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ientes\Brady\Projetos\Inovar\Win32\Debug\"/>
    </mc:Choice>
  </mc:AlternateContent>
  <bookViews>
    <workbookView xWindow="360" yWindow="90" windowWidth="20895" windowHeight="12405" activeTab="2"/>
  </bookViews>
  <sheets>
    <sheet name="APURACAO IMPOSTOS" sheetId="4" r:id="rId1"/>
    <sheet name="CFOP" sheetId="5" r:id="rId2"/>
    <sheet name="Plan2" sheetId="6" r:id="rId3"/>
    <sheet name="Plan4" sheetId="7" r:id="rId4"/>
    <sheet name="Parcela Dedutivel" sheetId="8" r:id="rId5"/>
  </sheets>
  <definedNames>
    <definedName name="_xlnm._FilterDatabase" localSheetId="0" hidden="1">'APURACAO IMPOSTOS'!$A$1:$AA$5275</definedName>
    <definedName name="_xlnm._FilterDatabase" localSheetId="1" hidden="1">CFOP!$A$1:$B$76</definedName>
    <definedName name="_xlnm._FilterDatabase" localSheetId="2" hidden="1">Plan2!$AU$1:$BB$3171</definedName>
  </definedNames>
  <calcPr calcId="152511"/>
</workbook>
</file>

<file path=xl/calcChain.xml><?xml version="1.0" encoding="utf-8"?>
<calcChain xmlns="http://schemas.openxmlformats.org/spreadsheetml/2006/main">
  <c r="AX1730" i="6" l="1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O4489" i="6"/>
  <c r="AP4489" i="6" s="1"/>
  <c r="AQ4489" i="6" s="1"/>
  <c r="AG3024" i="6" s="1"/>
  <c r="AO4488" i="6"/>
  <c r="AP4488" i="6" s="1"/>
  <c r="AQ4488" i="6" s="1"/>
  <c r="AO4487" i="6"/>
  <c r="AP4487" i="6" s="1"/>
  <c r="AQ4487" i="6" s="1"/>
  <c r="AO4486" i="6"/>
  <c r="AP4486" i="6" s="1"/>
  <c r="AQ4486" i="6" s="1"/>
  <c r="AO4485" i="6"/>
  <c r="AP4485" i="6" s="1"/>
  <c r="AQ4485" i="6" s="1"/>
  <c r="AO4484" i="6"/>
  <c r="AP4484" i="6" s="1"/>
  <c r="AQ4484" i="6" s="1"/>
  <c r="AG3019" i="6" s="1"/>
  <c r="AO4483" i="6"/>
  <c r="AP4483" i="6" s="1"/>
  <c r="AQ4483" i="6" s="1"/>
  <c r="AO4482" i="6"/>
  <c r="AP4482" i="6" s="1"/>
  <c r="AQ4482" i="6" s="1"/>
  <c r="AO4481" i="6"/>
  <c r="AP4481" i="6" s="1"/>
  <c r="AQ4481" i="6" s="1"/>
  <c r="AO4480" i="6"/>
  <c r="AP4480" i="6" s="1"/>
  <c r="AQ4480" i="6" s="1"/>
  <c r="AO4479" i="6"/>
  <c r="AP4479" i="6" s="1"/>
  <c r="AQ4479" i="6" s="1"/>
  <c r="AO4478" i="6"/>
  <c r="AP4478" i="6" s="1"/>
  <c r="AQ4478" i="6" s="1"/>
  <c r="AO4477" i="6"/>
  <c r="AP4477" i="6" s="1"/>
  <c r="AQ4477" i="6" s="1"/>
  <c r="AO4476" i="6"/>
  <c r="AP4476" i="6" s="1"/>
  <c r="AQ4476" i="6" s="1"/>
  <c r="AO4475" i="6"/>
  <c r="AP4475" i="6" s="1"/>
  <c r="AQ4475" i="6" s="1"/>
  <c r="AO4474" i="6"/>
  <c r="AP4474" i="6" s="1"/>
  <c r="AQ4474" i="6" s="1"/>
  <c r="AO4473" i="6"/>
  <c r="AP4473" i="6" s="1"/>
  <c r="AQ4473" i="6" s="1"/>
  <c r="AO4472" i="6"/>
  <c r="AP4472" i="6" s="1"/>
  <c r="AQ4472" i="6" s="1"/>
  <c r="AO4471" i="6"/>
  <c r="AP4471" i="6" s="1"/>
  <c r="AQ4471" i="6" s="1"/>
  <c r="AO4470" i="6"/>
  <c r="AP4470" i="6" s="1"/>
  <c r="AQ4470" i="6" s="1"/>
  <c r="AO4469" i="6"/>
  <c r="AP4469" i="6" s="1"/>
  <c r="AQ4469" i="6" s="1"/>
  <c r="AO4468" i="6"/>
  <c r="AP4468" i="6" s="1"/>
  <c r="AQ4468" i="6" s="1"/>
  <c r="AG3003" i="6" s="1"/>
  <c r="AO4467" i="6"/>
  <c r="AP4467" i="6" s="1"/>
  <c r="AQ4467" i="6" s="1"/>
  <c r="AO4466" i="6"/>
  <c r="AP4466" i="6" s="1"/>
  <c r="AQ4466" i="6" s="1"/>
  <c r="AG3001" i="6" s="1"/>
  <c r="AO4465" i="6"/>
  <c r="AP4465" i="6" s="1"/>
  <c r="AQ4465" i="6" s="1"/>
  <c r="AO4464" i="6"/>
  <c r="AP4464" i="6" s="1"/>
  <c r="AQ4464" i="6" s="1"/>
  <c r="AG2999" i="6" s="1"/>
  <c r="AO4463" i="6"/>
  <c r="AP4463" i="6" s="1"/>
  <c r="AQ4463" i="6" s="1"/>
  <c r="AO4462" i="6"/>
  <c r="AP4462" i="6" s="1"/>
  <c r="AQ4462" i="6" s="1"/>
  <c r="AO4461" i="6"/>
  <c r="AP4461" i="6" s="1"/>
  <c r="AQ4461" i="6" s="1"/>
  <c r="AO4460" i="6"/>
  <c r="AP4460" i="6" s="1"/>
  <c r="AQ4460" i="6" s="1"/>
  <c r="AG2995" i="6" s="1"/>
  <c r="AO4459" i="6"/>
  <c r="AP4459" i="6" s="1"/>
  <c r="AQ4459" i="6" s="1"/>
  <c r="AO4458" i="6"/>
  <c r="AP4458" i="6" s="1"/>
  <c r="AQ4458" i="6" s="1"/>
  <c r="AO4457" i="6"/>
  <c r="AP4457" i="6" s="1"/>
  <c r="AQ4457" i="6" s="1"/>
  <c r="AO4456" i="6"/>
  <c r="AP4456" i="6" s="1"/>
  <c r="AQ4456" i="6" s="1"/>
  <c r="AO4455" i="6"/>
  <c r="AP4455" i="6" s="1"/>
  <c r="AQ4455" i="6" s="1"/>
  <c r="AO4454" i="6"/>
  <c r="AP4454" i="6" s="1"/>
  <c r="AQ4454" i="6" s="1"/>
  <c r="AG2989" i="6" s="1"/>
  <c r="AO4453" i="6"/>
  <c r="AP4453" i="6" s="1"/>
  <c r="AQ4453" i="6" s="1"/>
  <c r="AO4452" i="6"/>
  <c r="AP4452" i="6" s="1"/>
  <c r="AQ4452" i="6" s="1"/>
  <c r="AG2987" i="6" s="1"/>
  <c r="AO4451" i="6"/>
  <c r="AP4451" i="6" s="1"/>
  <c r="AQ4451" i="6" s="1"/>
  <c r="AO4450" i="6"/>
  <c r="AP4450" i="6" s="1"/>
  <c r="AQ4450" i="6" s="1"/>
  <c r="AO4449" i="6"/>
  <c r="AP4449" i="6" s="1"/>
  <c r="AQ4449" i="6" s="1"/>
  <c r="AO4448" i="6"/>
  <c r="AP4448" i="6" s="1"/>
  <c r="AQ4448" i="6" s="1"/>
  <c r="AO4447" i="6"/>
  <c r="AP4447" i="6" s="1"/>
  <c r="AQ4447" i="6" s="1"/>
  <c r="AO4446" i="6"/>
  <c r="AP4446" i="6" s="1"/>
  <c r="AQ4446" i="6" s="1"/>
  <c r="AO4445" i="6"/>
  <c r="AP4445" i="6" s="1"/>
  <c r="AQ4445" i="6" s="1"/>
  <c r="AG2980" i="6" s="1"/>
  <c r="AO4444" i="6"/>
  <c r="AP4444" i="6" s="1"/>
  <c r="AQ4444" i="6" s="1"/>
  <c r="AG2979" i="6" s="1"/>
  <c r="AO4443" i="6"/>
  <c r="AP4443" i="6" s="1"/>
  <c r="AQ4443" i="6" s="1"/>
  <c r="AO4442" i="6"/>
  <c r="AP4442" i="6" s="1"/>
  <c r="AQ4442" i="6" s="1"/>
  <c r="AO4441" i="6"/>
  <c r="AP4441" i="6" s="1"/>
  <c r="AQ4441" i="6" s="1"/>
  <c r="AO4440" i="6"/>
  <c r="AP4440" i="6" s="1"/>
  <c r="AQ4440" i="6" s="1"/>
  <c r="AO4439" i="6"/>
  <c r="AP4439" i="6" s="1"/>
  <c r="AQ4439" i="6" s="1"/>
  <c r="AO4438" i="6"/>
  <c r="AP4438" i="6" s="1"/>
  <c r="AQ4438" i="6" s="1"/>
  <c r="AO4437" i="6"/>
  <c r="AP4437" i="6" s="1"/>
  <c r="AQ4437" i="6" s="1"/>
  <c r="AO4436" i="6"/>
  <c r="AP4436" i="6" s="1"/>
  <c r="AQ4436" i="6" s="1"/>
  <c r="AG2971" i="6" s="1"/>
  <c r="AO4435" i="6"/>
  <c r="AP4435" i="6" s="1"/>
  <c r="AQ4435" i="6" s="1"/>
  <c r="AO4434" i="6"/>
  <c r="AP4434" i="6" s="1"/>
  <c r="AQ4434" i="6" s="1"/>
  <c r="AO4433" i="6"/>
  <c r="AP4433" i="6" s="1"/>
  <c r="AQ4433" i="6" s="1"/>
  <c r="AO4432" i="6"/>
  <c r="AP4432" i="6" s="1"/>
  <c r="AQ4432" i="6" s="1"/>
  <c r="AO4431" i="6"/>
  <c r="AP4431" i="6" s="1"/>
  <c r="AQ4431" i="6" s="1"/>
  <c r="AO4430" i="6"/>
  <c r="AP4430" i="6" s="1"/>
  <c r="AQ4430" i="6" s="1"/>
  <c r="AO4429" i="6"/>
  <c r="AP4429" i="6" s="1"/>
  <c r="AQ4429" i="6" s="1"/>
  <c r="AO4428" i="6"/>
  <c r="AP4428" i="6" s="1"/>
  <c r="AQ4428" i="6" s="1"/>
  <c r="AG2969" i="6" s="1"/>
  <c r="AO4427" i="6"/>
  <c r="AP4427" i="6" s="1"/>
  <c r="AQ4427" i="6" s="1"/>
  <c r="AO4426" i="6"/>
  <c r="AP4426" i="6" s="1"/>
  <c r="AQ4426" i="6" s="1"/>
  <c r="AO4425" i="6"/>
  <c r="AP4425" i="6" s="1"/>
  <c r="AQ4425" i="6" s="1"/>
  <c r="AO4424" i="6"/>
  <c r="AP4424" i="6" s="1"/>
  <c r="AQ4424" i="6" s="1"/>
  <c r="AO4423" i="6"/>
  <c r="AP4423" i="6" s="1"/>
  <c r="AQ4423" i="6" s="1"/>
  <c r="AO4422" i="6"/>
  <c r="AP4422" i="6" s="1"/>
  <c r="AQ4422" i="6" s="1"/>
  <c r="AO4421" i="6"/>
  <c r="AP4421" i="6" s="1"/>
  <c r="AQ4421" i="6" s="1"/>
  <c r="AO4420" i="6"/>
  <c r="AP4420" i="6" s="1"/>
  <c r="AQ4420" i="6" s="1"/>
  <c r="AO4419" i="6"/>
  <c r="AP4419" i="6" s="1"/>
  <c r="AQ4419" i="6" s="1"/>
  <c r="AO4418" i="6"/>
  <c r="AP4418" i="6" s="1"/>
  <c r="AQ4418" i="6" s="1"/>
  <c r="AG2966" i="6" s="1"/>
  <c r="AO4417" i="6"/>
  <c r="AP4417" i="6" s="1"/>
  <c r="AQ4417" i="6" s="1"/>
  <c r="AO4416" i="6"/>
  <c r="AP4416" i="6" s="1"/>
  <c r="AQ4416" i="6" s="1"/>
  <c r="AO4415" i="6"/>
  <c r="AP4415" i="6" s="1"/>
  <c r="AQ4415" i="6" s="1"/>
  <c r="AO4414" i="6"/>
  <c r="AP4414" i="6" s="1"/>
  <c r="AQ4414" i="6" s="1"/>
  <c r="AO4413" i="6"/>
  <c r="AP4413" i="6" s="1"/>
  <c r="AQ4413" i="6" s="1"/>
  <c r="AO4412" i="6"/>
  <c r="AP4412" i="6" s="1"/>
  <c r="AQ4412" i="6" s="1"/>
  <c r="AO4411" i="6"/>
  <c r="AP4411" i="6" s="1"/>
  <c r="AQ4411" i="6" s="1"/>
  <c r="AO4410" i="6"/>
  <c r="AP4410" i="6" s="1"/>
  <c r="AQ4410" i="6" s="1"/>
  <c r="AO4409" i="6"/>
  <c r="AP4409" i="6" s="1"/>
  <c r="AQ4409" i="6" s="1"/>
  <c r="AO4408" i="6"/>
  <c r="AP4408" i="6" s="1"/>
  <c r="AQ4408" i="6" s="1"/>
  <c r="AO4407" i="6"/>
  <c r="AP4407" i="6" s="1"/>
  <c r="AQ4407" i="6" s="1"/>
  <c r="AO4406" i="6"/>
  <c r="AP4406" i="6" s="1"/>
  <c r="AQ4406" i="6" s="1"/>
  <c r="AO4405" i="6"/>
  <c r="AP4405" i="6" s="1"/>
  <c r="AQ4405" i="6" s="1"/>
  <c r="AO4404" i="6"/>
  <c r="AP4404" i="6" s="1"/>
  <c r="AQ4404" i="6" s="1"/>
  <c r="AO4403" i="6"/>
  <c r="AP4403" i="6" s="1"/>
  <c r="AQ4403" i="6" s="1"/>
  <c r="AO4402" i="6"/>
  <c r="AP4402" i="6" s="1"/>
  <c r="AQ4402" i="6" s="1"/>
  <c r="AO4401" i="6"/>
  <c r="AP4401" i="6" s="1"/>
  <c r="AQ4401" i="6" s="1"/>
  <c r="AO4400" i="6"/>
  <c r="AP4400" i="6" s="1"/>
  <c r="AQ4400" i="6" s="1"/>
  <c r="AG2949" i="6" s="1"/>
  <c r="AO4399" i="6"/>
  <c r="AP4399" i="6" s="1"/>
  <c r="AQ4399" i="6" s="1"/>
  <c r="AO4398" i="6"/>
  <c r="AP4398" i="6" s="1"/>
  <c r="AQ4398" i="6" s="1"/>
  <c r="AG2947" i="6" s="1"/>
  <c r="AO4397" i="6"/>
  <c r="AP4397" i="6" s="1"/>
  <c r="AQ4397" i="6" s="1"/>
  <c r="AO4396" i="6"/>
  <c r="AP4396" i="6" s="1"/>
  <c r="AQ4396" i="6" s="1"/>
  <c r="AG2945" i="6" s="1"/>
  <c r="AO4395" i="6"/>
  <c r="AP4395" i="6" s="1"/>
  <c r="AQ4395" i="6" s="1"/>
  <c r="AO4394" i="6"/>
  <c r="AP4394" i="6" s="1"/>
  <c r="AQ4394" i="6" s="1"/>
  <c r="AG2944" i="6" s="1"/>
  <c r="AO4393" i="6"/>
  <c r="AP4393" i="6" s="1"/>
  <c r="AQ4393" i="6" s="1"/>
  <c r="AO4392" i="6"/>
  <c r="AP4392" i="6" s="1"/>
  <c r="AQ4392" i="6" s="1"/>
  <c r="AO4391" i="6"/>
  <c r="AP4391" i="6" s="1"/>
  <c r="AQ4391" i="6" s="1"/>
  <c r="AO4390" i="6"/>
  <c r="AP4390" i="6" s="1"/>
  <c r="AQ4390" i="6" s="1"/>
  <c r="AO4389" i="6"/>
  <c r="AP4389" i="6" s="1"/>
  <c r="AQ4389" i="6" s="1"/>
  <c r="AO4388" i="6"/>
  <c r="AP4388" i="6" s="1"/>
  <c r="AQ4388" i="6" s="1"/>
  <c r="AO4387" i="6"/>
  <c r="AP4387" i="6" s="1"/>
  <c r="AQ4387" i="6" s="1"/>
  <c r="AO4386" i="6"/>
  <c r="AP4386" i="6" s="1"/>
  <c r="AQ4386" i="6" s="1"/>
  <c r="AG2942" i="6" s="1"/>
  <c r="AO4385" i="6"/>
  <c r="AP4385" i="6" s="1"/>
  <c r="AQ4385" i="6" s="1"/>
  <c r="AG2941" i="6" s="1"/>
  <c r="AO4384" i="6"/>
  <c r="AP4384" i="6" s="1"/>
  <c r="AQ4384" i="6" s="1"/>
  <c r="AG2940" i="6" s="1"/>
  <c r="AO4383" i="6"/>
  <c r="AP4383" i="6" s="1"/>
  <c r="AQ4383" i="6" s="1"/>
  <c r="AO4382" i="6"/>
  <c r="AP4382" i="6" s="1"/>
  <c r="AQ4382" i="6" s="1"/>
  <c r="AG2938" i="6" s="1"/>
  <c r="AO4381" i="6"/>
  <c r="AP4381" i="6" s="1"/>
  <c r="AQ4381" i="6" s="1"/>
  <c r="AO4380" i="6"/>
  <c r="AP4380" i="6" s="1"/>
  <c r="AQ4380" i="6" s="1"/>
  <c r="AG2936" i="6" s="1"/>
  <c r="AO4379" i="6"/>
  <c r="AP4379" i="6" s="1"/>
  <c r="AQ4379" i="6" s="1"/>
  <c r="AO4378" i="6"/>
  <c r="AP4378" i="6" s="1"/>
  <c r="AQ4378" i="6" s="1"/>
  <c r="AG2934" i="6" s="1"/>
  <c r="AO4377" i="6"/>
  <c r="AP4377" i="6" s="1"/>
  <c r="AQ4377" i="6" s="1"/>
  <c r="AO4376" i="6"/>
  <c r="AP4376" i="6" s="1"/>
  <c r="AQ4376" i="6" s="1"/>
  <c r="AG2933" i="6" s="1"/>
  <c r="AO4375" i="6"/>
  <c r="AP4375" i="6" s="1"/>
  <c r="AQ4375" i="6" s="1"/>
  <c r="AO4374" i="6"/>
  <c r="AP4374" i="6" s="1"/>
  <c r="AQ4374" i="6" s="1"/>
  <c r="AG2931" i="6" s="1"/>
  <c r="AO4373" i="6"/>
  <c r="AP4373" i="6" s="1"/>
  <c r="AQ4373" i="6" s="1"/>
  <c r="AG2930" i="6" s="1"/>
  <c r="AO4372" i="6"/>
  <c r="AP4372" i="6" s="1"/>
  <c r="AQ4372" i="6" s="1"/>
  <c r="AO4371" i="6"/>
  <c r="AP4371" i="6" s="1"/>
  <c r="AQ4371" i="6" s="1"/>
  <c r="AO4370" i="6"/>
  <c r="AP4370" i="6" s="1"/>
  <c r="AQ4370" i="6" s="1"/>
  <c r="AO4369" i="6"/>
  <c r="AP4369" i="6" s="1"/>
  <c r="AQ4369" i="6" s="1"/>
  <c r="AO4368" i="6"/>
  <c r="AP4368" i="6" s="1"/>
  <c r="AQ4368" i="6" s="1"/>
  <c r="AO4367" i="6"/>
  <c r="AP4367" i="6" s="1"/>
  <c r="AQ4367" i="6" s="1"/>
  <c r="AO4366" i="6"/>
  <c r="AP4366" i="6" s="1"/>
  <c r="AQ4366" i="6" s="1"/>
  <c r="AG2923" i="6" s="1"/>
  <c r="AO4365" i="6"/>
  <c r="AP4365" i="6" s="1"/>
  <c r="AQ4365" i="6" s="1"/>
  <c r="AO4364" i="6"/>
  <c r="AP4364" i="6" s="1"/>
  <c r="AQ4364" i="6" s="1"/>
  <c r="AO4363" i="6"/>
  <c r="AP4363" i="6" s="1"/>
  <c r="AQ4363" i="6" s="1"/>
  <c r="AO4362" i="6"/>
  <c r="AP4362" i="6" s="1"/>
  <c r="AQ4362" i="6" s="1"/>
  <c r="AO4361" i="6"/>
  <c r="AP4361" i="6" s="1"/>
  <c r="AQ4361" i="6" s="1"/>
  <c r="AO4360" i="6"/>
  <c r="AP4360" i="6" s="1"/>
  <c r="AQ4360" i="6" s="1"/>
  <c r="AO4359" i="6"/>
  <c r="AP4359" i="6" s="1"/>
  <c r="AQ4359" i="6" s="1"/>
  <c r="AO4358" i="6"/>
  <c r="AP4358" i="6" s="1"/>
  <c r="AQ4358" i="6" s="1"/>
  <c r="AG2916" i="6" s="1"/>
  <c r="AO4357" i="6"/>
  <c r="AP4357" i="6" s="1"/>
  <c r="AQ4357" i="6" s="1"/>
  <c r="AO4356" i="6"/>
  <c r="AP4356" i="6" s="1"/>
  <c r="AQ4356" i="6" s="1"/>
  <c r="AG2914" i="6" s="1"/>
  <c r="AO4355" i="6"/>
  <c r="AP4355" i="6" s="1"/>
  <c r="AQ4355" i="6" s="1"/>
  <c r="AG2913" i="6" s="1"/>
  <c r="AO4354" i="6"/>
  <c r="AP4354" i="6" s="1"/>
  <c r="AQ4354" i="6" s="1"/>
  <c r="AG2912" i="6" s="1"/>
  <c r="AO4353" i="6"/>
  <c r="AP4353" i="6" s="1"/>
  <c r="AQ4353" i="6" s="1"/>
  <c r="AO4352" i="6"/>
  <c r="AP4352" i="6" s="1"/>
  <c r="AQ4352" i="6" s="1"/>
  <c r="AG2910" i="6" s="1"/>
  <c r="AO4351" i="6"/>
  <c r="AP4351" i="6" s="1"/>
  <c r="AQ4351" i="6" s="1"/>
  <c r="AO4350" i="6"/>
  <c r="AP4350" i="6" s="1"/>
  <c r="AQ4350" i="6" s="1"/>
  <c r="AO4349" i="6"/>
  <c r="AP4349" i="6" s="1"/>
  <c r="AQ4349" i="6" s="1"/>
  <c r="AO4348" i="6"/>
  <c r="AP4348" i="6" s="1"/>
  <c r="AQ4348" i="6" s="1"/>
  <c r="AO4347" i="6"/>
  <c r="AP4347" i="6" s="1"/>
  <c r="AQ4347" i="6" s="1"/>
  <c r="AO4346" i="6"/>
  <c r="AP4346" i="6" s="1"/>
  <c r="AQ4346" i="6" s="1"/>
  <c r="AO4345" i="6"/>
  <c r="AP4345" i="6" s="1"/>
  <c r="AQ4345" i="6" s="1"/>
  <c r="AO4344" i="6"/>
  <c r="AP4344" i="6" s="1"/>
  <c r="AQ4344" i="6" s="1"/>
  <c r="AO4343" i="6"/>
  <c r="AP4343" i="6" s="1"/>
  <c r="AQ4343" i="6" s="1"/>
  <c r="AO4342" i="6"/>
  <c r="AP4342" i="6" s="1"/>
  <c r="AQ4342" i="6" s="1"/>
  <c r="AO4341" i="6"/>
  <c r="AP4341" i="6" s="1"/>
  <c r="AQ4341" i="6" s="1"/>
  <c r="AO4340" i="6"/>
  <c r="AP4340" i="6" s="1"/>
  <c r="AQ4340" i="6" s="1"/>
  <c r="AO4339" i="6"/>
  <c r="AP4339" i="6" s="1"/>
  <c r="AQ4339" i="6" s="1"/>
  <c r="AO4338" i="6"/>
  <c r="AP4338" i="6" s="1"/>
  <c r="AQ4338" i="6" s="1"/>
  <c r="AO4337" i="6"/>
  <c r="AP4337" i="6" s="1"/>
  <c r="AQ4337" i="6" s="1"/>
  <c r="AO4336" i="6"/>
  <c r="AP4336" i="6" s="1"/>
  <c r="AQ4336" i="6" s="1"/>
  <c r="AO4335" i="6"/>
  <c r="AP4335" i="6" s="1"/>
  <c r="AQ4335" i="6" s="1"/>
  <c r="AG2895" i="6" s="1"/>
  <c r="AO4334" i="6"/>
  <c r="AP4334" i="6" s="1"/>
  <c r="AQ4334" i="6" s="1"/>
  <c r="AG2894" i="6" s="1"/>
  <c r="AO4333" i="6"/>
  <c r="AP4333" i="6" s="1"/>
  <c r="AQ4333" i="6" s="1"/>
  <c r="AO4332" i="6"/>
  <c r="AP4332" i="6" s="1"/>
  <c r="AQ4332" i="6" s="1"/>
  <c r="AO4331" i="6"/>
  <c r="AP4331" i="6" s="1"/>
  <c r="AQ4331" i="6" s="1"/>
  <c r="AO4330" i="6"/>
  <c r="AP4330" i="6" s="1"/>
  <c r="AQ4330" i="6" s="1"/>
  <c r="AO4329" i="6"/>
  <c r="AP4329" i="6" s="1"/>
  <c r="AQ4329" i="6" s="1"/>
  <c r="AO4328" i="6"/>
  <c r="AP4328" i="6" s="1"/>
  <c r="AQ4328" i="6" s="1"/>
  <c r="AO4327" i="6"/>
  <c r="AP4327" i="6" s="1"/>
  <c r="AQ4327" i="6" s="1"/>
  <c r="AO4326" i="6"/>
  <c r="AP4326" i="6" s="1"/>
  <c r="AQ4326" i="6" s="1"/>
  <c r="AO4325" i="6"/>
  <c r="AP4325" i="6" s="1"/>
  <c r="AQ4325" i="6" s="1"/>
  <c r="AO4324" i="6"/>
  <c r="AP4324" i="6" s="1"/>
  <c r="AQ4324" i="6" s="1"/>
  <c r="AO4323" i="6"/>
  <c r="AP4323" i="6" s="1"/>
  <c r="AQ4323" i="6" s="1"/>
  <c r="AO4322" i="6"/>
  <c r="AP4322" i="6" s="1"/>
  <c r="AQ4322" i="6" s="1"/>
  <c r="AO4321" i="6"/>
  <c r="AP4321" i="6" s="1"/>
  <c r="AQ4321" i="6" s="1"/>
  <c r="AO4320" i="6"/>
  <c r="AP4320" i="6" s="1"/>
  <c r="AQ4320" i="6" s="1"/>
  <c r="AO4319" i="6"/>
  <c r="AP4319" i="6" s="1"/>
  <c r="AQ4319" i="6" s="1"/>
  <c r="AO4318" i="6"/>
  <c r="AP4318" i="6" s="1"/>
  <c r="AQ4318" i="6" s="1"/>
  <c r="AG2878" i="6" s="1"/>
  <c r="AO4317" i="6"/>
  <c r="AP4317" i="6" s="1"/>
  <c r="AQ4317" i="6" s="1"/>
  <c r="AG2877" i="6" s="1"/>
  <c r="AO4316" i="6"/>
  <c r="AP4316" i="6" s="1"/>
  <c r="AQ4316" i="6" s="1"/>
  <c r="AG2876" i="6" s="1"/>
  <c r="AO4315" i="6"/>
  <c r="AP4315" i="6" s="1"/>
  <c r="AQ4315" i="6" s="1"/>
  <c r="AO4314" i="6"/>
  <c r="AP4314" i="6" s="1"/>
  <c r="AQ4314" i="6" s="1"/>
  <c r="AO4313" i="6"/>
  <c r="AP4313" i="6" s="1"/>
  <c r="AQ4313" i="6" s="1"/>
  <c r="AO4312" i="6"/>
  <c r="AP4312" i="6" s="1"/>
  <c r="AQ4312" i="6" s="1"/>
  <c r="AO4311" i="6"/>
  <c r="AP4311" i="6" s="1"/>
  <c r="AQ4311" i="6" s="1"/>
  <c r="AO4310" i="6"/>
  <c r="AP4310" i="6" s="1"/>
  <c r="AQ4310" i="6" s="1"/>
  <c r="AO4309" i="6"/>
  <c r="AP4309" i="6" s="1"/>
  <c r="AQ4309" i="6" s="1"/>
  <c r="AO4308" i="6"/>
  <c r="AP4308" i="6" s="1"/>
  <c r="AQ4308" i="6" s="1"/>
  <c r="AO4307" i="6"/>
  <c r="AP4307" i="6" s="1"/>
  <c r="AQ4307" i="6" s="1"/>
  <c r="AO4306" i="6"/>
  <c r="AP4306" i="6" s="1"/>
  <c r="AQ4306" i="6" s="1"/>
  <c r="AO4305" i="6"/>
  <c r="AP4305" i="6" s="1"/>
  <c r="AQ4305" i="6" s="1"/>
  <c r="AO4304" i="6"/>
  <c r="AP4304" i="6" s="1"/>
  <c r="AQ4304" i="6" s="1"/>
  <c r="AO4303" i="6"/>
  <c r="AP4303" i="6" s="1"/>
  <c r="AQ4303" i="6" s="1"/>
  <c r="AO4302" i="6"/>
  <c r="AP4302" i="6" s="1"/>
  <c r="AQ4302" i="6" s="1"/>
  <c r="AO4301" i="6"/>
  <c r="AP4301" i="6" s="1"/>
  <c r="AQ4301" i="6" s="1"/>
  <c r="AO4300" i="6"/>
  <c r="AP4300" i="6" s="1"/>
  <c r="AQ4300" i="6" s="1"/>
  <c r="AO4299" i="6"/>
  <c r="AP4299" i="6" s="1"/>
  <c r="AQ4299" i="6" s="1"/>
  <c r="AO4298" i="6"/>
  <c r="AP4298" i="6" s="1"/>
  <c r="AQ4298" i="6" s="1"/>
  <c r="AO4297" i="6"/>
  <c r="AP4297" i="6" s="1"/>
  <c r="AQ4297" i="6" s="1"/>
  <c r="AO4296" i="6"/>
  <c r="AP4296" i="6" s="1"/>
  <c r="AQ4296" i="6" s="1"/>
  <c r="AO4295" i="6"/>
  <c r="AP4295" i="6" s="1"/>
  <c r="AQ4295" i="6" s="1"/>
  <c r="AO4294" i="6"/>
  <c r="AP4294" i="6" s="1"/>
  <c r="AQ4294" i="6" s="1"/>
  <c r="AO4293" i="6"/>
  <c r="AP4293" i="6" s="1"/>
  <c r="AQ4293" i="6" s="1"/>
  <c r="AO4292" i="6"/>
  <c r="AP4292" i="6" s="1"/>
  <c r="AQ4292" i="6" s="1"/>
  <c r="AO4291" i="6"/>
  <c r="AP4291" i="6" s="1"/>
  <c r="AQ4291" i="6" s="1"/>
  <c r="AO4290" i="6"/>
  <c r="AP4290" i="6" s="1"/>
  <c r="AQ4290" i="6" s="1"/>
  <c r="AO4289" i="6"/>
  <c r="AP4289" i="6" s="1"/>
  <c r="AQ4289" i="6" s="1"/>
  <c r="AO4288" i="6"/>
  <c r="AP4288" i="6" s="1"/>
  <c r="AQ4288" i="6" s="1"/>
  <c r="AO4287" i="6"/>
  <c r="AP4287" i="6" s="1"/>
  <c r="AQ4287" i="6" s="1"/>
  <c r="AO4286" i="6"/>
  <c r="AP4286" i="6" s="1"/>
  <c r="AQ4286" i="6" s="1"/>
  <c r="AO4285" i="6"/>
  <c r="AP4285" i="6" s="1"/>
  <c r="AQ4285" i="6" s="1"/>
  <c r="AO4284" i="6"/>
  <c r="AP4284" i="6" s="1"/>
  <c r="AQ4284" i="6" s="1"/>
  <c r="AO4283" i="6"/>
  <c r="AP4283" i="6" s="1"/>
  <c r="AQ4283" i="6" s="1"/>
  <c r="AO4282" i="6"/>
  <c r="AP4282" i="6" s="1"/>
  <c r="AQ4282" i="6" s="1"/>
  <c r="AO4281" i="6"/>
  <c r="AP4281" i="6" s="1"/>
  <c r="AQ4281" i="6" s="1"/>
  <c r="AO4280" i="6"/>
  <c r="AP4280" i="6" s="1"/>
  <c r="AQ4280" i="6" s="1"/>
  <c r="AG2840" i="6" s="1"/>
  <c r="AO4279" i="6"/>
  <c r="AP4279" i="6" s="1"/>
  <c r="AQ4279" i="6" s="1"/>
  <c r="AO4278" i="6"/>
  <c r="AP4278" i="6" s="1"/>
  <c r="AQ4278" i="6" s="1"/>
  <c r="AO4277" i="6"/>
  <c r="AP4277" i="6" s="1"/>
  <c r="AQ4277" i="6" s="1"/>
  <c r="AO4276" i="6"/>
  <c r="AP4276" i="6" s="1"/>
  <c r="AQ4276" i="6" s="1"/>
  <c r="AO4275" i="6"/>
  <c r="AP4275" i="6" s="1"/>
  <c r="AQ4275" i="6" s="1"/>
  <c r="AO4274" i="6"/>
  <c r="AP4274" i="6" s="1"/>
  <c r="AQ4274" i="6" s="1"/>
  <c r="AO4273" i="6"/>
  <c r="AP4273" i="6" s="1"/>
  <c r="AQ4273" i="6" s="1"/>
  <c r="AO4272" i="6"/>
  <c r="AP4272" i="6" s="1"/>
  <c r="AQ4272" i="6" s="1"/>
  <c r="AO4271" i="6"/>
  <c r="AP4271" i="6" s="1"/>
  <c r="AQ4271" i="6" s="1"/>
  <c r="AO4270" i="6"/>
  <c r="AP4270" i="6" s="1"/>
  <c r="AQ4270" i="6" s="1"/>
  <c r="AO4269" i="6"/>
  <c r="AP4269" i="6" s="1"/>
  <c r="AQ4269" i="6" s="1"/>
  <c r="AO4268" i="6"/>
  <c r="AP4268" i="6" s="1"/>
  <c r="AQ4268" i="6" s="1"/>
  <c r="AO4267" i="6"/>
  <c r="AP4267" i="6" s="1"/>
  <c r="AQ4267" i="6" s="1"/>
  <c r="AO4266" i="6"/>
  <c r="AP4266" i="6" s="1"/>
  <c r="AQ4266" i="6" s="1"/>
  <c r="AO4265" i="6"/>
  <c r="AP4265" i="6" s="1"/>
  <c r="AQ4265" i="6" s="1"/>
  <c r="AO4264" i="6"/>
  <c r="AP4264" i="6" s="1"/>
  <c r="AQ4264" i="6" s="1"/>
  <c r="AO4263" i="6"/>
  <c r="AP4263" i="6" s="1"/>
  <c r="AQ4263" i="6" s="1"/>
  <c r="AO4262" i="6"/>
  <c r="AP4262" i="6" s="1"/>
  <c r="AQ4262" i="6" s="1"/>
  <c r="AO4261" i="6"/>
  <c r="AP4261" i="6" s="1"/>
  <c r="AQ4261" i="6" s="1"/>
  <c r="AO4260" i="6"/>
  <c r="AP4260" i="6" s="1"/>
  <c r="AQ4260" i="6" s="1"/>
  <c r="AO4259" i="6"/>
  <c r="AP4259" i="6" s="1"/>
  <c r="AQ4259" i="6" s="1"/>
  <c r="AO4258" i="6"/>
  <c r="AP4258" i="6" s="1"/>
  <c r="AQ4258" i="6" s="1"/>
  <c r="AO4257" i="6"/>
  <c r="AP4257" i="6" s="1"/>
  <c r="AQ4257" i="6" s="1"/>
  <c r="AG2818" i="6" s="1"/>
  <c r="AO4256" i="6"/>
  <c r="AP4256" i="6" s="1"/>
  <c r="AQ4256" i="6" s="1"/>
  <c r="AG2817" i="6" s="1"/>
  <c r="AO4255" i="6"/>
  <c r="AP4255" i="6" s="1"/>
  <c r="AQ4255" i="6" s="1"/>
  <c r="AO4254" i="6"/>
  <c r="AP4254" i="6" s="1"/>
  <c r="AQ4254" i="6" s="1"/>
  <c r="AG2815" i="6" s="1"/>
  <c r="AO4253" i="6"/>
  <c r="AP4253" i="6" s="1"/>
  <c r="AQ4253" i="6" s="1"/>
  <c r="AO4252" i="6"/>
  <c r="AP4252" i="6" s="1"/>
  <c r="AQ4252" i="6" s="1"/>
  <c r="AO4251" i="6"/>
  <c r="AP4251" i="6" s="1"/>
  <c r="AQ4251" i="6" s="1"/>
  <c r="AO4250" i="6"/>
  <c r="AP4250" i="6" s="1"/>
  <c r="AQ4250" i="6" s="1"/>
  <c r="AO4249" i="6"/>
  <c r="AP4249" i="6" s="1"/>
  <c r="AQ4249" i="6" s="1"/>
  <c r="AO4248" i="6"/>
  <c r="AP4248" i="6" s="1"/>
  <c r="AQ4248" i="6" s="1"/>
  <c r="AO4247" i="6"/>
  <c r="AP4247" i="6" s="1"/>
  <c r="AQ4247" i="6" s="1"/>
  <c r="AO4246" i="6"/>
  <c r="AP4246" i="6" s="1"/>
  <c r="AQ4246" i="6" s="1"/>
  <c r="AO4245" i="6"/>
  <c r="AP4245" i="6" s="1"/>
  <c r="AQ4245" i="6" s="1"/>
  <c r="AO4244" i="6"/>
  <c r="AP4244" i="6" s="1"/>
  <c r="AQ4244" i="6" s="1"/>
  <c r="AO4243" i="6"/>
  <c r="AP4243" i="6" s="1"/>
  <c r="AQ4243" i="6" s="1"/>
  <c r="AO4242" i="6"/>
  <c r="AP4242" i="6" s="1"/>
  <c r="AQ4242" i="6" s="1"/>
  <c r="AO4241" i="6"/>
  <c r="AP4241" i="6" s="1"/>
  <c r="AQ4241" i="6" s="1"/>
  <c r="AO4240" i="6"/>
  <c r="AP4240" i="6" s="1"/>
  <c r="AQ4240" i="6" s="1"/>
  <c r="AO4239" i="6"/>
  <c r="AP4239" i="6" s="1"/>
  <c r="AQ4239" i="6" s="1"/>
  <c r="AO4238" i="6"/>
  <c r="AP4238" i="6" s="1"/>
  <c r="AQ4238" i="6" s="1"/>
  <c r="AG2807" i="6" s="1"/>
  <c r="AO4237" i="6"/>
  <c r="AP4237" i="6" s="1"/>
  <c r="AQ4237" i="6" s="1"/>
  <c r="AO4236" i="6"/>
  <c r="AP4236" i="6" s="1"/>
  <c r="AQ4236" i="6" s="1"/>
  <c r="AG2806" i="6" s="1"/>
  <c r="AO4235" i="6"/>
  <c r="AP4235" i="6" s="1"/>
  <c r="AQ4235" i="6" s="1"/>
  <c r="AO4234" i="6"/>
  <c r="AP4234" i="6" s="1"/>
  <c r="AQ4234" i="6" s="1"/>
  <c r="AG2805" i="6" s="1"/>
  <c r="AO4233" i="6"/>
  <c r="AP4233" i="6" s="1"/>
  <c r="AQ4233" i="6" s="1"/>
  <c r="AO4232" i="6"/>
  <c r="AP4232" i="6" s="1"/>
  <c r="AQ4232" i="6" s="1"/>
  <c r="AO4231" i="6"/>
  <c r="AP4231" i="6" s="1"/>
  <c r="AQ4231" i="6" s="1"/>
  <c r="AO4230" i="6"/>
  <c r="AP4230" i="6" s="1"/>
  <c r="AQ4230" i="6" s="1"/>
  <c r="AO4229" i="6"/>
  <c r="AP4229" i="6" s="1"/>
  <c r="AQ4229" i="6" s="1"/>
  <c r="AO4228" i="6"/>
  <c r="AP4228" i="6" s="1"/>
  <c r="AQ4228" i="6" s="1"/>
  <c r="AO4227" i="6"/>
  <c r="AP4227" i="6" s="1"/>
  <c r="AQ4227" i="6" s="1"/>
  <c r="AO4226" i="6"/>
  <c r="AP4226" i="6" s="1"/>
  <c r="AQ4226" i="6" s="1"/>
  <c r="AO4225" i="6"/>
  <c r="AP4225" i="6" s="1"/>
  <c r="AQ4225" i="6" s="1"/>
  <c r="AG2801" i="6" s="1"/>
  <c r="AO4224" i="6"/>
  <c r="AP4224" i="6" s="1"/>
  <c r="AQ4224" i="6" s="1"/>
  <c r="AG2800" i="6" s="1"/>
  <c r="AO4223" i="6"/>
  <c r="AP4223" i="6" s="1"/>
  <c r="AQ4223" i="6" s="1"/>
  <c r="AO4222" i="6"/>
  <c r="AP4222" i="6" s="1"/>
  <c r="AQ4222" i="6" s="1"/>
  <c r="AG2798" i="6" s="1"/>
  <c r="AO4221" i="6"/>
  <c r="AP4221" i="6" s="1"/>
  <c r="AQ4221" i="6" s="1"/>
  <c r="AG2797" i="6" s="1"/>
  <c r="AO4220" i="6"/>
  <c r="AP4220" i="6" s="1"/>
  <c r="AQ4220" i="6" s="1"/>
  <c r="AG2796" i="6" s="1"/>
  <c r="AO4219" i="6"/>
  <c r="AP4219" i="6" s="1"/>
  <c r="AQ4219" i="6" s="1"/>
  <c r="AO4218" i="6"/>
  <c r="AP4218" i="6" s="1"/>
  <c r="AQ4218" i="6" s="1"/>
  <c r="AO4217" i="6"/>
  <c r="AP4217" i="6" s="1"/>
  <c r="AQ4217" i="6" s="1"/>
  <c r="AG2795" i="6" s="1"/>
  <c r="AO4216" i="6"/>
  <c r="AP4216" i="6" s="1"/>
  <c r="AQ4216" i="6" s="1"/>
  <c r="AO4215" i="6"/>
  <c r="AP4215" i="6" s="1"/>
  <c r="AQ4215" i="6" s="1"/>
  <c r="AO4214" i="6"/>
  <c r="AP4214" i="6" s="1"/>
  <c r="AQ4214" i="6" s="1"/>
  <c r="AG2794" i="6" s="1"/>
  <c r="AO4213" i="6"/>
  <c r="AP4213" i="6" s="1"/>
  <c r="AQ4213" i="6" s="1"/>
  <c r="AO4212" i="6"/>
  <c r="AP4212" i="6" s="1"/>
  <c r="AQ4212" i="6" s="1"/>
  <c r="AG2793" i="6" s="1"/>
  <c r="AO4211" i="6"/>
  <c r="AP4211" i="6" s="1"/>
  <c r="AQ4211" i="6" s="1"/>
  <c r="AG2792" i="6" s="1"/>
  <c r="AO4210" i="6"/>
  <c r="AP4210" i="6" s="1"/>
  <c r="AQ4210" i="6" s="1"/>
  <c r="AG2791" i="6" s="1"/>
  <c r="AO4209" i="6"/>
  <c r="AP4209" i="6" s="1"/>
  <c r="AQ4209" i="6" s="1"/>
  <c r="AO4208" i="6"/>
  <c r="AP4208" i="6" s="1"/>
  <c r="AQ4208" i="6" s="1"/>
  <c r="AG2790" i="6" s="1"/>
  <c r="AO4207" i="6"/>
  <c r="AP4207" i="6" s="1"/>
  <c r="AQ4207" i="6" s="1"/>
  <c r="AO4206" i="6"/>
  <c r="AP4206" i="6" s="1"/>
  <c r="AQ4206" i="6" s="1"/>
  <c r="AG2789" i="6" s="1"/>
  <c r="AO4205" i="6"/>
  <c r="AP4205" i="6" s="1"/>
  <c r="AQ4205" i="6" s="1"/>
  <c r="AO4204" i="6"/>
  <c r="AP4204" i="6" s="1"/>
  <c r="AQ4204" i="6" s="1"/>
  <c r="AO4203" i="6"/>
  <c r="AP4203" i="6" s="1"/>
  <c r="AQ4203" i="6" s="1"/>
  <c r="AO4202" i="6"/>
  <c r="AP4202" i="6" s="1"/>
  <c r="AQ4202" i="6" s="1"/>
  <c r="AO4201" i="6"/>
  <c r="AP4201" i="6" s="1"/>
  <c r="AQ4201" i="6" s="1"/>
  <c r="AG3147" i="6" s="1"/>
  <c r="AO4200" i="6"/>
  <c r="AP4200" i="6" s="1"/>
  <c r="AQ4200" i="6" s="1"/>
  <c r="AG2786" i="6" s="1"/>
  <c r="AO4199" i="6"/>
  <c r="AP4199" i="6" s="1"/>
  <c r="AQ4199" i="6" s="1"/>
  <c r="AG3146" i="6" s="1"/>
  <c r="AO4198" i="6"/>
  <c r="AP4198" i="6" s="1"/>
  <c r="AQ4198" i="6" s="1"/>
  <c r="AG2785" i="6" s="1"/>
  <c r="AO4197" i="6"/>
  <c r="AP4197" i="6" s="1"/>
  <c r="AQ4197" i="6" s="1"/>
  <c r="AG3145" i="6" s="1"/>
  <c r="AO4196" i="6"/>
  <c r="AP4196" i="6" s="1"/>
  <c r="AQ4196" i="6" s="1"/>
  <c r="AG2784" i="6" s="1"/>
  <c r="AO4195" i="6"/>
  <c r="AP4195" i="6" s="1"/>
  <c r="AQ4195" i="6" s="1"/>
  <c r="AG2783" i="6" s="1"/>
  <c r="AO4194" i="6"/>
  <c r="AP4194" i="6" s="1"/>
  <c r="AQ4194" i="6" s="1"/>
  <c r="AG2782" i="6" s="1"/>
  <c r="AO4193" i="6"/>
  <c r="AP4193" i="6" s="1"/>
  <c r="AQ4193" i="6" s="1"/>
  <c r="AO4192" i="6"/>
  <c r="AP4192" i="6" s="1"/>
  <c r="AQ4192" i="6" s="1"/>
  <c r="AO4191" i="6"/>
  <c r="AP4191" i="6" s="1"/>
  <c r="AQ4191" i="6" s="1"/>
  <c r="AO4190" i="6"/>
  <c r="AP4190" i="6" s="1"/>
  <c r="AQ4190" i="6" s="1"/>
  <c r="AO4189" i="6"/>
  <c r="AP4189" i="6" s="1"/>
  <c r="AQ4189" i="6" s="1"/>
  <c r="AO4188" i="6"/>
  <c r="AP4188" i="6" s="1"/>
  <c r="AQ4188" i="6" s="1"/>
  <c r="AG3143" i="6" s="1"/>
  <c r="AO4187" i="6"/>
  <c r="AP4187" i="6" s="1"/>
  <c r="AQ4187" i="6" s="1"/>
  <c r="AO4186" i="6"/>
  <c r="AP4186" i="6" s="1"/>
  <c r="AQ4186" i="6" s="1"/>
  <c r="AG2780" i="6" s="1"/>
  <c r="AO4185" i="6"/>
  <c r="AP4185" i="6" s="1"/>
  <c r="AQ4185" i="6" s="1"/>
  <c r="AO4184" i="6"/>
  <c r="AP4184" i="6" s="1"/>
  <c r="AQ4184" i="6" s="1"/>
  <c r="AO4183" i="6"/>
  <c r="AP4183" i="6" s="1"/>
  <c r="AQ4183" i="6" s="1"/>
  <c r="AG2778" i="6" s="1"/>
  <c r="AO4182" i="6"/>
  <c r="AP4182" i="6" s="1"/>
  <c r="AQ4182" i="6" s="1"/>
  <c r="AO4181" i="6"/>
  <c r="AP4181" i="6" s="1"/>
  <c r="AQ4181" i="6" s="1"/>
  <c r="AO4180" i="6"/>
  <c r="AP4180" i="6" s="1"/>
  <c r="AQ4180" i="6" s="1"/>
  <c r="AO4179" i="6"/>
  <c r="AP4179" i="6" s="1"/>
  <c r="AQ4179" i="6" s="1"/>
  <c r="AO4178" i="6"/>
  <c r="AP4178" i="6" s="1"/>
  <c r="AQ4178" i="6" s="1"/>
  <c r="AO4177" i="6"/>
  <c r="AP4177" i="6" s="1"/>
  <c r="AQ4177" i="6" s="1"/>
  <c r="AG3137" i="6" s="1"/>
  <c r="AO4176" i="6"/>
  <c r="AP4176" i="6" s="1"/>
  <c r="AQ4176" i="6" s="1"/>
  <c r="AO4175" i="6"/>
  <c r="AP4175" i="6" s="1"/>
  <c r="AQ4175" i="6" s="1"/>
  <c r="AG2775" i="6" s="1"/>
  <c r="AO4174" i="6"/>
  <c r="AP4174" i="6" s="1"/>
  <c r="AQ4174" i="6" s="1"/>
  <c r="AO4173" i="6"/>
  <c r="AP4173" i="6" s="1"/>
  <c r="AQ4173" i="6" s="1"/>
  <c r="AO4172" i="6"/>
  <c r="AP4172" i="6" s="1"/>
  <c r="AQ4172" i="6" s="1"/>
  <c r="AO4171" i="6"/>
  <c r="AP4171" i="6" s="1"/>
  <c r="AQ4171" i="6" s="1"/>
  <c r="AO4170" i="6"/>
  <c r="AP4170" i="6" s="1"/>
  <c r="AQ4170" i="6" s="1"/>
  <c r="AO4169" i="6"/>
  <c r="AP4169" i="6" s="1"/>
  <c r="AQ4169" i="6" s="1"/>
  <c r="AO4168" i="6"/>
  <c r="AP4168" i="6" s="1"/>
  <c r="AQ4168" i="6" s="1"/>
  <c r="AG3136" i="6" s="1"/>
  <c r="AO4167" i="6"/>
  <c r="AP4167" i="6" s="1"/>
  <c r="AQ4167" i="6" s="1"/>
  <c r="AG3135" i="6" s="1"/>
  <c r="AO4166" i="6"/>
  <c r="AP4166" i="6" s="1"/>
  <c r="AQ4166" i="6" s="1"/>
  <c r="AG2773" i="6" s="1"/>
  <c r="AO4165" i="6"/>
  <c r="AP4165" i="6" s="1"/>
  <c r="AQ4165" i="6" s="1"/>
  <c r="AO4164" i="6"/>
  <c r="AP4164" i="6" s="1"/>
  <c r="AQ4164" i="6" s="1"/>
  <c r="AG2772" i="6" s="1"/>
  <c r="AO4163" i="6"/>
  <c r="AP4163" i="6" s="1"/>
  <c r="AQ4163" i="6" s="1"/>
  <c r="AO4162" i="6"/>
  <c r="AP4162" i="6" s="1"/>
  <c r="AQ4162" i="6" s="1"/>
  <c r="AO4161" i="6"/>
  <c r="AP4161" i="6" s="1"/>
  <c r="AQ4161" i="6" s="1"/>
  <c r="AO4160" i="6"/>
  <c r="AP4160" i="6" s="1"/>
  <c r="AQ4160" i="6" s="1"/>
  <c r="AG2770" i="6" s="1"/>
  <c r="AO4159" i="6"/>
  <c r="AP4159" i="6" s="1"/>
  <c r="AQ4159" i="6" s="1"/>
  <c r="AO4158" i="6"/>
  <c r="AP4158" i="6" s="1"/>
  <c r="AQ4158" i="6" s="1"/>
  <c r="AO4157" i="6"/>
  <c r="AP4157" i="6" s="1"/>
  <c r="AQ4157" i="6" s="1"/>
  <c r="AO4156" i="6"/>
  <c r="AP4156" i="6" s="1"/>
  <c r="AQ4156" i="6" s="1"/>
  <c r="AO4155" i="6"/>
  <c r="AP4155" i="6" s="1"/>
  <c r="AQ4155" i="6" s="1"/>
  <c r="AO4154" i="6"/>
  <c r="AP4154" i="6" s="1"/>
  <c r="AQ4154" i="6" s="1"/>
  <c r="AO4153" i="6"/>
  <c r="AP4153" i="6" s="1"/>
  <c r="AQ4153" i="6" s="1"/>
  <c r="AO4152" i="6"/>
  <c r="AP4152" i="6" s="1"/>
  <c r="AQ4152" i="6" s="1"/>
  <c r="AO4151" i="6"/>
  <c r="AP4151" i="6" s="1"/>
  <c r="AQ4151" i="6" s="1"/>
  <c r="AO4150" i="6"/>
  <c r="AP4150" i="6" s="1"/>
  <c r="AQ4150" i="6" s="1"/>
  <c r="AO4149" i="6"/>
  <c r="AP4149" i="6" s="1"/>
  <c r="AQ4149" i="6" s="1"/>
  <c r="AO4148" i="6"/>
  <c r="AP4148" i="6" s="1"/>
  <c r="AQ4148" i="6" s="1"/>
  <c r="AO4147" i="6"/>
  <c r="AP4147" i="6" s="1"/>
  <c r="AQ4147" i="6" s="1"/>
  <c r="AO4146" i="6"/>
  <c r="AP4146" i="6" s="1"/>
  <c r="AQ4146" i="6" s="1"/>
  <c r="AO4145" i="6"/>
  <c r="AP4145" i="6" s="1"/>
  <c r="AQ4145" i="6" s="1"/>
  <c r="AO4144" i="6"/>
  <c r="AP4144" i="6" s="1"/>
  <c r="AQ4144" i="6" s="1"/>
  <c r="AO4143" i="6"/>
  <c r="AP4143" i="6" s="1"/>
  <c r="AQ4143" i="6" s="1"/>
  <c r="AO4142" i="6"/>
  <c r="AP4142" i="6" s="1"/>
  <c r="AQ4142" i="6" s="1"/>
  <c r="AG2763" i="6" s="1"/>
  <c r="AO4141" i="6"/>
  <c r="AP4141" i="6" s="1"/>
  <c r="AQ4141" i="6" s="1"/>
  <c r="AO4140" i="6"/>
  <c r="AP4140" i="6" s="1"/>
  <c r="AQ4140" i="6" s="1"/>
  <c r="AG2762" i="6" s="1"/>
  <c r="AO4139" i="6"/>
  <c r="AP4139" i="6" s="1"/>
  <c r="AQ4139" i="6" s="1"/>
  <c r="AO4138" i="6"/>
  <c r="AP4138" i="6" s="1"/>
  <c r="AQ4138" i="6" s="1"/>
  <c r="AO4137" i="6"/>
  <c r="AP4137" i="6" s="1"/>
  <c r="AQ4137" i="6" s="1"/>
  <c r="AO4136" i="6"/>
  <c r="AP4136" i="6" s="1"/>
  <c r="AQ4136" i="6" s="1"/>
  <c r="AO4135" i="6"/>
  <c r="AP4135" i="6" s="1"/>
  <c r="AQ4135" i="6" s="1"/>
  <c r="AO4134" i="6"/>
  <c r="AP4134" i="6" s="1"/>
  <c r="AQ4134" i="6" s="1"/>
  <c r="AG2758" i="6" s="1"/>
  <c r="AO4133" i="6"/>
  <c r="AP4133" i="6" s="1"/>
  <c r="AQ4133" i="6" s="1"/>
  <c r="AO4132" i="6"/>
  <c r="AP4132" i="6" s="1"/>
  <c r="AQ4132" i="6" s="1"/>
  <c r="AO4131" i="6"/>
  <c r="AP4131" i="6" s="1"/>
  <c r="AQ4131" i="6" s="1"/>
  <c r="AO4130" i="6"/>
  <c r="AP4130" i="6" s="1"/>
  <c r="AQ4130" i="6" s="1"/>
  <c r="AO4129" i="6"/>
  <c r="AP4129" i="6" s="1"/>
  <c r="AQ4129" i="6" s="1"/>
  <c r="AO4128" i="6"/>
  <c r="AP4128" i="6" s="1"/>
  <c r="AQ4128" i="6" s="1"/>
  <c r="AG2754" i="6" s="1"/>
  <c r="AO4127" i="6"/>
  <c r="AP4127" i="6" s="1"/>
  <c r="AQ4127" i="6" s="1"/>
  <c r="AG3116" i="6" s="1"/>
  <c r="AO4126" i="6"/>
  <c r="AP4126" i="6" s="1"/>
  <c r="AQ4126" i="6" s="1"/>
  <c r="AG2753" i="6" s="1"/>
  <c r="AO4125" i="6"/>
  <c r="AP4125" i="6" s="1"/>
  <c r="AQ4125" i="6" s="1"/>
  <c r="AO4124" i="6"/>
  <c r="AP4124" i="6" s="1"/>
  <c r="AQ4124" i="6" s="1"/>
  <c r="AG3115" i="6" s="1"/>
  <c r="AO4123" i="6"/>
  <c r="AP4123" i="6" s="1"/>
  <c r="AQ4123" i="6" s="1"/>
  <c r="AO4122" i="6"/>
  <c r="AP4122" i="6" s="1"/>
  <c r="AQ4122" i="6" s="1"/>
  <c r="AO4121" i="6"/>
  <c r="AP4121" i="6" s="1"/>
  <c r="AQ4121" i="6" s="1"/>
  <c r="AO4120" i="6"/>
  <c r="AP4120" i="6" s="1"/>
  <c r="AQ4120" i="6" s="1"/>
  <c r="AO4119" i="6"/>
  <c r="AP4119" i="6" s="1"/>
  <c r="AQ4119" i="6" s="1"/>
  <c r="AO4118" i="6"/>
  <c r="AP4118" i="6" s="1"/>
  <c r="AQ4118" i="6" s="1"/>
  <c r="AG3114" i="6" s="1"/>
  <c r="AO4117" i="6"/>
  <c r="AP4117" i="6" s="1"/>
  <c r="AQ4117" i="6" s="1"/>
  <c r="AO4116" i="6"/>
  <c r="AP4116" i="6" s="1"/>
  <c r="AQ4116" i="6" s="1"/>
  <c r="AG3111" i="6" s="1"/>
  <c r="AO4115" i="6"/>
  <c r="AP4115" i="6" s="1"/>
  <c r="AQ4115" i="6" s="1"/>
  <c r="AO4114" i="6"/>
  <c r="AP4114" i="6" s="1"/>
  <c r="AQ4114" i="6" s="1"/>
  <c r="AG2746" i="6" s="1"/>
  <c r="AO4113" i="6"/>
  <c r="AP4113" i="6" s="1"/>
  <c r="AQ4113" i="6" s="1"/>
  <c r="AG2745" i="6" s="1"/>
  <c r="AO4112" i="6"/>
  <c r="AP4112" i="6" s="1"/>
  <c r="AQ4112" i="6" s="1"/>
  <c r="AG3110" i="6" s="1"/>
  <c r="AO4111" i="6"/>
  <c r="AP4111" i="6" s="1"/>
  <c r="AQ4111" i="6" s="1"/>
  <c r="AO4110" i="6"/>
  <c r="AP4110" i="6" s="1"/>
  <c r="AQ4110" i="6" s="1"/>
  <c r="AG3109" i="6" s="1"/>
  <c r="AO4109" i="6"/>
  <c r="AP4109" i="6" s="1"/>
  <c r="AQ4109" i="6" s="1"/>
  <c r="AO4108" i="6"/>
  <c r="AP4108" i="6" s="1"/>
  <c r="AQ4108" i="6" s="1"/>
  <c r="AO4107" i="6"/>
  <c r="AP4107" i="6" s="1"/>
  <c r="AQ4107" i="6" s="1"/>
  <c r="AO4106" i="6"/>
  <c r="AP4106" i="6" s="1"/>
  <c r="AQ4106" i="6" s="1"/>
  <c r="AO4105" i="6"/>
  <c r="AP4105" i="6" s="1"/>
  <c r="AQ4105" i="6" s="1"/>
  <c r="AO4104" i="6"/>
  <c r="AP4104" i="6" s="1"/>
  <c r="AQ4104" i="6" s="1"/>
  <c r="AO4103" i="6"/>
  <c r="AP4103" i="6" s="1"/>
  <c r="AQ4103" i="6" s="1"/>
  <c r="AO4102" i="6"/>
  <c r="AP4102" i="6" s="1"/>
  <c r="AQ4102" i="6" s="1"/>
  <c r="AO4101" i="6"/>
  <c r="AP4101" i="6" s="1"/>
  <c r="AQ4101" i="6" s="1"/>
  <c r="AO4100" i="6"/>
  <c r="AP4100" i="6" s="1"/>
  <c r="AQ4100" i="6" s="1"/>
  <c r="AO4099" i="6"/>
  <c r="AP4099" i="6" s="1"/>
  <c r="AQ4099" i="6" s="1"/>
  <c r="AO4098" i="6"/>
  <c r="AP4098" i="6" s="1"/>
  <c r="AQ4098" i="6" s="1"/>
  <c r="AO4097" i="6"/>
  <c r="AP4097" i="6" s="1"/>
  <c r="AQ4097" i="6" s="1"/>
  <c r="AO4096" i="6"/>
  <c r="AP4096" i="6" s="1"/>
  <c r="AQ4096" i="6" s="1"/>
  <c r="AO4095" i="6"/>
  <c r="AP4095" i="6" s="1"/>
  <c r="AQ4095" i="6" s="1"/>
  <c r="AG3101" i="6" s="1"/>
  <c r="AO4094" i="6"/>
  <c r="AP4094" i="6" s="1"/>
  <c r="AQ4094" i="6" s="1"/>
  <c r="AO4093" i="6"/>
  <c r="AP4093" i="6" s="1"/>
  <c r="AQ4093" i="6" s="1"/>
  <c r="AO4092" i="6"/>
  <c r="AP4092" i="6" s="1"/>
  <c r="AQ4092" i="6" s="1"/>
  <c r="AG3099" i="6" s="1"/>
  <c r="AO4091" i="6"/>
  <c r="AP4091" i="6" s="1"/>
  <c r="AQ4091" i="6" s="1"/>
  <c r="AG3098" i="6" s="1"/>
  <c r="AO4090" i="6"/>
  <c r="AP4090" i="6" s="1"/>
  <c r="AQ4090" i="6" s="1"/>
  <c r="AO4089" i="6"/>
  <c r="AP4089" i="6" s="1"/>
  <c r="AQ4089" i="6" s="1"/>
  <c r="AO4088" i="6"/>
  <c r="AP4088" i="6" s="1"/>
  <c r="AQ4088" i="6" s="1"/>
  <c r="AO4087" i="6"/>
  <c r="AP4087" i="6" s="1"/>
  <c r="AQ4087" i="6" s="1"/>
  <c r="AO4086" i="6"/>
  <c r="AP4086" i="6" s="1"/>
  <c r="AQ4086" i="6" s="1"/>
  <c r="AO4085" i="6"/>
  <c r="AP4085" i="6" s="1"/>
  <c r="AQ4085" i="6" s="1"/>
  <c r="AO4084" i="6"/>
  <c r="AP4084" i="6" s="1"/>
  <c r="AQ4084" i="6" s="1"/>
  <c r="AO4083" i="6"/>
  <c r="AP4083" i="6" s="1"/>
  <c r="AQ4083" i="6" s="1"/>
  <c r="AO4082" i="6"/>
  <c r="AP4082" i="6" s="1"/>
  <c r="AQ4082" i="6" s="1"/>
  <c r="AO4081" i="6"/>
  <c r="AP4081" i="6" s="1"/>
  <c r="AQ4081" i="6" s="1"/>
  <c r="AO4080" i="6"/>
  <c r="AP4080" i="6" s="1"/>
  <c r="AQ4080" i="6" s="1"/>
  <c r="AO4079" i="6"/>
  <c r="AP4079" i="6" s="1"/>
  <c r="AQ4079" i="6" s="1"/>
  <c r="AO4078" i="6"/>
  <c r="AP4078" i="6" s="1"/>
  <c r="AQ4078" i="6" s="1"/>
  <c r="AO4077" i="6"/>
  <c r="AP4077" i="6" s="1"/>
  <c r="AQ4077" i="6" s="1"/>
  <c r="AO4076" i="6"/>
  <c r="AP4076" i="6" s="1"/>
  <c r="AQ4076" i="6" s="1"/>
  <c r="AO4075" i="6"/>
  <c r="AP4075" i="6" s="1"/>
  <c r="AQ4075" i="6" s="1"/>
  <c r="AO4074" i="6"/>
  <c r="AP4074" i="6" s="1"/>
  <c r="AQ4074" i="6" s="1"/>
  <c r="AO4073" i="6"/>
  <c r="AP4073" i="6" s="1"/>
  <c r="AQ4073" i="6" s="1"/>
  <c r="AO4072" i="6"/>
  <c r="AP4072" i="6" s="1"/>
  <c r="AQ4072" i="6" s="1"/>
  <c r="AO4071" i="6"/>
  <c r="AP4071" i="6" s="1"/>
  <c r="AQ4071" i="6" s="1"/>
  <c r="AO4070" i="6"/>
  <c r="AP4070" i="6" s="1"/>
  <c r="AQ4070" i="6" s="1"/>
  <c r="AO4069" i="6"/>
  <c r="AP4069" i="6" s="1"/>
  <c r="AQ4069" i="6" s="1"/>
  <c r="AO4068" i="6"/>
  <c r="AP4068" i="6" s="1"/>
  <c r="AQ4068" i="6" s="1"/>
  <c r="AO4067" i="6"/>
  <c r="AP4067" i="6" s="1"/>
  <c r="AQ4067" i="6" s="1"/>
  <c r="AO4066" i="6"/>
  <c r="AP4066" i="6" s="1"/>
  <c r="AQ4066" i="6" s="1"/>
  <c r="AO4065" i="6"/>
  <c r="AP4065" i="6" s="1"/>
  <c r="AQ4065" i="6" s="1"/>
  <c r="AO4064" i="6"/>
  <c r="AP4064" i="6" s="1"/>
  <c r="AQ4064" i="6" s="1"/>
  <c r="AO4063" i="6"/>
  <c r="AP4063" i="6" s="1"/>
  <c r="AQ4063" i="6" s="1"/>
  <c r="AO4062" i="6"/>
  <c r="AP4062" i="6" s="1"/>
  <c r="AQ4062" i="6" s="1"/>
  <c r="AO4061" i="6"/>
  <c r="AP4061" i="6" s="1"/>
  <c r="AQ4061" i="6" s="1"/>
  <c r="AG3087" i="6" s="1"/>
  <c r="AO4060" i="6"/>
  <c r="AP4060" i="6" s="1"/>
  <c r="AQ4060" i="6" s="1"/>
  <c r="AG3085" i="6" s="1"/>
  <c r="AO4059" i="6"/>
  <c r="AP4059" i="6" s="1"/>
  <c r="AQ4059" i="6" s="1"/>
  <c r="AO4058" i="6"/>
  <c r="AP4058" i="6" s="1"/>
  <c r="AQ4058" i="6" s="1"/>
  <c r="AG3084" i="6" s="1"/>
  <c r="AO4057" i="6"/>
  <c r="AP4057" i="6" s="1"/>
  <c r="AQ4057" i="6" s="1"/>
  <c r="AO4056" i="6"/>
  <c r="AP4056" i="6" s="1"/>
  <c r="AQ4056" i="6" s="1"/>
  <c r="AO4055" i="6"/>
  <c r="AP4055" i="6" s="1"/>
  <c r="AQ4055" i="6" s="1"/>
  <c r="AO4054" i="6"/>
  <c r="AP4054" i="6" s="1"/>
  <c r="AQ4054" i="6" s="1"/>
  <c r="AO4053" i="6"/>
  <c r="AP4053" i="6" s="1"/>
  <c r="AQ4053" i="6" s="1"/>
  <c r="AG3083" i="6" s="1"/>
  <c r="AO4052" i="6"/>
  <c r="AP4052" i="6" s="1"/>
  <c r="AQ4052" i="6" s="1"/>
  <c r="AO4051" i="6"/>
  <c r="AP4051" i="6" s="1"/>
  <c r="AQ4051" i="6" s="1"/>
  <c r="AO4050" i="6"/>
  <c r="AP4050" i="6" s="1"/>
  <c r="AQ4050" i="6" s="1"/>
  <c r="AO4049" i="6"/>
  <c r="AP4049" i="6" s="1"/>
  <c r="AQ4049" i="6" s="1"/>
  <c r="AO4048" i="6"/>
  <c r="AP4048" i="6" s="1"/>
  <c r="AQ4048" i="6" s="1"/>
  <c r="AO4047" i="6"/>
  <c r="AP4047" i="6" s="1"/>
  <c r="AQ4047" i="6" s="1"/>
  <c r="AO4046" i="6"/>
  <c r="AP4046" i="6" s="1"/>
  <c r="AQ4046" i="6" s="1"/>
  <c r="AO4045" i="6"/>
  <c r="AP4045" i="6" s="1"/>
  <c r="AQ4045" i="6" s="1"/>
  <c r="AO4044" i="6"/>
  <c r="AP4044" i="6" s="1"/>
  <c r="AQ4044" i="6" s="1"/>
  <c r="AO4043" i="6"/>
  <c r="AP4043" i="6" s="1"/>
  <c r="AQ4043" i="6" s="1"/>
  <c r="AO4042" i="6"/>
  <c r="AP4042" i="6" s="1"/>
  <c r="AQ4042" i="6" s="1"/>
  <c r="AO4041" i="6"/>
  <c r="AP4041" i="6" s="1"/>
  <c r="AQ4041" i="6" s="1"/>
  <c r="AO4040" i="6"/>
  <c r="AP4040" i="6" s="1"/>
  <c r="AQ4040" i="6" s="1"/>
  <c r="AG3079" i="6" s="1"/>
  <c r="AO4039" i="6"/>
  <c r="AP4039" i="6" s="1"/>
  <c r="AQ4039" i="6" s="1"/>
  <c r="AO4038" i="6"/>
  <c r="AP4038" i="6" s="1"/>
  <c r="AQ4038" i="6" s="1"/>
  <c r="AG3078" i="6" s="1"/>
  <c r="AO4037" i="6"/>
  <c r="AP4037" i="6" s="1"/>
  <c r="AQ4037" i="6" s="1"/>
  <c r="AO4036" i="6"/>
  <c r="AP4036" i="6" s="1"/>
  <c r="AQ4036" i="6" s="1"/>
  <c r="AO4035" i="6"/>
  <c r="AP4035" i="6" s="1"/>
  <c r="AQ4035" i="6" s="1"/>
  <c r="AO4034" i="6"/>
  <c r="AP4034" i="6" s="1"/>
  <c r="AQ4034" i="6" s="1"/>
  <c r="AO4033" i="6"/>
  <c r="AP4033" i="6" s="1"/>
  <c r="AQ4033" i="6" s="1"/>
  <c r="AO4032" i="6"/>
  <c r="AP4032" i="6" s="1"/>
  <c r="AQ4032" i="6" s="1"/>
  <c r="AO4031" i="6"/>
  <c r="AP4031" i="6" s="1"/>
  <c r="AQ4031" i="6" s="1"/>
  <c r="AO4030" i="6"/>
  <c r="AP4030" i="6" s="1"/>
  <c r="AQ4030" i="6" s="1"/>
  <c r="AO4029" i="6"/>
  <c r="AP4029" i="6" s="1"/>
  <c r="AQ4029" i="6" s="1"/>
  <c r="AO4028" i="6"/>
  <c r="AP4028" i="6" s="1"/>
  <c r="AQ4028" i="6" s="1"/>
  <c r="AO4027" i="6"/>
  <c r="AP4027" i="6" s="1"/>
  <c r="AQ4027" i="6" s="1"/>
  <c r="AO4026" i="6"/>
  <c r="AP4026" i="6" s="1"/>
  <c r="AQ4026" i="6" s="1"/>
  <c r="AO4025" i="6"/>
  <c r="AP4025" i="6" s="1"/>
  <c r="AQ4025" i="6" s="1"/>
  <c r="AO4024" i="6"/>
  <c r="AP4024" i="6" s="1"/>
  <c r="AQ4024" i="6" s="1"/>
  <c r="AO4023" i="6"/>
  <c r="AP4023" i="6" s="1"/>
  <c r="AQ4023" i="6" s="1"/>
  <c r="AO4022" i="6"/>
  <c r="AP4022" i="6" s="1"/>
  <c r="AQ4022" i="6" s="1"/>
  <c r="AO4021" i="6"/>
  <c r="AP4021" i="6" s="1"/>
  <c r="AQ4021" i="6" s="1"/>
  <c r="AO4020" i="6"/>
  <c r="AP4020" i="6" s="1"/>
  <c r="AQ4020" i="6" s="1"/>
  <c r="AO4019" i="6"/>
  <c r="AP4019" i="6" s="1"/>
  <c r="AQ4019" i="6" s="1"/>
  <c r="AO4018" i="6"/>
  <c r="AP4018" i="6" s="1"/>
  <c r="AQ4018" i="6" s="1"/>
  <c r="AO4017" i="6"/>
  <c r="AP4017" i="6" s="1"/>
  <c r="AQ4017" i="6" s="1"/>
  <c r="AO4016" i="6"/>
  <c r="AP4016" i="6" s="1"/>
  <c r="AQ4016" i="6" s="1"/>
  <c r="AO4015" i="6"/>
  <c r="AP4015" i="6" s="1"/>
  <c r="AQ4015" i="6" s="1"/>
  <c r="AO4014" i="6"/>
  <c r="AP4014" i="6" s="1"/>
  <c r="AQ4014" i="6" s="1"/>
  <c r="AO4013" i="6"/>
  <c r="AP4013" i="6" s="1"/>
  <c r="AQ4013" i="6" s="1"/>
  <c r="AO4012" i="6"/>
  <c r="AP4012" i="6" s="1"/>
  <c r="AQ4012" i="6" s="1"/>
  <c r="AO4011" i="6"/>
  <c r="AP4011" i="6" s="1"/>
  <c r="AQ4011" i="6" s="1"/>
  <c r="AO4010" i="6"/>
  <c r="AP4010" i="6" s="1"/>
  <c r="AQ4010" i="6" s="1"/>
  <c r="AO4009" i="6"/>
  <c r="AP4009" i="6" s="1"/>
  <c r="AQ4009" i="6" s="1"/>
  <c r="AO4008" i="6"/>
  <c r="AP4008" i="6" s="1"/>
  <c r="AQ4008" i="6" s="1"/>
  <c r="AO4007" i="6"/>
  <c r="AP4007" i="6" s="1"/>
  <c r="AQ4007" i="6" s="1"/>
  <c r="AO4006" i="6"/>
  <c r="AP4006" i="6" s="1"/>
  <c r="AQ4006" i="6" s="1"/>
  <c r="AO4005" i="6"/>
  <c r="AP4005" i="6" s="1"/>
  <c r="AQ4005" i="6" s="1"/>
  <c r="AO4004" i="6"/>
  <c r="AP4004" i="6" s="1"/>
  <c r="AQ4004" i="6" s="1"/>
  <c r="AO4003" i="6"/>
  <c r="AP4003" i="6" s="1"/>
  <c r="AQ4003" i="6" s="1"/>
  <c r="AO4002" i="6"/>
  <c r="AP4002" i="6" s="1"/>
  <c r="AQ4002" i="6" s="1"/>
  <c r="AO4001" i="6"/>
  <c r="AP4001" i="6" s="1"/>
  <c r="AQ4001" i="6" s="1"/>
  <c r="AO4000" i="6"/>
  <c r="AP4000" i="6" s="1"/>
  <c r="AQ4000" i="6" s="1"/>
  <c r="AO3999" i="6"/>
  <c r="AP3999" i="6" s="1"/>
  <c r="AQ3999" i="6" s="1"/>
  <c r="AO3998" i="6"/>
  <c r="AP3998" i="6" s="1"/>
  <c r="AQ3998" i="6" s="1"/>
  <c r="AO3997" i="6"/>
  <c r="AP3997" i="6" s="1"/>
  <c r="AQ3997" i="6" s="1"/>
  <c r="AO3996" i="6"/>
  <c r="AP3996" i="6" s="1"/>
  <c r="AQ3996" i="6" s="1"/>
  <c r="AO3995" i="6"/>
  <c r="AP3995" i="6" s="1"/>
  <c r="AQ3995" i="6" s="1"/>
  <c r="AO3994" i="6"/>
  <c r="AP3994" i="6" s="1"/>
  <c r="AQ3994" i="6" s="1"/>
  <c r="AG3060" i="6" s="1"/>
  <c r="AO3993" i="6"/>
  <c r="AP3993" i="6" s="1"/>
  <c r="AQ3993" i="6" s="1"/>
  <c r="AO3992" i="6"/>
  <c r="AP3992" i="6" s="1"/>
  <c r="AQ3992" i="6" s="1"/>
  <c r="AG3059" i="6" s="1"/>
  <c r="AO3991" i="6"/>
  <c r="AP3991" i="6" s="1"/>
  <c r="AQ3991" i="6" s="1"/>
  <c r="AO3990" i="6"/>
  <c r="AP3990" i="6" s="1"/>
  <c r="AQ3990" i="6" s="1"/>
  <c r="AG3058" i="6" s="1"/>
  <c r="AO3989" i="6"/>
  <c r="AP3989" i="6" s="1"/>
  <c r="AQ3989" i="6" s="1"/>
  <c r="AO3988" i="6"/>
  <c r="AP3988" i="6" s="1"/>
  <c r="AQ3988" i="6" s="1"/>
  <c r="AG3057" i="6" s="1"/>
  <c r="AO3987" i="6"/>
  <c r="AP3987" i="6" s="1"/>
  <c r="AQ3987" i="6" s="1"/>
  <c r="AO3986" i="6"/>
  <c r="AP3986" i="6" s="1"/>
  <c r="AQ3986" i="6" s="1"/>
  <c r="AO3985" i="6"/>
  <c r="AP3985" i="6" s="1"/>
  <c r="AQ3985" i="6" s="1"/>
  <c r="AO3984" i="6"/>
  <c r="AP3984" i="6" s="1"/>
  <c r="AQ3984" i="6" s="1"/>
  <c r="AO3983" i="6"/>
  <c r="AP3983" i="6" s="1"/>
  <c r="AQ3983" i="6" s="1"/>
  <c r="AO3982" i="6"/>
  <c r="AP3982" i="6" s="1"/>
  <c r="AQ3982" i="6" s="1"/>
  <c r="AO3981" i="6"/>
  <c r="AP3981" i="6" s="1"/>
  <c r="AQ3981" i="6" s="1"/>
  <c r="AO3980" i="6"/>
  <c r="AP3980" i="6" s="1"/>
  <c r="AQ3980" i="6" s="1"/>
  <c r="AG3056" i="6" s="1"/>
  <c r="AO3979" i="6"/>
  <c r="AP3979" i="6" s="1"/>
  <c r="AQ3979" i="6" s="1"/>
  <c r="AO3978" i="6"/>
  <c r="AP3978" i="6" s="1"/>
  <c r="AQ3978" i="6" s="1"/>
  <c r="AG3055" i="6" s="1"/>
  <c r="AO3977" i="6"/>
  <c r="AP3977" i="6" s="1"/>
  <c r="AQ3977" i="6" s="1"/>
  <c r="AO3976" i="6"/>
  <c r="AP3976" i="6" s="1"/>
  <c r="AQ3976" i="6" s="1"/>
  <c r="AO3975" i="6"/>
  <c r="AP3975" i="6" s="1"/>
  <c r="AQ3975" i="6" s="1"/>
  <c r="AO3974" i="6"/>
  <c r="AP3974" i="6" s="1"/>
  <c r="AQ3974" i="6" s="1"/>
  <c r="AO3973" i="6"/>
  <c r="AP3973" i="6" s="1"/>
  <c r="AQ3973" i="6" s="1"/>
  <c r="AO3972" i="6"/>
  <c r="AP3972" i="6" s="1"/>
  <c r="AQ3972" i="6" s="1"/>
  <c r="AO3971" i="6"/>
  <c r="AP3971" i="6" s="1"/>
  <c r="AQ3971" i="6" s="1"/>
  <c r="AO3970" i="6"/>
  <c r="AP3970" i="6" s="1"/>
  <c r="AQ3970" i="6" s="1"/>
  <c r="AO3969" i="6"/>
  <c r="AP3969" i="6" s="1"/>
  <c r="AQ3969" i="6" s="1"/>
  <c r="AO3968" i="6"/>
  <c r="AP3968" i="6" s="1"/>
  <c r="AQ3968" i="6" s="1"/>
  <c r="AO3967" i="6"/>
  <c r="AP3967" i="6" s="1"/>
  <c r="AQ3967" i="6" s="1"/>
  <c r="AO3966" i="6"/>
  <c r="AP3966" i="6" s="1"/>
  <c r="AQ3966" i="6" s="1"/>
  <c r="AG3050" i="6" s="1"/>
  <c r="AO3965" i="6"/>
  <c r="AP3965" i="6" s="1"/>
  <c r="AQ3965" i="6" s="1"/>
  <c r="AO3964" i="6"/>
  <c r="AP3964" i="6" s="1"/>
  <c r="AQ3964" i="6" s="1"/>
  <c r="AG3049" i="6" s="1"/>
  <c r="AO3963" i="6"/>
  <c r="AP3963" i="6" s="1"/>
  <c r="AQ3963" i="6" s="1"/>
  <c r="AG2722" i="6" s="1"/>
  <c r="AO3962" i="6"/>
  <c r="AP3962" i="6" s="1"/>
  <c r="AQ3962" i="6" s="1"/>
  <c r="AO3961" i="6"/>
  <c r="AP3961" i="6" s="1"/>
  <c r="AQ3961" i="6" s="1"/>
  <c r="AO3960" i="6"/>
  <c r="AP3960" i="6" s="1"/>
  <c r="AQ3960" i="6" s="1"/>
  <c r="AO3959" i="6"/>
  <c r="AP3959" i="6" s="1"/>
  <c r="AQ3959" i="6" s="1"/>
  <c r="AO3958" i="6"/>
  <c r="AP3958" i="6" s="1"/>
  <c r="AQ3958" i="6" s="1"/>
  <c r="AO3957" i="6"/>
  <c r="AP3957" i="6" s="1"/>
  <c r="AQ3957" i="6" s="1"/>
  <c r="AO3956" i="6"/>
  <c r="AP3956" i="6" s="1"/>
  <c r="AQ3956" i="6" s="1"/>
  <c r="AG3048" i="6" s="1"/>
  <c r="AO3955" i="6"/>
  <c r="AP3955" i="6" s="1"/>
  <c r="AQ3955" i="6" s="1"/>
  <c r="AO3954" i="6"/>
  <c r="AP3954" i="6" s="1"/>
  <c r="AQ3954" i="6" s="1"/>
  <c r="AG3046" i="6" s="1"/>
  <c r="AO3953" i="6"/>
  <c r="AP3953" i="6" s="1"/>
  <c r="AQ3953" i="6" s="1"/>
  <c r="AO3952" i="6"/>
  <c r="AP3952" i="6" s="1"/>
  <c r="AQ3952" i="6" s="1"/>
  <c r="AO3951" i="6"/>
  <c r="AP3951" i="6" s="1"/>
  <c r="AQ3951" i="6" s="1"/>
  <c r="AO3950" i="6"/>
  <c r="AP3950" i="6" s="1"/>
  <c r="AQ3950" i="6" s="1"/>
  <c r="AO3949" i="6"/>
  <c r="AP3949" i="6" s="1"/>
  <c r="AQ3949" i="6" s="1"/>
  <c r="AO3948" i="6"/>
  <c r="AP3948" i="6" s="1"/>
  <c r="AQ3948" i="6" s="1"/>
  <c r="AO3947" i="6"/>
  <c r="AP3947" i="6" s="1"/>
  <c r="AQ3947" i="6" s="1"/>
  <c r="AO3946" i="6"/>
  <c r="AP3946" i="6" s="1"/>
  <c r="AQ3946" i="6" s="1"/>
  <c r="AO3945" i="6"/>
  <c r="AP3945" i="6" s="1"/>
  <c r="AQ3945" i="6" s="1"/>
  <c r="AO3944" i="6"/>
  <c r="AP3944" i="6" s="1"/>
  <c r="AQ3944" i="6" s="1"/>
  <c r="AO3943" i="6"/>
  <c r="AP3943" i="6" s="1"/>
  <c r="AQ3943" i="6" s="1"/>
  <c r="AO3942" i="6"/>
  <c r="AP3942" i="6" s="1"/>
  <c r="AQ3942" i="6" s="1"/>
  <c r="AG2710" i="6" s="1"/>
  <c r="AO3941" i="6"/>
  <c r="AP3941" i="6" s="1"/>
  <c r="AQ3941" i="6" s="1"/>
  <c r="AO3940" i="6"/>
  <c r="AP3940" i="6" s="1"/>
  <c r="AQ3940" i="6" s="1"/>
  <c r="AG2709" i="6" s="1"/>
  <c r="AO3939" i="6"/>
  <c r="AP3939" i="6" s="1"/>
  <c r="AQ3939" i="6" s="1"/>
  <c r="AO3938" i="6"/>
  <c r="AP3938" i="6" s="1"/>
  <c r="AQ3938" i="6" s="1"/>
  <c r="AO3937" i="6"/>
  <c r="AP3937" i="6" s="1"/>
  <c r="AQ3937" i="6" s="1"/>
  <c r="AO3936" i="6"/>
  <c r="AP3936" i="6" s="1"/>
  <c r="AQ3936" i="6" s="1"/>
  <c r="AO3935" i="6"/>
  <c r="AP3935" i="6" s="1"/>
  <c r="AQ3935" i="6" s="1"/>
  <c r="AG2706" i="6" s="1"/>
  <c r="AO3934" i="6"/>
  <c r="AP3934" i="6" s="1"/>
  <c r="AQ3934" i="6" s="1"/>
  <c r="AO3933" i="6"/>
  <c r="AP3933" i="6" s="1"/>
  <c r="AQ3933" i="6" s="1"/>
  <c r="AO3932" i="6"/>
  <c r="AP3932" i="6" s="1"/>
  <c r="AQ3932" i="6" s="1"/>
  <c r="AG2705" i="6" s="1"/>
  <c r="AO3931" i="6"/>
  <c r="AP3931" i="6" s="1"/>
  <c r="AQ3931" i="6" s="1"/>
  <c r="AO3930" i="6"/>
  <c r="AP3930" i="6" s="1"/>
  <c r="AQ3930" i="6" s="1"/>
  <c r="AG3034" i="6" s="1"/>
  <c r="AO3929" i="6"/>
  <c r="AP3929" i="6" s="1"/>
  <c r="AQ3929" i="6" s="1"/>
  <c r="AO3928" i="6"/>
  <c r="AP3928" i="6" s="1"/>
  <c r="AQ3928" i="6" s="1"/>
  <c r="AO3927" i="6"/>
  <c r="AP3927" i="6" s="1"/>
  <c r="AQ3927" i="6" s="1"/>
  <c r="AO3926" i="6"/>
  <c r="AP3926" i="6" s="1"/>
  <c r="AQ3926" i="6" s="1"/>
  <c r="AO3925" i="6"/>
  <c r="AP3925" i="6" s="1"/>
  <c r="AQ3925" i="6" s="1"/>
  <c r="AO3924" i="6"/>
  <c r="AP3924" i="6" s="1"/>
  <c r="AQ3924" i="6" s="1"/>
  <c r="AO3923" i="6"/>
  <c r="AP3923" i="6" s="1"/>
  <c r="AQ3923" i="6" s="1"/>
  <c r="AO3922" i="6"/>
  <c r="AP3922" i="6" s="1"/>
  <c r="AQ3922" i="6" s="1"/>
  <c r="AG2697" i="6" s="1"/>
  <c r="AO3921" i="6"/>
  <c r="AP3921" i="6" s="1"/>
  <c r="AQ3921" i="6" s="1"/>
  <c r="AG2696" i="6" s="1"/>
  <c r="AO3920" i="6"/>
  <c r="AP3920" i="6" s="1"/>
  <c r="AQ3920" i="6" s="1"/>
  <c r="AG3032" i="6" s="1"/>
  <c r="AO3919" i="6"/>
  <c r="AP3919" i="6" s="1"/>
  <c r="AQ3919" i="6" s="1"/>
  <c r="AO3918" i="6"/>
  <c r="AP3918" i="6" s="1"/>
  <c r="AQ3918" i="6" s="1"/>
  <c r="AG3031" i="6" s="1"/>
  <c r="AO3917" i="6"/>
  <c r="AP3917" i="6" s="1"/>
  <c r="AQ3917" i="6" s="1"/>
  <c r="AO3916" i="6"/>
  <c r="AP3916" i="6" s="1"/>
  <c r="AQ3916" i="6" s="1"/>
  <c r="AG2694" i="6" s="1"/>
  <c r="AO3915" i="6"/>
  <c r="AP3915" i="6" s="1"/>
  <c r="AQ3915" i="6" s="1"/>
  <c r="AO3914" i="6"/>
  <c r="AP3914" i="6" s="1"/>
  <c r="AQ3914" i="6" s="1"/>
  <c r="AO3913" i="6"/>
  <c r="AP3913" i="6" s="1"/>
  <c r="AQ3913" i="6" s="1"/>
  <c r="AO3912" i="6"/>
  <c r="AP3912" i="6" s="1"/>
  <c r="AQ3912" i="6" s="1"/>
  <c r="AO3911" i="6"/>
  <c r="AP3911" i="6" s="1"/>
  <c r="AQ3911" i="6" s="1"/>
  <c r="AO3910" i="6"/>
  <c r="AP3910" i="6" s="1"/>
  <c r="AQ3910" i="6" s="1"/>
  <c r="AO3909" i="6"/>
  <c r="AP3909" i="6" s="1"/>
  <c r="AQ3909" i="6" s="1"/>
  <c r="AO3908" i="6"/>
  <c r="AP3908" i="6" s="1"/>
  <c r="AQ3908" i="6" s="1"/>
  <c r="AO3907" i="6"/>
  <c r="AP3907" i="6" s="1"/>
  <c r="AQ3907" i="6" s="1"/>
  <c r="AO3906" i="6"/>
  <c r="AP3906" i="6" s="1"/>
  <c r="AQ3906" i="6" s="1"/>
  <c r="AO3905" i="6"/>
  <c r="AP3905" i="6" s="1"/>
  <c r="AQ3905" i="6" s="1"/>
  <c r="AO3904" i="6"/>
  <c r="AP3904" i="6" s="1"/>
  <c r="AQ3904" i="6" s="1"/>
  <c r="AO3903" i="6"/>
  <c r="AP3903" i="6" s="1"/>
  <c r="AQ3903" i="6" s="1"/>
  <c r="AO3902" i="6"/>
  <c r="AP3902" i="6" s="1"/>
  <c r="AQ3902" i="6" s="1"/>
  <c r="AO3901" i="6"/>
  <c r="AP3901" i="6" s="1"/>
  <c r="AQ3901" i="6" s="1"/>
  <c r="AO3900" i="6"/>
  <c r="AP3900" i="6" s="1"/>
  <c r="AQ3900" i="6" s="1"/>
  <c r="AO3899" i="6"/>
  <c r="AP3899" i="6" s="1"/>
  <c r="AQ3899" i="6" s="1"/>
  <c r="AO3898" i="6"/>
  <c r="AP3898" i="6" s="1"/>
  <c r="AQ3898" i="6" s="1"/>
  <c r="AO3897" i="6"/>
  <c r="AP3897" i="6" s="1"/>
  <c r="AQ3897" i="6" s="1"/>
  <c r="AO3896" i="6"/>
  <c r="AP3896" i="6" s="1"/>
  <c r="AQ3896" i="6" s="1"/>
  <c r="AO3895" i="6"/>
  <c r="AP3895" i="6" s="1"/>
  <c r="AQ3895" i="6" s="1"/>
  <c r="AO3894" i="6"/>
  <c r="AP3894" i="6" s="1"/>
  <c r="AQ3894" i="6" s="1"/>
  <c r="AO3893" i="6"/>
  <c r="AP3893" i="6" s="1"/>
  <c r="AQ3893" i="6" s="1"/>
  <c r="AO3892" i="6"/>
  <c r="AP3892" i="6" s="1"/>
  <c r="AQ3892" i="6" s="1"/>
  <c r="AO3891" i="6"/>
  <c r="AP3891" i="6" s="1"/>
  <c r="AQ3891" i="6" s="1"/>
  <c r="AO3890" i="6"/>
  <c r="AP3890" i="6" s="1"/>
  <c r="AQ3890" i="6" s="1"/>
  <c r="AO3889" i="6"/>
  <c r="AP3889" i="6" s="1"/>
  <c r="AQ3889" i="6" s="1"/>
  <c r="AO3888" i="6"/>
  <c r="AP3888" i="6" s="1"/>
  <c r="AQ3888" i="6" s="1"/>
  <c r="AO3887" i="6"/>
  <c r="AP3887" i="6" s="1"/>
  <c r="AQ3887" i="6" s="1"/>
  <c r="AO3886" i="6"/>
  <c r="AP3886" i="6" s="1"/>
  <c r="AQ3886" i="6" s="1"/>
  <c r="AO3885" i="6"/>
  <c r="AP3885" i="6" s="1"/>
  <c r="AQ3885" i="6" s="1"/>
  <c r="AO3884" i="6"/>
  <c r="AP3884" i="6" s="1"/>
  <c r="AQ3884" i="6" s="1"/>
  <c r="AO3883" i="6"/>
  <c r="AP3883" i="6" s="1"/>
  <c r="AQ3883" i="6" s="1"/>
  <c r="AO3882" i="6"/>
  <c r="AP3882" i="6" s="1"/>
  <c r="AQ3882" i="6" s="1"/>
  <c r="AO3881" i="6"/>
  <c r="AP3881" i="6" s="1"/>
  <c r="AQ3881" i="6" s="1"/>
  <c r="AO3880" i="6"/>
  <c r="AP3880" i="6" s="1"/>
  <c r="AQ3880" i="6" s="1"/>
  <c r="AO3879" i="6"/>
  <c r="AP3879" i="6" s="1"/>
  <c r="AQ3879" i="6" s="1"/>
  <c r="AO3878" i="6"/>
  <c r="AP3878" i="6" s="1"/>
  <c r="AQ3878" i="6" s="1"/>
  <c r="AO3877" i="6"/>
  <c r="AP3877" i="6" s="1"/>
  <c r="AQ3877" i="6" s="1"/>
  <c r="AO3876" i="6"/>
  <c r="AP3876" i="6" s="1"/>
  <c r="AQ3876" i="6" s="1"/>
  <c r="AO3875" i="6"/>
  <c r="AP3875" i="6" s="1"/>
  <c r="AQ3875" i="6" s="1"/>
  <c r="AO3874" i="6"/>
  <c r="AP3874" i="6" s="1"/>
  <c r="AQ3874" i="6" s="1"/>
  <c r="AO3873" i="6"/>
  <c r="AP3873" i="6" s="1"/>
  <c r="AQ3873" i="6" s="1"/>
  <c r="AO3872" i="6"/>
  <c r="AP3872" i="6" s="1"/>
  <c r="AQ3872" i="6" s="1"/>
  <c r="AO3871" i="6"/>
  <c r="AP3871" i="6" s="1"/>
  <c r="AQ3871" i="6" s="1"/>
  <c r="AO3870" i="6"/>
  <c r="AP3870" i="6" s="1"/>
  <c r="AQ3870" i="6" s="1"/>
  <c r="AO3869" i="6"/>
  <c r="AP3869" i="6" s="1"/>
  <c r="AQ3869" i="6" s="1"/>
  <c r="AO3868" i="6"/>
  <c r="AP3868" i="6" s="1"/>
  <c r="AQ3868" i="6" s="1"/>
  <c r="AO3867" i="6"/>
  <c r="AP3867" i="6" s="1"/>
  <c r="AQ3867" i="6" s="1"/>
  <c r="AO3866" i="6"/>
  <c r="AP3866" i="6" s="1"/>
  <c r="AQ3866" i="6" s="1"/>
  <c r="AO3865" i="6"/>
  <c r="AP3865" i="6" s="1"/>
  <c r="AQ3865" i="6" s="1"/>
  <c r="AO3864" i="6"/>
  <c r="AP3864" i="6" s="1"/>
  <c r="AQ3864" i="6" s="1"/>
  <c r="AG2689" i="6" s="1"/>
  <c r="AO3863" i="6"/>
  <c r="AP3863" i="6" s="1"/>
  <c r="AQ3863" i="6" s="1"/>
  <c r="AO3862" i="6"/>
  <c r="AP3862" i="6" s="1"/>
  <c r="AQ3862" i="6" s="1"/>
  <c r="AO3861" i="6"/>
  <c r="AP3861" i="6" s="1"/>
  <c r="AQ3861" i="6" s="1"/>
  <c r="AO3860" i="6"/>
  <c r="AP3860" i="6" s="1"/>
  <c r="AQ3860" i="6" s="1"/>
  <c r="AG2687" i="6" s="1"/>
  <c r="AO3859" i="6"/>
  <c r="AP3859" i="6" s="1"/>
  <c r="AQ3859" i="6" s="1"/>
  <c r="AO3858" i="6"/>
  <c r="AP3858" i="6" s="1"/>
  <c r="AQ3858" i="6" s="1"/>
  <c r="AO3857" i="6"/>
  <c r="AP3857" i="6" s="1"/>
  <c r="AQ3857" i="6" s="1"/>
  <c r="AO3856" i="6"/>
  <c r="AP3856" i="6" s="1"/>
  <c r="AQ3856" i="6" s="1"/>
  <c r="AO3855" i="6"/>
  <c r="AP3855" i="6" s="1"/>
  <c r="AQ3855" i="6" s="1"/>
  <c r="AO3854" i="6"/>
  <c r="AP3854" i="6" s="1"/>
  <c r="AQ3854" i="6" s="1"/>
  <c r="AO3853" i="6"/>
  <c r="AP3853" i="6" s="1"/>
  <c r="AQ3853" i="6" s="1"/>
  <c r="AO3852" i="6"/>
  <c r="AP3852" i="6" s="1"/>
  <c r="AQ3852" i="6" s="1"/>
  <c r="AO3851" i="6"/>
  <c r="AP3851" i="6" s="1"/>
  <c r="AQ3851" i="6" s="1"/>
  <c r="AO3850" i="6"/>
  <c r="AP3850" i="6" s="1"/>
  <c r="AQ3850" i="6" s="1"/>
  <c r="AG2682" i="6" s="1"/>
  <c r="AO3849" i="6"/>
  <c r="AP3849" i="6" s="1"/>
  <c r="AQ3849" i="6" s="1"/>
  <c r="AO3848" i="6"/>
  <c r="AP3848" i="6" s="1"/>
  <c r="AQ3848" i="6" s="1"/>
  <c r="AO3847" i="6"/>
  <c r="AP3847" i="6" s="1"/>
  <c r="AQ3847" i="6" s="1"/>
  <c r="AO3846" i="6"/>
  <c r="AP3846" i="6" s="1"/>
  <c r="AQ3846" i="6" s="1"/>
  <c r="AG2680" i="6" s="1"/>
  <c r="AO3845" i="6"/>
  <c r="AP3845" i="6" s="1"/>
  <c r="AQ3845" i="6" s="1"/>
  <c r="AO3844" i="6"/>
  <c r="AP3844" i="6" s="1"/>
  <c r="AQ3844" i="6" s="1"/>
  <c r="AO3843" i="6"/>
  <c r="AP3843" i="6" s="1"/>
  <c r="AQ3843" i="6" s="1"/>
  <c r="AO3842" i="6"/>
  <c r="AP3842" i="6" s="1"/>
  <c r="AQ3842" i="6" s="1"/>
  <c r="AO3841" i="6"/>
  <c r="AP3841" i="6" s="1"/>
  <c r="AQ3841" i="6" s="1"/>
  <c r="AO3840" i="6"/>
  <c r="AP3840" i="6" s="1"/>
  <c r="AQ3840" i="6" s="1"/>
  <c r="AG2678" i="6" s="1"/>
  <c r="AO3839" i="6"/>
  <c r="AP3839" i="6" s="1"/>
  <c r="AQ3839" i="6" s="1"/>
  <c r="AG2677" i="6" s="1"/>
  <c r="AO3838" i="6"/>
  <c r="AP3838" i="6" s="1"/>
  <c r="AQ3838" i="6" s="1"/>
  <c r="AG2676" i="6" s="1"/>
  <c r="AO3837" i="6"/>
  <c r="AP3837" i="6" s="1"/>
  <c r="AQ3837" i="6" s="1"/>
  <c r="AO3836" i="6"/>
  <c r="AP3836" i="6" s="1"/>
  <c r="AQ3836" i="6" s="1"/>
  <c r="AO3835" i="6"/>
  <c r="AP3835" i="6" s="1"/>
  <c r="AQ3835" i="6" s="1"/>
  <c r="AO3834" i="6"/>
  <c r="AP3834" i="6" s="1"/>
  <c r="AQ3834" i="6" s="1"/>
  <c r="AO3833" i="6"/>
  <c r="AP3833" i="6" s="1"/>
  <c r="AQ3833" i="6" s="1"/>
  <c r="AO3832" i="6"/>
  <c r="AP3832" i="6" s="1"/>
  <c r="AQ3832" i="6" s="1"/>
  <c r="AO3831" i="6"/>
  <c r="AP3831" i="6" s="1"/>
  <c r="AQ3831" i="6" s="1"/>
  <c r="AO3830" i="6"/>
  <c r="AP3830" i="6" s="1"/>
  <c r="AQ3830" i="6" s="1"/>
  <c r="AO3829" i="6"/>
  <c r="AP3829" i="6" s="1"/>
  <c r="AQ3829" i="6" s="1"/>
  <c r="AO3828" i="6"/>
  <c r="AP3828" i="6" s="1"/>
  <c r="AQ3828" i="6" s="1"/>
  <c r="AG2674" i="6" s="1"/>
  <c r="AO3827" i="6"/>
  <c r="AP3827" i="6" s="1"/>
  <c r="AQ3827" i="6" s="1"/>
  <c r="AO3826" i="6"/>
  <c r="AP3826" i="6" s="1"/>
  <c r="AQ3826" i="6" s="1"/>
  <c r="AO3825" i="6"/>
  <c r="AP3825" i="6" s="1"/>
  <c r="AQ3825" i="6" s="1"/>
  <c r="AO3824" i="6"/>
  <c r="AP3824" i="6" s="1"/>
  <c r="AQ3824" i="6" s="1"/>
  <c r="AO3823" i="6"/>
  <c r="AP3823" i="6" s="1"/>
  <c r="AQ3823" i="6" s="1"/>
  <c r="AO3822" i="6"/>
  <c r="AP3822" i="6" s="1"/>
  <c r="AQ3822" i="6" s="1"/>
  <c r="AO3821" i="6"/>
  <c r="AP3821" i="6" s="1"/>
  <c r="AQ3821" i="6" s="1"/>
  <c r="AO3820" i="6"/>
  <c r="AP3820" i="6" s="1"/>
  <c r="AQ3820" i="6" s="1"/>
  <c r="AO3819" i="6"/>
  <c r="AP3819" i="6" s="1"/>
  <c r="AQ3819" i="6" s="1"/>
  <c r="AG2455" i="6" s="1"/>
  <c r="AO3818" i="6"/>
  <c r="AP3818" i="6" s="1"/>
  <c r="AQ3818" i="6" s="1"/>
  <c r="AO3817" i="6"/>
  <c r="AP3817" i="6" s="1"/>
  <c r="AQ3817" i="6" s="1"/>
  <c r="AO3816" i="6"/>
  <c r="AP3816" i="6" s="1"/>
  <c r="AQ3816" i="6" s="1"/>
  <c r="AO3815" i="6"/>
  <c r="AP3815" i="6" s="1"/>
  <c r="AQ3815" i="6" s="1"/>
  <c r="AO3814" i="6"/>
  <c r="AP3814" i="6" s="1"/>
  <c r="AQ3814" i="6" s="1"/>
  <c r="AG2667" i="6" s="1"/>
  <c r="AO3813" i="6"/>
  <c r="AP3813" i="6" s="1"/>
  <c r="AQ3813" i="6" s="1"/>
  <c r="AO3812" i="6"/>
  <c r="AP3812" i="6" s="1"/>
  <c r="AQ3812" i="6" s="1"/>
  <c r="AO3811" i="6"/>
  <c r="AP3811" i="6" s="1"/>
  <c r="AQ3811" i="6" s="1"/>
  <c r="AG2665" i="6" s="1"/>
  <c r="AO3810" i="6"/>
  <c r="AP3810" i="6" s="1"/>
  <c r="AQ3810" i="6" s="1"/>
  <c r="AO3809" i="6"/>
  <c r="AP3809" i="6" s="1"/>
  <c r="AQ3809" i="6" s="1"/>
  <c r="AG2664" i="6" s="1"/>
  <c r="AO3808" i="6"/>
  <c r="AP3808" i="6" s="1"/>
  <c r="AQ3808" i="6" s="1"/>
  <c r="AG2663" i="6" s="1"/>
  <c r="AO3807" i="6"/>
  <c r="AP3807" i="6" s="1"/>
  <c r="AQ3807" i="6" s="1"/>
  <c r="AG2662" i="6" s="1"/>
  <c r="AO3806" i="6"/>
  <c r="AP3806" i="6" s="1"/>
  <c r="AQ3806" i="6" s="1"/>
  <c r="AG2661" i="6" s="1"/>
  <c r="AO3805" i="6"/>
  <c r="AP3805" i="6" s="1"/>
  <c r="AQ3805" i="6" s="1"/>
  <c r="AO3804" i="6"/>
  <c r="AP3804" i="6" s="1"/>
  <c r="AQ3804" i="6" s="1"/>
  <c r="AO3803" i="6"/>
  <c r="AP3803" i="6" s="1"/>
  <c r="AQ3803" i="6" s="1"/>
  <c r="AO3802" i="6"/>
  <c r="AP3802" i="6" s="1"/>
  <c r="AQ3802" i="6" s="1"/>
  <c r="AO3801" i="6"/>
  <c r="AP3801" i="6" s="1"/>
  <c r="AQ3801" i="6" s="1"/>
  <c r="AO3800" i="6"/>
  <c r="AP3800" i="6" s="1"/>
  <c r="AQ3800" i="6" s="1"/>
  <c r="AO3799" i="6"/>
  <c r="AP3799" i="6" s="1"/>
  <c r="AQ3799" i="6" s="1"/>
  <c r="AO3798" i="6"/>
  <c r="AP3798" i="6" s="1"/>
  <c r="AQ3798" i="6" s="1"/>
  <c r="AG2658" i="6" s="1"/>
  <c r="AO3797" i="6"/>
  <c r="AP3797" i="6" s="1"/>
  <c r="AQ3797" i="6" s="1"/>
  <c r="AO3796" i="6"/>
  <c r="AP3796" i="6" s="1"/>
  <c r="AQ3796" i="6" s="1"/>
  <c r="AO3795" i="6"/>
  <c r="AP3795" i="6" s="1"/>
  <c r="AQ3795" i="6" s="1"/>
  <c r="AO3794" i="6"/>
  <c r="AP3794" i="6" s="1"/>
  <c r="AQ3794" i="6" s="1"/>
  <c r="AO3793" i="6"/>
  <c r="AP3793" i="6" s="1"/>
  <c r="AQ3793" i="6" s="1"/>
  <c r="AO3792" i="6"/>
  <c r="AP3792" i="6" s="1"/>
  <c r="AQ3792" i="6" s="1"/>
  <c r="AO3791" i="6"/>
  <c r="AP3791" i="6" s="1"/>
  <c r="AQ3791" i="6" s="1"/>
  <c r="AO3790" i="6"/>
  <c r="AP3790" i="6" s="1"/>
  <c r="AQ3790" i="6" s="1"/>
  <c r="AO3789" i="6"/>
  <c r="AP3789" i="6" s="1"/>
  <c r="AQ3789" i="6" s="1"/>
  <c r="AO3788" i="6"/>
  <c r="AP3788" i="6" s="1"/>
  <c r="AQ3788" i="6" s="1"/>
  <c r="AO3787" i="6"/>
  <c r="AP3787" i="6" s="1"/>
  <c r="AQ3787" i="6" s="1"/>
  <c r="AO3786" i="6"/>
  <c r="AP3786" i="6" s="1"/>
  <c r="AQ3786" i="6" s="1"/>
  <c r="AO3785" i="6"/>
  <c r="AP3785" i="6" s="1"/>
  <c r="AQ3785" i="6" s="1"/>
  <c r="AO3784" i="6"/>
  <c r="AP3784" i="6" s="1"/>
  <c r="AQ3784" i="6" s="1"/>
  <c r="AO3783" i="6"/>
  <c r="AP3783" i="6" s="1"/>
  <c r="AQ3783" i="6" s="1"/>
  <c r="AO3782" i="6"/>
  <c r="AP3782" i="6" s="1"/>
  <c r="AQ3782" i="6" s="1"/>
  <c r="AO3781" i="6"/>
  <c r="AP3781" i="6" s="1"/>
  <c r="AQ3781" i="6" s="1"/>
  <c r="AO3780" i="6"/>
  <c r="AP3780" i="6" s="1"/>
  <c r="AQ3780" i="6" s="1"/>
  <c r="AO3779" i="6"/>
  <c r="AP3779" i="6" s="1"/>
  <c r="AQ3779" i="6" s="1"/>
  <c r="AO3778" i="6"/>
  <c r="AP3778" i="6" s="1"/>
  <c r="AQ3778" i="6" s="1"/>
  <c r="AO3777" i="6"/>
  <c r="AP3777" i="6" s="1"/>
  <c r="AQ3777" i="6" s="1"/>
  <c r="AO3776" i="6"/>
  <c r="AP3776" i="6" s="1"/>
  <c r="AQ3776" i="6" s="1"/>
  <c r="AO3775" i="6"/>
  <c r="AP3775" i="6" s="1"/>
  <c r="AQ3775" i="6" s="1"/>
  <c r="AO3774" i="6"/>
  <c r="AP3774" i="6" s="1"/>
  <c r="AQ3774" i="6" s="1"/>
  <c r="AO3773" i="6"/>
  <c r="AP3773" i="6" s="1"/>
  <c r="AQ3773" i="6" s="1"/>
  <c r="AO3772" i="6"/>
  <c r="AP3772" i="6" s="1"/>
  <c r="AQ3772" i="6" s="1"/>
  <c r="AO3771" i="6"/>
  <c r="AP3771" i="6" s="1"/>
  <c r="AQ3771" i="6" s="1"/>
  <c r="AO3770" i="6"/>
  <c r="AP3770" i="6" s="1"/>
  <c r="AQ3770" i="6" s="1"/>
  <c r="AO3769" i="6"/>
  <c r="AP3769" i="6" s="1"/>
  <c r="AQ3769" i="6" s="1"/>
  <c r="AO3768" i="6"/>
  <c r="AP3768" i="6" s="1"/>
  <c r="AQ3768" i="6" s="1"/>
  <c r="AO3767" i="6"/>
  <c r="AP3767" i="6" s="1"/>
  <c r="AQ3767" i="6" s="1"/>
  <c r="AO3766" i="6"/>
  <c r="AP3766" i="6" s="1"/>
  <c r="AQ3766" i="6" s="1"/>
  <c r="AO3765" i="6"/>
  <c r="AP3765" i="6" s="1"/>
  <c r="AQ3765" i="6" s="1"/>
  <c r="AO3764" i="6"/>
  <c r="AP3764" i="6" s="1"/>
  <c r="AQ3764" i="6" s="1"/>
  <c r="AO3763" i="6"/>
  <c r="AP3763" i="6" s="1"/>
  <c r="AQ3763" i="6" s="1"/>
  <c r="AO3762" i="6"/>
  <c r="AP3762" i="6" s="1"/>
  <c r="AQ3762" i="6" s="1"/>
  <c r="AO3761" i="6"/>
  <c r="AP3761" i="6" s="1"/>
  <c r="AQ3761" i="6" s="1"/>
  <c r="AG2637" i="6" s="1"/>
  <c r="AO3760" i="6"/>
  <c r="AP3760" i="6" s="1"/>
  <c r="AQ3760" i="6" s="1"/>
  <c r="AO3759" i="6"/>
  <c r="AP3759" i="6" s="1"/>
  <c r="AQ3759" i="6" s="1"/>
  <c r="AG2636" i="6" s="1"/>
  <c r="AO3758" i="6"/>
  <c r="AP3758" i="6" s="1"/>
  <c r="AQ3758" i="6" s="1"/>
  <c r="AG2635" i="6" s="1"/>
  <c r="AO3757" i="6"/>
  <c r="AP3757" i="6" s="1"/>
  <c r="AQ3757" i="6" s="1"/>
  <c r="AG2634" i="6" s="1"/>
  <c r="AO3756" i="6"/>
  <c r="AP3756" i="6" s="1"/>
  <c r="AQ3756" i="6" s="1"/>
  <c r="AO3755" i="6"/>
  <c r="AP3755" i="6" s="1"/>
  <c r="AQ3755" i="6" s="1"/>
  <c r="AO3754" i="6"/>
  <c r="AP3754" i="6" s="1"/>
  <c r="AQ3754" i="6" s="1"/>
  <c r="AO3753" i="6"/>
  <c r="AP3753" i="6" s="1"/>
  <c r="AQ3753" i="6" s="1"/>
  <c r="AO3752" i="6"/>
  <c r="AP3752" i="6" s="1"/>
  <c r="AQ3752" i="6" s="1"/>
  <c r="AO3751" i="6"/>
  <c r="AP3751" i="6" s="1"/>
  <c r="AQ3751" i="6" s="1"/>
  <c r="AO3750" i="6"/>
  <c r="AP3750" i="6" s="1"/>
  <c r="AQ3750" i="6" s="1"/>
  <c r="AO3749" i="6"/>
  <c r="AP3749" i="6" s="1"/>
  <c r="AQ3749" i="6" s="1"/>
  <c r="AO3748" i="6"/>
  <c r="AP3748" i="6" s="1"/>
  <c r="AQ3748" i="6" s="1"/>
  <c r="AO3747" i="6"/>
  <c r="AP3747" i="6" s="1"/>
  <c r="AQ3747" i="6" s="1"/>
  <c r="AO3746" i="6"/>
  <c r="AP3746" i="6" s="1"/>
  <c r="AQ3746" i="6" s="1"/>
  <c r="AO3745" i="6"/>
  <c r="AP3745" i="6" s="1"/>
  <c r="AQ3745" i="6" s="1"/>
  <c r="AO3744" i="6"/>
  <c r="AP3744" i="6" s="1"/>
  <c r="AQ3744" i="6" s="1"/>
  <c r="AO3743" i="6"/>
  <c r="AP3743" i="6" s="1"/>
  <c r="AQ3743" i="6" s="1"/>
  <c r="AO3742" i="6"/>
  <c r="AP3742" i="6" s="1"/>
  <c r="AQ3742" i="6" s="1"/>
  <c r="AO3741" i="6"/>
  <c r="AP3741" i="6" s="1"/>
  <c r="AQ3741" i="6" s="1"/>
  <c r="AO3740" i="6"/>
  <c r="AP3740" i="6" s="1"/>
  <c r="AQ3740" i="6" s="1"/>
  <c r="AO3739" i="6"/>
  <c r="AP3739" i="6" s="1"/>
  <c r="AQ3739" i="6" s="1"/>
  <c r="AO3738" i="6"/>
  <c r="AP3738" i="6" s="1"/>
  <c r="AQ3738" i="6" s="1"/>
  <c r="AG2623" i="6" s="1"/>
  <c r="AO3737" i="6"/>
  <c r="AP3737" i="6" s="1"/>
  <c r="AQ3737" i="6" s="1"/>
  <c r="AO3736" i="6"/>
  <c r="AP3736" i="6" s="1"/>
  <c r="AQ3736" i="6" s="1"/>
  <c r="AO3735" i="6"/>
  <c r="AP3735" i="6" s="1"/>
  <c r="AQ3735" i="6" s="1"/>
  <c r="AO3734" i="6"/>
  <c r="AP3734" i="6" s="1"/>
  <c r="AQ3734" i="6" s="1"/>
  <c r="AO3733" i="6"/>
  <c r="AP3733" i="6" s="1"/>
  <c r="AQ3733" i="6" s="1"/>
  <c r="AO3732" i="6"/>
  <c r="AP3732" i="6" s="1"/>
  <c r="AQ3732" i="6" s="1"/>
  <c r="AG2622" i="6" s="1"/>
  <c r="AO3731" i="6"/>
  <c r="AP3731" i="6" s="1"/>
  <c r="AQ3731" i="6" s="1"/>
  <c r="AO3730" i="6"/>
  <c r="AP3730" i="6" s="1"/>
  <c r="AQ3730" i="6" s="1"/>
  <c r="AG2621" i="6" s="1"/>
  <c r="AO3729" i="6"/>
  <c r="AP3729" i="6" s="1"/>
  <c r="AQ3729" i="6" s="1"/>
  <c r="AG2620" i="6" s="1"/>
  <c r="AO3728" i="6"/>
  <c r="AP3728" i="6" s="1"/>
  <c r="AQ3728" i="6" s="1"/>
  <c r="AG2619" i="6" s="1"/>
  <c r="AO3727" i="6"/>
  <c r="AP3727" i="6" s="1"/>
  <c r="AQ3727" i="6" s="1"/>
  <c r="AO3726" i="6"/>
  <c r="AP3726" i="6" s="1"/>
  <c r="AQ3726" i="6" s="1"/>
  <c r="AO3725" i="6"/>
  <c r="AP3725" i="6" s="1"/>
  <c r="AQ3725" i="6" s="1"/>
  <c r="AO3724" i="6"/>
  <c r="AP3724" i="6" s="1"/>
  <c r="AQ3724" i="6" s="1"/>
  <c r="AO3723" i="6"/>
  <c r="AP3723" i="6" s="1"/>
  <c r="AQ3723" i="6" s="1"/>
  <c r="AO3722" i="6"/>
  <c r="AP3722" i="6" s="1"/>
  <c r="AQ3722" i="6" s="1"/>
  <c r="AO3721" i="6"/>
  <c r="AP3721" i="6" s="1"/>
  <c r="AQ3721" i="6" s="1"/>
  <c r="AO3720" i="6"/>
  <c r="AP3720" i="6" s="1"/>
  <c r="AQ3720" i="6" s="1"/>
  <c r="AO3719" i="6"/>
  <c r="AP3719" i="6" s="1"/>
  <c r="AQ3719" i="6" s="1"/>
  <c r="AO3718" i="6"/>
  <c r="AP3718" i="6" s="1"/>
  <c r="AQ3718" i="6" s="1"/>
  <c r="AO3717" i="6"/>
  <c r="AP3717" i="6" s="1"/>
  <c r="AQ3717" i="6" s="1"/>
  <c r="AO3716" i="6"/>
  <c r="AP3716" i="6" s="1"/>
  <c r="AQ3716" i="6" s="1"/>
  <c r="AO3715" i="6"/>
  <c r="AP3715" i="6" s="1"/>
  <c r="AQ3715" i="6" s="1"/>
  <c r="AO3714" i="6"/>
  <c r="AP3714" i="6" s="1"/>
  <c r="AQ3714" i="6" s="1"/>
  <c r="AO3713" i="6"/>
  <c r="AP3713" i="6" s="1"/>
  <c r="AQ3713" i="6" s="1"/>
  <c r="AO3712" i="6"/>
  <c r="AP3712" i="6" s="1"/>
  <c r="AQ3712" i="6" s="1"/>
  <c r="AO3711" i="6"/>
  <c r="AP3711" i="6" s="1"/>
  <c r="AQ3711" i="6" s="1"/>
  <c r="AO3710" i="6"/>
  <c r="AP3710" i="6" s="1"/>
  <c r="AQ3710" i="6" s="1"/>
  <c r="AO3709" i="6"/>
  <c r="AP3709" i="6" s="1"/>
  <c r="AQ3709" i="6" s="1"/>
  <c r="AO3708" i="6"/>
  <c r="AP3708" i="6" s="1"/>
  <c r="AQ3708" i="6" s="1"/>
  <c r="AO3707" i="6"/>
  <c r="AP3707" i="6" s="1"/>
  <c r="AQ3707" i="6" s="1"/>
  <c r="AO3706" i="6"/>
  <c r="AP3706" i="6" s="1"/>
  <c r="AQ3706" i="6" s="1"/>
  <c r="AO3705" i="6"/>
  <c r="AP3705" i="6" s="1"/>
  <c r="AQ3705" i="6" s="1"/>
  <c r="AO3704" i="6"/>
  <c r="AP3704" i="6" s="1"/>
  <c r="AQ3704" i="6" s="1"/>
  <c r="AO3703" i="6"/>
  <c r="AP3703" i="6" s="1"/>
  <c r="AQ3703" i="6" s="1"/>
  <c r="AO3702" i="6"/>
  <c r="AP3702" i="6" s="1"/>
  <c r="AQ3702" i="6" s="1"/>
  <c r="AO3701" i="6"/>
  <c r="AP3701" i="6" s="1"/>
  <c r="AQ3701" i="6" s="1"/>
  <c r="AO3700" i="6"/>
  <c r="AP3700" i="6" s="1"/>
  <c r="AQ3700" i="6" s="1"/>
  <c r="AO3699" i="6"/>
  <c r="AP3699" i="6" s="1"/>
  <c r="AQ3699" i="6" s="1"/>
  <c r="AO3698" i="6"/>
  <c r="AP3698" i="6" s="1"/>
  <c r="AQ3698" i="6" s="1"/>
  <c r="AO3697" i="6"/>
  <c r="AP3697" i="6" s="1"/>
  <c r="AQ3697" i="6" s="1"/>
  <c r="AO3696" i="6"/>
  <c r="AP3696" i="6" s="1"/>
  <c r="AQ3696" i="6" s="1"/>
  <c r="AO3695" i="6"/>
  <c r="AP3695" i="6" s="1"/>
  <c r="AQ3695" i="6" s="1"/>
  <c r="AG2617" i="6" s="1"/>
  <c r="AO3694" i="6"/>
  <c r="AP3694" i="6" s="1"/>
  <c r="AQ3694" i="6" s="1"/>
  <c r="AO3693" i="6"/>
  <c r="AP3693" i="6" s="1"/>
  <c r="AQ3693" i="6" s="1"/>
  <c r="AO3692" i="6"/>
  <c r="AP3692" i="6" s="1"/>
  <c r="AQ3692" i="6" s="1"/>
  <c r="AG2616" i="6" s="1"/>
  <c r="AO3691" i="6"/>
  <c r="AP3691" i="6" s="1"/>
  <c r="AQ3691" i="6" s="1"/>
  <c r="AG2615" i="6" s="1"/>
  <c r="AO3690" i="6"/>
  <c r="AP3690" i="6" s="1"/>
  <c r="AQ3690" i="6" s="1"/>
  <c r="AG2614" i="6" s="1"/>
  <c r="AO3689" i="6"/>
  <c r="AP3689" i="6" s="1"/>
  <c r="AQ3689" i="6" s="1"/>
  <c r="AO3688" i="6"/>
  <c r="AP3688" i="6" s="1"/>
  <c r="AQ3688" i="6" s="1"/>
  <c r="AG2613" i="6" s="1"/>
  <c r="AO3687" i="6"/>
  <c r="AP3687" i="6" s="1"/>
  <c r="AQ3687" i="6" s="1"/>
  <c r="AG2612" i="6" s="1"/>
  <c r="AO3686" i="6"/>
  <c r="AP3686" i="6" s="1"/>
  <c r="AQ3686" i="6" s="1"/>
  <c r="AO3685" i="6"/>
  <c r="AP3685" i="6" s="1"/>
  <c r="AQ3685" i="6" s="1"/>
  <c r="AG2611" i="6" s="1"/>
  <c r="AO3684" i="6"/>
  <c r="AP3684" i="6" s="1"/>
  <c r="AQ3684" i="6" s="1"/>
  <c r="AG2610" i="6" s="1"/>
  <c r="AO3683" i="6"/>
  <c r="AP3683" i="6" s="1"/>
  <c r="AQ3683" i="6" s="1"/>
  <c r="AO3682" i="6"/>
  <c r="AP3682" i="6" s="1"/>
  <c r="AQ3682" i="6" s="1"/>
  <c r="AG2609" i="6" s="1"/>
  <c r="AO3681" i="6"/>
  <c r="AP3681" i="6" s="1"/>
  <c r="AQ3681" i="6" s="1"/>
  <c r="AO3680" i="6"/>
  <c r="AP3680" i="6" s="1"/>
  <c r="AQ3680" i="6" s="1"/>
  <c r="AO3679" i="6"/>
  <c r="AP3679" i="6" s="1"/>
  <c r="AQ3679" i="6" s="1"/>
  <c r="AO3678" i="6"/>
  <c r="AP3678" i="6" s="1"/>
  <c r="AQ3678" i="6" s="1"/>
  <c r="AO3677" i="6"/>
  <c r="AP3677" i="6" s="1"/>
  <c r="AQ3677" i="6" s="1"/>
  <c r="AO3676" i="6"/>
  <c r="AP3676" i="6" s="1"/>
  <c r="AQ3676" i="6" s="1"/>
  <c r="AG2608" i="6" s="1"/>
  <c r="AO3675" i="6"/>
  <c r="AP3675" i="6" s="1"/>
  <c r="AQ3675" i="6" s="1"/>
  <c r="AO3674" i="6"/>
  <c r="AP3674" i="6" s="1"/>
  <c r="AQ3674" i="6" s="1"/>
  <c r="AG2607" i="6" s="1"/>
  <c r="AO3673" i="6"/>
  <c r="AP3673" i="6" s="1"/>
  <c r="AQ3673" i="6" s="1"/>
  <c r="AO3672" i="6"/>
  <c r="AP3672" i="6" s="1"/>
  <c r="AQ3672" i="6" s="1"/>
  <c r="AG2606" i="6" s="1"/>
  <c r="AO3671" i="6"/>
  <c r="AP3671" i="6" s="1"/>
  <c r="AQ3671" i="6" s="1"/>
  <c r="AO3670" i="6"/>
  <c r="AP3670" i="6" s="1"/>
  <c r="AQ3670" i="6" s="1"/>
  <c r="AG2605" i="6" s="1"/>
  <c r="AO3669" i="6"/>
  <c r="AP3669" i="6" s="1"/>
  <c r="AQ3669" i="6" s="1"/>
  <c r="AG2604" i="6" s="1"/>
  <c r="AO3668" i="6"/>
  <c r="AP3668" i="6" s="1"/>
  <c r="AQ3668" i="6" s="1"/>
  <c r="AO3667" i="6"/>
  <c r="AP3667" i="6" s="1"/>
  <c r="AQ3667" i="6" s="1"/>
  <c r="AO3666" i="6"/>
  <c r="AP3666" i="6" s="1"/>
  <c r="AQ3666" i="6" s="1"/>
  <c r="AG2602" i="6" s="1"/>
  <c r="AO3665" i="6"/>
  <c r="AP3665" i="6" s="1"/>
  <c r="AQ3665" i="6" s="1"/>
  <c r="AO3664" i="6"/>
  <c r="AP3664" i="6" s="1"/>
  <c r="AQ3664" i="6" s="1"/>
  <c r="AG2601" i="6" s="1"/>
  <c r="AO3663" i="6"/>
  <c r="AP3663" i="6" s="1"/>
  <c r="AQ3663" i="6" s="1"/>
  <c r="AO3662" i="6"/>
  <c r="AP3662" i="6" s="1"/>
  <c r="AQ3662" i="6" s="1"/>
  <c r="AG2600" i="6" s="1"/>
  <c r="AO3661" i="6"/>
  <c r="AP3661" i="6" s="1"/>
  <c r="AQ3661" i="6" s="1"/>
  <c r="AO3660" i="6"/>
  <c r="AP3660" i="6" s="1"/>
  <c r="AQ3660" i="6" s="1"/>
  <c r="AO3659" i="6"/>
  <c r="AP3659" i="6" s="1"/>
  <c r="AQ3659" i="6" s="1"/>
  <c r="AG2599" i="6" s="1"/>
  <c r="AO3658" i="6"/>
  <c r="AP3658" i="6" s="1"/>
  <c r="AQ3658" i="6" s="1"/>
  <c r="AO3657" i="6"/>
  <c r="AP3657" i="6" s="1"/>
  <c r="AQ3657" i="6" s="1"/>
  <c r="AG2598" i="6" s="1"/>
  <c r="AO3656" i="6"/>
  <c r="AP3656" i="6" s="1"/>
  <c r="AQ3656" i="6" s="1"/>
  <c r="AO3655" i="6"/>
  <c r="AP3655" i="6" s="1"/>
  <c r="AQ3655" i="6" s="1"/>
  <c r="AO3654" i="6"/>
  <c r="AP3654" i="6" s="1"/>
  <c r="AQ3654" i="6" s="1"/>
  <c r="AO3653" i="6"/>
  <c r="AP3653" i="6" s="1"/>
  <c r="AQ3653" i="6" s="1"/>
  <c r="AO3652" i="6"/>
  <c r="AP3652" i="6" s="1"/>
  <c r="AQ3652" i="6" s="1"/>
  <c r="AO3651" i="6"/>
  <c r="AP3651" i="6" s="1"/>
  <c r="AQ3651" i="6" s="1"/>
  <c r="AO3650" i="6"/>
  <c r="AP3650" i="6" s="1"/>
  <c r="AQ3650" i="6" s="1"/>
  <c r="AG2454" i="6" s="1"/>
  <c r="AO3649" i="6"/>
  <c r="AP3649" i="6" s="1"/>
  <c r="AQ3649" i="6" s="1"/>
  <c r="AG2596" i="6" s="1"/>
  <c r="AO3648" i="6"/>
  <c r="AP3648" i="6" s="1"/>
  <c r="AQ3648" i="6" s="1"/>
  <c r="AO3647" i="6"/>
  <c r="AP3647" i="6" s="1"/>
  <c r="AQ3647" i="6" s="1"/>
  <c r="AG2595" i="6" s="1"/>
  <c r="AO3646" i="6"/>
  <c r="AP3646" i="6" s="1"/>
  <c r="AQ3646" i="6" s="1"/>
  <c r="AG2594" i="6" s="1"/>
  <c r="AO3645" i="6"/>
  <c r="AP3645" i="6" s="1"/>
  <c r="AQ3645" i="6" s="1"/>
  <c r="AO3644" i="6"/>
  <c r="AP3644" i="6" s="1"/>
  <c r="AQ3644" i="6" s="1"/>
  <c r="AG2593" i="6" s="1"/>
  <c r="AO3643" i="6"/>
  <c r="AP3643" i="6" s="1"/>
  <c r="AQ3643" i="6" s="1"/>
  <c r="AO3642" i="6"/>
  <c r="AP3642" i="6" s="1"/>
  <c r="AQ3642" i="6" s="1"/>
  <c r="AG2592" i="6" s="1"/>
  <c r="AO3641" i="6"/>
  <c r="AP3641" i="6" s="1"/>
  <c r="AQ3641" i="6" s="1"/>
  <c r="AO3640" i="6"/>
  <c r="AP3640" i="6" s="1"/>
  <c r="AQ3640" i="6" s="1"/>
  <c r="AO3639" i="6"/>
  <c r="AP3639" i="6" s="1"/>
  <c r="AQ3639" i="6" s="1"/>
  <c r="AO3638" i="6"/>
  <c r="AP3638" i="6" s="1"/>
  <c r="AQ3638" i="6" s="1"/>
  <c r="AO3637" i="6"/>
  <c r="AP3637" i="6" s="1"/>
  <c r="AQ3637" i="6" s="1"/>
  <c r="AO3636" i="6"/>
  <c r="AP3636" i="6" s="1"/>
  <c r="AQ3636" i="6" s="1"/>
  <c r="AG2589" i="6" s="1"/>
  <c r="AO3635" i="6"/>
  <c r="AP3635" i="6" s="1"/>
  <c r="AQ3635" i="6" s="1"/>
  <c r="AO3634" i="6"/>
  <c r="AP3634" i="6" s="1"/>
  <c r="AQ3634" i="6" s="1"/>
  <c r="AG2588" i="6" s="1"/>
  <c r="AO3633" i="6"/>
  <c r="AP3633" i="6" s="1"/>
  <c r="AQ3633" i="6" s="1"/>
  <c r="AO3632" i="6"/>
  <c r="AP3632" i="6" s="1"/>
  <c r="AQ3632" i="6" s="1"/>
  <c r="AG2587" i="6" s="1"/>
  <c r="AO3631" i="6"/>
  <c r="AP3631" i="6" s="1"/>
  <c r="AQ3631" i="6" s="1"/>
  <c r="AG2586" i="6" s="1"/>
  <c r="AO3630" i="6"/>
  <c r="AP3630" i="6" s="1"/>
  <c r="AQ3630" i="6" s="1"/>
  <c r="AG2585" i="6" s="1"/>
  <c r="AO3629" i="6"/>
  <c r="AP3629" i="6" s="1"/>
  <c r="AQ3629" i="6" s="1"/>
  <c r="AO3628" i="6"/>
  <c r="AP3628" i="6" s="1"/>
  <c r="AQ3628" i="6" s="1"/>
  <c r="AO3627" i="6"/>
  <c r="AP3627" i="6" s="1"/>
  <c r="AQ3627" i="6" s="1"/>
  <c r="AO3626" i="6"/>
  <c r="AP3626" i="6" s="1"/>
  <c r="AQ3626" i="6" s="1"/>
  <c r="AO3625" i="6"/>
  <c r="AP3625" i="6" s="1"/>
  <c r="AQ3625" i="6" s="1"/>
  <c r="AO3624" i="6"/>
  <c r="AP3624" i="6" s="1"/>
  <c r="AQ3624" i="6" s="1"/>
  <c r="AO3623" i="6"/>
  <c r="AP3623" i="6" s="1"/>
  <c r="AQ3623" i="6" s="1"/>
  <c r="AO3622" i="6"/>
  <c r="AP3622" i="6" s="1"/>
  <c r="AQ3622" i="6" s="1"/>
  <c r="AO3621" i="6"/>
  <c r="AP3621" i="6" s="1"/>
  <c r="AQ3621" i="6" s="1"/>
  <c r="AO3620" i="6"/>
  <c r="AP3620" i="6" s="1"/>
  <c r="AQ3620" i="6" s="1"/>
  <c r="AO3619" i="6"/>
  <c r="AP3619" i="6" s="1"/>
  <c r="AQ3619" i="6" s="1"/>
  <c r="AO3618" i="6"/>
  <c r="AP3618" i="6" s="1"/>
  <c r="AQ3618" i="6" s="1"/>
  <c r="AO3617" i="6"/>
  <c r="AP3617" i="6" s="1"/>
  <c r="AQ3617" i="6" s="1"/>
  <c r="AO3616" i="6"/>
  <c r="AP3616" i="6" s="1"/>
  <c r="AQ3616" i="6" s="1"/>
  <c r="AO3615" i="6"/>
  <c r="AP3615" i="6" s="1"/>
  <c r="AQ3615" i="6" s="1"/>
  <c r="AO3614" i="6"/>
  <c r="AP3614" i="6" s="1"/>
  <c r="AQ3614" i="6" s="1"/>
  <c r="AO3613" i="6"/>
  <c r="AP3613" i="6" s="1"/>
  <c r="AQ3613" i="6" s="1"/>
  <c r="AO3612" i="6"/>
  <c r="AP3612" i="6" s="1"/>
  <c r="AQ3612" i="6" s="1"/>
  <c r="AO3611" i="6"/>
  <c r="AP3611" i="6" s="1"/>
  <c r="AQ3611" i="6" s="1"/>
  <c r="AO3610" i="6"/>
  <c r="AP3610" i="6" s="1"/>
  <c r="AQ3610" i="6" s="1"/>
  <c r="AO3609" i="6"/>
  <c r="AP3609" i="6" s="1"/>
  <c r="AQ3609" i="6" s="1"/>
  <c r="AO3608" i="6"/>
  <c r="AP3608" i="6" s="1"/>
  <c r="AQ3608" i="6" s="1"/>
  <c r="AO3607" i="6"/>
  <c r="AP3607" i="6" s="1"/>
  <c r="AQ3607" i="6" s="1"/>
  <c r="AO3606" i="6"/>
  <c r="AP3606" i="6" s="1"/>
  <c r="AQ3606" i="6" s="1"/>
  <c r="AO3605" i="6"/>
  <c r="AP3605" i="6" s="1"/>
  <c r="AQ3605" i="6" s="1"/>
  <c r="AO3604" i="6"/>
  <c r="AP3604" i="6" s="1"/>
  <c r="AQ3604" i="6" s="1"/>
  <c r="AO3603" i="6"/>
  <c r="AP3603" i="6" s="1"/>
  <c r="AQ3603" i="6" s="1"/>
  <c r="AO3602" i="6"/>
  <c r="AP3602" i="6" s="1"/>
  <c r="AQ3602" i="6" s="1"/>
  <c r="AO3601" i="6"/>
  <c r="AP3601" i="6" s="1"/>
  <c r="AQ3601" i="6" s="1"/>
  <c r="AO3600" i="6"/>
  <c r="AP3600" i="6" s="1"/>
  <c r="AQ3600" i="6" s="1"/>
  <c r="AO3599" i="6"/>
  <c r="AP3599" i="6" s="1"/>
  <c r="AQ3599" i="6" s="1"/>
  <c r="AO3598" i="6"/>
  <c r="AP3598" i="6" s="1"/>
  <c r="AQ3598" i="6" s="1"/>
  <c r="AO3597" i="6"/>
  <c r="AP3597" i="6" s="1"/>
  <c r="AQ3597" i="6" s="1"/>
  <c r="AO3596" i="6"/>
  <c r="AP3596" i="6" s="1"/>
  <c r="AQ3596" i="6" s="1"/>
  <c r="AO3595" i="6"/>
  <c r="AP3595" i="6" s="1"/>
  <c r="AQ3595" i="6" s="1"/>
  <c r="AO3594" i="6"/>
  <c r="AP3594" i="6" s="1"/>
  <c r="AQ3594" i="6" s="1"/>
  <c r="AO3593" i="6"/>
  <c r="AP3593" i="6" s="1"/>
  <c r="AQ3593" i="6" s="1"/>
  <c r="AO3592" i="6"/>
  <c r="AP3592" i="6" s="1"/>
  <c r="AQ3592" i="6" s="1"/>
  <c r="AO3591" i="6"/>
  <c r="AP3591" i="6" s="1"/>
  <c r="AQ3591" i="6" s="1"/>
  <c r="AO3590" i="6"/>
  <c r="AP3590" i="6" s="1"/>
  <c r="AQ3590" i="6" s="1"/>
  <c r="AO3589" i="6"/>
  <c r="AP3589" i="6" s="1"/>
  <c r="AQ3589" i="6" s="1"/>
  <c r="AO3588" i="6"/>
  <c r="AP3588" i="6" s="1"/>
  <c r="AQ3588" i="6" s="1"/>
  <c r="AO3587" i="6"/>
  <c r="AP3587" i="6" s="1"/>
  <c r="AQ3587" i="6" s="1"/>
  <c r="AO3586" i="6"/>
  <c r="AP3586" i="6" s="1"/>
  <c r="AQ3586" i="6" s="1"/>
  <c r="AO3585" i="6"/>
  <c r="AP3585" i="6" s="1"/>
  <c r="AQ3585" i="6" s="1"/>
  <c r="AO3584" i="6"/>
  <c r="AP3584" i="6" s="1"/>
  <c r="AQ3584" i="6" s="1"/>
  <c r="AO3583" i="6"/>
  <c r="AP3583" i="6" s="1"/>
  <c r="AQ3583" i="6" s="1"/>
  <c r="AO3582" i="6"/>
  <c r="AP3582" i="6" s="1"/>
  <c r="AQ3582" i="6" s="1"/>
  <c r="AO3581" i="6"/>
  <c r="AP3581" i="6" s="1"/>
  <c r="AQ3581" i="6" s="1"/>
  <c r="AO3580" i="6"/>
  <c r="AP3580" i="6" s="1"/>
  <c r="AQ3580" i="6" s="1"/>
  <c r="AO3579" i="6"/>
  <c r="AP3579" i="6" s="1"/>
  <c r="AQ3579" i="6" s="1"/>
  <c r="AO3578" i="6"/>
  <c r="AP3578" i="6" s="1"/>
  <c r="AQ3578" i="6" s="1"/>
  <c r="AO3577" i="6"/>
  <c r="AP3577" i="6" s="1"/>
  <c r="AQ3577" i="6" s="1"/>
  <c r="AO3576" i="6"/>
  <c r="AP3576" i="6" s="1"/>
  <c r="AQ3576" i="6" s="1"/>
  <c r="AO3575" i="6"/>
  <c r="AP3575" i="6" s="1"/>
  <c r="AQ3575" i="6" s="1"/>
  <c r="AO3574" i="6"/>
  <c r="AP3574" i="6" s="1"/>
  <c r="AQ3574" i="6" s="1"/>
  <c r="AO3573" i="6"/>
  <c r="AP3573" i="6" s="1"/>
  <c r="AQ3573" i="6" s="1"/>
  <c r="AO3572" i="6"/>
  <c r="AP3572" i="6" s="1"/>
  <c r="AQ3572" i="6" s="1"/>
  <c r="AO3571" i="6"/>
  <c r="AP3571" i="6" s="1"/>
  <c r="AQ3571" i="6" s="1"/>
  <c r="AO3570" i="6"/>
  <c r="AP3570" i="6" s="1"/>
  <c r="AQ3570" i="6" s="1"/>
  <c r="AO3569" i="6"/>
  <c r="AP3569" i="6" s="1"/>
  <c r="AQ3569" i="6" s="1"/>
  <c r="AO3568" i="6"/>
  <c r="AP3568" i="6" s="1"/>
  <c r="AQ3568" i="6" s="1"/>
  <c r="AO3567" i="6"/>
  <c r="AP3567" i="6" s="1"/>
  <c r="AQ3567" i="6" s="1"/>
  <c r="AO3566" i="6"/>
  <c r="AP3566" i="6" s="1"/>
  <c r="AQ3566" i="6" s="1"/>
  <c r="AO3565" i="6"/>
  <c r="AP3565" i="6" s="1"/>
  <c r="AQ3565" i="6" s="1"/>
  <c r="AO3564" i="6"/>
  <c r="AP3564" i="6" s="1"/>
  <c r="AQ3564" i="6" s="1"/>
  <c r="AO3563" i="6"/>
  <c r="AP3563" i="6" s="1"/>
  <c r="AQ3563" i="6" s="1"/>
  <c r="AO3562" i="6"/>
  <c r="AP3562" i="6" s="1"/>
  <c r="AQ3562" i="6" s="1"/>
  <c r="AO3561" i="6"/>
  <c r="AP3561" i="6" s="1"/>
  <c r="AQ3561" i="6" s="1"/>
  <c r="AO3560" i="6"/>
  <c r="AP3560" i="6" s="1"/>
  <c r="AQ3560" i="6" s="1"/>
  <c r="AO3559" i="6"/>
  <c r="AP3559" i="6" s="1"/>
  <c r="AQ3559" i="6" s="1"/>
  <c r="AO3558" i="6"/>
  <c r="AP3558" i="6" s="1"/>
  <c r="AQ3558" i="6" s="1"/>
  <c r="AO3557" i="6"/>
  <c r="AP3557" i="6" s="1"/>
  <c r="AQ3557" i="6" s="1"/>
  <c r="AO3556" i="6"/>
  <c r="AP3556" i="6" s="1"/>
  <c r="AQ3556" i="6" s="1"/>
  <c r="AO3555" i="6"/>
  <c r="AP3555" i="6" s="1"/>
  <c r="AQ3555" i="6" s="1"/>
  <c r="AO3554" i="6"/>
  <c r="AP3554" i="6" s="1"/>
  <c r="AQ3554" i="6" s="1"/>
  <c r="AO3553" i="6"/>
  <c r="AP3553" i="6" s="1"/>
  <c r="AQ3553" i="6" s="1"/>
  <c r="AO3552" i="6"/>
  <c r="AP3552" i="6" s="1"/>
  <c r="AQ3552" i="6" s="1"/>
  <c r="AO3551" i="6"/>
  <c r="AP3551" i="6" s="1"/>
  <c r="AQ3551" i="6" s="1"/>
  <c r="AO3550" i="6"/>
  <c r="AP3550" i="6" s="1"/>
  <c r="AQ3550" i="6" s="1"/>
  <c r="AO3549" i="6"/>
  <c r="AP3549" i="6" s="1"/>
  <c r="AQ3549" i="6" s="1"/>
  <c r="AO3548" i="6"/>
  <c r="AP3548" i="6" s="1"/>
  <c r="AQ3548" i="6" s="1"/>
  <c r="AO3547" i="6"/>
  <c r="AP3547" i="6" s="1"/>
  <c r="AQ3547" i="6" s="1"/>
  <c r="AO3546" i="6"/>
  <c r="AP3546" i="6" s="1"/>
  <c r="AQ3546" i="6" s="1"/>
  <c r="AO3545" i="6"/>
  <c r="AP3545" i="6" s="1"/>
  <c r="AQ3545" i="6" s="1"/>
  <c r="AO3544" i="6"/>
  <c r="AP3544" i="6" s="1"/>
  <c r="AQ3544" i="6" s="1"/>
  <c r="AO3543" i="6"/>
  <c r="AP3543" i="6" s="1"/>
  <c r="AQ3543" i="6" s="1"/>
  <c r="AO3542" i="6"/>
  <c r="AP3542" i="6" s="1"/>
  <c r="AQ3542" i="6" s="1"/>
  <c r="AO3541" i="6"/>
  <c r="AP3541" i="6" s="1"/>
  <c r="AQ3541" i="6" s="1"/>
  <c r="AO3540" i="6"/>
  <c r="AP3540" i="6" s="1"/>
  <c r="AQ3540" i="6" s="1"/>
  <c r="AO3539" i="6"/>
  <c r="AP3539" i="6" s="1"/>
  <c r="AQ3539" i="6" s="1"/>
  <c r="AO3538" i="6"/>
  <c r="AP3538" i="6" s="1"/>
  <c r="AQ3538" i="6" s="1"/>
  <c r="AO3537" i="6"/>
  <c r="AP3537" i="6" s="1"/>
  <c r="AQ3537" i="6" s="1"/>
  <c r="AO3536" i="6"/>
  <c r="AP3536" i="6" s="1"/>
  <c r="AQ3536" i="6" s="1"/>
  <c r="AO3535" i="6"/>
  <c r="AP3535" i="6" s="1"/>
  <c r="AQ3535" i="6" s="1"/>
  <c r="AO3534" i="6"/>
  <c r="AP3534" i="6" s="1"/>
  <c r="AQ3534" i="6" s="1"/>
  <c r="AO3533" i="6"/>
  <c r="AP3533" i="6" s="1"/>
  <c r="AQ3533" i="6" s="1"/>
  <c r="AO3532" i="6"/>
  <c r="AP3532" i="6" s="1"/>
  <c r="AQ3532" i="6" s="1"/>
  <c r="AO3531" i="6"/>
  <c r="AP3531" i="6" s="1"/>
  <c r="AQ3531" i="6" s="1"/>
  <c r="AO3530" i="6"/>
  <c r="AP3530" i="6" s="1"/>
  <c r="AQ3530" i="6" s="1"/>
  <c r="AO3529" i="6"/>
  <c r="AP3529" i="6" s="1"/>
  <c r="AQ3529" i="6" s="1"/>
  <c r="AO3528" i="6"/>
  <c r="AP3528" i="6" s="1"/>
  <c r="AQ3528" i="6" s="1"/>
  <c r="AO3527" i="6"/>
  <c r="AP3527" i="6" s="1"/>
  <c r="AQ3527" i="6" s="1"/>
  <c r="AO3526" i="6"/>
  <c r="AP3526" i="6" s="1"/>
  <c r="AQ3526" i="6" s="1"/>
  <c r="AO3525" i="6"/>
  <c r="AP3525" i="6" s="1"/>
  <c r="AQ3525" i="6" s="1"/>
  <c r="AO3524" i="6"/>
  <c r="AP3524" i="6" s="1"/>
  <c r="AQ3524" i="6" s="1"/>
  <c r="AO3523" i="6"/>
  <c r="AP3523" i="6" s="1"/>
  <c r="AQ3523" i="6" s="1"/>
  <c r="AO3522" i="6"/>
  <c r="AP3522" i="6" s="1"/>
  <c r="AQ3522" i="6" s="1"/>
  <c r="AO3521" i="6"/>
  <c r="AP3521" i="6" s="1"/>
  <c r="AQ3521" i="6" s="1"/>
  <c r="AO3520" i="6"/>
  <c r="AP3520" i="6" s="1"/>
  <c r="AQ3520" i="6" s="1"/>
  <c r="AO3519" i="6"/>
  <c r="AP3519" i="6" s="1"/>
  <c r="AQ3519" i="6" s="1"/>
  <c r="AO3518" i="6"/>
  <c r="AP3518" i="6" s="1"/>
  <c r="AQ3518" i="6" s="1"/>
  <c r="AO3517" i="6"/>
  <c r="AP3517" i="6" s="1"/>
  <c r="AQ3517" i="6" s="1"/>
  <c r="AO3516" i="6"/>
  <c r="AP3516" i="6" s="1"/>
  <c r="AQ3516" i="6" s="1"/>
  <c r="AO3515" i="6"/>
  <c r="AP3515" i="6" s="1"/>
  <c r="AQ3515" i="6" s="1"/>
  <c r="AO3514" i="6"/>
  <c r="AP3514" i="6" s="1"/>
  <c r="AQ3514" i="6" s="1"/>
  <c r="AO3513" i="6"/>
  <c r="AP3513" i="6" s="1"/>
  <c r="AQ3513" i="6" s="1"/>
  <c r="AO3512" i="6"/>
  <c r="AP3512" i="6" s="1"/>
  <c r="AQ3512" i="6" s="1"/>
  <c r="AO3511" i="6"/>
  <c r="AP3511" i="6" s="1"/>
  <c r="AQ3511" i="6" s="1"/>
  <c r="AO3510" i="6"/>
  <c r="AP3510" i="6" s="1"/>
  <c r="AQ3510" i="6" s="1"/>
  <c r="AO3509" i="6"/>
  <c r="AP3509" i="6" s="1"/>
  <c r="AQ3509" i="6" s="1"/>
  <c r="AO3508" i="6"/>
  <c r="AP3508" i="6" s="1"/>
  <c r="AQ3508" i="6" s="1"/>
  <c r="AO3507" i="6"/>
  <c r="AP3507" i="6" s="1"/>
  <c r="AQ3507" i="6" s="1"/>
  <c r="AO3506" i="6"/>
  <c r="AP3506" i="6" s="1"/>
  <c r="AQ3506" i="6" s="1"/>
  <c r="AO3505" i="6"/>
  <c r="AP3505" i="6" s="1"/>
  <c r="AQ3505" i="6" s="1"/>
  <c r="AO3504" i="6"/>
  <c r="AP3504" i="6" s="1"/>
  <c r="AQ3504" i="6" s="1"/>
  <c r="AO3503" i="6"/>
  <c r="AP3503" i="6" s="1"/>
  <c r="AQ3503" i="6" s="1"/>
  <c r="AO3502" i="6"/>
  <c r="AP3502" i="6" s="1"/>
  <c r="AQ3502" i="6" s="1"/>
  <c r="AO3501" i="6"/>
  <c r="AP3501" i="6" s="1"/>
  <c r="AQ3501" i="6" s="1"/>
  <c r="AO3500" i="6"/>
  <c r="AP3500" i="6" s="1"/>
  <c r="AQ3500" i="6" s="1"/>
  <c r="AO3499" i="6"/>
  <c r="AP3499" i="6" s="1"/>
  <c r="AQ3499" i="6" s="1"/>
  <c r="AO3498" i="6"/>
  <c r="AP3498" i="6" s="1"/>
  <c r="AQ3498" i="6" s="1"/>
  <c r="AO3497" i="6"/>
  <c r="AP3497" i="6" s="1"/>
  <c r="AQ3497" i="6" s="1"/>
  <c r="AO3496" i="6"/>
  <c r="AP3496" i="6" s="1"/>
  <c r="AQ3496" i="6" s="1"/>
  <c r="AO3495" i="6"/>
  <c r="AP3495" i="6" s="1"/>
  <c r="AQ3495" i="6" s="1"/>
  <c r="AO3494" i="6"/>
  <c r="AP3494" i="6" s="1"/>
  <c r="AQ3494" i="6" s="1"/>
  <c r="AO3493" i="6"/>
  <c r="AP3493" i="6" s="1"/>
  <c r="AQ3493" i="6" s="1"/>
  <c r="AO3492" i="6"/>
  <c r="AP3492" i="6" s="1"/>
  <c r="AQ3492" i="6" s="1"/>
  <c r="AO3491" i="6"/>
  <c r="AP3491" i="6" s="1"/>
  <c r="AQ3491" i="6" s="1"/>
  <c r="AO3490" i="6"/>
  <c r="AP3490" i="6" s="1"/>
  <c r="AQ3490" i="6" s="1"/>
  <c r="AO3489" i="6"/>
  <c r="AP3489" i="6" s="1"/>
  <c r="AQ3489" i="6" s="1"/>
  <c r="AO3488" i="6"/>
  <c r="AP3488" i="6" s="1"/>
  <c r="AQ3488" i="6" s="1"/>
  <c r="AO3487" i="6"/>
  <c r="AP3487" i="6" s="1"/>
  <c r="AQ3487" i="6" s="1"/>
  <c r="AO3486" i="6"/>
  <c r="AP3486" i="6" s="1"/>
  <c r="AQ3486" i="6" s="1"/>
  <c r="AG2583" i="6" s="1"/>
  <c r="AO3485" i="6"/>
  <c r="AP3485" i="6" s="1"/>
  <c r="AQ3485" i="6" s="1"/>
  <c r="AO3484" i="6"/>
  <c r="AP3484" i="6" s="1"/>
  <c r="AQ3484" i="6" s="1"/>
  <c r="AO3483" i="6"/>
  <c r="AP3483" i="6" s="1"/>
  <c r="AQ3483" i="6" s="1"/>
  <c r="AO3482" i="6"/>
  <c r="AP3482" i="6" s="1"/>
  <c r="AQ3482" i="6" s="1"/>
  <c r="AO3481" i="6"/>
  <c r="AP3481" i="6" s="1"/>
  <c r="AQ3481" i="6" s="1"/>
  <c r="AO3480" i="6"/>
  <c r="AP3480" i="6" s="1"/>
  <c r="AQ3480" i="6" s="1"/>
  <c r="AO3479" i="6"/>
  <c r="AP3479" i="6" s="1"/>
  <c r="AQ3479" i="6" s="1"/>
  <c r="AO3478" i="6"/>
  <c r="AP3478" i="6" s="1"/>
  <c r="AQ3478" i="6" s="1"/>
  <c r="AO3477" i="6"/>
  <c r="AP3477" i="6" s="1"/>
  <c r="AQ3477" i="6" s="1"/>
  <c r="AO3476" i="6"/>
  <c r="AP3476" i="6" s="1"/>
  <c r="AQ3476" i="6" s="1"/>
  <c r="AO3475" i="6"/>
  <c r="AP3475" i="6" s="1"/>
  <c r="AQ3475" i="6" s="1"/>
  <c r="AO3474" i="6"/>
  <c r="AP3474" i="6" s="1"/>
  <c r="AQ3474" i="6" s="1"/>
  <c r="AO3473" i="6"/>
  <c r="AP3473" i="6" s="1"/>
  <c r="AQ3473" i="6" s="1"/>
  <c r="AO3472" i="6"/>
  <c r="AP3472" i="6" s="1"/>
  <c r="AQ3472" i="6" s="1"/>
  <c r="AO3471" i="6"/>
  <c r="AP3471" i="6" s="1"/>
  <c r="AQ3471" i="6" s="1"/>
  <c r="AO3470" i="6"/>
  <c r="AP3470" i="6" s="1"/>
  <c r="AQ3470" i="6" s="1"/>
  <c r="AO3469" i="6"/>
  <c r="AP3469" i="6" s="1"/>
  <c r="AQ3469" i="6" s="1"/>
  <c r="AO3468" i="6"/>
  <c r="AP3468" i="6" s="1"/>
  <c r="AQ3468" i="6" s="1"/>
  <c r="AO3467" i="6"/>
  <c r="AP3467" i="6" s="1"/>
  <c r="AQ3467" i="6" s="1"/>
  <c r="AG2572" i="6" s="1"/>
  <c r="AO3466" i="6"/>
  <c r="AP3466" i="6" s="1"/>
  <c r="AQ3466" i="6" s="1"/>
  <c r="AG2571" i="6" s="1"/>
  <c r="AO3465" i="6"/>
  <c r="AP3465" i="6" s="1"/>
  <c r="AQ3465" i="6" s="1"/>
  <c r="AO3464" i="6"/>
  <c r="AP3464" i="6" s="1"/>
  <c r="AQ3464" i="6" s="1"/>
  <c r="AO3463" i="6"/>
  <c r="AP3463" i="6" s="1"/>
  <c r="AQ3463" i="6" s="1"/>
  <c r="AO3462" i="6"/>
  <c r="AP3462" i="6" s="1"/>
  <c r="AQ3462" i="6" s="1"/>
  <c r="AO3461" i="6"/>
  <c r="AP3461" i="6" s="1"/>
  <c r="AQ3461" i="6" s="1"/>
  <c r="AO3460" i="6"/>
  <c r="AP3460" i="6" s="1"/>
  <c r="AQ3460" i="6" s="1"/>
  <c r="AO3459" i="6"/>
  <c r="AP3459" i="6" s="1"/>
  <c r="AQ3459" i="6" s="1"/>
  <c r="AO3458" i="6"/>
  <c r="AP3458" i="6" s="1"/>
  <c r="AQ3458" i="6" s="1"/>
  <c r="AO3457" i="6"/>
  <c r="AP3457" i="6" s="1"/>
  <c r="AQ3457" i="6" s="1"/>
  <c r="AG2567" i="6" s="1"/>
  <c r="AO3456" i="6"/>
  <c r="AP3456" i="6" s="1"/>
  <c r="AQ3456" i="6" s="1"/>
  <c r="AG2566" i="6" s="1"/>
  <c r="AO3455" i="6"/>
  <c r="AP3455" i="6" s="1"/>
  <c r="AQ3455" i="6" s="1"/>
  <c r="AO3454" i="6"/>
  <c r="AP3454" i="6" s="1"/>
  <c r="AQ3454" i="6" s="1"/>
  <c r="AO3453" i="6"/>
  <c r="AP3453" i="6" s="1"/>
  <c r="AQ3453" i="6" s="1"/>
  <c r="AO3452" i="6"/>
  <c r="AP3452" i="6" s="1"/>
  <c r="AQ3452" i="6" s="1"/>
  <c r="AG2565" i="6" s="1"/>
  <c r="AO3451" i="6"/>
  <c r="AP3451" i="6" s="1"/>
  <c r="AQ3451" i="6" s="1"/>
  <c r="AG2564" i="6" s="1"/>
  <c r="AO3450" i="6"/>
  <c r="AP3450" i="6" s="1"/>
  <c r="AQ3450" i="6" s="1"/>
  <c r="AO3449" i="6"/>
  <c r="AP3449" i="6" s="1"/>
  <c r="AQ3449" i="6" s="1"/>
  <c r="AO3448" i="6"/>
  <c r="AP3448" i="6" s="1"/>
  <c r="AQ3448" i="6" s="1"/>
  <c r="AO3447" i="6"/>
  <c r="AP3447" i="6" s="1"/>
  <c r="AQ3447" i="6" s="1"/>
  <c r="AO3446" i="6"/>
  <c r="AP3446" i="6" s="1"/>
  <c r="AQ3446" i="6" s="1"/>
  <c r="AG2560" i="6" s="1"/>
  <c r="AO3445" i="6"/>
  <c r="AP3445" i="6" s="1"/>
  <c r="AQ3445" i="6" s="1"/>
  <c r="AO3444" i="6"/>
  <c r="AP3444" i="6" s="1"/>
  <c r="AQ3444" i="6" s="1"/>
  <c r="AG2559" i="6" s="1"/>
  <c r="AO3443" i="6"/>
  <c r="AP3443" i="6" s="1"/>
  <c r="AQ3443" i="6" s="1"/>
  <c r="AO3442" i="6"/>
  <c r="AP3442" i="6" s="1"/>
  <c r="AQ3442" i="6" s="1"/>
  <c r="AO3441" i="6"/>
  <c r="AP3441" i="6" s="1"/>
  <c r="AQ3441" i="6" s="1"/>
  <c r="AG2556" i="6" s="1"/>
  <c r="AO3440" i="6"/>
  <c r="AP3440" i="6" s="1"/>
  <c r="AQ3440" i="6" s="1"/>
  <c r="AO3439" i="6"/>
  <c r="AP3439" i="6" s="1"/>
  <c r="AQ3439" i="6" s="1"/>
  <c r="AO3438" i="6"/>
  <c r="AP3438" i="6" s="1"/>
  <c r="AQ3438" i="6" s="1"/>
  <c r="AG2555" i="6" s="1"/>
  <c r="AO3437" i="6"/>
  <c r="AP3437" i="6" s="1"/>
  <c r="AQ3437" i="6" s="1"/>
  <c r="AO3436" i="6"/>
  <c r="AP3436" i="6" s="1"/>
  <c r="AQ3436" i="6" s="1"/>
  <c r="AO3435" i="6"/>
  <c r="AP3435" i="6" s="1"/>
  <c r="AQ3435" i="6" s="1"/>
  <c r="AO3434" i="6"/>
  <c r="AP3434" i="6" s="1"/>
  <c r="AQ3434" i="6" s="1"/>
  <c r="AG2452" i="6" s="1"/>
  <c r="AO3433" i="6"/>
  <c r="AP3433" i="6" s="1"/>
  <c r="AQ3433" i="6" s="1"/>
  <c r="AO3432" i="6"/>
  <c r="AP3432" i="6" s="1"/>
  <c r="AQ3432" i="6" s="1"/>
  <c r="AO3431" i="6"/>
  <c r="AP3431" i="6" s="1"/>
  <c r="AQ3431" i="6" s="1"/>
  <c r="AG2450" i="6" s="1"/>
  <c r="AO3430" i="6"/>
  <c r="AP3430" i="6" s="1"/>
  <c r="AQ3430" i="6" s="1"/>
  <c r="AG2449" i="6" s="1"/>
  <c r="AO3429" i="6"/>
  <c r="AP3429" i="6" s="1"/>
  <c r="AQ3429" i="6" s="1"/>
  <c r="AO3428" i="6"/>
  <c r="AP3428" i="6" s="1"/>
  <c r="AQ3428" i="6" s="1"/>
  <c r="AO3427" i="6"/>
  <c r="AP3427" i="6" s="1"/>
  <c r="AQ3427" i="6" s="1"/>
  <c r="AO3426" i="6"/>
  <c r="AP3426" i="6" s="1"/>
  <c r="AQ3426" i="6" s="1"/>
  <c r="AG2552" i="6" s="1"/>
  <c r="AO3425" i="6"/>
  <c r="AP3425" i="6" s="1"/>
  <c r="AQ3425" i="6" s="1"/>
  <c r="AO3424" i="6"/>
  <c r="AP3424" i="6" s="1"/>
  <c r="AQ3424" i="6" s="1"/>
  <c r="AG2551" i="6" s="1"/>
  <c r="AO3423" i="6"/>
  <c r="AP3423" i="6" s="1"/>
  <c r="AQ3423" i="6" s="1"/>
  <c r="AG2550" i="6" s="1"/>
  <c r="AO3422" i="6"/>
  <c r="AP3422" i="6" s="1"/>
  <c r="AQ3422" i="6" s="1"/>
  <c r="AO3421" i="6"/>
  <c r="AP3421" i="6" s="1"/>
  <c r="AQ3421" i="6" s="1"/>
  <c r="AO3420" i="6"/>
  <c r="AP3420" i="6" s="1"/>
  <c r="AQ3420" i="6" s="1"/>
  <c r="AG2549" i="6" s="1"/>
  <c r="AO3419" i="6"/>
  <c r="AP3419" i="6" s="1"/>
  <c r="AQ3419" i="6" s="1"/>
  <c r="AO3418" i="6"/>
  <c r="AP3418" i="6" s="1"/>
  <c r="AQ3418" i="6" s="1"/>
  <c r="AO3417" i="6"/>
  <c r="AP3417" i="6" s="1"/>
  <c r="AQ3417" i="6" s="1"/>
  <c r="AO3416" i="6"/>
  <c r="AP3416" i="6" s="1"/>
  <c r="AQ3416" i="6" s="1"/>
  <c r="AO3415" i="6"/>
  <c r="AP3415" i="6" s="1"/>
  <c r="AQ3415" i="6" s="1"/>
  <c r="AO3414" i="6"/>
  <c r="AP3414" i="6" s="1"/>
  <c r="AQ3414" i="6" s="1"/>
  <c r="AG2547" i="6" s="1"/>
  <c r="AO3413" i="6"/>
  <c r="AP3413" i="6" s="1"/>
  <c r="AQ3413" i="6" s="1"/>
  <c r="AO3412" i="6"/>
  <c r="AP3412" i="6" s="1"/>
  <c r="AQ3412" i="6" s="1"/>
  <c r="AO3411" i="6"/>
  <c r="AP3411" i="6" s="1"/>
  <c r="AQ3411" i="6" s="1"/>
  <c r="AO3410" i="6"/>
  <c r="AP3410" i="6" s="1"/>
  <c r="AQ3410" i="6" s="1"/>
  <c r="AO3409" i="6"/>
  <c r="AP3409" i="6" s="1"/>
  <c r="AQ3409" i="6" s="1"/>
  <c r="AO3408" i="6"/>
  <c r="AP3408" i="6" s="1"/>
  <c r="AQ3408" i="6" s="1"/>
  <c r="AG2447" i="6" s="1"/>
  <c r="AO3407" i="6"/>
  <c r="AP3407" i="6" s="1"/>
  <c r="AQ3407" i="6" s="1"/>
  <c r="AO3406" i="6"/>
  <c r="AP3406" i="6" s="1"/>
  <c r="AQ3406" i="6" s="1"/>
  <c r="AG2544" i="6" s="1"/>
  <c r="AO3405" i="6"/>
  <c r="AP3405" i="6" s="1"/>
  <c r="AQ3405" i="6" s="1"/>
  <c r="AG2446" i="6" s="1"/>
  <c r="AO3404" i="6"/>
  <c r="AP3404" i="6" s="1"/>
  <c r="AQ3404" i="6" s="1"/>
  <c r="AG2543" i="6" s="1"/>
  <c r="AO3403" i="6"/>
  <c r="AP3403" i="6" s="1"/>
  <c r="AQ3403" i="6" s="1"/>
  <c r="AO3402" i="6"/>
  <c r="AP3402" i="6" s="1"/>
  <c r="AQ3402" i="6" s="1"/>
  <c r="AG2542" i="6" s="1"/>
  <c r="AO3401" i="6"/>
  <c r="AP3401" i="6" s="1"/>
  <c r="AQ3401" i="6" s="1"/>
  <c r="AG2445" i="6" s="1"/>
  <c r="AO3400" i="6"/>
  <c r="AP3400" i="6" s="1"/>
  <c r="AQ3400" i="6" s="1"/>
  <c r="AO3399" i="6"/>
  <c r="AP3399" i="6" s="1"/>
  <c r="AQ3399" i="6" s="1"/>
  <c r="AO3398" i="6"/>
  <c r="AP3398" i="6" s="1"/>
  <c r="AQ3398" i="6" s="1"/>
  <c r="AG2443" i="6" s="1"/>
  <c r="AO3397" i="6"/>
  <c r="AP3397" i="6" s="1"/>
  <c r="AQ3397" i="6" s="1"/>
  <c r="AO3396" i="6"/>
  <c r="AP3396" i="6" s="1"/>
  <c r="AQ3396" i="6" s="1"/>
  <c r="AG2442" i="6" s="1"/>
  <c r="AO3395" i="6"/>
  <c r="AP3395" i="6" s="1"/>
  <c r="AQ3395" i="6" s="1"/>
  <c r="AO3394" i="6"/>
  <c r="AP3394" i="6" s="1"/>
  <c r="AQ3394" i="6" s="1"/>
  <c r="AG2539" i="6" s="1"/>
  <c r="AO3393" i="6"/>
  <c r="AP3393" i="6" s="1"/>
  <c r="AQ3393" i="6" s="1"/>
  <c r="AG2538" i="6" s="1"/>
  <c r="AO3392" i="6"/>
  <c r="AP3392" i="6" s="1"/>
  <c r="AQ3392" i="6" s="1"/>
  <c r="AG2537" i="6" s="1"/>
  <c r="AO3391" i="6"/>
  <c r="AP3391" i="6" s="1"/>
  <c r="AQ3391" i="6" s="1"/>
  <c r="AG2536" i="6" s="1"/>
  <c r="AO3390" i="6"/>
  <c r="AP3390" i="6" s="1"/>
  <c r="AQ3390" i="6" s="1"/>
  <c r="AG2440" i="6" s="1"/>
  <c r="AO3389" i="6"/>
  <c r="AP3389" i="6" s="1"/>
  <c r="AQ3389" i="6" s="1"/>
  <c r="AO3388" i="6"/>
  <c r="AP3388" i="6" s="1"/>
  <c r="AQ3388" i="6" s="1"/>
  <c r="AO3387" i="6"/>
  <c r="AP3387" i="6" s="1"/>
  <c r="AQ3387" i="6" s="1"/>
  <c r="AG2534" i="6" s="1"/>
  <c r="AO3386" i="6"/>
  <c r="AP3386" i="6" s="1"/>
  <c r="AQ3386" i="6" s="1"/>
  <c r="AO3385" i="6"/>
  <c r="AP3385" i="6" s="1"/>
  <c r="AQ3385" i="6" s="1"/>
  <c r="AO3384" i="6"/>
  <c r="AP3384" i="6" s="1"/>
  <c r="AQ3384" i="6" s="1"/>
  <c r="AO3383" i="6"/>
  <c r="AP3383" i="6" s="1"/>
  <c r="AQ3383" i="6" s="1"/>
  <c r="AO3382" i="6"/>
  <c r="AP3382" i="6" s="1"/>
  <c r="AQ3382" i="6" s="1"/>
  <c r="AO3381" i="6"/>
  <c r="AP3381" i="6" s="1"/>
  <c r="AQ3381" i="6" s="1"/>
  <c r="AO3380" i="6"/>
  <c r="AP3380" i="6" s="1"/>
  <c r="AQ3380" i="6" s="1"/>
  <c r="AO3379" i="6"/>
  <c r="AP3379" i="6" s="1"/>
  <c r="AQ3379" i="6" s="1"/>
  <c r="AO3378" i="6"/>
  <c r="AP3378" i="6" s="1"/>
  <c r="AQ3378" i="6" s="1"/>
  <c r="AO3377" i="6"/>
  <c r="AP3377" i="6" s="1"/>
  <c r="AQ3377" i="6" s="1"/>
  <c r="AO3376" i="6"/>
  <c r="AP3376" i="6" s="1"/>
  <c r="AQ3376" i="6" s="1"/>
  <c r="AO3375" i="6"/>
  <c r="AP3375" i="6" s="1"/>
  <c r="AQ3375" i="6" s="1"/>
  <c r="AO3374" i="6"/>
  <c r="AP3374" i="6" s="1"/>
  <c r="AQ3374" i="6" s="1"/>
  <c r="AO3373" i="6"/>
  <c r="AP3373" i="6" s="1"/>
  <c r="AQ3373" i="6" s="1"/>
  <c r="AG2526" i="6" s="1"/>
  <c r="AO3372" i="6"/>
  <c r="AP3372" i="6" s="1"/>
  <c r="AQ3372" i="6" s="1"/>
  <c r="AO3371" i="6"/>
  <c r="AP3371" i="6" s="1"/>
  <c r="AQ3371" i="6" s="1"/>
  <c r="AG2525" i="6" s="1"/>
  <c r="AO3370" i="6"/>
  <c r="AP3370" i="6" s="1"/>
  <c r="AQ3370" i="6" s="1"/>
  <c r="AO3369" i="6"/>
  <c r="AP3369" i="6" s="1"/>
  <c r="AQ3369" i="6" s="1"/>
  <c r="AG2524" i="6" s="1"/>
  <c r="AO3368" i="6"/>
  <c r="AP3368" i="6" s="1"/>
  <c r="AQ3368" i="6" s="1"/>
  <c r="AO3367" i="6"/>
  <c r="AP3367" i="6" s="1"/>
  <c r="AQ3367" i="6" s="1"/>
  <c r="AO3366" i="6"/>
  <c r="AP3366" i="6" s="1"/>
  <c r="AQ3366" i="6" s="1"/>
  <c r="AG2523" i="6" s="1"/>
  <c r="AO3365" i="6"/>
  <c r="AP3365" i="6" s="1"/>
  <c r="AQ3365" i="6" s="1"/>
  <c r="AG2522" i="6" s="1"/>
  <c r="AO3364" i="6"/>
  <c r="AP3364" i="6" s="1"/>
  <c r="AQ3364" i="6" s="1"/>
  <c r="AO3363" i="6"/>
  <c r="AP3363" i="6" s="1"/>
  <c r="AQ3363" i="6" s="1"/>
  <c r="AG2521" i="6" s="1"/>
  <c r="AO3362" i="6"/>
  <c r="AP3362" i="6" s="1"/>
  <c r="AQ3362" i="6" s="1"/>
  <c r="AO3361" i="6"/>
  <c r="AP3361" i="6" s="1"/>
  <c r="AQ3361" i="6" s="1"/>
  <c r="AO3360" i="6"/>
  <c r="AP3360" i="6" s="1"/>
  <c r="AQ3360" i="6" s="1"/>
  <c r="AO3359" i="6"/>
  <c r="AP3359" i="6" s="1"/>
  <c r="AQ3359" i="6" s="1"/>
  <c r="AG2519" i="6" s="1"/>
  <c r="AO3358" i="6"/>
  <c r="AP3358" i="6" s="1"/>
  <c r="AQ3358" i="6" s="1"/>
  <c r="AO3357" i="6"/>
  <c r="AP3357" i="6" s="1"/>
  <c r="AQ3357" i="6" s="1"/>
  <c r="AO3356" i="6"/>
  <c r="AP3356" i="6" s="1"/>
  <c r="AQ3356" i="6" s="1"/>
  <c r="AG2518" i="6" s="1"/>
  <c r="AO3355" i="6"/>
  <c r="AP3355" i="6" s="1"/>
  <c r="AQ3355" i="6" s="1"/>
  <c r="AO3354" i="6"/>
  <c r="AP3354" i="6" s="1"/>
  <c r="AQ3354" i="6" s="1"/>
  <c r="AO3353" i="6"/>
  <c r="AP3353" i="6" s="1"/>
  <c r="AQ3353" i="6" s="1"/>
  <c r="AG2516" i="6" s="1"/>
  <c r="AO3352" i="6"/>
  <c r="AP3352" i="6" s="1"/>
  <c r="AQ3352" i="6" s="1"/>
  <c r="AO3351" i="6"/>
  <c r="AP3351" i="6" s="1"/>
  <c r="AQ3351" i="6" s="1"/>
  <c r="AG2515" i="6" s="1"/>
  <c r="AO3350" i="6"/>
  <c r="AP3350" i="6" s="1"/>
  <c r="AQ3350" i="6" s="1"/>
  <c r="AO3349" i="6"/>
  <c r="AP3349" i="6" s="1"/>
  <c r="AQ3349" i="6" s="1"/>
  <c r="AG2514" i="6" s="1"/>
  <c r="AO3348" i="6"/>
  <c r="AP3348" i="6" s="1"/>
  <c r="AQ3348" i="6" s="1"/>
  <c r="AO3347" i="6"/>
  <c r="AP3347" i="6" s="1"/>
  <c r="AQ3347" i="6" s="1"/>
  <c r="AO3346" i="6"/>
  <c r="AP3346" i="6" s="1"/>
  <c r="AQ3346" i="6" s="1"/>
  <c r="AG2513" i="6" s="1"/>
  <c r="AO3345" i="6"/>
  <c r="AP3345" i="6" s="1"/>
  <c r="AQ3345" i="6" s="1"/>
  <c r="AG2418" i="6" s="1"/>
  <c r="AO3344" i="6"/>
  <c r="AP3344" i="6" s="1"/>
  <c r="AQ3344" i="6" s="1"/>
  <c r="AG2512" i="6" s="1"/>
  <c r="AO3343" i="6"/>
  <c r="AP3343" i="6" s="1"/>
  <c r="AQ3343" i="6" s="1"/>
  <c r="AO3342" i="6"/>
  <c r="AP3342" i="6" s="1"/>
  <c r="AQ3342" i="6" s="1"/>
  <c r="AO3341" i="6"/>
  <c r="AP3341" i="6" s="1"/>
  <c r="AQ3341" i="6" s="1"/>
  <c r="AG2511" i="6" s="1"/>
  <c r="AO3340" i="6"/>
  <c r="AP3340" i="6" s="1"/>
  <c r="AQ3340" i="6" s="1"/>
  <c r="AO3339" i="6"/>
  <c r="AP3339" i="6" s="1"/>
  <c r="AQ3339" i="6" s="1"/>
  <c r="AO3338" i="6"/>
  <c r="AP3338" i="6" s="1"/>
  <c r="AQ3338" i="6" s="1"/>
  <c r="AO3337" i="6"/>
  <c r="AP3337" i="6" s="1"/>
  <c r="AQ3337" i="6" s="1"/>
  <c r="AO3336" i="6"/>
  <c r="AP3336" i="6" s="1"/>
  <c r="AQ3336" i="6" s="1"/>
  <c r="AO3335" i="6"/>
  <c r="AP3335" i="6" s="1"/>
  <c r="AQ3335" i="6" s="1"/>
  <c r="AO3334" i="6"/>
  <c r="AP3334" i="6" s="1"/>
  <c r="AQ3334" i="6" s="1"/>
  <c r="AO3333" i="6"/>
  <c r="AP3333" i="6" s="1"/>
  <c r="AQ3333" i="6" s="1"/>
  <c r="AG2409" i="6" s="1"/>
  <c r="AO3332" i="6"/>
  <c r="AP3332" i="6" s="1"/>
  <c r="AQ3332" i="6" s="1"/>
  <c r="AG2408" i="6" s="1"/>
  <c r="AO3331" i="6"/>
  <c r="AP3331" i="6" s="1"/>
  <c r="AQ3331" i="6" s="1"/>
  <c r="AO3330" i="6"/>
  <c r="AP3330" i="6" s="1"/>
  <c r="AQ3330" i="6" s="1"/>
  <c r="AO3329" i="6"/>
  <c r="AP3329" i="6" s="1"/>
  <c r="AQ3329" i="6" s="1"/>
  <c r="AO3328" i="6"/>
  <c r="AP3328" i="6" s="1"/>
  <c r="AQ3328" i="6" s="1"/>
  <c r="AO3327" i="6"/>
  <c r="AP3327" i="6" s="1"/>
  <c r="AQ3327" i="6" s="1"/>
  <c r="AG2403" i="6" s="1"/>
  <c r="AO3326" i="6"/>
  <c r="AP3326" i="6" s="1"/>
  <c r="AQ3326" i="6" s="1"/>
  <c r="AO3325" i="6"/>
  <c r="AP3325" i="6" s="1"/>
  <c r="AQ3325" i="6" s="1"/>
  <c r="AO3324" i="6"/>
  <c r="AP3324" i="6" s="1"/>
  <c r="AQ3324" i="6" s="1"/>
  <c r="AO3323" i="6"/>
  <c r="AP3323" i="6" s="1"/>
  <c r="AQ3323" i="6" s="1"/>
  <c r="AO3322" i="6"/>
  <c r="AP3322" i="6" s="1"/>
  <c r="AQ3322" i="6" s="1"/>
  <c r="AO3321" i="6"/>
  <c r="AP3321" i="6" s="1"/>
  <c r="AQ3321" i="6" s="1"/>
  <c r="AO3320" i="6"/>
  <c r="AP3320" i="6" s="1"/>
  <c r="AQ3320" i="6" s="1"/>
  <c r="AO3319" i="6"/>
  <c r="AP3319" i="6" s="1"/>
  <c r="AQ3319" i="6" s="1"/>
  <c r="AO3318" i="6"/>
  <c r="AP3318" i="6" s="1"/>
  <c r="AQ3318" i="6" s="1"/>
  <c r="AO3317" i="6"/>
  <c r="AP3317" i="6" s="1"/>
  <c r="AQ3317" i="6" s="1"/>
  <c r="AG2391" i="6" s="1"/>
  <c r="AO3316" i="6"/>
  <c r="AP3316" i="6" s="1"/>
  <c r="AQ3316" i="6" s="1"/>
  <c r="AO3315" i="6"/>
  <c r="AP3315" i="6" s="1"/>
  <c r="AQ3315" i="6" s="1"/>
  <c r="AO3314" i="6"/>
  <c r="AP3314" i="6" s="1"/>
  <c r="AQ3314" i="6" s="1"/>
  <c r="AO3313" i="6"/>
  <c r="AP3313" i="6" s="1"/>
  <c r="AQ3313" i="6" s="1"/>
  <c r="AO3312" i="6"/>
  <c r="AP3312" i="6" s="1"/>
  <c r="AQ3312" i="6" s="1"/>
  <c r="AG2389" i="6" s="1"/>
  <c r="AO3311" i="6"/>
  <c r="AP3311" i="6" s="1"/>
  <c r="AQ3311" i="6" s="1"/>
  <c r="AO3310" i="6"/>
  <c r="AP3310" i="6" s="1"/>
  <c r="AQ3310" i="6" s="1"/>
  <c r="AG2387" i="6" s="1"/>
  <c r="AO3309" i="6"/>
  <c r="AP3309" i="6" s="1"/>
  <c r="AQ3309" i="6" s="1"/>
  <c r="AG2385" i="6" s="1"/>
  <c r="AO3308" i="6"/>
  <c r="AP3308" i="6" s="1"/>
  <c r="AQ3308" i="6" s="1"/>
  <c r="AO3307" i="6"/>
  <c r="AP3307" i="6" s="1"/>
  <c r="AQ3307" i="6" s="1"/>
  <c r="AG2384" i="6" s="1"/>
  <c r="AO3306" i="6"/>
  <c r="AP3306" i="6" s="1"/>
  <c r="AQ3306" i="6" s="1"/>
  <c r="AO3305" i="6"/>
  <c r="AP3305" i="6" s="1"/>
  <c r="AQ3305" i="6" s="1"/>
  <c r="AO3304" i="6"/>
  <c r="AP3304" i="6" s="1"/>
  <c r="AQ3304" i="6" s="1"/>
  <c r="AO3303" i="6"/>
  <c r="AP3303" i="6" s="1"/>
  <c r="AQ3303" i="6" s="1"/>
  <c r="AO3302" i="6"/>
  <c r="AP3302" i="6" s="1"/>
  <c r="AQ3302" i="6" s="1"/>
  <c r="AO3301" i="6"/>
  <c r="AP3301" i="6" s="1"/>
  <c r="AQ3301" i="6" s="1"/>
  <c r="AO3300" i="6"/>
  <c r="AP3300" i="6" s="1"/>
  <c r="AQ3300" i="6" s="1"/>
  <c r="AO3299" i="6"/>
  <c r="AP3299" i="6" s="1"/>
  <c r="AQ3299" i="6" s="1"/>
  <c r="AG2376" i="6" s="1"/>
  <c r="AO3298" i="6"/>
  <c r="AP3298" i="6" s="1"/>
  <c r="AQ3298" i="6" s="1"/>
  <c r="AO3297" i="6"/>
  <c r="AP3297" i="6" s="1"/>
  <c r="AQ3297" i="6" s="1"/>
  <c r="AG2374" i="6" s="1"/>
  <c r="AO3296" i="6"/>
  <c r="AP3296" i="6" s="1"/>
  <c r="AQ3296" i="6" s="1"/>
  <c r="AO3295" i="6"/>
  <c r="AP3295" i="6" s="1"/>
  <c r="AQ3295" i="6" s="1"/>
  <c r="AG2372" i="6" s="1"/>
  <c r="AO3294" i="6"/>
  <c r="AP3294" i="6" s="1"/>
  <c r="AQ3294" i="6" s="1"/>
  <c r="AG2371" i="6" s="1"/>
  <c r="AO3293" i="6"/>
  <c r="AP3293" i="6" s="1"/>
  <c r="AQ3293" i="6" s="1"/>
  <c r="AG2370" i="6" s="1"/>
  <c r="AO3292" i="6"/>
  <c r="AP3292" i="6" s="1"/>
  <c r="AQ3292" i="6" s="1"/>
  <c r="AG2369" i="6" s="1"/>
  <c r="AO3291" i="6"/>
  <c r="AP3291" i="6" s="1"/>
  <c r="AQ3291" i="6" s="1"/>
  <c r="AO3290" i="6"/>
  <c r="AP3290" i="6" s="1"/>
  <c r="AQ3290" i="6" s="1"/>
  <c r="AO3289" i="6"/>
  <c r="AP3289" i="6" s="1"/>
  <c r="AQ3289" i="6" s="1"/>
  <c r="AG2366" i="6" s="1"/>
  <c r="AO3288" i="6"/>
  <c r="AP3288" i="6" s="1"/>
  <c r="AQ3288" i="6" s="1"/>
  <c r="AG2365" i="6" s="1"/>
  <c r="AO3287" i="6"/>
  <c r="AP3287" i="6" s="1"/>
  <c r="AQ3287" i="6" s="1"/>
  <c r="AO3286" i="6"/>
  <c r="AP3286" i="6" s="1"/>
  <c r="AQ3286" i="6" s="1"/>
  <c r="AO3285" i="6"/>
  <c r="AP3285" i="6" s="1"/>
  <c r="AQ3285" i="6" s="1"/>
  <c r="AO3284" i="6"/>
  <c r="AP3284" i="6" s="1"/>
  <c r="AQ3284" i="6" s="1"/>
  <c r="AO3283" i="6"/>
  <c r="AP3283" i="6" s="1"/>
  <c r="AQ3283" i="6" s="1"/>
  <c r="AO3282" i="6"/>
  <c r="AP3282" i="6" s="1"/>
  <c r="AQ3282" i="6" s="1"/>
  <c r="AG2362" i="6" s="1"/>
  <c r="AO3281" i="6"/>
  <c r="AP3281" i="6" s="1"/>
  <c r="AQ3281" i="6" s="1"/>
  <c r="AG2361" i="6" s="1"/>
  <c r="AO3280" i="6"/>
  <c r="AP3280" i="6" s="1"/>
  <c r="AQ3280" i="6" s="1"/>
  <c r="AG2360" i="6" s="1"/>
  <c r="AO3279" i="6"/>
  <c r="AP3279" i="6" s="1"/>
  <c r="AQ3279" i="6" s="1"/>
  <c r="AG2359" i="6" s="1"/>
  <c r="AO3278" i="6"/>
  <c r="AP3278" i="6" s="1"/>
  <c r="AQ3278" i="6" s="1"/>
  <c r="AG2358" i="6" s="1"/>
  <c r="AO3277" i="6"/>
  <c r="AP3277" i="6" s="1"/>
  <c r="AQ3277" i="6" s="1"/>
  <c r="AO3276" i="6"/>
  <c r="AP3276" i="6" s="1"/>
  <c r="AQ3276" i="6" s="1"/>
  <c r="AG2510" i="6" s="1"/>
  <c r="AO3275" i="6"/>
  <c r="AP3275" i="6" s="1"/>
  <c r="AQ3275" i="6" s="1"/>
  <c r="AG2509" i="6" s="1"/>
  <c r="AO3274" i="6"/>
  <c r="AP3274" i="6" s="1"/>
  <c r="AQ3274" i="6" s="1"/>
  <c r="AG2508" i="6" s="1"/>
  <c r="AO3273" i="6"/>
  <c r="AP3273" i="6" s="1"/>
  <c r="AQ3273" i="6" s="1"/>
  <c r="AG2507" i="6" s="1"/>
  <c r="AO3272" i="6"/>
  <c r="AP3272" i="6" s="1"/>
  <c r="AQ3272" i="6" s="1"/>
  <c r="AO3271" i="6"/>
  <c r="AP3271" i="6" s="1"/>
  <c r="AQ3271" i="6" s="1"/>
  <c r="AG2506" i="6" s="1"/>
  <c r="AO3270" i="6"/>
  <c r="AP3270" i="6" s="1"/>
  <c r="AQ3270" i="6" s="1"/>
  <c r="AO3269" i="6"/>
  <c r="AP3269" i="6" s="1"/>
  <c r="AQ3269" i="6" s="1"/>
  <c r="AG2505" i="6" s="1"/>
  <c r="AO3268" i="6"/>
  <c r="AP3268" i="6" s="1"/>
  <c r="AQ3268" i="6" s="1"/>
  <c r="AG2504" i="6" s="1"/>
  <c r="AO3267" i="6"/>
  <c r="AP3267" i="6" s="1"/>
  <c r="AQ3267" i="6" s="1"/>
  <c r="AG2356" i="6" s="1"/>
  <c r="AO3266" i="6"/>
  <c r="AP3266" i="6" s="1"/>
  <c r="AQ3266" i="6" s="1"/>
  <c r="AG2503" i="6" s="1"/>
  <c r="AO3265" i="6"/>
  <c r="AP3265" i="6" s="1"/>
  <c r="AQ3265" i="6" s="1"/>
  <c r="AG2352" i="6" s="1"/>
  <c r="AO3264" i="6"/>
  <c r="AP3264" i="6" s="1"/>
  <c r="AQ3264" i="6" s="1"/>
  <c r="AG2502" i="6" s="1"/>
  <c r="AO3263" i="6"/>
  <c r="AP3263" i="6" s="1"/>
  <c r="AQ3263" i="6" s="1"/>
  <c r="AG2353" i="6" s="1"/>
  <c r="AO3262" i="6"/>
  <c r="AP3262" i="6" s="1"/>
  <c r="AQ3262" i="6" s="1"/>
  <c r="AG2501" i="6" s="1"/>
  <c r="AO3261" i="6"/>
  <c r="AP3261" i="6" s="1"/>
  <c r="AQ3261" i="6" s="1"/>
  <c r="AO3260" i="6"/>
  <c r="AP3260" i="6" s="1"/>
  <c r="AQ3260" i="6" s="1"/>
  <c r="AG2351" i="6" s="1"/>
  <c r="AO3259" i="6"/>
  <c r="AP3259" i="6" s="1"/>
  <c r="AQ3259" i="6" s="1"/>
  <c r="AO3258" i="6"/>
  <c r="AP3258" i="6" s="1"/>
  <c r="AQ3258" i="6" s="1"/>
  <c r="AO3257" i="6"/>
  <c r="AP3257" i="6" s="1"/>
  <c r="AQ3257" i="6" s="1"/>
  <c r="AO3256" i="6"/>
  <c r="AP3256" i="6" s="1"/>
  <c r="AQ3256" i="6" s="1"/>
  <c r="AO3255" i="6"/>
  <c r="AP3255" i="6" s="1"/>
  <c r="AQ3255" i="6" s="1"/>
  <c r="AO3254" i="6"/>
  <c r="AP3254" i="6" s="1"/>
  <c r="AQ3254" i="6" s="1"/>
  <c r="AO3253" i="6"/>
  <c r="AP3253" i="6" s="1"/>
  <c r="AQ3253" i="6" s="1"/>
  <c r="AO3252" i="6"/>
  <c r="AP3252" i="6" s="1"/>
  <c r="AQ3252" i="6" s="1"/>
  <c r="AO3251" i="6"/>
  <c r="AP3251" i="6" s="1"/>
  <c r="AQ3251" i="6" s="1"/>
  <c r="AO3250" i="6"/>
  <c r="AP3250" i="6" s="1"/>
  <c r="AQ3250" i="6" s="1"/>
  <c r="AO3249" i="6"/>
  <c r="AP3249" i="6" s="1"/>
  <c r="AQ3249" i="6" s="1"/>
  <c r="AO3248" i="6"/>
  <c r="AP3248" i="6" s="1"/>
  <c r="AQ3248" i="6" s="1"/>
  <c r="AO3247" i="6"/>
  <c r="AP3247" i="6" s="1"/>
  <c r="AQ3247" i="6" s="1"/>
  <c r="AO3246" i="6"/>
  <c r="AP3246" i="6" s="1"/>
  <c r="AQ3246" i="6" s="1"/>
  <c r="AO3245" i="6"/>
  <c r="AP3245" i="6" s="1"/>
  <c r="AQ3245" i="6" s="1"/>
  <c r="AO3244" i="6"/>
  <c r="AP3244" i="6" s="1"/>
  <c r="AQ3244" i="6" s="1"/>
  <c r="AO3243" i="6"/>
  <c r="AP3243" i="6" s="1"/>
  <c r="AQ3243" i="6" s="1"/>
  <c r="AO3242" i="6"/>
  <c r="AP3242" i="6" s="1"/>
  <c r="AQ3242" i="6" s="1"/>
  <c r="AO3241" i="6"/>
  <c r="AP3241" i="6" s="1"/>
  <c r="AQ3241" i="6" s="1"/>
  <c r="AO3240" i="6"/>
  <c r="AP3240" i="6" s="1"/>
  <c r="AQ3240" i="6" s="1"/>
  <c r="AG2346" i="6" s="1"/>
  <c r="AO3239" i="6"/>
  <c r="AP3239" i="6" s="1"/>
  <c r="AQ3239" i="6" s="1"/>
  <c r="AO3238" i="6"/>
  <c r="AP3238" i="6" s="1"/>
  <c r="AQ3238" i="6" s="1"/>
  <c r="AG2345" i="6" s="1"/>
  <c r="AO3237" i="6"/>
  <c r="AP3237" i="6" s="1"/>
  <c r="AQ3237" i="6" s="1"/>
  <c r="AO3236" i="6"/>
  <c r="AP3236" i="6" s="1"/>
  <c r="AQ3236" i="6" s="1"/>
  <c r="AO3235" i="6"/>
  <c r="AP3235" i="6" s="1"/>
  <c r="AQ3235" i="6" s="1"/>
  <c r="AO3234" i="6"/>
  <c r="AP3234" i="6" s="1"/>
  <c r="AQ3234" i="6" s="1"/>
  <c r="AO3233" i="6"/>
  <c r="AP3233" i="6" s="1"/>
  <c r="AQ3233" i="6" s="1"/>
  <c r="AO3232" i="6"/>
  <c r="AP3232" i="6" s="1"/>
  <c r="AQ3232" i="6" s="1"/>
  <c r="AO3231" i="6"/>
  <c r="AP3231" i="6" s="1"/>
  <c r="AQ3231" i="6" s="1"/>
  <c r="AO3230" i="6"/>
  <c r="AP3230" i="6" s="1"/>
  <c r="AQ3230" i="6" s="1"/>
  <c r="AO3229" i="6"/>
  <c r="AP3229" i="6" s="1"/>
  <c r="AQ3229" i="6" s="1"/>
  <c r="AO3228" i="6"/>
  <c r="AP3228" i="6" s="1"/>
  <c r="AQ3228" i="6" s="1"/>
  <c r="AO3227" i="6"/>
  <c r="AP3227" i="6" s="1"/>
  <c r="AQ3227" i="6" s="1"/>
  <c r="AO3226" i="6"/>
  <c r="AP3226" i="6" s="1"/>
  <c r="AQ3226" i="6" s="1"/>
  <c r="AO3225" i="6"/>
  <c r="AP3225" i="6" s="1"/>
  <c r="AQ3225" i="6" s="1"/>
  <c r="AO3224" i="6"/>
  <c r="AP3224" i="6" s="1"/>
  <c r="AQ3224" i="6" s="1"/>
  <c r="AO3223" i="6"/>
  <c r="AP3223" i="6" s="1"/>
  <c r="AQ3223" i="6" s="1"/>
  <c r="AO3222" i="6"/>
  <c r="AP3222" i="6" s="1"/>
  <c r="AQ3222" i="6" s="1"/>
  <c r="AO3221" i="6"/>
  <c r="AP3221" i="6" s="1"/>
  <c r="AQ3221" i="6" s="1"/>
  <c r="AO3220" i="6"/>
  <c r="AP3220" i="6" s="1"/>
  <c r="AQ3220" i="6" s="1"/>
  <c r="AO3219" i="6"/>
  <c r="AP3219" i="6" s="1"/>
  <c r="AQ3219" i="6" s="1"/>
  <c r="AO3218" i="6"/>
  <c r="AP3218" i="6" s="1"/>
  <c r="AQ3218" i="6" s="1"/>
  <c r="AO3217" i="6"/>
  <c r="AP3217" i="6" s="1"/>
  <c r="AQ3217" i="6" s="1"/>
  <c r="AO3216" i="6"/>
  <c r="AP3216" i="6" s="1"/>
  <c r="AQ3216" i="6" s="1"/>
  <c r="AO3215" i="6"/>
  <c r="AP3215" i="6" s="1"/>
  <c r="AQ3215" i="6" s="1"/>
  <c r="AO3214" i="6"/>
  <c r="AP3214" i="6" s="1"/>
  <c r="AQ3214" i="6" s="1"/>
  <c r="AO3213" i="6"/>
  <c r="AP3213" i="6" s="1"/>
  <c r="AQ3213" i="6" s="1"/>
  <c r="AO3212" i="6"/>
  <c r="AP3212" i="6" s="1"/>
  <c r="AQ3212" i="6" s="1"/>
  <c r="AO3211" i="6"/>
  <c r="AP3211" i="6" s="1"/>
  <c r="AQ3211" i="6" s="1"/>
  <c r="AG2338" i="6" s="1"/>
  <c r="AO3210" i="6"/>
  <c r="AP3210" i="6" s="1"/>
  <c r="AQ3210" i="6" s="1"/>
  <c r="AO3209" i="6"/>
  <c r="AP3209" i="6" s="1"/>
  <c r="AQ3209" i="6" s="1"/>
  <c r="AO3208" i="6"/>
  <c r="AP3208" i="6" s="1"/>
  <c r="AQ3208" i="6" s="1"/>
  <c r="AO3207" i="6"/>
  <c r="AP3207" i="6" s="1"/>
  <c r="AQ3207" i="6" s="1"/>
  <c r="AO3206" i="6"/>
  <c r="AP3206" i="6" s="1"/>
  <c r="AQ3206" i="6" s="1"/>
  <c r="AO3205" i="6"/>
  <c r="AP3205" i="6" s="1"/>
  <c r="AQ3205" i="6" s="1"/>
  <c r="AO3204" i="6"/>
  <c r="AP3204" i="6" s="1"/>
  <c r="AQ3204" i="6" s="1"/>
  <c r="AO3203" i="6"/>
  <c r="AP3203" i="6" s="1"/>
  <c r="AQ3203" i="6" s="1"/>
  <c r="AO3202" i="6"/>
  <c r="AP3202" i="6" s="1"/>
  <c r="AQ3202" i="6" s="1"/>
  <c r="AO3201" i="6"/>
  <c r="AP3201" i="6" s="1"/>
  <c r="AQ3201" i="6" s="1"/>
  <c r="AO3200" i="6"/>
  <c r="AP3200" i="6" s="1"/>
  <c r="AQ3200" i="6" s="1"/>
  <c r="AO3199" i="6"/>
  <c r="AP3199" i="6" s="1"/>
  <c r="AQ3199" i="6" s="1"/>
  <c r="AG2330" i="6" s="1"/>
  <c r="AO3198" i="6"/>
  <c r="AP3198" i="6" s="1"/>
  <c r="AQ3198" i="6" s="1"/>
  <c r="AO3197" i="6"/>
  <c r="AP3197" i="6" s="1"/>
  <c r="AQ3197" i="6" s="1"/>
  <c r="AO3196" i="6"/>
  <c r="AP3196" i="6" s="1"/>
  <c r="AQ3196" i="6" s="1"/>
  <c r="AO3195" i="6"/>
  <c r="AP3195" i="6" s="1"/>
  <c r="AQ3195" i="6" s="1"/>
  <c r="AO3194" i="6"/>
  <c r="AP3194" i="6" s="1"/>
  <c r="AQ3194" i="6" s="1"/>
  <c r="AO3193" i="6"/>
  <c r="AP3193" i="6" s="1"/>
  <c r="AQ3193" i="6" s="1"/>
  <c r="AO3192" i="6"/>
  <c r="AP3192" i="6" s="1"/>
  <c r="AQ3192" i="6" s="1"/>
  <c r="AO3191" i="6"/>
  <c r="AP3191" i="6" s="1"/>
  <c r="AQ3191" i="6" s="1"/>
  <c r="AO3190" i="6"/>
  <c r="AP3190" i="6" s="1"/>
  <c r="AQ3190" i="6" s="1"/>
  <c r="AO3189" i="6"/>
  <c r="AP3189" i="6" s="1"/>
  <c r="AQ3189" i="6" s="1"/>
  <c r="AO3188" i="6"/>
  <c r="AP3188" i="6" s="1"/>
  <c r="AQ3188" i="6" s="1"/>
  <c r="AO3187" i="6"/>
  <c r="AP3187" i="6" s="1"/>
  <c r="AQ3187" i="6" s="1"/>
  <c r="AO3186" i="6"/>
  <c r="AP3186" i="6" s="1"/>
  <c r="AQ3186" i="6" s="1"/>
  <c r="AO3185" i="6"/>
  <c r="AP3185" i="6" s="1"/>
  <c r="AQ3185" i="6" s="1"/>
  <c r="AO3184" i="6"/>
  <c r="AP3184" i="6" s="1"/>
  <c r="AQ3184" i="6" s="1"/>
  <c r="AG2324" i="6" s="1"/>
  <c r="AO3183" i="6"/>
  <c r="AP3183" i="6" s="1"/>
  <c r="AQ3183" i="6" s="1"/>
  <c r="AO3182" i="6"/>
  <c r="AP3182" i="6" s="1"/>
  <c r="AQ3182" i="6" s="1"/>
  <c r="AO3181" i="6"/>
  <c r="AP3181" i="6" s="1"/>
  <c r="AQ3181" i="6" s="1"/>
  <c r="AO3180" i="6"/>
  <c r="AP3180" i="6" s="1"/>
  <c r="AQ3180" i="6" s="1"/>
  <c r="AO3179" i="6"/>
  <c r="AP3179" i="6" s="1"/>
  <c r="AQ3179" i="6" s="1"/>
  <c r="AO3178" i="6"/>
  <c r="AP3178" i="6" s="1"/>
  <c r="AQ3178" i="6" s="1"/>
  <c r="AO3177" i="6"/>
  <c r="AP3177" i="6" s="1"/>
  <c r="AQ3177" i="6" s="1"/>
  <c r="AO3176" i="6"/>
  <c r="AP3176" i="6" s="1"/>
  <c r="AQ3176" i="6" s="1"/>
  <c r="AO3175" i="6"/>
  <c r="AP3175" i="6" s="1"/>
  <c r="AQ3175" i="6" s="1"/>
  <c r="AO3174" i="6"/>
  <c r="AP3174" i="6" s="1"/>
  <c r="AQ3174" i="6" s="1"/>
  <c r="AO3173" i="6"/>
  <c r="AP3173" i="6" s="1"/>
  <c r="AQ3173" i="6" s="1"/>
  <c r="AO3172" i="6"/>
  <c r="AP3172" i="6" s="1"/>
  <c r="AQ3172" i="6" s="1"/>
  <c r="AO3171" i="6"/>
  <c r="AP3171" i="6" s="1"/>
  <c r="AQ3171" i="6" s="1"/>
  <c r="AO3170" i="6"/>
  <c r="AP3170" i="6" s="1"/>
  <c r="AQ3170" i="6" s="1"/>
  <c r="AO3169" i="6"/>
  <c r="AP3169" i="6" s="1"/>
  <c r="AQ3169" i="6" s="1"/>
  <c r="AO3168" i="6"/>
  <c r="AP3168" i="6" s="1"/>
  <c r="AQ3168" i="6" s="1"/>
  <c r="AO3167" i="6"/>
  <c r="AP3167" i="6" s="1"/>
  <c r="AQ3167" i="6" s="1"/>
  <c r="AO3166" i="6"/>
  <c r="AP3166" i="6" s="1"/>
  <c r="AQ3166" i="6" s="1"/>
  <c r="AO3165" i="6"/>
  <c r="AP3165" i="6" s="1"/>
  <c r="AQ3165" i="6" s="1"/>
  <c r="AO3164" i="6"/>
  <c r="AP3164" i="6" s="1"/>
  <c r="AQ3164" i="6" s="1"/>
  <c r="AO3163" i="6"/>
  <c r="AP3163" i="6" s="1"/>
  <c r="AQ3163" i="6" s="1"/>
  <c r="AO3162" i="6"/>
  <c r="AP3162" i="6" s="1"/>
  <c r="AQ3162" i="6" s="1"/>
  <c r="AO3161" i="6"/>
  <c r="AP3161" i="6" s="1"/>
  <c r="AQ3161" i="6" s="1"/>
  <c r="AO3160" i="6"/>
  <c r="AP3160" i="6" s="1"/>
  <c r="AQ3160" i="6" s="1"/>
  <c r="AO3159" i="6"/>
  <c r="AP3159" i="6" s="1"/>
  <c r="AQ3159" i="6" s="1"/>
  <c r="AO3158" i="6"/>
  <c r="AP3158" i="6" s="1"/>
  <c r="AQ3158" i="6" s="1"/>
  <c r="AO3157" i="6"/>
  <c r="AP3157" i="6" s="1"/>
  <c r="AQ3157" i="6" s="1"/>
  <c r="AO3156" i="6"/>
  <c r="AP3156" i="6" s="1"/>
  <c r="AQ3156" i="6" s="1"/>
  <c r="AG2500" i="6" s="1"/>
  <c r="AO3155" i="6"/>
  <c r="AP3155" i="6" s="1"/>
  <c r="AQ3155" i="6" s="1"/>
  <c r="AO3154" i="6"/>
  <c r="AP3154" i="6" s="1"/>
  <c r="AQ3154" i="6" s="1"/>
  <c r="AG2499" i="6" s="1"/>
  <c r="AO3153" i="6"/>
  <c r="AP3153" i="6" s="1"/>
  <c r="AQ3153" i="6" s="1"/>
  <c r="AG2498" i="6" s="1"/>
  <c r="AO3152" i="6"/>
  <c r="AP3152" i="6" s="1"/>
  <c r="AQ3152" i="6" s="1"/>
  <c r="AO3151" i="6"/>
  <c r="AP3151" i="6" s="1"/>
  <c r="AQ3151" i="6" s="1"/>
  <c r="AG2497" i="6" s="1"/>
  <c r="AO3150" i="6"/>
  <c r="AP3150" i="6" s="1"/>
  <c r="AQ3150" i="6" s="1"/>
  <c r="AO3149" i="6"/>
  <c r="AP3149" i="6" s="1"/>
  <c r="AQ3149" i="6" s="1"/>
  <c r="AG2496" i="6" s="1"/>
  <c r="AO3148" i="6"/>
  <c r="AP3148" i="6" s="1"/>
  <c r="AQ3148" i="6" s="1"/>
  <c r="AO3147" i="6"/>
  <c r="AP3147" i="6" s="1"/>
  <c r="AQ3147" i="6" s="1"/>
  <c r="AG2309" i="6" s="1"/>
  <c r="AO3146" i="6"/>
  <c r="AP3146" i="6" s="1"/>
  <c r="AQ3146" i="6" s="1"/>
  <c r="AO3145" i="6"/>
  <c r="AP3145" i="6" s="1"/>
  <c r="AQ3145" i="6" s="1"/>
  <c r="AG2308" i="6" s="1"/>
  <c r="AO3144" i="6"/>
  <c r="AP3144" i="6" s="1"/>
  <c r="AQ3144" i="6" s="1"/>
  <c r="AO3143" i="6"/>
  <c r="AP3143" i="6" s="1"/>
  <c r="AQ3143" i="6" s="1"/>
  <c r="AO3142" i="6"/>
  <c r="AP3142" i="6" s="1"/>
  <c r="AQ3142" i="6" s="1"/>
  <c r="AO3141" i="6"/>
  <c r="AP3141" i="6" s="1"/>
  <c r="AQ3141" i="6" s="1"/>
  <c r="AO3140" i="6"/>
  <c r="AP3140" i="6" s="1"/>
  <c r="AQ3140" i="6" s="1"/>
  <c r="AO3139" i="6"/>
  <c r="AP3139" i="6" s="1"/>
  <c r="AQ3139" i="6" s="1"/>
  <c r="AO3138" i="6"/>
  <c r="AP3138" i="6" s="1"/>
  <c r="AQ3138" i="6" s="1"/>
  <c r="AG2489" i="6" s="1"/>
  <c r="AO3137" i="6"/>
  <c r="AP3137" i="6" s="1"/>
  <c r="AQ3137" i="6" s="1"/>
  <c r="AG2488" i="6" s="1"/>
  <c r="AO3136" i="6"/>
  <c r="AP3136" i="6" s="1"/>
  <c r="AQ3136" i="6" s="1"/>
  <c r="AG2487" i="6" s="1"/>
  <c r="AO3135" i="6"/>
  <c r="AP3135" i="6" s="1"/>
  <c r="AQ3135" i="6" s="1"/>
  <c r="AG2486" i="6" s="1"/>
  <c r="AO3134" i="6"/>
  <c r="AP3134" i="6" s="1"/>
  <c r="AQ3134" i="6" s="1"/>
  <c r="AO3133" i="6"/>
  <c r="AP3133" i="6" s="1"/>
  <c r="AQ3133" i="6" s="1"/>
  <c r="AO3132" i="6"/>
  <c r="AP3132" i="6" s="1"/>
  <c r="AQ3132" i="6" s="1"/>
  <c r="AG2303" i="6" s="1"/>
  <c r="AO3131" i="6"/>
  <c r="AP3131" i="6" s="1"/>
  <c r="AQ3131" i="6" s="1"/>
  <c r="AO3130" i="6"/>
  <c r="AP3130" i="6" s="1"/>
  <c r="AQ3130" i="6" s="1"/>
  <c r="AO3129" i="6"/>
  <c r="AP3129" i="6" s="1"/>
  <c r="AQ3129" i="6" s="1"/>
  <c r="AG2485" i="6" s="1"/>
  <c r="AO3128" i="6"/>
  <c r="AP3128" i="6" s="1"/>
  <c r="AQ3128" i="6" s="1"/>
  <c r="AG2301" i="6" s="1"/>
  <c r="AO3127" i="6"/>
  <c r="AP3127" i="6" s="1"/>
  <c r="AQ3127" i="6" s="1"/>
  <c r="AO3126" i="6"/>
  <c r="AP3126" i="6" s="1"/>
  <c r="AQ3126" i="6" s="1"/>
  <c r="AO3125" i="6"/>
  <c r="AP3125" i="6" s="1"/>
  <c r="AQ3125" i="6" s="1"/>
  <c r="AO3124" i="6"/>
  <c r="AP3124" i="6" s="1"/>
  <c r="AQ3124" i="6" s="1"/>
  <c r="AO3123" i="6"/>
  <c r="AP3123" i="6" s="1"/>
  <c r="AQ3123" i="6" s="1"/>
  <c r="AG2482" i="6" s="1"/>
  <c r="AO3122" i="6"/>
  <c r="AP3122" i="6" s="1"/>
  <c r="AQ3122" i="6" s="1"/>
  <c r="AO3121" i="6"/>
  <c r="AP3121" i="6" s="1"/>
  <c r="AQ3121" i="6" s="1"/>
  <c r="AG2481" i="6" s="1"/>
  <c r="AO3120" i="6"/>
  <c r="AP3120" i="6" s="1"/>
  <c r="AQ3120" i="6" s="1"/>
  <c r="AO3119" i="6"/>
  <c r="AP3119" i="6" s="1"/>
  <c r="AQ3119" i="6" s="1"/>
  <c r="AO3118" i="6"/>
  <c r="AP3118" i="6" s="1"/>
  <c r="AQ3118" i="6" s="1"/>
  <c r="AO3117" i="6"/>
  <c r="AP3117" i="6" s="1"/>
  <c r="AQ3117" i="6" s="1"/>
  <c r="AO3116" i="6"/>
  <c r="AP3116" i="6" s="1"/>
  <c r="AQ3116" i="6" s="1"/>
  <c r="AO3115" i="6"/>
  <c r="AP3115" i="6" s="1"/>
  <c r="AQ3115" i="6" s="1"/>
  <c r="AO3114" i="6"/>
  <c r="AP3114" i="6" s="1"/>
  <c r="AQ3114" i="6" s="1"/>
  <c r="AG2477" i="6" s="1"/>
  <c r="AO3113" i="6"/>
  <c r="AP3113" i="6" s="1"/>
  <c r="AQ3113" i="6" s="1"/>
  <c r="AO3112" i="6"/>
  <c r="AP3112" i="6" s="1"/>
  <c r="AQ3112" i="6" s="1"/>
  <c r="AO3111" i="6"/>
  <c r="AP3111" i="6" s="1"/>
  <c r="AQ3111" i="6" s="1"/>
  <c r="AO3110" i="6"/>
  <c r="AP3110" i="6" s="1"/>
  <c r="AQ3110" i="6" s="1"/>
  <c r="AG2292" i="6" s="1"/>
  <c r="AO3109" i="6"/>
  <c r="AP3109" i="6" s="1"/>
  <c r="AQ3109" i="6" s="1"/>
  <c r="AO3108" i="6"/>
  <c r="AP3108" i="6" s="1"/>
  <c r="AQ3108" i="6" s="1"/>
  <c r="AG2476" i="6" s="1"/>
  <c r="AO3107" i="6"/>
  <c r="AP3107" i="6" s="1"/>
  <c r="AQ3107" i="6" s="1"/>
  <c r="AG2291" i="6" s="1"/>
  <c r="AO3106" i="6"/>
  <c r="AP3106" i="6" s="1"/>
  <c r="AQ3106" i="6" s="1"/>
  <c r="AO3105" i="6"/>
  <c r="AP3105" i="6" s="1"/>
  <c r="AQ3105" i="6" s="1"/>
  <c r="AO3104" i="6"/>
  <c r="AP3104" i="6" s="1"/>
  <c r="AQ3104" i="6" s="1"/>
  <c r="AG2473" i="6" s="1"/>
  <c r="AO3103" i="6"/>
  <c r="AP3103" i="6" s="1"/>
  <c r="AQ3103" i="6" s="1"/>
  <c r="AO3102" i="6"/>
  <c r="AP3102" i="6" s="1"/>
  <c r="AQ3102" i="6" s="1"/>
  <c r="AG2472" i="6" s="1"/>
  <c r="AO3101" i="6"/>
  <c r="AP3101" i="6" s="1"/>
  <c r="AQ3101" i="6" s="1"/>
  <c r="AO3100" i="6"/>
  <c r="AP3100" i="6" s="1"/>
  <c r="AQ3100" i="6" s="1"/>
  <c r="AG2471" i="6" s="1"/>
  <c r="AO3099" i="6"/>
  <c r="AP3099" i="6" s="1"/>
  <c r="AQ3099" i="6" s="1"/>
  <c r="AG2470" i="6" s="1"/>
  <c r="AO3098" i="6"/>
  <c r="AP3098" i="6" s="1"/>
  <c r="AQ3098" i="6" s="1"/>
  <c r="AG2469" i="6" s="1"/>
  <c r="AO3097" i="6"/>
  <c r="AP3097" i="6" s="1"/>
  <c r="AQ3097" i="6" s="1"/>
  <c r="AO3096" i="6"/>
  <c r="AP3096" i="6" s="1"/>
  <c r="AQ3096" i="6" s="1"/>
  <c r="AG2288" i="6" s="1"/>
  <c r="AO3095" i="6"/>
  <c r="AP3095" i="6" s="1"/>
  <c r="AQ3095" i="6" s="1"/>
  <c r="AG2467" i="6" s="1"/>
  <c r="AO3094" i="6"/>
  <c r="AP3094" i="6" s="1"/>
  <c r="AQ3094" i="6" s="1"/>
  <c r="AG2287" i="6" s="1"/>
  <c r="AO3093" i="6"/>
  <c r="AP3093" i="6" s="1"/>
  <c r="AQ3093" i="6" s="1"/>
  <c r="AG2466" i="6" s="1"/>
  <c r="AO3092" i="6"/>
  <c r="AP3092" i="6" s="1"/>
  <c r="AQ3092" i="6" s="1"/>
  <c r="AG2465" i="6" s="1"/>
  <c r="AO3091" i="6"/>
  <c r="AP3091" i="6" s="1"/>
  <c r="AQ3091" i="6" s="1"/>
  <c r="AG2286" i="6" s="1"/>
  <c r="AO3090" i="6"/>
  <c r="AP3090" i="6" s="1"/>
  <c r="AQ3090" i="6" s="1"/>
  <c r="AG2464" i="6" s="1"/>
  <c r="AO3089" i="6"/>
  <c r="AP3089" i="6" s="1"/>
  <c r="AQ3089" i="6" s="1"/>
  <c r="AG2285" i="6" s="1"/>
  <c r="AO3088" i="6"/>
  <c r="AP3088" i="6" s="1"/>
  <c r="AQ3088" i="6" s="1"/>
  <c r="AG2463" i="6" s="1"/>
  <c r="AO3087" i="6"/>
  <c r="AP3087" i="6" s="1"/>
  <c r="AQ3087" i="6" s="1"/>
  <c r="AO3086" i="6"/>
  <c r="AP3086" i="6" s="1"/>
  <c r="AQ3086" i="6" s="1"/>
  <c r="AO3085" i="6"/>
  <c r="AP3085" i="6" s="1"/>
  <c r="AQ3085" i="6" s="1"/>
  <c r="AO3084" i="6"/>
  <c r="AP3084" i="6" s="1"/>
  <c r="AQ3084" i="6" s="1"/>
  <c r="AO3083" i="6"/>
  <c r="AP3083" i="6" s="1"/>
  <c r="AQ3083" i="6" s="1"/>
  <c r="AO3082" i="6"/>
  <c r="AP3082" i="6" s="1"/>
  <c r="AQ3082" i="6" s="1"/>
  <c r="AG2283" i="6" s="1"/>
  <c r="AO3081" i="6"/>
  <c r="AP3081" i="6" s="1"/>
  <c r="AQ3081" i="6" s="1"/>
  <c r="AO3080" i="6"/>
  <c r="AP3080" i="6" s="1"/>
  <c r="AQ3080" i="6" s="1"/>
  <c r="AO3079" i="6"/>
  <c r="AP3079" i="6" s="1"/>
  <c r="AQ3079" i="6" s="1"/>
  <c r="AO3078" i="6"/>
  <c r="AP3078" i="6" s="1"/>
  <c r="AQ3078" i="6" s="1"/>
  <c r="AG2457" i="6" s="1"/>
  <c r="AO3077" i="6"/>
  <c r="AP3077" i="6" s="1"/>
  <c r="AQ3077" i="6" s="1"/>
  <c r="AO3076" i="6"/>
  <c r="AP3076" i="6" s="1"/>
  <c r="AQ3076" i="6" s="1"/>
  <c r="AO3075" i="6"/>
  <c r="AP3075" i="6" s="1"/>
  <c r="AQ3075" i="6" s="1"/>
  <c r="AO3074" i="6"/>
  <c r="AP3074" i="6" s="1"/>
  <c r="AQ3074" i="6" s="1"/>
  <c r="AG2279" i="6" s="1"/>
  <c r="AO3073" i="6"/>
  <c r="AP3073" i="6" s="1"/>
  <c r="AQ3073" i="6" s="1"/>
  <c r="AO3072" i="6"/>
  <c r="AP3072" i="6" s="1"/>
  <c r="AQ3072" i="6" s="1"/>
  <c r="AO3071" i="6"/>
  <c r="AP3071" i="6" s="1"/>
  <c r="AQ3071" i="6" s="1"/>
  <c r="AO3070" i="6"/>
  <c r="AP3070" i="6" s="1"/>
  <c r="AQ3070" i="6" s="1"/>
  <c r="AO3069" i="6"/>
  <c r="AP3069" i="6" s="1"/>
  <c r="AQ3069" i="6" s="1"/>
  <c r="AO3068" i="6"/>
  <c r="AP3068" i="6" s="1"/>
  <c r="AQ3068" i="6" s="1"/>
  <c r="AO3067" i="6"/>
  <c r="AP3067" i="6" s="1"/>
  <c r="AQ3067" i="6" s="1"/>
  <c r="AO3066" i="6"/>
  <c r="AP3066" i="6" s="1"/>
  <c r="AQ3066" i="6" s="1"/>
  <c r="AO3065" i="6"/>
  <c r="AP3065" i="6" s="1"/>
  <c r="AQ3065" i="6" s="1"/>
  <c r="AO3064" i="6"/>
  <c r="AP3064" i="6" s="1"/>
  <c r="AQ3064" i="6" s="1"/>
  <c r="AO3063" i="6"/>
  <c r="AP3063" i="6" s="1"/>
  <c r="AQ3063" i="6" s="1"/>
  <c r="AO3062" i="6"/>
  <c r="AP3062" i="6" s="1"/>
  <c r="AQ3062" i="6" s="1"/>
  <c r="AO3061" i="6"/>
  <c r="AP3061" i="6" s="1"/>
  <c r="AQ3061" i="6" s="1"/>
  <c r="AO3060" i="6"/>
  <c r="AP3060" i="6" s="1"/>
  <c r="AQ3060" i="6" s="1"/>
  <c r="AO3059" i="6"/>
  <c r="AP3059" i="6" s="1"/>
  <c r="AQ3059" i="6" s="1"/>
  <c r="AO3058" i="6"/>
  <c r="AP3058" i="6" s="1"/>
  <c r="AQ3058" i="6" s="1"/>
  <c r="AO3057" i="6"/>
  <c r="AP3057" i="6" s="1"/>
  <c r="AQ3057" i="6" s="1"/>
  <c r="AO3056" i="6"/>
  <c r="AP3056" i="6" s="1"/>
  <c r="AQ3056" i="6" s="1"/>
  <c r="AO3055" i="6"/>
  <c r="AP3055" i="6" s="1"/>
  <c r="AQ3055" i="6" s="1"/>
  <c r="AO3054" i="6"/>
  <c r="AP3054" i="6" s="1"/>
  <c r="AQ3054" i="6" s="1"/>
  <c r="AO3053" i="6"/>
  <c r="AP3053" i="6" s="1"/>
  <c r="AQ3053" i="6" s="1"/>
  <c r="AO3052" i="6"/>
  <c r="AP3052" i="6" s="1"/>
  <c r="AQ3052" i="6" s="1"/>
  <c r="AO3051" i="6"/>
  <c r="AP3051" i="6" s="1"/>
  <c r="AQ3051" i="6" s="1"/>
  <c r="AO3050" i="6"/>
  <c r="AP3050" i="6" s="1"/>
  <c r="AQ3050" i="6" s="1"/>
  <c r="AO3049" i="6"/>
  <c r="AP3049" i="6" s="1"/>
  <c r="AQ3049" i="6" s="1"/>
  <c r="AO3048" i="6"/>
  <c r="AP3048" i="6" s="1"/>
  <c r="AQ3048" i="6" s="1"/>
  <c r="AO3047" i="6"/>
  <c r="AP3047" i="6" s="1"/>
  <c r="AQ3047" i="6" s="1"/>
  <c r="AO3046" i="6"/>
  <c r="AP3046" i="6" s="1"/>
  <c r="AQ3046" i="6" s="1"/>
  <c r="AO3045" i="6"/>
  <c r="AP3045" i="6" s="1"/>
  <c r="AQ3045" i="6" s="1"/>
  <c r="AO3044" i="6"/>
  <c r="AP3044" i="6" s="1"/>
  <c r="AQ3044" i="6" s="1"/>
  <c r="AO3043" i="6"/>
  <c r="AP3043" i="6" s="1"/>
  <c r="AQ3043" i="6" s="1"/>
  <c r="AO3042" i="6"/>
  <c r="AP3042" i="6" s="1"/>
  <c r="AQ3042" i="6" s="1"/>
  <c r="AO3041" i="6"/>
  <c r="AP3041" i="6" s="1"/>
  <c r="AQ3041" i="6" s="1"/>
  <c r="AO3040" i="6"/>
  <c r="AP3040" i="6" s="1"/>
  <c r="AQ3040" i="6" s="1"/>
  <c r="AO3039" i="6"/>
  <c r="AP3039" i="6" s="1"/>
  <c r="AQ3039" i="6" s="1"/>
  <c r="AO3038" i="6"/>
  <c r="AP3038" i="6" s="1"/>
  <c r="AQ3038" i="6" s="1"/>
  <c r="AO3037" i="6"/>
  <c r="AP3037" i="6" s="1"/>
  <c r="AQ3037" i="6" s="1"/>
  <c r="AO3036" i="6"/>
  <c r="AP3036" i="6" s="1"/>
  <c r="AQ3036" i="6" s="1"/>
  <c r="AG2257" i="6" s="1"/>
  <c r="AO3035" i="6"/>
  <c r="AP3035" i="6" s="1"/>
  <c r="AQ3035" i="6" s="1"/>
  <c r="AO3034" i="6"/>
  <c r="AP3034" i="6" s="1"/>
  <c r="AQ3034" i="6" s="1"/>
  <c r="AG2256" i="6" s="1"/>
  <c r="AO3033" i="6"/>
  <c r="AP3033" i="6" s="1"/>
  <c r="AQ3033" i="6" s="1"/>
  <c r="AO3032" i="6"/>
  <c r="AP3032" i="6" s="1"/>
  <c r="AQ3032" i="6" s="1"/>
  <c r="AO3031" i="6"/>
  <c r="AP3031" i="6" s="1"/>
  <c r="AQ3031" i="6" s="1"/>
  <c r="AO3030" i="6"/>
  <c r="AP3030" i="6" s="1"/>
  <c r="AQ3030" i="6" s="1"/>
  <c r="AO3029" i="6"/>
  <c r="AP3029" i="6" s="1"/>
  <c r="AQ3029" i="6" s="1"/>
  <c r="AO3028" i="6"/>
  <c r="AP3028" i="6" s="1"/>
  <c r="AQ3028" i="6" s="1"/>
  <c r="AO3027" i="6"/>
  <c r="AP3027" i="6" s="1"/>
  <c r="AQ3027" i="6" s="1"/>
  <c r="AG2255" i="6" s="1"/>
  <c r="AO3026" i="6"/>
  <c r="AP3026" i="6" s="1"/>
  <c r="AQ3026" i="6" s="1"/>
  <c r="AG2252" i="6" s="1"/>
  <c r="AO3025" i="6"/>
  <c r="AP3025" i="6" s="1"/>
  <c r="AQ3025" i="6" s="1"/>
  <c r="AO3024" i="6"/>
  <c r="AP3024" i="6" s="1"/>
  <c r="AQ3024" i="6" s="1"/>
  <c r="AG2250" i="6" s="1"/>
  <c r="AO3023" i="6"/>
  <c r="AP3023" i="6" s="1"/>
  <c r="AQ3023" i="6" s="1"/>
  <c r="AO3022" i="6"/>
  <c r="AP3022" i="6" s="1"/>
  <c r="AQ3022" i="6" s="1"/>
  <c r="AO3021" i="6"/>
  <c r="AP3021" i="6" s="1"/>
  <c r="AQ3021" i="6" s="1"/>
  <c r="AG2249" i="6" s="1"/>
  <c r="AO3020" i="6"/>
  <c r="AP3020" i="6" s="1"/>
  <c r="AQ3020" i="6" s="1"/>
  <c r="AG2248" i="6" s="1"/>
  <c r="AO3019" i="6"/>
  <c r="AP3019" i="6" s="1"/>
  <c r="AQ3019" i="6" s="1"/>
  <c r="AO3018" i="6"/>
  <c r="AP3018" i="6" s="1"/>
  <c r="AQ3018" i="6" s="1"/>
  <c r="AG2247" i="6" s="1"/>
  <c r="AO3017" i="6"/>
  <c r="AP3017" i="6" s="1"/>
  <c r="AQ3017" i="6" s="1"/>
  <c r="AO3016" i="6"/>
  <c r="AP3016" i="6" s="1"/>
  <c r="AQ3016" i="6" s="1"/>
  <c r="AO3015" i="6"/>
  <c r="AP3015" i="6" s="1"/>
  <c r="AQ3015" i="6" s="1"/>
  <c r="AO3014" i="6"/>
  <c r="AP3014" i="6" s="1"/>
  <c r="AQ3014" i="6" s="1"/>
  <c r="AO3013" i="6"/>
  <c r="AP3013" i="6" s="1"/>
  <c r="AQ3013" i="6" s="1"/>
  <c r="AO3012" i="6"/>
  <c r="AP3012" i="6" s="1"/>
  <c r="AQ3012" i="6" s="1"/>
  <c r="AO3011" i="6"/>
  <c r="AP3011" i="6" s="1"/>
  <c r="AQ3011" i="6" s="1"/>
  <c r="AO3010" i="6"/>
  <c r="AP3010" i="6" s="1"/>
  <c r="AQ3010" i="6" s="1"/>
  <c r="AO3009" i="6"/>
  <c r="AP3009" i="6" s="1"/>
  <c r="AQ3009" i="6" s="1"/>
  <c r="AO3008" i="6"/>
  <c r="AP3008" i="6" s="1"/>
  <c r="AQ3008" i="6" s="1"/>
  <c r="AO3007" i="6"/>
  <c r="AP3007" i="6" s="1"/>
  <c r="AQ3007" i="6" s="1"/>
  <c r="AO3006" i="6"/>
  <c r="AP3006" i="6" s="1"/>
  <c r="AQ3006" i="6" s="1"/>
  <c r="AO3005" i="6"/>
  <c r="AP3005" i="6" s="1"/>
  <c r="AQ3005" i="6" s="1"/>
  <c r="AO3004" i="6"/>
  <c r="AP3004" i="6" s="1"/>
  <c r="AQ3004" i="6" s="1"/>
  <c r="AO3003" i="6"/>
  <c r="AP3003" i="6" s="1"/>
  <c r="AQ3003" i="6" s="1"/>
  <c r="AO3002" i="6"/>
  <c r="AP3002" i="6" s="1"/>
  <c r="AQ3002" i="6" s="1"/>
  <c r="AO3001" i="6"/>
  <c r="AP3001" i="6" s="1"/>
  <c r="AQ3001" i="6" s="1"/>
  <c r="AO3000" i="6"/>
  <c r="AP3000" i="6" s="1"/>
  <c r="AQ3000" i="6" s="1"/>
  <c r="AO2999" i="6"/>
  <c r="AP2999" i="6" s="1"/>
  <c r="AQ2999" i="6" s="1"/>
  <c r="AO2998" i="6"/>
  <c r="AP2998" i="6" s="1"/>
  <c r="AQ2998" i="6" s="1"/>
  <c r="AO2997" i="6"/>
  <c r="AP2997" i="6" s="1"/>
  <c r="AQ2997" i="6" s="1"/>
  <c r="AO2996" i="6"/>
  <c r="AP2996" i="6" s="1"/>
  <c r="AQ2996" i="6" s="1"/>
  <c r="AO2995" i="6"/>
  <c r="AP2995" i="6" s="1"/>
  <c r="AQ2995" i="6" s="1"/>
  <c r="AO2994" i="6"/>
  <c r="AP2994" i="6" s="1"/>
  <c r="AQ2994" i="6" s="1"/>
  <c r="AO2993" i="6"/>
  <c r="AP2993" i="6" s="1"/>
  <c r="AQ2993" i="6" s="1"/>
  <c r="AO2992" i="6"/>
  <c r="AP2992" i="6" s="1"/>
  <c r="AQ2992" i="6" s="1"/>
  <c r="AO2991" i="6"/>
  <c r="AP2991" i="6" s="1"/>
  <c r="AQ2991" i="6" s="1"/>
  <c r="AO2990" i="6"/>
  <c r="AP2990" i="6" s="1"/>
  <c r="AQ2990" i="6" s="1"/>
  <c r="AO2989" i="6"/>
  <c r="AP2989" i="6" s="1"/>
  <c r="AQ2989" i="6" s="1"/>
  <c r="AG2278" i="6" s="1"/>
  <c r="AO2988" i="6"/>
  <c r="AP2988" i="6" s="1"/>
  <c r="AQ2988" i="6" s="1"/>
  <c r="AO2987" i="6"/>
  <c r="AP2987" i="6" s="1"/>
  <c r="AQ2987" i="6" s="1"/>
  <c r="AG2277" i="6" s="1"/>
  <c r="AO2986" i="6"/>
  <c r="AP2986" i="6" s="1"/>
  <c r="AQ2986" i="6" s="1"/>
  <c r="AO2985" i="6"/>
  <c r="AP2985" i="6" s="1"/>
  <c r="AQ2985" i="6" s="1"/>
  <c r="AO2984" i="6"/>
  <c r="AP2984" i="6" s="1"/>
  <c r="AQ2984" i="6" s="1"/>
  <c r="AO2983" i="6"/>
  <c r="AP2983" i="6" s="1"/>
  <c r="AQ2983" i="6" s="1"/>
  <c r="AO2982" i="6"/>
  <c r="AP2982" i="6" s="1"/>
  <c r="AQ2982" i="6" s="1"/>
  <c r="AO2981" i="6"/>
  <c r="AP2981" i="6" s="1"/>
  <c r="AQ2981" i="6" s="1"/>
  <c r="AO2980" i="6"/>
  <c r="AP2980" i="6" s="1"/>
  <c r="AQ2980" i="6" s="1"/>
  <c r="AO2979" i="6"/>
  <c r="AP2979" i="6" s="1"/>
  <c r="AQ2979" i="6" s="1"/>
  <c r="AO2978" i="6"/>
  <c r="AP2978" i="6" s="1"/>
  <c r="AQ2978" i="6" s="1"/>
  <c r="AG2275" i="6" s="1"/>
  <c r="AO2977" i="6"/>
  <c r="AP2977" i="6" s="1"/>
  <c r="AQ2977" i="6" s="1"/>
  <c r="AO2976" i="6"/>
  <c r="AP2976" i="6" s="1"/>
  <c r="AQ2976" i="6" s="1"/>
  <c r="AO2975" i="6"/>
  <c r="AP2975" i="6" s="1"/>
  <c r="AQ2975" i="6" s="1"/>
  <c r="AO2974" i="6"/>
  <c r="AP2974" i="6" s="1"/>
  <c r="AQ2974" i="6" s="1"/>
  <c r="AO2973" i="6"/>
  <c r="AP2973" i="6" s="1"/>
  <c r="AQ2973" i="6" s="1"/>
  <c r="AO2972" i="6"/>
  <c r="AP2972" i="6" s="1"/>
  <c r="AQ2972" i="6" s="1"/>
  <c r="AO2971" i="6"/>
  <c r="AP2971" i="6" s="1"/>
  <c r="AQ2971" i="6" s="1"/>
  <c r="AO2970" i="6"/>
  <c r="AP2970" i="6" s="1"/>
  <c r="AQ2970" i="6" s="1"/>
  <c r="AO2969" i="6"/>
  <c r="AP2969" i="6" s="1"/>
  <c r="AQ2969" i="6" s="1"/>
  <c r="AO2968" i="6"/>
  <c r="AP2968" i="6" s="1"/>
  <c r="AQ2968" i="6" s="1"/>
  <c r="AO2967" i="6"/>
  <c r="AP2967" i="6" s="1"/>
  <c r="AQ2967" i="6" s="1"/>
  <c r="AO2966" i="6"/>
  <c r="AP2966" i="6" s="1"/>
  <c r="AQ2966" i="6" s="1"/>
  <c r="AO2965" i="6"/>
  <c r="AP2965" i="6" s="1"/>
  <c r="AQ2965" i="6" s="1"/>
  <c r="AO2964" i="6"/>
  <c r="AP2964" i="6" s="1"/>
  <c r="AQ2964" i="6" s="1"/>
  <c r="AO2963" i="6"/>
  <c r="AP2963" i="6" s="1"/>
  <c r="AQ2963" i="6" s="1"/>
  <c r="AO2962" i="6"/>
  <c r="AP2962" i="6" s="1"/>
  <c r="AQ2962" i="6" s="1"/>
  <c r="AO2961" i="6"/>
  <c r="AP2961" i="6" s="1"/>
  <c r="AQ2961" i="6" s="1"/>
  <c r="AO2960" i="6"/>
  <c r="AP2960" i="6" s="1"/>
  <c r="AQ2960" i="6" s="1"/>
  <c r="AO2959" i="6"/>
  <c r="AP2959" i="6" s="1"/>
  <c r="AQ2959" i="6" s="1"/>
  <c r="AO2958" i="6"/>
  <c r="AP2958" i="6" s="1"/>
  <c r="AQ2958" i="6" s="1"/>
  <c r="AO2957" i="6"/>
  <c r="AP2957" i="6" s="1"/>
  <c r="AQ2957" i="6" s="1"/>
  <c r="AO2956" i="6"/>
  <c r="AP2956" i="6" s="1"/>
  <c r="AQ2956" i="6" s="1"/>
  <c r="AO2955" i="6"/>
  <c r="AP2955" i="6" s="1"/>
  <c r="AQ2955" i="6" s="1"/>
  <c r="AO2954" i="6"/>
  <c r="AP2954" i="6" s="1"/>
  <c r="AQ2954" i="6" s="1"/>
  <c r="AO2953" i="6"/>
  <c r="AP2953" i="6" s="1"/>
  <c r="AQ2953" i="6" s="1"/>
  <c r="AO2952" i="6"/>
  <c r="AP2952" i="6" s="1"/>
  <c r="AQ2952" i="6" s="1"/>
  <c r="AO2951" i="6"/>
  <c r="AP2951" i="6" s="1"/>
  <c r="AQ2951" i="6" s="1"/>
  <c r="AO2950" i="6"/>
  <c r="AP2950" i="6" s="1"/>
  <c r="AQ2950" i="6" s="1"/>
  <c r="AO2949" i="6"/>
  <c r="AP2949" i="6" s="1"/>
  <c r="AQ2949" i="6" s="1"/>
  <c r="AO2948" i="6"/>
  <c r="AP2948" i="6" s="1"/>
  <c r="AQ2948" i="6" s="1"/>
  <c r="AO2947" i="6"/>
  <c r="AP2947" i="6" s="1"/>
  <c r="AQ2947" i="6" s="1"/>
  <c r="AO2946" i="6"/>
  <c r="AP2946" i="6" s="1"/>
  <c r="AQ2946" i="6" s="1"/>
  <c r="AO2945" i="6"/>
  <c r="AP2945" i="6" s="1"/>
  <c r="AQ2945" i="6" s="1"/>
  <c r="AO2944" i="6"/>
  <c r="AP2944" i="6" s="1"/>
  <c r="AQ2944" i="6" s="1"/>
  <c r="AO2943" i="6"/>
  <c r="AP2943" i="6" s="1"/>
  <c r="AQ2943" i="6" s="1"/>
  <c r="AO2942" i="6"/>
  <c r="AP2942" i="6" s="1"/>
  <c r="AQ2942" i="6" s="1"/>
  <c r="AO2941" i="6"/>
  <c r="AP2941" i="6" s="1"/>
  <c r="AQ2941" i="6" s="1"/>
  <c r="AO2940" i="6"/>
  <c r="AP2940" i="6" s="1"/>
  <c r="AQ2940" i="6" s="1"/>
  <c r="AO2939" i="6"/>
  <c r="AP2939" i="6" s="1"/>
  <c r="AQ2939" i="6" s="1"/>
  <c r="AO2938" i="6"/>
  <c r="AP2938" i="6" s="1"/>
  <c r="AQ2938" i="6" s="1"/>
  <c r="AO2937" i="6"/>
  <c r="AP2937" i="6" s="1"/>
  <c r="AQ2937" i="6" s="1"/>
  <c r="AO2936" i="6"/>
  <c r="AP2936" i="6" s="1"/>
  <c r="AQ2936" i="6" s="1"/>
  <c r="AO2935" i="6"/>
  <c r="AP2935" i="6" s="1"/>
  <c r="AQ2935" i="6" s="1"/>
  <c r="AO2934" i="6"/>
  <c r="AP2934" i="6" s="1"/>
  <c r="AQ2934" i="6" s="1"/>
  <c r="AO2933" i="6"/>
  <c r="AP2933" i="6" s="1"/>
  <c r="AQ2933" i="6" s="1"/>
  <c r="AO2932" i="6"/>
  <c r="AP2932" i="6" s="1"/>
  <c r="AQ2932" i="6" s="1"/>
  <c r="AO2931" i="6"/>
  <c r="AP2931" i="6" s="1"/>
  <c r="AQ2931" i="6" s="1"/>
  <c r="AO2930" i="6"/>
  <c r="AP2930" i="6" s="1"/>
  <c r="AQ2930" i="6" s="1"/>
  <c r="AO2929" i="6"/>
  <c r="AP2929" i="6" s="1"/>
  <c r="AQ2929" i="6" s="1"/>
  <c r="AO2928" i="6"/>
  <c r="AP2928" i="6" s="1"/>
  <c r="AQ2928" i="6" s="1"/>
  <c r="AO2927" i="6"/>
  <c r="AP2927" i="6" s="1"/>
  <c r="AQ2927" i="6" s="1"/>
  <c r="AO2926" i="6"/>
  <c r="AP2926" i="6" s="1"/>
  <c r="AQ2926" i="6" s="1"/>
  <c r="AO2925" i="6"/>
  <c r="AP2925" i="6" s="1"/>
  <c r="AQ2925" i="6" s="1"/>
  <c r="AO2924" i="6"/>
  <c r="AP2924" i="6" s="1"/>
  <c r="AQ2924" i="6" s="1"/>
  <c r="AO2923" i="6"/>
  <c r="AP2923" i="6" s="1"/>
  <c r="AQ2923" i="6" s="1"/>
  <c r="AO2922" i="6"/>
  <c r="AP2922" i="6" s="1"/>
  <c r="AQ2922" i="6" s="1"/>
  <c r="AO2921" i="6"/>
  <c r="AP2921" i="6" s="1"/>
  <c r="AQ2921" i="6" s="1"/>
  <c r="AO2920" i="6"/>
  <c r="AP2920" i="6" s="1"/>
  <c r="AQ2920" i="6" s="1"/>
  <c r="AO2919" i="6"/>
  <c r="AP2919" i="6" s="1"/>
  <c r="AQ2919" i="6" s="1"/>
  <c r="AO2918" i="6"/>
  <c r="AP2918" i="6" s="1"/>
  <c r="AQ2918" i="6" s="1"/>
  <c r="AO2917" i="6"/>
  <c r="AP2917" i="6" s="1"/>
  <c r="AQ2917" i="6" s="1"/>
  <c r="AO2916" i="6"/>
  <c r="AP2916" i="6" s="1"/>
  <c r="AQ2916" i="6" s="1"/>
  <c r="AO2915" i="6"/>
  <c r="AP2915" i="6" s="1"/>
  <c r="AQ2915" i="6" s="1"/>
  <c r="AO2914" i="6"/>
  <c r="AP2914" i="6" s="1"/>
  <c r="AQ2914" i="6" s="1"/>
  <c r="AO2913" i="6"/>
  <c r="AP2913" i="6" s="1"/>
  <c r="AQ2913" i="6" s="1"/>
  <c r="AO2912" i="6"/>
  <c r="AP2912" i="6" s="1"/>
  <c r="AQ2912" i="6" s="1"/>
  <c r="AO2911" i="6"/>
  <c r="AP2911" i="6" s="1"/>
  <c r="AQ2911" i="6" s="1"/>
  <c r="AO2910" i="6"/>
  <c r="AP2910" i="6" s="1"/>
  <c r="AQ2910" i="6" s="1"/>
  <c r="AO2909" i="6"/>
  <c r="AP2909" i="6" s="1"/>
  <c r="AQ2909" i="6" s="1"/>
  <c r="AO2908" i="6"/>
  <c r="AP2908" i="6" s="1"/>
  <c r="AQ2908" i="6" s="1"/>
  <c r="AG1937" i="6" s="1"/>
  <c r="AO2907" i="6"/>
  <c r="AP2907" i="6" s="1"/>
  <c r="AQ2907" i="6" s="1"/>
  <c r="AO2906" i="6"/>
  <c r="AP2906" i="6" s="1"/>
  <c r="AQ2906" i="6" s="1"/>
  <c r="AO2905" i="6"/>
  <c r="AP2905" i="6" s="1"/>
  <c r="AQ2905" i="6" s="1"/>
  <c r="AO2904" i="6"/>
  <c r="AP2904" i="6" s="1"/>
  <c r="AQ2904" i="6" s="1"/>
  <c r="AG1936" i="6" s="1"/>
  <c r="AO2903" i="6"/>
  <c r="AP2903" i="6" s="1"/>
  <c r="AQ2903" i="6" s="1"/>
  <c r="AO2902" i="6"/>
  <c r="AP2902" i="6" s="1"/>
  <c r="AQ2902" i="6" s="1"/>
  <c r="AG1935" i="6" s="1"/>
  <c r="AO2901" i="6"/>
  <c r="AP2901" i="6" s="1"/>
  <c r="AQ2901" i="6" s="1"/>
  <c r="AG1934" i="6" s="1"/>
  <c r="AO2900" i="6"/>
  <c r="AP2900" i="6" s="1"/>
  <c r="AQ2900" i="6" s="1"/>
  <c r="AO2899" i="6"/>
  <c r="AP2899" i="6" s="1"/>
  <c r="AQ2899" i="6" s="1"/>
  <c r="AG1933" i="6" s="1"/>
  <c r="AO2898" i="6"/>
  <c r="AP2898" i="6" s="1"/>
  <c r="AQ2898" i="6" s="1"/>
  <c r="AO2897" i="6"/>
  <c r="AP2897" i="6" s="1"/>
  <c r="AQ2897" i="6" s="1"/>
  <c r="AO2896" i="6"/>
  <c r="AP2896" i="6" s="1"/>
  <c r="AQ2896" i="6" s="1"/>
  <c r="AO2895" i="6"/>
  <c r="AP2895" i="6" s="1"/>
  <c r="AQ2895" i="6" s="1"/>
  <c r="AO2894" i="6"/>
  <c r="AP2894" i="6" s="1"/>
  <c r="AQ2894" i="6" s="1"/>
  <c r="AG1931" i="6" s="1"/>
  <c r="AO2893" i="6"/>
  <c r="AP2893" i="6" s="1"/>
  <c r="AQ2893" i="6" s="1"/>
  <c r="AO2892" i="6"/>
  <c r="AP2892" i="6" s="1"/>
  <c r="AQ2892" i="6" s="1"/>
  <c r="AO2891" i="6"/>
  <c r="AP2891" i="6" s="1"/>
  <c r="AQ2891" i="6" s="1"/>
  <c r="AO2890" i="6"/>
  <c r="AP2890" i="6" s="1"/>
  <c r="AQ2890" i="6" s="1"/>
  <c r="AO2889" i="6"/>
  <c r="AP2889" i="6" s="1"/>
  <c r="AQ2889" i="6" s="1"/>
  <c r="AO2888" i="6"/>
  <c r="AP2888" i="6" s="1"/>
  <c r="AQ2888" i="6" s="1"/>
  <c r="AO2887" i="6"/>
  <c r="AP2887" i="6" s="1"/>
  <c r="AQ2887" i="6" s="1"/>
  <c r="AO2886" i="6"/>
  <c r="AP2886" i="6" s="1"/>
  <c r="AQ2886" i="6" s="1"/>
  <c r="AO2885" i="6"/>
  <c r="AP2885" i="6" s="1"/>
  <c r="AQ2885" i="6" s="1"/>
  <c r="AO2884" i="6"/>
  <c r="AP2884" i="6" s="1"/>
  <c r="AQ2884" i="6" s="1"/>
  <c r="AO2883" i="6"/>
  <c r="AP2883" i="6" s="1"/>
  <c r="AQ2883" i="6" s="1"/>
  <c r="AO2882" i="6"/>
  <c r="AP2882" i="6" s="1"/>
  <c r="AQ2882" i="6" s="1"/>
  <c r="AG1922" i="6" s="1"/>
  <c r="AO2881" i="6"/>
  <c r="AP2881" i="6" s="1"/>
  <c r="AQ2881" i="6" s="1"/>
  <c r="AO2880" i="6"/>
  <c r="AP2880" i="6" s="1"/>
  <c r="AQ2880" i="6" s="1"/>
  <c r="AO2879" i="6"/>
  <c r="AP2879" i="6" s="1"/>
  <c r="AQ2879" i="6" s="1"/>
  <c r="AG1919" i="6" s="1"/>
  <c r="AO2878" i="6"/>
  <c r="AP2878" i="6" s="1"/>
  <c r="AQ2878" i="6" s="1"/>
  <c r="AO2877" i="6"/>
  <c r="AP2877" i="6" s="1"/>
  <c r="AQ2877" i="6" s="1"/>
  <c r="AO2876" i="6"/>
  <c r="AP2876" i="6" s="1"/>
  <c r="AQ2876" i="6" s="1"/>
  <c r="AO2875" i="6"/>
  <c r="AP2875" i="6" s="1"/>
  <c r="AQ2875" i="6" s="1"/>
  <c r="AO2874" i="6"/>
  <c r="AP2874" i="6" s="1"/>
  <c r="AQ2874" i="6" s="1"/>
  <c r="AO2873" i="6"/>
  <c r="AP2873" i="6" s="1"/>
  <c r="AQ2873" i="6" s="1"/>
  <c r="AG1914" i="6" s="1"/>
  <c r="AO2872" i="6"/>
  <c r="AP2872" i="6" s="1"/>
  <c r="AQ2872" i="6" s="1"/>
  <c r="AO2871" i="6"/>
  <c r="AP2871" i="6" s="1"/>
  <c r="AQ2871" i="6" s="1"/>
  <c r="AO2870" i="6"/>
  <c r="AP2870" i="6" s="1"/>
  <c r="AQ2870" i="6" s="1"/>
  <c r="AO2869" i="6"/>
  <c r="AP2869" i="6" s="1"/>
  <c r="AQ2869" i="6" s="1"/>
  <c r="AO2868" i="6"/>
  <c r="AP2868" i="6" s="1"/>
  <c r="AQ2868" i="6" s="1"/>
  <c r="AO2867" i="6"/>
  <c r="AP2867" i="6" s="1"/>
  <c r="AQ2867" i="6" s="1"/>
  <c r="AO2866" i="6"/>
  <c r="AP2866" i="6" s="1"/>
  <c r="AQ2866" i="6" s="1"/>
  <c r="AO2865" i="6"/>
  <c r="AP2865" i="6" s="1"/>
  <c r="AQ2865" i="6" s="1"/>
  <c r="AO2864" i="6"/>
  <c r="AP2864" i="6" s="1"/>
  <c r="AQ2864" i="6" s="1"/>
  <c r="AO2863" i="6"/>
  <c r="AP2863" i="6" s="1"/>
  <c r="AQ2863" i="6" s="1"/>
  <c r="AO2862" i="6"/>
  <c r="AP2862" i="6" s="1"/>
  <c r="AQ2862" i="6" s="1"/>
  <c r="AO2861" i="6"/>
  <c r="AP2861" i="6" s="1"/>
  <c r="AQ2861" i="6" s="1"/>
  <c r="AO2860" i="6"/>
  <c r="AP2860" i="6" s="1"/>
  <c r="AQ2860" i="6" s="1"/>
  <c r="AO2859" i="6"/>
  <c r="AP2859" i="6" s="1"/>
  <c r="AQ2859" i="6" s="1"/>
  <c r="AO2858" i="6"/>
  <c r="AP2858" i="6" s="1"/>
  <c r="AQ2858" i="6" s="1"/>
  <c r="AO2857" i="6"/>
  <c r="AP2857" i="6" s="1"/>
  <c r="AQ2857" i="6" s="1"/>
  <c r="AO2856" i="6"/>
  <c r="AP2856" i="6" s="1"/>
  <c r="AQ2856" i="6" s="1"/>
  <c r="AO2855" i="6"/>
  <c r="AP2855" i="6" s="1"/>
  <c r="AQ2855" i="6" s="1"/>
  <c r="AO2854" i="6"/>
  <c r="AP2854" i="6" s="1"/>
  <c r="AQ2854" i="6" s="1"/>
  <c r="AO2853" i="6"/>
  <c r="AP2853" i="6" s="1"/>
  <c r="AQ2853" i="6" s="1"/>
  <c r="AO2852" i="6"/>
  <c r="AP2852" i="6" s="1"/>
  <c r="AQ2852" i="6" s="1"/>
  <c r="AO2851" i="6"/>
  <c r="AP2851" i="6" s="1"/>
  <c r="AQ2851" i="6" s="1"/>
  <c r="AO2850" i="6"/>
  <c r="AP2850" i="6" s="1"/>
  <c r="AQ2850" i="6" s="1"/>
  <c r="AO2849" i="6"/>
  <c r="AP2849" i="6" s="1"/>
  <c r="AQ2849" i="6" s="1"/>
  <c r="AO2848" i="6"/>
  <c r="AP2848" i="6" s="1"/>
  <c r="AQ2848" i="6" s="1"/>
  <c r="AO2847" i="6"/>
  <c r="AP2847" i="6" s="1"/>
  <c r="AQ2847" i="6" s="1"/>
  <c r="AO2846" i="6"/>
  <c r="AP2846" i="6" s="1"/>
  <c r="AQ2846" i="6" s="1"/>
  <c r="AG1906" i="6" s="1"/>
  <c r="AO2845" i="6"/>
  <c r="AP2845" i="6" s="1"/>
  <c r="AQ2845" i="6" s="1"/>
  <c r="AO2844" i="6"/>
  <c r="AP2844" i="6" s="1"/>
  <c r="AQ2844" i="6" s="1"/>
  <c r="AO2843" i="6"/>
  <c r="AP2843" i="6" s="1"/>
  <c r="AQ2843" i="6" s="1"/>
  <c r="AG1905" i="6" s="1"/>
  <c r="AO2842" i="6"/>
  <c r="AP2842" i="6" s="1"/>
  <c r="AQ2842" i="6" s="1"/>
  <c r="AO2841" i="6"/>
  <c r="AP2841" i="6" s="1"/>
  <c r="AQ2841" i="6" s="1"/>
  <c r="AG1904" i="6" s="1"/>
  <c r="AO2840" i="6"/>
  <c r="AP2840" i="6" s="1"/>
  <c r="AQ2840" i="6" s="1"/>
  <c r="AO2839" i="6"/>
  <c r="AP2839" i="6" s="1"/>
  <c r="AQ2839" i="6" s="1"/>
  <c r="AG1903" i="6" s="1"/>
  <c r="AO2838" i="6"/>
  <c r="AP2838" i="6" s="1"/>
  <c r="AQ2838" i="6" s="1"/>
  <c r="AO2837" i="6"/>
  <c r="AP2837" i="6" s="1"/>
  <c r="AQ2837" i="6" s="1"/>
  <c r="AO2836" i="6"/>
  <c r="AP2836" i="6" s="1"/>
  <c r="AQ2836" i="6" s="1"/>
  <c r="AG1902" i="6" s="1"/>
  <c r="AO2835" i="6"/>
  <c r="AP2835" i="6" s="1"/>
  <c r="AQ2835" i="6" s="1"/>
  <c r="AO2834" i="6"/>
  <c r="AP2834" i="6" s="1"/>
  <c r="AQ2834" i="6" s="1"/>
  <c r="AG1901" i="6" s="1"/>
  <c r="AO2833" i="6"/>
  <c r="AP2833" i="6" s="1"/>
  <c r="AQ2833" i="6" s="1"/>
  <c r="AO2832" i="6"/>
  <c r="AP2832" i="6" s="1"/>
  <c r="AQ2832" i="6" s="1"/>
  <c r="AO2831" i="6"/>
  <c r="AP2831" i="6" s="1"/>
  <c r="AQ2831" i="6" s="1"/>
  <c r="AG1900" i="6" s="1"/>
  <c r="AO2830" i="6"/>
  <c r="AP2830" i="6" s="1"/>
  <c r="AQ2830" i="6" s="1"/>
  <c r="AO2829" i="6"/>
  <c r="AP2829" i="6" s="1"/>
  <c r="AQ2829" i="6" s="1"/>
  <c r="AO2828" i="6"/>
  <c r="AP2828" i="6" s="1"/>
  <c r="AQ2828" i="6" s="1"/>
  <c r="AO2827" i="6"/>
  <c r="AP2827" i="6" s="1"/>
  <c r="AQ2827" i="6" s="1"/>
  <c r="AO2826" i="6"/>
  <c r="AP2826" i="6" s="1"/>
  <c r="AQ2826" i="6" s="1"/>
  <c r="AO2825" i="6"/>
  <c r="AP2825" i="6" s="1"/>
  <c r="AQ2825" i="6" s="1"/>
  <c r="AO2824" i="6"/>
  <c r="AP2824" i="6" s="1"/>
  <c r="AQ2824" i="6" s="1"/>
  <c r="AO2823" i="6"/>
  <c r="AP2823" i="6" s="1"/>
  <c r="AQ2823" i="6" s="1"/>
  <c r="AO2822" i="6"/>
  <c r="AP2822" i="6" s="1"/>
  <c r="AQ2822" i="6" s="1"/>
  <c r="AO2821" i="6"/>
  <c r="AP2821" i="6" s="1"/>
  <c r="AQ2821" i="6" s="1"/>
  <c r="AO2820" i="6"/>
  <c r="AP2820" i="6" s="1"/>
  <c r="AQ2820" i="6" s="1"/>
  <c r="AO2819" i="6"/>
  <c r="AP2819" i="6" s="1"/>
  <c r="AQ2819" i="6" s="1"/>
  <c r="AO2818" i="6"/>
  <c r="AP2818" i="6" s="1"/>
  <c r="AQ2818" i="6" s="1"/>
  <c r="AO2817" i="6"/>
  <c r="AP2817" i="6" s="1"/>
  <c r="AQ2817" i="6" s="1"/>
  <c r="AO2816" i="6"/>
  <c r="AP2816" i="6" s="1"/>
  <c r="AQ2816" i="6" s="1"/>
  <c r="AO2815" i="6"/>
  <c r="AP2815" i="6" s="1"/>
  <c r="AQ2815" i="6" s="1"/>
  <c r="AO2814" i="6"/>
  <c r="AP2814" i="6" s="1"/>
  <c r="AQ2814" i="6" s="1"/>
  <c r="AO2813" i="6"/>
  <c r="AP2813" i="6" s="1"/>
  <c r="AQ2813" i="6" s="1"/>
  <c r="AO2812" i="6"/>
  <c r="AP2812" i="6" s="1"/>
  <c r="AQ2812" i="6" s="1"/>
  <c r="AO2811" i="6"/>
  <c r="AP2811" i="6" s="1"/>
  <c r="AQ2811" i="6" s="1"/>
  <c r="AO2810" i="6"/>
  <c r="AP2810" i="6" s="1"/>
  <c r="AQ2810" i="6" s="1"/>
  <c r="AO2809" i="6"/>
  <c r="AP2809" i="6" s="1"/>
  <c r="AQ2809" i="6" s="1"/>
  <c r="AO2808" i="6"/>
  <c r="AP2808" i="6" s="1"/>
  <c r="AQ2808" i="6" s="1"/>
  <c r="AO2807" i="6"/>
  <c r="AP2807" i="6" s="1"/>
  <c r="AQ2807" i="6" s="1"/>
  <c r="AO2806" i="6"/>
  <c r="AP2806" i="6" s="1"/>
  <c r="AQ2806" i="6" s="1"/>
  <c r="AO2805" i="6"/>
  <c r="AP2805" i="6" s="1"/>
  <c r="AQ2805" i="6" s="1"/>
  <c r="AG1889" i="6" s="1"/>
  <c r="AO2804" i="6"/>
  <c r="AP2804" i="6" s="1"/>
  <c r="AQ2804" i="6" s="1"/>
  <c r="AO2803" i="6"/>
  <c r="AP2803" i="6" s="1"/>
  <c r="AQ2803" i="6" s="1"/>
  <c r="AO2802" i="6"/>
  <c r="AP2802" i="6" s="1"/>
  <c r="AQ2802" i="6" s="1"/>
  <c r="AO2801" i="6"/>
  <c r="AP2801" i="6" s="1"/>
  <c r="AQ2801" i="6" s="1"/>
  <c r="AO2800" i="6"/>
  <c r="AP2800" i="6" s="1"/>
  <c r="AQ2800" i="6" s="1"/>
  <c r="AO2799" i="6"/>
  <c r="AP2799" i="6" s="1"/>
  <c r="AQ2799" i="6" s="1"/>
  <c r="AO2798" i="6"/>
  <c r="AP2798" i="6" s="1"/>
  <c r="AQ2798" i="6" s="1"/>
  <c r="AO2797" i="6"/>
  <c r="AP2797" i="6" s="1"/>
  <c r="AQ2797" i="6" s="1"/>
  <c r="AO2796" i="6"/>
  <c r="AP2796" i="6" s="1"/>
  <c r="AQ2796" i="6" s="1"/>
  <c r="AO2795" i="6"/>
  <c r="AP2795" i="6" s="1"/>
  <c r="AQ2795" i="6" s="1"/>
  <c r="AO2794" i="6"/>
  <c r="AP2794" i="6" s="1"/>
  <c r="AQ2794" i="6" s="1"/>
  <c r="AO2793" i="6"/>
  <c r="AP2793" i="6" s="1"/>
  <c r="AQ2793" i="6" s="1"/>
  <c r="AG1883" i="6" s="1"/>
  <c r="AO2792" i="6"/>
  <c r="AP2792" i="6" s="1"/>
  <c r="AQ2792" i="6" s="1"/>
  <c r="AO2791" i="6"/>
  <c r="AP2791" i="6" s="1"/>
  <c r="AQ2791" i="6" s="1"/>
  <c r="AO2790" i="6"/>
  <c r="AP2790" i="6" s="1"/>
  <c r="AQ2790" i="6" s="1"/>
  <c r="AO2789" i="6"/>
  <c r="AP2789" i="6" s="1"/>
  <c r="AQ2789" i="6" s="1"/>
  <c r="AO2788" i="6"/>
  <c r="AP2788" i="6" s="1"/>
  <c r="AQ2788" i="6" s="1"/>
  <c r="AO2787" i="6"/>
  <c r="AP2787" i="6" s="1"/>
  <c r="AQ2787" i="6" s="1"/>
  <c r="AO2786" i="6"/>
  <c r="AP2786" i="6" s="1"/>
  <c r="AQ2786" i="6" s="1"/>
  <c r="AO2785" i="6"/>
  <c r="AP2785" i="6" s="1"/>
  <c r="AQ2785" i="6" s="1"/>
  <c r="AO2784" i="6"/>
  <c r="AP2784" i="6" s="1"/>
  <c r="AQ2784" i="6" s="1"/>
  <c r="AO2783" i="6"/>
  <c r="AP2783" i="6" s="1"/>
  <c r="AQ2783" i="6" s="1"/>
  <c r="AO2782" i="6"/>
  <c r="AP2782" i="6" s="1"/>
  <c r="AQ2782" i="6" s="1"/>
  <c r="AO2781" i="6"/>
  <c r="AP2781" i="6" s="1"/>
  <c r="AQ2781" i="6" s="1"/>
  <c r="AO2780" i="6"/>
  <c r="AP2780" i="6" s="1"/>
  <c r="AQ2780" i="6" s="1"/>
  <c r="AO2779" i="6"/>
  <c r="AP2779" i="6" s="1"/>
  <c r="AQ2779" i="6" s="1"/>
  <c r="AO2778" i="6"/>
  <c r="AP2778" i="6" s="1"/>
  <c r="AQ2778" i="6" s="1"/>
  <c r="AO2777" i="6"/>
  <c r="AP2777" i="6" s="1"/>
  <c r="AQ2777" i="6" s="1"/>
  <c r="AO2776" i="6"/>
  <c r="AP2776" i="6" s="1"/>
  <c r="AQ2776" i="6" s="1"/>
  <c r="AO2775" i="6"/>
  <c r="AP2775" i="6" s="1"/>
  <c r="AQ2775" i="6" s="1"/>
  <c r="AO2774" i="6"/>
  <c r="AP2774" i="6" s="1"/>
  <c r="AQ2774" i="6" s="1"/>
  <c r="AO2773" i="6"/>
  <c r="AP2773" i="6" s="1"/>
  <c r="AQ2773" i="6" s="1"/>
  <c r="AO2772" i="6"/>
  <c r="AP2772" i="6" s="1"/>
  <c r="AQ2772" i="6" s="1"/>
  <c r="AO2771" i="6"/>
  <c r="AP2771" i="6" s="1"/>
  <c r="AQ2771" i="6" s="1"/>
  <c r="AO2770" i="6"/>
  <c r="AP2770" i="6" s="1"/>
  <c r="AQ2770" i="6" s="1"/>
  <c r="AO2769" i="6"/>
  <c r="AP2769" i="6" s="1"/>
  <c r="AQ2769" i="6" s="1"/>
  <c r="AO2768" i="6"/>
  <c r="AP2768" i="6" s="1"/>
  <c r="AQ2768" i="6" s="1"/>
  <c r="AO2767" i="6"/>
  <c r="AP2767" i="6" s="1"/>
  <c r="AQ2767" i="6" s="1"/>
  <c r="AO2766" i="6"/>
  <c r="AP2766" i="6" s="1"/>
  <c r="AQ2766" i="6" s="1"/>
  <c r="AO2765" i="6"/>
  <c r="AP2765" i="6" s="1"/>
  <c r="AQ2765" i="6" s="1"/>
  <c r="AO2764" i="6"/>
  <c r="AP2764" i="6" s="1"/>
  <c r="AQ2764" i="6" s="1"/>
  <c r="AO2763" i="6"/>
  <c r="AP2763" i="6" s="1"/>
  <c r="AQ2763" i="6" s="1"/>
  <c r="AO2762" i="6"/>
  <c r="AP2762" i="6" s="1"/>
  <c r="AQ2762" i="6" s="1"/>
  <c r="AO2761" i="6"/>
  <c r="AP2761" i="6" s="1"/>
  <c r="AQ2761" i="6" s="1"/>
  <c r="AO2760" i="6"/>
  <c r="AP2760" i="6" s="1"/>
  <c r="AQ2760" i="6" s="1"/>
  <c r="AO2759" i="6"/>
  <c r="AP2759" i="6" s="1"/>
  <c r="AQ2759" i="6" s="1"/>
  <c r="AO2758" i="6"/>
  <c r="AP2758" i="6" s="1"/>
  <c r="AQ2758" i="6" s="1"/>
  <c r="AO2757" i="6"/>
  <c r="AP2757" i="6" s="1"/>
  <c r="AQ2757" i="6" s="1"/>
  <c r="AO2756" i="6"/>
  <c r="AP2756" i="6" s="1"/>
  <c r="AQ2756" i="6" s="1"/>
  <c r="AO2755" i="6"/>
  <c r="AP2755" i="6" s="1"/>
  <c r="AQ2755" i="6" s="1"/>
  <c r="AO2754" i="6"/>
  <c r="AP2754" i="6" s="1"/>
  <c r="AQ2754" i="6" s="1"/>
  <c r="AO2753" i="6"/>
  <c r="AP2753" i="6" s="1"/>
  <c r="AQ2753" i="6" s="1"/>
  <c r="AO2752" i="6"/>
  <c r="AP2752" i="6" s="1"/>
  <c r="AQ2752" i="6" s="1"/>
  <c r="AO2751" i="6"/>
  <c r="AP2751" i="6" s="1"/>
  <c r="AQ2751" i="6" s="1"/>
  <c r="AO2750" i="6"/>
  <c r="AP2750" i="6" s="1"/>
  <c r="AQ2750" i="6" s="1"/>
  <c r="AO2749" i="6"/>
  <c r="AP2749" i="6" s="1"/>
  <c r="AQ2749" i="6" s="1"/>
  <c r="AO2748" i="6"/>
  <c r="AP2748" i="6" s="1"/>
  <c r="AQ2748" i="6" s="1"/>
  <c r="AO2747" i="6"/>
  <c r="AP2747" i="6" s="1"/>
  <c r="AQ2747" i="6" s="1"/>
  <c r="AO2746" i="6"/>
  <c r="AP2746" i="6" s="1"/>
  <c r="AQ2746" i="6" s="1"/>
  <c r="AO2745" i="6"/>
  <c r="AP2745" i="6" s="1"/>
  <c r="AQ2745" i="6" s="1"/>
  <c r="AO2744" i="6"/>
  <c r="AP2744" i="6" s="1"/>
  <c r="AQ2744" i="6" s="1"/>
  <c r="AO2743" i="6"/>
  <c r="AP2743" i="6" s="1"/>
  <c r="AQ2743" i="6" s="1"/>
  <c r="AO2742" i="6"/>
  <c r="AP2742" i="6" s="1"/>
  <c r="AQ2742" i="6" s="1"/>
  <c r="AG1868" i="6" s="1"/>
  <c r="AO2741" i="6"/>
  <c r="AP2741" i="6" s="1"/>
  <c r="AQ2741" i="6" s="1"/>
  <c r="AO2740" i="6"/>
  <c r="AP2740" i="6" s="1"/>
  <c r="AQ2740" i="6" s="1"/>
  <c r="AO2739" i="6"/>
  <c r="AP2739" i="6" s="1"/>
  <c r="AQ2739" i="6" s="1"/>
  <c r="AO2738" i="6"/>
  <c r="AP2738" i="6" s="1"/>
  <c r="AQ2738" i="6" s="1"/>
  <c r="AO2737" i="6"/>
  <c r="AP2737" i="6" s="1"/>
  <c r="AQ2737" i="6" s="1"/>
  <c r="AO2736" i="6"/>
  <c r="AP2736" i="6" s="1"/>
  <c r="AQ2736" i="6" s="1"/>
  <c r="AO2735" i="6"/>
  <c r="AP2735" i="6" s="1"/>
  <c r="AQ2735" i="6" s="1"/>
  <c r="AO2734" i="6"/>
  <c r="AP2734" i="6" s="1"/>
  <c r="AQ2734" i="6" s="1"/>
  <c r="AO2733" i="6"/>
  <c r="AP2733" i="6" s="1"/>
  <c r="AQ2733" i="6" s="1"/>
  <c r="AO2732" i="6"/>
  <c r="AP2732" i="6" s="1"/>
  <c r="AQ2732" i="6" s="1"/>
  <c r="AG1863" i="6" s="1"/>
  <c r="AO2731" i="6"/>
  <c r="AP2731" i="6" s="1"/>
  <c r="AQ2731" i="6" s="1"/>
  <c r="AO2730" i="6"/>
  <c r="AP2730" i="6" s="1"/>
  <c r="AQ2730" i="6" s="1"/>
  <c r="AG1862" i="6" s="1"/>
  <c r="AO2729" i="6"/>
  <c r="AP2729" i="6" s="1"/>
  <c r="AQ2729" i="6" s="1"/>
  <c r="AO2728" i="6"/>
  <c r="AP2728" i="6" s="1"/>
  <c r="AQ2728" i="6" s="1"/>
  <c r="AO2727" i="6"/>
  <c r="AP2727" i="6" s="1"/>
  <c r="AQ2727" i="6" s="1"/>
  <c r="AO2726" i="6"/>
  <c r="AP2726" i="6" s="1"/>
  <c r="AQ2726" i="6" s="1"/>
  <c r="AO2725" i="6"/>
  <c r="AP2725" i="6" s="1"/>
  <c r="AQ2725" i="6" s="1"/>
  <c r="AO2724" i="6"/>
  <c r="AP2724" i="6" s="1"/>
  <c r="AQ2724" i="6" s="1"/>
  <c r="AO2723" i="6"/>
  <c r="AP2723" i="6" s="1"/>
  <c r="AQ2723" i="6" s="1"/>
  <c r="AO2722" i="6"/>
  <c r="AP2722" i="6" s="1"/>
  <c r="AQ2722" i="6" s="1"/>
  <c r="AO2721" i="6"/>
  <c r="AP2721" i="6" s="1"/>
  <c r="AQ2721" i="6" s="1"/>
  <c r="AO2720" i="6"/>
  <c r="AP2720" i="6" s="1"/>
  <c r="AQ2720" i="6" s="1"/>
  <c r="AO2719" i="6"/>
  <c r="AP2719" i="6" s="1"/>
  <c r="AQ2719" i="6" s="1"/>
  <c r="AO2718" i="6"/>
  <c r="AP2718" i="6" s="1"/>
  <c r="AQ2718" i="6" s="1"/>
  <c r="AO2717" i="6"/>
  <c r="AP2717" i="6" s="1"/>
  <c r="AQ2717" i="6" s="1"/>
  <c r="AO2716" i="6"/>
  <c r="AP2716" i="6" s="1"/>
  <c r="AQ2716" i="6" s="1"/>
  <c r="AO2715" i="6"/>
  <c r="AP2715" i="6" s="1"/>
  <c r="AQ2715" i="6" s="1"/>
  <c r="AO2714" i="6"/>
  <c r="AP2714" i="6" s="1"/>
  <c r="AQ2714" i="6" s="1"/>
  <c r="AO2713" i="6"/>
  <c r="AP2713" i="6" s="1"/>
  <c r="AQ2713" i="6" s="1"/>
  <c r="AO2712" i="6"/>
  <c r="AP2712" i="6" s="1"/>
  <c r="AQ2712" i="6" s="1"/>
  <c r="AO2711" i="6"/>
  <c r="AP2711" i="6" s="1"/>
  <c r="AQ2711" i="6" s="1"/>
  <c r="AO2710" i="6"/>
  <c r="AP2710" i="6" s="1"/>
  <c r="AQ2710" i="6" s="1"/>
  <c r="AO2709" i="6"/>
  <c r="AP2709" i="6" s="1"/>
  <c r="AQ2709" i="6" s="1"/>
  <c r="AO2708" i="6"/>
  <c r="AP2708" i="6" s="1"/>
  <c r="AQ2708" i="6" s="1"/>
  <c r="AO2707" i="6"/>
  <c r="AP2707" i="6" s="1"/>
  <c r="AQ2707" i="6" s="1"/>
  <c r="AO2706" i="6"/>
  <c r="AP2706" i="6" s="1"/>
  <c r="AQ2706" i="6" s="1"/>
  <c r="AO2705" i="6"/>
  <c r="AP2705" i="6" s="1"/>
  <c r="AQ2705" i="6" s="1"/>
  <c r="AO2704" i="6"/>
  <c r="AP2704" i="6" s="1"/>
  <c r="AQ2704" i="6" s="1"/>
  <c r="AO2703" i="6"/>
  <c r="AP2703" i="6" s="1"/>
  <c r="AQ2703" i="6" s="1"/>
  <c r="AO2702" i="6"/>
  <c r="AP2702" i="6" s="1"/>
  <c r="AQ2702" i="6" s="1"/>
  <c r="AO2701" i="6"/>
  <c r="AP2701" i="6" s="1"/>
  <c r="AQ2701" i="6" s="1"/>
  <c r="AO2700" i="6"/>
  <c r="AP2700" i="6" s="1"/>
  <c r="AQ2700" i="6" s="1"/>
  <c r="AO2699" i="6"/>
  <c r="AP2699" i="6" s="1"/>
  <c r="AQ2699" i="6" s="1"/>
  <c r="AO2698" i="6"/>
  <c r="AP2698" i="6" s="1"/>
  <c r="AQ2698" i="6" s="1"/>
  <c r="AO2697" i="6"/>
  <c r="AP2697" i="6" s="1"/>
  <c r="AQ2697" i="6" s="1"/>
  <c r="AO2696" i="6"/>
  <c r="AP2696" i="6" s="1"/>
  <c r="AQ2696" i="6" s="1"/>
  <c r="AO2695" i="6"/>
  <c r="AP2695" i="6" s="1"/>
  <c r="AQ2695" i="6" s="1"/>
  <c r="AG1859" i="6" s="1"/>
  <c r="AO2694" i="6"/>
  <c r="AP2694" i="6" s="1"/>
  <c r="AQ2694" i="6" s="1"/>
  <c r="AO2693" i="6"/>
  <c r="AP2693" i="6" s="1"/>
  <c r="AQ2693" i="6" s="1"/>
  <c r="AO2692" i="6"/>
  <c r="AP2692" i="6" s="1"/>
  <c r="AQ2692" i="6" s="1"/>
  <c r="AO2691" i="6"/>
  <c r="AP2691" i="6" s="1"/>
  <c r="AQ2691" i="6" s="1"/>
  <c r="AO2690" i="6"/>
  <c r="AP2690" i="6" s="1"/>
  <c r="AQ2690" i="6" s="1"/>
  <c r="AO2689" i="6"/>
  <c r="AP2689" i="6" s="1"/>
  <c r="AQ2689" i="6" s="1"/>
  <c r="AO2688" i="6"/>
  <c r="AP2688" i="6" s="1"/>
  <c r="AQ2688" i="6" s="1"/>
  <c r="AO2687" i="6"/>
  <c r="AP2687" i="6" s="1"/>
  <c r="AQ2687" i="6" s="1"/>
  <c r="AO2686" i="6"/>
  <c r="AP2686" i="6" s="1"/>
  <c r="AQ2686" i="6" s="1"/>
  <c r="AO2685" i="6"/>
  <c r="AP2685" i="6" s="1"/>
  <c r="AQ2685" i="6" s="1"/>
  <c r="AO2684" i="6"/>
  <c r="AP2684" i="6" s="1"/>
  <c r="AQ2684" i="6" s="1"/>
  <c r="AO2683" i="6"/>
  <c r="AP2683" i="6" s="1"/>
  <c r="AQ2683" i="6" s="1"/>
  <c r="AO2682" i="6"/>
  <c r="AP2682" i="6" s="1"/>
  <c r="AQ2682" i="6" s="1"/>
  <c r="AO2681" i="6"/>
  <c r="AP2681" i="6" s="1"/>
  <c r="AQ2681" i="6" s="1"/>
  <c r="AO2680" i="6"/>
  <c r="AP2680" i="6" s="1"/>
  <c r="AQ2680" i="6" s="1"/>
  <c r="AO2679" i="6"/>
  <c r="AP2679" i="6" s="1"/>
  <c r="AQ2679" i="6" s="1"/>
  <c r="AO2678" i="6"/>
  <c r="AP2678" i="6" s="1"/>
  <c r="AQ2678" i="6" s="1"/>
  <c r="AO2677" i="6"/>
  <c r="AP2677" i="6" s="1"/>
  <c r="AQ2677" i="6" s="1"/>
  <c r="AO2676" i="6"/>
  <c r="AP2676" i="6" s="1"/>
  <c r="AQ2676" i="6" s="1"/>
  <c r="AO2675" i="6"/>
  <c r="AP2675" i="6" s="1"/>
  <c r="AQ2675" i="6" s="1"/>
  <c r="AO2674" i="6"/>
  <c r="AP2674" i="6" s="1"/>
  <c r="AQ2674" i="6" s="1"/>
  <c r="AO2673" i="6"/>
  <c r="AP2673" i="6" s="1"/>
  <c r="AQ2673" i="6" s="1"/>
  <c r="AO2672" i="6"/>
  <c r="AP2672" i="6" s="1"/>
  <c r="AQ2672" i="6" s="1"/>
  <c r="AO2671" i="6"/>
  <c r="AP2671" i="6" s="1"/>
  <c r="AQ2671" i="6" s="1"/>
  <c r="AO2670" i="6"/>
  <c r="AP2670" i="6" s="1"/>
  <c r="AQ2670" i="6" s="1"/>
  <c r="AO2669" i="6"/>
  <c r="AP2669" i="6" s="1"/>
  <c r="AQ2669" i="6" s="1"/>
  <c r="AO2668" i="6"/>
  <c r="AP2668" i="6" s="1"/>
  <c r="AQ2668" i="6" s="1"/>
  <c r="AO2667" i="6"/>
  <c r="AP2667" i="6" s="1"/>
  <c r="AQ2667" i="6" s="1"/>
  <c r="AG1850" i="6" s="1"/>
  <c r="AO2666" i="6"/>
  <c r="AP2666" i="6" s="1"/>
  <c r="AQ2666" i="6" s="1"/>
  <c r="AO2665" i="6"/>
  <c r="AP2665" i="6" s="1"/>
  <c r="AQ2665" i="6" s="1"/>
  <c r="AG1849" i="6" s="1"/>
  <c r="AO2664" i="6"/>
  <c r="AP2664" i="6" s="1"/>
  <c r="AQ2664" i="6" s="1"/>
  <c r="AO2663" i="6"/>
  <c r="AP2663" i="6" s="1"/>
  <c r="AQ2663" i="6" s="1"/>
  <c r="AO2662" i="6"/>
  <c r="AP2662" i="6" s="1"/>
  <c r="AQ2662" i="6" s="1"/>
  <c r="AO2661" i="6"/>
  <c r="AP2661" i="6" s="1"/>
  <c r="AQ2661" i="6" s="1"/>
  <c r="AO2660" i="6"/>
  <c r="AP2660" i="6" s="1"/>
  <c r="AQ2660" i="6" s="1"/>
  <c r="AO2659" i="6"/>
  <c r="AP2659" i="6" s="1"/>
  <c r="AQ2659" i="6" s="1"/>
  <c r="AO2658" i="6"/>
  <c r="AP2658" i="6" s="1"/>
  <c r="AQ2658" i="6" s="1"/>
  <c r="AO2657" i="6"/>
  <c r="AP2657" i="6" s="1"/>
  <c r="AQ2657" i="6" s="1"/>
  <c r="AO2656" i="6"/>
  <c r="AP2656" i="6" s="1"/>
  <c r="AQ2656" i="6" s="1"/>
  <c r="AO2655" i="6"/>
  <c r="AP2655" i="6" s="1"/>
  <c r="AQ2655" i="6" s="1"/>
  <c r="AO2654" i="6"/>
  <c r="AP2654" i="6" s="1"/>
  <c r="AQ2654" i="6" s="1"/>
  <c r="AO2653" i="6"/>
  <c r="AP2653" i="6" s="1"/>
  <c r="AQ2653" i="6" s="1"/>
  <c r="AO2652" i="6"/>
  <c r="AP2652" i="6" s="1"/>
  <c r="AQ2652" i="6" s="1"/>
  <c r="AO2651" i="6"/>
  <c r="AP2651" i="6" s="1"/>
  <c r="AQ2651" i="6" s="1"/>
  <c r="AO2650" i="6"/>
  <c r="AP2650" i="6" s="1"/>
  <c r="AQ2650" i="6" s="1"/>
  <c r="AO2649" i="6"/>
  <c r="AP2649" i="6" s="1"/>
  <c r="AQ2649" i="6" s="1"/>
  <c r="AO2648" i="6"/>
  <c r="AP2648" i="6" s="1"/>
  <c r="AQ2648" i="6" s="1"/>
  <c r="AO2647" i="6"/>
  <c r="AP2647" i="6" s="1"/>
  <c r="AQ2647" i="6" s="1"/>
  <c r="AO2646" i="6"/>
  <c r="AP2646" i="6" s="1"/>
  <c r="AQ2646" i="6" s="1"/>
  <c r="AO2645" i="6"/>
  <c r="AP2645" i="6" s="1"/>
  <c r="AQ2645" i="6" s="1"/>
  <c r="AO2644" i="6"/>
  <c r="AP2644" i="6" s="1"/>
  <c r="AQ2644" i="6" s="1"/>
  <c r="AG2050" i="6" s="1"/>
  <c r="AO2643" i="6"/>
  <c r="AP2643" i="6" s="1"/>
  <c r="AQ2643" i="6" s="1"/>
  <c r="AO2642" i="6"/>
  <c r="AP2642" i="6" s="1"/>
  <c r="AQ2642" i="6" s="1"/>
  <c r="AO2641" i="6"/>
  <c r="AP2641" i="6" s="1"/>
  <c r="AQ2641" i="6" s="1"/>
  <c r="AO2640" i="6"/>
  <c r="AP2640" i="6" s="1"/>
  <c r="AQ2640" i="6" s="1"/>
  <c r="AO2639" i="6"/>
  <c r="AP2639" i="6" s="1"/>
  <c r="AQ2639" i="6" s="1"/>
  <c r="AG2047" i="6" s="1"/>
  <c r="AO2638" i="6"/>
  <c r="AP2638" i="6" s="1"/>
  <c r="AQ2638" i="6" s="1"/>
  <c r="AO2637" i="6"/>
  <c r="AP2637" i="6" s="1"/>
  <c r="AQ2637" i="6" s="1"/>
  <c r="AO2636" i="6"/>
  <c r="AP2636" i="6" s="1"/>
  <c r="AQ2636" i="6" s="1"/>
  <c r="AO2635" i="6"/>
  <c r="AP2635" i="6" s="1"/>
  <c r="AQ2635" i="6" s="1"/>
  <c r="AO2634" i="6"/>
  <c r="AP2634" i="6" s="1"/>
  <c r="AQ2634" i="6" s="1"/>
  <c r="AO2633" i="6"/>
  <c r="AP2633" i="6" s="1"/>
  <c r="AQ2633" i="6" s="1"/>
  <c r="AO2632" i="6"/>
  <c r="AP2632" i="6" s="1"/>
  <c r="AQ2632" i="6" s="1"/>
  <c r="AO2631" i="6"/>
  <c r="AP2631" i="6" s="1"/>
  <c r="AQ2631" i="6" s="1"/>
  <c r="AO2630" i="6"/>
  <c r="AP2630" i="6" s="1"/>
  <c r="AQ2630" i="6" s="1"/>
  <c r="AO2629" i="6"/>
  <c r="AP2629" i="6" s="1"/>
  <c r="AQ2629" i="6" s="1"/>
  <c r="AG2040" i="6" s="1"/>
  <c r="AO2628" i="6"/>
  <c r="AP2628" i="6" s="1"/>
  <c r="AQ2628" i="6" s="1"/>
  <c r="AO2627" i="6"/>
  <c r="AP2627" i="6" s="1"/>
  <c r="AQ2627" i="6" s="1"/>
  <c r="AO2626" i="6"/>
  <c r="AP2626" i="6" s="1"/>
  <c r="AQ2626" i="6" s="1"/>
  <c r="AO2625" i="6"/>
  <c r="AP2625" i="6" s="1"/>
  <c r="AQ2625" i="6" s="1"/>
  <c r="AO2624" i="6"/>
  <c r="AP2624" i="6" s="1"/>
  <c r="AQ2624" i="6" s="1"/>
  <c r="AO2623" i="6"/>
  <c r="AP2623" i="6" s="1"/>
  <c r="AQ2623" i="6" s="1"/>
  <c r="AO2622" i="6"/>
  <c r="AP2622" i="6" s="1"/>
  <c r="AQ2622" i="6" s="1"/>
  <c r="AO2621" i="6"/>
  <c r="AP2621" i="6" s="1"/>
  <c r="AQ2621" i="6" s="1"/>
  <c r="AO2620" i="6"/>
  <c r="AP2620" i="6" s="1"/>
  <c r="AQ2620" i="6" s="1"/>
  <c r="AO2619" i="6"/>
  <c r="AP2619" i="6" s="1"/>
  <c r="AQ2619" i="6" s="1"/>
  <c r="AO2618" i="6"/>
  <c r="AP2618" i="6" s="1"/>
  <c r="AQ2618" i="6" s="1"/>
  <c r="AG2035" i="6" s="1"/>
  <c r="AO2617" i="6"/>
  <c r="AP2617" i="6" s="1"/>
  <c r="AQ2617" i="6" s="1"/>
  <c r="AO2616" i="6"/>
  <c r="AP2616" i="6" s="1"/>
  <c r="AQ2616" i="6" s="1"/>
  <c r="AO2615" i="6"/>
  <c r="AP2615" i="6" s="1"/>
  <c r="AQ2615" i="6" s="1"/>
  <c r="AO2614" i="6"/>
  <c r="AP2614" i="6" s="1"/>
  <c r="AQ2614" i="6" s="1"/>
  <c r="AO2613" i="6"/>
  <c r="AP2613" i="6" s="1"/>
  <c r="AQ2613" i="6" s="1"/>
  <c r="AO2612" i="6"/>
  <c r="AP2612" i="6" s="1"/>
  <c r="AQ2612" i="6" s="1"/>
  <c r="AO2611" i="6"/>
  <c r="AP2611" i="6" s="1"/>
  <c r="AQ2611" i="6" s="1"/>
  <c r="AO2610" i="6"/>
  <c r="AP2610" i="6" s="1"/>
  <c r="AQ2610" i="6" s="1"/>
  <c r="AO2609" i="6"/>
  <c r="AP2609" i="6" s="1"/>
  <c r="AQ2609" i="6" s="1"/>
  <c r="AO2608" i="6"/>
  <c r="AP2608" i="6" s="1"/>
  <c r="AQ2608" i="6" s="1"/>
  <c r="AO2607" i="6"/>
  <c r="AP2607" i="6" s="1"/>
  <c r="AQ2607" i="6" s="1"/>
  <c r="AG2031" i="6" s="1"/>
  <c r="AO2606" i="6"/>
  <c r="AP2606" i="6" s="1"/>
  <c r="AQ2606" i="6" s="1"/>
  <c r="AO2605" i="6"/>
  <c r="AP2605" i="6" s="1"/>
  <c r="AQ2605" i="6" s="1"/>
  <c r="AO2604" i="6"/>
  <c r="AP2604" i="6" s="1"/>
  <c r="AQ2604" i="6" s="1"/>
  <c r="AO2603" i="6"/>
  <c r="AP2603" i="6" s="1"/>
  <c r="AQ2603" i="6" s="1"/>
  <c r="AO2602" i="6"/>
  <c r="AP2602" i="6" s="1"/>
  <c r="AQ2602" i="6" s="1"/>
  <c r="AO2601" i="6"/>
  <c r="AP2601" i="6" s="1"/>
  <c r="AQ2601" i="6" s="1"/>
  <c r="AO2600" i="6"/>
  <c r="AP2600" i="6" s="1"/>
  <c r="AQ2600" i="6" s="1"/>
  <c r="AO2599" i="6"/>
  <c r="AP2599" i="6" s="1"/>
  <c r="AQ2599" i="6" s="1"/>
  <c r="AO2598" i="6"/>
  <c r="AP2598" i="6" s="1"/>
  <c r="AQ2598" i="6" s="1"/>
  <c r="AO2597" i="6"/>
  <c r="AP2597" i="6" s="1"/>
  <c r="AQ2597" i="6" s="1"/>
  <c r="AO2596" i="6"/>
  <c r="AP2596" i="6" s="1"/>
  <c r="AQ2596" i="6" s="1"/>
  <c r="AG2022" i="6" s="1"/>
  <c r="AO2595" i="6"/>
  <c r="AP2595" i="6" s="1"/>
  <c r="AQ2595" i="6" s="1"/>
  <c r="AO2594" i="6"/>
  <c r="AP2594" i="6" s="1"/>
  <c r="AQ2594" i="6" s="1"/>
  <c r="AO2593" i="6"/>
  <c r="AP2593" i="6" s="1"/>
  <c r="AQ2593" i="6" s="1"/>
  <c r="AO2592" i="6"/>
  <c r="AP2592" i="6" s="1"/>
  <c r="AQ2592" i="6" s="1"/>
  <c r="AG2021" i="6" s="1"/>
  <c r="AO2591" i="6"/>
  <c r="AP2591" i="6" s="1"/>
  <c r="AQ2591" i="6" s="1"/>
  <c r="AO2590" i="6"/>
  <c r="AP2590" i="6" s="1"/>
  <c r="AQ2590" i="6" s="1"/>
  <c r="AO2589" i="6"/>
  <c r="AP2589" i="6" s="1"/>
  <c r="AQ2589" i="6" s="1"/>
  <c r="AO2588" i="6"/>
  <c r="AP2588" i="6" s="1"/>
  <c r="AQ2588" i="6" s="1"/>
  <c r="AO2587" i="6"/>
  <c r="AP2587" i="6" s="1"/>
  <c r="AQ2587" i="6" s="1"/>
  <c r="AO2586" i="6"/>
  <c r="AP2586" i="6" s="1"/>
  <c r="AQ2586" i="6" s="1"/>
  <c r="AO2585" i="6"/>
  <c r="AP2585" i="6" s="1"/>
  <c r="AQ2585" i="6" s="1"/>
  <c r="AO2584" i="6"/>
  <c r="AP2584" i="6" s="1"/>
  <c r="AQ2584" i="6" s="1"/>
  <c r="AO2583" i="6"/>
  <c r="AP2583" i="6" s="1"/>
  <c r="AQ2583" i="6" s="1"/>
  <c r="AO2582" i="6"/>
  <c r="AP2582" i="6" s="1"/>
  <c r="AQ2582" i="6" s="1"/>
  <c r="AO2581" i="6"/>
  <c r="AP2581" i="6" s="1"/>
  <c r="AQ2581" i="6" s="1"/>
  <c r="AO2580" i="6"/>
  <c r="AP2580" i="6" s="1"/>
  <c r="AQ2580" i="6" s="1"/>
  <c r="AO2579" i="6"/>
  <c r="AP2579" i="6" s="1"/>
  <c r="AQ2579" i="6" s="1"/>
  <c r="AO2578" i="6"/>
  <c r="AP2578" i="6" s="1"/>
  <c r="AQ2578" i="6" s="1"/>
  <c r="AG1815" i="6" s="1"/>
  <c r="AO2577" i="6"/>
  <c r="AP2577" i="6" s="1"/>
  <c r="AQ2577" i="6" s="1"/>
  <c r="AG2016" i="6" s="1"/>
  <c r="AO2576" i="6"/>
  <c r="AP2576" i="6" s="1"/>
  <c r="AQ2576" i="6" s="1"/>
  <c r="AG2015" i="6" s="1"/>
  <c r="AO2575" i="6"/>
  <c r="AP2575" i="6" s="1"/>
  <c r="AQ2575" i="6" s="1"/>
  <c r="AG1814" i="6" s="1"/>
  <c r="AO2574" i="6"/>
  <c r="AP2574" i="6" s="1"/>
  <c r="AQ2574" i="6" s="1"/>
  <c r="AG2014" i="6" s="1"/>
  <c r="AO2573" i="6"/>
  <c r="AP2573" i="6" s="1"/>
  <c r="AQ2573" i="6" s="1"/>
  <c r="AG2013" i="6" s="1"/>
  <c r="AO2572" i="6"/>
  <c r="AP2572" i="6" s="1"/>
  <c r="AQ2572" i="6" s="1"/>
  <c r="AG2012" i="6" s="1"/>
  <c r="AO2571" i="6"/>
  <c r="AP2571" i="6" s="1"/>
  <c r="AQ2571" i="6" s="1"/>
  <c r="AG1813" i="6" s="1"/>
  <c r="AO2570" i="6"/>
  <c r="AP2570" i="6" s="1"/>
  <c r="AQ2570" i="6" s="1"/>
  <c r="AO2569" i="6"/>
  <c r="AP2569" i="6" s="1"/>
  <c r="AQ2569" i="6" s="1"/>
  <c r="AG1812" i="6" s="1"/>
  <c r="AO2568" i="6"/>
  <c r="AP2568" i="6" s="1"/>
  <c r="AQ2568" i="6" s="1"/>
  <c r="AO2567" i="6"/>
  <c r="AP2567" i="6" s="1"/>
  <c r="AQ2567" i="6" s="1"/>
  <c r="AO2566" i="6"/>
  <c r="AP2566" i="6" s="1"/>
  <c r="AQ2566" i="6" s="1"/>
  <c r="AO2565" i="6"/>
  <c r="AP2565" i="6" s="1"/>
  <c r="AQ2565" i="6" s="1"/>
  <c r="AG1811" i="6" s="1"/>
  <c r="AO2564" i="6"/>
  <c r="AP2564" i="6" s="1"/>
  <c r="AQ2564" i="6" s="1"/>
  <c r="AG1810" i="6" s="1"/>
  <c r="AO2563" i="6"/>
  <c r="AP2563" i="6" s="1"/>
  <c r="AQ2563" i="6" s="1"/>
  <c r="AG2007" i="6" s="1"/>
  <c r="AO2562" i="6"/>
  <c r="AP2562" i="6" s="1"/>
  <c r="AQ2562" i="6" s="1"/>
  <c r="AG1809" i="6" s="1"/>
  <c r="AO2561" i="6"/>
  <c r="AP2561" i="6" s="1"/>
  <c r="AQ2561" i="6" s="1"/>
  <c r="AO2560" i="6"/>
  <c r="AP2560" i="6" s="1"/>
  <c r="AQ2560" i="6" s="1"/>
  <c r="AO2559" i="6"/>
  <c r="AP2559" i="6" s="1"/>
  <c r="AQ2559" i="6" s="1"/>
  <c r="AO2558" i="6"/>
  <c r="AP2558" i="6" s="1"/>
  <c r="AQ2558" i="6" s="1"/>
  <c r="AO2557" i="6"/>
  <c r="AP2557" i="6" s="1"/>
  <c r="AQ2557" i="6" s="1"/>
  <c r="AG2003" i="6" s="1"/>
  <c r="AO2556" i="6"/>
  <c r="AP2556" i="6" s="1"/>
  <c r="AQ2556" i="6" s="1"/>
  <c r="AG1808" i="6" s="1"/>
  <c r="AO2555" i="6"/>
  <c r="AP2555" i="6" s="1"/>
  <c r="AQ2555" i="6" s="1"/>
  <c r="AG1807" i="6" s="1"/>
  <c r="AO2554" i="6"/>
  <c r="AP2554" i="6" s="1"/>
  <c r="AQ2554" i="6" s="1"/>
  <c r="AG1806" i="6" s="1"/>
  <c r="AO2553" i="6"/>
  <c r="AP2553" i="6" s="1"/>
  <c r="AQ2553" i="6" s="1"/>
  <c r="AG2002" i="6" s="1"/>
  <c r="AO2552" i="6"/>
  <c r="AP2552" i="6" s="1"/>
  <c r="AQ2552" i="6" s="1"/>
  <c r="AG1805" i="6" s="1"/>
  <c r="AO2551" i="6"/>
  <c r="AP2551" i="6" s="1"/>
  <c r="AQ2551" i="6" s="1"/>
  <c r="AG1804" i="6" s="1"/>
  <c r="AO2550" i="6"/>
  <c r="AP2550" i="6" s="1"/>
  <c r="AQ2550" i="6" s="1"/>
  <c r="AO2549" i="6"/>
  <c r="AP2549" i="6" s="1"/>
  <c r="AQ2549" i="6" s="1"/>
  <c r="AO2548" i="6"/>
  <c r="AP2548" i="6" s="1"/>
  <c r="AQ2548" i="6" s="1"/>
  <c r="AO2547" i="6"/>
  <c r="AP2547" i="6" s="1"/>
  <c r="AQ2547" i="6" s="1"/>
  <c r="AO2546" i="6"/>
  <c r="AP2546" i="6" s="1"/>
  <c r="AQ2546" i="6" s="1"/>
  <c r="AG1803" i="6" s="1"/>
  <c r="AO2545" i="6"/>
  <c r="AP2545" i="6" s="1"/>
  <c r="AQ2545" i="6" s="1"/>
  <c r="AO2544" i="6"/>
  <c r="AP2544" i="6" s="1"/>
  <c r="AQ2544" i="6" s="1"/>
  <c r="AG1802" i="6" s="1"/>
  <c r="AO2543" i="6"/>
  <c r="AP2543" i="6" s="1"/>
  <c r="AQ2543" i="6" s="1"/>
  <c r="AG1801" i="6" s="1"/>
  <c r="AO2542" i="6"/>
  <c r="AP2542" i="6" s="1"/>
  <c r="AQ2542" i="6" s="1"/>
  <c r="AO2541" i="6"/>
  <c r="AP2541" i="6" s="1"/>
  <c r="AQ2541" i="6" s="1"/>
  <c r="AO2540" i="6"/>
  <c r="AP2540" i="6" s="1"/>
  <c r="AQ2540" i="6" s="1"/>
  <c r="AO2539" i="6"/>
  <c r="AP2539" i="6" s="1"/>
  <c r="AQ2539" i="6" s="1"/>
  <c r="AO2538" i="6"/>
  <c r="AP2538" i="6" s="1"/>
  <c r="AQ2538" i="6" s="1"/>
  <c r="AO2537" i="6"/>
  <c r="AP2537" i="6" s="1"/>
  <c r="AQ2537" i="6" s="1"/>
  <c r="AO2536" i="6"/>
  <c r="AP2536" i="6" s="1"/>
  <c r="AQ2536" i="6" s="1"/>
  <c r="AO2535" i="6"/>
  <c r="AP2535" i="6" s="1"/>
  <c r="AQ2535" i="6" s="1"/>
  <c r="AO2534" i="6"/>
  <c r="AP2534" i="6" s="1"/>
  <c r="AQ2534" i="6" s="1"/>
  <c r="AO2533" i="6"/>
  <c r="AP2533" i="6" s="1"/>
  <c r="AQ2533" i="6" s="1"/>
  <c r="AO2532" i="6"/>
  <c r="AP2532" i="6" s="1"/>
  <c r="AQ2532" i="6" s="1"/>
  <c r="AO2531" i="6"/>
  <c r="AP2531" i="6" s="1"/>
  <c r="AQ2531" i="6" s="1"/>
  <c r="AO2530" i="6"/>
  <c r="AP2530" i="6" s="1"/>
  <c r="AQ2530" i="6" s="1"/>
  <c r="AO2529" i="6"/>
  <c r="AP2529" i="6" s="1"/>
  <c r="AQ2529" i="6" s="1"/>
  <c r="AO2528" i="6"/>
  <c r="AP2528" i="6" s="1"/>
  <c r="AQ2528" i="6" s="1"/>
  <c r="AG1794" i="6" s="1"/>
  <c r="AO2527" i="6"/>
  <c r="AP2527" i="6" s="1"/>
  <c r="AQ2527" i="6" s="1"/>
  <c r="AG1995" i="6" s="1"/>
  <c r="AO2526" i="6"/>
  <c r="AP2526" i="6" s="1"/>
  <c r="AQ2526" i="6" s="1"/>
  <c r="AG1793" i="6" s="1"/>
  <c r="AO2525" i="6"/>
  <c r="AP2525" i="6" s="1"/>
  <c r="AQ2525" i="6" s="1"/>
  <c r="AG1994" i="6" s="1"/>
  <c r="AO2524" i="6"/>
  <c r="AP2524" i="6" s="1"/>
  <c r="AQ2524" i="6" s="1"/>
  <c r="AG1792" i="6" s="1"/>
  <c r="AO2523" i="6"/>
  <c r="AP2523" i="6" s="1"/>
  <c r="AQ2523" i="6" s="1"/>
  <c r="AO2522" i="6"/>
  <c r="AP2522" i="6" s="1"/>
  <c r="AQ2522" i="6" s="1"/>
  <c r="AG1791" i="6" s="1"/>
  <c r="AO2521" i="6"/>
  <c r="AP2521" i="6" s="1"/>
  <c r="AQ2521" i="6" s="1"/>
  <c r="AO2520" i="6"/>
  <c r="AP2520" i="6" s="1"/>
  <c r="AQ2520" i="6" s="1"/>
  <c r="AO2519" i="6"/>
  <c r="AP2519" i="6" s="1"/>
  <c r="AQ2519" i="6" s="1"/>
  <c r="AG1790" i="6" s="1"/>
  <c r="AO2518" i="6"/>
  <c r="AP2518" i="6" s="1"/>
  <c r="AQ2518" i="6" s="1"/>
  <c r="AO2517" i="6"/>
  <c r="AP2517" i="6" s="1"/>
  <c r="AQ2517" i="6" s="1"/>
  <c r="AG1789" i="6" s="1"/>
  <c r="AO2516" i="6"/>
  <c r="AP2516" i="6" s="1"/>
  <c r="AQ2516" i="6" s="1"/>
  <c r="AO2515" i="6"/>
  <c r="AP2515" i="6" s="1"/>
  <c r="AQ2515" i="6" s="1"/>
  <c r="AO2514" i="6"/>
  <c r="AP2514" i="6" s="1"/>
  <c r="AQ2514" i="6" s="1"/>
  <c r="AO2513" i="6"/>
  <c r="AP2513" i="6" s="1"/>
  <c r="AQ2513" i="6" s="1"/>
  <c r="AO2512" i="6"/>
  <c r="AP2512" i="6" s="1"/>
  <c r="AQ2512" i="6" s="1"/>
  <c r="AO2511" i="6"/>
  <c r="AP2511" i="6" s="1"/>
  <c r="AQ2511" i="6" s="1"/>
  <c r="AG1788" i="6" s="1"/>
  <c r="AO2510" i="6"/>
  <c r="AP2510" i="6" s="1"/>
  <c r="AQ2510" i="6" s="1"/>
  <c r="AG1984" i="6" s="1"/>
  <c r="AO2509" i="6"/>
  <c r="AP2509" i="6" s="1"/>
  <c r="AQ2509" i="6" s="1"/>
  <c r="AO2508" i="6"/>
  <c r="AP2508" i="6" s="1"/>
  <c r="AQ2508" i="6" s="1"/>
  <c r="AG1983" i="6" s="1"/>
  <c r="AO2507" i="6"/>
  <c r="AP2507" i="6" s="1"/>
  <c r="AQ2507" i="6" s="1"/>
  <c r="AO2506" i="6"/>
  <c r="AP2506" i="6" s="1"/>
  <c r="AQ2506" i="6" s="1"/>
  <c r="AO2505" i="6"/>
  <c r="AP2505" i="6" s="1"/>
  <c r="AQ2505" i="6" s="1"/>
  <c r="AO2504" i="6"/>
  <c r="AP2504" i="6" s="1"/>
  <c r="AQ2504" i="6" s="1"/>
  <c r="AO2503" i="6"/>
  <c r="AP2503" i="6" s="1"/>
  <c r="AQ2503" i="6" s="1"/>
  <c r="AO2502" i="6"/>
  <c r="AP2502" i="6" s="1"/>
  <c r="AQ2502" i="6" s="1"/>
  <c r="AO2501" i="6"/>
  <c r="AP2501" i="6" s="1"/>
  <c r="AQ2501" i="6" s="1"/>
  <c r="AO2500" i="6"/>
  <c r="AP2500" i="6" s="1"/>
  <c r="AQ2500" i="6" s="1"/>
  <c r="AO2499" i="6"/>
  <c r="AP2499" i="6" s="1"/>
  <c r="AQ2499" i="6" s="1"/>
  <c r="AO2498" i="6"/>
  <c r="AP2498" i="6" s="1"/>
  <c r="AQ2498" i="6" s="1"/>
  <c r="AO2497" i="6"/>
  <c r="AP2497" i="6" s="1"/>
  <c r="AQ2497" i="6" s="1"/>
  <c r="AO2496" i="6"/>
  <c r="AP2496" i="6" s="1"/>
  <c r="AQ2496" i="6" s="1"/>
  <c r="AG1976" i="6" s="1"/>
  <c r="AO2495" i="6"/>
  <c r="AP2495" i="6" s="1"/>
  <c r="AQ2495" i="6" s="1"/>
  <c r="AO2494" i="6"/>
  <c r="AP2494" i="6" s="1"/>
  <c r="AQ2494" i="6" s="1"/>
  <c r="AG1781" i="6" s="1"/>
  <c r="AO2493" i="6"/>
  <c r="AP2493" i="6" s="1"/>
  <c r="AQ2493" i="6" s="1"/>
  <c r="AO2492" i="6"/>
  <c r="AP2492" i="6" s="1"/>
  <c r="AQ2492" i="6" s="1"/>
  <c r="AO2491" i="6"/>
  <c r="AP2491" i="6" s="1"/>
  <c r="AQ2491" i="6" s="1"/>
  <c r="AO2490" i="6"/>
  <c r="AP2490" i="6" s="1"/>
  <c r="AQ2490" i="6" s="1"/>
  <c r="AO2489" i="6"/>
  <c r="AP2489" i="6" s="1"/>
  <c r="AQ2489" i="6" s="1"/>
  <c r="AO2488" i="6"/>
  <c r="AP2488" i="6" s="1"/>
  <c r="AQ2488" i="6" s="1"/>
  <c r="AO2487" i="6"/>
  <c r="AP2487" i="6" s="1"/>
  <c r="AQ2487" i="6" s="1"/>
  <c r="AO2486" i="6"/>
  <c r="AP2486" i="6" s="1"/>
  <c r="AQ2486" i="6" s="1"/>
  <c r="AO2485" i="6"/>
  <c r="AP2485" i="6" s="1"/>
  <c r="AQ2485" i="6" s="1"/>
  <c r="AO2484" i="6"/>
  <c r="AP2484" i="6" s="1"/>
  <c r="AQ2484" i="6" s="1"/>
  <c r="AG1776" i="6" s="1"/>
  <c r="AO2483" i="6"/>
  <c r="AP2483" i="6" s="1"/>
  <c r="AQ2483" i="6" s="1"/>
  <c r="AG1969" i="6" s="1"/>
  <c r="AO2482" i="6"/>
  <c r="AP2482" i="6" s="1"/>
  <c r="AQ2482" i="6" s="1"/>
  <c r="AO2481" i="6"/>
  <c r="AP2481" i="6" s="1"/>
  <c r="AQ2481" i="6" s="1"/>
  <c r="AG1775" i="6" s="1"/>
  <c r="AO2480" i="6"/>
  <c r="AP2480" i="6" s="1"/>
  <c r="AQ2480" i="6" s="1"/>
  <c r="AO2479" i="6"/>
  <c r="AP2479" i="6" s="1"/>
  <c r="AQ2479" i="6" s="1"/>
  <c r="AO2478" i="6"/>
  <c r="AP2478" i="6" s="1"/>
  <c r="AQ2478" i="6" s="1"/>
  <c r="AO2477" i="6"/>
  <c r="AP2477" i="6" s="1"/>
  <c r="AQ2477" i="6" s="1"/>
  <c r="AO2476" i="6"/>
  <c r="AP2476" i="6" s="1"/>
  <c r="AQ2476" i="6" s="1"/>
  <c r="AO2475" i="6"/>
  <c r="AP2475" i="6" s="1"/>
  <c r="AQ2475" i="6" s="1"/>
  <c r="AO2474" i="6"/>
  <c r="AP2474" i="6" s="1"/>
  <c r="AQ2474" i="6" s="1"/>
  <c r="AO2473" i="6"/>
  <c r="AP2473" i="6" s="1"/>
  <c r="AQ2473" i="6" s="1"/>
  <c r="AO2472" i="6"/>
  <c r="AP2472" i="6" s="1"/>
  <c r="AQ2472" i="6" s="1"/>
  <c r="AO2471" i="6"/>
  <c r="AP2471" i="6" s="1"/>
  <c r="AQ2471" i="6" s="1"/>
  <c r="AO2470" i="6"/>
  <c r="AP2470" i="6" s="1"/>
  <c r="AQ2470" i="6" s="1"/>
  <c r="AO2469" i="6"/>
  <c r="AP2469" i="6" s="1"/>
  <c r="AQ2469" i="6" s="1"/>
  <c r="AO2468" i="6"/>
  <c r="AP2468" i="6" s="1"/>
  <c r="AQ2468" i="6" s="1"/>
  <c r="AO2467" i="6"/>
  <c r="AP2467" i="6" s="1"/>
  <c r="AQ2467" i="6" s="1"/>
  <c r="AO2466" i="6"/>
  <c r="AP2466" i="6" s="1"/>
  <c r="AQ2466" i="6" s="1"/>
  <c r="AO2465" i="6"/>
  <c r="AP2465" i="6" s="1"/>
  <c r="AQ2465" i="6" s="1"/>
  <c r="AO2464" i="6"/>
  <c r="AP2464" i="6" s="1"/>
  <c r="AQ2464" i="6" s="1"/>
  <c r="AO2463" i="6"/>
  <c r="AP2463" i="6" s="1"/>
  <c r="AQ2463" i="6" s="1"/>
  <c r="AO2462" i="6"/>
  <c r="AP2462" i="6" s="1"/>
  <c r="AQ2462" i="6" s="1"/>
  <c r="AO2461" i="6"/>
  <c r="AP2461" i="6" s="1"/>
  <c r="AQ2461" i="6" s="1"/>
  <c r="AG1767" i="6" s="1"/>
  <c r="AO2460" i="6"/>
  <c r="AP2460" i="6" s="1"/>
  <c r="AQ2460" i="6" s="1"/>
  <c r="AO2459" i="6"/>
  <c r="AP2459" i="6" s="1"/>
  <c r="AQ2459" i="6" s="1"/>
  <c r="AG1766" i="6" s="1"/>
  <c r="AO2458" i="6"/>
  <c r="AP2458" i="6" s="1"/>
  <c r="AQ2458" i="6" s="1"/>
  <c r="AO2457" i="6"/>
  <c r="AP2457" i="6" s="1"/>
  <c r="AQ2457" i="6" s="1"/>
  <c r="AG1765" i="6" s="1"/>
  <c r="AO2456" i="6"/>
  <c r="AP2456" i="6" s="1"/>
  <c r="AQ2456" i="6" s="1"/>
  <c r="AG1764" i="6" s="1"/>
  <c r="AO2455" i="6"/>
  <c r="AP2455" i="6" s="1"/>
  <c r="AQ2455" i="6" s="1"/>
  <c r="AO2454" i="6"/>
  <c r="AP2454" i="6" s="1"/>
  <c r="AQ2454" i="6" s="1"/>
  <c r="AO2453" i="6"/>
  <c r="AP2453" i="6" s="1"/>
  <c r="AQ2453" i="6" s="1"/>
  <c r="AO2452" i="6"/>
  <c r="AP2452" i="6" s="1"/>
  <c r="AQ2452" i="6" s="1"/>
  <c r="AG1763" i="6" s="1"/>
  <c r="AO2451" i="6"/>
  <c r="AP2451" i="6" s="1"/>
  <c r="AQ2451" i="6" s="1"/>
  <c r="AO2450" i="6"/>
  <c r="AP2450" i="6" s="1"/>
  <c r="AQ2450" i="6" s="1"/>
  <c r="AO2449" i="6"/>
  <c r="AP2449" i="6" s="1"/>
  <c r="AQ2449" i="6" s="1"/>
  <c r="AG1762" i="6" s="1"/>
  <c r="AO2448" i="6"/>
  <c r="AP2448" i="6" s="1"/>
  <c r="AQ2448" i="6" s="1"/>
  <c r="AO2447" i="6"/>
  <c r="AP2447" i="6" s="1"/>
  <c r="AQ2447" i="6" s="1"/>
  <c r="AO2446" i="6"/>
  <c r="AP2446" i="6" s="1"/>
  <c r="AQ2446" i="6" s="1"/>
  <c r="AO2445" i="6"/>
  <c r="AP2445" i="6" s="1"/>
  <c r="AQ2445" i="6" s="1"/>
  <c r="AO2444" i="6"/>
  <c r="AP2444" i="6" s="1"/>
  <c r="AQ2444" i="6" s="1"/>
  <c r="AO2443" i="6"/>
  <c r="AP2443" i="6" s="1"/>
  <c r="AQ2443" i="6" s="1"/>
  <c r="AO2442" i="6"/>
  <c r="AP2442" i="6" s="1"/>
  <c r="AQ2442" i="6" s="1"/>
  <c r="AO2441" i="6"/>
  <c r="AP2441" i="6" s="1"/>
  <c r="AQ2441" i="6" s="1"/>
  <c r="AO2440" i="6"/>
  <c r="AP2440" i="6" s="1"/>
  <c r="AQ2440" i="6" s="1"/>
  <c r="AO2439" i="6"/>
  <c r="AP2439" i="6" s="1"/>
  <c r="AQ2439" i="6" s="1"/>
  <c r="AO2438" i="6"/>
  <c r="AP2438" i="6" s="1"/>
  <c r="AQ2438" i="6" s="1"/>
  <c r="AO2437" i="6"/>
  <c r="AP2437" i="6" s="1"/>
  <c r="AQ2437" i="6" s="1"/>
  <c r="AO2436" i="6"/>
  <c r="AP2436" i="6" s="1"/>
  <c r="AQ2436" i="6" s="1"/>
  <c r="AO2435" i="6"/>
  <c r="AP2435" i="6" s="1"/>
  <c r="AQ2435" i="6" s="1"/>
  <c r="AO2434" i="6"/>
  <c r="AP2434" i="6" s="1"/>
  <c r="AQ2434" i="6" s="1"/>
  <c r="AO2433" i="6"/>
  <c r="AP2433" i="6" s="1"/>
  <c r="AQ2433" i="6" s="1"/>
  <c r="AO2432" i="6"/>
  <c r="AP2432" i="6" s="1"/>
  <c r="AQ2432" i="6" s="1"/>
  <c r="AO2431" i="6"/>
  <c r="AP2431" i="6" s="1"/>
  <c r="AQ2431" i="6" s="1"/>
  <c r="AO2430" i="6"/>
  <c r="AP2430" i="6" s="1"/>
  <c r="AQ2430" i="6" s="1"/>
  <c r="AO2429" i="6"/>
  <c r="AP2429" i="6" s="1"/>
  <c r="AQ2429" i="6" s="1"/>
  <c r="AO2428" i="6"/>
  <c r="AP2428" i="6" s="1"/>
  <c r="AQ2428" i="6" s="1"/>
  <c r="AO2427" i="6"/>
  <c r="AP2427" i="6" s="1"/>
  <c r="AQ2427" i="6" s="1"/>
  <c r="AO2426" i="6"/>
  <c r="AP2426" i="6" s="1"/>
  <c r="AQ2426" i="6" s="1"/>
  <c r="AO2425" i="6"/>
  <c r="AP2425" i="6" s="1"/>
  <c r="AQ2425" i="6" s="1"/>
  <c r="AO2424" i="6"/>
  <c r="AP2424" i="6" s="1"/>
  <c r="AQ2424" i="6" s="1"/>
  <c r="AO2423" i="6"/>
  <c r="AP2423" i="6" s="1"/>
  <c r="AQ2423" i="6" s="1"/>
  <c r="AO2422" i="6"/>
  <c r="AP2422" i="6" s="1"/>
  <c r="AQ2422" i="6" s="1"/>
  <c r="AO2421" i="6"/>
  <c r="AP2421" i="6" s="1"/>
  <c r="AQ2421" i="6" s="1"/>
  <c r="AO2420" i="6"/>
  <c r="AP2420" i="6" s="1"/>
  <c r="AQ2420" i="6" s="1"/>
  <c r="AO2419" i="6"/>
  <c r="AP2419" i="6" s="1"/>
  <c r="AQ2419" i="6" s="1"/>
  <c r="AO2418" i="6"/>
  <c r="AP2418" i="6" s="1"/>
  <c r="AQ2418" i="6" s="1"/>
  <c r="AO2417" i="6"/>
  <c r="AP2417" i="6" s="1"/>
  <c r="AQ2417" i="6" s="1"/>
  <c r="AO2416" i="6"/>
  <c r="AP2416" i="6" s="1"/>
  <c r="AQ2416" i="6" s="1"/>
  <c r="AO2415" i="6"/>
  <c r="AP2415" i="6" s="1"/>
  <c r="AQ2415" i="6" s="1"/>
  <c r="AO2414" i="6"/>
  <c r="AP2414" i="6" s="1"/>
  <c r="AQ2414" i="6" s="1"/>
  <c r="AO2413" i="6"/>
  <c r="AP2413" i="6" s="1"/>
  <c r="AQ2413" i="6" s="1"/>
  <c r="AO2412" i="6"/>
  <c r="AP2412" i="6" s="1"/>
  <c r="AQ2412" i="6" s="1"/>
  <c r="AO2411" i="6"/>
  <c r="AP2411" i="6" s="1"/>
  <c r="AQ2411" i="6" s="1"/>
  <c r="AO2410" i="6"/>
  <c r="AP2410" i="6" s="1"/>
  <c r="AQ2410" i="6" s="1"/>
  <c r="AO2409" i="6"/>
  <c r="AP2409" i="6" s="1"/>
  <c r="AQ2409" i="6" s="1"/>
  <c r="AO2408" i="6"/>
  <c r="AP2408" i="6" s="1"/>
  <c r="AQ2408" i="6" s="1"/>
  <c r="AO2407" i="6"/>
  <c r="AP2407" i="6" s="1"/>
  <c r="AQ2407" i="6" s="1"/>
  <c r="AO2406" i="6"/>
  <c r="AP2406" i="6" s="1"/>
  <c r="AQ2406" i="6" s="1"/>
  <c r="AO2405" i="6"/>
  <c r="AP2405" i="6" s="1"/>
  <c r="AQ2405" i="6" s="1"/>
  <c r="AO2404" i="6"/>
  <c r="AP2404" i="6" s="1"/>
  <c r="AQ2404" i="6" s="1"/>
  <c r="AG1745" i="6" s="1"/>
  <c r="AO2403" i="6"/>
  <c r="AP2403" i="6" s="1"/>
  <c r="AQ2403" i="6" s="1"/>
  <c r="AO2402" i="6"/>
  <c r="AP2402" i="6" s="1"/>
  <c r="AQ2402" i="6" s="1"/>
  <c r="AO2401" i="6"/>
  <c r="AP2401" i="6" s="1"/>
  <c r="AQ2401" i="6" s="1"/>
  <c r="AO2400" i="6"/>
  <c r="AP2400" i="6" s="1"/>
  <c r="AQ2400" i="6" s="1"/>
  <c r="AO2399" i="6"/>
  <c r="AP2399" i="6" s="1"/>
  <c r="AQ2399" i="6" s="1"/>
  <c r="AO2398" i="6"/>
  <c r="AP2398" i="6" s="1"/>
  <c r="AQ2398" i="6" s="1"/>
  <c r="AO2397" i="6"/>
  <c r="AP2397" i="6" s="1"/>
  <c r="AQ2397" i="6" s="1"/>
  <c r="AO2396" i="6"/>
  <c r="AP2396" i="6" s="1"/>
  <c r="AQ2396" i="6" s="1"/>
  <c r="AO2395" i="6"/>
  <c r="AP2395" i="6" s="1"/>
  <c r="AQ2395" i="6" s="1"/>
  <c r="AO2394" i="6"/>
  <c r="AP2394" i="6" s="1"/>
  <c r="AQ2394" i="6" s="1"/>
  <c r="AO2393" i="6"/>
  <c r="AP2393" i="6" s="1"/>
  <c r="AQ2393" i="6" s="1"/>
  <c r="AO2392" i="6"/>
  <c r="AP2392" i="6" s="1"/>
  <c r="AQ2392" i="6" s="1"/>
  <c r="AO2391" i="6"/>
  <c r="AP2391" i="6" s="1"/>
  <c r="AQ2391" i="6" s="1"/>
  <c r="AO2390" i="6"/>
  <c r="AP2390" i="6" s="1"/>
  <c r="AQ2390" i="6" s="1"/>
  <c r="AG1743" i="6" s="1"/>
  <c r="AO2389" i="6"/>
  <c r="AP2389" i="6" s="1"/>
  <c r="AQ2389" i="6" s="1"/>
  <c r="AO2388" i="6"/>
  <c r="AP2388" i="6" s="1"/>
  <c r="AQ2388" i="6" s="1"/>
  <c r="AO2387" i="6"/>
  <c r="AP2387" i="6" s="1"/>
  <c r="AQ2387" i="6" s="1"/>
  <c r="AO2386" i="6"/>
  <c r="AP2386" i="6" s="1"/>
  <c r="AQ2386" i="6" s="1"/>
  <c r="AG1742" i="6" s="1"/>
  <c r="AO2385" i="6"/>
  <c r="AP2385" i="6" s="1"/>
  <c r="AQ2385" i="6" s="1"/>
  <c r="AO2384" i="6"/>
  <c r="AP2384" i="6" s="1"/>
  <c r="AQ2384" i="6" s="1"/>
  <c r="AO2383" i="6"/>
  <c r="AP2383" i="6" s="1"/>
  <c r="AQ2383" i="6" s="1"/>
  <c r="AO2382" i="6"/>
  <c r="AP2382" i="6" s="1"/>
  <c r="AQ2382" i="6" s="1"/>
  <c r="AO2381" i="6"/>
  <c r="AP2381" i="6" s="1"/>
  <c r="AQ2381" i="6" s="1"/>
  <c r="AO2380" i="6"/>
  <c r="AP2380" i="6" s="1"/>
  <c r="AQ2380" i="6" s="1"/>
  <c r="AO2379" i="6"/>
  <c r="AP2379" i="6" s="1"/>
  <c r="AQ2379" i="6" s="1"/>
  <c r="AO2378" i="6"/>
  <c r="AP2378" i="6" s="1"/>
  <c r="AQ2378" i="6" s="1"/>
  <c r="AG1738" i="6" s="1"/>
  <c r="AO2377" i="6"/>
  <c r="AP2377" i="6" s="1"/>
  <c r="AQ2377" i="6" s="1"/>
  <c r="AO2376" i="6"/>
  <c r="AP2376" i="6" s="1"/>
  <c r="AQ2376" i="6" s="1"/>
  <c r="AO2375" i="6"/>
  <c r="AP2375" i="6" s="1"/>
  <c r="AQ2375" i="6" s="1"/>
  <c r="AO2374" i="6"/>
  <c r="AP2374" i="6" s="1"/>
  <c r="AQ2374" i="6" s="1"/>
  <c r="AO2373" i="6"/>
  <c r="AP2373" i="6" s="1"/>
  <c r="AQ2373" i="6" s="1"/>
  <c r="AO2372" i="6"/>
  <c r="AP2372" i="6" s="1"/>
  <c r="AQ2372" i="6" s="1"/>
  <c r="AO2371" i="6"/>
  <c r="AP2371" i="6" s="1"/>
  <c r="AQ2371" i="6" s="1"/>
  <c r="AO2370" i="6"/>
  <c r="AP2370" i="6" s="1"/>
  <c r="AQ2370" i="6" s="1"/>
  <c r="AO2369" i="6"/>
  <c r="AP2369" i="6" s="1"/>
  <c r="AQ2369" i="6" s="1"/>
  <c r="AO2368" i="6"/>
  <c r="AP2368" i="6" s="1"/>
  <c r="AQ2368" i="6" s="1"/>
  <c r="AO2367" i="6"/>
  <c r="AP2367" i="6" s="1"/>
  <c r="AQ2367" i="6" s="1"/>
  <c r="AG1734" i="6" s="1"/>
  <c r="AO2366" i="6"/>
  <c r="AP2366" i="6" s="1"/>
  <c r="AQ2366" i="6" s="1"/>
  <c r="AO2365" i="6"/>
  <c r="AP2365" i="6" s="1"/>
  <c r="AQ2365" i="6" s="1"/>
  <c r="AO2364" i="6"/>
  <c r="AP2364" i="6" s="1"/>
  <c r="AQ2364" i="6" s="1"/>
  <c r="AO2363" i="6"/>
  <c r="AP2363" i="6" s="1"/>
  <c r="AQ2363" i="6" s="1"/>
  <c r="AO2362" i="6"/>
  <c r="AP2362" i="6" s="1"/>
  <c r="AQ2362" i="6" s="1"/>
  <c r="AG1732" i="6" s="1"/>
  <c r="AO2361" i="6"/>
  <c r="AP2361" i="6" s="1"/>
  <c r="AQ2361" i="6" s="1"/>
  <c r="AO2360" i="6"/>
  <c r="AP2360" i="6" s="1"/>
  <c r="AQ2360" i="6" s="1"/>
  <c r="AO2359" i="6"/>
  <c r="AP2359" i="6" s="1"/>
  <c r="AQ2359" i="6" s="1"/>
  <c r="AG1966" i="6" s="1"/>
  <c r="AO2358" i="6"/>
  <c r="AP2358" i="6" s="1"/>
  <c r="AQ2358" i="6" s="1"/>
  <c r="AG1965" i="6" s="1"/>
  <c r="AO2357" i="6"/>
  <c r="AP2357" i="6" s="1"/>
  <c r="AQ2357" i="6" s="1"/>
  <c r="AO2356" i="6"/>
  <c r="AP2356" i="6" s="1"/>
  <c r="AQ2356" i="6" s="1"/>
  <c r="AG1964" i="6" s="1"/>
  <c r="AO2355" i="6"/>
  <c r="AP2355" i="6" s="1"/>
  <c r="AQ2355" i="6" s="1"/>
  <c r="AO2354" i="6"/>
  <c r="AP2354" i="6" s="1"/>
  <c r="AQ2354" i="6" s="1"/>
  <c r="AG1963" i="6" s="1"/>
  <c r="AO2353" i="6"/>
  <c r="AP2353" i="6" s="1"/>
  <c r="AQ2353" i="6" s="1"/>
  <c r="AO2352" i="6"/>
  <c r="AP2352" i="6" s="1"/>
  <c r="AQ2352" i="6" s="1"/>
  <c r="AG1962" i="6" s="1"/>
  <c r="AO2351" i="6"/>
  <c r="AP2351" i="6" s="1"/>
  <c r="AQ2351" i="6" s="1"/>
  <c r="AO2350" i="6"/>
  <c r="AP2350" i="6" s="1"/>
  <c r="AQ2350" i="6" s="1"/>
  <c r="AO2349" i="6"/>
  <c r="AP2349" i="6" s="1"/>
  <c r="AQ2349" i="6" s="1"/>
  <c r="AG1961" i="6" s="1"/>
  <c r="AO2348" i="6"/>
  <c r="AP2348" i="6" s="1"/>
  <c r="AQ2348" i="6" s="1"/>
  <c r="AO2347" i="6"/>
  <c r="AP2347" i="6" s="1"/>
  <c r="AQ2347" i="6" s="1"/>
  <c r="AO2346" i="6"/>
  <c r="AP2346" i="6" s="1"/>
  <c r="AQ2346" i="6" s="1"/>
  <c r="AO2345" i="6"/>
  <c r="AP2345" i="6" s="1"/>
  <c r="AQ2345" i="6" s="1"/>
  <c r="AO2344" i="6"/>
  <c r="AP2344" i="6" s="1"/>
  <c r="AQ2344" i="6" s="1"/>
  <c r="AO2343" i="6"/>
  <c r="AP2343" i="6" s="1"/>
  <c r="AQ2343" i="6" s="1"/>
  <c r="AO2342" i="6"/>
  <c r="AP2342" i="6" s="1"/>
  <c r="AQ2342" i="6" s="1"/>
  <c r="AO2341" i="6"/>
  <c r="AP2341" i="6" s="1"/>
  <c r="AQ2341" i="6" s="1"/>
  <c r="AO2340" i="6"/>
  <c r="AP2340" i="6" s="1"/>
  <c r="AQ2340" i="6" s="1"/>
  <c r="AO2339" i="6"/>
  <c r="AP2339" i="6" s="1"/>
  <c r="AQ2339" i="6" s="1"/>
  <c r="AO2338" i="6"/>
  <c r="AP2338" i="6" s="1"/>
  <c r="AQ2338" i="6" s="1"/>
  <c r="AO2337" i="6"/>
  <c r="AP2337" i="6" s="1"/>
  <c r="AQ2337" i="6" s="1"/>
  <c r="AO2336" i="6"/>
  <c r="AP2336" i="6" s="1"/>
  <c r="AQ2336" i="6" s="1"/>
  <c r="AO2335" i="6"/>
  <c r="AP2335" i="6" s="1"/>
  <c r="AQ2335" i="6" s="1"/>
  <c r="AG1953" i="6" s="1"/>
  <c r="AO2334" i="6"/>
  <c r="AP2334" i="6" s="1"/>
  <c r="AQ2334" i="6" s="1"/>
  <c r="AO2333" i="6"/>
  <c r="AP2333" i="6" s="1"/>
  <c r="AQ2333" i="6" s="1"/>
  <c r="AG1952" i="6" s="1"/>
  <c r="AO2332" i="6"/>
  <c r="AP2332" i="6" s="1"/>
  <c r="AQ2332" i="6" s="1"/>
  <c r="AO2331" i="6"/>
  <c r="AP2331" i="6" s="1"/>
  <c r="AQ2331" i="6" s="1"/>
  <c r="AG1951" i="6" s="1"/>
  <c r="AO2330" i="6"/>
  <c r="AP2330" i="6" s="1"/>
  <c r="AQ2330" i="6" s="1"/>
  <c r="AG1950" i="6" s="1"/>
  <c r="AO2329" i="6"/>
  <c r="AP2329" i="6" s="1"/>
  <c r="AQ2329" i="6" s="1"/>
  <c r="AG1949" i="6" s="1"/>
  <c r="AO2328" i="6"/>
  <c r="AP2328" i="6" s="1"/>
  <c r="AQ2328" i="6" s="1"/>
  <c r="AO2327" i="6"/>
  <c r="AP2327" i="6" s="1"/>
  <c r="AQ2327" i="6" s="1"/>
  <c r="AG1948" i="6" s="1"/>
  <c r="AO2326" i="6"/>
  <c r="AP2326" i="6" s="1"/>
  <c r="AQ2326" i="6" s="1"/>
  <c r="AO2325" i="6"/>
  <c r="AP2325" i="6" s="1"/>
  <c r="AQ2325" i="6" s="1"/>
  <c r="AG1947" i="6" s="1"/>
  <c r="AO2324" i="6"/>
  <c r="AP2324" i="6" s="1"/>
  <c r="AQ2324" i="6" s="1"/>
  <c r="AO2323" i="6"/>
  <c r="AP2323" i="6" s="1"/>
  <c r="AQ2323" i="6" s="1"/>
  <c r="AO2322" i="6"/>
  <c r="AP2322" i="6" s="1"/>
  <c r="AQ2322" i="6" s="1"/>
  <c r="AO2321" i="6"/>
  <c r="AP2321" i="6" s="1"/>
  <c r="AQ2321" i="6" s="1"/>
  <c r="AO2320" i="6"/>
  <c r="AP2320" i="6" s="1"/>
  <c r="AQ2320" i="6" s="1"/>
  <c r="AO2319" i="6"/>
  <c r="AP2319" i="6" s="1"/>
  <c r="AQ2319" i="6" s="1"/>
  <c r="AO2318" i="6"/>
  <c r="AP2318" i="6" s="1"/>
  <c r="AQ2318" i="6" s="1"/>
  <c r="AO2317" i="6"/>
  <c r="AP2317" i="6" s="1"/>
  <c r="AQ2317" i="6" s="1"/>
  <c r="AO2316" i="6"/>
  <c r="AP2316" i="6" s="1"/>
  <c r="AQ2316" i="6" s="1"/>
  <c r="AG1943" i="6" s="1"/>
  <c r="AO2315" i="6"/>
  <c r="AP2315" i="6" s="1"/>
  <c r="AQ2315" i="6" s="1"/>
  <c r="AO2314" i="6"/>
  <c r="AP2314" i="6" s="1"/>
  <c r="AQ2314" i="6" s="1"/>
  <c r="AG1941" i="6" s="1"/>
  <c r="AO2313" i="6"/>
  <c r="AP2313" i="6" s="1"/>
  <c r="AQ2313" i="6" s="1"/>
  <c r="AG1940" i="6" s="1"/>
  <c r="AO2312" i="6"/>
  <c r="AP2312" i="6" s="1"/>
  <c r="AQ2312" i="6" s="1"/>
  <c r="AO2311" i="6"/>
  <c r="AP2311" i="6" s="1"/>
  <c r="AQ2311" i="6" s="1"/>
  <c r="AG1939" i="6" s="1"/>
  <c r="AO2310" i="6"/>
  <c r="AP2310" i="6" s="1"/>
  <c r="AQ2310" i="6" s="1"/>
  <c r="AO2309" i="6"/>
  <c r="AP2309" i="6" s="1"/>
  <c r="AQ2309" i="6" s="1"/>
  <c r="AG1938" i="6" s="1"/>
  <c r="AO2308" i="6"/>
  <c r="AP2308" i="6" s="1"/>
  <c r="AQ2308" i="6" s="1"/>
  <c r="AO2307" i="6"/>
  <c r="AP2307" i="6" s="1"/>
  <c r="AQ2307" i="6" s="1"/>
  <c r="AO2306" i="6"/>
  <c r="AP2306" i="6" s="1"/>
  <c r="AQ2306" i="6" s="1"/>
  <c r="AO2305" i="6"/>
  <c r="AP2305" i="6" s="1"/>
  <c r="AQ2305" i="6" s="1"/>
  <c r="AO2304" i="6"/>
  <c r="AP2304" i="6" s="1"/>
  <c r="AQ2304" i="6" s="1"/>
  <c r="AO2303" i="6"/>
  <c r="AP2303" i="6" s="1"/>
  <c r="AQ2303" i="6" s="1"/>
  <c r="AO2302" i="6"/>
  <c r="AP2302" i="6" s="1"/>
  <c r="AQ2302" i="6" s="1"/>
  <c r="AO2301" i="6"/>
  <c r="AP2301" i="6" s="1"/>
  <c r="AQ2301" i="6" s="1"/>
  <c r="AO2300" i="6"/>
  <c r="AP2300" i="6" s="1"/>
  <c r="AQ2300" i="6" s="1"/>
  <c r="AO2299" i="6"/>
  <c r="AP2299" i="6" s="1"/>
  <c r="AQ2299" i="6" s="1"/>
  <c r="AO2298" i="6"/>
  <c r="AP2298" i="6" s="1"/>
  <c r="AQ2298" i="6" s="1"/>
  <c r="AO2297" i="6"/>
  <c r="AP2297" i="6" s="1"/>
  <c r="AQ2297" i="6" s="1"/>
  <c r="AG979" i="6" s="1"/>
  <c r="AO2296" i="6"/>
  <c r="AP2296" i="6" s="1"/>
  <c r="AQ2296" i="6" s="1"/>
  <c r="AO2295" i="6"/>
  <c r="AP2295" i="6" s="1"/>
  <c r="AQ2295" i="6" s="1"/>
  <c r="AG978" i="6" s="1"/>
  <c r="AO2294" i="6"/>
  <c r="AP2294" i="6" s="1"/>
  <c r="AQ2294" i="6" s="1"/>
  <c r="AO2293" i="6"/>
  <c r="AP2293" i="6" s="1"/>
  <c r="AQ2293" i="6" s="1"/>
  <c r="AO2292" i="6"/>
  <c r="AP2292" i="6" s="1"/>
  <c r="AQ2292" i="6" s="1"/>
  <c r="AO2291" i="6"/>
  <c r="AP2291" i="6" s="1"/>
  <c r="AQ2291" i="6" s="1"/>
  <c r="AO2290" i="6"/>
  <c r="AP2290" i="6" s="1"/>
  <c r="AQ2290" i="6" s="1"/>
  <c r="AO2289" i="6"/>
  <c r="AP2289" i="6" s="1"/>
  <c r="AQ2289" i="6" s="1"/>
  <c r="AO2288" i="6"/>
  <c r="AP2288" i="6" s="1"/>
  <c r="AQ2288" i="6" s="1"/>
  <c r="AO2287" i="6"/>
  <c r="AP2287" i="6" s="1"/>
  <c r="AQ2287" i="6" s="1"/>
  <c r="AO2286" i="6"/>
  <c r="AP2286" i="6" s="1"/>
  <c r="AQ2286" i="6" s="1"/>
  <c r="AO2285" i="6"/>
  <c r="AP2285" i="6" s="1"/>
  <c r="AQ2285" i="6" s="1"/>
  <c r="AO2284" i="6"/>
  <c r="AP2284" i="6" s="1"/>
  <c r="AQ2284" i="6" s="1"/>
  <c r="AO2283" i="6"/>
  <c r="AP2283" i="6" s="1"/>
  <c r="AQ2283" i="6" s="1"/>
  <c r="AO2282" i="6"/>
  <c r="AP2282" i="6" s="1"/>
  <c r="AQ2282" i="6" s="1"/>
  <c r="AO2281" i="6"/>
  <c r="AP2281" i="6" s="1"/>
  <c r="AQ2281" i="6" s="1"/>
  <c r="AO2280" i="6"/>
  <c r="AP2280" i="6" s="1"/>
  <c r="AQ2280" i="6" s="1"/>
  <c r="AO2279" i="6"/>
  <c r="AP2279" i="6" s="1"/>
  <c r="AQ2279" i="6" s="1"/>
  <c r="AO2278" i="6"/>
  <c r="AP2278" i="6" s="1"/>
  <c r="AQ2278" i="6" s="1"/>
  <c r="AO2277" i="6"/>
  <c r="AP2277" i="6" s="1"/>
  <c r="AQ2277" i="6" s="1"/>
  <c r="AO2276" i="6"/>
  <c r="AP2276" i="6" s="1"/>
  <c r="AQ2276" i="6" s="1"/>
  <c r="AO2275" i="6"/>
  <c r="AP2275" i="6" s="1"/>
  <c r="AQ2275" i="6" s="1"/>
  <c r="AO2274" i="6"/>
  <c r="AP2274" i="6" s="1"/>
  <c r="AQ2274" i="6" s="1"/>
  <c r="AO2273" i="6"/>
  <c r="AP2273" i="6" s="1"/>
  <c r="AQ2273" i="6" s="1"/>
  <c r="AO2272" i="6"/>
  <c r="AP2272" i="6" s="1"/>
  <c r="AQ2272" i="6" s="1"/>
  <c r="AO2271" i="6"/>
  <c r="AP2271" i="6" s="1"/>
  <c r="AQ2271" i="6" s="1"/>
  <c r="AG41" i="6" s="1"/>
  <c r="AO2270" i="6"/>
  <c r="AP2270" i="6" s="1"/>
  <c r="AQ2270" i="6" s="1"/>
  <c r="AO2269" i="6"/>
  <c r="AP2269" i="6" s="1"/>
  <c r="AQ2269" i="6" s="1"/>
  <c r="AG970" i="6" s="1"/>
  <c r="AO2268" i="6"/>
  <c r="AP2268" i="6" s="1"/>
  <c r="AQ2268" i="6" s="1"/>
  <c r="AO2267" i="6"/>
  <c r="AP2267" i="6" s="1"/>
  <c r="AQ2267" i="6" s="1"/>
  <c r="AO2266" i="6"/>
  <c r="AP2266" i="6" s="1"/>
  <c r="AQ2266" i="6" s="1"/>
  <c r="AO2265" i="6"/>
  <c r="AP2265" i="6" s="1"/>
  <c r="AQ2265" i="6" s="1"/>
  <c r="AO2264" i="6"/>
  <c r="AP2264" i="6" s="1"/>
  <c r="AQ2264" i="6" s="1"/>
  <c r="AG969" i="6" s="1"/>
  <c r="AO2263" i="6"/>
  <c r="AP2263" i="6" s="1"/>
  <c r="AQ2263" i="6" s="1"/>
  <c r="AO2262" i="6"/>
  <c r="AP2262" i="6" s="1"/>
  <c r="AQ2262" i="6" s="1"/>
  <c r="AO2261" i="6"/>
  <c r="AP2261" i="6" s="1"/>
  <c r="AQ2261" i="6" s="1"/>
  <c r="AO2260" i="6"/>
  <c r="AP2260" i="6" s="1"/>
  <c r="AQ2260" i="6" s="1"/>
  <c r="AG968" i="6" s="1"/>
  <c r="AO2259" i="6"/>
  <c r="AP2259" i="6" s="1"/>
  <c r="AQ2259" i="6" s="1"/>
  <c r="AO2258" i="6"/>
  <c r="AP2258" i="6" s="1"/>
  <c r="AQ2258" i="6" s="1"/>
  <c r="AO2257" i="6"/>
  <c r="AP2257" i="6" s="1"/>
  <c r="AQ2257" i="6" s="1"/>
  <c r="AO2256" i="6"/>
  <c r="AP2256" i="6" s="1"/>
  <c r="AQ2256" i="6" s="1"/>
  <c r="AO2255" i="6"/>
  <c r="AP2255" i="6" s="1"/>
  <c r="AQ2255" i="6" s="1"/>
  <c r="AG964" i="6" s="1"/>
  <c r="AO2254" i="6"/>
  <c r="AP2254" i="6" s="1"/>
  <c r="AQ2254" i="6" s="1"/>
  <c r="AG963" i="6" s="1"/>
  <c r="AO2253" i="6"/>
  <c r="AP2253" i="6" s="1"/>
  <c r="AQ2253" i="6" s="1"/>
  <c r="AG962" i="6" s="1"/>
  <c r="AO2252" i="6"/>
  <c r="AP2252" i="6" s="1"/>
  <c r="AQ2252" i="6" s="1"/>
  <c r="AG961" i="6" s="1"/>
  <c r="AO2251" i="6"/>
  <c r="AP2251" i="6" s="1"/>
  <c r="AQ2251" i="6" s="1"/>
  <c r="AO2250" i="6"/>
  <c r="AP2250" i="6" s="1"/>
  <c r="AQ2250" i="6" s="1"/>
  <c r="AO2249" i="6"/>
  <c r="AP2249" i="6" s="1"/>
  <c r="AQ2249" i="6" s="1"/>
  <c r="AO2248" i="6"/>
  <c r="AP2248" i="6" s="1"/>
  <c r="AQ2248" i="6" s="1"/>
  <c r="AO2247" i="6"/>
  <c r="AP2247" i="6" s="1"/>
  <c r="AQ2247" i="6" s="1"/>
  <c r="AO2246" i="6"/>
  <c r="AP2246" i="6" s="1"/>
  <c r="AQ2246" i="6" s="1"/>
  <c r="AO2245" i="6"/>
  <c r="AP2245" i="6" s="1"/>
  <c r="AQ2245" i="6" s="1"/>
  <c r="AO2244" i="6"/>
  <c r="AP2244" i="6" s="1"/>
  <c r="AQ2244" i="6" s="1"/>
  <c r="AG956" i="6" s="1"/>
  <c r="AO2243" i="6"/>
  <c r="AP2243" i="6" s="1"/>
  <c r="AQ2243" i="6" s="1"/>
  <c r="AO2242" i="6"/>
  <c r="AP2242" i="6" s="1"/>
  <c r="AQ2242" i="6" s="1"/>
  <c r="AO2241" i="6"/>
  <c r="AP2241" i="6" s="1"/>
  <c r="AQ2241" i="6" s="1"/>
  <c r="AO2240" i="6"/>
  <c r="AP2240" i="6" s="1"/>
  <c r="AQ2240" i="6" s="1"/>
  <c r="AO2239" i="6"/>
  <c r="AP2239" i="6" s="1"/>
  <c r="AQ2239" i="6" s="1"/>
  <c r="AG75" i="6" s="1"/>
  <c r="AO2238" i="6"/>
  <c r="AP2238" i="6" s="1"/>
  <c r="AQ2238" i="6" s="1"/>
  <c r="AO2237" i="6"/>
  <c r="AP2237" i="6" s="1"/>
  <c r="AQ2237" i="6" s="1"/>
  <c r="AG74" i="6" s="1"/>
  <c r="AO2236" i="6"/>
  <c r="AP2236" i="6" s="1"/>
  <c r="AQ2236" i="6" s="1"/>
  <c r="AO2235" i="6"/>
  <c r="AP2235" i="6" s="1"/>
  <c r="AQ2235" i="6" s="1"/>
  <c r="AG73" i="6" s="1"/>
  <c r="AO2234" i="6"/>
  <c r="AP2234" i="6" s="1"/>
  <c r="AQ2234" i="6" s="1"/>
  <c r="AO2233" i="6"/>
  <c r="AP2233" i="6" s="1"/>
  <c r="AQ2233" i="6" s="1"/>
  <c r="AO2232" i="6"/>
  <c r="AP2232" i="6" s="1"/>
  <c r="AQ2232" i="6" s="1"/>
  <c r="AO2231" i="6"/>
  <c r="AP2231" i="6" s="1"/>
  <c r="AQ2231" i="6" s="1"/>
  <c r="AO2230" i="6"/>
  <c r="AP2230" i="6" s="1"/>
  <c r="AQ2230" i="6" s="1"/>
  <c r="AO2229" i="6"/>
  <c r="AP2229" i="6" s="1"/>
  <c r="AQ2229" i="6" s="1"/>
  <c r="AG1731" i="6" s="1"/>
  <c r="AO2228" i="6"/>
  <c r="AP2228" i="6" s="1"/>
  <c r="AQ2228" i="6" s="1"/>
  <c r="AO2227" i="6"/>
  <c r="AP2227" i="6" s="1"/>
  <c r="AQ2227" i="6" s="1"/>
  <c r="AO2226" i="6"/>
  <c r="AP2226" i="6" s="1"/>
  <c r="AQ2226" i="6" s="1"/>
  <c r="AO2225" i="6"/>
  <c r="AP2225" i="6" s="1"/>
  <c r="AQ2225" i="6" s="1"/>
  <c r="AO2224" i="6"/>
  <c r="AP2224" i="6" s="1"/>
  <c r="AQ2224" i="6" s="1"/>
  <c r="AO2223" i="6"/>
  <c r="AP2223" i="6" s="1"/>
  <c r="AQ2223" i="6" s="1"/>
  <c r="AO2222" i="6"/>
  <c r="AP2222" i="6" s="1"/>
  <c r="AQ2222" i="6" s="1"/>
  <c r="AO2221" i="6"/>
  <c r="AP2221" i="6" s="1"/>
  <c r="AQ2221" i="6" s="1"/>
  <c r="AO2220" i="6"/>
  <c r="AP2220" i="6" s="1"/>
  <c r="AQ2220" i="6" s="1"/>
  <c r="AG943" i="6" s="1"/>
  <c r="AO2219" i="6"/>
  <c r="AP2219" i="6" s="1"/>
  <c r="AQ2219" i="6" s="1"/>
  <c r="AO2218" i="6"/>
  <c r="AP2218" i="6" s="1"/>
  <c r="AQ2218" i="6" s="1"/>
  <c r="AO2217" i="6"/>
  <c r="AP2217" i="6" s="1"/>
  <c r="AQ2217" i="6" s="1"/>
  <c r="AG942" i="6" s="1"/>
  <c r="AO2216" i="6"/>
  <c r="AP2216" i="6" s="1"/>
  <c r="AQ2216" i="6" s="1"/>
  <c r="AO2215" i="6"/>
  <c r="AP2215" i="6" s="1"/>
  <c r="AQ2215" i="6" s="1"/>
  <c r="AO2214" i="6"/>
  <c r="AP2214" i="6" s="1"/>
  <c r="AQ2214" i="6" s="1"/>
  <c r="AG1724" i="6" s="1"/>
  <c r="AO2213" i="6"/>
  <c r="AP2213" i="6" s="1"/>
  <c r="AQ2213" i="6" s="1"/>
  <c r="AO2212" i="6"/>
  <c r="AP2212" i="6" s="1"/>
  <c r="AQ2212" i="6" s="1"/>
  <c r="AG1723" i="6" s="1"/>
  <c r="AO2211" i="6"/>
  <c r="AP2211" i="6" s="1"/>
  <c r="AQ2211" i="6" s="1"/>
  <c r="AO2210" i="6"/>
  <c r="AP2210" i="6" s="1"/>
  <c r="AQ2210" i="6" s="1"/>
  <c r="AO2209" i="6"/>
  <c r="AP2209" i="6" s="1"/>
  <c r="AQ2209" i="6" s="1"/>
  <c r="AG1722" i="6" s="1"/>
  <c r="AO2208" i="6"/>
  <c r="AP2208" i="6" s="1"/>
  <c r="AQ2208" i="6" s="1"/>
  <c r="AO2207" i="6"/>
  <c r="AP2207" i="6" s="1"/>
  <c r="AQ2207" i="6" s="1"/>
  <c r="AG1721" i="6" s="1"/>
  <c r="AO2206" i="6"/>
  <c r="AP2206" i="6" s="1"/>
  <c r="AQ2206" i="6" s="1"/>
  <c r="AO2205" i="6"/>
  <c r="AP2205" i="6" s="1"/>
  <c r="AQ2205" i="6" s="1"/>
  <c r="AO2204" i="6"/>
  <c r="AP2204" i="6" s="1"/>
  <c r="AQ2204" i="6" s="1"/>
  <c r="AG1720" i="6" s="1"/>
  <c r="AO2203" i="6"/>
  <c r="AP2203" i="6" s="1"/>
  <c r="AQ2203" i="6" s="1"/>
  <c r="AO2202" i="6"/>
  <c r="AP2202" i="6" s="1"/>
  <c r="AQ2202" i="6" s="1"/>
  <c r="AG1719" i="6" s="1"/>
  <c r="AO2201" i="6"/>
  <c r="AP2201" i="6" s="1"/>
  <c r="AQ2201" i="6" s="1"/>
  <c r="AO2200" i="6"/>
  <c r="AP2200" i="6" s="1"/>
  <c r="AQ2200" i="6" s="1"/>
  <c r="AO2199" i="6"/>
  <c r="AP2199" i="6" s="1"/>
  <c r="AQ2199" i="6" s="1"/>
  <c r="AO2198" i="6"/>
  <c r="AP2198" i="6" s="1"/>
  <c r="AQ2198" i="6" s="1"/>
  <c r="AG1718" i="6" s="1"/>
  <c r="AO2197" i="6"/>
  <c r="AP2197" i="6" s="1"/>
  <c r="AQ2197" i="6" s="1"/>
  <c r="AO2196" i="6"/>
  <c r="AP2196" i="6" s="1"/>
  <c r="AQ2196" i="6" s="1"/>
  <c r="AG1717" i="6" s="1"/>
  <c r="AO2195" i="6"/>
  <c r="AP2195" i="6" s="1"/>
  <c r="AQ2195" i="6" s="1"/>
  <c r="AO2194" i="6"/>
  <c r="AP2194" i="6" s="1"/>
  <c r="AQ2194" i="6" s="1"/>
  <c r="AG1716" i="6" s="1"/>
  <c r="AO2193" i="6"/>
  <c r="AP2193" i="6" s="1"/>
  <c r="AQ2193" i="6" s="1"/>
  <c r="AO2192" i="6"/>
  <c r="AP2192" i="6" s="1"/>
  <c r="AQ2192" i="6" s="1"/>
  <c r="AO2191" i="6"/>
  <c r="AP2191" i="6" s="1"/>
  <c r="AQ2191" i="6" s="1"/>
  <c r="AO2190" i="6"/>
  <c r="AP2190" i="6" s="1"/>
  <c r="AQ2190" i="6" s="1"/>
  <c r="AO2189" i="6"/>
  <c r="AP2189" i="6" s="1"/>
  <c r="AQ2189" i="6" s="1"/>
  <c r="AO2188" i="6"/>
  <c r="AP2188" i="6" s="1"/>
  <c r="AQ2188" i="6" s="1"/>
  <c r="AO2187" i="6"/>
  <c r="AP2187" i="6" s="1"/>
  <c r="AQ2187" i="6" s="1"/>
  <c r="AO2186" i="6"/>
  <c r="AP2186" i="6" s="1"/>
  <c r="AQ2186" i="6" s="1"/>
  <c r="AO2185" i="6"/>
  <c r="AP2185" i="6" s="1"/>
  <c r="AQ2185" i="6" s="1"/>
  <c r="AO2184" i="6"/>
  <c r="AP2184" i="6" s="1"/>
  <c r="AQ2184" i="6" s="1"/>
  <c r="AO2183" i="6"/>
  <c r="AP2183" i="6" s="1"/>
  <c r="AQ2183" i="6" s="1"/>
  <c r="AO2182" i="6"/>
  <c r="AP2182" i="6" s="1"/>
  <c r="AQ2182" i="6" s="1"/>
  <c r="AO2181" i="6"/>
  <c r="AP2181" i="6" s="1"/>
  <c r="AQ2181" i="6" s="1"/>
  <c r="AO2180" i="6"/>
  <c r="AP2180" i="6" s="1"/>
  <c r="AQ2180" i="6" s="1"/>
  <c r="AO2179" i="6"/>
  <c r="AP2179" i="6" s="1"/>
  <c r="AQ2179" i="6" s="1"/>
  <c r="AO2178" i="6"/>
  <c r="AP2178" i="6" s="1"/>
  <c r="AQ2178" i="6" s="1"/>
  <c r="AG919" i="6" s="1"/>
  <c r="AO2177" i="6"/>
  <c r="AP2177" i="6" s="1"/>
  <c r="AQ2177" i="6" s="1"/>
  <c r="AO2176" i="6"/>
  <c r="AP2176" i="6" s="1"/>
  <c r="AQ2176" i="6" s="1"/>
  <c r="AG1709" i="6" s="1"/>
  <c r="AO2175" i="6"/>
  <c r="AP2175" i="6" s="1"/>
  <c r="AQ2175" i="6" s="1"/>
  <c r="AO2174" i="6"/>
  <c r="AP2174" i="6" s="1"/>
  <c r="AQ2174" i="6" s="1"/>
  <c r="AO2173" i="6"/>
  <c r="AP2173" i="6" s="1"/>
  <c r="AQ2173" i="6" s="1"/>
  <c r="AO2172" i="6"/>
  <c r="AP2172" i="6" s="1"/>
  <c r="AQ2172" i="6" s="1"/>
  <c r="AO2171" i="6"/>
  <c r="AP2171" i="6" s="1"/>
  <c r="AQ2171" i="6" s="1"/>
  <c r="AO2170" i="6"/>
  <c r="AP2170" i="6" s="1"/>
  <c r="AQ2170" i="6" s="1"/>
  <c r="AG916" i="6" s="1"/>
  <c r="AO2169" i="6"/>
  <c r="AP2169" i="6" s="1"/>
  <c r="AQ2169" i="6" s="1"/>
  <c r="AO2168" i="6"/>
  <c r="AP2168" i="6" s="1"/>
  <c r="AQ2168" i="6" s="1"/>
  <c r="AG915" i="6" s="1"/>
  <c r="AO2167" i="6"/>
  <c r="AP2167" i="6" s="1"/>
  <c r="AQ2167" i="6" s="1"/>
  <c r="AO2166" i="6"/>
  <c r="AP2166" i="6" s="1"/>
  <c r="AQ2166" i="6" s="1"/>
  <c r="AO2165" i="6"/>
  <c r="AP2165" i="6" s="1"/>
  <c r="AQ2165" i="6" s="1"/>
  <c r="AO2164" i="6"/>
  <c r="AP2164" i="6" s="1"/>
  <c r="AQ2164" i="6" s="1"/>
  <c r="AO2163" i="6"/>
  <c r="AP2163" i="6" s="1"/>
  <c r="AQ2163" i="6" s="1"/>
  <c r="AO2162" i="6"/>
  <c r="AP2162" i="6" s="1"/>
  <c r="AQ2162" i="6" s="1"/>
  <c r="AO2161" i="6"/>
  <c r="AP2161" i="6" s="1"/>
  <c r="AQ2161" i="6" s="1"/>
  <c r="AO2160" i="6"/>
  <c r="AP2160" i="6" s="1"/>
  <c r="AQ2160" i="6" s="1"/>
  <c r="AO2159" i="6"/>
  <c r="AP2159" i="6" s="1"/>
  <c r="AQ2159" i="6" s="1"/>
  <c r="AO2158" i="6"/>
  <c r="AP2158" i="6" s="1"/>
  <c r="AQ2158" i="6" s="1"/>
  <c r="AO2157" i="6"/>
  <c r="AP2157" i="6" s="1"/>
  <c r="AQ2157" i="6" s="1"/>
  <c r="AO2156" i="6"/>
  <c r="AP2156" i="6" s="1"/>
  <c r="AQ2156" i="6" s="1"/>
  <c r="AO2155" i="6"/>
  <c r="AP2155" i="6" s="1"/>
  <c r="AQ2155" i="6" s="1"/>
  <c r="AO2154" i="6"/>
  <c r="AP2154" i="6" s="1"/>
  <c r="AQ2154" i="6" s="1"/>
  <c r="AO2153" i="6"/>
  <c r="AP2153" i="6" s="1"/>
  <c r="AQ2153" i="6" s="1"/>
  <c r="AO2152" i="6"/>
  <c r="AP2152" i="6" s="1"/>
  <c r="AQ2152" i="6" s="1"/>
  <c r="AG33" i="6" s="1"/>
  <c r="AO2151" i="6"/>
  <c r="AP2151" i="6" s="1"/>
  <c r="AQ2151" i="6" s="1"/>
  <c r="AG1701" i="6" s="1"/>
  <c r="AO2150" i="6"/>
  <c r="AP2150" i="6" s="1"/>
  <c r="AQ2150" i="6" s="1"/>
  <c r="AO2149" i="6"/>
  <c r="AP2149" i="6" s="1"/>
  <c r="AQ2149" i="6" s="1"/>
  <c r="AG1700" i="6" s="1"/>
  <c r="AO2148" i="6"/>
  <c r="AP2148" i="6" s="1"/>
  <c r="AQ2148" i="6" s="1"/>
  <c r="AO2147" i="6"/>
  <c r="AP2147" i="6" s="1"/>
  <c r="AQ2147" i="6" s="1"/>
  <c r="AG913" i="6" s="1"/>
  <c r="AO2146" i="6"/>
  <c r="AP2146" i="6" s="1"/>
  <c r="AQ2146" i="6" s="1"/>
  <c r="AO2145" i="6"/>
  <c r="AP2145" i="6" s="1"/>
  <c r="AQ2145" i="6" s="1"/>
  <c r="AO2144" i="6"/>
  <c r="AP2144" i="6" s="1"/>
  <c r="AQ2144" i="6" s="1"/>
  <c r="AG912" i="6" s="1"/>
  <c r="AO2143" i="6"/>
  <c r="AP2143" i="6" s="1"/>
  <c r="AQ2143" i="6" s="1"/>
  <c r="AO2142" i="6"/>
  <c r="AP2142" i="6" s="1"/>
  <c r="AQ2142" i="6" s="1"/>
  <c r="AO2141" i="6"/>
  <c r="AP2141" i="6" s="1"/>
  <c r="AQ2141" i="6" s="1"/>
  <c r="AO2140" i="6"/>
  <c r="AP2140" i="6" s="1"/>
  <c r="AQ2140" i="6" s="1"/>
  <c r="AO2139" i="6"/>
  <c r="AP2139" i="6" s="1"/>
  <c r="AQ2139" i="6" s="1"/>
  <c r="AO2138" i="6"/>
  <c r="AP2138" i="6" s="1"/>
  <c r="AQ2138" i="6" s="1"/>
  <c r="AO2137" i="6"/>
  <c r="AP2137" i="6" s="1"/>
  <c r="AQ2137" i="6" s="1"/>
  <c r="AO2136" i="6"/>
  <c r="AP2136" i="6" s="1"/>
  <c r="AQ2136" i="6" s="1"/>
  <c r="AO2135" i="6"/>
  <c r="AP2135" i="6" s="1"/>
  <c r="AQ2135" i="6" s="1"/>
  <c r="AO2134" i="6"/>
  <c r="AP2134" i="6" s="1"/>
  <c r="AQ2134" i="6" s="1"/>
  <c r="AO2133" i="6"/>
  <c r="AP2133" i="6" s="1"/>
  <c r="AQ2133" i="6" s="1"/>
  <c r="AO2132" i="6"/>
  <c r="AP2132" i="6" s="1"/>
  <c r="AQ2132" i="6" s="1"/>
  <c r="AO2131" i="6"/>
  <c r="AP2131" i="6" s="1"/>
  <c r="AQ2131" i="6" s="1"/>
  <c r="AO2130" i="6"/>
  <c r="AP2130" i="6" s="1"/>
  <c r="AQ2130" i="6" s="1"/>
  <c r="AO2129" i="6"/>
  <c r="AP2129" i="6" s="1"/>
  <c r="AQ2129" i="6" s="1"/>
  <c r="AO2128" i="6"/>
  <c r="AP2128" i="6" s="1"/>
  <c r="AQ2128" i="6" s="1"/>
  <c r="AO2127" i="6"/>
  <c r="AP2127" i="6" s="1"/>
  <c r="AQ2127" i="6" s="1"/>
  <c r="AO2126" i="6"/>
  <c r="AP2126" i="6" s="1"/>
  <c r="AQ2126" i="6" s="1"/>
  <c r="AO2125" i="6"/>
  <c r="AP2125" i="6" s="1"/>
  <c r="AQ2125" i="6" s="1"/>
  <c r="AO2124" i="6"/>
  <c r="AP2124" i="6" s="1"/>
  <c r="AQ2124" i="6" s="1"/>
  <c r="AO2123" i="6"/>
  <c r="AP2123" i="6" s="1"/>
  <c r="AQ2123" i="6" s="1"/>
  <c r="AO2122" i="6"/>
  <c r="AP2122" i="6" s="1"/>
  <c r="AQ2122" i="6" s="1"/>
  <c r="AO2121" i="6"/>
  <c r="AP2121" i="6" s="1"/>
  <c r="AQ2121" i="6" s="1"/>
  <c r="AO2120" i="6"/>
  <c r="AP2120" i="6" s="1"/>
  <c r="AQ2120" i="6" s="1"/>
  <c r="AO2119" i="6"/>
  <c r="AP2119" i="6" s="1"/>
  <c r="AQ2119" i="6" s="1"/>
  <c r="AO2118" i="6"/>
  <c r="AP2118" i="6" s="1"/>
  <c r="AQ2118" i="6" s="1"/>
  <c r="AG896" i="6" s="1"/>
  <c r="AO2117" i="6"/>
  <c r="AP2117" i="6" s="1"/>
  <c r="AQ2117" i="6" s="1"/>
  <c r="AG895" i="6" s="1"/>
  <c r="AO2116" i="6"/>
  <c r="AP2116" i="6" s="1"/>
  <c r="AQ2116" i="6" s="1"/>
  <c r="AO2115" i="6"/>
  <c r="AP2115" i="6" s="1"/>
  <c r="AQ2115" i="6" s="1"/>
  <c r="AG894" i="6" s="1"/>
  <c r="AO2114" i="6"/>
  <c r="AP2114" i="6" s="1"/>
  <c r="AQ2114" i="6" s="1"/>
  <c r="AG893" i="6" s="1"/>
  <c r="AO2113" i="6"/>
  <c r="AP2113" i="6" s="1"/>
  <c r="AQ2113" i="6" s="1"/>
  <c r="AG892" i="6" s="1"/>
  <c r="AO2112" i="6"/>
  <c r="AP2112" i="6" s="1"/>
  <c r="AQ2112" i="6" s="1"/>
  <c r="AO2111" i="6"/>
  <c r="AP2111" i="6" s="1"/>
  <c r="AQ2111" i="6" s="1"/>
  <c r="AO2110" i="6"/>
  <c r="AP2110" i="6" s="1"/>
  <c r="AQ2110" i="6" s="1"/>
  <c r="AG1683" i="6" s="1"/>
  <c r="AO2109" i="6"/>
  <c r="AP2109" i="6" s="1"/>
  <c r="AQ2109" i="6" s="1"/>
  <c r="AG891" i="6" s="1"/>
  <c r="AO2108" i="6"/>
  <c r="AP2108" i="6" s="1"/>
  <c r="AQ2108" i="6" s="1"/>
  <c r="AG1682" i="6" s="1"/>
  <c r="AO2107" i="6"/>
  <c r="AP2107" i="6" s="1"/>
  <c r="AQ2107" i="6" s="1"/>
  <c r="AO2106" i="6"/>
  <c r="AP2106" i="6" s="1"/>
  <c r="AQ2106" i="6" s="1"/>
  <c r="AO2105" i="6"/>
  <c r="AP2105" i="6" s="1"/>
  <c r="AQ2105" i="6" s="1"/>
  <c r="AO2104" i="6"/>
  <c r="AP2104" i="6" s="1"/>
  <c r="AQ2104" i="6" s="1"/>
  <c r="AO2103" i="6"/>
  <c r="AP2103" i="6" s="1"/>
  <c r="AQ2103" i="6" s="1"/>
  <c r="AO2102" i="6"/>
  <c r="AP2102" i="6" s="1"/>
  <c r="AQ2102" i="6" s="1"/>
  <c r="AO2101" i="6"/>
  <c r="AP2101" i="6" s="1"/>
  <c r="AQ2101" i="6" s="1"/>
  <c r="AO2100" i="6"/>
  <c r="AP2100" i="6" s="1"/>
  <c r="AQ2100" i="6" s="1"/>
  <c r="AO2099" i="6"/>
  <c r="AP2099" i="6" s="1"/>
  <c r="AQ2099" i="6" s="1"/>
  <c r="AO2098" i="6"/>
  <c r="AP2098" i="6" s="1"/>
  <c r="AQ2098" i="6" s="1"/>
  <c r="AG883" i="6" s="1"/>
  <c r="AO2097" i="6"/>
  <c r="AP2097" i="6" s="1"/>
  <c r="AQ2097" i="6" s="1"/>
  <c r="AO2096" i="6"/>
  <c r="AP2096" i="6" s="1"/>
  <c r="AQ2096" i="6" s="1"/>
  <c r="AO2095" i="6"/>
  <c r="AP2095" i="6" s="1"/>
  <c r="AQ2095" i="6" s="1"/>
  <c r="AO2094" i="6"/>
  <c r="AP2094" i="6" s="1"/>
  <c r="AQ2094" i="6" s="1"/>
  <c r="AO2093" i="6"/>
  <c r="AP2093" i="6" s="1"/>
  <c r="AQ2093" i="6" s="1"/>
  <c r="AG880" i="6" s="1"/>
  <c r="AO2092" i="6"/>
  <c r="AP2092" i="6" s="1"/>
  <c r="AQ2092" i="6" s="1"/>
  <c r="AG879" i="6" s="1"/>
  <c r="AO2091" i="6"/>
  <c r="AP2091" i="6" s="1"/>
  <c r="AQ2091" i="6" s="1"/>
  <c r="AO2090" i="6"/>
  <c r="AP2090" i="6" s="1"/>
  <c r="AQ2090" i="6" s="1"/>
  <c r="AO2089" i="6"/>
  <c r="AP2089" i="6" s="1"/>
  <c r="AQ2089" i="6" s="1"/>
  <c r="AO2088" i="6"/>
  <c r="AP2088" i="6" s="1"/>
  <c r="AQ2088" i="6" s="1"/>
  <c r="AO2087" i="6"/>
  <c r="AP2087" i="6" s="1"/>
  <c r="AQ2087" i="6" s="1"/>
  <c r="AO2086" i="6"/>
  <c r="AP2086" i="6" s="1"/>
  <c r="AQ2086" i="6" s="1"/>
  <c r="AO2085" i="6"/>
  <c r="AP2085" i="6" s="1"/>
  <c r="AQ2085" i="6" s="1"/>
  <c r="AO2084" i="6"/>
  <c r="AP2084" i="6" s="1"/>
  <c r="AQ2084" i="6" s="1"/>
  <c r="AO2083" i="6"/>
  <c r="AP2083" i="6" s="1"/>
  <c r="AQ2083" i="6" s="1"/>
  <c r="AO2082" i="6"/>
  <c r="AP2082" i="6" s="1"/>
  <c r="AQ2082" i="6" s="1"/>
  <c r="AG870" i="6" s="1"/>
  <c r="AO2081" i="6"/>
  <c r="AP2081" i="6" s="1"/>
  <c r="AQ2081" i="6" s="1"/>
  <c r="AO2080" i="6"/>
  <c r="AP2080" i="6" s="1"/>
  <c r="AQ2080" i="6" s="1"/>
  <c r="AG868" i="6" s="1"/>
  <c r="AO2079" i="6"/>
  <c r="AP2079" i="6" s="1"/>
  <c r="AQ2079" i="6" s="1"/>
  <c r="AO2078" i="6"/>
  <c r="AP2078" i="6" s="1"/>
  <c r="AQ2078" i="6" s="1"/>
  <c r="AO2077" i="6"/>
  <c r="AP2077" i="6" s="1"/>
  <c r="AQ2077" i="6" s="1"/>
  <c r="AG867" i="6" s="1"/>
  <c r="AO2076" i="6"/>
  <c r="AP2076" i="6" s="1"/>
  <c r="AQ2076" i="6" s="1"/>
  <c r="AG1676" i="6" s="1"/>
  <c r="AO2075" i="6"/>
  <c r="AP2075" i="6" s="1"/>
  <c r="AQ2075" i="6" s="1"/>
  <c r="AO2074" i="6"/>
  <c r="AP2074" i="6" s="1"/>
  <c r="AQ2074" i="6" s="1"/>
  <c r="AG1675" i="6" s="1"/>
  <c r="AO2073" i="6"/>
  <c r="AP2073" i="6" s="1"/>
  <c r="AQ2073" i="6" s="1"/>
  <c r="AG865" i="6" s="1"/>
  <c r="AO2072" i="6"/>
  <c r="AP2072" i="6" s="1"/>
  <c r="AQ2072" i="6" s="1"/>
  <c r="AG1674" i="6" s="1"/>
  <c r="AO2071" i="6"/>
  <c r="AP2071" i="6" s="1"/>
  <c r="AQ2071" i="6" s="1"/>
  <c r="AG1673" i="6" s="1"/>
  <c r="AO2070" i="6"/>
  <c r="AP2070" i="6" s="1"/>
  <c r="AQ2070" i="6" s="1"/>
  <c r="AO2069" i="6"/>
  <c r="AP2069" i="6" s="1"/>
  <c r="AQ2069" i="6" s="1"/>
  <c r="AO2068" i="6"/>
  <c r="AP2068" i="6" s="1"/>
  <c r="AQ2068" i="6" s="1"/>
  <c r="AO2067" i="6"/>
  <c r="AP2067" i="6" s="1"/>
  <c r="AQ2067" i="6" s="1"/>
  <c r="AG1669" i="6" s="1"/>
  <c r="AO2066" i="6"/>
  <c r="AP2066" i="6" s="1"/>
  <c r="AQ2066" i="6" s="1"/>
  <c r="AO2065" i="6"/>
  <c r="AP2065" i="6" s="1"/>
  <c r="AQ2065" i="6" s="1"/>
  <c r="AO2064" i="6"/>
  <c r="AP2064" i="6" s="1"/>
  <c r="AQ2064" i="6" s="1"/>
  <c r="AO2063" i="6"/>
  <c r="AP2063" i="6" s="1"/>
  <c r="AQ2063" i="6" s="1"/>
  <c r="AO2062" i="6"/>
  <c r="AP2062" i="6" s="1"/>
  <c r="AQ2062" i="6" s="1"/>
  <c r="AO2061" i="6"/>
  <c r="AP2061" i="6" s="1"/>
  <c r="AQ2061" i="6" s="1"/>
  <c r="AO2060" i="6"/>
  <c r="AP2060" i="6" s="1"/>
  <c r="AQ2060" i="6" s="1"/>
  <c r="AO2059" i="6"/>
  <c r="AP2059" i="6" s="1"/>
  <c r="AQ2059" i="6" s="1"/>
  <c r="AO2058" i="6"/>
  <c r="AP2058" i="6" s="1"/>
  <c r="AQ2058" i="6" s="1"/>
  <c r="AG1663" i="6" s="1"/>
  <c r="AO2057" i="6"/>
  <c r="AP2057" i="6" s="1"/>
  <c r="AQ2057" i="6" s="1"/>
  <c r="AO2056" i="6"/>
  <c r="AP2056" i="6" s="1"/>
  <c r="AQ2056" i="6" s="1"/>
  <c r="AG1662" i="6" s="1"/>
  <c r="AO2055" i="6"/>
  <c r="AP2055" i="6" s="1"/>
  <c r="AQ2055" i="6" s="1"/>
  <c r="AO2054" i="6"/>
  <c r="AP2054" i="6" s="1"/>
  <c r="AQ2054" i="6" s="1"/>
  <c r="AO2053" i="6"/>
  <c r="AP2053" i="6" s="1"/>
  <c r="AQ2053" i="6" s="1"/>
  <c r="AG1661" i="6" s="1"/>
  <c r="AO2052" i="6"/>
  <c r="AP2052" i="6" s="1"/>
  <c r="AQ2052" i="6" s="1"/>
  <c r="AG864" i="6" s="1"/>
  <c r="AO2051" i="6"/>
  <c r="AP2051" i="6" s="1"/>
  <c r="AQ2051" i="6" s="1"/>
  <c r="AG1660" i="6" s="1"/>
  <c r="AO2050" i="6"/>
  <c r="AP2050" i="6" s="1"/>
  <c r="AQ2050" i="6" s="1"/>
  <c r="AG863" i="6" s="1"/>
  <c r="AO2049" i="6"/>
  <c r="AP2049" i="6" s="1"/>
  <c r="AQ2049" i="6" s="1"/>
  <c r="AG1659" i="6" s="1"/>
  <c r="AO2048" i="6"/>
  <c r="AP2048" i="6" s="1"/>
  <c r="AQ2048" i="6" s="1"/>
  <c r="AG1658" i="6" s="1"/>
  <c r="AO2047" i="6"/>
  <c r="AP2047" i="6" s="1"/>
  <c r="AQ2047" i="6" s="1"/>
  <c r="AG862" i="6" s="1"/>
  <c r="AO2046" i="6"/>
  <c r="AP2046" i="6" s="1"/>
  <c r="AQ2046" i="6" s="1"/>
  <c r="AG1657" i="6" s="1"/>
  <c r="AO2045" i="6"/>
  <c r="AP2045" i="6" s="1"/>
  <c r="AQ2045" i="6" s="1"/>
  <c r="AO2044" i="6"/>
  <c r="AP2044" i="6" s="1"/>
  <c r="AQ2044" i="6" s="1"/>
  <c r="AO2043" i="6"/>
  <c r="AP2043" i="6" s="1"/>
  <c r="AQ2043" i="6" s="1"/>
  <c r="AO2042" i="6"/>
  <c r="AP2042" i="6" s="1"/>
  <c r="AQ2042" i="6" s="1"/>
  <c r="AG1656" i="6" s="1"/>
  <c r="AO2041" i="6"/>
  <c r="AP2041" i="6" s="1"/>
  <c r="AQ2041" i="6" s="1"/>
  <c r="AO2040" i="6"/>
  <c r="AP2040" i="6" s="1"/>
  <c r="AQ2040" i="6" s="1"/>
  <c r="AO2039" i="6"/>
  <c r="AP2039" i="6" s="1"/>
  <c r="AQ2039" i="6" s="1"/>
  <c r="AO2038" i="6"/>
  <c r="AP2038" i="6" s="1"/>
  <c r="AQ2038" i="6" s="1"/>
  <c r="AO2037" i="6"/>
  <c r="AP2037" i="6" s="1"/>
  <c r="AQ2037" i="6" s="1"/>
  <c r="AO2036" i="6"/>
  <c r="AP2036" i="6" s="1"/>
  <c r="AQ2036" i="6" s="1"/>
  <c r="AO2035" i="6"/>
  <c r="AP2035" i="6" s="1"/>
  <c r="AQ2035" i="6" s="1"/>
  <c r="AO2034" i="6"/>
  <c r="AP2034" i="6" s="1"/>
  <c r="AQ2034" i="6" s="1"/>
  <c r="AO2033" i="6"/>
  <c r="AP2033" i="6" s="1"/>
  <c r="AQ2033" i="6" s="1"/>
  <c r="AO2032" i="6"/>
  <c r="AP2032" i="6" s="1"/>
  <c r="AQ2032" i="6" s="1"/>
  <c r="AO2031" i="6"/>
  <c r="AP2031" i="6" s="1"/>
  <c r="AQ2031" i="6" s="1"/>
  <c r="AO2030" i="6"/>
  <c r="AP2030" i="6" s="1"/>
  <c r="AQ2030" i="6" s="1"/>
  <c r="AO2029" i="6"/>
  <c r="AP2029" i="6" s="1"/>
  <c r="AQ2029" i="6" s="1"/>
  <c r="AO2028" i="6"/>
  <c r="AP2028" i="6" s="1"/>
  <c r="AQ2028" i="6" s="1"/>
  <c r="AO2027" i="6"/>
  <c r="AP2027" i="6" s="1"/>
  <c r="AQ2027" i="6" s="1"/>
  <c r="AO2026" i="6"/>
  <c r="AP2026" i="6" s="1"/>
  <c r="AQ2026" i="6" s="1"/>
  <c r="AO2025" i="6"/>
  <c r="AP2025" i="6" s="1"/>
  <c r="AQ2025" i="6" s="1"/>
  <c r="AO2024" i="6"/>
  <c r="AP2024" i="6" s="1"/>
  <c r="AQ2024" i="6" s="1"/>
  <c r="AO2023" i="6"/>
  <c r="AP2023" i="6" s="1"/>
  <c r="AQ2023" i="6" s="1"/>
  <c r="AG848" i="6" s="1"/>
  <c r="AO2022" i="6"/>
  <c r="AP2022" i="6" s="1"/>
  <c r="AQ2022" i="6" s="1"/>
  <c r="AO2021" i="6"/>
  <c r="AP2021" i="6" s="1"/>
  <c r="AQ2021" i="6" s="1"/>
  <c r="AG847" i="6" s="1"/>
  <c r="AO2020" i="6"/>
  <c r="AP2020" i="6" s="1"/>
  <c r="AQ2020" i="6" s="1"/>
  <c r="AO2019" i="6"/>
  <c r="AP2019" i="6" s="1"/>
  <c r="AQ2019" i="6" s="1"/>
  <c r="AO2018" i="6"/>
  <c r="AP2018" i="6" s="1"/>
  <c r="AQ2018" i="6" s="1"/>
  <c r="AO2017" i="6"/>
  <c r="AP2017" i="6" s="1"/>
  <c r="AQ2017" i="6" s="1"/>
  <c r="AO2016" i="6"/>
  <c r="AP2016" i="6" s="1"/>
  <c r="AQ2016" i="6" s="1"/>
  <c r="AO2015" i="6"/>
  <c r="AP2015" i="6" s="1"/>
  <c r="AQ2015" i="6" s="1"/>
  <c r="AO2014" i="6"/>
  <c r="AP2014" i="6" s="1"/>
  <c r="AQ2014" i="6" s="1"/>
  <c r="AO2013" i="6"/>
  <c r="AP2013" i="6" s="1"/>
  <c r="AQ2013" i="6" s="1"/>
  <c r="AG842" i="6" s="1"/>
  <c r="AO2012" i="6"/>
  <c r="AP2012" i="6" s="1"/>
  <c r="AQ2012" i="6" s="1"/>
  <c r="AG841" i="6" s="1"/>
  <c r="AO2011" i="6"/>
  <c r="AP2011" i="6" s="1"/>
  <c r="AQ2011" i="6" s="1"/>
  <c r="AO2010" i="6"/>
  <c r="AP2010" i="6" s="1"/>
  <c r="AQ2010" i="6" s="1"/>
  <c r="AG840" i="6" s="1"/>
  <c r="AO2009" i="6"/>
  <c r="AP2009" i="6" s="1"/>
  <c r="AQ2009" i="6" s="1"/>
  <c r="AG1642" i="6" s="1"/>
  <c r="AO2008" i="6"/>
  <c r="AP2008" i="6" s="1"/>
  <c r="AQ2008" i="6" s="1"/>
  <c r="AO2007" i="6"/>
  <c r="AP2007" i="6" s="1"/>
  <c r="AQ2007" i="6" s="1"/>
  <c r="AG1641" i="6" s="1"/>
  <c r="AO2006" i="6"/>
  <c r="AP2006" i="6" s="1"/>
  <c r="AQ2006" i="6" s="1"/>
  <c r="AG1640" i="6" s="1"/>
  <c r="AO2005" i="6"/>
  <c r="AP2005" i="6" s="1"/>
  <c r="AQ2005" i="6" s="1"/>
  <c r="AO2004" i="6"/>
  <c r="AP2004" i="6" s="1"/>
  <c r="AQ2004" i="6" s="1"/>
  <c r="AO2003" i="6"/>
  <c r="AP2003" i="6" s="1"/>
  <c r="AQ2003" i="6" s="1"/>
  <c r="AO2002" i="6"/>
  <c r="AP2002" i="6" s="1"/>
  <c r="AQ2002" i="6" s="1"/>
  <c r="AO2001" i="6"/>
  <c r="AP2001" i="6" s="1"/>
  <c r="AQ2001" i="6" s="1"/>
  <c r="AO2000" i="6"/>
  <c r="AP2000" i="6" s="1"/>
  <c r="AQ2000" i="6" s="1"/>
  <c r="AO1999" i="6"/>
  <c r="AP1999" i="6" s="1"/>
  <c r="AQ1999" i="6" s="1"/>
  <c r="AO1998" i="6"/>
  <c r="AP1998" i="6" s="1"/>
  <c r="AQ1998" i="6" s="1"/>
  <c r="AO1997" i="6"/>
  <c r="AP1997" i="6" s="1"/>
  <c r="AQ1997" i="6" s="1"/>
  <c r="AG1637" i="6" s="1"/>
  <c r="AO1996" i="6"/>
  <c r="AP1996" i="6" s="1"/>
  <c r="AQ1996" i="6" s="1"/>
  <c r="AO1995" i="6"/>
  <c r="AP1995" i="6" s="1"/>
  <c r="AQ1995" i="6" s="1"/>
  <c r="AO1994" i="6"/>
  <c r="AP1994" i="6" s="1"/>
  <c r="AQ1994" i="6" s="1"/>
  <c r="AG1634" i="6" s="1"/>
  <c r="AO1993" i="6"/>
  <c r="AP1993" i="6" s="1"/>
  <c r="AQ1993" i="6" s="1"/>
  <c r="AO1992" i="6"/>
  <c r="AP1992" i="6" s="1"/>
  <c r="AQ1992" i="6" s="1"/>
  <c r="AO1991" i="6"/>
  <c r="AP1991" i="6" s="1"/>
  <c r="AQ1991" i="6" s="1"/>
  <c r="AO1990" i="6"/>
  <c r="AP1990" i="6" s="1"/>
  <c r="AQ1990" i="6" s="1"/>
  <c r="AO1989" i="6"/>
  <c r="AP1989" i="6" s="1"/>
  <c r="AQ1989" i="6" s="1"/>
  <c r="AG1629" i="6" s="1"/>
  <c r="AO1988" i="6"/>
  <c r="AP1988" i="6" s="1"/>
  <c r="AQ1988" i="6" s="1"/>
  <c r="AG1628" i="6" s="1"/>
  <c r="AO1987" i="6"/>
  <c r="AP1987" i="6" s="1"/>
  <c r="AQ1987" i="6" s="1"/>
  <c r="AG1627" i="6" s="1"/>
  <c r="AO1986" i="6"/>
  <c r="AP1986" i="6" s="1"/>
  <c r="AQ1986" i="6" s="1"/>
  <c r="AG1626" i="6" s="1"/>
  <c r="AO1985" i="6"/>
  <c r="AP1985" i="6" s="1"/>
  <c r="AQ1985" i="6" s="1"/>
  <c r="AO1984" i="6"/>
  <c r="AP1984" i="6" s="1"/>
  <c r="AQ1984" i="6" s="1"/>
  <c r="AO1983" i="6"/>
  <c r="AP1983" i="6" s="1"/>
  <c r="AQ1983" i="6" s="1"/>
  <c r="AO1982" i="6"/>
  <c r="AP1982" i="6" s="1"/>
  <c r="AQ1982" i="6" s="1"/>
  <c r="AO1981" i="6"/>
  <c r="AP1981" i="6" s="1"/>
  <c r="AQ1981" i="6" s="1"/>
  <c r="AG1625" i="6" s="1"/>
  <c r="AO1980" i="6"/>
  <c r="AP1980" i="6" s="1"/>
  <c r="AQ1980" i="6" s="1"/>
  <c r="AG1624" i="6" s="1"/>
  <c r="AO1979" i="6"/>
  <c r="AP1979" i="6" s="1"/>
  <c r="AQ1979" i="6" s="1"/>
  <c r="AO1978" i="6"/>
  <c r="AP1978" i="6" s="1"/>
  <c r="AQ1978" i="6" s="1"/>
  <c r="AO1977" i="6"/>
  <c r="AP1977" i="6" s="1"/>
  <c r="AQ1977" i="6" s="1"/>
  <c r="AG1621" i="6" s="1"/>
  <c r="AO1976" i="6"/>
  <c r="AP1976" i="6" s="1"/>
  <c r="AQ1976" i="6" s="1"/>
  <c r="AG1620" i="6" s="1"/>
  <c r="AO1975" i="6"/>
  <c r="AP1975" i="6" s="1"/>
  <c r="AQ1975" i="6" s="1"/>
  <c r="AG828" i="6" s="1"/>
  <c r="AO1974" i="6"/>
  <c r="AP1974" i="6" s="1"/>
  <c r="AQ1974" i="6" s="1"/>
  <c r="AG1619" i="6" s="1"/>
  <c r="AO1973" i="6"/>
  <c r="AP1973" i="6" s="1"/>
  <c r="AQ1973" i="6" s="1"/>
  <c r="AG827" i="6" s="1"/>
  <c r="AO1972" i="6"/>
  <c r="AP1972" i="6" s="1"/>
  <c r="AQ1972" i="6" s="1"/>
  <c r="AG826" i="6" s="1"/>
  <c r="AO1971" i="6"/>
  <c r="AP1971" i="6" s="1"/>
  <c r="AQ1971" i="6" s="1"/>
  <c r="AO1970" i="6"/>
  <c r="AP1970" i="6" s="1"/>
  <c r="AQ1970" i="6" s="1"/>
  <c r="AO1969" i="6"/>
  <c r="AP1969" i="6" s="1"/>
  <c r="AQ1969" i="6" s="1"/>
  <c r="AG1618" i="6" s="1"/>
  <c r="AO1968" i="6"/>
  <c r="AP1968" i="6" s="1"/>
  <c r="AQ1968" i="6" s="1"/>
  <c r="AG1617" i="6" s="1"/>
  <c r="AO1967" i="6"/>
  <c r="AP1967" i="6" s="1"/>
  <c r="AQ1967" i="6" s="1"/>
  <c r="AG1616" i="6" s="1"/>
  <c r="AO1966" i="6"/>
  <c r="AP1966" i="6" s="1"/>
  <c r="AQ1966" i="6" s="1"/>
  <c r="AG1615" i="6" s="1"/>
  <c r="AO1965" i="6"/>
  <c r="AP1965" i="6" s="1"/>
  <c r="AQ1965" i="6" s="1"/>
  <c r="AG1614" i="6" s="1"/>
  <c r="AO1964" i="6"/>
  <c r="AP1964" i="6" s="1"/>
  <c r="AQ1964" i="6" s="1"/>
  <c r="AG31" i="6" s="1"/>
  <c r="AO1963" i="6"/>
  <c r="AP1963" i="6" s="1"/>
  <c r="AQ1963" i="6" s="1"/>
  <c r="AO1962" i="6"/>
  <c r="AP1962" i="6" s="1"/>
  <c r="AQ1962" i="6" s="1"/>
  <c r="AO1961" i="6"/>
  <c r="AP1961" i="6" s="1"/>
  <c r="AQ1961" i="6" s="1"/>
  <c r="AO1960" i="6"/>
  <c r="AP1960" i="6" s="1"/>
  <c r="AQ1960" i="6" s="1"/>
  <c r="AO1959" i="6"/>
  <c r="AP1959" i="6" s="1"/>
  <c r="AQ1959" i="6" s="1"/>
  <c r="AG1611" i="6" s="1"/>
  <c r="AO1958" i="6"/>
  <c r="AP1958" i="6" s="1"/>
  <c r="AQ1958" i="6" s="1"/>
  <c r="AO1957" i="6"/>
  <c r="AP1957" i="6" s="1"/>
  <c r="AQ1957" i="6" s="1"/>
  <c r="AG1610" i="6" s="1"/>
  <c r="AO1956" i="6"/>
  <c r="AP1956" i="6" s="1"/>
  <c r="AQ1956" i="6" s="1"/>
  <c r="AO1955" i="6"/>
  <c r="AP1955" i="6" s="1"/>
  <c r="AQ1955" i="6" s="1"/>
  <c r="AO1954" i="6"/>
  <c r="AP1954" i="6" s="1"/>
  <c r="AQ1954" i="6" s="1"/>
  <c r="AG1609" i="6" s="1"/>
  <c r="AO1953" i="6"/>
  <c r="AP1953" i="6" s="1"/>
  <c r="AQ1953" i="6" s="1"/>
  <c r="AG825" i="6" s="1"/>
  <c r="AO1952" i="6"/>
  <c r="AP1952" i="6" s="1"/>
  <c r="AQ1952" i="6" s="1"/>
  <c r="AG1608" i="6" s="1"/>
  <c r="AO1951" i="6"/>
  <c r="AP1951" i="6" s="1"/>
  <c r="AQ1951" i="6" s="1"/>
  <c r="AO1950" i="6"/>
  <c r="AP1950" i="6" s="1"/>
  <c r="AQ1950" i="6" s="1"/>
  <c r="AG1607" i="6" s="1"/>
  <c r="AO1949" i="6"/>
  <c r="AP1949" i="6" s="1"/>
  <c r="AQ1949" i="6" s="1"/>
  <c r="AO1948" i="6"/>
  <c r="AP1948" i="6" s="1"/>
  <c r="AQ1948" i="6" s="1"/>
  <c r="AO1947" i="6"/>
  <c r="AP1947" i="6" s="1"/>
  <c r="AQ1947" i="6" s="1"/>
  <c r="AO1946" i="6"/>
  <c r="AP1946" i="6" s="1"/>
  <c r="AQ1946" i="6" s="1"/>
  <c r="AG821" i="6" s="1"/>
  <c r="AO1945" i="6"/>
  <c r="AP1945" i="6" s="1"/>
  <c r="AQ1945" i="6" s="1"/>
  <c r="AG820" i="6" s="1"/>
  <c r="AO1944" i="6"/>
  <c r="AP1944" i="6" s="1"/>
  <c r="AQ1944" i="6" s="1"/>
  <c r="AG1605" i="6" s="1"/>
  <c r="AO1943" i="6"/>
  <c r="AP1943" i="6" s="1"/>
  <c r="AQ1943" i="6" s="1"/>
  <c r="AO1942" i="6"/>
  <c r="AP1942" i="6" s="1"/>
  <c r="AQ1942" i="6" s="1"/>
  <c r="AG1604" i="6" s="1"/>
  <c r="AO1941" i="6"/>
  <c r="AP1941" i="6" s="1"/>
  <c r="AQ1941" i="6" s="1"/>
  <c r="AO1940" i="6"/>
  <c r="AP1940" i="6" s="1"/>
  <c r="AQ1940" i="6" s="1"/>
  <c r="AO1939" i="6"/>
  <c r="AP1939" i="6" s="1"/>
  <c r="AQ1939" i="6" s="1"/>
  <c r="AO1938" i="6"/>
  <c r="AP1938" i="6" s="1"/>
  <c r="AQ1938" i="6" s="1"/>
  <c r="AO1937" i="6"/>
  <c r="AP1937" i="6" s="1"/>
  <c r="AQ1937" i="6" s="1"/>
  <c r="AG1602" i="6" s="1"/>
  <c r="AO1936" i="6"/>
  <c r="AP1936" i="6" s="1"/>
  <c r="AQ1936" i="6" s="1"/>
  <c r="AG815" i="6" s="1"/>
  <c r="AO1935" i="6"/>
  <c r="AP1935" i="6" s="1"/>
  <c r="AQ1935" i="6" s="1"/>
  <c r="AO1934" i="6"/>
  <c r="AP1934" i="6" s="1"/>
  <c r="AQ1934" i="6" s="1"/>
  <c r="AO1933" i="6"/>
  <c r="AP1933" i="6" s="1"/>
  <c r="AQ1933" i="6" s="1"/>
  <c r="AO1932" i="6"/>
  <c r="AP1932" i="6" s="1"/>
  <c r="AQ1932" i="6" s="1"/>
  <c r="AO1931" i="6"/>
  <c r="AP1931" i="6" s="1"/>
  <c r="AQ1931" i="6" s="1"/>
  <c r="AO1930" i="6"/>
  <c r="AP1930" i="6" s="1"/>
  <c r="AQ1930" i="6" s="1"/>
  <c r="AO1929" i="6"/>
  <c r="AP1929" i="6" s="1"/>
  <c r="AQ1929" i="6" s="1"/>
  <c r="AO1928" i="6"/>
  <c r="AP1928" i="6" s="1"/>
  <c r="AQ1928" i="6" s="1"/>
  <c r="AO1927" i="6"/>
  <c r="AP1927" i="6" s="1"/>
  <c r="AQ1927" i="6" s="1"/>
  <c r="AG1598" i="6" s="1"/>
  <c r="AO1926" i="6"/>
  <c r="AP1926" i="6" s="1"/>
  <c r="AQ1926" i="6" s="1"/>
  <c r="AO1925" i="6"/>
  <c r="AP1925" i="6" s="1"/>
  <c r="AQ1925" i="6" s="1"/>
  <c r="AG1597" i="6" s="1"/>
  <c r="AO1924" i="6"/>
  <c r="AP1924" i="6" s="1"/>
  <c r="AQ1924" i="6" s="1"/>
  <c r="AG1596" i="6" s="1"/>
  <c r="AO1923" i="6"/>
  <c r="AP1923" i="6" s="1"/>
  <c r="AQ1923" i="6" s="1"/>
  <c r="AO1922" i="6"/>
  <c r="AP1922" i="6" s="1"/>
  <c r="AQ1922" i="6" s="1"/>
  <c r="AO1921" i="6"/>
  <c r="AP1921" i="6" s="1"/>
  <c r="AQ1921" i="6" s="1"/>
  <c r="AO1920" i="6"/>
  <c r="AP1920" i="6" s="1"/>
  <c r="AQ1920" i="6" s="1"/>
  <c r="AO1919" i="6"/>
  <c r="AP1919" i="6" s="1"/>
  <c r="AQ1919" i="6" s="1"/>
  <c r="AO1918" i="6"/>
  <c r="AP1918" i="6" s="1"/>
  <c r="AQ1918" i="6" s="1"/>
  <c r="AO1917" i="6"/>
  <c r="AP1917" i="6" s="1"/>
  <c r="AQ1917" i="6" s="1"/>
  <c r="AO1916" i="6"/>
  <c r="AP1916" i="6" s="1"/>
  <c r="AQ1916" i="6" s="1"/>
  <c r="AO1915" i="6"/>
  <c r="AP1915" i="6" s="1"/>
  <c r="AQ1915" i="6" s="1"/>
  <c r="AO1914" i="6"/>
  <c r="AP1914" i="6" s="1"/>
  <c r="AQ1914" i="6" s="1"/>
  <c r="AO1913" i="6"/>
  <c r="AP1913" i="6" s="1"/>
  <c r="AQ1913" i="6" s="1"/>
  <c r="AO1912" i="6"/>
  <c r="AP1912" i="6" s="1"/>
  <c r="AQ1912" i="6" s="1"/>
  <c r="AO1911" i="6"/>
  <c r="AP1911" i="6" s="1"/>
  <c r="AQ1911" i="6" s="1"/>
  <c r="AO1910" i="6"/>
  <c r="AP1910" i="6" s="1"/>
  <c r="AQ1910" i="6" s="1"/>
  <c r="AO1909" i="6"/>
  <c r="AP1909" i="6" s="1"/>
  <c r="AQ1909" i="6" s="1"/>
  <c r="AG1581" i="6" s="1"/>
  <c r="AO1908" i="6"/>
  <c r="AP1908" i="6" s="1"/>
  <c r="AQ1908" i="6" s="1"/>
  <c r="AG1580" i="6" s="1"/>
  <c r="AO1907" i="6"/>
  <c r="AP1907" i="6" s="1"/>
  <c r="AQ1907" i="6" s="1"/>
  <c r="AG1579" i="6" s="1"/>
  <c r="AO1906" i="6"/>
  <c r="AP1906" i="6" s="1"/>
  <c r="AQ1906" i="6" s="1"/>
  <c r="AG1578" i="6" s="1"/>
  <c r="AO1905" i="6"/>
  <c r="AP1905" i="6" s="1"/>
  <c r="AQ1905" i="6" s="1"/>
  <c r="AO1904" i="6"/>
  <c r="AP1904" i="6" s="1"/>
  <c r="AQ1904" i="6" s="1"/>
  <c r="AO1903" i="6"/>
  <c r="AP1903" i="6" s="1"/>
  <c r="AQ1903" i="6" s="1"/>
  <c r="AO1902" i="6"/>
  <c r="AP1902" i="6" s="1"/>
  <c r="AQ1902" i="6" s="1"/>
  <c r="AG1574" i="6" s="1"/>
  <c r="AO1901" i="6"/>
  <c r="AP1901" i="6" s="1"/>
  <c r="AQ1901" i="6" s="1"/>
  <c r="AG1573" i="6" s="1"/>
  <c r="AO1900" i="6"/>
  <c r="AP1900" i="6" s="1"/>
  <c r="AQ1900" i="6" s="1"/>
  <c r="AG1572" i="6" s="1"/>
  <c r="AO1899" i="6"/>
  <c r="AP1899" i="6" s="1"/>
  <c r="AQ1899" i="6" s="1"/>
  <c r="AO1898" i="6"/>
  <c r="AP1898" i="6" s="1"/>
  <c r="AQ1898" i="6" s="1"/>
  <c r="AO1897" i="6"/>
  <c r="AP1897" i="6" s="1"/>
  <c r="AQ1897" i="6" s="1"/>
  <c r="AO1896" i="6"/>
  <c r="AP1896" i="6" s="1"/>
  <c r="AQ1896" i="6" s="1"/>
  <c r="AO1895" i="6"/>
  <c r="AP1895" i="6" s="1"/>
  <c r="AQ1895" i="6" s="1"/>
  <c r="AG1567" i="6" s="1"/>
  <c r="AO1894" i="6"/>
  <c r="AP1894" i="6" s="1"/>
  <c r="AQ1894" i="6" s="1"/>
  <c r="AO1893" i="6"/>
  <c r="AP1893" i="6" s="1"/>
  <c r="AQ1893" i="6" s="1"/>
  <c r="AO1892" i="6"/>
  <c r="AP1892" i="6" s="1"/>
  <c r="AQ1892" i="6" s="1"/>
  <c r="AG1564" i="6" s="1"/>
  <c r="AO1891" i="6"/>
  <c r="AP1891" i="6" s="1"/>
  <c r="AQ1891" i="6" s="1"/>
  <c r="AO1890" i="6"/>
  <c r="AP1890" i="6" s="1"/>
  <c r="AQ1890" i="6" s="1"/>
  <c r="AO1889" i="6"/>
  <c r="AP1889" i="6" s="1"/>
  <c r="AQ1889" i="6" s="1"/>
  <c r="AO1888" i="6"/>
  <c r="AP1888" i="6" s="1"/>
  <c r="AQ1888" i="6" s="1"/>
  <c r="AO1887" i="6"/>
  <c r="AP1887" i="6" s="1"/>
  <c r="AQ1887" i="6" s="1"/>
  <c r="AO1886" i="6"/>
  <c r="AP1886" i="6" s="1"/>
  <c r="AQ1886" i="6" s="1"/>
  <c r="AO1885" i="6"/>
  <c r="AP1885" i="6" s="1"/>
  <c r="AQ1885" i="6" s="1"/>
  <c r="AO1884" i="6"/>
  <c r="AP1884" i="6" s="1"/>
  <c r="AQ1884" i="6" s="1"/>
  <c r="AO1883" i="6"/>
  <c r="AP1883" i="6" s="1"/>
  <c r="AQ1883" i="6" s="1"/>
  <c r="AO1882" i="6"/>
  <c r="AP1882" i="6" s="1"/>
  <c r="AQ1882" i="6" s="1"/>
  <c r="AO1881" i="6"/>
  <c r="AP1881" i="6" s="1"/>
  <c r="AQ1881" i="6" s="1"/>
  <c r="AO1880" i="6"/>
  <c r="AP1880" i="6" s="1"/>
  <c r="AQ1880" i="6" s="1"/>
  <c r="AO1879" i="6"/>
  <c r="AP1879" i="6" s="1"/>
  <c r="AQ1879" i="6" s="1"/>
  <c r="AO1878" i="6"/>
  <c r="AP1878" i="6" s="1"/>
  <c r="AQ1878" i="6" s="1"/>
  <c r="AO1877" i="6"/>
  <c r="AP1877" i="6" s="1"/>
  <c r="AQ1877" i="6" s="1"/>
  <c r="AO1876" i="6"/>
  <c r="AP1876" i="6" s="1"/>
  <c r="AQ1876" i="6" s="1"/>
  <c r="AO1875" i="6"/>
  <c r="AP1875" i="6" s="1"/>
  <c r="AQ1875" i="6" s="1"/>
  <c r="AO1874" i="6"/>
  <c r="AP1874" i="6" s="1"/>
  <c r="AQ1874" i="6" s="1"/>
  <c r="AO1873" i="6"/>
  <c r="AP1873" i="6" s="1"/>
  <c r="AQ1873" i="6" s="1"/>
  <c r="AO1872" i="6"/>
  <c r="AP1872" i="6" s="1"/>
  <c r="AQ1872" i="6" s="1"/>
  <c r="AO1871" i="6"/>
  <c r="AP1871" i="6" s="1"/>
  <c r="AQ1871" i="6" s="1"/>
  <c r="AO1870" i="6"/>
  <c r="AP1870" i="6" s="1"/>
  <c r="AQ1870" i="6" s="1"/>
  <c r="AO1869" i="6"/>
  <c r="AP1869" i="6" s="1"/>
  <c r="AQ1869" i="6" s="1"/>
  <c r="AG1560" i="6" s="1"/>
  <c r="AO1868" i="6"/>
  <c r="AP1868" i="6" s="1"/>
  <c r="AQ1868" i="6" s="1"/>
  <c r="AO1867" i="6"/>
  <c r="AP1867" i="6" s="1"/>
  <c r="AQ1867" i="6" s="1"/>
  <c r="AO1866" i="6"/>
  <c r="AP1866" i="6" s="1"/>
  <c r="AQ1866" i="6" s="1"/>
  <c r="AO1865" i="6"/>
  <c r="AP1865" i="6" s="1"/>
  <c r="AQ1865" i="6" s="1"/>
  <c r="AO1864" i="6"/>
  <c r="AP1864" i="6" s="1"/>
  <c r="AQ1864" i="6" s="1"/>
  <c r="AO1863" i="6"/>
  <c r="AP1863" i="6" s="1"/>
  <c r="AQ1863" i="6" s="1"/>
  <c r="AG24" i="6" s="1"/>
  <c r="AO1862" i="6"/>
  <c r="AP1862" i="6" s="1"/>
  <c r="AQ1862" i="6" s="1"/>
  <c r="AO1861" i="6"/>
  <c r="AP1861" i="6" s="1"/>
  <c r="AQ1861" i="6" s="1"/>
  <c r="AO1860" i="6"/>
  <c r="AP1860" i="6" s="1"/>
  <c r="AQ1860" i="6" s="1"/>
  <c r="AO1859" i="6"/>
  <c r="AP1859" i="6" s="1"/>
  <c r="AQ1859" i="6" s="1"/>
  <c r="AG806" i="6" s="1"/>
  <c r="AO1858" i="6"/>
  <c r="AP1858" i="6" s="1"/>
  <c r="AQ1858" i="6" s="1"/>
  <c r="AO1857" i="6"/>
  <c r="AP1857" i="6" s="1"/>
  <c r="AQ1857" i="6" s="1"/>
  <c r="AG805" i="6" s="1"/>
  <c r="AO1856" i="6"/>
  <c r="AP1856" i="6" s="1"/>
  <c r="AQ1856" i="6" s="1"/>
  <c r="AO1855" i="6"/>
  <c r="AP1855" i="6" s="1"/>
  <c r="AQ1855" i="6" s="1"/>
  <c r="AO1854" i="6"/>
  <c r="AP1854" i="6" s="1"/>
  <c r="AQ1854" i="6" s="1"/>
  <c r="AO1853" i="6"/>
  <c r="AP1853" i="6" s="1"/>
  <c r="AQ1853" i="6" s="1"/>
  <c r="AG1554" i="6" s="1"/>
  <c r="AO1852" i="6"/>
  <c r="AP1852" i="6" s="1"/>
  <c r="AQ1852" i="6" s="1"/>
  <c r="AG802" i="6" s="1"/>
  <c r="AO1851" i="6"/>
  <c r="AP1851" i="6" s="1"/>
  <c r="AQ1851" i="6" s="1"/>
  <c r="AO1850" i="6"/>
  <c r="AP1850" i="6" s="1"/>
  <c r="AQ1850" i="6" s="1"/>
  <c r="AO1849" i="6"/>
  <c r="AP1849" i="6" s="1"/>
  <c r="AQ1849" i="6" s="1"/>
  <c r="AG1553" i="6" s="1"/>
  <c r="AO1848" i="6"/>
  <c r="AP1848" i="6" s="1"/>
  <c r="AQ1848" i="6" s="1"/>
  <c r="AO1847" i="6"/>
  <c r="AP1847" i="6" s="1"/>
  <c r="AQ1847" i="6" s="1"/>
  <c r="AG1552" i="6" s="1"/>
  <c r="AO1846" i="6"/>
  <c r="AP1846" i="6" s="1"/>
  <c r="AQ1846" i="6" s="1"/>
  <c r="AO1845" i="6"/>
  <c r="AP1845" i="6" s="1"/>
  <c r="AQ1845" i="6" s="1"/>
  <c r="AO1844" i="6"/>
  <c r="AP1844" i="6" s="1"/>
  <c r="AQ1844" i="6" s="1"/>
  <c r="AO1843" i="6"/>
  <c r="AP1843" i="6" s="1"/>
  <c r="AQ1843" i="6" s="1"/>
  <c r="AG1551" i="6" s="1"/>
  <c r="AO1842" i="6"/>
  <c r="AP1842" i="6" s="1"/>
  <c r="AQ1842" i="6" s="1"/>
  <c r="AO1841" i="6"/>
  <c r="AP1841" i="6" s="1"/>
  <c r="AQ1841" i="6" s="1"/>
  <c r="AO1840" i="6"/>
  <c r="AP1840" i="6" s="1"/>
  <c r="AQ1840" i="6" s="1"/>
  <c r="AO1839" i="6"/>
  <c r="AP1839" i="6" s="1"/>
  <c r="AQ1839" i="6" s="1"/>
  <c r="AO1838" i="6"/>
  <c r="AP1838" i="6" s="1"/>
  <c r="AQ1838" i="6" s="1"/>
  <c r="AO1837" i="6"/>
  <c r="AP1837" i="6" s="1"/>
  <c r="AQ1837" i="6" s="1"/>
  <c r="AO1836" i="6"/>
  <c r="AP1836" i="6" s="1"/>
  <c r="AQ1836" i="6" s="1"/>
  <c r="AO1835" i="6"/>
  <c r="AP1835" i="6" s="1"/>
  <c r="AQ1835" i="6" s="1"/>
  <c r="AO1834" i="6"/>
  <c r="AP1834" i="6" s="1"/>
  <c r="AQ1834" i="6" s="1"/>
  <c r="AO1833" i="6"/>
  <c r="AP1833" i="6" s="1"/>
  <c r="AQ1833" i="6" s="1"/>
  <c r="AO1832" i="6"/>
  <c r="AP1832" i="6" s="1"/>
  <c r="AQ1832" i="6" s="1"/>
  <c r="AO1831" i="6"/>
  <c r="AP1831" i="6" s="1"/>
  <c r="AQ1831" i="6" s="1"/>
  <c r="AO1830" i="6"/>
  <c r="AP1830" i="6" s="1"/>
  <c r="AQ1830" i="6" s="1"/>
  <c r="AO1829" i="6"/>
  <c r="AP1829" i="6" s="1"/>
  <c r="AQ1829" i="6" s="1"/>
  <c r="AO1828" i="6"/>
  <c r="AP1828" i="6" s="1"/>
  <c r="AQ1828" i="6" s="1"/>
  <c r="AO1827" i="6"/>
  <c r="AP1827" i="6" s="1"/>
  <c r="AQ1827" i="6" s="1"/>
  <c r="AG787" i="6" s="1"/>
  <c r="AO1826" i="6"/>
  <c r="AP1826" i="6" s="1"/>
  <c r="AQ1826" i="6" s="1"/>
  <c r="AO1825" i="6"/>
  <c r="AP1825" i="6" s="1"/>
  <c r="AQ1825" i="6" s="1"/>
  <c r="AO1824" i="6"/>
  <c r="AP1824" i="6" s="1"/>
  <c r="AQ1824" i="6" s="1"/>
  <c r="AO1823" i="6"/>
  <c r="AP1823" i="6" s="1"/>
  <c r="AQ1823" i="6" s="1"/>
  <c r="AO1822" i="6"/>
  <c r="AP1822" i="6" s="1"/>
  <c r="AQ1822" i="6" s="1"/>
  <c r="AO1821" i="6"/>
  <c r="AP1821" i="6" s="1"/>
  <c r="AQ1821" i="6" s="1"/>
  <c r="AO1820" i="6"/>
  <c r="AP1820" i="6" s="1"/>
  <c r="AQ1820" i="6" s="1"/>
  <c r="AO1819" i="6"/>
  <c r="AP1819" i="6" s="1"/>
  <c r="AQ1819" i="6" s="1"/>
  <c r="AO1818" i="6"/>
  <c r="AP1818" i="6" s="1"/>
  <c r="AQ1818" i="6" s="1"/>
  <c r="AO1817" i="6"/>
  <c r="AP1817" i="6" s="1"/>
  <c r="AQ1817" i="6" s="1"/>
  <c r="AO1816" i="6"/>
  <c r="AP1816" i="6" s="1"/>
  <c r="AQ1816" i="6" s="1"/>
  <c r="AG1536" i="6" s="1"/>
  <c r="AO1815" i="6"/>
  <c r="AP1815" i="6" s="1"/>
  <c r="AQ1815" i="6" s="1"/>
  <c r="AO1814" i="6"/>
  <c r="AP1814" i="6" s="1"/>
  <c r="AQ1814" i="6" s="1"/>
  <c r="AO1813" i="6"/>
  <c r="AP1813" i="6" s="1"/>
  <c r="AQ1813" i="6" s="1"/>
  <c r="AO1812" i="6"/>
  <c r="AP1812" i="6" s="1"/>
  <c r="AQ1812" i="6" s="1"/>
  <c r="AO1811" i="6"/>
  <c r="AP1811" i="6" s="1"/>
  <c r="AQ1811" i="6" s="1"/>
  <c r="AO1810" i="6"/>
  <c r="AP1810" i="6" s="1"/>
  <c r="AQ1810" i="6" s="1"/>
  <c r="AO1809" i="6"/>
  <c r="AP1809" i="6" s="1"/>
  <c r="AQ1809" i="6" s="1"/>
  <c r="AG784" i="6" s="1"/>
  <c r="AO1808" i="6"/>
  <c r="AP1808" i="6" s="1"/>
  <c r="AQ1808" i="6" s="1"/>
  <c r="AG783" i="6" s="1"/>
  <c r="AO1807" i="6"/>
  <c r="AP1807" i="6" s="1"/>
  <c r="AQ1807" i="6" s="1"/>
  <c r="AG1529" i="6" s="1"/>
  <c r="AO1806" i="6"/>
  <c r="AP1806" i="6" s="1"/>
  <c r="AQ1806" i="6" s="1"/>
  <c r="AO1805" i="6"/>
  <c r="AP1805" i="6" s="1"/>
  <c r="AQ1805" i="6" s="1"/>
  <c r="AO1804" i="6"/>
  <c r="AP1804" i="6" s="1"/>
  <c r="AQ1804" i="6" s="1"/>
  <c r="AG782" i="6" s="1"/>
  <c r="AO1803" i="6"/>
  <c r="AP1803" i="6" s="1"/>
  <c r="AQ1803" i="6" s="1"/>
  <c r="AO1802" i="6"/>
  <c r="AP1802" i="6" s="1"/>
  <c r="AQ1802" i="6" s="1"/>
  <c r="AO1801" i="6"/>
  <c r="AP1801" i="6" s="1"/>
  <c r="AQ1801" i="6" s="1"/>
  <c r="AO1800" i="6"/>
  <c r="AP1800" i="6" s="1"/>
  <c r="AQ1800" i="6" s="1"/>
  <c r="AG1528" i="6" s="1"/>
  <c r="AO1799" i="6"/>
  <c r="AP1799" i="6" s="1"/>
  <c r="AQ1799" i="6" s="1"/>
  <c r="AO1798" i="6"/>
  <c r="AP1798" i="6" s="1"/>
  <c r="AQ1798" i="6" s="1"/>
  <c r="AO1797" i="6"/>
  <c r="AP1797" i="6" s="1"/>
  <c r="AQ1797" i="6" s="1"/>
  <c r="AO1796" i="6"/>
  <c r="AP1796" i="6" s="1"/>
  <c r="AQ1796" i="6" s="1"/>
  <c r="AO1795" i="6"/>
  <c r="AP1795" i="6" s="1"/>
  <c r="AQ1795" i="6" s="1"/>
  <c r="AG778" i="6" s="1"/>
  <c r="AO1794" i="6"/>
  <c r="AP1794" i="6" s="1"/>
  <c r="AQ1794" i="6" s="1"/>
  <c r="AO1793" i="6"/>
  <c r="AP1793" i="6" s="1"/>
  <c r="AQ1793" i="6" s="1"/>
  <c r="AG777" i="6" s="1"/>
  <c r="AO1792" i="6"/>
  <c r="AP1792" i="6" s="1"/>
  <c r="AQ1792" i="6" s="1"/>
  <c r="AG776" i="6" s="1"/>
  <c r="AO1791" i="6"/>
  <c r="AP1791" i="6" s="1"/>
  <c r="AQ1791" i="6" s="1"/>
  <c r="AO1790" i="6"/>
  <c r="AP1790" i="6" s="1"/>
  <c r="AQ1790" i="6" s="1"/>
  <c r="AG775" i="6" s="1"/>
  <c r="AO1789" i="6"/>
  <c r="AP1789" i="6" s="1"/>
  <c r="AQ1789" i="6" s="1"/>
  <c r="AO1788" i="6"/>
  <c r="AP1788" i="6" s="1"/>
  <c r="AQ1788" i="6" s="1"/>
  <c r="AG774" i="6" s="1"/>
  <c r="AO1787" i="6"/>
  <c r="AP1787" i="6" s="1"/>
  <c r="AQ1787" i="6" s="1"/>
  <c r="AG773" i="6" s="1"/>
  <c r="AO1786" i="6"/>
  <c r="AP1786" i="6" s="1"/>
  <c r="AQ1786" i="6" s="1"/>
  <c r="AG772" i="6" s="1"/>
  <c r="AO1785" i="6"/>
  <c r="AP1785" i="6" s="1"/>
  <c r="AQ1785" i="6" s="1"/>
  <c r="AO1784" i="6"/>
  <c r="AP1784" i="6" s="1"/>
  <c r="AQ1784" i="6" s="1"/>
  <c r="AG1521" i="6" s="1"/>
  <c r="AO1783" i="6"/>
  <c r="AP1783" i="6" s="1"/>
  <c r="AQ1783" i="6" s="1"/>
  <c r="AG771" i="6" s="1"/>
  <c r="AO1782" i="6"/>
  <c r="AP1782" i="6" s="1"/>
  <c r="AQ1782" i="6" s="1"/>
  <c r="AO1781" i="6"/>
  <c r="AP1781" i="6" s="1"/>
  <c r="AQ1781" i="6" s="1"/>
  <c r="AG770" i="6" s="1"/>
  <c r="AO1780" i="6"/>
  <c r="AP1780" i="6" s="1"/>
  <c r="AQ1780" i="6" s="1"/>
  <c r="AO1779" i="6"/>
  <c r="AP1779" i="6" s="1"/>
  <c r="AQ1779" i="6" s="1"/>
  <c r="AG769" i="6" s="1"/>
  <c r="AO1778" i="6"/>
  <c r="AP1778" i="6" s="1"/>
  <c r="AQ1778" i="6" s="1"/>
  <c r="AO1777" i="6"/>
  <c r="AP1777" i="6" s="1"/>
  <c r="AQ1777" i="6" s="1"/>
  <c r="AO1776" i="6"/>
  <c r="AP1776" i="6" s="1"/>
  <c r="AQ1776" i="6" s="1"/>
  <c r="AO1775" i="6"/>
  <c r="AP1775" i="6" s="1"/>
  <c r="AQ1775" i="6" s="1"/>
  <c r="AG766" i="6" s="1"/>
  <c r="AO1774" i="6"/>
  <c r="AP1774" i="6" s="1"/>
  <c r="AQ1774" i="6" s="1"/>
  <c r="AO1773" i="6"/>
  <c r="AP1773" i="6" s="1"/>
  <c r="AQ1773" i="6" s="1"/>
  <c r="AO1772" i="6"/>
  <c r="AP1772" i="6" s="1"/>
  <c r="AQ1772" i="6" s="1"/>
  <c r="AO1771" i="6"/>
  <c r="AP1771" i="6" s="1"/>
  <c r="AQ1771" i="6" s="1"/>
  <c r="AO1770" i="6"/>
  <c r="AP1770" i="6" s="1"/>
  <c r="AQ1770" i="6" s="1"/>
  <c r="AO1769" i="6"/>
  <c r="AP1769" i="6" s="1"/>
  <c r="AQ1769" i="6" s="1"/>
  <c r="AG1514" i="6" s="1"/>
  <c r="AO1768" i="6"/>
  <c r="AP1768" i="6" s="1"/>
  <c r="AQ1768" i="6" s="1"/>
  <c r="AO1767" i="6"/>
  <c r="AP1767" i="6" s="1"/>
  <c r="AQ1767" i="6" s="1"/>
  <c r="AG1513" i="6" s="1"/>
  <c r="AO1766" i="6"/>
  <c r="AP1766" i="6" s="1"/>
  <c r="AQ1766" i="6" s="1"/>
  <c r="AO1765" i="6"/>
  <c r="AP1765" i="6" s="1"/>
  <c r="AQ1765" i="6" s="1"/>
  <c r="AO1764" i="6"/>
  <c r="AP1764" i="6" s="1"/>
  <c r="AQ1764" i="6" s="1"/>
  <c r="AO1763" i="6"/>
  <c r="AP1763" i="6" s="1"/>
  <c r="AQ1763" i="6" s="1"/>
  <c r="AO1762" i="6"/>
  <c r="AP1762" i="6" s="1"/>
  <c r="AQ1762" i="6" s="1"/>
  <c r="AO1761" i="6"/>
  <c r="AP1761" i="6" s="1"/>
  <c r="AQ1761" i="6" s="1"/>
  <c r="AO1760" i="6"/>
  <c r="AP1760" i="6" s="1"/>
  <c r="AQ1760" i="6" s="1"/>
  <c r="AO1759" i="6"/>
  <c r="AP1759" i="6" s="1"/>
  <c r="AQ1759" i="6" s="1"/>
  <c r="AG1507" i="6" s="1"/>
  <c r="AO1758" i="6"/>
  <c r="AP1758" i="6" s="1"/>
  <c r="AQ1758" i="6" s="1"/>
  <c r="AO1757" i="6"/>
  <c r="AP1757" i="6" s="1"/>
  <c r="AQ1757" i="6" s="1"/>
  <c r="AO1756" i="6"/>
  <c r="AP1756" i="6" s="1"/>
  <c r="AQ1756" i="6" s="1"/>
  <c r="AO1755" i="6"/>
  <c r="AP1755" i="6" s="1"/>
  <c r="AQ1755" i="6" s="1"/>
  <c r="AO1754" i="6"/>
  <c r="AP1754" i="6" s="1"/>
  <c r="AQ1754" i="6" s="1"/>
  <c r="AO1753" i="6"/>
  <c r="AP1753" i="6" s="1"/>
  <c r="AQ1753" i="6" s="1"/>
  <c r="AO1752" i="6"/>
  <c r="AP1752" i="6" s="1"/>
  <c r="AQ1752" i="6" s="1"/>
  <c r="AO1751" i="6"/>
  <c r="AP1751" i="6" s="1"/>
  <c r="AQ1751" i="6" s="1"/>
  <c r="AO1750" i="6"/>
  <c r="AP1750" i="6" s="1"/>
  <c r="AQ1750" i="6" s="1"/>
  <c r="AO1749" i="6"/>
  <c r="AP1749" i="6" s="1"/>
  <c r="AQ1749" i="6" s="1"/>
  <c r="AO1748" i="6"/>
  <c r="AP1748" i="6" s="1"/>
  <c r="AQ1748" i="6" s="1"/>
  <c r="AG1497" i="6" s="1"/>
  <c r="AO1747" i="6"/>
  <c r="AP1747" i="6" s="1"/>
  <c r="AQ1747" i="6" s="1"/>
  <c r="AO1746" i="6"/>
  <c r="AP1746" i="6" s="1"/>
  <c r="AQ1746" i="6" s="1"/>
  <c r="AO1745" i="6"/>
  <c r="AP1745" i="6" s="1"/>
  <c r="AQ1745" i="6" s="1"/>
  <c r="AO1744" i="6"/>
  <c r="AP1744" i="6" s="1"/>
  <c r="AQ1744" i="6" s="1"/>
  <c r="AO1743" i="6"/>
  <c r="AP1743" i="6" s="1"/>
  <c r="AQ1743" i="6" s="1"/>
  <c r="AO1742" i="6"/>
  <c r="AP1742" i="6" s="1"/>
  <c r="AQ1742" i="6" s="1"/>
  <c r="AG1491" i="6" s="1"/>
  <c r="AO1741" i="6"/>
  <c r="AP1741" i="6" s="1"/>
  <c r="AQ1741" i="6" s="1"/>
  <c r="AO1740" i="6"/>
  <c r="AP1740" i="6" s="1"/>
  <c r="AQ1740" i="6" s="1"/>
  <c r="AO1739" i="6"/>
  <c r="AP1739" i="6" s="1"/>
  <c r="AQ1739" i="6" s="1"/>
  <c r="AG1488" i="6" s="1"/>
  <c r="AO1738" i="6"/>
  <c r="AP1738" i="6" s="1"/>
  <c r="AQ1738" i="6" s="1"/>
  <c r="AO1737" i="6"/>
  <c r="AP1737" i="6" s="1"/>
  <c r="AQ1737" i="6" s="1"/>
  <c r="AG1487" i="6" s="1"/>
  <c r="AO1736" i="6"/>
  <c r="AP1736" i="6" s="1"/>
  <c r="AQ1736" i="6" s="1"/>
  <c r="AG1486" i="6" s="1"/>
  <c r="AO1735" i="6"/>
  <c r="AP1735" i="6" s="1"/>
  <c r="AQ1735" i="6" s="1"/>
  <c r="AG1485" i="6" s="1"/>
  <c r="AO1734" i="6"/>
  <c r="AP1734" i="6" s="1"/>
  <c r="AQ1734" i="6" s="1"/>
  <c r="AO1733" i="6"/>
  <c r="AP1733" i="6" s="1"/>
  <c r="AQ1733" i="6" s="1"/>
  <c r="AO1732" i="6"/>
  <c r="AP1732" i="6" s="1"/>
  <c r="AQ1732" i="6" s="1"/>
  <c r="AO1731" i="6"/>
  <c r="AP1731" i="6" s="1"/>
  <c r="AQ1731" i="6" s="1"/>
  <c r="AO1730" i="6"/>
  <c r="AP1730" i="6" s="1"/>
  <c r="AQ1730" i="6" s="1"/>
  <c r="AO1729" i="6"/>
  <c r="AP1729" i="6" s="1"/>
  <c r="AQ1729" i="6" s="1"/>
  <c r="AO1728" i="6"/>
  <c r="AP1728" i="6" s="1"/>
  <c r="AQ1728" i="6" s="1"/>
  <c r="AO1727" i="6"/>
  <c r="AP1727" i="6" s="1"/>
  <c r="AQ1727" i="6" s="1"/>
  <c r="AO1726" i="6"/>
  <c r="AP1726" i="6" s="1"/>
  <c r="AQ1726" i="6" s="1"/>
  <c r="AO1725" i="6"/>
  <c r="AP1725" i="6" s="1"/>
  <c r="AQ1725" i="6" s="1"/>
  <c r="AO1724" i="6"/>
  <c r="AP1724" i="6" s="1"/>
  <c r="AQ1724" i="6" s="1"/>
  <c r="AG1475" i="6" s="1"/>
  <c r="AO1723" i="6"/>
  <c r="AP1723" i="6" s="1"/>
  <c r="AQ1723" i="6" s="1"/>
  <c r="AO1722" i="6"/>
  <c r="AP1722" i="6" s="1"/>
  <c r="AQ1722" i="6" s="1"/>
  <c r="AO1721" i="6"/>
  <c r="AP1721" i="6" s="1"/>
  <c r="AQ1721" i="6" s="1"/>
  <c r="AO1720" i="6"/>
  <c r="AP1720" i="6" s="1"/>
  <c r="AQ1720" i="6" s="1"/>
  <c r="AO1719" i="6"/>
  <c r="AP1719" i="6" s="1"/>
  <c r="AQ1719" i="6" s="1"/>
  <c r="AO1718" i="6"/>
  <c r="AP1718" i="6" s="1"/>
  <c r="AQ1718" i="6" s="1"/>
  <c r="AO1717" i="6"/>
  <c r="AP1717" i="6" s="1"/>
  <c r="AQ1717" i="6" s="1"/>
  <c r="AO1716" i="6"/>
  <c r="AP1716" i="6" s="1"/>
  <c r="AQ1716" i="6" s="1"/>
  <c r="AG1467" i="6" s="1"/>
  <c r="AO1715" i="6"/>
  <c r="AP1715" i="6" s="1"/>
  <c r="AQ1715" i="6" s="1"/>
  <c r="AO1714" i="6"/>
  <c r="AP1714" i="6" s="1"/>
  <c r="AQ1714" i="6" s="1"/>
  <c r="AO1713" i="6"/>
  <c r="AP1713" i="6" s="1"/>
  <c r="AQ1713" i="6" s="1"/>
  <c r="AO1712" i="6"/>
  <c r="AP1712" i="6" s="1"/>
  <c r="AQ1712" i="6" s="1"/>
  <c r="AO1711" i="6"/>
  <c r="AP1711" i="6" s="1"/>
  <c r="AQ1711" i="6" s="1"/>
  <c r="AO1710" i="6"/>
  <c r="AP1710" i="6" s="1"/>
  <c r="AQ1710" i="6" s="1"/>
  <c r="AO1709" i="6"/>
  <c r="AP1709" i="6" s="1"/>
  <c r="AQ1709" i="6" s="1"/>
  <c r="AO1708" i="6"/>
  <c r="AP1708" i="6" s="1"/>
  <c r="AQ1708" i="6" s="1"/>
  <c r="AO1707" i="6"/>
  <c r="AP1707" i="6" s="1"/>
  <c r="AQ1707" i="6" s="1"/>
  <c r="AO1706" i="6"/>
  <c r="AP1706" i="6" s="1"/>
  <c r="AQ1706" i="6" s="1"/>
  <c r="AO1705" i="6"/>
  <c r="AP1705" i="6" s="1"/>
  <c r="AQ1705" i="6" s="1"/>
  <c r="AO1704" i="6"/>
  <c r="AP1704" i="6" s="1"/>
  <c r="AQ1704" i="6" s="1"/>
  <c r="AO1703" i="6"/>
  <c r="AP1703" i="6" s="1"/>
  <c r="AQ1703" i="6" s="1"/>
  <c r="AO1702" i="6"/>
  <c r="AP1702" i="6" s="1"/>
  <c r="AQ1702" i="6" s="1"/>
  <c r="AO1701" i="6"/>
  <c r="AP1701" i="6" s="1"/>
  <c r="AQ1701" i="6" s="1"/>
  <c r="AO1700" i="6"/>
  <c r="AP1700" i="6" s="1"/>
  <c r="AQ1700" i="6" s="1"/>
  <c r="AO1699" i="6"/>
  <c r="AP1699" i="6" s="1"/>
  <c r="AQ1699" i="6" s="1"/>
  <c r="AO1698" i="6"/>
  <c r="AP1698" i="6" s="1"/>
  <c r="AQ1698" i="6" s="1"/>
  <c r="AO1697" i="6"/>
  <c r="AP1697" i="6" s="1"/>
  <c r="AQ1697" i="6" s="1"/>
  <c r="AO1696" i="6"/>
  <c r="AP1696" i="6" s="1"/>
  <c r="AQ1696" i="6" s="1"/>
  <c r="AO1695" i="6"/>
  <c r="AP1695" i="6" s="1"/>
  <c r="AQ1695" i="6" s="1"/>
  <c r="AO1694" i="6"/>
  <c r="AP1694" i="6" s="1"/>
  <c r="AQ1694" i="6" s="1"/>
  <c r="AO1693" i="6"/>
  <c r="AP1693" i="6" s="1"/>
  <c r="AQ1693" i="6" s="1"/>
  <c r="AO1692" i="6"/>
  <c r="AP1692" i="6" s="1"/>
  <c r="AQ1692" i="6" s="1"/>
  <c r="AO1691" i="6"/>
  <c r="AP1691" i="6" s="1"/>
  <c r="AQ1691" i="6" s="1"/>
  <c r="AO1690" i="6"/>
  <c r="AP1690" i="6" s="1"/>
  <c r="AQ1690" i="6" s="1"/>
  <c r="AG1466" i="6" s="1"/>
  <c r="AO1689" i="6"/>
  <c r="AP1689" i="6" s="1"/>
  <c r="AQ1689" i="6" s="1"/>
  <c r="AO1688" i="6"/>
  <c r="AP1688" i="6" s="1"/>
  <c r="AQ1688" i="6" s="1"/>
  <c r="AO1687" i="6"/>
  <c r="AP1687" i="6" s="1"/>
  <c r="AQ1687" i="6" s="1"/>
  <c r="AO1686" i="6"/>
  <c r="AP1686" i="6" s="1"/>
  <c r="AQ1686" i="6" s="1"/>
  <c r="AO1685" i="6"/>
  <c r="AP1685" i="6" s="1"/>
  <c r="AQ1685" i="6" s="1"/>
  <c r="AO1684" i="6"/>
  <c r="AP1684" i="6" s="1"/>
  <c r="AQ1684" i="6" s="1"/>
  <c r="AG1460" i="6" s="1"/>
  <c r="AO1683" i="6"/>
  <c r="AP1683" i="6" s="1"/>
  <c r="AQ1683" i="6" s="1"/>
  <c r="AG1459" i="6" s="1"/>
  <c r="AO1682" i="6"/>
  <c r="AP1682" i="6" s="1"/>
  <c r="AQ1682" i="6" s="1"/>
  <c r="AG1458" i="6" s="1"/>
  <c r="AO1681" i="6"/>
  <c r="AP1681" i="6" s="1"/>
  <c r="AQ1681" i="6" s="1"/>
  <c r="AG1457" i="6" s="1"/>
  <c r="AO1680" i="6"/>
  <c r="AP1680" i="6" s="1"/>
  <c r="AQ1680" i="6" s="1"/>
  <c r="AG1456" i="6" s="1"/>
  <c r="AO1679" i="6"/>
  <c r="AP1679" i="6" s="1"/>
  <c r="AQ1679" i="6" s="1"/>
  <c r="AG1455" i="6" s="1"/>
  <c r="AO1678" i="6"/>
  <c r="AP1678" i="6" s="1"/>
  <c r="AQ1678" i="6" s="1"/>
  <c r="AO1677" i="6"/>
  <c r="AP1677" i="6" s="1"/>
  <c r="AQ1677" i="6" s="1"/>
  <c r="AO1676" i="6"/>
  <c r="AP1676" i="6" s="1"/>
  <c r="AQ1676" i="6" s="1"/>
  <c r="AG1452" i="6" s="1"/>
  <c r="AO1675" i="6"/>
  <c r="AP1675" i="6" s="1"/>
  <c r="AQ1675" i="6" s="1"/>
  <c r="AG1451" i="6" s="1"/>
  <c r="AO1674" i="6"/>
  <c r="AP1674" i="6" s="1"/>
  <c r="AQ1674" i="6" s="1"/>
  <c r="AG1450" i="6" s="1"/>
  <c r="AO1673" i="6"/>
  <c r="AP1673" i="6" s="1"/>
  <c r="AQ1673" i="6" s="1"/>
  <c r="AO1672" i="6"/>
  <c r="AP1672" i="6" s="1"/>
  <c r="AQ1672" i="6" s="1"/>
  <c r="AO1671" i="6"/>
  <c r="AP1671" i="6" s="1"/>
  <c r="AQ1671" i="6" s="1"/>
  <c r="AO1670" i="6"/>
  <c r="AP1670" i="6" s="1"/>
  <c r="AQ1670" i="6" s="1"/>
  <c r="AO1669" i="6"/>
  <c r="AP1669" i="6" s="1"/>
  <c r="AQ1669" i="6" s="1"/>
  <c r="AO1668" i="6"/>
  <c r="AP1668" i="6" s="1"/>
  <c r="AQ1668" i="6" s="1"/>
  <c r="AO1667" i="6"/>
  <c r="AP1667" i="6" s="1"/>
  <c r="AQ1667" i="6" s="1"/>
  <c r="AO1666" i="6"/>
  <c r="AP1666" i="6" s="1"/>
  <c r="AQ1666" i="6" s="1"/>
  <c r="AO1665" i="6"/>
  <c r="AP1665" i="6" s="1"/>
  <c r="AQ1665" i="6" s="1"/>
  <c r="AG1441" i="6" s="1"/>
  <c r="AO1664" i="6"/>
  <c r="AP1664" i="6" s="1"/>
  <c r="AQ1664" i="6" s="1"/>
  <c r="AG1440" i="6" s="1"/>
  <c r="AO1663" i="6"/>
  <c r="AP1663" i="6" s="1"/>
  <c r="AQ1663" i="6" s="1"/>
  <c r="AG1439" i="6" s="1"/>
  <c r="AO1662" i="6"/>
  <c r="AP1662" i="6" s="1"/>
  <c r="AQ1662" i="6" s="1"/>
  <c r="AG1438" i="6" s="1"/>
  <c r="AO1661" i="6"/>
  <c r="AP1661" i="6" s="1"/>
  <c r="AQ1661" i="6" s="1"/>
  <c r="AG1437" i="6" s="1"/>
  <c r="AO1660" i="6"/>
  <c r="AP1660" i="6" s="1"/>
  <c r="AQ1660" i="6" s="1"/>
  <c r="AG1436" i="6" s="1"/>
  <c r="AO1659" i="6"/>
  <c r="AP1659" i="6" s="1"/>
  <c r="AQ1659" i="6" s="1"/>
  <c r="AG1435" i="6" s="1"/>
  <c r="AO1658" i="6"/>
  <c r="AP1658" i="6" s="1"/>
  <c r="AQ1658" i="6" s="1"/>
  <c r="AG1434" i="6" s="1"/>
  <c r="AO1657" i="6"/>
  <c r="AP1657" i="6" s="1"/>
  <c r="AQ1657" i="6" s="1"/>
  <c r="AG1433" i="6" s="1"/>
  <c r="AO1656" i="6"/>
  <c r="AP1656" i="6" s="1"/>
  <c r="AQ1656" i="6" s="1"/>
  <c r="AG1432" i="6" s="1"/>
  <c r="AO1655" i="6"/>
  <c r="AP1655" i="6" s="1"/>
  <c r="AQ1655" i="6" s="1"/>
  <c r="AO1654" i="6"/>
  <c r="AP1654" i="6" s="1"/>
  <c r="AQ1654" i="6" s="1"/>
  <c r="AO1653" i="6"/>
  <c r="AP1653" i="6" s="1"/>
  <c r="AQ1653" i="6" s="1"/>
  <c r="AO1652" i="6"/>
  <c r="AP1652" i="6" s="1"/>
  <c r="AQ1652" i="6" s="1"/>
  <c r="AO1651" i="6"/>
  <c r="AP1651" i="6" s="1"/>
  <c r="AQ1651" i="6" s="1"/>
  <c r="AO1650" i="6"/>
  <c r="AP1650" i="6" s="1"/>
  <c r="AQ1650" i="6" s="1"/>
  <c r="AO1649" i="6"/>
  <c r="AP1649" i="6" s="1"/>
  <c r="AQ1649" i="6" s="1"/>
  <c r="AO1648" i="6"/>
  <c r="AP1648" i="6" s="1"/>
  <c r="AQ1648" i="6" s="1"/>
  <c r="AO1647" i="6"/>
  <c r="AP1647" i="6" s="1"/>
  <c r="AQ1647" i="6" s="1"/>
  <c r="AO1646" i="6"/>
  <c r="AP1646" i="6" s="1"/>
  <c r="AQ1646" i="6" s="1"/>
  <c r="AO1645" i="6"/>
  <c r="AP1645" i="6" s="1"/>
  <c r="AQ1645" i="6" s="1"/>
  <c r="AO1644" i="6"/>
  <c r="AP1644" i="6" s="1"/>
  <c r="AQ1644" i="6" s="1"/>
  <c r="AO1643" i="6"/>
  <c r="AP1643" i="6" s="1"/>
  <c r="AQ1643" i="6" s="1"/>
  <c r="AO1642" i="6"/>
  <c r="AP1642" i="6" s="1"/>
  <c r="AQ1642" i="6" s="1"/>
  <c r="AO1641" i="6"/>
  <c r="AP1641" i="6" s="1"/>
  <c r="AQ1641" i="6" s="1"/>
  <c r="AO1640" i="6"/>
  <c r="AP1640" i="6" s="1"/>
  <c r="AQ1640" i="6" s="1"/>
  <c r="AO1639" i="6"/>
  <c r="AP1639" i="6" s="1"/>
  <c r="AQ1639" i="6" s="1"/>
  <c r="AO1638" i="6"/>
  <c r="AP1638" i="6" s="1"/>
  <c r="AQ1638" i="6" s="1"/>
  <c r="AO1637" i="6"/>
  <c r="AP1637" i="6" s="1"/>
  <c r="AQ1637" i="6" s="1"/>
  <c r="AO1636" i="6"/>
  <c r="AP1636" i="6" s="1"/>
  <c r="AQ1636" i="6" s="1"/>
  <c r="AO1635" i="6"/>
  <c r="AP1635" i="6" s="1"/>
  <c r="AQ1635" i="6" s="1"/>
  <c r="AO1634" i="6"/>
  <c r="AP1634" i="6" s="1"/>
  <c r="AQ1634" i="6" s="1"/>
  <c r="AO1633" i="6"/>
  <c r="AP1633" i="6" s="1"/>
  <c r="AQ1633" i="6" s="1"/>
  <c r="AO1632" i="6"/>
  <c r="AP1632" i="6" s="1"/>
  <c r="AQ1632" i="6" s="1"/>
  <c r="AO1631" i="6"/>
  <c r="AP1631" i="6" s="1"/>
  <c r="AQ1631" i="6" s="1"/>
  <c r="AG758" i="6" s="1"/>
  <c r="AO1630" i="6"/>
  <c r="AP1630" i="6" s="1"/>
  <c r="AQ1630" i="6" s="1"/>
  <c r="AG757" i="6" s="1"/>
  <c r="AO1629" i="6"/>
  <c r="AP1629" i="6" s="1"/>
  <c r="AQ1629" i="6" s="1"/>
  <c r="AO1628" i="6"/>
  <c r="AP1628" i="6" s="1"/>
  <c r="AQ1628" i="6" s="1"/>
  <c r="AO1627" i="6"/>
  <c r="AP1627" i="6" s="1"/>
  <c r="AQ1627" i="6" s="1"/>
  <c r="AO1626" i="6"/>
  <c r="AP1626" i="6" s="1"/>
  <c r="AQ1626" i="6" s="1"/>
  <c r="AO1625" i="6"/>
  <c r="AP1625" i="6" s="1"/>
  <c r="AQ1625" i="6" s="1"/>
  <c r="AO1624" i="6"/>
  <c r="AP1624" i="6" s="1"/>
  <c r="AQ1624" i="6" s="1"/>
  <c r="AO1623" i="6"/>
  <c r="AP1623" i="6" s="1"/>
  <c r="AQ1623" i="6" s="1"/>
  <c r="AO1622" i="6"/>
  <c r="AP1622" i="6" s="1"/>
  <c r="AQ1622" i="6" s="1"/>
  <c r="AO1621" i="6"/>
  <c r="AP1621" i="6" s="1"/>
  <c r="AQ1621" i="6" s="1"/>
  <c r="AO1620" i="6"/>
  <c r="AP1620" i="6" s="1"/>
  <c r="AQ1620" i="6" s="1"/>
  <c r="AG753" i="6" s="1"/>
  <c r="AO1619" i="6"/>
  <c r="AP1619" i="6" s="1"/>
  <c r="AQ1619" i="6" s="1"/>
  <c r="AO1618" i="6"/>
  <c r="AP1618" i="6" s="1"/>
  <c r="AQ1618" i="6" s="1"/>
  <c r="AO1617" i="6"/>
  <c r="AP1617" i="6" s="1"/>
  <c r="AQ1617" i="6" s="1"/>
  <c r="AO1616" i="6"/>
  <c r="AP1616" i="6" s="1"/>
  <c r="AQ1616" i="6" s="1"/>
  <c r="AO1615" i="6"/>
  <c r="AP1615" i="6" s="1"/>
  <c r="AQ1615" i="6" s="1"/>
  <c r="AO1614" i="6"/>
  <c r="AP1614" i="6" s="1"/>
  <c r="AQ1614" i="6" s="1"/>
  <c r="AO1613" i="6"/>
  <c r="AP1613" i="6" s="1"/>
  <c r="AQ1613" i="6" s="1"/>
  <c r="AO1612" i="6"/>
  <c r="AP1612" i="6" s="1"/>
  <c r="AQ1612" i="6" s="1"/>
  <c r="AO1611" i="6"/>
  <c r="AP1611" i="6" s="1"/>
  <c r="AQ1611" i="6" s="1"/>
  <c r="AO1610" i="6"/>
  <c r="AP1610" i="6" s="1"/>
  <c r="AQ1610" i="6" s="1"/>
  <c r="AO1609" i="6"/>
  <c r="AP1609" i="6" s="1"/>
  <c r="AQ1609" i="6" s="1"/>
  <c r="AO1608" i="6"/>
  <c r="AP1608" i="6" s="1"/>
  <c r="AQ1608" i="6" s="1"/>
  <c r="AO1607" i="6"/>
  <c r="AP1607" i="6" s="1"/>
  <c r="AQ1607" i="6" s="1"/>
  <c r="AO1606" i="6"/>
  <c r="AP1606" i="6" s="1"/>
  <c r="AQ1606" i="6" s="1"/>
  <c r="AO1605" i="6"/>
  <c r="AP1605" i="6" s="1"/>
  <c r="AQ1605" i="6" s="1"/>
  <c r="AO1604" i="6"/>
  <c r="AP1604" i="6" s="1"/>
  <c r="AQ1604" i="6" s="1"/>
  <c r="AO1603" i="6"/>
  <c r="AP1603" i="6" s="1"/>
  <c r="AQ1603" i="6" s="1"/>
  <c r="AO1602" i="6"/>
  <c r="AP1602" i="6" s="1"/>
  <c r="AQ1602" i="6" s="1"/>
  <c r="AO1601" i="6"/>
  <c r="AP1601" i="6" s="1"/>
  <c r="AQ1601" i="6" s="1"/>
  <c r="AO1600" i="6"/>
  <c r="AP1600" i="6" s="1"/>
  <c r="AQ1600" i="6" s="1"/>
  <c r="AO1599" i="6"/>
  <c r="AP1599" i="6" s="1"/>
  <c r="AQ1599" i="6" s="1"/>
  <c r="AO1598" i="6"/>
  <c r="AP1598" i="6" s="1"/>
  <c r="AQ1598" i="6" s="1"/>
  <c r="AO1597" i="6"/>
  <c r="AP1597" i="6" s="1"/>
  <c r="AQ1597" i="6" s="1"/>
  <c r="AO1596" i="6"/>
  <c r="AP1596" i="6" s="1"/>
  <c r="AQ1596" i="6" s="1"/>
  <c r="AO1595" i="6"/>
  <c r="AP1595" i="6" s="1"/>
  <c r="AQ1595" i="6" s="1"/>
  <c r="AO1594" i="6"/>
  <c r="AP1594" i="6" s="1"/>
  <c r="AQ1594" i="6" s="1"/>
  <c r="AO1593" i="6"/>
  <c r="AP1593" i="6" s="1"/>
  <c r="AQ1593" i="6" s="1"/>
  <c r="AO1592" i="6"/>
  <c r="AP1592" i="6" s="1"/>
  <c r="AQ1592" i="6" s="1"/>
  <c r="AO1591" i="6"/>
  <c r="AP1591" i="6" s="1"/>
  <c r="AQ1591" i="6" s="1"/>
  <c r="AO1590" i="6"/>
  <c r="AP1590" i="6" s="1"/>
  <c r="AQ1590" i="6" s="1"/>
  <c r="AO1589" i="6"/>
  <c r="AP1589" i="6" s="1"/>
  <c r="AQ1589" i="6" s="1"/>
  <c r="AO1588" i="6"/>
  <c r="AP1588" i="6" s="1"/>
  <c r="AQ1588" i="6" s="1"/>
  <c r="AO1587" i="6"/>
  <c r="AP1587" i="6" s="1"/>
  <c r="AQ1587" i="6" s="1"/>
  <c r="AO1586" i="6"/>
  <c r="AP1586" i="6" s="1"/>
  <c r="AQ1586" i="6" s="1"/>
  <c r="AG1429" i="6" s="1"/>
  <c r="AO1585" i="6"/>
  <c r="AP1585" i="6" s="1"/>
  <c r="AQ1585" i="6" s="1"/>
  <c r="AO1584" i="6"/>
  <c r="AP1584" i="6" s="1"/>
  <c r="AQ1584" i="6" s="1"/>
  <c r="AG1428" i="6" s="1"/>
  <c r="AO1583" i="6"/>
  <c r="AP1583" i="6" s="1"/>
  <c r="AQ1583" i="6" s="1"/>
  <c r="AG1427" i="6" s="1"/>
  <c r="AO1582" i="6"/>
  <c r="AP1582" i="6" s="1"/>
  <c r="AQ1582" i="6" s="1"/>
  <c r="AG1426" i="6" s="1"/>
  <c r="AO1581" i="6"/>
  <c r="AP1581" i="6" s="1"/>
  <c r="AQ1581" i="6" s="1"/>
  <c r="AO1580" i="6"/>
  <c r="AP1580" i="6" s="1"/>
  <c r="AQ1580" i="6" s="1"/>
  <c r="AO1579" i="6"/>
  <c r="AP1579" i="6" s="1"/>
  <c r="AQ1579" i="6" s="1"/>
  <c r="AO1578" i="6"/>
  <c r="AP1578" i="6" s="1"/>
  <c r="AQ1578" i="6" s="1"/>
  <c r="AO1577" i="6"/>
  <c r="AP1577" i="6" s="1"/>
  <c r="AQ1577" i="6" s="1"/>
  <c r="AO1576" i="6"/>
  <c r="AP1576" i="6" s="1"/>
  <c r="AQ1576" i="6" s="1"/>
  <c r="AO1575" i="6"/>
  <c r="AP1575" i="6" s="1"/>
  <c r="AQ1575" i="6" s="1"/>
  <c r="AO1574" i="6"/>
  <c r="AP1574" i="6" s="1"/>
  <c r="AQ1574" i="6" s="1"/>
  <c r="AO1573" i="6"/>
  <c r="AP1573" i="6" s="1"/>
  <c r="AQ1573" i="6" s="1"/>
  <c r="AO1572" i="6"/>
  <c r="AP1572" i="6" s="1"/>
  <c r="AQ1572" i="6" s="1"/>
  <c r="AO1571" i="6"/>
  <c r="AP1571" i="6" s="1"/>
  <c r="AQ1571" i="6" s="1"/>
  <c r="AO1570" i="6"/>
  <c r="AP1570" i="6" s="1"/>
  <c r="AQ1570" i="6" s="1"/>
  <c r="AO1569" i="6"/>
  <c r="AP1569" i="6" s="1"/>
  <c r="AQ1569" i="6" s="1"/>
  <c r="AO1568" i="6"/>
  <c r="AP1568" i="6" s="1"/>
  <c r="AQ1568" i="6" s="1"/>
  <c r="AO1567" i="6"/>
  <c r="AP1567" i="6" s="1"/>
  <c r="AQ1567" i="6" s="1"/>
  <c r="AO1566" i="6"/>
  <c r="AP1566" i="6" s="1"/>
  <c r="AQ1566" i="6" s="1"/>
  <c r="AO1565" i="6"/>
  <c r="AP1565" i="6" s="1"/>
  <c r="AQ1565" i="6" s="1"/>
  <c r="AO1564" i="6"/>
  <c r="AP1564" i="6" s="1"/>
  <c r="AQ1564" i="6" s="1"/>
  <c r="AO1563" i="6"/>
  <c r="AP1563" i="6" s="1"/>
  <c r="AQ1563" i="6" s="1"/>
  <c r="AO1562" i="6"/>
  <c r="AP1562" i="6" s="1"/>
  <c r="AQ1562" i="6" s="1"/>
  <c r="AG1407" i="6" s="1"/>
  <c r="AO1561" i="6"/>
  <c r="AP1561" i="6" s="1"/>
  <c r="AQ1561" i="6" s="1"/>
  <c r="AG1406" i="6" s="1"/>
  <c r="AO1560" i="6"/>
  <c r="AP1560" i="6" s="1"/>
  <c r="AQ1560" i="6" s="1"/>
  <c r="AG1405" i="6" s="1"/>
  <c r="AO1559" i="6"/>
  <c r="AP1559" i="6" s="1"/>
  <c r="AQ1559" i="6" s="1"/>
  <c r="AG1404" i="6" s="1"/>
  <c r="AO1558" i="6"/>
  <c r="AP1558" i="6" s="1"/>
  <c r="AQ1558" i="6" s="1"/>
  <c r="AG1403" i="6" s="1"/>
  <c r="AO1557" i="6"/>
  <c r="AP1557" i="6" s="1"/>
  <c r="AQ1557" i="6" s="1"/>
  <c r="AO1556" i="6"/>
  <c r="AP1556" i="6" s="1"/>
  <c r="AQ1556" i="6" s="1"/>
  <c r="AG1402" i="6" s="1"/>
  <c r="AO1555" i="6"/>
  <c r="AP1555" i="6" s="1"/>
  <c r="AQ1555" i="6" s="1"/>
  <c r="AO1554" i="6"/>
  <c r="AP1554" i="6" s="1"/>
  <c r="AQ1554" i="6" s="1"/>
  <c r="AO1553" i="6"/>
  <c r="AP1553" i="6" s="1"/>
  <c r="AQ1553" i="6" s="1"/>
  <c r="AO1552" i="6"/>
  <c r="AP1552" i="6" s="1"/>
  <c r="AQ1552" i="6" s="1"/>
  <c r="AO1551" i="6"/>
  <c r="AP1551" i="6" s="1"/>
  <c r="AQ1551" i="6" s="1"/>
  <c r="AO1550" i="6"/>
  <c r="AP1550" i="6" s="1"/>
  <c r="AQ1550" i="6" s="1"/>
  <c r="AO1549" i="6"/>
  <c r="AP1549" i="6" s="1"/>
  <c r="AQ1549" i="6" s="1"/>
  <c r="AO1548" i="6"/>
  <c r="AP1548" i="6" s="1"/>
  <c r="AQ1548" i="6" s="1"/>
  <c r="AO1547" i="6"/>
  <c r="AP1547" i="6" s="1"/>
  <c r="AQ1547" i="6" s="1"/>
  <c r="AO1546" i="6"/>
  <c r="AP1546" i="6" s="1"/>
  <c r="AQ1546" i="6" s="1"/>
  <c r="AO1545" i="6"/>
  <c r="AP1545" i="6" s="1"/>
  <c r="AQ1545" i="6" s="1"/>
  <c r="AO1544" i="6"/>
  <c r="AP1544" i="6" s="1"/>
  <c r="AQ1544" i="6" s="1"/>
  <c r="AO1543" i="6"/>
  <c r="AP1543" i="6" s="1"/>
  <c r="AQ1543" i="6" s="1"/>
  <c r="AO1542" i="6"/>
  <c r="AP1542" i="6" s="1"/>
  <c r="AQ1542" i="6" s="1"/>
  <c r="AO1541" i="6"/>
  <c r="AP1541" i="6" s="1"/>
  <c r="AQ1541" i="6" s="1"/>
  <c r="AG1395" i="6" s="1"/>
  <c r="AO1540" i="6"/>
  <c r="AP1540" i="6" s="1"/>
  <c r="AQ1540" i="6" s="1"/>
  <c r="AO1539" i="6"/>
  <c r="AP1539" i="6" s="1"/>
  <c r="AQ1539" i="6" s="1"/>
  <c r="AO1538" i="6"/>
  <c r="AP1538" i="6" s="1"/>
  <c r="AQ1538" i="6" s="1"/>
  <c r="AO1537" i="6"/>
  <c r="AP1537" i="6" s="1"/>
  <c r="AQ1537" i="6" s="1"/>
  <c r="AO1536" i="6"/>
  <c r="AP1536" i="6" s="1"/>
  <c r="AQ1536" i="6" s="1"/>
  <c r="AO1535" i="6"/>
  <c r="AP1535" i="6" s="1"/>
  <c r="AQ1535" i="6" s="1"/>
  <c r="AO1534" i="6"/>
  <c r="AP1534" i="6" s="1"/>
  <c r="AQ1534" i="6" s="1"/>
  <c r="AO1533" i="6"/>
  <c r="AP1533" i="6" s="1"/>
  <c r="AQ1533" i="6" s="1"/>
  <c r="AO1532" i="6"/>
  <c r="AP1532" i="6" s="1"/>
  <c r="AQ1532" i="6" s="1"/>
  <c r="AO1531" i="6"/>
  <c r="AP1531" i="6" s="1"/>
  <c r="AQ1531" i="6" s="1"/>
  <c r="AO1530" i="6"/>
  <c r="AP1530" i="6" s="1"/>
  <c r="AQ1530" i="6" s="1"/>
  <c r="AO1529" i="6"/>
  <c r="AP1529" i="6" s="1"/>
  <c r="AQ1529" i="6" s="1"/>
  <c r="AO1528" i="6"/>
  <c r="AP1528" i="6" s="1"/>
  <c r="AQ1528" i="6" s="1"/>
  <c r="AO1527" i="6"/>
  <c r="AP1527" i="6" s="1"/>
  <c r="AQ1527" i="6" s="1"/>
  <c r="AO1526" i="6"/>
  <c r="AP1526" i="6" s="1"/>
  <c r="AQ1526" i="6" s="1"/>
  <c r="AO1525" i="6"/>
  <c r="AP1525" i="6" s="1"/>
  <c r="AQ1525" i="6" s="1"/>
  <c r="AO1524" i="6"/>
  <c r="AP1524" i="6" s="1"/>
  <c r="AQ1524" i="6" s="1"/>
  <c r="AO1523" i="6"/>
  <c r="AP1523" i="6" s="1"/>
  <c r="AQ1523" i="6" s="1"/>
  <c r="AO1522" i="6"/>
  <c r="AP1522" i="6" s="1"/>
  <c r="AQ1522" i="6" s="1"/>
  <c r="AO1521" i="6"/>
  <c r="AP1521" i="6" s="1"/>
  <c r="AQ1521" i="6" s="1"/>
  <c r="AO1520" i="6"/>
  <c r="AP1520" i="6" s="1"/>
  <c r="AQ1520" i="6" s="1"/>
  <c r="AO1519" i="6"/>
  <c r="AP1519" i="6" s="1"/>
  <c r="AQ1519" i="6" s="1"/>
  <c r="AO1518" i="6"/>
  <c r="AP1518" i="6" s="1"/>
  <c r="AQ1518" i="6" s="1"/>
  <c r="AO1517" i="6"/>
  <c r="AP1517" i="6" s="1"/>
  <c r="AQ1517" i="6" s="1"/>
  <c r="AO1516" i="6"/>
  <c r="AP1516" i="6" s="1"/>
  <c r="AQ1516" i="6" s="1"/>
  <c r="AO1515" i="6"/>
  <c r="AP1515" i="6" s="1"/>
  <c r="AQ1515" i="6" s="1"/>
  <c r="AO1514" i="6"/>
  <c r="AP1514" i="6" s="1"/>
  <c r="AQ1514" i="6" s="1"/>
  <c r="AO1513" i="6"/>
  <c r="AP1513" i="6" s="1"/>
  <c r="AQ1513" i="6" s="1"/>
  <c r="AO1512" i="6"/>
  <c r="AP1512" i="6" s="1"/>
  <c r="AQ1512" i="6" s="1"/>
  <c r="AO1511" i="6"/>
  <c r="AP1511" i="6" s="1"/>
  <c r="AQ1511" i="6" s="1"/>
  <c r="AO1510" i="6"/>
  <c r="AP1510" i="6" s="1"/>
  <c r="AQ1510" i="6" s="1"/>
  <c r="AO1509" i="6"/>
  <c r="AP1509" i="6" s="1"/>
  <c r="AQ1509" i="6" s="1"/>
  <c r="AO1508" i="6"/>
  <c r="AP1508" i="6" s="1"/>
  <c r="AQ1508" i="6" s="1"/>
  <c r="AG1372" i="6" s="1"/>
  <c r="AO1507" i="6"/>
  <c r="AP1507" i="6" s="1"/>
  <c r="AQ1507" i="6" s="1"/>
  <c r="AO1506" i="6"/>
  <c r="AP1506" i="6" s="1"/>
  <c r="AQ1506" i="6" s="1"/>
  <c r="AG1371" i="6" s="1"/>
  <c r="AO1505" i="6"/>
  <c r="AP1505" i="6" s="1"/>
  <c r="AQ1505" i="6" s="1"/>
  <c r="AG1370" i="6" s="1"/>
  <c r="AO1504" i="6"/>
  <c r="AP1504" i="6" s="1"/>
  <c r="AQ1504" i="6" s="1"/>
  <c r="AO1503" i="6"/>
  <c r="AP1503" i="6" s="1"/>
  <c r="AQ1503" i="6" s="1"/>
  <c r="AO1502" i="6"/>
  <c r="AP1502" i="6" s="1"/>
  <c r="AQ1502" i="6" s="1"/>
  <c r="AO1501" i="6"/>
  <c r="AP1501" i="6" s="1"/>
  <c r="AQ1501" i="6" s="1"/>
  <c r="AO1500" i="6"/>
  <c r="AP1500" i="6" s="1"/>
  <c r="AQ1500" i="6" s="1"/>
  <c r="AG1367" i="6" s="1"/>
  <c r="AO1499" i="6"/>
  <c r="AP1499" i="6" s="1"/>
  <c r="AQ1499" i="6" s="1"/>
  <c r="AO1498" i="6"/>
  <c r="AP1498" i="6" s="1"/>
  <c r="AQ1498" i="6" s="1"/>
  <c r="AO1497" i="6"/>
  <c r="AP1497" i="6" s="1"/>
  <c r="AQ1497" i="6" s="1"/>
  <c r="AO1496" i="6"/>
  <c r="AP1496" i="6" s="1"/>
  <c r="AQ1496" i="6" s="1"/>
  <c r="AO1495" i="6"/>
  <c r="AP1495" i="6" s="1"/>
  <c r="AQ1495" i="6" s="1"/>
  <c r="AO1494" i="6"/>
  <c r="AP1494" i="6" s="1"/>
  <c r="AQ1494" i="6" s="1"/>
  <c r="AO1493" i="6"/>
  <c r="AP1493" i="6" s="1"/>
  <c r="AQ1493" i="6" s="1"/>
  <c r="AO1492" i="6"/>
  <c r="AP1492" i="6" s="1"/>
  <c r="AQ1492" i="6" s="1"/>
  <c r="AG716" i="6" s="1"/>
  <c r="AO1491" i="6"/>
  <c r="AP1491" i="6" s="1"/>
  <c r="AQ1491" i="6" s="1"/>
  <c r="AO1490" i="6"/>
  <c r="AP1490" i="6" s="1"/>
  <c r="AQ1490" i="6" s="1"/>
  <c r="AO1489" i="6"/>
  <c r="AP1489" i="6" s="1"/>
  <c r="AQ1489" i="6" s="1"/>
  <c r="AO1488" i="6"/>
  <c r="AP1488" i="6" s="1"/>
  <c r="AQ1488" i="6" s="1"/>
  <c r="AO1487" i="6"/>
  <c r="AP1487" i="6" s="1"/>
  <c r="AQ1487" i="6" s="1"/>
  <c r="AO1486" i="6"/>
  <c r="AP1486" i="6" s="1"/>
  <c r="AQ1486" i="6" s="1"/>
  <c r="AG1360" i="6" s="1"/>
  <c r="AO1485" i="6"/>
  <c r="AP1485" i="6" s="1"/>
  <c r="AQ1485" i="6" s="1"/>
  <c r="AO1484" i="6"/>
  <c r="AP1484" i="6" s="1"/>
  <c r="AQ1484" i="6" s="1"/>
  <c r="AG1359" i="6" s="1"/>
  <c r="AO1483" i="6"/>
  <c r="AP1483" i="6" s="1"/>
  <c r="AQ1483" i="6" s="1"/>
  <c r="AO1482" i="6"/>
  <c r="AP1482" i="6" s="1"/>
  <c r="AQ1482" i="6" s="1"/>
  <c r="AO1481" i="6"/>
  <c r="AP1481" i="6" s="1"/>
  <c r="AQ1481" i="6" s="1"/>
  <c r="AO1480" i="6"/>
  <c r="AP1480" i="6" s="1"/>
  <c r="AQ1480" i="6" s="1"/>
  <c r="AO1479" i="6"/>
  <c r="AP1479" i="6" s="1"/>
  <c r="AQ1479" i="6" s="1"/>
  <c r="AG711" i="6" s="1"/>
  <c r="AO1478" i="6"/>
  <c r="AP1478" i="6" s="1"/>
  <c r="AQ1478" i="6" s="1"/>
  <c r="AO1477" i="6"/>
  <c r="AP1477" i="6" s="1"/>
  <c r="AQ1477" i="6" s="1"/>
  <c r="AO1476" i="6"/>
  <c r="AP1476" i="6" s="1"/>
  <c r="AQ1476" i="6" s="1"/>
  <c r="AO1475" i="6"/>
  <c r="AP1475" i="6" s="1"/>
  <c r="AQ1475" i="6" s="1"/>
  <c r="AG1355" i="6" s="1"/>
  <c r="AO1474" i="6"/>
  <c r="AP1474" i="6" s="1"/>
  <c r="AQ1474" i="6" s="1"/>
  <c r="AG1354" i="6" s="1"/>
  <c r="AO1473" i="6"/>
  <c r="AP1473" i="6" s="1"/>
  <c r="AQ1473" i="6" s="1"/>
  <c r="AO1472" i="6"/>
  <c r="AP1472" i="6" s="1"/>
  <c r="AQ1472" i="6" s="1"/>
  <c r="AO1471" i="6"/>
  <c r="AP1471" i="6" s="1"/>
  <c r="AQ1471" i="6" s="1"/>
  <c r="AO1470" i="6"/>
  <c r="AP1470" i="6" s="1"/>
  <c r="AQ1470" i="6" s="1"/>
  <c r="AO1469" i="6"/>
  <c r="AP1469" i="6" s="1"/>
  <c r="AQ1469" i="6" s="1"/>
  <c r="AO1468" i="6"/>
  <c r="AP1468" i="6" s="1"/>
  <c r="AQ1468" i="6" s="1"/>
  <c r="AG1348" i="6" s="1"/>
  <c r="AO1467" i="6"/>
  <c r="AP1467" i="6" s="1"/>
  <c r="AQ1467" i="6" s="1"/>
  <c r="AG1347" i="6" s="1"/>
  <c r="AO1466" i="6"/>
  <c r="AP1466" i="6" s="1"/>
  <c r="AQ1466" i="6" s="1"/>
  <c r="AO1465" i="6"/>
  <c r="AP1465" i="6" s="1"/>
  <c r="AQ1465" i="6" s="1"/>
  <c r="AO1464" i="6"/>
  <c r="AP1464" i="6" s="1"/>
  <c r="AQ1464" i="6" s="1"/>
  <c r="AO1463" i="6"/>
  <c r="AP1463" i="6" s="1"/>
  <c r="AQ1463" i="6" s="1"/>
  <c r="AO1462" i="6"/>
  <c r="AP1462" i="6" s="1"/>
  <c r="AQ1462" i="6" s="1"/>
  <c r="AO1461" i="6"/>
  <c r="AP1461" i="6" s="1"/>
  <c r="AQ1461" i="6" s="1"/>
  <c r="AO1460" i="6"/>
  <c r="AP1460" i="6" s="1"/>
  <c r="AQ1460" i="6" s="1"/>
  <c r="AO1459" i="6"/>
  <c r="AP1459" i="6" s="1"/>
  <c r="AQ1459" i="6" s="1"/>
  <c r="AO1458" i="6"/>
  <c r="AP1458" i="6" s="1"/>
  <c r="AQ1458" i="6" s="1"/>
  <c r="AO1457" i="6"/>
  <c r="AP1457" i="6" s="1"/>
  <c r="AQ1457" i="6" s="1"/>
  <c r="AO1456" i="6"/>
  <c r="AP1456" i="6" s="1"/>
  <c r="AQ1456" i="6" s="1"/>
  <c r="AO1455" i="6"/>
  <c r="AP1455" i="6" s="1"/>
  <c r="AQ1455" i="6" s="1"/>
  <c r="AO1454" i="6"/>
  <c r="AP1454" i="6" s="1"/>
  <c r="AQ1454" i="6" s="1"/>
  <c r="AO1453" i="6"/>
  <c r="AP1453" i="6" s="1"/>
  <c r="AQ1453" i="6" s="1"/>
  <c r="AO1452" i="6"/>
  <c r="AP1452" i="6" s="1"/>
  <c r="AQ1452" i="6" s="1"/>
  <c r="AO1451" i="6"/>
  <c r="AP1451" i="6" s="1"/>
  <c r="AQ1451" i="6" s="1"/>
  <c r="AO1450" i="6"/>
  <c r="AP1450" i="6" s="1"/>
  <c r="AQ1450" i="6" s="1"/>
  <c r="AG1342" i="6" s="1"/>
  <c r="AO1449" i="6"/>
  <c r="AP1449" i="6" s="1"/>
  <c r="AQ1449" i="6" s="1"/>
  <c r="AG1341" i="6" s="1"/>
  <c r="AO1448" i="6"/>
  <c r="AP1448" i="6" s="1"/>
  <c r="AQ1448" i="6" s="1"/>
  <c r="AG703" i="6" s="1"/>
  <c r="AO1447" i="6"/>
  <c r="AP1447" i="6" s="1"/>
  <c r="AQ1447" i="6" s="1"/>
  <c r="AG702" i="6" s="1"/>
  <c r="AO1446" i="6"/>
  <c r="AP1446" i="6" s="1"/>
  <c r="AQ1446" i="6" s="1"/>
  <c r="AG1340" i="6" s="1"/>
  <c r="AO1445" i="6"/>
  <c r="AP1445" i="6" s="1"/>
  <c r="AQ1445" i="6" s="1"/>
  <c r="AG701" i="6" s="1"/>
  <c r="AO1444" i="6"/>
  <c r="AP1444" i="6" s="1"/>
  <c r="AQ1444" i="6" s="1"/>
  <c r="AG1339" i="6" s="1"/>
  <c r="AO1443" i="6"/>
  <c r="AP1443" i="6" s="1"/>
  <c r="AQ1443" i="6" s="1"/>
  <c r="AO1442" i="6"/>
  <c r="AP1442" i="6" s="1"/>
  <c r="AQ1442" i="6" s="1"/>
  <c r="AO1441" i="6"/>
  <c r="AP1441" i="6" s="1"/>
  <c r="AQ1441" i="6" s="1"/>
  <c r="AG1338" i="6" s="1"/>
  <c r="AO1440" i="6"/>
  <c r="AP1440" i="6" s="1"/>
  <c r="AQ1440" i="6" s="1"/>
  <c r="AG700" i="6" s="1"/>
  <c r="AO1439" i="6"/>
  <c r="AP1439" i="6" s="1"/>
  <c r="AQ1439" i="6" s="1"/>
  <c r="AG1337" i="6" s="1"/>
  <c r="AO1438" i="6"/>
  <c r="AP1438" i="6" s="1"/>
  <c r="AQ1438" i="6" s="1"/>
  <c r="AO1437" i="6"/>
  <c r="AP1437" i="6" s="1"/>
  <c r="AQ1437" i="6" s="1"/>
  <c r="AO1436" i="6"/>
  <c r="AP1436" i="6" s="1"/>
  <c r="AQ1436" i="6" s="1"/>
  <c r="AG1336" i="6" s="1"/>
  <c r="AO1435" i="6"/>
  <c r="AP1435" i="6" s="1"/>
  <c r="AQ1435" i="6" s="1"/>
  <c r="AO1434" i="6"/>
  <c r="AP1434" i="6" s="1"/>
  <c r="AQ1434" i="6" s="1"/>
  <c r="AG696" i="6" s="1"/>
  <c r="AO1433" i="6"/>
  <c r="AP1433" i="6" s="1"/>
  <c r="AQ1433" i="6" s="1"/>
  <c r="AG695" i="6" s="1"/>
  <c r="AO1432" i="6"/>
  <c r="AP1432" i="6" s="1"/>
  <c r="AQ1432" i="6" s="1"/>
  <c r="AG694" i="6" s="1"/>
  <c r="AO1431" i="6"/>
  <c r="AP1431" i="6" s="1"/>
  <c r="AQ1431" i="6" s="1"/>
  <c r="AG693" i="6" s="1"/>
  <c r="AO1430" i="6"/>
  <c r="AP1430" i="6" s="1"/>
  <c r="AQ1430" i="6" s="1"/>
  <c r="AO1429" i="6"/>
  <c r="AP1429" i="6" s="1"/>
  <c r="AQ1429" i="6" s="1"/>
  <c r="AO1428" i="6"/>
  <c r="AP1428" i="6" s="1"/>
  <c r="AQ1428" i="6" s="1"/>
  <c r="AG1335" i="6" s="1"/>
  <c r="AO1427" i="6"/>
  <c r="AP1427" i="6" s="1"/>
  <c r="AQ1427" i="6" s="1"/>
  <c r="AG1334" i="6" s="1"/>
  <c r="AO1426" i="6"/>
  <c r="AP1426" i="6" s="1"/>
  <c r="AQ1426" i="6" s="1"/>
  <c r="AO1425" i="6"/>
  <c r="AP1425" i="6" s="1"/>
  <c r="AQ1425" i="6" s="1"/>
  <c r="AO1424" i="6"/>
  <c r="AP1424" i="6" s="1"/>
  <c r="AQ1424" i="6" s="1"/>
  <c r="AO1423" i="6"/>
  <c r="AP1423" i="6" s="1"/>
  <c r="AQ1423" i="6" s="1"/>
  <c r="AO1422" i="6"/>
  <c r="AP1422" i="6" s="1"/>
  <c r="AQ1422" i="6" s="1"/>
  <c r="AG690" i="6" s="1"/>
  <c r="AO1421" i="6"/>
  <c r="AP1421" i="6" s="1"/>
  <c r="AQ1421" i="6" s="1"/>
  <c r="AO1420" i="6"/>
  <c r="AP1420" i="6" s="1"/>
  <c r="AQ1420" i="6" s="1"/>
  <c r="AO1419" i="6"/>
  <c r="AP1419" i="6" s="1"/>
  <c r="AQ1419" i="6" s="1"/>
  <c r="AO1418" i="6"/>
  <c r="AP1418" i="6" s="1"/>
  <c r="AQ1418" i="6" s="1"/>
  <c r="AO1417" i="6"/>
  <c r="AP1417" i="6" s="1"/>
  <c r="AQ1417" i="6" s="1"/>
  <c r="AO1416" i="6"/>
  <c r="AP1416" i="6" s="1"/>
  <c r="AQ1416" i="6" s="1"/>
  <c r="AO1415" i="6"/>
  <c r="AP1415" i="6" s="1"/>
  <c r="AQ1415" i="6" s="1"/>
  <c r="AO1414" i="6"/>
  <c r="AP1414" i="6" s="1"/>
  <c r="AQ1414" i="6" s="1"/>
  <c r="AO1413" i="6"/>
  <c r="AP1413" i="6" s="1"/>
  <c r="AQ1413" i="6" s="1"/>
  <c r="AO1412" i="6"/>
  <c r="AP1412" i="6" s="1"/>
  <c r="AQ1412" i="6" s="1"/>
  <c r="AO1411" i="6"/>
  <c r="AP1411" i="6" s="1"/>
  <c r="AQ1411" i="6" s="1"/>
  <c r="AO1410" i="6"/>
  <c r="AP1410" i="6" s="1"/>
  <c r="AQ1410" i="6" s="1"/>
  <c r="AO1409" i="6"/>
  <c r="AP1409" i="6" s="1"/>
  <c r="AQ1409" i="6" s="1"/>
  <c r="AO1408" i="6"/>
  <c r="AP1408" i="6" s="1"/>
  <c r="AQ1408" i="6" s="1"/>
  <c r="AO1407" i="6"/>
  <c r="AP1407" i="6" s="1"/>
  <c r="AQ1407" i="6" s="1"/>
  <c r="AO1406" i="6"/>
  <c r="AP1406" i="6" s="1"/>
  <c r="AQ1406" i="6" s="1"/>
  <c r="AO1405" i="6"/>
  <c r="AP1405" i="6" s="1"/>
  <c r="AQ1405" i="6" s="1"/>
  <c r="AO1404" i="6"/>
  <c r="AP1404" i="6" s="1"/>
  <c r="AQ1404" i="6" s="1"/>
  <c r="AO1403" i="6"/>
  <c r="AP1403" i="6" s="1"/>
  <c r="AQ1403" i="6" s="1"/>
  <c r="AO1402" i="6"/>
  <c r="AP1402" i="6" s="1"/>
  <c r="AQ1402" i="6" s="1"/>
  <c r="AO1401" i="6"/>
  <c r="AP1401" i="6" s="1"/>
  <c r="AQ1401" i="6" s="1"/>
  <c r="AO1400" i="6"/>
  <c r="AP1400" i="6" s="1"/>
  <c r="AQ1400" i="6" s="1"/>
  <c r="AO1399" i="6"/>
  <c r="AP1399" i="6" s="1"/>
  <c r="AQ1399" i="6" s="1"/>
  <c r="AO1398" i="6"/>
  <c r="AP1398" i="6" s="1"/>
  <c r="AQ1398" i="6" s="1"/>
  <c r="AO1397" i="6"/>
  <c r="AP1397" i="6" s="1"/>
  <c r="AQ1397" i="6" s="1"/>
  <c r="AO1396" i="6"/>
  <c r="AP1396" i="6" s="1"/>
  <c r="AQ1396" i="6" s="1"/>
  <c r="AO1395" i="6"/>
  <c r="AP1395" i="6" s="1"/>
  <c r="AQ1395" i="6" s="1"/>
  <c r="AO1394" i="6"/>
  <c r="AP1394" i="6" s="1"/>
  <c r="AQ1394" i="6" s="1"/>
  <c r="AG687" i="6" s="1"/>
  <c r="AO1393" i="6"/>
  <c r="AP1393" i="6" s="1"/>
  <c r="AQ1393" i="6" s="1"/>
  <c r="AO1392" i="6"/>
  <c r="AP1392" i="6" s="1"/>
  <c r="AQ1392" i="6" s="1"/>
  <c r="AO1391" i="6"/>
  <c r="AP1391" i="6" s="1"/>
  <c r="AQ1391" i="6" s="1"/>
  <c r="AO1390" i="6"/>
  <c r="AP1390" i="6" s="1"/>
  <c r="AQ1390" i="6" s="1"/>
  <c r="AO1389" i="6"/>
  <c r="AP1389" i="6" s="1"/>
  <c r="AQ1389" i="6" s="1"/>
  <c r="AO1388" i="6"/>
  <c r="AP1388" i="6" s="1"/>
  <c r="AQ1388" i="6" s="1"/>
  <c r="AO1387" i="6"/>
  <c r="AP1387" i="6" s="1"/>
  <c r="AQ1387" i="6" s="1"/>
  <c r="AO1386" i="6"/>
  <c r="AP1386" i="6" s="1"/>
  <c r="AQ1386" i="6" s="1"/>
  <c r="AO1385" i="6"/>
  <c r="AP1385" i="6" s="1"/>
  <c r="AQ1385" i="6" s="1"/>
  <c r="AO1384" i="6"/>
  <c r="AP1384" i="6" s="1"/>
  <c r="AQ1384" i="6" s="1"/>
  <c r="AO1383" i="6"/>
  <c r="AP1383" i="6" s="1"/>
  <c r="AQ1383" i="6" s="1"/>
  <c r="AO1382" i="6"/>
  <c r="AP1382" i="6" s="1"/>
  <c r="AQ1382" i="6" s="1"/>
  <c r="AO1381" i="6"/>
  <c r="AP1381" i="6" s="1"/>
  <c r="AQ1381" i="6" s="1"/>
  <c r="AO1380" i="6"/>
  <c r="AP1380" i="6" s="1"/>
  <c r="AQ1380" i="6" s="1"/>
  <c r="AO1379" i="6"/>
  <c r="AP1379" i="6" s="1"/>
  <c r="AQ1379" i="6" s="1"/>
  <c r="AO1378" i="6"/>
  <c r="AP1378" i="6" s="1"/>
  <c r="AQ1378" i="6" s="1"/>
  <c r="AO1377" i="6"/>
  <c r="AP1377" i="6" s="1"/>
  <c r="AQ1377" i="6" s="1"/>
  <c r="AG675" i="6" s="1"/>
  <c r="AO1376" i="6"/>
  <c r="AP1376" i="6" s="1"/>
  <c r="AQ1376" i="6" s="1"/>
  <c r="AO1375" i="6"/>
  <c r="AP1375" i="6" s="1"/>
  <c r="AQ1375" i="6" s="1"/>
  <c r="AG674" i="6" s="1"/>
  <c r="AO1374" i="6"/>
  <c r="AP1374" i="6" s="1"/>
  <c r="AQ1374" i="6" s="1"/>
  <c r="AO1373" i="6"/>
  <c r="AP1373" i="6" s="1"/>
  <c r="AQ1373" i="6" s="1"/>
  <c r="AO1372" i="6"/>
  <c r="AP1372" i="6" s="1"/>
  <c r="AQ1372" i="6" s="1"/>
  <c r="AO1371" i="6"/>
  <c r="AP1371" i="6" s="1"/>
  <c r="AQ1371" i="6" s="1"/>
  <c r="AO1370" i="6"/>
  <c r="AP1370" i="6" s="1"/>
  <c r="AQ1370" i="6" s="1"/>
  <c r="AO1369" i="6"/>
  <c r="AP1369" i="6" s="1"/>
  <c r="AQ1369" i="6" s="1"/>
  <c r="AO1368" i="6"/>
  <c r="AP1368" i="6" s="1"/>
  <c r="AQ1368" i="6" s="1"/>
  <c r="AO1367" i="6"/>
  <c r="AP1367" i="6" s="1"/>
  <c r="AQ1367" i="6" s="1"/>
  <c r="AO1366" i="6"/>
  <c r="AP1366" i="6" s="1"/>
  <c r="AQ1366" i="6" s="1"/>
  <c r="AO1365" i="6"/>
  <c r="AP1365" i="6" s="1"/>
  <c r="AQ1365" i="6" s="1"/>
  <c r="AO1364" i="6"/>
  <c r="AP1364" i="6" s="1"/>
  <c r="AQ1364" i="6" s="1"/>
  <c r="AO1363" i="6"/>
  <c r="AP1363" i="6" s="1"/>
  <c r="AQ1363" i="6" s="1"/>
  <c r="AG17" i="6" s="1"/>
  <c r="AO1362" i="6"/>
  <c r="AP1362" i="6" s="1"/>
  <c r="AQ1362" i="6" s="1"/>
  <c r="AO1361" i="6"/>
  <c r="AP1361" i="6" s="1"/>
  <c r="AQ1361" i="6" s="1"/>
  <c r="AG673" i="6" s="1"/>
  <c r="AO1360" i="6"/>
  <c r="AP1360" i="6" s="1"/>
  <c r="AQ1360" i="6" s="1"/>
  <c r="AO1359" i="6"/>
  <c r="AP1359" i="6" s="1"/>
  <c r="AQ1359" i="6" s="1"/>
  <c r="AO1358" i="6"/>
  <c r="AP1358" i="6" s="1"/>
  <c r="AQ1358" i="6" s="1"/>
  <c r="AO1357" i="6"/>
  <c r="AP1357" i="6" s="1"/>
  <c r="AQ1357" i="6" s="1"/>
  <c r="AO1356" i="6"/>
  <c r="AP1356" i="6" s="1"/>
  <c r="AQ1356" i="6" s="1"/>
  <c r="AO1355" i="6"/>
  <c r="AP1355" i="6" s="1"/>
  <c r="AQ1355" i="6" s="1"/>
  <c r="AO1354" i="6"/>
  <c r="AP1354" i="6" s="1"/>
  <c r="AQ1354" i="6" s="1"/>
  <c r="AO1353" i="6"/>
  <c r="AP1353" i="6" s="1"/>
  <c r="AQ1353" i="6" s="1"/>
  <c r="AO1352" i="6"/>
  <c r="AP1352" i="6" s="1"/>
  <c r="AQ1352" i="6" s="1"/>
  <c r="AO1351" i="6"/>
  <c r="AP1351" i="6" s="1"/>
  <c r="AQ1351" i="6" s="1"/>
  <c r="AG672" i="6" s="1"/>
  <c r="AO1350" i="6"/>
  <c r="AP1350" i="6" s="1"/>
  <c r="AQ1350" i="6" s="1"/>
  <c r="AG671" i="6" s="1"/>
  <c r="AO1349" i="6"/>
  <c r="AP1349" i="6" s="1"/>
  <c r="AQ1349" i="6" s="1"/>
  <c r="AG670" i="6" s="1"/>
  <c r="AO1348" i="6"/>
  <c r="AP1348" i="6" s="1"/>
  <c r="AQ1348" i="6" s="1"/>
  <c r="AO1347" i="6"/>
  <c r="AP1347" i="6" s="1"/>
  <c r="AQ1347" i="6" s="1"/>
  <c r="AO1346" i="6"/>
  <c r="AP1346" i="6" s="1"/>
  <c r="AQ1346" i="6" s="1"/>
  <c r="AO1345" i="6"/>
  <c r="AP1345" i="6" s="1"/>
  <c r="AQ1345" i="6" s="1"/>
  <c r="AO1344" i="6"/>
  <c r="AP1344" i="6" s="1"/>
  <c r="AQ1344" i="6" s="1"/>
  <c r="AO1343" i="6"/>
  <c r="AP1343" i="6" s="1"/>
  <c r="AQ1343" i="6" s="1"/>
  <c r="AO1342" i="6"/>
  <c r="AP1342" i="6" s="1"/>
  <c r="AQ1342" i="6" s="1"/>
  <c r="AG1333" i="6" s="1"/>
  <c r="AO1341" i="6"/>
  <c r="AP1341" i="6" s="1"/>
  <c r="AQ1341" i="6" s="1"/>
  <c r="AO1340" i="6"/>
  <c r="AP1340" i="6" s="1"/>
  <c r="AQ1340" i="6" s="1"/>
  <c r="AO1339" i="6"/>
  <c r="AP1339" i="6" s="1"/>
  <c r="AQ1339" i="6" s="1"/>
  <c r="AO1338" i="6"/>
  <c r="AP1338" i="6" s="1"/>
  <c r="AQ1338" i="6" s="1"/>
  <c r="AO1337" i="6"/>
  <c r="AP1337" i="6" s="1"/>
  <c r="AQ1337" i="6" s="1"/>
  <c r="AO1336" i="6"/>
  <c r="AP1336" i="6" s="1"/>
  <c r="AQ1336" i="6" s="1"/>
  <c r="AO1335" i="6"/>
  <c r="AP1335" i="6" s="1"/>
  <c r="AQ1335" i="6" s="1"/>
  <c r="AG660" i="6" s="1"/>
  <c r="AO1334" i="6"/>
  <c r="AP1334" i="6" s="1"/>
  <c r="AQ1334" i="6" s="1"/>
  <c r="AG659" i="6" s="1"/>
  <c r="AO1333" i="6"/>
  <c r="AP1333" i="6" s="1"/>
  <c r="AQ1333" i="6" s="1"/>
  <c r="AG658" i="6" s="1"/>
  <c r="AO1332" i="6"/>
  <c r="AP1332" i="6" s="1"/>
  <c r="AQ1332" i="6" s="1"/>
  <c r="AG657" i="6" s="1"/>
  <c r="AO1331" i="6"/>
  <c r="AP1331" i="6" s="1"/>
  <c r="AQ1331" i="6" s="1"/>
  <c r="AG656" i="6" s="1"/>
  <c r="AO1330" i="6"/>
  <c r="AP1330" i="6" s="1"/>
  <c r="AQ1330" i="6" s="1"/>
  <c r="AO1329" i="6"/>
  <c r="AP1329" i="6" s="1"/>
  <c r="AQ1329" i="6" s="1"/>
  <c r="AO1328" i="6"/>
  <c r="AP1328" i="6" s="1"/>
  <c r="AQ1328" i="6" s="1"/>
  <c r="AO1327" i="6"/>
  <c r="AP1327" i="6" s="1"/>
  <c r="AQ1327" i="6" s="1"/>
  <c r="AO1326" i="6"/>
  <c r="AP1326" i="6" s="1"/>
  <c r="AQ1326" i="6" s="1"/>
  <c r="AG651" i="6" s="1"/>
  <c r="AO1325" i="6"/>
  <c r="AP1325" i="6" s="1"/>
  <c r="AQ1325" i="6" s="1"/>
  <c r="AG650" i="6" s="1"/>
  <c r="AO1324" i="6"/>
  <c r="AP1324" i="6" s="1"/>
  <c r="AQ1324" i="6" s="1"/>
  <c r="AG649" i="6" s="1"/>
  <c r="AO1323" i="6"/>
  <c r="AP1323" i="6" s="1"/>
  <c r="AQ1323" i="6" s="1"/>
  <c r="AG648" i="6" s="1"/>
  <c r="AO1322" i="6"/>
  <c r="AP1322" i="6" s="1"/>
  <c r="AQ1322" i="6" s="1"/>
  <c r="AG647" i="6" s="1"/>
  <c r="AO1321" i="6"/>
  <c r="AP1321" i="6" s="1"/>
  <c r="AQ1321" i="6" s="1"/>
  <c r="AG646" i="6" s="1"/>
  <c r="AO1320" i="6"/>
  <c r="AP1320" i="6" s="1"/>
  <c r="AQ1320" i="6" s="1"/>
  <c r="AO1319" i="6"/>
  <c r="AP1319" i="6" s="1"/>
  <c r="AQ1319" i="6" s="1"/>
  <c r="AO1318" i="6"/>
  <c r="AP1318" i="6" s="1"/>
  <c r="AQ1318" i="6" s="1"/>
  <c r="AO1317" i="6"/>
  <c r="AP1317" i="6" s="1"/>
  <c r="AQ1317" i="6" s="1"/>
  <c r="AO1316" i="6"/>
  <c r="AP1316" i="6" s="1"/>
  <c r="AQ1316" i="6" s="1"/>
  <c r="AO1315" i="6"/>
  <c r="AP1315" i="6" s="1"/>
  <c r="AQ1315" i="6" s="1"/>
  <c r="AO1314" i="6"/>
  <c r="AP1314" i="6" s="1"/>
  <c r="AQ1314" i="6" s="1"/>
  <c r="AO1313" i="6"/>
  <c r="AP1313" i="6" s="1"/>
  <c r="AQ1313" i="6" s="1"/>
  <c r="AG1328" i="6" s="1"/>
  <c r="AO1312" i="6"/>
  <c r="AP1312" i="6" s="1"/>
  <c r="AQ1312" i="6" s="1"/>
  <c r="AO1311" i="6"/>
  <c r="AP1311" i="6" s="1"/>
  <c r="AQ1311" i="6" s="1"/>
  <c r="AG1327" i="6" s="1"/>
  <c r="AO1310" i="6"/>
  <c r="AP1310" i="6" s="1"/>
  <c r="AQ1310" i="6" s="1"/>
  <c r="AO1309" i="6"/>
  <c r="AP1309" i="6" s="1"/>
  <c r="AQ1309" i="6" s="1"/>
  <c r="AO1308" i="6"/>
  <c r="AP1308" i="6" s="1"/>
  <c r="AQ1308" i="6" s="1"/>
  <c r="AG641" i="6" s="1"/>
  <c r="AO1307" i="6"/>
  <c r="AP1307" i="6" s="1"/>
  <c r="AQ1307" i="6" s="1"/>
  <c r="AG640" i="6" s="1"/>
  <c r="AO1306" i="6"/>
  <c r="AP1306" i="6" s="1"/>
  <c r="AQ1306" i="6" s="1"/>
  <c r="AO1305" i="6"/>
  <c r="AP1305" i="6" s="1"/>
  <c r="AQ1305" i="6" s="1"/>
  <c r="AO1304" i="6"/>
  <c r="AP1304" i="6" s="1"/>
  <c r="AQ1304" i="6" s="1"/>
  <c r="AG639" i="6" s="1"/>
  <c r="AO1303" i="6"/>
  <c r="AP1303" i="6" s="1"/>
  <c r="AQ1303" i="6" s="1"/>
  <c r="AO1302" i="6"/>
  <c r="AP1302" i="6" s="1"/>
  <c r="AQ1302" i="6" s="1"/>
  <c r="AO1301" i="6"/>
  <c r="AP1301" i="6" s="1"/>
  <c r="AQ1301" i="6" s="1"/>
  <c r="AO1300" i="6"/>
  <c r="AP1300" i="6" s="1"/>
  <c r="AQ1300" i="6" s="1"/>
  <c r="AG1322" i="6" s="1"/>
  <c r="AO1299" i="6"/>
  <c r="AP1299" i="6" s="1"/>
  <c r="AQ1299" i="6" s="1"/>
  <c r="AO1298" i="6"/>
  <c r="AP1298" i="6" s="1"/>
  <c r="AQ1298" i="6" s="1"/>
  <c r="AO1297" i="6"/>
  <c r="AP1297" i="6" s="1"/>
  <c r="AQ1297" i="6" s="1"/>
  <c r="AO1296" i="6"/>
  <c r="AP1296" i="6" s="1"/>
  <c r="AQ1296" i="6" s="1"/>
  <c r="AO1295" i="6"/>
  <c r="AP1295" i="6" s="1"/>
  <c r="AQ1295" i="6" s="1"/>
  <c r="AO1294" i="6"/>
  <c r="AP1294" i="6" s="1"/>
  <c r="AQ1294" i="6" s="1"/>
  <c r="AO1293" i="6"/>
  <c r="AP1293" i="6" s="1"/>
  <c r="AQ1293" i="6" s="1"/>
  <c r="AO1292" i="6"/>
  <c r="AP1292" i="6" s="1"/>
  <c r="AQ1292" i="6" s="1"/>
  <c r="AO1291" i="6"/>
  <c r="AP1291" i="6" s="1"/>
  <c r="AQ1291" i="6" s="1"/>
  <c r="AO1290" i="6"/>
  <c r="AP1290" i="6" s="1"/>
  <c r="AQ1290" i="6" s="1"/>
  <c r="AO1289" i="6"/>
  <c r="AP1289" i="6" s="1"/>
  <c r="AQ1289" i="6" s="1"/>
  <c r="AG1321" i="6" s="1"/>
  <c r="AO1288" i="6"/>
  <c r="AP1288" i="6" s="1"/>
  <c r="AQ1288" i="6" s="1"/>
  <c r="AO1287" i="6"/>
  <c r="AP1287" i="6" s="1"/>
  <c r="AQ1287" i="6" s="1"/>
  <c r="AG1320" i="6" s="1"/>
  <c r="AO1286" i="6"/>
  <c r="AP1286" i="6" s="1"/>
  <c r="AQ1286" i="6" s="1"/>
  <c r="AO1285" i="6"/>
  <c r="AP1285" i="6" s="1"/>
  <c r="AQ1285" i="6" s="1"/>
  <c r="AG1319" i="6" s="1"/>
  <c r="AO1284" i="6"/>
  <c r="AP1284" i="6" s="1"/>
  <c r="AQ1284" i="6" s="1"/>
  <c r="AO1283" i="6"/>
  <c r="AP1283" i="6" s="1"/>
  <c r="AQ1283" i="6" s="1"/>
  <c r="AG1318" i="6" s="1"/>
  <c r="AO1282" i="6"/>
  <c r="AP1282" i="6" s="1"/>
  <c r="AQ1282" i="6" s="1"/>
  <c r="AO1281" i="6"/>
  <c r="AP1281" i="6" s="1"/>
  <c r="AQ1281" i="6" s="1"/>
  <c r="AO1280" i="6"/>
  <c r="AP1280" i="6" s="1"/>
  <c r="AQ1280" i="6" s="1"/>
  <c r="AO1279" i="6"/>
  <c r="AP1279" i="6" s="1"/>
  <c r="AQ1279" i="6" s="1"/>
  <c r="AO1278" i="6"/>
  <c r="AP1278" i="6" s="1"/>
  <c r="AQ1278" i="6" s="1"/>
  <c r="AO1277" i="6"/>
  <c r="AP1277" i="6" s="1"/>
  <c r="AQ1277" i="6" s="1"/>
  <c r="AO1276" i="6"/>
  <c r="AP1276" i="6" s="1"/>
  <c r="AQ1276" i="6" s="1"/>
  <c r="AO1275" i="6"/>
  <c r="AP1275" i="6" s="1"/>
  <c r="AQ1275" i="6" s="1"/>
  <c r="AO1274" i="6"/>
  <c r="AP1274" i="6" s="1"/>
  <c r="AQ1274" i="6" s="1"/>
  <c r="AO1273" i="6"/>
  <c r="AP1273" i="6" s="1"/>
  <c r="AQ1273" i="6" s="1"/>
  <c r="AO1272" i="6"/>
  <c r="AP1272" i="6" s="1"/>
  <c r="AQ1272" i="6" s="1"/>
  <c r="AO1271" i="6"/>
  <c r="AP1271" i="6" s="1"/>
  <c r="AQ1271" i="6" s="1"/>
  <c r="AO1270" i="6"/>
  <c r="AP1270" i="6" s="1"/>
  <c r="AQ1270" i="6" s="1"/>
  <c r="AO1269" i="6"/>
  <c r="AP1269" i="6" s="1"/>
  <c r="AQ1269" i="6" s="1"/>
  <c r="AG1306" i="6" s="1"/>
  <c r="AO1268" i="6"/>
  <c r="AP1268" i="6" s="1"/>
  <c r="AQ1268" i="6" s="1"/>
  <c r="AG1305" i="6" s="1"/>
  <c r="AO1267" i="6"/>
  <c r="AP1267" i="6" s="1"/>
  <c r="AQ1267" i="6" s="1"/>
  <c r="AG1304" i="6" s="1"/>
  <c r="AO1266" i="6"/>
  <c r="AP1266" i="6" s="1"/>
  <c r="AQ1266" i="6" s="1"/>
  <c r="AO1265" i="6"/>
  <c r="AP1265" i="6" s="1"/>
  <c r="AQ1265" i="6" s="1"/>
  <c r="AO1264" i="6"/>
  <c r="AP1264" i="6" s="1"/>
  <c r="AQ1264" i="6" s="1"/>
  <c r="AO1263" i="6"/>
  <c r="AP1263" i="6" s="1"/>
  <c r="AQ1263" i="6" s="1"/>
  <c r="AO1262" i="6"/>
  <c r="AP1262" i="6" s="1"/>
  <c r="AQ1262" i="6" s="1"/>
  <c r="AO1261" i="6"/>
  <c r="AP1261" i="6" s="1"/>
  <c r="AQ1261" i="6" s="1"/>
  <c r="AG1298" i="6" s="1"/>
  <c r="AO1260" i="6"/>
  <c r="AP1260" i="6" s="1"/>
  <c r="AQ1260" i="6" s="1"/>
  <c r="AG1297" i="6" s="1"/>
  <c r="AO1259" i="6"/>
  <c r="AP1259" i="6" s="1"/>
  <c r="AQ1259" i="6" s="1"/>
  <c r="AO1258" i="6"/>
  <c r="AP1258" i="6" s="1"/>
  <c r="AQ1258" i="6" s="1"/>
  <c r="AO1257" i="6"/>
  <c r="AP1257" i="6" s="1"/>
  <c r="AQ1257" i="6" s="1"/>
  <c r="AO1256" i="6"/>
  <c r="AP1256" i="6" s="1"/>
  <c r="AQ1256" i="6" s="1"/>
  <c r="AG1293" i="6" s="1"/>
  <c r="AO1255" i="6"/>
  <c r="AP1255" i="6" s="1"/>
  <c r="AQ1255" i="6" s="1"/>
  <c r="AG1292" i="6" s="1"/>
  <c r="AO1254" i="6"/>
  <c r="AP1254" i="6" s="1"/>
  <c r="AQ1254" i="6" s="1"/>
  <c r="AG1291" i="6" s="1"/>
  <c r="AO1253" i="6"/>
  <c r="AP1253" i="6" s="1"/>
  <c r="AQ1253" i="6" s="1"/>
  <c r="AO1252" i="6"/>
  <c r="AP1252" i="6" s="1"/>
  <c r="AQ1252" i="6" s="1"/>
  <c r="AO1251" i="6"/>
  <c r="AP1251" i="6" s="1"/>
  <c r="AQ1251" i="6" s="1"/>
  <c r="AO1250" i="6"/>
  <c r="AP1250" i="6" s="1"/>
  <c r="AQ1250" i="6" s="1"/>
  <c r="AG1287" i="6" s="1"/>
  <c r="AO1249" i="6"/>
  <c r="AP1249" i="6" s="1"/>
  <c r="AQ1249" i="6" s="1"/>
  <c r="AO1248" i="6"/>
  <c r="AP1248" i="6" s="1"/>
  <c r="AQ1248" i="6" s="1"/>
  <c r="AO1247" i="6"/>
  <c r="AP1247" i="6" s="1"/>
  <c r="AQ1247" i="6" s="1"/>
  <c r="AG1284" i="6" s="1"/>
  <c r="AO1246" i="6"/>
  <c r="AP1246" i="6" s="1"/>
  <c r="AQ1246" i="6" s="1"/>
  <c r="AG1283" i="6" s="1"/>
  <c r="AO1245" i="6"/>
  <c r="AP1245" i="6" s="1"/>
  <c r="AQ1245" i="6" s="1"/>
  <c r="AG1282" i="6" s="1"/>
  <c r="AO1244" i="6"/>
  <c r="AP1244" i="6" s="1"/>
  <c r="AQ1244" i="6" s="1"/>
  <c r="AG1281" i="6" s="1"/>
  <c r="AO1243" i="6"/>
  <c r="AP1243" i="6" s="1"/>
  <c r="AQ1243" i="6" s="1"/>
  <c r="AG1280" i="6" s="1"/>
  <c r="AO1242" i="6"/>
  <c r="AP1242" i="6" s="1"/>
  <c r="AQ1242" i="6" s="1"/>
  <c r="AG1279" i="6" s="1"/>
  <c r="AO1241" i="6"/>
  <c r="AP1241" i="6" s="1"/>
  <c r="AQ1241" i="6" s="1"/>
  <c r="AG1278" i="6" s="1"/>
  <c r="AO1240" i="6"/>
  <c r="AP1240" i="6" s="1"/>
  <c r="AQ1240" i="6" s="1"/>
  <c r="AG1277" i="6" s="1"/>
  <c r="AO1239" i="6"/>
  <c r="AP1239" i="6" s="1"/>
  <c r="AQ1239" i="6" s="1"/>
  <c r="AG1276" i="6" s="1"/>
  <c r="AO1238" i="6"/>
  <c r="AP1238" i="6" s="1"/>
  <c r="AQ1238" i="6" s="1"/>
  <c r="AG1275" i="6" s="1"/>
  <c r="AO1237" i="6"/>
  <c r="AP1237" i="6" s="1"/>
  <c r="AQ1237" i="6" s="1"/>
  <c r="AO1236" i="6"/>
  <c r="AP1236" i="6" s="1"/>
  <c r="AQ1236" i="6" s="1"/>
  <c r="AG1273" i="6" s="1"/>
  <c r="AO1235" i="6"/>
  <c r="AP1235" i="6" s="1"/>
  <c r="AQ1235" i="6" s="1"/>
  <c r="AG1272" i="6" s="1"/>
  <c r="AO1234" i="6"/>
  <c r="AP1234" i="6" s="1"/>
  <c r="AQ1234" i="6" s="1"/>
  <c r="AG1271" i="6" s="1"/>
  <c r="AO1233" i="6"/>
  <c r="AP1233" i="6" s="1"/>
  <c r="AQ1233" i="6" s="1"/>
  <c r="AG1270" i="6" s="1"/>
  <c r="AO1232" i="6"/>
  <c r="AP1232" i="6" s="1"/>
  <c r="AQ1232" i="6" s="1"/>
  <c r="AG1269" i="6" s="1"/>
  <c r="AO1231" i="6"/>
  <c r="AP1231" i="6" s="1"/>
  <c r="AQ1231" i="6" s="1"/>
  <c r="AG1268" i="6" s="1"/>
  <c r="AO1230" i="6"/>
  <c r="AP1230" i="6" s="1"/>
  <c r="AQ1230" i="6" s="1"/>
  <c r="AG1267" i="6" s="1"/>
  <c r="AO1229" i="6"/>
  <c r="AP1229" i="6" s="1"/>
  <c r="AQ1229" i="6" s="1"/>
  <c r="AG1266" i="6" s="1"/>
  <c r="AO1228" i="6"/>
  <c r="AP1228" i="6" s="1"/>
  <c r="AQ1228" i="6" s="1"/>
  <c r="AG1265" i="6" s="1"/>
  <c r="AO1227" i="6"/>
  <c r="AP1227" i="6" s="1"/>
  <c r="AQ1227" i="6" s="1"/>
  <c r="AG1264" i="6" s="1"/>
  <c r="AO1226" i="6"/>
  <c r="AP1226" i="6" s="1"/>
  <c r="AQ1226" i="6" s="1"/>
  <c r="AG1263" i="6" s="1"/>
  <c r="AO1225" i="6"/>
  <c r="AP1225" i="6" s="1"/>
  <c r="AQ1225" i="6" s="1"/>
  <c r="AG1262" i="6" s="1"/>
  <c r="AO1224" i="6"/>
  <c r="AP1224" i="6" s="1"/>
  <c r="AQ1224" i="6" s="1"/>
  <c r="AG1261" i="6" s="1"/>
  <c r="AO1223" i="6"/>
  <c r="AP1223" i="6" s="1"/>
  <c r="AQ1223" i="6" s="1"/>
  <c r="AG1260" i="6" s="1"/>
  <c r="AO1222" i="6"/>
  <c r="AP1222" i="6" s="1"/>
  <c r="AQ1222" i="6" s="1"/>
  <c r="AG1259" i="6" s="1"/>
  <c r="AO1221" i="6"/>
  <c r="AP1221" i="6" s="1"/>
  <c r="AQ1221" i="6" s="1"/>
  <c r="AG1258" i="6" s="1"/>
  <c r="AO1220" i="6"/>
  <c r="AP1220" i="6" s="1"/>
  <c r="AQ1220" i="6" s="1"/>
  <c r="AG1257" i="6" s="1"/>
  <c r="AO1219" i="6"/>
  <c r="AP1219" i="6" s="1"/>
  <c r="AQ1219" i="6" s="1"/>
  <c r="AG1256" i="6" s="1"/>
  <c r="AO1218" i="6"/>
  <c r="AP1218" i="6" s="1"/>
  <c r="AQ1218" i="6" s="1"/>
  <c r="AG1255" i="6" s="1"/>
  <c r="AO1217" i="6"/>
  <c r="AP1217" i="6" s="1"/>
  <c r="AQ1217" i="6" s="1"/>
  <c r="AG1254" i="6" s="1"/>
  <c r="AO1216" i="6"/>
  <c r="AP1216" i="6" s="1"/>
  <c r="AQ1216" i="6" s="1"/>
  <c r="AG1253" i="6" s="1"/>
  <c r="AO1215" i="6"/>
  <c r="AP1215" i="6" s="1"/>
  <c r="AQ1215" i="6" s="1"/>
  <c r="AG1252" i="6" s="1"/>
  <c r="AO1214" i="6"/>
  <c r="AP1214" i="6" s="1"/>
  <c r="AQ1214" i="6" s="1"/>
  <c r="AG1251" i="6" s="1"/>
  <c r="AO1213" i="6"/>
  <c r="AP1213" i="6" s="1"/>
  <c r="AQ1213" i="6" s="1"/>
  <c r="AG1250" i="6" s="1"/>
  <c r="AO1212" i="6"/>
  <c r="AP1212" i="6" s="1"/>
  <c r="AQ1212" i="6" s="1"/>
  <c r="AG1249" i="6" s="1"/>
  <c r="AO1211" i="6"/>
  <c r="AP1211" i="6" s="1"/>
  <c r="AQ1211" i="6" s="1"/>
  <c r="AO1210" i="6"/>
  <c r="AP1210" i="6" s="1"/>
  <c r="AQ1210" i="6" s="1"/>
  <c r="AO1209" i="6"/>
  <c r="AP1209" i="6" s="1"/>
  <c r="AQ1209" i="6" s="1"/>
  <c r="AG1248" i="6" s="1"/>
  <c r="AO1208" i="6"/>
  <c r="AP1208" i="6" s="1"/>
  <c r="AQ1208" i="6" s="1"/>
  <c r="AG1247" i="6" s="1"/>
  <c r="AO1207" i="6"/>
  <c r="AP1207" i="6" s="1"/>
  <c r="AQ1207" i="6" s="1"/>
  <c r="AO1206" i="6"/>
  <c r="AP1206" i="6" s="1"/>
  <c r="AQ1206" i="6" s="1"/>
  <c r="AO1205" i="6"/>
  <c r="AP1205" i="6" s="1"/>
  <c r="AQ1205" i="6" s="1"/>
  <c r="AO1204" i="6"/>
  <c r="AP1204" i="6" s="1"/>
  <c r="AQ1204" i="6" s="1"/>
  <c r="AO1203" i="6"/>
  <c r="AP1203" i="6" s="1"/>
  <c r="AQ1203" i="6" s="1"/>
  <c r="AG1242" i="6" s="1"/>
  <c r="AO1202" i="6"/>
  <c r="AP1202" i="6" s="1"/>
  <c r="AQ1202" i="6" s="1"/>
  <c r="AO1201" i="6"/>
  <c r="AP1201" i="6" s="1"/>
  <c r="AQ1201" i="6" s="1"/>
  <c r="AO1200" i="6"/>
  <c r="AP1200" i="6" s="1"/>
  <c r="AQ1200" i="6" s="1"/>
  <c r="AO1199" i="6"/>
  <c r="AP1199" i="6" s="1"/>
  <c r="AQ1199" i="6" s="1"/>
  <c r="AO1198" i="6"/>
  <c r="AP1198" i="6" s="1"/>
  <c r="AQ1198" i="6" s="1"/>
  <c r="AO1197" i="6"/>
  <c r="AP1197" i="6" s="1"/>
  <c r="AQ1197" i="6" s="1"/>
  <c r="AG1236" i="6" s="1"/>
  <c r="AO1196" i="6"/>
  <c r="AP1196" i="6" s="1"/>
  <c r="AQ1196" i="6" s="1"/>
  <c r="AG1235" i="6" s="1"/>
  <c r="AO1195" i="6"/>
  <c r="AP1195" i="6" s="1"/>
  <c r="AQ1195" i="6" s="1"/>
  <c r="AG1234" i="6" s="1"/>
  <c r="AO1194" i="6"/>
  <c r="AP1194" i="6" s="1"/>
  <c r="AQ1194" i="6" s="1"/>
  <c r="AG1233" i="6" s="1"/>
  <c r="AO1193" i="6"/>
  <c r="AP1193" i="6" s="1"/>
  <c r="AQ1193" i="6" s="1"/>
  <c r="AO1192" i="6"/>
  <c r="AP1192" i="6" s="1"/>
  <c r="AQ1192" i="6" s="1"/>
  <c r="AG1232" i="6" s="1"/>
  <c r="AO1191" i="6"/>
  <c r="AP1191" i="6" s="1"/>
  <c r="AQ1191" i="6" s="1"/>
  <c r="AG1231" i="6" s="1"/>
  <c r="AO1190" i="6"/>
  <c r="AP1190" i="6" s="1"/>
  <c r="AQ1190" i="6" s="1"/>
  <c r="AG1230" i="6" s="1"/>
  <c r="AO1189" i="6"/>
  <c r="AP1189" i="6" s="1"/>
  <c r="AQ1189" i="6" s="1"/>
  <c r="AG1229" i="6" s="1"/>
  <c r="AO1188" i="6"/>
  <c r="AP1188" i="6" s="1"/>
  <c r="AQ1188" i="6" s="1"/>
  <c r="AO1187" i="6"/>
  <c r="AP1187" i="6" s="1"/>
  <c r="AQ1187" i="6" s="1"/>
  <c r="AO1186" i="6"/>
  <c r="AP1186" i="6" s="1"/>
  <c r="AQ1186" i="6" s="1"/>
  <c r="AO1185" i="6"/>
  <c r="AP1185" i="6" s="1"/>
  <c r="AQ1185" i="6" s="1"/>
  <c r="AO1184" i="6"/>
  <c r="AP1184" i="6" s="1"/>
  <c r="AQ1184" i="6" s="1"/>
  <c r="AG1224" i="6" s="1"/>
  <c r="AO1183" i="6"/>
  <c r="AP1183" i="6" s="1"/>
  <c r="AQ1183" i="6" s="1"/>
  <c r="AO1182" i="6"/>
  <c r="AP1182" i="6" s="1"/>
  <c r="AQ1182" i="6" s="1"/>
  <c r="AO1181" i="6"/>
  <c r="AP1181" i="6" s="1"/>
  <c r="AQ1181" i="6" s="1"/>
  <c r="AG1221" i="6" s="1"/>
  <c r="AO1180" i="6"/>
  <c r="AP1180" i="6" s="1"/>
  <c r="AQ1180" i="6" s="1"/>
  <c r="AG1220" i="6" s="1"/>
  <c r="AO1179" i="6"/>
  <c r="AP1179" i="6" s="1"/>
  <c r="AQ1179" i="6" s="1"/>
  <c r="AG1219" i="6" s="1"/>
  <c r="AO1178" i="6"/>
  <c r="AP1178" i="6" s="1"/>
  <c r="AQ1178" i="6" s="1"/>
  <c r="AG1218" i="6" s="1"/>
  <c r="AO1177" i="6"/>
  <c r="AP1177" i="6" s="1"/>
  <c r="AQ1177" i="6" s="1"/>
  <c r="AG1217" i="6" s="1"/>
  <c r="AO1176" i="6"/>
  <c r="AP1176" i="6" s="1"/>
  <c r="AQ1176" i="6" s="1"/>
  <c r="AG1216" i="6" s="1"/>
  <c r="AO1175" i="6"/>
  <c r="AP1175" i="6" s="1"/>
  <c r="AQ1175" i="6" s="1"/>
  <c r="AG1215" i="6" s="1"/>
  <c r="AO1174" i="6"/>
  <c r="AP1174" i="6" s="1"/>
  <c r="AQ1174" i="6" s="1"/>
  <c r="AO1173" i="6"/>
  <c r="AP1173" i="6" s="1"/>
  <c r="AQ1173" i="6" s="1"/>
  <c r="AO1172" i="6"/>
  <c r="AP1172" i="6" s="1"/>
  <c r="AQ1172" i="6" s="1"/>
  <c r="AO1171" i="6"/>
  <c r="AP1171" i="6" s="1"/>
  <c r="AQ1171" i="6" s="1"/>
  <c r="AO1170" i="6"/>
  <c r="AP1170" i="6" s="1"/>
  <c r="AQ1170" i="6" s="1"/>
  <c r="AO1169" i="6"/>
  <c r="AP1169" i="6" s="1"/>
  <c r="AQ1169" i="6" s="1"/>
  <c r="AO1168" i="6"/>
  <c r="AP1168" i="6" s="1"/>
  <c r="AQ1168" i="6" s="1"/>
  <c r="AO1167" i="6"/>
  <c r="AP1167" i="6" s="1"/>
  <c r="AQ1167" i="6" s="1"/>
  <c r="AO1166" i="6"/>
  <c r="AP1166" i="6" s="1"/>
  <c r="AQ1166" i="6" s="1"/>
  <c r="AO1165" i="6"/>
  <c r="AP1165" i="6" s="1"/>
  <c r="AQ1165" i="6" s="1"/>
  <c r="AO1164" i="6"/>
  <c r="AP1164" i="6" s="1"/>
  <c r="AQ1164" i="6" s="1"/>
  <c r="AO1163" i="6"/>
  <c r="AP1163" i="6" s="1"/>
  <c r="AQ1163" i="6" s="1"/>
  <c r="AO1162" i="6"/>
  <c r="AP1162" i="6" s="1"/>
  <c r="AQ1162" i="6" s="1"/>
  <c r="AO1161" i="6"/>
  <c r="AP1161" i="6" s="1"/>
  <c r="AQ1161" i="6" s="1"/>
  <c r="AO1160" i="6"/>
  <c r="AP1160" i="6" s="1"/>
  <c r="AQ1160" i="6" s="1"/>
  <c r="AO1159" i="6"/>
  <c r="AP1159" i="6" s="1"/>
  <c r="AQ1159" i="6" s="1"/>
  <c r="AO1158" i="6"/>
  <c r="AP1158" i="6" s="1"/>
  <c r="AQ1158" i="6" s="1"/>
  <c r="AO1157" i="6"/>
  <c r="AP1157" i="6" s="1"/>
  <c r="AQ1157" i="6" s="1"/>
  <c r="AO1156" i="6"/>
  <c r="AP1156" i="6" s="1"/>
  <c r="AQ1156" i="6" s="1"/>
  <c r="AO1155" i="6"/>
  <c r="AP1155" i="6" s="1"/>
  <c r="AQ1155" i="6" s="1"/>
  <c r="AO1154" i="6"/>
  <c r="AP1154" i="6" s="1"/>
  <c r="AQ1154" i="6" s="1"/>
  <c r="AO1153" i="6"/>
  <c r="AP1153" i="6" s="1"/>
  <c r="AQ1153" i="6" s="1"/>
  <c r="AO1152" i="6"/>
  <c r="AP1152" i="6" s="1"/>
  <c r="AQ1152" i="6" s="1"/>
  <c r="AO1151" i="6"/>
  <c r="AP1151" i="6" s="1"/>
  <c r="AQ1151" i="6" s="1"/>
  <c r="AO1150" i="6"/>
  <c r="AP1150" i="6" s="1"/>
  <c r="AQ1150" i="6" s="1"/>
  <c r="AO1149" i="6"/>
  <c r="AP1149" i="6" s="1"/>
  <c r="AQ1149" i="6" s="1"/>
  <c r="AO1148" i="6"/>
  <c r="AP1148" i="6" s="1"/>
  <c r="AQ1148" i="6" s="1"/>
  <c r="AO1147" i="6"/>
  <c r="AP1147" i="6" s="1"/>
  <c r="AQ1147" i="6" s="1"/>
  <c r="AO1146" i="6"/>
  <c r="AP1146" i="6" s="1"/>
  <c r="AQ1146" i="6" s="1"/>
  <c r="AO1145" i="6"/>
  <c r="AP1145" i="6" s="1"/>
  <c r="AQ1145" i="6" s="1"/>
  <c r="AG1185" i="6" s="1"/>
  <c r="AO1144" i="6"/>
  <c r="AP1144" i="6" s="1"/>
  <c r="AQ1144" i="6" s="1"/>
  <c r="AG1184" i="6" s="1"/>
  <c r="AO1143" i="6"/>
  <c r="AP1143" i="6" s="1"/>
  <c r="AQ1143" i="6" s="1"/>
  <c r="AG1183" i="6" s="1"/>
  <c r="AO1142" i="6"/>
  <c r="AP1142" i="6" s="1"/>
  <c r="AQ1142" i="6" s="1"/>
  <c r="AG1182" i="6" s="1"/>
  <c r="AO1141" i="6"/>
  <c r="AP1141" i="6" s="1"/>
  <c r="AQ1141" i="6" s="1"/>
  <c r="AO1140" i="6"/>
  <c r="AP1140" i="6" s="1"/>
  <c r="AQ1140" i="6" s="1"/>
  <c r="AO1139" i="6"/>
  <c r="AP1139" i="6" s="1"/>
  <c r="AQ1139" i="6" s="1"/>
  <c r="AO1138" i="6"/>
  <c r="AP1138" i="6" s="1"/>
  <c r="AQ1138" i="6" s="1"/>
  <c r="AO1137" i="6"/>
  <c r="AP1137" i="6" s="1"/>
  <c r="AQ1137" i="6" s="1"/>
  <c r="AO1136" i="6"/>
  <c r="AP1136" i="6" s="1"/>
  <c r="AQ1136" i="6" s="1"/>
  <c r="AO1135" i="6"/>
  <c r="AP1135" i="6" s="1"/>
  <c r="AQ1135" i="6" s="1"/>
  <c r="AO1134" i="6"/>
  <c r="AP1134" i="6" s="1"/>
  <c r="AQ1134" i="6" s="1"/>
  <c r="AO1133" i="6"/>
  <c r="AP1133" i="6" s="1"/>
  <c r="AQ1133" i="6" s="1"/>
  <c r="AO1132" i="6"/>
  <c r="AP1132" i="6" s="1"/>
  <c r="AQ1132" i="6" s="1"/>
  <c r="AO1131" i="6"/>
  <c r="AP1131" i="6" s="1"/>
  <c r="AQ1131" i="6" s="1"/>
  <c r="AO1130" i="6"/>
  <c r="AP1130" i="6" s="1"/>
  <c r="AQ1130" i="6" s="1"/>
  <c r="AO1129" i="6"/>
  <c r="AP1129" i="6" s="1"/>
  <c r="AQ1129" i="6" s="1"/>
  <c r="AO1128" i="6"/>
  <c r="AP1128" i="6" s="1"/>
  <c r="AQ1128" i="6" s="1"/>
  <c r="AO1127" i="6"/>
  <c r="AP1127" i="6" s="1"/>
  <c r="AQ1127" i="6" s="1"/>
  <c r="AO1126" i="6"/>
  <c r="AP1126" i="6" s="1"/>
  <c r="AQ1126" i="6" s="1"/>
  <c r="AO1125" i="6"/>
  <c r="AP1125" i="6" s="1"/>
  <c r="AQ1125" i="6" s="1"/>
  <c r="AO1124" i="6"/>
  <c r="AP1124" i="6" s="1"/>
  <c r="AQ1124" i="6" s="1"/>
  <c r="AO1123" i="6"/>
  <c r="AP1123" i="6" s="1"/>
  <c r="AQ1123" i="6" s="1"/>
  <c r="AO1122" i="6"/>
  <c r="AP1122" i="6" s="1"/>
  <c r="AQ1122" i="6" s="1"/>
  <c r="AO1121" i="6"/>
  <c r="AP1121" i="6" s="1"/>
  <c r="AQ1121" i="6" s="1"/>
  <c r="AO1120" i="6"/>
  <c r="AP1120" i="6" s="1"/>
  <c r="AQ1120" i="6" s="1"/>
  <c r="AO1119" i="6"/>
  <c r="AP1119" i="6" s="1"/>
  <c r="AQ1119" i="6" s="1"/>
  <c r="AO1118" i="6"/>
  <c r="AP1118" i="6" s="1"/>
  <c r="AQ1118" i="6" s="1"/>
  <c r="AO1117" i="6"/>
  <c r="AP1117" i="6" s="1"/>
  <c r="AQ1117" i="6" s="1"/>
  <c r="AO1116" i="6"/>
  <c r="AP1116" i="6" s="1"/>
  <c r="AQ1116" i="6" s="1"/>
  <c r="AO1115" i="6"/>
  <c r="AP1115" i="6" s="1"/>
  <c r="AQ1115" i="6" s="1"/>
  <c r="AO1114" i="6"/>
  <c r="AP1114" i="6" s="1"/>
  <c r="AQ1114" i="6" s="1"/>
  <c r="AO1113" i="6"/>
  <c r="AP1113" i="6" s="1"/>
  <c r="AQ1113" i="6" s="1"/>
  <c r="AO1112" i="6"/>
  <c r="AP1112" i="6" s="1"/>
  <c r="AQ1112" i="6" s="1"/>
  <c r="AO1111" i="6"/>
  <c r="AP1111" i="6" s="1"/>
  <c r="AQ1111" i="6" s="1"/>
  <c r="AO1110" i="6"/>
  <c r="AP1110" i="6" s="1"/>
  <c r="AQ1110" i="6" s="1"/>
  <c r="AO1109" i="6"/>
  <c r="AP1109" i="6" s="1"/>
  <c r="AQ1109" i="6" s="1"/>
  <c r="AG1179" i="6" s="1"/>
  <c r="AO1108" i="6"/>
  <c r="AP1108" i="6" s="1"/>
  <c r="AQ1108" i="6" s="1"/>
  <c r="AO1107" i="6"/>
  <c r="AP1107" i="6" s="1"/>
  <c r="AQ1107" i="6" s="1"/>
  <c r="AO1106" i="6"/>
  <c r="AP1106" i="6" s="1"/>
  <c r="AQ1106" i="6" s="1"/>
  <c r="AO1105" i="6"/>
  <c r="AP1105" i="6" s="1"/>
  <c r="AQ1105" i="6" s="1"/>
  <c r="AO1104" i="6"/>
  <c r="AP1104" i="6" s="1"/>
  <c r="AQ1104" i="6" s="1"/>
  <c r="AO1103" i="6"/>
  <c r="AP1103" i="6" s="1"/>
  <c r="AQ1103" i="6" s="1"/>
  <c r="AO1102" i="6"/>
  <c r="AP1102" i="6" s="1"/>
  <c r="AQ1102" i="6" s="1"/>
  <c r="AO1101" i="6"/>
  <c r="AP1101" i="6" s="1"/>
  <c r="AQ1101" i="6" s="1"/>
  <c r="AO1100" i="6"/>
  <c r="AP1100" i="6" s="1"/>
  <c r="AQ1100" i="6" s="1"/>
  <c r="AO1099" i="6"/>
  <c r="AP1099" i="6" s="1"/>
  <c r="AQ1099" i="6" s="1"/>
  <c r="AO1098" i="6"/>
  <c r="AP1098" i="6" s="1"/>
  <c r="AQ1098" i="6" s="1"/>
  <c r="AO1097" i="6"/>
  <c r="AP1097" i="6" s="1"/>
  <c r="AQ1097" i="6" s="1"/>
  <c r="AO1096" i="6"/>
  <c r="AP1096" i="6" s="1"/>
  <c r="AQ1096" i="6" s="1"/>
  <c r="AO1095" i="6"/>
  <c r="AP1095" i="6" s="1"/>
  <c r="AQ1095" i="6" s="1"/>
  <c r="AO1094" i="6"/>
  <c r="AP1094" i="6" s="1"/>
  <c r="AQ1094" i="6" s="1"/>
  <c r="AG1178" i="6" s="1"/>
  <c r="AO1093" i="6"/>
  <c r="AP1093" i="6" s="1"/>
  <c r="AQ1093" i="6" s="1"/>
  <c r="AG1177" i="6" s="1"/>
  <c r="AO1092" i="6"/>
  <c r="AP1092" i="6" s="1"/>
  <c r="AQ1092" i="6" s="1"/>
  <c r="AG1176" i="6" s="1"/>
  <c r="AO1091" i="6"/>
  <c r="AP1091" i="6" s="1"/>
  <c r="AQ1091" i="6" s="1"/>
  <c r="AG1175" i="6" s="1"/>
  <c r="AO1090" i="6"/>
  <c r="AP1090" i="6" s="1"/>
  <c r="AQ1090" i="6" s="1"/>
  <c r="AG1174" i="6" s="1"/>
  <c r="AO1089" i="6"/>
  <c r="AP1089" i="6" s="1"/>
  <c r="AQ1089" i="6" s="1"/>
  <c r="AO1088" i="6"/>
  <c r="AP1088" i="6" s="1"/>
  <c r="AQ1088" i="6" s="1"/>
  <c r="AG1172" i="6" s="1"/>
  <c r="AO1087" i="6"/>
  <c r="AP1087" i="6" s="1"/>
  <c r="AQ1087" i="6" s="1"/>
  <c r="AG1171" i="6" s="1"/>
  <c r="AO1086" i="6"/>
  <c r="AP1086" i="6" s="1"/>
  <c r="AQ1086" i="6" s="1"/>
  <c r="AG1170" i="6" s="1"/>
  <c r="AO1085" i="6"/>
  <c r="AP1085" i="6" s="1"/>
  <c r="AQ1085" i="6" s="1"/>
  <c r="AG1169" i="6" s="1"/>
  <c r="AO1084" i="6"/>
  <c r="AP1084" i="6" s="1"/>
  <c r="AQ1084" i="6" s="1"/>
  <c r="AG1168" i="6" s="1"/>
  <c r="AO1083" i="6"/>
  <c r="AP1083" i="6" s="1"/>
  <c r="AQ1083" i="6" s="1"/>
  <c r="AG1167" i="6" s="1"/>
  <c r="AO1082" i="6"/>
  <c r="AP1082" i="6" s="1"/>
  <c r="AQ1082" i="6" s="1"/>
  <c r="AG1166" i="6" s="1"/>
  <c r="AO1081" i="6"/>
  <c r="AP1081" i="6" s="1"/>
  <c r="AQ1081" i="6" s="1"/>
  <c r="AG1165" i="6" s="1"/>
  <c r="AO1080" i="6"/>
  <c r="AP1080" i="6" s="1"/>
  <c r="AQ1080" i="6" s="1"/>
  <c r="AG1164" i="6" s="1"/>
  <c r="AO1079" i="6"/>
  <c r="AP1079" i="6" s="1"/>
  <c r="AQ1079" i="6" s="1"/>
  <c r="AG1163" i="6" s="1"/>
  <c r="AO1078" i="6"/>
  <c r="AP1078" i="6" s="1"/>
  <c r="AQ1078" i="6" s="1"/>
  <c r="AG1162" i="6" s="1"/>
  <c r="AO1077" i="6"/>
  <c r="AP1077" i="6" s="1"/>
  <c r="AQ1077" i="6" s="1"/>
  <c r="AG1161" i="6" s="1"/>
  <c r="AO1076" i="6"/>
  <c r="AP1076" i="6" s="1"/>
  <c r="AQ1076" i="6" s="1"/>
  <c r="AG1160" i="6" s="1"/>
  <c r="AO1075" i="6"/>
  <c r="AP1075" i="6" s="1"/>
  <c r="AQ1075" i="6" s="1"/>
  <c r="AG1159" i="6" s="1"/>
  <c r="AO1074" i="6"/>
  <c r="AP1074" i="6" s="1"/>
  <c r="AQ1074" i="6" s="1"/>
  <c r="AG1158" i="6" s="1"/>
  <c r="AO1073" i="6"/>
  <c r="AP1073" i="6" s="1"/>
  <c r="AQ1073" i="6" s="1"/>
  <c r="AG1157" i="6" s="1"/>
  <c r="AO1072" i="6"/>
  <c r="AP1072" i="6" s="1"/>
  <c r="AQ1072" i="6" s="1"/>
  <c r="AG1156" i="6" s="1"/>
  <c r="AO1071" i="6"/>
  <c r="AP1071" i="6" s="1"/>
  <c r="AQ1071" i="6" s="1"/>
  <c r="AG1155" i="6" s="1"/>
  <c r="AO1070" i="6"/>
  <c r="AP1070" i="6" s="1"/>
  <c r="AQ1070" i="6" s="1"/>
  <c r="AG1154" i="6" s="1"/>
  <c r="AO1069" i="6"/>
  <c r="AP1069" i="6" s="1"/>
  <c r="AQ1069" i="6" s="1"/>
  <c r="AG1153" i="6" s="1"/>
  <c r="AO1068" i="6"/>
  <c r="AP1068" i="6" s="1"/>
  <c r="AQ1068" i="6" s="1"/>
  <c r="AG1152" i="6" s="1"/>
  <c r="AO1067" i="6"/>
  <c r="AP1067" i="6" s="1"/>
  <c r="AQ1067" i="6" s="1"/>
  <c r="AG1151" i="6" s="1"/>
  <c r="AO1066" i="6"/>
  <c r="AP1066" i="6" s="1"/>
  <c r="AQ1066" i="6" s="1"/>
  <c r="AO1065" i="6"/>
  <c r="AP1065" i="6" s="1"/>
  <c r="AQ1065" i="6" s="1"/>
  <c r="AO1064" i="6"/>
  <c r="AP1064" i="6" s="1"/>
  <c r="AQ1064" i="6" s="1"/>
  <c r="AO1063" i="6"/>
  <c r="AP1063" i="6" s="1"/>
  <c r="AQ1063" i="6" s="1"/>
  <c r="AO1062" i="6"/>
  <c r="AP1062" i="6" s="1"/>
  <c r="AQ1062" i="6" s="1"/>
  <c r="AO1061" i="6"/>
  <c r="AP1061" i="6" s="1"/>
  <c r="AQ1061" i="6" s="1"/>
  <c r="AO1060" i="6"/>
  <c r="AP1060" i="6" s="1"/>
  <c r="AQ1060" i="6" s="1"/>
  <c r="AO1059" i="6"/>
  <c r="AP1059" i="6" s="1"/>
  <c r="AQ1059" i="6" s="1"/>
  <c r="AO1058" i="6"/>
  <c r="AP1058" i="6" s="1"/>
  <c r="AQ1058" i="6" s="1"/>
  <c r="AO1057" i="6"/>
  <c r="AP1057" i="6" s="1"/>
  <c r="AQ1057" i="6" s="1"/>
  <c r="AG1141" i="6" s="1"/>
  <c r="AO1056" i="6"/>
  <c r="AP1056" i="6" s="1"/>
  <c r="AQ1056" i="6" s="1"/>
  <c r="AG1140" i="6" s="1"/>
  <c r="AO1055" i="6"/>
  <c r="AP1055" i="6" s="1"/>
  <c r="AQ1055" i="6" s="1"/>
  <c r="AO1054" i="6"/>
  <c r="AP1054" i="6" s="1"/>
  <c r="AQ1054" i="6" s="1"/>
  <c r="AO1053" i="6"/>
  <c r="AP1053" i="6" s="1"/>
  <c r="AQ1053" i="6" s="1"/>
  <c r="AG1137" i="6" s="1"/>
  <c r="AO1052" i="6"/>
  <c r="AP1052" i="6" s="1"/>
  <c r="AQ1052" i="6" s="1"/>
  <c r="AO1051" i="6"/>
  <c r="AP1051" i="6" s="1"/>
  <c r="AQ1051" i="6" s="1"/>
  <c r="AG1136" i="6" s="1"/>
  <c r="AO1050" i="6"/>
  <c r="AP1050" i="6" s="1"/>
  <c r="AQ1050" i="6" s="1"/>
  <c r="AG1135" i="6" s="1"/>
  <c r="AO1049" i="6"/>
  <c r="AP1049" i="6" s="1"/>
  <c r="AQ1049" i="6" s="1"/>
  <c r="AG1134" i="6" s="1"/>
  <c r="AO1048" i="6"/>
  <c r="AP1048" i="6" s="1"/>
  <c r="AQ1048" i="6" s="1"/>
  <c r="AO1047" i="6"/>
  <c r="AP1047" i="6" s="1"/>
  <c r="AQ1047" i="6" s="1"/>
  <c r="AG1133" i="6" s="1"/>
  <c r="AO1046" i="6"/>
  <c r="AP1046" i="6" s="1"/>
  <c r="AQ1046" i="6" s="1"/>
  <c r="AG1132" i="6" s="1"/>
  <c r="AO1045" i="6"/>
  <c r="AP1045" i="6" s="1"/>
  <c r="AQ1045" i="6" s="1"/>
  <c r="AG1131" i="6" s="1"/>
  <c r="AO1044" i="6"/>
  <c r="AP1044" i="6" s="1"/>
  <c r="AQ1044" i="6" s="1"/>
  <c r="AG1130" i="6" s="1"/>
  <c r="AO1043" i="6"/>
  <c r="AP1043" i="6" s="1"/>
  <c r="AQ1043" i="6" s="1"/>
  <c r="AG1129" i="6" s="1"/>
  <c r="AO1042" i="6"/>
  <c r="AP1042" i="6" s="1"/>
  <c r="AQ1042" i="6" s="1"/>
  <c r="AG1128" i="6" s="1"/>
  <c r="AO1041" i="6"/>
  <c r="AP1041" i="6" s="1"/>
  <c r="AQ1041" i="6" s="1"/>
  <c r="AO1040" i="6"/>
  <c r="AP1040" i="6" s="1"/>
  <c r="AQ1040" i="6" s="1"/>
  <c r="AO1039" i="6"/>
  <c r="AP1039" i="6" s="1"/>
  <c r="AQ1039" i="6" s="1"/>
  <c r="AG1125" i="6" s="1"/>
  <c r="AO1038" i="6"/>
  <c r="AP1038" i="6" s="1"/>
  <c r="AQ1038" i="6" s="1"/>
  <c r="AO1037" i="6"/>
  <c r="AP1037" i="6" s="1"/>
  <c r="AQ1037" i="6" s="1"/>
  <c r="AO1036" i="6"/>
  <c r="AP1036" i="6" s="1"/>
  <c r="AQ1036" i="6" s="1"/>
  <c r="AO1035" i="6"/>
  <c r="AP1035" i="6" s="1"/>
  <c r="AQ1035" i="6" s="1"/>
  <c r="AO1034" i="6"/>
  <c r="AP1034" i="6" s="1"/>
  <c r="AQ1034" i="6" s="1"/>
  <c r="AO1033" i="6"/>
  <c r="AP1033" i="6" s="1"/>
  <c r="AQ1033" i="6" s="1"/>
  <c r="AO1032" i="6"/>
  <c r="AP1032" i="6" s="1"/>
  <c r="AQ1032" i="6" s="1"/>
  <c r="AO1031" i="6"/>
  <c r="AP1031" i="6" s="1"/>
  <c r="AQ1031" i="6" s="1"/>
  <c r="AO1030" i="6"/>
  <c r="AP1030" i="6" s="1"/>
  <c r="AQ1030" i="6" s="1"/>
  <c r="AO1029" i="6"/>
  <c r="AP1029" i="6" s="1"/>
  <c r="AQ1029" i="6" s="1"/>
  <c r="AO1028" i="6"/>
  <c r="AP1028" i="6" s="1"/>
  <c r="AQ1028" i="6" s="1"/>
  <c r="AO1027" i="6"/>
  <c r="AP1027" i="6" s="1"/>
  <c r="AQ1027" i="6" s="1"/>
  <c r="AO1026" i="6"/>
  <c r="AP1026" i="6" s="1"/>
  <c r="AQ1026" i="6" s="1"/>
  <c r="AO1025" i="6"/>
  <c r="AP1025" i="6" s="1"/>
  <c r="AQ1025" i="6" s="1"/>
  <c r="AO1024" i="6"/>
  <c r="AP1024" i="6" s="1"/>
  <c r="AQ1024" i="6" s="1"/>
  <c r="AO1023" i="6"/>
  <c r="AP1023" i="6" s="1"/>
  <c r="AQ1023" i="6" s="1"/>
  <c r="AO1022" i="6"/>
  <c r="AP1022" i="6" s="1"/>
  <c r="AQ1022" i="6" s="1"/>
  <c r="AO1021" i="6"/>
  <c r="AP1021" i="6" s="1"/>
  <c r="AQ1021" i="6" s="1"/>
  <c r="AO1020" i="6"/>
  <c r="AP1020" i="6" s="1"/>
  <c r="AQ1020" i="6" s="1"/>
  <c r="AO1019" i="6"/>
  <c r="AP1019" i="6" s="1"/>
  <c r="AQ1019" i="6" s="1"/>
  <c r="AO1018" i="6"/>
  <c r="AP1018" i="6" s="1"/>
  <c r="AQ1018" i="6" s="1"/>
  <c r="AO1017" i="6"/>
  <c r="AP1017" i="6" s="1"/>
  <c r="AQ1017" i="6" s="1"/>
  <c r="AO1016" i="6"/>
  <c r="AP1016" i="6" s="1"/>
  <c r="AQ1016" i="6" s="1"/>
  <c r="AO1015" i="6"/>
  <c r="AP1015" i="6" s="1"/>
  <c r="AQ1015" i="6" s="1"/>
  <c r="AO1014" i="6"/>
  <c r="AP1014" i="6" s="1"/>
  <c r="AQ1014" i="6" s="1"/>
  <c r="AO1013" i="6"/>
  <c r="AP1013" i="6" s="1"/>
  <c r="AQ1013" i="6" s="1"/>
  <c r="AO1012" i="6"/>
  <c r="AP1012" i="6" s="1"/>
  <c r="AQ1012" i="6" s="1"/>
  <c r="AG1098" i="6" s="1"/>
  <c r="AO1011" i="6"/>
  <c r="AP1011" i="6" s="1"/>
  <c r="AQ1011" i="6" s="1"/>
  <c r="AG1097" i="6" s="1"/>
  <c r="AO1010" i="6"/>
  <c r="AP1010" i="6" s="1"/>
  <c r="AQ1010" i="6" s="1"/>
  <c r="AG1096" i="6" s="1"/>
  <c r="AO1009" i="6"/>
  <c r="AP1009" i="6" s="1"/>
  <c r="AQ1009" i="6" s="1"/>
  <c r="AO1008" i="6"/>
  <c r="AP1008" i="6" s="1"/>
  <c r="AQ1008" i="6" s="1"/>
  <c r="AO1007" i="6"/>
  <c r="AP1007" i="6" s="1"/>
  <c r="AQ1007" i="6" s="1"/>
  <c r="AO1006" i="6"/>
  <c r="AP1006" i="6" s="1"/>
  <c r="AQ1006" i="6" s="1"/>
  <c r="AO1005" i="6"/>
  <c r="AP1005" i="6" s="1"/>
  <c r="AQ1005" i="6" s="1"/>
  <c r="AO1004" i="6"/>
  <c r="AP1004" i="6" s="1"/>
  <c r="AQ1004" i="6" s="1"/>
  <c r="AO1003" i="6"/>
  <c r="AP1003" i="6" s="1"/>
  <c r="AQ1003" i="6" s="1"/>
  <c r="AO1002" i="6"/>
  <c r="AP1002" i="6" s="1"/>
  <c r="AQ1002" i="6" s="1"/>
  <c r="AO1001" i="6"/>
  <c r="AP1001" i="6" s="1"/>
  <c r="AQ1001" i="6" s="1"/>
  <c r="AO1000" i="6"/>
  <c r="AP1000" i="6" s="1"/>
  <c r="AQ1000" i="6" s="1"/>
  <c r="AO999" i="6"/>
  <c r="AP999" i="6" s="1"/>
  <c r="AQ999" i="6" s="1"/>
  <c r="AO998" i="6"/>
  <c r="AP998" i="6" s="1"/>
  <c r="AQ998" i="6" s="1"/>
  <c r="AO997" i="6"/>
  <c r="AP997" i="6" s="1"/>
  <c r="AQ997" i="6" s="1"/>
  <c r="AO996" i="6"/>
  <c r="AP996" i="6" s="1"/>
  <c r="AQ996" i="6" s="1"/>
  <c r="AO995" i="6"/>
  <c r="AP995" i="6" s="1"/>
  <c r="AQ995" i="6" s="1"/>
  <c r="AO994" i="6"/>
  <c r="AP994" i="6" s="1"/>
  <c r="AQ994" i="6" s="1"/>
  <c r="AO993" i="6"/>
  <c r="AP993" i="6" s="1"/>
  <c r="AQ993" i="6" s="1"/>
  <c r="AO992" i="6"/>
  <c r="AP992" i="6" s="1"/>
  <c r="AQ992" i="6" s="1"/>
  <c r="AO991" i="6"/>
  <c r="AP991" i="6" s="1"/>
  <c r="AQ991" i="6" s="1"/>
  <c r="AO990" i="6"/>
  <c r="AP990" i="6" s="1"/>
  <c r="AQ990" i="6" s="1"/>
  <c r="AO989" i="6"/>
  <c r="AP989" i="6" s="1"/>
  <c r="AQ989" i="6" s="1"/>
  <c r="AG1076" i="6" s="1"/>
  <c r="AO988" i="6"/>
  <c r="AP988" i="6" s="1"/>
  <c r="AQ988" i="6" s="1"/>
  <c r="AO987" i="6"/>
  <c r="AP987" i="6" s="1"/>
  <c r="AQ987" i="6" s="1"/>
  <c r="AO986" i="6"/>
  <c r="AP986" i="6" s="1"/>
  <c r="AQ986" i="6" s="1"/>
  <c r="AO985" i="6"/>
  <c r="AP985" i="6" s="1"/>
  <c r="AQ985" i="6" s="1"/>
  <c r="AG1075" i="6" s="1"/>
  <c r="AO984" i="6"/>
  <c r="AP984" i="6" s="1"/>
  <c r="AQ984" i="6" s="1"/>
  <c r="AO983" i="6"/>
  <c r="AP983" i="6" s="1"/>
  <c r="AQ983" i="6" s="1"/>
  <c r="AO982" i="6"/>
  <c r="AP982" i="6" s="1"/>
  <c r="AQ982" i="6" s="1"/>
  <c r="AO981" i="6"/>
  <c r="AP981" i="6" s="1"/>
  <c r="AQ981" i="6" s="1"/>
  <c r="AO980" i="6"/>
  <c r="AP980" i="6" s="1"/>
  <c r="AQ980" i="6" s="1"/>
  <c r="AO979" i="6"/>
  <c r="AP979" i="6" s="1"/>
  <c r="AQ979" i="6" s="1"/>
  <c r="AO978" i="6"/>
  <c r="AP978" i="6" s="1"/>
  <c r="AQ978" i="6" s="1"/>
  <c r="AO977" i="6"/>
  <c r="AP977" i="6" s="1"/>
  <c r="AQ977" i="6" s="1"/>
  <c r="AO976" i="6"/>
  <c r="AP976" i="6" s="1"/>
  <c r="AQ976" i="6" s="1"/>
  <c r="AO975" i="6"/>
  <c r="AP975" i="6" s="1"/>
  <c r="AQ975" i="6" s="1"/>
  <c r="AO974" i="6"/>
  <c r="AP974" i="6" s="1"/>
  <c r="AQ974" i="6" s="1"/>
  <c r="AO973" i="6"/>
  <c r="AP973" i="6" s="1"/>
  <c r="AQ973" i="6" s="1"/>
  <c r="AO972" i="6"/>
  <c r="AP972" i="6" s="1"/>
  <c r="AQ972" i="6" s="1"/>
  <c r="AO971" i="6"/>
  <c r="AP971" i="6" s="1"/>
  <c r="AQ971" i="6" s="1"/>
  <c r="AO970" i="6"/>
  <c r="AP970" i="6" s="1"/>
  <c r="AQ970" i="6" s="1"/>
  <c r="AO969" i="6"/>
  <c r="AP969" i="6" s="1"/>
  <c r="AQ969" i="6" s="1"/>
  <c r="AG1060" i="6" s="1"/>
  <c r="AO968" i="6"/>
  <c r="AP968" i="6" s="1"/>
  <c r="AQ968" i="6" s="1"/>
  <c r="AG1059" i="6" s="1"/>
  <c r="AO967" i="6"/>
  <c r="AP967" i="6" s="1"/>
  <c r="AQ967" i="6" s="1"/>
  <c r="AG1058" i="6" s="1"/>
  <c r="AO966" i="6"/>
  <c r="AP966" i="6" s="1"/>
  <c r="AQ966" i="6" s="1"/>
  <c r="AG1057" i="6" s="1"/>
  <c r="AO965" i="6"/>
  <c r="AP965" i="6" s="1"/>
  <c r="AQ965" i="6" s="1"/>
  <c r="AG1056" i="6" s="1"/>
  <c r="AO964" i="6"/>
  <c r="AP964" i="6" s="1"/>
  <c r="AQ964" i="6" s="1"/>
  <c r="AG1055" i="6" s="1"/>
  <c r="AO963" i="6"/>
  <c r="AP963" i="6" s="1"/>
  <c r="AQ963" i="6" s="1"/>
  <c r="AO962" i="6"/>
  <c r="AP962" i="6" s="1"/>
  <c r="AQ962" i="6" s="1"/>
  <c r="AO961" i="6"/>
  <c r="AP961" i="6" s="1"/>
  <c r="AQ961" i="6" s="1"/>
  <c r="AO960" i="6"/>
  <c r="AP960" i="6" s="1"/>
  <c r="AQ960" i="6" s="1"/>
  <c r="AO959" i="6"/>
  <c r="AP959" i="6" s="1"/>
  <c r="AQ959" i="6" s="1"/>
  <c r="AO958" i="6"/>
  <c r="AP958" i="6" s="1"/>
  <c r="AQ958" i="6" s="1"/>
  <c r="AO957" i="6"/>
  <c r="AP957" i="6" s="1"/>
  <c r="AQ957" i="6" s="1"/>
  <c r="AO956" i="6"/>
  <c r="AP956" i="6" s="1"/>
  <c r="AQ956" i="6" s="1"/>
  <c r="AO955" i="6"/>
  <c r="AP955" i="6" s="1"/>
  <c r="AQ955" i="6" s="1"/>
  <c r="AO954" i="6"/>
  <c r="AP954" i="6" s="1"/>
  <c r="AQ954" i="6" s="1"/>
  <c r="AO953" i="6"/>
  <c r="AP953" i="6" s="1"/>
  <c r="AQ953" i="6" s="1"/>
  <c r="AG1044" i="6" s="1"/>
  <c r="AO952" i="6"/>
  <c r="AP952" i="6" s="1"/>
  <c r="AQ952" i="6" s="1"/>
  <c r="AO951" i="6"/>
  <c r="AP951" i="6" s="1"/>
  <c r="AQ951" i="6" s="1"/>
  <c r="AO950" i="6"/>
  <c r="AP950" i="6" s="1"/>
  <c r="AQ950" i="6" s="1"/>
  <c r="AO949" i="6"/>
  <c r="AP949" i="6" s="1"/>
  <c r="AQ949" i="6" s="1"/>
  <c r="AO948" i="6"/>
  <c r="AP948" i="6" s="1"/>
  <c r="AQ948" i="6" s="1"/>
  <c r="AO947" i="6"/>
  <c r="AP947" i="6" s="1"/>
  <c r="AQ947" i="6" s="1"/>
  <c r="AO946" i="6"/>
  <c r="AP946" i="6" s="1"/>
  <c r="AQ946" i="6" s="1"/>
  <c r="AO945" i="6"/>
  <c r="AP945" i="6" s="1"/>
  <c r="AQ945" i="6" s="1"/>
  <c r="AO944" i="6"/>
  <c r="AP944" i="6" s="1"/>
  <c r="AQ944" i="6" s="1"/>
  <c r="AO943" i="6"/>
  <c r="AP943" i="6" s="1"/>
  <c r="AQ943" i="6" s="1"/>
  <c r="AO942" i="6"/>
  <c r="AP942" i="6" s="1"/>
  <c r="AQ942" i="6" s="1"/>
  <c r="AO941" i="6"/>
  <c r="AP941" i="6" s="1"/>
  <c r="AQ941" i="6" s="1"/>
  <c r="AO940" i="6"/>
  <c r="AP940" i="6" s="1"/>
  <c r="AQ940" i="6" s="1"/>
  <c r="AG1031" i="6" s="1"/>
  <c r="AO939" i="6"/>
  <c r="AP939" i="6" s="1"/>
  <c r="AQ939" i="6" s="1"/>
  <c r="AG1030" i="6" s="1"/>
  <c r="AO938" i="6"/>
  <c r="AP938" i="6" s="1"/>
  <c r="AQ938" i="6" s="1"/>
  <c r="AO937" i="6"/>
  <c r="AP937" i="6" s="1"/>
  <c r="AQ937" i="6" s="1"/>
  <c r="AO936" i="6"/>
  <c r="AP936" i="6" s="1"/>
  <c r="AQ936" i="6" s="1"/>
  <c r="AO935" i="6"/>
  <c r="AP935" i="6" s="1"/>
  <c r="AQ935" i="6" s="1"/>
  <c r="AO934" i="6"/>
  <c r="AP934" i="6" s="1"/>
  <c r="AQ934" i="6" s="1"/>
  <c r="AO933" i="6"/>
  <c r="AP933" i="6" s="1"/>
  <c r="AQ933" i="6" s="1"/>
  <c r="AG1024" i="6" s="1"/>
  <c r="AO932" i="6"/>
  <c r="AP932" i="6" s="1"/>
  <c r="AQ932" i="6" s="1"/>
  <c r="AO931" i="6"/>
  <c r="AP931" i="6" s="1"/>
  <c r="AQ931" i="6" s="1"/>
  <c r="AG1023" i="6" s="1"/>
  <c r="AO930" i="6"/>
  <c r="AP930" i="6" s="1"/>
  <c r="AQ930" i="6" s="1"/>
  <c r="AO929" i="6"/>
  <c r="AP929" i="6" s="1"/>
  <c r="AQ929" i="6" s="1"/>
  <c r="AO928" i="6"/>
  <c r="AP928" i="6" s="1"/>
  <c r="AQ928" i="6" s="1"/>
  <c r="AO927" i="6"/>
  <c r="AP927" i="6" s="1"/>
  <c r="AQ927" i="6" s="1"/>
  <c r="AO926" i="6"/>
  <c r="AP926" i="6" s="1"/>
  <c r="AQ926" i="6" s="1"/>
  <c r="AO925" i="6"/>
  <c r="AP925" i="6" s="1"/>
  <c r="AQ925" i="6" s="1"/>
  <c r="AO924" i="6"/>
  <c r="AP924" i="6" s="1"/>
  <c r="AQ924" i="6" s="1"/>
  <c r="AO923" i="6"/>
  <c r="AP923" i="6" s="1"/>
  <c r="AQ923" i="6" s="1"/>
  <c r="AO922" i="6"/>
  <c r="AP922" i="6" s="1"/>
  <c r="AQ922" i="6" s="1"/>
  <c r="AO921" i="6"/>
  <c r="AP921" i="6" s="1"/>
  <c r="AQ921" i="6" s="1"/>
  <c r="AO920" i="6"/>
  <c r="AP920" i="6" s="1"/>
  <c r="AQ920" i="6" s="1"/>
  <c r="AO919" i="6"/>
  <c r="AP919" i="6" s="1"/>
  <c r="AQ919" i="6" s="1"/>
  <c r="AO918" i="6"/>
  <c r="AP918" i="6" s="1"/>
  <c r="AQ918" i="6" s="1"/>
  <c r="AO917" i="6"/>
  <c r="AP917" i="6" s="1"/>
  <c r="AQ917" i="6" s="1"/>
  <c r="AG1009" i="6" s="1"/>
  <c r="AO916" i="6"/>
  <c r="AP916" i="6" s="1"/>
  <c r="AQ916" i="6" s="1"/>
  <c r="AG1008" i="6" s="1"/>
  <c r="AO915" i="6"/>
  <c r="AP915" i="6" s="1"/>
  <c r="AQ915" i="6" s="1"/>
  <c r="AO914" i="6"/>
  <c r="AP914" i="6" s="1"/>
  <c r="AQ914" i="6" s="1"/>
  <c r="AO913" i="6"/>
  <c r="AP913" i="6" s="1"/>
  <c r="AQ913" i="6" s="1"/>
  <c r="AO912" i="6"/>
  <c r="AP912" i="6" s="1"/>
  <c r="AQ912" i="6" s="1"/>
  <c r="AO911" i="6"/>
  <c r="AP911" i="6" s="1"/>
  <c r="AQ911" i="6" s="1"/>
  <c r="AO910" i="6"/>
  <c r="AP910" i="6" s="1"/>
  <c r="AQ910" i="6" s="1"/>
  <c r="AO909" i="6"/>
  <c r="AP909" i="6" s="1"/>
  <c r="AQ909" i="6" s="1"/>
  <c r="AO908" i="6"/>
  <c r="AP908" i="6" s="1"/>
  <c r="AQ908" i="6" s="1"/>
  <c r="AO907" i="6"/>
  <c r="AP907" i="6" s="1"/>
  <c r="AQ907" i="6" s="1"/>
  <c r="AO906" i="6"/>
  <c r="AP906" i="6" s="1"/>
  <c r="AQ906" i="6" s="1"/>
  <c r="AO905" i="6"/>
  <c r="AP905" i="6" s="1"/>
  <c r="AQ905" i="6" s="1"/>
  <c r="AO904" i="6"/>
  <c r="AP904" i="6" s="1"/>
  <c r="AQ904" i="6" s="1"/>
  <c r="AO903" i="6"/>
  <c r="AP903" i="6" s="1"/>
  <c r="AQ903" i="6" s="1"/>
  <c r="AO902" i="6"/>
  <c r="AP902" i="6" s="1"/>
  <c r="AQ902" i="6" s="1"/>
  <c r="AG998" i="6" s="1"/>
  <c r="AO901" i="6"/>
  <c r="AP901" i="6" s="1"/>
  <c r="AQ901" i="6" s="1"/>
  <c r="AG997" i="6" s="1"/>
  <c r="AO900" i="6"/>
  <c r="AP900" i="6" s="1"/>
  <c r="AQ900" i="6" s="1"/>
  <c r="AG996" i="6" s="1"/>
  <c r="AO899" i="6"/>
  <c r="AP899" i="6" s="1"/>
  <c r="AQ899" i="6" s="1"/>
  <c r="AG995" i="6" s="1"/>
  <c r="AO898" i="6"/>
  <c r="AP898" i="6" s="1"/>
  <c r="AQ898" i="6" s="1"/>
  <c r="AG994" i="6" s="1"/>
  <c r="AO897" i="6"/>
  <c r="AP897" i="6" s="1"/>
  <c r="AQ897" i="6" s="1"/>
  <c r="AG993" i="6" s="1"/>
  <c r="AO896" i="6"/>
  <c r="AP896" i="6" s="1"/>
  <c r="AQ896" i="6" s="1"/>
  <c r="AG992" i="6" s="1"/>
  <c r="AO895" i="6"/>
  <c r="AP895" i="6" s="1"/>
  <c r="AQ895" i="6" s="1"/>
  <c r="AG991" i="6" s="1"/>
  <c r="AO894" i="6"/>
  <c r="AP894" i="6" s="1"/>
  <c r="AQ894" i="6" s="1"/>
  <c r="AG990" i="6" s="1"/>
  <c r="AO893" i="6"/>
  <c r="AP893" i="6" s="1"/>
  <c r="AQ893" i="6" s="1"/>
  <c r="AG989" i="6" s="1"/>
  <c r="AO892" i="6"/>
  <c r="AP892" i="6" s="1"/>
  <c r="AQ892" i="6" s="1"/>
  <c r="AG988" i="6" s="1"/>
  <c r="AO891" i="6"/>
  <c r="AP891" i="6" s="1"/>
  <c r="AQ891" i="6" s="1"/>
  <c r="AG987" i="6" s="1"/>
  <c r="AO890" i="6"/>
  <c r="AP890" i="6" s="1"/>
  <c r="AQ890" i="6" s="1"/>
  <c r="AO889" i="6"/>
  <c r="AP889" i="6" s="1"/>
  <c r="AQ889" i="6" s="1"/>
  <c r="AO888" i="6"/>
  <c r="AP888" i="6" s="1"/>
  <c r="AQ888" i="6" s="1"/>
  <c r="AG984" i="6" s="1"/>
  <c r="AO887" i="6"/>
  <c r="AP887" i="6" s="1"/>
  <c r="AQ887" i="6" s="1"/>
  <c r="AO886" i="6"/>
  <c r="AP886" i="6" s="1"/>
  <c r="AQ886" i="6" s="1"/>
  <c r="AO885" i="6"/>
  <c r="AP885" i="6" s="1"/>
  <c r="AQ885" i="6" s="1"/>
  <c r="AO884" i="6"/>
  <c r="AP884" i="6" s="1"/>
  <c r="AQ884" i="6" s="1"/>
  <c r="AO883" i="6"/>
  <c r="AP883" i="6" s="1"/>
  <c r="AQ883" i="6" s="1"/>
  <c r="AO882" i="6"/>
  <c r="AP882" i="6" s="1"/>
  <c r="AQ882" i="6" s="1"/>
  <c r="AO881" i="6"/>
  <c r="AP881" i="6" s="1"/>
  <c r="AQ881" i="6" s="1"/>
  <c r="AO880" i="6"/>
  <c r="AP880" i="6" s="1"/>
  <c r="AQ880" i="6" s="1"/>
  <c r="AO879" i="6"/>
  <c r="AP879" i="6" s="1"/>
  <c r="AQ879" i="6" s="1"/>
  <c r="AO878" i="6"/>
  <c r="AP878" i="6" s="1"/>
  <c r="AQ878" i="6" s="1"/>
  <c r="AO877" i="6"/>
  <c r="AP877" i="6" s="1"/>
  <c r="AQ877" i="6" s="1"/>
  <c r="AO876" i="6"/>
  <c r="AP876" i="6" s="1"/>
  <c r="AQ876" i="6" s="1"/>
  <c r="AO875" i="6"/>
  <c r="AP875" i="6" s="1"/>
  <c r="AQ875" i="6" s="1"/>
  <c r="AO874" i="6"/>
  <c r="AP874" i="6" s="1"/>
  <c r="AQ874" i="6" s="1"/>
  <c r="AO873" i="6"/>
  <c r="AP873" i="6" s="1"/>
  <c r="AQ873" i="6" s="1"/>
  <c r="AG621" i="6" s="1"/>
  <c r="AO872" i="6"/>
  <c r="AP872" i="6" s="1"/>
  <c r="AQ872" i="6" s="1"/>
  <c r="AO871" i="6"/>
  <c r="AP871" i="6" s="1"/>
  <c r="AQ871" i="6" s="1"/>
  <c r="AO870" i="6"/>
  <c r="AP870" i="6" s="1"/>
  <c r="AQ870" i="6" s="1"/>
  <c r="AO869" i="6"/>
  <c r="AP869" i="6" s="1"/>
  <c r="AQ869" i="6" s="1"/>
  <c r="AO868" i="6"/>
  <c r="AP868" i="6" s="1"/>
  <c r="AQ868" i="6" s="1"/>
  <c r="AO867" i="6"/>
  <c r="AP867" i="6" s="1"/>
  <c r="AQ867" i="6" s="1"/>
  <c r="AO866" i="6"/>
  <c r="AP866" i="6" s="1"/>
  <c r="AQ866" i="6" s="1"/>
  <c r="AO865" i="6"/>
  <c r="AP865" i="6" s="1"/>
  <c r="AQ865" i="6" s="1"/>
  <c r="AG613" i="6" s="1"/>
  <c r="AO864" i="6"/>
  <c r="AP864" i="6" s="1"/>
  <c r="AQ864" i="6" s="1"/>
  <c r="AG612" i="6" s="1"/>
  <c r="AO863" i="6"/>
  <c r="AP863" i="6" s="1"/>
  <c r="AQ863" i="6" s="1"/>
  <c r="AG611" i="6" s="1"/>
  <c r="AO862" i="6"/>
  <c r="AP862" i="6" s="1"/>
  <c r="AQ862" i="6" s="1"/>
  <c r="AG610" i="6" s="1"/>
  <c r="AO861" i="6"/>
  <c r="AP861" i="6" s="1"/>
  <c r="AQ861" i="6" s="1"/>
  <c r="AG609" i="6" s="1"/>
  <c r="AO860" i="6"/>
  <c r="AP860" i="6" s="1"/>
  <c r="AQ860" i="6" s="1"/>
  <c r="AG608" i="6" s="1"/>
  <c r="AO859" i="6"/>
  <c r="AP859" i="6" s="1"/>
  <c r="AQ859" i="6" s="1"/>
  <c r="AG607" i="6" s="1"/>
  <c r="AO858" i="6"/>
  <c r="AP858" i="6" s="1"/>
  <c r="AQ858" i="6" s="1"/>
  <c r="AG606" i="6" s="1"/>
  <c r="AO857" i="6"/>
  <c r="AP857" i="6" s="1"/>
  <c r="AQ857" i="6" s="1"/>
  <c r="AO856" i="6"/>
  <c r="AP856" i="6" s="1"/>
  <c r="AQ856" i="6" s="1"/>
  <c r="AO855" i="6"/>
  <c r="AP855" i="6" s="1"/>
  <c r="AQ855" i="6" s="1"/>
  <c r="AO854" i="6"/>
  <c r="AP854" i="6" s="1"/>
  <c r="AQ854" i="6" s="1"/>
  <c r="AO853" i="6"/>
  <c r="AP853" i="6" s="1"/>
  <c r="AQ853" i="6" s="1"/>
  <c r="AO852" i="6"/>
  <c r="AP852" i="6" s="1"/>
  <c r="AQ852" i="6" s="1"/>
  <c r="AO851" i="6"/>
  <c r="AP851" i="6" s="1"/>
  <c r="AQ851" i="6" s="1"/>
  <c r="AO850" i="6"/>
  <c r="AP850" i="6" s="1"/>
  <c r="AQ850" i="6" s="1"/>
  <c r="AO849" i="6"/>
  <c r="AP849" i="6" s="1"/>
  <c r="AQ849" i="6" s="1"/>
  <c r="AG599" i="6" s="1"/>
  <c r="AO848" i="6"/>
  <c r="AP848" i="6" s="1"/>
  <c r="AQ848" i="6" s="1"/>
  <c r="AG598" i="6" s="1"/>
  <c r="AO847" i="6"/>
  <c r="AP847" i="6" s="1"/>
  <c r="AQ847" i="6" s="1"/>
  <c r="AO846" i="6"/>
  <c r="AP846" i="6" s="1"/>
  <c r="AQ846" i="6" s="1"/>
  <c r="AG596" i="6" s="1"/>
  <c r="AO845" i="6"/>
  <c r="AP845" i="6" s="1"/>
  <c r="AQ845" i="6" s="1"/>
  <c r="AG595" i="6" s="1"/>
  <c r="AO844" i="6"/>
  <c r="AP844" i="6" s="1"/>
  <c r="AQ844" i="6" s="1"/>
  <c r="AG594" i="6" s="1"/>
  <c r="AO843" i="6"/>
  <c r="AP843" i="6" s="1"/>
  <c r="AQ843" i="6" s="1"/>
  <c r="AG593" i="6" s="1"/>
  <c r="AO842" i="6"/>
  <c r="AP842" i="6" s="1"/>
  <c r="AQ842" i="6" s="1"/>
  <c r="AG592" i="6" s="1"/>
  <c r="AO841" i="6"/>
  <c r="AP841" i="6" s="1"/>
  <c r="AQ841" i="6" s="1"/>
  <c r="AG591" i="6" s="1"/>
  <c r="AO840" i="6"/>
  <c r="AP840" i="6" s="1"/>
  <c r="AQ840" i="6" s="1"/>
  <c r="AG590" i="6" s="1"/>
  <c r="AO839" i="6"/>
  <c r="AP839" i="6" s="1"/>
  <c r="AQ839" i="6" s="1"/>
  <c r="AG589" i="6" s="1"/>
  <c r="AO838" i="6"/>
  <c r="AP838" i="6" s="1"/>
  <c r="AQ838" i="6" s="1"/>
  <c r="AG588" i="6" s="1"/>
  <c r="AO837" i="6"/>
  <c r="AP837" i="6" s="1"/>
  <c r="AQ837" i="6" s="1"/>
  <c r="AG587" i="6" s="1"/>
  <c r="AO836" i="6"/>
  <c r="AP836" i="6" s="1"/>
  <c r="AQ836" i="6" s="1"/>
  <c r="AO835" i="6"/>
  <c r="AP835" i="6" s="1"/>
  <c r="AQ835" i="6" s="1"/>
  <c r="AO834" i="6"/>
  <c r="AP834" i="6" s="1"/>
  <c r="AQ834" i="6" s="1"/>
  <c r="AO833" i="6"/>
  <c r="AP833" i="6" s="1"/>
  <c r="AQ833" i="6" s="1"/>
  <c r="AG583" i="6" s="1"/>
  <c r="AO832" i="6"/>
  <c r="AP832" i="6" s="1"/>
  <c r="AQ832" i="6" s="1"/>
  <c r="AG582" i="6" s="1"/>
  <c r="AO831" i="6"/>
  <c r="AP831" i="6" s="1"/>
  <c r="AQ831" i="6" s="1"/>
  <c r="AG581" i="6" s="1"/>
  <c r="AO830" i="6"/>
  <c r="AP830" i="6" s="1"/>
  <c r="AQ830" i="6" s="1"/>
  <c r="AO829" i="6"/>
  <c r="AP829" i="6" s="1"/>
  <c r="AQ829" i="6" s="1"/>
  <c r="AO828" i="6"/>
  <c r="AP828" i="6" s="1"/>
  <c r="AQ828" i="6" s="1"/>
  <c r="AO827" i="6"/>
  <c r="AP827" i="6" s="1"/>
  <c r="AQ827" i="6" s="1"/>
  <c r="AO826" i="6"/>
  <c r="AP826" i="6" s="1"/>
  <c r="AQ826" i="6" s="1"/>
  <c r="AO825" i="6"/>
  <c r="AP825" i="6" s="1"/>
  <c r="AQ825" i="6" s="1"/>
  <c r="AO824" i="6"/>
  <c r="AP824" i="6" s="1"/>
  <c r="AQ824" i="6" s="1"/>
  <c r="AO823" i="6"/>
  <c r="AP823" i="6" s="1"/>
  <c r="AQ823" i="6" s="1"/>
  <c r="AO822" i="6"/>
  <c r="AP822" i="6" s="1"/>
  <c r="AQ822" i="6" s="1"/>
  <c r="AO821" i="6"/>
  <c r="AP821" i="6" s="1"/>
  <c r="AQ821" i="6" s="1"/>
  <c r="AO820" i="6"/>
  <c r="AP820" i="6" s="1"/>
  <c r="AQ820" i="6" s="1"/>
  <c r="AO819" i="6"/>
  <c r="AP819" i="6" s="1"/>
  <c r="AQ819" i="6" s="1"/>
  <c r="AO818" i="6"/>
  <c r="AP818" i="6" s="1"/>
  <c r="AQ818" i="6" s="1"/>
  <c r="AO817" i="6"/>
  <c r="AP817" i="6" s="1"/>
  <c r="AQ817" i="6" s="1"/>
  <c r="AO816" i="6"/>
  <c r="AP816" i="6" s="1"/>
  <c r="AQ816" i="6" s="1"/>
  <c r="AO815" i="6"/>
  <c r="AP815" i="6" s="1"/>
  <c r="AQ815" i="6" s="1"/>
  <c r="AO814" i="6"/>
  <c r="AP814" i="6" s="1"/>
  <c r="AQ814" i="6" s="1"/>
  <c r="AO813" i="6"/>
  <c r="AP813" i="6" s="1"/>
  <c r="AQ813" i="6" s="1"/>
  <c r="AG563" i="6" s="1"/>
  <c r="AO812" i="6"/>
  <c r="AP812" i="6" s="1"/>
  <c r="AQ812" i="6" s="1"/>
  <c r="AG562" i="6" s="1"/>
  <c r="AO811" i="6"/>
  <c r="AP811" i="6" s="1"/>
  <c r="AQ811" i="6" s="1"/>
  <c r="AG561" i="6" s="1"/>
  <c r="AO810" i="6"/>
  <c r="AP810" i="6" s="1"/>
  <c r="AQ810" i="6" s="1"/>
  <c r="AG560" i="6" s="1"/>
  <c r="AO809" i="6"/>
  <c r="AP809" i="6" s="1"/>
  <c r="AQ809" i="6" s="1"/>
  <c r="AO808" i="6"/>
  <c r="AP808" i="6" s="1"/>
  <c r="AQ808" i="6" s="1"/>
  <c r="AG558" i="6" s="1"/>
  <c r="AO807" i="6"/>
  <c r="AP807" i="6" s="1"/>
  <c r="AQ807" i="6" s="1"/>
  <c r="AG557" i="6" s="1"/>
  <c r="AO806" i="6"/>
  <c r="AP806" i="6" s="1"/>
  <c r="AQ806" i="6" s="1"/>
  <c r="AG556" i="6" s="1"/>
  <c r="AO805" i="6"/>
  <c r="AP805" i="6" s="1"/>
  <c r="AQ805" i="6" s="1"/>
  <c r="AG555" i="6" s="1"/>
  <c r="AO804" i="6"/>
  <c r="AP804" i="6" s="1"/>
  <c r="AQ804" i="6" s="1"/>
  <c r="AG554" i="6" s="1"/>
  <c r="AO803" i="6"/>
  <c r="AP803" i="6" s="1"/>
  <c r="AQ803" i="6" s="1"/>
  <c r="AG553" i="6" s="1"/>
  <c r="AO802" i="6"/>
  <c r="AP802" i="6" s="1"/>
  <c r="AQ802" i="6" s="1"/>
  <c r="AG552" i="6" s="1"/>
  <c r="AO801" i="6"/>
  <c r="AP801" i="6" s="1"/>
  <c r="AQ801" i="6" s="1"/>
  <c r="AG551" i="6" s="1"/>
  <c r="AO800" i="6"/>
  <c r="AP800" i="6" s="1"/>
  <c r="AQ800" i="6" s="1"/>
  <c r="AG550" i="6" s="1"/>
  <c r="AO799" i="6"/>
  <c r="AP799" i="6" s="1"/>
  <c r="AQ799" i="6" s="1"/>
  <c r="AG549" i="6" s="1"/>
  <c r="AO798" i="6"/>
  <c r="AP798" i="6" s="1"/>
  <c r="AQ798" i="6" s="1"/>
  <c r="AG548" i="6" s="1"/>
  <c r="AO797" i="6"/>
  <c r="AP797" i="6" s="1"/>
  <c r="AQ797" i="6" s="1"/>
  <c r="AG547" i="6" s="1"/>
  <c r="AO796" i="6"/>
  <c r="AP796" i="6" s="1"/>
  <c r="AQ796" i="6" s="1"/>
  <c r="AG546" i="6" s="1"/>
  <c r="AO795" i="6"/>
  <c r="AP795" i="6" s="1"/>
  <c r="AQ795" i="6" s="1"/>
  <c r="AO794" i="6"/>
  <c r="AP794" i="6" s="1"/>
  <c r="AQ794" i="6" s="1"/>
  <c r="AO793" i="6"/>
  <c r="AP793" i="6" s="1"/>
  <c r="AQ793" i="6" s="1"/>
  <c r="AG543" i="6" s="1"/>
  <c r="AO792" i="6"/>
  <c r="AP792" i="6" s="1"/>
  <c r="AQ792" i="6" s="1"/>
  <c r="AO791" i="6"/>
  <c r="AP791" i="6" s="1"/>
  <c r="AQ791" i="6" s="1"/>
  <c r="AO790" i="6"/>
  <c r="AP790" i="6" s="1"/>
  <c r="AQ790" i="6" s="1"/>
  <c r="AO789" i="6"/>
  <c r="AP789" i="6" s="1"/>
  <c r="AQ789" i="6" s="1"/>
  <c r="AO788" i="6"/>
  <c r="AP788" i="6" s="1"/>
  <c r="AQ788" i="6" s="1"/>
  <c r="AO787" i="6"/>
  <c r="AP787" i="6" s="1"/>
  <c r="AQ787" i="6" s="1"/>
  <c r="AO786" i="6"/>
  <c r="AP786" i="6" s="1"/>
  <c r="AQ786" i="6" s="1"/>
  <c r="AO785" i="6"/>
  <c r="AP785" i="6" s="1"/>
  <c r="AQ785" i="6" s="1"/>
  <c r="AG535" i="6" s="1"/>
  <c r="AO784" i="6"/>
  <c r="AP784" i="6" s="1"/>
  <c r="AQ784" i="6" s="1"/>
  <c r="AO783" i="6"/>
  <c r="AP783" i="6" s="1"/>
  <c r="AQ783" i="6" s="1"/>
  <c r="AO782" i="6"/>
  <c r="AP782" i="6" s="1"/>
  <c r="AQ782" i="6" s="1"/>
  <c r="AO781" i="6"/>
  <c r="AP781" i="6" s="1"/>
  <c r="AQ781" i="6" s="1"/>
  <c r="AO780" i="6"/>
  <c r="AP780" i="6" s="1"/>
  <c r="AQ780" i="6" s="1"/>
  <c r="AO779" i="6"/>
  <c r="AP779" i="6" s="1"/>
  <c r="AQ779" i="6" s="1"/>
  <c r="AO778" i="6"/>
  <c r="AP778" i="6" s="1"/>
  <c r="AQ778" i="6" s="1"/>
  <c r="AO777" i="6"/>
  <c r="AP777" i="6" s="1"/>
  <c r="AQ777" i="6" s="1"/>
  <c r="AO776" i="6"/>
  <c r="AP776" i="6" s="1"/>
  <c r="AQ776" i="6" s="1"/>
  <c r="AO775" i="6"/>
  <c r="AP775" i="6" s="1"/>
  <c r="AQ775" i="6" s="1"/>
  <c r="AO774" i="6"/>
  <c r="AP774" i="6" s="1"/>
  <c r="AQ774" i="6" s="1"/>
  <c r="AO773" i="6"/>
  <c r="AP773" i="6" s="1"/>
  <c r="AQ773" i="6" s="1"/>
  <c r="AO772" i="6"/>
  <c r="AP772" i="6" s="1"/>
  <c r="AQ772" i="6" s="1"/>
  <c r="AO771" i="6"/>
  <c r="AP771" i="6" s="1"/>
  <c r="AQ771" i="6" s="1"/>
  <c r="AO770" i="6"/>
  <c r="AP770" i="6" s="1"/>
  <c r="AQ770" i="6" s="1"/>
  <c r="AO769" i="6"/>
  <c r="AP769" i="6" s="1"/>
  <c r="AQ769" i="6" s="1"/>
  <c r="AO768" i="6"/>
  <c r="AP768" i="6" s="1"/>
  <c r="AQ768" i="6" s="1"/>
  <c r="AG518" i="6" s="1"/>
  <c r="AO767" i="6"/>
  <c r="AP767" i="6" s="1"/>
  <c r="AQ767" i="6" s="1"/>
  <c r="AO766" i="6"/>
  <c r="AP766" i="6" s="1"/>
  <c r="AQ766" i="6" s="1"/>
  <c r="AG516" i="6" s="1"/>
  <c r="AO765" i="6"/>
  <c r="AP765" i="6" s="1"/>
  <c r="AQ765" i="6" s="1"/>
  <c r="AG515" i="6" s="1"/>
  <c r="AO764" i="6"/>
  <c r="AP764" i="6" s="1"/>
  <c r="AQ764" i="6" s="1"/>
  <c r="AG514" i="6" s="1"/>
  <c r="AO763" i="6"/>
  <c r="AP763" i="6" s="1"/>
  <c r="AQ763" i="6" s="1"/>
  <c r="AO762" i="6"/>
  <c r="AP762" i="6" s="1"/>
  <c r="AQ762" i="6" s="1"/>
  <c r="AO761" i="6"/>
  <c r="AP761" i="6" s="1"/>
  <c r="AQ761" i="6" s="1"/>
  <c r="AO760" i="6"/>
  <c r="AP760" i="6" s="1"/>
  <c r="AQ760" i="6" s="1"/>
  <c r="AO759" i="6"/>
  <c r="AP759" i="6" s="1"/>
  <c r="AQ759" i="6" s="1"/>
  <c r="AO758" i="6"/>
  <c r="AP758" i="6" s="1"/>
  <c r="AQ758" i="6" s="1"/>
  <c r="AO757" i="6"/>
  <c r="AP757" i="6" s="1"/>
  <c r="AQ757" i="6" s="1"/>
  <c r="AO756" i="6"/>
  <c r="AP756" i="6" s="1"/>
  <c r="AQ756" i="6" s="1"/>
  <c r="AO755" i="6"/>
  <c r="AP755" i="6" s="1"/>
  <c r="AQ755" i="6" s="1"/>
  <c r="AO754" i="6"/>
  <c r="AP754" i="6" s="1"/>
  <c r="AQ754" i="6" s="1"/>
  <c r="AO753" i="6"/>
  <c r="AP753" i="6" s="1"/>
  <c r="AQ753" i="6" s="1"/>
  <c r="AO752" i="6"/>
  <c r="AP752" i="6" s="1"/>
  <c r="AQ752" i="6" s="1"/>
  <c r="AO751" i="6"/>
  <c r="AP751" i="6" s="1"/>
  <c r="AQ751" i="6" s="1"/>
  <c r="AO750" i="6"/>
  <c r="AP750" i="6" s="1"/>
  <c r="AQ750" i="6" s="1"/>
  <c r="AG500" i="6" s="1"/>
  <c r="AO749" i="6"/>
  <c r="AP749" i="6" s="1"/>
  <c r="AQ749" i="6" s="1"/>
  <c r="AG499" i="6" s="1"/>
  <c r="AO748" i="6"/>
  <c r="AP748" i="6" s="1"/>
  <c r="AQ748" i="6" s="1"/>
  <c r="AG498" i="6" s="1"/>
  <c r="AO747" i="6"/>
  <c r="AP747" i="6" s="1"/>
  <c r="AQ747" i="6" s="1"/>
  <c r="AG497" i="6" s="1"/>
  <c r="AO746" i="6"/>
  <c r="AP746" i="6" s="1"/>
  <c r="AQ746" i="6" s="1"/>
  <c r="AG496" i="6" s="1"/>
  <c r="AO745" i="6"/>
  <c r="AP745" i="6" s="1"/>
  <c r="AQ745" i="6" s="1"/>
  <c r="AG495" i="6" s="1"/>
  <c r="AO744" i="6"/>
  <c r="AP744" i="6" s="1"/>
  <c r="AQ744" i="6" s="1"/>
  <c r="AG494" i="6" s="1"/>
  <c r="AO743" i="6"/>
  <c r="AP743" i="6" s="1"/>
  <c r="AQ743" i="6" s="1"/>
  <c r="AG493" i="6" s="1"/>
  <c r="AO742" i="6"/>
  <c r="AP742" i="6" s="1"/>
  <c r="AQ742" i="6" s="1"/>
  <c r="AG492" i="6" s="1"/>
  <c r="AO741" i="6"/>
  <c r="AP741" i="6" s="1"/>
  <c r="AQ741" i="6" s="1"/>
  <c r="AG491" i="6" s="1"/>
  <c r="AO740" i="6"/>
  <c r="AP740" i="6" s="1"/>
  <c r="AQ740" i="6" s="1"/>
  <c r="AG490" i="6" s="1"/>
  <c r="AO739" i="6"/>
  <c r="AP739" i="6" s="1"/>
  <c r="AQ739" i="6" s="1"/>
  <c r="AG489" i="6" s="1"/>
  <c r="AO738" i="6"/>
  <c r="AP738" i="6" s="1"/>
  <c r="AQ738" i="6" s="1"/>
  <c r="AG488" i="6" s="1"/>
  <c r="AO737" i="6"/>
  <c r="AP737" i="6" s="1"/>
  <c r="AQ737" i="6" s="1"/>
  <c r="AG487" i="6" s="1"/>
  <c r="AO736" i="6"/>
  <c r="AP736" i="6" s="1"/>
  <c r="AQ736" i="6" s="1"/>
  <c r="AG486" i="6" s="1"/>
  <c r="AO735" i="6"/>
  <c r="AP735" i="6" s="1"/>
  <c r="AQ735" i="6" s="1"/>
  <c r="AO734" i="6"/>
  <c r="AP734" i="6" s="1"/>
  <c r="AQ734" i="6" s="1"/>
  <c r="AG484" i="6" s="1"/>
  <c r="AO733" i="6"/>
  <c r="AP733" i="6" s="1"/>
  <c r="AQ733" i="6" s="1"/>
  <c r="AG483" i="6" s="1"/>
  <c r="AO732" i="6"/>
  <c r="AP732" i="6" s="1"/>
  <c r="AQ732" i="6" s="1"/>
  <c r="AG482" i="6" s="1"/>
  <c r="AO731" i="6"/>
  <c r="AP731" i="6" s="1"/>
  <c r="AQ731" i="6" s="1"/>
  <c r="AG481" i="6" s="1"/>
  <c r="AO730" i="6"/>
  <c r="AP730" i="6" s="1"/>
  <c r="AQ730" i="6" s="1"/>
  <c r="AG480" i="6" s="1"/>
  <c r="AO729" i="6"/>
  <c r="AP729" i="6" s="1"/>
  <c r="AQ729" i="6" s="1"/>
  <c r="AG479" i="6" s="1"/>
  <c r="AO728" i="6"/>
  <c r="AP728" i="6" s="1"/>
  <c r="AQ728" i="6" s="1"/>
  <c r="AG478" i="6" s="1"/>
  <c r="AO727" i="6"/>
  <c r="AP727" i="6" s="1"/>
  <c r="AQ727" i="6" s="1"/>
  <c r="AG477" i="6" s="1"/>
  <c r="AO726" i="6"/>
  <c r="AP726" i="6" s="1"/>
  <c r="AQ726" i="6" s="1"/>
  <c r="AG476" i="6" s="1"/>
  <c r="AO725" i="6"/>
  <c r="AP725" i="6" s="1"/>
  <c r="AQ725" i="6" s="1"/>
  <c r="AG475" i="6" s="1"/>
  <c r="AO724" i="6"/>
  <c r="AP724" i="6" s="1"/>
  <c r="AQ724" i="6" s="1"/>
  <c r="AG474" i="6" s="1"/>
  <c r="AO723" i="6"/>
  <c r="AP723" i="6" s="1"/>
  <c r="AQ723" i="6" s="1"/>
  <c r="AG473" i="6" s="1"/>
  <c r="AO722" i="6"/>
  <c r="AP722" i="6" s="1"/>
  <c r="AQ722" i="6" s="1"/>
  <c r="AO721" i="6"/>
  <c r="AP721" i="6" s="1"/>
  <c r="AQ721" i="6" s="1"/>
  <c r="AO720" i="6"/>
  <c r="AP720" i="6" s="1"/>
  <c r="AQ720" i="6" s="1"/>
  <c r="AG472" i="6" s="1"/>
  <c r="AO719" i="6"/>
  <c r="AP719" i="6" s="1"/>
  <c r="AQ719" i="6" s="1"/>
  <c r="AO718" i="6"/>
  <c r="AP718" i="6" s="1"/>
  <c r="AQ718" i="6" s="1"/>
  <c r="AO717" i="6"/>
  <c r="AP717" i="6" s="1"/>
  <c r="AQ717" i="6" s="1"/>
  <c r="AO716" i="6"/>
  <c r="AP716" i="6" s="1"/>
  <c r="AQ716" i="6" s="1"/>
  <c r="AO715" i="6"/>
  <c r="AP715" i="6" s="1"/>
  <c r="AQ715" i="6" s="1"/>
  <c r="AG467" i="6" s="1"/>
  <c r="AO714" i="6"/>
  <c r="AP714" i="6" s="1"/>
  <c r="AQ714" i="6" s="1"/>
  <c r="AO713" i="6"/>
  <c r="AP713" i="6" s="1"/>
  <c r="AQ713" i="6" s="1"/>
  <c r="AO712" i="6"/>
  <c r="AP712" i="6" s="1"/>
  <c r="AQ712" i="6" s="1"/>
  <c r="AO711" i="6"/>
  <c r="AP711" i="6" s="1"/>
  <c r="AQ711" i="6" s="1"/>
  <c r="AO710" i="6"/>
  <c r="AP710" i="6" s="1"/>
  <c r="AQ710" i="6" s="1"/>
  <c r="AO709" i="6"/>
  <c r="AP709" i="6" s="1"/>
  <c r="AQ709" i="6" s="1"/>
  <c r="AO708" i="6"/>
  <c r="AP708" i="6" s="1"/>
  <c r="AQ708" i="6" s="1"/>
  <c r="AO707" i="6"/>
  <c r="AP707" i="6" s="1"/>
  <c r="AQ707" i="6" s="1"/>
  <c r="AO706" i="6"/>
  <c r="AP706" i="6" s="1"/>
  <c r="AQ706" i="6" s="1"/>
  <c r="AO705" i="6"/>
  <c r="AP705" i="6" s="1"/>
  <c r="AQ705" i="6" s="1"/>
  <c r="AO704" i="6"/>
  <c r="AP704" i="6" s="1"/>
  <c r="AQ704" i="6" s="1"/>
  <c r="AO703" i="6"/>
  <c r="AP703" i="6" s="1"/>
  <c r="AQ703" i="6" s="1"/>
  <c r="AO702" i="6"/>
  <c r="AP702" i="6" s="1"/>
  <c r="AQ702" i="6" s="1"/>
  <c r="AO701" i="6"/>
  <c r="AP701" i="6" s="1"/>
  <c r="AQ701" i="6" s="1"/>
  <c r="AO700" i="6"/>
  <c r="AP700" i="6" s="1"/>
  <c r="AQ700" i="6" s="1"/>
  <c r="AO699" i="6"/>
  <c r="AP699" i="6" s="1"/>
  <c r="AQ699" i="6" s="1"/>
  <c r="AO698" i="6"/>
  <c r="AP698" i="6" s="1"/>
  <c r="AQ698" i="6" s="1"/>
  <c r="AO697" i="6"/>
  <c r="AP697" i="6" s="1"/>
  <c r="AQ697" i="6" s="1"/>
  <c r="AO696" i="6"/>
  <c r="AP696" i="6" s="1"/>
  <c r="AQ696" i="6" s="1"/>
  <c r="AO695" i="6"/>
  <c r="AP695" i="6" s="1"/>
  <c r="AQ695" i="6" s="1"/>
  <c r="AO694" i="6"/>
  <c r="AP694" i="6" s="1"/>
  <c r="AQ694" i="6" s="1"/>
  <c r="AO693" i="6"/>
  <c r="AP693" i="6" s="1"/>
  <c r="AQ693" i="6" s="1"/>
  <c r="AO692" i="6"/>
  <c r="AP692" i="6" s="1"/>
  <c r="AQ692" i="6" s="1"/>
  <c r="AG622" i="6" s="1"/>
  <c r="AO691" i="6"/>
  <c r="AP691" i="6" s="1"/>
  <c r="AQ691" i="6" s="1"/>
  <c r="AO690" i="6"/>
  <c r="AP690" i="6" s="1"/>
  <c r="AQ690" i="6" s="1"/>
  <c r="AG452" i="6" s="1"/>
  <c r="AO689" i="6"/>
  <c r="AP689" i="6" s="1"/>
  <c r="AQ689" i="6" s="1"/>
  <c r="AO688" i="6"/>
  <c r="AP688" i="6" s="1"/>
  <c r="AQ688" i="6" s="1"/>
  <c r="AG450" i="6" s="1"/>
  <c r="AO687" i="6"/>
  <c r="AP687" i="6" s="1"/>
  <c r="AQ687" i="6" s="1"/>
  <c r="AG449" i="6" s="1"/>
  <c r="AO686" i="6"/>
  <c r="AP686" i="6" s="1"/>
  <c r="AQ686" i="6" s="1"/>
  <c r="AG448" i="6" s="1"/>
  <c r="AO685" i="6"/>
  <c r="AP685" i="6" s="1"/>
  <c r="AQ685" i="6" s="1"/>
  <c r="AG447" i="6" s="1"/>
  <c r="AO684" i="6"/>
  <c r="AP684" i="6" s="1"/>
  <c r="AQ684" i="6" s="1"/>
  <c r="AO683" i="6"/>
  <c r="AP683" i="6" s="1"/>
  <c r="AQ683" i="6" s="1"/>
  <c r="AO682" i="6"/>
  <c r="AP682" i="6" s="1"/>
  <c r="AQ682" i="6" s="1"/>
  <c r="AO681" i="6"/>
  <c r="AP681" i="6" s="1"/>
  <c r="AQ681" i="6" s="1"/>
  <c r="AO680" i="6"/>
  <c r="AP680" i="6" s="1"/>
  <c r="AQ680" i="6" s="1"/>
  <c r="AG442" i="6" s="1"/>
  <c r="AO679" i="6"/>
  <c r="AP679" i="6" s="1"/>
  <c r="AQ679" i="6" s="1"/>
  <c r="AO678" i="6"/>
  <c r="AP678" i="6" s="1"/>
  <c r="AQ678" i="6" s="1"/>
  <c r="AO677" i="6"/>
  <c r="AP677" i="6" s="1"/>
  <c r="AQ677" i="6" s="1"/>
  <c r="AG439" i="6" s="1"/>
  <c r="AO676" i="6"/>
  <c r="AP676" i="6" s="1"/>
  <c r="AQ676" i="6" s="1"/>
  <c r="AO675" i="6"/>
  <c r="AP675" i="6" s="1"/>
  <c r="AQ675" i="6" s="1"/>
  <c r="AO674" i="6"/>
  <c r="AP674" i="6" s="1"/>
  <c r="AQ674" i="6" s="1"/>
  <c r="AO673" i="6"/>
  <c r="AP673" i="6" s="1"/>
  <c r="AQ673" i="6" s="1"/>
  <c r="AO672" i="6"/>
  <c r="AP672" i="6" s="1"/>
  <c r="AQ672" i="6" s="1"/>
  <c r="AO671" i="6"/>
  <c r="AP671" i="6" s="1"/>
  <c r="AQ671" i="6" s="1"/>
  <c r="AG11" i="6" s="1"/>
  <c r="AO670" i="6"/>
  <c r="AP670" i="6" s="1"/>
  <c r="AQ670" i="6" s="1"/>
  <c r="AO669" i="6"/>
  <c r="AP669" i="6" s="1"/>
  <c r="AQ669" i="6" s="1"/>
  <c r="AO668" i="6"/>
  <c r="AP668" i="6" s="1"/>
  <c r="AQ668" i="6" s="1"/>
  <c r="AO667" i="6"/>
  <c r="AP667" i="6" s="1"/>
  <c r="AQ667" i="6" s="1"/>
  <c r="AO666" i="6"/>
  <c r="AP666" i="6" s="1"/>
  <c r="AQ666" i="6" s="1"/>
  <c r="AO665" i="6"/>
  <c r="AP665" i="6" s="1"/>
  <c r="AQ665" i="6" s="1"/>
  <c r="AO664" i="6"/>
  <c r="AP664" i="6" s="1"/>
  <c r="AQ664" i="6" s="1"/>
  <c r="AO663" i="6"/>
  <c r="AP663" i="6" s="1"/>
  <c r="AQ663" i="6" s="1"/>
  <c r="AG432" i="6" s="1"/>
  <c r="AO662" i="6"/>
  <c r="AP662" i="6" s="1"/>
  <c r="AQ662" i="6" s="1"/>
  <c r="AG431" i="6" s="1"/>
  <c r="AO661" i="6"/>
  <c r="AP661" i="6" s="1"/>
  <c r="AQ661" i="6" s="1"/>
  <c r="AO660" i="6"/>
  <c r="AP660" i="6" s="1"/>
  <c r="AQ660" i="6" s="1"/>
  <c r="AO659" i="6"/>
  <c r="AP659" i="6" s="1"/>
  <c r="AQ659" i="6" s="1"/>
  <c r="AO658" i="6"/>
  <c r="AP658" i="6" s="1"/>
  <c r="AQ658" i="6" s="1"/>
  <c r="AG427" i="6" s="1"/>
  <c r="AO657" i="6"/>
  <c r="AP657" i="6" s="1"/>
  <c r="AQ657" i="6" s="1"/>
  <c r="AG426" i="6" s="1"/>
  <c r="AO656" i="6"/>
  <c r="AP656" i="6" s="1"/>
  <c r="AQ656" i="6" s="1"/>
  <c r="AG425" i="6" s="1"/>
  <c r="AO655" i="6"/>
  <c r="AP655" i="6" s="1"/>
  <c r="AQ655" i="6" s="1"/>
  <c r="AG424" i="6" s="1"/>
  <c r="AO654" i="6"/>
  <c r="AP654" i="6" s="1"/>
  <c r="AQ654" i="6" s="1"/>
  <c r="AG423" i="6" s="1"/>
  <c r="AO653" i="6"/>
  <c r="AP653" i="6" s="1"/>
  <c r="AQ653" i="6" s="1"/>
  <c r="AO652" i="6"/>
  <c r="AP652" i="6" s="1"/>
  <c r="AQ652" i="6" s="1"/>
  <c r="AG422" i="6" s="1"/>
  <c r="AO651" i="6"/>
  <c r="AP651" i="6" s="1"/>
  <c r="AQ651" i="6" s="1"/>
  <c r="AG421" i="6" s="1"/>
  <c r="AO650" i="6"/>
  <c r="AP650" i="6" s="1"/>
  <c r="AQ650" i="6" s="1"/>
  <c r="AG420" i="6" s="1"/>
  <c r="AO649" i="6"/>
  <c r="AP649" i="6" s="1"/>
  <c r="AQ649" i="6" s="1"/>
  <c r="AG419" i="6" s="1"/>
  <c r="AO648" i="6"/>
  <c r="AP648" i="6" s="1"/>
  <c r="AQ648" i="6" s="1"/>
  <c r="AG418" i="6" s="1"/>
  <c r="AO647" i="6"/>
  <c r="AP647" i="6" s="1"/>
  <c r="AQ647" i="6" s="1"/>
  <c r="AG417" i="6" s="1"/>
  <c r="AO646" i="6"/>
  <c r="AP646" i="6" s="1"/>
  <c r="AQ646" i="6" s="1"/>
  <c r="AG416" i="6" s="1"/>
  <c r="AO645" i="6"/>
  <c r="AP645" i="6" s="1"/>
  <c r="AQ645" i="6" s="1"/>
  <c r="AO644" i="6"/>
  <c r="AP644" i="6" s="1"/>
  <c r="AQ644" i="6" s="1"/>
  <c r="AO643" i="6"/>
  <c r="AP643" i="6" s="1"/>
  <c r="AQ643" i="6" s="1"/>
  <c r="AO642" i="6"/>
  <c r="AP642" i="6" s="1"/>
  <c r="AQ642" i="6" s="1"/>
  <c r="AO641" i="6"/>
  <c r="AP641" i="6" s="1"/>
  <c r="AQ641" i="6" s="1"/>
  <c r="AO640" i="6"/>
  <c r="AP640" i="6" s="1"/>
  <c r="AQ640" i="6" s="1"/>
  <c r="AO639" i="6"/>
  <c r="AP639" i="6" s="1"/>
  <c r="AQ639" i="6" s="1"/>
  <c r="AO638" i="6"/>
  <c r="AP638" i="6" s="1"/>
  <c r="AQ638" i="6" s="1"/>
  <c r="AO637" i="6"/>
  <c r="AP637" i="6" s="1"/>
  <c r="AQ637" i="6" s="1"/>
  <c r="AO636" i="6"/>
  <c r="AP636" i="6" s="1"/>
  <c r="AQ636" i="6" s="1"/>
  <c r="AO635" i="6"/>
  <c r="AP635" i="6" s="1"/>
  <c r="AQ635" i="6" s="1"/>
  <c r="AO634" i="6"/>
  <c r="AP634" i="6" s="1"/>
  <c r="AQ634" i="6" s="1"/>
  <c r="AO633" i="6"/>
  <c r="AP633" i="6" s="1"/>
  <c r="AQ633" i="6" s="1"/>
  <c r="AO632" i="6"/>
  <c r="AP632" i="6" s="1"/>
  <c r="AQ632" i="6" s="1"/>
  <c r="AO631" i="6"/>
  <c r="AP631" i="6" s="1"/>
  <c r="AQ631" i="6" s="1"/>
  <c r="AO630" i="6"/>
  <c r="AP630" i="6" s="1"/>
  <c r="AQ630" i="6" s="1"/>
  <c r="AO629" i="6"/>
  <c r="AP629" i="6" s="1"/>
  <c r="AQ629" i="6" s="1"/>
  <c r="AO628" i="6"/>
  <c r="AP628" i="6" s="1"/>
  <c r="AQ628" i="6" s="1"/>
  <c r="AO627" i="6"/>
  <c r="AP627" i="6" s="1"/>
  <c r="AQ627" i="6" s="1"/>
  <c r="AO626" i="6"/>
  <c r="AP626" i="6" s="1"/>
  <c r="AQ626" i="6" s="1"/>
  <c r="AO625" i="6"/>
  <c r="AP625" i="6" s="1"/>
  <c r="AQ625" i="6" s="1"/>
  <c r="AG411" i="6" s="1"/>
  <c r="AO624" i="6"/>
  <c r="AP624" i="6" s="1"/>
  <c r="AQ624" i="6" s="1"/>
  <c r="AG410" i="6" s="1"/>
  <c r="AO623" i="6"/>
  <c r="AP623" i="6" s="1"/>
  <c r="AQ623" i="6" s="1"/>
  <c r="AO622" i="6"/>
  <c r="AP622" i="6" s="1"/>
  <c r="AQ622" i="6" s="1"/>
  <c r="AO621" i="6"/>
  <c r="AP621" i="6" s="1"/>
  <c r="AQ621" i="6" s="1"/>
  <c r="AG407" i="6" s="1"/>
  <c r="AO620" i="6"/>
  <c r="AP620" i="6" s="1"/>
  <c r="AQ620" i="6" s="1"/>
  <c r="AG406" i="6" s="1"/>
  <c r="AO619" i="6"/>
  <c r="AP619" i="6" s="1"/>
  <c r="AQ619" i="6" s="1"/>
  <c r="AG405" i="6" s="1"/>
  <c r="AO618" i="6"/>
  <c r="AP618" i="6" s="1"/>
  <c r="AQ618" i="6" s="1"/>
  <c r="AG404" i="6" s="1"/>
  <c r="AO617" i="6"/>
  <c r="AP617" i="6" s="1"/>
  <c r="AQ617" i="6" s="1"/>
  <c r="AG403" i="6" s="1"/>
  <c r="AO616" i="6"/>
  <c r="AP616" i="6" s="1"/>
  <c r="AQ616" i="6" s="1"/>
  <c r="AG402" i="6" s="1"/>
  <c r="AO615" i="6"/>
  <c r="AP615" i="6" s="1"/>
  <c r="AQ615" i="6" s="1"/>
  <c r="AO614" i="6"/>
  <c r="AP614" i="6" s="1"/>
  <c r="AQ614" i="6" s="1"/>
  <c r="AO613" i="6"/>
  <c r="AP613" i="6" s="1"/>
  <c r="AQ613" i="6" s="1"/>
  <c r="AO612" i="6"/>
  <c r="AP612" i="6" s="1"/>
  <c r="AQ612" i="6" s="1"/>
  <c r="AG398" i="6" s="1"/>
  <c r="AO611" i="6"/>
  <c r="AP611" i="6" s="1"/>
  <c r="AQ611" i="6" s="1"/>
  <c r="AO610" i="6"/>
  <c r="AP610" i="6" s="1"/>
  <c r="AQ610" i="6" s="1"/>
  <c r="AO609" i="6"/>
  <c r="AP609" i="6" s="1"/>
  <c r="AQ609" i="6" s="1"/>
  <c r="AO608" i="6"/>
  <c r="AP608" i="6" s="1"/>
  <c r="AQ608" i="6" s="1"/>
  <c r="AO607" i="6"/>
  <c r="AP607" i="6" s="1"/>
  <c r="AQ607" i="6" s="1"/>
  <c r="AO606" i="6"/>
  <c r="AP606" i="6" s="1"/>
  <c r="AQ606" i="6" s="1"/>
  <c r="AO605" i="6"/>
  <c r="AP605" i="6" s="1"/>
  <c r="AQ605" i="6" s="1"/>
  <c r="AO604" i="6"/>
  <c r="AP604" i="6" s="1"/>
  <c r="AQ604" i="6" s="1"/>
  <c r="AO603" i="6"/>
  <c r="AP603" i="6" s="1"/>
  <c r="AQ603" i="6" s="1"/>
  <c r="AO602" i="6"/>
  <c r="AP602" i="6" s="1"/>
  <c r="AQ602" i="6" s="1"/>
  <c r="AG388" i="6" s="1"/>
  <c r="AO601" i="6"/>
  <c r="AP601" i="6" s="1"/>
  <c r="AQ601" i="6" s="1"/>
  <c r="AG387" i="6" s="1"/>
  <c r="AO600" i="6"/>
  <c r="AP600" i="6" s="1"/>
  <c r="AQ600" i="6" s="1"/>
  <c r="AG386" i="6" s="1"/>
  <c r="AO599" i="6"/>
  <c r="AP599" i="6" s="1"/>
  <c r="AQ599" i="6" s="1"/>
  <c r="AG385" i="6" s="1"/>
  <c r="AO598" i="6"/>
  <c r="AP598" i="6" s="1"/>
  <c r="AQ598" i="6" s="1"/>
  <c r="AG384" i="6" s="1"/>
  <c r="AO597" i="6"/>
  <c r="AP597" i="6" s="1"/>
  <c r="AQ597" i="6" s="1"/>
  <c r="AG383" i="6" s="1"/>
  <c r="AO596" i="6"/>
  <c r="AP596" i="6" s="1"/>
  <c r="AQ596" i="6" s="1"/>
  <c r="AO595" i="6"/>
  <c r="AP595" i="6" s="1"/>
  <c r="AQ595" i="6" s="1"/>
  <c r="AG382" i="6" s="1"/>
  <c r="AO594" i="6"/>
  <c r="AP594" i="6" s="1"/>
  <c r="AQ594" i="6" s="1"/>
  <c r="AO593" i="6"/>
  <c r="AP593" i="6" s="1"/>
  <c r="AQ593" i="6" s="1"/>
  <c r="AG380" i="6" s="1"/>
  <c r="AO592" i="6"/>
  <c r="AP592" i="6" s="1"/>
  <c r="AQ592" i="6" s="1"/>
  <c r="AG379" i="6" s="1"/>
  <c r="AO591" i="6"/>
  <c r="AP591" i="6" s="1"/>
  <c r="AQ591" i="6" s="1"/>
  <c r="AG378" i="6" s="1"/>
  <c r="AO590" i="6"/>
  <c r="AP590" i="6" s="1"/>
  <c r="AQ590" i="6" s="1"/>
  <c r="AO589" i="6"/>
  <c r="AP589" i="6" s="1"/>
  <c r="AQ589" i="6" s="1"/>
  <c r="AG376" i="6" s="1"/>
  <c r="AO588" i="6"/>
  <c r="AP588" i="6" s="1"/>
  <c r="AQ588" i="6" s="1"/>
  <c r="AG375" i="6" s="1"/>
  <c r="AO587" i="6"/>
  <c r="AP587" i="6" s="1"/>
  <c r="AQ587" i="6" s="1"/>
  <c r="AG374" i="6" s="1"/>
  <c r="AO586" i="6"/>
  <c r="AP586" i="6" s="1"/>
  <c r="AQ586" i="6" s="1"/>
  <c r="AO585" i="6"/>
  <c r="AP585" i="6" s="1"/>
  <c r="AQ585" i="6" s="1"/>
  <c r="AG372" i="6" s="1"/>
  <c r="AO584" i="6"/>
  <c r="AP584" i="6" s="1"/>
  <c r="AQ584" i="6" s="1"/>
  <c r="AG371" i="6" s="1"/>
  <c r="AO583" i="6"/>
  <c r="AP583" i="6" s="1"/>
  <c r="AQ583" i="6" s="1"/>
  <c r="AO582" i="6"/>
  <c r="AP582" i="6" s="1"/>
  <c r="AQ582" i="6" s="1"/>
  <c r="AO581" i="6"/>
  <c r="AP581" i="6" s="1"/>
  <c r="AQ581" i="6" s="1"/>
  <c r="AO580" i="6"/>
  <c r="AP580" i="6" s="1"/>
  <c r="AQ580" i="6" s="1"/>
  <c r="AO579" i="6"/>
  <c r="AP579" i="6" s="1"/>
  <c r="AQ579" i="6" s="1"/>
  <c r="AG367" i="6" s="1"/>
  <c r="AO578" i="6"/>
  <c r="AP578" i="6" s="1"/>
  <c r="AQ578" i="6" s="1"/>
  <c r="AG366" i="6" s="1"/>
  <c r="AO577" i="6"/>
  <c r="AP577" i="6" s="1"/>
  <c r="AQ577" i="6" s="1"/>
  <c r="AO576" i="6"/>
  <c r="AP576" i="6" s="1"/>
  <c r="AQ576" i="6" s="1"/>
  <c r="AG364" i="6" s="1"/>
  <c r="AO575" i="6"/>
  <c r="AP575" i="6" s="1"/>
  <c r="AQ575" i="6" s="1"/>
  <c r="AG363" i="6" s="1"/>
  <c r="AO574" i="6"/>
  <c r="AP574" i="6" s="1"/>
  <c r="AQ574" i="6" s="1"/>
  <c r="AO573" i="6"/>
  <c r="AP573" i="6" s="1"/>
  <c r="AQ573" i="6" s="1"/>
  <c r="AO572" i="6"/>
  <c r="AP572" i="6" s="1"/>
  <c r="AQ572" i="6" s="1"/>
  <c r="AG362" i="6" s="1"/>
  <c r="AO571" i="6"/>
  <c r="AP571" i="6" s="1"/>
  <c r="AQ571" i="6" s="1"/>
  <c r="AG361" i="6" s="1"/>
  <c r="AO570" i="6"/>
  <c r="AP570" i="6" s="1"/>
  <c r="AQ570" i="6" s="1"/>
  <c r="AO569" i="6"/>
  <c r="AP569" i="6" s="1"/>
  <c r="AQ569" i="6" s="1"/>
  <c r="AO568" i="6"/>
  <c r="AP568" i="6" s="1"/>
  <c r="AQ568" i="6" s="1"/>
  <c r="AO567" i="6"/>
  <c r="AP567" i="6" s="1"/>
  <c r="AQ567" i="6" s="1"/>
  <c r="AO566" i="6"/>
  <c r="AP566" i="6" s="1"/>
  <c r="AQ566" i="6" s="1"/>
  <c r="AO565" i="6"/>
  <c r="AP565" i="6" s="1"/>
  <c r="AQ565" i="6" s="1"/>
  <c r="AO564" i="6"/>
  <c r="AP564" i="6" s="1"/>
  <c r="AQ564" i="6" s="1"/>
  <c r="AO563" i="6"/>
  <c r="AP563" i="6" s="1"/>
  <c r="AQ563" i="6" s="1"/>
  <c r="AG353" i="6" s="1"/>
  <c r="AO562" i="6"/>
  <c r="AP562" i="6" s="1"/>
  <c r="AQ562" i="6" s="1"/>
  <c r="AO561" i="6"/>
  <c r="AP561" i="6" s="1"/>
  <c r="AQ561" i="6" s="1"/>
  <c r="AO560" i="6"/>
  <c r="AP560" i="6" s="1"/>
  <c r="AQ560" i="6" s="1"/>
  <c r="AO559" i="6"/>
  <c r="AP559" i="6" s="1"/>
  <c r="AQ559" i="6" s="1"/>
  <c r="AO558" i="6"/>
  <c r="AP558" i="6" s="1"/>
  <c r="AQ558" i="6" s="1"/>
  <c r="AG348" i="6" s="1"/>
  <c r="AO557" i="6"/>
  <c r="AP557" i="6" s="1"/>
  <c r="AQ557" i="6" s="1"/>
  <c r="AG347" i="6" s="1"/>
  <c r="AO556" i="6"/>
  <c r="AP556" i="6" s="1"/>
  <c r="AQ556" i="6" s="1"/>
  <c r="AO555" i="6"/>
  <c r="AP555" i="6" s="1"/>
  <c r="AQ555" i="6" s="1"/>
  <c r="AO554" i="6"/>
  <c r="AP554" i="6" s="1"/>
  <c r="AQ554" i="6" s="1"/>
  <c r="AO553" i="6"/>
  <c r="AP553" i="6" s="1"/>
  <c r="AQ553" i="6" s="1"/>
  <c r="AO552" i="6"/>
  <c r="AP552" i="6" s="1"/>
  <c r="AQ552" i="6" s="1"/>
  <c r="AO551" i="6"/>
  <c r="AP551" i="6" s="1"/>
  <c r="AQ551" i="6" s="1"/>
  <c r="AO550" i="6"/>
  <c r="AP550" i="6" s="1"/>
  <c r="AQ550" i="6" s="1"/>
  <c r="AO549" i="6"/>
  <c r="AP549" i="6" s="1"/>
  <c r="AQ549" i="6" s="1"/>
  <c r="AG339" i="6" s="1"/>
  <c r="AO548" i="6"/>
  <c r="AP548" i="6" s="1"/>
  <c r="AQ548" i="6" s="1"/>
  <c r="AG338" i="6" s="1"/>
  <c r="AO547" i="6"/>
  <c r="AP547" i="6" s="1"/>
  <c r="AQ547" i="6" s="1"/>
  <c r="AG337" i="6" s="1"/>
  <c r="AO546" i="6"/>
  <c r="AP546" i="6" s="1"/>
  <c r="AQ546" i="6" s="1"/>
  <c r="AG336" i="6" s="1"/>
  <c r="AO545" i="6"/>
  <c r="AP545" i="6" s="1"/>
  <c r="AQ545" i="6" s="1"/>
  <c r="AG335" i="6" s="1"/>
  <c r="AO544" i="6"/>
  <c r="AP544" i="6" s="1"/>
  <c r="AQ544" i="6" s="1"/>
  <c r="AO543" i="6"/>
  <c r="AP543" i="6" s="1"/>
  <c r="AQ543" i="6" s="1"/>
  <c r="AO542" i="6"/>
  <c r="AP542" i="6" s="1"/>
  <c r="AQ542" i="6" s="1"/>
  <c r="AO541" i="6"/>
  <c r="AP541" i="6" s="1"/>
  <c r="AQ541" i="6" s="1"/>
  <c r="AO540" i="6"/>
  <c r="AP540" i="6" s="1"/>
  <c r="AQ540" i="6" s="1"/>
  <c r="AO539" i="6"/>
  <c r="AP539" i="6" s="1"/>
  <c r="AQ539" i="6" s="1"/>
  <c r="AO538" i="6"/>
  <c r="AP538" i="6" s="1"/>
  <c r="AQ538" i="6" s="1"/>
  <c r="AO537" i="6"/>
  <c r="AP537" i="6" s="1"/>
  <c r="AQ537" i="6" s="1"/>
  <c r="AO536" i="6"/>
  <c r="AP536" i="6" s="1"/>
  <c r="AQ536" i="6" s="1"/>
  <c r="AO535" i="6"/>
  <c r="AP535" i="6" s="1"/>
  <c r="AQ535" i="6" s="1"/>
  <c r="AO534" i="6"/>
  <c r="AP534" i="6" s="1"/>
  <c r="AQ534" i="6" s="1"/>
  <c r="AG324" i="6" s="1"/>
  <c r="AO533" i="6"/>
  <c r="AP533" i="6" s="1"/>
  <c r="AQ533" i="6" s="1"/>
  <c r="AO532" i="6"/>
  <c r="AP532" i="6" s="1"/>
  <c r="AQ532" i="6" s="1"/>
  <c r="AO531" i="6"/>
  <c r="AP531" i="6" s="1"/>
  <c r="AQ531" i="6" s="1"/>
  <c r="AO530" i="6"/>
  <c r="AP530" i="6" s="1"/>
  <c r="AQ530" i="6" s="1"/>
  <c r="AO529" i="6"/>
  <c r="AP529" i="6" s="1"/>
  <c r="AQ529" i="6" s="1"/>
  <c r="AO528" i="6"/>
  <c r="AP528" i="6" s="1"/>
  <c r="AQ528" i="6" s="1"/>
  <c r="AO527" i="6"/>
  <c r="AP527" i="6" s="1"/>
  <c r="AQ527" i="6" s="1"/>
  <c r="AO526" i="6"/>
  <c r="AP526" i="6" s="1"/>
  <c r="AQ526" i="6" s="1"/>
  <c r="AO525" i="6"/>
  <c r="AP525" i="6" s="1"/>
  <c r="AQ525" i="6" s="1"/>
  <c r="AO524" i="6"/>
  <c r="AP524" i="6" s="1"/>
  <c r="AQ524" i="6" s="1"/>
  <c r="AO523" i="6"/>
  <c r="AP523" i="6" s="1"/>
  <c r="AQ523" i="6" s="1"/>
  <c r="AO522" i="6"/>
  <c r="AP522" i="6" s="1"/>
  <c r="AQ522" i="6" s="1"/>
  <c r="AO521" i="6"/>
  <c r="AP521" i="6" s="1"/>
  <c r="AQ521" i="6" s="1"/>
  <c r="AO520" i="6"/>
  <c r="AP520" i="6" s="1"/>
  <c r="AQ520" i="6" s="1"/>
  <c r="AO519" i="6"/>
  <c r="AP519" i="6" s="1"/>
  <c r="AQ519" i="6" s="1"/>
  <c r="AO518" i="6"/>
  <c r="AP518" i="6" s="1"/>
  <c r="AQ518" i="6" s="1"/>
  <c r="AO517" i="6"/>
  <c r="AP517" i="6" s="1"/>
  <c r="AQ517" i="6" s="1"/>
  <c r="AO516" i="6"/>
  <c r="AP516" i="6" s="1"/>
  <c r="AQ516" i="6" s="1"/>
  <c r="AG307" i="6" s="1"/>
  <c r="AO515" i="6"/>
  <c r="AP515" i="6" s="1"/>
  <c r="AQ515" i="6" s="1"/>
  <c r="AO514" i="6"/>
  <c r="AP514" i="6" s="1"/>
  <c r="AQ514" i="6" s="1"/>
  <c r="AO513" i="6"/>
  <c r="AP513" i="6" s="1"/>
  <c r="AQ513" i="6" s="1"/>
  <c r="AO512" i="6"/>
  <c r="AP512" i="6" s="1"/>
  <c r="AQ512" i="6" s="1"/>
  <c r="AO511" i="6"/>
  <c r="AP511" i="6" s="1"/>
  <c r="AQ511" i="6" s="1"/>
  <c r="AO510" i="6"/>
  <c r="AP510" i="6" s="1"/>
  <c r="AQ510" i="6" s="1"/>
  <c r="AO509" i="6"/>
  <c r="AP509" i="6" s="1"/>
  <c r="AQ509" i="6" s="1"/>
  <c r="AO508" i="6"/>
  <c r="AP508" i="6" s="1"/>
  <c r="AQ508" i="6" s="1"/>
  <c r="AG300" i="6" s="1"/>
  <c r="AO507" i="6"/>
  <c r="AP507" i="6" s="1"/>
  <c r="AQ507" i="6" s="1"/>
  <c r="AG299" i="6" s="1"/>
  <c r="AO506" i="6"/>
  <c r="AP506" i="6" s="1"/>
  <c r="AQ506" i="6" s="1"/>
  <c r="AG298" i="6" s="1"/>
  <c r="AO505" i="6"/>
  <c r="AP505" i="6" s="1"/>
  <c r="AQ505" i="6" s="1"/>
  <c r="AG297" i="6" s="1"/>
  <c r="AO504" i="6"/>
  <c r="AP504" i="6" s="1"/>
  <c r="AQ504" i="6" s="1"/>
  <c r="AG296" i="6" s="1"/>
  <c r="AO503" i="6"/>
  <c r="AP503" i="6" s="1"/>
  <c r="AQ503" i="6" s="1"/>
  <c r="AG295" i="6" s="1"/>
  <c r="AO502" i="6"/>
  <c r="AP502" i="6" s="1"/>
  <c r="AQ502" i="6" s="1"/>
  <c r="AG294" i="6" s="1"/>
  <c r="AO501" i="6"/>
  <c r="AP501" i="6" s="1"/>
  <c r="AQ501" i="6" s="1"/>
  <c r="AO500" i="6"/>
  <c r="AP500" i="6" s="1"/>
  <c r="AQ500" i="6" s="1"/>
  <c r="AG293" i="6" s="1"/>
  <c r="AO499" i="6"/>
  <c r="AP499" i="6" s="1"/>
  <c r="AQ499" i="6" s="1"/>
  <c r="AG292" i="6" s="1"/>
  <c r="AO498" i="6"/>
  <c r="AP498" i="6" s="1"/>
  <c r="AQ498" i="6" s="1"/>
  <c r="AG291" i="6" s="1"/>
  <c r="AO497" i="6"/>
  <c r="AP497" i="6" s="1"/>
  <c r="AQ497" i="6" s="1"/>
  <c r="AO496" i="6"/>
  <c r="AP496" i="6" s="1"/>
  <c r="AQ496" i="6" s="1"/>
  <c r="AO495" i="6"/>
  <c r="AP495" i="6" s="1"/>
  <c r="AQ495" i="6" s="1"/>
  <c r="AO494" i="6"/>
  <c r="AP494" i="6" s="1"/>
  <c r="AQ494" i="6" s="1"/>
  <c r="AO493" i="6"/>
  <c r="AP493" i="6" s="1"/>
  <c r="AQ493" i="6" s="1"/>
  <c r="AO492" i="6"/>
  <c r="AP492" i="6" s="1"/>
  <c r="AQ492" i="6" s="1"/>
  <c r="AO491" i="6"/>
  <c r="AP491" i="6" s="1"/>
  <c r="AQ491" i="6" s="1"/>
  <c r="AO490" i="6"/>
  <c r="AP490" i="6" s="1"/>
  <c r="AQ490" i="6" s="1"/>
  <c r="AG290" i="6" s="1"/>
  <c r="AO489" i="6"/>
  <c r="AP489" i="6" s="1"/>
  <c r="AQ489" i="6" s="1"/>
  <c r="AG289" i="6" s="1"/>
  <c r="AO488" i="6"/>
  <c r="AP488" i="6" s="1"/>
  <c r="AQ488" i="6" s="1"/>
  <c r="AG288" i="6" s="1"/>
  <c r="AO487" i="6"/>
  <c r="AP487" i="6" s="1"/>
  <c r="AQ487" i="6" s="1"/>
  <c r="AG287" i="6" s="1"/>
  <c r="AO486" i="6"/>
  <c r="AP486" i="6" s="1"/>
  <c r="AQ486" i="6" s="1"/>
  <c r="AG286" i="6" s="1"/>
  <c r="AO485" i="6"/>
  <c r="AP485" i="6" s="1"/>
  <c r="AQ485" i="6" s="1"/>
  <c r="AG285" i="6" s="1"/>
  <c r="AO484" i="6"/>
  <c r="AP484" i="6" s="1"/>
  <c r="AQ484" i="6" s="1"/>
  <c r="AG284" i="6" s="1"/>
  <c r="AO483" i="6"/>
  <c r="AP483" i="6" s="1"/>
  <c r="AQ483" i="6" s="1"/>
  <c r="AG283" i="6" s="1"/>
  <c r="AO482" i="6"/>
  <c r="AP482" i="6" s="1"/>
  <c r="AQ482" i="6" s="1"/>
  <c r="AG282" i="6" s="1"/>
  <c r="AO481" i="6"/>
  <c r="AP481" i="6" s="1"/>
  <c r="AQ481" i="6" s="1"/>
  <c r="AG281" i="6" s="1"/>
  <c r="AO480" i="6"/>
  <c r="AP480" i="6" s="1"/>
  <c r="AQ480" i="6" s="1"/>
  <c r="AG280" i="6" s="1"/>
  <c r="AO479" i="6"/>
  <c r="AP479" i="6" s="1"/>
  <c r="AQ479" i="6" s="1"/>
  <c r="AO478" i="6"/>
  <c r="AP478" i="6" s="1"/>
  <c r="AQ478" i="6" s="1"/>
  <c r="AO477" i="6"/>
  <c r="AP477" i="6" s="1"/>
  <c r="AQ477" i="6" s="1"/>
  <c r="AO476" i="6"/>
  <c r="AP476" i="6" s="1"/>
  <c r="AQ476" i="6" s="1"/>
  <c r="AG276" i="6" s="1"/>
  <c r="AO475" i="6"/>
  <c r="AP475" i="6" s="1"/>
  <c r="AQ475" i="6" s="1"/>
  <c r="AG275" i="6" s="1"/>
  <c r="AO474" i="6"/>
  <c r="AP474" i="6" s="1"/>
  <c r="AQ474" i="6" s="1"/>
  <c r="AO473" i="6"/>
  <c r="AP473" i="6" s="1"/>
  <c r="AQ473" i="6" s="1"/>
  <c r="AO472" i="6"/>
  <c r="AP472" i="6" s="1"/>
  <c r="AQ472" i="6" s="1"/>
  <c r="AO471" i="6"/>
  <c r="AP471" i="6" s="1"/>
  <c r="AQ471" i="6" s="1"/>
  <c r="AO470" i="6"/>
  <c r="AP470" i="6" s="1"/>
  <c r="AQ470" i="6" s="1"/>
  <c r="AG270" i="6" s="1"/>
  <c r="AO469" i="6"/>
  <c r="AP469" i="6" s="1"/>
  <c r="AQ469" i="6" s="1"/>
  <c r="AO468" i="6"/>
  <c r="AP468" i="6" s="1"/>
  <c r="AQ468" i="6" s="1"/>
  <c r="AO467" i="6"/>
  <c r="AP467" i="6" s="1"/>
  <c r="AQ467" i="6" s="1"/>
  <c r="AG267" i="6" s="1"/>
  <c r="AO466" i="6"/>
  <c r="AP466" i="6" s="1"/>
  <c r="AQ466" i="6" s="1"/>
  <c r="AO465" i="6"/>
  <c r="AP465" i="6" s="1"/>
  <c r="AQ465" i="6" s="1"/>
  <c r="AO464" i="6"/>
  <c r="AP464" i="6" s="1"/>
  <c r="AQ464" i="6" s="1"/>
  <c r="AO463" i="6"/>
  <c r="AP463" i="6" s="1"/>
  <c r="AQ463" i="6" s="1"/>
  <c r="AO462" i="6"/>
  <c r="AP462" i="6" s="1"/>
  <c r="AQ462" i="6" s="1"/>
  <c r="AO461" i="6"/>
  <c r="AP461" i="6" s="1"/>
  <c r="AQ461" i="6" s="1"/>
  <c r="AO460" i="6"/>
  <c r="AP460" i="6" s="1"/>
  <c r="AQ460" i="6" s="1"/>
  <c r="AO459" i="6"/>
  <c r="AP459" i="6" s="1"/>
  <c r="AQ459" i="6" s="1"/>
  <c r="AO458" i="6"/>
  <c r="AP458" i="6" s="1"/>
  <c r="AQ458" i="6" s="1"/>
  <c r="AO457" i="6"/>
  <c r="AP457" i="6" s="1"/>
  <c r="AQ457" i="6" s="1"/>
  <c r="AO456" i="6"/>
  <c r="AP456" i="6" s="1"/>
  <c r="AQ456" i="6" s="1"/>
  <c r="AO455" i="6"/>
  <c r="AP455" i="6" s="1"/>
  <c r="AQ455" i="6" s="1"/>
  <c r="AG255" i="6" s="1"/>
  <c r="AO454" i="6"/>
  <c r="AP454" i="6" s="1"/>
  <c r="AQ454" i="6" s="1"/>
  <c r="AO453" i="6"/>
  <c r="AP453" i="6" s="1"/>
  <c r="AQ453" i="6" s="1"/>
  <c r="AO452" i="6"/>
  <c r="AP452" i="6" s="1"/>
  <c r="AQ452" i="6" s="1"/>
  <c r="AO451" i="6"/>
  <c r="AP451" i="6" s="1"/>
  <c r="AQ451" i="6" s="1"/>
  <c r="AO450" i="6"/>
  <c r="AP450" i="6" s="1"/>
  <c r="AQ450" i="6" s="1"/>
  <c r="AG250" i="6" s="1"/>
  <c r="AO449" i="6"/>
  <c r="AP449" i="6" s="1"/>
  <c r="AQ449" i="6" s="1"/>
  <c r="AO448" i="6"/>
  <c r="AP448" i="6" s="1"/>
  <c r="AQ448" i="6" s="1"/>
  <c r="AO447" i="6"/>
  <c r="AP447" i="6" s="1"/>
  <c r="AQ447" i="6" s="1"/>
  <c r="AO446" i="6"/>
  <c r="AP446" i="6" s="1"/>
  <c r="AQ446" i="6" s="1"/>
  <c r="AO445" i="6"/>
  <c r="AP445" i="6" s="1"/>
  <c r="AQ445" i="6" s="1"/>
  <c r="AG245" i="6" s="1"/>
  <c r="AO444" i="6"/>
  <c r="AP444" i="6" s="1"/>
  <c r="AQ444" i="6" s="1"/>
  <c r="AO443" i="6"/>
  <c r="AP443" i="6" s="1"/>
  <c r="AQ443" i="6" s="1"/>
  <c r="AO442" i="6"/>
  <c r="AP442" i="6" s="1"/>
  <c r="AQ442" i="6" s="1"/>
  <c r="AO441" i="6"/>
  <c r="AP441" i="6" s="1"/>
  <c r="AQ441" i="6" s="1"/>
  <c r="AG241" i="6" s="1"/>
  <c r="AO440" i="6"/>
  <c r="AP440" i="6" s="1"/>
  <c r="AQ440" i="6" s="1"/>
  <c r="AG240" i="6" s="1"/>
  <c r="AO439" i="6"/>
  <c r="AP439" i="6" s="1"/>
  <c r="AQ439" i="6" s="1"/>
  <c r="AO438" i="6"/>
  <c r="AP438" i="6" s="1"/>
  <c r="AQ438" i="6" s="1"/>
  <c r="AO437" i="6"/>
  <c r="AP437" i="6" s="1"/>
  <c r="AQ437" i="6" s="1"/>
  <c r="AG237" i="6" s="1"/>
  <c r="AO436" i="6"/>
  <c r="AP436" i="6" s="1"/>
  <c r="AQ436" i="6" s="1"/>
  <c r="AO435" i="6"/>
  <c r="AP435" i="6" s="1"/>
  <c r="AQ435" i="6" s="1"/>
  <c r="AG235" i="6" s="1"/>
  <c r="AO434" i="6"/>
  <c r="AP434" i="6" s="1"/>
  <c r="AQ434" i="6" s="1"/>
  <c r="AG234" i="6" s="1"/>
  <c r="AO433" i="6"/>
  <c r="AP433" i="6" s="1"/>
  <c r="AQ433" i="6" s="1"/>
  <c r="AG233" i="6" s="1"/>
  <c r="AO432" i="6"/>
  <c r="AP432" i="6" s="1"/>
  <c r="AQ432" i="6" s="1"/>
  <c r="AO431" i="6"/>
  <c r="AP431" i="6" s="1"/>
  <c r="AQ431" i="6" s="1"/>
  <c r="AO430" i="6"/>
  <c r="AP430" i="6" s="1"/>
  <c r="AQ430" i="6" s="1"/>
  <c r="AO429" i="6"/>
  <c r="AP429" i="6" s="1"/>
  <c r="AQ429" i="6" s="1"/>
  <c r="AO428" i="6"/>
  <c r="AP428" i="6" s="1"/>
  <c r="AQ428" i="6" s="1"/>
  <c r="AO427" i="6"/>
  <c r="AP427" i="6" s="1"/>
  <c r="AQ427" i="6" s="1"/>
  <c r="AO426" i="6"/>
  <c r="AP426" i="6" s="1"/>
  <c r="AQ426" i="6" s="1"/>
  <c r="AO425" i="6"/>
  <c r="AP425" i="6" s="1"/>
  <c r="AQ425" i="6" s="1"/>
  <c r="AO424" i="6"/>
  <c r="AP424" i="6" s="1"/>
  <c r="AQ424" i="6" s="1"/>
  <c r="AO423" i="6"/>
  <c r="AP423" i="6" s="1"/>
  <c r="AQ423" i="6" s="1"/>
  <c r="AO422" i="6"/>
  <c r="AP422" i="6" s="1"/>
  <c r="AQ422" i="6" s="1"/>
  <c r="AO421" i="6"/>
  <c r="AP421" i="6" s="1"/>
  <c r="AQ421" i="6" s="1"/>
  <c r="AO420" i="6"/>
  <c r="AP420" i="6" s="1"/>
  <c r="AQ420" i="6" s="1"/>
  <c r="AO419" i="6"/>
  <c r="AP419" i="6" s="1"/>
  <c r="AQ419" i="6" s="1"/>
  <c r="AO418" i="6"/>
  <c r="AP418" i="6" s="1"/>
  <c r="AQ418" i="6" s="1"/>
  <c r="AO417" i="6"/>
  <c r="AP417" i="6" s="1"/>
  <c r="AQ417" i="6" s="1"/>
  <c r="AO416" i="6"/>
  <c r="AP416" i="6" s="1"/>
  <c r="AQ416" i="6" s="1"/>
  <c r="AO415" i="6"/>
  <c r="AP415" i="6" s="1"/>
  <c r="AQ415" i="6" s="1"/>
  <c r="AO414" i="6"/>
  <c r="AP414" i="6" s="1"/>
  <c r="AQ414" i="6" s="1"/>
  <c r="AO413" i="6"/>
  <c r="AP413" i="6" s="1"/>
  <c r="AQ413" i="6" s="1"/>
  <c r="AO412" i="6"/>
  <c r="AP412" i="6" s="1"/>
  <c r="AQ412" i="6" s="1"/>
  <c r="AO411" i="6"/>
  <c r="AP411" i="6" s="1"/>
  <c r="AQ411" i="6" s="1"/>
  <c r="AO410" i="6"/>
  <c r="AP410" i="6" s="1"/>
  <c r="AQ410" i="6" s="1"/>
  <c r="AO409" i="6"/>
  <c r="AP409" i="6" s="1"/>
  <c r="AQ409" i="6" s="1"/>
  <c r="AO408" i="6"/>
  <c r="AP408" i="6" s="1"/>
  <c r="AQ408" i="6" s="1"/>
  <c r="AO407" i="6"/>
  <c r="AP407" i="6" s="1"/>
  <c r="AQ407" i="6" s="1"/>
  <c r="AO406" i="6"/>
  <c r="AP406" i="6" s="1"/>
  <c r="AQ406" i="6" s="1"/>
  <c r="AO405" i="6"/>
  <c r="AP405" i="6" s="1"/>
  <c r="AQ405" i="6" s="1"/>
  <c r="AO404" i="6"/>
  <c r="AP404" i="6" s="1"/>
  <c r="AQ404" i="6" s="1"/>
  <c r="AO403" i="6"/>
  <c r="AP403" i="6" s="1"/>
  <c r="AQ403" i="6" s="1"/>
  <c r="AO402" i="6"/>
  <c r="AP402" i="6" s="1"/>
  <c r="AQ402" i="6" s="1"/>
  <c r="AO401" i="6"/>
  <c r="AP401" i="6" s="1"/>
  <c r="AQ401" i="6" s="1"/>
  <c r="AO400" i="6"/>
  <c r="AP400" i="6" s="1"/>
  <c r="AQ400" i="6" s="1"/>
  <c r="AO399" i="6"/>
  <c r="AP399" i="6" s="1"/>
  <c r="AQ399" i="6" s="1"/>
  <c r="AO398" i="6"/>
  <c r="AP398" i="6" s="1"/>
  <c r="AQ398" i="6" s="1"/>
  <c r="AO397" i="6"/>
  <c r="AP397" i="6" s="1"/>
  <c r="AQ397" i="6" s="1"/>
  <c r="AO396" i="6"/>
  <c r="AP396" i="6" s="1"/>
  <c r="AQ396" i="6" s="1"/>
  <c r="AO395" i="6"/>
  <c r="AP395" i="6" s="1"/>
  <c r="AQ395" i="6" s="1"/>
  <c r="AG199" i="6" s="1"/>
  <c r="AO394" i="6"/>
  <c r="AP394" i="6" s="1"/>
  <c r="AQ394" i="6" s="1"/>
  <c r="AO393" i="6"/>
  <c r="AP393" i="6" s="1"/>
  <c r="AQ393" i="6" s="1"/>
  <c r="AG197" i="6" s="1"/>
  <c r="AO392" i="6"/>
  <c r="AP392" i="6" s="1"/>
  <c r="AQ392" i="6" s="1"/>
  <c r="AG196" i="6" s="1"/>
  <c r="AO391" i="6"/>
  <c r="AP391" i="6" s="1"/>
  <c r="AQ391" i="6" s="1"/>
  <c r="AG195" i="6" s="1"/>
  <c r="AO390" i="6"/>
  <c r="AP390" i="6" s="1"/>
  <c r="AQ390" i="6" s="1"/>
  <c r="AO389" i="6"/>
  <c r="AP389" i="6" s="1"/>
  <c r="AQ389" i="6" s="1"/>
  <c r="AG4" i="6" s="1"/>
  <c r="AO388" i="6"/>
  <c r="AP388" i="6" s="1"/>
  <c r="AQ388" i="6" s="1"/>
  <c r="AO387" i="6"/>
  <c r="AP387" i="6" s="1"/>
  <c r="AQ387" i="6" s="1"/>
  <c r="AO386" i="6"/>
  <c r="AP386" i="6" s="1"/>
  <c r="AQ386" i="6" s="1"/>
  <c r="AO385" i="6"/>
  <c r="AP385" i="6" s="1"/>
  <c r="AQ385" i="6" s="1"/>
  <c r="AO384" i="6"/>
  <c r="AP384" i="6" s="1"/>
  <c r="AQ384" i="6" s="1"/>
  <c r="AO383" i="6"/>
  <c r="AP383" i="6" s="1"/>
  <c r="AQ383" i="6" s="1"/>
  <c r="AG192" i="6" s="1"/>
  <c r="AO382" i="6"/>
  <c r="AP382" i="6" s="1"/>
  <c r="AQ382" i="6" s="1"/>
  <c r="AG191" i="6" s="1"/>
  <c r="AO381" i="6"/>
  <c r="AP381" i="6" s="1"/>
  <c r="AQ381" i="6" s="1"/>
  <c r="AG190" i="6" s="1"/>
  <c r="AO380" i="6"/>
  <c r="AP380" i="6" s="1"/>
  <c r="AQ380" i="6" s="1"/>
  <c r="AO379" i="6"/>
  <c r="AP379" i="6" s="1"/>
  <c r="AQ379" i="6" s="1"/>
  <c r="AO378" i="6"/>
  <c r="AP378" i="6" s="1"/>
  <c r="AQ378" i="6" s="1"/>
  <c r="AO377" i="6"/>
  <c r="AP377" i="6" s="1"/>
  <c r="AQ377" i="6" s="1"/>
  <c r="AG188" i="6" s="1"/>
  <c r="AO376" i="6"/>
  <c r="AP376" i="6" s="1"/>
  <c r="AQ376" i="6" s="1"/>
  <c r="AG187" i="6" s="1"/>
  <c r="AO375" i="6"/>
  <c r="AP375" i="6" s="1"/>
  <c r="AQ375" i="6" s="1"/>
  <c r="AG186" i="6" s="1"/>
  <c r="AO374" i="6"/>
  <c r="AP374" i="6" s="1"/>
  <c r="AQ374" i="6" s="1"/>
  <c r="AO373" i="6"/>
  <c r="AP373" i="6" s="1"/>
  <c r="AQ373" i="6" s="1"/>
  <c r="AO372" i="6"/>
  <c r="AP372" i="6" s="1"/>
  <c r="AQ372" i="6" s="1"/>
  <c r="AO371" i="6"/>
  <c r="AP371" i="6" s="1"/>
  <c r="AQ371" i="6" s="1"/>
  <c r="AO370" i="6"/>
  <c r="AP370" i="6" s="1"/>
  <c r="AQ370" i="6" s="1"/>
  <c r="AO369" i="6"/>
  <c r="AP369" i="6" s="1"/>
  <c r="AQ369" i="6" s="1"/>
  <c r="AG184" i="6" s="1"/>
  <c r="AO368" i="6"/>
  <c r="AP368" i="6" s="1"/>
  <c r="AQ368" i="6" s="1"/>
  <c r="AG183" i="6" s="1"/>
  <c r="AO367" i="6"/>
  <c r="AP367" i="6" s="1"/>
  <c r="AQ367" i="6" s="1"/>
  <c r="AG182" i="6" s="1"/>
  <c r="AO366" i="6"/>
  <c r="AP366" i="6" s="1"/>
  <c r="AQ366" i="6" s="1"/>
  <c r="AO365" i="6"/>
  <c r="AP365" i="6" s="1"/>
  <c r="AQ365" i="6" s="1"/>
  <c r="AG181" i="6" s="1"/>
  <c r="AO364" i="6"/>
  <c r="AP364" i="6" s="1"/>
  <c r="AQ364" i="6" s="1"/>
  <c r="AG180" i="6" s="1"/>
  <c r="AO363" i="6"/>
  <c r="AP363" i="6" s="1"/>
  <c r="AQ363" i="6" s="1"/>
  <c r="AO362" i="6"/>
  <c r="AP362" i="6" s="1"/>
  <c r="AQ362" i="6" s="1"/>
  <c r="AO361" i="6"/>
  <c r="AP361" i="6" s="1"/>
  <c r="AQ361" i="6" s="1"/>
  <c r="AG177" i="6" s="1"/>
  <c r="AO360" i="6"/>
  <c r="AP360" i="6" s="1"/>
  <c r="AQ360" i="6" s="1"/>
  <c r="AO359" i="6"/>
  <c r="AP359" i="6" s="1"/>
  <c r="AQ359" i="6" s="1"/>
  <c r="AG175" i="6" s="1"/>
  <c r="AO358" i="6"/>
  <c r="AP358" i="6" s="1"/>
  <c r="AQ358" i="6" s="1"/>
  <c r="AG174" i="6" s="1"/>
  <c r="AO357" i="6"/>
  <c r="AP357" i="6" s="1"/>
  <c r="AQ357" i="6" s="1"/>
  <c r="AG173" i="6" s="1"/>
  <c r="AO356" i="6"/>
  <c r="AP356" i="6" s="1"/>
  <c r="AQ356" i="6" s="1"/>
  <c r="AO355" i="6"/>
  <c r="AP355" i="6" s="1"/>
  <c r="AQ355" i="6" s="1"/>
  <c r="AG171" i="6" s="1"/>
  <c r="AO354" i="6"/>
  <c r="AP354" i="6" s="1"/>
  <c r="AQ354" i="6" s="1"/>
  <c r="AO353" i="6"/>
  <c r="AP353" i="6" s="1"/>
  <c r="AQ353" i="6" s="1"/>
  <c r="AG169" i="6" s="1"/>
  <c r="AO352" i="6"/>
  <c r="AP352" i="6" s="1"/>
  <c r="AQ352" i="6" s="1"/>
  <c r="AG168" i="6" s="1"/>
  <c r="AO351" i="6"/>
  <c r="AP351" i="6" s="1"/>
  <c r="AQ351" i="6" s="1"/>
  <c r="AG167" i="6" s="1"/>
  <c r="AO350" i="6"/>
  <c r="AP350" i="6" s="1"/>
  <c r="AQ350" i="6" s="1"/>
  <c r="AO349" i="6"/>
  <c r="AP349" i="6" s="1"/>
  <c r="AQ349" i="6" s="1"/>
  <c r="AG165" i="6" s="1"/>
  <c r="AO348" i="6"/>
  <c r="AP348" i="6" s="1"/>
  <c r="AQ348" i="6" s="1"/>
  <c r="AO347" i="6"/>
  <c r="AP347" i="6" s="1"/>
  <c r="AQ347" i="6" s="1"/>
  <c r="AO346" i="6"/>
  <c r="AP346" i="6" s="1"/>
  <c r="AQ346" i="6" s="1"/>
  <c r="AO345" i="6"/>
  <c r="AP345" i="6" s="1"/>
  <c r="AQ345" i="6" s="1"/>
  <c r="AO344" i="6"/>
  <c r="AP344" i="6" s="1"/>
  <c r="AQ344" i="6" s="1"/>
  <c r="AO343" i="6"/>
  <c r="AP343" i="6" s="1"/>
  <c r="AQ343" i="6" s="1"/>
  <c r="AG159" i="6" s="1"/>
  <c r="AO342" i="6"/>
  <c r="AP342" i="6" s="1"/>
  <c r="AQ342" i="6" s="1"/>
  <c r="AO341" i="6"/>
  <c r="AP341" i="6" s="1"/>
  <c r="AQ341" i="6" s="1"/>
  <c r="AO340" i="6"/>
  <c r="AP340" i="6" s="1"/>
  <c r="AQ340" i="6" s="1"/>
  <c r="AG156" i="6" s="1"/>
  <c r="AO339" i="6"/>
  <c r="AP339" i="6" s="1"/>
  <c r="AQ339" i="6" s="1"/>
  <c r="AO338" i="6"/>
  <c r="AP338" i="6" s="1"/>
  <c r="AQ338" i="6" s="1"/>
  <c r="AO337" i="6"/>
  <c r="AP337" i="6" s="1"/>
  <c r="AQ337" i="6" s="1"/>
  <c r="AO336" i="6"/>
  <c r="AP336" i="6" s="1"/>
  <c r="AQ336" i="6" s="1"/>
  <c r="AG155" i="6" s="1"/>
  <c r="AO335" i="6"/>
  <c r="AP335" i="6" s="1"/>
  <c r="AQ335" i="6" s="1"/>
  <c r="AO334" i="6"/>
  <c r="AP334" i="6" s="1"/>
  <c r="AQ334" i="6" s="1"/>
  <c r="AG153" i="6" s="1"/>
  <c r="AO333" i="6"/>
  <c r="AP333" i="6" s="1"/>
  <c r="AQ333" i="6" s="1"/>
  <c r="AG152" i="6" s="1"/>
  <c r="AO332" i="6"/>
  <c r="AP332" i="6" s="1"/>
  <c r="AQ332" i="6" s="1"/>
  <c r="AG151" i="6" s="1"/>
  <c r="AO331" i="6"/>
  <c r="AP331" i="6" s="1"/>
  <c r="AQ331" i="6" s="1"/>
  <c r="AO330" i="6"/>
  <c r="AP330" i="6" s="1"/>
  <c r="AQ330" i="6" s="1"/>
  <c r="AO329" i="6"/>
  <c r="AP329" i="6" s="1"/>
  <c r="AQ329" i="6" s="1"/>
  <c r="AO328" i="6"/>
  <c r="AP328" i="6" s="1"/>
  <c r="AQ328" i="6" s="1"/>
  <c r="AG147" i="6" s="1"/>
  <c r="AO327" i="6"/>
  <c r="AP327" i="6" s="1"/>
  <c r="AQ327" i="6" s="1"/>
  <c r="AG146" i="6" s="1"/>
  <c r="AO326" i="6"/>
  <c r="AP326" i="6" s="1"/>
  <c r="AQ326" i="6" s="1"/>
  <c r="AO325" i="6"/>
  <c r="AP325" i="6" s="1"/>
  <c r="AQ325" i="6" s="1"/>
  <c r="AO324" i="6"/>
  <c r="AP324" i="6" s="1"/>
  <c r="AQ324" i="6" s="1"/>
  <c r="AG143" i="6" s="1"/>
  <c r="AO323" i="6"/>
  <c r="AP323" i="6" s="1"/>
  <c r="AQ323" i="6" s="1"/>
  <c r="AG142" i="6" s="1"/>
  <c r="AO322" i="6"/>
  <c r="AP322" i="6" s="1"/>
  <c r="AQ322" i="6" s="1"/>
  <c r="AG141" i="6" s="1"/>
  <c r="AO321" i="6"/>
  <c r="AP321" i="6" s="1"/>
  <c r="AQ321" i="6" s="1"/>
  <c r="AO320" i="6"/>
  <c r="AP320" i="6" s="1"/>
  <c r="AQ320" i="6" s="1"/>
  <c r="AG139" i="6" s="1"/>
  <c r="AO319" i="6"/>
  <c r="AP319" i="6" s="1"/>
  <c r="AQ319" i="6" s="1"/>
  <c r="AG138" i="6" s="1"/>
  <c r="AO318" i="6"/>
  <c r="AP318" i="6" s="1"/>
  <c r="AQ318" i="6" s="1"/>
  <c r="AG137" i="6" s="1"/>
  <c r="AO317" i="6"/>
  <c r="AP317" i="6" s="1"/>
  <c r="AQ317" i="6" s="1"/>
  <c r="AO316" i="6"/>
  <c r="AP316" i="6" s="1"/>
  <c r="AQ316" i="6" s="1"/>
  <c r="AO315" i="6"/>
  <c r="AP315" i="6" s="1"/>
  <c r="AQ315" i="6" s="1"/>
  <c r="AO314" i="6"/>
  <c r="AP314" i="6" s="1"/>
  <c r="AQ314" i="6" s="1"/>
  <c r="AO313" i="6"/>
  <c r="AP313" i="6" s="1"/>
  <c r="AQ313" i="6" s="1"/>
  <c r="AG132" i="6" s="1"/>
  <c r="AO312" i="6"/>
  <c r="AP312" i="6" s="1"/>
  <c r="AQ312" i="6" s="1"/>
  <c r="AO311" i="6"/>
  <c r="AP311" i="6" s="1"/>
  <c r="AQ311" i="6" s="1"/>
  <c r="AO310" i="6"/>
  <c r="AP310" i="6" s="1"/>
  <c r="AQ310" i="6" s="1"/>
  <c r="AO309" i="6"/>
  <c r="AP309" i="6" s="1"/>
  <c r="AQ309" i="6" s="1"/>
  <c r="AO308" i="6"/>
  <c r="AP308" i="6" s="1"/>
  <c r="AQ308" i="6" s="1"/>
  <c r="AO307" i="6"/>
  <c r="AP307" i="6" s="1"/>
  <c r="AQ307" i="6" s="1"/>
  <c r="AO306" i="6"/>
  <c r="AP306" i="6" s="1"/>
  <c r="AQ306" i="6" s="1"/>
  <c r="AO305" i="6"/>
  <c r="AP305" i="6" s="1"/>
  <c r="AQ305" i="6" s="1"/>
  <c r="AO304" i="6"/>
  <c r="AP304" i="6" s="1"/>
  <c r="AQ304" i="6" s="1"/>
  <c r="AO303" i="6"/>
  <c r="AP303" i="6" s="1"/>
  <c r="AQ303" i="6" s="1"/>
  <c r="AO302" i="6"/>
  <c r="AP302" i="6" s="1"/>
  <c r="AQ302" i="6" s="1"/>
  <c r="AO301" i="6"/>
  <c r="AP301" i="6" s="1"/>
  <c r="AQ301" i="6" s="1"/>
  <c r="AO300" i="6"/>
  <c r="AP300" i="6" s="1"/>
  <c r="AQ300" i="6" s="1"/>
  <c r="AO299" i="6"/>
  <c r="AP299" i="6" s="1"/>
  <c r="AQ299" i="6" s="1"/>
  <c r="AO298" i="6"/>
  <c r="AP298" i="6" s="1"/>
  <c r="AQ298" i="6" s="1"/>
  <c r="AO297" i="6"/>
  <c r="AP297" i="6" s="1"/>
  <c r="AQ297" i="6" s="1"/>
  <c r="AO296" i="6"/>
  <c r="AP296" i="6" s="1"/>
  <c r="AQ296" i="6" s="1"/>
  <c r="AO295" i="6"/>
  <c r="AP295" i="6" s="1"/>
  <c r="AQ295" i="6" s="1"/>
  <c r="AO294" i="6"/>
  <c r="AP294" i="6" s="1"/>
  <c r="AQ294" i="6" s="1"/>
  <c r="AO293" i="6"/>
  <c r="AP293" i="6" s="1"/>
  <c r="AQ293" i="6" s="1"/>
  <c r="AO292" i="6"/>
  <c r="AP292" i="6" s="1"/>
  <c r="AQ292" i="6" s="1"/>
  <c r="AO291" i="6"/>
  <c r="AP291" i="6" s="1"/>
  <c r="AQ291" i="6" s="1"/>
  <c r="AO290" i="6"/>
  <c r="AP290" i="6" s="1"/>
  <c r="AQ290" i="6" s="1"/>
  <c r="AO289" i="6"/>
  <c r="AP289" i="6" s="1"/>
  <c r="AQ289" i="6" s="1"/>
  <c r="AO288" i="6"/>
  <c r="AP288" i="6" s="1"/>
  <c r="AQ288" i="6" s="1"/>
  <c r="AO287" i="6"/>
  <c r="AP287" i="6" s="1"/>
  <c r="AQ287" i="6" s="1"/>
  <c r="AO286" i="6"/>
  <c r="AP286" i="6" s="1"/>
  <c r="AQ286" i="6" s="1"/>
  <c r="AO285" i="6"/>
  <c r="AP285" i="6" s="1"/>
  <c r="AQ285" i="6" s="1"/>
  <c r="AO284" i="6"/>
  <c r="AP284" i="6" s="1"/>
  <c r="AQ284" i="6" s="1"/>
  <c r="AO283" i="6"/>
  <c r="AP283" i="6" s="1"/>
  <c r="AQ283" i="6" s="1"/>
  <c r="AO282" i="6"/>
  <c r="AP282" i="6" s="1"/>
  <c r="AQ282" i="6" s="1"/>
  <c r="AO281" i="6"/>
  <c r="AP281" i="6" s="1"/>
  <c r="AQ281" i="6" s="1"/>
  <c r="AO280" i="6"/>
  <c r="AP280" i="6" s="1"/>
  <c r="AQ280" i="6" s="1"/>
  <c r="AO279" i="6"/>
  <c r="AP279" i="6" s="1"/>
  <c r="AQ279" i="6" s="1"/>
  <c r="AO278" i="6"/>
  <c r="AP278" i="6" s="1"/>
  <c r="AQ278" i="6" s="1"/>
  <c r="AO277" i="6"/>
  <c r="AP277" i="6" s="1"/>
  <c r="AQ277" i="6" s="1"/>
  <c r="AO276" i="6"/>
  <c r="AP276" i="6" s="1"/>
  <c r="AQ276" i="6" s="1"/>
  <c r="AO275" i="6"/>
  <c r="AP275" i="6" s="1"/>
  <c r="AQ275" i="6" s="1"/>
  <c r="AO274" i="6"/>
  <c r="AP274" i="6" s="1"/>
  <c r="AQ274" i="6" s="1"/>
  <c r="AO273" i="6"/>
  <c r="AP273" i="6" s="1"/>
  <c r="AQ273" i="6" s="1"/>
  <c r="AO272" i="6"/>
  <c r="AP272" i="6" s="1"/>
  <c r="AQ272" i="6" s="1"/>
  <c r="AO271" i="6"/>
  <c r="AP271" i="6" s="1"/>
  <c r="AQ271" i="6" s="1"/>
  <c r="AO270" i="6"/>
  <c r="AP270" i="6" s="1"/>
  <c r="AQ270" i="6" s="1"/>
  <c r="AO269" i="6"/>
  <c r="AP269" i="6" s="1"/>
  <c r="AQ269" i="6" s="1"/>
  <c r="AO268" i="6"/>
  <c r="AP268" i="6" s="1"/>
  <c r="AQ268" i="6" s="1"/>
  <c r="AO267" i="6"/>
  <c r="AP267" i="6" s="1"/>
  <c r="AQ267" i="6" s="1"/>
  <c r="AO266" i="6"/>
  <c r="AP266" i="6" s="1"/>
  <c r="AQ266" i="6" s="1"/>
  <c r="AO265" i="6"/>
  <c r="AP265" i="6" s="1"/>
  <c r="AQ265" i="6" s="1"/>
  <c r="AO264" i="6"/>
  <c r="AP264" i="6" s="1"/>
  <c r="AQ264" i="6" s="1"/>
  <c r="AO263" i="6"/>
  <c r="AP263" i="6" s="1"/>
  <c r="AQ263" i="6" s="1"/>
  <c r="AO262" i="6"/>
  <c r="AP262" i="6" s="1"/>
  <c r="AQ262" i="6" s="1"/>
  <c r="AO261" i="6"/>
  <c r="AP261" i="6" s="1"/>
  <c r="AQ261" i="6" s="1"/>
  <c r="AO260" i="6"/>
  <c r="AP260" i="6" s="1"/>
  <c r="AQ260" i="6" s="1"/>
  <c r="AO259" i="6"/>
  <c r="AP259" i="6" s="1"/>
  <c r="AQ259" i="6" s="1"/>
  <c r="AO258" i="6"/>
  <c r="AP258" i="6" s="1"/>
  <c r="AQ258" i="6" s="1"/>
  <c r="AO257" i="6"/>
  <c r="AP257" i="6" s="1"/>
  <c r="AQ257" i="6" s="1"/>
  <c r="AO256" i="6"/>
  <c r="AP256" i="6" s="1"/>
  <c r="AQ256" i="6" s="1"/>
  <c r="AO255" i="6"/>
  <c r="AP255" i="6" s="1"/>
  <c r="AQ255" i="6" s="1"/>
  <c r="AO254" i="6"/>
  <c r="AP254" i="6" s="1"/>
  <c r="AQ254" i="6" s="1"/>
  <c r="AO253" i="6"/>
  <c r="AP253" i="6" s="1"/>
  <c r="AQ253" i="6" s="1"/>
  <c r="AO252" i="6"/>
  <c r="AP252" i="6" s="1"/>
  <c r="AQ252" i="6" s="1"/>
  <c r="AO251" i="6"/>
  <c r="AP251" i="6" s="1"/>
  <c r="AQ251" i="6" s="1"/>
  <c r="AO250" i="6"/>
  <c r="AP250" i="6" s="1"/>
  <c r="AQ250" i="6" s="1"/>
  <c r="AO249" i="6"/>
  <c r="AP249" i="6" s="1"/>
  <c r="AQ249" i="6" s="1"/>
  <c r="AO248" i="6"/>
  <c r="AP248" i="6" s="1"/>
  <c r="AQ248" i="6" s="1"/>
  <c r="AO247" i="6"/>
  <c r="AP247" i="6" s="1"/>
  <c r="AQ247" i="6" s="1"/>
  <c r="AO246" i="6"/>
  <c r="AP246" i="6" s="1"/>
  <c r="AQ246" i="6" s="1"/>
  <c r="AO245" i="6"/>
  <c r="AP245" i="6" s="1"/>
  <c r="AQ245" i="6" s="1"/>
  <c r="AO244" i="6"/>
  <c r="AP244" i="6" s="1"/>
  <c r="AQ244" i="6" s="1"/>
  <c r="AO243" i="6"/>
  <c r="AP243" i="6" s="1"/>
  <c r="AQ243" i="6" s="1"/>
  <c r="AO242" i="6"/>
  <c r="AP242" i="6" s="1"/>
  <c r="AQ242" i="6" s="1"/>
  <c r="AO241" i="6"/>
  <c r="AP241" i="6" s="1"/>
  <c r="AQ241" i="6" s="1"/>
  <c r="AO240" i="6"/>
  <c r="AP240" i="6" s="1"/>
  <c r="AQ240" i="6" s="1"/>
  <c r="AO239" i="6"/>
  <c r="AP239" i="6" s="1"/>
  <c r="AQ239" i="6" s="1"/>
  <c r="AO238" i="6"/>
  <c r="AP238" i="6" s="1"/>
  <c r="AQ238" i="6" s="1"/>
  <c r="AO237" i="6"/>
  <c r="AP237" i="6" s="1"/>
  <c r="AQ237" i="6" s="1"/>
  <c r="AO236" i="6"/>
  <c r="AP236" i="6" s="1"/>
  <c r="AQ236" i="6" s="1"/>
  <c r="AO235" i="6"/>
  <c r="AP235" i="6" s="1"/>
  <c r="AQ235" i="6" s="1"/>
  <c r="AO234" i="6"/>
  <c r="AP234" i="6" s="1"/>
  <c r="AQ234" i="6" s="1"/>
  <c r="AO233" i="6"/>
  <c r="AP233" i="6" s="1"/>
  <c r="AQ233" i="6" s="1"/>
  <c r="AO232" i="6"/>
  <c r="AP232" i="6" s="1"/>
  <c r="AQ232" i="6" s="1"/>
  <c r="AO231" i="6"/>
  <c r="AP231" i="6" s="1"/>
  <c r="AQ231" i="6" s="1"/>
  <c r="AO230" i="6"/>
  <c r="AP230" i="6" s="1"/>
  <c r="AQ230" i="6" s="1"/>
  <c r="AO229" i="6"/>
  <c r="AP229" i="6" s="1"/>
  <c r="AQ229" i="6" s="1"/>
  <c r="AO228" i="6"/>
  <c r="AP228" i="6" s="1"/>
  <c r="AQ228" i="6" s="1"/>
  <c r="AO227" i="6"/>
  <c r="AP227" i="6" s="1"/>
  <c r="AQ227" i="6" s="1"/>
  <c r="AO226" i="6"/>
  <c r="AP226" i="6" s="1"/>
  <c r="AQ226" i="6" s="1"/>
  <c r="AO225" i="6"/>
  <c r="AP225" i="6" s="1"/>
  <c r="AQ225" i="6" s="1"/>
  <c r="AO224" i="6"/>
  <c r="AP224" i="6" s="1"/>
  <c r="AQ224" i="6" s="1"/>
  <c r="AO223" i="6"/>
  <c r="AP223" i="6" s="1"/>
  <c r="AQ223" i="6" s="1"/>
  <c r="AO222" i="6"/>
  <c r="AP222" i="6" s="1"/>
  <c r="AQ222" i="6" s="1"/>
  <c r="AO221" i="6"/>
  <c r="AP221" i="6" s="1"/>
  <c r="AQ221" i="6" s="1"/>
  <c r="AO220" i="6"/>
  <c r="AP220" i="6" s="1"/>
  <c r="AQ220" i="6" s="1"/>
  <c r="AO219" i="6"/>
  <c r="AP219" i="6" s="1"/>
  <c r="AQ219" i="6" s="1"/>
  <c r="AO218" i="6"/>
  <c r="AP218" i="6" s="1"/>
  <c r="AQ218" i="6" s="1"/>
  <c r="AO217" i="6"/>
  <c r="AP217" i="6" s="1"/>
  <c r="AQ217" i="6" s="1"/>
  <c r="AO216" i="6"/>
  <c r="AP216" i="6" s="1"/>
  <c r="AQ216" i="6" s="1"/>
  <c r="AO215" i="6"/>
  <c r="AP215" i="6" s="1"/>
  <c r="AQ215" i="6" s="1"/>
  <c r="AO214" i="6"/>
  <c r="AP214" i="6" s="1"/>
  <c r="AQ214" i="6" s="1"/>
  <c r="AO213" i="6"/>
  <c r="AP213" i="6" s="1"/>
  <c r="AQ213" i="6" s="1"/>
  <c r="AO212" i="6"/>
  <c r="AP212" i="6" s="1"/>
  <c r="AQ212" i="6" s="1"/>
  <c r="AO211" i="6"/>
  <c r="AP211" i="6" s="1"/>
  <c r="AQ211" i="6" s="1"/>
  <c r="AO210" i="6"/>
  <c r="AP210" i="6" s="1"/>
  <c r="AQ210" i="6" s="1"/>
  <c r="AO209" i="6"/>
  <c r="AP209" i="6" s="1"/>
  <c r="AQ209" i="6" s="1"/>
  <c r="AO208" i="6"/>
  <c r="AP208" i="6" s="1"/>
  <c r="AQ208" i="6" s="1"/>
  <c r="AO207" i="6"/>
  <c r="AP207" i="6" s="1"/>
  <c r="AQ207" i="6" s="1"/>
  <c r="AO206" i="6"/>
  <c r="AP206" i="6" s="1"/>
  <c r="AQ206" i="6" s="1"/>
  <c r="AO205" i="6"/>
  <c r="AP205" i="6" s="1"/>
  <c r="AQ205" i="6" s="1"/>
  <c r="AO204" i="6"/>
  <c r="AP204" i="6" s="1"/>
  <c r="AQ204" i="6" s="1"/>
  <c r="AO203" i="6"/>
  <c r="AP203" i="6" s="1"/>
  <c r="AQ203" i="6" s="1"/>
  <c r="AO202" i="6"/>
  <c r="AP202" i="6" s="1"/>
  <c r="AQ202" i="6" s="1"/>
  <c r="AO201" i="6"/>
  <c r="AP201" i="6" s="1"/>
  <c r="AQ201" i="6" s="1"/>
  <c r="AO200" i="6"/>
  <c r="AP200" i="6" s="1"/>
  <c r="AQ200" i="6" s="1"/>
  <c r="AO199" i="6"/>
  <c r="AP199" i="6" s="1"/>
  <c r="AQ199" i="6" s="1"/>
  <c r="AO198" i="6"/>
  <c r="AP198" i="6" s="1"/>
  <c r="AQ198" i="6" s="1"/>
  <c r="AO197" i="6"/>
  <c r="AP197" i="6" s="1"/>
  <c r="AQ197" i="6" s="1"/>
  <c r="AO196" i="6"/>
  <c r="AP196" i="6" s="1"/>
  <c r="AQ196" i="6" s="1"/>
  <c r="AO195" i="6"/>
  <c r="AP195" i="6" s="1"/>
  <c r="AQ195" i="6" s="1"/>
  <c r="AO194" i="6"/>
  <c r="AP194" i="6" s="1"/>
  <c r="AQ194" i="6" s="1"/>
  <c r="AO193" i="6"/>
  <c r="AP193" i="6" s="1"/>
  <c r="AQ193" i="6" s="1"/>
  <c r="AO192" i="6"/>
  <c r="AP192" i="6" s="1"/>
  <c r="AQ192" i="6" s="1"/>
  <c r="AO191" i="6"/>
  <c r="AP191" i="6" s="1"/>
  <c r="AQ191" i="6" s="1"/>
  <c r="AO190" i="6"/>
  <c r="AP190" i="6" s="1"/>
  <c r="AQ190" i="6" s="1"/>
  <c r="AO189" i="6"/>
  <c r="AP189" i="6" s="1"/>
  <c r="AQ189" i="6" s="1"/>
  <c r="AO188" i="6"/>
  <c r="AP188" i="6" s="1"/>
  <c r="AQ188" i="6" s="1"/>
  <c r="AO187" i="6"/>
  <c r="AP187" i="6" s="1"/>
  <c r="AQ187" i="6" s="1"/>
  <c r="AO186" i="6"/>
  <c r="AP186" i="6" s="1"/>
  <c r="AQ186" i="6" s="1"/>
  <c r="AO185" i="6"/>
  <c r="AP185" i="6" s="1"/>
  <c r="AQ185" i="6" s="1"/>
  <c r="AO184" i="6"/>
  <c r="AP184" i="6" s="1"/>
  <c r="AQ184" i="6" s="1"/>
  <c r="AO183" i="6"/>
  <c r="AP183" i="6" s="1"/>
  <c r="AQ183" i="6" s="1"/>
  <c r="AO182" i="6"/>
  <c r="AP182" i="6" s="1"/>
  <c r="AQ182" i="6" s="1"/>
  <c r="AO181" i="6"/>
  <c r="AP181" i="6" s="1"/>
  <c r="AQ181" i="6" s="1"/>
  <c r="AO180" i="6"/>
  <c r="AP180" i="6" s="1"/>
  <c r="AQ180" i="6" s="1"/>
  <c r="AO179" i="6"/>
  <c r="AP179" i="6" s="1"/>
  <c r="AQ179" i="6" s="1"/>
  <c r="AO178" i="6"/>
  <c r="AP178" i="6" s="1"/>
  <c r="AQ178" i="6" s="1"/>
  <c r="AO177" i="6"/>
  <c r="AP177" i="6" s="1"/>
  <c r="AQ177" i="6" s="1"/>
  <c r="AO176" i="6"/>
  <c r="AP176" i="6" s="1"/>
  <c r="AQ176" i="6" s="1"/>
  <c r="AO175" i="6"/>
  <c r="AP175" i="6" s="1"/>
  <c r="AQ175" i="6" s="1"/>
  <c r="AO174" i="6"/>
  <c r="AP174" i="6" s="1"/>
  <c r="AQ174" i="6" s="1"/>
  <c r="AO173" i="6"/>
  <c r="AP173" i="6" s="1"/>
  <c r="AQ173" i="6" s="1"/>
  <c r="AO172" i="6"/>
  <c r="AP172" i="6" s="1"/>
  <c r="AQ172" i="6" s="1"/>
  <c r="AO171" i="6"/>
  <c r="AP171" i="6" s="1"/>
  <c r="AQ171" i="6" s="1"/>
  <c r="AO170" i="6"/>
  <c r="AP170" i="6" s="1"/>
  <c r="AQ170" i="6" s="1"/>
  <c r="AO169" i="6"/>
  <c r="AP169" i="6" s="1"/>
  <c r="AQ169" i="6" s="1"/>
  <c r="AO168" i="6"/>
  <c r="AP168" i="6" s="1"/>
  <c r="AQ168" i="6" s="1"/>
  <c r="AO167" i="6"/>
  <c r="AP167" i="6" s="1"/>
  <c r="AQ167" i="6" s="1"/>
  <c r="AO166" i="6"/>
  <c r="AP166" i="6" s="1"/>
  <c r="AQ166" i="6" s="1"/>
  <c r="AO165" i="6"/>
  <c r="AP165" i="6" s="1"/>
  <c r="AQ165" i="6" s="1"/>
  <c r="AO164" i="6"/>
  <c r="AP164" i="6" s="1"/>
  <c r="AQ164" i="6" s="1"/>
  <c r="AO163" i="6"/>
  <c r="AP163" i="6" s="1"/>
  <c r="AQ163" i="6" s="1"/>
  <c r="AO162" i="6"/>
  <c r="AP162" i="6" s="1"/>
  <c r="AQ162" i="6" s="1"/>
  <c r="AO161" i="6"/>
  <c r="AP161" i="6" s="1"/>
  <c r="AQ161" i="6" s="1"/>
  <c r="AO160" i="6"/>
  <c r="AP160" i="6" s="1"/>
  <c r="AQ160" i="6" s="1"/>
  <c r="AO159" i="6"/>
  <c r="AP159" i="6" s="1"/>
  <c r="AQ159" i="6" s="1"/>
  <c r="AO158" i="6"/>
  <c r="AP158" i="6" s="1"/>
  <c r="AQ158" i="6" s="1"/>
  <c r="AO157" i="6"/>
  <c r="AP157" i="6" s="1"/>
  <c r="AQ157" i="6" s="1"/>
  <c r="AO156" i="6"/>
  <c r="AP156" i="6" s="1"/>
  <c r="AQ156" i="6" s="1"/>
  <c r="AO155" i="6"/>
  <c r="AP155" i="6" s="1"/>
  <c r="AQ155" i="6" s="1"/>
  <c r="AO154" i="6"/>
  <c r="AP154" i="6" s="1"/>
  <c r="AQ154" i="6" s="1"/>
  <c r="AO153" i="6"/>
  <c r="AP153" i="6" s="1"/>
  <c r="AQ153" i="6" s="1"/>
  <c r="AO152" i="6"/>
  <c r="AP152" i="6" s="1"/>
  <c r="AQ152" i="6" s="1"/>
  <c r="AO151" i="6"/>
  <c r="AP151" i="6" s="1"/>
  <c r="AQ151" i="6" s="1"/>
  <c r="AO150" i="6"/>
  <c r="AP150" i="6" s="1"/>
  <c r="AQ150" i="6" s="1"/>
  <c r="AO149" i="6"/>
  <c r="AP149" i="6" s="1"/>
  <c r="AQ149" i="6" s="1"/>
  <c r="AO148" i="6"/>
  <c r="AP148" i="6" s="1"/>
  <c r="AQ148" i="6" s="1"/>
  <c r="AO147" i="6"/>
  <c r="AP147" i="6" s="1"/>
  <c r="AQ147" i="6" s="1"/>
  <c r="AO146" i="6"/>
  <c r="AP146" i="6" s="1"/>
  <c r="AQ146" i="6" s="1"/>
  <c r="AO145" i="6"/>
  <c r="AP145" i="6" s="1"/>
  <c r="AQ145" i="6" s="1"/>
  <c r="AO144" i="6"/>
  <c r="AP144" i="6" s="1"/>
  <c r="AQ144" i="6" s="1"/>
  <c r="AO143" i="6"/>
  <c r="AP143" i="6" s="1"/>
  <c r="AQ143" i="6" s="1"/>
  <c r="AO142" i="6"/>
  <c r="AP142" i="6" s="1"/>
  <c r="AQ142" i="6" s="1"/>
  <c r="AO141" i="6"/>
  <c r="AP141" i="6" s="1"/>
  <c r="AQ141" i="6" s="1"/>
  <c r="AO140" i="6"/>
  <c r="AP140" i="6" s="1"/>
  <c r="AQ140" i="6" s="1"/>
  <c r="AO139" i="6"/>
  <c r="AP139" i="6" s="1"/>
  <c r="AQ139" i="6" s="1"/>
  <c r="AO138" i="6"/>
  <c r="AP138" i="6" s="1"/>
  <c r="AQ138" i="6" s="1"/>
  <c r="AO137" i="6"/>
  <c r="AP137" i="6" s="1"/>
  <c r="AQ137" i="6" s="1"/>
  <c r="AO136" i="6"/>
  <c r="AP136" i="6" s="1"/>
  <c r="AQ136" i="6" s="1"/>
  <c r="AO135" i="6"/>
  <c r="AP135" i="6" s="1"/>
  <c r="AQ135" i="6" s="1"/>
  <c r="AO134" i="6"/>
  <c r="AP134" i="6" s="1"/>
  <c r="AQ134" i="6" s="1"/>
  <c r="AO133" i="6"/>
  <c r="AP133" i="6" s="1"/>
  <c r="AQ133" i="6" s="1"/>
  <c r="AO132" i="6"/>
  <c r="AP132" i="6" s="1"/>
  <c r="AQ132" i="6" s="1"/>
  <c r="AO131" i="6"/>
  <c r="AP131" i="6" s="1"/>
  <c r="AQ131" i="6" s="1"/>
  <c r="AO130" i="6"/>
  <c r="AP130" i="6" s="1"/>
  <c r="AQ130" i="6" s="1"/>
  <c r="AO129" i="6"/>
  <c r="AP129" i="6" s="1"/>
  <c r="AQ129" i="6" s="1"/>
  <c r="AO128" i="6"/>
  <c r="AP128" i="6" s="1"/>
  <c r="AQ128" i="6" s="1"/>
  <c r="AO127" i="6"/>
  <c r="AP127" i="6" s="1"/>
  <c r="AQ127" i="6" s="1"/>
  <c r="AO126" i="6"/>
  <c r="AP126" i="6" s="1"/>
  <c r="AQ126" i="6" s="1"/>
  <c r="AO125" i="6"/>
  <c r="AP125" i="6" s="1"/>
  <c r="AQ125" i="6" s="1"/>
  <c r="AO124" i="6"/>
  <c r="AP124" i="6" s="1"/>
  <c r="AQ124" i="6" s="1"/>
  <c r="AO123" i="6"/>
  <c r="AP123" i="6" s="1"/>
  <c r="AQ123" i="6" s="1"/>
  <c r="AO122" i="6"/>
  <c r="AP122" i="6" s="1"/>
  <c r="AQ122" i="6" s="1"/>
  <c r="AO121" i="6"/>
  <c r="AP121" i="6" s="1"/>
  <c r="AQ121" i="6" s="1"/>
  <c r="AO120" i="6"/>
  <c r="AP120" i="6" s="1"/>
  <c r="AQ120" i="6" s="1"/>
  <c r="AO119" i="6"/>
  <c r="AP119" i="6" s="1"/>
  <c r="AQ119" i="6" s="1"/>
  <c r="AO118" i="6"/>
  <c r="AP118" i="6" s="1"/>
  <c r="AQ118" i="6" s="1"/>
  <c r="AO117" i="6"/>
  <c r="AP117" i="6" s="1"/>
  <c r="AQ117" i="6" s="1"/>
  <c r="AO116" i="6"/>
  <c r="AP116" i="6" s="1"/>
  <c r="AQ116" i="6" s="1"/>
  <c r="AO115" i="6"/>
  <c r="AP115" i="6" s="1"/>
  <c r="AQ115" i="6" s="1"/>
  <c r="AO114" i="6"/>
  <c r="AP114" i="6" s="1"/>
  <c r="AQ114" i="6" s="1"/>
  <c r="AO113" i="6"/>
  <c r="AP113" i="6" s="1"/>
  <c r="AQ113" i="6" s="1"/>
  <c r="AO112" i="6"/>
  <c r="AP112" i="6" s="1"/>
  <c r="AQ112" i="6" s="1"/>
  <c r="AO111" i="6"/>
  <c r="AP111" i="6" s="1"/>
  <c r="AQ111" i="6" s="1"/>
  <c r="AO110" i="6"/>
  <c r="AP110" i="6" s="1"/>
  <c r="AQ110" i="6" s="1"/>
  <c r="AO109" i="6"/>
  <c r="AP109" i="6" s="1"/>
  <c r="AQ109" i="6" s="1"/>
  <c r="AO108" i="6"/>
  <c r="AP108" i="6" s="1"/>
  <c r="AQ108" i="6" s="1"/>
  <c r="AO107" i="6"/>
  <c r="AP107" i="6" s="1"/>
  <c r="AQ107" i="6" s="1"/>
  <c r="AO106" i="6"/>
  <c r="AP106" i="6" s="1"/>
  <c r="AQ106" i="6" s="1"/>
  <c r="AO105" i="6"/>
  <c r="AP105" i="6" s="1"/>
  <c r="AQ105" i="6" s="1"/>
  <c r="AO104" i="6"/>
  <c r="AP104" i="6" s="1"/>
  <c r="AQ104" i="6" s="1"/>
  <c r="AO103" i="6"/>
  <c r="AP103" i="6" s="1"/>
  <c r="AQ103" i="6" s="1"/>
  <c r="AO102" i="6"/>
  <c r="AP102" i="6" s="1"/>
  <c r="AQ102" i="6" s="1"/>
  <c r="AO101" i="6"/>
  <c r="AP101" i="6" s="1"/>
  <c r="AQ101" i="6" s="1"/>
  <c r="AO100" i="6"/>
  <c r="AP100" i="6" s="1"/>
  <c r="AQ100" i="6" s="1"/>
  <c r="AO99" i="6"/>
  <c r="AP99" i="6" s="1"/>
  <c r="AQ99" i="6" s="1"/>
  <c r="AO98" i="6"/>
  <c r="AP98" i="6" s="1"/>
  <c r="AQ98" i="6" s="1"/>
  <c r="AO97" i="6"/>
  <c r="AP97" i="6" s="1"/>
  <c r="AQ97" i="6" s="1"/>
  <c r="AO96" i="6"/>
  <c r="AP96" i="6" s="1"/>
  <c r="AQ96" i="6" s="1"/>
  <c r="AO95" i="6"/>
  <c r="AP95" i="6" s="1"/>
  <c r="AQ95" i="6" s="1"/>
  <c r="AO94" i="6"/>
  <c r="AP94" i="6" s="1"/>
  <c r="AQ94" i="6" s="1"/>
  <c r="AO93" i="6"/>
  <c r="AP93" i="6" s="1"/>
  <c r="AQ93" i="6" s="1"/>
  <c r="AO92" i="6"/>
  <c r="AP92" i="6" s="1"/>
  <c r="AQ92" i="6" s="1"/>
  <c r="AO91" i="6"/>
  <c r="AP91" i="6" s="1"/>
  <c r="AQ91" i="6" s="1"/>
  <c r="AO90" i="6"/>
  <c r="AP90" i="6" s="1"/>
  <c r="AQ90" i="6" s="1"/>
  <c r="AO89" i="6"/>
  <c r="AP89" i="6" s="1"/>
  <c r="AQ89" i="6" s="1"/>
  <c r="AO88" i="6"/>
  <c r="AP88" i="6" s="1"/>
  <c r="AQ88" i="6" s="1"/>
  <c r="AO87" i="6"/>
  <c r="AP87" i="6" s="1"/>
  <c r="AQ87" i="6" s="1"/>
  <c r="AO86" i="6"/>
  <c r="AP86" i="6" s="1"/>
  <c r="AQ86" i="6" s="1"/>
  <c r="AO85" i="6"/>
  <c r="AP85" i="6" s="1"/>
  <c r="AQ85" i="6" s="1"/>
  <c r="AO84" i="6"/>
  <c r="AP84" i="6" s="1"/>
  <c r="AQ84" i="6" s="1"/>
  <c r="AO83" i="6"/>
  <c r="AP83" i="6" s="1"/>
  <c r="AQ83" i="6" s="1"/>
  <c r="AO82" i="6"/>
  <c r="AP82" i="6" s="1"/>
  <c r="AQ82" i="6" s="1"/>
  <c r="AO81" i="6"/>
  <c r="AP81" i="6" s="1"/>
  <c r="AQ81" i="6" s="1"/>
  <c r="AO80" i="6"/>
  <c r="AP80" i="6" s="1"/>
  <c r="AQ80" i="6" s="1"/>
  <c r="AO79" i="6"/>
  <c r="AP79" i="6" s="1"/>
  <c r="AQ79" i="6" s="1"/>
  <c r="AO78" i="6"/>
  <c r="AP78" i="6" s="1"/>
  <c r="AQ78" i="6" s="1"/>
  <c r="AO77" i="6"/>
  <c r="AP77" i="6" s="1"/>
  <c r="AQ77" i="6" s="1"/>
  <c r="AO76" i="6"/>
  <c r="AP76" i="6" s="1"/>
  <c r="AQ76" i="6" s="1"/>
  <c r="AO75" i="6"/>
  <c r="AP75" i="6" s="1"/>
  <c r="AQ75" i="6" s="1"/>
  <c r="AO74" i="6"/>
  <c r="AP74" i="6" s="1"/>
  <c r="AQ74" i="6" s="1"/>
  <c r="AO73" i="6"/>
  <c r="AP73" i="6" s="1"/>
  <c r="AQ73" i="6" s="1"/>
  <c r="AO72" i="6"/>
  <c r="AP72" i="6" s="1"/>
  <c r="AQ72" i="6" s="1"/>
  <c r="AO71" i="6"/>
  <c r="AP71" i="6" s="1"/>
  <c r="AQ71" i="6" s="1"/>
  <c r="AO70" i="6"/>
  <c r="AP70" i="6" s="1"/>
  <c r="AQ70" i="6" s="1"/>
  <c r="AO69" i="6"/>
  <c r="AP69" i="6" s="1"/>
  <c r="AQ69" i="6" s="1"/>
  <c r="AO68" i="6"/>
  <c r="AP68" i="6" s="1"/>
  <c r="AQ68" i="6" s="1"/>
  <c r="AO67" i="6"/>
  <c r="AP67" i="6" s="1"/>
  <c r="AQ67" i="6" s="1"/>
  <c r="AO66" i="6"/>
  <c r="AP66" i="6" s="1"/>
  <c r="AQ66" i="6" s="1"/>
  <c r="AO65" i="6"/>
  <c r="AP65" i="6" s="1"/>
  <c r="AQ65" i="6" s="1"/>
  <c r="AO64" i="6"/>
  <c r="AP64" i="6" s="1"/>
  <c r="AQ64" i="6" s="1"/>
  <c r="AO63" i="6"/>
  <c r="AP63" i="6" s="1"/>
  <c r="AQ63" i="6" s="1"/>
  <c r="AO62" i="6"/>
  <c r="AP62" i="6" s="1"/>
  <c r="AQ62" i="6" s="1"/>
  <c r="AO61" i="6"/>
  <c r="AP61" i="6" s="1"/>
  <c r="AQ61" i="6" s="1"/>
  <c r="AO60" i="6"/>
  <c r="AP60" i="6" s="1"/>
  <c r="AQ60" i="6" s="1"/>
  <c r="AO59" i="6"/>
  <c r="AP59" i="6" s="1"/>
  <c r="AQ59" i="6" s="1"/>
  <c r="AO58" i="6"/>
  <c r="AP58" i="6" s="1"/>
  <c r="AQ58" i="6" s="1"/>
  <c r="AO57" i="6"/>
  <c r="AP57" i="6" s="1"/>
  <c r="AQ57" i="6" s="1"/>
  <c r="AO56" i="6"/>
  <c r="AP56" i="6" s="1"/>
  <c r="AQ56" i="6" s="1"/>
  <c r="AO55" i="6"/>
  <c r="AP55" i="6" s="1"/>
  <c r="AQ55" i="6" s="1"/>
  <c r="AO54" i="6"/>
  <c r="AP54" i="6" s="1"/>
  <c r="AQ54" i="6" s="1"/>
  <c r="AO53" i="6"/>
  <c r="AP53" i="6" s="1"/>
  <c r="AQ53" i="6" s="1"/>
  <c r="AO52" i="6"/>
  <c r="AP52" i="6" s="1"/>
  <c r="AQ52" i="6" s="1"/>
  <c r="AO51" i="6"/>
  <c r="AP51" i="6" s="1"/>
  <c r="AQ51" i="6" s="1"/>
  <c r="AO50" i="6"/>
  <c r="AP50" i="6" s="1"/>
  <c r="AQ50" i="6" s="1"/>
  <c r="AO49" i="6"/>
  <c r="AP49" i="6" s="1"/>
  <c r="AQ49" i="6" s="1"/>
  <c r="AO48" i="6"/>
  <c r="AP48" i="6" s="1"/>
  <c r="AQ48" i="6" s="1"/>
  <c r="AO47" i="6"/>
  <c r="AP47" i="6" s="1"/>
  <c r="AQ47" i="6" s="1"/>
  <c r="AO46" i="6"/>
  <c r="AP46" i="6" s="1"/>
  <c r="AQ46" i="6" s="1"/>
  <c r="AO45" i="6"/>
  <c r="AP45" i="6" s="1"/>
  <c r="AQ45" i="6" s="1"/>
  <c r="AO44" i="6"/>
  <c r="AP44" i="6" s="1"/>
  <c r="AQ44" i="6" s="1"/>
  <c r="AO43" i="6"/>
  <c r="AP43" i="6" s="1"/>
  <c r="AQ43" i="6" s="1"/>
  <c r="AO42" i="6"/>
  <c r="AP42" i="6" s="1"/>
  <c r="AQ42" i="6" s="1"/>
  <c r="AO41" i="6"/>
  <c r="AP41" i="6" s="1"/>
  <c r="AQ41" i="6" s="1"/>
  <c r="AO40" i="6"/>
  <c r="AP40" i="6" s="1"/>
  <c r="AQ40" i="6" s="1"/>
  <c r="AO39" i="6"/>
  <c r="AP39" i="6" s="1"/>
  <c r="AQ39" i="6" s="1"/>
  <c r="AO38" i="6"/>
  <c r="AP38" i="6" s="1"/>
  <c r="AQ38" i="6" s="1"/>
  <c r="AO37" i="6"/>
  <c r="AP37" i="6" s="1"/>
  <c r="AQ37" i="6" s="1"/>
  <c r="AO36" i="6"/>
  <c r="AP36" i="6" s="1"/>
  <c r="AQ36" i="6" s="1"/>
  <c r="AO35" i="6"/>
  <c r="AP35" i="6" s="1"/>
  <c r="AQ35" i="6" s="1"/>
  <c r="AO34" i="6"/>
  <c r="AP34" i="6" s="1"/>
  <c r="AQ34" i="6" s="1"/>
  <c r="AO33" i="6"/>
  <c r="AP33" i="6" s="1"/>
  <c r="AQ33" i="6" s="1"/>
  <c r="AO32" i="6"/>
  <c r="AP32" i="6" s="1"/>
  <c r="AQ32" i="6" s="1"/>
  <c r="AO31" i="6"/>
  <c r="AP31" i="6" s="1"/>
  <c r="AQ31" i="6" s="1"/>
  <c r="AO30" i="6"/>
  <c r="AP30" i="6" s="1"/>
  <c r="AQ30" i="6" s="1"/>
  <c r="AO29" i="6"/>
  <c r="AP29" i="6" s="1"/>
  <c r="AQ29" i="6" s="1"/>
  <c r="AO28" i="6"/>
  <c r="AP28" i="6" s="1"/>
  <c r="AQ28" i="6" s="1"/>
  <c r="AO27" i="6"/>
  <c r="AP27" i="6" s="1"/>
  <c r="AQ27" i="6" s="1"/>
  <c r="AO26" i="6"/>
  <c r="AP26" i="6" s="1"/>
  <c r="AQ26" i="6" s="1"/>
  <c r="AO25" i="6"/>
  <c r="AP25" i="6" s="1"/>
  <c r="AQ25" i="6" s="1"/>
  <c r="AO24" i="6"/>
  <c r="AP24" i="6" s="1"/>
  <c r="AQ24" i="6" s="1"/>
  <c r="AO23" i="6"/>
  <c r="AP23" i="6" s="1"/>
  <c r="AQ23" i="6" s="1"/>
  <c r="AO22" i="6"/>
  <c r="AP22" i="6" s="1"/>
  <c r="AQ22" i="6" s="1"/>
  <c r="AO21" i="6"/>
  <c r="AP21" i="6" s="1"/>
  <c r="AQ21" i="6" s="1"/>
  <c r="AO20" i="6"/>
  <c r="AP20" i="6" s="1"/>
  <c r="AQ20" i="6" s="1"/>
  <c r="AO19" i="6"/>
  <c r="AP19" i="6" s="1"/>
  <c r="AQ19" i="6" s="1"/>
  <c r="AO18" i="6"/>
  <c r="AP18" i="6" s="1"/>
  <c r="AQ18" i="6" s="1"/>
  <c r="AO17" i="6"/>
  <c r="AP17" i="6" s="1"/>
  <c r="AQ17" i="6" s="1"/>
  <c r="AO16" i="6"/>
  <c r="AP16" i="6" s="1"/>
  <c r="AQ16" i="6" s="1"/>
  <c r="AO15" i="6"/>
  <c r="AP15" i="6" s="1"/>
  <c r="AQ15" i="6" s="1"/>
  <c r="AO14" i="6"/>
  <c r="AP14" i="6" s="1"/>
  <c r="AQ14" i="6" s="1"/>
  <c r="AO13" i="6"/>
  <c r="AP13" i="6" s="1"/>
  <c r="AQ13" i="6" s="1"/>
  <c r="AO12" i="6"/>
  <c r="AP12" i="6" s="1"/>
  <c r="AQ12" i="6" s="1"/>
  <c r="AO11" i="6"/>
  <c r="AP11" i="6" s="1"/>
  <c r="AQ11" i="6" s="1"/>
  <c r="AO10" i="6"/>
  <c r="AP10" i="6" s="1"/>
  <c r="AQ10" i="6" s="1"/>
  <c r="AO9" i="6"/>
  <c r="AP9" i="6" s="1"/>
  <c r="AQ9" i="6" s="1"/>
  <c r="AO8" i="6"/>
  <c r="AP8" i="6" s="1"/>
  <c r="AQ8" i="6" s="1"/>
  <c r="AO7" i="6"/>
  <c r="AP7" i="6" s="1"/>
  <c r="AQ7" i="6" s="1"/>
  <c r="AO6" i="6"/>
  <c r="AP6" i="6" s="1"/>
  <c r="AQ6" i="6" s="1"/>
  <c r="AO5" i="6"/>
  <c r="AP5" i="6" s="1"/>
  <c r="AQ5" i="6" s="1"/>
  <c r="AO4" i="6"/>
  <c r="AP4" i="6" s="1"/>
  <c r="AQ4" i="6" s="1"/>
  <c r="AO3" i="6"/>
  <c r="AP3" i="6" s="1"/>
  <c r="AQ3" i="6" s="1"/>
  <c r="AO2" i="6"/>
  <c r="AP2" i="6" s="1"/>
  <c r="AQ2" i="6" s="1"/>
  <c r="AH3171" i="6"/>
  <c r="AF3171" i="6"/>
  <c r="AE3171" i="6"/>
  <c r="AD3171" i="6"/>
  <c r="AC3171" i="6"/>
  <c r="AH3170" i="6"/>
  <c r="AF3170" i="6"/>
  <c r="AE3170" i="6"/>
  <c r="AD3170" i="6"/>
  <c r="AC3170" i="6"/>
  <c r="AH3169" i="6"/>
  <c r="AF3169" i="6"/>
  <c r="AE3169" i="6"/>
  <c r="AD3169" i="6"/>
  <c r="AC3169" i="6"/>
  <c r="AH3168" i="6"/>
  <c r="AF3168" i="6"/>
  <c r="AE3168" i="6"/>
  <c r="AD3168" i="6"/>
  <c r="AC3168" i="6"/>
  <c r="AH3167" i="6"/>
  <c r="AF3167" i="6"/>
  <c r="AE3167" i="6"/>
  <c r="AD3167" i="6"/>
  <c r="AC3167" i="6"/>
  <c r="AH3166" i="6"/>
  <c r="AF3166" i="6"/>
  <c r="AE3166" i="6"/>
  <c r="AD3166" i="6"/>
  <c r="AC3166" i="6"/>
  <c r="AH3165" i="6"/>
  <c r="AF3165" i="6"/>
  <c r="AE3165" i="6"/>
  <c r="AD3165" i="6"/>
  <c r="AC3165" i="6"/>
  <c r="AH3164" i="6"/>
  <c r="AF3164" i="6"/>
  <c r="AE3164" i="6"/>
  <c r="AD3164" i="6"/>
  <c r="AC3164" i="6"/>
  <c r="AH3163" i="6"/>
  <c r="AF3163" i="6"/>
  <c r="AE3163" i="6"/>
  <c r="AD3163" i="6"/>
  <c r="AC3163" i="6"/>
  <c r="AH3162" i="6"/>
  <c r="AG3162" i="6"/>
  <c r="AF3162" i="6"/>
  <c r="AE3162" i="6"/>
  <c r="AD3162" i="6"/>
  <c r="AC3162" i="6"/>
  <c r="AH3161" i="6"/>
  <c r="AF3161" i="6"/>
  <c r="AE3161" i="6"/>
  <c r="AD3161" i="6"/>
  <c r="AC3161" i="6"/>
  <c r="AH3160" i="6"/>
  <c r="AF3160" i="6"/>
  <c r="AE3160" i="6"/>
  <c r="AD3160" i="6"/>
  <c r="AC3160" i="6"/>
  <c r="AH3159" i="6"/>
  <c r="AF3159" i="6"/>
  <c r="AE3159" i="6"/>
  <c r="AD3159" i="6"/>
  <c r="AC3159" i="6"/>
  <c r="AH3158" i="6"/>
  <c r="AF3158" i="6"/>
  <c r="AE3158" i="6"/>
  <c r="AD3158" i="6"/>
  <c r="AC3158" i="6"/>
  <c r="AH3157" i="6"/>
  <c r="AF3157" i="6"/>
  <c r="AE3157" i="6"/>
  <c r="AD3157" i="6"/>
  <c r="AC3157" i="6"/>
  <c r="AH3156" i="6"/>
  <c r="AF3156" i="6"/>
  <c r="AE3156" i="6"/>
  <c r="AD3156" i="6"/>
  <c r="AC3156" i="6"/>
  <c r="AH3155" i="6"/>
  <c r="AF3155" i="6"/>
  <c r="AE3155" i="6"/>
  <c r="AD3155" i="6"/>
  <c r="AC3155" i="6"/>
  <c r="AH3154" i="6"/>
  <c r="AF3154" i="6"/>
  <c r="AE3154" i="6"/>
  <c r="AD3154" i="6"/>
  <c r="AC3154" i="6"/>
  <c r="AH3153" i="6"/>
  <c r="AF3153" i="6"/>
  <c r="AE3153" i="6"/>
  <c r="AD3153" i="6"/>
  <c r="AC3153" i="6"/>
  <c r="AH3152" i="6"/>
  <c r="AF3152" i="6"/>
  <c r="AE3152" i="6"/>
  <c r="AD3152" i="6"/>
  <c r="AC3152" i="6"/>
  <c r="AH3151" i="6"/>
  <c r="AF3151" i="6"/>
  <c r="AE3151" i="6"/>
  <c r="AD3151" i="6"/>
  <c r="AC3151" i="6"/>
  <c r="AH3150" i="6"/>
  <c r="AG3150" i="6"/>
  <c r="AF3150" i="6"/>
  <c r="AE3150" i="6"/>
  <c r="AD3150" i="6"/>
  <c r="AC3150" i="6"/>
  <c r="AH3149" i="6"/>
  <c r="AG3149" i="6"/>
  <c r="AF3149" i="6"/>
  <c r="AE3149" i="6"/>
  <c r="AD3149" i="6"/>
  <c r="AC3149" i="6"/>
  <c r="AH3148" i="6"/>
  <c r="AG3148" i="6"/>
  <c r="AF3148" i="6"/>
  <c r="AE3148" i="6"/>
  <c r="AD3148" i="6"/>
  <c r="AC3148" i="6"/>
  <c r="AH3147" i="6"/>
  <c r="AF3147" i="6"/>
  <c r="AE3147" i="6"/>
  <c r="AD3147" i="6"/>
  <c r="AC3147" i="6"/>
  <c r="AH3146" i="6"/>
  <c r="AF3146" i="6"/>
  <c r="AE3146" i="6"/>
  <c r="AD3146" i="6"/>
  <c r="AC3146" i="6"/>
  <c r="AH3145" i="6"/>
  <c r="AF3145" i="6"/>
  <c r="AE3145" i="6"/>
  <c r="AD3145" i="6"/>
  <c r="AC3145" i="6"/>
  <c r="AH3144" i="6"/>
  <c r="AG3144" i="6"/>
  <c r="AF3144" i="6"/>
  <c r="AE3144" i="6"/>
  <c r="AD3144" i="6"/>
  <c r="AC3144" i="6"/>
  <c r="AH3143" i="6"/>
  <c r="AF3143" i="6"/>
  <c r="AE3143" i="6"/>
  <c r="AD3143" i="6"/>
  <c r="AC3143" i="6"/>
  <c r="AH3142" i="6"/>
  <c r="AG3142" i="6"/>
  <c r="AF3142" i="6"/>
  <c r="AE3142" i="6"/>
  <c r="AD3142" i="6"/>
  <c r="AC3142" i="6"/>
  <c r="AH3141" i="6"/>
  <c r="AF3141" i="6"/>
  <c r="AE3141" i="6"/>
  <c r="AD3141" i="6"/>
  <c r="AC3141" i="6"/>
  <c r="AH3140" i="6"/>
  <c r="AF3140" i="6"/>
  <c r="AE3140" i="6"/>
  <c r="AD3140" i="6"/>
  <c r="AC3140" i="6"/>
  <c r="AH3139" i="6"/>
  <c r="AF3139" i="6"/>
  <c r="AE3139" i="6"/>
  <c r="AD3139" i="6"/>
  <c r="AC3139" i="6"/>
  <c r="AH3138" i="6"/>
  <c r="AG3138" i="6"/>
  <c r="AF3138" i="6"/>
  <c r="AE3138" i="6"/>
  <c r="AD3138" i="6"/>
  <c r="AC3138" i="6"/>
  <c r="AH3137" i="6"/>
  <c r="AF3137" i="6"/>
  <c r="AE3137" i="6"/>
  <c r="AD3137" i="6"/>
  <c r="AC3137" i="6"/>
  <c r="AH3136" i="6"/>
  <c r="AF3136" i="6"/>
  <c r="AE3136" i="6"/>
  <c r="AD3136" i="6"/>
  <c r="AC3136" i="6"/>
  <c r="AH3135" i="6"/>
  <c r="AF3135" i="6"/>
  <c r="AE3135" i="6"/>
  <c r="AD3135" i="6"/>
  <c r="AC3135" i="6"/>
  <c r="AH3134" i="6"/>
  <c r="AF3134" i="6"/>
  <c r="AE3134" i="6"/>
  <c r="AD3134" i="6"/>
  <c r="AC3134" i="6"/>
  <c r="AH3133" i="6"/>
  <c r="AF3133" i="6"/>
  <c r="AE3133" i="6"/>
  <c r="AD3133" i="6"/>
  <c r="AC3133" i="6"/>
  <c r="AH3132" i="6"/>
  <c r="AF3132" i="6"/>
  <c r="AE3132" i="6"/>
  <c r="AD3132" i="6"/>
  <c r="AC3132" i="6"/>
  <c r="AH3131" i="6"/>
  <c r="AF3131" i="6"/>
  <c r="AE3131" i="6"/>
  <c r="AD3131" i="6"/>
  <c r="AC3131" i="6"/>
  <c r="AH3130" i="6"/>
  <c r="AF3130" i="6"/>
  <c r="AE3130" i="6"/>
  <c r="AD3130" i="6"/>
  <c r="AC3130" i="6"/>
  <c r="AH3129" i="6"/>
  <c r="AF3129" i="6"/>
  <c r="AE3129" i="6"/>
  <c r="AD3129" i="6"/>
  <c r="AC3129" i="6"/>
  <c r="AH3128" i="6"/>
  <c r="AF3128" i="6"/>
  <c r="AE3128" i="6"/>
  <c r="AD3128" i="6"/>
  <c r="AC3128" i="6"/>
  <c r="AH3127" i="6"/>
  <c r="AG3127" i="6"/>
  <c r="AF3127" i="6"/>
  <c r="AE3127" i="6"/>
  <c r="AD3127" i="6"/>
  <c r="AC3127" i="6"/>
  <c r="AH3126" i="6"/>
  <c r="AF3126" i="6"/>
  <c r="AE3126" i="6"/>
  <c r="AD3126" i="6"/>
  <c r="AC3126" i="6"/>
  <c r="AH3125" i="6"/>
  <c r="AF3125" i="6"/>
  <c r="AE3125" i="6"/>
  <c r="AD3125" i="6"/>
  <c r="AC3125" i="6"/>
  <c r="AH3124" i="6"/>
  <c r="AF3124" i="6"/>
  <c r="AE3124" i="6"/>
  <c r="AD3124" i="6"/>
  <c r="AC3124" i="6"/>
  <c r="AH3123" i="6"/>
  <c r="AF3123" i="6"/>
  <c r="AE3123" i="6"/>
  <c r="AD3123" i="6"/>
  <c r="AC3123" i="6"/>
  <c r="AH3122" i="6"/>
  <c r="AG3122" i="6"/>
  <c r="AF3122" i="6"/>
  <c r="AE3122" i="6"/>
  <c r="AD3122" i="6"/>
  <c r="AC3122" i="6"/>
  <c r="AH3121" i="6"/>
  <c r="AF3121" i="6"/>
  <c r="AE3121" i="6"/>
  <c r="AD3121" i="6"/>
  <c r="AC3121" i="6"/>
  <c r="AH3120" i="6"/>
  <c r="AF3120" i="6"/>
  <c r="AE3120" i="6"/>
  <c r="AD3120" i="6"/>
  <c r="AC3120" i="6"/>
  <c r="AH3119" i="6"/>
  <c r="AF3119" i="6"/>
  <c r="AE3119" i="6"/>
  <c r="AD3119" i="6"/>
  <c r="AC3119" i="6"/>
  <c r="AH3118" i="6"/>
  <c r="AF3118" i="6"/>
  <c r="AE3118" i="6"/>
  <c r="AD3118" i="6"/>
  <c r="AC3118" i="6"/>
  <c r="AH3117" i="6"/>
  <c r="AF3117" i="6"/>
  <c r="AE3117" i="6"/>
  <c r="AD3117" i="6"/>
  <c r="AC3117" i="6"/>
  <c r="AH3116" i="6"/>
  <c r="AF3116" i="6"/>
  <c r="AE3116" i="6"/>
  <c r="AD3116" i="6"/>
  <c r="AC3116" i="6"/>
  <c r="AH3115" i="6"/>
  <c r="AF3115" i="6"/>
  <c r="AE3115" i="6"/>
  <c r="AD3115" i="6"/>
  <c r="AC3115" i="6"/>
  <c r="AH3114" i="6"/>
  <c r="AF3114" i="6"/>
  <c r="AE3114" i="6"/>
  <c r="AD3114" i="6"/>
  <c r="AC3114" i="6"/>
  <c r="AH3113" i="6"/>
  <c r="AF3113" i="6"/>
  <c r="AE3113" i="6"/>
  <c r="AD3113" i="6"/>
  <c r="AC3113" i="6"/>
  <c r="AH3112" i="6"/>
  <c r="AF3112" i="6"/>
  <c r="AE3112" i="6"/>
  <c r="AD3112" i="6"/>
  <c r="AC3112" i="6"/>
  <c r="AH3111" i="6"/>
  <c r="AF3111" i="6"/>
  <c r="AE3111" i="6"/>
  <c r="AD3111" i="6"/>
  <c r="AC3111" i="6"/>
  <c r="AH3110" i="6"/>
  <c r="AF3110" i="6"/>
  <c r="AE3110" i="6"/>
  <c r="AD3110" i="6"/>
  <c r="AC3110" i="6"/>
  <c r="AH3109" i="6"/>
  <c r="AF3109" i="6"/>
  <c r="AE3109" i="6"/>
  <c r="AD3109" i="6"/>
  <c r="AC3109" i="6"/>
  <c r="AH3108" i="6"/>
  <c r="AF3108" i="6"/>
  <c r="AE3108" i="6"/>
  <c r="AD3108" i="6"/>
  <c r="AC3108" i="6"/>
  <c r="AH3107" i="6"/>
  <c r="AF3107" i="6"/>
  <c r="AE3107" i="6"/>
  <c r="AD3107" i="6"/>
  <c r="AC3107" i="6"/>
  <c r="AH3106" i="6"/>
  <c r="AF3106" i="6"/>
  <c r="AE3106" i="6"/>
  <c r="AD3106" i="6"/>
  <c r="AC3106" i="6"/>
  <c r="AH3105" i="6"/>
  <c r="AF3105" i="6"/>
  <c r="AE3105" i="6"/>
  <c r="AD3105" i="6"/>
  <c r="AC3105" i="6"/>
  <c r="AH3104" i="6"/>
  <c r="AG3104" i="6"/>
  <c r="AF3104" i="6"/>
  <c r="AE3104" i="6"/>
  <c r="AD3104" i="6"/>
  <c r="AC3104" i="6"/>
  <c r="AH3103" i="6"/>
  <c r="AF3103" i="6"/>
  <c r="AE3103" i="6"/>
  <c r="AD3103" i="6"/>
  <c r="AC3103" i="6"/>
  <c r="AH3102" i="6"/>
  <c r="AG3102" i="6"/>
  <c r="AF3102" i="6"/>
  <c r="AE3102" i="6"/>
  <c r="AD3102" i="6"/>
  <c r="AC3102" i="6"/>
  <c r="AH3101" i="6"/>
  <c r="AF3101" i="6"/>
  <c r="AE3101" i="6"/>
  <c r="AD3101" i="6"/>
  <c r="AC3101" i="6"/>
  <c r="AH3100" i="6"/>
  <c r="AF3100" i="6"/>
  <c r="AE3100" i="6"/>
  <c r="AD3100" i="6"/>
  <c r="AC3100" i="6"/>
  <c r="AH3099" i="6"/>
  <c r="AF3099" i="6"/>
  <c r="AE3099" i="6"/>
  <c r="AD3099" i="6"/>
  <c r="AC3099" i="6"/>
  <c r="AH3098" i="6"/>
  <c r="AF3098" i="6"/>
  <c r="AE3098" i="6"/>
  <c r="AD3098" i="6"/>
  <c r="AC3098" i="6"/>
  <c r="AH3097" i="6"/>
  <c r="AG3097" i="6"/>
  <c r="AF3097" i="6"/>
  <c r="AE3097" i="6"/>
  <c r="AD3097" i="6"/>
  <c r="AC3097" i="6"/>
  <c r="AH3096" i="6"/>
  <c r="AG3096" i="6"/>
  <c r="AF3096" i="6"/>
  <c r="AE3096" i="6"/>
  <c r="AD3096" i="6"/>
  <c r="AC3096" i="6"/>
  <c r="AH3095" i="6"/>
  <c r="AG3095" i="6"/>
  <c r="AF3095" i="6"/>
  <c r="AE3095" i="6"/>
  <c r="AD3095" i="6"/>
  <c r="AC3095" i="6"/>
  <c r="AH3094" i="6"/>
  <c r="AF3094" i="6"/>
  <c r="AE3094" i="6"/>
  <c r="AD3094" i="6"/>
  <c r="AC3094" i="6"/>
  <c r="AH3093" i="6"/>
  <c r="AF3093" i="6"/>
  <c r="AE3093" i="6"/>
  <c r="AD3093" i="6"/>
  <c r="AC3093" i="6"/>
  <c r="AH3092" i="6"/>
  <c r="AG3092" i="6"/>
  <c r="AF3092" i="6"/>
  <c r="AE3092" i="6"/>
  <c r="AD3092" i="6"/>
  <c r="AC3092" i="6"/>
  <c r="AH3091" i="6"/>
  <c r="AG3091" i="6"/>
  <c r="AF3091" i="6"/>
  <c r="AE3091" i="6"/>
  <c r="AD3091" i="6"/>
  <c r="AC3091" i="6"/>
  <c r="AH3090" i="6"/>
  <c r="AG3090" i="6"/>
  <c r="AF3090" i="6"/>
  <c r="AE3090" i="6"/>
  <c r="AD3090" i="6"/>
  <c r="AC3090" i="6"/>
  <c r="AH3089" i="6"/>
  <c r="AG3089" i="6"/>
  <c r="AF3089" i="6"/>
  <c r="AE3089" i="6"/>
  <c r="AD3089" i="6"/>
  <c r="AC3089" i="6"/>
  <c r="AH3088" i="6"/>
  <c r="AG3088" i="6"/>
  <c r="AF3088" i="6"/>
  <c r="AE3088" i="6"/>
  <c r="AD3088" i="6"/>
  <c r="AC3088" i="6"/>
  <c r="AH3087" i="6"/>
  <c r="AF3087" i="6"/>
  <c r="AE3087" i="6"/>
  <c r="AD3087" i="6"/>
  <c r="AC3087" i="6"/>
  <c r="AH3086" i="6"/>
  <c r="AG3086" i="6"/>
  <c r="AF3086" i="6"/>
  <c r="AE3086" i="6"/>
  <c r="AD3086" i="6"/>
  <c r="AC3086" i="6"/>
  <c r="AH3085" i="6"/>
  <c r="AF3085" i="6"/>
  <c r="AE3085" i="6"/>
  <c r="AD3085" i="6"/>
  <c r="AC3085" i="6"/>
  <c r="AH3084" i="6"/>
  <c r="AF3084" i="6"/>
  <c r="AE3084" i="6"/>
  <c r="AD3084" i="6"/>
  <c r="AC3084" i="6"/>
  <c r="AH3083" i="6"/>
  <c r="AF3083" i="6"/>
  <c r="AE3083" i="6"/>
  <c r="AD3083" i="6"/>
  <c r="AC3083" i="6"/>
  <c r="AH3082" i="6"/>
  <c r="AG3082" i="6"/>
  <c r="AF3082" i="6"/>
  <c r="AE3082" i="6"/>
  <c r="AD3082" i="6"/>
  <c r="AC3082" i="6"/>
  <c r="AH3081" i="6"/>
  <c r="AG3081" i="6"/>
  <c r="AF3081" i="6"/>
  <c r="AE3081" i="6"/>
  <c r="AD3081" i="6"/>
  <c r="AC3081" i="6"/>
  <c r="AH3080" i="6"/>
  <c r="AG3080" i="6"/>
  <c r="AF3080" i="6"/>
  <c r="AE3080" i="6"/>
  <c r="AD3080" i="6"/>
  <c r="AC3080" i="6"/>
  <c r="AH3079" i="6"/>
  <c r="AF3079" i="6"/>
  <c r="AE3079" i="6"/>
  <c r="AD3079" i="6"/>
  <c r="AC3079" i="6"/>
  <c r="AH3078" i="6"/>
  <c r="AF3078" i="6"/>
  <c r="AE3078" i="6"/>
  <c r="AD3078" i="6"/>
  <c r="AC3078" i="6"/>
  <c r="AH3077" i="6"/>
  <c r="AF3077" i="6"/>
  <c r="AE3077" i="6"/>
  <c r="AD3077" i="6"/>
  <c r="AC3077" i="6"/>
  <c r="AH3076" i="6"/>
  <c r="AF3076" i="6"/>
  <c r="AE3076" i="6"/>
  <c r="AD3076" i="6"/>
  <c r="AC3076" i="6"/>
  <c r="AH3075" i="6"/>
  <c r="AF3075" i="6"/>
  <c r="AE3075" i="6"/>
  <c r="AD3075" i="6"/>
  <c r="AC3075" i="6"/>
  <c r="AH3074" i="6"/>
  <c r="AF3074" i="6"/>
  <c r="AE3074" i="6"/>
  <c r="AD3074" i="6"/>
  <c r="AC3074" i="6"/>
  <c r="AH3073" i="6"/>
  <c r="AF3073" i="6"/>
  <c r="AE3073" i="6"/>
  <c r="AD3073" i="6"/>
  <c r="AC3073" i="6"/>
  <c r="AH3072" i="6"/>
  <c r="AF3072" i="6"/>
  <c r="AE3072" i="6"/>
  <c r="AD3072" i="6"/>
  <c r="AC3072" i="6"/>
  <c r="AH3071" i="6"/>
  <c r="AF3071" i="6"/>
  <c r="AE3071" i="6"/>
  <c r="AD3071" i="6"/>
  <c r="AC3071" i="6"/>
  <c r="AH3070" i="6"/>
  <c r="AG3070" i="6"/>
  <c r="AF3070" i="6"/>
  <c r="AE3070" i="6"/>
  <c r="AD3070" i="6"/>
  <c r="AC3070" i="6"/>
  <c r="AH3069" i="6"/>
  <c r="AF3069" i="6"/>
  <c r="AE3069" i="6"/>
  <c r="AD3069" i="6"/>
  <c r="AC3069" i="6"/>
  <c r="AH3068" i="6"/>
  <c r="AF3068" i="6"/>
  <c r="AE3068" i="6"/>
  <c r="AD3068" i="6"/>
  <c r="AC3068" i="6"/>
  <c r="AH3067" i="6"/>
  <c r="AF3067" i="6"/>
  <c r="AE3067" i="6"/>
  <c r="AD3067" i="6"/>
  <c r="AC3067" i="6"/>
  <c r="AH3066" i="6"/>
  <c r="AF3066" i="6"/>
  <c r="AE3066" i="6"/>
  <c r="AD3066" i="6"/>
  <c r="AC3066" i="6"/>
  <c r="AH3065" i="6"/>
  <c r="AF3065" i="6"/>
  <c r="AE3065" i="6"/>
  <c r="AD3065" i="6"/>
  <c r="AC3065" i="6"/>
  <c r="AH3064" i="6"/>
  <c r="AF3064" i="6"/>
  <c r="AE3064" i="6"/>
  <c r="AD3064" i="6"/>
  <c r="AC3064" i="6"/>
  <c r="AH3063" i="6"/>
  <c r="AF3063" i="6"/>
  <c r="AE3063" i="6"/>
  <c r="AD3063" i="6"/>
  <c r="AC3063" i="6"/>
  <c r="AH3062" i="6"/>
  <c r="AF3062" i="6"/>
  <c r="AE3062" i="6"/>
  <c r="AD3062" i="6"/>
  <c r="AC3062" i="6"/>
  <c r="AH3061" i="6"/>
  <c r="AG3061" i="6"/>
  <c r="AF3061" i="6"/>
  <c r="AE3061" i="6"/>
  <c r="AD3061" i="6"/>
  <c r="AC3061" i="6"/>
  <c r="AH3060" i="6"/>
  <c r="AF3060" i="6"/>
  <c r="AE3060" i="6"/>
  <c r="AD3060" i="6"/>
  <c r="AC3060" i="6"/>
  <c r="AH3059" i="6"/>
  <c r="AF3059" i="6"/>
  <c r="AE3059" i="6"/>
  <c r="AD3059" i="6"/>
  <c r="AC3059" i="6"/>
  <c r="AH3058" i="6"/>
  <c r="AF3058" i="6"/>
  <c r="AE3058" i="6"/>
  <c r="AD3058" i="6"/>
  <c r="AC3058" i="6"/>
  <c r="AH3057" i="6"/>
  <c r="AF3057" i="6"/>
  <c r="AE3057" i="6"/>
  <c r="AD3057" i="6"/>
  <c r="AC3057" i="6"/>
  <c r="AH3056" i="6"/>
  <c r="AF3056" i="6"/>
  <c r="AE3056" i="6"/>
  <c r="AD3056" i="6"/>
  <c r="AC3056" i="6"/>
  <c r="AH3055" i="6"/>
  <c r="AF3055" i="6"/>
  <c r="AE3055" i="6"/>
  <c r="AD3055" i="6"/>
  <c r="AC3055" i="6"/>
  <c r="AH3054" i="6"/>
  <c r="AG3054" i="6"/>
  <c r="AF3054" i="6"/>
  <c r="AE3054" i="6"/>
  <c r="AD3054" i="6"/>
  <c r="AC3054" i="6"/>
  <c r="AH3053" i="6"/>
  <c r="AG3053" i="6"/>
  <c r="AF3053" i="6"/>
  <c r="AE3053" i="6"/>
  <c r="AD3053" i="6"/>
  <c r="AC3053" i="6"/>
  <c r="AH3052" i="6"/>
  <c r="AF3052" i="6"/>
  <c r="AE3052" i="6"/>
  <c r="AD3052" i="6"/>
  <c r="AC3052" i="6"/>
  <c r="AH3051" i="6"/>
  <c r="AF3051" i="6"/>
  <c r="AE3051" i="6"/>
  <c r="AD3051" i="6"/>
  <c r="AC3051" i="6"/>
  <c r="AH3050" i="6"/>
  <c r="AF3050" i="6"/>
  <c r="AE3050" i="6"/>
  <c r="AD3050" i="6"/>
  <c r="AC3050" i="6"/>
  <c r="AH3049" i="6"/>
  <c r="AF3049" i="6"/>
  <c r="AE3049" i="6"/>
  <c r="AD3049" i="6"/>
  <c r="AC3049" i="6"/>
  <c r="AH3048" i="6"/>
  <c r="AF3048" i="6"/>
  <c r="AE3048" i="6"/>
  <c r="AD3048" i="6"/>
  <c r="AC3048" i="6"/>
  <c r="AH3047" i="6"/>
  <c r="AF3047" i="6"/>
  <c r="AE3047" i="6"/>
  <c r="AD3047" i="6"/>
  <c r="AC3047" i="6"/>
  <c r="AH3046" i="6"/>
  <c r="AF3046" i="6"/>
  <c r="AE3046" i="6"/>
  <c r="AD3046" i="6"/>
  <c r="AC3046" i="6"/>
  <c r="AH3045" i="6"/>
  <c r="AF3045" i="6"/>
  <c r="AE3045" i="6"/>
  <c r="AD3045" i="6"/>
  <c r="AC3045" i="6"/>
  <c r="AH3044" i="6"/>
  <c r="AF3044" i="6"/>
  <c r="AE3044" i="6"/>
  <c r="AD3044" i="6"/>
  <c r="AC3044" i="6"/>
  <c r="AH3043" i="6"/>
  <c r="AF3043" i="6"/>
  <c r="AE3043" i="6"/>
  <c r="AD3043" i="6"/>
  <c r="AC3043" i="6"/>
  <c r="AH3042" i="6"/>
  <c r="AF3042" i="6"/>
  <c r="AE3042" i="6"/>
  <c r="AD3042" i="6"/>
  <c r="AC3042" i="6"/>
  <c r="AH3041" i="6"/>
  <c r="AF3041" i="6"/>
  <c r="AE3041" i="6"/>
  <c r="AD3041" i="6"/>
  <c r="AC3041" i="6"/>
  <c r="AH3040" i="6"/>
  <c r="AG3040" i="6"/>
  <c r="AF3040" i="6"/>
  <c r="AE3040" i="6"/>
  <c r="AD3040" i="6"/>
  <c r="AC3040" i="6"/>
  <c r="AH3039" i="6"/>
  <c r="AF3039" i="6"/>
  <c r="AE3039" i="6"/>
  <c r="AD3039" i="6"/>
  <c r="AC3039" i="6"/>
  <c r="AH3038" i="6"/>
  <c r="AF3038" i="6"/>
  <c r="AE3038" i="6"/>
  <c r="AD3038" i="6"/>
  <c r="AC3038" i="6"/>
  <c r="AH3037" i="6"/>
  <c r="AF3037" i="6"/>
  <c r="AE3037" i="6"/>
  <c r="AD3037" i="6"/>
  <c r="AC3037" i="6"/>
  <c r="AH3036" i="6"/>
  <c r="AF3036" i="6"/>
  <c r="AE3036" i="6"/>
  <c r="AD3036" i="6"/>
  <c r="AC3036" i="6"/>
  <c r="AH3035" i="6"/>
  <c r="AF3035" i="6"/>
  <c r="AE3035" i="6"/>
  <c r="AD3035" i="6"/>
  <c r="AC3035" i="6"/>
  <c r="AH3034" i="6"/>
  <c r="AF3034" i="6"/>
  <c r="AE3034" i="6"/>
  <c r="AD3034" i="6"/>
  <c r="AC3034" i="6"/>
  <c r="AH3033" i="6"/>
  <c r="AG3033" i="6"/>
  <c r="AF3033" i="6"/>
  <c r="AE3033" i="6"/>
  <c r="AD3033" i="6"/>
  <c r="AC3033" i="6"/>
  <c r="AH3032" i="6"/>
  <c r="AF3032" i="6"/>
  <c r="AE3032" i="6"/>
  <c r="AD3032" i="6"/>
  <c r="AC3032" i="6"/>
  <c r="AH3031" i="6"/>
  <c r="AF3031" i="6"/>
  <c r="AE3031" i="6"/>
  <c r="AD3031" i="6"/>
  <c r="AC3031" i="6"/>
  <c r="AH3030" i="6"/>
  <c r="AG3030" i="6"/>
  <c r="AF3030" i="6"/>
  <c r="AE3030" i="6"/>
  <c r="AD3030" i="6"/>
  <c r="AC3030" i="6"/>
  <c r="AH3029" i="6"/>
  <c r="AF3029" i="6"/>
  <c r="AE3029" i="6"/>
  <c r="AD3029" i="6"/>
  <c r="AC3029" i="6"/>
  <c r="AH3028" i="6"/>
  <c r="AF3028" i="6"/>
  <c r="AE3028" i="6"/>
  <c r="AD3028" i="6"/>
  <c r="AC3028" i="6"/>
  <c r="AH3027" i="6"/>
  <c r="AF3027" i="6"/>
  <c r="AE3027" i="6"/>
  <c r="AD3027" i="6"/>
  <c r="AC3027" i="6"/>
  <c r="AH3026" i="6"/>
  <c r="AF3026" i="6"/>
  <c r="AE3026" i="6"/>
  <c r="AD3026" i="6"/>
  <c r="AC3026" i="6"/>
  <c r="AH3025" i="6"/>
  <c r="AF3025" i="6"/>
  <c r="AE3025" i="6"/>
  <c r="AD3025" i="6"/>
  <c r="AC3025" i="6"/>
  <c r="AH3024" i="6"/>
  <c r="AF3024" i="6"/>
  <c r="AE3024" i="6"/>
  <c r="AD3024" i="6"/>
  <c r="AC3024" i="6"/>
  <c r="AH3023" i="6"/>
  <c r="AF3023" i="6"/>
  <c r="AE3023" i="6"/>
  <c r="AD3023" i="6"/>
  <c r="AC3023" i="6"/>
  <c r="AH3022" i="6"/>
  <c r="AF3022" i="6"/>
  <c r="AE3022" i="6"/>
  <c r="AD3022" i="6"/>
  <c r="AC3022" i="6"/>
  <c r="AH3021" i="6"/>
  <c r="AF3021" i="6"/>
  <c r="AE3021" i="6"/>
  <c r="AD3021" i="6"/>
  <c r="AC3021" i="6"/>
  <c r="AH3020" i="6"/>
  <c r="AF3020" i="6"/>
  <c r="AE3020" i="6"/>
  <c r="AD3020" i="6"/>
  <c r="AC3020" i="6"/>
  <c r="AH3019" i="6"/>
  <c r="AF3019" i="6"/>
  <c r="AE3019" i="6"/>
  <c r="AD3019" i="6"/>
  <c r="AC3019" i="6"/>
  <c r="AH3018" i="6"/>
  <c r="AF3018" i="6"/>
  <c r="AE3018" i="6"/>
  <c r="AD3018" i="6"/>
  <c r="AC3018" i="6"/>
  <c r="AH3017" i="6"/>
  <c r="AF3017" i="6"/>
  <c r="AE3017" i="6"/>
  <c r="AD3017" i="6"/>
  <c r="AC3017" i="6"/>
  <c r="AH3016" i="6"/>
  <c r="AF3016" i="6"/>
  <c r="AE3016" i="6"/>
  <c r="AD3016" i="6"/>
  <c r="AC3016" i="6"/>
  <c r="AH3015" i="6"/>
  <c r="AF3015" i="6"/>
  <c r="AE3015" i="6"/>
  <c r="AD3015" i="6"/>
  <c r="AC3015" i="6"/>
  <c r="AH3014" i="6"/>
  <c r="AF3014" i="6"/>
  <c r="AE3014" i="6"/>
  <c r="AD3014" i="6"/>
  <c r="AC3014" i="6"/>
  <c r="AH3013" i="6"/>
  <c r="AF3013" i="6"/>
  <c r="AE3013" i="6"/>
  <c r="AD3013" i="6"/>
  <c r="AC3013" i="6"/>
  <c r="AH3012" i="6"/>
  <c r="AF3012" i="6"/>
  <c r="AE3012" i="6"/>
  <c r="AD3012" i="6"/>
  <c r="AC3012" i="6"/>
  <c r="AH3011" i="6"/>
  <c r="AF3011" i="6"/>
  <c r="AE3011" i="6"/>
  <c r="AD3011" i="6"/>
  <c r="AC3011" i="6"/>
  <c r="AH3010" i="6"/>
  <c r="AF3010" i="6"/>
  <c r="AE3010" i="6"/>
  <c r="AD3010" i="6"/>
  <c r="AC3010" i="6"/>
  <c r="AH3009" i="6"/>
  <c r="AF3009" i="6"/>
  <c r="AE3009" i="6"/>
  <c r="AD3009" i="6"/>
  <c r="AC3009" i="6"/>
  <c r="AH3008" i="6"/>
  <c r="AF3008" i="6"/>
  <c r="AE3008" i="6"/>
  <c r="AD3008" i="6"/>
  <c r="AC3008" i="6"/>
  <c r="AH3007" i="6"/>
  <c r="AF3007" i="6"/>
  <c r="AE3007" i="6"/>
  <c r="AD3007" i="6"/>
  <c r="AC3007" i="6"/>
  <c r="AH3006" i="6"/>
  <c r="AF3006" i="6"/>
  <c r="AE3006" i="6"/>
  <c r="AD3006" i="6"/>
  <c r="AC3006" i="6"/>
  <c r="AH3005" i="6"/>
  <c r="AF3005" i="6"/>
  <c r="AE3005" i="6"/>
  <c r="AD3005" i="6"/>
  <c r="AC3005" i="6"/>
  <c r="AH3004" i="6"/>
  <c r="AF3004" i="6"/>
  <c r="AE3004" i="6"/>
  <c r="AD3004" i="6"/>
  <c r="AC3004" i="6"/>
  <c r="AH3003" i="6"/>
  <c r="AF3003" i="6"/>
  <c r="AE3003" i="6"/>
  <c r="AD3003" i="6"/>
  <c r="AC3003" i="6"/>
  <c r="AH3002" i="6"/>
  <c r="AG3002" i="6"/>
  <c r="AF3002" i="6"/>
  <c r="AE3002" i="6"/>
  <c r="AD3002" i="6"/>
  <c r="AC3002" i="6"/>
  <c r="AH3001" i="6"/>
  <c r="AF3001" i="6"/>
  <c r="AE3001" i="6"/>
  <c r="AD3001" i="6"/>
  <c r="AC3001" i="6"/>
  <c r="AH3000" i="6"/>
  <c r="AG3000" i="6"/>
  <c r="AF3000" i="6"/>
  <c r="AE3000" i="6"/>
  <c r="AD3000" i="6"/>
  <c r="AC3000" i="6"/>
  <c r="AH2999" i="6"/>
  <c r="AF2999" i="6"/>
  <c r="AE2999" i="6"/>
  <c r="AD2999" i="6"/>
  <c r="AC2999" i="6"/>
  <c r="AH2998" i="6"/>
  <c r="AF2998" i="6"/>
  <c r="AE2998" i="6"/>
  <c r="AD2998" i="6"/>
  <c r="AC2998" i="6"/>
  <c r="AH2997" i="6"/>
  <c r="AF2997" i="6"/>
  <c r="AE2997" i="6"/>
  <c r="AD2997" i="6"/>
  <c r="AC2997" i="6"/>
  <c r="AH2996" i="6"/>
  <c r="AG2996" i="6"/>
  <c r="AF2996" i="6"/>
  <c r="AE2996" i="6"/>
  <c r="AD2996" i="6"/>
  <c r="AC2996" i="6"/>
  <c r="AH2995" i="6"/>
  <c r="AF2995" i="6"/>
  <c r="AE2995" i="6"/>
  <c r="AD2995" i="6"/>
  <c r="AC2995" i="6"/>
  <c r="AH2994" i="6"/>
  <c r="AG2994" i="6"/>
  <c r="AF2994" i="6"/>
  <c r="AE2994" i="6"/>
  <c r="AD2994" i="6"/>
  <c r="AC2994" i="6"/>
  <c r="AH2993" i="6"/>
  <c r="AF2993" i="6"/>
  <c r="AE2993" i="6"/>
  <c r="AD2993" i="6"/>
  <c r="AC2993" i="6"/>
  <c r="AH2992" i="6"/>
  <c r="AF2992" i="6"/>
  <c r="AE2992" i="6"/>
  <c r="AD2992" i="6"/>
  <c r="AC2992" i="6"/>
  <c r="AH2991" i="6"/>
  <c r="AF2991" i="6"/>
  <c r="AE2991" i="6"/>
  <c r="AD2991" i="6"/>
  <c r="AC2991" i="6"/>
  <c r="AH2990" i="6"/>
  <c r="AG2990" i="6"/>
  <c r="AF2990" i="6"/>
  <c r="AE2990" i="6"/>
  <c r="AD2990" i="6"/>
  <c r="AC2990" i="6"/>
  <c r="AH2989" i="6"/>
  <c r="AF2989" i="6"/>
  <c r="AE2989" i="6"/>
  <c r="AD2989" i="6"/>
  <c r="AC2989" i="6"/>
  <c r="AH2988" i="6"/>
  <c r="AG2988" i="6"/>
  <c r="AF2988" i="6"/>
  <c r="AE2988" i="6"/>
  <c r="AD2988" i="6"/>
  <c r="AC2988" i="6"/>
  <c r="AH2987" i="6"/>
  <c r="AF2987" i="6"/>
  <c r="AE2987" i="6"/>
  <c r="AD2987" i="6"/>
  <c r="AC2987" i="6"/>
  <c r="AH2986" i="6"/>
  <c r="AG2986" i="6"/>
  <c r="AF2986" i="6"/>
  <c r="AE2986" i="6"/>
  <c r="AD2986" i="6"/>
  <c r="AC2986" i="6"/>
  <c r="AH2985" i="6"/>
  <c r="AF2985" i="6"/>
  <c r="AE2985" i="6"/>
  <c r="AD2985" i="6"/>
  <c r="AC2985" i="6"/>
  <c r="AH2984" i="6"/>
  <c r="AF2984" i="6"/>
  <c r="AE2984" i="6"/>
  <c r="AD2984" i="6"/>
  <c r="AC2984" i="6"/>
  <c r="AH2983" i="6"/>
  <c r="AF2983" i="6"/>
  <c r="AE2983" i="6"/>
  <c r="AD2983" i="6"/>
  <c r="AC2983" i="6"/>
  <c r="AH2982" i="6"/>
  <c r="AF2982" i="6"/>
  <c r="AE2982" i="6"/>
  <c r="AD2982" i="6"/>
  <c r="AC2982" i="6"/>
  <c r="AH2981" i="6"/>
  <c r="AF2981" i="6"/>
  <c r="AE2981" i="6"/>
  <c r="AD2981" i="6"/>
  <c r="AC2981" i="6"/>
  <c r="AH2980" i="6"/>
  <c r="AF2980" i="6"/>
  <c r="AE2980" i="6"/>
  <c r="AD2980" i="6"/>
  <c r="AC2980" i="6"/>
  <c r="AH2979" i="6"/>
  <c r="AF2979" i="6"/>
  <c r="AE2979" i="6"/>
  <c r="AD2979" i="6"/>
  <c r="AC2979" i="6"/>
  <c r="AH2978" i="6"/>
  <c r="AF2978" i="6"/>
  <c r="AE2978" i="6"/>
  <c r="AD2978" i="6"/>
  <c r="AC2978" i="6"/>
  <c r="AH2977" i="6"/>
  <c r="AF2977" i="6"/>
  <c r="AE2977" i="6"/>
  <c r="AD2977" i="6"/>
  <c r="AC2977" i="6"/>
  <c r="AH2976" i="6"/>
  <c r="AF2976" i="6"/>
  <c r="AE2976" i="6"/>
  <c r="AD2976" i="6"/>
  <c r="AC2976" i="6"/>
  <c r="AH2975" i="6"/>
  <c r="AF2975" i="6"/>
  <c r="AE2975" i="6"/>
  <c r="AD2975" i="6"/>
  <c r="AC2975" i="6"/>
  <c r="AH2974" i="6"/>
  <c r="AF2974" i="6"/>
  <c r="AE2974" i="6"/>
  <c r="AD2974" i="6"/>
  <c r="AC2974" i="6"/>
  <c r="AH2973" i="6"/>
  <c r="AF2973" i="6"/>
  <c r="AE2973" i="6"/>
  <c r="AD2973" i="6"/>
  <c r="AC2973" i="6"/>
  <c r="AH2972" i="6"/>
  <c r="AF2972" i="6"/>
  <c r="AE2972" i="6"/>
  <c r="AD2972" i="6"/>
  <c r="AC2972" i="6"/>
  <c r="AH2971" i="6"/>
  <c r="AF2971" i="6"/>
  <c r="AE2971" i="6"/>
  <c r="AD2971" i="6"/>
  <c r="AC2971" i="6"/>
  <c r="AH2970" i="6"/>
  <c r="AG2970" i="6"/>
  <c r="AF2970" i="6"/>
  <c r="AE2970" i="6"/>
  <c r="AD2970" i="6"/>
  <c r="AC2970" i="6"/>
  <c r="AH2969" i="6"/>
  <c r="AF2969" i="6"/>
  <c r="AE2969" i="6"/>
  <c r="AD2969" i="6"/>
  <c r="AC2969" i="6"/>
  <c r="AH2968" i="6"/>
  <c r="AF2968" i="6"/>
  <c r="AE2968" i="6"/>
  <c r="AD2968" i="6"/>
  <c r="AC2968" i="6"/>
  <c r="AH2967" i="6"/>
  <c r="AF2967" i="6"/>
  <c r="AE2967" i="6"/>
  <c r="AD2967" i="6"/>
  <c r="AC2967" i="6"/>
  <c r="AH2966" i="6"/>
  <c r="AF2966" i="6"/>
  <c r="AE2966" i="6"/>
  <c r="AD2966" i="6"/>
  <c r="AC2966" i="6"/>
  <c r="AH2965" i="6"/>
  <c r="AF2965" i="6"/>
  <c r="AE2965" i="6"/>
  <c r="AD2965" i="6"/>
  <c r="AC2965" i="6"/>
  <c r="AH2964" i="6"/>
  <c r="AF2964" i="6"/>
  <c r="AE2964" i="6"/>
  <c r="AD2964" i="6"/>
  <c r="AC2964" i="6"/>
  <c r="AH2963" i="6"/>
  <c r="AF2963" i="6"/>
  <c r="AE2963" i="6"/>
  <c r="AD2963" i="6"/>
  <c r="AC2963" i="6"/>
  <c r="AH2962" i="6"/>
  <c r="AF2962" i="6"/>
  <c r="AE2962" i="6"/>
  <c r="AD2962" i="6"/>
  <c r="AC2962" i="6"/>
  <c r="AH2961" i="6"/>
  <c r="AF2961" i="6"/>
  <c r="AE2961" i="6"/>
  <c r="AD2961" i="6"/>
  <c r="AC2961" i="6"/>
  <c r="AH2960" i="6"/>
  <c r="AF2960" i="6"/>
  <c r="AE2960" i="6"/>
  <c r="AD2960" i="6"/>
  <c r="AC2960" i="6"/>
  <c r="AH2959" i="6"/>
  <c r="AF2959" i="6"/>
  <c r="AE2959" i="6"/>
  <c r="AD2959" i="6"/>
  <c r="AC2959" i="6"/>
  <c r="AH2958" i="6"/>
  <c r="AF2958" i="6"/>
  <c r="AE2958" i="6"/>
  <c r="AD2958" i="6"/>
  <c r="AC2958" i="6"/>
  <c r="AH2957" i="6"/>
  <c r="AF2957" i="6"/>
  <c r="AE2957" i="6"/>
  <c r="AD2957" i="6"/>
  <c r="AC2957" i="6"/>
  <c r="AH2956" i="6"/>
  <c r="AF2956" i="6"/>
  <c r="AE2956" i="6"/>
  <c r="AD2956" i="6"/>
  <c r="AC2956" i="6"/>
  <c r="AH2955" i="6"/>
  <c r="AF2955" i="6"/>
  <c r="AE2955" i="6"/>
  <c r="AD2955" i="6"/>
  <c r="AC2955" i="6"/>
  <c r="AH2954" i="6"/>
  <c r="AF2954" i="6"/>
  <c r="AE2954" i="6"/>
  <c r="AD2954" i="6"/>
  <c r="AC2954" i="6"/>
  <c r="AH2953" i="6"/>
  <c r="AF2953" i="6"/>
  <c r="AE2953" i="6"/>
  <c r="AD2953" i="6"/>
  <c r="AC2953" i="6"/>
  <c r="AH2952" i="6"/>
  <c r="AF2952" i="6"/>
  <c r="AE2952" i="6"/>
  <c r="AD2952" i="6"/>
  <c r="AC2952" i="6"/>
  <c r="AH2951" i="6"/>
  <c r="AF2951" i="6"/>
  <c r="AE2951" i="6"/>
  <c r="AD2951" i="6"/>
  <c r="AC2951" i="6"/>
  <c r="AH2950" i="6"/>
  <c r="AF2950" i="6"/>
  <c r="AE2950" i="6"/>
  <c r="AD2950" i="6"/>
  <c r="AC2950" i="6"/>
  <c r="AH2949" i="6"/>
  <c r="AF2949" i="6"/>
  <c r="AE2949" i="6"/>
  <c r="AD2949" i="6"/>
  <c r="AC2949" i="6"/>
  <c r="AH2948" i="6"/>
  <c r="AG2948" i="6"/>
  <c r="AF2948" i="6"/>
  <c r="AE2948" i="6"/>
  <c r="AD2948" i="6"/>
  <c r="AC2948" i="6"/>
  <c r="AH2947" i="6"/>
  <c r="AF2947" i="6"/>
  <c r="AE2947" i="6"/>
  <c r="AD2947" i="6"/>
  <c r="AC2947" i="6"/>
  <c r="AH2946" i="6"/>
  <c r="AG2946" i="6"/>
  <c r="AF2946" i="6"/>
  <c r="AE2946" i="6"/>
  <c r="AD2946" i="6"/>
  <c r="AC2946" i="6"/>
  <c r="AH2945" i="6"/>
  <c r="AF2945" i="6"/>
  <c r="AE2945" i="6"/>
  <c r="AD2945" i="6"/>
  <c r="AC2945" i="6"/>
  <c r="AH2944" i="6"/>
  <c r="AF2944" i="6"/>
  <c r="AE2944" i="6"/>
  <c r="AD2944" i="6"/>
  <c r="AC2944" i="6"/>
  <c r="AH2943" i="6"/>
  <c r="AG2943" i="6"/>
  <c r="AF2943" i="6"/>
  <c r="AE2943" i="6"/>
  <c r="AD2943" i="6"/>
  <c r="AC2943" i="6"/>
  <c r="AH2942" i="6"/>
  <c r="AF2942" i="6"/>
  <c r="AE2942" i="6"/>
  <c r="AD2942" i="6"/>
  <c r="AC2942" i="6"/>
  <c r="AH2941" i="6"/>
  <c r="AF2941" i="6"/>
  <c r="AE2941" i="6"/>
  <c r="AD2941" i="6"/>
  <c r="AC2941" i="6"/>
  <c r="AH2940" i="6"/>
  <c r="AF2940" i="6"/>
  <c r="AE2940" i="6"/>
  <c r="AD2940" i="6"/>
  <c r="AC2940" i="6"/>
  <c r="AH2939" i="6"/>
  <c r="AG2939" i="6"/>
  <c r="AF2939" i="6"/>
  <c r="AE2939" i="6"/>
  <c r="AD2939" i="6"/>
  <c r="AC2939" i="6"/>
  <c r="AH2938" i="6"/>
  <c r="AF2938" i="6"/>
  <c r="AE2938" i="6"/>
  <c r="AD2938" i="6"/>
  <c r="AC2938" i="6"/>
  <c r="AH2937" i="6"/>
  <c r="AG2937" i="6"/>
  <c r="AF2937" i="6"/>
  <c r="AE2937" i="6"/>
  <c r="AD2937" i="6"/>
  <c r="AC2937" i="6"/>
  <c r="AH2936" i="6"/>
  <c r="AF2936" i="6"/>
  <c r="AE2936" i="6"/>
  <c r="AD2936" i="6"/>
  <c r="AC2936" i="6"/>
  <c r="AH2935" i="6"/>
  <c r="AG2935" i="6"/>
  <c r="AF2935" i="6"/>
  <c r="AE2935" i="6"/>
  <c r="AD2935" i="6"/>
  <c r="AC2935" i="6"/>
  <c r="AH2934" i="6"/>
  <c r="AF2934" i="6"/>
  <c r="AE2934" i="6"/>
  <c r="AD2934" i="6"/>
  <c r="AC2934" i="6"/>
  <c r="AH2933" i="6"/>
  <c r="AF2933" i="6"/>
  <c r="AE2933" i="6"/>
  <c r="AD2933" i="6"/>
  <c r="AC2933" i="6"/>
  <c r="AH2932" i="6"/>
  <c r="AG2932" i="6"/>
  <c r="AF2932" i="6"/>
  <c r="AE2932" i="6"/>
  <c r="AD2932" i="6"/>
  <c r="AC2932" i="6"/>
  <c r="AH2931" i="6"/>
  <c r="AF2931" i="6"/>
  <c r="AE2931" i="6"/>
  <c r="AD2931" i="6"/>
  <c r="AC2931" i="6"/>
  <c r="AH2930" i="6"/>
  <c r="AF2930" i="6"/>
  <c r="AE2930" i="6"/>
  <c r="AD2930" i="6"/>
  <c r="AC2930" i="6"/>
  <c r="AH2929" i="6"/>
  <c r="AF2929" i="6"/>
  <c r="AE2929" i="6"/>
  <c r="AD2929" i="6"/>
  <c r="AC2929" i="6"/>
  <c r="AH2928" i="6"/>
  <c r="AF2928" i="6"/>
  <c r="AE2928" i="6"/>
  <c r="AD2928" i="6"/>
  <c r="AC2928" i="6"/>
  <c r="AH2927" i="6"/>
  <c r="AF2927" i="6"/>
  <c r="AE2927" i="6"/>
  <c r="AD2927" i="6"/>
  <c r="AC2927" i="6"/>
  <c r="AH2926" i="6"/>
  <c r="AF2926" i="6"/>
  <c r="AE2926" i="6"/>
  <c r="AD2926" i="6"/>
  <c r="AC2926" i="6"/>
  <c r="AH2925" i="6"/>
  <c r="AF2925" i="6"/>
  <c r="AE2925" i="6"/>
  <c r="AD2925" i="6"/>
  <c r="AC2925" i="6"/>
  <c r="AH2924" i="6"/>
  <c r="AF2924" i="6"/>
  <c r="AE2924" i="6"/>
  <c r="AD2924" i="6"/>
  <c r="AC2924" i="6"/>
  <c r="AH2923" i="6"/>
  <c r="AF2923" i="6"/>
  <c r="AE2923" i="6"/>
  <c r="AD2923" i="6"/>
  <c r="AC2923" i="6"/>
  <c r="AH2922" i="6"/>
  <c r="AG2922" i="6"/>
  <c r="AF2922" i="6"/>
  <c r="AE2922" i="6"/>
  <c r="AD2922" i="6"/>
  <c r="AC2922" i="6"/>
  <c r="AH2921" i="6"/>
  <c r="AF2921" i="6"/>
  <c r="AE2921" i="6"/>
  <c r="AD2921" i="6"/>
  <c r="AC2921" i="6"/>
  <c r="AH2920" i="6"/>
  <c r="AF2920" i="6"/>
  <c r="AE2920" i="6"/>
  <c r="AD2920" i="6"/>
  <c r="AC2920" i="6"/>
  <c r="AH2919" i="6"/>
  <c r="AF2919" i="6"/>
  <c r="AE2919" i="6"/>
  <c r="AD2919" i="6"/>
  <c r="AC2919" i="6"/>
  <c r="AH2918" i="6"/>
  <c r="AF2918" i="6"/>
  <c r="AE2918" i="6"/>
  <c r="AD2918" i="6"/>
  <c r="AC2918" i="6"/>
  <c r="AH2917" i="6"/>
  <c r="AF2917" i="6"/>
  <c r="AE2917" i="6"/>
  <c r="AD2917" i="6"/>
  <c r="AC2917" i="6"/>
  <c r="AH2916" i="6"/>
  <c r="AF2916" i="6"/>
  <c r="AE2916" i="6"/>
  <c r="AD2916" i="6"/>
  <c r="AC2916" i="6"/>
  <c r="AH2915" i="6"/>
  <c r="AG2915" i="6"/>
  <c r="AF2915" i="6"/>
  <c r="AE2915" i="6"/>
  <c r="AD2915" i="6"/>
  <c r="AC2915" i="6"/>
  <c r="AH2914" i="6"/>
  <c r="AF2914" i="6"/>
  <c r="AE2914" i="6"/>
  <c r="AD2914" i="6"/>
  <c r="AC2914" i="6"/>
  <c r="AH2913" i="6"/>
  <c r="AF2913" i="6"/>
  <c r="AE2913" i="6"/>
  <c r="AD2913" i="6"/>
  <c r="AC2913" i="6"/>
  <c r="AH2912" i="6"/>
  <c r="AF2912" i="6"/>
  <c r="AE2912" i="6"/>
  <c r="AD2912" i="6"/>
  <c r="AC2912" i="6"/>
  <c r="AH2911" i="6"/>
  <c r="AG2911" i="6"/>
  <c r="AF2911" i="6"/>
  <c r="AE2911" i="6"/>
  <c r="AD2911" i="6"/>
  <c r="AC2911" i="6"/>
  <c r="AH2910" i="6"/>
  <c r="AF2910" i="6"/>
  <c r="AE2910" i="6"/>
  <c r="AD2910" i="6"/>
  <c r="AC2910" i="6"/>
  <c r="AH2909" i="6"/>
  <c r="AF2909" i="6"/>
  <c r="AE2909" i="6"/>
  <c r="AD2909" i="6"/>
  <c r="AC2909" i="6"/>
  <c r="AH2908" i="6"/>
  <c r="AF2908" i="6"/>
  <c r="AE2908" i="6"/>
  <c r="AD2908" i="6"/>
  <c r="AC2908" i="6"/>
  <c r="AH2907" i="6"/>
  <c r="AF2907" i="6"/>
  <c r="AE2907" i="6"/>
  <c r="AD2907" i="6"/>
  <c r="AC2907" i="6"/>
  <c r="AH2906" i="6"/>
  <c r="AF2906" i="6"/>
  <c r="AE2906" i="6"/>
  <c r="AD2906" i="6"/>
  <c r="AC2906" i="6"/>
  <c r="AH2905" i="6"/>
  <c r="AF2905" i="6"/>
  <c r="AE2905" i="6"/>
  <c r="AD2905" i="6"/>
  <c r="AC2905" i="6"/>
  <c r="AH2904" i="6"/>
  <c r="AF2904" i="6"/>
  <c r="AE2904" i="6"/>
  <c r="AD2904" i="6"/>
  <c r="AC2904" i="6"/>
  <c r="AH2903" i="6"/>
  <c r="AF2903" i="6"/>
  <c r="AE2903" i="6"/>
  <c r="AD2903" i="6"/>
  <c r="AC2903" i="6"/>
  <c r="AH2902" i="6"/>
  <c r="AF2902" i="6"/>
  <c r="AE2902" i="6"/>
  <c r="AD2902" i="6"/>
  <c r="AC2902" i="6"/>
  <c r="AH2901" i="6"/>
  <c r="AF2901" i="6"/>
  <c r="AE2901" i="6"/>
  <c r="AD2901" i="6"/>
  <c r="AC2901" i="6"/>
  <c r="AH2900" i="6"/>
  <c r="AF2900" i="6"/>
  <c r="AE2900" i="6"/>
  <c r="AD2900" i="6"/>
  <c r="AC2900" i="6"/>
  <c r="AH2899" i="6"/>
  <c r="AF2899" i="6"/>
  <c r="AE2899" i="6"/>
  <c r="AD2899" i="6"/>
  <c r="AC2899" i="6"/>
  <c r="AH2898" i="6"/>
  <c r="AF2898" i="6"/>
  <c r="AE2898" i="6"/>
  <c r="AD2898" i="6"/>
  <c r="AC2898" i="6"/>
  <c r="AH2897" i="6"/>
  <c r="AF2897" i="6"/>
  <c r="AE2897" i="6"/>
  <c r="AD2897" i="6"/>
  <c r="AC2897" i="6"/>
  <c r="AH2896" i="6"/>
  <c r="AF2896" i="6"/>
  <c r="AE2896" i="6"/>
  <c r="AD2896" i="6"/>
  <c r="AC2896" i="6"/>
  <c r="AH2895" i="6"/>
  <c r="AF2895" i="6"/>
  <c r="AE2895" i="6"/>
  <c r="AD2895" i="6"/>
  <c r="AC2895" i="6"/>
  <c r="AH2894" i="6"/>
  <c r="AF2894" i="6"/>
  <c r="AE2894" i="6"/>
  <c r="AD2894" i="6"/>
  <c r="AC2894" i="6"/>
  <c r="AH2893" i="6"/>
  <c r="AF2893" i="6"/>
  <c r="AE2893" i="6"/>
  <c r="AD2893" i="6"/>
  <c r="AC2893" i="6"/>
  <c r="AH2892" i="6"/>
  <c r="AF2892" i="6"/>
  <c r="AE2892" i="6"/>
  <c r="AD2892" i="6"/>
  <c r="AC2892" i="6"/>
  <c r="AH2891" i="6"/>
  <c r="AF2891" i="6"/>
  <c r="AE2891" i="6"/>
  <c r="AD2891" i="6"/>
  <c r="AC2891" i="6"/>
  <c r="AH2890" i="6"/>
  <c r="AF2890" i="6"/>
  <c r="AE2890" i="6"/>
  <c r="AD2890" i="6"/>
  <c r="AC2890" i="6"/>
  <c r="AH2889" i="6"/>
  <c r="AF2889" i="6"/>
  <c r="AE2889" i="6"/>
  <c r="AD2889" i="6"/>
  <c r="AC2889" i="6"/>
  <c r="AH2888" i="6"/>
  <c r="AF2888" i="6"/>
  <c r="AE2888" i="6"/>
  <c r="AD2888" i="6"/>
  <c r="AC2888" i="6"/>
  <c r="AH2887" i="6"/>
  <c r="AF2887" i="6"/>
  <c r="AE2887" i="6"/>
  <c r="AD2887" i="6"/>
  <c r="AC2887" i="6"/>
  <c r="AH2886" i="6"/>
  <c r="AF2886" i="6"/>
  <c r="AE2886" i="6"/>
  <c r="AD2886" i="6"/>
  <c r="AC2886" i="6"/>
  <c r="AH2885" i="6"/>
  <c r="AF2885" i="6"/>
  <c r="AE2885" i="6"/>
  <c r="AD2885" i="6"/>
  <c r="AC2885" i="6"/>
  <c r="AH2884" i="6"/>
  <c r="AF2884" i="6"/>
  <c r="AE2884" i="6"/>
  <c r="AD2884" i="6"/>
  <c r="AC2884" i="6"/>
  <c r="AH2883" i="6"/>
  <c r="AF2883" i="6"/>
  <c r="AE2883" i="6"/>
  <c r="AD2883" i="6"/>
  <c r="AC2883" i="6"/>
  <c r="AH2882" i="6"/>
  <c r="AF2882" i="6"/>
  <c r="AE2882" i="6"/>
  <c r="AD2882" i="6"/>
  <c r="AC2882" i="6"/>
  <c r="AH2881" i="6"/>
  <c r="AF2881" i="6"/>
  <c r="AE2881" i="6"/>
  <c r="AD2881" i="6"/>
  <c r="AC2881" i="6"/>
  <c r="AH2880" i="6"/>
  <c r="AF2880" i="6"/>
  <c r="AE2880" i="6"/>
  <c r="AD2880" i="6"/>
  <c r="AC2880" i="6"/>
  <c r="AH2879" i="6"/>
  <c r="AG2879" i="6"/>
  <c r="AF2879" i="6"/>
  <c r="AE2879" i="6"/>
  <c r="AD2879" i="6"/>
  <c r="AC2879" i="6"/>
  <c r="AH2878" i="6"/>
  <c r="AF2878" i="6"/>
  <c r="AE2878" i="6"/>
  <c r="AD2878" i="6"/>
  <c r="AC2878" i="6"/>
  <c r="AH2877" i="6"/>
  <c r="AF2877" i="6"/>
  <c r="AE2877" i="6"/>
  <c r="AD2877" i="6"/>
  <c r="AC2877" i="6"/>
  <c r="AH2876" i="6"/>
  <c r="AF2876" i="6"/>
  <c r="AE2876" i="6"/>
  <c r="AD2876" i="6"/>
  <c r="AC2876" i="6"/>
  <c r="AH2875" i="6"/>
  <c r="AF2875" i="6"/>
  <c r="AE2875" i="6"/>
  <c r="AD2875" i="6"/>
  <c r="AC2875" i="6"/>
  <c r="AH2874" i="6"/>
  <c r="AF2874" i="6"/>
  <c r="AE2874" i="6"/>
  <c r="AD2874" i="6"/>
  <c r="AC2874" i="6"/>
  <c r="AH2873" i="6"/>
  <c r="AF2873" i="6"/>
  <c r="AE2873" i="6"/>
  <c r="AD2873" i="6"/>
  <c r="AC2873" i="6"/>
  <c r="AH2872" i="6"/>
  <c r="AF2872" i="6"/>
  <c r="AE2872" i="6"/>
  <c r="AD2872" i="6"/>
  <c r="AC2872" i="6"/>
  <c r="AH2871" i="6"/>
  <c r="AF2871" i="6"/>
  <c r="AE2871" i="6"/>
  <c r="AD2871" i="6"/>
  <c r="AC2871" i="6"/>
  <c r="AH2870" i="6"/>
  <c r="AF2870" i="6"/>
  <c r="AE2870" i="6"/>
  <c r="AD2870" i="6"/>
  <c r="AC2870" i="6"/>
  <c r="AH2869" i="6"/>
  <c r="AF2869" i="6"/>
  <c r="AE2869" i="6"/>
  <c r="AD2869" i="6"/>
  <c r="AC2869" i="6"/>
  <c r="AH2868" i="6"/>
  <c r="AF2868" i="6"/>
  <c r="AE2868" i="6"/>
  <c r="AD2868" i="6"/>
  <c r="AC2868" i="6"/>
  <c r="AH2867" i="6"/>
  <c r="AF2867" i="6"/>
  <c r="AE2867" i="6"/>
  <c r="AD2867" i="6"/>
  <c r="AC2867" i="6"/>
  <c r="AH2866" i="6"/>
  <c r="AF2866" i="6"/>
  <c r="AE2866" i="6"/>
  <c r="AD2866" i="6"/>
  <c r="AC2866" i="6"/>
  <c r="AH2865" i="6"/>
  <c r="AF2865" i="6"/>
  <c r="AE2865" i="6"/>
  <c r="AD2865" i="6"/>
  <c r="AC2865" i="6"/>
  <c r="AH2864" i="6"/>
  <c r="AF2864" i="6"/>
  <c r="AE2864" i="6"/>
  <c r="AD2864" i="6"/>
  <c r="AC2864" i="6"/>
  <c r="AH2863" i="6"/>
  <c r="AF2863" i="6"/>
  <c r="AE2863" i="6"/>
  <c r="AD2863" i="6"/>
  <c r="AC2863" i="6"/>
  <c r="AH2862" i="6"/>
  <c r="AF2862" i="6"/>
  <c r="AE2862" i="6"/>
  <c r="AD2862" i="6"/>
  <c r="AC2862" i="6"/>
  <c r="AH2861" i="6"/>
  <c r="AF2861" i="6"/>
  <c r="AE2861" i="6"/>
  <c r="AD2861" i="6"/>
  <c r="AC2861" i="6"/>
  <c r="AH2860" i="6"/>
  <c r="AF2860" i="6"/>
  <c r="AE2860" i="6"/>
  <c r="AD2860" i="6"/>
  <c r="AC2860" i="6"/>
  <c r="AH2859" i="6"/>
  <c r="AF2859" i="6"/>
  <c r="AE2859" i="6"/>
  <c r="AD2859" i="6"/>
  <c r="AC2859" i="6"/>
  <c r="AH2858" i="6"/>
  <c r="AF2858" i="6"/>
  <c r="AE2858" i="6"/>
  <c r="AD2858" i="6"/>
  <c r="AC2858" i="6"/>
  <c r="AH2857" i="6"/>
  <c r="AF2857" i="6"/>
  <c r="AE2857" i="6"/>
  <c r="AD2857" i="6"/>
  <c r="AC2857" i="6"/>
  <c r="AH2856" i="6"/>
  <c r="AF2856" i="6"/>
  <c r="AE2856" i="6"/>
  <c r="AD2856" i="6"/>
  <c r="AC2856" i="6"/>
  <c r="AH2855" i="6"/>
  <c r="AF2855" i="6"/>
  <c r="AE2855" i="6"/>
  <c r="AD2855" i="6"/>
  <c r="AC2855" i="6"/>
  <c r="AH2854" i="6"/>
  <c r="AF2854" i="6"/>
  <c r="AE2854" i="6"/>
  <c r="AD2854" i="6"/>
  <c r="AC2854" i="6"/>
  <c r="AH2853" i="6"/>
  <c r="AF2853" i="6"/>
  <c r="AE2853" i="6"/>
  <c r="AD2853" i="6"/>
  <c r="AC2853" i="6"/>
  <c r="AH2852" i="6"/>
  <c r="AF2852" i="6"/>
  <c r="AE2852" i="6"/>
  <c r="AD2852" i="6"/>
  <c r="AC2852" i="6"/>
  <c r="AH2851" i="6"/>
  <c r="AF2851" i="6"/>
  <c r="AE2851" i="6"/>
  <c r="AD2851" i="6"/>
  <c r="AC2851" i="6"/>
  <c r="AH2850" i="6"/>
  <c r="AF2850" i="6"/>
  <c r="AE2850" i="6"/>
  <c r="AD2850" i="6"/>
  <c r="AC2850" i="6"/>
  <c r="AH2849" i="6"/>
  <c r="AF2849" i="6"/>
  <c r="AE2849" i="6"/>
  <c r="AD2849" i="6"/>
  <c r="AC2849" i="6"/>
  <c r="AH2848" i="6"/>
  <c r="AF2848" i="6"/>
  <c r="AE2848" i="6"/>
  <c r="AD2848" i="6"/>
  <c r="AC2848" i="6"/>
  <c r="AH2847" i="6"/>
  <c r="AF2847" i="6"/>
  <c r="AE2847" i="6"/>
  <c r="AD2847" i="6"/>
  <c r="AC2847" i="6"/>
  <c r="AH2846" i="6"/>
  <c r="AF2846" i="6"/>
  <c r="AE2846" i="6"/>
  <c r="AD2846" i="6"/>
  <c r="AC2846" i="6"/>
  <c r="AH2845" i="6"/>
  <c r="AF2845" i="6"/>
  <c r="AE2845" i="6"/>
  <c r="AD2845" i="6"/>
  <c r="AC2845" i="6"/>
  <c r="AH2844" i="6"/>
  <c r="AF2844" i="6"/>
  <c r="AE2844" i="6"/>
  <c r="AD2844" i="6"/>
  <c r="AC2844" i="6"/>
  <c r="AH2843" i="6"/>
  <c r="AF2843" i="6"/>
  <c r="AE2843" i="6"/>
  <c r="AD2843" i="6"/>
  <c r="AC2843" i="6"/>
  <c r="AH2842" i="6"/>
  <c r="AF2842" i="6"/>
  <c r="AE2842" i="6"/>
  <c r="AD2842" i="6"/>
  <c r="AC2842" i="6"/>
  <c r="AH2841" i="6"/>
  <c r="AF2841" i="6"/>
  <c r="AE2841" i="6"/>
  <c r="AD2841" i="6"/>
  <c r="AC2841" i="6"/>
  <c r="AH2840" i="6"/>
  <c r="AF2840" i="6"/>
  <c r="AE2840" i="6"/>
  <c r="AD2840" i="6"/>
  <c r="AC2840" i="6"/>
  <c r="AH2839" i="6"/>
  <c r="AF2839" i="6"/>
  <c r="AE2839" i="6"/>
  <c r="AD2839" i="6"/>
  <c r="AC2839" i="6"/>
  <c r="AH2838" i="6"/>
  <c r="AF2838" i="6"/>
  <c r="AE2838" i="6"/>
  <c r="AD2838" i="6"/>
  <c r="AC2838" i="6"/>
  <c r="AH2837" i="6"/>
  <c r="AF2837" i="6"/>
  <c r="AE2837" i="6"/>
  <c r="AD2837" i="6"/>
  <c r="AC2837" i="6"/>
  <c r="AH2836" i="6"/>
  <c r="AF2836" i="6"/>
  <c r="AE2836" i="6"/>
  <c r="AD2836" i="6"/>
  <c r="AC2836" i="6"/>
  <c r="AH2835" i="6"/>
  <c r="AF2835" i="6"/>
  <c r="AE2835" i="6"/>
  <c r="AD2835" i="6"/>
  <c r="AC2835" i="6"/>
  <c r="AH2834" i="6"/>
  <c r="AF2834" i="6"/>
  <c r="AE2834" i="6"/>
  <c r="AD2834" i="6"/>
  <c r="AC2834" i="6"/>
  <c r="AH2833" i="6"/>
  <c r="AF2833" i="6"/>
  <c r="AE2833" i="6"/>
  <c r="AD2833" i="6"/>
  <c r="AC2833" i="6"/>
  <c r="AH2832" i="6"/>
  <c r="AF2832" i="6"/>
  <c r="AE2832" i="6"/>
  <c r="AD2832" i="6"/>
  <c r="AC2832" i="6"/>
  <c r="AH2831" i="6"/>
  <c r="AF2831" i="6"/>
  <c r="AE2831" i="6"/>
  <c r="AD2831" i="6"/>
  <c r="AC2831" i="6"/>
  <c r="AH2830" i="6"/>
  <c r="AF2830" i="6"/>
  <c r="AE2830" i="6"/>
  <c r="AD2830" i="6"/>
  <c r="AC2830" i="6"/>
  <c r="AH2829" i="6"/>
  <c r="AF2829" i="6"/>
  <c r="AE2829" i="6"/>
  <c r="AD2829" i="6"/>
  <c r="AC2829" i="6"/>
  <c r="AH2828" i="6"/>
  <c r="AF2828" i="6"/>
  <c r="AE2828" i="6"/>
  <c r="AD2828" i="6"/>
  <c r="AC2828" i="6"/>
  <c r="AH2827" i="6"/>
  <c r="AF2827" i="6"/>
  <c r="AE2827" i="6"/>
  <c r="AD2827" i="6"/>
  <c r="AC2827" i="6"/>
  <c r="AH2826" i="6"/>
  <c r="AF2826" i="6"/>
  <c r="AE2826" i="6"/>
  <c r="AD2826" i="6"/>
  <c r="AC2826" i="6"/>
  <c r="AH2825" i="6"/>
  <c r="AF2825" i="6"/>
  <c r="AE2825" i="6"/>
  <c r="AD2825" i="6"/>
  <c r="AC2825" i="6"/>
  <c r="AH2824" i="6"/>
  <c r="AF2824" i="6"/>
  <c r="AE2824" i="6"/>
  <c r="AD2824" i="6"/>
  <c r="AC2824" i="6"/>
  <c r="AH2823" i="6"/>
  <c r="AF2823" i="6"/>
  <c r="AE2823" i="6"/>
  <c r="AD2823" i="6"/>
  <c r="AC2823" i="6"/>
  <c r="AH2822" i="6"/>
  <c r="AF2822" i="6"/>
  <c r="AE2822" i="6"/>
  <c r="AD2822" i="6"/>
  <c r="AC2822" i="6"/>
  <c r="AH2821" i="6"/>
  <c r="AF2821" i="6"/>
  <c r="AE2821" i="6"/>
  <c r="AD2821" i="6"/>
  <c r="AC2821" i="6"/>
  <c r="AH2820" i="6"/>
  <c r="AF2820" i="6"/>
  <c r="AE2820" i="6"/>
  <c r="AD2820" i="6"/>
  <c r="AC2820" i="6"/>
  <c r="AH2819" i="6"/>
  <c r="AF2819" i="6"/>
  <c r="AE2819" i="6"/>
  <c r="AD2819" i="6"/>
  <c r="AC2819" i="6"/>
  <c r="AH2818" i="6"/>
  <c r="AF2818" i="6"/>
  <c r="AE2818" i="6"/>
  <c r="AD2818" i="6"/>
  <c r="AC2818" i="6"/>
  <c r="AH2817" i="6"/>
  <c r="AF2817" i="6"/>
  <c r="AE2817" i="6"/>
  <c r="AD2817" i="6"/>
  <c r="AC2817" i="6"/>
  <c r="AH2816" i="6"/>
  <c r="AG2816" i="6"/>
  <c r="AF2816" i="6"/>
  <c r="AE2816" i="6"/>
  <c r="AD2816" i="6"/>
  <c r="AC2816" i="6"/>
  <c r="AH2815" i="6"/>
  <c r="AF2815" i="6"/>
  <c r="AE2815" i="6"/>
  <c r="AD2815" i="6"/>
  <c r="AC2815" i="6"/>
  <c r="AH2814" i="6"/>
  <c r="AF2814" i="6"/>
  <c r="AE2814" i="6"/>
  <c r="AD2814" i="6"/>
  <c r="AC2814" i="6"/>
  <c r="AH2813" i="6"/>
  <c r="AF2813" i="6"/>
  <c r="AE2813" i="6"/>
  <c r="AD2813" i="6"/>
  <c r="AC2813" i="6"/>
  <c r="AH2812" i="6"/>
  <c r="AF2812" i="6"/>
  <c r="AE2812" i="6"/>
  <c r="AD2812" i="6"/>
  <c r="AC2812" i="6"/>
  <c r="AH2811" i="6"/>
  <c r="AF2811" i="6"/>
  <c r="AE2811" i="6"/>
  <c r="AD2811" i="6"/>
  <c r="AC2811" i="6"/>
  <c r="AH2810" i="6"/>
  <c r="AF2810" i="6"/>
  <c r="AE2810" i="6"/>
  <c r="AD2810" i="6"/>
  <c r="AC2810" i="6"/>
  <c r="AH2809" i="6"/>
  <c r="AF2809" i="6"/>
  <c r="AE2809" i="6"/>
  <c r="AD2809" i="6"/>
  <c r="AC2809" i="6"/>
  <c r="AH2808" i="6"/>
  <c r="AF2808" i="6"/>
  <c r="AE2808" i="6"/>
  <c r="AD2808" i="6"/>
  <c r="AC2808" i="6"/>
  <c r="AH2807" i="6"/>
  <c r="AF2807" i="6"/>
  <c r="AE2807" i="6"/>
  <c r="AD2807" i="6"/>
  <c r="AC2807" i="6"/>
  <c r="AH2806" i="6"/>
  <c r="AF2806" i="6"/>
  <c r="AE2806" i="6"/>
  <c r="AD2806" i="6"/>
  <c r="AC2806" i="6"/>
  <c r="AH2805" i="6"/>
  <c r="AF2805" i="6"/>
  <c r="AE2805" i="6"/>
  <c r="AD2805" i="6"/>
  <c r="AC2805" i="6"/>
  <c r="AH2804" i="6"/>
  <c r="AF2804" i="6"/>
  <c r="AE2804" i="6"/>
  <c r="AD2804" i="6"/>
  <c r="AC2804" i="6"/>
  <c r="AH2803" i="6"/>
  <c r="AF2803" i="6"/>
  <c r="AE2803" i="6"/>
  <c r="AD2803" i="6"/>
  <c r="AC2803" i="6"/>
  <c r="AH2802" i="6"/>
  <c r="AG2802" i="6"/>
  <c r="AF2802" i="6"/>
  <c r="AE2802" i="6"/>
  <c r="AD2802" i="6"/>
  <c r="AC2802" i="6"/>
  <c r="AH2801" i="6"/>
  <c r="AF2801" i="6"/>
  <c r="AE2801" i="6"/>
  <c r="AD2801" i="6"/>
  <c r="AC2801" i="6"/>
  <c r="AH2800" i="6"/>
  <c r="AF2800" i="6"/>
  <c r="AE2800" i="6"/>
  <c r="AD2800" i="6"/>
  <c r="AC2800" i="6"/>
  <c r="AH2799" i="6"/>
  <c r="AG2799" i="6"/>
  <c r="AF2799" i="6"/>
  <c r="AE2799" i="6"/>
  <c r="AD2799" i="6"/>
  <c r="AC2799" i="6"/>
  <c r="AH2798" i="6"/>
  <c r="AF2798" i="6"/>
  <c r="AE2798" i="6"/>
  <c r="AD2798" i="6"/>
  <c r="AC2798" i="6"/>
  <c r="AH2797" i="6"/>
  <c r="AF2797" i="6"/>
  <c r="AE2797" i="6"/>
  <c r="AD2797" i="6"/>
  <c r="AC2797" i="6"/>
  <c r="AH2796" i="6"/>
  <c r="AF2796" i="6"/>
  <c r="AE2796" i="6"/>
  <c r="AD2796" i="6"/>
  <c r="AC2796" i="6"/>
  <c r="AH2795" i="6"/>
  <c r="AF2795" i="6"/>
  <c r="AE2795" i="6"/>
  <c r="AD2795" i="6"/>
  <c r="AC2795" i="6"/>
  <c r="AH2794" i="6"/>
  <c r="AF2794" i="6"/>
  <c r="AE2794" i="6"/>
  <c r="AD2794" i="6"/>
  <c r="AC2794" i="6"/>
  <c r="AH2793" i="6"/>
  <c r="AF2793" i="6"/>
  <c r="AE2793" i="6"/>
  <c r="AD2793" i="6"/>
  <c r="AC2793" i="6"/>
  <c r="AH2792" i="6"/>
  <c r="AF2792" i="6"/>
  <c r="AE2792" i="6"/>
  <c r="AD2792" i="6"/>
  <c r="AC2792" i="6"/>
  <c r="AH2791" i="6"/>
  <c r="AF2791" i="6"/>
  <c r="AE2791" i="6"/>
  <c r="AD2791" i="6"/>
  <c r="AC2791" i="6"/>
  <c r="AH2790" i="6"/>
  <c r="AF2790" i="6"/>
  <c r="AE2790" i="6"/>
  <c r="AD2790" i="6"/>
  <c r="AC2790" i="6"/>
  <c r="AH2789" i="6"/>
  <c r="AF2789" i="6"/>
  <c r="AE2789" i="6"/>
  <c r="AD2789" i="6"/>
  <c r="AC2789" i="6"/>
  <c r="AH2788" i="6"/>
  <c r="AG2788" i="6"/>
  <c r="AF2788" i="6"/>
  <c r="AE2788" i="6"/>
  <c r="AD2788" i="6"/>
  <c r="AC2788" i="6"/>
  <c r="AH2787" i="6"/>
  <c r="AG2787" i="6"/>
  <c r="AF2787" i="6"/>
  <c r="AE2787" i="6"/>
  <c r="AD2787" i="6"/>
  <c r="AC2787" i="6"/>
  <c r="AH2786" i="6"/>
  <c r="AF2786" i="6"/>
  <c r="AE2786" i="6"/>
  <c r="AD2786" i="6"/>
  <c r="AC2786" i="6"/>
  <c r="AH2785" i="6"/>
  <c r="AF2785" i="6"/>
  <c r="AE2785" i="6"/>
  <c r="AD2785" i="6"/>
  <c r="AC2785" i="6"/>
  <c r="AH2784" i="6"/>
  <c r="AF2784" i="6"/>
  <c r="AE2784" i="6"/>
  <c r="AD2784" i="6"/>
  <c r="AC2784" i="6"/>
  <c r="AH2783" i="6"/>
  <c r="AF2783" i="6"/>
  <c r="AE2783" i="6"/>
  <c r="AD2783" i="6"/>
  <c r="AC2783" i="6"/>
  <c r="AH2782" i="6"/>
  <c r="AF2782" i="6"/>
  <c r="AE2782" i="6"/>
  <c r="AD2782" i="6"/>
  <c r="AC2782" i="6"/>
  <c r="AH2781" i="6"/>
  <c r="AG2781" i="6"/>
  <c r="AF2781" i="6"/>
  <c r="AE2781" i="6"/>
  <c r="AD2781" i="6"/>
  <c r="AC2781" i="6"/>
  <c r="AH2780" i="6"/>
  <c r="AF2780" i="6"/>
  <c r="AE2780" i="6"/>
  <c r="AD2780" i="6"/>
  <c r="AC2780" i="6"/>
  <c r="AH2779" i="6"/>
  <c r="AG2779" i="6"/>
  <c r="AF2779" i="6"/>
  <c r="AE2779" i="6"/>
  <c r="AD2779" i="6"/>
  <c r="AC2779" i="6"/>
  <c r="AH2778" i="6"/>
  <c r="AF2778" i="6"/>
  <c r="AE2778" i="6"/>
  <c r="AD2778" i="6"/>
  <c r="AC2778" i="6"/>
  <c r="AH2777" i="6"/>
  <c r="AF2777" i="6"/>
  <c r="AE2777" i="6"/>
  <c r="AD2777" i="6"/>
  <c r="AC2777" i="6"/>
  <c r="AH2776" i="6"/>
  <c r="AF2776" i="6"/>
  <c r="AE2776" i="6"/>
  <c r="AD2776" i="6"/>
  <c r="AC2776" i="6"/>
  <c r="AH2775" i="6"/>
  <c r="AF2775" i="6"/>
  <c r="AE2775" i="6"/>
  <c r="AD2775" i="6"/>
  <c r="AC2775" i="6"/>
  <c r="AH2774" i="6"/>
  <c r="AG2774" i="6"/>
  <c r="AF2774" i="6"/>
  <c r="AE2774" i="6"/>
  <c r="AD2774" i="6"/>
  <c r="AC2774" i="6"/>
  <c r="AH2773" i="6"/>
  <c r="AF2773" i="6"/>
  <c r="AE2773" i="6"/>
  <c r="AD2773" i="6"/>
  <c r="AC2773" i="6"/>
  <c r="AH2772" i="6"/>
  <c r="AF2772" i="6"/>
  <c r="AE2772" i="6"/>
  <c r="AD2772" i="6"/>
  <c r="AC2772" i="6"/>
  <c r="AH2771" i="6"/>
  <c r="AG2771" i="6"/>
  <c r="AF2771" i="6"/>
  <c r="AE2771" i="6"/>
  <c r="AD2771" i="6"/>
  <c r="AC2771" i="6"/>
  <c r="AH2770" i="6"/>
  <c r="AF2770" i="6"/>
  <c r="AE2770" i="6"/>
  <c r="AD2770" i="6"/>
  <c r="AC2770" i="6"/>
  <c r="AH2769" i="6"/>
  <c r="AG2769" i="6"/>
  <c r="AF2769" i="6"/>
  <c r="AE2769" i="6"/>
  <c r="AD2769" i="6"/>
  <c r="AC2769" i="6"/>
  <c r="AH2768" i="6"/>
  <c r="AF2768" i="6"/>
  <c r="AE2768" i="6"/>
  <c r="AD2768" i="6"/>
  <c r="AC2768" i="6"/>
  <c r="AH2767" i="6"/>
  <c r="AF2767" i="6"/>
  <c r="AE2767" i="6"/>
  <c r="AD2767" i="6"/>
  <c r="AC2767" i="6"/>
  <c r="AH2766" i="6"/>
  <c r="AF2766" i="6"/>
  <c r="AE2766" i="6"/>
  <c r="AD2766" i="6"/>
  <c r="AC2766" i="6"/>
  <c r="AH2765" i="6"/>
  <c r="AF2765" i="6"/>
  <c r="AE2765" i="6"/>
  <c r="AD2765" i="6"/>
  <c r="AC2765" i="6"/>
  <c r="AH2764" i="6"/>
  <c r="AF2764" i="6"/>
  <c r="AE2764" i="6"/>
  <c r="AD2764" i="6"/>
  <c r="AC2764" i="6"/>
  <c r="AH2763" i="6"/>
  <c r="AF2763" i="6"/>
  <c r="AE2763" i="6"/>
  <c r="AD2763" i="6"/>
  <c r="AC2763" i="6"/>
  <c r="AH2762" i="6"/>
  <c r="AF2762" i="6"/>
  <c r="AE2762" i="6"/>
  <c r="AD2762" i="6"/>
  <c r="AC2762" i="6"/>
  <c r="AH2761" i="6"/>
  <c r="AG2761" i="6"/>
  <c r="AF2761" i="6"/>
  <c r="AE2761" i="6"/>
  <c r="AD2761" i="6"/>
  <c r="AC2761" i="6"/>
  <c r="AH2760" i="6"/>
  <c r="AF2760" i="6"/>
  <c r="AE2760" i="6"/>
  <c r="AD2760" i="6"/>
  <c r="AC2760" i="6"/>
  <c r="AH2759" i="6"/>
  <c r="AG2759" i="6"/>
  <c r="AF2759" i="6"/>
  <c r="AE2759" i="6"/>
  <c r="AD2759" i="6"/>
  <c r="AC2759" i="6"/>
  <c r="AH2758" i="6"/>
  <c r="AF2758" i="6"/>
  <c r="AE2758" i="6"/>
  <c r="AD2758" i="6"/>
  <c r="AC2758" i="6"/>
  <c r="AH2757" i="6"/>
  <c r="AF2757" i="6"/>
  <c r="AE2757" i="6"/>
  <c r="AD2757" i="6"/>
  <c r="AC2757" i="6"/>
  <c r="AH2756" i="6"/>
  <c r="AF2756" i="6"/>
  <c r="AE2756" i="6"/>
  <c r="AD2756" i="6"/>
  <c r="AC2756" i="6"/>
  <c r="AH2755" i="6"/>
  <c r="AG2755" i="6"/>
  <c r="AF2755" i="6"/>
  <c r="AE2755" i="6"/>
  <c r="AD2755" i="6"/>
  <c r="AC2755" i="6"/>
  <c r="AH2754" i="6"/>
  <c r="AF2754" i="6"/>
  <c r="AE2754" i="6"/>
  <c r="AD2754" i="6"/>
  <c r="AC2754" i="6"/>
  <c r="AH2753" i="6"/>
  <c r="AF2753" i="6"/>
  <c r="AE2753" i="6"/>
  <c r="AD2753" i="6"/>
  <c r="AC2753" i="6"/>
  <c r="AH2752" i="6"/>
  <c r="AG2752" i="6"/>
  <c r="AF2752" i="6"/>
  <c r="AE2752" i="6"/>
  <c r="AD2752" i="6"/>
  <c r="AC2752" i="6"/>
  <c r="AH2751" i="6"/>
  <c r="AG2751" i="6"/>
  <c r="AF2751" i="6"/>
  <c r="AE2751" i="6"/>
  <c r="AD2751" i="6"/>
  <c r="AC2751" i="6"/>
  <c r="AH2750" i="6"/>
  <c r="AG2750" i="6"/>
  <c r="AF2750" i="6"/>
  <c r="AE2750" i="6"/>
  <c r="AD2750" i="6"/>
  <c r="AC2750" i="6"/>
  <c r="AH2749" i="6"/>
  <c r="AG2749" i="6"/>
  <c r="AF2749" i="6"/>
  <c r="AE2749" i="6"/>
  <c r="AD2749" i="6"/>
  <c r="AC2749" i="6"/>
  <c r="AH2748" i="6"/>
  <c r="AG2748" i="6"/>
  <c r="AF2748" i="6"/>
  <c r="AE2748" i="6"/>
  <c r="AD2748" i="6"/>
  <c r="AC2748" i="6"/>
  <c r="AH2747" i="6"/>
  <c r="AG2747" i="6"/>
  <c r="AF2747" i="6"/>
  <c r="AE2747" i="6"/>
  <c r="AD2747" i="6"/>
  <c r="AC2747" i="6"/>
  <c r="AH2746" i="6"/>
  <c r="AF2746" i="6"/>
  <c r="AE2746" i="6"/>
  <c r="AD2746" i="6"/>
  <c r="AC2746" i="6"/>
  <c r="AH2745" i="6"/>
  <c r="AF2745" i="6"/>
  <c r="AE2745" i="6"/>
  <c r="AD2745" i="6"/>
  <c r="AC2745" i="6"/>
  <c r="AH2744" i="6"/>
  <c r="AG2744" i="6"/>
  <c r="AF2744" i="6"/>
  <c r="AE2744" i="6"/>
  <c r="AD2744" i="6"/>
  <c r="AC2744" i="6"/>
  <c r="AH2743" i="6"/>
  <c r="AF2743" i="6"/>
  <c r="AE2743" i="6"/>
  <c r="AD2743" i="6"/>
  <c r="AC2743" i="6"/>
  <c r="AH2742" i="6"/>
  <c r="AF2742" i="6"/>
  <c r="AE2742" i="6"/>
  <c r="AD2742" i="6"/>
  <c r="AC2742" i="6"/>
  <c r="AH2741" i="6"/>
  <c r="AF2741" i="6"/>
  <c r="AE2741" i="6"/>
  <c r="AD2741" i="6"/>
  <c r="AC2741" i="6"/>
  <c r="AH2740" i="6"/>
  <c r="AF2740" i="6"/>
  <c r="AE2740" i="6"/>
  <c r="AD2740" i="6"/>
  <c r="AC2740" i="6"/>
  <c r="AH2739" i="6"/>
  <c r="AF2739" i="6"/>
  <c r="AE2739" i="6"/>
  <c r="AD2739" i="6"/>
  <c r="AC2739" i="6"/>
  <c r="AH2738" i="6"/>
  <c r="AF2738" i="6"/>
  <c r="AE2738" i="6"/>
  <c r="AD2738" i="6"/>
  <c r="AC2738" i="6"/>
  <c r="AH2737" i="6"/>
  <c r="AF2737" i="6"/>
  <c r="AE2737" i="6"/>
  <c r="AD2737" i="6"/>
  <c r="AC2737" i="6"/>
  <c r="AH2736" i="6"/>
  <c r="AF2736" i="6"/>
  <c r="AE2736" i="6"/>
  <c r="AD2736" i="6"/>
  <c r="AC2736" i="6"/>
  <c r="AH2735" i="6"/>
  <c r="AF2735" i="6"/>
  <c r="AE2735" i="6"/>
  <c r="AD2735" i="6"/>
  <c r="AC2735" i="6"/>
  <c r="AH2734" i="6"/>
  <c r="AF2734" i="6"/>
  <c r="AE2734" i="6"/>
  <c r="AD2734" i="6"/>
  <c r="AC2734" i="6"/>
  <c r="AH2733" i="6"/>
  <c r="AF2733" i="6"/>
  <c r="AE2733" i="6"/>
  <c r="AD2733" i="6"/>
  <c r="AC2733" i="6"/>
  <c r="AH2732" i="6"/>
  <c r="AG2732" i="6"/>
  <c r="AF2732" i="6"/>
  <c r="AE2732" i="6"/>
  <c r="AD2732" i="6"/>
  <c r="AC2732" i="6"/>
  <c r="AH2731" i="6"/>
  <c r="AG2731" i="6"/>
  <c r="AF2731" i="6"/>
  <c r="AE2731" i="6"/>
  <c r="AD2731" i="6"/>
  <c r="AC2731" i="6"/>
  <c r="AH2730" i="6"/>
  <c r="AF2730" i="6"/>
  <c r="AE2730" i="6"/>
  <c r="AD2730" i="6"/>
  <c r="AC2730" i="6"/>
  <c r="AH2729" i="6"/>
  <c r="AF2729" i="6"/>
  <c r="AE2729" i="6"/>
  <c r="AD2729" i="6"/>
  <c r="AC2729" i="6"/>
  <c r="AH2728" i="6"/>
  <c r="AF2728" i="6"/>
  <c r="AE2728" i="6"/>
  <c r="AD2728" i="6"/>
  <c r="AC2728" i="6"/>
  <c r="AH2727" i="6"/>
  <c r="AF2727" i="6"/>
  <c r="AE2727" i="6"/>
  <c r="AD2727" i="6"/>
  <c r="AC2727" i="6"/>
  <c r="AH2726" i="6"/>
  <c r="AF2726" i="6"/>
  <c r="AE2726" i="6"/>
  <c r="AD2726" i="6"/>
  <c r="AC2726" i="6"/>
  <c r="AH2725" i="6"/>
  <c r="AF2725" i="6"/>
  <c r="AE2725" i="6"/>
  <c r="AD2725" i="6"/>
  <c r="AC2725" i="6"/>
  <c r="AH2724" i="6"/>
  <c r="AF2724" i="6"/>
  <c r="AE2724" i="6"/>
  <c r="AD2724" i="6"/>
  <c r="AC2724" i="6"/>
  <c r="AH2723" i="6"/>
  <c r="AG2723" i="6"/>
  <c r="AF2723" i="6"/>
  <c r="AE2723" i="6"/>
  <c r="AD2723" i="6"/>
  <c r="AC2723" i="6"/>
  <c r="AH2722" i="6"/>
  <c r="AF2722" i="6"/>
  <c r="AE2722" i="6"/>
  <c r="AD2722" i="6"/>
  <c r="AC2722" i="6"/>
  <c r="AH2721" i="6"/>
  <c r="AF2721" i="6"/>
  <c r="AE2721" i="6"/>
  <c r="AD2721" i="6"/>
  <c r="AC2721" i="6"/>
  <c r="AH2720" i="6"/>
  <c r="AF2720" i="6"/>
  <c r="AE2720" i="6"/>
  <c r="AD2720" i="6"/>
  <c r="AC2720" i="6"/>
  <c r="AH2719" i="6"/>
  <c r="AF2719" i="6"/>
  <c r="AE2719" i="6"/>
  <c r="AD2719" i="6"/>
  <c r="AC2719" i="6"/>
  <c r="AH2718" i="6"/>
  <c r="AF2718" i="6"/>
  <c r="AE2718" i="6"/>
  <c r="AD2718" i="6"/>
  <c r="AC2718" i="6"/>
  <c r="AH2717" i="6"/>
  <c r="AG2717" i="6"/>
  <c r="AF2717" i="6"/>
  <c r="AE2717" i="6"/>
  <c r="AD2717" i="6"/>
  <c r="AC2717" i="6"/>
  <c r="AH2716" i="6"/>
  <c r="AF2716" i="6"/>
  <c r="AE2716" i="6"/>
  <c r="AD2716" i="6"/>
  <c r="AC2716" i="6"/>
  <c r="AH2715" i="6"/>
  <c r="AF2715" i="6"/>
  <c r="AE2715" i="6"/>
  <c r="AD2715" i="6"/>
  <c r="AC2715" i="6"/>
  <c r="AH2714" i="6"/>
  <c r="AF2714" i="6"/>
  <c r="AE2714" i="6"/>
  <c r="AD2714" i="6"/>
  <c r="AC2714" i="6"/>
  <c r="AH2713" i="6"/>
  <c r="AF2713" i="6"/>
  <c r="AE2713" i="6"/>
  <c r="AD2713" i="6"/>
  <c r="AC2713" i="6"/>
  <c r="AH2712" i="6"/>
  <c r="AF2712" i="6"/>
  <c r="AE2712" i="6"/>
  <c r="AD2712" i="6"/>
  <c r="AC2712" i="6"/>
  <c r="AH2711" i="6"/>
  <c r="AF2711" i="6"/>
  <c r="AE2711" i="6"/>
  <c r="AD2711" i="6"/>
  <c r="AC2711" i="6"/>
  <c r="AH2710" i="6"/>
  <c r="AF2710" i="6"/>
  <c r="AE2710" i="6"/>
  <c r="AD2710" i="6"/>
  <c r="AC2710" i="6"/>
  <c r="AH2709" i="6"/>
  <c r="AF2709" i="6"/>
  <c r="AE2709" i="6"/>
  <c r="AD2709" i="6"/>
  <c r="AC2709" i="6"/>
  <c r="AH2708" i="6"/>
  <c r="AG2708" i="6"/>
  <c r="AF2708" i="6"/>
  <c r="AE2708" i="6"/>
  <c r="AD2708" i="6"/>
  <c r="AC2708" i="6"/>
  <c r="AH2707" i="6"/>
  <c r="AG2707" i="6"/>
  <c r="AF2707" i="6"/>
  <c r="AE2707" i="6"/>
  <c r="AD2707" i="6"/>
  <c r="AC2707" i="6"/>
  <c r="AH2706" i="6"/>
  <c r="AF2706" i="6"/>
  <c r="AE2706" i="6"/>
  <c r="AD2706" i="6"/>
  <c r="AC2706" i="6"/>
  <c r="AH2705" i="6"/>
  <c r="AF2705" i="6"/>
  <c r="AE2705" i="6"/>
  <c r="AD2705" i="6"/>
  <c r="AC2705" i="6"/>
  <c r="AH2704" i="6"/>
  <c r="AG2704" i="6"/>
  <c r="AF2704" i="6"/>
  <c r="AE2704" i="6"/>
  <c r="AD2704" i="6"/>
  <c r="AC2704" i="6"/>
  <c r="AH2703" i="6"/>
  <c r="AF2703" i="6"/>
  <c r="AE2703" i="6"/>
  <c r="AD2703" i="6"/>
  <c r="AC2703" i="6"/>
  <c r="AH2702" i="6"/>
  <c r="AF2702" i="6"/>
  <c r="AE2702" i="6"/>
  <c r="AD2702" i="6"/>
  <c r="AC2702" i="6"/>
  <c r="AH2701" i="6"/>
  <c r="AF2701" i="6"/>
  <c r="AE2701" i="6"/>
  <c r="AD2701" i="6"/>
  <c r="AC2701" i="6"/>
  <c r="AH2700" i="6"/>
  <c r="AF2700" i="6"/>
  <c r="AE2700" i="6"/>
  <c r="AD2700" i="6"/>
  <c r="AC2700" i="6"/>
  <c r="AH2699" i="6"/>
  <c r="AF2699" i="6"/>
  <c r="AE2699" i="6"/>
  <c r="AD2699" i="6"/>
  <c r="AC2699" i="6"/>
  <c r="AH2698" i="6"/>
  <c r="AF2698" i="6"/>
  <c r="AE2698" i="6"/>
  <c r="AD2698" i="6"/>
  <c r="AC2698" i="6"/>
  <c r="AH2697" i="6"/>
  <c r="AF2697" i="6"/>
  <c r="AE2697" i="6"/>
  <c r="AD2697" i="6"/>
  <c r="AC2697" i="6"/>
  <c r="AH2696" i="6"/>
  <c r="AF2696" i="6"/>
  <c r="AE2696" i="6"/>
  <c r="AD2696" i="6"/>
  <c r="AC2696" i="6"/>
  <c r="AH2695" i="6"/>
  <c r="AG2695" i="6"/>
  <c r="AF2695" i="6"/>
  <c r="AE2695" i="6"/>
  <c r="AD2695" i="6"/>
  <c r="AC2695" i="6"/>
  <c r="AH2694" i="6"/>
  <c r="AF2694" i="6"/>
  <c r="AE2694" i="6"/>
  <c r="AD2694" i="6"/>
  <c r="AC2694" i="6"/>
  <c r="AH2693" i="6"/>
  <c r="AF2693" i="6"/>
  <c r="AE2693" i="6"/>
  <c r="AD2693" i="6"/>
  <c r="AC2693" i="6"/>
  <c r="AH2692" i="6"/>
  <c r="AF2692" i="6"/>
  <c r="AE2692" i="6"/>
  <c r="AD2692" i="6"/>
  <c r="AC2692" i="6"/>
  <c r="AH2691" i="6"/>
  <c r="AF2691" i="6"/>
  <c r="AE2691" i="6"/>
  <c r="AD2691" i="6"/>
  <c r="AC2691" i="6"/>
  <c r="AH2690" i="6"/>
  <c r="AF2690" i="6"/>
  <c r="AE2690" i="6"/>
  <c r="AD2690" i="6"/>
  <c r="AC2690" i="6"/>
  <c r="AH2689" i="6"/>
  <c r="AF2689" i="6"/>
  <c r="AE2689" i="6"/>
  <c r="AD2689" i="6"/>
  <c r="AC2689" i="6"/>
  <c r="AH2688" i="6"/>
  <c r="AG2688" i="6"/>
  <c r="AF2688" i="6"/>
  <c r="AE2688" i="6"/>
  <c r="AD2688" i="6"/>
  <c r="AC2688" i="6"/>
  <c r="AH2687" i="6"/>
  <c r="AF2687" i="6"/>
  <c r="AE2687" i="6"/>
  <c r="AD2687" i="6"/>
  <c r="AC2687" i="6"/>
  <c r="AH2686" i="6"/>
  <c r="AG2686" i="6"/>
  <c r="AF2686" i="6"/>
  <c r="AE2686" i="6"/>
  <c r="AD2686" i="6"/>
  <c r="AC2686" i="6"/>
  <c r="AH2685" i="6"/>
  <c r="AG2685" i="6"/>
  <c r="AF2685" i="6"/>
  <c r="AE2685" i="6"/>
  <c r="AD2685" i="6"/>
  <c r="AC2685" i="6"/>
  <c r="AH2684" i="6"/>
  <c r="AG2684" i="6"/>
  <c r="AF2684" i="6"/>
  <c r="AE2684" i="6"/>
  <c r="AD2684" i="6"/>
  <c r="AC2684" i="6"/>
  <c r="AH2683" i="6"/>
  <c r="AG2683" i="6"/>
  <c r="AF2683" i="6"/>
  <c r="AE2683" i="6"/>
  <c r="AD2683" i="6"/>
  <c r="AC2683" i="6"/>
  <c r="AH2682" i="6"/>
  <c r="AF2682" i="6"/>
  <c r="AE2682" i="6"/>
  <c r="AD2682" i="6"/>
  <c r="AC2682" i="6"/>
  <c r="AH2681" i="6"/>
  <c r="AG2681" i="6"/>
  <c r="AF2681" i="6"/>
  <c r="AE2681" i="6"/>
  <c r="AD2681" i="6"/>
  <c r="AC2681" i="6"/>
  <c r="AH2680" i="6"/>
  <c r="AF2680" i="6"/>
  <c r="AE2680" i="6"/>
  <c r="AD2680" i="6"/>
  <c r="AC2680" i="6"/>
  <c r="AH2679" i="6"/>
  <c r="AG2679" i="6"/>
  <c r="AF2679" i="6"/>
  <c r="AE2679" i="6"/>
  <c r="AD2679" i="6"/>
  <c r="AC2679" i="6"/>
  <c r="AH2678" i="6"/>
  <c r="AF2678" i="6"/>
  <c r="AE2678" i="6"/>
  <c r="AD2678" i="6"/>
  <c r="AC2678" i="6"/>
  <c r="AH2677" i="6"/>
  <c r="AF2677" i="6"/>
  <c r="AE2677" i="6"/>
  <c r="AD2677" i="6"/>
  <c r="AC2677" i="6"/>
  <c r="AH2676" i="6"/>
  <c r="AF2676" i="6"/>
  <c r="AE2676" i="6"/>
  <c r="AD2676" i="6"/>
  <c r="AC2676" i="6"/>
  <c r="AH2675" i="6"/>
  <c r="AG2675" i="6"/>
  <c r="AF2675" i="6"/>
  <c r="AE2675" i="6"/>
  <c r="AD2675" i="6"/>
  <c r="AC2675" i="6"/>
  <c r="AH2674" i="6"/>
  <c r="AF2674" i="6"/>
  <c r="AE2674" i="6"/>
  <c r="AD2674" i="6"/>
  <c r="AC2674" i="6"/>
  <c r="AH2673" i="6"/>
  <c r="AG2673" i="6"/>
  <c r="AF2673" i="6"/>
  <c r="AE2673" i="6"/>
  <c r="AD2673" i="6"/>
  <c r="AC2673" i="6"/>
  <c r="AH2672" i="6"/>
  <c r="AF2672" i="6"/>
  <c r="AE2672" i="6"/>
  <c r="AD2672" i="6"/>
  <c r="AC2672" i="6"/>
  <c r="AH2671" i="6"/>
  <c r="AF2671" i="6"/>
  <c r="AE2671" i="6"/>
  <c r="AD2671" i="6"/>
  <c r="AC2671" i="6"/>
  <c r="AH2670" i="6"/>
  <c r="AF2670" i="6"/>
  <c r="AE2670" i="6"/>
  <c r="AD2670" i="6"/>
  <c r="AC2670" i="6"/>
  <c r="AH2669" i="6"/>
  <c r="AF2669" i="6"/>
  <c r="AE2669" i="6"/>
  <c r="AD2669" i="6"/>
  <c r="AC2669" i="6"/>
  <c r="AH2668" i="6"/>
  <c r="AF2668" i="6"/>
  <c r="AE2668" i="6"/>
  <c r="AD2668" i="6"/>
  <c r="AC2668" i="6"/>
  <c r="AH2667" i="6"/>
  <c r="AF2667" i="6"/>
  <c r="AE2667" i="6"/>
  <c r="AD2667" i="6"/>
  <c r="AC2667" i="6"/>
  <c r="AH2666" i="6"/>
  <c r="AG2666" i="6"/>
  <c r="AF2666" i="6"/>
  <c r="AE2666" i="6"/>
  <c r="AD2666" i="6"/>
  <c r="AC2666" i="6"/>
  <c r="AH2665" i="6"/>
  <c r="AF2665" i="6"/>
  <c r="AE2665" i="6"/>
  <c r="AD2665" i="6"/>
  <c r="AC2665" i="6"/>
  <c r="AH2664" i="6"/>
  <c r="AF2664" i="6"/>
  <c r="AE2664" i="6"/>
  <c r="AD2664" i="6"/>
  <c r="AC2664" i="6"/>
  <c r="AH2663" i="6"/>
  <c r="AF2663" i="6"/>
  <c r="AE2663" i="6"/>
  <c r="AD2663" i="6"/>
  <c r="AC2663" i="6"/>
  <c r="AH2662" i="6"/>
  <c r="AF2662" i="6"/>
  <c r="AE2662" i="6"/>
  <c r="AD2662" i="6"/>
  <c r="AC2662" i="6"/>
  <c r="AH2661" i="6"/>
  <c r="AF2661" i="6"/>
  <c r="AE2661" i="6"/>
  <c r="AD2661" i="6"/>
  <c r="AC2661" i="6"/>
  <c r="AH2660" i="6"/>
  <c r="AF2660" i="6"/>
  <c r="AE2660" i="6"/>
  <c r="AD2660" i="6"/>
  <c r="AC2660" i="6"/>
  <c r="AH2659" i="6"/>
  <c r="AF2659" i="6"/>
  <c r="AE2659" i="6"/>
  <c r="AD2659" i="6"/>
  <c r="AC2659" i="6"/>
  <c r="AH2658" i="6"/>
  <c r="AF2658" i="6"/>
  <c r="AE2658" i="6"/>
  <c r="AD2658" i="6"/>
  <c r="AC2658" i="6"/>
  <c r="AH2657" i="6"/>
  <c r="AF2657" i="6"/>
  <c r="AE2657" i="6"/>
  <c r="AD2657" i="6"/>
  <c r="AC2657" i="6"/>
  <c r="AH2656" i="6"/>
  <c r="AF2656" i="6"/>
  <c r="AE2656" i="6"/>
  <c r="AD2656" i="6"/>
  <c r="AC2656" i="6"/>
  <c r="AH2655" i="6"/>
  <c r="AF2655" i="6"/>
  <c r="AE2655" i="6"/>
  <c r="AD2655" i="6"/>
  <c r="AC2655" i="6"/>
  <c r="AH2654" i="6"/>
  <c r="AF2654" i="6"/>
  <c r="AE2654" i="6"/>
  <c r="AD2654" i="6"/>
  <c r="AC2654" i="6"/>
  <c r="AH2653" i="6"/>
  <c r="AF2653" i="6"/>
  <c r="AE2653" i="6"/>
  <c r="AD2653" i="6"/>
  <c r="AC2653" i="6"/>
  <c r="AH2652" i="6"/>
  <c r="AF2652" i="6"/>
  <c r="AE2652" i="6"/>
  <c r="AD2652" i="6"/>
  <c r="AC2652" i="6"/>
  <c r="AH2651" i="6"/>
  <c r="AF2651" i="6"/>
  <c r="AE2651" i="6"/>
  <c r="AD2651" i="6"/>
  <c r="AC2651" i="6"/>
  <c r="AH2650" i="6"/>
  <c r="AF2650" i="6"/>
  <c r="AE2650" i="6"/>
  <c r="AD2650" i="6"/>
  <c r="AC2650" i="6"/>
  <c r="AH2649" i="6"/>
  <c r="AF2649" i="6"/>
  <c r="AE2649" i="6"/>
  <c r="AD2649" i="6"/>
  <c r="AC2649" i="6"/>
  <c r="AH2648" i="6"/>
  <c r="AF2648" i="6"/>
  <c r="AE2648" i="6"/>
  <c r="AD2648" i="6"/>
  <c r="AC2648" i="6"/>
  <c r="AH2647" i="6"/>
  <c r="AF2647" i="6"/>
  <c r="AE2647" i="6"/>
  <c r="AD2647" i="6"/>
  <c r="AC2647" i="6"/>
  <c r="AH2646" i="6"/>
  <c r="AF2646" i="6"/>
  <c r="AE2646" i="6"/>
  <c r="AD2646" i="6"/>
  <c r="AC2646" i="6"/>
  <c r="AH2645" i="6"/>
  <c r="AF2645" i="6"/>
  <c r="AE2645" i="6"/>
  <c r="AD2645" i="6"/>
  <c r="AC2645" i="6"/>
  <c r="AH2644" i="6"/>
  <c r="AF2644" i="6"/>
  <c r="AE2644" i="6"/>
  <c r="AD2644" i="6"/>
  <c r="AC2644" i="6"/>
  <c r="AH2643" i="6"/>
  <c r="AF2643" i="6"/>
  <c r="AE2643" i="6"/>
  <c r="AD2643" i="6"/>
  <c r="AC2643" i="6"/>
  <c r="AH2642" i="6"/>
  <c r="AF2642" i="6"/>
  <c r="AE2642" i="6"/>
  <c r="AD2642" i="6"/>
  <c r="AC2642" i="6"/>
  <c r="AH2641" i="6"/>
  <c r="AF2641" i="6"/>
  <c r="AE2641" i="6"/>
  <c r="AD2641" i="6"/>
  <c r="AC2641" i="6"/>
  <c r="AH2640" i="6"/>
  <c r="AF2640" i="6"/>
  <c r="AE2640" i="6"/>
  <c r="AD2640" i="6"/>
  <c r="AC2640" i="6"/>
  <c r="AH2639" i="6"/>
  <c r="AF2639" i="6"/>
  <c r="AE2639" i="6"/>
  <c r="AD2639" i="6"/>
  <c r="AC2639" i="6"/>
  <c r="AH2638" i="6"/>
  <c r="AG2638" i="6"/>
  <c r="AF2638" i="6"/>
  <c r="AE2638" i="6"/>
  <c r="AD2638" i="6"/>
  <c r="AC2638" i="6"/>
  <c r="AH2637" i="6"/>
  <c r="AF2637" i="6"/>
  <c r="AE2637" i="6"/>
  <c r="AD2637" i="6"/>
  <c r="AC2637" i="6"/>
  <c r="AH2636" i="6"/>
  <c r="AF2636" i="6"/>
  <c r="AE2636" i="6"/>
  <c r="AD2636" i="6"/>
  <c r="AC2636" i="6"/>
  <c r="AH2635" i="6"/>
  <c r="AF2635" i="6"/>
  <c r="AE2635" i="6"/>
  <c r="AD2635" i="6"/>
  <c r="AC2635" i="6"/>
  <c r="AH2634" i="6"/>
  <c r="AF2634" i="6"/>
  <c r="AE2634" i="6"/>
  <c r="AD2634" i="6"/>
  <c r="AC2634" i="6"/>
  <c r="AH2633" i="6"/>
  <c r="AF2633" i="6"/>
  <c r="AE2633" i="6"/>
  <c r="AD2633" i="6"/>
  <c r="AC2633" i="6"/>
  <c r="AH2632" i="6"/>
  <c r="AF2632" i="6"/>
  <c r="AE2632" i="6"/>
  <c r="AD2632" i="6"/>
  <c r="AC2632" i="6"/>
  <c r="AH2631" i="6"/>
  <c r="AF2631" i="6"/>
  <c r="AE2631" i="6"/>
  <c r="AD2631" i="6"/>
  <c r="AC2631" i="6"/>
  <c r="AH2630" i="6"/>
  <c r="AF2630" i="6"/>
  <c r="AE2630" i="6"/>
  <c r="AD2630" i="6"/>
  <c r="AC2630" i="6"/>
  <c r="AH2629" i="6"/>
  <c r="AF2629" i="6"/>
  <c r="AE2629" i="6"/>
  <c r="AD2629" i="6"/>
  <c r="AC2629" i="6"/>
  <c r="AH2628" i="6"/>
  <c r="AF2628" i="6"/>
  <c r="AE2628" i="6"/>
  <c r="AD2628" i="6"/>
  <c r="AC2628" i="6"/>
  <c r="AH2627" i="6"/>
  <c r="AF2627" i="6"/>
  <c r="AE2627" i="6"/>
  <c r="AD2627" i="6"/>
  <c r="AC2627" i="6"/>
  <c r="AH2626" i="6"/>
  <c r="AG2626" i="6"/>
  <c r="AF2626" i="6"/>
  <c r="AE2626" i="6"/>
  <c r="AD2626" i="6"/>
  <c r="AC2626" i="6"/>
  <c r="AH2625" i="6"/>
  <c r="AG2625" i="6"/>
  <c r="AF2625" i="6"/>
  <c r="AE2625" i="6"/>
  <c r="AD2625" i="6"/>
  <c r="AC2625" i="6"/>
  <c r="AH2624" i="6"/>
  <c r="AG2624" i="6"/>
  <c r="AF2624" i="6"/>
  <c r="AE2624" i="6"/>
  <c r="AD2624" i="6"/>
  <c r="AC2624" i="6"/>
  <c r="AH2623" i="6"/>
  <c r="AF2623" i="6"/>
  <c r="AE2623" i="6"/>
  <c r="AD2623" i="6"/>
  <c r="AC2623" i="6"/>
  <c r="AH2622" i="6"/>
  <c r="AF2622" i="6"/>
  <c r="AE2622" i="6"/>
  <c r="AD2622" i="6"/>
  <c r="AC2622" i="6"/>
  <c r="AH2621" i="6"/>
  <c r="AF2621" i="6"/>
  <c r="AE2621" i="6"/>
  <c r="AD2621" i="6"/>
  <c r="AC2621" i="6"/>
  <c r="AH2620" i="6"/>
  <c r="AF2620" i="6"/>
  <c r="AE2620" i="6"/>
  <c r="AD2620" i="6"/>
  <c r="AC2620" i="6"/>
  <c r="AH2619" i="6"/>
  <c r="AF2619" i="6"/>
  <c r="AE2619" i="6"/>
  <c r="AD2619" i="6"/>
  <c r="AC2619" i="6"/>
  <c r="AH2618" i="6"/>
  <c r="AG2618" i="6"/>
  <c r="AF2618" i="6"/>
  <c r="AE2618" i="6"/>
  <c r="AD2618" i="6"/>
  <c r="AC2618" i="6"/>
  <c r="AH2617" i="6"/>
  <c r="AF2617" i="6"/>
  <c r="AE2617" i="6"/>
  <c r="AD2617" i="6"/>
  <c r="AC2617" i="6"/>
  <c r="AH2616" i="6"/>
  <c r="AF2616" i="6"/>
  <c r="AE2616" i="6"/>
  <c r="AD2616" i="6"/>
  <c r="AC2616" i="6"/>
  <c r="AH2615" i="6"/>
  <c r="AF2615" i="6"/>
  <c r="AE2615" i="6"/>
  <c r="AD2615" i="6"/>
  <c r="AC2615" i="6"/>
  <c r="AH2614" i="6"/>
  <c r="AF2614" i="6"/>
  <c r="AE2614" i="6"/>
  <c r="AD2614" i="6"/>
  <c r="AC2614" i="6"/>
  <c r="AH2613" i="6"/>
  <c r="AF2613" i="6"/>
  <c r="AE2613" i="6"/>
  <c r="AD2613" i="6"/>
  <c r="AC2613" i="6"/>
  <c r="AH2612" i="6"/>
  <c r="AF2612" i="6"/>
  <c r="AE2612" i="6"/>
  <c r="AD2612" i="6"/>
  <c r="AC2612" i="6"/>
  <c r="AH2611" i="6"/>
  <c r="AF2611" i="6"/>
  <c r="AE2611" i="6"/>
  <c r="AD2611" i="6"/>
  <c r="AC2611" i="6"/>
  <c r="AH2610" i="6"/>
  <c r="AF2610" i="6"/>
  <c r="AE2610" i="6"/>
  <c r="AD2610" i="6"/>
  <c r="AC2610" i="6"/>
  <c r="AH2609" i="6"/>
  <c r="AF2609" i="6"/>
  <c r="AE2609" i="6"/>
  <c r="AD2609" i="6"/>
  <c r="AC2609" i="6"/>
  <c r="AH2608" i="6"/>
  <c r="AF2608" i="6"/>
  <c r="AE2608" i="6"/>
  <c r="AD2608" i="6"/>
  <c r="AC2608" i="6"/>
  <c r="AH2607" i="6"/>
  <c r="AF2607" i="6"/>
  <c r="AE2607" i="6"/>
  <c r="AD2607" i="6"/>
  <c r="AC2607" i="6"/>
  <c r="AH2606" i="6"/>
  <c r="AF2606" i="6"/>
  <c r="AE2606" i="6"/>
  <c r="AD2606" i="6"/>
  <c r="AC2606" i="6"/>
  <c r="AH2605" i="6"/>
  <c r="AF2605" i="6"/>
  <c r="AE2605" i="6"/>
  <c r="AD2605" i="6"/>
  <c r="AC2605" i="6"/>
  <c r="AH2604" i="6"/>
  <c r="AF2604" i="6"/>
  <c r="AE2604" i="6"/>
  <c r="AD2604" i="6"/>
  <c r="AC2604" i="6"/>
  <c r="AH2603" i="6"/>
  <c r="AG2603" i="6"/>
  <c r="AF2603" i="6"/>
  <c r="AE2603" i="6"/>
  <c r="AD2603" i="6"/>
  <c r="AC2603" i="6"/>
  <c r="AH2602" i="6"/>
  <c r="AF2602" i="6"/>
  <c r="AE2602" i="6"/>
  <c r="AD2602" i="6"/>
  <c r="AC2602" i="6"/>
  <c r="AH2601" i="6"/>
  <c r="AF2601" i="6"/>
  <c r="AE2601" i="6"/>
  <c r="AD2601" i="6"/>
  <c r="AC2601" i="6"/>
  <c r="AH2600" i="6"/>
  <c r="AF2600" i="6"/>
  <c r="AE2600" i="6"/>
  <c r="AD2600" i="6"/>
  <c r="AC2600" i="6"/>
  <c r="AH2599" i="6"/>
  <c r="AF2599" i="6"/>
  <c r="AE2599" i="6"/>
  <c r="AD2599" i="6"/>
  <c r="AC2599" i="6"/>
  <c r="AH2598" i="6"/>
  <c r="AF2598" i="6"/>
  <c r="AE2598" i="6"/>
  <c r="AD2598" i="6"/>
  <c r="AC2598" i="6"/>
  <c r="AH2597" i="6"/>
  <c r="AG2597" i="6"/>
  <c r="AF2597" i="6"/>
  <c r="AE2597" i="6"/>
  <c r="AD2597" i="6"/>
  <c r="AC2597" i="6"/>
  <c r="AH2596" i="6"/>
  <c r="AF2596" i="6"/>
  <c r="AE2596" i="6"/>
  <c r="AD2596" i="6"/>
  <c r="AC2596" i="6"/>
  <c r="AH2595" i="6"/>
  <c r="AF2595" i="6"/>
  <c r="AE2595" i="6"/>
  <c r="AD2595" i="6"/>
  <c r="AC2595" i="6"/>
  <c r="AH2594" i="6"/>
  <c r="AF2594" i="6"/>
  <c r="AE2594" i="6"/>
  <c r="AD2594" i="6"/>
  <c r="AC2594" i="6"/>
  <c r="AH2593" i="6"/>
  <c r="AF2593" i="6"/>
  <c r="AE2593" i="6"/>
  <c r="AD2593" i="6"/>
  <c r="AC2593" i="6"/>
  <c r="AH2592" i="6"/>
  <c r="AF2592" i="6"/>
  <c r="AE2592" i="6"/>
  <c r="AD2592" i="6"/>
  <c r="AC2592" i="6"/>
  <c r="AH2591" i="6"/>
  <c r="AG2591" i="6"/>
  <c r="AF2591" i="6"/>
  <c r="AE2591" i="6"/>
  <c r="AD2591" i="6"/>
  <c r="AC2591" i="6"/>
  <c r="AH2590" i="6"/>
  <c r="AG2590" i="6"/>
  <c r="AF2590" i="6"/>
  <c r="AE2590" i="6"/>
  <c r="AD2590" i="6"/>
  <c r="AC2590" i="6"/>
  <c r="AH2589" i="6"/>
  <c r="AF2589" i="6"/>
  <c r="AE2589" i="6"/>
  <c r="AD2589" i="6"/>
  <c r="AC2589" i="6"/>
  <c r="AH2588" i="6"/>
  <c r="AF2588" i="6"/>
  <c r="AE2588" i="6"/>
  <c r="AD2588" i="6"/>
  <c r="AC2588" i="6"/>
  <c r="AH2587" i="6"/>
  <c r="AF2587" i="6"/>
  <c r="AE2587" i="6"/>
  <c r="AD2587" i="6"/>
  <c r="AC2587" i="6"/>
  <c r="AH2586" i="6"/>
  <c r="AF2586" i="6"/>
  <c r="AE2586" i="6"/>
  <c r="AD2586" i="6"/>
  <c r="AC2586" i="6"/>
  <c r="AH2585" i="6"/>
  <c r="AF2585" i="6"/>
  <c r="AE2585" i="6"/>
  <c r="AD2585" i="6"/>
  <c r="AC2585" i="6"/>
  <c r="AH2584" i="6"/>
  <c r="AG2584" i="6"/>
  <c r="AF2584" i="6"/>
  <c r="AE2584" i="6"/>
  <c r="AD2584" i="6"/>
  <c r="AC2584" i="6"/>
  <c r="AH2583" i="6"/>
  <c r="AF2583" i="6"/>
  <c r="AE2583" i="6"/>
  <c r="AD2583" i="6"/>
  <c r="AC2583" i="6"/>
  <c r="AH2582" i="6"/>
  <c r="AF2582" i="6"/>
  <c r="AE2582" i="6"/>
  <c r="AD2582" i="6"/>
  <c r="AC2582" i="6"/>
  <c r="AH2581" i="6"/>
  <c r="AF2581" i="6"/>
  <c r="AE2581" i="6"/>
  <c r="AD2581" i="6"/>
  <c r="AC2581" i="6"/>
  <c r="AH2580" i="6"/>
  <c r="AF2580" i="6"/>
  <c r="AE2580" i="6"/>
  <c r="AD2580" i="6"/>
  <c r="AC2580" i="6"/>
  <c r="AH2579" i="6"/>
  <c r="AF2579" i="6"/>
  <c r="AE2579" i="6"/>
  <c r="AD2579" i="6"/>
  <c r="AC2579" i="6"/>
  <c r="AH2578" i="6"/>
  <c r="AF2578" i="6"/>
  <c r="AE2578" i="6"/>
  <c r="AD2578" i="6"/>
  <c r="AC2578" i="6"/>
  <c r="AH2577" i="6"/>
  <c r="AF2577" i="6"/>
  <c r="AE2577" i="6"/>
  <c r="AD2577" i="6"/>
  <c r="AC2577" i="6"/>
  <c r="AH2576" i="6"/>
  <c r="AF2576" i="6"/>
  <c r="AE2576" i="6"/>
  <c r="AD2576" i="6"/>
  <c r="AC2576" i="6"/>
  <c r="AH2575" i="6"/>
  <c r="AF2575" i="6"/>
  <c r="AE2575" i="6"/>
  <c r="AD2575" i="6"/>
  <c r="AC2575" i="6"/>
  <c r="AH2574" i="6"/>
  <c r="AF2574" i="6"/>
  <c r="AE2574" i="6"/>
  <c r="AD2574" i="6"/>
  <c r="AC2574" i="6"/>
  <c r="AH2573" i="6"/>
  <c r="AF2573" i="6"/>
  <c r="AE2573" i="6"/>
  <c r="AD2573" i="6"/>
  <c r="AC2573" i="6"/>
  <c r="AH2572" i="6"/>
  <c r="AF2572" i="6"/>
  <c r="AE2572" i="6"/>
  <c r="AD2572" i="6"/>
  <c r="AC2572" i="6"/>
  <c r="AH2571" i="6"/>
  <c r="AF2571" i="6"/>
  <c r="AE2571" i="6"/>
  <c r="AD2571" i="6"/>
  <c r="AC2571" i="6"/>
  <c r="AH2570" i="6"/>
  <c r="AF2570" i="6"/>
  <c r="AE2570" i="6"/>
  <c r="AD2570" i="6"/>
  <c r="AC2570" i="6"/>
  <c r="AH2569" i="6"/>
  <c r="AF2569" i="6"/>
  <c r="AE2569" i="6"/>
  <c r="AD2569" i="6"/>
  <c r="AC2569" i="6"/>
  <c r="AH2568" i="6"/>
  <c r="AG2568" i="6"/>
  <c r="AF2568" i="6"/>
  <c r="AE2568" i="6"/>
  <c r="AD2568" i="6"/>
  <c r="AC2568" i="6"/>
  <c r="AH2567" i="6"/>
  <c r="AF2567" i="6"/>
  <c r="AE2567" i="6"/>
  <c r="AD2567" i="6"/>
  <c r="AC2567" i="6"/>
  <c r="AH2566" i="6"/>
  <c r="AF2566" i="6"/>
  <c r="AE2566" i="6"/>
  <c r="AD2566" i="6"/>
  <c r="AC2566" i="6"/>
  <c r="AH2565" i="6"/>
  <c r="AF2565" i="6"/>
  <c r="AE2565" i="6"/>
  <c r="AD2565" i="6"/>
  <c r="AC2565" i="6"/>
  <c r="AH2564" i="6"/>
  <c r="AF2564" i="6"/>
  <c r="AE2564" i="6"/>
  <c r="AD2564" i="6"/>
  <c r="AC2564" i="6"/>
  <c r="AH2563" i="6"/>
  <c r="AF2563" i="6"/>
  <c r="AE2563" i="6"/>
  <c r="AD2563" i="6"/>
  <c r="AC2563" i="6"/>
  <c r="AH2562" i="6"/>
  <c r="AF2562" i="6"/>
  <c r="AE2562" i="6"/>
  <c r="AD2562" i="6"/>
  <c r="AC2562" i="6"/>
  <c r="AH2561" i="6"/>
  <c r="AF2561" i="6"/>
  <c r="AE2561" i="6"/>
  <c r="AD2561" i="6"/>
  <c r="AC2561" i="6"/>
  <c r="AH2560" i="6"/>
  <c r="AF2560" i="6"/>
  <c r="AE2560" i="6"/>
  <c r="AD2560" i="6"/>
  <c r="AC2560" i="6"/>
  <c r="AH2559" i="6"/>
  <c r="AF2559" i="6"/>
  <c r="AE2559" i="6"/>
  <c r="AD2559" i="6"/>
  <c r="AC2559" i="6"/>
  <c r="AH2558" i="6"/>
  <c r="AG2558" i="6"/>
  <c r="AF2558" i="6"/>
  <c r="AE2558" i="6"/>
  <c r="AD2558" i="6"/>
  <c r="AC2558" i="6"/>
  <c r="AH2557" i="6"/>
  <c r="AG2557" i="6"/>
  <c r="AF2557" i="6"/>
  <c r="AE2557" i="6"/>
  <c r="AD2557" i="6"/>
  <c r="AC2557" i="6"/>
  <c r="AH2556" i="6"/>
  <c r="AF2556" i="6"/>
  <c r="AE2556" i="6"/>
  <c r="AD2556" i="6"/>
  <c r="AC2556" i="6"/>
  <c r="AH2555" i="6"/>
  <c r="AF2555" i="6"/>
  <c r="AE2555" i="6"/>
  <c r="AD2555" i="6"/>
  <c r="AC2555" i="6"/>
  <c r="AH2554" i="6"/>
  <c r="AF2554" i="6"/>
  <c r="AE2554" i="6"/>
  <c r="AD2554" i="6"/>
  <c r="AC2554" i="6"/>
  <c r="AH2553" i="6"/>
  <c r="AF2553" i="6"/>
  <c r="AE2553" i="6"/>
  <c r="AD2553" i="6"/>
  <c r="AC2553" i="6"/>
  <c r="AH2552" i="6"/>
  <c r="AF2552" i="6"/>
  <c r="AE2552" i="6"/>
  <c r="AD2552" i="6"/>
  <c r="AC2552" i="6"/>
  <c r="AH2551" i="6"/>
  <c r="AF2551" i="6"/>
  <c r="AE2551" i="6"/>
  <c r="AD2551" i="6"/>
  <c r="AC2551" i="6"/>
  <c r="AH2550" i="6"/>
  <c r="AF2550" i="6"/>
  <c r="AE2550" i="6"/>
  <c r="AD2550" i="6"/>
  <c r="AC2550" i="6"/>
  <c r="AH2549" i="6"/>
  <c r="AF2549" i="6"/>
  <c r="AE2549" i="6"/>
  <c r="AD2549" i="6"/>
  <c r="AC2549" i="6"/>
  <c r="AH2548" i="6"/>
  <c r="AG2548" i="6"/>
  <c r="AF2548" i="6"/>
  <c r="AE2548" i="6"/>
  <c r="AD2548" i="6"/>
  <c r="AC2548" i="6"/>
  <c r="AH2547" i="6"/>
  <c r="AF2547" i="6"/>
  <c r="AE2547" i="6"/>
  <c r="AD2547" i="6"/>
  <c r="AC2547" i="6"/>
  <c r="AH2546" i="6"/>
  <c r="AF2546" i="6"/>
  <c r="AE2546" i="6"/>
  <c r="AD2546" i="6"/>
  <c r="AC2546" i="6"/>
  <c r="AH2545" i="6"/>
  <c r="AF2545" i="6"/>
  <c r="AE2545" i="6"/>
  <c r="AD2545" i="6"/>
  <c r="AC2545" i="6"/>
  <c r="AH2544" i="6"/>
  <c r="AF2544" i="6"/>
  <c r="AE2544" i="6"/>
  <c r="AD2544" i="6"/>
  <c r="AC2544" i="6"/>
  <c r="AH2543" i="6"/>
  <c r="AF2543" i="6"/>
  <c r="AE2543" i="6"/>
  <c r="AD2543" i="6"/>
  <c r="AC2543" i="6"/>
  <c r="AH2542" i="6"/>
  <c r="AF2542" i="6"/>
  <c r="AE2542" i="6"/>
  <c r="AD2542" i="6"/>
  <c r="AC2542" i="6"/>
  <c r="AH2541" i="6"/>
  <c r="AG2541" i="6"/>
  <c r="AF2541" i="6"/>
  <c r="AE2541" i="6"/>
  <c r="AD2541" i="6"/>
  <c r="AC2541" i="6"/>
  <c r="AH2540" i="6"/>
  <c r="AG2540" i="6"/>
  <c r="AF2540" i="6"/>
  <c r="AE2540" i="6"/>
  <c r="AD2540" i="6"/>
  <c r="AC2540" i="6"/>
  <c r="AH2539" i="6"/>
  <c r="AF2539" i="6"/>
  <c r="AE2539" i="6"/>
  <c r="AD2539" i="6"/>
  <c r="AC2539" i="6"/>
  <c r="AH2538" i="6"/>
  <c r="AF2538" i="6"/>
  <c r="AE2538" i="6"/>
  <c r="AD2538" i="6"/>
  <c r="AC2538" i="6"/>
  <c r="AH2537" i="6"/>
  <c r="AF2537" i="6"/>
  <c r="AE2537" i="6"/>
  <c r="AD2537" i="6"/>
  <c r="AC2537" i="6"/>
  <c r="AH2536" i="6"/>
  <c r="AF2536" i="6"/>
  <c r="AE2536" i="6"/>
  <c r="AD2536" i="6"/>
  <c r="AC2536" i="6"/>
  <c r="AH2535" i="6"/>
  <c r="AG2535" i="6"/>
  <c r="AF2535" i="6"/>
  <c r="AE2535" i="6"/>
  <c r="AD2535" i="6"/>
  <c r="AC2535" i="6"/>
  <c r="AH2534" i="6"/>
  <c r="AF2534" i="6"/>
  <c r="AE2534" i="6"/>
  <c r="AD2534" i="6"/>
  <c r="AC2534" i="6"/>
  <c r="AH2533" i="6"/>
  <c r="AF2533" i="6"/>
  <c r="AE2533" i="6"/>
  <c r="AD2533" i="6"/>
  <c r="AC2533" i="6"/>
  <c r="AH2532" i="6"/>
  <c r="AF2532" i="6"/>
  <c r="AE2532" i="6"/>
  <c r="AD2532" i="6"/>
  <c r="AC2532" i="6"/>
  <c r="AH2531" i="6"/>
  <c r="AF2531" i="6"/>
  <c r="AE2531" i="6"/>
  <c r="AD2531" i="6"/>
  <c r="AC2531" i="6"/>
  <c r="AH2530" i="6"/>
  <c r="AF2530" i="6"/>
  <c r="AE2530" i="6"/>
  <c r="AD2530" i="6"/>
  <c r="AC2530" i="6"/>
  <c r="AH2529" i="6"/>
  <c r="AF2529" i="6"/>
  <c r="AE2529" i="6"/>
  <c r="AD2529" i="6"/>
  <c r="AC2529" i="6"/>
  <c r="AH2528" i="6"/>
  <c r="AF2528" i="6"/>
  <c r="AE2528" i="6"/>
  <c r="AD2528" i="6"/>
  <c r="AC2528" i="6"/>
  <c r="AH2527" i="6"/>
  <c r="AF2527" i="6"/>
  <c r="AE2527" i="6"/>
  <c r="AD2527" i="6"/>
  <c r="AC2527" i="6"/>
  <c r="AH2526" i="6"/>
  <c r="AF2526" i="6"/>
  <c r="AE2526" i="6"/>
  <c r="AD2526" i="6"/>
  <c r="AC2526" i="6"/>
  <c r="AH2525" i="6"/>
  <c r="AF2525" i="6"/>
  <c r="AE2525" i="6"/>
  <c r="AD2525" i="6"/>
  <c r="AC2525" i="6"/>
  <c r="AH2524" i="6"/>
  <c r="AF2524" i="6"/>
  <c r="AE2524" i="6"/>
  <c r="AD2524" i="6"/>
  <c r="AC2524" i="6"/>
  <c r="AH2523" i="6"/>
  <c r="AF2523" i="6"/>
  <c r="AE2523" i="6"/>
  <c r="AD2523" i="6"/>
  <c r="AC2523" i="6"/>
  <c r="AH2522" i="6"/>
  <c r="AF2522" i="6"/>
  <c r="AE2522" i="6"/>
  <c r="AD2522" i="6"/>
  <c r="AC2522" i="6"/>
  <c r="AH2521" i="6"/>
  <c r="AF2521" i="6"/>
  <c r="AE2521" i="6"/>
  <c r="AD2521" i="6"/>
  <c r="AC2521" i="6"/>
  <c r="AH2520" i="6"/>
  <c r="AG2520" i="6"/>
  <c r="AF2520" i="6"/>
  <c r="AE2520" i="6"/>
  <c r="AD2520" i="6"/>
  <c r="AC2520" i="6"/>
  <c r="AH2519" i="6"/>
  <c r="AF2519" i="6"/>
  <c r="AE2519" i="6"/>
  <c r="AD2519" i="6"/>
  <c r="AC2519" i="6"/>
  <c r="AH2518" i="6"/>
  <c r="AF2518" i="6"/>
  <c r="AE2518" i="6"/>
  <c r="AD2518" i="6"/>
  <c r="AC2518" i="6"/>
  <c r="AH2517" i="6"/>
  <c r="AG2517" i="6"/>
  <c r="AF2517" i="6"/>
  <c r="AE2517" i="6"/>
  <c r="AD2517" i="6"/>
  <c r="AC2517" i="6"/>
  <c r="AH2516" i="6"/>
  <c r="AF2516" i="6"/>
  <c r="AE2516" i="6"/>
  <c r="AD2516" i="6"/>
  <c r="AC2516" i="6"/>
  <c r="AH2515" i="6"/>
  <c r="AF2515" i="6"/>
  <c r="AE2515" i="6"/>
  <c r="AD2515" i="6"/>
  <c r="AC2515" i="6"/>
  <c r="AH2514" i="6"/>
  <c r="AF2514" i="6"/>
  <c r="AE2514" i="6"/>
  <c r="AD2514" i="6"/>
  <c r="AC2514" i="6"/>
  <c r="AH2513" i="6"/>
  <c r="AF2513" i="6"/>
  <c r="AE2513" i="6"/>
  <c r="AD2513" i="6"/>
  <c r="AC2513" i="6"/>
  <c r="AH2512" i="6"/>
  <c r="AF2512" i="6"/>
  <c r="AE2512" i="6"/>
  <c r="AD2512" i="6"/>
  <c r="AC2512" i="6"/>
  <c r="AH2511" i="6"/>
  <c r="AF2511" i="6"/>
  <c r="AE2511" i="6"/>
  <c r="AD2511" i="6"/>
  <c r="AC2511" i="6"/>
  <c r="AH2510" i="6"/>
  <c r="AF2510" i="6"/>
  <c r="AE2510" i="6"/>
  <c r="AD2510" i="6"/>
  <c r="AC2510" i="6"/>
  <c r="AH2509" i="6"/>
  <c r="AF2509" i="6"/>
  <c r="AE2509" i="6"/>
  <c r="AD2509" i="6"/>
  <c r="AC2509" i="6"/>
  <c r="AH2508" i="6"/>
  <c r="AF2508" i="6"/>
  <c r="AE2508" i="6"/>
  <c r="AD2508" i="6"/>
  <c r="AC2508" i="6"/>
  <c r="AH2507" i="6"/>
  <c r="AF2507" i="6"/>
  <c r="AE2507" i="6"/>
  <c r="AD2507" i="6"/>
  <c r="AC2507" i="6"/>
  <c r="AH2506" i="6"/>
  <c r="AF2506" i="6"/>
  <c r="AE2506" i="6"/>
  <c r="AD2506" i="6"/>
  <c r="AC2506" i="6"/>
  <c r="AH2505" i="6"/>
  <c r="AF2505" i="6"/>
  <c r="AE2505" i="6"/>
  <c r="AD2505" i="6"/>
  <c r="AC2505" i="6"/>
  <c r="AH2504" i="6"/>
  <c r="AF2504" i="6"/>
  <c r="AE2504" i="6"/>
  <c r="AD2504" i="6"/>
  <c r="AC2504" i="6"/>
  <c r="AH2503" i="6"/>
  <c r="AF2503" i="6"/>
  <c r="AE2503" i="6"/>
  <c r="AD2503" i="6"/>
  <c r="AC2503" i="6"/>
  <c r="AH2502" i="6"/>
  <c r="AF2502" i="6"/>
  <c r="AE2502" i="6"/>
  <c r="AD2502" i="6"/>
  <c r="AC2502" i="6"/>
  <c r="AH2501" i="6"/>
  <c r="AF2501" i="6"/>
  <c r="AE2501" i="6"/>
  <c r="AD2501" i="6"/>
  <c r="AC2501" i="6"/>
  <c r="AH2500" i="6"/>
  <c r="AF2500" i="6"/>
  <c r="AE2500" i="6"/>
  <c r="AD2500" i="6"/>
  <c r="AC2500" i="6"/>
  <c r="AH2499" i="6"/>
  <c r="AF2499" i="6"/>
  <c r="AE2499" i="6"/>
  <c r="AD2499" i="6"/>
  <c r="AC2499" i="6"/>
  <c r="AH2498" i="6"/>
  <c r="AF2498" i="6"/>
  <c r="AE2498" i="6"/>
  <c r="AD2498" i="6"/>
  <c r="AC2498" i="6"/>
  <c r="AH2497" i="6"/>
  <c r="AF2497" i="6"/>
  <c r="AE2497" i="6"/>
  <c r="AD2497" i="6"/>
  <c r="AC2497" i="6"/>
  <c r="AH2496" i="6"/>
  <c r="AF2496" i="6"/>
  <c r="AE2496" i="6"/>
  <c r="AD2496" i="6"/>
  <c r="AC2496" i="6"/>
  <c r="AH2495" i="6"/>
  <c r="AF2495" i="6"/>
  <c r="AE2495" i="6"/>
  <c r="AD2495" i="6"/>
  <c r="AC2495" i="6"/>
  <c r="AH2494" i="6"/>
  <c r="AF2494" i="6"/>
  <c r="AE2494" i="6"/>
  <c r="AD2494" i="6"/>
  <c r="AC2494" i="6"/>
  <c r="AH2493" i="6"/>
  <c r="AF2493" i="6"/>
  <c r="AE2493" i="6"/>
  <c r="AD2493" i="6"/>
  <c r="AC2493" i="6"/>
  <c r="AH2492" i="6"/>
  <c r="AF2492" i="6"/>
  <c r="AE2492" i="6"/>
  <c r="AD2492" i="6"/>
  <c r="AC2492" i="6"/>
  <c r="AH2491" i="6"/>
  <c r="AF2491" i="6"/>
  <c r="AE2491" i="6"/>
  <c r="AD2491" i="6"/>
  <c r="AC2491" i="6"/>
  <c r="AH2490" i="6"/>
  <c r="AF2490" i="6"/>
  <c r="AE2490" i="6"/>
  <c r="AD2490" i="6"/>
  <c r="AC2490" i="6"/>
  <c r="AH2489" i="6"/>
  <c r="AF2489" i="6"/>
  <c r="AE2489" i="6"/>
  <c r="AD2489" i="6"/>
  <c r="AC2489" i="6"/>
  <c r="AH2488" i="6"/>
  <c r="AF2488" i="6"/>
  <c r="AE2488" i="6"/>
  <c r="AD2488" i="6"/>
  <c r="AC2488" i="6"/>
  <c r="AH2487" i="6"/>
  <c r="AF2487" i="6"/>
  <c r="AE2487" i="6"/>
  <c r="AD2487" i="6"/>
  <c r="AC2487" i="6"/>
  <c r="AH2486" i="6"/>
  <c r="AF2486" i="6"/>
  <c r="AE2486" i="6"/>
  <c r="AD2486" i="6"/>
  <c r="AC2486" i="6"/>
  <c r="AH2485" i="6"/>
  <c r="AF2485" i="6"/>
  <c r="AE2485" i="6"/>
  <c r="AD2485" i="6"/>
  <c r="AC2485" i="6"/>
  <c r="AH2484" i="6"/>
  <c r="AF2484" i="6"/>
  <c r="AE2484" i="6"/>
  <c r="AD2484" i="6"/>
  <c r="AC2484" i="6"/>
  <c r="AH2483" i="6"/>
  <c r="AF2483" i="6"/>
  <c r="AE2483" i="6"/>
  <c r="AD2483" i="6"/>
  <c r="AC2483" i="6"/>
  <c r="AH2482" i="6"/>
  <c r="AF2482" i="6"/>
  <c r="AE2482" i="6"/>
  <c r="AD2482" i="6"/>
  <c r="AC2482" i="6"/>
  <c r="AH2481" i="6"/>
  <c r="AF2481" i="6"/>
  <c r="AE2481" i="6"/>
  <c r="AD2481" i="6"/>
  <c r="AC2481" i="6"/>
  <c r="AH2480" i="6"/>
  <c r="AF2480" i="6"/>
  <c r="AE2480" i="6"/>
  <c r="AD2480" i="6"/>
  <c r="AC2480" i="6"/>
  <c r="AH2479" i="6"/>
  <c r="AF2479" i="6"/>
  <c r="AE2479" i="6"/>
  <c r="AD2479" i="6"/>
  <c r="AC2479" i="6"/>
  <c r="AH2478" i="6"/>
  <c r="AF2478" i="6"/>
  <c r="AE2478" i="6"/>
  <c r="AD2478" i="6"/>
  <c r="AC2478" i="6"/>
  <c r="AH2477" i="6"/>
  <c r="AF2477" i="6"/>
  <c r="AE2477" i="6"/>
  <c r="AD2477" i="6"/>
  <c r="AC2477" i="6"/>
  <c r="AH2476" i="6"/>
  <c r="AF2476" i="6"/>
  <c r="AE2476" i="6"/>
  <c r="AD2476" i="6"/>
  <c r="AC2476" i="6"/>
  <c r="AH2475" i="6"/>
  <c r="AF2475" i="6"/>
  <c r="AE2475" i="6"/>
  <c r="AD2475" i="6"/>
  <c r="AC2475" i="6"/>
  <c r="AH2474" i="6"/>
  <c r="AF2474" i="6"/>
  <c r="AE2474" i="6"/>
  <c r="AD2474" i="6"/>
  <c r="AC2474" i="6"/>
  <c r="AH2473" i="6"/>
  <c r="AF2473" i="6"/>
  <c r="AE2473" i="6"/>
  <c r="AD2473" i="6"/>
  <c r="AC2473" i="6"/>
  <c r="AH2472" i="6"/>
  <c r="AF2472" i="6"/>
  <c r="AE2472" i="6"/>
  <c r="AD2472" i="6"/>
  <c r="AC2472" i="6"/>
  <c r="AH2471" i="6"/>
  <c r="AF2471" i="6"/>
  <c r="AE2471" i="6"/>
  <c r="AD2471" i="6"/>
  <c r="AC2471" i="6"/>
  <c r="AH2470" i="6"/>
  <c r="AF2470" i="6"/>
  <c r="AE2470" i="6"/>
  <c r="AD2470" i="6"/>
  <c r="AC2470" i="6"/>
  <c r="AH2469" i="6"/>
  <c r="AF2469" i="6"/>
  <c r="AE2469" i="6"/>
  <c r="AD2469" i="6"/>
  <c r="AC2469" i="6"/>
  <c r="AH2468" i="6"/>
  <c r="AG2468" i="6"/>
  <c r="AF2468" i="6"/>
  <c r="AE2468" i="6"/>
  <c r="AD2468" i="6"/>
  <c r="AC2468" i="6"/>
  <c r="AH2467" i="6"/>
  <c r="AF2467" i="6"/>
  <c r="AE2467" i="6"/>
  <c r="AD2467" i="6"/>
  <c r="AC2467" i="6"/>
  <c r="AH2466" i="6"/>
  <c r="AF2466" i="6"/>
  <c r="AE2466" i="6"/>
  <c r="AD2466" i="6"/>
  <c r="AC2466" i="6"/>
  <c r="AH2465" i="6"/>
  <c r="AF2465" i="6"/>
  <c r="AE2465" i="6"/>
  <c r="AD2465" i="6"/>
  <c r="AC2465" i="6"/>
  <c r="AH2464" i="6"/>
  <c r="AF2464" i="6"/>
  <c r="AE2464" i="6"/>
  <c r="AD2464" i="6"/>
  <c r="AC2464" i="6"/>
  <c r="AH2463" i="6"/>
  <c r="AF2463" i="6"/>
  <c r="AE2463" i="6"/>
  <c r="AD2463" i="6"/>
  <c r="AC2463" i="6"/>
  <c r="AH2462" i="6"/>
  <c r="AG2462" i="6"/>
  <c r="AF2462" i="6"/>
  <c r="AE2462" i="6"/>
  <c r="AD2462" i="6"/>
  <c r="AC2462" i="6"/>
  <c r="AH2461" i="6"/>
  <c r="AF2461" i="6"/>
  <c r="AE2461" i="6"/>
  <c r="AD2461" i="6"/>
  <c r="AC2461" i="6"/>
  <c r="AH2460" i="6"/>
  <c r="AF2460" i="6"/>
  <c r="AE2460" i="6"/>
  <c r="AD2460" i="6"/>
  <c r="AC2460" i="6"/>
  <c r="AH2459" i="6"/>
  <c r="AF2459" i="6"/>
  <c r="AE2459" i="6"/>
  <c r="AD2459" i="6"/>
  <c r="AC2459" i="6"/>
  <c r="AH2458" i="6"/>
  <c r="AF2458" i="6"/>
  <c r="AE2458" i="6"/>
  <c r="AD2458" i="6"/>
  <c r="AC2458" i="6"/>
  <c r="AH2457" i="6"/>
  <c r="AF2457" i="6"/>
  <c r="AE2457" i="6"/>
  <c r="AD2457" i="6"/>
  <c r="AC2457" i="6"/>
  <c r="AH2456" i="6"/>
  <c r="AG2456" i="6"/>
  <c r="AF2456" i="6"/>
  <c r="AE2456" i="6"/>
  <c r="AD2456" i="6"/>
  <c r="AC2456" i="6"/>
  <c r="AH2455" i="6"/>
  <c r="AF2455" i="6"/>
  <c r="AE2455" i="6"/>
  <c r="AD2455" i="6"/>
  <c r="AC2455" i="6"/>
  <c r="AH2454" i="6"/>
  <c r="AF2454" i="6"/>
  <c r="AE2454" i="6"/>
  <c r="AD2454" i="6"/>
  <c r="AC2454" i="6"/>
  <c r="AH2453" i="6"/>
  <c r="AG2453" i="6"/>
  <c r="AF2453" i="6"/>
  <c r="AE2453" i="6"/>
  <c r="AD2453" i="6"/>
  <c r="AC2453" i="6"/>
  <c r="AH2452" i="6"/>
  <c r="AF2452" i="6"/>
  <c r="AE2452" i="6"/>
  <c r="AD2452" i="6"/>
  <c r="AC2452" i="6"/>
  <c r="AH2451" i="6"/>
  <c r="AG2451" i="6"/>
  <c r="AF2451" i="6"/>
  <c r="AE2451" i="6"/>
  <c r="AD2451" i="6"/>
  <c r="AC2451" i="6"/>
  <c r="AH2450" i="6"/>
  <c r="AF2450" i="6"/>
  <c r="AE2450" i="6"/>
  <c r="AD2450" i="6"/>
  <c r="AC2450" i="6"/>
  <c r="AH2449" i="6"/>
  <c r="AF2449" i="6"/>
  <c r="AE2449" i="6"/>
  <c r="AD2449" i="6"/>
  <c r="AC2449" i="6"/>
  <c r="AH2448" i="6"/>
  <c r="AG2448" i="6"/>
  <c r="AF2448" i="6"/>
  <c r="AE2448" i="6"/>
  <c r="AD2448" i="6"/>
  <c r="AC2448" i="6"/>
  <c r="AH2447" i="6"/>
  <c r="AF2447" i="6"/>
  <c r="AE2447" i="6"/>
  <c r="AD2447" i="6"/>
  <c r="AC2447" i="6"/>
  <c r="AH2446" i="6"/>
  <c r="AF2446" i="6"/>
  <c r="AE2446" i="6"/>
  <c r="AD2446" i="6"/>
  <c r="AC2446" i="6"/>
  <c r="AH2445" i="6"/>
  <c r="AF2445" i="6"/>
  <c r="AE2445" i="6"/>
  <c r="AD2445" i="6"/>
  <c r="AC2445" i="6"/>
  <c r="AH2444" i="6"/>
  <c r="AF2444" i="6"/>
  <c r="AE2444" i="6"/>
  <c r="AD2444" i="6"/>
  <c r="AC2444" i="6"/>
  <c r="AH2443" i="6"/>
  <c r="AF2443" i="6"/>
  <c r="AE2443" i="6"/>
  <c r="AD2443" i="6"/>
  <c r="AC2443" i="6"/>
  <c r="AH2442" i="6"/>
  <c r="AF2442" i="6"/>
  <c r="AE2442" i="6"/>
  <c r="AD2442" i="6"/>
  <c r="AC2442" i="6"/>
  <c r="AH2441" i="6"/>
  <c r="AG2441" i="6"/>
  <c r="AF2441" i="6"/>
  <c r="AE2441" i="6"/>
  <c r="AD2441" i="6"/>
  <c r="AC2441" i="6"/>
  <c r="AH2440" i="6"/>
  <c r="AF2440" i="6"/>
  <c r="AE2440" i="6"/>
  <c r="AD2440" i="6"/>
  <c r="AC2440" i="6"/>
  <c r="AH2439" i="6"/>
  <c r="AF2439" i="6"/>
  <c r="AE2439" i="6"/>
  <c r="AD2439" i="6"/>
  <c r="AC2439" i="6"/>
  <c r="AH2438" i="6"/>
  <c r="AF2438" i="6"/>
  <c r="AE2438" i="6"/>
  <c r="AD2438" i="6"/>
  <c r="AC2438" i="6"/>
  <c r="AH2437" i="6"/>
  <c r="AF2437" i="6"/>
  <c r="AE2437" i="6"/>
  <c r="AD2437" i="6"/>
  <c r="AC2437" i="6"/>
  <c r="AH2436" i="6"/>
  <c r="AF2436" i="6"/>
  <c r="AE2436" i="6"/>
  <c r="AD2436" i="6"/>
  <c r="AC2436" i="6"/>
  <c r="AH2435" i="6"/>
  <c r="AF2435" i="6"/>
  <c r="AE2435" i="6"/>
  <c r="AD2435" i="6"/>
  <c r="AC2435" i="6"/>
  <c r="AH2434" i="6"/>
  <c r="AF2434" i="6"/>
  <c r="AE2434" i="6"/>
  <c r="AD2434" i="6"/>
  <c r="AC2434" i="6"/>
  <c r="AH2433" i="6"/>
  <c r="AF2433" i="6"/>
  <c r="AE2433" i="6"/>
  <c r="AD2433" i="6"/>
  <c r="AC2433" i="6"/>
  <c r="AH2432" i="6"/>
  <c r="AF2432" i="6"/>
  <c r="AE2432" i="6"/>
  <c r="AD2432" i="6"/>
  <c r="AC2432" i="6"/>
  <c r="AH2431" i="6"/>
  <c r="AF2431" i="6"/>
  <c r="AE2431" i="6"/>
  <c r="AD2431" i="6"/>
  <c r="AC2431" i="6"/>
  <c r="AH2430" i="6"/>
  <c r="AF2430" i="6"/>
  <c r="AE2430" i="6"/>
  <c r="AD2430" i="6"/>
  <c r="AC2430" i="6"/>
  <c r="AH2429" i="6"/>
  <c r="AF2429" i="6"/>
  <c r="AE2429" i="6"/>
  <c r="AD2429" i="6"/>
  <c r="AC2429" i="6"/>
  <c r="AH2428" i="6"/>
  <c r="AF2428" i="6"/>
  <c r="AE2428" i="6"/>
  <c r="AD2428" i="6"/>
  <c r="AC2428" i="6"/>
  <c r="AH2427" i="6"/>
  <c r="AF2427" i="6"/>
  <c r="AE2427" i="6"/>
  <c r="AD2427" i="6"/>
  <c r="AC2427" i="6"/>
  <c r="AH2426" i="6"/>
  <c r="AF2426" i="6"/>
  <c r="AE2426" i="6"/>
  <c r="AD2426" i="6"/>
  <c r="AC2426" i="6"/>
  <c r="AH2425" i="6"/>
  <c r="AF2425" i="6"/>
  <c r="AE2425" i="6"/>
  <c r="AD2425" i="6"/>
  <c r="AC2425" i="6"/>
  <c r="AH2424" i="6"/>
  <c r="AF2424" i="6"/>
  <c r="AE2424" i="6"/>
  <c r="AD2424" i="6"/>
  <c r="AC2424" i="6"/>
  <c r="AH2423" i="6"/>
  <c r="AG2423" i="6"/>
  <c r="AF2423" i="6"/>
  <c r="AE2423" i="6"/>
  <c r="AD2423" i="6"/>
  <c r="AC2423" i="6"/>
  <c r="AH2422" i="6"/>
  <c r="AF2422" i="6"/>
  <c r="AE2422" i="6"/>
  <c r="AD2422" i="6"/>
  <c r="AC2422" i="6"/>
  <c r="AH2421" i="6"/>
  <c r="AF2421" i="6"/>
  <c r="AE2421" i="6"/>
  <c r="AD2421" i="6"/>
  <c r="AC2421" i="6"/>
  <c r="AH2420" i="6"/>
  <c r="AF2420" i="6"/>
  <c r="AE2420" i="6"/>
  <c r="AD2420" i="6"/>
  <c r="AC2420" i="6"/>
  <c r="AH2419" i="6"/>
  <c r="AF2419" i="6"/>
  <c r="AE2419" i="6"/>
  <c r="AD2419" i="6"/>
  <c r="AC2419" i="6"/>
  <c r="AH2418" i="6"/>
  <c r="AF2418" i="6"/>
  <c r="AE2418" i="6"/>
  <c r="AD2418" i="6"/>
  <c r="AC2418" i="6"/>
  <c r="AH2417" i="6"/>
  <c r="AF2417" i="6"/>
  <c r="AE2417" i="6"/>
  <c r="AD2417" i="6"/>
  <c r="AC2417" i="6"/>
  <c r="AH2416" i="6"/>
  <c r="AF2416" i="6"/>
  <c r="AE2416" i="6"/>
  <c r="AD2416" i="6"/>
  <c r="AC2416" i="6"/>
  <c r="AH2415" i="6"/>
  <c r="AF2415" i="6"/>
  <c r="AE2415" i="6"/>
  <c r="AD2415" i="6"/>
  <c r="AC2415" i="6"/>
  <c r="AH2414" i="6"/>
  <c r="AF2414" i="6"/>
  <c r="AE2414" i="6"/>
  <c r="AD2414" i="6"/>
  <c r="AC2414" i="6"/>
  <c r="AH2413" i="6"/>
  <c r="AF2413" i="6"/>
  <c r="AE2413" i="6"/>
  <c r="AD2413" i="6"/>
  <c r="AC2413" i="6"/>
  <c r="AH2412" i="6"/>
  <c r="AF2412" i="6"/>
  <c r="AE2412" i="6"/>
  <c r="AD2412" i="6"/>
  <c r="AC2412" i="6"/>
  <c r="AH2411" i="6"/>
  <c r="AF2411" i="6"/>
  <c r="AE2411" i="6"/>
  <c r="AD2411" i="6"/>
  <c r="AC2411" i="6"/>
  <c r="AH2410" i="6"/>
  <c r="AF2410" i="6"/>
  <c r="AE2410" i="6"/>
  <c r="AD2410" i="6"/>
  <c r="AC2410" i="6"/>
  <c r="AH2409" i="6"/>
  <c r="AF2409" i="6"/>
  <c r="AE2409" i="6"/>
  <c r="AD2409" i="6"/>
  <c r="AC2409" i="6"/>
  <c r="AH2408" i="6"/>
  <c r="AF2408" i="6"/>
  <c r="AE2408" i="6"/>
  <c r="AD2408" i="6"/>
  <c r="AC2408" i="6"/>
  <c r="AH2407" i="6"/>
  <c r="AF2407" i="6"/>
  <c r="AE2407" i="6"/>
  <c r="AD2407" i="6"/>
  <c r="AC2407" i="6"/>
  <c r="AH2406" i="6"/>
  <c r="AF2406" i="6"/>
  <c r="AE2406" i="6"/>
  <c r="AD2406" i="6"/>
  <c r="AC2406" i="6"/>
  <c r="AH2405" i="6"/>
  <c r="AF2405" i="6"/>
  <c r="AE2405" i="6"/>
  <c r="AD2405" i="6"/>
  <c r="AC2405" i="6"/>
  <c r="AH2404" i="6"/>
  <c r="AF2404" i="6"/>
  <c r="AE2404" i="6"/>
  <c r="AD2404" i="6"/>
  <c r="AC2404" i="6"/>
  <c r="AH2403" i="6"/>
  <c r="AF2403" i="6"/>
  <c r="AE2403" i="6"/>
  <c r="AD2403" i="6"/>
  <c r="AC2403" i="6"/>
  <c r="AH2402" i="6"/>
  <c r="AF2402" i="6"/>
  <c r="AE2402" i="6"/>
  <c r="AD2402" i="6"/>
  <c r="AC2402" i="6"/>
  <c r="AH2401" i="6"/>
  <c r="AF2401" i="6"/>
  <c r="AE2401" i="6"/>
  <c r="AD2401" i="6"/>
  <c r="AC2401" i="6"/>
  <c r="AH2400" i="6"/>
  <c r="AF2400" i="6"/>
  <c r="AE2400" i="6"/>
  <c r="AD2400" i="6"/>
  <c r="AC2400" i="6"/>
  <c r="AH2399" i="6"/>
  <c r="AF2399" i="6"/>
  <c r="AE2399" i="6"/>
  <c r="AD2399" i="6"/>
  <c r="AC2399" i="6"/>
  <c r="AH2398" i="6"/>
  <c r="AF2398" i="6"/>
  <c r="AE2398" i="6"/>
  <c r="AD2398" i="6"/>
  <c r="AC2398" i="6"/>
  <c r="AH2397" i="6"/>
  <c r="AF2397" i="6"/>
  <c r="AE2397" i="6"/>
  <c r="AD2397" i="6"/>
  <c r="AC2397" i="6"/>
  <c r="AH2396" i="6"/>
  <c r="AF2396" i="6"/>
  <c r="AE2396" i="6"/>
  <c r="AD2396" i="6"/>
  <c r="AC2396" i="6"/>
  <c r="AH2395" i="6"/>
  <c r="AF2395" i="6"/>
  <c r="AE2395" i="6"/>
  <c r="AD2395" i="6"/>
  <c r="AC2395" i="6"/>
  <c r="AH2394" i="6"/>
  <c r="AF2394" i="6"/>
  <c r="AE2394" i="6"/>
  <c r="AD2394" i="6"/>
  <c r="AC2394" i="6"/>
  <c r="AH2393" i="6"/>
  <c r="AF2393" i="6"/>
  <c r="AE2393" i="6"/>
  <c r="AD2393" i="6"/>
  <c r="AC2393" i="6"/>
  <c r="AH2392" i="6"/>
  <c r="AF2392" i="6"/>
  <c r="AE2392" i="6"/>
  <c r="AD2392" i="6"/>
  <c r="AC2392" i="6"/>
  <c r="AH2391" i="6"/>
  <c r="AF2391" i="6"/>
  <c r="AE2391" i="6"/>
  <c r="AD2391" i="6"/>
  <c r="AC2391" i="6"/>
  <c r="AH2390" i="6"/>
  <c r="AF2390" i="6"/>
  <c r="AE2390" i="6"/>
  <c r="AD2390" i="6"/>
  <c r="AC2390" i="6"/>
  <c r="AH2389" i="6"/>
  <c r="AF2389" i="6"/>
  <c r="AE2389" i="6"/>
  <c r="AD2389" i="6"/>
  <c r="AC2389" i="6"/>
  <c r="AH2388" i="6"/>
  <c r="AG2388" i="6"/>
  <c r="AF2388" i="6"/>
  <c r="AE2388" i="6"/>
  <c r="AD2388" i="6"/>
  <c r="AC2388" i="6"/>
  <c r="AH2387" i="6"/>
  <c r="AF2387" i="6"/>
  <c r="AE2387" i="6"/>
  <c r="AD2387" i="6"/>
  <c r="AC2387" i="6"/>
  <c r="AH2386" i="6"/>
  <c r="AF2386" i="6"/>
  <c r="AE2386" i="6"/>
  <c r="AD2386" i="6"/>
  <c r="AC2386" i="6"/>
  <c r="AH2385" i="6"/>
  <c r="AF2385" i="6"/>
  <c r="AE2385" i="6"/>
  <c r="AD2385" i="6"/>
  <c r="AC2385" i="6"/>
  <c r="AH2384" i="6"/>
  <c r="AF2384" i="6"/>
  <c r="AE2384" i="6"/>
  <c r="AD2384" i="6"/>
  <c r="AC2384" i="6"/>
  <c r="AH2383" i="6"/>
  <c r="AG2383" i="6"/>
  <c r="AF2383" i="6"/>
  <c r="AE2383" i="6"/>
  <c r="AD2383" i="6"/>
  <c r="AC2383" i="6"/>
  <c r="AH2382" i="6"/>
  <c r="AF2382" i="6"/>
  <c r="AE2382" i="6"/>
  <c r="AD2382" i="6"/>
  <c r="AC2382" i="6"/>
  <c r="AH2381" i="6"/>
  <c r="AF2381" i="6"/>
  <c r="AE2381" i="6"/>
  <c r="AD2381" i="6"/>
  <c r="AC2381" i="6"/>
  <c r="AH2380" i="6"/>
  <c r="AF2380" i="6"/>
  <c r="AE2380" i="6"/>
  <c r="AD2380" i="6"/>
  <c r="AC2380" i="6"/>
  <c r="AH2379" i="6"/>
  <c r="AF2379" i="6"/>
  <c r="AE2379" i="6"/>
  <c r="AD2379" i="6"/>
  <c r="AC2379" i="6"/>
  <c r="AH2378" i="6"/>
  <c r="AF2378" i="6"/>
  <c r="AE2378" i="6"/>
  <c r="AD2378" i="6"/>
  <c r="AC2378" i="6"/>
  <c r="AH2377" i="6"/>
  <c r="AF2377" i="6"/>
  <c r="AE2377" i="6"/>
  <c r="AD2377" i="6"/>
  <c r="AC2377" i="6"/>
  <c r="AH2376" i="6"/>
  <c r="AF2376" i="6"/>
  <c r="AE2376" i="6"/>
  <c r="AD2376" i="6"/>
  <c r="AC2376" i="6"/>
  <c r="AH2375" i="6"/>
  <c r="AF2375" i="6"/>
  <c r="AE2375" i="6"/>
  <c r="AD2375" i="6"/>
  <c r="AC2375" i="6"/>
  <c r="AH2374" i="6"/>
  <c r="AF2374" i="6"/>
  <c r="AE2374" i="6"/>
  <c r="AD2374" i="6"/>
  <c r="AC2374" i="6"/>
  <c r="AH2373" i="6"/>
  <c r="AF2373" i="6"/>
  <c r="AE2373" i="6"/>
  <c r="AD2373" i="6"/>
  <c r="AC2373" i="6"/>
  <c r="AH2372" i="6"/>
  <c r="AF2372" i="6"/>
  <c r="AE2372" i="6"/>
  <c r="AD2372" i="6"/>
  <c r="AC2372" i="6"/>
  <c r="AH2371" i="6"/>
  <c r="AF2371" i="6"/>
  <c r="AE2371" i="6"/>
  <c r="AD2371" i="6"/>
  <c r="AC2371" i="6"/>
  <c r="AH2370" i="6"/>
  <c r="AF2370" i="6"/>
  <c r="AE2370" i="6"/>
  <c r="AD2370" i="6"/>
  <c r="AC2370" i="6"/>
  <c r="AH2369" i="6"/>
  <c r="AF2369" i="6"/>
  <c r="AE2369" i="6"/>
  <c r="AD2369" i="6"/>
  <c r="AC2369" i="6"/>
  <c r="AH2368" i="6"/>
  <c r="AF2368" i="6"/>
  <c r="AE2368" i="6"/>
  <c r="AD2368" i="6"/>
  <c r="AC2368" i="6"/>
  <c r="AH2367" i="6"/>
  <c r="AF2367" i="6"/>
  <c r="AE2367" i="6"/>
  <c r="AD2367" i="6"/>
  <c r="AC2367" i="6"/>
  <c r="AH2366" i="6"/>
  <c r="AF2366" i="6"/>
  <c r="AE2366" i="6"/>
  <c r="AD2366" i="6"/>
  <c r="AC2366" i="6"/>
  <c r="AH2365" i="6"/>
  <c r="AF2365" i="6"/>
  <c r="AE2365" i="6"/>
  <c r="AD2365" i="6"/>
  <c r="AC2365" i="6"/>
  <c r="AH2364" i="6"/>
  <c r="AF2364" i="6"/>
  <c r="AE2364" i="6"/>
  <c r="AD2364" i="6"/>
  <c r="AC2364" i="6"/>
  <c r="AH2363" i="6"/>
  <c r="AF2363" i="6"/>
  <c r="AE2363" i="6"/>
  <c r="AD2363" i="6"/>
  <c r="AC2363" i="6"/>
  <c r="AH2362" i="6"/>
  <c r="AF2362" i="6"/>
  <c r="AE2362" i="6"/>
  <c r="AD2362" i="6"/>
  <c r="AC2362" i="6"/>
  <c r="AH2361" i="6"/>
  <c r="AF2361" i="6"/>
  <c r="AE2361" i="6"/>
  <c r="AD2361" i="6"/>
  <c r="AC2361" i="6"/>
  <c r="AH2360" i="6"/>
  <c r="AF2360" i="6"/>
  <c r="AE2360" i="6"/>
  <c r="AD2360" i="6"/>
  <c r="AC2360" i="6"/>
  <c r="AH2359" i="6"/>
  <c r="AF2359" i="6"/>
  <c r="AE2359" i="6"/>
  <c r="AD2359" i="6"/>
  <c r="AC2359" i="6"/>
  <c r="AH2358" i="6"/>
  <c r="AF2358" i="6"/>
  <c r="AE2358" i="6"/>
  <c r="AD2358" i="6"/>
  <c r="AC2358" i="6"/>
  <c r="AH2357" i="6"/>
  <c r="AF2357" i="6"/>
  <c r="AE2357" i="6"/>
  <c r="AD2357" i="6"/>
  <c r="AC2357" i="6"/>
  <c r="AH2356" i="6"/>
  <c r="AF2356" i="6"/>
  <c r="AE2356" i="6"/>
  <c r="AD2356" i="6"/>
  <c r="AC2356" i="6"/>
  <c r="AH2355" i="6"/>
  <c r="AF2355" i="6"/>
  <c r="AE2355" i="6"/>
  <c r="AD2355" i="6"/>
  <c r="AC2355" i="6"/>
  <c r="AH2354" i="6"/>
  <c r="AF2354" i="6"/>
  <c r="AE2354" i="6"/>
  <c r="AD2354" i="6"/>
  <c r="AC2354" i="6"/>
  <c r="AH2353" i="6"/>
  <c r="AF2353" i="6"/>
  <c r="AE2353" i="6"/>
  <c r="AD2353" i="6"/>
  <c r="AC2353" i="6"/>
  <c r="AH2352" i="6"/>
  <c r="AF2352" i="6"/>
  <c r="AE2352" i="6"/>
  <c r="AD2352" i="6"/>
  <c r="AC2352" i="6"/>
  <c r="AH2351" i="6"/>
  <c r="AF2351" i="6"/>
  <c r="AE2351" i="6"/>
  <c r="AD2351" i="6"/>
  <c r="AC2351" i="6"/>
  <c r="AH2350" i="6"/>
  <c r="AG2350" i="6"/>
  <c r="AF2350" i="6"/>
  <c r="AE2350" i="6"/>
  <c r="AD2350" i="6"/>
  <c r="AC2350" i="6"/>
  <c r="AH2349" i="6"/>
  <c r="AF2349" i="6"/>
  <c r="AE2349" i="6"/>
  <c r="AD2349" i="6"/>
  <c r="AC2349" i="6"/>
  <c r="AH2348" i="6"/>
  <c r="AF2348" i="6"/>
  <c r="AE2348" i="6"/>
  <c r="AD2348" i="6"/>
  <c r="AC2348" i="6"/>
  <c r="AH2347" i="6"/>
  <c r="AG2347" i="6"/>
  <c r="AF2347" i="6"/>
  <c r="AE2347" i="6"/>
  <c r="AD2347" i="6"/>
  <c r="AC2347" i="6"/>
  <c r="AH2346" i="6"/>
  <c r="AF2346" i="6"/>
  <c r="AE2346" i="6"/>
  <c r="AD2346" i="6"/>
  <c r="AC2346" i="6"/>
  <c r="AH2345" i="6"/>
  <c r="AF2345" i="6"/>
  <c r="AE2345" i="6"/>
  <c r="AD2345" i="6"/>
  <c r="AC2345" i="6"/>
  <c r="AH2344" i="6"/>
  <c r="AG2344" i="6"/>
  <c r="AF2344" i="6"/>
  <c r="AE2344" i="6"/>
  <c r="AD2344" i="6"/>
  <c r="AC2344" i="6"/>
  <c r="AH2343" i="6"/>
  <c r="AG2343" i="6"/>
  <c r="AF2343" i="6"/>
  <c r="AE2343" i="6"/>
  <c r="AD2343" i="6"/>
  <c r="AC2343" i="6"/>
  <c r="AH2342" i="6"/>
  <c r="AG2342" i="6"/>
  <c r="AF2342" i="6"/>
  <c r="AE2342" i="6"/>
  <c r="AD2342" i="6"/>
  <c r="AC2342" i="6"/>
  <c r="AH2341" i="6"/>
  <c r="AF2341" i="6"/>
  <c r="AE2341" i="6"/>
  <c r="AD2341" i="6"/>
  <c r="AC2341" i="6"/>
  <c r="AH2340" i="6"/>
  <c r="AF2340" i="6"/>
  <c r="AE2340" i="6"/>
  <c r="AD2340" i="6"/>
  <c r="AC2340" i="6"/>
  <c r="AH2339" i="6"/>
  <c r="AF2339" i="6"/>
  <c r="AE2339" i="6"/>
  <c r="AD2339" i="6"/>
  <c r="AC2339" i="6"/>
  <c r="AH2338" i="6"/>
  <c r="AF2338" i="6"/>
  <c r="AE2338" i="6"/>
  <c r="AD2338" i="6"/>
  <c r="AC2338" i="6"/>
  <c r="AH2337" i="6"/>
  <c r="AF2337" i="6"/>
  <c r="AE2337" i="6"/>
  <c r="AD2337" i="6"/>
  <c r="AC2337" i="6"/>
  <c r="AH2336" i="6"/>
  <c r="AF2336" i="6"/>
  <c r="AE2336" i="6"/>
  <c r="AD2336" i="6"/>
  <c r="AC2336" i="6"/>
  <c r="AH2335" i="6"/>
  <c r="AF2335" i="6"/>
  <c r="AE2335" i="6"/>
  <c r="AD2335" i="6"/>
  <c r="AC2335" i="6"/>
  <c r="AH2334" i="6"/>
  <c r="AG2334" i="6"/>
  <c r="AF2334" i="6"/>
  <c r="AE2334" i="6"/>
  <c r="AD2334" i="6"/>
  <c r="AC2334" i="6"/>
  <c r="AH2333" i="6"/>
  <c r="AF2333" i="6"/>
  <c r="AE2333" i="6"/>
  <c r="AD2333" i="6"/>
  <c r="AC2333" i="6"/>
  <c r="AH2332" i="6"/>
  <c r="AF2332" i="6"/>
  <c r="AE2332" i="6"/>
  <c r="AD2332" i="6"/>
  <c r="AC2332" i="6"/>
  <c r="AH2331" i="6"/>
  <c r="AF2331" i="6"/>
  <c r="AE2331" i="6"/>
  <c r="AD2331" i="6"/>
  <c r="AC2331" i="6"/>
  <c r="AH2330" i="6"/>
  <c r="AF2330" i="6"/>
  <c r="AE2330" i="6"/>
  <c r="AD2330" i="6"/>
  <c r="AC2330" i="6"/>
  <c r="AH2329" i="6"/>
  <c r="AF2329" i="6"/>
  <c r="AE2329" i="6"/>
  <c r="AD2329" i="6"/>
  <c r="AC2329" i="6"/>
  <c r="AH2328" i="6"/>
  <c r="AG2328" i="6"/>
  <c r="AF2328" i="6"/>
  <c r="AE2328" i="6"/>
  <c r="AD2328" i="6"/>
  <c r="AC2328" i="6"/>
  <c r="AH2327" i="6"/>
  <c r="AG2327" i="6"/>
  <c r="AF2327" i="6"/>
  <c r="AE2327" i="6"/>
  <c r="AD2327" i="6"/>
  <c r="AC2327" i="6"/>
  <c r="AH2326" i="6"/>
  <c r="AG2326" i="6"/>
  <c r="AF2326" i="6"/>
  <c r="AE2326" i="6"/>
  <c r="AD2326" i="6"/>
  <c r="AC2326" i="6"/>
  <c r="AH2325" i="6"/>
  <c r="AG2325" i="6"/>
  <c r="AF2325" i="6"/>
  <c r="AE2325" i="6"/>
  <c r="AD2325" i="6"/>
  <c r="AC2325" i="6"/>
  <c r="AH2324" i="6"/>
  <c r="AF2324" i="6"/>
  <c r="AE2324" i="6"/>
  <c r="AD2324" i="6"/>
  <c r="AC2324" i="6"/>
  <c r="AH2323" i="6"/>
  <c r="AF2323" i="6"/>
  <c r="AE2323" i="6"/>
  <c r="AD2323" i="6"/>
  <c r="AC2323" i="6"/>
  <c r="AH2322" i="6"/>
  <c r="AG2322" i="6"/>
  <c r="AF2322" i="6"/>
  <c r="AE2322" i="6"/>
  <c r="AD2322" i="6"/>
  <c r="AC2322" i="6"/>
  <c r="AH2321" i="6"/>
  <c r="AF2321" i="6"/>
  <c r="AE2321" i="6"/>
  <c r="AD2321" i="6"/>
  <c r="AC2321" i="6"/>
  <c r="AH2320" i="6"/>
  <c r="AF2320" i="6"/>
  <c r="AE2320" i="6"/>
  <c r="AD2320" i="6"/>
  <c r="AC2320" i="6"/>
  <c r="AH2319" i="6"/>
  <c r="AF2319" i="6"/>
  <c r="AE2319" i="6"/>
  <c r="AD2319" i="6"/>
  <c r="AC2319" i="6"/>
  <c r="AH2318" i="6"/>
  <c r="AF2318" i="6"/>
  <c r="AE2318" i="6"/>
  <c r="AD2318" i="6"/>
  <c r="AC2318" i="6"/>
  <c r="AH2317" i="6"/>
  <c r="AF2317" i="6"/>
  <c r="AE2317" i="6"/>
  <c r="AD2317" i="6"/>
  <c r="AC2317" i="6"/>
  <c r="AH2316" i="6"/>
  <c r="AF2316" i="6"/>
  <c r="AE2316" i="6"/>
  <c r="AD2316" i="6"/>
  <c r="AC2316" i="6"/>
  <c r="AH2315" i="6"/>
  <c r="AF2315" i="6"/>
  <c r="AE2315" i="6"/>
  <c r="AD2315" i="6"/>
  <c r="AC2315" i="6"/>
  <c r="AH2314" i="6"/>
  <c r="AG2314" i="6"/>
  <c r="AF2314" i="6"/>
  <c r="AE2314" i="6"/>
  <c r="AD2314" i="6"/>
  <c r="AC2314" i="6"/>
  <c r="AH2313" i="6"/>
  <c r="AF2313" i="6"/>
  <c r="AE2313" i="6"/>
  <c r="AD2313" i="6"/>
  <c r="AC2313" i="6"/>
  <c r="AH2312" i="6"/>
  <c r="AF2312" i="6"/>
  <c r="AE2312" i="6"/>
  <c r="AD2312" i="6"/>
  <c r="AC2312" i="6"/>
  <c r="AH2311" i="6"/>
  <c r="AF2311" i="6"/>
  <c r="AE2311" i="6"/>
  <c r="AD2311" i="6"/>
  <c r="AC2311" i="6"/>
  <c r="AH2310" i="6"/>
  <c r="AG2310" i="6"/>
  <c r="AF2310" i="6"/>
  <c r="AE2310" i="6"/>
  <c r="AD2310" i="6"/>
  <c r="AC2310" i="6"/>
  <c r="AH2309" i="6"/>
  <c r="AF2309" i="6"/>
  <c r="AE2309" i="6"/>
  <c r="AD2309" i="6"/>
  <c r="AC2309" i="6"/>
  <c r="AH2308" i="6"/>
  <c r="AF2308" i="6"/>
  <c r="AE2308" i="6"/>
  <c r="AD2308" i="6"/>
  <c r="AC2308" i="6"/>
  <c r="AH2307" i="6"/>
  <c r="AF2307" i="6"/>
  <c r="AE2307" i="6"/>
  <c r="AD2307" i="6"/>
  <c r="AC2307" i="6"/>
  <c r="AH2306" i="6"/>
  <c r="AF2306" i="6"/>
  <c r="AE2306" i="6"/>
  <c r="AD2306" i="6"/>
  <c r="AC2306" i="6"/>
  <c r="AH2305" i="6"/>
  <c r="AF2305" i="6"/>
  <c r="AE2305" i="6"/>
  <c r="AD2305" i="6"/>
  <c r="AC2305" i="6"/>
  <c r="AH2304" i="6"/>
  <c r="AF2304" i="6"/>
  <c r="AE2304" i="6"/>
  <c r="AD2304" i="6"/>
  <c r="AC2304" i="6"/>
  <c r="AH2303" i="6"/>
  <c r="AF2303" i="6"/>
  <c r="AE2303" i="6"/>
  <c r="AD2303" i="6"/>
  <c r="AC2303" i="6"/>
  <c r="AH2302" i="6"/>
  <c r="AG2302" i="6"/>
  <c r="AF2302" i="6"/>
  <c r="AE2302" i="6"/>
  <c r="AD2302" i="6"/>
  <c r="AC2302" i="6"/>
  <c r="AH2301" i="6"/>
  <c r="AF2301" i="6"/>
  <c r="AE2301" i="6"/>
  <c r="AD2301" i="6"/>
  <c r="AC2301" i="6"/>
  <c r="AH2300" i="6"/>
  <c r="AF2300" i="6"/>
  <c r="AE2300" i="6"/>
  <c r="AD2300" i="6"/>
  <c r="AC2300" i="6"/>
  <c r="AH2299" i="6"/>
  <c r="AF2299" i="6"/>
  <c r="AE2299" i="6"/>
  <c r="AD2299" i="6"/>
  <c r="AC2299" i="6"/>
  <c r="AH2298" i="6"/>
  <c r="AG2298" i="6"/>
  <c r="AF2298" i="6"/>
  <c r="AE2298" i="6"/>
  <c r="AD2298" i="6"/>
  <c r="AC2298" i="6"/>
  <c r="AH2297" i="6"/>
  <c r="AF2297" i="6"/>
  <c r="AE2297" i="6"/>
  <c r="AD2297" i="6"/>
  <c r="AC2297" i="6"/>
  <c r="AH2296" i="6"/>
  <c r="AG2296" i="6"/>
  <c r="AF2296" i="6"/>
  <c r="AE2296" i="6"/>
  <c r="AD2296" i="6"/>
  <c r="AC2296" i="6"/>
  <c r="AH2295" i="6"/>
  <c r="AF2295" i="6"/>
  <c r="AE2295" i="6"/>
  <c r="AD2295" i="6"/>
  <c r="AC2295" i="6"/>
  <c r="AH2294" i="6"/>
  <c r="AF2294" i="6"/>
  <c r="AE2294" i="6"/>
  <c r="AD2294" i="6"/>
  <c r="AC2294" i="6"/>
  <c r="AH2293" i="6"/>
  <c r="AF2293" i="6"/>
  <c r="AE2293" i="6"/>
  <c r="AD2293" i="6"/>
  <c r="AC2293" i="6"/>
  <c r="AH2292" i="6"/>
  <c r="AF2292" i="6"/>
  <c r="AE2292" i="6"/>
  <c r="AD2292" i="6"/>
  <c r="AC2292" i="6"/>
  <c r="AH2291" i="6"/>
  <c r="AF2291" i="6"/>
  <c r="AE2291" i="6"/>
  <c r="AD2291" i="6"/>
  <c r="AC2291" i="6"/>
  <c r="AH2290" i="6"/>
  <c r="AF2290" i="6"/>
  <c r="AE2290" i="6"/>
  <c r="AD2290" i="6"/>
  <c r="AC2290" i="6"/>
  <c r="AH2289" i="6"/>
  <c r="AF2289" i="6"/>
  <c r="AE2289" i="6"/>
  <c r="AD2289" i="6"/>
  <c r="AC2289" i="6"/>
  <c r="AH2288" i="6"/>
  <c r="AF2288" i="6"/>
  <c r="AE2288" i="6"/>
  <c r="AD2288" i="6"/>
  <c r="AC2288" i="6"/>
  <c r="AH2287" i="6"/>
  <c r="AF2287" i="6"/>
  <c r="AE2287" i="6"/>
  <c r="AD2287" i="6"/>
  <c r="AC2287" i="6"/>
  <c r="AH2286" i="6"/>
  <c r="AF2286" i="6"/>
  <c r="AE2286" i="6"/>
  <c r="AD2286" i="6"/>
  <c r="AC2286" i="6"/>
  <c r="AH2285" i="6"/>
  <c r="AF2285" i="6"/>
  <c r="AE2285" i="6"/>
  <c r="AD2285" i="6"/>
  <c r="AC2285" i="6"/>
  <c r="AH2284" i="6"/>
  <c r="AG2284" i="6"/>
  <c r="AF2284" i="6"/>
  <c r="AE2284" i="6"/>
  <c r="AD2284" i="6"/>
  <c r="AC2284" i="6"/>
  <c r="AH2283" i="6"/>
  <c r="AF2283" i="6"/>
  <c r="AE2283" i="6"/>
  <c r="AD2283" i="6"/>
  <c r="AC2283" i="6"/>
  <c r="AH2282" i="6"/>
  <c r="AG2282" i="6"/>
  <c r="AF2282" i="6"/>
  <c r="AE2282" i="6"/>
  <c r="AD2282" i="6"/>
  <c r="AC2282" i="6"/>
  <c r="AH2281" i="6"/>
  <c r="AG2281" i="6"/>
  <c r="AF2281" i="6"/>
  <c r="AE2281" i="6"/>
  <c r="AD2281" i="6"/>
  <c r="AC2281" i="6"/>
  <c r="AH2280" i="6"/>
  <c r="AG2280" i="6"/>
  <c r="AF2280" i="6"/>
  <c r="AE2280" i="6"/>
  <c r="AD2280" i="6"/>
  <c r="AC2280" i="6"/>
  <c r="AH2279" i="6"/>
  <c r="AF2279" i="6"/>
  <c r="AE2279" i="6"/>
  <c r="AD2279" i="6"/>
  <c r="AC2279" i="6"/>
  <c r="AH2278" i="6"/>
  <c r="AF2278" i="6"/>
  <c r="AE2278" i="6"/>
  <c r="AD2278" i="6"/>
  <c r="AC2278" i="6"/>
  <c r="AH2277" i="6"/>
  <c r="AF2277" i="6"/>
  <c r="AE2277" i="6"/>
  <c r="AD2277" i="6"/>
  <c r="AC2277" i="6"/>
  <c r="AH2276" i="6"/>
  <c r="AG2276" i="6"/>
  <c r="AF2276" i="6"/>
  <c r="AE2276" i="6"/>
  <c r="AD2276" i="6"/>
  <c r="AC2276" i="6"/>
  <c r="AH2275" i="6"/>
  <c r="AF2275" i="6"/>
  <c r="AE2275" i="6"/>
  <c r="AD2275" i="6"/>
  <c r="AC2275" i="6"/>
  <c r="AH2274" i="6"/>
  <c r="AG2274" i="6"/>
  <c r="AF2274" i="6"/>
  <c r="AE2274" i="6"/>
  <c r="AD2274" i="6"/>
  <c r="AC2274" i="6"/>
  <c r="AH2273" i="6"/>
  <c r="AG2273" i="6"/>
  <c r="AF2273" i="6"/>
  <c r="AE2273" i="6"/>
  <c r="AD2273" i="6"/>
  <c r="AC2273" i="6"/>
  <c r="AH2272" i="6"/>
  <c r="AG2272" i="6"/>
  <c r="AF2272" i="6"/>
  <c r="AE2272" i="6"/>
  <c r="AD2272" i="6"/>
  <c r="AC2272" i="6"/>
  <c r="AH2271" i="6"/>
  <c r="AF2271" i="6"/>
  <c r="AE2271" i="6"/>
  <c r="AD2271" i="6"/>
  <c r="AC2271" i="6"/>
  <c r="AH2270" i="6"/>
  <c r="AF2270" i="6"/>
  <c r="AE2270" i="6"/>
  <c r="AD2270" i="6"/>
  <c r="AC2270" i="6"/>
  <c r="AH2269" i="6"/>
  <c r="AF2269" i="6"/>
  <c r="AE2269" i="6"/>
  <c r="AD2269" i="6"/>
  <c r="AC2269" i="6"/>
  <c r="AH2268" i="6"/>
  <c r="AF2268" i="6"/>
  <c r="AE2268" i="6"/>
  <c r="AD2268" i="6"/>
  <c r="AC2268" i="6"/>
  <c r="AH2267" i="6"/>
  <c r="AF2267" i="6"/>
  <c r="AE2267" i="6"/>
  <c r="AD2267" i="6"/>
  <c r="AC2267" i="6"/>
  <c r="AH2266" i="6"/>
  <c r="AG2266" i="6"/>
  <c r="AF2266" i="6"/>
  <c r="AE2266" i="6"/>
  <c r="AD2266" i="6"/>
  <c r="AC2266" i="6"/>
  <c r="AH2265" i="6"/>
  <c r="AG2265" i="6"/>
  <c r="AF2265" i="6"/>
  <c r="AE2265" i="6"/>
  <c r="AD2265" i="6"/>
  <c r="AC2265" i="6"/>
  <c r="AH2264" i="6"/>
  <c r="AG2264" i="6"/>
  <c r="AF2264" i="6"/>
  <c r="AE2264" i="6"/>
  <c r="AD2264" i="6"/>
  <c r="AC2264" i="6"/>
  <c r="AH2263" i="6"/>
  <c r="AF2263" i="6"/>
  <c r="AE2263" i="6"/>
  <c r="AD2263" i="6"/>
  <c r="AC2263" i="6"/>
  <c r="AH2262" i="6"/>
  <c r="AF2262" i="6"/>
  <c r="AE2262" i="6"/>
  <c r="AD2262" i="6"/>
  <c r="AC2262" i="6"/>
  <c r="AH2261" i="6"/>
  <c r="AF2261" i="6"/>
  <c r="AE2261" i="6"/>
  <c r="AD2261" i="6"/>
  <c r="AC2261" i="6"/>
  <c r="AH2260" i="6"/>
  <c r="AF2260" i="6"/>
  <c r="AE2260" i="6"/>
  <c r="AD2260" i="6"/>
  <c r="AC2260" i="6"/>
  <c r="AH2259" i="6"/>
  <c r="AF2259" i="6"/>
  <c r="AE2259" i="6"/>
  <c r="AD2259" i="6"/>
  <c r="AC2259" i="6"/>
  <c r="AH2258" i="6"/>
  <c r="AG2258" i="6"/>
  <c r="AF2258" i="6"/>
  <c r="AE2258" i="6"/>
  <c r="AD2258" i="6"/>
  <c r="AC2258" i="6"/>
  <c r="AH2257" i="6"/>
  <c r="AF2257" i="6"/>
  <c r="AE2257" i="6"/>
  <c r="AD2257" i="6"/>
  <c r="AC2257" i="6"/>
  <c r="AH2256" i="6"/>
  <c r="AF2256" i="6"/>
  <c r="AE2256" i="6"/>
  <c r="AD2256" i="6"/>
  <c r="AC2256" i="6"/>
  <c r="AH2255" i="6"/>
  <c r="AF2255" i="6"/>
  <c r="AE2255" i="6"/>
  <c r="AD2255" i="6"/>
  <c r="AC2255" i="6"/>
  <c r="AH2254" i="6"/>
  <c r="AF2254" i="6"/>
  <c r="AE2254" i="6"/>
  <c r="AD2254" i="6"/>
  <c r="AC2254" i="6"/>
  <c r="AH2253" i="6"/>
  <c r="AF2253" i="6"/>
  <c r="AE2253" i="6"/>
  <c r="AD2253" i="6"/>
  <c r="AC2253" i="6"/>
  <c r="AH2252" i="6"/>
  <c r="AF2252" i="6"/>
  <c r="AE2252" i="6"/>
  <c r="AD2252" i="6"/>
  <c r="AC2252" i="6"/>
  <c r="AH2251" i="6"/>
  <c r="AG2251" i="6"/>
  <c r="AF2251" i="6"/>
  <c r="AE2251" i="6"/>
  <c r="AD2251" i="6"/>
  <c r="AC2251" i="6"/>
  <c r="AH2250" i="6"/>
  <c r="AF2250" i="6"/>
  <c r="AE2250" i="6"/>
  <c r="AD2250" i="6"/>
  <c r="AC2250" i="6"/>
  <c r="AH2249" i="6"/>
  <c r="AF2249" i="6"/>
  <c r="AE2249" i="6"/>
  <c r="AD2249" i="6"/>
  <c r="AC2249" i="6"/>
  <c r="AH2248" i="6"/>
  <c r="AF2248" i="6"/>
  <c r="AE2248" i="6"/>
  <c r="AD2248" i="6"/>
  <c r="AC2248" i="6"/>
  <c r="AH2247" i="6"/>
  <c r="AF2247" i="6"/>
  <c r="AE2247" i="6"/>
  <c r="AD2247" i="6"/>
  <c r="AC2247" i="6"/>
  <c r="AH2246" i="6"/>
  <c r="AG2246" i="6"/>
  <c r="AF2246" i="6"/>
  <c r="AE2246" i="6"/>
  <c r="AD2246" i="6"/>
  <c r="AC2246" i="6"/>
  <c r="AH2245" i="6"/>
  <c r="AF2245" i="6"/>
  <c r="AE2245" i="6"/>
  <c r="AD2245" i="6"/>
  <c r="AC2245" i="6"/>
  <c r="AH2244" i="6"/>
  <c r="AF2244" i="6"/>
  <c r="AE2244" i="6"/>
  <c r="AD2244" i="6"/>
  <c r="AC2244" i="6"/>
  <c r="AH2243" i="6"/>
  <c r="AF2243" i="6"/>
  <c r="AE2243" i="6"/>
  <c r="AD2243" i="6"/>
  <c r="AC2243" i="6"/>
  <c r="AH2242" i="6"/>
  <c r="AG2242" i="6"/>
  <c r="AF2242" i="6"/>
  <c r="AE2242" i="6"/>
  <c r="AD2242" i="6"/>
  <c r="AC2242" i="6"/>
  <c r="AH2241" i="6"/>
  <c r="AF2241" i="6"/>
  <c r="AE2241" i="6"/>
  <c r="AD2241" i="6"/>
  <c r="AC2241" i="6"/>
  <c r="AH2240" i="6"/>
  <c r="AF2240" i="6"/>
  <c r="AE2240" i="6"/>
  <c r="AD2240" i="6"/>
  <c r="AC2240" i="6"/>
  <c r="AH2239" i="6"/>
  <c r="AF2239" i="6"/>
  <c r="AE2239" i="6"/>
  <c r="AD2239" i="6"/>
  <c r="AC2239" i="6"/>
  <c r="AH2238" i="6"/>
  <c r="AF2238" i="6"/>
  <c r="AE2238" i="6"/>
  <c r="AD2238" i="6"/>
  <c r="AC2238" i="6"/>
  <c r="AH2237" i="6"/>
  <c r="AF2237" i="6"/>
  <c r="AE2237" i="6"/>
  <c r="AD2237" i="6"/>
  <c r="AC2237" i="6"/>
  <c r="AH2236" i="6"/>
  <c r="AF2236" i="6"/>
  <c r="AE2236" i="6"/>
  <c r="AD2236" i="6"/>
  <c r="AC2236" i="6"/>
  <c r="AH2235" i="6"/>
  <c r="AF2235" i="6"/>
  <c r="AE2235" i="6"/>
  <c r="AD2235" i="6"/>
  <c r="AC2235" i="6"/>
  <c r="AH2234" i="6"/>
  <c r="AG2234" i="6"/>
  <c r="AF2234" i="6"/>
  <c r="AE2234" i="6"/>
  <c r="AD2234" i="6"/>
  <c r="AC2234" i="6"/>
  <c r="AH2233" i="6"/>
  <c r="AG2233" i="6"/>
  <c r="AF2233" i="6"/>
  <c r="AE2233" i="6"/>
  <c r="AD2233" i="6"/>
  <c r="AC2233" i="6"/>
  <c r="AH2232" i="6"/>
  <c r="AG2232" i="6"/>
  <c r="AF2232" i="6"/>
  <c r="AE2232" i="6"/>
  <c r="AD2232" i="6"/>
  <c r="AC2232" i="6"/>
  <c r="AH2231" i="6"/>
  <c r="AG2231" i="6"/>
  <c r="AF2231" i="6"/>
  <c r="AE2231" i="6"/>
  <c r="AD2231" i="6"/>
  <c r="AC2231" i="6"/>
  <c r="AH2230" i="6"/>
  <c r="AG2230" i="6"/>
  <c r="AF2230" i="6"/>
  <c r="AE2230" i="6"/>
  <c r="AD2230" i="6"/>
  <c r="AC2230" i="6"/>
  <c r="AH2229" i="6"/>
  <c r="AG2229" i="6"/>
  <c r="AF2229" i="6"/>
  <c r="AE2229" i="6"/>
  <c r="AD2229" i="6"/>
  <c r="AC2229" i="6"/>
  <c r="AH2228" i="6"/>
  <c r="AG2228" i="6"/>
  <c r="AF2228" i="6"/>
  <c r="AE2228" i="6"/>
  <c r="AD2228" i="6"/>
  <c r="AC2228" i="6"/>
  <c r="AH2227" i="6"/>
  <c r="AG2227" i="6"/>
  <c r="AF2227" i="6"/>
  <c r="AE2227" i="6"/>
  <c r="AD2227" i="6"/>
  <c r="AC2227" i="6"/>
  <c r="AH2226" i="6"/>
  <c r="AG2226" i="6"/>
  <c r="AF2226" i="6"/>
  <c r="AE2226" i="6"/>
  <c r="AD2226" i="6"/>
  <c r="AC2226" i="6"/>
  <c r="AH2225" i="6"/>
  <c r="AG2225" i="6"/>
  <c r="AF2225" i="6"/>
  <c r="AE2225" i="6"/>
  <c r="AD2225" i="6"/>
  <c r="AC2225" i="6"/>
  <c r="AH2224" i="6"/>
  <c r="AG2224" i="6"/>
  <c r="AF2224" i="6"/>
  <c r="AE2224" i="6"/>
  <c r="AD2224" i="6"/>
  <c r="AC2224" i="6"/>
  <c r="AH2223" i="6"/>
  <c r="AG2223" i="6"/>
  <c r="AF2223" i="6"/>
  <c r="AE2223" i="6"/>
  <c r="AD2223" i="6"/>
  <c r="AC2223" i="6"/>
  <c r="AH2222" i="6"/>
  <c r="AG2222" i="6"/>
  <c r="AF2222" i="6"/>
  <c r="AE2222" i="6"/>
  <c r="AD2222" i="6"/>
  <c r="AC2222" i="6"/>
  <c r="AH2221" i="6"/>
  <c r="AG2221" i="6"/>
  <c r="AF2221" i="6"/>
  <c r="AE2221" i="6"/>
  <c r="AD2221" i="6"/>
  <c r="AC2221" i="6"/>
  <c r="AH2220" i="6"/>
  <c r="AG2220" i="6"/>
  <c r="AF2220" i="6"/>
  <c r="AE2220" i="6"/>
  <c r="AD2220" i="6"/>
  <c r="AC2220" i="6"/>
  <c r="AH2219" i="6"/>
  <c r="AG2219" i="6"/>
  <c r="AF2219" i="6"/>
  <c r="AE2219" i="6"/>
  <c r="AD2219" i="6"/>
  <c r="AC2219" i="6"/>
  <c r="AH2218" i="6"/>
  <c r="AG2218" i="6"/>
  <c r="AF2218" i="6"/>
  <c r="AE2218" i="6"/>
  <c r="AD2218" i="6"/>
  <c r="AC2218" i="6"/>
  <c r="AH2217" i="6"/>
  <c r="AG2217" i="6"/>
  <c r="AF2217" i="6"/>
  <c r="AE2217" i="6"/>
  <c r="AD2217" i="6"/>
  <c r="AC2217" i="6"/>
  <c r="AH2216" i="6"/>
  <c r="AG2216" i="6"/>
  <c r="AF2216" i="6"/>
  <c r="AE2216" i="6"/>
  <c r="AD2216" i="6"/>
  <c r="AC2216" i="6"/>
  <c r="AH2215" i="6"/>
  <c r="AG2215" i="6"/>
  <c r="AF2215" i="6"/>
  <c r="AE2215" i="6"/>
  <c r="AD2215" i="6"/>
  <c r="AC2215" i="6"/>
  <c r="AH2214" i="6"/>
  <c r="AG2214" i="6"/>
  <c r="AF2214" i="6"/>
  <c r="AE2214" i="6"/>
  <c r="AD2214" i="6"/>
  <c r="AC2214" i="6"/>
  <c r="AH2213" i="6"/>
  <c r="AG2213" i="6"/>
  <c r="AF2213" i="6"/>
  <c r="AE2213" i="6"/>
  <c r="AD2213" i="6"/>
  <c r="AC2213" i="6"/>
  <c r="AH2212" i="6"/>
  <c r="AG2212" i="6"/>
  <c r="AF2212" i="6"/>
  <c r="AE2212" i="6"/>
  <c r="AD2212" i="6"/>
  <c r="AC2212" i="6"/>
  <c r="AH2211" i="6"/>
  <c r="AG2211" i="6"/>
  <c r="AF2211" i="6"/>
  <c r="AE2211" i="6"/>
  <c r="AD2211" i="6"/>
  <c r="AC2211" i="6"/>
  <c r="AH2210" i="6"/>
  <c r="AG2210" i="6"/>
  <c r="AF2210" i="6"/>
  <c r="AE2210" i="6"/>
  <c r="AD2210" i="6"/>
  <c r="AC2210" i="6"/>
  <c r="AH2209" i="6"/>
  <c r="AG2209" i="6"/>
  <c r="AF2209" i="6"/>
  <c r="AE2209" i="6"/>
  <c r="AD2209" i="6"/>
  <c r="AC2209" i="6"/>
  <c r="AH2208" i="6"/>
  <c r="AG2208" i="6"/>
  <c r="AF2208" i="6"/>
  <c r="AE2208" i="6"/>
  <c r="AD2208" i="6"/>
  <c r="AC2208" i="6"/>
  <c r="AH2207" i="6"/>
  <c r="AG2207" i="6"/>
  <c r="AF2207" i="6"/>
  <c r="AE2207" i="6"/>
  <c r="AD2207" i="6"/>
  <c r="AC2207" i="6"/>
  <c r="AH2206" i="6"/>
  <c r="AG2206" i="6"/>
  <c r="AF2206" i="6"/>
  <c r="AE2206" i="6"/>
  <c r="AD2206" i="6"/>
  <c r="AC2206" i="6"/>
  <c r="AH2205" i="6"/>
  <c r="AG2205" i="6"/>
  <c r="AF2205" i="6"/>
  <c r="AE2205" i="6"/>
  <c r="AD2205" i="6"/>
  <c r="AC2205" i="6"/>
  <c r="AH2204" i="6"/>
  <c r="AG2204" i="6"/>
  <c r="AF2204" i="6"/>
  <c r="AE2204" i="6"/>
  <c r="AD2204" i="6"/>
  <c r="AC2204" i="6"/>
  <c r="AH2203" i="6"/>
  <c r="AG2203" i="6"/>
  <c r="AF2203" i="6"/>
  <c r="AE2203" i="6"/>
  <c r="AD2203" i="6"/>
  <c r="AC2203" i="6"/>
  <c r="AH2202" i="6"/>
  <c r="AG2202" i="6"/>
  <c r="AF2202" i="6"/>
  <c r="AE2202" i="6"/>
  <c r="AD2202" i="6"/>
  <c r="AC2202" i="6"/>
  <c r="AH2201" i="6"/>
  <c r="AG2201" i="6"/>
  <c r="AF2201" i="6"/>
  <c r="AE2201" i="6"/>
  <c r="AD2201" i="6"/>
  <c r="AC2201" i="6"/>
  <c r="AH2200" i="6"/>
  <c r="AG2200" i="6"/>
  <c r="AF2200" i="6"/>
  <c r="AE2200" i="6"/>
  <c r="AD2200" i="6"/>
  <c r="AC2200" i="6"/>
  <c r="AH2199" i="6"/>
  <c r="AG2199" i="6"/>
  <c r="AF2199" i="6"/>
  <c r="AE2199" i="6"/>
  <c r="AD2199" i="6"/>
  <c r="AC2199" i="6"/>
  <c r="AH2198" i="6"/>
  <c r="AG2198" i="6"/>
  <c r="AF2198" i="6"/>
  <c r="AE2198" i="6"/>
  <c r="AD2198" i="6"/>
  <c r="AC2198" i="6"/>
  <c r="AH2197" i="6"/>
  <c r="AG2197" i="6"/>
  <c r="AF2197" i="6"/>
  <c r="AE2197" i="6"/>
  <c r="AD2197" i="6"/>
  <c r="AC2197" i="6"/>
  <c r="AH2196" i="6"/>
  <c r="AG2196" i="6"/>
  <c r="AF2196" i="6"/>
  <c r="AE2196" i="6"/>
  <c r="AD2196" i="6"/>
  <c r="AC2196" i="6"/>
  <c r="AH2195" i="6"/>
  <c r="AG2195" i="6"/>
  <c r="AF2195" i="6"/>
  <c r="AE2195" i="6"/>
  <c r="AD2195" i="6"/>
  <c r="AC2195" i="6"/>
  <c r="AH2194" i="6"/>
  <c r="AG2194" i="6"/>
  <c r="AF2194" i="6"/>
  <c r="AE2194" i="6"/>
  <c r="AD2194" i="6"/>
  <c r="AC2194" i="6"/>
  <c r="AH2193" i="6"/>
  <c r="AG2193" i="6"/>
  <c r="AF2193" i="6"/>
  <c r="AE2193" i="6"/>
  <c r="AD2193" i="6"/>
  <c r="AC2193" i="6"/>
  <c r="AH2192" i="6"/>
  <c r="AG2192" i="6"/>
  <c r="AF2192" i="6"/>
  <c r="AE2192" i="6"/>
  <c r="AD2192" i="6"/>
  <c r="AC2192" i="6"/>
  <c r="AH2191" i="6"/>
  <c r="AG2191" i="6"/>
  <c r="AF2191" i="6"/>
  <c r="AE2191" i="6"/>
  <c r="AD2191" i="6"/>
  <c r="AC2191" i="6"/>
  <c r="AH2190" i="6"/>
  <c r="AG2190" i="6"/>
  <c r="AF2190" i="6"/>
  <c r="AE2190" i="6"/>
  <c r="AD2190" i="6"/>
  <c r="AC2190" i="6"/>
  <c r="AH2189" i="6"/>
  <c r="AG2189" i="6"/>
  <c r="AF2189" i="6"/>
  <c r="AE2189" i="6"/>
  <c r="AD2189" i="6"/>
  <c r="AC2189" i="6"/>
  <c r="AH2188" i="6"/>
  <c r="AG2188" i="6"/>
  <c r="AF2188" i="6"/>
  <c r="AE2188" i="6"/>
  <c r="AD2188" i="6"/>
  <c r="AC2188" i="6"/>
  <c r="AH2187" i="6"/>
  <c r="AG2187" i="6"/>
  <c r="AF2187" i="6"/>
  <c r="AE2187" i="6"/>
  <c r="AD2187" i="6"/>
  <c r="AC2187" i="6"/>
  <c r="AH2186" i="6"/>
  <c r="AG2186" i="6"/>
  <c r="AF2186" i="6"/>
  <c r="AE2186" i="6"/>
  <c r="AD2186" i="6"/>
  <c r="AC2186" i="6"/>
  <c r="AH2185" i="6"/>
  <c r="AG2185" i="6"/>
  <c r="AF2185" i="6"/>
  <c r="AE2185" i="6"/>
  <c r="AD2185" i="6"/>
  <c r="AC2185" i="6"/>
  <c r="AH2184" i="6"/>
  <c r="AG2184" i="6"/>
  <c r="AF2184" i="6"/>
  <c r="AE2184" i="6"/>
  <c r="AD2184" i="6"/>
  <c r="AC2184" i="6"/>
  <c r="AH2183" i="6"/>
  <c r="AG2183" i="6"/>
  <c r="AF2183" i="6"/>
  <c r="AE2183" i="6"/>
  <c r="AD2183" i="6"/>
  <c r="AC2183" i="6"/>
  <c r="AH2182" i="6"/>
  <c r="AG2182" i="6"/>
  <c r="AF2182" i="6"/>
  <c r="AE2182" i="6"/>
  <c r="AD2182" i="6"/>
  <c r="AC2182" i="6"/>
  <c r="AH2181" i="6"/>
  <c r="AG2181" i="6"/>
  <c r="AF2181" i="6"/>
  <c r="AE2181" i="6"/>
  <c r="AD2181" i="6"/>
  <c r="AC2181" i="6"/>
  <c r="AH2180" i="6"/>
  <c r="AG2180" i="6"/>
  <c r="AF2180" i="6"/>
  <c r="AE2180" i="6"/>
  <c r="AD2180" i="6"/>
  <c r="AC2180" i="6"/>
  <c r="AH2179" i="6"/>
  <c r="AG2179" i="6"/>
  <c r="AF2179" i="6"/>
  <c r="AE2179" i="6"/>
  <c r="AD2179" i="6"/>
  <c r="AC2179" i="6"/>
  <c r="AH2178" i="6"/>
  <c r="AG2178" i="6"/>
  <c r="AF2178" i="6"/>
  <c r="AE2178" i="6"/>
  <c r="AD2178" i="6"/>
  <c r="AC2178" i="6"/>
  <c r="AH2177" i="6"/>
  <c r="AG2177" i="6"/>
  <c r="AF2177" i="6"/>
  <c r="AE2177" i="6"/>
  <c r="AD2177" i="6"/>
  <c r="AC2177" i="6"/>
  <c r="AH2176" i="6"/>
  <c r="AG2176" i="6"/>
  <c r="AF2176" i="6"/>
  <c r="AE2176" i="6"/>
  <c r="AD2176" i="6"/>
  <c r="AC2176" i="6"/>
  <c r="AH2175" i="6"/>
  <c r="AG2175" i="6"/>
  <c r="AF2175" i="6"/>
  <c r="AE2175" i="6"/>
  <c r="AD2175" i="6"/>
  <c r="AC2175" i="6"/>
  <c r="AH2174" i="6"/>
  <c r="AG2174" i="6"/>
  <c r="AF2174" i="6"/>
  <c r="AE2174" i="6"/>
  <c r="AD2174" i="6"/>
  <c r="AC2174" i="6"/>
  <c r="AH2173" i="6"/>
  <c r="AG2173" i="6"/>
  <c r="AF2173" i="6"/>
  <c r="AE2173" i="6"/>
  <c r="AD2173" i="6"/>
  <c r="AC2173" i="6"/>
  <c r="AH2172" i="6"/>
  <c r="AG2172" i="6"/>
  <c r="AF2172" i="6"/>
  <c r="AE2172" i="6"/>
  <c r="AD2172" i="6"/>
  <c r="AC2172" i="6"/>
  <c r="AH2171" i="6"/>
  <c r="AG2171" i="6"/>
  <c r="AF2171" i="6"/>
  <c r="AE2171" i="6"/>
  <c r="AD2171" i="6"/>
  <c r="AC2171" i="6"/>
  <c r="AH2170" i="6"/>
  <c r="AG2170" i="6"/>
  <c r="AF2170" i="6"/>
  <c r="AE2170" i="6"/>
  <c r="AD2170" i="6"/>
  <c r="AC2170" i="6"/>
  <c r="AH2169" i="6"/>
  <c r="AG2169" i="6"/>
  <c r="AF2169" i="6"/>
  <c r="AE2169" i="6"/>
  <c r="AD2169" i="6"/>
  <c r="AC2169" i="6"/>
  <c r="AH2168" i="6"/>
  <c r="AG2168" i="6"/>
  <c r="AF2168" i="6"/>
  <c r="AE2168" i="6"/>
  <c r="AD2168" i="6"/>
  <c r="AC2168" i="6"/>
  <c r="AH2167" i="6"/>
  <c r="AG2167" i="6"/>
  <c r="AF2167" i="6"/>
  <c r="AE2167" i="6"/>
  <c r="AD2167" i="6"/>
  <c r="AC2167" i="6"/>
  <c r="AH2166" i="6"/>
  <c r="AG2166" i="6"/>
  <c r="AF2166" i="6"/>
  <c r="AE2166" i="6"/>
  <c r="AD2166" i="6"/>
  <c r="AC2166" i="6"/>
  <c r="AH2165" i="6"/>
  <c r="AG2165" i="6"/>
  <c r="AF2165" i="6"/>
  <c r="AE2165" i="6"/>
  <c r="AD2165" i="6"/>
  <c r="AC2165" i="6"/>
  <c r="AH2164" i="6"/>
  <c r="AG2164" i="6"/>
  <c r="AF2164" i="6"/>
  <c r="AE2164" i="6"/>
  <c r="AD2164" i="6"/>
  <c r="AC2164" i="6"/>
  <c r="AH2163" i="6"/>
  <c r="AG2163" i="6"/>
  <c r="AF2163" i="6"/>
  <c r="AE2163" i="6"/>
  <c r="AD2163" i="6"/>
  <c r="AC2163" i="6"/>
  <c r="AH2162" i="6"/>
  <c r="AG2162" i="6"/>
  <c r="AF2162" i="6"/>
  <c r="AE2162" i="6"/>
  <c r="AD2162" i="6"/>
  <c r="AC2162" i="6"/>
  <c r="AH2161" i="6"/>
  <c r="AG2161" i="6"/>
  <c r="AF2161" i="6"/>
  <c r="AE2161" i="6"/>
  <c r="AD2161" i="6"/>
  <c r="AC2161" i="6"/>
  <c r="AH2160" i="6"/>
  <c r="AG2160" i="6"/>
  <c r="AF2160" i="6"/>
  <c r="AE2160" i="6"/>
  <c r="AD2160" i="6"/>
  <c r="AC2160" i="6"/>
  <c r="AH2159" i="6"/>
  <c r="AG2159" i="6"/>
  <c r="AF2159" i="6"/>
  <c r="AE2159" i="6"/>
  <c r="AD2159" i="6"/>
  <c r="AC2159" i="6"/>
  <c r="AH2158" i="6"/>
  <c r="AG2158" i="6"/>
  <c r="AF2158" i="6"/>
  <c r="AE2158" i="6"/>
  <c r="AD2158" i="6"/>
  <c r="AC2158" i="6"/>
  <c r="AH2157" i="6"/>
  <c r="AG2157" i="6"/>
  <c r="AF2157" i="6"/>
  <c r="AE2157" i="6"/>
  <c r="AD2157" i="6"/>
  <c r="AC2157" i="6"/>
  <c r="AH2156" i="6"/>
  <c r="AG2156" i="6"/>
  <c r="AF2156" i="6"/>
  <c r="AE2156" i="6"/>
  <c r="AD2156" i="6"/>
  <c r="AC2156" i="6"/>
  <c r="AH2155" i="6"/>
  <c r="AG2155" i="6"/>
  <c r="AF2155" i="6"/>
  <c r="AE2155" i="6"/>
  <c r="AD2155" i="6"/>
  <c r="AC2155" i="6"/>
  <c r="AH2154" i="6"/>
  <c r="AG2154" i="6"/>
  <c r="AF2154" i="6"/>
  <c r="AE2154" i="6"/>
  <c r="AD2154" i="6"/>
  <c r="AC2154" i="6"/>
  <c r="AH2153" i="6"/>
  <c r="AG2153" i="6"/>
  <c r="AF2153" i="6"/>
  <c r="AE2153" i="6"/>
  <c r="AD2153" i="6"/>
  <c r="AC2153" i="6"/>
  <c r="AH2152" i="6"/>
  <c r="AG2152" i="6"/>
  <c r="AF2152" i="6"/>
  <c r="AE2152" i="6"/>
  <c r="AD2152" i="6"/>
  <c r="AC2152" i="6"/>
  <c r="AH2151" i="6"/>
  <c r="AG2151" i="6"/>
  <c r="AF2151" i="6"/>
  <c r="AE2151" i="6"/>
  <c r="AD2151" i="6"/>
  <c r="AC2151" i="6"/>
  <c r="AH2150" i="6"/>
  <c r="AG2150" i="6"/>
  <c r="AF2150" i="6"/>
  <c r="AE2150" i="6"/>
  <c r="AD2150" i="6"/>
  <c r="AC2150" i="6"/>
  <c r="AH2149" i="6"/>
  <c r="AG2149" i="6"/>
  <c r="AF2149" i="6"/>
  <c r="AE2149" i="6"/>
  <c r="AD2149" i="6"/>
  <c r="AC2149" i="6"/>
  <c r="AH2148" i="6"/>
  <c r="AG2148" i="6"/>
  <c r="AF2148" i="6"/>
  <c r="AE2148" i="6"/>
  <c r="AD2148" i="6"/>
  <c r="AC2148" i="6"/>
  <c r="AH2147" i="6"/>
  <c r="AG2147" i="6"/>
  <c r="AF2147" i="6"/>
  <c r="AE2147" i="6"/>
  <c r="AD2147" i="6"/>
  <c r="AC2147" i="6"/>
  <c r="AH2146" i="6"/>
  <c r="AG2146" i="6"/>
  <c r="AF2146" i="6"/>
  <c r="AE2146" i="6"/>
  <c r="AD2146" i="6"/>
  <c r="AC2146" i="6"/>
  <c r="AH2145" i="6"/>
  <c r="AG2145" i="6"/>
  <c r="AF2145" i="6"/>
  <c r="AE2145" i="6"/>
  <c r="AD2145" i="6"/>
  <c r="AC2145" i="6"/>
  <c r="AH2144" i="6"/>
  <c r="AG2144" i="6"/>
  <c r="AF2144" i="6"/>
  <c r="AE2144" i="6"/>
  <c r="AD2144" i="6"/>
  <c r="AC2144" i="6"/>
  <c r="AH2143" i="6"/>
  <c r="AG2143" i="6"/>
  <c r="AF2143" i="6"/>
  <c r="AE2143" i="6"/>
  <c r="AD2143" i="6"/>
  <c r="AC2143" i="6"/>
  <c r="AH2142" i="6"/>
  <c r="AG2142" i="6"/>
  <c r="AF2142" i="6"/>
  <c r="AE2142" i="6"/>
  <c r="AD2142" i="6"/>
  <c r="AC2142" i="6"/>
  <c r="AH2141" i="6"/>
  <c r="AG2141" i="6"/>
  <c r="AF2141" i="6"/>
  <c r="AE2141" i="6"/>
  <c r="AD2141" i="6"/>
  <c r="AC2141" i="6"/>
  <c r="AH2140" i="6"/>
  <c r="AG2140" i="6"/>
  <c r="AF2140" i="6"/>
  <c r="AE2140" i="6"/>
  <c r="AD2140" i="6"/>
  <c r="AC2140" i="6"/>
  <c r="AH2139" i="6"/>
  <c r="AG2139" i="6"/>
  <c r="AF2139" i="6"/>
  <c r="AE2139" i="6"/>
  <c r="AD2139" i="6"/>
  <c r="AC2139" i="6"/>
  <c r="AH2138" i="6"/>
  <c r="AG2138" i="6"/>
  <c r="AF2138" i="6"/>
  <c r="AE2138" i="6"/>
  <c r="AD2138" i="6"/>
  <c r="AC2138" i="6"/>
  <c r="AH2137" i="6"/>
  <c r="AG2137" i="6"/>
  <c r="AF2137" i="6"/>
  <c r="AE2137" i="6"/>
  <c r="AD2137" i="6"/>
  <c r="AC2137" i="6"/>
  <c r="AH2136" i="6"/>
  <c r="AG2136" i="6"/>
  <c r="AF2136" i="6"/>
  <c r="AE2136" i="6"/>
  <c r="AD2136" i="6"/>
  <c r="AC2136" i="6"/>
  <c r="AH2135" i="6"/>
  <c r="AG2135" i="6"/>
  <c r="AF2135" i="6"/>
  <c r="AE2135" i="6"/>
  <c r="AD2135" i="6"/>
  <c r="AC2135" i="6"/>
  <c r="AH2134" i="6"/>
  <c r="AG2134" i="6"/>
  <c r="AF2134" i="6"/>
  <c r="AE2134" i="6"/>
  <c r="AD2134" i="6"/>
  <c r="AC2134" i="6"/>
  <c r="AH2133" i="6"/>
  <c r="AG2133" i="6"/>
  <c r="AF2133" i="6"/>
  <c r="AE2133" i="6"/>
  <c r="AD2133" i="6"/>
  <c r="AC2133" i="6"/>
  <c r="AH2132" i="6"/>
  <c r="AG2132" i="6"/>
  <c r="AF2132" i="6"/>
  <c r="AE2132" i="6"/>
  <c r="AD2132" i="6"/>
  <c r="AC2132" i="6"/>
  <c r="AH2131" i="6"/>
  <c r="AG2131" i="6"/>
  <c r="AF2131" i="6"/>
  <c r="AE2131" i="6"/>
  <c r="AD2131" i="6"/>
  <c r="AC2131" i="6"/>
  <c r="AH2130" i="6"/>
  <c r="AG2130" i="6"/>
  <c r="AF2130" i="6"/>
  <c r="AE2130" i="6"/>
  <c r="AD2130" i="6"/>
  <c r="AC2130" i="6"/>
  <c r="AH2129" i="6"/>
  <c r="AG2129" i="6"/>
  <c r="AF2129" i="6"/>
  <c r="AE2129" i="6"/>
  <c r="AD2129" i="6"/>
  <c r="AC2129" i="6"/>
  <c r="AH2128" i="6"/>
  <c r="AG2128" i="6"/>
  <c r="AF2128" i="6"/>
  <c r="AE2128" i="6"/>
  <c r="AD2128" i="6"/>
  <c r="AC2128" i="6"/>
  <c r="AH2127" i="6"/>
  <c r="AG2127" i="6"/>
  <c r="AF2127" i="6"/>
  <c r="AE2127" i="6"/>
  <c r="AD2127" i="6"/>
  <c r="AC2127" i="6"/>
  <c r="AH2126" i="6"/>
  <c r="AG2126" i="6"/>
  <c r="AF2126" i="6"/>
  <c r="AE2126" i="6"/>
  <c r="AD2126" i="6"/>
  <c r="AC2126" i="6"/>
  <c r="AH2125" i="6"/>
  <c r="AG2125" i="6"/>
  <c r="AF2125" i="6"/>
  <c r="AE2125" i="6"/>
  <c r="AD2125" i="6"/>
  <c r="AC2125" i="6"/>
  <c r="AH2124" i="6"/>
  <c r="AG2124" i="6"/>
  <c r="AF2124" i="6"/>
  <c r="AE2124" i="6"/>
  <c r="AD2124" i="6"/>
  <c r="AC2124" i="6"/>
  <c r="AH2123" i="6"/>
  <c r="AG2123" i="6"/>
  <c r="AF2123" i="6"/>
  <c r="AE2123" i="6"/>
  <c r="AD2123" i="6"/>
  <c r="AC2123" i="6"/>
  <c r="AH2122" i="6"/>
  <c r="AG2122" i="6"/>
  <c r="AF2122" i="6"/>
  <c r="AE2122" i="6"/>
  <c r="AD2122" i="6"/>
  <c r="AC2122" i="6"/>
  <c r="AH2121" i="6"/>
  <c r="AG2121" i="6"/>
  <c r="AF2121" i="6"/>
  <c r="AE2121" i="6"/>
  <c r="AD2121" i="6"/>
  <c r="AC2121" i="6"/>
  <c r="AH2120" i="6"/>
  <c r="AG2120" i="6"/>
  <c r="AF2120" i="6"/>
  <c r="AE2120" i="6"/>
  <c r="AD2120" i="6"/>
  <c r="AC2120" i="6"/>
  <c r="AH2119" i="6"/>
  <c r="AG2119" i="6"/>
  <c r="AF2119" i="6"/>
  <c r="AE2119" i="6"/>
  <c r="AD2119" i="6"/>
  <c r="AC2119" i="6"/>
  <c r="AH2118" i="6"/>
  <c r="AG2118" i="6"/>
  <c r="AF2118" i="6"/>
  <c r="AE2118" i="6"/>
  <c r="AD2118" i="6"/>
  <c r="AC2118" i="6"/>
  <c r="AH2117" i="6"/>
  <c r="AG2117" i="6"/>
  <c r="AF2117" i="6"/>
  <c r="AE2117" i="6"/>
  <c r="AD2117" i="6"/>
  <c r="AC2117" i="6"/>
  <c r="AH2116" i="6"/>
  <c r="AG2116" i="6"/>
  <c r="AF2116" i="6"/>
  <c r="AE2116" i="6"/>
  <c r="AD2116" i="6"/>
  <c r="AC2116" i="6"/>
  <c r="AH2115" i="6"/>
  <c r="AG2115" i="6"/>
  <c r="AF2115" i="6"/>
  <c r="AE2115" i="6"/>
  <c r="AD2115" i="6"/>
  <c r="AC2115" i="6"/>
  <c r="AH2114" i="6"/>
  <c r="AG2114" i="6"/>
  <c r="AF2114" i="6"/>
  <c r="AE2114" i="6"/>
  <c r="AD2114" i="6"/>
  <c r="AC2114" i="6"/>
  <c r="AH2113" i="6"/>
  <c r="AG2113" i="6"/>
  <c r="AF2113" i="6"/>
  <c r="AE2113" i="6"/>
  <c r="AD2113" i="6"/>
  <c r="AC2113" i="6"/>
  <c r="AH2112" i="6"/>
  <c r="AG2112" i="6"/>
  <c r="AF2112" i="6"/>
  <c r="AE2112" i="6"/>
  <c r="AD2112" i="6"/>
  <c r="AC2112" i="6"/>
  <c r="AH2111" i="6"/>
  <c r="AG2111" i="6"/>
  <c r="AF2111" i="6"/>
  <c r="AE2111" i="6"/>
  <c r="AD2111" i="6"/>
  <c r="AC2111" i="6"/>
  <c r="AH2110" i="6"/>
  <c r="AG2110" i="6"/>
  <c r="AF2110" i="6"/>
  <c r="AE2110" i="6"/>
  <c r="AD2110" i="6"/>
  <c r="AC2110" i="6"/>
  <c r="AH2109" i="6"/>
  <c r="AG2109" i="6"/>
  <c r="AF2109" i="6"/>
  <c r="AE2109" i="6"/>
  <c r="AD2109" i="6"/>
  <c r="AC2109" i="6"/>
  <c r="AH2108" i="6"/>
  <c r="AG2108" i="6"/>
  <c r="AF2108" i="6"/>
  <c r="AE2108" i="6"/>
  <c r="AD2108" i="6"/>
  <c r="AC2108" i="6"/>
  <c r="AH2107" i="6"/>
  <c r="AG2107" i="6"/>
  <c r="AF2107" i="6"/>
  <c r="AE2107" i="6"/>
  <c r="AD2107" i="6"/>
  <c r="AC2107" i="6"/>
  <c r="AH2106" i="6"/>
  <c r="AG2106" i="6"/>
  <c r="AF2106" i="6"/>
  <c r="AE2106" i="6"/>
  <c r="AD2106" i="6"/>
  <c r="AC2106" i="6"/>
  <c r="AH2105" i="6"/>
  <c r="AG2105" i="6"/>
  <c r="AF2105" i="6"/>
  <c r="AE2105" i="6"/>
  <c r="AD2105" i="6"/>
  <c r="AC2105" i="6"/>
  <c r="AH2104" i="6"/>
  <c r="AG2104" i="6"/>
  <c r="AF2104" i="6"/>
  <c r="AE2104" i="6"/>
  <c r="AD2104" i="6"/>
  <c r="AC2104" i="6"/>
  <c r="AH2103" i="6"/>
  <c r="AG2103" i="6"/>
  <c r="AF2103" i="6"/>
  <c r="AE2103" i="6"/>
  <c r="AD2103" i="6"/>
  <c r="AC2103" i="6"/>
  <c r="AH2102" i="6"/>
  <c r="AG2102" i="6"/>
  <c r="AF2102" i="6"/>
  <c r="AE2102" i="6"/>
  <c r="AD2102" i="6"/>
  <c r="AC2102" i="6"/>
  <c r="AH2101" i="6"/>
  <c r="AG2101" i="6"/>
  <c r="AF2101" i="6"/>
  <c r="AE2101" i="6"/>
  <c r="AD2101" i="6"/>
  <c r="AC2101" i="6"/>
  <c r="AH2100" i="6"/>
  <c r="AG2100" i="6"/>
  <c r="AF2100" i="6"/>
  <c r="AE2100" i="6"/>
  <c r="AD2100" i="6"/>
  <c r="AC2100" i="6"/>
  <c r="AH2099" i="6"/>
  <c r="AG2099" i="6"/>
  <c r="AF2099" i="6"/>
  <c r="AE2099" i="6"/>
  <c r="AD2099" i="6"/>
  <c r="AC2099" i="6"/>
  <c r="AH2098" i="6"/>
  <c r="AG2098" i="6"/>
  <c r="AF2098" i="6"/>
  <c r="AE2098" i="6"/>
  <c r="AD2098" i="6"/>
  <c r="AC2098" i="6"/>
  <c r="AH2097" i="6"/>
  <c r="AG2097" i="6"/>
  <c r="AF2097" i="6"/>
  <c r="AE2097" i="6"/>
  <c r="AD2097" i="6"/>
  <c r="AC2097" i="6"/>
  <c r="AH2096" i="6"/>
  <c r="AG2096" i="6"/>
  <c r="AF2096" i="6"/>
  <c r="AE2096" i="6"/>
  <c r="AD2096" i="6"/>
  <c r="AC2096" i="6"/>
  <c r="AH2095" i="6"/>
  <c r="AG2095" i="6"/>
  <c r="AF2095" i="6"/>
  <c r="AE2095" i="6"/>
  <c r="AD2095" i="6"/>
  <c r="AC2095" i="6"/>
  <c r="AH2094" i="6"/>
  <c r="AG2094" i="6"/>
  <c r="AF2094" i="6"/>
  <c r="AE2094" i="6"/>
  <c r="AD2094" i="6"/>
  <c r="AC2094" i="6"/>
  <c r="AH2093" i="6"/>
  <c r="AG2093" i="6"/>
  <c r="AF2093" i="6"/>
  <c r="AE2093" i="6"/>
  <c r="AD2093" i="6"/>
  <c r="AC2093" i="6"/>
  <c r="AH2092" i="6"/>
  <c r="AG2092" i="6"/>
  <c r="AF2092" i="6"/>
  <c r="AE2092" i="6"/>
  <c r="AD2092" i="6"/>
  <c r="AC2092" i="6"/>
  <c r="AH2091" i="6"/>
  <c r="AG2091" i="6"/>
  <c r="AF2091" i="6"/>
  <c r="AE2091" i="6"/>
  <c r="AD2091" i="6"/>
  <c r="AC2091" i="6"/>
  <c r="AH2090" i="6"/>
  <c r="AG2090" i="6"/>
  <c r="AF2090" i="6"/>
  <c r="AE2090" i="6"/>
  <c r="AD2090" i="6"/>
  <c r="AC2090" i="6"/>
  <c r="AH2089" i="6"/>
  <c r="AG2089" i="6"/>
  <c r="AF2089" i="6"/>
  <c r="AE2089" i="6"/>
  <c r="AD2089" i="6"/>
  <c r="AC2089" i="6"/>
  <c r="AH2088" i="6"/>
  <c r="AG2088" i="6"/>
  <c r="AF2088" i="6"/>
  <c r="AE2088" i="6"/>
  <c r="AD2088" i="6"/>
  <c r="AC2088" i="6"/>
  <c r="AH2087" i="6"/>
  <c r="AG2087" i="6"/>
  <c r="AF2087" i="6"/>
  <c r="AE2087" i="6"/>
  <c r="AD2087" i="6"/>
  <c r="AC2087" i="6"/>
  <c r="AH2086" i="6"/>
  <c r="AG2086" i="6"/>
  <c r="AF2086" i="6"/>
  <c r="AE2086" i="6"/>
  <c r="AD2086" i="6"/>
  <c r="AC2086" i="6"/>
  <c r="AH2085" i="6"/>
  <c r="AG2085" i="6"/>
  <c r="AF2085" i="6"/>
  <c r="AE2085" i="6"/>
  <c r="AD2085" i="6"/>
  <c r="AC2085" i="6"/>
  <c r="AH2084" i="6"/>
  <c r="AG2084" i="6"/>
  <c r="AF2084" i="6"/>
  <c r="AE2084" i="6"/>
  <c r="AD2084" i="6"/>
  <c r="AC2084" i="6"/>
  <c r="AH2083" i="6"/>
  <c r="AG2083" i="6"/>
  <c r="AF2083" i="6"/>
  <c r="AE2083" i="6"/>
  <c r="AD2083" i="6"/>
  <c r="AC2083" i="6"/>
  <c r="AH2082" i="6"/>
  <c r="AG2082" i="6"/>
  <c r="AF2082" i="6"/>
  <c r="AE2082" i="6"/>
  <c r="AD2082" i="6"/>
  <c r="AC2082" i="6"/>
  <c r="AH2081" i="6"/>
  <c r="AG2081" i="6"/>
  <c r="AF2081" i="6"/>
  <c r="AE2081" i="6"/>
  <c r="AD2081" i="6"/>
  <c r="AC2081" i="6"/>
  <c r="AH2080" i="6"/>
  <c r="AG2080" i="6"/>
  <c r="AF2080" i="6"/>
  <c r="AE2080" i="6"/>
  <c r="AD2080" i="6"/>
  <c r="AC2080" i="6"/>
  <c r="AH2079" i="6"/>
  <c r="AG2079" i="6"/>
  <c r="AF2079" i="6"/>
  <c r="AE2079" i="6"/>
  <c r="AD2079" i="6"/>
  <c r="AC2079" i="6"/>
  <c r="AH2078" i="6"/>
  <c r="AG2078" i="6"/>
  <c r="AF2078" i="6"/>
  <c r="AE2078" i="6"/>
  <c r="AD2078" i="6"/>
  <c r="AC2078" i="6"/>
  <c r="AH2077" i="6"/>
  <c r="AG2077" i="6"/>
  <c r="AF2077" i="6"/>
  <c r="AE2077" i="6"/>
  <c r="AD2077" i="6"/>
  <c r="AC2077" i="6"/>
  <c r="AH2076" i="6"/>
  <c r="AG2076" i="6"/>
  <c r="AF2076" i="6"/>
  <c r="AE2076" i="6"/>
  <c r="AD2076" i="6"/>
  <c r="AC2076" i="6"/>
  <c r="AH2075" i="6"/>
  <c r="AG2075" i="6"/>
  <c r="AF2075" i="6"/>
  <c r="AE2075" i="6"/>
  <c r="AD2075" i="6"/>
  <c r="AC2075" i="6"/>
  <c r="AH2074" i="6"/>
  <c r="AG2074" i="6"/>
  <c r="AF2074" i="6"/>
  <c r="AE2074" i="6"/>
  <c r="AD2074" i="6"/>
  <c r="AC2074" i="6"/>
  <c r="AH2073" i="6"/>
  <c r="AG2073" i="6"/>
  <c r="AF2073" i="6"/>
  <c r="AE2073" i="6"/>
  <c r="AD2073" i="6"/>
  <c r="AC2073" i="6"/>
  <c r="AH2072" i="6"/>
  <c r="AG2072" i="6"/>
  <c r="AF2072" i="6"/>
  <c r="AE2072" i="6"/>
  <c r="AD2072" i="6"/>
  <c r="AC2072" i="6"/>
  <c r="AH2071" i="6"/>
  <c r="AG2071" i="6"/>
  <c r="AF2071" i="6"/>
  <c r="AE2071" i="6"/>
  <c r="AD2071" i="6"/>
  <c r="AC2071" i="6"/>
  <c r="AH2070" i="6"/>
  <c r="AG2070" i="6"/>
  <c r="AF2070" i="6"/>
  <c r="AE2070" i="6"/>
  <c r="AD2070" i="6"/>
  <c r="AC2070" i="6"/>
  <c r="AH2069" i="6"/>
  <c r="AG2069" i="6"/>
  <c r="AF2069" i="6"/>
  <c r="AE2069" i="6"/>
  <c r="AD2069" i="6"/>
  <c r="AC2069" i="6"/>
  <c r="AH2068" i="6"/>
  <c r="AG2068" i="6"/>
  <c r="AF2068" i="6"/>
  <c r="AE2068" i="6"/>
  <c r="AD2068" i="6"/>
  <c r="AC2068" i="6"/>
  <c r="AH2067" i="6"/>
  <c r="AG2067" i="6"/>
  <c r="AF2067" i="6"/>
  <c r="AE2067" i="6"/>
  <c r="AD2067" i="6"/>
  <c r="AC2067" i="6"/>
  <c r="AH2066" i="6"/>
  <c r="AG2066" i="6"/>
  <c r="AF2066" i="6"/>
  <c r="AE2066" i="6"/>
  <c r="AD2066" i="6"/>
  <c r="AC2066" i="6"/>
  <c r="AH2065" i="6"/>
  <c r="AG2065" i="6"/>
  <c r="AF2065" i="6"/>
  <c r="AE2065" i="6"/>
  <c r="AD2065" i="6"/>
  <c r="AC2065" i="6"/>
  <c r="AH2064" i="6"/>
  <c r="AG2064" i="6"/>
  <c r="AF2064" i="6"/>
  <c r="AE2064" i="6"/>
  <c r="AD2064" i="6"/>
  <c r="AC2064" i="6"/>
  <c r="AH2063" i="6"/>
  <c r="AG2063" i="6"/>
  <c r="AF2063" i="6"/>
  <c r="AE2063" i="6"/>
  <c r="AD2063" i="6"/>
  <c r="AC2063" i="6"/>
  <c r="AH2062" i="6"/>
  <c r="AG2062" i="6"/>
  <c r="AF2062" i="6"/>
  <c r="AE2062" i="6"/>
  <c r="AD2062" i="6"/>
  <c r="AC2062" i="6"/>
  <c r="AH2061" i="6"/>
  <c r="AG2061" i="6"/>
  <c r="AF2061" i="6"/>
  <c r="AE2061" i="6"/>
  <c r="AD2061" i="6"/>
  <c r="AC2061" i="6"/>
  <c r="AH2060" i="6"/>
  <c r="AG2060" i="6"/>
  <c r="AF2060" i="6"/>
  <c r="AE2060" i="6"/>
  <c r="AD2060" i="6"/>
  <c r="AC2060" i="6"/>
  <c r="AH2059" i="6"/>
  <c r="AG2059" i="6"/>
  <c r="AF2059" i="6"/>
  <c r="AE2059" i="6"/>
  <c r="AD2059" i="6"/>
  <c r="AC2059" i="6"/>
  <c r="AH2058" i="6"/>
  <c r="AG2058" i="6"/>
  <c r="AF2058" i="6"/>
  <c r="AE2058" i="6"/>
  <c r="AD2058" i="6"/>
  <c r="AC2058" i="6"/>
  <c r="AH2057" i="6"/>
  <c r="AG2057" i="6"/>
  <c r="AF2057" i="6"/>
  <c r="AE2057" i="6"/>
  <c r="AD2057" i="6"/>
  <c r="AC2057" i="6"/>
  <c r="AH2056" i="6"/>
  <c r="AG2056" i="6"/>
  <c r="AF2056" i="6"/>
  <c r="AE2056" i="6"/>
  <c r="AD2056" i="6"/>
  <c r="AC2056" i="6"/>
  <c r="AH2055" i="6"/>
  <c r="AG2055" i="6"/>
  <c r="AF2055" i="6"/>
  <c r="AE2055" i="6"/>
  <c r="AD2055" i="6"/>
  <c r="AC2055" i="6"/>
  <c r="AH2054" i="6"/>
  <c r="AG2054" i="6"/>
  <c r="AF2054" i="6"/>
  <c r="AE2054" i="6"/>
  <c r="AD2054" i="6"/>
  <c r="AC2054" i="6"/>
  <c r="AH2053" i="6"/>
  <c r="AG2053" i="6"/>
  <c r="AF2053" i="6"/>
  <c r="AE2053" i="6"/>
  <c r="AD2053" i="6"/>
  <c r="AC2053" i="6"/>
  <c r="AH2052" i="6"/>
  <c r="AG2052" i="6"/>
  <c r="AF2052" i="6"/>
  <c r="AE2052" i="6"/>
  <c r="AD2052" i="6"/>
  <c r="AC2052" i="6"/>
  <c r="AH2051" i="6"/>
  <c r="AG2051" i="6"/>
  <c r="AF2051" i="6"/>
  <c r="AE2051" i="6"/>
  <c r="AD2051" i="6"/>
  <c r="AC2051" i="6"/>
  <c r="AH2050" i="6"/>
  <c r="AF2050" i="6"/>
  <c r="AE2050" i="6"/>
  <c r="AD2050" i="6"/>
  <c r="AC2050" i="6"/>
  <c r="AH2049" i="6"/>
  <c r="AF2049" i="6"/>
  <c r="AE2049" i="6"/>
  <c r="AD2049" i="6"/>
  <c r="AC2049" i="6"/>
  <c r="AH2048" i="6"/>
  <c r="AF2048" i="6"/>
  <c r="AE2048" i="6"/>
  <c r="AD2048" i="6"/>
  <c r="AC2048" i="6"/>
  <c r="AH2047" i="6"/>
  <c r="AF2047" i="6"/>
  <c r="AE2047" i="6"/>
  <c r="AD2047" i="6"/>
  <c r="AC2047" i="6"/>
  <c r="AH2046" i="6"/>
  <c r="AG2046" i="6"/>
  <c r="AF2046" i="6"/>
  <c r="AE2046" i="6"/>
  <c r="AD2046" i="6"/>
  <c r="AC2046" i="6"/>
  <c r="AH2045" i="6"/>
  <c r="AF2045" i="6"/>
  <c r="AE2045" i="6"/>
  <c r="AD2045" i="6"/>
  <c r="AC2045" i="6"/>
  <c r="AH2044" i="6"/>
  <c r="AF2044" i="6"/>
  <c r="AE2044" i="6"/>
  <c r="AD2044" i="6"/>
  <c r="AC2044" i="6"/>
  <c r="AH2043" i="6"/>
  <c r="AF2043" i="6"/>
  <c r="AE2043" i="6"/>
  <c r="AD2043" i="6"/>
  <c r="AC2043" i="6"/>
  <c r="AH2042" i="6"/>
  <c r="AF2042" i="6"/>
  <c r="AE2042" i="6"/>
  <c r="AD2042" i="6"/>
  <c r="AC2042" i="6"/>
  <c r="AH2041" i="6"/>
  <c r="AG2041" i="6"/>
  <c r="AF2041" i="6"/>
  <c r="AE2041" i="6"/>
  <c r="AD2041" i="6"/>
  <c r="AC2041" i="6"/>
  <c r="AH2040" i="6"/>
  <c r="AF2040" i="6"/>
  <c r="AE2040" i="6"/>
  <c r="AD2040" i="6"/>
  <c r="AC2040" i="6"/>
  <c r="AH2039" i="6"/>
  <c r="AF2039" i="6"/>
  <c r="AE2039" i="6"/>
  <c r="AD2039" i="6"/>
  <c r="AC2039" i="6"/>
  <c r="AH2038" i="6"/>
  <c r="AF2038" i="6"/>
  <c r="AE2038" i="6"/>
  <c r="AD2038" i="6"/>
  <c r="AC2038" i="6"/>
  <c r="AH2037" i="6"/>
  <c r="AF2037" i="6"/>
  <c r="AE2037" i="6"/>
  <c r="AD2037" i="6"/>
  <c r="AC2037" i="6"/>
  <c r="AH2036" i="6"/>
  <c r="AF2036" i="6"/>
  <c r="AE2036" i="6"/>
  <c r="AD2036" i="6"/>
  <c r="AC2036" i="6"/>
  <c r="AH2035" i="6"/>
  <c r="AF2035" i="6"/>
  <c r="AE2035" i="6"/>
  <c r="AD2035" i="6"/>
  <c r="AC2035" i="6"/>
  <c r="AH2034" i="6"/>
  <c r="AF2034" i="6"/>
  <c r="AE2034" i="6"/>
  <c r="AD2034" i="6"/>
  <c r="AC2034" i="6"/>
  <c r="AH2033" i="6"/>
  <c r="AF2033" i="6"/>
  <c r="AE2033" i="6"/>
  <c r="AD2033" i="6"/>
  <c r="AC2033" i="6"/>
  <c r="AH2032" i="6"/>
  <c r="AF2032" i="6"/>
  <c r="AE2032" i="6"/>
  <c r="AD2032" i="6"/>
  <c r="AC2032" i="6"/>
  <c r="AH2031" i="6"/>
  <c r="AF2031" i="6"/>
  <c r="AE2031" i="6"/>
  <c r="AD2031" i="6"/>
  <c r="AC2031" i="6"/>
  <c r="AH2030" i="6"/>
  <c r="AF2030" i="6"/>
  <c r="AE2030" i="6"/>
  <c r="AD2030" i="6"/>
  <c r="AC2030" i="6"/>
  <c r="AH2029" i="6"/>
  <c r="AF2029" i="6"/>
  <c r="AE2029" i="6"/>
  <c r="AD2029" i="6"/>
  <c r="AC2029" i="6"/>
  <c r="AH2028" i="6"/>
  <c r="AF2028" i="6"/>
  <c r="AE2028" i="6"/>
  <c r="AD2028" i="6"/>
  <c r="AC2028" i="6"/>
  <c r="AH2027" i="6"/>
  <c r="AF2027" i="6"/>
  <c r="AE2027" i="6"/>
  <c r="AD2027" i="6"/>
  <c r="AC2027" i="6"/>
  <c r="AH2026" i="6"/>
  <c r="AF2026" i="6"/>
  <c r="AE2026" i="6"/>
  <c r="AD2026" i="6"/>
  <c r="AC2026" i="6"/>
  <c r="AH2025" i="6"/>
  <c r="AF2025" i="6"/>
  <c r="AE2025" i="6"/>
  <c r="AD2025" i="6"/>
  <c r="AC2025" i="6"/>
  <c r="AH2024" i="6"/>
  <c r="AF2024" i="6"/>
  <c r="AE2024" i="6"/>
  <c r="AD2024" i="6"/>
  <c r="AC2024" i="6"/>
  <c r="AH2023" i="6"/>
  <c r="AF2023" i="6"/>
  <c r="AE2023" i="6"/>
  <c r="AD2023" i="6"/>
  <c r="AC2023" i="6"/>
  <c r="AH2022" i="6"/>
  <c r="AF2022" i="6"/>
  <c r="AE2022" i="6"/>
  <c r="AD2022" i="6"/>
  <c r="AC2022" i="6"/>
  <c r="AH2021" i="6"/>
  <c r="AF2021" i="6"/>
  <c r="AE2021" i="6"/>
  <c r="AD2021" i="6"/>
  <c r="AC2021" i="6"/>
  <c r="AH2020" i="6"/>
  <c r="AF2020" i="6"/>
  <c r="AE2020" i="6"/>
  <c r="AD2020" i="6"/>
  <c r="AC2020" i="6"/>
  <c r="AH2019" i="6"/>
  <c r="AF2019" i="6"/>
  <c r="AE2019" i="6"/>
  <c r="AD2019" i="6"/>
  <c r="AC2019" i="6"/>
  <c r="AH2018" i="6"/>
  <c r="AF2018" i="6"/>
  <c r="AE2018" i="6"/>
  <c r="AD2018" i="6"/>
  <c r="AC2018" i="6"/>
  <c r="AH2017" i="6"/>
  <c r="AF2017" i="6"/>
  <c r="AE2017" i="6"/>
  <c r="AD2017" i="6"/>
  <c r="AC2017" i="6"/>
  <c r="AH2016" i="6"/>
  <c r="AF2016" i="6"/>
  <c r="AE2016" i="6"/>
  <c r="AD2016" i="6"/>
  <c r="AC2016" i="6"/>
  <c r="AH2015" i="6"/>
  <c r="AF2015" i="6"/>
  <c r="AE2015" i="6"/>
  <c r="AD2015" i="6"/>
  <c r="AC2015" i="6"/>
  <c r="AH2014" i="6"/>
  <c r="AF2014" i="6"/>
  <c r="AE2014" i="6"/>
  <c r="AD2014" i="6"/>
  <c r="AC2014" i="6"/>
  <c r="AH2013" i="6"/>
  <c r="AF2013" i="6"/>
  <c r="AE2013" i="6"/>
  <c r="AD2013" i="6"/>
  <c r="AC2013" i="6"/>
  <c r="AH2012" i="6"/>
  <c r="AF2012" i="6"/>
  <c r="AE2012" i="6"/>
  <c r="AD2012" i="6"/>
  <c r="AC2012" i="6"/>
  <c r="AH2011" i="6"/>
  <c r="AF2011" i="6"/>
  <c r="AE2011" i="6"/>
  <c r="AD2011" i="6"/>
  <c r="AC2011" i="6"/>
  <c r="AH2010" i="6"/>
  <c r="AF2010" i="6"/>
  <c r="AE2010" i="6"/>
  <c r="AD2010" i="6"/>
  <c r="AC2010" i="6"/>
  <c r="AH2009" i="6"/>
  <c r="AF2009" i="6"/>
  <c r="AE2009" i="6"/>
  <c r="AD2009" i="6"/>
  <c r="AC2009" i="6"/>
  <c r="AH2008" i="6"/>
  <c r="AF2008" i="6"/>
  <c r="AE2008" i="6"/>
  <c r="AD2008" i="6"/>
  <c r="AC2008" i="6"/>
  <c r="AH2007" i="6"/>
  <c r="AF2007" i="6"/>
  <c r="AE2007" i="6"/>
  <c r="AD2007" i="6"/>
  <c r="AC2007" i="6"/>
  <c r="AH2006" i="6"/>
  <c r="AG2006" i="6"/>
  <c r="AF2006" i="6"/>
  <c r="AE2006" i="6"/>
  <c r="AD2006" i="6"/>
  <c r="AC2006" i="6"/>
  <c r="AH2005" i="6"/>
  <c r="AF2005" i="6"/>
  <c r="AE2005" i="6"/>
  <c r="AD2005" i="6"/>
  <c r="AC2005" i="6"/>
  <c r="AH2004" i="6"/>
  <c r="AF2004" i="6"/>
  <c r="AE2004" i="6"/>
  <c r="AD2004" i="6"/>
  <c r="AC2004" i="6"/>
  <c r="AH2003" i="6"/>
  <c r="AF2003" i="6"/>
  <c r="AE2003" i="6"/>
  <c r="AD2003" i="6"/>
  <c r="AC2003" i="6"/>
  <c r="AH2002" i="6"/>
  <c r="AF2002" i="6"/>
  <c r="AE2002" i="6"/>
  <c r="AD2002" i="6"/>
  <c r="AC2002" i="6"/>
  <c r="AH2001" i="6"/>
  <c r="AF2001" i="6"/>
  <c r="AE2001" i="6"/>
  <c r="AD2001" i="6"/>
  <c r="AC2001" i="6"/>
  <c r="AH2000" i="6"/>
  <c r="AF2000" i="6"/>
  <c r="AE2000" i="6"/>
  <c r="AD2000" i="6"/>
  <c r="AC2000" i="6"/>
  <c r="AH1999" i="6"/>
  <c r="AF1999" i="6"/>
  <c r="AE1999" i="6"/>
  <c r="AD1999" i="6"/>
  <c r="AC1999" i="6"/>
  <c r="AH1998" i="6"/>
  <c r="AF1998" i="6"/>
  <c r="AE1998" i="6"/>
  <c r="AD1998" i="6"/>
  <c r="AC1998" i="6"/>
  <c r="AH1997" i="6"/>
  <c r="AF1997" i="6"/>
  <c r="AE1997" i="6"/>
  <c r="AD1997" i="6"/>
  <c r="AC1997" i="6"/>
  <c r="AH1996" i="6"/>
  <c r="AG1996" i="6"/>
  <c r="AF1996" i="6"/>
  <c r="AE1996" i="6"/>
  <c r="AD1996" i="6"/>
  <c r="AC1996" i="6"/>
  <c r="AH1995" i="6"/>
  <c r="AF1995" i="6"/>
  <c r="AE1995" i="6"/>
  <c r="AD1995" i="6"/>
  <c r="AC1995" i="6"/>
  <c r="AH1994" i="6"/>
  <c r="AF1994" i="6"/>
  <c r="AE1994" i="6"/>
  <c r="AD1994" i="6"/>
  <c r="AC1994" i="6"/>
  <c r="AH1993" i="6"/>
  <c r="AF1993" i="6"/>
  <c r="AE1993" i="6"/>
  <c r="AD1993" i="6"/>
  <c r="AC1993" i="6"/>
  <c r="AH1992" i="6"/>
  <c r="AF1992" i="6"/>
  <c r="AE1992" i="6"/>
  <c r="AD1992" i="6"/>
  <c r="AC1992" i="6"/>
  <c r="AH1991" i="6"/>
  <c r="AF1991" i="6"/>
  <c r="AE1991" i="6"/>
  <c r="AD1991" i="6"/>
  <c r="AC1991" i="6"/>
  <c r="AH1990" i="6"/>
  <c r="AF1990" i="6"/>
  <c r="AE1990" i="6"/>
  <c r="AD1990" i="6"/>
  <c r="AC1990" i="6"/>
  <c r="AH1989" i="6"/>
  <c r="AF1989" i="6"/>
  <c r="AE1989" i="6"/>
  <c r="AD1989" i="6"/>
  <c r="AC1989" i="6"/>
  <c r="AH1988" i="6"/>
  <c r="AF1988" i="6"/>
  <c r="AE1988" i="6"/>
  <c r="AD1988" i="6"/>
  <c r="AC1988" i="6"/>
  <c r="AH1987" i="6"/>
  <c r="AF1987" i="6"/>
  <c r="AE1987" i="6"/>
  <c r="AD1987" i="6"/>
  <c r="AC1987" i="6"/>
  <c r="AH1986" i="6"/>
  <c r="AF1986" i="6"/>
  <c r="AE1986" i="6"/>
  <c r="AD1986" i="6"/>
  <c r="AC1986" i="6"/>
  <c r="AH1985" i="6"/>
  <c r="AF1985" i="6"/>
  <c r="AE1985" i="6"/>
  <c r="AD1985" i="6"/>
  <c r="AC1985" i="6"/>
  <c r="AH1984" i="6"/>
  <c r="AF1984" i="6"/>
  <c r="AE1984" i="6"/>
  <c r="AD1984" i="6"/>
  <c r="AC1984" i="6"/>
  <c r="AH1983" i="6"/>
  <c r="AF1983" i="6"/>
  <c r="AE1983" i="6"/>
  <c r="AD1983" i="6"/>
  <c r="AC1983" i="6"/>
  <c r="AH1982" i="6"/>
  <c r="AF1982" i="6"/>
  <c r="AE1982" i="6"/>
  <c r="AD1982" i="6"/>
  <c r="AC1982" i="6"/>
  <c r="AH1981" i="6"/>
  <c r="AF1981" i="6"/>
  <c r="AE1981" i="6"/>
  <c r="AD1981" i="6"/>
  <c r="AC1981" i="6"/>
  <c r="AH1980" i="6"/>
  <c r="AF1980" i="6"/>
  <c r="AE1980" i="6"/>
  <c r="AD1980" i="6"/>
  <c r="AC1980" i="6"/>
  <c r="AH1979" i="6"/>
  <c r="AF1979" i="6"/>
  <c r="AE1979" i="6"/>
  <c r="AD1979" i="6"/>
  <c r="AC1979" i="6"/>
  <c r="AH1978" i="6"/>
  <c r="AF1978" i="6"/>
  <c r="AE1978" i="6"/>
  <c r="AD1978" i="6"/>
  <c r="AC1978" i="6"/>
  <c r="AH1977" i="6"/>
  <c r="AF1977" i="6"/>
  <c r="AE1977" i="6"/>
  <c r="AD1977" i="6"/>
  <c r="AC1977" i="6"/>
  <c r="AH1976" i="6"/>
  <c r="AF1976" i="6"/>
  <c r="AE1976" i="6"/>
  <c r="AD1976" i="6"/>
  <c r="AC1976" i="6"/>
  <c r="AH1975" i="6"/>
  <c r="AG1975" i="6"/>
  <c r="AF1975" i="6"/>
  <c r="AE1975" i="6"/>
  <c r="AD1975" i="6"/>
  <c r="AC1975" i="6"/>
  <c r="AH1974" i="6"/>
  <c r="AG1974" i="6"/>
  <c r="AF1974" i="6"/>
  <c r="AE1974" i="6"/>
  <c r="AD1974" i="6"/>
  <c r="AC1974" i="6"/>
  <c r="AH1973" i="6"/>
  <c r="AG1973" i="6"/>
  <c r="AF1973" i="6"/>
  <c r="AE1973" i="6"/>
  <c r="AD1973" i="6"/>
  <c r="AC1973" i="6"/>
  <c r="AH1972" i="6"/>
  <c r="AF1972" i="6"/>
  <c r="AE1972" i="6"/>
  <c r="AD1972" i="6"/>
  <c r="AC1972" i="6"/>
  <c r="AH1971" i="6"/>
  <c r="AF1971" i="6"/>
  <c r="AE1971" i="6"/>
  <c r="AD1971" i="6"/>
  <c r="AC1971" i="6"/>
  <c r="AH1970" i="6"/>
  <c r="AF1970" i="6"/>
  <c r="AE1970" i="6"/>
  <c r="AD1970" i="6"/>
  <c r="AC1970" i="6"/>
  <c r="AH1969" i="6"/>
  <c r="AF1969" i="6"/>
  <c r="AE1969" i="6"/>
  <c r="AD1969" i="6"/>
  <c r="AC1969" i="6"/>
  <c r="AH1968" i="6"/>
  <c r="AG1968" i="6"/>
  <c r="AF1968" i="6"/>
  <c r="AE1968" i="6"/>
  <c r="AD1968" i="6"/>
  <c r="AC1968" i="6"/>
  <c r="AH1967" i="6"/>
  <c r="AG1967" i="6"/>
  <c r="AF1967" i="6"/>
  <c r="AE1967" i="6"/>
  <c r="AD1967" i="6"/>
  <c r="AC1967" i="6"/>
  <c r="AH1966" i="6"/>
  <c r="AF1966" i="6"/>
  <c r="AE1966" i="6"/>
  <c r="AD1966" i="6"/>
  <c r="AC1966" i="6"/>
  <c r="AH1965" i="6"/>
  <c r="AF1965" i="6"/>
  <c r="AE1965" i="6"/>
  <c r="AD1965" i="6"/>
  <c r="AC1965" i="6"/>
  <c r="AH1964" i="6"/>
  <c r="AF1964" i="6"/>
  <c r="AE1964" i="6"/>
  <c r="AD1964" i="6"/>
  <c r="AC1964" i="6"/>
  <c r="AH1963" i="6"/>
  <c r="AF1963" i="6"/>
  <c r="AE1963" i="6"/>
  <c r="AD1963" i="6"/>
  <c r="AC1963" i="6"/>
  <c r="AH1962" i="6"/>
  <c r="AF1962" i="6"/>
  <c r="AE1962" i="6"/>
  <c r="AD1962" i="6"/>
  <c r="AC1962" i="6"/>
  <c r="AH1961" i="6"/>
  <c r="AF1961" i="6"/>
  <c r="AE1961" i="6"/>
  <c r="AD1961" i="6"/>
  <c r="AC1961" i="6"/>
  <c r="AH1960" i="6"/>
  <c r="AG1960" i="6"/>
  <c r="AF1960" i="6"/>
  <c r="AE1960" i="6"/>
  <c r="AD1960" i="6"/>
  <c r="AC1960" i="6"/>
  <c r="AH1959" i="6"/>
  <c r="AG1959" i="6"/>
  <c r="AF1959" i="6"/>
  <c r="AE1959" i="6"/>
  <c r="AD1959" i="6"/>
  <c r="AC1959" i="6"/>
  <c r="AH1958" i="6"/>
  <c r="AG1958" i="6"/>
  <c r="AF1958" i="6"/>
  <c r="AE1958" i="6"/>
  <c r="AD1958" i="6"/>
  <c r="AC1958" i="6"/>
  <c r="AH1957" i="6"/>
  <c r="AG1957" i="6"/>
  <c r="AF1957" i="6"/>
  <c r="AE1957" i="6"/>
  <c r="AD1957" i="6"/>
  <c r="AC1957" i="6"/>
  <c r="AH1956" i="6"/>
  <c r="AG1956" i="6"/>
  <c r="AF1956" i="6"/>
  <c r="AE1956" i="6"/>
  <c r="AD1956" i="6"/>
  <c r="AC1956" i="6"/>
  <c r="AH1955" i="6"/>
  <c r="AG1955" i="6"/>
  <c r="AF1955" i="6"/>
  <c r="AE1955" i="6"/>
  <c r="AD1955" i="6"/>
  <c r="AC1955" i="6"/>
  <c r="AH1954" i="6"/>
  <c r="AG1954" i="6"/>
  <c r="AF1954" i="6"/>
  <c r="AE1954" i="6"/>
  <c r="AD1954" i="6"/>
  <c r="AC1954" i="6"/>
  <c r="AH1953" i="6"/>
  <c r="AF1953" i="6"/>
  <c r="AE1953" i="6"/>
  <c r="AD1953" i="6"/>
  <c r="AC1953" i="6"/>
  <c r="AH1952" i="6"/>
  <c r="AF1952" i="6"/>
  <c r="AE1952" i="6"/>
  <c r="AD1952" i="6"/>
  <c r="AC1952" i="6"/>
  <c r="AH1951" i="6"/>
  <c r="AF1951" i="6"/>
  <c r="AE1951" i="6"/>
  <c r="AD1951" i="6"/>
  <c r="AC1951" i="6"/>
  <c r="AH1950" i="6"/>
  <c r="AF1950" i="6"/>
  <c r="AE1950" i="6"/>
  <c r="AD1950" i="6"/>
  <c r="AC1950" i="6"/>
  <c r="AH1949" i="6"/>
  <c r="AF1949" i="6"/>
  <c r="AE1949" i="6"/>
  <c r="AD1949" i="6"/>
  <c r="AC1949" i="6"/>
  <c r="AH1948" i="6"/>
  <c r="AF1948" i="6"/>
  <c r="AE1948" i="6"/>
  <c r="AD1948" i="6"/>
  <c r="AC1948" i="6"/>
  <c r="AH1947" i="6"/>
  <c r="AF1947" i="6"/>
  <c r="AE1947" i="6"/>
  <c r="AD1947" i="6"/>
  <c r="AC1947" i="6"/>
  <c r="AH1946" i="6"/>
  <c r="AG1946" i="6"/>
  <c r="AF1946" i="6"/>
  <c r="AE1946" i="6"/>
  <c r="AD1946" i="6"/>
  <c r="AC1946" i="6"/>
  <c r="AH1945" i="6"/>
  <c r="AG1945" i="6"/>
  <c r="AF1945" i="6"/>
  <c r="AE1945" i="6"/>
  <c r="AD1945" i="6"/>
  <c r="AC1945" i="6"/>
  <c r="AH1944" i="6"/>
  <c r="AG1944" i="6"/>
  <c r="AF1944" i="6"/>
  <c r="AE1944" i="6"/>
  <c r="AD1944" i="6"/>
  <c r="AC1944" i="6"/>
  <c r="AH1943" i="6"/>
  <c r="AF1943" i="6"/>
  <c r="AE1943" i="6"/>
  <c r="AD1943" i="6"/>
  <c r="AC1943" i="6"/>
  <c r="AH1942" i="6"/>
  <c r="AG1942" i="6"/>
  <c r="AF1942" i="6"/>
  <c r="AE1942" i="6"/>
  <c r="AD1942" i="6"/>
  <c r="AC1942" i="6"/>
  <c r="AH1941" i="6"/>
  <c r="AF1941" i="6"/>
  <c r="AE1941" i="6"/>
  <c r="AD1941" i="6"/>
  <c r="AC1941" i="6"/>
  <c r="AH1940" i="6"/>
  <c r="AF1940" i="6"/>
  <c r="AE1940" i="6"/>
  <c r="AD1940" i="6"/>
  <c r="AC1940" i="6"/>
  <c r="AH1939" i="6"/>
  <c r="AF1939" i="6"/>
  <c r="AE1939" i="6"/>
  <c r="AD1939" i="6"/>
  <c r="AC1939" i="6"/>
  <c r="AH1938" i="6"/>
  <c r="AF1938" i="6"/>
  <c r="AE1938" i="6"/>
  <c r="AD1938" i="6"/>
  <c r="AC1938" i="6"/>
  <c r="AH1937" i="6"/>
  <c r="AF1937" i="6"/>
  <c r="AE1937" i="6"/>
  <c r="AD1937" i="6"/>
  <c r="AC1937" i="6"/>
  <c r="AH1936" i="6"/>
  <c r="AF1936" i="6"/>
  <c r="AE1936" i="6"/>
  <c r="AD1936" i="6"/>
  <c r="AC1936" i="6"/>
  <c r="AH1935" i="6"/>
  <c r="AF1935" i="6"/>
  <c r="AE1935" i="6"/>
  <c r="AD1935" i="6"/>
  <c r="AC1935" i="6"/>
  <c r="AH1934" i="6"/>
  <c r="AF1934" i="6"/>
  <c r="AE1934" i="6"/>
  <c r="AD1934" i="6"/>
  <c r="AC1934" i="6"/>
  <c r="AH1933" i="6"/>
  <c r="AF1933" i="6"/>
  <c r="AE1933" i="6"/>
  <c r="AD1933" i="6"/>
  <c r="AC1933" i="6"/>
  <c r="AH1932" i="6"/>
  <c r="AG1932" i="6"/>
  <c r="AF1932" i="6"/>
  <c r="AE1932" i="6"/>
  <c r="AD1932" i="6"/>
  <c r="AC1932" i="6"/>
  <c r="AH1931" i="6"/>
  <c r="AF1931" i="6"/>
  <c r="AE1931" i="6"/>
  <c r="AD1931" i="6"/>
  <c r="AC1931" i="6"/>
  <c r="AH1930" i="6"/>
  <c r="AF1930" i="6"/>
  <c r="AE1930" i="6"/>
  <c r="AD1930" i="6"/>
  <c r="AC1930" i="6"/>
  <c r="AH1929" i="6"/>
  <c r="AF1929" i="6"/>
  <c r="AE1929" i="6"/>
  <c r="AD1929" i="6"/>
  <c r="AC1929" i="6"/>
  <c r="AH1928" i="6"/>
  <c r="AF1928" i="6"/>
  <c r="AE1928" i="6"/>
  <c r="AD1928" i="6"/>
  <c r="AC1928" i="6"/>
  <c r="AH1927" i="6"/>
  <c r="AF1927" i="6"/>
  <c r="AE1927" i="6"/>
  <c r="AD1927" i="6"/>
  <c r="AC1927" i="6"/>
  <c r="AH1926" i="6"/>
  <c r="AF1926" i="6"/>
  <c r="AE1926" i="6"/>
  <c r="AD1926" i="6"/>
  <c r="AC1926" i="6"/>
  <c r="AH1925" i="6"/>
  <c r="AF1925" i="6"/>
  <c r="AE1925" i="6"/>
  <c r="AD1925" i="6"/>
  <c r="AC1925" i="6"/>
  <c r="AH1924" i="6"/>
  <c r="AF1924" i="6"/>
  <c r="AE1924" i="6"/>
  <c r="AD1924" i="6"/>
  <c r="AC1924" i="6"/>
  <c r="AH1923" i="6"/>
  <c r="AF1923" i="6"/>
  <c r="AE1923" i="6"/>
  <c r="AD1923" i="6"/>
  <c r="AC1923" i="6"/>
  <c r="AH1922" i="6"/>
  <c r="AF1922" i="6"/>
  <c r="AE1922" i="6"/>
  <c r="AD1922" i="6"/>
  <c r="AC1922" i="6"/>
  <c r="AH1921" i="6"/>
  <c r="AF1921" i="6"/>
  <c r="AE1921" i="6"/>
  <c r="AD1921" i="6"/>
  <c r="AC1921" i="6"/>
  <c r="AH1920" i="6"/>
  <c r="AF1920" i="6"/>
  <c r="AE1920" i="6"/>
  <c r="AD1920" i="6"/>
  <c r="AC1920" i="6"/>
  <c r="AH1919" i="6"/>
  <c r="AF1919" i="6"/>
  <c r="AE1919" i="6"/>
  <c r="AD1919" i="6"/>
  <c r="AC1919" i="6"/>
  <c r="AH1918" i="6"/>
  <c r="AF1918" i="6"/>
  <c r="AE1918" i="6"/>
  <c r="AD1918" i="6"/>
  <c r="AC1918" i="6"/>
  <c r="AH1917" i="6"/>
  <c r="AF1917" i="6"/>
  <c r="AE1917" i="6"/>
  <c r="AD1917" i="6"/>
  <c r="AC1917" i="6"/>
  <c r="AH1916" i="6"/>
  <c r="AF1916" i="6"/>
  <c r="AE1916" i="6"/>
  <c r="AD1916" i="6"/>
  <c r="AC1916" i="6"/>
  <c r="AH1915" i="6"/>
  <c r="AF1915" i="6"/>
  <c r="AE1915" i="6"/>
  <c r="AD1915" i="6"/>
  <c r="AC1915" i="6"/>
  <c r="AH1914" i="6"/>
  <c r="AF1914" i="6"/>
  <c r="AE1914" i="6"/>
  <c r="AD1914" i="6"/>
  <c r="AC1914" i="6"/>
  <c r="AH1913" i="6"/>
  <c r="AF1913" i="6"/>
  <c r="AE1913" i="6"/>
  <c r="AD1913" i="6"/>
  <c r="AC1913" i="6"/>
  <c r="AH1912" i="6"/>
  <c r="AF1912" i="6"/>
  <c r="AE1912" i="6"/>
  <c r="AD1912" i="6"/>
  <c r="AC1912" i="6"/>
  <c r="AH1911" i="6"/>
  <c r="AF1911" i="6"/>
  <c r="AE1911" i="6"/>
  <c r="AD1911" i="6"/>
  <c r="AC1911" i="6"/>
  <c r="AH1910" i="6"/>
  <c r="AG1910" i="6"/>
  <c r="AF1910" i="6"/>
  <c r="AE1910" i="6"/>
  <c r="AD1910" i="6"/>
  <c r="AC1910" i="6"/>
  <c r="AH1909" i="6"/>
  <c r="AF1909" i="6"/>
  <c r="AE1909" i="6"/>
  <c r="AD1909" i="6"/>
  <c r="AC1909" i="6"/>
  <c r="AH1908" i="6"/>
  <c r="AF1908" i="6"/>
  <c r="AE1908" i="6"/>
  <c r="AD1908" i="6"/>
  <c r="AC1908" i="6"/>
  <c r="AH1907" i="6"/>
  <c r="AF1907" i="6"/>
  <c r="AE1907" i="6"/>
  <c r="AD1907" i="6"/>
  <c r="AC1907" i="6"/>
  <c r="AH1906" i="6"/>
  <c r="AF1906" i="6"/>
  <c r="AE1906" i="6"/>
  <c r="AD1906" i="6"/>
  <c r="AC1906" i="6"/>
  <c r="AH1905" i="6"/>
  <c r="AF1905" i="6"/>
  <c r="AE1905" i="6"/>
  <c r="AD1905" i="6"/>
  <c r="AC1905" i="6"/>
  <c r="AH1904" i="6"/>
  <c r="AF1904" i="6"/>
  <c r="AE1904" i="6"/>
  <c r="AD1904" i="6"/>
  <c r="AC1904" i="6"/>
  <c r="AH1903" i="6"/>
  <c r="AF1903" i="6"/>
  <c r="AE1903" i="6"/>
  <c r="AD1903" i="6"/>
  <c r="AC1903" i="6"/>
  <c r="AH1902" i="6"/>
  <c r="AF1902" i="6"/>
  <c r="AE1902" i="6"/>
  <c r="AD1902" i="6"/>
  <c r="AC1902" i="6"/>
  <c r="AH1901" i="6"/>
  <c r="AF1901" i="6"/>
  <c r="AE1901" i="6"/>
  <c r="AD1901" i="6"/>
  <c r="AC1901" i="6"/>
  <c r="AH1900" i="6"/>
  <c r="AF1900" i="6"/>
  <c r="AE1900" i="6"/>
  <c r="AD1900" i="6"/>
  <c r="AC1900" i="6"/>
  <c r="AH1899" i="6"/>
  <c r="AF1899" i="6"/>
  <c r="AE1899" i="6"/>
  <c r="AD1899" i="6"/>
  <c r="AC1899" i="6"/>
  <c r="AH1898" i="6"/>
  <c r="AF1898" i="6"/>
  <c r="AE1898" i="6"/>
  <c r="AD1898" i="6"/>
  <c r="AC1898" i="6"/>
  <c r="AH1897" i="6"/>
  <c r="AF1897" i="6"/>
  <c r="AE1897" i="6"/>
  <c r="AD1897" i="6"/>
  <c r="AC1897" i="6"/>
  <c r="AH1896" i="6"/>
  <c r="AF1896" i="6"/>
  <c r="AE1896" i="6"/>
  <c r="AD1896" i="6"/>
  <c r="AC1896" i="6"/>
  <c r="AH1895" i="6"/>
  <c r="AF1895" i="6"/>
  <c r="AE1895" i="6"/>
  <c r="AD1895" i="6"/>
  <c r="AC1895" i="6"/>
  <c r="AH1894" i="6"/>
  <c r="AF1894" i="6"/>
  <c r="AE1894" i="6"/>
  <c r="AD1894" i="6"/>
  <c r="AC1894" i="6"/>
  <c r="AH1893" i="6"/>
  <c r="AF1893" i="6"/>
  <c r="AE1893" i="6"/>
  <c r="AD1893" i="6"/>
  <c r="AC1893" i="6"/>
  <c r="AH1892" i="6"/>
  <c r="AF1892" i="6"/>
  <c r="AE1892" i="6"/>
  <c r="AD1892" i="6"/>
  <c r="AC1892" i="6"/>
  <c r="AH1891" i="6"/>
  <c r="AF1891" i="6"/>
  <c r="AE1891" i="6"/>
  <c r="AD1891" i="6"/>
  <c r="AC1891" i="6"/>
  <c r="AH1890" i="6"/>
  <c r="AF1890" i="6"/>
  <c r="AE1890" i="6"/>
  <c r="AD1890" i="6"/>
  <c r="AC1890" i="6"/>
  <c r="AH1889" i="6"/>
  <c r="AF1889" i="6"/>
  <c r="AE1889" i="6"/>
  <c r="AD1889" i="6"/>
  <c r="AC1889" i="6"/>
  <c r="AH1888" i="6"/>
  <c r="AF1888" i="6"/>
  <c r="AE1888" i="6"/>
  <c r="AD1888" i="6"/>
  <c r="AC1888" i="6"/>
  <c r="AH1887" i="6"/>
  <c r="AF1887" i="6"/>
  <c r="AE1887" i="6"/>
  <c r="AD1887" i="6"/>
  <c r="AC1887" i="6"/>
  <c r="AH1886" i="6"/>
  <c r="AF1886" i="6"/>
  <c r="AE1886" i="6"/>
  <c r="AD1886" i="6"/>
  <c r="AC1886" i="6"/>
  <c r="AH1885" i="6"/>
  <c r="AF1885" i="6"/>
  <c r="AE1885" i="6"/>
  <c r="AD1885" i="6"/>
  <c r="AC1885" i="6"/>
  <c r="AH1884" i="6"/>
  <c r="AG1884" i="6"/>
  <c r="AF1884" i="6"/>
  <c r="AE1884" i="6"/>
  <c r="AD1884" i="6"/>
  <c r="AC1884" i="6"/>
  <c r="AH1883" i="6"/>
  <c r="AF1883" i="6"/>
  <c r="AE1883" i="6"/>
  <c r="AD1883" i="6"/>
  <c r="AC1883" i="6"/>
  <c r="AH1882" i="6"/>
  <c r="AF1882" i="6"/>
  <c r="AE1882" i="6"/>
  <c r="AD1882" i="6"/>
  <c r="AC1882" i="6"/>
  <c r="AH1881" i="6"/>
  <c r="AF1881" i="6"/>
  <c r="AE1881" i="6"/>
  <c r="AD1881" i="6"/>
  <c r="AC1881" i="6"/>
  <c r="AH1880" i="6"/>
  <c r="AF1880" i="6"/>
  <c r="AE1880" i="6"/>
  <c r="AD1880" i="6"/>
  <c r="AC1880" i="6"/>
  <c r="AH1879" i="6"/>
  <c r="AF1879" i="6"/>
  <c r="AE1879" i="6"/>
  <c r="AD1879" i="6"/>
  <c r="AC1879" i="6"/>
  <c r="AH1878" i="6"/>
  <c r="AF1878" i="6"/>
  <c r="AE1878" i="6"/>
  <c r="AD1878" i="6"/>
  <c r="AC1878" i="6"/>
  <c r="AH1877" i="6"/>
  <c r="AF1877" i="6"/>
  <c r="AE1877" i="6"/>
  <c r="AD1877" i="6"/>
  <c r="AC1877" i="6"/>
  <c r="AH1876" i="6"/>
  <c r="AF1876" i="6"/>
  <c r="AE1876" i="6"/>
  <c r="AD1876" i="6"/>
  <c r="AC1876" i="6"/>
  <c r="AH1875" i="6"/>
  <c r="AF1875" i="6"/>
  <c r="AE1875" i="6"/>
  <c r="AD1875" i="6"/>
  <c r="AC1875" i="6"/>
  <c r="AH1874" i="6"/>
  <c r="AF1874" i="6"/>
  <c r="AE1874" i="6"/>
  <c r="AD1874" i="6"/>
  <c r="AC1874" i="6"/>
  <c r="AH1873" i="6"/>
  <c r="AF1873" i="6"/>
  <c r="AE1873" i="6"/>
  <c r="AD1873" i="6"/>
  <c r="AC1873" i="6"/>
  <c r="AH1872" i="6"/>
  <c r="AF1872" i="6"/>
  <c r="AE1872" i="6"/>
  <c r="AD1872" i="6"/>
  <c r="AC1872" i="6"/>
  <c r="AH1871" i="6"/>
  <c r="AG1871" i="6"/>
  <c r="AF1871" i="6"/>
  <c r="AE1871" i="6"/>
  <c r="AD1871" i="6"/>
  <c r="AC1871" i="6"/>
  <c r="AH1870" i="6"/>
  <c r="AF1870" i="6"/>
  <c r="AE1870" i="6"/>
  <c r="AD1870" i="6"/>
  <c r="AC1870" i="6"/>
  <c r="AH1869" i="6"/>
  <c r="AF1869" i="6"/>
  <c r="AE1869" i="6"/>
  <c r="AD1869" i="6"/>
  <c r="AC1869" i="6"/>
  <c r="AH1868" i="6"/>
  <c r="AF1868" i="6"/>
  <c r="AE1868" i="6"/>
  <c r="AD1868" i="6"/>
  <c r="AC1868" i="6"/>
  <c r="AH1867" i="6"/>
  <c r="AF1867" i="6"/>
  <c r="AE1867" i="6"/>
  <c r="AD1867" i="6"/>
  <c r="AC1867" i="6"/>
  <c r="AH1866" i="6"/>
  <c r="AF1866" i="6"/>
  <c r="AE1866" i="6"/>
  <c r="AD1866" i="6"/>
  <c r="AC1866" i="6"/>
  <c r="AH1865" i="6"/>
  <c r="AF1865" i="6"/>
  <c r="AE1865" i="6"/>
  <c r="AD1865" i="6"/>
  <c r="AC1865" i="6"/>
  <c r="AH1864" i="6"/>
  <c r="AF1864" i="6"/>
  <c r="AE1864" i="6"/>
  <c r="AD1864" i="6"/>
  <c r="AC1864" i="6"/>
  <c r="AH1863" i="6"/>
  <c r="AF1863" i="6"/>
  <c r="AE1863" i="6"/>
  <c r="AD1863" i="6"/>
  <c r="AC1863" i="6"/>
  <c r="AH1862" i="6"/>
  <c r="AF1862" i="6"/>
  <c r="AE1862" i="6"/>
  <c r="AD1862" i="6"/>
  <c r="AC1862" i="6"/>
  <c r="AH1861" i="6"/>
  <c r="AF1861" i="6"/>
  <c r="AE1861" i="6"/>
  <c r="AD1861" i="6"/>
  <c r="AC1861" i="6"/>
  <c r="AH1860" i="6"/>
  <c r="AF1860" i="6"/>
  <c r="AE1860" i="6"/>
  <c r="AD1860" i="6"/>
  <c r="AC1860" i="6"/>
  <c r="AH1859" i="6"/>
  <c r="AF1859" i="6"/>
  <c r="AE1859" i="6"/>
  <c r="AD1859" i="6"/>
  <c r="AC1859" i="6"/>
  <c r="AH1858" i="6"/>
  <c r="AF1858" i="6"/>
  <c r="AE1858" i="6"/>
  <c r="AD1858" i="6"/>
  <c r="AC1858" i="6"/>
  <c r="AH1857" i="6"/>
  <c r="AF1857" i="6"/>
  <c r="AE1857" i="6"/>
  <c r="AD1857" i="6"/>
  <c r="AC1857" i="6"/>
  <c r="AH1856" i="6"/>
  <c r="AF1856" i="6"/>
  <c r="AE1856" i="6"/>
  <c r="AD1856" i="6"/>
  <c r="AC1856" i="6"/>
  <c r="AH1855" i="6"/>
  <c r="AF1855" i="6"/>
  <c r="AE1855" i="6"/>
  <c r="AD1855" i="6"/>
  <c r="AC1855" i="6"/>
  <c r="AH1854" i="6"/>
  <c r="AF1854" i="6"/>
  <c r="AE1854" i="6"/>
  <c r="AD1854" i="6"/>
  <c r="AC1854" i="6"/>
  <c r="AH1853" i="6"/>
  <c r="AF1853" i="6"/>
  <c r="AE1853" i="6"/>
  <c r="AD1853" i="6"/>
  <c r="AC1853" i="6"/>
  <c r="AH1852" i="6"/>
  <c r="AF1852" i="6"/>
  <c r="AE1852" i="6"/>
  <c r="AD1852" i="6"/>
  <c r="AC1852" i="6"/>
  <c r="AH1851" i="6"/>
  <c r="AF1851" i="6"/>
  <c r="AE1851" i="6"/>
  <c r="AD1851" i="6"/>
  <c r="AC1851" i="6"/>
  <c r="AH1850" i="6"/>
  <c r="AF1850" i="6"/>
  <c r="AE1850" i="6"/>
  <c r="AD1850" i="6"/>
  <c r="AC1850" i="6"/>
  <c r="AH1849" i="6"/>
  <c r="AF1849" i="6"/>
  <c r="AE1849" i="6"/>
  <c r="AD1849" i="6"/>
  <c r="AC1849" i="6"/>
  <c r="AH1848" i="6"/>
  <c r="AF1848" i="6"/>
  <c r="AE1848" i="6"/>
  <c r="AD1848" i="6"/>
  <c r="AC1848" i="6"/>
  <c r="AH1847" i="6"/>
  <c r="AF1847" i="6"/>
  <c r="AE1847" i="6"/>
  <c r="AD1847" i="6"/>
  <c r="AC1847" i="6"/>
  <c r="AH1846" i="6"/>
  <c r="AF1846" i="6"/>
  <c r="AE1846" i="6"/>
  <c r="AD1846" i="6"/>
  <c r="AC1846" i="6"/>
  <c r="AH1845" i="6"/>
  <c r="AF1845" i="6"/>
  <c r="AE1845" i="6"/>
  <c r="AD1845" i="6"/>
  <c r="AC1845" i="6"/>
  <c r="AH1844" i="6"/>
  <c r="AF1844" i="6"/>
  <c r="AE1844" i="6"/>
  <c r="AD1844" i="6"/>
  <c r="AC1844" i="6"/>
  <c r="AH1843" i="6"/>
  <c r="AF1843" i="6"/>
  <c r="AE1843" i="6"/>
  <c r="AD1843" i="6"/>
  <c r="AC1843" i="6"/>
  <c r="AH1842" i="6"/>
  <c r="AF1842" i="6"/>
  <c r="AE1842" i="6"/>
  <c r="AD1842" i="6"/>
  <c r="AC1842" i="6"/>
  <c r="AH1841" i="6"/>
  <c r="AF1841" i="6"/>
  <c r="AE1841" i="6"/>
  <c r="AD1841" i="6"/>
  <c r="AC1841" i="6"/>
  <c r="AH1840" i="6"/>
  <c r="AF1840" i="6"/>
  <c r="AE1840" i="6"/>
  <c r="AD1840" i="6"/>
  <c r="AC1840" i="6"/>
  <c r="AH1839" i="6"/>
  <c r="AF1839" i="6"/>
  <c r="AE1839" i="6"/>
  <c r="AD1839" i="6"/>
  <c r="AC1839" i="6"/>
  <c r="AH1838" i="6"/>
  <c r="AF1838" i="6"/>
  <c r="AE1838" i="6"/>
  <c r="AD1838" i="6"/>
  <c r="AC1838" i="6"/>
  <c r="AH1837" i="6"/>
  <c r="AF1837" i="6"/>
  <c r="AE1837" i="6"/>
  <c r="AD1837" i="6"/>
  <c r="AC1837" i="6"/>
  <c r="AH1836" i="6"/>
  <c r="AF1836" i="6"/>
  <c r="AE1836" i="6"/>
  <c r="AD1836" i="6"/>
  <c r="AC1836" i="6"/>
  <c r="AH1835" i="6"/>
  <c r="AF1835" i="6"/>
  <c r="AE1835" i="6"/>
  <c r="AD1835" i="6"/>
  <c r="AC1835" i="6"/>
  <c r="AH1834" i="6"/>
  <c r="AF1834" i="6"/>
  <c r="AE1834" i="6"/>
  <c r="AD1834" i="6"/>
  <c r="AC1834" i="6"/>
  <c r="AH1833" i="6"/>
  <c r="AF1833" i="6"/>
  <c r="AE1833" i="6"/>
  <c r="AD1833" i="6"/>
  <c r="AC1833" i="6"/>
  <c r="AH1832" i="6"/>
  <c r="AF1832" i="6"/>
  <c r="AE1832" i="6"/>
  <c r="AD1832" i="6"/>
  <c r="AC1832" i="6"/>
  <c r="AH1831" i="6"/>
  <c r="AF1831" i="6"/>
  <c r="AE1831" i="6"/>
  <c r="AD1831" i="6"/>
  <c r="AC1831" i="6"/>
  <c r="AH1830" i="6"/>
  <c r="AF1830" i="6"/>
  <c r="AE1830" i="6"/>
  <c r="AD1830" i="6"/>
  <c r="AC1830" i="6"/>
  <c r="AH1829" i="6"/>
  <c r="AF1829" i="6"/>
  <c r="AE1829" i="6"/>
  <c r="AD1829" i="6"/>
  <c r="AC1829" i="6"/>
  <c r="AH1828" i="6"/>
  <c r="AF1828" i="6"/>
  <c r="AE1828" i="6"/>
  <c r="AD1828" i="6"/>
  <c r="AC1828" i="6"/>
  <c r="AH1827" i="6"/>
  <c r="AF1827" i="6"/>
  <c r="AE1827" i="6"/>
  <c r="AD1827" i="6"/>
  <c r="AC1827" i="6"/>
  <c r="AH1826" i="6"/>
  <c r="AF1826" i="6"/>
  <c r="AE1826" i="6"/>
  <c r="AD1826" i="6"/>
  <c r="AC1826" i="6"/>
  <c r="AH1825" i="6"/>
  <c r="AF1825" i="6"/>
  <c r="AE1825" i="6"/>
  <c r="AD1825" i="6"/>
  <c r="AC1825" i="6"/>
  <c r="AH1824" i="6"/>
  <c r="AF1824" i="6"/>
  <c r="AE1824" i="6"/>
  <c r="AD1824" i="6"/>
  <c r="AC1824" i="6"/>
  <c r="AH1823" i="6"/>
  <c r="AF1823" i="6"/>
  <c r="AE1823" i="6"/>
  <c r="AD1823" i="6"/>
  <c r="AC1823" i="6"/>
  <c r="AH1822" i="6"/>
  <c r="AF1822" i="6"/>
  <c r="AE1822" i="6"/>
  <c r="AD1822" i="6"/>
  <c r="AC1822" i="6"/>
  <c r="AH1821" i="6"/>
  <c r="AF1821" i="6"/>
  <c r="AE1821" i="6"/>
  <c r="AD1821" i="6"/>
  <c r="AC1821" i="6"/>
  <c r="AH1820" i="6"/>
  <c r="AF1820" i="6"/>
  <c r="AE1820" i="6"/>
  <c r="AD1820" i="6"/>
  <c r="AC1820" i="6"/>
  <c r="AH1819" i="6"/>
  <c r="AF1819" i="6"/>
  <c r="AE1819" i="6"/>
  <c r="AD1819" i="6"/>
  <c r="AC1819" i="6"/>
  <c r="AH1818" i="6"/>
  <c r="AF1818" i="6"/>
  <c r="AE1818" i="6"/>
  <c r="AD1818" i="6"/>
  <c r="AC1818" i="6"/>
  <c r="AH1817" i="6"/>
  <c r="AF1817" i="6"/>
  <c r="AE1817" i="6"/>
  <c r="AD1817" i="6"/>
  <c r="AC1817" i="6"/>
  <c r="AH1816" i="6"/>
  <c r="AF1816" i="6"/>
  <c r="AE1816" i="6"/>
  <c r="AD1816" i="6"/>
  <c r="AC1816" i="6"/>
  <c r="AH1815" i="6"/>
  <c r="AF1815" i="6"/>
  <c r="AE1815" i="6"/>
  <c r="AD1815" i="6"/>
  <c r="AC1815" i="6"/>
  <c r="AH1814" i="6"/>
  <c r="AF1814" i="6"/>
  <c r="AE1814" i="6"/>
  <c r="AD1814" i="6"/>
  <c r="AC1814" i="6"/>
  <c r="AH1813" i="6"/>
  <c r="AF1813" i="6"/>
  <c r="AE1813" i="6"/>
  <c r="AD1813" i="6"/>
  <c r="AC1813" i="6"/>
  <c r="AH1812" i="6"/>
  <c r="AF1812" i="6"/>
  <c r="AE1812" i="6"/>
  <c r="AD1812" i="6"/>
  <c r="AC1812" i="6"/>
  <c r="AH1811" i="6"/>
  <c r="AF1811" i="6"/>
  <c r="AE1811" i="6"/>
  <c r="AD1811" i="6"/>
  <c r="AC1811" i="6"/>
  <c r="AH1810" i="6"/>
  <c r="AF1810" i="6"/>
  <c r="AE1810" i="6"/>
  <c r="AD1810" i="6"/>
  <c r="AC1810" i="6"/>
  <c r="AH1809" i="6"/>
  <c r="AF1809" i="6"/>
  <c r="AE1809" i="6"/>
  <c r="AD1809" i="6"/>
  <c r="AC1809" i="6"/>
  <c r="AH1808" i="6"/>
  <c r="AF1808" i="6"/>
  <c r="AE1808" i="6"/>
  <c r="AD1808" i="6"/>
  <c r="AC1808" i="6"/>
  <c r="AH1807" i="6"/>
  <c r="AF1807" i="6"/>
  <c r="AE1807" i="6"/>
  <c r="AD1807" i="6"/>
  <c r="AC1807" i="6"/>
  <c r="AH1806" i="6"/>
  <c r="AF1806" i="6"/>
  <c r="AE1806" i="6"/>
  <c r="AD1806" i="6"/>
  <c r="AC1806" i="6"/>
  <c r="AH1805" i="6"/>
  <c r="AF1805" i="6"/>
  <c r="AE1805" i="6"/>
  <c r="AD1805" i="6"/>
  <c r="AC1805" i="6"/>
  <c r="AH1804" i="6"/>
  <c r="AF1804" i="6"/>
  <c r="AE1804" i="6"/>
  <c r="AD1804" i="6"/>
  <c r="AC1804" i="6"/>
  <c r="AH1803" i="6"/>
  <c r="AF1803" i="6"/>
  <c r="AE1803" i="6"/>
  <c r="AD1803" i="6"/>
  <c r="AC1803" i="6"/>
  <c r="AH1802" i="6"/>
  <c r="AF1802" i="6"/>
  <c r="AE1802" i="6"/>
  <c r="AD1802" i="6"/>
  <c r="AC1802" i="6"/>
  <c r="AH1801" i="6"/>
  <c r="AF1801" i="6"/>
  <c r="AE1801" i="6"/>
  <c r="AD1801" i="6"/>
  <c r="AC1801" i="6"/>
  <c r="AH1800" i="6"/>
  <c r="AF1800" i="6"/>
  <c r="AE1800" i="6"/>
  <c r="AD1800" i="6"/>
  <c r="AC1800" i="6"/>
  <c r="AH1799" i="6"/>
  <c r="AF1799" i="6"/>
  <c r="AE1799" i="6"/>
  <c r="AD1799" i="6"/>
  <c r="AC1799" i="6"/>
  <c r="AH1798" i="6"/>
  <c r="AF1798" i="6"/>
  <c r="AE1798" i="6"/>
  <c r="AD1798" i="6"/>
  <c r="AC1798" i="6"/>
  <c r="AH1797" i="6"/>
  <c r="AF1797" i="6"/>
  <c r="AE1797" i="6"/>
  <c r="AD1797" i="6"/>
  <c r="AC1797" i="6"/>
  <c r="AH1796" i="6"/>
  <c r="AF1796" i="6"/>
  <c r="AE1796" i="6"/>
  <c r="AD1796" i="6"/>
  <c r="AC1796" i="6"/>
  <c r="AH1795" i="6"/>
  <c r="AF1795" i="6"/>
  <c r="AE1795" i="6"/>
  <c r="AD1795" i="6"/>
  <c r="AC1795" i="6"/>
  <c r="AH1794" i="6"/>
  <c r="AF1794" i="6"/>
  <c r="AE1794" i="6"/>
  <c r="AD1794" i="6"/>
  <c r="AC1794" i="6"/>
  <c r="AH1793" i="6"/>
  <c r="AF1793" i="6"/>
  <c r="AE1793" i="6"/>
  <c r="AD1793" i="6"/>
  <c r="AC1793" i="6"/>
  <c r="AH1792" i="6"/>
  <c r="AF1792" i="6"/>
  <c r="AE1792" i="6"/>
  <c r="AD1792" i="6"/>
  <c r="AC1792" i="6"/>
  <c r="AH1791" i="6"/>
  <c r="AF1791" i="6"/>
  <c r="AE1791" i="6"/>
  <c r="AD1791" i="6"/>
  <c r="AC1791" i="6"/>
  <c r="AH1790" i="6"/>
  <c r="AF1790" i="6"/>
  <c r="AE1790" i="6"/>
  <c r="AD1790" i="6"/>
  <c r="AC1790" i="6"/>
  <c r="AH1789" i="6"/>
  <c r="AF1789" i="6"/>
  <c r="AE1789" i="6"/>
  <c r="AD1789" i="6"/>
  <c r="AC1789" i="6"/>
  <c r="AH1788" i="6"/>
  <c r="AF1788" i="6"/>
  <c r="AE1788" i="6"/>
  <c r="AD1788" i="6"/>
  <c r="AC1788" i="6"/>
  <c r="AH1787" i="6"/>
  <c r="AF1787" i="6"/>
  <c r="AE1787" i="6"/>
  <c r="AD1787" i="6"/>
  <c r="AC1787" i="6"/>
  <c r="AH1786" i="6"/>
  <c r="AF1786" i="6"/>
  <c r="AE1786" i="6"/>
  <c r="AD1786" i="6"/>
  <c r="AC1786" i="6"/>
  <c r="AH1785" i="6"/>
  <c r="AF1785" i="6"/>
  <c r="AE1785" i="6"/>
  <c r="AD1785" i="6"/>
  <c r="AC1785" i="6"/>
  <c r="AH1784" i="6"/>
  <c r="AF1784" i="6"/>
  <c r="AE1784" i="6"/>
  <c r="AD1784" i="6"/>
  <c r="AC1784" i="6"/>
  <c r="AH1783" i="6"/>
  <c r="AF1783" i="6"/>
  <c r="AE1783" i="6"/>
  <c r="AD1783" i="6"/>
  <c r="AC1783" i="6"/>
  <c r="AH1782" i="6"/>
  <c r="AF1782" i="6"/>
  <c r="AE1782" i="6"/>
  <c r="AD1782" i="6"/>
  <c r="AC1782" i="6"/>
  <c r="AH1781" i="6"/>
  <c r="AF1781" i="6"/>
  <c r="AE1781" i="6"/>
  <c r="AD1781" i="6"/>
  <c r="AC1781" i="6"/>
  <c r="AH1780" i="6"/>
  <c r="AF1780" i="6"/>
  <c r="AE1780" i="6"/>
  <c r="AD1780" i="6"/>
  <c r="AC1780" i="6"/>
  <c r="AH1779" i="6"/>
  <c r="AF1779" i="6"/>
  <c r="AE1779" i="6"/>
  <c r="AD1779" i="6"/>
  <c r="AC1779" i="6"/>
  <c r="AH1778" i="6"/>
  <c r="AF1778" i="6"/>
  <c r="AE1778" i="6"/>
  <c r="AD1778" i="6"/>
  <c r="AC1778" i="6"/>
  <c r="AH1777" i="6"/>
  <c r="AG1777" i="6"/>
  <c r="AF1777" i="6"/>
  <c r="AE1777" i="6"/>
  <c r="AD1777" i="6"/>
  <c r="AC1777" i="6"/>
  <c r="AH1776" i="6"/>
  <c r="AF1776" i="6"/>
  <c r="AE1776" i="6"/>
  <c r="AD1776" i="6"/>
  <c r="AC1776" i="6"/>
  <c r="AH1775" i="6"/>
  <c r="AF1775" i="6"/>
  <c r="AE1775" i="6"/>
  <c r="AD1775" i="6"/>
  <c r="AC1775" i="6"/>
  <c r="AH1774" i="6"/>
  <c r="AF1774" i="6"/>
  <c r="AE1774" i="6"/>
  <c r="AD1774" i="6"/>
  <c r="AC1774" i="6"/>
  <c r="AH1773" i="6"/>
  <c r="AF1773" i="6"/>
  <c r="AE1773" i="6"/>
  <c r="AD1773" i="6"/>
  <c r="AC1773" i="6"/>
  <c r="AH1772" i="6"/>
  <c r="AF1772" i="6"/>
  <c r="AE1772" i="6"/>
  <c r="AD1772" i="6"/>
  <c r="AC1772" i="6"/>
  <c r="AH1771" i="6"/>
  <c r="AF1771" i="6"/>
  <c r="AE1771" i="6"/>
  <c r="AD1771" i="6"/>
  <c r="AC1771" i="6"/>
  <c r="AH1770" i="6"/>
  <c r="AF1770" i="6"/>
  <c r="AE1770" i="6"/>
  <c r="AD1770" i="6"/>
  <c r="AC1770" i="6"/>
  <c r="AH1769" i="6"/>
  <c r="AF1769" i="6"/>
  <c r="AE1769" i="6"/>
  <c r="AD1769" i="6"/>
  <c r="AC1769" i="6"/>
  <c r="AH1768" i="6"/>
  <c r="AF1768" i="6"/>
  <c r="AE1768" i="6"/>
  <c r="AD1768" i="6"/>
  <c r="AC1768" i="6"/>
  <c r="AH1767" i="6"/>
  <c r="AF1767" i="6"/>
  <c r="AE1767" i="6"/>
  <c r="AD1767" i="6"/>
  <c r="AC1767" i="6"/>
  <c r="AH1766" i="6"/>
  <c r="AF1766" i="6"/>
  <c r="AE1766" i="6"/>
  <c r="AD1766" i="6"/>
  <c r="AC1766" i="6"/>
  <c r="AH1765" i="6"/>
  <c r="AF1765" i="6"/>
  <c r="AE1765" i="6"/>
  <c r="AD1765" i="6"/>
  <c r="AC1765" i="6"/>
  <c r="AH1764" i="6"/>
  <c r="AF1764" i="6"/>
  <c r="AE1764" i="6"/>
  <c r="AD1764" i="6"/>
  <c r="AC1764" i="6"/>
  <c r="AH1763" i="6"/>
  <c r="AF1763" i="6"/>
  <c r="AE1763" i="6"/>
  <c r="AD1763" i="6"/>
  <c r="AC1763" i="6"/>
  <c r="AH1762" i="6"/>
  <c r="AF1762" i="6"/>
  <c r="AE1762" i="6"/>
  <c r="AD1762" i="6"/>
  <c r="AC1762" i="6"/>
  <c r="AH1761" i="6"/>
  <c r="AG1761" i="6"/>
  <c r="AF1761" i="6"/>
  <c r="AE1761" i="6"/>
  <c r="AD1761" i="6"/>
  <c r="AC1761" i="6"/>
  <c r="AH1760" i="6"/>
  <c r="AF1760" i="6"/>
  <c r="AE1760" i="6"/>
  <c r="AD1760" i="6"/>
  <c r="AC1760" i="6"/>
  <c r="AH1759" i="6"/>
  <c r="AF1759" i="6"/>
  <c r="AE1759" i="6"/>
  <c r="AD1759" i="6"/>
  <c r="AC1759" i="6"/>
  <c r="AH1758" i="6"/>
  <c r="AF1758" i="6"/>
  <c r="AE1758" i="6"/>
  <c r="AD1758" i="6"/>
  <c r="AC1758" i="6"/>
  <c r="AH1757" i="6"/>
  <c r="AF1757" i="6"/>
  <c r="AE1757" i="6"/>
  <c r="AD1757" i="6"/>
  <c r="AC1757" i="6"/>
  <c r="AH1756" i="6"/>
  <c r="AF1756" i="6"/>
  <c r="AE1756" i="6"/>
  <c r="AD1756" i="6"/>
  <c r="AC1756" i="6"/>
  <c r="AH1755" i="6"/>
  <c r="AF1755" i="6"/>
  <c r="AE1755" i="6"/>
  <c r="AD1755" i="6"/>
  <c r="AC1755" i="6"/>
  <c r="AH1754" i="6"/>
  <c r="AF1754" i="6"/>
  <c r="AE1754" i="6"/>
  <c r="AD1754" i="6"/>
  <c r="AC1754" i="6"/>
  <c r="AH1753" i="6"/>
  <c r="AF1753" i="6"/>
  <c r="AE1753" i="6"/>
  <c r="AD1753" i="6"/>
  <c r="AC1753" i="6"/>
  <c r="AH1752" i="6"/>
  <c r="AF1752" i="6"/>
  <c r="AE1752" i="6"/>
  <c r="AD1752" i="6"/>
  <c r="AC1752" i="6"/>
  <c r="AH1751" i="6"/>
  <c r="AF1751" i="6"/>
  <c r="AE1751" i="6"/>
  <c r="AD1751" i="6"/>
  <c r="AC1751" i="6"/>
  <c r="AH1750" i="6"/>
  <c r="AF1750" i="6"/>
  <c r="AE1750" i="6"/>
  <c r="AD1750" i="6"/>
  <c r="AC1750" i="6"/>
  <c r="AH1749" i="6"/>
  <c r="AF1749" i="6"/>
  <c r="AE1749" i="6"/>
  <c r="AD1749" i="6"/>
  <c r="AC1749" i="6"/>
  <c r="AH1748" i="6"/>
  <c r="AF1748" i="6"/>
  <c r="AE1748" i="6"/>
  <c r="AD1748" i="6"/>
  <c r="AC1748" i="6"/>
  <c r="AH1747" i="6"/>
  <c r="AF1747" i="6"/>
  <c r="AE1747" i="6"/>
  <c r="AD1747" i="6"/>
  <c r="AC1747" i="6"/>
  <c r="AH1746" i="6"/>
  <c r="AF1746" i="6"/>
  <c r="AE1746" i="6"/>
  <c r="AD1746" i="6"/>
  <c r="AC1746" i="6"/>
  <c r="AH1745" i="6"/>
  <c r="AF1745" i="6"/>
  <c r="AE1745" i="6"/>
  <c r="AD1745" i="6"/>
  <c r="AC1745" i="6"/>
  <c r="AH1744" i="6"/>
  <c r="AG1744" i="6"/>
  <c r="AF1744" i="6"/>
  <c r="AE1744" i="6"/>
  <c r="AD1744" i="6"/>
  <c r="AC1744" i="6"/>
  <c r="AH1743" i="6"/>
  <c r="AF1743" i="6"/>
  <c r="AE1743" i="6"/>
  <c r="AD1743" i="6"/>
  <c r="AC1743" i="6"/>
  <c r="AH1742" i="6"/>
  <c r="AF1742" i="6"/>
  <c r="AE1742" i="6"/>
  <c r="AD1742" i="6"/>
  <c r="AC1742" i="6"/>
  <c r="AH1741" i="6"/>
  <c r="AF1741" i="6"/>
  <c r="AE1741" i="6"/>
  <c r="AD1741" i="6"/>
  <c r="AC1741" i="6"/>
  <c r="AH1740" i="6"/>
  <c r="AF1740" i="6"/>
  <c r="AE1740" i="6"/>
  <c r="AD1740" i="6"/>
  <c r="AC1740" i="6"/>
  <c r="AH1739" i="6"/>
  <c r="AF1739" i="6"/>
  <c r="AE1739" i="6"/>
  <c r="AD1739" i="6"/>
  <c r="AC1739" i="6"/>
  <c r="AH1738" i="6"/>
  <c r="AF1738" i="6"/>
  <c r="AE1738" i="6"/>
  <c r="AD1738" i="6"/>
  <c r="AC1738" i="6"/>
  <c r="AH1737" i="6"/>
  <c r="AF1737" i="6"/>
  <c r="AE1737" i="6"/>
  <c r="AD1737" i="6"/>
  <c r="AC1737" i="6"/>
  <c r="AH1736" i="6"/>
  <c r="AF1736" i="6"/>
  <c r="AE1736" i="6"/>
  <c r="AD1736" i="6"/>
  <c r="AC1736" i="6"/>
  <c r="AH1735" i="6"/>
  <c r="AF1735" i="6"/>
  <c r="AE1735" i="6"/>
  <c r="AD1735" i="6"/>
  <c r="AC1735" i="6"/>
  <c r="AH1734" i="6"/>
  <c r="AF1734" i="6"/>
  <c r="AE1734" i="6"/>
  <c r="AD1734" i="6"/>
  <c r="AC1734" i="6"/>
  <c r="AH1733" i="6"/>
  <c r="AG1733" i="6"/>
  <c r="AF1733" i="6"/>
  <c r="AE1733" i="6"/>
  <c r="AD1733" i="6"/>
  <c r="AC1733" i="6"/>
  <c r="AH1732" i="6"/>
  <c r="AF1732" i="6"/>
  <c r="AE1732" i="6"/>
  <c r="AD1732" i="6"/>
  <c r="AC1732" i="6"/>
  <c r="AH1731" i="6"/>
  <c r="AF1731" i="6"/>
  <c r="AE1731" i="6"/>
  <c r="AD1731" i="6"/>
  <c r="AC1731" i="6"/>
  <c r="AH1730" i="6"/>
  <c r="AF1730" i="6"/>
  <c r="AE1730" i="6"/>
  <c r="AD1730" i="6"/>
  <c r="AC1730" i="6"/>
  <c r="AH1729" i="6"/>
  <c r="AF1729" i="6"/>
  <c r="AE1729" i="6"/>
  <c r="AD1729" i="6"/>
  <c r="AC1729" i="6"/>
  <c r="AH1728" i="6"/>
  <c r="AF1728" i="6"/>
  <c r="AE1728" i="6"/>
  <c r="AD1728" i="6"/>
  <c r="AC1728" i="6"/>
  <c r="AH1727" i="6"/>
  <c r="AF1727" i="6"/>
  <c r="AE1727" i="6"/>
  <c r="AD1727" i="6"/>
  <c r="AC1727" i="6"/>
  <c r="AH1726" i="6"/>
  <c r="AF1726" i="6"/>
  <c r="AE1726" i="6"/>
  <c r="AD1726" i="6"/>
  <c r="AC1726" i="6"/>
  <c r="AH1725" i="6"/>
  <c r="AF1725" i="6"/>
  <c r="AE1725" i="6"/>
  <c r="AD1725" i="6"/>
  <c r="AC1725" i="6"/>
  <c r="AH1724" i="6"/>
  <c r="AF1724" i="6"/>
  <c r="AE1724" i="6"/>
  <c r="AD1724" i="6"/>
  <c r="AC1724" i="6"/>
  <c r="AH1723" i="6"/>
  <c r="AF1723" i="6"/>
  <c r="AE1723" i="6"/>
  <c r="AD1723" i="6"/>
  <c r="AC1723" i="6"/>
  <c r="AH1722" i="6"/>
  <c r="AF1722" i="6"/>
  <c r="AE1722" i="6"/>
  <c r="AD1722" i="6"/>
  <c r="AC1722" i="6"/>
  <c r="AH1721" i="6"/>
  <c r="AF1721" i="6"/>
  <c r="AE1721" i="6"/>
  <c r="AD1721" i="6"/>
  <c r="AC1721" i="6"/>
  <c r="AH1720" i="6"/>
  <c r="AF1720" i="6"/>
  <c r="AE1720" i="6"/>
  <c r="AD1720" i="6"/>
  <c r="AC1720" i="6"/>
  <c r="AH1719" i="6"/>
  <c r="AF1719" i="6"/>
  <c r="AE1719" i="6"/>
  <c r="AD1719" i="6"/>
  <c r="AC1719" i="6"/>
  <c r="AH1718" i="6"/>
  <c r="AF1718" i="6"/>
  <c r="AE1718" i="6"/>
  <c r="AD1718" i="6"/>
  <c r="AC1718" i="6"/>
  <c r="AH1717" i="6"/>
  <c r="AF1717" i="6"/>
  <c r="AE1717" i="6"/>
  <c r="AD1717" i="6"/>
  <c r="AC1717" i="6"/>
  <c r="AH1716" i="6"/>
  <c r="AF1716" i="6"/>
  <c r="AE1716" i="6"/>
  <c r="AD1716" i="6"/>
  <c r="AC1716" i="6"/>
  <c r="AH1715" i="6"/>
  <c r="AF1715" i="6"/>
  <c r="AE1715" i="6"/>
  <c r="AD1715" i="6"/>
  <c r="AC1715" i="6"/>
  <c r="AH1714" i="6"/>
  <c r="AF1714" i="6"/>
  <c r="AE1714" i="6"/>
  <c r="AD1714" i="6"/>
  <c r="AC1714" i="6"/>
  <c r="AH1713" i="6"/>
  <c r="AF1713" i="6"/>
  <c r="AE1713" i="6"/>
  <c r="AD1713" i="6"/>
  <c r="AC1713" i="6"/>
  <c r="AH1712" i="6"/>
  <c r="AF1712" i="6"/>
  <c r="AE1712" i="6"/>
  <c r="AD1712" i="6"/>
  <c r="AC1712" i="6"/>
  <c r="AH1711" i="6"/>
  <c r="AF1711" i="6"/>
  <c r="AE1711" i="6"/>
  <c r="AD1711" i="6"/>
  <c r="AC1711" i="6"/>
  <c r="AH1710" i="6"/>
  <c r="AF1710" i="6"/>
  <c r="AE1710" i="6"/>
  <c r="AD1710" i="6"/>
  <c r="AC1710" i="6"/>
  <c r="AH1709" i="6"/>
  <c r="AF1709" i="6"/>
  <c r="AE1709" i="6"/>
  <c r="AD1709" i="6"/>
  <c r="AC1709" i="6"/>
  <c r="AH1708" i="6"/>
  <c r="AG1708" i="6"/>
  <c r="AF1708" i="6"/>
  <c r="AE1708" i="6"/>
  <c r="AD1708" i="6"/>
  <c r="AC1708" i="6"/>
  <c r="AH1707" i="6"/>
  <c r="AF1707" i="6"/>
  <c r="AE1707" i="6"/>
  <c r="AD1707" i="6"/>
  <c r="AC1707" i="6"/>
  <c r="AH1706" i="6"/>
  <c r="AF1706" i="6"/>
  <c r="AE1706" i="6"/>
  <c r="AD1706" i="6"/>
  <c r="AC1706" i="6"/>
  <c r="AH1705" i="6"/>
  <c r="AF1705" i="6"/>
  <c r="AE1705" i="6"/>
  <c r="AD1705" i="6"/>
  <c r="AC1705" i="6"/>
  <c r="AH1704" i="6"/>
  <c r="AF1704" i="6"/>
  <c r="AE1704" i="6"/>
  <c r="AD1704" i="6"/>
  <c r="AC1704" i="6"/>
  <c r="AH1703" i="6"/>
  <c r="AF1703" i="6"/>
  <c r="AE1703" i="6"/>
  <c r="AD1703" i="6"/>
  <c r="AC1703" i="6"/>
  <c r="AH1702" i="6"/>
  <c r="AF1702" i="6"/>
  <c r="AE1702" i="6"/>
  <c r="AD1702" i="6"/>
  <c r="AC1702" i="6"/>
  <c r="AH1701" i="6"/>
  <c r="AF1701" i="6"/>
  <c r="AE1701" i="6"/>
  <c r="AD1701" i="6"/>
  <c r="AC1701" i="6"/>
  <c r="AH1700" i="6"/>
  <c r="AF1700" i="6"/>
  <c r="AE1700" i="6"/>
  <c r="AD1700" i="6"/>
  <c r="AC1700" i="6"/>
  <c r="AH1699" i="6"/>
  <c r="AF1699" i="6"/>
  <c r="AE1699" i="6"/>
  <c r="AD1699" i="6"/>
  <c r="AC1699" i="6"/>
  <c r="AH1698" i="6"/>
  <c r="AF1698" i="6"/>
  <c r="AE1698" i="6"/>
  <c r="AD1698" i="6"/>
  <c r="AC1698" i="6"/>
  <c r="AH1697" i="6"/>
  <c r="AF1697" i="6"/>
  <c r="AE1697" i="6"/>
  <c r="AD1697" i="6"/>
  <c r="AC1697" i="6"/>
  <c r="AH1696" i="6"/>
  <c r="AF1696" i="6"/>
  <c r="AE1696" i="6"/>
  <c r="AD1696" i="6"/>
  <c r="AC1696" i="6"/>
  <c r="AH1695" i="6"/>
  <c r="AF1695" i="6"/>
  <c r="AE1695" i="6"/>
  <c r="AD1695" i="6"/>
  <c r="AC1695" i="6"/>
  <c r="AH1694" i="6"/>
  <c r="AF1694" i="6"/>
  <c r="AE1694" i="6"/>
  <c r="AD1694" i="6"/>
  <c r="AC1694" i="6"/>
  <c r="AH1693" i="6"/>
  <c r="AF1693" i="6"/>
  <c r="AE1693" i="6"/>
  <c r="AD1693" i="6"/>
  <c r="AC1693" i="6"/>
  <c r="AH1692" i="6"/>
  <c r="AF1692" i="6"/>
  <c r="AE1692" i="6"/>
  <c r="AD1692" i="6"/>
  <c r="AC1692" i="6"/>
  <c r="AH1691" i="6"/>
  <c r="AF1691" i="6"/>
  <c r="AE1691" i="6"/>
  <c r="AD1691" i="6"/>
  <c r="AC1691" i="6"/>
  <c r="AH1690" i="6"/>
  <c r="AF1690" i="6"/>
  <c r="AE1690" i="6"/>
  <c r="AD1690" i="6"/>
  <c r="AC1690" i="6"/>
  <c r="AH1689" i="6"/>
  <c r="AF1689" i="6"/>
  <c r="AE1689" i="6"/>
  <c r="AD1689" i="6"/>
  <c r="AC1689" i="6"/>
  <c r="AH1688" i="6"/>
  <c r="AF1688" i="6"/>
  <c r="AE1688" i="6"/>
  <c r="AD1688" i="6"/>
  <c r="AC1688" i="6"/>
  <c r="AH1687" i="6"/>
  <c r="AF1687" i="6"/>
  <c r="AE1687" i="6"/>
  <c r="AD1687" i="6"/>
  <c r="AC1687" i="6"/>
  <c r="AH1686" i="6"/>
  <c r="AF1686" i="6"/>
  <c r="AE1686" i="6"/>
  <c r="AD1686" i="6"/>
  <c r="AC1686" i="6"/>
  <c r="AH1685" i="6"/>
  <c r="AF1685" i="6"/>
  <c r="AE1685" i="6"/>
  <c r="AD1685" i="6"/>
  <c r="AC1685" i="6"/>
  <c r="AH1684" i="6"/>
  <c r="AF1684" i="6"/>
  <c r="AE1684" i="6"/>
  <c r="AD1684" i="6"/>
  <c r="AC1684" i="6"/>
  <c r="AH1683" i="6"/>
  <c r="AF1683" i="6"/>
  <c r="AE1683" i="6"/>
  <c r="AD1683" i="6"/>
  <c r="AC1683" i="6"/>
  <c r="AH1682" i="6"/>
  <c r="AF1682" i="6"/>
  <c r="AE1682" i="6"/>
  <c r="AD1682" i="6"/>
  <c r="AC1682" i="6"/>
  <c r="AH1681" i="6"/>
  <c r="AF1681" i="6"/>
  <c r="AE1681" i="6"/>
  <c r="AD1681" i="6"/>
  <c r="AC1681" i="6"/>
  <c r="AH1680" i="6"/>
  <c r="AF1680" i="6"/>
  <c r="AE1680" i="6"/>
  <c r="AD1680" i="6"/>
  <c r="AC1680" i="6"/>
  <c r="AH1679" i="6"/>
  <c r="AF1679" i="6"/>
  <c r="AE1679" i="6"/>
  <c r="AD1679" i="6"/>
  <c r="AC1679" i="6"/>
  <c r="AH1678" i="6"/>
  <c r="AF1678" i="6"/>
  <c r="AE1678" i="6"/>
  <c r="AD1678" i="6"/>
  <c r="AC1678" i="6"/>
  <c r="AH1677" i="6"/>
  <c r="AF1677" i="6"/>
  <c r="AE1677" i="6"/>
  <c r="AD1677" i="6"/>
  <c r="AC1677" i="6"/>
  <c r="AH1676" i="6"/>
  <c r="AF1676" i="6"/>
  <c r="AE1676" i="6"/>
  <c r="AD1676" i="6"/>
  <c r="AC1676" i="6"/>
  <c r="AH1675" i="6"/>
  <c r="AF1675" i="6"/>
  <c r="AE1675" i="6"/>
  <c r="AD1675" i="6"/>
  <c r="AC1675" i="6"/>
  <c r="AH1674" i="6"/>
  <c r="AF1674" i="6"/>
  <c r="AE1674" i="6"/>
  <c r="AD1674" i="6"/>
  <c r="AC1674" i="6"/>
  <c r="AH1673" i="6"/>
  <c r="AF1673" i="6"/>
  <c r="AE1673" i="6"/>
  <c r="AD1673" i="6"/>
  <c r="AC1673" i="6"/>
  <c r="AH1672" i="6"/>
  <c r="AF1672" i="6"/>
  <c r="AE1672" i="6"/>
  <c r="AD1672" i="6"/>
  <c r="AC1672" i="6"/>
  <c r="AH1671" i="6"/>
  <c r="AF1671" i="6"/>
  <c r="AE1671" i="6"/>
  <c r="AD1671" i="6"/>
  <c r="AC1671" i="6"/>
  <c r="AH1670" i="6"/>
  <c r="AF1670" i="6"/>
  <c r="AE1670" i="6"/>
  <c r="AD1670" i="6"/>
  <c r="AC1670" i="6"/>
  <c r="AH1669" i="6"/>
  <c r="AF1669" i="6"/>
  <c r="AE1669" i="6"/>
  <c r="AD1669" i="6"/>
  <c r="AC1669" i="6"/>
  <c r="AH1668" i="6"/>
  <c r="AF1668" i="6"/>
  <c r="AE1668" i="6"/>
  <c r="AD1668" i="6"/>
  <c r="AC1668" i="6"/>
  <c r="AH1667" i="6"/>
  <c r="AF1667" i="6"/>
  <c r="AE1667" i="6"/>
  <c r="AD1667" i="6"/>
  <c r="AC1667" i="6"/>
  <c r="AH1666" i="6"/>
  <c r="AF1666" i="6"/>
  <c r="AE1666" i="6"/>
  <c r="AD1666" i="6"/>
  <c r="AC1666" i="6"/>
  <c r="AH1665" i="6"/>
  <c r="AF1665" i="6"/>
  <c r="AE1665" i="6"/>
  <c r="AD1665" i="6"/>
  <c r="AC1665" i="6"/>
  <c r="AH1664" i="6"/>
  <c r="AF1664" i="6"/>
  <c r="AE1664" i="6"/>
  <c r="AD1664" i="6"/>
  <c r="AC1664" i="6"/>
  <c r="AH1663" i="6"/>
  <c r="AF1663" i="6"/>
  <c r="AE1663" i="6"/>
  <c r="AD1663" i="6"/>
  <c r="AC1663" i="6"/>
  <c r="AH1662" i="6"/>
  <c r="AF1662" i="6"/>
  <c r="AE1662" i="6"/>
  <c r="AD1662" i="6"/>
  <c r="AC1662" i="6"/>
  <c r="AH1661" i="6"/>
  <c r="AF1661" i="6"/>
  <c r="AE1661" i="6"/>
  <c r="AD1661" i="6"/>
  <c r="AC1661" i="6"/>
  <c r="AH1660" i="6"/>
  <c r="AF1660" i="6"/>
  <c r="AE1660" i="6"/>
  <c r="AD1660" i="6"/>
  <c r="AC1660" i="6"/>
  <c r="AH1659" i="6"/>
  <c r="AF1659" i="6"/>
  <c r="AE1659" i="6"/>
  <c r="AD1659" i="6"/>
  <c r="AC1659" i="6"/>
  <c r="AH1658" i="6"/>
  <c r="AF1658" i="6"/>
  <c r="AE1658" i="6"/>
  <c r="AD1658" i="6"/>
  <c r="AC1658" i="6"/>
  <c r="AH1657" i="6"/>
  <c r="AF1657" i="6"/>
  <c r="AE1657" i="6"/>
  <c r="AD1657" i="6"/>
  <c r="AC1657" i="6"/>
  <c r="AH1656" i="6"/>
  <c r="AF1656" i="6"/>
  <c r="AE1656" i="6"/>
  <c r="AD1656" i="6"/>
  <c r="AC1656" i="6"/>
  <c r="AH1655" i="6"/>
  <c r="AF1655" i="6"/>
  <c r="AE1655" i="6"/>
  <c r="AD1655" i="6"/>
  <c r="AC1655" i="6"/>
  <c r="AH1654" i="6"/>
  <c r="AF1654" i="6"/>
  <c r="AE1654" i="6"/>
  <c r="AD1654" i="6"/>
  <c r="AC1654" i="6"/>
  <c r="AH1653" i="6"/>
  <c r="AF1653" i="6"/>
  <c r="AE1653" i="6"/>
  <c r="AD1653" i="6"/>
  <c r="AC1653" i="6"/>
  <c r="AH1652" i="6"/>
  <c r="AF1652" i="6"/>
  <c r="AE1652" i="6"/>
  <c r="AD1652" i="6"/>
  <c r="AC1652" i="6"/>
  <c r="AH1651" i="6"/>
  <c r="AF1651" i="6"/>
  <c r="AE1651" i="6"/>
  <c r="AD1651" i="6"/>
  <c r="AC1651" i="6"/>
  <c r="AH1650" i="6"/>
  <c r="AF1650" i="6"/>
  <c r="AE1650" i="6"/>
  <c r="AD1650" i="6"/>
  <c r="AC1650" i="6"/>
  <c r="AH1649" i="6"/>
  <c r="AF1649" i="6"/>
  <c r="AE1649" i="6"/>
  <c r="AD1649" i="6"/>
  <c r="AC1649" i="6"/>
  <c r="AH1648" i="6"/>
  <c r="AF1648" i="6"/>
  <c r="AE1648" i="6"/>
  <c r="AD1648" i="6"/>
  <c r="AC1648" i="6"/>
  <c r="AH1647" i="6"/>
  <c r="AF1647" i="6"/>
  <c r="AE1647" i="6"/>
  <c r="AD1647" i="6"/>
  <c r="AC1647" i="6"/>
  <c r="AH1646" i="6"/>
  <c r="AF1646" i="6"/>
  <c r="AE1646" i="6"/>
  <c r="AD1646" i="6"/>
  <c r="AC1646" i="6"/>
  <c r="AH1645" i="6"/>
  <c r="AF1645" i="6"/>
  <c r="AE1645" i="6"/>
  <c r="AD1645" i="6"/>
  <c r="AC1645" i="6"/>
  <c r="AH1644" i="6"/>
  <c r="AF1644" i="6"/>
  <c r="AE1644" i="6"/>
  <c r="AD1644" i="6"/>
  <c r="AC1644" i="6"/>
  <c r="AH1643" i="6"/>
  <c r="AF1643" i="6"/>
  <c r="AE1643" i="6"/>
  <c r="AD1643" i="6"/>
  <c r="AC1643" i="6"/>
  <c r="AH1642" i="6"/>
  <c r="AF1642" i="6"/>
  <c r="AE1642" i="6"/>
  <c r="AD1642" i="6"/>
  <c r="AC1642" i="6"/>
  <c r="AH1641" i="6"/>
  <c r="AF1641" i="6"/>
  <c r="AE1641" i="6"/>
  <c r="AD1641" i="6"/>
  <c r="AC1641" i="6"/>
  <c r="AH1640" i="6"/>
  <c r="AF1640" i="6"/>
  <c r="AE1640" i="6"/>
  <c r="AD1640" i="6"/>
  <c r="AC1640" i="6"/>
  <c r="AH1639" i="6"/>
  <c r="AF1639" i="6"/>
  <c r="AE1639" i="6"/>
  <c r="AD1639" i="6"/>
  <c r="AC1639" i="6"/>
  <c r="AH1638" i="6"/>
  <c r="AF1638" i="6"/>
  <c r="AE1638" i="6"/>
  <c r="AD1638" i="6"/>
  <c r="AC1638" i="6"/>
  <c r="AH1637" i="6"/>
  <c r="AF1637" i="6"/>
  <c r="AE1637" i="6"/>
  <c r="AD1637" i="6"/>
  <c r="AC1637" i="6"/>
  <c r="AH1636" i="6"/>
  <c r="AF1636" i="6"/>
  <c r="AE1636" i="6"/>
  <c r="AD1636" i="6"/>
  <c r="AC1636" i="6"/>
  <c r="AH1635" i="6"/>
  <c r="AF1635" i="6"/>
  <c r="AE1635" i="6"/>
  <c r="AD1635" i="6"/>
  <c r="AC1635" i="6"/>
  <c r="AH1634" i="6"/>
  <c r="AF1634" i="6"/>
  <c r="AE1634" i="6"/>
  <c r="AD1634" i="6"/>
  <c r="AC1634" i="6"/>
  <c r="AH1633" i="6"/>
  <c r="AF1633" i="6"/>
  <c r="AE1633" i="6"/>
  <c r="AD1633" i="6"/>
  <c r="AC1633" i="6"/>
  <c r="AH1632" i="6"/>
  <c r="AF1632" i="6"/>
  <c r="AE1632" i="6"/>
  <c r="AD1632" i="6"/>
  <c r="AC1632" i="6"/>
  <c r="AH1631" i="6"/>
  <c r="AF1631" i="6"/>
  <c r="AE1631" i="6"/>
  <c r="AD1631" i="6"/>
  <c r="AC1631" i="6"/>
  <c r="AH1630" i="6"/>
  <c r="AF1630" i="6"/>
  <c r="AE1630" i="6"/>
  <c r="AD1630" i="6"/>
  <c r="AC1630" i="6"/>
  <c r="AH1629" i="6"/>
  <c r="AF1629" i="6"/>
  <c r="AE1629" i="6"/>
  <c r="AD1629" i="6"/>
  <c r="AC1629" i="6"/>
  <c r="AH1628" i="6"/>
  <c r="AF1628" i="6"/>
  <c r="AE1628" i="6"/>
  <c r="AD1628" i="6"/>
  <c r="AC1628" i="6"/>
  <c r="AH1627" i="6"/>
  <c r="AF1627" i="6"/>
  <c r="AE1627" i="6"/>
  <c r="AD1627" i="6"/>
  <c r="AC1627" i="6"/>
  <c r="AH1626" i="6"/>
  <c r="AF1626" i="6"/>
  <c r="AE1626" i="6"/>
  <c r="AD1626" i="6"/>
  <c r="AC1626" i="6"/>
  <c r="AH1625" i="6"/>
  <c r="AF1625" i="6"/>
  <c r="AE1625" i="6"/>
  <c r="AD1625" i="6"/>
  <c r="AC1625" i="6"/>
  <c r="AH1624" i="6"/>
  <c r="AF1624" i="6"/>
  <c r="AE1624" i="6"/>
  <c r="AD1624" i="6"/>
  <c r="AC1624" i="6"/>
  <c r="AH1623" i="6"/>
  <c r="AF1623" i="6"/>
  <c r="AE1623" i="6"/>
  <c r="AD1623" i="6"/>
  <c r="AC1623" i="6"/>
  <c r="AH1622" i="6"/>
  <c r="AF1622" i="6"/>
  <c r="AE1622" i="6"/>
  <c r="AD1622" i="6"/>
  <c r="AC1622" i="6"/>
  <c r="AH1621" i="6"/>
  <c r="AF1621" i="6"/>
  <c r="AE1621" i="6"/>
  <c r="AD1621" i="6"/>
  <c r="AC1621" i="6"/>
  <c r="AH1620" i="6"/>
  <c r="AF1620" i="6"/>
  <c r="AE1620" i="6"/>
  <c r="AD1620" i="6"/>
  <c r="AC1620" i="6"/>
  <c r="AH1619" i="6"/>
  <c r="AF1619" i="6"/>
  <c r="AE1619" i="6"/>
  <c r="AD1619" i="6"/>
  <c r="AC1619" i="6"/>
  <c r="AH1618" i="6"/>
  <c r="AF1618" i="6"/>
  <c r="AE1618" i="6"/>
  <c r="AD1618" i="6"/>
  <c r="AC1618" i="6"/>
  <c r="AH1617" i="6"/>
  <c r="AF1617" i="6"/>
  <c r="AE1617" i="6"/>
  <c r="AD1617" i="6"/>
  <c r="AC1617" i="6"/>
  <c r="AH1616" i="6"/>
  <c r="AF1616" i="6"/>
  <c r="AE1616" i="6"/>
  <c r="AD1616" i="6"/>
  <c r="AC1616" i="6"/>
  <c r="AH1615" i="6"/>
  <c r="AF1615" i="6"/>
  <c r="AE1615" i="6"/>
  <c r="AD1615" i="6"/>
  <c r="AC1615" i="6"/>
  <c r="AH1614" i="6"/>
  <c r="AF1614" i="6"/>
  <c r="AE1614" i="6"/>
  <c r="AD1614" i="6"/>
  <c r="AC1614" i="6"/>
  <c r="AH1613" i="6"/>
  <c r="AF1613" i="6"/>
  <c r="AE1613" i="6"/>
  <c r="AD1613" i="6"/>
  <c r="AC1613" i="6"/>
  <c r="AH1612" i="6"/>
  <c r="AF1612" i="6"/>
  <c r="AE1612" i="6"/>
  <c r="AD1612" i="6"/>
  <c r="AC1612" i="6"/>
  <c r="AH1611" i="6"/>
  <c r="AF1611" i="6"/>
  <c r="AE1611" i="6"/>
  <c r="AD1611" i="6"/>
  <c r="AC1611" i="6"/>
  <c r="AH1610" i="6"/>
  <c r="AF1610" i="6"/>
  <c r="AE1610" i="6"/>
  <c r="AD1610" i="6"/>
  <c r="AC1610" i="6"/>
  <c r="AH1609" i="6"/>
  <c r="AF1609" i="6"/>
  <c r="AE1609" i="6"/>
  <c r="AD1609" i="6"/>
  <c r="AC1609" i="6"/>
  <c r="AH1608" i="6"/>
  <c r="AF1608" i="6"/>
  <c r="AE1608" i="6"/>
  <c r="AD1608" i="6"/>
  <c r="AC1608" i="6"/>
  <c r="AH1607" i="6"/>
  <c r="AF1607" i="6"/>
  <c r="AE1607" i="6"/>
  <c r="AD1607" i="6"/>
  <c r="AC1607" i="6"/>
  <c r="AH1606" i="6"/>
  <c r="AG1606" i="6"/>
  <c r="AF1606" i="6"/>
  <c r="AE1606" i="6"/>
  <c r="AD1606" i="6"/>
  <c r="AC1606" i="6"/>
  <c r="AH1605" i="6"/>
  <c r="AF1605" i="6"/>
  <c r="AE1605" i="6"/>
  <c r="AD1605" i="6"/>
  <c r="AC1605" i="6"/>
  <c r="AH1604" i="6"/>
  <c r="AF1604" i="6"/>
  <c r="AE1604" i="6"/>
  <c r="AD1604" i="6"/>
  <c r="AC1604" i="6"/>
  <c r="AH1603" i="6"/>
  <c r="AG1603" i="6"/>
  <c r="AF1603" i="6"/>
  <c r="AE1603" i="6"/>
  <c r="AD1603" i="6"/>
  <c r="AC1603" i="6"/>
  <c r="AH1602" i="6"/>
  <c r="AF1602" i="6"/>
  <c r="AE1602" i="6"/>
  <c r="AD1602" i="6"/>
  <c r="AC1602" i="6"/>
  <c r="AH1601" i="6"/>
  <c r="AF1601" i="6"/>
  <c r="AE1601" i="6"/>
  <c r="AD1601" i="6"/>
  <c r="AC1601" i="6"/>
  <c r="AH1600" i="6"/>
  <c r="AF1600" i="6"/>
  <c r="AE1600" i="6"/>
  <c r="AD1600" i="6"/>
  <c r="AC1600" i="6"/>
  <c r="AH1599" i="6"/>
  <c r="AF1599" i="6"/>
  <c r="AE1599" i="6"/>
  <c r="AD1599" i="6"/>
  <c r="AC1599" i="6"/>
  <c r="AH1598" i="6"/>
  <c r="AF1598" i="6"/>
  <c r="AE1598" i="6"/>
  <c r="AD1598" i="6"/>
  <c r="AC1598" i="6"/>
  <c r="AH1597" i="6"/>
  <c r="AF1597" i="6"/>
  <c r="AE1597" i="6"/>
  <c r="AD1597" i="6"/>
  <c r="AC1597" i="6"/>
  <c r="AH1596" i="6"/>
  <c r="AF1596" i="6"/>
  <c r="AE1596" i="6"/>
  <c r="AD1596" i="6"/>
  <c r="AC1596" i="6"/>
  <c r="AH1595" i="6"/>
  <c r="AF1595" i="6"/>
  <c r="AE1595" i="6"/>
  <c r="AD1595" i="6"/>
  <c r="AC1595" i="6"/>
  <c r="AH1594" i="6"/>
  <c r="AF1594" i="6"/>
  <c r="AE1594" i="6"/>
  <c r="AD1594" i="6"/>
  <c r="AC1594" i="6"/>
  <c r="AH1593" i="6"/>
  <c r="AF1593" i="6"/>
  <c r="AE1593" i="6"/>
  <c r="AD1593" i="6"/>
  <c r="AC1593" i="6"/>
  <c r="AH1592" i="6"/>
  <c r="AF1592" i="6"/>
  <c r="AE1592" i="6"/>
  <c r="AD1592" i="6"/>
  <c r="AC1592" i="6"/>
  <c r="AH1591" i="6"/>
  <c r="AF1591" i="6"/>
  <c r="AE1591" i="6"/>
  <c r="AD1591" i="6"/>
  <c r="AC1591" i="6"/>
  <c r="AH1590" i="6"/>
  <c r="AF1590" i="6"/>
  <c r="AE1590" i="6"/>
  <c r="AD1590" i="6"/>
  <c r="AC1590" i="6"/>
  <c r="AH1589" i="6"/>
  <c r="AF1589" i="6"/>
  <c r="AE1589" i="6"/>
  <c r="AD1589" i="6"/>
  <c r="AC1589" i="6"/>
  <c r="AH1588" i="6"/>
  <c r="AF1588" i="6"/>
  <c r="AE1588" i="6"/>
  <c r="AD1588" i="6"/>
  <c r="AC1588" i="6"/>
  <c r="AH1587" i="6"/>
  <c r="AF1587" i="6"/>
  <c r="AE1587" i="6"/>
  <c r="AD1587" i="6"/>
  <c r="AC1587" i="6"/>
  <c r="AH1586" i="6"/>
  <c r="AF1586" i="6"/>
  <c r="AE1586" i="6"/>
  <c r="AD1586" i="6"/>
  <c r="AC1586" i="6"/>
  <c r="AH1585" i="6"/>
  <c r="AF1585" i="6"/>
  <c r="AE1585" i="6"/>
  <c r="AD1585" i="6"/>
  <c r="AC1585" i="6"/>
  <c r="AH1584" i="6"/>
  <c r="AF1584" i="6"/>
  <c r="AE1584" i="6"/>
  <c r="AD1584" i="6"/>
  <c r="AC1584" i="6"/>
  <c r="AH1583" i="6"/>
  <c r="AF1583" i="6"/>
  <c r="AE1583" i="6"/>
  <c r="AD1583" i="6"/>
  <c r="AC1583" i="6"/>
  <c r="AH1582" i="6"/>
  <c r="AF1582" i="6"/>
  <c r="AE1582" i="6"/>
  <c r="AD1582" i="6"/>
  <c r="AC1582" i="6"/>
  <c r="AH1581" i="6"/>
  <c r="AF1581" i="6"/>
  <c r="AE1581" i="6"/>
  <c r="AD1581" i="6"/>
  <c r="AC1581" i="6"/>
  <c r="AH1580" i="6"/>
  <c r="AF1580" i="6"/>
  <c r="AE1580" i="6"/>
  <c r="AD1580" i="6"/>
  <c r="AC1580" i="6"/>
  <c r="AH1579" i="6"/>
  <c r="AF1579" i="6"/>
  <c r="AE1579" i="6"/>
  <c r="AD1579" i="6"/>
  <c r="AC1579" i="6"/>
  <c r="AH1578" i="6"/>
  <c r="AF1578" i="6"/>
  <c r="AE1578" i="6"/>
  <c r="AD1578" i="6"/>
  <c r="AC1578" i="6"/>
  <c r="AH1577" i="6"/>
  <c r="AF1577" i="6"/>
  <c r="AE1577" i="6"/>
  <c r="AD1577" i="6"/>
  <c r="AC1577" i="6"/>
  <c r="AH1576" i="6"/>
  <c r="AF1576" i="6"/>
  <c r="AE1576" i="6"/>
  <c r="AD1576" i="6"/>
  <c r="AC1576" i="6"/>
  <c r="AH1575" i="6"/>
  <c r="AF1575" i="6"/>
  <c r="AE1575" i="6"/>
  <c r="AD1575" i="6"/>
  <c r="AC1575" i="6"/>
  <c r="AH1574" i="6"/>
  <c r="AF1574" i="6"/>
  <c r="AE1574" i="6"/>
  <c r="AD1574" i="6"/>
  <c r="AC1574" i="6"/>
  <c r="AH1573" i="6"/>
  <c r="AF1573" i="6"/>
  <c r="AE1573" i="6"/>
  <c r="AD1573" i="6"/>
  <c r="AC1573" i="6"/>
  <c r="AH1572" i="6"/>
  <c r="AF1572" i="6"/>
  <c r="AE1572" i="6"/>
  <c r="AD1572" i="6"/>
  <c r="AC1572" i="6"/>
  <c r="AH1571" i="6"/>
  <c r="AF1571" i="6"/>
  <c r="AE1571" i="6"/>
  <c r="AD1571" i="6"/>
  <c r="AC1571" i="6"/>
  <c r="AH1570" i="6"/>
  <c r="AF1570" i="6"/>
  <c r="AE1570" i="6"/>
  <c r="AD1570" i="6"/>
  <c r="AC1570" i="6"/>
  <c r="AH1569" i="6"/>
  <c r="AF1569" i="6"/>
  <c r="AE1569" i="6"/>
  <c r="AD1569" i="6"/>
  <c r="AC1569" i="6"/>
  <c r="AH1568" i="6"/>
  <c r="AF1568" i="6"/>
  <c r="AE1568" i="6"/>
  <c r="AD1568" i="6"/>
  <c r="AC1568" i="6"/>
  <c r="AH1567" i="6"/>
  <c r="AF1567" i="6"/>
  <c r="AE1567" i="6"/>
  <c r="AD1567" i="6"/>
  <c r="AC1567" i="6"/>
  <c r="AH1566" i="6"/>
  <c r="AF1566" i="6"/>
  <c r="AE1566" i="6"/>
  <c r="AD1566" i="6"/>
  <c r="AC1566" i="6"/>
  <c r="AH1565" i="6"/>
  <c r="AF1565" i="6"/>
  <c r="AE1565" i="6"/>
  <c r="AD1565" i="6"/>
  <c r="AC1565" i="6"/>
  <c r="AH1564" i="6"/>
  <c r="AF1564" i="6"/>
  <c r="AE1564" i="6"/>
  <c r="AD1564" i="6"/>
  <c r="AC1564" i="6"/>
  <c r="AH1563" i="6"/>
  <c r="AF1563" i="6"/>
  <c r="AE1563" i="6"/>
  <c r="AD1563" i="6"/>
  <c r="AC1563" i="6"/>
  <c r="AH1562" i="6"/>
  <c r="AF1562" i="6"/>
  <c r="AE1562" i="6"/>
  <c r="AD1562" i="6"/>
  <c r="AC1562" i="6"/>
  <c r="AH1561" i="6"/>
  <c r="AF1561" i="6"/>
  <c r="AE1561" i="6"/>
  <c r="AD1561" i="6"/>
  <c r="AC1561" i="6"/>
  <c r="AH1560" i="6"/>
  <c r="AF1560" i="6"/>
  <c r="AE1560" i="6"/>
  <c r="AD1560" i="6"/>
  <c r="AC1560" i="6"/>
  <c r="AH1559" i="6"/>
  <c r="AF1559" i="6"/>
  <c r="AE1559" i="6"/>
  <c r="AD1559" i="6"/>
  <c r="AC1559" i="6"/>
  <c r="AH1558" i="6"/>
  <c r="AF1558" i="6"/>
  <c r="AE1558" i="6"/>
  <c r="AD1558" i="6"/>
  <c r="AC1558" i="6"/>
  <c r="AH1557" i="6"/>
  <c r="AF1557" i="6"/>
  <c r="AE1557" i="6"/>
  <c r="AD1557" i="6"/>
  <c r="AC1557" i="6"/>
  <c r="AH1556" i="6"/>
  <c r="AF1556" i="6"/>
  <c r="AE1556" i="6"/>
  <c r="AD1556" i="6"/>
  <c r="AC1556" i="6"/>
  <c r="AH1555" i="6"/>
  <c r="AF1555" i="6"/>
  <c r="AE1555" i="6"/>
  <c r="AD1555" i="6"/>
  <c r="AC1555" i="6"/>
  <c r="AH1554" i="6"/>
  <c r="AF1554" i="6"/>
  <c r="AE1554" i="6"/>
  <c r="AD1554" i="6"/>
  <c r="AC1554" i="6"/>
  <c r="AH1553" i="6"/>
  <c r="AF1553" i="6"/>
  <c r="AE1553" i="6"/>
  <c r="AD1553" i="6"/>
  <c r="AC1553" i="6"/>
  <c r="AH1552" i="6"/>
  <c r="AF1552" i="6"/>
  <c r="AE1552" i="6"/>
  <c r="AD1552" i="6"/>
  <c r="AC1552" i="6"/>
  <c r="AH1551" i="6"/>
  <c r="AF1551" i="6"/>
  <c r="AE1551" i="6"/>
  <c r="AD1551" i="6"/>
  <c r="AC1551" i="6"/>
  <c r="AH1550" i="6"/>
  <c r="AG1550" i="6"/>
  <c r="AF1550" i="6"/>
  <c r="AE1550" i="6"/>
  <c r="AD1550" i="6"/>
  <c r="AC1550" i="6"/>
  <c r="AH1549" i="6"/>
  <c r="AF1549" i="6"/>
  <c r="AE1549" i="6"/>
  <c r="AD1549" i="6"/>
  <c r="AC1549" i="6"/>
  <c r="AH1548" i="6"/>
  <c r="AF1548" i="6"/>
  <c r="AE1548" i="6"/>
  <c r="AD1548" i="6"/>
  <c r="AC1548" i="6"/>
  <c r="AH1547" i="6"/>
  <c r="AF1547" i="6"/>
  <c r="AE1547" i="6"/>
  <c r="AD1547" i="6"/>
  <c r="AC1547" i="6"/>
  <c r="AH1546" i="6"/>
  <c r="AF1546" i="6"/>
  <c r="AE1546" i="6"/>
  <c r="AD1546" i="6"/>
  <c r="AC1546" i="6"/>
  <c r="AH1545" i="6"/>
  <c r="AF1545" i="6"/>
  <c r="AE1545" i="6"/>
  <c r="AD1545" i="6"/>
  <c r="AC1545" i="6"/>
  <c r="AH1544" i="6"/>
  <c r="AF1544" i="6"/>
  <c r="AE1544" i="6"/>
  <c r="AD1544" i="6"/>
  <c r="AC1544" i="6"/>
  <c r="AH1543" i="6"/>
  <c r="AF1543" i="6"/>
  <c r="AE1543" i="6"/>
  <c r="AD1543" i="6"/>
  <c r="AC1543" i="6"/>
  <c r="AH1542" i="6"/>
  <c r="AF1542" i="6"/>
  <c r="AE1542" i="6"/>
  <c r="AD1542" i="6"/>
  <c r="AC1542" i="6"/>
  <c r="AH1541" i="6"/>
  <c r="AF1541" i="6"/>
  <c r="AE1541" i="6"/>
  <c r="AD1541" i="6"/>
  <c r="AC1541" i="6"/>
  <c r="AH1540" i="6"/>
  <c r="AF1540" i="6"/>
  <c r="AE1540" i="6"/>
  <c r="AD1540" i="6"/>
  <c r="AC1540" i="6"/>
  <c r="AH1539" i="6"/>
  <c r="AF1539" i="6"/>
  <c r="AE1539" i="6"/>
  <c r="AD1539" i="6"/>
  <c r="AC1539" i="6"/>
  <c r="AH1538" i="6"/>
  <c r="AF1538" i="6"/>
  <c r="AE1538" i="6"/>
  <c r="AD1538" i="6"/>
  <c r="AC1538" i="6"/>
  <c r="AH1537" i="6"/>
  <c r="AF1537" i="6"/>
  <c r="AE1537" i="6"/>
  <c r="AD1537" i="6"/>
  <c r="AC1537" i="6"/>
  <c r="AH1536" i="6"/>
  <c r="AF1536" i="6"/>
  <c r="AE1536" i="6"/>
  <c r="AD1536" i="6"/>
  <c r="AC1536" i="6"/>
  <c r="AH1535" i="6"/>
  <c r="AF1535" i="6"/>
  <c r="AE1535" i="6"/>
  <c r="AD1535" i="6"/>
  <c r="AC1535" i="6"/>
  <c r="AH1534" i="6"/>
  <c r="AF1534" i="6"/>
  <c r="AE1534" i="6"/>
  <c r="AD1534" i="6"/>
  <c r="AC1534" i="6"/>
  <c r="AH1533" i="6"/>
  <c r="AF1533" i="6"/>
  <c r="AE1533" i="6"/>
  <c r="AD1533" i="6"/>
  <c r="AC1533" i="6"/>
  <c r="AH1532" i="6"/>
  <c r="AF1532" i="6"/>
  <c r="AE1532" i="6"/>
  <c r="AD1532" i="6"/>
  <c r="AC1532" i="6"/>
  <c r="AH1531" i="6"/>
  <c r="AF1531" i="6"/>
  <c r="AE1531" i="6"/>
  <c r="AD1531" i="6"/>
  <c r="AC1531" i="6"/>
  <c r="AH1530" i="6"/>
  <c r="AF1530" i="6"/>
  <c r="AE1530" i="6"/>
  <c r="AD1530" i="6"/>
  <c r="AC1530" i="6"/>
  <c r="AH1529" i="6"/>
  <c r="AF1529" i="6"/>
  <c r="AE1529" i="6"/>
  <c r="AD1529" i="6"/>
  <c r="AC1529" i="6"/>
  <c r="AH1528" i="6"/>
  <c r="AF1528" i="6"/>
  <c r="AE1528" i="6"/>
  <c r="AD1528" i="6"/>
  <c r="AC1528" i="6"/>
  <c r="AH1527" i="6"/>
  <c r="AF1527" i="6"/>
  <c r="AE1527" i="6"/>
  <c r="AD1527" i="6"/>
  <c r="AC1527" i="6"/>
  <c r="AH1526" i="6"/>
  <c r="AF1526" i="6"/>
  <c r="AE1526" i="6"/>
  <c r="AD1526" i="6"/>
  <c r="AC1526" i="6"/>
  <c r="AH1525" i="6"/>
  <c r="AF1525" i="6"/>
  <c r="AE1525" i="6"/>
  <c r="AD1525" i="6"/>
  <c r="AC1525" i="6"/>
  <c r="AH1524" i="6"/>
  <c r="AF1524" i="6"/>
  <c r="AE1524" i="6"/>
  <c r="AD1524" i="6"/>
  <c r="AC1524" i="6"/>
  <c r="AH1523" i="6"/>
  <c r="AF1523" i="6"/>
  <c r="AE1523" i="6"/>
  <c r="AD1523" i="6"/>
  <c r="AC1523" i="6"/>
  <c r="AH1522" i="6"/>
  <c r="AF1522" i="6"/>
  <c r="AE1522" i="6"/>
  <c r="AD1522" i="6"/>
  <c r="AC1522" i="6"/>
  <c r="AH1521" i="6"/>
  <c r="AF1521" i="6"/>
  <c r="AE1521" i="6"/>
  <c r="AD1521" i="6"/>
  <c r="AC1521" i="6"/>
  <c r="AH1520" i="6"/>
  <c r="AF1520" i="6"/>
  <c r="AE1520" i="6"/>
  <c r="AD1520" i="6"/>
  <c r="AC1520" i="6"/>
  <c r="AH1519" i="6"/>
  <c r="AF1519" i="6"/>
  <c r="AE1519" i="6"/>
  <c r="AD1519" i="6"/>
  <c r="AC1519" i="6"/>
  <c r="AH1518" i="6"/>
  <c r="AF1518" i="6"/>
  <c r="AE1518" i="6"/>
  <c r="AD1518" i="6"/>
  <c r="AC1518" i="6"/>
  <c r="AH1517" i="6"/>
  <c r="AF1517" i="6"/>
  <c r="AE1517" i="6"/>
  <c r="AD1517" i="6"/>
  <c r="AC1517" i="6"/>
  <c r="AH1516" i="6"/>
  <c r="AF1516" i="6"/>
  <c r="AE1516" i="6"/>
  <c r="AD1516" i="6"/>
  <c r="AC1516" i="6"/>
  <c r="AH1515" i="6"/>
  <c r="AF1515" i="6"/>
  <c r="AE1515" i="6"/>
  <c r="AD1515" i="6"/>
  <c r="AC1515" i="6"/>
  <c r="AH1514" i="6"/>
  <c r="AF1514" i="6"/>
  <c r="AE1514" i="6"/>
  <c r="AD1514" i="6"/>
  <c r="AC1514" i="6"/>
  <c r="AH1513" i="6"/>
  <c r="AF1513" i="6"/>
  <c r="AE1513" i="6"/>
  <c r="AD1513" i="6"/>
  <c r="AC1513" i="6"/>
  <c r="AH1512" i="6"/>
  <c r="AF1512" i="6"/>
  <c r="AE1512" i="6"/>
  <c r="AD1512" i="6"/>
  <c r="AC1512" i="6"/>
  <c r="AH1511" i="6"/>
  <c r="AF1511" i="6"/>
  <c r="AE1511" i="6"/>
  <c r="AD1511" i="6"/>
  <c r="AC1511" i="6"/>
  <c r="AH1510" i="6"/>
  <c r="AF1510" i="6"/>
  <c r="AE1510" i="6"/>
  <c r="AD1510" i="6"/>
  <c r="AC1510" i="6"/>
  <c r="AH1509" i="6"/>
  <c r="AF1509" i="6"/>
  <c r="AE1509" i="6"/>
  <c r="AD1509" i="6"/>
  <c r="AC1509" i="6"/>
  <c r="AH1508" i="6"/>
  <c r="AF1508" i="6"/>
  <c r="AE1508" i="6"/>
  <c r="AD1508" i="6"/>
  <c r="AC1508" i="6"/>
  <c r="AH1507" i="6"/>
  <c r="AF1507" i="6"/>
  <c r="AE1507" i="6"/>
  <c r="AD1507" i="6"/>
  <c r="AC1507" i="6"/>
  <c r="AH1506" i="6"/>
  <c r="AF1506" i="6"/>
  <c r="AE1506" i="6"/>
  <c r="AD1506" i="6"/>
  <c r="AC1506" i="6"/>
  <c r="AH1505" i="6"/>
  <c r="AF1505" i="6"/>
  <c r="AE1505" i="6"/>
  <c r="AD1505" i="6"/>
  <c r="AC1505" i="6"/>
  <c r="AH1504" i="6"/>
  <c r="AF1504" i="6"/>
  <c r="AE1504" i="6"/>
  <c r="AD1504" i="6"/>
  <c r="AC1504" i="6"/>
  <c r="AH1503" i="6"/>
  <c r="AF1503" i="6"/>
  <c r="AE1503" i="6"/>
  <c r="AD1503" i="6"/>
  <c r="AC1503" i="6"/>
  <c r="AH1502" i="6"/>
  <c r="AF1502" i="6"/>
  <c r="AE1502" i="6"/>
  <c r="AD1502" i="6"/>
  <c r="AC1502" i="6"/>
  <c r="AH1501" i="6"/>
  <c r="AG1501" i="6"/>
  <c r="AF1501" i="6"/>
  <c r="AE1501" i="6"/>
  <c r="AD1501" i="6"/>
  <c r="AC1501" i="6"/>
  <c r="AH1500" i="6"/>
  <c r="AF1500" i="6"/>
  <c r="AE1500" i="6"/>
  <c r="AD1500" i="6"/>
  <c r="AC1500" i="6"/>
  <c r="AH1499" i="6"/>
  <c r="AF1499" i="6"/>
  <c r="AE1499" i="6"/>
  <c r="AD1499" i="6"/>
  <c r="AC1499" i="6"/>
  <c r="AH1498" i="6"/>
  <c r="AF1498" i="6"/>
  <c r="AE1498" i="6"/>
  <c r="AD1498" i="6"/>
  <c r="AC1498" i="6"/>
  <c r="AH1497" i="6"/>
  <c r="AF1497" i="6"/>
  <c r="AE1497" i="6"/>
  <c r="AD1497" i="6"/>
  <c r="AC1497" i="6"/>
  <c r="AH1496" i="6"/>
  <c r="AF1496" i="6"/>
  <c r="AE1496" i="6"/>
  <c r="AD1496" i="6"/>
  <c r="AC1496" i="6"/>
  <c r="AH1495" i="6"/>
  <c r="AF1495" i="6"/>
  <c r="AE1495" i="6"/>
  <c r="AD1495" i="6"/>
  <c r="AC1495" i="6"/>
  <c r="AH1494" i="6"/>
  <c r="AF1494" i="6"/>
  <c r="AE1494" i="6"/>
  <c r="AD1494" i="6"/>
  <c r="AC1494" i="6"/>
  <c r="AH1493" i="6"/>
  <c r="AF1493" i="6"/>
  <c r="AE1493" i="6"/>
  <c r="AD1493" i="6"/>
  <c r="AC1493" i="6"/>
  <c r="AH1492" i="6"/>
  <c r="AF1492" i="6"/>
  <c r="AE1492" i="6"/>
  <c r="AD1492" i="6"/>
  <c r="AC1492" i="6"/>
  <c r="AH1491" i="6"/>
  <c r="AF1491" i="6"/>
  <c r="AE1491" i="6"/>
  <c r="AD1491" i="6"/>
  <c r="AC1491" i="6"/>
  <c r="AH1490" i="6"/>
  <c r="AF1490" i="6"/>
  <c r="AE1490" i="6"/>
  <c r="AD1490" i="6"/>
  <c r="AC1490" i="6"/>
  <c r="AH1489" i="6"/>
  <c r="AF1489" i="6"/>
  <c r="AE1489" i="6"/>
  <c r="AD1489" i="6"/>
  <c r="AC1489" i="6"/>
  <c r="AH1488" i="6"/>
  <c r="AF1488" i="6"/>
  <c r="AE1488" i="6"/>
  <c r="AD1488" i="6"/>
  <c r="AC1488" i="6"/>
  <c r="AH1487" i="6"/>
  <c r="AF1487" i="6"/>
  <c r="AE1487" i="6"/>
  <c r="AD1487" i="6"/>
  <c r="AC1487" i="6"/>
  <c r="AH1486" i="6"/>
  <c r="AF1486" i="6"/>
  <c r="AE1486" i="6"/>
  <c r="AD1486" i="6"/>
  <c r="AC1486" i="6"/>
  <c r="AH1485" i="6"/>
  <c r="AF1485" i="6"/>
  <c r="AE1485" i="6"/>
  <c r="AD1485" i="6"/>
  <c r="AC1485" i="6"/>
  <c r="AH1484" i="6"/>
  <c r="AF1484" i="6"/>
  <c r="AE1484" i="6"/>
  <c r="AD1484" i="6"/>
  <c r="AC1484" i="6"/>
  <c r="AH1483" i="6"/>
  <c r="AF1483" i="6"/>
  <c r="AE1483" i="6"/>
  <c r="AD1483" i="6"/>
  <c r="AC1483" i="6"/>
  <c r="AH1482" i="6"/>
  <c r="AF1482" i="6"/>
  <c r="AE1482" i="6"/>
  <c r="AD1482" i="6"/>
  <c r="AC1482" i="6"/>
  <c r="AH1481" i="6"/>
  <c r="AF1481" i="6"/>
  <c r="AE1481" i="6"/>
  <c r="AD1481" i="6"/>
  <c r="AC1481" i="6"/>
  <c r="AH1480" i="6"/>
  <c r="AF1480" i="6"/>
  <c r="AE1480" i="6"/>
  <c r="AD1480" i="6"/>
  <c r="AC1480" i="6"/>
  <c r="AH1479" i="6"/>
  <c r="AF1479" i="6"/>
  <c r="AE1479" i="6"/>
  <c r="AD1479" i="6"/>
  <c r="AC1479" i="6"/>
  <c r="AH1478" i="6"/>
  <c r="AF1478" i="6"/>
  <c r="AE1478" i="6"/>
  <c r="AD1478" i="6"/>
  <c r="AC1478" i="6"/>
  <c r="AH1477" i="6"/>
  <c r="AF1477" i="6"/>
  <c r="AE1477" i="6"/>
  <c r="AD1477" i="6"/>
  <c r="AC1477" i="6"/>
  <c r="AH1476" i="6"/>
  <c r="AF1476" i="6"/>
  <c r="AE1476" i="6"/>
  <c r="AD1476" i="6"/>
  <c r="AC1476" i="6"/>
  <c r="AH1475" i="6"/>
  <c r="AF1475" i="6"/>
  <c r="AE1475" i="6"/>
  <c r="AD1475" i="6"/>
  <c r="AC1475" i="6"/>
  <c r="AH1474" i="6"/>
  <c r="AF1474" i="6"/>
  <c r="AE1474" i="6"/>
  <c r="AD1474" i="6"/>
  <c r="AC1474" i="6"/>
  <c r="AH1473" i="6"/>
  <c r="AF1473" i="6"/>
  <c r="AE1473" i="6"/>
  <c r="AD1473" i="6"/>
  <c r="AC1473" i="6"/>
  <c r="AH1472" i="6"/>
  <c r="AF1472" i="6"/>
  <c r="AE1472" i="6"/>
  <c r="AD1472" i="6"/>
  <c r="AC1472" i="6"/>
  <c r="AH1471" i="6"/>
  <c r="AF1471" i="6"/>
  <c r="AE1471" i="6"/>
  <c r="AD1471" i="6"/>
  <c r="AC1471" i="6"/>
  <c r="AH1470" i="6"/>
  <c r="AF1470" i="6"/>
  <c r="AE1470" i="6"/>
  <c r="AD1470" i="6"/>
  <c r="AC1470" i="6"/>
  <c r="AH1469" i="6"/>
  <c r="AF1469" i="6"/>
  <c r="AE1469" i="6"/>
  <c r="AD1469" i="6"/>
  <c r="AC1469" i="6"/>
  <c r="AH1468" i="6"/>
  <c r="AG1468" i="6"/>
  <c r="AF1468" i="6"/>
  <c r="AE1468" i="6"/>
  <c r="AD1468" i="6"/>
  <c r="AC1468" i="6"/>
  <c r="AH1467" i="6"/>
  <c r="AF1467" i="6"/>
  <c r="AE1467" i="6"/>
  <c r="AD1467" i="6"/>
  <c r="AC1467" i="6"/>
  <c r="AH1466" i="6"/>
  <c r="AF1466" i="6"/>
  <c r="AE1466" i="6"/>
  <c r="AD1466" i="6"/>
  <c r="AC1466" i="6"/>
  <c r="AH1465" i="6"/>
  <c r="AF1465" i="6"/>
  <c r="AE1465" i="6"/>
  <c r="AD1465" i="6"/>
  <c r="AC1465" i="6"/>
  <c r="AH1464" i="6"/>
  <c r="AF1464" i="6"/>
  <c r="AE1464" i="6"/>
  <c r="AD1464" i="6"/>
  <c r="AC1464" i="6"/>
  <c r="AH1463" i="6"/>
  <c r="AF1463" i="6"/>
  <c r="AE1463" i="6"/>
  <c r="AD1463" i="6"/>
  <c r="AC1463" i="6"/>
  <c r="AH1462" i="6"/>
  <c r="AF1462" i="6"/>
  <c r="AE1462" i="6"/>
  <c r="AD1462" i="6"/>
  <c r="AC1462" i="6"/>
  <c r="AH1461" i="6"/>
  <c r="AG1461" i="6"/>
  <c r="AF1461" i="6"/>
  <c r="AE1461" i="6"/>
  <c r="AD1461" i="6"/>
  <c r="AC1461" i="6"/>
  <c r="AH1460" i="6"/>
  <c r="AF1460" i="6"/>
  <c r="AE1460" i="6"/>
  <c r="AD1460" i="6"/>
  <c r="AC1460" i="6"/>
  <c r="AH1459" i="6"/>
  <c r="AF1459" i="6"/>
  <c r="AE1459" i="6"/>
  <c r="AD1459" i="6"/>
  <c r="AC1459" i="6"/>
  <c r="AH1458" i="6"/>
  <c r="AF1458" i="6"/>
  <c r="AE1458" i="6"/>
  <c r="AD1458" i="6"/>
  <c r="AC1458" i="6"/>
  <c r="AH1457" i="6"/>
  <c r="AF1457" i="6"/>
  <c r="AE1457" i="6"/>
  <c r="AD1457" i="6"/>
  <c r="AC1457" i="6"/>
  <c r="AH1456" i="6"/>
  <c r="AF1456" i="6"/>
  <c r="AE1456" i="6"/>
  <c r="AD1456" i="6"/>
  <c r="AC1456" i="6"/>
  <c r="AH1455" i="6"/>
  <c r="AF1455" i="6"/>
  <c r="AE1455" i="6"/>
  <c r="AD1455" i="6"/>
  <c r="AC1455" i="6"/>
  <c r="AH1454" i="6"/>
  <c r="AF1454" i="6"/>
  <c r="AE1454" i="6"/>
  <c r="AD1454" i="6"/>
  <c r="AC1454" i="6"/>
  <c r="AH1453" i="6"/>
  <c r="AF1453" i="6"/>
  <c r="AE1453" i="6"/>
  <c r="AD1453" i="6"/>
  <c r="AC1453" i="6"/>
  <c r="AH1452" i="6"/>
  <c r="AF1452" i="6"/>
  <c r="AE1452" i="6"/>
  <c r="AD1452" i="6"/>
  <c r="AC1452" i="6"/>
  <c r="AH1451" i="6"/>
  <c r="AF1451" i="6"/>
  <c r="AE1451" i="6"/>
  <c r="AD1451" i="6"/>
  <c r="AC1451" i="6"/>
  <c r="AH1450" i="6"/>
  <c r="AF1450" i="6"/>
  <c r="AE1450" i="6"/>
  <c r="AD1450" i="6"/>
  <c r="AC1450" i="6"/>
  <c r="AH1449" i="6"/>
  <c r="AF1449" i="6"/>
  <c r="AE1449" i="6"/>
  <c r="AD1449" i="6"/>
  <c r="AC1449" i="6"/>
  <c r="AH1448" i="6"/>
  <c r="AF1448" i="6"/>
  <c r="AE1448" i="6"/>
  <c r="AD1448" i="6"/>
  <c r="AC1448" i="6"/>
  <c r="AH1447" i="6"/>
  <c r="AF1447" i="6"/>
  <c r="AE1447" i="6"/>
  <c r="AD1447" i="6"/>
  <c r="AC1447" i="6"/>
  <c r="AH1446" i="6"/>
  <c r="AF1446" i="6"/>
  <c r="AE1446" i="6"/>
  <c r="AD1446" i="6"/>
  <c r="AC1446" i="6"/>
  <c r="AH1445" i="6"/>
  <c r="AF1445" i="6"/>
  <c r="AE1445" i="6"/>
  <c r="AD1445" i="6"/>
  <c r="AC1445" i="6"/>
  <c r="AH1444" i="6"/>
  <c r="AF1444" i="6"/>
  <c r="AE1444" i="6"/>
  <c r="AD1444" i="6"/>
  <c r="AC1444" i="6"/>
  <c r="AH1443" i="6"/>
  <c r="AF1443" i="6"/>
  <c r="AE1443" i="6"/>
  <c r="AD1443" i="6"/>
  <c r="AC1443" i="6"/>
  <c r="AH1442" i="6"/>
  <c r="AG1442" i="6"/>
  <c r="AF1442" i="6"/>
  <c r="AE1442" i="6"/>
  <c r="AD1442" i="6"/>
  <c r="AC1442" i="6"/>
  <c r="AH1441" i="6"/>
  <c r="AF1441" i="6"/>
  <c r="AE1441" i="6"/>
  <c r="AD1441" i="6"/>
  <c r="AC1441" i="6"/>
  <c r="AH1440" i="6"/>
  <c r="AF1440" i="6"/>
  <c r="AE1440" i="6"/>
  <c r="AD1440" i="6"/>
  <c r="AC1440" i="6"/>
  <c r="AH1439" i="6"/>
  <c r="AF1439" i="6"/>
  <c r="AE1439" i="6"/>
  <c r="AD1439" i="6"/>
  <c r="AC1439" i="6"/>
  <c r="AH1438" i="6"/>
  <c r="AF1438" i="6"/>
  <c r="AE1438" i="6"/>
  <c r="AD1438" i="6"/>
  <c r="AC1438" i="6"/>
  <c r="AH1437" i="6"/>
  <c r="AF1437" i="6"/>
  <c r="AE1437" i="6"/>
  <c r="AD1437" i="6"/>
  <c r="AC1437" i="6"/>
  <c r="AH1436" i="6"/>
  <c r="AF1436" i="6"/>
  <c r="AE1436" i="6"/>
  <c r="AD1436" i="6"/>
  <c r="AC1436" i="6"/>
  <c r="AH1435" i="6"/>
  <c r="AF1435" i="6"/>
  <c r="AE1435" i="6"/>
  <c r="AD1435" i="6"/>
  <c r="AC1435" i="6"/>
  <c r="AH1434" i="6"/>
  <c r="AF1434" i="6"/>
  <c r="AE1434" i="6"/>
  <c r="AD1434" i="6"/>
  <c r="AC1434" i="6"/>
  <c r="AH1433" i="6"/>
  <c r="AF1433" i="6"/>
  <c r="AE1433" i="6"/>
  <c r="AD1433" i="6"/>
  <c r="AC1433" i="6"/>
  <c r="AH1432" i="6"/>
  <c r="AF1432" i="6"/>
  <c r="AE1432" i="6"/>
  <c r="AD1432" i="6"/>
  <c r="AC1432" i="6"/>
  <c r="AH1431" i="6"/>
  <c r="AF1431" i="6"/>
  <c r="AE1431" i="6"/>
  <c r="AD1431" i="6"/>
  <c r="AC1431" i="6"/>
  <c r="AH1430" i="6"/>
  <c r="AF1430" i="6"/>
  <c r="AE1430" i="6"/>
  <c r="AD1430" i="6"/>
  <c r="AC1430" i="6"/>
  <c r="AH1429" i="6"/>
  <c r="AF1429" i="6"/>
  <c r="AE1429" i="6"/>
  <c r="AD1429" i="6"/>
  <c r="AC1429" i="6"/>
  <c r="AH1428" i="6"/>
  <c r="AF1428" i="6"/>
  <c r="AE1428" i="6"/>
  <c r="AD1428" i="6"/>
  <c r="AC1428" i="6"/>
  <c r="AH1427" i="6"/>
  <c r="AF1427" i="6"/>
  <c r="AE1427" i="6"/>
  <c r="AD1427" i="6"/>
  <c r="AC1427" i="6"/>
  <c r="AH1426" i="6"/>
  <c r="AF1426" i="6"/>
  <c r="AE1426" i="6"/>
  <c r="AD1426" i="6"/>
  <c r="AC1426" i="6"/>
  <c r="AH1425" i="6"/>
  <c r="AF1425" i="6"/>
  <c r="AE1425" i="6"/>
  <c r="AD1425" i="6"/>
  <c r="AC1425" i="6"/>
  <c r="AH1424" i="6"/>
  <c r="AF1424" i="6"/>
  <c r="AE1424" i="6"/>
  <c r="AD1424" i="6"/>
  <c r="AC1424" i="6"/>
  <c r="AH1423" i="6"/>
  <c r="AF1423" i="6"/>
  <c r="AE1423" i="6"/>
  <c r="AD1423" i="6"/>
  <c r="AC1423" i="6"/>
  <c r="AH1422" i="6"/>
  <c r="AF1422" i="6"/>
  <c r="AE1422" i="6"/>
  <c r="AD1422" i="6"/>
  <c r="AC1422" i="6"/>
  <c r="AH1421" i="6"/>
  <c r="AF1421" i="6"/>
  <c r="AE1421" i="6"/>
  <c r="AD1421" i="6"/>
  <c r="AC1421" i="6"/>
  <c r="AH1420" i="6"/>
  <c r="AF1420" i="6"/>
  <c r="AE1420" i="6"/>
  <c r="AD1420" i="6"/>
  <c r="AC1420" i="6"/>
  <c r="AH1419" i="6"/>
  <c r="AF1419" i="6"/>
  <c r="AE1419" i="6"/>
  <c r="AD1419" i="6"/>
  <c r="AC1419" i="6"/>
  <c r="AH1418" i="6"/>
  <c r="AF1418" i="6"/>
  <c r="AE1418" i="6"/>
  <c r="AD1418" i="6"/>
  <c r="AC1418" i="6"/>
  <c r="AH1417" i="6"/>
  <c r="AF1417" i="6"/>
  <c r="AE1417" i="6"/>
  <c r="AD1417" i="6"/>
  <c r="AC1417" i="6"/>
  <c r="AH1416" i="6"/>
  <c r="AF1416" i="6"/>
  <c r="AE1416" i="6"/>
  <c r="AD1416" i="6"/>
  <c r="AC1416" i="6"/>
  <c r="AH1415" i="6"/>
  <c r="AF1415" i="6"/>
  <c r="AE1415" i="6"/>
  <c r="AD1415" i="6"/>
  <c r="AC1415" i="6"/>
  <c r="AH1414" i="6"/>
  <c r="AF1414" i="6"/>
  <c r="AE1414" i="6"/>
  <c r="AD1414" i="6"/>
  <c r="AC1414" i="6"/>
  <c r="AH1413" i="6"/>
  <c r="AF1413" i="6"/>
  <c r="AE1413" i="6"/>
  <c r="AD1413" i="6"/>
  <c r="AC1413" i="6"/>
  <c r="AH1412" i="6"/>
  <c r="AF1412" i="6"/>
  <c r="AE1412" i="6"/>
  <c r="AD1412" i="6"/>
  <c r="AC1412" i="6"/>
  <c r="AH1411" i="6"/>
  <c r="AF1411" i="6"/>
  <c r="AE1411" i="6"/>
  <c r="AD1411" i="6"/>
  <c r="AC1411" i="6"/>
  <c r="AH1410" i="6"/>
  <c r="AF1410" i="6"/>
  <c r="AE1410" i="6"/>
  <c r="AD1410" i="6"/>
  <c r="AC1410" i="6"/>
  <c r="AH1409" i="6"/>
  <c r="AF1409" i="6"/>
  <c r="AE1409" i="6"/>
  <c r="AD1409" i="6"/>
  <c r="AC1409" i="6"/>
  <c r="AH1408" i="6"/>
  <c r="AF1408" i="6"/>
  <c r="AE1408" i="6"/>
  <c r="AD1408" i="6"/>
  <c r="AC1408" i="6"/>
  <c r="AH1407" i="6"/>
  <c r="AF1407" i="6"/>
  <c r="AE1407" i="6"/>
  <c r="AD1407" i="6"/>
  <c r="AC1407" i="6"/>
  <c r="AH1406" i="6"/>
  <c r="AF1406" i="6"/>
  <c r="AE1406" i="6"/>
  <c r="AD1406" i="6"/>
  <c r="AC1406" i="6"/>
  <c r="AH1405" i="6"/>
  <c r="AF1405" i="6"/>
  <c r="AE1405" i="6"/>
  <c r="AD1405" i="6"/>
  <c r="AC1405" i="6"/>
  <c r="AH1404" i="6"/>
  <c r="AF1404" i="6"/>
  <c r="AE1404" i="6"/>
  <c r="AD1404" i="6"/>
  <c r="AC1404" i="6"/>
  <c r="AH1403" i="6"/>
  <c r="AF1403" i="6"/>
  <c r="AE1403" i="6"/>
  <c r="AD1403" i="6"/>
  <c r="AC1403" i="6"/>
  <c r="AH1402" i="6"/>
  <c r="AF1402" i="6"/>
  <c r="AE1402" i="6"/>
  <c r="AD1402" i="6"/>
  <c r="AC1402" i="6"/>
  <c r="AH1401" i="6"/>
  <c r="AF1401" i="6"/>
  <c r="AE1401" i="6"/>
  <c r="AD1401" i="6"/>
  <c r="AC1401" i="6"/>
  <c r="AH1400" i="6"/>
  <c r="AF1400" i="6"/>
  <c r="AE1400" i="6"/>
  <c r="AD1400" i="6"/>
  <c r="AC1400" i="6"/>
  <c r="AH1399" i="6"/>
  <c r="AF1399" i="6"/>
  <c r="AE1399" i="6"/>
  <c r="AD1399" i="6"/>
  <c r="AC1399" i="6"/>
  <c r="AH1398" i="6"/>
  <c r="AF1398" i="6"/>
  <c r="AE1398" i="6"/>
  <c r="AD1398" i="6"/>
  <c r="AC1398" i="6"/>
  <c r="AH1397" i="6"/>
  <c r="AF1397" i="6"/>
  <c r="AE1397" i="6"/>
  <c r="AD1397" i="6"/>
  <c r="AC1397" i="6"/>
  <c r="AH1396" i="6"/>
  <c r="AF1396" i="6"/>
  <c r="AE1396" i="6"/>
  <c r="AD1396" i="6"/>
  <c r="AC1396" i="6"/>
  <c r="AH1395" i="6"/>
  <c r="AF1395" i="6"/>
  <c r="AE1395" i="6"/>
  <c r="AD1395" i="6"/>
  <c r="AC1395" i="6"/>
  <c r="AH1394" i="6"/>
  <c r="AF1394" i="6"/>
  <c r="AE1394" i="6"/>
  <c r="AD1394" i="6"/>
  <c r="AC1394" i="6"/>
  <c r="AH1393" i="6"/>
  <c r="AF1393" i="6"/>
  <c r="AE1393" i="6"/>
  <c r="AD1393" i="6"/>
  <c r="AC1393" i="6"/>
  <c r="AH1392" i="6"/>
  <c r="AF1392" i="6"/>
  <c r="AE1392" i="6"/>
  <c r="AD1392" i="6"/>
  <c r="AC1392" i="6"/>
  <c r="AH1391" i="6"/>
  <c r="AF1391" i="6"/>
  <c r="AE1391" i="6"/>
  <c r="AD1391" i="6"/>
  <c r="AC1391" i="6"/>
  <c r="AH1390" i="6"/>
  <c r="AF1390" i="6"/>
  <c r="AE1390" i="6"/>
  <c r="AD1390" i="6"/>
  <c r="AC1390" i="6"/>
  <c r="AH1389" i="6"/>
  <c r="AF1389" i="6"/>
  <c r="AE1389" i="6"/>
  <c r="AD1389" i="6"/>
  <c r="AC1389" i="6"/>
  <c r="AH1388" i="6"/>
  <c r="AF1388" i="6"/>
  <c r="AE1388" i="6"/>
  <c r="AD1388" i="6"/>
  <c r="AC1388" i="6"/>
  <c r="AH1387" i="6"/>
  <c r="AF1387" i="6"/>
  <c r="AE1387" i="6"/>
  <c r="AD1387" i="6"/>
  <c r="AC1387" i="6"/>
  <c r="AH1386" i="6"/>
  <c r="AF1386" i="6"/>
  <c r="AE1386" i="6"/>
  <c r="AD1386" i="6"/>
  <c r="AC1386" i="6"/>
  <c r="AH1385" i="6"/>
  <c r="AF1385" i="6"/>
  <c r="AE1385" i="6"/>
  <c r="AD1385" i="6"/>
  <c r="AC1385" i="6"/>
  <c r="AH1384" i="6"/>
  <c r="AF1384" i="6"/>
  <c r="AE1384" i="6"/>
  <c r="AD1384" i="6"/>
  <c r="AC1384" i="6"/>
  <c r="AH1383" i="6"/>
  <c r="AF1383" i="6"/>
  <c r="AE1383" i="6"/>
  <c r="AD1383" i="6"/>
  <c r="AC1383" i="6"/>
  <c r="AH1382" i="6"/>
  <c r="AF1382" i="6"/>
  <c r="AE1382" i="6"/>
  <c r="AD1382" i="6"/>
  <c r="AC1382" i="6"/>
  <c r="AH1381" i="6"/>
  <c r="AF1381" i="6"/>
  <c r="AE1381" i="6"/>
  <c r="AD1381" i="6"/>
  <c r="AC1381" i="6"/>
  <c r="AH1380" i="6"/>
  <c r="AF1380" i="6"/>
  <c r="AE1380" i="6"/>
  <c r="AD1380" i="6"/>
  <c r="AC1380" i="6"/>
  <c r="AH1379" i="6"/>
  <c r="AF1379" i="6"/>
  <c r="AE1379" i="6"/>
  <c r="AD1379" i="6"/>
  <c r="AC1379" i="6"/>
  <c r="AH1378" i="6"/>
  <c r="AF1378" i="6"/>
  <c r="AE1378" i="6"/>
  <c r="AD1378" i="6"/>
  <c r="AC1378" i="6"/>
  <c r="AH1377" i="6"/>
  <c r="AF1377" i="6"/>
  <c r="AE1377" i="6"/>
  <c r="AD1377" i="6"/>
  <c r="AC1377" i="6"/>
  <c r="AH1376" i="6"/>
  <c r="AF1376" i="6"/>
  <c r="AE1376" i="6"/>
  <c r="AD1376" i="6"/>
  <c r="AC1376" i="6"/>
  <c r="AH1375" i="6"/>
  <c r="AF1375" i="6"/>
  <c r="AE1375" i="6"/>
  <c r="AD1375" i="6"/>
  <c r="AC1375" i="6"/>
  <c r="AH1374" i="6"/>
  <c r="AF1374" i="6"/>
  <c r="AE1374" i="6"/>
  <c r="AD1374" i="6"/>
  <c r="AC1374" i="6"/>
  <c r="AH1373" i="6"/>
  <c r="AF1373" i="6"/>
  <c r="AE1373" i="6"/>
  <c r="AD1373" i="6"/>
  <c r="AC1373" i="6"/>
  <c r="AH1372" i="6"/>
  <c r="AF1372" i="6"/>
  <c r="AE1372" i="6"/>
  <c r="AD1372" i="6"/>
  <c r="AC1372" i="6"/>
  <c r="AH1371" i="6"/>
  <c r="AF1371" i="6"/>
  <c r="AE1371" i="6"/>
  <c r="AD1371" i="6"/>
  <c r="AC1371" i="6"/>
  <c r="AH1370" i="6"/>
  <c r="AF1370" i="6"/>
  <c r="AE1370" i="6"/>
  <c r="AD1370" i="6"/>
  <c r="AC1370" i="6"/>
  <c r="AH1369" i="6"/>
  <c r="AF1369" i="6"/>
  <c r="AE1369" i="6"/>
  <c r="AD1369" i="6"/>
  <c r="AC1369" i="6"/>
  <c r="AH1368" i="6"/>
  <c r="AF1368" i="6"/>
  <c r="AE1368" i="6"/>
  <c r="AD1368" i="6"/>
  <c r="AC1368" i="6"/>
  <c r="AH1367" i="6"/>
  <c r="AF1367" i="6"/>
  <c r="AE1367" i="6"/>
  <c r="AD1367" i="6"/>
  <c r="AC1367" i="6"/>
  <c r="AH1366" i="6"/>
  <c r="AF1366" i="6"/>
  <c r="AE1366" i="6"/>
  <c r="AD1366" i="6"/>
  <c r="AC1366" i="6"/>
  <c r="AH1365" i="6"/>
  <c r="AF1365" i="6"/>
  <c r="AE1365" i="6"/>
  <c r="AD1365" i="6"/>
  <c r="AC1365" i="6"/>
  <c r="AH1364" i="6"/>
  <c r="AF1364" i="6"/>
  <c r="AE1364" i="6"/>
  <c r="AD1364" i="6"/>
  <c r="AC1364" i="6"/>
  <c r="AH1363" i="6"/>
  <c r="AF1363" i="6"/>
  <c r="AE1363" i="6"/>
  <c r="AD1363" i="6"/>
  <c r="AC1363" i="6"/>
  <c r="AH1362" i="6"/>
  <c r="AF1362" i="6"/>
  <c r="AE1362" i="6"/>
  <c r="AD1362" i="6"/>
  <c r="AC1362" i="6"/>
  <c r="AH1361" i="6"/>
  <c r="AF1361" i="6"/>
  <c r="AE1361" i="6"/>
  <c r="AD1361" i="6"/>
  <c r="AC1361" i="6"/>
  <c r="AH1360" i="6"/>
  <c r="AF1360" i="6"/>
  <c r="AE1360" i="6"/>
  <c r="AD1360" i="6"/>
  <c r="AC1360" i="6"/>
  <c r="AH1359" i="6"/>
  <c r="AF1359" i="6"/>
  <c r="AE1359" i="6"/>
  <c r="AD1359" i="6"/>
  <c r="AC1359" i="6"/>
  <c r="AH1358" i="6"/>
  <c r="AF1358" i="6"/>
  <c r="AE1358" i="6"/>
  <c r="AD1358" i="6"/>
  <c r="AC1358" i="6"/>
  <c r="AH1357" i="6"/>
  <c r="AF1357" i="6"/>
  <c r="AE1357" i="6"/>
  <c r="AD1357" i="6"/>
  <c r="AC1357" i="6"/>
  <c r="AH1356" i="6"/>
  <c r="AF1356" i="6"/>
  <c r="AE1356" i="6"/>
  <c r="AD1356" i="6"/>
  <c r="AC1356" i="6"/>
  <c r="AH1355" i="6"/>
  <c r="AF1355" i="6"/>
  <c r="AE1355" i="6"/>
  <c r="AD1355" i="6"/>
  <c r="AC1355" i="6"/>
  <c r="AH1354" i="6"/>
  <c r="AF1354" i="6"/>
  <c r="AE1354" i="6"/>
  <c r="AD1354" i="6"/>
  <c r="AC1354" i="6"/>
  <c r="AH1353" i="6"/>
  <c r="AF1353" i="6"/>
  <c r="AE1353" i="6"/>
  <c r="AD1353" i="6"/>
  <c r="AC1353" i="6"/>
  <c r="AH1352" i="6"/>
  <c r="AF1352" i="6"/>
  <c r="AE1352" i="6"/>
  <c r="AD1352" i="6"/>
  <c r="AC1352" i="6"/>
  <c r="AH1351" i="6"/>
  <c r="AF1351" i="6"/>
  <c r="AE1351" i="6"/>
  <c r="AD1351" i="6"/>
  <c r="AC1351" i="6"/>
  <c r="AH1350" i="6"/>
  <c r="AF1350" i="6"/>
  <c r="AE1350" i="6"/>
  <c r="AD1350" i="6"/>
  <c r="AC1350" i="6"/>
  <c r="AH1349" i="6"/>
  <c r="AG1349" i="6"/>
  <c r="AF1349" i="6"/>
  <c r="AE1349" i="6"/>
  <c r="AD1349" i="6"/>
  <c r="AC1349" i="6"/>
  <c r="AH1348" i="6"/>
  <c r="AF1348" i="6"/>
  <c r="AE1348" i="6"/>
  <c r="AD1348" i="6"/>
  <c r="AC1348" i="6"/>
  <c r="AH1347" i="6"/>
  <c r="AF1347" i="6"/>
  <c r="AE1347" i="6"/>
  <c r="AD1347" i="6"/>
  <c r="AC1347" i="6"/>
  <c r="AH1346" i="6"/>
  <c r="AF1346" i="6"/>
  <c r="AE1346" i="6"/>
  <c r="AD1346" i="6"/>
  <c r="AC1346" i="6"/>
  <c r="AH1345" i="6"/>
  <c r="AF1345" i="6"/>
  <c r="AE1345" i="6"/>
  <c r="AD1345" i="6"/>
  <c r="AC1345" i="6"/>
  <c r="AH1344" i="6"/>
  <c r="AF1344" i="6"/>
  <c r="AE1344" i="6"/>
  <c r="AD1344" i="6"/>
  <c r="AC1344" i="6"/>
  <c r="AH1343" i="6"/>
  <c r="AF1343" i="6"/>
  <c r="AE1343" i="6"/>
  <c r="AD1343" i="6"/>
  <c r="AC1343" i="6"/>
  <c r="AH1342" i="6"/>
  <c r="AF1342" i="6"/>
  <c r="AE1342" i="6"/>
  <c r="AD1342" i="6"/>
  <c r="AC1342" i="6"/>
  <c r="AH1341" i="6"/>
  <c r="AF1341" i="6"/>
  <c r="AE1341" i="6"/>
  <c r="AD1341" i="6"/>
  <c r="AC1341" i="6"/>
  <c r="AH1340" i="6"/>
  <c r="AF1340" i="6"/>
  <c r="AE1340" i="6"/>
  <c r="AD1340" i="6"/>
  <c r="AC1340" i="6"/>
  <c r="AH1339" i="6"/>
  <c r="AF1339" i="6"/>
  <c r="AE1339" i="6"/>
  <c r="AD1339" i="6"/>
  <c r="AC1339" i="6"/>
  <c r="AH1338" i="6"/>
  <c r="AF1338" i="6"/>
  <c r="AE1338" i="6"/>
  <c r="AD1338" i="6"/>
  <c r="AC1338" i="6"/>
  <c r="AH1337" i="6"/>
  <c r="AF1337" i="6"/>
  <c r="AE1337" i="6"/>
  <c r="AD1337" i="6"/>
  <c r="AC1337" i="6"/>
  <c r="AH1336" i="6"/>
  <c r="AF1336" i="6"/>
  <c r="AE1336" i="6"/>
  <c r="AD1336" i="6"/>
  <c r="AC1336" i="6"/>
  <c r="AH1335" i="6"/>
  <c r="AF1335" i="6"/>
  <c r="AE1335" i="6"/>
  <c r="AD1335" i="6"/>
  <c r="AC1335" i="6"/>
  <c r="AH1334" i="6"/>
  <c r="AF1334" i="6"/>
  <c r="AE1334" i="6"/>
  <c r="AD1334" i="6"/>
  <c r="AC1334" i="6"/>
  <c r="AH1333" i="6"/>
  <c r="AF1333" i="6"/>
  <c r="AE1333" i="6"/>
  <c r="AD1333" i="6"/>
  <c r="AC1333" i="6"/>
  <c r="AH1332" i="6"/>
  <c r="AF1332" i="6"/>
  <c r="AE1332" i="6"/>
  <c r="AD1332" i="6"/>
  <c r="AC1332" i="6"/>
  <c r="AH1331" i="6"/>
  <c r="AF1331" i="6"/>
  <c r="AE1331" i="6"/>
  <c r="AD1331" i="6"/>
  <c r="AC1331" i="6"/>
  <c r="AH1330" i="6"/>
  <c r="AF1330" i="6"/>
  <c r="AE1330" i="6"/>
  <c r="AD1330" i="6"/>
  <c r="AC1330" i="6"/>
  <c r="AH1329" i="6"/>
  <c r="AF1329" i="6"/>
  <c r="AE1329" i="6"/>
  <c r="AD1329" i="6"/>
  <c r="AC1329" i="6"/>
  <c r="AH1328" i="6"/>
  <c r="AF1328" i="6"/>
  <c r="AE1328" i="6"/>
  <c r="AD1328" i="6"/>
  <c r="AC1328" i="6"/>
  <c r="AH1327" i="6"/>
  <c r="AF1327" i="6"/>
  <c r="AE1327" i="6"/>
  <c r="AD1327" i="6"/>
  <c r="AC1327" i="6"/>
  <c r="AH1326" i="6"/>
  <c r="AF1326" i="6"/>
  <c r="AE1326" i="6"/>
  <c r="AD1326" i="6"/>
  <c r="AC1326" i="6"/>
  <c r="AH1325" i="6"/>
  <c r="AF1325" i="6"/>
  <c r="AE1325" i="6"/>
  <c r="AD1325" i="6"/>
  <c r="AC1325" i="6"/>
  <c r="AH1324" i="6"/>
  <c r="AF1324" i="6"/>
  <c r="AE1324" i="6"/>
  <c r="AD1324" i="6"/>
  <c r="AC1324" i="6"/>
  <c r="AH1323" i="6"/>
  <c r="AF1323" i="6"/>
  <c r="AE1323" i="6"/>
  <c r="AD1323" i="6"/>
  <c r="AC1323" i="6"/>
  <c r="AH1322" i="6"/>
  <c r="AF1322" i="6"/>
  <c r="AE1322" i="6"/>
  <c r="AD1322" i="6"/>
  <c r="AC1322" i="6"/>
  <c r="AH1321" i="6"/>
  <c r="AF1321" i="6"/>
  <c r="AE1321" i="6"/>
  <c r="AD1321" i="6"/>
  <c r="AC1321" i="6"/>
  <c r="AH1320" i="6"/>
  <c r="AF1320" i="6"/>
  <c r="AE1320" i="6"/>
  <c r="AD1320" i="6"/>
  <c r="AC1320" i="6"/>
  <c r="AH1319" i="6"/>
  <c r="AF1319" i="6"/>
  <c r="AE1319" i="6"/>
  <c r="AD1319" i="6"/>
  <c r="AC1319" i="6"/>
  <c r="AH1318" i="6"/>
  <c r="AF1318" i="6"/>
  <c r="AE1318" i="6"/>
  <c r="AD1318" i="6"/>
  <c r="AC1318" i="6"/>
  <c r="AH1317" i="6"/>
  <c r="AF1317" i="6"/>
  <c r="AE1317" i="6"/>
  <c r="AD1317" i="6"/>
  <c r="AC1317" i="6"/>
  <c r="AH1316" i="6"/>
  <c r="AF1316" i="6"/>
  <c r="AE1316" i="6"/>
  <c r="AD1316" i="6"/>
  <c r="AC1316" i="6"/>
  <c r="AH1315" i="6"/>
  <c r="AF1315" i="6"/>
  <c r="AE1315" i="6"/>
  <c r="AD1315" i="6"/>
  <c r="AC1315" i="6"/>
  <c r="AH1314" i="6"/>
  <c r="AF1314" i="6"/>
  <c r="AE1314" i="6"/>
  <c r="AD1314" i="6"/>
  <c r="AC1314" i="6"/>
  <c r="AH1313" i="6"/>
  <c r="AF1313" i="6"/>
  <c r="AE1313" i="6"/>
  <c r="AD1313" i="6"/>
  <c r="AC1313" i="6"/>
  <c r="AH1312" i="6"/>
  <c r="AF1312" i="6"/>
  <c r="AE1312" i="6"/>
  <c r="AD1312" i="6"/>
  <c r="AC1312" i="6"/>
  <c r="AH1311" i="6"/>
  <c r="AF1311" i="6"/>
  <c r="AE1311" i="6"/>
  <c r="AD1311" i="6"/>
  <c r="AC1311" i="6"/>
  <c r="AH1310" i="6"/>
  <c r="AF1310" i="6"/>
  <c r="AE1310" i="6"/>
  <c r="AD1310" i="6"/>
  <c r="AC1310" i="6"/>
  <c r="AH1309" i="6"/>
  <c r="AF1309" i="6"/>
  <c r="AE1309" i="6"/>
  <c r="AD1309" i="6"/>
  <c r="AC1309" i="6"/>
  <c r="AH1308" i="6"/>
  <c r="AF1308" i="6"/>
  <c r="AE1308" i="6"/>
  <c r="AD1308" i="6"/>
  <c r="AC1308" i="6"/>
  <c r="AH1307" i="6"/>
  <c r="AF1307" i="6"/>
  <c r="AE1307" i="6"/>
  <c r="AD1307" i="6"/>
  <c r="AC1307" i="6"/>
  <c r="AH1306" i="6"/>
  <c r="AF1306" i="6"/>
  <c r="AE1306" i="6"/>
  <c r="AD1306" i="6"/>
  <c r="AC1306" i="6"/>
  <c r="AH1305" i="6"/>
  <c r="AF1305" i="6"/>
  <c r="AE1305" i="6"/>
  <c r="AD1305" i="6"/>
  <c r="AC1305" i="6"/>
  <c r="AH1304" i="6"/>
  <c r="AF1304" i="6"/>
  <c r="AE1304" i="6"/>
  <c r="AD1304" i="6"/>
  <c r="AC1304" i="6"/>
  <c r="AH1303" i="6"/>
  <c r="AF1303" i="6"/>
  <c r="AE1303" i="6"/>
  <c r="AD1303" i="6"/>
  <c r="AC1303" i="6"/>
  <c r="AH1302" i="6"/>
  <c r="AF1302" i="6"/>
  <c r="AE1302" i="6"/>
  <c r="AD1302" i="6"/>
  <c r="AC1302" i="6"/>
  <c r="AH1301" i="6"/>
  <c r="AF1301" i="6"/>
  <c r="AE1301" i="6"/>
  <c r="AD1301" i="6"/>
  <c r="AC1301" i="6"/>
  <c r="AH1300" i="6"/>
  <c r="AF1300" i="6"/>
  <c r="AE1300" i="6"/>
  <c r="AD1300" i="6"/>
  <c r="AC1300" i="6"/>
  <c r="AH1299" i="6"/>
  <c r="AF1299" i="6"/>
  <c r="AE1299" i="6"/>
  <c r="AD1299" i="6"/>
  <c r="AC1299" i="6"/>
  <c r="AH1298" i="6"/>
  <c r="AF1298" i="6"/>
  <c r="AE1298" i="6"/>
  <c r="AD1298" i="6"/>
  <c r="AC1298" i="6"/>
  <c r="AH1297" i="6"/>
  <c r="AF1297" i="6"/>
  <c r="AE1297" i="6"/>
  <c r="AD1297" i="6"/>
  <c r="AC1297" i="6"/>
  <c r="AH1296" i="6"/>
  <c r="AF1296" i="6"/>
  <c r="AE1296" i="6"/>
  <c r="AD1296" i="6"/>
  <c r="AC1296" i="6"/>
  <c r="AH1295" i="6"/>
  <c r="AF1295" i="6"/>
  <c r="AE1295" i="6"/>
  <c r="AD1295" i="6"/>
  <c r="AC1295" i="6"/>
  <c r="AH1294" i="6"/>
  <c r="AF1294" i="6"/>
  <c r="AE1294" i="6"/>
  <c r="AD1294" i="6"/>
  <c r="AC1294" i="6"/>
  <c r="AH1293" i="6"/>
  <c r="AF1293" i="6"/>
  <c r="AE1293" i="6"/>
  <c r="AD1293" i="6"/>
  <c r="AC1293" i="6"/>
  <c r="AH1292" i="6"/>
  <c r="AF1292" i="6"/>
  <c r="AE1292" i="6"/>
  <c r="AD1292" i="6"/>
  <c r="AC1292" i="6"/>
  <c r="AH1291" i="6"/>
  <c r="AF1291" i="6"/>
  <c r="AE1291" i="6"/>
  <c r="AD1291" i="6"/>
  <c r="AC1291" i="6"/>
  <c r="AH1290" i="6"/>
  <c r="AF1290" i="6"/>
  <c r="AE1290" i="6"/>
  <c r="AD1290" i="6"/>
  <c r="AC1290" i="6"/>
  <c r="AH1289" i="6"/>
  <c r="AF1289" i="6"/>
  <c r="AE1289" i="6"/>
  <c r="AD1289" i="6"/>
  <c r="AC1289" i="6"/>
  <c r="AH1288" i="6"/>
  <c r="AF1288" i="6"/>
  <c r="AE1288" i="6"/>
  <c r="AD1288" i="6"/>
  <c r="AC1288" i="6"/>
  <c r="AH1287" i="6"/>
  <c r="AF1287" i="6"/>
  <c r="AE1287" i="6"/>
  <c r="AD1287" i="6"/>
  <c r="AC1287" i="6"/>
  <c r="AH1286" i="6"/>
  <c r="AF1286" i="6"/>
  <c r="AE1286" i="6"/>
  <c r="AD1286" i="6"/>
  <c r="AC1286" i="6"/>
  <c r="AH1285" i="6"/>
  <c r="AF1285" i="6"/>
  <c r="AE1285" i="6"/>
  <c r="AD1285" i="6"/>
  <c r="AC1285" i="6"/>
  <c r="AH1284" i="6"/>
  <c r="AF1284" i="6"/>
  <c r="AE1284" i="6"/>
  <c r="AD1284" i="6"/>
  <c r="AC1284" i="6"/>
  <c r="AH1283" i="6"/>
  <c r="AF1283" i="6"/>
  <c r="AE1283" i="6"/>
  <c r="AD1283" i="6"/>
  <c r="AC1283" i="6"/>
  <c r="AH1282" i="6"/>
  <c r="AF1282" i="6"/>
  <c r="AE1282" i="6"/>
  <c r="AD1282" i="6"/>
  <c r="AC1282" i="6"/>
  <c r="AH1281" i="6"/>
  <c r="AF1281" i="6"/>
  <c r="AE1281" i="6"/>
  <c r="AD1281" i="6"/>
  <c r="AC1281" i="6"/>
  <c r="AH1280" i="6"/>
  <c r="AF1280" i="6"/>
  <c r="AE1280" i="6"/>
  <c r="AD1280" i="6"/>
  <c r="AC1280" i="6"/>
  <c r="AH1279" i="6"/>
  <c r="AF1279" i="6"/>
  <c r="AE1279" i="6"/>
  <c r="AD1279" i="6"/>
  <c r="AC1279" i="6"/>
  <c r="AH1278" i="6"/>
  <c r="AF1278" i="6"/>
  <c r="AE1278" i="6"/>
  <c r="AD1278" i="6"/>
  <c r="AC1278" i="6"/>
  <c r="AH1277" i="6"/>
  <c r="AF1277" i="6"/>
  <c r="AE1277" i="6"/>
  <c r="AD1277" i="6"/>
  <c r="AC1277" i="6"/>
  <c r="AH1276" i="6"/>
  <c r="AF1276" i="6"/>
  <c r="AE1276" i="6"/>
  <c r="AD1276" i="6"/>
  <c r="AC1276" i="6"/>
  <c r="AH1275" i="6"/>
  <c r="AF1275" i="6"/>
  <c r="AE1275" i="6"/>
  <c r="AD1275" i="6"/>
  <c r="AC1275" i="6"/>
  <c r="AH1274" i="6"/>
  <c r="AG1274" i="6"/>
  <c r="AF1274" i="6"/>
  <c r="AE1274" i="6"/>
  <c r="AD1274" i="6"/>
  <c r="AC1274" i="6"/>
  <c r="AH1273" i="6"/>
  <c r="AF1273" i="6"/>
  <c r="AE1273" i="6"/>
  <c r="AD1273" i="6"/>
  <c r="AC1273" i="6"/>
  <c r="AH1272" i="6"/>
  <c r="AF1272" i="6"/>
  <c r="AE1272" i="6"/>
  <c r="AD1272" i="6"/>
  <c r="AC1272" i="6"/>
  <c r="AH1271" i="6"/>
  <c r="AF1271" i="6"/>
  <c r="AE1271" i="6"/>
  <c r="AD1271" i="6"/>
  <c r="AC1271" i="6"/>
  <c r="AH1270" i="6"/>
  <c r="AF1270" i="6"/>
  <c r="AE1270" i="6"/>
  <c r="AD1270" i="6"/>
  <c r="AC1270" i="6"/>
  <c r="AH1269" i="6"/>
  <c r="AF1269" i="6"/>
  <c r="AE1269" i="6"/>
  <c r="AD1269" i="6"/>
  <c r="AC1269" i="6"/>
  <c r="AH1268" i="6"/>
  <c r="AF1268" i="6"/>
  <c r="AE1268" i="6"/>
  <c r="AD1268" i="6"/>
  <c r="AC1268" i="6"/>
  <c r="AH1267" i="6"/>
  <c r="AF1267" i="6"/>
  <c r="AE1267" i="6"/>
  <c r="AD1267" i="6"/>
  <c r="AC1267" i="6"/>
  <c r="AH1266" i="6"/>
  <c r="AF1266" i="6"/>
  <c r="AE1266" i="6"/>
  <c r="AD1266" i="6"/>
  <c r="AC1266" i="6"/>
  <c r="AH1265" i="6"/>
  <c r="AF1265" i="6"/>
  <c r="AE1265" i="6"/>
  <c r="AD1265" i="6"/>
  <c r="AC1265" i="6"/>
  <c r="AH1264" i="6"/>
  <c r="AF1264" i="6"/>
  <c r="AE1264" i="6"/>
  <c r="AD1264" i="6"/>
  <c r="AC1264" i="6"/>
  <c r="AH1263" i="6"/>
  <c r="AF1263" i="6"/>
  <c r="AE1263" i="6"/>
  <c r="AD1263" i="6"/>
  <c r="AC1263" i="6"/>
  <c r="AH1262" i="6"/>
  <c r="AF1262" i="6"/>
  <c r="AE1262" i="6"/>
  <c r="AD1262" i="6"/>
  <c r="AC1262" i="6"/>
  <c r="AH1261" i="6"/>
  <c r="AF1261" i="6"/>
  <c r="AE1261" i="6"/>
  <c r="AD1261" i="6"/>
  <c r="AC1261" i="6"/>
  <c r="AH1260" i="6"/>
  <c r="AF1260" i="6"/>
  <c r="AE1260" i="6"/>
  <c r="AD1260" i="6"/>
  <c r="AC1260" i="6"/>
  <c r="AH1259" i="6"/>
  <c r="AF1259" i="6"/>
  <c r="AE1259" i="6"/>
  <c r="AD1259" i="6"/>
  <c r="AC1259" i="6"/>
  <c r="AH1258" i="6"/>
  <c r="AF1258" i="6"/>
  <c r="AE1258" i="6"/>
  <c r="AD1258" i="6"/>
  <c r="AC1258" i="6"/>
  <c r="AH1257" i="6"/>
  <c r="AF1257" i="6"/>
  <c r="AE1257" i="6"/>
  <c r="AD1257" i="6"/>
  <c r="AC1257" i="6"/>
  <c r="AH1256" i="6"/>
  <c r="AF1256" i="6"/>
  <c r="AE1256" i="6"/>
  <c r="AD1256" i="6"/>
  <c r="AC1256" i="6"/>
  <c r="AH1255" i="6"/>
  <c r="AF1255" i="6"/>
  <c r="AE1255" i="6"/>
  <c r="AD1255" i="6"/>
  <c r="AC1255" i="6"/>
  <c r="AH1254" i="6"/>
  <c r="AF1254" i="6"/>
  <c r="AE1254" i="6"/>
  <c r="AD1254" i="6"/>
  <c r="AC1254" i="6"/>
  <c r="AH1253" i="6"/>
  <c r="AF1253" i="6"/>
  <c r="AE1253" i="6"/>
  <c r="AD1253" i="6"/>
  <c r="AC1253" i="6"/>
  <c r="AH1252" i="6"/>
  <c r="AF1252" i="6"/>
  <c r="AE1252" i="6"/>
  <c r="AD1252" i="6"/>
  <c r="AC1252" i="6"/>
  <c r="AH1251" i="6"/>
  <c r="AF1251" i="6"/>
  <c r="AE1251" i="6"/>
  <c r="AD1251" i="6"/>
  <c r="AC1251" i="6"/>
  <c r="AH1250" i="6"/>
  <c r="AF1250" i="6"/>
  <c r="AE1250" i="6"/>
  <c r="AD1250" i="6"/>
  <c r="AC1250" i="6"/>
  <c r="AH1249" i="6"/>
  <c r="AF1249" i="6"/>
  <c r="AE1249" i="6"/>
  <c r="AD1249" i="6"/>
  <c r="AC1249" i="6"/>
  <c r="AH1248" i="6"/>
  <c r="AF1248" i="6"/>
  <c r="AE1248" i="6"/>
  <c r="AD1248" i="6"/>
  <c r="AC1248" i="6"/>
  <c r="AH1247" i="6"/>
  <c r="AF1247" i="6"/>
  <c r="AE1247" i="6"/>
  <c r="AD1247" i="6"/>
  <c r="AC1247" i="6"/>
  <c r="AH1246" i="6"/>
  <c r="AF1246" i="6"/>
  <c r="AE1246" i="6"/>
  <c r="AD1246" i="6"/>
  <c r="AC1246" i="6"/>
  <c r="AH1245" i="6"/>
  <c r="AF1245" i="6"/>
  <c r="AE1245" i="6"/>
  <c r="AD1245" i="6"/>
  <c r="AC1245" i="6"/>
  <c r="AH1244" i="6"/>
  <c r="AF1244" i="6"/>
  <c r="AE1244" i="6"/>
  <c r="AD1244" i="6"/>
  <c r="AC1244" i="6"/>
  <c r="AH1243" i="6"/>
  <c r="AF1243" i="6"/>
  <c r="AE1243" i="6"/>
  <c r="AD1243" i="6"/>
  <c r="AC1243" i="6"/>
  <c r="AH1242" i="6"/>
  <c r="AF1242" i="6"/>
  <c r="AE1242" i="6"/>
  <c r="AD1242" i="6"/>
  <c r="AC1242" i="6"/>
  <c r="AH1241" i="6"/>
  <c r="AF1241" i="6"/>
  <c r="AE1241" i="6"/>
  <c r="AD1241" i="6"/>
  <c r="AC1241" i="6"/>
  <c r="AH1240" i="6"/>
  <c r="AF1240" i="6"/>
  <c r="AE1240" i="6"/>
  <c r="AD1240" i="6"/>
  <c r="AC1240" i="6"/>
  <c r="AH1239" i="6"/>
  <c r="AF1239" i="6"/>
  <c r="AE1239" i="6"/>
  <c r="AD1239" i="6"/>
  <c r="AC1239" i="6"/>
  <c r="AH1238" i="6"/>
  <c r="AF1238" i="6"/>
  <c r="AE1238" i="6"/>
  <c r="AD1238" i="6"/>
  <c r="AC1238" i="6"/>
  <c r="AH1237" i="6"/>
  <c r="AF1237" i="6"/>
  <c r="AE1237" i="6"/>
  <c r="AD1237" i="6"/>
  <c r="AC1237" i="6"/>
  <c r="AH1236" i="6"/>
  <c r="AF1236" i="6"/>
  <c r="AE1236" i="6"/>
  <c r="AD1236" i="6"/>
  <c r="AC1236" i="6"/>
  <c r="AH1235" i="6"/>
  <c r="AF1235" i="6"/>
  <c r="AE1235" i="6"/>
  <c r="AD1235" i="6"/>
  <c r="AC1235" i="6"/>
  <c r="AH1234" i="6"/>
  <c r="AF1234" i="6"/>
  <c r="AE1234" i="6"/>
  <c r="AD1234" i="6"/>
  <c r="AC1234" i="6"/>
  <c r="AH1233" i="6"/>
  <c r="AF1233" i="6"/>
  <c r="AE1233" i="6"/>
  <c r="AD1233" i="6"/>
  <c r="AC1233" i="6"/>
  <c r="AH1232" i="6"/>
  <c r="AF1232" i="6"/>
  <c r="AE1232" i="6"/>
  <c r="AD1232" i="6"/>
  <c r="AC1232" i="6"/>
  <c r="AH1231" i="6"/>
  <c r="AF1231" i="6"/>
  <c r="AE1231" i="6"/>
  <c r="AD1231" i="6"/>
  <c r="AC1231" i="6"/>
  <c r="AH1230" i="6"/>
  <c r="AF1230" i="6"/>
  <c r="AE1230" i="6"/>
  <c r="AD1230" i="6"/>
  <c r="AC1230" i="6"/>
  <c r="AH1229" i="6"/>
  <c r="AF1229" i="6"/>
  <c r="AE1229" i="6"/>
  <c r="AD1229" i="6"/>
  <c r="AC1229" i="6"/>
  <c r="AH1228" i="6"/>
  <c r="AF1228" i="6"/>
  <c r="AE1228" i="6"/>
  <c r="AD1228" i="6"/>
  <c r="AC1228" i="6"/>
  <c r="AH1227" i="6"/>
  <c r="AF1227" i="6"/>
  <c r="AE1227" i="6"/>
  <c r="AD1227" i="6"/>
  <c r="AC1227" i="6"/>
  <c r="AH1226" i="6"/>
  <c r="AF1226" i="6"/>
  <c r="AE1226" i="6"/>
  <c r="AD1226" i="6"/>
  <c r="AC1226" i="6"/>
  <c r="AH1225" i="6"/>
  <c r="AF1225" i="6"/>
  <c r="AE1225" i="6"/>
  <c r="AD1225" i="6"/>
  <c r="AC1225" i="6"/>
  <c r="AH1224" i="6"/>
  <c r="AF1224" i="6"/>
  <c r="AE1224" i="6"/>
  <c r="AD1224" i="6"/>
  <c r="AC1224" i="6"/>
  <c r="AH1223" i="6"/>
  <c r="AF1223" i="6"/>
  <c r="AE1223" i="6"/>
  <c r="AD1223" i="6"/>
  <c r="AC1223" i="6"/>
  <c r="AH1222" i="6"/>
  <c r="AF1222" i="6"/>
  <c r="AE1222" i="6"/>
  <c r="AD1222" i="6"/>
  <c r="AC1222" i="6"/>
  <c r="AH1221" i="6"/>
  <c r="AF1221" i="6"/>
  <c r="AE1221" i="6"/>
  <c r="AD1221" i="6"/>
  <c r="AC1221" i="6"/>
  <c r="AH1220" i="6"/>
  <c r="AF1220" i="6"/>
  <c r="AE1220" i="6"/>
  <c r="AD1220" i="6"/>
  <c r="AC1220" i="6"/>
  <c r="AH1219" i="6"/>
  <c r="AF1219" i="6"/>
  <c r="AE1219" i="6"/>
  <c r="AD1219" i="6"/>
  <c r="AC1219" i="6"/>
  <c r="AH1218" i="6"/>
  <c r="AF1218" i="6"/>
  <c r="AE1218" i="6"/>
  <c r="AD1218" i="6"/>
  <c r="AC1218" i="6"/>
  <c r="AH1217" i="6"/>
  <c r="AF1217" i="6"/>
  <c r="AE1217" i="6"/>
  <c r="AD1217" i="6"/>
  <c r="AC1217" i="6"/>
  <c r="AH1216" i="6"/>
  <c r="AF1216" i="6"/>
  <c r="AE1216" i="6"/>
  <c r="AD1216" i="6"/>
  <c r="AC1216" i="6"/>
  <c r="AH1215" i="6"/>
  <c r="AF1215" i="6"/>
  <c r="AE1215" i="6"/>
  <c r="AD1215" i="6"/>
  <c r="AC1215" i="6"/>
  <c r="AH1214" i="6"/>
  <c r="AF1214" i="6"/>
  <c r="AE1214" i="6"/>
  <c r="AD1214" i="6"/>
  <c r="AC1214" i="6"/>
  <c r="AH1213" i="6"/>
  <c r="AF1213" i="6"/>
  <c r="AE1213" i="6"/>
  <c r="AD1213" i="6"/>
  <c r="AC1213" i="6"/>
  <c r="AH1212" i="6"/>
  <c r="AF1212" i="6"/>
  <c r="AE1212" i="6"/>
  <c r="AD1212" i="6"/>
  <c r="AC1212" i="6"/>
  <c r="AH1211" i="6"/>
  <c r="AF1211" i="6"/>
  <c r="AE1211" i="6"/>
  <c r="AD1211" i="6"/>
  <c r="AC1211" i="6"/>
  <c r="AH1210" i="6"/>
  <c r="AF1210" i="6"/>
  <c r="AE1210" i="6"/>
  <c r="AD1210" i="6"/>
  <c r="AC1210" i="6"/>
  <c r="AH1209" i="6"/>
  <c r="AF1209" i="6"/>
  <c r="AE1209" i="6"/>
  <c r="AD1209" i="6"/>
  <c r="AC1209" i="6"/>
  <c r="AH1208" i="6"/>
  <c r="AF1208" i="6"/>
  <c r="AE1208" i="6"/>
  <c r="AD1208" i="6"/>
  <c r="AC1208" i="6"/>
  <c r="AH1207" i="6"/>
  <c r="AF1207" i="6"/>
  <c r="AE1207" i="6"/>
  <c r="AD1207" i="6"/>
  <c r="AC1207" i="6"/>
  <c r="AH1206" i="6"/>
  <c r="AF1206" i="6"/>
  <c r="AE1206" i="6"/>
  <c r="AD1206" i="6"/>
  <c r="AC1206" i="6"/>
  <c r="AH1205" i="6"/>
  <c r="AF1205" i="6"/>
  <c r="AE1205" i="6"/>
  <c r="AD1205" i="6"/>
  <c r="AC1205" i="6"/>
  <c r="AH1204" i="6"/>
  <c r="AF1204" i="6"/>
  <c r="AE1204" i="6"/>
  <c r="AD1204" i="6"/>
  <c r="AC1204" i="6"/>
  <c r="AH1203" i="6"/>
  <c r="AF1203" i="6"/>
  <c r="AE1203" i="6"/>
  <c r="AD1203" i="6"/>
  <c r="AC1203" i="6"/>
  <c r="AH1202" i="6"/>
  <c r="AF1202" i="6"/>
  <c r="AE1202" i="6"/>
  <c r="AD1202" i="6"/>
  <c r="AC1202" i="6"/>
  <c r="AH1201" i="6"/>
  <c r="AF1201" i="6"/>
  <c r="AE1201" i="6"/>
  <c r="AD1201" i="6"/>
  <c r="AC1201" i="6"/>
  <c r="AH1200" i="6"/>
  <c r="AF1200" i="6"/>
  <c r="AE1200" i="6"/>
  <c r="AD1200" i="6"/>
  <c r="AC1200" i="6"/>
  <c r="AH1199" i="6"/>
  <c r="AF1199" i="6"/>
  <c r="AE1199" i="6"/>
  <c r="AD1199" i="6"/>
  <c r="AC1199" i="6"/>
  <c r="AH1198" i="6"/>
  <c r="AF1198" i="6"/>
  <c r="AE1198" i="6"/>
  <c r="AD1198" i="6"/>
  <c r="AC1198" i="6"/>
  <c r="AH1197" i="6"/>
  <c r="AF1197" i="6"/>
  <c r="AE1197" i="6"/>
  <c r="AD1197" i="6"/>
  <c r="AC1197" i="6"/>
  <c r="AH1196" i="6"/>
  <c r="AF1196" i="6"/>
  <c r="AE1196" i="6"/>
  <c r="AD1196" i="6"/>
  <c r="AC1196" i="6"/>
  <c r="AH1195" i="6"/>
  <c r="AF1195" i="6"/>
  <c r="AE1195" i="6"/>
  <c r="AD1195" i="6"/>
  <c r="AC1195" i="6"/>
  <c r="AH1194" i="6"/>
  <c r="AF1194" i="6"/>
  <c r="AE1194" i="6"/>
  <c r="AD1194" i="6"/>
  <c r="AC1194" i="6"/>
  <c r="AH1193" i="6"/>
  <c r="AF1193" i="6"/>
  <c r="AE1193" i="6"/>
  <c r="AD1193" i="6"/>
  <c r="AC1193" i="6"/>
  <c r="AH1192" i="6"/>
  <c r="AF1192" i="6"/>
  <c r="AE1192" i="6"/>
  <c r="AD1192" i="6"/>
  <c r="AC1192" i="6"/>
  <c r="AH1191" i="6"/>
  <c r="AF1191" i="6"/>
  <c r="AE1191" i="6"/>
  <c r="AD1191" i="6"/>
  <c r="AC1191" i="6"/>
  <c r="AH1190" i="6"/>
  <c r="AF1190" i="6"/>
  <c r="AE1190" i="6"/>
  <c r="AD1190" i="6"/>
  <c r="AC1190" i="6"/>
  <c r="AH1189" i="6"/>
  <c r="AF1189" i="6"/>
  <c r="AE1189" i="6"/>
  <c r="AD1189" i="6"/>
  <c r="AC1189" i="6"/>
  <c r="AH1188" i="6"/>
  <c r="AF1188" i="6"/>
  <c r="AE1188" i="6"/>
  <c r="AD1188" i="6"/>
  <c r="AC1188" i="6"/>
  <c r="AH1187" i="6"/>
  <c r="AF1187" i="6"/>
  <c r="AE1187" i="6"/>
  <c r="AD1187" i="6"/>
  <c r="AC1187" i="6"/>
  <c r="AH1186" i="6"/>
  <c r="AF1186" i="6"/>
  <c r="AE1186" i="6"/>
  <c r="AD1186" i="6"/>
  <c r="AC1186" i="6"/>
  <c r="AH1185" i="6"/>
  <c r="AF1185" i="6"/>
  <c r="AE1185" i="6"/>
  <c r="AD1185" i="6"/>
  <c r="AC1185" i="6"/>
  <c r="AH1184" i="6"/>
  <c r="AF1184" i="6"/>
  <c r="AE1184" i="6"/>
  <c r="AD1184" i="6"/>
  <c r="AC1184" i="6"/>
  <c r="AH1183" i="6"/>
  <c r="AF1183" i="6"/>
  <c r="AE1183" i="6"/>
  <c r="AD1183" i="6"/>
  <c r="AC1183" i="6"/>
  <c r="AH1182" i="6"/>
  <c r="AF1182" i="6"/>
  <c r="AE1182" i="6"/>
  <c r="AD1182" i="6"/>
  <c r="AC1182" i="6"/>
  <c r="AH1181" i="6"/>
  <c r="AF1181" i="6"/>
  <c r="AE1181" i="6"/>
  <c r="AD1181" i="6"/>
  <c r="AC1181" i="6"/>
  <c r="AH1180" i="6"/>
  <c r="AF1180" i="6"/>
  <c r="AE1180" i="6"/>
  <c r="AD1180" i="6"/>
  <c r="AC1180" i="6"/>
  <c r="AH1179" i="6"/>
  <c r="AF1179" i="6"/>
  <c r="AE1179" i="6"/>
  <c r="AD1179" i="6"/>
  <c r="AC1179" i="6"/>
  <c r="AH1178" i="6"/>
  <c r="AF1178" i="6"/>
  <c r="AE1178" i="6"/>
  <c r="AD1178" i="6"/>
  <c r="AC1178" i="6"/>
  <c r="AH1177" i="6"/>
  <c r="AF1177" i="6"/>
  <c r="AE1177" i="6"/>
  <c r="AD1177" i="6"/>
  <c r="AC1177" i="6"/>
  <c r="AH1176" i="6"/>
  <c r="AF1176" i="6"/>
  <c r="AE1176" i="6"/>
  <c r="AD1176" i="6"/>
  <c r="AC1176" i="6"/>
  <c r="AH1175" i="6"/>
  <c r="AF1175" i="6"/>
  <c r="AE1175" i="6"/>
  <c r="AD1175" i="6"/>
  <c r="AC1175" i="6"/>
  <c r="AH1174" i="6"/>
  <c r="AF1174" i="6"/>
  <c r="AE1174" i="6"/>
  <c r="AD1174" i="6"/>
  <c r="AC1174" i="6"/>
  <c r="AH1173" i="6"/>
  <c r="AG1173" i="6"/>
  <c r="AF1173" i="6"/>
  <c r="AE1173" i="6"/>
  <c r="AD1173" i="6"/>
  <c r="AC1173" i="6"/>
  <c r="AH1172" i="6"/>
  <c r="AF1172" i="6"/>
  <c r="AE1172" i="6"/>
  <c r="AD1172" i="6"/>
  <c r="AC1172" i="6"/>
  <c r="AH1171" i="6"/>
  <c r="AF1171" i="6"/>
  <c r="AE1171" i="6"/>
  <c r="AD1171" i="6"/>
  <c r="AC1171" i="6"/>
  <c r="AH1170" i="6"/>
  <c r="AF1170" i="6"/>
  <c r="AE1170" i="6"/>
  <c r="AD1170" i="6"/>
  <c r="AC1170" i="6"/>
  <c r="AH1169" i="6"/>
  <c r="AF1169" i="6"/>
  <c r="AE1169" i="6"/>
  <c r="AD1169" i="6"/>
  <c r="AC1169" i="6"/>
  <c r="AH1168" i="6"/>
  <c r="AF1168" i="6"/>
  <c r="AE1168" i="6"/>
  <c r="AD1168" i="6"/>
  <c r="AC1168" i="6"/>
  <c r="AH1167" i="6"/>
  <c r="AF1167" i="6"/>
  <c r="AE1167" i="6"/>
  <c r="AD1167" i="6"/>
  <c r="AC1167" i="6"/>
  <c r="AH1166" i="6"/>
  <c r="AF1166" i="6"/>
  <c r="AE1166" i="6"/>
  <c r="AD1166" i="6"/>
  <c r="AC1166" i="6"/>
  <c r="AH1165" i="6"/>
  <c r="AF1165" i="6"/>
  <c r="AE1165" i="6"/>
  <c r="AD1165" i="6"/>
  <c r="AC1165" i="6"/>
  <c r="AH1164" i="6"/>
  <c r="AF1164" i="6"/>
  <c r="AE1164" i="6"/>
  <c r="AD1164" i="6"/>
  <c r="AC1164" i="6"/>
  <c r="AH1163" i="6"/>
  <c r="AF1163" i="6"/>
  <c r="AE1163" i="6"/>
  <c r="AD1163" i="6"/>
  <c r="AC1163" i="6"/>
  <c r="AH1162" i="6"/>
  <c r="AF1162" i="6"/>
  <c r="AE1162" i="6"/>
  <c r="AD1162" i="6"/>
  <c r="AC1162" i="6"/>
  <c r="AH1161" i="6"/>
  <c r="AF1161" i="6"/>
  <c r="AE1161" i="6"/>
  <c r="AD1161" i="6"/>
  <c r="AC1161" i="6"/>
  <c r="AH1160" i="6"/>
  <c r="AF1160" i="6"/>
  <c r="AE1160" i="6"/>
  <c r="AD1160" i="6"/>
  <c r="AC1160" i="6"/>
  <c r="AH1159" i="6"/>
  <c r="AF1159" i="6"/>
  <c r="AE1159" i="6"/>
  <c r="AD1159" i="6"/>
  <c r="AC1159" i="6"/>
  <c r="AH1158" i="6"/>
  <c r="AF1158" i="6"/>
  <c r="AE1158" i="6"/>
  <c r="AD1158" i="6"/>
  <c r="AC1158" i="6"/>
  <c r="AH1157" i="6"/>
  <c r="AF1157" i="6"/>
  <c r="AE1157" i="6"/>
  <c r="AD1157" i="6"/>
  <c r="AC1157" i="6"/>
  <c r="AH1156" i="6"/>
  <c r="AF1156" i="6"/>
  <c r="AE1156" i="6"/>
  <c r="AD1156" i="6"/>
  <c r="AC1156" i="6"/>
  <c r="AH1155" i="6"/>
  <c r="AF1155" i="6"/>
  <c r="AE1155" i="6"/>
  <c r="AD1155" i="6"/>
  <c r="AC1155" i="6"/>
  <c r="AH1154" i="6"/>
  <c r="AF1154" i="6"/>
  <c r="AE1154" i="6"/>
  <c r="AD1154" i="6"/>
  <c r="AC1154" i="6"/>
  <c r="AH1153" i="6"/>
  <c r="AF1153" i="6"/>
  <c r="AE1153" i="6"/>
  <c r="AD1153" i="6"/>
  <c r="AC1153" i="6"/>
  <c r="AH1152" i="6"/>
  <c r="AF1152" i="6"/>
  <c r="AE1152" i="6"/>
  <c r="AD1152" i="6"/>
  <c r="AC1152" i="6"/>
  <c r="AH1151" i="6"/>
  <c r="AF1151" i="6"/>
  <c r="AE1151" i="6"/>
  <c r="AD1151" i="6"/>
  <c r="AC1151" i="6"/>
  <c r="AH1150" i="6"/>
  <c r="AF1150" i="6"/>
  <c r="AE1150" i="6"/>
  <c r="AD1150" i="6"/>
  <c r="AC1150" i="6"/>
  <c r="AH1149" i="6"/>
  <c r="AF1149" i="6"/>
  <c r="AE1149" i="6"/>
  <c r="AD1149" i="6"/>
  <c r="AC1149" i="6"/>
  <c r="AH1148" i="6"/>
  <c r="AF1148" i="6"/>
  <c r="AE1148" i="6"/>
  <c r="AD1148" i="6"/>
  <c r="AC1148" i="6"/>
  <c r="AH1147" i="6"/>
  <c r="AF1147" i="6"/>
  <c r="AE1147" i="6"/>
  <c r="AD1147" i="6"/>
  <c r="AC1147" i="6"/>
  <c r="AH1146" i="6"/>
  <c r="AF1146" i="6"/>
  <c r="AE1146" i="6"/>
  <c r="AD1146" i="6"/>
  <c r="AC1146" i="6"/>
  <c r="AH1145" i="6"/>
  <c r="AF1145" i="6"/>
  <c r="AE1145" i="6"/>
  <c r="AD1145" i="6"/>
  <c r="AC1145" i="6"/>
  <c r="AH1144" i="6"/>
  <c r="AF1144" i="6"/>
  <c r="AE1144" i="6"/>
  <c r="AD1144" i="6"/>
  <c r="AC1144" i="6"/>
  <c r="AH1143" i="6"/>
  <c r="AF1143" i="6"/>
  <c r="AE1143" i="6"/>
  <c r="AD1143" i="6"/>
  <c r="AC1143" i="6"/>
  <c r="AH1142" i="6"/>
  <c r="AF1142" i="6"/>
  <c r="AE1142" i="6"/>
  <c r="AD1142" i="6"/>
  <c r="AC1142" i="6"/>
  <c r="AH1141" i="6"/>
  <c r="AF1141" i="6"/>
  <c r="AE1141" i="6"/>
  <c r="AD1141" i="6"/>
  <c r="AC1141" i="6"/>
  <c r="AH1140" i="6"/>
  <c r="AF1140" i="6"/>
  <c r="AE1140" i="6"/>
  <c r="AD1140" i="6"/>
  <c r="AC1140" i="6"/>
  <c r="AH1139" i="6"/>
  <c r="AF1139" i="6"/>
  <c r="AE1139" i="6"/>
  <c r="AD1139" i="6"/>
  <c r="AC1139" i="6"/>
  <c r="AH1138" i="6"/>
  <c r="AF1138" i="6"/>
  <c r="AE1138" i="6"/>
  <c r="AD1138" i="6"/>
  <c r="AC1138" i="6"/>
  <c r="AH1137" i="6"/>
  <c r="AF1137" i="6"/>
  <c r="AE1137" i="6"/>
  <c r="AD1137" i="6"/>
  <c r="AC1137" i="6"/>
  <c r="AH1136" i="6"/>
  <c r="AF1136" i="6"/>
  <c r="AE1136" i="6"/>
  <c r="AD1136" i="6"/>
  <c r="AC1136" i="6"/>
  <c r="AH1135" i="6"/>
  <c r="AF1135" i="6"/>
  <c r="AE1135" i="6"/>
  <c r="AD1135" i="6"/>
  <c r="AC1135" i="6"/>
  <c r="AH1134" i="6"/>
  <c r="AF1134" i="6"/>
  <c r="AE1134" i="6"/>
  <c r="AD1134" i="6"/>
  <c r="AC1134" i="6"/>
  <c r="AH1133" i="6"/>
  <c r="AF1133" i="6"/>
  <c r="AE1133" i="6"/>
  <c r="AD1133" i="6"/>
  <c r="AC1133" i="6"/>
  <c r="AH1132" i="6"/>
  <c r="AF1132" i="6"/>
  <c r="AE1132" i="6"/>
  <c r="AD1132" i="6"/>
  <c r="AC1132" i="6"/>
  <c r="AH1131" i="6"/>
  <c r="AF1131" i="6"/>
  <c r="AE1131" i="6"/>
  <c r="AD1131" i="6"/>
  <c r="AC1131" i="6"/>
  <c r="AH1130" i="6"/>
  <c r="AF1130" i="6"/>
  <c r="AE1130" i="6"/>
  <c r="AD1130" i="6"/>
  <c r="AC1130" i="6"/>
  <c r="AH1129" i="6"/>
  <c r="AF1129" i="6"/>
  <c r="AE1129" i="6"/>
  <c r="AD1129" i="6"/>
  <c r="AC1129" i="6"/>
  <c r="AH1128" i="6"/>
  <c r="AF1128" i="6"/>
  <c r="AE1128" i="6"/>
  <c r="AD1128" i="6"/>
  <c r="AC1128" i="6"/>
  <c r="AH1127" i="6"/>
  <c r="AF1127" i="6"/>
  <c r="AE1127" i="6"/>
  <c r="AD1127" i="6"/>
  <c r="AC1127" i="6"/>
  <c r="AH1126" i="6"/>
  <c r="AF1126" i="6"/>
  <c r="AE1126" i="6"/>
  <c r="AD1126" i="6"/>
  <c r="AC1126" i="6"/>
  <c r="AH1125" i="6"/>
  <c r="AF1125" i="6"/>
  <c r="AE1125" i="6"/>
  <c r="AD1125" i="6"/>
  <c r="AC1125" i="6"/>
  <c r="AH1124" i="6"/>
  <c r="AF1124" i="6"/>
  <c r="AE1124" i="6"/>
  <c r="AD1124" i="6"/>
  <c r="AC1124" i="6"/>
  <c r="AH1123" i="6"/>
  <c r="AF1123" i="6"/>
  <c r="AE1123" i="6"/>
  <c r="AD1123" i="6"/>
  <c r="AC1123" i="6"/>
  <c r="AH1122" i="6"/>
  <c r="AF1122" i="6"/>
  <c r="AE1122" i="6"/>
  <c r="AD1122" i="6"/>
  <c r="AC1122" i="6"/>
  <c r="AH1121" i="6"/>
  <c r="AF1121" i="6"/>
  <c r="AE1121" i="6"/>
  <c r="AD1121" i="6"/>
  <c r="AC1121" i="6"/>
  <c r="AH1120" i="6"/>
  <c r="AF1120" i="6"/>
  <c r="AE1120" i="6"/>
  <c r="AD1120" i="6"/>
  <c r="AC1120" i="6"/>
  <c r="AH1119" i="6"/>
  <c r="AF1119" i="6"/>
  <c r="AE1119" i="6"/>
  <c r="AD1119" i="6"/>
  <c r="AC1119" i="6"/>
  <c r="AH1118" i="6"/>
  <c r="AF1118" i="6"/>
  <c r="AE1118" i="6"/>
  <c r="AD1118" i="6"/>
  <c r="AC1118" i="6"/>
  <c r="AH1117" i="6"/>
  <c r="AF1117" i="6"/>
  <c r="AE1117" i="6"/>
  <c r="AD1117" i="6"/>
  <c r="AC1117" i="6"/>
  <c r="AH1116" i="6"/>
  <c r="AF1116" i="6"/>
  <c r="AE1116" i="6"/>
  <c r="AD1116" i="6"/>
  <c r="AC1116" i="6"/>
  <c r="AH1115" i="6"/>
  <c r="AF1115" i="6"/>
  <c r="AE1115" i="6"/>
  <c r="AD1115" i="6"/>
  <c r="AC1115" i="6"/>
  <c r="AH1114" i="6"/>
  <c r="AF1114" i="6"/>
  <c r="AE1114" i="6"/>
  <c r="AD1114" i="6"/>
  <c r="AC1114" i="6"/>
  <c r="AH1113" i="6"/>
  <c r="AF1113" i="6"/>
  <c r="AE1113" i="6"/>
  <c r="AD1113" i="6"/>
  <c r="AC1113" i="6"/>
  <c r="AH1112" i="6"/>
  <c r="AF1112" i="6"/>
  <c r="AE1112" i="6"/>
  <c r="AD1112" i="6"/>
  <c r="AC1112" i="6"/>
  <c r="AH1111" i="6"/>
  <c r="AF1111" i="6"/>
  <c r="AE1111" i="6"/>
  <c r="AD1111" i="6"/>
  <c r="AC1111" i="6"/>
  <c r="AH1110" i="6"/>
  <c r="AF1110" i="6"/>
  <c r="AE1110" i="6"/>
  <c r="AD1110" i="6"/>
  <c r="AC1110" i="6"/>
  <c r="AH1109" i="6"/>
  <c r="AF1109" i="6"/>
  <c r="AE1109" i="6"/>
  <c r="AD1109" i="6"/>
  <c r="AC1109" i="6"/>
  <c r="AH1108" i="6"/>
  <c r="AF1108" i="6"/>
  <c r="AE1108" i="6"/>
  <c r="AD1108" i="6"/>
  <c r="AC1108" i="6"/>
  <c r="AH1107" i="6"/>
  <c r="AF1107" i="6"/>
  <c r="AE1107" i="6"/>
  <c r="AD1107" i="6"/>
  <c r="AC1107" i="6"/>
  <c r="AH1106" i="6"/>
  <c r="AF1106" i="6"/>
  <c r="AE1106" i="6"/>
  <c r="AD1106" i="6"/>
  <c r="AC1106" i="6"/>
  <c r="AH1105" i="6"/>
  <c r="AF1105" i="6"/>
  <c r="AE1105" i="6"/>
  <c r="AD1105" i="6"/>
  <c r="AC1105" i="6"/>
  <c r="AH1104" i="6"/>
  <c r="AF1104" i="6"/>
  <c r="AE1104" i="6"/>
  <c r="AD1104" i="6"/>
  <c r="AC1104" i="6"/>
  <c r="AH1103" i="6"/>
  <c r="AF1103" i="6"/>
  <c r="AE1103" i="6"/>
  <c r="AD1103" i="6"/>
  <c r="AC1103" i="6"/>
  <c r="AH1102" i="6"/>
  <c r="AF1102" i="6"/>
  <c r="AE1102" i="6"/>
  <c r="AD1102" i="6"/>
  <c r="AC1102" i="6"/>
  <c r="AH1101" i="6"/>
  <c r="AF1101" i="6"/>
  <c r="AE1101" i="6"/>
  <c r="AD1101" i="6"/>
  <c r="AC1101" i="6"/>
  <c r="AH1100" i="6"/>
  <c r="AF1100" i="6"/>
  <c r="AE1100" i="6"/>
  <c r="AD1100" i="6"/>
  <c r="AC1100" i="6"/>
  <c r="AH1099" i="6"/>
  <c r="AF1099" i="6"/>
  <c r="AE1099" i="6"/>
  <c r="AD1099" i="6"/>
  <c r="AC1099" i="6"/>
  <c r="AH1098" i="6"/>
  <c r="AF1098" i="6"/>
  <c r="AE1098" i="6"/>
  <c r="AD1098" i="6"/>
  <c r="AC1098" i="6"/>
  <c r="AH1097" i="6"/>
  <c r="AF1097" i="6"/>
  <c r="AE1097" i="6"/>
  <c r="AD1097" i="6"/>
  <c r="AC1097" i="6"/>
  <c r="AH1096" i="6"/>
  <c r="AF1096" i="6"/>
  <c r="AE1096" i="6"/>
  <c r="AD1096" i="6"/>
  <c r="AC1096" i="6"/>
  <c r="AH1095" i="6"/>
  <c r="AF1095" i="6"/>
  <c r="AE1095" i="6"/>
  <c r="AD1095" i="6"/>
  <c r="AC1095" i="6"/>
  <c r="AH1094" i="6"/>
  <c r="AF1094" i="6"/>
  <c r="AE1094" i="6"/>
  <c r="AD1094" i="6"/>
  <c r="AC1094" i="6"/>
  <c r="AH1093" i="6"/>
  <c r="AF1093" i="6"/>
  <c r="AE1093" i="6"/>
  <c r="AD1093" i="6"/>
  <c r="AC1093" i="6"/>
  <c r="AH1092" i="6"/>
  <c r="AF1092" i="6"/>
  <c r="AE1092" i="6"/>
  <c r="AD1092" i="6"/>
  <c r="AC1092" i="6"/>
  <c r="AH1091" i="6"/>
  <c r="AF1091" i="6"/>
  <c r="AE1091" i="6"/>
  <c r="AD1091" i="6"/>
  <c r="AC1091" i="6"/>
  <c r="AH1090" i="6"/>
  <c r="AF1090" i="6"/>
  <c r="AE1090" i="6"/>
  <c r="AD1090" i="6"/>
  <c r="AC1090" i="6"/>
  <c r="AH1089" i="6"/>
  <c r="AF1089" i="6"/>
  <c r="AE1089" i="6"/>
  <c r="AD1089" i="6"/>
  <c r="AC1089" i="6"/>
  <c r="AH1088" i="6"/>
  <c r="AF1088" i="6"/>
  <c r="AE1088" i="6"/>
  <c r="AD1088" i="6"/>
  <c r="AC1088" i="6"/>
  <c r="AH1087" i="6"/>
  <c r="AF1087" i="6"/>
  <c r="AE1087" i="6"/>
  <c r="AD1087" i="6"/>
  <c r="AC1087" i="6"/>
  <c r="AH1086" i="6"/>
  <c r="AF1086" i="6"/>
  <c r="AE1086" i="6"/>
  <c r="AD1086" i="6"/>
  <c r="AC1086" i="6"/>
  <c r="AH1085" i="6"/>
  <c r="AF1085" i="6"/>
  <c r="AE1085" i="6"/>
  <c r="AD1085" i="6"/>
  <c r="AC1085" i="6"/>
  <c r="AH1084" i="6"/>
  <c r="AF1084" i="6"/>
  <c r="AE1084" i="6"/>
  <c r="AD1084" i="6"/>
  <c r="AC1084" i="6"/>
  <c r="AH1083" i="6"/>
  <c r="AF1083" i="6"/>
  <c r="AE1083" i="6"/>
  <c r="AD1083" i="6"/>
  <c r="AC1083" i="6"/>
  <c r="AH1082" i="6"/>
  <c r="AF1082" i="6"/>
  <c r="AE1082" i="6"/>
  <c r="AD1082" i="6"/>
  <c r="AC1082" i="6"/>
  <c r="AH1081" i="6"/>
  <c r="AF1081" i="6"/>
  <c r="AE1081" i="6"/>
  <c r="AD1081" i="6"/>
  <c r="AC1081" i="6"/>
  <c r="AH1080" i="6"/>
  <c r="AF1080" i="6"/>
  <c r="AE1080" i="6"/>
  <c r="AD1080" i="6"/>
  <c r="AC1080" i="6"/>
  <c r="AH1079" i="6"/>
  <c r="AF1079" i="6"/>
  <c r="AE1079" i="6"/>
  <c r="AD1079" i="6"/>
  <c r="AC1079" i="6"/>
  <c r="AH1078" i="6"/>
  <c r="AF1078" i="6"/>
  <c r="AE1078" i="6"/>
  <c r="AD1078" i="6"/>
  <c r="AC1078" i="6"/>
  <c r="AH1077" i="6"/>
  <c r="AF1077" i="6"/>
  <c r="AE1077" i="6"/>
  <c r="AD1077" i="6"/>
  <c r="AC1077" i="6"/>
  <c r="AH1076" i="6"/>
  <c r="AF1076" i="6"/>
  <c r="AE1076" i="6"/>
  <c r="AD1076" i="6"/>
  <c r="AC1076" i="6"/>
  <c r="AH1075" i="6"/>
  <c r="AF1075" i="6"/>
  <c r="AE1075" i="6"/>
  <c r="AD1075" i="6"/>
  <c r="AC1075" i="6"/>
  <c r="AH1074" i="6"/>
  <c r="AF1074" i="6"/>
  <c r="AE1074" i="6"/>
  <c r="AD1074" i="6"/>
  <c r="AC1074" i="6"/>
  <c r="AH1073" i="6"/>
  <c r="AF1073" i="6"/>
  <c r="AE1073" i="6"/>
  <c r="AD1073" i="6"/>
  <c r="AC1073" i="6"/>
  <c r="AH1072" i="6"/>
  <c r="AF1072" i="6"/>
  <c r="AE1072" i="6"/>
  <c r="AD1072" i="6"/>
  <c r="AC1072" i="6"/>
  <c r="AH1071" i="6"/>
  <c r="AF1071" i="6"/>
  <c r="AE1071" i="6"/>
  <c r="AD1071" i="6"/>
  <c r="AC1071" i="6"/>
  <c r="AH1070" i="6"/>
  <c r="AF1070" i="6"/>
  <c r="AE1070" i="6"/>
  <c r="AD1070" i="6"/>
  <c r="AC1070" i="6"/>
  <c r="AH1069" i="6"/>
  <c r="AF1069" i="6"/>
  <c r="AE1069" i="6"/>
  <c r="AD1069" i="6"/>
  <c r="AC1069" i="6"/>
  <c r="AH1068" i="6"/>
  <c r="AF1068" i="6"/>
  <c r="AE1068" i="6"/>
  <c r="AD1068" i="6"/>
  <c r="AC1068" i="6"/>
  <c r="AH1067" i="6"/>
  <c r="AF1067" i="6"/>
  <c r="AE1067" i="6"/>
  <c r="AD1067" i="6"/>
  <c r="AC1067" i="6"/>
  <c r="AH1066" i="6"/>
  <c r="AF1066" i="6"/>
  <c r="AE1066" i="6"/>
  <c r="AD1066" i="6"/>
  <c r="AC1066" i="6"/>
  <c r="AH1065" i="6"/>
  <c r="AF1065" i="6"/>
  <c r="AE1065" i="6"/>
  <c r="AD1065" i="6"/>
  <c r="AC1065" i="6"/>
  <c r="AH1064" i="6"/>
  <c r="AF1064" i="6"/>
  <c r="AE1064" i="6"/>
  <c r="AD1064" i="6"/>
  <c r="AC1064" i="6"/>
  <c r="AH1063" i="6"/>
  <c r="AF1063" i="6"/>
  <c r="AE1063" i="6"/>
  <c r="AD1063" i="6"/>
  <c r="AC1063" i="6"/>
  <c r="AH1062" i="6"/>
  <c r="AF1062" i="6"/>
  <c r="AE1062" i="6"/>
  <c r="AD1062" i="6"/>
  <c r="AC1062" i="6"/>
  <c r="AH1061" i="6"/>
  <c r="AF1061" i="6"/>
  <c r="AE1061" i="6"/>
  <c r="AD1061" i="6"/>
  <c r="AC1061" i="6"/>
  <c r="AH1060" i="6"/>
  <c r="AF1060" i="6"/>
  <c r="AE1060" i="6"/>
  <c r="AD1060" i="6"/>
  <c r="AC1060" i="6"/>
  <c r="AH1059" i="6"/>
  <c r="AF1059" i="6"/>
  <c r="AE1059" i="6"/>
  <c r="AD1059" i="6"/>
  <c r="AC1059" i="6"/>
  <c r="AH1058" i="6"/>
  <c r="AF1058" i="6"/>
  <c r="AE1058" i="6"/>
  <c r="AD1058" i="6"/>
  <c r="AC1058" i="6"/>
  <c r="AH1057" i="6"/>
  <c r="AF1057" i="6"/>
  <c r="AE1057" i="6"/>
  <c r="AD1057" i="6"/>
  <c r="AC1057" i="6"/>
  <c r="AH1056" i="6"/>
  <c r="AF1056" i="6"/>
  <c r="AE1056" i="6"/>
  <c r="AD1056" i="6"/>
  <c r="AC1056" i="6"/>
  <c r="AH1055" i="6"/>
  <c r="AF1055" i="6"/>
  <c r="AE1055" i="6"/>
  <c r="AD1055" i="6"/>
  <c r="AC1055" i="6"/>
  <c r="AH1054" i="6"/>
  <c r="AF1054" i="6"/>
  <c r="AE1054" i="6"/>
  <c r="AD1054" i="6"/>
  <c r="AC1054" i="6"/>
  <c r="AH1053" i="6"/>
  <c r="AF1053" i="6"/>
  <c r="AE1053" i="6"/>
  <c r="AD1053" i="6"/>
  <c r="AC1053" i="6"/>
  <c r="AH1052" i="6"/>
  <c r="AF1052" i="6"/>
  <c r="AE1052" i="6"/>
  <c r="AD1052" i="6"/>
  <c r="AC1052" i="6"/>
  <c r="AH1051" i="6"/>
  <c r="AF1051" i="6"/>
  <c r="AE1051" i="6"/>
  <c r="AD1051" i="6"/>
  <c r="AC1051" i="6"/>
  <c r="AH1050" i="6"/>
  <c r="AF1050" i="6"/>
  <c r="AE1050" i="6"/>
  <c r="AD1050" i="6"/>
  <c r="AC1050" i="6"/>
  <c r="AH1049" i="6"/>
  <c r="AF1049" i="6"/>
  <c r="AE1049" i="6"/>
  <c r="AD1049" i="6"/>
  <c r="AC1049" i="6"/>
  <c r="AH1048" i="6"/>
  <c r="AF1048" i="6"/>
  <c r="AE1048" i="6"/>
  <c r="AD1048" i="6"/>
  <c r="AC1048" i="6"/>
  <c r="AH1047" i="6"/>
  <c r="AF1047" i="6"/>
  <c r="AE1047" i="6"/>
  <c r="AD1047" i="6"/>
  <c r="AC1047" i="6"/>
  <c r="AH1046" i="6"/>
  <c r="AF1046" i="6"/>
  <c r="AE1046" i="6"/>
  <c r="AD1046" i="6"/>
  <c r="AC1046" i="6"/>
  <c r="AH1045" i="6"/>
  <c r="AF1045" i="6"/>
  <c r="AE1045" i="6"/>
  <c r="AD1045" i="6"/>
  <c r="AC1045" i="6"/>
  <c r="AH1044" i="6"/>
  <c r="AF1044" i="6"/>
  <c r="AE1044" i="6"/>
  <c r="AD1044" i="6"/>
  <c r="AC1044" i="6"/>
  <c r="AH1043" i="6"/>
  <c r="AF1043" i="6"/>
  <c r="AE1043" i="6"/>
  <c r="AD1043" i="6"/>
  <c r="AC1043" i="6"/>
  <c r="AH1042" i="6"/>
  <c r="AF1042" i="6"/>
  <c r="AE1042" i="6"/>
  <c r="AD1042" i="6"/>
  <c r="AC1042" i="6"/>
  <c r="AH1041" i="6"/>
  <c r="AF1041" i="6"/>
  <c r="AE1041" i="6"/>
  <c r="AD1041" i="6"/>
  <c r="AC1041" i="6"/>
  <c r="AH1040" i="6"/>
  <c r="AF1040" i="6"/>
  <c r="AE1040" i="6"/>
  <c r="AD1040" i="6"/>
  <c r="AC1040" i="6"/>
  <c r="AH1039" i="6"/>
  <c r="AF1039" i="6"/>
  <c r="AE1039" i="6"/>
  <c r="AD1039" i="6"/>
  <c r="AC1039" i="6"/>
  <c r="AH1038" i="6"/>
  <c r="AF1038" i="6"/>
  <c r="AE1038" i="6"/>
  <c r="AD1038" i="6"/>
  <c r="AC1038" i="6"/>
  <c r="AH1037" i="6"/>
  <c r="AF1037" i="6"/>
  <c r="AE1037" i="6"/>
  <c r="AD1037" i="6"/>
  <c r="AC1037" i="6"/>
  <c r="AH1036" i="6"/>
  <c r="AF1036" i="6"/>
  <c r="AE1036" i="6"/>
  <c r="AD1036" i="6"/>
  <c r="AC1036" i="6"/>
  <c r="AH1035" i="6"/>
  <c r="AF1035" i="6"/>
  <c r="AE1035" i="6"/>
  <c r="AD1035" i="6"/>
  <c r="AC1035" i="6"/>
  <c r="AH1034" i="6"/>
  <c r="AF1034" i="6"/>
  <c r="AE1034" i="6"/>
  <c r="AD1034" i="6"/>
  <c r="AC1034" i="6"/>
  <c r="AH1033" i="6"/>
  <c r="AF1033" i="6"/>
  <c r="AE1033" i="6"/>
  <c r="AD1033" i="6"/>
  <c r="AC1033" i="6"/>
  <c r="AH1032" i="6"/>
  <c r="AF1032" i="6"/>
  <c r="AE1032" i="6"/>
  <c r="AD1032" i="6"/>
  <c r="AC1032" i="6"/>
  <c r="AH1031" i="6"/>
  <c r="AF1031" i="6"/>
  <c r="AE1031" i="6"/>
  <c r="AD1031" i="6"/>
  <c r="AC1031" i="6"/>
  <c r="AH1030" i="6"/>
  <c r="AF1030" i="6"/>
  <c r="AE1030" i="6"/>
  <c r="AD1030" i="6"/>
  <c r="AC1030" i="6"/>
  <c r="AH1029" i="6"/>
  <c r="AF1029" i="6"/>
  <c r="AE1029" i="6"/>
  <c r="AD1029" i="6"/>
  <c r="AC1029" i="6"/>
  <c r="AH1028" i="6"/>
  <c r="AF1028" i="6"/>
  <c r="AE1028" i="6"/>
  <c r="AD1028" i="6"/>
  <c r="AC1028" i="6"/>
  <c r="AH1027" i="6"/>
  <c r="AF1027" i="6"/>
  <c r="AE1027" i="6"/>
  <c r="AD1027" i="6"/>
  <c r="AC1027" i="6"/>
  <c r="AH1026" i="6"/>
  <c r="AF1026" i="6"/>
  <c r="AE1026" i="6"/>
  <c r="AD1026" i="6"/>
  <c r="AC1026" i="6"/>
  <c r="AH1025" i="6"/>
  <c r="AF1025" i="6"/>
  <c r="AE1025" i="6"/>
  <c r="AD1025" i="6"/>
  <c r="AC1025" i="6"/>
  <c r="AH1024" i="6"/>
  <c r="AF1024" i="6"/>
  <c r="AE1024" i="6"/>
  <c r="AD1024" i="6"/>
  <c r="AC1024" i="6"/>
  <c r="AH1023" i="6"/>
  <c r="AF1023" i="6"/>
  <c r="AE1023" i="6"/>
  <c r="AD1023" i="6"/>
  <c r="AC1023" i="6"/>
  <c r="AH1022" i="6"/>
  <c r="AF1022" i="6"/>
  <c r="AE1022" i="6"/>
  <c r="AD1022" i="6"/>
  <c r="AC1022" i="6"/>
  <c r="AH1021" i="6"/>
  <c r="AF1021" i="6"/>
  <c r="AE1021" i="6"/>
  <c r="AD1021" i="6"/>
  <c r="AC1021" i="6"/>
  <c r="AH1020" i="6"/>
  <c r="AF1020" i="6"/>
  <c r="AE1020" i="6"/>
  <c r="AD1020" i="6"/>
  <c r="AC1020" i="6"/>
  <c r="AH1019" i="6"/>
  <c r="AF1019" i="6"/>
  <c r="AE1019" i="6"/>
  <c r="AD1019" i="6"/>
  <c r="AC1019" i="6"/>
  <c r="AH1018" i="6"/>
  <c r="AF1018" i="6"/>
  <c r="AE1018" i="6"/>
  <c r="AD1018" i="6"/>
  <c r="AC1018" i="6"/>
  <c r="AH1017" i="6"/>
  <c r="AF1017" i="6"/>
  <c r="AE1017" i="6"/>
  <c r="AD1017" i="6"/>
  <c r="AC1017" i="6"/>
  <c r="AH1016" i="6"/>
  <c r="AF1016" i="6"/>
  <c r="AE1016" i="6"/>
  <c r="AD1016" i="6"/>
  <c r="AC1016" i="6"/>
  <c r="AH1015" i="6"/>
  <c r="AF1015" i="6"/>
  <c r="AE1015" i="6"/>
  <c r="AD1015" i="6"/>
  <c r="AC1015" i="6"/>
  <c r="AH1014" i="6"/>
  <c r="AF1014" i="6"/>
  <c r="AE1014" i="6"/>
  <c r="AD1014" i="6"/>
  <c r="AC1014" i="6"/>
  <c r="AH1013" i="6"/>
  <c r="AF1013" i="6"/>
  <c r="AE1013" i="6"/>
  <c r="AD1013" i="6"/>
  <c r="AC1013" i="6"/>
  <c r="AH1012" i="6"/>
  <c r="AF1012" i="6"/>
  <c r="AE1012" i="6"/>
  <c r="AD1012" i="6"/>
  <c r="AC1012" i="6"/>
  <c r="AH1011" i="6"/>
  <c r="AF1011" i="6"/>
  <c r="AE1011" i="6"/>
  <c r="AD1011" i="6"/>
  <c r="AC1011" i="6"/>
  <c r="AH1010" i="6"/>
  <c r="AF1010" i="6"/>
  <c r="AE1010" i="6"/>
  <c r="AD1010" i="6"/>
  <c r="AC1010" i="6"/>
  <c r="AH1009" i="6"/>
  <c r="AF1009" i="6"/>
  <c r="AE1009" i="6"/>
  <c r="AD1009" i="6"/>
  <c r="AC1009" i="6"/>
  <c r="AH1008" i="6"/>
  <c r="AF1008" i="6"/>
  <c r="AE1008" i="6"/>
  <c r="AD1008" i="6"/>
  <c r="AC1008" i="6"/>
  <c r="AH1007" i="6"/>
  <c r="AF1007" i="6"/>
  <c r="AE1007" i="6"/>
  <c r="AD1007" i="6"/>
  <c r="AC1007" i="6"/>
  <c r="AH1006" i="6"/>
  <c r="AF1006" i="6"/>
  <c r="AE1006" i="6"/>
  <c r="AD1006" i="6"/>
  <c r="AC1006" i="6"/>
  <c r="AH1005" i="6"/>
  <c r="AF1005" i="6"/>
  <c r="AE1005" i="6"/>
  <c r="AD1005" i="6"/>
  <c r="AC1005" i="6"/>
  <c r="AH1004" i="6"/>
  <c r="AF1004" i="6"/>
  <c r="AE1004" i="6"/>
  <c r="AD1004" i="6"/>
  <c r="AC1004" i="6"/>
  <c r="AH1003" i="6"/>
  <c r="AF1003" i="6"/>
  <c r="AE1003" i="6"/>
  <c r="AD1003" i="6"/>
  <c r="AC1003" i="6"/>
  <c r="AH1002" i="6"/>
  <c r="AF1002" i="6"/>
  <c r="AE1002" i="6"/>
  <c r="AD1002" i="6"/>
  <c r="AC1002" i="6"/>
  <c r="AH1001" i="6"/>
  <c r="AF1001" i="6"/>
  <c r="AE1001" i="6"/>
  <c r="AD1001" i="6"/>
  <c r="AC1001" i="6"/>
  <c r="AH1000" i="6"/>
  <c r="AF1000" i="6"/>
  <c r="AE1000" i="6"/>
  <c r="AD1000" i="6"/>
  <c r="AC1000" i="6"/>
  <c r="AH999" i="6"/>
  <c r="AF999" i="6"/>
  <c r="AE999" i="6"/>
  <c r="AD999" i="6"/>
  <c r="AC999" i="6"/>
  <c r="AH998" i="6"/>
  <c r="AF998" i="6"/>
  <c r="AE998" i="6"/>
  <c r="AD998" i="6"/>
  <c r="AC998" i="6"/>
  <c r="AH997" i="6"/>
  <c r="AF997" i="6"/>
  <c r="AE997" i="6"/>
  <c r="AD997" i="6"/>
  <c r="AC997" i="6"/>
  <c r="AH996" i="6"/>
  <c r="AF996" i="6"/>
  <c r="AE996" i="6"/>
  <c r="AD996" i="6"/>
  <c r="AC996" i="6"/>
  <c r="AH995" i="6"/>
  <c r="AF995" i="6"/>
  <c r="AE995" i="6"/>
  <c r="AD995" i="6"/>
  <c r="AC995" i="6"/>
  <c r="AH994" i="6"/>
  <c r="AF994" i="6"/>
  <c r="AE994" i="6"/>
  <c r="AD994" i="6"/>
  <c r="AC994" i="6"/>
  <c r="AH993" i="6"/>
  <c r="AF993" i="6"/>
  <c r="AE993" i="6"/>
  <c r="AD993" i="6"/>
  <c r="AC993" i="6"/>
  <c r="AH992" i="6"/>
  <c r="AF992" i="6"/>
  <c r="AE992" i="6"/>
  <c r="AD992" i="6"/>
  <c r="AC992" i="6"/>
  <c r="AH991" i="6"/>
  <c r="AF991" i="6"/>
  <c r="AE991" i="6"/>
  <c r="AD991" i="6"/>
  <c r="AC991" i="6"/>
  <c r="AH990" i="6"/>
  <c r="AF990" i="6"/>
  <c r="AE990" i="6"/>
  <c r="AD990" i="6"/>
  <c r="AC990" i="6"/>
  <c r="AH989" i="6"/>
  <c r="AF989" i="6"/>
  <c r="AE989" i="6"/>
  <c r="AD989" i="6"/>
  <c r="AC989" i="6"/>
  <c r="AH988" i="6"/>
  <c r="AF988" i="6"/>
  <c r="AE988" i="6"/>
  <c r="AD988" i="6"/>
  <c r="AC988" i="6"/>
  <c r="AH987" i="6"/>
  <c r="AF987" i="6"/>
  <c r="AE987" i="6"/>
  <c r="AD987" i="6"/>
  <c r="AC987" i="6"/>
  <c r="AH986" i="6"/>
  <c r="AF986" i="6"/>
  <c r="AE986" i="6"/>
  <c r="AD986" i="6"/>
  <c r="AC986" i="6"/>
  <c r="AH985" i="6"/>
  <c r="AF985" i="6"/>
  <c r="AE985" i="6"/>
  <c r="AD985" i="6"/>
  <c r="AC985" i="6"/>
  <c r="AH984" i="6"/>
  <c r="AF984" i="6"/>
  <c r="AE984" i="6"/>
  <c r="AD984" i="6"/>
  <c r="AC984" i="6"/>
  <c r="AH983" i="6"/>
  <c r="AF983" i="6"/>
  <c r="AE983" i="6"/>
  <c r="AD983" i="6"/>
  <c r="AC983" i="6"/>
  <c r="AH982" i="6"/>
  <c r="AF982" i="6"/>
  <c r="AE982" i="6"/>
  <c r="AD982" i="6"/>
  <c r="AC982" i="6"/>
  <c r="AH981" i="6"/>
  <c r="AF981" i="6"/>
  <c r="AE981" i="6"/>
  <c r="AD981" i="6"/>
  <c r="AC981" i="6"/>
  <c r="AH980" i="6"/>
  <c r="AF980" i="6"/>
  <c r="AE980" i="6"/>
  <c r="AD980" i="6"/>
  <c r="AC980" i="6"/>
  <c r="AH979" i="6"/>
  <c r="AF979" i="6"/>
  <c r="AE979" i="6"/>
  <c r="AD979" i="6"/>
  <c r="AC979" i="6"/>
  <c r="AH978" i="6"/>
  <c r="AF978" i="6"/>
  <c r="AE978" i="6"/>
  <c r="AD978" i="6"/>
  <c r="AC978" i="6"/>
  <c r="AH977" i="6"/>
  <c r="AF977" i="6"/>
  <c r="AE977" i="6"/>
  <c r="AD977" i="6"/>
  <c r="AC977" i="6"/>
  <c r="AH976" i="6"/>
  <c r="AF976" i="6"/>
  <c r="AE976" i="6"/>
  <c r="AD976" i="6"/>
  <c r="AC976" i="6"/>
  <c r="AH975" i="6"/>
  <c r="AF975" i="6"/>
  <c r="AE975" i="6"/>
  <c r="AD975" i="6"/>
  <c r="AC975" i="6"/>
  <c r="AH974" i="6"/>
  <c r="AG974" i="6"/>
  <c r="AF974" i="6"/>
  <c r="AE974" i="6"/>
  <c r="AD974" i="6"/>
  <c r="AC974" i="6"/>
  <c r="AH973" i="6"/>
  <c r="AF973" i="6"/>
  <c r="AE973" i="6"/>
  <c r="AD973" i="6"/>
  <c r="AC973" i="6"/>
  <c r="AH972" i="6"/>
  <c r="AF972" i="6"/>
  <c r="AE972" i="6"/>
  <c r="AD972" i="6"/>
  <c r="AC972" i="6"/>
  <c r="AH971" i="6"/>
  <c r="AF971" i="6"/>
  <c r="AE971" i="6"/>
  <c r="AD971" i="6"/>
  <c r="AC971" i="6"/>
  <c r="AH970" i="6"/>
  <c r="AF970" i="6"/>
  <c r="AE970" i="6"/>
  <c r="AD970" i="6"/>
  <c r="AC970" i="6"/>
  <c r="AH969" i="6"/>
  <c r="AF969" i="6"/>
  <c r="AE969" i="6"/>
  <c r="AD969" i="6"/>
  <c r="AC969" i="6"/>
  <c r="AH968" i="6"/>
  <c r="AF968" i="6"/>
  <c r="AE968" i="6"/>
  <c r="AD968" i="6"/>
  <c r="AC968" i="6"/>
  <c r="AH967" i="6"/>
  <c r="AF967" i="6"/>
  <c r="AE967" i="6"/>
  <c r="AD967" i="6"/>
  <c r="AC967" i="6"/>
  <c r="AH966" i="6"/>
  <c r="AF966" i="6"/>
  <c r="AE966" i="6"/>
  <c r="AD966" i="6"/>
  <c r="AC966" i="6"/>
  <c r="AH965" i="6"/>
  <c r="AG965" i="6"/>
  <c r="AF965" i="6"/>
  <c r="AE965" i="6"/>
  <c r="AD965" i="6"/>
  <c r="AC965" i="6"/>
  <c r="AH964" i="6"/>
  <c r="AF964" i="6"/>
  <c r="AE964" i="6"/>
  <c r="AD964" i="6"/>
  <c r="AC964" i="6"/>
  <c r="AH963" i="6"/>
  <c r="AF963" i="6"/>
  <c r="AE963" i="6"/>
  <c r="AD963" i="6"/>
  <c r="AC963" i="6"/>
  <c r="AH962" i="6"/>
  <c r="AF962" i="6"/>
  <c r="AE962" i="6"/>
  <c r="AD962" i="6"/>
  <c r="AC962" i="6"/>
  <c r="AH961" i="6"/>
  <c r="AF961" i="6"/>
  <c r="AE961" i="6"/>
  <c r="AD961" i="6"/>
  <c r="AC961" i="6"/>
  <c r="AH960" i="6"/>
  <c r="AG960" i="6"/>
  <c r="AF960" i="6"/>
  <c r="AE960" i="6"/>
  <c r="AD960" i="6"/>
  <c r="AC960" i="6"/>
  <c r="AH959" i="6"/>
  <c r="AF959" i="6"/>
  <c r="AE959" i="6"/>
  <c r="AD959" i="6"/>
  <c r="AC959" i="6"/>
  <c r="AH958" i="6"/>
  <c r="AF958" i="6"/>
  <c r="AE958" i="6"/>
  <c r="AD958" i="6"/>
  <c r="AC958" i="6"/>
  <c r="AH957" i="6"/>
  <c r="AG957" i="6"/>
  <c r="AF957" i="6"/>
  <c r="AE957" i="6"/>
  <c r="AD957" i="6"/>
  <c r="AC957" i="6"/>
  <c r="AH956" i="6"/>
  <c r="AF956" i="6"/>
  <c r="AE956" i="6"/>
  <c r="AD956" i="6"/>
  <c r="AC956" i="6"/>
  <c r="AH955" i="6"/>
  <c r="AF955" i="6"/>
  <c r="AE955" i="6"/>
  <c r="AD955" i="6"/>
  <c r="AC955" i="6"/>
  <c r="AH954" i="6"/>
  <c r="AF954" i="6"/>
  <c r="AE954" i="6"/>
  <c r="AD954" i="6"/>
  <c r="AC954" i="6"/>
  <c r="AH953" i="6"/>
  <c r="AF953" i="6"/>
  <c r="AE953" i="6"/>
  <c r="AD953" i="6"/>
  <c r="AC953" i="6"/>
  <c r="AH952" i="6"/>
  <c r="AF952" i="6"/>
  <c r="AE952" i="6"/>
  <c r="AD952" i="6"/>
  <c r="AC952" i="6"/>
  <c r="AH951" i="6"/>
  <c r="AF951" i="6"/>
  <c r="AE951" i="6"/>
  <c r="AD951" i="6"/>
  <c r="AC951" i="6"/>
  <c r="AH950" i="6"/>
  <c r="AF950" i="6"/>
  <c r="AE950" i="6"/>
  <c r="AD950" i="6"/>
  <c r="AC950" i="6"/>
  <c r="AH949" i="6"/>
  <c r="AF949" i="6"/>
  <c r="AE949" i="6"/>
  <c r="AD949" i="6"/>
  <c r="AC949" i="6"/>
  <c r="AH948" i="6"/>
  <c r="AF948" i="6"/>
  <c r="AE948" i="6"/>
  <c r="AD948" i="6"/>
  <c r="AC948" i="6"/>
  <c r="AH947" i="6"/>
  <c r="AF947" i="6"/>
  <c r="AE947" i="6"/>
  <c r="AD947" i="6"/>
  <c r="AC947" i="6"/>
  <c r="AH946" i="6"/>
  <c r="AF946" i="6"/>
  <c r="AE946" i="6"/>
  <c r="AD946" i="6"/>
  <c r="AC946" i="6"/>
  <c r="AH945" i="6"/>
  <c r="AF945" i="6"/>
  <c r="AE945" i="6"/>
  <c r="AD945" i="6"/>
  <c r="AC945" i="6"/>
  <c r="AH944" i="6"/>
  <c r="AF944" i="6"/>
  <c r="AE944" i="6"/>
  <c r="AD944" i="6"/>
  <c r="AC944" i="6"/>
  <c r="AH943" i="6"/>
  <c r="AF943" i="6"/>
  <c r="AE943" i="6"/>
  <c r="AD943" i="6"/>
  <c r="AC943" i="6"/>
  <c r="AH942" i="6"/>
  <c r="AF942" i="6"/>
  <c r="AE942" i="6"/>
  <c r="AD942" i="6"/>
  <c r="AC942" i="6"/>
  <c r="AH941" i="6"/>
  <c r="AF941" i="6"/>
  <c r="AE941" i="6"/>
  <c r="AD941" i="6"/>
  <c r="AC941" i="6"/>
  <c r="AH940" i="6"/>
  <c r="AF940" i="6"/>
  <c r="AE940" i="6"/>
  <c r="AD940" i="6"/>
  <c r="AC940" i="6"/>
  <c r="AH939" i="6"/>
  <c r="AF939" i="6"/>
  <c r="AE939" i="6"/>
  <c r="AD939" i="6"/>
  <c r="AC939" i="6"/>
  <c r="AH938" i="6"/>
  <c r="AF938" i="6"/>
  <c r="AE938" i="6"/>
  <c r="AD938" i="6"/>
  <c r="AC938" i="6"/>
  <c r="AH937" i="6"/>
  <c r="AF937" i="6"/>
  <c r="AE937" i="6"/>
  <c r="AD937" i="6"/>
  <c r="AC937" i="6"/>
  <c r="AH936" i="6"/>
  <c r="AF936" i="6"/>
  <c r="AE936" i="6"/>
  <c r="AD936" i="6"/>
  <c r="AC936" i="6"/>
  <c r="AH935" i="6"/>
  <c r="AF935" i="6"/>
  <c r="AE935" i="6"/>
  <c r="AD935" i="6"/>
  <c r="AC935" i="6"/>
  <c r="AH934" i="6"/>
  <c r="AF934" i="6"/>
  <c r="AE934" i="6"/>
  <c r="AD934" i="6"/>
  <c r="AC934" i="6"/>
  <c r="AH933" i="6"/>
  <c r="AF933" i="6"/>
  <c r="AE933" i="6"/>
  <c r="AD933" i="6"/>
  <c r="AC933" i="6"/>
  <c r="AH932" i="6"/>
  <c r="AF932" i="6"/>
  <c r="AE932" i="6"/>
  <c r="AD932" i="6"/>
  <c r="AC932" i="6"/>
  <c r="AH931" i="6"/>
  <c r="AF931" i="6"/>
  <c r="AE931" i="6"/>
  <c r="AD931" i="6"/>
  <c r="AC931" i="6"/>
  <c r="AH930" i="6"/>
  <c r="AF930" i="6"/>
  <c r="AE930" i="6"/>
  <c r="AD930" i="6"/>
  <c r="AC930" i="6"/>
  <c r="AH929" i="6"/>
  <c r="AF929" i="6"/>
  <c r="AE929" i="6"/>
  <c r="AD929" i="6"/>
  <c r="AC929" i="6"/>
  <c r="AH928" i="6"/>
  <c r="AF928" i="6"/>
  <c r="AE928" i="6"/>
  <c r="AD928" i="6"/>
  <c r="AC928" i="6"/>
  <c r="AH927" i="6"/>
  <c r="AF927" i="6"/>
  <c r="AE927" i="6"/>
  <c r="AD927" i="6"/>
  <c r="AC927" i="6"/>
  <c r="AH926" i="6"/>
  <c r="AF926" i="6"/>
  <c r="AE926" i="6"/>
  <c r="AD926" i="6"/>
  <c r="AC926" i="6"/>
  <c r="AH925" i="6"/>
  <c r="AF925" i="6"/>
  <c r="AE925" i="6"/>
  <c r="AD925" i="6"/>
  <c r="AC925" i="6"/>
  <c r="AH924" i="6"/>
  <c r="AF924" i="6"/>
  <c r="AE924" i="6"/>
  <c r="AD924" i="6"/>
  <c r="AC924" i="6"/>
  <c r="AH923" i="6"/>
  <c r="AF923" i="6"/>
  <c r="AE923" i="6"/>
  <c r="AD923" i="6"/>
  <c r="AC923" i="6"/>
  <c r="AH922" i="6"/>
  <c r="AF922" i="6"/>
  <c r="AE922" i="6"/>
  <c r="AD922" i="6"/>
  <c r="AC922" i="6"/>
  <c r="AH921" i="6"/>
  <c r="AF921" i="6"/>
  <c r="AE921" i="6"/>
  <c r="AD921" i="6"/>
  <c r="AC921" i="6"/>
  <c r="AH920" i="6"/>
  <c r="AF920" i="6"/>
  <c r="AE920" i="6"/>
  <c r="AD920" i="6"/>
  <c r="AC920" i="6"/>
  <c r="AH919" i="6"/>
  <c r="AF919" i="6"/>
  <c r="AE919" i="6"/>
  <c r="AD919" i="6"/>
  <c r="AC919" i="6"/>
  <c r="AH918" i="6"/>
  <c r="AF918" i="6"/>
  <c r="AE918" i="6"/>
  <c r="AD918" i="6"/>
  <c r="AC918" i="6"/>
  <c r="AH917" i="6"/>
  <c r="AF917" i="6"/>
  <c r="AE917" i="6"/>
  <c r="AD917" i="6"/>
  <c r="AC917" i="6"/>
  <c r="AH916" i="6"/>
  <c r="AF916" i="6"/>
  <c r="AE916" i="6"/>
  <c r="AD916" i="6"/>
  <c r="AC916" i="6"/>
  <c r="AH915" i="6"/>
  <c r="AF915" i="6"/>
  <c r="AE915" i="6"/>
  <c r="AD915" i="6"/>
  <c r="AC915" i="6"/>
  <c r="AH914" i="6"/>
  <c r="AG914" i="6"/>
  <c r="AF914" i="6"/>
  <c r="AE914" i="6"/>
  <c r="AD914" i="6"/>
  <c r="AC914" i="6"/>
  <c r="AH913" i="6"/>
  <c r="AF913" i="6"/>
  <c r="AE913" i="6"/>
  <c r="AD913" i="6"/>
  <c r="AC913" i="6"/>
  <c r="AH912" i="6"/>
  <c r="AF912" i="6"/>
  <c r="AE912" i="6"/>
  <c r="AD912" i="6"/>
  <c r="AC912" i="6"/>
  <c r="AH911" i="6"/>
  <c r="AF911" i="6"/>
  <c r="AE911" i="6"/>
  <c r="AD911" i="6"/>
  <c r="AC911" i="6"/>
  <c r="AH910" i="6"/>
  <c r="AF910" i="6"/>
  <c r="AE910" i="6"/>
  <c r="AD910" i="6"/>
  <c r="AC910" i="6"/>
  <c r="AH909" i="6"/>
  <c r="AF909" i="6"/>
  <c r="AE909" i="6"/>
  <c r="AD909" i="6"/>
  <c r="AC909" i="6"/>
  <c r="AH908" i="6"/>
  <c r="AF908" i="6"/>
  <c r="AE908" i="6"/>
  <c r="AD908" i="6"/>
  <c r="AC908" i="6"/>
  <c r="AH907" i="6"/>
  <c r="AF907" i="6"/>
  <c r="AE907" i="6"/>
  <c r="AD907" i="6"/>
  <c r="AC907" i="6"/>
  <c r="AH906" i="6"/>
  <c r="AF906" i="6"/>
  <c r="AE906" i="6"/>
  <c r="AD906" i="6"/>
  <c r="AC906" i="6"/>
  <c r="AH905" i="6"/>
  <c r="AF905" i="6"/>
  <c r="AE905" i="6"/>
  <c r="AD905" i="6"/>
  <c r="AC905" i="6"/>
  <c r="AH904" i="6"/>
  <c r="AF904" i="6"/>
  <c r="AE904" i="6"/>
  <c r="AD904" i="6"/>
  <c r="AC904" i="6"/>
  <c r="AH903" i="6"/>
  <c r="AF903" i="6"/>
  <c r="AE903" i="6"/>
  <c r="AD903" i="6"/>
  <c r="AC903" i="6"/>
  <c r="AH902" i="6"/>
  <c r="AF902" i="6"/>
  <c r="AE902" i="6"/>
  <c r="AD902" i="6"/>
  <c r="AC902" i="6"/>
  <c r="AH901" i="6"/>
  <c r="AF901" i="6"/>
  <c r="AE901" i="6"/>
  <c r="AD901" i="6"/>
  <c r="AC901" i="6"/>
  <c r="AH900" i="6"/>
  <c r="AF900" i="6"/>
  <c r="AE900" i="6"/>
  <c r="AD900" i="6"/>
  <c r="AC900" i="6"/>
  <c r="AH899" i="6"/>
  <c r="AF899" i="6"/>
  <c r="AE899" i="6"/>
  <c r="AD899" i="6"/>
  <c r="AC899" i="6"/>
  <c r="AH898" i="6"/>
  <c r="AF898" i="6"/>
  <c r="AE898" i="6"/>
  <c r="AD898" i="6"/>
  <c r="AC898" i="6"/>
  <c r="AH897" i="6"/>
  <c r="AF897" i="6"/>
  <c r="AE897" i="6"/>
  <c r="AD897" i="6"/>
  <c r="AC897" i="6"/>
  <c r="AH896" i="6"/>
  <c r="AF896" i="6"/>
  <c r="AE896" i="6"/>
  <c r="AD896" i="6"/>
  <c r="AC896" i="6"/>
  <c r="AH895" i="6"/>
  <c r="AF895" i="6"/>
  <c r="AE895" i="6"/>
  <c r="AD895" i="6"/>
  <c r="AC895" i="6"/>
  <c r="AH894" i="6"/>
  <c r="AF894" i="6"/>
  <c r="AE894" i="6"/>
  <c r="AD894" i="6"/>
  <c r="AC894" i="6"/>
  <c r="AH893" i="6"/>
  <c r="AF893" i="6"/>
  <c r="AE893" i="6"/>
  <c r="AD893" i="6"/>
  <c r="AC893" i="6"/>
  <c r="AH892" i="6"/>
  <c r="AF892" i="6"/>
  <c r="AE892" i="6"/>
  <c r="AD892" i="6"/>
  <c r="AC892" i="6"/>
  <c r="AH891" i="6"/>
  <c r="AF891" i="6"/>
  <c r="AE891" i="6"/>
  <c r="AD891" i="6"/>
  <c r="AC891" i="6"/>
  <c r="AH890" i="6"/>
  <c r="AF890" i="6"/>
  <c r="AE890" i="6"/>
  <c r="AD890" i="6"/>
  <c r="AC890" i="6"/>
  <c r="AH889" i="6"/>
  <c r="AF889" i="6"/>
  <c r="AE889" i="6"/>
  <c r="AD889" i="6"/>
  <c r="AC889" i="6"/>
  <c r="AH888" i="6"/>
  <c r="AF888" i="6"/>
  <c r="AE888" i="6"/>
  <c r="AD888" i="6"/>
  <c r="AC888" i="6"/>
  <c r="AH887" i="6"/>
  <c r="AF887" i="6"/>
  <c r="AE887" i="6"/>
  <c r="AD887" i="6"/>
  <c r="AC887" i="6"/>
  <c r="AH886" i="6"/>
  <c r="AF886" i="6"/>
  <c r="AE886" i="6"/>
  <c r="AD886" i="6"/>
  <c r="AC886" i="6"/>
  <c r="AH885" i="6"/>
  <c r="AF885" i="6"/>
  <c r="AE885" i="6"/>
  <c r="AD885" i="6"/>
  <c r="AC885" i="6"/>
  <c r="AH884" i="6"/>
  <c r="AF884" i="6"/>
  <c r="AE884" i="6"/>
  <c r="AD884" i="6"/>
  <c r="AC884" i="6"/>
  <c r="AH883" i="6"/>
  <c r="AF883" i="6"/>
  <c r="AE883" i="6"/>
  <c r="AD883" i="6"/>
  <c r="AC883" i="6"/>
  <c r="AH882" i="6"/>
  <c r="AF882" i="6"/>
  <c r="AE882" i="6"/>
  <c r="AD882" i="6"/>
  <c r="AC882" i="6"/>
  <c r="AH881" i="6"/>
  <c r="AF881" i="6"/>
  <c r="AE881" i="6"/>
  <c r="AD881" i="6"/>
  <c r="AC881" i="6"/>
  <c r="AH880" i="6"/>
  <c r="AF880" i="6"/>
  <c r="AE880" i="6"/>
  <c r="AD880" i="6"/>
  <c r="AC880" i="6"/>
  <c r="AH879" i="6"/>
  <c r="AF879" i="6"/>
  <c r="AE879" i="6"/>
  <c r="AD879" i="6"/>
  <c r="AC879" i="6"/>
  <c r="AH878" i="6"/>
  <c r="AG878" i="6"/>
  <c r="AF878" i="6"/>
  <c r="AE878" i="6"/>
  <c r="AD878" i="6"/>
  <c r="AC878" i="6"/>
  <c r="AH877" i="6"/>
  <c r="AF877" i="6"/>
  <c r="AE877" i="6"/>
  <c r="AD877" i="6"/>
  <c r="AC877" i="6"/>
  <c r="AH876" i="6"/>
  <c r="AF876" i="6"/>
  <c r="AE876" i="6"/>
  <c r="AD876" i="6"/>
  <c r="AC876" i="6"/>
  <c r="AH875" i="6"/>
  <c r="AF875" i="6"/>
  <c r="AE875" i="6"/>
  <c r="AD875" i="6"/>
  <c r="AC875" i="6"/>
  <c r="AH874" i="6"/>
  <c r="AF874" i="6"/>
  <c r="AE874" i="6"/>
  <c r="AD874" i="6"/>
  <c r="AC874" i="6"/>
  <c r="AH873" i="6"/>
  <c r="AF873" i="6"/>
  <c r="AE873" i="6"/>
  <c r="AD873" i="6"/>
  <c r="AC873" i="6"/>
  <c r="AH872" i="6"/>
  <c r="AF872" i="6"/>
  <c r="AE872" i="6"/>
  <c r="AD872" i="6"/>
  <c r="AC872" i="6"/>
  <c r="AH871" i="6"/>
  <c r="AF871" i="6"/>
  <c r="AE871" i="6"/>
  <c r="AD871" i="6"/>
  <c r="AC871" i="6"/>
  <c r="AH870" i="6"/>
  <c r="AF870" i="6"/>
  <c r="AE870" i="6"/>
  <c r="AD870" i="6"/>
  <c r="AC870" i="6"/>
  <c r="AH869" i="6"/>
  <c r="AG869" i="6"/>
  <c r="AF869" i="6"/>
  <c r="AE869" i="6"/>
  <c r="AD869" i="6"/>
  <c r="AC869" i="6"/>
  <c r="AH868" i="6"/>
  <c r="AF868" i="6"/>
  <c r="AE868" i="6"/>
  <c r="AD868" i="6"/>
  <c r="AC868" i="6"/>
  <c r="AH867" i="6"/>
  <c r="AF867" i="6"/>
  <c r="AE867" i="6"/>
  <c r="AD867" i="6"/>
  <c r="AC867" i="6"/>
  <c r="AH866" i="6"/>
  <c r="AG866" i="6"/>
  <c r="AF866" i="6"/>
  <c r="AE866" i="6"/>
  <c r="AD866" i="6"/>
  <c r="AC866" i="6"/>
  <c r="AH865" i="6"/>
  <c r="AF865" i="6"/>
  <c r="AE865" i="6"/>
  <c r="AD865" i="6"/>
  <c r="AC865" i="6"/>
  <c r="AH864" i="6"/>
  <c r="AF864" i="6"/>
  <c r="AE864" i="6"/>
  <c r="AD864" i="6"/>
  <c r="AC864" i="6"/>
  <c r="AH863" i="6"/>
  <c r="AF863" i="6"/>
  <c r="AE863" i="6"/>
  <c r="AD863" i="6"/>
  <c r="AC863" i="6"/>
  <c r="AH862" i="6"/>
  <c r="AF862" i="6"/>
  <c r="AE862" i="6"/>
  <c r="AD862" i="6"/>
  <c r="AC862" i="6"/>
  <c r="AH861" i="6"/>
  <c r="AF861" i="6"/>
  <c r="AE861" i="6"/>
  <c r="AD861" i="6"/>
  <c r="AC861" i="6"/>
  <c r="AH860" i="6"/>
  <c r="AF860" i="6"/>
  <c r="AE860" i="6"/>
  <c r="AD860" i="6"/>
  <c r="AC860" i="6"/>
  <c r="AH859" i="6"/>
  <c r="AF859" i="6"/>
  <c r="AE859" i="6"/>
  <c r="AD859" i="6"/>
  <c r="AC859" i="6"/>
  <c r="AH858" i="6"/>
  <c r="AF858" i="6"/>
  <c r="AE858" i="6"/>
  <c r="AD858" i="6"/>
  <c r="AC858" i="6"/>
  <c r="AH857" i="6"/>
  <c r="AF857" i="6"/>
  <c r="AE857" i="6"/>
  <c r="AD857" i="6"/>
  <c r="AC857" i="6"/>
  <c r="AH856" i="6"/>
  <c r="AF856" i="6"/>
  <c r="AE856" i="6"/>
  <c r="AD856" i="6"/>
  <c r="AC856" i="6"/>
  <c r="AH855" i="6"/>
  <c r="AF855" i="6"/>
  <c r="AE855" i="6"/>
  <c r="AD855" i="6"/>
  <c r="AC855" i="6"/>
  <c r="AH854" i="6"/>
  <c r="AF854" i="6"/>
  <c r="AE854" i="6"/>
  <c r="AD854" i="6"/>
  <c r="AC854" i="6"/>
  <c r="AH853" i="6"/>
  <c r="AF853" i="6"/>
  <c r="AE853" i="6"/>
  <c r="AD853" i="6"/>
  <c r="AC853" i="6"/>
  <c r="AH852" i="6"/>
  <c r="AF852" i="6"/>
  <c r="AE852" i="6"/>
  <c r="AD852" i="6"/>
  <c r="AC852" i="6"/>
  <c r="AH851" i="6"/>
  <c r="AF851" i="6"/>
  <c r="AE851" i="6"/>
  <c r="AD851" i="6"/>
  <c r="AC851" i="6"/>
  <c r="AH850" i="6"/>
  <c r="AF850" i="6"/>
  <c r="AE850" i="6"/>
  <c r="AD850" i="6"/>
  <c r="AC850" i="6"/>
  <c r="AH849" i="6"/>
  <c r="AF849" i="6"/>
  <c r="AE849" i="6"/>
  <c r="AD849" i="6"/>
  <c r="AC849" i="6"/>
  <c r="AH848" i="6"/>
  <c r="AF848" i="6"/>
  <c r="AE848" i="6"/>
  <c r="AD848" i="6"/>
  <c r="AC848" i="6"/>
  <c r="AH847" i="6"/>
  <c r="AF847" i="6"/>
  <c r="AE847" i="6"/>
  <c r="AD847" i="6"/>
  <c r="AC847" i="6"/>
  <c r="AH846" i="6"/>
  <c r="AF846" i="6"/>
  <c r="AE846" i="6"/>
  <c r="AD846" i="6"/>
  <c r="AC846" i="6"/>
  <c r="AH845" i="6"/>
  <c r="AF845" i="6"/>
  <c r="AE845" i="6"/>
  <c r="AD845" i="6"/>
  <c r="AC845" i="6"/>
  <c r="AH844" i="6"/>
  <c r="AF844" i="6"/>
  <c r="AE844" i="6"/>
  <c r="AD844" i="6"/>
  <c r="AC844" i="6"/>
  <c r="AH843" i="6"/>
  <c r="AF843" i="6"/>
  <c r="AE843" i="6"/>
  <c r="AD843" i="6"/>
  <c r="AC843" i="6"/>
  <c r="AH842" i="6"/>
  <c r="AF842" i="6"/>
  <c r="AE842" i="6"/>
  <c r="AD842" i="6"/>
  <c r="AC842" i="6"/>
  <c r="AH841" i="6"/>
  <c r="AF841" i="6"/>
  <c r="AE841" i="6"/>
  <c r="AD841" i="6"/>
  <c r="AC841" i="6"/>
  <c r="AH840" i="6"/>
  <c r="AF840" i="6"/>
  <c r="AE840" i="6"/>
  <c r="AD840" i="6"/>
  <c r="AC840" i="6"/>
  <c r="AH839" i="6"/>
  <c r="AF839" i="6"/>
  <c r="AE839" i="6"/>
  <c r="AD839" i="6"/>
  <c r="AC839" i="6"/>
  <c r="AH838" i="6"/>
  <c r="AF838" i="6"/>
  <c r="AE838" i="6"/>
  <c r="AD838" i="6"/>
  <c r="AC838" i="6"/>
  <c r="AH837" i="6"/>
  <c r="AF837" i="6"/>
  <c r="AE837" i="6"/>
  <c r="AD837" i="6"/>
  <c r="AC837" i="6"/>
  <c r="AH836" i="6"/>
  <c r="AF836" i="6"/>
  <c r="AE836" i="6"/>
  <c r="AD836" i="6"/>
  <c r="AC836" i="6"/>
  <c r="AH835" i="6"/>
  <c r="AF835" i="6"/>
  <c r="AE835" i="6"/>
  <c r="AD835" i="6"/>
  <c r="AC835" i="6"/>
  <c r="AH834" i="6"/>
  <c r="AF834" i="6"/>
  <c r="AE834" i="6"/>
  <c r="AD834" i="6"/>
  <c r="AC834" i="6"/>
  <c r="AH833" i="6"/>
  <c r="AF833" i="6"/>
  <c r="AE833" i="6"/>
  <c r="AD833" i="6"/>
  <c r="AC833" i="6"/>
  <c r="AH832" i="6"/>
  <c r="AF832" i="6"/>
  <c r="AE832" i="6"/>
  <c r="AD832" i="6"/>
  <c r="AC832" i="6"/>
  <c r="AH831" i="6"/>
  <c r="AF831" i="6"/>
  <c r="AE831" i="6"/>
  <c r="AD831" i="6"/>
  <c r="AC831" i="6"/>
  <c r="AH830" i="6"/>
  <c r="AF830" i="6"/>
  <c r="AE830" i="6"/>
  <c r="AD830" i="6"/>
  <c r="AC830" i="6"/>
  <c r="AH829" i="6"/>
  <c r="AF829" i="6"/>
  <c r="AE829" i="6"/>
  <c r="AD829" i="6"/>
  <c r="AC829" i="6"/>
  <c r="AH828" i="6"/>
  <c r="AF828" i="6"/>
  <c r="AE828" i="6"/>
  <c r="AD828" i="6"/>
  <c r="AC828" i="6"/>
  <c r="AH827" i="6"/>
  <c r="AF827" i="6"/>
  <c r="AE827" i="6"/>
  <c r="AD827" i="6"/>
  <c r="AC827" i="6"/>
  <c r="AH826" i="6"/>
  <c r="AF826" i="6"/>
  <c r="AE826" i="6"/>
  <c r="AD826" i="6"/>
  <c r="AC826" i="6"/>
  <c r="AH825" i="6"/>
  <c r="AF825" i="6"/>
  <c r="AE825" i="6"/>
  <c r="AD825" i="6"/>
  <c r="AC825" i="6"/>
  <c r="AH824" i="6"/>
  <c r="AF824" i="6"/>
  <c r="AE824" i="6"/>
  <c r="AD824" i="6"/>
  <c r="AC824" i="6"/>
  <c r="AH823" i="6"/>
  <c r="AF823" i="6"/>
  <c r="AE823" i="6"/>
  <c r="AD823" i="6"/>
  <c r="AC823" i="6"/>
  <c r="AH822" i="6"/>
  <c r="AF822" i="6"/>
  <c r="AE822" i="6"/>
  <c r="AD822" i="6"/>
  <c r="AC822" i="6"/>
  <c r="AH821" i="6"/>
  <c r="AF821" i="6"/>
  <c r="AE821" i="6"/>
  <c r="AD821" i="6"/>
  <c r="AC821" i="6"/>
  <c r="AH820" i="6"/>
  <c r="AF820" i="6"/>
  <c r="AE820" i="6"/>
  <c r="AD820" i="6"/>
  <c r="AC820" i="6"/>
  <c r="AH819" i="6"/>
  <c r="AF819" i="6"/>
  <c r="AE819" i="6"/>
  <c r="AD819" i="6"/>
  <c r="AC819" i="6"/>
  <c r="AH818" i="6"/>
  <c r="AF818" i="6"/>
  <c r="AE818" i="6"/>
  <c r="AD818" i="6"/>
  <c r="AC818" i="6"/>
  <c r="AH817" i="6"/>
  <c r="AF817" i="6"/>
  <c r="AE817" i="6"/>
  <c r="AD817" i="6"/>
  <c r="AC817" i="6"/>
  <c r="AH816" i="6"/>
  <c r="AF816" i="6"/>
  <c r="AE816" i="6"/>
  <c r="AD816" i="6"/>
  <c r="AC816" i="6"/>
  <c r="AH815" i="6"/>
  <c r="AF815" i="6"/>
  <c r="AE815" i="6"/>
  <c r="AD815" i="6"/>
  <c r="AC815" i="6"/>
  <c r="AH814" i="6"/>
  <c r="AF814" i="6"/>
  <c r="AE814" i="6"/>
  <c r="AD814" i="6"/>
  <c r="AC814" i="6"/>
  <c r="AH813" i="6"/>
  <c r="AF813" i="6"/>
  <c r="AE813" i="6"/>
  <c r="AD813" i="6"/>
  <c r="AC813" i="6"/>
  <c r="AH812" i="6"/>
  <c r="AF812" i="6"/>
  <c r="AE812" i="6"/>
  <c r="AD812" i="6"/>
  <c r="AC812" i="6"/>
  <c r="AH811" i="6"/>
  <c r="AF811" i="6"/>
  <c r="AE811" i="6"/>
  <c r="AD811" i="6"/>
  <c r="AC811" i="6"/>
  <c r="AH810" i="6"/>
  <c r="AF810" i="6"/>
  <c r="AE810" i="6"/>
  <c r="AD810" i="6"/>
  <c r="AC810" i="6"/>
  <c r="AH809" i="6"/>
  <c r="AF809" i="6"/>
  <c r="AE809" i="6"/>
  <c r="AD809" i="6"/>
  <c r="AC809" i="6"/>
  <c r="AH808" i="6"/>
  <c r="AF808" i="6"/>
  <c r="AE808" i="6"/>
  <c r="AD808" i="6"/>
  <c r="AC808" i="6"/>
  <c r="AH807" i="6"/>
  <c r="AF807" i="6"/>
  <c r="AE807" i="6"/>
  <c r="AD807" i="6"/>
  <c r="AC807" i="6"/>
  <c r="AH806" i="6"/>
  <c r="AF806" i="6"/>
  <c r="AE806" i="6"/>
  <c r="AD806" i="6"/>
  <c r="AC806" i="6"/>
  <c r="AH805" i="6"/>
  <c r="AF805" i="6"/>
  <c r="AE805" i="6"/>
  <c r="AD805" i="6"/>
  <c r="AC805" i="6"/>
  <c r="AH804" i="6"/>
  <c r="AF804" i="6"/>
  <c r="AE804" i="6"/>
  <c r="AD804" i="6"/>
  <c r="AC804" i="6"/>
  <c r="AH803" i="6"/>
  <c r="AF803" i="6"/>
  <c r="AE803" i="6"/>
  <c r="AD803" i="6"/>
  <c r="AC803" i="6"/>
  <c r="AH802" i="6"/>
  <c r="AF802" i="6"/>
  <c r="AE802" i="6"/>
  <c r="AD802" i="6"/>
  <c r="AC802" i="6"/>
  <c r="AH801" i="6"/>
  <c r="AF801" i="6"/>
  <c r="AE801" i="6"/>
  <c r="AD801" i="6"/>
  <c r="AC801" i="6"/>
  <c r="AH800" i="6"/>
  <c r="AF800" i="6"/>
  <c r="AE800" i="6"/>
  <c r="AD800" i="6"/>
  <c r="AC800" i="6"/>
  <c r="AH799" i="6"/>
  <c r="AF799" i="6"/>
  <c r="AE799" i="6"/>
  <c r="AD799" i="6"/>
  <c r="AC799" i="6"/>
  <c r="AH798" i="6"/>
  <c r="AF798" i="6"/>
  <c r="AE798" i="6"/>
  <c r="AD798" i="6"/>
  <c r="AC798" i="6"/>
  <c r="AH797" i="6"/>
  <c r="AF797" i="6"/>
  <c r="AE797" i="6"/>
  <c r="AD797" i="6"/>
  <c r="AC797" i="6"/>
  <c r="AH796" i="6"/>
  <c r="AF796" i="6"/>
  <c r="AE796" i="6"/>
  <c r="AD796" i="6"/>
  <c r="AC796" i="6"/>
  <c r="AH795" i="6"/>
  <c r="AF795" i="6"/>
  <c r="AE795" i="6"/>
  <c r="AD795" i="6"/>
  <c r="AC795" i="6"/>
  <c r="AH794" i="6"/>
  <c r="AF794" i="6"/>
  <c r="AE794" i="6"/>
  <c r="AD794" i="6"/>
  <c r="AC794" i="6"/>
  <c r="AH793" i="6"/>
  <c r="AF793" i="6"/>
  <c r="AE793" i="6"/>
  <c r="AD793" i="6"/>
  <c r="AC793" i="6"/>
  <c r="AH792" i="6"/>
  <c r="AF792" i="6"/>
  <c r="AE792" i="6"/>
  <c r="AD792" i="6"/>
  <c r="AC792" i="6"/>
  <c r="AH791" i="6"/>
  <c r="AF791" i="6"/>
  <c r="AE791" i="6"/>
  <c r="AD791" i="6"/>
  <c r="AC791" i="6"/>
  <c r="AH790" i="6"/>
  <c r="AF790" i="6"/>
  <c r="AE790" i="6"/>
  <c r="AD790" i="6"/>
  <c r="AC790" i="6"/>
  <c r="AH789" i="6"/>
  <c r="AF789" i="6"/>
  <c r="AE789" i="6"/>
  <c r="AD789" i="6"/>
  <c r="AC789" i="6"/>
  <c r="AH788" i="6"/>
  <c r="AF788" i="6"/>
  <c r="AE788" i="6"/>
  <c r="AD788" i="6"/>
  <c r="AC788" i="6"/>
  <c r="AH787" i="6"/>
  <c r="AF787" i="6"/>
  <c r="AE787" i="6"/>
  <c r="AD787" i="6"/>
  <c r="AC787" i="6"/>
  <c r="AH786" i="6"/>
  <c r="AF786" i="6"/>
  <c r="AE786" i="6"/>
  <c r="AD786" i="6"/>
  <c r="AC786" i="6"/>
  <c r="AH785" i="6"/>
  <c r="AF785" i="6"/>
  <c r="AE785" i="6"/>
  <c r="AD785" i="6"/>
  <c r="AC785" i="6"/>
  <c r="AH784" i="6"/>
  <c r="AF784" i="6"/>
  <c r="AE784" i="6"/>
  <c r="AD784" i="6"/>
  <c r="AC784" i="6"/>
  <c r="AH783" i="6"/>
  <c r="AF783" i="6"/>
  <c r="AE783" i="6"/>
  <c r="AD783" i="6"/>
  <c r="AC783" i="6"/>
  <c r="AH782" i="6"/>
  <c r="AF782" i="6"/>
  <c r="AE782" i="6"/>
  <c r="AD782" i="6"/>
  <c r="AC782" i="6"/>
  <c r="AH781" i="6"/>
  <c r="AF781" i="6"/>
  <c r="AE781" i="6"/>
  <c r="AD781" i="6"/>
  <c r="AC781" i="6"/>
  <c r="AH780" i="6"/>
  <c r="AF780" i="6"/>
  <c r="AE780" i="6"/>
  <c r="AD780" i="6"/>
  <c r="AC780" i="6"/>
  <c r="AH779" i="6"/>
  <c r="AF779" i="6"/>
  <c r="AE779" i="6"/>
  <c r="AD779" i="6"/>
  <c r="AC779" i="6"/>
  <c r="AH778" i="6"/>
  <c r="AF778" i="6"/>
  <c r="AE778" i="6"/>
  <c r="AD778" i="6"/>
  <c r="AC778" i="6"/>
  <c r="AH777" i="6"/>
  <c r="AF777" i="6"/>
  <c r="AE777" i="6"/>
  <c r="AD777" i="6"/>
  <c r="AC777" i="6"/>
  <c r="AH776" i="6"/>
  <c r="AF776" i="6"/>
  <c r="AE776" i="6"/>
  <c r="AD776" i="6"/>
  <c r="AC776" i="6"/>
  <c r="AH775" i="6"/>
  <c r="AF775" i="6"/>
  <c r="AE775" i="6"/>
  <c r="AD775" i="6"/>
  <c r="AC775" i="6"/>
  <c r="AH774" i="6"/>
  <c r="AF774" i="6"/>
  <c r="AE774" i="6"/>
  <c r="AD774" i="6"/>
  <c r="AC774" i="6"/>
  <c r="AH773" i="6"/>
  <c r="AF773" i="6"/>
  <c r="AE773" i="6"/>
  <c r="AD773" i="6"/>
  <c r="AC773" i="6"/>
  <c r="AH772" i="6"/>
  <c r="AF772" i="6"/>
  <c r="AE772" i="6"/>
  <c r="AD772" i="6"/>
  <c r="AC772" i="6"/>
  <c r="AH771" i="6"/>
  <c r="AF771" i="6"/>
  <c r="AE771" i="6"/>
  <c r="AD771" i="6"/>
  <c r="AC771" i="6"/>
  <c r="AH770" i="6"/>
  <c r="AF770" i="6"/>
  <c r="AE770" i="6"/>
  <c r="AD770" i="6"/>
  <c r="AC770" i="6"/>
  <c r="AH769" i="6"/>
  <c r="AF769" i="6"/>
  <c r="AE769" i="6"/>
  <c r="AD769" i="6"/>
  <c r="AC769" i="6"/>
  <c r="AH768" i="6"/>
  <c r="AF768" i="6"/>
  <c r="AE768" i="6"/>
  <c r="AD768" i="6"/>
  <c r="AC768" i="6"/>
  <c r="AH767" i="6"/>
  <c r="AF767" i="6"/>
  <c r="AE767" i="6"/>
  <c r="AD767" i="6"/>
  <c r="AC767" i="6"/>
  <c r="AH766" i="6"/>
  <c r="AF766" i="6"/>
  <c r="AE766" i="6"/>
  <c r="AD766" i="6"/>
  <c r="AC766" i="6"/>
  <c r="AH765" i="6"/>
  <c r="AF765" i="6"/>
  <c r="AE765" i="6"/>
  <c r="AD765" i="6"/>
  <c r="AC765" i="6"/>
  <c r="AH764" i="6"/>
  <c r="AF764" i="6"/>
  <c r="AE764" i="6"/>
  <c r="AD764" i="6"/>
  <c r="AC764" i="6"/>
  <c r="AH763" i="6"/>
  <c r="AF763" i="6"/>
  <c r="AE763" i="6"/>
  <c r="AD763" i="6"/>
  <c r="AC763" i="6"/>
  <c r="AH762" i="6"/>
  <c r="AF762" i="6"/>
  <c r="AE762" i="6"/>
  <c r="AD762" i="6"/>
  <c r="AC762" i="6"/>
  <c r="AH761" i="6"/>
  <c r="AF761" i="6"/>
  <c r="AE761" i="6"/>
  <c r="AD761" i="6"/>
  <c r="AC761" i="6"/>
  <c r="AH760" i="6"/>
  <c r="AF760" i="6"/>
  <c r="AE760" i="6"/>
  <c r="AD760" i="6"/>
  <c r="AC760" i="6"/>
  <c r="AH759" i="6"/>
  <c r="AF759" i="6"/>
  <c r="AE759" i="6"/>
  <c r="AD759" i="6"/>
  <c r="AC759" i="6"/>
  <c r="AH758" i="6"/>
  <c r="AF758" i="6"/>
  <c r="AE758" i="6"/>
  <c r="AD758" i="6"/>
  <c r="AC758" i="6"/>
  <c r="AH757" i="6"/>
  <c r="AF757" i="6"/>
  <c r="AE757" i="6"/>
  <c r="AD757" i="6"/>
  <c r="AC757" i="6"/>
  <c r="AH756" i="6"/>
  <c r="AF756" i="6"/>
  <c r="AE756" i="6"/>
  <c r="AD756" i="6"/>
  <c r="AC756" i="6"/>
  <c r="AH755" i="6"/>
  <c r="AF755" i="6"/>
  <c r="AE755" i="6"/>
  <c r="AD755" i="6"/>
  <c r="AC755" i="6"/>
  <c r="AH754" i="6"/>
  <c r="AF754" i="6"/>
  <c r="AE754" i="6"/>
  <c r="AD754" i="6"/>
  <c r="AC754" i="6"/>
  <c r="AH753" i="6"/>
  <c r="AF753" i="6"/>
  <c r="AE753" i="6"/>
  <c r="AD753" i="6"/>
  <c r="AC753" i="6"/>
  <c r="AH752" i="6"/>
  <c r="AF752" i="6"/>
  <c r="AE752" i="6"/>
  <c r="AD752" i="6"/>
  <c r="AC752" i="6"/>
  <c r="AH751" i="6"/>
  <c r="AF751" i="6"/>
  <c r="AE751" i="6"/>
  <c r="AD751" i="6"/>
  <c r="AC751" i="6"/>
  <c r="AH750" i="6"/>
  <c r="AF750" i="6"/>
  <c r="AE750" i="6"/>
  <c r="AD750" i="6"/>
  <c r="AC750" i="6"/>
  <c r="AH749" i="6"/>
  <c r="AF749" i="6"/>
  <c r="AE749" i="6"/>
  <c r="AD749" i="6"/>
  <c r="AC749" i="6"/>
  <c r="AH748" i="6"/>
  <c r="AF748" i="6"/>
  <c r="AE748" i="6"/>
  <c r="AD748" i="6"/>
  <c r="AC748" i="6"/>
  <c r="AH747" i="6"/>
  <c r="AF747" i="6"/>
  <c r="AE747" i="6"/>
  <c r="AD747" i="6"/>
  <c r="AC747" i="6"/>
  <c r="AH746" i="6"/>
  <c r="AF746" i="6"/>
  <c r="AE746" i="6"/>
  <c r="AD746" i="6"/>
  <c r="AC746" i="6"/>
  <c r="AH745" i="6"/>
  <c r="AF745" i="6"/>
  <c r="AE745" i="6"/>
  <c r="AD745" i="6"/>
  <c r="AC745" i="6"/>
  <c r="AH744" i="6"/>
  <c r="AF744" i="6"/>
  <c r="AE744" i="6"/>
  <c r="AD744" i="6"/>
  <c r="AC744" i="6"/>
  <c r="AH743" i="6"/>
  <c r="AF743" i="6"/>
  <c r="AE743" i="6"/>
  <c r="AD743" i="6"/>
  <c r="AC743" i="6"/>
  <c r="AH742" i="6"/>
  <c r="AF742" i="6"/>
  <c r="AE742" i="6"/>
  <c r="AD742" i="6"/>
  <c r="AC742" i="6"/>
  <c r="AH741" i="6"/>
  <c r="AF741" i="6"/>
  <c r="AE741" i="6"/>
  <c r="AD741" i="6"/>
  <c r="AC741" i="6"/>
  <c r="AH740" i="6"/>
  <c r="AF740" i="6"/>
  <c r="AE740" i="6"/>
  <c r="AD740" i="6"/>
  <c r="AC740" i="6"/>
  <c r="AH739" i="6"/>
  <c r="AF739" i="6"/>
  <c r="AE739" i="6"/>
  <c r="AD739" i="6"/>
  <c r="AC739" i="6"/>
  <c r="AH738" i="6"/>
  <c r="AF738" i="6"/>
  <c r="AE738" i="6"/>
  <c r="AD738" i="6"/>
  <c r="AC738" i="6"/>
  <c r="AH737" i="6"/>
  <c r="AF737" i="6"/>
  <c r="AE737" i="6"/>
  <c r="AD737" i="6"/>
  <c r="AC737" i="6"/>
  <c r="AH736" i="6"/>
  <c r="AF736" i="6"/>
  <c r="AE736" i="6"/>
  <c r="AD736" i="6"/>
  <c r="AC736" i="6"/>
  <c r="AH735" i="6"/>
  <c r="AF735" i="6"/>
  <c r="AE735" i="6"/>
  <c r="AD735" i="6"/>
  <c r="AC735" i="6"/>
  <c r="AH734" i="6"/>
  <c r="AF734" i="6"/>
  <c r="AE734" i="6"/>
  <c r="AD734" i="6"/>
  <c r="AC734" i="6"/>
  <c r="AH733" i="6"/>
  <c r="AF733" i="6"/>
  <c r="AE733" i="6"/>
  <c r="AD733" i="6"/>
  <c r="AC733" i="6"/>
  <c r="AH732" i="6"/>
  <c r="AF732" i="6"/>
  <c r="AE732" i="6"/>
  <c r="AD732" i="6"/>
  <c r="AC732" i="6"/>
  <c r="AH731" i="6"/>
  <c r="AF731" i="6"/>
  <c r="AE731" i="6"/>
  <c r="AD731" i="6"/>
  <c r="AC731" i="6"/>
  <c r="AH730" i="6"/>
  <c r="AF730" i="6"/>
  <c r="AE730" i="6"/>
  <c r="AD730" i="6"/>
  <c r="AC730" i="6"/>
  <c r="AH729" i="6"/>
  <c r="AF729" i="6"/>
  <c r="AE729" i="6"/>
  <c r="AD729" i="6"/>
  <c r="AC729" i="6"/>
  <c r="AH728" i="6"/>
  <c r="AF728" i="6"/>
  <c r="AE728" i="6"/>
  <c r="AD728" i="6"/>
  <c r="AC728" i="6"/>
  <c r="AH727" i="6"/>
  <c r="AF727" i="6"/>
  <c r="AE727" i="6"/>
  <c r="AD727" i="6"/>
  <c r="AC727" i="6"/>
  <c r="AH726" i="6"/>
  <c r="AF726" i="6"/>
  <c r="AE726" i="6"/>
  <c r="AD726" i="6"/>
  <c r="AC726" i="6"/>
  <c r="AH725" i="6"/>
  <c r="AF725" i="6"/>
  <c r="AE725" i="6"/>
  <c r="AD725" i="6"/>
  <c r="AC725" i="6"/>
  <c r="AH724" i="6"/>
  <c r="AF724" i="6"/>
  <c r="AE724" i="6"/>
  <c r="AD724" i="6"/>
  <c r="AC724" i="6"/>
  <c r="AH723" i="6"/>
  <c r="AF723" i="6"/>
  <c r="AE723" i="6"/>
  <c r="AD723" i="6"/>
  <c r="AC723" i="6"/>
  <c r="AH722" i="6"/>
  <c r="AF722" i="6"/>
  <c r="AE722" i="6"/>
  <c r="AD722" i="6"/>
  <c r="AC722" i="6"/>
  <c r="AH721" i="6"/>
  <c r="AF721" i="6"/>
  <c r="AE721" i="6"/>
  <c r="AD721" i="6"/>
  <c r="AC721" i="6"/>
  <c r="AH720" i="6"/>
  <c r="AF720" i="6"/>
  <c r="AE720" i="6"/>
  <c r="AD720" i="6"/>
  <c r="AC720" i="6"/>
  <c r="AH719" i="6"/>
  <c r="AF719" i="6"/>
  <c r="AE719" i="6"/>
  <c r="AD719" i="6"/>
  <c r="AC719" i="6"/>
  <c r="AH718" i="6"/>
  <c r="AF718" i="6"/>
  <c r="AE718" i="6"/>
  <c r="AD718" i="6"/>
  <c r="AC718" i="6"/>
  <c r="AH717" i="6"/>
  <c r="AF717" i="6"/>
  <c r="AE717" i="6"/>
  <c r="AD717" i="6"/>
  <c r="AC717" i="6"/>
  <c r="AH716" i="6"/>
  <c r="AF716" i="6"/>
  <c r="AE716" i="6"/>
  <c r="AD716" i="6"/>
  <c r="AC716" i="6"/>
  <c r="AH715" i="6"/>
  <c r="AF715" i="6"/>
  <c r="AE715" i="6"/>
  <c r="AD715" i="6"/>
  <c r="AC715" i="6"/>
  <c r="AH714" i="6"/>
  <c r="AF714" i="6"/>
  <c r="AE714" i="6"/>
  <c r="AD714" i="6"/>
  <c r="AC714" i="6"/>
  <c r="AH713" i="6"/>
  <c r="AF713" i="6"/>
  <c r="AE713" i="6"/>
  <c r="AD713" i="6"/>
  <c r="AC713" i="6"/>
  <c r="AH712" i="6"/>
  <c r="AF712" i="6"/>
  <c r="AE712" i="6"/>
  <c r="AD712" i="6"/>
  <c r="AC712" i="6"/>
  <c r="AH711" i="6"/>
  <c r="AF711" i="6"/>
  <c r="AE711" i="6"/>
  <c r="AD711" i="6"/>
  <c r="AC711" i="6"/>
  <c r="AH710" i="6"/>
  <c r="AF710" i="6"/>
  <c r="AE710" i="6"/>
  <c r="AD710" i="6"/>
  <c r="AC710" i="6"/>
  <c r="AH709" i="6"/>
  <c r="AF709" i="6"/>
  <c r="AE709" i="6"/>
  <c r="AD709" i="6"/>
  <c r="AC709" i="6"/>
  <c r="AH708" i="6"/>
  <c r="AF708" i="6"/>
  <c r="AE708" i="6"/>
  <c r="AD708" i="6"/>
  <c r="AC708" i="6"/>
  <c r="AH707" i="6"/>
  <c r="AF707" i="6"/>
  <c r="AE707" i="6"/>
  <c r="AD707" i="6"/>
  <c r="AC707" i="6"/>
  <c r="AH706" i="6"/>
  <c r="AF706" i="6"/>
  <c r="AE706" i="6"/>
  <c r="AD706" i="6"/>
  <c r="AC706" i="6"/>
  <c r="AH705" i="6"/>
  <c r="AF705" i="6"/>
  <c r="AE705" i="6"/>
  <c r="AD705" i="6"/>
  <c r="AC705" i="6"/>
  <c r="AH704" i="6"/>
  <c r="AF704" i="6"/>
  <c r="AE704" i="6"/>
  <c r="AD704" i="6"/>
  <c r="AC704" i="6"/>
  <c r="AH703" i="6"/>
  <c r="AF703" i="6"/>
  <c r="AE703" i="6"/>
  <c r="AD703" i="6"/>
  <c r="AC703" i="6"/>
  <c r="AH702" i="6"/>
  <c r="AF702" i="6"/>
  <c r="AE702" i="6"/>
  <c r="AD702" i="6"/>
  <c r="AC702" i="6"/>
  <c r="AH701" i="6"/>
  <c r="AF701" i="6"/>
  <c r="AE701" i="6"/>
  <c r="AD701" i="6"/>
  <c r="AC701" i="6"/>
  <c r="AH700" i="6"/>
  <c r="AF700" i="6"/>
  <c r="AE700" i="6"/>
  <c r="AD700" i="6"/>
  <c r="AC700" i="6"/>
  <c r="AH699" i="6"/>
  <c r="AF699" i="6"/>
  <c r="AE699" i="6"/>
  <c r="AD699" i="6"/>
  <c r="AC699" i="6"/>
  <c r="AH698" i="6"/>
  <c r="AF698" i="6"/>
  <c r="AE698" i="6"/>
  <c r="AD698" i="6"/>
  <c r="AC698" i="6"/>
  <c r="AH697" i="6"/>
  <c r="AF697" i="6"/>
  <c r="AE697" i="6"/>
  <c r="AD697" i="6"/>
  <c r="AC697" i="6"/>
  <c r="AH696" i="6"/>
  <c r="AF696" i="6"/>
  <c r="AE696" i="6"/>
  <c r="AD696" i="6"/>
  <c r="AC696" i="6"/>
  <c r="AH695" i="6"/>
  <c r="AF695" i="6"/>
  <c r="AE695" i="6"/>
  <c r="AD695" i="6"/>
  <c r="AC695" i="6"/>
  <c r="AH694" i="6"/>
  <c r="AF694" i="6"/>
  <c r="AE694" i="6"/>
  <c r="AD694" i="6"/>
  <c r="AC694" i="6"/>
  <c r="AH693" i="6"/>
  <c r="AF693" i="6"/>
  <c r="AE693" i="6"/>
  <c r="AD693" i="6"/>
  <c r="AC693" i="6"/>
  <c r="AH692" i="6"/>
  <c r="AF692" i="6"/>
  <c r="AE692" i="6"/>
  <c r="AD692" i="6"/>
  <c r="AC692" i="6"/>
  <c r="AH691" i="6"/>
  <c r="AF691" i="6"/>
  <c r="AE691" i="6"/>
  <c r="AD691" i="6"/>
  <c r="AC691" i="6"/>
  <c r="AH690" i="6"/>
  <c r="AF690" i="6"/>
  <c r="AE690" i="6"/>
  <c r="AD690" i="6"/>
  <c r="AC690" i="6"/>
  <c r="AH689" i="6"/>
  <c r="AF689" i="6"/>
  <c r="AE689" i="6"/>
  <c r="AD689" i="6"/>
  <c r="AC689" i="6"/>
  <c r="AH688" i="6"/>
  <c r="AF688" i="6"/>
  <c r="AE688" i="6"/>
  <c r="AD688" i="6"/>
  <c r="AC688" i="6"/>
  <c r="AH687" i="6"/>
  <c r="AF687" i="6"/>
  <c r="AE687" i="6"/>
  <c r="AD687" i="6"/>
  <c r="AC687" i="6"/>
  <c r="AH686" i="6"/>
  <c r="AF686" i="6"/>
  <c r="AE686" i="6"/>
  <c r="AD686" i="6"/>
  <c r="AC686" i="6"/>
  <c r="AH685" i="6"/>
  <c r="AF685" i="6"/>
  <c r="AE685" i="6"/>
  <c r="AD685" i="6"/>
  <c r="AC685" i="6"/>
  <c r="AH684" i="6"/>
  <c r="AF684" i="6"/>
  <c r="AE684" i="6"/>
  <c r="AD684" i="6"/>
  <c r="AC684" i="6"/>
  <c r="AH683" i="6"/>
  <c r="AF683" i="6"/>
  <c r="AE683" i="6"/>
  <c r="AD683" i="6"/>
  <c r="AC683" i="6"/>
  <c r="AH682" i="6"/>
  <c r="AF682" i="6"/>
  <c r="AE682" i="6"/>
  <c r="AD682" i="6"/>
  <c r="AC682" i="6"/>
  <c r="AH681" i="6"/>
  <c r="AF681" i="6"/>
  <c r="AE681" i="6"/>
  <c r="AD681" i="6"/>
  <c r="AC681" i="6"/>
  <c r="AH680" i="6"/>
  <c r="AF680" i="6"/>
  <c r="AE680" i="6"/>
  <c r="AD680" i="6"/>
  <c r="AC680" i="6"/>
  <c r="AH679" i="6"/>
  <c r="AF679" i="6"/>
  <c r="AE679" i="6"/>
  <c r="AD679" i="6"/>
  <c r="AC679" i="6"/>
  <c r="AH678" i="6"/>
  <c r="AF678" i="6"/>
  <c r="AE678" i="6"/>
  <c r="AD678" i="6"/>
  <c r="AC678" i="6"/>
  <c r="AH677" i="6"/>
  <c r="AF677" i="6"/>
  <c r="AE677" i="6"/>
  <c r="AD677" i="6"/>
  <c r="AC677" i="6"/>
  <c r="AH676" i="6"/>
  <c r="AF676" i="6"/>
  <c r="AE676" i="6"/>
  <c r="AD676" i="6"/>
  <c r="AC676" i="6"/>
  <c r="AH675" i="6"/>
  <c r="AF675" i="6"/>
  <c r="AE675" i="6"/>
  <c r="AD675" i="6"/>
  <c r="AC675" i="6"/>
  <c r="AH674" i="6"/>
  <c r="AF674" i="6"/>
  <c r="AE674" i="6"/>
  <c r="AD674" i="6"/>
  <c r="AC674" i="6"/>
  <c r="AH673" i="6"/>
  <c r="AF673" i="6"/>
  <c r="AE673" i="6"/>
  <c r="AD673" i="6"/>
  <c r="AC673" i="6"/>
  <c r="AH672" i="6"/>
  <c r="AF672" i="6"/>
  <c r="AE672" i="6"/>
  <c r="AD672" i="6"/>
  <c r="AC672" i="6"/>
  <c r="AH671" i="6"/>
  <c r="AF671" i="6"/>
  <c r="AE671" i="6"/>
  <c r="AD671" i="6"/>
  <c r="AC671" i="6"/>
  <c r="AH670" i="6"/>
  <c r="AF670" i="6"/>
  <c r="AE670" i="6"/>
  <c r="AD670" i="6"/>
  <c r="AC670" i="6"/>
  <c r="AH669" i="6"/>
  <c r="AF669" i="6"/>
  <c r="AE669" i="6"/>
  <c r="AD669" i="6"/>
  <c r="AC669" i="6"/>
  <c r="AH668" i="6"/>
  <c r="AF668" i="6"/>
  <c r="AE668" i="6"/>
  <c r="AD668" i="6"/>
  <c r="AC668" i="6"/>
  <c r="AH667" i="6"/>
  <c r="AF667" i="6"/>
  <c r="AE667" i="6"/>
  <c r="AD667" i="6"/>
  <c r="AC667" i="6"/>
  <c r="AH666" i="6"/>
  <c r="AF666" i="6"/>
  <c r="AE666" i="6"/>
  <c r="AD666" i="6"/>
  <c r="AC666" i="6"/>
  <c r="AH665" i="6"/>
  <c r="AF665" i="6"/>
  <c r="AE665" i="6"/>
  <c r="AD665" i="6"/>
  <c r="AC665" i="6"/>
  <c r="AH664" i="6"/>
  <c r="AF664" i="6"/>
  <c r="AE664" i="6"/>
  <c r="AD664" i="6"/>
  <c r="AC664" i="6"/>
  <c r="AH663" i="6"/>
  <c r="AF663" i="6"/>
  <c r="AE663" i="6"/>
  <c r="AD663" i="6"/>
  <c r="AC663" i="6"/>
  <c r="AH662" i="6"/>
  <c r="AF662" i="6"/>
  <c r="AE662" i="6"/>
  <c r="AD662" i="6"/>
  <c r="AC662" i="6"/>
  <c r="AH661" i="6"/>
  <c r="AF661" i="6"/>
  <c r="AE661" i="6"/>
  <c r="AD661" i="6"/>
  <c r="AC661" i="6"/>
  <c r="AH660" i="6"/>
  <c r="AF660" i="6"/>
  <c r="AE660" i="6"/>
  <c r="AD660" i="6"/>
  <c r="AC660" i="6"/>
  <c r="AH659" i="6"/>
  <c r="AF659" i="6"/>
  <c r="AE659" i="6"/>
  <c r="AD659" i="6"/>
  <c r="AC659" i="6"/>
  <c r="AH658" i="6"/>
  <c r="AF658" i="6"/>
  <c r="AE658" i="6"/>
  <c r="AD658" i="6"/>
  <c r="AC658" i="6"/>
  <c r="AH657" i="6"/>
  <c r="AF657" i="6"/>
  <c r="AE657" i="6"/>
  <c r="AD657" i="6"/>
  <c r="AC657" i="6"/>
  <c r="AH656" i="6"/>
  <c r="AF656" i="6"/>
  <c r="AE656" i="6"/>
  <c r="AD656" i="6"/>
  <c r="AC656" i="6"/>
  <c r="AH655" i="6"/>
  <c r="AF655" i="6"/>
  <c r="AE655" i="6"/>
  <c r="AD655" i="6"/>
  <c r="AC655" i="6"/>
  <c r="AH654" i="6"/>
  <c r="AF654" i="6"/>
  <c r="AE654" i="6"/>
  <c r="AD654" i="6"/>
  <c r="AC654" i="6"/>
  <c r="AH653" i="6"/>
  <c r="AF653" i="6"/>
  <c r="AE653" i="6"/>
  <c r="AD653" i="6"/>
  <c r="AC653" i="6"/>
  <c r="AH652" i="6"/>
  <c r="AF652" i="6"/>
  <c r="AE652" i="6"/>
  <c r="AD652" i="6"/>
  <c r="AC652" i="6"/>
  <c r="AH651" i="6"/>
  <c r="AF651" i="6"/>
  <c r="AE651" i="6"/>
  <c r="AD651" i="6"/>
  <c r="AC651" i="6"/>
  <c r="AH650" i="6"/>
  <c r="AF650" i="6"/>
  <c r="AE650" i="6"/>
  <c r="AD650" i="6"/>
  <c r="AC650" i="6"/>
  <c r="AH649" i="6"/>
  <c r="AF649" i="6"/>
  <c r="AE649" i="6"/>
  <c r="AD649" i="6"/>
  <c r="AC649" i="6"/>
  <c r="AH648" i="6"/>
  <c r="AF648" i="6"/>
  <c r="AE648" i="6"/>
  <c r="AD648" i="6"/>
  <c r="AC648" i="6"/>
  <c r="AH647" i="6"/>
  <c r="AF647" i="6"/>
  <c r="AE647" i="6"/>
  <c r="AD647" i="6"/>
  <c r="AC647" i="6"/>
  <c r="AH646" i="6"/>
  <c r="AF646" i="6"/>
  <c r="AE646" i="6"/>
  <c r="AD646" i="6"/>
  <c r="AC646" i="6"/>
  <c r="AH645" i="6"/>
  <c r="AF645" i="6"/>
  <c r="AE645" i="6"/>
  <c r="AD645" i="6"/>
  <c r="AC645" i="6"/>
  <c r="AH644" i="6"/>
  <c r="AF644" i="6"/>
  <c r="AE644" i="6"/>
  <c r="AD644" i="6"/>
  <c r="AC644" i="6"/>
  <c r="AH643" i="6"/>
  <c r="AF643" i="6"/>
  <c r="AE643" i="6"/>
  <c r="AD643" i="6"/>
  <c r="AC643" i="6"/>
  <c r="AH642" i="6"/>
  <c r="AF642" i="6"/>
  <c r="AE642" i="6"/>
  <c r="AD642" i="6"/>
  <c r="AC642" i="6"/>
  <c r="AH641" i="6"/>
  <c r="AF641" i="6"/>
  <c r="AE641" i="6"/>
  <c r="AD641" i="6"/>
  <c r="AC641" i="6"/>
  <c r="AH640" i="6"/>
  <c r="AF640" i="6"/>
  <c r="AE640" i="6"/>
  <c r="AD640" i="6"/>
  <c r="AC640" i="6"/>
  <c r="AH639" i="6"/>
  <c r="AF639" i="6"/>
  <c r="AE639" i="6"/>
  <c r="AD639" i="6"/>
  <c r="AC639" i="6"/>
  <c r="AH638" i="6"/>
  <c r="AF638" i="6"/>
  <c r="AE638" i="6"/>
  <c r="AD638" i="6"/>
  <c r="AC638" i="6"/>
  <c r="AH637" i="6"/>
  <c r="AF637" i="6"/>
  <c r="AE637" i="6"/>
  <c r="AD637" i="6"/>
  <c r="AC637" i="6"/>
  <c r="AH636" i="6"/>
  <c r="AF636" i="6"/>
  <c r="AE636" i="6"/>
  <c r="AD636" i="6"/>
  <c r="AC636" i="6"/>
  <c r="AH635" i="6"/>
  <c r="AF635" i="6"/>
  <c r="AE635" i="6"/>
  <c r="AD635" i="6"/>
  <c r="AC635" i="6"/>
  <c r="AH634" i="6"/>
  <c r="AF634" i="6"/>
  <c r="AE634" i="6"/>
  <c r="AD634" i="6"/>
  <c r="AC634" i="6"/>
  <c r="AH633" i="6"/>
  <c r="AF633" i="6"/>
  <c r="AE633" i="6"/>
  <c r="AD633" i="6"/>
  <c r="AC633" i="6"/>
  <c r="AH632" i="6"/>
  <c r="AF632" i="6"/>
  <c r="AE632" i="6"/>
  <c r="AD632" i="6"/>
  <c r="AC632" i="6"/>
  <c r="AH631" i="6"/>
  <c r="AF631" i="6"/>
  <c r="AE631" i="6"/>
  <c r="AD631" i="6"/>
  <c r="AC631" i="6"/>
  <c r="AH630" i="6"/>
  <c r="AF630" i="6"/>
  <c r="AE630" i="6"/>
  <c r="AD630" i="6"/>
  <c r="AC630" i="6"/>
  <c r="AH629" i="6"/>
  <c r="AF629" i="6"/>
  <c r="AE629" i="6"/>
  <c r="AD629" i="6"/>
  <c r="AC629" i="6"/>
  <c r="AH628" i="6"/>
  <c r="AF628" i="6"/>
  <c r="AE628" i="6"/>
  <c r="AD628" i="6"/>
  <c r="AC628" i="6"/>
  <c r="AH627" i="6"/>
  <c r="AF627" i="6"/>
  <c r="AE627" i="6"/>
  <c r="AD627" i="6"/>
  <c r="AC627" i="6"/>
  <c r="AH626" i="6"/>
  <c r="AF626" i="6"/>
  <c r="AE626" i="6"/>
  <c r="AD626" i="6"/>
  <c r="AC626" i="6"/>
  <c r="AH625" i="6"/>
  <c r="AF625" i="6"/>
  <c r="AE625" i="6"/>
  <c r="AD625" i="6"/>
  <c r="AC625" i="6"/>
  <c r="AH624" i="6"/>
  <c r="AF624" i="6"/>
  <c r="AE624" i="6"/>
  <c r="AD624" i="6"/>
  <c r="AC624" i="6"/>
  <c r="AH623" i="6"/>
  <c r="AF623" i="6"/>
  <c r="AE623" i="6"/>
  <c r="AD623" i="6"/>
  <c r="AC623" i="6"/>
  <c r="AH622" i="6"/>
  <c r="AF622" i="6"/>
  <c r="AE622" i="6"/>
  <c r="AD622" i="6"/>
  <c r="AC622" i="6"/>
  <c r="AH621" i="6"/>
  <c r="AF621" i="6"/>
  <c r="AE621" i="6"/>
  <c r="AD621" i="6"/>
  <c r="AC621" i="6"/>
  <c r="AH620" i="6"/>
  <c r="AF620" i="6"/>
  <c r="AE620" i="6"/>
  <c r="AD620" i="6"/>
  <c r="AC620" i="6"/>
  <c r="AH619" i="6"/>
  <c r="AF619" i="6"/>
  <c r="AE619" i="6"/>
  <c r="AD619" i="6"/>
  <c r="AC619" i="6"/>
  <c r="AH618" i="6"/>
  <c r="AF618" i="6"/>
  <c r="AE618" i="6"/>
  <c r="AD618" i="6"/>
  <c r="AC618" i="6"/>
  <c r="AH617" i="6"/>
  <c r="AF617" i="6"/>
  <c r="AE617" i="6"/>
  <c r="AD617" i="6"/>
  <c r="AC617" i="6"/>
  <c r="AH616" i="6"/>
  <c r="AF616" i="6"/>
  <c r="AE616" i="6"/>
  <c r="AD616" i="6"/>
  <c r="AC616" i="6"/>
  <c r="AH615" i="6"/>
  <c r="AF615" i="6"/>
  <c r="AE615" i="6"/>
  <c r="AD615" i="6"/>
  <c r="AC615" i="6"/>
  <c r="AH614" i="6"/>
  <c r="AF614" i="6"/>
  <c r="AE614" i="6"/>
  <c r="AD614" i="6"/>
  <c r="AC614" i="6"/>
  <c r="AH613" i="6"/>
  <c r="AF613" i="6"/>
  <c r="AE613" i="6"/>
  <c r="AD613" i="6"/>
  <c r="AC613" i="6"/>
  <c r="AH612" i="6"/>
  <c r="AF612" i="6"/>
  <c r="AE612" i="6"/>
  <c r="AD612" i="6"/>
  <c r="AC612" i="6"/>
  <c r="AH611" i="6"/>
  <c r="AF611" i="6"/>
  <c r="AE611" i="6"/>
  <c r="AD611" i="6"/>
  <c r="AC611" i="6"/>
  <c r="AH610" i="6"/>
  <c r="AF610" i="6"/>
  <c r="AE610" i="6"/>
  <c r="AD610" i="6"/>
  <c r="AC610" i="6"/>
  <c r="AH609" i="6"/>
  <c r="AF609" i="6"/>
  <c r="AE609" i="6"/>
  <c r="AD609" i="6"/>
  <c r="AC609" i="6"/>
  <c r="AH608" i="6"/>
  <c r="AF608" i="6"/>
  <c r="AE608" i="6"/>
  <c r="AD608" i="6"/>
  <c r="AC608" i="6"/>
  <c r="AH607" i="6"/>
  <c r="AF607" i="6"/>
  <c r="AE607" i="6"/>
  <c r="AD607" i="6"/>
  <c r="AC607" i="6"/>
  <c r="AH606" i="6"/>
  <c r="AF606" i="6"/>
  <c r="AE606" i="6"/>
  <c r="AD606" i="6"/>
  <c r="AC606" i="6"/>
  <c r="AH605" i="6"/>
  <c r="AF605" i="6"/>
  <c r="AE605" i="6"/>
  <c r="AD605" i="6"/>
  <c r="AC605" i="6"/>
  <c r="AH604" i="6"/>
  <c r="AF604" i="6"/>
  <c r="AE604" i="6"/>
  <c r="AD604" i="6"/>
  <c r="AC604" i="6"/>
  <c r="AH603" i="6"/>
  <c r="AF603" i="6"/>
  <c r="AE603" i="6"/>
  <c r="AD603" i="6"/>
  <c r="AC603" i="6"/>
  <c r="AH602" i="6"/>
  <c r="AF602" i="6"/>
  <c r="AE602" i="6"/>
  <c r="AD602" i="6"/>
  <c r="AC602" i="6"/>
  <c r="AH601" i="6"/>
  <c r="AF601" i="6"/>
  <c r="AE601" i="6"/>
  <c r="AD601" i="6"/>
  <c r="AC601" i="6"/>
  <c r="AH600" i="6"/>
  <c r="AF600" i="6"/>
  <c r="AE600" i="6"/>
  <c r="AD600" i="6"/>
  <c r="AC600" i="6"/>
  <c r="AH599" i="6"/>
  <c r="AF599" i="6"/>
  <c r="AE599" i="6"/>
  <c r="AD599" i="6"/>
  <c r="AC599" i="6"/>
  <c r="AH598" i="6"/>
  <c r="AF598" i="6"/>
  <c r="AE598" i="6"/>
  <c r="AD598" i="6"/>
  <c r="AC598" i="6"/>
  <c r="AH597" i="6"/>
  <c r="AG597" i="6"/>
  <c r="AF597" i="6"/>
  <c r="AE597" i="6"/>
  <c r="AD597" i="6"/>
  <c r="AC597" i="6"/>
  <c r="AH596" i="6"/>
  <c r="AF596" i="6"/>
  <c r="AE596" i="6"/>
  <c r="AD596" i="6"/>
  <c r="AC596" i="6"/>
  <c r="AH595" i="6"/>
  <c r="AF595" i="6"/>
  <c r="AE595" i="6"/>
  <c r="AD595" i="6"/>
  <c r="AC595" i="6"/>
  <c r="AH594" i="6"/>
  <c r="AF594" i="6"/>
  <c r="AE594" i="6"/>
  <c r="AD594" i="6"/>
  <c r="AC594" i="6"/>
  <c r="AH593" i="6"/>
  <c r="AF593" i="6"/>
  <c r="AE593" i="6"/>
  <c r="AD593" i="6"/>
  <c r="AC593" i="6"/>
  <c r="AH592" i="6"/>
  <c r="AF592" i="6"/>
  <c r="AE592" i="6"/>
  <c r="AD592" i="6"/>
  <c r="AC592" i="6"/>
  <c r="AH591" i="6"/>
  <c r="AF591" i="6"/>
  <c r="AE591" i="6"/>
  <c r="AD591" i="6"/>
  <c r="AC591" i="6"/>
  <c r="AH590" i="6"/>
  <c r="AF590" i="6"/>
  <c r="AE590" i="6"/>
  <c r="AD590" i="6"/>
  <c r="AC590" i="6"/>
  <c r="AH589" i="6"/>
  <c r="AF589" i="6"/>
  <c r="AE589" i="6"/>
  <c r="AD589" i="6"/>
  <c r="AC589" i="6"/>
  <c r="AH588" i="6"/>
  <c r="AF588" i="6"/>
  <c r="AE588" i="6"/>
  <c r="AD588" i="6"/>
  <c r="AC588" i="6"/>
  <c r="AH587" i="6"/>
  <c r="AF587" i="6"/>
  <c r="AE587" i="6"/>
  <c r="AD587" i="6"/>
  <c r="AC587" i="6"/>
  <c r="AH586" i="6"/>
  <c r="AF586" i="6"/>
  <c r="AE586" i="6"/>
  <c r="AD586" i="6"/>
  <c r="AC586" i="6"/>
  <c r="AH585" i="6"/>
  <c r="AF585" i="6"/>
  <c r="AE585" i="6"/>
  <c r="AD585" i="6"/>
  <c r="AC585" i="6"/>
  <c r="AH584" i="6"/>
  <c r="AF584" i="6"/>
  <c r="AE584" i="6"/>
  <c r="AD584" i="6"/>
  <c r="AC584" i="6"/>
  <c r="AH583" i="6"/>
  <c r="AF583" i="6"/>
  <c r="AE583" i="6"/>
  <c r="AD583" i="6"/>
  <c r="AC583" i="6"/>
  <c r="AH582" i="6"/>
  <c r="AF582" i="6"/>
  <c r="AE582" i="6"/>
  <c r="AD582" i="6"/>
  <c r="AC582" i="6"/>
  <c r="AH581" i="6"/>
  <c r="AF581" i="6"/>
  <c r="AE581" i="6"/>
  <c r="AD581" i="6"/>
  <c r="AC581" i="6"/>
  <c r="AH580" i="6"/>
  <c r="AF580" i="6"/>
  <c r="AE580" i="6"/>
  <c r="AD580" i="6"/>
  <c r="AC580" i="6"/>
  <c r="AH579" i="6"/>
  <c r="AF579" i="6"/>
  <c r="AE579" i="6"/>
  <c r="AD579" i="6"/>
  <c r="AC579" i="6"/>
  <c r="AH578" i="6"/>
  <c r="AF578" i="6"/>
  <c r="AE578" i="6"/>
  <c r="AD578" i="6"/>
  <c r="AC578" i="6"/>
  <c r="AH577" i="6"/>
  <c r="AF577" i="6"/>
  <c r="AE577" i="6"/>
  <c r="AD577" i="6"/>
  <c r="AC577" i="6"/>
  <c r="AH576" i="6"/>
  <c r="AF576" i="6"/>
  <c r="AE576" i="6"/>
  <c r="AD576" i="6"/>
  <c r="AC576" i="6"/>
  <c r="AH575" i="6"/>
  <c r="AF575" i="6"/>
  <c r="AE575" i="6"/>
  <c r="AD575" i="6"/>
  <c r="AC575" i="6"/>
  <c r="AH574" i="6"/>
  <c r="AF574" i="6"/>
  <c r="AE574" i="6"/>
  <c r="AD574" i="6"/>
  <c r="AC574" i="6"/>
  <c r="AH573" i="6"/>
  <c r="AF573" i="6"/>
  <c r="AE573" i="6"/>
  <c r="AD573" i="6"/>
  <c r="AC573" i="6"/>
  <c r="AH572" i="6"/>
  <c r="AF572" i="6"/>
  <c r="AE572" i="6"/>
  <c r="AD572" i="6"/>
  <c r="AC572" i="6"/>
  <c r="AH571" i="6"/>
  <c r="AF571" i="6"/>
  <c r="AE571" i="6"/>
  <c r="AD571" i="6"/>
  <c r="AC571" i="6"/>
  <c r="AH570" i="6"/>
  <c r="AF570" i="6"/>
  <c r="AE570" i="6"/>
  <c r="AD570" i="6"/>
  <c r="AC570" i="6"/>
  <c r="AH569" i="6"/>
  <c r="AF569" i="6"/>
  <c r="AE569" i="6"/>
  <c r="AD569" i="6"/>
  <c r="AC569" i="6"/>
  <c r="AH568" i="6"/>
  <c r="AF568" i="6"/>
  <c r="AE568" i="6"/>
  <c r="AD568" i="6"/>
  <c r="AC568" i="6"/>
  <c r="AH567" i="6"/>
  <c r="AF567" i="6"/>
  <c r="AE567" i="6"/>
  <c r="AD567" i="6"/>
  <c r="AC567" i="6"/>
  <c r="AH566" i="6"/>
  <c r="AF566" i="6"/>
  <c r="AE566" i="6"/>
  <c r="AD566" i="6"/>
  <c r="AC566" i="6"/>
  <c r="AH565" i="6"/>
  <c r="AF565" i="6"/>
  <c r="AE565" i="6"/>
  <c r="AD565" i="6"/>
  <c r="AC565" i="6"/>
  <c r="AH564" i="6"/>
  <c r="AF564" i="6"/>
  <c r="AE564" i="6"/>
  <c r="AD564" i="6"/>
  <c r="AC564" i="6"/>
  <c r="AH563" i="6"/>
  <c r="AF563" i="6"/>
  <c r="AE563" i="6"/>
  <c r="AD563" i="6"/>
  <c r="AC563" i="6"/>
  <c r="AH562" i="6"/>
  <c r="AF562" i="6"/>
  <c r="AE562" i="6"/>
  <c r="AD562" i="6"/>
  <c r="AC562" i="6"/>
  <c r="AH561" i="6"/>
  <c r="AF561" i="6"/>
  <c r="AE561" i="6"/>
  <c r="AD561" i="6"/>
  <c r="AC561" i="6"/>
  <c r="AH560" i="6"/>
  <c r="AF560" i="6"/>
  <c r="AE560" i="6"/>
  <c r="AD560" i="6"/>
  <c r="AC560" i="6"/>
  <c r="AH559" i="6"/>
  <c r="AG559" i="6"/>
  <c r="AF559" i="6"/>
  <c r="AE559" i="6"/>
  <c r="AD559" i="6"/>
  <c r="AC559" i="6"/>
  <c r="AH558" i="6"/>
  <c r="AF558" i="6"/>
  <c r="AE558" i="6"/>
  <c r="AD558" i="6"/>
  <c r="AC558" i="6"/>
  <c r="AH557" i="6"/>
  <c r="AF557" i="6"/>
  <c r="AE557" i="6"/>
  <c r="AD557" i="6"/>
  <c r="AC557" i="6"/>
  <c r="AH556" i="6"/>
  <c r="AF556" i="6"/>
  <c r="AE556" i="6"/>
  <c r="AD556" i="6"/>
  <c r="AC556" i="6"/>
  <c r="AH555" i="6"/>
  <c r="AF555" i="6"/>
  <c r="AE555" i="6"/>
  <c r="AD555" i="6"/>
  <c r="AC555" i="6"/>
  <c r="AH554" i="6"/>
  <c r="AF554" i="6"/>
  <c r="AE554" i="6"/>
  <c r="AD554" i="6"/>
  <c r="AC554" i="6"/>
  <c r="AH553" i="6"/>
  <c r="AF553" i="6"/>
  <c r="AE553" i="6"/>
  <c r="AD553" i="6"/>
  <c r="AC553" i="6"/>
  <c r="AH552" i="6"/>
  <c r="AF552" i="6"/>
  <c r="AE552" i="6"/>
  <c r="AD552" i="6"/>
  <c r="AC552" i="6"/>
  <c r="AH551" i="6"/>
  <c r="AF551" i="6"/>
  <c r="AE551" i="6"/>
  <c r="AD551" i="6"/>
  <c r="AC551" i="6"/>
  <c r="AH550" i="6"/>
  <c r="AF550" i="6"/>
  <c r="AE550" i="6"/>
  <c r="AD550" i="6"/>
  <c r="AC550" i="6"/>
  <c r="AH549" i="6"/>
  <c r="AF549" i="6"/>
  <c r="AE549" i="6"/>
  <c r="AD549" i="6"/>
  <c r="AC549" i="6"/>
  <c r="AH548" i="6"/>
  <c r="AF548" i="6"/>
  <c r="AE548" i="6"/>
  <c r="AD548" i="6"/>
  <c r="AC548" i="6"/>
  <c r="AH547" i="6"/>
  <c r="AF547" i="6"/>
  <c r="AE547" i="6"/>
  <c r="AD547" i="6"/>
  <c r="AC547" i="6"/>
  <c r="AH546" i="6"/>
  <c r="AF546" i="6"/>
  <c r="AE546" i="6"/>
  <c r="AD546" i="6"/>
  <c r="AC546" i="6"/>
  <c r="AH545" i="6"/>
  <c r="AF545" i="6"/>
  <c r="AE545" i="6"/>
  <c r="AD545" i="6"/>
  <c r="AC545" i="6"/>
  <c r="AH544" i="6"/>
  <c r="AF544" i="6"/>
  <c r="AE544" i="6"/>
  <c r="AD544" i="6"/>
  <c r="AC544" i="6"/>
  <c r="AH543" i="6"/>
  <c r="AF543" i="6"/>
  <c r="AE543" i="6"/>
  <c r="AD543" i="6"/>
  <c r="AC543" i="6"/>
  <c r="AH542" i="6"/>
  <c r="AF542" i="6"/>
  <c r="AE542" i="6"/>
  <c r="AD542" i="6"/>
  <c r="AC542" i="6"/>
  <c r="AH541" i="6"/>
  <c r="AF541" i="6"/>
  <c r="AE541" i="6"/>
  <c r="AD541" i="6"/>
  <c r="AC541" i="6"/>
  <c r="AH540" i="6"/>
  <c r="AF540" i="6"/>
  <c r="AE540" i="6"/>
  <c r="AD540" i="6"/>
  <c r="AC540" i="6"/>
  <c r="AH539" i="6"/>
  <c r="AF539" i="6"/>
  <c r="AE539" i="6"/>
  <c r="AD539" i="6"/>
  <c r="AC539" i="6"/>
  <c r="AH538" i="6"/>
  <c r="AF538" i="6"/>
  <c r="AE538" i="6"/>
  <c r="AD538" i="6"/>
  <c r="AC538" i="6"/>
  <c r="AH537" i="6"/>
  <c r="AF537" i="6"/>
  <c r="AE537" i="6"/>
  <c r="AD537" i="6"/>
  <c r="AC537" i="6"/>
  <c r="AH536" i="6"/>
  <c r="AF536" i="6"/>
  <c r="AE536" i="6"/>
  <c r="AD536" i="6"/>
  <c r="AC536" i="6"/>
  <c r="AH535" i="6"/>
  <c r="AF535" i="6"/>
  <c r="AE535" i="6"/>
  <c r="AD535" i="6"/>
  <c r="AC535" i="6"/>
  <c r="AH534" i="6"/>
  <c r="AF534" i="6"/>
  <c r="AE534" i="6"/>
  <c r="AD534" i="6"/>
  <c r="AC534" i="6"/>
  <c r="AH533" i="6"/>
  <c r="AF533" i="6"/>
  <c r="AE533" i="6"/>
  <c r="AD533" i="6"/>
  <c r="AC533" i="6"/>
  <c r="AH532" i="6"/>
  <c r="AF532" i="6"/>
  <c r="AE532" i="6"/>
  <c r="AD532" i="6"/>
  <c r="AC532" i="6"/>
  <c r="AH531" i="6"/>
  <c r="AF531" i="6"/>
  <c r="AE531" i="6"/>
  <c r="AD531" i="6"/>
  <c r="AC531" i="6"/>
  <c r="AH530" i="6"/>
  <c r="AF530" i="6"/>
  <c r="AE530" i="6"/>
  <c r="AD530" i="6"/>
  <c r="AC530" i="6"/>
  <c r="AH529" i="6"/>
  <c r="AF529" i="6"/>
  <c r="AE529" i="6"/>
  <c r="AD529" i="6"/>
  <c r="AC529" i="6"/>
  <c r="AH528" i="6"/>
  <c r="AF528" i="6"/>
  <c r="AE528" i="6"/>
  <c r="AD528" i="6"/>
  <c r="AC528" i="6"/>
  <c r="AH527" i="6"/>
  <c r="AF527" i="6"/>
  <c r="AE527" i="6"/>
  <c r="AD527" i="6"/>
  <c r="AC527" i="6"/>
  <c r="AH526" i="6"/>
  <c r="AF526" i="6"/>
  <c r="AE526" i="6"/>
  <c r="AD526" i="6"/>
  <c r="AC526" i="6"/>
  <c r="AH525" i="6"/>
  <c r="AF525" i="6"/>
  <c r="AE525" i="6"/>
  <c r="AD525" i="6"/>
  <c r="AC525" i="6"/>
  <c r="AH524" i="6"/>
  <c r="AF524" i="6"/>
  <c r="AE524" i="6"/>
  <c r="AD524" i="6"/>
  <c r="AC524" i="6"/>
  <c r="AH523" i="6"/>
  <c r="AF523" i="6"/>
  <c r="AE523" i="6"/>
  <c r="AD523" i="6"/>
  <c r="AC523" i="6"/>
  <c r="AH522" i="6"/>
  <c r="AF522" i="6"/>
  <c r="AE522" i="6"/>
  <c r="AD522" i="6"/>
  <c r="AC522" i="6"/>
  <c r="AH521" i="6"/>
  <c r="AF521" i="6"/>
  <c r="AE521" i="6"/>
  <c r="AD521" i="6"/>
  <c r="AC521" i="6"/>
  <c r="AH520" i="6"/>
  <c r="AF520" i="6"/>
  <c r="AE520" i="6"/>
  <c r="AD520" i="6"/>
  <c r="AC520" i="6"/>
  <c r="AH519" i="6"/>
  <c r="AF519" i="6"/>
  <c r="AE519" i="6"/>
  <c r="AD519" i="6"/>
  <c r="AC519" i="6"/>
  <c r="AH518" i="6"/>
  <c r="AF518" i="6"/>
  <c r="AE518" i="6"/>
  <c r="AD518" i="6"/>
  <c r="AC518" i="6"/>
  <c r="AH517" i="6"/>
  <c r="AG517" i="6"/>
  <c r="AF517" i="6"/>
  <c r="AE517" i="6"/>
  <c r="AD517" i="6"/>
  <c r="AC517" i="6"/>
  <c r="AH516" i="6"/>
  <c r="AF516" i="6"/>
  <c r="AE516" i="6"/>
  <c r="AD516" i="6"/>
  <c r="AC516" i="6"/>
  <c r="AH515" i="6"/>
  <c r="AF515" i="6"/>
  <c r="AE515" i="6"/>
  <c r="AD515" i="6"/>
  <c r="AC515" i="6"/>
  <c r="AH514" i="6"/>
  <c r="AF514" i="6"/>
  <c r="AE514" i="6"/>
  <c r="AD514" i="6"/>
  <c r="AC514" i="6"/>
  <c r="AH513" i="6"/>
  <c r="AF513" i="6"/>
  <c r="AE513" i="6"/>
  <c r="AD513" i="6"/>
  <c r="AC513" i="6"/>
  <c r="AH512" i="6"/>
  <c r="AF512" i="6"/>
  <c r="AE512" i="6"/>
  <c r="AD512" i="6"/>
  <c r="AC512" i="6"/>
  <c r="AH511" i="6"/>
  <c r="AF511" i="6"/>
  <c r="AE511" i="6"/>
  <c r="AD511" i="6"/>
  <c r="AC511" i="6"/>
  <c r="AH510" i="6"/>
  <c r="AF510" i="6"/>
  <c r="AE510" i="6"/>
  <c r="AD510" i="6"/>
  <c r="AC510" i="6"/>
  <c r="AH509" i="6"/>
  <c r="AF509" i="6"/>
  <c r="AE509" i="6"/>
  <c r="AD509" i="6"/>
  <c r="AC509" i="6"/>
  <c r="AH508" i="6"/>
  <c r="AF508" i="6"/>
  <c r="AE508" i="6"/>
  <c r="AD508" i="6"/>
  <c r="AC508" i="6"/>
  <c r="AH507" i="6"/>
  <c r="AF507" i="6"/>
  <c r="AE507" i="6"/>
  <c r="AD507" i="6"/>
  <c r="AC507" i="6"/>
  <c r="AH506" i="6"/>
  <c r="AF506" i="6"/>
  <c r="AE506" i="6"/>
  <c r="AD506" i="6"/>
  <c r="AC506" i="6"/>
  <c r="AH505" i="6"/>
  <c r="AF505" i="6"/>
  <c r="AE505" i="6"/>
  <c r="AD505" i="6"/>
  <c r="AC505" i="6"/>
  <c r="AH504" i="6"/>
  <c r="AF504" i="6"/>
  <c r="AE504" i="6"/>
  <c r="AD504" i="6"/>
  <c r="AC504" i="6"/>
  <c r="AH503" i="6"/>
  <c r="AF503" i="6"/>
  <c r="AE503" i="6"/>
  <c r="AD503" i="6"/>
  <c r="AC503" i="6"/>
  <c r="AH502" i="6"/>
  <c r="AF502" i="6"/>
  <c r="AE502" i="6"/>
  <c r="AD502" i="6"/>
  <c r="AC502" i="6"/>
  <c r="AH501" i="6"/>
  <c r="AF501" i="6"/>
  <c r="AE501" i="6"/>
  <c r="AD501" i="6"/>
  <c r="AC501" i="6"/>
  <c r="AH500" i="6"/>
  <c r="AF500" i="6"/>
  <c r="AE500" i="6"/>
  <c r="AD500" i="6"/>
  <c r="AC500" i="6"/>
  <c r="AH499" i="6"/>
  <c r="AF499" i="6"/>
  <c r="AE499" i="6"/>
  <c r="AD499" i="6"/>
  <c r="AC499" i="6"/>
  <c r="AH498" i="6"/>
  <c r="AF498" i="6"/>
  <c r="AE498" i="6"/>
  <c r="AD498" i="6"/>
  <c r="AC498" i="6"/>
  <c r="AH497" i="6"/>
  <c r="AF497" i="6"/>
  <c r="AE497" i="6"/>
  <c r="AD497" i="6"/>
  <c r="AC497" i="6"/>
  <c r="AH496" i="6"/>
  <c r="AF496" i="6"/>
  <c r="AE496" i="6"/>
  <c r="AD496" i="6"/>
  <c r="AC496" i="6"/>
  <c r="AH495" i="6"/>
  <c r="AF495" i="6"/>
  <c r="AE495" i="6"/>
  <c r="AD495" i="6"/>
  <c r="AC495" i="6"/>
  <c r="AH494" i="6"/>
  <c r="AF494" i="6"/>
  <c r="AE494" i="6"/>
  <c r="AD494" i="6"/>
  <c r="AC494" i="6"/>
  <c r="AH493" i="6"/>
  <c r="AF493" i="6"/>
  <c r="AE493" i="6"/>
  <c r="AD493" i="6"/>
  <c r="AC493" i="6"/>
  <c r="AH492" i="6"/>
  <c r="AF492" i="6"/>
  <c r="AE492" i="6"/>
  <c r="AD492" i="6"/>
  <c r="AC492" i="6"/>
  <c r="AH491" i="6"/>
  <c r="AF491" i="6"/>
  <c r="AE491" i="6"/>
  <c r="AD491" i="6"/>
  <c r="AC491" i="6"/>
  <c r="AH490" i="6"/>
  <c r="AF490" i="6"/>
  <c r="AE490" i="6"/>
  <c r="AD490" i="6"/>
  <c r="AC490" i="6"/>
  <c r="AH489" i="6"/>
  <c r="AF489" i="6"/>
  <c r="AE489" i="6"/>
  <c r="AD489" i="6"/>
  <c r="AC489" i="6"/>
  <c r="AH488" i="6"/>
  <c r="AF488" i="6"/>
  <c r="AE488" i="6"/>
  <c r="AD488" i="6"/>
  <c r="AC488" i="6"/>
  <c r="AH487" i="6"/>
  <c r="AF487" i="6"/>
  <c r="AE487" i="6"/>
  <c r="AD487" i="6"/>
  <c r="AC487" i="6"/>
  <c r="AH486" i="6"/>
  <c r="AF486" i="6"/>
  <c r="AE486" i="6"/>
  <c r="AD486" i="6"/>
  <c r="AC486" i="6"/>
  <c r="AH485" i="6"/>
  <c r="AG485" i="6"/>
  <c r="AF485" i="6"/>
  <c r="AE485" i="6"/>
  <c r="AD485" i="6"/>
  <c r="AC485" i="6"/>
  <c r="AH484" i="6"/>
  <c r="AF484" i="6"/>
  <c r="AE484" i="6"/>
  <c r="AD484" i="6"/>
  <c r="AC484" i="6"/>
  <c r="AH483" i="6"/>
  <c r="AF483" i="6"/>
  <c r="AE483" i="6"/>
  <c r="AD483" i="6"/>
  <c r="AC483" i="6"/>
  <c r="AH482" i="6"/>
  <c r="AF482" i="6"/>
  <c r="AE482" i="6"/>
  <c r="AD482" i="6"/>
  <c r="AC482" i="6"/>
  <c r="AH481" i="6"/>
  <c r="AF481" i="6"/>
  <c r="AE481" i="6"/>
  <c r="AD481" i="6"/>
  <c r="AC481" i="6"/>
  <c r="AH480" i="6"/>
  <c r="AF480" i="6"/>
  <c r="AE480" i="6"/>
  <c r="AD480" i="6"/>
  <c r="AC480" i="6"/>
  <c r="AH479" i="6"/>
  <c r="AF479" i="6"/>
  <c r="AE479" i="6"/>
  <c r="AD479" i="6"/>
  <c r="AC479" i="6"/>
  <c r="AH478" i="6"/>
  <c r="AF478" i="6"/>
  <c r="AE478" i="6"/>
  <c r="AD478" i="6"/>
  <c r="AC478" i="6"/>
  <c r="AH477" i="6"/>
  <c r="AF477" i="6"/>
  <c r="AE477" i="6"/>
  <c r="AD477" i="6"/>
  <c r="AC477" i="6"/>
  <c r="AH476" i="6"/>
  <c r="AF476" i="6"/>
  <c r="AE476" i="6"/>
  <c r="AD476" i="6"/>
  <c r="AC476" i="6"/>
  <c r="AH475" i="6"/>
  <c r="AF475" i="6"/>
  <c r="AE475" i="6"/>
  <c r="AD475" i="6"/>
  <c r="AC475" i="6"/>
  <c r="AH474" i="6"/>
  <c r="AF474" i="6"/>
  <c r="AE474" i="6"/>
  <c r="AD474" i="6"/>
  <c r="AC474" i="6"/>
  <c r="AH473" i="6"/>
  <c r="AF473" i="6"/>
  <c r="AE473" i="6"/>
  <c r="AD473" i="6"/>
  <c r="AC473" i="6"/>
  <c r="AH472" i="6"/>
  <c r="AF472" i="6"/>
  <c r="AE472" i="6"/>
  <c r="AD472" i="6"/>
  <c r="AC472" i="6"/>
  <c r="AH471" i="6"/>
  <c r="AF471" i="6"/>
  <c r="AE471" i="6"/>
  <c r="AD471" i="6"/>
  <c r="AC471" i="6"/>
  <c r="AH470" i="6"/>
  <c r="AF470" i="6"/>
  <c r="AE470" i="6"/>
  <c r="AD470" i="6"/>
  <c r="AC470" i="6"/>
  <c r="AH469" i="6"/>
  <c r="AF469" i="6"/>
  <c r="AE469" i="6"/>
  <c r="AD469" i="6"/>
  <c r="AC469" i="6"/>
  <c r="AH468" i="6"/>
  <c r="AF468" i="6"/>
  <c r="AE468" i="6"/>
  <c r="AD468" i="6"/>
  <c r="AC468" i="6"/>
  <c r="AH467" i="6"/>
  <c r="AF467" i="6"/>
  <c r="AE467" i="6"/>
  <c r="AD467" i="6"/>
  <c r="AC467" i="6"/>
  <c r="AH466" i="6"/>
  <c r="AF466" i="6"/>
  <c r="AE466" i="6"/>
  <c r="AD466" i="6"/>
  <c r="AC466" i="6"/>
  <c r="AH465" i="6"/>
  <c r="AF465" i="6"/>
  <c r="AE465" i="6"/>
  <c r="AD465" i="6"/>
  <c r="AC465" i="6"/>
  <c r="AH464" i="6"/>
  <c r="AF464" i="6"/>
  <c r="AE464" i="6"/>
  <c r="AD464" i="6"/>
  <c r="AC464" i="6"/>
  <c r="AH463" i="6"/>
  <c r="AF463" i="6"/>
  <c r="AE463" i="6"/>
  <c r="AD463" i="6"/>
  <c r="AC463" i="6"/>
  <c r="AH462" i="6"/>
  <c r="AF462" i="6"/>
  <c r="AE462" i="6"/>
  <c r="AD462" i="6"/>
  <c r="AC462" i="6"/>
  <c r="AH461" i="6"/>
  <c r="AF461" i="6"/>
  <c r="AE461" i="6"/>
  <c r="AD461" i="6"/>
  <c r="AC461" i="6"/>
  <c r="AH460" i="6"/>
  <c r="AF460" i="6"/>
  <c r="AE460" i="6"/>
  <c r="AD460" i="6"/>
  <c r="AC460" i="6"/>
  <c r="AH459" i="6"/>
  <c r="AF459" i="6"/>
  <c r="AE459" i="6"/>
  <c r="AD459" i="6"/>
  <c r="AC459" i="6"/>
  <c r="AH458" i="6"/>
  <c r="AF458" i="6"/>
  <c r="AE458" i="6"/>
  <c r="AD458" i="6"/>
  <c r="AC458" i="6"/>
  <c r="AH457" i="6"/>
  <c r="AF457" i="6"/>
  <c r="AE457" i="6"/>
  <c r="AD457" i="6"/>
  <c r="AC457" i="6"/>
  <c r="AH456" i="6"/>
  <c r="AF456" i="6"/>
  <c r="AE456" i="6"/>
  <c r="AD456" i="6"/>
  <c r="AC456" i="6"/>
  <c r="AH455" i="6"/>
  <c r="AF455" i="6"/>
  <c r="AE455" i="6"/>
  <c r="AD455" i="6"/>
  <c r="AC455" i="6"/>
  <c r="AH454" i="6"/>
  <c r="AF454" i="6"/>
  <c r="AE454" i="6"/>
  <c r="AD454" i="6"/>
  <c r="AC454" i="6"/>
  <c r="AH453" i="6"/>
  <c r="AF453" i="6"/>
  <c r="AE453" i="6"/>
  <c r="AD453" i="6"/>
  <c r="AC453" i="6"/>
  <c r="AH452" i="6"/>
  <c r="AF452" i="6"/>
  <c r="AE452" i="6"/>
  <c r="AD452" i="6"/>
  <c r="AC452" i="6"/>
  <c r="AH451" i="6"/>
  <c r="AG451" i="6"/>
  <c r="AF451" i="6"/>
  <c r="AE451" i="6"/>
  <c r="AD451" i="6"/>
  <c r="AC451" i="6"/>
  <c r="AH450" i="6"/>
  <c r="AF450" i="6"/>
  <c r="AE450" i="6"/>
  <c r="AD450" i="6"/>
  <c r="AC450" i="6"/>
  <c r="AH449" i="6"/>
  <c r="AF449" i="6"/>
  <c r="AE449" i="6"/>
  <c r="AD449" i="6"/>
  <c r="AC449" i="6"/>
  <c r="AH448" i="6"/>
  <c r="AF448" i="6"/>
  <c r="AE448" i="6"/>
  <c r="AD448" i="6"/>
  <c r="AC448" i="6"/>
  <c r="AH447" i="6"/>
  <c r="AF447" i="6"/>
  <c r="AE447" i="6"/>
  <c r="AD447" i="6"/>
  <c r="AC447" i="6"/>
  <c r="AH446" i="6"/>
  <c r="AF446" i="6"/>
  <c r="AE446" i="6"/>
  <c r="AD446" i="6"/>
  <c r="AC446" i="6"/>
  <c r="AH445" i="6"/>
  <c r="AF445" i="6"/>
  <c r="AE445" i="6"/>
  <c r="AD445" i="6"/>
  <c r="AC445" i="6"/>
  <c r="AH444" i="6"/>
  <c r="AF444" i="6"/>
  <c r="AE444" i="6"/>
  <c r="AD444" i="6"/>
  <c r="AC444" i="6"/>
  <c r="AH443" i="6"/>
  <c r="AF443" i="6"/>
  <c r="AE443" i="6"/>
  <c r="AD443" i="6"/>
  <c r="AC443" i="6"/>
  <c r="AH442" i="6"/>
  <c r="AF442" i="6"/>
  <c r="AE442" i="6"/>
  <c r="AD442" i="6"/>
  <c r="AC442" i="6"/>
  <c r="AH441" i="6"/>
  <c r="AF441" i="6"/>
  <c r="AE441" i="6"/>
  <c r="AD441" i="6"/>
  <c r="AC441" i="6"/>
  <c r="AH440" i="6"/>
  <c r="AF440" i="6"/>
  <c r="AE440" i="6"/>
  <c r="AD440" i="6"/>
  <c r="AC440" i="6"/>
  <c r="AH439" i="6"/>
  <c r="AF439" i="6"/>
  <c r="AE439" i="6"/>
  <c r="AD439" i="6"/>
  <c r="AC439" i="6"/>
  <c r="AH438" i="6"/>
  <c r="AF438" i="6"/>
  <c r="AE438" i="6"/>
  <c r="AD438" i="6"/>
  <c r="AC438" i="6"/>
  <c r="AH437" i="6"/>
  <c r="AF437" i="6"/>
  <c r="AE437" i="6"/>
  <c r="AD437" i="6"/>
  <c r="AC437" i="6"/>
  <c r="AH436" i="6"/>
  <c r="AF436" i="6"/>
  <c r="AE436" i="6"/>
  <c r="AD436" i="6"/>
  <c r="AC436" i="6"/>
  <c r="AH435" i="6"/>
  <c r="AF435" i="6"/>
  <c r="AE435" i="6"/>
  <c r="AD435" i="6"/>
  <c r="AC435" i="6"/>
  <c r="AH434" i="6"/>
  <c r="AF434" i="6"/>
  <c r="AE434" i="6"/>
  <c r="AD434" i="6"/>
  <c r="AC434" i="6"/>
  <c r="AH433" i="6"/>
  <c r="AF433" i="6"/>
  <c r="AE433" i="6"/>
  <c r="AD433" i="6"/>
  <c r="AC433" i="6"/>
  <c r="AH432" i="6"/>
  <c r="AF432" i="6"/>
  <c r="AE432" i="6"/>
  <c r="AD432" i="6"/>
  <c r="AC432" i="6"/>
  <c r="AH431" i="6"/>
  <c r="AF431" i="6"/>
  <c r="AE431" i="6"/>
  <c r="AD431" i="6"/>
  <c r="AC431" i="6"/>
  <c r="AH430" i="6"/>
  <c r="AF430" i="6"/>
  <c r="AE430" i="6"/>
  <c r="AD430" i="6"/>
  <c r="AC430" i="6"/>
  <c r="AH429" i="6"/>
  <c r="AF429" i="6"/>
  <c r="AE429" i="6"/>
  <c r="AD429" i="6"/>
  <c r="AC429" i="6"/>
  <c r="AH428" i="6"/>
  <c r="AF428" i="6"/>
  <c r="AE428" i="6"/>
  <c r="AD428" i="6"/>
  <c r="AC428" i="6"/>
  <c r="AH427" i="6"/>
  <c r="AF427" i="6"/>
  <c r="AE427" i="6"/>
  <c r="AD427" i="6"/>
  <c r="AC427" i="6"/>
  <c r="AH426" i="6"/>
  <c r="AF426" i="6"/>
  <c r="AE426" i="6"/>
  <c r="AD426" i="6"/>
  <c r="AC426" i="6"/>
  <c r="AH425" i="6"/>
  <c r="AF425" i="6"/>
  <c r="AE425" i="6"/>
  <c r="AD425" i="6"/>
  <c r="AC425" i="6"/>
  <c r="AH424" i="6"/>
  <c r="AF424" i="6"/>
  <c r="AE424" i="6"/>
  <c r="AD424" i="6"/>
  <c r="AC424" i="6"/>
  <c r="AH423" i="6"/>
  <c r="AF423" i="6"/>
  <c r="AE423" i="6"/>
  <c r="AD423" i="6"/>
  <c r="AC423" i="6"/>
  <c r="AH422" i="6"/>
  <c r="AF422" i="6"/>
  <c r="AE422" i="6"/>
  <c r="AD422" i="6"/>
  <c r="AC422" i="6"/>
  <c r="AH421" i="6"/>
  <c r="AF421" i="6"/>
  <c r="AE421" i="6"/>
  <c r="AD421" i="6"/>
  <c r="AC421" i="6"/>
  <c r="AH420" i="6"/>
  <c r="AF420" i="6"/>
  <c r="AE420" i="6"/>
  <c r="AD420" i="6"/>
  <c r="AC420" i="6"/>
  <c r="AH419" i="6"/>
  <c r="AF419" i="6"/>
  <c r="AE419" i="6"/>
  <c r="AD419" i="6"/>
  <c r="AC419" i="6"/>
  <c r="AH418" i="6"/>
  <c r="AF418" i="6"/>
  <c r="AE418" i="6"/>
  <c r="AD418" i="6"/>
  <c r="AC418" i="6"/>
  <c r="AH417" i="6"/>
  <c r="AF417" i="6"/>
  <c r="AE417" i="6"/>
  <c r="AD417" i="6"/>
  <c r="AC417" i="6"/>
  <c r="AH416" i="6"/>
  <c r="AF416" i="6"/>
  <c r="AE416" i="6"/>
  <c r="AD416" i="6"/>
  <c r="AC416" i="6"/>
  <c r="AH415" i="6"/>
  <c r="AF415" i="6"/>
  <c r="AE415" i="6"/>
  <c r="AD415" i="6"/>
  <c r="AC415" i="6"/>
  <c r="AH414" i="6"/>
  <c r="AF414" i="6"/>
  <c r="AE414" i="6"/>
  <c r="AD414" i="6"/>
  <c r="AC414" i="6"/>
  <c r="AH413" i="6"/>
  <c r="AF413" i="6"/>
  <c r="AE413" i="6"/>
  <c r="AD413" i="6"/>
  <c r="AC413" i="6"/>
  <c r="AH412" i="6"/>
  <c r="AF412" i="6"/>
  <c r="AE412" i="6"/>
  <c r="AD412" i="6"/>
  <c r="AC412" i="6"/>
  <c r="AH411" i="6"/>
  <c r="AF411" i="6"/>
  <c r="AE411" i="6"/>
  <c r="AD411" i="6"/>
  <c r="AC411" i="6"/>
  <c r="AH410" i="6"/>
  <c r="AF410" i="6"/>
  <c r="AE410" i="6"/>
  <c r="AD410" i="6"/>
  <c r="AC410" i="6"/>
  <c r="AH409" i="6"/>
  <c r="AG409" i="6"/>
  <c r="AF409" i="6"/>
  <c r="AE409" i="6"/>
  <c r="AD409" i="6"/>
  <c r="AC409" i="6"/>
  <c r="AH408" i="6"/>
  <c r="AF408" i="6"/>
  <c r="AE408" i="6"/>
  <c r="AD408" i="6"/>
  <c r="AC408" i="6"/>
  <c r="AH407" i="6"/>
  <c r="AF407" i="6"/>
  <c r="AE407" i="6"/>
  <c r="AD407" i="6"/>
  <c r="AC407" i="6"/>
  <c r="AH406" i="6"/>
  <c r="AF406" i="6"/>
  <c r="AE406" i="6"/>
  <c r="AD406" i="6"/>
  <c r="AC406" i="6"/>
  <c r="AH405" i="6"/>
  <c r="AF405" i="6"/>
  <c r="AE405" i="6"/>
  <c r="AD405" i="6"/>
  <c r="AC405" i="6"/>
  <c r="AH404" i="6"/>
  <c r="AF404" i="6"/>
  <c r="AE404" i="6"/>
  <c r="AD404" i="6"/>
  <c r="AC404" i="6"/>
  <c r="AH403" i="6"/>
  <c r="AF403" i="6"/>
  <c r="AE403" i="6"/>
  <c r="AD403" i="6"/>
  <c r="AC403" i="6"/>
  <c r="AH402" i="6"/>
  <c r="AF402" i="6"/>
  <c r="AE402" i="6"/>
  <c r="AD402" i="6"/>
  <c r="AC402" i="6"/>
  <c r="AH401" i="6"/>
  <c r="AF401" i="6"/>
  <c r="AE401" i="6"/>
  <c r="AD401" i="6"/>
  <c r="AC401" i="6"/>
  <c r="AH400" i="6"/>
  <c r="AF400" i="6"/>
  <c r="AE400" i="6"/>
  <c r="AD400" i="6"/>
  <c r="AC400" i="6"/>
  <c r="AH399" i="6"/>
  <c r="AF399" i="6"/>
  <c r="AE399" i="6"/>
  <c r="AD399" i="6"/>
  <c r="AC399" i="6"/>
  <c r="AH398" i="6"/>
  <c r="AF398" i="6"/>
  <c r="AE398" i="6"/>
  <c r="AD398" i="6"/>
  <c r="AC398" i="6"/>
  <c r="AH397" i="6"/>
  <c r="AF397" i="6"/>
  <c r="AE397" i="6"/>
  <c r="AD397" i="6"/>
  <c r="AC397" i="6"/>
  <c r="AH396" i="6"/>
  <c r="AF396" i="6"/>
  <c r="AE396" i="6"/>
  <c r="AD396" i="6"/>
  <c r="AC396" i="6"/>
  <c r="AH395" i="6"/>
  <c r="AF395" i="6"/>
  <c r="AE395" i="6"/>
  <c r="AD395" i="6"/>
  <c r="AC395" i="6"/>
  <c r="AH394" i="6"/>
  <c r="AF394" i="6"/>
  <c r="AE394" i="6"/>
  <c r="AD394" i="6"/>
  <c r="AC394" i="6"/>
  <c r="AH393" i="6"/>
  <c r="AF393" i="6"/>
  <c r="AE393" i="6"/>
  <c r="AD393" i="6"/>
  <c r="AC393" i="6"/>
  <c r="AH392" i="6"/>
  <c r="AF392" i="6"/>
  <c r="AE392" i="6"/>
  <c r="AD392" i="6"/>
  <c r="AC392" i="6"/>
  <c r="AH391" i="6"/>
  <c r="AF391" i="6"/>
  <c r="AE391" i="6"/>
  <c r="AD391" i="6"/>
  <c r="AC391" i="6"/>
  <c r="AH390" i="6"/>
  <c r="AF390" i="6"/>
  <c r="AE390" i="6"/>
  <c r="AD390" i="6"/>
  <c r="AC390" i="6"/>
  <c r="AH389" i="6"/>
  <c r="AF389" i="6"/>
  <c r="AE389" i="6"/>
  <c r="AD389" i="6"/>
  <c r="AC389" i="6"/>
  <c r="AH388" i="6"/>
  <c r="AF388" i="6"/>
  <c r="AE388" i="6"/>
  <c r="AD388" i="6"/>
  <c r="AC388" i="6"/>
  <c r="AH387" i="6"/>
  <c r="AF387" i="6"/>
  <c r="AE387" i="6"/>
  <c r="AD387" i="6"/>
  <c r="AC387" i="6"/>
  <c r="AH386" i="6"/>
  <c r="AF386" i="6"/>
  <c r="AE386" i="6"/>
  <c r="AD386" i="6"/>
  <c r="AC386" i="6"/>
  <c r="AH385" i="6"/>
  <c r="AF385" i="6"/>
  <c r="AE385" i="6"/>
  <c r="AD385" i="6"/>
  <c r="AC385" i="6"/>
  <c r="AH384" i="6"/>
  <c r="AF384" i="6"/>
  <c r="AE384" i="6"/>
  <c r="AD384" i="6"/>
  <c r="AC384" i="6"/>
  <c r="AH383" i="6"/>
  <c r="AF383" i="6"/>
  <c r="AE383" i="6"/>
  <c r="AD383" i="6"/>
  <c r="AC383" i="6"/>
  <c r="AH382" i="6"/>
  <c r="AF382" i="6"/>
  <c r="AE382" i="6"/>
  <c r="AD382" i="6"/>
  <c r="AC382" i="6"/>
  <c r="AH381" i="6"/>
  <c r="AG381" i="6"/>
  <c r="AF381" i="6"/>
  <c r="AE381" i="6"/>
  <c r="AD381" i="6"/>
  <c r="AC381" i="6"/>
  <c r="AH380" i="6"/>
  <c r="AF380" i="6"/>
  <c r="AE380" i="6"/>
  <c r="AD380" i="6"/>
  <c r="AC380" i="6"/>
  <c r="AH379" i="6"/>
  <c r="AF379" i="6"/>
  <c r="AE379" i="6"/>
  <c r="AD379" i="6"/>
  <c r="AC379" i="6"/>
  <c r="AH378" i="6"/>
  <c r="AF378" i="6"/>
  <c r="AE378" i="6"/>
  <c r="AD378" i="6"/>
  <c r="AC378" i="6"/>
  <c r="AH377" i="6"/>
  <c r="AG377" i="6"/>
  <c r="AF377" i="6"/>
  <c r="AE377" i="6"/>
  <c r="AD377" i="6"/>
  <c r="AC377" i="6"/>
  <c r="AH376" i="6"/>
  <c r="AF376" i="6"/>
  <c r="AE376" i="6"/>
  <c r="AD376" i="6"/>
  <c r="AC376" i="6"/>
  <c r="AH375" i="6"/>
  <c r="AF375" i="6"/>
  <c r="AE375" i="6"/>
  <c r="AD375" i="6"/>
  <c r="AC375" i="6"/>
  <c r="AH374" i="6"/>
  <c r="AF374" i="6"/>
  <c r="AE374" i="6"/>
  <c r="AD374" i="6"/>
  <c r="AC374" i="6"/>
  <c r="AH373" i="6"/>
  <c r="AG373" i="6"/>
  <c r="AF373" i="6"/>
  <c r="AE373" i="6"/>
  <c r="AD373" i="6"/>
  <c r="AC373" i="6"/>
  <c r="AH372" i="6"/>
  <c r="AF372" i="6"/>
  <c r="AE372" i="6"/>
  <c r="AD372" i="6"/>
  <c r="AC372" i="6"/>
  <c r="AH371" i="6"/>
  <c r="AF371" i="6"/>
  <c r="AE371" i="6"/>
  <c r="AD371" i="6"/>
  <c r="AC371" i="6"/>
  <c r="AH370" i="6"/>
  <c r="AF370" i="6"/>
  <c r="AE370" i="6"/>
  <c r="AD370" i="6"/>
  <c r="AC370" i="6"/>
  <c r="AH369" i="6"/>
  <c r="AF369" i="6"/>
  <c r="AE369" i="6"/>
  <c r="AD369" i="6"/>
  <c r="AC369" i="6"/>
  <c r="AH368" i="6"/>
  <c r="AF368" i="6"/>
  <c r="AE368" i="6"/>
  <c r="AD368" i="6"/>
  <c r="AC368" i="6"/>
  <c r="AH367" i="6"/>
  <c r="AF367" i="6"/>
  <c r="AE367" i="6"/>
  <c r="AD367" i="6"/>
  <c r="AC367" i="6"/>
  <c r="AH366" i="6"/>
  <c r="AF366" i="6"/>
  <c r="AE366" i="6"/>
  <c r="AD366" i="6"/>
  <c r="AC366" i="6"/>
  <c r="AH365" i="6"/>
  <c r="AG365" i="6"/>
  <c r="AF365" i="6"/>
  <c r="AE365" i="6"/>
  <c r="AD365" i="6"/>
  <c r="AC365" i="6"/>
  <c r="AH364" i="6"/>
  <c r="AF364" i="6"/>
  <c r="AE364" i="6"/>
  <c r="AD364" i="6"/>
  <c r="AC364" i="6"/>
  <c r="AH363" i="6"/>
  <c r="AF363" i="6"/>
  <c r="AE363" i="6"/>
  <c r="AD363" i="6"/>
  <c r="AC363" i="6"/>
  <c r="AH362" i="6"/>
  <c r="AF362" i="6"/>
  <c r="AE362" i="6"/>
  <c r="AD362" i="6"/>
  <c r="AC362" i="6"/>
  <c r="AH361" i="6"/>
  <c r="AF361" i="6"/>
  <c r="AE361" i="6"/>
  <c r="AD361" i="6"/>
  <c r="AC361" i="6"/>
  <c r="AH360" i="6"/>
  <c r="AF360" i="6"/>
  <c r="AE360" i="6"/>
  <c r="AD360" i="6"/>
  <c r="AC360" i="6"/>
  <c r="AH359" i="6"/>
  <c r="AF359" i="6"/>
  <c r="AE359" i="6"/>
  <c r="AD359" i="6"/>
  <c r="AC359" i="6"/>
  <c r="AH358" i="6"/>
  <c r="AF358" i="6"/>
  <c r="AE358" i="6"/>
  <c r="AD358" i="6"/>
  <c r="AC358" i="6"/>
  <c r="AH357" i="6"/>
  <c r="AF357" i="6"/>
  <c r="AE357" i="6"/>
  <c r="AD357" i="6"/>
  <c r="AC357" i="6"/>
  <c r="AH356" i="6"/>
  <c r="AF356" i="6"/>
  <c r="AE356" i="6"/>
  <c r="AD356" i="6"/>
  <c r="AC356" i="6"/>
  <c r="AH355" i="6"/>
  <c r="AF355" i="6"/>
  <c r="AE355" i="6"/>
  <c r="AD355" i="6"/>
  <c r="AC355" i="6"/>
  <c r="AH354" i="6"/>
  <c r="AF354" i="6"/>
  <c r="AE354" i="6"/>
  <c r="AD354" i="6"/>
  <c r="AC354" i="6"/>
  <c r="AH353" i="6"/>
  <c r="AF353" i="6"/>
  <c r="AE353" i="6"/>
  <c r="AD353" i="6"/>
  <c r="AC353" i="6"/>
  <c r="AH352" i="6"/>
  <c r="AF352" i="6"/>
  <c r="AE352" i="6"/>
  <c r="AD352" i="6"/>
  <c r="AC352" i="6"/>
  <c r="AH351" i="6"/>
  <c r="AF351" i="6"/>
  <c r="AE351" i="6"/>
  <c r="AD351" i="6"/>
  <c r="AC351" i="6"/>
  <c r="AH350" i="6"/>
  <c r="AF350" i="6"/>
  <c r="AE350" i="6"/>
  <c r="AD350" i="6"/>
  <c r="AC350" i="6"/>
  <c r="AH349" i="6"/>
  <c r="AF349" i="6"/>
  <c r="AE349" i="6"/>
  <c r="AD349" i="6"/>
  <c r="AC349" i="6"/>
  <c r="AH348" i="6"/>
  <c r="AF348" i="6"/>
  <c r="AE348" i="6"/>
  <c r="AD348" i="6"/>
  <c r="AC348" i="6"/>
  <c r="AH347" i="6"/>
  <c r="AF347" i="6"/>
  <c r="AE347" i="6"/>
  <c r="AD347" i="6"/>
  <c r="AC347" i="6"/>
  <c r="AH346" i="6"/>
  <c r="AF346" i="6"/>
  <c r="AE346" i="6"/>
  <c r="AD346" i="6"/>
  <c r="AC346" i="6"/>
  <c r="AH345" i="6"/>
  <c r="AF345" i="6"/>
  <c r="AE345" i="6"/>
  <c r="AD345" i="6"/>
  <c r="AC345" i="6"/>
  <c r="AH344" i="6"/>
  <c r="AF344" i="6"/>
  <c r="AE344" i="6"/>
  <c r="AD344" i="6"/>
  <c r="AC344" i="6"/>
  <c r="AH343" i="6"/>
  <c r="AF343" i="6"/>
  <c r="AE343" i="6"/>
  <c r="AD343" i="6"/>
  <c r="AC343" i="6"/>
  <c r="AH342" i="6"/>
  <c r="AF342" i="6"/>
  <c r="AE342" i="6"/>
  <c r="AD342" i="6"/>
  <c r="AC342" i="6"/>
  <c r="AH341" i="6"/>
  <c r="AF341" i="6"/>
  <c r="AE341" i="6"/>
  <c r="AD341" i="6"/>
  <c r="AC341" i="6"/>
  <c r="AH340" i="6"/>
  <c r="AF340" i="6"/>
  <c r="AE340" i="6"/>
  <c r="AD340" i="6"/>
  <c r="AC340" i="6"/>
  <c r="AH339" i="6"/>
  <c r="AF339" i="6"/>
  <c r="AE339" i="6"/>
  <c r="AD339" i="6"/>
  <c r="AC339" i="6"/>
  <c r="AH338" i="6"/>
  <c r="AF338" i="6"/>
  <c r="AE338" i="6"/>
  <c r="AD338" i="6"/>
  <c r="AC338" i="6"/>
  <c r="AH337" i="6"/>
  <c r="AF337" i="6"/>
  <c r="AE337" i="6"/>
  <c r="AD337" i="6"/>
  <c r="AC337" i="6"/>
  <c r="AH336" i="6"/>
  <c r="AF336" i="6"/>
  <c r="AE336" i="6"/>
  <c r="AD336" i="6"/>
  <c r="AC336" i="6"/>
  <c r="AH335" i="6"/>
  <c r="AF335" i="6"/>
  <c r="AE335" i="6"/>
  <c r="AD335" i="6"/>
  <c r="AC335" i="6"/>
  <c r="AH334" i="6"/>
  <c r="AF334" i="6"/>
  <c r="AE334" i="6"/>
  <c r="AD334" i="6"/>
  <c r="AC334" i="6"/>
  <c r="AH333" i="6"/>
  <c r="AF333" i="6"/>
  <c r="AE333" i="6"/>
  <c r="AD333" i="6"/>
  <c r="AC333" i="6"/>
  <c r="AH332" i="6"/>
  <c r="AF332" i="6"/>
  <c r="AE332" i="6"/>
  <c r="AD332" i="6"/>
  <c r="AC332" i="6"/>
  <c r="AH331" i="6"/>
  <c r="AF331" i="6"/>
  <c r="AE331" i="6"/>
  <c r="AD331" i="6"/>
  <c r="AC331" i="6"/>
  <c r="AH330" i="6"/>
  <c r="AF330" i="6"/>
  <c r="AE330" i="6"/>
  <c r="AD330" i="6"/>
  <c r="AC330" i="6"/>
  <c r="AH329" i="6"/>
  <c r="AG329" i="6"/>
  <c r="AF329" i="6"/>
  <c r="AE329" i="6"/>
  <c r="AD329" i="6"/>
  <c r="AC329" i="6"/>
  <c r="AH328" i="6"/>
  <c r="AF328" i="6"/>
  <c r="AE328" i="6"/>
  <c r="AD328" i="6"/>
  <c r="AC328" i="6"/>
  <c r="AH327" i="6"/>
  <c r="AF327" i="6"/>
  <c r="AE327" i="6"/>
  <c r="AD327" i="6"/>
  <c r="AC327" i="6"/>
  <c r="AH326" i="6"/>
  <c r="AF326" i="6"/>
  <c r="AE326" i="6"/>
  <c r="AD326" i="6"/>
  <c r="AC326" i="6"/>
  <c r="AH325" i="6"/>
  <c r="AF325" i="6"/>
  <c r="AE325" i="6"/>
  <c r="AD325" i="6"/>
  <c r="AC325" i="6"/>
  <c r="AH324" i="6"/>
  <c r="AF324" i="6"/>
  <c r="AE324" i="6"/>
  <c r="AD324" i="6"/>
  <c r="AC324" i="6"/>
  <c r="AH323" i="6"/>
  <c r="AF323" i="6"/>
  <c r="AE323" i="6"/>
  <c r="AD323" i="6"/>
  <c r="AC323" i="6"/>
  <c r="AH322" i="6"/>
  <c r="AF322" i="6"/>
  <c r="AE322" i="6"/>
  <c r="AD322" i="6"/>
  <c r="AC322" i="6"/>
  <c r="AH321" i="6"/>
  <c r="AF321" i="6"/>
  <c r="AE321" i="6"/>
  <c r="AD321" i="6"/>
  <c r="AC321" i="6"/>
  <c r="AH320" i="6"/>
  <c r="AF320" i="6"/>
  <c r="AE320" i="6"/>
  <c r="AD320" i="6"/>
  <c r="AC320" i="6"/>
  <c r="AH319" i="6"/>
  <c r="AF319" i="6"/>
  <c r="AE319" i="6"/>
  <c r="AD319" i="6"/>
  <c r="AC319" i="6"/>
  <c r="AH318" i="6"/>
  <c r="AF318" i="6"/>
  <c r="AE318" i="6"/>
  <c r="AD318" i="6"/>
  <c r="AC318" i="6"/>
  <c r="AH317" i="6"/>
  <c r="AF317" i="6"/>
  <c r="AE317" i="6"/>
  <c r="AD317" i="6"/>
  <c r="AC317" i="6"/>
  <c r="AH316" i="6"/>
  <c r="AF316" i="6"/>
  <c r="AE316" i="6"/>
  <c r="AD316" i="6"/>
  <c r="AC316" i="6"/>
  <c r="AH315" i="6"/>
  <c r="AF315" i="6"/>
  <c r="AE315" i="6"/>
  <c r="AD315" i="6"/>
  <c r="AC315" i="6"/>
  <c r="AH314" i="6"/>
  <c r="AF314" i="6"/>
  <c r="AE314" i="6"/>
  <c r="AD314" i="6"/>
  <c r="AC314" i="6"/>
  <c r="AH313" i="6"/>
  <c r="AF313" i="6"/>
  <c r="AE313" i="6"/>
  <c r="AD313" i="6"/>
  <c r="AC313" i="6"/>
  <c r="AH312" i="6"/>
  <c r="AF312" i="6"/>
  <c r="AE312" i="6"/>
  <c r="AD312" i="6"/>
  <c r="AC312" i="6"/>
  <c r="AH311" i="6"/>
  <c r="AF311" i="6"/>
  <c r="AE311" i="6"/>
  <c r="AD311" i="6"/>
  <c r="AC311" i="6"/>
  <c r="AH310" i="6"/>
  <c r="AF310" i="6"/>
  <c r="AE310" i="6"/>
  <c r="AD310" i="6"/>
  <c r="AC310" i="6"/>
  <c r="AH309" i="6"/>
  <c r="AF309" i="6"/>
  <c r="AE309" i="6"/>
  <c r="AD309" i="6"/>
  <c r="AC309" i="6"/>
  <c r="AH308" i="6"/>
  <c r="AF308" i="6"/>
  <c r="AE308" i="6"/>
  <c r="AD308" i="6"/>
  <c r="AC308" i="6"/>
  <c r="AH307" i="6"/>
  <c r="AF307" i="6"/>
  <c r="AE307" i="6"/>
  <c r="AD307" i="6"/>
  <c r="AC307" i="6"/>
  <c r="AH306" i="6"/>
  <c r="AF306" i="6"/>
  <c r="AE306" i="6"/>
  <c r="AD306" i="6"/>
  <c r="AC306" i="6"/>
  <c r="AH305" i="6"/>
  <c r="AF305" i="6"/>
  <c r="AE305" i="6"/>
  <c r="AD305" i="6"/>
  <c r="AC305" i="6"/>
  <c r="AH304" i="6"/>
  <c r="AF304" i="6"/>
  <c r="AE304" i="6"/>
  <c r="AD304" i="6"/>
  <c r="AC304" i="6"/>
  <c r="AH303" i="6"/>
  <c r="AF303" i="6"/>
  <c r="AE303" i="6"/>
  <c r="AD303" i="6"/>
  <c r="AC303" i="6"/>
  <c r="AH302" i="6"/>
  <c r="AF302" i="6"/>
  <c r="AE302" i="6"/>
  <c r="AD302" i="6"/>
  <c r="AC302" i="6"/>
  <c r="AH301" i="6"/>
  <c r="AF301" i="6"/>
  <c r="AE301" i="6"/>
  <c r="AD301" i="6"/>
  <c r="AC301" i="6"/>
  <c r="AH300" i="6"/>
  <c r="AF300" i="6"/>
  <c r="AE300" i="6"/>
  <c r="AD300" i="6"/>
  <c r="AC300" i="6"/>
  <c r="AH299" i="6"/>
  <c r="AF299" i="6"/>
  <c r="AE299" i="6"/>
  <c r="AD299" i="6"/>
  <c r="AC299" i="6"/>
  <c r="AH298" i="6"/>
  <c r="AF298" i="6"/>
  <c r="AE298" i="6"/>
  <c r="AD298" i="6"/>
  <c r="AC298" i="6"/>
  <c r="AH297" i="6"/>
  <c r="AF297" i="6"/>
  <c r="AE297" i="6"/>
  <c r="AD297" i="6"/>
  <c r="AC297" i="6"/>
  <c r="AH296" i="6"/>
  <c r="AF296" i="6"/>
  <c r="AE296" i="6"/>
  <c r="AD296" i="6"/>
  <c r="AC296" i="6"/>
  <c r="AH295" i="6"/>
  <c r="AF295" i="6"/>
  <c r="AE295" i="6"/>
  <c r="AD295" i="6"/>
  <c r="AC295" i="6"/>
  <c r="AH294" i="6"/>
  <c r="AF294" i="6"/>
  <c r="AE294" i="6"/>
  <c r="AD294" i="6"/>
  <c r="AC294" i="6"/>
  <c r="AH293" i="6"/>
  <c r="AF293" i="6"/>
  <c r="AE293" i="6"/>
  <c r="AD293" i="6"/>
  <c r="AC293" i="6"/>
  <c r="AH292" i="6"/>
  <c r="AF292" i="6"/>
  <c r="AE292" i="6"/>
  <c r="AD292" i="6"/>
  <c r="AC292" i="6"/>
  <c r="AH291" i="6"/>
  <c r="AF291" i="6"/>
  <c r="AE291" i="6"/>
  <c r="AD291" i="6"/>
  <c r="AC291" i="6"/>
  <c r="AH290" i="6"/>
  <c r="AF290" i="6"/>
  <c r="AE290" i="6"/>
  <c r="AD290" i="6"/>
  <c r="AC290" i="6"/>
  <c r="AH289" i="6"/>
  <c r="AF289" i="6"/>
  <c r="AE289" i="6"/>
  <c r="AD289" i="6"/>
  <c r="AC289" i="6"/>
  <c r="AH288" i="6"/>
  <c r="AF288" i="6"/>
  <c r="AE288" i="6"/>
  <c r="AD288" i="6"/>
  <c r="AC288" i="6"/>
  <c r="AH287" i="6"/>
  <c r="AF287" i="6"/>
  <c r="AE287" i="6"/>
  <c r="AD287" i="6"/>
  <c r="AC287" i="6"/>
  <c r="AH286" i="6"/>
  <c r="AF286" i="6"/>
  <c r="AE286" i="6"/>
  <c r="AD286" i="6"/>
  <c r="AC286" i="6"/>
  <c r="AH285" i="6"/>
  <c r="AF285" i="6"/>
  <c r="AE285" i="6"/>
  <c r="AD285" i="6"/>
  <c r="AC285" i="6"/>
  <c r="AH284" i="6"/>
  <c r="AF284" i="6"/>
  <c r="AE284" i="6"/>
  <c r="AD284" i="6"/>
  <c r="AC284" i="6"/>
  <c r="AH283" i="6"/>
  <c r="AF283" i="6"/>
  <c r="AE283" i="6"/>
  <c r="AD283" i="6"/>
  <c r="AC283" i="6"/>
  <c r="AH282" i="6"/>
  <c r="AF282" i="6"/>
  <c r="AE282" i="6"/>
  <c r="AD282" i="6"/>
  <c r="AC282" i="6"/>
  <c r="AH281" i="6"/>
  <c r="AF281" i="6"/>
  <c r="AE281" i="6"/>
  <c r="AD281" i="6"/>
  <c r="AC281" i="6"/>
  <c r="AH280" i="6"/>
  <c r="AF280" i="6"/>
  <c r="AE280" i="6"/>
  <c r="AD280" i="6"/>
  <c r="AC280" i="6"/>
  <c r="AH279" i="6"/>
  <c r="AG279" i="6"/>
  <c r="AF279" i="6"/>
  <c r="AE279" i="6"/>
  <c r="AD279" i="6"/>
  <c r="AC279" i="6"/>
  <c r="AH278" i="6"/>
  <c r="AF278" i="6"/>
  <c r="AE278" i="6"/>
  <c r="AD278" i="6"/>
  <c r="AC278" i="6"/>
  <c r="AH277" i="6"/>
  <c r="AF277" i="6"/>
  <c r="AE277" i="6"/>
  <c r="AD277" i="6"/>
  <c r="AC277" i="6"/>
  <c r="AH276" i="6"/>
  <c r="AF276" i="6"/>
  <c r="AE276" i="6"/>
  <c r="AD276" i="6"/>
  <c r="AC276" i="6"/>
  <c r="AH275" i="6"/>
  <c r="AF275" i="6"/>
  <c r="AE275" i="6"/>
  <c r="AD275" i="6"/>
  <c r="AC275" i="6"/>
  <c r="AH274" i="6"/>
  <c r="AF274" i="6"/>
  <c r="AE274" i="6"/>
  <c r="AD274" i="6"/>
  <c r="AC274" i="6"/>
  <c r="AH273" i="6"/>
  <c r="AF273" i="6"/>
  <c r="AE273" i="6"/>
  <c r="AD273" i="6"/>
  <c r="AC273" i="6"/>
  <c r="AH272" i="6"/>
  <c r="AF272" i="6"/>
  <c r="AE272" i="6"/>
  <c r="AD272" i="6"/>
  <c r="AC272" i="6"/>
  <c r="AH271" i="6"/>
  <c r="AF271" i="6"/>
  <c r="AE271" i="6"/>
  <c r="AD271" i="6"/>
  <c r="AC271" i="6"/>
  <c r="AH270" i="6"/>
  <c r="AF270" i="6"/>
  <c r="AE270" i="6"/>
  <c r="AD270" i="6"/>
  <c r="AC270" i="6"/>
  <c r="AH269" i="6"/>
  <c r="AF269" i="6"/>
  <c r="AE269" i="6"/>
  <c r="AD269" i="6"/>
  <c r="AC269" i="6"/>
  <c r="AH268" i="6"/>
  <c r="AF268" i="6"/>
  <c r="AE268" i="6"/>
  <c r="AD268" i="6"/>
  <c r="AC268" i="6"/>
  <c r="AH267" i="6"/>
  <c r="AF267" i="6"/>
  <c r="AE267" i="6"/>
  <c r="AD267" i="6"/>
  <c r="AC267" i="6"/>
  <c r="AH266" i="6"/>
  <c r="AF266" i="6"/>
  <c r="AE266" i="6"/>
  <c r="AD266" i="6"/>
  <c r="AC266" i="6"/>
  <c r="AH265" i="6"/>
  <c r="AF265" i="6"/>
  <c r="AE265" i="6"/>
  <c r="AD265" i="6"/>
  <c r="AC265" i="6"/>
  <c r="AH264" i="6"/>
  <c r="AF264" i="6"/>
  <c r="AE264" i="6"/>
  <c r="AD264" i="6"/>
  <c r="AC264" i="6"/>
  <c r="AH263" i="6"/>
  <c r="AF263" i="6"/>
  <c r="AE263" i="6"/>
  <c r="AD263" i="6"/>
  <c r="AC263" i="6"/>
  <c r="AH262" i="6"/>
  <c r="AF262" i="6"/>
  <c r="AE262" i="6"/>
  <c r="AD262" i="6"/>
  <c r="AC262" i="6"/>
  <c r="AH261" i="6"/>
  <c r="AF261" i="6"/>
  <c r="AE261" i="6"/>
  <c r="AD261" i="6"/>
  <c r="AC261" i="6"/>
  <c r="AH260" i="6"/>
  <c r="AF260" i="6"/>
  <c r="AE260" i="6"/>
  <c r="AD260" i="6"/>
  <c r="AC260" i="6"/>
  <c r="AH259" i="6"/>
  <c r="AF259" i="6"/>
  <c r="AE259" i="6"/>
  <c r="AD259" i="6"/>
  <c r="AC259" i="6"/>
  <c r="AH258" i="6"/>
  <c r="AF258" i="6"/>
  <c r="AE258" i="6"/>
  <c r="AD258" i="6"/>
  <c r="AC258" i="6"/>
  <c r="AH257" i="6"/>
  <c r="AF257" i="6"/>
  <c r="AE257" i="6"/>
  <c r="AD257" i="6"/>
  <c r="AC257" i="6"/>
  <c r="AH256" i="6"/>
  <c r="AG256" i="6"/>
  <c r="AF256" i="6"/>
  <c r="AE256" i="6"/>
  <c r="AD256" i="6"/>
  <c r="AC256" i="6"/>
  <c r="AH255" i="6"/>
  <c r="AF255" i="6"/>
  <c r="AE255" i="6"/>
  <c r="AD255" i="6"/>
  <c r="AC255" i="6"/>
  <c r="AH254" i="6"/>
  <c r="AF254" i="6"/>
  <c r="AE254" i="6"/>
  <c r="AD254" i="6"/>
  <c r="AC254" i="6"/>
  <c r="AH253" i="6"/>
  <c r="AF253" i="6"/>
  <c r="AE253" i="6"/>
  <c r="AD253" i="6"/>
  <c r="AC253" i="6"/>
  <c r="AH252" i="6"/>
  <c r="AF252" i="6"/>
  <c r="AE252" i="6"/>
  <c r="AD252" i="6"/>
  <c r="AC252" i="6"/>
  <c r="AH251" i="6"/>
  <c r="AF251" i="6"/>
  <c r="AE251" i="6"/>
  <c r="AD251" i="6"/>
  <c r="AC251" i="6"/>
  <c r="AH250" i="6"/>
  <c r="AF250" i="6"/>
  <c r="AE250" i="6"/>
  <c r="AD250" i="6"/>
  <c r="AC250" i="6"/>
  <c r="AH249" i="6"/>
  <c r="AF249" i="6"/>
  <c r="AE249" i="6"/>
  <c r="AD249" i="6"/>
  <c r="AC249" i="6"/>
  <c r="AH248" i="6"/>
  <c r="AF248" i="6"/>
  <c r="AE248" i="6"/>
  <c r="AD248" i="6"/>
  <c r="AC248" i="6"/>
  <c r="AH247" i="6"/>
  <c r="AF247" i="6"/>
  <c r="AE247" i="6"/>
  <c r="AD247" i="6"/>
  <c r="AC247" i="6"/>
  <c r="AH246" i="6"/>
  <c r="AG246" i="6"/>
  <c r="AF246" i="6"/>
  <c r="AE246" i="6"/>
  <c r="AD246" i="6"/>
  <c r="AC246" i="6"/>
  <c r="AH245" i="6"/>
  <c r="AF245" i="6"/>
  <c r="AE245" i="6"/>
  <c r="AD245" i="6"/>
  <c r="AC245" i="6"/>
  <c r="AH244" i="6"/>
  <c r="AF244" i="6"/>
  <c r="AE244" i="6"/>
  <c r="AD244" i="6"/>
  <c r="AC244" i="6"/>
  <c r="AH243" i="6"/>
  <c r="AF243" i="6"/>
  <c r="AE243" i="6"/>
  <c r="AD243" i="6"/>
  <c r="AC243" i="6"/>
  <c r="AH242" i="6"/>
  <c r="AF242" i="6"/>
  <c r="AE242" i="6"/>
  <c r="AD242" i="6"/>
  <c r="AC242" i="6"/>
  <c r="AH241" i="6"/>
  <c r="AF241" i="6"/>
  <c r="AE241" i="6"/>
  <c r="AD241" i="6"/>
  <c r="AC241" i="6"/>
  <c r="AH240" i="6"/>
  <c r="AF240" i="6"/>
  <c r="AE240" i="6"/>
  <c r="AD240" i="6"/>
  <c r="AC240" i="6"/>
  <c r="AH239" i="6"/>
  <c r="AF239" i="6"/>
  <c r="AE239" i="6"/>
  <c r="AD239" i="6"/>
  <c r="AC239" i="6"/>
  <c r="AH238" i="6"/>
  <c r="AF238" i="6"/>
  <c r="AE238" i="6"/>
  <c r="AD238" i="6"/>
  <c r="AC238" i="6"/>
  <c r="AH237" i="6"/>
  <c r="AF237" i="6"/>
  <c r="AE237" i="6"/>
  <c r="AD237" i="6"/>
  <c r="AC237" i="6"/>
  <c r="AH236" i="6"/>
  <c r="AG236" i="6"/>
  <c r="AF236" i="6"/>
  <c r="AE236" i="6"/>
  <c r="AD236" i="6"/>
  <c r="AC236" i="6"/>
  <c r="AH235" i="6"/>
  <c r="AF235" i="6"/>
  <c r="AE235" i="6"/>
  <c r="AD235" i="6"/>
  <c r="AC235" i="6"/>
  <c r="AH234" i="6"/>
  <c r="AF234" i="6"/>
  <c r="AE234" i="6"/>
  <c r="AD234" i="6"/>
  <c r="AC234" i="6"/>
  <c r="AH233" i="6"/>
  <c r="AF233" i="6"/>
  <c r="AE233" i="6"/>
  <c r="AD233" i="6"/>
  <c r="AC233" i="6"/>
  <c r="AH232" i="6"/>
  <c r="AF232" i="6"/>
  <c r="AE232" i="6"/>
  <c r="AD232" i="6"/>
  <c r="AC232" i="6"/>
  <c r="AH231" i="6"/>
  <c r="AF231" i="6"/>
  <c r="AE231" i="6"/>
  <c r="AD231" i="6"/>
  <c r="AC231" i="6"/>
  <c r="AH230" i="6"/>
  <c r="AF230" i="6"/>
  <c r="AE230" i="6"/>
  <c r="AD230" i="6"/>
  <c r="AC230" i="6"/>
  <c r="AH229" i="6"/>
  <c r="AF229" i="6"/>
  <c r="AE229" i="6"/>
  <c r="AD229" i="6"/>
  <c r="AC229" i="6"/>
  <c r="AH228" i="6"/>
  <c r="AF228" i="6"/>
  <c r="AE228" i="6"/>
  <c r="AD228" i="6"/>
  <c r="AC228" i="6"/>
  <c r="AH227" i="6"/>
  <c r="AF227" i="6"/>
  <c r="AE227" i="6"/>
  <c r="AD227" i="6"/>
  <c r="AC227" i="6"/>
  <c r="AH226" i="6"/>
  <c r="AF226" i="6"/>
  <c r="AE226" i="6"/>
  <c r="AD226" i="6"/>
  <c r="AC226" i="6"/>
  <c r="AH225" i="6"/>
  <c r="AF225" i="6"/>
  <c r="AE225" i="6"/>
  <c r="AD225" i="6"/>
  <c r="AC225" i="6"/>
  <c r="AH224" i="6"/>
  <c r="AF224" i="6"/>
  <c r="AE224" i="6"/>
  <c r="AD224" i="6"/>
  <c r="AC224" i="6"/>
  <c r="AH223" i="6"/>
  <c r="AF223" i="6"/>
  <c r="AE223" i="6"/>
  <c r="AD223" i="6"/>
  <c r="AC223" i="6"/>
  <c r="AH222" i="6"/>
  <c r="AF222" i="6"/>
  <c r="AE222" i="6"/>
  <c r="AD222" i="6"/>
  <c r="AC222" i="6"/>
  <c r="AH221" i="6"/>
  <c r="AF221" i="6"/>
  <c r="AE221" i="6"/>
  <c r="AD221" i="6"/>
  <c r="AC221" i="6"/>
  <c r="AH220" i="6"/>
  <c r="AF220" i="6"/>
  <c r="AE220" i="6"/>
  <c r="AD220" i="6"/>
  <c r="AC220" i="6"/>
  <c r="AH219" i="6"/>
  <c r="AF219" i="6"/>
  <c r="AE219" i="6"/>
  <c r="AD219" i="6"/>
  <c r="AC219" i="6"/>
  <c r="AH218" i="6"/>
  <c r="AF218" i="6"/>
  <c r="AE218" i="6"/>
  <c r="AD218" i="6"/>
  <c r="AC218" i="6"/>
  <c r="AH217" i="6"/>
  <c r="AF217" i="6"/>
  <c r="AE217" i="6"/>
  <c r="AD217" i="6"/>
  <c r="AC217" i="6"/>
  <c r="AH216" i="6"/>
  <c r="AF216" i="6"/>
  <c r="AE216" i="6"/>
  <c r="AD216" i="6"/>
  <c r="AC216" i="6"/>
  <c r="AH215" i="6"/>
  <c r="AF215" i="6"/>
  <c r="AE215" i="6"/>
  <c r="AD215" i="6"/>
  <c r="AC215" i="6"/>
  <c r="AH214" i="6"/>
  <c r="AF214" i="6"/>
  <c r="AE214" i="6"/>
  <c r="AD214" i="6"/>
  <c r="AC214" i="6"/>
  <c r="AH213" i="6"/>
  <c r="AF213" i="6"/>
  <c r="AE213" i="6"/>
  <c r="AD213" i="6"/>
  <c r="AC213" i="6"/>
  <c r="AH212" i="6"/>
  <c r="AF212" i="6"/>
  <c r="AE212" i="6"/>
  <c r="AD212" i="6"/>
  <c r="AC212" i="6"/>
  <c r="AH211" i="6"/>
  <c r="AF211" i="6"/>
  <c r="AE211" i="6"/>
  <c r="AD211" i="6"/>
  <c r="AC211" i="6"/>
  <c r="AH210" i="6"/>
  <c r="AF210" i="6"/>
  <c r="AE210" i="6"/>
  <c r="AD210" i="6"/>
  <c r="AC210" i="6"/>
  <c r="AH209" i="6"/>
  <c r="AF209" i="6"/>
  <c r="AE209" i="6"/>
  <c r="AD209" i="6"/>
  <c r="AC209" i="6"/>
  <c r="AH208" i="6"/>
  <c r="AF208" i="6"/>
  <c r="AE208" i="6"/>
  <c r="AD208" i="6"/>
  <c r="AC208" i="6"/>
  <c r="AH207" i="6"/>
  <c r="AF207" i="6"/>
  <c r="AE207" i="6"/>
  <c r="AD207" i="6"/>
  <c r="AC207" i="6"/>
  <c r="AH206" i="6"/>
  <c r="AF206" i="6"/>
  <c r="AE206" i="6"/>
  <c r="AD206" i="6"/>
  <c r="AC206" i="6"/>
  <c r="AH205" i="6"/>
  <c r="AF205" i="6"/>
  <c r="AE205" i="6"/>
  <c r="AD205" i="6"/>
  <c r="AC205" i="6"/>
  <c r="AH204" i="6"/>
  <c r="AF204" i="6"/>
  <c r="AE204" i="6"/>
  <c r="AD204" i="6"/>
  <c r="AC204" i="6"/>
  <c r="AH203" i="6"/>
  <c r="AF203" i="6"/>
  <c r="AE203" i="6"/>
  <c r="AD203" i="6"/>
  <c r="AC203" i="6"/>
  <c r="AH202" i="6"/>
  <c r="AF202" i="6"/>
  <c r="AE202" i="6"/>
  <c r="AD202" i="6"/>
  <c r="AC202" i="6"/>
  <c r="AH201" i="6"/>
  <c r="AF201" i="6"/>
  <c r="AE201" i="6"/>
  <c r="AD201" i="6"/>
  <c r="AC201" i="6"/>
  <c r="AH200" i="6"/>
  <c r="AF200" i="6"/>
  <c r="AE200" i="6"/>
  <c r="AD200" i="6"/>
  <c r="AC200" i="6"/>
  <c r="AH199" i="6"/>
  <c r="AF199" i="6"/>
  <c r="AE199" i="6"/>
  <c r="AD199" i="6"/>
  <c r="AC199" i="6"/>
  <c r="AH198" i="6"/>
  <c r="AG198" i="6"/>
  <c r="AF198" i="6"/>
  <c r="AE198" i="6"/>
  <c r="AD198" i="6"/>
  <c r="AC198" i="6"/>
  <c r="AH197" i="6"/>
  <c r="AF197" i="6"/>
  <c r="AE197" i="6"/>
  <c r="AD197" i="6"/>
  <c r="AC197" i="6"/>
  <c r="AH196" i="6"/>
  <c r="AF196" i="6"/>
  <c r="AE196" i="6"/>
  <c r="AD196" i="6"/>
  <c r="AC196" i="6"/>
  <c r="AH195" i="6"/>
  <c r="AF195" i="6"/>
  <c r="AE195" i="6"/>
  <c r="AD195" i="6"/>
  <c r="AC195" i="6"/>
  <c r="AH194" i="6"/>
  <c r="AG194" i="6"/>
  <c r="AF194" i="6"/>
  <c r="AE194" i="6"/>
  <c r="AD194" i="6"/>
  <c r="AC194" i="6"/>
  <c r="AH193" i="6"/>
  <c r="AG193" i="6"/>
  <c r="AF193" i="6"/>
  <c r="AE193" i="6"/>
  <c r="AD193" i="6"/>
  <c r="AC193" i="6"/>
  <c r="AH192" i="6"/>
  <c r="AF192" i="6"/>
  <c r="AE192" i="6"/>
  <c r="AD192" i="6"/>
  <c r="AC192" i="6"/>
  <c r="AH191" i="6"/>
  <c r="AF191" i="6"/>
  <c r="AE191" i="6"/>
  <c r="AD191" i="6"/>
  <c r="AC191" i="6"/>
  <c r="AH190" i="6"/>
  <c r="AF190" i="6"/>
  <c r="AE190" i="6"/>
  <c r="AD190" i="6"/>
  <c r="AC190" i="6"/>
  <c r="AH189" i="6"/>
  <c r="AG189" i="6"/>
  <c r="AF189" i="6"/>
  <c r="AE189" i="6"/>
  <c r="AD189" i="6"/>
  <c r="AC189" i="6"/>
  <c r="AH188" i="6"/>
  <c r="AF188" i="6"/>
  <c r="AE188" i="6"/>
  <c r="AD188" i="6"/>
  <c r="AC188" i="6"/>
  <c r="AH187" i="6"/>
  <c r="AF187" i="6"/>
  <c r="AE187" i="6"/>
  <c r="AD187" i="6"/>
  <c r="AC187" i="6"/>
  <c r="AH186" i="6"/>
  <c r="AF186" i="6"/>
  <c r="AE186" i="6"/>
  <c r="AD186" i="6"/>
  <c r="AC186" i="6"/>
  <c r="AH185" i="6"/>
  <c r="AG185" i="6"/>
  <c r="AF185" i="6"/>
  <c r="AE185" i="6"/>
  <c r="AD185" i="6"/>
  <c r="AC185" i="6"/>
  <c r="AH184" i="6"/>
  <c r="AF184" i="6"/>
  <c r="AE184" i="6"/>
  <c r="AD184" i="6"/>
  <c r="AC184" i="6"/>
  <c r="AH183" i="6"/>
  <c r="AF183" i="6"/>
  <c r="AE183" i="6"/>
  <c r="AD183" i="6"/>
  <c r="AC183" i="6"/>
  <c r="AH182" i="6"/>
  <c r="AF182" i="6"/>
  <c r="AE182" i="6"/>
  <c r="AD182" i="6"/>
  <c r="AC182" i="6"/>
  <c r="AH181" i="6"/>
  <c r="AF181" i="6"/>
  <c r="AE181" i="6"/>
  <c r="AD181" i="6"/>
  <c r="AC181" i="6"/>
  <c r="AH180" i="6"/>
  <c r="AF180" i="6"/>
  <c r="AE180" i="6"/>
  <c r="AD180" i="6"/>
  <c r="AC180" i="6"/>
  <c r="AH179" i="6"/>
  <c r="AF179" i="6"/>
  <c r="AE179" i="6"/>
  <c r="AD179" i="6"/>
  <c r="AC179" i="6"/>
  <c r="AH178" i="6"/>
  <c r="AF178" i="6"/>
  <c r="AE178" i="6"/>
  <c r="AD178" i="6"/>
  <c r="AC178" i="6"/>
  <c r="AH177" i="6"/>
  <c r="AF177" i="6"/>
  <c r="AE177" i="6"/>
  <c r="AD177" i="6"/>
  <c r="AC177" i="6"/>
  <c r="AH176" i="6"/>
  <c r="AG176" i="6"/>
  <c r="AF176" i="6"/>
  <c r="AE176" i="6"/>
  <c r="AD176" i="6"/>
  <c r="AC176" i="6"/>
  <c r="AH175" i="6"/>
  <c r="AF175" i="6"/>
  <c r="AE175" i="6"/>
  <c r="AD175" i="6"/>
  <c r="AC175" i="6"/>
  <c r="AH174" i="6"/>
  <c r="AF174" i="6"/>
  <c r="AE174" i="6"/>
  <c r="AD174" i="6"/>
  <c r="AC174" i="6"/>
  <c r="AH173" i="6"/>
  <c r="AF173" i="6"/>
  <c r="AE173" i="6"/>
  <c r="AD173" i="6"/>
  <c r="AC173" i="6"/>
  <c r="AH172" i="6"/>
  <c r="AG172" i="6"/>
  <c r="AF172" i="6"/>
  <c r="AE172" i="6"/>
  <c r="AD172" i="6"/>
  <c r="AC172" i="6"/>
  <c r="AH171" i="6"/>
  <c r="AF171" i="6"/>
  <c r="AE171" i="6"/>
  <c r="AD171" i="6"/>
  <c r="AC171" i="6"/>
  <c r="AH170" i="6"/>
  <c r="AF170" i="6"/>
  <c r="AE170" i="6"/>
  <c r="AD170" i="6"/>
  <c r="AC170" i="6"/>
  <c r="AH169" i="6"/>
  <c r="AF169" i="6"/>
  <c r="AE169" i="6"/>
  <c r="AD169" i="6"/>
  <c r="AC169" i="6"/>
  <c r="AH168" i="6"/>
  <c r="AF168" i="6"/>
  <c r="AE168" i="6"/>
  <c r="AD168" i="6"/>
  <c r="AC168" i="6"/>
  <c r="AH167" i="6"/>
  <c r="AF167" i="6"/>
  <c r="AE167" i="6"/>
  <c r="AD167" i="6"/>
  <c r="AC167" i="6"/>
  <c r="AH166" i="6"/>
  <c r="AG166" i="6"/>
  <c r="AF166" i="6"/>
  <c r="AE166" i="6"/>
  <c r="AD166" i="6"/>
  <c r="AC166" i="6"/>
  <c r="AH165" i="6"/>
  <c r="AF165" i="6"/>
  <c r="AE165" i="6"/>
  <c r="AD165" i="6"/>
  <c r="AC165" i="6"/>
  <c r="AH164" i="6"/>
  <c r="AF164" i="6"/>
  <c r="AE164" i="6"/>
  <c r="AD164" i="6"/>
  <c r="AC164" i="6"/>
  <c r="AH163" i="6"/>
  <c r="AF163" i="6"/>
  <c r="AE163" i="6"/>
  <c r="AD163" i="6"/>
  <c r="AC163" i="6"/>
  <c r="AH162" i="6"/>
  <c r="AF162" i="6"/>
  <c r="AE162" i="6"/>
  <c r="AD162" i="6"/>
  <c r="AC162" i="6"/>
  <c r="AH161" i="6"/>
  <c r="AF161" i="6"/>
  <c r="AE161" i="6"/>
  <c r="AD161" i="6"/>
  <c r="AC161" i="6"/>
  <c r="AH160" i="6"/>
  <c r="AF160" i="6"/>
  <c r="AE160" i="6"/>
  <c r="AD160" i="6"/>
  <c r="AC160" i="6"/>
  <c r="AH159" i="6"/>
  <c r="AF159" i="6"/>
  <c r="AE159" i="6"/>
  <c r="AD159" i="6"/>
  <c r="AC159" i="6"/>
  <c r="AH158" i="6"/>
  <c r="AF158" i="6"/>
  <c r="AE158" i="6"/>
  <c r="AD158" i="6"/>
  <c r="AC158" i="6"/>
  <c r="AH157" i="6"/>
  <c r="AF157" i="6"/>
  <c r="AE157" i="6"/>
  <c r="AD157" i="6"/>
  <c r="AC157" i="6"/>
  <c r="AH156" i="6"/>
  <c r="AF156" i="6"/>
  <c r="AE156" i="6"/>
  <c r="AD156" i="6"/>
  <c r="AC156" i="6"/>
  <c r="AH155" i="6"/>
  <c r="AF155" i="6"/>
  <c r="AE155" i="6"/>
  <c r="AD155" i="6"/>
  <c r="AC155" i="6"/>
  <c r="AH154" i="6"/>
  <c r="AG154" i="6"/>
  <c r="AF154" i="6"/>
  <c r="AE154" i="6"/>
  <c r="AD154" i="6"/>
  <c r="AC154" i="6"/>
  <c r="AH153" i="6"/>
  <c r="AF153" i="6"/>
  <c r="AE153" i="6"/>
  <c r="AD153" i="6"/>
  <c r="AC153" i="6"/>
  <c r="AH152" i="6"/>
  <c r="AF152" i="6"/>
  <c r="AE152" i="6"/>
  <c r="AD152" i="6"/>
  <c r="AC152" i="6"/>
  <c r="AH151" i="6"/>
  <c r="AF151" i="6"/>
  <c r="AE151" i="6"/>
  <c r="AD151" i="6"/>
  <c r="AC151" i="6"/>
  <c r="AH150" i="6"/>
  <c r="AG150" i="6"/>
  <c r="AF150" i="6"/>
  <c r="AE150" i="6"/>
  <c r="AD150" i="6"/>
  <c r="AC150" i="6"/>
  <c r="AH149" i="6"/>
  <c r="AF149" i="6"/>
  <c r="AE149" i="6"/>
  <c r="AD149" i="6"/>
  <c r="AC149" i="6"/>
  <c r="AH148" i="6"/>
  <c r="AF148" i="6"/>
  <c r="AE148" i="6"/>
  <c r="AD148" i="6"/>
  <c r="AC148" i="6"/>
  <c r="AH147" i="6"/>
  <c r="AF147" i="6"/>
  <c r="AE147" i="6"/>
  <c r="AD147" i="6"/>
  <c r="AC147" i="6"/>
  <c r="AH146" i="6"/>
  <c r="AF146" i="6"/>
  <c r="AE146" i="6"/>
  <c r="AD146" i="6"/>
  <c r="AC146" i="6"/>
  <c r="AH145" i="6"/>
  <c r="AF145" i="6"/>
  <c r="AE145" i="6"/>
  <c r="AD145" i="6"/>
  <c r="AC145" i="6"/>
  <c r="AH144" i="6"/>
  <c r="AF144" i="6"/>
  <c r="AE144" i="6"/>
  <c r="AD144" i="6"/>
  <c r="AC144" i="6"/>
  <c r="AH143" i="6"/>
  <c r="AF143" i="6"/>
  <c r="AE143" i="6"/>
  <c r="AD143" i="6"/>
  <c r="AC143" i="6"/>
  <c r="AH142" i="6"/>
  <c r="AF142" i="6"/>
  <c r="AE142" i="6"/>
  <c r="AD142" i="6"/>
  <c r="AC142" i="6"/>
  <c r="AH141" i="6"/>
  <c r="AF141" i="6"/>
  <c r="AE141" i="6"/>
  <c r="AD141" i="6"/>
  <c r="AC141" i="6"/>
  <c r="AH140" i="6"/>
  <c r="AG140" i="6"/>
  <c r="AF140" i="6"/>
  <c r="AE140" i="6"/>
  <c r="AD140" i="6"/>
  <c r="AC140" i="6"/>
  <c r="AH139" i="6"/>
  <c r="AF139" i="6"/>
  <c r="AE139" i="6"/>
  <c r="AD139" i="6"/>
  <c r="AC139" i="6"/>
  <c r="AH138" i="6"/>
  <c r="AF138" i="6"/>
  <c r="AE138" i="6"/>
  <c r="AD138" i="6"/>
  <c r="AC138" i="6"/>
  <c r="AH137" i="6"/>
  <c r="AF137" i="6"/>
  <c r="AE137" i="6"/>
  <c r="AD137" i="6"/>
  <c r="AC137" i="6"/>
  <c r="AH136" i="6"/>
  <c r="AG136" i="6"/>
  <c r="AF136" i="6"/>
  <c r="AE136" i="6"/>
  <c r="AD136" i="6"/>
  <c r="AC136" i="6"/>
  <c r="AH135" i="6"/>
  <c r="AF135" i="6"/>
  <c r="AE135" i="6"/>
  <c r="AD135" i="6"/>
  <c r="AC135" i="6"/>
  <c r="AH134" i="6"/>
  <c r="AF134" i="6"/>
  <c r="AE134" i="6"/>
  <c r="AD134" i="6"/>
  <c r="AC134" i="6"/>
  <c r="AH133" i="6"/>
  <c r="AF133" i="6"/>
  <c r="AE133" i="6"/>
  <c r="AD133" i="6"/>
  <c r="AC133" i="6"/>
  <c r="AH132" i="6"/>
  <c r="AF132" i="6"/>
  <c r="AE132" i="6"/>
  <c r="AD132" i="6"/>
  <c r="AC132" i="6"/>
  <c r="AH131" i="6"/>
  <c r="AG131" i="6"/>
  <c r="AF131" i="6"/>
  <c r="AE131" i="6"/>
  <c r="AD131" i="6"/>
  <c r="AC131" i="6"/>
  <c r="AH130" i="6"/>
  <c r="AG130" i="6"/>
  <c r="AF130" i="6"/>
  <c r="AE130" i="6"/>
  <c r="AD130" i="6"/>
  <c r="AC130" i="6"/>
  <c r="AH129" i="6"/>
  <c r="AG129" i="6"/>
  <c r="AF129" i="6"/>
  <c r="AE129" i="6"/>
  <c r="AD129" i="6"/>
  <c r="AC129" i="6"/>
  <c r="AH128" i="6"/>
  <c r="AG128" i="6"/>
  <c r="AF128" i="6"/>
  <c r="AE128" i="6"/>
  <c r="AD128" i="6"/>
  <c r="AC128" i="6"/>
  <c r="AH127" i="6"/>
  <c r="AG127" i="6"/>
  <c r="AF127" i="6"/>
  <c r="AE127" i="6"/>
  <c r="AD127" i="6"/>
  <c r="AC127" i="6"/>
  <c r="AH126" i="6"/>
  <c r="AG126" i="6"/>
  <c r="AF126" i="6"/>
  <c r="AE126" i="6"/>
  <c r="AD126" i="6"/>
  <c r="AC126" i="6"/>
  <c r="AH125" i="6"/>
  <c r="AG125" i="6"/>
  <c r="AF125" i="6"/>
  <c r="AE125" i="6"/>
  <c r="AD125" i="6"/>
  <c r="AC125" i="6"/>
  <c r="AH124" i="6"/>
  <c r="AG124" i="6"/>
  <c r="AF124" i="6"/>
  <c r="AE124" i="6"/>
  <c r="AD124" i="6"/>
  <c r="AC124" i="6"/>
  <c r="AH123" i="6"/>
  <c r="AG123" i="6"/>
  <c r="AF123" i="6"/>
  <c r="AE123" i="6"/>
  <c r="AD123" i="6"/>
  <c r="AC123" i="6"/>
  <c r="AH122" i="6"/>
  <c r="AG122" i="6"/>
  <c r="AF122" i="6"/>
  <c r="AE122" i="6"/>
  <c r="AD122" i="6"/>
  <c r="AC122" i="6"/>
  <c r="AH121" i="6"/>
  <c r="AG121" i="6"/>
  <c r="AF121" i="6"/>
  <c r="AE121" i="6"/>
  <c r="AD121" i="6"/>
  <c r="AC121" i="6"/>
  <c r="AH120" i="6"/>
  <c r="AG120" i="6"/>
  <c r="AF120" i="6"/>
  <c r="AE120" i="6"/>
  <c r="AD120" i="6"/>
  <c r="AC120" i="6"/>
  <c r="AH119" i="6"/>
  <c r="AG119" i="6"/>
  <c r="AF119" i="6"/>
  <c r="AE119" i="6"/>
  <c r="AD119" i="6"/>
  <c r="AC119" i="6"/>
  <c r="AH118" i="6"/>
  <c r="AG118" i="6"/>
  <c r="AF118" i="6"/>
  <c r="AE118" i="6"/>
  <c r="AD118" i="6"/>
  <c r="AC118" i="6"/>
  <c r="AH117" i="6"/>
  <c r="AG117" i="6"/>
  <c r="AF117" i="6"/>
  <c r="AE117" i="6"/>
  <c r="AD117" i="6"/>
  <c r="AC117" i="6"/>
  <c r="AH116" i="6"/>
  <c r="AG116" i="6"/>
  <c r="AF116" i="6"/>
  <c r="AE116" i="6"/>
  <c r="AD116" i="6"/>
  <c r="AC116" i="6"/>
  <c r="AH115" i="6"/>
  <c r="AG115" i="6"/>
  <c r="AF115" i="6"/>
  <c r="AE115" i="6"/>
  <c r="AD115" i="6"/>
  <c r="AC115" i="6"/>
  <c r="AH114" i="6"/>
  <c r="AG114" i="6"/>
  <c r="AF114" i="6"/>
  <c r="AE114" i="6"/>
  <c r="AD114" i="6"/>
  <c r="AC114" i="6"/>
  <c r="AH113" i="6"/>
  <c r="AG113" i="6"/>
  <c r="AF113" i="6"/>
  <c r="AE113" i="6"/>
  <c r="AD113" i="6"/>
  <c r="AC113" i="6"/>
  <c r="AH112" i="6"/>
  <c r="AG112" i="6"/>
  <c r="AF112" i="6"/>
  <c r="AE112" i="6"/>
  <c r="AD112" i="6"/>
  <c r="AC112" i="6"/>
  <c r="AH111" i="6"/>
  <c r="AG111" i="6"/>
  <c r="AF111" i="6"/>
  <c r="AE111" i="6"/>
  <c r="AD111" i="6"/>
  <c r="AC111" i="6"/>
  <c r="AH110" i="6"/>
  <c r="AG110" i="6"/>
  <c r="AF110" i="6"/>
  <c r="AE110" i="6"/>
  <c r="AD110" i="6"/>
  <c r="AC110" i="6"/>
  <c r="AH109" i="6"/>
  <c r="AG109" i="6"/>
  <c r="AF109" i="6"/>
  <c r="AE109" i="6"/>
  <c r="AD109" i="6"/>
  <c r="AC109" i="6"/>
  <c r="AH108" i="6"/>
  <c r="AG108" i="6"/>
  <c r="AF108" i="6"/>
  <c r="AE108" i="6"/>
  <c r="AD108" i="6"/>
  <c r="AC108" i="6"/>
  <c r="AH107" i="6"/>
  <c r="AG107" i="6"/>
  <c r="AF107" i="6"/>
  <c r="AE107" i="6"/>
  <c r="AD107" i="6"/>
  <c r="AC107" i="6"/>
  <c r="AH106" i="6"/>
  <c r="AG106" i="6"/>
  <c r="AF106" i="6"/>
  <c r="AE106" i="6"/>
  <c r="AD106" i="6"/>
  <c r="AC106" i="6"/>
  <c r="AH105" i="6"/>
  <c r="AG105" i="6"/>
  <c r="AF105" i="6"/>
  <c r="AE105" i="6"/>
  <c r="AD105" i="6"/>
  <c r="AC105" i="6"/>
  <c r="AH104" i="6"/>
  <c r="AG104" i="6"/>
  <c r="AF104" i="6"/>
  <c r="AE104" i="6"/>
  <c r="AD104" i="6"/>
  <c r="AC104" i="6"/>
  <c r="AH103" i="6"/>
  <c r="AG103" i="6"/>
  <c r="AF103" i="6"/>
  <c r="AE103" i="6"/>
  <c r="AD103" i="6"/>
  <c r="AC103" i="6"/>
  <c r="AH102" i="6"/>
  <c r="AG102" i="6"/>
  <c r="AF102" i="6"/>
  <c r="AE102" i="6"/>
  <c r="AD102" i="6"/>
  <c r="AC102" i="6"/>
  <c r="AH101" i="6"/>
  <c r="AG101" i="6"/>
  <c r="AF101" i="6"/>
  <c r="AE101" i="6"/>
  <c r="AD101" i="6"/>
  <c r="AC101" i="6"/>
  <c r="AH100" i="6"/>
  <c r="AG100" i="6"/>
  <c r="AF100" i="6"/>
  <c r="AE100" i="6"/>
  <c r="AD100" i="6"/>
  <c r="AC100" i="6"/>
  <c r="AH99" i="6"/>
  <c r="AG99" i="6"/>
  <c r="AF99" i="6"/>
  <c r="AE99" i="6"/>
  <c r="AD99" i="6"/>
  <c r="AC99" i="6"/>
  <c r="AH98" i="6"/>
  <c r="AG98" i="6"/>
  <c r="AF98" i="6"/>
  <c r="AE98" i="6"/>
  <c r="AD98" i="6"/>
  <c r="AC98" i="6"/>
  <c r="AH97" i="6"/>
  <c r="AG97" i="6"/>
  <c r="AF97" i="6"/>
  <c r="AE97" i="6"/>
  <c r="AD97" i="6"/>
  <c r="AC97" i="6"/>
  <c r="AH96" i="6"/>
  <c r="AG96" i="6"/>
  <c r="AF96" i="6"/>
  <c r="AE96" i="6"/>
  <c r="AD96" i="6"/>
  <c r="AC96" i="6"/>
  <c r="AH95" i="6"/>
  <c r="AG95" i="6"/>
  <c r="AF95" i="6"/>
  <c r="AE95" i="6"/>
  <c r="AD95" i="6"/>
  <c r="AC95" i="6"/>
  <c r="AH94" i="6"/>
  <c r="AG94" i="6"/>
  <c r="AF94" i="6"/>
  <c r="AE94" i="6"/>
  <c r="AD94" i="6"/>
  <c r="AC94" i="6"/>
  <c r="AH93" i="6"/>
  <c r="AG93" i="6"/>
  <c r="AF93" i="6"/>
  <c r="AE93" i="6"/>
  <c r="AD93" i="6"/>
  <c r="AC93" i="6"/>
  <c r="AH92" i="6"/>
  <c r="AG92" i="6"/>
  <c r="AF92" i="6"/>
  <c r="AE92" i="6"/>
  <c r="AD92" i="6"/>
  <c r="AC92" i="6"/>
  <c r="AH91" i="6"/>
  <c r="AG91" i="6"/>
  <c r="AF91" i="6"/>
  <c r="AE91" i="6"/>
  <c r="AD91" i="6"/>
  <c r="AC91" i="6"/>
  <c r="AH90" i="6"/>
  <c r="AG90" i="6"/>
  <c r="AF90" i="6"/>
  <c r="AE90" i="6"/>
  <c r="AD90" i="6"/>
  <c r="AC90" i="6"/>
  <c r="AH89" i="6"/>
  <c r="AG89" i="6"/>
  <c r="AF89" i="6"/>
  <c r="AE89" i="6"/>
  <c r="AD89" i="6"/>
  <c r="AC89" i="6"/>
  <c r="AH88" i="6"/>
  <c r="AF88" i="6"/>
  <c r="AE88" i="6"/>
  <c r="AD88" i="6"/>
  <c r="AC88" i="6"/>
  <c r="AH87" i="6"/>
  <c r="AG87" i="6"/>
  <c r="AF87" i="6"/>
  <c r="AE87" i="6"/>
  <c r="AD87" i="6"/>
  <c r="AC87" i="6"/>
  <c r="AH86" i="6"/>
  <c r="AF86" i="6"/>
  <c r="AE86" i="6"/>
  <c r="AD86" i="6"/>
  <c r="AC86" i="6"/>
  <c r="AH85" i="6"/>
  <c r="AG85" i="6"/>
  <c r="AF85" i="6"/>
  <c r="AE85" i="6"/>
  <c r="AD85" i="6"/>
  <c r="AC85" i="6"/>
  <c r="AH84" i="6"/>
  <c r="AG84" i="6"/>
  <c r="AF84" i="6"/>
  <c r="AE84" i="6"/>
  <c r="AD84" i="6"/>
  <c r="AC84" i="6"/>
  <c r="AH83" i="6"/>
  <c r="AG83" i="6"/>
  <c r="AF83" i="6"/>
  <c r="AE83" i="6"/>
  <c r="AD83" i="6"/>
  <c r="AC83" i="6"/>
  <c r="AH82" i="6"/>
  <c r="AG82" i="6"/>
  <c r="AF82" i="6"/>
  <c r="AE82" i="6"/>
  <c r="AD82" i="6"/>
  <c r="AC82" i="6"/>
  <c r="AH81" i="6"/>
  <c r="AG81" i="6"/>
  <c r="AF81" i="6"/>
  <c r="AE81" i="6"/>
  <c r="AD81" i="6"/>
  <c r="AC81" i="6"/>
  <c r="AH80" i="6"/>
  <c r="AG80" i="6"/>
  <c r="AF80" i="6"/>
  <c r="AE80" i="6"/>
  <c r="AD80" i="6"/>
  <c r="AC80" i="6"/>
  <c r="AH79" i="6"/>
  <c r="AG79" i="6"/>
  <c r="AF79" i="6"/>
  <c r="AE79" i="6"/>
  <c r="AD79" i="6"/>
  <c r="AC79" i="6"/>
  <c r="AH78" i="6"/>
  <c r="AG78" i="6"/>
  <c r="AF78" i="6"/>
  <c r="AE78" i="6"/>
  <c r="AD78" i="6"/>
  <c r="AC78" i="6"/>
  <c r="AH77" i="6"/>
  <c r="AG77" i="6"/>
  <c r="AF77" i="6"/>
  <c r="AE77" i="6"/>
  <c r="AD77" i="6"/>
  <c r="AC77" i="6"/>
  <c r="AH76" i="6"/>
  <c r="AG76" i="6"/>
  <c r="AF76" i="6"/>
  <c r="AE76" i="6"/>
  <c r="AD76" i="6"/>
  <c r="AC76" i="6"/>
  <c r="AH75" i="6"/>
  <c r="AF75" i="6"/>
  <c r="AE75" i="6"/>
  <c r="AD75" i="6"/>
  <c r="AC75" i="6"/>
  <c r="AH74" i="6"/>
  <c r="AF74" i="6"/>
  <c r="AE74" i="6"/>
  <c r="AD74" i="6"/>
  <c r="AC74" i="6"/>
  <c r="AH73" i="6"/>
  <c r="AF73" i="6"/>
  <c r="AE73" i="6"/>
  <c r="AD73" i="6"/>
  <c r="AC73" i="6"/>
  <c r="AH72" i="6"/>
  <c r="AG72" i="6"/>
  <c r="AF72" i="6"/>
  <c r="AE72" i="6"/>
  <c r="AD72" i="6"/>
  <c r="AC72" i="6"/>
  <c r="AH71" i="6"/>
  <c r="AG71" i="6"/>
  <c r="AF71" i="6"/>
  <c r="AE71" i="6"/>
  <c r="AD71" i="6"/>
  <c r="AC71" i="6"/>
  <c r="AH70" i="6"/>
  <c r="AF70" i="6"/>
  <c r="AE70" i="6"/>
  <c r="AD70" i="6"/>
  <c r="AC70" i="6"/>
  <c r="AH69" i="6"/>
  <c r="AF69" i="6"/>
  <c r="AE69" i="6"/>
  <c r="AD69" i="6"/>
  <c r="AC69" i="6"/>
  <c r="AH68" i="6"/>
  <c r="AF68" i="6"/>
  <c r="AE68" i="6"/>
  <c r="AD68" i="6"/>
  <c r="AC68" i="6"/>
  <c r="AH67" i="6"/>
  <c r="AF67" i="6"/>
  <c r="AE67" i="6"/>
  <c r="AD67" i="6"/>
  <c r="AC67" i="6"/>
  <c r="AH66" i="6"/>
  <c r="AG66" i="6"/>
  <c r="AF66" i="6"/>
  <c r="AE66" i="6"/>
  <c r="AD66" i="6"/>
  <c r="AC66" i="6"/>
  <c r="AH65" i="6"/>
  <c r="AF65" i="6"/>
  <c r="AE65" i="6"/>
  <c r="AD65" i="6"/>
  <c r="AC65" i="6"/>
  <c r="AH64" i="6"/>
  <c r="AF64" i="6"/>
  <c r="AE64" i="6"/>
  <c r="AD64" i="6"/>
  <c r="AC64" i="6"/>
  <c r="AH63" i="6"/>
  <c r="AF63" i="6"/>
  <c r="AE63" i="6"/>
  <c r="AD63" i="6"/>
  <c r="AC63" i="6"/>
  <c r="AH62" i="6"/>
  <c r="AF62" i="6"/>
  <c r="AE62" i="6"/>
  <c r="AD62" i="6"/>
  <c r="AC62" i="6"/>
  <c r="AH61" i="6"/>
  <c r="AF61" i="6"/>
  <c r="AE61" i="6"/>
  <c r="AD61" i="6"/>
  <c r="AC61" i="6"/>
  <c r="AH60" i="6"/>
  <c r="AF60" i="6"/>
  <c r="AE60" i="6"/>
  <c r="AD60" i="6"/>
  <c r="AC60" i="6"/>
  <c r="AH59" i="6"/>
  <c r="AF59" i="6"/>
  <c r="AE59" i="6"/>
  <c r="AD59" i="6"/>
  <c r="AC59" i="6"/>
  <c r="AH58" i="6"/>
  <c r="AF58" i="6"/>
  <c r="AE58" i="6"/>
  <c r="AD58" i="6"/>
  <c r="AC58" i="6"/>
  <c r="AH57" i="6"/>
  <c r="AF57" i="6"/>
  <c r="AE57" i="6"/>
  <c r="AD57" i="6"/>
  <c r="AC57" i="6"/>
  <c r="AH56" i="6"/>
  <c r="AF56" i="6"/>
  <c r="AE56" i="6"/>
  <c r="AD56" i="6"/>
  <c r="AC56" i="6"/>
  <c r="AH55" i="6"/>
  <c r="AF55" i="6"/>
  <c r="AE55" i="6"/>
  <c r="AD55" i="6"/>
  <c r="AC55" i="6"/>
  <c r="AH54" i="6"/>
  <c r="AF54" i="6"/>
  <c r="AE54" i="6"/>
  <c r="AD54" i="6"/>
  <c r="AC54" i="6"/>
  <c r="AH53" i="6"/>
  <c r="AF53" i="6"/>
  <c r="AE53" i="6"/>
  <c r="AD53" i="6"/>
  <c r="AC53" i="6"/>
  <c r="AH52" i="6"/>
  <c r="AG52" i="6"/>
  <c r="AF52" i="6"/>
  <c r="AE52" i="6"/>
  <c r="AD52" i="6"/>
  <c r="AC52" i="6"/>
  <c r="AH51" i="6"/>
  <c r="AG51" i="6"/>
  <c r="AF51" i="6"/>
  <c r="AE51" i="6"/>
  <c r="AD51" i="6"/>
  <c r="AC51" i="6"/>
  <c r="AH50" i="6"/>
  <c r="AG50" i="6"/>
  <c r="AF50" i="6"/>
  <c r="AE50" i="6"/>
  <c r="AD50" i="6"/>
  <c r="AC50" i="6"/>
  <c r="AH49" i="6"/>
  <c r="AG49" i="6"/>
  <c r="AF49" i="6"/>
  <c r="AE49" i="6"/>
  <c r="AD49" i="6"/>
  <c r="AC49" i="6"/>
  <c r="AH48" i="6"/>
  <c r="AG48" i="6"/>
  <c r="AF48" i="6"/>
  <c r="AE48" i="6"/>
  <c r="AD48" i="6"/>
  <c r="AC48" i="6"/>
  <c r="AH47" i="6"/>
  <c r="AG47" i="6"/>
  <c r="AF47" i="6"/>
  <c r="AE47" i="6"/>
  <c r="AD47" i="6"/>
  <c r="AC47" i="6"/>
  <c r="AH46" i="6"/>
  <c r="AG46" i="6"/>
  <c r="AF46" i="6"/>
  <c r="AE46" i="6"/>
  <c r="AD46" i="6"/>
  <c r="AC46" i="6"/>
  <c r="AH45" i="6"/>
  <c r="AG45" i="6"/>
  <c r="AF45" i="6"/>
  <c r="AE45" i="6"/>
  <c r="AD45" i="6"/>
  <c r="AC45" i="6"/>
  <c r="AH44" i="6"/>
  <c r="AG44" i="6"/>
  <c r="AF44" i="6"/>
  <c r="AE44" i="6"/>
  <c r="AD44" i="6"/>
  <c r="AC44" i="6"/>
  <c r="AH43" i="6"/>
  <c r="AG43" i="6"/>
  <c r="AF43" i="6"/>
  <c r="AE43" i="6"/>
  <c r="AD43" i="6"/>
  <c r="AC43" i="6"/>
  <c r="AH42" i="6"/>
  <c r="AG42" i="6"/>
  <c r="AF42" i="6"/>
  <c r="AE42" i="6"/>
  <c r="AD42" i="6"/>
  <c r="AC42" i="6"/>
  <c r="AH41" i="6"/>
  <c r="AF41" i="6"/>
  <c r="AE41" i="6"/>
  <c r="AD41" i="6"/>
  <c r="AC41" i="6"/>
  <c r="AH40" i="6"/>
  <c r="AF40" i="6"/>
  <c r="AE40" i="6"/>
  <c r="AD40" i="6"/>
  <c r="AC40" i="6"/>
  <c r="AH39" i="6"/>
  <c r="AF39" i="6"/>
  <c r="AE39" i="6"/>
  <c r="AD39" i="6"/>
  <c r="AC39" i="6"/>
  <c r="AH38" i="6"/>
  <c r="AF38" i="6"/>
  <c r="AE38" i="6"/>
  <c r="AD38" i="6"/>
  <c r="AC38" i="6"/>
  <c r="AH37" i="6"/>
  <c r="AF37" i="6"/>
  <c r="AE37" i="6"/>
  <c r="AD37" i="6"/>
  <c r="AC37" i="6"/>
  <c r="AH36" i="6"/>
  <c r="AF36" i="6"/>
  <c r="AE36" i="6"/>
  <c r="AD36" i="6"/>
  <c r="AC36" i="6"/>
  <c r="AH35" i="6"/>
  <c r="AF35" i="6"/>
  <c r="AE35" i="6"/>
  <c r="AD35" i="6"/>
  <c r="AC35" i="6"/>
  <c r="AH34" i="6"/>
  <c r="AF34" i="6"/>
  <c r="AE34" i="6"/>
  <c r="AD34" i="6"/>
  <c r="AC34" i="6"/>
  <c r="AH33" i="6"/>
  <c r="AF33" i="6"/>
  <c r="AE33" i="6"/>
  <c r="AD33" i="6"/>
  <c r="AC33" i="6"/>
  <c r="AH32" i="6"/>
  <c r="AG32" i="6"/>
  <c r="AZ16" i="6" s="1"/>
  <c r="AF32" i="6"/>
  <c r="AE32" i="6"/>
  <c r="AD32" i="6"/>
  <c r="AC32" i="6"/>
  <c r="AH31" i="6"/>
  <c r="AF31" i="6"/>
  <c r="AE31" i="6"/>
  <c r="AD31" i="6"/>
  <c r="AC31" i="6"/>
  <c r="AH30" i="6"/>
  <c r="AF30" i="6"/>
  <c r="AE30" i="6"/>
  <c r="AD30" i="6"/>
  <c r="AC30" i="6"/>
  <c r="AH29" i="6"/>
  <c r="AF29" i="6"/>
  <c r="AE29" i="6"/>
  <c r="AD29" i="6"/>
  <c r="AC29" i="6"/>
  <c r="AH28" i="6"/>
  <c r="AF28" i="6"/>
  <c r="AE28" i="6"/>
  <c r="AD28" i="6"/>
  <c r="AC28" i="6"/>
  <c r="AH27" i="6"/>
  <c r="AF27" i="6"/>
  <c r="AE27" i="6"/>
  <c r="AD27" i="6"/>
  <c r="AC27" i="6"/>
  <c r="AH26" i="6"/>
  <c r="AF26" i="6"/>
  <c r="AE26" i="6"/>
  <c r="AD26" i="6"/>
  <c r="AC26" i="6"/>
  <c r="AH25" i="6"/>
  <c r="AF25" i="6"/>
  <c r="AE25" i="6"/>
  <c r="AD25" i="6"/>
  <c r="AC25" i="6"/>
  <c r="AH24" i="6"/>
  <c r="AF24" i="6"/>
  <c r="AE24" i="6"/>
  <c r="AD24" i="6"/>
  <c r="AC24" i="6"/>
  <c r="AH23" i="6"/>
  <c r="AG23" i="6"/>
  <c r="AF23" i="6"/>
  <c r="AE23" i="6"/>
  <c r="AD23" i="6"/>
  <c r="AC23" i="6"/>
  <c r="AH22" i="6"/>
  <c r="AF22" i="6"/>
  <c r="AE22" i="6"/>
  <c r="AD22" i="6"/>
  <c r="AC22" i="6"/>
  <c r="AH21" i="6"/>
  <c r="AF21" i="6"/>
  <c r="AE21" i="6"/>
  <c r="AD21" i="6"/>
  <c r="AC21" i="6"/>
  <c r="AH20" i="6"/>
  <c r="AF20" i="6"/>
  <c r="AE20" i="6"/>
  <c r="AD20" i="6"/>
  <c r="AC20" i="6"/>
  <c r="AH19" i="6"/>
  <c r="AF19" i="6"/>
  <c r="AE19" i="6"/>
  <c r="AD19" i="6"/>
  <c r="AC19" i="6"/>
  <c r="AH18" i="6"/>
  <c r="AF18" i="6"/>
  <c r="AE18" i="6"/>
  <c r="AD18" i="6"/>
  <c r="AC18" i="6"/>
  <c r="AH17" i="6"/>
  <c r="AF17" i="6"/>
  <c r="AE17" i="6"/>
  <c r="AD17" i="6"/>
  <c r="AC17" i="6"/>
  <c r="AH16" i="6"/>
  <c r="AG16" i="6"/>
  <c r="AF16" i="6"/>
  <c r="AE16" i="6"/>
  <c r="AD16" i="6"/>
  <c r="AC16" i="6"/>
  <c r="AH15" i="6"/>
  <c r="AG15" i="6"/>
  <c r="AF15" i="6"/>
  <c r="AE15" i="6"/>
  <c r="AD15" i="6"/>
  <c r="AC15" i="6"/>
  <c r="AH14" i="6"/>
  <c r="AG14" i="6"/>
  <c r="AF14" i="6"/>
  <c r="AE14" i="6"/>
  <c r="AD14" i="6"/>
  <c r="AC14" i="6"/>
  <c r="AH13" i="6"/>
  <c r="AG13" i="6"/>
  <c r="AF13" i="6"/>
  <c r="AE13" i="6"/>
  <c r="AD13" i="6"/>
  <c r="AC13" i="6"/>
  <c r="AH12" i="6"/>
  <c r="AG12" i="6"/>
  <c r="AF12" i="6"/>
  <c r="AE12" i="6"/>
  <c r="AD12" i="6"/>
  <c r="AC12" i="6"/>
  <c r="AH11" i="6"/>
  <c r="AF11" i="6"/>
  <c r="AE11" i="6"/>
  <c r="AD11" i="6"/>
  <c r="AC11" i="6"/>
  <c r="AH10" i="6"/>
  <c r="AF10" i="6"/>
  <c r="AE10" i="6"/>
  <c r="AD10" i="6"/>
  <c r="AC10" i="6"/>
  <c r="AH9" i="6"/>
  <c r="AF9" i="6"/>
  <c r="AE9" i="6"/>
  <c r="AD9" i="6"/>
  <c r="AC9" i="6"/>
  <c r="AH8" i="6"/>
  <c r="AF8" i="6"/>
  <c r="AE8" i="6"/>
  <c r="AD8" i="6"/>
  <c r="AC8" i="6"/>
  <c r="AH7" i="6"/>
  <c r="AF7" i="6"/>
  <c r="AE7" i="6"/>
  <c r="AD7" i="6"/>
  <c r="AC7" i="6"/>
  <c r="AH6" i="6"/>
  <c r="AF6" i="6"/>
  <c r="AE6" i="6"/>
  <c r="AD6" i="6"/>
  <c r="AC6" i="6"/>
  <c r="AH5" i="6"/>
  <c r="AG5" i="6"/>
  <c r="AF5" i="6"/>
  <c r="AE5" i="6"/>
  <c r="AD5" i="6"/>
  <c r="AC5" i="6"/>
  <c r="AH4" i="6"/>
  <c r="AF4" i="6"/>
  <c r="AE4" i="6"/>
  <c r="AD4" i="6"/>
  <c r="AC4" i="6"/>
  <c r="AH3" i="6"/>
  <c r="AG3" i="6"/>
  <c r="AF3" i="6"/>
  <c r="AE3" i="6"/>
  <c r="AD3" i="6"/>
  <c r="AC3" i="6"/>
  <c r="AH2" i="6"/>
  <c r="AG2" i="6"/>
  <c r="AF2" i="6"/>
  <c r="AE2" i="6"/>
  <c r="AD2" i="6"/>
  <c r="AC2" i="6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AZ477" i="6" l="1"/>
  <c r="AZ926" i="6"/>
  <c r="AZ1105" i="6"/>
  <c r="AZ1113" i="6"/>
  <c r="AZ1119" i="6"/>
  <c r="AZ1128" i="6"/>
  <c r="AZ1145" i="6"/>
  <c r="AZ1149" i="6"/>
  <c r="AZ1154" i="6"/>
  <c r="AZ1158" i="6"/>
  <c r="AZ1161" i="6"/>
  <c r="AZ1164" i="6"/>
  <c r="AZ1175" i="6"/>
  <c r="AZ1180" i="6"/>
  <c r="AZ1185" i="6"/>
  <c r="AZ1187" i="6"/>
  <c r="AZ1194" i="6"/>
  <c r="AZ1198" i="6"/>
  <c r="AZ1211" i="6"/>
  <c r="AZ1226" i="6"/>
  <c r="AZ1318" i="6"/>
  <c r="AZ1405" i="6"/>
  <c r="AZ1417" i="6"/>
  <c r="AZ1430" i="6"/>
  <c r="AZ1445" i="6"/>
  <c r="AZ1460" i="6"/>
  <c r="AZ1475" i="6"/>
  <c r="AZ1481" i="6"/>
  <c r="AZ1488" i="6"/>
  <c r="AZ1493" i="6"/>
  <c r="AZ1501" i="6"/>
  <c r="AZ1512" i="6"/>
  <c r="AZ1525" i="6"/>
  <c r="AZ1529" i="6"/>
  <c r="AZ1540" i="6"/>
  <c r="AZ1569" i="6"/>
  <c r="AZ1582" i="6"/>
  <c r="AZ1610" i="6"/>
  <c r="AZ1616" i="6"/>
  <c r="AZ1619" i="6"/>
  <c r="AZ1669" i="6"/>
  <c r="AZ1679" i="6"/>
  <c r="AZ1690" i="6"/>
  <c r="AZ1726" i="6"/>
  <c r="AZ71" i="6"/>
  <c r="AZ75" i="6"/>
  <c r="AZ78" i="6"/>
  <c r="AZ81" i="6"/>
  <c r="AZ85" i="6"/>
  <c r="AZ86" i="6"/>
  <c r="AZ93" i="6"/>
  <c r="AZ103" i="6"/>
  <c r="AZ106" i="6"/>
  <c r="AZ110" i="6"/>
  <c r="AZ119" i="6"/>
  <c r="AZ133" i="6"/>
  <c r="AZ150" i="6"/>
  <c r="AZ153" i="6"/>
  <c r="AZ157" i="6"/>
  <c r="AZ161" i="6"/>
  <c r="AZ166" i="6"/>
  <c r="AZ169" i="6"/>
  <c r="AZ173" i="6"/>
  <c r="AZ176" i="6"/>
  <c r="AZ188" i="6"/>
  <c r="AZ198" i="6"/>
  <c r="AZ200" i="6"/>
  <c r="AZ205" i="6"/>
  <c r="AZ209" i="6"/>
  <c r="AZ213" i="6"/>
  <c r="AZ220" i="6"/>
  <c r="AZ224" i="6"/>
  <c r="AZ226" i="6"/>
  <c r="AZ230" i="6"/>
  <c r="AZ233" i="6"/>
  <c r="AZ239" i="6"/>
  <c r="AZ243" i="6"/>
  <c r="AZ246" i="6"/>
  <c r="AZ255" i="6"/>
  <c r="AZ261" i="6"/>
  <c r="AZ364" i="6"/>
  <c r="AZ268" i="6"/>
  <c r="AZ270" i="6"/>
  <c r="AZ274" i="6"/>
  <c r="AZ278" i="6"/>
  <c r="AZ282" i="6"/>
  <c r="AZ286" i="6"/>
  <c r="AZ290" i="6"/>
  <c r="AZ294" i="6"/>
  <c r="AZ301" i="6"/>
  <c r="AZ305" i="6"/>
  <c r="AZ313" i="6"/>
  <c r="AZ317" i="6"/>
  <c r="AZ321" i="6"/>
  <c r="AZ325" i="6"/>
  <c r="AZ329" i="6"/>
  <c r="AZ336" i="6"/>
  <c r="AZ342" i="6"/>
  <c r="AZ137" i="6"/>
  <c r="AZ998" i="6"/>
  <c r="AZ1100" i="6"/>
  <c r="AZ1111" i="6"/>
  <c r="AZ1117" i="6"/>
  <c r="AZ1124" i="6"/>
  <c r="AZ1132" i="6"/>
  <c r="AZ1136" i="6"/>
  <c r="AZ1147" i="6"/>
  <c r="AZ1150" i="6"/>
  <c r="AZ1155" i="6"/>
  <c r="AZ1159" i="6"/>
  <c r="AZ1170" i="6"/>
  <c r="AZ1173" i="6"/>
  <c r="AZ1178" i="6"/>
  <c r="AZ1183" i="6"/>
  <c r="AZ1191" i="6"/>
  <c r="AZ1196" i="6"/>
  <c r="AZ1199" i="6"/>
  <c r="AZ1200" i="6"/>
  <c r="AZ1206" i="6"/>
  <c r="AZ1218" i="6"/>
  <c r="AY1730" i="6"/>
  <c r="AY1728" i="6"/>
  <c r="AY1726" i="6"/>
  <c r="AY1724" i="6"/>
  <c r="AY1722" i="6"/>
  <c r="AY1720" i="6"/>
  <c r="AY1718" i="6"/>
  <c r="AY1716" i="6"/>
  <c r="AY1714" i="6"/>
  <c r="AY1712" i="6"/>
  <c r="AY1710" i="6"/>
  <c r="AY1708" i="6"/>
  <c r="AY1706" i="6"/>
  <c r="AY1704" i="6"/>
  <c r="AY1702" i="6"/>
  <c r="AY1700" i="6"/>
  <c r="AY1698" i="6"/>
  <c r="AY1696" i="6"/>
  <c r="AY1694" i="6"/>
  <c r="AY1692" i="6"/>
  <c r="AY1690" i="6"/>
  <c r="AY1688" i="6"/>
  <c r="AY1686" i="6"/>
  <c r="AY1684" i="6"/>
  <c r="AY1682" i="6"/>
  <c r="AY1680" i="6"/>
  <c r="AY1678" i="6"/>
  <c r="AY1676" i="6"/>
  <c r="AY1674" i="6"/>
  <c r="AY1672" i="6"/>
  <c r="AY1670" i="6"/>
  <c r="AY1668" i="6"/>
  <c r="AY1666" i="6"/>
  <c r="AY1664" i="6"/>
  <c r="AY1662" i="6"/>
  <c r="AY1660" i="6"/>
  <c r="AY1658" i="6"/>
  <c r="AY1656" i="6"/>
  <c r="AY1654" i="6"/>
  <c r="AY1652" i="6"/>
  <c r="AY1650" i="6"/>
  <c r="AY1648" i="6"/>
  <c r="AY1646" i="6"/>
  <c r="AY1644" i="6"/>
  <c r="AY1642" i="6"/>
  <c r="AY1640" i="6"/>
  <c r="AY1638" i="6"/>
  <c r="AY1636" i="6"/>
  <c r="AY1634" i="6"/>
  <c r="AY1632" i="6"/>
  <c r="AY1630" i="6"/>
  <c r="AY1628" i="6"/>
  <c r="AY1626" i="6"/>
  <c r="AY1624" i="6"/>
  <c r="AY1622" i="6"/>
  <c r="AY1620" i="6"/>
  <c r="AY1618" i="6"/>
  <c r="AY1616" i="6"/>
  <c r="AY1614" i="6"/>
  <c r="AY1612" i="6"/>
  <c r="AY1610" i="6"/>
  <c r="AY1608" i="6"/>
  <c r="AY1606" i="6"/>
  <c r="AY1604" i="6"/>
  <c r="AY1602" i="6"/>
  <c r="AY1600" i="6"/>
  <c r="AY1598" i="6"/>
  <c r="AY1596" i="6"/>
  <c r="AY1594" i="6"/>
  <c r="AY1592" i="6"/>
  <c r="AY1590" i="6"/>
  <c r="AY1588" i="6"/>
  <c r="AY1586" i="6"/>
  <c r="AY1584" i="6"/>
  <c r="AY1582" i="6"/>
  <c r="AY1580" i="6"/>
  <c r="AY1578" i="6"/>
  <c r="AY1576" i="6"/>
  <c r="AY1574" i="6"/>
  <c r="AY1572" i="6"/>
  <c r="AY1570" i="6"/>
  <c r="AY1568" i="6"/>
  <c r="AY1566" i="6"/>
  <c r="AY1564" i="6"/>
  <c r="AY1562" i="6"/>
  <c r="AY1725" i="6"/>
  <c r="AY1717" i="6"/>
  <c r="AY1709" i="6"/>
  <c r="AY1701" i="6"/>
  <c r="AY1693" i="6"/>
  <c r="AY1685" i="6"/>
  <c r="AY1677" i="6"/>
  <c r="AY1669" i="6"/>
  <c r="AY1661" i="6"/>
  <c r="AY1653" i="6"/>
  <c r="AY1645" i="6"/>
  <c r="AY1637" i="6"/>
  <c r="AY1629" i="6"/>
  <c r="AY1621" i="6"/>
  <c r="AY1613" i="6"/>
  <c r="AY1605" i="6"/>
  <c r="AY1597" i="6"/>
  <c r="AY1589" i="6"/>
  <c r="AY1581" i="6"/>
  <c r="AY1573" i="6"/>
  <c r="AY1565" i="6"/>
  <c r="AY1560" i="6"/>
  <c r="AY1558" i="6"/>
  <c r="AY1556" i="6"/>
  <c r="AY1554" i="6"/>
  <c r="AY1552" i="6"/>
  <c r="AY1550" i="6"/>
  <c r="AY1548" i="6"/>
  <c r="AY1546" i="6"/>
  <c r="AY1544" i="6"/>
  <c r="AY1542" i="6"/>
  <c r="AY1540" i="6"/>
  <c r="AY1538" i="6"/>
  <c r="AY1536" i="6"/>
  <c r="AY1534" i="6"/>
  <c r="AY1532" i="6"/>
  <c r="AY1530" i="6"/>
  <c r="AY1528" i="6"/>
  <c r="AY1526" i="6"/>
  <c r="AY1524" i="6"/>
  <c r="AY1522" i="6"/>
  <c r="AY1520" i="6"/>
  <c r="AY1518" i="6"/>
  <c r="AY1516" i="6"/>
  <c r="AY1514" i="6"/>
  <c r="AY1512" i="6"/>
  <c r="AY1510" i="6"/>
  <c r="AY1508" i="6"/>
  <c r="AY1506" i="6"/>
  <c r="AY1504" i="6"/>
  <c r="AY1727" i="6"/>
  <c r="AY1719" i="6"/>
  <c r="AY1711" i="6"/>
  <c r="AY1703" i="6"/>
  <c r="AY1695" i="6"/>
  <c r="AY1687" i="6"/>
  <c r="AY1679" i="6"/>
  <c r="AY1671" i="6"/>
  <c r="AY1663" i="6"/>
  <c r="AY1655" i="6"/>
  <c r="AY1647" i="6"/>
  <c r="AY1639" i="6"/>
  <c r="AY1631" i="6"/>
  <c r="AY1623" i="6"/>
  <c r="AY1615" i="6"/>
  <c r="AY1607" i="6"/>
  <c r="AY1599" i="6"/>
  <c r="AY1591" i="6"/>
  <c r="AY1583" i="6"/>
  <c r="AY1575" i="6"/>
  <c r="AY1567" i="6"/>
  <c r="AY1729" i="6"/>
  <c r="AY1721" i="6"/>
  <c r="AY1713" i="6"/>
  <c r="AY1705" i="6"/>
  <c r="AY1697" i="6"/>
  <c r="AY1689" i="6"/>
  <c r="AY1681" i="6"/>
  <c r="AY1673" i="6"/>
  <c r="AY1665" i="6"/>
  <c r="AY1657" i="6"/>
  <c r="AY1649" i="6"/>
  <c r="AY1641" i="6"/>
  <c r="AY1633" i="6"/>
  <c r="AY1625" i="6"/>
  <c r="AY1617" i="6"/>
  <c r="AY1609" i="6"/>
  <c r="AY1601" i="6"/>
  <c r="AY1593" i="6"/>
  <c r="AY1585" i="6"/>
  <c r="AY1577" i="6"/>
  <c r="AY1569" i="6"/>
  <c r="AY1561" i="6"/>
  <c r="AY1559" i="6"/>
  <c r="AY1557" i="6"/>
  <c r="AY1555" i="6"/>
  <c r="AY1553" i="6"/>
  <c r="AY1551" i="6"/>
  <c r="AY1549" i="6"/>
  <c r="AY1547" i="6"/>
  <c r="AY1545" i="6"/>
  <c r="AY1543" i="6"/>
  <c r="AY1541" i="6"/>
  <c r="AY1539" i="6"/>
  <c r="AY1537" i="6"/>
  <c r="AY1535" i="6"/>
  <c r="AY1533" i="6"/>
  <c r="AY1531" i="6"/>
  <c r="AY1529" i="6"/>
  <c r="AY1527" i="6"/>
  <c r="AY1525" i="6"/>
  <c r="AY1523" i="6"/>
  <c r="AY1521" i="6"/>
  <c r="AY1519" i="6"/>
  <c r="AY1517" i="6"/>
  <c r="AY1515" i="6"/>
  <c r="AY1513" i="6"/>
  <c r="AY1511" i="6"/>
  <c r="AY1509" i="6"/>
  <c r="AY1507" i="6"/>
  <c r="AY1505" i="6"/>
  <c r="AY1503" i="6"/>
  <c r="AY1501" i="6"/>
  <c r="AY1499" i="6"/>
  <c r="AY1497" i="6"/>
  <c r="AY1495" i="6"/>
  <c r="AY1493" i="6"/>
  <c r="AY1491" i="6"/>
  <c r="AY1489" i="6"/>
  <c r="AY1487" i="6"/>
  <c r="AY1485" i="6"/>
  <c r="AY1483" i="6"/>
  <c r="AY1481" i="6"/>
  <c r="AY1479" i="6"/>
  <c r="AY1477" i="6"/>
  <c r="AY1475" i="6"/>
  <c r="AY1473" i="6"/>
  <c r="AY1471" i="6"/>
  <c r="AY1469" i="6"/>
  <c r="AY1467" i="6"/>
  <c r="AY1465" i="6"/>
  <c r="AY1463" i="6"/>
  <c r="AY1461" i="6"/>
  <c r="AY1459" i="6"/>
  <c r="AY1457" i="6"/>
  <c r="AY1455" i="6"/>
  <c r="AY1453" i="6"/>
  <c r="AY1451" i="6"/>
  <c r="AY1449" i="6"/>
  <c r="AY1447" i="6"/>
  <c r="AY1445" i="6"/>
  <c r="AY1443" i="6"/>
  <c r="AY1441" i="6"/>
  <c r="AY1439" i="6"/>
  <c r="AY1437" i="6"/>
  <c r="AY1435" i="6"/>
  <c r="AY1723" i="6"/>
  <c r="AY1691" i="6"/>
  <c r="AY1659" i="6"/>
  <c r="AY1627" i="6"/>
  <c r="AY1595" i="6"/>
  <c r="AY1563" i="6"/>
  <c r="AY1498" i="6"/>
  <c r="AY1490" i="6"/>
  <c r="AY1482" i="6"/>
  <c r="AY1474" i="6"/>
  <c r="AY1466" i="6"/>
  <c r="AY1458" i="6"/>
  <c r="AY1450" i="6"/>
  <c r="AY1442" i="6"/>
  <c r="AY1434" i="6"/>
  <c r="AY1432" i="6"/>
  <c r="AY1430" i="6"/>
  <c r="AY1428" i="6"/>
  <c r="AY1426" i="6"/>
  <c r="AY1424" i="6"/>
  <c r="AY1422" i="6"/>
  <c r="AY1420" i="6"/>
  <c r="AY1418" i="6"/>
  <c r="AY1416" i="6"/>
  <c r="AY1414" i="6"/>
  <c r="AY1412" i="6"/>
  <c r="AY1410" i="6"/>
  <c r="AY1408" i="6"/>
  <c r="AY1406" i="6"/>
  <c r="AY1404" i="6"/>
  <c r="AY1402" i="6"/>
  <c r="AY1400" i="6"/>
  <c r="AY1398" i="6"/>
  <c r="AY1396" i="6"/>
  <c r="AY1394" i="6"/>
  <c r="AY1392" i="6"/>
  <c r="AY1390" i="6"/>
  <c r="AY1388" i="6"/>
  <c r="AY1386" i="6"/>
  <c r="AY1384" i="6"/>
  <c r="AY1382" i="6"/>
  <c r="AY1380" i="6"/>
  <c r="AY1378" i="6"/>
  <c r="AY1376" i="6"/>
  <c r="AY1374" i="6"/>
  <c r="AY1372" i="6"/>
  <c r="AY1370" i="6"/>
  <c r="AY1368" i="6"/>
  <c r="AY1366" i="6"/>
  <c r="AY1364" i="6"/>
  <c r="AY1362" i="6"/>
  <c r="AY1360" i="6"/>
  <c r="AY1358" i="6"/>
  <c r="AY1356" i="6"/>
  <c r="AY1354" i="6"/>
  <c r="AY1352" i="6"/>
  <c r="AY1350" i="6"/>
  <c r="AY1348" i="6"/>
  <c r="AY1346" i="6"/>
  <c r="AY1344" i="6"/>
  <c r="AY1342" i="6"/>
  <c r="AY1340" i="6"/>
  <c r="AY1338" i="6"/>
  <c r="AY1336" i="6"/>
  <c r="AY1334" i="6"/>
  <c r="AY1332" i="6"/>
  <c r="AY1330" i="6"/>
  <c r="AY1328" i="6"/>
  <c r="AY1326" i="6"/>
  <c r="AY1324" i="6"/>
  <c r="AY1322" i="6"/>
  <c r="AY1320" i="6"/>
  <c r="AY1318" i="6"/>
  <c r="AY1316" i="6"/>
  <c r="AY1314" i="6"/>
  <c r="AY1312" i="6"/>
  <c r="AY1310" i="6"/>
  <c r="AY1308" i="6"/>
  <c r="AY1306" i="6"/>
  <c r="AY1304" i="6"/>
  <c r="AY1302" i="6"/>
  <c r="AY1300" i="6"/>
  <c r="AY1298" i="6"/>
  <c r="AY1296" i="6"/>
  <c r="AY1294" i="6"/>
  <c r="AY1715" i="6"/>
  <c r="AY1683" i="6"/>
  <c r="AY1651" i="6"/>
  <c r="AY1619" i="6"/>
  <c r="AY1587" i="6"/>
  <c r="AY1500" i="6"/>
  <c r="AY1492" i="6"/>
  <c r="AY1707" i="6"/>
  <c r="AY1675" i="6"/>
  <c r="AY1643" i="6"/>
  <c r="AY1611" i="6"/>
  <c r="AY1579" i="6"/>
  <c r="AY1502" i="6"/>
  <c r="AY1494" i="6"/>
  <c r="AY1486" i="6"/>
  <c r="AY1478" i="6"/>
  <c r="AY1699" i="6"/>
  <c r="AY1571" i="6"/>
  <c r="AY1496" i="6"/>
  <c r="AY1476" i="6"/>
  <c r="AY1470" i="6"/>
  <c r="AY1464" i="6"/>
  <c r="AY1444" i="6"/>
  <c r="AY1438" i="6"/>
  <c r="AY1427" i="6"/>
  <c r="AY1419" i="6"/>
  <c r="AY1411" i="6"/>
  <c r="AY1403" i="6"/>
  <c r="AY1395" i="6"/>
  <c r="AY1387" i="6"/>
  <c r="AY1379" i="6"/>
  <c r="AY1371" i="6"/>
  <c r="AY1363" i="6"/>
  <c r="AY1355" i="6"/>
  <c r="AY1347" i="6"/>
  <c r="AY1339" i="6"/>
  <c r="AY1331" i="6"/>
  <c r="AY1323" i="6"/>
  <c r="AY1315" i="6"/>
  <c r="AY1307" i="6"/>
  <c r="AY1667" i="6"/>
  <c r="AY1488" i="6"/>
  <c r="AY1472" i="6"/>
  <c r="AY1452" i="6"/>
  <c r="AY1446" i="6"/>
  <c r="AY1440" i="6"/>
  <c r="AY1429" i="6"/>
  <c r="AY1421" i="6"/>
  <c r="AY1413" i="6"/>
  <c r="AY1405" i="6"/>
  <c r="AY1397" i="6"/>
  <c r="AY1389" i="6"/>
  <c r="AY1381" i="6"/>
  <c r="AY1373" i="6"/>
  <c r="AY1365" i="6"/>
  <c r="AY1357" i="6"/>
  <c r="AY1349" i="6"/>
  <c r="AY1341" i="6"/>
  <c r="AY1333" i="6"/>
  <c r="AY1325" i="6"/>
  <c r="AY1317" i="6"/>
  <c r="AY1309" i="6"/>
  <c r="AY1301" i="6"/>
  <c r="AY1293" i="6"/>
  <c r="AY1291" i="6"/>
  <c r="AY1289" i="6"/>
  <c r="AY1287" i="6"/>
  <c r="AY1285" i="6"/>
  <c r="AY1283" i="6"/>
  <c r="AY1281" i="6"/>
  <c r="AY1279" i="6"/>
  <c r="AY1277" i="6"/>
  <c r="AY1275" i="6"/>
  <c r="AY1273" i="6"/>
  <c r="AY1271" i="6"/>
  <c r="AY1269" i="6"/>
  <c r="AY1267" i="6"/>
  <c r="AY1265" i="6"/>
  <c r="AY1263" i="6"/>
  <c r="AY1261" i="6"/>
  <c r="AY1259" i="6"/>
  <c r="AY1257" i="6"/>
  <c r="AY1255" i="6"/>
  <c r="AY1253" i="6"/>
  <c r="AY1251" i="6"/>
  <c r="AY1249" i="6"/>
  <c r="AY1247" i="6"/>
  <c r="AY1245" i="6"/>
  <c r="AY1243" i="6"/>
  <c r="AY1241" i="6"/>
  <c r="AY1239" i="6"/>
  <c r="AY1237" i="6"/>
  <c r="AY1235" i="6"/>
  <c r="AY1233" i="6"/>
  <c r="AY1231" i="6"/>
  <c r="AY1229" i="6"/>
  <c r="AY1227" i="6"/>
  <c r="AY1225" i="6"/>
  <c r="AY1223" i="6"/>
  <c r="AY1221" i="6"/>
  <c r="AY1219" i="6"/>
  <c r="AY1217" i="6"/>
  <c r="AY1215" i="6"/>
  <c r="AY1213" i="6"/>
  <c r="AY1211" i="6"/>
  <c r="AY1209" i="6"/>
  <c r="AY1207" i="6"/>
  <c r="AY1205" i="6"/>
  <c r="AY1203" i="6"/>
  <c r="AY1201" i="6"/>
  <c r="AY1199" i="6"/>
  <c r="AY1197" i="6"/>
  <c r="AY1195" i="6"/>
  <c r="AY1193" i="6"/>
  <c r="AY1191" i="6"/>
  <c r="AY1189" i="6"/>
  <c r="AY1187" i="6"/>
  <c r="AY1185" i="6"/>
  <c r="AY1183" i="6"/>
  <c r="AY1181" i="6"/>
  <c r="AY1179" i="6"/>
  <c r="AY1177" i="6"/>
  <c r="AY1175" i="6"/>
  <c r="AY1173" i="6"/>
  <c r="AY1171" i="6"/>
  <c r="AY1169" i="6"/>
  <c r="AY1167" i="6"/>
  <c r="AY1165" i="6"/>
  <c r="AY1163" i="6"/>
  <c r="AY1161" i="6"/>
  <c r="AY1159" i="6"/>
  <c r="AY1157" i="6"/>
  <c r="AY1155" i="6"/>
  <c r="AY1153" i="6"/>
  <c r="AY1151" i="6"/>
  <c r="AY1149" i="6"/>
  <c r="AY1147" i="6"/>
  <c r="AY1145" i="6"/>
  <c r="AY1143" i="6"/>
  <c r="AY1141" i="6"/>
  <c r="AY1139" i="6"/>
  <c r="AY1137" i="6"/>
  <c r="AY1135" i="6"/>
  <c r="AY1133" i="6"/>
  <c r="AY1131" i="6"/>
  <c r="AY1129" i="6"/>
  <c r="AY1127" i="6"/>
  <c r="AY1125" i="6"/>
  <c r="AY1123" i="6"/>
  <c r="AY1121" i="6"/>
  <c r="AY1119" i="6"/>
  <c r="AY1117" i="6"/>
  <c r="AY1115" i="6"/>
  <c r="AY1113" i="6"/>
  <c r="AY1111" i="6"/>
  <c r="AY1109" i="6"/>
  <c r="AY1107" i="6"/>
  <c r="AY1105" i="6"/>
  <c r="AY1103" i="6"/>
  <c r="AY1101" i="6"/>
  <c r="AY1099" i="6"/>
  <c r="AY1097" i="6"/>
  <c r="AY1095" i="6"/>
  <c r="AY1093" i="6"/>
  <c r="AY1091" i="6"/>
  <c r="AY1089" i="6"/>
  <c r="AY1087" i="6"/>
  <c r="AY1085" i="6"/>
  <c r="AY1083" i="6"/>
  <c r="AY1081" i="6"/>
  <c r="AY1079" i="6"/>
  <c r="AY1077" i="6"/>
  <c r="AY1075" i="6"/>
  <c r="AY1073" i="6"/>
  <c r="AY1071" i="6"/>
  <c r="AY1069" i="6"/>
  <c r="AY1067" i="6"/>
  <c r="AY1065" i="6"/>
  <c r="AY1063" i="6"/>
  <c r="AY1061" i="6"/>
  <c r="AY1059" i="6"/>
  <c r="AY1057" i="6"/>
  <c r="AY1055" i="6"/>
  <c r="AY1053" i="6"/>
  <c r="AY1051" i="6"/>
  <c r="AY1049" i="6"/>
  <c r="AY1047" i="6"/>
  <c r="AY1045" i="6"/>
  <c r="AY1043" i="6"/>
  <c r="AY1041" i="6"/>
  <c r="AY1039" i="6"/>
  <c r="AY1037" i="6"/>
  <c r="AY1035" i="6"/>
  <c r="AY1033" i="6"/>
  <c r="AY1031" i="6"/>
  <c r="AY1029" i="6"/>
  <c r="AY1027" i="6"/>
  <c r="AY1025" i="6"/>
  <c r="AY1023" i="6"/>
  <c r="AY1021" i="6"/>
  <c r="AY1019" i="6"/>
  <c r="AY1017" i="6"/>
  <c r="AY1015" i="6"/>
  <c r="AY1013" i="6"/>
  <c r="AY1011" i="6"/>
  <c r="AY1009" i="6"/>
  <c r="AY1007" i="6"/>
  <c r="AY1005" i="6"/>
  <c r="AY1003" i="6"/>
  <c r="AY1001" i="6"/>
  <c r="AY1635" i="6"/>
  <c r="AY1484" i="6"/>
  <c r="AY1460" i="6"/>
  <c r="AY1454" i="6"/>
  <c r="AY1448" i="6"/>
  <c r="AY1431" i="6"/>
  <c r="AY1423" i="6"/>
  <c r="AY1415" i="6"/>
  <c r="AY1407" i="6"/>
  <c r="AY1399" i="6"/>
  <c r="AY1391" i="6"/>
  <c r="AY1383" i="6"/>
  <c r="AY1375" i="6"/>
  <c r="AY1367" i="6"/>
  <c r="AY1359" i="6"/>
  <c r="AY1351" i="6"/>
  <c r="AY1343" i="6"/>
  <c r="AY1335" i="6"/>
  <c r="AY1327" i="6"/>
  <c r="AY1319" i="6"/>
  <c r="AY1311" i="6"/>
  <c r="AY1303" i="6"/>
  <c r="AY1295" i="6"/>
  <c r="AY1603" i="6"/>
  <c r="AY1480" i="6"/>
  <c r="AY1462" i="6"/>
  <c r="AY1436" i="6"/>
  <c r="AY1433" i="6"/>
  <c r="AY1401" i="6"/>
  <c r="AY1369" i="6"/>
  <c r="AY1337" i="6"/>
  <c r="AY1305" i="6"/>
  <c r="AY1292" i="6"/>
  <c r="AY1284" i="6"/>
  <c r="AY1276" i="6"/>
  <c r="AY1268" i="6"/>
  <c r="AY1260" i="6"/>
  <c r="AY1252" i="6"/>
  <c r="AY1244" i="6"/>
  <c r="AY1236" i="6"/>
  <c r="AY1228" i="6"/>
  <c r="AY1220" i="6"/>
  <c r="AY1212" i="6"/>
  <c r="AY1204" i="6"/>
  <c r="AY1196" i="6"/>
  <c r="AY1188" i="6"/>
  <c r="AY1180" i="6"/>
  <c r="AY1172" i="6"/>
  <c r="AY1164" i="6"/>
  <c r="AY1156" i="6"/>
  <c r="AY1148" i="6"/>
  <c r="AY1140" i="6"/>
  <c r="AY1132" i="6"/>
  <c r="AY1124" i="6"/>
  <c r="AY1116" i="6"/>
  <c r="AY1108" i="6"/>
  <c r="AY1100" i="6"/>
  <c r="AY1092" i="6"/>
  <c r="AY1084" i="6"/>
  <c r="AY1076" i="6"/>
  <c r="AY1068" i="6"/>
  <c r="AY1060" i="6"/>
  <c r="AY1052" i="6"/>
  <c r="AY1044" i="6"/>
  <c r="AY1036" i="6"/>
  <c r="AY1028" i="6"/>
  <c r="AY1020" i="6"/>
  <c r="AY1012" i="6"/>
  <c r="AY1004" i="6"/>
  <c r="AY999" i="6"/>
  <c r="AY997" i="6"/>
  <c r="AY995" i="6"/>
  <c r="AY993" i="6"/>
  <c r="AY991" i="6"/>
  <c r="AY989" i="6"/>
  <c r="AY987" i="6"/>
  <c r="AY985" i="6"/>
  <c r="AY983" i="6"/>
  <c r="AY981" i="6"/>
  <c r="AY979" i="6"/>
  <c r="AY977" i="6"/>
  <c r="AY975" i="6"/>
  <c r="AY973" i="6"/>
  <c r="AY971" i="6"/>
  <c r="AY969" i="6"/>
  <c r="AY967" i="6"/>
  <c r="AY965" i="6"/>
  <c r="AY963" i="6"/>
  <c r="AY961" i="6"/>
  <c r="AY959" i="6"/>
  <c r="AY957" i="6"/>
  <c r="AY955" i="6"/>
  <c r="AY953" i="6"/>
  <c r="AY951" i="6"/>
  <c r="AY949" i="6"/>
  <c r="AY947" i="6"/>
  <c r="AY945" i="6"/>
  <c r="AY943" i="6"/>
  <c r="AY941" i="6"/>
  <c r="AY939" i="6"/>
  <c r="AY937" i="6"/>
  <c r="AY935" i="6"/>
  <c r="AY933" i="6"/>
  <c r="AY931" i="6"/>
  <c r="AY929" i="6"/>
  <c r="AY927" i="6"/>
  <c r="AY925" i="6"/>
  <c r="AY923" i="6"/>
  <c r="AY921" i="6"/>
  <c r="AY919" i="6"/>
  <c r="AY917" i="6"/>
  <c r="AY915" i="6"/>
  <c r="AY913" i="6"/>
  <c r="AY911" i="6"/>
  <c r="AY909" i="6"/>
  <c r="AY907" i="6"/>
  <c r="AY905" i="6"/>
  <c r="AY903" i="6"/>
  <c r="AY901" i="6"/>
  <c r="AY899" i="6"/>
  <c r="AY897" i="6"/>
  <c r="AY895" i="6"/>
  <c r="AY893" i="6"/>
  <c r="AY891" i="6"/>
  <c r="AY889" i="6"/>
  <c r="AY887" i="6"/>
  <c r="AY885" i="6"/>
  <c r="AY883" i="6"/>
  <c r="AY881" i="6"/>
  <c r="AY879" i="6"/>
  <c r="AY877" i="6"/>
  <c r="AY875" i="6"/>
  <c r="AY873" i="6"/>
  <c r="AY871" i="6"/>
  <c r="AY869" i="6"/>
  <c r="AY867" i="6"/>
  <c r="AY865" i="6"/>
  <c r="AY863" i="6"/>
  <c r="AY861" i="6"/>
  <c r="AY859" i="6"/>
  <c r="AY857" i="6"/>
  <c r="AY855" i="6"/>
  <c r="AY853" i="6"/>
  <c r="AY851" i="6"/>
  <c r="AY849" i="6"/>
  <c r="AY847" i="6"/>
  <c r="AY845" i="6"/>
  <c r="AY843" i="6"/>
  <c r="AY841" i="6"/>
  <c r="AY839" i="6"/>
  <c r="AY837" i="6"/>
  <c r="AY835" i="6"/>
  <c r="AY833" i="6"/>
  <c r="AY831" i="6"/>
  <c r="AY829" i="6"/>
  <c r="AY827" i="6"/>
  <c r="AY825" i="6"/>
  <c r="AY823" i="6"/>
  <c r="AY821" i="6"/>
  <c r="AY819" i="6"/>
  <c r="AY817" i="6"/>
  <c r="AY815" i="6"/>
  <c r="AY813" i="6"/>
  <c r="AY811" i="6"/>
  <c r="AY809" i="6"/>
  <c r="AY807" i="6"/>
  <c r="AY805" i="6"/>
  <c r="AY803" i="6"/>
  <c r="AY801" i="6"/>
  <c r="AY799" i="6"/>
  <c r="AY797" i="6"/>
  <c r="AY795" i="6"/>
  <c r="AY793" i="6"/>
  <c r="AY791" i="6"/>
  <c r="AY789" i="6"/>
  <c r="AY787" i="6"/>
  <c r="AY785" i="6"/>
  <c r="AY783" i="6"/>
  <c r="AY781" i="6"/>
  <c r="AY779" i="6"/>
  <c r="AY777" i="6"/>
  <c r="AY775" i="6"/>
  <c r="AY773" i="6"/>
  <c r="AY771" i="6"/>
  <c r="AY769" i="6"/>
  <c r="AY767" i="6"/>
  <c r="AY765" i="6"/>
  <c r="AY763" i="6"/>
  <c r="AY761" i="6"/>
  <c r="AY759" i="6"/>
  <c r="AY757" i="6"/>
  <c r="AY755" i="6"/>
  <c r="AY753" i="6"/>
  <c r="AY1468" i="6"/>
  <c r="AY1425" i="6"/>
  <c r="AY1393" i="6"/>
  <c r="AY1361" i="6"/>
  <c r="AY1329" i="6"/>
  <c r="AY1286" i="6"/>
  <c r="AY1278" i="6"/>
  <c r="AY1270" i="6"/>
  <c r="AY1262" i="6"/>
  <c r="AY1254" i="6"/>
  <c r="AY1246" i="6"/>
  <c r="AY1238" i="6"/>
  <c r="AY1230" i="6"/>
  <c r="AY1222" i="6"/>
  <c r="AY1214" i="6"/>
  <c r="AY1206" i="6"/>
  <c r="AY1198" i="6"/>
  <c r="AY1190" i="6"/>
  <c r="AY1182" i="6"/>
  <c r="AY1174" i="6"/>
  <c r="AY1166" i="6"/>
  <c r="AY1158" i="6"/>
  <c r="AY1150" i="6"/>
  <c r="AY1142" i="6"/>
  <c r="AY1134" i="6"/>
  <c r="AY1126" i="6"/>
  <c r="AY1118" i="6"/>
  <c r="AY1110" i="6"/>
  <c r="AY1102" i="6"/>
  <c r="AY1094" i="6"/>
  <c r="AY1086" i="6"/>
  <c r="AY1078" i="6"/>
  <c r="AY1417" i="6"/>
  <c r="AY1385" i="6"/>
  <c r="AY1353" i="6"/>
  <c r="AY1321" i="6"/>
  <c r="AY1297" i="6"/>
  <c r="AY1288" i="6"/>
  <c r="AY1280" i="6"/>
  <c r="AY1272" i="6"/>
  <c r="AY1264" i="6"/>
  <c r="AY1256" i="6"/>
  <c r="AY1248" i="6"/>
  <c r="AY1240" i="6"/>
  <c r="AY1232" i="6"/>
  <c r="AY1224" i="6"/>
  <c r="AY1216" i="6"/>
  <c r="AY1208" i="6"/>
  <c r="AY1200" i="6"/>
  <c r="AY1192" i="6"/>
  <c r="AY1184" i="6"/>
  <c r="AY1176" i="6"/>
  <c r="AY1168" i="6"/>
  <c r="AY1160" i="6"/>
  <c r="AY1152" i="6"/>
  <c r="AY1144" i="6"/>
  <c r="AY1136" i="6"/>
  <c r="AY1128" i="6"/>
  <c r="AY1120" i="6"/>
  <c r="AY1112" i="6"/>
  <c r="AY1104" i="6"/>
  <c r="AY1096" i="6"/>
  <c r="AY1088" i="6"/>
  <c r="AY1080" i="6"/>
  <c r="AY1072" i="6"/>
  <c r="AY1377" i="6"/>
  <c r="AY1282" i="6"/>
  <c r="AY1250" i="6"/>
  <c r="AY1218" i="6"/>
  <c r="AY1186" i="6"/>
  <c r="AY1154" i="6"/>
  <c r="AY1122" i="6"/>
  <c r="AY1090" i="6"/>
  <c r="AY1066" i="6"/>
  <c r="AY1046" i="6"/>
  <c r="AY1040" i="6"/>
  <c r="AY1034" i="6"/>
  <c r="AY1014" i="6"/>
  <c r="AY1008" i="6"/>
  <c r="AY1002" i="6"/>
  <c r="AY994" i="6"/>
  <c r="AY986" i="6"/>
  <c r="AY978" i="6"/>
  <c r="AY970" i="6"/>
  <c r="AY962" i="6"/>
  <c r="AY954" i="6"/>
  <c r="AY946" i="6"/>
  <c r="AY938" i="6"/>
  <c r="AY930" i="6"/>
  <c r="AY922" i="6"/>
  <c r="AY914" i="6"/>
  <c r="AY906" i="6"/>
  <c r="AY898" i="6"/>
  <c r="AY890" i="6"/>
  <c r="AY882" i="6"/>
  <c r="AY874" i="6"/>
  <c r="AY866" i="6"/>
  <c r="AY858" i="6"/>
  <c r="AY850" i="6"/>
  <c r="AY842" i="6"/>
  <c r="AY834" i="6"/>
  <c r="AY826" i="6"/>
  <c r="AY818" i="6"/>
  <c r="AY810" i="6"/>
  <c r="AY802" i="6"/>
  <c r="AY794" i="6"/>
  <c r="AY786" i="6"/>
  <c r="AY778" i="6"/>
  <c r="AY770" i="6"/>
  <c r="AY762" i="6"/>
  <c r="AY754" i="6"/>
  <c r="AY1345" i="6"/>
  <c r="AY1299" i="6"/>
  <c r="AY1274" i="6"/>
  <c r="AY1242" i="6"/>
  <c r="AY1210" i="6"/>
  <c r="AY1178" i="6"/>
  <c r="AY1146" i="6"/>
  <c r="AY1114" i="6"/>
  <c r="AY1082" i="6"/>
  <c r="AY1054" i="6"/>
  <c r="AY1048" i="6"/>
  <c r="AY1042" i="6"/>
  <c r="AY1022" i="6"/>
  <c r="AY1016" i="6"/>
  <c r="AY1010" i="6"/>
  <c r="AY996" i="6"/>
  <c r="AY988" i="6"/>
  <c r="AY980" i="6"/>
  <c r="AY972" i="6"/>
  <c r="AY964" i="6"/>
  <c r="AY956" i="6"/>
  <c r="AY948" i="6"/>
  <c r="AY940" i="6"/>
  <c r="AY932" i="6"/>
  <c r="AY924" i="6"/>
  <c r="AY916" i="6"/>
  <c r="AY908" i="6"/>
  <c r="AY900" i="6"/>
  <c r="AY892" i="6"/>
  <c r="AY884" i="6"/>
  <c r="AY876" i="6"/>
  <c r="AY868" i="6"/>
  <c r="AY860" i="6"/>
  <c r="AY852" i="6"/>
  <c r="AY844" i="6"/>
  <c r="AY836" i="6"/>
  <c r="AY828" i="6"/>
  <c r="AY820" i="6"/>
  <c r="AY812" i="6"/>
  <c r="AY804" i="6"/>
  <c r="AY796" i="6"/>
  <c r="AY788" i="6"/>
  <c r="AY780" i="6"/>
  <c r="AY772" i="6"/>
  <c r="AY764" i="6"/>
  <c r="AY756" i="6"/>
  <c r="AY751" i="6"/>
  <c r="AY749" i="6"/>
  <c r="AY747" i="6"/>
  <c r="AY745" i="6"/>
  <c r="AY743" i="6"/>
  <c r="AY741" i="6"/>
  <c r="AY739" i="6"/>
  <c r="AY737" i="6"/>
  <c r="AY735" i="6"/>
  <c r="AY733" i="6"/>
  <c r="AY731" i="6"/>
  <c r="AY729" i="6"/>
  <c r="AY727" i="6"/>
  <c r="AY725" i="6"/>
  <c r="AY723" i="6"/>
  <c r="AY721" i="6"/>
  <c r="AY719" i="6"/>
  <c r="AY717" i="6"/>
  <c r="AY715" i="6"/>
  <c r="AY713" i="6"/>
  <c r="AY711" i="6"/>
  <c r="AY709" i="6"/>
  <c r="AY707" i="6"/>
  <c r="AY705" i="6"/>
  <c r="AY703" i="6"/>
  <c r="AY701" i="6"/>
  <c r="AY699" i="6"/>
  <c r="AY697" i="6"/>
  <c r="AY695" i="6"/>
  <c r="AY693" i="6"/>
  <c r="AY691" i="6"/>
  <c r="AY689" i="6"/>
  <c r="AY687" i="6"/>
  <c r="AY685" i="6"/>
  <c r="AY683" i="6"/>
  <c r="AY681" i="6"/>
  <c r="AY679" i="6"/>
  <c r="AY677" i="6"/>
  <c r="AY675" i="6"/>
  <c r="AY673" i="6"/>
  <c r="AY671" i="6"/>
  <c r="AY669" i="6"/>
  <c r="AY667" i="6"/>
  <c r="AY665" i="6"/>
  <c r="AY663" i="6"/>
  <c r="AY661" i="6"/>
  <c r="AY659" i="6"/>
  <c r="AY657" i="6"/>
  <c r="AY655" i="6"/>
  <c r="AY653" i="6"/>
  <c r="AY651" i="6"/>
  <c r="AY649" i="6"/>
  <c r="AY647" i="6"/>
  <c r="AY645" i="6"/>
  <c r="AY643" i="6"/>
  <c r="AY641" i="6"/>
  <c r="AY639" i="6"/>
  <c r="AY637" i="6"/>
  <c r="AY635" i="6"/>
  <c r="AY633" i="6"/>
  <c r="AY631" i="6"/>
  <c r="AY629" i="6"/>
  <c r="AY627" i="6"/>
  <c r="AY625" i="6"/>
  <c r="AY623" i="6"/>
  <c r="AY621" i="6"/>
  <c r="AY619" i="6"/>
  <c r="AY617" i="6"/>
  <c r="AY615" i="6"/>
  <c r="AY613" i="6"/>
  <c r="AY611" i="6"/>
  <c r="AY609" i="6"/>
  <c r="AY607" i="6"/>
  <c r="AY605" i="6"/>
  <c r="AY603" i="6"/>
  <c r="AY601" i="6"/>
  <c r="AY599" i="6"/>
  <c r="AY597" i="6"/>
  <c r="AY595" i="6"/>
  <c r="AY593" i="6"/>
  <c r="AY591" i="6"/>
  <c r="AY589" i="6"/>
  <c r="AY587" i="6"/>
  <c r="AY585" i="6"/>
  <c r="AY583" i="6"/>
  <c r="AY581" i="6"/>
  <c r="AY579" i="6"/>
  <c r="AY577" i="6"/>
  <c r="AY575" i="6"/>
  <c r="AY573" i="6"/>
  <c r="AY571" i="6"/>
  <c r="AY569" i="6"/>
  <c r="AY567" i="6"/>
  <c r="AY565" i="6"/>
  <c r="AY563" i="6"/>
  <c r="AY561" i="6"/>
  <c r="AY559" i="6"/>
  <c r="AY557" i="6"/>
  <c r="AY555" i="6"/>
  <c r="AY553" i="6"/>
  <c r="AY551" i="6"/>
  <c r="AY549" i="6"/>
  <c r="AY547" i="6"/>
  <c r="AY545" i="6"/>
  <c r="AY543" i="6"/>
  <c r="AY541" i="6"/>
  <c r="AY539" i="6"/>
  <c r="AY537" i="6"/>
  <c r="AY535" i="6"/>
  <c r="AY533" i="6"/>
  <c r="AY531" i="6"/>
  <c r="AY529" i="6"/>
  <c r="AY527" i="6"/>
  <c r="AY525" i="6"/>
  <c r="AY523" i="6"/>
  <c r="AY521" i="6"/>
  <c r="AY519" i="6"/>
  <c r="AY517" i="6"/>
  <c r="AY515" i="6"/>
  <c r="AY513" i="6"/>
  <c r="AY511" i="6"/>
  <c r="AY509" i="6"/>
  <c r="AY507" i="6"/>
  <c r="AY505" i="6"/>
  <c r="AY503" i="6"/>
  <c r="AY501" i="6"/>
  <c r="AY499" i="6"/>
  <c r="AY497" i="6"/>
  <c r="AY495" i="6"/>
  <c r="AY493" i="6"/>
  <c r="AY491" i="6"/>
  <c r="AY489" i="6"/>
  <c r="AY487" i="6"/>
  <c r="AY485" i="6"/>
  <c r="AY483" i="6"/>
  <c r="AY481" i="6"/>
  <c r="AY479" i="6"/>
  <c r="AY477" i="6"/>
  <c r="AY475" i="6"/>
  <c r="AY473" i="6"/>
  <c r="AY471" i="6"/>
  <c r="AY469" i="6"/>
  <c r="AY467" i="6"/>
  <c r="AY465" i="6"/>
  <c r="AY463" i="6"/>
  <c r="AY461" i="6"/>
  <c r="AY459" i="6"/>
  <c r="AY457" i="6"/>
  <c r="AY455" i="6"/>
  <c r="AY453" i="6"/>
  <c r="AY451" i="6"/>
  <c r="AY449" i="6"/>
  <c r="AY447" i="6"/>
  <c r="AY445" i="6"/>
  <c r="AY443" i="6"/>
  <c r="AY441" i="6"/>
  <c r="AY439" i="6"/>
  <c r="AY437" i="6"/>
  <c r="AY435" i="6"/>
  <c r="AY433" i="6"/>
  <c r="AY431" i="6"/>
  <c r="AY429" i="6"/>
  <c r="AY427" i="6"/>
  <c r="AY425" i="6"/>
  <c r="AY423" i="6"/>
  <c r="AY421" i="6"/>
  <c r="AY419" i="6"/>
  <c r="AY417" i="6"/>
  <c r="AY415" i="6"/>
  <c r="AY413" i="6"/>
  <c r="AY411" i="6"/>
  <c r="AY409" i="6"/>
  <c r="AY407" i="6"/>
  <c r="AY405" i="6"/>
  <c r="AY403" i="6"/>
  <c r="AY401" i="6"/>
  <c r="AY399" i="6"/>
  <c r="AY397" i="6"/>
  <c r="AY395" i="6"/>
  <c r="AY393" i="6"/>
  <c r="AY391" i="6"/>
  <c r="AY389" i="6"/>
  <c r="AY387" i="6"/>
  <c r="AY385" i="6"/>
  <c r="AY383" i="6"/>
  <c r="AY381" i="6"/>
  <c r="AY379" i="6"/>
  <c r="AY377" i="6"/>
  <c r="AY375" i="6"/>
  <c r="AY373" i="6"/>
  <c r="AY371" i="6"/>
  <c r="AY369" i="6"/>
  <c r="AY367" i="6"/>
  <c r="AY365" i="6"/>
  <c r="AY363" i="6"/>
  <c r="AY361" i="6"/>
  <c r="AY359" i="6"/>
  <c r="AY357" i="6"/>
  <c r="AY355" i="6"/>
  <c r="AY353" i="6"/>
  <c r="AY351" i="6"/>
  <c r="AY349" i="6"/>
  <c r="AY347" i="6"/>
  <c r="AY345" i="6"/>
  <c r="AY343" i="6"/>
  <c r="AY341" i="6"/>
  <c r="AY339" i="6"/>
  <c r="AY337" i="6"/>
  <c r="AY335" i="6"/>
  <c r="AY333" i="6"/>
  <c r="AY331" i="6"/>
  <c r="AY329" i="6"/>
  <c r="AY327" i="6"/>
  <c r="AY325" i="6"/>
  <c r="AY323" i="6"/>
  <c r="AY321" i="6"/>
  <c r="AY319" i="6"/>
  <c r="AY317" i="6"/>
  <c r="AY315" i="6"/>
  <c r="AY313" i="6"/>
  <c r="AY311" i="6"/>
  <c r="AY309" i="6"/>
  <c r="AY307" i="6"/>
  <c r="AY305" i="6"/>
  <c r="AY303" i="6"/>
  <c r="AY301" i="6"/>
  <c r="AY299" i="6"/>
  <c r="AY297" i="6"/>
  <c r="AY295" i="6"/>
  <c r="AY293" i="6"/>
  <c r="AY291" i="6"/>
  <c r="AY289" i="6"/>
  <c r="AY287" i="6"/>
  <c r="AY285" i="6"/>
  <c r="AY283" i="6"/>
  <c r="AY281" i="6"/>
  <c r="AY279" i="6"/>
  <c r="AY277" i="6"/>
  <c r="AY275" i="6"/>
  <c r="AY273" i="6"/>
  <c r="AY271" i="6"/>
  <c r="AY269" i="6"/>
  <c r="AY267" i="6"/>
  <c r="AY265" i="6"/>
  <c r="AY263" i="6"/>
  <c r="AY261" i="6"/>
  <c r="AY259" i="6"/>
  <c r="AY257" i="6"/>
  <c r="AY255" i="6"/>
  <c r="AY253" i="6"/>
  <c r="AY251" i="6"/>
  <c r="AY249" i="6"/>
  <c r="AY247" i="6"/>
  <c r="AY245" i="6"/>
  <c r="AY243" i="6"/>
  <c r="AY241" i="6"/>
  <c r="AY239" i="6"/>
  <c r="AY237" i="6"/>
  <c r="AY235" i="6"/>
  <c r="AY233" i="6"/>
  <c r="AY231" i="6"/>
  <c r="AY229" i="6"/>
  <c r="AY227" i="6"/>
  <c r="AY225" i="6"/>
  <c r="AY223" i="6"/>
  <c r="AY221" i="6"/>
  <c r="AY219" i="6"/>
  <c r="AY217" i="6"/>
  <c r="AY215" i="6"/>
  <c r="AY213" i="6"/>
  <c r="AY211" i="6"/>
  <c r="AY209" i="6"/>
  <c r="AY207" i="6"/>
  <c r="AY205" i="6"/>
  <c r="AY203" i="6"/>
  <c r="AY201" i="6"/>
  <c r="AY199" i="6"/>
  <c r="AY197" i="6"/>
  <c r="AY195" i="6"/>
  <c r="AY193" i="6"/>
  <c r="AY191" i="6"/>
  <c r="AY189" i="6"/>
  <c r="AY187" i="6"/>
  <c r="AY185" i="6"/>
  <c r="AY183" i="6"/>
  <c r="AY181" i="6"/>
  <c r="AY179" i="6"/>
  <c r="AY177" i="6"/>
  <c r="AY175" i="6"/>
  <c r="AY173" i="6"/>
  <c r="AY171" i="6"/>
  <c r="AY169" i="6"/>
  <c r="AY167" i="6"/>
  <c r="AY165" i="6"/>
  <c r="AY163" i="6"/>
  <c r="AY1313" i="6"/>
  <c r="AY1266" i="6"/>
  <c r="AY1234" i="6"/>
  <c r="AY1202" i="6"/>
  <c r="AY1170" i="6"/>
  <c r="AY1138" i="6"/>
  <c r="AY1106" i="6"/>
  <c r="AY1074" i="6"/>
  <c r="AY1062" i="6"/>
  <c r="AY1056" i="6"/>
  <c r="AY1050" i="6"/>
  <c r="AY1030" i="6"/>
  <c r="AY1024" i="6"/>
  <c r="AY1018" i="6"/>
  <c r="AY998" i="6"/>
  <c r="AY990" i="6"/>
  <c r="AY982" i="6"/>
  <c r="AY974" i="6"/>
  <c r="AY966" i="6"/>
  <c r="AY958" i="6"/>
  <c r="AY950" i="6"/>
  <c r="AY942" i="6"/>
  <c r="AY934" i="6"/>
  <c r="AY926" i="6"/>
  <c r="AY918" i="6"/>
  <c r="AY910" i="6"/>
  <c r="AY902" i="6"/>
  <c r="AY894" i="6"/>
  <c r="AY886" i="6"/>
  <c r="AY878" i="6"/>
  <c r="AY870" i="6"/>
  <c r="AY862" i="6"/>
  <c r="AY854" i="6"/>
  <c r="AY846" i="6"/>
  <c r="AY838" i="6"/>
  <c r="AY830" i="6"/>
  <c r="AY822" i="6"/>
  <c r="AY814" i="6"/>
  <c r="AY806" i="6"/>
  <c r="AY798" i="6"/>
  <c r="AY790" i="6"/>
  <c r="AY782" i="6"/>
  <c r="AY774" i="6"/>
  <c r="AY766" i="6"/>
  <c r="AY758" i="6"/>
  <c r="AY1258" i="6"/>
  <c r="AY1130" i="6"/>
  <c r="AY1058" i="6"/>
  <c r="AY1032" i="6"/>
  <c r="AY1006" i="6"/>
  <c r="AY992" i="6"/>
  <c r="AY960" i="6"/>
  <c r="AY928" i="6"/>
  <c r="AY896" i="6"/>
  <c r="AY864" i="6"/>
  <c r="AY832" i="6"/>
  <c r="AY800" i="6"/>
  <c r="AY768" i="6"/>
  <c r="AY748" i="6"/>
  <c r="AY740" i="6"/>
  <c r="AY732" i="6"/>
  <c r="AY724" i="6"/>
  <c r="AY716" i="6"/>
  <c r="AY708" i="6"/>
  <c r="AY700" i="6"/>
  <c r="AY692" i="6"/>
  <c r="AY684" i="6"/>
  <c r="AY676" i="6"/>
  <c r="AY668" i="6"/>
  <c r="AY660" i="6"/>
  <c r="AY652" i="6"/>
  <c r="AY644" i="6"/>
  <c r="AY636" i="6"/>
  <c r="AY628" i="6"/>
  <c r="AY620" i="6"/>
  <c r="AY612" i="6"/>
  <c r="AY604" i="6"/>
  <c r="AY596" i="6"/>
  <c r="AY588" i="6"/>
  <c r="AY580" i="6"/>
  <c r="AY572" i="6"/>
  <c r="AY564" i="6"/>
  <c r="AY556" i="6"/>
  <c r="AY548" i="6"/>
  <c r="AY540" i="6"/>
  <c r="AY532" i="6"/>
  <c r="AY524" i="6"/>
  <c r="AY516" i="6"/>
  <c r="AY508" i="6"/>
  <c r="AY500" i="6"/>
  <c r="AY492" i="6"/>
  <c r="AY484" i="6"/>
  <c r="AY476" i="6"/>
  <c r="AY468" i="6"/>
  <c r="AY460" i="6"/>
  <c r="AY452" i="6"/>
  <c r="AY444" i="6"/>
  <c r="AY436" i="6"/>
  <c r="AY428" i="6"/>
  <c r="AY420" i="6"/>
  <c r="AY412" i="6"/>
  <c r="AY404" i="6"/>
  <c r="AY396" i="6"/>
  <c r="AY388" i="6"/>
  <c r="AY380" i="6"/>
  <c r="AY372" i="6"/>
  <c r="AY364" i="6"/>
  <c r="AY356" i="6"/>
  <c r="AY348" i="6"/>
  <c r="AY340" i="6"/>
  <c r="AY332" i="6"/>
  <c r="AY324" i="6"/>
  <c r="AY316" i="6"/>
  <c r="AY308" i="6"/>
  <c r="AY300" i="6"/>
  <c r="AY292" i="6"/>
  <c r="AY284" i="6"/>
  <c r="AY276" i="6"/>
  <c r="AY268" i="6"/>
  <c r="AY260" i="6"/>
  <c r="AY252" i="6"/>
  <c r="AY1226" i="6"/>
  <c r="AY1098" i="6"/>
  <c r="AY1064" i="6"/>
  <c r="AY1038" i="6"/>
  <c r="AY984" i="6"/>
  <c r="AY952" i="6"/>
  <c r="AY920" i="6"/>
  <c r="AY888" i="6"/>
  <c r="AY856" i="6"/>
  <c r="AY824" i="6"/>
  <c r="AY792" i="6"/>
  <c r="AY760" i="6"/>
  <c r="AY750" i="6"/>
  <c r="AY742" i="6"/>
  <c r="AY734" i="6"/>
  <c r="AY726" i="6"/>
  <c r="AY718" i="6"/>
  <c r="AY710" i="6"/>
  <c r="AY702" i="6"/>
  <c r="AY694" i="6"/>
  <c r="AY686" i="6"/>
  <c r="AY678" i="6"/>
  <c r="AY670" i="6"/>
  <c r="AY662" i="6"/>
  <c r="AY654" i="6"/>
  <c r="AY646" i="6"/>
  <c r="AY638" i="6"/>
  <c r="AY630" i="6"/>
  <c r="AY622" i="6"/>
  <c r="AY614" i="6"/>
  <c r="AY606" i="6"/>
  <c r="AY598" i="6"/>
  <c r="AY590" i="6"/>
  <c r="AY582" i="6"/>
  <c r="AY574" i="6"/>
  <c r="AY566" i="6"/>
  <c r="AY558" i="6"/>
  <c r="AY550" i="6"/>
  <c r="AY542" i="6"/>
  <c r="AY534" i="6"/>
  <c r="AY526" i="6"/>
  <c r="AY518" i="6"/>
  <c r="AY510" i="6"/>
  <c r="AY502" i="6"/>
  <c r="AY494" i="6"/>
  <c r="AY486" i="6"/>
  <c r="AY478" i="6"/>
  <c r="AY470" i="6"/>
  <c r="AY462" i="6"/>
  <c r="AY454" i="6"/>
  <c r="AY446" i="6"/>
  <c r="AY438" i="6"/>
  <c r="AY430" i="6"/>
  <c r="AY422" i="6"/>
  <c r="AY414" i="6"/>
  <c r="AY406" i="6"/>
  <c r="AY398" i="6"/>
  <c r="AY390" i="6"/>
  <c r="AY382" i="6"/>
  <c r="AY374" i="6"/>
  <c r="AY366" i="6"/>
  <c r="AY358" i="6"/>
  <c r="AY350" i="6"/>
  <c r="AY342" i="6"/>
  <c r="AY334" i="6"/>
  <c r="AY326" i="6"/>
  <c r="AY318" i="6"/>
  <c r="AY310" i="6"/>
  <c r="AY302" i="6"/>
  <c r="AY294" i="6"/>
  <c r="AY286" i="6"/>
  <c r="AY278" i="6"/>
  <c r="AY270" i="6"/>
  <c r="AY262" i="6"/>
  <c r="AY1456" i="6"/>
  <c r="AY1409" i="6"/>
  <c r="AY1290" i="6"/>
  <c r="AY1162" i="6"/>
  <c r="AY1026" i="6"/>
  <c r="AY1000" i="6"/>
  <c r="AY968" i="6"/>
  <c r="AY936" i="6"/>
  <c r="AY904" i="6"/>
  <c r="AY872" i="6"/>
  <c r="AY840" i="6"/>
  <c r="AY808" i="6"/>
  <c r="AY776" i="6"/>
  <c r="AY746" i="6"/>
  <c r="AY738" i="6"/>
  <c r="AY730" i="6"/>
  <c r="AY722" i="6"/>
  <c r="AY714" i="6"/>
  <c r="AY706" i="6"/>
  <c r="AY698" i="6"/>
  <c r="AY690" i="6"/>
  <c r="AY682" i="6"/>
  <c r="AY674" i="6"/>
  <c r="AY666" i="6"/>
  <c r="AY658" i="6"/>
  <c r="AY650" i="6"/>
  <c r="AY642" i="6"/>
  <c r="AY634" i="6"/>
  <c r="AY626" i="6"/>
  <c r="AY618" i="6"/>
  <c r="AY610" i="6"/>
  <c r="AY602" i="6"/>
  <c r="AY594" i="6"/>
  <c r="AY586" i="6"/>
  <c r="AY578" i="6"/>
  <c r="AY570" i="6"/>
  <c r="AY562" i="6"/>
  <c r="AY554" i="6"/>
  <c r="AY546" i="6"/>
  <c r="AY538" i="6"/>
  <c r="AY530" i="6"/>
  <c r="AY522" i="6"/>
  <c r="AY514" i="6"/>
  <c r="AY506" i="6"/>
  <c r="AY498" i="6"/>
  <c r="AY490" i="6"/>
  <c r="AY482" i="6"/>
  <c r="AY474" i="6"/>
  <c r="AY466" i="6"/>
  <c r="AY458" i="6"/>
  <c r="AY450" i="6"/>
  <c r="AY442" i="6"/>
  <c r="AY434" i="6"/>
  <c r="AY426" i="6"/>
  <c r="AY418" i="6"/>
  <c r="AY410" i="6"/>
  <c r="AY402" i="6"/>
  <c r="AY394" i="6"/>
  <c r="AY386" i="6"/>
  <c r="AY378" i="6"/>
  <c r="AY370" i="6"/>
  <c r="AY362" i="6"/>
  <c r="AY354" i="6"/>
  <c r="AY346" i="6"/>
  <c r="AY338" i="6"/>
  <c r="AY330" i="6"/>
  <c r="AY322" i="6"/>
  <c r="AY314" i="6"/>
  <c r="AY306" i="6"/>
  <c r="AY298" i="6"/>
  <c r="AY290" i="6"/>
  <c r="AY282" i="6"/>
  <c r="AY274" i="6"/>
  <c r="AY266" i="6"/>
  <c r="AY258" i="6"/>
  <c r="AY250" i="6"/>
  <c r="AY242" i="6"/>
  <c r="AY234" i="6"/>
  <c r="AY226" i="6"/>
  <c r="AY218" i="6"/>
  <c r="AY210" i="6"/>
  <c r="AY202" i="6"/>
  <c r="AY194" i="6"/>
  <c r="AY186" i="6"/>
  <c r="AY178" i="6"/>
  <c r="AY880" i="6"/>
  <c r="AY752" i="6"/>
  <c r="AY720" i="6"/>
  <c r="AY688" i="6"/>
  <c r="AY656" i="6"/>
  <c r="AY624" i="6"/>
  <c r="AY592" i="6"/>
  <c r="AY560" i="6"/>
  <c r="AY528" i="6"/>
  <c r="AY496" i="6"/>
  <c r="AY464" i="6"/>
  <c r="AY432" i="6"/>
  <c r="AY400" i="6"/>
  <c r="AY368" i="6"/>
  <c r="AY336" i="6"/>
  <c r="AY304" i="6"/>
  <c r="AY272" i="6"/>
  <c r="AY248" i="6"/>
  <c r="AY228" i="6"/>
  <c r="AY222" i="6"/>
  <c r="AY216" i="6"/>
  <c r="AY196" i="6"/>
  <c r="AY190" i="6"/>
  <c r="AY184" i="6"/>
  <c r="AY170" i="6"/>
  <c r="AY162" i="6"/>
  <c r="AY160" i="6"/>
  <c r="AY158" i="6"/>
  <c r="AY156" i="6"/>
  <c r="AY154" i="6"/>
  <c r="AY152" i="6"/>
  <c r="AY150" i="6"/>
  <c r="AY148" i="6"/>
  <c r="AY146" i="6"/>
  <c r="AY144" i="6"/>
  <c r="AY142" i="6"/>
  <c r="AY140" i="6"/>
  <c r="AY138" i="6"/>
  <c r="AY136" i="6"/>
  <c r="AY134" i="6"/>
  <c r="AY132" i="6"/>
  <c r="AY130" i="6"/>
  <c r="AY128" i="6"/>
  <c r="AY126" i="6"/>
  <c r="AY124" i="6"/>
  <c r="AY122" i="6"/>
  <c r="AY120" i="6"/>
  <c r="AY118" i="6"/>
  <c r="AY116" i="6"/>
  <c r="AY114" i="6"/>
  <c r="AY112" i="6"/>
  <c r="AY110" i="6"/>
  <c r="AY108" i="6"/>
  <c r="AY106" i="6"/>
  <c r="AY104" i="6"/>
  <c r="AY102" i="6"/>
  <c r="AY100" i="6"/>
  <c r="AY98" i="6"/>
  <c r="AY96" i="6"/>
  <c r="AY94" i="6"/>
  <c r="AY92" i="6"/>
  <c r="AY90" i="6"/>
  <c r="AY88" i="6"/>
  <c r="AY86" i="6"/>
  <c r="AY84" i="6"/>
  <c r="AY82" i="6"/>
  <c r="AY80" i="6"/>
  <c r="AY78" i="6"/>
  <c r="AY76" i="6"/>
  <c r="AY74" i="6"/>
  <c r="AY72" i="6"/>
  <c r="AY70" i="6"/>
  <c r="AY68" i="6"/>
  <c r="AY66" i="6"/>
  <c r="AY64" i="6"/>
  <c r="AY62" i="6"/>
  <c r="AY60" i="6"/>
  <c r="AY58" i="6"/>
  <c r="AY56" i="6"/>
  <c r="AY54" i="6"/>
  <c r="AY52" i="6"/>
  <c r="AY50" i="6"/>
  <c r="AY48" i="6"/>
  <c r="AY46" i="6"/>
  <c r="AY44" i="6"/>
  <c r="AY42" i="6"/>
  <c r="AY40" i="6"/>
  <c r="AY38" i="6"/>
  <c r="AY36" i="6"/>
  <c r="AY34" i="6"/>
  <c r="AY32" i="6"/>
  <c r="AY30" i="6"/>
  <c r="AY28" i="6"/>
  <c r="AY26" i="6"/>
  <c r="AY24" i="6"/>
  <c r="AY22" i="6"/>
  <c r="AY20" i="6"/>
  <c r="AY18" i="6"/>
  <c r="AY16" i="6"/>
  <c r="AY14" i="6"/>
  <c r="AY12" i="6"/>
  <c r="AY10" i="6"/>
  <c r="AY8" i="6"/>
  <c r="AY6" i="6"/>
  <c r="AY4" i="6"/>
  <c r="AY1194" i="6"/>
  <c r="AY976" i="6"/>
  <c r="AY848" i="6"/>
  <c r="AY744" i="6"/>
  <c r="AY712" i="6"/>
  <c r="AY680" i="6"/>
  <c r="AY648" i="6"/>
  <c r="AY616" i="6"/>
  <c r="AY584" i="6"/>
  <c r="AY552" i="6"/>
  <c r="AY520" i="6"/>
  <c r="AY488" i="6"/>
  <c r="AY456" i="6"/>
  <c r="AY424" i="6"/>
  <c r="AY392" i="6"/>
  <c r="AY360" i="6"/>
  <c r="AY328" i="6"/>
  <c r="AY296" i="6"/>
  <c r="AY264" i="6"/>
  <c r="AY254" i="6"/>
  <c r="AY236" i="6"/>
  <c r="AY230" i="6"/>
  <c r="AY224" i="6"/>
  <c r="AY204" i="6"/>
  <c r="AY198" i="6"/>
  <c r="AY192" i="6"/>
  <c r="AY172" i="6"/>
  <c r="AY164" i="6"/>
  <c r="AY1070" i="6"/>
  <c r="AY944" i="6"/>
  <c r="AY816" i="6"/>
  <c r="AY736" i="6"/>
  <c r="AY704" i="6"/>
  <c r="AY672" i="6"/>
  <c r="AY640" i="6"/>
  <c r="AY608" i="6"/>
  <c r="AY576" i="6"/>
  <c r="AY544" i="6"/>
  <c r="AY512" i="6"/>
  <c r="AY480" i="6"/>
  <c r="AY448" i="6"/>
  <c r="AY416" i="6"/>
  <c r="AY384" i="6"/>
  <c r="AY352" i="6"/>
  <c r="AY320" i="6"/>
  <c r="AY288" i="6"/>
  <c r="AY256" i="6"/>
  <c r="AY244" i="6"/>
  <c r="AY238" i="6"/>
  <c r="AY232" i="6"/>
  <c r="AY212" i="6"/>
  <c r="AY206" i="6"/>
  <c r="AY200" i="6"/>
  <c r="AY180" i="6"/>
  <c r="AY174" i="6"/>
  <c r="AY166" i="6"/>
  <c r="AY161" i="6"/>
  <c r="AY159" i="6"/>
  <c r="AY157" i="6"/>
  <c r="AY155" i="6"/>
  <c r="AY153" i="6"/>
  <c r="AY151" i="6"/>
  <c r="AY149" i="6"/>
  <c r="AY147" i="6"/>
  <c r="AY145" i="6"/>
  <c r="AY143" i="6"/>
  <c r="AY141" i="6"/>
  <c r="AY139" i="6"/>
  <c r="AY137" i="6"/>
  <c r="AY135" i="6"/>
  <c r="AY133" i="6"/>
  <c r="AY131" i="6"/>
  <c r="AY129" i="6"/>
  <c r="AY127" i="6"/>
  <c r="AY125" i="6"/>
  <c r="AY123" i="6"/>
  <c r="AY121" i="6"/>
  <c r="AY119" i="6"/>
  <c r="AY117" i="6"/>
  <c r="AY115" i="6"/>
  <c r="AY113" i="6"/>
  <c r="AY111" i="6"/>
  <c r="AY109" i="6"/>
  <c r="AY107" i="6"/>
  <c r="AY105" i="6"/>
  <c r="AY103" i="6"/>
  <c r="AY101" i="6"/>
  <c r="AY99" i="6"/>
  <c r="AY97" i="6"/>
  <c r="AY95" i="6"/>
  <c r="AY93" i="6"/>
  <c r="AY91" i="6"/>
  <c r="AY89" i="6"/>
  <c r="AY87" i="6"/>
  <c r="AY85" i="6"/>
  <c r="AY83" i="6"/>
  <c r="AY81" i="6"/>
  <c r="AY79" i="6"/>
  <c r="AY77" i="6"/>
  <c r="AY75" i="6"/>
  <c r="AY73" i="6"/>
  <c r="AY71" i="6"/>
  <c r="AY69" i="6"/>
  <c r="AY67" i="6"/>
  <c r="AY65" i="6"/>
  <c r="AY63" i="6"/>
  <c r="AY61" i="6"/>
  <c r="AY59" i="6"/>
  <c r="AY57" i="6"/>
  <c r="AY55" i="6"/>
  <c r="AY53" i="6"/>
  <c r="AY51" i="6"/>
  <c r="AY49" i="6"/>
  <c r="AY47" i="6"/>
  <c r="AY45" i="6"/>
  <c r="AY43" i="6"/>
  <c r="AY41" i="6"/>
  <c r="AY39" i="6"/>
  <c r="AY37" i="6"/>
  <c r="AY35" i="6"/>
  <c r="AY33" i="6"/>
  <c r="AY31" i="6"/>
  <c r="AY29" i="6"/>
  <c r="AY27" i="6"/>
  <c r="AY25" i="6"/>
  <c r="AY23" i="6"/>
  <c r="AY21" i="6"/>
  <c r="AY19" i="6"/>
  <c r="AY17" i="6"/>
  <c r="AY15" i="6"/>
  <c r="AY13" i="6"/>
  <c r="AY11" i="6"/>
  <c r="AY9" i="6"/>
  <c r="AY7" i="6"/>
  <c r="AY5" i="6"/>
  <c r="AY3" i="6"/>
  <c r="AY912" i="6"/>
  <c r="AY784" i="6"/>
  <c r="AY728" i="6"/>
  <c r="AY696" i="6"/>
  <c r="AY664" i="6"/>
  <c r="AY632" i="6"/>
  <c r="AY600" i="6"/>
  <c r="AY568" i="6"/>
  <c r="AY536" i="6"/>
  <c r="AY504" i="6"/>
  <c r="AY472" i="6"/>
  <c r="AY440" i="6"/>
  <c r="AY408" i="6"/>
  <c r="AY376" i="6"/>
  <c r="AY344" i="6"/>
  <c r="AY312" i="6"/>
  <c r="AY280" i="6"/>
  <c r="AY246" i="6"/>
  <c r="AY240" i="6"/>
  <c r="AY220" i="6"/>
  <c r="AY214" i="6"/>
  <c r="AY208" i="6"/>
  <c r="AY188" i="6"/>
  <c r="AY182" i="6"/>
  <c r="AY176" i="6"/>
  <c r="AY168" i="6"/>
  <c r="AZ21" i="6"/>
  <c r="BB21" i="6" s="1"/>
  <c r="AZ23" i="6"/>
  <c r="BB23" i="6" s="1"/>
  <c r="AZ25" i="6"/>
  <c r="AZ27" i="6"/>
  <c r="AZ37" i="6"/>
  <c r="AZ39" i="6"/>
  <c r="AZ41" i="6"/>
  <c r="AZ43" i="6"/>
  <c r="AZ45" i="6"/>
  <c r="AZ46" i="6"/>
  <c r="AZ48" i="6"/>
  <c r="AZ50" i="6"/>
  <c r="AZ52" i="6"/>
  <c r="AZ59" i="6"/>
  <c r="AZ61" i="6"/>
  <c r="AZ62" i="6"/>
  <c r="AZ64" i="6"/>
  <c r="AZ68" i="6"/>
  <c r="AZ80" i="6"/>
  <c r="AZ108" i="6"/>
  <c r="AZ117" i="6"/>
  <c r="AZ130" i="6"/>
  <c r="AZ211" i="6"/>
  <c r="BB211" i="6" s="1"/>
  <c r="AZ281" i="6"/>
  <c r="AZ326" i="6"/>
  <c r="AZ492" i="6"/>
  <c r="AZ504" i="6"/>
  <c r="AZ506" i="6"/>
  <c r="AZ611" i="6"/>
  <c r="AZ773" i="6"/>
  <c r="AZ786" i="6"/>
  <c r="AZ791" i="6"/>
  <c r="AZ820" i="6"/>
  <c r="AZ1036" i="6"/>
  <c r="AZ1048" i="6"/>
  <c r="AZ1050" i="6"/>
  <c r="AZ1052" i="6"/>
  <c r="AZ1054" i="6"/>
  <c r="AZ1061" i="6"/>
  <c r="AZ1065" i="6"/>
  <c r="AZ1215" i="6"/>
  <c r="AZ1221" i="6"/>
  <c r="AZ1228" i="6"/>
  <c r="AZ1249" i="6"/>
  <c r="AZ1253" i="6"/>
  <c r="AZ1280" i="6"/>
  <c r="AZ1312" i="6"/>
  <c r="AZ1315" i="6"/>
  <c r="AZ1365" i="6"/>
  <c r="AZ1368" i="6"/>
  <c r="AZ1377" i="6"/>
  <c r="AZ1383" i="6"/>
  <c r="AZ1389" i="6"/>
  <c r="AZ1397" i="6"/>
  <c r="AZ1411" i="6"/>
  <c r="AZ1424" i="6"/>
  <c r="AZ1452" i="6"/>
  <c r="AZ1469" i="6"/>
  <c r="AZ1473" i="6"/>
  <c r="AZ1479" i="6"/>
  <c r="AZ1484" i="6"/>
  <c r="AZ1486" i="6"/>
  <c r="AZ1509" i="6"/>
  <c r="AZ1515" i="6"/>
  <c r="AZ1518" i="6"/>
  <c r="AZ1538" i="6"/>
  <c r="AZ1547" i="6"/>
  <c r="AZ1558" i="6"/>
  <c r="AZ1561" i="6"/>
  <c r="AZ1591" i="6"/>
  <c r="AZ1605" i="6"/>
  <c r="AZ1608" i="6"/>
  <c r="AZ1639" i="6"/>
  <c r="AZ1643" i="6"/>
  <c r="AZ1648" i="6"/>
  <c r="AZ1685" i="6"/>
  <c r="AZ1692" i="6"/>
  <c r="AZ1694" i="6"/>
  <c r="AZ1702" i="6"/>
  <c r="AZ1717" i="6"/>
  <c r="AZ1721" i="6"/>
  <c r="AZ66" i="6"/>
  <c r="AZ82" i="6"/>
  <c r="AG160" i="6"/>
  <c r="AZ89" i="6" s="1"/>
  <c r="AZ90" i="6"/>
  <c r="AZ94" i="6"/>
  <c r="AZ97" i="6"/>
  <c r="AZ101" i="6"/>
  <c r="AZ104" i="6"/>
  <c r="AZ107" i="6"/>
  <c r="AZ111" i="6"/>
  <c r="AZ113" i="6"/>
  <c r="AZ4" i="6"/>
  <c r="BB4" i="6" s="1"/>
  <c r="AZ120" i="6"/>
  <c r="AZ127" i="6"/>
  <c r="AZ131" i="6"/>
  <c r="AZ134" i="6"/>
  <c r="AZ136" i="6"/>
  <c r="AZ31" i="6"/>
  <c r="AZ349" i="6"/>
  <c r="AZ1038" i="6"/>
  <c r="AZ1107" i="6"/>
  <c r="AZ1115" i="6"/>
  <c r="AZ1121" i="6"/>
  <c r="AZ1130" i="6"/>
  <c r="AZ1141" i="6"/>
  <c r="AZ1143" i="6"/>
  <c r="AZ1152" i="6"/>
  <c r="AZ1166" i="6"/>
  <c r="AZ1168" i="6"/>
  <c r="AZ1177" i="6"/>
  <c r="AZ1182" i="6"/>
  <c r="AZ1186" i="6"/>
  <c r="AZ1189" i="6"/>
  <c r="AZ5" i="6"/>
  <c r="AZ8" i="6"/>
  <c r="BB8" i="6" s="1"/>
  <c r="AZ9" i="6"/>
  <c r="BB9" i="6" s="1"/>
  <c r="AZ12" i="6"/>
  <c r="BB12" i="6" s="1"/>
  <c r="AZ32" i="6"/>
  <c r="AZ72" i="6"/>
  <c r="AZ84" i="6"/>
  <c r="AZ96" i="6"/>
  <c r="AZ112" i="6"/>
  <c r="AZ121" i="6"/>
  <c r="AZ215" i="6"/>
  <c r="AZ262" i="6"/>
  <c r="AZ304" i="6"/>
  <c r="AZ470" i="6"/>
  <c r="AZ473" i="6"/>
  <c r="AZ911" i="6"/>
  <c r="AZ937" i="6"/>
  <c r="AZ994" i="6"/>
  <c r="AZ1026" i="6"/>
  <c r="AZ1039" i="6"/>
  <c r="AZ1079" i="6"/>
  <c r="AZ1098" i="6"/>
  <c r="AZ1104" i="6"/>
  <c r="AZ1106" i="6"/>
  <c r="AZ1108" i="6"/>
  <c r="AZ1110" i="6"/>
  <c r="AZ1112" i="6"/>
  <c r="AZ1114" i="6"/>
  <c r="AZ1116" i="6"/>
  <c r="AZ1118" i="6"/>
  <c r="AZ1120" i="6"/>
  <c r="AZ1122" i="6"/>
  <c r="AZ1123" i="6"/>
  <c r="AZ1125" i="6"/>
  <c r="AZ1127" i="6"/>
  <c r="AZ1129" i="6"/>
  <c r="AZ1131" i="6"/>
  <c r="AZ1133" i="6"/>
  <c r="AZ1134" i="6"/>
  <c r="AZ1135" i="6"/>
  <c r="AZ1137" i="6"/>
  <c r="AZ1138" i="6"/>
  <c r="AZ1139" i="6"/>
  <c r="AZ1140" i="6"/>
  <c r="AZ1142" i="6"/>
  <c r="AZ1144" i="6"/>
  <c r="AZ1146" i="6"/>
  <c r="AZ1148" i="6"/>
  <c r="AZ1151" i="6"/>
  <c r="AZ1153" i="6"/>
  <c r="AZ1156" i="6"/>
  <c r="AZ1157" i="6"/>
  <c r="AZ1160" i="6"/>
  <c r="AZ1162" i="6"/>
  <c r="AZ1163" i="6"/>
  <c r="AZ1165" i="6"/>
  <c r="AZ1167" i="6"/>
  <c r="AZ1169" i="6"/>
  <c r="AZ1171" i="6"/>
  <c r="AZ1172" i="6"/>
  <c r="AZ1174" i="6"/>
  <c r="AZ1176" i="6"/>
  <c r="AZ1179" i="6"/>
  <c r="AZ1181" i="6"/>
  <c r="AZ1184" i="6"/>
  <c r="AZ1188" i="6"/>
  <c r="AZ1190" i="6"/>
  <c r="AZ1192" i="6"/>
  <c r="AZ1193" i="6"/>
  <c r="AZ1195" i="6"/>
  <c r="AZ1197" i="6"/>
  <c r="AZ1201" i="6"/>
  <c r="AZ1217" i="6"/>
  <c r="AZ1219" i="6"/>
  <c r="AZ1225" i="6"/>
  <c r="AZ1237" i="6"/>
  <c r="AZ1240" i="6"/>
  <c r="AZ1301" i="6"/>
  <c r="AZ1307" i="6"/>
  <c r="AZ1310" i="6"/>
  <c r="AZ1418" i="6"/>
  <c r="AZ1497" i="6"/>
  <c r="AZ1500" i="6"/>
  <c r="AZ1511" i="6"/>
  <c r="AZ1595" i="6"/>
  <c r="AZ1599" i="6"/>
  <c r="AZ1628" i="6"/>
  <c r="AZ1637" i="6"/>
  <c r="AZ1641" i="6"/>
  <c r="AZ1646" i="6"/>
  <c r="AZ1656" i="6"/>
  <c r="AZ1659" i="6"/>
  <c r="AZ1662" i="6"/>
  <c r="AZ1670" i="6"/>
  <c r="AZ1677" i="6"/>
  <c r="AZ1719" i="6"/>
  <c r="AZ1725" i="6"/>
  <c r="AZ1727" i="6"/>
  <c r="BB16" i="6"/>
  <c r="AZ207" i="6"/>
  <c r="BB207" i="6" s="1"/>
  <c r="AZ933" i="6"/>
  <c r="AZ1040" i="6"/>
  <c r="AZ1109" i="6"/>
  <c r="AZ1126" i="6"/>
  <c r="AZ3" i="6"/>
  <c r="BB3" i="6" s="1"/>
  <c r="AZ20" i="6"/>
  <c r="BB20" i="6" s="1"/>
  <c r="AZ22" i="6"/>
  <c r="BB22" i="6" s="1"/>
  <c r="AZ24" i="6"/>
  <c r="BB24" i="6" s="1"/>
  <c r="AZ26" i="6"/>
  <c r="AZ28" i="6"/>
  <c r="AZ29" i="6"/>
  <c r="AZ36" i="6"/>
  <c r="AZ38" i="6"/>
  <c r="AZ40" i="6"/>
  <c r="AZ42" i="6"/>
  <c r="AZ44" i="6"/>
  <c r="AZ47" i="6"/>
  <c r="AZ49" i="6"/>
  <c r="AZ51" i="6"/>
  <c r="AZ53" i="6"/>
  <c r="AZ54" i="6"/>
  <c r="AZ55" i="6"/>
  <c r="AZ56" i="6"/>
  <c r="AZ57" i="6"/>
  <c r="AZ58" i="6"/>
  <c r="AZ60" i="6"/>
  <c r="AZ63" i="6"/>
  <c r="AZ65" i="6"/>
  <c r="AZ91" i="6"/>
  <c r="AZ100" i="6"/>
  <c r="AZ116" i="6"/>
  <c r="AZ142" i="6"/>
  <c r="AZ152" i="6"/>
  <c r="AZ201" i="6"/>
  <c r="BB201" i="6" s="1"/>
  <c r="AZ511" i="6"/>
  <c r="AZ676" i="6"/>
  <c r="AZ725" i="6"/>
  <c r="AZ806" i="6"/>
  <c r="AZ850" i="6"/>
  <c r="AZ853" i="6"/>
  <c r="AZ948" i="6"/>
  <c r="AZ1014" i="6"/>
  <c r="AZ1049" i="6"/>
  <c r="AZ1051" i="6"/>
  <c r="AZ1053" i="6"/>
  <c r="AZ1062" i="6"/>
  <c r="AZ1074" i="6"/>
  <c r="AZ1214" i="6"/>
  <c r="AZ1216" i="6"/>
  <c r="AZ1246" i="6"/>
  <c r="AZ1250" i="6"/>
  <c r="AZ1254" i="6"/>
  <c r="AZ1257" i="6"/>
  <c r="AZ1284" i="6"/>
  <c r="AZ1298" i="6"/>
  <c r="AZ1324" i="6"/>
  <c r="AZ1382" i="6"/>
  <c r="AZ1451" i="6"/>
  <c r="AZ1483" i="6"/>
  <c r="AZ1485" i="6"/>
  <c r="AZ1519" i="6"/>
  <c r="AZ1522" i="6"/>
  <c r="AZ1531" i="6"/>
  <c r="AZ1534" i="6"/>
  <c r="AZ1546" i="6"/>
  <c r="AZ1612" i="6"/>
  <c r="AZ1621" i="6"/>
  <c r="AZ1635" i="6"/>
  <c r="AZ1684" i="6"/>
  <c r="AZ1686" i="6"/>
  <c r="AZ1691" i="6"/>
  <c r="AZ1693" i="6"/>
  <c r="AZ1695" i="6"/>
  <c r="AZ1697" i="6"/>
  <c r="AZ1698" i="6"/>
  <c r="AZ70" i="6"/>
  <c r="AZ74" i="6"/>
  <c r="AZ77" i="6"/>
  <c r="AZ88" i="6"/>
  <c r="AZ92" i="6"/>
  <c r="AZ99" i="6"/>
  <c r="AZ105" i="6"/>
  <c r="AZ109" i="6"/>
  <c r="AZ115" i="6"/>
  <c r="AZ118" i="6"/>
  <c r="AZ122" i="6"/>
  <c r="AZ129" i="6"/>
  <c r="AZ141" i="6"/>
  <c r="AZ144" i="6"/>
  <c r="AZ149" i="6"/>
  <c r="AZ156" i="6"/>
  <c r="AZ160" i="6"/>
  <c r="AG6" i="6"/>
  <c r="AZ6" i="6" s="1"/>
  <c r="BB6" i="6" s="1"/>
  <c r="AZ165" i="6"/>
  <c r="AZ168" i="6"/>
  <c r="AZ172" i="6"/>
  <c r="AZ187" i="6"/>
  <c r="AZ195" i="6"/>
  <c r="AZ197" i="6"/>
  <c r="AZ199" i="6"/>
  <c r="AZ203" i="6"/>
  <c r="AZ208" i="6"/>
  <c r="AZ212" i="6"/>
  <c r="AZ216" i="6"/>
  <c r="AZ219" i="6"/>
  <c r="AZ229" i="6"/>
  <c r="AZ346" i="6"/>
  <c r="AZ350" i="6"/>
  <c r="AZ355" i="6"/>
  <c r="AZ359" i="6"/>
  <c r="AZ523" i="6"/>
  <c r="AZ526" i="6"/>
  <c r="AZ530" i="6"/>
  <c r="AZ534" i="6"/>
  <c r="AZ540" i="6"/>
  <c r="AZ547" i="6"/>
  <c r="AZ554" i="6"/>
  <c r="AZ558" i="6"/>
  <c r="AZ567" i="6"/>
  <c r="AZ576" i="6"/>
  <c r="AZ585" i="6"/>
  <c r="AZ590" i="6"/>
  <c r="AZ594" i="6"/>
  <c r="AZ598" i="6"/>
  <c r="AZ602" i="6"/>
  <c r="AZ606" i="6"/>
  <c r="AZ610" i="6"/>
  <c r="AZ614" i="6"/>
  <c r="AZ621" i="6"/>
  <c r="AZ626" i="6"/>
  <c r="AZ630" i="6"/>
  <c r="AZ633" i="6"/>
  <c r="AZ639" i="6"/>
  <c r="AZ642" i="6"/>
  <c r="AZ649" i="6"/>
  <c r="AZ651" i="6"/>
  <c r="AZ655" i="6"/>
  <c r="AZ659" i="6"/>
  <c r="AZ663" i="6"/>
  <c r="AZ667" i="6"/>
  <c r="AZ671" i="6"/>
  <c r="AZ675" i="6"/>
  <c r="AZ679" i="6"/>
  <c r="AZ683" i="6"/>
  <c r="AZ692" i="6"/>
  <c r="AZ694" i="6"/>
  <c r="AZ698" i="6"/>
  <c r="AZ706" i="6"/>
  <c r="AZ367" i="6"/>
  <c r="AZ369" i="6"/>
  <c r="AZ374" i="6"/>
  <c r="AZ379" i="6"/>
  <c r="AZ714" i="6"/>
  <c r="AZ397" i="6"/>
  <c r="AZ715" i="6"/>
  <c r="AZ401" i="6"/>
  <c r="AZ718" i="6"/>
  <c r="AZ404" i="6"/>
  <c r="AZ724" i="6"/>
  <c r="AZ730" i="6"/>
  <c r="AZ408" i="6"/>
  <c r="AZ734" i="6"/>
  <c r="AZ738" i="6"/>
  <c r="AZ747" i="6"/>
  <c r="AZ750" i="6"/>
  <c r="AZ760" i="6"/>
  <c r="AZ411" i="6"/>
  <c r="AZ763" i="6"/>
  <c r="AZ767" i="6"/>
  <c r="AZ771" i="6"/>
  <c r="AZ778" i="6"/>
  <c r="AZ781" i="6"/>
  <c r="AZ785" i="6"/>
  <c r="AZ790" i="6"/>
  <c r="AZ793" i="6"/>
  <c r="AZ797" i="6"/>
  <c r="AZ804" i="6"/>
  <c r="AZ813" i="6"/>
  <c r="AZ423" i="6"/>
  <c r="AZ425" i="6"/>
  <c r="AZ815" i="6"/>
  <c r="AZ429" i="6"/>
  <c r="AZ430" i="6"/>
  <c r="AZ818" i="6"/>
  <c r="AZ438" i="6"/>
  <c r="AZ829" i="6"/>
  <c r="AZ834" i="6"/>
  <c r="AZ840" i="6"/>
  <c r="AZ845" i="6"/>
  <c r="AZ445" i="6"/>
  <c r="AZ852" i="6"/>
  <c r="AZ855" i="6"/>
  <c r="AZ15" i="6"/>
  <c r="AZ863" i="6"/>
  <c r="AZ452" i="6"/>
  <c r="AZ866" i="6"/>
  <c r="AZ869" i="6"/>
  <c r="AZ873" i="6"/>
  <c r="AZ457" i="6"/>
  <c r="AZ889" i="6"/>
  <c r="AZ468" i="6"/>
  <c r="AZ893" i="6"/>
  <c r="AZ899" i="6"/>
  <c r="AZ901" i="6"/>
  <c r="AZ472" i="6"/>
  <c r="AZ478" i="6"/>
  <c r="AZ903" i="6"/>
  <c r="AZ490" i="6"/>
  <c r="AZ17" i="6"/>
  <c r="AZ493" i="6"/>
  <c r="AZ912" i="6"/>
  <c r="AZ915" i="6"/>
  <c r="AZ918" i="6"/>
  <c r="AZ921" i="6"/>
  <c r="AZ500" i="6"/>
  <c r="AZ503" i="6"/>
  <c r="AZ507" i="6"/>
  <c r="AZ513" i="6"/>
  <c r="AZ514" i="6"/>
  <c r="AZ1037" i="6"/>
  <c r="AZ1056" i="6"/>
  <c r="AZ1058" i="6"/>
  <c r="AZ934" i="6"/>
  <c r="AZ939" i="6"/>
  <c r="AZ940" i="6"/>
  <c r="AZ947" i="6"/>
  <c r="AZ1066" i="6"/>
  <c r="AZ1069" i="6"/>
  <c r="AZ956" i="6"/>
  <c r="AZ958" i="6"/>
  <c r="AZ962" i="6"/>
  <c r="AZ965" i="6"/>
  <c r="AZ968" i="6"/>
  <c r="AZ970" i="6"/>
  <c r="AZ1082" i="6"/>
  <c r="AZ1085" i="6"/>
  <c r="AZ1089" i="6"/>
  <c r="AZ1090" i="6"/>
  <c r="AZ1103" i="6"/>
  <c r="AZ990" i="6"/>
  <c r="AZ1008" i="6"/>
  <c r="AZ1030" i="6"/>
  <c r="AZ1031" i="6"/>
  <c r="AZ1203" i="6"/>
  <c r="AZ1205" i="6"/>
  <c r="AZ1210" i="6"/>
  <c r="AZ1319" i="6"/>
  <c r="AZ1321" i="6"/>
  <c r="AZ1232" i="6"/>
  <c r="AZ1327" i="6"/>
  <c r="AZ1329" i="6"/>
  <c r="AZ1331" i="6"/>
  <c r="AZ1241" i="6"/>
  <c r="AZ1339" i="6"/>
  <c r="AZ1348" i="6"/>
  <c r="AZ1248" i="6"/>
  <c r="AZ1256" i="6"/>
  <c r="AZ1259" i="6"/>
  <c r="AZ1350" i="6"/>
  <c r="AZ1352" i="6"/>
  <c r="AZ1358" i="6"/>
  <c r="AZ1264" i="6"/>
  <c r="AZ1268" i="6"/>
  <c r="AZ1271" i="6"/>
  <c r="AZ1285" i="6"/>
  <c r="AZ1291" i="6"/>
  <c r="AZ1360" i="6"/>
  <c r="AZ1366" i="6"/>
  <c r="AZ1379" i="6"/>
  <c r="AZ1302" i="6"/>
  <c r="AZ1385" i="6"/>
  <c r="AZ1306" i="6"/>
  <c r="AZ1390" i="6"/>
  <c r="AZ1392" i="6"/>
  <c r="AZ1398" i="6"/>
  <c r="AZ1402" i="6"/>
  <c r="AZ154" i="6"/>
  <c r="AZ158" i="6"/>
  <c r="AZ162" i="6"/>
  <c r="AZ170" i="6"/>
  <c r="AZ185" i="6"/>
  <c r="AZ189" i="6"/>
  <c r="AZ192" i="6"/>
  <c r="BB192" i="6" s="1"/>
  <c r="AZ206" i="6"/>
  <c r="AZ210" i="6"/>
  <c r="AZ214" i="6"/>
  <c r="AZ217" i="6"/>
  <c r="AZ221" i="6"/>
  <c r="AZ227" i="6"/>
  <c r="AZ231" i="6"/>
  <c r="AZ234" i="6"/>
  <c r="AZ240" i="6"/>
  <c r="AZ247" i="6"/>
  <c r="AG435" i="6"/>
  <c r="AZ253" i="6"/>
  <c r="AZ258" i="6"/>
  <c r="AZ271" i="6"/>
  <c r="AZ275" i="6"/>
  <c r="AZ279" i="6"/>
  <c r="AZ283" i="6"/>
  <c r="AZ287" i="6"/>
  <c r="AZ291" i="6"/>
  <c r="AZ295" i="6"/>
  <c r="AZ302" i="6"/>
  <c r="AZ308" i="6"/>
  <c r="AZ311" i="6"/>
  <c r="AZ314" i="6"/>
  <c r="AZ318" i="6"/>
  <c r="AZ322" i="6"/>
  <c r="AZ330" i="6"/>
  <c r="AZ337" i="6"/>
  <c r="AZ339" i="6"/>
  <c r="AZ343" i="6"/>
  <c r="AZ347" i="6"/>
  <c r="AZ351" i="6"/>
  <c r="AZ356" i="6"/>
  <c r="AZ360" i="6"/>
  <c r="AZ363" i="6"/>
  <c r="AZ527" i="6"/>
  <c r="AZ531" i="6"/>
  <c r="AZ535" i="6"/>
  <c r="AZ541" i="6"/>
  <c r="BB541" i="6" s="1"/>
  <c r="AZ544" i="6"/>
  <c r="AZ551" i="6"/>
  <c r="AZ555" i="6"/>
  <c r="AZ559" i="6"/>
  <c r="AZ561" i="6"/>
  <c r="AZ562" i="6"/>
  <c r="AZ577" i="6"/>
  <c r="AZ580" i="6"/>
  <c r="AZ583" i="6"/>
  <c r="AZ586" i="6"/>
  <c r="AZ591" i="6"/>
  <c r="AZ595" i="6"/>
  <c r="AZ599" i="6"/>
  <c r="AZ603" i="6"/>
  <c r="AZ607" i="6"/>
  <c r="AZ615" i="6"/>
  <c r="AZ617" i="6"/>
  <c r="AZ622" i="6"/>
  <c r="AZ627" i="6"/>
  <c r="AZ631" i="6"/>
  <c r="AZ636" i="6"/>
  <c r="AZ643" i="6"/>
  <c r="AZ650" i="6"/>
  <c r="AZ652" i="6"/>
  <c r="AZ656" i="6"/>
  <c r="AZ660" i="6"/>
  <c r="AZ664" i="6"/>
  <c r="AZ668" i="6"/>
  <c r="AZ672" i="6"/>
  <c r="AZ680" i="6"/>
  <c r="AZ684" i="6"/>
  <c r="AZ695" i="6"/>
  <c r="AZ699" i="6"/>
  <c r="AZ703" i="6"/>
  <c r="AZ705" i="6"/>
  <c r="AZ709" i="6"/>
  <c r="AZ371" i="6"/>
  <c r="AZ375" i="6"/>
  <c r="AZ380" i="6"/>
  <c r="AZ384" i="6"/>
  <c r="AZ387" i="6"/>
  <c r="AG22" i="6"/>
  <c r="AZ389" i="6"/>
  <c r="AZ398" i="6"/>
  <c r="AZ717" i="6"/>
  <c r="AZ402" i="6"/>
  <c r="AZ720" i="6"/>
  <c r="AZ736" i="6"/>
  <c r="AZ744" i="6"/>
  <c r="AZ751" i="6"/>
  <c r="AZ764" i="6"/>
  <c r="AZ768" i="6"/>
  <c r="AZ772" i="6"/>
  <c r="AZ782" i="6"/>
  <c r="AZ798" i="6"/>
  <c r="AZ811" i="6"/>
  <c r="AZ419" i="6"/>
  <c r="AZ426" i="6"/>
  <c r="AZ431" i="6"/>
  <c r="AZ823" i="6"/>
  <c r="AZ824" i="6"/>
  <c r="AZ440" i="6"/>
  <c r="AZ827" i="6"/>
  <c r="AZ835" i="6"/>
  <c r="AZ841" i="6"/>
  <c r="AZ846" i="6"/>
  <c r="AZ849" i="6"/>
  <c r="AZ448" i="6"/>
  <c r="AZ451" i="6"/>
  <c r="AZ857" i="6"/>
  <c r="AZ860" i="6"/>
  <c r="AZ864" i="6"/>
  <c r="AZ453" i="6"/>
  <c r="AZ867" i="6"/>
  <c r="AZ870" i="6"/>
  <c r="AZ874" i="6"/>
  <c r="AZ879" i="6"/>
  <c r="AZ883" i="6"/>
  <c r="AZ458" i="6"/>
  <c r="AZ460" i="6"/>
  <c r="AZ890" i="6"/>
  <c r="AZ892" i="6"/>
  <c r="AZ469" i="6"/>
  <c r="AZ471" i="6"/>
  <c r="AZ479" i="6"/>
  <c r="AZ483" i="6"/>
  <c r="AZ484" i="6"/>
  <c r="AZ487" i="6"/>
  <c r="AZ907" i="6"/>
  <c r="AZ920" i="6"/>
  <c r="AZ499" i="6"/>
  <c r="AZ924" i="6"/>
  <c r="AZ34" i="6"/>
  <c r="AZ508" i="6"/>
  <c r="AZ515" i="6"/>
  <c r="AZ520" i="6"/>
  <c r="AZ1032" i="6"/>
  <c r="AZ1034" i="6"/>
  <c r="AZ1041" i="6"/>
  <c r="AZ1043" i="6"/>
  <c r="AZ1046" i="6"/>
  <c r="AZ1055" i="6"/>
  <c r="AZ938" i="6"/>
  <c r="AZ941" i="6"/>
  <c r="AZ943" i="6"/>
  <c r="AZ946" i="6"/>
  <c r="AZ953" i="6"/>
  <c r="AZ1072" i="6"/>
  <c r="AZ1076" i="6"/>
  <c r="AZ1077" i="6"/>
  <c r="AZ971" i="6"/>
  <c r="AZ972" i="6"/>
  <c r="AZ1083" i="6"/>
  <c r="AZ1086" i="6"/>
  <c r="AZ1097" i="6"/>
  <c r="AZ983" i="6"/>
  <c r="AZ69" i="6"/>
  <c r="AZ73" i="6"/>
  <c r="AZ83" i="6"/>
  <c r="AZ98" i="6"/>
  <c r="AZ114" i="6"/>
  <c r="AZ128" i="6"/>
  <c r="AZ139" i="6"/>
  <c r="AZ146" i="6"/>
  <c r="AZ155" i="6"/>
  <c r="AZ159" i="6"/>
  <c r="AZ163" i="6"/>
  <c r="AZ164" i="6"/>
  <c r="AZ167" i="6"/>
  <c r="AZ171" i="6"/>
  <c r="AZ181" i="6"/>
  <c r="AZ186" i="6"/>
  <c r="AZ193" i="6"/>
  <c r="BB193" i="6" s="1"/>
  <c r="AZ202" i="6"/>
  <c r="BB202" i="6" s="1"/>
  <c r="AZ218" i="6"/>
  <c r="AZ222" i="6"/>
  <c r="AZ228" i="6"/>
  <c r="AZ237" i="6"/>
  <c r="AZ241" i="6"/>
  <c r="AZ244" i="6"/>
  <c r="AZ248" i="6"/>
  <c r="AZ250" i="6"/>
  <c r="AZ259" i="6"/>
  <c r="AZ263" i="6"/>
  <c r="AZ272" i="6"/>
  <c r="AZ276" i="6"/>
  <c r="AZ280" i="6"/>
  <c r="AZ284" i="6"/>
  <c r="AZ288" i="6"/>
  <c r="AZ292" i="6"/>
  <c r="AZ296" i="6"/>
  <c r="AZ303" i="6"/>
  <c r="AZ315" i="6"/>
  <c r="AZ319" i="6"/>
  <c r="AZ323" i="6"/>
  <c r="AZ327" i="6"/>
  <c r="AZ340" i="6"/>
  <c r="AZ344" i="6"/>
  <c r="AZ348" i="6"/>
  <c r="AZ353" i="6"/>
  <c r="AZ357" i="6"/>
  <c r="AZ528" i="6"/>
  <c r="AZ532" i="6"/>
  <c r="AZ536" i="6"/>
  <c r="AZ556" i="6"/>
  <c r="AZ565" i="6"/>
  <c r="AZ574" i="6"/>
  <c r="AZ578" i="6"/>
  <c r="AZ581" i="6"/>
  <c r="AZ592" i="6"/>
  <c r="AZ596" i="6"/>
  <c r="AZ600" i="6"/>
  <c r="AZ604" i="6"/>
  <c r="AZ608" i="6"/>
  <c r="AZ612" i="6"/>
  <c r="AZ616" i="6"/>
  <c r="AZ619" i="6"/>
  <c r="AZ628" i="6"/>
  <c r="AZ637" i="6"/>
  <c r="AZ640" i="6"/>
  <c r="AZ653" i="6"/>
  <c r="AZ657" i="6"/>
  <c r="AZ661" i="6"/>
  <c r="AZ665" i="6"/>
  <c r="AZ669" i="6"/>
  <c r="AZ673" i="6"/>
  <c r="AZ677" i="6"/>
  <c r="AZ681" i="6"/>
  <c r="AZ685" i="6"/>
  <c r="AZ688" i="6"/>
  <c r="AZ690" i="6"/>
  <c r="AZ372" i="6"/>
  <c r="AZ376" i="6"/>
  <c r="AZ381" i="6"/>
  <c r="AZ712" i="6"/>
  <c r="AZ385" i="6"/>
  <c r="AZ392" i="6"/>
  <c r="AZ394" i="6"/>
  <c r="AZ399" i="6"/>
  <c r="AZ719" i="6"/>
  <c r="AZ721" i="6"/>
  <c r="AZ727" i="6"/>
  <c r="AZ731" i="6"/>
  <c r="AZ737" i="6"/>
  <c r="AZ748" i="6"/>
  <c r="AZ752" i="6"/>
  <c r="AZ758" i="6"/>
  <c r="AZ761" i="6"/>
  <c r="AZ413" i="6"/>
  <c r="AZ765" i="6"/>
  <c r="AZ769" i="6"/>
  <c r="AZ776" i="6"/>
  <c r="AZ783" i="6"/>
  <c r="AZ789" i="6"/>
  <c r="AZ801" i="6"/>
  <c r="AZ421" i="6"/>
  <c r="AZ424" i="6"/>
  <c r="AZ836" i="6"/>
  <c r="AZ838" i="6"/>
  <c r="AZ851" i="6"/>
  <c r="AZ449" i="6"/>
  <c r="AZ854" i="6"/>
  <c r="AZ856" i="6"/>
  <c r="AZ861" i="6"/>
  <c r="AZ865" i="6"/>
  <c r="AZ871" i="6"/>
  <c r="AZ877" i="6"/>
  <c r="AZ881" i="6"/>
  <c r="AZ456" i="6"/>
  <c r="AZ887" i="6"/>
  <c r="AZ888" i="6"/>
  <c r="AZ467" i="6"/>
  <c r="AZ894" i="6"/>
  <c r="AZ900" i="6"/>
  <c r="AZ474" i="6"/>
  <c r="AZ481" i="6"/>
  <c r="AZ904" i="6"/>
  <c r="AZ485" i="6"/>
  <c r="AZ488" i="6"/>
  <c r="AZ494" i="6"/>
  <c r="AZ496" i="6"/>
  <c r="AZ914" i="6"/>
  <c r="AZ916" i="6"/>
  <c r="AZ917" i="6"/>
  <c r="AZ922" i="6"/>
  <c r="AZ509" i="6"/>
  <c r="AZ1035" i="6"/>
  <c r="AZ1044" i="6"/>
  <c r="AZ1057" i="6"/>
  <c r="AZ1059" i="6"/>
  <c r="AZ925" i="6"/>
  <c r="AZ929" i="6"/>
  <c r="AZ931" i="6"/>
  <c r="AZ932" i="6"/>
  <c r="AZ950" i="6"/>
  <c r="AZ1070" i="6"/>
  <c r="AZ955" i="6"/>
  <c r="AZ957" i="6"/>
  <c r="AZ963" i="6"/>
  <c r="AZ966" i="6"/>
  <c r="AZ969" i="6"/>
  <c r="AZ1084" i="6"/>
  <c r="AZ975" i="6"/>
  <c r="AZ1094" i="6"/>
  <c r="AZ238" i="6"/>
  <c r="AZ242" i="6"/>
  <c r="AZ245" i="6"/>
  <c r="AG429" i="6"/>
  <c r="AZ251" i="6"/>
  <c r="AZ7" i="6"/>
  <c r="AZ260" i="6"/>
  <c r="AZ266" i="6"/>
  <c r="AZ269" i="6"/>
  <c r="AZ273" i="6"/>
  <c r="AZ277" i="6"/>
  <c r="AZ285" i="6"/>
  <c r="AZ289" i="6"/>
  <c r="AZ293" i="6"/>
  <c r="AZ316" i="6"/>
  <c r="AZ320" i="6"/>
  <c r="AZ324" i="6"/>
  <c r="AZ328" i="6"/>
  <c r="AZ335" i="6"/>
  <c r="AZ341" i="6"/>
  <c r="AZ345" i="6"/>
  <c r="AZ354" i="6"/>
  <c r="AZ358" i="6"/>
  <c r="AZ525" i="6"/>
  <c r="AZ529" i="6"/>
  <c r="AZ533" i="6"/>
  <c r="AZ543" i="6"/>
  <c r="AZ546" i="6"/>
  <c r="AZ557" i="6"/>
  <c r="AZ566" i="6"/>
  <c r="AZ572" i="6"/>
  <c r="AZ575" i="6"/>
  <c r="AZ579" i="6"/>
  <c r="AZ582" i="6"/>
  <c r="AZ589" i="6"/>
  <c r="AZ593" i="6"/>
  <c r="AZ597" i="6"/>
  <c r="AZ601" i="6"/>
  <c r="AZ605" i="6"/>
  <c r="AZ609" i="6"/>
  <c r="AZ613" i="6"/>
  <c r="AZ620" i="6"/>
  <c r="AZ625" i="6"/>
  <c r="AZ629" i="6"/>
  <c r="AZ638" i="6"/>
  <c r="AZ641" i="6"/>
  <c r="AZ646" i="6"/>
  <c r="AZ654" i="6"/>
  <c r="AZ658" i="6"/>
  <c r="AZ662" i="6"/>
  <c r="AZ666" i="6"/>
  <c r="AZ670" i="6"/>
  <c r="AZ674" i="6"/>
  <c r="AZ678" i="6"/>
  <c r="AZ682" i="6"/>
  <c r="AZ686" i="6"/>
  <c r="AZ691" i="6"/>
  <c r="AZ697" i="6"/>
  <c r="AZ702" i="6"/>
  <c r="AZ704" i="6"/>
  <c r="AZ368" i="6"/>
  <c r="AZ708" i="6"/>
  <c r="AZ373" i="6"/>
  <c r="AZ378" i="6"/>
  <c r="AZ382" i="6"/>
  <c r="AZ386" i="6"/>
  <c r="AZ10" i="6"/>
  <c r="AZ388" i="6"/>
  <c r="AZ713" i="6"/>
  <c r="AZ396" i="6"/>
  <c r="AZ716" i="6"/>
  <c r="AZ403" i="6"/>
  <c r="AZ723" i="6"/>
  <c r="AZ728" i="6"/>
  <c r="AZ749" i="6"/>
  <c r="AZ759" i="6"/>
  <c r="AZ414" i="6"/>
  <c r="AZ766" i="6"/>
  <c r="AZ770" i="6"/>
  <c r="AZ777" i="6"/>
  <c r="AZ780" i="6"/>
  <c r="AZ784" i="6"/>
  <c r="AZ796" i="6"/>
  <c r="AZ799" i="6"/>
  <c r="AZ808" i="6"/>
  <c r="AZ810" i="6"/>
  <c r="AZ416" i="6"/>
  <c r="AZ418" i="6"/>
  <c r="AZ420" i="6"/>
  <c r="AZ422" i="6"/>
  <c r="AZ427" i="6"/>
  <c r="AZ816" i="6"/>
  <c r="AZ433" i="6"/>
  <c r="AZ821" i="6"/>
  <c r="AZ822" i="6"/>
  <c r="AZ441" i="6"/>
  <c r="AZ13" i="6"/>
  <c r="BB13" i="6" s="1"/>
  <c r="AG58" i="6"/>
  <c r="AZ831" i="6"/>
  <c r="AZ839" i="6"/>
  <c r="AZ847" i="6"/>
  <c r="AZ858" i="6"/>
  <c r="AZ862" i="6"/>
  <c r="AZ454" i="6"/>
  <c r="AZ872" i="6"/>
  <c r="AZ882" i="6"/>
  <c r="AZ461" i="6"/>
  <c r="AZ466" i="6"/>
  <c r="AZ891" i="6"/>
  <c r="AZ896" i="6"/>
  <c r="AZ898" i="6"/>
  <c r="AZ486" i="6"/>
  <c r="AZ491" i="6"/>
  <c r="AZ908" i="6"/>
  <c r="AG36" i="6"/>
  <c r="AZ919" i="6"/>
  <c r="AZ33" i="6"/>
  <c r="AZ35" i="6"/>
  <c r="AZ510" i="6"/>
  <c r="AZ19" i="6"/>
  <c r="AZ519" i="6"/>
  <c r="AZ1033" i="6"/>
  <c r="AZ1042" i="6"/>
  <c r="AZ1045" i="6"/>
  <c r="AZ1047" i="6"/>
  <c r="AZ1060" i="6"/>
  <c r="AZ927" i="6"/>
  <c r="AZ942" i="6"/>
  <c r="AZ1063" i="6"/>
  <c r="AZ952" i="6"/>
  <c r="AZ954" i="6"/>
  <c r="AZ1073" i="6"/>
  <c r="AZ961" i="6"/>
  <c r="AZ964" i="6"/>
  <c r="AZ967" i="6"/>
  <c r="AZ1080" i="6"/>
  <c r="AZ973" i="6"/>
  <c r="AZ974" i="6"/>
  <c r="AZ1092" i="6"/>
  <c r="AZ1101" i="6"/>
  <c r="AZ984" i="6"/>
  <c r="AZ987" i="6"/>
  <c r="AZ1006" i="6"/>
  <c r="AZ1009" i="6"/>
  <c r="AZ1011" i="6"/>
  <c r="AZ1019" i="6"/>
  <c r="AZ1027" i="6"/>
  <c r="AZ1222" i="6"/>
  <c r="AZ1230" i="6"/>
  <c r="AZ1323" i="6"/>
  <c r="AZ1326" i="6"/>
  <c r="AZ1234" i="6"/>
  <c r="AZ1335" i="6"/>
  <c r="AZ1338" i="6"/>
  <c r="AZ1245" i="6"/>
  <c r="AZ1345" i="6"/>
  <c r="AG2318" i="6"/>
  <c r="AZ1354" i="6"/>
  <c r="AZ1357" i="6"/>
  <c r="AZ1263" i="6"/>
  <c r="AZ1274" i="6"/>
  <c r="AZ1276" i="6"/>
  <c r="AZ1281" i="6"/>
  <c r="AZ1289" i="6"/>
  <c r="AZ1363" i="6"/>
  <c r="AZ1367" i="6"/>
  <c r="AZ1369" i="6"/>
  <c r="AZ1373" i="6"/>
  <c r="AZ1376" i="6"/>
  <c r="AZ1378" i="6"/>
  <c r="AZ1391" i="6"/>
  <c r="AZ1309" i="6"/>
  <c r="AZ1401" i="6"/>
  <c r="AZ1408" i="6"/>
  <c r="AZ1413" i="6"/>
  <c r="AZ1422" i="6"/>
  <c r="AZ1426" i="6"/>
  <c r="AZ1439" i="6"/>
  <c r="AZ1442" i="6"/>
  <c r="AZ1444" i="6"/>
  <c r="AZ1458" i="6"/>
  <c r="AZ1465" i="6"/>
  <c r="AZ1468" i="6"/>
  <c r="AZ1314" i="6"/>
  <c r="AZ1477" i="6"/>
  <c r="AZ1499" i="6"/>
  <c r="AZ1508" i="6"/>
  <c r="AZ1699" i="6"/>
  <c r="AZ1701" i="6"/>
  <c r="AZ1709" i="6"/>
  <c r="AZ1714" i="6"/>
  <c r="AZ1535" i="6"/>
  <c r="AZ1537" i="6"/>
  <c r="AZ1542" i="6"/>
  <c r="AZ1723" i="6"/>
  <c r="AZ1551" i="6"/>
  <c r="AZ1586" i="6"/>
  <c r="AZ1593" i="6"/>
  <c r="AZ1403" i="6"/>
  <c r="AZ1414" i="6"/>
  <c r="AZ1416" i="6"/>
  <c r="AZ1420" i="6"/>
  <c r="AZ1428" i="6"/>
  <c r="AZ1433" i="6"/>
  <c r="AZ1435" i="6"/>
  <c r="AZ1437" i="6"/>
  <c r="AZ1440" i="6"/>
  <c r="AZ1443" i="6"/>
  <c r="AZ1446" i="6"/>
  <c r="AZ1449" i="6"/>
  <c r="AZ1466" i="6"/>
  <c r="AZ1474" i="6"/>
  <c r="AZ1478" i="6"/>
  <c r="AZ1487" i="6"/>
  <c r="AZ1489" i="6"/>
  <c r="AZ1492" i="6"/>
  <c r="AZ1658" i="6"/>
  <c r="AZ1498" i="6"/>
  <c r="AZ1502" i="6"/>
  <c r="AZ1666" i="6"/>
  <c r="AZ1672" i="6"/>
  <c r="AZ1673" i="6"/>
  <c r="AZ1675" i="6"/>
  <c r="AZ1683" i="6"/>
  <c r="AZ1689" i="6"/>
  <c r="AZ1700" i="6"/>
  <c r="AZ1705" i="6"/>
  <c r="AZ1706" i="6"/>
  <c r="AZ1708" i="6"/>
  <c r="AZ1521" i="6"/>
  <c r="AZ1526" i="6"/>
  <c r="AZ1530" i="6"/>
  <c r="AZ1532" i="6"/>
  <c r="AZ1715" i="6"/>
  <c r="AZ1720" i="6"/>
  <c r="AZ1543" i="6"/>
  <c r="AZ1545" i="6"/>
  <c r="AZ1549" i="6"/>
  <c r="AZ1552" i="6"/>
  <c r="AZ1555" i="6"/>
  <c r="AZ1559" i="6"/>
  <c r="AZ1564" i="6"/>
  <c r="AZ1570" i="6"/>
  <c r="AZ1575" i="6"/>
  <c r="AZ1579" i="6"/>
  <c r="AZ1590" i="6"/>
  <c r="AZ1594" i="6"/>
  <c r="AZ1606" i="6"/>
  <c r="AZ1609" i="6"/>
  <c r="AZ1613" i="6"/>
  <c r="AZ1618" i="6"/>
  <c r="AZ1622" i="6"/>
  <c r="AZ1627" i="6"/>
  <c r="AZ1629" i="6"/>
  <c r="AZ1631" i="6"/>
  <c r="AZ1636" i="6"/>
  <c r="AZ1642" i="6"/>
  <c r="AZ1645" i="6"/>
  <c r="AZ1649" i="6"/>
  <c r="AZ1651" i="6"/>
  <c r="AZ997" i="6"/>
  <c r="AZ1001" i="6"/>
  <c r="AZ1010" i="6"/>
  <c r="AZ1016" i="6"/>
  <c r="AZ1028" i="6"/>
  <c r="AG2260" i="6"/>
  <c r="AG88" i="6"/>
  <c r="AG2270" i="6"/>
  <c r="AG2238" i="6"/>
  <c r="AZ1223" i="6"/>
  <c r="AZ1204" i="6"/>
  <c r="AZ1229" i="6"/>
  <c r="AZ1322" i="6"/>
  <c r="AG2290" i="6"/>
  <c r="AG2294" i="6"/>
  <c r="AZ1334" i="6"/>
  <c r="AZ1337" i="6"/>
  <c r="AZ1340" i="6"/>
  <c r="AG2307" i="6"/>
  <c r="AZ1244" i="6"/>
  <c r="AZ1344" i="6"/>
  <c r="AZ1346" i="6"/>
  <c r="AZ1260" i="6"/>
  <c r="AZ1353" i="6"/>
  <c r="AZ1355" i="6"/>
  <c r="AZ1265" i="6"/>
  <c r="AZ1269" i="6"/>
  <c r="AZ1272" i="6"/>
  <c r="AZ1282" i="6"/>
  <c r="AZ1292" i="6"/>
  <c r="AZ1359" i="6"/>
  <c r="AZ1295" i="6"/>
  <c r="AZ1362" i="6"/>
  <c r="AZ1364" i="6"/>
  <c r="AZ1370" i="6"/>
  <c r="AZ1372" i="6"/>
  <c r="AZ1374" i="6"/>
  <c r="AZ1380" i="6"/>
  <c r="AZ1305" i="6"/>
  <c r="AZ1396" i="6"/>
  <c r="AZ1404" i="6"/>
  <c r="AZ1423" i="6"/>
  <c r="AZ1425" i="6"/>
  <c r="AZ1431" i="6"/>
  <c r="AZ1438" i="6"/>
  <c r="AZ1447" i="6"/>
  <c r="AZ1456" i="6"/>
  <c r="AZ1459" i="6"/>
  <c r="AZ1467" i="6"/>
  <c r="AZ1494" i="6"/>
  <c r="AZ1687" i="6"/>
  <c r="AZ1516" i="6"/>
  <c r="AZ1716" i="6"/>
  <c r="AZ1722" i="6"/>
  <c r="AZ1724" i="6"/>
  <c r="AZ1554" i="6"/>
  <c r="AZ1556" i="6"/>
  <c r="AZ1560" i="6"/>
  <c r="AZ1571" i="6"/>
  <c r="AZ1580" i="6"/>
  <c r="AZ1603" i="6"/>
  <c r="AZ1614" i="6"/>
  <c r="AZ1632" i="6"/>
  <c r="AZ1653" i="6"/>
  <c r="AZ989" i="6"/>
  <c r="AZ992" i="6"/>
  <c r="AZ1007" i="6"/>
  <c r="AZ1012" i="6"/>
  <c r="AZ1021" i="6"/>
  <c r="AZ1025" i="6"/>
  <c r="AZ1029" i="6"/>
  <c r="AZ1220" i="6"/>
  <c r="AZ1202" i="6"/>
  <c r="AZ1207" i="6"/>
  <c r="AZ1209" i="6"/>
  <c r="AZ1224" i="6"/>
  <c r="AZ1316" i="6"/>
  <c r="AZ1227" i="6"/>
  <c r="AZ1320" i="6"/>
  <c r="AZ1231" i="6"/>
  <c r="AZ1325" i="6"/>
  <c r="AZ1328" i="6"/>
  <c r="AZ1235" i="6"/>
  <c r="AZ1332" i="6"/>
  <c r="AZ1341" i="6"/>
  <c r="AZ1347" i="6"/>
  <c r="AZ1255" i="6"/>
  <c r="AZ1349" i="6"/>
  <c r="AZ1351" i="6"/>
  <c r="AZ1356" i="6"/>
  <c r="AZ1262" i="6"/>
  <c r="AZ1266" i="6"/>
  <c r="AZ1273" i="6"/>
  <c r="AZ1283" i="6"/>
  <c r="AZ1361" i="6"/>
  <c r="AZ1371" i="6"/>
  <c r="AZ1300" i="6"/>
  <c r="AZ1381" i="6"/>
  <c r="AZ1303" i="6"/>
  <c r="AZ1384" i="6"/>
  <c r="AZ1386" i="6"/>
  <c r="AZ1388" i="6"/>
  <c r="AZ1393" i="6"/>
  <c r="AZ1308" i="6"/>
  <c r="AZ1311" i="6"/>
  <c r="AZ1395" i="6"/>
  <c r="AZ1399" i="6"/>
  <c r="AZ1407" i="6"/>
  <c r="AZ1410" i="6"/>
  <c r="AZ1412" i="6"/>
  <c r="AZ1415" i="6"/>
  <c r="AZ1419" i="6"/>
  <c r="AZ1421" i="6"/>
  <c r="AZ1313" i="6"/>
  <c r="AZ1427" i="6"/>
  <c r="AZ1429" i="6"/>
  <c r="AZ1432" i="6"/>
  <c r="AZ1434" i="6"/>
  <c r="AZ1436" i="6"/>
  <c r="AZ1441" i="6"/>
  <c r="AZ1448" i="6"/>
  <c r="AZ1450" i="6"/>
  <c r="AZ1457" i="6"/>
  <c r="AZ1462" i="6"/>
  <c r="AZ1464" i="6"/>
  <c r="AZ1470" i="6"/>
  <c r="AZ1476" i="6"/>
  <c r="AZ1480" i="6"/>
  <c r="AZ1482" i="6"/>
  <c r="AZ1657" i="6"/>
  <c r="AZ1495" i="6"/>
  <c r="AZ1660" i="6"/>
  <c r="AZ1503" i="6"/>
  <c r="AZ1664" i="6"/>
  <c r="AZ1667" i="6"/>
  <c r="AZ1671" i="6"/>
  <c r="AZ1674" i="6"/>
  <c r="AZ1676" i="6"/>
  <c r="AZ1682" i="6"/>
  <c r="AZ1688" i="6"/>
  <c r="AZ1704" i="6"/>
  <c r="AZ1517" i="6"/>
  <c r="AZ1520" i="6"/>
  <c r="AZ1524" i="6"/>
  <c r="AZ1527" i="6"/>
  <c r="AZ1533" i="6"/>
  <c r="AZ1539" i="6"/>
  <c r="AZ1541" i="6"/>
  <c r="AZ1544" i="6"/>
  <c r="AZ1548" i="6"/>
  <c r="AZ1550" i="6"/>
  <c r="AZ1553" i="6"/>
  <c r="AZ1557" i="6"/>
  <c r="AZ1563" i="6"/>
  <c r="AZ1565" i="6"/>
  <c r="AZ1568" i="6"/>
  <c r="AZ1581" i="6"/>
  <c r="AZ1585" i="6"/>
  <c r="AZ1592" i="6"/>
  <c r="AZ1596" i="6"/>
  <c r="AZ1600" i="6"/>
  <c r="AZ1604" i="6"/>
  <c r="AZ1607" i="6"/>
  <c r="AZ1611" i="6"/>
  <c r="AZ1615" i="6"/>
  <c r="AZ1617" i="6"/>
  <c r="AZ1620" i="6"/>
  <c r="AZ1625" i="6"/>
  <c r="AZ1638" i="6"/>
  <c r="AZ1647" i="6"/>
  <c r="AG1870" i="6"/>
  <c r="AG819" i="6"/>
  <c r="AG973" i="6"/>
  <c r="AZ517" i="6" s="1"/>
  <c r="AG86" i="6"/>
  <c r="AG170" i="6"/>
  <c r="AZ95" i="6" s="1"/>
  <c r="AG2254" i="6"/>
  <c r="AG2259" i="6"/>
  <c r="AZ1212" i="6" s="1"/>
  <c r="AG2289" i="6"/>
  <c r="AZ1233" i="6" s="1"/>
  <c r="AG2306" i="6"/>
  <c r="AZ1243" i="6" s="1"/>
  <c r="AG144" i="6"/>
  <c r="AZ76" i="6" s="1"/>
  <c r="AG179" i="6"/>
  <c r="AG238" i="6"/>
  <c r="AZ132" i="6" s="1"/>
  <c r="AG412" i="6"/>
  <c r="AZ235" i="6" s="1"/>
  <c r="AG739" i="6"/>
  <c r="AG40" i="6"/>
  <c r="AG2244" i="6"/>
  <c r="AG2305" i="6"/>
  <c r="AG2320" i="6"/>
  <c r="AG2332" i="6"/>
  <c r="AG2354" i="6"/>
  <c r="AZ1261" i="6" s="1"/>
  <c r="AG2393" i="6"/>
  <c r="AG2427" i="6"/>
  <c r="AG3038" i="6"/>
  <c r="AG3052" i="6"/>
  <c r="AG3068" i="6"/>
  <c r="AG3120" i="6"/>
  <c r="AZ1711" i="6" s="1"/>
  <c r="AG3158" i="6"/>
  <c r="AG2253" i="6"/>
  <c r="AZ1208" i="6" s="1"/>
  <c r="AG2444" i="6"/>
  <c r="AZ1304" i="6" s="1"/>
  <c r="AG164" i="6"/>
  <c r="AG264" i="6"/>
  <c r="AG10" i="6"/>
  <c r="AG391" i="6"/>
  <c r="AG18" i="6"/>
  <c r="AZ11" i="6" s="1"/>
  <c r="BB11" i="6" s="1"/>
  <c r="AG70" i="6"/>
  <c r="AG28" i="6"/>
  <c r="BB15" i="6"/>
  <c r="BB17" i="6"/>
  <c r="AG2262" i="6"/>
  <c r="AG2268" i="6"/>
  <c r="AG2349" i="6"/>
  <c r="AG2378" i="6"/>
  <c r="AG2382" i="6"/>
  <c r="AG2386" i="6"/>
  <c r="AG3044" i="6"/>
  <c r="AG3072" i="6"/>
  <c r="AG3076" i="6"/>
  <c r="AG3106" i="6"/>
  <c r="AG3118" i="6"/>
  <c r="AG3156" i="6"/>
  <c r="AG2295" i="6"/>
  <c r="AG2293" i="6"/>
  <c r="AZ1236" i="6" s="1"/>
  <c r="AG2299" i="6"/>
  <c r="AG2297" i="6"/>
  <c r="AZ1238" i="6" s="1"/>
  <c r="AG2341" i="6"/>
  <c r="AG2339" i="6"/>
  <c r="AG2337" i="6"/>
  <c r="AG2335" i="6"/>
  <c r="AG2333" i="6"/>
  <c r="AZ1252" i="6" s="1"/>
  <c r="AG34" i="6"/>
  <c r="AG62" i="6"/>
  <c r="AG178" i="6"/>
  <c r="AZ102" i="6" s="1"/>
  <c r="AG239" i="6"/>
  <c r="AG413" i="6"/>
  <c r="AG2236" i="6"/>
  <c r="AG2300" i="6"/>
  <c r="AZ1239" i="6" s="1"/>
  <c r="AG2312" i="6"/>
  <c r="AZ1247" i="6" s="1"/>
  <c r="AG2340" i="6"/>
  <c r="AG2381" i="6"/>
  <c r="AZ1279" i="6" s="1"/>
  <c r="AG3035" i="6"/>
  <c r="AZ1661" i="6" s="1"/>
  <c r="AG3037" i="6"/>
  <c r="AG3039" i="6"/>
  <c r="AG3041" i="6"/>
  <c r="AZ1663" i="6" s="1"/>
  <c r="AG3043" i="6"/>
  <c r="AG3045" i="6"/>
  <c r="AG3047" i="6"/>
  <c r="AZ1665" i="6" s="1"/>
  <c r="AG3051" i="6"/>
  <c r="AZ1668" i="6" s="1"/>
  <c r="AG3063" i="6"/>
  <c r="AG3065" i="6"/>
  <c r="AG3067" i="6"/>
  <c r="AG3069" i="6"/>
  <c r="AG3071" i="6"/>
  <c r="AZ1680" i="6" s="1"/>
  <c r="AG3073" i="6"/>
  <c r="AG3075" i="6"/>
  <c r="AG3077" i="6"/>
  <c r="AG3113" i="6"/>
  <c r="AG1558" i="6"/>
  <c r="AZ826" i="6" s="1"/>
  <c r="AG2245" i="6"/>
  <c r="AG2243" i="6"/>
  <c r="AG2241" i="6"/>
  <c r="AG2239" i="6"/>
  <c r="AG2237" i="6"/>
  <c r="AG2235" i="6"/>
  <c r="AG2311" i="6"/>
  <c r="AG2323" i="6"/>
  <c r="AG2321" i="6"/>
  <c r="AG2319" i="6"/>
  <c r="AG2317" i="6"/>
  <c r="AG2315" i="6"/>
  <c r="AG2313" i="6"/>
  <c r="AG2425" i="6"/>
  <c r="AG3133" i="6"/>
  <c r="AG3131" i="6"/>
  <c r="AG3134" i="6"/>
  <c r="AG3132" i="6"/>
  <c r="AG3130" i="6"/>
  <c r="AG3128" i="6"/>
  <c r="AG3126" i="6"/>
  <c r="AZ1713" i="6" s="1"/>
  <c r="AG3170" i="6"/>
  <c r="AG3164" i="6"/>
  <c r="AG845" i="6"/>
  <c r="AG2331" i="6"/>
  <c r="AG2329" i="6"/>
  <c r="AZ1251" i="6" s="1"/>
  <c r="AG2357" i="6"/>
  <c r="AG2355" i="6"/>
  <c r="AG2392" i="6"/>
  <c r="AG2390" i="6"/>
  <c r="AZ1286" i="6" s="1"/>
  <c r="AG2422" i="6"/>
  <c r="AG2570" i="6"/>
  <c r="AG54" i="6"/>
  <c r="AG2240" i="6"/>
  <c r="AG2304" i="6"/>
  <c r="AZ1242" i="6" s="1"/>
  <c r="AG2316" i="6"/>
  <c r="AG2336" i="6"/>
  <c r="AG2348" i="6"/>
  <c r="AZ1258" i="6" s="1"/>
  <c r="AG3036" i="6"/>
  <c r="AG3042" i="6"/>
  <c r="AG3062" i="6"/>
  <c r="AZ1678" i="6" s="1"/>
  <c r="AG3064" i="6"/>
  <c r="AG3066" i="6"/>
  <c r="AG3074" i="6"/>
  <c r="AZ1681" i="6" s="1"/>
  <c r="AG3112" i="6"/>
  <c r="AZ1707" i="6" s="1"/>
  <c r="AG3129" i="6"/>
  <c r="AG3166" i="6"/>
  <c r="AG2263" i="6"/>
  <c r="AG2261" i="6"/>
  <c r="AZ1213" i="6" s="1"/>
  <c r="AG2271" i="6"/>
  <c r="AG2269" i="6"/>
  <c r="AG2267" i="6"/>
  <c r="AG3100" i="6"/>
  <c r="AG3154" i="6"/>
  <c r="AG135" i="6"/>
  <c r="AG242" i="6"/>
  <c r="AZ135" i="6" s="1"/>
  <c r="AG248" i="6"/>
  <c r="AG254" i="6"/>
  <c r="AG8" i="6"/>
  <c r="AG333" i="6"/>
  <c r="AZ184" i="6" s="1"/>
  <c r="BB195" i="6"/>
  <c r="BB197" i="6"/>
  <c r="BB199" i="6"/>
  <c r="BB203" i="6"/>
  <c r="BB208" i="6"/>
  <c r="BB7" i="6"/>
  <c r="AG507" i="6"/>
  <c r="BB10" i="6"/>
  <c r="AG688" i="6"/>
  <c r="AZ393" i="6" s="1"/>
  <c r="AG755" i="6"/>
  <c r="AG25" i="6"/>
  <c r="BB19" i="6"/>
  <c r="AG2716" i="6"/>
  <c r="AZ1506" i="6" s="1"/>
  <c r="AG2760" i="6"/>
  <c r="AG3151" i="6"/>
  <c r="AG133" i="6"/>
  <c r="AG145" i="6"/>
  <c r="AG149" i="6"/>
  <c r="AG157" i="6"/>
  <c r="AZ87" i="6" s="1"/>
  <c r="AG162" i="6"/>
  <c r="AG260" i="6"/>
  <c r="AG269" i="6"/>
  <c r="AG273" i="6"/>
  <c r="AZ148" i="6" s="1"/>
  <c r="AG277" i="6"/>
  <c r="AZ151" i="6" s="1"/>
  <c r="AG357" i="6"/>
  <c r="BB206" i="6"/>
  <c r="BB210" i="6"/>
  <c r="AG401" i="6"/>
  <c r="AG443" i="6"/>
  <c r="AZ256" i="6" s="1"/>
  <c r="AG471" i="6"/>
  <c r="AG661" i="6"/>
  <c r="AZ383" i="6" s="1"/>
  <c r="AG64" i="6"/>
  <c r="AG26" i="6"/>
  <c r="AZ14" i="6" s="1"/>
  <c r="BB14" i="6" s="1"/>
  <c r="AG38" i="6"/>
  <c r="AG2437" i="6"/>
  <c r="AG3121" i="6"/>
  <c r="AG221" i="6"/>
  <c r="AG219" i="6"/>
  <c r="AG217" i="6"/>
  <c r="AG215" i="6"/>
  <c r="AG213" i="6"/>
  <c r="AG211" i="6"/>
  <c r="AG209" i="6"/>
  <c r="AG207" i="6"/>
  <c r="AG205" i="6"/>
  <c r="AG203" i="6"/>
  <c r="AG201" i="6"/>
  <c r="AG222" i="6"/>
  <c r="AG220" i="6"/>
  <c r="AG218" i="6"/>
  <c r="AG216" i="6"/>
  <c r="AG214" i="6"/>
  <c r="AG212" i="6"/>
  <c r="AG210" i="6"/>
  <c r="AG208" i="6"/>
  <c r="AG206" i="6"/>
  <c r="AG204" i="6"/>
  <c r="AG202" i="6"/>
  <c r="AG200" i="6"/>
  <c r="AZ123" i="6" s="1"/>
  <c r="AG21" i="6"/>
  <c r="AG19" i="6"/>
  <c r="AG20" i="6"/>
  <c r="AG30" i="6"/>
  <c r="AG60" i="6"/>
  <c r="AG68" i="6"/>
  <c r="AG134" i="6"/>
  <c r="AZ67" i="6" s="1"/>
  <c r="AG158" i="6"/>
  <c r="AG244" i="6"/>
  <c r="AG252" i="6"/>
  <c r="AG268" i="6"/>
  <c r="AZ145" i="6" s="1"/>
  <c r="AG9" i="6"/>
  <c r="AG7" i="6"/>
  <c r="AG313" i="6"/>
  <c r="AZ179" i="6" s="1"/>
  <c r="AG689" i="6"/>
  <c r="AG705" i="6"/>
  <c r="AG723" i="6"/>
  <c r="AG69" i="6"/>
  <c r="AG29" i="6"/>
  <c r="AG39" i="6"/>
  <c r="AG225" i="6"/>
  <c r="AG223" i="6"/>
  <c r="AZ124" i="6" s="1"/>
  <c r="AG224" i="6"/>
  <c r="AG227" i="6"/>
  <c r="AG228" i="6"/>
  <c r="AG226" i="6"/>
  <c r="AZ125" i="6" s="1"/>
  <c r="AG303" i="6"/>
  <c r="AZ175" i="6" s="1"/>
  <c r="AG323" i="6"/>
  <c r="AG317" i="6"/>
  <c r="AZ180" i="6" s="1"/>
  <c r="AG397" i="6"/>
  <c r="AG463" i="6"/>
  <c r="AG455" i="6"/>
  <c r="AG683" i="6"/>
  <c r="AG713" i="6"/>
  <c r="AG56" i="6"/>
  <c r="AG148" i="6"/>
  <c r="AZ79" i="6" s="1"/>
  <c r="AG715" i="6"/>
  <c r="AG818" i="6"/>
  <c r="AZ447" i="6" s="1"/>
  <c r="AG163" i="6"/>
  <c r="AG161" i="6"/>
  <c r="AG231" i="6"/>
  <c r="AG229" i="6"/>
  <c r="AZ126" i="6" s="1"/>
  <c r="AG232" i="6"/>
  <c r="AG230" i="6"/>
  <c r="AG262" i="6"/>
  <c r="AG258" i="6"/>
  <c r="AG265" i="6"/>
  <c r="AZ143" i="6" s="1"/>
  <c r="AG266" i="6"/>
  <c r="AG519" i="6"/>
  <c r="AZ306" i="6" s="1"/>
  <c r="AG527" i="6"/>
  <c r="AG859" i="6"/>
  <c r="AG858" i="6"/>
  <c r="AZ464" i="6" s="1"/>
  <c r="AG243" i="6"/>
  <c r="AG274" i="6"/>
  <c r="AG278" i="6"/>
  <c r="AG302" i="6"/>
  <c r="AG309" i="6"/>
  <c r="AG341" i="6"/>
  <c r="AG345" i="6"/>
  <c r="AG2545" i="6"/>
  <c r="AZ1387" i="6" s="1"/>
  <c r="AG27" i="6"/>
  <c r="AG35" i="6"/>
  <c r="AZ18" i="6" s="1"/>
  <c r="BB18" i="6" s="1"/>
  <c r="AG37" i="6"/>
  <c r="AG53" i="6"/>
  <c r="AZ30" i="6" s="1"/>
  <c r="AG55" i="6"/>
  <c r="AG57" i="6"/>
  <c r="AG59" i="6"/>
  <c r="AG61" i="6"/>
  <c r="AG63" i="6"/>
  <c r="AG65" i="6"/>
  <c r="AG67" i="6"/>
  <c r="AG1869" i="6"/>
  <c r="AZ993" i="6" s="1"/>
  <c r="AG249" i="6"/>
  <c r="AG247" i="6"/>
  <c r="AZ138" i="6" s="1"/>
  <c r="AG253" i="6"/>
  <c r="AG251" i="6"/>
  <c r="AZ140" i="6" s="1"/>
  <c r="AG263" i="6"/>
  <c r="AG261" i="6"/>
  <c r="AG259" i="6"/>
  <c r="AG257" i="6"/>
  <c r="AG2426" i="6"/>
  <c r="AG2424" i="6"/>
  <c r="AG3093" i="6"/>
  <c r="AZ1696" i="6" s="1"/>
  <c r="AG3094" i="6"/>
  <c r="AG3107" i="6"/>
  <c r="AG3105" i="6"/>
  <c r="AG3103" i="6"/>
  <c r="AZ1703" i="6" s="1"/>
  <c r="AG3108" i="6"/>
  <c r="AG3119" i="6"/>
  <c r="AG3117" i="6"/>
  <c r="AZ1710" i="6" s="1"/>
  <c r="AG3125" i="6"/>
  <c r="AG3123" i="6"/>
  <c r="AZ1712" i="6" s="1"/>
  <c r="AG3124" i="6"/>
  <c r="AG3141" i="6"/>
  <c r="AG3139" i="6"/>
  <c r="AZ1718" i="6" s="1"/>
  <c r="AG3140" i="6"/>
  <c r="AG3155" i="6"/>
  <c r="AG3153" i="6"/>
  <c r="AG3152" i="6"/>
  <c r="AZ1728" i="6" s="1"/>
  <c r="AG3159" i="6"/>
  <c r="AG3157" i="6"/>
  <c r="AZ1729" i="6" s="1"/>
  <c r="AG3171" i="6"/>
  <c r="AG3169" i="6"/>
  <c r="AG3167" i="6"/>
  <c r="AG3165" i="6"/>
  <c r="AG3163" i="6"/>
  <c r="AG3161" i="6"/>
  <c r="AG3168" i="6"/>
  <c r="AG3160" i="6"/>
  <c r="AZ1730" i="6" s="1"/>
  <c r="AG400" i="6"/>
  <c r="AG408" i="6"/>
  <c r="AZ232" i="6" s="1"/>
  <c r="AG444" i="6"/>
  <c r="AG459" i="6"/>
  <c r="AG504" i="6"/>
  <c r="AG523" i="6"/>
  <c r="AG272" i="6"/>
  <c r="AG305" i="6"/>
  <c r="AG326" i="6"/>
  <c r="AG334" i="6"/>
  <c r="BB198" i="6"/>
  <c r="BB200" i="6"/>
  <c r="AG393" i="6"/>
  <c r="AG669" i="6"/>
  <c r="AG685" i="6"/>
  <c r="AZ391" i="6" s="1"/>
  <c r="AG707" i="6"/>
  <c r="AG1363" i="6"/>
  <c r="AG763" i="6"/>
  <c r="AG1512" i="6"/>
  <c r="AG1636" i="6"/>
  <c r="AG872" i="6"/>
  <c r="AG2377" i="6"/>
  <c r="AZ1277" i="6" s="1"/>
  <c r="AG2417" i="6"/>
  <c r="AG2582" i="6"/>
  <c r="AG747" i="6"/>
  <c r="AG767" i="6"/>
  <c r="AZ417" i="6" s="1"/>
  <c r="AG1566" i="6"/>
  <c r="AG1623" i="6"/>
  <c r="AG1631" i="6"/>
  <c r="AG857" i="6"/>
  <c r="AG2395" i="6"/>
  <c r="AG2399" i="6"/>
  <c r="AG2410" i="6"/>
  <c r="AZ1293" i="6" s="1"/>
  <c r="AG2715" i="6"/>
  <c r="AG2721" i="6"/>
  <c r="AG332" i="6"/>
  <c r="AG330" i="6"/>
  <c r="AG328" i="6"/>
  <c r="AG327" i="6"/>
  <c r="AZ183" i="6" s="1"/>
  <c r="AG630" i="6"/>
  <c r="AG628" i="6"/>
  <c r="AG626" i="6"/>
  <c r="AG624" i="6"/>
  <c r="AG631" i="6"/>
  <c r="AG629" i="6"/>
  <c r="AG627" i="6"/>
  <c r="AG625" i="6"/>
  <c r="AG623" i="6"/>
  <c r="AZ365" i="6" s="1"/>
  <c r="AG534" i="6"/>
  <c r="AG532" i="6"/>
  <c r="AZ307" i="6" s="1"/>
  <c r="AG533" i="6"/>
  <c r="AG540" i="6"/>
  <c r="AG538" i="6"/>
  <c r="AG536" i="6"/>
  <c r="AZ309" i="6" s="1"/>
  <c r="AG537" i="6"/>
  <c r="AG576" i="6"/>
  <c r="AG575" i="6"/>
  <c r="AZ333" i="6" s="1"/>
  <c r="AG614" i="6"/>
  <c r="AZ361" i="6" s="1"/>
  <c r="AG615" i="6"/>
  <c r="AG644" i="6"/>
  <c r="AG642" i="6"/>
  <c r="AZ370" i="6" s="1"/>
  <c r="AG645" i="6"/>
  <c r="AG643" i="6"/>
  <c r="AG719" i="6"/>
  <c r="AG717" i="6"/>
  <c r="AZ409" i="6" s="1"/>
  <c r="AG720" i="6"/>
  <c r="AG718" i="6"/>
  <c r="AG1453" i="6"/>
  <c r="AZ779" i="6" s="1"/>
  <c r="AG1454" i="6"/>
  <c r="AG1476" i="6"/>
  <c r="AZ794" i="6" s="1"/>
  <c r="AG1477" i="6"/>
  <c r="AG1594" i="6"/>
  <c r="AZ844" i="6" s="1"/>
  <c r="AG1595" i="6"/>
  <c r="AG917" i="6"/>
  <c r="AZ495" i="6" s="1"/>
  <c r="AG918" i="6"/>
  <c r="AG1729" i="6"/>
  <c r="AG1727" i="6"/>
  <c r="AG1725" i="6"/>
  <c r="AZ923" i="6" s="1"/>
  <c r="AG1730" i="6"/>
  <c r="AG1728" i="6"/>
  <c r="AG1726" i="6"/>
  <c r="AG1971" i="6"/>
  <c r="AG1972" i="6"/>
  <c r="AG1970" i="6"/>
  <c r="AZ1064" i="6" s="1"/>
  <c r="AG1826" i="6"/>
  <c r="AG1824" i="6"/>
  <c r="AG1827" i="6"/>
  <c r="AG1825" i="6"/>
  <c r="AG1823" i="6"/>
  <c r="AZ978" i="6" s="1"/>
  <c r="AG1838" i="6"/>
  <c r="AG1836" i="6"/>
  <c r="AG1839" i="6"/>
  <c r="AG1837" i="6"/>
  <c r="AG1835" i="6"/>
  <c r="AZ981" i="6" s="1"/>
  <c r="AG1860" i="6"/>
  <c r="AZ988" i="6" s="1"/>
  <c r="AG1861" i="6"/>
  <c r="AG1866" i="6"/>
  <c r="AG1864" i="6"/>
  <c r="AZ991" i="6" s="1"/>
  <c r="AG1867" i="6"/>
  <c r="AG1865" i="6"/>
  <c r="AG1886" i="6"/>
  <c r="AG1885" i="6"/>
  <c r="AZ999" i="6" s="1"/>
  <c r="AG1894" i="6"/>
  <c r="AG1893" i="6"/>
  <c r="AZ1003" i="6" s="1"/>
  <c r="AG1916" i="6"/>
  <c r="AG1915" i="6"/>
  <c r="AZ1017" i="6" s="1"/>
  <c r="AG271" i="6"/>
  <c r="AZ147" i="6" s="1"/>
  <c r="AG325" i="6"/>
  <c r="AZ182" i="6" s="1"/>
  <c r="AG331" i="6"/>
  <c r="AG399" i="6"/>
  <c r="AZ225" i="6" s="1"/>
  <c r="AG503" i="6"/>
  <c r="AZ298" i="6" s="1"/>
  <c r="AG531" i="6"/>
  <c r="AG731" i="6"/>
  <c r="AG768" i="6"/>
  <c r="AG844" i="6"/>
  <c r="AG846" i="6"/>
  <c r="AG856" i="6"/>
  <c r="AZ463" i="6" s="1"/>
  <c r="AG871" i="6"/>
  <c r="AZ475" i="6" s="1"/>
  <c r="AG1362" i="6"/>
  <c r="AG1364" i="6"/>
  <c r="AG1509" i="6"/>
  <c r="AG1511" i="6"/>
  <c r="AG1559" i="6"/>
  <c r="AG1565" i="6"/>
  <c r="AZ830" i="6" s="1"/>
  <c r="AG1622" i="6"/>
  <c r="AZ868" i="6" s="1"/>
  <c r="AG1630" i="6"/>
  <c r="AZ875" i="6" s="1"/>
  <c r="AG1635" i="6"/>
  <c r="AZ878" i="6" s="1"/>
  <c r="AG316" i="6"/>
  <c r="AG314" i="6"/>
  <c r="AG322" i="6"/>
  <c r="AG320" i="6"/>
  <c r="AG318" i="6"/>
  <c r="AG319" i="6"/>
  <c r="AG352" i="6"/>
  <c r="AG350" i="6"/>
  <c r="AG351" i="6"/>
  <c r="AG370" i="6"/>
  <c r="AG368" i="6"/>
  <c r="AZ204" i="6" s="1"/>
  <c r="BB204" i="6" s="1"/>
  <c r="AG396" i="6"/>
  <c r="AG394" i="6"/>
  <c r="AG392" i="6"/>
  <c r="AG390" i="6"/>
  <c r="AG395" i="6"/>
  <c r="AG430" i="6"/>
  <c r="AG428" i="6"/>
  <c r="AZ249" i="6" s="1"/>
  <c r="AG638" i="6"/>
  <c r="AG636" i="6"/>
  <c r="AG634" i="6"/>
  <c r="AG632" i="6"/>
  <c r="AZ366" i="6" s="1"/>
  <c r="AG637" i="6"/>
  <c r="AG635" i="6"/>
  <c r="AG633" i="6"/>
  <c r="AG654" i="6"/>
  <c r="AG652" i="6"/>
  <c r="AZ377" i="6" s="1"/>
  <c r="AG655" i="6"/>
  <c r="AG653" i="6"/>
  <c r="AG663" i="6"/>
  <c r="AG667" i="6"/>
  <c r="AG665" i="6"/>
  <c r="AG681" i="6"/>
  <c r="AG679" i="6"/>
  <c r="AG677" i="6"/>
  <c r="AG761" i="6"/>
  <c r="AG759" i="6"/>
  <c r="AZ415" i="6" s="1"/>
  <c r="AG785" i="6"/>
  <c r="AZ432" i="6" s="1"/>
  <c r="AG786" i="6"/>
  <c r="AG959" i="6"/>
  <c r="AG958" i="6"/>
  <c r="AZ505" i="6" s="1"/>
  <c r="AG1856" i="6"/>
  <c r="AG1854" i="6"/>
  <c r="AG1852" i="6"/>
  <c r="AG1855" i="6"/>
  <c r="AG1853" i="6"/>
  <c r="AG1851" i="6"/>
  <c r="AZ985" i="6" s="1"/>
  <c r="AG1896" i="6"/>
  <c r="AG1895" i="6"/>
  <c r="AZ1004" i="6" s="1"/>
  <c r="AG1912" i="6"/>
  <c r="AG1913" i="6"/>
  <c r="AG1911" i="6"/>
  <c r="AZ1015" i="6" s="1"/>
  <c r="AG1918" i="6"/>
  <c r="AG1917" i="6"/>
  <c r="AZ1018" i="6" s="1"/>
  <c r="AG1924" i="6"/>
  <c r="AG1923" i="6"/>
  <c r="AZ1022" i="6" s="1"/>
  <c r="AG1930" i="6"/>
  <c r="AG1928" i="6"/>
  <c r="AG1929" i="6"/>
  <c r="AG1927" i="6"/>
  <c r="AZ1024" i="6" s="1"/>
  <c r="AG2461" i="6"/>
  <c r="AG2459" i="6"/>
  <c r="AG2460" i="6"/>
  <c r="AG2458" i="6"/>
  <c r="AZ1317" i="6" s="1"/>
  <c r="AG306" i="6"/>
  <c r="AG304" i="6"/>
  <c r="AG360" i="6"/>
  <c r="AG358" i="6"/>
  <c r="AG356" i="6"/>
  <c r="AG354" i="6"/>
  <c r="AZ196" i="6" s="1"/>
  <c r="BB196" i="6" s="1"/>
  <c r="AG359" i="6"/>
  <c r="AG414" i="6"/>
  <c r="AZ236" i="6" s="1"/>
  <c r="AG415" i="6"/>
  <c r="AG438" i="6"/>
  <c r="AG436" i="6"/>
  <c r="AG434" i="6"/>
  <c r="AG437" i="6"/>
  <c r="AG433" i="6"/>
  <c r="AZ252" i="6" s="1"/>
  <c r="AG446" i="6"/>
  <c r="AG445" i="6"/>
  <c r="AZ257" i="6" s="1"/>
  <c r="AG466" i="6"/>
  <c r="AG464" i="6"/>
  <c r="AZ265" i="6" s="1"/>
  <c r="AG465" i="6"/>
  <c r="AG470" i="6"/>
  <c r="AG468" i="6"/>
  <c r="AZ267" i="6" s="1"/>
  <c r="AG469" i="6"/>
  <c r="AG502" i="6"/>
  <c r="AG501" i="6"/>
  <c r="AZ297" i="6" s="1"/>
  <c r="AG508" i="6"/>
  <c r="AG506" i="6"/>
  <c r="AG505" i="6"/>
  <c r="AZ299" i="6" s="1"/>
  <c r="AG512" i="6"/>
  <c r="AG510" i="6"/>
  <c r="AG509" i="6"/>
  <c r="AZ300" i="6" s="1"/>
  <c r="AG513" i="6"/>
  <c r="AG542" i="6"/>
  <c r="AG541" i="6"/>
  <c r="AZ310" i="6" s="1"/>
  <c r="AG580" i="6"/>
  <c r="AG578" i="6"/>
  <c r="AG579" i="6"/>
  <c r="AG577" i="6"/>
  <c r="AZ334" i="6" s="1"/>
  <c r="AG620" i="6"/>
  <c r="AG618" i="6"/>
  <c r="AG616" i="6"/>
  <c r="AZ362" i="6" s="1"/>
  <c r="AG619" i="6"/>
  <c r="AG617" i="6"/>
  <c r="AG1493" i="6"/>
  <c r="AG1494" i="6"/>
  <c r="AG1492" i="6"/>
  <c r="AZ802" i="6" s="1"/>
  <c r="AG1569" i="6"/>
  <c r="AG1568" i="6"/>
  <c r="AZ832" i="6" s="1"/>
  <c r="AG811" i="6"/>
  <c r="AG810" i="6"/>
  <c r="AZ443" i="6" s="1"/>
  <c r="AG1741" i="6"/>
  <c r="AG1739" i="6"/>
  <c r="AZ930" i="6" s="1"/>
  <c r="AG1740" i="6"/>
  <c r="AG1769" i="6"/>
  <c r="AG1770" i="6"/>
  <c r="AG1768" i="6"/>
  <c r="AZ944" i="6" s="1"/>
  <c r="AG2018" i="6"/>
  <c r="AG2017" i="6"/>
  <c r="AZ1087" i="6" s="1"/>
  <c r="AG1830" i="6"/>
  <c r="AG1828" i="6"/>
  <c r="AZ979" i="6" s="1"/>
  <c r="AG1829" i="6"/>
  <c r="AG1834" i="6"/>
  <c r="AG1832" i="6"/>
  <c r="AG1833" i="6"/>
  <c r="AG1831" i="6"/>
  <c r="AZ980" i="6" s="1"/>
  <c r="AG1858" i="6"/>
  <c r="AG1857" i="6"/>
  <c r="AZ986" i="6" s="1"/>
  <c r="AG1908" i="6"/>
  <c r="AG1909" i="6"/>
  <c r="AG1907" i="6"/>
  <c r="AZ1013" i="6" s="1"/>
  <c r="AG1920" i="6"/>
  <c r="AZ1020" i="6" s="1"/>
  <c r="AG1921" i="6"/>
  <c r="AG301" i="6"/>
  <c r="AZ174" i="6" s="1"/>
  <c r="AG315" i="6"/>
  <c r="AG321" i="6"/>
  <c r="AG349" i="6"/>
  <c r="AZ194" i="6" s="1"/>
  <c r="BB194" i="6" s="1"/>
  <c r="AG355" i="6"/>
  <c r="AG369" i="6"/>
  <c r="AG389" i="6"/>
  <c r="AZ223" i="6" s="1"/>
  <c r="AG511" i="6"/>
  <c r="AG539" i="6"/>
  <c r="AG843" i="6"/>
  <c r="AZ459" i="6" s="1"/>
  <c r="AG1361" i="6"/>
  <c r="AZ732" i="6" s="1"/>
  <c r="AG1508" i="6"/>
  <c r="AZ809" i="6" s="1"/>
  <c r="AG1510" i="6"/>
  <c r="AG310" i="6"/>
  <c r="AG308" i="6"/>
  <c r="AZ177" i="6" s="1"/>
  <c r="AG312" i="6"/>
  <c r="AG311" i="6"/>
  <c r="AZ178" i="6" s="1"/>
  <c r="AG342" i="6"/>
  <c r="AG340" i="6"/>
  <c r="AZ190" i="6" s="1"/>
  <c r="AG346" i="6"/>
  <c r="AG344" i="6"/>
  <c r="AG343" i="6"/>
  <c r="AZ191" i="6" s="1"/>
  <c r="AG440" i="6"/>
  <c r="AZ254" i="6" s="1"/>
  <c r="AG441" i="6"/>
  <c r="AG462" i="6"/>
  <c r="AG460" i="6"/>
  <c r="AG458" i="6"/>
  <c r="AG456" i="6"/>
  <c r="AG454" i="6"/>
  <c r="AG461" i="6"/>
  <c r="AG453" i="6"/>
  <c r="AZ264" i="6" s="1"/>
  <c r="AG457" i="6"/>
  <c r="AG530" i="6"/>
  <c r="AG528" i="6"/>
  <c r="AG526" i="6"/>
  <c r="AG524" i="6"/>
  <c r="AG522" i="6"/>
  <c r="AG520" i="6"/>
  <c r="AG525" i="6"/>
  <c r="AG529" i="6"/>
  <c r="AG521" i="6"/>
  <c r="AG544" i="6"/>
  <c r="AZ312" i="6" s="1"/>
  <c r="AG545" i="6"/>
  <c r="AG570" i="6"/>
  <c r="AG568" i="6"/>
  <c r="AG566" i="6"/>
  <c r="AG564" i="6"/>
  <c r="AZ331" i="6" s="1"/>
  <c r="AG571" i="6"/>
  <c r="AG569" i="6"/>
  <c r="AG567" i="6"/>
  <c r="AG565" i="6"/>
  <c r="AG574" i="6"/>
  <c r="AG572" i="6"/>
  <c r="AZ332" i="6" s="1"/>
  <c r="AG573" i="6"/>
  <c r="AG586" i="6"/>
  <c r="AG584" i="6"/>
  <c r="AZ338" i="6" s="1"/>
  <c r="AG585" i="6"/>
  <c r="AG604" i="6"/>
  <c r="AG602" i="6"/>
  <c r="AG600" i="6"/>
  <c r="AZ352" i="6" s="1"/>
  <c r="AG605" i="6"/>
  <c r="AG603" i="6"/>
  <c r="AG601" i="6"/>
  <c r="AG691" i="6"/>
  <c r="AZ395" i="6" s="1"/>
  <c r="AG692" i="6"/>
  <c r="AG699" i="6"/>
  <c r="AG697" i="6"/>
  <c r="AZ400" i="6" s="1"/>
  <c r="AG698" i="6"/>
  <c r="AG709" i="6"/>
  <c r="AG708" i="6"/>
  <c r="AZ406" i="6" s="1"/>
  <c r="AG745" i="6"/>
  <c r="AG737" i="6"/>
  <c r="AG729" i="6"/>
  <c r="AG721" i="6"/>
  <c r="AZ410" i="6" s="1"/>
  <c r="AG749" i="6"/>
  <c r="AG741" i="6"/>
  <c r="AG733" i="6"/>
  <c r="AG725" i="6"/>
  <c r="AG743" i="6"/>
  <c r="AG727" i="6"/>
  <c r="AG751" i="6"/>
  <c r="AG735" i="6"/>
  <c r="AG1374" i="6"/>
  <c r="AG1375" i="6"/>
  <c r="AG1373" i="6"/>
  <c r="AZ739" i="6" s="1"/>
  <c r="AG803" i="6"/>
  <c r="AZ439" i="6" s="1"/>
  <c r="AG804" i="6"/>
  <c r="AG1571" i="6"/>
  <c r="AG1570" i="6"/>
  <c r="AZ833" i="6" s="1"/>
  <c r="AG1583" i="6"/>
  <c r="AG1582" i="6"/>
  <c r="AZ842" i="6" s="1"/>
  <c r="AG1613" i="6"/>
  <c r="AG1612" i="6"/>
  <c r="AZ859" i="6" s="1"/>
  <c r="AG1704" i="6"/>
  <c r="AG1702" i="6"/>
  <c r="AZ909" i="6" s="1"/>
  <c r="AG1705" i="6"/>
  <c r="AG1703" i="6"/>
  <c r="AG955" i="6"/>
  <c r="AG953" i="6"/>
  <c r="AZ502" i="6" s="1"/>
  <c r="AG954" i="6"/>
  <c r="AG977" i="6"/>
  <c r="AG975" i="6"/>
  <c r="AZ518" i="6" s="1"/>
  <c r="AG976" i="6"/>
  <c r="AG2048" i="6"/>
  <c r="AZ1102" i="6" s="1"/>
  <c r="AG2049" i="6"/>
  <c r="AG1878" i="6"/>
  <c r="AG1876" i="6"/>
  <c r="AG1874" i="6"/>
  <c r="AG1872" i="6"/>
  <c r="AZ995" i="6" s="1"/>
  <c r="AG1879" i="6"/>
  <c r="AG1877" i="6"/>
  <c r="AG1875" i="6"/>
  <c r="AG1873" i="6"/>
  <c r="AG1882" i="6"/>
  <c r="AG1880" i="6"/>
  <c r="AZ996" i="6" s="1"/>
  <c r="AG1881" i="6"/>
  <c r="AG1888" i="6"/>
  <c r="AG1887" i="6"/>
  <c r="AZ1000" i="6" s="1"/>
  <c r="AG1892" i="6"/>
  <c r="AG1890" i="6"/>
  <c r="AZ1002" i="6" s="1"/>
  <c r="BB1002" i="6" s="1"/>
  <c r="AG1891" i="6"/>
  <c r="AG1898" i="6"/>
  <c r="AG1899" i="6"/>
  <c r="AG1897" i="6"/>
  <c r="AZ1005" i="6" s="1"/>
  <c r="AG1926" i="6"/>
  <c r="AG1925" i="6"/>
  <c r="AZ1023" i="6" s="1"/>
  <c r="AG2475" i="6"/>
  <c r="AG2474" i="6"/>
  <c r="AZ1330" i="6" s="1"/>
  <c r="BB1330" i="6" s="1"/>
  <c r="AG2483" i="6"/>
  <c r="AZ1336" i="6" s="1"/>
  <c r="AG2484" i="6"/>
  <c r="AG2495" i="6"/>
  <c r="AG2494" i="6"/>
  <c r="AZ1343" i="6" s="1"/>
  <c r="AG2569" i="6"/>
  <c r="AZ1406" i="6" s="1"/>
  <c r="AG2573" i="6"/>
  <c r="AZ1409" i="6" s="1"/>
  <c r="AG2575" i="6"/>
  <c r="AG2577" i="6"/>
  <c r="AG2579" i="6"/>
  <c r="AG2581" i="6"/>
  <c r="AG2415" i="6"/>
  <c r="AG2479" i="6"/>
  <c r="AG2480" i="6"/>
  <c r="AG2478" i="6"/>
  <c r="AZ1333" i="6" s="1"/>
  <c r="AG2493" i="6"/>
  <c r="AG2491" i="6"/>
  <c r="AG2492" i="6"/>
  <c r="AG2490" i="6"/>
  <c r="AZ1342" i="6" s="1"/>
  <c r="AG2375" i="6"/>
  <c r="AG2373" i="6"/>
  <c r="AZ1275" i="6" s="1"/>
  <c r="BB1275" i="6" s="1"/>
  <c r="AG2401" i="6"/>
  <c r="AG2406" i="6"/>
  <c r="AG2404" i="6"/>
  <c r="AZ1290" i="6" s="1"/>
  <c r="AG2407" i="6"/>
  <c r="AG2405" i="6"/>
  <c r="AG2420" i="6"/>
  <c r="AG2419" i="6"/>
  <c r="AZ1296" i="6" s="1"/>
  <c r="AG2433" i="6"/>
  <c r="AG2435" i="6"/>
  <c r="AG2429" i="6"/>
  <c r="AG2439" i="6"/>
  <c r="AG2532" i="6"/>
  <c r="AG2530" i="6"/>
  <c r="AG2528" i="6"/>
  <c r="AG2533" i="6"/>
  <c r="AG2531" i="6"/>
  <c r="AG2529" i="6"/>
  <c r="AG2527" i="6"/>
  <c r="AZ1375" i="6" s="1"/>
  <c r="AG2563" i="6"/>
  <c r="AG2561" i="6"/>
  <c r="AZ1400" i="6" s="1"/>
  <c r="AG2562" i="6"/>
  <c r="AG2628" i="6"/>
  <c r="AG2630" i="6"/>
  <c r="AG2631" i="6"/>
  <c r="AG2629" i="6"/>
  <c r="AZ1454" i="6" s="1"/>
  <c r="AG2660" i="6"/>
  <c r="AG2659" i="6"/>
  <c r="AZ1463" i="6" s="1"/>
  <c r="AG2397" i="6"/>
  <c r="AG2431" i="6"/>
  <c r="AG2574" i="6"/>
  <c r="AG2576" i="6"/>
  <c r="AG2578" i="6"/>
  <c r="AG2580" i="6"/>
  <c r="AG2363" i="6"/>
  <c r="AZ1267" i="6" s="1"/>
  <c r="AG2364" i="6"/>
  <c r="AG2367" i="6"/>
  <c r="AZ1270" i="6" s="1"/>
  <c r="AG2368" i="6"/>
  <c r="AG2380" i="6"/>
  <c r="AG2379" i="6"/>
  <c r="AZ1278" i="6" s="1"/>
  <c r="AG2413" i="6"/>
  <c r="AG2411" i="6"/>
  <c r="AG2412" i="6"/>
  <c r="AG2632" i="6"/>
  <c r="AZ1455" i="6" s="1"/>
  <c r="AG2633" i="6"/>
  <c r="AG2739" i="6"/>
  <c r="AG2737" i="6"/>
  <c r="AG2735" i="6"/>
  <c r="AG2733" i="6"/>
  <c r="AZ1513" i="6" s="1"/>
  <c r="AG2738" i="6"/>
  <c r="AG2736" i="6"/>
  <c r="AG2734" i="6"/>
  <c r="AG2743" i="6"/>
  <c r="AG2741" i="6"/>
  <c r="AG2742" i="6"/>
  <c r="AG2740" i="6"/>
  <c r="AZ1514" i="6" s="1"/>
  <c r="AG2757" i="6"/>
  <c r="AG2756" i="6"/>
  <c r="AZ1523" i="6" s="1"/>
  <c r="AG2777" i="6"/>
  <c r="AG2776" i="6"/>
  <c r="AZ1536" i="6" s="1"/>
  <c r="AG2811" i="6"/>
  <c r="AG2809" i="6"/>
  <c r="AG2810" i="6"/>
  <c r="AG2808" i="6"/>
  <c r="AZ1566" i="6" s="1"/>
  <c r="AG2823" i="6"/>
  <c r="AG2824" i="6"/>
  <c r="AG2822" i="6"/>
  <c r="AZ1573" i="6" s="1"/>
  <c r="BB1573" i="6" s="1"/>
  <c r="AG2839" i="6"/>
  <c r="AG2837" i="6"/>
  <c r="AG2835" i="6"/>
  <c r="AG2833" i="6"/>
  <c r="AG2831" i="6"/>
  <c r="AG2829" i="6"/>
  <c r="AG2827" i="6"/>
  <c r="AG2825" i="6"/>
  <c r="AZ1574" i="6" s="1"/>
  <c r="AG2838" i="6"/>
  <c r="AG2836" i="6"/>
  <c r="AG2834" i="6"/>
  <c r="AG2832" i="6"/>
  <c r="AG2830" i="6"/>
  <c r="AG2828" i="6"/>
  <c r="AG2826" i="6"/>
  <c r="AG2851" i="6"/>
  <c r="AG2849" i="6"/>
  <c r="AG2847" i="6"/>
  <c r="AG2845" i="6"/>
  <c r="AG2843" i="6"/>
  <c r="AG2841" i="6"/>
  <c r="AZ1576" i="6" s="1"/>
  <c r="AG2850" i="6"/>
  <c r="AG2848" i="6"/>
  <c r="AG2846" i="6"/>
  <c r="AG2844" i="6"/>
  <c r="AG2842" i="6"/>
  <c r="AG2875" i="6"/>
  <c r="AG2873" i="6"/>
  <c r="AG2871" i="6"/>
  <c r="AG2869" i="6"/>
  <c r="AG2867" i="6"/>
  <c r="AG2865" i="6"/>
  <c r="AZ1578" i="6" s="1"/>
  <c r="BB1578" i="6" s="1"/>
  <c r="AG2874" i="6"/>
  <c r="AG2872" i="6"/>
  <c r="AG2870" i="6"/>
  <c r="AG2868" i="6"/>
  <c r="AG2866" i="6"/>
  <c r="AG2893" i="6"/>
  <c r="AG2891" i="6"/>
  <c r="AG2889" i="6"/>
  <c r="AZ1584" i="6" s="1"/>
  <c r="AG2892" i="6"/>
  <c r="AG2890" i="6"/>
  <c r="AG2907" i="6"/>
  <c r="AG2905" i="6"/>
  <c r="AG2903" i="6"/>
  <c r="AG2901" i="6"/>
  <c r="AZ1588" i="6" s="1"/>
  <c r="BB1588" i="6" s="1"/>
  <c r="AG2906" i="6"/>
  <c r="AG2904" i="6"/>
  <c r="AG2902" i="6"/>
  <c r="AG2909" i="6"/>
  <c r="AG2908" i="6"/>
  <c r="AZ1589" i="6" s="1"/>
  <c r="AG2921" i="6"/>
  <c r="AG2920" i="6"/>
  <c r="AZ1598" i="6" s="1"/>
  <c r="AG2929" i="6"/>
  <c r="AG2927" i="6"/>
  <c r="AZ1602" i="6" s="1"/>
  <c r="AG2928" i="6"/>
  <c r="AG2961" i="6"/>
  <c r="AG2959" i="6"/>
  <c r="AG2957" i="6"/>
  <c r="AG2955" i="6"/>
  <c r="AG2953" i="6"/>
  <c r="AG2951" i="6"/>
  <c r="AG2962" i="6"/>
  <c r="AG2960" i="6"/>
  <c r="AG2958" i="6"/>
  <c r="AG2956" i="6"/>
  <c r="AG2954" i="6"/>
  <c r="AG2952" i="6"/>
  <c r="AG2950" i="6"/>
  <c r="AZ1623" i="6" s="1"/>
  <c r="AG2965" i="6"/>
  <c r="AG2963" i="6"/>
  <c r="AZ1624" i="6" s="1"/>
  <c r="AG2964" i="6"/>
  <c r="AG2977" i="6"/>
  <c r="AG2975" i="6"/>
  <c r="AG2973" i="6"/>
  <c r="AG2978" i="6"/>
  <c r="AG2976" i="6"/>
  <c r="AG2974" i="6"/>
  <c r="AG2972" i="6"/>
  <c r="AZ1630" i="6" s="1"/>
  <c r="AG2983" i="6"/>
  <c r="AG2981" i="6"/>
  <c r="AZ1633" i="6" s="1"/>
  <c r="AG2982" i="6"/>
  <c r="AG2985" i="6"/>
  <c r="AG2984" i="6"/>
  <c r="AZ1634" i="6" s="1"/>
  <c r="AG2997" i="6"/>
  <c r="AZ1644" i="6" s="1"/>
  <c r="AG2998" i="6"/>
  <c r="AG3017" i="6"/>
  <c r="AG3015" i="6"/>
  <c r="AG3013" i="6"/>
  <c r="AG3011" i="6"/>
  <c r="AG3009" i="6"/>
  <c r="AG3007" i="6"/>
  <c r="AG3005" i="6"/>
  <c r="AG3018" i="6"/>
  <c r="AG3016" i="6"/>
  <c r="AG3014" i="6"/>
  <c r="AG3012" i="6"/>
  <c r="AG3010" i="6"/>
  <c r="AG3008" i="6"/>
  <c r="AG3006" i="6"/>
  <c r="AG3004" i="6"/>
  <c r="AZ1650" i="6" s="1"/>
  <c r="AG3023" i="6"/>
  <c r="AG3021" i="6"/>
  <c r="AG3022" i="6"/>
  <c r="AG3020" i="6"/>
  <c r="AZ1652" i="6" s="1"/>
  <c r="AG2993" i="6"/>
  <c r="AG2991" i="6"/>
  <c r="AZ1640" i="6" s="1"/>
  <c r="AG2992" i="6"/>
  <c r="AG2627" i="6"/>
  <c r="AZ1453" i="6" s="1"/>
  <c r="BB1453" i="6" s="1"/>
  <c r="AG2714" i="6"/>
  <c r="AG2718" i="6"/>
  <c r="AZ1507" i="6" s="1"/>
  <c r="AG2720" i="6"/>
  <c r="AG2693" i="6"/>
  <c r="AG2692" i="6"/>
  <c r="AZ1491" i="6" s="1"/>
  <c r="BB1491" i="6" s="1"/>
  <c r="AG2767" i="6"/>
  <c r="AG2765" i="6"/>
  <c r="AG2768" i="6"/>
  <c r="AG2766" i="6"/>
  <c r="AG2764" i="6"/>
  <c r="AZ1528" i="6" s="1"/>
  <c r="AG2803" i="6"/>
  <c r="AZ1562" i="6" s="1"/>
  <c r="BB1562" i="6" s="1"/>
  <c r="AG2804" i="6"/>
  <c r="AG2813" i="6"/>
  <c r="AG2814" i="6"/>
  <c r="AG2812" i="6"/>
  <c r="AZ1567" i="6" s="1"/>
  <c r="BB1567" i="6" s="1"/>
  <c r="AG2821" i="6"/>
  <c r="AG2819" i="6"/>
  <c r="AZ1572" i="6" s="1"/>
  <c r="BB1572" i="6" s="1"/>
  <c r="AG2820" i="6"/>
  <c r="AG2863" i="6"/>
  <c r="AG2861" i="6"/>
  <c r="AG2859" i="6"/>
  <c r="AG2857" i="6"/>
  <c r="AG2855" i="6"/>
  <c r="AG2853" i="6"/>
  <c r="AG2864" i="6"/>
  <c r="AG2862" i="6"/>
  <c r="AG2860" i="6"/>
  <c r="AG2858" i="6"/>
  <c r="AG2856" i="6"/>
  <c r="AG2854" i="6"/>
  <c r="AG2852" i="6"/>
  <c r="AZ1577" i="6" s="1"/>
  <c r="AG2887" i="6"/>
  <c r="AG2885" i="6"/>
  <c r="AG2883" i="6"/>
  <c r="AG2881" i="6"/>
  <c r="AG2888" i="6"/>
  <c r="AG2886" i="6"/>
  <c r="AG2884" i="6"/>
  <c r="AG2882" i="6"/>
  <c r="AG2880" i="6"/>
  <c r="AZ1583" i="6" s="1"/>
  <c r="BB1583" i="6" s="1"/>
  <c r="AG2899" i="6"/>
  <c r="AG2897" i="6"/>
  <c r="AG2900" i="6"/>
  <c r="AG2898" i="6"/>
  <c r="AG2896" i="6"/>
  <c r="AZ1587" i="6" s="1"/>
  <c r="BB1587" i="6" s="1"/>
  <c r="AG2919" i="6"/>
  <c r="AG2917" i="6"/>
  <c r="AZ1597" i="6" s="1"/>
  <c r="AG2918" i="6"/>
  <c r="AG2925" i="6"/>
  <c r="AG2926" i="6"/>
  <c r="AG2924" i="6"/>
  <c r="AZ1601" i="6" s="1"/>
  <c r="BB1601" i="6" s="1"/>
  <c r="AG2967" i="6"/>
  <c r="AZ1626" i="6" s="1"/>
  <c r="BB1626" i="6" s="1"/>
  <c r="AG2968" i="6"/>
  <c r="AG2546" i="6"/>
  <c r="AG2713" i="6"/>
  <c r="AZ1505" i="6" s="1"/>
  <c r="BB1505" i="6" s="1"/>
  <c r="AG2719" i="6"/>
  <c r="BB546" i="6"/>
  <c r="AG686" i="6"/>
  <c r="AG2421" i="6"/>
  <c r="AZ1297" i="6" s="1"/>
  <c r="BB1297" i="6" s="1"/>
  <c r="AG2438" i="6"/>
  <c r="AG2436" i="6"/>
  <c r="AG2434" i="6"/>
  <c r="AG2432" i="6"/>
  <c r="AG2430" i="6"/>
  <c r="AG2428" i="6"/>
  <c r="AZ1299" i="6" s="1"/>
  <c r="BB1299" i="6" s="1"/>
  <c r="AG2672" i="6"/>
  <c r="AG2671" i="6"/>
  <c r="AZ1472" i="6" s="1"/>
  <c r="BB1472" i="6" s="1"/>
  <c r="AG2690" i="6"/>
  <c r="AZ1490" i="6" s="1"/>
  <c r="BB1490" i="6" s="1"/>
  <c r="AG2691" i="6"/>
  <c r="AG2702" i="6"/>
  <c r="AG2700" i="6"/>
  <c r="AG2698" i="6"/>
  <c r="AZ1496" i="6" s="1"/>
  <c r="BB1496" i="6" s="1"/>
  <c r="AG2703" i="6"/>
  <c r="AG2701" i="6"/>
  <c r="AG2699" i="6"/>
  <c r="AG2712" i="6"/>
  <c r="AG2711" i="6"/>
  <c r="AZ1504" i="6" s="1"/>
  <c r="BB1504" i="6" s="1"/>
  <c r="AG2416" i="6"/>
  <c r="AG2414" i="6"/>
  <c r="AZ1294" i="6" s="1"/>
  <c r="BB1294" i="6" s="1"/>
  <c r="AG2670" i="6"/>
  <c r="AG2668" i="6"/>
  <c r="AZ1471" i="6" s="1"/>
  <c r="BB1471" i="6" s="1"/>
  <c r="AG2669" i="6"/>
  <c r="AG2396" i="6"/>
  <c r="AG2394" i="6"/>
  <c r="AZ1287" i="6" s="1"/>
  <c r="BB1287" i="6" s="1"/>
  <c r="AG2402" i="6"/>
  <c r="AG2400" i="6"/>
  <c r="AG2398" i="6"/>
  <c r="AZ1288" i="6" s="1"/>
  <c r="BB1288" i="6" s="1"/>
  <c r="AG2554" i="6"/>
  <c r="AG2553" i="6"/>
  <c r="AZ1394" i="6" s="1"/>
  <c r="BB1394" i="6" s="1"/>
  <c r="AG3026" i="6"/>
  <c r="AG3025" i="6"/>
  <c r="AZ1654" i="6" s="1"/>
  <c r="BB1654" i="6" s="1"/>
  <c r="AG3028" i="6"/>
  <c r="AG3029" i="6"/>
  <c r="AG3027" i="6"/>
  <c r="AZ1655" i="6" s="1"/>
  <c r="BB1655" i="6" s="1"/>
  <c r="AG2656" i="6"/>
  <c r="AG2654" i="6"/>
  <c r="AG2652" i="6"/>
  <c r="AG2650" i="6"/>
  <c r="AG2648" i="6"/>
  <c r="AG2646" i="6"/>
  <c r="AG2644" i="6"/>
  <c r="AG2642" i="6"/>
  <c r="AG2640" i="6"/>
  <c r="AG2657" i="6"/>
  <c r="AG2655" i="6"/>
  <c r="AG2653" i="6"/>
  <c r="AG2651" i="6"/>
  <c r="AG2649" i="6"/>
  <c r="AG2647" i="6"/>
  <c r="AG2645" i="6"/>
  <c r="AG2643" i="6"/>
  <c r="AG2641" i="6"/>
  <c r="AG2639" i="6"/>
  <c r="AZ1461" i="6" s="1"/>
  <c r="BB1461" i="6" s="1"/>
  <c r="AG2730" i="6"/>
  <c r="AG2728" i="6"/>
  <c r="AG2726" i="6"/>
  <c r="AG2724" i="6"/>
  <c r="AZ1510" i="6" s="1"/>
  <c r="AG2729" i="6"/>
  <c r="AG2727" i="6"/>
  <c r="AG2725" i="6"/>
  <c r="BB31" i="6"/>
  <c r="BB47" i="6"/>
  <c r="BB35" i="6"/>
  <c r="BB39" i="6"/>
  <c r="BB27" i="6"/>
  <c r="BB43" i="6"/>
  <c r="BB25" i="6"/>
  <c r="BB29" i="6"/>
  <c r="BB33" i="6"/>
  <c r="BB37" i="6"/>
  <c r="BB41" i="6"/>
  <c r="BB45" i="6"/>
  <c r="BB49" i="6"/>
  <c r="BB53" i="6"/>
  <c r="BB57" i="6"/>
  <c r="BB61" i="6"/>
  <c r="BB65" i="6"/>
  <c r="BB69" i="6"/>
  <c r="BB73" i="6"/>
  <c r="BB77" i="6"/>
  <c r="BB81" i="6"/>
  <c r="BB85" i="6"/>
  <c r="BB89" i="6"/>
  <c r="BB93" i="6"/>
  <c r="BB97" i="6"/>
  <c r="BB101" i="6"/>
  <c r="BB105" i="6"/>
  <c r="BB109" i="6"/>
  <c r="BB113" i="6"/>
  <c r="BB117" i="6"/>
  <c r="BB121" i="6"/>
  <c r="BB125" i="6"/>
  <c r="BB129" i="6"/>
  <c r="BB133" i="6"/>
  <c r="BB137" i="6"/>
  <c r="BB141" i="6"/>
  <c r="BB145" i="6"/>
  <c r="BB149" i="6"/>
  <c r="BB153" i="6"/>
  <c r="BB157" i="6"/>
  <c r="BB161" i="6"/>
  <c r="BB165" i="6"/>
  <c r="BB169" i="6"/>
  <c r="BB173" i="6"/>
  <c r="BB177" i="6"/>
  <c r="BB181" i="6"/>
  <c r="BB185" i="6"/>
  <c r="BB189" i="6"/>
  <c r="BB213" i="6"/>
  <c r="BB221" i="6"/>
  <c r="BB235" i="6"/>
  <c r="BB251" i="6"/>
  <c r="BB267" i="6"/>
  <c r="BB283" i="6"/>
  <c r="BB28" i="6"/>
  <c r="BB32" i="6"/>
  <c r="BB36" i="6"/>
  <c r="BB40" i="6"/>
  <c r="BB44" i="6"/>
  <c r="BB48" i="6"/>
  <c r="BB52" i="6"/>
  <c r="BB56" i="6"/>
  <c r="BB60" i="6"/>
  <c r="BB64" i="6"/>
  <c r="BB68" i="6"/>
  <c r="BB72" i="6"/>
  <c r="BB76" i="6"/>
  <c r="BB80" i="6"/>
  <c r="BB84" i="6"/>
  <c r="BB88" i="6"/>
  <c r="BB92" i="6"/>
  <c r="BB96" i="6"/>
  <c r="BB100" i="6"/>
  <c r="BB104" i="6"/>
  <c r="BB108" i="6"/>
  <c r="BB112" i="6"/>
  <c r="BB116" i="6"/>
  <c r="BB120" i="6"/>
  <c r="BB124" i="6"/>
  <c r="BB128" i="6"/>
  <c r="BB132" i="6"/>
  <c r="BB136" i="6"/>
  <c r="BB140" i="6"/>
  <c r="BB144" i="6"/>
  <c r="BB148" i="6"/>
  <c r="BB152" i="6"/>
  <c r="BB156" i="6"/>
  <c r="BB160" i="6"/>
  <c r="BB164" i="6"/>
  <c r="BB168" i="6"/>
  <c r="BB172" i="6"/>
  <c r="BB176" i="6"/>
  <c r="BB180" i="6"/>
  <c r="BB184" i="6"/>
  <c r="BB188" i="6"/>
  <c r="BB215" i="6"/>
  <c r="BB223" i="6"/>
  <c r="BB239" i="6"/>
  <c r="BB255" i="6"/>
  <c r="BB271" i="6"/>
  <c r="BB51" i="6"/>
  <c r="BB55" i="6"/>
  <c r="BB59" i="6"/>
  <c r="BB63" i="6"/>
  <c r="BB67" i="6"/>
  <c r="BB71" i="6"/>
  <c r="BB75" i="6"/>
  <c r="BB79" i="6"/>
  <c r="BB83" i="6"/>
  <c r="BB87" i="6"/>
  <c r="BB91" i="6"/>
  <c r="BB95" i="6"/>
  <c r="BB99" i="6"/>
  <c r="BB103" i="6"/>
  <c r="BB107" i="6"/>
  <c r="BB111" i="6"/>
  <c r="BB115" i="6"/>
  <c r="BB119" i="6"/>
  <c r="BB123" i="6"/>
  <c r="BB127" i="6"/>
  <c r="BB131" i="6"/>
  <c r="BB135" i="6"/>
  <c r="BB139" i="6"/>
  <c r="BB143" i="6"/>
  <c r="BB147" i="6"/>
  <c r="BB151" i="6"/>
  <c r="BB155" i="6"/>
  <c r="BB159" i="6"/>
  <c r="BB163" i="6"/>
  <c r="BB167" i="6"/>
  <c r="BB171" i="6"/>
  <c r="BB175" i="6"/>
  <c r="BB179" i="6"/>
  <c r="BB183" i="6"/>
  <c r="BB187" i="6"/>
  <c r="BB191" i="6"/>
  <c r="BB217" i="6"/>
  <c r="BB225" i="6"/>
  <c r="BB227" i="6"/>
  <c r="BB243" i="6"/>
  <c r="BB259" i="6"/>
  <c r="BB275" i="6"/>
  <c r="BB26" i="6"/>
  <c r="BB30" i="6"/>
  <c r="BB34" i="6"/>
  <c r="BB38" i="6"/>
  <c r="BB42" i="6"/>
  <c r="BB46" i="6"/>
  <c r="BB50" i="6"/>
  <c r="BB54" i="6"/>
  <c r="BB58" i="6"/>
  <c r="BB62" i="6"/>
  <c r="BB66" i="6"/>
  <c r="BB70" i="6"/>
  <c r="BB74" i="6"/>
  <c r="BB78" i="6"/>
  <c r="BB82" i="6"/>
  <c r="BB86" i="6"/>
  <c r="BB90" i="6"/>
  <c r="BB94" i="6"/>
  <c r="BB98" i="6"/>
  <c r="BB102" i="6"/>
  <c r="BB106" i="6"/>
  <c r="BB110" i="6"/>
  <c r="BB114" i="6"/>
  <c r="BB118" i="6"/>
  <c r="BB122" i="6"/>
  <c r="BB126" i="6"/>
  <c r="BB130" i="6"/>
  <c r="BB134" i="6"/>
  <c r="BB138" i="6"/>
  <c r="BB142" i="6"/>
  <c r="BB146" i="6"/>
  <c r="BB150" i="6"/>
  <c r="BB154" i="6"/>
  <c r="BB158" i="6"/>
  <c r="BB162" i="6"/>
  <c r="BB166" i="6"/>
  <c r="BB170" i="6"/>
  <c r="BB174" i="6"/>
  <c r="BB178" i="6"/>
  <c r="BB182" i="6"/>
  <c r="BB186" i="6"/>
  <c r="BB190" i="6"/>
  <c r="BB219" i="6"/>
  <c r="BB231" i="6"/>
  <c r="BB247" i="6"/>
  <c r="BB263" i="6"/>
  <c r="BB279" i="6"/>
  <c r="BB212" i="6"/>
  <c r="BB216" i="6"/>
  <c r="BB220" i="6"/>
  <c r="BB224" i="6"/>
  <c r="BB228" i="6"/>
  <c r="BB232" i="6"/>
  <c r="BB236" i="6"/>
  <c r="BB240" i="6"/>
  <c r="BB244" i="6"/>
  <c r="BB248" i="6"/>
  <c r="BB252" i="6"/>
  <c r="BB256" i="6"/>
  <c r="BB260" i="6"/>
  <c r="BB264" i="6"/>
  <c r="BB268" i="6"/>
  <c r="BB272" i="6"/>
  <c r="BB276" i="6"/>
  <c r="BB280" i="6"/>
  <c r="BB284" i="6"/>
  <c r="BB288" i="6"/>
  <c r="BB292" i="6"/>
  <c r="BB296" i="6"/>
  <c r="BB300" i="6"/>
  <c r="BB304" i="6"/>
  <c r="BB308" i="6"/>
  <c r="BB312" i="6"/>
  <c r="BB316" i="6"/>
  <c r="BB320" i="6"/>
  <c r="BB324" i="6"/>
  <c r="BB328" i="6"/>
  <c r="BB332" i="6"/>
  <c r="BB336" i="6"/>
  <c r="BB340" i="6"/>
  <c r="BB344" i="6"/>
  <c r="BB348" i="6"/>
  <c r="BB352" i="6"/>
  <c r="BB356" i="6"/>
  <c r="BB360" i="6"/>
  <c r="BB364" i="6"/>
  <c r="BB368" i="6"/>
  <c r="BB372" i="6"/>
  <c r="BB376" i="6"/>
  <c r="BB380" i="6"/>
  <c r="BB384" i="6"/>
  <c r="BB388" i="6"/>
  <c r="BB392" i="6"/>
  <c r="BB396" i="6"/>
  <c r="BB400" i="6"/>
  <c r="BB404" i="6"/>
  <c r="BB408" i="6"/>
  <c r="BB416" i="6"/>
  <c r="BB420" i="6"/>
  <c r="BB424" i="6"/>
  <c r="BB432" i="6"/>
  <c r="BB440" i="6"/>
  <c r="BB448" i="6"/>
  <c r="BB452" i="6"/>
  <c r="BB456" i="6"/>
  <c r="BB460" i="6"/>
  <c r="BB464" i="6"/>
  <c r="BB468" i="6"/>
  <c r="BB472" i="6"/>
  <c r="BB484" i="6"/>
  <c r="BB488" i="6"/>
  <c r="BB492" i="6"/>
  <c r="BB496" i="6"/>
  <c r="BB500" i="6"/>
  <c r="BB543" i="6"/>
  <c r="BB547" i="6"/>
  <c r="BB551" i="6"/>
  <c r="BB555" i="6"/>
  <c r="BB557" i="6"/>
  <c r="BB559" i="6"/>
  <c r="BB561" i="6"/>
  <c r="BB287" i="6"/>
  <c r="BB291" i="6"/>
  <c r="BB295" i="6"/>
  <c r="BB299" i="6"/>
  <c r="BB303" i="6"/>
  <c r="BB307" i="6"/>
  <c r="BB311" i="6"/>
  <c r="BB315" i="6"/>
  <c r="BB319" i="6"/>
  <c r="BB323" i="6"/>
  <c r="BB327" i="6"/>
  <c r="BB331" i="6"/>
  <c r="BB335" i="6"/>
  <c r="BB339" i="6"/>
  <c r="BB343" i="6"/>
  <c r="BB347" i="6"/>
  <c r="BB351" i="6"/>
  <c r="BB355" i="6"/>
  <c r="BB359" i="6"/>
  <c r="BB363" i="6"/>
  <c r="BB367" i="6"/>
  <c r="BB371" i="6"/>
  <c r="BB375" i="6"/>
  <c r="BB379" i="6"/>
  <c r="BB383" i="6"/>
  <c r="BB387" i="6"/>
  <c r="BB391" i="6"/>
  <c r="BB395" i="6"/>
  <c r="BB399" i="6"/>
  <c r="BB403" i="6"/>
  <c r="BB411" i="6"/>
  <c r="BB415" i="6"/>
  <c r="BB419" i="6"/>
  <c r="BB423" i="6"/>
  <c r="BB427" i="6"/>
  <c r="BB431" i="6"/>
  <c r="BB439" i="6"/>
  <c r="BB443" i="6"/>
  <c r="BB447" i="6"/>
  <c r="BB451" i="6"/>
  <c r="BB459" i="6"/>
  <c r="BB463" i="6"/>
  <c r="BB467" i="6"/>
  <c r="BB471" i="6"/>
  <c r="BB475" i="6"/>
  <c r="BB479" i="6"/>
  <c r="BB483" i="6"/>
  <c r="BB487" i="6"/>
  <c r="BB491" i="6"/>
  <c r="BB495" i="6"/>
  <c r="BB499" i="6"/>
  <c r="BB503" i="6"/>
  <c r="BB505" i="6"/>
  <c r="BB507" i="6"/>
  <c r="BB509" i="6"/>
  <c r="BB511" i="6"/>
  <c r="BB513" i="6"/>
  <c r="BB515" i="6"/>
  <c r="BB517" i="6"/>
  <c r="BB519" i="6"/>
  <c r="BB523" i="6"/>
  <c r="BB525" i="6"/>
  <c r="BB527" i="6"/>
  <c r="BB529" i="6"/>
  <c r="BB531" i="6"/>
  <c r="BB533" i="6"/>
  <c r="BB535" i="6"/>
  <c r="BB540" i="6"/>
  <c r="BB214" i="6"/>
  <c r="BB218" i="6"/>
  <c r="BB222" i="6"/>
  <c r="BB226" i="6"/>
  <c r="BB230" i="6"/>
  <c r="BB234" i="6"/>
  <c r="BB238" i="6"/>
  <c r="BB242" i="6"/>
  <c r="BB246" i="6"/>
  <c r="BB250" i="6"/>
  <c r="BB254" i="6"/>
  <c r="BB258" i="6"/>
  <c r="BB262" i="6"/>
  <c r="BB266" i="6"/>
  <c r="BB270" i="6"/>
  <c r="BB274" i="6"/>
  <c r="BB278" i="6"/>
  <c r="BB282" i="6"/>
  <c r="BB286" i="6"/>
  <c r="BB290" i="6"/>
  <c r="BB294" i="6"/>
  <c r="BB298" i="6"/>
  <c r="BB302" i="6"/>
  <c r="BB306" i="6"/>
  <c r="BB310" i="6"/>
  <c r="BB314" i="6"/>
  <c r="BB318" i="6"/>
  <c r="BB322" i="6"/>
  <c r="BB326" i="6"/>
  <c r="BB330" i="6"/>
  <c r="BB334" i="6"/>
  <c r="BB338" i="6"/>
  <c r="BB342" i="6"/>
  <c r="BB346" i="6"/>
  <c r="BB350" i="6"/>
  <c r="BB354" i="6"/>
  <c r="BB358" i="6"/>
  <c r="BB362" i="6"/>
  <c r="BB366" i="6"/>
  <c r="BB370" i="6"/>
  <c r="BB374" i="6"/>
  <c r="BB378" i="6"/>
  <c r="BB382" i="6"/>
  <c r="BB386" i="6"/>
  <c r="BB394" i="6"/>
  <c r="BB398" i="6"/>
  <c r="BB402" i="6"/>
  <c r="BB406" i="6"/>
  <c r="BB410" i="6"/>
  <c r="BB414" i="6"/>
  <c r="BB418" i="6"/>
  <c r="BB422" i="6"/>
  <c r="BB426" i="6"/>
  <c r="BB430" i="6"/>
  <c r="BB438" i="6"/>
  <c r="BB454" i="6"/>
  <c r="BB458" i="6"/>
  <c r="BB466" i="6"/>
  <c r="BB470" i="6"/>
  <c r="BB474" i="6"/>
  <c r="BB478" i="6"/>
  <c r="BB486" i="6"/>
  <c r="BB490" i="6"/>
  <c r="BB494" i="6"/>
  <c r="BB502" i="6"/>
  <c r="BB544" i="6"/>
  <c r="BB554" i="6"/>
  <c r="BB556" i="6"/>
  <c r="BB558" i="6"/>
  <c r="BB229" i="6"/>
  <c r="BB233" i="6"/>
  <c r="BB237" i="6"/>
  <c r="BB241" i="6"/>
  <c r="BB245" i="6"/>
  <c r="BB249" i="6"/>
  <c r="BB253" i="6"/>
  <c r="BB257" i="6"/>
  <c r="BB261" i="6"/>
  <c r="BB265" i="6"/>
  <c r="BB269" i="6"/>
  <c r="BB273" i="6"/>
  <c r="BB277" i="6"/>
  <c r="BB281" i="6"/>
  <c r="BB285" i="6"/>
  <c r="BB289" i="6"/>
  <c r="BB293" i="6"/>
  <c r="BB297" i="6"/>
  <c r="BB301" i="6"/>
  <c r="BB305" i="6"/>
  <c r="BB309" i="6"/>
  <c r="BB313" i="6"/>
  <c r="BB317" i="6"/>
  <c r="BB321" i="6"/>
  <c r="BB325" i="6"/>
  <c r="BB329" i="6"/>
  <c r="BB333" i="6"/>
  <c r="BB337" i="6"/>
  <c r="BB341" i="6"/>
  <c r="BB345" i="6"/>
  <c r="BB349" i="6"/>
  <c r="BB353" i="6"/>
  <c r="BB357" i="6"/>
  <c r="BB361" i="6"/>
  <c r="BB365" i="6"/>
  <c r="BB369" i="6"/>
  <c r="BB373" i="6"/>
  <c r="BB377" i="6"/>
  <c r="BB381" i="6"/>
  <c r="BB385" i="6"/>
  <c r="BB389" i="6"/>
  <c r="BB393" i="6"/>
  <c r="BB397" i="6"/>
  <c r="BB401" i="6"/>
  <c r="BB409" i="6"/>
  <c r="BB413" i="6"/>
  <c r="BB417" i="6"/>
  <c r="BB421" i="6"/>
  <c r="BB425" i="6"/>
  <c r="BB429" i="6"/>
  <c r="BB433" i="6"/>
  <c r="BB441" i="6"/>
  <c r="BB445" i="6"/>
  <c r="BB449" i="6"/>
  <c r="BB453" i="6"/>
  <c r="BB457" i="6"/>
  <c r="BB461" i="6"/>
  <c r="BB469" i="6"/>
  <c r="BB473" i="6"/>
  <c r="BB477" i="6"/>
  <c r="BB481" i="6"/>
  <c r="BB485" i="6"/>
  <c r="BB493" i="6"/>
  <c r="BB504" i="6"/>
  <c r="BB506" i="6"/>
  <c r="BB508" i="6"/>
  <c r="BB510" i="6"/>
  <c r="BB514" i="6"/>
  <c r="BB518" i="6"/>
  <c r="BB520" i="6"/>
  <c r="BB526" i="6"/>
  <c r="BB528" i="6"/>
  <c r="BB530" i="6"/>
  <c r="BB532" i="6"/>
  <c r="BB534" i="6"/>
  <c r="BB536" i="6"/>
  <c r="BB576" i="6"/>
  <c r="BB592" i="6"/>
  <c r="BB600" i="6"/>
  <c r="BB607" i="6"/>
  <c r="BB562" i="6"/>
  <c r="BB578" i="6"/>
  <c r="BB586" i="6"/>
  <c r="BB594" i="6"/>
  <c r="BB604" i="6"/>
  <c r="BB572" i="6"/>
  <c r="BB580" i="6"/>
  <c r="BB596" i="6"/>
  <c r="BB566" i="6"/>
  <c r="BB574" i="6"/>
  <c r="BB582" i="6"/>
  <c r="BB590" i="6"/>
  <c r="BB598" i="6"/>
  <c r="BB603" i="6"/>
  <c r="BB608" i="6"/>
  <c r="BB611" i="6"/>
  <c r="BB616" i="6"/>
  <c r="BB619" i="6"/>
  <c r="BB567" i="6"/>
  <c r="BB575" i="6"/>
  <c r="BB579" i="6"/>
  <c r="BB583" i="6"/>
  <c r="BB591" i="6"/>
  <c r="BB595" i="6"/>
  <c r="BB599" i="6"/>
  <c r="BB612" i="6"/>
  <c r="BB615" i="6"/>
  <c r="BB620" i="6"/>
  <c r="BB628" i="6"/>
  <c r="BB630" i="6"/>
  <c r="BB565" i="6"/>
  <c r="BB577" i="6"/>
  <c r="BB581" i="6"/>
  <c r="BB585" i="6"/>
  <c r="BB589" i="6"/>
  <c r="BB593" i="6"/>
  <c r="BB597" i="6"/>
  <c r="BB633" i="6"/>
  <c r="BB640" i="6"/>
  <c r="BB646" i="6"/>
  <c r="BB649" i="6"/>
  <c r="BB656" i="6"/>
  <c r="BB662" i="6"/>
  <c r="BB665" i="6"/>
  <c r="BB672" i="6"/>
  <c r="BB678" i="6"/>
  <c r="BB681" i="6"/>
  <c r="BB688" i="6"/>
  <c r="BB694" i="6"/>
  <c r="BB702" i="6"/>
  <c r="BB718" i="6"/>
  <c r="BB734" i="6"/>
  <c r="BB750" i="6"/>
  <c r="BB752" i="6"/>
  <c r="BB602" i="6"/>
  <c r="BB606" i="6"/>
  <c r="BB610" i="6"/>
  <c r="BB614" i="6"/>
  <c r="BB622" i="6"/>
  <c r="BB626" i="6"/>
  <c r="BB629" i="6"/>
  <c r="BB636" i="6"/>
  <c r="BB642" i="6"/>
  <c r="BB652" i="6"/>
  <c r="BB658" i="6"/>
  <c r="BB661" i="6"/>
  <c r="BB668" i="6"/>
  <c r="BB674" i="6"/>
  <c r="BB677" i="6"/>
  <c r="BB684" i="6"/>
  <c r="BB690" i="6"/>
  <c r="BB704" i="6"/>
  <c r="BB712" i="6"/>
  <c r="BB720" i="6"/>
  <c r="BB728" i="6"/>
  <c r="BB736" i="6"/>
  <c r="BB744" i="6"/>
  <c r="BB601" i="6"/>
  <c r="BB605" i="6"/>
  <c r="BB609" i="6"/>
  <c r="BB613" i="6"/>
  <c r="BB617" i="6"/>
  <c r="BB621" i="6"/>
  <c r="BB625" i="6"/>
  <c r="BB638" i="6"/>
  <c r="BB641" i="6"/>
  <c r="BB654" i="6"/>
  <c r="BB657" i="6"/>
  <c r="BB664" i="6"/>
  <c r="BB670" i="6"/>
  <c r="BB673" i="6"/>
  <c r="BB680" i="6"/>
  <c r="BB686" i="6"/>
  <c r="BB698" i="6"/>
  <c r="BB706" i="6"/>
  <c r="BB714" i="6"/>
  <c r="BB730" i="6"/>
  <c r="BB738" i="6"/>
  <c r="BB637" i="6"/>
  <c r="BB650" i="6"/>
  <c r="BB653" i="6"/>
  <c r="BB660" i="6"/>
  <c r="BB666" i="6"/>
  <c r="BB669" i="6"/>
  <c r="BB676" i="6"/>
  <c r="BB682" i="6"/>
  <c r="BB685" i="6"/>
  <c r="BB692" i="6"/>
  <c r="BB708" i="6"/>
  <c r="BB716" i="6"/>
  <c r="BB724" i="6"/>
  <c r="BB732" i="6"/>
  <c r="BB748" i="6"/>
  <c r="BB627" i="6"/>
  <c r="BB631" i="6"/>
  <c r="BB639" i="6"/>
  <c r="BB643" i="6"/>
  <c r="BB651" i="6"/>
  <c r="BB655" i="6"/>
  <c r="BB659" i="6"/>
  <c r="BB663" i="6"/>
  <c r="BB667" i="6"/>
  <c r="BB671" i="6"/>
  <c r="BB675" i="6"/>
  <c r="BB679" i="6"/>
  <c r="BB683" i="6"/>
  <c r="BB691" i="6"/>
  <c r="BB695" i="6"/>
  <c r="BB699" i="6"/>
  <c r="BB703" i="6"/>
  <c r="BB715" i="6"/>
  <c r="BB719" i="6"/>
  <c r="BB723" i="6"/>
  <c r="BB727" i="6"/>
  <c r="BB731" i="6"/>
  <c r="BB739" i="6"/>
  <c r="BB747" i="6"/>
  <c r="BB751" i="6"/>
  <c r="BB759" i="6"/>
  <c r="BB763" i="6"/>
  <c r="BB767" i="6"/>
  <c r="BB771" i="6"/>
  <c r="BB779" i="6"/>
  <c r="BB783" i="6"/>
  <c r="BB791" i="6"/>
  <c r="BB799" i="6"/>
  <c r="BB811" i="6"/>
  <c r="BB815" i="6"/>
  <c r="BB823" i="6"/>
  <c r="BB827" i="6"/>
  <c r="BB831" i="6"/>
  <c r="BB835" i="6"/>
  <c r="BB839" i="6"/>
  <c r="BB847" i="6"/>
  <c r="BB851" i="6"/>
  <c r="BB855" i="6"/>
  <c r="BB859" i="6"/>
  <c r="BB863" i="6"/>
  <c r="BB867" i="6"/>
  <c r="BB871" i="6"/>
  <c r="BB875" i="6"/>
  <c r="BB879" i="6"/>
  <c r="BB883" i="6"/>
  <c r="BB887" i="6"/>
  <c r="BB979" i="6"/>
  <c r="BB986" i="6"/>
  <c r="BB995" i="6"/>
  <c r="BB1059" i="6"/>
  <c r="BB758" i="6"/>
  <c r="BB766" i="6"/>
  <c r="BB770" i="6"/>
  <c r="BB778" i="6"/>
  <c r="BB782" i="6"/>
  <c r="BB786" i="6"/>
  <c r="BB790" i="6"/>
  <c r="BB794" i="6"/>
  <c r="BB798" i="6"/>
  <c r="BB802" i="6"/>
  <c r="BB806" i="6"/>
  <c r="BB810" i="6"/>
  <c r="BB818" i="6"/>
  <c r="BB822" i="6"/>
  <c r="BB826" i="6"/>
  <c r="BB830" i="6"/>
  <c r="BB834" i="6"/>
  <c r="BB838" i="6"/>
  <c r="BB842" i="6"/>
  <c r="BB846" i="6"/>
  <c r="BB850" i="6"/>
  <c r="BB854" i="6"/>
  <c r="BB858" i="6"/>
  <c r="BB862" i="6"/>
  <c r="BB866" i="6"/>
  <c r="BB870" i="6"/>
  <c r="BB874" i="6"/>
  <c r="BB878" i="6"/>
  <c r="BB882" i="6"/>
  <c r="BB890" i="6"/>
  <c r="BB894" i="6"/>
  <c r="BB898" i="6"/>
  <c r="BB914" i="6"/>
  <c r="BB918" i="6"/>
  <c r="BB922" i="6"/>
  <c r="BB926" i="6"/>
  <c r="BB930" i="6"/>
  <c r="BB934" i="6"/>
  <c r="BB938" i="6"/>
  <c r="BB942" i="6"/>
  <c r="BB946" i="6"/>
  <c r="BB950" i="6"/>
  <c r="BB954" i="6"/>
  <c r="BB958" i="6"/>
  <c r="BB962" i="6"/>
  <c r="BB966" i="6"/>
  <c r="BB970" i="6"/>
  <c r="BB974" i="6"/>
  <c r="BB978" i="6"/>
  <c r="BB991" i="6"/>
  <c r="BB998" i="6"/>
  <c r="BB1003" i="6"/>
  <c r="BB1006" i="6"/>
  <c r="BB1014" i="6"/>
  <c r="BB1022" i="6"/>
  <c r="BB1030" i="6"/>
  <c r="BB1038" i="6"/>
  <c r="BB1063" i="6"/>
  <c r="BB697" i="6"/>
  <c r="BB705" i="6"/>
  <c r="BB709" i="6"/>
  <c r="BB713" i="6"/>
  <c r="BB717" i="6"/>
  <c r="BB721" i="6"/>
  <c r="BB725" i="6"/>
  <c r="BB737" i="6"/>
  <c r="BB749" i="6"/>
  <c r="BB761" i="6"/>
  <c r="BB765" i="6"/>
  <c r="BB769" i="6"/>
  <c r="BB773" i="6"/>
  <c r="BB777" i="6"/>
  <c r="BB781" i="6"/>
  <c r="BB785" i="6"/>
  <c r="BB789" i="6"/>
  <c r="BB793" i="6"/>
  <c r="BB797" i="6"/>
  <c r="BB801" i="6"/>
  <c r="BB809" i="6"/>
  <c r="BB813" i="6"/>
  <c r="BB821" i="6"/>
  <c r="BB829" i="6"/>
  <c r="BB833" i="6"/>
  <c r="BB841" i="6"/>
  <c r="BB845" i="6"/>
  <c r="BB849" i="6"/>
  <c r="BB853" i="6"/>
  <c r="BB857" i="6"/>
  <c r="BB861" i="6"/>
  <c r="BB865" i="6"/>
  <c r="BB869" i="6"/>
  <c r="BB873" i="6"/>
  <c r="BB877" i="6"/>
  <c r="BB881" i="6"/>
  <c r="BB889" i="6"/>
  <c r="BB893" i="6"/>
  <c r="BB901" i="6"/>
  <c r="BB909" i="6"/>
  <c r="BB917" i="6"/>
  <c r="BB921" i="6"/>
  <c r="BB925" i="6"/>
  <c r="BB929" i="6"/>
  <c r="BB933" i="6"/>
  <c r="BB937" i="6"/>
  <c r="BB941" i="6"/>
  <c r="BB953" i="6"/>
  <c r="BB957" i="6"/>
  <c r="BB961" i="6"/>
  <c r="BB965" i="6"/>
  <c r="BB969" i="6"/>
  <c r="BB973" i="6"/>
  <c r="BB981" i="6"/>
  <c r="BB987" i="6"/>
  <c r="BB994" i="6"/>
  <c r="BB983" i="6"/>
  <c r="BB990" i="6"/>
  <c r="BB999" i="6"/>
  <c r="BB1007" i="6"/>
  <c r="BB1010" i="6"/>
  <c r="BB1018" i="6"/>
  <c r="BB1026" i="6"/>
  <c r="BB1034" i="6"/>
  <c r="BB1055" i="6"/>
  <c r="BB1042" i="6"/>
  <c r="BB1046" i="6"/>
  <c r="BB1050" i="6"/>
  <c r="BB1054" i="6"/>
  <c r="BB1058" i="6"/>
  <c r="BB1062" i="6"/>
  <c r="BB1066" i="6"/>
  <c r="BB1070" i="6"/>
  <c r="BB1074" i="6"/>
  <c r="BB1082" i="6"/>
  <c r="BB1086" i="6"/>
  <c r="BB1090" i="6"/>
  <c r="BB1094" i="6"/>
  <c r="BB1098" i="6"/>
  <c r="BB1102" i="6"/>
  <c r="BB1106" i="6"/>
  <c r="BB1110" i="6"/>
  <c r="BB1114" i="6"/>
  <c r="BB1118" i="6"/>
  <c r="BB1122" i="6"/>
  <c r="BB1126" i="6"/>
  <c r="BB1130" i="6"/>
  <c r="BB1134" i="6"/>
  <c r="BB1138" i="6"/>
  <c r="BB1142" i="6"/>
  <c r="BB1146" i="6"/>
  <c r="BB1150" i="6"/>
  <c r="BB1154" i="6"/>
  <c r="BB1158" i="6"/>
  <c r="BB1162" i="6"/>
  <c r="BB1166" i="6"/>
  <c r="BB1170" i="6"/>
  <c r="BB1174" i="6"/>
  <c r="BB1178" i="6"/>
  <c r="BB1182" i="6"/>
  <c r="BB1186" i="6"/>
  <c r="BB1190" i="6"/>
  <c r="BB1194" i="6"/>
  <c r="BB1198" i="6"/>
  <c r="BB1202" i="6"/>
  <c r="BB1206" i="6"/>
  <c r="BB1210" i="6"/>
  <c r="BB1214" i="6"/>
  <c r="BB1218" i="6"/>
  <c r="BB1225" i="6"/>
  <c r="BB1233" i="6"/>
  <c r="BB1245" i="6"/>
  <c r="BB985" i="6"/>
  <c r="BB989" i="6"/>
  <c r="BB993" i="6"/>
  <c r="BB997" i="6"/>
  <c r="BB1001" i="6"/>
  <c r="BB1005" i="6"/>
  <c r="BB1009" i="6"/>
  <c r="BB1057" i="6"/>
  <c r="BB1061" i="6"/>
  <c r="BB1065" i="6"/>
  <c r="BB1069" i="6"/>
  <c r="BB1073" i="6"/>
  <c r="BB1077" i="6"/>
  <c r="BB1085" i="6"/>
  <c r="BB1089" i="6"/>
  <c r="BB1097" i="6"/>
  <c r="BB1213" i="6"/>
  <c r="BB1217" i="6"/>
  <c r="BB1221" i="6"/>
  <c r="BB1227" i="6"/>
  <c r="BB1235" i="6"/>
  <c r="BB1012" i="6"/>
  <c r="BB1016" i="6"/>
  <c r="BB1020" i="6"/>
  <c r="BB1024" i="6"/>
  <c r="BB1028" i="6"/>
  <c r="BB1032" i="6"/>
  <c r="BB1036" i="6"/>
  <c r="BB1040" i="6"/>
  <c r="BB1044" i="6"/>
  <c r="BB1048" i="6"/>
  <c r="BB1052" i="6"/>
  <c r="BB1056" i="6"/>
  <c r="BB1060" i="6"/>
  <c r="BB1064" i="6"/>
  <c r="BB1072" i="6"/>
  <c r="BB1076" i="6"/>
  <c r="BB1080" i="6"/>
  <c r="BB1084" i="6"/>
  <c r="BB1092" i="6"/>
  <c r="BB1100" i="6"/>
  <c r="BB1104" i="6"/>
  <c r="BB1108" i="6"/>
  <c r="BB1112" i="6"/>
  <c r="BB1116" i="6"/>
  <c r="BB1120" i="6"/>
  <c r="BB1124" i="6"/>
  <c r="BB1128" i="6"/>
  <c r="BB1132" i="6"/>
  <c r="BB1136" i="6"/>
  <c r="BB1140" i="6"/>
  <c r="BB1144" i="6"/>
  <c r="BB1148" i="6"/>
  <c r="BB1152" i="6"/>
  <c r="BB1156" i="6"/>
  <c r="BB1160" i="6"/>
  <c r="BB1164" i="6"/>
  <c r="BB1168" i="6"/>
  <c r="BB1172" i="6"/>
  <c r="BB1176" i="6"/>
  <c r="BB1180" i="6"/>
  <c r="BB1184" i="6"/>
  <c r="BB1188" i="6"/>
  <c r="BB1192" i="6"/>
  <c r="BB1196" i="6"/>
  <c r="BB1200" i="6"/>
  <c r="BB1204" i="6"/>
  <c r="BB1208" i="6"/>
  <c r="BB1212" i="6"/>
  <c r="BB1216" i="6"/>
  <c r="BB1220" i="6"/>
  <c r="BB1223" i="6"/>
  <c r="BB1226" i="6"/>
  <c r="BB1229" i="6"/>
  <c r="BB1237" i="6"/>
  <c r="BB1270" i="6"/>
  <c r="BB1079" i="6"/>
  <c r="BB1083" i="6"/>
  <c r="BB1087" i="6"/>
  <c r="BB1222" i="6"/>
  <c r="BB1231" i="6"/>
  <c r="BB1239" i="6"/>
  <c r="BB1241" i="6"/>
  <c r="BB1230" i="6"/>
  <c r="BB1234" i="6"/>
  <c r="BB1238" i="6"/>
  <c r="BB1242" i="6"/>
  <c r="BB1246" i="6"/>
  <c r="BB1250" i="6"/>
  <c r="BB1254" i="6"/>
  <c r="BB1258" i="6"/>
  <c r="BB1262" i="6"/>
  <c r="BB1266" i="6"/>
  <c r="BB1271" i="6"/>
  <c r="BB1279" i="6"/>
  <c r="BB1283" i="6"/>
  <c r="BB1291" i="6"/>
  <c r="BB1295" i="6"/>
  <c r="BB1303" i="6"/>
  <c r="BB1307" i="6"/>
  <c r="BB1311" i="6"/>
  <c r="BB1315" i="6"/>
  <c r="BB1249" i="6"/>
  <c r="BB1253" i="6"/>
  <c r="BB1257" i="6"/>
  <c r="BB1261" i="6"/>
  <c r="BB1265" i="6"/>
  <c r="BB1269" i="6"/>
  <c r="BB1274" i="6"/>
  <c r="BB1278" i="6"/>
  <c r="BB1282" i="6"/>
  <c r="BB1286" i="6"/>
  <c r="BB1290" i="6"/>
  <c r="BB1298" i="6"/>
  <c r="BB1302" i="6"/>
  <c r="BB1306" i="6"/>
  <c r="BB1310" i="6"/>
  <c r="BB1314" i="6"/>
  <c r="BB1224" i="6"/>
  <c r="BB1228" i="6"/>
  <c r="BB1232" i="6"/>
  <c r="BB1236" i="6"/>
  <c r="BB1240" i="6"/>
  <c r="BB1244" i="6"/>
  <c r="BB1248" i="6"/>
  <c r="BB1252" i="6"/>
  <c r="BB1256" i="6"/>
  <c r="BB1260" i="6"/>
  <c r="BB1264" i="6"/>
  <c r="BB1268" i="6"/>
  <c r="BB1273" i="6"/>
  <c r="BB1277" i="6"/>
  <c r="BB1281" i="6"/>
  <c r="BB1285" i="6"/>
  <c r="BB1289" i="6"/>
  <c r="BB1293" i="6"/>
  <c r="BB1301" i="6"/>
  <c r="BB1305" i="6"/>
  <c r="BB1309" i="6"/>
  <c r="BB1313" i="6"/>
  <c r="BB1317" i="6"/>
  <c r="BB1321" i="6"/>
  <c r="BB1325" i="6"/>
  <c r="BB1329" i="6"/>
  <c r="BB1333" i="6"/>
  <c r="BB1337" i="6"/>
  <c r="BB1341" i="6"/>
  <c r="BB1345" i="6"/>
  <c r="BB1349" i="6"/>
  <c r="BB1353" i="6"/>
  <c r="BB1357" i="6"/>
  <c r="BB1361" i="6"/>
  <c r="BB1365" i="6"/>
  <c r="BB1369" i="6"/>
  <c r="BB1373" i="6"/>
  <c r="BB1377" i="6"/>
  <c r="BB1381" i="6"/>
  <c r="BB1385" i="6"/>
  <c r="BB1389" i="6"/>
  <c r="BB1393" i="6"/>
  <c r="BB1397" i="6"/>
  <c r="BB1401" i="6"/>
  <c r="BB1405" i="6"/>
  <c r="BB1409" i="6"/>
  <c r="BB1413" i="6"/>
  <c r="BB1417" i="6"/>
  <c r="BB1421" i="6"/>
  <c r="BB1425" i="6"/>
  <c r="BB1429" i="6"/>
  <c r="BB1433" i="6"/>
  <c r="BB1437" i="6"/>
  <c r="BB1441" i="6"/>
  <c r="BB1445" i="6"/>
  <c r="BB1449" i="6"/>
  <c r="BB1457" i="6"/>
  <c r="BB1460" i="6"/>
  <c r="BB1243" i="6"/>
  <c r="BB1247" i="6"/>
  <c r="BB1251" i="6"/>
  <c r="BB1255" i="6"/>
  <c r="BB1259" i="6"/>
  <c r="BB1263" i="6"/>
  <c r="BB1267" i="6"/>
  <c r="BB1272" i="6"/>
  <c r="BB1276" i="6"/>
  <c r="BB1280" i="6"/>
  <c r="BB1284" i="6"/>
  <c r="BB1292" i="6"/>
  <c r="BB1296" i="6"/>
  <c r="BB1300" i="6"/>
  <c r="BB1304" i="6"/>
  <c r="BB1308" i="6"/>
  <c r="BB1312" i="6"/>
  <c r="BB1316" i="6"/>
  <c r="BB1320" i="6"/>
  <c r="BB1324" i="6"/>
  <c r="BB1328" i="6"/>
  <c r="BB1332" i="6"/>
  <c r="BB1336" i="6"/>
  <c r="BB1340" i="6"/>
  <c r="BB1344" i="6"/>
  <c r="BB1348" i="6"/>
  <c r="BB1352" i="6"/>
  <c r="BB1356" i="6"/>
  <c r="BB1360" i="6"/>
  <c r="BB1364" i="6"/>
  <c r="BB1368" i="6"/>
  <c r="BB1372" i="6"/>
  <c r="BB1376" i="6"/>
  <c r="BB1380" i="6"/>
  <c r="BB1384" i="6"/>
  <c r="BB1388" i="6"/>
  <c r="BB1392" i="6"/>
  <c r="BB1396" i="6"/>
  <c r="BB1400" i="6"/>
  <c r="BB1404" i="6"/>
  <c r="BB1408" i="6"/>
  <c r="BB1412" i="6"/>
  <c r="BB1416" i="6"/>
  <c r="BB1420" i="6"/>
  <c r="BB1424" i="6"/>
  <c r="BB1428" i="6"/>
  <c r="BB1432" i="6"/>
  <c r="BB1436" i="6"/>
  <c r="BB1440" i="6"/>
  <c r="BB1444" i="6"/>
  <c r="BB1448" i="6"/>
  <c r="BB1452" i="6"/>
  <c r="BB1456" i="6"/>
  <c r="BB1593" i="6"/>
  <c r="BB1609" i="6"/>
  <c r="BB1615" i="6"/>
  <c r="BB1618" i="6"/>
  <c r="BB1623" i="6"/>
  <c r="BB1625" i="6"/>
  <c r="BB1627" i="6"/>
  <c r="BB1629" i="6"/>
  <c r="BB1631" i="6"/>
  <c r="BB1633" i="6"/>
  <c r="BB1635" i="6"/>
  <c r="BB1637" i="6"/>
  <c r="BB1639" i="6"/>
  <c r="BB1641" i="6"/>
  <c r="BB1643" i="6"/>
  <c r="BB1645" i="6"/>
  <c r="BB1589" i="6"/>
  <c r="BB1605" i="6"/>
  <c r="BB1611" i="6"/>
  <c r="BB1614" i="6"/>
  <c r="BB1465" i="6"/>
  <c r="BB1469" i="6"/>
  <c r="BB1473" i="6"/>
  <c r="BB1477" i="6"/>
  <c r="BB1481" i="6"/>
  <c r="BB1485" i="6"/>
  <c r="BB1489" i="6"/>
  <c r="BB1493" i="6"/>
  <c r="BB1497" i="6"/>
  <c r="BB1501" i="6"/>
  <c r="BB1509" i="6"/>
  <c r="BB1513" i="6"/>
  <c r="BB1517" i="6"/>
  <c r="BB1521" i="6"/>
  <c r="BB1525" i="6"/>
  <c r="BB1529" i="6"/>
  <c r="BB1533" i="6"/>
  <c r="BB1537" i="6"/>
  <c r="BB1541" i="6"/>
  <c r="BB1545" i="6"/>
  <c r="BB1549" i="6"/>
  <c r="BB1553" i="6"/>
  <c r="BB1557" i="6"/>
  <c r="BB1561" i="6"/>
  <c r="BB1565" i="6"/>
  <c r="BB1569" i="6"/>
  <c r="BB1577" i="6"/>
  <c r="BB1581" i="6"/>
  <c r="BB1585" i="6"/>
  <c r="BB1607" i="6"/>
  <c r="BB1610" i="6"/>
  <c r="BB1617" i="6"/>
  <c r="BB1619" i="6"/>
  <c r="BB1622" i="6"/>
  <c r="BB1624" i="6"/>
  <c r="BB1628" i="6"/>
  <c r="BB1630" i="6"/>
  <c r="BB1632" i="6"/>
  <c r="BB1634" i="6"/>
  <c r="BB1636" i="6"/>
  <c r="BB1638" i="6"/>
  <c r="BB1640" i="6"/>
  <c r="BB1642" i="6"/>
  <c r="BB1644" i="6"/>
  <c r="BB1464" i="6"/>
  <c r="BB1468" i="6"/>
  <c r="BB1476" i="6"/>
  <c r="BB1480" i="6"/>
  <c r="BB1484" i="6"/>
  <c r="BB1488" i="6"/>
  <c r="BB1492" i="6"/>
  <c r="BB1500" i="6"/>
  <c r="BB1508" i="6"/>
  <c r="BB1512" i="6"/>
  <c r="BB1516" i="6"/>
  <c r="BB1520" i="6"/>
  <c r="BB1524" i="6"/>
  <c r="BB1528" i="6"/>
  <c r="BB1532" i="6"/>
  <c r="BB1536" i="6"/>
  <c r="BB1540" i="6"/>
  <c r="BB1544" i="6"/>
  <c r="BB1548" i="6"/>
  <c r="BB1552" i="6"/>
  <c r="BB1556" i="6"/>
  <c r="BB1560" i="6"/>
  <c r="BB1564" i="6"/>
  <c r="BB1568" i="6"/>
  <c r="BB1576" i="6"/>
  <c r="BB1580" i="6"/>
  <c r="BB1584" i="6"/>
  <c r="BB1597" i="6"/>
  <c r="BB1613" i="6"/>
  <c r="BB1682" i="6"/>
  <c r="BB1686" i="6"/>
  <c r="BB1690" i="6"/>
  <c r="BB1694" i="6"/>
  <c r="BB1698" i="6"/>
  <c r="BB1702" i="6"/>
  <c r="BB1706" i="6"/>
  <c r="BB1710" i="6"/>
  <c r="BB1714" i="6"/>
  <c r="BB1718" i="6"/>
  <c r="BB1722" i="6"/>
  <c r="BB1726" i="6"/>
  <c r="BB1730" i="6"/>
  <c r="BB1621" i="6"/>
  <c r="BB1592" i="6"/>
  <c r="BB1596" i="6"/>
  <c r="BB1600" i="6"/>
  <c r="BB1604" i="6"/>
  <c r="BB1608" i="6"/>
  <c r="BB1612" i="6"/>
  <c r="BB1616" i="6"/>
  <c r="BB1620" i="6"/>
  <c r="BB1647" i="6"/>
  <c r="BB1651" i="6"/>
  <c r="BB1659" i="6"/>
  <c r="BB1663" i="6"/>
  <c r="BB1667" i="6"/>
  <c r="BB1671" i="6"/>
  <c r="BB1675" i="6"/>
  <c r="BB1679" i="6"/>
  <c r="BB1683" i="6"/>
  <c r="BB1687" i="6"/>
  <c r="BB1691" i="6"/>
  <c r="BB1695" i="6"/>
  <c r="BB1699" i="6"/>
  <c r="BB1703" i="6"/>
  <c r="BB1707" i="6"/>
  <c r="BB1711" i="6"/>
  <c r="BB1715" i="6"/>
  <c r="BB1719" i="6"/>
  <c r="BB1723" i="6"/>
  <c r="BB1727" i="6"/>
  <c r="BB891" i="6"/>
  <c r="BB899" i="6"/>
  <c r="BB903" i="6"/>
  <c r="BB907" i="6"/>
  <c r="BB911" i="6"/>
  <c r="BB915" i="6"/>
  <c r="BB919" i="6"/>
  <c r="BB923" i="6"/>
  <c r="BB927" i="6"/>
  <c r="BB931" i="6"/>
  <c r="BB939" i="6"/>
  <c r="BB943" i="6"/>
  <c r="BB947" i="6"/>
  <c r="BB955" i="6"/>
  <c r="BB963" i="6"/>
  <c r="BB967" i="6"/>
  <c r="BB971" i="6"/>
  <c r="BB975" i="6"/>
  <c r="BB1011" i="6"/>
  <c r="BB1015" i="6"/>
  <c r="BB1019" i="6"/>
  <c r="BB1023" i="6"/>
  <c r="BB1027" i="6"/>
  <c r="BB1031" i="6"/>
  <c r="BB1035" i="6"/>
  <c r="BB1039" i="6"/>
  <c r="BB1043" i="6"/>
  <c r="BB1047" i="6"/>
  <c r="BB1051" i="6"/>
  <c r="BB1013" i="6"/>
  <c r="BB1017" i="6"/>
  <c r="BB1021" i="6"/>
  <c r="BB1025" i="6"/>
  <c r="BB1029" i="6"/>
  <c r="BB1033" i="6"/>
  <c r="BB1037" i="6"/>
  <c r="BB1041" i="6"/>
  <c r="BB1045" i="6"/>
  <c r="BB1049" i="6"/>
  <c r="BB1053" i="6"/>
  <c r="BB760" i="6"/>
  <c r="BB764" i="6"/>
  <c r="BB768" i="6"/>
  <c r="BB772" i="6"/>
  <c r="BB776" i="6"/>
  <c r="BB780" i="6"/>
  <c r="BB784" i="6"/>
  <c r="BB796" i="6"/>
  <c r="BB804" i="6"/>
  <c r="BB808" i="6"/>
  <c r="BB816" i="6"/>
  <c r="BB820" i="6"/>
  <c r="BB824" i="6"/>
  <c r="BB832" i="6"/>
  <c r="BB836" i="6"/>
  <c r="BB840" i="6"/>
  <c r="BB844" i="6"/>
  <c r="BB852" i="6"/>
  <c r="BB856" i="6"/>
  <c r="BB860" i="6"/>
  <c r="BB864" i="6"/>
  <c r="BB868" i="6"/>
  <c r="BB872" i="6"/>
  <c r="BB888" i="6"/>
  <c r="BB892" i="6"/>
  <c r="BB896" i="6"/>
  <c r="BB900" i="6"/>
  <c r="BB904" i="6"/>
  <c r="BB908" i="6"/>
  <c r="BB912" i="6"/>
  <c r="BB916" i="6"/>
  <c r="BB920" i="6"/>
  <c r="BB924" i="6"/>
  <c r="BB932" i="6"/>
  <c r="BB940" i="6"/>
  <c r="BB944" i="6"/>
  <c r="BB948" i="6"/>
  <c r="BB952" i="6"/>
  <c r="BB956" i="6"/>
  <c r="BB964" i="6"/>
  <c r="BB968" i="6"/>
  <c r="BB972" i="6"/>
  <c r="BB980" i="6"/>
  <c r="BB984" i="6"/>
  <c r="BB988" i="6"/>
  <c r="BB992" i="6"/>
  <c r="BB996" i="6"/>
  <c r="BB1000" i="6"/>
  <c r="BB1004" i="6"/>
  <c r="BB1008" i="6"/>
  <c r="BB1103" i="6"/>
  <c r="BB1107" i="6"/>
  <c r="BB1111" i="6"/>
  <c r="BB1115" i="6"/>
  <c r="BB1119" i="6"/>
  <c r="BB1123" i="6"/>
  <c r="BB1127" i="6"/>
  <c r="BB1131" i="6"/>
  <c r="BB1135" i="6"/>
  <c r="BB1139" i="6"/>
  <c r="BB1143" i="6"/>
  <c r="BB1147" i="6"/>
  <c r="BB1151" i="6"/>
  <c r="BB1155" i="6"/>
  <c r="BB1159" i="6"/>
  <c r="BB1163" i="6"/>
  <c r="BB1167" i="6"/>
  <c r="BB1171" i="6"/>
  <c r="BB1175" i="6"/>
  <c r="BB1179" i="6"/>
  <c r="BB1183" i="6"/>
  <c r="BB1187" i="6"/>
  <c r="BB1191" i="6"/>
  <c r="BB1195" i="6"/>
  <c r="BB1199" i="6"/>
  <c r="BB1203" i="6"/>
  <c r="BB1207" i="6"/>
  <c r="BB1211" i="6"/>
  <c r="BB1215" i="6"/>
  <c r="BB1219" i="6"/>
  <c r="BB1101" i="6"/>
  <c r="BB1105" i="6"/>
  <c r="BB1109" i="6"/>
  <c r="BB1113" i="6"/>
  <c r="BB1117" i="6"/>
  <c r="BB1121" i="6"/>
  <c r="BB1125" i="6"/>
  <c r="BB1129" i="6"/>
  <c r="BB1133" i="6"/>
  <c r="BB1137" i="6"/>
  <c r="BB1141" i="6"/>
  <c r="BB1145" i="6"/>
  <c r="BB1149" i="6"/>
  <c r="BB1153" i="6"/>
  <c r="BB1157" i="6"/>
  <c r="BB1161" i="6"/>
  <c r="BB1165" i="6"/>
  <c r="BB1169" i="6"/>
  <c r="BB1173" i="6"/>
  <c r="BB1177" i="6"/>
  <c r="BB1181" i="6"/>
  <c r="BB1185" i="6"/>
  <c r="BB1189" i="6"/>
  <c r="BB1193" i="6"/>
  <c r="BB1197" i="6"/>
  <c r="BB1201" i="6"/>
  <c r="BB1205" i="6"/>
  <c r="BB1209" i="6"/>
  <c r="BB1319" i="6"/>
  <c r="BB1323" i="6"/>
  <c r="BB1327" i="6"/>
  <c r="BB1331" i="6"/>
  <c r="BB1335" i="6"/>
  <c r="BB1339" i="6"/>
  <c r="BB1343" i="6"/>
  <c r="BB1347" i="6"/>
  <c r="BB1351" i="6"/>
  <c r="BB1355" i="6"/>
  <c r="BB1359" i="6"/>
  <c r="BB1363" i="6"/>
  <c r="BB1367" i="6"/>
  <c r="BB1371" i="6"/>
  <c r="BB1375" i="6"/>
  <c r="BB1379" i="6"/>
  <c r="BB1383" i="6"/>
  <c r="BB1387" i="6"/>
  <c r="BB1391" i="6"/>
  <c r="BB1395" i="6"/>
  <c r="BB1399" i="6"/>
  <c r="BB1403" i="6"/>
  <c r="BB1407" i="6"/>
  <c r="BB1411" i="6"/>
  <c r="BB1415" i="6"/>
  <c r="BB1419" i="6"/>
  <c r="BB1423" i="6"/>
  <c r="BB1427" i="6"/>
  <c r="BB1431" i="6"/>
  <c r="BB1435" i="6"/>
  <c r="BB1439" i="6"/>
  <c r="BB1443" i="6"/>
  <c r="BB1447" i="6"/>
  <c r="BB1451" i="6"/>
  <c r="BB1455" i="6"/>
  <c r="BB1459" i="6"/>
  <c r="BB1463" i="6"/>
  <c r="BB1467" i="6"/>
  <c r="BB1318" i="6"/>
  <c r="BB1322" i="6"/>
  <c r="BB1326" i="6"/>
  <c r="BB1334" i="6"/>
  <c r="BB1338" i="6"/>
  <c r="BB1342" i="6"/>
  <c r="BB1346" i="6"/>
  <c r="BB1350" i="6"/>
  <c r="BB1354" i="6"/>
  <c r="BB1358" i="6"/>
  <c r="BB1362" i="6"/>
  <c r="BB1366" i="6"/>
  <c r="BB1370" i="6"/>
  <c r="BB1374" i="6"/>
  <c r="BB1378" i="6"/>
  <c r="BB1382" i="6"/>
  <c r="BB1386" i="6"/>
  <c r="BB1390" i="6"/>
  <c r="BB1398" i="6"/>
  <c r="BB1402" i="6"/>
  <c r="BB1406" i="6"/>
  <c r="BB1410" i="6"/>
  <c r="BB1414" i="6"/>
  <c r="BB1418" i="6"/>
  <c r="BB1422" i="6"/>
  <c r="BB1426" i="6"/>
  <c r="BB1430" i="6"/>
  <c r="BB1434" i="6"/>
  <c r="BB1438" i="6"/>
  <c r="BB1442" i="6"/>
  <c r="BB1446" i="6"/>
  <c r="BB1450" i="6"/>
  <c r="BB1454" i="6"/>
  <c r="BB1458" i="6"/>
  <c r="BB1462" i="6"/>
  <c r="BB1466" i="6"/>
  <c r="BB1470" i="6"/>
  <c r="BB1474" i="6"/>
  <c r="BB1475" i="6"/>
  <c r="BB1479" i="6"/>
  <c r="BB1483" i="6"/>
  <c r="BB1487" i="6"/>
  <c r="BB1495" i="6"/>
  <c r="BB1499" i="6"/>
  <c r="BB1503" i="6"/>
  <c r="BB1507" i="6"/>
  <c r="BB1511" i="6"/>
  <c r="BB1515" i="6"/>
  <c r="BB1519" i="6"/>
  <c r="BB1523" i="6"/>
  <c r="BB1527" i="6"/>
  <c r="BB1531" i="6"/>
  <c r="BB1535" i="6"/>
  <c r="BB1478" i="6"/>
  <c r="BB1482" i="6"/>
  <c r="BB1486" i="6"/>
  <c r="BB1494" i="6"/>
  <c r="BB1498" i="6"/>
  <c r="BB1502" i="6"/>
  <c r="BB1506" i="6"/>
  <c r="BB1510" i="6"/>
  <c r="BB1514" i="6"/>
  <c r="BB1518" i="6"/>
  <c r="BB1522" i="6"/>
  <c r="BB1526" i="6"/>
  <c r="BB1530" i="6"/>
  <c r="BB1534" i="6"/>
  <c r="BB1538" i="6"/>
  <c r="BB1542" i="6"/>
  <c r="BB1546" i="6"/>
  <c r="BB1550" i="6"/>
  <c r="BB1554" i="6"/>
  <c r="BB1558" i="6"/>
  <c r="BB1566" i="6"/>
  <c r="BB1539" i="6"/>
  <c r="BB1543" i="6"/>
  <c r="BB1547" i="6"/>
  <c r="BB1551" i="6"/>
  <c r="BB1555" i="6"/>
  <c r="BB1559" i="6"/>
  <c r="BB1563" i="6"/>
  <c r="BB1571" i="6"/>
  <c r="BB1575" i="6"/>
  <c r="BB1579" i="6"/>
  <c r="BB1591" i="6"/>
  <c r="BB1595" i="6"/>
  <c r="BB1599" i="6"/>
  <c r="BB1603" i="6"/>
  <c r="BB1570" i="6"/>
  <c r="BB1574" i="6"/>
  <c r="BB1582" i="6"/>
  <c r="BB1586" i="6"/>
  <c r="BB1590" i="6"/>
  <c r="BB1594" i="6"/>
  <c r="BB1598" i="6"/>
  <c r="BB1602" i="6"/>
  <c r="BB1606" i="6"/>
  <c r="BB1646" i="6"/>
  <c r="BB1650" i="6"/>
  <c r="BB1658" i="6"/>
  <c r="BB1662" i="6"/>
  <c r="BB1666" i="6"/>
  <c r="BB1670" i="6"/>
  <c r="BB1674" i="6"/>
  <c r="BB1678" i="6"/>
  <c r="BB1649" i="6"/>
  <c r="BB1653" i="6"/>
  <c r="BB1657" i="6"/>
  <c r="BB1661" i="6"/>
  <c r="BB1665" i="6"/>
  <c r="BB1669" i="6"/>
  <c r="BB1673" i="6"/>
  <c r="BB1677" i="6"/>
  <c r="BB1681" i="6"/>
  <c r="BB1685" i="6"/>
  <c r="BB1689" i="6"/>
  <c r="BB1693" i="6"/>
  <c r="BB1697" i="6"/>
  <c r="BB1701" i="6"/>
  <c r="BB1705" i="6"/>
  <c r="BB1709" i="6"/>
  <c r="BB1713" i="6"/>
  <c r="BB1717" i="6"/>
  <c r="BB1721" i="6"/>
  <c r="BB1725" i="6"/>
  <c r="BB1729" i="6"/>
  <c r="BB1648" i="6"/>
  <c r="BB1652" i="6"/>
  <c r="BB1656" i="6"/>
  <c r="BB1660" i="6"/>
  <c r="BB1664" i="6"/>
  <c r="BB1668" i="6"/>
  <c r="BB1672" i="6"/>
  <c r="BB1676" i="6"/>
  <c r="BB1680" i="6"/>
  <c r="BB1684" i="6"/>
  <c r="BB1688" i="6"/>
  <c r="BB1692" i="6"/>
  <c r="BB1696" i="6"/>
  <c r="BB1700" i="6"/>
  <c r="BB1704" i="6"/>
  <c r="BB1708" i="6"/>
  <c r="BB1712" i="6"/>
  <c r="BB1716" i="6"/>
  <c r="BB1720" i="6"/>
  <c r="BB1724" i="6"/>
  <c r="BB1728" i="6"/>
  <c r="AG1041" i="6"/>
  <c r="AG1042" i="6"/>
  <c r="AG1040" i="6"/>
  <c r="AG1043" i="6"/>
  <c r="AG1039" i="6"/>
  <c r="AZ550" i="6" s="1"/>
  <c r="BB550" i="6" s="1"/>
  <c r="AG1180" i="6"/>
  <c r="AZ618" i="6" s="1"/>
  <c r="BB618" i="6" s="1"/>
  <c r="AG1181" i="6"/>
  <c r="AG1244" i="6"/>
  <c r="AG1243" i="6"/>
  <c r="AZ647" i="6" s="1"/>
  <c r="BB647" i="6" s="1"/>
  <c r="AG1332" i="6"/>
  <c r="AG1331" i="6"/>
  <c r="AZ711" i="6" s="1"/>
  <c r="BB711" i="6" s="1"/>
  <c r="AG668" i="6"/>
  <c r="AG664" i="6"/>
  <c r="AG666" i="6"/>
  <c r="AG662" i="6"/>
  <c r="AG706" i="6"/>
  <c r="AG704" i="6"/>
  <c r="AZ405" i="6" s="1"/>
  <c r="BB405" i="6" s="1"/>
  <c r="AG1358" i="6"/>
  <c r="AG1356" i="6"/>
  <c r="AZ729" i="6" s="1"/>
  <c r="BB729" i="6" s="1"/>
  <c r="AG1357" i="6"/>
  <c r="AG1383" i="6"/>
  <c r="AG1379" i="6"/>
  <c r="AZ741" i="6" s="1"/>
  <c r="BB741" i="6" s="1"/>
  <c r="AG1384" i="6"/>
  <c r="AG1380" i="6"/>
  <c r="AG1386" i="6"/>
  <c r="AG1382" i="6"/>
  <c r="AG1385" i="6"/>
  <c r="AG1381" i="6"/>
  <c r="AG1392" i="6"/>
  <c r="AZ743" i="6" s="1"/>
  <c r="BB743" i="6" s="1"/>
  <c r="AG1394" i="6"/>
  <c r="AG1393" i="6"/>
  <c r="AG1400" i="6"/>
  <c r="AG1401" i="6"/>
  <c r="AG1399" i="6"/>
  <c r="AZ746" i="6" s="1"/>
  <c r="BB746" i="6" s="1"/>
  <c r="AG1408" i="6"/>
  <c r="AZ753" i="6" s="1"/>
  <c r="BB753" i="6" s="1"/>
  <c r="AG1409" i="6"/>
  <c r="AG1419" i="6"/>
  <c r="AG1422" i="6"/>
  <c r="AG1420" i="6"/>
  <c r="AG1418" i="6"/>
  <c r="AG1421" i="6"/>
  <c r="AG1417" i="6"/>
  <c r="AZ756" i="6" s="1"/>
  <c r="BB756" i="6" s="1"/>
  <c r="AG1425" i="6"/>
  <c r="AG1423" i="6"/>
  <c r="AZ757" i="6" s="1"/>
  <c r="BB757" i="6" s="1"/>
  <c r="AG1424" i="6"/>
  <c r="AG1443" i="6"/>
  <c r="AZ774" i="6" s="1"/>
  <c r="BB774" i="6" s="1"/>
  <c r="AG1446" i="6"/>
  <c r="AG1444" i="6"/>
  <c r="AG1445" i="6"/>
  <c r="AG1471" i="6"/>
  <c r="AG1474" i="6"/>
  <c r="AG1472" i="6"/>
  <c r="AG1470" i="6"/>
  <c r="AG1473" i="6"/>
  <c r="AG1469" i="6"/>
  <c r="AZ792" i="6" s="1"/>
  <c r="BB792" i="6" s="1"/>
  <c r="AG1480" i="6"/>
  <c r="AG1484" i="6"/>
  <c r="AG1482" i="6"/>
  <c r="AG1478" i="6"/>
  <c r="AZ795" i="6" s="1"/>
  <c r="BB795" i="6" s="1"/>
  <c r="AG1483" i="6"/>
  <c r="AG1481" i="6"/>
  <c r="AG1479" i="6"/>
  <c r="AG1517" i="6"/>
  <c r="AG1518" i="6"/>
  <c r="AG1520" i="6"/>
  <c r="AG1516" i="6"/>
  <c r="AG1519" i="6"/>
  <c r="AG1515" i="6"/>
  <c r="AZ812" i="6" s="1"/>
  <c r="BB812" i="6" s="1"/>
  <c r="AG793" i="6"/>
  <c r="AG790" i="6"/>
  <c r="AG792" i="6"/>
  <c r="AG788" i="6"/>
  <c r="AZ434" i="6" s="1"/>
  <c r="BB434" i="6" s="1"/>
  <c r="AG791" i="6"/>
  <c r="AG789" i="6"/>
  <c r="AG795" i="6"/>
  <c r="AG794" i="6"/>
  <c r="AZ435" i="6" s="1"/>
  <c r="BB435" i="6" s="1"/>
  <c r="AG798" i="6"/>
  <c r="AG796" i="6"/>
  <c r="AZ436" i="6" s="1"/>
  <c r="BB436" i="6" s="1"/>
  <c r="AG799" i="6"/>
  <c r="AG797" i="6"/>
  <c r="AG801" i="6"/>
  <c r="AG800" i="6"/>
  <c r="AZ437" i="6" s="1"/>
  <c r="BB437" i="6" s="1"/>
  <c r="AG1556" i="6"/>
  <c r="AG1557" i="6"/>
  <c r="AG1555" i="6"/>
  <c r="AZ825" i="6" s="1"/>
  <c r="BB825" i="6" s="1"/>
  <c r="AG1575" i="6"/>
  <c r="AZ837" i="6" s="1"/>
  <c r="BB837" i="6" s="1"/>
  <c r="AG1576" i="6"/>
  <c r="AG1577" i="6"/>
  <c r="AG1593" i="6"/>
  <c r="AG1591" i="6"/>
  <c r="AG1587" i="6"/>
  <c r="AG1590" i="6"/>
  <c r="AG1584" i="6"/>
  <c r="AZ843" i="6" s="1"/>
  <c r="BB843" i="6" s="1"/>
  <c r="AG1592" i="6"/>
  <c r="AG1588" i="6"/>
  <c r="AG1586" i="6"/>
  <c r="AG1589" i="6"/>
  <c r="AG1585" i="6"/>
  <c r="AG839" i="6"/>
  <c r="AG837" i="6"/>
  <c r="AG833" i="6"/>
  <c r="AG831" i="6"/>
  <c r="AG836" i="6"/>
  <c r="AG832" i="6"/>
  <c r="AG838" i="6"/>
  <c r="AG834" i="6"/>
  <c r="AG830" i="6"/>
  <c r="AG835" i="6"/>
  <c r="AG829" i="6"/>
  <c r="AZ455" i="6" s="1"/>
  <c r="BB455" i="6" s="1"/>
  <c r="AG1649" i="6"/>
  <c r="AZ885" i="6" s="1"/>
  <c r="BB885" i="6" s="1"/>
  <c r="AG1650" i="6"/>
  <c r="AG855" i="6"/>
  <c r="AG851" i="6"/>
  <c r="AG854" i="6"/>
  <c r="AG852" i="6"/>
  <c r="AG850" i="6"/>
  <c r="AG853" i="6"/>
  <c r="AG849" i="6"/>
  <c r="AZ462" i="6" s="1"/>
  <c r="BB462" i="6" s="1"/>
  <c r="AG1655" i="6"/>
  <c r="AG1653" i="6"/>
  <c r="AG1652" i="6"/>
  <c r="AG1654" i="6"/>
  <c r="AG1651" i="6"/>
  <c r="AZ886" i="6" s="1"/>
  <c r="BB886" i="6" s="1"/>
  <c r="AG861" i="6"/>
  <c r="AG860" i="6"/>
  <c r="AZ465" i="6" s="1"/>
  <c r="BB465" i="6" s="1"/>
  <c r="AG881" i="6"/>
  <c r="AZ480" i="6" s="1"/>
  <c r="BB480" i="6" s="1"/>
  <c r="AG882" i="6"/>
  <c r="AG889" i="6"/>
  <c r="AG887" i="6"/>
  <c r="AG885" i="6"/>
  <c r="AG890" i="6"/>
  <c r="AG886" i="6"/>
  <c r="AG884" i="6"/>
  <c r="AZ482" i="6" s="1"/>
  <c r="BB482" i="6" s="1"/>
  <c r="AG888" i="6"/>
  <c r="AG1685" i="6"/>
  <c r="AG1684" i="6"/>
  <c r="AZ905" i="6" s="1"/>
  <c r="BB905" i="6" s="1"/>
  <c r="AG1706" i="6"/>
  <c r="AZ910" i="6" s="1"/>
  <c r="BB910" i="6" s="1"/>
  <c r="AG1707" i="6"/>
  <c r="AG949" i="6"/>
  <c r="AG945" i="6"/>
  <c r="AG952" i="6"/>
  <c r="AG950" i="6"/>
  <c r="AG946" i="6"/>
  <c r="AG944" i="6"/>
  <c r="AZ501" i="6" s="1"/>
  <c r="BB501" i="6" s="1"/>
  <c r="AG948" i="6"/>
  <c r="AG951" i="6"/>
  <c r="AG947" i="6"/>
  <c r="AG971" i="6"/>
  <c r="AZ516" i="6" s="1"/>
  <c r="BB516" i="6" s="1"/>
  <c r="AG972" i="6"/>
  <c r="AG1991" i="6"/>
  <c r="AG1987" i="6"/>
  <c r="AG1992" i="6"/>
  <c r="AG1988" i="6"/>
  <c r="AG1990" i="6"/>
  <c r="AG1986" i="6"/>
  <c r="AG1993" i="6"/>
  <c r="AG1989" i="6"/>
  <c r="AG1985" i="6"/>
  <c r="AZ1071" i="6" s="1"/>
  <c r="BB1071" i="6" s="1"/>
  <c r="AG1799" i="6"/>
  <c r="AZ960" i="6" s="1"/>
  <c r="BB960" i="6" s="1"/>
  <c r="AG1800" i="6"/>
  <c r="AG2009" i="6"/>
  <c r="AG2010" i="6"/>
  <c r="AG2008" i="6"/>
  <c r="AZ1081" i="6" s="1"/>
  <c r="BB1081" i="6" s="1"/>
  <c r="AG2011" i="6"/>
  <c r="AG2037" i="6"/>
  <c r="AG2036" i="6"/>
  <c r="AZ1095" i="6" s="1"/>
  <c r="BB1095" i="6" s="1"/>
  <c r="AG1847" i="6"/>
  <c r="AG1843" i="6"/>
  <c r="AG1844" i="6"/>
  <c r="AG1840" i="6"/>
  <c r="AZ982" i="6" s="1"/>
  <c r="BB982" i="6" s="1"/>
  <c r="AG1848" i="6"/>
  <c r="AG1846" i="6"/>
  <c r="AG1842" i="6"/>
  <c r="AG1845" i="6"/>
  <c r="AG1841" i="6"/>
  <c r="AG1117" i="6"/>
  <c r="AG1113" i="6"/>
  <c r="AG1109" i="6"/>
  <c r="AG1105" i="6"/>
  <c r="AG1114" i="6"/>
  <c r="AG1110" i="6"/>
  <c r="AG1104" i="6"/>
  <c r="AG1120" i="6"/>
  <c r="AG1118" i="6"/>
  <c r="AG1116" i="6"/>
  <c r="AG1112" i="6"/>
  <c r="AG1108" i="6"/>
  <c r="AG1106" i="6"/>
  <c r="AG1102" i="6"/>
  <c r="AZ569" i="6" s="1"/>
  <c r="BB569" i="6" s="1"/>
  <c r="AG1119" i="6"/>
  <c r="AG1115" i="6"/>
  <c r="AG1111" i="6"/>
  <c r="AG1107" i="6"/>
  <c r="AG1103" i="6"/>
  <c r="AG1127" i="6"/>
  <c r="AG1126" i="6"/>
  <c r="AZ573" i="6" s="1"/>
  <c r="BB573" i="6" s="1"/>
  <c r="AG1286" i="6"/>
  <c r="AG1285" i="6"/>
  <c r="AZ687" i="6" s="1"/>
  <c r="BB687" i="6" s="1"/>
  <c r="AG1396" i="6"/>
  <c r="AZ745" i="6" s="1"/>
  <c r="BB745" i="6" s="1"/>
  <c r="AG1398" i="6"/>
  <c r="AG1397" i="6"/>
  <c r="AG1415" i="6"/>
  <c r="AG1416" i="6"/>
  <c r="AG1414" i="6"/>
  <c r="AG1413" i="6"/>
  <c r="AZ755" i="6" s="1"/>
  <c r="BB755" i="6" s="1"/>
  <c r="AG1431" i="6"/>
  <c r="AG1430" i="6"/>
  <c r="AZ762" i="6" s="1"/>
  <c r="BB762" i="6" s="1"/>
  <c r="AG765" i="6"/>
  <c r="AG762" i="6"/>
  <c r="AG764" i="6"/>
  <c r="AG760" i="6"/>
  <c r="AG1464" i="6"/>
  <c r="AZ788" i="6" s="1"/>
  <c r="BB788" i="6" s="1"/>
  <c r="AG1465" i="6"/>
  <c r="AG1490" i="6"/>
  <c r="AG1489" i="6"/>
  <c r="AZ800" i="6" s="1"/>
  <c r="BB800" i="6" s="1"/>
  <c r="AG1522" i="6"/>
  <c r="AZ814" i="6" s="1"/>
  <c r="BB814" i="6" s="1"/>
  <c r="AG1526" i="6"/>
  <c r="AG1524" i="6"/>
  <c r="AG1527" i="6"/>
  <c r="AG1525" i="6"/>
  <c r="AG1523" i="6"/>
  <c r="AG781" i="6"/>
  <c r="AG780" i="6"/>
  <c r="AG779" i="6"/>
  <c r="AZ428" i="6" s="1"/>
  <c r="BB428" i="6" s="1"/>
  <c r="AG808" i="6"/>
  <c r="AG809" i="6"/>
  <c r="AG807" i="6"/>
  <c r="AZ442" i="6" s="1"/>
  <c r="BB442" i="6" s="1"/>
  <c r="AG1601" i="6"/>
  <c r="AG1600" i="6"/>
  <c r="AG1599" i="6"/>
  <c r="AZ848" i="6" s="1"/>
  <c r="BB848" i="6" s="1"/>
  <c r="AG813" i="6"/>
  <c r="AG812" i="6"/>
  <c r="AZ444" i="6" s="1"/>
  <c r="BB444" i="6" s="1"/>
  <c r="AG814" i="6"/>
  <c r="AG1633" i="6"/>
  <c r="AG1632" i="6"/>
  <c r="AZ876" i="6" s="1"/>
  <c r="BB876" i="6" s="1"/>
  <c r="AG1665" i="6"/>
  <c r="AG1666" i="6"/>
  <c r="AG1664" i="6"/>
  <c r="AZ895" i="6" s="1"/>
  <c r="BB895" i="6" s="1"/>
  <c r="AG1668" i="6"/>
  <c r="AG1667" i="6"/>
  <c r="AG1697" i="6"/>
  <c r="AG1691" i="6"/>
  <c r="AG1696" i="6"/>
  <c r="AG1690" i="6"/>
  <c r="AG1698" i="6"/>
  <c r="AG1694" i="6"/>
  <c r="AG1692" i="6"/>
  <c r="AG1688" i="6"/>
  <c r="AG1686" i="6"/>
  <c r="AZ906" i="6" s="1"/>
  <c r="BB906" i="6" s="1"/>
  <c r="AG1699" i="6"/>
  <c r="AG1695" i="6"/>
  <c r="AG1693" i="6"/>
  <c r="AG1689" i="6"/>
  <c r="AG1687" i="6"/>
  <c r="AG909" i="6"/>
  <c r="AG905" i="6"/>
  <c r="AG903" i="6"/>
  <c r="AG899" i="6"/>
  <c r="AG897" i="6"/>
  <c r="AZ489" i="6" s="1"/>
  <c r="BB489" i="6" s="1"/>
  <c r="AG908" i="6"/>
  <c r="AG904" i="6"/>
  <c r="AG902" i="6"/>
  <c r="AG898" i="6"/>
  <c r="AG910" i="6"/>
  <c r="AG906" i="6"/>
  <c r="AG900" i="6"/>
  <c r="AG911" i="6"/>
  <c r="AG907" i="6"/>
  <c r="AG901" i="6"/>
  <c r="AG1715" i="6"/>
  <c r="AG1712" i="6"/>
  <c r="AG1714" i="6"/>
  <c r="AG1710" i="6"/>
  <c r="AZ913" i="6" s="1"/>
  <c r="BB913" i="6" s="1"/>
  <c r="AG1713" i="6"/>
  <c r="AG1711" i="6"/>
  <c r="AG927" i="6"/>
  <c r="AG923" i="6"/>
  <c r="AG921" i="6"/>
  <c r="AG924" i="6"/>
  <c r="AG922" i="6"/>
  <c r="AG926" i="6"/>
  <c r="AG920" i="6"/>
  <c r="AZ497" i="6" s="1"/>
  <c r="BB497" i="6" s="1"/>
  <c r="AG925" i="6"/>
  <c r="AG1736" i="6"/>
  <c r="AG1737" i="6"/>
  <c r="AG1735" i="6"/>
  <c r="AZ928" i="6" s="1"/>
  <c r="BB928" i="6" s="1"/>
  <c r="AG1773" i="6"/>
  <c r="AG1771" i="6"/>
  <c r="AZ945" i="6" s="1"/>
  <c r="BB945" i="6" s="1"/>
  <c r="AG1774" i="6"/>
  <c r="AG1772" i="6"/>
  <c r="AG1977" i="6"/>
  <c r="AZ1067" i="6" s="1"/>
  <c r="BB1067" i="6" s="1"/>
  <c r="AG1980" i="6"/>
  <c r="AG1978" i="6"/>
  <c r="AG1979" i="6"/>
  <c r="AG1785" i="6"/>
  <c r="AG1783" i="6"/>
  <c r="AG1784" i="6"/>
  <c r="AG1786" i="6"/>
  <c r="AG1782" i="6"/>
  <c r="AZ951" i="6" s="1"/>
  <c r="BB951" i="6" s="1"/>
  <c r="AG1787" i="6"/>
  <c r="AG1822" i="6"/>
  <c r="AG1820" i="6"/>
  <c r="AZ977" i="6" s="1"/>
  <c r="BB977" i="6" s="1"/>
  <c r="AG1821" i="6"/>
  <c r="AG2027" i="6"/>
  <c r="AG2023" i="6"/>
  <c r="AZ1091" i="6" s="1"/>
  <c r="BB1091" i="6" s="1"/>
  <c r="AG2030" i="6"/>
  <c r="AG2028" i="6"/>
  <c r="AG2024" i="6"/>
  <c r="AG2026" i="6"/>
  <c r="AG2029" i="6"/>
  <c r="AG2025" i="6"/>
  <c r="AG2039" i="6"/>
  <c r="AG2038" i="6"/>
  <c r="AZ1096" i="6" s="1"/>
  <c r="BB1096" i="6" s="1"/>
  <c r="AZ2" i="6"/>
  <c r="AY2" i="6"/>
  <c r="AG980" i="6"/>
  <c r="AZ521" i="6" s="1"/>
  <c r="BB521" i="6" s="1"/>
  <c r="AG981" i="6"/>
  <c r="AG983" i="6"/>
  <c r="AG982" i="6"/>
  <c r="AZ522" i="6" s="1"/>
  <c r="BB522" i="6" s="1"/>
  <c r="AG985" i="6"/>
  <c r="AZ524" i="6" s="1"/>
  <c r="BB524" i="6" s="1"/>
  <c r="AG986" i="6"/>
  <c r="AG1002" i="6"/>
  <c r="AG1001" i="6"/>
  <c r="AZ538" i="6" s="1"/>
  <c r="BB538" i="6" s="1"/>
  <c r="AG1021" i="6"/>
  <c r="AG1017" i="6"/>
  <c r="AG1013" i="6"/>
  <c r="AG1012" i="6"/>
  <c r="AG1022" i="6"/>
  <c r="AG1020" i="6"/>
  <c r="AG1018" i="6"/>
  <c r="AG1016" i="6"/>
  <c r="AG1014" i="6"/>
  <c r="AG1010" i="6"/>
  <c r="AZ542" i="6" s="1"/>
  <c r="BB542" i="6" s="1"/>
  <c r="AG1019" i="6"/>
  <c r="AG1015" i="6"/>
  <c r="AG1011" i="6"/>
  <c r="AG1029" i="6"/>
  <c r="AG1025" i="6"/>
  <c r="AZ545" i="6" s="1"/>
  <c r="BB545" i="6" s="1"/>
  <c r="AG1028" i="6"/>
  <c r="AG1026" i="6"/>
  <c r="AG1027" i="6"/>
  <c r="AG1033" i="6"/>
  <c r="AG1032" i="6"/>
  <c r="AZ548" i="6" s="1"/>
  <c r="BB548" i="6" s="1"/>
  <c r="AG1034" i="6"/>
  <c r="AG1035" i="6"/>
  <c r="AG1037" i="6"/>
  <c r="AG1038" i="6"/>
  <c r="AG1036" i="6"/>
  <c r="AZ549" i="6" s="1"/>
  <c r="BB549" i="6" s="1"/>
  <c r="AG1049" i="6"/>
  <c r="AG1045" i="6"/>
  <c r="AZ552" i="6" s="1"/>
  <c r="BB552" i="6" s="1"/>
  <c r="AG1052" i="6"/>
  <c r="AG1048" i="6"/>
  <c r="AG1050" i="6"/>
  <c r="AG1046" i="6"/>
  <c r="AG1051" i="6"/>
  <c r="AG1047" i="6"/>
  <c r="AG1053" i="6"/>
  <c r="AZ553" i="6" s="1"/>
  <c r="BB553" i="6" s="1"/>
  <c r="AG1054" i="6"/>
  <c r="AG1078" i="6"/>
  <c r="AG1077" i="6"/>
  <c r="AZ563" i="6" s="1"/>
  <c r="BB563" i="6" s="1"/>
  <c r="AG1095" i="6"/>
  <c r="AG1091" i="6"/>
  <c r="AG1087" i="6"/>
  <c r="AG1083" i="6"/>
  <c r="AG1079" i="6"/>
  <c r="AZ564" i="6" s="1"/>
  <c r="BB564" i="6" s="1"/>
  <c r="AG1092" i="6"/>
  <c r="AG1086" i="6"/>
  <c r="AG1080" i="6"/>
  <c r="AG1094" i="6"/>
  <c r="AG1090" i="6"/>
  <c r="AG1088" i="6"/>
  <c r="AG1084" i="6"/>
  <c r="AG1082" i="6"/>
  <c r="AG1093" i="6"/>
  <c r="AG1089" i="6"/>
  <c r="AG1085" i="6"/>
  <c r="AG1081" i="6"/>
  <c r="AG1101" i="6"/>
  <c r="AG1100" i="6"/>
  <c r="AG1099" i="6"/>
  <c r="AZ568" i="6" s="1"/>
  <c r="BB568" i="6" s="1"/>
  <c r="AG1123" i="6"/>
  <c r="AZ571" i="6" s="1"/>
  <c r="BB571" i="6" s="1"/>
  <c r="AG1124" i="6"/>
  <c r="AG1139" i="6"/>
  <c r="AG1138" i="6"/>
  <c r="AZ584" i="6" s="1"/>
  <c r="BB584" i="6" s="1"/>
  <c r="AG1143" i="6"/>
  <c r="AG1144" i="6"/>
  <c r="AG1142" i="6"/>
  <c r="AZ587" i="6" s="1"/>
  <c r="BB587" i="6" s="1"/>
  <c r="AG1149" i="6"/>
  <c r="AG1145" i="6"/>
  <c r="AZ588" i="6" s="1"/>
  <c r="BB588" i="6" s="1"/>
  <c r="AG1146" i="6"/>
  <c r="AG1150" i="6"/>
  <c r="AG1148" i="6"/>
  <c r="AG1147" i="6"/>
  <c r="AG1186" i="6"/>
  <c r="AZ623" i="6" s="1"/>
  <c r="BB623" i="6" s="1"/>
  <c r="AG1188" i="6"/>
  <c r="AG1189" i="6"/>
  <c r="AG1187" i="6"/>
  <c r="AG1203" i="6"/>
  <c r="AG1197" i="6"/>
  <c r="AG1191" i="6"/>
  <c r="AG1212" i="6"/>
  <c r="AG1208" i="6"/>
  <c r="AG1204" i="6"/>
  <c r="AG1200" i="6"/>
  <c r="AG1196" i="6"/>
  <c r="AG1192" i="6"/>
  <c r="AG1214" i="6"/>
  <c r="AG1210" i="6"/>
  <c r="AG1206" i="6"/>
  <c r="AG1202" i="6"/>
  <c r="AG1198" i="6"/>
  <c r="AG1194" i="6"/>
  <c r="AG1190" i="6"/>
  <c r="AZ624" i="6" s="1"/>
  <c r="BB624" i="6" s="1"/>
  <c r="AG1213" i="6"/>
  <c r="AG1211" i="6"/>
  <c r="AG1209" i="6"/>
  <c r="AG1207" i="6"/>
  <c r="AG1205" i="6"/>
  <c r="AG1201" i="6"/>
  <c r="AG1199" i="6"/>
  <c r="AG1195" i="6"/>
  <c r="AG1193" i="6"/>
  <c r="AG1222" i="6"/>
  <c r="AZ632" i="6" s="1"/>
  <c r="BB632" i="6" s="1"/>
  <c r="AG1223" i="6"/>
  <c r="AG1226" i="6"/>
  <c r="AG1225" i="6"/>
  <c r="AZ634" i="6" s="1"/>
  <c r="BB634" i="6" s="1"/>
  <c r="AG1237" i="6"/>
  <c r="AZ644" i="6" s="1"/>
  <c r="BB644" i="6" s="1"/>
  <c r="AG1238" i="6"/>
  <c r="AG1239" i="6"/>
  <c r="AG1241" i="6"/>
  <c r="AG1240" i="6"/>
  <c r="AZ645" i="6" s="1"/>
  <c r="BB645" i="6" s="1"/>
  <c r="AG1245" i="6"/>
  <c r="AZ648" i="6" s="1"/>
  <c r="BB648" i="6" s="1"/>
  <c r="AG1246" i="6"/>
  <c r="AG1295" i="6"/>
  <c r="AG1296" i="6"/>
  <c r="AG1294" i="6"/>
  <c r="AZ693" i="6" s="1"/>
  <c r="BB693" i="6" s="1"/>
  <c r="AG1303" i="6"/>
  <c r="AG1299" i="6"/>
  <c r="AZ696" i="6" s="1"/>
  <c r="BB696" i="6" s="1"/>
  <c r="AG1302" i="6"/>
  <c r="AG1300" i="6"/>
  <c r="AG1301" i="6"/>
  <c r="AG1313" i="6"/>
  <c r="AG1307" i="6"/>
  <c r="AZ700" i="6" s="1"/>
  <c r="BB700" i="6" s="1"/>
  <c r="AG1314" i="6"/>
  <c r="AG1308" i="6"/>
  <c r="AG1312" i="6"/>
  <c r="AG1310" i="6"/>
  <c r="AG1311" i="6"/>
  <c r="AG1309" i="6"/>
  <c r="AG1317" i="6"/>
  <c r="AG1316" i="6"/>
  <c r="AG1315" i="6"/>
  <c r="AZ701" i="6" s="1"/>
  <c r="BB701" i="6" s="1"/>
  <c r="AG1325" i="6"/>
  <c r="AG1326" i="6"/>
  <c r="AG1324" i="6"/>
  <c r="AG1323" i="6"/>
  <c r="AZ707" i="6" s="1"/>
  <c r="BB707" i="6" s="1"/>
  <c r="AG1329" i="6"/>
  <c r="AZ710" i="6" s="1"/>
  <c r="BB710" i="6" s="1"/>
  <c r="AG1330" i="6"/>
  <c r="AG1496" i="6"/>
  <c r="AG1495" i="6"/>
  <c r="AZ803" i="6" s="1"/>
  <c r="BB803" i="6" s="1"/>
  <c r="AG1499" i="6"/>
  <c r="AG1500" i="6"/>
  <c r="AG1498" i="6"/>
  <c r="AZ805" i="6" s="1"/>
  <c r="BB805" i="6" s="1"/>
  <c r="AG1503" i="6"/>
  <c r="AG1506" i="6"/>
  <c r="AG1504" i="6"/>
  <c r="AG1502" i="6"/>
  <c r="AZ807" i="6" s="1"/>
  <c r="BB807" i="6" s="1"/>
  <c r="AG1505" i="6"/>
  <c r="AG1533" i="6"/>
  <c r="AG1534" i="6"/>
  <c r="AG1532" i="6"/>
  <c r="AG1530" i="6"/>
  <c r="AZ817" i="6" s="1"/>
  <c r="BB817" i="6" s="1"/>
  <c r="AG1535" i="6"/>
  <c r="AG1531" i="6"/>
  <c r="AG1549" i="6"/>
  <c r="AG1545" i="6"/>
  <c r="AG1541" i="6"/>
  <c r="AG1537" i="6"/>
  <c r="AZ819" i="6" s="1"/>
  <c r="BB819" i="6" s="1"/>
  <c r="AG1544" i="6"/>
  <c r="AG1540" i="6"/>
  <c r="AG1548" i="6"/>
  <c r="AG1546" i="6"/>
  <c r="AG1542" i="6"/>
  <c r="AG1538" i="6"/>
  <c r="AG1547" i="6"/>
  <c r="AG1543" i="6"/>
  <c r="AG1539" i="6"/>
  <c r="AG816" i="6"/>
  <c r="AZ446" i="6" s="1"/>
  <c r="BB446" i="6" s="1"/>
  <c r="AG817" i="6"/>
  <c r="AG1638" i="6"/>
  <c r="AZ880" i="6" s="1"/>
  <c r="BB880" i="6" s="1"/>
  <c r="AG1639" i="6"/>
  <c r="AG1670" i="6"/>
  <c r="AZ897" i="6" s="1"/>
  <c r="BB897" i="6" s="1"/>
  <c r="AG1672" i="6"/>
  <c r="AG1671" i="6"/>
  <c r="AG966" i="6"/>
  <c r="AZ512" i="6" s="1"/>
  <c r="BB512" i="6" s="1"/>
  <c r="AG967" i="6"/>
  <c r="AG1746" i="6"/>
  <c r="AZ935" i="6" s="1"/>
  <c r="BB935" i="6" s="1"/>
  <c r="AG1747" i="6"/>
  <c r="AG1757" i="6"/>
  <c r="AG1753" i="6"/>
  <c r="AG1749" i="6"/>
  <c r="AG1758" i="6"/>
  <c r="AG1754" i="6"/>
  <c r="AG1750" i="6"/>
  <c r="AG1760" i="6"/>
  <c r="AG1756" i="6"/>
  <c r="AG1752" i="6"/>
  <c r="AG1748" i="6"/>
  <c r="AZ936" i="6" s="1"/>
  <c r="BB936" i="6" s="1"/>
  <c r="AG1759" i="6"/>
  <c r="AG1755" i="6"/>
  <c r="AG1751" i="6"/>
  <c r="AG1982" i="6"/>
  <c r="AG1981" i="6"/>
  <c r="AZ1068" i="6" s="1"/>
  <c r="BB1068" i="6" s="1"/>
  <c r="AG1795" i="6"/>
  <c r="AZ959" i="6" s="1"/>
  <c r="BB959" i="6" s="1"/>
  <c r="AG1798" i="6"/>
  <c r="AG1796" i="6"/>
  <c r="AG1797" i="6"/>
  <c r="AG1999" i="6"/>
  <c r="AG2000" i="6"/>
  <c r="AG1998" i="6"/>
  <c r="AG2001" i="6"/>
  <c r="AG1997" i="6"/>
  <c r="AZ1075" i="6" s="1"/>
  <c r="BB1075" i="6" s="1"/>
  <c r="AG2004" i="6"/>
  <c r="AZ1078" i="6" s="1"/>
  <c r="BB1078" i="6" s="1"/>
  <c r="AG2005" i="6"/>
  <c r="AG1817" i="6"/>
  <c r="AG1818" i="6"/>
  <c r="AG1816" i="6"/>
  <c r="AZ976" i="6" s="1"/>
  <c r="BB976" i="6" s="1"/>
  <c r="AG1819" i="6"/>
  <c r="AG2043" i="6"/>
  <c r="AG2044" i="6"/>
  <c r="AG2042" i="6"/>
  <c r="AZ1099" i="6" s="1"/>
  <c r="BB1099" i="6" s="1"/>
  <c r="AG2045" i="6"/>
  <c r="AG999" i="6"/>
  <c r="AZ537" i="6" s="1"/>
  <c r="BB537" i="6" s="1"/>
  <c r="AG1000" i="6"/>
  <c r="AG1004" i="6"/>
  <c r="AG1006" i="6"/>
  <c r="AG1007" i="6"/>
  <c r="AG1005" i="6"/>
  <c r="AG1003" i="6"/>
  <c r="AZ539" i="6" s="1"/>
  <c r="BB539" i="6" s="1"/>
  <c r="AG1065" i="6"/>
  <c r="AG1061" i="6"/>
  <c r="AZ560" i="6" s="1"/>
  <c r="BB560" i="6" s="1"/>
  <c r="AG1074" i="6"/>
  <c r="AG1072" i="6"/>
  <c r="AG1070" i="6"/>
  <c r="AG1068" i="6"/>
  <c r="AG1064" i="6"/>
  <c r="AG1066" i="6"/>
  <c r="AG1062" i="6"/>
  <c r="AG1073" i="6"/>
  <c r="AG1071" i="6"/>
  <c r="AG1069" i="6"/>
  <c r="AG1067" i="6"/>
  <c r="AG1063" i="6"/>
  <c r="AG1121" i="6"/>
  <c r="AZ570" i="6" s="1"/>
  <c r="BB570" i="6" s="1"/>
  <c r="AG1122" i="6"/>
  <c r="AG1228" i="6"/>
  <c r="AG1227" i="6"/>
  <c r="AZ635" i="6" s="1"/>
  <c r="BB635" i="6" s="1"/>
  <c r="AG1288" i="6"/>
  <c r="AZ689" i="6" s="1"/>
  <c r="BB689" i="6" s="1"/>
  <c r="AG1290" i="6"/>
  <c r="AG1289" i="6"/>
  <c r="AG684" i="6"/>
  <c r="AG680" i="6"/>
  <c r="AG676" i="6"/>
  <c r="AZ390" i="6" s="1"/>
  <c r="BB390" i="6" s="1"/>
  <c r="AG682" i="6"/>
  <c r="AG678" i="6"/>
  <c r="AG1344" i="6"/>
  <c r="AG1346" i="6"/>
  <c r="AG1345" i="6"/>
  <c r="AG1343" i="6"/>
  <c r="AZ722" i="6" s="1"/>
  <c r="BB722" i="6" s="1"/>
  <c r="AG1353" i="6"/>
  <c r="AG1351" i="6"/>
  <c r="AG1352" i="6"/>
  <c r="AG1350" i="6"/>
  <c r="AZ726" i="6" s="1"/>
  <c r="BB726" i="6" s="1"/>
  <c r="AG714" i="6"/>
  <c r="AG710" i="6"/>
  <c r="AZ407" i="6" s="1"/>
  <c r="BB407" i="6" s="1"/>
  <c r="AG712" i="6"/>
  <c r="AG1366" i="6"/>
  <c r="AG1365" i="6"/>
  <c r="AZ733" i="6" s="1"/>
  <c r="BB733" i="6" s="1"/>
  <c r="AG1369" i="6"/>
  <c r="AG1368" i="6"/>
  <c r="AZ735" i="6" s="1"/>
  <c r="BB735" i="6" s="1"/>
  <c r="AG750" i="6"/>
  <c r="AG746" i="6"/>
  <c r="AG742" i="6"/>
  <c r="AG738" i="6"/>
  <c r="AG734" i="6"/>
  <c r="AG730" i="6"/>
  <c r="AG726" i="6"/>
  <c r="AG722" i="6"/>
  <c r="AG752" i="6"/>
  <c r="AG748" i="6"/>
  <c r="AG744" i="6"/>
  <c r="AG740" i="6"/>
  <c r="AG736" i="6"/>
  <c r="AG732" i="6"/>
  <c r="AG728" i="6"/>
  <c r="AG724" i="6"/>
  <c r="AG1376" i="6"/>
  <c r="AZ740" i="6" s="1"/>
  <c r="BB740" i="6" s="1"/>
  <c r="AG1378" i="6"/>
  <c r="AG1377" i="6"/>
  <c r="AG1391" i="6"/>
  <c r="AG1388" i="6"/>
  <c r="AG1390" i="6"/>
  <c r="AG1389" i="6"/>
  <c r="AG1387" i="6"/>
  <c r="AZ742" i="6" s="1"/>
  <c r="BB742" i="6" s="1"/>
  <c r="AG1411" i="6"/>
  <c r="AG1412" i="6"/>
  <c r="AG1410" i="6"/>
  <c r="AZ754" i="6" s="1"/>
  <c r="BB754" i="6" s="1"/>
  <c r="AG754" i="6"/>
  <c r="AZ412" i="6" s="1"/>
  <c r="BB412" i="6" s="1"/>
  <c r="AG756" i="6"/>
  <c r="AG1448" i="6"/>
  <c r="AG1449" i="6"/>
  <c r="AG1447" i="6"/>
  <c r="AZ775" i="6" s="1"/>
  <c r="BB775" i="6" s="1"/>
  <c r="AG1463" i="6"/>
  <c r="AG1462" i="6"/>
  <c r="AZ787" i="6" s="1"/>
  <c r="BB787" i="6" s="1"/>
  <c r="AG1562" i="6"/>
  <c r="AG1563" i="6"/>
  <c r="AG1561" i="6"/>
  <c r="AZ828" i="6" s="1"/>
  <c r="BB828" i="6" s="1"/>
  <c r="AG823" i="6"/>
  <c r="AG822" i="6"/>
  <c r="AZ450" i="6" s="1"/>
  <c r="BB450" i="6" s="1"/>
  <c r="AG824" i="6"/>
  <c r="AG1647" i="6"/>
  <c r="AG1643" i="6"/>
  <c r="AZ884" i="6" s="1"/>
  <c r="BB884" i="6" s="1"/>
  <c r="AG1648" i="6"/>
  <c r="AG1646" i="6"/>
  <c r="AG1644" i="6"/>
  <c r="AG1645" i="6"/>
  <c r="AG1681" i="6"/>
  <c r="AG1679" i="6"/>
  <c r="AG1677" i="6"/>
  <c r="AZ902" i="6" s="1"/>
  <c r="BB902" i="6" s="1"/>
  <c r="AG1678" i="6"/>
  <c r="AG1680" i="6"/>
  <c r="AG875" i="6"/>
  <c r="AG873" i="6"/>
  <c r="AZ476" i="6" s="1"/>
  <c r="BB476" i="6" s="1"/>
  <c r="AG876" i="6"/>
  <c r="AG874" i="6"/>
  <c r="AG877" i="6"/>
  <c r="AG939" i="6"/>
  <c r="AG935" i="6"/>
  <c r="AG933" i="6"/>
  <c r="AG929" i="6"/>
  <c r="AG940" i="6"/>
  <c r="AG938" i="6"/>
  <c r="AG936" i="6"/>
  <c r="AG934" i="6"/>
  <c r="AG930" i="6"/>
  <c r="AG928" i="6"/>
  <c r="AZ498" i="6" s="1"/>
  <c r="BB498" i="6" s="1"/>
  <c r="AG932" i="6"/>
  <c r="AG941" i="6"/>
  <c r="AG937" i="6"/>
  <c r="AG931" i="6"/>
  <c r="AG1779" i="6"/>
  <c r="AG1778" i="6"/>
  <c r="AZ949" i="6" s="1"/>
  <c r="BB949" i="6" s="1"/>
  <c r="AG1780" i="6"/>
  <c r="AG2020" i="6"/>
  <c r="AG2019" i="6"/>
  <c r="AZ1088" i="6" s="1"/>
  <c r="BB1088" i="6" s="1"/>
  <c r="AG2034" i="6"/>
  <c r="AG2032" i="6"/>
  <c r="AZ1093" i="6" s="1"/>
  <c r="BB1093" i="6" s="1"/>
  <c r="AG2033" i="6"/>
  <c r="BB2" i="6"/>
  <c r="BB205" i="6" l="1"/>
  <c r="BB5" i="6"/>
  <c r="BB209" i="6"/>
</calcChain>
</file>

<file path=xl/sharedStrings.xml><?xml version="1.0" encoding="utf-8"?>
<sst xmlns="http://schemas.openxmlformats.org/spreadsheetml/2006/main" count="160745" uniqueCount="21645">
  <si>
    <t>FILIAL</t>
  </si>
  <si>
    <t>NUM. NF</t>
  </si>
  <si>
    <t>DATA NF</t>
  </si>
  <si>
    <t>CFOP</t>
  </si>
  <si>
    <t>UF</t>
  </si>
  <si>
    <t>VLR. CONTABIL</t>
  </si>
  <si>
    <t>BASE ICMS</t>
  </si>
  <si>
    <t>VLR. ICMS</t>
  </si>
  <si>
    <t>CST ICMS</t>
  </si>
  <si>
    <t>BASE ST</t>
  </si>
  <si>
    <t>VLR. ICMS ST</t>
  </si>
  <si>
    <t>CST ICMS ST</t>
  </si>
  <si>
    <t>BASE IPI</t>
  </si>
  <si>
    <t>VLR. IPI</t>
  </si>
  <si>
    <t>CST IPI</t>
  </si>
  <si>
    <t>BASE PIS</t>
  </si>
  <si>
    <t>VLR. PIS</t>
  </si>
  <si>
    <t>CST PIS</t>
  </si>
  <si>
    <t>BASE COFINS</t>
  </si>
  <si>
    <t>VLR. COFINS</t>
  </si>
  <si>
    <t>CST COFINS</t>
  </si>
  <si>
    <t>STATUS</t>
  </si>
  <si>
    <t>COD. CLIFOR</t>
  </si>
  <si>
    <t>NCM</t>
  </si>
  <si>
    <t>COD. PRODUTO</t>
  </si>
  <si>
    <t>DESC. PRODUTO</t>
  </si>
  <si>
    <t>1063</t>
  </si>
  <si>
    <t>000000206</t>
  </si>
  <si>
    <t>1101</t>
  </si>
  <si>
    <t>SP</t>
  </si>
  <si>
    <t>000</t>
  </si>
  <si>
    <t xml:space="preserve"> </t>
  </si>
  <si>
    <t>56</t>
  </si>
  <si>
    <t>01</t>
  </si>
  <si>
    <t>246976</t>
  </si>
  <si>
    <t>84439199</t>
  </si>
  <si>
    <t>Y4214360</t>
  </si>
  <si>
    <t>FACA PLANA RET 70,0 X 96,0 2H 5,08</t>
  </si>
  <si>
    <t>000001030</t>
  </si>
  <si>
    <t>1102</t>
  </si>
  <si>
    <t>240795</t>
  </si>
  <si>
    <t>39203000</t>
  </si>
  <si>
    <t>Y2279574</t>
  </si>
  <si>
    <t>PAINEL BRANCO 2 SUPORTES P/ DUCHAS OFTAL</t>
  </si>
  <si>
    <t>39269090</t>
  </si>
  <si>
    <t>Y2298403</t>
  </si>
  <si>
    <t>LAVA-OLHOS PESSOAL DE EMERGÊNCIA</t>
  </si>
  <si>
    <t>000003355</t>
  </si>
  <si>
    <t>241567</t>
  </si>
  <si>
    <t>44079990</t>
  </si>
  <si>
    <t>Y3145656</t>
  </si>
  <si>
    <t>VIGA DE MADEIRA (MANUTENÇÃO)</t>
  </si>
  <si>
    <t>000003699</t>
  </si>
  <si>
    <t>1556</t>
  </si>
  <si>
    <t>248631</t>
  </si>
  <si>
    <t>99999999</t>
  </si>
  <si>
    <t>Y3951856</t>
  </si>
  <si>
    <t>CONTADOR</t>
  </si>
  <si>
    <t>000003969</t>
  </si>
  <si>
    <t>3102</t>
  </si>
  <si>
    <t>EX</t>
  </si>
  <si>
    <t>100</t>
  </si>
  <si>
    <t>00000</t>
  </si>
  <si>
    <t>1000</t>
  </si>
  <si>
    <t>Y67720</t>
  </si>
  <si>
    <t>TRAVAREGISTRO-MAÇAN.2,5A6CM-AM</t>
  </si>
  <si>
    <t>Y67704</t>
  </si>
  <si>
    <t>TRAV REGISTRO-MAÇAN. 12,5 A 16,5CM-VM</t>
  </si>
  <si>
    <t>Y471990</t>
  </si>
  <si>
    <t>TRAVA PARA BOTAO - IMPEDE PRESSIONAMENT</t>
  </si>
  <si>
    <t>39231090</t>
  </si>
  <si>
    <t>Y383725</t>
  </si>
  <si>
    <t>CAIXA TRAVAMENTO PAREDE - 15,2X15,2X5CM</t>
  </si>
  <si>
    <t>42021210</t>
  </si>
  <si>
    <t>Y399534</t>
  </si>
  <si>
    <t>MOCHILA PARA BLOQUEIOS - LOCKOUT TAGOUT</t>
  </si>
  <si>
    <t>Y67874</t>
  </si>
  <si>
    <t>BLOQUEIO DISJ. MONOPOLAR S/FURO 120/277V</t>
  </si>
  <si>
    <t>73261900</t>
  </si>
  <si>
    <t>Y67600</t>
  </si>
  <si>
    <t>GARRA DE BLOQUEIO DE SEGURANCA DE 2.5CM</t>
  </si>
  <si>
    <t>Y67262</t>
  </si>
  <si>
    <t>TRAVA AJUSTÁVEL PARA REGISTRO</t>
  </si>
  <si>
    <t>Y383557</t>
  </si>
  <si>
    <t>BLOQUEIO DISJUNTOR TRIPOLAR</t>
  </si>
  <si>
    <t>Y67944</t>
  </si>
  <si>
    <t>BLOQUEIO UNIVERSAL DISJUNTOR MULTIPOLAR</t>
  </si>
  <si>
    <t>Y67705</t>
  </si>
  <si>
    <t>TRAV REGISTRO-MAÇAN. 16,5 A 25,5CM-VM</t>
  </si>
  <si>
    <t>000003970</t>
  </si>
  <si>
    <t>1900</t>
  </si>
  <si>
    <t>39191000</t>
  </si>
  <si>
    <t>Y2303503</t>
  </si>
  <si>
    <t>ETQ BBP31 VNL DE 101,6X30,48MM BR</t>
  </si>
  <si>
    <t>Y2304751</t>
  </si>
  <si>
    <t>ETQ IDXPERT VNL 38,10MMX9,14M-VM</t>
  </si>
  <si>
    <t>39199000</t>
  </si>
  <si>
    <t>Y3626590</t>
  </si>
  <si>
    <t>ETQ BMP41/51/53  B595 VIN BR/VM,0 X25</t>
  </si>
  <si>
    <t>96121019</t>
  </si>
  <si>
    <t>Y2303493</t>
  </si>
  <si>
    <t>RIBBON PRETO B30,RBN,R10000 BLK, 4.33</t>
  </si>
  <si>
    <t>Y3626260</t>
  </si>
  <si>
    <t>ETQ BMP41/51/53  B427 AUT BR 1,5 X1 X,5</t>
  </si>
  <si>
    <t>Y2305398</t>
  </si>
  <si>
    <t>ETQ HANDIMARK VNL 5,08CM-AZ</t>
  </si>
  <si>
    <t>Y3624215</t>
  </si>
  <si>
    <t>ETQ BMP41/51/53  B427 AUT BR 1,25X1X0,5</t>
  </si>
  <si>
    <t>Y2302844</t>
  </si>
  <si>
    <t>ETQ IDXPERT B427 BR DE 1.5 X4 X1</t>
  </si>
  <si>
    <t>Y2302849</t>
  </si>
  <si>
    <t>ETQ IDXPERT B427 BR DE 0.5 X1.5 X0.5</t>
  </si>
  <si>
    <t>Y2302868</t>
  </si>
  <si>
    <t>ETQ IDXPERT FIO/CABO - 25,4MMX25,4MM</t>
  </si>
  <si>
    <t>Y2302872</t>
  </si>
  <si>
    <t>ETQ IDXPERT TERMORETRATIL DE 0.125</t>
  </si>
  <si>
    <t>Y2302875</t>
  </si>
  <si>
    <t>ETQ IDXPERT FIO/CABO-19,05X25,4X9,53MM</t>
  </si>
  <si>
    <t>Y2302360</t>
  </si>
  <si>
    <t>ETQ BMP21 PET 19MMX6,4M PT/BR</t>
  </si>
  <si>
    <t>Y2302396</t>
  </si>
  <si>
    <t>ETQ BMP21 VNL INT/EXT BR 9MMX6,4M</t>
  </si>
  <si>
    <t>Y2302611</t>
  </si>
  <si>
    <t>ETQ TLS PET 38.1 X 38.1 MM BR</t>
  </si>
  <si>
    <t>Y2304734</t>
  </si>
  <si>
    <t>ETQ BMP21 VNL INT/EXT LR 19MMX6,4M</t>
  </si>
  <si>
    <t>Y2302650</t>
  </si>
  <si>
    <t>RIBBON BMP71 PT R4600</t>
  </si>
  <si>
    <t>Y2305394</t>
  </si>
  <si>
    <t>ETQ HANDIMARK VNL 5,08CM-BR</t>
  </si>
  <si>
    <t>Y2304746</t>
  </si>
  <si>
    <t>ETQ BMP71 B580 13MMX15,24M-BR</t>
  </si>
  <si>
    <t>Y2304736</t>
  </si>
  <si>
    <t>ETQ BMP21 AMARELA DE 0.750  X 21 (19.05M</t>
  </si>
  <si>
    <t>Y2302822</t>
  </si>
  <si>
    <t>ETQ IDXPERT B427 BR DE 0.75 X1.5 X0.5</t>
  </si>
  <si>
    <t>Y2302448</t>
  </si>
  <si>
    <t>ETQ TLS PET BR-22.86MX6.35MM</t>
  </si>
  <si>
    <t>Y2302456</t>
  </si>
  <si>
    <t>ETQ TLS DE 50.80MMX25.40MM</t>
  </si>
  <si>
    <t>000005532</t>
  </si>
  <si>
    <t>240426</t>
  </si>
  <si>
    <t>39261000</t>
  </si>
  <si>
    <t>Y4212090</t>
  </si>
  <si>
    <t>PILHA ENERGY MAX SUPER ALKALINE 23A 12V</t>
  </si>
  <si>
    <t>Y4212088</t>
  </si>
  <si>
    <t>COLA ALMASUPER EXTRA-FORTE 20G</t>
  </si>
  <si>
    <t>000014062</t>
  </si>
  <si>
    <t>241180</t>
  </si>
  <si>
    <t>48191000</t>
  </si>
  <si>
    <t>Y2288716</t>
  </si>
  <si>
    <t>CAIXA DE PAPELÃO N° 01.B - 400X400X90MM</t>
  </si>
  <si>
    <t>Y4086398</t>
  </si>
  <si>
    <t>CAIXA G</t>
  </si>
  <si>
    <t>Y4086400</t>
  </si>
  <si>
    <t>CAIXA P</t>
  </si>
  <si>
    <t>Y2288748</t>
  </si>
  <si>
    <t>CAIXA DE PAPELÃO N° 02.S - 335X230X125MM</t>
  </si>
  <si>
    <t>Y4086403</t>
  </si>
  <si>
    <t>CAIXA G2</t>
  </si>
  <si>
    <t>Y2288722</t>
  </si>
  <si>
    <t>CAIXA DE PAPELÃO N° 08.B - 380X380X88MM</t>
  </si>
  <si>
    <t>Y2288726</t>
  </si>
  <si>
    <t>CAIXA DE PAPELÃO N° 13.B - 350X330X280MM</t>
  </si>
  <si>
    <t>000017603</t>
  </si>
  <si>
    <t>1403</t>
  </si>
  <si>
    <t>240683</t>
  </si>
  <si>
    <t>84243090</t>
  </si>
  <si>
    <t>Y2298217</t>
  </si>
  <si>
    <t>CHUVEIRO E LAVA-OLHOS DE EMERGÊNCIA</t>
  </si>
  <si>
    <t>000026682</t>
  </si>
  <si>
    <t>2556</t>
  </si>
  <si>
    <t>SC</t>
  </si>
  <si>
    <t>240895</t>
  </si>
  <si>
    <t>48025610</t>
  </si>
  <si>
    <t>Y2299850</t>
  </si>
  <si>
    <t>PAPEL A4 CX C/ 10 RESMA</t>
  </si>
  <si>
    <t>000039310</t>
  </si>
  <si>
    <t>2101</t>
  </si>
  <si>
    <t>PR</t>
  </si>
  <si>
    <t>241511</t>
  </si>
  <si>
    <t>32151900</t>
  </si>
  <si>
    <t>Y4181265</t>
  </si>
  <si>
    <t>TINTA FLINT FLX UV OPAQUE WHITE</t>
  </si>
  <si>
    <t>Y2306094</t>
  </si>
  <si>
    <t>TINTA FLINT FLX UV TRANSPARENT WHITE</t>
  </si>
  <si>
    <t>000039315</t>
  </si>
  <si>
    <t>Y4181264</t>
  </si>
  <si>
    <t>TINTA FLINT FLX UV BW7 GREEN</t>
  </si>
  <si>
    <t>000039336</t>
  </si>
  <si>
    <t>1202</t>
  </si>
  <si>
    <t>6801621</t>
  </si>
  <si>
    <t>39173900</t>
  </si>
  <si>
    <t>Y4051779</t>
  </si>
  <si>
    <t>ETQ PS AMARELA DE 1.969 X0.823</t>
  </si>
  <si>
    <t>000039342</t>
  </si>
  <si>
    <t>000058004</t>
  </si>
  <si>
    <t>240976</t>
  </si>
  <si>
    <t>73102190</t>
  </si>
  <si>
    <t>Y2298503</t>
  </si>
  <si>
    <t>RECIPIENTE P/TRANSPORTE COMBUSTÍVEL 10L</t>
  </si>
  <si>
    <t>000068572</t>
  </si>
  <si>
    <t>240587</t>
  </si>
  <si>
    <t>48229000</t>
  </si>
  <si>
    <t>Y2288737</t>
  </si>
  <si>
    <t>TUBETE C/ RÓTULO BRADY 3 X3MMX1500MM</t>
  </si>
  <si>
    <t>000069149</t>
  </si>
  <si>
    <t>020</t>
  </si>
  <si>
    <t>240463</t>
  </si>
  <si>
    <t>Y4214083</t>
  </si>
  <si>
    <t>FACA PLANA ESP 142,52 X 312,56 4H 5,08</t>
  </si>
  <si>
    <t>000069193</t>
  </si>
  <si>
    <t>1551</t>
  </si>
  <si>
    <t>Y4212562</t>
  </si>
  <si>
    <t>FACA MOD RET 85,0 X 125,0 2H 5,08 10</t>
  </si>
  <si>
    <t>000069257</t>
  </si>
  <si>
    <t>Y4212767</t>
  </si>
  <si>
    <t>FACA MOD RET 73,0 X 180,0 2H 5,08 10</t>
  </si>
  <si>
    <t>000070476</t>
  </si>
  <si>
    <t>240818</t>
  </si>
  <si>
    <t>Y3957895</t>
  </si>
  <si>
    <t>DUB - BRANCO TRACO TUV-4001</t>
  </si>
  <si>
    <t>000085143</t>
  </si>
  <si>
    <t>240886</t>
  </si>
  <si>
    <t>Y3857411</t>
  </si>
  <si>
    <t>B9248 BOPP BR FOSCO BORR 220  X  1000</t>
  </si>
  <si>
    <t>Y3958049</t>
  </si>
  <si>
    <t>B9248 BOPP BR FOSCO BORR 120 X 1000</t>
  </si>
  <si>
    <t>000136073</t>
  </si>
  <si>
    <t>241263</t>
  </si>
  <si>
    <t>83015000</t>
  </si>
  <si>
    <t>Y2299164</t>
  </si>
  <si>
    <t>FECHO PAINE ELÉTR.MAÇANETA C/LÍNG.REGUL</t>
  </si>
  <si>
    <t>000167316</t>
  </si>
  <si>
    <t>7770935</t>
  </si>
  <si>
    <t>39202011</t>
  </si>
  <si>
    <t>Y2298458</t>
  </si>
  <si>
    <t>FITA DE POLIPROPILENO PARA AMARRAÇÃO</t>
  </si>
  <si>
    <t>000366633</t>
  </si>
  <si>
    <t>241099</t>
  </si>
  <si>
    <t>83011000</t>
  </si>
  <si>
    <t>Y2307233</t>
  </si>
  <si>
    <t>CADEADO DE PLASTICO PD 1.5   VM</t>
  </si>
  <si>
    <t>000418766</t>
  </si>
  <si>
    <t>6783935</t>
  </si>
  <si>
    <t>85073011</t>
  </si>
  <si>
    <t>Y951660</t>
  </si>
  <si>
    <t>BATERIA BMP71</t>
  </si>
  <si>
    <t>000540</t>
  </si>
  <si>
    <t>241088</t>
  </si>
  <si>
    <t>82042000</t>
  </si>
  <si>
    <t>Y4204264</t>
  </si>
  <si>
    <t>CHAVE MARGIRIUS 20A</t>
  </si>
  <si>
    <t>000651718</t>
  </si>
  <si>
    <t>241987</t>
  </si>
  <si>
    <t>85362000</t>
  </si>
  <si>
    <t>Y4107553</t>
  </si>
  <si>
    <t>DISJUNTOR</t>
  </si>
  <si>
    <t>000651742</t>
  </si>
  <si>
    <t>85041000</t>
  </si>
  <si>
    <t>Y3845940</t>
  </si>
  <si>
    <t>REATOR</t>
  </si>
  <si>
    <t>85393100</t>
  </si>
  <si>
    <t>Y2299834</t>
  </si>
  <si>
    <t>LÂMPADA FLUORESCENTE 32W - CÓD: CW-640</t>
  </si>
  <si>
    <t>000024974</t>
  </si>
  <si>
    <t>240776</t>
  </si>
  <si>
    <t>21069090</t>
  </si>
  <si>
    <t>Y3191061</t>
  </si>
  <si>
    <t>REFEIÇÃO  - SERV.</t>
  </si>
  <si>
    <t>000036441</t>
  </si>
  <si>
    <t>2102</t>
  </si>
  <si>
    <t>AM</t>
  </si>
  <si>
    <t>241872</t>
  </si>
  <si>
    <t>Y2297359</t>
  </si>
  <si>
    <t>RIBBONSUPERRESINAR1904040MMX450M</t>
  </si>
  <si>
    <t>Y4212462</t>
  </si>
  <si>
    <t>RIBBON RESINA PRETO R1977 220X450</t>
  </si>
  <si>
    <t>Y2297347</t>
  </si>
  <si>
    <t>RIBBON MISTO RP R1965 110MMX91M-ELTRON</t>
  </si>
  <si>
    <t>Y2297351</t>
  </si>
  <si>
    <t>RIBBON RESINA R1900 83MM X 300M</t>
  </si>
  <si>
    <t>000069147</t>
  </si>
  <si>
    <t>Y4213135</t>
  </si>
  <si>
    <t>FACA MOD ESP 107,0 X 200,0 1H 0,0 7</t>
  </si>
  <si>
    <t>Y4213566</t>
  </si>
  <si>
    <t>FACA MOD ESP 100,0 X 276,225 2H 0,0 10</t>
  </si>
  <si>
    <t>Y4213540</t>
  </si>
  <si>
    <t>FACA MOD ESP 100,0 X 285,75 2H 0,0 10</t>
  </si>
  <si>
    <t>000133433</t>
  </si>
  <si>
    <t>2949</t>
  </si>
  <si>
    <t>6782677</t>
  </si>
  <si>
    <t>Y2303179</t>
  </si>
  <si>
    <t>ETQ TLS RETANG. PAINEL 25,4X50,8MM-PRA</t>
  </si>
  <si>
    <t>000167366</t>
  </si>
  <si>
    <t>6782692</t>
  </si>
  <si>
    <t>Y2302824</t>
  </si>
  <si>
    <t>ETQ IDXPERT B427 BR DE 1 X1.5 X0.5</t>
  </si>
  <si>
    <t>Y2302833</t>
  </si>
  <si>
    <t>ETQ IDXPERT FIO/CABO-38,1X31,75X12,7MM</t>
  </si>
  <si>
    <t>Y2302842</t>
  </si>
  <si>
    <t>ETQ IDXPERT PET BRILHANTE DE 0.375 X30</t>
  </si>
  <si>
    <t>Y2304753</t>
  </si>
  <si>
    <t>ETQ IDXPERT VNL 38,10MMX9,14M-BR</t>
  </si>
  <si>
    <t>Y2302748</t>
  </si>
  <si>
    <t>ETQ LAT DE 25.40MMX33.78MM</t>
  </si>
  <si>
    <t>000172233</t>
  </si>
  <si>
    <t>500</t>
  </si>
  <si>
    <t>240765</t>
  </si>
  <si>
    <t>Y2278693</t>
  </si>
  <si>
    <t>B9251 PP BCO BL ACRIL 1000 X 1000</t>
  </si>
  <si>
    <t>000271492</t>
  </si>
  <si>
    <t>240278</t>
  </si>
  <si>
    <t>Y3926414</t>
  </si>
  <si>
    <t>B9553 VINIL BRANCO ACR AUTO 1220X250</t>
  </si>
  <si>
    <t>000305722</t>
  </si>
  <si>
    <t>200</t>
  </si>
  <si>
    <t>241503</t>
  </si>
  <si>
    <t>85234920</t>
  </si>
  <si>
    <t>Y4057810</t>
  </si>
  <si>
    <t>BOPP BRANCO BL BOR 1000 X 1000</t>
  </si>
  <si>
    <t>000701702</t>
  </si>
  <si>
    <t>241521</t>
  </si>
  <si>
    <t>Y2299955</t>
  </si>
  <si>
    <t>PROTETOR DE ASSENTO - KCP NOVO KC 1X6</t>
  </si>
  <si>
    <t>48182000</t>
  </si>
  <si>
    <t>Y2299954</t>
  </si>
  <si>
    <t>PAPEL TOALHA</t>
  </si>
  <si>
    <t>Y2299953</t>
  </si>
  <si>
    <t>PAPEL HIGIÊNICO</t>
  </si>
  <si>
    <t>000001370</t>
  </si>
  <si>
    <t>248699</t>
  </si>
  <si>
    <t>85394900</t>
  </si>
  <si>
    <t>Y3215476</t>
  </si>
  <si>
    <t>LÂMPADA UV 4800W</t>
  </si>
  <si>
    <t>000001421</t>
  </si>
  <si>
    <t>241139</t>
  </si>
  <si>
    <t>76071990</t>
  </si>
  <si>
    <t>Y2298022</t>
  </si>
  <si>
    <t>ETQ ID TOMADA EM ALM 1X2CM-220V-VM</t>
  </si>
  <si>
    <t>Y2298021</t>
  </si>
  <si>
    <t>ETQ ID TOMADA EM ALM 1X2CM-110V-PT</t>
  </si>
  <si>
    <t>000001623</t>
  </si>
  <si>
    <t>241248</t>
  </si>
  <si>
    <t>94031000</t>
  </si>
  <si>
    <t>Y2298381</t>
  </si>
  <si>
    <t>CLAVICULÁRIO PORTA TRANSP. - 30 CHAVES</t>
  </si>
  <si>
    <t>000014085</t>
  </si>
  <si>
    <t>Y2288747</t>
  </si>
  <si>
    <t>CAIXA DE PAPELÃO N° 01.S - 280X230X110MM</t>
  </si>
  <si>
    <t>Y2288753</t>
  </si>
  <si>
    <t>CAIXA DE PAPELÃO N° 07.S - 208X50X285MM</t>
  </si>
  <si>
    <t>Y4086402</t>
  </si>
  <si>
    <t>CAIXA 600 X 200 X 200</t>
  </si>
  <si>
    <t>Y4165778</t>
  </si>
  <si>
    <t>SEPARADOR - 137 X 190 X 0</t>
  </si>
  <si>
    <t>Y2288724</t>
  </si>
  <si>
    <t>CX DE PAPELÃO Nº11.B - 310X310X130 MM</t>
  </si>
  <si>
    <t>Y2288720</t>
  </si>
  <si>
    <t>CAIXA DE PAPELÃO N° 05.B - 400X400X115MM</t>
  </si>
  <si>
    <t>Y2288717</t>
  </si>
  <si>
    <t>CAIXA DE PAPELÃO N° 02.B - 400X400X135MM</t>
  </si>
  <si>
    <t>000031355</t>
  </si>
  <si>
    <t>241086</t>
  </si>
  <si>
    <t>39201099</t>
  </si>
  <si>
    <t>Y2298158</t>
  </si>
  <si>
    <t>FITA SUBTERRÂNEA7,6CM-TUB.GÁS ABAIXO</t>
  </si>
  <si>
    <t>000034292</t>
  </si>
  <si>
    <t>241331</t>
  </si>
  <si>
    <t>48114190</t>
  </si>
  <si>
    <t>Y4175795</t>
  </si>
  <si>
    <t>PAPEL SEMI BRILHO AC LINER PET 1000X1000</t>
  </si>
  <si>
    <t>000036644</t>
  </si>
  <si>
    <t>Y2297335</t>
  </si>
  <si>
    <t>RIBBON MISTO R1933 110MM X 450M</t>
  </si>
  <si>
    <t>000052561</t>
  </si>
  <si>
    <t>241477</t>
  </si>
  <si>
    <t>96082000</t>
  </si>
  <si>
    <t>Y2298529</t>
  </si>
  <si>
    <t>MARCADOR INDUSTRIAL TRAÇO FORTE-AM</t>
  </si>
  <si>
    <t>32089010</t>
  </si>
  <si>
    <t>Y2298290</t>
  </si>
  <si>
    <t>Tinta RF Demarcação-Tinta Base BR</t>
  </si>
  <si>
    <t>000069307</t>
  </si>
  <si>
    <t>Y4214810</t>
  </si>
  <si>
    <t>FACA MAG RET 128,0 X 218,0 2H 5,08 DIG</t>
  </si>
  <si>
    <t>Y4214275</t>
  </si>
  <si>
    <t>FACA MOD RET 100,0 X 60,0 2H 5,08 10</t>
  </si>
  <si>
    <t>000069314</t>
  </si>
  <si>
    <t>Y4214361</t>
  </si>
  <si>
    <t>FACA MAG ESP 39,05 X 59,05 2H 5,08 10</t>
  </si>
  <si>
    <t>000167468</t>
  </si>
  <si>
    <t>2202</t>
  </si>
  <si>
    <t>RJ</t>
  </si>
  <si>
    <t>7633910</t>
  </si>
  <si>
    <t>Y783989</t>
  </si>
  <si>
    <t>LOMBADA MODULAR/REPOS.-TERMINAL DIR/ESQ</t>
  </si>
  <si>
    <t>000167469</t>
  </si>
  <si>
    <t>1915</t>
  </si>
  <si>
    <t>7725637</t>
  </si>
  <si>
    <t>84433232</t>
  </si>
  <si>
    <t>Y2506306</t>
  </si>
  <si>
    <t>IMPRESSORA BMP41 SUBS Y3911988</t>
  </si>
  <si>
    <t>84433299</t>
  </si>
  <si>
    <t>Y549246</t>
  </si>
  <si>
    <t>*IMPRESSORA IDXPERT (FORMATO ABC)</t>
  </si>
  <si>
    <t>000172349</t>
  </si>
  <si>
    <t>02</t>
  </si>
  <si>
    <t>Y3956541</t>
  </si>
  <si>
    <t>PET MASCARA LN AZUL 125G 1000 X 50</t>
  </si>
  <si>
    <t>000399765</t>
  </si>
  <si>
    <t>RS</t>
  </si>
  <si>
    <t>7694079</t>
  </si>
  <si>
    <t>Y67945</t>
  </si>
  <si>
    <t>TRAVA UNIVERSAL PARA DISJUNTOR</t>
  </si>
  <si>
    <t>Y67556</t>
  </si>
  <si>
    <t>TRAVA PARA DISJUNTOR EXTRAGRANDE</t>
  </si>
  <si>
    <t>Y2328260</t>
  </si>
  <si>
    <t>TRAVA P/ DISJUNTORES - CHAVE SIMPLES</t>
  </si>
  <si>
    <t>Y962731</t>
  </si>
  <si>
    <t>CABO D AÇO BLOQUEIO MULTIUSO 4,7MMX2,4M</t>
  </si>
  <si>
    <t>000549247</t>
  </si>
  <si>
    <t>6802598</t>
  </si>
  <si>
    <t>000000207</t>
  </si>
  <si>
    <t>Y4202276</t>
  </si>
  <si>
    <t>FACA PLANA ESP 120,8X450,6 2H KAMA-LD/LE</t>
  </si>
  <si>
    <t>Y3955774</t>
  </si>
  <si>
    <t>FACA PLANA 30,0 X 78,0 1H</t>
  </si>
  <si>
    <t>000000209</t>
  </si>
  <si>
    <t>Y4215572</t>
  </si>
  <si>
    <t>FACA PLANA RET 80,0 X 16,0 2H 6,0 KAMA</t>
  </si>
  <si>
    <t>000003862</t>
  </si>
  <si>
    <t>240566</t>
  </si>
  <si>
    <t>Y2299412</t>
  </si>
  <si>
    <t>CANETA INDUSTRIAL PONTA FINA - AZ</t>
  </si>
  <si>
    <t>000036685</t>
  </si>
  <si>
    <t>Y2297315</t>
  </si>
  <si>
    <t>RIBBON CERA R1919 110MM X 91M - ELTRON</t>
  </si>
  <si>
    <t>000050948</t>
  </si>
  <si>
    <t>2403</t>
  </si>
  <si>
    <t>241050</t>
  </si>
  <si>
    <t>70091000</t>
  </si>
  <si>
    <t>Y2297909</t>
  </si>
  <si>
    <t>ESPELHO ANTI-EST.-RETROVISOR EMP-26X15CM</t>
  </si>
  <si>
    <t>70099200</t>
  </si>
  <si>
    <t>Y2297906</t>
  </si>
  <si>
    <t>ESPELHO ANTI-EST.CONVEXO C/FERRAG.-50CM</t>
  </si>
  <si>
    <t>Y2297907</t>
  </si>
  <si>
    <t>ESPELHO ANTI-EST.CONVEXO C/FERRAG.-60CM</t>
  </si>
  <si>
    <t>000069391</t>
  </si>
  <si>
    <t>Y4214731</t>
  </si>
  <si>
    <t>FACA MAG ESP 118,0 X 217,0 2H 5,0 DIG</t>
  </si>
  <si>
    <t>000082873</t>
  </si>
  <si>
    <t>1949</t>
  </si>
  <si>
    <t>240407</t>
  </si>
  <si>
    <t>84439933</t>
  </si>
  <si>
    <t>Y3175021</t>
  </si>
  <si>
    <t>TONER IMPRESSÃO</t>
  </si>
  <si>
    <t>000129812</t>
  </si>
  <si>
    <t>1352</t>
  </si>
  <si>
    <t>247428</t>
  </si>
  <si>
    <t>Y2300289</t>
  </si>
  <si>
    <t>FRETES DE VENDAS</t>
  </si>
  <si>
    <t>000129813</t>
  </si>
  <si>
    <t>1353</t>
  </si>
  <si>
    <t>000129814</t>
  </si>
  <si>
    <t>000130531</t>
  </si>
  <si>
    <t>000130532</t>
  </si>
  <si>
    <t>000130547</t>
  </si>
  <si>
    <t>000131398</t>
  </si>
  <si>
    <t>000132597</t>
  </si>
  <si>
    <t>000132598</t>
  </si>
  <si>
    <t>000133948</t>
  </si>
  <si>
    <t>000133949</t>
  </si>
  <si>
    <t>000133950</t>
  </si>
  <si>
    <t>000133951</t>
  </si>
  <si>
    <t>000167612</t>
  </si>
  <si>
    <t>2201</t>
  </si>
  <si>
    <t>GO</t>
  </si>
  <si>
    <t>7433212</t>
  </si>
  <si>
    <t>Y4137426</t>
  </si>
  <si>
    <t>ETQ BR Y4137422 85,0 X 490,0MM 1H</t>
  </si>
  <si>
    <t>000167613</t>
  </si>
  <si>
    <t>000167614</t>
  </si>
  <si>
    <t>Y3956540</t>
  </si>
  <si>
    <t>PET MASCARA LN AZUL 125G 40 X 50</t>
  </si>
  <si>
    <t>Y3956539</t>
  </si>
  <si>
    <t>PET MASCARA LN AZUL 125G 160 X 50</t>
  </si>
  <si>
    <t>000412303</t>
  </si>
  <si>
    <t>2352</t>
  </si>
  <si>
    <t>240869</t>
  </si>
  <si>
    <t>000000593</t>
  </si>
  <si>
    <t>242728</t>
  </si>
  <si>
    <t>49119900</t>
  </si>
  <si>
    <t>Y2299399</t>
  </si>
  <si>
    <t>CARTÃO TRAV. AUTO-LAMIN.C/ FOTO-ZEBRADO</t>
  </si>
  <si>
    <t>Y2298115</t>
  </si>
  <si>
    <t>CARTÃO TRAV.AUTO-LAMIN. COM FOTO</t>
  </si>
  <si>
    <t>85129000</t>
  </si>
  <si>
    <t>Y2299398</t>
  </si>
  <si>
    <t>CARTÃO TRAV.-EQUIP.TRAVADO Ñ OPERE</t>
  </si>
  <si>
    <t>000001060</t>
  </si>
  <si>
    <t>240603</t>
  </si>
  <si>
    <t>Y2298151</t>
  </si>
  <si>
    <t>BALIZADOR CILÍNDRICO FIXO</t>
  </si>
  <si>
    <t>000002208</t>
  </si>
  <si>
    <t>1916</t>
  </si>
  <si>
    <t>245577</t>
  </si>
  <si>
    <t>Y2283848</t>
  </si>
  <si>
    <t>FACA REFIL  H 109,0X 187,325 1H 0,000 7</t>
  </si>
  <si>
    <t>Y2283614</t>
  </si>
  <si>
    <t>000002216</t>
  </si>
  <si>
    <t>Y4138667</t>
  </si>
  <si>
    <t>000002218</t>
  </si>
  <si>
    <t>000002229</t>
  </si>
  <si>
    <t>Y2283676</t>
  </si>
  <si>
    <t>FACA  RET 20,0 X 10,0 2H 5,08 - 7</t>
  </si>
  <si>
    <t>000003166</t>
  </si>
  <si>
    <t>246555</t>
  </si>
  <si>
    <t>76061190</t>
  </si>
  <si>
    <t>Y2279585</t>
  </si>
  <si>
    <t>CHAPA DE ALUMINIO - 25CM X 35CM - BRANCO</t>
  </si>
  <si>
    <t>Y2279617</t>
  </si>
  <si>
    <t>CHAPA EST BRANCA PERIGO 25CMX35CM</t>
  </si>
  <si>
    <t>Y2279632</t>
  </si>
  <si>
    <t>CHAPA EST BRANCA SEGURANCA 25CMX35CM</t>
  </si>
  <si>
    <t>39204390</t>
  </si>
  <si>
    <t>Y2279624</t>
  </si>
  <si>
    <t>CHAPA EST AMARELA CUIDADO 25CMX35CM</t>
  </si>
  <si>
    <t>000005489</t>
  </si>
  <si>
    <t>240347</t>
  </si>
  <si>
    <t>40059190</t>
  </si>
  <si>
    <t>Y3362790</t>
  </si>
  <si>
    <t>FITA ANTID. EMB. PROV D AGUA 20MX5CM-AM</t>
  </si>
  <si>
    <t>Y3362924</t>
  </si>
  <si>
    <t>FITA ANTID. EMB. PROV D AGUA 20MX5CM-PT</t>
  </si>
  <si>
    <t>000005819</t>
  </si>
  <si>
    <t>241366</t>
  </si>
  <si>
    <t>85301090</t>
  </si>
  <si>
    <t>Y4005156</t>
  </si>
  <si>
    <t>SINALIZADOR PARA CONE</t>
  </si>
  <si>
    <t>000039226</t>
  </si>
  <si>
    <t>Y2279336</t>
  </si>
  <si>
    <t>TINTA FLINT FLX FILME REFLEX BLUE</t>
  </si>
  <si>
    <t>000039346</t>
  </si>
  <si>
    <t>Y2279450</t>
  </si>
  <si>
    <t>TINTA FLINT FLX PAPEL REFLEX BLUE</t>
  </si>
  <si>
    <t>Y2279455</t>
  </si>
  <si>
    <t>TINTA PAPEL AKZO YELLOW</t>
  </si>
  <si>
    <t>Y2279453</t>
  </si>
  <si>
    <t>TINTA FLINT FLX PAPEL TRANSPARENT WHITE</t>
  </si>
  <si>
    <t>Y2279452</t>
  </si>
  <si>
    <t>TINTA FLINT FLX PAPEL RUBINE RED</t>
  </si>
  <si>
    <t>Y2279451</t>
  </si>
  <si>
    <t>TINTA FLINT FLX PAPEL RHODAMINE RED</t>
  </si>
  <si>
    <t>Y2279449</t>
  </si>
  <si>
    <t>TINTA FLINT FLX PAPEL RED 032</t>
  </si>
  <si>
    <t>Y2279446</t>
  </si>
  <si>
    <t>TINTA FLINT FLX PAPEL PROCESS CYAN</t>
  </si>
  <si>
    <t>Y2279445</t>
  </si>
  <si>
    <t>TINTA FLINT FLX PAPEL PROCESS BLUE</t>
  </si>
  <si>
    <t>Y2279443</t>
  </si>
  <si>
    <t>TINTA FLINT FLX PAPEL ORANGE 021</t>
  </si>
  <si>
    <t>Y2279441</t>
  </si>
  <si>
    <t>TINTA FLINT FLX PAPEL GREEN</t>
  </si>
  <si>
    <t>32151100</t>
  </si>
  <si>
    <t>Y2279438</t>
  </si>
  <si>
    <t>TINTA FLINT FLX PAPEL BLACK</t>
  </si>
  <si>
    <t>000068712</t>
  </si>
  <si>
    <t>000078043</t>
  </si>
  <si>
    <t>1920</t>
  </si>
  <si>
    <t>244762</t>
  </si>
  <si>
    <t>39239000</t>
  </si>
  <si>
    <t>Y4089446</t>
  </si>
  <si>
    <t>PALLET - S23ET</t>
  </si>
  <si>
    <t>Y3958175</t>
  </si>
  <si>
    <t>* E1200 - CAIXA EURO 4311 SEM SEPARADO</t>
  </si>
  <si>
    <t>39235000</t>
  </si>
  <si>
    <t>Y4089474</t>
  </si>
  <si>
    <t>TAMPA DE PALLET - L23ES</t>
  </si>
  <si>
    <t>000167673</t>
  </si>
  <si>
    <t>7714749</t>
  </si>
  <si>
    <t>39259090</t>
  </si>
  <si>
    <t>Y2299023</t>
  </si>
  <si>
    <t>CONJUNTO COLETA SELET.COM TAMPA-2 RECIP.</t>
  </si>
  <si>
    <t>000167684</t>
  </si>
  <si>
    <t>1201</t>
  </si>
  <si>
    <t>7732536</t>
  </si>
  <si>
    <t>Y2293862</t>
  </si>
  <si>
    <t>PLC CUIDADO-OBRIG.USO CAPACETE-25X18-PVC</t>
  </si>
  <si>
    <t>Y2294694</t>
  </si>
  <si>
    <t>PLC SEG-USE CALÇADOS DE SEG.-25X18-PVC</t>
  </si>
  <si>
    <t>Y2297896</t>
  </si>
  <si>
    <t>PLC ILUSTR SEG-33x47-Colabore Limpeza</t>
  </si>
  <si>
    <t>Y2297889</t>
  </si>
  <si>
    <t>*PLC ILUSTR SEG-33X47-SEUS MAIORES AMIG.</t>
  </si>
  <si>
    <t>90211020</t>
  </si>
  <si>
    <t>Y2298226</t>
  </si>
  <si>
    <t>#KIT PRIM. SOCORROS - BOLSA DE RESGATE</t>
  </si>
  <si>
    <t>000167685</t>
  </si>
  <si>
    <t>PLC ILUSTR SEG-33X47-COLABORE LIMPEZA</t>
  </si>
  <si>
    <t>000167686</t>
  </si>
  <si>
    <t>000167704</t>
  </si>
  <si>
    <t>000172599</t>
  </si>
  <si>
    <t>Y2278193</t>
  </si>
  <si>
    <t>B9122 PAPEL COUCHÊ BL ACRÍL 1500X1000</t>
  </si>
  <si>
    <t>000245835</t>
  </si>
  <si>
    <t>2915</t>
  </si>
  <si>
    <t>6790012</t>
  </si>
  <si>
    <t>Y2297158</t>
  </si>
  <si>
    <t>IMPRESSORA ZEBRA S4M - 203 DPI C/ CUTTER</t>
  </si>
  <si>
    <t>000305867</t>
  </si>
  <si>
    <t>1911</t>
  </si>
  <si>
    <t>Y2278557</t>
  </si>
  <si>
    <t>B9250 PP PRATA BL ACRÍL 1000X1000-OB</t>
  </si>
  <si>
    <t>000307124</t>
  </si>
  <si>
    <t>Y3946420</t>
  </si>
  <si>
    <t>B9547 PVC BR SB ACRIL  1220 X 91</t>
  </si>
  <si>
    <t>000408171</t>
  </si>
  <si>
    <t>1921</t>
  </si>
  <si>
    <t>246934</t>
  </si>
  <si>
    <t>Y4089444</t>
  </si>
  <si>
    <t>TAMPA PALLET - L21EI</t>
  </si>
  <si>
    <t>Y4089453</t>
  </si>
  <si>
    <t>PALLET - S21EI</t>
  </si>
  <si>
    <t>000408172</t>
  </si>
  <si>
    <t>000408898</t>
  </si>
  <si>
    <t>000408899</t>
  </si>
  <si>
    <t>000855047</t>
  </si>
  <si>
    <t>240277</t>
  </si>
  <si>
    <t>35069190</t>
  </si>
  <si>
    <t>Y4026317</t>
  </si>
  <si>
    <t>B9969 FITA ADESIVA ACRÍ TRANSF 1200X55</t>
  </si>
  <si>
    <t>000855048</t>
  </si>
  <si>
    <t>Y2279138</t>
  </si>
  <si>
    <t>B9971 ADESIVO 3M 467MP 1219X55</t>
  </si>
  <si>
    <t>000855049</t>
  </si>
  <si>
    <t>35061090</t>
  </si>
  <si>
    <t>Y3956549</t>
  </si>
  <si>
    <t>B9956 ADESIVO TRANSF YR9767 1200X55</t>
  </si>
  <si>
    <t>000000106</t>
  </si>
  <si>
    <t>7467528</t>
  </si>
  <si>
    <t>84433990</t>
  </si>
  <si>
    <t>Y3338342</t>
  </si>
  <si>
    <t>IMPRESSORA BMP21-PLUS</t>
  </si>
  <si>
    <t>000000211</t>
  </si>
  <si>
    <t>Y3955779</t>
  </si>
  <si>
    <t>FACA PLANA ESP 83,7 X 198,2 3H 5,0</t>
  </si>
  <si>
    <t>Y4218833</t>
  </si>
  <si>
    <t>FACA PLANA RET 40,0 X 20,0 2H 6,0</t>
  </si>
  <si>
    <t>000000596</t>
  </si>
  <si>
    <t>37013021</t>
  </si>
  <si>
    <t>Y2300448</t>
  </si>
  <si>
    <t>ETIQ. ALUMIN. COD. DE BARRAS - 4,6X1,5CM</t>
  </si>
  <si>
    <t>000003167</t>
  </si>
  <si>
    <t>Y2297524</t>
  </si>
  <si>
    <t>SIMBOLOGIA RISCO-SUBST. INF. 6-30X30-VNL</t>
  </si>
  <si>
    <t>Y2298687</t>
  </si>
  <si>
    <t>PAINEL ORIENTAÇÃO P/LEITURA DA FISPQ</t>
  </si>
  <si>
    <t>000004017</t>
  </si>
  <si>
    <t>3101</t>
  </si>
  <si>
    <t>1040</t>
  </si>
  <si>
    <t>82055900</t>
  </si>
  <si>
    <t>Y237097</t>
  </si>
  <si>
    <t>ESTILETE DE SEGURANÇA</t>
  </si>
  <si>
    <t>000004018</t>
  </si>
  <si>
    <t>Y140461</t>
  </si>
  <si>
    <t>GARRA TRAVAMENTO NÃO-CONDUTORA</t>
  </si>
  <si>
    <t>Y232788</t>
  </si>
  <si>
    <t>BANDEIROLA 12,7X10CM - AZ</t>
  </si>
  <si>
    <t>Y234102</t>
  </si>
  <si>
    <t>GARRA TRAVAM. SEG. 3,8CM/CORRENTE 20CM</t>
  </si>
  <si>
    <t>Y232791</t>
  </si>
  <si>
    <t>BANDEIROLA 12,7X10CM - VM</t>
  </si>
  <si>
    <t>Y235154</t>
  </si>
  <si>
    <t>ABRAÇADEIRA DE NYLON 20CM - RX</t>
  </si>
  <si>
    <t>Y231955</t>
  </si>
  <si>
    <t>FITA INDICAT. DIREÇÃO 5CMX16,4M-VM/BR</t>
  </si>
  <si>
    <t>000004019</t>
  </si>
  <si>
    <t>1901</t>
  </si>
  <si>
    <t>Y2304765</t>
  </si>
  <si>
    <t>SETA EM ROLO-5CMX32M-VD SETA BR</t>
  </si>
  <si>
    <t>Y2304956</t>
  </si>
  <si>
    <t>FITA AUTO-ADESIVA 1,9CM - VM</t>
  </si>
  <si>
    <t>Y2304770</t>
  </si>
  <si>
    <t>*FITA AUTO-ADESIVA RF 7,5CMX9M-VM</t>
  </si>
  <si>
    <t>Y2304771</t>
  </si>
  <si>
    <t>FITA AUTO-ADESIVA RF 7,5CMX9M-BR</t>
  </si>
  <si>
    <t>Y2298728</t>
  </si>
  <si>
    <t>SETA EM ROLO-5CMX16M-LR SETA PT</t>
  </si>
  <si>
    <t>000018229</t>
  </si>
  <si>
    <t>241362</t>
  </si>
  <si>
    <t>Y2297850</t>
  </si>
  <si>
    <t>FITACOLOREMPACOTAMENTO4,8CMX50M-VM</t>
  </si>
  <si>
    <t>000024067</t>
  </si>
  <si>
    <t>241564</t>
  </si>
  <si>
    <t>85044010</t>
  </si>
  <si>
    <t>Y2298396</t>
  </si>
  <si>
    <t>BLOCO AUTÔNOMO DE GRANDE ALCANCE</t>
  </si>
  <si>
    <t>000025183</t>
  </si>
  <si>
    <t>240349</t>
  </si>
  <si>
    <t>Y2298327</t>
  </si>
  <si>
    <t>PASTA VISUAL - BOLSA AZ-5 BOLSAS</t>
  </si>
  <si>
    <t>Y2298324</t>
  </si>
  <si>
    <t>PASTA VISUAL - SUPORTE P/10 BOLSAS</t>
  </si>
  <si>
    <t>000036729</t>
  </si>
  <si>
    <t>Y2297358</t>
  </si>
  <si>
    <t>RIBBON RESINA R1916 110MMX74M-TLP 2844</t>
  </si>
  <si>
    <t>000039467</t>
  </si>
  <si>
    <t>Y2303761</t>
  </si>
  <si>
    <t>TINTA FLINT FLX UV PROCESS MAGENTA</t>
  </si>
  <si>
    <t>Y2279343</t>
  </si>
  <si>
    <t>TINTA FLINT FLX FILME YELLOW</t>
  </si>
  <si>
    <t>000065571</t>
  </si>
  <si>
    <t>6785964</t>
  </si>
  <si>
    <t>Y2299271</t>
  </si>
  <si>
    <t>ESPELHO PARABÓLICO CONVEXO SEG. - 50CM</t>
  </si>
  <si>
    <t>000069468</t>
  </si>
  <si>
    <t>Y4215602</t>
  </si>
  <si>
    <t>FACA MOD ESP 142,52 X 312,56 4H 5,08</t>
  </si>
  <si>
    <t>000069469</t>
  </si>
  <si>
    <t>Y4212552</t>
  </si>
  <si>
    <t>CILINDRO MAGNÉTICO 83D - 1U - 10  - ETIR</t>
  </si>
  <si>
    <t>000069532</t>
  </si>
  <si>
    <t>Y4215580</t>
  </si>
  <si>
    <t>FACA MOD RET 90,0 X 185,0 2H 5,08 10</t>
  </si>
  <si>
    <t>000069533</t>
  </si>
  <si>
    <t>Y4218884</t>
  </si>
  <si>
    <t>FACA MAG RET 40,0 X 20,0 2H 6,0 10 ETIR</t>
  </si>
  <si>
    <t>000110503</t>
  </si>
  <si>
    <t>246884</t>
  </si>
  <si>
    <t>76161000</t>
  </si>
  <si>
    <t>Y4212479</t>
  </si>
  <si>
    <t>ARRUELA VED BUJAC CARTER TDA/ 4106/610/6</t>
  </si>
  <si>
    <t>84212300</t>
  </si>
  <si>
    <t>Y4212475</t>
  </si>
  <si>
    <t>ELEMENTO DE ÓLEO LUBRIFICANTE 610T-TCA/6</t>
  </si>
  <si>
    <t>84212990</t>
  </si>
  <si>
    <t>Y4212477</t>
  </si>
  <si>
    <t>ELEMENTO DE ÓLEO COMB 610 AP NR 067210 /</t>
  </si>
  <si>
    <t>27101932</t>
  </si>
  <si>
    <t>Y4212476</t>
  </si>
  <si>
    <t>ÓLEO LUBRIFICANTE SAE 15W40 MX API CI-4</t>
  </si>
  <si>
    <t>84219999</t>
  </si>
  <si>
    <t>Y4212478</t>
  </si>
  <si>
    <t>ELEMENTO DE FILTRO DE AR- AF 25064</t>
  </si>
  <si>
    <t>000124238</t>
  </si>
  <si>
    <t>241027</t>
  </si>
  <si>
    <t>84662090</t>
  </si>
  <si>
    <t>Y4213573</t>
  </si>
  <si>
    <t>ESTAÇÃO DE BLOQUEIO C/ 30 GANCHOS S/ ETQ</t>
  </si>
  <si>
    <t>000167731</t>
  </si>
  <si>
    <t>6793737</t>
  </si>
  <si>
    <t>Y67702</t>
  </si>
  <si>
    <t>TRAV REGISTRO-MAÇAN. 2,5 A 6CM-VM</t>
  </si>
  <si>
    <t>000167732</t>
  </si>
  <si>
    <t>7748519</t>
  </si>
  <si>
    <t>Y2299107</t>
  </si>
  <si>
    <t>COLETOR PILHA E BATERIA - POLIETILENO</t>
  </si>
  <si>
    <t>Y2298549</t>
  </si>
  <si>
    <t>*PASTA VISUAL A3-CONJUNTO 5 PASTAS-VM</t>
  </si>
  <si>
    <t>Y2298550</t>
  </si>
  <si>
    <t>PASTA VISUAL A3-CONJUNTO 5 PASTAS-VD</t>
  </si>
  <si>
    <t>Y2298551</t>
  </si>
  <si>
    <t>PASTA VISUAL A3-CONJUNTO 5 PASTAS-AM</t>
  </si>
  <si>
    <t>76169900</t>
  </si>
  <si>
    <t>Y2298556</t>
  </si>
  <si>
    <t>PASTAVISUALA3-SUPORTEVERT.P/20PASTA</t>
  </si>
  <si>
    <t>Y2298547</t>
  </si>
  <si>
    <t>PASTA VISUAL A3-CONJUNTO 5 PASTAS-AZ</t>
  </si>
  <si>
    <t>000167758</t>
  </si>
  <si>
    <t>7465515</t>
  </si>
  <si>
    <t>Y4166808</t>
  </si>
  <si>
    <t>ETQ TX B9547+B93003 56,0 X 26,0 MM 2H</t>
  </si>
  <si>
    <t>000167759</t>
  </si>
  <si>
    <t>Y3957509</t>
  </si>
  <si>
    <t>ETQ BR B9551 120,8 X 450,6 MM 1H</t>
  </si>
  <si>
    <t>000167761</t>
  </si>
  <si>
    <t>Y3957508</t>
  </si>
  <si>
    <t>000167762</t>
  </si>
  <si>
    <t>800</t>
  </si>
  <si>
    <t>Y3954654</t>
  </si>
  <si>
    <t>ETQ TX B9536+B93001 35,0 X 19,0MM 1H</t>
  </si>
  <si>
    <t>000167763</t>
  </si>
  <si>
    <t>6791425</t>
  </si>
  <si>
    <t>Y2294902</t>
  </si>
  <si>
    <t>ADESIVO CAPACETE E CRACHÁ-BRIGADA-5CM</t>
  </si>
  <si>
    <t>000307490</t>
  </si>
  <si>
    <t>Y2278460</t>
  </si>
  <si>
    <t>B9222 BOPP TRANSP BORR 1000X1000</t>
  </si>
  <si>
    <t>003162</t>
  </si>
  <si>
    <t>240919</t>
  </si>
  <si>
    <t>Y3862694</t>
  </si>
  <si>
    <t>ÁGUA</t>
  </si>
  <si>
    <t>004400</t>
  </si>
  <si>
    <t>240775</t>
  </si>
  <si>
    <t>73219000</t>
  </si>
  <si>
    <t>Y3152487</t>
  </si>
  <si>
    <t>GLP (PROPANO / BUTANO)</t>
  </si>
  <si>
    <t>017660</t>
  </si>
  <si>
    <t>244042</t>
  </si>
  <si>
    <t>017661</t>
  </si>
  <si>
    <t>017662</t>
  </si>
  <si>
    <t>017663</t>
  </si>
  <si>
    <t>017665</t>
  </si>
  <si>
    <t>017666</t>
  </si>
  <si>
    <t>017667</t>
  </si>
  <si>
    <t>017668</t>
  </si>
  <si>
    <t>017669</t>
  </si>
  <si>
    <t>017670</t>
  </si>
  <si>
    <t>017671</t>
  </si>
  <si>
    <t>017672</t>
  </si>
  <si>
    <t>017673</t>
  </si>
  <si>
    <t>017674</t>
  </si>
  <si>
    <t>017675</t>
  </si>
  <si>
    <t>017676</t>
  </si>
  <si>
    <t>017677</t>
  </si>
  <si>
    <t>017678</t>
  </si>
  <si>
    <t>017679</t>
  </si>
  <si>
    <t>017680</t>
  </si>
  <si>
    <t>017681</t>
  </si>
  <si>
    <t>017682</t>
  </si>
  <si>
    <t>017683</t>
  </si>
  <si>
    <t>017684</t>
  </si>
  <si>
    <t>017685</t>
  </si>
  <si>
    <t>017686</t>
  </si>
  <si>
    <t>017687</t>
  </si>
  <si>
    <t>017688</t>
  </si>
  <si>
    <t>017689</t>
  </si>
  <si>
    <t>017690</t>
  </si>
  <si>
    <t>017691</t>
  </si>
  <si>
    <t>017692</t>
  </si>
  <si>
    <t>017693</t>
  </si>
  <si>
    <t>017694</t>
  </si>
  <si>
    <t>017695</t>
  </si>
  <si>
    <t>017696</t>
  </si>
  <si>
    <t>017697</t>
  </si>
  <si>
    <t>017698</t>
  </si>
  <si>
    <t>017699</t>
  </si>
  <si>
    <t>017700</t>
  </si>
  <si>
    <t>017701</t>
  </si>
  <si>
    <t>017702</t>
  </si>
  <si>
    <t>017703</t>
  </si>
  <si>
    <t>017704</t>
  </si>
  <si>
    <t>017705</t>
  </si>
  <si>
    <t>017706</t>
  </si>
  <si>
    <t>017707</t>
  </si>
  <si>
    <t>017708</t>
  </si>
  <si>
    <t>017709</t>
  </si>
  <si>
    <t>017710</t>
  </si>
  <si>
    <t>017711</t>
  </si>
  <si>
    <t>017712</t>
  </si>
  <si>
    <t>017713</t>
  </si>
  <si>
    <t>017714</t>
  </si>
  <si>
    <t>017715</t>
  </si>
  <si>
    <t>017716</t>
  </si>
  <si>
    <t>017717</t>
  </si>
  <si>
    <t>017718</t>
  </si>
  <si>
    <t>017719</t>
  </si>
  <si>
    <t>017720</t>
  </si>
  <si>
    <t>017721</t>
  </si>
  <si>
    <t>017722</t>
  </si>
  <si>
    <t>017723</t>
  </si>
  <si>
    <t>017724</t>
  </si>
  <si>
    <t>017725</t>
  </si>
  <si>
    <t>017726</t>
  </si>
  <si>
    <t>017727</t>
  </si>
  <si>
    <t>017728</t>
  </si>
  <si>
    <t>017729</t>
  </si>
  <si>
    <t>017730</t>
  </si>
  <si>
    <t>017731</t>
  </si>
  <si>
    <t>017732</t>
  </si>
  <si>
    <t>017733</t>
  </si>
  <si>
    <t>017734</t>
  </si>
  <si>
    <t>017735</t>
  </si>
  <si>
    <t>017736</t>
  </si>
  <si>
    <t>017737</t>
  </si>
  <si>
    <t>017738</t>
  </si>
  <si>
    <t>017739</t>
  </si>
  <si>
    <t>017740</t>
  </si>
  <si>
    <t>017741</t>
  </si>
  <si>
    <t>017742</t>
  </si>
  <si>
    <t>017743</t>
  </si>
  <si>
    <t>017744</t>
  </si>
  <si>
    <t>017745</t>
  </si>
  <si>
    <t>017746</t>
  </si>
  <si>
    <t>017747</t>
  </si>
  <si>
    <t>017748</t>
  </si>
  <si>
    <t>017749</t>
  </si>
  <si>
    <t>017750</t>
  </si>
  <si>
    <t>017751</t>
  </si>
  <si>
    <t>017752</t>
  </si>
  <si>
    <t>017753</t>
  </si>
  <si>
    <t>017754</t>
  </si>
  <si>
    <t>017755</t>
  </si>
  <si>
    <t>017756</t>
  </si>
  <si>
    <t>017757</t>
  </si>
  <si>
    <t>017758</t>
  </si>
  <si>
    <t>017759</t>
  </si>
  <si>
    <t>017760</t>
  </si>
  <si>
    <t>017761</t>
  </si>
  <si>
    <t>017762</t>
  </si>
  <si>
    <t>017763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</si>
  <si>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</si>
  <si>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</si>
  <si>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</si>
  <si>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</si>
  <si>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</si>
  <si>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</si>
  <si>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</si>
  <si>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</si>
  <si>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017772</t>
  </si>
  <si>
    <t>017773</t>
  </si>
  <si>
    <t>017774</t>
  </si>
  <si>
    <t>017775</t>
  </si>
  <si>
    <t>017776</t>
  </si>
  <si>
    <t>017777</t>
  </si>
  <si>
    <t>017778</t>
  </si>
  <si>
    <t>017779</t>
  </si>
  <si>
    <t>017780</t>
  </si>
  <si>
    <t>017781</t>
  </si>
  <si>
    <t>017782</t>
  </si>
  <si>
    <t>017783</t>
  </si>
  <si>
    <t>017784</t>
  </si>
  <si>
    <t>017785</t>
  </si>
  <si>
    <t>017786</t>
  </si>
  <si>
    <t>017787</t>
  </si>
  <si>
    <t>017788</t>
  </si>
  <si>
    <t>017789</t>
  </si>
  <si>
    <t>017790</t>
  </si>
  <si>
    <t>017791</t>
  </si>
  <si>
    <t>017792</t>
  </si>
  <si>
    <t>017793</t>
  </si>
  <si>
    <t>017794</t>
  </si>
  <si>
    <t>017795</t>
  </si>
  <si>
    <t>017796</t>
  </si>
  <si>
    <t>017797</t>
  </si>
  <si>
    <t>017798</t>
  </si>
  <si>
    <t>017799</t>
  </si>
  <si>
    <t>017800</t>
  </si>
  <si>
    <t>017801</t>
  </si>
  <si>
    <t>017802</t>
  </si>
  <si>
    <t>017803</t>
  </si>
  <si>
    <t>017804</t>
  </si>
  <si>
    <t>017805</t>
  </si>
  <si>
    <t>017806</t>
  </si>
  <si>
    <t>017807</t>
  </si>
  <si>
    <t>017808</t>
  </si>
  <si>
    <t>017809</t>
  </si>
  <si>
    <t>017810</t>
  </si>
  <si>
    <t>017811</t>
  </si>
  <si>
    <t>017812</t>
  </si>
  <si>
    <t>017813</t>
  </si>
  <si>
    <t>017814</t>
  </si>
  <si>
    <t>017815</t>
  </si>
  <si>
    <t>017816</t>
  </si>
  <si>
    <t>000002292</t>
  </si>
  <si>
    <t>242674</t>
  </si>
  <si>
    <t>Y3955759</t>
  </si>
  <si>
    <t>FACA PLANA ESP 18,0 X 18,0 4H 5,0</t>
  </si>
  <si>
    <t>000004425</t>
  </si>
  <si>
    <t>242985</t>
  </si>
  <si>
    <t>63071000</t>
  </si>
  <si>
    <t>Y3175019</t>
  </si>
  <si>
    <t>TOALHA INDUSTRIAL</t>
  </si>
  <si>
    <t>000011365</t>
  </si>
  <si>
    <t>246136</t>
  </si>
  <si>
    <t>85014019</t>
  </si>
  <si>
    <t>Y4218888</t>
  </si>
  <si>
    <t>MOTOR INDUÇÃO MONOFÁSICO DE GAIOLA</t>
  </si>
  <si>
    <t>000012566</t>
  </si>
  <si>
    <t>241356</t>
  </si>
  <si>
    <t>Y2304698</t>
  </si>
  <si>
    <t>DESINGRIPANTE MARCA: ULTRALUB</t>
  </si>
  <si>
    <t>000017677</t>
  </si>
  <si>
    <t>000022910</t>
  </si>
  <si>
    <t>241025</t>
  </si>
  <si>
    <t>Y2299808</t>
  </si>
  <si>
    <t>FILM STRECH MANUAL  CB 450 MM X 23 MIC C</t>
  </si>
  <si>
    <t>000034389</t>
  </si>
  <si>
    <t>000039537</t>
  </si>
  <si>
    <t>Y2303762</t>
  </si>
  <si>
    <t>TINTA FLINT FLX UV PROCESSS YELLOW</t>
  </si>
  <si>
    <t>Y4190285</t>
  </si>
  <si>
    <t>TINTA FLINT FLX UV HR YELLOW</t>
  </si>
  <si>
    <t>000041569</t>
  </si>
  <si>
    <t>6782872</t>
  </si>
  <si>
    <t>Y969919</t>
  </si>
  <si>
    <t>IMPRESSORA BMP71</t>
  </si>
  <si>
    <t>000057520</t>
  </si>
  <si>
    <t>240846</t>
  </si>
  <si>
    <t>85308090</t>
  </si>
  <si>
    <t>Y2298170</t>
  </si>
  <si>
    <t>SINALIZADOR GARAGEM C/AVISO SONORO-220V</t>
  </si>
  <si>
    <t>000069589</t>
  </si>
  <si>
    <t>Y4219159</t>
  </si>
  <si>
    <t>FACA MAG RET 40,0 X 19,0 2H 6,0 10  ETIR</t>
  </si>
  <si>
    <t>000543710</t>
  </si>
  <si>
    <t>1302</t>
  </si>
  <si>
    <t>241474</t>
  </si>
  <si>
    <t>Y3186314</t>
  </si>
  <si>
    <t>SERV. TELEFONIA MÓVEL</t>
  </si>
  <si>
    <t>000654238</t>
  </si>
  <si>
    <t>39229000</t>
  </si>
  <si>
    <t>Y4013901</t>
  </si>
  <si>
    <t>CHUVEIRO</t>
  </si>
  <si>
    <t>000743284</t>
  </si>
  <si>
    <t>246997</t>
  </si>
  <si>
    <t>Y2299721</t>
  </si>
  <si>
    <t>SERV. TELEFONIA</t>
  </si>
  <si>
    <t>001801237</t>
  </si>
  <si>
    <t>242588</t>
  </si>
  <si>
    <t>002701664</t>
  </si>
  <si>
    <t>003101535</t>
  </si>
  <si>
    <t>000000330</t>
  </si>
  <si>
    <t>246372</t>
  </si>
  <si>
    <t>84798991</t>
  </si>
  <si>
    <t>Y4187234</t>
  </si>
  <si>
    <t>MÁQUINA CEPAMAQUE</t>
  </si>
  <si>
    <t>000002236</t>
  </si>
  <si>
    <t>Y4194723</t>
  </si>
  <si>
    <t>FACA MOD RET 67,0 X 20,0 1H 0,0 10  ETIR</t>
  </si>
  <si>
    <t>000004020</t>
  </si>
  <si>
    <t>1046</t>
  </si>
  <si>
    <t>56012900</t>
  </si>
  <si>
    <t>Y267927</t>
  </si>
  <si>
    <t>ROLO BATTLEMAT DE 30 X150  C/SERRILHA 18</t>
  </si>
  <si>
    <t>Y869932</t>
  </si>
  <si>
    <t>ROLO ENV MAXX DE 30  X 150  - MÉDIO</t>
  </si>
  <si>
    <t>000036823</t>
  </si>
  <si>
    <t>Y2297322</t>
  </si>
  <si>
    <t>RIBBON CERA R1907 110MM X 450M</t>
  </si>
  <si>
    <t>000036858</t>
  </si>
  <si>
    <t>Y2297354</t>
  </si>
  <si>
    <t>RIBBON RESINA R1963 165MM X 300M</t>
  </si>
  <si>
    <t>000051212</t>
  </si>
  <si>
    <t>248543</t>
  </si>
  <si>
    <t>000052689</t>
  </si>
  <si>
    <t>Y2298344</t>
  </si>
  <si>
    <t>TINTA FR AM-LIMÃO</t>
  </si>
  <si>
    <t>000058158</t>
  </si>
  <si>
    <t>73269090</t>
  </si>
  <si>
    <t>Y2298696</t>
  </si>
  <si>
    <t>GARRA PARA TAMBOR VERTICAL</t>
  </si>
  <si>
    <t>000067601</t>
  </si>
  <si>
    <t>240696</t>
  </si>
  <si>
    <t>000067640</t>
  </si>
  <si>
    <t>000067658</t>
  </si>
  <si>
    <t>000067659</t>
  </si>
  <si>
    <t>000067660</t>
  </si>
  <si>
    <t>000067706</t>
  </si>
  <si>
    <t>000067707</t>
  </si>
  <si>
    <t>000067708</t>
  </si>
  <si>
    <t>000067710</t>
  </si>
  <si>
    <t>000078633</t>
  </si>
  <si>
    <t>6829529</t>
  </si>
  <si>
    <t>000083338</t>
  </si>
  <si>
    <t>247032</t>
  </si>
  <si>
    <t>Y2300288</t>
  </si>
  <si>
    <t>FRETES DE COMPRAS</t>
  </si>
  <si>
    <t>000134906</t>
  </si>
  <si>
    <t>000134907</t>
  </si>
  <si>
    <t>000134908</t>
  </si>
  <si>
    <t>000135703</t>
  </si>
  <si>
    <t>000135704</t>
  </si>
  <si>
    <t>000135705</t>
  </si>
  <si>
    <t>000135706</t>
  </si>
  <si>
    <t>000135707</t>
  </si>
  <si>
    <t>000136240</t>
  </si>
  <si>
    <t>000137141</t>
  </si>
  <si>
    <t>000137142</t>
  </si>
  <si>
    <t>000137270</t>
  </si>
  <si>
    <t>000137900</t>
  </si>
  <si>
    <t>000205474</t>
  </si>
  <si>
    <t>2353</t>
  </si>
  <si>
    <t>243224</t>
  </si>
  <si>
    <t>000272374</t>
  </si>
  <si>
    <t>000307742</t>
  </si>
  <si>
    <t>Y2278776</t>
  </si>
  <si>
    <t>B9109 PAPEL BCO SB REM 1000 X 1000</t>
  </si>
  <si>
    <t>000413613</t>
  </si>
  <si>
    <t>000447941</t>
  </si>
  <si>
    <t>240862</t>
  </si>
  <si>
    <t>000000212</t>
  </si>
  <si>
    <t>Y4195213</t>
  </si>
  <si>
    <t>FACA PLANA RET 6,0 X 11,0 3H 5,0</t>
  </si>
  <si>
    <t>000001032</t>
  </si>
  <si>
    <t>247220</t>
  </si>
  <si>
    <t>Y3957766</t>
  </si>
  <si>
    <t>ACQ - TINTA VERMELHO 485 C RESIST - 979</t>
  </si>
  <si>
    <t>Y3957840</t>
  </si>
  <si>
    <t>ACQ - TINTA AMARELO YELLOW 979 AM 682 (A</t>
  </si>
  <si>
    <t>000001230</t>
  </si>
  <si>
    <t>240809</t>
  </si>
  <si>
    <t>90159090</t>
  </si>
  <si>
    <t>Y2298000</t>
  </si>
  <si>
    <t>BIRUTA DE SINALIZAÇÃO - CONE POLIAMIDA</t>
  </si>
  <si>
    <t>000001247</t>
  </si>
  <si>
    <t>241247</t>
  </si>
  <si>
    <t>40170000</t>
  </si>
  <si>
    <t>Y2299265</t>
  </si>
  <si>
    <t>CALÇO SEGURANÇA P/ CAMINHÃO 20X15X15CM</t>
  </si>
  <si>
    <t>000002241</t>
  </si>
  <si>
    <t>Y3955851</t>
  </si>
  <si>
    <t>FACA MOD RET 40,0 X 22,0 2H 6,0</t>
  </si>
  <si>
    <t>Y4196852</t>
  </si>
  <si>
    <t>FACA MOD RET 104,0 X 184,15 1H 0,0 7</t>
  </si>
  <si>
    <t>Y2281697</t>
  </si>
  <si>
    <t>FACA REFIL CIRCULAR</t>
  </si>
  <si>
    <t>000002536</t>
  </si>
  <si>
    <t>247002</t>
  </si>
  <si>
    <t>Y2304631</t>
  </si>
  <si>
    <t>MATERIAL PROMOCIONAL</t>
  </si>
  <si>
    <t>000003390</t>
  </si>
  <si>
    <t>247282</t>
  </si>
  <si>
    <t>40169200</t>
  </si>
  <si>
    <t>Y2299891</t>
  </si>
  <si>
    <t>BORRACHA</t>
  </si>
  <si>
    <t>000004235</t>
  </si>
  <si>
    <t>241083</t>
  </si>
  <si>
    <t>39206900</t>
  </si>
  <si>
    <t>Y4026283</t>
  </si>
  <si>
    <t>B93003 PET TRANSP ACRI 23U 500  X  500</t>
  </si>
  <si>
    <t>000014856</t>
  </si>
  <si>
    <t>241447</t>
  </si>
  <si>
    <t>40169300</t>
  </si>
  <si>
    <t>Y2299033</t>
  </si>
  <si>
    <t>SINALIZAÇÃO TÁTILL DE DEGRAUS-AM</t>
  </si>
  <si>
    <t>000059560</t>
  </si>
  <si>
    <t>MT</t>
  </si>
  <si>
    <t>6795424</t>
  </si>
  <si>
    <t>73129000</t>
  </si>
  <si>
    <t>Y2297143</t>
  </si>
  <si>
    <t>IMPRESSORA S4M - 203 DPI S/REBOBINADOR C</t>
  </si>
  <si>
    <t>000069595</t>
  </si>
  <si>
    <t>Y4220326</t>
  </si>
  <si>
    <t>FACA MAG ESP 50,0 X 219,1 2H 5,0 10</t>
  </si>
  <si>
    <t>000215507</t>
  </si>
  <si>
    <t>240581</t>
  </si>
  <si>
    <t>39234000</t>
  </si>
  <si>
    <t>Y2300024</t>
  </si>
  <si>
    <t>ENCHIMENTOS DE AR BEST PACK</t>
  </si>
  <si>
    <t>000368776</t>
  </si>
  <si>
    <t>84596900</t>
  </si>
  <si>
    <t>Y4221861</t>
  </si>
  <si>
    <t>MÁQUINA BRAVO PROFISSIONAL II 110V</t>
  </si>
  <si>
    <t>000004021</t>
  </si>
  <si>
    <t>Y67769</t>
  </si>
  <si>
    <t>TRAV VÁLV.ESF. DE 0,6 A 2,5CM-7MM-NYLON</t>
  </si>
  <si>
    <t>Y406776</t>
  </si>
  <si>
    <t>CABO NYLON 6.1M P/ BLOQ. CABO MULTIUSO</t>
  </si>
  <si>
    <t>Y67784</t>
  </si>
  <si>
    <t>BLOQUEIO DISJUNTOR MONOPOLAR 120V</t>
  </si>
  <si>
    <t>82089000</t>
  </si>
  <si>
    <t>Y842325</t>
  </si>
  <si>
    <t>GUILHOTINA CORTADORA DE ETQ.</t>
  </si>
  <si>
    <t>84733099</t>
  </si>
  <si>
    <t>Y364209</t>
  </si>
  <si>
    <t>TAMPA DA BATERIA - IDXPERT</t>
  </si>
  <si>
    <t>Y6611</t>
  </si>
  <si>
    <t>CARCAÇA SUPERIOR (03391)</t>
  </si>
  <si>
    <t>Y3125852</t>
  </si>
  <si>
    <t>BLOQUEIO DISJUNTOR POS (NORMA DIN)</t>
  </si>
  <si>
    <t>94032000</t>
  </si>
  <si>
    <t>Y268080</t>
  </si>
  <si>
    <t>ESTAÇÃO PARA 32 CADEADOS</t>
  </si>
  <si>
    <t>Y67785</t>
  </si>
  <si>
    <t>BLOQUEIOFUSÍVELPEQUENO</t>
  </si>
  <si>
    <t>Y406718</t>
  </si>
  <si>
    <t>GANCHO ADIC. PARA CAIXA DE TRAVAMENTO</t>
  </si>
  <si>
    <t>Y74522</t>
  </si>
  <si>
    <t>ESPELHO SEGURANÇA CONVEXO INTERNO -45CM</t>
  </si>
  <si>
    <t>Y67315</t>
  </si>
  <si>
    <t>BLOQUEIO REGULADOR AR SMC-AR3000/NAR3000</t>
  </si>
  <si>
    <t>Y6607</t>
  </si>
  <si>
    <t>CARCAÇA INFERIOR HANDIMARK</t>
  </si>
  <si>
    <t>000004022</t>
  </si>
  <si>
    <t>Y2375269</t>
  </si>
  <si>
    <t>ROLO ABSORVENTE SRP DE 7.50  X 50</t>
  </si>
  <si>
    <t>000004023</t>
  </si>
  <si>
    <t>Y3626259</t>
  </si>
  <si>
    <t>ETQ BMP41/51/53  B427 AUT BR 1,5X,75X,5</t>
  </si>
  <si>
    <t>Y2302808</t>
  </si>
  <si>
    <t>ETQ BMP71 VNL B580 DE 50MMX15,24M-VM</t>
  </si>
  <si>
    <t>Y2302990</t>
  </si>
  <si>
    <t>*ETQ BMP51 B427 BR DE 1.5 X4 X1</t>
  </si>
  <si>
    <t>Y2303434</t>
  </si>
  <si>
    <t>ETQ HANDIMARK VNL 2,54CM-TRANSP</t>
  </si>
  <si>
    <t>Y3609539</t>
  </si>
  <si>
    <t>ETQ BMP41/51/53 B342 PS BCO 0.75 X0.335</t>
  </si>
  <si>
    <t>Y3066497</t>
  </si>
  <si>
    <t>FITA BMP71 INDICATIVA DE VIOLAÇÃO 2  X 5</t>
  </si>
  <si>
    <t>Y2303421</t>
  </si>
  <si>
    <t>ETQ HANDIMARK VNL 5,08CM-PT</t>
  </si>
  <si>
    <t>Y2302444</t>
  </si>
  <si>
    <t>Y2303401</t>
  </si>
  <si>
    <t>ETQ HANDIMARK VNL 1,3CM-BR</t>
  </si>
  <si>
    <t>Y2303414</t>
  </si>
  <si>
    <t>ETQ HANDIMARK VNL 2,54CM-AZ</t>
  </si>
  <si>
    <t>Y2304561</t>
  </si>
  <si>
    <t>ETQ BOTOEIRA/PORTA DE PAINEL BMP71 1.2</t>
  </si>
  <si>
    <t>Y2302711</t>
  </si>
  <si>
    <t>ETQ BMP71 BOTOEIRA PT DE 76.2MMX25MM</t>
  </si>
  <si>
    <t>Y3066357</t>
  </si>
  <si>
    <t>TERMOENCOLHÍVEL BMP71 PERMASLEEVE 1  X 0</t>
  </si>
  <si>
    <t>Y4211540</t>
  </si>
  <si>
    <t>BMP71 ETQ PERMASLEEVE AM 1.015  X 0.851</t>
  </si>
  <si>
    <t>Y4211541</t>
  </si>
  <si>
    <t>BMP71 ETQ PERMASLEEVE AM 1.765  X 0.851</t>
  </si>
  <si>
    <t>Y2302829</t>
  </si>
  <si>
    <t>ETQ IDXPERT PET ULTRA DE 2 X0.5</t>
  </si>
  <si>
    <t>Y2302773</t>
  </si>
  <si>
    <t>ETQ THT DE 19.05MMX6.35MM</t>
  </si>
  <si>
    <t>Y2303422</t>
  </si>
  <si>
    <t>ETQ HANDIMARK VNL 1,3CM-CZ</t>
  </si>
  <si>
    <t>Y3066413</t>
  </si>
  <si>
    <t>ETQ BMP71 DE POLIÉSTER BRADYBONDZ 1.5  X</t>
  </si>
  <si>
    <t>Y2302524</t>
  </si>
  <si>
    <t>ETQ TLS DE 25.40MMX12.70MM</t>
  </si>
  <si>
    <t>Y2302388</t>
  </si>
  <si>
    <t>ETQ BMP21 B342 DE 6.35MMX2M</t>
  </si>
  <si>
    <t>Y2302604</t>
  </si>
  <si>
    <t>ETQ TLS DE 25.40MMX15.24M</t>
  </si>
  <si>
    <t>Y2302861</t>
  </si>
  <si>
    <t>ETQ IDXPERT VNL DE 0.240 X19000</t>
  </si>
  <si>
    <t>Y3066310</t>
  </si>
  <si>
    <t>ETQ BMP71 DE VINIL REPOSIC. 0.5  X 0.75</t>
  </si>
  <si>
    <t>Y2302712</t>
  </si>
  <si>
    <t>RIBBON BMP71 PT R6200 DE 50.80MMX45.72M</t>
  </si>
  <si>
    <t>Y2302800</t>
  </si>
  <si>
    <t>ETQ BMP71 VNL B580 DE 50MMX15,24M-AZ</t>
  </si>
  <si>
    <t>Y2303402</t>
  </si>
  <si>
    <t>ETQ HANDIMARK VNL 2,54CM-BR</t>
  </si>
  <si>
    <t>Y2303426</t>
  </si>
  <si>
    <t>ETQ HANDIMARK VNL 5,08CM-MR</t>
  </si>
  <si>
    <t>000004024</t>
  </si>
  <si>
    <t>242072</t>
  </si>
  <si>
    <t>Y2279433</t>
  </si>
  <si>
    <t>TINTA LCR SLK BLACK 47C TO CLEAR</t>
  </si>
  <si>
    <t>000004025</t>
  </si>
  <si>
    <t>84439942</t>
  </si>
  <si>
    <t>Y534712</t>
  </si>
  <si>
    <t>PR300 - CABEÇA DE IMPRESSÃO 300 DPI</t>
  </si>
  <si>
    <t>84831090</t>
  </si>
  <si>
    <t>Y534742</t>
  </si>
  <si>
    <t>PR 300/600 - EIXO TRACIONADOR</t>
  </si>
  <si>
    <t>Y402243</t>
  </si>
  <si>
    <t>DISPOSITIVO BLOQUEIO TANQUE CILÍNDRICO</t>
  </si>
  <si>
    <t>83016000</t>
  </si>
  <si>
    <t>Y344529</t>
  </si>
  <si>
    <t>KIT BOLSA BLOQUEIO ELETRICO COM CADEADO</t>
  </si>
  <si>
    <t>Y407210</t>
  </si>
  <si>
    <t>KIT BOLSA BLOQ.DE DISJ. MONO CADEADO PL</t>
  </si>
  <si>
    <t>82032090</t>
  </si>
  <si>
    <t>Y67514</t>
  </si>
  <si>
    <t>SACA-FUSÍVEL DE 9/32 A 1/2</t>
  </si>
  <si>
    <t>000004026</t>
  </si>
  <si>
    <t>Y886064</t>
  </si>
  <si>
    <t>ALMOFADA ABSORVENTE PARA ÓLEO DE 9  X 9</t>
  </si>
  <si>
    <t>Y869731</t>
  </si>
  <si>
    <t>*CORDÃO ABSORVENTE UNIVERSAL 8CMX2,5M</t>
  </si>
  <si>
    <t>000004027</t>
  </si>
  <si>
    <t>Y3066490</t>
  </si>
  <si>
    <t>ETQ BMP71 DE POLIÉSTER 1  X 50 FT. (25.4</t>
  </si>
  <si>
    <t>Y2303292</t>
  </si>
  <si>
    <t>ETQ BBP85/PMK EM VINIL AM 254MM</t>
  </si>
  <si>
    <t>Y2303041</t>
  </si>
  <si>
    <t>ETQ BMP41/51/53 B422 PET BR 0,375 X25</t>
  </si>
  <si>
    <t>Y2302566</t>
  </si>
  <si>
    <t>ETQ TLS DE 49.23MMX80.00MM</t>
  </si>
  <si>
    <t>Y2302713</t>
  </si>
  <si>
    <t>RIBBON COLORIDO BMP71 AZ</t>
  </si>
  <si>
    <t>Y2302691</t>
  </si>
  <si>
    <t>ETQ BMP71 BOTOEIRA VD DE 31MMX38MM</t>
  </si>
  <si>
    <t>Y2302692</t>
  </si>
  <si>
    <t>ETQ BMP71 BOTOEIRA VM DE31MMX38MM</t>
  </si>
  <si>
    <t>Y2302656</t>
  </si>
  <si>
    <t>ETQ BMP71 PET BRILHANTE 12,7MMX15,24MM</t>
  </si>
  <si>
    <t>Y2302530</t>
  </si>
  <si>
    <t>ETQ TLS DE 19.05MMX38.10MM</t>
  </si>
  <si>
    <t>Y4211535</t>
  </si>
  <si>
    <t>BMP71 ETQ PERMASLEEVE AM 1.765  X 0.235</t>
  </si>
  <si>
    <t>Y4211536</t>
  </si>
  <si>
    <t>BMP71 ETQ PERMASLEEVE AM 1.015  X 0.335</t>
  </si>
  <si>
    <t>Y4211537</t>
  </si>
  <si>
    <t>BMP71 ETQ PERMASLEEVE AM 1.765  X 0.439</t>
  </si>
  <si>
    <t>Y4211538</t>
  </si>
  <si>
    <t>BMP71 ETQ PERMASLEEVE AM 1.765  X 0.335</t>
  </si>
  <si>
    <t>Y2305399</t>
  </si>
  <si>
    <t>*ETQ HANDIMARK VNL 1,3CM-LR</t>
  </si>
  <si>
    <t>Y2307236</t>
  </si>
  <si>
    <t>FITAS BRADYGLO - SETAS 2</t>
  </si>
  <si>
    <t>Y3066454</t>
  </si>
  <si>
    <t>ETQ BMP71 DE POLIÉSTER 4  X 1.9  (101.6</t>
  </si>
  <si>
    <t>Y2302989</t>
  </si>
  <si>
    <t>ETQ BMP51 B427 DE 1.5 X1.5 X.5</t>
  </si>
  <si>
    <t>000004028</t>
  </si>
  <si>
    <t>600</t>
  </si>
  <si>
    <t>242023</t>
  </si>
  <si>
    <t>40103900</t>
  </si>
  <si>
    <t>Y2297302</t>
  </si>
  <si>
    <t>CORREIA 245T XIIII 600 DPI</t>
  </si>
  <si>
    <t>Y2297274</t>
  </si>
  <si>
    <t>ZEBRA - 140XI 4 - CABEÇA DE IMPRESSÃO 20</t>
  </si>
  <si>
    <t>Y2297231</t>
  </si>
  <si>
    <t>CABEÇA DE IMPRESSÃO S4M 203 DPI</t>
  </si>
  <si>
    <t>84439949</t>
  </si>
  <si>
    <t>Y2297303</t>
  </si>
  <si>
    <t>EIXO TRAC. DE ETQ. Z4M / S4M</t>
  </si>
  <si>
    <t>000004029</t>
  </si>
  <si>
    <t>Y232798</t>
  </si>
  <si>
    <t>CANETA MARCADORA - VM</t>
  </si>
  <si>
    <t>Y232797</t>
  </si>
  <si>
    <t>CANETA MARCADORA - PT</t>
  </si>
  <si>
    <t>Y686439</t>
  </si>
  <si>
    <t>GAVETEIROCOLORAUTOCLAVE28X14X13CM-AZ</t>
  </si>
  <si>
    <t>000004030</t>
  </si>
  <si>
    <t>Y2304768</t>
  </si>
  <si>
    <t>FITA AUTO-ADESIVA FL-2,5CMX9M</t>
  </si>
  <si>
    <t>Y2305207</t>
  </si>
  <si>
    <t>SETA EM ROLO-5CMX16M-VD SETA BR</t>
  </si>
  <si>
    <t>000004031</t>
  </si>
  <si>
    <t>000004032</t>
  </si>
  <si>
    <t>Y2305307</t>
  </si>
  <si>
    <t>SETA EM ROLO-2,5CMX32M-AM SETA PT</t>
  </si>
  <si>
    <t>Y2299229</t>
  </si>
  <si>
    <t>GAVETEIRO COLOR AUTOCLAVE 37X21X18CM-AM</t>
  </si>
  <si>
    <t>000004033</t>
  </si>
  <si>
    <t>242047</t>
  </si>
  <si>
    <t>Y2303224</t>
  </si>
  <si>
    <t>RIBBON RESINA R6007 THT PRETO-11CMX300M</t>
  </si>
  <si>
    <t>000007702</t>
  </si>
  <si>
    <t>248760</t>
  </si>
  <si>
    <t>84122190</t>
  </si>
  <si>
    <t>Y4051720</t>
  </si>
  <si>
    <t>EXAUSTOR AXIAL ARTEK MONOFÁSICO</t>
  </si>
  <si>
    <t>000007967</t>
  </si>
  <si>
    <t>Y4086161</t>
  </si>
  <si>
    <t>ETQ TX B9243 105,0X148,0 MM 1H</t>
  </si>
  <si>
    <t>000010855</t>
  </si>
  <si>
    <t>240515</t>
  </si>
  <si>
    <t>Y2298134</t>
  </si>
  <si>
    <t>SUPORTE E CHAV. CLAVIC.-KIT SEM NUM.-AM</t>
  </si>
  <si>
    <t>Y2298365</t>
  </si>
  <si>
    <t>ARMÁRIO DE PRIMEIROS SOCORROS</t>
  </si>
  <si>
    <t>Y2297829</t>
  </si>
  <si>
    <t>CLAVICULÁRIO EM AÇO - 100 CHAVES</t>
  </si>
  <si>
    <t>000013027</t>
  </si>
  <si>
    <t>400</t>
  </si>
  <si>
    <t>241733</t>
  </si>
  <si>
    <t>Y4131935</t>
  </si>
  <si>
    <t>R1865 RIBBON PREMIUM RES PRETO 110X300</t>
  </si>
  <si>
    <t>Y2297342</t>
  </si>
  <si>
    <t>*RIBBON MISTO R1832 83,0MM X 450M</t>
  </si>
  <si>
    <t>000014141</t>
  </si>
  <si>
    <t>Y4105411</t>
  </si>
  <si>
    <t>SEPARADOR 130 X 465</t>
  </si>
  <si>
    <t>Y2288750</t>
  </si>
  <si>
    <t>CX DE PAPELÃO Nº04.S - 310X310X600 MM</t>
  </si>
  <si>
    <t>Y2288728</t>
  </si>
  <si>
    <t>CAIXA DE PAPELÃO N° 24.B - 310X310X215MM</t>
  </si>
  <si>
    <t>Y2288733</t>
  </si>
  <si>
    <t>CAIXA DE PAPELÃO N° 36.B - 205X60X150MM</t>
  </si>
  <si>
    <t>Y2288727</t>
  </si>
  <si>
    <t>CAIXA DE PAPELÃO N° 22.B - 160X105X230MM</t>
  </si>
  <si>
    <t>Y2288754</t>
  </si>
  <si>
    <t>CAIXA DE PAPELÃO N° 09.S - 500X500X700MM</t>
  </si>
  <si>
    <t>000025120</t>
  </si>
  <si>
    <t>000069759</t>
  </si>
  <si>
    <t>Y4221834</t>
  </si>
  <si>
    <t>FACA MAG RET 65,0 X 20,5 3H 5,0 - DIG</t>
  </si>
  <si>
    <t>000096057</t>
  </si>
  <si>
    <t>241476</t>
  </si>
  <si>
    <t>90211010</t>
  </si>
  <si>
    <t>Y2298448</t>
  </si>
  <si>
    <t>PRANCHA DE EMERGÊNCIA-COLAR IMOBILIZAÇÃO</t>
  </si>
  <si>
    <t>000112695</t>
  </si>
  <si>
    <t>7450280</t>
  </si>
  <si>
    <t>48211000</t>
  </si>
  <si>
    <t>Y4127095</t>
  </si>
  <si>
    <t>ETQ TX B9724+B93006 189,98X55,3 1H</t>
  </si>
  <si>
    <t>000115596</t>
  </si>
  <si>
    <t>000115597</t>
  </si>
  <si>
    <t>000119423</t>
  </si>
  <si>
    <t>6791105</t>
  </si>
  <si>
    <t>Y4005135</t>
  </si>
  <si>
    <t>ETQ TX B9253+B9204 50,0 X 200,0 MM 1H</t>
  </si>
  <si>
    <t>000119931</t>
  </si>
  <si>
    <t>Y2297175</t>
  </si>
  <si>
    <t>CABEÇA DE IMPRESSÃO 110XI III PLUS 300DP</t>
  </si>
  <si>
    <t>000168107</t>
  </si>
  <si>
    <t>000168108</t>
  </si>
  <si>
    <t>7793988</t>
  </si>
  <si>
    <t>Y2294255</t>
  </si>
  <si>
    <t>PLCAVISO-MANT.AÁREALIMPA-35X25-VNL</t>
  </si>
  <si>
    <t>Y2296297</t>
  </si>
  <si>
    <t>PLC SEGURANÇA-ANDE NÃO CORRA-35X25-VNL</t>
  </si>
  <si>
    <t>Y2294698</t>
  </si>
  <si>
    <t>PLC SEG-USE PROTETOR OUVIDO-35X25-VNL</t>
  </si>
  <si>
    <t>Y2294673</t>
  </si>
  <si>
    <t>PLC AVISO-USO EPI É SUA SEG.-35X25-VNL</t>
  </si>
  <si>
    <t>Y2295797</t>
  </si>
  <si>
    <t>PLC AVISO-SOM. PESSOAL AUT.-35X25-VNL</t>
  </si>
  <si>
    <t>Y2296217</t>
  </si>
  <si>
    <t>PLC AVISO-USE SEU ÓCULOS SEG.-35X25-VNL</t>
  </si>
  <si>
    <t>Y2296223</t>
  </si>
  <si>
    <t>*PLC AVISO-OBRIG. USO DE EPI -35X25-VNL</t>
  </si>
  <si>
    <t>Y2294199</t>
  </si>
  <si>
    <t>PLC PERIGO-HOMENS TRAB. ACIMA-35X25-VNL</t>
  </si>
  <si>
    <t>Y2293638</t>
  </si>
  <si>
    <t>PLC PERIGO-ELET.SOM.PESSOAL...-35X25-VNL</t>
  </si>
  <si>
    <t>Y2296548</t>
  </si>
  <si>
    <t>PLC SEG-SOMENTE PESSOAS AUTOR.-35X25-VNL</t>
  </si>
  <si>
    <t>Y2294368</t>
  </si>
  <si>
    <t>PLC PERIGO-ESTOQ. MAT. INFLAM.-35X25-VNL</t>
  </si>
  <si>
    <t>Y2294557</t>
  </si>
  <si>
    <t>PLC PERIGO-USE LUVAS-35X25-VNL</t>
  </si>
  <si>
    <t>Y2294527</t>
  </si>
  <si>
    <t>PLC PERIGO-USE ÓCULOS DE SEG.-35X25-VNL</t>
  </si>
  <si>
    <t>Y2294177</t>
  </si>
  <si>
    <t>PLC PERIGO-OBRIG. USO CAPACETE-35X25-VNL</t>
  </si>
  <si>
    <t>Y2296205</t>
  </si>
  <si>
    <t>PLC AVISO-MANT. CORREDOR LIVRE-35X25-VNL</t>
  </si>
  <si>
    <t>Y2293750</t>
  </si>
  <si>
    <t>PLC PERIGO-BURACO ABERTO-35X25-VNL</t>
  </si>
  <si>
    <t>Y2296302</t>
  </si>
  <si>
    <t>PLC SEGURANÇA-OLHE ONDE PISA-35X25-VNL</t>
  </si>
  <si>
    <t>Y2296343</t>
  </si>
  <si>
    <t>PLC SEG-USE CALÇADOS DE SEG.-35X25-VNL</t>
  </si>
  <si>
    <t>000308099</t>
  </si>
  <si>
    <t>Y2278610</t>
  </si>
  <si>
    <t>B9253 BOPP BCO FC BORR 120X1000</t>
  </si>
  <si>
    <t>000369049</t>
  </si>
  <si>
    <t>001197044</t>
  </si>
  <si>
    <t>6817529</t>
  </si>
  <si>
    <t>Y2297800</t>
  </si>
  <si>
    <t>CERCA DE ISOLAM.ENTO 1,2X50M</t>
  </si>
  <si>
    <t>000001521</t>
  </si>
  <si>
    <t>247531</t>
  </si>
  <si>
    <t>Y3236690</t>
  </si>
  <si>
    <t>SERVIÇO DE AFIAÇÃO DE LÂMINAS</t>
  </si>
  <si>
    <t>000001703</t>
  </si>
  <si>
    <t>241224</t>
  </si>
  <si>
    <t>000002250</t>
  </si>
  <si>
    <t>Y2281896</t>
  </si>
  <si>
    <t>FACA  RET 100,0 X 69,850 1H 0,000 - 7</t>
  </si>
  <si>
    <t>000002255</t>
  </si>
  <si>
    <t>Y4136064</t>
  </si>
  <si>
    <t>FACA MOD RET 26,5 X 129,0 4H 4,0 10</t>
  </si>
  <si>
    <t>000002297</t>
  </si>
  <si>
    <t>Y4222100</t>
  </si>
  <si>
    <t>FACA PLANA ESP 180,0 X 60,8 1H 0,0</t>
  </si>
  <si>
    <t>000003409</t>
  </si>
  <si>
    <t>Y2298579</t>
  </si>
  <si>
    <t>CAVALETECOMVIGADE2M-PT/AM</t>
  </si>
  <si>
    <t>Y2298444</t>
  </si>
  <si>
    <t>CAVALETE PLÁSTICO ECONÔMICO-LR/BR</t>
  </si>
  <si>
    <t>000007382</t>
  </si>
  <si>
    <t>246431</t>
  </si>
  <si>
    <t>96039000</t>
  </si>
  <si>
    <t>Y3439549</t>
  </si>
  <si>
    <t>CORREIA</t>
  </si>
  <si>
    <t>000009717</t>
  </si>
  <si>
    <t>241472</t>
  </si>
  <si>
    <t>Y2297817</t>
  </si>
  <si>
    <t>LACRE ABRAÇADEIRA 23CM - LR</t>
  </si>
  <si>
    <t>000057189</t>
  </si>
  <si>
    <t>245769</t>
  </si>
  <si>
    <t>Y4086300</t>
  </si>
  <si>
    <t>QUADRO DE ALUMINIO</t>
  </si>
  <si>
    <t>000069760</t>
  </si>
  <si>
    <t>Y4221284</t>
  </si>
  <si>
    <t>FACA MOD ESP 105,0 X 156,0 1H 0,0</t>
  </si>
  <si>
    <t>000069812</t>
  </si>
  <si>
    <t>Y4221843</t>
  </si>
  <si>
    <t>FACA MAG ESP 45,0 X 22,0 4H 0,0 - DIG</t>
  </si>
  <si>
    <t>000168208</t>
  </si>
  <si>
    <t>000168209</t>
  </si>
  <si>
    <t>Y4051775</t>
  </si>
  <si>
    <t>ETQ PS AMARELA DE 0.984 X0.244</t>
  </si>
  <si>
    <t>000168210</t>
  </si>
  <si>
    <t>6808523</t>
  </si>
  <si>
    <t>Y3363326</t>
  </si>
  <si>
    <t>SINAL. REDONDA-CUIDADO EMPIL.-0,6MØ</t>
  </si>
  <si>
    <t>000168211</t>
  </si>
  <si>
    <t>000168212</t>
  </si>
  <si>
    <t>6819848</t>
  </si>
  <si>
    <t>000289837</t>
  </si>
  <si>
    <t>246349</t>
  </si>
  <si>
    <t>39232990</t>
  </si>
  <si>
    <t>Y2300014</t>
  </si>
  <si>
    <t>FITA EMBALAGEM INCOLOR 48 MM  X 50 METRO</t>
  </si>
  <si>
    <t>000409812</t>
  </si>
  <si>
    <t>6784933</t>
  </si>
  <si>
    <t>000409816</t>
  </si>
  <si>
    <t>000409817</t>
  </si>
  <si>
    <t>000000095</t>
  </si>
  <si>
    <t>248740</t>
  </si>
  <si>
    <t>Y2279379</t>
  </si>
  <si>
    <t>TINTA HP DGT PAP/FILM LARANJA - 70</t>
  </si>
  <si>
    <t>59111000</t>
  </si>
  <si>
    <t>Y2299794</t>
  </si>
  <si>
    <t>BLANQUETA - IMAGE TRANSFER  BLANKET - CÓ</t>
  </si>
  <si>
    <t>Y2299793</t>
  </si>
  <si>
    <t>PIP- HP PHOTO IMAGING PLATE - CÓD Q4407A</t>
  </si>
  <si>
    <t>000001250</t>
  </si>
  <si>
    <t>Y2298092</t>
  </si>
  <si>
    <t>CALÇO SEGURANÇA P/ CAMINHÃO 27X20X17CM</t>
  </si>
  <si>
    <t>000004036</t>
  </si>
  <si>
    <t>242020</t>
  </si>
  <si>
    <t>Y2557592</t>
  </si>
  <si>
    <t>PET TRANSP. ACRÍLICO 61,2 MM X 151,4 M</t>
  </si>
  <si>
    <t>000004037</t>
  </si>
  <si>
    <t>Y346772</t>
  </si>
  <si>
    <t>CARREGADOR DE BATERIA TLS2200</t>
  </si>
  <si>
    <t>Y406965</t>
  </si>
  <si>
    <t>TRILHO AM P/ BLOQUEIO DISJUNTOR 480/600V</t>
  </si>
  <si>
    <t>Y406601</t>
  </si>
  <si>
    <t>KIT TRAV.+CAB METAL+BRAÇO-1-1/4 X1-5/8</t>
  </si>
  <si>
    <t>Y196594</t>
  </si>
  <si>
    <t>TRAVA DISJUNTOR COMP.-MANIP. EXT. PADRÃ</t>
  </si>
  <si>
    <t>000004038</t>
  </si>
  <si>
    <t>Y2305395</t>
  </si>
  <si>
    <t>ETQ HANDIMARK VNL 5,08CM-AM</t>
  </si>
  <si>
    <t>Y2302358</t>
  </si>
  <si>
    <t>ETQ BMP21 PET 9MMX6,4M PT/ BR</t>
  </si>
  <si>
    <t>Y2302911</t>
  </si>
  <si>
    <t>ETQ IDXPERT VNL 38,10MMX9,14M-AM</t>
  </si>
  <si>
    <t>Y2302483</t>
  </si>
  <si>
    <t>ETQ TLS PET-1,3CM DE LARG.-BR</t>
  </si>
  <si>
    <t>Y2302646</t>
  </si>
  <si>
    <t>RIBBON BMP71 BR</t>
  </si>
  <si>
    <t>Y2302385</t>
  </si>
  <si>
    <t>ETQ BMP21 NYLON 12MMX4,0M PATCH PANEL</t>
  </si>
  <si>
    <t>Y2302534</t>
  </si>
  <si>
    <t>RIBBON TLS - IMPRESSÃO EM VNL</t>
  </si>
  <si>
    <t>Y2303504</t>
  </si>
  <si>
    <t>ETQ BBP31 VNL DE 57MMX30,48M - AM</t>
  </si>
  <si>
    <t>Y2303496</t>
  </si>
  <si>
    <t>RIBBON BBP31 - 109MMX60,96-BR</t>
  </si>
  <si>
    <t>Y2303500</t>
  </si>
  <si>
    <t>ETQ BBP31 VNL LR DE 101,6X30,48MM</t>
  </si>
  <si>
    <t>000004279</t>
  </si>
  <si>
    <t>241008</t>
  </si>
  <si>
    <t>Y2298924</t>
  </si>
  <si>
    <t>PEDESTAL PESADO ZEBRADO AM/PT - 23KG</t>
  </si>
  <si>
    <t>000013542</t>
  </si>
  <si>
    <t>240879</t>
  </si>
  <si>
    <t>Y2298488</t>
  </si>
  <si>
    <t>DISPENSADOR FITA ISOLAM.ENTO COM FITA</t>
  </si>
  <si>
    <t>000035595</t>
  </si>
  <si>
    <t>247153</t>
  </si>
  <si>
    <t>000035596</t>
  </si>
  <si>
    <t>000035664</t>
  </si>
  <si>
    <t>000039634</t>
  </si>
  <si>
    <t>300</t>
  </si>
  <si>
    <t>Y2279340</t>
  </si>
  <si>
    <t>TINTA FLINT FLX FILME TRANSPARENT WHITE</t>
  </si>
  <si>
    <t>Y2303760</t>
  </si>
  <si>
    <t>TINTA FLINT FLX UV PROCESS CYAN</t>
  </si>
  <si>
    <t>000058333</t>
  </si>
  <si>
    <t>000059211</t>
  </si>
  <si>
    <t>248750</t>
  </si>
  <si>
    <t>Y4221660</t>
  </si>
  <si>
    <t>TINTA UV RED PARA FLEXO</t>
  </si>
  <si>
    <t>000067606</t>
  </si>
  <si>
    <t>000079140</t>
  </si>
  <si>
    <t>000115598</t>
  </si>
  <si>
    <t>ETQ TX B9724+B93006+B9962 189,98X55,3 1H</t>
  </si>
  <si>
    <t>000115599</t>
  </si>
  <si>
    <t>000115600</t>
  </si>
  <si>
    <t>000168281</t>
  </si>
  <si>
    <t>6785393</t>
  </si>
  <si>
    <t>Y2302303</t>
  </si>
  <si>
    <t>ETQ DG EVID. REMOÇÃO-3,8X1,9CM C/CODBAR</t>
  </si>
  <si>
    <t>000168282</t>
  </si>
  <si>
    <t>000168283</t>
  </si>
  <si>
    <t>6788650</t>
  </si>
  <si>
    <t>Y2302292</t>
  </si>
  <si>
    <t>ETQ VINÍLICA PERSONALIZADA C/ COD. BARRA</t>
  </si>
  <si>
    <t>000168284</t>
  </si>
  <si>
    <t>ES</t>
  </si>
  <si>
    <t>6789111</t>
  </si>
  <si>
    <t>Y2302291</t>
  </si>
  <si>
    <t>SERV ETQ VNL-5X1,9CM C/CÓD-FDO BR</t>
  </si>
  <si>
    <t>000168285</t>
  </si>
  <si>
    <t>000168286</t>
  </si>
  <si>
    <t>Y3957506</t>
  </si>
  <si>
    <t>ETQ BR B9551 116,4 X 441,3 MM 1H</t>
  </si>
  <si>
    <t>000168316</t>
  </si>
  <si>
    <t>BA</t>
  </si>
  <si>
    <t>6793345</t>
  </si>
  <si>
    <t>Y67715</t>
  </si>
  <si>
    <t>*TRAVA REGISTRO-MAÇAN. 2,5 A 6CM-AZ</t>
  </si>
  <si>
    <t>000369549</t>
  </si>
  <si>
    <t>000656455</t>
  </si>
  <si>
    <t>Y3881434</t>
  </si>
  <si>
    <t>DISJUNTOR 25 A</t>
  </si>
  <si>
    <t>000661682</t>
  </si>
  <si>
    <t>240829</t>
  </si>
  <si>
    <t>Y2300283</t>
  </si>
  <si>
    <t>SERVIÇOS PROFISSIONAIS</t>
  </si>
  <si>
    <t>000707596</t>
  </si>
  <si>
    <t>6327</t>
  </si>
  <si>
    <t>000863745</t>
  </si>
  <si>
    <t>002322576</t>
  </si>
  <si>
    <t>240714</t>
  </si>
  <si>
    <t>003600598</t>
  </si>
  <si>
    <t>000000214</t>
  </si>
  <si>
    <t>Y4177447</t>
  </si>
  <si>
    <t>FACA PLANA ESP 120,0 X 450,4 2H 5,0 KAMA</t>
  </si>
  <si>
    <t>Y4222445</t>
  </si>
  <si>
    <t>FACA PLANA RET 30,0 X 18,0 2H 5,08</t>
  </si>
  <si>
    <t>000004246</t>
  </si>
  <si>
    <t>000009713</t>
  </si>
  <si>
    <t>Y2297824</t>
  </si>
  <si>
    <t>ABRAÇADEIRAJUMBO40CM-LR</t>
  </si>
  <si>
    <t>000009918</t>
  </si>
  <si>
    <t>240546</t>
  </si>
  <si>
    <t>Y2298589</t>
  </si>
  <si>
    <t>PLACA EM BRANCO PARA ESTACAO DE TRAVAMEN</t>
  </si>
  <si>
    <t>000012405</t>
  </si>
  <si>
    <t>243903</t>
  </si>
  <si>
    <t>62052000</t>
  </si>
  <si>
    <t>Y2300084</t>
  </si>
  <si>
    <t>EPI - LUVA ANTI CORTE KEVLAR TAM 8/8 1/2</t>
  </si>
  <si>
    <t>42033000</t>
  </si>
  <si>
    <t>Y4221274</t>
  </si>
  <si>
    <t>TALABARTE</t>
  </si>
  <si>
    <t>40151900</t>
  </si>
  <si>
    <t>Y3278592</t>
  </si>
  <si>
    <t>LUVA LATEX</t>
  </si>
  <si>
    <t>Y4159747</t>
  </si>
  <si>
    <t>LUVA NITRÍLICA M</t>
  </si>
  <si>
    <t>64059000</t>
  </si>
  <si>
    <t>Y2300077</t>
  </si>
  <si>
    <t>EPI - SAPATO DE SEG Nº 41 VICHI CA 25629</t>
  </si>
  <si>
    <t>Y2300088</t>
  </si>
  <si>
    <t>EPI - SAPATO DE SEG Nº 40 VICHI CA 25629</t>
  </si>
  <si>
    <t>000035788</t>
  </si>
  <si>
    <t>000036920</t>
  </si>
  <si>
    <t>000036940</t>
  </si>
  <si>
    <t>000040615</t>
  </si>
  <si>
    <t>MG</t>
  </si>
  <si>
    <t>6782682</t>
  </si>
  <si>
    <t>Y2302694</t>
  </si>
  <si>
    <t>ETQ BMP71 BOTOEIRA/PAINEL 31X48MM-PT</t>
  </si>
  <si>
    <t>000041568</t>
  </si>
  <si>
    <t>000068201</t>
  </si>
  <si>
    <t>6782693</t>
  </si>
  <si>
    <t>#RIBBON TLS - IMPRESSÃO EM VNL</t>
  </si>
  <si>
    <t>000069864</t>
  </si>
  <si>
    <t>Y4222123</t>
  </si>
  <si>
    <t>FACA MAG RET 15,0 X 15,0 5H 4,0 - 7</t>
  </si>
  <si>
    <t>000074483</t>
  </si>
  <si>
    <t>241041</t>
  </si>
  <si>
    <t>83040000</t>
  </si>
  <si>
    <t>Y2298663</t>
  </si>
  <si>
    <t>CHAVEIRO COM IDENTIFICADOR - 120 UN.</t>
  </si>
  <si>
    <t>Y3732400</t>
  </si>
  <si>
    <t>Caixa de Mesa Modular - Cristal</t>
  </si>
  <si>
    <t>000085561</t>
  </si>
  <si>
    <t>000088429</t>
  </si>
  <si>
    <t>240709</t>
  </si>
  <si>
    <t>56031310</t>
  </si>
  <si>
    <t>Y2279133</t>
  </si>
  <si>
    <t>B9970 TYVEK BCO ACRÍL 1000 X 500</t>
  </si>
  <si>
    <t>000092835</t>
  </si>
  <si>
    <t>246839</t>
  </si>
  <si>
    <t>56031290</t>
  </si>
  <si>
    <t>Y4105723</t>
  </si>
  <si>
    <t>GRAPHCLEAN 30 X 38 CM CX C/ 600 UN</t>
  </si>
  <si>
    <t>000139841</t>
  </si>
  <si>
    <t>000140851</t>
  </si>
  <si>
    <t>000141340</t>
  </si>
  <si>
    <t>000141341</t>
  </si>
  <si>
    <t>000141342</t>
  </si>
  <si>
    <t>000166035</t>
  </si>
  <si>
    <t>241264</t>
  </si>
  <si>
    <t>000168422</t>
  </si>
  <si>
    <t>Y4009773</t>
  </si>
  <si>
    <t>ETQ BMP21PLUS VNL BR 6,401MX6,350 MM</t>
  </si>
  <si>
    <t>000216028</t>
  </si>
  <si>
    <t>39181000</t>
  </si>
  <si>
    <t>Y2299083</t>
  </si>
  <si>
    <t>FITA DEMARCADORA ZEBRADA DE VNL 5CM</t>
  </si>
  <si>
    <t>000308806</t>
  </si>
  <si>
    <t>000308843</t>
  </si>
  <si>
    <t>Y2278274</t>
  </si>
  <si>
    <t>B9317 PET BCO BL ACRÍL 95X1000</t>
  </si>
  <si>
    <t>000415198</t>
  </si>
  <si>
    <t>000416083</t>
  </si>
  <si>
    <t>000429751</t>
  </si>
  <si>
    <t>6783934</t>
  </si>
  <si>
    <t>000541</t>
  </si>
  <si>
    <t>68138110</t>
  </si>
  <si>
    <t>Y4204231</t>
  </si>
  <si>
    <t>PASTILHA DE FREIO</t>
  </si>
  <si>
    <t>84312090</t>
  </si>
  <si>
    <t>Y3817195</t>
  </si>
  <si>
    <t>FUSIVEL 100 A - AR1000</t>
  </si>
  <si>
    <t>000657130</t>
  </si>
  <si>
    <t>000657136</t>
  </si>
  <si>
    <t>000000217</t>
  </si>
  <si>
    <t>Y4223571</t>
  </si>
  <si>
    <t>FACA PLANA RET 95,0 X 50,0 1H 0,0</t>
  </si>
  <si>
    <t>000000601</t>
  </si>
  <si>
    <t>000000730</t>
  </si>
  <si>
    <t>240804</t>
  </si>
  <si>
    <t>Y3066283</t>
  </si>
  <si>
    <t>PLASTICO BOLHA</t>
  </si>
  <si>
    <t>Y2299975</t>
  </si>
  <si>
    <t>SACO PLASTICO DE ALTA DENSIDADE 35 X 45</t>
  </si>
  <si>
    <t>000004034</t>
  </si>
  <si>
    <t>Y406717</t>
  </si>
  <si>
    <t>CAIXA TRAVAMENTO COMPACTA</t>
  </si>
  <si>
    <t>Y67706</t>
  </si>
  <si>
    <t>TRAV REGISTRO-MAÇAN. 25,5 A 33CM-VM</t>
  </si>
  <si>
    <t>Y196705</t>
  </si>
  <si>
    <t>TRAVA DISJUNTOR COMP.-BARRA +NICA</t>
  </si>
  <si>
    <t>Y67875</t>
  </si>
  <si>
    <t>BLOQUEIO DISJ. MONOPOLAR S/FURO 480/600V</t>
  </si>
  <si>
    <t>000004035</t>
  </si>
  <si>
    <t>Y2303409</t>
  </si>
  <si>
    <t>ETQ HANDIMARK VNL 5,08CM-VD</t>
  </si>
  <si>
    <t>Y2303340</t>
  </si>
  <si>
    <t>RIBBON HANDIMARK 5,08CM AM</t>
  </si>
  <si>
    <t>Y2302912</t>
  </si>
  <si>
    <t>ETQ IDXPERT VNL DE 0.5 X30  AZ/BR</t>
  </si>
  <si>
    <t>Y2302900</t>
  </si>
  <si>
    <t>ETQ IDXPERT VNL 25,4MMX9,14M-AM</t>
  </si>
  <si>
    <t>Y2302843</t>
  </si>
  <si>
    <t>ETQ IDXPERT B427 BR DE 1.5 X1.5 X0.5</t>
  </si>
  <si>
    <t>Y2305402</t>
  </si>
  <si>
    <t>ETQ HANDIMARK VNL 5,08CM-TRANSP</t>
  </si>
  <si>
    <t>Y2302645</t>
  </si>
  <si>
    <t>RIBBON BMP71 PT R4300</t>
  </si>
  <si>
    <t>Y2302810</t>
  </si>
  <si>
    <t>ETQ BMP71 VNL B580 DE 50MMX15,24M-AM</t>
  </si>
  <si>
    <t>Y2303412</t>
  </si>
  <si>
    <t>ETQ HANDIMARK VNL 5,08CM-VM</t>
  </si>
  <si>
    <t>Y2303131</t>
  </si>
  <si>
    <t>ETQ BOTOEIRA PT DE 27MMX12.50MM</t>
  </si>
  <si>
    <t>Y2302888</t>
  </si>
  <si>
    <t>ETQ IDXPERT PET ULTRA DE 0.5 X1</t>
  </si>
  <si>
    <t>Y2302381</t>
  </si>
  <si>
    <t>ETQ BMP21 B427 25,4MMX4,2M PT/BR</t>
  </si>
  <si>
    <t>Y2304732</t>
  </si>
  <si>
    <t>ETQ BMP21 VNL INT/EXT LR12MMX6,4M</t>
  </si>
  <si>
    <t>Y2305404</t>
  </si>
  <si>
    <t>TOUGHSTRIPE 5CMX30,4M - AM</t>
  </si>
  <si>
    <t>000004039</t>
  </si>
  <si>
    <t>1037</t>
  </si>
  <si>
    <t>84439950</t>
  </si>
  <si>
    <t>Y886262</t>
  </si>
  <si>
    <t>PLACA DOS SENSORES (MECANISMO) - BMP71</t>
  </si>
  <si>
    <t>84439990</t>
  </si>
  <si>
    <t>Y3911988</t>
  </si>
  <si>
    <t>IMPRESSORA BMP41</t>
  </si>
  <si>
    <t>000004040</t>
  </si>
  <si>
    <t>1001</t>
  </si>
  <si>
    <t>Y3933187</t>
  </si>
  <si>
    <t>B727 POLIAMIDA BCO BL ACRÍL 622 X 508</t>
  </si>
  <si>
    <t>000004041</t>
  </si>
  <si>
    <t>Y3125933</t>
  </si>
  <si>
    <t>BLOQUEIO DISJUNTOR GRANDE 480/600V</t>
  </si>
  <si>
    <t>Y406521</t>
  </si>
  <si>
    <t>KIT TRAV.+CAB NYLON+BRAÇO-1-1/4 X1-5/8</t>
  </si>
  <si>
    <t>Y67771</t>
  </si>
  <si>
    <t>TRAV VÁLV.ESF.-3 A 7,6CM-7MM DIÂM-AÇO</t>
  </si>
  <si>
    <t>Y67721</t>
  </si>
  <si>
    <t>TRAVA REGISTRO-MAÇAN. 6 A 12,5CM-AM</t>
  </si>
  <si>
    <t>000004042</t>
  </si>
  <si>
    <t>Y2303337</t>
  </si>
  <si>
    <t>RIBBON HANDIMARK 5,08CM VM</t>
  </si>
  <si>
    <t>Y2303339</t>
  </si>
  <si>
    <t>RIBBON HANDIMARK 5,08CM VD</t>
  </si>
  <si>
    <t>Y2302357</t>
  </si>
  <si>
    <t>ETQ BMP21 NYLON 19MMX4,8M PT/BR</t>
  </si>
  <si>
    <t>Y2304735</t>
  </si>
  <si>
    <t>ETQ BMP21 VNL INT/EXT BR 12MMX6,4M</t>
  </si>
  <si>
    <t>Y2303405</t>
  </si>
  <si>
    <t>ETQ HANDIMARK VNL 2,54CM-AM</t>
  </si>
  <si>
    <t>Y2302383</t>
  </si>
  <si>
    <t>ETQ BMP21 B427 38,1MMX4,2M PT/BR</t>
  </si>
  <si>
    <t>Y2302393</t>
  </si>
  <si>
    <t>ETQ BMP21 VNL INT/EXT BR 19MMX6,4M</t>
  </si>
  <si>
    <t>Y2302314</t>
  </si>
  <si>
    <t>ETQ BMP21 NYLON 12MMX4,8M PT SOBR BR</t>
  </si>
  <si>
    <t>Y2302382</t>
  </si>
  <si>
    <t>ETQ BMP21 B427 31,7MMX4,2M PT/BR</t>
  </si>
  <si>
    <t>Y2302690</t>
  </si>
  <si>
    <t>ETQ BMP71 BOTOEIRA PT DE 31MMX38MM</t>
  </si>
  <si>
    <t>Y2302750</t>
  </si>
  <si>
    <t>ETQ JET DE 24.13MMX35.05MM</t>
  </si>
  <si>
    <t>Y2302761</t>
  </si>
  <si>
    <t>ETQ THT DE 25.40MMX57.15MM</t>
  </si>
  <si>
    <t>Y2299654</t>
  </si>
  <si>
    <t>ETQ BMP71 TOUGHSTRIPE 2  - AM</t>
  </si>
  <si>
    <t>Y2302363</t>
  </si>
  <si>
    <t>ETQ BMP21 PET 19MMX6,4M PT/TRANSP</t>
  </si>
  <si>
    <t>Y2302380</t>
  </si>
  <si>
    <t>ETQ BMP21 B427 19MMX4,2M PT/BR</t>
  </si>
  <si>
    <t>Y3624436</t>
  </si>
  <si>
    <t>ETQ BMP41/51/53  B483 PET BR 1,00 X0,50</t>
  </si>
  <si>
    <t>Y2304742</t>
  </si>
  <si>
    <t>ETQ BMP71 EM POLIÉSTER DE 2  X 1   (50.8</t>
  </si>
  <si>
    <t>Y2302866</t>
  </si>
  <si>
    <t>ETQ IDXPERT VNL DE 1 X1.250</t>
  </si>
  <si>
    <t>Y2302454</t>
  </si>
  <si>
    <t>ETQ TLS DE 9.53MMX25.40MM</t>
  </si>
  <si>
    <t>Y2304748</t>
  </si>
  <si>
    <t>ETQ BMP71 VNL B580 DE 50MMX15,24M-BR</t>
  </si>
  <si>
    <t>Y2302898</t>
  </si>
  <si>
    <t>ETQ IDXPERT VNL DE 0.5 X30  BR/PT</t>
  </si>
  <si>
    <t>Y2302903</t>
  </si>
  <si>
    <t>ETQ IDXPERT VNL 25,4MMX9,14M-BR</t>
  </si>
  <si>
    <t>Y2302640</t>
  </si>
  <si>
    <t>ETQ TLS DE 15.00MMX4.14MM</t>
  </si>
  <si>
    <t>000004047</t>
  </si>
  <si>
    <t>242637</t>
  </si>
  <si>
    <t>Y4209018</t>
  </si>
  <si>
    <t>FACA DE CORTE PARA A KAMPF</t>
  </si>
  <si>
    <t>000005912</t>
  </si>
  <si>
    <t>241551</t>
  </si>
  <si>
    <t>Y3252335</t>
  </si>
  <si>
    <t>IMPRESSOS, FOLDERS, ENCARTES</t>
  </si>
  <si>
    <t>000012833</t>
  </si>
  <si>
    <t>Y3845939</t>
  </si>
  <si>
    <t>LAMPADA FLUOR 32 W</t>
  </si>
  <si>
    <t>000025307</t>
  </si>
  <si>
    <t>Y2298328</t>
  </si>
  <si>
    <t>PASTA VISUAL - BOLSA VM - 5 BOLSAS</t>
  </si>
  <si>
    <t>000031543</t>
  </si>
  <si>
    <t>Y2298155</t>
  </si>
  <si>
    <t>FITA SUBTERRÂNEA7,6CM-TUB.ÁGUA ABAIXO</t>
  </si>
  <si>
    <t>Y2298157</t>
  </si>
  <si>
    <t>FITA SUBTERRÂNEA7,6CM-REDE ELÉTR.ABAIXO</t>
  </si>
  <si>
    <t>000034575</t>
  </si>
  <si>
    <t>000058428</t>
  </si>
  <si>
    <t>000069902</t>
  </si>
  <si>
    <t>Y4223033</t>
  </si>
  <si>
    <t>FACA MAG RET 9,0 X 120,0 3H 3,0 7</t>
  </si>
  <si>
    <t>000072029</t>
  </si>
  <si>
    <t>240964</t>
  </si>
  <si>
    <t>39269040</t>
  </si>
  <si>
    <t>Y2298431</t>
  </si>
  <si>
    <t>PISSETA CLASSIF. RISCO-SOLVENTE</t>
  </si>
  <si>
    <t>000085624</t>
  </si>
  <si>
    <t>6792677</t>
  </si>
  <si>
    <t>Y2299053</t>
  </si>
  <si>
    <t>PAINEL COM SUPORTE PARA LAVA-OLHOS</t>
  </si>
  <si>
    <t>000100419</t>
  </si>
  <si>
    <t>248758</t>
  </si>
  <si>
    <t>000134240</t>
  </si>
  <si>
    <t>000168512</t>
  </si>
  <si>
    <t>6786453</t>
  </si>
  <si>
    <t>Y3953008</t>
  </si>
  <si>
    <t>ETQ TX B9547+B9366 60,0 X 45,0 MM 1H</t>
  </si>
  <si>
    <t>Y3954370</t>
  </si>
  <si>
    <t>ETQ TX B9536+B93001 20,0 X 19,0MM 2H</t>
  </si>
  <si>
    <t>Y3954372</t>
  </si>
  <si>
    <t>ETQ TX B9541 50,0X105,0MM 3H</t>
  </si>
  <si>
    <t>Y4137421</t>
  </si>
  <si>
    <t>000168513</t>
  </si>
  <si>
    <t>6783844</t>
  </si>
  <si>
    <t>Y2290743</t>
  </si>
  <si>
    <t>ETQ BR B416 20,0 X 5,0 MM 1H</t>
  </si>
  <si>
    <t>000168514</t>
  </si>
  <si>
    <t>Y2290859</t>
  </si>
  <si>
    <t>ETQ BR B416 20,0 X 6,0 MM 1H</t>
  </si>
  <si>
    <t>000309093</t>
  </si>
  <si>
    <t>000370632</t>
  </si>
  <si>
    <t>003199</t>
  </si>
  <si>
    <t>017817</t>
  </si>
  <si>
    <t>017818</t>
  </si>
  <si>
    <t>017819</t>
  </si>
  <si>
    <t>017820</t>
  </si>
  <si>
    <t>017821</t>
  </si>
  <si>
    <t>017822</t>
  </si>
  <si>
    <t>017823</t>
  </si>
  <si>
    <t>017824</t>
  </si>
  <si>
    <t>017825</t>
  </si>
  <si>
    <t>017826</t>
  </si>
  <si>
    <t>017827</t>
  </si>
  <si>
    <t>017828</t>
  </si>
  <si>
    <t>017829</t>
  </si>
  <si>
    <t>017830</t>
  </si>
  <si>
    <t>017831</t>
  </si>
  <si>
    <t>017832</t>
  </si>
  <si>
    <t>017833</t>
  </si>
  <si>
    <t>017834</t>
  </si>
  <si>
    <t>017835</t>
  </si>
  <si>
    <t>017836</t>
  </si>
  <si>
    <t>017837</t>
  </si>
  <si>
    <t>017838</t>
  </si>
  <si>
    <t>017839</t>
  </si>
  <si>
    <t>017840</t>
  </si>
  <si>
    <t>017841</t>
  </si>
  <si>
    <t>017842</t>
  </si>
  <si>
    <t>017843</t>
  </si>
  <si>
    <t>017844</t>
  </si>
  <si>
    <t>017845</t>
  </si>
  <si>
    <t>017846</t>
  </si>
  <si>
    <t>017847</t>
  </si>
  <si>
    <t>017848</t>
  </si>
  <si>
    <t>017849</t>
  </si>
  <si>
    <t>017850</t>
  </si>
  <si>
    <t>017851</t>
  </si>
  <si>
    <t>017852</t>
  </si>
  <si>
    <t>017853</t>
  </si>
  <si>
    <t>017854</t>
  </si>
  <si>
    <t>017855</t>
  </si>
  <si>
    <t>017856</t>
  </si>
  <si>
    <t>017857</t>
  </si>
  <si>
    <t>017858</t>
  </si>
  <si>
    <t>017859</t>
  </si>
  <si>
    <t>017860</t>
  </si>
  <si>
    <t>017861</t>
  </si>
  <si>
    <t>017862</t>
  </si>
  <si>
    <t>017863</t>
  </si>
  <si>
    <t>017864</t>
  </si>
  <si>
    <t>017865</t>
  </si>
  <si>
    <t>017866</t>
  </si>
  <si>
    <t>017867</t>
  </si>
  <si>
    <t>017868</t>
  </si>
  <si>
    <t>017869</t>
  </si>
  <si>
    <t>017870</t>
  </si>
  <si>
    <t>017871</t>
  </si>
  <si>
    <t>017872</t>
  </si>
  <si>
    <t>017873</t>
  </si>
  <si>
    <t>017874</t>
  </si>
  <si>
    <t>017875</t>
  </si>
  <si>
    <t>017876</t>
  </si>
  <si>
    <t>017877</t>
  </si>
  <si>
    <t>017878</t>
  </si>
  <si>
    <t>017879</t>
  </si>
  <si>
    <t>017880</t>
  </si>
  <si>
    <t>017881</t>
  </si>
  <si>
    <t>017882</t>
  </si>
  <si>
    <t>017883</t>
  </si>
  <si>
    <t>017884</t>
  </si>
  <si>
    <t>017885</t>
  </si>
  <si>
    <t>017886</t>
  </si>
  <si>
    <t>017887</t>
  </si>
  <si>
    <t>017888</t>
  </si>
  <si>
    <t>017889</t>
  </si>
  <si>
    <t>017890</t>
  </si>
  <si>
    <t>017891</t>
  </si>
  <si>
    <t>017892</t>
  </si>
  <si>
    <t>017893</t>
  </si>
  <si>
    <t>017894</t>
  </si>
  <si>
    <t>017895</t>
  </si>
  <si>
    <t>017896</t>
  </si>
  <si>
    <t>017897</t>
  </si>
  <si>
    <t>017898</t>
  </si>
  <si>
    <t>017899</t>
  </si>
  <si>
    <t>017900</t>
  </si>
  <si>
    <t>017901</t>
  </si>
  <si>
    <t>017902</t>
  </si>
  <si>
    <t>017903</t>
  </si>
  <si>
    <t>017904</t>
  </si>
  <si>
    <t>017905</t>
  </si>
  <si>
    <t>017906</t>
  </si>
  <si>
    <t>017907</t>
  </si>
  <si>
    <t>017908</t>
  </si>
  <si>
    <t>017909</t>
  </si>
  <si>
    <t>017910</t>
  </si>
  <si>
    <t>017911</t>
  </si>
  <si>
    <t>017912</t>
  </si>
  <si>
    <t>017913</t>
  </si>
  <si>
    <t>017914</t>
  </si>
  <si>
    <t>017915</t>
  </si>
  <si>
    <t>017916</t>
  </si>
  <si>
    <t>017917</t>
  </si>
  <si>
    <t>017918</t>
  </si>
  <si>
    <t>017919</t>
  </si>
  <si>
    <t>017920</t>
  </si>
  <si>
    <t>017921</t>
  </si>
  <si>
    <t>017922</t>
  </si>
  <si>
    <t>017923</t>
  </si>
  <si>
    <t>017924</t>
  </si>
  <si>
    <t>017925</t>
  </si>
  <si>
    <t>017926</t>
  </si>
  <si>
    <t>017927</t>
  </si>
  <si>
    <t>017928</t>
  </si>
  <si>
    <t>017929</t>
  </si>
  <si>
    <t>017930</t>
  </si>
  <si>
    <t>017931</t>
  </si>
  <si>
    <t>017932</t>
  </si>
  <si>
    <t>017933</t>
  </si>
  <si>
    <t>017934</t>
  </si>
  <si>
    <t>017935</t>
  </si>
  <si>
    <t>017936</t>
  </si>
  <si>
    <t>017937</t>
  </si>
  <si>
    <t>017938</t>
  </si>
  <si>
    <t>017939</t>
  </si>
  <si>
    <t>017940</t>
  </si>
  <si>
    <t>017941</t>
  </si>
  <si>
    <t>017942</t>
  </si>
  <si>
    <t>017943</t>
  </si>
  <si>
    <t>017944</t>
  </si>
  <si>
    <t>017945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</si>
  <si>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</si>
  <si>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</si>
  <si>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</si>
  <si>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</si>
  <si>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</si>
  <si>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</si>
  <si>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</si>
  <si>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</si>
  <si>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</si>
  <si>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</si>
  <si>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</si>
  <si>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017957</t>
  </si>
  <si>
    <t>017958</t>
  </si>
  <si>
    <t>017959</t>
  </si>
  <si>
    <t>017960</t>
  </si>
  <si>
    <t>017961</t>
  </si>
  <si>
    <t>017962</t>
  </si>
  <si>
    <t>017963</t>
  </si>
  <si>
    <t>017964</t>
  </si>
  <si>
    <t>017965</t>
  </si>
  <si>
    <t>017966</t>
  </si>
  <si>
    <t>017967</t>
  </si>
  <si>
    <t>017968</t>
  </si>
  <si>
    <t>017969</t>
  </si>
  <si>
    <t>017970</t>
  </si>
  <si>
    <t>017971</t>
  </si>
  <si>
    <t>017972</t>
  </si>
  <si>
    <t>017973</t>
  </si>
  <si>
    <t>017974</t>
  </si>
  <si>
    <t>017975</t>
  </si>
  <si>
    <t>017976</t>
  </si>
  <si>
    <t>017977</t>
  </si>
  <si>
    <t>017978</t>
  </si>
  <si>
    <t>017979</t>
  </si>
  <si>
    <t>017980</t>
  </si>
  <si>
    <t>017981</t>
  </si>
  <si>
    <t>017982</t>
  </si>
  <si>
    <t>017983</t>
  </si>
  <si>
    <t>017984</t>
  </si>
  <si>
    <t>017985</t>
  </si>
  <si>
    <t>017986</t>
  </si>
  <si>
    <t>017987</t>
  </si>
  <si>
    <t>017988</t>
  </si>
  <si>
    <t>017989</t>
  </si>
  <si>
    <t>017990</t>
  </si>
  <si>
    <t>017991</t>
  </si>
  <si>
    <t>017992</t>
  </si>
  <si>
    <t>017995</t>
  </si>
  <si>
    <t>017996</t>
  </si>
  <si>
    <t>017997</t>
  </si>
  <si>
    <t>017998</t>
  </si>
  <si>
    <t>017999</t>
  </si>
  <si>
    <t>018000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</si>
  <si>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</si>
  <si>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</si>
  <si>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</si>
  <si>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</si>
  <si>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</si>
  <si>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</si>
  <si>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</si>
  <si>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</si>
  <si>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</si>
  <si>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</si>
  <si>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</si>
  <si>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</si>
  <si>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</si>
  <si>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</si>
  <si>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</si>
  <si>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</si>
  <si>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</si>
  <si>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</si>
  <si>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</si>
  <si>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</si>
  <si>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</si>
  <si>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</si>
  <si>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</si>
  <si>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</si>
  <si>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</si>
  <si>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</si>
  <si>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</si>
  <si>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018028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</si>
  <si>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</si>
  <si>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</si>
  <si>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</si>
  <si>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</si>
  <si>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</si>
  <si>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</si>
  <si>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</si>
  <si>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</si>
  <si>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</si>
  <si>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</si>
  <si>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</si>
  <si>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</si>
  <si>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</si>
  <si>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</si>
  <si>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</si>
  <si>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</si>
  <si>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</si>
  <si>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</si>
  <si>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</si>
  <si>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</si>
  <si>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</si>
  <si>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</si>
  <si>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</si>
  <si>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018053</t>
  </si>
  <si>
    <t>018054</t>
  </si>
  <si>
    <t>018055</t>
  </si>
  <si>
    <t>018056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</si>
  <si>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</si>
  <si>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</si>
  <si>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</si>
  <si>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</si>
  <si>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</si>
  <si>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</si>
  <si>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</si>
  <si>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</si>
  <si>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000003806</t>
  </si>
  <si>
    <t>241566</t>
  </si>
  <si>
    <t>86080012</t>
  </si>
  <si>
    <t>Y2298451</t>
  </si>
  <si>
    <t>SEMÁFORO - VD/VM-SIMBOLO PEDESTRE-220V</t>
  </si>
  <si>
    <t>000003807</t>
  </si>
  <si>
    <t>Y2298360</t>
  </si>
  <si>
    <t>SEMÁFORO - VD/VM-110 VOLTS</t>
  </si>
  <si>
    <t>000004053</t>
  </si>
  <si>
    <t>000004054</t>
  </si>
  <si>
    <t>22</t>
  </si>
  <si>
    <t>000008137</t>
  </si>
  <si>
    <t>240394</t>
  </si>
  <si>
    <t>Y4206334</t>
  </si>
  <si>
    <t>SUPORTE PARA MONITOR COM GAVETA - PRETO</t>
  </si>
  <si>
    <t>000009142</t>
  </si>
  <si>
    <t>1252</t>
  </si>
  <si>
    <t>242576</t>
  </si>
  <si>
    <t>Y3130810</t>
  </si>
  <si>
    <t>ENERGIA ELÉTRICA</t>
  </si>
  <si>
    <t>000010878</t>
  </si>
  <si>
    <t>000015871</t>
  </si>
  <si>
    <t>240778</t>
  </si>
  <si>
    <t>Y3759478</t>
  </si>
  <si>
    <t>SUPORTE PARA PASTAS A3 PAISAGEM -ADESIVO</t>
  </si>
  <si>
    <t>000028740</t>
  </si>
  <si>
    <t>245782</t>
  </si>
  <si>
    <t>Y3957910</t>
  </si>
  <si>
    <t>MAR - SR 1130 - PRATA</t>
  </si>
  <si>
    <t>000030</t>
  </si>
  <si>
    <t>248807</t>
  </si>
  <si>
    <t>000037081</t>
  </si>
  <si>
    <t>000059669</t>
  </si>
  <si>
    <t>246999</t>
  </si>
  <si>
    <t>27101921</t>
  </si>
  <si>
    <t>Y4105409</t>
  </si>
  <si>
    <t>ÓLEO DIESEL</t>
  </si>
  <si>
    <t>000100980</t>
  </si>
  <si>
    <t>240506</t>
  </si>
  <si>
    <t>85414022</t>
  </si>
  <si>
    <t>Y4223556</t>
  </si>
  <si>
    <t>REFLETOR LED 20W</t>
  </si>
  <si>
    <t>000244593</t>
  </si>
  <si>
    <t>247148</t>
  </si>
  <si>
    <t>000247207</t>
  </si>
  <si>
    <t>000415503</t>
  </si>
  <si>
    <t>240969</t>
  </si>
  <si>
    <t>000985</t>
  </si>
  <si>
    <t>241232</t>
  </si>
  <si>
    <t>70140000</t>
  </si>
  <si>
    <t>Y2299219</t>
  </si>
  <si>
    <t>CÚPULA DA LUMINÁRIA PARA HELIPORTO VM</t>
  </si>
  <si>
    <t>001734845</t>
  </si>
  <si>
    <t>240442</t>
  </si>
  <si>
    <t>002332321</t>
  </si>
  <si>
    <t>000000218</t>
  </si>
  <si>
    <t>Y4223545</t>
  </si>
  <si>
    <t>FACA PLANA RET 215,0 X 55,0 1H</t>
  </si>
  <si>
    <t>Y4223566</t>
  </si>
  <si>
    <t>FACA PLANA RET 162,0 X 65,0 1H</t>
  </si>
  <si>
    <t>Y4223692</t>
  </si>
  <si>
    <t>FACA PLANA RET 70,0 X 21,0 2H 5,0</t>
  </si>
  <si>
    <t>Y4225032</t>
  </si>
  <si>
    <t>FACA PLANA RET 89,0 X 49,0 1H</t>
  </si>
  <si>
    <t>000000219</t>
  </si>
  <si>
    <t>Y4224804</t>
  </si>
  <si>
    <t>FACA PLANA RET 9,0 X 6,0 10H 5,0</t>
  </si>
  <si>
    <t>Y4225035</t>
  </si>
  <si>
    <t>FACA PLANA RET 215,0 X 41,0 1H 0,0</t>
  </si>
  <si>
    <t>000000425</t>
  </si>
  <si>
    <t>248743</t>
  </si>
  <si>
    <t>90066900</t>
  </si>
  <si>
    <t>Y4221272</t>
  </si>
  <si>
    <t>LÂMPADA XENON</t>
  </si>
  <si>
    <t>000002083</t>
  </si>
  <si>
    <t>243606</t>
  </si>
  <si>
    <t>63053200</t>
  </si>
  <si>
    <t>Y2304700</t>
  </si>
  <si>
    <t>BIG BAG 90 X 90 X 120 TEC. TUBULAR 160 C</t>
  </si>
  <si>
    <t>000002262</t>
  </si>
  <si>
    <t>Y4138668</t>
  </si>
  <si>
    <t>FACA MOD ESP 112,08 X 203,2 1H 0,0 7</t>
  </si>
  <si>
    <t>000003274</t>
  </si>
  <si>
    <t>Y2279633</t>
  </si>
  <si>
    <t>CHAPA EST BRANCA AVISO 18CMX25CM</t>
  </si>
  <si>
    <t>000004043</t>
  </si>
  <si>
    <t>Y4165420</t>
  </si>
  <si>
    <t>PLACA PROTEÇÃO TRANSP. P/IDENT. 100X60</t>
  </si>
  <si>
    <t>Y1100037</t>
  </si>
  <si>
    <t>KIT CABEÇA DE IMPRESSÃO - BMP71</t>
  </si>
  <si>
    <t>Y2203652</t>
  </si>
  <si>
    <t>BLOQUEIO UNIV BOTOES-BASE GRANDE E TAMPA</t>
  </si>
  <si>
    <t>84439941</t>
  </si>
  <si>
    <t>Y1100412</t>
  </si>
  <si>
    <t>KIT MECANISMO DE IMPRESSÃO - BMP71</t>
  </si>
  <si>
    <t>Y393410</t>
  </si>
  <si>
    <t>ALAVANCA SENSOR CABEÇA IDXPERT (QWERTY)</t>
  </si>
  <si>
    <t>42029900</t>
  </si>
  <si>
    <t>Y4090368</t>
  </si>
  <si>
    <t>MALETA BMP21PLUS</t>
  </si>
  <si>
    <t>000004044</t>
  </si>
  <si>
    <t>Y870522</t>
  </si>
  <si>
    <t>ROLO TM P/ ÁREA INT. DOS TRILHOS DE 58</t>
  </si>
  <si>
    <t>000004045</t>
  </si>
  <si>
    <t>Y2303429</t>
  </si>
  <si>
    <t>ETQ HANDIMARK VNL 5,08CM-OURO</t>
  </si>
  <si>
    <t>Y3066491</t>
  </si>
  <si>
    <t>FITA BMP71 INDICATIVA DE VIOLAÇÃO 1 X 50</t>
  </si>
  <si>
    <t>Y3358323</t>
  </si>
  <si>
    <t>ETQ BBP31/33 BOT/PORT PAINEL 1.2 X1.5</t>
  </si>
  <si>
    <t>Y2302813</t>
  </si>
  <si>
    <t>ETQ BMP71 B580 13MMX15,24M-VD</t>
  </si>
  <si>
    <t>Y2302411</t>
  </si>
  <si>
    <t>ETQ TLS DE 41.28MMX15.24MM</t>
  </si>
  <si>
    <t>Y2302841</t>
  </si>
  <si>
    <t>ETQ IDXPERT PET METALIZADO DE 2 X1</t>
  </si>
  <si>
    <t>Y2304743</t>
  </si>
  <si>
    <t>ETQ BMP71 VINIL AUTO LAMINÁVEL 0.5  X 0.</t>
  </si>
  <si>
    <t>Y4009740</t>
  </si>
  <si>
    <t>ETQ BMP21PLUS PERMA AM 2,134MX3,175MM</t>
  </si>
  <si>
    <t>Y2303094</t>
  </si>
  <si>
    <t>ETQ BMP41/51/53 B595 VNL PR/AM 0,75 X25</t>
  </si>
  <si>
    <t>Y2302571</t>
  </si>
  <si>
    <t>ETQ TLS DE 25.40MMX38.10MM</t>
  </si>
  <si>
    <t>Y2302572</t>
  </si>
  <si>
    <t>ETQ TLS DE 12.70MMX38.10MM</t>
  </si>
  <si>
    <t>Y2303178</t>
  </si>
  <si>
    <t>ETQ TLS RETANG. PAINEL 25,4X50,8MM-PT</t>
  </si>
  <si>
    <t>Y2302693</t>
  </si>
  <si>
    <t>ETQ BMP71 BOTOEIRA DE 31MMX48MM</t>
  </si>
  <si>
    <t>Y2305414</t>
  </si>
  <si>
    <t>TOUGHSTRIPE 10CMX30,4M - AM</t>
  </si>
  <si>
    <t>Y2306433</t>
  </si>
  <si>
    <t>ETQ BMP71 VINIL AUTO LAMINÁVEL 0.75  X 1</t>
  </si>
  <si>
    <t>Y2307581</t>
  </si>
  <si>
    <t>ETQ TLS2200 DE 1.250  X 2.750   (31.75 M</t>
  </si>
  <si>
    <t>Y2303228</t>
  </si>
  <si>
    <t>*RIBBON RESINA R6006 39,88MM X 299,92M</t>
  </si>
  <si>
    <t>Y2302717</t>
  </si>
  <si>
    <t>RIBBON BMP71 AM</t>
  </si>
  <si>
    <t>Y2303031</t>
  </si>
  <si>
    <t>ETQ BMP51 VNL PT/BR DE 1.50 X25</t>
  </si>
  <si>
    <t>Y4213966</t>
  </si>
  <si>
    <t>ETQ TLS2200 B499 DE 0.500 X0.500</t>
  </si>
  <si>
    <t>Y4211366</t>
  </si>
  <si>
    <t>THT,B427,CLR,1.50 X4.00 ,WHT,IP</t>
  </si>
  <si>
    <t>Y4106529</t>
  </si>
  <si>
    <t>ETQ TERMOCONTRATIL DIESEL FREE 9,5X50</t>
  </si>
  <si>
    <t>39209990</t>
  </si>
  <si>
    <t>Y3609541</t>
  </si>
  <si>
    <t>ETQ BMP41/51/53 B342 PS BCO 0.75 X0.645</t>
  </si>
  <si>
    <t>Y2303035</t>
  </si>
  <si>
    <t>*ETQ BMP41/51/53 B342 PS AM ,335 X7</t>
  </si>
  <si>
    <t>Y2303038</t>
  </si>
  <si>
    <t>ETQ BMP41/51/53 B342 PS AM 0,439 X7</t>
  </si>
  <si>
    <t>Y2307192</t>
  </si>
  <si>
    <t>ETQ. DE 1  X 1,4  (25,40MM X 36,60MM)</t>
  </si>
  <si>
    <t>Y2303383</t>
  </si>
  <si>
    <t>ETQ MINIMARK B595 AM DE 28MMX30,48M</t>
  </si>
  <si>
    <t>Y3065948</t>
  </si>
  <si>
    <t>*ETQ MINIMARK B-595 VINIL AMARELO HP 0.5</t>
  </si>
  <si>
    <t>Y2302687</t>
  </si>
  <si>
    <t>ETQ BMP71 PET DE 12.7MMX15.24M</t>
  </si>
  <si>
    <t>Y2304552</t>
  </si>
  <si>
    <t>*TERMOENCOLHÍVEL BMP71 PERMASLEEVE 1  X</t>
  </si>
  <si>
    <t>Y2303404</t>
  </si>
  <si>
    <t>ETQ HANDIMARK VNL 1,3CM -AM</t>
  </si>
  <si>
    <t>Y2299569</t>
  </si>
  <si>
    <t>TOUGHSTRIPE CIRCULOS 8,8CM - VD</t>
  </si>
  <si>
    <t>85044090</t>
  </si>
  <si>
    <t>Y3066141</t>
  </si>
  <si>
    <t>FONTE DE CORRENTE ALTERNADA BMP71</t>
  </si>
  <si>
    <t>Y3066401</t>
  </si>
  <si>
    <t>ETQ BMP71 VINIL AUTO LAMINÁVEL 1  X 4  (</t>
  </si>
  <si>
    <t>000004046</t>
  </si>
  <si>
    <t>Y4038930</t>
  </si>
  <si>
    <t>CABECA DE IMPRESSAO ZT200 300 DPI</t>
  </si>
  <si>
    <t>Y2297243</t>
  </si>
  <si>
    <t>CABEÇA DE IMPRESSÃO S4M 300 DPI</t>
  </si>
  <si>
    <t>000004048</t>
  </si>
  <si>
    <t>Y231094</t>
  </si>
  <si>
    <t>PET METAL BL DG VOID VERDE 63.5X91</t>
  </si>
  <si>
    <t>Y2694498</t>
  </si>
  <si>
    <t>POLIESTER METAL BL DGUARD BRIGHT RED</t>
  </si>
  <si>
    <t>000004049</t>
  </si>
  <si>
    <t>000004050</t>
  </si>
  <si>
    <t>Y4208773</t>
  </si>
  <si>
    <t>GAVETEIRO COLOR AUTOCLAVE 46X42X28CM-AM</t>
  </si>
  <si>
    <t>Y490573</t>
  </si>
  <si>
    <t>LOMBADA MOD/REPOS MOD INTER 500X900X50MM</t>
  </si>
  <si>
    <t>Y233111</t>
  </si>
  <si>
    <t>FITA PLÁSTICA SINAL. 3CMX45M-VD FR</t>
  </si>
  <si>
    <t>Y74523</t>
  </si>
  <si>
    <t>ESPELHO SEGURANÇA CONVEXO 180° -45CM</t>
  </si>
  <si>
    <t>Y232874</t>
  </si>
  <si>
    <t>FITA ADV LAMIN. 5CMX16,4M-LISTRA VD/BR</t>
  </si>
  <si>
    <t>000004051</t>
  </si>
  <si>
    <t>Y2304948</t>
  </si>
  <si>
    <t>FITA AUTO-ADESIVA 1,9CM-PT</t>
  </si>
  <si>
    <t>Y2304949</t>
  </si>
  <si>
    <t>FITA AUTO-ADESIVA 1,9CM-AZ</t>
  </si>
  <si>
    <t>Y2304957</t>
  </si>
  <si>
    <t>FITA AUTO-ADESIVA 1,9CM-BR</t>
  </si>
  <si>
    <t>000004052</t>
  </si>
  <si>
    <t>242034</t>
  </si>
  <si>
    <t>Y1453941</t>
  </si>
  <si>
    <t>CADEADO DE SEGURANÇA COMPACTO - AZ</t>
  </si>
  <si>
    <t>Y4214281</t>
  </si>
  <si>
    <t>CADEADO PLÁSTICO SEG.DIF.-AM-PRONTO_ALEM</t>
  </si>
  <si>
    <t>Y4214280</t>
  </si>
  <si>
    <t>CADEADO PLÁSTICO SEG.DIF.-AZ-PRONTO_ALEM</t>
  </si>
  <si>
    <t>000004055</t>
  </si>
  <si>
    <t>000004056</t>
  </si>
  <si>
    <t>000004057</t>
  </si>
  <si>
    <t>000004058</t>
  </si>
  <si>
    <t>000004059</t>
  </si>
  <si>
    <t>000004060</t>
  </si>
  <si>
    <t>000004061</t>
  </si>
  <si>
    <t>000004062</t>
  </si>
  <si>
    <t>000004063</t>
  </si>
  <si>
    <t>000004064</t>
  </si>
  <si>
    <t>000004065</t>
  </si>
  <si>
    <t>000004066</t>
  </si>
  <si>
    <t>000004067</t>
  </si>
  <si>
    <t>000004068</t>
  </si>
  <si>
    <t>000004069</t>
  </si>
  <si>
    <t>000004070</t>
  </si>
  <si>
    <t>000004071</t>
  </si>
  <si>
    <t>000004072</t>
  </si>
  <si>
    <t>000004073</t>
  </si>
  <si>
    <t>000004074</t>
  </si>
  <si>
    <t>000004075</t>
  </si>
  <si>
    <t>000004076</t>
  </si>
  <si>
    <t>000004077</t>
  </si>
  <si>
    <t>000004078</t>
  </si>
  <si>
    <t>000004079</t>
  </si>
  <si>
    <t>000004080</t>
  </si>
  <si>
    <t>000004478</t>
  </si>
  <si>
    <t>000007331</t>
  </si>
  <si>
    <t>240660</t>
  </si>
  <si>
    <t>84123110</t>
  </si>
  <si>
    <t>Y4013355</t>
  </si>
  <si>
    <t>AMORTECEDOR</t>
  </si>
  <si>
    <t>34052000</t>
  </si>
  <si>
    <t>Y3492143</t>
  </si>
  <si>
    <t>ENGATE MANGUEIRA 3/8</t>
  </si>
  <si>
    <t>Y4219097</t>
  </si>
  <si>
    <t>CILINDRO ISO 25X25</t>
  </si>
  <si>
    <t>84842000</t>
  </si>
  <si>
    <t>Y4219098</t>
  </si>
  <si>
    <t>KIT VEDAÇÃO CILINDRO ISO 40</t>
  </si>
  <si>
    <t>Y4219099</t>
  </si>
  <si>
    <t>KIT VEDAÇÃO CILINDRO ISO 100</t>
  </si>
  <si>
    <t>000007332</t>
  </si>
  <si>
    <t>84798999</t>
  </si>
  <si>
    <t>Y4222941</t>
  </si>
  <si>
    <t>LUBRIFICADOR MINI 1/4</t>
  </si>
  <si>
    <t>000008115</t>
  </si>
  <si>
    <t>241591</t>
  </si>
  <si>
    <t>38130090</t>
  </si>
  <si>
    <t>Y3199359</t>
  </si>
  <si>
    <t>EXTINTOR CO2 6KG</t>
  </si>
  <si>
    <t>84241000</t>
  </si>
  <si>
    <t>Y3199357</t>
  </si>
  <si>
    <t>EXTINTOR  ÁGUA PRES. 10 L</t>
  </si>
  <si>
    <t>Y3199360</t>
  </si>
  <si>
    <t>EXTINTOR PÓ QUIMICO 4KG</t>
  </si>
  <si>
    <t>Y3199361</t>
  </si>
  <si>
    <t>EXTINTOR PÓ QUIMICO 6KG</t>
  </si>
  <si>
    <t>000025280</t>
  </si>
  <si>
    <t>000037099</t>
  </si>
  <si>
    <t>000067733</t>
  </si>
  <si>
    <t>000067734</t>
  </si>
  <si>
    <t>000067773</t>
  </si>
  <si>
    <t>000067779</t>
  </si>
  <si>
    <t>000067780</t>
  </si>
  <si>
    <t>000067805</t>
  </si>
  <si>
    <t>000067806</t>
  </si>
  <si>
    <t>000067821</t>
  </si>
  <si>
    <t>000067822</t>
  </si>
  <si>
    <t>000067845</t>
  </si>
  <si>
    <t>000071928</t>
  </si>
  <si>
    <t>241157</t>
  </si>
  <si>
    <t>87168000</t>
  </si>
  <si>
    <t>Y2298699</t>
  </si>
  <si>
    <t>ESCADA PLATAFORMA</t>
  </si>
  <si>
    <t>000079556</t>
  </si>
  <si>
    <t>000083660</t>
  </si>
  <si>
    <t>000083662</t>
  </si>
  <si>
    <t>000125408</t>
  </si>
  <si>
    <t>6784011</t>
  </si>
  <si>
    <t>Y4165185</t>
  </si>
  <si>
    <t>ETQ TX B9392+B9366 33,0 X 54,5 MM 1H</t>
  </si>
  <si>
    <t>Y4165182</t>
  </si>
  <si>
    <t>ETQTX B9392+B9366 33,0 X 54,5 MM 1H</t>
  </si>
  <si>
    <t>Y4106631</t>
  </si>
  <si>
    <t>ETQ BR B9392 54,5 X 33 MM 1H</t>
  </si>
  <si>
    <t>000142395</t>
  </si>
  <si>
    <t>000142396</t>
  </si>
  <si>
    <t>000142397</t>
  </si>
  <si>
    <t>000143355</t>
  </si>
  <si>
    <t>000144014</t>
  </si>
  <si>
    <t>000144015</t>
  </si>
  <si>
    <t>000144016</t>
  </si>
  <si>
    <t>000144671</t>
  </si>
  <si>
    <t>000146012</t>
  </si>
  <si>
    <t>000168723</t>
  </si>
  <si>
    <t>6783080</t>
  </si>
  <si>
    <t>Y3623830</t>
  </si>
  <si>
    <t>ETQ BR B423 19,0 X 24,0 MM 4H</t>
  </si>
  <si>
    <t>000326836</t>
  </si>
  <si>
    <t>243902</t>
  </si>
  <si>
    <t>000358871</t>
  </si>
  <si>
    <t>241595</t>
  </si>
  <si>
    <t>09011110</t>
  </si>
  <si>
    <t>Y3227758</t>
  </si>
  <si>
    <t>CAFÉ EM GRÃO</t>
  </si>
  <si>
    <t>000371125</t>
  </si>
  <si>
    <t>000417094</t>
  </si>
  <si>
    <t>001521927</t>
  </si>
  <si>
    <t>241526</t>
  </si>
  <si>
    <t>000002278</t>
  </si>
  <si>
    <t>Y2281727</t>
  </si>
  <si>
    <t>FACA  RET 33,0 X 9,525 3H 0,000 - 7</t>
  </si>
  <si>
    <t>Y3956025</t>
  </si>
  <si>
    <t>FACA MOD RET 42,0 X 8,0 2H 5,0</t>
  </si>
  <si>
    <t>Y4076582</t>
  </si>
  <si>
    <t>FACA MOD ESP 80,0 X 80,0 2H 5,08 7</t>
  </si>
  <si>
    <t>000003275</t>
  </si>
  <si>
    <t>Y2297489</t>
  </si>
  <si>
    <t>SIMBOLOGIA RISCO-COMB.ESPONT.4-30X30-PS</t>
  </si>
  <si>
    <t>Y2297437</t>
  </si>
  <si>
    <t>SIMBOLOGIA RISCO-GÁS INFLAM. 2-33X33-PS</t>
  </si>
  <si>
    <t>000004081</t>
  </si>
  <si>
    <t>Y962782</t>
  </si>
  <si>
    <t>CABO REVEST. 2,4M PARA BLOQ. CABO MULT.</t>
  </si>
  <si>
    <t>Y273773</t>
  </si>
  <si>
    <t>DISPOSITIVO BLOQUEIO ECONOM- CABO 1,8 M</t>
  </si>
  <si>
    <t>Y1761164</t>
  </si>
  <si>
    <t>BLOQUEIO PARA VALVULA BORBOLETA- PEQUENA</t>
  </si>
  <si>
    <t>Y67615</t>
  </si>
  <si>
    <t>TRAV VÁLV.ESF.UNIV-1-1/4X1-5/8-NYLN-GRD</t>
  </si>
  <si>
    <t>000004082</t>
  </si>
  <si>
    <t>000004083</t>
  </si>
  <si>
    <t>Y643047</t>
  </si>
  <si>
    <t>TAPETE ANTI-STRESS-0,9MX0,7M-PT</t>
  </si>
  <si>
    <t>Y1672594</t>
  </si>
  <si>
    <t>CLAVICULÁRIO IND. ECONÔMICO - 30 CHAVES</t>
  </si>
  <si>
    <t>Y234108</t>
  </si>
  <si>
    <t>ESPELHO SEGURANÇA CONVEXO INTERNO- 66CM</t>
  </si>
  <si>
    <t>000004084</t>
  </si>
  <si>
    <t>Y2405448</t>
  </si>
  <si>
    <t>MANTA ABSORVENTE UNIVERSAL DE 7.50  X 10</t>
  </si>
  <si>
    <t>56013090</t>
  </si>
  <si>
    <t>Y799231</t>
  </si>
  <si>
    <t>KIT EMERGÊNCIA BALDE 75L - UNIVERSAL</t>
  </si>
  <si>
    <t>000004085</t>
  </si>
  <si>
    <t>Y2305403</t>
  </si>
  <si>
    <t>TOUGHSTRIPE 5CMX30,4M - BR</t>
  </si>
  <si>
    <t>Y2305406</t>
  </si>
  <si>
    <t>TOUGHSTRIPE 5CMX30,4M - AZ</t>
  </si>
  <si>
    <t>Y2299554</t>
  </si>
  <si>
    <t>TOUGHSTRIPE 5CMX30,4M - VD</t>
  </si>
  <si>
    <t>Y2302675</t>
  </si>
  <si>
    <t>ETQ BMP71 BRADYBONDZ DE 50.8MMX25.4MM</t>
  </si>
  <si>
    <t>Y3066426</t>
  </si>
  <si>
    <t>*ETQ BMP71 DE POLIÉSTER 1.5  X 0.75  (38</t>
  </si>
  <si>
    <t>Y2302549</t>
  </si>
  <si>
    <t>ETQ TLS DE 0.187   (4.75MM) DIAM.</t>
  </si>
  <si>
    <t>Y2302587</t>
  </si>
  <si>
    <t>ETQ TLS PET-2,5CM DE LARG.-BR</t>
  </si>
  <si>
    <t>Y2303445</t>
  </si>
  <si>
    <t>RIBBON GLOBALMARK 4 CORES DE 104.4X406MM</t>
  </si>
  <si>
    <t>Y4211367</t>
  </si>
  <si>
    <t>Y4213967</t>
  </si>
  <si>
    <t>DURASLEEVE VINIL RIG 0,630 X0,173</t>
  </si>
  <si>
    <t>Y2302958</t>
  </si>
  <si>
    <t>ETQ BMP51 B492 DE 0.90 X1.00</t>
  </si>
  <si>
    <t>Y2303002</t>
  </si>
  <si>
    <t>ETQ BMP41/51/53 B488 PET BR 0,25 X1,90</t>
  </si>
  <si>
    <t>Y2302921</t>
  </si>
  <si>
    <t>ETQ BMP51 VNL BR DE 1.25 X1.00</t>
  </si>
  <si>
    <t>Y2302715</t>
  </si>
  <si>
    <t>RIBBON BMP71 MGN DE 50.80MMX45.72M</t>
  </si>
  <si>
    <t>Y3589649</t>
  </si>
  <si>
    <t>ETQ BMP41/51/53 B595 VNL PR/AM 1 X25</t>
  </si>
  <si>
    <t>Y2302496</t>
  </si>
  <si>
    <t>ETQ TLS DE 0.500   (12.70MM) DIAM.</t>
  </si>
  <si>
    <t>Y2302412</t>
  </si>
  <si>
    <t>ETQ TLS DE 31.75MMX9.53MM</t>
  </si>
  <si>
    <t>Y3066515</t>
  </si>
  <si>
    <t>ETQ BOTOEIRA/PORTA DE PAINEL BMP71 2  X</t>
  </si>
  <si>
    <t>Y2302827</t>
  </si>
  <si>
    <t>ETQ IDXPERT B427 BR DE 0.5 X1 X0.37</t>
  </si>
  <si>
    <t>Y3066528</t>
  </si>
  <si>
    <t>ETQ BMP71 DE VINIL B595 CINZA 25MM X 15M</t>
  </si>
  <si>
    <t>Y2302793</t>
  </si>
  <si>
    <t>ETQ BMP71 VNL TRANSPARENTE 25MMX15M</t>
  </si>
  <si>
    <t>Y2303399</t>
  </si>
  <si>
    <t>ETQ MINIMARK B595 LR DE 102MMX30,48M</t>
  </si>
  <si>
    <t>Y2303229</t>
  </si>
  <si>
    <t>RIBBON RESINA R6001 101,60MMX109,73M</t>
  </si>
  <si>
    <t>000004086</t>
  </si>
  <si>
    <t>Y2305304</t>
  </si>
  <si>
    <t>SETA EM ROLO-10CMX32M-AZ SETA BR</t>
  </si>
  <si>
    <t>Y2305204</t>
  </si>
  <si>
    <t>FITA ANTIDER. PROVA DÁGUA 5CMX18M-BR</t>
  </si>
  <si>
    <t>Y2305319</t>
  </si>
  <si>
    <t>SETA EM ROLO-2,5CMX32M-VD SETA BR</t>
  </si>
  <si>
    <t>Y2305317</t>
  </si>
  <si>
    <t>SETA EM ROLO-10CMX32M-VD SETA PT</t>
  </si>
  <si>
    <t>000004087</t>
  </si>
  <si>
    <t>000004088</t>
  </si>
  <si>
    <t>000004089</t>
  </si>
  <si>
    <t>000004090</t>
  </si>
  <si>
    <t>000004091</t>
  </si>
  <si>
    <t>000004092</t>
  </si>
  <si>
    <t>000004093</t>
  </si>
  <si>
    <t>000004094</t>
  </si>
  <si>
    <t>000004095</t>
  </si>
  <si>
    <t>000004096</t>
  </si>
  <si>
    <t>000004097</t>
  </si>
  <si>
    <t>000004098</t>
  </si>
  <si>
    <t>000004099</t>
  </si>
  <si>
    <t>000004100</t>
  </si>
  <si>
    <t>000004101</t>
  </si>
  <si>
    <t>000004102</t>
  </si>
  <si>
    <t>000004103</t>
  </si>
  <si>
    <t>000075218</t>
  </si>
  <si>
    <t>248672</t>
  </si>
  <si>
    <t>85235200</t>
  </si>
  <si>
    <t>Y3502113</t>
  </si>
  <si>
    <t>TELEFONE CELULAR</t>
  </si>
  <si>
    <t>000168739</t>
  </si>
  <si>
    <t>6788318</t>
  </si>
  <si>
    <t>000168782</t>
  </si>
  <si>
    <t>6806798</t>
  </si>
  <si>
    <t>48219000</t>
  </si>
  <si>
    <t>Y4131271</t>
  </si>
  <si>
    <t>ETQ BR B91008 12,0 X 12,0 MM 1H</t>
  </si>
  <si>
    <t>000431063</t>
  </si>
  <si>
    <t>Y2297423</t>
  </si>
  <si>
    <t>ESTAÇÃO TRAVAMENTO PARA 10 CAD. - VAZIA</t>
  </si>
  <si>
    <t>00001</t>
  </si>
  <si>
    <t>84661000</t>
  </si>
  <si>
    <t>Y2299552</t>
  </si>
  <si>
    <t>ESTAÇÃO DE BLOQUEIO COM 30 GANCHOS</t>
  </si>
  <si>
    <t>Y825407</t>
  </si>
  <si>
    <t>Estação Bloqueio com Porta Transparente</t>
  </si>
  <si>
    <t>000655109</t>
  </si>
  <si>
    <t>000749820</t>
  </si>
  <si>
    <t>248681</t>
  </si>
  <si>
    <t>000753947</t>
  </si>
  <si>
    <t>85171231</t>
  </si>
  <si>
    <t>000834149</t>
  </si>
  <si>
    <t>6790179</t>
  </si>
  <si>
    <t>85365090</t>
  </si>
  <si>
    <t>Y2279276</t>
  </si>
  <si>
    <t>MATERIAL DE AMOSTRA</t>
  </si>
  <si>
    <t>018065</t>
  </si>
  <si>
    <t>018066</t>
  </si>
  <si>
    <t>018067</t>
  </si>
  <si>
    <t>018068</t>
  </si>
  <si>
    <t>018069</t>
  </si>
  <si>
    <t>018070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</si>
  <si>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</si>
  <si>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</si>
  <si>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</si>
  <si>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</si>
  <si>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</si>
  <si>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</si>
  <si>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</si>
  <si>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</si>
  <si>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</si>
  <si>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</si>
  <si>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</si>
  <si>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</si>
  <si>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</si>
  <si>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</si>
  <si>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</si>
  <si>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</si>
  <si>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</si>
  <si>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</si>
  <si>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</si>
  <si>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</si>
  <si>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</si>
  <si>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</si>
  <si>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</si>
  <si>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</si>
  <si>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</si>
  <si>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</si>
  <si>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</si>
  <si>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</si>
  <si>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</si>
  <si>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</si>
  <si>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</si>
  <si>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</si>
  <si>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</si>
  <si>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</si>
  <si>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</si>
  <si>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</si>
  <si>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018107</t>
  </si>
  <si>
    <t>018108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</si>
  <si>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</si>
  <si>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</si>
  <si>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</si>
  <si>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</si>
  <si>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</si>
  <si>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</si>
  <si>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</si>
  <si>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</si>
  <si>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</si>
  <si>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</si>
  <si>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</si>
  <si>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</si>
  <si>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</si>
  <si>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</si>
  <si>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</si>
  <si>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</si>
  <si>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</si>
  <si>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</si>
  <si>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</si>
  <si>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</si>
  <si>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</si>
  <si>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</si>
  <si>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</si>
  <si>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018132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</si>
  <si>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</si>
  <si>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</si>
  <si>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</si>
  <si>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</si>
  <si>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</si>
  <si>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</si>
  <si>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</si>
  <si>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</si>
  <si>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</si>
  <si>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</si>
  <si>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018143</t>
  </si>
  <si>
    <t>018144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</si>
  <si>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</si>
  <si>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</si>
  <si>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</si>
  <si>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</si>
  <si>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</si>
  <si>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</si>
  <si>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</si>
  <si>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</si>
  <si>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</si>
  <si>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</si>
  <si>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</si>
  <si>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</si>
  <si>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</si>
  <si>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</si>
  <si>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</si>
  <si>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</si>
  <si>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</si>
  <si>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</si>
  <si>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</si>
  <si>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</si>
  <si>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</si>
  <si>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</si>
  <si>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</si>
  <si>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</si>
  <si>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</si>
  <si>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018170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</si>
  <si>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</si>
  <si>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</si>
  <si>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</si>
  <si>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</si>
  <si>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</si>
  <si>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</si>
  <si>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</si>
  <si>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</si>
  <si>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</si>
  <si>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</si>
  <si>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</si>
  <si>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</si>
  <si>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</si>
  <si>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</si>
  <si>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</si>
  <si>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</si>
  <si>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</si>
  <si>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</si>
  <si>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</si>
  <si>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</si>
  <si>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</si>
  <si>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</si>
  <si>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018193</t>
  </si>
  <si>
    <t>018194</t>
  </si>
  <si>
    <t>018195</t>
  </si>
  <si>
    <t>018196</t>
  </si>
  <si>
    <t>018197</t>
  </si>
  <si>
    <t>018198</t>
  </si>
  <si>
    <t>018199</t>
  </si>
  <si>
    <t>018200</t>
  </si>
  <si>
    <t>018201</t>
  </si>
  <si>
    <t>018202</t>
  </si>
  <si>
    <t>018203</t>
  </si>
  <si>
    <t>018204</t>
  </si>
  <si>
    <t>000006168</t>
  </si>
  <si>
    <t>7824728</t>
  </si>
  <si>
    <t>Y366311</t>
  </si>
  <si>
    <t>IMPRESSORA APLICADORA AUTOMÁTICA WRAPTOR</t>
  </si>
  <si>
    <t>000017256</t>
  </si>
  <si>
    <t>6782685</t>
  </si>
  <si>
    <t>Y2302929</t>
  </si>
  <si>
    <t>ETQ BMP51 B427 DE 1.5 X1.25 X.5</t>
  </si>
  <si>
    <t>000035972</t>
  </si>
  <si>
    <t>2411</t>
  </si>
  <si>
    <t>010</t>
  </si>
  <si>
    <t>6783514</t>
  </si>
  <si>
    <t>Y3321572</t>
  </si>
  <si>
    <t>CADEADO DE PLASTICO PD 1.5   LR</t>
  </si>
  <si>
    <t>000035973</t>
  </si>
  <si>
    <t>Y3321601</t>
  </si>
  <si>
    <t>CADEADO DE PLASTICO PD 1.5   AM</t>
  </si>
  <si>
    <t>000035974</t>
  </si>
  <si>
    <t>Y3321625</t>
  </si>
  <si>
    <t>CADEADO DE PLASTICO PD 1.5   VD</t>
  </si>
  <si>
    <t>000035975</t>
  </si>
  <si>
    <t>Y3321649</t>
  </si>
  <si>
    <t>CADEADO DE PLASTICO PD 1.5   AZ</t>
  </si>
  <si>
    <t>000168914</t>
  </si>
  <si>
    <t>000168932</t>
  </si>
  <si>
    <t>6784200</t>
  </si>
  <si>
    <t>Y2291034</t>
  </si>
  <si>
    <t>ETQ BR B423 38,1 X 31,5 MM 1H</t>
  </si>
  <si>
    <t>000168963</t>
  </si>
  <si>
    <t>6782684</t>
  </si>
  <si>
    <t>Y406498</t>
  </si>
  <si>
    <t>MIOLO TRAV.1-1/4 X1-5/8 BLOQ.UNIV.VALV.</t>
  </si>
  <si>
    <t>000168965</t>
  </si>
  <si>
    <t>Y2302395</t>
  </si>
  <si>
    <t>ETQ BMP21 VNL INT/EXT AM 12MMX6,4M</t>
  </si>
  <si>
    <t>Y2302462</t>
  </si>
  <si>
    <t>ETQ TLS DE 9.53MMX15.24M</t>
  </si>
  <si>
    <t>Y911945</t>
  </si>
  <si>
    <t>IMPRESSORA TLS2200</t>
  </si>
  <si>
    <t>Y2302526</t>
  </si>
  <si>
    <t>ETQ TLS FIOS E CABOS-VNL 25,4X25,4MM BR</t>
  </si>
  <si>
    <t>000168978</t>
  </si>
  <si>
    <t>6784513</t>
  </si>
  <si>
    <t>Y3952791</t>
  </si>
  <si>
    <t>ETQ TX B9553+B93003 78,0 X 30,0MM 1H</t>
  </si>
  <si>
    <t>000168980</t>
  </si>
  <si>
    <t>6782694</t>
  </si>
  <si>
    <t>Y2300184</t>
  </si>
  <si>
    <t>CADEADO ALM 2,5CM-SEG.DIF.-VM</t>
  </si>
  <si>
    <t>Trav Registro-Maçan. 2,5 a 6cm-VM</t>
  </si>
  <si>
    <t>000433005</t>
  </si>
  <si>
    <t>Y2306594</t>
  </si>
  <si>
    <t>CADEADO COM HASTE E CORPO EM PLÁSTICO -</t>
  </si>
  <si>
    <t>003600599</t>
  </si>
  <si>
    <t>000798534</t>
  </si>
  <si>
    <t>Y3186315</t>
  </si>
  <si>
    <t>SERV. INTERNET</t>
  </si>
  <si>
    <t>005877</t>
  </si>
  <si>
    <t>247062</t>
  </si>
  <si>
    <t>005879</t>
  </si>
  <si>
    <t>005942</t>
  </si>
  <si>
    <t>005943</t>
  </si>
  <si>
    <t>005944</t>
  </si>
  <si>
    <t>005945</t>
  </si>
  <si>
    <t>006018</t>
  </si>
  <si>
    <t>006094</t>
  </si>
  <si>
    <t>006095</t>
  </si>
  <si>
    <t>006103</t>
  </si>
  <si>
    <t>000167254</t>
  </si>
  <si>
    <t>5102</t>
  </si>
  <si>
    <t>00050</t>
  </si>
  <si>
    <t>Y782165</t>
  </si>
  <si>
    <t>IP300 - CABEÇA DE IMPRESSÃO 300 DPI</t>
  </si>
  <si>
    <t>000167255</t>
  </si>
  <si>
    <t>000167256</t>
  </si>
  <si>
    <t>Y4009756</t>
  </si>
  <si>
    <t>ETQ BMP21PLUS PERMA AM 2,134MX4,750MM</t>
  </si>
  <si>
    <t>Y4009786</t>
  </si>
  <si>
    <t>ETQ BMP21PLUS PERMA AM 2,134MX0,953MM</t>
  </si>
  <si>
    <t>000167257</t>
  </si>
  <si>
    <t>5118</t>
  </si>
  <si>
    <t>6782738</t>
  </si>
  <si>
    <t>Y3952449</t>
  </si>
  <si>
    <t>ETQ TX B9970 86,0 X 225,5 MM 1H</t>
  </si>
  <si>
    <t>000167258</t>
  </si>
  <si>
    <t>000167259</t>
  </si>
  <si>
    <t>5101</t>
  </si>
  <si>
    <t>6784934</t>
  </si>
  <si>
    <t>Y3954173</t>
  </si>
  <si>
    <t>ETQ TX B9297+B93001 75,0X60,0M 1H</t>
  </si>
  <si>
    <t>000167260</t>
  </si>
  <si>
    <t>Y3953515</t>
  </si>
  <si>
    <t>ETQ TX B9392+B93001 80X40MM 1H</t>
  </si>
  <si>
    <t>000167261</t>
  </si>
  <si>
    <t>Y3953675</t>
  </si>
  <si>
    <t>ETQ TX B9392+B93001 80,0X40,0MM 1H</t>
  </si>
  <si>
    <t>000167262</t>
  </si>
  <si>
    <t>6783937</t>
  </si>
  <si>
    <t>000167263</t>
  </si>
  <si>
    <t>6101</t>
  </si>
  <si>
    <t>6793577</t>
  </si>
  <si>
    <t>Y3954660</t>
  </si>
  <si>
    <t>ETQ TX B9547+B93001 42,0 X 8,0MM 2H</t>
  </si>
  <si>
    <t>000167264</t>
  </si>
  <si>
    <t>000167265</t>
  </si>
  <si>
    <t>Y2303137</t>
  </si>
  <si>
    <t>ETQ BOTOEIRA PT DE 76.20MMX25.40MM</t>
  </si>
  <si>
    <t>000167266</t>
  </si>
  <si>
    <t>Y2307578</t>
  </si>
  <si>
    <t>ETQ TLS2200 DE 0.500  X 50   (12.70 MM X</t>
  </si>
  <si>
    <t>000167267</t>
  </si>
  <si>
    <t>000167268</t>
  </si>
  <si>
    <t>Y2305400</t>
  </si>
  <si>
    <t>ETQ HANDIMARK VNL 5,08CM-LR</t>
  </si>
  <si>
    <t>000167269</t>
  </si>
  <si>
    <t>000167270</t>
  </si>
  <si>
    <t>000167271</t>
  </si>
  <si>
    <t>Y2302758</t>
  </si>
  <si>
    <t>ETQ JET DE 19.05MMX31.75MM</t>
  </si>
  <si>
    <t>000167272</t>
  </si>
  <si>
    <t>Y2302356</t>
  </si>
  <si>
    <t>ETQ BMP21 NYLON 9MMX4,8M PT/BR</t>
  </si>
  <si>
    <t>000167273</t>
  </si>
  <si>
    <t>6102</t>
  </si>
  <si>
    <t>7296037</t>
  </si>
  <si>
    <t>Y2298379</t>
  </si>
  <si>
    <t>*COLETOR DUPLO PARA COPO PLÁSTICO</t>
  </si>
  <si>
    <t>000167274</t>
  </si>
  <si>
    <t>Y3954813</t>
  </si>
  <si>
    <t>ETQ TX B9601+B9957 74,0X176,9MM 1H</t>
  </si>
  <si>
    <t>000167275</t>
  </si>
  <si>
    <t>5923</t>
  </si>
  <si>
    <t>7576584</t>
  </si>
  <si>
    <t>000167276</t>
  </si>
  <si>
    <t>000167277</t>
  </si>
  <si>
    <t>5920</t>
  </si>
  <si>
    <t>Y4089431</t>
  </si>
  <si>
    <t>CAIXA PLASTICA R-KLT4314</t>
  </si>
  <si>
    <t>000167278</t>
  </si>
  <si>
    <t>6783971</t>
  </si>
  <si>
    <t>Y2293475</t>
  </si>
  <si>
    <t>ETQ BR B9322 20,0 X 38,0 MM 1H</t>
  </si>
  <si>
    <t>000167279</t>
  </si>
  <si>
    <t>Y3953826</t>
  </si>
  <si>
    <t>ETQ TX B9601+B9955 83,7X198,2MM 1H</t>
  </si>
  <si>
    <t>000167280</t>
  </si>
  <si>
    <t>7450840</t>
  </si>
  <si>
    <t>Y3953696</t>
  </si>
  <si>
    <t>ETQ TX B9390+B9954 54,0X40,0MM 4H</t>
  </si>
  <si>
    <t>000167281</t>
  </si>
  <si>
    <t>6783519</t>
  </si>
  <si>
    <t>Y2302625</t>
  </si>
  <si>
    <t>ETQ TLS VNL-4,8CM DE LARG.-BR</t>
  </si>
  <si>
    <t>Y2302618</t>
  </si>
  <si>
    <t>ETQ TLS VNL-4,8CM DE LARG.-AM</t>
  </si>
  <si>
    <t>Y2302558</t>
  </si>
  <si>
    <t>Y2302552</t>
  </si>
  <si>
    <t>ETQ TLS DE 0.250   (6.35MM) DIAM.</t>
  </si>
  <si>
    <t>Y2302559</t>
  </si>
  <si>
    <t>ETQ TLS DE 1.000   (25.40MM) DIAM.</t>
  </si>
  <si>
    <t>000167282</t>
  </si>
  <si>
    <t>000167283</t>
  </si>
  <si>
    <t>Y3589673</t>
  </si>
  <si>
    <t>ETQ BMP41/51/53 B595 VNL PR/BR 1 X25</t>
  </si>
  <si>
    <t>000167284</t>
  </si>
  <si>
    <t>Y3952266</t>
  </si>
  <si>
    <t>ETQ TX B9390+Y3957244 57X55MM 3H</t>
  </si>
  <si>
    <t>000167285</t>
  </si>
  <si>
    <t>Y3957528</t>
  </si>
  <si>
    <t>ETQ TX B9390+B9956 47,0 X 55,0MM 1H</t>
  </si>
  <si>
    <t>000167286</t>
  </si>
  <si>
    <t>6806648</t>
  </si>
  <si>
    <t>000167287</t>
  </si>
  <si>
    <t>6826233</t>
  </si>
  <si>
    <t>Y3954852</t>
  </si>
  <si>
    <t>ETQ TX B9553+B93003 60,0X13,0MM 2H</t>
  </si>
  <si>
    <t>Y3954789</t>
  </si>
  <si>
    <t>ETQ BR B9102 63,5 X 46,5 1H</t>
  </si>
  <si>
    <t>000167288</t>
  </si>
  <si>
    <t>Y4165558</t>
  </si>
  <si>
    <t>ETQ TX B9545+B9962 116,0 X 276,0 MM 1H</t>
  </si>
  <si>
    <t>000167289</t>
  </si>
  <si>
    <t>Y3957662</t>
  </si>
  <si>
    <t>ETQ TX B9390+B9956+B9951 153,0X137,0  1H</t>
  </si>
  <si>
    <t>000167290</t>
  </si>
  <si>
    <t>6109</t>
  </si>
  <si>
    <t>06</t>
  </si>
  <si>
    <t>6811371</t>
  </si>
  <si>
    <t>Y4214577</t>
  </si>
  <si>
    <t>AMOVC ETQTX B9547+B93003 42,0 X 8,0MM 2H</t>
  </si>
  <si>
    <t>000167291</t>
  </si>
  <si>
    <t>Y3536686</t>
  </si>
  <si>
    <t>ETQ CH B9285+B9204 40,0 X 9,0 MM 1H</t>
  </si>
  <si>
    <t>000167292</t>
  </si>
  <si>
    <t>MA</t>
  </si>
  <si>
    <t>6789021</t>
  </si>
  <si>
    <t>#CHUVEIRO E LAVA-OLHOS DE EMERGÊNCIA</t>
  </si>
  <si>
    <t>000167293</t>
  </si>
  <si>
    <t>6782957</t>
  </si>
  <si>
    <t>Y4049858</t>
  </si>
  <si>
    <t>ETQ BR B8423 25,3 X 10,6 MM 1H</t>
  </si>
  <si>
    <t>000167294</t>
  </si>
  <si>
    <t>Y2304147</t>
  </si>
  <si>
    <t>ETQ BR B9122 163,0 X 240,0 MM 1H</t>
  </si>
  <si>
    <t>Y3337984</t>
  </si>
  <si>
    <t>ETQ TX B9122 120,0 X  120,0 MM 1H</t>
  </si>
  <si>
    <t>000167295</t>
  </si>
  <si>
    <t>RR</t>
  </si>
  <si>
    <t>7539729</t>
  </si>
  <si>
    <t>Y2303246</t>
  </si>
  <si>
    <t>RIBBON BBP85/PMK - CONT PT 224MM</t>
  </si>
  <si>
    <t>000167296</t>
  </si>
  <si>
    <t>6784148</t>
  </si>
  <si>
    <t>Y3353401</t>
  </si>
  <si>
    <t>ETQ TX Y3186259+Y2278968 18,0 X 10,0 1H</t>
  </si>
  <si>
    <t>000167297</t>
  </si>
  <si>
    <t>5915</t>
  </si>
  <si>
    <t>Y3951855</t>
  </si>
  <si>
    <t>PISTÃO</t>
  </si>
  <si>
    <t>000167298</t>
  </si>
  <si>
    <t>Y3953996</t>
  </si>
  <si>
    <t>ETQ TX B9390+B9956+B9951 140,7X168,0  1H</t>
  </si>
  <si>
    <t>000167299</t>
  </si>
  <si>
    <t>6792393</t>
  </si>
  <si>
    <t>000167300</t>
  </si>
  <si>
    <t>Y3957496</t>
  </si>
  <si>
    <t>ETQ TX B9721 45X52MM</t>
  </si>
  <si>
    <t>000167301</t>
  </si>
  <si>
    <t>Y4005367</t>
  </si>
  <si>
    <t>ETQ TX B9253+B9204 95,00 X 215,00 MM 1H</t>
  </si>
  <si>
    <t>000167302</t>
  </si>
  <si>
    <t>000167303</t>
  </si>
  <si>
    <t>Y4089427</t>
  </si>
  <si>
    <t>CAIXA PLASTICA R-KLT3214</t>
  </si>
  <si>
    <t>000167304</t>
  </si>
  <si>
    <t>7795434</t>
  </si>
  <si>
    <t>000167305</t>
  </si>
  <si>
    <t>6795927</t>
  </si>
  <si>
    <t>Y2305393</t>
  </si>
  <si>
    <t>ETQ MINIMARK B595 VINIL AMARELO HP 4   X</t>
  </si>
  <si>
    <t>000167306</t>
  </si>
  <si>
    <t>000167307</t>
  </si>
  <si>
    <t>000167308</t>
  </si>
  <si>
    <t>000167309</t>
  </si>
  <si>
    <t>6910</t>
  </si>
  <si>
    <t>7765514</t>
  </si>
  <si>
    <t>000167310</t>
  </si>
  <si>
    <t>6790541</t>
  </si>
  <si>
    <t>Y3953907</t>
  </si>
  <si>
    <t>ETQ TX B9543+B93003 60,0X31,5MM 1H</t>
  </si>
  <si>
    <t>000167311</t>
  </si>
  <si>
    <t>Y3954451</t>
  </si>
  <si>
    <t>ETQ TX B9553+B93003 75,0X20,0MM 1H</t>
  </si>
  <si>
    <t>000167312</t>
  </si>
  <si>
    <t>Y3952766</t>
  </si>
  <si>
    <t>ETQ TX B9553+B93003 30,0X80,0MM 3H</t>
  </si>
  <si>
    <t>000167313</t>
  </si>
  <si>
    <t>Y3952384</t>
  </si>
  <si>
    <t>ETQ TX B9543+B93003 55,0 X 27,0 MM 1H</t>
  </si>
  <si>
    <t>000167314</t>
  </si>
  <si>
    <t>5949</t>
  </si>
  <si>
    <t>Y2303428</t>
  </si>
  <si>
    <t>ETQ HANDIMARK VNL 2,54CM-OURO</t>
  </si>
  <si>
    <t>000167315</t>
  </si>
  <si>
    <t>5921</t>
  </si>
  <si>
    <t>Y4089440</t>
  </si>
  <si>
    <t>TAMPA PALLET PLAST 1200X800X210 - CSP23</t>
  </si>
  <si>
    <t>Y4089447</t>
  </si>
  <si>
    <t>PALLET PLASTICO EURO 1200X800 - PSP23</t>
  </si>
  <si>
    <t>Y4089449</t>
  </si>
  <si>
    <t>CAIXA EURO MOD EU4622 - SPE21</t>
  </si>
  <si>
    <t>000167317</t>
  </si>
  <si>
    <t>Y3183790</t>
  </si>
  <si>
    <t>000167318</t>
  </si>
  <si>
    <t>Y3957474</t>
  </si>
  <si>
    <t>ETQ TX B9553+B93003  155X41MM 1H</t>
  </si>
  <si>
    <t>000167319</t>
  </si>
  <si>
    <t>6782918</t>
  </si>
  <si>
    <t>Y2288761</t>
  </si>
  <si>
    <t>ETQ BR B9135 86,0 X 279,4 MM 1H</t>
  </si>
  <si>
    <t>000167320</t>
  </si>
  <si>
    <t>Y2291146</t>
  </si>
  <si>
    <t>ETQ TX B8423 70,0 X 38,1 MM 1H</t>
  </si>
  <si>
    <t>000167321</t>
  </si>
  <si>
    <t>6784054</t>
  </si>
  <si>
    <t>Y4202314</t>
  </si>
  <si>
    <t>ETQ BR B9168 32,0 X 6,0 MM 1H</t>
  </si>
  <si>
    <t>000167322</t>
  </si>
  <si>
    <t>6784024</t>
  </si>
  <si>
    <t>Y3998429</t>
  </si>
  <si>
    <t>ETQ BR B9122 37,0 X 22,0 MM 1H</t>
  </si>
  <si>
    <t>000167323</t>
  </si>
  <si>
    <t>6401</t>
  </si>
  <si>
    <t>6795603</t>
  </si>
  <si>
    <t>83017000</t>
  </si>
  <si>
    <t>Y2300208</t>
  </si>
  <si>
    <t>CHAVE PARA CADEADO</t>
  </si>
  <si>
    <t>510</t>
  </si>
  <si>
    <t>Y2300229</t>
  </si>
  <si>
    <t>CADEADO REV.PLAST SEG. DIF.P/ CH MESTRA</t>
  </si>
  <si>
    <t>310</t>
  </si>
  <si>
    <t>Y2306593</t>
  </si>
  <si>
    <t>CADEADO COM HASTE E CORPO EM PLÁSTICO- S</t>
  </si>
  <si>
    <t>000167324</t>
  </si>
  <si>
    <t>6784150</t>
  </si>
  <si>
    <t>Y4089760</t>
  </si>
  <si>
    <t>ETQ BR B9253 107,0 X 200,0 MM 1H</t>
  </si>
  <si>
    <t>Y4203943</t>
  </si>
  <si>
    <t>ETQ TX B9249 60,0 X 60,0 MM 1H</t>
  </si>
  <si>
    <t>Ribbon Misto R1933 110mm X 450m</t>
  </si>
  <si>
    <t>000167325</t>
  </si>
  <si>
    <t>Y4029100</t>
  </si>
  <si>
    <t>ETQ TX B9249 95,0 X 139,0 MM 1H</t>
  </si>
  <si>
    <t>Y3943654</t>
  </si>
  <si>
    <t>ETQ TX B9249 95,0 X 273,0 MM 1H</t>
  </si>
  <si>
    <t>Ribbon Resina R6007 THT Preto-11cmx300m</t>
  </si>
  <si>
    <t>000167326</t>
  </si>
  <si>
    <t>Y3957527</t>
  </si>
  <si>
    <t>ETQ TX B9719+B9969 30,0X54,5MM 1H</t>
  </si>
  <si>
    <t>Y3953794</t>
  </si>
  <si>
    <t>ETQ TX B9719+B9969 50X50MM 2H</t>
  </si>
  <si>
    <t>Y4091759</t>
  </si>
  <si>
    <t>ETQ TX B9243 105,0 X 156,0 MM 1H</t>
  </si>
  <si>
    <t>000167327</t>
  </si>
  <si>
    <t>Y4089451</t>
  </si>
  <si>
    <t>CAIXA - E1200</t>
  </si>
  <si>
    <t>000167328</t>
  </si>
  <si>
    <t>Y4200949</t>
  </si>
  <si>
    <t>AMOVC 15+30ETQ TX B9547+B93003 42X8MM 2H</t>
  </si>
  <si>
    <t>000167329</t>
  </si>
  <si>
    <t>Y2302783</t>
  </si>
  <si>
    <t>ETQ THT DE 25.40MMX25.40MM</t>
  </si>
  <si>
    <t>000167330</t>
  </si>
  <si>
    <t>6805092</t>
  </si>
  <si>
    <t>000167331</t>
  </si>
  <si>
    <t>7789052</t>
  </si>
  <si>
    <t>000167332</t>
  </si>
  <si>
    <t>6784055</t>
  </si>
  <si>
    <t>Y2290637</t>
  </si>
  <si>
    <t>ETQ BR 010905000178 70,0 X 46,0 MM 1H</t>
  </si>
  <si>
    <t>000167333</t>
  </si>
  <si>
    <t>6794796</t>
  </si>
  <si>
    <t>Y3954702</t>
  </si>
  <si>
    <t>ETQ BR B9248 100,0X66,0MM 1H</t>
  </si>
  <si>
    <t>000167334</t>
  </si>
  <si>
    <t>7450820</t>
  </si>
  <si>
    <t>Y3953924</t>
  </si>
  <si>
    <t>ETQ BR B9970 66,0X100,0MM 1H</t>
  </si>
  <si>
    <t>000167335</t>
  </si>
  <si>
    <t>6788325</t>
  </si>
  <si>
    <t>000167336</t>
  </si>
  <si>
    <t>6782948</t>
  </si>
  <si>
    <t>000167337</t>
  </si>
  <si>
    <t>Y3957521</t>
  </si>
  <si>
    <t>ETQ TX B9390 90,0X30,0MM 6H</t>
  </si>
  <si>
    <t>000167338</t>
  </si>
  <si>
    <t>Y3953350</t>
  </si>
  <si>
    <t>000167339</t>
  </si>
  <si>
    <t>7790320</t>
  </si>
  <si>
    <t>000167340</t>
  </si>
  <si>
    <t>6782701</t>
  </si>
  <si>
    <t>Y2302708</t>
  </si>
  <si>
    <t>*ETQ BMP71 BOTOEIRA PR DE 51MMX25MM</t>
  </si>
  <si>
    <t>5403</t>
  </si>
  <si>
    <t>110</t>
  </si>
  <si>
    <t>Impressora BMP71</t>
  </si>
  <si>
    <t>000167341</t>
  </si>
  <si>
    <t>23</t>
  </si>
  <si>
    <t>6797863</t>
  </si>
  <si>
    <t>Y2295194</t>
  </si>
  <si>
    <t>MT PEQ.DIÂMETRO-ÁGUA QUENTE-11,4X2CM</t>
  </si>
  <si>
    <t>000167342</t>
  </si>
  <si>
    <t>Y2290531</t>
  </si>
  <si>
    <t>ETQ BR 010905000178 37,0 X 22,0 MM 1H</t>
  </si>
  <si>
    <t>Y2290423</t>
  </si>
  <si>
    <t>ETQ BR B9317 83,0 X 88,0 MM 1H</t>
  </si>
  <si>
    <t>Y2288895</t>
  </si>
  <si>
    <t>ETQ BR B9105 104,0 X 184,15 MM 1H</t>
  </si>
  <si>
    <t>000167343</t>
  </si>
  <si>
    <t>000167344</t>
  </si>
  <si>
    <t>6784026</t>
  </si>
  <si>
    <t>Y2290839</t>
  </si>
  <si>
    <t>ETQ BR B9317 83,0 X 101,0 MM 1H</t>
  </si>
  <si>
    <t>Y2290467</t>
  </si>
  <si>
    <t>75.000 B9253 74,0 X 18,0 MM 1H</t>
  </si>
  <si>
    <t>Y2291278</t>
  </si>
  <si>
    <t>ETQ CH B8423+B9323 81 X 15,2 MM 1H</t>
  </si>
  <si>
    <t>Ribbon Resina R1900 83mm X 300m</t>
  </si>
  <si>
    <t>000167345</t>
  </si>
  <si>
    <t>6788761</t>
  </si>
  <si>
    <t>85073090</t>
  </si>
  <si>
    <t>Y407976</t>
  </si>
  <si>
    <t>BATERIA PARA HANDIMARK</t>
  </si>
  <si>
    <t>Y476532</t>
  </si>
  <si>
    <t>CARREGADOR DE BATERIA HANDIMARK</t>
  </si>
  <si>
    <t>000167346</t>
  </si>
  <si>
    <t>6789624</t>
  </si>
  <si>
    <t>Y3952345</t>
  </si>
  <si>
    <t>ETQ TX B9966+B93003 40,0X20,0MM 1H</t>
  </si>
  <si>
    <t>000167347</t>
  </si>
  <si>
    <t>6783954</t>
  </si>
  <si>
    <t>Y3998033</t>
  </si>
  <si>
    <t>ETQ THT DE 25.40MMX36.50MM</t>
  </si>
  <si>
    <t>000167348</t>
  </si>
  <si>
    <t>6886056</t>
  </si>
  <si>
    <t>000167349</t>
  </si>
  <si>
    <t>7411264</t>
  </si>
  <si>
    <t>Y2302359</t>
  </si>
  <si>
    <t>ETQ BMP21 PET 12MMX6,4M PT/BR</t>
  </si>
  <si>
    <t>000167350</t>
  </si>
  <si>
    <t>6784092</t>
  </si>
  <si>
    <t>Y2303219</t>
  </si>
  <si>
    <t>RIBBON MISTO R4307 109,98MM X 299,92M</t>
  </si>
  <si>
    <t>Y2302768</t>
  </si>
  <si>
    <t>ETQ THT DE 12.70MMX19.05MM</t>
  </si>
  <si>
    <t>000167351</t>
  </si>
  <si>
    <t>6783743</t>
  </si>
  <si>
    <t>Y2297363</t>
  </si>
  <si>
    <t>RIBBON RESINA R1912-RD 110MM X 300M VERM</t>
  </si>
  <si>
    <t>000167352</t>
  </si>
  <si>
    <t>RN</t>
  </si>
  <si>
    <t>7423671</t>
  </si>
  <si>
    <t>000167353</t>
  </si>
  <si>
    <t>000167354</t>
  </si>
  <si>
    <t>7744507</t>
  </si>
  <si>
    <t>000167355</t>
  </si>
  <si>
    <t>Y2290488</t>
  </si>
  <si>
    <t>ETQ BR 010905000178 38,5 X 15,5 MM 1H</t>
  </si>
  <si>
    <t>000167356</t>
  </si>
  <si>
    <t>6784263</t>
  </si>
  <si>
    <t>Y3952506</t>
  </si>
  <si>
    <t>ETQ TX B9543+B93001 36,0 X 18,0MM 2H</t>
  </si>
  <si>
    <t>000167357</t>
  </si>
  <si>
    <t>Y3957594</t>
  </si>
  <si>
    <t>ETQ TX B9386+B93001 15,3X36,6MM 4H</t>
  </si>
  <si>
    <t>000167358</t>
  </si>
  <si>
    <t>Y3438844</t>
  </si>
  <si>
    <t>ETQ BR B9105 57,15 X 152,4 MM 1H</t>
  </si>
  <si>
    <t>000167359</t>
  </si>
  <si>
    <t>6784222</t>
  </si>
  <si>
    <t>Y2290424</t>
  </si>
  <si>
    <t>ETQ BR B6317 89,0 X 11,0 MM 1H</t>
  </si>
  <si>
    <t>000167360</t>
  </si>
  <si>
    <t>7759262</t>
  </si>
  <si>
    <t>Y3268657</t>
  </si>
  <si>
    <t>ETQ CH B8423+B9332 29,0 X 25,0 MM 1H</t>
  </si>
  <si>
    <t>000167361</t>
  </si>
  <si>
    <t>6801374</t>
  </si>
  <si>
    <t>Y2290921</t>
  </si>
  <si>
    <t>ETQ BR B9301 51,0 X 23,0 MM 1H</t>
  </si>
  <si>
    <t>000167362</t>
  </si>
  <si>
    <t>6785280</t>
  </si>
  <si>
    <t>Y2288993</t>
  </si>
  <si>
    <t>ETQ BR B9105 102,0 X 196,0 MM 1H</t>
  </si>
  <si>
    <t>000167363</t>
  </si>
  <si>
    <t>6794235</t>
  </si>
  <si>
    <t>Y3952456</t>
  </si>
  <si>
    <t>ETQ BR B9970 45,0X75,0MM 1H</t>
  </si>
  <si>
    <t>000167364</t>
  </si>
  <si>
    <t>Y2304761</t>
  </si>
  <si>
    <t>ETQ PERMASLEEVE ZH AM DE 25,4MMX3.2MM</t>
  </si>
  <si>
    <t>000167365</t>
  </si>
  <si>
    <t>6791215</t>
  </si>
  <si>
    <t>000167367</t>
  </si>
  <si>
    <t>000167368</t>
  </si>
  <si>
    <t>7450822</t>
  </si>
  <si>
    <t>Y3957652</t>
  </si>
  <si>
    <t>ETQ TX B9721+B9956 73,0 X 153,0MM 1H</t>
  </si>
  <si>
    <t>000167369</t>
  </si>
  <si>
    <t>Y3952484</t>
  </si>
  <si>
    <t>ETQ TX B9721+B9969 45,0X70,0MM 1H</t>
  </si>
  <si>
    <t>000167370</t>
  </si>
  <si>
    <t>Y2297362</t>
  </si>
  <si>
    <t>RIBBON RESINA R1911-RD 60MMX300M VERM</t>
  </si>
  <si>
    <t>000167371</t>
  </si>
  <si>
    <t>7764469</t>
  </si>
  <si>
    <t>000167372</t>
  </si>
  <si>
    <t>6798185</t>
  </si>
  <si>
    <t>32159000</t>
  </si>
  <si>
    <t>Y2298224</t>
  </si>
  <si>
    <t>TINTA LACRE BISNAGA 100ML - VM</t>
  </si>
  <si>
    <t>000167373</t>
  </si>
  <si>
    <t>6819773</t>
  </si>
  <si>
    <t>84672999</t>
  </si>
  <si>
    <t>Y2297382</t>
  </si>
  <si>
    <t>GRAVADORA MANUAL - GRAVADORA</t>
  </si>
  <si>
    <t>000167374</t>
  </si>
  <si>
    <t>Y4106577</t>
  </si>
  <si>
    <t>ETQ BR B9105 88,0 X 50,0 MM 1H</t>
  </si>
  <si>
    <t>000167375</t>
  </si>
  <si>
    <t>000167376</t>
  </si>
  <si>
    <t>6809401</t>
  </si>
  <si>
    <t>Y2298528</t>
  </si>
  <si>
    <t>TAPETE ERGONÔMICO ECONÔMICO</t>
  </si>
  <si>
    <t>000167377</t>
  </si>
  <si>
    <t>000167378</t>
  </si>
  <si>
    <t>7009230</t>
  </si>
  <si>
    <t>000167379</t>
  </si>
  <si>
    <t>Y407860</t>
  </si>
  <si>
    <t>TRAVA PARA PLUGUE-220/550 VOLTS</t>
  </si>
  <si>
    <t>Y381410</t>
  </si>
  <si>
    <t>TRAVA VÁLV.ESF. AJUST.-1/2  A 2-1/2 -VM</t>
  </si>
  <si>
    <t>000167380</t>
  </si>
  <si>
    <t>6403</t>
  </si>
  <si>
    <t>6783620</t>
  </si>
  <si>
    <t>Y381411</t>
  </si>
  <si>
    <t>TRAVA VÁLVULA ESFERA AJUST.-2  A 8 -VM</t>
  </si>
  <si>
    <t>000167381</t>
  </si>
  <si>
    <t>6920</t>
  </si>
  <si>
    <t>000167382</t>
  </si>
  <si>
    <t>6795194</t>
  </si>
  <si>
    <t>Y233604</t>
  </si>
  <si>
    <t>ENVELOPE DE PROTEÇÃO 8,5X16CM</t>
  </si>
  <si>
    <t>000167383</t>
  </si>
  <si>
    <t>7725769</t>
  </si>
  <si>
    <t>000167384</t>
  </si>
  <si>
    <t>6783616</t>
  </si>
  <si>
    <t>Y2303331</t>
  </si>
  <si>
    <t>RIBBON HANDIMARK 5,08CM PT</t>
  </si>
  <si>
    <t>000167385</t>
  </si>
  <si>
    <t>000167386</t>
  </si>
  <si>
    <t>Y2302918</t>
  </si>
  <si>
    <t>ETQ IDXPERT VNL DE 0.5 X30  AM/PT</t>
  </si>
  <si>
    <t>000167387</t>
  </si>
  <si>
    <t>6782672</t>
  </si>
  <si>
    <t>Y2302532</t>
  </si>
  <si>
    <t>ETQ TLS FIOS E CABOS-VNL 38,1X38,1MM BR</t>
  </si>
  <si>
    <t>Y2302876</t>
  </si>
  <si>
    <t>ETQ IDXPERT FIO/CABO-25,4X31,75X12,7MM</t>
  </si>
  <si>
    <t>000167388</t>
  </si>
  <si>
    <t>6787304</t>
  </si>
  <si>
    <t>Y2298563</t>
  </si>
  <si>
    <t>FITA ANTID. EMBORRACHADA PROVA DÁGUA-AM</t>
  </si>
  <si>
    <t>000167389</t>
  </si>
  <si>
    <t>7034285</t>
  </si>
  <si>
    <t>000167390</t>
  </si>
  <si>
    <t>Y384832</t>
  </si>
  <si>
    <t>DISPOSITIVO BLOQUEIO ECONOM.- CABO 3 M</t>
  </si>
  <si>
    <t>Y1453935</t>
  </si>
  <si>
    <t>CADEADO DE SEGURANÇA COMPACTO - VM</t>
  </si>
  <si>
    <t>Y957001</t>
  </si>
  <si>
    <t>ADAPTADOR AC PARA BMP21/PLUS/LAB</t>
  </si>
  <si>
    <t>000167391</t>
  </si>
  <si>
    <t>Y4054994</t>
  </si>
  <si>
    <t>ETQ BR B9105 101,6 X 50,0 MM 1H</t>
  </si>
  <si>
    <t>Ribbon Misto Rp R1965 110mmX91m-Eltron</t>
  </si>
  <si>
    <t>000167392</t>
  </si>
  <si>
    <t>000167393</t>
  </si>
  <si>
    <t>Y3952601</t>
  </si>
  <si>
    <t>ETQ TX B9721+B9954 44,0 X 88,0MM 3H</t>
  </si>
  <si>
    <t>000167394</t>
  </si>
  <si>
    <t>Y4131928</t>
  </si>
  <si>
    <t>ETQ TX B9721+B9969 79,0 X 39,0 MM 2H</t>
  </si>
  <si>
    <t>000167395</t>
  </si>
  <si>
    <t>Y4119172</t>
  </si>
  <si>
    <t>ETQ TX B9547+ B93001 15X15MM 2H</t>
  </si>
  <si>
    <t>000167396</t>
  </si>
  <si>
    <t>6785253</t>
  </si>
  <si>
    <t>Y2298231</t>
  </si>
  <si>
    <t>#KIT DE CALÇO PARA CAMINHÃO</t>
  </si>
  <si>
    <t>000167397</t>
  </si>
  <si>
    <t>6782698</t>
  </si>
  <si>
    <t>Y2302603</t>
  </si>
  <si>
    <t>ETQ TLS VNL-2,5CM DE LARG.-AM</t>
  </si>
  <si>
    <t>000167398</t>
  </si>
  <si>
    <t>Y2300177</t>
  </si>
  <si>
    <t>CADEADO PLÁSTICO SEG.DIF.-VD</t>
  </si>
  <si>
    <t>Y383810</t>
  </si>
  <si>
    <t>Bloqueio Plugue Elétrico e Pneumático</t>
  </si>
  <si>
    <t>Y879539</t>
  </si>
  <si>
    <t>TRAVA VERSÁTIL DE PLUGUE ELÉTRICO</t>
  </si>
  <si>
    <t>90308990</t>
  </si>
  <si>
    <t>Y67510</t>
  </si>
  <si>
    <t>Sensor AC de 50V até 600V</t>
  </si>
  <si>
    <t>000167399</t>
  </si>
  <si>
    <t>6110</t>
  </si>
  <si>
    <t>6802688</t>
  </si>
  <si>
    <t>000167400</t>
  </si>
  <si>
    <t>6783011</t>
  </si>
  <si>
    <t>000167401</t>
  </si>
  <si>
    <t>6829653</t>
  </si>
  <si>
    <t>000167402</t>
  </si>
  <si>
    <t>7802175</t>
  </si>
  <si>
    <t>000167403</t>
  </si>
  <si>
    <t>6783535</t>
  </si>
  <si>
    <t>000167404</t>
  </si>
  <si>
    <t>000167405</t>
  </si>
  <si>
    <t>000167406</t>
  </si>
  <si>
    <t>000167407</t>
  </si>
  <si>
    <t>Y3952473</t>
  </si>
  <si>
    <t>ETQ TX B9553 60,0 X 17,0MM 1H</t>
  </si>
  <si>
    <t>000167408</t>
  </si>
  <si>
    <t>Y3957524</t>
  </si>
  <si>
    <t>ETQ BR B9970 50,0 X 110,0MM 1H</t>
  </si>
  <si>
    <t>000167409</t>
  </si>
  <si>
    <t>7450801</t>
  </si>
  <si>
    <t>Y3954012</t>
  </si>
  <si>
    <t>ETQ TX B9385+B93001 88,0X67,0MM 1H</t>
  </si>
  <si>
    <t>000167410</t>
  </si>
  <si>
    <t>6789086</t>
  </si>
  <si>
    <t>Y2298671</t>
  </si>
  <si>
    <t>PASTA PARA FISPQ</t>
  </si>
  <si>
    <t>000167411</t>
  </si>
  <si>
    <t>6784244</t>
  </si>
  <si>
    <t>000167412</t>
  </si>
  <si>
    <t>000167413</t>
  </si>
  <si>
    <t>000167414</t>
  </si>
  <si>
    <t>Y3953911</t>
  </si>
  <si>
    <t>ETQ TX B9390+B9956 57,0 X 55,0MM 3H</t>
  </si>
  <si>
    <t>000167415</t>
  </si>
  <si>
    <t>Y4138670</t>
  </si>
  <si>
    <t>ETQ TX B9390+B9956 37,0 X 55,0MM 1H</t>
  </si>
  <si>
    <t>000167416</t>
  </si>
  <si>
    <t>Y3953334</t>
  </si>
  <si>
    <t>ETQ TX B9390+B9957 57,0X55,0MM 3H</t>
  </si>
  <si>
    <t>000167417</t>
  </si>
  <si>
    <t>Y3957597</t>
  </si>
  <si>
    <t>ETQ TX B9390+B9956  37X55MM 1H</t>
  </si>
  <si>
    <t>000167418</t>
  </si>
  <si>
    <t>6787484</t>
  </si>
  <si>
    <t>Y241942</t>
  </si>
  <si>
    <t>ESPELHO SEGURANÇA CONVEXO EXTERNO - 86CM</t>
  </si>
  <si>
    <t>000167419</t>
  </si>
  <si>
    <t>000167420</t>
  </si>
  <si>
    <t>Y3954219</t>
  </si>
  <si>
    <t>ETQ TX B9543 60X26MM</t>
  </si>
  <si>
    <t>000167421</t>
  </si>
  <si>
    <t>Y3957498</t>
  </si>
  <si>
    <t>ETQ TX B9390+B9957 37,0 X 55,0MM 3H</t>
  </si>
  <si>
    <t>000167422</t>
  </si>
  <si>
    <t>Y3957554</t>
  </si>
  <si>
    <t>000167423</t>
  </si>
  <si>
    <t>000167424</t>
  </si>
  <si>
    <t>6794348</t>
  </si>
  <si>
    <t>000167425</t>
  </si>
  <si>
    <t>Y3957490</t>
  </si>
  <si>
    <t>ETQ TX B9721+B9956 72,0X142,0MM 1H</t>
  </si>
  <si>
    <t>000167426</t>
  </si>
  <si>
    <t>000167427</t>
  </si>
  <si>
    <t>6784250</t>
  </si>
  <si>
    <t>Y4204796</t>
  </si>
  <si>
    <t>AMOVC ETQ TX B9386+B93003 4 X 22 4H</t>
  </si>
  <si>
    <t>000167428</t>
  </si>
  <si>
    <t>Y4204792</t>
  </si>
  <si>
    <t>000167429</t>
  </si>
  <si>
    <t>000167430</t>
  </si>
  <si>
    <t>000167431</t>
  </si>
  <si>
    <t>Y3953824</t>
  </si>
  <si>
    <t>ETQ TX B9601+B9955 68,2X202,2MM 1H</t>
  </si>
  <si>
    <t>000167432</t>
  </si>
  <si>
    <t>Y2302733</t>
  </si>
  <si>
    <t>000167433</t>
  </si>
  <si>
    <t>6792625</t>
  </si>
  <si>
    <t>Cartão Trav.-Equip.Travado Ñ Opere</t>
  </si>
  <si>
    <t>Y2300162</t>
  </si>
  <si>
    <t>Cadeado Plástico Seg.Dif.-VM</t>
  </si>
  <si>
    <t>Y241893</t>
  </si>
  <si>
    <t>GARRA TRAVAM. ALTA VISIBILIDADE 2,5CM</t>
  </si>
  <si>
    <t>Y406523</t>
  </si>
  <si>
    <t>KIT TRAV.+CABO NYLON+BRAÇO 3/4 X1</t>
  </si>
  <si>
    <t>Garra Travamento Não-Condutora</t>
  </si>
  <si>
    <t>Y406513</t>
  </si>
  <si>
    <t>MIOLO TRAV.3/4 X1  BLOQ.UNIV.VÁLVULA</t>
  </si>
  <si>
    <t>000167434</t>
  </si>
  <si>
    <t>000167435</t>
  </si>
  <si>
    <t>83030000</t>
  </si>
  <si>
    <t>Y2306038</t>
  </si>
  <si>
    <t>CAIXA TRAVAMENTO EM GRUPO</t>
  </si>
  <si>
    <t>ETQ BMP21 VNL Int/Ext BR 9mmx6,4m</t>
  </si>
  <si>
    <t>000167436</t>
  </si>
  <si>
    <t>7363018</t>
  </si>
  <si>
    <t>000167437</t>
  </si>
  <si>
    <t>6791042</t>
  </si>
  <si>
    <t>Y2298672</t>
  </si>
  <si>
    <t>CHAVEIRO COM IDENTIFICADOR - 24 UN.</t>
  </si>
  <si>
    <t>000167438</t>
  </si>
  <si>
    <t>6793063</t>
  </si>
  <si>
    <t>000167439</t>
  </si>
  <si>
    <t>Y2291107</t>
  </si>
  <si>
    <t>ETQ CH B8423 + B6388 42,0 X 6,0 MM 1H</t>
  </si>
  <si>
    <t>000167440</t>
  </si>
  <si>
    <t>Y3953955</t>
  </si>
  <si>
    <t>ETQ TX B9601+B9955 208,3 X 77,1MM 1H 0,0</t>
  </si>
  <si>
    <t>000167441</t>
  </si>
  <si>
    <t>7101</t>
  </si>
  <si>
    <t>7451037</t>
  </si>
  <si>
    <t>Y3954170</t>
  </si>
  <si>
    <t>ETQ TX B9719+B9969 50,0X50,0MM 1H</t>
  </si>
  <si>
    <t>000167442</t>
  </si>
  <si>
    <t>7787237</t>
  </si>
  <si>
    <t>Y2300452</t>
  </si>
  <si>
    <t>ETQ DESTRUTÍVEL P/ EQUIP. DE INFORMÁTICA</t>
  </si>
  <si>
    <t>000167443</t>
  </si>
  <si>
    <t>Y794308</t>
  </si>
  <si>
    <t>PLACA PRINCIPAL - IDXPERT (USB)</t>
  </si>
  <si>
    <t>000167444</t>
  </si>
  <si>
    <t>Y3954096</t>
  </si>
  <si>
    <t>ETQ TX B9966+B93003 40,0 X 20,0 MM 1H</t>
  </si>
  <si>
    <t>000167445</t>
  </si>
  <si>
    <t>Y3953086</t>
  </si>
  <si>
    <t>Y3953517</t>
  </si>
  <si>
    <t>ETQ TX B9966+B93003 40,0 X 20,0MM 1H</t>
  </si>
  <si>
    <t>000167446</t>
  </si>
  <si>
    <t>Y67703</t>
  </si>
  <si>
    <t>TRAV REGISTRO-MAÇAN. 6 A 12,5CM-VM</t>
  </si>
  <si>
    <t>000167447</t>
  </si>
  <si>
    <t>000167448</t>
  </si>
  <si>
    <t>000167449</t>
  </si>
  <si>
    <t>5910</t>
  </si>
  <si>
    <t>6786607</t>
  </si>
  <si>
    <t>Y4159229</t>
  </si>
  <si>
    <t>AMOSTRA ETQ TX B9244 50,0 X 40,0 MM 2H</t>
  </si>
  <si>
    <t>000167450</t>
  </si>
  <si>
    <t>Y3953952</t>
  </si>
  <si>
    <t>ETQ TX B9601+B9955 77,1X208,3MM 1H</t>
  </si>
  <si>
    <t>000167451</t>
  </si>
  <si>
    <t>6821217</t>
  </si>
  <si>
    <t>Y241894</t>
  </si>
  <si>
    <t>GARRA TRAVAM. ALTA VISIBILIDADE 3,8CM</t>
  </si>
  <si>
    <t>000167452</t>
  </si>
  <si>
    <t>6783957</t>
  </si>
  <si>
    <t>Y2303234</t>
  </si>
  <si>
    <t>RIBBON RESINA R4900 83MM X 300M</t>
  </si>
  <si>
    <t>000167453</t>
  </si>
  <si>
    <t>000167454</t>
  </si>
  <si>
    <t>Y3953053</t>
  </si>
  <si>
    <t>ETQ TX B9390+B9954 20,0 X 20,0 MM 5H</t>
  </si>
  <si>
    <t>000167455</t>
  </si>
  <si>
    <t>6797615</t>
  </si>
  <si>
    <t>Y2297589</t>
  </si>
  <si>
    <t>FITA ISOLAM.ENTO 7,6CM-CUIDADO</t>
  </si>
  <si>
    <t>000167456</t>
  </si>
  <si>
    <t>Y3957621</t>
  </si>
  <si>
    <t>ETQ BR B9398 22,0 X 9,0MM 2H</t>
  </si>
  <si>
    <t>000167457</t>
  </si>
  <si>
    <t>6949</t>
  </si>
  <si>
    <t>6788108</t>
  </si>
  <si>
    <t>Y2302301</t>
  </si>
  <si>
    <t>ETQ DURAGUARD- 5,0 X 1,9CM C/CÓD.BARRA</t>
  </si>
  <si>
    <t>000167458</t>
  </si>
  <si>
    <t>6787272</t>
  </si>
  <si>
    <t>Y2298222</t>
  </si>
  <si>
    <t>TINTA LACRE-BISNAGA 100ML - AM</t>
  </si>
  <si>
    <t>000167459</t>
  </si>
  <si>
    <t>000167460</t>
  </si>
  <si>
    <t>6820581</t>
  </si>
  <si>
    <t>Y3954704</t>
  </si>
  <si>
    <t>ETQ TX B9547+B93003 90,0X30,0MM 1H</t>
  </si>
  <si>
    <t>000167461</t>
  </si>
  <si>
    <t>7790489</t>
  </si>
  <si>
    <t>Y2883782</t>
  </si>
  <si>
    <t>SOFTWARE MARKWARE PARA MINIMARK</t>
  </si>
  <si>
    <t>000167462</t>
  </si>
  <si>
    <t>6782679</t>
  </si>
  <si>
    <t>000167463</t>
  </si>
  <si>
    <t>6783985</t>
  </si>
  <si>
    <t>000167464</t>
  </si>
  <si>
    <t>Y4214094</t>
  </si>
  <si>
    <t>AMOS 890+20 ETQTX B9392 180 X 60,8 MM 1H</t>
  </si>
  <si>
    <t>000167465</t>
  </si>
  <si>
    <t>6820086</t>
  </si>
  <si>
    <t>Y2298361</t>
  </si>
  <si>
    <t>SEMÁFORO - VD/VM-220 VOLTS</t>
  </si>
  <si>
    <t>000167466</t>
  </si>
  <si>
    <t>7383531</t>
  </si>
  <si>
    <t>Y2304737</t>
  </si>
  <si>
    <t>ETQ BMP21 DE 0.375  X 0.75  (19,05MM X 4</t>
  </si>
  <si>
    <t>Y2302384</t>
  </si>
  <si>
    <t>ETQ BMP21 NYLON 9MMX4,0M PATCH PANEL</t>
  </si>
  <si>
    <t>000167467</t>
  </si>
  <si>
    <t>000167470</t>
  </si>
  <si>
    <t>000167471</t>
  </si>
  <si>
    <t>000167472</t>
  </si>
  <si>
    <t>000167473</t>
  </si>
  <si>
    <t>Y2293477</t>
  </si>
  <si>
    <t>ETQ BR B423 38,1 X 3,18 MM 2H</t>
  </si>
  <si>
    <t>000167474</t>
  </si>
  <si>
    <t>6790416</t>
  </si>
  <si>
    <t>Y2290556</t>
  </si>
  <si>
    <t>ETQ BR B9283 27,0 X 52,0 MM 2H</t>
  </si>
  <si>
    <t>Y2290555</t>
  </si>
  <si>
    <t>ETQ BR B9283 23,0 X 102,0 MM 3H</t>
  </si>
  <si>
    <t>000167475</t>
  </si>
  <si>
    <t>6792223</t>
  </si>
  <si>
    <t>Y2290804</t>
  </si>
  <si>
    <t>ETQ BR B9253 55,0 X 35,0 MM 1H</t>
  </si>
  <si>
    <t>Y2297352</t>
  </si>
  <si>
    <t>Ribbon Resina R1902 60mm X 300m</t>
  </si>
  <si>
    <t>000167476</t>
  </si>
  <si>
    <t>Y3954745</t>
  </si>
  <si>
    <t>ETQ BR B9392 42,0 X 16,0MM 1H</t>
  </si>
  <si>
    <t>000167477</t>
  </si>
  <si>
    <t>Y3756711</t>
  </si>
  <si>
    <t>ETQ TX B9105 50,0 X 38,0 MM 1H</t>
  </si>
  <si>
    <t>000167478</t>
  </si>
  <si>
    <t>Y2290573</t>
  </si>
  <si>
    <t>ETQ BR B724 4,0 X 3,0 MM 6H</t>
  </si>
  <si>
    <t>000167479</t>
  </si>
  <si>
    <t>Y2293406</t>
  </si>
  <si>
    <t>ETQ BR B727 32,0 X 6,0 MM 1H</t>
  </si>
  <si>
    <t>000167480</t>
  </si>
  <si>
    <t>7285576</t>
  </si>
  <si>
    <t>Y2291094</t>
  </si>
  <si>
    <t>ETQ PAPEL ALM 3,8X1,5CM-CALIBRADO</t>
  </si>
  <si>
    <t>000167481</t>
  </si>
  <si>
    <t>000167482</t>
  </si>
  <si>
    <t>Y67601</t>
  </si>
  <si>
    <t>GARRA DE BLOQUEIO DE SEGURANCA DE 3.8CM</t>
  </si>
  <si>
    <t>Y196701</t>
  </si>
  <si>
    <t>BLOQUEIO DISJUNTOR POW (NORMA DIN)</t>
  </si>
  <si>
    <t>Trav Registro-Maçan. 6 a 12,5cm-VM</t>
  </si>
  <si>
    <t>Y67617</t>
  </si>
  <si>
    <t>TRAV VÁLV.ESF.UN.-1-1/4X1-5/8-BRAÇO GDE</t>
  </si>
  <si>
    <t>Y67616</t>
  </si>
  <si>
    <t>TRAV VÁLV.ESF.UNIV.-3/4X1-BRAÇO PQNO</t>
  </si>
  <si>
    <t>000167483</t>
  </si>
  <si>
    <t>6782688</t>
  </si>
  <si>
    <t>Y962730</t>
  </si>
  <si>
    <t>CABO BLOQUEIO MULTIUSO - SEM O CABO</t>
  </si>
  <si>
    <t>Y406750</t>
  </si>
  <si>
    <t>CABO NYLON 3,6M P/BLOQUEIO CABO MULTIUSO</t>
  </si>
  <si>
    <t>000167484</t>
  </si>
  <si>
    <t>000167485</t>
  </si>
  <si>
    <t>7781631</t>
  </si>
  <si>
    <t>Y2294792</t>
  </si>
  <si>
    <t>ETQ ID TOMADA 220V-1,5X3CM</t>
  </si>
  <si>
    <t>Y2294791</t>
  </si>
  <si>
    <t>ETQ ID TOMADA 110V-1,5X3CM</t>
  </si>
  <si>
    <t>76071910</t>
  </si>
  <si>
    <t>Y2298911</t>
  </si>
  <si>
    <t>MINI PAINEL BANHEIRO-PICTOG CADEIR.FEM.</t>
  </si>
  <si>
    <t>Fita Antid. Emb. prov d agua 20mX5cm-PT</t>
  </si>
  <si>
    <t>000167486</t>
  </si>
  <si>
    <t>Y2289975</t>
  </si>
  <si>
    <t>ETQ ROLO CODBAR PAPEL-4,2X2,1CM</t>
  </si>
  <si>
    <t>000167487</t>
  </si>
  <si>
    <t>5916</t>
  </si>
  <si>
    <t>000167488</t>
  </si>
  <si>
    <t>Y3954384</t>
  </si>
  <si>
    <t>ETQ TX B9553+B93003 40,0 X 27,5 2</t>
  </si>
  <si>
    <t>000167489</t>
  </si>
  <si>
    <t>Y3953790</t>
  </si>
  <si>
    <t>ETQ TX B9553+B93003 158,0X30,0MM 1H</t>
  </si>
  <si>
    <t>000167490</t>
  </si>
  <si>
    <t>Y3953971</t>
  </si>
  <si>
    <t>ETQ TX B9553+B93003 158,0 X 30,0MM 1H</t>
  </si>
  <si>
    <t>000167491</t>
  </si>
  <si>
    <t>Y3952395</t>
  </si>
  <si>
    <t>000167492</t>
  </si>
  <si>
    <t>Y3954034</t>
  </si>
  <si>
    <t>000167493</t>
  </si>
  <si>
    <t>Y3952401</t>
  </si>
  <si>
    <t>ETQ TX B9553+B93003 55,0 X 27,0 MM 2H</t>
  </si>
  <si>
    <t>000167494</t>
  </si>
  <si>
    <t>Y3957483</t>
  </si>
  <si>
    <t>ETQ TX B9391+B93003 23,0 X 68,0MM 8H</t>
  </si>
  <si>
    <t>000167495</t>
  </si>
  <si>
    <t>Y3954400</t>
  </si>
  <si>
    <t>ETQ TX B9553+B93003 40,0 X 27,5 2H</t>
  </si>
  <si>
    <t>000167496</t>
  </si>
  <si>
    <t>Y3954398</t>
  </si>
  <si>
    <t>000167497</t>
  </si>
  <si>
    <t>Y4173452</t>
  </si>
  <si>
    <t>ETQ TX B9553+B93003 40X27,5MM 2H</t>
  </si>
  <si>
    <t>000167498</t>
  </si>
  <si>
    <t>Y3954209</t>
  </si>
  <si>
    <t>ETQ TX B9553+B93003 83,0 X 44,0 MM 1H</t>
  </si>
  <si>
    <t>000167499</t>
  </si>
  <si>
    <t>000167500</t>
  </si>
  <si>
    <t>Y3957644</t>
  </si>
  <si>
    <t>ETQ TX B9553+B93003 15,0 X 42,0MM 8H</t>
  </si>
  <si>
    <t>000167501</t>
  </si>
  <si>
    <t>Y3953904</t>
  </si>
  <si>
    <t>ETQ BR B9966 216X265MM 1H</t>
  </si>
  <si>
    <t>000167502</t>
  </si>
  <si>
    <t>Y3954208</t>
  </si>
  <si>
    <t>ETQ BR B9966 168,5 X 275,0 MM 1H</t>
  </si>
  <si>
    <t>000167503</t>
  </si>
  <si>
    <t>Y3953458</t>
  </si>
  <si>
    <t>ETQ TX B9553+B93003 105,0 X 33,0 MM 1H</t>
  </si>
  <si>
    <t>000167504</t>
  </si>
  <si>
    <t>Y3954210</t>
  </si>
  <si>
    <t>ETQ TX B9553+B93003 83,0 X 40,0MM 1H</t>
  </si>
  <si>
    <t>000167505</t>
  </si>
  <si>
    <t>Y4146984</t>
  </si>
  <si>
    <t>000167506</t>
  </si>
  <si>
    <t>Y4144336</t>
  </si>
  <si>
    <t>ETQ TX B93009+B93003 10,5X27,0MM 8H</t>
  </si>
  <si>
    <t>000167507</t>
  </si>
  <si>
    <t>Y3954052</t>
  </si>
  <si>
    <t>000167508</t>
  </si>
  <si>
    <t>Y3957558</t>
  </si>
  <si>
    <t>ETQ TX B9553+B93003 60,0X20,0MM 8H</t>
  </si>
  <si>
    <t>000167509</t>
  </si>
  <si>
    <t>Y4082650</t>
  </si>
  <si>
    <t>ETQ TX B9558+B9558 37,0 X 80,0 MM 6H</t>
  </si>
  <si>
    <t>000167510</t>
  </si>
  <si>
    <t>Y3957520</t>
  </si>
  <si>
    <t>ETQ TX B9386+B93003 17,0 X 32,0 MM 6H</t>
  </si>
  <si>
    <t>000167511</t>
  </si>
  <si>
    <t>Y3952960</t>
  </si>
  <si>
    <t>ETQ TX B9553+B93003 26,5 X 129,0 MM 1H</t>
  </si>
  <si>
    <t>000167512</t>
  </si>
  <si>
    <t>Y3954503</t>
  </si>
  <si>
    <t>000167513</t>
  </si>
  <si>
    <t>000167514</t>
  </si>
  <si>
    <t>76061290</t>
  </si>
  <si>
    <t>Y3954891</t>
  </si>
  <si>
    <t>ETQ BR B9966 50,0 X 50,0 MM 2H</t>
  </si>
  <si>
    <t>000167515</t>
  </si>
  <si>
    <t>Y196706</t>
  </si>
  <si>
    <t>BLOQUEIO DISJUNTOR TBLO (NORMA DIN)</t>
  </si>
  <si>
    <t>000167516</t>
  </si>
  <si>
    <t>6821638</t>
  </si>
  <si>
    <t>000167517</t>
  </si>
  <si>
    <t>6803403</t>
  </si>
  <si>
    <t>49111090</t>
  </si>
  <si>
    <t>Y2299454</t>
  </si>
  <si>
    <t>PLC FL-SAIDA-24X12</t>
  </si>
  <si>
    <t>Y2304769</t>
  </si>
  <si>
    <t>FITA AUTO-ADESIVA FL-5CMX9M</t>
  </si>
  <si>
    <t>000167518</t>
  </si>
  <si>
    <t>Y3953953</t>
  </si>
  <si>
    <t>Y3957403</t>
  </si>
  <si>
    <t>ETQ TX B9602+B9955 92,0X239,8 1H</t>
  </si>
  <si>
    <t>Y3953947</t>
  </si>
  <si>
    <t>ETQ TX B9601+B9955 83,7X198,2MM 3H</t>
  </si>
  <si>
    <t>Y3953948</t>
  </si>
  <si>
    <t>ETQ TX B9601+B9955 67,5 X 211,5MM 4H 5,0</t>
  </si>
  <si>
    <t>000167519</t>
  </si>
  <si>
    <t>Y2298329</t>
  </si>
  <si>
    <t>PASTA VISUAL - BOLSA VD-5 BOLSAS</t>
  </si>
  <si>
    <t>Y2298326</t>
  </si>
  <si>
    <t>*PASTA VISUAL - SUPORTE P/20 BOLSAS</t>
  </si>
  <si>
    <t>Y2298330</t>
  </si>
  <si>
    <t>PASTA VISUAL - BOLSA AM-5 BOLSAS</t>
  </si>
  <si>
    <t>000167520</t>
  </si>
  <si>
    <t>000167521</t>
  </si>
  <si>
    <t>6784127</t>
  </si>
  <si>
    <t>Y2288833</t>
  </si>
  <si>
    <t>ETQ BR B9151 39.0 X 19.0 MM 2H</t>
  </si>
  <si>
    <t>000167522</t>
  </si>
  <si>
    <t>000167523</t>
  </si>
  <si>
    <t>Y4207704</t>
  </si>
  <si>
    <t>ETQ TX B423+B9388 39,05 X 59,05MM 1H</t>
  </si>
  <si>
    <t>000167524</t>
  </si>
  <si>
    <t>000167525</t>
  </si>
  <si>
    <t>6783587</t>
  </si>
  <si>
    <t>Y2302823</t>
  </si>
  <si>
    <t>ETQ IDXPERT FIO/CABO -25,4X25,4X9,05MM</t>
  </si>
  <si>
    <t>000167526</t>
  </si>
  <si>
    <t>000167527</t>
  </si>
  <si>
    <t>000167528</t>
  </si>
  <si>
    <t>000167529</t>
  </si>
  <si>
    <t>Y2299011</t>
  </si>
  <si>
    <t>ESTAÇÃO PARA GARRA/CADEADO COM 10 CAD.</t>
  </si>
  <si>
    <t>Miolo Trav.1-1/4"x1-5/8"Bloq.Univ.Valv.</t>
  </si>
  <si>
    <t>000167530</t>
  </si>
  <si>
    <t>Y3151564</t>
  </si>
  <si>
    <t>ETQ CH B9233+B9204 15,0 X 8,0 MM 3H</t>
  </si>
  <si>
    <t>000167531</t>
  </si>
  <si>
    <t>6782680</t>
  </si>
  <si>
    <t>Cabo d Aço Bloqueio multiuso 4,7mmx2,4m</t>
  </si>
  <si>
    <t>000167532</t>
  </si>
  <si>
    <t>Y3957518</t>
  </si>
  <si>
    <t>ETQ TX B9721+B9969 21X132MM 1H</t>
  </si>
  <si>
    <t>000167533</t>
  </si>
  <si>
    <t>Y3954024</t>
  </si>
  <si>
    <t>000167534</t>
  </si>
  <si>
    <t>Y3954211</t>
  </si>
  <si>
    <t>000167535</t>
  </si>
  <si>
    <t>Y3953286</t>
  </si>
  <si>
    <t>000167536</t>
  </si>
  <si>
    <t>Y3952691</t>
  </si>
  <si>
    <t>ETQ TX B9553+B93003 155,0 X 41,0MM 1H</t>
  </si>
  <si>
    <t>000167537</t>
  </si>
  <si>
    <t>Y4160673</t>
  </si>
  <si>
    <t>ETQ TX B9553+B93003  30,0 X 25,0 2H 5,0</t>
  </si>
  <si>
    <t>000167538</t>
  </si>
  <si>
    <t>Y3953936</t>
  </si>
  <si>
    <t>000167539</t>
  </si>
  <si>
    <t>Y3952540</t>
  </si>
  <si>
    <t>000167540</t>
  </si>
  <si>
    <t>Y4165175</t>
  </si>
  <si>
    <t>000167541</t>
  </si>
  <si>
    <t>Y3953935</t>
  </si>
  <si>
    <t>000167542</t>
  </si>
  <si>
    <t>Y3952418</t>
  </si>
  <si>
    <t>000167543</t>
  </si>
  <si>
    <t>Y3954711</t>
  </si>
  <si>
    <t>ETQ TX B9553 155X41MM</t>
  </si>
  <si>
    <t>000167544</t>
  </si>
  <si>
    <t>Y4107109</t>
  </si>
  <si>
    <t>AMOSTRA ETQ TX B9553+B93003 105 X 33 1H</t>
  </si>
  <si>
    <t>000167545</t>
  </si>
  <si>
    <t>000167546</t>
  </si>
  <si>
    <t>Y3953284</t>
  </si>
  <si>
    <t>000167547</t>
  </si>
  <si>
    <t>Y4162237</t>
  </si>
  <si>
    <t>000167548</t>
  </si>
  <si>
    <t>Y4162510</t>
  </si>
  <si>
    <t>000167549</t>
  </si>
  <si>
    <t>Y3954238</t>
  </si>
  <si>
    <t>ETQ TX B9553+B93003 83,0 X 61,0MM 1H</t>
  </si>
  <si>
    <t>000167550</t>
  </si>
  <si>
    <t>7375477</t>
  </si>
  <si>
    <t>Y2298331</t>
  </si>
  <si>
    <t>PASTA VISUAL - BOLSA LR-5 BOLSAS</t>
  </si>
  <si>
    <t>Y2298333</t>
  </si>
  <si>
    <t>PASTA VISUAL - BOLSA PT-5 BOLSAS</t>
  </si>
  <si>
    <t>000167551</t>
  </si>
  <si>
    <t>000167552</t>
  </si>
  <si>
    <t>6108</t>
  </si>
  <si>
    <t>7096962</t>
  </si>
  <si>
    <t>000167553</t>
  </si>
  <si>
    <t>Y3953961</t>
  </si>
  <si>
    <t>ETQ TX B9366+B93003 40,0X25,0MM 1H</t>
  </si>
  <si>
    <t>Y3953918</t>
  </si>
  <si>
    <t>ETQ TX B9392+B93001 87,0X44,0MM 1H</t>
  </si>
  <si>
    <t>Y4208428</t>
  </si>
  <si>
    <t>AMOS25+25 TX B9392+B93003 80,0X40,0MM 1H</t>
  </si>
  <si>
    <t>000167554</t>
  </si>
  <si>
    <t>6787475</t>
  </si>
  <si>
    <t>Y3807184</t>
  </si>
  <si>
    <t>ETQ TX B9233* 114,0 X 122,2 MM 1H</t>
  </si>
  <si>
    <t>000167555</t>
  </si>
  <si>
    <t>7466594</t>
  </si>
  <si>
    <t>Y4212840</t>
  </si>
  <si>
    <t>ETQ TX Y4175795 74,5 X 25,0 1H</t>
  </si>
  <si>
    <t>000167556</t>
  </si>
  <si>
    <t>6784093</t>
  </si>
  <si>
    <t>Y2304177</t>
  </si>
  <si>
    <t>ETQ BR B8423 100,0 X150,0 MM 1H</t>
  </si>
  <si>
    <t>000167557</t>
  </si>
  <si>
    <t>Y2302403</t>
  </si>
  <si>
    <t>ETQ BMP21 VNL INT/EXT VD 19MMX6,4M</t>
  </si>
  <si>
    <t>85078000</t>
  </si>
  <si>
    <t>Y3419568</t>
  </si>
  <si>
    <t>BATERIA RECARREGÁVEL BMP21-PLUS/LAB</t>
  </si>
  <si>
    <t>000167558</t>
  </si>
  <si>
    <t>6952958</t>
  </si>
  <si>
    <t>Y4030106</t>
  </si>
  <si>
    <t>ETQ TX B9251 50,0 X 25,0 MM 1H</t>
  </si>
  <si>
    <t>000167559</t>
  </si>
  <si>
    <t>7397525</t>
  </si>
  <si>
    <t>TINTA RF DEMARCAÇÃO-TINTA BASE BR</t>
  </si>
  <si>
    <t>000167560</t>
  </si>
  <si>
    <t>7795797</t>
  </si>
  <si>
    <t>Y2297842</t>
  </si>
  <si>
    <t>CHAVEIRO COM JANELA PARA ESCRITA-AZ</t>
  </si>
  <si>
    <t>000167561</t>
  </si>
  <si>
    <t>Y2298564</t>
  </si>
  <si>
    <t>FITA ANTI EMB PROVA D ÁGUA-PT(5CMX5M)</t>
  </si>
  <si>
    <t>000167562</t>
  </si>
  <si>
    <t>6798155</t>
  </si>
  <si>
    <t>Y2290797</t>
  </si>
  <si>
    <t>ETQ BR B416 20,0 X 10,0 MM 2H</t>
  </si>
  <si>
    <t>000167563</t>
  </si>
  <si>
    <t>000167564</t>
  </si>
  <si>
    <t>Y3954416</t>
  </si>
  <si>
    <t>ETQ TX B9553+B93003 20,0 X 50,0 MM 3H</t>
  </si>
  <si>
    <t>000167565</t>
  </si>
  <si>
    <t>Y3954627</t>
  </si>
  <si>
    <t>ETQ TX B9553 83X40MM</t>
  </si>
  <si>
    <t>000167566</t>
  </si>
  <si>
    <t>Y3953920</t>
  </si>
  <si>
    <t>ETQ TX B9547+ B93001 42X8MM 2H</t>
  </si>
  <si>
    <t>000167567</t>
  </si>
  <si>
    <t>Y3953727</t>
  </si>
  <si>
    <t>ETQ TX B9553+B93003 65,0X21,0MM 1H</t>
  </si>
  <si>
    <t>000167568</t>
  </si>
  <si>
    <t>Y2288968</t>
  </si>
  <si>
    <t>ETQ BR 010812000005 40,0 X 25,0 MM 1H</t>
  </si>
  <si>
    <t>000167569</t>
  </si>
  <si>
    <t>6784572</t>
  </si>
  <si>
    <t>Y2292069</t>
  </si>
  <si>
    <t>ETQ BU B483+B9341 26,0 X 13,0 MM 2H</t>
  </si>
  <si>
    <t>000167570</t>
  </si>
  <si>
    <t>000167571</t>
  </si>
  <si>
    <t>000167572</t>
  </si>
  <si>
    <t>000167573</t>
  </si>
  <si>
    <t>6151</t>
  </si>
  <si>
    <t>41001061</t>
  </si>
  <si>
    <t>Y4087968</t>
  </si>
  <si>
    <t>B9536 PVC BCO ACRÍL 3M 33650 280X250</t>
  </si>
  <si>
    <t>000167574</t>
  </si>
  <si>
    <t>6782962</t>
  </si>
  <si>
    <t>Y2294512</t>
  </si>
  <si>
    <t>PLC PERIGO-RISCO DE MORTE-35X25-ALM</t>
  </si>
  <si>
    <t>000167575</t>
  </si>
  <si>
    <t>7746912</t>
  </si>
  <si>
    <t>000167576</t>
  </si>
  <si>
    <t>Y3954876</t>
  </si>
  <si>
    <t>ETQ TX B9725+B93006 89,0X204,0MM 1H</t>
  </si>
  <si>
    <t>000167577</t>
  </si>
  <si>
    <t>7448502</t>
  </si>
  <si>
    <t>Y2294897</t>
  </si>
  <si>
    <t>ETQ ADV-CUID RISCO DE CHOQUE...-13X8,5</t>
  </si>
  <si>
    <t>000167578</t>
  </si>
  <si>
    <t>Y2295292</t>
  </si>
  <si>
    <t>ADESIVO CAPACETE E CRACHÁ-BRIGADA-1,5CM</t>
  </si>
  <si>
    <t>000167579</t>
  </si>
  <si>
    <t>Y3952173</t>
  </si>
  <si>
    <t>ETQ TX B9547+B93001 15,0X15,0MM 2H</t>
  </si>
  <si>
    <t>000167580</t>
  </si>
  <si>
    <t>6784228</t>
  </si>
  <si>
    <t>Y2297321</t>
  </si>
  <si>
    <t>RIBBON CERA R1909 83MM X 450M</t>
  </si>
  <si>
    <t>000167581</t>
  </si>
  <si>
    <t>6800865</t>
  </si>
  <si>
    <t>000167582</t>
  </si>
  <si>
    <t>6107</t>
  </si>
  <si>
    <t>6798668</t>
  </si>
  <si>
    <t>Y2298289</t>
  </si>
  <si>
    <t>KIT TINTA RF P/ DEMARCAÇÃO-AM</t>
  </si>
  <si>
    <t>Y2298288</t>
  </si>
  <si>
    <t>KIT TINTA RF P/ DEMARCAÇÃO-BR</t>
  </si>
  <si>
    <t>000167583</t>
  </si>
  <si>
    <t>000167584</t>
  </si>
  <si>
    <t>000167585</t>
  </si>
  <si>
    <t>6789501</t>
  </si>
  <si>
    <t>Y2298478</t>
  </si>
  <si>
    <t>FILME STRECH</t>
  </si>
  <si>
    <t>000167586</t>
  </si>
  <si>
    <t>000167587</t>
  </si>
  <si>
    <t>000167588</t>
  </si>
  <si>
    <t>Y3953883</t>
  </si>
  <si>
    <t>ETQ TX B9385 18X18MM</t>
  </si>
  <si>
    <t>Y3954653</t>
  </si>
  <si>
    <t>ETQ TX B9719+B9969 65,0 X 20,5 MM 1H</t>
  </si>
  <si>
    <t>Y4091662</t>
  </si>
  <si>
    <t>000167589</t>
  </si>
  <si>
    <t>000167590</t>
  </si>
  <si>
    <t>6787487</t>
  </si>
  <si>
    <t>Y3809027</t>
  </si>
  <si>
    <t>ETQ TX B9233 114,0 X 122,2 MM 1H</t>
  </si>
  <si>
    <t>000167591</t>
  </si>
  <si>
    <t>PE</t>
  </si>
  <si>
    <t>6787483</t>
  </si>
  <si>
    <t>Y3809432</t>
  </si>
  <si>
    <t>ETQ TX B9233 53,58 X 109,53 MM 2H</t>
  </si>
  <si>
    <t>000167592</t>
  </si>
  <si>
    <t>Y4176928</t>
  </si>
  <si>
    <t>ETQ TX Y4175795 77,0 X 24,0 MM 1H</t>
  </si>
  <si>
    <t>000167593</t>
  </si>
  <si>
    <t>000167594</t>
  </si>
  <si>
    <t>7291831</t>
  </si>
  <si>
    <t>Y869843</t>
  </si>
  <si>
    <t>MANTA ENV MAXX DE 15  X 19  - LIGHT</t>
  </si>
  <si>
    <t>000167595</t>
  </si>
  <si>
    <t>Y4181328</t>
  </si>
  <si>
    <t>000167596</t>
  </si>
  <si>
    <t>000167597</t>
  </si>
  <si>
    <t>Y2300179</t>
  </si>
  <si>
    <t>CADEADO PLÁSTICO SEG.DIF.-AM</t>
  </si>
  <si>
    <t>000167598</t>
  </si>
  <si>
    <t>Y3176796</t>
  </si>
  <si>
    <t>COMPLEMENTO DE IMPOSTOS</t>
  </si>
  <si>
    <t>000167599</t>
  </si>
  <si>
    <t>000167600</t>
  </si>
  <si>
    <t>6785124</t>
  </si>
  <si>
    <t>000167601</t>
  </si>
  <si>
    <t>000167602</t>
  </si>
  <si>
    <t>6821688</t>
  </si>
  <si>
    <t>Y2289210</t>
  </si>
  <si>
    <t>ETQ CLASSIF. RISCO PROD.QUÍMICO 2X2CM</t>
  </si>
  <si>
    <t>000167603</t>
  </si>
  <si>
    <t>000167604</t>
  </si>
  <si>
    <t>000167605</t>
  </si>
  <si>
    <t>000167606</t>
  </si>
  <si>
    <t>000167607</t>
  </si>
  <si>
    <t>000167608</t>
  </si>
  <si>
    <t>Y3954871</t>
  </si>
  <si>
    <t>ETQ TX B9553+B93003 83,0 X 59,0MM 1H</t>
  </si>
  <si>
    <t>000167609</t>
  </si>
  <si>
    <t>000167610</t>
  </si>
  <si>
    <t>Y4212833</t>
  </si>
  <si>
    <t>000167611</t>
  </si>
  <si>
    <t>Y2290956</t>
  </si>
  <si>
    <t>ETQ BR B478 6,5 X 5,5MM 5H</t>
  </si>
  <si>
    <t>000167615</t>
  </si>
  <si>
    <t>6790898</t>
  </si>
  <si>
    <t>Y3952576</t>
  </si>
  <si>
    <t>ROLO CONT. BR PET MASC AZUL 160MM X 50M</t>
  </si>
  <si>
    <t>000167616</t>
  </si>
  <si>
    <t>PA</t>
  </si>
  <si>
    <t>6788820</t>
  </si>
  <si>
    <t>Y2297594</t>
  </si>
  <si>
    <t>FITA ISOLAM.ENTO 7,6CM-PERIGO</t>
  </si>
  <si>
    <t>000167617</t>
  </si>
  <si>
    <t>Y2300175</t>
  </si>
  <si>
    <t>Cadeado Plástico Seg.Dif.-PT</t>
  </si>
  <si>
    <t>000167618</t>
  </si>
  <si>
    <t>000167619</t>
  </si>
  <si>
    <t>000167620</t>
  </si>
  <si>
    <t>Y2300176</t>
  </si>
  <si>
    <t>CADEADO PLÁSTICO SEG.DIF.-AZ</t>
  </si>
  <si>
    <t>Garra Travam. Alta Visibilidade 2,5cm</t>
  </si>
  <si>
    <t>000167621</t>
  </si>
  <si>
    <t>6794813</t>
  </si>
  <si>
    <t>Y4212756</t>
  </si>
  <si>
    <t>ETQ TX B9719+B9969 80,0 X 16,0 MM 1H</t>
  </si>
  <si>
    <t>000167622</t>
  </si>
  <si>
    <t>000167623</t>
  </si>
  <si>
    <t>000167624</t>
  </si>
  <si>
    <t>000167625</t>
  </si>
  <si>
    <t>6784253</t>
  </si>
  <si>
    <t>Y3954456</t>
  </si>
  <si>
    <t>000167626</t>
  </si>
  <si>
    <t>000167627</t>
  </si>
  <si>
    <t>000167628</t>
  </si>
  <si>
    <t>Y3952232</t>
  </si>
  <si>
    <t>ETQ TX B9966 40X22MM</t>
  </si>
  <si>
    <t>000167629</t>
  </si>
  <si>
    <t>Y4214095</t>
  </si>
  <si>
    <t>AMOST 890+20 ETQTX B9392 115 X 54,5MM 1H</t>
  </si>
  <si>
    <t>000167630</t>
  </si>
  <si>
    <t>000167631</t>
  </si>
  <si>
    <t>000167632</t>
  </si>
  <si>
    <t>000167633</t>
  </si>
  <si>
    <t>000167634</t>
  </si>
  <si>
    <t>Y2302606</t>
  </si>
  <si>
    <t>ETQ TLS DE 76.20MMX48.26MM</t>
  </si>
  <si>
    <t>Y2302535</t>
  </si>
  <si>
    <t>000167635</t>
  </si>
  <si>
    <t>Y2302394</t>
  </si>
  <si>
    <t>ETQ BMP21 VNL INT/EXT AZ 12MMX6,4M</t>
  </si>
  <si>
    <t>000167636</t>
  </si>
  <si>
    <t>Y4203947</t>
  </si>
  <si>
    <t>ETQ TX B9251 95,0 X 40,0 MM 1H</t>
  </si>
  <si>
    <t>Y3900124</t>
  </si>
  <si>
    <t>ETQ TX B9251+B9204 50,0 X 130,0 MM 1H</t>
  </si>
  <si>
    <t>Y3900200</t>
  </si>
  <si>
    <t>ETQ TX B9251+B9204 34,0 X 230,0 MM 1H</t>
  </si>
  <si>
    <t>000167637</t>
  </si>
  <si>
    <t>6857413</t>
  </si>
  <si>
    <t>Y4146842</t>
  </si>
  <si>
    <t>ETQ TX B91014 100,0 X 30,0 MM 1H</t>
  </si>
  <si>
    <t>000167638</t>
  </si>
  <si>
    <t>000167639</t>
  </si>
  <si>
    <t>6819039</t>
  </si>
  <si>
    <t>Y2300163</t>
  </si>
  <si>
    <t>CADEADO HASTE PLÁSTICO SEG. DIF.-VM</t>
  </si>
  <si>
    <t>Y2300188</t>
  </si>
  <si>
    <t>CADEADO ALM 3,8CM -SEGREDO DIF.-VD</t>
  </si>
  <si>
    <t>Y2300165</t>
  </si>
  <si>
    <t>CADEADO HASTE PLÁSTICO SEG. DIF.-AZ</t>
  </si>
  <si>
    <t>Y2299396</t>
  </si>
  <si>
    <t>CARTÃO TRAV.-ESTE CARTÃO E A TRAVA ...</t>
  </si>
  <si>
    <t>Y41972</t>
  </si>
  <si>
    <t>GARRA TRAVAMENTO COM CARTÃO - VM</t>
  </si>
  <si>
    <t>83014000</t>
  </si>
  <si>
    <t>Y67788</t>
  </si>
  <si>
    <t>BLOQUEIO EM ACO VALV.ESF.31.8MM ATE76.2</t>
  </si>
  <si>
    <t>Y67787</t>
  </si>
  <si>
    <t>TRAV VÁLV.ESF.-0,6 A 2,5CM-9MM DIÂM-AÇO</t>
  </si>
  <si>
    <t>000167640</t>
  </si>
  <si>
    <t>Y2288806</t>
  </si>
  <si>
    <t>ETQ BR B9105 56,0 X 146,0 MM 1H</t>
  </si>
  <si>
    <t>000167641</t>
  </si>
  <si>
    <t>000167642</t>
  </si>
  <si>
    <t>000167643</t>
  </si>
  <si>
    <t>Y2290723</t>
  </si>
  <si>
    <t>RL BR B9285 70MM X 100M</t>
  </si>
  <si>
    <t>000167644</t>
  </si>
  <si>
    <t>000167645</t>
  </si>
  <si>
    <t>000167646</t>
  </si>
  <si>
    <t>6784565</t>
  </si>
  <si>
    <t>000167647</t>
  </si>
  <si>
    <t>Y2303227</t>
  </si>
  <si>
    <t>RIBBON SUPER RESINA R6000 2.360  X 984</t>
  </si>
  <si>
    <t>000167648</t>
  </si>
  <si>
    <t>6783773</t>
  </si>
  <si>
    <t>Y2288797</t>
  </si>
  <si>
    <t>ETQ BR B6105 78,0 X 34,9 MM 1H</t>
  </si>
  <si>
    <t>000167649</t>
  </si>
  <si>
    <t>6784274</t>
  </si>
  <si>
    <t>Y4214832</t>
  </si>
  <si>
    <t>ETQ BR B9168 128,0 X 218,0 MM 1H</t>
  </si>
  <si>
    <t>000167650</t>
  </si>
  <si>
    <t>000167651</t>
  </si>
  <si>
    <t>Y3313339</t>
  </si>
  <si>
    <t>TQ BR B9105 104,0 X 106,0 MM 1H</t>
  </si>
  <si>
    <t>000167652</t>
  </si>
  <si>
    <t>Y4212742</t>
  </si>
  <si>
    <t>ETQ BR B9105 118,0 X 217,0 MM 1H</t>
  </si>
  <si>
    <t>000167653</t>
  </si>
  <si>
    <t>7804852</t>
  </si>
  <si>
    <t>000167654</t>
  </si>
  <si>
    <t>7482946</t>
  </si>
  <si>
    <t>000167655</t>
  </si>
  <si>
    <t>6783177</t>
  </si>
  <si>
    <t>Y2297327</t>
  </si>
  <si>
    <t>RIBBON CERA R1970 110MMX74M-CSO-ELTRON</t>
  </si>
  <si>
    <t>000167656</t>
  </si>
  <si>
    <t>Y2303218</t>
  </si>
  <si>
    <t>RIBBON MISTO R4302 59,94MM X 299,92M</t>
  </si>
  <si>
    <t>000167657</t>
  </si>
  <si>
    <t>000167658</t>
  </si>
  <si>
    <t>Y2290782</t>
  </si>
  <si>
    <t>ETQ BR B9315 18,0 X 60,0 MM 5H</t>
  </si>
  <si>
    <t>000167659</t>
  </si>
  <si>
    <t>6784082</t>
  </si>
  <si>
    <t>Y2297339</t>
  </si>
  <si>
    <t>RIBBON MISTO R1934 130MM X 300M</t>
  </si>
  <si>
    <t>000167660</t>
  </si>
  <si>
    <t>6784021</t>
  </si>
  <si>
    <t>Y2303225</t>
  </si>
  <si>
    <t>RIBBON RESINA R6002 83,06MM X 299,92M</t>
  </si>
  <si>
    <t>000167661</t>
  </si>
  <si>
    <t>6793868</t>
  </si>
  <si>
    <t>Y4004321</t>
  </si>
  <si>
    <t>ETQ B9253+B9204 50,0 X 220,0 MM 1H</t>
  </si>
  <si>
    <t>000167662</t>
  </si>
  <si>
    <t>SE</t>
  </si>
  <si>
    <t>7159337</t>
  </si>
  <si>
    <t>000167663</t>
  </si>
  <si>
    <t>7245950</t>
  </si>
  <si>
    <t>000167664</t>
  </si>
  <si>
    <t>000167665</t>
  </si>
  <si>
    <t>6783635</t>
  </si>
  <si>
    <t>Y2302837</t>
  </si>
  <si>
    <t>ETQ IDXPERT B427 BR DE 1.5 X6 X1.5</t>
  </si>
  <si>
    <t>Y2302835</t>
  </si>
  <si>
    <t>ETQ IDXPERT FIO/CABO-38,1X19,5MM</t>
  </si>
  <si>
    <t>Y2302820</t>
  </si>
  <si>
    <t>ETQ IDXPERT FIO/CABO-25,4X19,05X9,53MM</t>
  </si>
  <si>
    <t>000167666</t>
  </si>
  <si>
    <t>6782674</t>
  </si>
  <si>
    <t>Y2303136</t>
  </si>
  <si>
    <t>*ETQ BOTOEIRA PT DE 101.60MMX25.40MM</t>
  </si>
  <si>
    <t>Y2302643</t>
  </si>
  <si>
    <t>RIBBON IP MISTO PT DE 83.06MMX300M</t>
  </si>
  <si>
    <t>000167667</t>
  </si>
  <si>
    <t>000167668</t>
  </si>
  <si>
    <t>000167669</t>
  </si>
  <si>
    <t>000167670</t>
  </si>
  <si>
    <t>6809569</t>
  </si>
  <si>
    <t>000167671</t>
  </si>
  <si>
    <t>000167672</t>
  </si>
  <si>
    <t>000167674</t>
  </si>
  <si>
    <t>6788335</t>
  </si>
  <si>
    <t>Y2293568</t>
  </si>
  <si>
    <t>ETQ SÍMBOLO INTL.-ELETRICIDADE-11,4CM</t>
  </si>
  <si>
    <t>Y2294893</t>
  </si>
  <si>
    <t>ETQ ADV-PERIGO 220V-13X8,5</t>
  </si>
  <si>
    <t>Y2297972</t>
  </si>
  <si>
    <t>Sinalizador de Garagem-220v</t>
  </si>
  <si>
    <t>000167675</t>
  </si>
  <si>
    <t>000167676</t>
  </si>
  <si>
    <t>7047602</t>
  </si>
  <si>
    <t>Y2298153</t>
  </si>
  <si>
    <t>FITA SUBTERRÂNEA7,6CM-TUB.ESGOTO ABAIXO</t>
  </si>
  <si>
    <t>000167677</t>
  </si>
  <si>
    <t>6785653</t>
  </si>
  <si>
    <t>000167678</t>
  </si>
  <si>
    <t>7509811</t>
  </si>
  <si>
    <t>000167679</t>
  </si>
  <si>
    <t>6782850</t>
  </si>
  <si>
    <t>Y402832</t>
  </si>
  <si>
    <t>Cadeado Aço 5cm Seg. Dif. - VM</t>
  </si>
  <si>
    <t>000167680</t>
  </si>
  <si>
    <t>6796087</t>
  </si>
  <si>
    <t>000167681</t>
  </si>
  <si>
    <t>6791278</t>
  </si>
  <si>
    <t>000167682</t>
  </si>
  <si>
    <t>7802014</t>
  </si>
  <si>
    <t>30065000</t>
  </si>
  <si>
    <t>Y2299343</t>
  </si>
  <si>
    <t>MALETA DE PRIMEIROS SOCORROS - 42X22X19</t>
  </si>
  <si>
    <t>Y89323</t>
  </si>
  <si>
    <t>FITA FL INDICATIVA DIREÇÃO - SETA</t>
  </si>
  <si>
    <t>Fita Auto-Adesiva FL-5cmx9m</t>
  </si>
  <si>
    <t>000167683</t>
  </si>
  <si>
    <t>6785383</t>
  </si>
  <si>
    <t>000167687</t>
  </si>
  <si>
    <t>6783887</t>
  </si>
  <si>
    <t>000167688</t>
  </si>
  <si>
    <t>Y4212055</t>
  </si>
  <si>
    <t>ETQ TX B9253+B9204 127,0 X 301,0 MM 1H</t>
  </si>
  <si>
    <t>000167689</t>
  </si>
  <si>
    <t>7795455</t>
  </si>
  <si>
    <t>000167690</t>
  </si>
  <si>
    <t>73121090</t>
  </si>
  <si>
    <t>Y406645</t>
  </si>
  <si>
    <t>*CABO REVEST. P/ BLOQUEIO UNIV. P/VÁLVUL</t>
  </si>
  <si>
    <t>Y2303260</t>
  </si>
  <si>
    <t>*ETQ BBP85/PMK EM VINIL AM 100MM</t>
  </si>
  <si>
    <t>Y2303244</t>
  </si>
  <si>
    <t>RIBBON BBP85/PMK - CONT PT 158MM</t>
  </si>
  <si>
    <t>Y2302816</t>
  </si>
  <si>
    <t>Y2302817</t>
  </si>
  <si>
    <t>ETQ BMP71 B595 DE 13MMX15,24M</t>
  </si>
  <si>
    <t>Y2302716</t>
  </si>
  <si>
    <t>RIBBON COLORIDO BMP71 VM</t>
  </si>
  <si>
    <t>000167691</t>
  </si>
  <si>
    <t>000167692</t>
  </si>
  <si>
    <t>6819555</t>
  </si>
  <si>
    <t>000167693</t>
  </si>
  <si>
    <t>6786789</t>
  </si>
  <si>
    <t>000167694</t>
  </si>
  <si>
    <t>Y2302386</t>
  </si>
  <si>
    <t>ETQ BMP21 B342 DE 3.17MMX2M</t>
  </si>
  <si>
    <t>000167695</t>
  </si>
  <si>
    <t>6800084</t>
  </si>
  <si>
    <t>Y2294640</t>
  </si>
  <si>
    <t>PLC AVISO-OBRIG. USO DE EPI -25X18-PVC</t>
  </si>
  <si>
    <t>000167696</t>
  </si>
  <si>
    <t>Y4135438</t>
  </si>
  <si>
    <t>ETQ TX B9547 45,0 X 60,0MM 4H</t>
  </si>
  <si>
    <t>000167697</t>
  </si>
  <si>
    <t>Y2302804</t>
  </si>
  <si>
    <t>ETQ BMP71 VNL B580 DE 50MMX15,24M-VD</t>
  </si>
  <si>
    <t>Y2303438</t>
  </si>
  <si>
    <t>RIBBON UMA COR - PRETO CONT 104.4MM</t>
  </si>
  <si>
    <t>Y2303369</t>
  </si>
  <si>
    <t>ETQ HANDIMARK RF REPOSIC. 5,08CM-AM</t>
  </si>
  <si>
    <t>000167698</t>
  </si>
  <si>
    <t>6783939</t>
  </si>
  <si>
    <t>Y2288801</t>
  </si>
  <si>
    <t>ETQ BR B6105 40,0 X 25,4 MM 2H</t>
  </si>
  <si>
    <t>Y2297328</t>
  </si>
  <si>
    <t>Ribbon Cera R1920 110mm X 360m - Datamax</t>
  </si>
  <si>
    <t>000167699</t>
  </si>
  <si>
    <t>Y382900</t>
  </si>
  <si>
    <t>CAIXA TRAVAMENTO PAREDE - 19X19X7CM</t>
  </si>
  <si>
    <t>000167700</t>
  </si>
  <si>
    <t>000167701</t>
  </si>
  <si>
    <t>Y2304733</t>
  </si>
  <si>
    <t>ETQ BMP21 VNL INT/EXT AM 9MMX6,4M</t>
  </si>
  <si>
    <t>000167702</t>
  </si>
  <si>
    <t>6810594</t>
  </si>
  <si>
    <t>000167703</t>
  </si>
  <si>
    <t>7703074</t>
  </si>
  <si>
    <t>000167705</t>
  </si>
  <si>
    <t>000167706</t>
  </si>
  <si>
    <t>6806808</t>
  </si>
  <si>
    <t>000167707</t>
  </si>
  <si>
    <t>DF</t>
  </si>
  <si>
    <t>6822173</t>
  </si>
  <si>
    <t>000167708</t>
  </si>
  <si>
    <t>Y4166803</t>
  </si>
  <si>
    <t>AMOSTRAETQTXB9721+B9955 75,5X218,5MM 1H</t>
  </si>
  <si>
    <t>000167709</t>
  </si>
  <si>
    <t>000167710</t>
  </si>
  <si>
    <t>Y2303502</t>
  </si>
  <si>
    <t>ETQ BBP31 VNL DE 57MMX30,48M BR</t>
  </si>
  <si>
    <t>000167711</t>
  </si>
  <si>
    <t>000167712</t>
  </si>
  <si>
    <t>Y2302522</t>
  </si>
  <si>
    <t>*ETQ TLS DE 25.40MMX25.40MM</t>
  </si>
  <si>
    <t>000167713</t>
  </si>
  <si>
    <t>000167714</t>
  </si>
  <si>
    <t>000167715</t>
  </si>
  <si>
    <t>000167716</t>
  </si>
  <si>
    <t>7009308</t>
  </si>
  <si>
    <t>Y3321477</t>
  </si>
  <si>
    <t>CADEADO DE PLASTICO PD 4.7CM PT</t>
  </si>
  <si>
    <t>000167717</t>
  </si>
  <si>
    <t>Y4035860</t>
  </si>
  <si>
    <t>ETQ TX B9151 140,0 X 110,0 MM 1H</t>
  </si>
  <si>
    <t>Y2291510</t>
  </si>
  <si>
    <t>ETQ TX B9251 110,0 X 145,0 MM 1H</t>
  </si>
  <si>
    <t>000167718</t>
  </si>
  <si>
    <t>6807433</t>
  </si>
  <si>
    <t>Y2302300</t>
  </si>
  <si>
    <t>ETQ DURAGUARD- 5,0 X 1,9CM S/CÓD.BARRA</t>
  </si>
  <si>
    <t>000167719</t>
  </si>
  <si>
    <t>Y4059132</t>
  </si>
  <si>
    <t>000167720</t>
  </si>
  <si>
    <t>6829030</t>
  </si>
  <si>
    <t>Y2293973</t>
  </si>
  <si>
    <t>MT - ÁGUA POÇO-30,5X5,7CM</t>
  </si>
  <si>
    <t>Y2294005</t>
  </si>
  <si>
    <t>MT - AR ALTA PRESSÃO-30,5X5,7CM</t>
  </si>
  <si>
    <t>Y2294930</t>
  </si>
  <si>
    <t>MT - ÁGUA MUNICIPAL-30,5X5,7CM</t>
  </si>
  <si>
    <t>Y2294039</t>
  </si>
  <si>
    <t>MT - GÁS-30,5X5,7CM</t>
  </si>
  <si>
    <t>Y2293969</t>
  </si>
  <si>
    <t>MT - ÁGUA IND.-30,5X5,7CM</t>
  </si>
  <si>
    <t>Y2294009</t>
  </si>
  <si>
    <t>*MT - AR COMP.-30,5X5,7CM</t>
  </si>
  <si>
    <t>Y2294089</t>
  </si>
  <si>
    <t>MT - AUTO-ADESIVO-VÁCUO-30,5X5,7CM</t>
  </si>
  <si>
    <t>000167721</t>
  </si>
  <si>
    <t>6791066</t>
  </si>
  <si>
    <t>000167722</t>
  </si>
  <si>
    <t>000167723</t>
  </si>
  <si>
    <t>000167724</t>
  </si>
  <si>
    <t>6830672</t>
  </si>
  <si>
    <t>000167725</t>
  </si>
  <si>
    <t>6787996</t>
  </si>
  <si>
    <t>000167726</t>
  </si>
  <si>
    <t>Y4087963</t>
  </si>
  <si>
    <t>ETQ TX B9243 105X153MM 1H</t>
  </si>
  <si>
    <t>000167727</t>
  </si>
  <si>
    <t>CADEADO DE PLASTICO PD 4.7CM AZ</t>
  </si>
  <si>
    <t>Y2304747</t>
  </si>
  <si>
    <t>ETQ BMP71 B580 13MMX15,24M-AM</t>
  </si>
  <si>
    <t>Y2302805</t>
  </si>
  <si>
    <t>ETQ BMP71 VNL CZ DE 51MMX15.24M</t>
  </si>
  <si>
    <t>Y407313</t>
  </si>
  <si>
    <t>MINI DISPOSITIVO DE BLOQUEIO-CABO AÇO</t>
  </si>
  <si>
    <t>000167728</t>
  </si>
  <si>
    <t>Y2290933</t>
  </si>
  <si>
    <t>ETQ BR B9324 50,0 X 33,0 MM 1H</t>
  </si>
  <si>
    <t>000167729</t>
  </si>
  <si>
    <t>000167730</t>
  </si>
  <si>
    <t>6821495</t>
  </si>
  <si>
    <t>Y2289257</t>
  </si>
  <si>
    <t>ETQ CLASSIF. RISCO PROD.QUÍMICO 5X5CM</t>
  </si>
  <si>
    <t>000167733</t>
  </si>
  <si>
    <t>000167734</t>
  </si>
  <si>
    <t>000167735</t>
  </si>
  <si>
    <t>Y2293435</t>
  </si>
  <si>
    <t>ETQ BR B423 19,05 X 6,35 MM 4H</t>
  </si>
  <si>
    <t>Y2293419</t>
  </si>
  <si>
    <t>ETQ BR 010905000017 24,0 X 48,0 MM 4H</t>
  </si>
  <si>
    <t>000167736</t>
  </si>
  <si>
    <t>6790705</t>
  </si>
  <si>
    <t>000167737</t>
  </si>
  <si>
    <t>Y2297305</t>
  </si>
  <si>
    <t>RIBBON TLS - IMPRESSÃO EM PET</t>
  </si>
  <si>
    <t>000167738</t>
  </si>
  <si>
    <t>6787090</t>
  </si>
  <si>
    <t>#ETQ DG EVID. REMOÇÃO-3,8X1,9CM C/CODBAR</t>
  </si>
  <si>
    <t>000167739</t>
  </si>
  <si>
    <t>CADEADO PLÁSTICO SEG.DIF.-VM</t>
  </si>
  <si>
    <t>Y402542</t>
  </si>
  <si>
    <t>CADEADO AÇO 1,9CM SEG. DIF. - VM</t>
  </si>
  <si>
    <t>Y407859</t>
  </si>
  <si>
    <t>TRAVA DE PLUGUE-110 VOLTS</t>
  </si>
  <si>
    <t>Y406643</t>
  </si>
  <si>
    <t>KIT TRAV.+CABO METAL+BRAÇO 3/4 X1</t>
  </si>
  <si>
    <t>Y1453943</t>
  </si>
  <si>
    <t>Cadeado de Segurança Compacto - AM</t>
  </si>
  <si>
    <t>000167740</t>
  </si>
  <si>
    <t>Y799087</t>
  </si>
  <si>
    <t>MANTA MRO PLUS DE 15 X19  - PESADO</t>
  </si>
  <si>
    <t>000167741</t>
  </si>
  <si>
    <t>6820022</t>
  </si>
  <si>
    <t>000167742</t>
  </si>
  <si>
    <t>000167743</t>
  </si>
  <si>
    <t>6783645</t>
  </si>
  <si>
    <t>Y2290803</t>
  </si>
  <si>
    <t>ETQ BR B9301 23,0 X 7,0 MM 1H</t>
  </si>
  <si>
    <t>Y4041877</t>
  </si>
  <si>
    <t>ETQ BR B483 20,0 X 20,0 MM 1H</t>
  </si>
  <si>
    <t>Y2297349</t>
  </si>
  <si>
    <t>Ribbon S Resina R1964 110mmX91m-Eltron</t>
  </si>
  <si>
    <t>000167744</t>
  </si>
  <si>
    <t>000167745</t>
  </si>
  <si>
    <t>000167746</t>
  </si>
  <si>
    <t>000167747</t>
  </si>
  <si>
    <t>000167748</t>
  </si>
  <si>
    <t>000167749</t>
  </si>
  <si>
    <t>RO</t>
  </si>
  <si>
    <t>7240984</t>
  </si>
  <si>
    <t>000167750</t>
  </si>
  <si>
    <t>Y2297752</t>
  </si>
  <si>
    <t>CORRENTE APOLO 6,3CMX30M-ZEBRADA AM/PT</t>
  </si>
  <si>
    <t>000167751</t>
  </si>
  <si>
    <t>7802115</t>
  </si>
  <si>
    <t>000167752</t>
  </si>
  <si>
    <t>Y2304752</t>
  </si>
  <si>
    <t>ETQ IDXPERT VNL 38,10MMX9,14M-LR</t>
  </si>
  <si>
    <t>000167753</t>
  </si>
  <si>
    <t>6785576</t>
  </si>
  <si>
    <t>*BANDEIROLA 12,7X10CM - VM</t>
  </si>
  <si>
    <t>000167754</t>
  </si>
  <si>
    <t>000167755</t>
  </si>
  <si>
    <t>6820834</t>
  </si>
  <si>
    <t>Y233603</t>
  </si>
  <si>
    <t>*ENVELOPEDEPROTEÇÃO7,5X12,5CM</t>
  </si>
  <si>
    <t>000167756</t>
  </si>
  <si>
    <t>Y3959090</t>
  </si>
  <si>
    <t>B9536 PVC BCO ACRÍL 3M 33650 290X250</t>
  </si>
  <si>
    <t>000167757</t>
  </si>
  <si>
    <t>6784086</t>
  </si>
  <si>
    <t>000167760</t>
  </si>
  <si>
    <t>000167764</t>
  </si>
  <si>
    <t>Y4087573</t>
  </si>
  <si>
    <t>B9374 PET NITTO LENSGUARD 7568 1250X250</t>
  </si>
  <si>
    <t>000167765</t>
  </si>
  <si>
    <t>000167766</t>
  </si>
  <si>
    <t>6791795</t>
  </si>
  <si>
    <t>Y2297731</t>
  </si>
  <si>
    <t>FITA ISOLAM.ENTO - PERIGO ALTA TENS</t>
  </si>
  <si>
    <t>000167767</t>
  </si>
  <si>
    <t>6801556</t>
  </si>
  <si>
    <t>Y2294895</t>
  </si>
  <si>
    <t>ETQ ADV-PERIGO 440V-13X8,5</t>
  </si>
  <si>
    <t>Y2296618</t>
  </si>
  <si>
    <t>*ETQ ADV-PERIGO 110V-13X8,5</t>
  </si>
  <si>
    <t>Y2294163</t>
  </si>
  <si>
    <t>PLC PERIGO-EQUIP. ELÉTRICO...-25X18-VNL</t>
  </si>
  <si>
    <t>000167768</t>
  </si>
  <si>
    <t>7126958</t>
  </si>
  <si>
    <t>000167769</t>
  </si>
  <si>
    <t>6821576</t>
  </si>
  <si>
    <t>000167770</t>
  </si>
  <si>
    <t>6894950</t>
  </si>
  <si>
    <t>000167771</t>
  </si>
  <si>
    <t>000167772</t>
  </si>
  <si>
    <t>6783866</t>
  </si>
  <si>
    <t>Y2299716</t>
  </si>
  <si>
    <t>SERV. MARKETING E DIVULGAÇÃO</t>
  </si>
  <si>
    <t>49029000</t>
  </si>
  <si>
    <t>000167773</t>
  </si>
  <si>
    <t>6802130</t>
  </si>
  <si>
    <t>000167774</t>
  </si>
  <si>
    <t>Y2302698</t>
  </si>
  <si>
    <t>*ETQ BMP71 BOTOEIRA DE 46MMX46MM</t>
  </si>
  <si>
    <t>Trava para Plugue-220/550 Volts</t>
  </si>
  <si>
    <t>000167775</t>
  </si>
  <si>
    <t>000167776</t>
  </si>
  <si>
    <t>000167777</t>
  </si>
  <si>
    <t>7770919</t>
  </si>
  <si>
    <t>Y232870</t>
  </si>
  <si>
    <t>FITA ADV.ECONÔM. 5CMX16,4M-AM/PT</t>
  </si>
  <si>
    <t>000167778</t>
  </si>
  <si>
    <t>6993133</t>
  </si>
  <si>
    <t>000167779</t>
  </si>
  <si>
    <t>6782988</t>
  </si>
  <si>
    <t>Y2290542</t>
  </si>
  <si>
    <t>ETQ BR B8423 50,80 X 38,00 1H</t>
  </si>
  <si>
    <t>000167780</t>
  </si>
  <si>
    <t>000167781</t>
  </si>
  <si>
    <t>Y3953312</t>
  </si>
  <si>
    <t>ETQ TX B91010 85,0X40,0MM 1H</t>
  </si>
  <si>
    <t>000167782</t>
  </si>
  <si>
    <t>000167783</t>
  </si>
  <si>
    <t>Y4166804</t>
  </si>
  <si>
    <t>AMO10+10ETQTXB9721+B9955 75,5X218,5MM 1H</t>
  </si>
  <si>
    <t>000167784</t>
  </si>
  <si>
    <t>000167785</t>
  </si>
  <si>
    <t>000167786</t>
  </si>
  <si>
    <t>6810347</t>
  </si>
  <si>
    <t>000167787</t>
  </si>
  <si>
    <t>000167788</t>
  </si>
  <si>
    <t>6800465</t>
  </si>
  <si>
    <t>000167789</t>
  </si>
  <si>
    <t>Bloqueio Disjuntor Tripolar</t>
  </si>
  <si>
    <t>000167790</t>
  </si>
  <si>
    <t>000167791</t>
  </si>
  <si>
    <t>Y4091902</t>
  </si>
  <si>
    <t>ETQ TX B9243 105 X 156MM 1H</t>
  </si>
  <si>
    <t>Y4089234</t>
  </si>
  <si>
    <t>ETQ TX B9243 105X156MM 1H</t>
  </si>
  <si>
    <t>B9243 105,0 X 156,0 MM 1H SUBS Y4221146</t>
  </si>
  <si>
    <t>000167792</t>
  </si>
  <si>
    <t>000167793</t>
  </si>
  <si>
    <t>000167794</t>
  </si>
  <si>
    <t>6787451</t>
  </si>
  <si>
    <t>Y2298295</t>
  </si>
  <si>
    <t>*ESCADA TESOURA SINGELA 6/12 DEGRAUS</t>
  </si>
  <si>
    <t>000167795</t>
  </si>
  <si>
    <t>PI</t>
  </si>
  <si>
    <t>7233521</t>
  </si>
  <si>
    <t>000167796</t>
  </si>
  <si>
    <t>Y2302391</t>
  </si>
  <si>
    <t>ETQ BMP21 VNL INT/EXT VM12MMX6,4M</t>
  </si>
  <si>
    <t>Y2302397</t>
  </si>
  <si>
    <t>ETQ BMP21 VNL INT/EXTVM19MMX6,4M</t>
  </si>
  <si>
    <t>000167797</t>
  </si>
  <si>
    <t>000167798</t>
  </si>
  <si>
    <t>6797243</t>
  </si>
  <si>
    <t>000167799</t>
  </si>
  <si>
    <t>6784684</t>
  </si>
  <si>
    <t>Y2296314</t>
  </si>
  <si>
    <t>PLC SEG-LIGUE EM CASO EMERG.-35X25-VNL</t>
  </si>
  <si>
    <t>000167800</t>
  </si>
  <si>
    <t>Y2295129</t>
  </si>
  <si>
    <t>MT PEQ. DIÂMETRO-GLP-2X4CM</t>
  </si>
  <si>
    <t>Y2295131</t>
  </si>
  <si>
    <t>MT PEQ.DIÂMETRO-HIDRANTE-20X4CM</t>
  </si>
  <si>
    <t>Y2295191</t>
  </si>
  <si>
    <t>MT PEQ.DIÂMETRO-ÁGUA POTÁVEL-20X4CM</t>
  </si>
  <si>
    <t>Y2295213</t>
  </si>
  <si>
    <t>MT PEQ.DIÂMETRO-EXAUSTOR-20X4CM</t>
  </si>
  <si>
    <t>Y2295200</t>
  </si>
  <si>
    <t>MT PEQ.DIÂMETRO-AR COMPRIMIDO-11,4X2CM</t>
  </si>
  <si>
    <t>000167801</t>
  </si>
  <si>
    <t>6783362</t>
  </si>
  <si>
    <t>000167802</t>
  </si>
  <si>
    <t>7777006</t>
  </si>
  <si>
    <t>000167803</t>
  </si>
  <si>
    <t>Y1453951</t>
  </si>
  <si>
    <t>CADEADODESEGURANÇACOMPACTO-PT</t>
  </si>
  <si>
    <t>Y528300</t>
  </si>
  <si>
    <t>CAIXA TRAVAMENTO GRUPO PAREDE - PEQUENA</t>
  </si>
  <si>
    <t>000167804</t>
  </si>
  <si>
    <t>Y2305405</t>
  </si>
  <si>
    <t>*TOUGHSTRIPE 5CMX30,4M - VM</t>
  </si>
  <si>
    <t>000167805</t>
  </si>
  <si>
    <t>000167806</t>
  </si>
  <si>
    <t>Y2303297</t>
  </si>
  <si>
    <t>*ETQ BBP85/PMK EM VINIL AM 178MM</t>
  </si>
  <si>
    <t>000167807</t>
  </si>
  <si>
    <t>000167808</t>
  </si>
  <si>
    <t>6784149</t>
  </si>
  <si>
    <t>Y2306194</t>
  </si>
  <si>
    <t>ETQ TX B9249+B9204 26,0 X 34,0MM 1H</t>
  </si>
  <si>
    <t>Y2290295</t>
  </si>
  <si>
    <t>ETQ TX B9199 65,0 X 300,0 MM 1H</t>
  </si>
  <si>
    <t>000167809</t>
  </si>
  <si>
    <t>000167810</t>
  </si>
  <si>
    <t>000167811</t>
  </si>
  <si>
    <t>000167812</t>
  </si>
  <si>
    <t>6933019</t>
  </si>
  <si>
    <t>000167813</t>
  </si>
  <si>
    <t>6783401</t>
  </si>
  <si>
    <t>000167814</t>
  </si>
  <si>
    <t>Y3321650</t>
  </si>
  <si>
    <t>CADEADO DE PLASTICO PD 4.7CM VM</t>
  </si>
  <si>
    <t>000167815</t>
  </si>
  <si>
    <t>6802201</t>
  </si>
  <si>
    <t>Y4214357</t>
  </si>
  <si>
    <t>AMOSTRA ETQ TX B9251 70,0 X 96,0 MM 1H</t>
  </si>
  <si>
    <t>000167816</t>
  </si>
  <si>
    <t>Y2303338</t>
  </si>
  <si>
    <t>RIBBON BRANCO P/ A HANDMARK DE 2 X75</t>
  </si>
  <si>
    <t>Y2303411</t>
  </si>
  <si>
    <t>ETQ HANDIMARK VNL 2,54CM-VM</t>
  </si>
  <si>
    <t>Y2303420</t>
  </si>
  <si>
    <t>ETQ HANDIMARK VNL 2,54CM-PT</t>
  </si>
  <si>
    <t>Y2303423</t>
  </si>
  <si>
    <t>ETQ HANDIMARK VNL 2,54CM-CZ</t>
  </si>
  <si>
    <t>000167817</t>
  </si>
  <si>
    <t>Y3807230</t>
  </si>
  <si>
    <t>000167818</t>
  </si>
  <si>
    <t>Y4201854</t>
  </si>
  <si>
    <t>AMOSTRA ETQ TX B9249 95,0 X 273,0 MM 1H</t>
  </si>
  <si>
    <t>000167819</t>
  </si>
  <si>
    <t>000167820</t>
  </si>
  <si>
    <t>000167821</t>
  </si>
  <si>
    <t>000167822</t>
  </si>
  <si>
    <t>000167823</t>
  </si>
  <si>
    <t>Y2302825</t>
  </si>
  <si>
    <t>ETQ IDXPERT VNL 12.7MMX19.05MM</t>
  </si>
  <si>
    <t>Y2302892</t>
  </si>
  <si>
    <t>*ETQ IDXPERT TERMORETRATIL AM DE 0.125</t>
  </si>
  <si>
    <t>Y2302852</t>
  </si>
  <si>
    <t>ETQ IDXPERT PET BRILHANTE-1 X0,5</t>
  </si>
  <si>
    <t>Y2302856</t>
  </si>
  <si>
    <t>ETQ IDXPERT FIO/CABO - 12,7X12,7MM</t>
  </si>
  <si>
    <t>Y2302826</t>
  </si>
  <si>
    <t>ETQ IDXPERT B427 BR DE 1 X4 X1</t>
  </si>
  <si>
    <t>Y2302831</t>
  </si>
  <si>
    <t>ETQ IDXPERT FIO/CABO -31,1X63,5X19,05MM</t>
  </si>
  <si>
    <t>Y2302821</t>
  </si>
  <si>
    <t>ETQ IDXPERT FIO/CABO-25,4X63,5X19,05MM</t>
  </si>
  <si>
    <t>000167824</t>
  </si>
  <si>
    <t>000167825</t>
  </si>
  <si>
    <t>Y4087890</t>
  </si>
  <si>
    <t>000167826</t>
  </si>
  <si>
    <t>6819248</t>
  </si>
  <si>
    <t>Y3954694</t>
  </si>
  <si>
    <t>ETQ TX B9536+B93003 100,0 X 35,0MM 1H</t>
  </si>
  <si>
    <t>000167827</t>
  </si>
  <si>
    <t>7499295</t>
  </si>
  <si>
    <t>7102</t>
  </si>
  <si>
    <t>Y3952568</t>
  </si>
  <si>
    <t>RIBBON 110X65</t>
  </si>
  <si>
    <t>000167828</t>
  </si>
  <si>
    <t>Y2302583</t>
  </si>
  <si>
    <t>ETQ TLS VNL-1,3CM DE LARG.-BR</t>
  </si>
  <si>
    <t>Y2302594</t>
  </si>
  <si>
    <t>ETQ TLS PET-4,8CM DE LARG.-BR</t>
  </si>
  <si>
    <t>Y2302584</t>
  </si>
  <si>
    <t>ETQ TLS VNL-2,5CM DE LARG.-BR</t>
  </si>
  <si>
    <t>Y2302441</t>
  </si>
  <si>
    <t>ETQ TLS DE 12.70MMX19.05MM</t>
  </si>
  <si>
    <t>Y2300711</t>
  </si>
  <si>
    <t>ETQ TLS DE 101.60MMX48.26MM</t>
  </si>
  <si>
    <t>Y2302610</t>
  </si>
  <si>
    <t>ETQ TLS DE 25.40MMX63.50MM</t>
  </si>
  <si>
    <t>Y2302533</t>
  </si>
  <si>
    <t>ETQ TLS DE 12.70MMX25.40MM</t>
  </si>
  <si>
    <t>Y2302445</t>
  </si>
  <si>
    <t>ETQ TLS DE 25.40MMX9.53MM</t>
  </si>
  <si>
    <t>Y2302525</t>
  </si>
  <si>
    <t>ETQ TLS DE 19.05MMX6.35MM</t>
  </si>
  <si>
    <t>000167829</t>
  </si>
  <si>
    <t>000167830</t>
  </si>
  <si>
    <t>000167831</t>
  </si>
  <si>
    <t>000167832</t>
  </si>
  <si>
    <t>Y409763</t>
  </si>
  <si>
    <t>Fonte de Energia A/C para HandiMark</t>
  </si>
  <si>
    <t>000167833</t>
  </si>
  <si>
    <t>7807121</t>
  </si>
  <si>
    <t>Y2305203</t>
  </si>
  <si>
    <t>FITA ANTIDER. PROVA DÁGUA 2,5CMX18M-BR</t>
  </si>
  <si>
    <t>000167834</t>
  </si>
  <si>
    <t>000167835</t>
  </si>
  <si>
    <t>000167836</t>
  </si>
  <si>
    <t>000167837</t>
  </si>
  <si>
    <t>AL</t>
  </si>
  <si>
    <t>6799360</t>
  </si>
  <si>
    <t>000167838</t>
  </si>
  <si>
    <t>000167839</t>
  </si>
  <si>
    <t>7349503</t>
  </si>
  <si>
    <t>Y2302302</t>
  </si>
  <si>
    <t>ETQ DG EVID. REMOÇÃO-3,8X1,9CM S/CODBAR</t>
  </si>
  <si>
    <t>000167840</t>
  </si>
  <si>
    <t>000167841</t>
  </si>
  <si>
    <t>000167842</t>
  </si>
  <si>
    <t>7284401</t>
  </si>
  <si>
    <t>Y2293567</t>
  </si>
  <si>
    <t>ETQ SÍMBOLO INTL.-ELETRICIDADE-6,4CM</t>
  </si>
  <si>
    <t>000167843</t>
  </si>
  <si>
    <t>Y3957544</t>
  </si>
  <si>
    <t>AMOSTRA ETQTXB9725+B93006 89,4X213,6MM1H</t>
  </si>
  <si>
    <t>000167844</t>
  </si>
  <si>
    <t>Y3536688</t>
  </si>
  <si>
    <t>000167845</t>
  </si>
  <si>
    <t>6800405</t>
  </si>
  <si>
    <t>Y2294721</t>
  </si>
  <si>
    <t>MT USO EXTERNO - EXAUSTOR</t>
  </si>
  <si>
    <t>Seta em Rolo-5cmx16m-LR Seta PT</t>
  </si>
  <si>
    <t>000167846</t>
  </si>
  <si>
    <t>Y4131694</t>
  </si>
  <si>
    <t>ETQ TX B9719+B9969 22,0 X 65,0 MM 1H</t>
  </si>
  <si>
    <t>000167847</t>
  </si>
  <si>
    <t>Y4061865</t>
  </si>
  <si>
    <t>ETQ TX B9253+B9204 105,00 X 165,00 MM 1H</t>
  </si>
  <si>
    <t>000167848</t>
  </si>
  <si>
    <t>Y3954712</t>
  </si>
  <si>
    <t>ETQ TX B9547+B93001 40,0 X 70,0MM 1H</t>
  </si>
  <si>
    <t>Y3954664</t>
  </si>
  <si>
    <t>ETQ TX B9547+B93001 23,0 X 61,0MM 4H</t>
  </si>
  <si>
    <t>000167849</t>
  </si>
  <si>
    <t>Y2299393</t>
  </si>
  <si>
    <t>CARTÃO TRAVAMENTO - NÃO OPERE</t>
  </si>
  <si>
    <t>Y2298695</t>
  </si>
  <si>
    <t>CAIXA PORTA CHAVE E MARTELINHO</t>
  </si>
  <si>
    <t>Y528308</t>
  </si>
  <si>
    <t>GARRA ANTIFAÍSCA ALM - ORIFÍCIO 3,8CM</t>
  </si>
  <si>
    <t>000167850</t>
  </si>
  <si>
    <t>Y4005402</t>
  </si>
  <si>
    <t>000167851</t>
  </si>
  <si>
    <t>Y4002266</t>
  </si>
  <si>
    <t>ETQ TX B9253+B9204 90,00 X 185,00 MM 1H</t>
  </si>
  <si>
    <t>000167852</t>
  </si>
  <si>
    <t>Y4213142</t>
  </si>
  <si>
    <t>ETQ TX B9249 68,72 X 312,5 MM 2H</t>
  </si>
  <si>
    <t>000167853</t>
  </si>
  <si>
    <t>000167854</t>
  </si>
  <si>
    <t>000167855</t>
  </si>
  <si>
    <t>000167856</t>
  </si>
  <si>
    <t>000167857</t>
  </si>
  <si>
    <t>Y3954198</t>
  </si>
  <si>
    <t>000167858</t>
  </si>
  <si>
    <t>000167859</t>
  </si>
  <si>
    <t>000167860</t>
  </si>
  <si>
    <t>000167861</t>
  </si>
  <si>
    <t>Y3953553</t>
  </si>
  <si>
    <t>ETQ TX B9543 35X42MM</t>
  </si>
  <si>
    <t>000167862</t>
  </si>
  <si>
    <t>000167863</t>
  </si>
  <si>
    <t>Y3953942</t>
  </si>
  <si>
    <t>000167864</t>
  </si>
  <si>
    <t>000167865</t>
  </si>
  <si>
    <t>000167866</t>
  </si>
  <si>
    <t>000167867</t>
  </si>
  <si>
    <t>000167868</t>
  </si>
  <si>
    <t>000167869</t>
  </si>
  <si>
    <t>Y3954294</t>
  </si>
  <si>
    <t>000167870</t>
  </si>
  <si>
    <t>Y3953941</t>
  </si>
  <si>
    <t>000167871</t>
  </si>
  <si>
    <t>Y3957574</t>
  </si>
  <si>
    <t>ETQ TX B955815,8 X 83,0 8H</t>
  </si>
  <si>
    <t>000167872</t>
  </si>
  <si>
    <t>000167873</t>
  </si>
  <si>
    <t>Y3954693</t>
  </si>
  <si>
    <t>ETQ TX B9543 60 X 22,5MM 2H</t>
  </si>
  <si>
    <t>000167874</t>
  </si>
  <si>
    <t>000167875</t>
  </si>
  <si>
    <t>000167876</t>
  </si>
  <si>
    <t>000167877</t>
  </si>
  <si>
    <t>000167878</t>
  </si>
  <si>
    <t>000167879</t>
  </si>
  <si>
    <t>7159882</t>
  </si>
  <si>
    <t>Y2293572</t>
  </si>
  <si>
    <t>ETQ SÍMB.INTL.- RAIO VM-ELET.-11,4CM</t>
  </si>
  <si>
    <t>000167880</t>
  </si>
  <si>
    <t>Y2288906</t>
  </si>
  <si>
    <t>ETQ BR B6105 34,0 X 153,0 MM 1H</t>
  </si>
  <si>
    <t>000167881</t>
  </si>
  <si>
    <t>000167882</t>
  </si>
  <si>
    <t>Y2291230</t>
  </si>
  <si>
    <t>ETQ TX 010902000061 60.0 X 26.0 MM 1H</t>
  </si>
  <si>
    <t>000167883</t>
  </si>
  <si>
    <t>000167884</t>
  </si>
  <si>
    <t>7726412</t>
  </si>
  <si>
    <t>Y2298332</t>
  </si>
  <si>
    <t>*PASTA VISUAL - BOLSA BR-5 BOLSAS</t>
  </si>
  <si>
    <t>000167885</t>
  </si>
  <si>
    <t>Y2302387</t>
  </si>
  <si>
    <t>ETQBMP21B342DE4.75MMX2M</t>
  </si>
  <si>
    <t>Y2303505</t>
  </si>
  <si>
    <t>ETQ BBP31 VNL DE 101,6X30,48MM - AM</t>
  </si>
  <si>
    <t>85389090</t>
  </si>
  <si>
    <t>Y2303499</t>
  </si>
  <si>
    <t>ETQ BBP31 VNL DE 102MMX30,48M VD</t>
  </si>
  <si>
    <t>Y471991</t>
  </si>
  <si>
    <t>Y957016</t>
  </si>
  <si>
    <t>FONTE DE ENERGIA A/C PARA A IDXPERT</t>
  </si>
  <si>
    <t>Y471989</t>
  </si>
  <si>
    <t>*TRAVAPARABOTAO-TRAVAPRESSIONADOIEC</t>
  </si>
  <si>
    <t>Y471988</t>
  </si>
  <si>
    <t>*Trava Botão-Trava pression. NEMA 30.5mm</t>
  </si>
  <si>
    <t>000167886</t>
  </si>
  <si>
    <t>000167887</t>
  </si>
  <si>
    <t>6783673</t>
  </si>
  <si>
    <t>Y2290507</t>
  </si>
  <si>
    <t>ETQ BR B6317 70,0 X 47,625 MM 1H</t>
  </si>
  <si>
    <t>000167888</t>
  </si>
  <si>
    <t>6784248</t>
  </si>
  <si>
    <t>Y2290417</t>
  </si>
  <si>
    <t>ETQ BR 010905000022 35,0 X 15,0 MM 3H</t>
  </si>
  <si>
    <t>000167889</t>
  </si>
  <si>
    <t>Y2288791</t>
  </si>
  <si>
    <t>ETQ BR B6105 102,0 X 36,0 MM 1H</t>
  </si>
  <si>
    <t>000167890</t>
  </si>
  <si>
    <t>000167891</t>
  </si>
  <si>
    <t>000167892</t>
  </si>
  <si>
    <t>000167893</t>
  </si>
  <si>
    <t>7726802</t>
  </si>
  <si>
    <t>000167894</t>
  </si>
  <si>
    <t>6782984</t>
  </si>
  <si>
    <t>000167895</t>
  </si>
  <si>
    <t>7809464</t>
  </si>
  <si>
    <t>Y2297851</t>
  </si>
  <si>
    <t>*FITA COLOR EMPACOTAMENTO 4,8CMX50M-VD</t>
  </si>
  <si>
    <t>000167896</t>
  </si>
  <si>
    <t>6818926</t>
  </si>
  <si>
    <t>000167897</t>
  </si>
  <si>
    <t>6819204</t>
  </si>
  <si>
    <t>68052000</t>
  </si>
  <si>
    <t>Y2298171</t>
  </si>
  <si>
    <t>REVESTIMENTO SETONWALK - EPÓXI</t>
  </si>
  <si>
    <t>000167898</t>
  </si>
  <si>
    <t>6785126</t>
  </si>
  <si>
    <t>Y235333</t>
  </si>
  <si>
    <t>*TAPETEERGONÔMICOANTI-STRESS-0,9MX1,5M</t>
  </si>
  <si>
    <t>000167899</t>
  </si>
  <si>
    <t>Y3953133</t>
  </si>
  <si>
    <t>ETQ TX B9553+B9558 49,0 X 40,0MM 1H</t>
  </si>
  <si>
    <t>000167900</t>
  </si>
  <si>
    <t>000167901</t>
  </si>
  <si>
    <t>000167902</t>
  </si>
  <si>
    <t>6787644</t>
  </si>
  <si>
    <t>000167903</t>
  </si>
  <si>
    <t>Y2297336</t>
  </si>
  <si>
    <t>RIBBON MISTO R1932 83MM X 450M</t>
  </si>
  <si>
    <t>000167904</t>
  </si>
  <si>
    <t>6785641</t>
  </si>
  <si>
    <t>000167905</t>
  </si>
  <si>
    <t>PB</t>
  </si>
  <si>
    <t>7808486</t>
  </si>
  <si>
    <t>40059990</t>
  </si>
  <si>
    <t>Y2298545</t>
  </si>
  <si>
    <t>PROTETOR PÁRA-CHOQUE DE CAMINHÃO E DOCA</t>
  </si>
  <si>
    <t>000167906</t>
  </si>
  <si>
    <t>6828699</t>
  </si>
  <si>
    <t>000167907</t>
  </si>
  <si>
    <t>000167908</t>
  </si>
  <si>
    <t>6788305</t>
  </si>
  <si>
    <t>Y2302537</t>
  </si>
  <si>
    <t>RIBBON TLS - USO GERAL</t>
  </si>
  <si>
    <t>000167909</t>
  </si>
  <si>
    <t>000167910</t>
  </si>
  <si>
    <t>Y1453939</t>
  </si>
  <si>
    <t>CADEADO DE SEGURANÇA COMPACTO - LR</t>
  </si>
  <si>
    <t>Y67877</t>
  </si>
  <si>
    <t>PLUGOUT-TRAVA PARA PLUGUE - GRANDE</t>
  </si>
  <si>
    <t>000167911</t>
  </si>
  <si>
    <t>000167912</t>
  </si>
  <si>
    <t>000167913</t>
  </si>
  <si>
    <t>Y4218832</t>
  </si>
  <si>
    <t>AMOVC 100+15 ETQTX B595+B93003 40X20MM2H</t>
  </si>
  <si>
    <t>Y4218834</t>
  </si>
  <si>
    <t>000167914</t>
  </si>
  <si>
    <t>Y3954531</t>
  </si>
  <si>
    <t>000167915</t>
  </si>
  <si>
    <t>Y4173441</t>
  </si>
  <si>
    <t>000167916</t>
  </si>
  <si>
    <t>000167917</t>
  </si>
  <si>
    <t>Y3954661</t>
  </si>
  <si>
    <t>000167918</t>
  </si>
  <si>
    <t>000167919</t>
  </si>
  <si>
    <t>000167920</t>
  </si>
  <si>
    <t>000167921</t>
  </si>
  <si>
    <t>000167922</t>
  </si>
  <si>
    <t>Y4143884</t>
  </si>
  <si>
    <t>000167923</t>
  </si>
  <si>
    <t>Y4165870</t>
  </si>
  <si>
    <t>000167924</t>
  </si>
  <si>
    <t>000167925</t>
  </si>
  <si>
    <t>000167926</t>
  </si>
  <si>
    <t>Y3953543</t>
  </si>
  <si>
    <t>000167927</t>
  </si>
  <si>
    <t>000167928</t>
  </si>
  <si>
    <t>000167929</t>
  </si>
  <si>
    <t>000167930</t>
  </si>
  <si>
    <t>000167931</t>
  </si>
  <si>
    <t>000167932</t>
  </si>
  <si>
    <t>Y3952381</t>
  </si>
  <si>
    <t>ETQ TX B9386+B93003 80,0 X 15,0MM 1H</t>
  </si>
  <si>
    <t>000167933</t>
  </si>
  <si>
    <t>000167934</t>
  </si>
  <si>
    <t>6783581</t>
  </si>
  <si>
    <t>Y3952923</t>
  </si>
  <si>
    <t>ETQ TX B9553+B93003 15,5 X 27,5MM 2H</t>
  </si>
  <si>
    <t>000167935</t>
  </si>
  <si>
    <t>000167936</t>
  </si>
  <si>
    <t>000167937</t>
  </si>
  <si>
    <t>000167938</t>
  </si>
  <si>
    <t>000167939</t>
  </si>
  <si>
    <t>000167940</t>
  </si>
  <si>
    <t>000167941</t>
  </si>
  <si>
    <t>Y3954268</t>
  </si>
  <si>
    <t>ETQ TX B9553+93003 30,0 X 25,0MM 2H 5,0</t>
  </si>
  <si>
    <t>000167942</t>
  </si>
  <si>
    <t>000167943</t>
  </si>
  <si>
    <t>000167944</t>
  </si>
  <si>
    <t>000167945</t>
  </si>
  <si>
    <t>000167946</t>
  </si>
  <si>
    <t>000167947</t>
  </si>
  <si>
    <t>Y2291307</t>
  </si>
  <si>
    <t>ETQ CH B9251+B9232 106,0 X 20,0 MM 1H</t>
  </si>
  <si>
    <t>000167948</t>
  </si>
  <si>
    <t>6786129</t>
  </si>
  <si>
    <t>000167949</t>
  </si>
  <si>
    <t>Y4106526</t>
  </si>
  <si>
    <t>ETQ TERMOCONTRATIL DIESEL FREE 3,2X50</t>
  </si>
  <si>
    <t>000167950</t>
  </si>
  <si>
    <t>000167951</t>
  </si>
  <si>
    <t>6888343</t>
  </si>
  <si>
    <t>000167952</t>
  </si>
  <si>
    <t>000167953</t>
  </si>
  <si>
    <t>6783164</t>
  </si>
  <si>
    <t>000167954</t>
  </si>
  <si>
    <t>6800293</t>
  </si>
  <si>
    <t>000167955</t>
  </si>
  <si>
    <t>000167956</t>
  </si>
  <si>
    <t>6782678</t>
  </si>
  <si>
    <t>000167957</t>
  </si>
  <si>
    <t>6782686</t>
  </si>
  <si>
    <t>000167958</t>
  </si>
  <si>
    <t>000167959</t>
  </si>
  <si>
    <t>000167960</t>
  </si>
  <si>
    <t>Y224436</t>
  </si>
  <si>
    <t>CANETA MARCADORA PONTA FINA</t>
  </si>
  <si>
    <t>000167961</t>
  </si>
  <si>
    <t>6786043</t>
  </si>
  <si>
    <t>000167962</t>
  </si>
  <si>
    <t>7784600</t>
  </si>
  <si>
    <t>000167963</t>
  </si>
  <si>
    <t>6830042</t>
  </si>
  <si>
    <t>Cadeado de Segurança Compacto - VM</t>
  </si>
  <si>
    <t>000167964</t>
  </si>
  <si>
    <t>Y2300195</t>
  </si>
  <si>
    <t>CADEADOS DE PLASTICO - 1.5  VD</t>
  </si>
  <si>
    <t>Trav Válv.Esf. de 0,6 a 2,5cm-7mm-Nylon</t>
  </si>
  <si>
    <t>000167965</t>
  </si>
  <si>
    <t>000167966</t>
  </si>
  <si>
    <t>000167967</t>
  </si>
  <si>
    <t>Y3954033</t>
  </si>
  <si>
    <t>ETQ TX B9553 83X44MM</t>
  </si>
  <si>
    <t>000167968</t>
  </si>
  <si>
    <t>6793162</t>
  </si>
  <si>
    <t>Y2305209</t>
  </si>
  <si>
    <t>SETA EM ROLO-10CMX32M-LR SETA PT</t>
  </si>
  <si>
    <t>000167969</t>
  </si>
  <si>
    <t>000167970</t>
  </si>
  <si>
    <t>Y4219156</t>
  </si>
  <si>
    <t>AMOVC ETQ TX B595+B93003 40,0X19,0 MM 2H</t>
  </si>
  <si>
    <t>000167971</t>
  </si>
  <si>
    <t>Y4220069</t>
  </si>
  <si>
    <t>000167972</t>
  </si>
  <si>
    <t>000167973</t>
  </si>
  <si>
    <t>Y2297338</t>
  </si>
  <si>
    <t>RIBBON MISTO R1937 110MMX74M CSO TLP2844</t>
  </si>
  <si>
    <t>000167974</t>
  </si>
  <si>
    <t>000167975</t>
  </si>
  <si>
    <t>Y4008222</t>
  </si>
  <si>
    <t>ETQ TX B9253+B9204 170,00 X 73,00 MM 1H</t>
  </si>
  <si>
    <t>000167976</t>
  </si>
  <si>
    <t>000167977</t>
  </si>
  <si>
    <t>000167978</t>
  </si>
  <si>
    <t>000167979</t>
  </si>
  <si>
    <t>Y4175998</t>
  </si>
  <si>
    <t>AMOSTRA ETQTXB9718+B93006 89,4X213,9MM1H</t>
  </si>
  <si>
    <t>000167980</t>
  </si>
  <si>
    <t>Y4090975</t>
  </si>
  <si>
    <t>ETQ TX B9243+Y4086247 105X148MM 1H</t>
  </si>
  <si>
    <t>000167981</t>
  </si>
  <si>
    <t>000167982</t>
  </si>
  <si>
    <t>Y2290541</t>
  </si>
  <si>
    <t>ETQ BR B9285 101,6 X 44,4 MM 1H</t>
  </si>
  <si>
    <t>000167983</t>
  </si>
  <si>
    <t>Y3952510</t>
  </si>
  <si>
    <t>ETQ TX B9543 36X18MM</t>
  </si>
  <si>
    <t>000167984</t>
  </si>
  <si>
    <t>000167985</t>
  </si>
  <si>
    <t>000167986</t>
  </si>
  <si>
    <t>000167987</t>
  </si>
  <si>
    <t>000167988</t>
  </si>
  <si>
    <t>6801291</t>
  </si>
  <si>
    <t>000167989</t>
  </si>
  <si>
    <t>000167990</t>
  </si>
  <si>
    <t>000167991</t>
  </si>
  <si>
    <t>6916</t>
  </si>
  <si>
    <t>000167992</t>
  </si>
  <si>
    <t>000167993</t>
  </si>
  <si>
    <t>6784088</t>
  </si>
  <si>
    <t>000167994</t>
  </si>
  <si>
    <t>000167995</t>
  </si>
  <si>
    <t>Y4167397</t>
  </si>
  <si>
    <t>AMOVC 1000+8 B9547+B93003 60,0X40,0MM 1H</t>
  </si>
  <si>
    <t>000167996</t>
  </si>
  <si>
    <t>Y4167170</t>
  </si>
  <si>
    <t>000167997</t>
  </si>
  <si>
    <t>CE</t>
  </si>
  <si>
    <t>7060244</t>
  </si>
  <si>
    <t>Y2302703</t>
  </si>
  <si>
    <t>ETQ BMP71 BOTOEIRA PT DE 27MMX12MM</t>
  </si>
  <si>
    <t>000167998</t>
  </si>
  <si>
    <t>Y4166814</t>
  </si>
  <si>
    <t>000167999</t>
  </si>
  <si>
    <t>Y4167166</t>
  </si>
  <si>
    <t>AMOVC B9547+B93003 60,0X40,0MM 1H</t>
  </si>
  <si>
    <t>000168000</t>
  </si>
  <si>
    <t>7009190</t>
  </si>
  <si>
    <t>000168001</t>
  </si>
  <si>
    <t>000168002</t>
  </si>
  <si>
    <t>Y4087957</t>
  </si>
  <si>
    <t>000168003</t>
  </si>
  <si>
    <t>6793414</t>
  </si>
  <si>
    <t>Y2295870</t>
  </si>
  <si>
    <t>ETQ ADV-CUIDADO-13X8,5</t>
  </si>
  <si>
    <t>Y2295842</t>
  </si>
  <si>
    <t>ETQ ADV-PERIGO GASOLINA-13X8,5</t>
  </si>
  <si>
    <t>Y2295822</t>
  </si>
  <si>
    <t>ETQ ADV-PERIGO ÁGUA IMPRÓPRIA...-13X8,5</t>
  </si>
  <si>
    <t>Y2295820</t>
  </si>
  <si>
    <t>ETQ ADV-PERIGO C/BUSTÍVEL DIESEL-13X8,5</t>
  </si>
  <si>
    <t>000168004</t>
  </si>
  <si>
    <t>6801892</t>
  </si>
  <si>
    <t>Y235156</t>
  </si>
  <si>
    <t>ABRAÇADEIRA DE NYLON 20CM - AM</t>
  </si>
  <si>
    <t>000168005</t>
  </si>
  <si>
    <t>6784237</t>
  </si>
  <si>
    <t>000168006</t>
  </si>
  <si>
    <t>6817242</t>
  </si>
  <si>
    <t>000168007</t>
  </si>
  <si>
    <t>000168008</t>
  </si>
  <si>
    <t>000168009</t>
  </si>
  <si>
    <t>000168010</t>
  </si>
  <si>
    <t>7810324</t>
  </si>
  <si>
    <t>000168011</t>
  </si>
  <si>
    <t>Y2302680</t>
  </si>
  <si>
    <t>ETQ BMP71 BRADYBONDZ DE 38MMX25MM</t>
  </si>
  <si>
    <t>000168012</t>
  </si>
  <si>
    <t>Y3957512</t>
  </si>
  <si>
    <t>ETQ TX B9719+B9969 27,0X55,5MM 1H</t>
  </si>
  <si>
    <t>ETQ TX B9243 105,0X156,0MM 1H</t>
  </si>
  <si>
    <t>000168013</t>
  </si>
  <si>
    <t>000168014</t>
  </si>
  <si>
    <t>Y2300178</t>
  </si>
  <si>
    <t>CADEADO PLÁSTICO SEG.DIF.-LR</t>
  </si>
  <si>
    <t>Garra de Bloqueio de Seguranca de 2.5cm</t>
  </si>
  <si>
    <t>000168015</t>
  </si>
  <si>
    <t>Y196598</t>
  </si>
  <si>
    <t>BLOQUEIO DISJUNTOR PIS (NORMA DIN)</t>
  </si>
  <si>
    <t>000168016</t>
  </si>
  <si>
    <t>6783768</t>
  </si>
  <si>
    <t>Y4047509</t>
  </si>
  <si>
    <t>ETQ BR B423+B9926 50,8 X 12,7 MM 2H</t>
  </si>
  <si>
    <t>000168017</t>
  </si>
  <si>
    <t>000168018</t>
  </si>
  <si>
    <t>Y2302862</t>
  </si>
  <si>
    <t>ETQ IDXPERT FIO/CABO - 19,05MMX12,7MM</t>
  </si>
  <si>
    <t>000168019</t>
  </si>
  <si>
    <t>6800969</t>
  </si>
  <si>
    <t>000168020</t>
  </si>
  <si>
    <t>6819386</t>
  </si>
  <si>
    <t>83089090</t>
  </si>
  <si>
    <t>Y2297862</t>
  </si>
  <si>
    <t>BOTTOM - CIPA SEGURANÇA VD - 2CM</t>
  </si>
  <si>
    <t>000168021</t>
  </si>
  <si>
    <t>6819714</t>
  </si>
  <si>
    <t>90262090</t>
  </si>
  <si>
    <t>Y2298215</t>
  </si>
  <si>
    <t>ABAFADOR CHAMA ESCAP. VEÍCULO UTILITÁRIO</t>
  </si>
  <si>
    <t>000168022</t>
  </si>
  <si>
    <t>6826946</t>
  </si>
  <si>
    <t>000168023</t>
  </si>
  <si>
    <t>MS</t>
  </si>
  <si>
    <t>7691427</t>
  </si>
  <si>
    <t>Y2298154</t>
  </si>
  <si>
    <t>FITA SUBTERRÂNEA7,6CM-FIBRA ÓPT. ABAIXO</t>
  </si>
  <si>
    <t>000168024</t>
  </si>
  <si>
    <t>000168025</t>
  </si>
  <si>
    <t>SINALIZADOR DE GARAGEM-220V</t>
  </si>
  <si>
    <t>000168026</t>
  </si>
  <si>
    <t>Y196597</t>
  </si>
  <si>
    <t>TRAVA DISJUNTOR COMP.-MANIP. INT. PADRÃ</t>
  </si>
  <si>
    <t>000168027</t>
  </si>
  <si>
    <t>6782695</t>
  </si>
  <si>
    <t>000168028</t>
  </si>
  <si>
    <t>000168029</t>
  </si>
  <si>
    <t>000168030</t>
  </si>
  <si>
    <t>Y3952948</t>
  </si>
  <si>
    <t>ETQ TX B9553 42X15MM</t>
  </si>
  <si>
    <t>Y3957620</t>
  </si>
  <si>
    <t>Y3954262</t>
  </si>
  <si>
    <t>000168031</t>
  </si>
  <si>
    <t>000168032</t>
  </si>
  <si>
    <t>6851779</t>
  </si>
  <si>
    <t>Y2300218</t>
  </si>
  <si>
    <t>CADEADO REV. DE PLASTIC SEGREDOS IGUAIS</t>
  </si>
  <si>
    <t>000168033</t>
  </si>
  <si>
    <t>Y2303408</t>
  </si>
  <si>
    <t>ETQ HANDIMARK VNL 2,54CM-VD</t>
  </si>
  <si>
    <t>000168034</t>
  </si>
  <si>
    <t>Y2302470</t>
  </si>
  <si>
    <t>000168035</t>
  </si>
  <si>
    <t>Y4004320</t>
  </si>
  <si>
    <t>Y4005164</t>
  </si>
  <si>
    <t>ETQ TX B9253+B9204 50,0 X 290,0 MM 1H</t>
  </si>
  <si>
    <t>000168036</t>
  </si>
  <si>
    <t>000168037</t>
  </si>
  <si>
    <t>000168038</t>
  </si>
  <si>
    <t>000168039</t>
  </si>
  <si>
    <t>6783050</t>
  </si>
  <si>
    <t>000168040</t>
  </si>
  <si>
    <t>000168041</t>
  </si>
  <si>
    <t>000168042</t>
  </si>
  <si>
    <t>000168043</t>
  </si>
  <si>
    <t>000168044</t>
  </si>
  <si>
    <t>Y3954224</t>
  </si>
  <si>
    <t>000168045</t>
  </si>
  <si>
    <t>000168046</t>
  </si>
  <si>
    <t>000168047</t>
  </si>
  <si>
    <t>6799444</t>
  </si>
  <si>
    <t>Y869545</t>
  </si>
  <si>
    <t>PALLET PARA 2 TAMBORES</t>
  </si>
  <si>
    <t>000168048</t>
  </si>
  <si>
    <t>000168049</t>
  </si>
  <si>
    <t>000168050</t>
  </si>
  <si>
    <t>000168051</t>
  </si>
  <si>
    <t>000168052</t>
  </si>
  <si>
    <t>000168053</t>
  </si>
  <si>
    <t>6786060</t>
  </si>
  <si>
    <t>Y2300453</t>
  </si>
  <si>
    <t>ETIQUETAS PARA TOMADAS</t>
  </si>
  <si>
    <t>000168054</t>
  </si>
  <si>
    <t>000168055</t>
  </si>
  <si>
    <t>000168056</t>
  </si>
  <si>
    <t>000168057</t>
  </si>
  <si>
    <t>000168058</t>
  </si>
  <si>
    <t>000168059</t>
  </si>
  <si>
    <t>000168060</t>
  </si>
  <si>
    <t>Y4178655</t>
  </si>
  <si>
    <t>ETQ BR B367 10,0 X 10,0 MM 1H</t>
  </si>
  <si>
    <t>000168061</t>
  </si>
  <si>
    <t>000168062</t>
  </si>
  <si>
    <t>6815854</t>
  </si>
  <si>
    <t>000168063</t>
  </si>
  <si>
    <t>7271635</t>
  </si>
  <si>
    <t>Y2305316</t>
  </si>
  <si>
    <t>SETA EM ROLO-5CMX16M-AM SETA PT</t>
  </si>
  <si>
    <t>Y2305206</t>
  </si>
  <si>
    <t>SETA EM ROLO-5CMX16M-AZ SETA BR</t>
  </si>
  <si>
    <t>000168064</t>
  </si>
  <si>
    <t>Y3624334</t>
  </si>
  <si>
    <t>ETQ BR B9322 40,0 X 16,0 MM 1H</t>
  </si>
  <si>
    <t>000168065</t>
  </si>
  <si>
    <t>6821375</t>
  </si>
  <si>
    <t>Y2298264</t>
  </si>
  <si>
    <t>KIT DE TRAVAMENTO ELÉTRICO</t>
  </si>
  <si>
    <t>000168066</t>
  </si>
  <si>
    <t>6819418</t>
  </si>
  <si>
    <t>Y209474</t>
  </si>
  <si>
    <t>BARRA BLOQUEIO DISJUNTOR 480/600V - VM</t>
  </si>
  <si>
    <t>000168067</t>
  </si>
  <si>
    <t>000168068</t>
  </si>
  <si>
    <t>000168069</t>
  </si>
  <si>
    <t>6820638</t>
  </si>
  <si>
    <t>Y2299165</t>
  </si>
  <si>
    <t>FECHO PAINEL ELÉTR.LÍNGUETA C/CADEADO</t>
  </si>
  <si>
    <t>000168070</t>
  </si>
  <si>
    <t>6809992</t>
  </si>
  <si>
    <t>Trava Válvula Esfera Ajust.-2" a 8"-VM</t>
  </si>
  <si>
    <t>000168071</t>
  </si>
  <si>
    <t>000168072</t>
  </si>
  <si>
    <t>000168073</t>
  </si>
  <si>
    <t>7811961</t>
  </si>
  <si>
    <t>Y2299090</t>
  </si>
  <si>
    <t>SINALIZAÇÃO HORIZ. DEF.FÍSICO-1X1M</t>
  </si>
  <si>
    <t>000168074</t>
  </si>
  <si>
    <t>000168075</t>
  </si>
  <si>
    <t>6793088</t>
  </si>
  <si>
    <t>Y2302298</t>
  </si>
  <si>
    <t>ETQ DURAGUARD- 3,8 X 1,9CM S/CÓD.BARRA</t>
  </si>
  <si>
    <t>000168076</t>
  </si>
  <si>
    <t>000168077</t>
  </si>
  <si>
    <t>000168078</t>
  </si>
  <si>
    <t>000168079</t>
  </si>
  <si>
    <t>000168080</t>
  </si>
  <si>
    <t>6799868</t>
  </si>
  <si>
    <t>Cartão Trav. Auto-Lamin.c/ Foto-Zebrado</t>
  </si>
  <si>
    <t>000168081</t>
  </si>
  <si>
    <t>7812841</t>
  </si>
  <si>
    <t>000168082</t>
  </si>
  <si>
    <t>000168083</t>
  </si>
  <si>
    <t>6785528</t>
  </si>
  <si>
    <t>000168084</t>
  </si>
  <si>
    <t>7777980</t>
  </si>
  <si>
    <t>000168085</t>
  </si>
  <si>
    <t>6793978</t>
  </si>
  <si>
    <t>Y209473</t>
  </si>
  <si>
    <t>KIT BLOQUEIO EZ PARA DISJUNTOR 480/600V</t>
  </si>
  <si>
    <t>000168086</t>
  </si>
  <si>
    <t>6789286</t>
  </si>
  <si>
    <t>000168087</t>
  </si>
  <si>
    <t>Y2302355</t>
  </si>
  <si>
    <t>Tubete Durasleeve de 15mmx4.14mm</t>
  </si>
  <si>
    <t>000168088</t>
  </si>
  <si>
    <t>7074261</t>
  </si>
  <si>
    <t>000168089</t>
  </si>
  <si>
    <t>000168090</t>
  </si>
  <si>
    <t>000168091</t>
  </si>
  <si>
    <t>Y3554012</t>
  </si>
  <si>
    <t>ETQ BR B433 16,00 X 5,00 MM 1H</t>
  </si>
  <si>
    <t>000168092</t>
  </si>
  <si>
    <t>Y272281</t>
  </si>
  <si>
    <t>Bloqueio Disjuntor Bipolar</t>
  </si>
  <si>
    <t>Y67618</t>
  </si>
  <si>
    <t>ADAPTADOR BLOQUEIO DISJUNTOR 120/277V</t>
  </si>
  <si>
    <t>Y272282</t>
  </si>
  <si>
    <t>BLOQUEIO DISJUNTOR MONOPOLAR  SEM FURO</t>
  </si>
  <si>
    <t>000168093</t>
  </si>
  <si>
    <t>7737095</t>
  </si>
  <si>
    <t>Y2297516</t>
  </si>
  <si>
    <t>SIMBOLOGIA RISCO-TÓXICO 6-30X30-PS</t>
  </si>
  <si>
    <t>000168094</t>
  </si>
  <si>
    <t>000168095</t>
  </si>
  <si>
    <t>000168096</t>
  </si>
  <si>
    <t>000168097</t>
  </si>
  <si>
    <t>Y1454388</t>
  </si>
  <si>
    <t>CABO TRAVAMENTO - EQUIP. COM CABO 1,80M</t>
  </si>
  <si>
    <t>000168098</t>
  </si>
  <si>
    <t>000168099</t>
  </si>
  <si>
    <t>Y3954290</t>
  </si>
  <si>
    <t>ETQ TX B9543 11,3 X 28,6MM 4H</t>
  </si>
  <si>
    <t>000168100</t>
  </si>
  <si>
    <t>Y3953922</t>
  </si>
  <si>
    <t>ETQ BR B9970 91,0X35,0MM 1H</t>
  </si>
  <si>
    <t>000168101</t>
  </si>
  <si>
    <t>7761165</t>
  </si>
  <si>
    <t>Y2290832</t>
  </si>
  <si>
    <t>ETQ BR B9222 80,0 X 80,0 MM 1H</t>
  </si>
  <si>
    <t>000168102</t>
  </si>
  <si>
    <t>000168103</t>
  </si>
  <si>
    <t>000168104</t>
  </si>
  <si>
    <t>000168105</t>
  </si>
  <si>
    <t>000168106</t>
  </si>
  <si>
    <t>Y4086339</t>
  </si>
  <si>
    <t>000168109</t>
  </si>
  <si>
    <t>Y2302545</t>
  </si>
  <si>
    <t>000168110</t>
  </si>
  <si>
    <t>6821188</t>
  </si>
  <si>
    <t>000168111</t>
  </si>
  <si>
    <t>7358291</t>
  </si>
  <si>
    <t>Y2294380</t>
  </si>
  <si>
    <t>PLC PERIGO-TUBULAÇÃO DE GÁS-35X25-ALM</t>
  </si>
  <si>
    <t>Y2293587</t>
  </si>
  <si>
    <t>*PLC PERIGO-SOM. PESSOAL AUT.-35X25-ALM</t>
  </si>
  <si>
    <t>000168112</t>
  </si>
  <si>
    <t>7813192</t>
  </si>
  <si>
    <t>000168113</t>
  </si>
  <si>
    <t>000168114</t>
  </si>
  <si>
    <t>Y2299659</t>
  </si>
  <si>
    <t>ABSORVENTE GRANULADO CANSORB COMPR. 8KG</t>
  </si>
  <si>
    <t>000168115</t>
  </si>
  <si>
    <t>000168116</t>
  </si>
  <si>
    <t>000168117</t>
  </si>
  <si>
    <t>000168118</t>
  </si>
  <si>
    <t>Ribbon Cera R1907 110mm X 450m</t>
  </si>
  <si>
    <t>000168119</t>
  </si>
  <si>
    <t>6783271</t>
  </si>
  <si>
    <t>Y3604976</t>
  </si>
  <si>
    <t>ETQ BR B9105 78,0 X 140,0 MM 1H</t>
  </si>
  <si>
    <t>000168120</t>
  </si>
  <si>
    <t>000168121</t>
  </si>
  <si>
    <t>Y2291028</t>
  </si>
  <si>
    <t>ETQ BR B9253 90,0 X 20,0 MM 1H</t>
  </si>
  <si>
    <t>000168122</t>
  </si>
  <si>
    <t>Y4060477</t>
  </si>
  <si>
    <t>000168123</t>
  </si>
  <si>
    <t>7757369</t>
  </si>
  <si>
    <t>000168124</t>
  </si>
  <si>
    <t>Bloqueio Disjuntor PIS (Norma Din)</t>
  </si>
  <si>
    <t>000168125</t>
  </si>
  <si>
    <t>000168126</t>
  </si>
  <si>
    <t>000168127</t>
  </si>
  <si>
    <t>000168128</t>
  </si>
  <si>
    <t>Y2300236</t>
  </si>
  <si>
    <t>CADEADO DE ALUMINIO 2,5CM SEG IGUAL</t>
  </si>
  <si>
    <t>000168129</t>
  </si>
  <si>
    <t>6792443</t>
  </si>
  <si>
    <t>Y67613</t>
  </si>
  <si>
    <t>TRAVA PARA DISJUNTOR S/FURO-480/600VOLTS</t>
  </si>
  <si>
    <t>000168130</t>
  </si>
  <si>
    <t>6785831</t>
  </si>
  <si>
    <t>000168131</t>
  </si>
  <si>
    <t>000168132</t>
  </si>
  <si>
    <t>6793071</t>
  </si>
  <si>
    <t>000168133</t>
  </si>
  <si>
    <t>000168134</t>
  </si>
  <si>
    <t>7805450</t>
  </si>
  <si>
    <t>000168135</t>
  </si>
  <si>
    <t>000168136</t>
  </si>
  <si>
    <t>000168137</t>
  </si>
  <si>
    <t>000168138</t>
  </si>
  <si>
    <t>000168139</t>
  </si>
  <si>
    <t>000168140</t>
  </si>
  <si>
    <t>000168141</t>
  </si>
  <si>
    <t>000168142</t>
  </si>
  <si>
    <t>000168143</t>
  </si>
  <si>
    <t>000168144</t>
  </si>
  <si>
    <t>000168145</t>
  </si>
  <si>
    <t>6787062</t>
  </si>
  <si>
    <t>000168146</t>
  </si>
  <si>
    <t>000168147</t>
  </si>
  <si>
    <t>000168148</t>
  </si>
  <si>
    <t>6784108</t>
  </si>
  <si>
    <t>000168149</t>
  </si>
  <si>
    <t>6784125</t>
  </si>
  <si>
    <t>Y2297346</t>
  </si>
  <si>
    <t>RIBBON MISTO R1836 172,0MM X 450M</t>
  </si>
  <si>
    <t>000168150</t>
  </si>
  <si>
    <t>000168151</t>
  </si>
  <si>
    <t>000168152</t>
  </si>
  <si>
    <t>000168153</t>
  </si>
  <si>
    <t>000168154</t>
  </si>
  <si>
    <t>6795684</t>
  </si>
  <si>
    <t>000168155</t>
  </si>
  <si>
    <t>6800321</t>
  </si>
  <si>
    <t>Y2299085</t>
  </si>
  <si>
    <t>#SINALIZAÇÃO DE PISO PARA EXTINTORES</t>
  </si>
  <si>
    <t>000168156</t>
  </si>
  <si>
    <t>000168157</t>
  </si>
  <si>
    <t>000168158</t>
  </si>
  <si>
    <t>000168159</t>
  </si>
  <si>
    <t>000168160</t>
  </si>
  <si>
    <t>000168161</t>
  </si>
  <si>
    <t>000168162</t>
  </si>
  <si>
    <t>000168163</t>
  </si>
  <si>
    <t>000168164</t>
  </si>
  <si>
    <t>000168165</t>
  </si>
  <si>
    <t>000168166</t>
  </si>
  <si>
    <t>000168167</t>
  </si>
  <si>
    <t>000168168</t>
  </si>
  <si>
    <t>000168169</t>
  </si>
  <si>
    <t>Y3953825</t>
  </si>
  <si>
    <t>000168170</t>
  </si>
  <si>
    <t>Y2302724</t>
  </si>
  <si>
    <t>ETQ LAT DE 12.70MMX25.40MM</t>
  </si>
  <si>
    <t>000168171</t>
  </si>
  <si>
    <t>000168172</t>
  </si>
  <si>
    <t>000168173</t>
  </si>
  <si>
    <t>000168174</t>
  </si>
  <si>
    <t>000168175</t>
  </si>
  <si>
    <t>000168176</t>
  </si>
  <si>
    <t>000168177</t>
  </si>
  <si>
    <t>Y4197418</t>
  </si>
  <si>
    <t>AMOVC ETQTX B9553+B93003 158,0X30,0 MM1H</t>
  </si>
  <si>
    <t>000168178</t>
  </si>
  <si>
    <t>000168179</t>
  </si>
  <si>
    <t>000168180</t>
  </si>
  <si>
    <t>000168181</t>
  </si>
  <si>
    <t>000168182</t>
  </si>
  <si>
    <t>6786198</t>
  </si>
  <si>
    <t>000168183</t>
  </si>
  <si>
    <t>000168184</t>
  </si>
  <si>
    <t>Y2303289</t>
  </si>
  <si>
    <t>ETQ BBP85/PMK EM VINIL BR 254MM</t>
  </si>
  <si>
    <t>000168185</t>
  </si>
  <si>
    <t>Y407314</t>
  </si>
  <si>
    <t>MINI DISPOSITIVO DE BLOQUEIO-CABO NYLON</t>
  </si>
  <si>
    <t>000168186</t>
  </si>
  <si>
    <t>Cadeado Aço 1,9cm Seg. Dif. - VM</t>
  </si>
  <si>
    <t>000168187</t>
  </si>
  <si>
    <t>Y2299397</t>
  </si>
  <si>
    <t>CARTÃO TRAV.-MOTIVO ------...</t>
  </si>
  <si>
    <t>000168188</t>
  </si>
  <si>
    <t>000168189</t>
  </si>
  <si>
    <t>Y3957639</t>
  </si>
  <si>
    <t>ETQ TX B9553 60X43MM</t>
  </si>
  <si>
    <t>000168190</t>
  </si>
  <si>
    <t>000168191</t>
  </si>
  <si>
    <t>000168192</t>
  </si>
  <si>
    <t>Y67789</t>
  </si>
  <si>
    <t>PLUGOUT-TRAVA PARA PLUGUE</t>
  </si>
  <si>
    <t>000168193</t>
  </si>
  <si>
    <t>6831747</t>
  </si>
  <si>
    <t>Y196600</t>
  </si>
  <si>
    <t>TRAVA DISJUNTOR COMP.-MANIP. EXT. LARGO</t>
  </si>
  <si>
    <t>Y67612</t>
  </si>
  <si>
    <t>TRAVA PARA DISJUNTOR SEM FURO-277 VOLTS</t>
  </si>
  <si>
    <t>000168194</t>
  </si>
  <si>
    <t>000168195</t>
  </si>
  <si>
    <t>6831890</t>
  </si>
  <si>
    <t>000168196</t>
  </si>
  <si>
    <t>6818382</t>
  </si>
  <si>
    <t>Kit Bolsa bloq.de Disj. Mono cadeado Pl</t>
  </si>
  <si>
    <t>000168197</t>
  </si>
  <si>
    <t>7787128</t>
  </si>
  <si>
    <t>000168198</t>
  </si>
  <si>
    <t>000168199</t>
  </si>
  <si>
    <t>000168200</t>
  </si>
  <si>
    <t>000168201</t>
  </si>
  <si>
    <t>Y4202309</t>
  </si>
  <si>
    <t>ETQ TX B8423 19,65 X 25,95 MM 1H</t>
  </si>
  <si>
    <t>000168202</t>
  </si>
  <si>
    <t>000168203</t>
  </si>
  <si>
    <t>Y4087891</t>
  </si>
  <si>
    <t>000168204</t>
  </si>
  <si>
    <t>7809853</t>
  </si>
  <si>
    <t>Y2299012</t>
  </si>
  <si>
    <t>ESTAÇÃO PARA GARRA/CADEADO COM 5 CAD.</t>
  </si>
  <si>
    <t>000168205</t>
  </si>
  <si>
    <t>6792941</t>
  </si>
  <si>
    <t>000168206</t>
  </si>
  <si>
    <t>Y970920</t>
  </si>
  <si>
    <t>MANTA ABSORVENTE BASIC OIL DE 15#X17#</t>
  </si>
  <si>
    <t>CADEADO DE PLASTICO PD 4.7CM AM</t>
  </si>
  <si>
    <t>000168207</t>
  </si>
  <si>
    <t>000168213</t>
  </si>
  <si>
    <t>000168214</t>
  </si>
  <si>
    <t>6786802</t>
  </si>
  <si>
    <t>90158090</t>
  </si>
  <si>
    <t>Y2298463</t>
  </si>
  <si>
    <t>BIRUTA DE SINALIZAÇÃO</t>
  </si>
  <si>
    <t>000168215</t>
  </si>
  <si>
    <t>6786295</t>
  </si>
  <si>
    <t>000168216</t>
  </si>
  <si>
    <t>Garra de Bloqueio de Seguranca de 3.8cm</t>
  </si>
  <si>
    <t>000168217</t>
  </si>
  <si>
    <t>000168218</t>
  </si>
  <si>
    <t>Y2297353</t>
  </si>
  <si>
    <t>RIBBON RESINA R1911 110MM X 300M</t>
  </si>
  <si>
    <t>000168219</t>
  </si>
  <si>
    <t>BLOQ. DISJ.(NORMA DIN) SUBS Y3125856</t>
  </si>
  <si>
    <t>000168220</t>
  </si>
  <si>
    <t>7813876</t>
  </si>
  <si>
    <t>000168221</t>
  </si>
  <si>
    <t>6806853</t>
  </si>
  <si>
    <t>000168222</t>
  </si>
  <si>
    <t>000168223</t>
  </si>
  <si>
    <t>6807524</t>
  </si>
  <si>
    <t>Y2302528</t>
  </si>
  <si>
    <t>000168224</t>
  </si>
  <si>
    <t>000168225</t>
  </si>
  <si>
    <t>6795607</t>
  </si>
  <si>
    <t>Y2294968</t>
  </si>
  <si>
    <t>MT USO EXTERNO - ESGOTO</t>
  </si>
  <si>
    <t>Y2294708</t>
  </si>
  <si>
    <t>MT USO EXTERNO - ÁGUA NÃO POTÁVEL</t>
  </si>
  <si>
    <t>Y2294710</t>
  </si>
  <si>
    <t>MT USO EXTERNO - ÁGUA POTÁVEL</t>
  </si>
  <si>
    <t>Y2295011</t>
  </si>
  <si>
    <t>MT USO EXTERNO - HIDRANTE</t>
  </si>
  <si>
    <t>Y2295025</t>
  </si>
  <si>
    <t>*MT USO EXTERNO - SPRINKLERS</t>
  </si>
  <si>
    <t>Y2294722</t>
  </si>
  <si>
    <t>MT USO EXTERNO - GÁS</t>
  </si>
  <si>
    <t>#TRAV REGISTRO-MAÇAN. 6 A 12,5CM-VM</t>
  </si>
  <si>
    <t>Y2305313</t>
  </si>
  <si>
    <t>SETA EM ROLO-5CMX16M-BR SETA PT</t>
  </si>
  <si>
    <t>Y2305205</t>
  </si>
  <si>
    <t>*SETA EM ROLO-5CMX16M-VM SETA BR</t>
  </si>
  <si>
    <t>Seta em Rolo-5cmx16m-VD Seta BR</t>
  </si>
  <si>
    <t>#TRAV REGISTRO-MAÇAN. 12,5 A 16,5CM-VM</t>
  </si>
  <si>
    <t>000168226</t>
  </si>
  <si>
    <t>000168227</t>
  </si>
  <si>
    <t>000168228</t>
  </si>
  <si>
    <t>6817089</t>
  </si>
  <si>
    <t>000168229</t>
  </si>
  <si>
    <t>000168230</t>
  </si>
  <si>
    <t>000168231</t>
  </si>
  <si>
    <t>000168232</t>
  </si>
  <si>
    <t>000168233</t>
  </si>
  <si>
    <t>000168234</t>
  </si>
  <si>
    <t>000168235</t>
  </si>
  <si>
    <t>7286418</t>
  </si>
  <si>
    <t>Y2298340</t>
  </si>
  <si>
    <t>ESTANTE PARA GAVETEIRO</t>
  </si>
  <si>
    <t>000168236</t>
  </si>
  <si>
    <t>6783650</t>
  </si>
  <si>
    <t>*ETQ IDXPERT PET ULTRA DE 2 X0.5</t>
  </si>
  <si>
    <t>000168237</t>
  </si>
  <si>
    <t>000168238</t>
  </si>
  <si>
    <t>000168239</t>
  </si>
  <si>
    <t>000168240</t>
  </si>
  <si>
    <t>000168241</t>
  </si>
  <si>
    <t>000168242</t>
  </si>
  <si>
    <t>000168243</t>
  </si>
  <si>
    <t>000168244</t>
  </si>
  <si>
    <t>6813812</t>
  </si>
  <si>
    <t>Y2299026</t>
  </si>
  <si>
    <t>VARA DE MANOBRA</t>
  </si>
  <si>
    <t>000168245</t>
  </si>
  <si>
    <t>6800190</t>
  </si>
  <si>
    <t>Y2298806</t>
  </si>
  <si>
    <t>ARMÁRIO PARA PASTA DE VISUALIZAÇÃO</t>
  </si>
  <si>
    <t>000168246</t>
  </si>
  <si>
    <t>Y3954604</t>
  </si>
  <si>
    <t>ETQ TX B9601+B9955 75,5MM X 218,5MM 1H</t>
  </si>
  <si>
    <t>000168247</t>
  </si>
  <si>
    <t>000168248</t>
  </si>
  <si>
    <t>Fonte de Energia A/C para a IDXpert</t>
  </si>
  <si>
    <t>000168249</t>
  </si>
  <si>
    <t>7807233</t>
  </si>
  <si>
    <t>Y2299113</t>
  </si>
  <si>
    <t>CADEADO LATÃO COLOR CR30 - VM</t>
  </si>
  <si>
    <t>Y2299394</t>
  </si>
  <si>
    <t>CARTÃO TRAV.-EQUIP.TRAVADO PARA PROT....</t>
  </si>
  <si>
    <t>000168250</t>
  </si>
  <si>
    <t>000168251</t>
  </si>
  <si>
    <t>Y4061871</t>
  </si>
  <si>
    <t>ETQ B9253+B9204 65,0 X 115,0 MM 1H</t>
  </si>
  <si>
    <t>000168252</t>
  </si>
  <si>
    <t>6784008</t>
  </si>
  <si>
    <t>Y235152</t>
  </si>
  <si>
    <t>ABRAÇADEIRA DE NYLON 20CM - BR</t>
  </si>
  <si>
    <t>000168253</t>
  </si>
  <si>
    <t>6795008</t>
  </si>
  <si>
    <t>000168254</t>
  </si>
  <si>
    <t>000168255</t>
  </si>
  <si>
    <t>6918189</t>
  </si>
  <si>
    <t>000168256</t>
  </si>
  <si>
    <t>6785153</t>
  </si>
  <si>
    <t>70199090</t>
  </si>
  <si>
    <t>Y2298461</t>
  </si>
  <si>
    <t>COLETOR DE PILHA E BATERIA</t>
  </si>
  <si>
    <t>000168257</t>
  </si>
  <si>
    <t>000168258</t>
  </si>
  <si>
    <t>000168259</t>
  </si>
  <si>
    <t>000168260</t>
  </si>
  <si>
    <t>000168261</t>
  </si>
  <si>
    <t>000168262</t>
  </si>
  <si>
    <t>000168263</t>
  </si>
  <si>
    <t>Y934108</t>
  </si>
  <si>
    <t>MECANISMO DE IMPRESSÃO - IDXPERT</t>
  </si>
  <si>
    <t>000168264</t>
  </si>
  <si>
    <t>000168265</t>
  </si>
  <si>
    <t>Y4090539</t>
  </si>
  <si>
    <t>000168266</t>
  </si>
  <si>
    <t>000168267</t>
  </si>
  <si>
    <t>248586</t>
  </si>
  <si>
    <t>Y4209020</t>
  </si>
  <si>
    <t>DEFLETOR PARA AR-CONDICIONADO</t>
  </si>
  <si>
    <t>000168268</t>
  </si>
  <si>
    <t>Cadeado Haste Plástico Seg. Dif.-VM</t>
  </si>
  <si>
    <t>Trava Válv.Esf. Ajust.-1/2" a 2-1/2"-VM</t>
  </si>
  <si>
    <t>000168269</t>
  </si>
  <si>
    <t>7806784</t>
  </si>
  <si>
    <t>KIT PRIM. SOCORROS - BOLSA DE RESGATE</t>
  </si>
  <si>
    <t>000168270</t>
  </si>
  <si>
    <t>Y67768</t>
  </si>
  <si>
    <t>BLOQUEIO COMPONENTE PNEUMATICO</t>
  </si>
  <si>
    <t>000168271</t>
  </si>
  <si>
    <t>000168272</t>
  </si>
  <si>
    <t>000168273</t>
  </si>
  <si>
    <t>000168274</t>
  </si>
  <si>
    <t>Y4180453</t>
  </si>
  <si>
    <t>ETQ TX B9322 70,0 X 20,0 MM 1H</t>
  </si>
  <si>
    <t>000168275</t>
  </si>
  <si>
    <t>7815944</t>
  </si>
  <si>
    <t>Y2298038</t>
  </si>
  <si>
    <t>CONE ZEBRADO LR E BR - 75CM</t>
  </si>
  <si>
    <t>000168276</t>
  </si>
  <si>
    <t>6821151</t>
  </si>
  <si>
    <t>Y528303</t>
  </si>
  <si>
    <t>GARRA TRAVAM. SEGURANÇA 2,5CM</t>
  </si>
  <si>
    <t>000168277</t>
  </si>
  <si>
    <t>5912</t>
  </si>
  <si>
    <t>25127</t>
  </si>
  <si>
    <t>Y2502743</t>
  </si>
  <si>
    <t>IMPRESSORA BBP31</t>
  </si>
  <si>
    <t>000168278</t>
  </si>
  <si>
    <t>000168279</t>
  </si>
  <si>
    <t>7450855</t>
  </si>
  <si>
    <t>Y3954179</t>
  </si>
  <si>
    <t>ETQ TX B9547+B93003 38,0 X 19,0MM 2H</t>
  </si>
  <si>
    <t>000168280</t>
  </si>
  <si>
    <t>000168287</t>
  </si>
  <si>
    <t>7684574</t>
  </si>
  <si>
    <t>000168288</t>
  </si>
  <si>
    <t>6784089</t>
  </si>
  <si>
    <t>Y2297320</t>
  </si>
  <si>
    <t>RIBBON CERA R1908 60MM X 450M</t>
  </si>
  <si>
    <t>000168289</t>
  </si>
  <si>
    <t>7815958</t>
  </si>
  <si>
    <t>000168290</t>
  </si>
  <si>
    <t>6813335</t>
  </si>
  <si>
    <t>Y2302293</t>
  </si>
  <si>
    <t>ETQ DURAGUARD MINI - 1X3,5 CM</t>
  </si>
  <si>
    <t>000168291</t>
  </si>
  <si>
    <t>7811861</t>
  </si>
  <si>
    <t>Y2298319</t>
  </si>
  <si>
    <t>KANBAN-FICHA CONTROLE VM-50 UN.</t>
  </si>
  <si>
    <t>Y2298318</t>
  </si>
  <si>
    <t>KANBAN-FICHA CONTROLE AM-50 UN.</t>
  </si>
  <si>
    <t>Y2298314</t>
  </si>
  <si>
    <t>KANBAN-INICIAL+TOPO+PARTE INF.-12 POS.</t>
  </si>
  <si>
    <t>Y2298320</t>
  </si>
  <si>
    <t>KANBAN-FICHA CONTROLE VD-50 UN.</t>
  </si>
  <si>
    <t>000168292</t>
  </si>
  <si>
    <t>000168293</t>
  </si>
  <si>
    <t>000168294</t>
  </si>
  <si>
    <t>Y4206933</t>
  </si>
  <si>
    <t>AMOVC ETQ TX B595+B93003 107,5X33,8 1H</t>
  </si>
  <si>
    <t>000168295</t>
  </si>
  <si>
    <t>000168296</t>
  </si>
  <si>
    <t>6789155</t>
  </si>
  <si>
    <t>000168297</t>
  </si>
  <si>
    <t>6783991</t>
  </si>
  <si>
    <t>Y2295300</t>
  </si>
  <si>
    <t>ETQ ADV-380V-6,5X4,5</t>
  </si>
  <si>
    <t>Y2295301</t>
  </si>
  <si>
    <t>ETQ ADV-380V-13,0X8,5</t>
  </si>
  <si>
    <t>Y2294888</t>
  </si>
  <si>
    <t>ETQ ADV-RISCO ELÉTRICO APENAS...-6,5X4,5</t>
  </si>
  <si>
    <t>Y2294889</t>
  </si>
  <si>
    <t>ETQ ADV-RISCO ELÉTRICO APENAS...-13X8,5</t>
  </si>
  <si>
    <t>Y2296632</t>
  </si>
  <si>
    <t>ETQ ADV-CUID PAINEL ELÉTRICO...-13X8,5</t>
  </si>
  <si>
    <t>Y2294892</t>
  </si>
  <si>
    <t>ETQ ADV-PERIGO 220V-6,5X4,5</t>
  </si>
  <si>
    <t>000168298</t>
  </si>
  <si>
    <t>7380580</t>
  </si>
  <si>
    <t>Y4212559</t>
  </si>
  <si>
    <t>ETQ TX Y4057810 85,0 X 125,0 MM 1H</t>
  </si>
  <si>
    <t>Y4212551</t>
  </si>
  <si>
    <t>Y4212556</t>
  </si>
  <si>
    <t>000168299</t>
  </si>
  <si>
    <t>Y4221592</t>
  </si>
  <si>
    <t>000168300</t>
  </si>
  <si>
    <t>Y4212557</t>
  </si>
  <si>
    <t>000168301</t>
  </si>
  <si>
    <t>000168302</t>
  </si>
  <si>
    <t>6785410</t>
  </si>
  <si>
    <t>94039090</t>
  </si>
  <si>
    <t>Y2297882</t>
  </si>
  <si>
    <t>*GAVETEIRO 12X15,5X25CM - PT</t>
  </si>
  <si>
    <t>Y2297884</t>
  </si>
  <si>
    <t>*GAVETEIRO 17,5X22X34CM - PT</t>
  </si>
  <si>
    <t>000168303</t>
  </si>
  <si>
    <t>Y4221657</t>
  </si>
  <si>
    <t>ETQ TX B9719+B9969 65,0 X 20,5MM 1H</t>
  </si>
  <si>
    <t>000168304</t>
  </si>
  <si>
    <t>000168305</t>
  </si>
  <si>
    <t>000168306</t>
  </si>
  <si>
    <t>000168307</t>
  </si>
  <si>
    <t>000168308</t>
  </si>
  <si>
    <t>6784129</t>
  </si>
  <si>
    <t>Y2290404</t>
  </si>
  <si>
    <t>000168309</t>
  </si>
  <si>
    <t>000168310</t>
  </si>
  <si>
    <t>000168311</t>
  </si>
  <si>
    <t>000168312</t>
  </si>
  <si>
    <t>Y3953465</t>
  </si>
  <si>
    <t>000168313</t>
  </si>
  <si>
    <t>000168314</t>
  </si>
  <si>
    <t>000168315</t>
  </si>
  <si>
    <t>000168317</t>
  </si>
  <si>
    <t>000168318</t>
  </si>
  <si>
    <t>6792545</t>
  </si>
  <si>
    <t>000168319</t>
  </si>
  <si>
    <t>7572403</t>
  </si>
  <si>
    <t>Y2297963</t>
  </si>
  <si>
    <t>FITA DEMARCADORA DE VNL 2,5CMX30M-AM</t>
  </si>
  <si>
    <t>000168320</t>
  </si>
  <si>
    <t>000168321</t>
  </si>
  <si>
    <t>6783242</t>
  </si>
  <si>
    <t>RIBBON CERA R1920 110MM X 360M - DATAMAX</t>
  </si>
  <si>
    <t>000168322</t>
  </si>
  <si>
    <t>6821477</t>
  </si>
  <si>
    <t>000168323</t>
  </si>
  <si>
    <t>Y2297183</t>
  </si>
  <si>
    <t>CABEÇA DE IMPRESSÃO Z140XI III 203 DPI</t>
  </si>
  <si>
    <t>000168324</t>
  </si>
  <si>
    <t>6795935</t>
  </si>
  <si>
    <t>Y74524</t>
  </si>
  <si>
    <t>ESPELHO SEGURANÇA CONVEXO 90° - 45CM</t>
  </si>
  <si>
    <t>000168325</t>
  </si>
  <si>
    <t>6784736</t>
  </si>
  <si>
    <t>Y2298401</t>
  </si>
  <si>
    <t>SUPORTE ACRÍLICO P/MENSAGENS-HORIZONTAL</t>
  </si>
  <si>
    <t>Y2298352</t>
  </si>
  <si>
    <t>SUPORTE ACRÍLICO P/MENSAGEM-A4 VERTICAL</t>
  </si>
  <si>
    <t>000168326</t>
  </si>
  <si>
    <t>000168327</t>
  </si>
  <si>
    <t>000168328</t>
  </si>
  <si>
    <t>7744177</t>
  </si>
  <si>
    <t>Y4222435</t>
  </si>
  <si>
    <t>AMOSTRA ETQ BR B9212 30,0 X 30,0 MM 1H</t>
  </si>
  <si>
    <t>000168329</t>
  </si>
  <si>
    <t>Y3953385</t>
  </si>
  <si>
    <t>ETQ TX B9317 10,5 X 21,9MM 6H</t>
  </si>
  <si>
    <t>Y3953456</t>
  </si>
  <si>
    <t>000168330</t>
  </si>
  <si>
    <t>000168331</t>
  </si>
  <si>
    <t>000168332</t>
  </si>
  <si>
    <t>000168333</t>
  </si>
  <si>
    <t>000168334</t>
  </si>
  <si>
    <t>000168335</t>
  </si>
  <si>
    <t>000168336</t>
  </si>
  <si>
    <t>Y3954706</t>
  </si>
  <si>
    <t>000168337</t>
  </si>
  <si>
    <t>000168338</t>
  </si>
  <si>
    <t>000168339</t>
  </si>
  <si>
    <t>Y3952396</t>
  </si>
  <si>
    <t>000168340</t>
  </si>
  <si>
    <t>000168341</t>
  </si>
  <si>
    <t>000168342</t>
  </si>
  <si>
    <t>000168343</t>
  </si>
  <si>
    <t>000168344</t>
  </si>
  <si>
    <t>000168345</t>
  </si>
  <si>
    <t>000168346</t>
  </si>
  <si>
    <t>000168347</t>
  </si>
  <si>
    <t>000168348</t>
  </si>
  <si>
    <t>000168349</t>
  </si>
  <si>
    <t>000168350</t>
  </si>
  <si>
    <t>000168351</t>
  </si>
  <si>
    <t>000168352</t>
  </si>
  <si>
    <t>000168353</t>
  </si>
  <si>
    <t>000168354</t>
  </si>
  <si>
    <t>000168355</t>
  </si>
  <si>
    <t>000168356</t>
  </si>
  <si>
    <t>000168357</t>
  </si>
  <si>
    <t>000168358</t>
  </si>
  <si>
    <t>000168359</t>
  </si>
  <si>
    <t>000168360</t>
  </si>
  <si>
    <t>Y3953789</t>
  </si>
  <si>
    <t>000168361</t>
  </si>
  <si>
    <t>000168362</t>
  </si>
  <si>
    <t>000168363</t>
  </si>
  <si>
    <t>Y3953598</t>
  </si>
  <si>
    <t>ETQ TX B9553 60X17MM</t>
  </si>
  <si>
    <t>000168364</t>
  </si>
  <si>
    <t>000168365</t>
  </si>
  <si>
    <t>000168366</t>
  </si>
  <si>
    <t>Y3954920</t>
  </si>
  <si>
    <t>CW.420144</t>
  </si>
  <si>
    <t>000168367</t>
  </si>
  <si>
    <t>000168368</t>
  </si>
  <si>
    <t>Y2304348</t>
  </si>
  <si>
    <t>ETQ TX B8423 80,0 X 105,0 MM 1H</t>
  </si>
  <si>
    <t>000168369</t>
  </si>
  <si>
    <t>6787479</t>
  </si>
  <si>
    <t>Y2291904</t>
  </si>
  <si>
    <t>000168370</t>
  </si>
  <si>
    <t>000168371</t>
  </si>
  <si>
    <t>Y3954389</t>
  </si>
  <si>
    <t>ETQ TX B9547+B93001 101,0 X 121,0 MM 1H</t>
  </si>
  <si>
    <t>Y4172268</t>
  </si>
  <si>
    <t>ETQ TX B9541+B9962 263,0 X 68,0 1H</t>
  </si>
  <si>
    <t>000168372</t>
  </si>
  <si>
    <t>6814772</t>
  </si>
  <si>
    <t>Y3811849</t>
  </si>
  <si>
    <t>ETQ BR B9187 100,0 X 75,0 MM 1H</t>
  </si>
  <si>
    <t>000168373</t>
  </si>
  <si>
    <t>6787476</t>
  </si>
  <si>
    <t>000168374</t>
  </si>
  <si>
    <t>7811844</t>
  </si>
  <si>
    <t>Y2298927</t>
  </si>
  <si>
    <t>SINALIZAÇÃO TÁTIL CORRIMÃO-PLACA PAV.-1</t>
  </si>
  <si>
    <t>83100000</t>
  </si>
  <si>
    <t>Y2298934</t>
  </si>
  <si>
    <t>SINALIZAÇÃO TÁTIL CORRIMÃO-PLACA INÍCIO</t>
  </si>
  <si>
    <t>Y2298925</t>
  </si>
  <si>
    <t>SINALIZAÇÃO TÁTIL CORRIMÃO-PLACA FINAL</t>
  </si>
  <si>
    <t>Y2298926</t>
  </si>
  <si>
    <t>SINALIZAÇÃO TÁTIL CORRIMÃO-PLACA PAV.-T</t>
  </si>
  <si>
    <t>000168375</t>
  </si>
  <si>
    <t>000168376</t>
  </si>
  <si>
    <t>000168377</t>
  </si>
  <si>
    <t>000168378</t>
  </si>
  <si>
    <t>Y2300191</t>
  </si>
  <si>
    <t>CADEADO ALM 3,8CM -SEGREDO DIF.-AM</t>
  </si>
  <si>
    <t>Y2300190</t>
  </si>
  <si>
    <t>CADEADO ALM 3,8CM -SEG. DIF.-VM</t>
  </si>
  <si>
    <t>Y825408</t>
  </si>
  <si>
    <t>ESTAÇÃO PARA GARRA/CADEADO VAZIA</t>
  </si>
  <si>
    <t>Cartão Trav.Auto-Lamin. com Foto</t>
  </si>
  <si>
    <t>000168379</t>
  </si>
  <si>
    <t>Y3952174</t>
  </si>
  <si>
    <t>ETQ TX B9545+B93001 90,0X18,6MM 1H</t>
  </si>
  <si>
    <t>000168380</t>
  </si>
  <si>
    <t>000168381</t>
  </si>
  <si>
    <t>000168382</t>
  </si>
  <si>
    <t>000168383</t>
  </si>
  <si>
    <t>84719012</t>
  </si>
  <si>
    <t>Y2300030</t>
  </si>
  <si>
    <t>MANGUEIRA DE SILICONE KAMPF (SCHLAUCH W.</t>
  </si>
  <si>
    <t>000168384</t>
  </si>
  <si>
    <t>Y4223038</t>
  </si>
  <si>
    <t>CAIXA E4200 -  EURO 8611 SEM SEPARADOR</t>
  </si>
  <si>
    <t>000168385</t>
  </si>
  <si>
    <t>000168386</t>
  </si>
  <si>
    <t>Y4020906</t>
  </si>
  <si>
    <t>000168387</t>
  </si>
  <si>
    <t>6784541</t>
  </si>
  <si>
    <t>Y4026940</t>
  </si>
  <si>
    <t>ETQ TX B9337 45,0 X 34,0 MM 1H</t>
  </si>
  <si>
    <t>000168388</t>
  </si>
  <si>
    <t>7812110</t>
  </si>
  <si>
    <t>000168389</t>
  </si>
  <si>
    <t>000168390</t>
  </si>
  <si>
    <t>6786855</t>
  </si>
  <si>
    <t>Y2302299</t>
  </si>
  <si>
    <t>ETQ DURAGUARD- 3,8 X 1,9CM C/CÓD.BARRA</t>
  </si>
  <si>
    <t>000168391</t>
  </si>
  <si>
    <t>7813284</t>
  </si>
  <si>
    <t>000168392</t>
  </si>
  <si>
    <t>7809462</t>
  </si>
  <si>
    <t>Y2296546</t>
  </si>
  <si>
    <t>PLC SEG-SOMENTE PESSOAS AUTOR.-25X18-PVC</t>
  </si>
  <si>
    <t>Y2294796</t>
  </si>
  <si>
    <t>ETQ ID TOMADA 220V-2X4CM</t>
  </si>
  <si>
    <t>Fita Demarcadora de VNL 2,5cmx30m-AM</t>
  </si>
  <si>
    <t>000168393</t>
  </si>
  <si>
    <t>6820196</t>
  </si>
  <si>
    <t>000168394</t>
  </si>
  <si>
    <t>7813875</t>
  </si>
  <si>
    <t>000168395</t>
  </si>
  <si>
    <t>6784046</t>
  </si>
  <si>
    <t>Y2298003</t>
  </si>
  <si>
    <t>CANETA INDUSTRIAL PONTA GROSSA - VM</t>
  </si>
  <si>
    <t>000168396</t>
  </si>
  <si>
    <t>000168397</t>
  </si>
  <si>
    <t>000168398</t>
  </si>
  <si>
    <t>Y402546</t>
  </si>
  <si>
    <t>CADEADO AÇO 1,9CM SEG. DIF. - AZ</t>
  </si>
  <si>
    <t>000168399</t>
  </si>
  <si>
    <t>Y4218912</t>
  </si>
  <si>
    <t>AMOVC ETQ TX B595+B93003 6,0 X 11,0MM 3H</t>
  </si>
  <si>
    <t>000168400</t>
  </si>
  <si>
    <t>Y402837</t>
  </si>
  <si>
    <t>CADEADOAÇO5CMSEG.DIF.-AZ</t>
  </si>
  <si>
    <t>000168401</t>
  </si>
  <si>
    <t>000168402</t>
  </si>
  <si>
    <t>Y4222107</t>
  </si>
  <si>
    <t>AMOVC50+20ETQBRY4175795 15,0X15,0 5H 4,0</t>
  </si>
  <si>
    <t>000168403</t>
  </si>
  <si>
    <t>7659359</t>
  </si>
  <si>
    <t>000168404</t>
  </si>
  <si>
    <t>7036354</t>
  </si>
  <si>
    <t>Trava para Disjuntor sem Furo-277 volts</t>
  </si>
  <si>
    <t>000168405</t>
  </si>
  <si>
    <t>6787327</t>
  </si>
  <si>
    <t>Y2297861</t>
  </si>
  <si>
    <t>*BOTTOM - CIPA - 2CM</t>
  </si>
  <si>
    <t>000168406</t>
  </si>
  <si>
    <t>7709035</t>
  </si>
  <si>
    <t>000168407</t>
  </si>
  <si>
    <t>6785407</t>
  </si>
  <si>
    <t>000168408</t>
  </si>
  <si>
    <t>68053090</t>
  </si>
  <si>
    <t>Y2305389</t>
  </si>
  <si>
    <t>FITA ANTIDERRAPANTE FL 2,5CM</t>
  </si>
  <si>
    <t>000168409</t>
  </si>
  <si>
    <t>000168410</t>
  </si>
  <si>
    <t>000168411</t>
  </si>
  <si>
    <t>000168412</t>
  </si>
  <si>
    <t>7801940</t>
  </si>
  <si>
    <t>CAIXA DE MESA MODULAR - ROSÉ</t>
  </si>
  <si>
    <t>000168413</t>
  </si>
  <si>
    <t>Y2303217</t>
  </si>
  <si>
    <t>RIBBON MISTO R4300 83,06MM X 299,92M</t>
  </si>
  <si>
    <t>000168414</t>
  </si>
  <si>
    <t>000168415</t>
  </si>
  <si>
    <t>000168416</t>
  </si>
  <si>
    <t>000168417</t>
  </si>
  <si>
    <t>Y4154166</t>
  </si>
  <si>
    <t>ETQ TX B9251 59,5 X 49,5 MM 1H</t>
  </si>
  <si>
    <t>000168418</t>
  </si>
  <si>
    <t>6786925</t>
  </si>
  <si>
    <t>Y2298504</t>
  </si>
  <si>
    <t>RECIPIENTE P/TRANSPORTE COMBUSTÍVEL 20L</t>
  </si>
  <si>
    <t>000168419</t>
  </si>
  <si>
    <t>000168420</t>
  </si>
  <si>
    <t>6818519</t>
  </si>
  <si>
    <t>Y2303033</t>
  </si>
  <si>
    <t>ETQBMP51VNLPT/AMDE1.50 X25</t>
  </si>
  <si>
    <t>000168421</t>
  </si>
  <si>
    <t>Y2298357</t>
  </si>
  <si>
    <t>ORGANIZADOR PARA CABOS - 6 CABOS</t>
  </si>
  <si>
    <t>000168423</t>
  </si>
  <si>
    <t>000168424</t>
  </si>
  <si>
    <t>Y4196906</t>
  </si>
  <si>
    <t>ETQ TX B9553+B93003 105,0 X 33,0 1H</t>
  </si>
  <si>
    <t>000168425</t>
  </si>
  <si>
    <t>Y3953545</t>
  </si>
  <si>
    <t>000168426</t>
  </si>
  <si>
    <t>000168427</t>
  </si>
  <si>
    <t>6978428</t>
  </si>
  <si>
    <t>000168428</t>
  </si>
  <si>
    <t>000168429</t>
  </si>
  <si>
    <t>000168430</t>
  </si>
  <si>
    <t>Y2302499</t>
  </si>
  <si>
    <t>ETQ TLS DE 22.86MMX12.70MM</t>
  </si>
  <si>
    <t>000168431</t>
  </si>
  <si>
    <t>6785854</t>
  </si>
  <si>
    <t>Y2290408</t>
  </si>
  <si>
    <t>ETQ BR B6317 20.0 X 8.0 MM 4H</t>
  </si>
  <si>
    <t>000168432</t>
  </si>
  <si>
    <t>Y4181277</t>
  </si>
  <si>
    <t>ETQ TX B7576 50,0 X 20,0MM 1H</t>
  </si>
  <si>
    <t>000168433</t>
  </si>
  <si>
    <t>000168434</t>
  </si>
  <si>
    <t>6784526</t>
  </si>
  <si>
    <t>Y3953798</t>
  </si>
  <si>
    <t>ETQ TX B9553+B93001 45,3 X 15,4MM 1H</t>
  </si>
  <si>
    <t>000168435</t>
  </si>
  <si>
    <t>Y4186922</t>
  </si>
  <si>
    <t>ETQ BR B9109 100,0 X 69,8 MM 1H</t>
  </si>
  <si>
    <t>000168436</t>
  </si>
  <si>
    <t>000168437</t>
  </si>
  <si>
    <t>000168438</t>
  </si>
  <si>
    <t>6784113</t>
  </si>
  <si>
    <t>Y2290429</t>
  </si>
  <si>
    <t>ETQ BR B422  67,0 X 17,9 MM 1H</t>
  </si>
  <si>
    <t>000168439</t>
  </si>
  <si>
    <t>Y2291603</t>
  </si>
  <si>
    <t>ETQ TX B9317 35,0 X 8,0 MM 1H</t>
  </si>
  <si>
    <t>000168440</t>
  </si>
  <si>
    <t>6785281</t>
  </si>
  <si>
    <t>Y4171092</t>
  </si>
  <si>
    <t>ETQ TX B9317 88,0 X 28,0 1H</t>
  </si>
  <si>
    <t>000168441</t>
  </si>
  <si>
    <t>Y3954644</t>
  </si>
  <si>
    <t>ETQ TX B9553 153X30MM</t>
  </si>
  <si>
    <t>000168442</t>
  </si>
  <si>
    <t>Y2289071</t>
  </si>
  <si>
    <t>ETQ BR B9122 60,0 X 30,0 MM 1H</t>
  </si>
  <si>
    <t>000168443</t>
  </si>
  <si>
    <t>7810928</t>
  </si>
  <si>
    <t>000168444</t>
  </si>
  <si>
    <t>000168445</t>
  </si>
  <si>
    <t>000168446</t>
  </si>
  <si>
    <t>000168447</t>
  </si>
  <si>
    <t>7401398</t>
  </si>
  <si>
    <t>BLOQUEIO DISJUNTOR BIPOLAR</t>
  </si>
  <si>
    <t>000168448</t>
  </si>
  <si>
    <t>000168449</t>
  </si>
  <si>
    <t>000168450</t>
  </si>
  <si>
    <t>000168451</t>
  </si>
  <si>
    <t>84439960</t>
  </si>
  <si>
    <t>Y2306373</t>
  </si>
  <si>
    <t>PLACA PRINCIPAL   ZMX00</t>
  </si>
  <si>
    <t>000168452</t>
  </si>
  <si>
    <t>Y3557249</t>
  </si>
  <si>
    <t>ETQ BMP41/51/53 B422 PET BL BR 1 X0,50</t>
  </si>
  <si>
    <t>Y3005110</t>
  </si>
  <si>
    <t>MALETA BMP41</t>
  </si>
  <si>
    <t>000168453</t>
  </si>
  <si>
    <t>000168454</t>
  </si>
  <si>
    <t>000168455</t>
  </si>
  <si>
    <t>000168456</t>
  </si>
  <si>
    <t>ETQ HandiMark VNL 5,08cm-BR</t>
  </si>
  <si>
    <t>000168457</t>
  </si>
  <si>
    <t>Y3954683</t>
  </si>
  <si>
    <t>ETQ TX B9386+B93001 45,0 X 49,0MM 2H</t>
  </si>
  <si>
    <t>000168458</t>
  </si>
  <si>
    <t>000168459</t>
  </si>
  <si>
    <t>Y4040614</t>
  </si>
  <si>
    <t>ETQ BR B9204 40,0 X 40,0 1HSUBSY4223588</t>
  </si>
  <si>
    <t>000168460</t>
  </si>
  <si>
    <t>6783555</t>
  </si>
  <si>
    <t>000168461</t>
  </si>
  <si>
    <t>000168462</t>
  </si>
  <si>
    <t>000168463</t>
  </si>
  <si>
    <t>000168464</t>
  </si>
  <si>
    <t>Y3954665</t>
  </si>
  <si>
    <t>ETQ TX B9558 30,0X35,0MM 4H</t>
  </si>
  <si>
    <t>Y3952542</t>
  </si>
  <si>
    <t>ETQ TX B9721+B9969  34X74MM</t>
  </si>
  <si>
    <t>000168465</t>
  </si>
  <si>
    <t>000168466</t>
  </si>
  <si>
    <t>000168467</t>
  </si>
  <si>
    <t>Y4088699</t>
  </si>
  <si>
    <t>BMP51 PRINTER WITH AC ADAPTER</t>
  </si>
  <si>
    <t>000168468</t>
  </si>
  <si>
    <t>Y2297177</t>
  </si>
  <si>
    <t>CABEÇA DE IMPRESSÃO 90XI III 300DPI</t>
  </si>
  <si>
    <t>000168469</t>
  </si>
  <si>
    <t>6784562</t>
  </si>
  <si>
    <t>000168470</t>
  </si>
  <si>
    <t>000168471</t>
  </si>
  <si>
    <t>000168472</t>
  </si>
  <si>
    <t>000168473</t>
  </si>
  <si>
    <t>Y2299316</t>
  </si>
  <si>
    <t>PASTAVISUALA3-CONJUNTO5PASTAS-PT</t>
  </si>
  <si>
    <t>000168474</t>
  </si>
  <si>
    <t>000168475</t>
  </si>
  <si>
    <t>000168476</t>
  </si>
  <si>
    <t>6805984</t>
  </si>
  <si>
    <t>000168477</t>
  </si>
  <si>
    <t>00051</t>
  </si>
  <si>
    <t>000168478</t>
  </si>
  <si>
    <t>000168479</t>
  </si>
  <si>
    <t>000168480</t>
  </si>
  <si>
    <t>000168481</t>
  </si>
  <si>
    <t>Y4107308</t>
  </si>
  <si>
    <t>ETQ BR Y4131918 190,0 X 30,0MM 1H</t>
  </si>
  <si>
    <t>000168482</t>
  </si>
  <si>
    <t>000168483</t>
  </si>
  <si>
    <t>000168484</t>
  </si>
  <si>
    <t>000168485</t>
  </si>
  <si>
    <t>Y3587210</t>
  </si>
  <si>
    <t>IMPRESSORA BMP21-LAB</t>
  </si>
  <si>
    <t>000168486</t>
  </si>
  <si>
    <t>7720012</t>
  </si>
  <si>
    <t>000168487</t>
  </si>
  <si>
    <t>Y196595</t>
  </si>
  <si>
    <t>000168488</t>
  </si>
  <si>
    <t>6787083</t>
  </si>
  <si>
    <t>000168489</t>
  </si>
  <si>
    <t>000168490</t>
  </si>
  <si>
    <t>000168491</t>
  </si>
  <si>
    <t>7797732</t>
  </si>
  <si>
    <t>Y2297910</t>
  </si>
  <si>
    <t>CONE RF PESADO 75CM-BORRACHA SINT</t>
  </si>
  <si>
    <t>000168492</t>
  </si>
  <si>
    <t>000168493</t>
  </si>
  <si>
    <t>000168494</t>
  </si>
  <si>
    <t>000168495</t>
  </si>
  <si>
    <t>000168496</t>
  </si>
  <si>
    <t>Y3630838</t>
  </si>
  <si>
    <t>ETQ BR B9105 70,0 X 30,0 MM 1H</t>
  </si>
  <si>
    <t>000168497</t>
  </si>
  <si>
    <t>000168498</t>
  </si>
  <si>
    <t>000168499</t>
  </si>
  <si>
    <t>000168500</t>
  </si>
  <si>
    <t>000168501</t>
  </si>
  <si>
    <t>000168502</t>
  </si>
  <si>
    <t>000168503</t>
  </si>
  <si>
    <t>000168504</t>
  </si>
  <si>
    <t>5401</t>
  </si>
  <si>
    <t>Etq Tx B9151 140,0 X 110,0 mm 1H</t>
  </si>
  <si>
    <t>000168505</t>
  </si>
  <si>
    <t>000168506</t>
  </si>
  <si>
    <t>000168507</t>
  </si>
  <si>
    <t>000168508</t>
  </si>
  <si>
    <t>000168509</t>
  </si>
  <si>
    <t>6954675</t>
  </si>
  <si>
    <t>000168510</t>
  </si>
  <si>
    <t>7527069</t>
  </si>
  <si>
    <t>Y67786</t>
  </si>
  <si>
    <t>*BLOQUEIO PARA FUSIVEIS - GRANDE</t>
  </si>
  <si>
    <t>Gancho Adic. para Caixa de Travamento</t>
  </si>
  <si>
    <t>000168511</t>
  </si>
  <si>
    <t>Y4222442</t>
  </si>
  <si>
    <t>ETQ TX B8423+B93011 30,0 X 18,0 MM 1H</t>
  </si>
  <si>
    <t>000168515</t>
  </si>
  <si>
    <t>000168516</t>
  </si>
  <si>
    <t>000168517</t>
  </si>
  <si>
    <t>000168518</t>
  </si>
  <si>
    <t>000168519</t>
  </si>
  <si>
    <t>6799186</t>
  </si>
  <si>
    <t>Y2295289</t>
  </si>
  <si>
    <t>*ETQ MAQ-CUID-SUP.QUENTE Ñ TOQUE-13X8,5</t>
  </si>
  <si>
    <t>Y2295539</t>
  </si>
  <si>
    <t>ETQ SÍMBOLO INTL.-PROT. P/OUVIDOS-10CM</t>
  </si>
  <si>
    <t>000168520</t>
  </si>
  <si>
    <t>000168521</t>
  </si>
  <si>
    <t>000168522</t>
  </si>
  <si>
    <t>7001323</t>
  </si>
  <si>
    <t>Y2296623</t>
  </si>
  <si>
    <t>ETQ ADV-PERIGO 460V-13X8,5</t>
  </si>
  <si>
    <t>Y2296617</t>
  </si>
  <si>
    <t>ETQ ADV-PERIGO 110V-6,5X4,5</t>
  </si>
  <si>
    <t>000168523</t>
  </si>
  <si>
    <t>Y2296303</t>
  </si>
  <si>
    <t>PLC SEGURANÇA-OLHE ONDE PISA-35X25-PVC</t>
  </si>
  <si>
    <t>Y2296206</t>
  </si>
  <si>
    <t>PLC AVISO-MANT. CORREDOR LIVRE-35X25-PVC</t>
  </si>
  <si>
    <t>Y2295681</t>
  </si>
  <si>
    <t>PLC PERIGO-BURACO ABERTO-35X25-PVC</t>
  </si>
  <si>
    <t>Y2294699</t>
  </si>
  <si>
    <t>*PLC SEG-USE PROTETOR OUVIDO-35X25-PVC</t>
  </si>
  <si>
    <t>Y2294178</t>
  </si>
  <si>
    <t>PLC PERIGO-OBRIG. USO CAPACETE-35X25-PVC</t>
  </si>
  <si>
    <t>Y2296055</t>
  </si>
  <si>
    <t>PLC PERIGO-USE ÓCULOS DE SEG.-35X25-PVC</t>
  </si>
  <si>
    <t>Y2294558</t>
  </si>
  <si>
    <t>PLC PERIGO-USE LUVAS-35X25-PVC</t>
  </si>
  <si>
    <t>Y2294369</t>
  </si>
  <si>
    <t>PLC PERIGO-ESTOQ. MAT. INFLAM.-35X25-PVC</t>
  </si>
  <si>
    <t>Y2294826</t>
  </si>
  <si>
    <t>PLC SEG-SOMENTE PESSOAS AUTOR.-35X25-PVC</t>
  </si>
  <si>
    <t>Y2293639</t>
  </si>
  <si>
    <t>PLC PERIGO-ELET.SOM.PESSOAL...-35X25-PVC</t>
  </si>
  <si>
    <t>Y2294200</t>
  </si>
  <si>
    <t>PLC PERIGO-HOMENS TRAB. ACIMA-35X25-PVC</t>
  </si>
  <si>
    <t>Y2294641</t>
  </si>
  <si>
    <t>PLC AVISO-OBRIG. USO DE EPI -35X25-PVC</t>
  </si>
  <si>
    <t>Y2294635</t>
  </si>
  <si>
    <t>PLC AVISO-USE SEU ÓCULOS SEG.-35X25-PVC</t>
  </si>
  <si>
    <t>Y2293868</t>
  </si>
  <si>
    <t>PLC AVISO-SOM. PESSOAL AUT.-35X25-PVC</t>
  </si>
  <si>
    <t>Y2294256</t>
  </si>
  <si>
    <t>PLC AVISO-MANT. A ÁREA LIMPA-35X25-PVC</t>
  </si>
  <si>
    <t>Y2294687</t>
  </si>
  <si>
    <t>PLC SEGURANÇA-ANDE NÃO CORRA-35X25-PVC</t>
  </si>
  <si>
    <t>Y2294674</t>
  </si>
  <si>
    <t>PLC AVISO-USO EPI É SUA SEG.-35X25-PVC</t>
  </si>
  <si>
    <t>Y2294695</t>
  </si>
  <si>
    <t>*PLC SEG-USE CALÇADOS DE SEG.-35X25-PVC</t>
  </si>
  <si>
    <t>000168524</t>
  </si>
  <si>
    <t>000168525</t>
  </si>
  <si>
    <t>000168526</t>
  </si>
  <si>
    <t>Y2290598</t>
  </si>
  <si>
    <t>ETQ BR B724 10,0 X 6,5 MM 2H</t>
  </si>
  <si>
    <t>000168527</t>
  </si>
  <si>
    <t>6784183</t>
  </si>
  <si>
    <t>Y2290436</t>
  </si>
  <si>
    <t>ETQ BR B9253 50,0 X 9,5 MM 2H</t>
  </si>
  <si>
    <t>000168528</t>
  </si>
  <si>
    <t>Y4000854</t>
  </si>
  <si>
    <t>ETQ BR B478 5,0 X 6,5 MM 4H</t>
  </si>
  <si>
    <t>000168529</t>
  </si>
  <si>
    <t>Y2290931</t>
  </si>
  <si>
    <t>ETQ BR B416 19,0 X 19,0 MM 1H</t>
  </si>
  <si>
    <t>000168530</t>
  </si>
  <si>
    <t>6802573</t>
  </si>
  <si>
    <t>Y3953518</t>
  </si>
  <si>
    <t>ETQ TX B9553+B9387 44X30MM 1H</t>
  </si>
  <si>
    <t>000168531</t>
  </si>
  <si>
    <t>Y4134463</t>
  </si>
  <si>
    <t>ETQ TX B9719+B9957 37,0 X 37,0 1H</t>
  </si>
  <si>
    <t>Y3954602</t>
  </si>
  <si>
    <t>ETQ TX B9719+B9957 32,0X75,0MM 1H</t>
  </si>
  <si>
    <t>Y3954597</t>
  </si>
  <si>
    <t>ETQ TX B9547+B93001 32X32MM 2H</t>
  </si>
  <si>
    <t>000168532</t>
  </si>
  <si>
    <t>000168533</t>
  </si>
  <si>
    <t>000168534</t>
  </si>
  <si>
    <t>Y799261</t>
  </si>
  <si>
    <t>KIT EMERG. GRANDE BALDE 210L - ÓLEO</t>
  </si>
  <si>
    <t>000168535</t>
  </si>
  <si>
    <t>240536</t>
  </si>
  <si>
    <t>Y3147714</t>
  </si>
  <si>
    <t>ROLO DE BORRACHA</t>
  </si>
  <si>
    <t>000168536</t>
  </si>
  <si>
    <t>000168537</t>
  </si>
  <si>
    <t>000168538</t>
  </si>
  <si>
    <t>Y3954663</t>
  </si>
  <si>
    <t>ETQ TX B9721+B9956 160,0 X 91,0MM 1H</t>
  </si>
  <si>
    <t>000168539</t>
  </si>
  <si>
    <t>7433213</t>
  </si>
  <si>
    <t>000168540</t>
  </si>
  <si>
    <t>Y3952441</t>
  </si>
  <si>
    <t>Y3954771</t>
  </si>
  <si>
    <t>ETQ TX B9547+B93003 82,0X70,0MM 1H</t>
  </si>
  <si>
    <t>000168541</t>
  </si>
  <si>
    <t>6831788</t>
  </si>
  <si>
    <t>Y4052151</t>
  </si>
  <si>
    <t>ETQ TX B8423+B9388 55,0 X 30,0 MM 1H</t>
  </si>
  <si>
    <t>000168542</t>
  </si>
  <si>
    <t>7821613</t>
  </si>
  <si>
    <t>000168543</t>
  </si>
  <si>
    <t>000168544</t>
  </si>
  <si>
    <t>000168545</t>
  </si>
  <si>
    <t>000168546</t>
  </si>
  <si>
    <t>000168547</t>
  </si>
  <si>
    <t>000168548</t>
  </si>
  <si>
    <t>000168549</t>
  </si>
  <si>
    <t>6786417</t>
  </si>
  <si>
    <t>000168550</t>
  </si>
  <si>
    <t>6805639</t>
  </si>
  <si>
    <t>000168551</t>
  </si>
  <si>
    <t>6786608</t>
  </si>
  <si>
    <t>000168552</t>
  </si>
  <si>
    <t>Y3955912</t>
  </si>
  <si>
    <t>FACA MOD RET 105,0 X 33,0 1H 0,0</t>
  </si>
  <si>
    <t>000168553</t>
  </si>
  <si>
    <t>7820036</t>
  </si>
  <si>
    <t>000168554</t>
  </si>
  <si>
    <t>6826276</t>
  </si>
  <si>
    <t>Y2300183</t>
  </si>
  <si>
    <t>CADEADO ALM 2,5CM-SEG.DIF.-LR</t>
  </si>
  <si>
    <t>000168555</t>
  </si>
  <si>
    <t>000168556</t>
  </si>
  <si>
    <t>6828046</t>
  </si>
  <si>
    <t>000168557</t>
  </si>
  <si>
    <t>7784506</t>
  </si>
  <si>
    <t>000168558</t>
  </si>
  <si>
    <t>000168559</t>
  </si>
  <si>
    <t>Y2297372</t>
  </si>
  <si>
    <t>RIBBON RESINA R1822 60,0MM X 300M ARX7</t>
  </si>
  <si>
    <t>000168560</t>
  </si>
  <si>
    <t>000168561</t>
  </si>
  <si>
    <t>Y528304</t>
  </si>
  <si>
    <t>Garra Travam. Segurança 3,8cm</t>
  </si>
  <si>
    <t>000168562</t>
  </si>
  <si>
    <t>6784105</t>
  </si>
  <si>
    <t>000168563</t>
  </si>
  <si>
    <t>000168564</t>
  </si>
  <si>
    <t>6789562</t>
  </si>
  <si>
    <t>Y4223569</t>
  </si>
  <si>
    <t>AMOSTRA 10+10 ETQ TX B9317 95X 50MM 1H</t>
  </si>
  <si>
    <t>000168565</t>
  </si>
  <si>
    <t>000168566</t>
  </si>
  <si>
    <t>Y4131486</t>
  </si>
  <si>
    <t>ETQ TX B9719+B9969 55,0 X 120,0MM 1H</t>
  </si>
  <si>
    <t>000168567</t>
  </si>
  <si>
    <t>000168568</t>
  </si>
  <si>
    <t>000168569</t>
  </si>
  <si>
    <t>000168570</t>
  </si>
  <si>
    <t>Y4030099</t>
  </si>
  <si>
    <t>ETQ TX B9251 89,0 X 49,0 MM 1H</t>
  </si>
  <si>
    <t>000168571</t>
  </si>
  <si>
    <t>6790203</t>
  </si>
  <si>
    <t>000168572</t>
  </si>
  <si>
    <t>Y3954688</t>
  </si>
  <si>
    <t>ETQ TX B9386+B93001 35,0 X 65,0MM 1H</t>
  </si>
  <si>
    <t>000168573</t>
  </si>
  <si>
    <t>Y2304731</t>
  </si>
  <si>
    <t>ETQ BMP21 AZUL DE 0.750  X 21   (19.05MM</t>
  </si>
  <si>
    <t>Y4052913</t>
  </si>
  <si>
    <t>PLAQUETA DURASLEEVE DE 4,4MMX30MM BMP71</t>
  </si>
  <si>
    <t>000168574</t>
  </si>
  <si>
    <t>000168575</t>
  </si>
  <si>
    <t>000168576</t>
  </si>
  <si>
    <t>Y4174016</t>
  </si>
  <si>
    <t>FACA MAG CIRC 38,3 X 38,3 4H 6,4 10</t>
  </si>
  <si>
    <t>000168577</t>
  </si>
  <si>
    <t>000168578</t>
  </si>
  <si>
    <t>6783367</t>
  </si>
  <si>
    <t>Y3953216</t>
  </si>
  <si>
    <t>ETQ TX B9547+B9391 75,0X20,0MM 1H</t>
  </si>
  <si>
    <t>Y3954673</t>
  </si>
  <si>
    <t>Y3954421</t>
  </si>
  <si>
    <t>ETQ TX B9553+B93003 67,0 X 20,0MM 1H</t>
  </si>
  <si>
    <t>000168579</t>
  </si>
  <si>
    <t>Y879764</t>
  </si>
  <si>
    <t>ESTAÇÃO PARA CADEADO - ATÉ 24 CADEADOS</t>
  </si>
  <si>
    <t>Cabo Revest. 2,4m para Bloq. Cabo Mult.</t>
  </si>
  <si>
    <t>000168580</t>
  </si>
  <si>
    <t>000168581</t>
  </si>
  <si>
    <t>6793966</t>
  </si>
  <si>
    <t>Y3954438</t>
  </si>
  <si>
    <t>ETQ TX B9721+B9956 27,0X 49,0MM 3H</t>
  </si>
  <si>
    <t>000168582</t>
  </si>
  <si>
    <t>6784915</t>
  </si>
  <si>
    <t>Y2291004</t>
  </si>
  <si>
    <t>ETQ BR B483 51,0 X 19,0 MM 1H</t>
  </si>
  <si>
    <t>000168583</t>
  </si>
  <si>
    <t>7818039</t>
  </si>
  <si>
    <t>000168584</t>
  </si>
  <si>
    <t>000168585</t>
  </si>
  <si>
    <t>6791643</t>
  </si>
  <si>
    <t>000168586</t>
  </si>
  <si>
    <t>000168587</t>
  </si>
  <si>
    <t>000168588</t>
  </si>
  <si>
    <t>6786197</t>
  </si>
  <si>
    <t>Y232869</t>
  </si>
  <si>
    <t>FITA ADV.LAMINADA 5CMX4,5M-RF</t>
  </si>
  <si>
    <t>000168589</t>
  </si>
  <si>
    <t>000168590</t>
  </si>
  <si>
    <t>000168591</t>
  </si>
  <si>
    <t>000168592</t>
  </si>
  <si>
    <t>6791862</t>
  </si>
  <si>
    <t>000168593</t>
  </si>
  <si>
    <t>6792872</t>
  </si>
  <si>
    <t>000168594</t>
  </si>
  <si>
    <t>000168595</t>
  </si>
  <si>
    <t>000168596</t>
  </si>
  <si>
    <t>000168597</t>
  </si>
  <si>
    <t>000168598</t>
  </si>
  <si>
    <t>000168599</t>
  </si>
  <si>
    <t>Y4008235</t>
  </si>
  <si>
    <t>ETQ TX B9253+B9204 73,00 X 275,00 MM 1H</t>
  </si>
  <si>
    <t>Y4058757</t>
  </si>
  <si>
    <t>ETQ TX B9253+B9204 60,0 X 190,0 MM 1H</t>
  </si>
  <si>
    <t>000168600</t>
  </si>
  <si>
    <t>6783608</t>
  </si>
  <si>
    <t>000168601</t>
  </si>
  <si>
    <t>000168602</t>
  </si>
  <si>
    <t>RIBBON S RESINA R1964 110MMX91M-ELTRON</t>
  </si>
  <si>
    <t>000168603</t>
  </si>
  <si>
    <t>000168604</t>
  </si>
  <si>
    <t>000168605</t>
  </si>
  <si>
    <t>000168606</t>
  </si>
  <si>
    <t>000168607</t>
  </si>
  <si>
    <t>000168608</t>
  </si>
  <si>
    <t>000168609</t>
  </si>
  <si>
    <t>6786162</t>
  </si>
  <si>
    <t>000168610</t>
  </si>
  <si>
    <t>000168611</t>
  </si>
  <si>
    <t>ETQ IDXpert VNL 25,4mmx9,14m-AM</t>
  </si>
  <si>
    <t>000168612</t>
  </si>
  <si>
    <t>000168613</t>
  </si>
  <si>
    <t>Y2297343</t>
  </si>
  <si>
    <t>RIBBON MISTO R1833 110,0MM X 450M</t>
  </si>
  <si>
    <t>000168614</t>
  </si>
  <si>
    <t>Y2297378</t>
  </si>
  <si>
    <t>RIBBON RESINA R1973 110MM X 450M</t>
  </si>
  <si>
    <t>000168615</t>
  </si>
  <si>
    <t>000168616</t>
  </si>
  <si>
    <t>7776748</t>
  </si>
  <si>
    <t>Y2294823</t>
  </si>
  <si>
    <t>PLC SEG-MANT. PORTA FECHADA-25X18-VNL</t>
  </si>
  <si>
    <t>Y2293772</t>
  </si>
  <si>
    <t>PLC PERIGO-380/420 VOLTS-25X18-VNL</t>
  </si>
  <si>
    <t>Y2293635</t>
  </si>
  <si>
    <t>PLC PERIGO-ELET.SOM.PESSOAL...-25X18-VNL</t>
  </si>
  <si>
    <t>Y2296084</t>
  </si>
  <si>
    <t>PLC CUIDADO-MANT.LIVRE ÁREA...-25X18-VNL</t>
  </si>
  <si>
    <t>000168617</t>
  </si>
  <si>
    <t>000168618</t>
  </si>
  <si>
    <t>6831924</t>
  </si>
  <si>
    <t>Y2294967</t>
  </si>
  <si>
    <t>MT USO EXTERNO - ALIMENTAÇÃO DE ÁGUA</t>
  </si>
  <si>
    <t>Y2294703</t>
  </si>
  <si>
    <t>MT USO EXTERNO - ÁGUA</t>
  </si>
  <si>
    <t>Y2294705</t>
  </si>
  <si>
    <t>MT USO EXTERNO - ÁGUA DE ESGOTO</t>
  </si>
  <si>
    <t>Y235330</t>
  </si>
  <si>
    <t>ESPELHO SEGURANÇA CONVEXO EXTERNO- 45CM</t>
  </si>
  <si>
    <t>Y2298228</t>
  </si>
  <si>
    <t>Protetor de Quina AM e PT</t>
  </si>
  <si>
    <t>000168619</t>
  </si>
  <si>
    <t>7817446</t>
  </si>
  <si>
    <t>000168620</t>
  </si>
  <si>
    <t>Y4051781</t>
  </si>
  <si>
    <t>ETQ PS AMARELA</t>
  </si>
  <si>
    <t>Y4051780</t>
  </si>
  <si>
    <t>ETQ PS AMARELA DE 0.984 X1.236</t>
  </si>
  <si>
    <t>Y3609991</t>
  </si>
  <si>
    <t>ETQ PS AMARELA IMP 2 LADOS 0,984 X0,331</t>
  </si>
  <si>
    <t>000168621</t>
  </si>
  <si>
    <t>000168622</t>
  </si>
  <si>
    <t>7821732</t>
  </si>
  <si>
    <t>Y2298229</t>
  </si>
  <si>
    <t>HASTE ISOLAM. ECONÔMIC USO INT.-ZEBRADA</t>
  </si>
  <si>
    <t>000168623</t>
  </si>
  <si>
    <t>Ribbon Resina R1916 110mmX74m-TLP 2844</t>
  </si>
  <si>
    <t>000168624</t>
  </si>
  <si>
    <t>5901</t>
  </si>
  <si>
    <t>241364</t>
  </si>
  <si>
    <t>Y2303710</t>
  </si>
  <si>
    <t>B9511 PVC TRANSP 380X1000</t>
  </si>
  <si>
    <t>000168625</t>
  </si>
  <si>
    <t>000168626</t>
  </si>
  <si>
    <t>000168627</t>
  </si>
  <si>
    <t>000168628</t>
  </si>
  <si>
    <t>000168629</t>
  </si>
  <si>
    <t>6792848</t>
  </si>
  <si>
    <t>94029090</t>
  </si>
  <si>
    <t>Y2298557</t>
  </si>
  <si>
    <t>MACA EM POLIETILENO</t>
  </si>
  <si>
    <t>Y2298227</t>
  </si>
  <si>
    <t>KIT PRIM. SOCORROS - POCHETE SOCORRISTA</t>
  </si>
  <si>
    <t>Y2298844</t>
  </si>
  <si>
    <t>IMOBILIZADOR DE CABEÇA</t>
  </si>
  <si>
    <t>000168630</t>
  </si>
  <si>
    <t>Y406772</t>
  </si>
  <si>
    <t>CaboRevest.3,6mparaBloq.CaboMult.</t>
  </si>
  <si>
    <t>000168631</t>
  </si>
  <si>
    <t>000168632</t>
  </si>
  <si>
    <t>000168633</t>
  </si>
  <si>
    <t>000168634</t>
  </si>
  <si>
    <t>000168635</t>
  </si>
  <si>
    <t>000168636</t>
  </si>
  <si>
    <t>000168637</t>
  </si>
  <si>
    <t>000168638</t>
  </si>
  <si>
    <t>000168639</t>
  </si>
  <si>
    <t>000168640</t>
  </si>
  <si>
    <t>000168641</t>
  </si>
  <si>
    <t>000168642</t>
  </si>
  <si>
    <t>000168643</t>
  </si>
  <si>
    <t>000168644</t>
  </si>
  <si>
    <t>000168645</t>
  </si>
  <si>
    <t>000168646</t>
  </si>
  <si>
    <t>Y3953558</t>
  </si>
  <si>
    <t>000168647</t>
  </si>
  <si>
    <t>Y4089432</t>
  </si>
  <si>
    <t>CAIXA PLASTICA R-KLT6428</t>
  </si>
  <si>
    <t>000168648</t>
  </si>
  <si>
    <t>000168649</t>
  </si>
  <si>
    <t>000168650</t>
  </si>
  <si>
    <t>000168651</t>
  </si>
  <si>
    <t>000168652</t>
  </si>
  <si>
    <t>000168653</t>
  </si>
  <si>
    <t>Y4086282</t>
  </si>
  <si>
    <t>000168654</t>
  </si>
  <si>
    <t>Y4086060</t>
  </si>
  <si>
    <t>000168655</t>
  </si>
  <si>
    <t>Y4086283</t>
  </si>
  <si>
    <t>000168656</t>
  </si>
  <si>
    <t>000168657</t>
  </si>
  <si>
    <t>Y3957569</t>
  </si>
  <si>
    <t>ETQ TX B9536+B93001 70,0 X 21,0MM 2H</t>
  </si>
  <si>
    <t>000168658</t>
  </si>
  <si>
    <t>Y4213970</t>
  </si>
  <si>
    <t>ETQ TX B9243 105,0 X 148,0 MM 1H</t>
  </si>
  <si>
    <t>000168659</t>
  </si>
  <si>
    <t>000168660</t>
  </si>
  <si>
    <t>Y3954652</t>
  </si>
  <si>
    <t>000168661</t>
  </si>
  <si>
    <t>Y3953379</t>
  </si>
  <si>
    <t>ETQ TX B9547+B93001 40,0X33,0MM 1H</t>
  </si>
  <si>
    <t>000168662</t>
  </si>
  <si>
    <t>7402477</t>
  </si>
  <si>
    <t>000168663</t>
  </si>
  <si>
    <t>Y2303497</t>
  </si>
  <si>
    <t>ETQ BBP31 VNL DE 101,6X30,48MM - AZ</t>
  </si>
  <si>
    <t>000168664</t>
  </si>
  <si>
    <t>7762851</t>
  </si>
  <si>
    <t>000168665</t>
  </si>
  <si>
    <t>6786364</t>
  </si>
  <si>
    <t>000168666</t>
  </si>
  <si>
    <t>6787325</t>
  </si>
  <si>
    <t>000168667</t>
  </si>
  <si>
    <t>000168668</t>
  </si>
  <si>
    <t>000168669</t>
  </si>
  <si>
    <t>000168670</t>
  </si>
  <si>
    <t>Y3953069</t>
  </si>
  <si>
    <t>000168671</t>
  </si>
  <si>
    <t>000168672</t>
  </si>
  <si>
    <t>Y3952797</t>
  </si>
  <si>
    <t>000168673</t>
  </si>
  <si>
    <t>000168674</t>
  </si>
  <si>
    <t>7810968</t>
  </si>
  <si>
    <t>000168675</t>
  </si>
  <si>
    <t>000168676</t>
  </si>
  <si>
    <t>000168677</t>
  </si>
  <si>
    <t>Y3952319</t>
  </si>
  <si>
    <t>ETQ TX B9966+B93003 40,0 X 25,0MM 1H</t>
  </si>
  <si>
    <t>000168678</t>
  </si>
  <si>
    <t>Y3952142</t>
  </si>
  <si>
    <t>ETQ TX B9318+B93001 162,0X65,0MM 1H</t>
  </si>
  <si>
    <t>000168679</t>
  </si>
  <si>
    <t>000168680</t>
  </si>
  <si>
    <t>Y3954280</t>
  </si>
  <si>
    <t>ETQ TX B9547+B93001 38,0X19SUBSY4187860</t>
  </si>
  <si>
    <t>000168681</t>
  </si>
  <si>
    <t>000168682</t>
  </si>
  <si>
    <t>000168683</t>
  </si>
  <si>
    <t>Y4166822</t>
  </si>
  <si>
    <t>ETQ TX B9547+B93003 66,0 X 30,0 MM 2H</t>
  </si>
  <si>
    <t>000168684</t>
  </si>
  <si>
    <t>Y3954659</t>
  </si>
  <si>
    <t>ETQ TX B9536+B93001 37,0X26,0MM 1H</t>
  </si>
  <si>
    <t>000168685</t>
  </si>
  <si>
    <t>Y3954762</t>
  </si>
  <si>
    <t>ETQ TX B9536+B93001 58,0X30,0MM 1H</t>
  </si>
  <si>
    <t>000168686</t>
  </si>
  <si>
    <t>Y4107382</t>
  </si>
  <si>
    <t>ETQ TX B9318+B93001 162X65MM 1H</t>
  </si>
  <si>
    <t>000168687</t>
  </si>
  <si>
    <t>Y3957507</t>
  </si>
  <si>
    <t>000168688</t>
  </si>
  <si>
    <t>000168689</t>
  </si>
  <si>
    <t>000168690</t>
  </si>
  <si>
    <t>000168691</t>
  </si>
  <si>
    <t>000168692</t>
  </si>
  <si>
    <t>000168693</t>
  </si>
  <si>
    <t>000168694</t>
  </si>
  <si>
    <t>000168695</t>
  </si>
  <si>
    <t>000168696</t>
  </si>
  <si>
    <t>Y4173980</t>
  </si>
  <si>
    <t>ETQ TX B93004+B93003 38,3X38,3MM 2H</t>
  </si>
  <si>
    <t>000168697</t>
  </si>
  <si>
    <t>Y3952144</t>
  </si>
  <si>
    <t>ETQ TX B9318+B9366 160,0X60,0MM 1H</t>
  </si>
  <si>
    <t>000168698</t>
  </si>
  <si>
    <t>000168699</t>
  </si>
  <si>
    <t>000168700</t>
  </si>
  <si>
    <t>000168701</t>
  </si>
  <si>
    <t>000168702</t>
  </si>
  <si>
    <t>000168703</t>
  </si>
  <si>
    <t>000168704</t>
  </si>
  <si>
    <t>000168705</t>
  </si>
  <si>
    <t>Y3952443</t>
  </si>
  <si>
    <t>ETQ TX B9721+B9969 62,0 X 80,0MM 1H</t>
  </si>
  <si>
    <t>000168706</t>
  </si>
  <si>
    <t>000168707</t>
  </si>
  <si>
    <t>000168708</t>
  </si>
  <si>
    <t>Y4185134</t>
  </si>
  <si>
    <t>ETQ TX B9536+B93001 29,0 X 60,0 MM 4H</t>
  </si>
  <si>
    <t>000168709</t>
  </si>
  <si>
    <t>Y2300197</t>
  </si>
  <si>
    <t>Cadeados de Plastico - 1.5  AM</t>
  </si>
  <si>
    <t>Trava Ajustável para Registro</t>
  </si>
  <si>
    <t>000168710</t>
  </si>
  <si>
    <t>000168711</t>
  </si>
  <si>
    <t>Y4104337</t>
  </si>
  <si>
    <t>ETQ TX B9536+B93003 35,0 X19,0 MM 1H</t>
  </si>
  <si>
    <t>000168712</t>
  </si>
  <si>
    <t>000168713</t>
  </si>
  <si>
    <t>Y3953068</t>
  </si>
  <si>
    <t>ETQ TX B9966 40X20MM</t>
  </si>
  <si>
    <t>000168714</t>
  </si>
  <si>
    <t>000168715</t>
  </si>
  <si>
    <t>000168716</t>
  </si>
  <si>
    <t>000168717</t>
  </si>
  <si>
    <t>000168718</t>
  </si>
  <si>
    <t>Y2291022</t>
  </si>
  <si>
    <t>ETQ BR B9315 18,0 X 30,0 MM 5H</t>
  </si>
  <si>
    <t>000168719</t>
  </si>
  <si>
    <t>000168720</t>
  </si>
  <si>
    <t>Y4176350</t>
  </si>
  <si>
    <t>ETQ TX B9122+B9232 32,0 X 72,0 MM 1H</t>
  </si>
  <si>
    <t>000168721</t>
  </si>
  <si>
    <t>000168722</t>
  </si>
  <si>
    <t>Y2293400</t>
  </si>
  <si>
    <t>ETQ BR 010905000355 35,0 X 16,0 MM 1H</t>
  </si>
  <si>
    <t>Y3169915</t>
  </si>
  <si>
    <t>ETQ BR B8423 14,0 X 10,0 MM 1H</t>
  </si>
  <si>
    <t>000168724</t>
  </si>
  <si>
    <t>Y4013923</t>
  </si>
  <si>
    <t>ETQ TX B9707 10,0 X 20,0 MM 1H</t>
  </si>
  <si>
    <t>000168725</t>
  </si>
  <si>
    <t>000168726</t>
  </si>
  <si>
    <t>000168727</t>
  </si>
  <si>
    <t>000168728</t>
  </si>
  <si>
    <t>000168729</t>
  </si>
  <si>
    <t>000168730</t>
  </si>
  <si>
    <t>Y2303134</t>
  </si>
  <si>
    <t>ETQ BOTOEIRA PT DE 50.80MMX25.40MM</t>
  </si>
  <si>
    <t>000168731</t>
  </si>
  <si>
    <t>000168732</t>
  </si>
  <si>
    <t>7823302</t>
  </si>
  <si>
    <t>Y2304777</t>
  </si>
  <si>
    <t>FITA AUTO-ADESIVA RF 5CMX9M-AM</t>
  </si>
  <si>
    <t>Y2304783</t>
  </si>
  <si>
    <t>FITA AUTO-ADESIVA RF 2,5CMX9M-AM</t>
  </si>
  <si>
    <t>000168733</t>
  </si>
  <si>
    <t>Y4087966</t>
  </si>
  <si>
    <t>000168734</t>
  </si>
  <si>
    <t>000168735</t>
  </si>
  <si>
    <t>000168736</t>
  </si>
  <si>
    <t>000168737</t>
  </si>
  <si>
    <t>6818572</t>
  </si>
  <si>
    <t>Y4121979</t>
  </si>
  <si>
    <t>ETQ TX B9553 47,0 X 190,0 MM 4H</t>
  </si>
  <si>
    <t>000168738</t>
  </si>
  <si>
    <t>000168740</t>
  </si>
  <si>
    <t>000168741</t>
  </si>
  <si>
    <t>7767827</t>
  </si>
  <si>
    <t>000168742</t>
  </si>
  <si>
    <t>000168743</t>
  </si>
  <si>
    <t>000168744</t>
  </si>
  <si>
    <t>000168745</t>
  </si>
  <si>
    <t>000168746</t>
  </si>
  <si>
    <t>ESTAÇÃO BLOQUEIO COM PORTA TRANSPARENTE</t>
  </si>
  <si>
    <t>Y2302481</t>
  </si>
  <si>
    <t>ETQ TLS VNL-1,3CM DE LARG.-AM</t>
  </si>
  <si>
    <t>000168747</t>
  </si>
  <si>
    <t>000168748</t>
  </si>
  <si>
    <t>000168749</t>
  </si>
  <si>
    <t>Y3952238</t>
  </si>
  <si>
    <t>ETQ BR B9966 32X32MM</t>
  </si>
  <si>
    <t>000168750</t>
  </si>
  <si>
    <t>Y4151482</t>
  </si>
  <si>
    <t>AMOSTRA ETQ TXB9553+B93003 105X33 1H</t>
  </si>
  <si>
    <t>000168751</t>
  </si>
  <si>
    <t>Y3952926</t>
  </si>
  <si>
    <t>ETQ TX B9386+B93003 74,0 X 22,0MM 2H</t>
  </si>
  <si>
    <t>000168752</t>
  </si>
  <si>
    <t>000168753</t>
  </si>
  <si>
    <t>000168754</t>
  </si>
  <si>
    <t>000168755</t>
  </si>
  <si>
    <t>000168756</t>
  </si>
  <si>
    <t>000168757</t>
  </si>
  <si>
    <t>Y3957624</t>
  </si>
  <si>
    <t>ETQ TX B9389+B9389  85,5X15,0MM 1H</t>
  </si>
  <si>
    <t>000168758</t>
  </si>
  <si>
    <t>000168759</t>
  </si>
  <si>
    <t>000168760</t>
  </si>
  <si>
    <t>000168761</t>
  </si>
  <si>
    <t>000168762</t>
  </si>
  <si>
    <t>000168763</t>
  </si>
  <si>
    <t>000168764</t>
  </si>
  <si>
    <t>Y3954623</t>
  </si>
  <si>
    <t>ETQ TX B9553+B93003 83,0X40,0MM 1H</t>
  </si>
  <si>
    <t>000168765</t>
  </si>
  <si>
    <t>000168766</t>
  </si>
  <si>
    <t>000168767</t>
  </si>
  <si>
    <t>000168768</t>
  </si>
  <si>
    <t>Y4107152</t>
  </si>
  <si>
    <t>ETQ TX B9553+B93003 158X30MM 1H</t>
  </si>
  <si>
    <t>000168769</t>
  </si>
  <si>
    <t>000168770</t>
  </si>
  <si>
    <t>000168771</t>
  </si>
  <si>
    <t>000168772</t>
  </si>
  <si>
    <t>000168773</t>
  </si>
  <si>
    <t>000168774</t>
  </si>
  <si>
    <t>000168775</t>
  </si>
  <si>
    <t>000168776</t>
  </si>
  <si>
    <t>000168777</t>
  </si>
  <si>
    <t>000168778</t>
  </si>
  <si>
    <t>000168779</t>
  </si>
  <si>
    <t>000168780</t>
  </si>
  <si>
    <t>000168781</t>
  </si>
  <si>
    <t>000168783</t>
  </si>
  <si>
    <t>Y4221954</t>
  </si>
  <si>
    <t>AMOVC ETQ TX B9243 105,0 X 153,0 MM 1H</t>
  </si>
  <si>
    <t>000168784</t>
  </si>
  <si>
    <t>Y4222209</t>
  </si>
  <si>
    <t>000168785</t>
  </si>
  <si>
    <t>Y4221974</t>
  </si>
  <si>
    <t>000168786</t>
  </si>
  <si>
    <t>Y4221960</t>
  </si>
  <si>
    <t>000168787</t>
  </si>
  <si>
    <t>Y4221977</t>
  </si>
  <si>
    <t>000168788</t>
  </si>
  <si>
    <t>Y4222196</t>
  </si>
  <si>
    <t>000168789</t>
  </si>
  <si>
    <t>7801707</t>
  </si>
  <si>
    <t>000168790</t>
  </si>
  <si>
    <t>000168791</t>
  </si>
  <si>
    <t>000168792</t>
  </si>
  <si>
    <t>Y3953921</t>
  </si>
  <si>
    <t>ETQ BR B9970 78,0X24,0MM 1H</t>
  </si>
  <si>
    <t>000168793</t>
  </si>
  <si>
    <t>Y3952634</t>
  </si>
  <si>
    <t>ETQ TX B91010 104,0 X 146,0 MM 1H</t>
  </si>
  <si>
    <t>Y4173155</t>
  </si>
  <si>
    <t>000168794</t>
  </si>
  <si>
    <t>000168795</t>
  </si>
  <si>
    <t>Y4222194</t>
  </si>
  <si>
    <t>000168796</t>
  </si>
  <si>
    <t>000168797</t>
  </si>
  <si>
    <t>000168798</t>
  </si>
  <si>
    <t>6793840</t>
  </si>
  <si>
    <t>000168799</t>
  </si>
  <si>
    <t>000168800</t>
  </si>
  <si>
    <t>Y4222191</t>
  </si>
  <si>
    <t>000168801</t>
  </si>
  <si>
    <t>000168802</t>
  </si>
  <si>
    <t>Y4002270</t>
  </si>
  <si>
    <t>Y4004341</t>
  </si>
  <si>
    <t>000168803</t>
  </si>
  <si>
    <t>Y2298443</t>
  </si>
  <si>
    <t>BANQUETA SEMI-SENTADO ERGONÔMICA MÓVEL</t>
  </si>
  <si>
    <t>000168804</t>
  </si>
  <si>
    <t>6800437</t>
  </si>
  <si>
    <t>000168805</t>
  </si>
  <si>
    <t>000168806</t>
  </si>
  <si>
    <t>7774069</t>
  </si>
  <si>
    <t>000168807</t>
  </si>
  <si>
    <t>000168808</t>
  </si>
  <si>
    <t>000168809</t>
  </si>
  <si>
    <t>000168810</t>
  </si>
  <si>
    <t>000168811</t>
  </si>
  <si>
    <t>Y4029886</t>
  </si>
  <si>
    <t>ETQ TX B9253+B9204 19,0 X 55,00 MM 1H</t>
  </si>
  <si>
    <t>Y4005353</t>
  </si>
  <si>
    <t>ETQ TX B9253+B9204 127,00 X 300,00 MM 1H</t>
  </si>
  <si>
    <t>000168812</t>
  </si>
  <si>
    <t>000168813</t>
  </si>
  <si>
    <t>Y4222208</t>
  </si>
  <si>
    <t>000168814</t>
  </si>
  <si>
    <t>Y4222214</t>
  </si>
  <si>
    <t>000168815</t>
  </si>
  <si>
    <t>Y4221846</t>
  </si>
  <si>
    <t>000168816</t>
  </si>
  <si>
    <t>Y4221959</t>
  </si>
  <si>
    <t>000168817</t>
  </si>
  <si>
    <t>Y4221936</t>
  </si>
  <si>
    <t>000168818</t>
  </si>
  <si>
    <t>000168819</t>
  </si>
  <si>
    <t>000168820</t>
  </si>
  <si>
    <t>Y4052756</t>
  </si>
  <si>
    <t>ETQ TX B367 48,0 X 25,0 MM 1H</t>
  </si>
  <si>
    <t>000168821</t>
  </si>
  <si>
    <t>000168822</t>
  </si>
  <si>
    <t>000168823</t>
  </si>
  <si>
    <t>6830615</t>
  </si>
  <si>
    <t>Y2304749</t>
  </si>
  <si>
    <t>ETQ IDXPERT VNL DE 1.5 X30  AZ/BR</t>
  </si>
  <si>
    <t>000168824</t>
  </si>
  <si>
    <t>000168825</t>
  </si>
  <si>
    <t>Y2302548</t>
  </si>
  <si>
    <t>*ETQ TLS DE 0.125  (3.18MM) DIAM.</t>
  </si>
  <si>
    <t>000168826</t>
  </si>
  <si>
    <t>000168827</t>
  </si>
  <si>
    <t>6787474</t>
  </si>
  <si>
    <t>000168828</t>
  </si>
  <si>
    <t>000168829</t>
  </si>
  <si>
    <t>000168830</t>
  </si>
  <si>
    <t>000168831</t>
  </si>
  <si>
    <t>000168832</t>
  </si>
  <si>
    <t>000168833</t>
  </si>
  <si>
    <t>7820377</t>
  </si>
  <si>
    <t>000168834</t>
  </si>
  <si>
    <t>000168835</t>
  </si>
  <si>
    <t>000168836</t>
  </si>
  <si>
    <t>Y870652</t>
  </si>
  <si>
    <t>TAPETE INDUSTRIAL ABSORVENTE-0,91X30M</t>
  </si>
  <si>
    <t>000168837</t>
  </si>
  <si>
    <t>6818785</t>
  </si>
  <si>
    <t>Y2303501</t>
  </si>
  <si>
    <t>ETQBBP31VNLDE101,6X30,48MM-VM</t>
  </si>
  <si>
    <t>000168838</t>
  </si>
  <si>
    <t>Y2299652</t>
  </si>
  <si>
    <t>ETQ BMP71 TOUGHSTRIPE 2  BR</t>
  </si>
  <si>
    <t>000168839</t>
  </si>
  <si>
    <t>000168840</t>
  </si>
  <si>
    <t>7608116</t>
  </si>
  <si>
    <t>000168841</t>
  </si>
  <si>
    <t>000168842</t>
  </si>
  <si>
    <t>000168843</t>
  </si>
  <si>
    <t>7820095</t>
  </si>
  <si>
    <t>000168844</t>
  </si>
  <si>
    <t>6799796</t>
  </si>
  <si>
    <t>000168845</t>
  </si>
  <si>
    <t>7295299</t>
  </si>
  <si>
    <t>000168846</t>
  </si>
  <si>
    <t>000168847</t>
  </si>
  <si>
    <t>000168848</t>
  </si>
  <si>
    <t>000168849</t>
  </si>
  <si>
    <t>6784035</t>
  </si>
  <si>
    <t>000168850</t>
  </si>
  <si>
    <t>7791262</t>
  </si>
  <si>
    <t>000168851</t>
  </si>
  <si>
    <t>000168852</t>
  </si>
  <si>
    <t>000168853</t>
  </si>
  <si>
    <t>000168854</t>
  </si>
  <si>
    <t>000168855</t>
  </si>
  <si>
    <t>000168856</t>
  </si>
  <si>
    <t>Y2302509</t>
  </si>
  <si>
    <t>ETQ TLS DE 6.35MMX38.10MM</t>
  </si>
  <si>
    <t>000168857</t>
  </si>
  <si>
    <t>000168858</t>
  </si>
  <si>
    <t>000168859</t>
  </si>
  <si>
    <t>000168860</t>
  </si>
  <si>
    <t>000168861</t>
  </si>
  <si>
    <t>000168862</t>
  </si>
  <si>
    <t>6787529</t>
  </si>
  <si>
    <t>000168863</t>
  </si>
  <si>
    <t>7430589</t>
  </si>
  <si>
    <t>000168864</t>
  </si>
  <si>
    <t>6790905</t>
  </si>
  <si>
    <t>84223029</t>
  </si>
  <si>
    <t>Y2297970</t>
  </si>
  <si>
    <t>APLICADOR DE FITA ADESIVA - 50MM</t>
  </si>
  <si>
    <t>000168865</t>
  </si>
  <si>
    <t>000168866</t>
  </si>
  <si>
    <t>000168867</t>
  </si>
  <si>
    <t>000168868</t>
  </si>
  <si>
    <t>000168869</t>
  </si>
  <si>
    <t>000168870</t>
  </si>
  <si>
    <t>000168871</t>
  </si>
  <si>
    <t>7806724</t>
  </si>
  <si>
    <t>000168872</t>
  </si>
  <si>
    <t>000168873</t>
  </si>
  <si>
    <t>000168874</t>
  </si>
  <si>
    <t>000168875</t>
  </si>
  <si>
    <t>000168876</t>
  </si>
  <si>
    <t>000168877</t>
  </si>
  <si>
    <t>000168878</t>
  </si>
  <si>
    <t>000168879</t>
  </si>
  <si>
    <t>Y4223588</t>
  </si>
  <si>
    <t>ETQ BR B9222 40,0 X 40,0 MM 1H</t>
  </si>
  <si>
    <t>000168880</t>
  </si>
  <si>
    <t>000168881</t>
  </si>
  <si>
    <t>000168882</t>
  </si>
  <si>
    <t>000168883</t>
  </si>
  <si>
    <t>000168884</t>
  </si>
  <si>
    <t>000168885</t>
  </si>
  <si>
    <t>7079700</t>
  </si>
  <si>
    <t>Y2290569</t>
  </si>
  <si>
    <t>ETQ BR B9317 33,0 X 9,525 MM 3H</t>
  </si>
  <si>
    <t>000168886</t>
  </si>
  <si>
    <t>000168887</t>
  </si>
  <si>
    <t>000168888</t>
  </si>
  <si>
    <t>000168889</t>
  </si>
  <si>
    <t>000168890</t>
  </si>
  <si>
    <t>000168891</t>
  </si>
  <si>
    <t>000168892</t>
  </si>
  <si>
    <t>000168893</t>
  </si>
  <si>
    <t>Y2289123</t>
  </si>
  <si>
    <t>ETQ BR B9199 80,0 X 200,00 MM 1H</t>
  </si>
  <si>
    <t>000168894</t>
  </si>
  <si>
    <t>7768973</t>
  </si>
  <si>
    <t>Y2304767</t>
  </si>
  <si>
    <t>*FITA ANTIDERRAP. TRANSPARENTE 15CMX18M</t>
  </si>
  <si>
    <t>000168895</t>
  </si>
  <si>
    <t>000168896</t>
  </si>
  <si>
    <t>000168897</t>
  </si>
  <si>
    <t>000168898</t>
  </si>
  <si>
    <t>6804243</t>
  </si>
  <si>
    <t>000168899</t>
  </si>
  <si>
    <t>000168900</t>
  </si>
  <si>
    <t>000168901</t>
  </si>
  <si>
    <t>Y3954678</t>
  </si>
  <si>
    <t>000168902</t>
  </si>
  <si>
    <t>7407089</t>
  </si>
  <si>
    <t>000168903</t>
  </si>
  <si>
    <t>7609216</t>
  </si>
  <si>
    <t>000168904</t>
  </si>
  <si>
    <t>000168905</t>
  </si>
  <si>
    <t>7818084</t>
  </si>
  <si>
    <t>000168906</t>
  </si>
  <si>
    <t>000168907</t>
  </si>
  <si>
    <t>000168908</t>
  </si>
  <si>
    <t>000168909</t>
  </si>
  <si>
    <t>000168910</t>
  </si>
  <si>
    <t>7470529</t>
  </si>
  <si>
    <t>000168911</t>
  </si>
  <si>
    <t>7792624</t>
  </si>
  <si>
    <t>Y2294933</t>
  </si>
  <si>
    <t>MT - ÁGUA Ñ TRATADA-60,1X11,4CM</t>
  </si>
  <si>
    <t>000168912</t>
  </si>
  <si>
    <t>Y2290402</t>
  </si>
  <si>
    <t>ETQ BR B6317+B9926 89X 31,75 MM</t>
  </si>
  <si>
    <t>000168913</t>
  </si>
  <si>
    <t>7824663</t>
  </si>
  <si>
    <t>000168915</t>
  </si>
  <si>
    <t>000168916</t>
  </si>
  <si>
    <t>Y3557204</t>
  </si>
  <si>
    <t>ETQ BMP41/51/53 B427 AUT BR 1 X1 X,375</t>
  </si>
  <si>
    <t>000168917</t>
  </si>
  <si>
    <t>Y2305396</t>
  </si>
  <si>
    <t>ETQ HANDIMARK VNL 1,3CM-VM</t>
  </si>
  <si>
    <t>Y2303432</t>
  </si>
  <si>
    <t>ETQ HANDIMARK VNL 5,08CM-PÚRPURA</t>
  </si>
  <si>
    <t>000168918</t>
  </si>
  <si>
    <t>000168919</t>
  </si>
  <si>
    <t>Y2302908</t>
  </si>
  <si>
    <t>ETQ IDXPERT VNL 25,4MMX9,14M-VM</t>
  </si>
  <si>
    <t>000168920</t>
  </si>
  <si>
    <t>Y2302490</t>
  </si>
  <si>
    <t>Y2302440</t>
  </si>
  <si>
    <t>ETQ TLS DE 12.70MMX15.24M</t>
  </si>
  <si>
    <t>Y2302436</t>
  </si>
  <si>
    <t>000168921</t>
  </si>
  <si>
    <t>000168922</t>
  </si>
  <si>
    <t>000168923</t>
  </si>
  <si>
    <t>6812543</t>
  </si>
  <si>
    <t>000168924</t>
  </si>
  <si>
    <t>000168925</t>
  </si>
  <si>
    <t>000168926</t>
  </si>
  <si>
    <t>000168927</t>
  </si>
  <si>
    <t>Y2304955</t>
  </si>
  <si>
    <t>FitaAuto-Adesiva1,9cm-RX</t>
  </si>
  <si>
    <t>FITAAUTO-ADESIVA1,9CM-RX</t>
  </si>
  <si>
    <t>000168928</t>
  </si>
  <si>
    <t>000168929</t>
  </si>
  <si>
    <t>6782620</t>
  </si>
  <si>
    <t>000168930</t>
  </si>
  <si>
    <t>000168931</t>
  </si>
  <si>
    <t>000168933</t>
  </si>
  <si>
    <t>7004293</t>
  </si>
  <si>
    <t>000168934</t>
  </si>
  <si>
    <t>000168935</t>
  </si>
  <si>
    <t>ETQ TX B9547+B93003 60,0 X 40,0 MM 1H</t>
  </si>
  <si>
    <t>000168936</t>
  </si>
  <si>
    <t>000168937</t>
  </si>
  <si>
    <t>000168938</t>
  </si>
  <si>
    <t>000168939</t>
  </si>
  <si>
    <t>000168940</t>
  </si>
  <si>
    <t>000168941</t>
  </si>
  <si>
    <t>6820533</t>
  </si>
  <si>
    <t>000168942</t>
  </si>
  <si>
    <t>000168943</t>
  </si>
  <si>
    <t>7799413</t>
  </si>
  <si>
    <t>Y2297853</t>
  </si>
  <si>
    <t>FITA COLOR EMPACOTAMENTO 4,8CMX50M-AZ</t>
  </si>
  <si>
    <t>000168944</t>
  </si>
  <si>
    <t>000168945</t>
  </si>
  <si>
    <t>000168946</t>
  </si>
  <si>
    <t>6819012</t>
  </si>
  <si>
    <t>000168947</t>
  </si>
  <si>
    <t>000168948</t>
  </si>
  <si>
    <t>000168949</t>
  </si>
  <si>
    <t>000168950</t>
  </si>
  <si>
    <t>000168951</t>
  </si>
  <si>
    <t>000168952</t>
  </si>
  <si>
    <t>000168953</t>
  </si>
  <si>
    <t>000168954</t>
  </si>
  <si>
    <t>000168955</t>
  </si>
  <si>
    <t>000168956</t>
  </si>
  <si>
    <t>000168957</t>
  </si>
  <si>
    <t>000168958</t>
  </si>
  <si>
    <t>000168959</t>
  </si>
  <si>
    <t>000168960</t>
  </si>
  <si>
    <t>000168961</t>
  </si>
  <si>
    <t>000168962</t>
  </si>
  <si>
    <t>000168964</t>
  </si>
  <si>
    <t>000168966</t>
  </si>
  <si>
    <t>6798239</t>
  </si>
  <si>
    <t>000168967</t>
  </si>
  <si>
    <t>Y4223582</t>
  </si>
  <si>
    <t>AMOVC17+10ETQTXB9536+B93001 68,0 X 35,0</t>
  </si>
  <si>
    <t>000168968</t>
  </si>
  <si>
    <t>000168969</t>
  </si>
  <si>
    <t>000168970</t>
  </si>
  <si>
    <t>Y3527407</t>
  </si>
  <si>
    <t>ETQ BR Y3363255 2,5 X 2,5 MM 6H</t>
  </si>
  <si>
    <t>000168971</t>
  </si>
  <si>
    <t>Y4040608</t>
  </si>
  <si>
    <t>ETQ BR B9251 80,0 X 30,0 MM 1H</t>
  </si>
  <si>
    <t>000168972</t>
  </si>
  <si>
    <t>Y2288900</t>
  </si>
  <si>
    <t>ETQ BR B9199 100,0 X 120,0 MM 1H</t>
  </si>
  <si>
    <t>000168973</t>
  </si>
  <si>
    <t>000168974</t>
  </si>
  <si>
    <t>Y2302565</t>
  </si>
  <si>
    <t>RIBBON TLS BR R4410 DE 50.80MMX22.86M</t>
  </si>
  <si>
    <t>Y2303132</t>
  </si>
  <si>
    <t>ETQ Botoeira PT de 45mmx15mm</t>
  </si>
  <si>
    <t>000168975</t>
  </si>
  <si>
    <t>000168976</t>
  </si>
  <si>
    <t>000168977</t>
  </si>
  <si>
    <t>000168979</t>
  </si>
  <si>
    <t>7042352</t>
  </si>
  <si>
    <t>000168981</t>
  </si>
  <si>
    <t>000168982</t>
  </si>
  <si>
    <t>000168983</t>
  </si>
  <si>
    <t>000168984</t>
  </si>
  <si>
    <t>000168985</t>
  </si>
  <si>
    <t>000168986</t>
  </si>
  <si>
    <t>000168987</t>
  </si>
  <si>
    <t>000168988</t>
  </si>
  <si>
    <t>6819790</t>
  </si>
  <si>
    <t>000168989</t>
  </si>
  <si>
    <t>7763981</t>
  </si>
  <si>
    <t>000168990</t>
  </si>
  <si>
    <t>6787902</t>
  </si>
  <si>
    <t>000168991</t>
  </si>
  <si>
    <t>000168992</t>
  </si>
  <si>
    <t>Y4223607</t>
  </si>
  <si>
    <t>AMOVC08+10ETQTXB9547+B93001 70,0 X 21,0</t>
  </si>
  <si>
    <t>000168993</t>
  </si>
  <si>
    <t>7759601</t>
  </si>
  <si>
    <t>000168994</t>
  </si>
  <si>
    <t>000168995</t>
  </si>
  <si>
    <t>Y4225278</t>
  </si>
  <si>
    <t>ETQ TX B8423+B93011 25,0 X 15,0 MM 1H</t>
  </si>
  <si>
    <t>000168996</t>
  </si>
  <si>
    <t>Y3340415</t>
  </si>
  <si>
    <t>ETQ BR B9105 69,85 X 31,75 MM 1H</t>
  </si>
  <si>
    <t>000168997</t>
  </si>
  <si>
    <t>Y2288779</t>
  </si>
  <si>
    <t>ETQ BR 9105 89,0 X 60,0 MM 1H</t>
  </si>
  <si>
    <t>Y2290420</t>
  </si>
  <si>
    <t>ETQ BR B9253 37,5 X 149,2 MM 1H</t>
  </si>
  <si>
    <t>Ribbon Cera R1908 60mm X 450m</t>
  </si>
  <si>
    <t>000168998</t>
  </si>
  <si>
    <t>000168999</t>
  </si>
  <si>
    <t>6820846</t>
  </si>
  <si>
    <t>Y4223032</t>
  </si>
  <si>
    <t>ETQ BR B423 9,0 X 120,0 MM 3H</t>
  </si>
  <si>
    <t>000169000</t>
  </si>
  <si>
    <t>6783972</t>
  </si>
  <si>
    <t>Y2290447</t>
  </si>
  <si>
    <t>ETQ BR 010905000195 44,0 X 14,5 MM 1H</t>
  </si>
  <si>
    <t>000169001</t>
  </si>
  <si>
    <t>Y2288805</t>
  </si>
  <si>
    <t>ETQ BR B6105 107,0 X 47,6 MM 1H</t>
  </si>
  <si>
    <t>000169002</t>
  </si>
  <si>
    <t>000169003</t>
  </si>
  <si>
    <t>000169004</t>
  </si>
  <si>
    <t>000169005</t>
  </si>
  <si>
    <t>000169006</t>
  </si>
  <si>
    <t>000169007</t>
  </si>
  <si>
    <t>Y2304958</t>
  </si>
  <si>
    <t>FITA AUTO-ADESIVA 1,9CM-AM</t>
  </si>
  <si>
    <t>000169008</t>
  </si>
  <si>
    <t>6816164</t>
  </si>
  <si>
    <t>000169009</t>
  </si>
  <si>
    <t>6783901</t>
  </si>
  <si>
    <t>000169010</t>
  </si>
  <si>
    <t>7304063</t>
  </si>
  <si>
    <t>Y2297332</t>
  </si>
  <si>
    <t>RIBBON DE CERA R1807 110,0MM X 450M</t>
  </si>
  <si>
    <t>000169011</t>
  </si>
  <si>
    <t>000169012</t>
  </si>
  <si>
    <t>6788584</t>
  </si>
  <si>
    <t>Y67614</t>
  </si>
  <si>
    <t>TRAVA VÁLVULA ESF. UNIV-3/4X1-NYLON-PEQ</t>
  </si>
  <si>
    <t>000169013</t>
  </si>
  <si>
    <t>000169014</t>
  </si>
  <si>
    <t>000169015</t>
  </si>
  <si>
    <t>000169016</t>
  </si>
  <si>
    <t>000169017</t>
  </si>
  <si>
    <t>000169018</t>
  </si>
  <si>
    <t>Y2302539</t>
  </si>
  <si>
    <t>ETQ TLS DE 25.40MMX101.60MM</t>
  </si>
  <si>
    <t>Carregador de Bateria TLS2200</t>
  </si>
  <si>
    <t>000169019</t>
  </si>
  <si>
    <t>Y869873</t>
  </si>
  <si>
    <t>ABSORVENTE PESADO P/ÓLEO - MANTA 38X48CM</t>
  </si>
  <si>
    <t>000169020</t>
  </si>
  <si>
    <t>000169021</t>
  </si>
  <si>
    <t>000169022</t>
  </si>
  <si>
    <t>Y4200633</t>
  </si>
  <si>
    <t>AMOVC ETQ TX B9536+B93001 28,0 X 19,0 MM</t>
  </si>
  <si>
    <t>Y4200310</t>
  </si>
  <si>
    <t>000169023</t>
  </si>
  <si>
    <t>Y4223567</t>
  </si>
  <si>
    <t>AMOVC09+10ETQTXB9318+B93001 162,0X65,0</t>
  </si>
  <si>
    <t>000169024</t>
  </si>
  <si>
    <t>000169025</t>
  </si>
  <si>
    <t>000169026</t>
  </si>
  <si>
    <t>000169027</t>
  </si>
  <si>
    <t>000169028</t>
  </si>
  <si>
    <t>6801856</t>
  </si>
  <si>
    <t>000169029</t>
  </si>
  <si>
    <t>000169030</t>
  </si>
  <si>
    <t>000169031</t>
  </si>
  <si>
    <t>Y3953914</t>
  </si>
  <si>
    <t>000169032</t>
  </si>
  <si>
    <t>000169033</t>
  </si>
  <si>
    <t>000169034</t>
  </si>
  <si>
    <t>000169035</t>
  </si>
  <si>
    <t>000169036</t>
  </si>
  <si>
    <t>000169037</t>
  </si>
  <si>
    <t>000169038</t>
  </si>
  <si>
    <t>000169039</t>
  </si>
  <si>
    <t>Y4213384</t>
  </si>
  <si>
    <t>ETQ TX B9249 52,0 X 58,0 MM 1H</t>
  </si>
  <si>
    <t>000169040</t>
  </si>
  <si>
    <t>Y2288901</t>
  </si>
  <si>
    <t>ETQ BR B9147 173,0 X 213,0 MM 1H</t>
  </si>
  <si>
    <t>000169041</t>
  </si>
  <si>
    <t>Y2290674</t>
  </si>
  <si>
    <t>ETQ BR B9283 100,0 X 251,0 MM 1H</t>
  </si>
  <si>
    <t>000169042</t>
  </si>
  <si>
    <t>7823024</t>
  </si>
  <si>
    <t>Y2297389</t>
  </si>
  <si>
    <t>FITA ISOLAM.ENTO 15CMX300M-ZEB.VM/BR</t>
  </si>
  <si>
    <t>000169043</t>
  </si>
  <si>
    <t>Y1098845</t>
  </si>
  <si>
    <t>CARREGADOR DE BATERIA BMP71</t>
  </si>
  <si>
    <t>000169044</t>
  </si>
  <si>
    <t>7824043</t>
  </si>
  <si>
    <t>000169045</t>
  </si>
  <si>
    <t>Y2300181</t>
  </si>
  <si>
    <t>CADEADO ALM 2,5CM-SEG.DIF.-AZ</t>
  </si>
  <si>
    <t>000169046</t>
  </si>
  <si>
    <t>Y4196870</t>
  </si>
  <si>
    <t>ETQ TX B9251 60 X 40,0 MM 1H</t>
  </si>
  <si>
    <t>000169047</t>
  </si>
  <si>
    <t>Y235150</t>
  </si>
  <si>
    <t>ABRAÇADEIRA DE NYLON 20CM - AZ</t>
  </si>
  <si>
    <t>000169048</t>
  </si>
  <si>
    <t>000169049</t>
  </si>
  <si>
    <t>Y2290645</t>
  </si>
  <si>
    <t>ETQ BR 010905000017 33,0 X 9,525 MM 1H</t>
  </si>
  <si>
    <t>000169050</t>
  </si>
  <si>
    <t>000169051</t>
  </si>
  <si>
    <t>000169052</t>
  </si>
  <si>
    <t>000169053</t>
  </si>
  <si>
    <t>000169054</t>
  </si>
  <si>
    <t>Y2303037</t>
  </si>
  <si>
    <t>ETQ BMP41/51/53 B342 PS BR 0,439 X7</t>
  </si>
  <si>
    <t>Y2303024</t>
  </si>
  <si>
    <t>ETQ BMP41/51/53 B342 PS BR 0,235 X7</t>
  </si>
  <si>
    <t>000169055</t>
  </si>
  <si>
    <t>000169056</t>
  </si>
  <si>
    <t>000169057</t>
  </si>
  <si>
    <t>000169058</t>
  </si>
  <si>
    <t>000169059</t>
  </si>
  <si>
    <t>000169060</t>
  </si>
  <si>
    <t>000169061</t>
  </si>
  <si>
    <t>6788888</t>
  </si>
  <si>
    <t>000169062</t>
  </si>
  <si>
    <t>000169063</t>
  </si>
  <si>
    <t>6788745</t>
  </si>
  <si>
    <t>Y4165845</t>
  </si>
  <si>
    <t>ETQ TX B9244 50,0 X 30,0MM 2H</t>
  </si>
  <si>
    <t>000169064</t>
  </si>
  <si>
    <t>6787894</t>
  </si>
  <si>
    <t>Y3984583</t>
  </si>
  <si>
    <t>ETQ BR B457 20,0 X 6,0 MM 3H</t>
  </si>
  <si>
    <t>000169065</t>
  </si>
  <si>
    <t>Y2300194</t>
  </si>
  <si>
    <t>CADEADOS DE PLASTICO - 1.5  AZ</t>
  </si>
  <si>
    <t>Y2300192</t>
  </si>
  <si>
    <t>CADEADOS DE PLASTICO - 1.5  VM</t>
  </si>
  <si>
    <t>000169066</t>
  </si>
  <si>
    <t>000169067</t>
  </si>
  <si>
    <t>000169068</t>
  </si>
  <si>
    <t>7823950</t>
  </si>
  <si>
    <t>Y2295280</t>
  </si>
  <si>
    <t>ETQ MAQ-PERIGO-MANT.MÃOS DIST...-6,5X4,5</t>
  </si>
  <si>
    <t>000169069</t>
  </si>
  <si>
    <t>Y2294802</t>
  </si>
  <si>
    <t>MINI PLACA 18X18CM-PROTETOR AURICULAR</t>
  </si>
  <si>
    <t>Y2294799</t>
  </si>
  <si>
    <t>MINI PLACA 18X18CM-LUVAS</t>
  </si>
  <si>
    <t>Y2294804</t>
  </si>
  <si>
    <t>MINI PLACA 18X18CM-MÁSCARA</t>
  </si>
  <si>
    <t>000169070</t>
  </si>
  <si>
    <t>000169071</t>
  </si>
  <si>
    <t>Y272283</t>
  </si>
  <si>
    <t>BLOQUEIO DISJUNTOR MONOPOLAR</t>
  </si>
  <si>
    <t>000169072</t>
  </si>
  <si>
    <t>Y4223384</t>
  </si>
  <si>
    <t>AMOVC02+10ETQTXB9536+B93001 215,0X55,0</t>
  </si>
  <si>
    <t>000169073</t>
  </si>
  <si>
    <t>Y2303237</t>
  </si>
  <si>
    <t>RIBBON RESINA R6607 110MM X 300M</t>
  </si>
  <si>
    <t>000169074</t>
  </si>
  <si>
    <t>Y3955891</t>
  </si>
  <si>
    <t>FACA MOD RET 66,0 X 100,0 2H 6,0</t>
  </si>
  <si>
    <t>Y4176494</t>
  </si>
  <si>
    <t>FACA MOD ESP 105,0X153,0 1H 0,0 10  GGS</t>
  </si>
  <si>
    <t>Y3958258</t>
  </si>
  <si>
    <t>FACA REFIL REMALINA 10</t>
  </si>
  <si>
    <t>000169075</t>
  </si>
  <si>
    <t>000169076</t>
  </si>
  <si>
    <t>000169077</t>
  </si>
  <si>
    <t>000169078</t>
  </si>
  <si>
    <t>000169079</t>
  </si>
  <si>
    <t>000169080</t>
  </si>
  <si>
    <t>000169081</t>
  </si>
  <si>
    <t>000169082</t>
  </si>
  <si>
    <t>000169083</t>
  </si>
  <si>
    <t>Y4013938</t>
  </si>
  <si>
    <t>ETQ TX B9715 60,0 X 40,0 MM 1H</t>
  </si>
  <si>
    <t>000169084</t>
  </si>
  <si>
    <t>000169085</t>
  </si>
  <si>
    <t>000169086</t>
  </si>
  <si>
    <t>000169087</t>
  </si>
  <si>
    <t>000169088</t>
  </si>
  <si>
    <t>7824648</t>
  </si>
  <si>
    <t>000169089</t>
  </si>
  <si>
    <t>000169090</t>
  </si>
  <si>
    <t>000169091</t>
  </si>
  <si>
    <t>6821678</t>
  </si>
  <si>
    <t>Y2302673</t>
  </si>
  <si>
    <t>ETQ BMP71 B427 DE 2,5MM</t>
  </si>
  <si>
    <t>Y2302676</t>
  </si>
  <si>
    <t>*ETQ BMP71 B427 DE 25.4MMX63.5MM</t>
  </si>
  <si>
    <t>Y2302681</t>
  </si>
  <si>
    <t>ETQ BMP71 B427 DE 25,4MMX38,1MM</t>
  </si>
  <si>
    <t>Y2304563</t>
  </si>
  <si>
    <t>ETQ BOTOEIRA/PORTA DE PAINEL BMP71 1.06</t>
  </si>
  <si>
    <t>Y3066516</t>
  </si>
  <si>
    <t>ETQ BOTOEIRA/PORTA DE PAINEL BMP71 4  X</t>
  </si>
  <si>
    <t>Venda Ou Devolução de Venda?</t>
  </si>
  <si>
    <t>Não</t>
  </si>
  <si>
    <t>Sim</t>
  </si>
  <si>
    <t>a</t>
  </si>
  <si>
    <t>COD_CLIFOR</t>
  </si>
  <si>
    <t>CNPJ</t>
  </si>
  <si>
    <t>NUM_NF</t>
  </si>
  <si>
    <t>COD_PRODUTO</t>
  </si>
  <si>
    <t>ORIG_MERC</t>
  </si>
  <si>
    <t>(Nenhum nome de coluna)</t>
  </si>
  <si>
    <t>Y2289337</t>
  </si>
  <si>
    <t>Y2290533</t>
  </si>
  <si>
    <t>Y2290751</t>
  </si>
  <si>
    <t>Y4198075</t>
  </si>
  <si>
    <t>Y4200727</t>
  </si>
  <si>
    <t>Y4214108</t>
  </si>
  <si>
    <t>Y4214109</t>
  </si>
  <si>
    <t>Y4214122</t>
  </si>
  <si>
    <t>Y4214123</t>
  </si>
  <si>
    <t>Y4214126</t>
  </si>
  <si>
    <t>Y2290543</t>
  </si>
  <si>
    <t>Y2289711</t>
  </si>
  <si>
    <t>Y4204776</t>
  </si>
  <si>
    <t>Y4169614</t>
  </si>
  <si>
    <t>Y4153888</t>
  </si>
  <si>
    <t>Y2278454</t>
  </si>
  <si>
    <t>Y2289110</t>
  </si>
  <si>
    <t>Y2290540</t>
  </si>
  <si>
    <t>Y2288850</t>
  </si>
  <si>
    <t>Y4033549</t>
  </si>
  <si>
    <t>Y2288971</t>
  </si>
  <si>
    <t>Y4033558</t>
  </si>
  <si>
    <t>Y4033559</t>
  </si>
  <si>
    <t>Y4033578</t>
  </si>
  <si>
    <t>Y4041216</t>
  </si>
  <si>
    <t>Y2304217</t>
  </si>
  <si>
    <t>Y2289297</t>
  </si>
  <si>
    <t>Y4030625</t>
  </si>
  <si>
    <t>Y2290562</t>
  </si>
  <si>
    <t>Y2291921</t>
  </si>
  <si>
    <t>Y4216942</t>
  </si>
  <si>
    <t>Y4045869</t>
  </si>
  <si>
    <t>Y2289318</t>
  </si>
  <si>
    <t>Y2306956</t>
  </si>
  <si>
    <t>Y2304162</t>
  </si>
  <si>
    <t>Y2290665</t>
  </si>
  <si>
    <t>Y2288815</t>
  </si>
  <si>
    <t>Y4155667</t>
  </si>
  <si>
    <t>Y4033546</t>
  </si>
  <si>
    <t>Y4076667</t>
  </si>
  <si>
    <t>Y2288823</t>
  </si>
  <si>
    <t>Y2304237</t>
  </si>
  <si>
    <t>Y2290708</t>
  </si>
  <si>
    <t>Y4214997</t>
  </si>
  <si>
    <t>Y4214998</t>
  </si>
  <si>
    <t>Y4214999</t>
  </si>
  <si>
    <t>Y4215001</t>
  </si>
  <si>
    <t>Y2289376</t>
  </si>
  <si>
    <t>Y2289385</t>
  </si>
  <si>
    <t>Y2289501</t>
  </si>
  <si>
    <t>Y2289963</t>
  </si>
  <si>
    <t>Y2290473</t>
  </si>
  <si>
    <t>Y4215550</t>
  </si>
  <si>
    <t>Y2290482</t>
  </si>
  <si>
    <t>Y2290733</t>
  </si>
  <si>
    <t>Y3654089</t>
  </si>
  <si>
    <t>Y2278440</t>
  </si>
  <si>
    <t>Y4040019</t>
  </si>
  <si>
    <t>Y3915737</t>
  </si>
  <si>
    <t>Y2289855</t>
  </si>
  <si>
    <t>Y2288973</t>
  </si>
  <si>
    <t>Y2288974</t>
  </si>
  <si>
    <t>Y3789999</t>
  </si>
  <si>
    <t>Y4206230</t>
  </si>
  <si>
    <t>Y4091617</t>
  </si>
  <si>
    <t>Y2290957</t>
  </si>
  <si>
    <t>Y4221556</t>
  </si>
  <si>
    <t>Y3297938</t>
  </si>
  <si>
    <t>Y4162586</t>
  </si>
  <si>
    <t>Y4162559</t>
  </si>
  <si>
    <t>Y4033576</t>
  </si>
  <si>
    <t>Y2289877</t>
  </si>
  <si>
    <t>Y2288946</t>
  </si>
  <si>
    <t>Y4033597</t>
  </si>
  <si>
    <t>Y2290110</t>
  </si>
  <si>
    <t>Y4131324</t>
  </si>
  <si>
    <t>Y2290115</t>
  </si>
  <si>
    <t>Y4045873</t>
  </si>
  <si>
    <t>Y4168826</t>
  </si>
  <si>
    <t>Y2289325</t>
  </si>
  <si>
    <t>Y2289109</t>
  </si>
  <si>
    <t>Y3661382</t>
  </si>
  <si>
    <t>Y4091711</t>
  </si>
  <si>
    <t>Y2288848</t>
  </si>
  <si>
    <t>Y4221555</t>
  </si>
  <si>
    <t>Y4045129</t>
  </si>
  <si>
    <t>Y2307010</t>
  </si>
  <si>
    <t>Y2295362</t>
  </si>
  <si>
    <t>Y4221602</t>
  </si>
  <si>
    <t>Y2291309</t>
  </si>
  <si>
    <t>Y2291306</t>
  </si>
  <si>
    <t>Y2306928</t>
  </si>
  <si>
    <t>Y4168829</t>
  </si>
  <si>
    <t>Y4188528</t>
  </si>
  <si>
    <t>Y3469114</t>
  </si>
  <si>
    <t>Y4055680</t>
  </si>
  <si>
    <t>Y3157281</t>
  </si>
  <si>
    <t>Y2299720</t>
  </si>
  <si>
    <t>Y2306137</t>
  </si>
  <si>
    <t>Y2279457</t>
  </si>
  <si>
    <t>Y2279463</t>
  </si>
  <si>
    <t>Y2279471</t>
  </si>
  <si>
    <t>Y2279459</t>
  </si>
  <si>
    <t>Y4029099</t>
  </si>
  <si>
    <t>Y4206555</t>
  </si>
  <si>
    <t>Y4200725</t>
  </si>
  <si>
    <t>Y2300271</t>
  </si>
  <si>
    <t>Y4221342</t>
  </si>
  <si>
    <t>Y4174643</t>
  </si>
  <si>
    <t>Y3409863</t>
  </si>
  <si>
    <t>Y4041213</t>
  </si>
  <si>
    <t>Y2290497</t>
  </si>
  <si>
    <t>Y4008828</t>
  </si>
  <si>
    <t>Y2288849</t>
  </si>
  <si>
    <t>Y4213159</t>
  </si>
  <si>
    <t>Y4213183</t>
  </si>
  <si>
    <t>Y4091780</t>
  </si>
  <si>
    <t>Y4041224</t>
  </si>
  <si>
    <t>Y4040018</t>
  </si>
  <si>
    <t>Y4174569</t>
  </si>
  <si>
    <t>Y4043146</t>
  </si>
  <si>
    <t>Y2290530</t>
  </si>
  <si>
    <t>Y2292025</t>
  </si>
  <si>
    <t>Y2288841</t>
  </si>
  <si>
    <t>Y3224621</t>
  </si>
  <si>
    <t>Y4175606</t>
  </si>
  <si>
    <t>Y4169567</t>
  </si>
  <si>
    <t>Y4181361</t>
  </si>
  <si>
    <t>Y4076596</t>
  </si>
  <si>
    <t>Y2289381</t>
  </si>
  <si>
    <t>Y4152468</t>
  </si>
  <si>
    <t>Y4153031</t>
  </si>
  <si>
    <t>Y2290936</t>
  </si>
  <si>
    <t>Y2288863</t>
  </si>
  <si>
    <t>Y2289306</t>
  </si>
  <si>
    <t>Y2290491</t>
  </si>
  <si>
    <t>Y2289316</t>
  </si>
  <si>
    <t>Y3327166</t>
  </si>
  <si>
    <t>Y2291100</t>
  </si>
  <si>
    <t>Y2289305</t>
  </si>
  <si>
    <t>Y3848645</t>
  </si>
  <si>
    <t>Y4021161</t>
  </si>
  <si>
    <t>Y3914240</t>
  </si>
  <si>
    <t>Y4029454</t>
  </si>
  <si>
    <t>Y4086775</t>
  </si>
  <si>
    <t>Y4131763</t>
  </si>
  <si>
    <t>Y2288954</t>
  </si>
  <si>
    <t>Y2297324</t>
  </si>
  <si>
    <t>Y2297253</t>
  </si>
  <si>
    <t>Y2304521</t>
  </si>
  <si>
    <t>Y4223617</t>
  </si>
  <si>
    <t>84496066000104</t>
  </si>
  <si>
    <t>000038062</t>
  </si>
  <si>
    <t>4</t>
  </si>
  <si>
    <t>84501873000178</t>
  </si>
  <si>
    <t>000038063</t>
  </si>
  <si>
    <t>0</t>
  </si>
  <si>
    <t>08322908000123</t>
  </si>
  <si>
    <t>000038064</t>
  </si>
  <si>
    <t>03134910000236</t>
  </si>
  <si>
    <t>000038065</t>
  </si>
  <si>
    <t>63699839000180</t>
  </si>
  <si>
    <t>000038066</t>
  </si>
  <si>
    <t>02140198000134</t>
  </si>
  <si>
    <t>000038067</t>
  </si>
  <si>
    <t>07703111000294</t>
  </si>
  <si>
    <t>000038068</t>
  </si>
  <si>
    <t>13648047000108</t>
  </si>
  <si>
    <t>000038069</t>
  </si>
  <si>
    <t>13639735000101</t>
  </si>
  <si>
    <t>000038070</t>
  </si>
  <si>
    <t>3</t>
  </si>
  <si>
    <t>04337168000148</t>
  </si>
  <si>
    <t>000038071</t>
  </si>
  <si>
    <t>000038072</t>
  </si>
  <si>
    <t>34558841000300</t>
  </si>
  <si>
    <t>000038073</t>
  </si>
  <si>
    <t>000038074</t>
  </si>
  <si>
    <t>000038075</t>
  </si>
  <si>
    <t>000038076</t>
  </si>
  <si>
    <t>000038077</t>
  </si>
  <si>
    <t>000038078</t>
  </si>
  <si>
    <t>000038079</t>
  </si>
  <si>
    <t>000038080</t>
  </si>
  <si>
    <t>000038081</t>
  </si>
  <si>
    <t>000038082</t>
  </si>
  <si>
    <t>000038083</t>
  </si>
  <si>
    <t>48754139000157</t>
  </si>
  <si>
    <t>000038084</t>
  </si>
  <si>
    <t>84657907000118</t>
  </si>
  <si>
    <t>000038085</t>
  </si>
  <si>
    <t>000038086</t>
  </si>
  <si>
    <t>07637620000185</t>
  </si>
  <si>
    <t>000038087</t>
  </si>
  <si>
    <t>07448261000118</t>
  </si>
  <si>
    <t>000038088</t>
  </si>
  <si>
    <t>05553531000125</t>
  </si>
  <si>
    <t>000038089</t>
  </si>
  <si>
    <t>000038090</t>
  </si>
  <si>
    <t>000038091</t>
  </si>
  <si>
    <t>000038092</t>
  </si>
  <si>
    <t>000038093</t>
  </si>
  <si>
    <t>000038094</t>
  </si>
  <si>
    <t>000038095</t>
  </si>
  <si>
    <t>00000000000000</t>
  </si>
  <si>
    <t>000038096</t>
  </si>
  <si>
    <t>1</t>
  </si>
  <si>
    <t>04817052000106</t>
  </si>
  <si>
    <t>000038097</t>
  </si>
  <si>
    <t>000038098</t>
  </si>
  <si>
    <t>06303603000149</t>
  </si>
  <si>
    <t>000038099</t>
  </si>
  <si>
    <t>000038100</t>
  </si>
  <si>
    <t>000038101</t>
  </si>
  <si>
    <t>000038102</t>
  </si>
  <si>
    <t>000038103</t>
  </si>
  <si>
    <t>000038104</t>
  </si>
  <si>
    <t>000038105</t>
  </si>
  <si>
    <t>000038106</t>
  </si>
  <si>
    <t>000038107</t>
  </si>
  <si>
    <t>000038108</t>
  </si>
  <si>
    <t>000038109</t>
  </si>
  <si>
    <t>000038110</t>
  </si>
  <si>
    <t>000038111</t>
  </si>
  <si>
    <t>000038112</t>
  </si>
  <si>
    <t>000038113</t>
  </si>
  <si>
    <t>000038114</t>
  </si>
  <si>
    <t>000038115</t>
  </si>
  <si>
    <t>5</t>
  </si>
  <si>
    <t>000038116</t>
  </si>
  <si>
    <t>000038117</t>
  </si>
  <si>
    <t>000038118</t>
  </si>
  <si>
    <t>02789565000125</t>
  </si>
  <si>
    <t>000038119</t>
  </si>
  <si>
    <t>10785567000174</t>
  </si>
  <si>
    <t>000038120</t>
  </si>
  <si>
    <t>000038121</t>
  </si>
  <si>
    <t>000038122</t>
  </si>
  <si>
    <t>000038123</t>
  </si>
  <si>
    <t>04454120000462</t>
  </si>
  <si>
    <t>000038124</t>
  </si>
  <si>
    <t>000038125</t>
  </si>
  <si>
    <t>000038126</t>
  </si>
  <si>
    <t>000038127</t>
  </si>
  <si>
    <t>000038128</t>
  </si>
  <si>
    <t>000038129</t>
  </si>
  <si>
    <t>000038130</t>
  </si>
  <si>
    <t>000038131</t>
  </si>
  <si>
    <t>000038132</t>
  </si>
  <si>
    <t>000038133</t>
  </si>
  <si>
    <t>000038160</t>
  </si>
  <si>
    <t>000038134</t>
  </si>
  <si>
    <t>000038161</t>
  </si>
  <si>
    <t>000038135</t>
  </si>
  <si>
    <t>000038136</t>
  </si>
  <si>
    <t>000038162</t>
  </si>
  <si>
    <t>000038163</t>
  </si>
  <si>
    <t>000038164</t>
  </si>
  <si>
    <t>04402277000100</t>
  </si>
  <si>
    <t>000038165</t>
  </si>
  <si>
    <t>000038166</t>
  </si>
  <si>
    <t>000038137</t>
  </si>
  <si>
    <t>000038167</t>
  </si>
  <si>
    <t>07703111000103</t>
  </si>
  <si>
    <t>000038168</t>
  </si>
  <si>
    <t>000038138</t>
  </si>
  <si>
    <t>000038169</t>
  </si>
  <si>
    <t>000038139</t>
  </si>
  <si>
    <t>000038140</t>
  </si>
  <si>
    <t>000038141</t>
  </si>
  <si>
    <t>000038142</t>
  </si>
  <si>
    <t>05830195000110</t>
  </si>
  <si>
    <t>000038143</t>
  </si>
  <si>
    <t>000038170</t>
  </si>
  <si>
    <t>000038171</t>
  </si>
  <si>
    <t>000038172</t>
  </si>
  <si>
    <t>000038173</t>
  </si>
  <si>
    <t>000038174</t>
  </si>
  <si>
    <t>000038175</t>
  </si>
  <si>
    <t>000038176</t>
  </si>
  <si>
    <t>000038177</t>
  </si>
  <si>
    <t>000038178</t>
  </si>
  <si>
    <t>000038179</t>
  </si>
  <si>
    <t>000038180</t>
  </si>
  <si>
    <t>000038181</t>
  </si>
  <si>
    <t>000038182</t>
  </si>
  <si>
    <t>000038183</t>
  </si>
  <si>
    <t>000038184</t>
  </si>
  <si>
    <t>18670960000124</t>
  </si>
  <si>
    <t>000038185</t>
  </si>
  <si>
    <t>000038186</t>
  </si>
  <si>
    <t>000038187</t>
  </si>
  <si>
    <t>000038188</t>
  </si>
  <si>
    <t>43447044000177</t>
  </si>
  <si>
    <t>000038189</t>
  </si>
  <si>
    <t>000038190</t>
  </si>
  <si>
    <t>000038191</t>
  </si>
  <si>
    <t>02773531000142</t>
  </si>
  <si>
    <t>000038192</t>
  </si>
  <si>
    <t>000038193</t>
  </si>
  <si>
    <t>36176600001124</t>
  </si>
  <si>
    <t>000038194</t>
  </si>
  <si>
    <t>14650163000124</t>
  </si>
  <si>
    <t>000038195</t>
  </si>
  <si>
    <t>000038196</t>
  </si>
  <si>
    <t>08541798000190</t>
  </si>
  <si>
    <t>000038197</t>
  </si>
  <si>
    <t>000038198</t>
  </si>
  <si>
    <t>01106222000660</t>
  </si>
  <si>
    <t>000038199</t>
  </si>
  <si>
    <t>000038200</t>
  </si>
  <si>
    <t>000038201</t>
  </si>
  <si>
    <t>000038202</t>
  </si>
  <si>
    <t>000038203</t>
  </si>
  <si>
    <t>04659617000174</t>
  </si>
  <si>
    <t>000038204</t>
  </si>
  <si>
    <t>000038205</t>
  </si>
  <si>
    <t>000038206</t>
  </si>
  <si>
    <t>57843856000146</t>
  </si>
  <si>
    <t>000038207</t>
  </si>
  <si>
    <t>000038208</t>
  </si>
  <si>
    <t>000038209</t>
  </si>
  <si>
    <t>000038210</t>
  </si>
  <si>
    <t>000038211</t>
  </si>
  <si>
    <t>000038212</t>
  </si>
  <si>
    <t>000038213</t>
  </si>
  <si>
    <t>000038214</t>
  </si>
  <si>
    <t>000038215</t>
  </si>
  <si>
    <t>000038216</t>
  </si>
  <si>
    <t>000038217</t>
  </si>
  <si>
    <t>000038218</t>
  </si>
  <si>
    <t>000038219</t>
  </si>
  <si>
    <t>07200194000118</t>
  </si>
  <si>
    <t>000038220</t>
  </si>
  <si>
    <t>000038221</t>
  </si>
  <si>
    <t>000038222</t>
  </si>
  <si>
    <t>000038223</t>
  </si>
  <si>
    <t>000038224</t>
  </si>
  <si>
    <t>000038225</t>
  </si>
  <si>
    <t>000038226</t>
  </si>
  <si>
    <t>000038227</t>
  </si>
  <si>
    <t>000038228</t>
  </si>
  <si>
    <t>000038229</t>
  </si>
  <si>
    <t>000038230</t>
  </si>
  <si>
    <t>000038231</t>
  </si>
  <si>
    <t>13699433000129</t>
  </si>
  <si>
    <t>000038232</t>
  </si>
  <si>
    <t>000038233</t>
  </si>
  <si>
    <t>000038234</t>
  </si>
  <si>
    <t>05160268000104</t>
  </si>
  <si>
    <t>000038235</t>
  </si>
  <si>
    <t>000038144</t>
  </si>
  <si>
    <t>000038145</t>
  </si>
  <si>
    <t>000038146</t>
  </si>
  <si>
    <t>000038147</t>
  </si>
  <si>
    <t>000038148</t>
  </si>
  <si>
    <t>000038149</t>
  </si>
  <si>
    <t>000038150</t>
  </si>
  <si>
    <t>000038151</t>
  </si>
  <si>
    <t>000038152</t>
  </si>
  <si>
    <t>000038153</t>
  </si>
  <si>
    <t>000038154</t>
  </si>
  <si>
    <t>000038155</t>
  </si>
  <si>
    <t>000038156</t>
  </si>
  <si>
    <t>000038157</t>
  </si>
  <si>
    <t>000038158</t>
  </si>
  <si>
    <t>000038159</t>
  </si>
  <si>
    <t>000004879</t>
  </si>
  <si>
    <t>84489988000194</t>
  </si>
  <si>
    <t>000004880</t>
  </si>
  <si>
    <t>000004881</t>
  </si>
  <si>
    <t>000004882</t>
  </si>
  <si>
    <t>000004883</t>
  </si>
  <si>
    <t>05133495000140</t>
  </si>
  <si>
    <t>000004884</t>
  </si>
  <si>
    <t>000004885</t>
  </si>
  <si>
    <t>000004886</t>
  </si>
  <si>
    <t>000004887</t>
  </si>
  <si>
    <t>000004888</t>
  </si>
  <si>
    <t>000004889</t>
  </si>
  <si>
    <t>000004890</t>
  </si>
  <si>
    <t>000004891</t>
  </si>
  <si>
    <t>000004892</t>
  </si>
  <si>
    <t>000004893</t>
  </si>
  <si>
    <t>000004894</t>
  </si>
  <si>
    <t>000004895</t>
  </si>
  <si>
    <t>000004896</t>
  </si>
  <si>
    <t>04414488000154</t>
  </si>
  <si>
    <t>000004897</t>
  </si>
  <si>
    <t>000004898</t>
  </si>
  <si>
    <t>000004899</t>
  </si>
  <si>
    <t>000004900</t>
  </si>
  <si>
    <t>000004901</t>
  </si>
  <si>
    <t>04597732000161</t>
  </si>
  <si>
    <t>000004902</t>
  </si>
  <si>
    <t>01775542000107</t>
  </si>
  <si>
    <t>000004903</t>
  </si>
  <si>
    <t>10427061000193</t>
  </si>
  <si>
    <t>000004904</t>
  </si>
  <si>
    <t>000004905</t>
  </si>
  <si>
    <t>000004906</t>
  </si>
  <si>
    <t>000004907</t>
  </si>
  <si>
    <t>000004908</t>
  </si>
  <si>
    <t>59578948000171</t>
  </si>
  <si>
    <t>59578948000414</t>
  </si>
  <si>
    <t>59104422005704</t>
  </si>
  <si>
    <t>59104760000191</t>
  </si>
  <si>
    <t>05535694000266</t>
  </si>
  <si>
    <t>01965363000124</t>
  </si>
  <si>
    <t>29908373000147</t>
  </si>
  <si>
    <t>03523188000140</t>
  </si>
  <si>
    <t>52548435012266</t>
  </si>
  <si>
    <t>45990181000189</t>
  </si>
  <si>
    <t>59104422001806</t>
  </si>
  <si>
    <t>02195445000361</t>
  </si>
  <si>
    <t>27275197000128</t>
  </si>
  <si>
    <t>52516762000149</t>
  </si>
  <si>
    <t>08962294000144</t>
  </si>
  <si>
    <t>08285374000293</t>
  </si>
  <si>
    <t>33592510037821</t>
  </si>
  <si>
    <t>04009604000400</t>
  </si>
  <si>
    <t>14683671000370</t>
  </si>
  <si>
    <t>59105999002804</t>
  </si>
  <si>
    <t>07260838000163</t>
  </si>
  <si>
    <t>47080197000180</t>
  </si>
  <si>
    <t>96195615000190</t>
  </si>
  <si>
    <t>17887722000102</t>
  </si>
  <si>
    <t>00789312001017</t>
  </si>
  <si>
    <t>04717761000110</t>
  </si>
  <si>
    <t>00111511000180</t>
  </si>
  <si>
    <t>11717578000180</t>
  </si>
  <si>
    <t>13382192000190</t>
  </si>
  <si>
    <t>04337168000652</t>
  </si>
  <si>
    <t>06985106000259</t>
  </si>
  <si>
    <t>59105999005730</t>
  </si>
  <si>
    <t>74404229000209</t>
  </si>
  <si>
    <t>76487032000125</t>
  </si>
  <si>
    <t>05047273000296</t>
  </si>
  <si>
    <t>59105999000348</t>
  </si>
  <si>
    <t>59104760000604</t>
  </si>
  <si>
    <t>35815653000103</t>
  </si>
  <si>
    <t>64858525015762</t>
  </si>
  <si>
    <t>74404229000551</t>
  </si>
  <si>
    <t>01641045000108</t>
  </si>
  <si>
    <t>01641045000612</t>
  </si>
  <si>
    <t>60425857000185</t>
  </si>
  <si>
    <t>46044053001934</t>
  </si>
  <si>
    <t>01192333001366</t>
  </si>
  <si>
    <t>03910100000143</t>
  </si>
  <si>
    <t>66886144000103</t>
  </si>
  <si>
    <t>39490024000101</t>
  </si>
  <si>
    <t>8</t>
  </si>
  <si>
    <t>76487032000206</t>
  </si>
  <si>
    <t>84046101005748</t>
  </si>
  <si>
    <t>43375930000132</t>
  </si>
  <si>
    <t>43021906000103</t>
  </si>
  <si>
    <t>02290277002507</t>
  </si>
  <si>
    <t>03080028000174</t>
  </si>
  <si>
    <t>03054923000203</t>
  </si>
  <si>
    <t>10885321000174</t>
  </si>
  <si>
    <t>97428668000338</t>
  </si>
  <si>
    <t>68076967000190</t>
  </si>
  <si>
    <t>04012043000148</t>
  </si>
  <si>
    <t>01498525000161</t>
  </si>
  <si>
    <t>66403148000185</t>
  </si>
  <si>
    <t>46761730000530</t>
  </si>
  <si>
    <t>02990605000607</t>
  </si>
  <si>
    <t>01942223000130</t>
  </si>
  <si>
    <t>88309620000662</t>
  </si>
  <si>
    <t>57008948000100</t>
  </si>
  <si>
    <t>02195445000108</t>
  </si>
  <si>
    <t>06020318000544</t>
  </si>
  <si>
    <t>18170372000121</t>
  </si>
  <si>
    <t>01527508000105</t>
  </si>
  <si>
    <t>18565382000751</t>
  </si>
  <si>
    <t>03606810000184</t>
  </si>
  <si>
    <t>56545742000157</t>
  </si>
  <si>
    <t>46044053004607</t>
  </si>
  <si>
    <t>43461789000433</t>
  </si>
  <si>
    <t>49433485000520</t>
  </si>
  <si>
    <t>46044053005417</t>
  </si>
  <si>
    <t>43854777000126</t>
  </si>
  <si>
    <t>02737636000146</t>
  </si>
  <si>
    <t>02429869000181</t>
  </si>
  <si>
    <t>32402414000133</t>
  </si>
  <si>
    <t>66886144000600</t>
  </si>
  <si>
    <t>46044053002906</t>
  </si>
  <si>
    <t>61077327000156</t>
  </si>
  <si>
    <t>04501416000144</t>
  </si>
  <si>
    <t>04838649000137</t>
  </si>
  <si>
    <t>08285374000102</t>
  </si>
  <si>
    <t>10922926000198</t>
  </si>
  <si>
    <t>00622992000199</t>
  </si>
  <si>
    <t>09262527000169</t>
  </si>
  <si>
    <t>6</t>
  </si>
  <si>
    <t>01192333000394</t>
  </si>
  <si>
    <t>33791591000111</t>
  </si>
  <si>
    <t>07175725001050</t>
  </si>
  <si>
    <t>07358761004660</t>
  </si>
  <si>
    <t>59104422010384</t>
  </si>
  <si>
    <t>92664028002438</t>
  </si>
  <si>
    <t>92664028000656</t>
  </si>
  <si>
    <t>92660604016186</t>
  </si>
  <si>
    <t>03571044000160</t>
  </si>
  <si>
    <t>33255787000191</t>
  </si>
  <si>
    <t>21089074000116</t>
  </si>
  <si>
    <t>11391621000160</t>
  </si>
  <si>
    <t>55064562000190</t>
  </si>
  <si>
    <t>66586314000126</t>
  </si>
  <si>
    <t>52702990000103</t>
  </si>
  <si>
    <t>87870952001469</t>
  </si>
  <si>
    <t>33390170001312</t>
  </si>
  <si>
    <t>03715168000171</t>
  </si>
  <si>
    <t>43375930000566</t>
  </si>
  <si>
    <t>07225606000174</t>
  </si>
  <si>
    <t>05381281000193</t>
  </si>
  <si>
    <t>61064911000177</t>
  </si>
  <si>
    <t>08689024000292</t>
  </si>
  <si>
    <t>73091936000149</t>
  </si>
  <si>
    <t>40275646000104</t>
  </si>
  <si>
    <t>58066275000108</t>
  </si>
  <si>
    <t>35820448008110</t>
  </si>
  <si>
    <t>20985558000180</t>
  </si>
  <si>
    <t>14011603000101</t>
  </si>
  <si>
    <t>55728224000106</t>
  </si>
  <si>
    <t>86720729000158</t>
  </si>
  <si>
    <t>00503271000160</t>
  </si>
  <si>
    <t>08695331000103</t>
  </si>
  <si>
    <t>89674782001200</t>
  </si>
  <si>
    <t>07234499000736</t>
  </si>
  <si>
    <t>03324374000150</t>
  </si>
  <si>
    <t>11189268000130</t>
  </si>
  <si>
    <t>54305743001170</t>
  </si>
  <si>
    <t>64255136001105</t>
  </si>
  <si>
    <t>18830418000191</t>
  </si>
  <si>
    <t>17845504000296</t>
  </si>
  <si>
    <t>07358761004318</t>
  </si>
  <si>
    <t>74404229001019</t>
  </si>
  <si>
    <t>56505464000104</t>
  </si>
  <si>
    <t>17543420000117</t>
  </si>
  <si>
    <t>09650927000222</t>
  </si>
  <si>
    <t>18238980009420</t>
  </si>
  <si>
    <t>75717355000448</t>
  </si>
  <si>
    <t>02820966000109</t>
  </si>
  <si>
    <t>35820448001965</t>
  </si>
  <si>
    <t>53369435000174</t>
  </si>
  <si>
    <t>01111039000149</t>
  </si>
  <si>
    <t>2</t>
  </si>
  <si>
    <t>08241708000146</t>
  </si>
  <si>
    <t>19326565000191</t>
  </si>
  <si>
    <t>07760479000103</t>
  </si>
  <si>
    <t>50925890000110</t>
  </si>
  <si>
    <t>87497368000195</t>
  </si>
  <si>
    <t>59104760000353</t>
  </si>
  <si>
    <t>46127262000112</t>
  </si>
  <si>
    <t>01377724000464</t>
  </si>
  <si>
    <t>03783408000175</t>
  </si>
  <si>
    <t>12695141000317</t>
  </si>
  <si>
    <t>74515503000136</t>
  </si>
  <si>
    <t>03083897000152</t>
  </si>
  <si>
    <t>71340830000106</t>
  </si>
  <si>
    <t>04326382000107</t>
  </si>
  <si>
    <t>14042951000138</t>
  </si>
  <si>
    <t>13486557000126</t>
  </si>
  <si>
    <t>72381189000625</t>
  </si>
  <si>
    <t>88309620000581</t>
  </si>
  <si>
    <t>84683374000491</t>
  </si>
  <si>
    <t>29667227000509</t>
  </si>
  <si>
    <t>59609123001220</t>
  </si>
  <si>
    <t>02773950000184</t>
  </si>
  <si>
    <t>06700769000107</t>
  </si>
  <si>
    <t>33325184000208</t>
  </si>
  <si>
    <t>07332190000789</t>
  </si>
  <si>
    <t>03697945000100</t>
  </si>
  <si>
    <t>61186680004757</t>
  </si>
  <si>
    <t>59105999003959</t>
  </si>
  <si>
    <t>14045297000116</t>
  </si>
  <si>
    <t>00762455000144</t>
  </si>
  <si>
    <t>76492701000742</t>
  </si>
  <si>
    <t>07358761005128</t>
  </si>
  <si>
    <t>17103733000154</t>
  </si>
  <si>
    <t>33931486001021</t>
  </si>
  <si>
    <t>67405936000173</t>
  </si>
  <si>
    <t>61156113000760</t>
  </si>
  <si>
    <t>35820448010794</t>
  </si>
  <si>
    <t>18061625000129</t>
  </si>
  <si>
    <t>24380578000260</t>
  </si>
  <si>
    <t>12332953000217</t>
  </si>
  <si>
    <t>00504374000144</t>
  </si>
  <si>
    <t>06787374000185</t>
  </si>
  <si>
    <t>04176315000145</t>
  </si>
  <si>
    <t>71211650000124</t>
  </si>
  <si>
    <t>61188488000117</t>
  </si>
  <si>
    <t>51927499000118</t>
  </si>
  <si>
    <t>82321845000143</t>
  </si>
  <si>
    <t>11193347000114</t>
  </si>
  <si>
    <t>65948648000130</t>
  </si>
  <si>
    <t>04760809000172</t>
  </si>
  <si>
    <t>60546801000189</t>
  </si>
  <si>
    <t>46044053002400</t>
  </si>
  <si>
    <t>95814984000150</t>
  </si>
  <si>
    <t>53552691000100</t>
  </si>
  <si>
    <t>16404287001399</t>
  </si>
  <si>
    <t>02916265002456</t>
  </si>
  <si>
    <t>00310651000340</t>
  </si>
  <si>
    <t>08706145000114</t>
  </si>
  <si>
    <t>07783656000177</t>
  </si>
  <si>
    <t>42184226001705</t>
  </si>
  <si>
    <t>84111343000113</t>
  </si>
  <si>
    <t>62545686001206</t>
  </si>
  <si>
    <t>46044053004100</t>
  </si>
  <si>
    <t>08832667000162</t>
  </si>
  <si>
    <t>09155035000174</t>
  </si>
  <si>
    <t>46044053001853</t>
  </si>
  <si>
    <t>00111511000857</t>
  </si>
  <si>
    <t>59891770000114</t>
  </si>
  <si>
    <t>31565104002030</t>
  </si>
  <si>
    <t>67923599000106</t>
  </si>
  <si>
    <t>07783656000258</t>
  </si>
  <si>
    <t>61843934000180</t>
  </si>
  <si>
    <t>07358761000169</t>
  </si>
  <si>
    <t>19483731000163</t>
  </si>
  <si>
    <t>16404287004738</t>
  </si>
  <si>
    <t>19416614000187</t>
  </si>
  <si>
    <t>04872297000136</t>
  </si>
  <si>
    <t>34597955000785</t>
  </si>
  <si>
    <t>05755233000118</t>
  </si>
  <si>
    <t>01192333000122</t>
  </si>
  <si>
    <t>02403486000134</t>
  </si>
  <si>
    <t>18680580000170</t>
  </si>
  <si>
    <t>48871545000108</t>
  </si>
  <si>
    <t>43776517034327</t>
  </si>
  <si>
    <t>72781750000159</t>
  </si>
  <si>
    <t>53261244000194</t>
  </si>
  <si>
    <t>57182230000136</t>
  </si>
  <si>
    <t>07824153000100</t>
  </si>
  <si>
    <t>82731779000180</t>
  </si>
  <si>
    <t>01371925000454</t>
  </si>
  <si>
    <t>92664028003833</t>
  </si>
  <si>
    <t>15102288033196</t>
  </si>
  <si>
    <t>18565382000832</t>
  </si>
  <si>
    <t>61079232000503</t>
  </si>
  <si>
    <t>05700103000188</t>
  </si>
  <si>
    <t>38058475000101</t>
  </si>
  <si>
    <t>43854777001106</t>
  </si>
  <si>
    <t>46044053001268</t>
  </si>
  <si>
    <t>55720908000242</t>
  </si>
  <si>
    <t>51784262000125</t>
  </si>
  <si>
    <t>01641045000965</t>
  </si>
  <si>
    <t>07341362000195</t>
  </si>
  <si>
    <t>02234234000390</t>
  </si>
  <si>
    <t>04799262000119</t>
  </si>
  <si>
    <t>06166794000225</t>
  </si>
  <si>
    <t>33611500017860</t>
  </si>
  <si>
    <t>05047273000377</t>
  </si>
  <si>
    <t>17636311000144</t>
  </si>
  <si>
    <t>17167412000113</t>
  </si>
  <si>
    <t>05252479000177</t>
  </si>
  <si>
    <t>24899395000174</t>
  </si>
  <si>
    <t>14589486000150</t>
  </si>
  <si>
    <t>17155342000345</t>
  </si>
  <si>
    <t>05047811000161</t>
  </si>
  <si>
    <t>46044053008866</t>
  </si>
  <si>
    <t>24380578002041</t>
  </si>
  <si>
    <t>02051012000170</t>
  </si>
  <si>
    <t>01472720000112</t>
  </si>
  <si>
    <t>04126226000194</t>
  </si>
  <si>
    <t>21016691000191</t>
  </si>
  <si>
    <t>81243735000148</t>
  </si>
  <si>
    <t>10475230000160</t>
  </si>
  <si>
    <t>46138319000189</t>
  </si>
  <si>
    <t>20278271000110</t>
  </si>
  <si>
    <t>16789176000104</t>
  </si>
  <si>
    <t>02195445000442</t>
  </si>
  <si>
    <t>81243735001977</t>
  </si>
  <si>
    <t>07192861000168</t>
  </si>
  <si>
    <t>57158057000130</t>
  </si>
  <si>
    <t>04732975000165</t>
  </si>
  <si>
    <t>59105833000160</t>
  </si>
  <si>
    <t>15126451000147</t>
  </si>
  <si>
    <t>03470450000136</t>
  </si>
  <si>
    <t>13548205000158</t>
  </si>
  <si>
    <t>01717813000160</t>
  </si>
  <si>
    <t>11423765000150</t>
  </si>
  <si>
    <t>08699009000144</t>
  </si>
  <si>
    <t>09219138000584</t>
  </si>
  <si>
    <t>03775069002803</t>
  </si>
  <si>
    <t>58100454000386</t>
  </si>
  <si>
    <t>15179682002596</t>
  </si>
  <si>
    <t>61068342000138</t>
  </si>
  <si>
    <t>10812952000163</t>
  </si>
  <si>
    <t>46044053001187</t>
  </si>
  <si>
    <t>89637490012666</t>
  </si>
  <si>
    <t>74671991000170</t>
  </si>
  <si>
    <t>58213380000122</t>
  </si>
  <si>
    <t>52429206000135</t>
  </si>
  <si>
    <t>04057033000200</t>
  </si>
  <si>
    <t>57119000000122</t>
  </si>
  <si>
    <t>03667884002255</t>
  </si>
  <si>
    <t>04748856000281</t>
  </si>
  <si>
    <t>65472714000148</t>
  </si>
  <si>
    <t>92664028002608</t>
  </si>
  <si>
    <t>23502474000137</t>
  </si>
  <si>
    <t>55972087000150</t>
  </si>
  <si>
    <t>01166372000155</t>
  </si>
  <si>
    <t>44167450000149</t>
  </si>
  <si>
    <t>07689002000421</t>
  </si>
  <si>
    <t>76518836002198</t>
  </si>
  <si>
    <t>05553211000175</t>
  </si>
  <si>
    <t>03495216000163</t>
  </si>
  <si>
    <t>57489403000163</t>
  </si>
  <si>
    <t>84683374000300</t>
  </si>
  <si>
    <t>42509257000890</t>
  </si>
  <si>
    <t>85117687000100</t>
  </si>
  <si>
    <t>47247705000171</t>
  </si>
  <si>
    <t>24946352000364</t>
  </si>
  <si>
    <t>96404942000104</t>
  </si>
  <si>
    <t>56545742000742</t>
  </si>
  <si>
    <t>04071210000121</t>
  </si>
  <si>
    <t>10924492000165</t>
  </si>
  <si>
    <t>80787443000103</t>
  </si>
  <si>
    <t>14758018000161</t>
  </si>
  <si>
    <t>01267333000144</t>
  </si>
  <si>
    <t>33931486001455</t>
  </si>
  <si>
    <t>42365296000941</t>
  </si>
  <si>
    <t>04689066000191</t>
  </si>
  <si>
    <t>17101880000357</t>
  </si>
  <si>
    <t>30113500000109</t>
  </si>
  <si>
    <t>00331788002405</t>
  </si>
  <si>
    <t>25415993000193</t>
  </si>
  <si>
    <t>01426138000110</t>
  </si>
  <si>
    <t>16979823000140</t>
  </si>
  <si>
    <t>60850617002090</t>
  </si>
  <si>
    <t>46344354000588</t>
  </si>
  <si>
    <t>94830965000155</t>
  </si>
  <si>
    <t>07418701000194</t>
  </si>
  <si>
    <t>76519974001039</t>
  </si>
  <si>
    <t>01972794000118</t>
  </si>
  <si>
    <t>62196167000127</t>
  </si>
  <si>
    <t>12843366000101</t>
  </si>
  <si>
    <t>47140330000146</t>
  </si>
  <si>
    <t>05773413000122</t>
  </si>
  <si>
    <t>02808705000165</t>
  </si>
  <si>
    <t>30521090001107</t>
  </si>
  <si>
    <t>33033028008169</t>
  </si>
  <si>
    <t>00386430000193</t>
  </si>
  <si>
    <t>55845549000179</t>
  </si>
  <si>
    <t>75717355000871</t>
  </si>
  <si>
    <t>08515495000101</t>
  </si>
  <si>
    <t>03667884001950</t>
  </si>
  <si>
    <t>02290277002094</t>
  </si>
  <si>
    <t>16622166000180</t>
  </si>
  <si>
    <t>07358761000754</t>
  </si>
  <si>
    <t>09499145000153</t>
  </si>
  <si>
    <t>17469701010482</t>
  </si>
  <si>
    <t>07358761004580</t>
  </si>
  <si>
    <t>02865045000154</t>
  </si>
  <si>
    <t>08568311000163</t>
  </si>
  <si>
    <t>04705090000339</t>
  </si>
  <si>
    <t>14405122000172</t>
  </si>
  <si>
    <t>65583684000147</t>
  </si>
  <si>
    <t>62695036003703</t>
  </si>
  <si>
    <t>04431781000120</t>
  </si>
  <si>
    <t>33931486003318</t>
  </si>
  <si>
    <t>04954351000192</t>
  </si>
  <si>
    <t>76812379000104</t>
  </si>
  <si>
    <t>12963928000231</t>
  </si>
  <si>
    <t>96261607000102</t>
  </si>
  <si>
    <t>06167934000107</t>
  </si>
  <si>
    <t>14177912000148</t>
  </si>
  <si>
    <t>08925318000195</t>
  </si>
  <si>
    <t>06213814000190</t>
  </si>
  <si>
    <t>07281413000130</t>
  </si>
  <si>
    <t>10249919000177</t>
  </si>
  <si>
    <t>00989304000476</t>
  </si>
  <si>
    <t>08987359000106</t>
  </si>
  <si>
    <t>03644593000117</t>
  </si>
  <si>
    <t>09551531000147</t>
  </si>
  <si>
    <t>02600415000121</t>
  </si>
  <si>
    <t>08954683000128</t>
  </si>
  <si>
    <t>15124563007333</t>
  </si>
  <si>
    <t>02359572000359</t>
  </si>
  <si>
    <t>31452113001395</t>
  </si>
  <si>
    <t>09538958000105</t>
  </si>
  <si>
    <t>67867986000172</t>
  </si>
  <si>
    <t>00970934000580</t>
  </si>
  <si>
    <t>84107697000194</t>
  </si>
  <si>
    <t>61357406000110</t>
  </si>
  <si>
    <t>01965363000477</t>
  </si>
  <si>
    <t>50942135000144</t>
  </si>
  <si>
    <t>48754139000823</t>
  </si>
  <si>
    <t>69066108000183</t>
  </si>
  <si>
    <t>03511207000119</t>
  </si>
  <si>
    <t>61479002000108</t>
  </si>
  <si>
    <t>33592510022042</t>
  </si>
  <si>
    <t>30075352000177</t>
  </si>
  <si>
    <t>06047087000724</t>
  </si>
  <si>
    <t>09165827000120</t>
  </si>
  <si>
    <t>63878250000149</t>
  </si>
  <si>
    <t>91913681000134</t>
  </si>
  <si>
    <t>05700907000187</t>
  </si>
  <si>
    <t>49729718000102</t>
  </si>
  <si>
    <t>13816470000170</t>
  </si>
  <si>
    <t>02394276000208</t>
  </si>
  <si>
    <t>35820448006924</t>
  </si>
  <si>
    <t>00805297000162</t>
  </si>
  <si>
    <t>13060983000365</t>
  </si>
  <si>
    <t>96534094000158</t>
  </si>
  <si>
    <t>13311779000108</t>
  </si>
  <si>
    <t>20423408000183</t>
  </si>
  <si>
    <t>08294788000106</t>
  </si>
  <si>
    <t>06216334000183</t>
  </si>
  <si>
    <t>57369027000173</t>
  </si>
  <si>
    <t>53009825000133</t>
  </si>
  <si>
    <t>07472091000107</t>
  </si>
  <si>
    <t>23524952000100</t>
  </si>
  <si>
    <t>05245607000236</t>
  </si>
  <si>
    <t>05047273000458</t>
  </si>
  <si>
    <t>51754992000183</t>
  </si>
  <si>
    <t>19416642000102</t>
  </si>
  <si>
    <t>14785345000102</t>
  </si>
  <si>
    <t>04104117000761</t>
  </si>
  <si>
    <t>05018399000151</t>
  </si>
  <si>
    <t>56963556000138</t>
  </si>
  <si>
    <t>03988214000106</t>
  </si>
  <si>
    <t>07379546000144</t>
  </si>
  <si>
    <t>03327988000196</t>
  </si>
  <si>
    <t>07053693000120</t>
  </si>
  <si>
    <t>89063622000172</t>
  </si>
  <si>
    <t>18583390000135</t>
  </si>
  <si>
    <t>10201426000167</t>
  </si>
  <si>
    <t>03327988000439</t>
  </si>
  <si>
    <t>11485450000138</t>
  </si>
  <si>
    <t>54521646000143</t>
  </si>
  <si>
    <t>57591349007680</t>
  </si>
  <si>
    <t>01776765000180</t>
  </si>
  <si>
    <t>45399961000230</t>
  </si>
  <si>
    <t>04854120000298</t>
  </si>
  <si>
    <t>43201151000110</t>
  </si>
  <si>
    <t>10416847000105</t>
  </si>
  <si>
    <t>86445822000100</t>
  </si>
  <si>
    <t>62934252000145</t>
  </si>
  <si>
    <t>74571621000161</t>
  </si>
  <si>
    <t>57014862000948</t>
  </si>
  <si>
    <t>59104422002446</t>
  </si>
  <si>
    <t>01655350000159</t>
  </si>
  <si>
    <t>11414813000144</t>
  </si>
  <si>
    <t>46632451000142</t>
  </si>
  <si>
    <t>16921603000166</t>
  </si>
  <si>
    <t>35820448002341</t>
  </si>
  <si>
    <t>04563672000166</t>
  </si>
  <si>
    <t>11352816000109</t>
  </si>
  <si>
    <t>44673382000190</t>
  </si>
  <si>
    <t>21388055000190</t>
  </si>
  <si>
    <t>04782286000327</t>
  </si>
  <si>
    <t>18784566000117</t>
  </si>
  <si>
    <t>10593109000133</t>
  </si>
  <si>
    <t>55937908000118</t>
  </si>
  <si>
    <t>72930332000186</t>
  </si>
  <si>
    <t>50935873000164</t>
  </si>
  <si>
    <t>55064562001677</t>
  </si>
  <si>
    <t>61156501000156</t>
  </si>
  <si>
    <t>51665073000133</t>
  </si>
  <si>
    <t>59750141000174</t>
  </si>
  <si>
    <t>05581720000101</t>
  </si>
  <si>
    <t>16590106000122</t>
  </si>
  <si>
    <t>12558843000197</t>
  </si>
  <si>
    <t>17227422000105</t>
  </si>
  <si>
    <t>17469701003435</t>
  </si>
  <si>
    <t>07231825000166</t>
  </si>
  <si>
    <t>14942617000130</t>
  </si>
  <si>
    <t>08091102000333</t>
  </si>
  <si>
    <t>04212135000171</t>
  </si>
  <si>
    <t>06559531000103</t>
  </si>
  <si>
    <t>82731779000260</t>
  </si>
  <si>
    <t>21581509000145</t>
  </si>
  <si>
    <t>66975699000547</t>
  </si>
  <si>
    <t>07013056000120</t>
  </si>
  <si>
    <t>77157444000160</t>
  </si>
  <si>
    <t>73313900000162</t>
  </si>
  <si>
    <t>11482199000158</t>
  </si>
  <si>
    <t>61064911000258</t>
  </si>
  <si>
    <t>43061654000138</t>
  </si>
  <si>
    <t>01554976000250</t>
  </si>
  <si>
    <t>12199337000159</t>
  </si>
  <si>
    <t>00907348000167</t>
  </si>
  <si>
    <t>02097007000107</t>
  </si>
  <si>
    <t>18447652000134</t>
  </si>
  <si>
    <t>47038294000104</t>
  </si>
  <si>
    <t>000004104</t>
  </si>
  <si>
    <t>16564682001681</t>
  </si>
  <si>
    <t>11515056000286</t>
  </si>
  <si>
    <t>01948135000146</t>
  </si>
  <si>
    <t>05381281000940</t>
  </si>
  <si>
    <t>02786624000101</t>
  </si>
  <si>
    <t>05047273000105</t>
  </si>
  <si>
    <t>20650672000150</t>
  </si>
  <si>
    <t>83310441004376</t>
  </si>
  <si>
    <t>08199996006230</t>
  </si>
  <si>
    <t>62579362000136</t>
  </si>
  <si>
    <t>10785839000136</t>
  </si>
  <si>
    <t>07401436000131</t>
  </si>
  <si>
    <t>59704510000192</t>
  </si>
  <si>
    <t>05887163000151</t>
  </si>
  <si>
    <t>92741016000254</t>
  </si>
  <si>
    <t>90073529000128</t>
  </si>
  <si>
    <t>06862627000138</t>
  </si>
  <si>
    <t>54127733000463</t>
  </si>
  <si>
    <t>05208211000138</t>
  </si>
  <si>
    <t>10838714000127</t>
  </si>
  <si>
    <t>02818089000123</t>
  </si>
  <si>
    <t>56077902000180</t>
  </si>
  <si>
    <t>33000167026500</t>
  </si>
  <si>
    <t>11262624000101</t>
  </si>
  <si>
    <t>13625300000108</t>
  </si>
  <si>
    <t>83011247002346</t>
  </si>
  <si>
    <t>08152455000134</t>
  </si>
  <si>
    <t>Y2304132</t>
  </si>
  <si>
    <t>Y2288957</t>
  </si>
  <si>
    <t>Y2293134</t>
  </si>
  <si>
    <t>Y3782597</t>
  </si>
  <si>
    <t>Y2300906</t>
  </si>
  <si>
    <t>Y2291951</t>
  </si>
  <si>
    <t>Y2293941</t>
  </si>
  <si>
    <t>Y2301214</t>
  </si>
  <si>
    <t>Y3952683</t>
  </si>
  <si>
    <t>Y3694701</t>
  </si>
  <si>
    <t>Y2278437</t>
  </si>
  <si>
    <t>Y3857301</t>
  </si>
  <si>
    <t>Y2296709</t>
  </si>
  <si>
    <t>Y2294083</t>
  </si>
  <si>
    <t>Y2294868</t>
  </si>
  <si>
    <t>Y3957477</t>
  </si>
  <si>
    <t>Y2290251</t>
  </si>
  <si>
    <t>Y2291416</t>
  </si>
  <si>
    <t>Y2296083</t>
  </si>
  <si>
    <t>Y2291171</t>
  </si>
  <si>
    <t>Y2291015</t>
  </si>
  <si>
    <t>Y2290916</t>
  </si>
  <si>
    <t>Y2295046</t>
  </si>
  <si>
    <t>Y3957579</t>
  </si>
  <si>
    <t>Y2296409</t>
  </si>
  <si>
    <t>Y2302164</t>
  </si>
  <si>
    <t>Y2307076</t>
  </si>
  <si>
    <t>Y2303591</t>
  </si>
  <si>
    <t>Y2289216</t>
  </si>
  <si>
    <t>Y2293294</t>
  </si>
  <si>
    <t>Y2302188</t>
  </si>
  <si>
    <t>Y3956579</t>
  </si>
  <si>
    <t>Y3953262</t>
  </si>
  <si>
    <t>Y3953315</t>
  </si>
  <si>
    <t>Y3954177</t>
  </si>
  <si>
    <t>Y2306199</t>
  </si>
  <si>
    <t>Y2296383</t>
  </si>
  <si>
    <t>Y2295791</t>
  </si>
  <si>
    <t>Y2293739</t>
  </si>
  <si>
    <t>Y2295983</t>
  </si>
  <si>
    <t>Y4047760</t>
  </si>
  <si>
    <t>Y4190288</t>
  </si>
  <si>
    <t>Y4174557</t>
  </si>
  <si>
    <t>Y2279035</t>
  </si>
  <si>
    <t>Y2278107</t>
  </si>
  <si>
    <t>Y3663871</t>
  </si>
  <si>
    <t>Y4013454</t>
  </si>
  <si>
    <t>Y4086355</t>
  </si>
  <si>
    <t>Y3644777</t>
  </si>
  <si>
    <t>Y4204267</t>
  </si>
  <si>
    <t>Y3957000</t>
  </si>
  <si>
    <t>Y2302122</t>
  </si>
  <si>
    <t>Y4176584</t>
  </si>
  <si>
    <t>Y3123503</t>
  </si>
  <si>
    <t>Y2293993</t>
  </si>
  <si>
    <t>Y3782623</t>
  </si>
  <si>
    <t>Y3674795</t>
  </si>
  <si>
    <t>Y4121537</t>
  </si>
  <si>
    <t>Y2295569</t>
  </si>
  <si>
    <t>Y2300989</t>
  </si>
  <si>
    <t>Y3956910</t>
  </si>
  <si>
    <t>Y2278029</t>
  </si>
  <si>
    <t>Y2279060</t>
  </si>
  <si>
    <t>Y2293577</t>
  </si>
  <si>
    <t>Y4055199</t>
  </si>
  <si>
    <t>Y2289261</t>
  </si>
  <si>
    <t>Y2292407</t>
  </si>
  <si>
    <t>Y4045084</t>
  </si>
  <si>
    <t>Y2293029</t>
  </si>
  <si>
    <t>Y2294024</t>
  </si>
  <si>
    <t>Y3954553</t>
  </si>
  <si>
    <t>Y2290450</t>
  </si>
  <si>
    <t>Y3952710</t>
  </si>
  <si>
    <t>Y2291571</t>
  </si>
  <si>
    <t>Y2278496</t>
  </si>
  <si>
    <t>Y3955187</t>
  </si>
  <si>
    <t>Y2295026</t>
  </si>
  <si>
    <t>Y3953004</t>
  </si>
  <si>
    <t>Y2294664</t>
  </si>
  <si>
    <t>Y2296582</t>
  </si>
  <si>
    <t>Y3953166</t>
  </si>
  <si>
    <t>Y2278085</t>
  </si>
  <si>
    <t>Y3331891</t>
  </si>
  <si>
    <t>Y2292798</t>
  </si>
  <si>
    <t>Y3954540</t>
  </si>
  <si>
    <t>Y4107423</t>
  </si>
  <si>
    <t>Y2295028</t>
  </si>
  <si>
    <t>Y2303626</t>
  </si>
  <si>
    <t>Y3843564</t>
  </si>
  <si>
    <t>Y2296816</t>
  </si>
  <si>
    <t>Y2304100</t>
  </si>
  <si>
    <t>Y3953733</t>
  </si>
  <si>
    <t>Y2293874</t>
  </si>
  <si>
    <t>Y4158172</t>
  </si>
  <si>
    <t>Y2291970</t>
  </si>
  <si>
    <t>Y2302029</t>
  </si>
  <si>
    <t>Y3953031</t>
  </si>
  <si>
    <t>Y3956796</t>
  </si>
  <si>
    <t>Y2294567</t>
  </si>
  <si>
    <t>Y2295218</t>
  </si>
  <si>
    <t>Y2292417</t>
  </si>
  <si>
    <t>Y2292254</t>
  </si>
  <si>
    <t>Y3295434</t>
  </si>
  <si>
    <t>Y4167540</t>
  </si>
  <si>
    <t>Y3857111</t>
  </si>
  <si>
    <t>Y2296200</t>
  </si>
  <si>
    <t>Y3955271</t>
  </si>
  <si>
    <t>Y2294016</t>
  </si>
  <si>
    <t>Y4019027</t>
  </si>
  <si>
    <t>Y2305981</t>
  </si>
  <si>
    <t>Y3952526</t>
  </si>
  <si>
    <t>Y2288838</t>
  </si>
  <si>
    <t>Y2302048</t>
  </si>
  <si>
    <t>Y2294853</t>
  </si>
  <si>
    <t>Y2301974</t>
  </si>
  <si>
    <t>Y2294418</t>
  </si>
  <si>
    <t>Y2278725</t>
  </si>
  <si>
    <t>Y2294899</t>
  </si>
  <si>
    <t>Y3954458</t>
  </si>
  <si>
    <t>Y2295612</t>
  </si>
  <si>
    <t>Y3954505</t>
  </si>
  <si>
    <t>Y2295226</t>
  </si>
  <si>
    <t>Y3954035</t>
  </si>
  <si>
    <t>Y3956619</t>
  </si>
  <si>
    <t>Y3953744</t>
  </si>
  <si>
    <t>Y2278169</t>
  </si>
  <si>
    <t>Y2293831</t>
  </si>
  <si>
    <t>Y2307119</t>
  </si>
  <si>
    <t>Y2295149</t>
  </si>
  <si>
    <t>Y2296193</t>
  </si>
  <si>
    <t>Y3954014</t>
  </si>
  <si>
    <t>Y3953511</t>
  </si>
  <si>
    <t>Y2294266</t>
  </si>
  <si>
    <t>Y3952372</t>
  </si>
  <si>
    <t>Y3959056</t>
  </si>
  <si>
    <t>Y3953949</t>
  </si>
  <si>
    <t>Y3694499</t>
  </si>
  <si>
    <t>Y2294129</t>
  </si>
  <si>
    <t>Y3956567</t>
  </si>
  <si>
    <t>Y2289293</t>
  </si>
  <si>
    <t>Y2293967</t>
  </si>
  <si>
    <t>Y2306246</t>
  </si>
  <si>
    <t>Y2278535</t>
  </si>
  <si>
    <t>Y2296636</t>
  </si>
  <si>
    <t>Y2304388</t>
  </si>
  <si>
    <t>Y4057047</t>
  </si>
  <si>
    <t>Y4165854</t>
  </si>
  <si>
    <t>Y4202311</t>
  </si>
  <si>
    <t>Y2301010</t>
  </si>
  <si>
    <t>Y4049471</t>
  </si>
  <si>
    <t>Y2306202</t>
  </si>
  <si>
    <t>Y2304276</t>
  </si>
  <si>
    <t>Y2277877</t>
  </si>
  <si>
    <t>Y2306169</t>
  </si>
  <si>
    <t>Y2293001</t>
  </si>
  <si>
    <t>Y2301269</t>
  </si>
  <si>
    <t>Y2300869</t>
  </si>
  <si>
    <t>Y2294702</t>
  </si>
  <si>
    <t>Y2300697</t>
  </si>
  <si>
    <t>Y3474732</t>
  </si>
  <si>
    <t>Y4105898</t>
  </si>
  <si>
    <t>Y2291638</t>
  </si>
  <si>
    <t>Y2290276</t>
  </si>
  <si>
    <t>Y3712747</t>
  </si>
  <si>
    <t>Y4028339</t>
  </si>
  <si>
    <t>Y2295716</t>
  </si>
  <si>
    <t>Y3256756</t>
  </si>
  <si>
    <t>Y2289464</t>
  </si>
  <si>
    <t>Y2293079</t>
  </si>
  <si>
    <t>Y3956934</t>
  </si>
  <si>
    <t>Y3956652</t>
  </si>
  <si>
    <t>Y2296783</t>
  </si>
  <si>
    <t>Y3954229</t>
  </si>
  <si>
    <t>Y4027460</t>
  </si>
  <si>
    <t>Y2295121</t>
  </si>
  <si>
    <t>Y2305519</t>
  </si>
  <si>
    <t>Y2294310</t>
  </si>
  <si>
    <t>Y3957029</t>
  </si>
  <si>
    <t>Y3953627</t>
  </si>
  <si>
    <t>Y2301492</t>
  </si>
  <si>
    <t>Y2290395</t>
  </si>
  <si>
    <t>Y2296071</t>
  </si>
  <si>
    <t>Y2301955</t>
  </si>
  <si>
    <t>Y2294335</t>
  </si>
  <si>
    <t>Y2304440</t>
  </si>
  <si>
    <t>Y2294504</t>
  </si>
  <si>
    <t>Y2301925</t>
  </si>
  <si>
    <t>Y3952883</t>
  </si>
  <si>
    <t>Y2293169</t>
  </si>
  <si>
    <t>Y4080879</t>
  </si>
  <si>
    <t>Y3324958</t>
  </si>
  <si>
    <t>Y2293760</t>
  </si>
  <si>
    <t>Y3955424</t>
  </si>
  <si>
    <t>Y3892201</t>
  </si>
  <si>
    <t>Y3316545</t>
  </si>
  <si>
    <t>Y2291048</t>
  </si>
  <si>
    <t>Y4186489</t>
  </si>
  <si>
    <t>Y3825614</t>
  </si>
  <si>
    <t>Y2295609</t>
  </si>
  <si>
    <t>Y3953761</t>
  </si>
  <si>
    <t>Y2290890</t>
  </si>
  <si>
    <t>Y2291196</t>
  </si>
  <si>
    <t>Y2294752</t>
  </si>
  <si>
    <t>Y3956979</t>
  </si>
  <si>
    <t>Y3953485</t>
  </si>
  <si>
    <t>Y2294293</t>
  </si>
  <si>
    <t>Y3953321</t>
  </si>
  <si>
    <t>Y2291268</t>
  </si>
  <si>
    <t>Y3290777</t>
  </si>
  <si>
    <t>Y2292267</t>
  </si>
  <si>
    <t>Y4165776</t>
  </si>
  <si>
    <t>Y2278701</t>
  </si>
  <si>
    <t>Y3944465</t>
  </si>
  <si>
    <t>Y2278677</t>
  </si>
  <si>
    <t>Y2300794</t>
  </si>
  <si>
    <t>Y2289222</t>
  </si>
  <si>
    <t>Y2302224</t>
  </si>
  <si>
    <t>Y2293932</t>
  </si>
  <si>
    <t>Y2300891</t>
  </si>
  <si>
    <t>Y2278013</t>
  </si>
  <si>
    <t>Y3952470</t>
  </si>
  <si>
    <t>Y2292575</t>
  </si>
  <si>
    <t>Y2296824</t>
  </si>
  <si>
    <t>Y3696963</t>
  </si>
  <si>
    <t>Y2290641</t>
  </si>
  <si>
    <t>Y3953565</t>
  </si>
  <si>
    <t>Y2290877</t>
  </si>
  <si>
    <t>Y2294570</t>
  </si>
  <si>
    <t>Y2296574</t>
  </si>
  <si>
    <t>Y3954820</t>
  </si>
  <si>
    <t>Y2300553</t>
  </si>
  <si>
    <t>Y2289195</t>
  </si>
  <si>
    <t>Y3778106</t>
  </si>
  <si>
    <t>Y2302064</t>
  </si>
  <si>
    <t>Y4069063</t>
  </si>
  <si>
    <t>Y3957605</t>
  </si>
  <si>
    <t>Y4086338</t>
  </si>
  <si>
    <t>Y2290979</t>
  </si>
  <si>
    <t>Y2279134</t>
  </si>
  <si>
    <t>Y3958164</t>
  </si>
  <si>
    <t>Y2278058</t>
  </si>
  <si>
    <t>Y2293284</t>
  </si>
  <si>
    <t>Y2294219</t>
  </si>
  <si>
    <t>Y3822568</t>
  </si>
  <si>
    <t>Y4027260</t>
  </si>
  <si>
    <t>Y2278341</t>
  </si>
  <si>
    <t>Y2306152</t>
  </si>
  <si>
    <t>Y2307055</t>
  </si>
  <si>
    <t>Y2294449</t>
  </si>
  <si>
    <t>Y2290897</t>
  </si>
  <si>
    <t>Y2294675</t>
  </si>
  <si>
    <t>Y3914060</t>
  </si>
  <si>
    <t>Y2296239</t>
  </si>
  <si>
    <t>Y2278885</t>
  </si>
  <si>
    <t>Y3957110</t>
  </si>
  <si>
    <t>Y4067938</t>
  </si>
  <si>
    <t>Y2294776</t>
  </si>
  <si>
    <t>Y2290364</t>
  </si>
  <si>
    <t>Y3956856</t>
  </si>
  <si>
    <t>Y4087888</t>
  </si>
  <si>
    <t>Y2303633</t>
  </si>
  <si>
    <t>Y3956954</t>
  </si>
  <si>
    <t>Y2292904</t>
  </si>
  <si>
    <t>Y2306907</t>
  </si>
  <si>
    <t>Y2292781</t>
  </si>
  <si>
    <t>Y3959066</t>
  </si>
  <si>
    <t>Y3954794</t>
  </si>
  <si>
    <t>Y3880696</t>
  </si>
  <si>
    <t>Y2300941</t>
  </si>
  <si>
    <t>Y4051565</t>
  </si>
  <si>
    <t>Y2289499</t>
  </si>
  <si>
    <t>Y2293991</t>
  </si>
  <si>
    <t>Y2304303</t>
  </si>
  <si>
    <t>Y2301248</t>
  </si>
  <si>
    <t>Y2293059</t>
  </si>
  <si>
    <t>Y2294105</t>
  </si>
  <si>
    <t>Y2293319</t>
  </si>
  <si>
    <t>Y2294123</t>
  </si>
  <si>
    <t>Y2294785</t>
  </si>
  <si>
    <t>Y4131508</t>
  </si>
  <si>
    <t>Y4135145</t>
  </si>
  <si>
    <t>Y3897941</t>
  </si>
  <si>
    <t>Y3291006</t>
  </si>
  <si>
    <t>Y2295741</t>
  </si>
  <si>
    <t>Y2290600</t>
  </si>
  <si>
    <t>Y2278673</t>
  </si>
  <si>
    <t>Y3957001</t>
  </si>
  <si>
    <t>Y3957599</t>
  </si>
  <si>
    <t>Y4174939</t>
  </si>
  <si>
    <t>Y2293216</t>
  </si>
  <si>
    <t>Y3822770</t>
  </si>
  <si>
    <t>Y2291374</t>
  </si>
  <si>
    <t>Y3936039</t>
  </si>
  <si>
    <t>Y2293201</t>
  </si>
  <si>
    <t>Y3957549</t>
  </si>
  <si>
    <t>Y2296209</t>
  </si>
  <si>
    <t>Y2301705</t>
  </si>
  <si>
    <t>Y2290286</t>
  </si>
  <si>
    <t>Y3954089</t>
  </si>
  <si>
    <t>Y2304495</t>
  </si>
  <si>
    <t>Y2302290</t>
  </si>
  <si>
    <t>Y2289038</t>
  </si>
  <si>
    <t>Y2304296</t>
  </si>
  <si>
    <t>Y2293181</t>
  </si>
  <si>
    <t>Y2296047</t>
  </si>
  <si>
    <t>Y2277982</t>
  </si>
  <si>
    <t>Y2292858</t>
  </si>
  <si>
    <t>Y2295483</t>
  </si>
  <si>
    <t>Y3161361</t>
  </si>
  <si>
    <t>Y2294252</t>
  </si>
  <si>
    <t>Y3954467</t>
  </si>
  <si>
    <t>Y2307092</t>
  </si>
  <si>
    <t>Y4027286</t>
  </si>
  <si>
    <t>Y2306268</t>
  </si>
  <si>
    <t>Y2306940</t>
  </si>
  <si>
    <t>Y3944386</t>
  </si>
  <si>
    <t>Y2294097</t>
  </si>
  <si>
    <t>Y3957039</t>
  </si>
  <si>
    <t>Y2296215</t>
  </si>
  <si>
    <t>Y3957500</t>
  </si>
  <si>
    <t>Y2295932</t>
  </si>
  <si>
    <t>Y4003426</t>
  </si>
  <si>
    <t>Y2293044</t>
  </si>
  <si>
    <t>Y3799464</t>
  </si>
  <si>
    <t>Y3954697</t>
  </si>
  <si>
    <t>Y3956998</t>
  </si>
  <si>
    <t>Y4179079</t>
  </si>
  <si>
    <t>Y3954734</t>
  </si>
  <si>
    <t>Y2300835</t>
  </si>
  <si>
    <t>Y4086591</t>
  </si>
  <si>
    <t>Y2295110</t>
  </si>
  <si>
    <t>Y2298245</t>
  </si>
  <si>
    <t>Y3953021</t>
  </si>
  <si>
    <t>Y3953357</t>
  </si>
  <si>
    <t>Y2278551</t>
  </si>
  <si>
    <t>Y4153125</t>
  </si>
  <si>
    <t>Y2304340</t>
  </si>
  <si>
    <t>Y3953665</t>
  </si>
  <si>
    <t>Y2288760</t>
  </si>
  <si>
    <t>Y2295814</t>
  </si>
  <si>
    <t>Y2291376</t>
  </si>
  <si>
    <t>Y3956643</t>
  </si>
  <si>
    <t>Y3952050</t>
  </si>
  <si>
    <t>Y2302056</t>
  </si>
  <si>
    <t>Y2305797</t>
  </si>
  <si>
    <t>Y2304195</t>
  </si>
  <si>
    <t>Y2301326</t>
  </si>
  <si>
    <t>Y4174932</t>
  </si>
  <si>
    <t>Y4107155</t>
  </si>
  <si>
    <t>Y2288810</t>
  </si>
  <si>
    <t>Y2294357</t>
  </si>
  <si>
    <t>Y4045412</t>
  </si>
  <si>
    <t>Y2278233</t>
  </si>
  <si>
    <t>Y4148415</t>
  </si>
  <si>
    <t>Y3957021</t>
  </si>
  <si>
    <t>Y3353564</t>
  </si>
  <si>
    <t>Y2294761</t>
  </si>
  <si>
    <t>Y2292291</t>
  </si>
  <si>
    <t>Y2293090</t>
  </si>
  <si>
    <t>Y3591970</t>
  </si>
  <si>
    <t>Y3952753</t>
  </si>
  <si>
    <t>Y2292996</t>
  </si>
  <si>
    <t>Y3952421</t>
  </si>
  <si>
    <t>Y2290614</t>
  </si>
  <si>
    <t>Y2294925</t>
  </si>
  <si>
    <t>Y2292916</t>
  </si>
  <si>
    <t>Y3141776</t>
  </si>
  <si>
    <t>Y2289910</t>
  </si>
  <si>
    <t>Y2302190</t>
  </si>
  <si>
    <t>Y3170092</t>
  </si>
  <si>
    <t>Y2293533</t>
  </si>
  <si>
    <t>Y3789212</t>
  </si>
  <si>
    <t>Y2294539</t>
  </si>
  <si>
    <t>Y2291231</t>
  </si>
  <si>
    <t>Y2300172</t>
  </si>
  <si>
    <t>Y3956580</t>
  </si>
  <si>
    <t>Y3952329</t>
  </si>
  <si>
    <t>Y3444066</t>
  </si>
  <si>
    <t>Y2293696</t>
  </si>
  <si>
    <t>Y2290887</t>
  </si>
  <si>
    <t>Y2277857</t>
  </si>
  <si>
    <t>Y3953827</t>
  </si>
  <si>
    <t>Y3694369</t>
  </si>
  <si>
    <t>Y2294348</t>
  </si>
  <si>
    <t>Y2294875</t>
  </si>
  <si>
    <t>Y2300797</t>
  </si>
  <si>
    <t>Y3427743</t>
  </si>
  <si>
    <t>Y2293584</t>
  </si>
  <si>
    <t>Y3358849</t>
  </si>
  <si>
    <t>Y3492085</t>
  </si>
  <si>
    <t>Y2301901</t>
  </si>
  <si>
    <t>Y2278751</t>
  </si>
  <si>
    <t>Y2302009</t>
  </si>
  <si>
    <t>Y2290710</t>
  </si>
  <si>
    <t>Y2301774</t>
  </si>
  <si>
    <t>Y2290199</t>
  </si>
  <si>
    <t>Y4045401</t>
  </si>
  <si>
    <t>Y2293912</t>
  </si>
  <si>
    <t>Y2295703</t>
  </si>
  <si>
    <t>Y3953035</t>
  </si>
  <si>
    <t>Y2293958</t>
  </si>
  <si>
    <t>Y3959155</t>
  </si>
  <si>
    <t>Y2300966</t>
  </si>
  <si>
    <t>Y2304182</t>
  </si>
  <si>
    <t>Y2290133</t>
  </si>
  <si>
    <t>Y2294713</t>
  </si>
  <si>
    <t>Y2296347</t>
  </si>
  <si>
    <t>Y2301633</t>
  </si>
  <si>
    <t>Y2307106</t>
  </si>
  <si>
    <t>Y2293478</t>
  </si>
  <si>
    <t>Y2294452</t>
  </si>
  <si>
    <t>Y2295555</t>
  </si>
  <si>
    <t>Y2307020</t>
  </si>
  <si>
    <t>Y2295499</t>
  </si>
  <si>
    <t>Y2294971</t>
  </si>
  <si>
    <t>Y2292364</t>
  </si>
  <si>
    <t>Y2278890</t>
  </si>
  <si>
    <t>Y4029862</t>
  </si>
  <si>
    <t>Y3952843</t>
  </si>
  <si>
    <t>Y2290372</t>
  </si>
  <si>
    <t>Y2292268</t>
  </si>
  <si>
    <t>Y4132714</t>
  </si>
  <si>
    <t>Y3704003</t>
  </si>
  <si>
    <t>Y4086584</t>
  </si>
  <si>
    <t>Y2293851</t>
  </si>
  <si>
    <t>Y2302238</t>
  </si>
  <si>
    <t>Y2295328</t>
  </si>
  <si>
    <t>Y2305901</t>
  </si>
  <si>
    <t>Y2293222</t>
  </si>
  <si>
    <t>Y2291269</t>
  </si>
  <si>
    <t>Y2290780</t>
  </si>
  <si>
    <t>Y2294490</t>
  </si>
  <si>
    <t>Y2278998</t>
  </si>
  <si>
    <t>Y2294493</t>
  </si>
  <si>
    <t>Y2279117</t>
  </si>
  <si>
    <t>Y3955431</t>
  </si>
  <si>
    <t>Y3953241</t>
  </si>
  <si>
    <t>Y4195935</t>
  </si>
  <si>
    <t>Y2293195</t>
  </si>
  <si>
    <t>Y3959032</t>
  </si>
  <si>
    <t>Y2295058</t>
  </si>
  <si>
    <t>Y2301000</t>
  </si>
  <si>
    <t>Y3796407</t>
  </si>
  <si>
    <t>Y2307084</t>
  </si>
  <si>
    <t>Y3959073</t>
  </si>
  <si>
    <t>Y3954879</t>
  </si>
  <si>
    <t>Y2296830</t>
  </si>
  <si>
    <t>Y2301886</t>
  </si>
  <si>
    <t>Y2295068</t>
  </si>
  <si>
    <t>Y2278083</t>
  </si>
  <si>
    <t>Y3799875</t>
  </si>
  <si>
    <t>Y3956924</t>
  </si>
  <si>
    <t>Y2300828</t>
  </si>
  <si>
    <t>Y2294848</t>
  </si>
  <si>
    <t>Y2296195</t>
  </si>
  <si>
    <t>Y3954951</t>
  </si>
  <si>
    <t>Y2300800</t>
  </si>
  <si>
    <t>Y2278383</t>
  </si>
  <si>
    <t>Y3761359</t>
  </si>
  <si>
    <t>Y2301027</t>
  </si>
  <si>
    <t>Y2294398</t>
  </si>
  <si>
    <t>Y2294425</t>
  </si>
  <si>
    <t>Y2278775</t>
  </si>
  <si>
    <t>Y4147388</t>
  </si>
  <si>
    <t>Y3955253</t>
  </si>
  <si>
    <t>Y3694432</t>
  </si>
  <si>
    <t>Y4143338</t>
  </si>
  <si>
    <t>Y3358296</t>
  </si>
  <si>
    <t>Y2300842</t>
  </si>
  <si>
    <t>Y2304293</t>
  </si>
  <si>
    <t>Y3954291</t>
  </si>
  <si>
    <t>Y2301296</t>
  </si>
  <si>
    <t>Y2303659</t>
  </si>
  <si>
    <t>Y2292712</t>
  </si>
  <si>
    <t>Y2278655</t>
  </si>
  <si>
    <t>Y2289027</t>
  </si>
  <si>
    <t>Y3728650</t>
  </si>
  <si>
    <t>Y3956889</t>
  </si>
  <si>
    <t>Y4054051</t>
  </si>
  <si>
    <t>Y2292275</t>
  </si>
  <si>
    <t>Y2294650</t>
  </si>
  <si>
    <t>Y3953647</t>
  </si>
  <si>
    <t>Y2294685</t>
  </si>
  <si>
    <t>Y2289189</t>
  </si>
  <si>
    <t>Y2291887</t>
  </si>
  <si>
    <t>Y2290201</t>
  </si>
  <si>
    <t>Y2296491</t>
  </si>
  <si>
    <t>Y4027289</t>
  </si>
  <si>
    <t>Y2296638</t>
  </si>
  <si>
    <t>Y2306945</t>
  </si>
  <si>
    <t>Y2293961</t>
  </si>
  <si>
    <t>Y3691288</t>
  </si>
  <si>
    <t>Y3954199</t>
  </si>
  <si>
    <t>Y2304120</t>
  </si>
  <si>
    <t>Y3897817</t>
  </si>
  <si>
    <t>Y2295644</t>
  </si>
  <si>
    <t>Y2304377</t>
  </si>
  <si>
    <t>Y3419427</t>
  </si>
  <si>
    <t>Y2278858</t>
  </si>
  <si>
    <t>Y2294958</t>
  </si>
  <si>
    <t>Y2278963</t>
  </si>
  <si>
    <t>Y3952326</t>
  </si>
  <si>
    <t>Y3952852</t>
  </si>
  <si>
    <t>Y2295538</t>
  </si>
  <si>
    <t>Y3953871</t>
  </si>
  <si>
    <t>Y2296315</t>
  </si>
  <si>
    <t>Y2305785</t>
  </si>
  <si>
    <t>Y2296339</t>
  </si>
  <si>
    <t>Y4175862</t>
  </si>
  <si>
    <t>Y2293341</t>
  </si>
  <si>
    <t>Y4202289</t>
  </si>
  <si>
    <t>Y3952460</t>
  </si>
  <si>
    <t>Y3954743</t>
  </si>
  <si>
    <t>Y3953668</t>
  </si>
  <si>
    <t>Y2278223</t>
  </si>
  <si>
    <t>Y2291653</t>
  </si>
  <si>
    <t>Y3895741</t>
  </si>
  <si>
    <t>Y2295871</t>
  </si>
  <si>
    <t>Y2290883</t>
  </si>
  <si>
    <t>Y2296218</t>
  </si>
  <si>
    <t>Y4130750</t>
  </si>
  <si>
    <t>Y4023913</t>
  </si>
  <si>
    <t>Y3957352</t>
  </si>
  <si>
    <t>Y2295332</t>
  </si>
  <si>
    <t>Y2278956</t>
  </si>
  <si>
    <t>Y2294054</t>
  </si>
  <si>
    <t>Y3957361</t>
  </si>
  <si>
    <t>Y3956995</t>
  </si>
  <si>
    <t>Y2294816</t>
  </si>
  <si>
    <t>Y2292822</t>
  </si>
  <si>
    <t>Y2304068</t>
  </si>
  <si>
    <t>Y2291311</t>
  </si>
  <si>
    <t>Y3957344</t>
  </si>
  <si>
    <t>Y2292346</t>
  </si>
  <si>
    <t>Y3949324</t>
  </si>
  <si>
    <t>Y2301624</t>
  </si>
  <si>
    <t>Y2278821</t>
  </si>
  <si>
    <t>Y2295009</t>
  </si>
  <si>
    <t>Y4090844</t>
  </si>
  <si>
    <t>Y2278142</t>
  </si>
  <si>
    <t>Y2278642</t>
  </si>
  <si>
    <t>Y3954883</t>
  </si>
  <si>
    <t>Y3954067</t>
  </si>
  <si>
    <t>Y4040039</t>
  </si>
  <si>
    <t>Y2301995</t>
  </si>
  <si>
    <t>Y3952558</t>
  </si>
  <si>
    <t>Y2292411</t>
  </si>
  <si>
    <t>Y2291663</t>
  </si>
  <si>
    <t>Y2279093</t>
  </si>
  <si>
    <t>Y2277880</t>
  </si>
  <si>
    <t>Y2303588</t>
  </si>
  <si>
    <t>Y3956966</t>
  </si>
  <si>
    <t>Y3857349</t>
  </si>
  <si>
    <t>Y2294872</t>
  </si>
  <si>
    <t>Y2294402</t>
  </si>
  <si>
    <t>Y2289128</t>
  </si>
  <si>
    <t>Y2294502</t>
  </si>
  <si>
    <t>Y3954615</t>
  </si>
  <si>
    <t>Y3953632</t>
  </si>
  <si>
    <t>Y3957634</t>
  </si>
  <si>
    <t>Y2305708</t>
  </si>
  <si>
    <t>Y3931152</t>
  </si>
  <si>
    <t>Y3953012</t>
  </si>
  <si>
    <t>Y3953354</t>
  </si>
  <si>
    <t>Y3830924</t>
  </si>
  <si>
    <t>Y2292709</t>
  </si>
  <si>
    <t>Y3255165</t>
  </si>
  <si>
    <t>Y4176987</t>
  </si>
  <si>
    <t>Y2293236</t>
  </si>
  <si>
    <t>Y2279160</t>
  </si>
  <si>
    <t>Y4001738</t>
  </si>
  <si>
    <t>Y3952336</t>
  </si>
  <si>
    <t>Y4066327</t>
  </si>
  <si>
    <t>Y2296575</t>
  </si>
  <si>
    <t>Y2307093</t>
  </si>
  <si>
    <t>Y2307034</t>
  </si>
  <si>
    <t>Y2301820</t>
  </si>
  <si>
    <t>Y2278413</t>
  </si>
  <si>
    <t>Y3976434</t>
  </si>
  <si>
    <t>Y2293904</t>
  </si>
  <si>
    <t>Y3957590</t>
  </si>
  <si>
    <t>Y2295096</t>
  </si>
  <si>
    <t>Y3906963</t>
  </si>
  <si>
    <t>Y2301812</t>
  </si>
  <si>
    <t>Y2293269</t>
  </si>
  <si>
    <t>Y2296100</t>
  </si>
  <si>
    <t>Y2295143</t>
  </si>
  <si>
    <t>Y2301034</t>
  </si>
  <si>
    <t>Y3997974</t>
  </si>
  <si>
    <t>Y2293408</t>
  </si>
  <si>
    <t>Y2304105</t>
  </si>
  <si>
    <t>Y2301960</t>
  </si>
  <si>
    <t>Y3955110</t>
  </si>
  <si>
    <t>Y2278230</t>
  </si>
  <si>
    <t>Y2279026</t>
  </si>
  <si>
    <t>Y2301848</t>
  </si>
  <si>
    <t>Y3956627</t>
  </si>
  <si>
    <t>Y2296150</t>
  </si>
  <si>
    <t>Y3954450</t>
  </si>
  <si>
    <t>Y2294334</t>
  </si>
  <si>
    <t>Y4015881</t>
  </si>
  <si>
    <t>Y2293042</t>
  </si>
  <si>
    <t>Y2294245</t>
  </si>
  <si>
    <t>Y2304143</t>
  </si>
  <si>
    <t>Y2289398</t>
  </si>
  <si>
    <t>Y2296479</t>
  </si>
  <si>
    <t>Y2295254</t>
  </si>
  <si>
    <t>Y2292321</t>
  </si>
  <si>
    <t>Y2296511</t>
  </si>
  <si>
    <t>Y2293065</t>
  </si>
  <si>
    <t>Y2295023</t>
  </si>
  <si>
    <t>Y2293418</t>
  </si>
  <si>
    <t>Y2293137</t>
  </si>
  <si>
    <t>Y2295530</t>
  </si>
  <si>
    <t>Y2305884</t>
  </si>
  <si>
    <t>Y3957019</t>
  </si>
  <si>
    <t>Y2301211</t>
  </si>
  <si>
    <t>Y3956779</t>
  </si>
  <si>
    <t>Y3956809</t>
  </si>
  <si>
    <t>Y3956836</t>
  </si>
  <si>
    <t>Y3954326</t>
  </si>
  <si>
    <t>Y2306913</t>
  </si>
  <si>
    <t>Y3952723</t>
  </si>
  <si>
    <t>Y3376413</t>
  </si>
  <si>
    <t>Y2307079</t>
  </si>
  <si>
    <t>Y3828000</t>
  </si>
  <si>
    <t>Y3953278</t>
  </si>
  <si>
    <t>Y3957049</t>
  </si>
  <si>
    <t>Y2292843</t>
  </si>
  <si>
    <t>Y2297978</t>
  </si>
  <si>
    <t>Y2301384</t>
  </si>
  <si>
    <t>Y2294376</t>
  </si>
  <si>
    <t>Y2278930</t>
  </si>
  <si>
    <t>Y4028933</t>
  </si>
  <si>
    <t>Y2291070</t>
  </si>
  <si>
    <t>Y3952892</t>
  </si>
  <si>
    <t>Y2291010</t>
  </si>
  <si>
    <t>Y2304406</t>
  </si>
  <si>
    <t>Y2297948</t>
  </si>
  <si>
    <t>Y2294366</t>
  </si>
  <si>
    <t>Y2300984</t>
  </si>
  <si>
    <t>Y4011801</t>
  </si>
  <si>
    <t>Y2294438</t>
  </si>
  <si>
    <t>Y3956678</t>
  </si>
  <si>
    <t>Y2294477</t>
  </si>
  <si>
    <t>Y2294080</t>
  </si>
  <si>
    <t>Y2295037</t>
  </si>
  <si>
    <t>Y3953310</t>
  </si>
  <si>
    <t>Y4200893</t>
  </si>
  <si>
    <t>Y2302185</t>
  </si>
  <si>
    <t>Y3953580</t>
  </si>
  <si>
    <t>Y2296519</t>
  </si>
  <si>
    <t>Y2278873</t>
  </si>
  <si>
    <t>Y2301766</t>
  </si>
  <si>
    <t>Y2278237</t>
  </si>
  <si>
    <t>Y4003489</t>
  </si>
  <si>
    <t>Y3953167</t>
  </si>
  <si>
    <t>Y4200627</t>
  </si>
  <si>
    <t>Y2292488</t>
  </si>
  <si>
    <t>Y2301807</t>
  </si>
  <si>
    <t>Y3956765</t>
  </si>
  <si>
    <t>Y3952789</t>
  </si>
  <si>
    <t>Y4143587</t>
  </si>
  <si>
    <t>Y4179385</t>
  </si>
  <si>
    <t>Y2295784</t>
  </si>
  <si>
    <t>Y3953650</t>
  </si>
  <si>
    <t>Y4087780</t>
  </si>
  <si>
    <t>Y2293014</t>
  </si>
  <si>
    <t>Y3956952</t>
  </si>
  <si>
    <t>Y3953252</t>
  </si>
  <si>
    <t>Y3959154</t>
  </si>
  <si>
    <t>Y2302139</t>
  </si>
  <si>
    <t>Y2292402</t>
  </si>
  <si>
    <t>Y3799025</t>
  </si>
  <si>
    <t>Y2294156</t>
  </si>
  <si>
    <t>Y2300947</t>
  </si>
  <si>
    <t>Y3789139</t>
  </si>
  <si>
    <t>Y2293026</t>
  </si>
  <si>
    <t>Y2300862</t>
  </si>
  <si>
    <t>Y3954558</t>
  </si>
  <si>
    <t>Y2293879</t>
  </si>
  <si>
    <t>Y2291415</t>
  </si>
  <si>
    <t>Y2288803</t>
  </si>
  <si>
    <t>Y2293889</t>
  </si>
  <si>
    <t>Y3789394</t>
  </si>
  <si>
    <t>Y2293471</t>
  </si>
  <si>
    <t>Y3957646</t>
  </si>
  <si>
    <t>Y2304473</t>
  </si>
  <si>
    <t>Y3957041</t>
  </si>
  <si>
    <t>Y2306925</t>
  </si>
  <si>
    <t>Y4170027</t>
  </si>
  <si>
    <t>Y2289055</t>
  </si>
  <si>
    <t>Y2277896</t>
  </si>
  <si>
    <t>Y2293788</t>
  </si>
  <si>
    <t>Y2291968</t>
  </si>
  <si>
    <t>Y2301568</t>
  </si>
  <si>
    <t>Y3656923</t>
  </si>
  <si>
    <t>Y3952934</t>
  </si>
  <si>
    <t>Y3957588</t>
  </si>
  <si>
    <t>Y2306896</t>
  </si>
  <si>
    <t>Y2278622</t>
  </si>
  <si>
    <t>Y3957359</t>
  </si>
  <si>
    <t>Y2290318</t>
  </si>
  <si>
    <t>Y3959051</t>
  </si>
  <si>
    <t>Y2293621</t>
  </si>
  <si>
    <t>Y2277872</t>
  </si>
  <si>
    <t>Y2290144</t>
  </si>
  <si>
    <t>Y3476427</t>
  </si>
  <si>
    <t>Y2292259</t>
  </si>
  <si>
    <t>Y3954110</t>
  </si>
  <si>
    <t>Y3167609</t>
  </si>
  <si>
    <t>Y4167162</t>
  </si>
  <si>
    <t>Y4010337</t>
  </si>
  <si>
    <t>Y3956793</t>
  </si>
  <si>
    <t>Y2304413</t>
  </si>
  <si>
    <t>Y2291245</t>
  </si>
  <si>
    <t>Y2291639</t>
  </si>
  <si>
    <t>Y2301798</t>
  </si>
  <si>
    <t>Y3955265</t>
  </si>
  <si>
    <t>Y2290721</t>
  </si>
  <si>
    <t>Y2278605</t>
  </si>
  <si>
    <t>Y2304210</t>
  </si>
  <si>
    <t>Y3951996</t>
  </si>
  <si>
    <t>Y2305925</t>
  </si>
  <si>
    <t>Y2295887</t>
  </si>
  <si>
    <t>Y2301973</t>
  </si>
  <si>
    <t>Y2291522</t>
  </si>
  <si>
    <t>Y2278921</t>
  </si>
  <si>
    <t>Y3952616</t>
  </si>
  <si>
    <t>Y4166777</t>
  </si>
  <si>
    <t>Y2295662</t>
  </si>
  <si>
    <t>Y2278447</t>
  </si>
  <si>
    <t>Y2300892</t>
  </si>
  <si>
    <t>Y4013903</t>
  </si>
  <si>
    <t>Y2291098</t>
  </si>
  <si>
    <t>Y2293539</t>
  </si>
  <si>
    <t>Y4053773</t>
  </si>
  <si>
    <t>Y3959141</t>
  </si>
  <si>
    <t>Y4106174</t>
  </si>
  <si>
    <t>Y2293611</t>
  </si>
  <si>
    <t>Y2301003</t>
  </si>
  <si>
    <t>Y3069478</t>
  </si>
  <si>
    <t>Y4151526</t>
  </si>
  <si>
    <t>Y2296522</t>
  </si>
  <si>
    <t>Y2289168</t>
  </si>
  <si>
    <t>Y2292685</t>
  </si>
  <si>
    <t>Y2301958</t>
  </si>
  <si>
    <t>Y2296355</t>
  </si>
  <si>
    <t>Y2294544</t>
  </si>
  <si>
    <t>Y4147072</t>
  </si>
  <si>
    <t>Y2295015</t>
  </si>
  <si>
    <t>Y2296183</t>
  </si>
  <si>
    <t>Y2295308</t>
  </si>
  <si>
    <t>Y2295101</t>
  </si>
  <si>
    <t>Y3321745</t>
  </si>
  <si>
    <t>Y3956826</t>
  </si>
  <si>
    <t>Y3957618</t>
  </si>
  <si>
    <t>Y2304146</t>
  </si>
  <si>
    <t>Y2290762</t>
  </si>
  <si>
    <t>Y2278739</t>
  </si>
  <si>
    <t>Y2300991</t>
  </si>
  <si>
    <t>Y3953882</t>
  </si>
  <si>
    <t>Y2294322</t>
  </si>
  <si>
    <t>Y3959082</t>
  </si>
  <si>
    <t>Y4165841</t>
  </si>
  <si>
    <t>Y3953192</t>
  </si>
  <si>
    <t>Y2278910</t>
  </si>
  <si>
    <t>Y2294993</t>
  </si>
  <si>
    <t>Y2300916</t>
  </si>
  <si>
    <t>Y2291005</t>
  </si>
  <si>
    <t>Y3952738</t>
  </si>
  <si>
    <t>Y2288897</t>
  </si>
  <si>
    <t>Y3952201</t>
  </si>
  <si>
    <t>Y3957313</t>
  </si>
  <si>
    <t>Y4147725</t>
  </si>
  <si>
    <t>Y2294941</t>
  </si>
  <si>
    <t>Y4072448</t>
  </si>
  <si>
    <t>Y4172269</t>
  </si>
  <si>
    <t>Y3957446</t>
  </si>
  <si>
    <t>Y2292786</t>
  </si>
  <si>
    <t>Y2292905</t>
  </si>
  <si>
    <t>Y3954846</t>
  </si>
  <si>
    <t>Y2292579</t>
  </si>
  <si>
    <t>Y2292626</t>
  </si>
  <si>
    <t>Y3607732</t>
  </si>
  <si>
    <t>Y2304140</t>
  </si>
  <si>
    <t>Y2296541</t>
  </si>
  <si>
    <t>Y3953720</t>
  </si>
  <si>
    <t>Y3957604</t>
  </si>
  <si>
    <t>Y3161175</t>
  </si>
  <si>
    <t>Y2301161</t>
  </si>
  <si>
    <t>Y2301247</t>
  </si>
  <si>
    <t>Y2294106</t>
  </si>
  <si>
    <t>Y3953368</t>
  </si>
  <si>
    <t>Y2307058</t>
  </si>
  <si>
    <t>Y3957654</t>
  </si>
  <si>
    <t>Y2291263</t>
  </si>
  <si>
    <t>Y4051044</t>
  </si>
  <si>
    <t>Y2295811</t>
  </si>
  <si>
    <t>Y2296529</t>
  </si>
  <si>
    <t>Y2302229</t>
  </si>
  <si>
    <t>Y2294987</t>
  </si>
  <si>
    <t>Y2292808</t>
  </si>
  <si>
    <t>Y3954313</t>
  </si>
  <si>
    <t>Y3953875</t>
  </si>
  <si>
    <t>Y4081377</t>
  </si>
  <si>
    <t>Y2278538</t>
  </si>
  <si>
    <t>Y2293763</t>
  </si>
  <si>
    <t>Y3952587</t>
  </si>
  <si>
    <t>Y4187934</t>
  </si>
  <si>
    <t>Y3953662</t>
  </si>
  <si>
    <t>Y3956815</t>
  </si>
  <si>
    <t>Y4018932</t>
  </si>
  <si>
    <t>Y2289274</t>
  </si>
  <si>
    <t>Y3392099</t>
  </si>
  <si>
    <t>Y2302151</t>
  </si>
  <si>
    <t>Y3956881</t>
  </si>
  <si>
    <t>Y2302232</t>
  </si>
  <si>
    <t>Y3956630</t>
  </si>
  <si>
    <t>Y2293853</t>
  </si>
  <si>
    <t>Y2296840</t>
  </si>
  <si>
    <t>Y2295728</t>
  </si>
  <si>
    <t>Y2302061</t>
  </si>
  <si>
    <t>Y2291380</t>
  </si>
  <si>
    <t>Y3956900</t>
  </si>
  <si>
    <t>Y4056941</t>
  </si>
  <si>
    <t>Y3956972</t>
  </si>
  <si>
    <t>Y2278369</t>
  </si>
  <si>
    <t>Y3952897</t>
  </si>
  <si>
    <t>Y2294116</t>
  </si>
  <si>
    <t>Y2292572</t>
  </si>
  <si>
    <t>Y4191362</t>
  </si>
  <si>
    <t>Y3356301</t>
  </si>
  <si>
    <t>Y4177334</t>
  </si>
  <si>
    <t>Y3834136</t>
  </si>
  <si>
    <t>Y2293019</t>
  </si>
  <si>
    <t>Y2278786</t>
  </si>
  <si>
    <t>Y3954455</t>
  </si>
  <si>
    <t>Y2294251</t>
  </si>
  <si>
    <t>Y3954783</t>
  </si>
  <si>
    <t>Y2294274</t>
  </si>
  <si>
    <t>Y2291954</t>
  </si>
  <si>
    <t>Y3959053</t>
  </si>
  <si>
    <t>Y3693884</t>
  </si>
  <si>
    <t>Y2296120</t>
  </si>
  <si>
    <t>Y2301385</t>
  </si>
  <si>
    <t>Y2304166</t>
  </si>
  <si>
    <t>Y2294446</t>
  </si>
  <si>
    <t>Y2278876</t>
  </si>
  <si>
    <t>Y2291317</t>
  </si>
  <si>
    <t>Y2293289</t>
  </si>
  <si>
    <t>Y3956938</t>
  </si>
  <si>
    <t>Y2277954</t>
  </si>
  <si>
    <t>Y3956734</t>
  </si>
  <si>
    <t>Y2295606</t>
  </si>
  <si>
    <t>Y2289322</t>
  </si>
  <si>
    <t>Y2295060</t>
  </si>
  <si>
    <t>Y2296258</t>
  </si>
  <si>
    <t>Y2304361</t>
  </si>
  <si>
    <t>Y4143485</t>
  </si>
  <si>
    <t>Y2278636</t>
  </si>
  <si>
    <t>Y2301579</t>
  </si>
  <si>
    <t>Y2302079</t>
  </si>
  <si>
    <t>Y4000792</t>
  </si>
  <si>
    <t>Y2301623</t>
  </si>
  <si>
    <t>Y2278695</t>
  </si>
  <si>
    <t>Y2293545</t>
  </si>
  <si>
    <t>Y3953923</t>
  </si>
  <si>
    <t>Y3956785</t>
  </si>
  <si>
    <t>Y2295302</t>
  </si>
  <si>
    <t>Y2293217</t>
  </si>
  <si>
    <t>Y3953488</t>
  </si>
  <si>
    <t>Y2303610</t>
  </si>
  <si>
    <t>Y4155336</t>
  </si>
  <si>
    <t>Y2300322</t>
  </si>
  <si>
    <t>Y3953205</t>
  </si>
  <si>
    <t>Y3957551</t>
  </si>
  <si>
    <t>Y2300865</t>
  </si>
  <si>
    <t>Y4061887</t>
  </si>
  <si>
    <t>Y2300944</t>
  </si>
  <si>
    <t>Y2296583</t>
  </si>
  <si>
    <t>Y2295845</t>
  </si>
  <si>
    <t>Y3659235</t>
  </si>
  <si>
    <t>Y3936272</t>
  </si>
  <si>
    <t>Y3953019</t>
  </si>
  <si>
    <t>Y3358298</t>
  </si>
  <si>
    <t>Y2294878</t>
  </si>
  <si>
    <t>Y2293552</t>
  </si>
  <si>
    <t>Y2293651</t>
  </si>
  <si>
    <t>Y4091956</t>
  </si>
  <si>
    <t>Y3954795</t>
  </si>
  <si>
    <t>Y3119755</t>
  </si>
  <si>
    <t>Y2296448</t>
  </si>
  <si>
    <t>Y2293443</t>
  </si>
  <si>
    <t>Y2304438</t>
  </si>
  <si>
    <t>Y3954859</t>
  </si>
  <si>
    <t>Y3953214</t>
  </si>
  <si>
    <t>Y4045447</t>
  </si>
  <si>
    <t>Y2277963</t>
  </si>
  <si>
    <t>Y2277899</t>
  </si>
  <si>
    <t>Y2291967</t>
  </si>
  <si>
    <t>Y2293347</t>
  </si>
  <si>
    <t>Y2293843</t>
  </si>
  <si>
    <t>Y2296226</t>
  </si>
  <si>
    <t>Y3957583</t>
  </si>
  <si>
    <t>Y2301704</t>
  </si>
  <si>
    <t>Y3953490</t>
  </si>
  <si>
    <t>Y3957546</t>
  </si>
  <si>
    <t>Y2295669</t>
  </si>
  <si>
    <t>Y2306016</t>
  </si>
  <si>
    <t>Y2301931</t>
  </si>
  <si>
    <t>Y4039326</t>
  </si>
  <si>
    <t>Y2291400</t>
  </si>
  <si>
    <t>Y3806826</t>
  </si>
  <si>
    <t>Y2296421</t>
  </si>
  <si>
    <t>Y3952196</t>
  </si>
  <si>
    <t>Y2277987</t>
  </si>
  <si>
    <t>Y2278880</t>
  </si>
  <si>
    <t>Y3429713</t>
  </si>
  <si>
    <t>Y4076905</t>
  </si>
  <si>
    <t>Y2295622</t>
  </si>
  <si>
    <t>Y3290892</t>
  </si>
  <si>
    <t>Y2295214</t>
  </si>
  <si>
    <t>Y3413196</t>
  </si>
  <si>
    <t>Y2294903</t>
  </si>
  <si>
    <t>Y3952368</t>
  </si>
  <si>
    <t>Y2290147</t>
  </si>
  <si>
    <t>Y4040062</t>
  </si>
  <si>
    <t>Y2289471</t>
  </si>
  <si>
    <t>Y2305924</t>
  </si>
  <si>
    <t>Y2296621</t>
  </si>
  <si>
    <t>Y3954193</t>
  </si>
  <si>
    <t>Y2293674</t>
  </si>
  <si>
    <t>Y2294924</t>
  </si>
  <si>
    <t>Y2292911</t>
  </si>
  <si>
    <t>Y3954176</t>
  </si>
  <si>
    <t>Y3952752</t>
  </si>
  <si>
    <t>Y3794005</t>
  </si>
  <si>
    <t>Y2296619</t>
  </si>
  <si>
    <t>Y2301177</t>
  </si>
  <si>
    <t>Y3262083</t>
  </si>
  <si>
    <t>Y4050445</t>
  </si>
  <si>
    <t>Y2301523</t>
  </si>
  <si>
    <t>Y3953394</t>
  </si>
  <si>
    <t>Y3957062</t>
  </si>
  <si>
    <t>Y3952515</t>
  </si>
  <si>
    <t>Y2295113</t>
  </si>
  <si>
    <t>Y2293238</t>
  </si>
  <si>
    <t>Y3953170</t>
  </si>
  <si>
    <t>Y2300909</t>
  </si>
  <si>
    <t>Y2278552</t>
  </si>
  <si>
    <t>Y2296727</t>
  </si>
  <si>
    <t>Y2278425</t>
  </si>
  <si>
    <t>Y2295052</t>
  </si>
  <si>
    <t>Y2277858</t>
  </si>
  <si>
    <t>Y2294962</t>
  </si>
  <si>
    <t>Y2278646</t>
  </si>
  <si>
    <t>Y2306254</t>
  </si>
  <si>
    <t>Y3694368</t>
  </si>
  <si>
    <t>Y2294345</t>
  </si>
  <si>
    <t>Y2295631</t>
  </si>
  <si>
    <t>Y3828080</t>
  </si>
  <si>
    <t>Y3956704</t>
  </si>
  <si>
    <t>Y2277932</t>
  </si>
  <si>
    <t>Y2302051</t>
  </si>
  <si>
    <t>Y4029714</t>
  </si>
  <si>
    <t>Y2294534</t>
  </si>
  <si>
    <t>Y2294325</t>
  </si>
  <si>
    <t>Y4038923</t>
  </si>
  <si>
    <t>Y4173156</t>
  </si>
  <si>
    <t>Y3956581</t>
  </si>
  <si>
    <t>Y2290222</t>
  </si>
  <si>
    <t>Y2293175</t>
  </si>
  <si>
    <t>Y2278308</t>
  </si>
  <si>
    <t>Y3952732</t>
  </si>
  <si>
    <t>Y2294042</t>
  </si>
  <si>
    <t>Y4047183</t>
  </si>
  <si>
    <t>Y3199755</t>
  </si>
  <si>
    <t>Y2293605</t>
  </si>
  <si>
    <t>Y3471296</t>
  </si>
  <si>
    <t>Y3957637</t>
  </si>
  <si>
    <t>Y3953797</t>
  </si>
  <si>
    <t>Y3954767</t>
  </si>
  <si>
    <t>Y2302149</t>
  </si>
  <si>
    <t>Y2301157</t>
  </si>
  <si>
    <t>Y4187738</t>
  </si>
  <si>
    <t>Y2294865</t>
  </si>
  <si>
    <t>Y2306247</t>
  </si>
  <si>
    <t>Y3953503</t>
  </si>
  <si>
    <t>Y3954726</t>
  </si>
  <si>
    <t>Y3358873</t>
  </si>
  <si>
    <t>Y3957529</t>
  </si>
  <si>
    <t>Y2300447</t>
  </si>
  <si>
    <t>Y2296608</t>
  </si>
  <si>
    <t>Y2295967</t>
  </si>
  <si>
    <t>Y3953574</t>
  </si>
  <si>
    <t>Y2293028</t>
  </si>
  <si>
    <t>Y3957563</t>
  </si>
  <si>
    <t>Y4064306</t>
  </si>
  <si>
    <t>Y2292759</t>
  </si>
  <si>
    <t>Y3954909</t>
  </si>
  <si>
    <t>Y2305867</t>
  </si>
  <si>
    <t>Y3952771</t>
  </si>
  <si>
    <t>Y2296344</t>
  </si>
  <si>
    <t>Y2295319</t>
  </si>
  <si>
    <t>Y3956913</t>
  </si>
  <si>
    <t>Y2294006</t>
  </si>
  <si>
    <t>Y3952310</t>
  </si>
  <si>
    <t>Y3677501</t>
  </si>
  <si>
    <t>Y4089253</t>
  </si>
  <si>
    <t>Y3496060</t>
  </si>
  <si>
    <t>Y3697222</t>
  </si>
  <si>
    <t>Y3389544</t>
  </si>
  <si>
    <t>Y2278493</t>
  </si>
  <si>
    <t>Y2293519</t>
  </si>
  <si>
    <t>Y2293254</t>
  </si>
  <si>
    <t>Y3954744</t>
  </si>
  <si>
    <t>Y3959106</t>
  </si>
  <si>
    <t>Y4003839</t>
  </si>
  <si>
    <t>Y3322063</t>
  </si>
  <si>
    <t>Y4087889</t>
  </si>
  <si>
    <t>Y3446496</t>
  </si>
  <si>
    <t>Y4030591</t>
  </si>
  <si>
    <t>Y2295823</t>
  </si>
  <si>
    <t>Y3645232</t>
  </si>
  <si>
    <t>Y2294807</t>
  </si>
  <si>
    <t>Y2293924</t>
  </si>
  <si>
    <t>Y2279078</t>
  </si>
  <si>
    <t>Y4011649</t>
  </si>
  <si>
    <t>Y2307089</t>
  </si>
  <si>
    <t>Y2291104</t>
  </si>
  <si>
    <t>Y2294667</t>
  </si>
  <si>
    <t>Y2288762</t>
  </si>
  <si>
    <t>Y2278756</t>
  </si>
  <si>
    <t>Y3957100</t>
  </si>
  <si>
    <t>Y4193334</t>
  </si>
  <si>
    <t>Y3953145</t>
  </si>
  <si>
    <t>Y2296099</t>
  </si>
  <si>
    <t>Y2293778</t>
  </si>
  <si>
    <t>Y2304454</t>
  </si>
  <si>
    <t>Y2303623</t>
  </si>
  <si>
    <t>Y3956946</t>
  </si>
  <si>
    <t>Y4030087</t>
  </si>
  <si>
    <t>Y3953384</t>
  </si>
  <si>
    <t>Y2294854</t>
  </si>
  <si>
    <t>Y2290250</t>
  </si>
  <si>
    <t>Y2293720</t>
  </si>
  <si>
    <t>Y2295231</t>
  </si>
  <si>
    <t>Y3956921</t>
  </si>
  <si>
    <t>Y2301801</t>
  </si>
  <si>
    <t>Y2293576</t>
  </si>
  <si>
    <t>Y2305526</t>
  </si>
  <si>
    <t>Y3953283</t>
  </si>
  <si>
    <t>Y4038905</t>
  </si>
  <si>
    <t>Y2294222</t>
  </si>
  <si>
    <t>Y4143339</t>
  </si>
  <si>
    <t>Y2302161</t>
  </si>
  <si>
    <t>Y2293915</t>
  </si>
  <si>
    <t>Y3954624</t>
  </si>
  <si>
    <t>Y2296835</t>
  </si>
  <si>
    <t>Y4197990</t>
  </si>
  <si>
    <t>Y4182685</t>
  </si>
  <si>
    <t>Y2294426</t>
  </si>
  <si>
    <t>Y2293428</t>
  </si>
  <si>
    <t>Y2295617</t>
  </si>
  <si>
    <t>Y2301985</t>
  </si>
  <si>
    <t>Y2293980</t>
  </si>
  <si>
    <t>Y2293351</t>
  </si>
  <si>
    <t>Y2278792</t>
  </si>
  <si>
    <t>Y2278479</t>
  </si>
  <si>
    <t>Y3331727</t>
  </si>
  <si>
    <t>Y3100844</t>
  </si>
  <si>
    <t>Y3957347</t>
  </si>
  <si>
    <t>Y3916594</t>
  </si>
  <si>
    <t>Y3444005</t>
  </si>
  <si>
    <t>Y2296524</t>
  </si>
  <si>
    <t>Y2294126</t>
  </si>
  <si>
    <t>Y2290260</t>
  </si>
  <si>
    <t>Y3654331</t>
  </si>
  <si>
    <t>Y2294782</t>
  </si>
  <si>
    <t>Y2292313</t>
  </si>
  <si>
    <t>Y3791477</t>
  </si>
  <si>
    <t>Y2293825</t>
  </si>
  <si>
    <t>Y2293834</t>
  </si>
  <si>
    <t>Y2293274</t>
  </si>
  <si>
    <t>Y2301717</t>
  </si>
  <si>
    <t>Y2291971</t>
  </si>
  <si>
    <t>Y2290208</t>
  </si>
  <si>
    <t>Y3621643</t>
  </si>
  <si>
    <t>Y2291322</t>
  </si>
  <si>
    <t>Y2278532</t>
  </si>
  <si>
    <t>Y2278594</t>
  </si>
  <si>
    <t>Y4167513</t>
  </si>
  <si>
    <t>Y4155136</t>
  </si>
  <si>
    <t>Y2294284</t>
  </si>
  <si>
    <t>Y3956799</t>
  </si>
  <si>
    <t>Y2290593</t>
  </si>
  <si>
    <t>Y2293899</t>
  </si>
  <si>
    <t>Y2302041</t>
  </si>
  <si>
    <t>Y2291945</t>
  </si>
  <si>
    <t>Y2293599</t>
  </si>
  <si>
    <t>Y3953925</t>
  </si>
  <si>
    <t>Y2291287</t>
  </si>
  <si>
    <t>Y2295927</t>
  </si>
  <si>
    <t>Y2296130</t>
  </si>
  <si>
    <t>Y4054083</t>
  </si>
  <si>
    <t>Y2278972</t>
  </si>
  <si>
    <t>Y2307116</t>
  </si>
  <si>
    <t>Y2294819</t>
  </si>
  <si>
    <t>Y2296198</t>
  </si>
  <si>
    <t>Y2304123</t>
  </si>
  <si>
    <t>Y2291925</t>
  </si>
  <si>
    <t>Y4167545</t>
  </si>
  <si>
    <t>Y3956694</t>
  </si>
  <si>
    <t>Y2306238</t>
  </si>
  <si>
    <t>Y3358850</t>
  </si>
  <si>
    <t>Y3511054</t>
  </si>
  <si>
    <t>Y3761360</t>
  </si>
  <si>
    <t>Y2278674</t>
  </si>
  <si>
    <t>Y4047758</t>
  </si>
  <si>
    <t>Y2296388</t>
  </si>
  <si>
    <t>Y2302199</t>
  </si>
  <si>
    <t>Y2293794</t>
  </si>
  <si>
    <t>Y2293295</t>
  </si>
  <si>
    <t>Y3952888</t>
  </si>
  <si>
    <t>Y2295713</t>
  </si>
  <si>
    <t>Y2278820</t>
  </si>
  <si>
    <t>Y4048898</t>
  </si>
  <si>
    <t>Y2295150</t>
  </si>
  <si>
    <t>Y2301514</t>
  </si>
  <si>
    <t>Y4082619</t>
  </si>
  <si>
    <t>Y2301582</t>
  </si>
  <si>
    <t>Y2290604</t>
  </si>
  <si>
    <t>Y4154164</t>
  </si>
  <si>
    <t>Y3176949</t>
  </si>
  <si>
    <t>Y3694118</t>
  </si>
  <si>
    <t>Y2296571</t>
  </si>
  <si>
    <t>Y3957531</t>
  </si>
  <si>
    <t>Y4202948</t>
  </si>
  <si>
    <t>Y2291066</t>
  </si>
  <si>
    <t>Y2305769</t>
  </si>
  <si>
    <t>Y2307125</t>
  </si>
  <si>
    <t>Y3782598</t>
  </si>
  <si>
    <t>Y2278767</t>
  </si>
  <si>
    <t>Y2296635</t>
  </si>
  <si>
    <t>Y2295583</t>
  </si>
  <si>
    <t>Y3956830</t>
  </si>
  <si>
    <t>Y2301992</t>
  </si>
  <si>
    <t>Y2300164</t>
  </si>
  <si>
    <t>Y3123302</t>
  </si>
  <si>
    <t>Y2307073</t>
  </si>
  <si>
    <t>Y2278100</t>
  </si>
  <si>
    <t>Y3347449</t>
  </si>
  <si>
    <t>Y3954446</t>
  </si>
  <si>
    <t>Y2296103</t>
  </si>
  <si>
    <t>Y2290390</t>
  </si>
  <si>
    <t>Y4086661</t>
  </si>
  <si>
    <t>Y3956592</t>
  </si>
  <si>
    <t>Y2294013</t>
  </si>
  <si>
    <t>Y2290139</t>
  </si>
  <si>
    <t>Y4040377</t>
  </si>
  <si>
    <t>Y2306166</t>
  </si>
  <si>
    <t>Y2296185</t>
  </si>
  <si>
    <t>Y2288785</t>
  </si>
  <si>
    <t>Y2306044</t>
  </si>
  <si>
    <t>Y4180454</t>
  </si>
  <si>
    <t>Y3956958</t>
  </si>
  <si>
    <t>Y2293710</t>
  </si>
  <si>
    <t>Y3954775</t>
  </si>
  <si>
    <t>Y2291845</t>
  </si>
  <si>
    <t>Y2301239</t>
  </si>
  <si>
    <t>Y4046221</t>
  </si>
  <si>
    <t>Y2278265</t>
  </si>
  <si>
    <t>Y3952146</t>
  </si>
  <si>
    <t>Y2278582</t>
  </si>
  <si>
    <t>Y4150117</t>
  </si>
  <si>
    <t>Y3956776</t>
  </si>
  <si>
    <t>Y4106823</t>
  </si>
  <si>
    <t>Y2300987</t>
  </si>
  <si>
    <t>Y3956916</t>
  </si>
  <si>
    <t>Y2291105</t>
  </si>
  <si>
    <t>Y2294077</t>
  </si>
  <si>
    <t>Y2293888</t>
  </si>
  <si>
    <t>Y3954990</t>
  </si>
  <si>
    <t>Y2304304</t>
  </si>
  <si>
    <t>Y3953292</t>
  </si>
  <si>
    <t>Y2290994</t>
  </si>
  <si>
    <t>Y2294290</t>
  </si>
  <si>
    <t>Y3952489</t>
  </si>
  <si>
    <t>Y3956842</t>
  </si>
  <si>
    <t>Y2293773</t>
  </si>
  <si>
    <t>Y3931425</t>
  </si>
  <si>
    <t>Y4186484</t>
  </si>
  <si>
    <t>Y2294323</t>
  </si>
  <si>
    <t>Y3953225</t>
  </si>
  <si>
    <t>Y3957044</t>
  </si>
  <si>
    <t>Y2290999</t>
  </si>
  <si>
    <t>Y4091625</t>
  </si>
  <si>
    <t>Y2295153</t>
  </si>
  <si>
    <t>Y3957519</t>
  </si>
  <si>
    <t>Y2291981</t>
  </si>
  <si>
    <t>Y3953000</t>
  </si>
  <si>
    <t>Y2292763</t>
  </si>
  <si>
    <t>Y2293251</t>
  </si>
  <si>
    <t>Y2296452</t>
  </si>
  <si>
    <t>Y2302284</t>
  </si>
  <si>
    <t>Y2306235</t>
  </si>
  <si>
    <t>Y3956673</t>
  </si>
  <si>
    <t>Y2304332</t>
  </si>
  <si>
    <t>Y3957338</t>
  </si>
  <si>
    <t>Y3952315</t>
  </si>
  <si>
    <t>Y2295020</t>
  </si>
  <si>
    <t>Y3954914</t>
  </si>
  <si>
    <t>Y4091923</t>
  </si>
  <si>
    <t>Y2288978</t>
  </si>
  <si>
    <t>Y3278376</t>
  </si>
  <si>
    <t>Y3954904</t>
  </si>
  <si>
    <t>Y2278502</t>
  </si>
  <si>
    <t>Y2296585</t>
  </si>
  <si>
    <t>Y2294795</t>
  </si>
  <si>
    <t>Y4145580</t>
  </si>
  <si>
    <t>Y3953583</t>
  </si>
  <si>
    <t>Y3119964</t>
  </si>
  <si>
    <t>Y3066712</t>
  </si>
  <si>
    <t>Y4132480</t>
  </si>
  <si>
    <t>Y4086682</t>
  </si>
  <si>
    <t>Y3956663</t>
  </si>
  <si>
    <t>Y2293066</t>
  </si>
  <si>
    <t>Y4197223</t>
  </si>
  <si>
    <t>Y3953254</t>
  </si>
  <si>
    <t>Y2302146</t>
  </si>
  <si>
    <t>Y4040650</t>
  </si>
  <si>
    <t>Y4174938</t>
  </si>
  <si>
    <t>Y2295230</t>
  </si>
  <si>
    <t>Y3956992</t>
  </si>
  <si>
    <t>Y2293056</t>
  </si>
  <si>
    <t>Y2292812</t>
  </si>
  <si>
    <t>Y3956724</t>
  </si>
  <si>
    <t>Y2301860</t>
  </si>
  <si>
    <t>Y4091631</t>
  </si>
  <si>
    <t>Y2278866</t>
  </si>
  <si>
    <t>Y4135259</t>
  </si>
  <si>
    <t>Y2301103</t>
  </si>
  <si>
    <t>Y2293752</t>
  </si>
  <si>
    <t>Y2301963</t>
  </si>
  <si>
    <t>Y3955113</t>
  </si>
  <si>
    <t>Y2294216</t>
  </si>
  <si>
    <t>Y2306111</t>
  </si>
  <si>
    <t>Y4002207</t>
  </si>
  <si>
    <t>Y2293245</t>
  </si>
  <si>
    <t>Y2278714</t>
  </si>
  <si>
    <t>Y3953656</t>
  </si>
  <si>
    <t>Y2295772</t>
  </si>
  <si>
    <t>Y4047595</t>
  </si>
  <si>
    <t>Y3957008</t>
  </si>
  <si>
    <t>Y3957059</t>
  </si>
  <si>
    <t>Y4158403</t>
  </si>
  <si>
    <t>Y2302212</t>
  </si>
  <si>
    <t>Y2293417</t>
  </si>
  <si>
    <t>Y2279164</t>
  </si>
  <si>
    <t>Y3953498</t>
  </si>
  <si>
    <t>Y2294806</t>
  </si>
  <si>
    <t>Y2294120</t>
  </si>
  <si>
    <t>Y2306159</t>
  </si>
  <si>
    <t>Y2295799</t>
  </si>
  <si>
    <t>Y2294047</t>
  </si>
  <si>
    <t>Y3675314</t>
  </si>
  <si>
    <t>Y2302182</t>
  </si>
  <si>
    <t>Y2294112</t>
  </si>
  <si>
    <t>Y2294859</t>
  </si>
  <si>
    <t>Y2301769</t>
  </si>
  <si>
    <t>Y2298035</t>
  </si>
  <si>
    <t>Y2290989</t>
  </si>
  <si>
    <t>Y2294283</t>
  </si>
  <si>
    <t>Y2294394</t>
  </si>
  <si>
    <t>Y3959044</t>
  </si>
  <si>
    <t>Y3957329</t>
  </si>
  <si>
    <t>Y2304410</t>
  </si>
  <si>
    <t>Y2292318</t>
  </si>
  <si>
    <t>Y2296559</t>
  </si>
  <si>
    <t>Y2291095</t>
  </si>
  <si>
    <t>Y2292585</t>
  </si>
  <si>
    <t>Y2293660</t>
  </si>
  <si>
    <t>Y4022425</t>
  </si>
  <si>
    <t>Y2293971</t>
  </si>
  <si>
    <t>Y2306889</t>
  </si>
  <si>
    <t>Y3324419</t>
  </si>
  <si>
    <t>Y3393915</t>
  </si>
  <si>
    <t>Y3952687</t>
  </si>
  <si>
    <t>Y2306899</t>
  </si>
  <si>
    <t>Y3112410</t>
  </si>
  <si>
    <t>Y2305688</t>
  </si>
  <si>
    <t>Y2298412</t>
  </si>
  <si>
    <t>Y2301004</t>
  </si>
  <si>
    <t>Y4046748</t>
  </si>
  <si>
    <t>Y2278554</t>
  </si>
  <si>
    <t>Y3656922</t>
  </si>
  <si>
    <t>Y3955158</t>
  </si>
  <si>
    <t>Y3252339</t>
  </si>
  <si>
    <t>Y2278167</t>
  </si>
  <si>
    <t>Y2304355</t>
  </si>
  <si>
    <t>Y2291357</t>
  </si>
  <si>
    <t>Y2292487</t>
  </si>
  <si>
    <t>Y2278333</t>
  </si>
  <si>
    <t>Y2301267</t>
  </si>
  <si>
    <t>Y2293432</t>
  </si>
  <si>
    <t>Y3956683</t>
  </si>
  <si>
    <t>Y2295285</t>
  </si>
  <si>
    <t>Y2295014</t>
  </si>
  <si>
    <t>Y4053496</t>
  </si>
  <si>
    <t>Y2300812</t>
  </si>
  <si>
    <t>Y2278606</t>
  </si>
  <si>
    <t>Y2304213</t>
  </si>
  <si>
    <t>Y2278476</t>
  </si>
  <si>
    <t>Y2298491</t>
  </si>
  <si>
    <t>Y3954490</t>
  </si>
  <si>
    <t>Y2294389</t>
  </si>
  <si>
    <t>Y2278612</t>
  </si>
  <si>
    <t>Y2278901</t>
  </si>
  <si>
    <t>Y2295277</t>
  </si>
  <si>
    <t>Y4172270</t>
  </si>
  <si>
    <t>Y3259939</t>
  </si>
  <si>
    <t>Y2292271</t>
  </si>
  <si>
    <t>Y2292997</t>
  </si>
  <si>
    <t>Y3845730</t>
  </si>
  <si>
    <t>Y2305885</t>
  </si>
  <si>
    <t>Y2294551</t>
  </si>
  <si>
    <t>Y3956833</t>
  </si>
  <si>
    <t>Y2294565</t>
  </si>
  <si>
    <t>Y3954435</t>
  </si>
  <si>
    <t>Y2291242</t>
  </si>
  <si>
    <t>Y2296214</t>
  </si>
  <si>
    <t>Y2292256</t>
  </si>
  <si>
    <t>Y2278138</t>
  </si>
  <si>
    <t>Y2302180</t>
  </si>
  <si>
    <t>Y2292964</t>
  </si>
  <si>
    <t>Y3105463</t>
  </si>
  <si>
    <t>Y2292680</t>
  </si>
  <si>
    <t>Y3944334</t>
  </si>
  <si>
    <t>Y3954946</t>
  </si>
  <si>
    <t>Y2292702</t>
  </si>
  <si>
    <t>Y4070930</t>
  </si>
  <si>
    <t>Y3123305</t>
  </si>
  <si>
    <t>Y2300994</t>
  </si>
  <si>
    <t>Y3327179</t>
  </si>
  <si>
    <t>Y2291942</t>
  </si>
  <si>
    <t>Y2293898</t>
  </si>
  <si>
    <t>Y2291232</t>
  </si>
  <si>
    <t>Y3954072</t>
  </si>
  <si>
    <t>Y2293427</t>
  </si>
  <si>
    <t>Y2278566</t>
  </si>
  <si>
    <t>Y2293589</t>
  </si>
  <si>
    <t>Y3955154</t>
  </si>
  <si>
    <t>Y3953950</t>
  </si>
  <si>
    <t>Y3954588</t>
  </si>
  <si>
    <t>Y2295163</t>
  </si>
  <si>
    <t>Y4127104</t>
  </si>
  <si>
    <t>Y2295269</t>
  </si>
  <si>
    <t>Y2296090</t>
  </si>
  <si>
    <t>Y3957613</t>
  </si>
  <si>
    <t>Y2278209</t>
  </si>
  <si>
    <t>Y2278942</t>
  </si>
  <si>
    <t>Y2301540</t>
  </si>
  <si>
    <t>Y2290607</t>
  </si>
  <si>
    <t>Y2290134</t>
  </si>
  <si>
    <t>Y2294010</t>
  </si>
  <si>
    <t>Y2294998</t>
  </si>
  <si>
    <t>Y2293454</t>
  </si>
  <si>
    <t>Y2294936</t>
  </si>
  <si>
    <t>Y2296182</t>
  </si>
  <si>
    <t>Y4087954</t>
  </si>
  <si>
    <t>Y4107156</t>
  </si>
  <si>
    <t>Y4151523</t>
  </si>
  <si>
    <t>Y2290153</t>
  </si>
  <si>
    <t>Y2290700</t>
  </si>
  <si>
    <t>Y3956928</t>
  </si>
  <si>
    <t>Y3955124</t>
  </si>
  <si>
    <t>Y3959085</t>
  </si>
  <si>
    <t>Y3677605</t>
  </si>
  <si>
    <t>Y3954867</t>
  </si>
  <si>
    <t>Y2295063</t>
  </si>
  <si>
    <t>Y2294162</t>
  </si>
  <si>
    <t>Y2294976</t>
  </si>
  <si>
    <t>Y2294692</t>
  </si>
  <si>
    <t>Y3340471</t>
  </si>
  <si>
    <t>Y2305744</t>
  </si>
  <si>
    <t>Y2278842</t>
  </si>
  <si>
    <t>Y2295816</t>
  </si>
  <si>
    <t>Y2294984</t>
  </si>
  <si>
    <t>Y2290221</t>
  </si>
  <si>
    <t>Y2300210</t>
  </si>
  <si>
    <t>Y3956576</t>
  </si>
  <si>
    <t>Y2290783</t>
  </si>
  <si>
    <t>Y2296367</t>
  </si>
  <si>
    <t>Y2292974</t>
  </si>
  <si>
    <t>Y2296845</t>
  </si>
  <si>
    <t>Y3959072</t>
  </si>
  <si>
    <t>Y2278783</t>
  </si>
  <si>
    <t>Y4029617</t>
  </si>
  <si>
    <t>Y3952901</t>
  </si>
  <si>
    <t>Y4147357</t>
  </si>
  <si>
    <t>Y3957106</t>
  </si>
  <si>
    <t>Y2301902</t>
  </si>
  <si>
    <t>Y2296408</t>
  </si>
  <si>
    <t>Y2294269</t>
  </si>
  <si>
    <t>Y3459100</t>
  </si>
  <si>
    <t>Y3952490</t>
  </si>
  <si>
    <t>Y3952690</t>
  </si>
  <si>
    <t>Y3376787</t>
  </si>
  <si>
    <t>Y2304185</t>
  </si>
  <si>
    <t>Y3952168</t>
  </si>
  <si>
    <t>Y2296082</t>
  </si>
  <si>
    <t>Y2295754</t>
  </si>
  <si>
    <t>Y3953063</t>
  </si>
  <si>
    <t>Y2305953</t>
  </si>
  <si>
    <t>Y2292370</t>
  </si>
  <si>
    <t>Y2295935</t>
  </si>
  <si>
    <t>Y3956633</t>
  </si>
  <si>
    <t>Y2296544</t>
  </si>
  <si>
    <t>Y2293854</t>
  </si>
  <si>
    <t>Y3881199</t>
  </si>
  <si>
    <t>Y3959158</t>
  </si>
  <si>
    <t>Y2291226</t>
  </si>
  <si>
    <t>Y2301578</t>
  </si>
  <si>
    <t>Y2294745</t>
  </si>
  <si>
    <t>Y3954307</t>
  </si>
  <si>
    <t>Y2291081</t>
  </si>
  <si>
    <t>Y3956810</t>
  </si>
  <si>
    <t>Y2295079</t>
  </si>
  <si>
    <t>Y3799354</t>
  </si>
  <si>
    <t>Y4202268</t>
  </si>
  <si>
    <t>Y2302152</t>
  </si>
  <si>
    <t>Y2294494</t>
  </si>
  <si>
    <t>Y2291992</t>
  </si>
  <si>
    <t>Y3830043</t>
  </si>
  <si>
    <t>Y2293465</t>
  </si>
  <si>
    <t>Y2294220</t>
  </si>
  <si>
    <t>Y2290924</t>
  </si>
  <si>
    <t>Y2292981</t>
  </si>
  <si>
    <t>Y2300965</t>
  </si>
  <si>
    <t>Y2301797</t>
  </si>
  <si>
    <t>Y2306105</t>
  </si>
  <si>
    <t>Y2291027</t>
  </si>
  <si>
    <t>Y2292625</t>
  </si>
  <si>
    <t>Y4084038</t>
  </si>
  <si>
    <t>Y2301784</t>
  </si>
  <si>
    <t>Y3952434</t>
  </si>
  <si>
    <t>Y2294065</t>
  </si>
  <si>
    <t>Y2305977</t>
  </si>
  <si>
    <t>Y2300841</t>
  </si>
  <si>
    <t>Y2279112</t>
  </si>
  <si>
    <t>Y3956867</t>
  </si>
  <si>
    <t>Y4139769</t>
  </si>
  <si>
    <t>Y3761269</t>
  </si>
  <si>
    <t>Y4144104</t>
  </si>
  <si>
    <t>Y2277939</t>
  </si>
  <si>
    <t>Y2295732</t>
  </si>
  <si>
    <t>Y2277929</t>
  </si>
  <si>
    <t>Y2302163</t>
  </si>
  <si>
    <t>Y2303625</t>
  </si>
  <si>
    <t>Y4013835</t>
  </si>
  <si>
    <t>Y2302179</t>
  </si>
  <si>
    <t>Y3952352</t>
  </si>
  <si>
    <t>Y2302112</t>
  </si>
  <si>
    <t>Y2295313</t>
  </si>
  <si>
    <t>Y2294238</t>
  </si>
  <si>
    <t>Y2290280</t>
  </si>
  <si>
    <t>Y2278082</t>
  </si>
  <si>
    <t>Y4004382</t>
  </si>
  <si>
    <t>Y2294171</t>
  </si>
  <si>
    <t>Y2305699</t>
  </si>
  <si>
    <t>Y2303615</t>
  </si>
  <si>
    <t>Y2301162</t>
  </si>
  <si>
    <t>Y2278658</t>
  </si>
  <si>
    <t>Y4136281</t>
  </si>
  <si>
    <t>Y2303600</t>
  </si>
  <si>
    <t>Y3170135</t>
  </si>
  <si>
    <t>Y2278694</t>
  </si>
  <si>
    <t>Y2292897</t>
  </si>
  <si>
    <t>Y2302200</t>
  </si>
  <si>
    <t>Y2290242</t>
  </si>
  <si>
    <t>Y3959151</t>
  </si>
  <si>
    <t>Y2296236</t>
  </si>
  <si>
    <t>Y2295097</t>
  </si>
  <si>
    <t>Y2297422</t>
  </si>
  <si>
    <t>Y3374586</t>
  </si>
  <si>
    <t>Y2302050</t>
  </si>
  <si>
    <t>Y3959147</t>
  </si>
  <si>
    <t>Y2294773</t>
  </si>
  <si>
    <t>Y2306924</t>
  </si>
  <si>
    <t>Y2290396</t>
  </si>
  <si>
    <t>Y2294955</t>
  </si>
  <si>
    <t>Y2296606</t>
  </si>
  <si>
    <t>Y3953157</t>
  </si>
  <si>
    <t>Y3953976</t>
  </si>
  <si>
    <t>Y3757049</t>
  </si>
  <si>
    <t>Y2304441</t>
  </si>
  <si>
    <t>Y2292823</t>
  </si>
  <si>
    <t>Y2294763</t>
  </si>
  <si>
    <t>Y3954800</t>
  </si>
  <si>
    <t>Y3829932</t>
  </si>
  <si>
    <t>Y2295762</t>
  </si>
  <si>
    <t>Y3952365</t>
  </si>
  <si>
    <t>Y3952623</t>
  </si>
  <si>
    <t>Y2293474</t>
  </si>
  <si>
    <t>Y2295897</t>
  </si>
  <si>
    <t>Y2296419</t>
  </si>
  <si>
    <t>Y2290982</t>
  </si>
  <si>
    <t>Y2278512</t>
  </si>
  <si>
    <t>Y2296490</t>
  </si>
  <si>
    <t>Y3955339</t>
  </si>
  <si>
    <t>Y3956982</t>
  </si>
  <si>
    <t>Y2304435</t>
  </si>
  <si>
    <t>Y3952375</t>
  </si>
  <si>
    <t>Y4106626</t>
  </si>
  <si>
    <t>Y2295335</t>
  </si>
  <si>
    <t>Y2296140</t>
  </si>
  <si>
    <t>Y2278689</t>
  </si>
  <si>
    <t>Y2296325</t>
  </si>
  <si>
    <t>Y2291658</t>
  </si>
  <si>
    <t>Y2278883</t>
  </si>
  <si>
    <t>Y3704004</t>
  </si>
  <si>
    <t>Y3956618</t>
  </si>
  <si>
    <t>Y3953016</t>
  </si>
  <si>
    <t>Y2295343</t>
  </si>
  <si>
    <t>Y2301942</t>
  </si>
  <si>
    <t>Y4022407</t>
  </si>
  <si>
    <t>Y4050596</t>
  </si>
  <si>
    <t>Y4202288</t>
  </si>
  <si>
    <t>Y4187933</t>
  </si>
  <si>
    <t>Y4155617</t>
  </si>
  <si>
    <t>Y2306916</t>
  </si>
  <si>
    <t>Y2304701</t>
  </si>
  <si>
    <t>Y4052557</t>
  </si>
  <si>
    <t>Y2293233</t>
  </si>
  <si>
    <t>Y3953637</t>
  </si>
  <si>
    <t>Y2293264</t>
  </si>
  <si>
    <t>Y2293688</t>
  </si>
  <si>
    <t>Y4157987</t>
  </si>
  <si>
    <t>Y2307109</t>
  </si>
  <si>
    <t>Y3957631</t>
  </si>
  <si>
    <t>Y4131185</t>
  </si>
  <si>
    <t>Y2278955</t>
  </si>
  <si>
    <t>Y4134281</t>
  </si>
  <si>
    <t>Y3957366</t>
  </si>
  <si>
    <t>Y2278966</t>
  </si>
  <si>
    <t>Y4040051</t>
  </si>
  <si>
    <t>Y2293698</t>
  </si>
  <si>
    <t>Y2293704</t>
  </si>
  <si>
    <t>Y2292414</t>
  </si>
  <si>
    <t>Y2278146</t>
  </si>
  <si>
    <t>Y2278301</t>
  </si>
  <si>
    <t>Y3957026</t>
  </si>
  <si>
    <t>Y2296620</t>
  </si>
  <si>
    <t>Y3954196</t>
  </si>
  <si>
    <t>Y2300936</t>
  </si>
  <si>
    <t>Y3077442</t>
  </si>
  <si>
    <t>Y2301817</t>
  </si>
  <si>
    <t>Y3954131</t>
  </si>
  <si>
    <t>Y2294533</t>
  </si>
  <si>
    <t>Y2293166</t>
  </si>
  <si>
    <t>Y4168684</t>
  </si>
  <si>
    <t>Y2296189</t>
  </si>
  <si>
    <t>Y2289302</t>
  </si>
  <si>
    <t>Y2288965</t>
  </si>
  <si>
    <t>Y2278227</t>
  </si>
  <si>
    <t>Y4184398</t>
  </si>
  <si>
    <t>Y2295136</t>
  </si>
  <si>
    <t>Y2294501</t>
  </si>
  <si>
    <t>Y2295126</t>
  </si>
  <si>
    <t>Y3956754</t>
  </si>
  <si>
    <t>Y2296578</t>
  </si>
  <si>
    <t>Y2292298</t>
  </si>
  <si>
    <t>Y2300818</t>
  </si>
  <si>
    <t>Y3628913</t>
  </si>
  <si>
    <t>Y2278470</t>
  </si>
  <si>
    <t>Y3954721</t>
  </si>
  <si>
    <t>Y3953041</t>
  </si>
  <si>
    <t>Y2296504</t>
  </si>
  <si>
    <t>Y2294318</t>
  </si>
  <si>
    <t>Y3954154</t>
  </si>
  <si>
    <t>Y4190979</t>
  </si>
  <si>
    <t>Y4086684</t>
  </si>
  <si>
    <t>Y2296135</t>
  </si>
  <si>
    <t>Y2296792</t>
  </si>
  <si>
    <t>Y3959093</t>
  </si>
  <si>
    <t>Y2307111</t>
  </si>
  <si>
    <t>Y2301986</t>
  </si>
  <si>
    <t>Y2296328</t>
  </si>
  <si>
    <t>Y4129651</t>
  </si>
  <si>
    <t>Y2296286</t>
  </si>
  <si>
    <t>Y2301845</t>
  </si>
  <si>
    <t>Y3389577</t>
  </si>
  <si>
    <t>Y3956624</t>
  </si>
  <si>
    <t>Y2292349</t>
  </si>
  <si>
    <t>Y2290753</t>
  </si>
  <si>
    <t>Y4058749</t>
  </si>
  <si>
    <t>Y4060941</t>
  </si>
  <si>
    <t>Y2292827</t>
  </si>
  <si>
    <t>Y2307013</t>
  </si>
  <si>
    <t>Y2296112</t>
  </si>
  <si>
    <t>Y3160910</t>
  </si>
  <si>
    <t>Y2292344</t>
  </si>
  <si>
    <t>Y3953932</t>
  </si>
  <si>
    <t>Y2294289</t>
  </si>
  <si>
    <t>Y2292846</t>
  </si>
  <si>
    <t>Y2306055</t>
  </si>
  <si>
    <t>Y2301031</t>
  </si>
  <si>
    <t>Y2292695</t>
  </si>
  <si>
    <t>Y2292587</t>
  </si>
  <si>
    <t>Y3957619</t>
  </si>
  <si>
    <t>Y2301789</t>
  </si>
  <si>
    <t>Y2295511</t>
  </si>
  <si>
    <t>Y2292019</t>
  </si>
  <si>
    <t>Y3953339</t>
  </si>
  <si>
    <t>Y4144110</t>
  </si>
  <si>
    <t>Y4045547</t>
  </si>
  <si>
    <t>Y2304180</t>
  </si>
  <si>
    <t>Y3952334</t>
  </si>
  <si>
    <t>Y2296779</t>
  </si>
  <si>
    <t>Y4168689</t>
  </si>
  <si>
    <t>Y2293050</t>
  </si>
  <si>
    <t>Y2300925</t>
  </si>
  <si>
    <t>Y3958094</t>
  </si>
  <si>
    <t>Y2293758</t>
  </si>
  <si>
    <t>Y3957382</t>
  </si>
  <si>
    <t>Y3953236</t>
  </si>
  <si>
    <t>Y3953142</t>
  </si>
  <si>
    <t>Y2291187</t>
  </si>
  <si>
    <t>Y4105905</t>
  </si>
  <si>
    <t>Y3957487</t>
  </si>
  <si>
    <t>Y4202072</t>
  </si>
  <si>
    <t>Y2291901</t>
  </si>
  <si>
    <t>Y2295739</t>
  </si>
  <si>
    <t>Y3813866</t>
  </si>
  <si>
    <t>Y2301233</t>
  </si>
  <si>
    <t>Y2278994</t>
  </si>
  <si>
    <t>Y2294151</t>
  </si>
  <si>
    <t>Y2278288</t>
  </si>
  <si>
    <t>Y2293918</t>
  </si>
  <si>
    <t>Y3953844</t>
  </si>
  <si>
    <t>Y2304478</t>
  </si>
  <si>
    <t>Y3953492</t>
  </si>
  <si>
    <t>Y2295834</t>
  </si>
  <si>
    <t>Y4057652</t>
  </si>
  <si>
    <t>Y2294066</t>
  </si>
  <si>
    <t>Y2301660</t>
  </si>
  <si>
    <t>Y2294759</t>
  </si>
  <si>
    <t>Y2289227</t>
  </si>
  <si>
    <t>Y2290584</t>
  </si>
  <si>
    <t>Y2304459</t>
  </si>
  <si>
    <t>Y2294742</t>
  </si>
  <si>
    <t>Y2296551</t>
  </si>
  <si>
    <t>Y3957346</t>
  </si>
  <si>
    <t>Y4156517</t>
  </si>
  <si>
    <t>Y2295599</t>
  </si>
  <si>
    <t>Y3953181</t>
  </si>
  <si>
    <t>Y2293247</t>
  </si>
  <si>
    <t>Y3953248</t>
  </si>
  <si>
    <t>Y2289332</t>
  </si>
  <si>
    <t>Y2303605</t>
  </si>
  <si>
    <t>Y2302236</t>
  </si>
  <si>
    <t>Y3953753</t>
  </si>
  <si>
    <t>Y2289269</t>
  </si>
  <si>
    <t>Y2296603</t>
  </si>
  <si>
    <t>Y3376416</t>
  </si>
  <si>
    <t>Y3952999</t>
  </si>
  <si>
    <t>Y2295676</t>
  </si>
  <si>
    <t>Y3956571</t>
  </si>
  <si>
    <t>Y2294719</t>
  </si>
  <si>
    <t>Y3881273</t>
  </si>
  <si>
    <t>Y2292833</t>
  </si>
  <si>
    <t>Y4135614</t>
  </si>
  <si>
    <t>Y2293775</t>
  </si>
  <si>
    <t>Y2294810</t>
  </si>
  <si>
    <t>Y2295577</t>
  </si>
  <si>
    <t>Y2295759</t>
  </si>
  <si>
    <t>Y2291168</t>
  </si>
  <si>
    <t>Y2294214</t>
  </si>
  <si>
    <t>Y2293413</t>
  </si>
  <si>
    <t>Y2291839</t>
  </si>
  <si>
    <t>Y2302108</t>
  </si>
  <si>
    <t>Y2290767</t>
  </si>
  <si>
    <t>Y2295580</t>
  </si>
  <si>
    <t>Y2303644</t>
  </si>
  <si>
    <t>Y2294201</t>
  </si>
  <si>
    <t>Y2295947</t>
  </si>
  <si>
    <t>Y2296375</t>
  </si>
  <si>
    <t>Y2288790</t>
  </si>
  <si>
    <t>Y2288890</t>
  </si>
  <si>
    <t>Y2279091</t>
  </si>
  <si>
    <t>Y2296079</t>
  </si>
  <si>
    <t>Y3956960</t>
  </si>
  <si>
    <t>Y2303665</t>
  </si>
  <si>
    <t>Y3953812</t>
  </si>
  <si>
    <t>Y2293641</t>
  </si>
  <si>
    <t>Y3953424</t>
  </si>
  <si>
    <t>Y3956758</t>
  </si>
  <si>
    <t>Y4082603</t>
  </si>
  <si>
    <t>Y2293906</t>
  </si>
  <si>
    <t>Y2305804</t>
  </si>
  <si>
    <t>Y2292805</t>
  </si>
  <si>
    <t>Y2302124</t>
  </si>
  <si>
    <t>Y2293683</t>
  </si>
  <si>
    <t>Y3953768</t>
  </si>
  <si>
    <t>Y2293267</t>
  </si>
  <si>
    <t>Y3952355</t>
  </si>
  <si>
    <t>Y3954053</t>
  </si>
  <si>
    <t>Y2293596</t>
  </si>
  <si>
    <t>Y2302198</t>
  </si>
  <si>
    <t>Y3958075</t>
  </si>
  <si>
    <t>Y2291509</t>
  </si>
  <si>
    <t>Y3953174</t>
  </si>
  <si>
    <t>Y2295117</t>
  </si>
  <si>
    <t>Y2296466</t>
  </si>
  <si>
    <t>Y3954425</t>
  </si>
  <si>
    <t>Y2292473</t>
  </si>
  <si>
    <t>Y2305718</t>
  </si>
  <si>
    <t>Y3694364</t>
  </si>
  <si>
    <t>Y3361133</t>
  </si>
  <si>
    <t>Y2307502</t>
  </si>
  <si>
    <t>Y2278917</t>
  </si>
  <si>
    <t>Y2292704</t>
  </si>
  <si>
    <t>Y2295548</t>
  </si>
  <si>
    <t>Y2289329</t>
  </si>
  <si>
    <t>Y3954613</t>
  </si>
  <si>
    <t>Y2293580</t>
  </si>
  <si>
    <t>Y4151286</t>
  </si>
  <si>
    <t>Y3954122</t>
  </si>
  <si>
    <t>Y3343321</t>
  </si>
  <si>
    <t>Y2294392</t>
  </si>
  <si>
    <t>Y3933431</t>
  </si>
  <si>
    <t>Y4051918</t>
  </si>
  <si>
    <t>Y2289252</t>
  </si>
  <si>
    <t>Y2289506</t>
  </si>
  <si>
    <t>Y3954164</t>
  </si>
  <si>
    <t>Y4189182</t>
  </si>
  <si>
    <t>Y4026298</t>
  </si>
  <si>
    <t>Y2293662</t>
  </si>
  <si>
    <t>Y3239763</t>
  </si>
  <si>
    <t>Y2278335</t>
  </si>
  <si>
    <t>Y2300957</t>
  </si>
  <si>
    <t>Y3957031</t>
  </si>
  <si>
    <t>Y2305915</t>
  </si>
  <si>
    <t>Y2294145</t>
  </si>
  <si>
    <t>Y3952784</t>
  </si>
  <si>
    <t>Y2293096</t>
  </si>
  <si>
    <t>Y2295141</t>
  </si>
  <si>
    <t>Y4174956</t>
  </si>
  <si>
    <t>Y2290344</t>
  </si>
  <si>
    <t>Y2295894</t>
  </si>
  <si>
    <t>Y2278468</t>
  </si>
  <si>
    <t>Y2302096</t>
  </si>
  <si>
    <t>Y2301935</t>
  </si>
  <si>
    <t>Y2288788</t>
  </si>
  <si>
    <t>Y3222769</t>
  </si>
  <si>
    <t>Y2293838</t>
  </si>
  <si>
    <t>Y3469657</t>
  </si>
  <si>
    <t>Y2301880</t>
  </si>
  <si>
    <t>Y3747204</t>
  </si>
  <si>
    <t>Y2301464</t>
  </si>
  <si>
    <t>Y2294577</t>
  </si>
  <si>
    <t>Y2296477</t>
  </si>
  <si>
    <t>Y3952786</t>
  </si>
  <si>
    <t>Y3780117</t>
  </si>
  <si>
    <t>Y3959173</t>
  </si>
  <si>
    <t>Y2291214</t>
  </si>
  <si>
    <t>Y2295155</t>
  </si>
  <si>
    <t>Y4134674</t>
  </si>
  <si>
    <t>Y3172404</t>
  </si>
  <si>
    <t>Y2295699</t>
  </si>
  <si>
    <t>Y3881357</t>
  </si>
  <si>
    <t>Y3956816</t>
  </si>
  <si>
    <t>Y2295885</t>
  </si>
  <si>
    <t>Y2290380</t>
  </si>
  <si>
    <t>Y2288870</t>
  </si>
  <si>
    <t>Y3789724</t>
  </si>
  <si>
    <t>Y3953639</t>
  </si>
  <si>
    <t>Y2294496</t>
  </si>
  <si>
    <t>Y2304423</t>
  </si>
  <si>
    <t>Y2294690</t>
  </si>
  <si>
    <t>Y2295749</t>
  </si>
  <si>
    <t>Y2278080</t>
  </si>
  <si>
    <t>Y2292924</t>
  </si>
  <si>
    <t>Y4155580</t>
  </si>
  <si>
    <t>Y2296068</t>
  </si>
  <si>
    <t>Y2278542</t>
  </si>
  <si>
    <t>Y2295975</t>
  </si>
  <si>
    <t>Y2306022</t>
  </si>
  <si>
    <t>Y3954638</t>
  </si>
  <si>
    <t>Y3955092</t>
  </si>
  <si>
    <t>Y3956676</t>
  </si>
  <si>
    <t>Y4035811</t>
  </si>
  <si>
    <t>Y3952983</t>
  </si>
  <si>
    <t>Y2278682</t>
  </si>
  <si>
    <t>Y2302094</t>
  </si>
  <si>
    <t>Y3957104</t>
  </si>
  <si>
    <t>Y2295564</t>
  </si>
  <si>
    <t>Y2277901</t>
  </si>
  <si>
    <t>Y2304216</t>
  </si>
  <si>
    <t>Y3953738</t>
  </si>
  <si>
    <t>Y2302216</t>
  </si>
  <si>
    <t>Y3954860</t>
  </si>
  <si>
    <t>Y3953276</t>
  </si>
  <si>
    <t>Y3952305</t>
  </si>
  <si>
    <t>Y2293481</t>
  </si>
  <si>
    <t>Y2306003</t>
  </si>
  <si>
    <t>Y2292863</t>
  </si>
  <si>
    <t>Y2289412</t>
  </si>
  <si>
    <t>Y3811752</t>
  </si>
  <si>
    <t>Y3956905</t>
  </si>
  <si>
    <t>Y2304372</t>
  </si>
  <si>
    <t>Y2279024</t>
  </si>
  <si>
    <t>Y2299079</t>
  </si>
  <si>
    <t>Y2295004</t>
  </si>
  <si>
    <t>Y3953299</t>
  </si>
  <si>
    <t>Y3952621</t>
  </si>
  <si>
    <t>Y4020387</t>
  </si>
  <si>
    <t>Y2288798</t>
  </si>
  <si>
    <t>Y3825046</t>
  </si>
  <si>
    <t>Y3953804</t>
  </si>
  <si>
    <t>Y2293301</t>
  </si>
  <si>
    <t>Y3953854</t>
  </si>
  <si>
    <t>Y3952866</t>
  </si>
  <si>
    <t>Y3952891</t>
  </si>
  <si>
    <t>Y2295065</t>
  </si>
  <si>
    <t>Y2289057</t>
  </si>
  <si>
    <t>Y2295806</t>
  </si>
  <si>
    <t>Y2294970</t>
  </si>
  <si>
    <t>Y2301093</t>
  </si>
  <si>
    <t>Y2279088</t>
  </si>
  <si>
    <t>Y2292766</t>
  </si>
  <si>
    <t>Y2304390</t>
  </si>
  <si>
    <t>Y3953081</t>
  </si>
  <si>
    <t>Y2294191</t>
  </si>
  <si>
    <t>Y2304122</t>
  </si>
  <si>
    <t>Y2294686</t>
  </si>
  <si>
    <t>Y3952614</t>
  </si>
  <si>
    <t>Y3956658</t>
  </si>
  <si>
    <t>Y3956666</t>
  </si>
  <si>
    <t>Y4028939</t>
  </si>
  <si>
    <t>Y2302118</t>
  </si>
  <si>
    <t>Y3955184</t>
  </si>
  <si>
    <t>Y2296123</t>
  </si>
  <si>
    <t>Y2278709</t>
  </si>
  <si>
    <t>Y3953414</t>
  </si>
  <si>
    <t>Y2305770</t>
  </si>
  <si>
    <t>Y4047590</t>
  </si>
  <si>
    <t>Y3371615</t>
  </si>
  <si>
    <t>Y4080812</t>
  </si>
  <si>
    <t>Y3954212</t>
  </si>
  <si>
    <t>Y2294655</t>
  </si>
  <si>
    <t>Y2293948</t>
  </si>
  <si>
    <t>Y2301904</t>
  </si>
  <si>
    <t>Y2295197</t>
  </si>
  <si>
    <t>Y3694695</t>
  </si>
  <si>
    <t>Y2277957</t>
  </si>
  <si>
    <t>Y2290805</t>
  </si>
  <si>
    <t>Y2292339</t>
  </si>
  <si>
    <t>Y2293654</t>
  </si>
  <si>
    <t>Y2278394</t>
  </si>
  <si>
    <t>Y2294724</t>
  </si>
  <si>
    <t>Y4081549</t>
  </si>
  <si>
    <t>Y2292372</t>
  </si>
  <si>
    <t>Y4131284</t>
  </si>
  <si>
    <t>Y3953091</t>
  </si>
  <si>
    <t>Y3956893</t>
  </si>
  <si>
    <t>Y2293844</t>
  </si>
  <si>
    <t>Y4185515</t>
  </si>
  <si>
    <t>Y3954649</t>
  </si>
  <si>
    <t>Y3954278</t>
  </si>
  <si>
    <t>Y2295652</t>
  </si>
  <si>
    <t>Y2296155</t>
  </si>
  <si>
    <t>Y2301149</t>
  </si>
  <si>
    <t>Y4160683</t>
  </si>
  <si>
    <t>Y2293609</t>
  </si>
  <si>
    <t>Y3958073</t>
  </si>
  <si>
    <t>Y2290293</t>
  </si>
  <si>
    <t>Y2305711</t>
  </si>
  <si>
    <t>Y2292876</t>
  </si>
  <si>
    <t>Y2303613</t>
  </si>
  <si>
    <t>Y2278105</t>
  </si>
  <si>
    <t>Y3957357</t>
  </si>
  <si>
    <t>Y3792180</t>
  </si>
  <si>
    <t>Y3446366</t>
  </si>
  <si>
    <t>Y2301917</t>
  </si>
  <si>
    <t>Y2278927</t>
  </si>
  <si>
    <t>Y2294935</t>
  </si>
  <si>
    <t>Y3957640</t>
  </si>
  <si>
    <t>Y2295051</t>
  </si>
  <si>
    <t>Y2294475</t>
  </si>
  <si>
    <t>Y4169636</t>
  </si>
  <si>
    <t>Y2304113</t>
  </si>
  <si>
    <t>Y3957311</t>
  </si>
  <si>
    <t>Y2302086</t>
  </si>
  <si>
    <t>Y3954066</t>
  </si>
  <si>
    <t>Y2295075</t>
  </si>
  <si>
    <t>Y4003843</t>
  </si>
  <si>
    <t>Y3952803</t>
  </si>
  <si>
    <t>Y2278152</t>
  </si>
  <si>
    <t>Y3341100</t>
  </si>
  <si>
    <t>Y4035856</t>
  </si>
  <si>
    <t>Y2294441</t>
  </si>
  <si>
    <t>Y3959038</t>
  </si>
  <si>
    <t>Y3957576</t>
  </si>
  <si>
    <t>Y2298122</t>
  </si>
  <si>
    <t>Y2291917</t>
  </si>
  <si>
    <t>Y3956596</t>
  </si>
  <si>
    <t>Y2300883</t>
  </si>
  <si>
    <t>Y2305725</t>
  </si>
  <si>
    <t>Y2293002</t>
  </si>
  <si>
    <t>Y3952442</t>
  </si>
  <si>
    <t>Y2278202</t>
  </si>
  <si>
    <t>Y4087962</t>
  </si>
  <si>
    <t>Y4019078</t>
  </si>
  <si>
    <t>Y2289392</t>
  </si>
  <si>
    <t>Y2278814</t>
  </si>
  <si>
    <t>Y2295629</t>
  </si>
  <si>
    <t>Y2303597</t>
  </si>
  <si>
    <t>Y2301893</t>
  </si>
  <si>
    <t>Y3217280</t>
  </si>
  <si>
    <t>Y2290248</t>
  </si>
  <si>
    <t>Y2293786</t>
  </si>
  <si>
    <t>Y2278803</t>
  </si>
  <si>
    <t>Y4005128</t>
  </si>
  <si>
    <t>Y2295590</t>
  </si>
  <si>
    <t>Y2303692</t>
  </si>
  <si>
    <t>Y3952932</t>
  </si>
  <si>
    <t>Y2295166</t>
  </si>
  <si>
    <t>Y3956555</t>
  </si>
  <si>
    <t>Y2295350</t>
  </si>
  <si>
    <t>Y2295091</t>
  </si>
  <si>
    <t>Y2295634</t>
  </si>
  <si>
    <t>Y2296059</t>
  </si>
  <si>
    <t>Y3814011</t>
  </si>
  <si>
    <t>Y3959057</t>
  </si>
  <si>
    <t>Y2291935</t>
  </si>
  <si>
    <t>Y3957651</t>
  </si>
  <si>
    <t>Y3956729</t>
  </si>
  <si>
    <t>Y2304400</t>
  </si>
  <si>
    <t>Y2288780</t>
  </si>
  <si>
    <t>Y3954181</t>
  </si>
  <si>
    <t>Y3956612</t>
  </si>
  <si>
    <t>Y4055170</t>
  </si>
  <si>
    <t>Y2278524</t>
  </si>
  <si>
    <t>Y3954112</t>
  </si>
  <si>
    <t>Y2292755</t>
  </si>
  <si>
    <t>Y2294303</t>
  </si>
  <si>
    <t>Y3954171</t>
  </si>
  <si>
    <t>Y2296454</t>
  </si>
  <si>
    <t>Y4159743</t>
  </si>
  <si>
    <t>Y2300934</t>
  </si>
  <si>
    <t>Y3689468</t>
  </si>
  <si>
    <t>Y3631061</t>
  </si>
  <si>
    <t>Y2306133</t>
  </si>
  <si>
    <t>Y3954620</t>
  </si>
  <si>
    <t>Y3936097</t>
  </si>
  <si>
    <t>Y2296142</t>
  </si>
  <si>
    <t>Y2291153</t>
  </si>
  <si>
    <t>Y2293970</t>
  </si>
  <si>
    <t>Y3953373</t>
  </si>
  <si>
    <t>Y2277825</t>
  </si>
  <si>
    <t>Y4029077</t>
  </si>
  <si>
    <t>Y3953894</t>
  </si>
  <si>
    <t>Y2292850</t>
  </si>
  <si>
    <t>Y2299339</t>
  </si>
  <si>
    <t>Y4004063</t>
  </si>
  <si>
    <t>Y2290508</t>
  </si>
  <si>
    <t>Y4167549</t>
  </si>
  <si>
    <t>Y3956820</t>
  </si>
  <si>
    <t>Y4066322</t>
  </si>
  <si>
    <t>Y3952530</t>
  </si>
  <si>
    <t>Y2301830</t>
  </si>
  <si>
    <t>Y2278033</t>
  </si>
  <si>
    <t>Y2304058</t>
  </si>
  <si>
    <t>Y4201876</t>
  </si>
  <si>
    <t>Y2278681</t>
  </si>
  <si>
    <t>Y2295750</t>
  </si>
  <si>
    <t>Y2293676</t>
  </si>
  <si>
    <t>Y3952904</t>
  </si>
  <si>
    <t>Y2294737</t>
  </si>
  <si>
    <t>Y2293205</t>
  </si>
  <si>
    <t>Y2295567</t>
  </si>
  <si>
    <t>Y2288831</t>
  </si>
  <si>
    <t>Y2304446</t>
  </si>
  <si>
    <t>Y3958056</t>
  </si>
  <si>
    <t>Y3956738</t>
  </si>
  <si>
    <t>Y2296803</t>
  </si>
  <si>
    <t>Y3953835</t>
  </si>
  <si>
    <t>Y3957113</t>
  </si>
  <si>
    <t>Y2294205</t>
  </si>
  <si>
    <t>Y3954410</t>
  </si>
  <si>
    <t>Y2294350</t>
  </si>
  <si>
    <t>Y2295542</t>
  </si>
  <si>
    <t>Y3956748</t>
  </si>
  <si>
    <t>Y2290902</t>
  </si>
  <si>
    <t>Y2296613</t>
  </si>
  <si>
    <t>Y2304086</t>
  </si>
  <si>
    <t>Y3391716</t>
  </si>
  <si>
    <t>Y3946514</t>
  </si>
  <si>
    <t>Y2291189</t>
  </si>
  <si>
    <t>Y2277915</t>
  </si>
  <si>
    <t>Y2296264</t>
  </si>
  <si>
    <t>Y2293781</t>
  </si>
  <si>
    <t>Y2301553</t>
  </si>
  <si>
    <t>Y2305741</t>
  </si>
  <si>
    <t>Y4204592</t>
  </si>
  <si>
    <t>Y3961897</t>
  </si>
  <si>
    <t>Y2305872</t>
  </si>
  <si>
    <t>Y3845607</t>
  </si>
  <si>
    <t>Y3953268</t>
  </si>
  <si>
    <t>Y3957099</t>
  </si>
  <si>
    <t>Y2296398</t>
  </si>
  <si>
    <t>Y2289276</t>
  </si>
  <si>
    <t>Y2289921</t>
  </si>
  <si>
    <t>Y2301787</t>
  </si>
  <si>
    <t>Y2298414</t>
  </si>
  <si>
    <t>Y2277998</t>
  </si>
  <si>
    <t>Y3974759</t>
  </si>
  <si>
    <t>Y4188519</t>
  </si>
  <si>
    <t>Y3492138</t>
  </si>
  <si>
    <t>Y2301828</t>
  </si>
  <si>
    <t>Y3953625</t>
  </si>
  <si>
    <t>Y3954511</t>
  </si>
  <si>
    <t>Y2292866</t>
  </si>
  <si>
    <t>Y2295684</t>
  </si>
  <si>
    <t>Y3321835</t>
  </si>
  <si>
    <t>Y4028021</t>
  </si>
  <si>
    <t>Y2304420</t>
  </si>
  <si>
    <t>Y2292769</t>
  </si>
  <si>
    <t>Y2279015</t>
  </si>
  <si>
    <t>Y3843428</t>
  </si>
  <si>
    <t>Y4090528</t>
  </si>
  <si>
    <t>Y2296114</t>
  </si>
  <si>
    <t>Y2293791</t>
  </si>
  <si>
    <t>Y2294981</t>
  </si>
  <si>
    <t>Y4008204</t>
  </si>
  <si>
    <t>Y3956573</t>
  </si>
  <si>
    <t>Y2304436</t>
  </si>
  <si>
    <t>Y2296647</t>
  </si>
  <si>
    <t>Y3358783</t>
  </si>
  <si>
    <t>Y3953604</t>
  </si>
  <si>
    <t>Y2302032</t>
  </si>
  <si>
    <t>Y4076907</t>
  </si>
  <si>
    <t>Y2295320</t>
  </si>
  <si>
    <t>Y2292677</t>
  </si>
  <si>
    <t>Y2306100</t>
  </si>
  <si>
    <t>Y2279004</t>
  </si>
  <si>
    <t>Y2278399</t>
  </si>
  <si>
    <t>Y2292357</t>
  </si>
  <si>
    <t>Y4010298</t>
  </si>
  <si>
    <t>Y4064434</t>
  </si>
  <si>
    <t>Y3694031</t>
  </si>
  <si>
    <t>Y2292953</t>
  </si>
  <si>
    <t>Y4051572</t>
  </si>
  <si>
    <t>Y2295579</t>
  </si>
  <si>
    <t>Y2303651</t>
  </si>
  <si>
    <t>Y2294235</t>
  </si>
  <si>
    <t>Y2291565</t>
  </si>
  <si>
    <t>Y3915736</t>
  </si>
  <si>
    <t>Y2296243</t>
  </si>
  <si>
    <t>Y2292732</t>
  </si>
  <si>
    <t>Y2295803</t>
  </si>
  <si>
    <t>Y2304367</t>
  </si>
  <si>
    <t>Y4150757</t>
  </si>
  <si>
    <t>Y2294885</t>
  </si>
  <si>
    <t>Y3956874</t>
  </si>
  <si>
    <t>Y2292745</t>
  </si>
  <si>
    <t>Y4012846</t>
  </si>
  <si>
    <t>Y2288864</t>
  </si>
  <si>
    <t>Y2298102</t>
  </si>
  <si>
    <t>Y2304359</t>
  </si>
  <si>
    <t>Y2296065</t>
  </si>
  <si>
    <t>Y2302001</t>
  </si>
  <si>
    <t>Y2294833</t>
  </si>
  <si>
    <t>Y2295854</t>
  </si>
  <si>
    <t>Y3936642</t>
  </si>
  <si>
    <t>Y2292894</t>
  </si>
  <si>
    <t>Y2294184</t>
  </si>
  <si>
    <t>Y4106799</t>
  </si>
  <si>
    <t>Y4081353</t>
  </si>
  <si>
    <t>Y2292483</t>
  </si>
  <si>
    <t>Y2296050</t>
  </si>
  <si>
    <t>Y3594295</t>
  </si>
  <si>
    <t>Y2290718</t>
  </si>
  <si>
    <t>Y2291343</t>
  </si>
  <si>
    <t>Y2294174</t>
  </si>
  <si>
    <t>Y2306938</t>
  </si>
  <si>
    <t>Y2278850</t>
  </si>
  <si>
    <t>Y3796513</t>
  </si>
  <si>
    <t>Y3955183</t>
  </si>
  <si>
    <t>Y2293657</t>
  </si>
  <si>
    <t>Y4041262</t>
  </si>
  <si>
    <t>Y4004098</t>
  </si>
  <si>
    <t>Y3610003</t>
  </si>
  <si>
    <t>Y3630983</t>
  </si>
  <si>
    <t>Y2293628</t>
  </si>
  <si>
    <t>Y2300877</t>
  </si>
  <si>
    <t>Y2296033</t>
  </si>
  <si>
    <t>Y3953405</t>
  </si>
  <si>
    <t>Y2295471</t>
  </si>
  <si>
    <t>Y2295310</t>
  </si>
  <si>
    <t>Y2304128</t>
  </si>
  <si>
    <t>Y2294168</t>
  </si>
  <si>
    <t>Y3954526</t>
  </si>
  <si>
    <t>Y3953061</t>
  </si>
  <si>
    <t>Y2300931</t>
  </si>
  <si>
    <t>Y4151684</t>
  </si>
  <si>
    <t>Y2291840</t>
  </si>
  <si>
    <t>Y2306128</t>
  </si>
  <si>
    <t>Y2296028</t>
  </si>
  <si>
    <t>Y2295342</t>
  </si>
  <si>
    <t>Y3954755</t>
  </si>
  <si>
    <t>Y4050591</t>
  </si>
  <si>
    <t>Y3610206</t>
  </si>
  <si>
    <t>Y2301413</t>
  </si>
  <si>
    <t>Y3952405</t>
  </si>
  <si>
    <t>Y2291072</t>
  </si>
  <si>
    <t>Y3953597</t>
  </si>
  <si>
    <t>Y3952563</t>
  </si>
  <si>
    <t>Y2296403</t>
  </si>
  <si>
    <t>Y4044996</t>
  </si>
  <si>
    <t>Y2304136</t>
  </si>
  <si>
    <t>Y2296019</t>
  </si>
  <si>
    <t>Y2278572</t>
  </si>
  <si>
    <t>Y3957388</t>
  </si>
  <si>
    <t>Y2296849</t>
  </si>
  <si>
    <t>Y3183959</t>
  </si>
  <si>
    <t>Y3956771</t>
  </si>
  <si>
    <t>Y3953230</t>
  </si>
  <si>
    <t>Y3952503</t>
  </si>
  <si>
    <t>Y3952885</t>
  </si>
  <si>
    <t>Y3626270</t>
  </si>
  <si>
    <t>Y2293765</t>
  </si>
  <si>
    <t>Y3425058</t>
  </si>
  <si>
    <t>Y2294657</t>
  </si>
  <si>
    <t>Y3957398</t>
  </si>
  <si>
    <t>Y3952872</t>
  </si>
  <si>
    <t>Y3954568</t>
  </si>
  <si>
    <t>Y2295467</t>
  </si>
  <si>
    <t>Y2289198</t>
  </si>
  <si>
    <t>Y3956613</t>
  </si>
  <si>
    <t>Y3954474</t>
  </si>
  <si>
    <t>Y2294523</t>
  </si>
  <si>
    <t>Y4000504</t>
  </si>
  <si>
    <t>Y2278239</t>
  </si>
  <si>
    <t>Y3592307</t>
  </si>
  <si>
    <t>Y2305468</t>
  </si>
  <si>
    <t>Y2296482</t>
  </si>
  <si>
    <t>Y2278878</t>
  </si>
  <si>
    <t>Y2302192</t>
  </si>
  <si>
    <t>Y3956987</t>
  </si>
  <si>
    <t>Y3959089</t>
  </si>
  <si>
    <t>Y2278628</t>
  </si>
  <si>
    <t>Y2296451</t>
  </si>
  <si>
    <t>Y2294555</t>
  </si>
  <si>
    <t>Y3954408</t>
  </si>
  <si>
    <t>Y2293405</t>
  </si>
  <si>
    <t>Y2306211</t>
  </si>
  <si>
    <t>Y2296418</t>
  </si>
  <si>
    <t>Y2305766</t>
  </si>
  <si>
    <t>Y4187239</t>
  </si>
  <si>
    <t>Y3952546</t>
  </si>
  <si>
    <t>Y4165837</t>
  </si>
  <si>
    <t>Y2289250</t>
  </si>
  <si>
    <t>Y2291282</t>
  </si>
  <si>
    <t>Y3956601</t>
  </si>
  <si>
    <t>Y2278663</t>
  </si>
  <si>
    <t>Y2293162</t>
  </si>
  <si>
    <t>Y3954386</t>
  </si>
  <si>
    <t>Y2290596</t>
  </si>
  <si>
    <t>Y2293150</t>
  </si>
  <si>
    <t>Y2306919</t>
  </si>
  <si>
    <t>Y3291282</t>
  </si>
  <si>
    <t>Y2290247</t>
  </si>
  <si>
    <t>Y2288914</t>
  </si>
  <si>
    <t>Y3954042</t>
  </si>
  <si>
    <t>Y2278619</t>
  </si>
  <si>
    <t>Y2295597</t>
  </si>
  <si>
    <t>Y2304345</t>
  </si>
  <si>
    <t>Y2294361</t>
  </si>
  <si>
    <t>Y3954037</t>
  </si>
  <si>
    <t>Y2294901</t>
  </si>
  <si>
    <t>Y2296499</t>
  </si>
  <si>
    <t>Y3954772</t>
  </si>
  <si>
    <t>Y2303682</t>
  </si>
  <si>
    <t>Y2290978</t>
  </si>
  <si>
    <t>Y3952578</t>
  </si>
  <si>
    <t>Y3954420</t>
  </si>
  <si>
    <t>Y3262174</t>
  </si>
  <si>
    <t>Y2296147</t>
  </si>
  <si>
    <t>Y3953820</t>
  </si>
  <si>
    <t>Y2293685</t>
  </si>
  <si>
    <t>Y2291158</t>
  </si>
  <si>
    <t>Y2294078</t>
  </si>
  <si>
    <t>Y4174935</t>
  </si>
  <si>
    <t>Y2293252</t>
  </si>
  <si>
    <t>Y2296552</t>
  </si>
  <si>
    <t>Y2294217</t>
  </si>
  <si>
    <t>Y2295180</t>
  </si>
  <si>
    <t>Y2293053</t>
  </si>
  <si>
    <t>Y2306880</t>
  </si>
  <si>
    <t>Y2301836</t>
  </si>
  <si>
    <t>Y3953806</t>
  </si>
  <si>
    <t>Y3953756</t>
  </si>
  <si>
    <t>Y2294342</t>
  </si>
  <si>
    <t>Y3957607</t>
  </si>
  <si>
    <t>Y2293968</t>
  </si>
  <si>
    <t>Y2301852</t>
  </si>
  <si>
    <t>Y2293745</t>
  </si>
  <si>
    <t>Y3957374</t>
  </si>
  <si>
    <t>Y3954724</t>
  </si>
  <si>
    <t>Y2296093</t>
  </si>
  <si>
    <t>Y2303745</t>
  </si>
  <si>
    <t>Y3954631</t>
  </si>
  <si>
    <t>Y2278264</t>
  </si>
  <si>
    <t>Y2295264</t>
  </si>
  <si>
    <t>Y2294315</t>
  </si>
  <si>
    <t>Y4061414</t>
  </si>
  <si>
    <t>Y3954151</t>
  </si>
  <si>
    <t>Y3952391</t>
  </si>
  <si>
    <t>Y4045513</t>
  </si>
  <si>
    <t>Y2293753</t>
  </si>
  <si>
    <t>Y2294386</t>
  </si>
  <si>
    <t>Y3954804</t>
  </si>
  <si>
    <t>Y2293858</t>
  </si>
  <si>
    <t>Y4091626</t>
  </si>
  <si>
    <t>Y2302021</t>
  </si>
  <si>
    <t>Y2278366</t>
  </si>
  <si>
    <t>Y2296296</t>
  </si>
  <si>
    <t>Y4045544</t>
  </si>
  <si>
    <t>Y2305824</t>
  </si>
  <si>
    <t>Y4029486</t>
  </si>
  <si>
    <t>Y2294291</t>
  </si>
  <si>
    <t>Y2294758</t>
  </si>
  <si>
    <t>Y2305943</t>
  </si>
  <si>
    <t>Y2300922</t>
  </si>
  <si>
    <t>Y2301743</t>
  </si>
  <si>
    <t>Y4143843</t>
  </si>
  <si>
    <t>Y3954244</t>
  </si>
  <si>
    <t>Y4055210</t>
  </si>
  <si>
    <t>Y2293437</t>
  </si>
  <si>
    <t>Y4003389</t>
  </si>
  <si>
    <t>Y3959096</t>
  </si>
  <si>
    <t>Y4018923</t>
  </si>
  <si>
    <t>Y2301731</t>
  </si>
  <si>
    <t>Y2295693</t>
  </si>
  <si>
    <t>Y2306116</t>
  </si>
  <si>
    <t>Y3937092</t>
  </si>
  <si>
    <t>Y2292312</t>
  </si>
  <si>
    <t>Y4082501</t>
  </si>
  <si>
    <t>Y3953767</t>
  </si>
  <si>
    <t>Y2301316</t>
  </si>
  <si>
    <t>Y3952996</t>
  </si>
  <si>
    <t>Y2301968</t>
  </si>
  <si>
    <t>Y2298583</t>
  </si>
  <si>
    <t>Y2295673</t>
  </si>
  <si>
    <t>Y4145470</t>
  </si>
  <si>
    <t>Y4087182</t>
  </si>
  <si>
    <t>Y4038858</t>
  </si>
  <si>
    <t>Y3953083</t>
  </si>
  <si>
    <t>Y3952438</t>
  </si>
  <si>
    <t>Y2296329</t>
  </si>
  <si>
    <t>Y2290910</t>
  </si>
  <si>
    <t>Y2291862</t>
  </si>
  <si>
    <t>Y2278758</t>
  </si>
  <si>
    <t>Y4193332</t>
  </si>
  <si>
    <t>Y2293397</t>
  </si>
  <si>
    <t>Y2292335</t>
  </si>
  <si>
    <t>Y2290807</t>
  </si>
  <si>
    <t>Y3953445</t>
  </si>
  <si>
    <t>Y2291165</t>
  </si>
  <si>
    <t>Y3954827</t>
  </si>
  <si>
    <t>Y2289844</t>
  </si>
  <si>
    <t>Y4045555</t>
  </si>
  <si>
    <t>Y2302243</t>
  </si>
  <si>
    <t>Y2278373</t>
  </si>
  <si>
    <t>Y2304465</t>
  </si>
  <si>
    <t>Y3956692</t>
  </si>
  <si>
    <t>Y2300837</t>
  </si>
  <si>
    <t>Y2291262</t>
  </si>
  <si>
    <t>Y3956705</t>
  </si>
  <si>
    <t>Y3957011</t>
  </si>
  <si>
    <t>Y3953483</t>
  </si>
  <si>
    <t>Y2278347</t>
  </si>
  <si>
    <t>Y2301861</t>
  </si>
  <si>
    <t>Y3953327</t>
  </si>
  <si>
    <t>Y2295047</t>
  </si>
  <si>
    <t>Y2304036</t>
  </si>
  <si>
    <t>Y2294840</t>
  </si>
  <si>
    <t>Y3956682</t>
  </si>
  <si>
    <t>Y3956801</t>
  </si>
  <si>
    <t>Y4021186</t>
  </si>
  <si>
    <t>Y2278350</t>
  </si>
  <si>
    <t>Y4084185</t>
  </si>
  <si>
    <t>Y2306987</t>
  </si>
  <si>
    <t>Y2290128</t>
  </si>
  <si>
    <t>Y2294088</t>
  </si>
  <si>
    <t>Y2291217</t>
  </si>
  <si>
    <t>Y3952835</t>
  </si>
  <si>
    <t>Y4186938</t>
  </si>
  <si>
    <t>Y2278846</t>
  </si>
  <si>
    <t>Y2295356</t>
  </si>
  <si>
    <t>Y2296021</t>
  </si>
  <si>
    <t>Y2306958</t>
  </si>
  <si>
    <t>Y3694371</t>
  </si>
  <si>
    <t>Y2305993</t>
  </si>
  <si>
    <t>Y2300324</t>
  </si>
  <si>
    <t>Y3952388</t>
  </si>
  <si>
    <t>Y2294035</t>
  </si>
  <si>
    <t>Y2295035</t>
  </si>
  <si>
    <t>Y2304071</t>
  </si>
  <si>
    <t>Y2279076</t>
  </si>
  <si>
    <t>Y2294305</t>
  </si>
  <si>
    <t>Y2304387</t>
  </si>
  <si>
    <t>Y2303647</t>
  </si>
  <si>
    <t>Y2296167</t>
  </si>
  <si>
    <t>Y3956715</t>
  </si>
  <si>
    <t>Y2294481</t>
  </si>
  <si>
    <t>Y3957033</t>
  </si>
  <si>
    <t>Y3268487</t>
  </si>
  <si>
    <t>Y2289111</t>
  </si>
  <si>
    <t>Y4089475</t>
  </si>
  <si>
    <t>Y2306135</t>
  </si>
  <si>
    <t>Y3953386</t>
  </si>
  <si>
    <t>Y3954792</t>
  </si>
  <si>
    <t>Y2293487</t>
  </si>
  <si>
    <t>Y2291237</t>
  </si>
  <si>
    <t>Y2278336</t>
  </si>
  <si>
    <t>Y2291688</t>
  </si>
  <si>
    <t>Y2305834</t>
  </si>
  <si>
    <t>Y4047602</t>
  </si>
  <si>
    <t>Y2278561</t>
  </si>
  <si>
    <t>Y2289207</t>
  </si>
  <si>
    <t>Y3954418</t>
  </si>
  <si>
    <t>Y3954542</t>
  </si>
  <si>
    <t>Y2301077</t>
  </si>
  <si>
    <t>Y3957543</t>
  </si>
  <si>
    <t>Y2296784</t>
  </si>
  <si>
    <t>Y4148417</t>
  </si>
  <si>
    <t>Y2301934</t>
  </si>
  <si>
    <t>Y2293224</t>
  </si>
  <si>
    <t>Y2301374</t>
  </si>
  <si>
    <t>Y2304170</t>
  </si>
  <si>
    <t>Y3953399</t>
  </si>
  <si>
    <t>Y3956598</t>
  </si>
  <si>
    <t>Y4027233</t>
  </si>
  <si>
    <t>Y4046249</t>
  </si>
  <si>
    <t>Y2278974</t>
  </si>
  <si>
    <t>Y2295700</t>
  </si>
  <si>
    <t>Y4013945</t>
  </si>
  <si>
    <t>Y2300855</t>
  </si>
  <si>
    <t>Y2290889</t>
  </si>
  <si>
    <t>Y2293708</t>
  </si>
  <si>
    <t>Y2288783</t>
  </si>
  <si>
    <t>Y2278409</t>
  </si>
  <si>
    <t>Y3953819</t>
  </si>
  <si>
    <t>Y2303664</t>
  </si>
  <si>
    <t>Y2304337</t>
  </si>
  <si>
    <t>Y2306179</t>
  </si>
  <si>
    <t>Y2293716</t>
  </si>
  <si>
    <t>Y2278769</t>
  </si>
  <si>
    <t>Y2293975</t>
  </si>
  <si>
    <t>Y2294430</t>
  </si>
  <si>
    <t>Y3840705</t>
  </si>
  <si>
    <t>Y2292910</t>
  </si>
  <si>
    <t>Y3954232</t>
  </si>
  <si>
    <t>Y4165586</t>
  </si>
  <si>
    <t>Y4177657</t>
  </si>
  <si>
    <t>Y2278837</t>
  </si>
  <si>
    <t>Y2293893</t>
  </si>
  <si>
    <t>Y2290211</t>
  </si>
  <si>
    <t>Y2293528</t>
  </si>
  <si>
    <t>Y2293531</t>
  </si>
  <si>
    <t>Y2291947</t>
  </si>
  <si>
    <t>Y3952225</t>
  </si>
  <si>
    <t>Y3747209</t>
  </si>
  <si>
    <t>Y2291937</t>
  </si>
  <si>
    <t>Y2301469</t>
  </si>
  <si>
    <t>Y2290379</t>
  </si>
  <si>
    <t>Y2302039</t>
  </si>
  <si>
    <t>Y2278592</t>
  </si>
  <si>
    <t>Y3956714</t>
  </si>
  <si>
    <t>Y2306253</t>
  </si>
  <si>
    <t>Y2296563</t>
  </si>
  <si>
    <t>Y2301946</t>
  </si>
  <si>
    <t>Y2293335</t>
  </si>
  <si>
    <t>Y3953721</t>
  </si>
  <si>
    <t>Y2296278</t>
  </si>
  <si>
    <t>Y2292991</t>
  </si>
  <si>
    <t>Y2278547</t>
  </si>
  <si>
    <t>Y3954635</t>
  </si>
  <si>
    <t>Y2295719</t>
  </si>
  <si>
    <t>Y2293060</t>
  </si>
  <si>
    <t>Y4197431</t>
  </si>
  <si>
    <t>Y3954368</t>
  </si>
  <si>
    <t>Y2290281</t>
  </si>
  <si>
    <t>Y2288999</t>
  </si>
  <si>
    <t>Y2296598</t>
  </si>
  <si>
    <t>Y2295501</t>
  </si>
  <si>
    <t>Y2304375</t>
  </si>
  <si>
    <t>Y2294259</t>
  </si>
  <si>
    <t>Y2299078</t>
  </si>
  <si>
    <t>Y2279021</t>
  </si>
  <si>
    <t>Y2294198</t>
  </si>
  <si>
    <t>Y2290878</t>
  </si>
  <si>
    <t>Y3954930</t>
  </si>
  <si>
    <t>Y3925780</t>
  </si>
  <si>
    <t>Y2306108</t>
  </si>
  <si>
    <t>Y2305477</t>
  </si>
  <si>
    <t>Y2300894</t>
  </si>
  <si>
    <t>Y2296710</t>
  </si>
  <si>
    <t>Y2292366</t>
  </si>
  <si>
    <t>Y3952259</t>
  </si>
  <si>
    <t>Y3954251</t>
  </si>
  <si>
    <t>Y3957097</t>
  </si>
  <si>
    <t>Y4159210</t>
  </si>
  <si>
    <t>Y2294771</t>
  </si>
  <si>
    <t>Y2290361</t>
  </si>
  <si>
    <t>Y2289328</t>
  </si>
  <si>
    <t>Y3952324</t>
  </si>
  <si>
    <t>Y3953510</t>
  </si>
  <si>
    <t>Y2306023</t>
  </si>
  <si>
    <t>Y2301189</t>
  </si>
  <si>
    <t>Y2294404</t>
  </si>
  <si>
    <t>Y2293729</t>
  </si>
  <si>
    <t>Y2292490</t>
  </si>
  <si>
    <t>Y2296299</t>
  </si>
  <si>
    <t>Y2295979</t>
  </si>
  <si>
    <t>Y2296432</t>
  </si>
  <si>
    <t>Y2295523</t>
  </si>
  <si>
    <t>Y2305827</t>
  </si>
  <si>
    <t>Y2292921</t>
  </si>
  <si>
    <t>Y4190096</t>
  </si>
  <si>
    <t>Y4189734</t>
  </si>
  <si>
    <t>Y3953634</t>
  </si>
  <si>
    <t>Y2277906</t>
  </si>
  <si>
    <t>Y2302219</t>
  </si>
  <si>
    <t>Y2292928</t>
  </si>
  <si>
    <t>Y3694365</t>
  </si>
  <si>
    <t>Y2278066</t>
  </si>
  <si>
    <t>Y2301792</t>
  </si>
  <si>
    <t>Y2294896</t>
  </si>
  <si>
    <t>Y3954508</t>
  </si>
  <si>
    <t>Y2293425</t>
  </si>
  <si>
    <t>Y2300799</t>
  </si>
  <si>
    <t>Y2304039</t>
  </si>
  <si>
    <t>Y2301776</t>
  </si>
  <si>
    <t>Y3808929</t>
  </si>
  <si>
    <t>Y2295257</t>
  </si>
  <si>
    <t>Y2278560</t>
  </si>
  <si>
    <t>Y2295709</t>
  </si>
  <si>
    <t>Y3953833</t>
  </si>
  <si>
    <t>Y3473884</t>
  </si>
  <si>
    <t>Y4081548</t>
  </si>
  <si>
    <t>Y2295084</t>
  </si>
  <si>
    <t>Y2290218</t>
  </si>
  <si>
    <t>Y2304468</t>
  </si>
  <si>
    <t>Y3953559</t>
  </si>
  <si>
    <t>Y3957559</t>
  </si>
  <si>
    <t>Y4076888</t>
  </si>
  <si>
    <t>Y2278827</t>
  </si>
  <si>
    <t>Y2301485</t>
  </si>
  <si>
    <t>Y2294828</t>
  </si>
  <si>
    <t>Y3814614</t>
  </si>
  <si>
    <t>Y2293640</t>
  </si>
  <si>
    <t>Y3955220</t>
  </si>
  <si>
    <t>Y3361134</t>
  </si>
  <si>
    <t>Y2279089</t>
  </si>
  <si>
    <t>Y2299076</t>
  </si>
  <si>
    <t>Y2290837</t>
  </si>
  <si>
    <t>Y2294196</t>
  </si>
  <si>
    <t>Y2291396</t>
  </si>
  <si>
    <t>Y2278706</t>
  </si>
  <si>
    <t>Y4001625</t>
  </si>
  <si>
    <t>Y2301875</t>
  </si>
  <si>
    <t>Y4138243</t>
  </si>
  <si>
    <t>Y2278342</t>
  </si>
  <si>
    <t>Y2290740</t>
  </si>
  <si>
    <t>Y2302246</t>
  </si>
  <si>
    <t>Y2292355</t>
  </si>
  <si>
    <t>Y2293886</t>
  </si>
  <si>
    <t>Y2278010</t>
  </si>
  <si>
    <t>Y4154672</t>
  </si>
  <si>
    <t>Y2303708</t>
  </si>
  <si>
    <t>Y2294244</t>
  </si>
  <si>
    <t>Y2292289</t>
  </si>
  <si>
    <t>Y2299340</t>
  </si>
  <si>
    <t>Y3956848</t>
  </si>
  <si>
    <t>Y2294262</t>
  </si>
  <si>
    <t>Y2292784</t>
  </si>
  <si>
    <t>Y2291101</t>
  </si>
  <si>
    <t>Y3956563</t>
  </si>
  <si>
    <t>Y3957036</t>
  </si>
  <si>
    <t>Y2302085</t>
  </si>
  <si>
    <t>Y4161141</t>
  </si>
  <si>
    <t>Y3953683</t>
  </si>
  <si>
    <t>Y2291248</t>
  </si>
  <si>
    <t>Y3954321</t>
  </si>
  <si>
    <t>Y2296212</t>
  </si>
  <si>
    <t>Y4104348</t>
  </si>
  <si>
    <t>Y3391481</t>
  </si>
  <si>
    <t>Y3338599</t>
  </si>
  <si>
    <t>Y3656470</t>
  </si>
  <si>
    <t>Y3954831</t>
  </si>
  <si>
    <t>Y2278207</t>
  </si>
  <si>
    <t>Y2298121</t>
  </si>
  <si>
    <t>Y3376419</t>
  </si>
  <si>
    <t>Y2301912</t>
  </si>
  <si>
    <t>Y2303677</t>
  </si>
  <si>
    <t>Y3953888</t>
  </si>
  <si>
    <t>Y2293952</t>
  </si>
  <si>
    <t>Y2296180</t>
  </si>
  <si>
    <t>Y2293691</t>
  </si>
  <si>
    <t>Y4021168</t>
  </si>
  <si>
    <t>Y2295072</t>
  </si>
  <si>
    <t>Y2295655</t>
  </si>
  <si>
    <t>Y2295937</t>
  </si>
  <si>
    <t>Y2301429</t>
  </si>
  <si>
    <t>Y2292979</t>
  </si>
  <si>
    <t>Y3712723</t>
  </si>
  <si>
    <t>Y2306984</t>
  </si>
  <si>
    <t>Y3954646</t>
  </si>
  <si>
    <t>Y2290845</t>
  </si>
  <si>
    <t>Y2306222</t>
  </si>
  <si>
    <t>Y3957424</t>
  </si>
  <si>
    <t>Y2305892</t>
  </si>
  <si>
    <t>Y2303695</t>
  </si>
  <si>
    <t>Y2291642</t>
  </si>
  <si>
    <t>Y2294835</t>
  </si>
  <si>
    <t>Y2278819</t>
  </si>
  <si>
    <t>Y2278328</t>
  </si>
  <si>
    <t>Y4029080</t>
  </si>
  <si>
    <t>Y2300201</t>
  </si>
  <si>
    <t>Y2293736</t>
  </si>
  <si>
    <t>Y3931281</t>
  </si>
  <si>
    <t>Y2306052</t>
  </si>
  <si>
    <t>Y3953460</t>
  </si>
  <si>
    <t>Y2294300</t>
  </si>
  <si>
    <t>Y2296022</t>
  </si>
  <si>
    <t>Y3953933</t>
  </si>
  <si>
    <t>Y4151259</t>
  </si>
  <si>
    <t>Y2306971</t>
  </si>
  <si>
    <t>Y3799495</t>
  </si>
  <si>
    <t>Y2305854</t>
  </si>
  <si>
    <t>Y2294938</t>
  </si>
  <si>
    <t>Y3957596</t>
  </si>
  <si>
    <t>Y2296324</t>
  </si>
  <si>
    <t>Y2304405</t>
  </si>
  <si>
    <t>Y2305990</t>
  </si>
  <si>
    <t>Y2290699</t>
  </si>
  <si>
    <t>Y2306138</t>
  </si>
  <si>
    <t>Y2301302</t>
  </si>
  <si>
    <t>Y3954889</t>
  </si>
  <si>
    <t>Y3957308</t>
  </si>
  <si>
    <t>Y2295355</t>
  </si>
  <si>
    <t>Y2289300</t>
  </si>
  <si>
    <t>Y2304133</t>
  </si>
  <si>
    <t>Y3703930</t>
  </si>
  <si>
    <t>Y2291894</t>
  </si>
  <si>
    <t>Y3956894</t>
  </si>
  <si>
    <t>Y3406605</t>
  </si>
  <si>
    <t>Y2304343</t>
  </si>
  <si>
    <t>Y2295165</t>
  </si>
  <si>
    <t>Y2301006</t>
  </si>
  <si>
    <t>Y2304117</t>
  </si>
  <si>
    <t>Y2295104</t>
  </si>
  <si>
    <t>Y2278149</t>
  </si>
  <si>
    <t>Y2299332</t>
  </si>
  <si>
    <t>Y3953811</t>
  </si>
  <si>
    <t>Y2306176</t>
  </si>
  <si>
    <t>Y2294092</t>
  </si>
  <si>
    <t>Y2301835</t>
  </si>
  <si>
    <t>Y2278312</t>
  </si>
  <si>
    <t>Y2292682</t>
  </si>
  <si>
    <t>Y3153850</t>
  </si>
  <si>
    <t>Y3957472</t>
  </si>
  <si>
    <t>Y2305732</t>
  </si>
  <si>
    <t>Y2296440</t>
  </si>
  <si>
    <t>Y3215642</t>
  </si>
  <si>
    <t>Y3956768</t>
  </si>
  <si>
    <t>Y2290358</t>
  </si>
  <si>
    <t>Y4086268</t>
  </si>
  <si>
    <t>Y2293534</t>
  </si>
  <si>
    <t>Y3956644</t>
  </si>
  <si>
    <t>Y3957418</t>
  </si>
  <si>
    <t>Y2296265</t>
  </si>
  <si>
    <t>Y3331825</t>
  </si>
  <si>
    <t>Y4061421</t>
  </si>
  <si>
    <t>Y3954301</t>
  </si>
  <si>
    <t>Y842282</t>
  </si>
  <si>
    <t>Y4166826</t>
  </si>
  <si>
    <t>Y3953026</t>
  </si>
  <si>
    <t>Y2294760</t>
  </si>
  <si>
    <t>Y4165051</t>
  </si>
  <si>
    <t>Y3952939</t>
  </si>
  <si>
    <t>Y2294370</t>
  </si>
  <si>
    <t>Y2278338</t>
  </si>
  <si>
    <t>Y3953495</t>
  </si>
  <si>
    <t>Y2290758</t>
  </si>
  <si>
    <t>Y2301297</t>
  </si>
  <si>
    <t>Y3959117</t>
  </si>
  <si>
    <t>Y4144896</t>
  </si>
  <si>
    <t>Y2292891</t>
  </si>
  <si>
    <t>Y3794120</t>
  </si>
  <si>
    <t>Y2306239</t>
  </si>
  <si>
    <t>Y2295207</t>
  </si>
  <si>
    <t>Y2292295</t>
  </si>
  <si>
    <t>Y2291580</t>
  </si>
  <si>
    <t>Y2289357</t>
  </si>
  <si>
    <t>Y3066296</t>
  </si>
  <si>
    <t>Y2306220</t>
  </si>
  <si>
    <t>Y2293679</t>
  </si>
  <si>
    <t>Y2293206</t>
  </si>
  <si>
    <t>Y2292408</t>
  </si>
  <si>
    <t>Y2307018</t>
  </si>
  <si>
    <t>Y4138816</t>
  </si>
  <si>
    <t>Y2292347</t>
  </si>
  <si>
    <t>Y2304433</t>
  </si>
  <si>
    <t>Y2294320</t>
  </si>
  <si>
    <t>Y2302169</t>
  </si>
  <si>
    <t>Y2295554</t>
  </si>
  <si>
    <t>Y3957321</t>
  </si>
  <si>
    <t>Y2294136</t>
  </si>
  <si>
    <t>Y2294232</t>
  </si>
  <si>
    <t>Y2301064</t>
  </si>
  <si>
    <t>Y4086657</t>
  </si>
  <si>
    <t>Y4146741</t>
  </si>
  <si>
    <t>Y3796331</t>
  </si>
  <si>
    <t>Y4175420</t>
  </si>
  <si>
    <t>Y2295794</t>
  </si>
  <si>
    <t>Y2301786</t>
  </si>
  <si>
    <t>Y2295982</t>
  </si>
  <si>
    <t>Y2277993</t>
  </si>
  <si>
    <t>Y3954514</t>
  </si>
  <si>
    <t>Y2296795</t>
  </si>
  <si>
    <t>Y3799312</t>
  </si>
  <si>
    <t>Y2293244</t>
  </si>
  <si>
    <t>Y2306943</t>
  </si>
  <si>
    <t>Y3952875</t>
  </si>
  <si>
    <t>Y3952602</t>
  </si>
  <si>
    <t>Y2305941</t>
  </si>
  <si>
    <t>Y4091910</t>
  </si>
  <si>
    <t>Y4092966</t>
  </si>
  <si>
    <t>Y3694668</t>
  </si>
  <si>
    <t>Y2290589</t>
  </si>
  <si>
    <t>Y2295512</t>
  </si>
  <si>
    <t>Y2296775</t>
  </si>
  <si>
    <t>Y4149923</t>
  </si>
  <si>
    <t>Y2278319</t>
  </si>
  <si>
    <t>Y2293321</t>
  </si>
  <si>
    <t>Y2304103</t>
  </si>
  <si>
    <t>Y3957577</t>
  </si>
  <si>
    <t>Y3952855</t>
  </si>
  <si>
    <t>Y2306209</t>
  </si>
  <si>
    <t>Y2298095</t>
  </si>
  <si>
    <t>Y3952806</t>
  </si>
  <si>
    <t>Y2302239</t>
  </si>
  <si>
    <t>Y4048729</t>
  </si>
  <si>
    <t>Y3694441</t>
  </si>
  <si>
    <t>Y3954594</t>
  </si>
  <si>
    <t>Y3952458</t>
  </si>
  <si>
    <t>Y3959037</t>
  </si>
  <si>
    <t>Y2293359</t>
  </si>
  <si>
    <t>Y2293996</t>
  </si>
  <si>
    <t>Y2302037</t>
  </si>
  <si>
    <t>Y4206309</t>
  </si>
  <si>
    <t>Y2296505</t>
  </si>
  <si>
    <t>Y2300808</t>
  </si>
  <si>
    <t>Y2293156</t>
  </si>
  <si>
    <t>Y2294643</t>
  </si>
  <si>
    <t>Y2293936</t>
  </si>
  <si>
    <t>Y2294811</t>
  </si>
  <si>
    <t>Y3957043</t>
  </si>
  <si>
    <t>Y3956770</t>
  </si>
  <si>
    <t>Y4091957</t>
  </si>
  <si>
    <t>Y2295311</t>
  </si>
  <si>
    <t>Y2292849</t>
  </si>
  <si>
    <t>Y2296600</t>
  </si>
  <si>
    <t>Y2291351</t>
  </si>
  <si>
    <t>Y3841010</t>
  </si>
  <si>
    <t>Y2294714</t>
  </si>
  <si>
    <t>Y2294132</t>
  </si>
  <si>
    <t>Y3956621</t>
  </si>
  <si>
    <t>Y3953841</t>
  </si>
  <si>
    <t>Y2293646</t>
  </si>
  <si>
    <t>Y3953750</t>
  </si>
  <si>
    <t>Y3952133</t>
  </si>
  <si>
    <t>Y2278115</t>
  </si>
  <si>
    <t>Y2289211</t>
  </si>
  <si>
    <t>Y2278724</t>
  </si>
  <si>
    <t>Y3673073</t>
  </si>
  <si>
    <t>Y2293617</t>
  </si>
  <si>
    <t>Y3954457</t>
  </si>
  <si>
    <t>Y2295491</t>
  </si>
  <si>
    <t>Y2300887</t>
  </si>
  <si>
    <t>Y3954618</t>
  </si>
  <si>
    <t>Y2296472</t>
  </si>
  <si>
    <t>Y2293262</t>
  </si>
  <si>
    <t>Y2293686</t>
  </si>
  <si>
    <t>Y4174953</t>
  </si>
  <si>
    <t>Y3952954</t>
  </si>
  <si>
    <t>Y3756197</t>
  </si>
  <si>
    <t>Y2293901</t>
  </si>
  <si>
    <t>Y3119610</t>
  </si>
  <si>
    <t>Y2296312</t>
  </si>
  <si>
    <t>Y2302127</t>
  </si>
  <si>
    <t>Y4068911</t>
  </si>
  <si>
    <t>Y2305721</t>
  </si>
  <si>
    <t>Y2302159</t>
  </si>
  <si>
    <t>Y2278449</t>
  </si>
  <si>
    <t>Y3953613</t>
  </si>
  <si>
    <t>Y3953749</t>
  </si>
  <si>
    <t>Y4172267</t>
  </si>
  <si>
    <t>Y4096368</t>
  </si>
  <si>
    <t>Y2296219</t>
  </si>
  <si>
    <t>Y4052901</t>
  </si>
  <si>
    <t>Y2294202</t>
  </si>
  <si>
    <t>Y2295948</t>
  </si>
  <si>
    <t>Y2293036</t>
  </si>
  <si>
    <t>Y4096390</t>
  </si>
  <si>
    <t>Y2292333</t>
  </si>
  <si>
    <t>Y3954585</t>
  </si>
  <si>
    <t>Y3956988</t>
  </si>
  <si>
    <t>Y3952358</t>
  </si>
  <si>
    <t>Y4052884</t>
  </si>
  <si>
    <t>Y3485753</t>
  </si>
  <si>
    <t>Y2301412</t>
  </si>
  <si>
    <t>Y2293522</t>
  </si>
  <si>
    <t>Y2305445</t>
  </si>
  <si>
    <t>Y3956669</t>
  </si>
  <si>
    <t>Y2292701</t>
  </si>
  <si>
    <t>Y2301604</t>
  </si>
  <si>
    <t>Y2302119</t>
  </si>
  <si>
    <t>Y2305918</t>
  </si>
  <si>
    <t>Y3953155</t>
  </si>
  <si>
    <t>Y2290894</t>
  </si>
  <si>
    <t>Y2290930</t>
  </si>
  <si>
    <t>Y2305715</t>
  </si>
  <si>
    <t>Y2306000</t>
  </si>
  <si>
    <t>Y3956657</t>
  </si>
  <si>
    <t>Y2289095</t>
  </si>
  <si>
    <t>Y4027258</t>
  </si>
  <si>
    <t>Y2302093</t>
  </si>
  <si>
    <t>Y2295865</t>
  </si>
  <si>
    <t>Y3954565</t>
  </si>
  <si>
    <t>Y2296348</t>
  </si>
  <si>
    <t>Y2294542</t>
  </si>
  <si>
    <t>Y2292383</t>
  </si>
  <si>
    <t>Y2289308</t>
  </si>
  <si>
    <t>Y3077161</t>
  </si>
  <si>
    <t>Y2300910</t>
  </si>
  <si>
    <t>Y2295545</t>
  </si>
  <si>
    <t>Y2301463</t>
  </si>
  <si>
    <t>Y4081724</t>
  </si>
  <si>
    <t>Y2296333</t>
  </si>
  <si>
    <t>Y4164582</t>
  </si>
  <si>
    <t>Y2292423</t>
  </si>
  <si>
    <t>Y2295120</t>
  </si>
  <si>
    <t>Y3953425</t>
  </si>
  <si>
    <t>Y2303687</t>
  </si>
  <si>
    <t>Y4147727</t>
  </si>
  <si>
    <t>Y2296786</t>
  </si>
  <si>
    <t>Y3487574</t>
  </si>
  <si>
    <t>Y2292958</t>
  </si>
  <si>
    <t>Y3696529</t>
  </si>
  <si>
    <t>Y3952787</t>
  </si>
  <si>
    <t>Y3957539</t>
  </si>
  <si>
    <t>Y3953096</t>
  </si>
  <si>
    <t>Y3955267</t>
  </si>
  <si>
    <t>Y3954357</t>
  </si>
  <si>
    <t>Y2278902</t>
  </si>
  <si>
    <t>Y3957407</t>
  </si>
  <si>
    <t>Y3954381</t>
  </si>
  <si>
    <t>Y2301842</t>
  </si>
  <si>
    <t>Y4165189</t>
  </si>
  <si>
    <t>Y2291405</t>
  </si>
  <si>
    <t>Y3954161</t>
  </si>
  <si>
    <t>Y3956791</t>
  </si>
  <si>
    <t>Y3953132</t>
  </si>
  <si>
    <t>Y2303701</t>
  </si>
  <si>
    <t>Y2291258</t>
  </si>
  <si>
    <t>Y2295174</t>
  </si>
  <si>
    <t>Y3954215</t>
  </si>
  <si>
    <t>Y2295263</t>
  </si>
  <si>
    <t>Y2278618</t>
  </si>
  <si>
    <t>Y3957012</t>
  </si>
  <si>
    <t>Y2296096</t>
  </si>
  <si>
    <t>Y2306900</t>
  </si>
  <si>
    <t>Y3952925</t>
  </si>
  <si>
    <t>Y3955296</t>
  </si>
  <si>
    <t>Y3954812</t>
  </si>
  <si>
    <t>Y3959047</t>
  </si>
  <si>
    <t>Y2302205</t>
  </si>
  <si>
    <t>Y4091906</t>
  </si>
  <si>
    <t>Y2292853</t>
  </si>
  <si>
    <t>Y3956906</t>
  </si>
  <si>
    <t>Y2278632</t>
  </si>
  <si>
    <t>Y4028936</t>
  </si>
  <si>
    <t>Y2301441</t>
  </si>
  <si>
    <t>Y2295003</t>
  </si>
  <si>
    <t>Y4147610</t>
  </si>
  <si>
    <t>Y4040338</t>
  </si>
  <si>
    <t>Y4091664</t>
  </si>
  <si>
    <t>Y2301976</t>
  </si>
  <si>
    <t>Y2301132</t>
  </si>
  <si>
    <t>Y3953735</t>
  </si>
  <si>
    <t>Y4166375</t>
  </si>
  <si>
    <t>Y3954257</t>
  </si>
  <si>
    <t>Y2277981</t>
  </si>
  <si>
    <t>Y3953809</t>
  </si>
  <si>
    <t>Y3485655</t>
  </si>
  <si>
    <t>Y3952776</t>
  </si>
  <si>
    <t>Y3953366</t>
  </si>
  <si>
    <t>Y3953084</t>
  </si>
  <si>
    <t>Y2301871</t>
  </si>
  <si>
    <t>Y2296557</t>
  </si>
  <si>
    <t>Y3953057</t>
  </si>
  <si>
    <t>Y3959128</t>
  </si>
  <si>
    <t>Y2293320</t>
  </si>
  <si>
    <t>Y3953762</t>
  </si>
  <si>
    <t>Y4038892</t>
  </si>
  <si>
    <t>Y2293283</t>
  </si>
  <si>
    <t>Y2293484</t>
  </si>
  <si>
    <t>Y2291861</t>
  </si>
  <si>
    <t>Y2300900</t>
  </si>
  <si>
    <t>Y2293742</t>
  </si>
  <si>
    <t>Y2295847</t>
  </si>
  <si>
    <t>Y2293849</t>
  </si>
  <si>
    <t>Y3957371</t>
  </si>
  <si>
    <t>Y2302134</t>
  </si>
  <si>
    <t>Y3952639</t>
  </si>
  <si>
    <t>Y4107311</t>
  </si>
  <si>
    <t>Y3897364</t>
  </si>
  <si>
    <t>Y3954651</t>
  </si>
  <si>
    <t>Y3676987</t>
  </si>
  <si>
    <t>Y3959077</t>
  </si>
  <si>
    <t>Y3954148</t>
  </si>
  <si>
    <t>Y2306881</t>
  </si>
  <si>
    <t>Y4146755</t>
  </si>
  <si>
    <t>Y3954842</t>
  </si>
  <si>
    <t>Y2278348</t>
  </si>
  <si>
    <t>Y3957330</t>
  </si>
  <si>
    <t>Y3290696</t>
  </si>
  <si>
    <t>Y2301744</t>
  </si>
  <si>
    <t>Y3379066</t>
  </si>
  <si>
    <t>Y2301435</t>
  </si>
  <si>
    <t>Y2296152</t>
  </si>
  <si>
    <t>Y3954756</t>
  </si>
  <si>
    <t>Y2295694</t>
  </si>
  <si>
    <t>Y4186315</t>
  </si>
  <si>
    <t>Y2290629</t>
  </si>
  <si>
    <t>Y2288800</t>
  </si>
  <si>
    <t>Y2289500</t>
  </si>
  <si>
    <t>Y2294788</t>
  </si>
  <si>
    <t>Y2278378</t>
  </si>
  <si>
    <t>Y3474577</t>
  </si>
  <si>
    <t>Y3952562</t>
  </si>
  <si>
    <t>Y3954760</t>
  </si>
  <si>
    <t>Y3763749</t>
  </si>
  <si>
    <t>Y3954345</t>
  </si>
  <si>
    <t>Y3952611</t>
  </si>
  <si>
    <t>Y3954205</t>
  </si>
  <si>
    <t>Y4076890</t>
  </si>
  <si>
    <t>Y2295030</t>
  </si>
  <si>
    <t>Y2293999</t>
  </si>
  <si>
    <t>Y2296627</t>
  </si>
  <si>
    <t>Y4011777</t>
  </si>
  <si>
    <t>Y3956718</t>
  </si>
  <si>
    <t>Y3881193</t>
  </si>
  <si>
    <t>Y2293037</t>
  </si>
  <si>
    <t>Y2304040</t>
  </si>
  <si>
    <t>Y2303598</t>
  </si>
  <si>
    <t>Y2304189</t>
  </si>
  <si>
    <t>Y4010820</t>
  </si>
  <si>
    <t>Y4091733</t>
  </si>
  <si>
    <t>Y2296560</t>
  </si>
  <si>
    <t>Y2293271</t>
  </si>
  <si>
    <t>Y2294946</t>
  </si>
  <si>
    <t>Y4081760</t>
  </si>
  <si>
    <t>Y3254850</t>
  </si>
  <si>
    <t>Y2279037</t>
  </si>
  <si>
    <t>Y2300873</t>
  </si>
  <si>
    <t>Y2278326</t>
  </si>
  <si>
    <t>Y3378683</t>
  </si>
  <si>
    <t>Y2302244</t>
  </si>
  <si>
    <t>Y4045563</t>
  </si>
  <si>
    <t>Y3957645</t>
  </si>
  <si>
    <t>Y2307113</t>
  </si>
  <si>
    <t>Y4049443</t>
  </si>
  <si>
    <t>Y3954377</t>
  </si>
  <si>
    <t>Y2278849</t>
  </si>
  <si>
    <t>Y4132699</t>
  </si>
  <si>
    <t>Y4143898</t>
  </si>
  <si>
    <t>Y2292338</t>
  </si>
  <si>
    <t>Y3953383</t>
  </si>
  <si>
    <t>Y2291212</t>
  </si>
  <si>
    <t>Y2293047</t>
  </si>
  <si>
    <t>Y2290125</t>
  </si>
  <si>
    <t>Y3936978</t>
  </si>
  <si>
    <t>Y2300905</t>
  </si>
  <si>
    <t>Y3954271</t>
  </si>
  <si>
    <t>Y3952931</t>
  </si>
  <si>
    <t>Y2295618</t>
  </si>
  <si>
    <t>Y2293232</t>
  </si>
  <si>
    <t>Y2295054</t>
  </si>
  <si>
    <t>Y2288909</t>
  </si>
  <si>
    <t>Y2296594</t>
  </si>
  <si>
    <t>Y2293115</t>
  </si>
  <si>
    <t>Y3952385</t>
  </si>
  <si>
    <t>Y2296319</t>
  </si>
  <si>
    <t>Y3281857</t>
  </si>
  <si>
    <t>Y2295212</t>
  </si>
  <si>
    <t>Y3956599</t>
  </si>
  <si>
    <t>Y2301400</t>
  </si>
  <si>
    <t>Y3956646</t>
  </si>
  <si>
    <t>Y2293007</t>
  </si>
  <si>
    <t>Y4090611</t>
  </si>
  <si>
    <t>Y2278076</t>
  </si>
  <si>
    <t>Y2301409</t>
  </si>
  <si>
    <t>Y3331726</t>
  </si>
  <si>
    <t>Y2294822</t>
  </si>
  <si>
    <t>Y3952840</t>
  </si>
  <si>
    <t>Y2290935</t>
  </si>
  <si>
    <t>Y3956821</t>
  </si>
  <si>
    <t>Y4165030</t>
  </si>
  <si>
    <t>Y2289432</t>
  </si>
  <si>
    <t>Y2291938</t>
  </si>
  <si>
    <t>Y2290799</t>
  </si>
  <si>
    <t>Y2294571</t>
  </si>
  <si>
    <t>Y2289157</t>
  </si>
  <si>
    <t>Y2296054</t>
  </si>
  <si>
    <t>Y2301548</t>
  </si>
  <si>
    <t>Y2296800</t>
  </si>
  <si>
    <t>Y2294206</t>
  </si>
  <si>
    <t>Y2307024</t>
  </si>
  <si>
    <t>Y2301072</t>
  </si>
  <si>
    <t>Y3637556</t>
  </si>
  <si>
    <t>Y3957540</t>
  </si>
  <si>
    <t>Y3953672</t>
  </si>
  <si>
    <t>Y2278808</t>
  </si>
  <si>
    <t>Y3953691</t>
  </si>
  <si>
    <t>Y3694500</t>
  </si>
  <si>
    <t>Y2301937</t>
  </si>
  <si>
    <t>Y2293227</t>
  </si>
  <si>
    <t>Y2290376</t>
  </si>
  <si>
    <t>Y3750404</t>
  </si>
  <si>
    <t>Y3954330</t>
  </si>
  <si>
    <t>Y3955393</t>
  </si>
  <si>
    <t>Y2301947</t>
  </si>
  <si>
    <t>Y2295173</t>
  </si>
  <si>
    <t>Y3761332</t>
  </si>
  <si>
    <t>Y3172292</t>
  </si>
  <si>
    <t>Y2301914</t>
  </si>
  <si>
    <t>Y2295183</t>
  </si>
  <si>
    <t>Y2305996</t>
  </si>
  <si>
    <t>Y2293984</t>
  </si>
  <si>
    <t>Y2301373</t>
  </si>
  <si>
    <t>Y2278836</t>
  </si>
  <si>
    <t>Y2296014</t>
  </si>
  <si>
    <t>Y4089400</t>
  </si>
  <si>
    <t>Y2289950</t>
  </si>
  <si>
    <t>Y2293637</t>
  </si>
  <si>
    <t>Y2292369</t>
  </si>
  <si>
    <t>Y2301185</t>
  </si>
  <si>
    <t>Y2293864</t>
  </si>
  <si>
    <t>Y2304342</t>
  </si>
  <si>
    <t>Y3953546</t>
  </si>
  <si>
    <t>Y2296395</t>
  </si>
  <si>
    <t>Y2279154</t>
  </si>
  <si>
    <t>Y2301358</t>
  </si>
  <si>
    <t>Y2293792</t>
  </si>
  <si>
    <t>Y3953605</t>
  </si>
  <si>
    <t>Y2300180</t>
  </si>
  <si>
    <t>Y3954394</t>
  </si>
  <si>
    <t>Y2289922</t>
  </si>
  <si>
    <t>Y3954782</t>
  </si>
  <si>
    <t>Y2296428</t>
  </si>
  <si>
    <t>Y2295955</t>
  </si>
  <si>
    <t>Y2292990</t>
  </si>
  <si>
    <t>Y2293677</t>
  </si>
  <si>
    <t>Y2290304</t>
  </si>
  <si>
    <t>Y2293308</t>
  </si>
  <si>
    <t>Y2292902</t>
  </si>
  <si>
    <t>Y4177661</t>
  </si>
  <si>
    <t>Y2304298</t>
  </si>
  <si>
    <t>Y2293022</t>
  </si>
  <si>
    <t>Y3954545</t>
  </si>
  <si>
    <t>Y2292389</t>
  </si>
  <si>
    <t>Y2289102</t>
  </si>
  <si>
    <t>Y2290752</t>
  </si>
  <si>
    <t>Y2279012</t>
  </si>
  <si>
    <t>Y2295987</t>
  </si>
  <si>
    <t>Y3956782</t>
  </si>
  <si>
    <t>Y2295307</t>
  </si>
  <si>
    <t>Y2278578</t>
  </si>
  <si>
    <t>Y2299054</t>
  </si>
  <si>
    <t>Y2294485</t>
  </si>
  <si>
    <t>Y2293667</t>
  </si>
  <si>
    <t>Y2295201</t>
  </si>
  <si>
    <t>Y4199874</t>
  </si>
  <si>
    <t>Y2300684</t>
  </si>
  <si>
    <t>Y3741372</t>
  </si>
  <si>
    <t>Y2293762</t>
  </si>
  <si>
    <t>Y2295945</t>
  </si>
  <si>
    <t>Y3957395</t>
  </si>
  <si>
    <t>Y3957387</t>
  </si>
  <si>
    <t>Y2294040</t>
  </si>
  <si>
    <t>Y2290432</t>
  </si>
  <si>
    <t>Y2305997</t>
  </si>
  <si>
    <t>Y2278382</t>
  </si>
  <si>
    <t>Y2290215</t>
  </si>
  <si>
    <t>Y2305861</t>
  </si>
  <si>
    <t>Y2292819</t>
  </si>
  <si>
    <t>Y2292834</t>
  </si>
  <si>
    <t>Y2294830</t>
  </si>
  <si>
    <t>Y3956737</t>
  </si>
  <si>
    <t>Y2301771</t>
  </si>
  <si>
    <t>Y3957585</t>
  </si>
  <si>
    <t>Y2295325</t>
  </si>
  <si>
    <t>Y2301232</t>
  </si>
  <si>
    <t>Y2294732</t>
  </si>
  <si>
    <t>Y2295566</t>
  </si>
  <si>
    <t>Y2306262</t>
  </si>
  <si>
    <t>Y3952703</t>
  </si>
  <si>
    <t>Y2292783</t>
  </si>
  <si>
    <t>Y2278895</t>
  </si>
  <si>
    <t>Y3677244</t>
  </si>
  <si>
    <t>Y3955217</t>
  </si>
  <si>
    <t>Y2306160</t>
  </si>
  <si>
    <t>Y2293414</t>
  </si>
  <si>
    <t>Y3956560</t>
  </si>
  <si>
    <t>Y2295083</t>
  </si>
  <si>
    <t>Y3895585</t>
  </si>
  <si>
    <t>Y2290715</t>
  </si>
  <si>
    <t>Y4045517</t>
  </si>
  <si>
    <t>Y2292358</t>
  </si>
  <si>
    <t>Y2294443</t>
  </si>
  <si>
    <t>Y2294183</t>
  </si>
  <si>
    <t>Y2295704</t>
  </si>
  <si>
    <t>Y3953177</t>
  </si>
  <si>
    <t>Y3954746</t>
  </si>
  <si>
    <t>Y3954567</t>
  </si>
  <si>
    <t>Y2296461</t>
  </si>
  <si>
    <t>Y3952907</t>
  </si>
  <si>
    <t>Y3952873</t>
  </si>
  <si>
    <t>Y4118595</t>
  </si>
  <si>
    <t>Y2292794</t>
  </si>
  <si>
    <t>Y2301324</t>
  </si>
  <si>
    <t>Y2302193</t>
  </si>
  <si>
    <t>Y4174934</t>
  </si>
  <si>
    <t>Y3798926</t>
  </si>
  <si>
    <t>Y3956767</t>
  </si>
  <si>
    <t>Y4041263</t>
  </si>
  <si>
    <t>Y2289193</t>
  </si>
  <si>
    <t>Y2302013</t>
  </si>
  <si>
    <t>Y2291923</t>
  </si>
  <si>
    <t>Y3952316</t>
  </si>
  <si>
    <t>Y2278589</t>
  </si>
  <si>
    <t>Y3340366</t>
  </si>
  <si>
    <t>Y2302105</t>
  </si>
  <si>
    <t>Y2295585</t>
  </si>
  <si>
    <t>Y2296177</t>
  </si>
  <si>
    <t>Y3952581</t>
  </si>
  <si>
    <t>Y4104347</t>
  </si>
  <si>
    <t>Y2291826</t>
  </si>
  <si>
    <t>Y2304137</t>
  </si>
  <si>
    <t>Y2296485</t>
  </si>
  <si>
    <t>Y2292989</t>
  </si>
  <si>
    <t>Y2301922</t>
  </si>
  <si>
    <t>Y2300170</t>
  </si>
  <si>
    <t>Y4051928</t>
  </si>
  <si>
    <t>Y2278234</t>
  </si>
  <si>
    <t>Y3953471</t>
  </si>
  <si>
    <t>Y3956608</t>
  </si>
  <si>
    <t>Y2300206</t>
  </si>
  <si>
    <t>Y2292472</t>
  </si>
  <si>
    <t>Y3811927</t>
  </si>
  <si>
    <t>Y2301998</t>
  </si>
  <si>
    <t>Y2290817</t>
  </si>
  <si>
    <t>Y2296025</t>
  </si>
  <si>
    <t>Y3957661</t>
  </si>
  <si>
    <t>Y2294520</t>
  </si>
  <si>
    <t>Y3952145</t>
  </si>
  <si>
    <t>Y3878794</t>
  </si>
  <si>
    <t>Y4167891</t>
  </si>
  <si>
    <t>Y3238825</t>
  </si>
  <si>
    <t>Y3958147</t>
  </si>
  <si>
    <t>Y2278189</t>
  </si>
  <si>
    <t>Y3696723</t>
  </si>
  <si>
    <t>Y2296616</t>
  </si>
  <si>
    <t>Y2278712</t>
  </si>
  <si>
    <t>Y3952500</t>
  </si>
  <si>
    <t>Y3694496</t>
  </si>
  <si>
    <t>Y3952565</t>
  </si>
  <si>
    <t>Y3799498</t>
  </si>
  <si>
    <t>Y2278317</t>
  </si>
  <si>
    <t>Y3952575</t>
  </si>
  <si>
    <t>Y2301497</t>
  </si>
  <si>
    <t>Y3952947</t>
  </si>
  <si>
    <t>Y3954830</t>
  </si>
  <si>
    <t>Y2279090</t>
  </si>
  <si>
    <t>Y3694557</t>
  </si>
  <si>
    <t>Y2300784</t>
  </si>
  <si>
    <t>Y2293402</t>
  </si>
  <si>
    <t>Y2291421</t>
  </si>
  <si>
    <t>Y2290599</t>
  </si>
  <si>
    <t>Y2305502</t>
  </si>
  <si>
    <t>Y2291159</t>
  </si>
  <si>
    <t>Y3955380</t>
  </si>
  <si>
    <t>Y2296101</t>
  </si>
  <si>
    <t>Y2295146</t>
  </si>
  <si>
    <t>Y2301352</t>
  </si>
  <si>
    <t>Y2289036</t>
  </si>
  <si>
    <t>Y2300956</t>
  </si>
  <si>
    <t>Y3957593</t>
  </si>
  <si>
    <t>Y2294362</t>
  </si>
  <si>
    <t>Y2306125</t>
  </si>
  <si>
    <t>Y2294057</t>
  </si>
  <si>
    <t>Y2294095</t>
  </si>
  <si>
    <t>Y2278135</t>
  </si>
  <si>
    <t>Y2295841</t>
  </si>
  <si>
    <t>Y3956675</t>
  </si>
  <si>
    <t>Y2292273</t>
  </si>
  <si>
    <t>Y2302081</t>
  </si>
  <si>
    <t>Y3953853</t>
  </si>
  <si>
    <t>Y4050120</t>
  </si>
  <si>
    <t>Y3954255</t>
  </si>
  <si>
    <t>Y2301184</t>
  </si>
  <si>
    <t>Y2292393</t>
  </si>
  <si>
    <t>Y2279013</t>
  </si>
  <si>
    <t>Y2293112</t>
  </si>
  <si>
    <t>Y2301839</t>
  </si>
  <si>
    <t>Y2302130</t>
  </si>
  <si>
    <t>Y4172599</t>
  </si>
  <si>
    <t>Y2278173</t>
  </si>
  <si>
    <t>Y4086160</t>
  </si>
  <si>
    <t>Y2300783</t>
  </si>
  <si>
    <t>Y2290900</t>
  </si>
  <si>
    <t>Y3236431</t>
  </si>
  <si>
    <t>Y2296396</t>
  </si>
  <si>
    <t>Y2277902</t>
  </si>
  <si>
    <t>Y2278509</t>
  </si>
  <si>
    <t>Y2278543</t>
  </si>
  <si>
    <t>Y3954142</t>
  </si>
  <si>
    <t>Y2301772</t>
  </si>
  <si>
    <t>Y3954715</t>
  </si>
  <si>
    <t>Y2297979</t>
  </si>
  <si>
    <t>Y2293744</t>
  </si>
  <si>
    <t>Y3952982</t>
  </si>
  <si>
    <t>Y2290214</t>
  </si>
  <si>
    <t>Y2279115</t>
  </si>
  <si>
    <t>Y2295956</t>
  </si>
  <si>
    <t>Y3956781</t>
  </si>
  <si>
    <t>Y3957103</t>
  </si>
  <si>
    <t>Y2301742</t>
  </si>
  <si>
    <t>Y2278014</t>
  </si>
  <si>
    <t>Y2290695</t>
  </si>
  <si>
    <t>Y4086586</t>
  </si>
  <si>
    <t>Y2293793</t>
  </si>
  <si>
    <t>Y2304174</t>
  </si>
  <si>
    <t>Y3953291</t>
  </si>
  <si>
    <t>Y2292351</t>
  </si>
  <si>
    <t>Y2293021</t>
  </si>
  <si>
    <t>Y3953275</t>
  </si>
  <si>
    <t>Y2301325</t>
  </si>
  <si>
    <t>Y2278743</t>
  </si>
  <si>
    <t>Y2293253</t>
  </si>
  <si>
    <t>Y3952167</t>
  </si>
  <si>
    <t>Y2295531</t>
  </si>
  <si>
    <t>Y3952390</t>
  </si>
  <si>
    <t>Y2304409</t>
  </si>
  <si>
    <t>Y2293332</t>
  </si>
  <si>
    <t>Y2278039</t>
  </si>
  <si>
    <t>Y2278385</t>
  </si>
  <si>
    <t>Y4143636</t>
  </si>
  <si>
    <t>Y2279073</t>
  </si>
  <si>
    <t>Y2294045</t>
  </si>
  <si>
    <t>Y2294739</t>
  </si>
  <si>
    <t>Y2306191</t>
  </si>
  <si>
    <t>Y2290958</t>
  </si>
  <si>
    <t>Y2278393</t>
  </si>
  <si>
    <t>Y2290744</t>
  </si>
  <si>
    <t>Y2294423</t>
  </si>
  <si>
    <t>Y2295533</t>
  </si>
  <si>
    <t>Y4040356</t>
  </si>
  <si>
    <t>Y2292868</t>
  </si>
  <si>
    <t>Y4047597</t>
  </si>
  <si>
    <t>Y2291495</t>
  </si>
  <si>
    <t>Y4028938</t>
  </si>
  <si>
    <t>Y2305523</t>
  </si>
  <si>
    <t>Y4117035</t>
  </si>
  <si>
    <t>Y2296039</t>
  </si>
  <si>
    <t>Y2294225</t>
  </si>
  <si>
    <t>Y2291386</t>
  </si>
  <si>
    <t>Y2296249</t>
  </si>
  <si>
    <t>Y2289161</t>
  </si>
  <si>
    <t>Y2304035</t>
  </si>
  <si>
    <t>Y2302174</t>
  </si>
  <si>
    <t>Y3956941</t>
  </si>
  <si>
    <t>Y3953837</t>
  </si>
  <si>
    <t>Y2293064</t>
  </si>
  <si>
    <t>Y4038749</t>
  </si>
  <si>
    <t>Y4072254</t>
  </si>
  <si>
    <t>Y2294775</t>
  </si>
  <si>
    <t>Y4052587</t>
  </si>
  <si>
    <t>Y2289270</t>
  </si>
  <si>
    <t>Y2290259</t>
  </si>
  <si>
    <t>Y3957014</t>
  </si>
  <si>
    <t>Y2301862</t>
  </si>
  <si>
    <t>Y2296404</t>
  </si>
  <si>
    <t>Y2300844</t>
  </si>
  <si>
    <t>Y2295744</t>
  </si>
  <si>
    <t>Y2278484</t>
  </si>
  <si>
    <t>Y3952975</t>
  </si>
  <si>
    <t>Y3833787</t>
  </si>
  <si>
    <t>Y2292955</t>
  </si>
  <si>
    <t>Y3952021</t>
  </si>
  <si>
    <t>Y4077100</t>
  </si>
  <si>
    <t>Y2295781</t>
  </si>
  <si>
    <t>Y2291995</t>
  </si>
  <si>
    <t>Y3158596</t>
  </si>
  <si>
    <t>Y2278376</t>
  </si>
  <si>
    <t>Y2291909</t>
  </si>
  <si>
    <t>Y2295828</t>
  </si>
  <si>
    <t>Y4045514</t>
  </si>
  <si>
    <t>Y2304464</t>
  </si>
  <si>
    <t>Y2293949</t>
  </si>
  <si>
    <t>Y3953555</t>
  </si>
  <si>
    <t>Y3959131</t>
  </si>
  <si>
    <t>Y3215119</t>
  </si>
  <si>
    <t>Y4051923</t>
  </si>
  <si>
    <t>Y3761642</t>
  </si>
  <si>
    <t>Y2296199</t>
  </si>
  <si>
    <t>Y3276058</t>
  </si>
  <si>
    <t>Y2288966</t>
  </si>
  <si>
    <t>Y2290123</t>
  </si>
  <si>
    <t>Y2298568</t>
  </si>
  <si>
    <t>Y2294847</t>
  </si>
  <si>
    <t>Y2294764</t>
  </si>
  <si>
    <t>Y3957358</t>
  </si>
  <si>
    <t>Y3954371</t>
  </si>
  <si>
    <t>Y3954642</t>
  </si>
  <si>
    <t>Y3954749</t>
  </si>
  <si>
    <t>Y3952541</t>
  </si>
  <si>
    <t>Y2301353</t>
  </si>
  <si>
    <t>Y2295665</t>
  </si>
  <si>
    <t>Y2278006</t>
  </si>
  <si>
    <t>Y2305837</t>
  </si>
  <si>
    <t>Y3691315</t>
  </si>
  <si>
    <t>Y4022266</t>
  </si>
  <si>
    <t>Y4166315</t>
  </si>
  <si>
    <t>Y2278324</t>
  </si>
  <si>
    <t>Y3385210</t>
  </si>
  <si>
    <t>Y2278525</t>
  </si>
  <si>
    <t>Y3327057</t>
  </si>
  <si>
    <t>Y2278074</t>
  </si>
  <si>
    <t>Y4186468</t>
  </si>
  <si>
    <t>Y3656924</t>
  </si>
  <si>
    <t>Y2293160</t>
  </si>
  <si>
    <t>Y3957643</t>
  </si>
  <si>
    <t>Y3694370</t>
  </si>
  <si>
    <t>Y3957501</t>
  </si>
  <si>
    <t>Y2295901</t>
  </si>
  <si>
    <t>Y2305787</t>
  </si>
  <si>
    <t>Y2307082</t>
  </si>
  <si>
    <t>Y4157060</t>
  </si>
  <si>
    <t>Y2301892</t>
  </si>
  <si>
    <t>Y4177701</t>
  </si>
  <si>
    <t>Y2290203</t>
  </si>
  <si>
    <t>Y3332155</t>
  </si>
  <si>
    <t>Y3952236</t>
  </si>
  <si>
    <t>Y2295271</t>
  </si>
  <si>
    <t>Y2295873</t>
  </si>
  <si>
    <t>Y3952607</t>
  </si>
  <si>
    <t>Y2296317</t>
  </si>
  <si>
    <t>Y2304114</t>
  </si>
  <si>
    <t>Y2278920</t>
  </si>
  <si>
    <t>Y2278958</t>
  </si>
  <si>
    <t>Y2290968</t>
  </si>
  <si>
    <t>Y2293009</t>
  </si>
  <si>
    <t>Y2295940</t>
  </si>
  <si>
    <t>Y3959168</t>
  </si>
  <si>
    <t>Y3952933</t>
  </si>
  <si>
    <t>Y2292986</t>
  </si>
  <si>
    <t>Y3957363</t>
  </si>
  <si>
    <t>Y3956997</t>
  </si>
  <si>
    <t>Y3953884</t>
  </si>
  <si>
    <t>Y3954155</t>
  </si>
  <si>
    <t>Y4087961</t>
  </si>
  <si>
    <t>Y3956611</t>
  </si>
  <si>
    <t>Y3954770</t>
  </si>
  <si>
    <t>Y3825147</t>
  </si>
  <si>
    <t>Y3119761</t>
  </si>
  <si>
    <t>Y2304338</t>
  </si>
  <si>
    <t>Y2293600</t>
  </si>
  <si>
    <t>Y3233684</t>
  </si>
  <si>
    <t>Y2293717</t>
  </si>
  <si>
    <t>Y3954417</t>
  </si>
  <si>
    <t>Y3953630</t>
  </si>
  <si>
    <t>Y3957632</t>
  </si>
  <si>
    <t>Y4086570</t>
  </si>
  <si>
    <t>Y2306980</t>
  </si>
  <si>
    <t>Y3393728</t>
  </si>
  <si>
    <t>Y4010295</t>
  </si>
  <si>
    <t>Y2294948</t>
  </si>
  <si>
    <t>Y2296184</t>
  </si>
  <si>
    <t>Y2302018</t>
  </si>
  <si>
    <t>Y3956552</t>
  </si>
  <si>
    <t>Y2305799</t>
  </si>
  <si>
    <t>Y2296521</t>
  </si>
  <si>
    <t>Y2290249</t>
  </si>
  <si>
    <t>Y2301129</t>
  </si>
  <si>
    <t>Y2278316</t>
  </si>
  <si>
    <t>Y4029482</t>
  </si>
  <si>
    <t>Y2290849</t>
  </si>
  <si>
    <t>Y3953687</t>
  </si>
  <si>
    <t>Y2279147</t>
  </si>
  <si>
    <t>Y3954402</t>
  </si>
  <si>
    <t>Y2295642</t>
  </si>
  <si>
    <t>Y2293527</t>
  </si>
  <si>
    <t>Y2291147</t>
  </si>
  <si>
    <t>Y2294514</t>
  </si>
  <si>
    <t>Y2278160</t>
  </si>
  <si>
    <t>Y4014953</t>
  </si>
  <si>
    <t>Y2295179</t>
  </si>
  <si>
    <t>Y2296457</t>
  </si>
  <si>
    <t>Y4089230</t>
  </si>
  <si>
    <t>Y2291665</t>
  </si>
  <si>
    <t>Y2306134</t>
  </si>
  <si>
    <t>Y2296102</t>
  </si>
  <si>
    <t>Y2294860</t>
  </si>
  <si>
    <t>Y2301712</t>
  </si>
  <si>
    <t>Y2306056</t>
  </si>
  <si>
    <t>Y2278768</t>
  </si>
  <si>
    <t>Y3830922</t>
  </si>
  <si>
    <t>Y3957592</t>
  </si>
  <si>
    <t>Y2293695</t>
  </si>
  <si>
    <t>Y2300933</t>
  </si>
  <si>
    <t>Y4050549</t>
  </si>
  <si>
    <t>Y4131206</t>
  </si>
  <si>
    <t>Y4144109</t>
  </si>
  <si>
    <t>Y2289215</t>
  </si>
  <si>
    <t>Y3954780</t>
  </si>
  <si>
    <t>Y2296791</t>
  </si>
  <si>
    <t>Y3953960</t>
  </si>
  <si>
    <t>Y2294671</t>
  </si>
  <si>
    <t>Y3954833</t>
  </si>
  <si>
    <t>Y2278631</t>
  </si>
  <si>
    <t>Y3957573</t>
  </si>
  <si>
    <t>Y2278912</t>
  </si>
  <si>
    <t>Y3954662</t>
  </si>
  <si>
    <t>Y2293051</t>
  </si>
  <si>
    <t>Y2289108</t>
  </si>
  <si>
    <t>Y3694700</t>
  </si>
  <si>
    <t>Y3957009</t>
  </si>
  <si>
    <t>Y3956739</t>
  </si>
  <si>
    <t>Y3957047</t>
  </si>
  <si>
    <t>Y2305949</t>
  </si>
  <si>
    <t>Y2296327</t>
  </si>
  <si>
    <t>Y2289323</t>
  </si>
  <si>
    <t>Y2294164</t>
  </si>
  <si>
    <t>Y2294978</t>
  </si>
  <si>
    <t>Y3956625</t>
  </si>
  <si>
    <t>Y2278467</t>
  </si>
  <si>
    <t>Y2301032</t>
  </si>
  <si>
    <t>Y2301846</t>
  </si>
  <si>
    <t>Y4008232</t>
  </si>
  <si>
    <t>Y3340838</t>
  </si>
  <si>
    <t>Y3953042</t>
  </si>
  <si>
    <t>Y3952903</t>
  </si>
  <si>
    <t>Y3954153</t>
  </si>
  <si>
    <t>Y3474781</t>
  </si>
  <si>
    <t>Y2301782</t>
  </si>
  <si>
    <t>Y3956635</t>
  </si>
  <si>
    <t>Y2294436</t>
  </si>
  <si>
    <t>Y3953141</t>
  </si>
  <si>
    <t>Y2307107</t>
  </si>
  <si>
    <t>Y3955257</t>
  </si>
  <si>
    <t>Y2291980</t>
  </si>
  <si>
    <t>Y2295752</t>
  </si>
  <si>
    <t>Y3952844</t>
  </si>
  <si>
    <t>Y3952894</t>
  </si>
  <si>
    <t>Y2290781</t>
  </si>
  <si>
    <t>Y3953085</t>
  </si>
  <si>
    <t>Y3954841</t>
  </si>
  <si>
    <t>Y3959125</t>
  </si>
  <si>
    <t>Y2293755</t>
  </si>
  <si>
    <t>Y2278008</t>
  </si>
  <si>
    <t>Y4091628</t>
  </si>
  <si>
    <t>Y3957385</t>
  </si>
  <si>
    <t>Y2295498</t>
  </si>
  <si>
    <t>Y2301382</t>
  </si>
  <si>
    <t>Y3908846</t>
  </si>
  <si>
    <t>Y2293675</t>
  </si>
  <si>
    <t>Y2302008</t>
  </si>
  <si>
    <t>Y2301874</t>
  </si>
  <si>
    <t>Y2290240</t>
  </si>
  <si>
    <t>Y2292623</t>
  </si>
  <si>
    <t>Y2300562</t>
  </si>
  <si>
    <t>Y2294884</t>
  </si>
  <si>
    <t>Y2301122</t>
  </si>
  <si>
    <t>Y2294267</t>
  </si>
  <si>
    <t>Y3954098</t>
  </si>
  <si>
    <t>Y2278028</t>
  </si>
  <si>
    <t>Y2294277</t>
  </si>
  <si>
    <t>Y2304475</t>
  </si>
  <si>
    <t>Y3953845</t>
  </si>
  <si>
    <t>Y2300860</t>
  </si>
  <si>
    <t>Y3955215</t>
  </si>
  <si>
    <t>Y2278991</t>
  </si>
  <si>
    <t>Y3957449</t>
  </si>
  <si>
    <t>Y3953250</t>
  </si>
  <si>
    <t>Y2288886</t>
  </si>
  <si>
    <t>Y2301799</t>
  </si>
  <si>
    <t>Y4200617</t>
  </si>
  <si>
    <t>Y2291029</t>
  </si>
  <si>
    <t>Y4084584</t>
  </si>
  <si>
    <t>Y2277997</t>
  </si>
  <si>
    <t>Y2295524</t>
  </si>
  <si>
    <t>Y3959074</t>
  </si>
  <si>
    <t>Y2306118</t>
  </si>
  <si>
    <t>Y3425059</t>
  </si>
  <si>
    <t>Y2295764</t>
  </si>
  <si>
    <t>Y2292825</t>
  </si>
  <si>
    <t>Y2296275</t>
  </si>
  <si>
    <t>Y2290943</t>
  </si>
  <si>
    <t>Y2304350</t>
  </si>
  <si>
    <t>Y2300323</t>
  </si>
  <si>
    <t>Y2278692</t>
  </si>
  <si>
    <t>Y3958153</t>
  </si>
  <si>
    <t>Y2296604</t>
  </si>
  <si>
    <t>Y2302074</t>
  </si>
  <si>
    <t>Y2294743</t>
  </si>
  <si>
    <t>Y3953249</t>
  </si>
  <si>
    <t>Y2306030</t>
  </si>
  <si>
    <t>Y2299353</t>
  </si>
  <si>
    <t>Y2303606</t>
  </si>
  <si>
    <t>Y4051732</t>
  </si>
  <si>
    <t>Y2279167</t>
  </si>
  <si>
    <t>Y3953180</t>
  </si>
  <si>
    <t>Y2278088</t>
  </si>
  <si>
    <t>Y3331890</t>
  </si>
  <si>
    <t>Y3956971</t>
  </si>
  <si>
    <t>Y3956690</t>
  </si>
  <si>
    <t>Y4190978</t>
  </si>
  <si>
    <t>Y2294144</t>
  </si>
  <si>
    <t>Y2292253</t>
  </si>
  <si>
    <t>Y2298492</t>
  </si>
  <si>
    <t>Y3954270</t>
  </si>
  <si>
    <t>Y3953646</t>
  </si>
  <si>
    <t>Y3954641</t>
  </si>
  <si>
    <t>Y2295462</t>
  </si>
  <si>
    <t>Y2305829</t>
  </si>
  <si>
    <t>Y3691371</t>
  </si>
  <si>
    <t>Y4040354</t>
  </si>
  <si>
    <t>Y3953092</t>
  </si>
  <si>
    <t>Y3281837</t>
  </si>
  <si>
    <t>Y2295099</t>
  </si>
  <si>
    <t>Y4138244</t>
  </si>
  <si>
    <t>Y2293642</t>
  </si>
  <si>
    <t>Y4192441</t>
  </si>
  <si>
    <t>Y3952354</t>
  </si>
  <si>
    <t>Y3066301</t>
  </si>
  <si>
    <t>Y3342797</t>
  </si>
  <si>
    <t>Y3952871</t>
  </si>
  <si>
    <t>Y4047585</t>
  </si>
  <si>
    <t>Y4147070</t>
  </si>
  <si>
    <t>Y3959104</t>
  </si>
  <si>
    <t>Y2294487</t>
  </si>
  <si>
    <t>Y3957586</t>
  </si>
  <si>
    <t>Y2296467</t>
  </si>
  <si>
    <t>Y2295203</t>
  </si>
  <si>
    <t>Y4157230</t>
  </si>
  <si>
    <t>Y3954854</t>
  </si>
  <si>
    <t>Y3953175</t>
  </si>
  <si>
    <t>Y3956602</t>
  </si>
  <si>
    <t>Y2278559</t>
  </si>
  <si>
    <t>Y2293768</t>
  </si>
  <si>
    <t>Y3954453</t>
  </si>
  <si>
    <t>Y3952525</t>
  </si>
  <si>
    <t>Y4168694</t>
  </si>
  <si>
    <t>Y3953745</t>
  </si>
  <si>
    <t>Y3956961</t>
  </si>
  <si>
    <t>Y2293583</t>
  </si>
  <si>
    <t>Y3956984</t>
  </si>
  <si>
    <t>Y4157893</t>
  </si>
  <si>
    <t>Y4077842</t>
  </si>
  <si>
    <t>Y2278132</t>
  </si>
  <si>
    <t>Y3694733</t>
  </si>
  <si>
    <t>Y2293727</t>
  </si>
  <si>
    <t>Y2303645</t>
  </si>
  <si>
    <t>Y2305955</t>
  </si>
  <si>
    <t>Y3799102</t>
  </si>
  <si>
    <t>Y2288920</t>
  </si>
  <si>
    <t>Y3954165</t>
  </si>
  <si>
    <t>Y3953617</t>
  </si>
  <si>
    <t>Y2304437</t>
  </si>
  <si>
    <t>Y2292580</t>
  </si>
  <si>
    <t>Y4038909</t>
  </si>
  <si>
    <t>Y2278334</t>
  </si>
  <si>
    <t>Y3697114</t>
  </si>
  <si>
    <t>Y3952950</t>
  </si>
  <si>
    <t>Y2294546</t>
  </si>
  <si>
    <t>Y3953052</t>
  </si>
  <si>
    <t>Y2300696</t>
  </si>
  <si>
    <t>Y2293153</t>
  </si>
  <si>
    <t>Y2294531</t>
  </si>
  <si>
    <t>Y2305927</t>
  </si>
  <si>
    <t>Y2291467</t>
  </si>
  <si>
    <t>Y4022465</t>
  </si>
  <si>
    <t>Y3809467</t>
  </si>
  <si>
    <t>Y2305687</t>
  </si>
  <si>
    <t>Y3957541</t>
  </si>
  <si>
    <t>Y3930957</t>
  </si>
  <si>
    <t>Y2294526</t>
  </si>
  <si>
    <t>Y2294051</t>
  </si>
  <si>
    <t>Y2278590</t>
  </si>
  <si>
    <t>Y3830019</t>
  </si>
  <si>
    <t>Y2293266</t>
  </si>
  <si>
    <t>Y3953397</t>
  </si>
  <si>
    <t>Y3883669</t>
  </si>
  <si>
    <t>Y3244740</t>
  </si>
  <si>
    <t>Y2303683</t>
  </si>
  <si>
    <t>Y2294953</t>
  </si>
  <si>
    <t>Y4086599</t>
  </si>
  <si>
    <t>Y4187255</t>
  </si>
  <si>
    <t>Y2296316</t>
  </si>
  <si>
    <t>Y2296476</t>
  </si>
  <si>
    <t>Y2292775</t>
  </si>
  <si>
    <t>Y2295186</t>
  </si>
  <si>
    <t>Y3959084</t>
  </si>
  <si>
    <t>Y3953228</t>
  </si>
  <si>
    <t>Y2296074</t>
  </si>
  <si>
    <t>Y2294033</t>
  </si>
  <si>
    <t>Y4082495</t>
  </si>
  <si>
    <t>Y2300552</t>
  </si>
  <si>
    <t>Y3348073</t>
  </si>
  <si>
    <t>Y2295722</t>
  </si>
  <si>
    <t>Y2306252</t>
  </si>
  <si>
    <t>Y3952772</t>
  </si>
  <si>
    <t>Y3956691</t>
  </si>
  <si>
    <t>Y2295721</t>
  </si>
  <si>
    <t>Y2300836</t>
  </si>
  <si>
    <t>Y2296241</t>
  </si>
  <si>
    <t>Y2302240</t>
  </si>
  <si>
    <t>Y2296553</t>
  </si>
  <si>
    <t>Y2296838</t>
  </si>
  <si>
    <t>Y2293164</t>
  </si>
  <si>
    <t>Y2302113</t>
  </si>
  <si>
    <t>Y2304134</t>
  </si>
  <si>
    <t>Y4204273</t>
  </si>
  <si>
    <t>Y2296085</t>
  </si>
  <si>
    <t>Y2295757</t>
  </si>
  <si>
    <t>Y2302213</t>
  </si>
  <si>
    <t>Y3953251</t>
  </si>
  <si>
    <t>Y3956817</t>
  </si>
  <si>
    <t>Y3236355</t>
  </si>
  <si>
    <t>Y2278710</t>
  </si>
  <si>
    <t>Y2306004</t>
  </si>
  <si>
    <t>Y2294081</t>
  </si>
  <si>
    <t>Y3952552</t>
  </si>
  <si>
    <t>Y2301383</t>
  </si>
  <si>
    <t>Y4202308</t>
  </si>
  <si>
    <t>Y3957016</t>
  </si>
  <si>
    <t>Y2294118</t>
  </si>
  <si>
    <t>Y2296284</t>
  </si>
  <si>
    <t>Y4199867</t>
  </si>
  <si>
    <t>Y3400991</t>
  </si>
  <si>
    <t>Y2291952</t>
  </si>
  <si>
    <t>Y2305856</t>
  </si>
  <si>
    <t>Y2296842</t>
  </si>
  <si>
    <t>Y3958066</t>
  </si>
  <si>
    <t>Y2300927</t>
  </si>
  <si>
    <t>Y3956902</t>
  </si>
  <si>
    <t>Y3957375</t>
  </si>
  <si>
    <t>Y2278367</t>
  </si>
  <si>
    <t>Y4186658</t>
  </si>
  <si>
    <t>Y3952585</t>
  </si>
  <si>
    <t>Y3952899</t>
  </si>
  <si>
    <t>Y3954723</t>
  </si>
  <si>
    <t>Y2278829</t>
  </si>
  <si>
    <t>Y2290586</t>
  </si>
  <si>
    <t>Y2293287</t>
  </si>
  <si>
    <t>Y3953805</t>
  </si>
  <si>
    <t>Y3954249</t>
  </si>
  <si>
    <t>Y2301317</t>
  </si>
  <si>
    <t>Y4002269</t>
  </si>
  <si>
    <t>Y2293140</t>
  </si>
  <si>
    <t>Y4012388</t>
  </si>
  <si>
    <t>Y2295767</t>
  </si>
  <si>
    <t>Y3952188</t>
  </si>
  <si>
    <t>Y2293311</t>
  </si>
  <si>
    <t>Y3959114</t>
  </si>
  <si>
    <t>Y4131505</t>
  </si>
  <si>
    <t>Y3955287</t>
  </si>
  <si>
    <t>Y2278886</t>
  </si>
  <si>
    <t>Y3952615</t>
  </si>
  <si>
    <t>Y2296580</t>
  </si>
  <si>
    <t>Y2295787</t>
  </si>
  <si>
    <t>Y3954559</t>
  </si>
  <si>
    <t>Y2292839</t>
  </si>
  <si>
    <t>Y2301758</t>
  </si>
  <si>
    <t>Y4046400</t>
  </si>
  <si>
    <t>Y3957572</t>
  </si>
  <si>
    <t>Y4004502</t>
  </si>
  <si>
    <t>Y2293995</t>
  </si>
  <si>
    <t>Y3327465</t>
  </si>
  <si>
    <t>Y2291200</t>
  </si>
  <si>
    <t>Y4130675</t>
  </si>
  <si>
    <t>Y2303620</t>
  </si>
  <si>
    <t>Y2300863</t>
  </si>
  <si>
    <t>Y2294190</t>
  </si>
  <si>
    <t>Y2295962</t>
  </si>
  <si>
    <t>Y2288765</t>
  </si>
  <si>
    <t>Y2305696</t>
  </si>
  <si>
    <t>Y3954502</t>
  </si>
  <si>
    <t>Y2303612</t>
  </si>
  <si>
    <t>Y4157502</t>
  </si>
  <si>
    <t>Y2293396</t>
  </si>
  <si>
    <t>Y3953326</t>
  </si>
  <si>
    <t>Y2278057</t>
  </si>
  <si>
    <t>Y2301439</t>
  </si>
  <si>
    <t>Y2294060</t>
  </si>
  <si>
    <t>Y2295960</t>
  </si>
  <si>
    <t>Y4091958</t>
  </si>
  <si>
    <t>Y2296256</t>
  </si>
  <si>
    <t>Y2296601</t>
  </si>
  <si>
    <t>Y2278344</t>
  </si>
  <si>
    <t>Y3814616</t>
  </si>
  <si>
    <t>Y2294748</t>
  </si>
  <si>
    <t>Y3957649</t>
  </si>
  <si>
    <t>Y3953482</t>
  </si>
  <si>
    <t>Y2294223</t>
  </si>
  <si>
    <t>Y2278899</t>
  </si>
  <si>
    <t>Y2293261</t>
  </si>
  <si>
    <t>Y2277930</t>
  </si>
  <si>
    <t>Y3954857</t>
  </si>
  <si>
    <t>Y3952389</t>
  </si>
  <si>
    <t>Y3955428</t>
  </si>
  <si>
    <t>Y3956800</t>
  </si>
  <si>
    <t>Y2289258</t>
  </si>
  <si>
    <t>Y2278973</t>
  </si>
  <si>
    <t>Y4159260</t>
  </si>
  <si>
    <t>Y2302016</t>
  </si>
  <si>
    <t>Y2303603</t>
  </si>
  <si>
    <t>Y2292884</t>
  </si>
  <si>
    <t>Y4151740</t>
  </si>
  <si>
    <t>Y2290261</t>
  </si>
  <si>
    <t>Y3161330</t>
  </si>
  <si>
    <t>Y4017043</t>
  </si>
  <si>
    <t>Y2292968</t>
  </si>
  <si>
    <t>Y2278300</t>
  </si>
  <si>
    <t>Y3954584</t>
  </si>
  <si>
    <t>Y2278562</t>
  </si>
  <si>
    <t>Y2304310</t>
  </si>
  <si>
    <t>Y4081332</t>
  </si>
  <si>
    <t>Y2293488</t>
  </si>
  <si>
    <t>Y2289031</t>
  </si>
  <si>
    <t>Y3953156</t>
  </si>
  <si>
    <t>Y2293033</t>
  </si>
  <si>
    <t>Y3957034</t>
  </si>
  <si>
    <t>Y3957075</t>
  </si>
  <si>
    <t>Y2293043</t>
  </si>
  <si>
    <t>Y3897363</t>
  </si>
  <si>
    <t>Y2295653</t>
  </si>
  <si>
    <t>Y2290774</t>
  </si>
  <si>
    <t>Y3956794</t>
  </si>
  <si>
    <t>Y3691403</t>
  </si>
  <si>
    <t>Y2295469</t>
  </si>
  <si>
    <t>Y2294960</t>
  </si>
  <si>
    <t>Y2302053</t>
  </si>
  <si>
    <t>Y2305889</t>
  </si>
  <si>
    <t>Y3694692</t>
  </si>
  <si>
    <t>Y2290888</t>
  </si>
  <si>
    <t>Y3953695</t>
  </si>
  <si>
    <t>Y3796761</t>
  </si>
  <si>
    <t>Y2302295</t>
  </si>
  <si>
    <t>Y3956589</t>
  </si>
  <si>
    <t>Y2302230</t>
  </si>
  <si>
    <t>Y2293296</t>
  </si>
  <si>
    <t>Y4030278</t>
  </si>
  <si>
    <t>Y4080272</t>
  </si>
  <si>
    <t>Y2294575</t>
  </si>
  <si>
    <t>Y3814356</t>
  </si>
  <si>
    <t>Y3954286</t>
  </si>
  <si>
    <t>Y2304386</t>
  </si>
  <si>
    <t>Y4029070</t>
  </si>
  <si>
    <t>Y3953676</t>
  </si>
  <si>
    <t>Y4209016</t>
  </si>
  <si>
    <t>Y2296785</t>
  </si>
  <si>
    <t>Y3953929</t>
  </si>
  <si>
    <t>Y2293693</t>
  </si>
  <si>
    <t>Y4066047</t>
  </si>
  <si>
    <t>Y2293223</t>
  </si>
  <si>
    <t>Y2295892</t>
  </si>
  <si>
    <t>Y3953818</t>
  </si>
  <si>
    <t>Y2295866</t>
  </si>
  <si>
    <t>Y3670078</t>
  </si>
  <si>
    <t>Y3953874</t>
  </si>
  <si>
    <t>Y2293275</t>
  </si>
  <si>
    <t>Y3953722</t>
  </si>
  <si>
    <t>Y2306959</t>
  </si>
  <si>
    <t>Y4106791</t>
  </si>
  <si>
    <t>Y4165852</t>
  </si>
  <si>
    <t>Y3100497</t>
  </si>
  <si>
    <t>Y2291590</t>
  </si>
  <si>
    <t>Y3764508</t>
  </si>
  <si>
    <t>Y3957023</t>
  </si>
  <si>
    <t>Y2294950</t>
  </si>
  <si>
    <t>Y2278905</t>
  </si>
  <si>
    <t>Y2294385</t>
  </si>
  <si>
    <t>Y2305507</t>
  </si>
  <si>
    <t>Y2290795</t>
  </si>
  <si>
    <t>Y2293452</t>
  </si>
  <si>
    <t>Y2301466</t>
  </si>
  <si>
    <t>Y2293701</t>
  </si>
  <si>
    <t>Y3954691</t>
  </si>
  <si>
    <t>Y2292977</t>
  </si>
  <si>
    <t>Y2302143</t>
  </si>
  <si>
    <t>Y4092964</t>
  </si>
  <si>
    <t>Y2298263</t>
  </si>
  <si>
    <t>Y2305667</t>
  </si>
  <si>
    <t>Y2290308</t>
  </si>
  <si>
    <t>Y2292269</t>
  </si>
  <si>
    <t>Y2304445</t>
  </si>
  <si>
    <t>Y4186490</t>
  </si>
  <si>
    <t>Y2306154</t>
  </si>
  <si>
    <t>Y3956977</t>
  </si>
  <si>
    <t>Y2292787</t>
  </si>
  <si>
    <t>Y4151387</t>
  </si>
  <si>
    <t>Y2296322</t>
  </si>
  <si>
    <t>Y2293204</t>
  </si>
  <si>
    <t>Y2300230</t>
  </si>
  <si>
    <t>Y3391715</t>
  </si>
  <si>
    <t>Y3778104</t>
  </si>
  <si>
    <t>Y2291046</t>
  </si>
  <si>
    <t>Y2302066</t>
  </si>
  <si>
    <t>Y2301188</t>
  </si>
  <si>
    <t>Y3954919</t>
  </si>
  <si>
    <t>Y3953624</t>
  </si>
  <si>
    <t>Y2301205</t>
  </si>
  <si>
    <t>Y2293926</t>
  </si>
  <si>
    <t>Y2293881</t>
  </si>
  <si>
    <t>Y2295317</t>
  </si>
  <si>
    <t>Y2296399</t>
  </si>
  <si>
    <t>Y2279171</t>
  </si>
  <si>
    <t>Y2301100</t>
  </si>
  <si>
    <t>Y3906388</t>
  </si>
  <si>
    <t>Y2293796</t>
  </si>
  <si>
    <t>Y2302101</t>
  </si>
  <si>
    <t>Y2293871</t>
  </si>
  <si>
    <t>Y3957488</t>
  </si>
  <si>
    <t>Y2289230</t>
  </si>
  <si>
    <t>Y2293780</t>
  </si>
  <si>
    <t>Y3959124</t>
  </si>
  <si>
    <t>Y2296730</t>
  </si>
  <si>
    <t>Y2306190</t>
  </si>
  <si>
    <t>Y2293776</t>
  </si>
  <si>
    <t>Y2295507</t>
  </si>
  <si>
    <t>Y2296233</t>
  </si>
  <si>
    <t>Y2294778</t>
  </si>
  <si>
    <t>Y2291973</t>
  </si>
  <si>
    <t>Y2307057</t>
  </si>
  <si>
    <t>Y2294849</t>
  </si>
  <si>
    <t>Y4089080</t>
  </si>
  <si>
    <t>Y3959180</t>
  </si>
  <si>
    <t>Y3954390</t>
  </si>
  <si>
    <t>Y2295572</t>
  </si>
  <si>
    <t>Y4051010</t>
  </si>
  <si>
    <t>Y2290920</t>
  </si>
  <si>
    <t>Y2301793</t>
  </si>
  <si>
    <t>Y3953493</t>
  </si>
  <si>
    <t>Y2279086</t>
  </si>
  <si>
    <t>Y4030275</t>
  </si>
  <si>
    <t>Y2304356</t>
  </si>
  <si>
    <t>Y2302046</t>
  </si>
  <si>
    <t>Y2293629</t>
  </si>
  <si>
    <t>Y2295607</t>
  </si>
  <si>
    <t>Y4040604</t>
  </si>
  <si>
    <t>Y2278980</t>
  </si>
  <si>
    <t>Y2278938</t>
  </si>
  <si>
    <t>Y2306939</t>
  </si>
  <si>
    <t>Y2294265</t>
  </si>
  <si>
    <t>Y3953542</t>
  </si>
  <si>
    <t>Y4057637</t>
  </si>
  <si>
    <t>Y4159231</t>
  </si>
  <si>
    <t>Y2295775</t>
  </si>
  <si>
    <t>Y4118503</t>
  </si>
  <si>
    <t>Y2289014</t>
  </si>
  <si>
    <t>Y2302304</t>
  </si>
  <si>
    <t>Y3814442</t>
  </si>
  <si>
    <t>Y2295747</t>
  </si>
  <si>
    <t>Y3953404</t>
  </si>
  <si>
    <t>Y3843561</t>
  </si>
  <si>
    <t>Y2301148</t>
  </si>
  <si>
    <t>Y3201541</t>
  </si>
  <si>
    <t>Y2295303</t>
  </si>
  <si>
    <t>Y2293218</t>
  </si>
  <si>
    <t>Y2304366</t>
  </si>
  <si>
    <t>Y2295233</t>
  </si>
  <si>
    <t>Y2304301</t>
  </si>
  <si>
    <t>Y2294103</t>
  </si>
  <si>
    <t>Y2293656</t>
  </si>
  <si>
    <t>Y3953615</t>
  </si>
  <si>
    <t>Y2301895</t>
  </si>
  <si>
    <t>Y4087952</t>
  </si>
  <si>
    <t>Y2293597</t>
  </si>
  <si>
    <t>Y3956772</t>
  </si>
  <si>
    <t>Y3954752</t>
  </si>
  <si>
    <t>Y2294517</t>
  </si>
  <si>
    <t>Y2288774</t>
  </si>
  <si>
    <t>Y2295636</t>
  </si>
  <si>
    <t>Y3327054</t>
  </si>
  <si>
    <t>Y2294015</t>
  </si>
  <si>
    <t>Y2278945</t>
  </si>
  <si>
    <t>Y2294073</t>
  </si>
  <si>
    <t>Y2290341</t>
  </si>
  <si>
    <t>Y3291003</t>
  </si>
  <si>
    <t>Y4179346</t>
  </si>
  <si>
    <t>Y2296489</t>
  </si>
  <si>
    <t>Y4027822</t>
  </si>
  <si>
    <t>Y2305735</t>
  </si>
  <si>
    <t>Y3953709</t>
  </si>
  <si>
    <t>Y2295529</t>
  </si>
  <si>
    <t>Y4187658</t>
  </si>
  <si>
    <t>Y2293827</t>
  </si>
  <si>
    <t>Y3952504</t>
  </si>
  <si>
    <t>Y2307094</t>
  </si>
  <si>
    <t>Y2304429</t>
  </si>
  <si>
    <t>Y2296225</t>
  </si>
  <si>
    <t>Y2305717</t>
  </si>
  <si>
    <t>Y2296076</t>
  </si>
  <si>
    <t>Y2302028</t>
  </si>
  <si>
    <t>Y2294809</t>
  </si>
  <si>
    <t>Y2295519</t>
  </si>
  <si>
    <t>Y2304127</t>
  </si>
  <si>
    <t>Y3957399</t>
  </si>
  <si>
    <t>Y2291252</t>
  </si>
  <si>
    <t>Y4082208</t>
  </si>
  <si>
    <t>Y2304069</t>
  </si>
  <si>
    <t>Y4143631</t>
  </si>
  <si>
    <t>Y3954123</t>
  </si>
  <si>
    <t>Y2293832</t>
  </si>
  <si>
    <t>Y3954732</t>
  </si>
  <si>
    <t>Y3952404</t>
  </si>
  <si>
    <t>Y2295282</t>
  </si>
  <si>
    <t>Y4049398</t>
  </si>
  <si>
    <t>Y3954135</t>
  </si>
  <si>
    <t>Y3954563</t>
  </si>
  <si>
    <t>Y3953667</t>
  </si>
  <si>
    <t>Y2300202</t>
  </si>
  <si>
    <t>Y2296207</t>
  </si>
  <si>
    <t>Y2295109</t>
  </si>
  <si>
    <t>Y2278046</t>
  </si>
  <si>
    <t>Y2300999</t>
  </si>
  <si>
    <t>Y2291312</t>
  </si>
  <si>
    <t>Y3954535</t>
  </si>
  <si>
    <t>Y3992089</t>
  </si>
  <si>
    <t>Y2293173</t>
  </si>
  <si>
    <t>Y2293342</t>
  </si>
  <si>
    <t>Y2290202</t>
  </si>
  <si>
    <t>Y2291320</t>
  </si>
  <si>
    <t>Y2298565</t>
  </si>
  <si>
    <t>Y2301950</t>
  </si>
  <si>
    <t>Y2294099</t>
  </si>
  <si>
    <t>Y2303691</t>
  </si>
  <si>
    <t>Y3954742</t>
  </si>
  <si>
    <t>Y2294793</t>
  </si>
  <si>
    <t>Y2296113</t>
  </si>
  <si>
    <t>Y2291893</t>
  </si>
  <si>
    <t>Y2307071</t>
  </si>
  <si>
    <t>Y2294004</t>
  </si>
  <si>
    <t>Y2289217</t>
  </si>
  <si>
    <t>Y2296030</t>
  </si>
  <si>
    <t>Y2293663</t>
  </si>
  <si>
    <t>Y2300193</t>
  </si>
  <si>
    <t>Y2278629</t>
  </si>
  <si>
    <t>Y2278918</t>
  </si>
  <si>
    <t>Y3959041</t>
  </si>
  <si>
    <t>Y3955160</t>
  </si>
  <si>
    <t>Y3957653</t>
  </si>
  <si>
    <t>Y2305931</t>
  </si>
  <si>
    <t>Y2291662</t>
  </si>
  <si>
    <t>Y2290595</t>
  </si>
  <si>
    <t>Y2305740</t>
  </si>
  <si>
    <t>Y2291068</t>
  </si>
  <si>
    <t>Y2295272</t>
  </si>
  <si>
    <t>Y3953810</t>
  </si>
  <si>
    <t>Y2301328</t>
  </si>
  <si>
    <t>Y3952570</t>
  </si>
  <si>
    <t>Y2294863</t>
  </si>
  <si>
    <t>Y2301512</t>
  </si>
  <si>
    <t>Y2304163</t>
  </si>
  <si>
    <t>Y3954041</t>
  </si>
  <si>
    <t>Y4107153</t>
  </si>
  <si>
    <t>Y3400357</t>
  </si>
  <si>
    <t>Y3956645</t>
  </si>
  <si>
    <t>Y2305772</t>
  </si>
  <si>
    <t>Y3952886</t>
  </si>
  <si>
    <t>Y2305988</t>
  </si>
  <si>
    <t>Y3952327</t>
  </si>
  <si>
    <t>Y3958143</t>
  </si>
  <si>
    <t>Y2293619</t>
  </si>
  <si>
    <t>Y2301926</t>
  </si>
  <si>
    <t>Y2296105</t>
  </si>
  <si>
    <t>Y4132689</t>
  </si>
  <si>
    <t>Y3953027</t>
  </si>
  <si>
    <t>Y2295339</t>
  </si>
  <si>
    <t>Y2301919</t>
  </si>
  <si>
    <t>Y3956759</t>
  </si>
  <si>
    <t>Y3747198</t>
  </si>
  <si>
    <t>Y3953375</t>
  </si>
  <si>
    <t>Y2294189</t>
  </si>
  <si>
    <t>Y3953062</t>
  </si>
  <si>
    <t>Y2294568</t>
  </si>
  <si>
    <t>Y3796700</t>
  </si>
  <si>
    <t>Y2307104</t>
  </si>
  <si>
    <t>Y2301785</t>
  </si>
  <si>
    <t>Y2302030</t>
  </si>
  <si>
    <t>Y3956792</t>
  </si>
  <si>
    <t>Y2293281</t>
  </si>
  <si>
    <t>Y2292308</t>
  </si>
  <si>
    <t>Y3953496</t>
  </si>
  <si>
    <t>Y2291031</t>
  </si>
  <si>
    <t>Y2304369</t>
  </si>
  <si>
    <t>Y2295972</t>
  </si>
  <si>
    <t>Y3936360</t>
  </si>
  <si>
    <t>Y3954629</t>
  </si>
  <si>
    <t>Y4061785</t>
  </si>
  <si>
    <t>Y2301035</t>
  </si>
  <si>
    <t>Y2278231</t>
  </si>
  <si>
    <t>Y2296429</t>
  </si>
  <si>
    <t>Y2301961</t>
  </si>
  <si>
    <t>Y3957006</t>
  </si>
  <si>
    <t>Y3957042</t>
  </si>
  <si>
    <t>Y4091627</t>
  </si>
  <si>
    <t>Y4176216</t>
  </si>
  <si>
    <t>Y2301073</t>
  </si>
  <si>
    <t>Y2300929</t>
  </si>
  <si>
    <t>Y3597720</t>
  </si>
  <si>
    <t>Y2292201</t>
  </si>
  <si>
    <t>Y2290678</t>
  </si>
  <si>
    <t>Y3953568</t>
  </si>
  <si>
    <t>Y2291152</t>
  </si>
  <si>
    <t>Y3954114</t>
  </si>
  <si>
    <t>Y2293054</t>
  </si>
  <si>
    <t>Y2291857</t>
  </si>
  <si>
    <t>Y2296116</t>
  </si>
  <si>
    <t>Y2295968</t>
  </si>
  <si>
    <t>Y4144108</t>
  </si>
  <si>
    <t>Y2302148</t>
  </si>
  <si>
    <t>Y2304430</t>
  </si>
  <si>
    <t>Y2295521</t>
  </si>
  <si>
    <t>Y2293436</t>
  </si>
  <si>
    <t>Y2293718</t>
  </si>
  <si>
    <t>Y3953848</t>
  </si>
  <si>
    <t>Y3957320</t>
  </si>
  <si>
    <t>Y2296063</t>
  </si>
  <si>
    <t>Y3956857</t>
  </si>
  <si>
    <t>Y3956628</t>
  </si>
  <si>
    <t>Y3953064</t>
  </si>
  <si>
    <t>Y4154091</t>
  </si>
  <si>
    <t>Y2302007</t>
  </si>
  <si>
    <t>Y2291555</t>
  </si>
  <si>
    <t>Y2292262</t>
  </si>
  <si>
    <t>Y2290389</t>
  </si>
  <si>
    <t>Y2293322</t>
  </si>
  <si>
    <t>Y3954544</t>
  </si>
  <si>
    <t>Y4118880</t>
  </si>
  <si>
    <t>Y2278263</t>
  </si>
  <si>
    <t>Y3952841</t>
  </si>
  <si>
    <t>Y3664232</t>
  </si>
  <si>
    <t>Y4147356</t>
  </si>
  <si>
    <t>Y2303744</t>
  </si>
  <si>
    <t>Y2291617</t>
  </si>
  <si>
    <t>Y2300558</t>
  </si>
  <si>
    <t>Y3400919</t>
  </si>
  <si>
    <t>Y3953764</t>
  </si>
  <si>
    <t>Y2304111</t>
  </si>
  <si>
    <t>Y2307022</t>
  </si>
  <si>
    <t>Y2279081</t>
  </si>
  <si>
    <t>Y3384425</t>
  </si>
  <si>
    <t>Y4202315</t>
  </si>
  <si>
    <t>Y2294808</t>
  </si>
  <si>
    <t>Y4045785</t>
  </si>
  <si>
    <t>Y2306113</t>
  </si>
  <si>
    <t>Y3956922</t>
  </si>
  <si>
    <t>Y4185139</t>
  </si>
  <si>
    <t>Y3953658</t>
  </si>
  <si>
    <t>Y2305951</t>
  </si>
  <si>
    <t>Y3953344</t>
  </si>
  <si>
    <t>Y3957386</t>
  </si>
  <si>
    <t>Y2293754</t>
  </si>
  <si>
    <t>Y2278009</t>
  </si>
  <si>
    <t>Y2300688</t>
  </si>
  <si>
    <t>Y2294746</t>
  </si>
  <si>
    <t>Y2300826</t>
  </si>
  <si>
    <t>Y3485152</t>
  </si>
  <si>
    <t>Y2294765</t>
  </si>
  <si>
    <t>Y4105479</t>
  </si>
  <si>
    <t>Y2293771</t>
  </si>
  <si>
    <t>Y2295502</t>
  </si>
  <si>
    <t>Y3953645</t>
  </si>
  <si>
    <t>Y3780720</t>
  </si>
  <si>
    <t>Y2302221</t>
  </si>
  <si>
    <t>Y2305878</t>
  </si>
  <si>
    <t>Y3456617</t>
  </si>
  <si>
    <t>Y2293159</t>
  </si>
  <si>
    <t>Y3955218</t>
  </si>
  <si>
    <t>Y3952706</t>
  </si>
  <si>
    <t>Y2279162</t>
  </si>
  <si>
    <t>Y3952792</t>
  </si>
  <si>
    <t>Y3959034</t>
  </si>
  <si>
    <t>Y2303601</t>
  </si>
  <si>
    <t>Y3952158</t>
  </si>
  <si>
    <t>Y3952351</t>
  </si>
  <si>
    <t>Y2294114</t>
  </si>
  <si>
    <t>Y2300968</t>
  </si>
  <si>
    <t>Y2293243</t>
  </si>
  <si>
    <t>Y2293636</t>
  </si>
  <si>
    <t>Y3956951</t>
  </si>
  <si>
    <t>Y2295774</t>
  </si>
  <si>
    <t>Y2301863</t>
  </si>
  <si>
    <t>Y2291379</t>
  </si>
  <si>
    <t>Y2278448</t>
  </si>
  <si>
    <t>Y3954737</t>
  </si>
  <si>
    <t>Y4174952</t>
  </si>
  <si>
    <t>Y2305764</t>
  </si>
  <si>
    <t>Y2296462</t>
  </si>
  <si>
    <t>Y3957081</t>
  </si>
  <si>
    <t>Y2294032</t>
  </si>
  <si>
    <t>Y2304138</t>
  </si>
  <si>
    <t>Y2305726</t>
  </si>
  <si>
    <t>Y3954617</t>
  </si>
  <si>
    <t>Y2292774</t>
  </si>
  <si>
    <t>Y4087949</t>
  </si>
  <si>
    <t>Y2294756</t>
  </si>
  <si>
    <t>Y3959064</t>
  </si>
  <si>
    <t>Y4188451</t>
  </si>
  <si>
    <t>Y2295189</t>
  </si>
  <si>
    <t>Y2293049</t>
  </si>
  <si>
    <t>Y2290912</t>
  </si>
  <si>
    <t>Y4132731</t>
  </si>
  <si>
    <t>Y3953178</t>
  </si>
  <si>
    <t>Y4186656</t>
  </si>
  <si>
    <t>Y4003205</t>
  </si>
  <si>
    <t>Y2306263</t>
  </si>
  <si>
    <t>Y2305849</t>
  </si>
  <si>
    <t>Y2296313</t>
  </si>
  <si>
    <t>Y3953873</t>
  </si>
  <si>
    <t>Y4040359</t>
  </si>
  <si>
    <t>Y2295898</t>
  </si>
  <si>
    <t>Y2305789</t>
  </si>
  <si>
    <t>Y3954898</t>
  </si>
  <si>
    <t>Y4087951</t>
  </si>
  <si>
    <t>Y3953614</t>
  </si>
  <si>
    <t>Y3957660</t>
  </si>
  <si>
    <t>Y4168754</t>
  </si>
  <si>
    <t>Y2288979</t>
  </si>
  <si>
    <t>Y2301411</t>
  </si>
  <si>
    <t>Y2303648</t>
  </si>
  <si>
    <t>Y4035706</t>
  </si>
  <si>
    <t>Y2294482</t>
  </si>
  <si>
    <t>Y3959103</t>
  </si>
  <si>
    <t>Y2295016</t>
  </si>
  <si>
    <t>Y2296379</t>
  </si>
  <si>
    <t>Y3956989</t>
  </si>
  <si>
    <t>Y2288771</t>
  </si>
  <si>
    <t>Y2278331</t>
  </si>
  <si>
    <t>Y2294814</t>
  </si>
  <si>
    <t>Y3956716</t>
  </si>
  <si>
    <t>Y2305939</t>
  </si>
  <si>
    <t>Y2296042</t>
  </si>
  <si>
    <t>Y3958170</t>
  </si>
  <si>
    <t>Y2289366</t>
  </si>
  <si>
    <t>Y2301407</t>
  </si>
  <si>
    <t>Y3967176</t>
  </si>
  <si>
    <t>Y3793899</t>
  </si>
  <si>
    <t>Y3954269</t>
  </si>
  <si>
    <t>Y2295007</t>
  </si>
  <si>
    <t>Y3952593</t>
  </si>
  <si>
    <t>Y4197790</t>
  </si>
  <si>
    <t>Y3957538</t>
  </si>
  <si>
    <t>Y3747208</t>
  </si>
  <si>
    <t>Y3188399</t>
  </si>
  <si>
    <t>Y3954429</t>
  </si>
  <si>
    <t>Y2296572</t>
  </si>
  <si>
    <t>Y2290210</t>
  </si>
  <si>
    <t>Y3834378</t>
  </si>
  <si>
    <t>Y2303661</t>
  </si>
  <si>
    <t>Y3957615</t>
  </si>
  <si>
    <t>Y2304272</t>
  </si>
  <si>
    <t>Y2300171</t>
  </si>
  <si>
    <t>Y2290272</t>
  </si>
  <si>
    <t>Y2295639</t>
  </si>
  <si>
    <t>Y2304070</t>
  </si>
  <si>
    <t>Y3954725</t>
  </si>
  <si>
    <t>Y2293707</t>
  </si>
  <si>
    <t>Y2296330</t>
  </si>
  <si>
    <t>Y3953899</t>
  </si>
  <si>
    <t>Y2278136</t>
  </si>
  <si>
    <t>Y2278101</t>
  </si>
  <si>
    <t>Y2292583</t>
  </si>
  <si>
    <t>Y2295882</t>
  </si>
  <si>
    <t>Y3747199</t>
  </si>
  <si>
    <t>Y3756196</t>
  </si>
  <si>
    <t>Y2278140</t>
  </si>
  <si>
    <t>Y2293902</t>
  </si>
  <si>
    <t>Y2292999</t>
  </si>
  <si>
    <t>Y2294996</t>
  </si>
  <si>
    <t>Y2294529</t>
  </si>
  <si>
    <t>Y3479454</t>
  </si>
  <si>
    <t>Y3956831</t>
  </si>
  <si>
    <t>Y2290901</t>
  </si>
  <si>
    <t>Y3952556</t>
  </si>
  <si>
    <t>Y2292855</t>
  </si>
  <si>
    <t>Y2279031</t>
  </si>
  <si>
    <t>Y2291280</t>
  </si>
  <si>
    <t>Y2293687</t>
  </si>
  <si>
    <t>Y3955381</t>
  </si>
  <si>
    <t>Y2303700</t>
  </si>
  <si>
    <t>Y4174933</t>
  </si>
  <si>
    <t>Y2307095</t>
  </si>
  <si>
    <t>Y2289165</t>
  </si>
  <si>
    <t>Y2296056</t>
  </si>
  <si>
    <t>Y2278580</t>
  </si>
  <si>
    <t>Y2290136</t>
  </si>
  <si>
    <t>Y2294547</t>
  </si>
  <si>
    <t>Y2293063</t>
  </si>
  <si>
    <t>Y3953734</t>
  </si>
  <si>
    <t>Y4052584</t>
  </si>
  <si>
    <t>Y2290282</t>
  </si>
  <si>
    <t>Y2278226</t>
  </si>
  <si>
    <t>Y4028935</t>
  </si>
  <si>
    <t>Y3952149</t>
  </si>
  <si>
    <t>Y2301650</t>
  </si>
  <si>
    <t>Y4040360</t>
  </si>
  <si>
    <t>Y3957655</t>
  </si>
  <si>
    <t>Y2296281</t>
  </si>
  <si>
    <t>Y2295687</t>
  </si>
  <si>
    <t>Y4035871</t>
  </si>
  <si>
    <t>Y2295782</t>
  </si>
  <si>
    <t>Y2293877</t>
  </si>
  <si>
    <t>Y2301834</t>
  </si>
  <si>
    <t>Y2296595</t>
  </si>
  <si>
    <t>Y3703931</t>
  </si>
  <si>
    <t>Y2289205</t>
  </si>
  <si>
    <t>Y3955011</t>
  </si>
  <si>
    <t>Y2294700</t>
  </si>
  <si>
    <t>Y3953902</t>
  </si>
  <si>
    <t>Y3957013</t>
  </si>
  <si>
    <t>Y2293467</t>
  </si>
  <si>
    <t>Y3956747</t>
  </si>
  <si>
    <t>Y2290360</t>
  </si>
  <si>
    <t>Y2295298</t>
  </si>
  <si>
    <t>Y2294154</t>
  </si>
  <si>
    <t>Y4201514</t>
  </si>
  <si>
    <t>Y3956574</t>
  </si>
  <si>
    <t>Y3955112</t>
  </si>
  <si>
    <t>Y3953635</t>
  </si>
  <si>
    <t>Y3954168</t>
  </si>
  <si>
    <t>Y3953603</t>
  </si>
  <si>
    <t>Y2278172</t>
  </si>
  <si>
    <t>Y2293728</t>
  </si>
  <si>
    <t>Y2278537</t>
  </si>
  <si>
    <t>Y3955314</t>
  </si>
  <si>
    <t>Y3956812</t>
  </si>
  <si>
    <t>Y2304404</t>
  </si>
  <si>
    <t>Y2296380</t>
  </si>
  <si>
    <t>Y3952325</t>
  </si>
  <si>
    <t>Y2292777</t>
  </si>
  <si>
    <t>Y2296554</t>
  </si>
  <si>
    <t>Y3952924</t>
  </si>
  <si>
    <t>Y2294027</t>
  </si>
  <si>
    <t>Y3959156</t>
  </si>
  <si>
    <t>Y2294781</t>
  </si>
  <si>
    <t>Y2301829</t>
  </si>
  <si>
    <t>Y2300901</t>
  </si>
  <si>
    <t>Y2293139</t>
  </si>
  <si>
    <t>Y3172189</t>
  </si>
  <si>
    <t>Y4061416</t>
  </si>
  <si>
    <t>Y2301741</t>
  </si>
  <si>
    <t>Y2292737</t>
  </si>
  <si>
    <t>Y3956847</t>
  </si>
  <si>
    <t>Y2301777</t>
  </si>
  <si>
    <t>Y2302177</t>
  </si>
  <si>
    <t>Y4187742</t>
  </si>
  <si>
    <t>Y2293485</t>
  </si>
  <si>
    <t>Y3956562</t>
  </si>
  <si>
    <t>Y2291473</t>
  </si>
  <si>
    <t>Y3639968</t>
  </si>
  <si>
    <t>Y2306219</t>
  </si>
  <si>
    <t>Y2292486</t>
  </si>
  <si>
    <t>Y4087184</t>
  </si>
  <si>
    <t>Y2293422</t>
  </si>
  <si>
    <t>Y2304467</t>
  </si>
  <si>
    <t>Y2290850</t>
  </si>
  <si>
    <t>Y3867451</t>
  </si>
  <si>
    <t>Y2293891</t>
  </si>
  <si>
    <t>Y2305701</t>
  </si>
  <si>
    <t>Y2277953</t>
  </si>
  <si>
    <t>Y2279010</t>
  </si>
  <si>
    <t>Y2288861</t>
  </si>
  <si>
    <t>Y2278398</t>
  </si>
  <si>
    <t>Y3952625</t>
  </si>
  <si>
    <t>Y2295536</t>
  </si>
  <si>
    <t>Y4208319</t>
  </si>
  <si>
    <t>Y2293399</t>
  </si>
  <si>
    <t>Y3959145</t>
  </si>
  <si>
    <t>Y2301878</t>
  </si>
  <si>
    <t>Y2294734</t>
  </si>
  <si>
    <t>Y2289226</t>
  </si>
  <si>
    <t>Y2278295</t>
  </si>
  <si>
    <t>Y3778098</t>
  </si>
  <si>
    <t>Y4194346</t>
  </si>
  <si>
    <t>Y2302202</t>
  </si>
  <si>
    <t>Y3953418</t>
  </si>
  <si>
    <t>Y3954634</t>
  </si>
  <si>
    <t>Y2291576</t>
  </si>
  <si>
    <t>Y2291413</t>
  </si>
  <si>
    <t>Y2290741</t>
  </si>
  <si>
    <t>Y3833621</t>
  </si>
  <si>
    <t>Y3240199</t>
  </si>
  <si>
    <t>Y2300839</t>
  </si>
  <si>
    <t>Y3897914</t>
  </si>
  <si>
    <t>Y2307081</t>
  </si>
  <si>
    <t>Y2278571</t>
  </si>
  <si>
    <t>Y2278187</t>
  </si>
  <si>
    <t>Y3647519</t>
  </si>
  <si>
    <t>Y2290146</t>
  </si>
  <si>
    <t>Y3953686</t>
  </si>
  <si>
    <t>Y4208312</t>
  </si>
  <si>
    <t>Y2300938</t>
  </si>
  <si>
    <t>Y3952318</t>
  </si>
  <si>
    <t>Y3953444</t>
  </si>
  <si>
    <t>Y2294297</t>
  </si>
  <si>
    <t>Y3954832</t>
  </si>
  <si>
    <t>Y2291966</t>
  </si>
  <si>
    <t>Y3952909</t>
  </si>
  <si>
    <t>Y2294417</t>
  </si>
  <si>
    <t>Y3167086</t>
  </si>
  <si>
    <t>Y3174938</t>
  </si>
  <si>
    <t>Y2303672</t>
  </si>
  <si>
    <t>Y2293650</t>
  </si>
  <si>
    <t>Y3954260</t>
  </si>
  <si>
    <t>Y3957568</t>
  </si>
  <si>
    <t>Y2278164</t>
  </si>
  <si>
    <t>Y2296591</t>
  </si>
  <si>
    <t>Y2278828</t>
  </si>
  <si>
    <t>Y3304775</t>
  </si>
  <si>
    <t>Y3956616</t>
  </si>
  <si>
    <t>Y3954888</t>
  </si>
  <si>
    <t>Y2278818</t>
  </si>
  <si>
    <t>Y2296829</t>
  </si>
  <si>
    <t>Y3374681</t>
  </si>
  <si>
    <t>Y3957360</t>
  </si>
  <si>
    <t>Y2292987</t>
  </si>
  <si>
    <t>Y2293006</t>
  </si>
  <si>
    <t>Y3952936</t>
  </si>
  <si>
    <t>Y4151251</t>
  </si>
  <si>
    <t>Y4157057</t>
  </si>
  <si>
    <t>Y4047604</t>
  </si>
  <si>
    <t>Y2295833</t>
  </si>
  <si>
    <t>Y2295664</t>
  </si>
  <si>
    <t>Y2292800</t>
  </si>
  <si>
    <t>Y2295274</t>
  </si>
  <si>
    <t>Y3959075</t>
  </si>
  <si>
    <t>Y2301971</t>
  </si>
  <si>
    <t>Y4166316</t>
  </si>
  <si>
    <t>Y2296227</t>
  </si>
  <si>
    <t>Y2294378</t>
  </si>
  <si>
    <t>Y2302026</t>
  </si>
  <si>
    <t>Y2278352</t>
  </si>
  <si>
    <t>Y2295647</t>
  </si>
  <si>
    <t>Y2278303</t>
  </si>
  <si>
    <t>Y4153121</t>
  </si>
  <si>
    <t>Y3956824</t>
  </si>
  <si>
    <t>Y2278311</t>
  </si>
  <si>
    <t>Y2291219</t>
  </si>
  <si>
    <t>Y2304148</t>
  </si>
  <si>
    <t>Y2277829</t>
  </si>
  <si>
    <t>Y3780118</t>
  </si>
  <si>
    <t>Y2300786</t>
  </si>
  <si>
    <t>Y3957595</t>
  </si>
  <si>
    <t>Y2306972</t>
  </si>
  <si>
    <t>Y2290302</t>
  </si>
  <si>
    <t>Y3954405</t>
  </si>
  <si>
    <t>Y2293163</t>
  </si>
  <si>
    <t>Y2294550</t>
  </si>
  <si>
    <t>Y2296323</t>
  </si>
  <si>
    <t>Y4040747</t>
  </si>
  <si>
    <t>Y2296417</t>
  </si>
  <si>
    <t>Y3952989</t>
  </si>
  <si>
    <t>Y3954473</t>
  </si>
  <si>
    <t>Y3954509</t>
  </si>
  <si>
    <t>Y2295679</t>
  </si>
  <si>
    <t>Y3954175</t>
  </si>
  <si>
    <t>Y2296622</t>
  </si>
  <si>
    <t>Y3954645</t>
  </si>
  <si>
    <t>Y3829934</t>
  </si>
  <si>
    <t>Y2296450</t>
  </si>
  <si>
    <t>Y2294562</t>
  </si>
  <si>
    <t>Y2296190</t>
  </si>
  <si>
    <t>Y2294353</t>
  </si>
  <si>
    <t>Y3958129</t>
  </si>
  <si>
    <t>Y2294313</t>
  </si>
  <si>
    <t>Y2304335</t>
  </si>
  <si>
    <t>Y2290244</t>
  </si>
  <si>
    <t>Y2278327</t>
  </si>
  <si>
    <t>Y3385211</t>
  </si>
  <si>
    <t>Y4027838</t>
  </si>
  <si>
    <t>Y2301009</t>
  </si>
  <si>
    <t>Y2305508</t>
  </si>
  <si>
    <t>Y2293226</t>
  </si>
  <si>
    <t>Y4131205</t>
  </si>
  <si>
    <t>Y3953673</t>
  </si>
  <si>
    <t>Y4015015</t>
  </si>
  <si>
    <t>Y3215643</t>
  </si>
  <si>
    <t>Y3959176</t>
  </si>
  <si>
    <t>Y2294503</t>
  </si>
  <si>
    <t>Y2301928</t>
  </si>
  <si>
    <t>Y2306127</t>
  </si>
  <si>
    <t>Y3955068</t>
  </si>
  <si>
    <t>Y4028334</t>
  </si>
  <si>
    <t>Y2294328</t>
  </si>
  <si>
    <t>Y4087965</t>
  </si>
  <si>
    <t>Y2294574</t>
  </si>
  <si>
    <t>Y2303712</t>
  </si>
  <si>
    <t>Y2307035</t>
  </si>
  <si>
    <t>Y3712773</t>
  </si>
  <si>
    <t>Y2302015</t>
  </si>
  <si>
    <t>Y3953194</t>
  </si>
  <si>
    <t>Y2294153</t>
  </si>
  <si>
    <t>Y2295817</t>
  </si>
  <si>
    <t>Y2294894</t>
  </si>
  <si>
    <t>Y3956632</t>
  </si>
  <si>
    <t>Y2294472</t>
  </si>
  <si>
    <t>Y3953608</t>
  </si>
  <si>
    <t>Y2302063</t>
  </si>
  <si>
    <t>Y3953629</t>
  </si>
  <si>
    <t>Y2305897</t>
  </si>
  <si>
    <t>Y2289298</t>
  </si>
  <si>
    <t>Y2291514</t>
  </si>
  <si>
    <t>Y2294104</t>
  </si>
  <si>
    <t>Y4154953</t>
  </si>
  <si>
    <t>Y3952755</t>
  </si>
  <si>
    <t>Y4092941</t>
  </si>
  <si>
    <t>Y2279170</t>
  </si>
  <si>
    <t>Y2295746</t>
  </si>
  <si>
    <t>Y2296143</t>
  </si>
  <si>
    <t>Y3954633</t>
  </si>
  <si>
    <t>Y2294026</t>
  </si>
  <si>
    <t>Y2294866</t>
  </si>
  <si>
    <t>Y2293219</t>
  </si>
  <si>
    <t>Y4198780</t>
  </si>
  <si>
    <t>Y3953440</t>
  </si>
  <si>
    <t>Y4187861</t>
  </si>
  <si>
    <t>Y2289214</t>
  </si>
  <si>
    <t>Y3954781</t>
  </si>
  <si>
    <t>Y3953963</t>
  </si>
  <si>
    <t>Y3592488</t>
  </si>
  <si>
    <t>Y2296794</t>
  </si>
  <si>
    <t>Y3959135</t>
  </si>
  <si>
    <t>Y3957117</t>
  </si>
  <si>
    <t>Y2293668</t>
  </si>
  <si>
    <t>Y4021234</t>
  </si>
  <si>
    <t>Y4130440</t>
  </si>
  <si>
    <t>Y4051536</t>
  </si>
  <si>
    <t>Y2293017</t>
  </si>
  <si>
    <t>Y3952900</t>
  </si>
  <si>
    <t>Y3952332</t>
  </si>
  <si>
    <t>Y2293672</t>
  </si>
  <si>
    <t>Y2293209</t>
  </si>
  <si>
    <t>Y2292326</t>
  </si>
  <si>
    <t>Y2304297</t>
  </si>
  <si>
    <t>Y3954515</t>
  </si>
  <si>
    <t>Y2291382</t>
  </si>
  <si>
    <t>Y2295925</t>
  </si>
  <si>
    <t>Y2293761</t>
  </si>
  <si>
    <t>Y2293309</t>
  </si>
  <si>
    <t>Y4090655</t>
  </si>
  <si>
    <t>Y2296272</t>
  </si>
  <si>
    <t>Y2278158</t>
  </si>
  <si>
    <t>Y2293737</t>
  </si>
  <si>
    <t>Y2300320</t>
  </si>
  <si>
    <t>Y2295604</t>
  </si>
  <si>
    <t>Y3954735</t>
  </si>
  <si>
    <t>Y2290152</t>
  </si>
  <si>
    <t>Y3953072</t>
  </si>
  <si>
    <t>Y2293466</t>
  </si>
  <si>
    <t>Y3959099</t>
  </si>
  <si>
    <t>Y2295106</t>
  </si>
  <si>
    <t>Y4004094</t>
  </si>
  <si>
    <t>Y3761794</t>
  </si>
  <si>
    <t>Y2295670</t>
  </si>
  <si>
    <t>Y2293027</t>
  </si>
  <si>
    <t>Y3860159</t>
  </si>
  <si>
    <t>Y2295304</t>
  </si>
  <si>
    <t>Y3778099</t>
  </si>
  <si>
    <t>Y2293579</t>
  </si>
  <si>
    <t>Y2293921</t>
  </si>
  <si>
    <t>Y2293857</t>
  </si>
  <si>
    <t>Y2291013</t>
  </si>
  <si>
    <t>Y2278800</t>
  </si>
  <si>
    <t>Y3628665</t>
  </si>
  <si>
    <t>Y2306104</t>
  </si>
  <si>
    <t>Y2292360</t>
  </si>
  <si>
    <t>Y2302227</t>
  </si>
  <si>
    <t>Y4013430</t>
  </si>
  <si>
    <t>Y4151263</t>
  </si>
  <si>
    <t>Y2294670</t>
  </si>
  <si>
    <t>Y3243402</t>
  </si>
  <si>
    <t>Y3956851</t>
  </si>
  <si>
    <t>Y3956622</t>
  </si>
  <si>
    <t>Y2292788</t>
  </si>
  <si>
    <t>Y3931277</t>
  </si>
  <si>
    <t>Y2301802</t>
  </si>
  <si>
    <t>Y2293821</t>
  </si>
  <si>
    <t>Y2289017</t>
  </si>
  <si>
    <t>Y2292747</t>
  </si>
  <si>
    <t>Y2302140</t>
  </si>
  <si>
    <t>Y2300942</t>
  </si>
  <si>
    <t>Y2304102</t>
  </si>
  <si>
    <t>Y3953164</t>
  </si>
  <si>
    <t>Y2293358</t>
  </si>
  <si>
    <t>Y2302077</t>
  </si>
  <si>
    <t>Y3172666</t>
  </si>
  <si>
    <t>Y2278935</t>
  </si>
  <si>
    <t>Y2294660</t>
  </si>
  <si>
    <t>Y3957511</t>
  </si>
  <si>
    <t>Y2288832</t>
  </si>
  <si>
    <t>Y2278813</t>
  </si>
  <si>
    <t>Y3590257</t>
  </si>
  <si>
    <t>Y3954829</t>
  </si>
  <si>
    <t>Y3957431</t>
  </si>
  <si>
    <t>Y2292448</t>
  </si>
  <si>
    <t>Y2290714</t>
  </si>
  <si>
    <t>Y2304164</t>
  </si>
  <si>
    <t>Y2296228</t>
  </si>
  <si>
    <t>Y4001072</t>
  </si>
  <si>
    <t>Y2278201</t>
  </si>
  <si>
    <t>Y2293653</t>
  </si>
  <si>
    <t>Y3956766</t>
  </si>
  <si>
    <t>Y4065347</t>
  </si>
  <si>
    <t>Y2291025</t>
  </si>
  <si>
    <t>Y2296486</t>
  </si>
  <si>
    <t>Y2296294</t>
  </si>
  <si>
    <t>Y3883201</t>
  </si>
  <si>
    <t>Y2301323</t>
  </si>
  <si>
    <t>Y2288777</t>
  </si>
  <si>
    <t>Y2291972</t>
  </si>
  <si>
    <t>Y3697113</t>
  </si>
  <si>
    <t>Y3322360</t>
  </si>
  <si>
    <t>Y3954803</t>
  </si>
  <si>
    <t>Y2278723</t>
  </si>
  <si>
    <t>Y2291162</t>
  </si>
  <si>
    <t>Y2293616</t>
  </si>
  <si>
    <t>Y2301486</t>
  </si>
  <si>
    <t>Y2304457</t>
  </si>
  <si>
    <t>Y2294001</t>
  </si>
  <si>
    <t>Y2307122</t>
  </si>
  <si>
    <t>Y2294851</t>
  </si>
  <si>
    <t>Y2290292</t>
  </si>
  <si>
    <t>Y2288938</t>
  </si>
  <si>
    <t>Y2278235</t>
  </si>
  <si>
    <t>Y2292688</t>
  </si>
  <si>
    <t>Y4166823</t>
  </si>
  <si>
    <t>Y2278482</t>
  </si>
  <si>
    <t>Y3952366</t>
  </si>
  <si>
    <t>Y3952582</t>
  </si>
  <si>
    <t>Y2278287</t>
  </si>
  <si>
    <t>Y2293103</t>
  </si>
  <si>
    <t>Y2293890</t>
  </si>
  <si>
    <t>Y2295836</t>
  </si>
  <si>
    <t>Y3781012</t>
  </si>
  <si>
    <t>Y3959054</t>
  </si>
  <si>
    <t>Y3694497</t>
  </si>
  <si>
    <t>Y3956605</t>
  </si>
  <si>
    <t>Y3953681</t>
  </si>
  <si>
    <t>Y2301569</t>
  </si>
  <si>
    <t>Y4012372</t>
  </si>
  <si>
    <t>Y2294074</t>
  </si>
  <si>
    <t>Y4020361</t>
  </si>
  <si>
    <t>Y2295147</t>
  </si>
  <si>
    <t>Y2293880</t>
  </si>
  <si>
    <t>Y4053740</t>
  </si>
  <si>
    <t>Y2292752</t>
  </si>
  <si>
    <t>Y3952881</t>
  </si>
  <si>
    <t>Y2294433</t>
  </si>
  <si>
    <t>Y2293785</t>
  </si>
  <si>
    <t>Y2296077</t>
  </si>
  <si>
    <t>Y2298566</t>
  </si>
  <si>
    <t>Y3953374</t>
  </si>
  <si>
    <t>Y2301980</t>
  </si>
  <si>
    <t>Y4159908</t>
  </si>
  <si>
    <t>Y2288847</t>
  </si>
  <si>
    <t>Y2278045</t>
  </si>
  <si>
    <t>Y3713200</t>
  </si>
  <si>
    <t>Y2293795</t>
  </si>
  <si>
    <t>Y2305738</t>
  </si>
  <si>
    <t>Y3290894</t>
  </si>
  <si>
    <t>Y3952573</t>
  </si>
  <si>
    <t>Y3661046</t>
  </si>
  <si>
    <t>Y2300867</t>
  </si>
  <si>
    <t>Y2294018</t>
  </si>
  <si>
    <t>Y3959175</t>
  </si>
  <si>
    <t>Y2304403</t>
  </si>
  <si>
    <t>Y2300935</t>
  </si>
  <si>
    <t>Y3957656</t>
  </si>
  <si>
    <t>Y2289959</t>
  </si>
  <si>
    <t>Y4045449</t>
  </si>
  <si>
    <t>Y3954162</t>
  </si>
  <si>
    <t>Y4150182</t>
  </si>
  <si>
    <t>Y2302090</t>
  </si>
  <si>
    <t>Y3954362</t>
  </si>
  <si>
    <t>Y2301843</t>
  </si>
  <si>
    <t>Y3954174</t>
  </si>
  <si>
    <t>Y2305511</t>
  </si>
  <si>
    <t>Y3479452</t>
  </si>
  <si>
    <t>Y2306124</t>
  </si>
  <si>
    <t>Y2294532</t>
  </si>
  <si>
    <t>Y2293167</t>
  </si>
  <si>
    <t>Y4173805</t>
  </si>
  <si>
    <t>Y2290243</t>
  </si>
  <si>
    <t>Y2300266</t>
  </si>
  <si>
    <t>Y2295115</t>
  </si>
  <si>
    <t>Y3077472</t>
  </si>
  <si>
    <t>Y2301923</t>
  </si>
  <si>
    <t>Y2304341</t>
  </si>
  <si>
    <t>Y2294337</t>
  </si>
  <si>
    <t>Y3953897</t>
  </si>
  <si>
    <t>Y3954382</t>
  </si>
  <si>
    <t>Y2295800</t>
  </si>
  <si>
    <t>Y2291856</t>
  </si>
  <si>
    <t>Y3956915</t>
  </si>
  <si>
    <t>Y3766120</t>
  </si>
  <si>
    <t>Y2294271</t>
  </si>
  <si>
    <t>Y2277907</t>
  </si>
  <si>
    <t>Y2295965</t>
  </si>
  <si>
    <t>Y2301889</t>
  </si>
  <si>
    <t>Y4045040</t>
  </si>
  <si>
    <t>Y2291844</t>
  </si>
  <si>
    <t>Y3956907</t>
  </si>
  <si>
    <t>Y2278679</t>
  </si>
  <si>
    <t>Y3952488</t>
  </si>
  <si>
    <t>Y3956709</t>
  </si>
  <si>
    <t>Y3957378</t>
  </si>
  <si>
    <t>Y2300926</t>
  </si>
  <si>
    <t>Y2294228</t>
  </si>
  <si>
    <t>Y2292865</t>
  </si>
  <si>
    <t>Y3911861</t>
  </si>
  <si>
    <t>Y2306060</t>
  </si>
  <si>
    <t>Y2300897</t>
  </si>
  <si>
    <t>Y4091622</t>
  </si>
  <si>
    <t>Y4165833</t>
  </si>
  <si>
    <t>Y2307037</t>
  </si>
  <si>
    <t>Y3952985</t>
  </si>
  <si>
    <t>Y2293141</t>
  </si>
  <si>
    <t>Y2296503</t>
  </si>
  <si>
    <t>Y3881201</t>
  </si>
  <si>
    <t>Y2294119</t>
  </si>
  <si>
    <t>Y3953323</t>
  </si>
  <si>
    <t>Y4082492</t>
  </si>
  <si>
    <t>Y3954248</t>
  </si>
  <si>
    <t>Y2304333</t>
  </si>
  <si>
    <t>Y3953763</t>
  </si>
  <si>
    <t>Y2293282</t>
  </si>
  <si>
    <t>Y2296569</t>
  </si>
  <si>
    <t>Y2278748</t>
  </si>
  <si>
    <t>Y3953365</t>
  </si>
  <si>
    <t>Y2301299</t>
  </si>
  <si>
    <t>Y2278778</t>
  </si>
  <si>
    <t>Y2288807</t>
  </si>
  <si>
    <t>Y2305853</t>
  </si>
  <si>
    <t>Y3957603</t>
  </si>
  <si>
    <t>Y2292425</t>
  </si>
  <si>
    <t>Y3952189</t>
  </si>
  <si>
    <t>Y3954564</t>
  </si>
  <si>
    <t>Y3954822</t>
  </si>
  <si>
    <t>Y2301602</t>
  </si>
  <si>
    <t>Y2305869</t>
  </si>
  <si>
    <t>Y2294208</t>
  </si>
  <si>
    <t>Y4049428</t>
  </si>
  <si>
    <t>Y2292378</t>
  </si>
  <si>
    <t>Y2291389</t>
  </si>
  <si>
    <t>Y2296246</t>
  </si>
  <si>
    <t>Y2304066</t>
  </si>
  <si>
    <t>Y4082209</t>
  </si>
  <si>
    <t>Y3956940</t>
  </si>
  <si>
    <t>Y3954145</t>
  </si>
  <si>
    <t>Y4188158</t>
  </si>
  <si>
    <t>Y4156518</t>
  </si>
  <si>
    <t>Y3953648</t>
  </si>
  <si>
    <t>Y2306001</t>
  </si>
  <si>
    <t>Y2291965</t>
  </si>
  <si>
    <t>Y2278754</t>
  </si>
  <si>
    <t>Y2305731</t>
  </si>
  <si>
    <t>Y3957575</t>
  </si>
  <si>
    <t>Y2293057</t>
  </si>
  <si>
    <t>Y2305984</t>
  </si>
  <si>
    <t>Y2292484</t>
  </si>
  <si>
    <t>Y3954592</t>
  </si>
  <si>
    <t>Y2294669</t>
  </si>
  <si>
    <t>Y3369365</t>
  </si>
  <si>
    <t>Y2294130</t>
  </si>
  <si>
    <t>Y3606882</t>
  </si>
  <si>
    <t>Y2295649</t>
  </si>
  <si>
    <t>Y2279059</t>
  </si>
  <si>
    <t>Y2293741</t>
  </si>
  <si>
    <t>Y3813867</t>
  </si>
  <si>
    <t>Y2305691</t>
  </si>
  <si>
    <t>Y4166799</t>
  </si>
  <si>
    <t>Y2302002</t>
  </si>
  <si>
    <t>Y3954507</t>
  </si>
  <si>
    <t>Y4013391</t>
  </si>
  <si>
    <t>Y3954258</t>
  </si>
  <si>
    <t>Y3957355</t>
  </si>
  <si>
    <t>Y2294048</t>
  </si>
  <si>
    <t>Y3954346</t>
  </si>
  <si>
    <t>Y4060479</t>
  </si>
  <si>
    <t>Y2293441</t>
  </si>
  <si>
    <t>Y2295725</t>
  </si>
  <si>
    <t>Y2293594</t>
  </si>
  <si>
    <t>Y4076891</t>
  </si>
  <si>
    <t>Y2296255</t>
  </si>
  <si>
    <t>Y3697161</t>
  </si>
  <si>
    <t>Y2278343</t>
  </si>
  <si>
    <t>Y2278377</t>
  </si>
  <si>
    <t>Y2296034</t>
  </si>
  <si>
    <t>Y3956818</t>
  </si>
  <si>
    <t>Y4176000</t>
  </si>
  <si>
    <t>Y2291365</t>
  </si>
  <si>
    <t>Y2277959</t>
  </si>
  <si>
    <t>Y2293917</t>
  </si>
  <si>
    <t>Y3953752</t>
  </si>
  <si>
    <t>Y3952612</t>
  </si>
  <si>
    <t>Y4174937</t>
  </si>
  <si>
    <t>Y2301759</t>
  </si>
  <si>
    <t>Y3290697</t>
  </si>
  <si>
    <t>Y2288764</t>
  </si>
  <si>
    <t>Y2295857</t>
  </si>
  <si>
    <t>Y3959111</t>
  </si>
  <si>
    <t>Y2295017</t>
  </si>
  <si>
    <t>Y2306909</t>
  </si>
  <si>
    <t>Y2302047</t>
  </si>
  <si>
    <t>Y2293154</t>
  </si>
  <si>
    <t>Y3953382</t>
  </si>
  <si>
    <t>Y2293272</t>
  </si>
  <si>
    <t>Y3953815</t>
  </si>
  <si>
    <t>Y4091732</t>
  </si>
  <si>
    <t>Y2295168</t>
  </si>
  <si>
    <t>Y3958071</t>
  </si>
  <si>
    <t>Y2296049</t>
  </si>
  <si>
    <t>Y3952952</t>
  </si>
  <si>
    <t>Y2293998</t>
  </si>
  <si>
    <t>Y4027840</t>
  </si>
  <si>
    <t>Y2305934</t>
  </si>
  <si>
    <t>Y2293690</t>
  </si>
  <si>
    <t>Y2293946</t>
  </si>
  <si>
    <t>Y3956719</t>
  </si>
  <si>
    <t>Y3954064</t>
  </si>
  <si>
    <t>Y4039116</t>
  </si>
  <si>
    <t>Y3953423</t>
  </si>
  <si>
    <t>Y2293046</t>
  </si>
  <si>
    <t>Y3656335</t>
  </si>
  <si>
    <t>Y2293907</t>
  </si>
  <si>
    <t>Y2301584</t>
  </si>
  <si>
    <t>Y2293038</t>
  </si>
  <si>
    <t>Y3954376</t>
  </si>
  <si>
    <t>Y2291378</t>
  </si>
  <si>
    <t>Y4181346</t>
  </si>
  <si>
    <t>Y2303738</t>
  </si>
  <si>
    <t>Y4205355</t>
  </si>
  <si>
    <t>Y3957345</t>
  </si>
  <si>
    <t>Y3400270</t>
  </si>
  <si>
    <t>Y2296310</t>
  </si>
  <si>
    <t>Y2294817</t>
  </si>
  <si>
    <t>Y3959121</t>
  </si>
  <si>
    <t>Y2304121</t>
  </si>
  <si>
    <t>Y2288884</t>
  </si>
  <si>
    <t>Y3811690</t>
  </si>
  <si>
    <t>Y2303599</t>
  </si>
  <si>
    <t>Y3954612</t>
  </si>
  <si>
    <t>Y2302125</t>
  </si>
  <si>
    <t>Y2294419</t>
  </si>
  <si>
    <t>Y2305689</t>
  </si>
  <si>
    <t>Y2296628</t>
  </si>
  <si>
    <t>Y3936977</t>
  </si>
  <si>
    <t>Y4046245</t>
  </si>
  <si>
    <t>Y2306942</t>
  </si>
  <si>
    <t>Y4012744</t>
  </si>
  <si>
    <t>Y3957547</t>
  </si>
  <si>
    <t>Y3957037</t>
  </si>
  <si>
    <t>Y2296192</t>
  </si>
  <si>
    <t>Y3252036</t>
  </si>
  <si>
    <t>Y2296376</t>
  </si>
  <si>
    <t>Y4045074</t>
  </si>
  <si>
    <t>Y2288911</t>
  </si>
  <si>
    <t>Y3944678</t>
  </si>
  <si>
    <t>Y2293535</t>
  </si>
  <si>
    <t>Y2290810</t>
  </si>
  <si>
    <t>Y2291148</t>
  </si>
  <si>
    <t>Y2296203</t>
  </si>
  <si>
    <t>Y2295650</t>
  </si>
  <si>
    <t>Y2278526</t>
  </si>
  <si>
    <t>Y2298509</t>
  </si>
  <si>
    <t>Y2301465</t>
  </si>
  <si>
    <t>Y2306131</t>
  </si>
  <si>
    <t>Y3955392</t>
  </si>
  <si>
    <t>Y2307003</t>
  </si>
  <si>
    <t>Y2291649</t>
  </si>
  <si>
    <t>Y2306983</t>
  </si>
  <si>
    <t>Y2278809</t>
  </si>
  <si>
    <t>Y3290419</t>
  </si>
  <si>
    <t>Y2302058</t>
  </si>
  <si>
    <t>Y2291076</t>
  </si>
  <si>
    <t>Y3953919</t>
  </si>
  <si>
    <t>Y2306257</t>
  </si>
  <si>
    <t>Y4089423</t>
  </si>
  <si>
    <t>Y2293867</t>
  </si>
  <si>
    <t>Y2306168</t>
  </si>
  <si>
    <t>Y2295258</t>
  </si>
  <si>
    <t>Y2294382</t>
  </si>
  <si>
    <t>Y2294877</t>
  </si>
  <si>
    <t>Y2304118</t>
  </si>
  <si>
    <t>Y2294372</t>
  </si>
  <si>
    <t>Y3955297</t>
  </si>
  <si>
    <t>Y2293297</t>
  </si>
  <si>
    <t>Y4048257</t>
  </si>
  <si>
    <t>Y2291297</t>
  </si>
  <si>
    <t>Y4014862</t>
  </si>
  <si>
    <t>Y2290885</t>
  </si>
  <si>
    <t>Y2296220</t>
  </si>
  <si>
    <t>Y2293626</t>
  </si>
  <si>
    <t>Y3957623</t>
  </si>
  <si>
    <t>Y4166817</t>
  </si>
  <si>
    <t>Y3998503</t>
  </si>
  <si>
    <t>Y3290976</t>
  </si>
  <si>
    <t>Y4098432</t>
  </si>
  <si>
    <t>Y3105587</t>
  </si>
  <si>
    <t>Y3799317</t>
  </si>
  <si>
    <t>Y2296538</t>
  </si>
  <si>
    <t>Y4182074</t>
  </si>
  <si>
    <t>Y2294751</t>
  </si>
  <si>
    <t>Y2293987</t>
  </si>
  <si>
    <t>Y4138815</t>
  </si>
  <si>
    <t>Y2301130</t>
  </si>
  <si>
    <t>Y2295268</t>
  </si>
  <si>
    <t>Y3953523</t>
  </si>
  <si>
    <t>Y3956701</t>
  </si>
  <si>
    <t>Y2294321</t>
  </si>
  <si>
    <t>Y2295171</t>
  </si>
  <si>
    <t>Y2290239</t>
  </si>
  <si>
    <t>Y2278031</t>
  </si>
  <si>
    <t>Y3794004</t>
  </si>
  <si>
    <t>Y2294296</t>
  </si>
  <si>
    <t>Y2292371</t>
  </si>
  <si>
    <t>Y4012174</t>
  </si>
  <si>
    <t>Y2302225</t>
  </si>
  <si>
    <t>Y3677498</t>
  </si>
  <si>
    <t>Y2293482</t>
  </si>
  <si>
    <t>Y4091908</t>
  </si>
  <si>
    <t>Y2304422</t>
  </si>
  <si>
    <t>Y2296510</t>
  </si>
  <si>
    <t>Y2296369</t>
  </si>
  <si>
    <t>Y3957332</t>
  </si>
  <si>
    <t>Y3957339</t>
  </si>
  <si>
    <t>Y3956891</t>
  </si>
  <si>
    <t>Y3956919</t>
  </si>
  <si>
    <t>Y2294983</t>
  </si>
  <si>
    <t>Y2305482</t>
  </si>
  <si>
    <t>Y2296360</t>
  </si>
  <si>
    <t>Y2296805</t>
  </si>
  <si>
    <t>Y2296341</t>
  </si>
  <si>
    <t>Y3958132</t>
  </si>
  <si>
    <t>Y3897550</t>
  </si>
  <si>
    <t>Y3956844</t>
  </si>
  <si>
    <t>Y2291227</t>
  </si>
  <si>
    <t>Y2278683</t>
  </si>
  <si>
    <t>Y3327060</t>
  </si>
  <si>
    <t>Y3100800</t>
  </si>
  <si>
    <t>Y3953571</t>
  </si>
  <si>
    <t>Y2305743</t>
  </si>
  <si>
    <t>Y3954465</t>
  </si>
  <si>
    <t>Y2300211</t>
  </si>
  <si>
    <t>Y3956868</t>
  </si>
  <si>
    <t>Y2289196</t>
  </si>
  <si>
    <t>Y2294182</t>
  </si>
  <si>
    <t>Y3954343</t>
  </si>
  <si>
    <t>Y3954758</t>
  </si>
  <si>
    <t>Y3290761</t>
  </si>
  <si>
    <t>Y2290197</t>
  </si>
  <si>
    <t>Y3597768</t>
  </si>
  <si>
    <t>Y2301551</t>
  </si>
  <si>
    <t>Y2279100</t>
  </si>
  <si>
    <t>Y4147057</t>
  </si>
  <si>
    <t>Y3957396</t>
  </si>
  <si>
    <t>Y4051574</t>
  </si>
  <si>
    <t>Y2278059</t>
  </si>
  <si>
    <t>Y2296124</t>
  </si>
  <si>
    <t>Y2295996</t>
  </si>
  <si>
    <t>Y2302153</t>
  </si>
  <si>
    <t>Y3957611</t>
  </si>
  <si>
    <t>Y2305850</t>
  </si>
  <si>
    <t>Y2293649</t>
  </si>
  <si>
    <t>Y4081644</t>
  </si>
  <si>
    <t>Y3957491</t>
  </si>
  <si>
    <t>Y2294237</t>
  </si>
  <si>
    <t>Y2293356</t>
  </si>
  <si>
    <t>Y2278478</t>
  </si>
  <si>
    <t>Y2296168</t>
  </si>
  <si>
    <t>Y2294711</t>
  </si>
  <si>
    <t>Y3469063</t>
  </si>
  <si>
    <t>Y2300810</t>
  </si>
  <si>
    <t>Y4040667</t>
  </si>
  <si>
    <t>Y3694694</t>
  </si>
  <si>
    <t>Y3953969</t>
  </si>
  <si>
    <t>Y4197554</t>
  </si>
  <si>
    <t>Y2295557</t>
  </si>
  <si>
    <t>Y2301691</t>
  </si>
  <si>
    <t>Y2295316</t>
  </si>
  <si>
    <t>Y4135566</t>
  </si>
  <si>
    <t>Y2295261</t>
  </si>
  <si>
    <t>Y3954912</t>
  </si>
  <si>
    <t>Y4072234</t>
  </si>
  <si>
    <t>Y4072368</t>
  </si>
  <si>
    <t>Y4050616</t>
  </si>
  <si>
    <t>Y2293725</t>
  </si>
  <si>
    <t>Y3291005</t>
  </si>
  <si>
    <t>Y2292896</t>
  </si>
  <si>
    <t>Y3959065</t>
  </si>
  <si>
    <t>Y2301855</t>
  </si>
  <si>
    <t>Y2294786</t>
  </si>
  <si>
    <t>Y2279007</t>
  </si>
  <si>
    <t>Y2294693</t>
  </si>
  <si>
    <t>Y3954213</t>
  </si>
  <si>
    <t>Y2278795</t>
  </si>
  <si>
    <t>Y2294122</t>
  </si>
  <si>
    <t>Y2301684</t>
  </si>
  <si>
    <t>Y2300209</t>
  </si>
  <si>
    <t>Y3953135</t>
  </si>
  <si>
    <t>Y2294966</t>
  </si>
  <si>
    <t>Y2278760</t>
  </si>
  <si>
    <t>Y2300701</t>
  </si>
  <si>
    <t>Y2291941</t>
  </si>
  <si>
    <t>Y2296016</t>
  </si>
  <si>
    <t>Y2278595</t>
  </si>
  <si>
    <t>Y2307100</t>
  </si>
  <si>
    <t>Y2295210</t>
  </si>
  <si>
    <t>Y2291371</t>
  </si>
  <si>
    <t>Y3955352</t>
  </si>
  <si>
    <t>Y2302035</t>
  </si>
  <si>
    <t>Y2295323</t>
  </si>
  <si>
    <t>Y2295056</t>
  </si>
  <si>
    <t>Y2292336</t>
  </si>
  <si>
    <t>Y2278419</t>
  </si>
  <si>
    <t>Y3953054</t>
  </si>
  <si>
    <t>Y2296154</t>
  </si>
  <si>
    <t>Y2296350</t>
  </si>
  <si>
    <t>Y2278126</t>
  </si>
  <si>
    <t>Y2278410</t>
  </si>
  <si>
    <t>Y3957402</t>
  </si>
  <si>
    <t>Y2301607</t>
  </si>
  <si>
    <t>Y2304451</t>
  </si>
  <si>
    <t>Y3954582</t>
  </si>
  <si>
    <t>Y3952436</t>
  </si>
  <si>
    <t>Y2304470</t>
  </si>
  <si>
    <t>Y2295344</t>
  </si>
  <si>
    <t>Y4049025</t>
  </si>
  <si>
    <t>Y3955251</t>
  </si>
  <si>
    <t>Y3374216</t>
  </si>
  <si>
    <t>Y2304126</t>
  </si>
  <si>
    <t>Y2297980</t>
  </si>
  <si>
    <t>Y4005138</t>
  </si>
  <si>
    <t>Y2295691</t>
  </si>
  <si>
    <t>Y2306250</t>
  </si>
  <si>
    <t>Y2277945</t>
  </si>
  <si>
    <t>Y2306883</t>
  </si>
  <si>
    <t>Y4047552</t>
  </si>
  <si>
    <t>Y4043114</t>
  </si>
  <si>
    <t>Y2295626</t>
  </si>
  <si>
    <t>Y3955262</t>
  </si>
  <si>
    <t>Y4027259</t>
  </si>
  <si>
    <t>Y3956593</t>
  </si>
  <si>
    <t>Y3956648</t>
  </si>
  <si>
    <t>Y2278584</t>
  </si>
  <si>
    <t>Y2300915</t>
  </si>
  <si>
    <t>Y4174063</t>
  </si>
  <si>
    <t>Y3953182</t>
  </si>
  <si>
    <t>Y2300317</t>
  </si>
  <si>
    <t>Y3955422</t>
  </si>
  <si>
    <t>Y4202943</t>
  </si>
  <si>
    <t>Y2288811</t>
  </si>
  <si>
    <t>Y3957350</t>
  </si>
  <si>
    <t>Y2296615</t>
  </si>
  <si>
    <t>Y2289475</t>
  </si>
  <si>
    <t>Y4143831</t>
  </si>
  <si>
    <t>Y4045819</t>
  </si>
  <si>
    <t>Y2278950</t>
  </si>
  <si>
    <t>Y2294538</t>
  </si>
  <si>
    <t>Y4153101</t>
  </si>
  <si>
    <t>Y3954021</t>
  </si>
  <si>
    <t>Y3607568</t>
  </si>
  <si>
    <t>Y3331887</t>
  </si>
  <si>
    <t>Y2291074</t>
  </si>
  <si>
    <t>Y2278907</t>
  </si>
  <si>
    <t>Y3954657</t>
  </si>
  <si>
    <t>Y2278000</t>
  </si>
  <si>
    <t>Y4080819</t>
  </si>
  <si>
    <t>Y2278834</t>
  </si>
  <si>
    <t>Y2306217</t>
  </si>
  <si>
    <t>Y2294940</t>
  </si>
  <si>
    <t>Y2296562</t>
  </si>
  <si>
    <t>Y2306917</t>
  </si>
  <si>
    <t>Y2292290</t>
  </si>
  <si>
    <t>Y3897969</t>
  </si>
  <si>
    <t>Y3394176</t>
  </si>
  <si>
    <t>Y2296822</t>
  </si>
  <si>
    <t>Y2293039</t>
  </si>
  <si>
    <t>Y2301270</t>
  </si>
  <si>
    <t>Y3878548</t>
  </si>
  <si>
    <t>Y4089065</t>
  </si>
  <si>
    <t>Y2294874</t>
  </si>
  <si>
    <t>Y3782543</t>
  </si>
  <si>
    <t>Y2295045</t>
  </si>
  <si>
    <t>Y2296111</t>
  </si>
  <si>
    <t>Y2295252</t>
  </si>
  <si>
    <t>Y2307077</t>
  </si>
  <si>
    <t>Y2278247</t>
  </si>
  <si>
    <t>Y2290425</t>
  </si>
  <si>
    <t>Y3957118</t>
  </si>
  <si>
    <t>Y2293613</t>
  </si>
  <si>
    <t>Y3363255</t>
  </si>
  <si>
    <t>Y3953220</t>
  </si>
  <si>
    <t>Y4118555</t>
  </si>
  <si>
    <t>Y2294491</t>
  </si>
  <si>
    <t>Y2301760</t>
  </si>
  <si>
    <t>Y2292323</t>
  </si>
  <si>
    <t>Y2294158</t>
  </si>
  <si>
    <t>Y3661070</t>
  </si>
  <si>
    <t>Y3892195</t>
  </si>
  <si>
    <t>Y2291621</t>
  </si>
  <si>
    <t>Y2288759</t>
  </si>
  <si>
    <t>Y2288956</t>
  </si>
  <si>
    <t>Y3956875</t>
  </si>
  <si>
    <t>Y2300982</t>
  </si>
  <si>
    <t>Y2278652</t>
  </si>
  <si>
    <t>Y3957598</t>
  </si>
  <si>
    <t>Y3290780</t>
  </si>
  <si>
    <t>Y4177021</t>
  </si>
  <si>
    <t>Y2301819</t>
  </si>
  <si>
    <t>Y2292363</t>
  </si>
  <si>
    <t>Y3952447</t>
  </si>
  <si>
    <t>Y3956741</t>
  </si>
  <si>
    <t>Y2292588</t>
  </si>
  <si>
    <t>Y2295309</t>
  </si>
  <si>
    <t>Y2304447</t>
  </si>
  <si>
    <t>Y2296640</t>
  </si>
  <si>
    <t>Y3953788</t>
  </si>
  <si>
    <t>Y3953438</t>
  </si>
  <si>
    <t>Y2294869</t>
  </si>
  <si>
    <t>Y3954707</t>
  </si>
  <si>
    <t>Y3243202</t>
  </si>
  <si>
    <t>Y2301158</t>
  </si>
  <si>
    <t>Y2292791</t>
  </si>
  <si>
    <t>Y2278897</t>
  </si>
  <si>
    <t>Y2293439</t>
  </si>
  <si>
    <t>Y3954710</t>
  </si>
  <si>
    <t>Y4152534</t>
  </si>
  <si>
    <t>Y4148659</t>
  </si>
  <si>
    <t>Y2294858</t>
  </si>
  <si>
    <t>Y3952674</t>
  </si>
  <si>
    <t>Y2293412</t>
  </si>
  <si>
    <t>Y2306894</t>
  </si>
  <si>
    <t>Y3956886</t>
  </si>
  <si>
    <t>Y3957376</t>
  </si>
  <si>
    <t>Y2290388</t>
  </si>
  <si>
    <t>Y2289491</t>
  </si>
  <si>
    <t>Y2294832</t>
  </si>
  <si>
    <t>Y2290997</t>
  </si>
  <si>
    <t>Y2292284</t>
  </si>
  <si>
    <t>Y2294399</t>
  </si>
  <si>
    <t>Y3954488</t>
  </si>
  <si>
    <t>Y2292391</t>
  </si>
  <si>
    <t>Y2291326</t>
  </si>
  <si>
    <t>Y2296542</t>
  </si>
  <si>
    <t>Y3959033</t>
  </si>
  <si>
    <t>Y2294247</t>
  </si>
  <si>
    <t>Y2291441</t>
  </si>
  <si>
    <t>Y3694643</t>
  </si>
  <si>
    <t>Y2304419</t>
  </si>
  <si>
    <t>Y3444040</t>
  </si>
  <si>
    <t>Y2302187</t>
  </si>
  <si>
    <t>Y3956803</t>
  </si>
  <si>
    <t>Y2278349</t>
  </si>
  <si>
    <t>Y2306937</t>
  </si>
  <si>
    <t>Y2302245</t>
  </si>
  <si>
    <t>Y3956939</t>
  </si>
  <si>
    <t>Y2305895</t>
  </si>
  <si>
    <t>Y3953595</t>
  </si>
  <si>
    <t>Y2293887</t>
  </si>
  <si>
    <t>Y3953447</t>
  </si>
  <si>
    <t>Y2306229</t>
  </si>
  <si>
    <t>Y2295702</t>
  </si>
  <si>
    <t>Y2303656</t>
  </si>
  <si>
    <t>Y2294651</t>
  </si>
  <si>
    <t>Y2301634</t>
  </si>
  <si>
    <t>Y2294663</t>
  </si>
  <si>
    <t>Y2295081</t>
  </si>
  <si>
    <t>Y2279080</t>
  </si>
  <si>
    <t>Y2301791</t>
  </si>
  <si>
    <t>Y2293732</t>
  </si>
  <si>
    <t>Y2294803</t>
  </si>
  <si>
    <t>Y3809660</t>
  </si>
  <si>
    <t>Y4029615</t>
  </si>
  <si>
    <t>Y2293542</t>
  </si>
  <si>
    <t>Y3881272</t>
  </si>
  <si>
    <t>Y3511661</t>
  </si>
  <si>
    <t>Y3954305</t>
  </si>
  <si>
    <t>Y4156466</t>
  </si>
  <si>
    <t>Y2293490</t>
  </si>
  <si>
    <t>Y2296201</t>
  </si>
  <si>
    <t>Y2278623</t>
  </si>
  <si>
    <t>Y3809613</t>
  </si>
  <si>
    <t>Y4013413</t>
  </si>
  <si>
    <t>Y3959043</t>
  </si>
  <si>
    <t>Y2294709</t>
  </si>
  <si>
    <t>Y2305982</t>
  </si>
  <si>
    <t>Y2305995</t>
  </si>
  <si>
    <t>Y2301039</t>
  </si>
  <si>
    <t>Y3374562</t>
  </si>
  <si>
    <t>Y2290673</t>
  </si>
  <si>
    <t>Y3677109</t>
  </si>
  <si>
    <t>Y2303666</t>
  </si>
  <si>
    <t>Y2291958</t>
  </si>
  <si>
    <t>Y2302195</t>
  </si>
  <si>
    <t>Y2295923</t>
  </si>
  <si>
    <t>Y2278855</t>
  </si>
  <si>
    <t>Y2302107</t>
  </si>
  <si>
    <t>Y2296518</t>
  </si>
  <si>
    <t>Y4163178</t>
  </si>
  <si>
    <t>Y4180460</t>
  </si>
  <si>
    <t>Y2278844</t>
  </si>
  <si>
    <t>Y2295008</t>
  </si>
  <si>
    <t>Y2278518</t>
  </si>
  <si>
    <t>Y2295089</t>
  </si>
  <si>
    <t>Y2278865</t>
  </si>
  <si>
    <t>Y2301524</t>
  </si>
  <si>
    <t>Y3900222</t>
  </si>
  <si>
    <t>Y2290842</t>
  </si>
  <si>
    <t>Y2306019</t>
  </si>
  <si>
    <t>Y2294815</t>
  </si>
  <si>
    <t>Y2295284</t>
  </si>
  <si>
    <t>Y3952519</t>
  </si>
  <si>
    <t>Y2300853</t>
  </si>
  <si>
    <t>Y2300204</t>
  </si>
  <si>
    <t>Y2296402</t>
  </si>
  <si>
    <t>Y3956588</t>
  </si>
  <si>
    <t>Y2304139</t>
  </si>
  <si>
    <t>Y2296487</t>
  </si>
  <si>
    <t>Y2301262</t>
  </si>
  <si>
    <t>Y2301805</t>
  </si>
  <si>
    <t>Y4001032</t>
  </si>
  <si>
    <t>Y4155558</t>
  </si>
  <si>
    <t>Y2291096</t>
  </si>
  <si>
    <t>Y2307009</t>
  </si>
  <si>
    <t>Y2306989</t>
  </si>
  <si>
    <t>Y2290988</t>
  </si>
  <si>
    <t>Y3443583</t>
  </si>
  <si>
    <t>Y2295861</t>
  </si>
  <si>
    <t>Y2294388</t>
  </si>
  <si>
    <t>Y4012356</t>
  </si>
  <si>
    <t>Y3954075</t>
  </si>
  <si>
    <t>Y4018999</t>
  </si>
  <si>
    <t>Y3956828</t>
  </si>
  <si>
    <t>Y3954363</t>
  </si>
  <si>
    <t>Y2295033</t>
  </si>
  <si>
    <t>Y2279034</t>
  </si>
  <si>
    <t>Y3791832</t>
  </si>
  <si>
    <t>Y2290312</t>
  </si>
  <si>
    <t>Y3954234</t>
  </si>
  <si>
    <t>Y2293861</t>
  </si>
  <si>
    <t>Y2293325</t>
  </si>
  <si>
    <t>Y2290353</t>
  </si>
  <si>
    <t>Y2293895</t>
  </si>
  <si>
    <t>Y2298146</t>
  </si>
  <si>
    <t>Y2301865</t>
  </si>
  <si>
    <t>Y2291949</t>
  </si>
  <si>
    <t>Y4155434</t>
  </si>
  <si>
    <t>Y3952227</t>
  </si>
  <si>
    <t>Y4127099</t>
  </si>
  <si>
    <t>Y2292270</t>
  </si>
  <si>
    <t>Y2278143</t>
  </si>
  <si>
    <t>Y2294401</t>
  </si>
  <si>
    <t>Y2294566</t>
  </si>
  <si>
    <t>Y3952629</t>
  </si>
  <si>
    <t>Y3957319</t>
  </si>
  <si>
    <t>Y2306180</t>
  </si>
  <si>
    <t>Y2296496</t>
  </si>
  <si>
    <t>Y2301428</t>
  </si>
  <si>
    <t>Y2295717</t>
  </si>
  <si>
    <t>Y3954884</t>
  </si>
  <si>
    <t>Y4105730</t>
  </si>
  <si>
    <t>Y3956990</t>
  </si>
  <si>
    <t>Y3954314</t>
  </si>
  <si>
    <t>Y2294336</t>
  </si>
  <si>
    <t>Y3957427</t>
  </si>
  <si>
    <t>Y4066130</t>
  </si>
  <si>
    <t>Y2291170</t>
  </si>
  <si>
    <t>Y4050449</t>
  </si>
  <si>
    <t>Y2293985</t>
  </si>
  <si>
    <t>Y2296134</t>
  </si>
  <si>
    <t>Y3656697</t>
  </si>
  <si>
    <t>Y3956712</t>
  </si>
  <si>
    <t>Y2295730</t>
  </si>
  <si>
    <t>Y3954359</t>
  </si>
  <si>
    <t>Y3953970</t>
  </si>
  <si>
    <t>Y3694559</t>
  </si>
  <si>
    <t>Y3747207</t>
  </si>
  <si>
    <t>Y2294991</t>
  </si>
  <si>
    <t>Y3954674</t>
  </si>
  <si>
    <t>Y2295134</t>
  </si>
  <si>
    <t>Y2296799</t>
  </si>
  <si>
    <t>Y2291444</t>
  </si>
  <si>
    <t>Y4002211</t>
  </si>
  <si>
    <t>Y2294043</t>
  </si>
  <si>
    <t>Y2278575</t>
  </si>
  <si>
    <t>Y2278780</t>
  </si>
  <si>
    <t>Y2294212</t>
  </si>
  <si>
    <t>Y2304393</t>
  </si>
  <si>
    <t>Y3957390</t>
  </si>
  <si>
    <t>Y2296777</t>
  </si>
  <si>
    <t>Y4022388</t>
  </si>
  <si>
    <t>Y2294246</t>
  </si>
  <si>
    <t>Y2296133</t>
  </si>
  <si>
    <t>Y3953755</t>
  </si>
  <si>
    <t>Y3953437</t>
  </si>
  <si>
    <t>Y2291197</t>
  </si>
  <si>
    <t>Y2279027</t>
  </si>
  <si>
    <t>Y2298103</t>
  </si>
  <si>
    <t>Y3292737</t>
  </si>
  <si>
    <t>Y2296415</t>
  </si>
  <si>
    <t>Y4027789</t>
  </si>
  <si>
    <t>Y2304190</t>
  </si>
  <si>
    <t>Y3955313</t>
  </si>
  <si>
    <t>Y2303628</t>
  </si>
  <si>
    <t>Y3956969</t>
  </si>
  <si>
    <t>Y3348026</t>
  </si>
  <si>
    <t>Y3956744</t>
  </si>
  <si>
    <t>Y2292903</t>
  </si>
  <si>
    <t>Y2278144</t>
  </si>
  <si>
    <t>Y2277904</t>
  </si>
  <si>
    <t>Y4189736</t>
  </si>
  <si>
    <t>Y2295255</t>
  </si>
  <si>
    <t>Y3828208</t>
  </si>
  <si>
    <t>Y3954713</t>
  </si>
  <si>
    <t>Y2301678</t>
  </si>
  <si>
    <t>Y2292844</t>
  </si>
  <si>
    <t>Y2297977</t>
  </si>
  <si>
    <t>Y2294377</t>
  </si>
  <si>
    <t>Y3953450</t>
  </si>
  <si>
    <t>Y2296502</t>
  </si>
  <si>
    <t>Y2305866</t>
  </si>
  <si>
    <t>Y3956787</t>
  </si>
  <si>
    <t>Y4168687</t>
  </si>
  <si>
    <t>Y2297945</t>
  </si>
  <si>
    <t>Y2306025</t>
  </si>
  <si>
    <t>Y3956860</t>
  </si>
  <si>
    <t>Y3957380</t>
  </si>
  <si>
    <t>Y3953238</t>
  </si>
  <si>
    <t>Y2278060</t>
  </si>
  <si>
    <t>Y2292758</t>
  </si>
  <si>
    <t>Y3957566</t>
  </si>
  <si>
    <t>Y3843737</t>
  </si>
  <si>
    <t>Y3953992</t>
  </si>
  <si>
    <t>Y2301851</t>
  </si>
  <si>
    <t>Y2306035</t>
  </si>
  <si>
    <t>Y2290948</t>
  </si>
  <si>
    <t>Y3952154</t>
  </si>
  <si>
    <t>Y3454862</t>
  </si>
  <si>
    <t>Y2306962</t>
  </si>
  <si>
    <t>Y3952635</t>
  </si>
  <si>
    <t>Y4050965</t>
  </si>
  <si>
    <t>Y4131481</t>
  </si>
  <si>
    <t>Y2291019</t>
  </si>
  <si>
    <t>Y2304079</t>
  </si>
  <si>
    <t>Y2290736</t>
  </si>
  <si>
    <t>Y3956667</t>
  </si>
  <si>
    <t>Y2296464</t>
  </si>
  <si>
    <t>Y3952605</t>
  </si>
  <si>
    <t>Y2292475</t>
  </si>
  <si>
    <t>Y2294740</t>
  </si>
  <si>
    <t>Y2294666</t>
  </si>
  <si>
    <t>Y4018886</t>
  </si>
  <si>
    <t>Y3123195</t>
  </si>
  <si>
    <t>Y2296530</t>
  </si>
  <si>
    <t>Y2291903</t>
  </si>
  <si>
    <t>Y2278989</t>
  </si>
  <si>
    <t>Y2296810</t>
  </si>
  <si>
    <t>Y2294448</t>
  </si>
  <si>
    <t>Y2292405</t>
  </si>
  <si>
    <t>Y2278638</t>
  </si>
  <si>
    <t>Y2293411</t>
  </si>
  <si>
    <t>Y3956565</t>
  </si>
  <si>
    <t>Y2291504</t>
  </si>
  <si>
    <t>Y2279168</t>
  </si>
  <si>
    <t>Y3952997</t>
  </si>
  <si>
    <t>Y2290216</t>
  </si>
  <si>
    <t>Y2296174</t>
  </si>
  <si>
    <t>Y2300825</t>
  </si>
  <si>
    <t>Y2294676</t>
  </si>
  <si>
    <t>Y2296126</t>
  </si>
  <si>
    <t>Y3953129</t>
  </si>
  <si>
    <t>Y3954489</t>
  </si>
  <si>
    <t>Y2290806</t>
  </si>
  <si>
    <t>Y2293316</t>
  </si>
  <si>
    <t>Y2292287</t>
  </si>
  <si>
    <t>Y3952746</t>
  </si>
  <si>
    <t>Y3823363</t>
  </si>
  <si>
    <t>Y2295038</t>
  </si>
  <si>
    <t>Y2300816</t>
  </si>
  <si>
    <t>Y3982322</t>
  </si>
  <si>
    <t>Y3953246</t>
  </si>
  <si>
    <t>Y4064280</t>
  </si>
  <si>
    <t>Y2293884</t>
  </si>
  <si>
    <t>Y2277830</t>
  </si>
  <si>
    <t>Y2278513</t>
  </si>
  <si>
    <t>Y2290445</t>
  </si>
  <si>
    <t>Y3954267</t>
  </si>
  <si>
    <t>Y2306240</t>
  </si>
  <si>
    <t>Y2306986</t>
  </si>
  <si>
    <t>Y3956572</t>
  </si>
  <si>
    <t>Y2305976</t>
  </si>
  <si>
    <t>Y4170955</t>
  </si>
  <si>
    <t>Y2296108</t>
  </si>
  <si>
    <t>Y3324349</t>
  </si>
  <si>
    <t>Y2301972</t>
  </si>
  <si>
    <t>Y3952295</t>
  </si>
  <si>
    <t>Y2289264</t>
  </si>
  <si>
    <t>Y2306973</t>
  </si>
  <si>
    <t>Y3161488</t>
  </si>
  <si>
    <t>Y3957426</t>
  </si>
  <si>
    <t>Y2295582</t>
  </si>
  <si>
    <t>Y3954233</t>
  </si>
  <si>
    <t>Y2278282</t>
  </si>
  <si>
    <t>Y2305894</t>
  </si>
  <si>
    <t>Y2291601</t>
  </si>
  <si>
    <t>Y2292314</t>
  </si>
  <si>
    <t>Y3895485</t>
  </si>
  <si>
    <t>Y2295939</t>
  </si>
  <si>
    <t>Y2292567</t>
  </si>
  <si>
    <t>Y2290253</t>
  </si>
  <si>
    <t>Y2295928</t>
  </si>
  <si>
    <t>Y3850887</t>
  </si>
  <si>
    <t>Y2295010</t>
  </si>
  <si>
    <t>Y2300167</t>
  </si>
  <si>
    <t>Y2296377</t>
  </si>
  <si>
    <t>Y3958120</t>
  </si>
  <si>
    <t>Y2296210</t>
  </si>
  <si>
    <t>Y2295228</t>
  </si>
  <si>
    <t>Y2300888</t>
  </si>
  <si>
    <t>Y2293550</t>
  </si>
  <si>
    <t>Y2305926</t>
  </si>
  <si>
    <t>Y2301330</t>
  </si>
  <si>
    <t>Y2291236</t>
  </si>
  <si>
    <t>Y2290918</t>
  </si>
  <si>
    <t>Y4166078</t>
  </si>
  <si>
    <t>Y2292706</t>
  </si>
  <si>
    <t>Y4188479</t>
  </si>
  <si>
    <t>Y4091924</t>
  </si>
  <si>
    <t>Y3389479</t>
  </si>
  <si>
    <t>Y2305794</t>
  </si>
  <si>
    <t>Y2295714</t>
  </si>
  <si>
    <t>Y3954731</t>
  </si>
  <si>
    <t>Y2295157</t>
  </si>
  <si>
    <t>Y3956896</t>
  </si>
  <si>
    <t>Y2278108</t>
  </si>
  <si>
    <t>Y3579905</t>
  </si>
  <si>
    <t>Y2301957</t>
  </si>
  <si>
    <t>Y3959144</t>
  </si>
  <si>
    <t>Y2294030</t>
  </si>
  <si>
    <t>Y4164581</t>
  </si>
  <si>
    <t>Y2291394</t>
  </si>
  <si>
    <t>Y2304115</t>
  </si>
  <si>
    <t>Y2295102</t>
  </si>
  <si>
    <t>Y2294358</t>
  </si>
  <si>
    <t>Y3412527</t>
  </si>
  <si>
    <t>Y2306136</t>
  </si>
  <si>
    <t>Y3974285</t>
  </si>
  <si>
    <t>Y3959081</t>
  </si>
  <si>
    <t>Y3953079</t>
  </si>
  <si>
    <t>Y4107088</t>
  </si>
  <si>
    <t>Y4027257</t>
  </si>
  <si>
    <t>Y2294390</t>
  </si>
  <si>
    <t>Y4167795</t>
  </si>
  <si>
    <t>Y2278721</t>
  </si>
  <si>
    <t>Y2307126</t>
  </si>
  <si>
    <t>Y2306911</t>
  </si>
  <si>
    <t>Y2296385</t>
  </si>
  <si>
    <t>Y2292684</t>
  </si>
  <si>
    <t>Y2292993</t>
  </si>
  <si>
    <t>Y2296308</t>
  </si>
  <si>
    <t>Y2294994</t>
  </si>
  <si>
    <t>Y2296459</t>
  </si>
  <si>
    <t>Y3694552</t>
  </si>
  <si>
    <t>Y2301355</t>
  </si>
  <si>
    <t>Y3953975</t>
  </si>
  <si>
    <t>Y3757048</t>
  </si>
  <si>
    <t>Y3952234</t>
  </si>
  <si>
    <t>Y3952226</t>
  </si>
  <si>
    <t>Y2293592</t>
  </si>
  <si>
    <t>Y3957416</t>
  </si>
  <si>
    <t>Y2278314</t>
  </si>
  <si>
    <t>Y2300781</t>
  </si>
  <si>
    <t>Y2296442</t>
  </si>
  <si>
    <t>Y3957408</t>
  </si>
  <si>
    <t>Y2293324</t>
  </si>
  <si>
    <t>Y2296336</t>
  </si>
  <si>
    <t>Y3958118</t>
  </si>
  <si>
    <t>Y2296390</t>
  </si>
  <si>
    <t>Y2278540</t>
  </si>
  <si>
    <t>Y3954862</t>
  </si>
  <si>
    <t>Y3183465</t>
  </si>
  <si>
    <t>Y2295556</t>
  </si>
  <si>
    <t>Y3957516</t>
  </si>
  <si>
    <t>Y3957323</t>
  </si>
  <si>
    <t>Y4135256</t>
  </si>
  <si>
    <t>Y4211089</t>
  </si>
  <si>
    <t>Y2294712</t>
  </si>
  <si>
    <t>Y2292578</t>
  </si>
  <si>
    <t>Y2301906</t>
  </si>
  <si>
    <t>Y3257563</t>
  </si>
  <si>
    <t>Y2279131</t>
  </si>
  <si>
    <t>Y2295931</t>
  </si>
  <si>
    <t>Y3167448</t>
  </si>
  <si>
    <t>Y2304309</t>
  </si>
  <si>
    <t>Y2296802</t>
  </si>
  <si>
    <t>Y2302167</t>
  </si>
  <si>
    <t>Y2305902</t>
  </si>
  <si>
    <t>Y3947234</t>
  </si>
  <si>
    <t>Y2296437</t>
  </si>
  <si>
    <t>Y2303722</t>
  </si>
  <si>
    <t>Y2306232</t>
  </si>
  <si>
    <t>Y3952312</t>
  </si>
  <si>
    <t>Y2305957</t>
  </si>
  <si>
    <t>Y4164574</t>
  </si>
  <si>
    <t>Y3954626</t>
  </si>
  <si>
    <t>Y2295812</t>
  </si>
  <si>
    <t>Y3954109</t>
  </si>
  <si>
    <t>Y2294979</t>
  </si>
  <si>
    <t>Y2302121</t>
  </si>
  <si>
    <t>Y2294762</t>
  </si>
  <si>
    <t>Y3331827</t>
  </si>
  <si>
    <t>Y3782624</t>
  </si>
  <si>
    <t>Y3953576</t>
  </si>
  <si>
    <t>Y2295984</t>
  </si>
  <si>
    <t>Y3953073</t>
  </si>
  <si>
    <t>Y2278505</t>
  </si>
  <si>
    <t>Y2294498</t>
  </si>
  <si>
    <t>Y3957610</t>
  </si>
  <si>
    <t>Y2301066</t>
  </si>
  <si>
    <t>Y2294972</t>
  </si>
  <si>
    <t>Y2304370</t>
  </si>
  <si>
    <t>Y2292504</t>
  </si>
  <si>
    <t>Y2301554</t>
  </si>
  <si>
    <t>Y3947510</t>
  </si>
  <si>
    <t>Y3957333</t>
  </si>
  <si>
    <t>Y2306905</t>
  </si>
  <si>
    <t>Y2288796</t>
  </si>
  <si>
    <t>Y2292345</t>
  </si>
  <si>
    <t>Y3170139</t>
  </si>
  <si>
    <t>Y3952912</t>
  </si>
  <si>
    <t>Y4154698</t>
  </si>
  <si>
    <t>Y2307087</t>
  </si>
  <si>
    <t>Y3881200</t>
  </si>
  <si>
    <t>Y2278717</t>
  </si>
  <si>
    <t>Y3954206</t>
  </si>
  <si>
    <t>Y3953966</t>
  </si>
  <si>
    <t>Y2278798</t>
  </si>
  <si>
    <t>Y2295736</t>
  </si>
  <si>
    <t>Y3954668</t>
  </si>
  <si>
    <t>Y3454791</t>
  </si>
  <si>
    <t>Y3694492</t>
  </si>
  <si>
    <t>Y2295059</t>
  </si>
  <si>
    <t>Y3123371</t>
  </si>
  <si>
    <t>Y2294250</t>
  </si>
  <si>
    <t>Y4182661</t>
  </si>
  <si>
    <t>Y2301242</t>
  </si>
  <si>
    <t>Y2302237</t>
  </si>
  <si>
    <t>Y3954550</t>
  </si>
  <si>
    <t>Y2294021</t>
  </si>
  <si>
    <t>Y3954636</t>
  </si>
  <si>
    <t>Y3345481</t>
  </si>
  <si>
    <t>Y2293540</t>
  </si>
  <si>
    <t>Y2301289</t>
  </si>
  <si>
    <t>Y2300559</t>
  </si>
  <si>
    <t>Y3957523</t>
  </si>
  <si>
    <t>Y2290626</t>
  </si>
  <si>
    <t>Y2294684</t>
  </si>
  <si>
    <t>Y3958159</t>
  </si>
  <si>
    <t>Y2306225</t>
  </si>
  <si>
    <t>Y2295067</t>
  </si>
  <si>
    <t>Y2292690</t>
  </si>
  <si>
    <t>Y2294175</t>
  </si>
  <si>
    <t>Y2294696</t>
  </si>
  <si>
    <t>Y3956733</t>
  </si>
  <si>
    <t>Y2294783</t>
  </si>
  <si>
    <t>Y2278277</t>
  </si>
  <si>
    <t>Y3953044</t>
  </si>
  <si>
    <t>Y3462728</t>
  </si>
  <si>
    <t>Y2293648</t>
  </si>
  <si>
    <t>Y4015919</t>
  </si>
  <si>
    <t>Y4026881</t>
  </si>
  <si>
    <t>Y2300573</t>
  </si>
  <si>
    <t>Y3956637</t>
  </si>
  <si>
    <t>Y2292711</t>
  </si>
  <si>
    <t>Y3881195</t>
  </si>
  <si>
    <t>Y4049383</t>
  </si>
  <si>
    <t>Y2292831</t>
  </si>
  <si>
    <t>Y2290321</t>
  </si>
  <si>
    <t>Y2292418</t>
  </si>
  <si>
    <t>Y3637770</t>
  </si>
  <si>
    <t>Y4046225</t>
  </si>
  <si>
    <t>Y2293633</t>
  </si>
  <si>
    <t>Y2290437</t>
  </si>
  <si>
    <t>Y4064311</t>
  </si>
  <si>
    <t>Y2294852</t>
  </si>
  <si>
    <t>Y2291352</t>
  </si>
  <si>
    <t>Y2277827</t>
  </si>
  <si>
    <t>Y2295331</t>
  </si>
  <si>
    <t>Y3957400</t>
  </si>
  <si>
    <t>Y3954491</t>
  </si>
  <si>
    <t>Y3953601</t>
  </si>
  <si>
    <t>Y2295053</t>
  </si>
  <si>
    <t>Y4165476</t>
  </si>
  <si>
    <t>Y3811507</t>
  </si>
  <si>
    <t>Y3953563</t>
  </si>
  <si>
    <t>Y2295589</t>
  </si>
  <si>
    <t>Y2290338</t>
  </si>
  <si>
    <t>Y2290291</t>
  </si>
  <si>
    <t>Y2278601</t>
  </si>
  <si>
    <t>Y2293842</t>
  </si>
  <si>
    <t>Y2296424</t>
  </si>
  <si>
    <t>Y2294424</t>
  </si>
  <si>
    <t>Y3954701</t>
  </si>
  <si>
    <t>Y2301911</t>
  </si>
  <si>
    <t>Y4154089</t>
  </si>
  <si>
    <t>Y3791475</t>
  </si>
  <si>
    <t>Y2294648</t>
  </si>
  <si>
    <t>Y2278816</t>
  </si>
  <si>
    <t>Y2295215</t>
  </si>
  <si>
    <t>Y2294959</t>
  </si>
  <si>
    <t>Y2293004</t>
  </si>
  <si>
    <t>Y2290848</t>
  </si>
  <si>
    <t>Y2301606</t>
  </si>
  <si>
    <t>Y2303670</t>
  </si>
  <si>
    <t>Y2278329</t>
  </si>
  <si>
    <t>Y3955175</t>
  </si>
  <si>
    <t>Y4017087</t>
  </si>
  <si>
    <t>Y2295615</t>
  </si>
  <si>
    <t>Y2306888</t>
  </si>
  <si>
    <t>Y3955270</t>
  </si>
  <si>
    <t>Y2296157</t>
  </si>
  <si>
    <t>Y2303680</t>
  </si>
  <si>
    <t>Y4061878</t>
  </si>
  <si>
    <t>Y2294128</t>
  </si>
  <si>
    <t>Y2295623</t>
  </si>
  <si>
    <t>Y2292449</t>
  </si>
  <si>
    <t>Y2278204</t>
  </si>
  <si>
    <t>Y2300885</t>
  </si>
  <si>
    <t>Y2294053</t>
  </si>
  <si>
    <t>Y2307118</t>
  </si>
  <si>
    <t>Y2295225</t>
  </si>
  <si>
    <t>Y4189401</t>
  </si>
  <si>
    <t>Y3984223</t>
  </si>
  <si>
    <t>Y2278569</t>
  </si>
  <si>
    <t>Y2306198</t>
  </si>
  <si>
    <t>Y4177335</t>
  </si>
  <si>
    <t>Y2304061</t>
  </si>
  <si>
    <t>Y934285</t>
  </si>
  <si>
    <t>Y3957479</t>
  </si>
  <si>
    <t>Y3473888</t>
  </si>
  <si>
    <t>Y4143920</t>
  </si>
  <si>
    <t>Y2295122</t>
  </si>
  <si>
    <t>Y3798975</t>
  </si>
  <si>
    <t>Y2301493</t>
  </si>
  <si>
    <t>Y2278649</t>
  </si>
  <si>
    <t>Y3747201</t>
  </si>
  <si>
    <t>Y2290120</t>
  </si>
  <si>
    <t>Y2302095</t>
  </si>
  <si>
    <t>Y2278358</t>
  </si>
  <si>
    <t>Y2296633</t>
  </si>
  <si>
    <t>Y3953391</t>
  </si>
  <si>
    <t>Y4166828</t>
  </si>
  <si>
    <t>Y3844086</t>
  </si>
  <si>
    <t>Y2301883</t>
  </si>
  <si>
    <t>Y2295112</t>
  </si>
  <si>
    <t>Y2305707</t>
  </si>
  <si>
    <t>Y2291172</t>
  </si>
  <si>
    <t>Y2294505</t>
  </si>
  <si>
    <t>Y4157055</t>
  </si>
  <si>
    <t>Y2295093</t>
  </si>
  <si>
    <t>Y2289106</t>
  </si>
  <si>
    <t>Y3936359</t>
  </si>
  <si>
    <t>Y2296144</t>
  </si>
  <si>
    <t>Y2294537</t>
  </si>
  <si>
    <t>Y3957305</t>
  </si>
  <si>
    <t>Y3489888</t>
  </si>
  <si>
    <t>Y3957537</t>
  </si>
  <si>
    <t>Y2300971</t>
  </si>
  <si>
    <t>Y2278432</t>
  </si>
  <si>
    <t>Y2300870</t>
  </si>
  <si>
    <t>Y3957256</t>
  </si>
  <si>
    <t>Y2301994</t>
  </si>
  <si>
    <t>Y2301840</t>
  </si>
  <si>
    <t>Y3262200</t>
  </si>
  <si>
    <t>Y2295795</t>
  </si>
  <si>
    <t>Y3953807</t>
  </si>
  <si>
    <t>Y2294439</t>
  </si>
  <si>
    <t>Y3954881</t>
  </si>
  <si>
    <t>Y2294683</t>
  </si>
  <si>
    <t>Y2293783</t>
  </si>
  <si>
    <t>Y2294973</t>
  </si>
  <si>
    <t>Y2301430</t>
  </si>
  <si>
    <t>Y3956661</t>
  </si>
  <si>
    <t>Y2292320</t>
  </si>
  <si>
    <t>Y2301437</t>
  </si>
  <si>
    <t>Y2302207</t>
  </si>
  <si>
    <t>Y2295022</t>
  </si>
  <si>
    <t>Y2294681</t>
  </si>
  <si>
    <t>Y2304056</t>
  </si>
  <si>
    <t>Y2301814</t>
  </si>
  <si>
    <t>Y2293303</t>
  </si>
  <si>
    <t>Y2295001</t>
  </si>
  <si>
    <t>Y3959118</t>
  </si>
  <si>
    <t>Y2294331</t>
  </si>
  <si>
    <t>Y2296821</t>
  </si>
  <si>
    <t>Y2301903</t>
  </si>
  <si>
    <t>Y3952693</t>
  </si>
  <si>
    <t>Y2295565</t>
  </si>
  <si>
    <t>Y2289397</t>
  </si>
  <si>
    <t>Y3123369</t>
  </si>
  <si>
    <t>Y3152307</t>
  </si>
  <si>
    <t>Y2294007</t>
  </si>
  <si>
    <t>Y4167556</t>
  </si>
  <si>
    <t>Y3957115</t>
  </si>
  <si>
    <t>Y3957513</t>
  </si>
  <si>
    <t>Y3952675</t>
  </si>
  <si>
    <t>Y3954865</t>
  </si>
  <si>
    <t>Y2303609</t>
  </si>
  <si>
    <t>Y2278616</t>
  </si>
  <si>
    <t>Y2293011</t>
  </si>
  <si>
    <t>Y2295988</t>
  </si>
  <si>
    <t>Y2305952</t>
  </si>
  <si>
    <t>Y2306902</t>
  </si>
  <si>
    <t>Y3259450</t>
  </si>
  <si>
    <t>Y2304444</t>
  </si>
  <si>
    <t>Y2296484</t>
  </si>
  <si>
    <t>Y3953162</t>
  </si>
  <si>
    <t>Y2301732</t>
  </si>
  <si>
    <t>Y2302168</t>
  </si>
  <si>
    <t>Y2305813</t>
  </si>
  <si>
    <t>Y2296645</t>
  </si>
  <si>
    <t>Y4153821</t>
  </si>
  <si>
    <t>Y2294495</t>
  </si>
  <si>
    <t>Y4051557</t>
  </si>
  <si>
    <t>Y3796938</t>
  </si>
  <si>
    <t>Y2292767</t>
  </si>
  <si>
    <t>Y2305870</t>
  </si>
  <si>
    <t>Y2291011</t>
  </si>
  <si>
    <t>Y2290369</t>
  </si>
  <si>
    <t>Y2279077</t>
  </si>
  <si>
    <t>Y2278577</t>
  </si>
  <si>
    <t>Y2303634</t>
  </si>
  <si>
    <t>Y2302184</t>
  </si>
  <si>
    <t>Y3956778</t>
  </si>
  <si>
    <t>Y2295345</t>
  </si>
  <si>
    <t>Y3956806</t>
  </si>
  <si>
    <t>Y2304416</t>
  </si>
  <si>
    <t>Y3952720</t>
  </si>
  <si>
    <t>Y3105493</t>
  </si>
  <si>
    <t>Y2278081</t>
  </si>
  <si>
    <t>Y2289151</t>
  </si>
  <si>
    <t>Y2295232</t>
  </si>
  <si>
    <t>Y2290716</t>
  </si>
  <si>
    <t>Y3956872</t>
  </si>
  <si>
    <t>Y2300960</t>
  </si>
  <si>
    <t>Y2306922</t>
  </si>
  <si>
    <t>Y3956647</t>
  </si>
  <si>
    <t>Y2278852</t>
  </si>
  <si>
    <t>Y3952878</t>
  </si>
  <si>
    <t>Y2278670</t>
  </si>
  <si>
    <t>Y3955340</t>
  </si>
  <si>
    <t>Y2293659</t>
  </si>
  <si>
    <t>Y3400526</t>
  </si>
  <si>
    <t>Y2277948</t>
  </si>
  <si>
    <t>Y2303653</t>
  </si>
  <si>
    <t>Y2294062</t>
  </si>
  <si>
    <t>Y3956883</t>
  </si>
  <si>
    <t>Y3957373</t>
  </si>
  <si>
    <t>Y3952415</t>
  </si>
  <si>
    <t>Y2294658</t>
  </si>
  <si>
    <t>Y2292814</t>
  </si>
  <si>
    <t>Y4076600</t>
  </si>
  <si>
    <t>Y3954840</t>
  </si>
  <si>
    <t>Y3958169</t>
  </si>
  <si>
    <t>Y2278025</t>
  </si>
  <si>
    <t>Y2293939</t>
  </si>
  <si>
    <t>Y2294723</t>
  </si>
  <si>
    <t>Y2294857</t>
  </si>
  <si>
    <t>Y3952475</t>
  </si>
  <si>
    <t>Y2290294</t>
  </si>
  <si>
    <t>Y2293735</t>
  </si>
  <si>
    <t>Y2305698</t>
  </si>
  <si>
    <t>Y2305860</t>
  </si>
  <si>
    <t>Y4153099</t>
  </si>
  <si>
    <t>Y2301685</t>
  </si>
  <si>
    <t>Y3954500</t>
  </si>
  <si>
    <t>Y2296098</t>
  </si>
  <si>
    <t>Y3957481</t>
  </si>
  <si>
    <t>Y2300805</t>
  </si>
  <si>
    <t>Y2290929</t>
  </si>
  <si>
    <t>Y2291842</t>
  </si>
  <si>
    <t>Y2295477</t>
  </si>
  <si>
    <t>Y3694669</t>
  </si>
  <si>
    <t>Y2294157</t>
  </si>
  <si>
    <t>Y2300879</t>
  </si>
  <si>
    <t>Y2294020</t>
  </si>
  <si>
    <t>Y3158756</t>
  </si>
  <si>
    <t>Y2294172</t>
  </si>
  <si>
    <t>Y2302038</t>
  </si>
  <si>
    <t>Y2302059</t>
  </si>
  <si>
    <t>Y4211086</t>
  </si>
  <si>
    <t>Y3954399</t>
  </si>
  <si>
    <t>Y3694495</t>
  </si>
  <si>
    <t>Y3953594</t>
  </si>
  <si>
    <t>Y2278847</t>
  </si>
  <si>
    <t>Y3376247</t>
  </si>
  <si>
    <t>Y2290613</t>
  </si>
  <si>
    <t>Y2278499</t>
  </si>
  <si>
    <t>Y2293835</t>
  </si>
  <si>
    <t>Y2292390</t>
  </si>
  <si>
    <t>Y2291575</t>
  </si>
  <si>
    <t>Y2302137</t>
  </si>
  <si>
    <t>Y2300882</t>
  </si>
  <si>
    <t>Y2295761</t>
  </si>
  <si>
    <t>Y2307115</t>
  </si>
  <si>
    <t>Y2296796</t>
  </si>
  <si>
    <t>Y2292824</t>
  </si>
  <si>
    <t>Y2301982</t>
  </si>
  <si>
    <t>Y2295222</t>
  </si>
  <si>
    <t>Y2302156</t>
  </si>
  <si>
    <t>Y2303592</t>
  </si>
  <si>
    <t>Y2301949</t>
  </si>
  <si>
    <t>Y3959052</t>
  </si>
  <si>
    <t>Y2294125</t>
  </si>
  <si>
    <t>Y2294956</t>
  </si>
  <si>
    <t>Y3637469</t>
  </si>
  <si>
    <t>Y2300903</t>
  </si>
  <si>
    <t>Y2294285</t>
  </si>
  <si>
    <t>Y2296405</t>
  </si>
  <si>
    <t>Y2292258</t>
  </si>
  <si>
    <t>Y2302044</t>
  </si>
  <si>
    <t>Y3956656</t>
  </si>
  <si>
    <t>Y2278568</t>
  </si>
  <si>
    <t>Y2296787</t>
  </si>
  <si>
    <t>Y3954022</t>
  </si>
  <si>
    <t>Y3954360</t>
  </si>
  <si>
    <t>Y2300198</t>
  </si>
  <si>
    <t>Y2291288</t>
  </si>
  <si>
    <t>Y2290983</t>
  </si>
  <si>
    <t>Y2278400</t>
  </si>
  <si>
    <t>Y2296629</t>
  </si>
  <si>
    <t>Y4088167</t>
  </si>
  <si>
    <t>Y2298149</t>
  </si>
  <si>
    <t>Y2278216</t>
  </si>
  <si>
    <t>Y2294820</t>
  </si>
  <si>
    <t>Y4035853</t>
  </si>
  <si>
    <t>Y3956583</t>
  </si>
  <si>
    <t>Y2278944</t>
  </si>
  <si>
    <t>Y2295036</t>
  </si>
  <si>
    <t>Y2290289</t>
  </si>
  <si>
    <t>Y2306979</t>
  </si>
  <si>
    <t>Y2295334</t>
  </si>
  <si>
    <t>Y2304460</t>
  </si>
  <si>
    <t>Y3952176</t>
  </si>
  <si>
    <t>Y2294706</t>
  </si>
  <si>
    <t>Y2295287</t>
  </si>
  <si>
    <t>Y2295616</t>
  </si>
  <si>
    <t>Y2306897</t>
  </si>
  <si>
    <t>Y2293230</t>
  </si>
  <si>
    <t>Y2304384</t>
  </si>
  <si>
    <t>Y3998440</t>
  </si>
  <si>
    <t>Y2296497</t>
  </si>
  <si>
    <t>Y2293963</t>
  </si>
  <si>
    <t>Y2303688</t>
  </si>
  <si>
    <t>Y3321507</t>
  </si>
  <si>
    <t>Y2278253</t>
  </si>
  <si>
    <t>Y3954273</t>
  </si>
  <si>
    <t>Y2301897</t>
  </si>
  <si>
    <t>Y4041248</t>
  </si>
  <si>
    <t>Y2295830</t>
  </si>
  <si>
    <t>Y2291944</t>
  </si>
  <si>
    <t>Y2278626</t>
  </si>
  <si>
    <t>Y3956603</t>
  </si>
  <si>
    <t>Y3822633</t>
  </si>
  <si>
    <t>Y2294750</t>
  </si>
  <si>
    <t>Y2290317</t>
  </si>
  <si>
    <t>Y4154165</t>
  </si>
  <si>
    <t>Y2293403</t>
  </si>
  <si>
    <t>Y3952300</t>
  </si>
  <si>
    <t>Y4204121</t>
  </si>
  <si>
    <t>Y3953728</t>
  </si>
  <si>
    <t>Y3953956</t>
  </si>
  <si>
    <t>Y2278661</t>
  </si>
  <si>
    <t>Y2294563</t>
  </si>
  <si>
    <t>Y2295098</t>
  </si>
  <si>
    <t>Y2292468</t>
  </si>
  <si>
    <t>Y2303589</t>
  </si>
  <si>
    <t>Y3327227</t>
  </si>
  <si>
    <t>Y2291057</t>
  </si>
  <si>
    <t>Y2296149</t>
  </si>
  <si>
    <t>Y3796462</t>
  </si>
  <si>
    <t>Y2294076</t>
  </si>
  <si>
    <t>Y4198747</t>
  </si>
  <si>
    <t>Y3955008</t>
  </si>
  <si>
    <t>Y2278924</t>
  </si>
  <si>
    <t>Y4055206</t>
  </si>
  <si>
    <t>Y2294012</t>
  </si>
  <si>
    <t>Y3956726</t>
  </si>
  <si>
    <t>Y3954239</t>
  </si>
  <si>
    <t>Y4050650</t>
  </si>
  <si>
    <t>Y3102731</t>
  </si>
  <si>
    <t>Y2290938</t>
  </si>
  <si>
    <t>Y4189735</t>
  </si>
  <si>
    <t>Y2301401</t>
  </si>
  <si>
    <t>Y2292571</t>
  </si>
  <si>
    <t>Y2293665</t>
  </si>
  <si>
    <t>Y2295144</t>
  </si>
  <si>
    <t>Y4174292</t>
  </si>
  <si>
    <t>Y2295734</t>
  </si>
  <si>
    <t>Y2291906</t>
  </si>
  <si>
    <t>Y3952137</t>
  </si>
  <si>
    <t>Y3952393</t>
  </si>
  <si>
    <t>Y2278806</t>
  </si>
  <si>
    <t>Y2292900</t>
  </si>
  <si>
    <t>Y2307059</t>
  </si>
  <si>
    <t>Y3953582</t>
  </si>
  <si>
    <t>Y2292972</t>
  </si>
  <si>
    <t>Y2292809</t>
  </si>
  <si>
    <t>Y2290430</t>
  </si>
  <si>
    <t>Y2278285</t>
  </si>
  <si>
    <t>Y3953758</t>
  </si>
  <si>
    <t>Y2291519</t>
  </si>
  <si>
    <t>Y2292992</t>
  </si>
  <si>
    <t>Y2295262</t>
  </si>
  <si>
    <t>Y2278291</t>
  </si>
  <si>
    <t>Y2294109</t>
  </si>
  <si>
    <t>Y2288859</t>
  </si>
  <si>
    <t>Y3747152</t>
  </si>
  <si>
    <t>Y3379067</t>
  </si>
  <si>
    <t>Y2302060</t>
  </si>
  <si>
    <t>Y3845703</t>
  </si>
  <si>
    <t>Y2293944</t>
  </si>
  <si>
    <t>Y2295727</t>
  </si>
  <si>
    <t>Y2296533</t>
  </si>
  <si>
    <t>Y2302070</t>
  </si>
  <si>
    <t>Y2305746</t>
  </si>
  <si>
    <t>Y3952373</t>
  </si>
  <si>
    <t>Y2292930</t>
  </si>
  <si>
    <t>Y3957094</t>
  </si>
  <si>
    <t>Y2302154</t>
  </si>
  <si>
    <t>Y2294890</t>
  </si>
  <si>
    <t>Y2302231</t>
  </si>
  <si>
    <t>Y3979811</t>
  </si>
  <si>
    <t>Y2278390</t>
  </si>
  <si>
    <t>Y2296808</t>
  </si>
  <si>
    <t>Y4020258</t>
  </si>
  <si>
    <t>Y2306201</t>
  </si>
  <si>
    <t>Y2297976</t>
  </si>
  <si>
    <t>Y4143459</t>
  </si>
  <si>
    <t>Y2293747</t>
  </si>
  <si>
    <t>Y2296431</t>
  </si>
  <si>
    <t>Y2305826</t>
  </si>
  <si>
    <t>Y2293909</t>
  </si>
  <si>
    <t>Y2296513</t>
  </si>
  <si>
    <t>Y3954252</t>
  </si>
  <si>
    <t>Y3224910</t>
  </si>
  <si>
    <t>Y2289063</t>
  </si>
  <si>
    <t>Y2294273</t>
  </si>
  <si>
    <t>Y2277973</t>
  </si>
  <si>
    <t>Y2290268</t>
  </si>
  <si>
    <t>Y2292319</t>
  </si>
  <si>
    <t>Y2292739</t>
  </si>
  <si>
    <t>Y3791726</t>
  </si>
  <si>
    <t>Y2301630</t>
  </si>
  <si>
    <t>Y2290861</t>
  </si>
  <si>
    <t>Y3953443</t>
  </si>
  <si>
    <t>Y3956707</t>
  </si>
  <si>
    <t>Y2296815</t>
  </si>
  <si>
    <t>Y2300924</t>
  </si>
  <si>
    <t>Y4051568</t>
  </si>
  <si>
    <t>Y4200908</t>
  </si>
  <si>
    <t>Y2277860</t>
  </si>
  <si>
    <t>Y2306141</t>
  </si>
  <si>
    <t>Y3878993</t>
  </si>
  <si>
    <t>Y2301858</t>
  </si>
  <si>
    <t>Y2306882</t>
  </si>
  <si>
    <t>Y3304152</t>
  </si>
  <si>
    <t>Y2290213</t>
  </si>
  <si>
    <t>Y2291370</t>
  </si>
  <si>
    <t>Y4061350</t>
  </si>
  <si>
    <t>Y2296175</t>
  </si>
  <si>
    <t>Y3691402</t>
  </si>
  <si>
    <t>Y2296374</t>
  </si>
  <si>
    <t>Y2291512</t>
  </si>
  <si>
    <t>Y3956865</t>
  </si>
  <si>
    <t>Y3385028</t>
  </si>
  <si>
    <t>Y2294181</t>
  </si>
  <si>
    <t>Y2292274</t>
  </si>
  <si>
    <t>Y3954230</t>
  </si>
  <si>
    <t>Y3954340</t>
  </si>
  <si>
    <t>Y2294215</t>
  </si>
  <si>
    <t>Y3954757</t>
  </si>
  <si>
    <t>Y2292008</t>
  </si>
  <si>
    <t>Y2300803</t>
  </si>
  <si>
    <t>Y2292696</t>
  </si>
  <si>
    <t>Y2294445</t>
  </si>
  <si>
    <t>Y4081758</t>
  </si>
  <si>
    <t>Y3952717</t>
  </si>
  <si>
    <t>Y2291264</t>
  </si>
  <si>
    <t>Y3694670</t>
  </si>
  <si>
    <t>Y3959062</t>
  </si>
  <si>
    <t>Y2296289</t>
  </si>
  <si>
    <t>Y2300820</t>
  </si>
  <si>
    <t>Y2295844</t>
  </si>
  <si>
    <t>Y2292352</t>
  </si>
  <si>
    <t>Y4012814</t>
  </si>
  <si>
    <t>Y2301663</t>
  </si>
  <si>
    <t>Y3959152</t>
  </si>
  <si>
    <t>Y2295889</t>
  </si>
  <si>
    <t>Y2305784</t>
  </si>
  <si>
    <t>Y3956935</t>
  </si>
  <si>
    <t>Y4193220</t>
  </si>
  <si>
    <t>Y3955256</t>
  </si>
  <si>
    <t>Y4200962</t>
  </si>
  <si>
    <t>Y2278587</t>
  </si>
  <si>
    <t>Y2278916</t>
  </si>
  <si>
    <t>Y2294395</t>
  </si>
  <si>
    <t>Y2296165</t>
  </si>
  <si>
    <t>Y3953116</t>
  </si>
  <si>
    <t>Y2295872</t>
  </si>
  <si>
    <t>Y2296848</t>
  </si>
  <si>
    <t>Y3957090</t>
  </si>
  <si>
    <t>Y2290258</t>
  </si>
  <si>
    <t>Y2298581</t>
  </si>
  <si>
    <t>Y2278243</t>
  </si>
  <si>
    <t>Y3956672</t>
  </si>
  <si>
    <t>Y3796379</t>
  </si>
  <si>
    <t>Y3659236</t>
  </si>
  <si>
    <t>Y2294068</t>
  </si>
  <si>
    <t>Y3954677</t>
  </si>
  <si>
    <t>Y3954525</t>
  </si>
  <si>
    <t>Y2295810</t>
  </si>
  <si>
    <t>Y2289191</t>
  </si>
  <si>
    <t>Y3485285</t>
  </si>
  <si>
    <t>Y3952507</t>
  </si>
  <si>
    <t>Y2305999</t>
  </si>
  <si>
    <t>Y2306223</t>
  </si>
  <si>
    <t>Y2302049</t>
  </si>
  <si>
    <t>Y3930529</t>
  </si>
  <si>
    <t>Y3954484</t>
  </si>
  <si>
    <t>Y2304198</t>
  </si>
  <si>
    <t>Y2295487</t>
  </si>
  <si>
    <t>Y3791782</t>
  </si>
  <si>
    <t>Y2290996</t>
  </si>
  <si>
    <t>Y2300857</t>
  </si>
  <si>
    <t>Y2304129</t>
  </si>
  <si>
    <t>Y3955295</t>
  </si>
  <si>
    <t>Y3954374</t>
  </si>
  <si>
    <t>Y2277927</t>
  </si>
  <si>
    <t>Y2295090</t>
  </si>
  <si>
    <t>Y2279096</t>
  </si>
  <si>
    <t>Y3952979</t>
  </si>
  <si>
    <t>Y2278835</t>
  </si>
  <si>
    <t>Y2301920</t>
  </si>
  <si>
    <t>Y2294519</t>
  </si>
  <si>
    <t>Y3956559</t>
  </si>
  <si>
    <t>Y2304471</t>
  </si>
  <si>
    <t>Y2301301</t>
  </si>
  <si>
    <t>Y2300699</t>
  </si>
  <si>
    <t>Y2294943</t>
  </si>
  <si>
    <t>Y2296565</t>
  </si>
  <si>
    <t>Y2306214</t>
  </si>
  <si>
    <t>Y2295630</t>
  </si>
  <si>
    <t>Y2304208</t>
  </si>
  <si>
    <t>Y2305757</t>
  </si>
  <si>
    <t>Y3954603</t>
  </si>
  <si>
    <t>Y2289478</t>
  </si>
  <si>
    <t>Y2289158</t>
  </si>
  <si>
    <t>Y2278407</t>
  </si>
  <si>
    <t>Y2293020</t>
  </si>
  <si>
    <t>Y2306177</t>
  </si>
  <si>
    <t>Y2294871</t>
  </si>
  <si>
    <t>Y2300977</t>
  </si>
  <si>
    <t>Y2291291</t>
  </si>
  <si>
    <t>Y4144113</t>
  </si>
  <si>
    <t>Y4167401</t>
  </si>
  <si>
    <t>Y3956838</t>
  </si>
  <si>
    <t>Y3262171</t>
  </si>
  <si>
    <t>Y2294965</t>
  </si>
  <si>
    <t>Y2302052</t>
  </si>
  <si>
    <t>Y3953777</t>
  </si>
  <si>
    <t>Y4089429</t>
  </si>
  <si>
    <t>Y2294344</t>
  </si>
  <si>
    <t>Y2290273</t>
  </si>
  <si>
    <t>Y3953272</t>
  </si>
  <si>
    <t>Y3957504</t>
  </si>
  <si>
    <t>Y2296393</t>
  </si>
  <si>
    <t>Y2296610</t>
  </si>
  <si>
    <t>Y2294880</t>
  </si>
  <si>
    <t>Y3957368</t>
  </si>
  <si>
    <t>Y3956980</t>
  </si>
  <si>
    <t>Y2296353</t>
  </si>
  <si>
    <t>Y2293333</t>
  </si>
  <si>
    <t>Y3952567</t>
  </si>
  <si>
    <t>Y2300954</t>
  </si>
  <si>
    <t>Y2301075</t>
  </si>
  <si>
    <t>Y2292280</t>
  </si>
  <si>
    <t>Y2292912</t>
  </si>
  <si>
    <t>Y3215197</t>
  </si>
  <si>
    <t>Y4191422</t>
  </si>
  <si>
    <t>Y4053482</t>
  </si>
  <si>
    <t>Y3952785</t>
  </si>
  <si>
    <t>Y2293855</t>
  </si>
  <si>
    <t>Y2278720</t>
  </si>
  <si>
    <t>Y2304373</t>
  </si>
  <si>
    <t>Y4144116</t>
  </si>
  <si>
    <t>Y2306119</t>
  </si>
  <si>
    <t>Y4056476</t>
  </si>
  <si>
    <t>Y2296441</t>
  </si>
  <si>
    <t>Y2293863</t>
  </si>
  <si>
    <t>Y4090977</t>
  </si>
  <si>
    <t>Y3290778</t>
  </si>
  <si>
    <t>Y3809529</t>
  </si>
  <si>
    <t>Y2302162</t>
  </si>
  <si>
    <t>Y2294497</t>
  </si>
  <si>
    <t>Y3952322</t>
  </si>
  <si>
    <t>Y2290342</t>
  </si>
  <si>
    <t>Y2290265</t>
  </si>
  <si>
    <t>Y3324507</t>
  </si>
  <si>
    <t>Y3954667</t>
  </si>
  <si>
    <t>Y2303742</t>
  </si>
  <si>
    <t>Y3952370</t>
  </si>
  <si>
    <t>Y2291229</t>
  </si>
  <si>
    <t>Y3953547</t>
  </si>
  <si>
    <t>Y2291265</t>
  </si>
  <si>
    <t>Y3954809</t>
  </si>
  <si>
    <t>Y2292574</t>
  </si>
  <si>
    <t>Y3959091</t>
  </si>
  <si>
    <t>Y3957326</t>
  </si>
  <si>
    <t>Y2295850</t>
  </si>
  <si>
    <t>Y2296434</t>
  </si>
  <si>
    <t>Y4146740</t>
  </si>
  <si>
    <t>Y3830044</t>
  </si>
  <si>
    <t>Y2279050</t>
  </si>
  <si>
    <t>Y3953078</t>
  </si>
  <si>
    <t>Y4048250</t>
  </si>
  <si>
    <t>Y3895158</t>
  </si>
  <si>
    <t>Y4138663</t>
  </si>
  <si>
    <t>Y2291915</t>
  </si>
  <si>
    <t>Y2279135</t>
  </si>
  <si>
    <t>Y2292368</t>
  </si>
  <si>
    <t>Y4033554</t>
  </si>
  <si>
    <t>Y2291511</t>
  </si>
  <si>
    <t>Y3957444</t>
  </si>
  <si>
    <t>Y2294689</t>
  </si>
  <si>
    <t>Y2295934</t>
  </si>
  <si>
    <t>Y4013168</t>
  </si>
  <si>
    <t>Y2292279</t>
  </si>
  <si>
    <t>Y3954872</t>
  </si>
  <si>
    <t>Y2290435</t>
  </si>
  <si>
    <t>Y2302120</t>
  </si>
  <si>
    <t>Y2295942</t>
  </si>
  <si>
    <t>Y2291084</t>
  </si>
  <si>
    <t>Y3959109</t>
  </si>
  <si>
    <t>Y2296304</t>
  </si>
  <si>
    <t>Y2295985</t>
  </si>
  <si>
    <t>Y3953045</t>
  </si>
  <si>
    <t>Y4005364</t>
  </si>
  <si>
    <t>Y2292933</t>
  </si>
  <si>
    <t>Y2295044</t>
  </si>
  <si>
    <t>Y2296238</t>
  </si>
  <si>
    <t>Y2293345</t>
  </si>
  <si>
    <t>Y2292624</t>
  </si>
  <si>
    <t>Y2302160</t>
  </si>
  <si>
    <t>Y2278545</t>
  </si>
  <si>
    <t>Y3953313</t>
  </si>
  <si>
    <t>Y2307088</t>
  </si>
  <si>
    <t>Y2294139</t>
  </si>
  <si>
    <t>Y2279113</t>
  </si>
  <si>
    <t>Y2301794</t>
  </si>
  <si>
    <t>Y2296005</t>
  </si>
  <si>
    <t>Y2303721</t>
  </si>
  <si>
    <t>Y2293543</t>
  </si>
  <si>
    <t>Y3982519</t>
  </si>
  <si>
    <t>Y2295710</t>
  </si>
  <si>
    <t>Y2301288</t>
  </si>
  <si>
    <t>Y3881275</t>
  </si>
  <si>
    <t>Y3898068</t>
  </si>
  <si>
    <t>Y2278362</t>
  </si>
  <si>
    <t>Y2293643</t>
  </si>
  <si>
    <t>Y2295062</t>
  </si>
  <si>
    <t>Y2295733</t>
  </si>
  <si>
    <t>Y2294717</t>
  </si>
  <si>
    <t>Y2306189</t>
  </si>
  <si>
    <t>Y2288786</t>
  </si>
  <si>
    <t>Y2301779</t>
  </si>
  <si>
    <t>Y2289202</t>
  </si>
  <si>
    <t>Y2306273</t>
  </si>
  <si>
    <t>Y3954411</t>
  </si>
  <si>
    <t>Y4019107</t>
  </si>
  <si>
    <t>Y2293606</t>
  </si>
  <si>
    <t>Y2289303</t>
  </si>
  <si>
    <t>Y3747202</t>
  </si>
  <si>
    <t>Y3957532</t>
  </si>
  <si>
    <t>Y2294429</t>
  </si>
  <si>
    <t>Y2300832</t>
  </si>
  <si>
    <t>Y3956695</t>
  </si>
  <si>
    <t>Y2293954</t>
  </si>
  <si>
    <t>Y3954423</t>
  </si>
  <si>
    <t>Y4070964</t>
  </si>
  <si>
    <t>Y3954675</t>
  </si>
  <si>
    <t>Y2293420</t>
  </si>
  <si>
    <t>Y2290383</t>
  </si>
  <si>
    <t>Y2288980</t>
  </si>
  <si>
    <t>Y2299334</t>
  </si>
  <si>
    <t>Y3956756</t>
  </si>
  <si>
    <t>Y4070733</t>
  </si>
  <si>
    <t>Y4020404</t>
  </si>
  <si>
    <t>Y3955006</t>
  </si>
  <si>
    <t>Y2306228</t>
  </si>
  <si>
    <t>Y2290858</t>
  </si>
  <si>
    <t>Y2296833</t>
  </si>
  <si>
    <t>Y3953255</t>
  </si>
  <si>
    <t>Y3360453</t>
  </si>
  <si>
    <t>Y2288799</t>
  </si>
  <si>
    <t>Y3703568</t>
  </si>
  <si>
    <t>Y2304363</t>
  </si>
  <si>
    <t>Y3822990</t>
  </si>
  <si>
    <t>Y3956650</t>
  </si>
  <si>
    <t>Y2293634</t>
  </si>
  <si>
    <t>Y2301300</t>
  </si>
  <si>
    <t>Y2290438</t>
  </si>
  <si>
    <t>Y2306961</t>
  </si>
  <si>
    <t>Y3953726</t>
  </si>
  <si>
    <t>Y2301890</t>
  </si>
  <si>
    <t>Y2300846</t>
  </si>
  <si>
    <t>Y2278240</t>
  </si>
  <si>
    <t>Y2294905</t>
  </si>
  <si>
    <t>Y2303642</t>
  </si>
  <si>
    <t>Y3659237</t>
  </si>
  <si>
    <t>Y4155397</t>
  </si>
  <si>
    <t>Y4089235</t>
  </si>
  <si>
    <t>Y2290905</t>
  </si>
  <si>
    <t>Y3957565</t>
  </si>
  <si>
    <t>Y2278406</t>
  </si>
  <si>
    <t>Y2301241</t>
  </si>
  <si>
    <t>Y4061875</t>
  </si>
  <si>
    <t>Y2288889</t>
  </si>
  <si>
    <t>Y2278919</t>
  </si>
  <si>
    <t>Y2293624</t>
  </si>
  <si>
    <t>Y2290843</t>
  </si>
  <si>
    <t>Y2296162</t>
  </si>
  <si>
    <t>Y2300852</t>
  </si>
  <si>
    <t>Y4171134</t>
  </si>
  <si>
    <t>Y2278147</t>
  </si>
  <si>
    <t>Y2295353</t>
  </si>
  <si>
    <t>Y3694366</t>
  </si>
  <si>
    <t>Y2301216</t>
  </si>
  <si>
    <t>Y2294347</t>
  </si>
  <si>
    <t>Y2278431</t>
  </si>
  <si>
    <t>Y2296414</t>
  </si>
  <si>
    <t>Y2300884</t>
  </si>
  <si>
    <t>Y2293841</t>
  </si>
  <si>
    <t>Y3955354</t>
  </si>
  <si>
    <t>Y4154717</t>
  </si>
  <si>
    <t>Y2301854</t>
  </si>
  <si>
    <t>Y2295224</t>
  </si>
  <si>
    <t>Y3403824</t>
  </si>
  <si>
    <t>Y3953467</t>
  </si>
  <si>
    <t>Y3957306</t>
  </si>
  <si>
    <t>Y2304397</t>
  </si>
  <si>
    <t>Y3952566</t>
  </si>
  <si>
    <t>Y3324783</t>
  </si>
  <si>
    <t>Y2294302</t>
  </si>
  <si>
    <t>Y2305802</t>
  </si>
  <si>
    <t>Y3954485</t>
  </si>
  <si>
    <t>Y4155176</t>
  </si>
  <si>
    <t>Y3954445</t>
  </si>
  <si>
    <t>Y2292415</t>
  </si>
  <si>
    <t>Y2306193</t>
  </si>
  <si>
    <t>Y2295640</t>
  </si>
  <si>
    <t>Y2307074</t>
  </si>
  <si>
    <t>Y3324793</t>
  </si>
  <si>
    <t>Y3956829</t>
  </si>
  <si>
    <t>Y2300974</t>
  </si>
  <si>
    <t>Y2300955</t>
  </si>
  <si>
    <t>Y4044219</t>
  </si>
  <si>
    <t>Y3957316</t>
  </si>
  <si>
    <t>Y2295135</t>
  </si>
  <si>
    <t>Y2292913</t>
  </si>
  <si>
    <t>Y2295123</t>
  </si>
  <si>
    <t>Y2292772</t>
  </si>
  <si>
    <t>Y2303667</t>
  </si>
  <si>
    <t>Y2294094</t>
  </si>
  <si>
    <t>Y4064626</t>
  </si>
  <si>
    <t>Y2306174</t>
  </si>
  <si>
    <t>Y2301988</t>
  </si>
  <si>
    <t>Y2301833</t>
  </si>
  <si>
    <t>Y2304064</t>
  </si>
  <si>
    <t>Y2300992</t>
  </si>
  <si>
    <t>Y2290827</t>
  </si>
  <si>
    <t>Y4038783</t>
  </si>
  <si>
    <t>Y2294506</t>
  </si>
  <si>
    <t>Y3953600</t>
  </si>
  <si>
    <t>Y2306216</t>
  </si>
  <si>
    <t>Y3694561</t>
  </si>
  <si>
    <t>Y4179055</t>
  </si>
  <si>
    <t>Y2294084</t>
  </si>
  <si>
    <t>Y2278063</t>
  </si>
  <si>
    <t>Y2301024</t>
  </si>
  <si>
    <t>Y3957556</t>
  </si>
  <si>
    <t>Y3956964</t>
  </si>
  <si>
    <t>Y3954403</t>
  </si>
  <si>
    <t>Y3954285</t>
  </si>
  <si>
    <t>Y2306024</t>
  </si>
  <si>
    <t>Y3756917</t>
  </si>
  <si>
    <t>Y2301133</t>
  </si>
  <si>
    <t>Y4185175</t>
  </si>
  <si>
    <t>Y2301827</t>
  </si>
  <si>
    <t>Y3953024</t>
  </si>
  <si>
    <t>Y3958067</t>
  </si>
  <si>
    <t>Y2291419</t>
  </si>
  <si>
    <t>Y2278422</t>
  </si>
  <si>
    <t>Y2301442</t>
  </si>
  <si>
    <t>Y3242758</t>
  </si>
  <si>
    <t>Y2289273</t>
  </si>
  <si>
    <t>Y2302281</t>
  </si>
  <si>
    <t>Y2295792</t>
  </si>
  <si>
    <t>Y2294794</t>
  </si>
  <si>
    <t>Y2300792</t>
  </si>
  <si>
    <t>Y3954847</t>
  </si>
  <si>
    <t>Y4127106</t>
  </si>
  <si>
    <t>Y4050959</t>
  </si>
  <si>
    <t>Y2302069</t>
  </si>
  <si>
    <t>Y2277995</t>
  </si>
  <si>
    <t>Y2292907</t>
  </si>
  <si>
    <t>Y3955388</t>
  </si>
  <si>
    <t>Y3953235</t>
  </si>
  <si>
    <t>Y4169639</t>
  </si>
  <si>
    <t>Y3953526</t>
  </si>
  <si>
    <t>Y2296469</t>
  </si>
  <si>
    <t>Y2292406</t>
  </si>
  <si>
    <t>Y3694697</t>
  </si>
  <si>
    <t>Y2296117</t>
  </si>
  <si>
    <t>Y2278770</t>
  </si>
  <si>
    <t>Y2294649</t>
  </si>
  <si>
    <t>Y4106768</t>
  </si>
  <si>
    <t>Y2296740</t>
  </si>
  <si>
    <t>Y3952387</t>
  </si>
  <si>
    <t>Y2290288</t>
  </si>
  <si>
    <t>Y2295821</t>
  </si>
  <si>
    <t>Y3959130</t>
  </si>
  <si>
    <t>Y2302135</t>
  </si>
  <si>
    <t>Y2297944</t>
  </si>
  <si>
    <t>Y2277919</t>
  </si>
  <si>
    <t>Y2289180</t>
  </si>
  <si>
    <t>Y2296129</t>
  </si>
  <si>
    <t>Y3954650</t>
  </si>
  <si>
    <t>Y2301964</t>
  </si>
  <si>
    <t>Y3959039</t>
  </si>
  <si>
    <t>Y2293313</t>
  </si>
  <si>
    <t>Y2295624</t>
  </si>
  <si>
    <t>Y2298400</t>
  </si>
  <si>
    <t>Y2292764</t>
  </si>
  <si>
    <t>Y2304392</t>
  </si>
  <si>
    <t>Y2292926</t>
  </si>
  <si>
    <t>Y2300822</t>
  </si>
  <si>
    <t>Y4076904</t>
  </si>
  <si>
    <t>Y2294677</t>
  </si>
  <si>
    <t>Y2295027</t>
  </si>
  <si>
    <t>Y3952151</t>
  </si>
  <si>
    <t>Y2278826</t>
  </si>
  <si>
    <t>Y2302181</t>
  </si>
  <si>
    <t>Y2295209</t>
  </si>
  <si>
    <t>Y2296267</t>
  </si>
  <si>
    <t>Y2296535</t>
  </si>
  <si>
    <t>Y2296715</t>
  </si>
  <si>
    <t>Y3647742</t>
  </si>
  <si>
    <t>Y2292811</t>
  </si>
  <si>
    <t>Y3677552</t>
  </si>
  <si>
    <t>Y2302083</t>
  </si>
  <si>
    <t>Y3953243</t>
  </si>
  <si>
    <t>Y3245660</t>
  </si>
  <si>
    <t>Y3957492</t>
  </si>
  <si>
    <t>Y2293875</t>
  </si>
  <si>
    <t>Y4177696</t>
  </si>
  <si>
    <t>Y2301105</t>
  </si>
  <si>
    <t>Y2278396</t>
  </si>
  <si>
    <t>Y3956877</t>
  </si>
  <si>
    <t>Y2292797</t>
  </si>
  <si>
    <t>Y3952600</t>
  </si>
  <si>
    <t>Y2300802</t>
  </si>
  <si>
    <t>Y2294241</t>
  </si>
  <si>
    <t>Y2291602</t>
  </si>
  <si>
    <t>Y2292315</t>
  </si>
  <si>
    <t>Y2304311</t>
  </si>
  <si>
    <t>Y4157945</t>
  </si>
  <si>
    <t>Y4081365</t>
  </si>
  <si>
    <t>Y2300576</t>
  </si>
  <si>
    <t>Y2294937</t>
  </si>
  <si>
    <t>Y4174030</t>
  </si>
  <si>
    <t>Y2295219</t>
  </si>
  <si>
    <t>Y2296474</t>
  </si>
  <si>
    <t>Y4200993</t>
  </si>
  <si>
    <t>Y2295229</t>
  </si>
  <si>
    <t>Y2300889</t>
  </si>
  <si>
    <t>Y2293680</t>
  </si>
  <si>
    <t>Y2302211</t>
  </si>
  <si>
    <t>Y3954272</t>
  </si>
  <si>
    <t>Y3156315</t>
  </si>
  <si>
    <t>Y2278665</t>
  </si>
  <si>
    <t>Y3677324</t>
  </si>
  <si>
    <t>Y2294473</t>
  </si>
  <si>
    <t>Y3954777</t>
  </si>
  <si>
    <t>Y3288352</t>
  </si>
  <si>
    <t>Y3363431</t>
  </si>
  <si>
    <t>Y2295808</t>
  </si>
  <si>
    <t>Y4027256</t>
  </si>
  <si>
    <t>Y2293524</t>
  </si>
  <si>
    <t>Y2292703</t>
  </si>
  <si>
    <t>Y3957421</t>
  </si>
  <si>
    <t>Y2295592</t>
  </si>
  <si>
    <t>Y2296109</t>
  </si>
  <si>
    <t>Y3954471</t>
  </si>
  <si>
    <t>Y4043117</t>
  </si>
  <si>
    <t>Y3954647</t>
  </si>
  <si>
    <t>Y2291249</t>
  </si>
  <si>
    <t>Y2296213</t>
  </si>
  <si>
    <t>Y4118541</t>
  </si>
  <si>
    <t>Y2296788</t>
  </si>
  <si>
    <t>Y2307127</t>
  </si>
  <si>
    <t>Y4124913</t>
  </si>
  <si>
    <t>Y2278127</t>
  </si>
  <si>
    <t>Y2290798</t>
  </si>
  <si>
    <t>Y2296447</t>
  </si>
  <si>
    <t>Y3833663</t>
  </si>
  <si>
    <t>Y2305880</t>
  </si>
  <si>
    <t>Y3956727</t>
  </si>
  <si>
    <t>Y3859801</t>
  </si>
  <si>
    <t>Y2301652</t>
  </si>
  <si>
    <t>Y2295547</t>
  </si>
  <si>
    <t>Y2296335</t>
  </si>
  <si>
    <t>Y3957405</t>
  </si>
  <si>
    <t>Y3957495</t>
  </si>
  <si>
    <t>Y2291635</t>
  </si>
  <si>
    <t>Y2278416</t>
  </si>
  <si>
    <t>Y2296136</t>
  </si>
  <si>
    <t>Y3957415</t>
  </si>
  <si>
    <t>Y2290919</t>
  </si>
  <si>
    <t>Y2290973</t>
  </si>
  <si>
    <t>Y4205693</t>
  </si>
  <si>
    <t>Y2303694</t>
  </si>
  <si>
    <t>Y2293712</t>
  </si>
  <si>
    <t>Y2289319</t>
  </si>
  <si>
    <t>Y2293964</t>
  </si>
  <si>
    <t>Y2306241</t>
  </si>
  <si>
    <t>Y3956610</t>
  </si>
  <si>
    <t>Y2304383</t>
  </si>
  <si>
    <t>Y2295152</t>
  </si>
  <si>
    <t>Y3103218</t>
  </si>
  <si>
    <t>Y3952243</t>
  </si>
  <si>
    <t>Y3956600</t>
  </si>
  <si>
    <t>Y2278908</t>
  </si>
  <si>
    <t>Y2305840</t>
  </si>
  <si>
    <t>Y2291001</t>
  </si>
  <si>
    <t>Y3691368</t>
  </si>
  <si>
    <t>Y2293203</t>
  </si>
  <si>
    <t>Y2295160</t>
  </si>
  <si>
    <t>Y3376420</t>
  </si>
  <si>
    <t>Y2295105</t>
  </si>
  <si>
    <t>Y2305830</t>
  </si>
  <si>
    <t>Y3952929</t>
  </si>
  <si>
    <t>Y2303703</t>
  </si>
  <si>
    <t>Y3956895</t>
  </si>
  <si>
    <t>Y2292998</t>
  </si>
  <si>
    <t>Y2294923</t>
  </si>
  <si>
    <t>Y2301954</t>
  </si>
  <si>
    <t>Y3957555</t>
  </si>
  <si>
    <t>Y2294059</t>
  </si>
  <si>
    <t>Y3953439</t>
  </si>
  <si>
    <t>Y2294341</t>
  </si>
  <si>
    <t>Y2278365</t>
  </si>
  <si>
    <t>Y3956870</t>
  </si>
  <si>
    <t>Y3809527</t>
  </si>
  <si>
    <t>Y2289845</t>
  </si>
  <si>
    <t>Y2278630</t>
  </si>
  <si>
    <t>Y4002205</t>
  </si>
  <si>
    <t>Y2294691</t>
  </si>
  <si>
    <t>Y2305823</t>
  </si>
  <si>
    <t>Y2301881</t>
  </si>
  <si>
    <t>Y3956819</t>
  </si>
  <si>
    <t>Y2304282</t>
  </si>
  <si>
    <t>Y2279155</t>
  </si>
  <si>
    <t>Y2305668</t>
  </si>
  <si>
    <t>Y2302215</t>
  </si>
  <si>
    <t>Y3254393</t>
  </si>
  <si>
    <t>Y2291882</t>
  </si>
  <si>
    <t>Y3952340</t>
  </si>
  <si>
    <t>Y2303638</t>
  </si>
  <si>
    <t>Y3952320</t>
  </si>
  <si>
    <t>Y2307032</t>
  </si>
  <si>
    <t>Y2304371</t>
  </si>
  <si>
    <t>Y2294207</t>
  </si>
  <si>
    <t>Y4040621</t>
  </si>
  <si>
    <t>Y4076862</t>
  </si>
  <si>
    <t>Y2290313</t>
  </si>
  <si>
    <t>Y3953082</t>
  </si>
  <si>
    <t>Y4197269</t>
  </si>
  <si>
    <t>Y4040511</t>
  </si>
  <si>
    <t>Y2293787</t>
  </si>
  <si>
    <t>Y2301853</t>
  </si>
  <si>
    <t>Y2301818</t>
  </si>
  <si>
    <t>Y2293307</t>
  </si>
  <si>
    <t>Y3957377</t>
  </si>
  <si>
    <t>Y2301651</t>
  </si>
  <si>
    <t>Y4089079</t>
  </si>
  <si>
    <t>Y4162227</t>
  </si>
  <si>
    <t>Y2302020</t>
  </si>
  <si>
    <t>Y4131268</t>
  </si>
  <si>
    <t>Y2292860</t>
  </si>
  <si>
    <t>Y2295682</t>
  </si>
  <si>
    <t>Y2291044</t>
  </si>
  <si>
    <t>Y2293300</t>
  </si>
  <si>
    <t>Y2292901</t>
  </si>
  <si>
    <t>Y2289122</t>
  </si>
  <si>
    <t>Y2301243</t>
  </si>
  <si>
    <t>Y3953413</t>
  </si>
  <si>
    <t>Y2296295</t>
  </si>
  <si>
    <t>Y2292359</t>
  </si>
  <si>
    <t>Y3952471</t>
  </si>
  <si>
    <t>Y2306161</t>
  </si>
  <si>
    <t>Y3848159</t>
  </si>
  <si>
    <t>Y3952292</t>
  </si>
  <si>
    <t>Y3952613</t>
  </si>
  <si>
    <t>Y2294240</t>
  </si>
  <si>
    <t>Y2306893</t>
  </si>
  <si>
    <t>Y4204053</t>
  </si>
  <si>
    <t>Y3954583</t>
  </si>
  <si>
    <t>Y2278896</t>
  </si>
  <si>
    <t>Y2290433</t>
  </si>
  <si>
    <t>Y2293859</t>
  </si>
  <si>
    <t>Y2295064</t>
  </si>
  <si>
    <t>Y2295805</t>
  </si>
  <si>
    <t>Y2301092</t>
  </si>
  <si>
    <t>Y4202291</t>
  </si>
  <si>
    <t>Y4029551</t>
  </si>
  <si>
    <t>Y2295527</t>
  </si>
  <si>
    <t>Y3953080</t>
  </si>
  <si>
    <t>Y2301879</t>
  </si>
  <si>
    <t>Y2292818</t>
  </si>
  <si>
    <t>Y2302115</t>
  </si>
  <si>
    <t>Y2300809</t>
  </si>
  <si>
    <t>Y3954369</t>
  </si>
  <si>
    <t>Y2277958</t>
  </si>
  <si>
    <t>Y2293655</t>
  </si>
  <si>
    <t>Y2289019</t>
  </si>
  <si>
    <t>Y2278346</t>
  </si>
  <si>
    <t>Y4167399</t>
  </si>
  <si>
    <t>Y2295190</t>
  </si>
  <si>
    <t>Y2294731</t>
  </si>
  <si>
    <t>Y2296254</t>
  </si>
  <si>
    <t>Y2288866</t>
  </si>
  <si>
    <t>Y3953340</t>
  </si>
  <si>
    <t>Y2293421</t>
  </si>
  <si>
    <t>Y3834194</t>
  </si>
  <si>
    <t>Y3959079</t>
  </si>
  <si>
    <t>Y3956802</t>
  </si>
  <si>
    <t>Y3954753</t>
  </si>
  <si>
    <t>Y3694644</t>
  </si>
  <si>
    <t>Y2290712</t>
  </si>
  <si>
    <t>Y3954504</t>
  </si>
  <si>
    <t>Y3997661</t>
  </si>
  <si>
    <t>Y2294192</t>
  </si>
  <si>
    <t>Y3188637</t>
  </si>
  <si>
    <t>Y3953328</t>
  </si>
  <si>
    <t>Y3952724</t>
  </si>
  <si>
    <t>Y2306975</t>
  </si>
  <si>
    <t>Y3159022</t>
  </si>
  <si>
    <t>Y2293530</t>
  </si>
  <si>
    <t>Y2278106</t>
  </si>
  <si>
    <t>Y2277826</t>
  </si>
  <si>
    <t>Y2295516</t>
  </si>
  <si>
    <t>Y3957401</t>
  </si>
  <si>
    <t>Y2302010</t>
  </si>
  <si>
    <t>Y2296222</t>
  </si>
  <si>
    <t>Y2290290</t>
  </si>
  <si>
    <t>Y2278380</t>
  </si>
  <si>
    <t>Y4138795</t>
  </si>
  <si>
    <t>Y2294636</t>
  </si>
  <si>
    <t>Y2296425</t>
  </si>
  <si>
    <t>Y2296358</t>
  </si>
  <si>
    <t>Y2296811</t>
  </si>
  <si>
    <t>Y2295169</t>
  </si>
  <si>
    <t>Y4050642</t>
  </si>
  <si>
    <t>Y2295076</t>
  </si>
  <si>
    <t>Y3956587</t>
  </si>
  <si>
    <t>Y3954570</t>
  </si>
  <si>
    <t>Y2296488</t>
  </si>
  <si>
    <t>Y4020342</t>
  </si>
  <si>
    <t>Y3954000</t>
  </si>
  <si>
    <t>Y2300205</t>
  </si>
  <si>
    <t>Y2302089</t>
  </si>
  <si>
    <t>Y2295651</t>
  </si>
  <si>
    <t>Y2301997</t>
  </si>
  <si>
    <t>Y2306988</t>
  </si>
  <si>
    <t>Y2293767</t>
  </si>
  <si>
    <t>Y3100797</t>
  </si>
  <si>
    <t>Y2296026</t>
  </si>
  <si>
    <t>Y2278815</t>
  </si>
  <si>
    <t>Y4196903</t>
  </si>
  <si>
    <t>Y2278203</t>
  </si>
  <si>
    <t>Y2300886</t>
  </si>
  <si>
    <t>Y2303596</t>
  </si>
  <si>
    <t>Y2294304</t>
  </si>
  <si>
    <t>Y3287949</t>
  </si>
  <si>
    <t>Y4172070</t>
  </si>
  <si>
    <t>Y2304062</t>
  </si>
  <si>
    <t>Y2289208</t>
  </si>
  <si>
    <t>Y2279109</t>
  </si>
  <si>
    <t>Y3957650</t>
  </si>
  <si>
    <t>Y4001579</t>
  </si>
  <si>
    <t>Y2301866</t>
  </si>
  <si>
    <t>Y3957542</t>
  </si>
  <si>
    <t>Y3957032</t>
  </si>
  <si>
    <t>Y3957478</t>
  </si>
  <si>
    <t>Y3956827</t>
  </si>
  <si>
    <t>Y3954364</t>
  </si>
  <si>
    <t>Y2278043</t>
  </si>
  <si>
    <t>Y2278802</t>
  </si>
  <si>
    <t>Y2303660</t>
  </si>
  <si>
    <t>Y2295591</t>
  </si>
  <si>
    <t>Y3957608</t>
  </si>
  <si>
    <t>Y2290354</t>
  </si>
  <si>
    <t>Y2296145</t>
  </si>
  <si>
    <t>Y2304401</t>
  </si>
  <si>
    <t>Y2293986</t>
  </si>
  <si>
    <t>Y2292754</t>
  </si>
  <si>
    <t>Y2301916</t>
  </si>
  <si>
    <t>Y2294329</t>
  </si>
  <si>
    <t>Y2295770</t>
  </si>
  <si>
    <t>Y3952228</t>
  </si>
  <si>
    <t>Y4038927</t>
  </si>
  <si>
    <t>Y2293608</t>
  </si>
  <si>
    <t>Y2290378</t>
  </si>
  <si>
    <t>Y4200970</t>
  </si>
  <si>
    <t>Y2299336</t>
  </si>
  <si>
    <t>Y2290443</t>
  </si>
  <si>
    <t>Y2304347</t>
  </si>
  <si>
    <t>Y2290175</t>
  </si>
  <si>
    <t>Y2295338</t>
  </si>
  <si>
    <t>Y3954172</t>
  </si>
  <si>
    <t>Y2301831</t>
  </si>
  <si>
    <t>Y2307014</t>
  </si>
  <si>
    <t>Y2292427</t>
  </si>
  <si>
    <t>Y2301131</t>
  </si>
  <si>
    <t>Y2293928</t>
  </si>
  <si>
    <t>Y3954811</t>
  </si>
  <si>
    <t>Y3953524</t>
  </si>
  <si>
    <t>Y3959094</t>
  </si>
  <si>
    <t>Y2296804</t>
  </si>
  <si>
    <t>Y2304358</t>
  </si>
  <si>
    <t>Y3952191</t>
  </si>
  <si>
    <t>Y2301440</t>
  </si>
  <si>
    <t>Y2296501</t>
  </si>
  <si>
    <t>Y2295541</t>
  </si>
  <si>
    <t>Y4149912</t>
  </si>
  <si>
    <t>Y2296320</t>
  </si>
  <si>
    <t>Y2293091</t>
  </si>
  <si>
    <t>Y3827998</t>
  </si>
  <si>
    <t>Y2293248</t>
  </si>
  <si>
    <t>Y2290801</t>
  </si>
  <si>
    <t>Y4145707</t>
  </si>
  <si>
    <t>Y3691369</t>
  </si>
  <si>
    <t>Y2295777</t>
  </si>
  <si>
    <t>Y2293202</t>
  </si>
  <si>
    <t>Y4030400</t>
  </si>
  <si>
    <t>Y2295963</t>
  </si>
  <si>
    <t>Y2296095</t>
  </si>
  <si>
    <t>Y2301677</t>
  </si>
  <si>
    <t>Y2296397</t>
  </si>
  <si>
    <t>Y3473980</t>
  </si>
  <si>
    <t>Y3954510</t>
  </si>
  <si>
    <t>Y2293709</t>
  </si>
  <si>
    <t>Y2278020</t>
  </si>
  <si>
    <t>Y2296261</t>
  </si>
  <si>
    <t>Y2290185</t>
  </si>
  <si>
    <t>Y2292692</t>
  </si>
  <si>
    <t>Y3956780</t>
  </si>
  <si>
    <t>Y3957612</t>
  </si>
  <si>
    <t>Y2291963</t>
  </si>
  <si>
    <t>Y2291975</t>
  </si>
  <si>
    <t>Y2301552</t>
  </si>
  <si>
    <t>Y2302206</t>
  </si>
  <si>
    <t>Y4048495</t>
  </si>
  <si>
    <t>Y2294459</t>
  </si>
  <si>
    <t>Y3953626</t>
  </si>
  <si>
    <t>Y2292387</t>
  </si>
  <si>
    <t>Y4199592</t>
  </si>
  <si>
    <t>Y2300928</t>
  </si>
  <si>
    <t>Y2293790</t>
  </si>
  <si>
    <t>Y2295840</t>
  </si>
  <si>
    <t>Y3953578</t>
  </si>
  <si>
    <t>Y3954722</t>
  </si>
  <si>
    <t>Y3957325</t>
  </si>
  <si>
    <t>Y3957486</t>
  </si>
  <si>
    <t>Y2292305</t>
  </si>
  <si>
    <t>Y2278289</t>
  </si>
  <si>
    <t>Y2305522</t>
  </si>
  <si>
    <t>Y2291167</t>
  </si>
  <si>
    <t>Y3957567</t>
  </si>
  <si>
    <t>Y2296340</t>
  </si>
  <si>
    <t>Y2292482</t>
  </si>
  <si>
    <t>Y2278262</t>
  </si>
  <si>
    <t>Y3324167</t>
  </si>
  <si>
    <t>Y3953491</t>
  </si>
  <si>
    <t>Y2294067</t>
  </si>
  <si>
    <t>Y2302033</t>
  </si>
  <si>
    <t>Y2296368</t>
  </si>
  <si>
    <t>Y2294718</t>
  </si>
  <si>
    <t>Y3953149</t>
  </si>
  <si>
    <t>Y4202073</t>
  </si>
  <si>
    <t>Y2293355</t>
  </si>
  <si>
    <t>Y2293743</t>
  </si>
  <si>
    <t>Y2302000</t>
  </si>
  <si>
    <t>Y3957397</t>
  </si>
  <si>
    <t>Y3954147</t>
  </si>
  <si>
    <t>Y3952736</t>
  </si>
  <si>
    <t>Y4135276</t>
  </si>
  <si>
    <t>Y4091935</t>
  </si>
  <si>
    <t>Y3958076</t>
  </si>
  <si>
    <t>Y3952998</t>
  </si>
  <si>
    <t>Y3823362</t>
  </si>
  <si>
    <t>Y2295578</t>
  </si>
  <si>
    <t>Y2279057</t>
  </si>
  <si>
    <t>Y3954590</t>
  </si>
  <si>
    <t>Y2306188</t>
  </si>
  <si>
    <t>Y2294226</t>
  </si>
  <si>
    <t>Y4137440</t>
  </si>
  <si>
    <t>Y2295675</t>
  </si>
  <si>
    <t>Y3825446</t>
  </si>
  <si>
    <t>Y4150276</t>
  </si>
  <si>
    <t>Y2292832</t>
  </si>
  <si>
    <t>Y3954628</t>
  </si>
  <si>
    <t>Y2288766</t>
  </si>
  <si>
    <t>Y2292678</t>
  </si>
  <si>
    <t>Y2295855</t>
  </si>
  <si>
    <t>Y2302235</t>
  </si>
  <si>
    <t>Y3794481</t>
  </si>
  <si>
    <t>Y3954344</t>
  </si>
  <si>
    <t>Y2289266</t>
  </si>
  <si>
    <t>Y2278986</t>
  </si>
  <si>
    <t>Y3956570</t>
  </si>
  <si>
    <t>Y2293627</t>
  </si>
  <si>
    <t>Y3956636</t>
  </si>
  <si>
    <t>Y2301234</t>
  </si>
  <si>
    <t>Y2278936</t>
  </si>
  <si>
    <t>Y2278796</t>
  </si>
  <si>
    <t>Y2300819</t>
  </si>
  <si>
    <t>Y2300821</t>
  </si>
  <si>
    <t>Y3957535</t>
  </si>
  <si>
    <t>Y2294187</t>
  </si>
  <si>
    <t>Y3956757</t>
  </si>
  <si>
    <t>Y2290336</t>
  </si>
  <si>
    <t>Y2278155</t>
  </si>
  <si>
    <t>Y2305512</t>
  </si>
  <si>
    <t>Y4167517</t>
  </si>
  <si>
    <t>Y2295587</t>
  </si>
  <si>
    <t>Y3957050</t>
  </si>
  <si>
    <t>Y3954378</t>
  </si>
  <si>
    <t>Y2296378</t>
  </si>
  <si>
    <t>Y2288776</t>
  </si>
  <si>
    <t>Y2304125</t>
  </si>
  <si>
    <t>Y2305719</t>
  </si>
  <si>
    <t>Y3789189</t>
  </si>
  <si>
    <t>Y3953388</t>
  </si>
  <si>
    <t>Y2301966</t>
  </si>
  <si>
    <t>Y3954815</t>
  </si>
  <si>
    <t>Y2293595</t>
  </si>
  <si>
    <t>Y3954569</t>
  </si>
  <si>
    <t>Y3954656</t>
  </si>
  <si>
    <t>Y2277946</t>
  </si>
  <si>
    <t>Y2292687</t>
  </si>
  <si>
    <t>Y2293905</t>
  </si>
  <si>
    <t>Y2295278</t>
  </si>
  <si>
    <t>Y3691404</t>
  </si>
  <si>
    <t>Y3954614</t>
  </si>
  <si>
    <t>Y4080671</t>
  </si>
  <si>
    <t>Y2300187</t>
  </si>
  <si>
    <t>Y4000526</t>
  </si>
  <si>
    <t>Y2306210</t>
  </si>
  <si>
    <t>Y2295107</t>
  </si>
  <si>
    <t>Y2292705</t>
  </si>
  <si>
    <t>Y3953861</t>
  </si>
  <si>
    <t>Y2293270</t>
  </si>
  <si>
    <t>Y2293829</t>
  </si>
  <si>
    <t>Y2295602</t>
  </si>
  <si>
    <t>Y2302123</t>
  </si>
  <si>
    <t>Y4175991</t>
  </si>
  <si>
    <t>Y3930525</t>
  </si>
  <si>
    <t>Y3954581</t>
  </si>
  <si>
    <t>Y2305765</t>
  </si>
  <si>
    <t>Y3956843</t>
  </si>
  <si>
    <t>Y2300914</t>
  </si>
  <si>
    <t>Y3955252</t>
  </si>
  <si>
    <t>Y3324503</t>
  </si>
  <si>
    <t>Y4184912</t>
  </si>
  <si>
    <t>Y3825245</t>
  </si>
  <si>
    <t>Y2294861</t>
  </si>
  <si>
    <t>Y4046359</t>
  </si>
  <si>
    <t>Y3343320</t>
  </si>
  <si>
    <t>Y2278976</t>
  </si>
  <si>
    <t>Y2294554</t>
  </si>
  <si>
    <t>Y2304398</t>
  </si>
  <si>
    <t>Y2300847</t>
  </si>
  <si>
    <t>Y4176991</t>
  </si>
  <si>
    <t>Y2290934</t>
  </si>
  <si>
    <t>Y4154071</t>
  </si>
  <si>
    <t>Y2291283</t>
  </si>
  <si>
    <t>Y3393869</t>
  </si>
  <si>
    <t>Y2293682</t>
  </si>
  <si>
    <t>Y2278906</t>
  </si>
  <si>
    <t>Y2300318</t>
  </si>
  <si>
    <t>Y3218745</t>
  </si>
  <si>
    <t>Y3954385</t>
  </si>
  <si>
    <t>Y2305914</t>
  </si>
  <si>
    <t>Y3360452</t>
  </si>
  <si>
    <t>Y3419566</t>
  </si>
  <si>
    <t>Y3953267</t>
  </si>
  <si>
    <t>Y2306918</t>
  </si>
  <si>
    <t>Y4051754</t>
  </si>
  <si>
    <t>Y2288781</t>
  </si>
  <si>
    <t>Y2296614</t>
  </si>
  <si>
    <t>Y2301372</t>
  </si>
  <si>
    <t>Y2295154</t>
  </si>
  <si>
    <t>Y2301071</t>
  </si>
  <si>
    <t>Y2295895</t>
  </si>
  <si>
    <t>Y2300973</t>
  </si>
  <si>
    <t>Y2300958</t>
  </si>
  <si>
    <t>Y2296413</t>
  </si>
  <si>
    <t>Y3956965</t>
  </si>
  <si>
    <t>Y4198466</t>
  </si>
  <si>
    <t>Y4091663</t>
  </si>
  <si>
    <t>Y3954036</t>
  </si>
  <si>
    <t>Y2296561</t>
  </si>
  <si>
    <t>Y2301948</t>
  </si>
  <si>
    <t>Y2290277</t>
  </si>
  <si>
    <t>Y2288913</t>
  </si>
  <si>
    <t>Y4139341</t>
  </si>
  <si>
    <t>Y2294374</t>
  </si>
  <si>
    <t>Y3977372</t>
  </si>
  <si>
    <t>Y2293299</t>
  </si>
  <si>
    <t>Y3952171</t>
  </si>
  <si>
    <t>Y2302097</t>
  </si>
  <si>
    <t>Y2301467</t>
  </si>
  <si>
    <t>Y2296337</t>
  </si>
  <si>
    <t>Y2306231</t>
  </si>
  <si>
    <t>Y2293052</t>
  </si>
  <si>
    <t>Y2295206</t>
  </si>
  <si>
    <t>Y2301740</t>
  </si>
  <si>
    <t>Y2292923</t>
  </si>
  <si>
    <t>Y2293480</t>
  </si>
  <si>
    <t>Y3957322</t>
  </si>
  <si>
    <t>Y3954358</t>
  </si>
  <si>
    <t>Y2301402</t>
  </si>
  <si>
    <t>Y2295974</t>
  </si>
  <si>
    <t>Y3998561</t>
  </si>
  <si>
    <t>Y2294316</t>
  </si>
  <si>
    <t>Y3954149</t>
  </si>
  <si>
    <t>Y4164555</t>
  </si>
  <si>
    <t>Y3957625</t>
  </si>
  <si>
    <t>Y2307015</t>
  </si>
  <si>
    <t>Y2305525</t>
  </si>
  <si>
    <t>Y2295645</t>
  </si>
  <si>
    <t>Y2293756</t>
  </si>
  <si>
    <t>Y3953088</t>
  </si>
  <si>
    <t>Y2295267</t>
  </si>
  <si>
    <t>Y2296092</t>
  </si>
  <si>
    <t>Y2293872</t>
  </si>
  <si>
    <t>Y2291849</t>
  </si>
  <si>
    <t>Y3321580</t>
  </si>
  <si>
    <t>Y2293746</t>
  </si>
  <si>
    <t>Y3954805</t>
  </si>
  <si>
    <t>Y3954106</t>
  </si>
  <si>
    <t>Y3952392</t>
  </si>
  <si>
    <t>Y3954241</t>
  </si>
  <si>
    <t>Y3957499</t>
  </si>
  <si>
    <t>Y2291880</t>
  </si>
  <si>
    <t>Y2278614</t>
  </si>
  <si>
    <t>Y4004079</t>
  </si>
  <si>
    <t>Y3954253</t>
  </si>
  <si>
    <t>Y3656191</t>
  </si>
  <si>
    <t>Y2293438</t>
  </si>
  <si>
    <t>Y4208675</t>
  </si>
  <si>
    <t>Y2290387</t>
  </si>
  <si>
    <t>Y2293733</t>
  </si>
  <si>
    <t>Y2295600</t>
  </si>
  <si>
    <t>Y2294767</t>
  </si>
  <si>
    <t>Y4080813</t>
  </si>
  <si>
    <t>Y2290269</t>
  </si>
  <si>
    <t>Y2291859</t>
  </si>
  <si>
    <t>Y2278007</t>
  </si>
  <si>
    <t>Y3956706</t>
  </si>
  <si>
    <t>Y2294757</t>
  </si>
  <si>
    <t>Y4176929</t>
  </si>
  <si>
    <t>Y4202317</t>
  </si>
  <si>
    <t>Y3953766</t>
  </si>
  <si>
    <t>Y2306208</t>
  </si>
  <si>
    <t>Y2303594</t>
  </si>
  <si>
    <t>Y2279075</t>
  </si>
  <si>
    <t>Y2294276</t>
  </si>
  <si>
    <t>Y3952437</t>
  </si>
  <si>
    <t>Y2289976</t>
  </si>
  <si>
    <t>Y3956699</t>
  </si>
  <si>
    <t>Y2278278</t>
  </si>
  <si>
    <t>Y3954972</t>
  </si>
  <si>
    <t>Y2294841</t>
  </si>
  <si>
    <t>Y3953049</t>
  </si>
  <si>
    <t>Y2294646</t>
  </si>
  <si>
    <t>Y3953446</t>
  </si>
  <si>
    <t>Y3954551</t>
  </si>
  <si>
    <t>Y2291865</t>
  </si>
  <si>
    <t>Y4045501</t>
  </si>
  <si>
    <t>Y3642565</t>
  </si>
  <si>
    <t>Y2294176</t>
  </si>
  <si>
    <t>Y3347450</t>
  </si>
  <si>
    <t>Y3884029</t>
  </si>
  <si>
    <t>Y3953259</t>
  </si>
  <si>
    <t>Y2294412</t>
  </si>
  <si>
    <t>Y4030264</t>
  </si>
  <si>
    <t>Y3694493</t>
  </si>
  <si>
    <t>Y2295776</t>
  </si>
  <si>
    <t>Y2292373</t>
  </si>
  <si>
    <t>Y2304037</t>
  </si>
  <si>
    <t>Y2300574</t>
  </si>
  <si>
    <t>Y2302248</t>
  </si>
  <si>
    <t>Y2299330</t>
  </si>
  <si>
    <t>Y2295698</t>
  </si>
  <si>
    <t>Y2294656</t>
  </si>
  <si>
    <t>Y2294133</t>
  </si>
  <si>
    <t>Y3773462</t>
  </si>
  <si>
    <t>Y2305720</t>
  </si>
  <si>
    <t>Y3341186</t>
  </si>
  <si>
    <t>Y2296156</t>
  </si>
  <si>
    <t>Y2293445</t>
  </si>
  <si>
    <t>Y3846116</t>
  </si>
  <si>
    <t>Y3237214</t>
  </si>
  <si>
    <t>Y2294549</t>
  </si>
  <si>
    <t>Y2294476</t>
  </si>
  <si>
    <t>Y4149906</t>
  </si>
  <si>
    <t>Y2303690</t>
  </si>
  <si>
    <t>Y2301864</t>
  </si>
  <si>
    <t>Y2278558</t>
  </si>
  <si>
    <t>Y3952832</t>
  </si>
  <si>
    <t>Y4130678</t>
  </si>
  <si>
    <t>Y3953616</t>
  </si>
  <si>
    <t>Y3780719</t>
  </si>
  <si>
    <t>Y3954311</t>
  </si>
  <si>
    <t>Y4147837</t>
  </si>
  <si>
    <t>Y2294038</t>
  </si>
  <si>
    <t>Y2303663</t>
  </si>
  <si>
    <t>Y2295949</t>
  </si>
  <si>
    <t>Y2294480</t>
  </si>
  <si>
    <t>Y4161143</t>
  </si>
  <si>
    <t>Y3694362</t>
  </si>
  <si>
    <t>Y2305992</t>
  </si>
  <si>
    <t>Y2278151</t>
  </si>
  <si>
    <t>Y2293003</t>
  </si>
  <si>
    <t>Y2294440</t>
  </si>
  <si>
    <t>Y3955180</t>
  </si>
  <si>
    <t>Y3957641</t>
  </si>
  <si>
    <t>Y2291632</t>
  </si>
  <si>
    <t>Y2291918</t>
  </si>
  <si>
    <t>Y3956595</t>
  </si>
  <si>
    <t>Y2301806</t>
  </si>
  <si>
    <t>Y3794643</t>
  </si>
  <si>
    <t>Y2305835</t>
  </si>
  <si>
    <t>Y2295273</t>
  </si>
  <si>
    <t>Y2296166</t>
  </si>
  <si>
    <t>Y2300856</t>
  </si>
  <si>
    <t>Y2300961</t>
  </si>
  <si>
    <t>Y2306224</t>
  </si>
  <si>
    <t>Y2296590</t>
  </si>
  <si>
    <t>Y2289112</t>
  </si>
  <si>
    <t>Y2292334</t>
  </si>
  <si>
    <t>Y2295127</t>
  </si>
  <si>
    <t>Y2294922</t>
  </si>
  <si>
    <t>Y2303646</t>
  </si>
  <si>
    <t>Y2291142</t>
  </si>
  <si>
    <t>Y2278845</t>
  </si>
  <si>
    <t>Y3954415</t>
  </si>
  <si>
    <t>Y2295119</t>
  </si>
  <si>
    <t>Y2301894</t>
  </si>
  <si>
    <t>Y4029069</t>
  </si>
  <si>
    <t>Y2278351</t>
  </si>
  <si>
    <t>Y3954373</t>
  </si>
  <si>
    <t>Y3959178</t>
  </si>
  <si>
    <t>Y2296044</t>
  </si>
  <si>
    <t>Y4185179</t>
  </si>
  <si>
    <t>Y2301190</t>
  </si>
  <si>
    <t>Y3955400</t>
  </si>
  <si>
    <t>Y4159769</t>
  </si>
  <si>
    <t>Y2305917</t>
  </si>
  <si>
    <t>Y2301379</t>
  </si>
  <si>
    <t>Y3642299</t>
  </si>
  <si>
    <t>Y3957096</t>
  </si>
  <si>
    <t>Y2295620</t>
  </si>
  <si>
    <t>Y2290339</t>
  </si>
  <si>
    <t>Y2306178</t>
  </si>
  <si>
    <t>Y2288921</t>
  </si>
  <si>
    <t>Y2292581</t>
  </si>
  <si>
    <t>Y2304336</t>
  </si>
  <si>
    <t>Y2293719</t>
  </si>
  <si>
    <t>Y3956554</t>
  </si>
  <si>
    <t>Y3957536</t>
  </si>
  <si>
    <t>Y3747206</t>
  </si>
  <si>
    <t>Y4057237</t>
  </si>
  <si>
    <t>Y3895541</t>
  </si>
  <si>
    <t>Y2300319</t>
  </si>
  <si>
    <t>Y2296058</t>
  </si>
  <si>
    <t>Y4086271</t>
  </si>
  <si>
    <t>Y2291216</t>
  </si>
  <si>
    <t>Y2291946</t>
  </si>
  <si>
    <t>Y2293894</t>
  </si>
  <si>
    <t>Y2295177</t>
  </si>
  <si>
    <t>Y3959058</t>
  </si>
  <si>
    <t>Y4147360</t>
  </si>
  <si>
    <t>Y2296564</t>
  </si>
  <si>
    <t>Y2301943</t>
  </si>
  <si>
    <t>Y4171147</t>
  </si>
  <si>
    <t>Y2292857</t>
  </si>
  <si>
    <t>Y2301076</t>
  </si>
  <si>
    <t>Y3952190</t>
  </si>
  <si>
    <t>Y3343323</t>
  </si>
  <si>
    <t>Y3957602</t>
  </si>
  <si>
    <t>Y4091660</t>
  </si>
  <si>
    <t>Y2295167</t>
  </si>
  <si>
    <t>Y2301933</t>
  </si>
  <si>
    <t>Y2288922</t>
  </si>
  <si>
    <t>Y3955312</t>
  </si>
  <si>
    <t>Y2296132</t>
  </si>
  <si>
    <t>Y2303629</t>
  </si>
  <si>
    <t>Y2296646</t>
  </si>
  <si>
    <t>Y4030804</t>
  </si>
  <si>
    <t>Y3954549</t>
  </si>
  <si>
    <t>Y2294726</t>
  </si>
  <si>
    <t>Y2307110</t>
  </si>
  <si>
    <t>Y3956858</t>
  </si>
  <si>
    <t>Y2295685</t>
  </si>
  <si>
    <t>Y2294258</t>
  </si>
  <si>
    <t>Y2292828</t>
  </si>
  <si>
    <t>Y3953908</t>
  </si>
  <si>
    <t>Y2295562</t>
  </si>
  <si>
    <t>Y2289048</t>
  </si>
  <si>
    <t>Y2296066</t>
  </si>
  <si>
    <t>Y4083480</t>
  </si>
  <si>
    <t>Y2292893</t>
  </si>
  <si>
    <t>Y4166818</t>
  </si>
  <si>
    <t>Y3974335</t>
  </si>
  <si>
    <t>Y2293304</t>
  </si>
  <si>
    <t>Y2290427</t>
  </si>
  <si>
    <t>Y2294286</t>
  </si>
  <si>
    <t>Y2296744</t>
  </si>
  <si>
    <t>Y2301987</t>
  </si>
  <si>
    <t>Y2294351</t>
  </si>
  <si>
    <t>Y2292297</t>
  </si>
  <si>
    <t>Y2291910</t>
  </si>
  <si>
    <t>Y2292746</t>
  </si>
  <si>
    <t>Y4188650</t>
  </si>
  <si>
    <t>Y3956743</t>
  </si>
  <si>
    <t>Y2292260</t>
  </si>
  <si>
    <t>Y2293816</t>
  </si>
  <si>
    <t>Y3928720</t>
  </si>
  <si>
    <t>Y2304421</t>
  </si>
  <si>
    <t>Y3915948</t>
  </si>
  <si>
    <t>Y2296539</t>
  </si>
  <si>
    <t>Y3957112</t>
  </si>
  <si>
    <t>Y2294770</t>
  </si>
  <si>
    <t>Y2292838</t>
  </si>
  <si>
    <t>Y2293210</t>
  </si>
  <si>
    <t>Y2290362</t>
  </si>
  <si>
    <t>Y2294980</t>
  </si>
  <si>
    <t>Y2293242</t>
  </si>
  <si>
    <t>Y2296231</t>
  </si>
  <si>
    <t>Y3957102</t>
  </si>
  <si>
    <t>Y4129650</t>
  </si>
  <si>
    <t>Y4160674</t>
  </si>
  <si>
    <t>Y4144111</t>
  </si>
  <si>
    <t>Y2278680</t>
  </si>
  <si>
    <t>Y2305723</t>
  </si>
  <si>
    <t>Y3957383</t>
  </si>
  <si>
    <t>Y2294029</t>
  </si>
  <si>
    <t>Y2290909</t>
  </si>
  <si>
    <t>Y2289228</t>
  </si>
  <si>
    <t>Y2289026</t>
  </si>
  <si>
    <t>Y2300878</t>
  </si>
  <si>
    <t>Y2306171</t>
  </si>
  <si>
    <t>Y2291342</t>
  </si>
  <si>
    <t>Y3952341</t>
  </si>
  <si>
    <t>Y3956668</t>
  </si>
  <si>
    <t>Y2301876</t>
  </si>
  <si>
    <t>Y4018887</t>
  </si>
  <si>
    <t>Y2300806</t>
  </si>
  <si>
    <t>Y2295321</t>
  </si>
  <si>
    <t>Y3772990</t>
  </si>
  <si>
    <t>Y2278690</t>
  </si>
  <si>
    <t>Y2295708</t>
  </si>
  <si>
    <t>Y2278891</t>
  </si>
  <si>
    <t>Y3952877</t>
  </si>
  <si>
    <t>Y3952604</t>
  </si>
  <si>
    <t>Y2294234</t>
  </si>
  <si>
    <t>Y2295087</t>
  </si>
  <si>
    <t>Y2279001</t>
  </si>
  <si>
    <t>Y2296531</t>
  </si>
  <si>
    <t>Y2295667</t>
  </si>
  <si>
    <t>Y2290863</t>
  </si>
  <si>
    <t>Y2294790</t>
  </si>
  <si>
    <t>Y4152450</t>
  </si>
  <si>
    <t>Y3955182</t>
  </si>
  <si>
    <t>Y4016951</t>
  </si>
  <si>
    <t>Y3895589</t>
  </si>
  <si>
    <t>Y2292735</t>
  </si>
  <si>
    <t>Y2301775</t>
  </si>
  <si>
    <t>Y3956873</t>
  </si>
  <si>
    <t>Y2290219</t>
  </si>
  <si>
    <t>Y2303604</t>
  </si>
  <si>
    <t>Y2305879</t>
  </si>
  <si>
    <t>Y3100767</t>
  </si>
  <si>
    <t>Y2295474</t>
  </si>
  <si>
    <t>Y3953501</t>
  </si>
  <si>
    <t>Y3597719</t>
  </si>
  <si>
    <t>Y2294749</t>
  </si>
  <si>
    <t>Y2293424</t>
  </si>
  <si>
    <t>Y2277979</t>
  </si>
  <si>
    <t>Y2295951</t>
  </si>
  <si>
    <t>Y3956564</t>
  </si>
  <si>
    <t>Y2296277</t>
  </si>
  <si>
    <t>Y3694693</t>
  </si>
  <si>
    <t>Y2294886</t>
  </si>
  <si>
    <t>Y2302175</t>
  </si>
  <si>
    <t>Y3952155</t>
  </si>
  <si>
    <t>Y2302222</t>
  </si>
  <si>
    <t>Y2293410</t>
  </si>
  <si>
    <t>Y4028946</t>
  </si>
  <si>
    <t>Y2293938</t>
  </si>
  <si>
    <t>Y4159209</t>
  </si>
  <si>
    <t>Y2294736</t>
  </si>
  <si>
    <t>Y2301690</t>
  </si>
  <si>
    <t>Y2279144</t>
  </si>
  <si>
    <t>Y2295073</t>
  </si>
  <si>
    <t>Y3947307</t>
  </si>
  <si>
    <t>Y2306120</t>
  </si>
  <si>
    <t>Y3954499</t>
  </si>
  <si>
    <t>Y2306129</t>
  </si>
  <si>
    <t>Y4045495</t>
  </si>
  <si>
    <t>Y3393886</t>
  </si>
  <si>
    <t>Y2305803</t>
  </si>
  <si>
    <t>Y3953341</t>
  </si>
  <si>
    <t>Y2301592</t>
  </si>
  <si>
    <t>Y2293766</t>
  </si>
  <si>
    <t>Y2296018</t>
  </si>
  <si>
    <t>Y2305763</t>
  </si>
  <si>
    <t>Y2296029</t>
  </si>
  <si>
    <t>Y3959102</t>
  </si>
  <si>
    <t>Y4050592</t>
  </si>
  <si>
    <t>Y2301867</t>
  </si>
  <si>
    <t>Y2293151</t>
  </si>
  <si>
    <t>Y2293260</t>
  </si>
  <si>
    <t>Y3952356</t>
  </si>
  <si>
    <t>Y2302084</t>
  </si>
  <si>
    <t>Y3952294</t>
  </si>
  <si>
    <t>Y2278281</t>
  </si>
  <si>
    <t>Y2296331</t>
  </si>
  <si>
    <t>Y2296125</t>
  </si>
  <si>
    <t>Y2294524</t>
  </si>
  <si>
    <t>Y2294489</t>
  </si>
  <si>
    <t>Y4171095</t>
  </si>
  <si>
    <t>Y2290256</t>
  </si>
  <si>
    <t>Y2278238</t>
  </si>
  <si>
    <t>Y2295835</t>
  </si>
  <si>
    <t>Y2278992</t>
  </si>
  <si>
    <t>Y2296465</t>
  </si>
  <si>
    <t>Y3954643</t>
  </si>
  <si>
    <t>Y3643129</t>
  </si>
  <si>
    <t>Y2294834</t>
  </si>
  <si>
    <t>Y2304225</t>
  </si>
  <si>
    <t>Y3954826</t>
  </si>
  <si>
    <t>Y2300166</t>
  </si>
  <si>
    <t>Y2278585</t>
  </si>
  <si>
    <t>Y4199856</t>
  </si>
  <si>
    <t>Y2304452</t>
  </si>
  <si>
    <t>Y2296430</t>
  </si>
  <si>
    <t>Y3409693</t>
  </si>
  <si>
    <t>Y2305465</t>
  </si>
  <si>
    <t>Y2290300</t>
  </si>
  <si>
    <t>Y2278117</t>
  </si>
  <si>
    <t>Y2295468</t>
  </si>
  <si>
    <t>Y2288969</t>
  </si>
  <si>
    <t>Y2301356</t>
  </si>
  <si>
    <t>Y2294801</t>
  </si>
  <si>
    <t>Y2292006</t>
  </si>
  <si>
    <t>Y2296481</t>
  </si>
  <si>
    <t>Y2305506</t>
  </si>
  <si>
    <t>Y2295142</t>
  </si>
  <si>
    <t>Y2296307</t>
  </si>
  <si>
    <t>Y2303681</t>
  </si>
  <si>
    <t>Y4045092</t>
  </si>
  <si>
    <t>Y2294560</t>
  </si>
  <si>
    <t>Y2304346</t>
  </si>
  <si>
    <t>Y2294091</t>
  </si>
  <si>
    <t>Y4126923</t>
  </si>
  <si>
    <t>Y2290246</t>
  </si>
  <si>
    <t>Y2300983</t>
  </si>
  <si>
    <t>Y3956604</t>
  </si>
  <si>
    <t>Y2306109</t>
  </si>
  <si>
    <t>Y2295132</t>
  </si>
  <si>
    <t>Y3954407</t>
  </si>
  <si>
    <t>Y2296321</t>
  </si>
  <si>
    <t>Y2294148</t>
  </si>
  <si>
    <t>Y2306974</t>
  </si>
  <si>
    <t>Y2296478</t>
  </si>
  <si>
    <t>Y2294900</t>
  </si>
  <si>
    <t>Y2278951</t>
  </si>
  <si>
    <t>Y3952369</t>
  </si>
  <si>
    <t>Y3957409</t>
  </si>
  <si>
    <t>Y2306212</t>
  </si>
  <si>
    <t>Y2300952</t>
  </si>
  <si>
    <t>Y4183904</t>
  </si>
  <si>
    <t>Y2278662</t>
  </si>
  <si>
    <t>Y2293593</t>
  </si>
  <si>
    <t>Y3952545</t>
  </si>
  <si>
    <t>Y3251840</t>
  </si>
  <si>
    <t>Y2278185</t>
  </si>
  <si>
    <t>Y4043121</t>
  </si>
  <si>
    <t>Y2298140</t>
  </si>
  <si>
    <t>Y2293839</t>
  </si>
  <si>
    <t>Y3952141</t>
  </si>
  <si>
    <t>Y2299333</t>
  </si>
  <si>
    <t>Y3959049</t>
  </si>
  <si>
    <t>Y2291155</t>
  </si>
  <si>
    <t>Y3959170</t>
  </si>
  <si>
    <t>Y3694553</t>
  </si>
  <si>
    <t>Y2302017</t>
  </si>
  <si>
    <t>Y4004316</t>
  </si>
  <si>
    <t>Y2278313</t>
  </si>
  <si>
    <t>Y2300780</t>
  </si>
  <si>
    <t>Y2296443</t>
  </si>
  <si>
    <t>Y3957419</t>
  </si>
  <si>
    <t>Y4148345</t>
  </si>
  <si>
    <t>Y3857574</t>
  </si>
  <si>
    <t>Y2300932</t>
  </si>
  <si>
    <t>Y2296391</t>
  </si>
  <si>
    <t>Y2301346</t>
  </si>
  <si>
    <t>Y3953025</t>
  </si>
  <si>
    <t>Y3952330</t>
  </si>
  <si>
    <t>Y2296555</t>
  </si>
  <si>
    <t>Y3954513</t>
  </si>
  <si>
    <t>Y2294662</t>
  </si>
  <si>
    <t>Y3953757</t>
  </si>
  <si>
    <t>Y2278339</t>
  </si>
  <si>
    <t>Y2294887</t>
  </si>
  <si>
    <t>Y4045512</t>
  </si>
  <si>
    <t>Y3982472</t>
  </si>
  <si>
    <t>Y2278001</t>
  </si>
  <si>
    <t>Y3959137</t>
  </si>
  <si>
    <t>Y4040382</t>
  </si>
  <si>
    <t>Y3694464</t>
  </si>
  <si>
    <t>Y2288767</t>
  </si>
  <si>
    <t>Y3956864</t>
  </si>
  <si>
    <t>Y4000750</t>
  </si>
  <si>
    <t>Y2293207</t>
  </si>
  <si>
    <t>Y2296266</t>
  </si>
  <si>
    <t>Y3897525</t>
  </si>
  <si>
    <t>Y2294155</t>
  </si>
  <si>
    <t>Y2296080</t>
  </si>
  <si>
    <t>Y4046886</t>
  </si>
  <si>
    <t>Y2295042</t>
  </si>
  <si>
    <t>Y2301134</t>
  </si>
  <si>
    <t>Y3953527</t>
  </si>
  <si>
    <t>Y3953466</t>
  </si>
  <si>
    <t>Y2296801</t>
  </si>
  <si>
    <t>Y3959097</t>
  </si>
  <si>
    <t>Y2295769</t>
  </si>
  <si>
    <t>Y2294137</t>
  </si>
  <si>
    <t>Y2292294</t>
  </si>
  <si>
    <t>Y2304299</t>
  </si>
  <si>
    <t>Y2293847</t>
  </si>
  <si>
    <t>Y2295760</t>
  </si>
  <si>
    <t>Y2301298</t>
  </si>
  <si>
    <t>Y3954669</t>
  </si>
  <si>
    <t>Y3955389</t>
  </si>
  <si>
    <t>Y2305899</t>
  </si>
  <si>
    <t>Y3952427</t>
  </si>
  <si>
    <t>Y3959069</t>
  </si>
  <si>
    <t>Y2301065</t>
  </si>
  <si>
    <t>Y3954300</t>
  </si>
  <si>
    <t>Y2296500</t>
  </si>
  <si>
    <t>Y2293666</t>
  </si>
  <si>
    <t>Y3952927</t>
  </si>
  <si>
    <t>Y2295789</t>
  </si>
  <si>
    <t>Y3589916</t>
  </si>
  <si>
    <t>Y3957578</t>
  </si>
  <si>
    <t>Y2306130</t>
  </si>
  <si>
    <t>Y3952995</t>
  </si>
  <si>
    <t>Y2294210</t>
  </si>
  <si>
    <t>Y2295573</t>
  </si>
  <si>
    <t>Y4051577</t>
  </si>
  <si>
    <t>Y2278799</t>
  </si>
  <si>
    <t>Y2278381</t>
  </si>
  <si>
    <t>Y2300921</t>
  </si>
  <si>
    <t>Y2295465</t>
  </si>
  <si>
    <t>Y2301969</t>
  </si>
  <si>
    <t>Y3958079</t>
  </si>
  <si>
    <t>Y2295513</t>
  </si>
  <si>
    <t>Y3954890</t>
  </si>
  <si>
    <t>Y3954874</t>
  </si>
  <si>
    <t>Y4048728</t>
  </si>
  <si>
    <t>Y2300683</t>
  </si>
  <si>
    <t>Y2295692</t>
  </si>
  <si>
    <t>Y2295672</t>
  </si>
  <si>
    <t>Y2306144</t>
  </si>
  <si>
    <t>Y3353870</t>
  </si>
  <si>
    <t>Y2296371</t>
  </si>
  <si>
    <t>Y2292837</t>
  </si>
  <si>
    <t>Y2289223</t>
  </si>
  <si>
    <t>Y2292340</t>
  </si>
  <si>
    <t>Y2295755</t>
  </si>
  <si>
    <t>Y3956681</t>
  </si>
  <si>
    <t>Y2296087</t>
  </si>
  <si>
    <t>Y2291164</t>
  </si>
  <si>
    <t>Y2278284</t>
  </si>
  <si>
    <t>Y3954379</t>
  </si>
  <si>
    <t>Y4106533</t>
  </si>
  <si>
    <t>Y2300254</t>
  </si>
  <si>
    <t>Y2279006</t>
  </si>
  <si>
    <t>Y2278990</t>
  </si>
  <si>
    <t>Y2278933</t>
  </si>
  <si>
    <t>Y2290588</t>
  </si>
  <si>
    <t>Y3959112</t>
  </si>
  <si>
    <t>Y2304357</t>
  </si>
  <si>
    <t>Y2292749</t>
  </si>
  <si>
    <t>Y2295326</t>
  </si>
  <si>
    <t>Y3956620</t>
  </si>
  <si>
    <t>Y3952132</t>
  </si>
  <si>
    <t>Y3954150</t>
  </si>
  <si>
    <t>Y2293645</t>
  </si>
  <si>
    <t>Y4196854</t>
  </si>
  <si>
    <t>Y3476331</t>
  </si>
  <si>
    <t>Y2306957</t>
  </si>
  <si>
    <t>Y2278170</t>
  </si>
  <si>
    <t>Y2296473</t>
  </si>
  <si>
    <t>Y3955336</t>
  </si>
  <si>
    <t>Y2295159</t>
  </si>
  <si>
    <t>Y2294521</t>
  </si>
  <si>
    <t>Y2278114</t>
  </si>
  <si>
    <t>Y2278913</t>
  </si>
  <si>
    <t>Y3953271</t>
  </si>
  <si>
    <t>Y3957091</t>
  </si>
  <si>
    <t>Y3957411</t>
  </si>
  <si>
    <t>Y2301468</t>
  </si>
  <si>
    <t>Y4019113</t>
  </si>
  <si>
    <t>Y2290320</t>
  </si>
  <si>
    <t>Y2298101</t>
  </si>
  <si>
    <t>Y2278188</t>
  </si>
  <si>
    <t>Y2294414</t>
  </si>
  <si>
    <t>Y2293997</t>
  </si>
  <si>
    <t>Y2295852</t>
  </si>
  <si>
    <t>Y2302072</t>
  </si>
  <si>
    <t>Y2293035</t>
  </si>
  <si>
    <t>Y4164579</t>
  </si>
  <si>
    <t>Y2293618</t>
  </si>
  <si>
    <t>Y4092170</t>
  </si>
  <si>
    <t>Y2291879</t>
  </si>
  <si>
    <t>Y2278242</t>
  </si>
  <si>
    <t>Y3956671</t>
  </si>
  <si>
    <t>Y4058766</t>
  </si>
  <si>
    <t>Y4186973</t>
  </si>
  <si>
    <t>Y4050428</t>
  </si>
  <si>
    <t>Y2294800</t>
  </si>
  <si>
    <t>Y2293523</t>
  </si>
  <si>
    <t>Y2301603</t>
  </si>
  <si>
    <t>Y2296847</t>
  </si>
  <si>
    <t>Y3953704</t>
  </si>
  <si>
    <t>Y2306165</t>
  </si>
  <si>
    <t>Y2293892</t>
  </si>
  <si>
    <t>Y2278588</t>
  </si>
  <si>
    <t>Y2302104</t>
  </si>
  <si>
    <t>Y2300911</t>
  </si>
  <si>
    <t>Y2293263</t>
  </si>
  <si>
    <t>Y3676986</t>
  </si>
  <si>
    <t>Y2290937</t>
  </si>
  <si>
    <t>Y2304078</t>
  </si>
  <si>
    <t>Y2302025</t>
  </si>
  <si>
    <t>Y3954586</t>
  </si>
  <si>
    <t>Y4151248</t>
  </si>
  <si>
    <t>Y2302194</t>
  </si>
  <si>
    <t>Y2295838</t>
  </si>
  <si>
    <t>Y2278480</t>
  </si>
  <si>
    <t>Y2295584</t>
  </si>
  <si>
    <t>Y2292801</t>
  </si>
  <si>
    <t>Y2296514</t>
  </si>
  <si>
    <t>Y2300848</t>
  </si>
  <si>
    <t>Y4092878</t>
  </si>
  <si>
    <t>Y2288784</t>
  </si>
  <si>
    <t>Y2301841</t>
  </si>
  <si>
    <t>Y3315860</t>
  </si>
  <si>
    <t>Y2279042</t>
  </si>
  <si>
    <t>Y3957406</t>
  </si>
  <si>
    <t>Y2301872</t>
  </si>
  <si>
    <t>Y2293713</t>
  </si>
  <si>
    <t>Y2289309</t>
  </si>
  <si>
    <t>Y2306195</t>
  </si>
  <si>
    <t>Y2302068</t>
  </si>
  <si>
    <t>Y3995616</t>
  </si>
  <si>
    <t>Y3834034</t>
  </si>
  <si>
    <t>Y3953674</t>
  </si>
  <si>
    <t>Y3479019</t>
  </si>
  <si>
    <t>Y3954352</t>
  </si>
  <si>
    <t>Y2294573</t>
  </si>
  <si>
    <t>Y2278599</t>
  </si>
  <si>
    <t>Y4027255</t>
  </si>
  <si>
    <t>Y3953816</t>
  </si>
  <si>
    <t>Y3959177</t>
  </si>
  <si>
    <t>Y4075422</t>
  </si>
  <si>
    <t>Y3956556</t>
  </si>
  <si>
    <t>Y2306213</t>
  </si>
  <si>
    <t>Y2295864</t>
  </si>
  <si>
    <t>Y2294431</t>
  </si>
  <si>
    <t>Y2295544</t>
  </si>
  <si>
    <t>Y3956839</t>
  </si>
  <si>
    <t>Y2294508</t>
  </si>
  <si>
    <t>Y3957505</t>
  </si>
  <si>
    <t>Y2295740</t>
  </si>
  <si>
    <t>Y4087156</t>
  </si>
  <si>
    <t>Y2296075</t>
  </si>
  <si>
    <t>Y2301929</t>
  </si>
  <si>
    <t>Y3956981</t>
  </si>
  <si>
    <t>Y2294056</t>
  </si>
  <si>
    <t>Y2290440</t>
  </si>
  <si>
    <t>Y4082196</t>
  </si>
  <si>
    <t>Y2295900</t>
  </si>
  <si>
    <t>Y2293100</t>
  </si>
  <si>
    <t>Y2294371</t>
  </si>
  <si>
    <t>Y2290856</t>
  </si>
  <si>
    <t>Y2295181</t>
  </si>
  <si>
    <t>Y3954380</t>
  </si>
  <si>
    <t>Y2303713</t>
  </si>
  <si>
    <t>Y2278838</t>
  </si>
  <si>
    <t>Y2293976</t>
  </si>
  <si>
    <t>Y3389477</t>
  </si>
  <si>
    <t>Y3954160</t>
  </si>
  <si>
    <t>Y3953131</t>
  </si>
  <si>
    <t>Y2295877</t>
  </si>
  <si>
    <t>Y4092770</t>
  </si>
  <si>
    <t>Y2295890</t>
  </si>
  <si>
    <t>Y2300953</t>
  </si>
  <si>
    <t>Y2306242</t>
  </si>
  <si>
    <t>Y2278464</t>
  </si>
  <si>
    <t>Y2301884</t>
  </si>
  <si>
    <t>Y2305800</t>
  </si>
  <si>
    <t>Y3268277</t>
  </si>
  <si>
    <t>Y2303669</t>
  </si>
  <si>
    <t>Y4187233</t>
  </si>
  <si>
    <t>Y4193604</t>
  </si>
  <si>
    <t>Y2300970</t>
  </si>
  <si>
    <t>Y2293336</t>
  </si>
  <si>
    <t>Y2288794</t>
  </si>
  <si>
    <t>Y2296032</t>
  </si>
  <si>
    <t>Y3956713</t>
  </si>
  <si>
    <t>Y3252641</t>
  </si>
  <si>
    <t>Y2278615</t>
  </si>
  <si>
    <t>Y2278034</t>
  </si>
  <si>
    <t>Y2292867</t>
  </si>
  <si>
    <t>Y3952788</t>
  </si>
  <si>
    <t>Y2291043</t>
  </si>
  <si>
    <t>Y3343191</t>
  </si>
  <si>
    <t>Y3953451</t>
  </si>
  <si>
    <t>Y2304443</t>
  </si>
  <si>
    <t>Y2291397</t>
  </si>
  <si>
    <t>Y2296253</t>
  </si>
  <si>
    <t>Y2304059</t>
  </si>
  <si>
    <t>Y2306890</t>
  </si>
  <si>
    <t>Y2304191</t>
  </si>
  <si>
    <t>Y2304241</t>
  </si>
  <si>
    <t>Y3953808</t>
  </si>
  <si>
    <t>Y2304394</t>
  </si>
  <si>
    <t>Y2302023</t>
  </si>
  <si>
    <t>Y3892708</t>
  </si>
  <si>
    <t>Y3956882</t>
  </si>
  <si>
    <t>Y2278017</t>
  </si>
  <si>
    <t>Y2301979</t>
  </si>
  <si>
    <t>Y3952301</t>
  </si>
  <si>
    <t>Y3958069</t>
  </si>
  <si>
    <t>Y3953434</t>
  </si>
  <si>
    <t>Y2295500</t>
  </si>
  <si>
    <t>Y2292491</t>
  </si>
  <si>
    <t>Y2301733</t>
  </si>
  <si>
    <t>Y4030586</t>
  </si>
  <si>
    <t>Y2305855</t>
  </si>
  <si>
    <t>Y4199456</t>
  </si>
  <si>
    <t>Y2293782</t>
  </si>
  <si>
    <t>Y4141262</t>
  </si>
  <si>
    <t>Y3957494</t>
  </si>
  <si>
    <t>Y2295971</t>
  </si>
  <si>
    <t>Y2293012</t>
  </si>
  <si>
    <t>Y2301850</t>
  </si>
  <si>
    <t>Y3954246</t>
  </si>
  <si>
    <t>Y3954714</t>
  </si>
  <si>
    <t>Y2306927</t>
  </si>
  <si>
    <t>Y2288919</t>
  </si>
  <si>
    <t>Y2291858</t>
  </si>
  <si>
    <t>Y4165456</t>
  </si>
  <si>
    <t>Y2279018</t>
  </si>
  <si>
    <t>Y2305832</t>
  </si>
  <si>
    <t>Y2292920</t>
  </si>
  <si>
    <t>Y2293280</t>
  </si>
  <si>
    <t>Y3954686</t>
  </si>
  <si>
    <t>Y2294263</t>
  </si>
  <si>
    <t>Y2292785</t>
  </si>
  <si>
    <t>Y3955341</t>
  </si>
  <si>
    <t>Y2294842</t>
  </si>
  <si>
    <t>Y2301952</t>
  </si>
  <si>
    <t>Y2290922</t>
  </si>
  <si>
    <t>Y2294101</t>
  </si>
  <si>
    <t>Y2293658</t>
  </si>
  <si>
    <t>Y3954543</t>
  </si>
  <si>
    <t>Y2294728</t>
  </si>
  <si>
    <t>Y2303709</t>
  </si>
  <si>
    <t>Y4081545</t>
  </si>
  <si>
    <t>Y2291350</t>
  </si>
  <si>
    <t>Y2278065</t>
  </si>
  <si>
    <t>Y2278851</t>
  </si>
  <si>
    <t>Y4057173</t>
  </si>
  <si>
    <t>Y2301908</t>
  </si>
  <si>
    <t>Y2301795</t>
  </si>
  <si>
    <t>Y2278490</t>
  </si>
  <si>
    <t>Y3953834</t>
  </si>
  <si>
    <t>Y3959078</t>
  </si>
  <si>
    <t>Y2295570</t>
  </si>
  <si>
    <t>Y2303652</t>
  </si>
  <si>
    <t>Y2292950</t>
  </si>
  <si>
    <t>Y2301329</t>
  </si>
  <si>
    <t>Y3806727</t>
  </si>
  <si>
    <t>Y2295953</t>
  </si>
  <si>
    <t>Y3957482</t>
  </si>
  <si>
    <t>Y2292376</t>
  </si>
  <si>
    <t>Y2296244</t>
  </si>
  <si>
    <t>Y2290297</t>
  </si>
  <si>
    <t>Y2295802</t>
  </si>
  <si>
    <t>Y2294789</t>
  </si>
  <si>
    <t>Y2296070</t>
  </si>
  <si>
    <t>Y4121535</t>
  </si>
  <si>
    <t>Y2304368</t>
  </si>
  <si>
    <t>Y2278546</t>
  </si>
  <si>
    <t>Y3592490</t>
  </si>
  <si>
    <t>Y3369903</t>
  </si>
  <si>
    <t>Y2301686</t>
  </si>
  <si>
    <t>Y2295678</t>
  </si>
  <si>
    <t>Y4004097</t>
  </si>
  <si>
    <t>Y2292762</t>
  </si>
  <si>
    <t>Y2295193</t>
  </si>
  <si>
    <t>Y3952610</t>
  </si>
  <si>
    <t>Y4051561</t>
  </si>
  <si>
    <t>Y2290357</t>
  </si>
  <si>
    <t>Y4189740</t>
  </si>
  <si>
    <t>Y2295936</t>
  </si>
  <si>
    <t>Y3954571</t>
  </si>
  <si>
    <t>Y2300200</t>
  </si>
  <si>
    <t>Y2293779</t>
  </si>
  <si>
    <t>Y2294167</t>
  </si>
  <si>
    <t>Y2303593</t>
  </si>
  <si>
    <t>Y2305733</t>
  </si>
  <si>
    <t>Y2291078</t>
  </si>
  <si>
    <t>Y2296458</t>
  </si>
  <si>
    <t>Y2278848</t>
  </si>
  <si>
    <t>Y2306985</t>
  </si>
  <si>
    <t>Y3954828</t>
  </si>
  <si>
    <t>Y3935972</t>
  </si>
  <si>
    <t>Y3957423</t>
  </si>
  <si>
    <t>Y2294071</t>
  </si>
  <si>
    <t>Y3693955</t>
  </si>
  <si>
    <t>Y4163215</t>
  </si>
  <si>
    <t>Y3954754</t>
  </si>
  <si>
    <t>Y2296406</t>
  </si>
  <si>
    <t>Y2300904</t>
  </si>
  <si>
    <t>Y3953430</t>
  </si>
  <si>
    <t>Y3954062</t>
  </si>
  <si>
    <t>Y3954320</t>
  </si>
  <si>
    <t>Y2293048</t>
  </si>
  <si>
    <t>Y4166812</t>
  </si>
  <si>
    <t>Y2296211</t>
  </si>
  <si>
    <t>Y2278879</t>
  </si>
  <si>
    <t>Y2296043</t>
  </si>
  <si>
    <t>Y2279020</t>
  </si>
  <si>
    <t>Y4091734</t>
  </si>
  <si>
    <t>Y3954274</t>
  </si>
  <si>
    <t>Y2295055</t>
  </si>
  <si>
    <t>Y2298567</t>
  </si>
  <si>
    <t>Y2278077</t>
  </si>
  <si>
    <t>Y2296023</t>
  </si>
  <si>
    <t>Y3959088</t>
  </si>
  <si>
    <t>Y3957035</t>
  </si>
  <si>
    <t>Y2293231</t>
  </si>
  <si>
    <t>Y2292872</t>
  </si>
  <si>
    <t>Y3423025</t>
  </si>
  <si>
    <t>Y2278861</t>
  </si>
  <si>
    <t>Y3956717</t>
  </si>
  <si>
    <t>Y2295138</t>
  </si>
  <si>
    <t>Y3957473</t>
  </si>
  <si>
    <t>Y2294384</t>
  </si>
  <si>
    <t>Y2296146</t>
  </si>
  <si>
    <t>Y4190100</t>
  </si>
  <si>
    <t>Y2293706</t>
  </si>
  <si>
    <t>Y3340905</t>
  </si>
  <si>
    <t>Y3954851</t>
  </si>
  <si>
    <t>Y2278250</t>
  </si>
  <si>
    <t>Y2290174</t>
  </si>
  <si>
    <t>Y3952425</t>
  </si>
  <si>
    <t>Y3953575</t>
  </si>
  <si>
    <t>Y2294307</t>
  </si>
  <si>
    <t>Y2294939</t>
  </si>
  <si>
    <t>Y3778073</t>
  </si>
  <si>
    <t>Y3827325</t>
  </si>
  <si>
    <t>Y2301658</t>
  </si>
  <si>
    <t>Y2293404</t>
  </si>
  <si>
    <t>Y2300930</t>
  </si>
  <si>
    <t>Y2291895</t>
  </si>
  <si>
    <t>Y2301549</t>
  </si>
  <si>
    <t>Y2278627</t>
  </si>
  <si>
    <t>Y3953461</t>
  </si>
  <si>
    <t>Y3122984</t>
  </si>
  <si>
    <t>Y4049461</t>
  </si>
  <si>
    <t>Y2295881</t>
  </si>
  <si>
    <t>Y2292829</t>
  </si>
  <si>
    <t>Y3953898</t>
  </si>
  <si>
    <t>Y2295638</t>
  </si>
  <si>
    <t>Y3384559</t>
  </si>
  <si>
    <t>Y4028044</t>
  </si>
  <si>
    <t>Y2293692</t>
  </si>
  <si>
    <t>Y3353899</t>
  </si>
  <si>
    <t>Y2295354</t>
  </si>
  <si>
    <t>Y2304116</t>
  </si>
  <si>
    <t>Y2292854</t>
  </si>
  <si>
    <t>Y4083477</t>
  </si>
  <si>
    <t>Y3956897</t>
  </si>
  <si>
    <t>Y2291939</t>
  </si>
  <si>
    <t>Y2295594</t>
  </si>
  <si>
    <t>Y2278807</t>
  </si>
  <si>
    <t>Y2294511</t>
  </si>
  <si>
    <t>Y2294360</t>
  </si>
  <si>
    <t>Y3952469</t>
  </si>
  <si>
    <t>Y3446323</t>
  </si>
  <si>
    <t>Y3952757</t>
  </si>
  <si>
    <t>Y3954880</t>
  </si>
  <si>
    <t>Y3953957</t>
  </si>
  <si>
    <t>Y3958080</t>
  </si>
  <si>
    <t>Y2307023</t>
  </si>
  <si>
    <t>Y2278923</t>
  </si>
  <si>
    <t>Y2292751</t>
  </si>
  <si>
    <t>Y2278528</t>
  </si>
  <si>
    <t>Y4174936</t>
  </si>
  <si>
    <t>Y3290773</t>
  </si>
  <si>
    <t>Y3952938</t>
  </si>
  <si>
    <t>Y4179061</t>
  </si>
  <si>
    <t>Y2296427</t>
  </si>
  <si>
    <t>Y2295575</t>
  </si>
  <si>
    <t>Y2277994</t>
  </si>
  <si>
    <t>Y2295954</t>
  </si>
  <si>
    <t>Y3952928</t>
  </si>
  <si>
    <t>Y2292741</t>
  </si>
  <si>
    <t>Y2301023</t>
  </si>
  <si>
    <t>Y2301204</t>
  </si>
  <si>
    <t>Y2302172</t>
  </si>
  <si>
    <t>Y3952963</t>
  </si>
  <si>
    <t>Y2304432</t>
  </si>
  <si>
    <t>Y2290141</t>
  </si>
  <si>
    <t>Y4167794</t>
  </si>
  <si>
    <t>Y2295884</t>
  </si>
  <si>
    <t>Y2296394</t>
  </si>
  <si>
    <t>Y3511572</t>
  </si>
  <si>
    <t>Y2296110</t>
  </si>
  <si>
    <t>Y2296061</t>
  </si>
  <si>
    <t>Y2292890</t>
  </si>
  <si>
    <t>Y2291154</t>
  </si>
  <si>
    <t>Y2306031</t>
  </si>
  <si>
    <t>Y2295688</t>
  </si>
  <si>
    <t>Y4203133</t>
  </si>
  <si>
    <t>Y2306021</t>
  </si>
  <si>
    <t>Y2301186</t>
  </si>
  <si>
    <t>Y2301824</t>
  </si>
  <si>
    <t>Y2289229</t>
  </si>
  <si>
    <t>Y4150829</t>
  </si>
  <si>
    <t>Y2295551</t>
  </si>
  <si>
    <t>Y3954546</t>
  </si>
  <si>
    <t>Y2292388</t>
  </si>
  <si>
    <t>Y2279000</t>
  </si>
  <si>
    <t>Y4138356</t>
  </si>
  <si>
    <t>Y2290301</t>
  </si>
  <si>
    <t>Y2278579</t>
  </si>
  <si>
    <t>Y3952876</t>
  </si>
  <si>
    <t>Y2296776</t>
  </si>
  <si>
    <t>Y3957394</t>
  </si>
  <si>
    <t>Y3957095</t>
  </si>
  <si>
    <t>Y2294231</t>
  </si>
  <si>
    <t>Y2292466</t>
  </si>
  <si>
    <t>Y3694560</t>
  </si>
  <si>
    <t>Y3956859</t>
  </si>
  <si>
    <t>Y2294469</t>
  </si>
  <si>
    <t>Y2295563</t>
  </si>
  <si>
    <t>Y4198745</t>
  </si>
  <si>
    <t>Y2296122</t>
  </si>
  <si>
    <t>Y2279058</t>
  </si>
  <si>
    <t>Y2294484</t>
  </si>
  <si>
    <t>Y4157244</t>
  </si>
  <si>
    <t>Y2300207</t>
  </si>
  <si>
    <t>Y2291388</t>
  </si>
  <si>
    <t>Y2289263</t>
  </si>
  <si>
    <t>Y3694696</t>
  </si>
  <si>
    <t>Y2294881</t>
  </si>
  <si>
    <t>Y3957384</t>
  </si>
  <si>
    <t>Y4028941</t>
  </si>
  <si>
    <t>Y3956740</t>
  </si>
  <si>
    <t>Y2295495</t>
  </si>
  <si>
    <t>Y4142572</t>
  </si>
  <si>
    <t>Y2294837</t>
  </si>
  <si>
    <t>Y2302234</t>
  </si>
  <si>
    <t>Y2302005</t>
  </si>
  <si>
    <t>Y2278517</t>
  </si>
  <si>
    <t>Y4045464</t>
  </si>
  <si>
    <t>Y2292736</t>
  </si>
  <si>
    <t>Y2290212</t>
  </si>
  <si>
    <t>Y2296178</t>
  </si>
  <si>
    <t>Y3959159</t>
  </si>
  <si>
    <t>Y2296768</t>
  </si>
  <si>
    <t>Y2306934</t>
  </si>
  <si>
    <t>Y2294260</t>
  </si>
  <si>
    <t>Y2294725</t>
  </si>
  <si>
    <t>Y2296037</t>
  </si>
  <si>
    <t>Y3376418</t>
  </si>
  <si>
    <t>Y2295082</t>
  </si>
  <si>
    <t>Y4136366</t>
  </si>
  <si>
    <t>Y2290860</t>
  </si>
  <si>
    <t>Y2301857</t>
  </si>
  <si>
    <t>Y2295196</t>
  </si>
  <si>
    <t>Y2294086</t>
  </si>
  <si>
    <t>Y2300242</t>
  </si>
  <si>
    <t>Y2290944</t>
  </si>
  <si>
    <t>Y2295707</t>
  </si>
  <si>
    <t>Y2293947</t>
  </si>
  <si>
    <t>Y3953831</t>
  </si>
  <si>
    <t>Y3956561</t>
  </si>
  <si>
    <t>Y2296247</t>
  </si>
  <si>
    <t>Y2295504</t>
  </si>
  <si>
    <t>Y3956970</t>
  </si>
  <si>
    <t>Y3825443</t>
  </si>
  <si>
    <t>Y2301877</t>
  </si>
  <si>
    <t>Y2278395</t>
  </si>
  <si>
    <t>Y2301905</t>
  </si>
  <si>
    <t>Y2300807</t>
  </si>
  <si>
    <t>Y2289194</t>
  </si>
  <si>
    <t>Y2293908</t>
  </si>
  <si>
    <t>Y3780115</t>
  </si>
  <si>
    <t>Y2292793</t>
  </si>
  <si>
    <t>Y3845762</t>
  </si>
  <si>
    <t>Y3479079</t>
  </si>
  <si>
    <t>Y2305937</t>
  </si>
  <si>
    <t>Y2294142</t>
  </si>
  <si>
    <t>Y2295903</t>
  </si>
  <si>
    <t>Y2293681</t>
  </si>
  <si>
    <t>Y2293157</t>
  </si>
  <si>
    <t>Y4151679</t>
  </si>
  <si>
    <t>Y3857575</t>
  </si>
  <si>
    <t>Y2295463</t>
  </si>
  <si>
    <t>Y2293493</t>
  </si>
  <si>
    <t>Y2293769</t>
  </si>
  <si>
    <t>Y3782807</t>
  </si>
  <si>
    <t>Y3954051</t>
  </si>
  <si>
    <t>Y2293836</t>
  </si>
  <si>
    <t>Y2290257</t>
  </si>
  <si>
    <t>Y3954747</t>
  </si>
  <si>
    <t>Y3789870</t>
  </si>
  <si>
    <t>Y3791657</t>
  </si>
  <si>
    <t>Y3119611</t>
  </si>
  <si>
    <t>Y2294203</t>
  </si>
  <si>
    <t>Y4050184</t>
  </si>
  <si>
    <t>Y2305724</t>
  </si>
  <si>
    <t>Y2300913</t>
  </si>
  <si>
    <t>Y2296311</t>
  </si>
  <si>
    <t>Y2296040</t>
  </si>
  <si>
    <t>Y4174890</t>
  </si>
  <si>
    <t>Y2278666</t>
  </si>
  <si>
    <t>Y2305712</t>
  </si>
  <si>
    <t>Y3957422</t>
  </si>
  <si>
    <t>Y3959101</t>
  </si>
  <si>
    <t>Y3957054</t>
  </si>
  <si>
    <t>Y3954648</t>
  </si>
  <si>
    <t>Y2304472</t>
  </si>
  <si>
    <t>Y4064498</t>
  </si>
  <si>
    <t>Y2300196</t>
  </si>
  <si>
    <t>Y2301498</t>
  </si>
  <si>
    <t>Y2295633</t>
  </si>
  <si>
    <t>Y2291468</t>
  </si>
  <si>
    <t>Y3953161</t>
  </si>
  <si>
    <t>Y4029484</t>
  </si>
  <si>
    <t>Y3953234</t>
  </si>
  <si>
    <t>Y2291257</t>
  </si>
  <si>
    <t>Y4136341</t>
  </si>
  <si>
    <t>Y2302098</t>
  </si>
  <si>
    <t>Y2296332</t>
  </si>
  <si>
    <t>Y2295092</t>
  </si>
  <si>
    <t>Y2294354</t>
  </si>
  <si>
    <t>Y2296789</t>
  </si>
  <si>
    <t>Y2303693</t>
  </si>
  <si>
    <t>Y4151680</t>
  </si>
  <si>
    <t>Y2295648</t>
  </si>
  <si>
    <t>Y2294257</t>
  </si>
  <si>
    <t>Y2304382</t>
  </si>
  <si>
    <t>Y3952940</t>
  </si>
  <si>
    <t>Y2295070</t>
  </si>
  <si>
    <t>Y2301351</t>
  </si>
  <si>
    <t>Y2278417</t>
  </si>
  <si>
    <t>Y3262170</t>
  </si>
  <si>
    <t>Y2278624</t>
  </si>
  <si>
    <t>Y3694588</t>
  </si>
  <si>
    <t>Y2294373</t>
  </si>
  <si>
    <t>Y3825149</t>
  </si>
  <si>
    <t>Y2300785</t>
  </si>
  <si>
    <t>Y3954404</t>
  </si>
  <si>
    <t>Y2307102</t>
  </si>
  <si>
    <t>Y3694556</t>
  </si>
  <si>
    <t>Y2294365</t>
  </si>
  <si>
    <t>Y4045093</t>
  </si>
  <si>
    <t>Y2296495</t>
  </si>
  <si>
    <t>Y3833664</t>
  </si>
  <si>
    <t>Y3956790</t>
  </si>
  <si>
    <t>Y4163226</t>
  </si>
  <si>
    <t>Y2296389</t>
  </si>
  <si>
    <t>Y3956892</t>
  </si>
  <si>
    <t>Y4204118</t>
  </si>
  <si>
    <t>Y4008180</t>
  </si>
  <si>
    <t>Y4047113</t>
  </si>
  <si>
    <t>Y2296455</t>
  </si>
  <si>
    <t>Y2303702</t>
  </si>
  <si>
    <t>Y2307097</t>
  </si>
  <si>
    <t>Y2304374</t>
  </si>
  <si>
    <t>Y2301273</t>
  </si>
  <si>
    <t>Y3959127</t>
  </si>
  <si>
    <t>Y2292847</t>
  </si>
  <si>
    <t>Y3958095</t>
  </si>
  <si>
    <t>Y2294311</t>
  </si>
  <si>
    <t>Y3952922</t>
  </si>
  <si>
    <t>Y3953338</t>
  </si>
  <si>
    <t>Y2303741</t>
  </si>
  <si>
    <t>Y3959046</t>
  </si>
  <si>
    <t>Y3959068</t>
  </si>
  <si>
    <t>Y3957015</t>
  </si>
  <si>
    <t>Y2293401</t>
  </si>
  <si>
    <t>Y2306901</t>
  </si>
  <si>
    <t>Y2296287</t>
  </si>
  <si>
    <t>Y3389578</t>
  </si>
  <si>
    <t>Y3954113</t>
  </si>
  <si>
    <t>Y4154699</t>
  </si>
  <si>
    <t>Y2289203</t>
  </si>
  <si>
    <t>Y3952335</t>
  </si>
  <si>
    <t>Y2301436</t>
  </si>
  <si>
    <t>Y4028937</t>
  </si>
  <si>
    <t>Y2296556</t>
  </si>
  <si>
    <t>Y3953931</t>
  </si>
  <si>
    <t>Y2292927</t>
  </si>
  <si>
    <t>Y3954180</t>
  </si>
  <si>
    <t>Y3952323</t>
  </si>
  <si>
    <t>Y2296433</t>
  </si>
  <si>
    <t>Y2279022</t>
  </si>
  <si>
    <t>Y2295863</t>
  </si>
  <si>
    <t>Y2295002</t>
  </si>
  <si>
    <t>Y2294330</t>
  </si>
  <si>
    <t>Y4040672</t>
  </si>
  <si>
    <t>Y2301030</t>
  </si>
  <si>
    <t>Y4135594</t>
  </si>
  <si>
    <t>Y3897447</t>
  </si>
  <si>
    <t>Y2293749</t>
  </si>
  <si>
    <t>Y2295514</t>
  </si>
  <si>
    <t>Y2301120</t>
  </si>
  <si>
    <t>Y2302218</t>
  </si>
  <si>
    <t>Y3953962</t>
  </si>
  <si>
    <t>Y2295296</t>
  </si>
  <si>
    <t>Y2300582</t>
  </si>
  <si>
    <t>Y2293757</t>
  </si>
  <si>
    <t>Y2295978</t>
  </si>
  <si>
    <t>Y3677523</t>
  </si>
  <si>
    <t>Y2293483</t>
  </si>
  <si>
    <t>Y2296349</t>
  </si>
  <si>
    <t>Y3363427</t>
  </si>
  <si>
    <t>Y2293726</t>
  </si>
  <si>
    <t>Y4005365</t>
  </si>
  <si>
    <t>Y4178012</t>
  </si>
  <si>
    <t>Y3897549</t>
  </si>
  <si>
    <t>Y2306884</t>
  </si>
  <si>
    <t>Y2295522</t>
  </si>
  <si>
    <t>Y2294653</t>
  </si>
  <si>
    <t>Y3234313</t>
  </si>
  <si>
    <t>Y2290951</t>
  </si>
  <si>
    <t>Y2294829</t>
  </si>
  <si>
    <t>Y3400360</t>
  </si>
  <si>
    <t>Y2278707</t>
  </si>
  <si>
    <t>Y3956805</t>
  </si>
  <si>
    <t>Y3957370</t>
  </si>
  <si>
    <t>Y2306921</t>
  </si>
  <si>
    <t>Y3954759</t>
  </si>
  <si>
    <t>Y4177712</t>
  </si>
  <si>
    <t>Y2290266</t>
  </si>
  <si>
    <t>Y2297974</t>
  </si>
  <si>
    <t>Y2295846</t>
  </si>
  <si>
    <t>Y2293848</t>
  </si>
  <si>
    <t>Y3954720</t>
  </si>
  <si>
    <t>Y2278993</t>
  </si>
  <si>
    <t>Y2294754</t>
  </si>
  <si>
    <t>Y3959150</t>
  </si>
  <si>
    <t>Y2290386</t>
  </si>
  <si>
    <t>Y2279069</t>
  </si>
  <si>
    <t>Y2304469</t>
  </si>
  <si>
    <t>Y2294213</t>
  </si>
  <si>
    <t>Y2289059</t>
  </si>
  <si>
    <t>Y4131490</t>
  </si>
  <si>
    <t>Y4138242</t>
  </si>
  <si>
    <t>Y2302247</t>
  </si>
  <si>
    <t>Y3954761</t>
  </si>
  <si>
    <t>Y2295697</t>
  </si>
  <si>
    <t>Y2294193</t>
  </si>
  <si>
    <t>Y2293885</t>
  </si>
  <si>
    <t>Y4138608</t>
  </si>
  <si>
    <t>Y2293346</t>
  </si>
  <si>
    <t>Y3954214</t>
  </si>
  <si>
    <t>Y4118925</t>
  </si>
  <si>
    <t>Y4054740</t>
  </si>
  <si>
    <t>Y3747205</t>
  </si>
  <si>
    <t>Y2290749</t>
  </si>
  <si>
    <t>Y2293008</t>
  </si>
  <si>
    <t>Y2294844</t>
  </si>
  <si>
    <t>Y2303678</t>
  </si>
  <si>
    <t>Y2291161</t>
  </si>
  <si>
    <t>Y2293953</t>
  </si>
  <si>
    <t>Y2294945</t>
  </si>
  <si>
    <t>Y3957642</t>
  </si>
  <si>
    <t>Y4196925</t>
  </si>
  <si>
    <t>Y3956586</t>
  </si>
  <si>
    <t>Y2295031</t>
  </si>
  <si>
    <t>Y2278208</t>
  </si>
  <si>
    <t>Y2295666</t>
  </si>
  <si>
    <t>Y2292806</t>
  </si>
  <si>
    <t>Y2303668</t>
  </si>
  <si>
    <t>Y2293644</t>
  </si>
  <si>
    <t>Y2292331</t>
  </si>
  <si>
    <t>Y3953500</t>
  </si>
  <si>
    <t>Y2295658</t>
  </si>
  <si>
    <t>Y3653744</t>
  </si>
  <si>
    <t>Y2306221</t>
  </si>
  <si>
    <t>Y3957078</t>
  </si>
  <si>
    <t>Y3694501</t>
  </si>
  <si>
    <t>Y3954414</t>
  </si>
  <si>
    <t>Y2290707</t>
  </si>
  <si>
    <t>Y2291024</t>
  </si>
  <si>
    <t>Y2293607</t>
  </si>
  <si>
    <t>Y2296153</t>
  </si>
  <si>
    <t>Y2278354</t>
  </si>
  <si>
    <t>Y2294279</t>
  </si>
  <si>
    <t>Y3954424</t>
  </si>
  <si>
    <t>Y3895694</t>
  </si>
  <si>
    <t>Y2296593</t>
  </si>
  <si>
    <t>Y2294161</t>
  </si>
  <si>
    <t>Y2301408</t>
  </si>
  <si>
    <t>Y3773186</t>
  </si>
  <si>
    <t>Y2301159</t>
  </si>
  <si>
    <t>Y2303643</t>
  </si>
  <si>
    <t>Y4018936</t>
  </si>
  <si>
    <t>Y3956659</t>
  </si>
  <si>
    <t>Y2292264</t>
  </si>
  <si>
    <t>Y2304362</t>
  </si>
  <si>
    <t>Y3956594</t>
  </si>
  <si>
    <t>Y3953684</t>
  </si>
  <si>
    <t>Y3956649</t>
  </si>
  <si>
    <t>Y2301803</t>
  </si>
  <si>
    <t>Y3998464</t>
  </si>
  <si>
    <t>Y2306139</t>
  </si>
  <si>
    <t>Y2293211</t>
  </si>
  <si>
    <t>Y2289255</t>
  </si>
  <si>
    <t>Y4149878</t>
  </si>
  <si>
    <t>Y4180452</t>
  </si>
  <si>
    <t>Y3694363</t>
  </si>
  <si>
    <t>Y2296053</t>
  </si>
  <si>
    <t>Y3957105</t>
  </si>
  <si>
    <t>Y3957309</t>
  </si>
  <si>
    <t>Y3955007</t>
  </si>
  <si>
    <t>Y2278103</t>
  </si>
  <si>
    <t>Y3954495</t>
  </si>
  <si>
    <t>Y4162577</t>
  </si>
  <si>
    <t>Y2304065</t>
  </si>
  <si>
    <t>Y3956710</t>
  </si>
  <si>
    <t>Y2296013</t>
  </si>
  <si>
    <t>Y4170959</t>
  </si>
  <si>
    <t>Y2301832</t>
  </si>
  <si>
    <t>Y2278469</t>
  </si>
  <si>
    <t>Y2295611</t>
  </si>
  <si>
    <t>Y2306175</t>
  </si>
  <si>
    <t>Y2292852</t>
  </si>
  <si>
    <t>Y2300541</t>
  </si>
  <si>
    <t>Y4181551</t>
  </si>
  <si>
    <t>Y3954163</t>
  </si>
  <si>
    <t>Y3119846</t>
  </si>
  <si>
    <t>Y3857383</t>
  </si>
  <si>
    <t>Y2295172</t>
  </si>
  <si>
    <t>Y2293228</t>
  </si>
  <si>
    <t>Y2289457</t>
  </si>
  <si>
    <t>Y2293983</t>
  </si>
  <si>
    <t>Y3953671</t>
  </si>
  <si>
    <t>Y2295184</t>
  </si>
  <si>
    <t>Y3953094</t>
  </si>
  <si>
    <t>Y2288758</t>
  </si>
  <si>
    <t>Y2290688</t>
  </si>
  <si>
    <t>Y2289170</t>
  </si>
  <si>
    <t>Y3090085</t>
  </si>
  <si>
    <t>Y2293541</t>
  </si>
  <si>
    <t>Y3953076</t>
  </si>
  <si>
    <t>Y2290263</t>
  </si>
  <si>
    <t>Y2289088</t>
  </si>
  <si>
    <t>Y2293362</t>
  </si>
  <si>
    <t>Y3843847</t>
  </si>
  <si>
    <t>Y2296625</t>
  </si>
  <si>
    <t>Y2293031</t>
  </si>
  <si>
    <t>Y2292266</t>
  </si>
  <si>
    <t>Y2278421</t>
  </si>
  <si>
    <t>Y2296436</t>
  </si>
  <si>
    <t>Y2296844</t>
  </si>
  <si>
    <t>Y2295724</t>
  </si>
  <si>
    <t>Y4091929</t>
  </si>
  <si>
    <t>Y4087626</t>
  </si>
  <si>
    <t>Y2292022</t>
  </si>
  <si>
    <t>Y4191468</t>
  </si>
  <si>
    <t>Y3953320</t>
  </si>
  <si>
    <t>Y3237181</t>
  </si>
  <si>
    <t>Y2291267</t>
  </si>
  <si>
    <t>Y2294797</t>
  </si>
  <si>
    <t>Y3956967</t>
  </si>
  <si>
    <t>Y2307108</t>
  </si>
  <si>
    <t>Y4118801</t>
  </si>
  <si>
    <t>Y2278676</t>
  </si>
  <si>
    <t>Y4086590</t>
  </si>
  <si>
    <t>Y2300795</t>
  </si>
  <si>
    <t>Y2303586</t>
  </si>
  <si>
    <t>Y2278782</t>
  </si>
  <si>
    <t>Y3953002</t>
  </si>
  <si>
    <t>Y2305473</t>
  </si>
  <si>
    <t>Y2297947</t>
  </si>
  <si>
    <t>Y2302065</t>
  </si>
  <si>
    <t>Y2305858</t>
  </si>
  <si>
    <t>Y3957658</t>
  </si>
  <si>
    <t>Y2279166</t>
  </si>
  <si>
    <t>Y2307054</t>
  </si>
  <si>
    <t>Y3952435</t>
  </si>
  <si>
    <t>Y2296306</t>
  </si>
  <si>
    <t>Y4015099</t>
  </si>
  <si>
    <t>Y4157479</t>
  </si>
  <si>
    <t>Y2290874</t>
  </si>
  <si>
    <t>Y2278166</t>
  </si>
  <si>
    <t>Y2300948</t>
  </si>
  <si>
    <t>Y2293343</t>
  </si>
  <si>
    <t>Y2306153</t>
  </si>
  <si>
    <t>Y2301575</t>
  </si>
  <si>
    <t>Y2292576</t>
  </si>
  <si>
    <t>Y2294110</t>
  </si>
  <si>
    <t>Y3883921</t>
  </si>
  <si>
    <t>Y2300899</t>
  </si>
  <si>
    <t>Y3469468</t>
  </si>
  <si>
    <t>Y2300169</t>
  </si>
  <si>
    <t>Y2292379</t>
  </si>
  <si>
    <t>Y2292622</t>
  </si>
  <si>
    <t>Y2290738</t>
  </si>
  <si>
    <t>Y2278699</t>
  </si>
  <si>
    <t>Y2296232</t>
  </si>
  <si>
    <t>Y3959071</t>
  </si>
  <si>
    <t>Y3953610</t>
  </si>
  <si>
    <t>Y3956789</t>
  </si>
  <si>
    <t>Y2306960</t>
  </si>
  <si>
    <t>Y2300823</t>
  </si>
  <si>
    <t>Y3957442</t>
  </si>
  <si>
    <t>Y4029582</t>
  </si>
  <si>
    <t>Y3645444</t>
  </si>
  <si>
    <t>Y2294102</t>
  </si>
  <si>
    <t>Y3957111</t>
  </si>
  <si>
    <t>Y2294248</t>
  </si>
  <si>
    <t>Y2288875</t>
  </si>
  <si>
    <t>Y2296274</t>
  </si>
  <si>
    <t>Y3954221</t>
  </si>
  <si>
    <t>Y2304295</t>
  </si>
  <si>
    <t>Y2296536</t>
  </si>
  <si>
    <t>Y2304302</t>
  </si>
  <si>
    <t>Y2303614</t>
  </si>
  <si>
    <t>Y2278872</t>
  </si>
  <si>
    <t>Y2293015</t>
  </si>
  <si>
    <t>Y2294652</t>
  </si>
  <si>
    <t>Y3956730</t>
  </si>
  <si>
    <t>Y3956853</t>
  </si>
  <si>
    <t>Y4146684</t>
  </si>
  <si>
    <t>Y2302075</t>
  </si>
  <si>
    <t>Y2294824</t>
  </si>
  <si>
    <t>Y2304395</t>
  </si>
  <si>
    <t>Y2293213</t>
  </si>
  <si>
    <t>Y2295798</t>
  </si>
  <si>
    <t>Y2294270</t>
  </si>
  <si>
    <t>Y3984654</t>
  </si>
  <si>
    <t>Y2296172</t>
  </si>
  <si>
    <t>Y2293318</t>
  </si>
  <si>
    <t>Y2294672</t>
  </si>
  <si>
    <t>Y4177699</t>
  </si>
  <si>
    <t>Y2288936</t>
  </si>
  <si>
    <t>Y3389341</t>
  </si>
  <si>
    <t>Y3345109</t>
  </si>
  <si>
    <t>Y2293823</t>
  </si>
  <si>
    <t>Y2294486</t>
  </si>
  <si>
    <t>Y2296046</t>
  </si>
  <si>
    <t>Y2291978</t>
  </si>
  <si>
    <t>Y2304365</t>
  </si>
  <si>
    <t>Y2290722</t>
  </si>
  <si>
    <t>Y2292569</t>
  </si>
  <si>
    <t>Y3955290</t>
  </si>
  <si>
    <t>Y3959042</t>
  </si>
  <si>
    <t>Y2294928</t>
  </si>
  <si>
    <t>Y3957428</t>
  </si>
  <si>
    <t>Y2306226</t>
  </si>
  <si>
    <t>Y2296208</t>
  </si>
  <si>
    <t>Y2277983</t>
  </si>
  <si>
    <t>Y2292859</t>
  </si>
  <si>
    <t>Y2294356</t>
  </si>
  <si>
    <t>Y2301078</t>
  </si>
  <si>
    <t>Y2305736</t>
  </si>
  <si>
    <t>Y2293200</t>
  </si>
  <si>
    <t>Y4022423</t>
  </si>
  <si>
    <t>Y2307091</t>
  </si>
  <si>
    <t>Y4045024</t>
  </si>
  <si>
    <t>Y3952814</t>
  </si>
  <si>
    <t>Y2294052</t>
  </si>
  <si>
    <t>Y2290143</t>
  </si>
  <si>
    <t>Y3956685</t>
  </si>
  <si>
    <t>Y3956723</t>
  </si>
  <si>
    <t>Y2291375</t>
  </si>
  <si>
    <t>Y2306947</t>
  </si>
  <si>
    <t>Y2296160</t>
  </si>
  <si>
    <t>Y2294839</t>
  </si>
  <si>
    <t>Y3954778</t>
  </si>
  <si>
    <t>Y2294072</t>
  </si>
  <si>
    <t>Y3956811</t>
  </si>
  <si>
    <t>Y2300834</t>
  </si>
  <si>
    <t>Y2294367</t>
  </si>
  <si>
    <t>Y2291349</t>
  </si>
  <si>
    <t>Y3953015</t>
  </si>
  <si>
    <t>Y4027287</t>
  </si>
  <si>
    <t>Y2293632</t>
  </si>
  <si>
    <t>Y2291097</t>
  </si>
  <si>
    <t>Y2294992</t>
  </si>
  <si>
    <t>Y3793843</t>
  </si>
  <si>
    <t>Y2294543</t>
  </si>
  <si>
    <t>Y2294400</t>
  </si>
  <si>
    <t>Y2292975</t>
  </si>
  <si>
    <t>Y2302297</t>
  </si>
  <si>
    <t>Y3956640</t>
  </si>
  <si>
    <t>Y3342984</t>
  </si>
  <si>
    <t>Y2296444</t>
  </si>
  <si>
    <t>Y2277936</t>
  </si>
  <si>
    <t>Y4155596</t>
  </si>
  <si>
    <t>Y2292946</t>
  </si>
  <si>
    <t>Y3957414</t>
  </si>
  <si>
    <t>Y4052558</t>
  </si>
  <si>
    <t>Y4155178</t>
  </si>
  <si>
    <t>Y2301002</t>
  </si>
  <si>
    <t>Y4045411</t>
  </si>
  <si>
    <t>Y2304196</t>
  </si>
  <si>
    <t>Y2291244</t>
  </si>
  <si>
    <t>Y2293221</t>
  </si>
  <si>
    <t>Y2290370</t>
  </si>
  <si>
    <t>Y2295100</t>
  </si>
  <si>
    <t>Y3956898</t>
  </si>
  <si>
    <t>Y3953280</t>
  </si>
  <si>
    <t>Y4070996</t>
  </si>
  <si>
    <t>Y2293703</t>
  </si>
  <si>
    <t>Y4051749</t>
  </si>
  <si>
    <t>Y2278411</t>
  </si>
  <si>
    <t>Y2278940</t>
  </si>
  <si>
    <t>Y2296179</t>
  </si>
  <si>
    <t>Y3245844</t>
  </si>
  <si>
    <t>Y2295815</t>
  </si>
  <si>
    <t>Y2302055</t>
  </si>
  <si>
    <t>Y2294530</t>
  </si>
  <si>
    <t>Y3957304</t>
  </si>
  <si>
    <t>Y3959083</t>
  </si>
  <si>
    <t>Y2293670</t>
  </si>
  <si>
    <t>Y2305989</t>
  </si>
  <si>
    <t>Y2295819</t>
  </si>
  <si>
    <t>Y2293326</t>
  </si>
  <si>
    <t>Y4166380</t>
  </si>
  <si>
    <t>Y2306172</t>
  </si>
  <si>
    <t>Y2292770</t>
  </si>
  <si>
    <t>Y2291077</t>
  </si>
  <si>
    <t>Y2293590</t>
  </si>
  <si>
    <t>Y3952420</t>
  </si>
  <si>
    <t>Y2294349</t>
  </si>
  <si>
    <t>Y2301822</t>
  </si>
  <si>
    <t>Y2293234</t>
  </si>
  <si>
    <t>Y2293774</t>
  </si>
  <si>
    <t>Y3953193</t>
  </si>
  <si>
    <t>Y3936002</t>
  </si>
  <si>
    <t>Y2292799</t>
  </si>
  <si>
    <t>Y4148639</t>
  </si>
  <si>
    <t>Y3625906</t>
  </si>
  <si>
    <t>Y2304381</t>
  </si>
  <si>
    <t>Y2305586</t>
  </si>
  <si>
    <t>Y2303748</t>
  </si>
  <si>
    <t>Y4040648</t>
  </si>
  <si>
    <t>Y3952157</t>
  </si>
  <si>
    <t>Y2303720</t>
  </si>
  <si>
    <t>Y3953507</t>
  </si>
  <si>
    <t>Y4185512</t>
  </si>
  <si>
    <t>Y2293911</t>
  </si>
  <si>
    <t>Y3953381</t>
  </si>
  <si>
    <t>Y2278752</t>
  </si>
  <si>
    <t>Y2293416</t>
  </si>
  <si>
    <t>Y2293291</t>
  </si>
  <si>
    <t>Y2291950</t>
  </si>
  <si>
    <t>Y2301213</t>
  </si>
  <si>
    <t>Y3956773</t>
  </si>
  <si>
    <t>Y3952314</t>
  </si>
  <si>
    <t>Y3694438</t>
  </si>
  <si>
    <t>Y3637955</t>
  </si>
  <si>
    <t>Y3409716</t>
  </si>
  <si>
    <t>Y4008778</t>
  </si>
  <si>
    <t>Y2302165</t>
  </si>
  <si>
    <t>Y2294023</t>
  </si>
  <si>
    <t>Y2307060</t>
  </si>
  <si>
    <t>Y2301026</t>
  </si>
  <si>
    <t>Y3363464</t>
  </si>
  <si>
    <t>Y2300829</t>
  </si>
  <si>
    <t>Y2306234</t>
  </si>
  <si>
    <t>Y2305469</t>
  </si>
  <si>
    <t>Y3954905</t>
  </si>
  <si>
    <t>Y2291009</t>
  </si>
  <si>
    <t>Y3353895</t>
  </si>
  <si>
    <t>Y3954460</t>
  </si>
  <si>
    <t>Y2294082</t>
  </si>
  <si>
    <t>Y3958098</t>
  </si>
  <si>
    <t>Y2294280</t>
  </si>
  <si>
    <t>Y3952879</t>
  </si>
  <si>
    <t>Y3953316</t>
  </si>
  <si>
    <t>Y3955109</t>
  </si>
  <si>
    <t>Y3492086</t>
  </si>
  <si>
    <t>Y4000522</t>
  </si>
  <si>
    <t>Y2290347</t>
  </si>
  <si>
    <t>Y2296588</t>
  </si>
  <si>
    <t>Y2302335</t>
  </si>
  <si>
    <t>Y2278611</t>
  </si>
  <si>
    <t>Y4014851</t>
  </si>
  <si>
    <t>Y3959136</t>
  </si>
  <si>
    <t>Y2290926</t>
  </si>
  <si>
    <t>Y3953165</t>
  </si>
  <si>
    <t>Y2303627</t>
  </si>
  <si>
    <t>Y2295336</t>
  </si>
  <si>
    <t>Y2296648</t>
  </si>
  <si>
    <t>Y3956763</t>
  </si>
  <si>
    <t>Y2292983</t>
  </si>
  <si>
    <t>Y2295790</t>
  </si>
  <si>
    <t>Y3967220</t>
  </si>
  <si>
    <t>Y4155536</t>
  </si>
  <si>
    <t>Y2295786</t>
  </si>
  <si>
    <t>Y3957525</t>
  </si>
  <si>
    <t>Y2294422</t>
  </si>
  <si>
    <t>Y3954788</t>
  </si>
  <si>
    <t>Y2293024</t>
  </si>
  <si>
    <t>Y3177482</t>
  </si>
  <si>
    <t>Y2278772</t>
  </si>
  <si>
    <t>Y406719</t>
  </si>
  <si>
    <t>Y2301102</t>
  </si>
  <si>
    <t>Y4189825</t>
  </si>
  <si>
    <t>Y4045114</t>
  </si>
  <si>
    <t>Y4144117</t>
  </si>
  <si>
    <t>Y3952990</t>
  </si>
  <si>
    <t>Y3957349</t>
  </si>
  <si>
    <t>Y2294738</t>
  </si>
  <si>
    <t>Y3953499</t>
  </si>
  <si>
    <t>Y2295827</t>
  </si>
  <si>
    <t>Y3956925</t>
  </si>
  <si>
    <t>Y3959132</t>
  </si>
  <si>
    <t>Y4166793</t>
  </si>
  <si>
    <t>Y2292317</t>
  </si>
  <si>
    <t>Y2293724</t>
  </si>
  <si>
    <t>Y2292748</t>
  </si>
  <si>
    <t>Y2302145</t>
  </si>
  <si>
    <t>Y2293258</t>
  </si>
  <si>
    <t>Y2293920</t>
  </si>
  <si>
    <t>Y2293473</t>
  </si>
  <si>
    <t>Y2296831</t>
  </si>
  <si>
    <t>Y2300967</t>
  </si>
  <si>
    <t>Y2304107</t>
  </si>
  <si>
    <t>Y2296119</t>
  </si>
  <si>
    <t>Y2301768</t>
  </si>
  <si>
    <t>Y2306923</t>
  </si>
  <si>
    <t>Y3782622</t>
  </si>
  <si>
    <t>Y2295029</t>
  </si>
  <si>
    <t>Y2294046</t>
  </si>
  <si>
    <t>Y2288967</t>
  </si>
  <si>
    <t>Y2295941</t>
  </si>
  <si>
    <t>Y3994607</t>
  </si>
  <si>
    <t>Y2301608</t>
  </si>
  <si>
    <t>Y2295148</t>
  </si>
  <si>
    <t>Y2296293</t>
  </si>
  <si>
    <t>Y3952347</t>
  </si>
  <si>
    <t>Y3956698</t>
  </si>
  <si>
    <t>Y2293869</t>
  </si>
  <si>
    <t>Y2300804</t>
  </si>
  <si>
    <t>Y3952179</t>
  </si>
  <si>
    <t>Y3423169</t>
  </si>
  <si>
    <t>Y3954027</t>
  </si>
  <si>
    <t>Y4012695</t>
  </si>
  <si>
    <t>Y2295540</t>
  </si>
  <si>
    <t>Y2295178</t>
  </si>
  <si>
    <t>Y2278763</t>
  </si>
  <si>
    <t>Y2302045</t>
  </si>
  <si>
    <t>Y4148652</t>
  </si>
  <si>
    <t>Y2294850</t>
  </si>
  <si>
    <t>Y2277878</t>
  </si>
  <si>
    <t>Y3953978</t>
  </si>
  <si>
    <t>Y3944652</t>
  </si>
  <si>
    <t>Y3957343</t>
  </si>
  <si>
    <t>Y3953870</t>
  </si>
  <si>
    <t>Y3391418</t>
  </si>
  <si>
    <t>Y2294002</t>
  </si>
  <si>
    <t>Y2301940</t>
  </si>
  <si>
    <t>Y2295837</t>
  </si>
  <si>
    <t>Y3954339</t>
  </si>
  <si>
    <t>Y2307085</t>
  </si>
  <si>
    <t>Y2290908</t>
  </si>
  <si>
    <t>Y3916425</t>
  </si>
  <si>
    <t>Y2278598</t>
  </si>
  <si>
    <t>Y2291082</t>
  </si>
  <si>
    <t>Y2301981</t>
  </si>
  <si>
    <t>Y2295217</t>
  </si>
  <si>
    <t>Y2295223</t>
  </si>
  <si>
    <t>Y2306027</t>
  </si>
  <si>
    <t>Y2303736</t>
  </si>
  <si>
    <t>Y2304411</t>
  </si>
  <si>
    <t>Y2279146</t>
  </si>
  <si>
    <t>Y3597156</t>
  </si>
  <si>
    <t>Y2301924</t>
  </si>
  <si>
    <t>Y3959123</t>
  </si>
  <si>
    <t>Y2293278</t>
  </si>
  <si>
    <t>Y2288789</t>
  </si>
  <si>
    <t>Y2291664</t>
  </si>
  <si>
    <t>Y2306243</t>
  </si>
  <si>
    <t>Y2295660</t>
  </si>
  <si>
    <t>Y2300890</t>
  </si>
  <si>
    <t>Y2293830</t>
  </si>
  <si>
    <t>Y2301491</t>
  </si>
  <si>
    <t>Y2296576</t>
  </si>
  <si>
    <t>Y2289294</t>
  </si>
  <si>
    <t>Y3957028</t>
  </si>
  <si>
    <t>Y2278510</t>
  </si>
  <si>
    <t>Y3956834</t>
  </si>
  <si>
    <t>Y2302019</t>
  </si>
  <si>
    <t>Y2300997</t>
  </si>
  <si>
    <t>Y3952918</t>
  </si>
  <si>
    <t>Y3952231</t>
  </si>
  <si>
    <t>Y3372124</t>
  </si>
  <si>
    <t>Y3954442</t>
  </si>
  <si>
    <t>Y2278211</t>
  </si>
  <si>
    <t>Y2290135</t>
  </si>
  <si>
    <t>Y3952884</t>
  </si>
  <si>
    <t>Y2294017</t>
  </si>
  <si>
    <t>Y2293714</t>
  </si>
  <si>
    <t>Y2290913</t>
  </si>
  <si>
    <t>Y2291254</t>
  </si>
  <si>
    <t>Y2295643</t>
  </si>
  <si>
    <t>Y2290980</t>
  </si>
  <si>
    <t>Y2295124</t>
  </si>
  <si>
    <t>Y2295869</t>
  </si>
  <si>
    <t>Y2290891</t>
  </si>
  <si>
    <t>Y2301811</t>
  </si>
  <si>
    <t>Y2296631</t>
  </si>
  <si>
    <t>Y2278563</t>
  </si>
  <si>
    <t>Y3957334</t>
  </si>
  <si>
    <t>Y2289206</t>
  </si>
  <si>
    <t>Y3952161</t>
  </si>
  <si>
    <t>Y3955117</t>
  </si>
  <si>
    <t>Y2291008</t>
  </si>
  <si>
    <t>Y2293602</t>
  </si>
  <si>
    <t>Y4019030</t>
  </si>
  <si>
    <t>Y2296186</t>
  </si>
  <si>
    <t>Y4029697</t>
  </si>
  <si>
    <t>Y3834032</t>
  </si>
  <si>
    <t>Y2296818</t>
  </si>
  <si>
    <t>Y2304142</t>
  </si>
  <si>
    <t>Y3956953</t>
  </si>
  <si>
    <t>Y2278246</t>
  </si>
  <si>
    <t>Y3954844</t>
  </si>
  <si>
    <t>Y2289968</t>
  </si>
  <si>
    <t>Y2289399</t>
  </si>
  <si>
    <t>Y2302142</t>
  </si>
  <si>
    <t>Y2296508</t>
  </si>
  <si>
    <t>Y3459591</t>
  </si>
  <si>
    <t>Y2296512</t>
  </si>
  <si>
    <t>Y3290781</t>
  </si>
  <si>
    <t>Y4177504</t>
  </si>
  <si>
    <t>Y2293174</t>
  </si>
  <si>
    <t>Y3956825</t>
  </si>
  <si>
    <t>Y2295024</t>
  </si>
  <si>
    <t>Y2293612</t>
  </si>
  <si>
    <t>Y2293338</t>
  </si>
  <si>
    <t>Y2293409</t>
  </si>
  <si>
    <t>Y2304178</t>
  </si>
  <si>
    <t>Y2294701</t>
  </si>
  <si>
    <t>Y2278506</t>
  </si>
  <si>
    <t>Y3952712</t>
  </si>
  <si>
    <t>Y2296589</t>
  </si>
  <si>
    <t>Y3953221</t>
  </si>
  <si>
    <t>Y2291872</t>
  </si>
  <si>
    <t>Y3956846</t>
  </si>
  <si>
    <t>Y2295813</t>
  </si>
  <si>
    <t>Y2296609</t>
  </si>
  <si>
    <t>Y2304045</t>
  </si>
  <si>
    <t>Y3376414</t>
  </si>
  <si>
    <t>Y2293136</t>
  </si>
  <si>
    <t>Y2304308</t>
  </si>
  <si>
    <t>Y3954319</t>
  </si>
  <si>
    <t>Y2296827</t>
  </si>
  <si>
    <t>Y3713199</t>
  </si>
  <si>
    <t>Y3957048</t>
  </si>
  <si>
    <t>Y2306904</t>
  </si>
  <si>
    <t>Y4176493</t>
  </si>
  <si>
    <t>Y3956912</t>
  </si>
  <si>
    <t>Y2278446</t>
  </si>
  <si>
    <t>Y2302100</t>
  </si>
  <si>
    <t>Y2294437</t>
  </si>
  <si>
    <t>Y3957515</t>
  </si>
  <si>
    <t>Y2291472</t>
  </si>
  <si>
    <t>Y2278685</t>
  </si>
  <si>
    <t>Y3696962</t>
  </si>
  <si>
    <t>Y4200896</t>
  </si>
  <si>
    <t>Y2278931</t>
  </si>
  <si>
    <t>Y3957553</t>
  </si>
  <si>
    <t>Y2290998</t>
  </si>
  <si>
    <t>Y3959183</t>
  </si>
  <si>
    <t>Y2291434</t>
  </si>
  <si>
    <t>Y2294022</t>
  </si>
  <si>
    <t>Y4072040</t>
  </si>
  <si>
    <t>Y3954463</t>
  </si>
  <si>
    <t>Y2290363</t>
  </si>
  <si>
    <t>Y3906900</t>
  </si>
  <si>
    <t>Y2279083</t>
  </si>
  <si>
    <t>Y2278718</t>
  </si>
  <si>
    <t>Y3956808</t>
  </si>
  <si>
    <t>Y2301765</t>
  </si>
  <si>
    <t>Y2294253</t>
  </si>
  <si>
    <t>Y4087781</t>
  </si>
  <si>
    <t>Y2278027</t>
  </si>
  <si>
    <t>Y2293255</t>
  </si>
  <si>
    <t>Y2294777</t>
  </si>
  <si>
    <t>Y3952722</t>
  </si>
  <si>
    <t>Y2294143</t>
  </si>
  <si>
    <t>Y2289013</t>
  </si>
  <si>
    <t>Y2305700</t>
  </si>
  <si>
    <t>Y3956943</t>
  </si>
  <si>
    <t>Y2302186</t>
  </si>
  <si>
    <t>Y3959063</t>
  </si>
  <si>
    <t>Y2295608</t>
  </si>
  <si>
    <t>Y2290952</t>
  </si>
  <si>
    <t>Y2302138</t>
  </si>
  <si>
    <t>Y4047599</t>
  </si>
  <si>
    <t>Y3957004</t>
  </si>
  <si>
    <t>Y2306920</t>
  </si>
  <si>
    <t>Y2293723</t>
  </si>
  <si>
    <t>Y2293990</t>
  </si>
  <si>
    <t>Y2295742</t>
  </si>
  <si>
    <t>Y2303632</t>
  </si>
  <si>
    <t>Y4050941</t>
  </si>
  <si>
    <t>Y2288804</t>
  </si>
  <si>
    <t>Y3696461</t>
  </si>
  <si>
    <t>Y2295826</t>
  </si>
  <si>
    <t>Y2278086</t>
  </si>
  <si>
    <t>Y2294014</t>
  </si>
  <si>
    <t>Y2293711</t>
  </si>
  <si>
    <t>Y2290283</t>
  </si>
  <si>
    <t>Y2306990</t>
  </si>
  <si>
    <t>Y3953005</t>
  </si>
  <si>
    <t>Y3954016</t>
  </si>
  <si>
    <t>Y3954494</t>
  </si>
  <si>
    <t>Y3957581</t>
  </si>
  <si>
    <t>Y2294855</t>
  </si>
  <si>
    <t>Y2294127</t>
  </si>
  <si>
    <t>Y2291969</t>
  </si>
  <si>
    <t>Y2278766</t>
  </si>
  <si>
    <t>Y2292698</t>
  </si>
  <si>
    <t>Y3728324</t>
  </si>
  <si>
    <t>Y4087154</t>
  </si>
  <si>
    <t>Y3954468</t>
  </si>
  <si>
    <t>Y3953862</t>
  </si>
  <si>
    <t>Y2293833</t>
  </si>
  <si>
    <t>Y2305900</t>
  </si>
  <si>
    <t>Y3952935</t>
  </si>
  <si>
    <t>Y3955264</t>
  </si>
  <si>
    <t>Y3956687</t>
  </si>
  <si>
    <t>Y2296356</t>
  </si>
  <si>
    <t>Y2307117</t>
  </si>
  <si>
    <t>Y2295281</t>
  </si>
  <si>
    <t>Y4160655</t>
  </si>
  <si>
    <t>Y2288836</t>
  </si>
  <si>
    <t>Y2300789</t>
  </si>
  <si>
    <t>Y3694732</t>
  </si>
  <si>
    <t>Y2291021</t>
  </si>
  <si>
    <t>Y2303735</t>
  </si>
  <si>
    <t>Y2278602</t>
  </si>
  <si>
    <t>Y2295139</t>
  </si>
  <si>
    <t>Y2304414</t>
  </si>
  <si>
    <t>Y2288773</t>
  </si>
  <si>
    <t>Y4204072</t>
  </si>
  <si>
    <t>Y3647626</t>
  </si>
  <si>
    <t>Y3959040</t>
  </si>
  <si>
    <t>Y2294098</t>
  </si>
  <si>
    <t>Y2295614</t>
  </si>
  <si>
    <t>Y2301984</t>
  </si>
  <si>
    <t>Y3954028</t>
  </si>
  <si>
    <t>Y2306895</t>
  </si>
  <si>
    <t>Y2278049</t>
  </si>
  <si>
    <t>Y3956677</t>
  </si>
  <si>
    <t>Y2306885</t>
  </si>
  <si>
    <t>Y2295216</t>
  </si>
  <si>
    <t>Y2278218</t>
  </si>
  <si>
    <t>Y3956918</t>
  </si>
  <si>
    <t>Y4060953</t>
  </si>
  <si>
    <t>Y2294704</t>
  </si>
  <si>
    <t>Y2294932</t>
  </si>
  <si>
    <t>Y2296363</t>
  </si>
  <si>
    <t>Y2301581</t>
  </si>
  <si>
    <t>Y2293536</t>
  </si>
  <si>
    <t>Y3953277</t>
  </si>
  <si>
    <t>Y4147071</t>
  </si>
  <si>
    <t>Y2295111</t>
  </si>
  <si>
    <t>Y3953022</t>
  </si>
  <si>
    <t>Y2305930</t>
  </si>
  <si>
    <t>Y2290322</t>
  </si>
  <si>
    <t>Y2293450</t>
  </si>
  <si>
    <t>Y3957051</t>
  </si>
  <si>
    <t>Y2306248</t>
  </si>
  <si>
    <t>Y3952528</t>
  </si>
  <si>
    <t>Y2296073</t>
  </si>
  <si>
    <t>Y2293521</t>
  </si>
  <si>
    <t>Y2294188</t>
  </si>
  <si>
    <t>Y3957255</t>
  </si>
  <si>
    <t>Y2294294</t>
  </si>
  <si>
    <t>Y2291173</t>
  </si>
  <si>
    <t>Y2290319</t>
  </si>
  <si>
    <t>Y2293988</t>
  </si>
  <si>
    <t>Y2301918</t>
  </si>
  <si>
    <t>Y2295187</t>
  </si>
  <si>
    <t>Y2294327</t>
  </si>
  <si>
    <t>Y2296523</t>
  </si>
  <si>
    <t>Y4089218</t>
  </si>
  <si>
    <t>Y2294569</t>
  </si>
  <si>
    <t>Y2304145</t>
  </si>
  <si>
    <t>Y2278134</t>
  </si>
  <si>
    <t>Y2304072</t>
  </si>
  <si>
    <t>Y2296798</t>
  </si>
  <si>
    <t>Y3761391</t>
  </si>
  <si>
    <t>Y3911742</t>
  </si>
  <si>
    <t>Y4203110</t>
  </si>
  <si>
    <t>Y2277914</t>
  </si>
  <si>
    <t>Y2278427</t>
  </si>
  <si>
    <t>Y2294516</t>
  </si>
  <si>
    <t>Y2296251</t>
  </si>
  <si>
    <t>Y2290928</t>
  </si>
  <si>
    <t>Y2293803</t>
  </si>
  <si>
    <t>Y2295758</t>
  </si>
  <si>
    <t>Y2293930</t>
  </si>
  <si>
    <t>Y3953067</t>
  </si>
  <si>
    <t>Y2296086</t>
  </si>
  <si>
    <t>Y2293957</t>
  </si>
  <si>
    <t>Y2290886</t>
  </si>
  <si>
    <t>Y2300919</t>
  </si>
  <si>
    <t>Y2296346</t>
  </si>
  <si>
    <t>Y2288879</t>
  </si>
  <si>
    <t>Y2300990</t>
  </si>
  <si>
    <t>Y3952949</t>
  </si>
  <si>
    <t>Y3956880</t>
  </si>
  <si>
    <t>Y3957447</t>
  </si>
  <si>
    <t>Y2294061</t>
  </si>
  <si>
    <t>Y2293942</t>
  </si>
  <si>
    <t>Y2295729</t>
  </si>
  <si>
    <t>Y3469721</t>
  </si>
  <si>
    <t>Y2293978</t>
  </si>
  <si>
    <t>Y2278574</t>
  </si>
  <si>
    <t>Y2289333</t>
  </si>
  <si>
    <t>Y3957430</t>
  </si>
  <si>
    <t>Y4144107</t>
  </si>
  <si>
    <t>Y2303619</t>
  </si>
  <si>
    <t>Y2302131</t>
  </si>
  <si>
    <t>Y2307105</t>
  </si>
  <si>
    <t>Y3694433</t>
  </si>
  <si>
    <t>Y3952682</t>
  </si>
  <si>
    <t>Y2301345</t>
  </si>
  <si>
    <t>Y2278392</t>
  </si>
  <si>
    <t>Y2292757</t>
  </si>
  <si>
    <t>Y3439445</t>
  </si>
  <si>
    <t>Y2301632</t>
  </si>
  <si>
    <t>Y2291961</t>
  </si>
  <si>
    <t>Y2295959</t>
  </si>
  <si>
    <t>Y2294115</t>
  </si>
  <si>
    <t>Y2292410</t>
  </si>
  <si>
    <t>Y4045508</t>
  </si>
  <si>
    <t>Y2296540</t>
  </si>
  <si>
    <t>Y4056390</t>
  </si>
  <si>
    <t>Y2307021</t>
  </si>
  <si>
    <t>Y2278729</t>
  </si>
  <si>
    <t>Y3957391</t>
  </si>
  <si>
    <t>Y2302006</t>
  </si>
  <si>
    <t>Y2293860</t>
  </si>
  <si>
    <t>Y3956908</t>
  </si>
  <si>
    <t>Y2293361</t>
  </si>
  <si>
    <t>Y2295969</t>
  </si>
  <si>
    <t>Y3952676</t>
  </si>
  <si>
    <t>Y2292429</t>
  </si>
  <si>
    <t>Y2306931</t>
  </si>
  <si>
    <t>Y2295766</t>
  </si>
  <si>
    <t>Y3952371</t>
  </si>
  <si>
    <t>Y2294447</t>
  </si>
  <si>
    <t>Y2296038</t>
  </si>
  <si>
    <t>Y2292869</t>
  </si>
  <si>
    <t>Y2278485</t>
  </si>
  <si>
    <t>Y3954786</t>
  </si>
  <si>
    <t>Y3959076</t>
  </si>
  <si>
    <t>Y2296173</t>
  </si>
  <si>
    <t>Y2293198</t>
  </si>
  <si>
    <t>Y4026937</t>
  </si>
  <si>
    <t>Y3954895</t>
  </si>
  <si>
    <t>Y2279116</t>
  </si>
  <si>
    <t>Y3959115</t>
  </si>
  <si>
    <t>Y3959035</t>
  </si>
  <si>
    <t>Y3928717</t>
  </si>
  <si>
    <t>Y2301780</t>
  </si>
  <si>
    <t>Y2300321</t>
  </si>
  <si>
    <t>Y3953361</t>
  </si>
  <si>
    <t>Y2293548</t>
  </si>
  <si>
    <t>Y2301295</t>
  </si>
  <si>
    <t>Y2278654</t>
  </si>
  <si>
    <t>Y2305980</t>
  </si>
  <si>
    <t>Y3952685</t>
  </si>
  <si>
    <t>Y2294224</t>
  </si>
  <si>
    <t>Y3953201</t>
  </si>
  <si>
    <t>Y2293578</t>
  </si>
  <si>
    <t>Y2290299</t>
  </si>
  <si>
    <t>Y2295961</t>
  </si>
  <si>
    <t>Y2278698</t>
  </si>
  <si>
    <t>Y4165774</t>
  </si>
  <si>
    <t>Y3291004</t>
  </si>
  <si>
    <t>Y2296259</t>
  </si>
  <si>
    <t>Y3956850</t>
  </si>
  <si>
    <t>Y3956863</t>
  </si>
  <si>
    <t>Y3952730</t>
  </si>
  <si>
    <t>Y2291373</t>
  </si>
  <si>
    <t>Y3343421</t>
  </si>
  <si>
    <t>Y3954303</t>
  </si>
  <si>
    <t>Y2291385</t>
  </si>
  <si>
    <t>Y3978983</t>
  </si>
  <si>
    <t>Y2292272</t>
  </si>
  <si>
    <t>Y2298138</t>
  </si>
  <si>
    <t>Y3956888</t>
  </si>
  <si>
    <t>Y2303658</t>
  </si>
  <si>
    <t>Y4159258</t>
  </si>
  <si>
    <t>Y2307007</t>
  </si>
  <si>
    <t>Y2304378</t>
  </si>
  <si>
    <t>Y3954699</t>
  </si>
  <si>
    <t>Y2278962</t>
  </si>
  <si>
    <t>Y2293444</t>
  </si>
  <si>
    <t>Y2304439</t>
  </si>
  <si>
    <t>Y2294813</t>
  </si>
  <si>
    <t>Y2301661</t>
  </si>
  <si>
    <t>Y2294124</t>
  </si>
  <si>
    <t>Y2292985</t>
  </si>
  <si>
    <t>Y2292403</t>
  </si>
  <si>
    <t>Y4134476</t>
  </si>
  <si>
    <t>Y2278222</t>
  </si>
  <si>
    <t>Y2301040</t>
  </si>
  <si>
    <t>Y2278857</t>
  </si>
  <si>
    <t>Y2278210</t>
  </si>
  <si>
    <t>Y2291888</t>
  </si>
  <si>
    <t>Y2291222</t>
  </si>
  <si>
    <t>Y2296494</t>
  </si>
  <si>
    <t>Y3957055</t>
  </si>
  <si>
    <t>Y4081611</t>
  </si>
  <si>
    <t>Y2278790</t>
  </si>
  <si>
    <t>Y3159120</t>
  </si>
  <si>
    <t>Y2305786</t>
  </si>
  <si>
    <t>Y2294397</t>
  </si>
  <si>
    <t>Y3955254</t>
  </si>
  <si>
    <t>Y3953901</t>
  </si>
  <si>
    <t>Y3953633</t>
  </si>
  <si>
    <t>Y2277940</t>
  </si>
  <si>
    <t>Y2304084</t>
  </si>
  <si>
    <t>Y2304493</t>
  </si>
  <si>
    <t>Y3843896</t>
  </si>
  <si>
    <t>Y2305938</t>
  </si>
  <si>
    <t>Y2300189</t>
  </si>
  <si>
    <t>Y2295205</t>
  </si>
  <si>
    <t>Y3953680</t>
  </si>
  <si>
    <t>Y3828325</t>
  </si>
  <si>
    <t>Y2300979</t>
  </si>
  <si>
    <t>Y2303650</t>
  </si>
  <si>
    <t>Y2295874</t>
  </si>
  <si>
    <t>Y2293353</t>
  </si>
  <si>
    <t>Y4180408</t>
  </si>
  <si>
    <t>Y2278534</t>
  </si>
  <si>
    <t>Y2278516</t>
  </si>
  <si>
    <t>Y3952494</t>
  </si>
  <si>
    <t>Y2300554</t>
  </si>
  <si>
    <t>Y2295902</t>
  </si>
  <si>
    <t>Y3952828</t>
  </si>
  <si>
    <t>Y3952361</t>
  </si>
  <si>
    <t>Y2295006</t>
  </si>
  <si>
    <t>Y3360454</t>
  </si>
  <si>
    <t>Y2291384</t>
  </si>
  <si>
    <t>Y2294951</t>
  </si>
  <si>
    <t>Y2301522</t>
  </si>
  <si>
    <t>Y2290636</t>
  </si>
  <si>
    <t>Y3954577</t>
  </si>
  <si>
    <t>Y2279161</t>
  </si>
  <si>
    <t>Y2294963</t>
  </si>
  <si>
    <t>Y2305518</t>
  </si>
  <si>
    <t>Y4093439</t>
  </si>
  <si>
    <t>Y2278141</t>
  </si>
  <si>
    <t>Y2278259</t>
  </si>
  <si>
    <t>Y3954192</t>
  </si>
  <si>
    <t>Y2306121</t>
  </si>
  <si>
    <t>Y2301896</t>
  </si>
  <si>
    <t>Y3954882</t>
  </si>
  <si>
    <t>Y2300174</t>
  </si>
  <si>
    <t>Y4164576</t>
  </si>
  <si>
    <t>Y2301711</t>
  </si>
  <si>
    <t>Y2294988</t>
  </si>
  <si>
    <t>Y2295715</t>
  </si>
  <si>
    <t>Y3953609</t>
  </si>
  <si>
    <t>Y4080279</t>
  </si>
  <si>
    <t>Y2293673</t>
  </si>
  <si>
    <t>Y2290392</t>
  </si>
  <si>
    <t>Y2294403</t>
  </si>
  <si>
    <t>Y2289129</t>
  </si>
  <si>
    <t>Y2296612</t>
  </si>
  <si>
    <t>Y2304158</t>
  </si>
  <si>
    <t>Y3952339</t>
  </si>
  <si>
    <t>Y2293268</t>
  </si>
  <si>
    <t>Y3957420</t>
  </si>
  <si>
    <t>Y3956703</t>
  </si>
  <si>
    <t>Y3953468</t>
  </si>
  <si>
    <t>Y2295199</t>
  </si>
  <si>
    <t>Y2292978</t>
  </si>
  <si>
    <t>Y3105467</t>
  </si>
  <si>
    <t>Y3391571</t>
  </si>
  <si>
    <t>Y2292773</t>
  </si>
  <si>
    <t>Y3796261</t>
  </si>
  <si>
    <t>Y3955347</t>
  </si>
  <si>
    <t>Y3956750</t>
  </si>
  <si>
    <t>Y4156460</t>
  </si>
  <si>
    <t>Y3759168</t>
  </si>
  <si>
    <t>Y2296624</t>
  </si>
  <si>
    <t>Y3953011</t>
  </si>
  <si>
    <t>Y3946721</t>
  </si>
  <si>
    <t>Y3956933</t>
  </si>
  <si>
    <t>Y3956655</t>
  </si>
  <si>
    <t>Y4057046</t>
  </si>
  <si>
    <t>Y3953422</t>
  </si>
  <si>
    <t>Y3953355</t>
  </si>
  <si>
    <t>Y3955384</t>
  </si>
  <si>
    <t>Y2302054</t>
  </si>
  <si>
    <t>Y3848065</t>
  </si>
  <si>
    <t>Y3954448</t>
  </si>
  <si>
    <t>Y3952569</t>
  </si>
  <si>
    <t>Y2306912</t>
  </si>
  <si>
    <t>Y3157056</t>
  </si>
  <si>
    <t>Y3952138</t>
  </si>
  <si>
    <t>Y2305868</t>
  </si>
  <si>
    <t>Y2294221</t>
  </si>
  <si>
    <t>Y2290348</t>
  </si>
  <si>
    <t>Y2279172</t>
  </si>
  <si>
    <t>Y2278305</t>
  </si>
  <si>
    <t>Y2305444</t>
  </si>
  <si>
    <t>Y3834109</t>
  </si>
  <si>
    <t>Y3471297</t>
  </si>
  <si>
    <t>Y2294028</t>
  </si>
  <si>
    <t>Y4168699</t>
  </si>
  <si>
    <t>Y2304104</t>
  </si>
  <si>
    <t>Y2291843</t>
  </si>
  <si>
    <t>Y2278777</t>
  </si>
  <si>
    <t>Y3953504</t>
  </si>
  <si>
    <t>Y4183743</t>
  </si>
  <si>
    <t>Y3492087</t>
  </si>
  <si>
    <t>Y3102950</t>
  </si>
  <si>
    <t>Y2277937</t>
  </si>
  <si>
    <t>Y2305903</t>
  </si>
  <si>
    <t>Y2295785</t>
  </si>
  <si>
    <t>Y2296139</t>
  </si>
  <si>
    <t>Y3957560</t>
  </si>
  <si>
    <t>Y2296282</t>
  </si>
  <si>
    <t>Y2290166</t>
  </si>
  <si>
    <t>Y2278830</t>
  </si>
  <si>
    <t>Y2301849</t>
  </si>
  <si>
    <t>Y2295291</t>
  </si>
  <si>
    <t>Y2293290</t>
  </si>
  <si>
    <t>Y2290428</t>
  </si>
  <si>
    <t>Y3959107</t>
  </si>
  <si>
    <t>Y3952491</t>
  </si>
  <si>
    <t>Y4174553</t>
  </si>
  <si>
    <t>Y2300985</t>
  </si>
  <si>
    <t>Y2293945</t>
  </si>
  <si>
    <t>Y2301941</t>
  </si>
  <si>
    <t>Y3959157</t>
  </si>
  <si>
    <t>Y4020251</t>
  </si>
  <si>
    <t>Y2306206</t>
  </si>
  <si>
    <t>Y2293610</t>
  </si>
  <si>
    <t>Y2278372</t>
  </si>
  <si>
    <t>Y2292489</t>
  </si>
  <si>
    <t>Y2295824</t>
  </si>
  <si>
    <t>Y2305690</t>
  </si>
  <si>
    <t>Y3131039</t>
  </si>
  <si>
    <t>Y2301290</t>
  </si>
  <si>
    <t>Y3956722</t>
  </si>
  <si>
    <t>Y2306237</t>
  </si>
  <si>
    <t>Y2305985</t>
  </si>
  <si>
    <t>Y2301029</t>
  </si>
  <si>
    <t>Y3952965</t>
  </si>
  <si>
    <t>Y2302178</t>
  </si>
  <si>
    <t>Y2296812</t>
  </si>
  <si>
    <t>Y3281217</t>
  </si>
  <si>
    <t>Y2291974</t>
  </si>
  <si>
    <t>Y2279111</t>
  </si>
  <si>
    <t>Y3953311</t>
  </si>
  <si>
    <t>Y3954308</t>
  </si>
  <si>
    <t>Y4051554</t>
  </si>
  <si>
    <t>Y4143584</t>
  </si>
  <si>
    <t>Y2307086</t>
  </si>
  <si>
    <t>Y2294668</t>
  </si>
  <si>
    <t>Y2304455</t>
  </si>
  <si>
    <t>Y2291412</t>
  </si>
  <si>
    <t>Y2305527</t>
  </si>
  <si>
    <t>Y3997600</t>
  </si>
  <si>
    <t>Y2295537</t>
  </si>
  <si>
    <t>Y2304474</t>
  </si>
  <si>
    <t>Y3677553</t>
  </si>
  <si>
    <t>Y2301664</t>
  </si>
  <si>
    <t>Y3957040</t>
  </si>
  <si>
    <t>Y3956764</t>
  </si>
  <si>
    <t>Y3953719</t>
  </si>
  <si>
    <t>Y3952714</t>
  </si>
  <si>
    <t>Y2288834</t>
  </si>
  <si>
    <t>Y2278868</t>
  </si>
  <si>
    <t>Y2294041</t>
  </si>
  <si>
    <t>Y2293878</t>
  </si>
  <si>
    <t>Y2292459</t>
  </si>
  <si>
    <t>Y2293914</t>
  </si>
  <si>
    <t>Y2294642</t>
  </si>
  <si>
    <t>Y2293025</t>
  </si>
  <si>
    <t>Y3957570</t>
  </si>
  <si>
    <t>Y3897915</t>
  </si>
  <si>
    <t>Y4181331</t>
  </si>
  <si>
    <t>Y4182686</t>
  </si>
  <si>
    <t>Y2293573</t>
  </si>
  <si>
    <t>Y3170136</t>
  </si>
  <si>
    <t>Y2293470</t>
  </si>
  <si>
    <t>Y2296836</t>
  </si>
  <si>
    <t>Y2293981</t>
  </si>
  <si>
    <t>Y3957342</t>
  </si>
  <si>
    <t>Y2292499</t>
  </si>
  <si>
    <t>Y2293622</t>
  </si>
  <si>
    <t>Y3953977</t>
  </si>
  <si>
    <t>Y3656336</t>
  </si>
  <si>
    <t>Y4171136</t>
  </si>
  <si>
    <t>Y2291251</t>
  </si>
  <si>
    <t>Y2295528</t>
  </si>
  <si>
    <t>Y3122956</t>
  </si>
  <si>
    <t>Y3955156</t>
  </si>
  <si>
    <t>Y3778102</t>
  </si>
  <si>
    <t>Y2294427</t>
  </si>
  <si>
    <t>Y2278668</t>
  </si>
  <si>
    <t>Y2293170</t>
  </si>
  <si>
    <t>Y3694554</t>
  </si>
  <si>
    <t>Y2302210</t>
  </si>
  <si>
    <t>Y3952695</t>
  </si>
  <si>
    <t>Y2290903</t>
  </si>
  <si>
    <t>Y2296141</t>
  </si>
  <si>
    <t>Y2294679</t>
  </si>
  <si>
    <t>Y2304199</t>
  </si>
  <si>
    <t>Y2296197</t>
  </si>
  <si>
    <t>Y4127088</t>
  </si>
  <si>
    <t>Y2292982</t>
  </si>
  <si>
    <t>Y3782600</t>
  </si>
  <si>
    <t>Y2292621</t>
  </si>
  <si>
    <t>Y3952297</t>
  </si>
  <si>
    <t>Y2277949</t>
  </si>
  <si>
    <t>Y2301808</t>
  </si>
  <si>
    <t>Y2293434</t>
  </si>
  <si>
    <t>Y2295275</t>
  </si>
  <si>
    <t>Y2295712</t>
  </si>
  <si>
    <t>Y3953253</t>
  </si>
  <si>
    <t>Y2300850</t>
  </si>
  <si>
    <t>Y2301970</t>
  </si>
  <si>
    <t>Y2278511</t>
  </si>
  <si>
    <t>Y2291323</t>
  </si>
  <si>
    <t>Y2278531</t>
  </si>
  <si>
    <t>Y3174864</t>
  </si>
  <si>
    <t>Y2292328</t>
  </si>
  <si>
    <t>Y2295661</t>
  </si>
  <si>
    <t>Y3954336</t>
  </si>
  <si>
    <t>Y3956693</t>
  </si>
  <si>
    <t>Y2296204</t>
  </si>
  <si>
    <t>Y2290391</t>
  </si>
  <si>
    <t>Y2289126</t>
  </si>
  <si>
    <t>Y2294379</t>
  </si>
  <si>
    <t>Y3944542</t>
  </si>
  <si>
    <t>Y4010284</t>
  </si>
  <si>
    <t>Y3850911</t>
  </si>
  <si>
    <t>Y2296221</t>
  </si>
  <si>
    <t>Y4138231</t>
  </si>
  <si>
    <t>Y2307072</t>
  </si>
  <si>
    <t>Y2293850</t>
  </si>
  <si>
    <t>Y3957328</t>
  </si>
  <si>
    <t>Y3954447</t>
  </si>
  <si>
    <t>Y2301218</t>
  </si>
  <si>
    <t>Y2296387</t>
  </si>
  <si>
    <t>Y2301496</t>
  </si>
  <si>
    <t>Y2300976</t>
  </si>
  <si>
    <t>Y4090304</t>
  </si>
  <si>
    <t>Y2294864</t>
  </si>
  <si>
    <t>Y2294518</t>
  </si>
  <si>
    <t>Y2289256</t>
  </si>
  <si>
    <t>Y2307036</t>
  </si>
  <si>
    <t>Y2278965</t>
  </si>
  <si>
    <t>Y3747200</t>
  </si>
  <si>
    <t>Y3597157</t>
  </si>
  <si>
    <t>Y3957530</t>
  </si>
  <si>
    <t>Y3953783</t>
  </si>
  <si>
    <t>Y3953158</t>
  </si>
  <si>
    <t>Y2301959</t>
  </si>
  <si>
    <t>Y2294500</t>
  </si>
  <si>
    <t>Y2294339</t>
  </si>
  <si>
    <t>Y3954944</t>
  </si>
  <si>
    <t>Y2301542</t>
  </si>
  <si>
    <t>Y2305773</t>
  </si>
  <si>
    <t>Y3953227</t>
  </si>
  <si>
    <t>Y2293041</t>
  </si>
  <si>
    <t>Y2289133</t>
  </si>
  <si>
    <t>Y3957314</t>
  </si>
  <si>
    <t>Y4030570</t>
  </si>
  <si>
    <t>Y2301993</t>
  </si>
  <si>
    <t>Y2296412</t>
  </si>
  <si>
    <t>Y2278433</t>
  </si>
  <si>
    <t>Y2295125</t>
  </si>
  <si>
    <t>Y2305515</t>
  </si>
  <si>
    <t>Y4057750</t>
  </si>
  <si>
    <t>Y2294314</t>
  </si>
  <si>
    <t>Y2293429</t>
  </si>
  <si>
    <t>Y2301160</t>
  </si>
  <si>
    <t>Y2293464</t>
  </si>
  <si>
    <t>Y2296365</t>
  </si>
  <si>
    <t>Y2278503</t>
  </si>
  <si>
    <t>Y3953556</t>
  </si>
  <si>
    <t>Y4086585</t>
  </si>
  <si>
    <t>Y4084019</t>
  </si>
  <si>
    <t>Y2289199</t>
  </si>
  <si>
    <t>Y2295327</t>
  </si>
  <si>
    <t>Y2302114</t>
  </si>
  <si>
    <t>Y2295259</t>
  </si>
  <si>
    <t>Y2292789</t>
  </si>
  <si>
    <t>Y3952862</t>
  </si>
  <si>
    <t>Y3866932</t>
  </si>
  <si>
    <t>Y3954289</t>
  </si>
  <si>
    <t>Y2295818</t>
  </si>
  <si>
    <t>Y2278384</t>
  </si>
  <si>
    <t>Y2304307</t>
  </si>
  <si>
    <t>Y3780721</t>
  </si>
  <si>
    <t>Y3956962</t>
  </si>
  <si>
    <t>Y2302228</t>
  </si>
  <si>
    <t>Y2301962</t>
  </si>
  <si>
    <t>Y2296820</t>
  </si>
  <si>
    <t>Y3957335</t>
  </si>
  <si>
    <t>Y3571249</t>
  </si>
  <si>
    <t>Y3161311</t>
  </si>
  <si>
    <t>Y3953489</t>
  </si>
  <si>
    <t>Y2292263</t>
  </si>
  <si>
    <t>Y2297946</t>
  </si>
  <si>
    <t>Y2291989</t>
  </si>
  <si>
    <t>Y2302241</t>
  </si>
  <si>
    <t>Y2296235</t>
  </si>
  <si>
    <t>Y2296509</t>
  </si>
  <si>
    <t>Y3954917</t>
  </si>
  <si>
    <t>Y2296739</t>
  </si>
  <si>
    <t>Y4175350</t>
  </si>
  <si>
    <t>Y4165163</t>
  </si>
  <si>
    <t>Y3103022</t>
  </si>
  <si>
    <t>Y2300790</t>
  </si>
  <si>
    <t>Y3704002</t>
  </si>
  <si>
    <t>Y3953184</t>
  </si>
  <si>
    <t>Y2296064</t>
  </si>
  <si>
    <t>Y3959142</t>
  </si>
  <si>
    <t>Y2291032</t>
  </si>
  <si>
    <t>Y2294974</t>
  </si>
  <si>
    <t>Y3953661</t>
  </si>
  <si>
    <t>Y3953242</t>
  </si>
  <si>
    <t>Y2295720</t>
  </si>
  <si>
    <t>Y3954845</t>
  </si>
  <si>
    <t>Y2292740</t>
  </si>
  <si>
    <t>Y4203446</t>
  </si>
  <si>
    <t>Y2278995</t>
  </si>
  <si>
    <t>Y2295520</t>
  </si>
  <si>
    <t>Y2294492</t>
  </si>
  <si>
    <t>Y4177333</t>
  </si>
  <si>
    <t>Y2295069</t>
  </si>
  <si>
    <t>Y2278275</t>
  </si>
  <si>
    <t>Y2295926</t>
  </si>
  <si>
    <t>Y3956901</t>
  </si>
  <si>
    <t>Y3956975</t>
  </si>
  <si>
    <t>Y2295019</t>
  </si>
  <si>
    <t>Y2301887</t>
  </si>
  <si>
    <t>Y2294140</t>
  </si>
  <si>
    <t>Y4126504</t>
  </si>
  <si>
    <t>Y2300843</t>
  </si>
  <si>
    <t>Y4004092</t>
  </si>
  <si>
    <t>Y2303637</t>
  </si>
  <si>
    <t>Y2305538</t>
  </si>
  <si>
    <t>Y3956983</t>
  </si>
  <si>
    <t>Y2294063</t>
  </si>
  <si>
    <t>Y2293315</t>
  </si>
  <si>
    <t>Y4165562</t>
  </si>
  <si>
    <t>Y2290368</t>
  </si>
  <si>
    <t>Y2289113</t>
  </si>
  <si>
    <t>Y4160208</t>
  </si>
  <si>
    <t>Y4076906</t>
  </si>
  <si>
    <t>Y2296271</t>
  </si>
  <si>
    <t>Y4003483</t>
  </si>
  <si>
    <t>Y3694699</t>
  </si>
  <si>
    <t>Y2293348</t>
  </si>
  <si>
    <t>Y3813864</t>
  </si>
  <si>
    <t>Y2278004</t>
  </si>
  <si>
    <t>Y2278871</t>
  </si>
  <si>
    <t>Y3841009</t>
  </si>
  <si>
    <t>Y3956735</t>
  </si>
  <si>
    <t>Y3954216</t>
  </si>
  <si>
    <t>Y2295605</t>
  </si>
  <si>
    <t>Y2296127</t>
  </si>
  <si>
    <t>Y2296301</t>
  </si>
  <si>
    <t>Y2301244</t>
  </si>
  <si>
    <t>Y2293288</t>
  </si>
  <si>
    <t>Y3952432</t>
  </si>
  <si>
    <t>Y2301609</t>
  </si>
  <si>
    <t>Y2307158</t>
  </si>
  <si>
    <t>Y3957550</t>
  </si>
  <si>
    <t>Y2292627</t>
  </si>
  <si>
    <t>Y2295509</t>
  </si>
  <si>
    <t>Y2295745</t>
  </si>
  <si>
    <t>Y3956639</t>
  </si>
  <si>
    <t>Y2296439</t>
  </si>
  <si>
    <t>Y3956784</t>
  </si>
  <si>
    <t>Y2295550</t>
  </si>
  <si>
    <t>Y2295305</t>
  </si>
  <si>
    <t>Y2302078</t>
  </si>
  <si>
    <t>Y2278715</t>
  </si>
  <si>
    <t>Y4047594</t>
  </si>
  <si>
    <t>Y2305950</t>
  </si>
  <si>
    <t>Y4046878</t>
  </si>
  <si>
    <t>Y2300945</t>
  </si>
  <si>
    <t>Y2296717</t>
  </si>
  <si>
    <t>Y2294682</t>
  </si>
  <si>
    <t>Y2294957</t>
  </si>
  <si>
    <t>Y4202967</t>
  </si>
  <si>
    <t>Y3393914</t>
  </si>
  <si>
    <t>Y2294055</t>
  </si>
  <si>
    <t>Y3956684</t>
  </si>
  <si>
    <t>Y3959133</t>
  </si>
  <si>
    <t>Y4092169</t>
  </si>
  <si>
    <t>Y2294870</t>
  </si>
  <si>
    <t>Y2289249</t>
  </si>
  <si>
    <t>Y2300831</t>
  </si>
  <si>
    <t>Y2294879</t>
  </si>
  <si>
    <t>Y2296422</t>
  </si>
  <si>
    <t>Y15605</t>
  </si>
  <si>
    <t>Y2294755</t>
  </si>
  <si>
    <t>Y4016910</t>
  </si>
  <si>
    <t>Y2290882</t>
  </si>
  <si>
    <t>Y2278520</t>
  </si>
  <si>
    <t>Y4026934</t>
  </si>
  <si>
    <t>Y3403580</t>
  </si>
  <si>
    <t>Y2304360</t>
  </si>
  <si>
    <t>Y2305729</t>
  </si>
  <si>
    <t>Y2306944</t>
  </si>
  <si>
    <t>Y3982251</t>
  </si>
  <si>
    <t>Y3857241</t>
  </si>
  <si>
    <t>Y4172725</t>
  </si>
  <si>
    <t>Y3957413</t>
  </si>
  <si>
    <t>Y2291463</t>
  </si>
  <si>
    <t>Y2278957</t>
  </si>
  <si>
    <t>Y3956994</t>
  </si>
  <si>
    <t>Y2296159</t>
  </si>
  <si>
    <t>Y3953561</t>
  </si>
  <si>
    <t>Y2295013</t>
  </si>
  <si>
    <t>Y2295899</t>
  </si>
  <si>
    <t>Y2293631</t>
  </si>
  <si>
    <t>Y3848320</t>
  </si>
  <si>
    <t>Y3358297</t>
  </si>
  <si>
    <t>Y2295625</t>
  </si>
  <si>
    <t>Y3290893</t>
  </si>
  <si>
    <t>Y2292447</t>
  </si>
  <si>
    <t>Y2301932</t>
  </si>
  <si>
    <t>Y3953946</t>
  </si>
  <si>
    <t>Y2289470</t>
  </si>
  <si>
    <t>Y2300815</t>
  </si>
  <si>
    <t>Y2290200</t>
  </si>
  <si>
    <t>Y2291310</t>
  </si>
  <si>
    <t>Y3957353</t>
  </si>
  <si>
    <t>Y3953893</t>
  </si>
  <si>
    <t>Y2295288</t>
  </si>
  <si>
    <t>Y2305923</t>
  </si>
  <si>
    <t>Y2289166</t>
  </si>
  <si>
    <t>Y3952163</t>
  </si>
  <si>
    <t>Y2278414</t>
  </si>
  <si>
    <t>Y2293951</t>
  </si>
  <si>
    <t>Y2279030</t>
  </si>
  <si>
    <t>Y4185816</t>
  </si>
  <si>
    <t>Y3691341</t>
  </si>
  <si>
    <t>Y2300543</t>
  </si>
  <si>
    <t>Y2298142</t>
  </si>
  <si>
    <t>Y2293840</t>
  </si>
  <si>
    <t>Y2303587</t>
  </si>
  <si>
    <t>Y2305709</t>
  </si>
  <si>
    <t>Y3952729</t>
  </si>
  <si>
    <t>Y2292111</t>
  </si>
  <si>
    <t>Y3954434</t>
  </si>
  <si>
    <t>Y2291979</t>
  </si>
  <si>
    <t>Y2302294</t>
  </si>
  <si>
    <t>Y2296449</t>
  </si>
  <si>
    <t>Y2306914</t>
  </si>
  <si>
    <t>Y3953377</t>
  </si>
  <si>
    <t>Y2300872</t>
  </si>
  <si>
    <t>Y2278139</t>
  </si>
  <si>
    <t>Y2293239</t>
  </si>
  <si>
    <t>Y2292771</t>
  </si>
  <si>
    <t>Y3956752</t>
  </si>
  <si>
    <t>Y2292584</t>
  </si>
  <si>
    <t>Y2307096</t>
  </si>
  <si>
    <t>Y2301821</t>
  </si>
  <si>
    <t>Y2295114</t>
  </si>
  <si>
    <t>Y3953171</t>
  </si>
  <si>
    <t>Y2294929</t>
  </si>
  <si>
    <t>Y3953599</t>
  </si>
  <si>
    <t>Y2290154</t>
  </si>
  <si>
    <t>Y2289104</t>
  </si>
  <si>
    <t>Y3955009</t>
  </si>
  <si>
    <t>Y3956929</t>
  </si>
  <si>
    <t>Y2294535</t>
  </si>
  <si>
    <t>Y3956725</t>
  </si>
  <si>
    <t>Y4107159</t>
  </si>
  <si>
    <t>Y3957303</t>
  </si>
  <si>
    <t>Y3363465</t>
  </si>
  <si>
    <t>Y2291993</t>
  </si>
  <si>
    <t>Y2301249</t>
  </si>
  <si>
    <t>Y3677292</t>
  </si>
  <si>
    <t>Y2292973</t>
  </si>
  <si>
    <t>Y2296104</t>
  </si>
  <si>
    <t>Y2278387</t>
  </si>
  <si>
    <t>Y2295966</t>
  </si>
  <si>
    <t>Y3840901</t>
  </si>
  <si>
    <t>Y3672289</t>
  </si>
  <si>
    <t>Y3952677</t>
  </si>
  <si>
    <t>Y3956577</t>
  </si>
  <si>
    <t>Y2294975</t>
  </si>
  <si>
    <t>Y4182072</t>
  </si>
  <si>
    <t>Y2303607</t>
  </si>
  <si>
    <t>Y2301816</t>
  </si>
  <si>
    <t>Y2278171</t>
  </si>
  <si>
    <t>Y2294064</t>
  </si>
  <si>
    <t>Y2302170</t>
  </si>
  <si>
    <t>Y3171820</t>
  </si>
  <si>
    <t>Y2296081</t>
  </si>
  <si>
    <t>Y2295753</t>
  </si>
  <si>
    <t>Y3956978</t>
  </si>
  <si>
    <t>Y3952446</t>
  </si>
  <si>
    <t>Y2296366</t>
  </si>
  <si>
    <t>Y2296807</t>
  </si>
  <si>
    <t>Y2294209</t>
  </si>
  <si>
    <t>Y2301770</t>
  </si>
  <si>
    <t>Y2301011</t>
  </si>
  <si>
    <t>Y3637954</t>
  </si>
  <si>
    <t>Y3949193</t>
  </si>
  <si>
    <t>Y3427274</t>
  </si>
  <si>
    <t>Y4026936</t>
  </si>
  <si>
    <t>Y2278700</t>
  </si>
  <si>
    <t>Y3791479</t>
  </si>
  <si>
    <t>Y3953774</t>
  </si>
  <si>
    <t>Y2305745</t>
  </si>
  <si>
    <t>Y2278894</t>
  </si>
  <si>
    <t>Y2300698</t>
  </si>
  <si>
    <t>Y3953664</t>
  </si>
  <si>
    <t>Y2290195</t>
  </si>
  <si>
    <t>Y3778105</t>
  </si>
  <si>
    <t>Y2296547</t>
  </si>
  <si>
    <t>Y2295875</t>
  </si>
  <si>
    <t>Y2295726</t>
  </si>
  <si>
    <t>Y3956566</t>
  </si>
  <si>
    <t>Y2301783</t>
  </si>
  <si>
    <t>Y4087187</t>
  </si>
  <si>
    <t>Y2302155</t>
  </si>
  <si>
    <t>Y3956885</t>
  </si>
  <si>
    <t>Y4027261</t>
  </si>
  <si>
    <t>Y2294268</t>
  </si>
  <si>
    <t>Y4089249</t>
  </si>
  <si>
    <t>Y2295559</t>
  </si>
  <si>
    <t>Y3378497</t>
  </si>
  <si>
    <t>Y2278494</t>
  </si>
  <si>
    <t>Y2294744</t>
  </si>
  <si>
    <t>Y2295613</t>
  </si>
  <si>
    <t>Y2301687</t>
  </si>
  <si>
    <t>Y3234064</t>
  </si>
  <si>
    <t>Y2278854</t>
  </si>
  <si>
    <t>Y2291956</t>
  </si>
  <si>
    <t>Y2300962</t>
  </si>
  <si>
    <t>Y3807229</t>
  </si>
  <si>
    <t>Y2294170</t>
  </si>
  <si>
    <t>Y2278087</t>
  </si>
  <si>
    <t>Y3930530</t>
  </si>
  <si>
    <t>Y2292796</t>
  </si>
  <si>
    <t>Y2295763</t>
  </si>
  <si>
    <t>Y2295018</t>
  </si>
  <si>
    <t>Y2290923</t>
  </si>
  <si>
    <t>Y3953409</t>
  </si>
  <si>
    <t>Y2303655</t>
  </si>
  <si>
    <t>Y3959148</t>
  </si>
  <si>
    <t>Y4118889</t>
  </si>
  <si>
    <t>Y3956866</t>
  </si>
  <si>
    <t>Y2294421</t>
  </si>
  <si>
    <t>Y3327181</t>
  </si>
  <si>
    <t>Y2295858</t>
  </si>
  <si>
    <t>Y2292697</t>
  </si>
  <si>
    <t>Y3954892</t>
  </si>
  <si>
    <t>Y3953144</t>
  </si>
  <si>
    <t>Y3291007</t>
  </si>
  <si>
    <t>Y3956878</t>
  </si>
  <si>
    <t>Y2291368</t>
  </si>
  <si>
    <t>Y3825195</t>
  </si>
  <si>
    <t>Y2278672</t>
  </si>
  <si>
    <t>Y2277943</t>
  </si>
  <si>
    <t>Y4086498</t>
  </si>
  <si>
    <t>Y2300186</t>
  </si>
  <si>
    <t>Y2295202</t>
  </si>
  <si>
    <t>Y3454126</t>
  </si>
  <si>
    <t>Y4135224</t>
  </si>
  <si>
    <t>Y2302042</t>
  </si>
  <si>
    <t>Y2278793</t>
  </si>
  <si>
    <t>Y2305464</t>
  </si>
  <si>
    <t>Y3661238</t>
  </si>
  <si>
    <t>Y2292292</t>
  </si>
  <si>
    <t>Y2293350</t>
  </si>
  <si>
    <t>Y2303584</t>
  </si>
  <si>
    <t>Y2278497</t>
  </si>
  <si>
    <t>Y3936814</t>
  </si>
  <si>
    <t>Y4029721</t>
  </si>
  <si>
    <t>Y4029198</t>
  </si>
  <si>
    <t>Y2301991</t>
  </si>
  <si>
    <t>Y2301714</t>
  </si>
  <si>
    <t>Y3644962</t>
  </si>
  <si>
    <t>Y2294964</t>
  </si>
  <si>
    <t>Y3955273</t>
  </si>
  <si>
    <t>Y2290981</t>
  </si>
  <si>
    <t>Y2292392</t>
  </si>
  <si>
    <t>Y2307008</t>
  </si>
  <si>
    <t>Y2294050</t>
  </si>
  <si>
    <t>Y2278686</t>
  </si>
  <si>
    <t>Y3952378</t>
  </si>
  <si>
    <t>Y3959120</t>
  </si>
  <si>
    <t>Y2292826</t>
  </si>
  <si>
    <t>Y4106629</t>
  </si>
  <si>
    <t>Y3956569</t>
  </si>
  <si>
    <t>Y2290205</t>
  </si>
  <si>
    <t>Y2291221</t>
  </si>
  <si>
    <t>Y3780675</t>
  </si>
  <si>
    <t>Y2301899</t>
  </si>
  <si>
    <t>Y3956617</t>
  </si>
  <si>
    <t>Y2307080</t>
  </si>
  <si>
    <t>Y3952346</t>
  </si>
  <si>
    <t>Y3955338</t>
  </si>
  <si>
    <t>Y4043112</t>
  </si>
  <si>
    <t>Y3958130</t>
  </si>
  <si>
    <t>Y3761618</t>
  </si>
  <si>
    <t>Y2278952</t>
  </si>
  <si>
    <t>Y3956947</t>
  </si>
  <si>
    <t>Y2304462</t>
  </si>
  <si>
    <t>Y3957340</t>
  </si>
  <si>
    <t>Y4067840</t>
  </si>
  <si>
    <t>Y2305954</t>
  </si>
  <si>
    <t>Y3290979</t>
  </si>
  <si>
    <t>Y3952825</t>
  </si>
  <si>
    <t>Y2293364</t>
  </si>
  <si>
    <t>Y2277824</t>
  </si>
  <si>
    <t>Y4057011</t>
  </si>
  <si>
    <t>Y3954130</t>
  </si>
  <si>
    <t>Y3799126</t>
  </si>
  <si>
    <t>Y2278128</t>
  </si>
  <si>
    <t>Y2304349</t>
  </si>
  <si>
    <t>Y2278254</t>
  </si>
  <si>
    <t>Y3956932</t>
  </si>
  <si>
    <t>Y2293689</t>
  </si>
  <si>
    <t>Y3953358</t>
  </si>
  <si>
    <t>Y2300793</t>
  </si>
  <si>
    <t>Y2293965</t>
  </si>
  <si>
    <t>Y4200641</t>
  </si>
  <si>
    <t>Y2292807</t>
  </si>
  <si>
    <t>Y3957365</t>
  </si>
  <si>
    <t>Y2294954</t>
  </si>
  <si>
    <t>Y2301521</t>
  </si>
  <si>
    <t>Y4202964</t>
  </si>
  <si>
    <t>Y2291061</t>
  </si>
  <si>
    <t>Y2290633</t>
  </si>
  <si>
    <t>Y3957020</t>
  </si>
  <si>
    <t>Y4160008</t>
  </si>
  <si>
    <t>Y3694120</t>
  </si>
  <si>
    <t>Y4051794</t>
  </si>
  <si>
    <t>Y2289107</t>
  </si>
  <si>
    <t>Y2293900</t>
  </si>
  <si>
    <t>Y2278926</t>
  </si>
  <si>
    <t>Y3331885</t>
  </si>
  <si>
    <t>Y4046931</t>
  </si>
  <si>
    <t>Y2293177</t>
  </si>
  <si>
    <t>Y3954619</t>
  </si>
  <si>
    <t>Y4005162</t>
  </si>
  <si>
    <t>Y2296634</t>
  </si>
  <si>
    <t>Y3954195</t>
  </si>
  <si>
    <t>Y2290615</t>
  </si>
  <si>
    <t>Y2294926</t>
  </si>
  <si>
    <t>Y4157988</t>
  </si>
  <si>
    <t>Y3957476</t>
  </si>
  <si>
    <t>Y2300173</t>
  </si>
  <si>
    <t>Y3956957</t>
  </si>
  <si>
    <t>Y3956755</t>
  </si>
  <si>
    <t>Y2293866</t>
  </si>
  <si>
    <t>Y2296579</t>
  </si>
  <si>
    <t>Y2294876</t>
  </si>
  <si>
    <t>Y2291517</t>
  </si>
  <si>
    <t>Y2278941</t>
  </si>
  <si>
    <t>Y3954769</t>
  </si>
  <si>
    <t>Y3955343</t>
  </si>
  <si>
    <t>Y2294107</t>
  </si>
  <si>
    <t>Y2290325</t>
  </si>
  <si>
    <t>Y2300980</t>
  </si>
  <si>
    <t>Y3953611</t>
  </si>
  <si>
    <t>Y2302062</t>
  </si>
  <si>
    <t>Y2295780</t>
  </si>
  <si>
    <t>Y2294867</t>
  </si>
  <si>
    <t>Y2291982</t>
  </si>
  <si>
    <t>Y2300907</t>
  </si>
  <si>
    <t>Y2301596</t>
  </si>
  <si>
    <t>Y2296780</t>
  </si>
  <si>
    <t>Y3953345</t>
  </si>
  <si>
    <t>Y2289260</t>
  </si>
  <si>
    <t>Y3956841</t>
  </si>
  <si>
    <t>Y2290167</t>
  </si>
  <si>
    <t>Y2296528</t>
  </si>
  <si>
    <t>Y2278302</t>
  </si>
  <si>
    <t>Y2290974</t>
  </si>
  <si>
    <t>Y3953222</t>
  </si>
  <si>
    <t>Y2292282</t>
  </si>
  <si>
    <t>Y3954312</t>
  </si>
  <si>
    <t>Y2305898</t>
  </si>
  <si>
    <t>Y2304399</t>
  </si>
  <si>
    <t>Y2307075</t>
  </si>
  <si>
    <t>Y2293133</t>
  </si>
  <si>
    <t>Y2289213</t>
  </si>
  <si>
    <t>Y2294179</t>
  </si>
  <si>
    <t>Y2302080</t>
  </si>
  <si>
    <t>Y2302189</t>
  </si>
  <si>
    <t>Y2291381</t>
  </si>
  <si>
    <t>Y3780377</t>
  </si>
  <si>
    <t>Y2291014</t>
  </si>
  <si>
    <t>Y2292325</t>
  </si>
  <si>
    <t>Y2278650</t>
  </si>
  <si>
    <t>Y2300555</t>
  </si>
  <si>
    <t>Y2278443</t>
  </si>
  <si>
    <t>Y2302147</t>
  </si>
  <si>
    <t>Y2294008</t>
  </si>
  <si>
    <t>Y2293256</t>
  </si>
  <si>
    <t>Y3952896</t>
  </si>
  <si>
    <t>Y2296515</t>
  </si>
  <si>
    <t>Y2293615</t>
  </si>
  <si>
    <t>Y4176578</t>
  </si>
  <si>
    <t>Y2278249</t>
  </si>
  <si>
    <t>Y2279132</t>
  </si>
  <si>
    <t>Y4087422</t>
  </si>
  <si>
    <t>Y2294552</t>
  </si>
  <si>
    <t>Y2296382</t>
  </si>
  <si>
    <t>Y2288857</t>
  </si>
  <si>
    <t>Y2294805</t>
  </si>
  <si>
    <t>Y2294249</t>
  </si>
  <si>
    <t>Y2277951</t>
  </si>
  <si>
    <t>Y2295534</t>
  </si>
  <si>
    <t>Y2293069</t>
  </si>
  <si>
    <t>Y3952711</t>
  </si>
  <si>
    <t>Y3956664</t>
  </si>
  <si>
    <t>Y4197541</t>
  </si>
  <si>
    <t>Y2304109</t>
  </si>
  <si>
    <t>Y3621795</t>
  </si>
  <si>
    <t>Y2278867</t>
  </si>
  <si>
    <t>Y2289174</t>
  </si>
  <si>
    <t>Y2296292</t>
  </si>
  <si>
    <t>Y3956937</t>
  </si>
  <si>
    <t>Y4147064</t>
  </si>
  <si>
    <t>Y3957092</t>
  </si>
  <si>
    <t>Y2304417</t>
  </si>
  <si>
    <t>Y3954554</t>
  </si>
  <si>
    <t>Y2279165</t>
  </si>
  <si>
    <t>Y2293730</t>
  </si>
  <si>
    <t>Y2296121</t>
  </si>
  <si>
    <t>Y3066300</t>
  </si>
  <si>
    <t>Y3387167</t>
  </si>
  <si>
    <t>Y3953487</t>
  </si>
  <si>
    <t>Y2293820</t>
  </si>
  <si>
    <t>Y2290991</t>
  </si>
  <si>
    <t>Y3954903</t>
  </si>
  <si>
    <t>Y3959184</t>
  </si>
  <si>
    <t>Y2294766</t>
  </si>
  <si>
    <t>Y2296237</t>
  </si>
  <si>
    <t>Y2278812</t>
  </si>
  <si>
    <t>Y2295743</t>
  </si>
  <si>
    <t>Y2293812</t>
  </si>
  <si>
    <t>Y3120103</t>
  </si>
  <si>
    <t>Y2291106</t>
  </si>
  <si>
    <t>Y2301636</t>
  </si>
  <si>
    <t>Y3953643</t>
  </si>
  <si>
    <t>Y2294774</t>
  </si>
  <si>
    <t>Y2290366</t>
  </si>
  <si>
    <t>Y3104767</t>
  </si>
  <si>
    <t>Y2278297</t>
  </si>
  <si>
    <t>Y3956956</t>
  </si>
  <si>
    <t>Y2279082</t>
  </si>
  <si>
    <t>Y2295711</t>
  </si>
  <si>
    <t>Y3957007</t>
  </si>
  <si>
    <t>Y4154952</t>
  </si>
  <si>
    <t>Y2295771</t>
  </si>
  <si>
    <t>Y2291443</t>
  </si>
  <si>
    <t>Y2306112</t>
  </si>
  <si>
    <t>Y2294638</t>
  </si>
  <si>
    <t>Y2300866</t>
  </si>
  <si>
    <t>Y4010254</t>
  </si>
  <si>
    <t>Y4154357</t>
  </si>
  <si>
    <t>Y2294111</t>
  </si>
  <si>
    <t>Y2296817</t>
  </si>
  <si>
    <t>Y2293393</t>
  </si>
  <si>
    <t>Y3953593</t>
  </si>
  <si>
    <t>Y2278332</t>
  </si>
  <si>
    <t>Y2300690</t>
  </si>
  <si>
    <t>Y3955261</t>
  </si>
  <si>
    <t>Y4029718</t>
  </si>
  <si>
    <t>Y2295286</t>
  </si>
  <si>
    <t>Y3956761</t>
  </si>
  <si>
    <t>Y3952686</t>
  </si>
  <si>
    <t>Y2296351</t>
  </si>
  <si>
    <t>Y2301128</t>
  </si>
  <si>
    <t>Y2300564</t>
  </si>
  <si>
    <t>Y2278005</t>
  </si>
  <si>
    <t>Y2294309</t>
  </si>
  <si>
    <t>Y4057630</t>
  </si>
  <si>
    <t>Y2296581</t>
  </si>
  <si>
    <t>Y3953030</t>
  </si>
  <si>
    <t>Y2294282</t>
  </si>
  <si>
    <t>Y3659238</t>
  </si>
  <si>
    <t>Y2301983</t>
  </si>
  <si>
    <t>Y2301410</t>
  </si>
  <si>
    <t>Y2290725</t>
  </si>
  <si>
    <t>Y2301037</t>
  </si>
  <si>
    <t>Y2305838</t>
  </si>
  <si>
    <t>Y3953217</t>
  </si>
  <si>
    <t>Y2296526</t>
  </si>
  <si>
    <t>Y3954796</t>
  </si>
  <si>
    <t>Y2306272</t>
  </si>
  <si>
    <t>Y2304352</t>
  </si>
  <si>
    <t>Y2292681</t>
  </si>
  <si>
    <t>Y2291275</t>
  </si>
  <si>
    <t>Y2306932</t>
  </si>
  <si>
    <t>Y2293625</t>
  </si>
  <si>
    <t>Y3952992</t>
  </si>
  <si>
    <t>Y2301260</t>
  </si>
  <si>
    <t>Y2294904</t>
  </si>
  <si>
    <t>Y4176050</t>
  </si>
  <si>
    <t>Y2277988</t>
  </si>
  <si>
    <t>Y2306892</t>
  </si>
  <si>
    <t>Y2301215</t>
  </si>
  <si>
    <t>Y4027454</t>
  </si>
  <si>
    <t>Y2296229</t>
  </si>
  <si>
    <t>Y2290771</t>
  </si>
  <si>
    <t>Y2304193</t>
  </si>
  <si>
    <t>Y3959045</t>
  </si>
  <si>
    <t>Y3956797</t>
  </si>
  <si>
    <t>Y4086299</t>
  </si>
  <si>
    <t>Y2278900</t>
  </si>
  <si>
    <t>Y2296163</t>
  </si>
  <si>
    <t>Y2295276</t>
  </si>
  <si>
    <t>Y3959055</t>
  </si>
  <si>
    <t>Y3691339</t>
  </si>
  <si>
    <t>Y3957584</t>
  </si>
  <si>
    <t>Y2300851</t>
  </si>
  <si>
    <t>Y2290355</t>
  </si>
  <si>
    <t>Y2296072</t>
  </si>
  <si>
    <t>Y2306150</t>
  </si>
  <si>
    <t>Y2290606</t>
  </si>
  <si>
    <t>Y2294338</t>
  </si>
  <si>
    <t>Y2277859</t>
  </si>
  <si>
    <t>Y4200888</t>
  </si>
  <si>
    <t>Y4084161</t>
  </si>
  <si>
    <t>Y2305739</t>
  </si>
  <si>
    <t>Y2294434</t>
  </si>
  <si>
    <t>Y2304099</t>
  </si>
  <si>
    <t>Y2293339</t>
  </si>
  <si>
    <t>Y3954587</t>
  </si>
  <si>
    <t>Y3957317</t>
  </si>
  <si>
    <t>Y3953951</t>
  </si>
  <si>
    <t>Y2296567</t>
  </si>
  <si>
    <t>Y2290448</t>
  </si>
  <si>
    <t>Y2293327</t>
  </si>
  <si>
    <t>Y2290275</t>
  </si>
  <si>
    <t>Y4045840</t>
  </si>
  <si>
    <t>Y3952229</t>
  </si>
  <si>
    <t>Y2293588</t>
  </si>
  <si>
    <t>Y2302091</t>
  </si>
  <si>
    <t>Y4158396</t>
  </si>
  <si>
    <t>Y2301457</t>
  </si>
  <si>
    <t>Y3954486</t>
  </si>
  <si>
    <t>Y2291233</t>
  </si>
  <si>
    <t>Y2294997</t>
  </si>
  <si>
    <t>Y2294548</t>
  </si>
  <si>
    <t>Y4072039</t>
  </si>
  <si>
    <t>Y2296187</t>
  </si>
  <si>
    <t>Y2292255</t>
  </si>
  <si>
    <t>Y2295831</t>
  </si>
  <si>
    <t>Y3953620</t>
  </si>
  <si>
    <t>Y2293000</t>
  </si>
  <si>
    <t>Y2293453</t>
  </si>
  <si>
    <t>Y2289465</t>
  </si>
  <si>
    <t>Y2278765</t>
  </si>
  <si>
    <t>Y2293979</t>
  </si>
  <si>
    <t>Y3954073</t>
  </si>
  <si>
    <t>Y2294393</t>
  </si>
  <si>
    <t>Y2293030</t>
  </si>
  <si>
    <t>Y3954696</t>
  </si>
  <si>
    <t>Y3957429</t>
  </si>
  <si>
    <t>Y2294031</t>
  </si>
  <si>
    <t>Y3279392</t>
  </si>
  <si>
    <t>Y3957614</t>
  </si>
  <si>
    <t>Y2301547</t>
  </si>
  <si>
    <t>Y2278102</t>
  </si>
  <si>
    <t>Y2294326</t>
  </si>
  <si>
    <t>Y3959086</t>
  </si>
  <si>
    <t>Y3954866</t>
  </si>
  <si>
    <t>Y2295080</t>
  </si>
  <si>
    <t>Y2296060</t>
  </si>
  <si>
    <t>Y2303657</t>
  </si>
  <si>
    <t>Y2295133</t>
  </si>
  <si>
    <t>Y2303740</t>
  </si>
  <si>
    <t>Y3952448</t>
  </si>
  <si>
    <t>Y3952411</t>
  </si>
  <si>
    <t>Y2294499</t>
  </si>
  <si>
    <t>Y2291199</t>
  </si>
  <si>
    <t>Y2290324</t>
  </si>
  <si>
    <t>Y2291613</t>
  </si>
  <si>
    <t>Y2304380</t>
  </si>
  <si>
    <t>Y2301025</t>
  </si>
  <si>
    <t>Y4046252</t>
  </si>
  <si>
    <t>Y2300981</t>
  </si>
  <si>
    <t>Y2296094</t>
  </si>
  <si>
    <t>Y2293614</t>
  </si>
  <si>
    <t>Y3363463</t>
  </si>
  <si>
    <t>Y2306233</t>
  </si>
  <si>
    <t>Y2296480</t>
  </si>
  <si>
    <t>Y2295253</t>
  </si>
  <si>
    <t>Y2293910</t>
  </si>
  <si>
    <t>Y3956926</t>
  </si>
  <si>
    <t>Y2303723</t>
  </si>
  <si>
    <t>Y3952313</t>
  </si>
  <si>
    <t>Y3954548</t>
  </si>
  <si>
    <t>Y2301629</t>
  </si>
  <si>
    <t>Y2292925</t>
  </si>
  <si>
    <t>Y3956742</t>
  </si>
  <si>
    <t>Y2295005</t>
  </si>
  <si>
    <t>Y3954118</t>
  </si>
  <si>
    <t>Y2295306</t>
  </si>
  <si>
    <t>Y2289049</t>
  </si>
  <si>
    <t>Y2278753</t>
  </si>
  <si>
    <t>Y4200717</t>
  </si>
  <si>
    <t>Y2293819</t>
  </si>
  <si>
    <t>Y2277996</t>
  </si>
  <si>
    <t>Y2278573</t>
  </si>
  <si>
    <t>Y3956774</t>
  </si>
  <si>
    <t>Y4169663</t>
  </si>
  <si>
    <t>Y2278261</t>
  </si>
  <si>
    <t>Y2291364</t>
  </si>
  <si>
    <t>Y2293538</t>
  </si>
  <si>
    <t>Y2295944</t>
  </si>
  <si>
    <t>Y2292362</t>
  </si>
  <si>
    <t>Y4040649</t>
  </si>
  <si>
    <t>Y3957517</t>
  </si>
  <si>
    <t>Y3957324</t>
  </si>
  <si>
    <t>Y2302203</t>
  </si>
  <si>
    <t>Y2294920</t>
  </si>
  <si>
    <t>Y2296774</t>
  </si>
  <si>
    <t>Y4153698</t>
  </si>
  <si>
    <t>Y4165537</t>
  </si>
  <si>
    <t>Y2289011</t>
  </si>
  <si>
    <t>Y2294678</t>
  </si>
  <si>
    <t>Y2304108</t>
  </si>
  <si>
    <t>Y2289492</t>
  </si>
  <si>
    <t>Y3957564</t>
  </si>
  <si>
    <t>Y2306936</t>
  </si>
  <si>
    <t>Y2301965</t>
  </si>
  <si>
    <t>Y3954787</t>
  </si>
  <si>
    <t>Y2301767</t>
  </si>
  <si>
    <t>Y4189822</t>
  </si>
  <si>
    <t>Y2292765</t>
  </si>
  <si>
    <t>Y2293197</t>
  </si>
  <si>
    <t>Y4167885</t>
  </si>
  <si>
    <t>Y2301891</t>
  </si>
  <si>
    <t>Y2290385</t>
  </si>
  <si>
    <t>Y3952809</t>
  </si>
  <si>
    <t>Y2294831</t>
  </si>
  <si>
    <t>Y2277950</t>
  </si>
  <si>
    <t>Y2290992</t>
  </si>
  <si>
    <t>Y2296649</t>
  </si>
  <si>
    <t>Y2301689</t>
  </si>
  <si>
    <t>Y2290925</t>
  </si>
  <si>
    <t>Y2301101</t>
  </si>
  <si>
    <t>Y4045099</t>
  </si>
  <si>
    <t>Y3956876</t>
  </si>
  <si>
    <t>Y2302242</t>
  </si>
  <si>
    <t>Y3952961</t>
  </si>
  <si>
    <t>Y3936299</t>
  </si>
  <si>
    <t>Y2292810</t>
  </si>
  <si>
    <t>Y2296832</t>
  </si>
  <si>
    <t>Y3694440</t>
  </si>
  <si>
    <t>Y2300964</t>
  </si>
  <si>
    <t>Y3954625</t>
  </si>
  <si>
    <t>Y2295473</t>
  </si>
  <si>
    <t>Y3953508</t>
  </si>
  <si>
    <t>Y3956955</t>
  </si>
  <si>
    <t>Y4087892</t>
  </si>
  <si>
    <t>Y3953514</t>
  </si>
  <si>
    <t>Y3954487</t>
  </si>
  <si>
    <t>Y3956887</t>
  </si>
  <si>
    <t>Y2290298</t>
  </si>
  <si>
    <t>Y4150119</t>
  </si>
  <si>
    <t>Y2301907</t>
  </si>
  <si>
    <t>Y4170144</t>
  </si>
  <si>
    <t>Y2293731</t>
  </si>
  <si>
    <t>Y2294999</t>
  </si>
  <si>
    <t>Y2295705</t>
  </si>
  <si>
    <t>Y3955344</t>
  </si>
  <si>
    <t>Y3957002</t>
  </si>
  <si>
    <t>Y3953448</t>
  </si>
  <si>
    <t>Y2294727</t>
  </si>
  <si>
    <t>Y2306926</t>
  </si>
  <si>
    <t>Y3954304</t>
  </si>
  <si>
    <t>Y3957600</t>
  </si>
  <si>
    <t>Y2301519</t>
  </si>
  <si>
    <t>Y2301804</t>
  </si>
  <si>
    <t>Y3120192</t>
  </si>
  <si>
    <t>Y4003191</t>
  </si>
  <si>
    <t>Y2294934</t>
  </si>
  <si>
    <t>Y2295012</t>
  </si>
  <si>
    <t>Y3953257</t>
  </si>
  <si>
    <t>Y2305994</t>
  </si>
  <si>
    <t>Y2300801</t>
  </si>
  <si>
    <t>Y2278153</t>
  </si>
  <si>
    <t>Y3954026</t>
  </si>
  <si>
    <t>Y3169437</t>
  </si>
  <si>
    <t>Y2278961</t>
  </si>
  <si>
    <t>Y2295588</t>
  </si>
  <si>
    <t>Y2301659</t>
  </si>
  <si>
    <t>Y4049455</t>
  </si>
  <si>
    <t>Y2290337</t>
  </si>
  <si>
    <t>Y2290285</t>
  </si>
  <si>
    <t>Y3956697</t>
  </si>
  <si>
    <t>Y2278280</t>
  </si>
  <si>
    <t>Y2305896</t>
  </si>
  <si>
    <t>Y3240222</t>
  </si>
  <si>
    <t>Y2289200</t>
  </si>
  <si>
    <t>Y2294474</t>
  </si>
  <si>
    <t>Y3954443</t>
  </si>
  <si>
    <t>Y2305710</t>
  </si>
  <si>
    <t>Y3645043</t>
  </si>
  <si>
    <t>Y2292820</t>
  </si>
  <si>
    <t>Y4082192</t>
  </si>
  <si>
    <t>Y4165187</t>
  </si>
  <si>
    <t>Y2278515</t>
  </si>
  <si>
    <t>Y4087189</t>
  </si>
  <si>
    <t>Y3952495</t>
  </si>
  <si>
    <t>Y3954684</t>
  </si>
  <si>
    <t>Y3954492</t>
  </si>
  <si>
    <t>Y2300854</t>
  </si>
  <si>
    <t>Y4164951</t>
  </si>
  <si>
    <t>Y2293491</t>
  </si>
  <si>
    <t>Y3952348</t>
  </si>
  <si>
    <t>Y2296216</t>
  </si>
  <si>
    <t>Y2296401</t>
  </si>
  <si>
    <t>Y2289393</t>
  </si>
  <si>
    <t>Y2304353</t>
  </si>
  <si>
    <t>Y4137345</t>
  </si>
  <si>
    <t>Y2278843</t>
  </si>
  <si>
    <t>Y2301261</t>
  </si>
  <si>
    <t>Y2305768</t>
  </si>
  <si>
    <t>Y2278664</t>
  </si>
  <si>
    <t>Y2304448</t>
  </si>
  <si>
    <t>Y2296549</t>
  </si>
  <si>
    <t>Y4194380</t>
  </si>
  <si>
    <t>Y2295094</t>
  </si>
  <si>
    <t>Y4179349</t>
  </si>
  <si>
    <t>Y2302040</t>
  </si>
  <si>
    <t>Y3954074</t>
  </si>
  <si>
    <t>Y2294387</t>
  </si>
  <si>
    <t>Y3953356</t>
  </si>
  <si>
    <t>Y2278564</t>
  </si>
  <si>
    <t>Y4167552</t>
  </si>
  <si>
    <t>Y2295731</t>
  </si>
  <si>
    <t>Y3773112</t>
  </si>
  <si>
    <t>Y4209237</t>
  </si>
  <si>
    <t>Y2289310</t>
  </si>
  <si>
    <t>Y2278145</t>
  </si>
  <si>
    <t>Y2295860</t>
  </si>
  <si>
    <t>Y3677268</t>
  </si>
  <si>
    <t>Y3953390</t>
  </si>
  <si>
    <t>Y3954885</t>
  </si>
  <si>
    <t>Y3957318</t>
  </si>
  <si>
    <t>Y3956835</t>
  </si>
  <si>
    <t>Y2300996</t>
  </si>
  <si>
    <t>Y2296416</t>
  </si>
  <si>
    <t>Y2279025</t>
  </si>
  <si>
    <t>Y3338663</t>
  </si>
  <si>
    <t>Y2292851</t>
  </si>
  <si>
    <t>Y2289105</t>
  </si>
  <si>
    <t>Y2293896</t>
  </si>
  <si>
    <t>Y2296493</t>
  </si>
  <si>
    <t>Y2290132</t>
  </si>
  <si>
    <t>Y3952140</t>
  </si>
  <si>
    <t>Y3956711</t>
  </si>
  <si>
    <t>Y3897361</t>
  </si>
  <si>
    <t>Y4134523</t>
  </si>
  <si>
    <t>Y3952192</t>
  </si>
  <si>
    <t>Y2292995</t>
  </si>
  <si>
    <t>Y2295886</t>
  </si>
  <si>
    <t>Y2296334</t>
  </si>
  <si>
    <t>Y2300972</t>
  </si>
  <si>
    <t>Y3255167</t>
  </si>
  <si>
    <t>Y2295161</t>
  </si>
  <si>
    <t>Y2292446</t>
  </si>
  <si>
    <t>Y3694558</t>
  </si>
  <si>
    <t>Y4022462</t>
  </si>
  <si>
    <t>Y4044217</t>
  </si>
  <si>
    <t>Y3957534</t>
  </si>
  <si>
    <t>Y3954578</t>
  </si>
  <si>
    <t>Y2306145</t>
  </si>
  <si>
    <t>Y3952321</t>
  </si>
  <si>
    <t>Y2301825</t>
  </si>
  <si>
    <t>Y2302283</t>
  </si>
  <si>
    <t>Y3957331</t>
  </si>
  <si>
    <t>Y2296626</t>
  </si>
  <si>
    <t>Y3959048</t>
  </si>
  <si>
    <t>Y2301989</t>
  </si>
  <si>
    <t>Y2294340</t>
  </si>
  <si>
    <t>Y2290264</t>
  </si>
  <si>
    <t>Y2289956</t>
  </si>
  <si>
    <t>Y2296435</t>
  </si>
  <si>
    <t>Y3809024</t>
  </si>
  <si>
    <t>Y2294324</t>
  </si>
  <si>
    <t>Y3358848</t>
  </si>
  <si>
    <t>Y2306249</t>
  </si>
  <si>
    <t>Y2295558</t>
  </si>
  <si>
    <t>Y2292845</t>
  </si>
  <si>
    <t>Y2295683</t>
  </si>
  <si>
    <t>Y2304277</t>
  </si>
  <si>
    <t>Y3957072</t>
  </si>
  <si>
    <t>Y3957659</t>
  </si>
  <si>
    <t>Y3953906</t>
  </si>
  <si>
    <t>Y3105265</t>
  </si>
  <si>
    <t>Y2289130</t>
  </si>
  <si>
    <t>Y3956890</t>
  </si>
  <si>
    <t>Y2277831</t>
  </si>
  <si>
    <t>Y2295986</t>
  </si>
  <si>
    <t>Y2296361</t>
  </si>
  <si>
    <t>Y3953003</t>
  </si>
  <si>
    <t>Y3956871</t>
  </si>
  <si>
    <t>Y2293363</t>
  </si>
  <si>
    <t>Y2305742</t>
  </si>
  <si>
    <t>Y2295266</t>
  </si>
  <si>
    <t>Y3897445</t>
  </si>
  <si>
    <t>Y2294982</t>
  </si>
  <si>
    <t>Y3167710</t>
  </si>
  <si>
    <t>Y3953579</t>
  </si>
  <si>
    <t>Y3955116</t>
  </si>
  <si>
    <t>Y2278781</t>
  </si>
  <si>
    <t>Y3953075</t>
  </si>
  <si>
    <t>Y4040390</t>
  </si>
  <si>
    <t>Y2300212</t>
  </si>
  <si>
    <t>Y2296051</t>
  </si>
  <si>
    <t>Y2300949</t>
  </si>
  <si>
    <t>Y2291916</t>
  </si>
  <si>
    <t>Y2290737</t>
  </si>
  <si>
    <t>Y2299331</t>
  </si>
  <si>
    <t>Y3954464</t>
  </si>
  <si>
    <t>Y3898067</t>
  </si>
  <si>
    <t>Y2294413</t>
  </si>
  <si>
    <t>Y2295933</t>
  </si>
  <si>
    <t>Y2301240</t>
  </si>
  <si>
    <t>Y2300898</t>
  </si>
  <si>
    <t>Y2294185</t>
  </si>
  <si>
    <t>Y2305979</t>
  </si>
  <si>
    <t>Y2300824</t>
  </si>
  <si>
    <t>Y2295848</t>
  </si>
  <si>
    <t>Y2296537</t>
  </si>
  <si>
    <t>Y2301576</t>
  </si>
  <si>
    <t>Y3954913</t>
  </si>
  <si>
    <t>Y3954687</t>
  </si>
  <si>
    <t>Y4157985</t>
  </si>
  <si>
    <t>Y3956788</t>
  </si>
  <si>
    <t>Y2292934</t>
  </si>
  <si>
    <t>Y2293669</t>
  </si>
  <si>
    <t>Y2306963</t>
  </si>
  <si>
    <t>Y2292404</t>
  </si>
  <si>
    <t>Y2289024</t>
  </si>
  <si>
    <t>Y4200700</t>
  </si>
  <si>
    <t>Y2302158</t>
  </si>
  <si>
    <t>Y2304179</t>
  </si>
  <si>
    <t>Y3955179</t>
  </si>
  <si>
    <t>Y2294236</t>
  </si>
  <si>
    <t>Y2296305</t>
  </si>
  <si>
    <t>Y2294647</t>
  </si>
  <si>
    <t>Y3956688</t>
  </si>
  <si>
    <t>Y2295598</t>
  </si>
  <si>
    <t>Y2295601</t>
  </si>
  <si>
    <t>Y2278719</t>
  </si>
  <si>
    <t>Y2295479</t>
  </si>
  <si>
    <t>Y2296171</t>
  </si>
  <si>
    <t>Y2296370</t>
  </si>
  <si>
    <t>Y3066302</t>
  </si>
  <si>
    <t>Y2295560</t>
  </si>
  <si>
    <t>Y2295049</t>
  </si>
  <si>
    <t>Y2290953</t>
  </si>
  <si>
    <t>Y2278639</t>
  </si>
  <si>
    <t>Y2292895</t>
  </si>
  <si>
    <t>Y2305851</t>
  </si>
  <si>
    <t>Y4047598</t>
  </si>
  <si>
    <t>Y2278279</t>
  </si>
  <si>
    <t>Y3954893</t>
  </si>
  <si>
    <t>Y4050560</t>
  </si>
  <si>
    <t>Y2296269</t>
  </si>
  <si>
    <t>Y2292733</t>
  </si>
  <si>
    <t>Y2293344</t>
  </si>
  <si>
    <t>Y2300563</t>
  </si>
  <si>
    <t>Y2295738</t>
  </si>
  <si>
    <t>Y2278388</t>
  </si>
  <si>
    <t>Y4190590</t>
  </si>
  <si>
    <t>Y2296819</t>
  </si>
  <si>
    <t>Y2302133</t>
  </si>
  <si>
    <t>Y2294730</t>
  </si>
  <si>
    <t>Y2300575</t>
  </si>
  <si>
    <t>Y2301127</t>
  </si>
  <si>
    <t>Y2290217</t>
  </si>
  <si>
    <t>Y2293016</t>
  </si>
  <si>
    <t>Y3956731</t>
  </si>
  <si>
    <t>Y3956869</t>
  </si>
  <si>
    <t>Y3956760</t>
  </si>
  <si>
    <t>Y2302110</t>
  </si>
  <si>
    <t>Y2294211</t>
  </si>
  <si>
    <t>Y2293873</t>
  </si>
  <si>
    <t>Y2295315</t>
  </si>
  <si>
    <t>Y2291539</t>
  </si>
  <si>
    <t>Y2277882</t>
  </si>
  <si>
    <t>Y2290727</t>
  </si>
  <si>
    <t>Y2306173</t>
  </si>
  <si>
    <t>Y2294507</t>
  </si>
  <si>
    <t>Y4051004</t>
  </si>
  <si>
    <t>Y2300260</t>
  </si>
  <si>
    <t>Y2278168</t>
  </si>
  <si>
    <t>Y2294969</t>
  </si>
  <si>
    <t>Y2303583</t>
  </si>
  <si>
    <t>Y2306251</t>
  </si>
  <si>
    <t>Y4144106</t>
  </si>
  <si>
    <t>Y3952150</t>
  </si>
  <si>
    <t>Y4126904</t>
  </si>
  <si>
    <t>Y2292337</t>
  </si>
  <si>
    <t>Y2278418</t>
  </si>
  <si>
    <t>Y2292792</t>
  </si>
  <si>
    <t>Y2306227</t>
  </si>
  <si>
    <t>Y2296357</t>
  </si>
  <si>
    <t>Y3954412</t>
  </si>
  <si>
    <t>Y2301975</t>
  </si>
  <si>
    <t>Y2306886</t>
  </si>
  <si>
    <t>Y2278583</t>
  </si>
  <si>
    <t>Y2292804</t>
  </si>
  <si>
    <t>Y2296161</t>
  </si>
  <si>
    <t>Y2295549</t>
  </si>
  <si>
    <t>Y2300811</t>
  </si>
  <si>
    <t>Y2296107</t>
  </si>
  <si>
    <t>Y3597908</t>
  </si>
  <si>
    <t>Y2295341</t>
  </si>
  <si>
    <t>Y3199660</t>
  </si>
  <si>
    <t>Y2293955</t>
  </si>
  <si>
    <t>Y2300168</t>
  </si>
  <si>
    <t>Y4139159</t>
  </si>
  <si>
    <t>Y2290254</t>
  </si>
  <si>
    <t>Y2278119</t>
  </si>
  <si>
    <t>Y2297981</t>
  </si>
  <si>
    <t>Y2304041</t>
  </si>
  <si>
    <t>Y2304450</t>
  </si>
  <si>
    <t>Y2304364</t>
  </si>
  <si>
    <t>Y3304851</t>
  </si>
  <si>
    <t>Y3931217</t>
  </si>
  <si>
    <t>Y3955263</t>
  </si>
  <si>
    <t>Y2306906</t>
  </si>
  <si>
    <t>Y2304227</t>
  </si>
  <si>
    <t>Y3954779</t>
  </si>
  <si>
    <t>Y3952377</t>
  </si>
  <si>
    <t>Y2278403</t>
  </si>
  <si>
    <t>Y3954497</t>
  </si>
  <si>
    <t>Y3956909</t>
  </si>
  <si>
    <t>Y3957364</t>
  </si>
  <si>
    <t>Y2301956</t>
  </si>
  <si>
    <t>Y2301150</t>
  </si>
  <si>
    <t>Y2293591</t>
  </si>
  <si>
    <t>Y4192311</t>
  </si>
  <si>
    <t>Y3957417</t>
  </si>
  <si>
    <t>Y2293702</t>
  </si>
  <si>
    <t>Y3245870</t>
  </si>
  <si>
    <t>Y2300950</t>
  </si>
  <si>
    <t>Y4087867</t>
  </si>
  <si>
    <t>Y2294391</t>
  </si>
  <si>
    <t>Y3959143</t>
  </si>
  <si>
    <t>Y4106172</t>
  </si>
  <si>
    <t>Y2278953</t>
  </si>
  <si>
    <t>Y2294288</t>
  </si>
  <si>
    <t>Y2295140</t>
  </si>
  <si>
    <t>Y2300782</t>
  </si>
  <si>
    <t>Y2305801</t>
  </si>
  <si>
    <t>Y2291075</t>
  </si>
  <si>
    <t>Y3957066</t>
  </si>
  <si>
    <t>Y3957307</t>
  </si>
  <si>
    <t>Y2293337</t>
  </si>
  <si>
    <t>Y2294146</t>
  </si>
  <si>
    <t>Y2292416</t>
  </si>
  <si>
    <t>Y2293977</t>
  </si>
  <si>
    <t>Y3956931</t>
  </si>
  <si>
    <t>Y2301271</t>
  </si>
  <si>
    <t>Y2293032</t>
  </si>
  <si>
    <t>Y2279092</t>
  </si>
  <si>
    <t>Y2294947</t>
  </si>
  <si>
    <t>Y2301354</t>
  </si>
  <si>
    <t>Y2295170</t>
  </si>
  <si>
    <t>Y2300876</t>
  </si>
  <si>
    <t>Y2306948</t>
  </si>
  <si>
    <t>Y2296445</t>
  </si>
  <si>
    <t>Y2304339</t>
  </si>
  <si>
    <t>Y2306218</t>
  </si>
  <si>
    <t>Y2306910</t>
  </si>
  <si>
    <t>Y2293235</t>
  </si>
  <si>
    <t>Y2296015</t>
  </si>
  <si>
    <t>Y3953013</t>
  </si>
  <si>
    <t>Y3952245</t>
  </si>
  <si>
    <t>Y4020249</t>
  </si>
  <si>
    <t>Y2295040</t>
  </si>
  <si>
    <t>Y2307078</t>
  </si>
  <si>
    <t>Y4029549</t>
  </si>
  <si>
    <t>Y2302223</t>
  </si>
  <si>
    <t>Y2293305</t>
  </si>
  <si>
    <t>Y2292570</t>
  </si>
  <si>
    <t>Y2294135</t>
  </si>
  <si>
    <t>Y4096392</t>
  </si>
  <si>
    <t>Y2292296</t>
  </si>
  <si>
    <t>Y3807119</t>
  </si>
  <si>
    <t>Y2296438</t>
  </si>
  <si>
    <t>Y2291080</t>
  </si>
  <si>
    <t>Y2279139</t>
  </si>
  <si>
    <t>Y2292577</t>
  </si>
  <si>
    <t>Y3954461</t>
  </si>
  <si>
    <t>Y3252080</t>
  </si>
  <si>
    <t>Y4175667</t>
  </si>
  <si>
    <t>Y2292322</t>
  </si>
  <si>
    <t>Y2301212</t>
  </si>
  <si>
    <t>Y2294343</t>
  </si>
  <si>
    <t>Y2290346</t>
  </si>
  <si>
    <t>Y2290184</t>
  </si>
  <si>
    <t>Y2296543</t>
  </si>
  <si>
    <t>Y3953577</t>
  </si>
  <si>
    <t>Y2305825</t>
  </si>
  <si>
    <t>Y2294108</t>
  </si>
  <si>
    <t>Y2292436</t>
  </si>
  <si>
    <t>Y2279044</t>
  </si>
  <si>
    <t>Y2293241</t>
  </si>
  <si>
    <t>Y2294541</t>
  </si>
  <si>
    <t>Y2302166</t>
  </si>
  <si>
    <t>Y2302022</t>
  </si>
  <si>
    <t>Y2291042</t>
  </si>
  <si>
    <t>Y2294898</t>
  </si>
  <si>
    <t>Y3456674</t>
  </si>
  <si>
    <t>Y4187708</t>
  </si>
  <si>
    <t>Y2293943</t>
  </si>
  <si>
    <t>Y3233689</t>
  </si>
  <si>
    <t>Y2292589</t>
  </si>
  <si>
    <t>Y3952673</t>
  </si>
  <si>
    <t>Y2288795</t>
  </si>
  <si>
    <t>Y2301344</t>
  </si>
  <si>
    <t>Y2295981</t>
  </si>
  <si>
    <t>Y3954863</t>
  </si>
  <si>
    <t>Y2278391</t>
  </si>
  <si>
    <t>Y3959095</t>
  </si>
  <si>
    <t>Y4172292</t>
  </si>
  <si>
    <t>Y4174555</t>
  </si>
  <si>
    <t>Y3423218</t>
  </si>
  <si>
    <t>Y3952362</t>
  </si>
  <si>
    <t>Y2293647</t>
  </si>
  <si>
    <t>Y4155640</t>
  </si>
  <si>
    <t>Y2305942</t>
  </si>
  <si>
    <t>Y2293354</t>
  </si>
  <si>
    <t>Y2278549</t>
  </si>
  <si>
    <t>Y3952374</t>
  </si>
  <si>
    <t>Y2295066</t>
  </si>
  <si>
    <t>Y2293349</t>
  </si>
  <si>
    <t>Y2295737</t>
  </si>
  <si>
    <t>Y2295690</t>
  </si>
  <si>
    <t>Y2291329</t>
  </si>
  <si>
    <t>Y3956732</t>
  </si>
  <si>
    <t>Y2278697</t>
  </si>
  <si>
    <t>Y4173975</t>
  </si>
  <si>
    <t>Y4026932</t>
  </si>
  <si>
    <t>Y2295656</t>
  </si>
  <si>
    <t>Y4178025</t>
  </si>
  <si>
    <t>Y3170138</t>
  </si>
  <si>
    <t>Y2301245</t>
  </si>
  <si>
    <t>Y2278898</t>
  </si>
  <si>
    <t>Y2302209</t>
  </si>
  <si>
    <t>Y3953967</t>
  </si>
  <si>
    <t>Y3978984</t>
  </si>
  <si>
    <t>Y3694671</t>
  </si>
  <si>
    <t>Y2289843</t>
  </si>
  <si>
    <t>Y2291261</t>
  </si>
  <si>
    <t>Y2301967</t>
  </si>
  <si>
    <t>Y2293472</t>
  </si>
  <si>
    <t>Y3959116</t>
  </si>
  <si>
    <t>Y2294784</t>
  </si>
  <si>
    <t>Y2292980</t>
  </si>
  <si>
    <t>Y2294159</t>
  </si>
  <si>
    <t>Y3953502</t>
  </si>
  <si>
    <t>Y3956862</t>
  </si>
  <si>
    <t>Y2291319</t>
  </si>
  <si>
    <t>Y3952136</t>
  </si>
  <si>
    <t>Y2296300</t>
  </si>
  <si>
    <t>Y2293023</t>
  </si>
  <si>
    <t>Y2306185</t>
  </si>
  <si>
    <t>Y2289320</t>
  </si>
  <si>
    <t>Y3694642</t>
  </si>
  <si>
    <t>Y3957526</t>
  </si>
  <si>
    <t>Y2295843</t>
  </si>
  <si>
    <t>Y3959153</t>
  </si>
  <si>
    <t>Y2292937</t>
  </si>
  <si>
    <t>Y2290927</t>
  </si>
  <si>
    <t>Y2301790</t>
  </si>
  <si>
    <t>Y3956855</t>
  </si>
  <si>
    <t>Y3161532</t>
  </si>
  <si>
    <t>Y2293547</t>
  </si>
  <si>
    <t>Y2301662</t>
  </si>
  <si>
    <t>Y2277990</t>
  </si>
  <si>
    <t>Y2278600</t>
  </si>
  <si>
    <t>Y2298123</t>
  </si>
  <si>
    <t>Y3953207</t>
  </si>
  <si>
    <t>Y2278586</t>
  </si>
  <si>
    <t>Y2296423</t>
  </si>
  <si>
    <t>Y3119753</t>
  </si>
  <si>
    <t>Y2296020</t>
  </si>
  <si>
    <t>Y2293180</t>
  </si>
  <si>
    <t>Y2301910</t>
  </si>
  <si>
    <t>Y2292830</t>
  </si>
  <si>
    <t>Y3957589</t>
  </si>
  <si>
    <t>Y2293799</t>
  </si>
  <si>
    <t>Y3953421</t>
  </si>
  <si>
    <t>Y2301605</t>
  </si>
  <si>
    <t>Y2291959</t>
  </si>
  <si>
    <t>Y3959050</t>
  </si>
  <si>
    <t>Y2295888</t>
  </si>
  <si>
    <t>Y2290296</t>
  </si>
  <si>
    <t>Y4131734</t>
  </si>
  <si>
    <t>Y4138797</t>
  </si>
  <si>
    <t>Y2293845</t>
  </si>
  <si>
    <t>Y2292756</t>
  </si>
  <si>
    <t>Y2278915</t>
  </si>
  <si>
    <t>Y2277828</t>
  </si>
  <si>
    <t>Y3673072</t>
  </si>
  <si>
    <t>Y2295050</t>
  </si>
  <si>
    <t>Y2277879</t>
  </si>
  <si>
    <t>Y2289485</t>
  </si>
  <si>
    <t>Y3952829</t>
  </si>
  <si>
    <t>Y2298582</t>
  </si>
  <si>
    <t>Y2301868</t>
  </si>
  <si>
    <t>Y2296517</t>
  </si>
  <si>
    <t>Y2277947</t>
  </si>
  <si>
    <t>Y2278597</t>
  </si>
  <si>
    <t>Y3953562</t>
  </si>
  <si>
    <t>Y3954825</t>
  </si>
  <si>
    <t>Y2300182</t>
  </si>
  <si>
    <t>Y2278116</t>
  </si>
  <si>
    <t>Y2295034</t>
  </si>
  <si>
    <t>Y4144412</t>
  </si>
  <si>
    <t>Y2293630</t>
  </si>
  <si>
    <t>Y2300880</t>
  </si>
  <si>
    <t>Y3954818</t>
  </si>
  <si>
    <t>Y3954350</t>
  </si>
  <si>
    <t>Y2295220</t>
  </si>
  <si>
    <t>Y2295628</t>
  </si>
  <si>
    <t>Y2278371</t>
  </si>
  <si>
    <t>Y4003180</t>
  </si>
  <si>
    <t>Y2293950</t>
  </si>
  <si>
    <t>Y2301718</t>
  </si>
  <si>
    <t>Y3956837</t>
  </si>
  <si>
    <t>Y2301494</t>
  </si>
  <si>
    <t>Y2294147</t>
  </si>
  <si>
    <t>Y2301525</t>
  </si>
  <si>
    <t>Y4043122</t>
  </si>
  <si>
    <t>Y3956654</t>
  </si>
  <si>
    <t>Y3957503</t>
  </si>
  <si>
    <t>Y3953028</t>
  </si>
  <si>
    <t>Y2300203</t>
  </si>
  <si>
    <t>Y2300978</t>
  </si>
  <si>
    <t>Y3331889</t>
  </si>
  <si>
    <t>Y2278644</t>
  </si>
  <si>
    <t>Y3953099</t>
  </si>
  <si>
    <t>Y2306197</t>
  </si>
  <si>
    <t>Y2289348</t>
  </si>
  <si>
    <t>Y2288782</t>
  </si>
  <si>
    <t>Y2290209</t>
  </si>
  <si>
    <t>Y4087836</t>
  </si>
  <si>
    <t>Y3952162</t>
  </si>
  <si>
    <t>Y2278359</t>
  </si>
  <si>
    <t>Y2296410</t>
  </si>
  <si>
    <t>Y3957369</t>
  </si>
  <si>
    <t>Y4167511</t>
  </si>
  <si>
    <t>Y2296843</t>
  </si>
  <si>
    <t>Y2294333</t>
  </si>
  <si>
    <t>Y3290774</t>
  </si>
  <si>
    <t>Y2304060</t>
  </si>
  <si>
    <t>Y3773638</t>
  </si>
  <si>
    <t>Y2296630</t>
  </si>
  <si>
    <t>Y4166819</t>
  </si>
  <si>
    <t>Y3422643</t>
  </si>
  <si>
    <t>Y2294536</t>
  </si>
  <si>
    <t>Y3956702</t>
  </si>
  <si>
    <t>Y2299342</t>
  </si>
  <si>
    <t>Y2278251</t>
  </si>
  <si>
    <t>Y2300951</t>
  </si>
  <si>
    <t>Y2278306</t>
  </si>
  <si>
    <t>Y2301882</t>
  </si>
  <si>
    <t>Y4158216</t>
  </si>
  <si>
    <t>Y2290393</t>
  </si>
  <si>
    <t>Y3956936</t>
  </si>
  <si>
    <t>Y4149879</t>
  </si>
  <si>
    <t>Y2294942</t>
  </si>
  <si>
    <t>Y2303679</t>
  </si>
  <si>
    <t>Y2295879</t>
  </si>
  <si>
    <t>Y2301099</t>
  </si>
  <si>
    <t>Y2292768</t>
  </si>
  <si>
    <t>Y2299077</t>
  </si>
  <si>
    <t>Y2301250</t>
  </si>
  <si>
    <t>Y2296507</t>
  </si>
  <si>
    <t>Y3957069</t>
  </si>
  <si>
    <t>Y2289277</t>
  </si>
  <si>
    <t>Y2295796</t>
  </si>
  <si>
    <t>Y3798902</t>
  </si>
  <si>
    <t>Y3953239</t>
  </si>
  <si>
    <t>Y4010799</t>
  </si>
  <si>
    <t>Y2304396</t>
  </si>
  <si>
    <t>Y2290915</t>
  </si>
  <si>
    <t>Y2278032</t>
  </si>
  <si>
    <t>Y2296242</t>
  </si>
  <si>
    <t>Y2296263</t>
  </si>
  <si>
    <t>Y2295893</t>
  </si>
  <si>
    <t>Y2292994</t>
  </si>
  <si>
    <t>Y3956944</t>
  </si>
  <si>
    <t>Y2292906</t>
  </si>
  <si>
    <t>Y3953588</t>
  </si>
  <si>
    <t>Y3955426</t>
  </si>
  <si>
    <t>Y2296826</t>
  </si>
  <si>
    <t>Y2278245</t>
  </si>
  <si>
    <t>Y2294798</t>
  </si>
  <si>
    <t>Y2294044</t>
  </si>
  <si>
    <t>Y3952414</t>
  </si>
  <si>
    <t>Y3954799</t>
  </si>
  <si>
    <t>Y2293603</t>
  </si>
  <si>
    <t>Y2292385</t>
  </si>
  <si>
    <t>Y2292861</t>
  </si>
  <si>
    <t>Y2278613</t>
  </si>
  <si>
    <t>Y4086352</t>
  </si>
  <si>
    <t>Y2301155</t>
  </si>
  <si>
    <t>Y3956968</t>
  </si>
  <si>
    <t>Y4153874</t>
  </si>
  <si>
    <t>Y2292421</t>
  </si>
  <si>
    <t>Y2295635</t>
  </si>
  <si>
    <t>Y2279094</t>
  </si>
  <si>
    <t>Y3953186</t>
  </si>
  <si>
    <t>Y2295351</t>
  </si>
  <si>
    <t>Y3952627</t>
  </si>
  <si>
    <t>Y2278067</t>
  </si>
  <si>
    <t>Y3956845</t>
  </si>
  <si>
    <t>Y2304046</t>
  </si>
  <si>
    <t>Y3956911</t>
  </si>
  <si>
    <t>Y3828298</t>
  </si>
  <si>
    <t>Y2305871</t>
  </si>
  <si>
    <t>Y3952383</t>
  </si>
  <si>
    <t>Y4106826</t>
  </si>
  <si>
    <t>Y2289220</t>
  </si>
  <si>
    <t>Y4142577</t>
  </si>
  <si>
    <t>Y2278675</t>
  </si>
  <si>
    <t>Y3867453</t>
  </si>
  <si>
    <t>Y2293722</t>
  </si>
  <si>
    <t>Y4054073</t>
  </si>
  <si>
    <t>Y3953213</t>
  </si>
  <si>
    <t>Y2306143</t>
  </si>
  <si>
    <t>Y2293734</t>
  </si>
  <si>
    <t>Y2289197</t>
  </si>
  <si>
    <t>Y3957480</t>
  </si>
  <si>
    <t>Y3844030</t>
  </si>
  <si>
    <t>Y4080814</t>
  </si>
  <si>
    <t>Y4129401</t>
  </si>
  <si>
    <t>Y2295804</t>
  </si>
  <si>
    <t>Y2301028</t>
  </si>
  <si>
    <t>Y4087882</t>
  </si>
  <si>
    <t>Y3976463</t>
  </si>
  <si>
    <t>Y2296813</t>
  </si>
  <si>
    <t>Y2290949</t>
  </si>
  <si>
    <t>Y2294741</t>
  </si>
  <si>
    <t>Y2278283</t>
  </si>
  <si>
    <t>Y3237182</t>
  </si>
  <si>
    <t>Y2292480</t>
  </si>
  <si>
    <t>Y2300817</t>
  </si>
  <si>
    <t>Y2304294</t>
  </si>
  <si>
    <t>Y2293317</t>
  </si>
  <si>
    <t>Y4165560</t>
  </si>
  <si>
    <t>Y2294275</t>
  </si>
  <si>
    <t>Y3957003</t>
  </si>
  <si>
    <t>Y2294665</t>
  </si>
  <si>
    <t>Y3953349</t>
  </si>
  <si>
    <t>Y2301885</t>
  </si>
  <si>
    <t>Y2292760</t>
  </si>
  <si>
    <t>Y2291851</t>
  </si>
  <si>
    <t>Y2302031</t>
  </si>
  <si>
    <t>Y2303635</t>
  </si>
  <si>
    <t>Y3956660</t>
  </si>
  <si>
    <t>Y2294645</t>
  </si>
  <si>
    <t>Y3201487</t>
  </si>
  <si>
    <t>Y3957552</t>
  </si>
  <si>
    <t>Y2300902</t>
  </si>
  <si>
    <t>Y2292354</t>
  </si>
  <si>
    <t>Y2292707</t>
  </si>
  <si>
    <t>Y2288905</t>
  </si>
  <si>
    <t>Y2291841</t>
  </si>
  <si>
    <t>Y2302157</t>
  </si>
  <si>
    <t>Y4205348</t>
  </si>
  <si>
    <t>Y2278669</t>
  </si>
  <si>
    <t>Y2307503</t>
  </si>
  <si>
    <t>Y3956670</t>
  </si>
  <si>
    <t>Y3954719</t>
  </si>
  <si>
    <t>Y2295581</t>
  </si>
  <si>
    <t>Y2302109</t>
  </si>
  <si>
    <t>Y2295198</t>
  </si>
  <si>
    <t>Y2278761</t>
  </si>
  <si>
    <t>Y2290729</t>
  </si>
  <si>
    <t>Y2290602</t>
  </si>
  <si>
    <t>Y2295938</t>
  </si>
  <si>
    <t>Y2293520</t>
  </si>
  <si>
    <t>Y2278099</t>
  </si>
  <si>
    <t>Y3355659</t>
  </si>
  <si>
    <t>Y3957425</t>
  </si>
  <si>
    <t>Y3953134</t>
  </si>
  <si>
    <t>Y2300788</t>
  </si>
  <si>
    <t>Y2291281</t>
  </si>
  <si>
    <t>Y2303595</t>
  </si>
  <si>
    <t>Y2278477</t>
  </si>
  <si>
    <t>Y3976318</t>
  </si>
  <si>
    <t>Y4155556</t>
  </si>
  <si>
    <t>Y3957052</t>
  </si>
  <si>
    <t>Y2296372</t>
  </si>
  <si>
    <t>Y2292311</t>
  </si>
  <si>
    <t>Y2292476</t>
  </si>
  <si>
    <t>Y2296196</t>
  </si>
  <si>
    <t>Y3952537</t>
  </si>
  <si>
    <t>Y3956557</t>
  </si>
  <si>
    <t>Y2290284</t>
  </si>
  <si>
    <t>Y4027288</t>
  </si>
  <si>
    <t>Y2278863</t>
  </si>
  <si>
    <t>Y2303689</t>
  </si>
  <si>
    <t>Y3952509</t>
  </si>
  <si>
    <t>Y4092965</t>
  </si>
  <si>
    <t>Y3908747</t>
  </si>
  <si>
    <t>Y2302043</t>
  </si>
  <si>
    <t>Y2292790</t>
  </si>
  <si>
    <t>Y2291940</t>
  </si>
  <si>
    <t>Y3956974</t>
  </si>
  <si>
    <t>Y4086149</t>
  </si>
  <si>
    <t>Y2296362</t>
  </si>
  <si>
    <t>Y3953930</t>
  </si>
  <si>
    <t>Y3953944</t>
  </si>
  <si>
    <t>Y4052892</t>
  </si>
  <si>
    <t>Y2289251</t>
  </si>
  <si>
    <t>Y3956899</t>
  </si>
  <si>
    <t>Y2301580</t>
  </si>
  <si>
    <t>Y2279016</t>
  </si>
  <si>
    <t>Y2301823</t>
  </si>
  <si>
    <t>Y2294359</t>
  </si>
  <si>
    <t>Y3315750</t>
  </si>
  <si>
    <t>Y4152577</t>
  </si>
  <si>
    <t>Y2296470</t>
  </si>
  <si>
    <t>Y2294873</t>
  </si>
  <si>
    <t>Y2290371</t>
  </si>
  <si>
    <t>Y2277935</t>
  </si>
  <si>
    <t>Y3957580</t>
  </si>
  <si>
    <t>Y2295596</t>
  </si>
  <si>
    <t>Y2301679</t>
  </si>
  <si>
    <t>Y2278731</t>
  </si>
  <si>
    <t>Y2305795</t>
  </si>
  <si>
    <t>Y2302197</t>
  </si>
  <si>
    <t>Y2296386</t>
  </si>
  <si>
    <t>Y2277855</t>
  </si>
  <si>
    <t>Y2290359</t>
  </si>
  <si>
    <t>Y4045836</t>
  </si>
  <si>
    <t>Y3953023</t>
  </si>
  <si>
    <t>Y2307123</t>
  </si>
  <si>
    <t>Y2290279</t>
  </si>
  <si>
    <t>Y2294169</t>
  </si>
  <si>
    <t>Y3406494</t>
  </si>
  <si>
    <t>Y3343322</t>
  </si>
  <si>
    <t>Y4146758</t>
  </si>
  <si>
    <t>Y2294556</t>
  </si>
  <si>
    <t>Y2296797</t>
  </si>
  <si>
    <t>Y2293960</t>
  </si>
  <si>
    <t>Y2295164</t>
  </si>
  <si>
    <t>Y2289315</t>
  </si>
  <si>
    <t>Y3956590</t>
  </si>
  <si>
    <t>Y3656699</t>
  </si>
  <si>
    <t>Y2293323</t>
  </si>
  <si>
    <t>Y2295156</t>
  </si>
  <si>
    <t>Y2297975</t>
  </si>
  <si>
    <t>Y3893063</t>
  </si>
  <si>
    <t>Y4086582</t>
  </si>
  <si>
    <t>Y2300993</t>
  </si>
  <si>
    <t>Y2278996</t>
  </si>
  <si>
    <t>Y2304306</t>
  </si>
  <si>
    <t>Y3956963</t>
  </si>
  <si>
    <t>Y2294715</t>
  </si>
  <si>
    <t>Y4164557</t>
  </si>
  <si>
    <t>Y4103126</t>
  </si>
  <si>
    <t>Y2304192</t>
  </si>
  <si>
    <t>Y2295553</t>
  </si>
  <si>
    <t>Y2294450</t>
  </si>
  <si>
    <t>Y2295145</t>
  </si>
  <si>
    <t>Y4107317</t>
  </si>
  <si>
    <t>Y2296345</t>
  </si>
  <si>
    <t>Y3956840</t>
  </si>
  <si>
    <t>Y2291905</t>
  </si>
  <si>
    <t>Y2278389</t>
  </si>
  <si>
    <t>Y2292691</t>
  </si>
  <si>
    <t>Y2295265</t>
  </si>
  <si>
    <t>Y4207800</t>
  </si>
  <si>
    <t>Y2292892</t>
  </si>
  <si>
    <t>Y2304391</t>
  </si>
  <si>
    <t>Y3955118</t>
  </si>
  <si>
    <t>Y2278722</t>
  </si>
  <si>
    <t>Y3291009</t>
  </si>
  <si>
    <t>Y2295208</t>
  </si>
  <si>
    <t>Y2279017</t>
  </si>
  <si>
    <t>Y4144114</t>
  </si>
  <si>
    <t>Y2294292</t>
  </si>
  <si>
    <t>Y4176927</t>
  </si>
  <si>
    <t>Y2278255</t>
  </si>
  <si>
    <t>Y2300791</t>
  </si>
  <si>
    <t>Y2295930</t>
  </si>
  <si>
    <t>Y4030611</t>
  </si>
  <si>
    <t>Y2301631</t>
  </si>
  <si>
    <t>Y2290431</t>
  </si>
  <si>
    <t>Y3957636</t>
  </si>
  <si>
    <t>Y4050619</t>
  </si>
  <si>
    <t>Y2294233</t>
  </si>
  <si>
    <t>Y2296607</t>
  </si>
  <si>
    <t>Y2302071</t>
  </si>
  <si>
    <t>Y3953581</t>
  </si>
  <si>
    <t>Y3954877</t>
  </si>
  <si>
    <t>Y2293865</t>
  </si>
  <si>
    <t>Y2302282</t>
  </si>
  <si>
    <t>Y3704005</t>
  </si>
  <si>
    <t>Y2293748</t>
  </si>
  <si>
    <t>Y3957336</t>
  </si>
  <si>
    <t>Y2305714</t>
  </si>
  <si>
    <t>Y4204092</t>
  </si>
  <si>
    <t>Y4010235</t>
  </si>
  <si>
    <t>Y4206969</t>
  </si>
  <si>
    <t>Y3957392</t>
  </si>
  <si>
    <t>Y3957497</t>
  </si>
  <si>
    <t>Y3290950</t>
  </si>
  <si>
    <t>Y2288802</t>
  </si>
  <si>
    <t>Y2278488</t>
  </si>
  <si>
    <t>Y2290862</t>
  </si>
  <si>
    <t>Y2293314</t>
  </si>
  <si>
    <t>Y2296176</t>
  </si>
  <si>
    <t>Y3693830</t>
  </si>
  <si>
    <t>Y2301859</t>
  </si>
  <si>
    <t>Y3954217</t>
  </si>
  <si>
    <t>Y2307017</t>
  </si>
  <si>
    <t>Y2278667</t>
  </si>
  <si>
    <t>Y3955266</t>
  </si>
  <si>
    <t>Y4086600</t>
  </si>
  <si>
    <t>Y2278716</t>
  </si>
  <si>
    <t>Y2293005</t>
  </si>
  <si>
    <t>Y3966989</t>
  </si>
  <si>
    <t>Y2294644</t>
  </si>
  <si>
    <t>Y2296809</t>
  </si>
  <si>
    <t>Y2292842</t>
  </si>
  <si>
    <t>Y2295312</t>
  </si>
  <si>
    <t>Y2290267</t>
  </si>
  <si>
    <t>Y3694698</t>
  </si>
  <si>
    <t>Y3957627</t>
  </si>
  <si>
    <t>Y2296532</t>
  </si>
  <si>
    <t>Y4180925</t>
  </si>
  <si>
    <t>Y2302136</t>
  </si>
  <si>
    <t>Y2294697</t>
  </si>
  <si>
    <t>Y3956708</t>
  </si>
  <si>
    <t>Y3953642</t>
  </si>
  <si>
    <t>Y2290510</t>
  </si>
  <si>
    <t>Y2301888</t>
  </si>
  <si>
    <t>Y3225470</t>
  </si>
  <si>
    <t>Y2289265</t>
  </si>
  <si>
    <t>Y2296260</t>
  </si>
  <si>
    <t>Y3841008</t>
  </si>
  <si>
    <t>Y2292710</t>
  </si>
  <si>
    <t>Y2306157</t>
  </si>
  <si>
    <t>Y2279064</t>
  </si>
  <si>
    <t>Y2296128</t>
  </si>
  <si>
    <t>Y3642951</t>
  </si>
  <si>
    <t>Y2290623</t>
  </si>
  <si>
    <t>Y2278657</t>
  </si>
  <si>
    <t>Y2292277</t>
  </si>
  <si>
    <t>Y2294218</t>
  </si>
  <si>
    <t>Y4061382</t>
  </si>
  <si>
    <t>Y3959061</t>
  </si>
  <si>
    <t>Y3953360</t>
  </si>
  <si>
    <t>Y4160209</t>
  </si>
  <si>
    <t>Y2301470</t>
  </si>
  <si>
    <t>Y3358847</t>
  </si>
  <si>
    <t>Y2300572</t>
  </si>
  <si>
    <t>Y4137422</t>
  </si>
  <si>
    <t>Y2295735</t>
  </si>
  <si>
    <t>Y2292009</t>
  </si>
  <si>
    <t>Y3956638</t>
  </si>
  <si>
    <t>Y2306964</t>
  </si>
  <si>
    <t>Y4021236</t>
  </si>
  <si>
    <t>Y2295048</t>
  </si>
  <si>
    <t>Y2290954</t>
  </si>
  <si>
    <t>Y2278276</t>
  </si>
  <si>
    <t>Y2294843</t>
  </si>
  <si>
    <t>Y2293068</t>
  </si>
  <si>
    <t>Y3691198</t>
  </si>
  <si>
    <t>Y2306887</t>
  </si>
  <si>
    <t>Y2278474</t>
  </si>
  <si>
    <t>Y2296164</t>
  </si>
  <si>
    <t>Y2296525</t>
  </si>
  <si>
    <t>Y4107158</t>
  </si>
  <si>
    <t>Y2294149</t>
  </si>
  <si>
    <t>Y2293352</t>
  </si>
  <si>
    <t>Y2278361</t>
  </si>
  <si>
    <t>Y3956689</t>
  </si>
  <si>
    <t>Y3952689</t>
  </si>
  <si>
    <t>Y4131182</t>
  </si>
  <si>
    <t>Y2291505</t>
  </si>
  <si>
    <t>Y2290255</t>
  </si>
  <si>
    <t>Y2291850</t>
  </si>
  <si>
    <t>Y2278791</t>
  </si>
  <si>
    <t>Y3297800</t>
  </si>
  <si>
    <t>Y2289212</t>
  </si>
  <si>
    <t>Y2294396</t>
  </si>
  <si>
    <t>Y2300830</t>
  </si>
  <si>
    <t>Y2294087</t>
  </si>
  <si>
    <t>Y2292316</t>
  </si>
  <si>
    <t>Y2289192</t>
  </si>
  <si>
    <t>Y3427079</t>
  </si>
  <si>
    <t>Y2295340</t>
  </si>
  <si>
    <t>Y2294944</t>
  </si>
  <si>
    <t>Y4191054</t>
  </si>
  <si>
    <t>Y4043118</t>
  </si>
  <si>
    <t>Y2305919</t>
  </si>
  <si>
    <t>Y2277941</t>
  </si>
  <si>
    <t>Y2278408</t>
  </si>
  <si>
    <t>Y2292795</t>
  </si>
  <si>
    <t>Y2278954</t>
  </si>
  <si>
    <t>Y3956993</t>
  </si>
  <si>
    <t>Y3953945</t>
  </si>
  <si>
    <t>Y2294229</t>
  </si>
  <si>
    <t>Y2300858</t>
  </si>
  <si>
    <t>Y3953139</t>
  </si>
  <si>
    <t>Y3954472</t>
  </si>
  <si>
    <t>Y4106581</t>
  </si>
  <si>
    <t>Y3954413</t>
  </si>
  <si>
    <t>Y4164616</t>
  </si>
  <si>
    <t>Y2292738</t>
  </si>
  <si>
    <t>Y4008732</t>
  </si>
  <si>
    <t>Y4057640</t>
  </si>
  <si>
    <t>Y2305758</t>
  </si>
  <si>
    <t>Y4155389</t>
  </si>
  <si>
    <t>Y3954388</t>
  </si>
  <si>
    <t>Y2291459</t>
  </si>
  <si>
    <t>Y3955294</t>
  </si>
  <si>
    <t>Y2296158</t>
  </si>
  <si>
    <t>Y2306036</t>
  </si>
  <si>
    <t>Y2295701</t>
  </si>
  <si>
    <t>Y2293699</t>
  </si>
  <si>
    <t>Y2295829</t>
  </si>
  <si>
    <t>Y2304207</t>
  </si>
  <si>
    <t>Y2278415</t>
  </si>
  <si>
    <t>Y2301921</t>
  </si>
  <si>
    <t>Y2296566</t>
  </si>
  <si>
    <t>Y4086260</t>
  </si>
  <si>
    <t>Y3952424</t>
  </si>
  <si>
    <t>Y3954483</t>
  </si>
  <si>
    <t>Y2302092</t>
  </si>
  <si>
    <t>Y2288894</t>
  </si>
  <si>
    <t>Y2279095</t>
  </si>
  <si>
    <t>Y3631523</t>
  </si>
  <si>
    <t>Y2303582</t>
  </si>
  <si>
    <t>Y2301274</t>
  </si>
  <si>
    <t>Y3954433</t>
  </si>
  <si>
    <t>Y3952818</t>
  </si>
  <si>
    <t>Y2301716</t>
  </si>
  <si>
    <t>Y2301074</t>
  </si>
  <si>
    <t>Y2301826</t>
  </si>
  <si>
    <t>Y2292281</t>
  </si>
  <si>
    <t>Y3953266</t>
  </si>
  <si>
    <t>Y2296392</t>
  </si>
  <si>
    <t>Y4020406</t>
  </si>
  <si>
    <t>Y2295151</t>
  </si>
  <si>
    <t>Y3105005</t>
  </si>
  <si>
    <t>Y2300871</t>
  </si>
  <si>
    <t>Y4180739</t>
  </si>
  <si>
    <t>Y3331883</t>
  </si>
  <si>
    <t>Y3956959</t>
  </si>
  <si>
    <t>Y4153128</t>
  </si>
  <si>
    <t>Y2301939</t>
  </si>
  <si>
    <t>Y2289502</t>
  </si>
  <si>
    <t>Y2301357</t>
  </si>
  <si>
    <t>Y2294363</t>
  </si>
  <si>
    <t>Y2296611</t>
  </si>
  <si>
    <t>Y3952338</t>
  </si>
  <si>
    <t>Y2296188</t>
  </si>
  <si>
    <t>Y2290343</t>
  </si>
  <si>
    <t>Y4093008</t>
  </si>
  <si>
    <t>Y2279028</t>
  </si>
  <si>
    <t>Y2295000</t>
  </si>
  <si>
    <t>Y3957381</t>
  </si>
  <si>
    <t>Y3956745</t>
  </si>
  <si>
    <t>Y2294332</t>
  </si>
  <si>
    <t>Y2294243</t>
  </si>
  <si>
    <t>Y3956861</t>
  </si>
  <si>
    <t>Y2302150</t>
  </si>
  <si>
    <t>Y3952409</t>
  </si>
  <si>
    <t>Y2301438</t>
  </si>
  <si>
    <t>Y2293852</t>
  </si>
  <si>
    <t>Y2305814</t>
  </si>
  <si>
    <t>Y2306230</t>
  </si>
  <si>
    <t>Y3959070</t>
  </si>
  <si>
    <t>Y3952450</t>
  </si>
  <si>
    <t>Y2290165</t>
  </si>
  <si>
    <t>Y2299075</t>
  </si>
  <si>
    <t>Y2296778</t>
  </si>
  <si>
    <t>Y2294195</t>
  </si>
  <si>
    <t>Y3956751</t>
  </si>
  <si>
    <t>Y2301900</t>
  </si>
  <si>
    <t>Y2295162</t>
  </si>
  <si>
    <t>Y2295568</t>
  </si>
  <si>
    <t>Y2278576</t>
  </si>
  <si>
    <t>Y2296138</t>
  </si>
  <si>
    <t>Y2301815</t>
  </si>
  <si>
    <t>Y3953169</t>
  </si>
  <si>
    <t>Y3356147</t>
  </si>
  <si>
    <t>Y3694121</t>
  </si>
  <si>
    <t>Y3952692</t>
  </si>
  <si>
    <t>Y4153662</t>
  </si>
  <si>
    <t>Y2294405</t>
  </si>
  <si>
    <t>Y2304167</t>
  </si>
  <si>
    <t>Y3326988</t>
  </si>
  <si>
    <t>Y2293759</t>
  </si>
  <si>
    <t>Y3953741</t>
  </si>
  <si>
    <t>Y2291012</t>
  </si>
  <si>
    <t>Y3954666</t>
  </si>
  <si>
    <t>Y4142554</t>
  </si>
  <si>
    <t>Y2296483</t>
  </si>
  <si>
    <t>Y2295256</t>
  </si>
  <si>
    <t>Y2278893</t>
  </si>
  <si>
    <t>Y3949400</t>
  </si>
  <si>
    <t>Y2296644</t>
  </si>
  <si>
    <t>Y2300939</t>
  </si>
  <si>
    <t>Y2295021</t>
  </si>
  <si>
    <t>Y2306903</t>
  </si>
  <si>
    <t>Y3594723</t>
  </si>
  <si>
    <t>Y2300986</t>
  </si>
  <si>
    <t>Y2295851</t>
  </si>
  <si>
    <t>Y3936040</t>
  </si>
  <si>
    <t>Y3936980</t>
  </si>
  <si>
    <t>Y2292367</t>
  </si>
  <si>
    <t>Y3120146</t>
  </si>
  <si>
    <t>Y3953089</t>
  </si>
  <si>
    <t>Y4106173</t>
  </si>
  <si>
    <t>Y3957514</t>
  </si>
  <si>
    <t>Y2292310</t>
  </si>
  <si>
    <t>Y2295041</t>
  </si>
  <si>
    <t>Y2293770</t>
  </si>
  <si>
    <t>Y2291926</t>
  </si>
  <si>
    <t>Y2292929</t>
  </si>
  <si>
    <t>Y3956777</t>
  </si>
  <si>
    <t>Y2278084</t>
  </si>
  <si>
    <t>Y2300963</t>
  </si>
  <si>
    <t>Y3956879</t>
  </si>
  <si>
    <t>Y2294173</t>
  </si>
  <si>
    <t>Y3952968</t>
  </si>
  <si>
    <t>Y4028940</t>
  </si>
  <si>
    <t>Y2301178</t>
  </si>
  <si>
    <t>Y2292813</t>
  </si>
  <si>
    <t>Y3953245</t>
  </si>
  <si>
    <t>Y3952618</t>
  </si>
  <si>
    <t>Y2293212</t>
  </si>
  <si>
    <t>Y2293883</t>
  </si>
  <si>
    <t>Y4200879</t>
  </si>
  <si>
    <t>Y2295706</t>
  </si>
  <si>
    <t>Y2290717</t>
  </si>
  <si>
    <t>Y2295695</t>
  </si>
  <si>
    <t>Y2295943</t>
  </si>
  <si>
    <t>Y2291083</t>
  </si>
  <si>
    <t>Y2294659</t>
  </si>
  <si>
    <t>Y2304415</t>
  </si>
  <si>
    <t>Y3952721</t>
  </si>
  <si>
    <t>Y2300199</t>
  </si>
  <si>
    <t>Y2306933</t>
  </si>
  <si>
    <t>Y3954901</t>
  </si>
  <si>
    <t>Y2293302</t>
  </si>
  <si>
    <t>Y3675168</t>
  </si>
  <si>
    <t>Y4087895</t>
  </si>
  <si>
    <t>Y3956807</t>
  </si>
  <si>
    <t>Y4051520</t>
  </si>
  <si>
    <t>Y4143585</t>
  </si>
  <si>
    <t>Y2279003</t>
  </si>
  <si>
    <t>Y3188750</t>
  </si>
  <si>
    <t>Y4018889</t>
  </si>
  <si>
    <t>Y2278024</t>
  </si>
  <si>
    <t>Y2294720</t>
  </si>
  <si>
    <t>Y4076495</t>
  </si>
  <si>
    <t>Y2295039</t>
  </si>
  <si>
    <t>Y2295061</t>
  </si>
  <si>
    <t>Y2301022</t>
  </si>
  <si>
    <t>Y3245781</t>
  </si>
  <si>
    <t>Y3953591</t>
  </si>
  <si>
    <t>Y2299341</t>
  </si>
  <si>
    <t>Y2288874</t>
  </si>
  <si>
    <t>Y2288821</t>
  </si>
  <si>
    <t>Y2302183</t>
  </si>
  <si>
    <t>Y2292288</t>
  </si>
  <si>
    <t>Y3694494</t>
  </si>
  <si>
    <t>Y2295472</t>
  </si>
  <si>
    <t>Y2301106</t>
  </si>
  <si>
    <t>Y2301869</t>
  </si>
  <si>
    <t>Y3954422</t>
  </si>
  <si>
    <t>Y2292821</t>
  </si>
  <si>
    <t>Y4130677</t>
  </si>
  <si>
    <t>Y2290384</t>
  </si>
  <si>
    <t>Y2304354</t>
  </si>
  <si>
    <t>Y2278298</t>
  </si>
  <si>
    <t>Y3953974</t>
  </si>
  <si>
    <t>Y2278498</t>
  </si>
  <si>
    <t>Y3439082</t>
  </si>
  <si>
    <t>Y4064158</t>
  </si>
  <si>
    <t>Y3476429</t>
  </si>
  <si>
    <t>Y4119097</t>
  </si>
  <si>
    <t>Y2295314</t>
  </si>
  <si>
    <t>Y2295227</t>
  </si>
  <si>
    <t>Y4082502</t>
  </si>
  <si>
    <t>Y2300566</t>
  </si>
  <si>
    <t>Y2290984</t>
  </si>
  <si>
    <t>Y2302082</t>
  </si>
  <si>
    <t>Y3957410</t>
  </si>
  <si>
    <t>Y3954493</t>
  </si>
  <si>
    <t>Y4048475</t>
  </si>
  <si>
    <t>Y3952696</t>
  </si>
  <si>
    <t>Y2291600</t>
  </si>
  <si>
    <t>Y2295071</t>
  </si>
  <si>
    <t>Y2278964</t>
  </si>
  <si>
    <t>Y2296492</t>
  </si>
  <si>
    <t>Y2290439</t>
  </si>
  <si>
    <t>Y3412653</t>
  </si>
  <si>
    <t>Y3952296</t>
  </si>
  <si>
    <t>Y2301809</t>
  </si>
  <si>
    <t>Y2295333</t>
  </si>
  <si>
    <t>Y3954555</t>
  </si>
  <si>
    <t>Y2301913</t>
  </si>
  <si>
    <t>Y3954703</t>
  </si>
  <si>
    <t>Y2292257</t>
  </si>
  <si>
    <t>Y2291303</t>
  </si>
  <si>
    <t>Y3393564</t>
  </si>
  <si>
    <t>Y2303641</t>
  </si>
  <si>
    <t>Y3656471</t>
  </si>
  <si>
    <t>Y3956584</t>
  </si>
  <si>
    <t>Y3952343</t>
  </si>
  <si>
    <t>Y2295466</t>
  </si>
  <si>
    <t>Y2291247</t>
  </si>
  <si>
    <t>Y2278514</t>
  </si>
  <si>
    <t>Y2293623</t>
  </si>
  <si>
    <t>Y3954023</t>
  </si>
  <si>
    <t>Y3952175</t>
  </si>
  <si>
    <t>Y2292568</t>
  </si>
  <si>
    <t>Y4187859</t>
  </si>
  <si>
    <t>Y2278932</t>
  </si>
  <si>
    <t>Y3234413</t>
  </si>
  <si>
    <t>Y2306898</t>
  </si>
  <si>
    <t>Y2295680</t>
  </si>
  <si>
    <t>Y2278463</t>
  </si>
  <si>
    <t>Y2278148</t>
  </si>
  <si>
    <t>Y2301217</t>
  </si>
  <si>
    <t>Y3954194</t>
  </si>
  <si>
    <t>Y4013821</t>
  </si>
  <si>
    <t>Y4147834</t>
  </si>
  <si>
    <t>Y2301898</t>
  </si>
  <si>
    <t>Y2278603</t>
  </si>
  <si>
    <t>Y2293537</t>
  </si>
  <si>
    <t>Y2304385</t>
  </si>
  <si>
    <t>Y3954670</t>
  </si>
  <si>
    <t>Y2293962</t>
  </si>
  <si>
    <t>Y4029701</t>
  </si>
  <si>
    <t>Y2278567</t>
  </si>
  <si>
    <t>Y3959080</t>
  </si>
  <si>
    <t>Y2290446</t>
  </si>
  <si>
    <t>Y2296270</t>
  </si>
  <si>
    <t>Y2277913</t>
  </si>
  <si>
    <t>Y2293989</t>
  </si>
  <si>
    <t>Y2292683</t>
  </si>
  <si>
    <t>Y3757047</t>
  </si>
  <si>
    <t>Y2279038</t>
  </si>
  <si>
    <t>Y3957601</t>
  </si>
  <si>
    <t>Y3952235</t>
  </si>
  <si>
    <t>Y2293040</t>
  </si>
  <si>
    <t>Y2296309</t>
  </si>
  <si>
    <t>Y2295130</t>
  </si>
  <si>
    <t>Y2290316</t>
  </si>
  <si>
    <t>Y4147978</t>
  </si>
  <si>
    <t>Y2294931</t>
  </si>
  <si>
    <t>Y2295103</t>
  </si>
  <si>
    <t>Y3694555</t>
  </si>
  <si>
    <t>Y3747203</t>
  </si>
  <si>
    <t>Y3778101</t>
  </si>
  <si>
    <t>Y2299335</t>
  </si>
  <si>
    <t>Y3957315</t>
  </si>
  <si>
    <t>Y2294093</t>
  </si>
  <si>
    <t>Y4089223</t>
  </si>
  <si>
    <t>Y2306196</t>
  </si>
  <si>
    <t>Y3953622</t>
  </si>
  <si>
    <t>Y2292708</t>
  </si>
  <si>
    <t>Y4047589</t>
  </si>
  <si>
    <t>Y3952309</t>
  </si>
  <si>
    <t>Y2295095</t>
  </si>
  <si>
    <t>Y2300692</t>
  </si>
  <si>
    <t>Y3953420</t>
  </si>
  <si>
    <t>Y2291157</t>
  </si>
  <si>
    <t>Y3954730</t>
  </si>
  <si>
    <t>Y2294079</t>
  </si>
  <si>
    <t>Y3170051</t>
  </si>
  <si>
    <t>Y2278423</t>
  </si>
  <si>
    <t>Y2291270</t>
  </si>
  <si>
    <t>Y2294985</t>
  </si>
  <si>
    <t>Y2294381</t>
  </si>
  <si>
    <t>Y2293292</t>
  </si>
  <si>
    <t>Y2294812</t>
  </si>
  <si>
    <t>Y2278286</t>
  </si>
  <si>
    <t>Y2302111</t>
  </si>
  <si>
    <t>Y3957562</t>
  </si>
  <si>
    <t>Y2292848</t>
  </si>
  <si>
    <t>Y2296268</t>
  </si>
  <si>
    <t>Y3953612</t>
  </si>
  <si>
    <t>Y2296823</t>
  </si>
  <si>
    <t>Y3487980</t>
  </si>
  <si>
    <t>Y3954315</t>
  </si>
  <si>
    <t>Y2288769</t>
  </si>
  <si>
    <t>Y2300908</t>
  </si>
  <si>
    <t>Y2294085</t>
  </si>
  <si>
    <t>Y2278653</t>
  </si>
  <si>
    <t>Y2296527</t>
  </si>
  <si>
    <t>Y2301495</t>
  </si>
  <si>
    <t>Y2292492</t>
  </si>
  <si>
    <t>Y2279023</t>
  </si>
  <si>
    <t>Y2296468</t>
  </si>
  <si>
    <t>Y2290367</t>
  </si>
  <si>
    <t>Y2302217</t>
  </si>
  <si>
    <t>Y3953759</t>
  </si>
  <si>
    <t>Y2296516</t>
  </si>
  <si>
    <t>Y2289272</t>
  </si>
  <si>
    <t>Y2295793</t>
  </si>
  <si>
    <t>Y3953183</t>
  </si>
  <si>
    <t>Y2301999</t>
  </si>
  <si>
    <t>Y3944680</t>
  </si>
  <si>
    <t>Y3954848</t>
  </si>
  <si>
    <t>Y2297973</t>
  </si>
  <si>
    <t>Y2304168</t>
  </si>
  <si>
    <t>Y4197231</t>
  </si>
  <si>
    <t>Y2296373</t>
  </si>
  <si>
    <t>Y2306891</t>
  </si>
  <si>
    <t>Y2295515</t>
  </si>
  <si>
    <t>Y2303624</t>
  </si>
  <si>
    <t>Y3952413</t>
  </si>
  <si>
    <t>Y2292782</t>
  </si>
  <si>
    <t>Y3952716</t>
  </si>
  <si>
    <t>Y2295088</t>
  </si>
  <si>
    <t>Y2289058</t>
  </si>
  <si>
    <t>Y2295807</t>
  </si>
  <si>
    <t>Y2279087</t>
  </si>
  <si>
    <t>Y2304418</t>
  </si>
  <si>
    <t>Y2303636</t>
  </si>
  <si>
    <t>Y4013820</t>
  </si>
  <si>
    <t>Y3956783</t>
  </si>
  <si>
    <t>Y2294733</t>
  </si>
  <si>
    <t>Y2300923</t>
  </si>
  <si>
    <t>Y2279079</t>
  </si>
  <si>
    <t>Y4181355</t>
  </si>
  <si>
    <t>Y2294272</t>
  </si>
  <si>
    <t>Y3952433</t>
  </si>
  <si>
    <t>Y2290142</t>
  </si>
  <si>
    <t>Y3959036</t>
  </si>
  <si>
    <t>Y2296426</t>
  </si>
  <si>
    <t>Y2292353</t>
  </si>
  <si>
    <t>Y3340908</t>
  </si>
  <si>
    <t>Y2306142</t>
  </si>
  <si>
    <t>Y2301635</t>
  </si>
  <si>
    <t>Y3957093</t>
  </si>
  <si>
    <t>Y2294444</t>
  </si>
  <si>
    <t>Y3495972</t>
  </si>
  <si>
    <t>Y3957493</t>
  </si>
  <si>
    <t>Y2292835</t>
  </si>
  <si>
    <t>Y2294242</t>
  </si>
  <si>
    <t>Y2295475</t>
  </si>
  <si>
    <t>Y3385098</t>
  </si>
  <si>
    <t>Y3956804</t>
  </si>
  <si>
    <t>Y3957557</t>
  </si>
  <si>
    <t>Y2293876</t>
  </si>
  <si>
    <t>Y2294239</t>
  </si>
  <si>
    <t>Y2296534</t>
  </si>
  <si>
    <t>Y2299074</t>
  </si>
  <si>
    <t>Y3422498</t>
  </si>
  <si>
    <t>Y4010251</t>
  </si>
  <si>
    <t>Y2293259</t>
  </si>
  <si>
    <t>Y2294194</t>
  </si>
  <si>
    <t>Y2302036</t>
  </si>
  <si>
    <t>Y2296814</t>
  </si>
  <si>
    <t>Y3952631</t>
  </si>
  <si>
    <t>Y4050984</t>
  </si>
  <si>
    <t>Y2295324</t>
  </si>
  <si>
    <t>Y2288940</t>
  </si>
  <si>
    <t>Y2296118</t>
  </si>
  <si>
    <t>Y2296069</t>
  </si>
  <si>
    <t>Y2294180</t>
  </si>
  <si>
    <t>Y2292898</t>
  </si>
  <si>
    <t>Y2296584</t>
  </si>
  <si>
    <t>Y2295924</t>
  </si>
  <si>
    <t>Y2278882</t>
  </si>
  <si>
    <t>Y2293554</t>
  </si>
  <si>
    <t>Y2291286</t>
  </si>
  <si>
    <t>Y4203512</t>
  </si>
  <si>
    <t>Y2294990</t>
  </si>
  <si>
    <t>Y2305604</t>
  </si>
  <si>
    <t>Y3842750</t>
  </si>
  <si>
    <t>Y2301038</t>
  </si>
  <si>
    <t>Y2291605</t>
  </si>
  <si>
    <t>Y4026933</t>
  </si>
  <si>
    <t>Y2293525</t>
  </si>
  <si>
    <t>Y2305503</t>
  </si>
  <si>
    <t>Y2302196</t>
  </si>
  <si>
    <t>Y2296352</t>
  </si>
  <si>
    <t>Y3953781</t>
  </si>
  <si>
    <t>Y2297982</t>
  </si>
  <si>
    <t>Y2291877</t>
  </si>
  <si>
    <t>Y2278310</t>
  </si>
  <si>
    <t>Y4083521</t>
  </si>
  <si>
    <t>Y3391712</t>
  </si>
  <si>
    <t>Y2302106</t>
  </si>
  <si>
    <t>Y3959140</t>
  </si>
  <si>
    <t>Y4019059</t>
  </si>
  <si>
    <t>Y2300920</t>
  </si>
  <si>
    <t>Y3313863</t>
  </si>
  <si>
    <t>Y2291924</t>
  </si>
  <si>
    <t>Y3957372</t>
  </si>
  <si>
    <t>Y2296202</t>
  </si>
  <si>
    <t>Y2304119</t>
  </si>
  <si>
    <t>Y2291290</t>
  </si>
  <si>
    <t>Y4203944</t>
  </si>
  <si>
    <t>Y2295078</t>
  </si>
  <si>
    <t>Y3696966</t>
  </si>
  <si>
    <t>Y2278762</t>
  </si>
  <si>
    <t>Y3773187</t>
  </si>
  <si>
    <t>Y3954263</t>
  </si>
  <si>
    <t>Y3956798</t>
  </si>
  <si>
    <t>Y2290287</t>
  </si>
  <si>
    <t>Y2295586</t>
  </si>
  <si>
    <t>Y4035840</t>
  </si>
  <si>
    <t>Y2294150</t>
  </si>
  <si>
    <t>Y2292453</t>
  </si>
  <si>
    <t>Y2277897</t>
  </si>
  <si>
    <t>Y3814311</t>
  </si>
  <si>
    <t>Y2293240</t>
  </si>
  <si>
    <t>Y3954580</t>
  </si>
  <si>
    <t>Y2296024</t>
  </si>
  <si>
    <t>Y3956585</t>
  </si>
  <si>
    <t>Y2292862</t>
  </si>
  <si>
    <t>Y2294989</t>
  </si>
  <si>
    <t>Y3952299</t>
  </si>
  <si>
    <t>Y2277918</t>
  </si>
  <si>
    <t>Y3955387</t>
  </si>
  <si>
    <t>Y2295546</t>
  </si>
  <si>
    <t>Y2293334</t>
  </si>
  <si>
    <t>Y3907112</t>
  </si>
  <si>
    <t>Y2296137</t>
  </si>
  <si>
    <t>Y2304194</t>
  </si>
  <si>
    <t>Y2301657</t>
  </si>
  <si>
    <t>Y2293328</t>
  </si>
  <si>
    <t>Y2290274</t>
  </si>
  <si>
    <t>Y2291052</t>
  </si>
  <si>
    <t>Y2278909</t>
  </si>
  <si>
    <t>Y2296446</t>
  </si>
  <si>
    <t>Y2295593</t>
  </si>
  <si>
    <t>Y3957114</t>
  </si>
  <si>
    <t>Y2294772</t>
  </si>
  <si>
    <t>Y4052556</t>
  </si>
  <si>
    <t>Y2290356</t>
  </si>
  <si>
    <t>Y3957027</t>
  </si>
  <si>
    <t>Y4048480</t>
  </si>
  <si>
    <t>Y4160318</t>
  </si>
  <si>
    <t>Y2293715</t>
  </si>
  <si>
    <t>Y2302012</t>
  </si>
  <si>
    <t>Y3956558</t>
  </si>
  <si>
    <t>Y2278104</t>
  </si>
  <si>
    <t>Y2301953</t>
  </si>
  <si>
    <t>Y3957412</t>
  </si>
  <si>
    <t>Y2301456</t>
  </si>
  <si>
    <t>Y4077843</t>
  </si>
  <si>
    <t>Y3954530</t>
  </si>
  <si>
    <t>Y2305831</t>
  </si>
  <si>
    <t>Y2301597</t>
  </si>
  <si>
    <t>Y2295718</t>
  </si>
  <si>
    <t>Y3953137</t>
  </si>
  <si>
    <t>Y2290449</t>
  </si>
  <si>
    <t>Y3954323</t>
  </si>
  <si>
    <t>Y3278555</t>
  </si>
  <si>
    <t>Y3957404</t>
  </si>
  <si>
    <t>Y2295896</t>
  </si>
  <si>
    <t>Y2306244</t>
  </si>
  <si>
    <t>Y3956991</t>
  </si>
  <si>
    <t>Y3956728</t>
  </si>
  <si>
    <t>Y2294559</t>
  </si>
  <si>
    <t>Y2306181</t>
  </si>
  <si>
    <t>Y2293974</t>
  </si>
  <si>
    <t>Y2301272</t>
  </si>
  <si>
    <t>Y2294058</t>
  </si>
  <si>
    <t>Y2294096</t>
  </si>
  <si>
    <t>Y2293279</t>
  </si>
  <si>
    <t>Y2293574</t>
  </si>
  <si>
    <t>Y4046354</t>
  </si>
  <si>
    <t>Y3953572</t>
  </si>
  <si>
    <t>Y3959119</t>
  </si>
  <si>
    <t>Y2294295</t>
  </si>
  <si>
    <t>Y2306207</t>
  </si>
  <si>
    <t>Y2291266</t>
  </si>
  <si>
    <t>Y2301246</t>
  </si>
  <si>
    <t>Y2293544</t>
  </si>
  <si>
    <t>Y2302208</t>
  </si>
  <si>
    <t>Y4173158</t>
  </si>
  <si>
    <t>Y2294680</t>
  </si>
  <si>
    <t>Y2289321</t>
  </si>
  <si>
    <t>Y2295260</t>
  </si>
  <si>
    <t>Y2290140</t>
  </si>
  <si>
    <t>Y4061436</t>
  </si>
  <si>
    <t>Y2293194</t>
  </si>
  <si>
    <t>Y2296097</t>
  </si>
  <si>
    <t>Y2295043</t>
  </si>
  <si>
    <t>Y4131286</t>
  </si>
  <si>
    <t>Y2292341</t>
  </si>
  <si>
    <t>Y3952734</t>
  </si>
  <si>
    <t>Y3952139</t>
  </si>
  <si>
    <t>Y2295779</t>
  </si>
  <si>
    <t>Y2304449</t>
  </si>
  <si>
    <t>Y4206498</t>
  </si>
  <si>
    <t>Y2288792</t>
  </si>
  <si>
    <t>Y2278730</t>
  </si>
  <si>
    <t>Y4146678</t>
  </si>
  <si>
    <t>Y2303608</t>
  </si>
  <si>
    <t>Y2295980</t>
  </si>
  <si>
    <t>Y2293010</t>
  </si>
  <si>
    <t>Y3956973</t>
  </si>
  <si>
    <t>Y3959092</t>
  </si>
  <si>
    <t>Y4049382</t>
  </si>
  <si>
    <t>Y4081572</t>
  </si>
  <si>
    <t>Y4086263</t>
  </si>
  <si>
    <t>Y2290196</t>
  </si>
  <si>
    <t>Y3954915</t>
  </si>
  <si>
    <t>Y2301570</t>
  </si>
  <si>
    <t>Y3957327</t>
  </si>
  <si>
    <t>Y3378940</t>
  </si>
  <si>
    <t>Y4005134</t>
  </si>
  <si>
    <t>Y2302226</t>
  </si>
  <si>
    <t>Y2293934</t>
  </si>
  <si>
    <t>Y2292573</t>
  </si>
  <si>
    <t>Y2296806</t>
  </si>
  <si>
    <t>Y2295552</t>
  </si>
  <si>
    <t>Y3953663</t>
  </si>
  <si>
    <t>Y3952445</t>
  </si>
  <si>
    <t>Y2296342</t>
  </si>
  <si>
    <t>Y2294787</t>
  </si>
  <si>
    <t>Y3331823</t>
  </si>
  <si>
    <t>Y4206330</t>
  </si>
  <si>
    <t>Y3955237</t>
  </si>
  <si>
    <t>Y2306158</t>
  </si>
  <si>
    <t>Y2306236</t>
  </si>
  <si>
    <t>Y3953143</t>
  </si>
  <si>
    <t>Y2278260</t>
  </si>
  <si>
    <t>Y3957443</t>
  </si>
  <si>
    <t>Y2278853</t>
  </si>
  <si>
    <t>Y3956884</t>
  </si>
  <si>
    <t>Y3959108</t>
  </si>
  <si>
    <t>Y2292586</t>
  </si>
  <si>
    <t>Y3897792</t>
  </si>
  <si>
    <t>Y2291316</t>
  </si>
  <si>
    <t>Y2294688</t>
  </si>
  <si>
    <t>Y2290622</t>
  </si>
  <si>
    <t>Y2278495</t>
  </si>
  <si>
    <t>Y4118517</t>
  </si>
  <si>
    <t>Y3809435</t>
  </si>
  <si>
    <t>Y2303654</t>
  </si>
  <si>
    <t>Y3878769</t>
  </si>
  <si>
    <t>Y2294716</t>
  </si>
  <si>
    <t>Y2302128</t>
  </si>
  <si>
    <t>Y2294121</t>
  </si>
  <si>
    <t>Y2301856</t>
  </si>
  <si>
    <t>Y2302233</t>
  </si>
  <si>
    <t>Y2301688</t>
  </si>
  <si>
    <t>Y2293214</t>
  </si>
  <si>
    <t>Y3444152</t>
  </si>
  <si>
    <t>Y2278671</t>
  </si>
  <si>
    <t>Y3955186</t>
  </si>
  <si>
    <t>Y3954220</t>
  </si>
  <si>
    <t>Y2295195</t>
  </si>
  <si>
    <t>Y2288868</t>
  </si>
  <si>
    <t>Y2278713</t>
  </si>
  <si>
    <t>Y2306935</t>
  </si>
  <si>
    <t>Y2278544</t>
  </si>
  <si>
    <t>Y2294261</t>
  </si>
  <si>
    <t>Y3959060</t>
  </si>
  <si>
    <t>Y4047606</t>
  </si>
  <si>
    <t>Y2294856</t>
  </si>
  <si>
    <t>Y2306186</t>
  </si>
  <si>
    <t>Y2279008</t>
  </si>
  <si>
    <t>Y2295677</t>
  </si>
  <si>
    <t>Y3955274</t>
  </si>
  <si>
    <t>Y2290844</t>
  </si>
  <si>
    <t>Y2307114</t>
  </si>
  <si>
    <t>Y2296359</t>
  </si>
  <si>
    <t>Y2294131</t>
  </si>
  <si>
    <t>Y2288787</t>
  </si>
  <si>
    <t>Y3956854</t>
  </si>
  <si>
    <t>Y2294254</t>
  </si>
  <si>
    <t>Y2292780</t>
  </si>
  <si>
    <t>Y2278530</t>
  </si>
  <si>
    <t>Y4061393</t>
  </si>
  <si>
    <t>Y4070963</t>
  </si>
  <si>
    <t>Y2301715</t>
  </si>
  <si>
    <t>Y2295211</t>
  </si>
  <si>
    <t>Y2307042</t>
  </si>
  <si>
    <t>Y2278241</t>
  </si>
  <si>
    <t>Y2291372</t>
  </si>
  <si>
    <t>Y2300881</t>
  </si>
  <si>
    <t>Y2290906</t>
  </si>
  <si>
    <t>Y2293492</t>
  </si>
  <si>
    <t>Y2301938</t>
  </si>
  <si>
    <t>Y2295221</t>
  </si>
  <si>
    <t>Y2296400</t>
  </si>
  <si>
    <t>Y2289156</t>
  </si>
  <si>
    <t>Y2293982</t>
  </si>
  <si>
    <t>Y2293357</t>
  </si>
  <si>
    <t>Y3953055</t>
  </si>
  <si>
    <t>Y2307101</t>
  </si>
  <si>
    <t>Y2296420</t>
  </si>
  <si>
    <t>Y2278489</t>
  </si>
  <si>
    <t>Y2294707</t>
  </si>
  <si>
    <t>Y4159226</t>
  </si>
  <si>
    <t>Y3953256</t>
  </si>
  <si>
    <t>Y3489780</t>
  </si>
  <si>
    <t>Y2300849</t>
  </si>
  <si>
    <t>Y2295057</t>
  </si>
  <si>
    <t>Y3316436</t>
  </si>
  <si>
    <t>Y2307090</t>
  </si>
  <si>
    <t>Y2295627</t>
  </si>
  <si>
    <t>Y2291574</t>
  </si>
  <si>
    <t>Y2300833</t>
  </si>
  <si>
    <t>Y2278914</t>
  </si>
  <si>
    <t>Y2300912</t>
  </si>
  <si>
    <t>Y2294428</t>
  </si>
  <si>
    <t>Y2294319</t>
  </si>
  <si>
    <t>Y3956696</t>
  </si>
  <si>
    <t>Y3955250</t>
  </si>
  <si>
    <t>Y2295619</t>
  </si>
  <si>
    <t>Y3956568</t>
  </si>
  <si>
    <t>Y2277944</t>
  </si>
  <si>
    <t>Y2301526</t>
  </si>
  <si>
    <t>Y3953725</t>
  </si>
  <si>
    <t>Y3953567</t>
  </si>
  <si>
    <t>Y2304461</t>
  </si>
  <si>
    <t>Y2278596</t>
  </si>
  <si>
    <t>Y4033553</t>
  </si>
  <si>
    <t>Y2294821</t>
  </si>
  <si>
    <t>Y2300859</t>
  </si>
  <si>
    <t>Y2300185</t>
  </si>
  <si>
    <t>Y2296411</t>
  </si>
  <si>
    <t>Y2305828</t>
  </si>
  <si>
    <t>Y4047179</t>
  </si>
  <si>
    <t>Y2294572</t>
  </si>
  <si>
    <t>Y2294509</t>
  </si>
  <si>
    <t>Y2289969</t>
  </si>
  <si>
    <t>Y2290206</t>
  </si>
  <si>
    <t>Y3806927</t>
  </si>
  <si>
    <t>Y2294346</t>
  </si>
  <si>
    <t>Y3822632</t>
  </si>
  <si>
    <t>Y2289188</t>
  </si>
  <si>
    <t>Y2300975</t>
  </si>
  <si>
    <t>Y2293365</t>
  </si>
  <si>
    <t>Y2278252</t>
  </si>
  <si>
    <t>Y3429560</t>
  </si>
  <si>
    <t>Y2277823</t>
  </si>
  <si>
    <t>Y2294564</t>
  </si>
  <si>
    <t>Y4164524</t>
  </si>
  <si>
    <t>Y2294301</t>
  </si>
  <si>
    <t>Y4118833</t>
  </si>
  <si>
    <t>Y2289476</t>
  </si>
  <si>
    <t>Y2293897</t>
  </si>
  <si>
    <t>Y2279043</t>
  </si>
  <si>
    <t>Y3956651</t>
  </si>
  <si>
    <t>Y2291943</t>
  </si>
  <si>
    <t>Y2294540</t>
  </si>
  <si>
    <t>Y2295352</t>
  </si>
  <si>
    <t>Y2291213</t>
  </si>
  <si>
    <t>Y2293220</t>
  </si>
  <si>
    <t>Y2278625</t>
  </si>
  <si>
    <t>Y2290176</t>
  </si>
  <si>
    <t>Y2290828</t>
  </si>
  <si>
    <t>Y2294011</t>
  </si>
  <si>
    <t>Y2301977</t>
  </si>
  <si>
    <t>Y3957533</t>
  </si>
  <si>
    <t>Y2296148</t>
  </si>
  <si>
    <t>Y2295878</t>
  </si>
  <si>
    <t>Y4081756</t>
  </si>
  <si>
    <t>Y3262173</t>
  </si>
  <si>
    <t>Y3954676</t>
  </si>
  <si>
    <t>Y2292914</t>
  </si>
  <si>
    <t>Y2300702</t>
  </si>
  <si>
    <t>Y2296637</t>
  </si>
  <si>
    <t>Y2290612</t>
  </si>
  <si>
    <t>Y3997951</t>
  </si>
  <si>
    <t>Y2296498</t>
  </si>
  <si>
    <t>Y3957475</t>
  </si>
  <si>
    <t>Y3955164</t>
  </si>
  <si>
    <t>Y4080881</t>
  </si>
  <si>
    <t>Y2292386</t>
  </si>
  <si>
    <t>Y2296587</t>
  </si>
  <si>
    <t>Y2293992</t>
  </si>
  <si>
    <t>Y3952820</t>
  </si>
  <si>
    <t>Y3640083</t>
  </si>
  <si>
    <t>Y2300779</t>
  </si>
  <si>
    <t>Y2293451</t>
  </si>
  <si>
    <t>Y2305948</t>
  </si>
  <si>
    <t>Y3956904</t>
  </si>
  <si>
    <t>Y2295751</t>
  </si>
  <si>
    <t>Y2290642</t>
  </si>
  <si>
    <t>Y3959126</t>
  </si>
  <si>
    <t>Y3694439</t>
  </si>
  <si>
    <t>Y2292743</t>
  </si>
  <si>
    <t>Y2302144</t>
  </si>
  <si>
    <t>Y3952902</t>
  </si>
  <si>
    <t>Y3953590</t>
  </si>
  <si>
    <t>Y4193337</t>
  </si>
  <si>
    <t>Y2295964</t>
  </si>
  <si>
    <t>Y3952679</t>
  </si>
  <si>
    <t>Y3952845</t>
  </si>
  <si>
    <t>Y2289923</t>
  </si>
  <si>
    <t>Y2296067</t>
  </si>
  <si>
    <t>Y3956976</t>
  </si>
  <si>
    <t>Y2293956</t>
  </si>
  <si>
    <t>Y2296545</t>
  </si>
  <si>
    <t>Y3952893</t>
  </si>
  <si>
    <t>Y3956736</t>
  </si>
  <si>
    <t>Y2301873</t>
  </si>
  <si>
    <t>Y3953037</t>
  </si>
  <si>
    <t>Y3953564</t>
  </si>
  <si>
    <t>Y3953364</t>
  </si>
  <si>
    <t>Y3981741</t>
  </si>
  <si>
    <t>Y3954240</t>
  </si>
  <si>
    <t>Y3957046</t>
  </si>
  <si>
    <t>Y3201921</t>
  </si>
  <si>
    <t>Y2293476</t>
  </si>
  <si>
    <t>Y2293285</t>
  </si>
  <si>
    <t>Y2294769</t>
  </si>
  <si>
    <t>Y2296262</t>
  </si>
  <si>
    <t>Y3778103</t>
  </si>
  <si>
    <t>Y3956634</t>
  </si>
  <si>
    <t>Y2293678</t>
  </si>
  <si>
    <t>Y3954317</t>
  </si>
  <si>
    <t>Y2294435</t>
  </si>
  <si>
    <t>Y3953618</t>
  </si>
  <si>
    <t>Y4038766</t>
  </si>
  <si>
    <t>Y3953760</t>
  </si>
  <si>
    <t>Y2296825</t>
  </si>
  <si>
    <t>Y4081362</t>
  </si>
  <si>
    <t>Y2295561</t>
  </si>
  <si>
    <t>Y2289231</t>
  </si>
  <si>
    <t>Y2301381</t>
  </si>
  <si>
    <t>Y2298416</t>
  </si>
  <si>
    <t>Y2278075</t>
  </si>
  <si>
    <t>Y3952865</t>
  </si>
  <si>
    <t>Y3954821</t>
  </si>
  <si>
    <t>Y2279002</t>
  </si>
  <si>
    <t>Y4199403</t>
  </si>
  <si>
    <t>Y2292485</t>
  </si>
  <si>
    <t>Y2305722</t>
  </si>
  <si>
    <t>Y2278884</t>
  </si>
  <si>
    <t>Y2302102</t>
  </si>
  <si>
    <t>Y2293058</t>
  </si>
  <si>
    <t>Y3952560</t>
  </si>
  <si>
    <t>Y2291962</t>
  </si>
  <si>
    <t>Y2290170</t>
  </si>
  <si>
    <t>Y2294281</t>
  </si>
  <si>
    <t>Y3859598</t>
  </si>
  <si>
    <t>Y2294818</t>
  </si>
  <si>
    <t>Y3255212</t>
  </si>
  <si>
    <t>Y2306002</t>
  </si>
  <si>
    <t>Y2293882</t>
  </si>
  <si>
    <t>Y2290241</t>
  </si>
  <si>
    <t>Y2301121</t>
  </si>
  <si>
    <t>Y2294278</t>
  </si>
  <si>
    <t>Y2302034</t>
  </si>
  <si>
    <t>Y2300861</t>
  </si>
  <si>
    <t>Y3952637</t>
  </si>
  <si>
    <t>Y2295322</t>
  </si>
  <si>
    <t>Y2292428</t>
  </si>
  <si>
    <t>Y2301796</t>
  </si>
  <si>
    <t>Y2279056</t>
  </si>
  <si>
    <t>Y2291035</t>
  </si>
  <si>
    <t>Y2301781</t>
  </si>
  <si>
    <t>Y2302003</t>
  </si>
  <si>
    <t>Y2295976</t>
  </si>
  <si>
    <t>Y2293549</t>
  </si>
  <si>
    <t>Y3953070</t>
  </si>
  <si>
    <t>Y2295765</t>
  </si>
  <si>
    <t>Y2290601</t>
  </si>
  <si>
    <t>Y4204708</t>
  </si>
  <si>
    <t>Y2294639</t>
  </si>
  <si>
    <t>Y2300940</t>
  </si>
  <si>
    <t>Y4091623</t>
  </si>
  <si>
    <t>Y2290365</t>
  </si>
  <si>
    <t>Y3953304</t>
  </si>
  <si>
    <t>Y3953484</t>
  </si>
  <si>
    <t>Y2295778</t>
  </si>
  <si>
    <t>Y2294883</t>
  </si>
  <si>
    <t>Y3952796</t>
  </si>
  <si>
    <t>Y2295696</t>
  </si>
  <si>
    <t>Y2303630</t>
  </si>
  <si>
    <t>Y3956665</t>
  </si>
  <si>
    <t>Y2278691</t>
  </si>
  <si>
    <t>Y4060478</t>
  </si>
  <si>
    <t>Y2294654</t>
  </si>
  <si>
    <t>Y4086337</t>
  </si>
  <si>
    <t>Y2288763</t>
  </si>
  <si>
    <t>Y2292679</t>
  </si>
  <si>
    <t>Y2295856</t>
  </si>
  <si>
    <t>Y3789244</t>
  </si>
  <si>
    <t>Y2294141</t>
  </si>
  <si>
    <t>Y2291023</t>
  </si>
  <si>
    <t>Y3103217</t>
  </si>
  <si>
    <t>Y2288775</t>
  </si>
  <si>
    <t>Y3906566</t>
  </si>
  <si>
    <t>Y2296017</t>
  </si>
  <si>
    <t>Y2278688</t>
  </si>
  <si>
    <t>Y3234493</t>
  </si>
  <si>
    <t>Y2295032</t>
  </si>
  <si>
    <t>Y3952399</t>
  </si>
  <si>
    <t>Y3952874</t>
  </si>
  <si>
    <t>Y4147067</t>
  </si>
  <si>
    <t>Y3957587</t>
  </si>
  <si>
    <t>Y2304379</t>
  </si>
  <si>
    <t>Y2279085</t>
  </si>
  <si>
    <t>Y2295204</t>
  </si>
  <si>
    <t>Y2295108</t>
  </si>
  <si>
    <t>Y3739074</t>
  </si>
  <si>
    <t>Y3953218</t>
  </si>
  <si>
    <t>Y2305466</t>
  </si>
  <si>
    <t>Y3956985</t>
  </si>
  <si>
    <t>Y3952522</t>
  </si>
  <si>
    <t>Y3956607</t>
  </si>
  <si>
    <t>Y2305935</t>
  </si>
  <si>
    <t>Y2293045</t>
  </si>
  <si>
    <t>Y2295659</t>
  </si>
  <si>
    <t>Y2306267</t>
  </si>
  <si>
    <t>Y2294003</t>
  </si>
  <si>
    <t>Y2278444</t>
  </si>
  <si>
    <t>Y3954791</t>
  </si>
  <si>
    <t>Y3957310</t>
  </si>
  <si>
    <t>Y2301595</t>
  </si>
  <si>
    <t>Y3954855</t>
  </si>
  <si>
    <t>Y2304412</t>
  </si>
  <si>
    <t>Y3954733</t>
  </si>
  <si>
    <t>Y2278133</t>
  </si>
  <si>
    <t>Y4136334</t>
  </si>
  <si>
    <t>Y3597985</t>
  </si>
  <si>
    <t>Y2292686</t>
  </si>
  <si>
    <t>Y3840489</t>
  </si>
  <si>
    <t>Y4035529</t>
  </si>
  <si>
    <t>Y2295279</t>
  </si>
  <si>
    <t>Y2278429</t>
  </si>
  <si>
    <t>Y2294375</t>
  </si>
  <si>
    <t>Y2295185</t>
  </si>
  <si>
    <t>Y2296577</t>
  </si>
  <si>
    <t>Y2289003</t>
  </si>
  <si>
    <t>Y2294952</t>
  </si>
  <si>
    <t>Y2296052</t>
  </si>
  <si>
    <t>Y3814267</t>
  </si>
  <si>
    <t>Y2293152</t>
  </si>
  <si>
    <t>Y2290776</t>
  </si>
  <si>
    <t>Y2304434</t>
  </si>
  <si>
    <t>Y2295283</t>
  </si>
  <si>
    <t>Y3959122</t>
  </si>
  <si>
    <t>Y2294442</t>
  </si>
  <si>
    <t>Y3953666</t>
  </si>
  <si>
    <t>Y3952428</t>
  </si>
  <si>
    <t>Y2296031</t>
  </si>
  <si>
    <t>Y2294553</t>
  </si>
  <si>
    <t>Y2291086</t>
  </si>
  <si>
    <t>Y3952718</t>
  </si>
  <si>
    <t>Y2294977</t>
  </si>
  <si>
    <t>Y2294525</t>
  </si>
  <si>
    <t>Y4166830</t>
  </si>
  <si>
    <t>Y3172407</t>
  </si>
  <si>
    <t>Y3953020</t>
  </si>
  <si>
    <t>Y2294036</t>
  </si>
  <si>
    <t>Y4132712</t>
  </si>
  <si>
    <t>Y3952328</t>
  </si>
  <si>
    <t>Y4165840</t>
  </si>
  <si>
    <t>Y2307099</t>
  </si>
  <si>
    <t>Y2278734</t>
  </si>
  <si>
    <t>Y2301810</t>
  </si>
  <si>
    <t>Y3956949</t>
  </si>
  <si>
    <t>Y3956700</t>
  </si>
  <si>
    <t>Y2291156</t>
  </si>
  <si>
    <t>Y3955385</t>
  </si>
  <si>
    <t>Y2288912</t>
  </si>
  <si>
    <t>Y2293585</t>
  </si>
  <si>
    <t>Y2295868</t>
  </si>
  <si>
    <t>Y3953822</t>
  </si>
  <si>
    <t>Y3953376</t>
  </si>
  <si>
    <t>Y3954197</t>
  </si>
  <si>
    <t>Y2294186</t>
  </si>
  <si>
    <t>Y2303684</t>
  </si>
  <si>
    <t>Y2301945</t>
  </si>
  <si>
    <t>Y2296240</t>
  </si>
  <si>
    <t>Y2292495</t>
  </si>
  <si>
    <t>Y2279014</t>
  </si>
  <si>
    <t>Y2305859</t>
  </si>
  <si>
    <t>Y2296839</t>
  </si>
  <si>
    <t>Y3956680</t>
  </si>
  <si>
    <t>Y2304408</t>
  </si>
  <si>
    <t>Y2289295</t>
  </si>
  <si>
    <t>Y2279019</t>
  </si>
  <si>
    <t>Y2295957</t>
  </si>
  <si>
    <t>Y2294117</t>
  </si>
  <si>
    <t>Y3952511</t>
  </si>
  <si>
    <t>Y2304131</t>
  </si>
  <si>
    <t>Y3897885</t>
  </si>
  <si>
    <t>Y3956917</t>
  </si>
  <si>
    <t>Y2293135</t>
  </si>
  <si>
    <t>Y4203951</t>
  </si>
  <si>
    <t>Y2294317</t>
  </si>
  <si>
    <t>Y2293940</t>
  </si>
  <si>
    <t>Y4187860</t>
  </si>
  <si>
    <t>Y2295723</t>
  </si>
  <si>
    <t>Y3953607</t>
  </si>
  <si>
    <t>Y4061835</t>
  </si>
  <si>
    <t>Y3956578</t>
  </si>
  <si>
    <t>Y2290306</t>
  </si>
  <si>
    <t>Y4058762</t>
  </si>
  <si>
    <t>Y4197272</t>
  </si>
  <si>
    <t>Y3281557</t>
  </si>
  <si>
    <t>Y2290692</t>
  </si>
  <si>
    <t>Y2296550</t>
  </si>
  <si>
    <t>Y3952166</t>
  </si>
  <si>
    <t>Y2301745</t>
  </si>
  <si>
    <t>Y2300686</t>
  </si>
  <si>
    <t>Y2301773</t>
  </si>
  <si>
    <t>Y2301838</t>
  </si>
  <si>
    <t>Y2295532</t>
  </si>
  <si>
    <t>Y3796406</t>
  </si>
  <si>
    <t>Y2292023</t>
  </si>
  <si>
    <t>Y2293661</t>
  </si>
  <si>
    <t>Y2291401</t>
  </si>
  <si>
    <t>Y2306192</t>
  </si>
  <si>
    <t>Y2278711</t>
  </si>
  <si>
    <t>Y2293250</t>
  </si>
  <si>
    <t>Y3957017</t>
  </si>
  <si>
    <t>Y3957098</t>
  </si>
  <si>
    <t>Y2291383</t>
  </si>
  <si>
    <t>Y4082494</t>
  </si>
  <si>
    <t>Y4083334</t>
  </si>
  <si>
    <t>Y2302027</t>
  </si>
  <si>
    <t>Y2293601</t>
  </si>
  <si>
    <t>Y2296384</t>
  </si>
  <si>
    <t>Y3954552</t>
  </si>
  <si>
    <t>Y2296298</t>
  </si>
  <si>
    <t>Y3953570</t>
  </si>
  <si>
    <t>Y3957648</t>
  </si>
  <si>
    <t>Y2292817</t>
  </si>
  <si>
    <t>Y2289271</t>
  </si>
  <si>
    <t>Y2290745</t>
  </si>
  <si>
    <t>Y2293919</t>
  </si>
  <si>
    <t>Y3952606</t>
  </si>
  <si>
    <t>Y2279074</t>
  </si>
  <si>
    <t>Y2307121</t>
  </si>
  <si>
    <t>Y3959149</t>
  </si>
  <si>
    <t>Y4165213</t>
  </si>
  <si>
    <t>Y2304458</t>
  </si>
  <si>
    <t>Y3954802</t>
  </si>
  <si>
    <t>Y2293856</t>
  </si>
  <si>
    <t>Y3959182</t>
  </si>
  <si>
    <t>Y2296036</t>
  </si>
  <si>
    <t>Y3952713</t>
  </si>
  <si>
    <t>Y2296285</t>
  </si>
  <si>
    <t>Y2304463</t>
  </si>
  <si>
    <t>Y3953406</t>
  </si>
  <si>
    <t>Y3953007</t>
  </si>
  <si>
    <t>Y2292954</t>
  </si>
  <si>
    <t>Y4022267</t>
  </si>
  <si>
    <t>Y4174567</t>
  </si>
  <si>
    <t>Y2304034</t>
  </si>
  <si>
    <t>Y2306107</t>
  </si>
  <si>
    <t>Y3952976</t>
  </si>
  <si>
    <t>Y4030396</t>
  </si>
  <si>
    <t>Y2301183</t>
  </si>
  <si>
    <t>Y4148631</t>
  </si>
  <si>
    <t>Y2293067</t>
  </si>
  <si>
    <t>Y2294846</t>
  </si>
  <si>
    <t>Y2291387</t>
  </si>
  <si>
    <t>Y2296248</t>
  </si>
  <si>
    <t>Y2278038</t>
  </si>
  <si>
    <t>Y2302173</t>
  </si>
  <si>
    <t>Y3957510</t>
  </si>
  <si>
    <t>Y3956942</t>
  </si>
  <si>
    <t>Y2293395</t>
  </si>
  <si>
    <t>Y2296257</t>
  </si>
  <si>
    <t>Y2278299</t>
  </si>
  <si>
    <t>Y2291994</t>
  </si>
  <si>
    <t>Y4189739</t>
  </si>
  <si>
    <t>Y4153108</t>
  </si>
  <si>
    <t>Y4107555</t>
  </si>
  <si>
    <t>Y2294578</t>
  </si>
  <si>
    <t>Y2290394</t>
  </si>
  <si>
    <t>Y2290204</t>
  </si>
  <si>
    <t>Y4180458</t>
  </si>
  <si>
    <t>Y3952337</t>
  </si>
  <si>
    <t>Y2295517</t>
  </si>
  <si>
    <t>Y2296027</t>
  </si>
  <si>
    <t>Y2293822</t>
  </si>
  <si>
    <t>Y3953060</t>
  </si>
  <si>
    <t>Y4021171</t>
  </si>
  <si>
    <t>Y2302011</t>
  </si>
  <si>
    <t>Y4010335</t>
  </si>
  <si>
    <t>Y3952640</t>
  </si>
  <si>
    <t>Y4177700</t>
  </si>
  <si>
    <t>Y2296639</t>
  </si>
  <si>
    <t>Y2278073</t>
  </si>
  <si>
    <t>Y2292969</t>
  </si>
  <si>
    <t>Y2293489</t>
  </si>
  <si>
    <t>Y3908749</t>
  </si>
  <si>
    <t>Y2278475</t>
  </si>
  <si>
    <t>Y2295668</t>
  </si>
  <si>
    <t>Y2305737</t>
  </si>
  <si>
    <t>Y2295270</t>
  </si>
  <si>
    <t>Y2305836</t>
  </si>
  <si>
    <t>Y2296520</t>
  </si>
  <si>
    <t>Y3694114</t>
  </si>
  <si>
    <t>Y2290122</t>
  </si>
  <si>
    <t>Y2301996</t>
  </si>
  <si>
    <t>Y2296194</t>
  </si>
  <si>
    <t>Y3954748</t>
  </si>
  <si>
    <t>Y2295904</t>
  </si>
  <si>
    <t>Y2295118</t>
  </si>
  <si>
    <t>Y3331723</t>
  </si>
  <si>
    <t>Y2290150</t>
  </si>
  <si>
    <t>Y3956795</t>
  </si>
  <si>
    <t>Y3959169</t>
  </si>
  <si>
    <t>Y3694498</t>
  </si>
  <si>
    <t>Y3954409</t>
  </si>
  <si>
    <t>Y2294075</t>
  </si>
  <si>
    <t>Y2292465</t>
  </si>
  <si>
    <t>Y2288844</t>
  </si>
  <si>
    <t>Y2290597</t>
  </si>
  <si>
    <t>Y3957030</t>
  </si>
  <si>
    <t>Y2295876</t>
  </si>
  <si>
    <t>Y2278536</t>
  </si>
  <si>
    <t>Y2289209</t>
  </si>
  <si>
    <t>Y2306123</t>
  </si>
  <si>
    <t>Y2296181</t>
  </si>
  <si>
    <t>Y2301713</t>
  </si>
  <si>
    <t>Y2293966</t>
  </si>
  <si>
    <t>Y3953631</t>
  </si>
  <si>
    <t>Y4105384</t>
  </si>
  <si>
    <t>Y2304144</t>
  </si>
  <si>
    <t>Y2296596</t>
  </si>
  <si>
    <t>Y2300700</t>
  </si>
  <si>
    <t>Y3957633</t>
  </si>
  <si>
    <t>Y3952502</t>
  </si>
  <si>
    <t>Y2290792</t>
  </si>
  <si>
    <t>Y2300868</t>
  </si>
  <si>
    <t>Y4167559</t>
  </si>
  <si>
    <t>Y3953677</t>
  </si>
  <si>
    <t>Y2296782</t>
  </si>
  <si>
    <t>Y4177015</t>
  </si>
  <si>
    <t>Y2301005</t>
  </si>
  <si>
    <t>Y2295337</t>
  </si>
  <si>
    <t>Y3957591</t>
  </si>
  <si>
    <t>Y2278163</t>
  </si>
  <si>
    <t>Y2294364</t>
  </si>
  <si>
    <t>Y3954589</t>
  </si>
  <si>
    <t>Y3441135</t>
  </si>
  <si>
    <t>Y2293837</t>
  </si>
  <si>
    <t>Y2307112</t>
  </si>
  <si>
    <t>Y2295621</t>
  </si>
  <si>
    <t>Y2294961</t>
  </si>
  <si>
    <t>Y3823157</t>
  </si>
  <si>
    <t>Y2301936</t>
  </si>
  <si>
    <t>Y2294515</t>
  </si>
  <si>
    <t>Y2278323</t>
  </si>
  <si>
    <t>Y2291215</t>
  </si>
  <si>
    <t>Y2293526</t>
  </si>
  <si>
    <t>Y3956653</t>
  </si>
  <si>
    <t>Y2300918</t>
  </si>
  <si>
    <t>Y3959172</t>
  </si>
  <si>
    <t>Y3954690</t>
  </si>
  <si>
    <t>Y2295358</t>
  </si>
  <si>
    <t>Y2292976</t>
  </si>
  <si>
    <t>Y2302132</t>
  </si>
  <si>
    <t>Y4071206</t>
  </si>
  <si>
    <t>Y2301847</t>
  </si>
  <si>
    <t>Y3956582</t>
  </si>
  <si>
    <t>Y2304106</t>
  </si>
  <si>
    <t>Y2295929</t>
  </si>
  <si>
    <t>Y2296230</t>
  </si>
  <si>
    <t>Y2293529</t>
  </si>
  <si>
    <t>Y2305666</t>
  </si>
  <si>
    <t>Y2296151</t>
  </si>
  <si>
    <t>Y2294287</t>
  </si>
  <si>
    <t>Y3957489</t>
  </si>
  <si>
    <t>Y2295318</t>
  </si>
  <si>
    <t>Y3780722</t>
  </si>
  <si>
    <t>Y2301187</t>
  </si>
  <si>
    <t>Y3199754</t>
  </si>
  <si>
    <t>Y3959139</t>
  </si>
  <si>
    <t>Y4049000</t>
  </si>
  <si>
    <t>Y3957448</t>
  </si>
  <si>
    <t>Y2291540</t>
  </si>
  <si>
    <t>Y2292261</t>
  </si>
  <si>
    <t>Y2296250</t>
  </si>
  <si>
    <t>Y2278315</t>
  </si>
  <si>
    <t>Y2301033</t>
  </si>
  <si>
    <t>Y3956626</t>
  </si>
  <si>
    <t>Y3953494</t>
  </si>
  <si>
    <t>Y2301837</t>
  </si>
  <si>
    <t>Y2290755</t>
  </si>
  <si>
    <t>Y4187739</t>
  </si>
  <si>
    <t>Y2293062</t>
  </si>
  <si>
    <t>Y2296169</t>
  </si>
  <si>
    <t>Y4144112</t>
  </si>
  <si>
    <t>Y2293807</t>
  </si>
  <si>
    <t>Y4153868</t>
  </si>
  <si>
    <t>Y2304407</t>
  </si>
  <si>
    <t>Y4091629</t>
  </si>
  <si>
    <t>Y2291150</t>
  </si>
  <si>
    <t>Y2295290</t>
  </si>
  <si>
    <t>Y2292693</t>
  </si>
  <si>
    <t>Y2302067</t>
  </si>
  <si>
    <t>Y3953140</t>
  </si>
  <si>
    <t>Y3691853</t>
  </si>
  <si>
    <t>Y3954918</t>
  </si>
  <si>
    <t>Y4124903</t>
  </si>
  <si>
    <t>Y4201491</t>
  </si>
  <si>
    <t>Y3792098</t>
  </si>
  <si>
    <t>Y2295958</t>
  </si>
  <si>
    <t>Y3953337</t>
  </si>
  <si>
    <t>Y2295086</t>
  </si>
  <si>
    <t>Y3953746</t>
  </si>
  <si>
    <t>Y2304300</t>
  </si>
  <si>
    <t>Y2304466</t>
  </si>
  <si>
    <t>Y4030041</t>
  </si>
  <si>
    <t>Y3957010</t>
  </si>
  <si>
    <t>Y3860079</t>
  </si>
  <si>
    <t>Y2293330</t>
  </si>
  <si>
    <t>Y4177038</t>
  </si>
  <si>
    <t>Y3953168</t>
  </si>
  <si>
    <t>Y2291976</t>
  </si>
  <si>
    <t>Y2293777</t>
  </si>
  <si>
    <t>Y2304453</t>
  </si>
  <si>
    <t>Y2294264</t>
  </si>
  <si>
    <t>Y4003427</t>
  </si>
  <si>
    <t>Y2278817</t>
  </si>
  <si>
    <t>Y2295508</t>
  </si>
  <si>
    <t>Y2306115</t>
  </si>
  <si>
    <t>Y2296234</t>
  </si>
  <si>
    <t>Y2293013</t>
  </si>
  <si>
    <t>Y3957101</t>
  </si>
  <si>
    <t>Y2301909</t>
  </si>
  <si>
    <t>Y2294165</t>
  </si>
  <si>
    <t>Y3956762</t>
  </si>
  <si>
    <t>Y4047591</t>
  </si>
  <si>
    <t>Y2294729</t>
  </si>
  <si>
    <t>Y2289267</t>
  </si>
  <si>
    <t>Y2289089</t>
  </si>
  <si>
    <t>Y3156752</t>
  </si>
  <si>
    <t>Y4181605</t>
  </si>
  <si>
    <t>Y2294637</t>
  </si>
  <si>
    <t>Y2293575</t>
  </si>
  <si>
    <t>Y2295674</t>
  </si>
  <si>
    <t>Y3878572</t>
  </si>
  <si>
    <t>Y2300946</t>
  </si>
  <si>
    <t>Y2278939</t>
  </si>
  <si>
    <t>Y2302073</t>
  </si>
  <si>
    <t>Y3956720</t>
  </si>
  <si>
    <t>Y2296463</t>
  </si>
  <si>
    <t>Y2295571</t>
  </si>
  <si>
    <t>Y2296276</t>
  </si>
  <si>
    <t>Y2278704</t>
  </si>
  <si>
    <t>Y2302176</t>
  </si>
  <si>
    <t>Y2293249</t>
  </si>
  <si>
    <t>Y2295192</t>
  </si>
  <si>
    <t>Y4050165</t>
  </si>
  <si>
    <t>Y2289099</t>
  </si>
  <si>
    <t>Y2290990</t>
  </si>
  <si>
    <t>Y2294100</t>
  </si>
  <si>
    <t>Y2304476</t>
  </si>
  <si>
    <t>Y3257000</t>
  </si>
  <si>
    <t>Y2293215</t>
  </si>
  <si>
    <t>Y4189774</t>
  </si>
  <si>
    <t>Y2302201</t>
  </si>
  <si>
    <t>Y2305728</t>
  </si>
  <si>
    <t>Y2305734</t>
  </si>
  <si>
    <t>Y4186482</t>
  </si>
  <si>
    <t>Y3953892</t>
  </si>
  <si>
    <t>Y3183856</t>
  </si>
  <si>
    <t>Y2294113</t>
  </si>
  <si>
    <t>Y2295074</t>
  </si>
  <si>
    <t>Y2278186</t>
  </si>
  <si>
    <t>Y2301927</t>
  </si>
  <si>
    <t>Y2292988</t>
  </si>
  <si>
    <t>Y2290145</t>
  </si>
  <si>
    <t>Y2294070</t>
  </si>
  <si>
    <t>Y4208715</t>
  </si>
  <si>
    <t>Y2293172</t>
  </si>
  <si>
    <t>Y2293598</t>
  </si>
  <si>
    <t>Y3954698</t>
  </si>
  <si>
    <t>Y2278154</t>
  </si>
  <si>
    <t>Y2293789</t>
  </si>
  <si>
    <t>Y2302087</t>
  </si>
  <si>
    <t>Y2301706</t>
  </si>
  <si>
    <t>Y2304351</t>
  </si>
  <si>
    <t>Y2304085</t>
  </si>
  <si>
    <t>Y2305716</t>
  </si>
  <si>
    <t>Y3953378</t>
  </si>
  <si>
    <t>Y3959105</t>
  </si>
  <si>
    <t>Y2294488</t>
  </si>
  <si>
    <t>Y2292462</t>
  </si>
  <si>
    <t>Y2300998</t>
  </si>
  <si>
    <t>Y2295832</t>
  </si>
  <si>
    <t>Y2291069</t>
  </si>
  <si>
    <t>Y2303671</t>
  </si>
  <si>
    <t>Y2293828</t>
  </si>
  <si>
    <t>Y2278922</t>
  </si>
  <si>
    <t>Y3956609</t>
  </si>
  <si>
    <t>Y2293582</t>
  </si>
  <si>
    <t>Y2307056</t>
  </si>
  <si>
    <t>Y2304494</t>
  </si>
  <si>
    <t>Y2293620</t>
  </si>
  <si>
    <t>Y2289218</t>
  </si>
  <si>
    <t>Y3954785</t>
  </si>
  <si>
    <t>Y2294306</t>
  </si>
  <si>
    <t>Y3952311</t>
  </si>
  <si>
    <t>Y2278533</t>
  </si>
  <si>
    <t>Y4087953</t>
  </si>
  <si>
    <t>Y3747197</t>
  </si>
  <si>
    <t>Y2301513</t>
  </si>
  <si>
    <t>Y2290311</t>
  </si>
  <si>
    <t>Y2300893</t>
  </si>
  <si>
    <t>Y3953229</t>
  </si>
  <si>
    <t>Y2301327</t>
  </si>
  <si>
    <t>Y2294862</t>
  </si>
  <si>
    <t>Y4151527</t>
  </si>
  <si>
    <t>Y2278337</t>
  </si>
  <si>
    <t>Y4029712</t>
  </si>
  <si>
    <t>Y2300695</t>
  </si>
  <si>
    <t>Y4035866</t>
  </si>
  <si>
    <t>Y2301008</t>
  </si>
  <si>
    <t>Y2277903</t>
  </si>
  <si>
    <t>Y2291892</t>
  </si>
  <si>
    <t>Y2305771</t>
  </si>
  <si>
    <t>Y393031</t>
  </si>
  <si>
    <t>Y4147991</t>
  </si>
  <si>
    <t>Y4193314</t>
  </si>
  <si>
    <t>Y2295880</t>
  </si>
  <si>
    <t>Y2305987</t>
  </si>
  <si>
    <t>Y4176220</t>
  </si>
  <si>
    <t>Y2296224</t>
  </si>
  <si>
    <t>Y2294561</t>
  </si>
  <si>
    <t>Y3957617</t>
  </si>
  <si>
    <t>Y2293664</t>
  </si>
  <si>
    <t>Y3954178</t>
  </si>
  <si>
    <t>Y2294090</t>
  </si>
  <si>
    <t>Y2300959</t>
  </si>
  <si>
    <t>Y2292396</t>
  </si>
  <si>
    <t>Y2292776</t>
  </si>
  <si>
    <t>Y3954449</t>
  </si>
  <si>
    <t>Y2295637</t>
  </si>
  <si>
    <t>Y2290138</t>
  </si>
  <si>
    <t>Y2300917</t>
  </si>
  <si>
    <t>Y3694163</t>
  </si>
  <si>
    <t>Y3959171</t>
  </si>
  <si>
    <t>Y2295357</t>
  </si>
  <si>
    <t>Y2289090</t>
  </si>
  <si>
    <t>Y2307070</t>
  </si>
  <si>
    <t>Y3956642</t>
  </si>
  <si>
    <t>Y3254346</t>
  </si>
  <si>
    <t>Y3952708</t>
  </si>
  <si>
    <t>Y2299338</t>
  </si>
  <si>
    <t>Y3953195</t>
  </si>
  <si>
    <t>Y2292007</t>
  </si>
  <si>
    <t>Y3957312</t>
  </si>
  <si>
    <t>Y4188511</t>
  </si>
  <si>
    <t>Y3878795</t>
  </si>
  <si>
    <t>Y3954439</t>
  </si>
  <si>
    <t>Y2292922</t>
  </si>
  <si>
    <t>Y2294197</t>
  </si>
  <si>
    <t>Y4155582</t>
  </si>
  <si>
    <t>Y2300969</t>
  </si>
  <si>
    <t>Y2296597</t>
  </si>
  <si>
    <t>Y2301788</t>
  </si>
  <si>
    <t>Y2295510</t>
  </si>
  <si>
    <t>Y2295973</t>
  </si>
  <si>
    <t>Y4045966</t>
  </si>
  <si>
    <t>Y2293913</t>
  </si>
  <si>
    <t>Y3954843</t>
  </si>
  <si>
    <t>Y3956749</t>
  </si>
  <si>
    <t>Y4052185</t>
  </si>
  <si>
    <t>Y2307046</t>
  </si>
  <si>
    <t>Y3954835</t>
  </si>
  <si>
    <t>Y3840933</t>
  </si>
  <si>
    <t>Y2307016</t>
  </si>
  <si>
    <t>Y3953509</t>
  </si>
  <si>
    <t>Y2306005</t>
  </si>
  <si>
    <t>Y2278774</t>
  </si>
  <si>
    <t>Y2302214</t>
  </si>
  <si>
    <t>Y3956814</t>
  </si>
  <si>
    <t>Y2293479</t>
  </si>
  <si>
    <t>Y2290382</t>
  </si>
  <si>
    <t>Y4118827</t>
  </si>
  <si>
    <t>Y2296283</t>
  </si>
  <si>
    <t>Y4086587</t>
  </si>
  <si>
    <t>Y2296841</t>
  </si>
  <si>
    <t>Y4172596</t>
  </si>
  <si>
    <t>Y4144385</t>
  </si>
  <si>
    <t>Y2294204</t>
  </si>
  <si>
    <t>Y4045941</t>
  </si>
  <si>
    <t>Y3952842</t>
  </si>
  <si>
    <t>Y3952586</t>
  </si>
  <si>
    <t>Y3953856</t>
  </si>
  <si>
    <t>Y2300796</t>
  </si>
  <si>
    <t>Y3956903</t>
  </si>
  <si>
    <t>Y2305472</t>
  </si>
  <si>
    <t>Y2304431</t>
  </si>
  <si>
    <t>Y3955128</t>
  </si>
  <si>
    <t>Y4040335</t>
  </si>
  <si>
    <t>Y2277955</t>
  </si>
  <si>
    <t>Y4204262</t>
  </si>
  <si>
    <t>Y2293310</t>
  </si>
  <si>
    <t>Y2296837</t>
  </si>
  <si>
    <t>Y4176215</t>
  </si>
  <si>
    <t>Y3363462</t>
  </si>
  <si>
    <t>Y3956923</t>
  </si>
  <si>
    <t>Y3955058</t>
  </si>
  <si>
    <t>Y3953240</t>
  </si>
  <si>
    <t>Y2296592</t>
  </si>
  <si>
    <t>Y2290587</t>
  </si>
  <si>
    <t>Y2278386</t>
  </si>
  <si>
    <t>Y2293994</t>
  </si>
  <si>
    <t>Y2277971</t>
  </si>
  <si>
    <t>Y2300827</t>
  </si>
  <si>
    <t>Y3898071</t>
  </si>
  <si>
    <t>Y3100801</t>
  </si>
  <si>
    <t>Y2295518</t>
  </si>
  <si>
    <t>Y2305524</t>
  </si>
  <si>
    <t>Y2293158</t>
  </si>
  <si>
    <t>Y2278787</t>
  </si>
  <si>
    <t>Y2293286</t>
  </si>
  <si>
    <t>Y2300845</t>
  </si>
  <si>
    <t>Y4004464</t>
  </si>
  <si>
    <t>Y2291369</t>
  </si>
  <si>
    <t>Y3957571</t>
  </si>
  <si>
    <t>Y2303611</t>
  </si>
  <si>
    <t>Y2278019</t>
  </si>
  <si>
    <t>Y2295526</t>
  </si>
  <si>
    <t>Y2302116</t>
  </si>
  <si>
    <t>Y2294134</t>
  </si>
  <si>
    <t>Y2288768</t>
  </si>
  <si>
    <t>Y2295853</t>
  </si>
  <si>
    <t>Y2306020</t>
  </si>
  <si>
    <t>Y3954541</t>
  </si>
  <si>
    <t>Y2301739</t>
  </si>
  <si>
    <t>Y3952793</t>
  </si>
  <si>
    <t>Y2301622</t>
  </si>
  <si>
    <t>Y3956786</t>
  </si>
  <si>
    <t>Y2295825</t>
  </si>
  <si>
    <t>Y2303621</t>
  </si>
  <si>
    <t>Y3959134</t>
  </si>
  <si>
    <t>Y2294825</t>
  </si>
  <si>
    <t>Y3957362</t>
  </si>
  <si>
    <t>Y3956986</t>
  </si>
  <si>
    <t>Y4186655</t>
  </si>
  <si>
    <t>Y3957351</t>
  </si>
  <si>
    <t>Y2302129</t>
  </si>
  <si>
    <t>Y2292943</t>
  </si>
  <si>
    <t>Y2294299</t>
  </si>
  <si>
    <t>Y2293700</t>
  </si>
  <si>
    <t>Y2294415</t>
  </si>
  <si>
    <t>Y3761377</t>
  </si>
  <si>
    <t>Y4076577</t>
  </si>
  <si>
    <t>Y2293237</t>
  </si>
  <si>
    <t>Y3814467</t>
  </si>
  <si>
    <t>Y3825048</t>
  </si>
  <si>
    <t>Y2306946</t>
  </si>
  <si>
    <t>Y2295946</t>
  </si>
  <si>
    <t>Y3952349</t>
  </si>
  <si>
    <t>Y2292967</t>
  </si>
  <si>
    <t>Y2295299</t>
  </si>
  <si>
    <t>Y4046791</t>
  </si>
  <si>
    <t>Y3954709</t>
  </si>
  <si>
    <t>Y3952379</t>
  </si>
  <si>
    <t>Y3953872</t>
  </si>
  <si>
    <t>Y3954459</t>
  </si>
  <si>
    <t>Y2291020</t>
  </si>
  <si>
    <t>Y3953231</t>
  </si>
  <si>
    <t>Y2293161</t>
  </si>
  <si>
    <t>Y3234166</t>
  </si>
  <si>
    <t>Y3105275</t>
  </si>
  <si>
    <t>Y2289390</t>
  </si>
  <si>
    <t>Y2294949</t>
  </si>
  <si>
    <t>Y4083475</t>
  </si>
  <si>
    <t>Y2301414</t>
  </si>
  <si>
    <t>Y2278805</t>
  </si>
  <si>
    <t>Y3954431</t>
  </si>
  <si>
    <t>Y2290896</t>
  </si>
  <si>
    <t>Y4076470</t>
  </si>
  <si>
    <t>Y2290932</t>
  </si>
  <si>
    <t>Y2306017</t>
  </si>
  <si>
    <t>Y2293034</t>
  </si>
  <si>
    <t>Y2295654</t>
  </si>
  <si>
    <t>Y3957341</t>
  </si>
  <si>
    <t>Y2278150</t>
  </si>
  <si>
    <t>Y3956996</t>
  </si>
  <si>
    <t>Y3952598</t>
  </si>
  <si>
    <t>Y3957502</t>
  </si>
  <si>
    <t>Y2296045</t>
  </si>
  <si>
    <t>Y2290351</t>
  </si>
  <si>
    <t>Y2302296</t>
  </si>
  <si>
    <t>Y2292856</t>
  </si>
  <si>
    <t>Y2305916</t>
  </si>
  <si>
    <t>Y2294576</t>
  </si>
  <si>
    <t>Y2303585</t>
  </si>
  <si>
    <t>Y4180456</t>
  </si>
  <si>
    <t>Y2305865</t>
  </si>
  <si>
    <t>Y2296456</t>
  </si>
  <si>
    <t>Y2296573</t>
  </si>
  <si>
    <t>Y3956614</t>
  </si>
  <si>
    <t>Y2295867</t>
  </si>
  <si>
    <t>Y3183514</t>
  </si>
  <si>
    <t>Y2292582</t>
  </si>
  <si>
    <t>Y3954716</t>
  </si>
  <si>
    <t>Y3952555</t>
  </si>
  <si>
    <t>Y2290262</t>
  </si>
  <si>
    <t>Y2290271</t>
  </si>
  <si>
    <t>Y2293293</t>
  </si>
  <si>
    <t>Y2278553</t>
  </si>
  <si>
    <t>Y2278641</t>
  </si>
  <si>
    <t>Y2304275</t>
  </si>
  <si>
    <t>Y3952512</t>
  </si>
  <si>
    <t>Y2278426</t>
  </si>
  <si>
    <t>Y2293903</t>
  </si>
  <si>
    <t>Y2293551</t>
  </si>
  <si>
    <t>Y2295543</t>
  </si>
  <si>
    <t>Y2295188</t>
  </si>
  <si>
    <t>Y2293694</t>
  </si>
  <si>
    <t>Y2289259</t>
  </si>
  <si>
    <t>Y3597671</t>
  </si>
  <si>
    <t>Y4183864</t>
  </si>
  <si>
    <t>Y3119759</t>
  </si>
  <si>
    <t>Y2294927</t>
  </si>
  <si>
    <t>Y2295176</t>
  </si>
  <si>
    <t>Y3957022</t>
  </si>
  <si>
    <t>Y3957089</t>
  </si>
  <si>
    <t>Y2293276</t>
  </si>
  <si>
    <t>Y3691314</t>
  </si>
  <si>
    <t>Y4091116</t>
  </si>
  <si>
    <t>Y2296057</t>
  </si>
  <si>
    <t>Y2301813</t>
  </si>
  <si>
    <t>Y2293684</t>
  </si>
  <si>
    <t>Y3959059</t>
  </si>
  <si>
    <t>Y4174940</t>
  </si>
  <si>
    <t>Y2292864</t>
  </si>
  <si>
    <t>Y2301800</t>
  </si>
  <si>
    <t>Y2295686</t>
  </si>
  <si>
    <t>Y2278018</t>
  </si>
  <si>
    <t>Y2292778</t>
  </si>
  <si>
    <t>Y2301978</t>
  </si>
  <si>
    <t>Y2296035</t>
  </si>
  <si>
    <t>Y3952148</t>
  </si>
  <si>
    <t>Y2293586</t>
  </si>
  <si>
    <t>Y2293176</t>
  </si>
  <si>
    <t>Y3957018</t>
  </si>
  <si>
    <t>Y3953737</t>
  </si>
  <si>
    <t>Y3494938</t>
  </si>
  <si>
    <t>Y2293407</t>
  </si>
  <si>
    <t>Y2289292</t>
  </si>
  <si>
    <t>Y2288793</t>
  </si>
  <si>
    <t>Y2278397</t>
  </si>
  <si>
    <t>Y2289204</t>
  </si>
  <si>
    <t>Y2295952</t>
  </si>
  <si>
    <t>Y2296364</t>
  </si>
  <si>
    <t>Y2294352</t>
  </si>
  <si>
    <t>Y3952778</t>
  </si>
  <si>
    <t>Y2298580</t>
  </si>
  <si>
    <t>Y2293468</t>
  </si>
  <si>
    <t>Y4050405</t>
  </si>
  <si>
    <t>Y2278177</t>
  </si>
  <si>
    <t>Y3391714</t>
  </si>
  <si>
    <t>Y3955111</t>
  </si>
  <si>
    <t>Y3954329</t>
  </si>
  <si>
    <t>Y2293604</t>
  </si>
  <si>
    <t>Y3959181</t>
  </si>
  <si>
    <t>Y3956914</t>
  </si>
  <si>
    <t>Y2293138</t>
  </si>
  <si>
    <t>Y3956679</t>
  </si>
  <si>
    <t>Y3957107</t>
  </si>
  <si>
    <t>Y3956575</t>
  </si>
  <si>
    <t>Y2279119</t>
  </si>
  <si>
    <t>Y2305521</t>
  </si>
  <si>
    <t>Y2304334</t>
  </si>
  <si>
    <t>Y4019076</t>
  </si>
  <si>
    <t>Y2289015</t>
  </si>
  <si>
    <t>Y4045518</t>
  </si>
  <si>
    <t>Y3943993</t>
  </si>
  <si>
    <t>Y4012373</t>
  </si>
  <si>
    <t>Y2292951</t>
  </si>
  <si>
    <t>Y3954030</t>
  </si>
  <si>
    <t>Y2293870</t>
  </si>
  <si>
    <t>Y2300840</t>
  </si>
  <si>
    <t>Y2279159</t>
  </si>
  <si>
    <t>Y2278296</t>
  </si>
  <si>
    <t>Y2292689</t>
  </si>
  <si>
    <t>Y2301206</t>
  </si>
  <si>
    <t>Y2293486</t>
  </si>
  <si>
    <t>Y2292734</t>
  </si>
  <si>
    <t>Y2293740</t>
  </si>
  <si>
    <t>Y3066297</t>
  </si>
  <si>
    <t>Y3642563</t>
  </si>
  <si>
    <t>Y2293257</t>
  </si>
  <si>
    <t>Y4121534</t>
  </si>
  <si>
    <t>Y3952394</t>
  </si>
  <si>
    <t>Y3959146</t>
  </si>
  <si>
    <t>Y2293398</t>
  </si>
  <si>
    <t>Y2294779</t>
  </si>
  <si>
    <t>Y2288862</t>
  </si>
  <si>
    <t>Y4135272</t>
  </si>
  <si>
    <t>Y3713232</t>
  </si>
  <si>
    <t>Y2306102</t>
  </si>
  <si>
    <t>Y4030276</t>
  </si>
  <si>
    <t>Y3956746</t>
  </si>
  <si>
    <t>Y3957450</t>
  </si>
  <si>
    <t>Y2288991</t>
  </si>
  <si>
    <t>Y2293721</t>
  </si>
  <si>
    <t>Y2296291</t>
  </si>
  <si>
    <t>Y2295748</t>
  </si>
  <si>
    <t>Y3957647</t>
  </si>
  <si>
    <t>Y3952624</t>
  </si>
  <si>
    <t>Y2296338</t>
  </si>
  <si>
    <t>Y2278983</t>
  </si>
  <si>
    <t>Y3814524</t>
  </si>
  <si>
    <t>Y2295950</t>
  </si>
  <si>
    <t>Y2296245</t>
  </si>
  <si>
    <t>Y2296280</t>
  </si>
  <si>
    <t>Y2278035</t>
  </si>
  <si>
    <t>Y2278811</t>
  </si>
  <si>
    <t>Y2295801</t>
  </si>
  <si>
    <t>Y3956945</t>
  </si>
  <si>
    <t>Y3954347</t>
  </si>
  <si>
    <t>Y2294735</t>
  </si>
  <si>
    <t>Y3966719</t>
  </si>
  <si>
    <t>Y4038908</t>
  </si>
  <si>
    <t>Y4021183</t>
  </si>
  <si>
    <t>Y2300838</t>
  </si>
  <si>
    <t>Y3670420</t>
  </si>
  <si>
    <t>Y2291661</t>
  </si>
  <si>
    <t>Y2295137</t>
  </si>
  <si>
    <t>Y2300814</t>
  </si>
  <si>
    <t>Y3288124</t>
  </si>
  <si>
    <t>Y2290245</t>
  </si>
  <si>
    <t>Y2277920</t>
  </si>
  <si>
    <t>Y2296131</t>
  </si>
  <si>
    <t>Y2303622</t>
  </si>
  <si>
    <t>Y3954801</t>
  </si>
  <si>
    <t>Y2291195</t>
  </si>
  <si>
    <t>Y2304110</t>
  </si>
  <si>
    <t>Y2295905</t>
  </si>
  <si>
    <t>Y2294166</t>
  </si>
  <si>
    <t>Y2294308</t>
  </si>
  <si>
    <t>Y2278570</t>
  </si>
  <si>
    <t>Y3220926</t>
  </si>
  <si>
    <t>Y3691365</t>
  </si>
  <si>
    <t>Y3843532</t>
  </si>
  <si>
    <t>Y3845937</t>
  </si>
  <si>
    <t>Y2293273</t>
  </si>
  <si>
    <t>Y2290340</t>
  </si>
  <si>
    <t>Y2278047</t>
  </si>
  <si>
    <t>Y2290594</t>
  </si>
  <si>
    <t>Y2291292</t>
  </si>
  <si>
    <t>Y3957367</t>
  </si>
  <si>
    <t>Y3952403</t>
  </si>
  <si>
    <t>Y2301458</t>
  </si>
  <si>
    <t>Y3957354</t>
  </si>
  <si>
    <t>Y2292332</t>
  </si>
  <si>
    <t>Y2278521</t>
  </si>
  <si>
    <t>Y3956597</t>
  </si>
  <si>
    <t>Y3959087</t>
  </si>
  <si>
    <t>Y3954406</t>
  </si>
  <si>
    <t>Y3279342</t>
  </si>
  <si>
    <t>Y3954952</t>
  </si>
  <si>
    <t>Y3956615</t>
  </si>
  <si>
    <t>Y2307120</t>
  </si>
  <si>
    <t>Y2296828</t>
  </si>
  <si>
    <t>Y4090325</t>
  </si>
  <si>
    <t>Y2290171</t>
  </si>
  <si>
    <t>Y2290207</t>
  </si>
  <si>
    <t>Y4166825</t>
  </si>
  <si>
    <t>Y2278971</t>
  </si>
  <si>
    <t>Y2301951</t>
  </si>
  <si>
    <t>Y4082618</t>
  </si>
  <si>
    <t>Y2305833</t>
  </si>
  <si>
    <t>Y3953111</t>
  </si>
  <si>
    <t>Y3694119</t>
  </si>
  <si>
    <t>Y4086662</t>
  </si>
  <si>
    <t>Y2293797</t>
  </si>
  <si>
    <t>Y2294383</t>
  </si>
  <si>
    <t>Y4028318</t>
  </si>
  <si>
    <t>Y2296354</t>
  </si>
  <si>
    <t>Y3952838</t>
  </si>
  <si>
    <t>Y4072246</t>
  </si>
  <si>
    <t>Y2290505</t>
  </si>
  <si>
    <t>Y2295646</t>
  </si>
  <si>
    <t>Y3954039</t>
  </si>
  <si>
    <t>Y3956823</t>
  </si>
  <si>
    <t>Y2296757</t>
  </si>
  <si>
    <t>Y2293225</t>
  </si>
  <si>
    <t>Y3956930</t>
  </si>
  <si>
    <t>Y4186485</t>
  </si>
  <si>
    <t>Y2296453</t>
  </si>
  <si>
    <t>Y2296106</t>
  </si>
  <si>
    <t>Y2291936</t>
  </si>
  <si>
    <t>Y3953881</t>
  </si>
  <si>
    <t>Y4155561</t>
  </si>
  <si>
    <t>Y4173803</t>
  </si>
  <si>
    <t>Y2278320</t>
  </si>
  <si>
    <t>Y3952887</t>
  </si>
  <si>
    <t>Y2278764</t>
  </si>
  <si>
    <t>Y2293165</t>
  </si>
  <si>
    <t>Y4087964</t>
  </si>
  <si>
    <t>Y2300937</t>
  </si>
  <si>
    <t>Y4051341</t>
  </si>
  <si>
    <t>Y4000511</t>
  </si>
  <si>
    <t>Y2291550</t>
  </si>
  <si>
    <t>Y2300248</t>
  </si>
  <si>
    <t>Y2292750</t>
  </si>
  <si>
    <t>Y2295595</t>
  </si>
  <si>
    <t>Y3956753</t>
  </si>
  <si>
    <t>Y3954774</t>
  </si>
  <si>
    <t>Y2294510</t>
  </si>
  <si>
    <t>Y4126930</t>
  </si>
  <si>
    <t>Y2306126</t>
  </si>
  <si>
    <t>Y3664133</t>
  </si>
  <si>
    <t>Y3957025</t>
  </si>
  <si>
    <t>Y2291259</t>
  </si>
  <si>
    <t>Y2295175</t>
  </si>
  <si>
    <t>Y2302014</t>
  </si>
  <si>
    <t>Y2304183</t>
  </si>
  <si>
    <t>Y3930645</t>
  </si>
  <si>
    <t>Y3952898</t>
  </si>
  <si>
    <t>Y2300895</t>
  </si>
  <si>
    <t>Y2301870</t>
  </si>
  <si>
    <t>Y4176217</t>
  </si>
  <si>
    <t>Y2279163</t>
  </si>
  <si>
    <t>Y2294995</t>
  </si>
  <si>
    <t>Y2304141</t>
  </si>
  <si>
    <t>Y2290993</t>
  </si>
  <si>
    <t>Y2306255</t>
  </si>
  <si>
    <t>Y3957609</t>
  </si>
  <si>
    <t>Y2296290</t>
  </si>
  <si>
    <t>Y2302057</t>
  </si>
  <si>
    <t>Y2279120</t>
  </si>
  <si>
    <t>Y3954367</t>
  </si>
  <si>
    <t>Y3953849</t>
  </si>
  <si>
    <t>Y3954318</t>
  </si>
  <si>
    <t>Y2307103</t>
  </si>
  <si>
    <t>Y3952764</t>
  </si>
  <si>
    <t>Y4054480</t>
  </si>
  <si>
    <t>Y2295756</t>
  </si>
  <si>
    <t>Y3833689</t>
  </si>
  <si>
    <t>Y2296088</t>
  </si>
  <si>
    <t>Y4016614</t>
  </si>
  <si>
    <t>Y2293329</t>
  </si>
  <si>
    <t>Y2288809</t>
  </si>
  <si>
    <t>Y4138355</t>
  </si>
  <si>
    <t>Y3952741</t>
  </si>
  <si>
    <t>Y3645378</t>
  </si>
  <si>
    <t>Y2288952</t>
  </si>
  <si>
    <t>Y2292330</t>
  </si>
  <si>
    <t>Y2301386</t>
  </si>
  <si>
    <t>Y2302004</t>
  </si>
  <si>
    <t>Y3956629</t>
  </si>
  <si>
    <t>Y3953071</t>
  </si>
  <si>
    <t>Y3954069</t>
  </si>
  <si>
    <t>Y3959098</t>
  </si>
  <si>
    <t>Y2295768</t>
  </si>
  <si>
    <t>Y3953065</t>
  </si>
  <si>
    <t>Y2296736</t>
  </si>
  <si>
    <t>Y3953343</t>
  </si>
  <si>
    <t>Y2296115</t>
  </si>
  <si>
    <t>Y3956631</t>
  </si>
  <si>
    <t>Y2293764</t>
  </si>
  <si>
    <t>Y2296091</t>
  </si>
  <si>
    <t>Y2294464</t>
  </si>
  <si>
    <t>Y2278368</t>
  </si>
  <si>
    <t>Y2278266</t>
  </si>
  <si>
    <t>Y4149916</t>
  </si>
  <si>
    <t>Y3959129</t>
  </si>
  <si>
    <t>Y3952474</t>
  </si>
  <si>
    <t>Y2302141</t>
  </si>
  <si>
    <t>Y2295671</t>
  </si>
  <si>
    <t>Y2305467</t>
  </si>
  <si>
    <t>Y4161817</t>
  </si>
  <si>
    <t>Y2292836</t>
  </si>
  <si>
    <t>Y2278727</t>
  </si>
  <si>
    <t>Y2294160</t>
  </si>
  <si>
    <t>Y3956852</t>
  </si>
  <si>
    <t>Y4086569</t>
  </si>
  <si>
    <t>Y3809391</t>
  </si>
  <si>
    <t>Y2305697</t>
  </si>
  <si>
    <t>Y2293546</t>
  </si>
  <si>
    <t>Y2279084</t>
  </si>
  <si>
    <t>Y2294483</t>
  </si>
  <si>
    <t>Y3959113</t>
  </si>
  <si>
    <t>Y3954501</t>
  </si>
  <si>
    <t>Y2278159</t>
  </si>
  <si>
    <t>Y2301484</t>
  </si>
  <si>
    <t>Y2293846</t>
  </si>
  <si>
    <t>Y3643218</t>
  </si>
  <si>
    <t>Y3956662</t>
  </si>
  <si>
    <t>Y2278869</t>
  </si>
  <si>
    <t>Y2305877</t>
  </si>
  <si>
    <t>Y2293751</t>
  </si>
  <si>
    <t>Y2300798</t>
  </si>
  <si>
    <t>Y2295574</t>
  </si>
  <si>
    <t>Y3957389</t>
  </si>
  <si>
    <t>Y2294768</t>
  </si>
  <si>
    <t>Y2305986</t>
  </si>
  <si>
    <t>Y2296756</t>
  </si>
  <si>
    <t>Y2295085</t>
  </si>
  <si>
    <t>Y2293055</t>
  </si>
  <si>
    <t>Y2292309</t>
  </si>
  <si>
    <t>Y2303602</t>
  </si>
  <si>
    <t>Y2295859</t>
  </si>
  <si>
    <t>Y3953325</t>
  </si>
  <si>
    <t>Y3789243</t>
  </si>
  <si>
    <t>Y3957005</t>
  </si>
  <si>
    <t>Y3954309</t>
  </si>
  <si>
    <t>Y2296279</t>
  </si>
  <si>
    <t>Y2278696</t>
  </si>
  <si>
    <t>Y2301001</t>
  </si>
  <si>
    <t>Y2306114</t>
  </si>
  <si>
    <t>Y2300864</t>
  </si>
  <si>
    <t>Y2296558</t>
  </si>
  <si>
    <t>Y2293196</t>
  </si>
  <si>
    <t>Y3372091</t>
  </si>
  <si>
    <t>Y3957445</t>
  </si>
  <si>
    <t>Y2278345</t>
  </si>
  <si>
    <t>Y3952705</t>
  </si>
  <si>
    <t>Y3956950</t>
  </si>
  <si>
    <t>Y2294747</t>
  </si>
  <si>
    <t>Y3952350</t>
  </si>
  <si>
    <t>Y2295773</t>
  </si>
  <si>
    <t>Y4173139</t>
  </si>
  <si>
    <t>Y4185936</t>
  </si>
  <si>
    <t>Y3953215</t>
  </si>
  <si>
    <t>Y3236649</t>
  </si>
  <si>
    <t>Y3952195</t>
  </si>
  <si>
    <t>Y3956769</t>
  </si>
  <si>
    <t>Y2294037</t>
  </si>
  <si>
    <t>Y2294522</t>
  </si>
  <si>
    <t>Y3954790</t>
  </si>
  <si>
    <t>Y2304135</t>
  </si>
  <si>
    <t>Y3953179</t>
  </si>
  <si>
    <t>Y2294827</t>
  </si>
  <si>
    <t>Y3953669</t>
  </si>
  <si>
    <t>Y3783122</t>
  </si>
  <si>
    <t>Y2305501</t>
  </si>
  <si>
    <t>Y2293442</t>
  </si>
  <si>
    <t>Y2291163</t>
  </si>
  <si>
    <t>Y2295158</t>
  </si>
  <si>
    <t>Y2278220</t>
  </si>
  <si>
    <t>Y3952367</t>
  </si>
  <si>
    <t>Y2305991</t>
  </si>
  <si>
    <t>Y2292470</t>
  </si>
  <si>
    <t>Y2278236</t>
  </si>
  <si>
    <t>Y2294836</t>
  </si>
  <si>
    <t>Y2295128</t>
  </si>
  <si>
    <t>Y2294921</t>
  </si>
  <si>
    <t>Y3959100</t>
  </si>
  <si>
    <t>Y3957545</t>
  </si>
  <si>
    <t>Y2302103</t>
  </si>
  <si>
    <t>Y3427767</t>
  </si>
  <si>
    <t>Y3954146</t>
  </si>
  <si>
    <t>Y2301318</t>
  </si>
  <si>
    <t>Y2293340</t>
  </si>
  <si>
    <t>Y2304067</t>
  </si>
  <si>
    <t>Y2278330</t>
  </si>
  <si>
    <t>Y3956606</t>
  </si>
  <si>
    <t>Y4205357</t>
  </si>
  <si>
    <t>Y2278555</t>
  </si>
  <si>
    <t>Y2302191</t>
  </si>
  <si>
    <t>Y2305936</t>
  </si>
  <si>
    <t>Y4054921</t>
  </si>
  <si>
    <t>Y4167907</t>
  </si>
  <si>
    <t>Y2295788</t>
  </si>
  <si>
    <t>Y3757050</t>
  </si>
  <si>
    <t>Y2303662</t>
  </si>
  <si>
    <t>Y2289219</t>
  </si>
  <si>
    <t>Y2291998</t>
  </si>
  <si>
    <t>Y3828159</t>
  </si>
  <si>
    <t>Y3953917</t>
  </si>
  <si>
    <t>Y2303649</t>
  </si>
  <si>
    <t>Y2294432</t>
  </si>
  <si>
    <t>Y3953393</t>
  </si>
  <si>
    <t>Y2293671</t>
  </si>
  <si>
    <t>Y2301520</t>
  </si>
  <si>
    <t>Y3952572</t>
  </si>
  <si>
    <t>Y3952592</t>
  </si>
  <si>
    <t>Y2290618</t>
  </si>
  <si>
    <t>Y3959179</t>
  </si>
  <si>
    <t>Y2294455</t>
  </si>
  <si>
    <t>Y3703566</t>
  </si>
  <si>
    <t>Y2301541</t>
  </si>
  <si>
    <t>Y3953799</t>
  </si>
  <si>
    <t>Y2295182</t>
  </si>
  <si>
    <t>Y3953224</t>
  </si>
  <si>
    <t>Y4092771</t>
  </si>
  <si>
    <t>Y2304376</t>
  </si>
  <si>
    <t>Y2296078</t>
  </si>
  <si>
    <t>Y3954579</t>
  </si>
  <si>
    <t>Y2301944</t>
  </si>
  <si>
    <t>Y3973957</t>
  </si>
  <si>
    <t>Y3443390</t>
  </si>
  <si>
    <t>Y2293959</t>
  </si>
  <si>
    <t>Y3957616</t>
  </si>
  <si>
    <t>Y2295891</t>
  </si>
  <si>
    <t>Y2293094</t>
  </si>
  <si>
    <t>Y2305516</t>
  </si>
  <si>
    <t>Y2304344</t>
  </si>
  <si>
    <t>Y3238827</t>
  </si>
  <si>
    <t>Y2291423</t>
  </si>
  <si>
    <t>Y3953353</t>
  </si>
  <si>
    <t>Y4189103</t>
  </si>
  <si>
    <t>Y3954071</t>
  </si>
  <si>
    <t>Y2288808</t>
  </si>
  <si>
    <t>Y2296288</t>
  </si>
  <si>
    <t>Y2301156</t>
  </si>
  <si>
    <t>Y2296846</t>
  </si>
  <si>
    <t>Y2296170</t>
  </si>
  <si>
    <t>Y2295783</t>
  </si>
  <si>
    <t>Y2278779</t>
  </si>
  <si>
    <t>Y2296781</t>
  </si>
  <si>
    <t>Y2296407</t>
  </si>
  <si>
    <t>Y3952589</t>
  </si>
  <si>
    <t>Y2278307</t>
  </si>
  <si>
    <t>Y3957379</t>
  </si>
  <si>
    <t>Y4193311</t>
  </si>
  <si>
    <t>Y4045762</t>
  </si>
  <si>
    <t>Y3955010</t>
  </si>
  <si>
    <t>Y2296506</t>
  </si>
  <si>
    <t>Y3953322</t>
  </si>
  <si>
    <t>Y2295977</t>
  </si>
  <si>
    <t>Y3782702</t>
  </si>
  <si>
    <t>Y2300896</t>
  </si>
  <si>
    <t>Y2305852</t>
  </si>
  <si>
    <t>Y3953039</t>
  </si>
  <si>
    <t>Y2294780</t>
  </si>
  <si>
    <t>Y3953506</t>
  </si>
  <si>
    <t>Y3954727</t>
  </si>
  <si>
    <t>Y3457016</t>
  </si>
  <si>
    <t>Y3959067</t>
  </si>
  <si>
    <t>Y2278678</t>
  </si>
  <si>
    <t>Y2278784</t>
  </si>
  <si>
    <t>Y3952493</t>
  </si>
  <si>
    <t>Y2305983</t>
  </si>
  <si>
    <t>Y2304130</t>
  </si>
  <si>
    <t>Y4202304</t>
  </si>
  <si>
    <t>Y2290220</t>
  </si>
  <si>
    <t>Y3957522</t>
  </si>
  <si>
    <t>Y3954834</t>
  </si>
  <si>
    <t>Y2292426</t>
  </si>
  <si>
    <t>Y4082210</t>
  </si>
  <si>
    <t>Y4086340</t>
  </si>
  <si>
    <t>Y2295970</t>
  </si>
  <si>
    <t>Y2305862</t>
  </si>
  <si>
    <t>Y3957606</t>
  </si>
  <si>
    <t>Y4087685</t>
  </si>
  <si>
    <t>Y2303616</t>
  </si>
  <si>
    <t>Y3952169</t>
  </si>
  <si>
    <t>Y3953751</t>
  </si>
  <si>
    <t>Y2295525</t>
  </si>
  <si>
    <t>Y2302117</t>
  </si>
  <si>
    <t>Y2292590</t>
  </si>
  <si>
    <t>Y3954593</t>
  </si>
  <si>
    <t>Y4156515</t>
  </si>
  <si>
    <t>Y2296089</t>
  </si>
  <si>
    <t>Y3956813</t>
  </si>
  <si>
    <t>Y4049457</t>
  </si>
  <si>
    <t>Y2292377</t>
  </si>
  <si>
    <t>Y2278064</t>
  </si>
  <si>
    <t>Y3953846</t>
  </si>
  <si>
    <t>Y2305940</t>
  </si>
  <si>
    <t>Y3361132</t>
  </si>
  <si>
    <t>Y3958163</t>
  </si>
  <si>
    <t>Y2277962</t>
  </si>
  <si>
    <t>Y2301778</t>
  </si>
  <si>
    <t>Y2294416</t>
  </si>
  <si>
    <t>Y2305692</t>
  </si>
  <si>
    <t>Y4029584</t>
  </si>
  <si>
    <t>Y2295535</t>
  </si>
  <si>
    <t>Y3201340</t>
  </si>
  <si>
    <t>Y3955249</t>
  </si>
  <si>
    <t>Y3954506</t>
  </si>
  <si>
    <t>Y4081546</t>
  </si>
  <si>
    <t>Y4126824</t>
  </si>
  <si>
    <t>Y2291536</t>
  </si>
  <si>
    <t>Y3645233</t>
  </si>
  <si>
    <t>Y2290802</t>
  </si>
  <si>
    <t>Y2294753</t>
  </si>
  <si>
    <t>Y2296834</t>
  </si>
  <si>
    <t>Y2296252</t>
  </si>
  <si>
    <t>Y2278755</t>
  </si>
  <si>
    <t>Y2296605</t>
  </si>
  <si>
    <t>Y2278340</t>
  </si>
  <si>
    <t>Y4144370</t>
  </si>
  <si>
    <t>Y3952353</t>
  </si>
  <si>
    <t>Y3953486</t>
  </si>
  <si>
    <t>Y2294227</t>
  </si>
  <si>
    <t>Y2278841</t>
  </si>
  <si>
    <t>Y2301577</t>
  </si>
  <si>
    <t>Y2293392</t>
  </si>
  <si>
    <t>Y2293199</t>
  </si>
  <si>
    <t>Y2306908</t>
  </si>
  <si>
    <t>Y3956920</t>
  </si>
  <si>
    <t>Y4205678</t>
  </si>
  <si>
    <t>Y2293916</t>
  </si>
  <si>
    <t>Y3959110</t>
  </si>
  <si>
    <t>Y4080817</t>
  </si>
  <si>
    <t>Y3954611</t>
  </si>
  <si>
    <t>Y2295663</t>
  </si>
  <si>
    <t>Y3953419</t>
  </si>
  <si>
    <t>Y2305839</t>
  </si>
  <si>
    <t>Y2304442</t>
  </si>
  <si>
    <t>Y3694117</t>
  </si>
  <si>
    <t>Y2293697</t>
  </si>
  <si>
    <t>Y2289163</t>
  </si>
  <si>
    <t>Y2295657</t>
  </si>
  <si>
    <t>Y2292159</t>
  </si>
  <si>
    <t>Y4027841</t>
  </si>
  <si>
    <t>Y2291377</t>
  </si>
  <si>
    <t>Y3791552</t>
  </si>
  <si>
    <t>Y3954793</t>
  </si>
  <si>
    <t>Y4118596</t>
  </si>
  <si>
    <t>Y4167801</t>
  </si>
  <si>
    <t>Y4087947</t>
  </si>
  <si>
    <t>Y3953979</t>
  </si>
  <si>
    <t>Y2296460</t>
  </si>
  <si>
    <t>Y2294845</t>
  </si>
  <si>
    <t>Y4083502</t>
  </si>
  <si>
    <t>Y3953017</t>
  </si>
  <si>
    <t>Y3957356</t>
  </si>
  <si>
    <t>Y4061770</t>
  </si>
  <si>
    <t>Y2302126</t>
  </si>
  <si>
    <t>Y2294298</t>
  </si>
  <si>
    <t>Y2296048</t>
  </si>
  <si>
    <t>Y2305730</t>
  </si>
  <si>
    <t>Y4204717</t>
  </si>
  <si>
    <t>Y2290784</t>
  </si>
  <si>
    <t>Y3794482</t>
  </si>
  <si>
    <t>Y3956999</t>
  </si>
  <si>
    <t>Y3957348</t>
  </si>
  <si>
    <t>Y3954063</t>
  </si>
  <si>
    <t>Y4174954</t>
  </si>
  <si>
    <t>Y2304112</t>
  </si>
  <si>
    <t>Y2306941</t>
  </si>
  <si>
    <t>Y4008694</t>
  </si>
  <si>
    <t>Y4057196</t>
  </si>
  <si>
    <t>Y4035819</t>
  </si>
  <si>
    <t>Y3957038</t>
  </si>
  <si>
    <t>Y3957548</t>
  </si>
  <si>
    <t>Y4198069</t>
  </si>
  <si>
    <t>Y3487979</t>
  </si>
  <si>
    <t>Y3954338</t>
  </si>
  <si>
    <t>Y3105272</t>
  </si>
  <si>
    <t>Y2304124</t>
  </si>
  <si>
    <t>Y2292471</t>
  </si>
  <si>
    <t>Y3952194</t>
  </si>
  <si>
    <t>Y2303739</t>
  </si>
  <si>
    <t>Y3343514</t>
  </si>
  <si>
    <t>Y2296191</t>
  </si>
  <si>
    <t>Y4177310</t>
  </si>
  <si>
    <t>Y2292265</t>
  </si>
  <si>
    <t>Y2296475</t>
  </si>
  <si>
    <t>Y3952230</t>
  </si>
  <si>
    <t>Y4198468</t>
  </si>
  <si>
    <t>Y2296599</t>
  </si>
  <si>
    <t>Y2278967</t>
  </si>
  <si>
    <t>Y2278318</t>
  </si>
  <si>
    <t>Y3943741</t>
  </si>
  <si>
    <t>Y2293532</t>
  </si>
  <si>
    <t>Y3843711</t>
  </si>
  <si>
    <t>Y4154090</t>
  </si>
  <si>
    <t>Y2296326</t>
  </si>
  <si>
    <t>Y2296381</t>
  </si>
  <si>
    <t>Y4052896</t>
  </si>
  <si>
    <t>Y2278304</t>
  </si>
  <si>
    <t>Y3954806</t>
  </si>
  <si>
    <t>Y2295862</t>
  </si>
  <si>
    <t>Y4066050</t>
  </si>
  <si>
    <t>Y2296568</t>
  </si>
  <si>
    <t>Y4090306</t>
  </si>
  <si>
    <t>Y2306915</t>
  </si>
  <si>
    <t>Y2289254</t>
  </si>
  <si>
    <t>Y2303590</t>
  </si>
  <si>
    <t>Y3957086</t>
  </si>
  <si>
    <t>Y2306256</t>
  </si>
  <si>
    <t>Y2296570</t>
  </si>
  <si>
    <t>Y3952533</t>
  </si>
  <si>
    <t>Y3955268</t>
  </si>
  <si>
    <t>Y3647243</t>
  </si>
  <si>
    <t>Y2294579</t>
  </si>
  <si>
    <t>Y4190606</t>
  </si>
  <si>
    <t>Y2305913</t>
  </si>
  <si>
    <t>Y2306167</t>
  </si>
  <si>
    <t>Y2293705</t>
  </si>
  <si>
    <t>Y3756347</t>
  </si>
  <si>
    <t>Y2306132</t>
  </si>
  <si>
    <t>Y3956591</t>
  </si>
  <si>
    <t>Y4180411</t>
  </si>
  <si>
    <t>Y2301036</t>
  </si>
  <si>
    <t>Y2278527</t>
  </si>
  <si>
    <t>Y2293265</t>
  </si>
  <si>
    <t>Y2294545</t>
  </si>
  <si>
    <t>Y2277934</t>
  </si>
  <si>
    <t>Y4084821</t>
  </si>
  <si>
    <t>Y4184406</t>
  </si>
  <si>
    <t>Y2305513</t>
  </si>
  <si>
    <t>Y2294312</t>
  </si>
  <si>
    <t>Y3953814</t>
  </si>
  <si>
    <t>Y2291079</t>
  </si>
  <si>
    <t>Y2291149</t>
  </si>
  <si>
    <t>Y4209239</t>
  </si>
  <si>
    <t>Y2295610</t>
  </si>
  <si>
    <t>Y3822989</t>
  </si>
  <si>
    <t>Y2306151</t>
  </si>
  <si>
    <t>Y3954279</t>
  </si>
  <si>
    <t>Y2278224</t>
  </si>
  <si>
    <t>Y2294034</t>
  </si>
  <si>
    <t>Y3713201</t>
  </si>
  <si>
    <t>Y2292350</t>
  </si>
  <si>
    <t>Y3974667</t>
  </si>
  <si>
    <t>Y2302171</t>
  </si>
  <si>
    <t>Y2300943</t>
  </si>
  <si>
    <t>Y2294025</t>
  </si>
  <si>
    <t>Y3691962</t>
  </si>
  <si>
    <t>Y3953497</t>
  </si>
  <si>
    <t>Y2278213</t>
  </si>
  <si>
    <t>Y3952159</t>
  </si>
  <si>
    <t>Y2306140</t>
  </si>
  <si>
    <t>Y3953293</t>
  </si>
  <si>
    <t>Y3952864</t>
  </si>
  <si>
    <t>Y3954751</t>
  </si>
  <si>
    <t>Y4004042</t>
  </si>
  <si>
    <t>Y2301550</t>
  </si>
  <si>
    <t>Y2294891</t>
  </si>
  <si>
    <t>Y2278436</t>
  </si>
  <si>
    <t>Y2292694</t>
  </si>
  <si>
    <t>Y3956674</t>
  </si>
  <si>
    <t>Y3953628</t>
  </si>
  <si>
    <t>Y2295883</t>
  </si>
  <si>
    <t>Y2294152</t>
  </si>
  <si>
    <t>Y4053756</t>
  </si>
  <si>
    <t>Y2278539</t>
  </si>
  <si>
    <t>Y3957045</t>
  </si>
  <si>
    <t>Y3956775</t>
  </si>
  <si>
    <t>Y2295470</t>
  </si>
  <si>
    <t>Y2296586</t>
  </si>
  <si>
    <t>Y3954516</t>
  </si>
  <si>
    <t>Y2292779</t>
  </si>
  <si>
    <t>Y3957657</t>
  </si>
  <si>
    <t>Y2293331</t>
  </si>
  <si>
    <t>Y2289389</t>
  </si>
  <si>
    <t>Y3374585</t>
  </si>
  <si>
    <t>Y2301380</t>
  </si>
  <si>
    <t>Y2296062</t>
  </si>
  <si>
    <t>Y2278501</t>
  </si>
  <si>
    <t>Y2293061</t>
  </si>
  <si>
    <t>Y2292293</t>
  </si>
  <si>
    <t>Y2292742</t>
  </si>
  <si>
    <t>Y4086683</t>
  </si>
  <si>
    <t>Y2305783</t>
  </si>
  <si>
    <t>Y4030398</t>
  </si>
  <si>
    <t>Y2296793</t>
  </si>
  <si>
    <t>Y3959138</t>
  </si>
  <si>
    <t>Y2293208</t>
  </si>
  <si>
    <t>Y4092949</t>
  </si>
  <si>
    <t>Y3952303</t>
  </si>
  <si>
    <t>Y2301930</t>
  </si>
  <si>
    <t>Y3828112</t>
  </si>
  <si>
    <t>Y3953314</t>
  </si>
  <si>
    <t>Y3953261</t>
  </si>
  <si>
    <t>Y2294138</t>
  </si>
  <si>
    <t>Y2294230</t>
  </si>
  <si>
    <t>Y2289268</t>
  </si>
  <si>
    <t>Y4118507</t>
  </si>
  <si>
    <t>Y2301104</t>
  </si>
  <si>
    <t>Y4135449</t>
  </si>
  <si>
    <t>Y2293922</t>
  </si>
  <si>
    <t>Y3192529</t>
  </si>
  <si>
    <t>Y2293738</t>
  </si>
  <si>
    <t>Y2294420</t>
  </si>
  <si>
    <t>Y2296273</t>
  </si>
  <si>
    <t>Y2278801</t>
  </si>
  <si>
    <t>Y2300988</t>
  </si>
  <si>
    <t>Y2294882</t>
  </si>
  <si>
    <t>Y2293018</t>
  </si>
  <si>
    <t>Y2295603</t>
  </si>
  <si>
    <t>Y2278309</t>
  </si>
  <si>
    <t>Y2300689</t>
  </si>
  <si>
    <t>Y3957451</t>
  </si>
  <si>
    <t>Y3956721</t>
  </si>
  <si>
    <t>Y2289018</t>
  </si>
  <si>
    <t>Y2295689</t>
  </si>
  <si>
    <t>Y2304305</t>
  </si>
  <si>
    <t>Y2290252</t>
  </si>
  <si>
    <t>Y2288926</t>
  </si>
  <si>
    <t>Y2290959</t>
  </si>
  <si>
    <t>Y3956623</t>
  </si>
  <si>
    <t>Y4047596</t>
  </si>
  <si>
    <t>Y3953716</t>
  </si>
  <si>
    <t>Y2304477</t>
  </si>
  <si>
    <t>Y3952800</t>
  </si>
  <si>
    <t>Y2295503</t>
  </si>
  <si>
    <t>Y3956849</t>
  </si>
  <si>
    <t>Y3952147</t>
  </si>
  <si>
    <t>Y2293246</t>
  </si>
  <si>
    <t>Y2304456</t>
  </si>
  <si>
    <t>Y2302076</t>
  </si>
  <si>
    <t>Y2295576</t>
  </si>
  <si>
    <t>Y2294661</t>
  </si>
  <si>
    <t>Y2304101</t>
  </si>
  <si>
    <t>Y3953163</t>
  </si>
  <si>
    <t>Y2306879</t>
  </si>
  <si>
    <t>Y2293972</t>
  </si>
  <si>
    <t>Y2290591</t>
  </si>
  <si>
    <t>Y2295839</t>
  </si>
  <si>
    <t>Y2293652</t>
  </si>
  <si>
    <t>Y3830972</t>
  </si>
  <si>
    <t>Y3479453</t>
  </si>
  <si>
    <t>Y2294000</t>
  </si>
  <si>
    <t>Y2294049</t>
  </si>
  <si>
    <t>Y2278113</t>
  </si>
  <si>
    <t>Y3345133</t>
  </si>
  <si>
    <t>Y3952794</t>
  </si>
  <si>
    <t>Y2296728</t>
  </si>
  <si>
    <t>Y2296041</t>
  </si>
  <si>
    <t>Y2295464</t>
  </si>
  <si>
    <t>Y2278726</t>
  </si>
  <si>
    <t>Y2278181</t>
  </si>
  <si>
    <t>Y2278325</t>
  </si>
  <si>
    <t>Y3193133</t>
  </si>
  <si>
    <t>Y3953331</t>
  </si>
  <si>
    <t>Y2290512</t>
  </si>
  <si>
    <t>Y3953891</t>
  </si>
  <si>
    <t>Y2291346</t>
  </si>
  <si>
    <t>Y2305727</t>
  </si>
  <si>
    <t>Y4145005</t>
  </si>
  <si>
    <t>Y2278877</t>
  </si>
  <si>
    <t>Y2277952</t>
  </si>
  <si>
    <t>Y4087960</t>
  </si>
  <si>
    <t>Y2296318</t>
  </si>
  <si>
    <t>Y2300813</t>
  </si>
  <si>
    <t>Y4083501</t>
  </si>
  <si>
    <t>Y3952811</t>
  </si>
  <si>
    <t>Y2305713</t>
  </si>
  <si>
    <t>Y2294838</t>
  </si>
  <si>
    <t>Y2302024</t>
  </si>
  <si>
    <t>Y3954045</t>
  </si>
  <si>
    <t>Y4157885</t>
  </si>
  <si>
    <t>Y2302088</t>
  </si>
  <si>
    <t>Y2307083</t>
  </si>
  <si>
    <t>Y4064190</t>
  </si>
  <si>
    <t>Y3952930</t>
  </si>
  <si>
    <t>Y2295077</t>
  </si>
  <si>
    <t>Y2290148</t>
  </si>
  <si>
    <t>Y2293581</t>
  </si>
  <si>
    <t>Y3956686</t>
  </si>
  <si>
    <t>Y4150838</t>
  </si>
  <si>
    <t>Y2292397</t>
  </si>
  <si>
    <t>Y2300995</t>
  </si>
  <si>
    <t>Y3954573</t>
  </si>
  <si>
    <t>Y2305798</t>
  </si>
  <si>
    <t>Y2304402</t>
  </si>
  <si>
    <t>Y2307098</t>
  </si>
  <si>
    <t>Y2294355</t>
  </si>
  <si>
    <t>Y4138624</t>
  </si>
  <si>
    <t>Y2298144</t>
  </si>
  <si>
    <t>Y2301268</t>
  </si>
  <si>
    <t>Y3794119</t>
  </si>
  <si>
    <t>Y2294528</t>
  </si>
  <si>
    <t>Y3956832</t>
  </si>
  <si>
    <t>Y3954436</t>
  </si>
  <si>
    <t>Y3957337</t>
  </si>
  <si>
    <t>Y2295641</t>
  </si>
  <si>
    <t>Y2293784</t>
  </si>
  <si>
    <t>Y4144398</t>
  </si>
  <si>
    <t>Y3956641</t>
  </si>
  <si>
    <t>Y3954250</t>
  </si>
  <si>
    <t>Y3953619</t>
  </si>
  <si>
    <t>Y3954886</t>
  </si>
  <si>
    <t>Y2294513</t>
  </si>
  <si>
    <t>Y2288778</t>
  </si>
  <si>
    <t>Y2295632</t>
  </si>
  <si>
    <t>Y4053749</t>
  </si>
  <si>
    <t>Y2278949</t>
  </si>
  <si>
    <t>Y2294019</t>
  </si>
  <si>
    <t>Y3959174</t>
  </si>
  <si>
    <t>Y3897526</t>
  </si>
  <si>
    <t>Y2300267</t>
  </si>
  <si>
    <t>Y3900126</t>
  </si>
  <si>
    <t>Y2301844</t>
  </si>
  <si>
    <t>Y3956927</t>
  </si>
  <si>
    <t>Y2301915</t>
  </si>
  <si>
    <t>Y3859700</t>
  </si>
  <si>
    <t>Y4107157</t>
  </si>
  <si>
    <t>Y2279098</t>
  </si>
  <si>
    <t>Y2299337</t>
  </si>
  <si>
    <t>Y2301176</t>
  </si>
  <si>
    <t>Y2301990</t>
  </si>
  <si>
    <t>Y4091955</t>
  </si>
  <si>
    <t>Y3956553</t>
  </si>
  <si>
    <t>Y2289093</t>
  </si>
  <si>
    <t>Y2289958</t>
  </si>
  <si>
    <t>Y2292753</t>
  </si>
  <si>
    <t>Y2278645</t>
  </si>
  <si>
    <t>Y2293426</t>
  </si>
  <si>
    <t>Y2302099</t>
  </si>
  <si>
    <t>Y3955423</t>
  </si>
  <si>
    <t>Y3956822</t>
  </si>
  <si>
    <t>Y2295116</t>
  </si>
  <si>
    <t>Y2301007</t>
  </si>
  <si>
    <t>Y3956948</t>
  </si>
  <si>
    <t>Y2278581</t>
  </si>
  <si>
    <t>Y2290137</t>
  </si>
  <si>
    <t>Y2278565</t>
  </si>
  <si>
    <t>Y2292048</t>
  </si>
  <si>
    <t>Y4177017</t>
  </si>
  <si>
    <t>Y3954383</t>
  </si>
  <si>
    <t>Valor</t>
  </si>
  <si>
    <t>Parcela</t>
  </si>
  <si>
    <t>Y2306182</t>
  </si>
  <si>
    <t>Y2289507</t>
  </si>
  <si>
    <t>Y2291670</t>
  </si>
  <si>
    <t>Y2289509</t>
  </si>
  <si>
    <t>Y2291671</t>
  </si>
  <si>
    <t>Y2289515</t>
  </si>
  <si>
    <t>Y2291676</t>
  </si>
  <si>
    <t>Y2289516</t>
  </si>
  <si>
    <t>Y2291679</t>
  </si>
  <si>
    <t>Y2289517</t>
  </si>
  <si>
    <t>Y2291685</t>
  </si>
  <si>
    <t>Y2289540</t>
  </si>
  <si>
    <t>Y2306183</t>
  </si>
  <si>
    <t>Y2289541</t>
  </si>
  <si>
    <t>Y2291686</t>
  </si>
  <si>
    <t>Y2289546</t>
  </si>
  <si>
    <t>Y2291690</t>
  </si>
  <si>
    <t>Y2289552</t>
  </si>
  <si>
    <t>Y2291691</t>
  </si>
  <si>
    <t>Y2289581</t>
  </si>
  <si>
    <t>Y2291692</t>
  </si>
  <si>
    <t>Y2289595</t>
  </si>
  <si>
    <t>Y2291697</t>
  </si>
  <si>
    <t>Y2289596</t>
  </si>
  <si>
    <t>Y2291703</t>
  </si>
  <si>
    <t>Y2289597</t>
  </si>
  <si>
    <t>Y2291712</t>
  </si>
  <si>
    <t>Y2289598</t>
  </si>
  <si>
    <t>Y2291713</t>
  </si>
  <si>
    <t>Y2289600</t>
  </si>
  <si>
    <t>Y2291714</t>
  </si>
  <si>
    <t>Y2289601</t>
  </si>
  <si>
    <t>Y2291721</t>
  </si>
  <si>
    <t>Y2291722</t>
  </si>
  <si>
    <t>Y2289604</t>
  </si>
  <si>
    <t>Y2291733</t>
  </si>
  <si>
    <t>Y2289605</t>
  </si>
  <si>
    <t>Y2291734</t>
  </si>
  <si>
    <t>Y2289606</t>
  </si>
  <si>
    <t>Y2306184</t>
  </si>
  <si>
    <t>Y2289610</t>
  </si>
  <si>
    <t>Y2291747</t>
  </si>
  <si>
    <t>Y2289616</t>
  </si>
  <si>
    <t>Y2291750</t>
  </si>
  <si>
    <t>Y2289617</t>
  </si>
  <si>
    <t>Y2291751</t>
  </si>
  <si>
    <t>Y2289618</t>
  </si>
  <si>
    <t>Y2291752</t>
  </si>
  <si>
    <t>Y2289650</t>
  </si>
  <si>
    <t>Y2291753</t>
  </si>
  <si>
    <t>Y2289651</t>
  </si>
  <si>
    <t>Y2291754</t>
  </si>
  <si>
    <t>Y2289652</t>
  </si>
  <si>
    <t>Y2291755</t>
  </si>
  <si>
    <t>Y2289653</t>
  </si>
  <si>
    <t>Y2291756</t>
  </si>
  <si>
    <t>Y2289654</t>
  </si>
  <si>
    <t>Y2291757</t>
  </si>
  <si>
    <t>Y2289655</t>
  </si>
  <si>
    <t>Y2291758</t>
  </si>
  <si>
    <t>Y2289657</t>
  </si>
  <si>
    <t>Y2291759</t>
  </si>
  <si>
    <t>Y2289658</t>
  </si>
  <si>
    <t>Y2291760</t>
  </si>
  <si>
    <t>Y2289660</t>
  </si>
  <si>
    <t>Y2291763</t>
  </si>
  <si>
    <t>Y2289686</t>
  </si>
  <si>
    <t>Y2291764</t>
  </si>
  <si>
    <t>Y2289699</t>
  </si>
  <si>
    <t>Y2291765</t>
  </si>
  <si>
    <t>Y2289700</t>
  </si>
  <si>
    <t>Y2291766</t>
  </si>
  <si>
    <t>Y2289701</t>
  </si>
  <si>
    <t>Y2291775</t>
  </si>
  <si>
    <t>Y2289704</t>
  </si>
  <si>
    <t>Y2291777</t>
  </si>
  <si>
    <t>Y2289705</t>
  </si>
  <si>
    <t>Y2291778</t>
  </si>
  <si>
    <t>Y2289729</t>
  </si>
  <si>
    <t>Y2291779</t>
  </si>
  <si>
    <t>Y2289731</t>
  </si>
  <si>
    <t>Y2291781</t>
  </si>
  <si>
    <t>Y2289783</t>
  </si>
  <si>
    <t>Y2291782</t>
  </si>
  <si>
    <t>Y2289784</t>
  </si>
  <si>
    <t>Y2291783</t>
  </si>
  <si>
    <t>Y2289785</t>
  </si>
  <si>
    <t>Y2291786</t>
  </si>
  <si>
    <t>Y2291798</t>
  </si>
  <si>
    <t>Y2289810</t>
  </si>
  <si>
    <t>Y2289811</t>
  </si>
  <si>
    <t>Y2291799</t>
  </si>
  <si>
    <t>Y2289817</t>
  </si>
  <si>
    <t>Y2291800</t>
  </si>
  <si>
    <t>Y2289818</t>
  </si>
  <si>
    <t>Y2291801</t>
  </si>
  <si>
    <t>Y2289823</t>
  </si>
  <si>
    <t>Y2291803</t>
  </si>
  <si>
    <t>Y2289830</t>
  </si>
  <si>
    <t>Y2291812</t>
  </si>
  <si>
    <t>Y2289831</t>
  </si>
  <si>
    <t>Y2291813</t>
  </si>
  <si>
    <t>Y2289832</t>
  </si>
  <si>
    <t>Y2291815</t>
  </si>
  <si>
    <t>Y2289862</t>
  </si>
  <si>
    <t>Y2291816</t>
  </si>
  <si>
    <t>Y2289863</t>
  </si>
  <si>
    <t>Y2291819</t>
  </si>
  <si>
    <t>Y2291820</t>
  </si>
  <si>
    <t>Y2289881</t>
  </si>
  <si>
    <t>Y2291821</t>
  </si>
  <si>
    <t>Y2289885</t>
  </si>
  <si>
    <t>Y2291825</t>
  </si>
  <si>
    <t>Y2289887</t>
  </si>
  <si>
    <t>Y2304229</t>
  </si>
  <si>
    <t>Y2290223</t>
  </si>
  <si>
    <t>Y2304235</t>
  </si>
  <si>
    <t>Y2304239</t>
  </si>
  <si>
    <t>Y2290224</t>
  </si>
  <si>
    <t>Y2304240</t>
  </si>
  <si>
    <t>Y2290225</t>
  </si>
  <si>
    <t>Y2290226</t>
  </si>
  <si>
    <t>Y2304242</t>
  </si>
  <si>
    <t>Y2290227</t>
  </si>
  <si>
    <t>Y2304245</t>
  </si>
  <si>
    <t>Y2290228</t>
  </si>
  <si>
    <t>Y2304252</t>
  </si>
  <si>
    <t>Y2290229</t>
  </si>
  <si>
    <t>Y2304256</t>
  </si>
  <si>
    <t>Y2290230</t>
  </si>
  <si>
    <t>Y2304257</t>
  </si>
  <si>
    <t>Y2290231</t>
  </si>
  <si>
    <t>Y2304268</t>
  </si>
  <si>
    <t>Y2290232</t>
  </si>
  <si>
    <t>Y2304269</t>
  </si>
  <si>
    <t>Y2290233</t>
  </si>
  <si>
    <t>Y2304270</t>
  </si>
  <si>
    <t>Y2290234</t>
  </si>
  <si>
    <t>Y2306997</t>
  </si>
  <si>
    <t>Y2290235</t>
  </si>
  <si>
    <t>Y2306998</t>
  </si>
  <si>
    <t>Y2290236</t>
  </si>
  <si>
    <t>Y2307001</t>
  </si>
  <si>
    <t>Y2290237</t>
  </si>
  <si>
    <t>Y2307002</t>
  </si>
  <si>
    <t>Y2290238</t>
  </si>
  <si>
    <t>Y2304149</t>
  </si>
  <si>
    <t>Y2292505</t>
  </si>
  <si>
    <t>Y2304150</t>
  </si>
  <si>
    <t>Y2292506</t>
  </si>
  <si>
    <t>Y2306949</t>
  </si>
  <si>
    <t>Y2292514</t>
  </si>
  <si>
    <t>Y2306950</t>
  </si>
  <si>
    <t>Y2292524</t>
  </si>
  <si>
    <t>Y2306951</t>
  </si>
  <si>
    <t>Y2292532</t>
  </si>
  <si>
    <t>Y2306952</t>
  </si>
  <si>
    <t>Y2292533</t>
  </si>
  <si>
    <t>Y2306953</t>
  </si>
  <si>
    <t>Y2292534</t>
  </si>
  <si>
    <t>Y2306954</t>
  </si>
  <si>
    <t>Y2292536</t>
  </si>
  <si>
    <t>Y2306156</t>
  </si>
  <si>
    <t>Y2292537</t>
  </si>
  <si>
    <t>Y2306955</t>
  </si>
  <si>
    <t>Y2292538</t>
  </si>
  <si>
    <t>Y2292540</t>
  </si>
  <si>
    <t>Y2290397</t>
  </si>
  <si>
    <t>Y2292541</t>
  </si>
  <si>
    <t>Y2290401</t>
  </si>
  <si>
    <t>Y2292542</t>
  </si>
  <si>
    <t>Y2292543</t>
  </si>
  <si>
    <t>Y2292544</t>
  </si>
  <si>
    <t>Y2290403</t>
  </si>
  <si>
    <t>Y2292545</t>
  </si>
  <si>
    <t>Y2292546</t>
  </si>
  <si>
    <t>Y2290405</t>
  </si>
  <si>
    <t>Y2292548</t>
  </si>
  <si>
    <t>Y2290406</t>
  </si>
  <si>
    <t>Y2292549</t>
  </si>
  <si>
    <t>Y2290407</t>
  </si>
  <si>
    <t>Y2292550</t>
  </si>
  <si>
    <t>Y2292551</t>
  </si>
  <si>
    <t>Y2290409</t>
  </si>
  <si>
    <t>Y2292552</t>
  </si>
  <si>
    <t>Y2290410</t>
  </si>
  <si>
    <t>Y2292553</t>
  </si>
  <si>
    <t>Y2290411</t>
  </si>
  <si>
    <t>Y2292554</t>
  </si>
  <si>
    <t>Y2290412</t>
  </si>
  <si>
    <t>Y2292555</t>
  </si>
  <si>
    <t>Y2290413</t>
  </si>
  <si>
    <t>Y2292556</t>
  </si>
  <si>
    <t>Y2290414</t>
  </si>
  <si>
    <t>Y2292557</t>
  </si>
  <si>
    <t>Y2290415</t>
  </si>
  <si>
    <t>Y2292558</t>
  </si>
  <si>
    <t>Y2290416</t>
  </si>
  <si>
    <t>Y2292559</t>
  </si>
  <si>
    <t>Y2292560</t>
  </si>
  <si>
    <t>Y2290418</t>
  </si>
  <si>
    <t>Y2292561</t>
  </si>
  <si>
    <t>Y2290419</t>
  </si>
  <si>
    <t>Y2292562</t>
  </si>
  <si>
    <t>Y2292563</t>
  </si>
  <si>
    <t>Y2290422</t>
  </si>
  <si>
    <t>Y2292564</t>
  </si>
  <si>
    <t>Y2292565</t>
  </si>
  <si>
    <t>Y2292566</t>
  </si>
  <si>
    <t>Y2292591</t>
  </si>
  <si>
    <t>Y2290451</t>
  </si>
  <si>
    <t>Y2292592</t>
  </si>
  <si>
    <t>Y2290452</t>
  </si>
  <si>
    <t>Y2292593</t>
  </si>
  <si>
    <t>Y2290453</t>
  </si>
  <si>
    <t>Y2292594</t>
  </si>
  <si>
    <t>Y2290454</t>
  </si>
  <si>
    <t>Y2292595</t>
  </si>
  <si>
    <t>Y2290455</t>
  </si>
  <si>
    <t>Y2292596</t>
  </si>
  <si>
    <t>Y2290456</t>
  </si>
  <si>
    <t>Y2292597</t>
  </si>
  <si>
    <t>Y2290458</t>
  </si>
  <si>
    <t>Y2292598</t>
  </si>
  <si>
    <t>Y2290459</t>
  </si>
  <si>
    <t>Y2292599</t>
  </si>
  <si>
    <t>Y2290460</t>
  </si>
  <si>
    <t>Y2292600</t>
  </si>
  <si>
    <t>Y2290461</t>
  </si>
  <si>
    <t>Y2292601</t>
  </si>
  <si>
    <t>Y2290462</t>
  </si>
  <si>
    <t>Y2292602</t>
  </si>
  <si>
    <t>Y2290463</t>
  </si>
  <si>
    <t>Y2292603</t>
  </si>
  <si>
    <t>Y2290464</t>
  </si>
  <si>
    <t>Y2292604</t>
  </si>
  <si>
    <t>Y2290465</t>
  </si>
  <si>
    <t>Y2292605</t>
  </si>
  <si>
    <t>Y2290466</t>
  </si>
  <si>
    <t>Y2292606</t>
  </si>
  <si>
    <t>Y2292607</t>
  </si>
  <si>
    <t>Y2290468</t>
  </si>
  <si>
    <t>Y2292608</t>
  </si>
  <si>
    <t>Y2290469</t>
  </si>
  <si>
    <t>Y2292609</t>
  </si>
  <si>
    <t>Y2307497</t>
  </si>
  <si>
    <t>Y2292610</t>
  </si>
  <si>
    <t>Y2290471</t>
  </si>
  <si>
    <t>Y2292611</t>
  </si>
  <si>
    <t>Y2290487</t>
  </si>
  <si>
    <t>Y2292612</t>
  </si>
  <si>
    <t>Y2292613</t>
  </si>
  <si>
    <t>Y2290490</t>
  </si>
  <si>
    <t>Y2292614</t>
  </si>
  <si>
    <t>Y2304155</t>
  </si>
  <si>
    <t>Y2292615</t>
  </si>
  <si>
    <t>Y2290493</t>
  </si>
  <si>
    <t>Y2292616</t>
  </si>
  <si>
    <t>Y2304157</t>
  </si>
  <si>
    <t>Y2292617</t>
  </si>
  <si>
    <t>Y2290499</t>
  </si>
  <si>
    <t>Y2292618</t>
  </si>
  <si>
    <t>Y2290500</t>
  </si>
  <si>
    <t>Y2292619</t>
  </si>
  <si>
    <t>Y2290502</t>
  </si>
  <si>
    <t>Y2292620</t>
  </si>
  <si>
    <t>Y2290504</t>
  </si>
  <si>
    <t>Y2290514</t>
  </si>
  <si>
    <t>Y2292628</t>
  </si>
  <si>
    <t>Y2290517</t>
  </si>
  <si>
    <t>Y2292629</t>
  </si>
  <si>
    <t>Y2290518</t>
  </si>
  <si>
    <t>Y2292630</t>
  </si>
  <si>
    <t>Y2290519</t>
  </si>
  <si>
    <t>Y2292631</t>
  </si>
  <si>
    <t>Y2304159</t>
  </si>
  <si>
    <t>Y2292632</t>
  </si>
  <si>
    <t>Y2290521</t>
  </si>
  <si>
    <t>Y2292633</t>
  </si>
  <si>
    <t>Y2292634</t>
  </si>
  <si>
    <t>Y2290524</t>
  </si>
  <si>
    <t>Y2292635</t>
  </si>
  <si>
    <t>Y2290526</t>
  </si>
  <si>
    <t>Y2292636</t>
  </si>
  <si>
    <t>Y2292637</t>
  </si>
  <si>
    <t>Y2304160</t>
  </si>
  <si>
    <t>Y2292638</t>
  </si>
  <si>
    <t>Y2290527</t>
  </si>
  <si>
    <t>Y2292639</t>
  </si>
  <si>
    <t>Y2290528</t>
  </si>
  <si>
    <t>Y2292640</t>
  </si>
  <si>
    <t>Y2290529</t>
  </si>
  <si>
    <t>Y2292641</t>
  </si>
  <si>
    <t>Y2292642</t>
  </si>
  <si>
    <t>Y2292643</t>
  </si>
  <si>
    <t>Y2290534</t>
  </si>
  <si>
    <t>Y2292644</t>
  </si>
  <si>
    <t>Y2290535</t>
  </si>
  <si>
    <t>Y2292645</t>
  </si>
  <si>
    <t>Y2290536</t>
  </si>
  <si>
    <t>Y2292646</t>
  </si>
  <si>
    <t>Y2290539</t>
  </si>
  <si>
    <t>Y2292647</t>
  </si>
  <si>
    <t>Y2292648</t>
  </si>
  <si>
    <t>Y2292649</t>
  </si>
  <si>
    <t>Y2290545</t>
  </si>
  <si>
    <t>Y2292650</t>
  </si>
  <si>
    <t>Y2290546</t>
  </si>
  <si>
    <t>Y2292651</t>
  </si>
  <si>
    <t>Y2290547</t>
  </si>
  <si>
    <t>Y2292652</t>
  </si>
  <si>
    <t>Y2292653</t>
  </si>
  <si>
    <t>Y2290549</t>
  </si>
  <si>
    <t>Y2292654</t>
  </si>
  <si>
    <t>Y2290550</t>
  </si>
  <si>
    <t>Y2292655</t>
  </si>
  <si>
    <t>Y2290551</t>
  </si>
  <si>
    <t>Y2292656</t>
  </si>
  <si>
    <t>Y2290552</t>
  </si>
  <si>
    <t>Y2292657</t>
  </si>
  <si>
    <t>Y2290553</t>
  </si>
  <si>
    <t>Y2292658</t>
  </si>
  <si>
    <t>Y2292659</t>
  </si>
  <si>
    <t>Y2292660</t>
  </si>
  <si>
    <t>Y2290563</t>
  </si>
  <si>
    <t>Y2292661</t>
  </si>
  <si>
    <t>Y2290564</t>
  </si>
  <si>
    <t>Y2292662</t>
  </si>
  <si>
    <t>Y2290565</t>
  </si>
  <si>
    <t>Y2292663</t>
  </si>
  <si>
    <t>Y2290566</t>
  </si>
  <si>
    <t>Y2292664</t>
  </si>
  <si>
    <t>Y2290567</t>
  </si>
  <si>
    <t>Y2292665</t>
  </si>
  <si>
    <t>Y2290568</t>
  </si>
  <si>
    <t>Y2292666</t>
  </si>
  <si>
    <t>Y2292667</t>
  </si>
  <si>
    <t>Y2290570</t>
  </si>
  <si>
    <t>Y2292668</t>
  </si>
  <si>
    <t>Y2290571</t>
  </si>
  <si>
    <t>Y2292669</t>
  </si>
  <si>
    <t>Y2290574</t>
  </si>
  <si>
    <t>Y2292670</t>
  </si>
  <si>
    <t>Y2290575</t>
  </si>
  <si>
    <t>Y2292671</t>
  </si>
  <si>
    <t>Y2290576</t>
  </si>
  <si>
    <t>Y2292672</t>
  </si>
  <si>
    <t>Y2290578</t>
  </si>
  <si>
    <t>Y2292673</t>
  </si>
  <si>
    <t>Y2290579</t>
  </si>
  <si>
    <t>Y2292674</t>
  </si>
  <si>
    <t>Y2290580</t>
  </si>
  <si>
    <t>Y2292675</t>
  </si>
  <si>
    <t>Y2290581</t>
  </si>
  <si>
    <t>Y2292676</t>
  </si>
  <si>
    <t>Y2290582</t>
  </si>
  <si>
    <t>Y2290583</t>
  </si>
  <si>
    <t>Y2292715</t>
  </si>
  <si>
    <t>Y2290646</t>
  </si>
  <si>
    <t>Y2292716</t>
  </si>
  <si>
    <t>Y2290647</t>
  </si>
  <si>
    <t>Y2292717</t>
  </si>
  <si>
    <t>Y2290649</t>
  </si>
  <si>
    <t>Y2292718</t>
  </si>
  <si>
    <t>Y2290656</t>
  </si>
  <si>
    <t>Y2292719</t>
  </si>
  <si>
    <t>Y2290657</t>
  </si>
  <si>
    <t>Y2292720</t>
  </si>
  <si>
    <t>Y2290664</t>
  </si>
  <si>
    <t>Y2292721</t>
  </si>
  <si>
    <t>Y2290671</t>
  </si>
  <si>
    <t>Y2292722</t>
  </si>
  <si>
    <t>Y2292723</t>
  </si>
  <si>
    <t>Y2290675</t>
  </si>
  <si>
    <t>Y2292724</t>
  </si>
  <si>
    <t>Y2290677</t>
  </si>
  <si>
    <t>Y2292725</t>
  </si>
  <si>
    <t>Y2290681</t>
  </si>
  <si>
    <t>Y2292726</t>
  </si>
  <si>
    <t>Y2290682</t>
  </si>
  <si>
    <t>Y2292727</t>
  </si>
  <si>
    <t>Y2290686</t>
  </si>
  <si>
    <t>Y2306162</t>
  </si>
  <si>
    <t>Y2307061</t>
  </si>
  <si>
    <t>Y2306163</t>
  </si>
  <si>
    <t>Y2307062</t>
  </si>
  <si>
    <t>Y2306164</t>
  </si>
  <si>
    <t>Y2307063</t>
  </si>
  <si>
    <t>Y2306966</t>
  </si>
  <si>
    <t>Y2307064</t>
  </si>
  <si>
    <t>Y2306967</t>
  </si>
  <si>
    <t>Y2307065</t>
  </si>
  <si>
    <t>Y2306968</t>
  </si>
  <si>
    <t>Y2307066</t>
  </si>
  <si>
    <t>Y2306969</t>
  </si>
  <si>
    <t>Y2307067</t>
  </si>
  <si>
    <t>Y2307068</t>
  </si>
  <si>
    <t>Y2306970</t>
  </si>
  <si>
    <t>Y2307069</t>
  </si>
  <si>
    <t>Y2293494</t>
  </si>
  <si>
    <t>Y2294580</t>
  </si>
  <si>
    <t>Y2293495</t>
  </si>
  <si>
    <t>Y2294581</t>
  </si>
  <si>
    <t>Y2293496</t>
  </si>
  <si>
    <t>Y2294582</t>
  </si>
  <si>
    <t>Y2293497</t>
  </si>
  <si>
    <t>Y2294583</t>
  </si>
  <si>
    <t>Y2293498</t>
  </si>
  <si>
    <t>Y2294584</t>
  </si>
  <si>
    <t>Y2300703</t>
  </si>
  <si>
    <t>Y2294585</t>
  </si>
  <si>
    <t>Y2300704</t>
  </si>
  <si>
    <t>Y2294586</t>
  </si>
  <si>
    <t>Y2300705</t>
  </si>
  <si>
    <t>Y2294587</t>
  </si>
  <si>
    <t>Y2294588</t>
  </si>
  <si>
    <t>Y2304479</t>
  </si>
  <si>
    <t>Y2294589</t>
  </si>
  <si>
    <t>Y2304480</t>
  </si>
  <si>
    <t>Y2294590</t>
  </si>
  <si>
    <t>Y2304481</t>
  </si>
  <si>
    <t>Y2294591</t>
  </si>
  <si>
    <t>Y2304482</t>
  </si>
  <si>
    <t>Y2294592</t>
  </si>
  <si>
    <t>Y2304483</t>
  </si>
  <si>
    <t>Y2294593</t>
  </si>
  <si>
    <t>Y2304484</t>
  </si>
  <si>
    <t>Y2294594</t>
  </si>
  <si>
    <t>Y2304485</t>
  </si>
  <si>
    <t>Y2294595</t>
  </si>
  <si>
    <t>Y2304486</t>
  </si>
  <si>
    <t>Y2294596</t>
  </si>
  <si>
    <t>Y2304487</t>
  </si>
  <si>
    <t>Y2294597</t>
  </si>
  <si>
    <t>Y2304488</t>
  </si>
  <si>
    <t>Y2294598</t>
  </si>
  <si>
    <t>Y2304489</t>
  </si>
  <si>
    <t>Y2294599</t>
  </si>
  <si>
    <t>Y2304490</t>
  </si>
  <si>
    <t>Y2294600</t>
  </si>
  <si>
    <t>Y2304491</t>
  </si>
  <si>
    <t>Y2294601</t>
  </si>
  <si>
    <t>Y2307136</t>
  </si>
  <si>
    <t>Y2294602</t>
  </si>
  <si>
    <t>Y2306264</t>
  </si>
  <si>
    <t>Y2294603</t>
  </si>
  <si>
    <t>Y2306265</t>
  </si>
  <si>
    <t>Y2294604</t>
  </si>
  <si>
    <t>Y2307147</t>
  </si>
  <si>
    <t>Y2294605</t>
  </si>
  <si>
    <t>Y2307148</t>
  </si>
  <si>
    <t>Y2294606</t>
  </si>
  <si>
    <t>Y2307149</t>
  </si>
  <si>
    <t>Y2294607</t>
  </si>
  <si>
    <t>Y2307150</t>
  </si>
  <si>
    <t>Y2294608</t>
  </si>
  <si>
    <t>Y2307151</t>
  </si>
  <si>
    <t>Y2294609</t>
  </si>
  <si>
    <t>Y2307152</t>
  </si>
  <si>
    <t>Y2294610</t>
  </si>
  <si>
    <t>Y2306266</t>
  </si>
  <si>
    <t>Y2294611</t>
  </si>
  <si>
    <t>Y2307153</t>
  </si>
  <si>
    <t>Y2294612</t>
  </si>
  <si>
    <t>Y2307154</t>
  </si>
  <si>
    <t>Y2294613</t>
  </si>
  <si>
    <t>Y2307155</t>
  </si>
  <si>
    <t>Y2294614</t>
  </si>
  <si>
    <t>Y2293499</t>
  </si>
  <si>
    <t>Y2294615</t>
  </si>
  <si>
    <t>Y2293509</t>
  </si>
  <si>
    <t>Y2294616</t>
  </si>
  <si>
    <t>Y2293512</t>
  </si>
  <si>
    <t>Y2294617</t>
  </si>
  <si>
    <t>Y2293513</t>
  </si>
  <si>
    <t>Y2294618</t>
  </si>
  <si>
    <t>Y2293517</t>
  </si>
  <si>
    <t>Y2294619</t>
  </si>
  <si>
    <t>Y2293555</t>
  </si>
  <si>
    <t>Y2293556</t>
  </si>
  <si>
    <t>Y2294620</t>
  </si>
  <si>
    <t>Y2293557</t>
  </si>
  <si>
    <t>Y2294621</t>
  </si>
  <si>
    <t>Y2293558</t>
  </si>
  <si>
    <t>Y2294622</t>
  </si>
  <si>
    <t>Y2293559</t>
  </si>
  <si>
    <t>Y2294623</t>
  </si>
  <si>
    <t>Y2293560</t>
  </si>
  <si>
    <t>Y2294624</t>
  </si>
  <si>
    <t>Y2293561</t>
  </si>
  <si>
    <t>Y2294625</t>
  </si>
  <si>
    <t>Y2293562</t>
  </si>
  <si>
    <t>Y2294626</t>
  </si>
  <si>
    <t>Y2293563</t>
  </si>
  <si>
    <t>Y2294627</t>
  </si>
  <si>
    <t>Y2293564</t>
  </si>
  <si>
    <t>Y2294628</t>
  </si>
  <si>
    <t>Y2293565</t>
  </si>
  <si>
    <t>Y2294629</t>
  </si>
  <si>
    <t>Y2293566</t>
  </si>
  <si>
    <t>Y2294630</t>
  </si>
  <si>
    <t>Y2294631</t>
  </si>
  <si>
    <t>Y2294632</t>
  </si>
  <si>
    <t>Y2293569</t>
  </si>
  <si>
    <t>Y2294633</t>
  </si>
  <si>
    <t>Y2293570</t>
  </si>
  <si>
    <t>Y2294634</t>
  </si>
  <si>
    <t>Y2293571</t>
  </si>
  <si>
    <t>Y2293923</t>
  </si>
  <si>
    <t>Y2293925</t>
  </si>
  <si>
    <t>Y2293927</t>
  </si>
  <si>
    <t>Y2293929</t>
  </si>
  <si>
    <t>Y2293931</t>
  </si>
  <si>
    <t>Y2293933</t>
  </si>
  <si>
    <t>Y2293935</t>
  </si>
  <si>
    <t>Y2293937</t>
  </si>
  <si>
    <t>Y2296650</t>
  </si>
  <si>
    <t>Y2296701</t>
  </si>
  <si>
    <t>Y2300580</t>
  </si>
  <si>
    <t>Y2300787</t>
  </si>
  <si>
    <t>Y2306976</t>
  </si>
  <si>
    <t>Y2306977</t>
  </si>
  <si>
    <t>Y2306978</t>
  </si>
  <si>
    <t>Y2306981</t>
  </si>
  <si>
    <t>Y2306991</t>
  </si>
  <si>
    <t>Y2306992</t>
  </si>
  <si>
    <t>Y2306993</t>
  </si>
  <si>
    <t>Y2306994</t>
  </si>
  <si>
    <t>Y2306996</t>
  </si>
  <si>
    <t>Y2306999</t>
  </si>
  <si>
    <t>Y2307000</t>
  </si>
  <si>
    <t>Y2307004</t>
  </si>
  <si>
    <t>Y2307005</t>
  </si>
  <si>
    <t>Y2307006</t>
  </si>
  <si>
    <t>Y2307011</t>
  </si>
  <si>
    <t>Y2307012</t>
  </si>
  <si>
    <t>Y2307019</t>
  </si>
  <si>
    <t>Y2307025</t>
  </si>
  <si>
    <t>Y2307026</t>
  </si>
  <si>
    <t>Y2307027</t>
  </si>
  <si>
    <t>Y2307028</t>
  </si>
  <si>
    <t>Y2307030</t>
  </si>
  <si>
    <t>Y2307031</t>
  </si>
  <si>
    <t>Y2307033</t>
  </si>
  <si>
    <t>Y2307038</t>
  </si>
  <si>
    <t>Y2307039</t>
  </si>
  <si>
    <t>Y2307040</t>
  </si>
  <si>
    <t>Y2307041</t>
  </si>
  <si>
    <t>Y2307137</t>
  </si>
  <si>
    <t>Y2307138</t>
  </si>
  <si>
    <t>Y2307139</t>
  </si>
  <si>
    <t>Y2307140</t>
  </si>
  <si>
    <t>Y2307141</t>
  </si>
  <si>
    <t>Y2307142</t>
  </si>
  <si>
    <t>Y2307143</t>
  </si>
  <si>
    <t>Y2307144</t>
  </si>
  <si>
    <t>Y2307145</t>
  </si>
  <si>
    <t>Y2307146</t>
  </si>
  <si>
    <t>Y2307496</t>
  </si>
  <si>
    <t>Y3066299</t>
  </si>
  <si>
    <t>Y2289977</t>
  </si>
  <si>
    <t>Y3125935</t>
  </si>
  <si>
    <t>Y2305498</t>
  </si>
  <si>
    <t>Y2306070</t>
  </si>
  <si>
    <t>Y2303725</t>
  </si>
  <si>
    <t>Y2303517</t>
  </si>
  <si>
    <t>Y2303518</t>
  </si>
  <si>
    <t>Y2303726</t>
  </si>
  <si>
    <t>Y2305554</t>
  </si>
  <si>
    <t>Y2305555</t>
  </si>
  <si>
    <t>Y2305556</t>
  </si>
  <si>
    <t>Y2305557</t>
  </si>
  <si>
    <t>Y2305558</t>
  </si>
  <si>
    <t>Y2305559</t>
  </si>
  <si>
    <t>Y2305560</t>
  </si>
  <si>
    <t>Y2305561</t>
  </si>
  <si>
    <t>Y2303519</t>
  </si>
  <si>
    <t>Y2303520</t>
  </si>
  <si>
    <t>Y2303521</t>
  </si>
  <si>
    <t>Y2305562</t>
  </si>
  <si>
    <t>Y2305563</t>
  </si>
  <si>
    <t>Y2305564</t>
  </si>
  <si>
    <t>Y2305565</t>
  </si>
  <si>
    <t>Y2305566</t>
  </si>
  <si>
    <t>Y2305567</t>
  </si>
  <si>
    <t>Y2305568</t>
  </si>
  <si>
    <t>Y2305569</t>
  </si>
  <si>
    <t>Y2305570</t>
  </si>
  <si>
    <t>Y2305571</t>
  </si>
  <si>
    <t>Y2305572</t>
  </si>
  <si>
    <t>Y2305573</t>
  </si>
  <si>
    <t>Y2305574</t>
  </si>
  <si>
    <t>Y2305575</t>
  </si>
  <si>
    <t>Y2303523</t>
  </si>
  <si>
    <t>Y2303524</t>
  </si>
  <si>
    <t>Y2305576</t>
  </si>
  <si>
    <t>Y2305577</t>
  </si>
  <si>
    <t>Y2305578</t>
  </si>
  <si>
    <t>Y2303727</t>
  </si>
  <si>
    <t>Y2303728</t>
  </si>
  <si>
    <t>Y2305579</t>
  </si>
  <si>
    <t>Y2305580</t>
  </si>
  <si>
    <t>Y2305581</t>
  </si>
  <si>
    <t>Y2305582</t>
  </si>
  <si>
    <t>Y2305583</t>
  </si>
  <si>
    <t>Y2305584</t>
  </si>
  <si>
    <t>Y2303526</t>
  </si>
  <si>
    <t>Y2303527</t>
  </si>
  <si>
    <t>Y2303528</t>
  </si>
  <si>
    <t>Y2305587</t>
  </si>
  <si>
    <t>Y2305588</t>
  </si>
  <si>
    <t>Y2305589</t>
  </si>
  <si>
    <t>Y2303534</t>
  </si>
  <si>
    <t>Y2305590</t>
  </si>
  <si>
    <t>Y2305591</t>
  </si>
  <si>
    <t>Y2305593</t>
  </si>
  <si>
    <t>Y2305594</t>
  </si>
  <si>
    <t>Y2305595</t>
  </si>
  <si>
    <t>Y2303535</t>
  </si>
  <si>
    <t>Y2303729</t>
  </si>
  <si>
    <t>Y2305596</t>
  </si>
  <si>
    <t>Y2303536</t>
  </si>
  <si>
    <t>Y2305597</t>
  </si>
  <si>
    <t>Y2305598</t>
  </si>
  <si>
    <t>Y2305599</t>
  </si>
  <si>
    <t>Y2305600</t>
  </si>
  <si>
    <t>Y2305601</t>
  </si>
  <si>
    <t>Y2303537</t>
  </si>
  <si>
    <t>Y2303538</t>
  </si>
  <si>
    <t>Y2303539</t>
  </si>
  <si>
    <t>Y2305602</t>
  </si>
  <si>
    <t>Y2278044</t>
  </si>
  <si>
    <t>Y2305605</t>
  </si>
  <si>
    <t>Y2305606</t>
  </si>
  <si>
    <t>Y2305607</t>
  </si>
  <si>
    <t>Y2305608</t>
  </si>
  <si>
    <t>Y2305609</t>
  </si>
  <si>
    <t>Y2305610</t>
  </si>
  <si>
    <t>Y2305611</t>
  </si>
  <si>
    <t>Y2305612</t>
  </si>
  <si>
    <t>Y2305613</t>
  </si>
  <si>
    <t>Y2305614</t>
  </si>
  <si>
    <t>Y2305615</t>
  </si>
  <si>
    <t>Y2305616</t>
  </si>
  <si>
    <t>Y2305617</t>
  </si>
  <si>
    <t>Y2305620</t>
  </si>
  <si>
    <t>Y2303545</t>
  </si>
  <si>
    <t>Y2303546</t>
  </si>
  <si>
    <t>Y2303547</t>
  </si>
  <si>
    <t>Y2303549</t>
  </si>
  <si>
    <t>Y2305630</t>
  </si>
  <si>
    <t>Y2305631</t>
  </si>
  <si>
    <t>Y2305632</t>
  </si>
  <si>
    <t>Y2305633</t>
  </si>
  <si>
    <t>Y2305634</t>
  </si>
  <si>
    <t>Y2305635</t>
  </si>
  <si>
    <t>Y2305636</t>
  </si>
  <si>
    <t>Y2305637</t>
  </si>
  <si>
    <t>Y2305638</t>
  </si>
  <si>
    <t>Y2305639</t>
  </si>
  <si>
    <t>Y2303550</t>
  </si>
  <si>
    <t>Y2305641</t>
  </si>
  <si>
    <t>Y2305642</t>
  </si>
  <si>
    <t>Y2305643</t>
  </si>
  <si>
    <t>Y2305644</t>
  </si>
  <si>
    <t>Y2303551</t>
  </si>
  <si>
    <t>Y2303552</t>
  </si>
  <si>
    <t>Y2305645</t>
  </si>
  <si>
    <t>Y2305646</t>
  </si>
  <si>
    <t>Y2303553</t>
  </si>
  <si>
    <t>Y2303554</t>
  </si>
  <si>
    <t>Y2305647</t>
  </si>
  <si>
    <t>Y2305648</t>
  </si>
  <si>
    <t>Y2303555</t>
  </si>
  <si>
    <t>Y2303556</t>
  </si>
  <si>
    <t>Y2305649</t>
  </si>
  <si>
    <t>Y2305650</t>
  </si>
  <si>
    <t>Y2305651</t>
  </si>
  <si>
    <t>Y2305652</t>
  </si>
  <si>
    <t>Y2305653</t>
  </si>
  <si>
    <t>Y2305654</t>
  </si>
  <si>
    <t>Y2305655</t>
  </si>
  <si>
    <t>Y2303557</t>
  </si>
  <si>
    <t>Y2305656</t>
  </si>
  <si>
    <t>Y2305657</t>
  </si>
  <si>
    <t>Y2305658</t>
  </si>
  <si>
    <t>Y2303558</t>
  </si>
  <si>
    <t>Y2303559</t>
  </si>
  <si>
    <t>Y2303560</t>
  </si>
  <si>
    <t>Y2303561</t>
  </si>
  <si>
    <t>Y2303562</t>
  </si>
  <si>
    <t>Y2305663</t>
  </si>
  <si>
    <t>Y2305664</t>
  </si>
  <si>
    <t>Y2305665</t>
  </si>
  <si>
    <t>Y2303564</t>
  </si>
  <si>
    <t>Y2303732</t>
  </si>
  <si>
    <t>Y2303733</t>
  </si>
  <si>
    <t>Y2305674</t>
  </si>
  <si>
    <t>Y2305675</t>
  </si>
  <si>
    <t>Y2305676</t>
  </si>
  <si>
    <t>Y2305677</t>
  </si>
  <si>
    <t>Y2305678</t>
  </si>
  <si>
    <t>Y2305679</t>
  </si>
  <si>
    <t>Y2303565</t>
  </si>
  <si>
    <t>Y2303566</t>
  </si>
  <si>
    <t>Y2303567</t>
  </si>
  <si>
    <t>Y2303568</t>
  </si>
  <si>
    <t>Y2303569</t>
  </si>
  <si>
    <t>Y2303570</t>
  </si>
  <si>
    <t>Y2305680</t>
  </si>
  <si>
    <t>Y2305681</t>
  </si>
  <si>
    <t>Y2303571</t>
  </si>
  <si>
    <t>Y2303572</t>
  </si>
  <si>
    <t>Y2303573</t>
  </si>
  <si>
    <t>Y2303574</t>
  </si>
  <si>
    <t>Y2303575</t>
  </si>
  <si>
    <t>Y2303576</t>
  </si>
  <si>
    <t>Y2303734</t>
  </si>
  <si>
    <t>Y2305682</t>
  </si>
  <si>
    <t>Y2303577</t>
  </si>
  <si>
    <t>Y2303578</t>
  </si>
  <si>
    <t>Y2303579</t>
  </si>
  <si>
    <t>Y2303580</t>
  </si>
  <si>
    <t>Y2303581</t>
  </si>
  <si>
    <t>Y2305683</t>
  </si>
  <si>
    <t>Y2305684</t>
  </si>
  <si>
    <t>Y2305685</t>
  </si>
  <si>
    <t>Y2305686</t>
  </si>
  <si>
    <t>Y2305841</t>
  </si>
  <si>
    <t>Y2305842</t>
  </si>
  <si>
    <t>Y2305843</t>
  </si>
  <si>
    <t>Y2305844</t>
  </si>
  <si>
    <t>Y2305845</t>
  </si>
  <si>
    <t>Y2305846</t>
  </si>
  <si>
    <t>Y2305847</t>
  </si>
  <si>
    <t>Y2305909</t>
  </si>
  <si>
    <t>Y2305910</t>
  </si>
  <si>
    <t>Y2305911</t>
  </si>
  <si>
    <t>Y2305961</t>
  </si>
  <si>
    <t>Y2305962</t>
  </si>
  <si>
    <t>Y2305963</t>
  </si>
  <si>
    <t>Y2305964</t>
  </si>
  <si>
    <t>Y2305965</t>
  </si>
  <si>
    <t>Y2305967</t>
  </si>
  <si>
    <t>Y2305968</t>
  </si>
  <si>
    <t>Y2306063</t>
  </si>
  <si>
    <t>Y2295330</t>
  </si>
  <si>
    <t>Y3130217</t>
  </si>
  <si>
    <t>Y3130523</t>
  </si>
  <si>
    <t>Y3130436</t>
  </si>
  <si>
    <t>Y3128905</t>
  </si>
  <si>
    <t>Y3112989</t>
  </si>
  <si>
    <t>Y3128849</t>
  </si>
  <si>
    <t>Y3130220</t>
  </si>
  <si>
    <t>Y3128880</t>
  </si>
  <si>
    <t>Y3129053</t>
  </si>
  <si>
    <t>Y3129052</t>
  </si>
  <si>
    <t>Y3128910</t>
  </si>
  <si>
    <t>Y3128909</t>
  </si>
  <si>
    <t>Y3128907</t>
  </si>
  <si>
    <t>Y3130345</t>
  </si>
  <si>
    <t>Y3130389</t>
  </si>
  <si>
    <t>Y3130390</t>
  </si>
  <si>
    <t>Y3130412</t>
  </si>
  <si>
    <t>Y3130435</t>
  </si>
  <si>
    <t>Y3130437</t>
  </si>
  <si>
    <t>Y3130491</t>
  </si>
  <si>
    <t>Y3130522</t>
  </si>
  <si>
    <t>Y3130524</t>
  </si>
  <si>
    <t>Y3130525</t>
  </si>
  <si>
    <t>Y3130802</t>
  </si>
  <si>
    <t>Y3130803</t>
  </si>
  <si>
    <t>Y3130804</t>
  </si>
  <si>
    <t>Y3130805</t>
  </si>
  <si>
    <t>Y3130806</t>
  </si>
  <si>
    <t>Y3130807</t>
  </si>
  <si>
    <t>Y3130809</t>
  </si>
  <si>
    <t>Y3130942</t>
  </si>
  <si>
    <t>Y3130944</t>
  </si>
  <si>
    <t>Y3131037</t>
  </si>
  <si>
    <t>Y3136443</t>
  </si>
  <si>
    <t>Y3136576</t>
  </si>
  <si>
    <t>Y3136579</t>
  </si>
  <si>
    <t>Y3143611</t>
  </si>
  <si>
    <t>Y3143200</t>
  </si>
  <si>
    <t>Y3143387</t>
  </si>
  <si>
    <t>Y3143481</t>
  </si>
  <si>
    <t>Y3143535</t>
  </si>
  <si>
    <t>Y3143537</t>
  </si>
  <si>
    <t>Y3143538</t>
  </si>
  <si>
    <t>Y3143634</t>
  </si>
  <si>
    <t>Y3143636</t>
  </si>
  <si>
    <t>Y3143680</t>
  </si>
  <si>
    <t>Y3143725</t>
  </si>
  <si>
    <t>Y3143703</t>
  </si>
  <si>
    <t>Y3143702</t>
  </si>
  <si>
    <t>Y3145413</t>
  </si>
  <si>
    <t>Y3145301</t>
  </si>
  <si>
    <t>Y3145412</t>
  </si>
  <si>
    <t>Y2307124</t>
  </si>
  <si>
    <t>Y2304291</t>
  </si>
  <si>
    <t>Y3152028</t>
  </si>
  <si>
    <t>Y3152216</t>
  </si>
  <si>
    <t>Y3066680</t>
  </si>
  <si>
    <t>Y3066681</t>
  </si>
  <si>
    <t>Y3066682</t>
  </si>
  <si>
    <t>Y3066683</t>
  </si>
  <si>
    <t>Y3066684</t>
  </si>
  <si>
    <t>Y3066685</t>
  </si>
  <si>
    <t>Y3066686</t>
  </si>
  <si>
    <t>Y3066687</t>
  </si>
  <si>
    <t>Y3066688</t>
  </si>
  <si>
    <t>Y3066689</t>
  </si>
  <si>
    <t>Y3066690</t>
  </si>
  <si>
    <t>Y3066691</t>
  </si>
  <si>
    <t>Y3066692</t>
  </si>
  <si>
    <t>Y3066693</t>
  </si>
  <si>
    <t>Y3066694</t>
  </si>
  <si>
    <t>Y3066695</t>
  </si>
  <si>
    <t>Y3066696</t>
  </si>
  <si>
    <t>Y3066697</t>
  </si>
  <si>
    <t>Y3066698</t>
  </si>
  <si>
    <t>Y3066699</t>
  </si>
  <si>
    <t>Y3066700</t>
  </si>
  <si>
    <t>Y3066701</t>
  </si>
  <si>
    <t>Y3066702</t>
  </si>
  <si>
    <t>Y3066703</t>
  </si>
  <si>
    <t>Y3066704</t>
  </si>
  <si>
    <t>Y3066705</t>
  </si>
  <si>
    <t>Y3066706</t>
  </si>
  <si>
    <t>Y3066707</t>
  </si>
  <si>
    <t>Y3066708</t>
  </si>
  <si>
    <t>Y3066709</t>
  </si>
  <si>
    <t>Y3066710</t>
  </si>
  <si>
    <t>Y3066711</t>
  </si>
  <si>
    <t>Y2292024</t>
  </si>
  <si>
    <t>Y2292020</t>
  </si>
  <si>
    <t>Y2292021</t>
  </si>
  <si>
    <t>Y2292101</t>
  </si>
  <si>
    <t>Y2292103</t>
  </si>
  <si>
    <t>Y2292112</t>
  </si>
  <si>
    <t>Y2292050</t>
  </si>
  <si>
    <t>Y2307052</t>
  </si>
  <si>
    <t>Y3154493</t>
  </si>
  <si>
    <t>Y3154718</t>
  </si>
  <si>
    <t>Y2306071</t>
  </si>
  <si>
    <t>Y2306982</t>
  </si>
  <si>
    <t>Y3156497</t>
  </si>
  <si>
    <t>Y3156860</t>
  </si>
  <si>
    <t>Y2300216</t>
  </si>
  <si>
    <t>Y2300213</t>
  </si>
  <si>
    <t>Y2300220</t>
  </si>
  <si>
    <t>Y2300240</t>
  </si>
  <si>
    <t>Y3502242</t>
  </si>
  <si>
    <t>Y3502243</t>
  </si>
  <si>
    <t>Y3502219</t>
  </si>
  <si>
    <t>Y3502411</t>
  </si>
  <si>
    <t>Y3502631</t>
  </si>
  <si>
    <t>Y3504380</t>
  </si>
  <si>
    <t>Y3504758</t>
  </si>
  <si>
    <t>Y3504759</t>
  </si>
  <si>
    <t>Y3508780</t>
  </si>
  <si>
    <t>Y3508914</t>
  </si>
  <si>
    <t>Y3517610</t>
  </si>
  <si>
    <t>Y3517586</t>
  </si>
  <si>
    <t>Y3517702</t>
  </si>
  <si>
    <t>Y2296724</t>
  </si>
  <si>
    <t>Y3523342</t>
  </si>
  <si>
    <t>Y3524889</t>
  </si>
  <si>
    <t>Y3525033</t>
  </si>
  <si>
    <t>Y3525040</t>
  </si>
  <si>
    <t>Y3525538</t>
  </si>
  <si>
    <t>Y3525539</t>
  </si>
  <si>
    <t>Y3525616</t>
  </si>
  <si>
    <t>Y3525668</t>
  </si>
  <si>
    <t>Y3525735</t>
  </si>
  <si>
    <t>Y3520863</t>
  </si>
  <si>
    <t>Y3520864</t>
  </si>
  <si>
    <t>Y3520862</t>
  </si>
  <si>
    <t>Y3522796</t>
  </si>
  <si>
    <t>Y3522799</t>
  </si>
  <si>
    <t>Y3522798</t>
  </si>
  <si>
    <t>Y3522797</t>
  </si>
  <si>
    <t>Y3728769</t>
  </si>
  <si>
    <t>Y3527878</t>
  </si>
  <si>
    <t>Y3527880</t>
  </si>
  <si>
    <t>Y3528030</t>
  </si>
  <si>
    <t>Y3528052</t>
  </si>
  <si>
    <t>Y3528053</t>
  </si>
  <si>
    <t>Y2304278</t>
  </si>
  <si>
    <t>Y3816129</t>
  </si>
  <si>
    <t>Y3816313</t>
  </si>
  <si>
    <t>Y3816393</t>
  </si>
  <si>
    <t>Y3816395</t>
  </si>
  <si>
    <t>Y3816398</t>
  </si>
  <si>
    <t>Y3816706</t>
  </si>
  <si>
    <t>Y3816731</t>
  </si>
  <si>
    <t>Y3816758</t>
  </si>
  <si>
    <t>Y3816968</t>
  </si>
  <si>
    <t>Y3816969</t>
  </si>
  <si>
    <t>Y4045033</t>
  </si>
  <si>
    <t>Y4045026</t>
  </si>
  <si>
    <t>Y3740835</t>
  </si>
  <si>
    <t>Y3829856</t>
  </si>
  <si>
    <t>Y3829858</t>
  </si>
  <si>
    <t>Y3829859</t>
  </si>
  <si>
    <t>Y3829860</t>
  </si>
  <si>
    <t>Y3534409</t>
  </si>
  <si>
    <t>Y3534574</t>
  </si>
  <si>
    <t>Y3534524</t>
  </si>
  <si>
    <t>Y3534548</t>
  </si>
  <si>
    <t>Y3534549</t>
  </si>
  <si>
    <t>Y3534576</t>
  </si>
  <si>
    <t>Y3536481</t>
  </si>
  <si>
    <t>Y3536581</t>
  </si>
  <si>
    <t>Y3536685</t>
  </si>
  <si>
    <t>Y3536687</t>
  </si>
  <si>
    <t>Y3536787</t>
  </si>
  <si>
    <t>Y3536789</t>
  </si>
  <si>
    <t>Y3538824</t>
  </si>
  <si>
    <t>Y3539353</t>
  </si>
  <si>
    <t>Y3541448</t>
  </si>
  <si>
    <t>Y3541449</t>
  </si>
  <si>
    <t>Y3541394</t>
  </si>
  <si>
    <t>Y3541911</t>
  </si>
  <si>
    <t>Y3542039</t>
  </si>
  <si>
    <t>Y3543794</t>
  </si>
  <si>
    <t>Y3543838</t>
  </si>
  <si>
    <t>Y3543934</t>
  </si>
  <si>
    <t>Y3544183</t>
  </si>
  <si>
    <t>Y3544181</t>
  </si>
  <si>
    <t>Y3544422</t>
  </si>
  <si>
    <t>Y3550709</t>
  </si>
  <si>
    <t>Y3544267</t>
  </si>
  <si>
    <t>Y3551764</t>
  </si>
  <si>
    <t>Y3551765</t>
  </si>
  <si>
    <t>Y3554133</t>
  </si>
  <si>
    <t>Y3554716</t>
  </si>
  <si>
    <t>Y3560156</t>
  </si>
  <si>
    <t>Y3560131</t>
  </si>
  <si>
    <t>Y3560348</t>
  </si>
  <si>
    <t>Y3560462</t>
  </si>
  <si>
    <t>Y3560689</t>
  </si>
  <si>
    <t>Y3563368</t>
  </si>
  <si>
    <t>Y3560816</t>
  </si>
  <si>
    <t>Y3562467</t>
  </si>
  <si>
    <t>Y3562819</t>
  </si>
  <si>
    <t>Y3563261</t>
  </si>
  <si>
    <t>Y3569648</t>
  </si>
  <si>
    <t>Y3570974</t>
  </si>
  <si>
    <t>Y3569988</t>
  </si>
  <si>
    <t>Y3570973</t>
  </si>
  <si>
    <t>Y3571199</t>
  </si>
  <si>
    <t>Y3571222</t>
  </si>
  <si>
    <t>Y2304153</t>
  </si>
  <si>
    <t>Y3573084</t>
  </si>
  <si>
    <t>Y3573085</t>
  </si>
  <si>
    <t>Y3573614</t>
  </si>
  <si>
    <t>Y3575448</t>
  </si>
  <si>
    <t>Y3575660</t>
  </si>
  <si>
    <t>Y3575399</t>
  </si>
  <si>
    <t>Y3575686</t>
  </si>
  <si>
    <t>Y3575988</t>
  </si>
  <si>
    <t>Y2295908</t>
  </si>
  <si>
    <t>Y3578334</t>
  </si>
  <si>
    <t>Y3580704</t>
  </si>
  <si>
    <t>Y3637412</t>
  </si>
  <si>
    <t>Y3586947</t>
  </si>
  <si>
    <t>Y3586949</t>
  </si>
  <si>
    <t>Y3586961</t>
  </si>
  <si>
    <t>Y3587186</t>
  </si>
  <si>
    <t>Y3589706</t>
  </si>
  <si>
    <t>Y3957119</t>
  </si>
  <si>
    <t>Y3957120</t>
  </si>
  <si>
    <t>Y3957121</t>
  </si>
  <si>
    <t>Y3957122</t>
  </si>
  <si>
    <t>Y3957123</t>
  </si>
  <si>
    <t>Y3957124</t>
  </si>
  <si>
    <t>Y3957125</t>
  </si>
  <si>
    <t>Y3957126</t>
  </si>
  <si>
    <t>Y3955458</t>
  </si>
  <si>
    <t>Y3955459</t>
  </si>
  <si>
    <t>Y3957127</t>
  </si>
  <si>
    <t>Y3955460</t>
  </si>
  <si>
    <t>Y3957128</t>
  </si>
  <si>
    <t>Y3957129</t>
  </si>
  <si>
    <t>Y3957130</t>
  </si>
  <si>
    <t>Y3955461</t>
  </si>
  <si>
    <t>Y3957131</t>
  </si>
  <si>
    <t>Y3957132</t>
  </si>
  <si>
    <t>Y3957133</t>
  </si>
  <si>
    <t>Y3957134</t>
  </si>
  <si>
    <t>Y3957135</t>
  </si>
  <si>
    <t>Y3957136</t>
  </si>
  <si>
    <t>Y3955464</t>
  </si>
  <si>
    <t>Y3957137</t>
  </si>
  <si>
    <t>Y3955465</t>
  </si>
  <si>
    <t>Y3957138</t>
  </si>
  <si>
    <t>Y3957139</t>
  </si>
  <si>
    <t>Y3955469</t>
  </si>
  <si>
    <t>Y3955474</t>
  </si>
  <si>
    <t>Y3957140</t>
  </si>
  <si>
    <t>Y3957141</t>
  </si>
  <si>
    <t>Y3957142</t>
  </si>
  <si>
    <t>Y3957143</t>
  </si>
  <si>
    <t>Y3957144</t>
  </si>
  <si>
    <t>Y3957145</t>
  </si>
  <si>
    <t>Y3957146</t>
  </si>
  <si>
    <t>Y3955486</t>
  </si>
  <si>
    <t>Y3957147</t>
  </si>
  <si>
    <t>Y3957148</t>
  </si>
  <si>
    <t>Y3957149</t>
  </si>
  <si>
    <t>Y3957150</t>
  </si>
  <si>
    <t>Y3957151</t>
  </si>
  <si>
    <t>Y3957152</t>
  </si>
  <si>
    <t>Y3957153</t>
  </si>
  <si>
    <t>Y3957154</t>
  </si>
  <si>
    <t>Y3957155</t>
  </si>
  <si>
    <t>Y3955510</t>
  </si>
  <si>
    <t>Y3957156</t>
  </si>
  <si>
    <t>Y3957157</t>
  </si>
  <si>
    <t>Y3955511</t>
  </si>
  <si>
    <t>Y3957158</t>
  </si>
  <si>
    <t>Y3957159</t>
  </si>
  <si>
    <t>Y3957160</t>
  </si>
  <si>
    <t>Y3957161</t>
  </si>
  <si>
    <t>Y3957162</t>
  </si>
  <si>
    <t>Y3957163</t>
  </si>
  <si>
    <t>Y3957164</t>
  </si>
  <si>
    <t>Y3957165</t>
  </si>
  <si>
    <t>Y3957166</t>
  </si>
  <si>
    <t>Y3957167</t>
  </si>
  <si>
    <t>Y3957168</t>
  </si>
  <si>
    <t>Y3957175</t>
  </si>
  <si>
    <t>Y3957176</t>
  </si>
  <si>
    <t>Y3957178</t>
  </si>
  <si>
    <t>Y3957179</t>
  </si>
  <si>
    <t>Y3957180</t>
  </si>
  <si>
    <t>Y3957181</t>
  </si>
  <si>
    <t>Y3957182</t>
  </si>
  <si>
    <t>Y3957183</t>
  </si>
  <si>
    <t>Y3957184</t>
  </si>
  <si>
    <t>Y3957185</t>
  </si>
  <si>
    <t>Y3957186</t>
  </si>
  <si>
    <t>Y3957187</t>
  </si>
  <si>
    <t>Y3957188</t>
  </si>
  <si>
    <t>Y3957189</t>
  </si>
  <si>
    <t>Y3957190</t>
  </si>
  <si>
    <t>Y3957191</t>
  </si>
  <si>
    <t>Y3957192</t>
  </si>
  <si>
    <t>Y3957193</t>
  </si>
  <si>
    <t>Y3957194</t>
  </si>
  <si>
    <t>Y3957195</t>
  </si>
  <si>
    <t>Y3957196</t>
  </si>
  <si>
    <t>Y3957197</t>
  </si>
  <si>
    <t>Y3957198</t>
  </si>
  <si>
    <t>Y3955524</t>
  </si>
  <si>
    <t>Y3955525</t>
  </si>
  <si>
    <t>Y3957199</t>
  </si>
  <si>
    <t>Y3955526</t>
  </si>
  <si>
    <t>Y3957200</t>
  </si>
  <si>
    <t>Y3955527</t>
  </si>
  <si>
    <t>Y3957201</t>
  </si>
  <si>
    <t>Y3957202</t>
  </si>
  <si>
    <t>Y3955529</t>
  </si>
  <si>
    <t>Y3955530</t>
  </si>
  <si>
    <t>Y3957203</t>
  </si>
  <si>
    <t>Y3955531</t>
  </si>
  <si>
    <t>Y3957204</t>
  </si>
  <si>
    <t>Y4084836</t>
  </si>
  <si>
    <t>Y3957205</t>
  </si>
  <si>
    <t>Y4084921</t>
  </si>
  <si>
    <t>Y4085392</t>
  </si>
  <si>
    <t>Y4085394</t>
  </si>
  <si>
    <t>Y3957206</t>
  </si>
  <si>
    <t>Y3957207</t>
  </si>
  <si>
    <t>Y3957208</t>
  </si>
  <si>
    <t>Y3957209</t>
  </si>
  <si>
    <t>Y3957210</t>
  </si>
  <si>
    <t>Y3957211</t>
  </si>
  <si>
    <t>Y3957212</t>
  </si>
  <si>
    <t>Y3957213</t>
  </si>
  <si>
    <t>Y3957214</t>
  </si>
  <si>
    <t>Y3957215</t>
  </si>
  <si>
    <t>Y3957216</t>
  </si>
  <si>
    <t>Y3957217</t>
  </si>
  <si>
    <t>Y3957218</t>
  </si>
  <si>
    <t>Y3957219</t>
  </si>
  <si>
    <t>Y3955533</t>
  </si>
  <si>
    <t>Y3957220</t>
  </si>
  <si>
    <t>Y3957221</t>
  </si>
  <si>
    <t>Y3957222</t>
  </si>
  <si>
    <t>Y3955540</t>
  </si>
  <si>
    <t>Y3957223</t>
  </si>
  <si>
    <t>Y3957224</t>
  </si>
  <si>
    <t>Y3957225</t>
  </si>
  <si>
    <t>Y3957226</t>
  </si>
  <si>
    <t>Y3957227</t>
  </si>
  <si>
    <t>Y3957228</t>
  </si>
  <si>
    <t>Y3957229</t>
  </si>
  <si>
    <t>Y3957230</t>
  </si>
  <si>
    <t>Y3957231</t>
  </si>
  <si>
    <t>Y3957232</t>
  </si>
  <si>
    <t>Y3957233</t>
  </si>
  <si>
    <t>Y3957234</t>
  </si>
  <si>
    <t>Y3957235</t>
  </si>
  <si>
    <t>Y3957236</t>
  </si>
  <si>
    <t>Y3957237</t>
  </si>
  <si>
    <t>Y3955544</t>
  </si>
  <si>
    <t>Y3957238</t>
  </si>
  <si>
    <t>Y3957239</t>
  </si>
  <si>
    <t>Y3957240</t>
  </si>
  <si>
    <t>Y3957241</t>
  </si>
  <si>
    <t>Y3957242</t>
  </si>
  <si>
    <t>Y3955546</t>
  </si>
  <si>
    <t>Y3957243</t>
  </si>
  <si>
    <t>Y3955547</t>
  </si>
  <si>
    <t>Y3955548</t>
  </si>
  <si>
    <t>Y3955549</t>
  </si>
  <si>
    <t>Y3957244</t>
  </si>
  <si>
    <t>Y3957245</t>
  </si>
  <si>
    <t>Y3955550</t>
  </si>
  <si>
    <t>Y3957246</t>
  </si>
  <si>
    <t>Y3957247</t>
  </si>
  <si>
    <t>Y3957248</t>
  </si>
  <si>
    <t>Y3955551</t>
  </si>
  <si>
    <t>Y3957249</t>
  </si>
  <si>
    <t>Y3957250</t>
  </si>
  <si>
    <t>Y3957251</t>
  </si>
  <si>
    <t>Y3957252</t>
  </si>
  <si>
    <t>Y3957253</t>
  </si>
  <si>
    <t>Y3957254</t>
  </si>
  <si>
    <t>Y3957257</t>
  </si>
  <si>
    <t>Y3957258</t>
  </si>
  <si>
    <t>Y3957259</t>
  </si>
  <si>
    <t>Y3957260</t>
  </si>
  <si>
    <t>Y3957261</t>
  </si>
  <si>
    <t>Y3955554</t>
  </si>
  <si>
    <t>Y3957262</t>
  </si>
  <si>
    <t>Y3957263</t>
  </si>
  <si>
    <t>Y3957264</t>
  </si>
  <si>
    <t>Y3957265</t>
  </si>
  <si>
    <t>Y3957266</t>
  </si>
  <si>
    <t>Y3957267</t>
  </si>
  <si>
    <t>Y3957268</t>
  </si>
  <si>
    <t>Y3957269</t>
  </si>
  <si>
    <t>Y3957270</t>
  </si>
  <si>
    <t>Y3957271</t>
  </si>
  <si>
    <t>Y3957272</t>
  </si>
  <si>
    <t>Y3957273</t>
  </si>
  <si>
    <t>Y3957108</t>
  </si>
  <si>
    <t>Y3957109</t>
  </si>
  <si>
    <t>Y3957274</t>
  </si>
  <si>
    <t>Y3957275</t>
  </si>
  <si>
    <t>Y3957276</t>
  </si>
  <si>
    <t>Y3957277</t>
  </si>
  <si>
    <t>Y3957278</t>
  </si>
  <si>
    <t>Y3957279</t>
  </si>
  <si>
    <t>Y3957280</t>
  </si>
  <si>
    <t>Y3957281</t>
  </si>
  <si>
    <t>Y3957282</t>
  </si>
  <si>
    <t>Y3957283</t>
  </si>
  <si>
    <t>Y3957285</t>
  </si>
  <si>
    <t>Y3957286</t>
  </si>
  <si>
    <t>Y3957287</t>
  </si>
  <si>
    <t>Y3957288</t>
  </si>
  <si>
    <t>Y3957289</t>
  </si>
  <si>
    <t>Y3957290</t>
  </si>
  <si>
    <t>Y3957291</t>
  </si>
  <si>
    <t>Y3957292</t>
  </si>
  <si>
    <t>Y3957293</t>
  </si>
  <si>
    <t>Y3957294</t>
  </si>
  <si>
    <t>Y3957295</t>
  </si>
  <si>
    <t>Y3957296</t>
  </si>
  <si>
    <t>Y3957297</t>
  </si>
  <si>
    <t>Y3957298</t>
  </si>
  <si>
    <t>Y3957299</t>
  </si>
  <si>
    <t>Y3957300</t>
  </si>
  <si>
    <t>Y3957301</t>
  </si>
  <si>
    <t>Y3957302</t>
  </si>
  <si>
    <t>Y3957485</t>
  </si>
  <si>
    <t>Y3957622</t>
  </si>
  <si>
    <t>Y3957626</t>
  </si>
  <si>
    <t>Y3957629</t>
  </si>
  <si>
    <t>Y3957630</t>
  </si>
  <si>
    <t>Y3957628</t>
  </si>
  <si>
    <t>Y3957635</t>
  </si>
  <si>
    <t>Y3957638</t>
  </si>
  <si>
    <t>Y3957484</t>
  </si>
  <si>
    <t>Y3957561</t>
  </si>
  <si>
    <t>Y3954097</t>
  </si>
  <si>
    <t>Y3954105</t>
  </si>
  <si>
    <t>Y4085453</t>
  </si>
  <si>
    <t>Y4085457</t>
  </si>
  <si>
    <t>Y4085458</t>
  </si>
  <si>
    <t>Y4085612</t>
  </si>
  <si>
    <t>Y4085676</t>
  </si>
  <si>
    <t>Y4085675</t>
  </si>
  <si>
    <t>Y4085884</t>
  </si>
  <si>
    <t>Y4085886</t>
  </si>
  <si>
    <t>Y4085963</t>
  </si>
  <si>
    <t>Y4086055</t>
  </si>
  <si>
    <t>Y4086061</t>
  </si>
  <si>
    <t>Y4086072</t>
  </si>
  <si>
    <t>Y4086102</t>
  </si>
  <si>
    <t>Y4086103</t>
  </si>
  <si>
    <t>Y4086121</t>
  </si>
  <si>
    <t>Y4086132</t>
  </si>
  <si>
    <t>Y4086135</t>
  </si>
  <si>
    <t>Y4086262</t>
  </si>
  <si>
    <t>Y4086156</t>
  </si>
  <si>
    <t>Y4086157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</si>
</sst>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###,###,##0.00"/>
    <numFmt numFmtId="165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9"/>
      <name val="Courier New"/>
      <family val="3"/>
    </font>
    <font>
      <b/>
      <sz val="9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3" fillId="0" borderId="0" applyFont="0" applyFill="0" applyBorder="0" applyAlignment="0" applyProtection="0"/>
  </cellStyleXfs>
  <cellXfs count="20">
    <xf numFmtId="0" fontId="0" fillId="0" borderId="0" xfId="0"/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43" fontId="0" fillId="0" borderId="0" xfId="0" applyNumberFormat="1"/>
    <xf numFmtId="0" fontId="0" fillId="0" borderId="0" xfId="0" applyNumberFormat="1"/>
    <xf numFmtId="49" fontId="0" fillId="0" borderId="0" xfId="0" applyNumberFormat="1"/>
    <xf numFmtId="165" fontId="3" fillId="0" borderId="0" xfId="1" applyFont="1"/>
    <xf numFmtId="14" fontId="0" fillId="0" borderId="0" xfId="0" applyNumberFormat="1"/>
    <xf numFmtId="3" fontId="0" fillId="0" borderId="0" xfId="0" applyNumberFormat="1"/>
  </cellXfs>
  <cellStyles count="2">
    <cellStyle name="Normal" xfId="0" builtinId="0"/>
    <cellStyle name="Vírgula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5275"/>
  <sheetViews>
    <sheetView topLeftCell="L5223" workbookViewId="0">
      <selection sqref="A1:AA5275"/>
    </sheetView>
  </sheetViews>
  <sheetFormatPr defaultRowHeight="15" x14ac:dyDescent="0.25"/>
  <cols>
    <col min="1" max="1" width="11.5703125" style="1" bestFit="1" customWidth="1"/>
    <col min="2" max="2" width="12.5703125" style="1" bestFit="1" customWidth="1"/>
    <col min="3" max="3" width="12.5703125" style="2" bestFit="1" customWidth="1"/>
    <col min="4" max="5" width="9.5703125" style="1" bestFit="1" customWidth="1"/>
    <col min="6" max="6" width="7.5703125" style="1" bestFit="1" customWidth="1"/>
    <col min="7" max="7" width="18.7109375" style="3" bestFit="1" customWidth="1"/>
    <col min="8" max="9" width="14.5703125" style="3" bestFit="1" customWidth="1"/>
    <col min="10" max="10" width="13.5703125" style="1" bestFit="1" customWidth="1"/>
    <col min="11" max="11" width="12.5703125" style="3" bestFit="1" customWidth="1"/>
    <col min="12" max="12" width="17.7109375" style="3" bestFit="1" customWidth="1"/>
    <col min="13" max="13" width="16.5703125" style="1" bestFit="1" customWidth="1"/>
    <col min="14" max="15" width="13.5703125" style="3" bestFit="1" customWidth="1"/>
    <col min="16" max="16" width="12.5703125" style="1" bestFit="1" customWidth="1"/>
    <col min="17" max="18" width="13.5703125" style="3" bestFit="1" customWidth="1"/>
    <col min="19" max="19" width="12.5703125" style="1" bestFit="1" customWidth="1"/>
    <col min="20" max="21" width="16.5703125" style="3" bestFit="1" customWidth="1"/>
    <col min="22" max="22" width="15.5703125" style="1" bestFit="1" customWidth="1"/>
    <col min="23" max="23" width="11.5703125" style="1" bestFit="1" customWidth="1"/>
    <col min="24" max="24" width="16.5703125" style="1" bestFit="1" customWidth="1"/>
    <col min="25" max="25" width="9" style="1" bestFit="1" customWidth="1"/>
    <col min="26" max="26" width="17.7109375" style="1" bestFit="1" customWidth="1"/>
    <col min="27" max="27" width="42.140625" style="1" bestFit="1" customWidth="1"/>
  </cols>
  <sheetData>
    <row r="1" spans="1:27" s="6" customFormat="1" x14ac:dyDescent="0.25">
      <c r="A1" s="8" t="s">
        <v>0</v>
      </c>
      <c r="B1" s="8" t="s">
        <v>1</v>
      </c>
      <c r="C1" s="9" t="s">
        <v>2</v>
      </c>
      <c r="D1" s="8" t="s">
        <v>3</v>
      </c>
      <c r="E1" s="10" t="s">
        <v>3</v>
      </c>
      <c r="F1" s="8" t="s">
        <v>4</v>
      </c>
      <c r="G1" s="11" t="s">
        <v>5</v>
      </c>
      <c r="H1" s="11" t="s">
        <v>6</v>
      </c>
      <c r="I1" s="11" t="s">
        <v>7</v>
      </c>
      <c r="J1" s="8" t="s">
        <v>8</v>
      </c>
      <c r="K1" s="11" t="s">
        <v>9</v>
      </c>
      <c r="L1" s="11" t="s">
        <v>10</v>
      </c>
      <c r="M1" s="8" t="s">
        <v>11</v>
      </c>
      <c r="N1" s="11" t="s">
        <v>12</v>
      </c>
      <c r="O1" s="11" t="s">
        <v>13</v>
      </c>
      <c r="P1" s="8" t="s">
        <v>14</v>
      </c>
      <c r="Q1" s="11" t="s">
        <v>15</v>
      </c>
      <c r="R1" s="11" t="s">
        <v>16</v>
      </c>
      <c r="S1" s="8" t="s">
        <v>17</v>
      </c>
      <c r="T1" s="11" t="s">
        <v>18</v>
      </c>
      <c r="U1" s="11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</row>
    <row r="2" spans="1:27" hidden="1" x14ac:dyDescent="0.25">
      <c r="A2" s="1" t="s">
        <v>26</v>
      </c>
      <c r="B2" s="1" t="s">
        <v>27</v>
      </c>
      <c r="C2" s="2">
        <v>42311</v>
      </c>
      <c r="D2" s="1" t="s">
        <v>28</v>
      </c>
      <c r="E2" s="7" t="str">
        <f>VLOOKUP(TRIM(D2)*1,CFOP!A:B,2,FALSE)</f>
        <v>Não</v>
      </c>
      <c r="F2" s="1" t="s">
        <v>29</v>
      </c>
      <c r="G2" s="3">
        <v>-96</v>
      </c>
      <c r="H2" s="3">
        <v>96</v>
      </c>
      <c r="I2" s="3">
        <v>3.52</v>
      </c>
      <c r="J2" s="1" t="s">
        <v>30</v>
      </c>
      <c r="K2" s="3">
        <v>0</v>
      </c>
      <c r="L2" s="3">
        <v>0</v>
      </c>
      <c r="M2" s="1" t="s">
        <v>31</v>
      </c>
      <c r="N2" s="3">
        <v>0</v>
      </c>
      <c r="O2" s="3">
        <v>0</v>
      </c>
      <c r="P2" s="1" t="s">
        <v>31</v>
      </c>
      <c r="Q2" s="3">
        <v>96</v>
      </c>
      <c r="R2" s="3">
        <v>1.58</v>
      </c>
      <c r="S2" s="1" t="s">
        <v>32</v>
      </c>
      <c r="T2" s="3">
        <v>96</v>
      </c>
      <c r="U2" s="3">
        <v>7.3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</row>
    <row r="3" spans="1:27" hidden="1" x14ac:dyDescent="0.25">
      <c r="A3" s="1" t="s">
        <v>26</v>
      </c>
      <c r="B3" s="1" t="s">
        <v>38</v>
      </c>
      <c r="C3" s="2">
        <v>42311</v>
      </c>
      <c r="D3" s="1" t="s">
        <v>39</v>
      </c>
      <c r="E3" s="7" t="str">
        <f>VLOOKUP(TRIM(D3)*1,CFOP!A:B,2,FALSE)</f>
        <v>Não</v>
      </c>
      <c r="F3" s="1" t="s">
        <v>29</v>
      </c>
      <c r="G3" s="3">
        <v>-252.88</v>
      </c>
      <c r="H3" s="3">
        <v>252.88</v>
      </c>
      <c r="I3" s="3">
        <v>3.16</v>
      </c>
      <c r="J3" s="1" t="s">
        <v>30</v>
      </c>
      <c r="K3" s="3">
        <v>0</v>
      </c>
      <c r="L3" s="3">
        <v>0</v>
      </c>
      <c r="M3" s="1" t="s">
        <v>31</v>
      </c>
      <c r="N3" s="3">
        <v>0</v>
      </c>
      <c r="O3" s="3">
        <v>0</v>
      </c>
      <c r="P3" s="1" t="s">
        <v>31</v>
      </c>
      <c r="Q3" s="3">
        <v>252.88</v>
      </c>
      <c r="R3" s="3">
        <v>4.17</v>
      </c>
      <c r="S3" s="1" t="s">
        <v>32</v>
      </c>
      <c r="T3" s="3">
        <v>252.88</v>
      </c>
      <c r="U3" s="3">
        <v>19.22</v>
      </c>
      <c r="V3" s="1" t="s">
        <v>32</v>
      </c>
      <c r="W3" s="1" t="s">
        <v>33</v>
      </c>
      <c r="X3" s="1" t="s">
        <v>40</v>
      </c>
      <c r="Y3" s="1" t="s">
        <v>41</v>
      </c>
      <c r="Z3" s="1" t="s">
        <v>42</v>
      </c>
      <c r="AA3" s="1" t="s">
        <v>43</v>
      </c>
    </row>
    <row r="4" spans="1:27" hidden="1" x14ac:dyDescent="0.25">
      <c r="A4" s="1" t="s">
        <v>26</v>
      </c>
      <c r="B4" s="1" t="s">
        <v>38</v>
      </c>
      <c r="C4" s="2">
        <v>42311</v>
      </c>
      <c r="D4" s="1" t="s">
        <v>39</v>
      </c>
      <c r="E4" s="7" t="str">
        <f>VLOOKUP(TRIM(D4)*1,CFOP!A:B,2,FALSE)</f>
        <v>Não</v>
      </c>
      <c r="F4" s="1" t="s">
        <v>29</v>
      </c>
      <c r="G4" s="3">
        <v>-240</v>
      </c>
      <c r="H4" s="3">
        <v>240</v>
      </c>
      <c r="I4" s="3">
        <v>3</v>
      </c>
      <c r="J4" s="1" t="s">
        <v>30</v>
      </c>
      <c r="K4" s="3">
        <v>0</v>
      </c>
      <c r="L4" s="3">
        <v>0</v>
      </c>
      <c r="M4" s="1" t="s">
        <v>31</v>
      </c>
      <c r="N4" s="3">
        <v>0</v>
      </c>
      <c r="O4" s="3">
        <v>0</v>
      </c>
      <c r="P4" s="1" t="s">
        <v>31</v>
      </c>
      <c r="Q4" s="3">
        <v>240</v>
      </c>
      <c r="R4" s="3">
        <v>3.96</v>
      </c>
      <c r="S4" s="1" t="s">
        <v>32</v>
      </c>
      <c r="T4" s="3">
        <v>240</v>
      </c>
      <c r="U4" s="3">
        <v>18.240000000000002</v>
      </c>
      <c r="V4" s="1" t="s">
        <v>32</v>
      </c>
      <c r="W4" s="1" t="s">
        <v>33</v>
      </c>
      <c r="X4" s="1" t="s">
        <v>40</v>
      </c>
      <c r="Y4" s="1" t="s">
        <v>44</v>
      </c>
      <c r="Z4" s="1" t="s">
        <v>45</v>
      </c>
      <c r="AA4" s="1" t="s">
        <v>46</v>
      </c>
    </row>
    <row r="5" spans="1:27" hidden="1" x14ac:dyDescent="0.25">
      <c r="A5" s="1" t="s">
        <v>26</v>
      </c>
      <c r="B5" s="1" t="s">
        <v>47</v>
      </c>
      <c r="C5" s="2">
        <v>42311</v>
      </c>
      <c r="D5" s="1" t="s">
        <v>28</v>
      </c>
      <c r="E5" s="7" t="str">
        <f>VLOOKUP(TRIM(D5)*1,CFOP!A:B,2,FALSE)</f>
        <v>Não</v>
      </c>
      <c r="F5" s="1" t="s">
        <v>29</v>
      </c>
      <c r="G5" s="3">
        <v>-236.99</v>
      </c>
      <c r="H5" s="3">
        <v>236.99</v>
      </c>
      <c r="I5" s="3">
        <v>9.36</v>
      </c>
      <c r="J5" s="1" t="s">
        <v>30</v>
      </c>
      <c r="K5" s="3">
        <v>0</v>
      </c>
      <c r="L5" s="3">
        <v>0</v>
      </c>
      <c r="M5" s="1" t="s">
        <v>31</v>
      </c>
      <c r="N5" s="3">
        <v>0</v>
      </c>
      <c r="O5" s="3">
        <v>0</v>
      </c>
      <c r="P5" s="1" t="s">
        <v>31</v>
      </c>
      <c r="Q5" s="3">
        <v>236.99</v>
      </c>
      <c r="R5" s="3">
        <v>3.91</v>
      </c>
      <c r="S5" s="1" t="s">
        <v>32</v>
      </c>
      <c r="T5" s="3">
        <v>236.99</v>
      </c>
      <c r="U5" s="3">
        <v>18.010000000000002</v>
      </c>
      <c r="V5" s="1" t="s">
        <v>32</v>
      </c>
      <c r="W5" s="1" t="s">
        <v>33</v>
      </c>
      <c r="X5" s="1" t="s">
        <v>48</v>
      </c>
      <c r="Y5" s="1" t="s">
        <v>49</v>
      </c>
      <c r="Z5" s="1" t="s">
        <v>50</v>
      </c>
      <c r="AA5" s="1" t="s">
        <v>51</v>
      </c>
    </row>
    <row r="6" spans="1:27" hidden="1" x14ac:dyDescent="0.25">
      <c r="A6" s="1" t="s">
        <v>26</v>
      </c>
      <c r="B6" s="1" t="s">
        <v>52</v>
      </c>
      <c r="C6" s="2">
        <v>42311</v>
      </c>
      <c r="D6" s="1" t="s">
        <v>53</v>
      </c>
      <c r="E6" s="7" t="str">
        <f>VLOOKUP(TRIM(D6)*1,CFOP!A:B,2,FALSE)</f>
        <v>Não</v>
      </c>
      <c r="F6" s="1" t="s">
        <v>29</v>
      </c>
      <c r="G6" s="3">
        <v>-920</v>
      </c>
      <c r="H6" s="3">
        <v>0</v>
      </c>
      <c r="I6" s="3">
        <v>0</v>
      </c>
      <c r="J6" s="1" t="s">
        <v>31</v>
      </c>
      <c r="K6" s="3">
        <v>0</v>
      </c>
      <c r="L6" s="3">
        <v>0</v>
      </c>
      <c r="M6" s="1" t="s">
        <v>31</v>
      </c>
      <c r="N6" s="3">
        <v>0</v>
      </c>
      <c r="O6" s="3">
        <v>0</v>
      </c>
      <c r="P6" s="1" t="s">
        <v>31</v>
      </c>
      <c r="Q6" s="3">
        <v>0</v>
      </c>
      <c r="R6" s="3">
        <v>0</v>
      </c>
      <c r="S6" s="1" t="s">
        <v>31</v>
      </c>
      <c r="T6" s="3">
        <v>0</v>
      </c>
      <c r="U6" s="3">
        <v>0</v>
      </c>
      <c r="V6" s="1" t="s">
        <v>31</v>
      </c>
      <c r="W6" s="1" t="s">
        <v>33</v>
      </c>
      <c r="X6" s="1" t="s">
        <v>54</v>
      </c>
      <c r="Y6" s="1" t="s">
        <v>55</v>
      </c>
      <c r="Z6" s="1" t="s">
        <v>56</v>
      </c>
      <c r="AA6" s="1" t="s">
        <v>57</v>
      </c>
    </row>
    <row r="7" spans="1:27" hidden="1" x14ac:dyDescent="0.25">
      <c r="A7" s="1" t="s">
        <v>26</v>
      </c>
      <c r="B7" s="1" t="s">
        <v>58</v>
      </c>
      <c r="C7" s="2">
        <v>42311</v>
      </c>
      <c r="D7" s="1" t="s">
        <v>59</v>
      </c>
      <c r="E7" s="7" t="str">
        <f>VLOOKUP(TRIM(D7)*1,CFOP!A:B,2,FALSE)</f>
        <v>Não</v>
      </c>
      <c r="F7" s="1" t="s">
        <v>60</v>
      </c>
      <c r="G7" s="3">
        <v>-176.68</v>
      </c>
      <c r="H7" s="3">
        <v>219.84</v>
      </c>
      <c r="I7" s="3">
        <v>39.57</v>
      </c>
      <c r="J7" s="1" t="s">
        <v>61</v>
      </c>
      <c r="K7" s="3">
        <v>0</v>
      </c>
      <c r="L7" s="3">
        <v>0</v>
      </c>
      <c r="M7" s="1" t="s">
        <v>31</v>
      </c>
      <c r="N7" s="3">
        <v>142.05000000000001</v>
      </c>
      <c r="O7" s="3">
        <v>21.31</v>
      </c>
      <c r="P7" s="1" t="s">
        <v>62</v>
      </c>
      <c r="Q7" s="3">
        <v>120.37</v>
      </c>
      <c r="R7" s="3">
        <v>2.5300000000000002</v>
      </c>
      <c r="S7" s="1" t="s">
        <v>32</v>
      </c>
      <c r="T7" s="3">
        <v>120.37</v>
      </c>
      <c r="U7" s="3">
        <v>11.620000000000001</v>
      </c>
      <c r="V7" s="1" t="s">
        <v>32</v>
      </c>
      <c r="W7" s="1" t="s">
        <v>33</v>
      </c>
      <c r="X7" s="1" t="s">
        <v>63</v>
      </c>
      <c r="Y7" s="1" t="s">
        <v>44</v>
      </c>
      <c r="Z7" s="1" t="s">
        <v>64</v>
      </c>
      <c r="AA7" s="1" t="s">
        <v>65</v>
      </c>
    </row>
    <row r="8" spans="1:27" hidden="1" x14ac:dyDescent="0.25">
      <c r="A8" s="1" t="s">
        <v>26</v>
      </c>
      <c r="B8" s="1" t="s">
        <v>58</v>
      </c>
      <c r="C8" s="2">
        <v>42311</v>
      </c>
      <c r="D8" s="1" t="s">
        <v>59</v>
      </c>
      <c r="E8" s="7" t="str">
        <f>VLOOKUP(TRIM(D8)*1,CFOP!A:B,2,FALSE)</f>
        <v>Não</v>
      </c>
      <c r="F8" s="1" t="s">
        <v>60</v>
      </c>
      <c r="G8" s="3">
        <v>-963.65000000000009</v>
      </c>
      <c r="H8" s="3">
        <v>1209.19</v>
      </c>
      <c r="I8" s="3">
        <v>217.65</v>
      </c>
      <c r="J8" s="1" t="s">
        <v>61</v>
      </c>
      <c r="K8" s="3">
        <v>0</v>
      </c>
      <c r="L8" s="3">
        <v>0</v>
      </c>
      <c r="M8" s="1" t="s">
        <v>31</v>
      </c>
      <c r="N8" s="3">
        <v>781.35</v>
      </c>
      <c r="O8" s="3">
        <v>117.2</v>
      </c>
      <c r="P8" s="1" t="s">
        <v>62</v>
      </c>
      <c r="Q8" s="3">
        <v>662.16</v>
      </c>
      <c r="R8" s="3">
        <v>13.91</v>
      </c>
      <c r="S8" s="1" t="s">
        <v>32</v>
      </c>
      <c r="T8" s="3">
        <v>662.16</v>
      </c>
      <c r="U8" s="3">
        <v>63.9</v>
      </c>
      <c r="V8" s="1" t="s">
        <v>32</v>
      </c>
      <c r="W8" s="1" t="s">
        <v>33</v>
      </c>
      <c r="X8" s="1" t="s">
        <v>63</v>
      </c>
      <c r="Y8" s="1" t="s">
        <v>44</v>
      </c>
      <c r="Z8" s="1" t="s">
        <v>66</v>
      </c>
      <c r="AA8" s="1" t="s">
        <v>67</v>
      </c>
    </row>
    <row r="9" spans="1:27" hidden="1" x14ac:dyDescent="0.25">
      <c r="A9" s="1" t="s">
        <v>26</v>
      </c>
      <c r="B9" s="1" t="s">
        <v>58</v>
      </c>
      <c r="C9" s="2">
        <v>42311</v>
      </c>
      <c r="D9" s="1" t="s">
        <v>59</v>
      </c>
      <c r="E9" s="7" t="str">
        <f>VLOOKUP(TRIM(D9)*1,CFOP!A:B,2,FALSE)</f>
        <v>Não</v>
      </c>
      <c r="F9" s="1" t="s">
        <v>60</v>
      </c>
      <c r="G9" s="3">
        <v>-396.03999999999996</v>
      </c>
      <c r="H9" s="3">
        <v>487.16</v>
      </c>
      <c r="I9" s="3">
        <v>87.69</v>
      </c>
      <c r="J9" s="1" t="s">
        <v>61</v>
      </c>
      <c r="K9" s="3">
        <v>0</v>
      </c>
      <c r="L9" s="3">
        <v>0</v>
      </c>
      <c r="M9" s="1" t="s">
        <v>31</v>
      </c>
      <c r="N9" s="3">
        <v>314.79000000000002</v>
      </c>
      <c r="O9" s="3">
        <v>47.22</v>
      </c>
      <c r="P9" s="1" t="s">
        <v>62</v>
      </c>
      <c r="Q9" s="3">
        <v>266.77</v>
      </c>
      <c r="R9" s="3">
        <v>5.6000000000000005</v>
      </c>
      <c r="S9" s="1" t="s">
        <v>32</v>
      </c>
      <c r="T9" s="3">
        <v>266.77</v>
      </c>
      <c r="U9" s="3">
        <v>25.740000000000002</v>
      </c>
      <c r="V9" s="1" t="s">
        <v>32</v>
      </c>
      <c r="W9" s="1" t="s">
        <v>33</v>
      </c>
      <c r="X9" s="1" t="s">
        <v>63</v>
      </c>
      <c r="Y9" s="1" t="s">
        <v>44</v>
      </c>
      <c r="Z9" s="1" t="s">
        <v>68</v>
      </c>
      <c r="AA9" s="1" t="s">
        <v>69</v>
      </c>
    </row>
    <row r="10" spans="1:27" hidden="1" x14ac:dyDescent="0.25">
      <c r="A10" s="1" t="s">
        <v>26</v>
      </c>
      <c r="B10" s="1" t="s">
        <v>58</v>
      </c>
      <c r="C10" s="2">
        <v>42311</v>
      </c>
      <c r="D10" s="1" t="s">
        <v>59</v>
      </c>
      <c r="E10" s="7" t="str">
        <f>VLOOKUP(TRIM(D10)*1,CFOP!A:B,2,FALSE)</f>
        <v>Não</v>
      </c>
      <c r="F10" s="1" t="s">
        <v>60</v>
      </c>
      <c r="G10" s="3">
        <v>-441.95</v>
      </c>
      <c r="H10" s="3">
        <v>566.20000000000005</v>
      </c>
      <c r="I10" s="3">
        <v>101.92</v>
      </c>
      <c r="J10" s="1" t="s">
        <v>61</v>
      </c>
      <c r="K10" s="3">
        <v>0</v>
      </c>
      <c r="L10" s="3">
        <v>0</v>
      </c>
      <c r="M10" s="1" t="s">
        <v>31</v>
      </c>
      <c r="N10" s="3">
        <v>365.86</v>
      </c>
      <c r="O10" s="3">
        <v>54.88</v>
      </c>
      <c r="P10" s="1" t="s">
        <v>62</v>
      </c>
      <c r="Q10" s="3">
        <v>310.05</v>
      </c>
      <c r="R10" s="3">
        <v>6.51</v>
      </c>
      <c r="S10" s="1" t="s">
        <v>32</v>
      </c>
      <c r="T10" s="3">
        <v>310.05</v>
      </c>
      <c r="U10" s="3">
        <v>29.92</v>
      </c>
      <c r="V10" s="1" t="s">
        <v>32</v>
      </c>
      <c r="W10" s="1" t="s">
        <v>33</v>
      </c>
      <c r="X10" s="1" t="s">
        <v>63</v>
      </c>
      <c r="Y10" s="1" t="s">
        <v>70</v>
      </c>
      <c r="Z10" s="1" t="s">
        <v>71</v>
      </c>
      <c r="AA10" s="1" t="s">
        <v>72</v>
      </c>
    </row>
    <row r="11" spans="1:27" hidden="1" x14ac:dyDescent="0.25">
      <c r="A11" s="1" t="s">
        <v>26</v>
      </c>
      <c r="B11" s="1" t="s">
        <v>58</v>
      </c>
      <c r="C11" s="2">
        <v>42311</v>
      </c>
      <c r="D11" s="1" t="s">
        <v>59</v>
      </c>
      <c r="E11" s="7" t="str">
        <f>VLOOKUP(TRIM(D11)*1,CFOP!A:B,2,FALSE)</f>
        <v>Não</v>
      </c>
      <c r="F11" s="1" t="s">
        <v>60</v>
      </c>
      <c r="G11" s="3">
        <v>-133.92000000000002</v>
      </c>
      <c r="H11" s="3">
        <v>178</v>
      </c>
      <c r="I11" s="3">
        <v>32.04</v>
      </c>
      <c r="J11" s="1" t="s">
        <v>61</v>
      </c>
      <c r="K11" s="3">
        <v>0</v>
      </c>
      <c r="L11" s="3">
        <v>0</v>
      </c>
      <c r="M11" s="1" t="s">
        <v>31</v>
      </c>
      <c r="N11" s="3">
        <v>120.76</v>
      </c>
      <c r="O11" s="3">
        <v>12.08</v>
      </c>
      <c r="P11" s="1" t="s">
        <v>62</v>
      </c>
      <c r="Q11" s="3">
        <v>100.63</v>
      </c>
      <c r="R11" s="3">
        <v>2.11</v>
      </c>
      <c r="S11" s="1" t="s">
        <v>32</v>
      </c>
      <c r="T11" s="3">
        <v>100.63</v>
      </c>
      <c r="U11" s="3">
        <v>9.7100000000000009</v>
      </c>
      <c r="V11" s="1" t="s">
        <v>32</v>
      </c>
      <c r="W11" s="1" t="s">
        <v>33</v>
      </c>
      <c r="X11" s="1" t="s">
        <v>63</v>
      </c>
      <c r="Y11" s="1" t="s">
        <v>73</v>
      </c>
      <c r="Z11" s="1" t="s">
        <v>74</v>
      </c>
      <c r="AA11" s="1" t="s">
        <v>75</v>
      </c>
    </row>
    <row r="12" spans="1:27" hidden="1" x14ac:dyDescent="0.25">
      <c r="A12" s="1" t="s">
        <v>26</v>
      </c>
      <c r="B12" s="1" t="s">
        <v>58</v>
      </c>
      <c r="C12" s="2">
        <v>42311</v>
      </c>
      <c r="D12" s="1" t="s">
        <v>59</v>
      </c>
      <c r="E12" s="7" t="str">
        <f>VLOOKUP(TRIM(D12)*1,CFOP!A:B,2,FALSE)</f>
        <v>Não</v>
      </c>
      <c r="F12" s="1" t="s">
        <v>60</v>
      </c>
      <c r="G12" s="3">
        <v>-396.32</v>
      </c>
      <c r="H12" s="3">
        <v>488.19</v>
      </c>
      <c r="I12" s="3">
        <v>87.87</v>
      </c>
      <c r="J12" s="1" t="s">
        <v>61</v>
      </c>
      <c r="K12" s="3">
        <v>0</v>
      </c>
      <c r="L12" s="3">
        <v>0</v>
      </c>
      <c r="M12" s="1" t="s">
        <v>31</v>
      </c>
      <c r="N12" s="3">
        <v>315.45999999999998</v>
      </c>
      <c r="O12" s="3">
        <v>47.32</v>
      </c>
      <c r="P12" s="1" t="s">
        <v>62</v>
      </c>
      <c r="Q12" s="3">
        <v>267.34000000000003</v>
      </c>
      <c r="R12" s="3">
        <v>5.61</v>
      </c>
      <c r="S12" s="1" t="s">
        <v>32</v>
      </c>
      <c r="T12" s="3">
        <v>267.34000000000003</v>
      </c>
      <c r="U12" s="3">
        <v>25.8</v>
      </c>
      <c r="V12" s="1" t="s">
        <v>32</v>
      </c>
      <c r="W12" s="1" t="s">
        <v>33</v>
      </c>
      <c r="X12" s="1" t="s">
        <v>63</v>
      </c>
      <c r="Y12" s="1" t="s">
        <v>44</v>
      </c>
      <c r="Z12" s="1" t="s">
        <v>68</v>
      </c>
      <c r="AA12" s="1" t="s">
        <v>69</v>
      </c>
    </row>
    <row r="13" spans="1:27" hidden="1" x14ac:dyDescent="0.25">
      <c r="A13" s="1" t="s">
        <v>26</v>
      </c>
      <c r="B13" s="1" t="s">
        <v>58</v>
      </c>
      <c r="C13" s="2">
        <v>42311</v>
      </c>
      <c r="D13" s="1" t="s">
        <v>59</v>
      </c>
      <c r="E13" s="7" t="str">
        <f>VLOOKUP(TRIM(D13)*1,CFOP!A:B,2,FALSE)</f>
        <v>Não</v>
      </c>
      <c r="F13" s="1" t="s">
        <v>60</v>
      </c>
      <c r="G13" s="3">
        <v>-7084.9400000000005</v>
      </c>
      <c r="H13" s="3">
        <v>8685.26</v>
      </c>
      <c r="I13" s="3">
        <v>1563.3500000000001</v>
      </c>
      <c r="J13" s="1" t="s">
        <v>61</v>
      </c>
      <c r="K13" s="3">
        <v>0</v>
      </c>
      <c r="L13" s="3">
        <v>0</v>
      </c>
      <c r="M13" s="1" t="s">
        <v>31</v>
      </c>
      <c r="N13" s="3">
        <v>5612.2</v>
      </c>
      <c r="O13" s="3">
        <v>841.83</v>
      </c>
      <c r="P13" s="1" t="s">
        <v>62</v>
      </c>
      <c r="Q13" s="3">
        <v>4756.1099999999997</v>
      </c>
      <c r="R13" s="3">
        <v>99.88</v>
      </c>
      <c r="S13" s="1" t="s">
        <v>32</v>
      </c>
      <c r="T13" s="3">
        <v>4756.1099999999997</v>
      </c>
      <c r="U13" s="3">
        <v>458.96000000000004</v>
      </c>
      <c r="V13" s="1" t="s">
        <v>32</v>
      </c>
      <c r="W13" s="1" t="s">
        <v>33</v>
      </c>
      <c r="X13" s="1" t="s">
        <v>63</v>
      </c>
      <c r="Y13" s="1" t="s">
        <v>44</v>
      </c>
      <c r="Z13" s="1" t="s">
        <v>76</v>
      </c>
      <c r="AA13" s="1" t="s">
        <v>77</v>
      </c>
    </row>
    <row r="14" spans="1:27" hidden="1" x14ac:dyDescent="0.25">
      <c r="A14" s="1" t="s">
        <v>26</v>
      </c>
      <c r="B14" s="1" t="s">
        <v>58</v>
      </c>
      <c r="C14" s="2">
        <v>42311</v>
      </c>
      <c r="D14" s="1" t="s">
        <v>59</v>
      </c>
      <c r="E14" s="7" t="str">
        <f>VLOOKUP(TRIM(D14)*1,CFOP!A:B,2,FALSE)</f>
        <v>Não</v>
      </c>
      <c r="F14" s="1" t="s">
        <v>60</v>
      </c>
      <c r="G14" s="3">
        <v>-10639.869999999999</v>
      </c>
      <c r="H14" s="3">
        <v>13116.03</v>
      </c>
      <c r="I14" s="3">
        <v>2360.88</v>
      </c>
      <c r="J14" s="1" t="s">
        <v>61</v>
      </c>
      <c r="K14" s="3">
        <v>0</v>
      </c>
      <c r="L14" s="3">
        <v>0</v>
      </c>
      <c r="M14" s="1" t="s">
        <v>31</v>
      </c>
      <c r="N14" s="3">
        <v>8822.9</v>
      </c>
      <c r="O14" s="3">
        <v>882.29</v>
      </c>
      <c r="P14" s="1" t="s">
        <v>62</v>
      </c>
      <c r="Q14" s="3">
        <v>7477.03</v>
      </c>
      <c r="R14" s="3">
        <v>157.02000000000001</v>
      </c>
      <c r="S14" s="1" t="s">
        <v>32</v>
      </c>
      <c r="T14" s="3">
        <v>7477.03</v>
      </c>
      <c r="U14" s="3">
        <v>721.53</v>
      </c>
      <c r="V14" s="1" t="s">
        <v>32</v>
      </c>
      <c r="W14" s="1" t="s">
        <v>33</v>
      </c>
      <c r="X14" s="1" t="s">
        <v>63</v>
      </c>
      <c r="Y14" s="1" t="s">
        <v>78</v>
      </c>
      <c r="Z14" s="1" t="s">
        <v>79</v>
      </c>
      <c r="AA14" s="1" t="s">
        <v>80</v>
      </c>
    </row>
    <row r="15" spans="1:27" hidden="1" x14ac:dyDescent="0.25">
      <c r="A15" s="1" t="s">
        <v>26</v>
      </c>
      <c r="B15" s="1" t="s">
        <v>58</v>
      </c>
      <c r="C15" s="2">
        <v>42311</v>
      </c>
      <c r="D15" s="1" t="s">
        <v>59</v>
      </c>
      <c r="E15" s="7" t="str">
        <f>VLOOKUP(TRIM(D15)*1,CFOP!A:B,2,FALSE)</f>
        <v>Não</v>
      </c>
      <c r="F15" s="1" t="s">
        <v>60</v>
      </c>
      <c r="G15" s="3">
        <v>-480.54</v>
      </c>
      <c r="H15" s="3">
        <v>618.22</v>
      </c>
      <c r="I15" s="3">
        <v>111.28</v>
      </c>
      <c r="J15" s="1" t="s">
        <v>61</v>
      </c>
      <c r="K15" s="3">
        <v>0</v>
      </c>
      <c r="L15" s="3">
        <v>0</v>
      </c>
      <c r="M15" s="1" t="s">
        <v>31</v>
      </c>
      <c r="N15" s="3">
        <v>399.48</v>
      </c>
      <c r="O15" s="3">
        <v>59.92</v>
      </c>
      <c r="P15" s="1" t="s">
        <v>62</v>
      </c>
      <c r="Q15" s="3">
        <v>338.54</v>
      </c>
      <c r="R15" s="3">
        <v>7.11</v>
      </c>
      <c r="S15" s="1" t="s">
        <v>32</v>
      </c>
      <c r="T15" s="3">
        <v>338.54</v>
      </c>
      <c r="U15" s="3">
        <v>32.67</v>
      </c>
      <c r="V15" s="1" t="s">
        <v>32</v>
      </c>
      <c r="W15" s="1" t="s">
        <v>33</v>
      </c>
      <c r="X15" s="1" t="s">
        <v>63</v>
      </c>
      <c r="Y15" s="1" t="s">
        <v>44</v>
      </c>
      <c r="Z15" s="1" t="s">
        <v>81</v>
      </c>
      <c r="AA15" s="1" t="s">
        <v>82</v>
      </c>
    </row>
    <row r="16" spans="1:27" hidden="1" x14ac:dyDescent="0.25">
      <c r="A16" s="1" t="s">
        <v>26</v>
      </c>
      <c r="B16" s="1" t="s">
        <v>58</v>
      </c>
      <c r="C16" s="2">
        <v>42311</v>
      </c>
      <c r="D16" s="1" t="s">
        <v>59</v>
      </c>
      <c r="E16" s="7" t="str">
        <f>VLOOKUP(TRIM(D16)*1,CFOP!A:B,2,FALSE)</f>
        <v>Não</v>
      </c>
      <c r="F16" s="1" t="s">
        <v>60</v>
      </c>
      <c r="G16" s="3">
        <v>-513.97</v>
      </c>
      <c r="H16" s="3">
        <v>640.37</v>
      </c>
      <c r="I16" s="3">
        <v>115.27</v>
      </c>
      <c r="J16" s="1" t="s">
        <v>61</v>
      </c>
      <c r="K16" s="3">
        <v>0</v>
      </c>
      <c r="L16" s="3">
        <v>0</v>
      </c>
      <c r="M16" s="1" t="s">
        <v>31</v>
      </c>
      <c r="N16" s="3">
        <v>413.79</v>
      </c>
      <c r="O16" s="3">
        <v>62.07</v>
      </c>
      <c r="P16" s="1" t="s">
        <v>62</v>
      </c>
      <c r="Q16" s="3">
        <v>350.67</v>
      </c>
      <c r="R16" s="3">
        <v>7.36</v>
      </c>
      <c r="S16" s="1" t="s">
        <v>32</v>
      </c>
      <c r="T16" s="3">
        <v>350.67</v>
      </c>
      <c r="U16" s="3">
        <v>33.840000000000003</v>
      </c>
      <c r="V16" s="1" t="s">
        <v>32</v>
      </c>
      <c r="W16" s="1" t="s">
        <v>33</v>
      </c>
      <c r="X16" s="1" t="s">
        <v>63</v>
      </c>
      <c r="Y16" s="1" t="s">
        <v>44</v>
      </c>
      <c r="Z16" s="1" t="s">
        <v>83</v>
      </c>
      <c r="AA16" s="1" t="s">
        <v>84</v>
      </c>
    </row>
    <row r="17" spans="1:27" hidden="1" x14ac:dyDescent="0.25">
      <c r="A17" s="1" t="s">
        <v>26</v>
      </c>
      <c r="B17" s="1" t="s">
        <v>58</v>
      </c>
      <c r="C17" s="2">
        <v>42311</v>
      </c>
      <c r="D17" s="1" t="s">
        <v>59</v>
      </c>
      <c r="E17" s="7" t="str">
        <f>VLOOKUP(TRIM(D17)*1,CFOP!A:B,2,FALSE)</f>
        <v>Não</v>
      </c>
      <c r="F17" s="1" t="s">
        <v>60</v>
      </c>
      <c r="G17" s="3">
        <v>-337.15000000000003</v>
      </c>
      <c r="H17" s="3">
        <v>425.56</v>
      </c>
      <c r="I17" s="3">
        <v>76.600000000000009</v>
      </c>
      <c r="J17" s="1" t="s">
        <v>61</v>
      </c>
      <c r="K17" s="3">
        <v>0</v>
      </c>
      <c r="L17" s="3">
        <v>0</v>
      </c>
      <c r="M17" s="1" t="s">
        <v>31</v>
      </c>
      <c r="N17" s="3">
        <v>274.99</v>
      </c>
      <c r="O17" s="3">
        <v>41.25</v>
      </c>
      <c r="P17" s="1" t="s">
        <v>62</v>
      </c>
      <c r="Q17" s="3">
        <v>233.04</v>
      </c>
      <c r="R17" s="3">
        <v>4.8899999999999997</v>
      </c>
      <c r="S17" s="1" t="s">
        <v>32</v>
      </c>
      <c r="T17" s="3">
        <v>233.04</v>
      </c>
      <c r="U17" s="3">
        <v>22.490000000000002</v>
      </c>
      <c r="V17" s="1" t="s">
        <v>32</v>
      </c>
      <c r="W17" s="1" t="s">
        <v>33</v>
      </c>
      <c r="X17" s="1" t="s">
        <v>63</v>
      </c>
      <c r="Y17" s="1" t="s">
        <v>44</v>
      </c>
      <c r="Z17" s="1" t="s">
        <v>85</v>
      </c>
      <c r="AA17" s="1" t="s">
        <v>86</v>
      </c>
    </row>
    <row r="18" spans="1:27" hidden="1" x14ac:dyDescent="0.25">
      <c r="A18" s="1" t="s">
        <v>26</v>
      </c>
      <c r="B18" s="1" t="s">
        <v>58</v>
      </c>
      <c r="C18" s="2">
        <v>42311</v>
      </c>
      <c r="D18" s="1" t="s">
        <v>59</v>
      </c>
      <c r="E18" s="7" t="str">
        <f>VLOOKUP(TRIM(D18)*1,CFOP!A:B,2,FALSE)</f>
        <v>Não</v>
      </c>
      <c r="F18" s="1" t="s">
        <v>60</v>
      </c>
      <c r="G18" s="3">
        <v>-1105.56</v>
      </c>
      <c r="H18" s="3">
        <v>1452.98</v>
      </c>
      <c r="I18" s="3">
        <v>261.54000000000002</v>
      </c>
      <c r="J18" s="1" t="s">
        <v>61</v>
      </c>
      <c r="K18" s="3">
        <v>0</v>
      </c>
      <c r="L18" s="3">
        <v>0</v>
      </c>
      <c r="M18" s="1" t="s">
        <v>31</v>
      </c>
      <c r="N18" s="3">
        <v>938.87</v>
      </c>
      <c r="O18" s="3">
        <v>140.83000000000001</v>
      </c>
      <c r="P18" s="1" t="s">
        <v>62</v>
      </c>
      <c r="Q18" s="3">
        <v>795.66</v>
      </c>
      <c r="R18" s="3">
        <v>16.71</v>
      </c>
      <c r="S18" s="1" t="s">
        <v>32</v>
      </c>
      <c r="T18" s="3">
        <v>795.66</v>
      </c>
      <c r="U18" s="3">
        <v>76.78</v>
      </c>
      <c r="V18" s="1" t="s">
        <v>32</v>
      </c>
      <c r="W18" s="1" t="s">
        <v>33</v>
      </c>
      <c r="X18" s="1" t="s">
        <v>63</v>
      </c>
      <c r="Y18" s="1" t="s">
        <v>44</v>
      </c>
      <c r="Z18" s="1" t="s">
        <v>87</v>
      </c>
      <c r="AA18" s="1" t="s">
        <v>88</v>
      </c>
    </row>
    <row r="19" spans="1:27" hidden="1" x14ac:dyDescent="0.25">
      <c r="A19" s="1" t="s">
        <v>26</v>
      </c>
      <c r="B19" s="1" t="s">
        <v>89</v>
      </c>
      <c r="C19" s="2">
        <v>42311</v>
      </c>
      <c r="D19" s="1" t="s">
        <v>59</v>
      </c>
      <c r="E19" s="7" t="str">
        <f>VLOOKUP(TRIM(D19)*1,CFOP!A:B,2,FALSE)</f>
        <v>Não</v>
      </c>
      <c r="F19" s="1" t="s">
        <v>60</v>
      </c>
      <c r="G19" s="3">
        <v>-995.39</v>
      </c>
      <c r="H19" s="3">
        <v>1215.7</v>
      </c>
      <c r="I19" s="3">
        <v>218.83</v>
      </c>
      <c r="J19" s="1" t="s">
        <v>61</v>
      </c>
      <c r="K19" s="3">
        <v>0</v>
      </c>
      <c r="L19" s="3">
        <v>0</v>
      </c>
      <c r="M19" s="1" t="s">
        <v>31</v>
      </c>
      <c r="N19" s="3">
        <v>784.28</v>
      </c>
      <c r="O19" s="3">
        <v>117.64</v>
      </c>
      <c r="P19" s="1" t="s">
        <v>62</v>
      </c>
      <c r="Q19" s="3">
        <v>676.11</v>
      </c>
      <c r="R19" s="3">
        <v>14.200000000000001</v>
      </c>
      <c r="S19" s="1" t="s">
        <v>32</v>
      </c>
      <c r="T19" s="3">
        <v>676.11</v>
      </c>
      <c r="U19" s="3">
        <v>65.239999999999995</v>
      </c>
      <c r="V19" s="1" t="s">
        <v>32</v>
      </c>
      <c r="W19" s="1" t="s">
        <v>33</v>
      </c>
      <c r="X19" s="1" t="s">
        <v>90</v>
      </c>
      <c r="Y19" s="1" t="s">
        <v>91</v>
      </c>
      <c r="Z19" s="1" t="s">
        <v>92</v>
      </c>
      <c r="AA19" s="1" t="s">
        <v>93</v>
      </c>
    </row>
    <row r="20" spans="1:27" hidden="1" x14ac:dyDescent="0.25">
      <c r="A20" s="1" t="s">
        <v>26</v>
      </c>
      <c r="B20" s="1" t="s">
        <v>89</v>
      </c>
      <c r="C20" s="2">
        <v>42311</v>
      </c>
      <c r="D20" s="1" t="s">
        <v>59</v>
      </c>
      <c r="E20" s="7" t="str">
        <f>VLOOKUP(TRIM(D20)*1,CFOP!A:B,2,FALSE)</f>
        <v>Não</v>
      </c>
      <c r="F20" s="1" t="s">
        <v>60</v>
      </c>
      <c r="G20" s="3">
        <v>-278.17</v>
      </c>
      <c r="H20" s="3">
        <v>337.94</v>
      </c>
      <c r="I20" s="3">
        <v>60.83</v>
      </c>
      <c r="J20" s="1" t="s">
        <v>61</v>
      </c>
      <c r="K20" s="3">
        <v>0</v>
      </c>
      <c r="L20" s="3">
        <v>0</v>
      </c>
      <c r="M20" s="1" t="s">
        <v>31</v>
      </c>
      <c r="N20" s="3">
        <v>218.01</v>
      </c>
      <c r="O20" s="3">
        <v>32.700000000000003</v>
      </c>
      <c r="P20" s="1" t="s">
        <v>62</v>
      </c>
      <c r="Q20" s="3">
        <v>187.94</v>
      </c>
      <c r="R20" s="3">
        <v>3.95</v>
      </c>
      <c r="S20" s="1" t="s">
        <v>32</v>
      </c>
      <c r="T20" s="3">
        <v>187.94</v>
      </c>
      <c r="U20" s="3">
        <v>18.14</v>
      </c>
      <c r="V20" s="1" t="s">
        <v>32</v>
      </c>
      <c r="W20" s="1" t="s">
        <v>33</v>
      </c>
      <c r="X20" s="1" t="s">
        <v>90</v>
      </c>
      <c r="Y20" s="1" t="s">
        <v>91</v>
      </c>
      <c r="Z20" s="1" t="s">
        <v>94</v>
      </c>
      <c r="AA20" s="1" t="s">
        <v>95</v>
      </c>
    </row>
    <row r="21" spans="1:27" hidden="1" x14ac:dyDescent="0.25">
      <c r="A21" s="1" t="s">
        <v>26</v>
      </c>
      <c r="B21" s="1" t="s">
        <v>89</v>
      </c>
      <c r="C21" s="2">
        <v>42311</v>
      </c>
      <c r="D21" s="1" t="s">
        <v>59</v>
      </c>
      <c r="E21" s="7" t="str">
        <f>VLOOKUP(TRIM(D21)*1,CFOP!A:B,2,FALSE)</f>
        <v>Não</v>
      </c>
      <c r="F21" s="1" t="s">
        <v>60</v>
      </c>
      <c r="G21" s="3">
        <v>-225.84</v>
      </c>
      <c r="H21" s="3">
        <v>683.93000000000006</v>
      </c>
      <c r="I21" s="3">
        <v>123.11</v>
      </c>
      <c r="J21" s="1" t="s">
        <v>61</v>
      </c>
      <c r="K21" s="3">
        <v>0</v>
      </c>
      <c r="L21" s="3">
        <v>0</v>
      </c>
      <c r="M21" s="1" t="s">
        <v>31</v>
      </c>
      <c r="N21" s="3">
        <v>441.21000000000004</v>
      </c>
      <c r="O21" s="3">
        <v>66.180000000000007</v>
      </c>
      <c r="P21" s="1" t="s">
        <v>62</v>
      </c>
      <c r="Q21" s="3">
        <v>380.35</v>
      </c>
      <c r="R21" s="3">
        <v>7.99</v>
      </c>
      <c r="S21" s="1" t="s">
        <v>32</v>
      </c>
      <c r="T21" s="3">
        <v>380.35</v>
      </c>
      <c r="U21" s="3">
        <v>36.700000000000003</v>
      </c>
      <c r="V21" s="1" t="s">
        <v>32</v>
      </c>
      <c r="W21" s="1" t="s">
        <v>33</v>
      </c>
      <c r="X21" s="1" t="s">
        <v>90</v>
      </c>
      <c r="Y21" s="1" t="s">
        <v>96</v>
      </c>
      <c r="Z21" s="1" t="s">
        <v>97</v>
      </c>
      <c r="AA21" s="1" t="s">
        <v>98</v>
      </c>
    </row>
    <row r="22" spans="1:27" hidden="1" x14ac:dyDescent="0.25">
      <c r="A22" s="1" t="s">
        <v>26</v>
      </c>
      <c r="B22" s="1" t="s">
        <v>89</v>
      </c>
      <c r="C22" s="2">
        <v>42311</v>
      </c>
      <c r="D22" s="1" t="s">
        <v>59</v>
      </c>
      <c r="E22" s="7" t="str">
        <f>VLOOKUP(TRIM(D22)*1,CFOP!A:B,2,FALSE)</f>
        <v>Não</v>
      </c>
      <c r="F22" s="1" t="s">
        <v>60</v>
      </c>
      <c r="G22" s="3">
        <v>-822.93</v>
      </c>
      <c r="H22" s="3">
        <v>1202.72</v>
      </c>
      <c r="I22" s="3">
        <v>216.49</v>
      </c>
      <c r="J22" s="1" t="s">
        <v>61</v>
      </c>
      <c r="K22" s="3">
        <v>0</v>
      </c>
      <c r="L22" s="3">
        <v>0</v>
      </c>
      <c r="M22" s="1" t="s">
        <v>31</v>
      </c>
      <c r="N22" s="3">
        <v>752.54</v>
      </c>
      <c r="O22" s="3">
        <v>150.51</v>
      </c>
      <c r="P22" s="1" t="s">
        <v>62</v>
      </c>
      <c r="Q22" s="3">
        <v>637.75</v>
      </c>
      <c r="R22" s="3">
        <v>13.39</v>
      </c>
      <c r="S22" s="1" t="s">
        <v>32</v>
      </c>
      <c r="T22" s="3">
        <v>637.75</v>
      </c>
      <c r="U22" s="3">
        <v>61.54</v>
      </c>
      <c r="V22" s="1" t="s">
        <v>32</v>
      </c>
      <c r="W22" s="1" t="s">
        <v>33</v>
      </c>
      <c r="X22" s="1" t="s">
        <v>90</v>
      </c>
      <c r="Y22" s="1" t="s">
        <v>99</v>
      </c>
      <c r="Z22" s="1" t="s">
        <v>100</v>
      </c>
      <c r="AA22" s="1" t="s">
        <v>101</v>
      </c>
    </row>
    <row r="23" spans="1:27" hidden="1" x14ac:dyDescent="0.25">
      <c r="A23" s="1" t="s">
        <v>26</v>
      </c>
      <c r="B23" s="1" t="s">
        <v>89</v>
      </c>
      <c r="C23" s="2">
        <v>42311</v>
      </c>
      <c r="D23" s="1" t="s">
        <v>59</v>
      </c>
      <c r="E23" s="7" t="str">
        <f>VLOOKUP(TRIM(D23)*1,CFOP!A:B,2,FALSE)</f>
        <v>Não</v>
      </c>
      <c r="F23" s="1" t="s">
        <v>60</v>
      </c>
      <c r="G23" s="3">
        <v>-927.85</v>
      </c>
      <c r="H23" s="3">
        <v>1172.58</v>
      </c>
      <c r="I23" s="3">
        <v>211.06</v>
      </c>
      <c r="J23" s="1" t="s">
        <v>61</v>
      </c>
      <c r="K23" s="3">
        <v>0</v>
      </c>
      <c r="L23" s="3">
        <v>0</v>
      </c>
      <c r="M23" s="1" t="s">
        <v>31</v>
      </c>
      <c r="N23" s="3">
        <v>756.48</v>
      </c>
      <c r="O23" s="3">
        <v>113.47</v>
      </c>
      <c r="P23" s="1" t="s">
        <v>62</v>
      </c>
      <c r="Q23" s="3">
        <v>652.14</v>
      </c>
      <c r="R23" s="3">
        <v>13.69</v>
      </c>
      <c r="S23" s="1" t="s">
        <v>32</v>
      </c>
      <c r="T23" s="3">
        <v>652.14</v>
      </c>
      <c r="U23" s="3">
        <v>62.93</v>
      </c>
      <c r="V23" s="1" t="s">
        <v>32</v>
      </c>
      <c r="W23" s="1" t="s">
        <v>33</v>
      </c>
      <c r="X23" s="1" t="s">
        <v>90</v>
      </c>
      <c r="Y23" s="1" t="s">
        <v>96</v>
      </c>
      <c r="Z23" s="1" t="s">
        <v>102</v>
      </c>
      <c r="AA23" s="1" t="s">
        <v>103</v>
      </c>
    </row>
    <row r="24" spans="1:27" hidden="1" x14ac:dyDescent="0.25">
      <c r="A24" s="1" t="s">
        <v>26</v>
      </c>
      <c r="B24" s="1" t="s">
        <v>89</v>
      </c>
      <c r="C24" s="2">
        <v>42311</v>
      </c>
      <c r="D24" s="1" t="s">
        <v>59</v>
      </c>
      <c r="E24" s="7" t="str">
        <f>VLOOKUP(TRIM(D24)*1,CFOP!A:B,2,FALSE)</f>
        <v>Não</v>
      </c>
      <c r="F24" s="1" t="s">
        <v>60</v>
      </c>
      <c r="G24" s="3">
        <v>-401.88</v>
      </c>
      <c r="H24" s="3">
        <v>537.59</v>
      </c>
      <c r="I24" s="3">
        <v>96.77</v>
      </c>
      <c r="J24" s="1" t="s">
        <v>61</v>
      </c>
      <c r="K24" s="3">
        <v>0</v>
      </c>
      <c r="L24" s="3">
        <v>0</v>
      </c>
      <c r="M24" s="1" t="s">
        <v>31</v>
      </c>
      <c r="N24" s="3">
        <v>346.81</v>
      </c>
      <c r="O24" s="3">
        <v>52.02</v>
      </c>
      <c r="P24" s="1" t="s">
        <v>62</v>
      </c>
      <c r="Q24" s="3">
        <v>298.97000000000003</v>
      </c>
      <c r="R24" s="3">
        <v>6.28</v>
      </c>
      <c r="S24" s="1" t="s">
        <v>32</v>
      </c>
      <c r="T24" s="3">
        <v>298.97000000000003</v>
      </c>
      <c r="U24" s="3">
        <v>28.85</v>
      </c>
      <c r="V24" s="1" t="s">
        <v>32</v>
      </c>
      <c r="W24" s="1" t="s">
        <v>33</v>
      </c>
      <c r="X24" s="1" t="s">
        <v>90</v>
      </c>
      <c r="Y24" s="1" t="s">
        <v>91</v>
      </c>
      <c r="Z24" s="1" t="s">
        <v>104</v>
      </c>
      <c r="AA24" s="1" t="s">
        <v>105</v>
      </c>
    </row>
    <row r="25" spans="1:27" hidden="1" x14ac:dyDescent="0.25">
      <c r="A25" s="1" t="s">
        <v>26</v>
      </c>
      <c r="B25" s="1" t="s">
        <v>89</v>
      </c>
      <c r="C25" s="2">
        <v>42311</v>
      </c>
      <c r="D25" s="1" t="s">
        <v>59</v>
      </c>
      <c r="E25" s="7" t="str">
        <f>VLOOKUP(TRIM(D25)*1,CFOP!A:B,2,FALSE)</f>
        <v>Não</v>
      </c>
      <c r="F25" s="1" t="s">
        <v>60</v>
      </c>
      <c r="G25" s="3">
        <v>-1467.48</v>
      </c>
      <c r="H25" s="3">
        <v>1991.41</v>
      </c>
      <c r="I25" s="3">
        <v>358.45</v>
      </c>
      <c r="J25" s="1" t="s">
        <v>61</v>
      </c>
      <c r="K25" s="3">
        <v>0</v>
      </c>
      <c r="L25" s="3">
        <v>0</v>
      </c>
      <c r="M25" s="1" t="s">
        <v>31</v>
      </c>
      <c r="N25" s="3">
        <v>1284.72</v>
      </c>
      <c r="O25" s="3">
        <v>192.71</v>
      </c>
      <c r="P25" s="1" t="s">
        <v>62</v>
      </c>
      <c r="Q25" s="3">
        <v>1107.52</v>
      </c>
      <c r="R25" s="3">
        <v>23.26</v>
      </c>
      <c r="S25" s="1" t="s">
        <v>32</v>
      </c>
      <c r="T25" s="3">
        <v>1107.52</v>
      </c>
      <c r="U25" s="3">
        <v>106.88</v>
      </c>
      <c r="V25" s="1" t="s">
        <v>32</v>
      </c>
      <c r="W25" s="1" t="s">
        <v>33</v>
      </c>
      <c r="X25" s="1" t="s">
        <v>90</v>
      </c>
      <c r="Y25" s="1" t="s">
        <v>96</v>
      </c>
      <c r="Z25" s="1" t="s">
        <v>106</v>
      </c>
      <c r="AA25" s="1" t="s">
        <v>107</v>
      </c>
    </row>
    <row r="26" spans="1:27" hidden="1" x14ac:dyDescent="0.25">
      <c r="A26" s="1" t="s">
        <v>26</v>
      </c>
      <c r="B26" s="1" t="s">
        <v>89</v>
      </c>
      <c r="C26" s="2">
        <v>42311</v>
      </c>
      <c r="D26" s="1" t="s">
        <v>59</v>
      </c>
      <c r="E26" s="7" t="str">
        <f>VLOOKUP(TRIM(D26)*1,CFOP!A:B,2,FALSE)</f>
        <v>Não</v>
      </c>
      <c r="F26" s="1" t="s">
        <v>60</v>
      </c>
      <c r="G26" s="3">
        <v>-448.46000000000004</v>
      </c>
      <c r="H26" s="3">
        <v>551.47</v>
      </c>
      <c r="I26" s="3">
        <v>99.27</v>
      </c>
      <c r="J26" s="1" t="s">
        <v>61</v>
      </c>
      <c r="K26" s="3">
        <v>0</v>
      </c>
      <c r="L26" s="3">
        <v>0</v>
      </c>
      <c r="M26" s="1" t="s">
        <v>31</v>
      </c>
      <c r="N26" s="3">
        <v>355.77</v>
      </c>
      <c r="O26" s="3">
        <v>53.370000000000005</v>
      </c>
      <c r="P26" s="1" t="s">
        <v>62</v>
      </c>
      <c r="Q26" s="3">
        <v>306.70999999999998</v>
      </c>
      <c r="R26" s="3">
        <v>6.44</v>
      </c>
      <c r="S26" s="1" t="s">
        <v>32</v>
      </c>
      <c r="T26" s="3">
        <v>306.70999999999998</v>
      </c>
      <c r="U26" s="3">
        <v>29.6</v>
      </c>
      <c r="V26" s="1" t="s">
        <v>32</v>
      </c>
      <c r="W26" s="1" t="s">
        <v>33</v>
      </c>
      <c r="X26" s="1" t="s">
        <v>90</v>
      </c>
      <c r="Y26" s="1" t="s">
        <v>91</v>
      </c>
      <c r="Z26" s="1" t="s">
        <v>108</v>
      </c>
      <c r="AA26" s="1" t="s">
        <v>109</v>
      </c>
    </row>
    <row r="27" spans="1:27" hidden="1" x14ac:dyDescent="0.25">
      <c r="A27" s="1" t="s">
        <v>26</v>
      </c>
      <c r="B27" s="1" t="s">
        <v>89</v>
      </c>
      <c r="C27" s="2">
        <v>42311</v>
      </c>
      <c r="D27" s="1" t="s">
        <v>59</v>
      </c>
      <c r="E27" s="7" t="str">
        <f>VLOOKUP(TRIM(D27)*1,CFOP!A:B,2,FALSE)</f>
        <v>Não</v>
      </c>
      <c r="F27" s="1" t="s">
        <v>60</v>
      </c>
      <c r="G27" s="3">
        <v>-404.6</v>
      </c>
      <c r="H27" s="3">
        <v>497.02000000000004</v>
      </c>
      <c r="I27" s="3">
        <v>89.460000000000008</v>
      </c>
      <c r="J27" s="1" t="s">
        <v>61</v>
      </c>
      <c r="K27" s="3">
        <v>0</v>
      </c>
      <c r="L27" s="3">
        <v>0</v>
      </c>
      <c r="M27" s="1" t="s">
        <v>31</v>
      </c>
      <c r="N27" s="3">
        <v>320.65000000000003</v>
      </c>
      <c r="O27" s="3">
        <v>48.1</v>
      </c>
      <c r="P27" s="1" t="s">
        <v>62</v>
      </c>
      <c r="Q27" s="3">
        <v>276.41000000000003</v>
      </c>
      <c r="R27" s="3">
        <v>5.8</v>
      </c>
      <c r="S27" s="1" t="s">
        <v>32</v>
      </c>
      <c r="T27" s="3">
        <v>276.41000000000003</v>
      </c>
      <c r="U27" s="3">
        <v>26.67</v>
      </c>
      <c r="V27" s="1" t="s">
        <v>32</v>
      </c>
      <c r="W27" s="1" t="s">
        <v>33</v>
      </c>
      <c r="X27" s="1" t="s">
        <v>90</v>
      </c>
      <c r="Y27" s="1" t="s">
        <v>91</v>
      </c>
      <c r="Z27" s="1" t="s">
        <v>110</v>
      </c>
      <c r="AA27" s="1" t="s">
        <v>111</v>
      </c>
    </row>
    <row r="28" spans="1:27" hidden="1" x14ac:dyDescent="0.25">
      <c r="A28" s="1" t="s">
        <v>26</v>
      </c>
      <c r="B28" s="1" t="s">
        <v>89</v>
      </c>
      <c r="C28" s="2">
        <v>42311</v>
      </c>
      <c r="D28" s="1" t="s">
        <v>59</v>
      </c>
      <c r="E28" s="7" t="str">
        <f>VLOOKUP(TRIM(D28)*1,CFOP!A:B,2,FALSE)</f>
        <v>Não</v>
      </c>
      <c r="F28" s="1" t="s">
        <v>60</v>
      </c>
      <c r="G28" s="3">
        <v>-620.91</v>
      </c>
      <c r="H28" s="3">
        <v>1427.72</v>
      </c>
      <c r="I28" s="3">
        <v>256.99</v>
      </c>
      <c r="J28" s="1" t="s">
        <v>61</v>
      </c>
      <c r="K28" s="3">
        <v>0</v>
      </c>
      <c r="L28" s="3">
        <v>0</v>
      </c>
      <c r="M28" s="1" t="s">
        <v>31</v>
      </c>
      <c r="N28" s="3">
        <v>921.06000000000006</v>
      </c>
      <c r="O28" s="3">
        <v>138.16</v>
      </c>
      <c r="P28" s="1" t="s">
        <v>62</v>
      </c>
      <c r="Q28" s="3">
        <v>794.02</v>
      </c>
      <c r="R28" s="3">
        <v>16.670000000000002</v>
      </c>
      <c r="S28" s="1" t="s">
        <v>32</v>
      </c>
      <c r="T28" s="3">
        <v>794.02</v>
      </c>
      <c r="U28" s="3">
        <v>76.62</v>
      </c>
      <c r="V28" s="1" t="s">
        <v>32</v>
      </c>
      <c r="W28" s="1" t="s">
        <v>33</v>
      </c>
      <c r="X28" s="1" t="s">
        <v>90</v>
      </c>
      <c r="Y28" s="1" t="s">
        <v>91</v>
      </c>
      <c r="Z28" s="1" t="s">
        <v>112</v>
      </c>
      <c r="AA28" s="1" t="s">
        <v>113</v>
      </c>
    </row>
    <row r="29" spans="1:27" hidden="1" x14ac:dyDescent="0.25">
      <c r="A29" s="1" t="s">
        <v>26</v>
      </c>
      <c r="B29" s="1" t="s">
        <v>89</v>
      </c>
      <c r="C29" s="2">
        <v>42311</v>
      </c>
      <c r="D29" s="1" t="s">
        <v>59</v>
      </c>
      <c r="E29" s="7" t="str">
        <f>VLOOKUP(TRIM(D29)*1,CFOP!A:B,2,FALSE)</f>
        <v>Não</v>
      </c>
      <c r="F29" s="1" t="s">
        <v>60</v>
      </c>
      <c r="G29" s="3">
        <v>-294.64</v>
      </c>
      <c r="H29" s="3">
        <v>361.59000000000003</v>
      </c>
      <c r="I29" s="3">
        <v>65.09</v>
      </c>
      <c r="J29" s="1" t="s">
        <v>61</v>
      </c>
      <c r="K29" s="3">
        <v>0</v>
      </c>
      <c r="L29" s="3">
        <v>0</v>
      </c>
      <c r="M29" s="1" t="s">
        <v>31</v>
      </c>
      <c r="N29" s="3">
        <v>233.27</v>
      </c>
      <c r="O29" s="3">
        <v>34.99</v>
      </c>
      <c r="P29" s="1" t="s">
        <v>62</v>
      </c>
      <c r="Q29" s="3">
        <v>201.1</v>
      </c>
      <c r="R29" s="3">
        <v>4.22</v>
      </c>
      <c r="S29" s="1" t="s">
        <v>32</v>
      </c>
      <c r="T29" s="3">
        <v>201.1</v>
      </c>
      <c r="U29" s="3">
        <v>19.41</v>
      </c>
      <c r="V29" s="1" t="s">
        <v>32</v>
      </c>
      <c r="W29" s="1" t="s">
        <v>33</v>
      </c>
      <c r="X29" s="1" t="s">
        <v>90</v>
      </c>
      <c r="Y29" s="1" t="s">
        <v>91</v>
      </c>
      <c r="Z29" s="1" t="s">
        <v>114</v>
      </c>
      <c r="AA29" s="1" t="s">
        <v>115</v>
      </c>
    </row>
    <row r="30" spans="1:27" hidden="1" x14ac:dyDescent="0.25">
      <c r="A30" s="1" t="s">
        <v>26</v>
      </c>
      <c r="B30" s="1" t="s">
        <v>89</v>
      </c>
      <c r="C30" s="2">
        <v>42311</v>
      </c>
      <c r="D30" s="1" t="s">
        <v>59</v>
      </c>
      <c r="E30" s="7" t="str">
        <f>VLOOKUP(TRIM(D30)*1,CFOP!A:B,2,FALSE)</f>
        <v>Não</v>
      </c>
      <c r="F30" s="1" t="s">
        <v>60</v>
      </c>
      <c r="G30" s="3">
        <v>-169.26999999999998</v>
      </c>
      <c r="H30" s="3">
        <v>208.16</v>
      </c>
      <c r="I30" s="3">
        <v>37.47</v>
      </c>
      <c r="J30" s="1" t="s">
        <v>61</v>
      </c>
      <c r="K30" s="3">
        <v>0</v>
      </c>
      <c r="L30" s="3">
        <v>0</v>
      </c>
      <c r="M30" s="1" t="s">
        <v>31</v>
      </c>
      <c r="N30" s="3">
        <v>134.29</v>
      </c>
      <c r="O30" s="3">
        <v>20.14</v>
      </c>
      <c r="P30" s="1" t="s">
        <v>62</v>
      </c>
      <c r="Q30" s="3">
        <v>115.77</v>
      </c>
      <c r="R30" s="3">
        <v>2.4300000000000002</v>
      </c>
      <c r="S30" s="1" t="s">
        <v>32</v>
      </c>
      <c r="T30" s="3">
        <v>115.77</v>
      </c>
      <c r="U30" s="3">
        <v>11.17</v>
      </c>
      <c r="V30" s="1" t="s">
        <v>32</v>
      </c>
      <c r="W30" s="1" t="s">
        <v>33</v>
      </c>
      <c r="X30" s="1" t="s">
        <v>90</v>
      </c>
      <c r="Y30" s="1" t="s">
        <v>91</v>
      </c>
      <c r="Z30" s="1" t="s">
        <v>116</v>
      </c>
      <c r="AA30" s="1" t="s">
        <v>117</v>
      </c>
    </row>
    <row r="31" spans="1:27" hidden="1" x14ac:dyDescent="0.25">
      <c r="A31" s="1" t="s">
        <v>26</v>
      </c>
      <c r="B31" s="1" t="s">
        <v>89</v>
      </c>
      <c r="C31" s="2">
        <v>42311</v>
      </c>
      <c r="D31" s="1" t="s">
        <v>59</v>
      </c>
      <c r="E31" s="7" t="str">
        <f>VLOOKUP(TRIM(D31)*1,CFOP!A:B,2,FALSE)</f>
        <v>Não</v>
      </c>
      <c r="F31" s="1" t="s">
        <v>60</v>
      </c>
      <c r="G31" s="3">
        <v>-566.75</v>
      </c>
      <c r="H31" s="3">
        <v>695.98</v>
      </c>
      <c r="I31" s="3">
        <v>125.28</v>
      </c>
      <c r="J31" s="1" t="s">
        <v>61</v>
      </c>
      <c r="K31" s="3">
        <v>0</v>
      </c>
      <c r="L31" s="3">
        <v>0</v>
      </c>
      <c r="M31" s="1" t="s">
        <v>31</v>
      </c>
      <c r="N31" s="3">
        <v>449</v>
      </c>
      <c r="O31" s="3">
        <v>67.349999999999994</v>
      </c>
      <c r="P31" s="1" t="s">
        <v>62</v>
      </c>
      <c r="Q31" s="3">
        <v>387.08</v>
      </c>
      <c r="R31" s="3">
        <v>8.1300000000000008</v>
      </c>
      <c r="S31" s="1" t="s">
        <v>32</v>
      </c>
      <c r="T31" s="3">
        <v>387.08</v>
      </c>
      <c r="U31" s="3">
        <v>37.35</v>
      </c>
      <c r="V31" s="1" t="s">
        <v>32</v>
      </c>
      <c r="W31" s="1" t="s">
        <v>33</v>
      </c>
      <c r="X31" s="1" t="s">
        <v>90</v>
      </c>
      <c r="Y31" s="1" t="s">
        <v>91</v>
      </c>
      <c r="Z31" s="1" t="s">
        <v>118</v>
      </c>
      <c r="AA31" s="1" t="s">
        <v>119</v>
      </c>
    </row>
    <row r="32" spans="1:27" hidden="1" x14ac:dyDescent="0.25">
      <c r="A32" s="1" t="s">
        <v>26</v>
      </c>
      <c r="B32" s="1" t="s">
        <v>89</v>
      </c>
      <c r="C32" s="2">
        <v>42311</v>
      </c>
      <c r="D32" s="1" t="s">
        <v>59</v>
      </c>
      <c r="E32" s="7" t="str">
        <f>VLOOKUP(TRIM(D32)*1,CFOP!A:B,2,FALSE)</f>
        <v>Não</v>
      </c>
      <c r="F32" s="1" t="s">
        <v>60</v>
      </c>
      <c r="G32" s="3">
        <v>-3348.75</v>
      </c>
      <c r="H32" s="3">
        <v>4107.51</v>
      </c>
      <c r="I32" s="3">
        <v>739.35</v>
      </c>
      <c r="J32" s="1" t="s">
        <v>61</v>
      </c>
      <c r="K32" s="3">
        <v>0</v>
      </c>
      <c r="L32" s="3">
        <v>0</v>
      </c>
      <c r="M32" s="1" t="s">
        <v>31</v>
      </c>
      <c r="N32" s="3">
        <v>2649.89</v>
      </c>
      <c r="O32" s="3">
        <v>397.48</v>
      </c>
      <c r="P32" s="1" t="s">
        <v>62</v>
      </c>
      <c r="Q32" s="3">
        <v>2284.39</v>
      </c>
      <c r="R32" s="3">
        <v>47.97</v>
      </c>
      <c r="S32" s="1" t="s">
        <v>32</v>
      </c>
      <c r="T32" s="3">
        <v>2284.39</v>
      </c>
      <c r="U32" s="3">
        <v>220.44</v>
      </c>
      <c r="V32" s="1" t="s">
        <v>32</v>
      </c>
      <c r="W32" s="1" t="s">
        <v>33</v>
      </c>
      <c r="X32" s="1" t="s">
        <v>90</v>
      </c>
      <c r="Y32" s="1" t="s">
        <v>91</v>
      </c>
      <c r="Z32" s="1" t="s">
        <v>120</v>
      </c>
      <c r="AA32" s="1" t="s">
        <v>121</v>
      </c>
    </row>
    <row r="33" spans="1:27" hidden="1" x14ac:dyDescent="0.25">
      <c r="A33" s="1" t="s">
        <v>26</v>
      </c>
      <c r="B33" s="1" t="s">
        <v>89</v>
      </c>
      <c r="C33" s="2">
        <v>42311</v>
      </c>
      <c r="D33" s="1" t="s">
        <v>59</v>
      </c>
      <c r="E33" s="7" t="str">
        <f>VLOOKUP(TRIM(D33)*1,CFOP!A:B,2,FALSE)</f>
        <v>Não</v>
      </c>
      <c r="F33" s="1" t="s">
        <v>60</v>
      </c>
      <c r="G33" s="3">
        <v>-352.75</v>
      </c>
      <c r="H33" s="3">
        <v>430.95</v>
      </c>
      <c r="I33" s="3">
        <v>77.570000000000007</v>
      </c>
      <c r="J33" s="1" t="s">
        <v>61</v>
      </c>
      <c r="K33" s="3">
        <v>0</v>
      </c>
      <c r="L33" s="3">
        <v>0</v>
      </c>
      <c r="M33" s="1" t="s">
        <v>31</v>
      </c>
      <c r="N33" s="3">
        <v>278.02</v>
      </c>
      <c r="O33" s="3">
        <v>41.7</v>
      </c>
      <c r="P33" s="1" t="s">
        <v>62</v>
      </c>
      <c r="Q33" s="3">
        <v>239.67000000000002</v>
      </c>
      <c r="R33" s="3">
        <v>5.03</v>
      </c>
      <c r="S33" s="1" t="s">
        <v>32</v>
      </c>
      <c r="T33" s="3">
        <v>239.67000000000002</v>
      </c>
      <c r="U33" s="3">
        <v>23.13</v>
      </c>
      <c r="V33" s="1" t="s">
        <v>32</v>
      </c>
      <c r="W33" s="1" t="s">
        <v>33</v>
      </c>
      <c r="X33" s="1" t="s">
        <v>90</v>
      </c>
      <c r="Y33" s="1" t="s">
        <v>91</v>
      </c>
      <c r="Z33" s="1" t="s">
        <v>122</v>
      </c>
      <c r="AA33" s="1" t="s">
        <v>123</v>
      </c>
    </row>
    <row r="34" spans="1:27" hidden="1" x14ac:dyDescent="0.25">
      <c r="A34" s="1" t="s">
        <v>26</v>
      </c>
      <c r="B34" s="1" t="s">
        <v>89</v>
      </c>
      <c r="C34" s="2">
        <v>42311</v>
      </c>
      <c r="D34" s="1" t="s">
        <v>59</v>
      </c>
      <c r="E34" s="7" t="str">
        <f>VLOOKUP(TRIM(D34)*1,CFOP!A:B,2,FALSE)</f>
        <v>Não</v>
      </c>
      <c r="F34" s="1" t="s">
        <v>60</v>
      </c>
      <c r="G34" s="3">
        <v>-137.91</v>
      </c>
      <c r="H34" s="3">
        <v>172.4</v>
      </c>
      <c r="I34" s="3">
        <v>31.03</v>
      </c>
      <c r="J34" s="1" t="s">
        <v>61</v>
      </c>
      <c r="K34" s="3">
        <v>0</v>
      </c>
      <c r="L34" s="3">
        <v>0</v>
      </c>
      <c r="M34" s="1" t="s">
        <v>31</v>
      </c>
      <c r="N34" s="3">
        <v>111.23</v>
      </c>
      <c r="O34" s="3">
        <v>16.68</v>
      </c>
      <c r="P34" s="1" t="s">
        <v>62</v>
      </c>
      <c r="Q34" s="3">
        <v>95.89</v>
      </c>
      <c r="R34" s="3">
        <v>2.0100000000000002</v>
      </c>
      <c r="S34" s="1" t="s">
        <v>32</v>
      </c>
      <c r="T34" s="3">
        <v>95.89</v>
      </c>
      <c r="U34" s="3">
        <v>9.25</v>
      </c>
      <c r="V34" s="1" t="s">
        <v>32</v>
      </c>
      <c r="W34" s="1" t="s">
        <v>33</v>
      </c>
      <c r="X34" s="1" t="s">
        <v>90</v>
      </c>
      <c r="Y34" s="1" t="s">
        <v>91</v>
      </c>
      <c r="Z34" s="1" t="s">
        <v>124</v>
      </c>
      <c r="AA34" s="1" t="s">
        <v>125</v>
      </c>
    </row>
    <row r="35" spans="1:27" hidden="1" x14ac:dyDescent="0.25">
      <c r="A35" s="1" t="s">
        <v>26</v>
      </c>
      <c r="B35" s="1" t="s">
        <v>89</v>
      </c>
      <c r="C35" s="2">
        <v>42311</v>
      </c>
      <c r="D35" s="1" t="s">
        <v>59</v>
      </c>
      <c r="E35" s="7" t="str">
        <f>VLOOKUP(TRIM(D35)*1,CFOP!A:B,2,FALSE)</f>
        <v>Não</v>
      </c>
      <c r="F35" s="1" t="s">
        <v>60</v>
      </c>
      <c r="G35" s="3">
        <v>-1003.3800000000001</v>
      </c>
      <c r="H35" s="3">
        <v>1228.24</v>
      </c>
      <c r="I35" s="3">
        <v>221.08</v>
      </c>
      <c r="J35" s="1" t="s">
        <v>61</v>
      </c>
      <c r="K35" s="3">
        <v>0</v>
      </c>
      <c r="L35" s="3">
        <v>0</v>
      </c>
      <c r="M35" s="1" t="s">
        <v>31</v>
      </c>
      <c r="N35" s="3">
        <v>768.51</v>
      </c>
      <c r="O35" s="3">
        <v>153.70000000000002</v>
      </c>
      <c r="P35" s="1" t="s">
        <v>62</v>
      </c>
      <c r="Q35" s="3">
        <v>651.29</v>
      </c>
      <c r="R35" s="3">
        <v>13.68</v>
      </c>
      <c r="S35" s="1" t="s">
        <v>32</v>
      </c>
      <c r="T35" s="3">
        <v>651.29</v>
      </c>
      <c r="U35" s="3">
        <v>62.85</v>
      </c>
      <c r="V35" s="1" t="s">
        <v>32</v>
      </c>
      <c r="W35" s="1" t="s">
        <v>33</v>
      </c>
      <c r="X35" s="1" t="s">
        <v>90</v>
      </c>
      <c r="Y35" s="1" t="s">
        <v>99</v>
      </c>
      <c r="Z35" s="1" t="s">
        <v>126</v>
      </c>
      <c r="AA35" s="1" t="s">
        <v>127</v>
      </c>
    </row>
    <row r="36" spans="1:27" hidden="1" x14ac:dyDescent="0.25">
      <c r="A36" s="1" t="s">
        <v>26</v>
      </c>
      <c r="B36" s="1" t="s">
        <v>89</v>
      </c>
      <c r="C36" s="2">
        <v>42311</v>
      </c>
      <c r="D36" s="1" t="s">
        <v>59</v>
      </c>
      <c r="E36" s="7" t="str">
        <f>VLOOKUP(TRIM(D36)*1,CFOP!A:B,2,FALSE)</f>
        <v>Não</v>
      </c>
      <c r="F36" s="1" t="s">
        <v>60</v>
      </c>
      <c r="G36" s="3">
        <v>-4975.28</v>
      </c>
      <c r="H36" s="3">
        <v>5986.66</v>
      </c>
      <c r="I36" s="3">
        <v>1077.5999999999999</v>
      </c>
      <c r="J36" s="1" t="s">
        <v>61</v>
      </c>
      <c r="K36" s="3">
        <v>0</v>
      </c>
      <c r="L36" s="3">
        <v>0</v>
      </c>
      <c r="M36" s="1" t="s">
        <v>31</v>
      </c>
      <c r="N36" s="3">
        <v>3862.19</v>
      </c>
      <c r="O36" s="3">
        <v>579.33000000000004</v>
      </c>
      <c r="P36" s="1" t="s">
        <v>62</v>
      </c>
      <c r="Q36" s="3">
        <v>3329.4700000000003</v>
      </c>
      <c r="R36" s="3">
        <v>69.92</v>
      </c>
      <c r="S36" s="1" t="s">
        <v>32</v>
      </c>
      <c r="T36" s="3">
        <v>3329.4700000000003</v>
      </c>
      <c r="U36" s="3">
        <v>321.29000000000002</v>
      </c>
      <c r="V36" s="1" t="s">
        <v>32</v>
      </c>
      <c r="W36" s="1" t="s">
        <v>33</v>
      </c>
      <c r="X36" s="1" t="s">
        <v>90</v>
      </c>
      <c r="Y36" s="1" t="s">
        <v>91</v>
      </c>
      <c r="Z36" s="1" t="s">
        <v>128</v>
      </c>
      <c r="AA36" s="1" t="s">
        <v>129</v>
      </c>
    </row>
    <row r="37" spans="1:27" hidden="1" x14ac:dyDescent="0.25">
      <c r="A37" s="1" t="s">
        <v>26</v>
      </c>
      <c r="B37" s="1" t="s">
        <v>89</v>
      </c>
      <c r="C37" s="2">
        <v>42311</v>
      </c>
      <c r="D37" s="1" t="s">
        <v>59</v>
      </c>
      <c r="E37" s="7" t="str">
        <f>VLOOKUP(TRIM(D37)*1,CFOP!A:B,2,FALSE)</f>
        <v>Não</v>
      </c>
      <c r="F37" s="1" t="s">
        <v>60</v>
      </c>
      <c r="G37" s="3">
        <v>-327.79</v>
      </c>
      <c r="H37" s="3">
        <v>400.51</v>
      </c>
      <c r="I37" s="3">
        <v>72.09</v>
      </c>
      <c r="J37" s="1" t="s">
        <v>61</v>
      </c>
      <c r="K37" s="3">
        <v>0</v>
      </c>
      <c r="L37" s="3">
        <v>0</v>
      </c>
      <c r="M37" s="1" t="s">
        <v>31</v>
      </c>
      <c r="N37" s="3">
        <v>258.38</v>
      </c>
      <c r="O37" s="3">
        <v>38.76</v>
      </c>
      <c r="P37" s="1" t="s">
        <v>62</v>
      </c>
      <c r="Q37" s="3">
        <v>222.74</v>
      </c>
      <c r="R37" s="3">
        <v>4.68</v>
      </c>
      <c r="S37" s="1" t="s">
        <v>32</v>
      </c>
      <c r="T37" s="3">
        <v>222.74</v>
      </c>
      <c r="U37" s="3">
        <v>21.490000000000002</v>
      </c>
      <c r="V37" s="1" t="s">
        <v>32</v>
      </c>
      <c r="W37" s="1" t="s">
        <v>33</v>
      </c>
      <c r="X37" s="1" t="s">
        <v>90</v>
      </c>
      <c r="Y37" s="1" t="s">
        <v>91</v>
      </c>
      <c r="Z37" s="1" t="s">
        <v>130</v>
      </c>
      <c r="AA37" s="1" t="s">
        <v>131</v>
      </c>
    </row>
    <row r="38" spans="1:27" hidden="1" x14ac:dyDescent="0.25">
      <c r="A38" s="1" t="s">
        <v>26</v>
      </c>
      <c r="B38" s="1" t="s">
        <v>89</v>
      </c>
      <c r="C38" s="2">
        <v>42311</v>
      </c>
      <c r="D38" s="1" t="s">
        <v>59</v>
      </c>
      <c r="E38" s="7" t="str">
        <f>VLOOKUP(TRIM(D38)*1,CFOP!A:B,2,FALSE)</f>
        <v>Não</v>
      </c>
      <c r="F38" s="1" t="s">
        <v>60</v>
      </c>
      <c r="G38" s="3">
        <v>-1280.0000000000002</v>
      </c>
      <c r="H38" s="3">
        <v>1556.65</v>
      </c>
      <c r="I38" s="3">
        <v>280.2</v>
      </c>
      <c r="J38" s="1" t="s">
        <v>61</v>
      </c>
      <c r="K38" s="3">
        <v>0</v>
      </c>
      <c r="L38" s="3">
        <v>0</v>
      </c>
      <c r="M38" s="1" t="s">
        <v>31</v>
      </c>
      <c r="N38" s="3">
        <v>1004.24</v>
      </c>
      <c r="O38" s="3">
        <v>150.64000000000001</v>
      </c>
      <c r="P38" s="1" t="s">
        <v>62</v>
      </c>
      <c r="Q38" s="3">
        <v>865.72</v>
      </c>
      <c r="R38" s="3">
        <v>18.18</v>
      </c>
      <c r="S38" s="1" t="s">
        <v>32</v>
      </c>
      <c r="T38" s="3">
        <v>865.72</v>
      </c>
      <c r="U38" s="3">
        <v>83.54</v>
      </c>
      <c r="V38" s="1" t="s">
        <v>32</v>
      </c>
      <c r="W38" s="1" t="s">
        <v>33</v>
      </c>
      <c r="X38" s="1" t="s">
        <v>90</v>
      </c>
      <c r="Y38" s="1" t="s">
        <v>91</v>
      </c>
      <c r="Z38" s="1" t="s">
        <v>132</v>
      </c>
      <c r="AA38" s="1" t="s">
        <v>133</v>
      </c>
    </row>
    <row r="39" spans="1:27" hidden="1" x14ac:dyDescent="0.25">
      <c r="A39" s="1" t="s">
        <v>26</v>
      </c>
      <c r="B39" s="1" t="s">
        <v>89</v>
      </c>
      <c r="C39" s="2">
        <v>42311</v>
      </c>
      <c r="D39" s="1" t="s">
        <v>59</v>
      </c>
      <c r="E39" s="7" t="str">
        <f>VLOOKUP(TRIM(D39)*1,CFOP!A:B,2,FALSE)</f>
        <v>Não</v>
      </c>
      <c r="F39" s="1" t="s">
        <v>60</v>
      </c>
      <c r="G39" s="3">
        <v>-533.97</v>
      </c>
      <c r="H39" s="3">
        <v>648.53</v>
      </c>
      <c r="I39" s="3">
        <v>116.74000000000001</v>
      </c>
      <c r="J39" s="1" t="s">
        <v>61</v>
      </c>
      <c r="K39" s="3">
        <v>0</v>
      </c>
      <c r="L39" s="3">
        <v>0</v>
      </c>
      <c r="M39" s="1" t="s">
        <v>31</v>
      </c>
      <c r="N39" s="3">
        <v>418.39</v>
      </c>
      <c r="O39" s="3">
        <v>62.76</v>
      </c>
      <c r="P39" s="1" t="s">
        <v>62</v>
      </c>
      <c r="Q39" s="3">
        <v>360.68</v>
      </c>
      <c r="R39" s="3">
        <v>7.57</v>
      </c>
      <c r="S39" s="1" t="s">
        <v>32</v>
      </c>
      <c r="T39" s="3">
        <v>360.68</v>
      </c>
      <c r="U39" s="3">
        <v>34.81</v>
      </c>
      <c r="V39" s="1" t="s">
        <v>32</v>
      </c>
      <c r="W39" s="1" t="s">
        <v>33</v>
      </c>
      <c r="X39" s="1" t="s">
        <v>90</v>
      </c>
      <c r="Y39" s="1" t="s">
        <v>91</v>
      </c>
      <c r="Z39" s="1" t="s">
        <v>134</v>
      </c>
      <c r="AA39" s="1" t="s">
        <v>135</v>
      </c>
    </row>
    <row r="40" spans="1:27" hidden="1" x14ac:dyDescent="0.25">
      <c r="A40" s="1" t="s">
        <v>26</v>
      </c>
      <c r="B40" s="1" t="s">
        <v>89</v>
      </c>
      <c r="C40" s="2">
        <v>42311</v>
      </c>
      <c r="D40" s="1" t="s">
        <v>59</v>
      </c>
      <c r="E40" s="7" t="str">
        <f>VLOOKUP(TRIM(D40)*1,CFOP!A:B,2,FALSE)</f>
        <v>Não</v>
      </c>
      <c r="F40" s="1" t="s">
        <v>60</v>
      </c>
      <c r="G40" s="3">
        <v>-52.89</v>
      </c>
      <c r="H40" s="3">
        <v>65</v>
      </c>
      <c r="I40" s="3">
        <v>11.700000000000001</v>
      </c>
      <c r="J40" s="1" t="s">
        <v>61</v>
      </c>
      <c r="K40" s="3">
        <v>0</v>
      </c>
      <c r="L40" s="3">
        <v>0</v>
      </c>
      <c r="M40" s="1" t="s">
        <v>31</v>
      </c>
      <c r="N40" s="3">
        <v>41.93</v>
      </c>
      <c r="O40" s="3">
        <v>6.29</v>
      </c>
      <c r="P40" s="1" t="s">
        <v>62</v>
      </c>
      <c r="Q40" s="3">
        <v>36.15</v>
      </c>
      <c r="R40" s="3">
        <v>0.76</v>
      </c>
      <c r="S40" s="1" t="s">
        <v>32</v>
      </c>
      <c r="T40" s="3">
        <v>36.15</v>
      </c>
      <c r="U40" s="3">
        <v>3.49</v>
      </c>
      <c r="V40" s="1" t="s">
        <v>32</v>
      </c>
      <c r="W40" s="1" t="s">
        <v>33</v>
      </c>
      <c r="X40" s="1" t="s">
        <v>90</v>
      </c>
      <c r="Y40" s="1" t="s">
        <v>91</v>
      </c>
      <c r="Z40" s="1" t="s">
        <v>136</v>
      </c>
      <c r="AA40" s="1" t="s">
        <v>137</v>
      </c>
    </row>
    <row r="41" spans="1:27" hidden="1" x14ac:dyDescent="0.25">
      <c r="A41" s="1" t="s">
        <v>26</v>
      </c>
      <c r="B41" s="1" t="s">
        <v>89</v>
      </c>
      <c r="C41" s="2">
        <v>42311</v>
      </c>
      <c r="D41" s="1" t="s">
        <v>59</v>
      </c>
      <c r="E41" s="7" t="str">
        <f>VLOOKUP(TRIM(D41)*1,CFOP!A:B,2,FALSE)</f>
        <v>Não</v>
      </c>
      <c r="F41" s="1" t="s">
        <v>60</v>
      </c>
      <c r="G41" s="3">
        <v>-61.25</v>
      </c>
      <c r="H41" s="3">
        <v>75.88</v>
      </c>
      <c r="I41" s="3">
        <v>13.66</v>
      </c>
      <c r="J41" s="1" t="s">
        <v>61</v>
      </c>
      <c r="K41" s="3">
        <v>0</v>
      </c>
      <c r="L41" s="3">
        <v>0</v>
      </c>
      <c r="M41" s="1" t="s">
        <v>31</v>
      </c>
      <c r="N41" s="3">
        <v>48.95</v>
      </c>
      <c r="O41" s="3">
        <v>7.34</v>
      </c>
      <c r="P41" s="1" t="s">
        <v>62</v>
      </c>
      <c r="Q41" s="3">
        <v>42.2</v>
      </c>
      <c r="R41" s="3">
        <v>0.89</v>
      </c>
      <c r="S41" s="1" t="s">
        <v>32</v>
      </c>
      <c r="T41" s="3">
        <v>42.2</v>
      </c>
      <c r="U41" s="3">
        <v>4.07</v>
      </c>
      <c r="V41" s="1" t="s">
        <v>32</v>
      </c>
      <c r="W41" s="1" t="s">
        <v>33</v>
      </c>
      <c r="X41" s="1" t="s">
        <v>90</v>
      </c>
      <c r="Y41" s="1" t="s">
        <v>91</v>
      </c>
      <c r="Z41" s="1" t="s">
        <v>138</v>
      </c>
      <c r="AA41" s="1" t="s">
        <v>139</v>
      </c>
    </row>
    <row r="42" spans="1:27" hidden="1" x14ac:dyDescent="0.25">
      <c r="A42" s="1" t="s">
        <v>26</v>
      </c>
      <c r="B42" s="1" t="s">
        <v>140</v>
      </c>
      <c r="C42" s="2">
        <v>42311</v>
      </c>
      <c r="D42" s="1" t="s">
        <v>53</v>
      </c>
      <c r="E42" s="7" t="str">
        <f>VLOOKUP(TRIM(D42)*1,CFOP!A:B,2,FALSE)</f>
        <v>Não</v>
      </c>
      <c r="F42" s="1" t="s">
        <v>29</v>
      </c>
      <c r="G42" s="3">
        <v>-87</v>
      </c>
      <c r="H42" s="3">
        <v>0</v>
      </c>
      <c r="I42" s="3">
        <v>0</v>
      </c>
      <c r="J42" s="1" t="s">
        <v>31</v>
      </c>
      <c r="K42" s="3">
        <v>0</v>
      </c>
      <c r="L42" s="3">
        <v>0</v>
      </c>
      <c r="M42" s="1" t="s">
        <v>31</v>
      </c>
      <c r="N42" s="3">
        <v>0</v>
      </c>
      <c r="O42" s="3">
        <v>0</v>
      </c>
      <c r="P42" s="1" t="s">
        <v>31</v>
      </c>
      <c r="Q42" s="3">
        <v>0</v>
      </c>
      <c r="R42" s="3">
        <v>0</v>
      </c>
      <c r="S42" s="1" t="s">
        <v>31</v>
      </c>
      <c r="T42" s="3">
        <v>0</v>
      </c>
      <c r="U42" s="3">
        <v>0</v>
      </c>
      <c r="V42" s="1" t="s">
        <v>31</v>
      </c>
      <c r="W42" s="1" t="s">
        <v>33</v>
      </c>
      <c r="X42" s="1" t="s">
        <v>141</v>
      </c>
      <c r="Y42" s="1" t="s">
        <v>142</v>
      </c>
      <c r="Z42" s="1" t="s">
        <v>143</v>
      </c>
      <c r="AA42" s="1" t="s">
        <v>144</v>
      </c>
    </row>
    <row r="43" spans="1:27" hidden="1" x14ac:dyDescent="0.25">
      <c r="A43" s="1" t="s">
        <v>26</v>
      </c>
      <c r="B43" s="1" t="s">
        <v>140</v>
      </c>
      <c r="C43" s="2">
        <v>42311</v>
      </c>
      <c r="D43" s="1" t="s">
        <v>53</v>
      </c>
      <c r="E43" s="7" t="str">
        <f>VLOOKUP(TRIM(D43)*1,CFOP!A:B,2,FALSE)</f>
        <v>Não</v>
      </c>
      <c r="F43" s="1" t="s">
        <v>29</v>
      </c>
      <c r="G43" s="3">
        <v>-57.5</v>
      </c>
      <c r="H43" s="3">
        <v>0</v>
      </c>
      <c r="I43" s="3">
        <v>0</v>
      </c>
      <c r="J43" s="1" t="s">
        <v>31</v>
      </c>
      <c r="K43" s="3">
        <v>0</v>
      </c>
      <c r="L43" s="3">
        <v>0</v>
      </c>
      <c r="M43" s="1" t="s">
        <v>31</v>
      </c>
      <c r="N43" s="3">
        <v>0</v>
      </c>
      <c r="O43" s="3">
        <v>0</v>
      </c>
      <c r="P43" s="1" t="s">
        <v>31</v>
      </c>
      <c r="Q43" s="3">
        <v>0</v>
      </c>
      <c r="R43" s="3">
        <v>0</v>
      </c>
      <c r="S43" s="1" t="s">
        <v>31</v>
      </c>
      <c r="T43" s="3">
        <v>0</v>
      </c>
      <c r="U43" s="3">
        <v>0</v>
      </c>
      <c r="V43" s="1" t="s">
        <v>31</v>
      </c>
      <c r="W43" s="1" t="s">
        <v>33</v>
      </c>
      <c r="X43" s="1" t="s">
        <v>141</v>
      </c>
      <c r="Y43" s="1" t="s">
        <v>142</v>
      </c>
      <c r="Z43" s="1" t="s">
        <v>145</v>
      </c>
      <c r="AA43" s="1" t="s">
        <v>146</v>
      </c>
    </row>
    <row r="44" spans="1:27" hidden="1" x14ac:dyDescent="0.25">
      <c r="A44" s="1" t="s">
        <v>26</v>
      </c>
      <c r="B44" s="1" t="s">
        <v>147</v>
      </c>
      <c r="C44" s="2">
        <v>42311</v>
      </c>
      <c r="D44" s="1" t="s">
        <v>28</v>
      </c>
      <c r="E44" s="7" t="str">
        <f>VLOOKUP(TRIM(D44)*1,CFOP!A:B,2,FALSE)</f>
        <v>Não</v>
      </c>
      <c r="F44" s="1" t="s">
        <v>29</v>
      </c>
      <c r="G44" s="3">
        <v>-236.91</v>
      </c>
      <c r="H44" s="3">
        <v>206.01</v>
      </c>
      <c r="I44" s="3">
        <v>37.08</v>
      </c>
      <c r="J44" s="1" t="s">
        <v>30</v>
      </c>
      <c r="K44" s="3">
        <v>0</v>
      </c>
      <c r="L44" s="3">
        <v>0</v>
      </c>
      <c r="M44" s="1" t="s">
        <v>31</v>
      </c>
      <c r="N44" s="3">
        <v>206.01</v>
      </c>
      <c r="O44" s="3">
        <v>30.900000000000002</v>
      </c>
      <c r="P44" s="1" t="s">
        <v>62</v>
      </c>
      <c r="Q44" s="3">
        <v>206.01</v>
      </c>
      <c r="R44" s="3">
        <v>3.4</v>
      </c>
      <c r="S44" s="1" t="s">
        <v>32</v>
      </c>
      <c r="T44" s="3">
        <v>206.01</v>
      </c>
      <c r="U44" s="3">
        <v>15.66</v>
      </c>
      <c r="V44" s="1" t="s">
        <v>32</v>
      </c>
      <c r="W44" s="1" t="s">
        <v>33</v>
      </c>
      <c r="X44" s="1" t="s">
        <v>148</v>
      </c>
      <c r="Y44" s="1" t="s">
        <v>149</v>
      </c>
      <c r="Z44" s="1" t="s">
        <v>150</v>
      </c>
      <c r="AA44" s="1" t="s">
        <v>151</v>
      </c>
    </row>
    <row r="45" spans="1:27" hidden="1" x14ac:dyDescent="0.25">
      <c r="A45" s="1" t="s">
        <v>26</v>
      </c>
      <c r="B45" s="1" t="s">
        <v>147</v>
      </c>
      <c r="C45" s="2">
        <v>42311</v>
      </c>
      <c r="D45" s="1" t="s">
        <v>28</v>
      </c>
      <c r="E45" s="7" t="str">
        <f>VLOOKUP(TRIM(D45)*1,CFOP!A:B,2,FALSE)</f>
        <v>Não</v>
      </c>
      <c r="F45" s="1" t="s">
        <v>29</v>
      </c>
      <c r="G45" s="3">
        <v>-290.95</v>
      </c>
      <c r="H45" s="3">
        <v>253</v>
      </c>
      <c r="I45" s="3">
        <v>45.54</v>
      </c>
      <c r="J45" s="1" t="s">
        <v>30</v>
      </c>
      <c r="K45" s="3">
        <v>0</v>
      </c>
      <c r="L45" s="3">
        <v>0</v>
      </c>
      <c r="M45" s="1" t="s">
        <v>31</v>
      </c>
      <c r="N45" s="3">
        <v>253</v>
      </c>
      <c r="O45" s="3">
        <v>37.950000000000003</v>
      </c>
      <c r="P45" s="1" t="s">
        <v>62</v>
      </c>
      <c r="Q45" s="3">
        <v>253</v>
      </c>
      <c r="R45" s="3">
        <v>4.17</v>
      </c>
      <c r="S45" s="1" t="s">
        <v>32</v>
      </c>
      <c r="T45" s="3">
        <v>253</v>
      </c>
      <c r="U45" s="3">
        <v>19.23</v>
      </c>
      <c r="V45" s="1" t="s">
        <v>32</v>
      </c>
      <c r="W45" s="1" t="s">
        <v>33</v>
      </c>
      <c r="X45" s="1" t="s">
        <v>148</v>
      </c>
      <c r="Y45" s="1" t="s">
        <v>149</v>
      </c>
      <c r="Z45" s="1" t="s">
        <v>152</v>
      </c>
      <c r="AA45" s="1" t="s">
        <v>153</v>
      </c>
    </row>
    <row r="46" spans="1:27" hidden="1" x14ac:dyDescent="0.25">
      <c r="A46" s="1" t="s">
        <v>26</v>
      </c>
      <c r="B46" s="1" t="s">
        <v>147</v>
      </c>
      <c r="C46" s="2">
        <v>42311</v>
      </c>
      <c r="D46" s="1" t="s">
        <v>28</v>
      </c>
      <c r="E46" s="7" t="str">
        <f>VLOOKUP(TRIM(D46)*1,CFOP!A:B,2,FALSE)</f>
        <v>Não</v>
      </c>
      <c r="F46" s="1" t="s">
        <v>29</v>
      </c>
      <c r="G46" s="3">
        <v>-178.53</v>
      </c>
      <c r="H46" s="3">
        <v>155.24</v>
      </c>
      <c r="I46" s="3">
        <v>27.94</v>
      </c>
      <c r="J46" s="1" t="s">
        <v>30</v>
      </c>
      <c r="K46" s="3">
        <v>0</v>
      </c>
      <c r="L46" s="3">
        <v>0</v>
      </c>
      <c r="M46" s="1" t="s">
        <v>31</v>
      </c>
      <c r="N46" s="3">
        <v>155.24</v>
      </c>
      <c r="O46" s="3">
        <v>23.29</v>
      </c>
      <c r="P46" s="1" t="s">
        <v>62</v>
      </c>
      <c r="Q46" s="3">
        <v>155.24</v>
      </c>
      <c r="R46" s="3">
        <v>2.56</v>
      </c>
      <c r="S46" s="1" t="s">
        <v>32</v>
      </c>
      <c r="T46" s="3">
        <v>155.24</v>
      </c>
      <c r="U46" s="3">
        <v>11.8</v>
      </c>
      <c r="V46" s="1" t="s">
        <v>32</v>
      </c>
      <c r="W46" s="1" t="s">
        <v>33</v>
      </c>
      <c r="X46" s="1" t="s">
        <v>148</v>
      </c>
      <c r="Y46" s="1" t="s">
        <v>149</v>
      </c>
      <c r="Z46" s="1" t="s">
        <v>154</v>
      </c>
      <c r="AA46" s="1" t="s">
        <v>155</v>
      </c>
    </row>
    <row r="47" spans="1:27" hidden="1" x14ac:dyDescent="0.25">
      <c r="A47" s="1" t="s">
        <v>26</v>
      </c>
      <c r="B47" s="1" t="s">
        <v>147</v>
      </c>
      <c r="C47" s="2">
        <v>42311</v>
      </c>
      <c r="D47" s="1" t="s">
        <v>28</v>
      </c>
      <c r="E47" s="7" t="str">
        <f>VLOOKUP(TRIM(D47)*1,CFOP!A:B,2,FALSE)</f>
        <v>Não</v>
      </c>
      <c r="F47" s="1" t="s">
        <v>29</v>
      </c>
      <c r="G47" s="3">
        <v>-125.35</v>
      </c>
      <c r="H47" s="3">
        <v>109</v>
      </c>
      <c r="I47" s="3">
        <v>19.62</v>
      </c>
      <c r="J47" s="1" t="s">
        <v>30</v>
      </c>
      <c r="K47" s="3">
        <v>0</v>
      </c>
      <c r="L47" s="3">
        <v>0</v>
      </c>
      <c r="M47" s="1" t="s">
        <v>31</v>
      </c>
      <c r="N47" s="3">
        <v>109</v>
      </c>
      <c r="O47" s="3">
        <v>16.350000000000001</v>
      </c>
      <c r="P47" s="1" t="s">
        <v>62</v>
      </c>
      <c r="Q47" s="3">
        <v>109</v>
      </c>
      <c r="R47" s="3">
        <v>1.8</v>
      </c>
      <c r="S47" s="1" t="s">
        <v>32</v>
      </c>
      <c r="T47" s="3">
        <v>109</v>
      </c>
      <c r="U47" s="3">
        <v>8.2799999999999994</v>
      </c>
      <c r="V47" s="1" t="s">
        <v>32</v>
      </c>
      <c r="W47" s="1" t="s">
        <v>33</v>
      </c>
      <c r="X47" s="1" t="s">
        <v>148</v>
      </c>
      <c r="Y47" s="1" t="s">
        <v>149</v>
      </c>
      <c r="Z47" s="1" t="s">
        <v>156</v>
      </c>
      <c r="AA47" s="1" t="s">
        <v>157</v>
      </c>
    </row>
    <row r="48" spans="1:27" hidden="1" x14ac:dyDescent="0.25">
      <c r="A48" s="1" t="s">
        <v>26</v>
      </c>
      <c r="B48" s="1" t="s">
        <v>147</v>
      </c>
      <c r="C48" s="2">
        <v>42311</v>
      </c>
      <c r="D48" s="1" t="s">
        <v>28</v>
      </c>
      <c r="E48" s="7" t="str">
        <f>VLOOKUP(TRIM(D48)*1,CFOP!A:B,2,FALSE)</f>
        <v>Não</v>
      </c>
      <c r="F48" s="1" t="s">
        <v>29</v>
      </c>
      <c r="G48" s="3">
        <v>-485.42</v>
      </c>
      <c r="H48" s="3">
        <v>422.1</v>
      </c>
      <c r="I48" s="3">
        <v>75.98</v>
      </c>
      <c r="J48" s="1" t="s">
        <v>30</v>
      </c>
      <c r="K48" s="3">
        <v>0</v>
      </c>
      <c r="L48" s="3">
        <v>0</v>
      </c>
      <c r="M48" s="1" t="s">
        <v>31</v>
      </c>
      <c r="N48" s="3">
        <v>422.1</v>
      </c>
      <c r="O48" s="3">
        <v>63.32</v>
      </c>
      <c r="P48" s="1" t="s">
        <v>62</v>
      </c>
      <c r="Q48" s="3">
        <v>422.1</v>
      </c>
      <c r="R48" s="3">
        <v>6.96</v>
      </c>
      <c r="S48" s="1" t="s">
        <v>32</v>
      </c>
      <c r="T48" s="3">
        <v>422.1</v>
      </c>
      <c r="U48" s="3">
        <v>32.08</v>
      </c>
      <c r="V48" s="1" t="s">
        <v>32</v>
      </c>
      <c r="W48" s="1" t="s">
        <v>33</v>
      </c>
      <c r="X48" s="1" t="s">
        <v>148</v>
      </c>
      <c r="Y48" s="1" t="s">
        <v>149</v>
      </c>
      <c r="Z48" s="1" t="s">
        <v>158</v>
      </c>
      <c r="AA48" s="1" t="s">
        <v>159</v>
      </c>
    </row>
    <row r="49" spans="1:27" hidden="1" x14ac:dyDescent="0.25">
      <c r="A49" s="1" t="s">
        <v>26</v>
      </c>
      <c r="B49" s="1" t="s">
        <v>147</v>
      </c>
      <c r="C49" s="2">
        <v>42311</v>
      </c>
      <c r="D49" s="1" t="s">
        <v>28</v>
      </c>
      <c r="E49" s="7" t="str">
        <f>VLOOKUP(TRIM(D49)*1,CFOP!A:B,2,FALSE)</f>
        <v>Não</v>
      </c>
      <c r="F49" s="1" t="s">
        <v>29</v>
      </c>
      <c r="G49" s="3">
        <v>-236.91</v>
      </c>
      <c r="H49" s="3">
        <v>206.01</v>
      </c>
      <c r="I49" s="3">
        <v>37.08</v>
      </c>
      <c r="J49" s="1" t="s">
        <v>30</v>
      </c>
      <c r="K49" s="3">
        <v>0</v>
      </c>
      <c r="L49" s="3">
        <v>0</v>
      </c>
      <c r="M49" s="1" t="s">
        <v>31</v>
      </c>
      <c r="N49" s="3">
        <v>206.01</v>
      </c>
      <c r="O49" s="3">
        <v>30.900000000000002</v>
      </c>
      <c r="P49" s="1" t="s">
        <v>62</v>
      </c>
      <c r="Q49" s="3">
        <v>206.01</v>
      </c>
      <c r="R49" s="3">
        <v>3.4</v>
      </c>
      <c r="S49" s="1" t="s">
        <v>32</v>
      </c>
      <c r="T49" s="3">
        <v>206.01</v>
      </c>
      <c r="U49" s="3">
        <v>15.66</v>
      </c>
      <c r="V49" s="1" t="s">
        <v>32</v>
      </c>
      <c r="W49" s="1" t="s">
        <v>33</v>
      </c>
      <c r="X49" s="1" t="s">
        <v>148</v>
      </c>
      <c r="Y49" s="1" t="s">
        <v>149</v>
      </c>
      <c r="Z49" s="1" t="s">
        <v>150</v>
      </c>
      <c r="AA49" s="1" t="s">
        <v>151</v>
      </c>
    </row>
    <row r="50" spans="1:27" hidden="1" x14ac:dyDescent="0.25">
      <c r="A50" s="1" t="s">
        <v>26</v>
      </c>
      <c r="B50" s="1" t="s">
        <v>147</v>
      </c>
      <c r="C50" s="2">
        <v>42311</v>
      </c>
      <c r="D50" s="1" t="s">
        <v>28</v>
      </c>
      <c r="E50" s="7" t="str">
        <f>VLOOKUP(TRIM(D50)*1,CFOP!A:B,2,FALSE)</f>
        <v>Não</v>
      </c>
      <c r="F50" s="1" t="s">
        <v>29</v>
      </c>
      <c r="G50" s="3">
        <v>-218.51</v>
      </c>
      <c r="H50" s="3">
        <v>190.01</v>
      </c>
      <c r="I50" s="3">
        <v>34.200000000000003</v>
      </c>
      <c r="J50" s="1" t="s">
        <v>30</v>
      </c>
      <c r="K50" s="3">
        <v>0</v>
      </c>
      <c r="L50" s="3">
        <v>0</v>
      </c>
      <c r="M50" s="1" t="s">
        <v>31</v>
      </c>
      <c r="N50" s="3">
        <v>190.01</v>
      </c>
      <c r="O50" s="3">
        <v>28.5</v>
      </c>
      <c r="P50" s="1" t="s">
        <v>62</v>
      </c>
      <c r="Q50" s="3">
        <v>190.01</v>
      </c>
      <c r="R50" s="3">
        <v>3.14</v>
      </c>
      <c r="S50" s="1" t="s">
        <v>32</v>
      </c>
      <c r="T50" s="3">
        <v>190.01</v>
      </c>
      <c r="U50" s="3">
        <v>14.44</v>
      </c>
      <c r="V50" s="1" t="s">
        <v>32</v>
      </c>
      <c r="W50" s="1" t="s">
        <v>33</v>
      </c>
      <c r="X50" s="1" t="s">
        <v>148</v>
      </c>
      <c r="Y50" s="1" t="s">
        <v>149</v>
      </c>
      <c r="Z50" s="1" t="s">
        <v>160</v>
      </c>
      <c r="AA50" s="1" t="s">
        <v>161</v>
      </c>
    </row>
    <row r="51" spans="1:27" hidden="1" x14ac:dyDescent="0.25">
      <c r="A51" s="1" t="s">
        <v>26</v>
      </c>
      <c r="B51" s="1" t="s">
        <v>147</v>
      </c>
      <c r="C51" s="2">
        <v>42311</v>
      </c>
      <c r="D51" s="1" t="s">
        <v>28</v>
      </c>
      <c r="E51" s="7" t="str">
        <f>VLOOKUP(TRIM(D51)*1,CFOP!A:B,2,FALSE)</f>
        <v>Não</v>
      </c>
      <c r="F51" s="1" t="s">
        <v>29</v>
      </c>
      <c r="G51" s="3">
        <v>-256.45</v>
      </c>
      <c r="H51" s="3">
        <v>223</v>
      </c>
      <c r="I51" s="3">
        <v>40.14</v>
      </c>
      <c r="J51" s="1" t="s">
        <v>30</v>
      </c>
      <c r="K51" s="3">
        <v>0</v>
      </c>
      <c r="L51" s="3">
        <v>0</v>
      </c>
      <c r="M51" s="1" t="s">
        <v>31</v>
      </c>
      <c r="N51" s="3">
        <v>223</v>
      </c>
      <c r="O51" s="3">
        <v>33.450000000000003</v>
      </c>
      <c r="P51" s="1" t="s">
        <v>62</v>
      </c>
      <c r="Q51" s="3">
        <v>223</v>
      </c>
      <c r="R51" s="3">
        <v>3.68</v>
      </c>
      <c r="S51" s="1" t="s">
        <v>32</v>
      </c>
      <c r="T51" s="3">
        <v>223</v>
      </c>
      <c r="U51" s="3">
        <v>16.95</v>
      </c>
      <c r="V51" s="1" t="s">
        <v>32</v>
      </c>
      <c r="W51" s="1" t="s">
        <v>33</v>
      </c>
      <c r="X51" s="1" t="s">
        <v>148</v>
      </c>
      <c r="Y51" s="1" t="s">
        <v>149</v>
      </c>
      <c r="Z51" s="1" t="s">
        <v>162</v>
      </c>
      <c r="AA51" s="1" t="s">
        <v>163</v>
      </c>
    </row>
    <row r="52" spans="1:27" hidden="1" x14ac:dyDescent="0.25">
      <c r="A52" s="1" t="s">
        <v>26</v>
      </c>
      <c r="B52" s="1" t="s">
        <v>164</v>
      </c>
      <c r="C52" s="2">
        <v>42311</v>
      </c>
      <c r="D52" s="1" t="s">
        <v>165</v>
      </c>
      <c r="E52" s="7" t="str">
        <f>VLOOKUP(TRIM(D52)*1,CFOP!A:B,2,FALSE)</f>
        <v>Não</v>
      </c>
      <c r="F52" s="1" t="s">
        <v>29</v>
      </c>
      <c r="G52" s="3">
        <v>-11198.28</v>
      </c>
      <c r="H52" s="3">
        <v>0</v>
      </c>
      <c r="I52" s="3">
        <v>0</v>
      </c>
      <c r="J52" s="1" t="s">
        <v>31</v>
      </c>
      <c r="K52" s="3">
        <v>0</v>
      </c>
      <c r="L52" s="3">
        <v>0</v>
      </c>
      <c r="M52" s="1" t="s">
        <v>31</v>
      </c>
      <c r="N52" s="3">
        <v>0</v>
      </c>
      <c r="O52" s="3">
        <v>0</v>
      </c>
      <c r="P52" s="1" t="s">
        <v>31</v>
      </c>
      <c r="Q52" s="3">
        <v>10672.34</v>
      </c>
      <c r="R52" s="3">
        <v>176.09</v>
      </c>
      <c r="S52" s="1" t="s">
        <v>32</v>
      </c>
      <c r="T52" s="3">
        <v>10672.34</v>
      </c>
      <c r="U52" s="3">
        <v>811.1</v>
      </c>
      <c r="V52" s="1" t="s">
        <v>32</v>
      </c>
      <c r="W52" s="1" t="s">
        <v>33</v>
      </c>
      <c r="X52" s="1" t="s">
        <v>166</v>
      </c>
      <c r="Y52" s="1" t="s">
        <v>167</v>
      </c>
      <c r="Z52" s="1" t="s">
        <v>168</v>
      </c>
      <c r="AA52" s="1" t="s">
        <v>169</v>
      </c>
    </row>
    <row r="53" spans="1:27" hidden="1" x14ac:dyDescent="0.25">
      <c r="A53" s="1" t="s">
        <v>26</v>
      </c>
      <c r="B53" s="1" t="s">
        <v>170</v>
      </c>
      <c r="C53" s="2">
        <v>42311</v>
      </c>
      <c r="D53" s="1" t="s">
        <v>171</v>
      </c>
      <c r="E53" s="7" t="str">
        <f>VLOOKUP(TRIM(D53)*1,CFOP!A:B,2,FALSE)</f>
        <v>Não</v>
      </c>
      <c r="F53" s="1" t="s">
        <v>172</v>
      </c>
      <c r="G53" s="3">
        <v>-1224.3</v>
      </c>
      <c r="H53" s="3">
        <v>0</v>
      </c>
      <c r="I53" s="3">
        <v>0</v>
      </c>
      <c r="J53" s="1" t="s">
        <v>31</v>
      </c>
      <c r="K53" s="3">
        <v>0</v>
      </c>
      <c r="L53" s="3">
        <v>0</v>
      </c>
      <c r="M53" s="1" t="s">
        <v>31</v>
      </c>
      <c r="N53" s="3">
        <v>0</v>
      </c>
      <c r="O53" s="3">
        <v>0</v>
      </c>
      <c r="P53" s="1" t="s">
        <v>31</v>
      </c>
      <c r="Q53" s="3">
        <v>0</v>
      </c>
      <c r="R53" s="3">
        <v>0</v>
      </c>
      <c r="S53" s="1" t="s">
        <v>31</v>
      </c>
      <c r="T53" s="3">
        <v>0</v>
      </c>
      <c r="U53" s="3">
        <v>0</v>
      </c>
      <c r="V53" s="1" t="s">
        <v>31</v>
      </c>
      <c r="W53" s="1" t="s">
        <v>33</v>
      </c>
      <c r="X53" s="1" t="s">
        <v>173</v>
      </c>
      <c r="Y53" s="1" t="s">
        <v>174</v>
      </c>
      <c r="Z53" s="1" t="s">
        <v>175</v>
      </c>
      <c r="AA53" s="1" t="s">
        <v>176</v>
      </c>
    </row>
    <row r="54" spans="1:27" hidden="1" x14ac:dyDescent="0.25">
      <c r="A54" s="1" t="s">
        <v>26</v>
      </c>
      <c r="B54" s="1" t="s">
        <v>177</v>
      </c>
      <c r="C54" s="2">
        <v>42311</v>
      </c>
      <c r="D54" s="1" t="s">
        <v>178</v>
      </c>
      <c r="E54" s="7" t="str">
        <f>VLOOKUP(TRIM(D54)*1,CFOP!A:B,2,FALSE)</f>
        <v>Não</v>
      </c>
      <c r="F54" s="1" t="s">
        <v>179</v>
      </c>
      <c r="G54" s="3">
        <v>-1209.6000000000001</v>
      </c>
      <c r="H54" s="3">
        <v>1209.6000000000001</v>
      </c>
      <c r="I54" s="3">
        <v>145.15</v>
      </c>
      <c r="J54" s="1" t="s">
        <v>30</v>
      </c>
      <c r="K54" s="3">
        <v>0</v>
      </c>
      <c r="L54" s="3">
        <v>0</v>
      </c>
      <c r="M54" s="1" t="s">
        <v>31</v>
      </c>
      <c r="N54" s="3">
        <v>0</v>
      </c>
      <c r="O54" s="3">
        <v>0</v>
      </c>
      <c r="P54" s="1" t="s">
        <v>31</v>
      </c>
      <c r="Q54" s="3">
        <v>1209.6000000000001</v>
      </c>
      <c r="R54" s="3">
        <v>19.96</v>
      </c>
      <c r="S54" s="1" t="s">
        <v>32</v>
      </c>
      <c r="T54" s="3">
        <v>1209.6000000000001</v>
      </c>
      <c r="U54" s="3">
        <v>91.93</v>
      </c>
      <c r="V54" s="1" t="s">
        <v>32</v>
      </c>
      <c r="W54" s="1" t="s">
        <v>33</v>
      </c>
      <c r="X54" s="1" t="s">
        <v>180</v>
      </c>
      <c r="Y54" s="1" t="s">
        <v>181</v>
      </c>
      <c r="Z54" s="1" t="s">
        <v>182</v>
      </c>
      <c r="AA54" s="1" t="s">
        <v>183</v>
      </c>
    </row>
    <row r="55" spans="1:27" hidden="1" x14ac:dyDescent="0.25">
      <c r="A55" s="1" t="s">
        <v>26</v>
      </c>
      <c r="B55" s="1" t="s">
        <v>177</v>
      </c>
      <c r="C55" s="2">
        <v>42311</v>
      </c>
      <c r="D55" s="1" t="s">
        <v>178</v>
      </c>
      <c r="E55" s="7" t="str">
        <f>VLOOKUP(TRIM(D55)*1,CFOP!A:B,2,FALSE)</f>
        <v>Não</v>
      </c>
      <c r="F55" s="1" t="s">
        <v>179</v>
      </c>
      <c r="G55" s="3">
        <v>-489.40000000000003</v>
      </c>
      <c r="H55" s="3">
        <v>489.40000000000003</v>
      </c>
      <c r="I55" s="3">
        <v>58.730000000000004</v>
      </c>
      <c r="J55" s="1" t="s">
        <v>30</v>
      </c>
      <c r="K55" s="3">
        <v>0</v>
      </c>
      <c r="L55" s="3">
        <v>0</v>
      </c>
      <c r="M55" s="1" t="s">
        <v>31</v>
      </c>
      <c r="N55" s="3">
        <v>0</v>
      </c>
      <c r="O55" s="3">
        <v>0</v>
      </c>
      <c r="P55" s="1" t="s">
        <v>31</v>
      </c>
      <c r="Q55" s="3">
        <v>489.40000000000003</v>
      </c>
      <c r="R55" s="3">
        <v>8.08</v>
      </c>
      <c r="S55" s="1" t="s">
        <v>32</v>
      </c>
      <c r="T55" s="3">
        <v>489.40000000000003</v>
      </c>
      <c r="U55" s="3">
        <v>37.19</v>
      </c>
      <c r="V55" s="1" t="s">
        <v>32</v>
      </c>
      <c r="W55" s="1" t="s">
        <v>33</v>
      </c>
      <c r="X55" s="1" t="s">
        <v>180</v>
      </c>
      <c r="Y55" s="1" t="s">
        <v>181</v>
      </c>
      <c r="Z55" s="1" t="s">
        <v>184</v>
      </c>
      <c r="AA55" s="1" t="s">
        <v>185</v>
      </c>
    </row>
    <row r="56" spans="1:27" hidden="1" x14ac:dyDescent="0.25">
      <c r="A56" s="1" t="s">
        <v>26</v>
      </c>
      <c r="B56" s="1" t="s">
        <v>186</v>
      </c>
      <c r="C56" s="2">
        <v>42311</v>
      </c>
      <c r="D56" s="1" t="s">
        <v>178</v>
      </c>
      <c r="E56" s="7" t="str">
        <f>VLOOKUP(TRIM(D56)*1,CFOP!A:B,2,FALSE)</f>
        <v>Não</v>
      </c>
      <c r="F56" s="1" t="s">
        <v>179</v>
      </c>
      <c r="G56" s="3">
        <v>-489.40000000000003</v>
      </c>
      <c r="H56" s="3">
        <v>489.40000000000003</v>
      </c>
      <c r="I56" s="3">
        <v>58.730000000000004</v>
      </c>
      <c r="J56" s="1" t="s">
        <v>30</v>
      </c>
      <c r="K56" s="3">
        <v>0</v>
      </c>
      <c r="L56" s="3">
        <v>0</v>
      </c>
      <c r="M56" s="1" t="s">
        <v>31</v>
      </c>
      <c r="N56" s="3">
        <v>0</v>
      </c>
      <c r="O56" s="3">
        <v>0</v>
      </c>
      <c r="P56" s="1" t="s">
        <v>31</v>
      </c>
      <c r="Q56" s="3">
        <v>489.40000000000003</v>
      </c>
      <c r="R56" s="3">
        <v>8.08</v>
      </c>
      <c r="S56" s="1" t="s">
        <v>32</v>
      </c>
      <c r="T56" s="3">
        <v>489.40000000000003</v>
      </c>
      <c r="U56" s="3">
        <v>37.19</v>
      </c>
      <c r="V56" s="1" t="s">
        <v>32</v>
      </c>
      <c r="W56" s="1" t="s">
        <v>33</v>
      </c>
      <c r="X56" s="1" t="s">
        <v>180</v>
      </c>
      <c r="Y56" s="1" t="s">
        <v>181</v>
      </c>
      <c r="Z56" s="1" t="s">
        <v>184</v>
      </c>
      <c r="AA56" s="1" t="s">
        <v>185</v>
      </c>
    </row>
    <row r="57" spans="1:27" hidden="1" x14ac:dyDescent="0.25">
      <c r="A57" s="1" t="s">
        <v>26</v>
      </c>
      <c r="B57" s="1" t="s">
        <v>186</v>
      </c>
      <c r="C57" s="2">
        <v>42311</v>
      </c>
      <c r="D57" s="1" t="s">
        <v>178</v>
      </c>
      <c r="E57" s="7" t="str">
        <f>VLOOKUP(TRIM(D57)*1,CFOP!A:B,2,FALSE)</f>
        <v>Não</v>
      </c>
      <c r="F57" s="1" t="s">
        <v>179</v>
      </c>
      <c r="G57" s="3">
        <v>-677.21</v>
      </c>
      <c r="H57" s="3">
        <v>677.21</v>
      </c>
      <c r="I57" s="3">
        <v>81.27</v>
      </c>
      <c r="J57" s="1" t="s">
        <v>30</v>
      </c>
      <c r="K57" s="3">
        <v>0</v>
      </c>
      <c r="L57" s="3">
        <v>0</v>
      </c>
      <c r="M57" s="1" t="s">
        <v>31</v>
      </c>
      <c r="N57" s="3">
        <v>0</v>
      </c>
      <c r="O57" s="3">
        <v>0</v>
      </c>
      <c r="P57" s="1" t="s">
        <v>31</v>
      </c>
      <c r="Q57" s="3">
        <v>677.21</v>
      </c>
      <c r="R57" s="3">
        <v>11.17</v>
      </c>
      <c r="S57" s="1" t="s">
        <v>32</v>
      </c>
      <c r="T57" s="3">
        <v>677.21</v>
      </c>
      <c r="U57" s="3">
        <v>51.47</v>
      </c>
      <c r="V57" s="1" t="s">
        <v>32</v>
      </c>
      <c r="W57" s="1" t="s">
        <v>33</v>
      </c>
      <c r="X57" s="1" t="s">
        <v>180</v>
      </c>
      <c r="Y57" s="1" t="s">
        <v>181</v>
      </c>
      <c r="Z57" s="1" t="s">
        <v>187</v>
      </c>
      <c r="AA57" s="1" t="s">
        <v>188</v>
      </c>
    </row>
    <row r="58" spans="1:27" x14ac:dyDescent="0.25">
      <c r="A58" s="1" t="s">
        <v>26</v>
      </c>
      <c r="B58" s="1" t="s">
        <v>189</v>
      </c>
      <c r="C58" s="2">
        <v>42311</v>
      </c>
      <c r="D58" s="1" t="s">
        <v>190</v>
      </c>
      <c r="E58" s="7" t="str">
        <f>VLOOKUP(TRIM(D58)*1,CFOP!A:B,2,FALSE)</f>
        <v>Sim</v>
      </c>
      <c r="F58" s="1" t="s">
        <v>29</v>
      </c>
      <c r="G58" s="3">
        <v>-884.19</v>
      </c>
      <c r="H58" s="3">
        <v>0</v>
      </c>
      <c r="I58" s="3">
        <v>0</v>
      </c>
      <c r="J58" s="1" t="s">
        <v>31</v>
      </c>
      <c r="K58" s="3">
        <v>0</v>
      </c>
      <c r="L58" s="3">
        <v>0</v>
      </c>
      <c r="M58" s="1" t="s">
        <v>31</v>
      </c>
      <c r="N58" s="3">
        <v>0</v>
      </c>
      <c r="O58" s="3">
        <v>0</v>
      </c>
      <c r="P58" s="1" t="s">
        <v>31</v>
      </c>
      <c r="Q58" s="3">
        <v>884.19</v>
      </c>
      <c r="R58" s="3">
        <v>14.59</v>
      </c>
      <c r="S58" s="1" t="s">
        <v>32</v>
      </c>
      <c r="T58" s="3">
        <v>884.19</v>
      </c>
      <c r="U58" s="3">
        <v>67.2</v>
      </c>
      <c r="V58" s="1" t="s">
        <v>32</v>
      </c>
      <c r="W58" s="1" t="s">
        <v>33</v>
      </c>
      <c r="X58" s="1" t="s">
        <v>191</v>
      </c>
      <c r="Y58" s="1" t="s">
        <v>192</v>
      </c>
      <c r="Z58" s="1" t="s">
        <v>193</v>
      </c>
      <c r="AA58" s="1" t="s">
        <v>194</v>
      </c>
    </row>
    <row r="59" spans="1:27" x14ac:dyDescent="0.25">
      <c r="A59" s="1" t="s">
        <v>26</v>
      </c>
      <c r="B59" s="1" t="s">
        <v>195</v>
      </c>
      <c r="C59" s="2">
        <v>42311</v>
      </c>
      <c r="D59" s="1" t="s">
        <v>190</v>
      </c>
      <c r="E59" s="7" t="str">
        <f>VLOOKUP(TRIM(D59)*1,CFOP!A:B,2,FALSE)</f>
        <v>Sim</v>
      </c>
      <c r="F59" s="1" t="s">
        <v>29</v>
      </c>
      <c r="G59" s="3">
        <v>-442.09000000000003</v>
      </c>
      <c r="H59" s="3">
        <v>0</v>
      </c>
      <c r="I59" s="3">
        <v>0</v>
      </c>
      <c r="J59" s="1" t="s">
        <v>31</v>
      </c>
      <c r="K59" s="3">
        <v>0</v>
      </c>
      <c r="L59" s="3">
        <v>0</v>
      </c>
      <c r="M59" s="1" t="s">
        <v>31</v>
      </c>
      <c r="N59" s="3">
        <v>0</v>
      </c>
      <c r="O59" s="3">
        <v>0</v>
      </c>
      <c r="P59" s="1" t="s">
        <v>31</v>
      </c>
      <c r="Q59" s="3">
        <v>442.09000000000003</v>
      </c>
      <c r="R59" s="3">
        <v>7.29</v>
      </c>
      <c r="S59" s="1" t="s">
        <v>32</v>
      </c>
      <c r="T59" s="3">
        <v>442.09000000000003</v>
      </c>
      <c r="U59" s="3">
        <v>33.6</v>
      </c>
      <c r="V59" s="1" t="s">
        <v>32</v>
      </c>
      <c r="W59" s="1" t="s">
        <v>33</v>
      </c>
      <c r="X59" s="1" t="s">
        <v>191</v>
      </c>
      <c r="Y59" s="1" t="s">
        <v>192</v>
      </c>
      <c r="Z59" s="1" t="s">
        <v>193</v>
      </c>
      <c r="AA59" s="1" t="s">
        <v>194</v>
      </c>
    </row>
    <row r="60" spans="1:27" hidden="1" x14ac:dyDescent="0.25">
      <c r="A60" s="1" t="s">
        <v>26</v>
      </c>
      <c r="B60" s="1" t="s">
        <v>196</v>
      </c>
      <c r="C60" s="2">
        <v>42311</v>
      </c>
      <c r="D60" s="1" t="s">
        <v>39</v>
      </c>
      <c r="E60" s="7" t="str">
        <f>VLOOKUP(TRIM(D60)*1,CFOP!A:B,2,FALSE)</f>
        <v>Não</v>
      </c>
      <c r="F60" s="1" t="s">
        <v>29</v>
      </c>
      <c r="G60" s="3">
        <v>-1782.19</v>
      </c>
      <c r="H60" s="3">
        <v>1620.18</v>
      </c>
      <c r="I60" s="3">
        <v>291.63</v>
      </c>
      <c r="J60" s="1" t="s">
        <v>30</v>
      </c>
      <c r="K60" s="3">
        <v>0</v>
      </c>
      <c r="L60" s="3">
        <v>0</v>
      </c>
      <c r="M60" s="1" t="s">
        <v>31</v>
      </c>
      <c r="N60" s="3">
        <v>0</v>
      </c>
      <c r="O60" s="3">
        <v>0</v>
      </c>
      <c r="P60" s="1" t="s">
        <v>31</v>
      </c>
      <c r="Q60" s="3">
        <v>1620.18</v>
      </c>
      <c r="R60" s="3">
        <v>26.73</v>
      </c>
      <c r="S60" s="1" t="s">
        <v>32</v>
      </c>
      <c r="T60" s="3">
        <v>1620.18</v>
      </c>
      <c r="U60" s="3">
        <v>123.13000000000001</v>
      </c>
      <c r="V60" s="1" t="s">
        <v>32</v>
      </c>
      <c r="W60" s="1" t="s">
        <v>33</v>
      </c>
      <c r="X60" s="1" t="s">
        <v>197</v>
      </c>
      <c r="Y60" s="1" t="s">
        <v>198</v>
      </c>
      <c r="Z60" s="1" t="s">
        <v>199</v>
      </c>
      <c r="AA60" s="1" t="s">
        <v>200</v>
      </c>
    </row>
    <row r="61" spans="1:27" hidden="1" x14ac:dyDescent="0.25">
      <c r="A61" s="1" t="s">
        <v>26</v>
      </c>
      <c r="B61" s="1" t="s">
        <v>201</v>
      </c>
      <c r="C61" s="2">
        <v>42311</v>
      </c>
      <c r="D61" s="1" t="s">
        <v>28</v>
      </c>
      <c r="E61" s="7" t="str">
        <f>VLOOKUP(TRIM(D61)*1,CFOP!A:B,2,FALSE)</f>
        <v>Não</v>
      </c>
      <c r="F61" s="1" t="s">
        <v>29</v>
      </c>
      <c r="G61" s="3">
        <v>-771.21</v>
      </c>
      <c r="H61" s="3">
        <v>701.1</v>
      </c>
      <c r="I61" s="3">
        <v>126.2</v>
      </c>
      <c r="J61" s="1" t="s">
        <v>30</v>
      </c>
      <c r="K61" s="3">
        <v>0</v>
      </c>
      <c r="L61" s="3">
        <v>0</v>
      </c>
      <c r="M61" s="1" t="s">
        <v>31</v>
      </c>
      <c r="N61" s="3">
        <v>701.1</v>
      </c>
      <c r="O61" s="3">
        <v>70.11</v>
      </c>
      <c r="P61" s="1" t="s">
        <v>62</v>
      </c>
      <c r="Q61" s="3">
        <v>701.1</v>
      </c>
      <c r="R61" s="3">
        <v>11.57</v>
      </c>
      <c r="S61" s="1" t="s">
        <v>32</v>
      </c>
      <c r="T61" s="3">
        <v>701.1</v>
      </c>
      <c r="U61" s="3">
        <v>53.28</v>
      </c>
      <c r="V61" s="1" t="s">
        <v>32</v>
      </c>
      <c r="W61" s="1" t="s">
        <v>33</v>
      </c>
      <c r="X61" s="1" t="s">
        <v>202</v>
      </c>
      <c r="Y61" s="1" t="s">
        <v>203</v>
      </c>
      <c r="Z61" s="1" t="s">
        <v>204</v>
      </c>
      <c r="AA61" s="1" t="s">
        <v>205</v>
      </c>
    </row>
    <row r="62" spans="1:27" hidden="1" x14ac:dyDescent="0.25">
      <c r="A62" s="1" t="s">
        <v>26</v>
      </c>
      <c r="B62" s="1" t="s">
        <v>206</v>
      </c>
      <c r="C62" s="2">
        <v>42311</v>
      </c>
      <c r="D62" s="1" t="s">
        <v>28</v>
      </c>
      <c r="E62" s="7" t="str">
        <f>VLOOKUP(TRIM(D62)*1,CFOP!A:B,2,FALSE)</f>
        <v>Não</v>
      </c>
      <c r="F62" s="1" t="s">
        <v>29</v>
      </c>
      <c r="G62" s="3">
        <v>-439.04</v>
      </c>
      <c r="H62" s="3">
        <v>214.6</v>
      </c>
      <c r="I62" s="3">
        <v>38.630000000000003</v>
      </c>
      <c r="J62" s="1" t="s">
        <v>207</v>
      </c>
      <c r="K62" s="3">
        <v>0</v>
      </c>
      <c r="L62" s="3">
        <v>0</v>
      </c>
      <c r="M62" s="1" t="s">
        <v>31</v>
      </c>
      <c r="N62" s="3">
        <v>0</v>
      </c>
      <c r="O62" s="3">
        <v>0</v>
      </c>
      <c r="P62" s="1" t="s">
        <v>31</v>
      </c>
      <c r="Q62" s="3">
        <v>439.04</v>
      </c>
      <c r="R62" s="3">
        <v>7.24</v>
      </c>
      <c r="S62" s="1" t="s">
        <v>32</v>
      </c>
      <c r="T62" s="3">
        <v>439.04</v>
      </c>
      <c r="U62" s="3">
        <v>33.369999999999997</v>
      </c>
      <c r="V62" s="1" t="s">
        <v>32</v>
      </c>
      <c r="W62" s="1" t="s">
        <v>33</v>
      </c>
      <c r="X62" s="1" t="s">
        <v>208</v>
      </c>
      <c r="Y62" s="1" t="s">
        <v>35</v>
      </c>
      <c r="Z62" s="1" t="s">
        <v>209</v>
      </c>
      <c r="AA62" s="1" t="s">
        <v>210</v>
      </c>
    </row>
    <row r="63" spans="1:27" hidden="1" x14ac:dyDescent="0.25">
      <c r="A63" s="1" t="s">
        <v>26</v>
      </c>
      <c r="B63" s="1" t="s">
        <v>211</v>
      </c>
      <c r="C63" s="2">
        <v>42311</v>
      </c>
      <c r="D63" s="1" t="s">
        <v>212</v>
      </c>
      <c r="E63" s="7" t="str">
        <f>VLOOKUP(TRIM(D63)*1,CFOP!A:B,2,FALSE)</f>
        <v>Não</v>
      </c>
      <c r="F63" s="1" t="s">
        <v>29</v>
      </c>
      <c r="G63" s="3">
        <v>-1084.98</v>
      </c>
      <c r="H63" s="3">
        <v>0</v>
      </c>
      <c r="I63" s="3">
        <v>0</v>
      </c>
      <c r="J63" s="1" t="s">
        <v>31</v>
      </c>
      <c r="K63" s="3">
        <v>0</v>
      </c>
      <c r="L63" s="3">
        <v>0</v>
      </c>
      <c r="M63" s="1" t="s">
        <v>31</v>
      </c>
      <c r="N63" s="3">
        <v>0</v>
      </c>
      <c r="O63" s="3">
        <v>0</v>
      </c>
      <c r="P63" s="1" t="s">
        <v>31</v>
      </c>
      <c r="Q63" s="3">
        <v>0</v>
      </c>
      <c r="R63" s="3">
        <v>0</v>
      </c>
      <c r="S63" s="1" t="s">
        <v>31</v>
      </c>
      <c r="T63" s="3">
        <v>0</v>
      </c>
      <c r="U63" s="3">
        <v>0</v>
      </c>
      <c r="V63" s="1" t="s">
        <v>31</v>
      </c>
      <c r="W63" s="1" t="s">
        <v>33</v>
      </c>
      <c r="X63" s="1" t="s">
        <v>208</v>
      </c>
      <c r="Y63" s="1" t="s">
        <v>35</v>
      </c>
      <c r="Z63" s="1" t="s">
        <v>213</v>
      </c>
      <c r="AA63" s="1" t="s">
        <v>214</v>
      </c>
    </row>
    <row r="64" spans="1:27" hidden="1" x14ac:dyDescent="0.25">
      <c r="A64" s="1" t="s">
        <v>26</v>
      </c>
      <c r="B64" s="1" t="s">
        <v>215</v>
      </c>
      <c r="C64" s="2">
        <v>42311</v>
      </c>
      <c r="D64" s="1" t="s">
        <v>212</v>
      </c>
      <c r="E64" s="7" t="str">
        <f>VLOOKUP(TRIM(D64)*1,CFOP!A:B,2,FALSE)</f>
        <v>Não</v>
      </c>
      <c r="F64" s="1" t="s">
        <v>29</v>
      </c>
      <c r="G64" s="3">
        <v>-781.53</v>
      </c>
      <c r="H64" s="3">
        <v>0</v>
      </c>
      <c r="I64" s="3">
        <v>0</v>
      </c>
      <c r="J64" s="1" t="s">
        <v>31</v>
      </c>
      <c r="K64" s="3">
        <v>0</v>
      </c>
      <c r="L64" s="3">
        <v>0</v>
      </c>
      <c r="M64" s="1" t="s">
        <v>31</v>
      </c>
      <c r="N64" s="3">
        <v>0</v>
      </c>
      <c r="O64" s="3">
        <v>0</v>
      </c>
      <c r="P64" s="1" t="s">
        <v>31</v>
      </c>
      <c r="Q64" s="3">
        <v>0</v>
      </c>
      <c r="R64" s="3">
        <v>0</v>
      </c>
      <c r="S64" s="1" t="s">
        <v>31</v>
      </c>
      <c r="T64" s="3">
        <v>0</v>
      </c>
      <c r="U64" s="3">
        <v>0</v>
      </c>
      <c r="V64" s="1" t="s">
        <v>31</v>
      </c>
      <c r="W64" s="1" t="s">
        <v>33</v>
      </c>
      <c r="X64" s="1" t="s">
        <v>208</v>
      </c>
      <c r="Y64" s="1" t="s">
        <v>35</v>
      </c>
      <c r="Z64" s="1" t="s">
        <v>216</v>
      </c>
      <c r="AA64" s="1" t="s">
        <v>217</v>
      </c>
    </row>
    <row r="65" spans="1:27" hidden="1" x14ac:dyDescent="0.25">
      <c r="A65" s="1" t="s">
        <v>26</v>
      </c>
      <c r="B65" s="1" t="s">
        <v>218</v>
      </c>
      <c r="C65" s="2">
        <v>42311</v>
      </c>
      <c r="D65" s="1" t="s">
        <v>28</v>
      </c>
      <c r="E65" s="7" t="str">
        <f>VLOOKUP(TRIM(D65)*1,CFOP!A:B,2,FALSE)</f>
        <v>Não</v>
      </c>
      <c r="F65" s="1" t="s">
        <v>29</v>
      </c>
      <c r="G65" s="3">
        <v>-473.95</v>
      </c>
      <c r="H65" s="3">
        <v>473.95</v>
      </c>
      <c r="I65" s="3">
        <v>85.31</v>
      </c>
      <c r="J65" s="1" t="s">
        <v>30</v>
      </c>
      <c r="K65" s="3">
        <v>0</v>
      </c>
      <c r="L65" s="3">
        <v>0</v>
      </c>
      <c r="M65" s="1" t="s">
        <v>31</v>
      </c>
      <c r="N65" s="3">
        <v>0</v>
      </c>
      <c r="O65" s="3">
        <v>0</v>
      </c>
      <c r="P65" s="1" t="s">
        <v>31</v>
      </c>
      <c r="Q65" s="3">
        <v>473.95</v>
      </c>
      <c r="R65" s="3">
        <v>7.82</v>
      </c>
      <c r="S65" s="1" t="s">
        <v>32</v>
      </c>
      <c r="T65" s="3">
        <v>473.95</v>
      </c>
      <c r="U65" s="3">
        <v>36.020000000000003</v>
      </c>
      <c r="V65" s="1" t="s">
        <v>32</v>
      </c>
      <c r="W65" s="1" t="s">
        <v>33</v>
      </c>
      <c r="X65" s="1" t="s">
        <v>219</v>
      </c>
      <c r="Y65" s="1" t="s">
        <v>181</v>
      </c>
      <c r="Z65" s="1" t="s">
        <v>220</v>
      </c>
      <c r="AA65" s="1" t="s">
        <v>221</v>
      </c>
    </row>
    <row r="66" spans="1:27" hidden="1" x14ac:dyDescent="0.25">
      <c r="A66" s="1" t="s">
        <v>26</v>
      </c>
      <c r="B66" s="1" t="s">
        <v>222</v>
      </c>
      <c r="C66" s="2">
        <v>42311</v>
      </c>
      <c r="D66" s="1" t="s">
        <v>28</v>
      </c>
      <c r="E66" s="7" t="str">
        <f>VLOOKUP(TRIM(D66)*1,CFOP!A:B,2,FALSE)</f>
        <v>Não</v>
      </c>
      <c r="F66" s="1" t="s">
        <v>29</v>
      </c>
      <c r="G66" s="3">
        <v>-8288.2999999999993</v>
      </c>
      <c r="H66" s="3">
        <v>7207.22</v>
      </c>
      <c r="I66" s="3">
        <v>1297.3</v>
      </c>
      <c r="J66" s="1" t="s">
        <v>30</v>
      </c>
      <c r="K66" s="3">
        <v>0</v>
      </c>
      <c r="L66" s="3">
        <v>0</v>
      </c>
      <c r="M66" s="1" t="s">
        <v>31</v>
      </c>
      <c r="N66" s="3">
        <v>7207.22</v>
      </c>
      <c r="O66" s="3">
        <v>1081.08</v>
      </c>
      <c r="P66" s="1" t="s">
        <v>62</v>
      </c>
      <c r="Q66" s="3">
        <v>7207.22</v>
      </c>
      <c r="R66" s="3">
        <v>118.92</v>
      </c>
      <c r="S66" s="1" t="s">
        <v>32</v>
      </c>
      <c r="T66" s="3">
        <v>7207.22</v>
      </c>
      <c r="U66" s="3">
        <v>547.75</v>
      </c>
      <c r="V66" s="1" t="s">
        <v>32</v>
      </c>
      <c r="W66" s="1" t="s">
        <v>33</v>
      </c>
      <c r="X66" s="1" t="s">
        <v>223</v>
      </c>
      <c r="Y66" s="1" t="s">
        <v>96</v>
      </c>
      <c r="Z66" s="1" t="s">
        <v>224</v>
      </c>
      <c r="AA66" s="1" t="s">
        <v>225</v>
      </c>
    </row>
    <row r="67" spans="1:27" hidden="1" x14ac:dyDescent="0.25">
      <c r="A67" s="1" t="s">
        <v>26</v>
      </c>
      <c r="B67" s="1" t="s">
        <v>222</v>
      </c>
      <c r="C67" s="2">
        <v>42311</v>
      </c>
      <c r="D67" s="1" t="s">
        <v>28</v>
      </c>
      <c r="E67" s="7" t="str">
        <f>VLOOKUP(TRIM(D67)*1,CFOP!A:B,2,FALSE)</f>
        <v>Não</v>
      </c>
      <c r="F67" s="1" t="s">
        <v>29</v>
      </c>
      <c r="G67" s="3">
        <v>-1130.22</v>
      </c>
      <c r="H67" s="3">
        <v>982.80000000000007</v>
      </c>
      <c r="I67" s="3">
        <v>176.9</v>
      </c>
      <c r="J67" s="1" t="s">
        <v>30</v>
      </c>
      <c r="K67" s="3">
        <v>0</v>
      </c>
      <c r="L67" s="3">
        <v>0</v>
      </c>
      <c r="M67" s="1" t="s">
        <v>31</v>
      </c>
      <c r="N67" s="3">
        <v>982.80000000000007</v>
      </c>
      <c r="O67" s="3">
        <v>147.42000000000002</v>
      </c>
      <c r="P67" s="1" t="s">
        <v>62</v>
      </c>
      <c r="Q67" s="3">
        <v>982.80000000000007</v>
      </c>
      <c r="R67" s="3">
        <v>16.22</v>
      </c>
      <c r="S67" s="1" t="s">
        <v>32</v>
      </c>
      <c r="T67" s="3">
        <v>982.80000000000007</v>
      </c>
      <c r="U67" s="3">
        <v>74.69</v>
      </c>
      <c r="V67" s="1" t="s">
        <v>32</v>
      </c>
      <c r="W67" s="1" t="s">
        <v>33</v>
      </c>
      <c r="X67" s="1" t="s">
        <v>223</v>
      </c>
      <c r="Y67" s="1" t="s">
        <v>96</v>
      </c>
      <c r="Z67" s="1" t="s">
        <v>226</v>
      </c>
      <c r="AA67" s="1" t="s">
        <v>227</v>
      </c>
    </row>
    <row r="68" spans="1:27" hidden="1" x14ac:dyDescent="0.25">
      <c r="A68" s="1" t="s">
        <v>26</v>
      </c>
      <c r="B68" s="1" t="s">
        <v>228</v>
      </c>
      <c r="C68" s="2">
        <v>42311</v>
      </c>
      <c r="D68" s="1" t="s">
        <v>39</v>
      </c>
      <c r="E68" s="7" t="str">
        <f>VLOOKUP(TRIM(D68)*1,CFOP!A:B,2,FALSE)</f>
        <v>Não</v>
      </c>
      <c r="F68" s="1" t="s">
        <v>29</v>
      </c>
      <c r="G68" s="3">
        <v>-1385.68</v>
      </c>
      <c r="H68" s="3">
        <v>1259.7</v>
      </c>
      <c r="I68" s="3">
        <v>226.75</v>
      </c>
      <c r="J68" s="1" t="s">
        <v>30</v>
      </c>
      <c r="K68" s="3">
        <v>0</v>
      </c>
      <c r="L68" s="3">
        <v>0</v>
      </c>
      <c r="M68" s="1" t="s">
        <v>31</v>
      </c>
      <c r="N68" s="3">
        <v>0</v>
      </c>
      <c r="O68" s="3">
        <v>0</v>
      </c>
      <c r="P68" s="1" t="s">
        <v>31</v>
      </c>
      <c r="Q68" s="3">
        <v>1259.7</v>
      </c>
      <c r="R68" s="3">
        <v>20.79</v>
      </c>
      <c r="S68" s="1" t="s">
        <v>32</v>
      </c>
      <c r="T68" s="3">
        <v>1259.7</v>
      </c>
      <c r="U68" s="3">
        <v>95.740000000000009</v>
      </c>
      <c r="V68" s="1" t="s">
        <v>32</v>
      </c>
      <c r="W68" s="1" t="s">
        <v>33</v>
      </c>
      <c r="X68" s="1" t="s">
        <v>229</v>
      </c>
      <c r="Y68" s="1" t="s">
        <v>230</v>
      </c>
      <c r="Z68" s="1" t="s">
        <v>231</v>
      </c>
      <c r="AA68" s="1" t="s">
        <v>232</v>
      </c>
    </row>
    <row r="69" spans="1:27" x14ac:dyDescent="0.25">
      <c r="A69" s="1" t="s">
        <v>26</v>
      </c>
      <c r="B69" s="1" t="s">
        <v>233</v>
      </c>
      <c r="C69" s="2">
        <v>42311</v>
      </c>
      <c r="D69" s="1" t="s">
        <v>190</v>
      </c>
      <c r="E69" s="7" t="str">
        <f>VLOOKUP(TRIM(D69)*1,CFOP!A:B,2,FALSE)</f>
        <v>Sim</v>
      </c>
      <c r="F69" s="1" t="s">
        <v>29</v>
      </c>
      <c r="G69" s="3">
        <v>-124.09</v>
      </c>
      <c r="H69" s="3">
        <v>124.09</v>
      </c>
      <c r="I69" s="3">
        <v>22.34</v>
      </c>
      <c r="J69" s="1" t="s">
        <v>30</v>
      </c>
      <c r="K69" s="3">
        <v>0</v>
      </c>
      <c r="L69" s="3">
        <v>0</v>
      </c>
      <c r="M69" s="1" t="s">
        <v>31</v>
      </c>
      <c r="N69" s="3">
        <v>0</v>
      </c>
      <c r="O69" s="3">
        <v>0</v>
      </c>
      <c r="P69" s="1" t="s">
        <v>31</v>
      </c>
      <c r="Q69" s="3">
        <v>124.09</v>
      </c>
      <c r="R69" s="3">
        <v>2.0499999999999998</v>
      </c>
      <c r="S69" s="1" t="s">
        <v>32</v>
      </c>
      <c r="T69" s="3">
        <v>124.09</v>
      </c>
      <c r="U69" s="3">
        <v>9.43</v>
      </c>
      <c r="V69" s="1" t="s">
        <v>32</v>
      </c>
      <c r="W69" s="1" t="s">
        <v>33</v>
      </c>
      <c r="X69" s="1" t="s">
        <v>234</v>
      </c>
      <c r="Y69" s="1" t="s">
        <v>235</v>
      </c>
      <c r="Z69" s="1" t="s">
        <v>236</v>
      </c>
      <c r="AA69" s="1" t="s">
        <v>237</v>
      </c>
    </row>
    <row r="70" spans="1:27" hidden="1" x14ac:dyDescent="0.25">
      <c r="A70" s="1" t="s">
        <v>26</v>
      </c>
      <c r="B70" s="1" t="s">
        <v>238</v>
      </c>
      <c r="C70" s="2">
        <v>42311</v>
      </c>
      <c r="D70" s="1" t="s">
        <v>178</v>
      </c>
      <c r="E70" s="7" t="str">
        <f>VLOOKUP(TRIM(D70)*1,CFOP!A:B,2,FALSE)</f>
        <v>Não</v>
      </c>
      <c r="F70" s="1" t="s">
        <v>179</v>
      </c>
      <c r="G70" s="3">
        <v>-2697</v>
      </c>
      <c r="H70" s="3">
        <v>2697</v>
      </c>
      <c r="I70" s="3">
        <v>323.64</v>
      </c>
      <c r="J70" s="1" t="s">
        <v>30</v>
      </c>
      <c r="K70" s="3">
        <v>0</v>
      </c>
      <c r="L70" s="3">
        <v>0</v>
      </c>
      <c r="M70" s="1" t="s">
        <v>31</v>
      </c>
      <c r="N70" s="3">
        <v>0</v>
      </c>
      <c r="O70" s="3">
        <v>0</v>
      </c>
      <c r="P70" s="1" t="s">
        <v>31</v>
      </c>
      <c r="Q70" s="3">
        <v>2697</v>
      </c>
      <c r="R70" s="3">
        <v>44.5</v>
      </c>
      <c r="S70" s="1" t="s">
        <v>32</v>
      </c>
      <c r="T70" s="3">
        <v>2697</v>
      </c>
      <c r="U70" s="3">
        <v>204.97</v>
      </c>
      <c r="V70" s="1" t="s">
        <v>32</v>
      </c>
      <c r="W70" s="1" t="s">
        <v>33</v>
      </c>
      <c r="X70" s="1" t="s">
        <v>239</v>
      </c>
      <c r="Y70" s="1" t="s">
        <v>240</v>
      </c>
      <c r="Z70" s="1" t="s">
        <v>241</v>
      </c>
      <c r="AA70" s="1" t="s">
        <v>242</v>
      </c>
    </row>
    <row r="71" spans="1:27" x14ac:dyDescent="0.25">
      <c r="A71" s="1" t="s">
        <v>26</v>
      </c>
      <c r="B71" s="1" t="s">
        <v>243</v>
      </c>
      <c r="C71" s="2">
        <v>42311</v>
      </c>
      <c r="D71" s="1" t="s">
        <v>190</v>
      </c>
      <c r="E71" s="7" t="str">
        <f>VLOOKUP(TRIM(D71)*1,CFOP!A:B,2,FALSE)</f>
        <v>Sim</v>
      </c>
      <c r="F71" s="1" t="s">
        <v>29</v>
      </c>
      <c r="G71" s="3">
        <v>-289.37</v>
      </c>
      <c r="H71" s="3">
        <v>251.63</v>
      </c>
      <c r="I71" s="3">
        <v>45.29</v>
      </c>
      <c r="J71" s="1" t="s">
        <v>61</v>
      </c>
      <c r="K71" s="3">
        <v>0</v>
      </c>
      <c r="L71" s="3">
        <v>0</v>
      </c>
      <c r="M71" s="1" t="s">
        <v>31</v>
      </c>
      <c r="N71" s="3">
        <v>251.63</v>
      </c>
      <c r="O71" s="3">
        <v>37.74</v>
      </c>
      <c r="P71" s="1" t="s">
        <v>62</v>
      </c>
      <c r="Q71" s="3">
        <v>251.63</v>
      </c>
      <c r="R71" s="3">
        <v>4.1500000000000004</v>
      </c>
      <c r="S71" s="1" t="s">
        <v>32</v>
      </c>
      <c r="T71" s="3">
        <v>251.63</v>
      </c>
      <c r="U71" s="3">
        <v>19.12</v>
      </c>
      <c r="V71" s="1" t="s">
        <v>32</v>
      </c>
      <c r="W71" s="1" t="s">
        <v>33</v>
      </c>
      <c r="X71" s="1" t="s">
        <v>244</v>
      </c>
      <c r="Y71" s="1" t="s">
        <v>245</v>
      </c>
      <c r="Z71" s="1" t="s">
        <v>246</v>
      </c>
      <c r="AA71" s="1" t="s">
        <v>247</v>
      </c>
    </row>
    <row r="72" spans="1:27" hidden="1" x14ac:dyDescent="0.25">
      <c r="A72" s="1" t="s">
        <v>26</v>
      </c>
      <c r="B72" s="1" t="s">
        <v>248</v>
      </c>
      <c r="C72" s="2">
        <v>42311</v>
      </c>
      <c r="D72" s="1" t="s">
        <v>28</v>
      </c>
      <c r="E72" s="7" t="str">
        <f>VLOOKUP(TRIM(D72)*1,CFOP!A:B,2,FALSE)</f>
        <v>Não</v>
      </c>
      <c r="F72" s="1" t="s">
        <v>29</v>
      </c>
      <c r="G72" s="3">
        <v>-84</v>
      </c>
      <c r="H72" s="3">
        <v>84</v>
      </c>
      <c r="I72" s="3">
        <v>1.96</v>
      </c>
      <c r="J72" s="1" t="s">
        <v>30</v>
      </c>
      <c r="K72" s="3">
        <v>0</v>
      </c>
      <c r="L72" s="3">
        <v>0</v>
      </c>
      <c r="M72" s="1" t="s">
        <v>31</v>
      </c>
      <c r="N72" s="3">
        <v>0</v>
      </c>
      <c r="O72" s="3">
        <v>0</v>
      </c>
      <c r="P72" s="1" t="s">
        <v>31</v>
      </c>
      <c r="Q72" s="3">
        <v>84</v>
      </c>
      <c r="R72" s="3">
        <v>1.3900000000000001</v>
      </c>
      <c r="S72" s="1" t="s">
        <v>32</v>
      </c>
      <c r="T72" s="3">
        <v>84</v>
      </c>
      <c r="U72" s="3">
        <v>6.38</v>
      </c>
      <c r="V72" s="1" t="s">
        <v>32</v>
      </c>
      <c r="W72" s="1" t="s">
        <v>33</v>
      </c>
      <c r="X72" s="1" t="s">
        <v>249</v>
      </c>
      <c r="Y72" s="1" t="s">
        <v>250</v>
      </c>
      <c r="Z72" s="1" t="s">
        <v>251</v>
      </c>
      <c r="AA72" s="1" t="s">
        <v>252</v>
      </c>
    </row>
    <row r="73" spans="1:27" hidden="1" x14ac:dyDescent="0.25">
      <c r="A73" s="1" t="s">
        <v>26</v>
      </c>
      <c r="B73" s="1" t="s">
        <v>253</v>
      </c>
      <c r="C73" s="2">
        <v>42311</v>
      </c>
      <c r="D73" s="1" t="s">
        <v>53</v>
      </c>
      <c r="E73" s="7" t="str">
        <f>VLOOKUP(TRIM(D73)*1,CFOP!A:B,2,FALSE)</f>
        <v>Não</v>
      </c>
      <c r="F73" s="1" t="s">
        <v>29</v>
      </c>
      <c r="G73" s="3">
        <v>-103</v>
      </c>
      <c r="H73" s="3">
        <v>0</v>
      </c>
      <c r="I73" s="3">
        <v>0</v>
      </c>
      <c r="J73" s="1" t="s">
        <v>31</v>
      </c>
      <c r="K73" s="3">
        <v>0</v>
      </c>
      <c r="L73" s="3">
        <v>0</v>
      </c>
      <c r="M73" s="1" t="s">
        <v>31</v>
      </c>
      <c r="N73" s="3">
        <v>0</v>
      </c>
      <c r="O73" s="3">
        <v>0</v>
      </c>
      <c r="P73" s="1" t="s">
        <v>31</v>
      </c>
      <c r="Q73" s="3">
        <v>0</v>
      </c>
      <c r="R73" s="3">
        <v>0</v>
      </c>
      <c r="S73" s="1" t="s">
        <v>31</v>
      </c>
      <c r="T73" s="3">
        <v>0</v>
      </c>
      <c r="U73" s="3">
        <v>0</v>
      </c>
      <c r="V73" s="1" t="s">
        <v>31</v>
      </c>
      <c r="W73" s="1" t="s">
        <v>33</v>
      </c>
      <c r="X73" s="1" t="s">
        <v>254</v>
      </c>
      <c r="Y73" s="1" t="s">
        <v>255</v>
      </c>
      <c r="Z73" s="1" t="s">
        <v>256</v>
      </c>
      <c r="AA73" s="1" t="s">
        <v>257</v>
      </c>
    </row>
    <row r="74" spans="1:27" hidden="1" x14ac:dyDescent="0.25">
      <c r="A74" s="1" t="s">
        <v>26</v>
      </c>
      <c r="B74" s="1" t="s">
        <v>258</v>
      </c>
      <c r="C74" s="2">
        <v>42311</v>
      </c>
      <c r="D74" s="1" t="s">
        <v>53</v>
      </c>
      <c r="E74" s="7" t="str">
        <f>VLOOKUP(TRIM(D74)*1,CFOP!A:B,2,FALSE)</f>
        <v>Não</v>
      </c>
      <c r="F74" s="1" t="s">
        <v>29</v>
      </c>
      <c r="G74" s="3">
        <v>-52.5</v>
      </c>
      <c r="H74" s="3">
        <v>0</v>
      </c>
      <c r="I74" s="3">
        <v>0</v>
      </c>
      <c r="J74" s="1" t="s">
        <v>31</v>
      </c>
      <c r="K74" s="3">
        <v>0</v>
      </c>
      <c r="L74" s="3">
        <v>0</v>
      </c>
      <c r="M74" s="1" t="s">
        <v>31</v>
      </c>
      <c r="N74" s="3">
        <v>0</v>
      </c>
      <c r="O74" s="3">
        <v>0</v>
      </c>
      <c r="P74" s="1" t="s">
        <v>31</v>
      </c>
      <c r="Q74" s="3">
        <v>0</v>
      </c>
      <c r="R74" s="3">
        <v>0</v>
      </c>
      <c r="S74" s="1" t="s">
        <v>31</v>
      </c>
      <c r="T74" s="3">
        <v>0</v>
      </c>
      <c r="U74" s="3">
        <v>0</v>
      </c>
      <c r="V74" s="1" t="s">
        <v>31</v>
      </c>
      <c r="W74" s="1" t="s">
        <v>33</v>
      </c>
      <c r="X74" s="1" t="s">
        <v>254</v>
      </c>
      <c r="Y74" s="1" t="s">
        <v>259</v>
      </c>
      <c r="Z74" s="1" t="s">
        <v>260</v>
      </c>
      <c r="AA74" s="1" t="s">
        <v>261</v>
      </c>
    </row>
    <row r="75" spans="1:27" hidden="1" x14ac:dyDescent="0.25">
      <c r="A75" s="1" t="s">
        <v>26</v>
      </c>
      <c r="B75" s="1" t="s">
        <v>258</v>
      </c>
      <c r="C75" s="2">
        <v>42311</v>
      </c>
      <c r="D75" s="1" t="s">
        <v>53</v>
      </c>
      <c r="E75" s="7" t="str">
        <f>VLOOKUP(TRIM(D75)*1,CFOP!A:B,2,FALSE)</f>
        <v>Não</v>
      </c>
      <c r="F75" s="1" t="s">
        <v>29</v>
      </c>
      <c r="G75" s="3">
        <v>-40.800000000000004</v>
      </c>
      <c r="H75" s="3">
        <v>0</v>
      </c>
      <c r="I75" s="3">
        <v>0</v>
      </c>
      <c r="J75" s="1" t="s">
        <v>31</v>
      </c>
      <c r="K75" s="3">
        <v>0</v>
      </c>
      <c r="L75" s="3">
        <v>0</v>
      </c>
      <c r="M75" s="1" t="s">
        <v>31</v>
      </c>
      <c r="N75" s="3">
        <v>0</v>
      </c>
      <c r="O75" s="3">
        <v>0</v>
      </c>
      <c r="P75" s="1" t="s">
        <v>31</v>
      </c>
      <c r="Q75" s="3">
        <v>0</v>
      </c>
      <c r="R75" s="3">
        <v>0</v>
      </c>
      <c r="S75" s="1" t="s">
        <v>31</v>
      </c>
      <c r="T75" s="3">
        <v>0</v>
      </c>
      <c r="U75" s="3">
        <v>0</v>
      </c>
      <c r="V75" s="1" t="s">
        <v>31</v>
      </c>
      <c r="W75" s="1" t="s">
        <v>33</v>
      </c>
      <c r="X75" s="1" t="s">
        <v>254</v>
      </c>
      <c r="Y75" s="1" t="s">
        <v>262</v>
      </c>
      <c r="Z75" s="1" t="s">
        <v>263</v>
      </c>
      <c r="AA75" s="1" t="s">
        <v>264</v>
      </c>
    </row>
    <row r="76" spans="1:27" hidden="1" x14ac:dyDescent="0.25">
      <c r="A76" s="1" t="s">
        <v>26</v>
      </c>
      <c r="B76" s="1" t="s">
        <v>265</v>
      </c>
      <c r="C76" s="2">
        <v>42312</v>
      </c>
      <c r="D76" s="1" t="s">
        <v>53</v>
      </c>
      <c r="E76" s="7" t="str">
        <f>VLOOKUP(TRIM(D76)*1,CFOP!A:B,2,FALSE)</f>
        <v>Não</v>
      </c>
      <c r="F76" s="1" t="s">
        <v>29</v>
      </c>
      <c r="G76" s="3">
        <v>-15657.1</v>
      </c>
      <c r="H76" s="3">
        <v>0</v>
      </c>
      <c r="I76" s="3">
        <v>0</v>
      </c>
      <c r="J76" s="1" t="s">
        <v>31</v>
      </c>
      <c r="K76" s="3">
        <v>0</v>
      </c>
      <c r="L76" s="3">
        <v>0</v>
      </c>
      <c r="M76" s="1" t="s">
        <v>31</v>
      </c>
      <c r="N76" s="3">
        <v>0</v>
      </c>
      <c r="O76" s="3">
        <v>0</v>
      </c>
      <c r="P76" s="1" t="s">
        <v>31</v>
      </c>
      <c r="Q76" s="3">
        <v>0</v>
      </c>
      <c r="R76" s="3">
        <v>0</v>
      </c>
      <c r="S76" s="1" t="s">
        <v>31</v>
      </c>
      <c r="T76" s="3">
        <v>0</v>
      </c>
      <c r="U76" s="3">
        <v>0</v>
      </c>
      <c r="V76" s="1" t="s">
        <v>31</v>
      </c>
      <c r="W76" s="1" t="s">
        <v>33</v>
      </c>
      <c r="X76" s="1" t="s">
        <v>266</v>
      </c>
      <c r="Y76" s="1" t="s">
        <v>267</v>
      </c>
      <c r="Z76" s="1" t="s">
        <v>268</v>
      </c>
      <c r="AA76" s="1" t="s">
        <v>269</v>
      </c>
    </row>
    <row r="77" spans="1:27" hidden="1" x14ac:dyDescent="0.25">
      <c r="A77" s="1" t="s">
        <v>26</v>
      </c>
      <c r="B77" s="1" t="s">
        <v>270</v>
      </c>
      <c r="C77" s="2">
        <v>42312</v>
      </c>
      <c r="D77" s="1" t="s">
        <v>271</v>
      </c>
      <c r="E77" s="7" t="str">
        <f>VLOOKUP(TRIM(D77)*1,CFOP!A:B,2,FALSE)</f>
        <v>Não</v>
      </c>
      <c r="F77" s="1" t="s">
        <v>272</v>
      </c>
      <c r="G77" s="3">
        <v>-285.74</v>
      </c>
      <c r="H77" s="3">
        <v>285.74</v>
      </c>
      <c r="I77" s="3">
        <v>34.29</v>
      </c>
      <c r="J77" s="1" t="s">
        <v>30</v>
      </c>
      <c r="K77" s="3">
        <v>0</v>
      </c>
      <c r="L77" s="3">
        <v>0</v>
      </c>
      <c r="M77" s="1" t="s">
        <v>31</v>
      </c>
      <c r="N77" s="3">
        <v>0</v>
      </c>
      <c r="O77" s="3">
        <v>0</v>
      </c>
      <c r="P77" s="1" t="s">
        <v>31</v>
      </c>
      <c r="Q77" s="3">
        <v>285.74</v>
      </c>
      <c r="R77" s="3">
        <v>2.86</v>
      </c>
      <c r="S77" s="1" t="s">
        <v>32</v>
      </c>
      <c r="T77" s="3">
        <v>285.74</v>
      </c>
      <c r="U77" s="3">
        <v>13.14</v>
      </c>
      <c r="V77" s="1" t="s">
        <v>32</v>
      </c>
      <c r="W77" s="1" t="s">
        <v>33</v>
      </c>
      <c r="X77" s="1" t="s">
        <v>273</v>
      </c>
      <c r="Y77" s="1" t="s">
        <v>99</v>
      </c>
      <c r="Z77" s="1" t="s">
        <v>274</v>
      </c>
      <c r="AA77" s="1" t="s">
        <v>275</v>
      </c>
    </row>
    <row r="78" spans="1:27" hidden="1" x14ac:dyDescent="0.25">
      <c r="A78" s="1" t="s">
        <v>26</v>
      </c>
      <c r="B78" s="1" t="s">
        <v>270</v>
      </c>
      <c r="C78" s="2">
        <v>42312</v>
      </c>
      <c r="D78" s="1" t="s">
        <v>271</v>
      </c>
      <c r="E78" s="7" t="str">
        <f>VLOOKUP(TRIM(D78)*1,CFOP!A:B,2,FALSE)</f>
        <v>Não</v>
      </c>
      <c r="F78" s="1" t="s">
        <v>272</v>
      </c>
      <c r="G78" s="3">
        <v>-408.39</v>
      </c>
      <c r="H78" s="3">
        <v>408.39</v>
      </c>
      <c r="I78" s="3">
        <v>49.01</v>
      </c>
      <c r="J78" s="1" t="s">
        <v>30</v>
      </c>
      <c r="K78" s="3">
        <v>0</v>
      </c>
      <c r="L78" s="3">
        <v>0</v>
      </c>
      <c r="M78" s="1" t="s">
        <v>31</v>
      </c>
      <c r="N78" s="3">
        <v>0</v>
      </c>
      <c r="O78" s="3">
        <v>0</v>
      </c>
      <c r="P78" s="1" t="s">
        <v>31</v>
      </c>
      <c r="Q78" s="3">
        <v>408.39</v>
      </c>
      <c r="R78" s="3">
        <v>4.08</v>
      </c>
      <c r="S78" s="1" t="s">
        <v>32</v>
      </c>
      <c r="T78" s="3">
        <v>408.39</v>
      </c>
      <c r="U78" s="3">
        <v>18.79</v>
      </c>
      <c r="V78" s="1" t="s">
        <v>32</v>
      </c>
      <c r="W78" s="1" t="s">
        <v>33</v>
      </c>
      <c r="X78" s="1" t="s">
        <v>273</v>
      </c>
      <c r="Y78" s="1" t="s">
        <v>99</v>
      </c>
      <c r="Z78" s="1" t="s">
        <v>276</v>
      </c>
      <c r="AA78" s="1" t="s">
        <v>277</v>
      </c>
    </row>
    <row r="79" spans="1:27" hidden="1" x14ac:dyDescent="0.25">
      <c r="A79" s="1" t="s">
        <v>26</v>
      </c>
      <c r="B79" s="1" t="s">
        <v>270</v>
      </c>
      <c r="C79" s="2">
        <v>42312</v>
      </c>
      <c r="D79" s="1" t="s">
        <v>271</v>
      </c>
      <c r="E79" s="7" t="str">
        <f>VLOOKUP(TRIM(D79)*1,CFOP!A:B,2,FALSE)</f>
        <v>Não</v>
      </c>
      <c r="F79" s="1" t="s">
        <v>272</v>
      </c>
      <c r="G79" s="3">
        <v>-295.09000000000003</v>
      </c>
      <c r="H79" s="3">
        <v>295.10000000000002</v>
      </c>
      <c r="I79" s="3">
        <v>35.410000000000004</v>
      </c>
      <c r="J79" s="1" t="s">
        <v>30</v>
      </c>
      <c r="K79" s="3">
        <v>0</v>
      </c>
      <c r="L79" s="3">
        <v>0</v>
      </c>
      <c r="M79" s="1" t="s">
        <v>31</v>
      </c>
      <c r="N79" s="3">
        <v>0</v>
      </c>
      <c r="O79" s="3">
        <v>0</v>
      </c>
      <c r="P79" s="1" t="s">
        <v>31</v>
      </c>
      <c r="Q79" s="3">
        <v>295.10000000000002</v>
      </c>
      <c r="R79" s="3">
        <v>2.95</v>
      </c>
      <c r="S79" s="1" t="s">
        <v>32</v>
      </c>
      <c r="T79" s="3">
        <v>295.10000000000002</v>
      </c>
      <c r="U79" s="3">
        <v>13.57</v>
      </c>
      <c r="V79" s="1" t="s">
        <v>32</v>
      </c>
      <c r="W79" s="1" t="s">
        <v>33</v>
      </c>
      <c r="X79" s="1" t="s">
        <v>273</v>
      </c>
      <c r="Y79" s="1" t="s">
        <v>99</v>
      </c>
      <c r="Z79" s="1" t="s">
        <v>278</v>
      </c>
      <c r="AA79" s="1" t="s">
        <v>279</v>
      </c>
    </row>
    <row r="80" spans="1:27" hidden="1" x14ac:dyDescent="0.25">
      <c r="A80" s="1" t="s">
        <v>26</v>
      </c>
      <c r="B80" s="1" t="s">
        <v>270</v>
      </c>
      <c r="C80" s="2">
        <v>42312</v>
      </c>
      <c r="D80" s="1" t="s">
        <v>271</v>
      </c>
      <c r="E80" s="7" t="str">
        <f>VLOOKUP(TRIM(D80)*1,CFOP!A:B,2,FALSE)</f>
        <v>Não</v>
      </c>
      <c r="F80" s="1" t="s">
        <v>272</v>
      </c>
      <c r="G80" s="3">
        <v>-6441.6</v>
      </c>
      <c r="H80" s="3">
        <v>6441.6</v>
      </c>
      <c r="I80" s="3">
        <v>772.99</v>
      </c>
      <c r="J80" s="1" t="s">
        <v>30</v>
      </c>
      <c r="K80" s="3">
        <v>0</v>
      </c>
      <c r="L80" s="3">
        <v>0</v>
      </c>
      <c r="M80" s="1" t="s">
        <v>31</v>
      </c>
      <c r="N80" s="3">
        <v>0</v>
      </c>
      <c r="O80" s="3">
        <v>0</v>
      </c>
      <c r="P80" s="1" t="s">
        <v>31</v>
      </c>
      <c r="Q80" s="3">
        <v>6441.6</v>
      </c>
      <c r="R80" s="3">
        <v>64.42</v>
      </c>
      <c r="S80" s="1" t="s">
        <v>32</v>
      </c>
      <c r="T80" s="3">
        <v>6441.6</v>
      </c>
      <c r="U80" s="3">
        <v>296.31</v>
      </c>
      <c r="V80" s="1" t="s">
        <v>32</v>
      </c>
      <c r="W80" s="1" t="s">
        <v>33</v>
      </c>
      <c r="X80" s="1" t="s">
        <v>273</v>
      </c>
      <c r="Y80" s="1" t="s">
        <v>99</v>
      </c>
      <c r="Z80" s="1" t="s">
        <v>280</v>
      </c>
      <c r="AA80" s="1" t="s">
        <v>281</v>
      </c>
    </row>
    <row r="81" spans="1:27" hidden="1" x14ac:dyDescent="0.25">
      <c r="A81" s="1" t="s">
        <v>26</v>
      </c>
      <c r="B81" s="1" t="s">
        <v>282</v>
      </c>
      <c r="C81" s="2">
        <v>42312</v>
      </c>
      <c r="D81" s="1" t="s">
        <v>212</v>
      </c>
      <c r="E81" s="7" t="str">
        <f>VLOOKUP(TRIM(D81)*1,CFOP!A:B,2,FALSE)</f>
        <v>Não</v>
      </c>
      <c r="F81" s="1" t="s">
        <v>29</v>
      </c>
      <c r="G81" s="3">
        <v>-1141.1300000000001</v>
      </c>
      <c r="H81" s="3">
        <v>0</v>
      </c>
      <c r="I81" s="3">
        <v>0</v>
      </c>
      <c r="J81" s="1" t="s">
        <v>31</v>
      </c>
      <c r="K81" s="3">
        <v>0</v>
      </c>
      <c r="L81" s="3">
        <v>0</v>
      </c>
      <c r="M81" s="1" t="s">
        <v>31</v>
      </c>
      <c r="N81" s="3">
        <v>0</v>
      </c>
      <c r="O81" s="3">
        <v>0</v>
      </c>
      <c r="P81" s="1" t="s">
        <v>31</v>
      </c>
      <c r="Q81" s="3">
        <v>0</v>
      </c>
      <c r="R81" s="3">
        <v>0</v>
      </c>
      <c r="S81" s="1" t="s">
        <v>31</v>
      </c>
      <c r="T81" s="3">
        <v>0</v>
      </c>
      <c r="U81" s="3">
        <v>0</v>
      </c>
      <c r="V81" s="1" t="s">
        <v>31</v>
      </c>
      <c r="W81" s="1" t="s">
        <v>33</v>
      </c>
      <c r="X81" s="1" t="s">
        <v>208</v>
      </c>
      <c r="Y81" s="1" t="s">
        <v>35</v>
      </c>
      <c r="Z81" s="1" t="s">
        <v>283</v>
      </c>
      <c r="AA81" s="1" t="s">
        <v>284</v>
      </c>
    </row>
    <row r="82" spans="1:27" hidden="1" x14ac:dyDescent="0.25">
      <c r="A82" s="1" t="s">
        <v>26</v>
      </c>
      <c r="B82" s="1" t="s">
        <v>282</v>
      </c>
      <c r="C82" s="2">
        <v>42312</v>
      </c>
      <c r="D82" s="1" t="s">
        <v>212</v>
      </c>
      <c r="E82" s="7" t="str">
        <f>VLOOKUP(TRIM(D82)*1,CFOP!A:B,2,FALSE)</f>
        <v>Não</v>
      </c>
      <c r="F82" s="1" t="s">
        <v>29</v>
      </c>
      <c r="G82" s="3">
        <v>-1504.05</v>
      </c>
      <c r="H82" s="3">
        <v>0</v>
      </c>
      <c r="I82" s="3">
        <v>0</v>
      </c>
      <c r="J82" s="1" t="s">
        <v>31</v>
      </c>
      <c r="K82" s="3">
        <v>0</v>
      </c>
      <c r="L82" s="3">
        <v>0</v>
      </c>
      <c r="M82" s="1" t="s">
        <v>31</v>
      </c>
      <c r="N82" s="3">
        <v>0</v>
      </c>
      <c r="O82" s="3">
        <v>0</v>
      </c>
      <c r="P82" s="1" t="s">
        <v>31</v>
      </c>
      <c r="Q82" s="3">
        <v>0</v>
      </c>
      <c r="R82" s="3">
        <v>0</v>
      </c>
      <c r="S82" s="1" t="s">
        <v>31</v>
      </c>
      <c r="T82" s="3">
        <v>0</v>
      </c>
      <c r="U82" s="3">
        <v>0</v>
      </c>
      <c r="V82" s="1" t="s">
        <v>31</v>
      </c>
      <c r="W82" s="1" t="s">
        <v>33</v>
      </c>
      <c r="X82" s="1" t="s">
        <v>208</v>
      </c>
      <c r="Y82" s="1" t="s">
        <v>35</v>
      </c>
      <c r="Z82" s="1" t="s">
        <v>285</v>
      </c>
      <c r="AA82" s="1" t="s">
        <v>286</v>
      </c>
    </row>
    <row r="83" spans="1:27" hidden="1" x14ac:dyDescent="0.25">
      <c r="A83" s="1" t="s">
        <v>26</v>
      </c>
      <c r="B83" s="1" t="s">
        <v>282</v>
      </c>
      <c r="C83" s="2">
        <v>42312</v>
      </c>
      <c r="D83" s="1" t="s">
        <v>212</v>
      </c>
      <c r="E83" s="7" t="str">
        <f>VLOOKUP(TRIM(D83)*1,CFOP!A:B,2,FALSE)</f>
        <v>Não</v>
      </c>
      <c r="F83" s="1" t="s">
        <v>29</v>
      </c>
      <c r="G83" s="3">
        <v>-1705.53</v>
      </c>
      <c r="H83" s="3">
        <v>0</v>
      </c>
      <c r="I83" s="3">
        <v>0</v>
      </c>
      <c r="J83" s="1" t="s">
        <v>31</v>
      </c>
      <c r="K83" s="3">
        <v>0</v>
      </c>
      <c r="L83" s="3">
        <v>0</v>
      </c>
      <c r="M83" s="1" t="s">
        <v>31</v>
      </c>
      <c r="N83" s="3">
        <v>0</v>
      </c>
      <c r="O83" s="3">
        <v>0</v>
      </c>
      <c r="P83" s="1" t="s">
        <v>31</v>
      </c>
      <c r="Q83" s="3">
        <v>0</v>
      </c>
      <c r="R83" s="3">
        <v>0</v>
      </c>
      <c r="S83" s="1" t="s">
        <v>31</v>
      </c>
      <c r="T83" s="3">
        <v>0</v>
      </c>
      <c r="U83" s="3">
        <v>0</v>
      </c>
      <c r="V83" s="1" t="s">
        <v>31</v>
      </c>
      <c r="W83" s="1" t="s">
        <v>33</v>
      </c>
      <c r="X83" s="1" t="s">
        <v>208</v>
      </c>
      <c r="Y83" s="1" t="s">
        <v>35</v>
      </c>
      <c r="Z83" s="1" t="s">
        <v>287</v>
      </c>
      <c r="AA83" s="1" t="s">
        <v>288</v>
      </c>
    </row>
    <row r="84" spans="1:27" hidden="1" x14ac:dyDescent="0.25">
      <c r="A84" s="1" t="s">
        <v>26</v>
      </c>
      <c r="B84" s="1" t="s">
        <v>289</v>
      </c>
      <c r="C84" s="2">
        <v>42312</v>
      </c>
      <c r="D84" s="1" t="s">
        <v>290</v>
      </c>
      <c r="E84" s="7" t="str">
        <f>VLOOKUP(TRIM(D84)*1,CFOP!A:B,2,FALSE)</f>
        <v>Não</v>
      </c>
      <c r="F84" s="1" t="s">
        <v>179</v>
      </c>
      <c r="G84" s="3">
        <v>-415.39</v>
      </c>
      <c r="H84" s="3">
        <v>361.21</v>
      </c>
      <c r="I84" s="3">
        <v>14.450000000000001</v>
      </c>
      <c r="J84" s="1" t="s">
        <v>61</v>
      </c>
      <c r="K84" s="3">
        <v>0</v>
      </c>
      <c r="L84" s="3">
        <v>0</v>
      </c>
      <c r="M84" s="1" t="s">
        <v>31</v>
      </c>
      <c r="N84" s="3">
        <v>361.21</v>
      </c>
      <c r="O84" s="3">
        <v>54.18</v>
      </c>
      <c r="P84" s="1" t="s">
        <v>62</v>
      </c>
      <c r="Q84" s="3">
        <v>0</v>
      </c>
      <c r="R84" s="3">
        <v>0</v>
      </c>
      <c r="S84" s="1" t="s">
        <v>31</v>
      </c>
      <c r="T84" s="3">
        <v>0</v>
      </c>
      <c r="U84" s="3">
        <v>0</v>
      </c>
      <c r="V84" s="1" t="s">
        <v>31</v>
      </c>
      <c r="W84" s="1" t="s">
        <v>33</v>
      </c>
      <c r="X84" s="1" t="s">
        <v>291</v>
      </c>
      <c r="Y84" s="1" t="s">
        <v>91</v>
      </c>
      <c r="Z84" s="1" t="s">
        <v>292</v>
      </c>
      <c r="AA84" s="1" t="s">
        <v>293</v>
      </c>
    </row>
    <row r="85" spans="1:27" x14ac:dyDescent="0.25">
      <c r="A85" s="1" t="s">
        <v>26</v>
      </c>
      <c r="B85" s="1" t="s">
        <v>294</v>
      </c>
      <c r="C85" s="2">
        <v>42312</v>
      </c>
      <c r="D85" s="1" t="s">
        <v>190</v>
      </c>
      <c r="E85" s="7" t="str">
        <f>VLOOKUP(TRIM(D85)*1,CFOP!A:B,2,FALSE)</f>
        <v>Sim</v>
      </c>
      <c r="F85" s="1" t="s">
        <v>29</v>
      </c>
      <c r="G85" s="3">
        <v>-2189.35</v>
      </c>
      <c r="H85" s="3">
        <v>1903.78</v>
      </c>
      <c r="I85" s="3">
        <v>342.68</v>
      </c>
      <c r="J85" s="1" t="s">
        <v>61</v>
      </c>
      <c r="K85" s="3">
        <v>0</v>
      </c>
      <c r="L85" s="3">
        <v>0</v>
      </c>
      <c r="M85" s="1" t="s">
        <v>31</v>
      </c>
      <c r="N85" s="3">
        <v>1903.78</v>
      </c>
      <c r="O85" s="3">
        <v>285.57</v>
      </c>
      <c r="P85" s="1" t="s">
        <v>62</v>
      </c>
      <c r="Q85" s="3">
        <v>1903.78</v>
      </c>
      <c r="R85" s="3">
        <v>31.41</v>
      </c>
      <c r="S85" s="1" t="s">
        <v>32</v>
      </c>
      <c r="T85" s="3">
        <v>1903.78</v>
      </c>
      <c r="U85" s="3">
        <v>144.69</v>
      </c>
      <c r="V85" s="1" t="s">
        <v>32</v>
      </c>
      <c r="W85" s="1" t="s">
        <v>33</v>
      </c>
      <c r="X85" s="1" t="s">
        <v>295</v>
      </c>
      <c r="Y85" s="1" t="s">
        <v>91</v>
      </c>
      <c r="Z85" s="1" t="s">
        <v>296</v>
      </c>
      <c r="AA85" s="1" t="s">
        <v>297</v>
      </c>
    </row>
    <row r="86" spans="1:27" x14ac:dyDescent="0.25">
      <c r="A86" s="1" t="s">
        <v>26</v>
      </c>
      <c r="B86" s="1" t="s">
        <v>294</v>
      </c>
      <c r="C86" s="2">
        <v>42312</v>
      </c>
      <c r="D86" s="1" t="s">
        <v>190</v>
      </c>
      <c r="E86" s="7" t="str">
        <f>VLOOKUP(TRIM(D86)*1,CFOP!A:B,2,FALSE)</f>
        <v>Sim</v>
      </c>
      <c r="F86" s="1" t="s">
        <v>29</v>
      </c>
      <c r="G86" s="3">
        <v>-3752.4</v>
      </c>
      <c r="H86" s="3">
        <v>3262.96</v>
      </c>
      <c r="I86" s="3">
        <v>587.33000000000004</v>
      </c>
      <c r="J86" s="1" t="s">
        <v>61</v>
      </c>
      <c r="K86" s="3">
        <v>0</v>
      </c>
      <c r="L86" s="3">
        <v>0</v>
      </c>
      <c r="M86" s="1" t="s">
        <v>31</v>
      </c>
      <c r="N86" s="3">
        <v>3262.96</v>
      </c>
      <c r="O86" s="3">
        <v>489.44</v>
      </c>
      <c r="P86" s="1" t="s">
        <v>62</v>
      </c>
      <c r="Q86" s="3">
        <v>3262.96</v>
      </c>
      <c r="R86" s="3">
        <v>53.84</v>
      </c>
      <c r="S86" s="1" t="s">
        <v>32</v>
      </c>
      <c r="T86" s="3">
        <v>3262.96</v>
      </c>
      <c r="U86" s="3">
        <v>247.98000000000002</v>
      </c>
      <c r="V86" s="1" t="s">
        <v>32</v>
      </c>
      <c r="W86" s="1" t="s">
        <v>33</v>
      </c>
      <c r="X86" s="1" t="s">
        <v>295</v>
      </c>
      <c r="Y86" s="1" t="s">
        <v>91</v>
      </c>
      <c r="Z86" s="1" t="s">
        <v>298</v>
      </c>
      <c r="AA86" s="1" t="s">
        <v>299</v>
      </c>
    </row>
    <row r="87" spans="1:27" x14ac:dyDescent="0.25">
      <c r="A87" s="1" t="s">
        <v>26</v>
      </c>
      <c r="B87" s="1" t="s">
        <v>294</v>
      </c>
      <c r="C87" s="2">
        <v>42312</v>
      </c>
      <c r="D87" s="1" t="s">
        <v>190</v>
      </c>
      <c r="E87" s="7" t="str">
        <f>VLOOKUP(TRIM(D87)*1,CFOP!A:B,2,FALSE)</f>
        <v>Sim</v>
      </c>
      <c r="F87" s="1" t="s">
        <v>29</v>
      </c>
      <c r="G87" s="3">
        <v>-1176.8800000000001</v>
      </c>
      <c r="H87" s="3">
        <v>1023.37</v>
      </c>
      <c r="I87" s="3">
        <v>184.21</v>
      </c>
      <c r="J87" s="1" t="s">
        <v>61</v>
      </c>
      <c r="K87" s="3">
        <v>0</v>
      </c>
      <c r="L87" s="3">
        <v>0</v>
      </c>
      <c r="M87" s="1" t="s">
        <v>31</v>
      </c>
      <c r="N87" s="3">
        <v>1023.37</v>
      </c>
      <c r="O87" s="3">
        <v>153.51</v>
      </c>
      <c r="P87" s="1" t="s">
        <v>62</v>
      </c>
      <c r="Q87" s="3">
        <v>1023.37</v>
      </c>
      <c r="R87" s="3">
        <v>16.89</v>
      </c>
      <c r="S87" s="1" t="s">
        <v>32</v>
      </c>
      <c r="T87" s="3">
        <v>1023.37</v>
      </c>
      <c r="U87" s="3">
        <v>77.78</v>
      </c>
      <c r="V87" s="1" t="s">
        <v>32</v>
      </c>
      <c r="W87" s="1" t="s">
        <v>33</v>
      </c>
      <c r="X87" s="1" t="s">
        <v>295</v>
      </c>
      <c r="Y87" s="1" t="s">
        <v>91</v>
      </c>
      <c r="Z87" s="1" t="s">
        <v>300</v>
      </c>
      <c r="AA87" s="1" t="s">
        <v>301</v>
      </c>
    </row>
    <row r="88" spans="1:27" x14ac:dyDescent="0.25">
      <c r="A88" s="1" t="s">
        <v>26</v>
      </c>
      <c r="B88" s="1" t="s">
        <v>294</v>
      </c>
      <c r="C88" s="2">
        <v>42312</v>
      </c>
      <c r="D88" s="1" t="s">
        <v>190</v>
      </c>
      <c r="E88" s="7" t="str">
        <f>VLOOKUP(TRIM(D88)*1,CFOP!A:B,2,FALSE)</f>
        <v>Sim</v>
      </c>
      <c r="F88" s="1" t="s">
        <v>29</v>
      </c>
      <c r="G88" s="3">
        <v>-2169.12</v>
      </c>
      <c r="H88" s="3">
        <v>1886.19</v>
      </c>
      <c r="I88" s="3">
        <v>339.51</v>
      </c>
      <c r="J88" s="1" t="s">
        <v>61</v>
      </c>
      <c r="K88" s="3">
        <v>0</v>
      </c>
      <c r="L88" s="3">
        <v>0</v>
      </c>
      <c r="M88" s="1" t="s">
        <v>31</v>
      </c>
      <c r="N88" s="3">
        <v>1886.19</v>
      </c>
      <c r="O88" s="3">
        <v>282.93</v>
      </c>
      <c r="P88" s="1" t="s">
        <v>62</v>
      </c>
      <c r="Q88" s="3">
        <v>1886.19</v>
      </c>
      <c r="R88" s="3">
        <v>31.12</v>
      </c>
      <c r="S88" s="1" t="s">
        <v>32</v>
      </c>
      <c r="T88" s="3">
        <v>1886.19</v>
      </c>
      <c r="U88" s="3">
        <v>143.35</v>
      </c>
      <c r="V88" s="1" t="s">
        <v>32</v>
      </c>
      <c r="W88" s="1" t="s">
        <v>33</v>
      </c>
      <c r="X88" s="1" t="s">
        <v>295</v>
      </c>
      <c r="Y88" s="1" t="s">
        <v>91</v>
      </c>
      <c r="Z88" s="1" t="s">
        <v>302</v>
      </c>
      <c r="AA88" s="1" t="s">
        <v>303</v>
      </c>
    </row>
    <row r="89" spans="1:27" x14ac:dyDescent="0.25">
      <c r="A89" s="1" t="s">
        <v>26</v>
      </c>
      <c r="B89" s="1" t="s">
        <v>294</v>
      </c>
      <c r="C89" s="2">
        <v>42312</v>
      </c>
      <c r="D89" s="1" t="s">
        <v>190</v>
      </c>
      <c r="E89" s="7" t="str">
        <f>VLOOKUP(TRIM(D89)*1,CFOP!A:B,2,FALSE)</f>
        <v>Sim</v>
      </c>
      <c r="F89" s="1" t="s">
        <v>29</v>
      </c>
      <c r="G89" s="3">
        <v>-14858.79</v>
      </c>
      <c r="H89" s="3">
        <v>12920.69</v>
      </c>
      <c r="I89" s="3">
        <v>2325.7200000000003</v>
      </c>
      <c r="J89" s="1" t="s">
        <v>61</v>
      </c>
      <c r="K89" s="3">
        <v>0</v>
      </c>
      <c r="L89" s="3">
        <v>0</v>
      </c>
      <c r="M89" s="1" t="s">
        <v>31</v>
      </c>
      <c r="N89" s="3">
        <v>12920.69</v>
      </c>
      <c r="O89" s="3">
        <v>1938.1000000000001</v>
      </c>
      <c r="P89" s="1" t="s">
        <v>62</v>
      </c>
      <c r="Q89" s="3">
        <v>12920.69</v>
      </c>
      <c r="R89" s="3">
        <v>213.19</v>
      </c>
      <c r="S89" s="1" t="s">
        <v>32</v>
      </c>
      <c r="T89" s="3">
        <v>12920.69</v>
      </c>
      <c r="U89" s="3">
        <v>981.97</v>
      </c>
      <c r="V89" s="1" t="s">
        <v>32</v>
      </c>
      <c r="W89" s="1" t="s">
        <v>33</v>
      </c>
      <c r="X89" s="1" t="s">
        <v>295</v>
      </c>
      <c r="Y89" s="1" t="s">
        <v>91</v>
      </c>
      <c r="Z89" s="1" t="s">
        <v>304</v>
      </c>
      <c r="AA89" s="1" t="s">
        <v>305</v>
      </c>
    </row>
    <row r="90" spans="1:27" hidden="1" x14ac:dyDescent="0.25">
      <c r="A90" s="1" t="s">
        <v>26</v>
      </c>
      <c r="B90" s="1" t="s">
        <v>306</v>
      </c>
      <c r="C90" s="2">
        <v>42312</v>
      </c>
      <c r="D90" s="1" t="s">
        <v>178</v>
      </c>
      <c r="E90" s="7" t="str">
        <f>VLOOKUP(TRIM(D90)*1,CFOP!A:B,2,FALSE)</f>
        <v>Não</v>
      </c>
      <c r="F90" s="1" t="s">
        <v>179</v>
      </c>
      <c r="G90" s="3">
        <v>-26496</v>
      </c>
      <c r="H90" s="3">
        <v>23040</v>
      </c>
      <c r="I90" s="3">
        <v>2764.8</v>
      </c>
      <c r="J90" s="1" t="s">
        <v>307</v>
      </c>
      <c r="K90" s="3">
        <v>0</v>
      </c>
      <c r="L90" s="3">
        <v>0</v>
      </c>
      <c r="M90" s="1" t="s">
        <v>31</v>
      </c>
      <c r="N90" s="3">
        <v>23040</v>
      </c>
      <c r="O90" s="3">
        <v>3456</v>
      </c>
      <c r="P90" s="1" t="s">
        <v>62</v>
      </c>
      <c r="Q90" s="3">
        <v>23040</v>
      </c>
      <c r="R90" s="3">
        <v>380.16</v>
      </c>
      <c r="S90" s="1" t="s">
        <v>32</v>
      </c>
      <c r="T90" s="3">
        <v>23040</v>
      </c>
      <c r="U90" s="3">
        <v>1751.04</v>
      </c>
      <c r="V90" s="1" t="s">
        <v>32</v>
      </c>
      <c r="W90" s="1" t="s">
        <v>33</v>
      </c>
      <c r="X90" s="1" t="s">
        <v>308</v>
      </c>
      <c r="Y90" s="1" t="s">
        <v>96</v>
      </c>
      <c r="Z90" s="1" t="s">
        <v>309</v>
      </c>
      <c r="AA90" s="1" t="s">
        <v>310</v>
      </c>
    </row>
    <row r="91" spans="1:27" hidden="1" x14ac:dyDescent="0.25">
      <c r="A91" s="1" t="s">
        <v>26</v>
      </c>
      <c r="B91" s="1" t="s">
        <v>311</v>
      </c>
      <c r="C91" s="2">
        <v>42312</v>
      </c>
      <c r="D91" s="1" t="s">
        <v>28</v>
      </c>
      <c r="E91" s="7" t="str">
        <f>VLOOKUP(TRIM(D91)*1,CFOP!A:B,2,FALSE)</f>
        <v>Não</v>
      </c>
      <c r="F91" s="1" t="s">
        <v>29</v>
      </c>
      <c r="G91" s="3">
        <v>-21625.160000000003</v>
      </c>
      <c r="H91" s="3">
        <v>18804.490000000002</v>
      </c>
      <c r="I91" s="3">
        <v>3384.81</v>
      </c>
      <c r="J91" s="1" t="s">
        <v>30</v>
      </c>
      <c r="K91" s="3">
        <v>0</v>
      </c>
      <c r="L91" s="3">
        <v>0</v>
      </c>
      <c r="M91" s="1" t="s">
        <v>31</v>
      </c>
      <c r="N91" s="3">
        <v>18804.490000000002</v>
      </c>
      <c r="O91" s="3">
        <v>2820.67</v>
      </c>
      <c r="P91" s="1" t="s">
        <v>62</v>
      </c>
      <c r="Q91" s="3">
        <v>18804.490000000002</v>
      </c>
      <c r="R91" s="3">
        <v>310.27</v>
      </c>
      <c r="S91" s="1" t="s">
        <v>32</v>
      </c>
      <c r="T91" s="3">
        <v>18804.490000000002</v>
      </c>
      <c r="U91" s="3">
        <v>1429.14</v>
      </c>
      <c r="V91" s="1" t="s">
        <v>32</v>
      </c>
      <c r="W91" s="1" t="s">
        <v>33</v>
      </c>
      <c r="X91" s="1" t="s">
        <v>312</v>
      </c>
      <c r="Y91" s="1" t="s">
        <v>96</v>
      </c>
      <c r="Z91" s="1" t="s">
        <v>313</v>
      </c>
      <c r="AA91" s="1" t="s">
        <v>314</v>
      </c>
    </row>
    <row r="92" spans="1:27" hidden="1" x14ac:dyDescent="0.25">
      <c r="A92" s="1" t="s">
        <v>26</v>
      </c>
      <c r="B92" s="1" t="s">
        <v>315</v>
      </c>
      <c r="C92" s="2">
        <v>42312</v>
      </c>
      <c r="D92" s="1" t="s">
        <v>28</v>
      </c>
      <c r="E92" s="7" t="str">
        <f>VLOOKUP(TRIM(D92)*1,CFOP!A:B,2,FALSE)</f>
        <v>Não</v>
      </c>
      <c r="F92" s="1" t="s">
        <v>29</v>
      </c>
      <c r="G92" s="3">
        <v>-21069.079999999998</v>
      </c>
      <c r="H92" s="3">
        <v>18320.93</v>
      </c>
      <c r="I92" s="3">
        <v>3297.77</v>
      </c>
      <c r="J92" s="1" t="s">
        <v>316</v>
      </c>
      <c r="K92" s="3">
        <v>0</v>
      </c>
      <c r="L92" s="3">
        <v>0</v>
      </c>
      <c r="M92" s="1" t="s">
        <v>31</v>
      </c>
      <c r="N92" s="3">
        <v>18320.93</v>
      </c>
      <c r="O92" s="3">
        <v>2748.14</v>
      </c>
      <c r="P92" s="1" t="s">
        <v>62</v>
      </c>
      <c r="Q92" s="3">
        <v>18320.93</v>
      </c>
      <c r="R92" s="3">
        <v>302.3</v>
      </c>
      <c r="S92" s="1" t="s">
        <v>32</v>
      </c>
      <c r="T92" s="3">
        <v>18320.93</v>
      </c>
      <c r="U92" s="3">
        <v>1392.39</v>
      </c>
      <c r="V92" s="1" t="s">
        <v>32</v>
      </c>
      <c r="W92" s="1" t="s">
        <v>33</v>
      </c>
      <c r="X92" s="1" t="s">
        <v>317</v>
      </c>
      <c r="Y92" s="1" t="s">
        <v>318</v>
      </c>
      <c r="Z92" s="1" t="s">
        <v>319</v>
      </c>
      <c r="AA92" s="1" t="s">
        <v>320</v>
      </c>
    </row>
    <row r="93" spans="1:27" hidden="1" x14ac:dyDescent="0.25">
      <c r="A93" s="1" t="s">
        <v>26</v>
      </c>
      <c r="B93" s="1" t="s">
        <v>321</v>
      </c>
      <c r="C93" s="2">
        <v>42312</v>
      </c>
      <c r="D93" s="1" t="s">
        <v>53</v>
      </c>
      <c r="E93" s="7" t="str">
        <f>VLOOKUP(TRIM(D93)*1,CFOP!A:B,2,FALSE)</f>
        <v>Não</v>
      </c>
      <c r="F93" s="1" t="s">
        <v>29</v>
      </c>
      <c r="G93" s="3">
        <v>-261.2</v>
      </c>
      <c r="H93" s="3">
        <v>0</v>
      </c>
      <c r="I93" s="3">
        <v>0</v>
      </c>
      <c r="J93" s="1" t="s">
        <v>31</v>
      </c>
      <c r="K93" s="3">
        <v>0</v>
      </c>
      <c r="L93" s="3">
        <v>0</v>
      </c>
      <c r="M93" s="1" t="s">
        <v>31</v>
      </c>
      <c r="N93" s="3">
        <v>0</v>
      </c>
      <c r="O93" s="3">
        <v>0</v>
      </c>
      <c r="P93" s="1" t="s">
        <v>31</v>
      </c>
      <c r="Q93" s="3">
        <v>0</v>
      </c>
      <c r="R93" s="3">
        <v>0</v>
      </c>
      <c r="S93" s="1" t="s">
        <v>31</v>
      </c>
      <c r="T93" s="3">
        <v>0</v>
      </c>
      <c r="U93" s="3">
        <v>0</v>
      </c>
      <c r="V93" s="1" t="s">
        <v>31</v>
      </c>
      <c r="W93" s="1" t="s">
        <v>33</v>
      </c>
      <c r="X93" s="1" t="s">
        <v>322</v>
      </c>
      <c r="Y93" s="1" t="s">
        <v>142</v>
      </c>
      <c r="Z93" s="1" t="s">
        <v>323</v>
      </c>
      <c r="AA93" s="1" t="s">
        <v>324</v>
      </c>
    </row>
    <row r="94" spans="1:27" hidden="1" x14ac:dyDescent="0.25">
      <c r="A94" s="1" t="s">
        <v>26</v>
      </c>
      <c r="B94" s="1" t="s">
        <v>321</v>
      </c>
      <c r="C94" s="2">
        <v>42312</v>
      </c>
      <c r="D94" s="1" t="s">
        <v>53</v>
      </c>
      <c r="E94" s="7" t="str">
        <f>VLOOKUP(TRIM(D94)*1,CFOP!A:B,2,FALSE)</f>
        <v>Não</v>
      </c>
      <c r="F94" s="1" t="s">
        <v>29</v>
      </c>
      <c r="G94" s="3">
        <v>-3047.63</v>
      </c>
      <c r="H94" s="3">
        <v>0</v>
      </c>
      <c r="I94" s="3">
        <v>0</v>
      </c>
      <c r="J94" s="1" t="s">
        <v>31</v>
      </c>
      <c r="K94" s="3">
        <v>0</v>
      </c>
      <c r="L94" s="3">
        <v>0</v>
      </c>
      <c r="M94" s="1" t="s">
        <v>31</v>
      </c>
      <c r="N94" s="3">
        <v>0</v>
      </c>
      <c r="O94" s="3">
        <v>0</v>
      </c>
      <c r="P94" s="1" t="s">
        <v>31</v>
      </c>
      <c r="Q94" s="3">
        <v>0</v>
      </c>
      <c r="R94" s="3">
        <v>0</v>
      </c>
      <c r="S94" s="1" t="s">
        <v>31</v>
      </c>
      <c r="T94" s="3">
        <v>0</v>
      </c>
      <c r="U94" s="3">
        <v>0</v>
      </c>
      <c r="V94" s="1" t="s">
        <v>31</v>
      </c>
      <c r="W94" s="1" t="s">
        <v>33</v>
      </c>
      <c r="X94" s="1" t="s">
        <v>322</v>
      </c>
      <c r="Y94" s="1" t="s">
        <v>325</v>
      </c>
      <c r="Z94" s="1" t="s">
        <v>326</v>
      </c>
      <c r="AA94" s="1" t="s">
        <v>327</v>
      </c>
    </row>
    <row r="95" spans="1:27" hidden="1" x14ac:dyDescent="0.25">
      <c r="A95" s="1" t="s">
        <v>26</v>
      </c>
      <c r="B95" s="1" t="s">
        <v>321</v>
      </c>
      <c r="C95" s="2">
        <v>42312</v>
      </c>
      <c r="D95" s="1" t="s">
        <v>53</v>
      </c>
      <c r="E95" s="7" t="str">
        <f>VLOOKUP(TRIM(D95)*1,CFOP!A:B,2,FALSE)</f>
        <v>Não</v>
      </c>
      <c r="F95" s="1" t="s">
        <v>29</v>
      </c>
      <c r="G95" s="3">
        <v>-930.91</v>
      </c>
      <c r="H95" s="3">
        <v>0</v>
      </c>
      <c r="I95" s="3">
        <v>0</v>
      </c>
      <c r="J95" s="1" t="s">
        <v>31</v>
      </c>
      <c r="K95" s="3">
        <v>0</v>
      </c>
      <c r="L95" s="3">
        <v>0</v>
      </c>
      <c r="M95" s="1" t="s">
        <v>31</v>
      </c>
      <c r="N95" s="3">
        <v>0</v>
      </c>
      <c r="O95" s="3">
        <v>0</v>
      </c>
      <c r="P95" s="1" t="s">
        <v>31</v>
      </c>
      <c r="Q95" s="3">
        <v>0</v>
      </c>
      <c r="R95" s="3">
        <v>0</v>
      </c>
      <c r="S95" s="1" t="s">
        <v>31</v>
      </c>
      <c r="T95" s="3">
        <v>0</v>
      </c>
      <c r="U95" s="3">
        <v>0</v>
      </c>
      <c r="V95" s="1" t="s">
        <v>31</v>
      </c>
      <c r="W95" s="1" t="s">
        <v>33</v>
      </c>
      <c r="X95" s="1" t="s">
        <v>322</v>
      </c>
      <c r="Y95" s="1" t="s">
        <v>142</v>
      </c>
      <c r="Z95" s="1" t="s">
        <v>328</v>
      </c>
      <c r="AA95" s="1" t="s">
        <v>329</v>
      </c>
    </row>
    <row r="96" spans="1:27" hidden="1" x14ac:dyDescent="0.25">
      <c r="A96" s="1" t="s">
        <v>26</v>
      </c>
      <c r="B96" s="1" t="s">
        <v>330</v>
      </c>
      <c r="C96" s="2">
        <v>42313</v>
      </c>
      <c r="D96" s="1" t="s">
        <v>28</v>
      </c>
      <c r="E96" s="7" t="str">
        <f>VLOOKUP(TRIM(D96)*1,CFOP!A:B,2,FALSE)</f>
        <v>Não</v>
      </c>
      <c r="F96" s="1" t="s">
        <v>29</v>
      </c>
      <c r="G96" s="3">
        <v>-2954.02</v>
      </c>
      <c r="H96" s="3">
        <v>3010.73</v>
      </c>
      <c r="I96" s="3">
        <v>92.43</v>
      </c>
      <c r="J96" s="1" t="s">
        <v>30</v>
      </c>
      <c r="K96" s="3">
        <v>0</v>
      </c>
      <c r="L96" s="3">
        <v>0</v>
      </c>
      <c r="M96" s="1" t="s">
        <v>31</v>
      </c>
      <c r="N96" s="3">
        <v>0</v>
      </c>
      <c r="O96" s="3">
        <v>0</v>
      </c>
      <c r="P96" s="1" t="s">
        <v>31</v>
      </c>
      <c r="Q96" s="3">
        <v>3010.73</v>
      </c>
      <c r="R96" s="3">
        <v>49.68</v>
      </c>
      <c r="S96" s="1" t="s">
        <v>32</v>
      </c>
      <c r="T96" s="3">
        <v>3010.73</v>
      </c>
      <c r="U96" s="3">
        <v>228.82</v>
      </c>
      <c r="V96" s="1" t="s">
        <v>32</v>
      </c>
      <c r="W96" s="1" t="s">
        <v>33</v>
      </c>
      <c r="X96" s="1" t="s">
        <v>331</v>
      </c>
      <c r="Y96" s="1" t="s">
        <v>332</v>
      </c>
      <c r="Z96" s="1" t="s">
        <v>333</v>
      </c>
      <c r="AA96" s="1" t="s">
        <v>334</v>
      </c>
    </row>
    <row r="97" spans="1:27" hidden="1" x14ac:dyDescent="0.25">
      <c r="A97" s="1" t="s">
        <v>26</v>
      </c>
      <c r="B97" s="1" t="s">
        <v>335</v>
      </c>
      <c r="C97" s="2">
        <v>42313</v>
      </c>
      <c r="D97" s="1" t="s">
        <v>39</v>
      </c>
      <c r="E97" s="7" t="str">
        <f>VLOOKUP(TRIM(D97)*1,CFOP!A:B,2,FALSE)</f>
        <v>Não</v>
      </c>
      <c r="F97" s="1" t="s">
        <v>29</v>
      </c>
      <c r="G97" s="3">
        <v>-81.100000000000009</v>
      </c>
      <c r="H97" s="3">
        <v>81.100000000000009</v>
      </c>
      <c r="I97" s="3">
        <v>1.51</v>
      </c>
      <c r="J97" s="1" t="s">
        <v>30</v>
      </c>
      <c r="K97" s="3">
        <v>0</v>
      </c>
      <c r="L97" s="3">
        <v>0</v>
      </c>
      <c r="M97" s="1" t="s">
        <v>31</v>
      </c>
      <c r="N97" s="3">
        <v>0</v>
      </c>
      <c r="O97" s="3">
        <v>0</v>
      </c>
      <c r="P97" s="1" t="s">
        <v>31</v>
      </c>
      <c r="Q97" s="3">
        <v>81.100000000000009</v>
      </c>
      <c r="R97" s="3">
        <v>1.34</v>
      </c>
      <c r="S97" s="1" t="s">
        <v>32</v>
      </c>
      <c r="T97" s="3">
        <v>81.100000000000009</v>
      </c>
      <c r="U97" s="3">
        <v>6.16</v>
      </c>
      <c r="V97" s="1" t="s">
        <v>32</v>
      </c>
      <c r="W97" s="1" t="s">
        <v>33</v>
      </c>
      <c r="X97" s="1" t="s">
        <v>336</v>
      </c>
      <c r="Y97" s="1" t="s">
        <v>337</v>
      </c>
      <c r="Z97" s="1" t="s">
        <v>338</v>
      </c>
      <c r="AA97" s="1" t="s">
        <v>339</v>
      </c>
    </row>
    <row r="98" spans="1:27" hidden="1" x14ac:dyDescent="0.25">
      <c r="A98" s="1" t="s">
        <v>26</v>
      </c>
      <c r="B98" s="1" t="s">
        <v>335</v>
      </c>
      <c r="C98" s="2">
        <v>42313</v>
      </c>
      <c r="D98" s="1" t="s">
        <v>39</v>
      </c>
      <c r="E98" s="7" t="str">
        <f>VLOOKUP(TRIM(D98)*1,CFOP!A:B,2,FALSE)</f>
        <v>Não</v>
      </c>
      <c r="F98" s="1" t="s">
        <v>29</v>
      </c>
      <c r="G98" s="3">
        <v>-81.100000000000009</v>
      </c>
      <c r="H98" s="3">
        <v>81.100000000000009</v>
      </c>
      <c r="I98" s="3">
        <v>1.51</v>
      </c>
      <c r="J98" s="1" t="s">
        <v>30</v>
      </c>
      <c r="K98" s="3">
        <v>0</v>
      </c>
      <c r="L98" s="3">
        <v>0</v>
      </c>
      <c r="M98" s="1" t="s">
        <v>31</v>
      </c>
      <c r="N98" s="3">
        <v>0</v>
      </c>
      <c r="O98" s="3">
        <v>0</v>
      </c>
      <c r="P98" s="1" t="s">
        <v>31</v>
      </c>
      <c r="Q98" s="3">
        <v>81.100000000000009</v>
      </c>
      <c r="R98" s="3">
        <v>1.34</v>
      </c>
      <c r="S98" s="1" t="s">
        <v>32</v>
      </c>
      <c r="T98" s="3">
        <v>81.100000000000009</v>
      </c>
      <c r="U98" s="3">
        <v>6.16</v>
      </c>
      <c r="V98" s="1" t="s">
        <v>32</v>
      </c>
      <c r="W98" s="1" t="s">
        <v>33</v>
      </c>
      <c r="X98" s="1" t="s">
        <v>336</v>
      </c>
      <c r="Y98" s="1" t="s">
        <v>337</v>
      </c>
      <c r="Z98" s="1" t="s">
        <v>340</v>
      </c>
      <c r="AA98" s="1" t="s">
        <v>341</v>
      </c>
    </row>
    <row r="99" spans="1:27" hidden="1" x14ac:dyDescent="0.25">
      <c r="A99" s="1" t="s">
        <v>26</v>
      </c>
      <c r="B99" s="1" t="s">
        <v>342</v>
      </c>
      <c r="C99" s="2">
        <v>42313</v>
      </c>
      <c r="D99" s="1" t="s">
        <v>39</v>
      </c>
      <c r="E99" s="7" t="str">
        <f>VLOOKUP(TRIM(D99)*1,CFOP!A:B,2,FALSE)</f>
        <v>Não</v>
      </c>
      <c r="F99" s="1" t="s">
        <v>29</v>
      </c>
      <c r="G99" s="3">
        <v>-446.49</v>
      </c>
      <c r="H99" s="3">
        <v>446.49</v>
      </c>
      <c r="I99" s="3">
        <v>12.68</v>
      </c>
      <c r="J99" s="1" t="s">
        <v>30</v>
      </c>
      <c r="K99" s="3">
        <v>0</v>
      </c>
      <c r="L99" s="3">
        <v>0</v>
      </c>
      <c r="M99" s="1" t="s">
        <v>31</v>
      </c>
      <c r="N99" s="3">
        <v>0</v>
      </c>
      <c r="O99" s="3">
        <v>0</v>
      </c>
      <c r="P99" s="1" t="s">
        <v>31</v>
      </c>
      <c r="Q99" s="3">
        <v>446.49</v>
      </c>
      <c r="R99" s="3">
        <v>7.37</v>
      </c>
      <c r="S99" s="1" t="s">
        <v>32</v>
      </c>
      <c r="T99" s="3">
        <v>446.49</v>
      </c>
      <c r="U99" s="3">
        <v>33.93</v>
      </c>
      <c r="V99" s="1" t="s">
        <v>32</v>
      </c>
      <c r="W99" s="1" t="s">
        <v>33</v>
      </c>
      <c r="X99" s="1" t="s">
        <v>343</v>
      </c>
      <c r="Y99" s="1" t="s">
        <v>344</v>
      </c>
      <c r="Z99" s="1" t="s">
        <v>345</v>
      </c>
      <c r="AA99" s="1" t="s">
        <v>346</v>
      </c>
    </row>
    <row r="100" spans="1:27" hidden="1" x14ac:dyDescent="0.25">
      <c r="A100" s="1" t="s">
        <v>26</v>
      </c>
      <c r="B100" s="1" t="s">
        <v>347</v>
      </c>
      <c r="C100" s="2">
        <v>42313</v>
      </c>
      <c r="D100" s="1" t="s">
        <v>28</v>
      </c>
      <c r="E100" s="7" t="str">
        <f>VLOOKUP(TRIM(D100)*1,CFOP!A:B,2,FALSE)</f>
        <v>Não</v>
      </c>
      <c r="F100" s="1" t="s">
        <v>29</v>
      </c>
      <c r="G100" s="3">
        <v>-256.45</v>
      </c>
      <c r="H100" s="3">
        <v>223</v>
      </c>
      <c r="I100" s="3">
        <v>40.14</v>
      </c>
      <c r="J100" s="1" t="s">
        <v>30</v>
      </c>
      <c r="K100" s="3">
        <v>0</v>
      </c>
      <c r="L100" s="3">
        <v>0</v>
      </c>
      <c r="M100" s="1" t="s">
        <v>31</v>
      </c>
      <c r="N100" s="3">
        <v>223</v>
      </c>
      <c r="O100" s="3">
        <v>33.450000000000003</v>
      </c>
      <c r="P100" s="1" t="s">
        <v>62</v>
      </c>
      <c r="Q100" s="3">
        <v>223</v>
      </c>
      <c r="R100" s="3">
        <v>3.68</v>
      </c>
      <c r="S100" s="1" t="s">
        <v>32</v>
      </c>
      <c r="T100" s="3">
        <v>223</v>
      </c>
      <c r="U100" s="3">
        <v>16.95</v>
      </c>
      <c r="V100" s="1" t="s">
        <v>32</v>
      </c>
      <c r="W100" s="1" t="s">
        <v>33</v>
      </c>
      <c r="X100" s="1" t="s">
        <v>148</v>
      </c>
      <c r="Y100" s="1" t="s">
        <v>149</v>
      </c>
      <c r="Z100" s="1" t="s">
        <v>162</v>
      </c>
      <c r="AA100" s="1" t="s">
        <v>163</v>
      </c>
    </row>
    <row r="101" spans="1:27" hidden="1" x14ac:dyDescent="0.25">
      <c r="A101" s="1" t="s">
        <v>26</v>
      </c>
      <c r="B101" s="1" t="s">
        <v>347</v>
      </c>
      <c r="C101" s="2">
        <v>42313</v>
      </c>
      <c r="D101" s="1" t="s">
        <v>28</v>
      </c>
      <c r="E101" s="7" t="str">
        <f>VLOOKUP(TRIM(D101)*1,CFOP!A:B,2,FALSE)</f>
        <v>Não</v>
      </c>
      <c r="F101" s="1" t="s">
        <v>29</v>
      </c>
      <c r="G101" s="3">
        <v>-111.55</v>
      </c>
      <c r="H101" s="3">
        <v>97</v>
      </c>
      <c r="I101" s="3">
        <v>17.46</v>
      </c>
      <c r="J101" s="1" t="s">
        <v>30</v>
      </c>
      <c r="K101" s="3">
        <v>0</v>
      </c>
      <c r="L101" s="3">
        <v>0</v>
      </c>
      <c r="M101" s="1" t="s">
        <v>31</v>
      </c>
      <c r="N101" s="3">
        <v>97</v>
      </c>
      <c r="O101" s="3">
        <v>14.55</v>
      </c>
      <c r="P101" s="1" t="s">
        <v>62</v>
      </c>
      <c r="Q101" s="3">
        <v>97</v>
      </c>
      <c r="R101" s="3">
        <v>1.6</v>
      </c>
      <c r="S101" s="1" t="s">
        <v>32</v>
      </c>
      <c r="T101" s="3">
        <v>97</v>
      </c>
      <c r="U101" s="3">
        <v>7.37</v>
      </c>
      <c r="V101" s="1" t="s">
        <v>32</v>
      </c>
      <c r="W101" s="1" t="s">
        <v>33</v>
      </c>
      <c r="X101" s="1" t="s">
        <v>148</v>
      </c>
      <c r="Y101" s="1" t="s">
        <v>149</v>
      </c>
      <c r="Z101" s="1" t="s">
        <v>348</v>
      </c>
      <c r="AA101" s="1" t="s">
        <v>349</v>
      </c>
    </row>
    <row r="102" spans="1:27" hidden="1" x14ac:dyDescent="0.25">
      <c r="A102" s="1" t="s">
        <v>26</v>
      </c>
      <c r="B102" s="1" t="s">
        <v>347</v>
      </c>
      <c r="C102" s="2">
        <v>42313</v>
      </c>
      <c r="D102" s="1" t="s">
        <v>28</v>
      </c>
      <c r="E102" s="7" t="str">
        <f>VLOOKUP(TRIM(D102)*1,CFOP!A:B,2,FALSE)</f>
        <v>Não</v>
      </c>
      <c r="F102" s="1" t="s">
        <v>29</v>
      </c>
      <c r="G102" s="3">
        <v>-113.84</v>
      </c>
      <c r="H102" s="3">
        <v>99</v>
      </c>
      <c r="I102" s="3">
        <v>17.82</v>
      </c>
      <c r="J102" s="1" t="s">
        <v>30</v>
      </c>
      <c r="K102" s="3">
        <v>0</v>
      </c>
      <c r="L102" s="3">
        <v>0</v>
      </c>
      <c r="M102" s="1" t="s">
        <v>31</v>
      </c>
      <c r="N102" s="3">
        <v>99</v>
      </c>
      <c r="O102" s="3">
        <v>14.85</v>
      </c>
      <c r="P102" s="1" t="s">
        <v>62</v>
      </c>
      <c r="Q102" s="3">
        <v>99</v>
      </c>
      <c r="R102" s="3">
        <v>1.6300000000000001</v>
      </c>
      <c r="S102" s="1" t="s">
        <v>32</v>
      </c>
      <c r="T102" s="3">
        <v>99</v>
      </c>
      <c r="U102" s="3">
        <v>7.5200000000000005</v>
      </c>
      <c r="V102" s="1" t="s">
        <v>32</v>
      </c>
      <c r="W102" s="1" t="s">
        <v>33</v>
      </c>
      <c r="X102" s="1" t="s">
        <v>148</v>
      </c>
      <c r="Y102" s="1" t="s">
        <v>149</v>
      </c>
      <c r="Z102" s="1" t="s">
        <v>350</v>
      </c>
      <c r="AA102" s="1" t="s">
        <v>351</v>
      </c>
    </row>
    <row r="103" spans="1:27" hidden="1" x14ac:dyDescent="0.25">
      <c r="A103" s="1" t="s">
        <v>26</v>
      </c>
      <c r="B103" s="1" t="s">
        <v>347</v>
      </c>
      <c r="C103" s="2">
        <v>42313</v>
      </c>
      <c r="D103" s="1" t="s">
        <v>28</v>
      </c>
      <c r="E103" s="7" t="str">
        <f>VLOOKUP(TRIM(D103)*1,CFOP!A:B,2,FALSE)</f>
        <v>Não</v>
      </c>
      <c r="F103" s="1" t="s">
        <v>29</v>
      </c>
      <c r="G103" s="3">
        <v>-279.45</v>
      </c>
      <c r="H103" s="3">
        <v>243</v>
      </c>
      <c r="I103" s="3">
        <v>43.74</v>
      </c>
      <c r="J103" s="1" t="s">
        <v>30</v>
      </c>
      <c r="K103" s="3">
        <v>0</v>
      </c>
      <c r="L103" s="3">
        <v>0</v>
      </c>
      <c r="M103" s="1" t="s">
        <v>31</v>
      </c>
      <c r="N103" s="3">
        <v>243</v>
      </c>
      <c r="O103" s="3">
        <v>36.450000000000003</v>
      </c>
      <c r="P103" s="1" t="s">
        <v>62</v>
      </c>
      <c r="Q103" s="3">
        <v>243</v>
      </c>
      <c r="R103" s="3">
        <v>4.01</v>
      </c>
      <c r="S103" s="1" t="s">
        <v>32</v>
      </c>
      <c r="T103" s="3">
        <v>243</v>
      </c>
      <c r="U103" s="3">
        <v>18.47</v>
      </c>
      <c r="V103" s="1" t="s">
        <v>32</v>
      </c>
      <c r="W103" s="1" t="s">
        <v>33</v>
      </c>
      <c r="X103" s="1" t="s">
        <v>148</v>
      </c>
      <c r="Y103" s="1" t="s">
        <v>149</v>
      </c>
      <c r="Z103" s="1" t="s">
        <v>352</v>
      </c>
      <c r="AA103" s="1" t="s">
        <v>353</v>
      </c>
    </row>
    <row r="104" spans="1:27" hidden="1" x14ac:dyDescent="0.25">
      <c r="A104" s="1" t="s">
        <v>26</v>
      </c>
      <c r="B104" s="1" t="s">
        <v>347</v>
      </c>
      <c r="C104" s="2">
        <v>42313</v>
      </c>
      <c r="D104" s="1" t="s">
        <v>28</v>
      </c>
      <c r="E104" s="7" t="str">
        <f>VLOOKUP(TRIM(D104)*1,CFOP!A:B,2,FALSE)</f>
        <v>Não</v>
      </c>
      <c r="F104" s="1" t="s">
        <v>29</v>
      </c>
      <c r="G104" s="3">
        <v>-305.5</v>
      </c>
      <c r="H104" s="3">
        <v>265.64999999999998</v>
      </c>
      <c r="I104" s="3">
        <v>47.82</v>
      </c>
      <c r="J104" s="1" t="s">
        <v>30</v>
      </c>
      <c r="K104" s="3">
        <v>0</v>
      </c>
      <c r="L104" s="3">
        <v>0</v>
      </c>
      <c r="M104" s="1" t="s">
        <v>31</v>
      </c>
      <c r="N104" s="3">
        <v>265.64999999999998</v>
      </c>
      <c r="O104" s="3">
        <v>39.85</v>
      </c>
      <c r="P104" s="1" t="s">
        <v>62</v>
      </c>
      <c r="Q104" s="3">
        <v>265.64999999999998</v>
      </c>
      <c r="R104" s="3">
        <v>4.38</v>
      </c>
      <c r="S104" s="1" t="s">
        <v>32</v>
      </c>
      <c r="T104" s="3">
        <v>265.64999999999998</v>
      </c>
      <c r="U104" s="3">
        <v>20.190000000000001</v>
      </c>
      <c r="V104" s="1" t="s">
        <v>32</v>
      </c>
      <c r="W104" s="1" t="s">
        <v>33</v>
      </c>
      <c r="X104" s="1" t="s">
        <v>148</v>
      </c>
      <c r="Y104" s="1" t="s">
        <v>149</v>
      </c>
      <c r="Z104" s="1" t="s">
        <v>152</v>
      </c>
      <c r="AA104" s="1" t="s">
        <v>153</v>
      </c>
    </row>
    <row r="105" spans="1:27" hidden="1" x14ac:dyDescent="0.25">
      <c r="A105" s="1" t="s">
        <v>26</v>
      </c>
      <c r="B105" s="1" t="s">
        <v>347</v>
      </c>
      <c r="C105" s="2">
        <v>42313</v>
      </c>
      <c r="D105" s="1" t="s">
        <v>28</v>
      </c>
      <c r="E105" s="7" t="str">
        <f>VLOOKUP(TRIM(D105)*1,CFOP!A:B,2,FALSE)</f>
        <v>Não</v>
      </c>
      <c r="F105" s="1" t="s">
        <v>29</v>
      </c>
      <c r="G105" s="3">
        <v>-485.42</v>
      </c>
      <c r="H105" s="3">
        <v>422.1</v>
      </c>
      <c r="I105" s="3">
        <v>75.98</v>
      </c>
      <c r="J105" s="1" t="s">
        <v>30</v>
      </c>
      <c r="K105" s="3">
        <v>0</v>
      </c>
      <c r="L105" s="3">
        <v>0</v>
      </c>
      <c r="M105" s="1" t="s">
        <v>31</v>
      </c>
      <c r="N105" s="3">
        <v>422.1</v>
      </c>
      <c r="O105" s="3">
        <v>63.32</v>
      </c>
      <c r="P105" s="1" t="s">
        <v>62</v>
      </c>
      <c r="Q105" s="3">
        <v>422.1</v>
      </c>
      <c r="R105" s="3">
        <v>6.96</v>
      </c>
      <c r="S105" s="1" t="s">
        <v>32</v>
      </c>
      <c r="T105" s="3">
        <v>422.1</v>
      </c>
      <c r="U105" s="3">
        <v>32.08</v>
      </c>
      <c r="V105" s="1" t="s">
        <v>32</v>
      </c>
      <c r="W105" s="1" t="s">
        <v>33</v>
      </c>
      <c r="X105" s="1" t="s">
        <v>148</v>
      </c>
      <c r="Y105" s="1" t="s">
        <v>149</v>
      </c>
      <c r="Z105" s="1" t="s">
        <v>158</v>
      </c>
      <c r="AA105" s="1" t="s">
        <v>159</v>
      </c>
    </row>
    <row r="106" spans="1:27" hidden="1" x14ac:dyDescent="0.25">
      <c r="A106" s="1" t="s">
        <v>26</v>
      </c>
      <c r="B106" s="1" t="s">
        <v>347</v>
      </c>
      <c r="C106" s="2">
        <v>42313</v>
      </c>
      <c r="D106" s="1" t="s">
        <v>28</v>
      </c>
      <c r="E106" s="7" t="str">
        <f>VLOOKUP(TRIM(D106)*1,CFOP!A:B,2,FALSE)</f>
        <v>Não</v>
      </c>
      <c r="F106" s="1" t="s">
        <v>29</v>
      </c>
      <c r="G106" s="3">
        <v>-53.13</v>
      </c>
      <c r="H106" s="3">
        <v>46.2</v>
      </c>
      <c r="I106" s="3">
        <v>8.32</v>
      </c>
      <c r="J106" s="1" t="s">
        <v>30</v>
      </c>
      <c r="K106" s="3">
        <v>0</v>
      </c>
      <c r="L106" s="3">
        <v>0</v>
      </c>
      <c r="M106" s="1" t="s">
        <v>31</v>
      </c>
      <c r="N106" s="3">
        <v>46.2</v>
      </c>
      <c r="O106" s="3">
        <v>6.93</v>
      </c>
      <c r="P106" s="1" t="s">
        <v>62</v>
      </c>
      <c r="Q106" s="3">
        <v>46.2</v>
      </c>
      <c r="R106" s="3">
        <v>0.76</v>
      </c>
      <c r="S106" s="1" t="s">
        <v>32</v>
      </c>
      <c r="T106" s="3">
        <v>46.2</v>
      </c>
      <c r="U106" s="3">
        <v>3.5100000000000002</v>
      </c>
      <c r="V106" s="1" t="s">
        <v>32</v>
      </c>
      <c r="W106" s="1" t="s">
        <v>33</v>
      </c>
      <c r="X106" s="1" t="s">
        <v>148</v>
      </c>
      <c r="Y106" s="1" t="s">
        <v>149</v>
      </c>
      <c r="Z106" s="1" t="s">
        <v>354</v>
      </c>
      <c r="AA106" s="1" t="s">
        <v>355</v>
      </c>
    </row>
    <row r="107" spans="1:27" hidden="1" x14ac:dyDescent="0.25">
      <c r="A107" s="1" t="s">
        <v>26</v>
      </c>
      <c r="B107" s="1" t="s">
        <v>347</v>
      </c>
      <c r="C107" s="2">
        <v>42313</v>
      </c>
      <c r="D107" s="1" t="s">
        <v>28</v>
      </c>
      <c r="E107" s="7" t="str">
        <f>VLOOKUP(TRIM(D107)*1,CFOP!A:B,2,FALSE)</f>
        <v>Não</v>
      </c>
      <c r="F107" s="1" t="s">
        <v>29</v>
      </c>
      <c r="G107" s="3">
        <v>-167.91</v>
      </c>
      <c r="H107" s="3">
        <v>146.01</v>
      </c>
      <c r="I107" s="3">
        <v>26.28</v>
      </c>
      <c r="J107" s="1" t="s">
        <v>30</v>
      </c>
      <c r="K107" s="3">
        <v>0</v>
      </c>
      <c r="L107" s="3">
        <v>0</v>
      </c>
      <c r="M107" s="1" t="s">
        <v>31</v>
      </c>
      <c r="N107" s="3">
        <v>146.01</v>
      </c>
      <c r="O107" s="3">
        <v>21.900000000000002</v>
      </c>
      <c r="P107" s="1" t="s">
        <v>62</v>
      </c>
      <c r="Q107" s="3">
        <v>146.01</v>
      </c>
      <c r="R107" s="3">
        <v>2.41</v>
      </c>
      <c r="S107" s="1" t="s">
        <v>32</v>
      </c>
      <c r="T107" s="3">
        <v>146.01</v>
      </c>
      <c r="U107" s="3">
        <v>11.1</v>
      </c>
      <c r="V107" s="1" t="s">
        <v>32</v>
      </c>
      <c r="W107" s="1" t="s">
        <v>33</v>
      </c>
      <c r="X107" s="1" t="s">
        <v>148</v>
      </c>
      <c r="Y107" s="1" t="s">
        <v>149</v>
      </c>
      <c r="Z107" s="1" t="s">
        <v>356</v>
      </c>
      <c r="AA107" s="1" t="s">
        <v>357</v>
      </c>
    </row>
    <row r="108" spans="1:27" hidden="1" x14ac:dyDescent="0.25">
      <c r="A108" s="1" t="s">
        <v>26</v>
      </c>
      <c r="B108" s="1" t="s">
        <v>347</v>
      </c>
      <c r="C108" s="2">
        <v>42313</v>
      </c>
      <c r="D108" s="1" t="s">
        <v>28</v>
      </c>
      <c r="E108" s="7" t="str">
        <f>VLOOKUP(TRIM(D108)*1,CFOP!A:B,2,FALSE)</f>
        <v>Não</v>
      </c>
      <c r="F108" s="1" t="s">
        <v>29</v>
      </c>
      <c r="G108" s="3">
        <v>-218.51</v>
      </c>
      <c r="H108" s="3">
        <v>190.01</v>
      </c>
      <c r="I108" s="3">
        <v>34.200000000000003</v>
      </c>
      <c r="J108" s="1" t="s">
        <v>30</v>
      </c>
      <c r="K108" s="3">
        <v>0</v>
      </c>
      <c r="L108" s="3">
        <v>0</v>
      </c>
      <c r="M108" s="1" t="s">
        <v>31</v>
      </c>
      <c r="N108" s="3">
        <v>190.01</v>
      </c>
      <c r="O108" s="3">
        <v>28.5</v>
      </c>
      <c r="P108" s="1" t="s">
        <v>62</v>
      </c>
      <c r="Q108" s="3">
        <v>190.01</v>
      </c>
      <c r="R108" s="3">
        <v>3.14</v>
      </c>
      <c r="S108" s="1" t="s">
        <v>32</v>
      </c>
      <c r="T108" s="3">
        <v>190.01</v>
      </c>
      <c r="U108" s="3">
        <v>14.44</v>
      </c>
      <c r="V108" s="1" t="s">
        <v>32</v>
      </c>
      <c r="W108" s="1" t="s">
        <v>33</v>
      </c>
      <c r="X108" s="1" t="s">
        <v>148</v>
      </c>
      <c r="Y108" s="1" t="s">
        <v>149</v>
      </c>
      <c r="Z108" s="1" t="s">
        <v>160</v>
      </c>
      <c r="AA108" s="1" t="s">
        <v>161</v>
      </c>
    </row>
    <row r="109" spans="1:27" hidden="1" x14ac:dyDescent="0.25">
      <c r="A109" s="1" t="s">
        <v>26</v>
      </c>
      <c r="B109" s="1" t="s">
        <v>347</v>
      </c>
      <c r="C109" s="2">
        <v>42313</v>
      </c>
      <c r="D109" s="1" t="s">
        <v>28</v>
      </c>
      <c r="E109" s="7" t="str">
        <f>VLOOKUP(TRIM(D109)*1,CFOP!A:B,2,FALSE)</f>
        <v>Não</v>
      </c>
      <c r="F109" s="1" t="s">
        <v>29</v>
      </c>
      <c r="G109" s="3">
        <v>-243.8</v>
      </c>
      <c r="H109" s="3">
        <v>212</v>
      </c>
      <c r="I109" s="3">
        <v>38.160000000000004</v>
      </c>
      <c r="J109" s="1" t="s">
        <v>30</v>
      </c>
      <c r="K109" s="3">
        <v>0</v>
      </c>
      <c r="L109" s="3">
        <v>0</v>
      </c>
      <c r="M109" s="1" t="s">
        <v>31</v>
      </c>
      <c r="N109" s="3">
        <v>212</v>
      </c>
      <c r="O109" s="3">
        <v>31.8</v>
      </c>
      <c r="P109" s="1" t="s">
        <v>62</v>
      </c>
      <c r="Q109" s="3">
        <v>212</v>
      </c>
      <c r="R109" s="3">
        <v>3.5</v>
      </c>
      <c r="S109" s="1" t="s">
        <v>32</v>
      </c>
      <c r="T109" s="3">
        <v>212</v>
      </c>
      <c r="U109" s="3">
        <v>16.11</v>
      </c>
      <c r="V109" s="1" t="s">
        <v>32</v>
      </c>
      <c r="W109" s="1" t="s">
        <v>33</v>
      </c>
      <c r="X109" s="1" t="s">
        <v>148</v>
      </c>
      <c r="Y109" s="1" t="s">
        <v>149</v>
      </c>
      <c r="Z109" s="1" t="s">
        <v>358</v>
      </c>
      <c r="AA109" s="1" t="s">
        <v>359</v>
      </c>
    </row>
    <row r="110" spans="1:27" hidden="1" x14ac:dyDescent="0.25">
      <c r="A110" s="1" t="s">
        <v>26</v>
      </c>
      <c r="B110" s="1" t="s">
        <v>347</v>
      </c>
      <c r="C110" s="2">
        <v>42313</v>
      </c>
      <c r="D110" s="1" t="s">
        <v>28</v>
      </c>
      <c r="E110" s="7" t="str">
        <f>VLOOKUP(TRIM(D110)*1,CFOP!A:B,2,FALSE)</f>
        <v>Não</v>
      </c>
      <c r="F110" s="1" t="s">
        <v>29</v>
      </c>
      <c r="G110" s="3">
        <v>-284.95999999999998</v>
      </c>
      <c r="H110" s="3">
        <v>247.79</v>
      </c>
      <c r="I110" s="3">
        <v>44.6</v>
      </c>
      <c r="J110" s="1" t="s">
        <v>30</v>
      </c>
      <c r="K110" s="3">
        <v>0</v>
      </c>
      <c r="L110" s="3">
        <v>0</v>
      </c>
      <c r="M110" s="1" t="s">
        <v>31</v>
      </c>
      <c r="N110" s="3">
        <v>247.79</v>
      </c>
      <c r="O110" s="3">
        <v>37.17</v>
      </c>
      <c r="P110" s="1" t="s">
        <v>62</v>
      </c>
      <c r="Q110" s="3">
        <v>247.79</v>
      </c>
      <c r="R110" s="3">
        <v>4.09</v>
      </c>
      <c r="S110" s="1" t="s">
        <v>32</v>
      </c>
      <c r="T110" s="3">
        <v>247.79</v>
      </c>
      <c r="U110" s="3">
        <v>18.830000000000002</v>
      </c>
      <c r="V110" s="1" t="s">
        <v>32</v>
      </c>
      <c r="W110" s="1" t="s">
        <v>33</v>
      </c>
      <c r="X110" s="1" t="s">
        <v>148</v>
      </c>
      <c r="Y110" s="1" t="s">
        <v>149</v>
      </c>
      <c r="Z110" s="1" t="s">
        <v>360</v>
      </c>
      <c r="AA110" s="1" t="s">
        <v>361</v>
      </c>
    </row>
    <row r="111" spans="1:27" hidden="1" x14ac:dyDescent="0.25">
      <c r="A111" s="1" t="s">
        <v>26</v>
      </c>
      <c r="B111" s="1" t="s">
        <v>347</v>
      </c>
      <c r="C111" s="2">
        <v>42313</v>
      </c>
      <c r="D111" s="1" t="s">
        <v>28</v>
      </c>
      <c r="E111" s="7" t="str">
        <f>VLOOKUP(TRIM(D111)*1,CFOP!A:B,2,FALSE)</f>
        <v>Não</v>
      </c>
      <c r="F111" s="1" t="s">
        <v>29</v>
      </c>
      <c r="G111" s="3">
        <v>-236.91</v>
      </c>
      <c r="H111" s="3">
        <v>206.01</v>
      </c>
      <c r="I111" s="3">
        <v>37.08</v>
      </c>
      <c r="J111" s="1" t="s">
        <v>30</v>
      </c>
      <c r="K111" s="3">
        <v>0</v>
      </c>
      <c r="L111" s="3">
        <v>0</v>
      </c>
      <c r="M111" s="1" t="s">
        <v>31</v>
      </c>
      <c r="N111" s="3">
        <v>206.01</v>
      </c>
      <c r="O111" s="3">
        <v>30.900000000000002</v>
      </c>
      <c r="P111" s="1" t="s">
        <v>62</v>
      </c>
      <c r="Q111" s="3">
        <v>206.01</v>
      </c>
      <c r="R111" s="3">
        <v>3.4</v>
      </c>
      <c r="S111" s="1" t="s">
        <v>32</v>
      </c>
      <c r="T111" s="3">
        <v>206.01</v>
      </c>
      <c r="U111" s="3">
        <v>15.66</v>
      </c>
      <c r="V111" s="1" t="s">
        <v>32</v>
      </c>
      <c r="W111" s="1" t="s">
        <v>33</v>
      </c>
      <c r="X111" s="1" t="s">
        <v>148</v>
      </c>
      <c r="Y111" s="1" t="s">
        <v>149</v>
      </c>
      <c r="Z111" s="1" t="s">
        <v>150</v>
      </c>
      <c r="AA111" s="1" t="s">
        <v>151</v>
      </c>
    </row>
    <row r="112" spans="1:27" hidden="1" x14ac:dyDescent="0.25">
      <c r="A112" s="1" t="s">
        <v>26</v>
      </c>
      <c r="B112" s="1" t="s">
        <v>362</v>
      </c>
      <c r="C112" s="2">
        <v>42313</v>
      </c>
      <c r="D112" s="1" t="s">
        <v>39</v>
      </c>
      <c r="E112" s="7" t="str">
        <f>VLOOKUP(TRIM(D112)*1,CFOP!A:B,2,FALSE)</f>
        <v>Não</v>
      </c>
      <c r="F112" s="1" t="s">
        <v>29</v>
      </c>
      <c r="G112" s="3">
        <v>-2077.8700000000003</v>
      </c>
      <c r="H112" s="3">
        <v>1806.8500000000001</v>
      </c>
      <c r="I112" s="3">
        <v>325.23</v>
      </c>
      <c r="J112" s="1" t="s">
        <v>30</v>
      </c>
      <c r="K112" s="3">
        <v>0</v>
      </c>
      <c r="L112" s="3">
        <v>0</v>
      </c>
      <c r="M112" s="1" t="s">
        <v>31</v>
      </c>
      <c r="N112" s="3">
        <v>0</v>
      </c>
      <c r="O112" s="3">
        <v>0</v>
      </c>
      <c r="P112" s="1" t="s">
        <v>31</v>
      </c>
      <c r="Q112" s="3">
        <v>1806.8500000000001</v>
      </c>
      <c r="R112" s="3">
        <v>29.810000000000002</v>
      </c>
      <c r="S112" s="1" t="s">
        <v>32</v>
      </c>
      <c r="T112" s="3">
        <v>1806.8500000000001</v>
      </c>
      <c r="U112" s="3">
        <v>137.32</v>
      </c>
      <c r="V112" s="1" t="s">
        <v>32</v>
      </c>
      <c r="W112" s="1" t="s">
        <v>33</v>
      </c>
      <c r="X112" s="1" t="s">
        <v>363</v>
      </c>
      <c r="Y112" s="1" t="s">
        <v>364</v>
      </c>
      <c r="Z112" s="1" t="s">
        <v>365</v>
      </c>
      <c r="AA112" s="1" t="s">
        <v>366</v>
      </c>
    </row>
    <row r="113" spans="1:27" hidden="1" x14ac:dyDescent="0.25">
      <c r="A113" s="1" t="s">
        <v>26</v>
      </c>
      <c r="B113" s="1" t="s">
        <v>367</v>
      </c>
      <c r="C113" s="2">
        <v>42313</v>
      </c>
      <c r="D113" s="1" t="s">
        <v>28</v>
      </c>
      <c r="E113" s="7" t="str">
        <f>VLOOKUP(TRIM(D113)*1,CFOP!A:B,2,FALSE)</f>
        <v>Não</v>
      </c>
      <c r="F113" s="1" t="s">
        <v>29</v>
      </c>
      <c r="G113" s="3">
        <v>-13960.2</v>
      </c>
      <c r="H113" s="3">
        <v>13295.44</v>
      </c>
      <c r="I113" s="3">
        <v>2393.1799999999998</v>
      </c>
      <c r="J113" s="1" t="s">
        <v>30</v>
      </c>
      <c r="K113" s="3">
        <v>0</v>
      </c>
      <c r="L113" s="3">
        <v>0</v>
      </c>
      <c r="M113" s="1" t="s">
        <v>31</v>
      </c>
      <c r="N113" s="3">
        <v>13295.44</v>
      </c>
      <c r="O113" s="3">
        <v>664.77</v>
      </c>
      <c r="P113" s="1" t="s">
        <v>62</v>
      </c>
      <c r="Q113" s="3">
        <v>13295.44</v>
      </c>
      <c r="R113" s="3">
        <v>219.37</v>
      </c>
      <c r="S113" s="1" t="s">
        <v>32</v>
      </c>
      <c r="T113" s="3">
        <v>13295.44</v>
      </c>
      <c r="U113" s="3">
        <v>1010.45</v>
      </c>
      <c r="V113" s="1" t="s">
        <v>32</v>
      </c>
      <c r="W113" s="1" t="s">
        <v>33</v>
      </c>
      <c r="X113" s="1" t="s">
        <v>368</v>
      </c>
      <c r="Y113" s="1" t="s">
        <v>369</v>
      </c>
      <c r="Z113" s="1" t="s">
        <v>370</v>
      </c>
      <c r="AA113" s="1" t="s">
        <v>371</v>
      </c>
    </row>
    <row r="114" spans="1:27" hidden="1" x14ac:dyDescent="0.25">
      <c r="A114" s="1" t="s">
        <v>26</v>
      </c>
      <c r="B114" s="1" t="s">
        <v>372</v>
      </c>
      <c r="C114" s="2">
        <v>42313</v>
      </c>
      <c r="D114" s="1" t="s">
        <v>271</v>
      </c>
      <c r="E114" s="7" t="str">
        <f>VLOOKUP(TRIM(D114)*1,CFOP!A:B,2,FALSE)</f>
        <v>Não</v>
      </c>
      <c r="F114" s="1" t="s">
        <v>272</v>
      </c>
      <c r="G114" s="3">
        <v>-8817.6</v>
      </c>
      <c r="H114" s="3">
        <v>8817.6</v>
      </c>
      <c r="I114" s="3">
        <v>1058.1100000000001</v>
      </c>
      <c r="J114" s="1" t="s">
        <v>30</v>
      </c>
      <c r="K114" s="3">
        <v>0</v>
      </c>
      <c r="L114" s="3">
        <v>0</v>
      </c>
      <c r="M114" s="1" t="s">
        <v>31</v>
      </c>
      <c r="N114" s="3">
        <v>0</v>
      </c>
      <c r="O114" s="3">
        <v>0</v>
      </c>
      <c r="P114" s="1" t="s">
        <v>31</v>
      </c>
      <c r="Q114" s="3">
        <v>8817.6</v>
      </c>
      <c r="R114" s="3">
        <v>88.18</v>
      </c>
      <c r="S114" s="1" t="s">
        <v>32</v>
      </c>
      <c r="T114" s="3">
        <v>8817.6</v>
      </c>
      <c r="U114" s="3">
        <v>405.61</v>
      </c>
      <c r="V114" s="1" t="s">
        <v>32</v>
      </c>
      <c r="W114" s="1" t="s">
        <v>33</v>
      </c>
      <c r="X114" s="1" t="s">
        <v>273</v>
      </c>
      <c r="Y114" s="1" t="s">
        <v>99</v>
      </c>
      <c r="Z114" s="1" t="s">
        <v>373</v>
      </c>
      <c r="AA114" s="1" t="s">
        <v>374</v>
      </c>
    </row>
    <row r="115" spans="1:27" hidden="1" x14ac:dyDescent="0.25">
      <c r="A115" s="1" t="s">
        <v>26</v>
      </c>
      <c r="B115" s="1" t="s">
        <v>375</v>
      </c>
      <c r="C115" s="2">
        <v>42313</v>
      </c>
      <c r="D115" s="1" t="s">
        <v>39</v>
      </c>
      <c r="E115" s="7" t="str">
        <f>VLOOKUP(TRIM(D115)*1,CFOP!A:B,2,FALSE)</f>
        <v>Não</v>
      </c>
      <c r="F115" s="1" t="s">
        <v>29</v>
      </c>
      <c r="G115" s="3">
        <v>-222.11</v>
      </c>
      <c r="H115" s="3">
        <v>222.12</v>
      </c>
      <c r="I115" s="3">
        <v>39.980000000000004</v>
      </c>
      <c r="J115" s="1" t="s">
        <v>30</v>
      </c>
      <c r="K115" s="3">
        <v>0</v>
      </c>
      <c r="L115" s="3">
        <v>0</v>
      </c>
      <c r="M115" s="1" t="s">
        <v>31</v>
      </c>
      <c r="N115" s="3">
        <v>0</v>
      </c>
      <c r="O115" s="3">
        <v>0</v>
      </c>
      <c r="P115" s="1" t="s">
        <v>31</v>
      </c>
      <c r="Q115" s="3">
        <v>222.12</v>
      </c>
      <c r="R115" s="3">
        <v>3.66</v>
      </c>
      <c r="S115" s="1" t="s">
        <v>32</v>
      </c>
      <c r="T115" s="3">
        <v>222.12</v>
      </c>
      <c r="U115" s="3">
        <v>16.88</v>
      </c>
      <c r="V115" s="1" t="s">
        <v>32</v>
      </c>
      <c r="W115" s="1" t="s">
        <v>33</v>
      </c>
      <c r="X115" s="1" t="s">
        <v>376</v>
      </c>
      <c r="Y115" s="1" t="s">
        <v>377</v>
      </c>
      <c r="Z115" s="1" t="s">
        <v>378</v>
      </c>
      <c r="AA115" s="1" t="s">
        <v>379</v>
      </c>
    </row>
    <row r="116" spans="1:27" hidden="1" x14ac:dyDescent="0.25">
      <c r="A116" s="1" t="s">
        <v>26</v>
      </c>
      <c r="B116" s="1" t="s">
        <v>375</v>
      </c>
      <c r="C116" s="2">
        <v>42313</v>
      </c>
      <c r="D116" s="1" t="s">
        <v>165</v>
      </c>
      <c r="E116" s="7" t="str">
        <f>VLOOKUP(TRIM(D116)*1,CFOP!A:B,2,FALSE)</f>
        <v>Não</v>
      </c>
      <c r="F116" s="1" t="s">
        <v>29</v>
      </c>
      <c r="G116" s="3">
        <v>-367.52</v>
      </c>
      <c r="H116" s="3">
        <v>0</v>
      </c>
      <c r="I116" s="3">
        <v>0</v>
      </c>
      <c r="J116" s="1" t="s">
        <v>31</v>
      </c>
      <c r="K116" s="3">
        <v>0</v>
      </c>
      <c r="L116" s="3">
        <v>0</v>
      </c>
      <c r="M116" s="1" t="s">
        <v>31</v>
      </c>
      <c r="N116" s="3">
        <v>0</v>
      </c>
      <c r="O116" s="3">
        <v>0</v>
      </c>
      <c r="P116" s="1" t="s">
        <v>31</v>
      </c>
      <c r="Q116" s="3">
        <v>325</v>
      </c>
      <c r="R116" s="3">
        <v>5.36</v>
      </c>
      <c r="S116" s="1" t="s">
        <v>32</v>
      </c>
      <c r="T116" s="3">
        <v>325</v>
      </c>
      <c r="U116" s="3">
        <v>24.7</v>
      </c>
      <c r="V116" s="1" t="s">
        <v>32</v>
      </c>
      <c r="W116" s="1" t="s">
        <v>33</v>
      </c>
      <c r="X116" s="1" t="s">
        <v>376</v>
      </c>
      <c r="Y116" s="1" t="s">
        <v>380</v>
      </c>
      <c r="Z116" s="1" t="s">
        <v>381</v>
      </c>
      <c r="AA116" s="1" t="s">
        <v>382</v>
      </c>
    </row>
    <row r="117" spans="1:27" hidden="1" x14ac:dyDescent="0.25">
      <c r="A117" s="1" t="s">
        <v>26</v>
      </c>
      <c r="B117" s="1" t="s">
        <v>383</v>
      </c>
      <c r="C117" s="2">
        <v>42313</v>
      </c>
      <c r="D117" s="1" t="s">
        <v>28</v>
      </c>
      <c r="E117" s="7" t="str">
        <f>VLOOKUP(TRIM(D117)*1,CFOP!A:B,2,FALSE)</f>
        <v>Não</v>
      </c>
      <c r="F117" s="1" t="s">
        <v>29</v>
      </c>
      <c r="G117" s="3">
        <v>-434.05</v>
      </c>
      <c r="H117" s="3">
        <v>212.16</v>
      </c>
      <c r="I117" s="3">
        <v>38.19</v>
      </c>
      <c r="J117" s="1" t="s">
        <v>207</v>
      </c>
      <c r="K117" s="3">
        <v>0</v>
      </c>
      <c r="L117" s="3">
        <v>0</v>
      </c>
      <c r="M117" s="1" t="s">
        <v>31</v>
      </c>
      <c r="N117" s="3">
        <v>0</v>
      </c>
      <c r="O117" s="3">
        <v>0</v>
      </c>
      <c r="P117" s="1" t="s">
        <v>31</v>
      </c>
      <c r="Q117" s="3">
        <v>434.05</v>
      </c>
      <c r="R117" s="3">
        <v>7.16</v>
      </c>
      <c r="S117" s="1" t="s">
        <v>32</v>
      </c>
      <c r="T117" s="3">
        <v>434.05</v>
      </c>
      <c r="U117" s="3">
        <v>32.99</v>
      </c>
      <c r="V117" s="1" t="s">
        <v>32</v>
      </c>
      <c r="W117" s="1" t="s">
        <v>33</v>
      </c>
      <c r="X117" s="1" t="s">
        <v>208</v>
      </c>
      <c r="Y117" s="1" t="s">
        <v>35</v>
      </c>
      <c r="Z117" s="1" t="s">
        <v>384</v>
      </c>
      <c r="AA117" s="1" t="s">
        <v>385</v>
      </c>
    </row>
    <row r="118" spans="1:27" hidden="1" x14ac:dyDescent="0.25">
      <c r="A118" s="1" t="s">
        <v>26</v>
      </c>
      <c r="B118" s="1" t="s">
        <v>383</v>
      </c>
      <c r="C118" s="2">
        <v>42313</v>
      </c>
      <c r="D118" s="1" t="s">
        <v>28</v>
      </c>
      <c r="E118" s="7" t="str">
        <f>VLOOKUP(TRIM(D118)*1,CFOP!A:B,2,FALSE)</f>
        <v>Não</v>
      </c>
      <c r="F118" s="1" t="s">
        <v>29</v>
      </c>
      <c r="G118" s="3">
        <v>-472.61</v>
      </c>
      <c r="H118" s="3">
        <v>231.01</v>
      </c>
      <c r="I118" s="3">
        <v>41.58</v>
      </c>
      <c r="J118" s="1" t="s">
        <v>207</v>
      </c>
      <c r="K118" s="3">
        <v>0</v>
      </c>
      <c r="L118" s="3">
        <v>0</v>
      </c>
      <c r="M118" s="1" t="s">
        <v>31</v>
      </c>
      <c r="N118" s="3">
        <v>0</v>
      </c>
      <c r="O118" s="3">
        <v>0</v>
      </c>
      <c r="P118" s="1" t="s">
        <v>31</v>
      </c>
      <c r="Q118" s="3">
        <v>472.61</v>
      </c>
      <c r="R118" s="3">
        <v>7.8</v>
      </c>
      <c r="S118" s="1" t="s">
        <v>32</v>
      </c>
      <c r="T118" s="3">
        <v>472.61</v>
      </c>
      <c r="U118" s="3">
        <v>35.92</v>
      </c>
      <c r="V118" s="1" t="s">
        <v>32</v>
      </c>
      <c r="W118" s="1" t="s">
        <v>33</v>
      </c>
      <c r="X118" s="1" t="s">
        <v>208</v>
      </c>
      <c r="Y118" s="1" t="s">
        <v>35</v>
      </c>
      <c r="Z118" s="1" t="s">
        <v>386</v>
      </c>
      <c r="AA118" s="1" t="s">
        <v>387</v>
      </c>
    </row>
    <row r="119" spans="1:27" hidden="1" x14ac:dyDescent="0.25">
      <c r="A119" s="1" t="s">
        <v>26</v>
      </c>
      <c r="B119" s="1" t="s">
        <v>388</v>
      </c>
      <c r="C119" s="2">
        <v>42313</v>
      </c>
      <c r="D119" s="1" t="s">
        <v>28</v>
      </c>
      <c r="E119" s="7" t="str">
        <f>VLOOKUP(TRIM(D119)*1,CFOP!A:B,2,FALSE)</f>
        <v>Não</v>
      </c>
      <c r="F119" s="1" t="s">
        <v>29</v>
      </c>
      <c r="G119" s="3">
        <v>-340.43</v>
      </c>
      <c r="H119" s="3">
        <v>166.4</v>
      </c>
      <c r="I119" s="3">
        <v>29.95</v>
      </c>
      <c r="J119" s="1" t="s">
        <v>207</v>
      </c>
      <c r="K119" s="3">
        <v>0</v>
      </c>
      <c r="L119" s="3">
        <v>0</v>
      </c>
      <c r="M119" s="1" t="s">
        <v>31</v>
      </c>
      <c r="N119" s="3">
        <v>0</v>
      </c>
      <c r="O119" s="3">
        <v>0</v>
      </c>
      <c r="P119" s="1" t="s">
        <v>31</v>
      </c>
      <c r="Q119" s="3">
        <v>340.43</v>
      </c>
      <c r="R119" s="3">
        <v>5.62</v>
      </c>
      <c r="S119" s="1" t="s">
        <v>32</v>
      </c>
      <c r="T119" s="3">
        <v>340.43</v>
      </c>
      <c r="U119" s="3">
        <v>25.87</v>
      </c>
      <c r="V119" s="1" t="s">
        <v>32</v>
      </c>
      <c r="W119" s="1" t="s">
        <v>33</v>
      </c>
      <c r="X119" s="1" t="s">
        <v>208</v>
      </c>
      <c r="Y119" s="1" t="s">
        <v>35</v>
      </c>
      <c r="Z119" s="1" t="s">
        <v>389</v>
      </c>
      <c r="AA119" s="1" t="s">
        <v>390</v>
      </c>
    </row>
    <row r="120" spans="1:27" x14ac:dyDescent="0.25">
      <c r="A120" s="1" t="s">
        <v>26</v>
      </c>
      <c r="B120" s="1" t="s">
        <v>391</v>
      </c>
      <c r="C120" s="2">
        <v>42313</v>
      </c>
      <c r="D120" s="1" t="s">
        <v>392</v>
      </c>
      <c r="E120" s="7" t="str">
        <f>VLOOKUP(TRIM(D120)*1,CFOP!A:B,2,FALSE)</f>
        <v>Sim</v>
      </c>
      <c r="F120" s="1" t="s">
        <v>393</v>
      </c>
      <c r="G120" s="3">
        <v>-572.15000000000009</v>
      </c>
      <c r="H120" s="3">
        <v>572.15</v>
      </c>
      <c r="I120" s="3">
        <v>22.89</v>
      </c>
      <c r="J120" s="1" t="s">
        <v>61</v>
      </c>
      <c r="K120" s="3">
        <v>0</v>
      </c>
      <c r="L120" s="3">
        <v>0</v>
      </c>
      <c r="M120" s="1" t="s">
        <v>31</v>
      </c>
      <c r="N120" s="3">
        <v>497.52000000000004</v>
      </c>
      <c r="O120" s="3">
        <v>74.63</v>
      </c>
      <c r="P120" s="1" t="s">
        <v>62</v>
      </c>
      <c r="Q120" s="3">
        <v>497.52000000000004</v>
      </c>
      <c r="R120" s="3">
        <v>8.2100000000000009</v>
      </c>
      <c r="S120" s="1" t="s">
        <v>32</v>
      </c>
      <c r="T120" s="3">
        <v>497.52000000000004</v>
      </c>
      <c r="U120" s="3">
        <v>37.81</v>
      </c>
      <c r="V120" s="1" t="s">
        <v>32</v>
      </c>
      <c r="W120" s="1" t="s">
        <v>33</v>
      </c>
      <c r="X120" s="1" t="s">
        <v>394</v>
      </c>
      <c r="Y120" s="1" t="s">
        <v>44</v>
      </c>
      <c r="Z120" s="1" t="s">
        <v>395</v>
      </c>
      <c r="AA120" s="1" t="s">
        <v>396</v>
      </c>
    </row>
    <row r="121" spans="1:27" hidden="1" x14ac:dyDescent="0.25">
      <c r="A121" s="1" t="s">
        <v>26</v>
      </c>
      <c r="B121" s="1" t="s">
        <v>397</v>
      </c>
      <c r="C121" s="2">
        <v>42313</v>
      </c>
      <c r="D121" s="1" t="s">
        <v>398</v>
      </c>
      <c r="E121" s="7" t="str">
        <f>VLOOKUP(TRIM(D121)*1,CFOP!A:B,2,FALSE)</f>
        <v>Não</v>
      </c>
      <c r="F121" s="1" t="s">
        <v>29</v>
      </c>
      <c r="G121" s="3">
        <v>-1995.31</v>
      </c>
      <c r="H121" s="3">
        <v>0</v>
      </c>
      <c r="I121" s="3">
        <v>0</v>
      </c>
      <c r="J121" s="1" t="s">
        <v>31</v>
      </c>
      <c r="K121" s="3">
        <v>0</v>
      </c>
      <c r="L121" s="3">
        <v>0</v>
      </c>
      <c r="M121" s="1" t="s">
        <v>31</v>
      </c>
      <c r="N121" s="3">
        <v>0</v>
      </c>
      <c r="O121" s="3">
        <v>0</v>
      </c>
      <c r="P121" s="1" t="s">
        <v>31</v>
      </c>
      <c r="Q121" s="3">
        <v>0</v>
      </c>
      <c r="R121" s="3">
        <v>0</v>
      </c>
      <c r="S121" s="1" t="s">
        <v>31</v>
      </c>
      <c r="T121" s="3">
        <v>0</v>
      </c>
      <c r="U121" s="3">
        <v>0</v>
      </c>
      <c r="V121" s="1" t="s">
        <v>31</v>
      </c>
      <c r="W121" s="1" t="s">
        <v>33</v>
      </c>
      <c r="X121" s="1" t="s">
        <v>399</v>
      </c>
      <c r="Y121" s="1" t="s">
        <v>400</v>
      </c>
      <c r="Z121" s="1" t="s">
        <v>401</v>
      </c>
      <c r="AA121" s="1" t="s">
        <v>402</v>
      </c>
    </row>
    <row r="122" spans="1:27" hidden="1" x14ac:dyDescent="0.25">
      <c r="A122" s="1" t="s">
        <v>26</v>
      </c>
      <c r="B122" s="1" t="s">
        <v>397</v>
      </c>
      <c r="C122" s="2">
        <v>42313</v>
      </c>
      <c r="D122" s="1" t="s">
        <v>398</v>
      </c>
      <c r="E122" s="7" t="str">
        <f>VLOOKUP(TRIM(D122)*1,CFOP!A:B,2,FALSE)</f>
        <v>Não</v>
      </c>
      <c r="F122" s="1" t="s">
        <v>29</v>
      </c>
      <c r="G122" s="3">
        <v>-2699.9700000000003</v>
      </c>
      <c r="H122" s="3">
        <v>0</v>
      </c>
      <c r="I122" s="3">
        <v>0</v>
      </c>
      <c r="J122" s="1" t="s">
        <v>31</v>
      </c>
      <c r="K122" s="3">
        <v>0</v>
      </c>
      <c r="L122" s="3">
        <v>0</v>
      </c>
      <c r="M122" s="1" t="s">
        <v>31</v>
      </c>
      <c r="N122" s="3">
        <v>0</v>
      </c>
      <c r="O122" s="3">
        <v>0</v>
      </c>
      <c r="P122" s="1" t="s">
        <v>31</v>
      </c>
      <c r="Q122" s="3">
        <v>0</v>
      </c>
      <c r="R122" s="3">
        <v>0</v>
      </c>
      <c r="S122" s="1" t="s">
        <v>31</v>
      </c>
      <c r="T122" s="3">
        <v>0</v>
      </c>
      <c r="U122" s="3">
        <v>0</v>
      </c>
      <c r="V122" s="1" t="s">
        <v>31</v>
      </c>
      <c r="W122" s="1" t="s">
        <v>33</v>
      </c>
      <c r="X122" s="1" t="s">
        <v>399</v>
      </c>
      <c r="Y122" s="1" t="s">
        <v>403</v>
      </c>
      <c r="Z122" s="1" t="s">
        <v>404</v>
      </c>
      <c r="AA122" s="1" t="s">
        <v>405</v>
      </c>
    </row>
    <row r="123" spans="1:27" hidden="1" x14ac:dyDescent="0.25">
      <c r="A123" s="1" t="s">
        <v>26</v>
      </c>
      <c r="B123" s="1" t="s">
        <v>406</v>
      </c>
      <c r="C123" s="2">
        <v>42313</v>
      </c>
      <c r="D123" s="1" t="s">
        <v>178</v>
      </c>
      <c r="E123" s="7" t="str">
        <f>VLOOKUP(TRIM(D123)*1,CFOP!A:B,2,FALSE)</f>
        <v>Não</v>
      </c>
      <c r="F123" s="1" t="s">
        <v>179</v>
      </c>
      <c r="G123" s="3">
        <v>-8464</v>
      </c>
      <c r="H123" s="3">
        <v>7360</v>
      </c>
      <c r="I123" s="3">
        <v>883.2</v>
      </c>
      <c r="J123" s="1" t="s">
        <v>30</v>
      </c>
      <c r="K123" s="3">
        <v>0</v>
      </c>
      <c r="L123" s="3">
        <v>0</v>
      </c>
      <c r="M123" s="1" t="s">
        <v>31</v>
      </c>
      <c r="N123" s="3">
        <v>7360</v>
      </c>
      <c r="O123" s="3">
        <v>1104</v>
      </c>
      <c r="P123" s="1" t="s">
        <v>62</v>
      </c>
      <c r="Q123" s="3">
        <v>7360</v>
      </c>
      <c r="R123" s="3">
        <v>121.44</v>
      </c>
      <c r="S123" s="1" t="s">
        <v>32</v>
      </c>
      <c r="T123" s="3">
        <v>7360</v>
      </c>
      <c r="U123" s="3">
        <v>559.36</v>
      </c>
      <c r="V123" s="1" t="s">
        <v>32</v>
      </c>
      <c r="W123" s="1" t="s">
        <v>407</v>
      </c>
      <c r="X123" s="1" t="s">
        <v>308</v>
      </c>
      <c r="Y123" s="1" t="s">
        <v>96</v>
      </c>
      <c r="Z123" s="1" t="s">
        <v>408</v>
      </c>
      <c r="AA123" s="1" t="s">
        <v>409</v>
      </c>
    </row>
    <row r="124" spans="1:27" x14ac:dyDescent="0.25">
      <c r="A124" s="1" t="s">
        <v>26</v>
      </c>
      <c r="B124" s="1" t="s">
        <v>410</v>
      </c>
      <c r="C124" s="2">
        <v>42313</v>
      </c>
      <c r="D124" s="1" t="s">
        <v>392</v>
      </c>
      <c r="E124" s="7" t="str">
        <f>VLOOKUP(TRIM(D124)*1,CFOP!A:B,2,FALSE)</f>
        <v>Sim</v>
      </c>
      <c r="F124" s="1" t="s">
        <v>411</v>
      </c>
      <c r="G124" s="3">
        <v>-972.37</v>
      </c>
      <c r="H124" s="3">
        <v>972.37</v>
      </c>
      <c r="I124" s="3">
        <v>38.89</v>
      </c>
      <c r="J124" s="1" t="s">
        <v>61</v>
      </c>
      <c r="K124" s="3">
        <v>0</v>
      </c>
      <c r="L124" s="3">
        <v>0</v>
      </c>
      <c r="M124" s="1" t="s">
        <v>31</v>
      </c>
      <c r="N124" s="3">
        <v>845.54</v>
      </c>
      <c r="O124" s="3">
        <v>126.83</v>
      </c>
      <c r="P124" s="1" t="s">
        <v>62</v>
      </c>
      <c r="Q124" s="3">
        <v>845.54</v>
      </c>
      <c r="R124" s="3">
        <v>13.950000000000001</v>
      </c>
      <c r="S124" s="1" t="s">
        <v>32</v>
      </c>
      <c r="T124" s="3">
        <v>845.54</v>
      </c>
      <c r="U124" s="3">
        <v>64.260000000000005</v>
      </c>
      <c r="V124" s="1" t="s">
        <v>32</v>
      </c>
      <c r="W124" s="1" t="s">
        <v>33</v>
      </c>
      <c r="X124" s="1" t="s">
        <v>412</v>
      </c>
      <c r="Y124" s="1" t="s">
        <v>44</v>
      </c>
      <c r="Z124" s="1" t="s">
        <v>413</v>
      </c>
      <c r="AA124" s="1" t="s">
        <v>414</v>
      </c>
    </row>
    <row r="125" spans="1:27" x14ac:dyDescent="0.25">
      <c r="A125" s="1" t="s">
        <v>26</v>
      </c>
      <c r="B125" s="1" t="s">
        <v>410</v>
      </c>
      <c r="C125" s="2">
        <v>42313</v>
      </c>
      <c r="D125" s="1" t="s">
        <v>392</v>
      </c>
      <c r="E125" s="7" t="str">
        <f>VLOOKUP(TRIM(D125)*1,CFOP!A:B,2,FALSE)</f>
        <v>Sim</v>
      </c>
      <c r="F125" s="1" t="s">
        <v>411</v>
      </c>
      <c r="G125" s="3">
        <v>-1469.4</v>
      </c>
      <c r="H125" s="3">
        <v>1469.4</v>
      </c>
      <c r="I125" s="3">
        <v>58.78</v>
      </c>
      <c r="J125" s="1" t="s">
        <v>61</v>
      </c>
      <c r="K125" s="3">
        <v>0</v>
      </c>
      <c r="L125" s="3">
        <v>0</v>
      </c>
      <c r="M125" s="1" t="s">
        <v>31</v>
      </c>
      <c r="N125" s="3">
        <v>1277.74</v>
      </c>
      <c r="O125" s="3">
        <v>191.66</v>
      </c>
      <c r="P125" s="1" t="s">
        <v>62</v>
      </c>
      <c r="Q125" s="3">
        <v>1277.74</v>
      </c>
      <c r="R125" s="3">
        <v>21.080000000000002</v>
      </c>
      <c r="S125" s="1" t="s">
        <v>32</v>
      </c>
      <c r="T125" s="3">
        <v>1277.74</v>
      </c>
      <c r="U125" s="3">
        <v>97.11</v>
      </c>
      <c r="V125" s="1" t="s">
        <v>32</v>
      </c>
      <c r="W125" s="1" t="s">
        <v>33</v>
      </c>
      <c r="X125" s="1" t="s">
        <v>412</v>
      </c>
      <c r="Y125" s="1" t="s">
        <v>44</v>
      </c>
      <c r="Z125" s="1" t="s">
        <v>415</v>
      </c>
      <c r="AA125" s="1" t="s">
        <v>416</v>
      </c>
    </row>
    <row r="126" spans="1:27" x14ac:dyDescent="0.25">
      <c r="A126" s="1" t="s">
        <v>26</v>
      </c>
      <c r="B126" s="1" t="s">
        <v>410</v>
      </c>
      <c r="C126" s="2">
        <v>42313</v>
      </c>
      <c r="D126" s="1" t="s">
        <v>392</v>
      </c>
      <c r="E126" s="7" t="str">
        <f>VLOOKUP(TRIM(D126)*1,CFOP!A:B,2,FALSE)</f>
        <v>Sim</v>
      </c>
      <c r="F126" s="1" t="s">
        <v>411</v>
      </c>
      <c r="G126" s="3">
        <v>-229.55</v>
      </c>
      <c r="H126" s="3">
        <v>229.55</v>
      </c>
      <c r="I126" s="3">
        <v>9.18</v>
      </c>
      <c r="J126" s="1" t="s">
        <v>61</v>
      </c>
      <c r="K126" s="3">
        <v>0</v>
      </c>
      <c r="L126" s="3">
        <v>0</v>
      </c>
      <c r="M126" s="1" t="s">
        <v>31</v>
      </c>
      <c r="N126" s="3">
        <v>199.61</v>
      </c>
      <c r="O126" s="3">
        <v>29.94</v>
      </c>
      <c r="P126" s="1" t="s">
        <v>62</v>
      </c>
      <c r="Q126" s="3">
        <v>199.61</v>
      </c>
      <c r="R126" s="3">
        <v>3.29</v>
      </c>
      <c r="S126" s="1" t="s">
        <v>32</v>
      </c>
      <c r="T126" s="3">
        <v>199.61</v>
      </c>
      <c r="U126" s="3">
        <v>15.17</v>
      </c>
      <c r="V126" s="1" t="s">
        <v>32</v>
      </c>
      <c r="W126" s="1" t="s">
        <v>33</v>
      </c>
      <c r="X126" s="1" t="s">
        <v>412</v>
      </c>
      <c r="Y126" s="1" t="s">
        <v>44</v>
      </c>
      <c r="Z126" s="1" t="s">
        <v>417</v>
      </c>
      <c r="AA126" s="1" t="s">
        <v>418</v>
      </c>
    </row>
    <row r="127" spans="1:27" x14ac:dyDescent="0.25">
      <c r="A127" s="1" t="s">
        <v>26</v>
      </c>
      <c r="B127" s="1" t="s">
        <v>410</v>
      </c>
      <c r="C127" s="2">
        <v>42313</v>
      </c>
      <c r="D127" s="1" t="s">
        <v>392</v>
      </c>
      <c r="E127" s="7" t="str">
        <f>VLOOKUP(TRIM(D127)*1,CFOP!A:B,2,FALSE)</f>
        <v>Sim</v>
      </c>
      <c r="F127" s="1" t="s">
        <v>411</v>
      </c>
      <c r="G127" s="3">
        <v>-1731.46</v>
      </c>
      <c r="H127" s="3">
        <v>1731.46</v>
      </c>
      <c r="I127" s="3">
        <v>69.260000000000005</v>
      </c>
      <c r="J127" s="1" t="s">
        <v>61</v>
      </c>
      <c r="K127" s="3">
        <v>0</v>
      </c>
      <c r="L127" s="3">
        <v>0</v>
      </c>
      <c r="M127" s="1" t="s">
        <v>31</v>
      </c>
      <c r="N127" s="3">
        <v>1505.6200000000001</v>
      </c>
      <c r="O127" s="3">
        <v>225.84</v>
      </c>
      <c r="P127" s="1" t="s">
        <v>62</v>
      </c>
      <c r="Q127" s="3">
        <v>1505.6200000000001</v>
      </c>
      <c r="R127" s="3">
        <v>24.84</v>
      </c>
      <c r="S127" s="1" t="s">
        <v>32</v>
      </c>
      <c r="T127" s="3">
        <v>1505.6200000000001</v>
      </c>
      <c r="U127" s="3">
        <v>114.43</v>
      </c>
      <c r="V127" s="1" t="s">
        <v>32</v>
      </c>
      <c r="W127" s="1" t="s">
        <v>33</v>
      </c>
      <c r="X127" s="1" t="s">
        <v>412</v>
      </c>
      <c r="Y127" s="1" t="s">
        <v>44</v>
      </c>
      <c r="Z127" s="1" t="s">
        <v>419</v>
      </c>
      <c r="AA127" s="1" t="s">
        <v>420</v>
      </c>
    </row>
    <row r="128" spans="1:27" x14ac:dyDescent="0.25">
      <c r="A128" s="1" t="s">
        <v>26</v>
      </c>
      <c r="B128" s="1" t="s">
        <v>421</v>
      </c>
      <c r="C128" s="2">
        <v>42313</v>
      </c>
      <c r="D128" s="1" t="s">
        <v>190</v>
      </c>
      <c r="E128" s="7" t="str">
        <f>VLOOKUP(TRIM(D128)*1,CFOP!A:B,2,FALSE)</f>
        <v>Sim</v>
      </c>
      <c r="F128" s="1" t="s">
        <v>29</v>
      </c>
      <c r="G128" s="3">
        <v>-448.11</v>
      </c>
      <c r="H128" s="3">
        <v>389.66</v>
      </c>
      <c r="I128" s="3">
        <v>70.14</v>
      </c>
      <c r="J128" s="1" t="s">
        <v>61</v>
      </c>
      <c r="K128" s="3">
        <v>0</v>
      </c>
      <c r="L128" s="3">
        <v>0</v>
      </c>
      <c r="M128" s="1" t="s">
        <v>31</v>
      </c>
      <c r="N128" s="3">
        <v>389.66</v>
      </c>
      <c r="O128" s="3">
        <v>58.45</v>
      </c>
      <c r="P128" s="1" t="s">
        <v>62</v>
      </c>
      <c r="Q128" s="3">
        <v>389.66</v>
      </c>
      <c r="R128" s="3">
        <v>6.43</v>
      </c>
      <c r="S128" s="1" t="s">
        <v>32</v>
      </c>
      <c r="T128" s="3">
        <v>389.66</v>
      </c>
      <c r="U128" s="3">
        <v>29.61</v>
      </c>
      <c r="V128" s="1" t="s">
        <v>32</v>
      </c>
      <c r="W128" s="1" t="s">
        <v>33</v>
      </c>
      <c r="X128" s="1" t="s">
        <v>422</v>
      </c>
      <c r="Y128" s="1" t="s">
        <v>91</v>
      </c>
      <c r="Z128" s="1" t="s">
        <v>132</v>
      </c>
      <c r="AA128" s="1" t="s">
        <v>133</v>
      </c>
    </row>
    <row r="129" spans="1:27" hidden="1" x14ac:dyDescent="0.25">
      <c r="A129" s="1" t="s">
        <v>26</v>
      </c>
      <c r="B129" s="1" t="s">
        <v>423</v>
      </c>
      <c r="C129" s="2">
        <v>42314</v>
      </c>
      <c r="D129" s="1" t="s">
        <v>28</v>
      </c>
      <c r="E129" s="7" t="str">
        <f>VLOOKUP(TRIM(D129)*1,CFOP!A:B,2,FALSE)</f>
        <v>Não</v>
      </c>
      <c r="F129" s="1" t="s">
        <v>29</v>
      </c>
      <c r="G129" s="3">
        <v>-396</v>
      </c>
      <c r="H129" s="3">
        <v>396</v>
      </c>
      <c r="I129" s="3">
        <v>14.530000000000001</v>
      </c>
      <c r="J129" s="1" t="s">
        <v>30</v>
      </c>
      <c r="K129" s="3">
        <v>0</v>
      </c>
      <c r="L129" s="3">
        <v>0</v>
      </c>
      <c r="M129" s="1" t="s">
        <v>31</v>
      </c>
      <c r="N129" s="3">
        <v>0</v>
      </c>
      <c r="O129" s="3">
        <v>0</v>
      </c>
      <c r="P129" s="1" t="s">
        <v>31</v>
      </c>
      <c r="Q129" s="3">
        <v>396</v>
      </c>
      <c r="R129" s="3">
        <v>6.53</v>
      </c>
      <c r="S129" s="1" t="s">
        <v>32</v>
      </c>
      <c r="T129" s="3">
        <v>396</v>
      </c>
      <c r="U129" s="3">
        <v>30.1</v>
      </c>
      <c r="V129" s="1" t="s">
        <v>32</v>
      </c>
      <c r="W129" s="1" t="s">
        <v>33</v>
      </c>
      <c r="X129" s="1" t="s">
        <v>34</v>
      </c>
      <c r="Y129" s="1" t="s">
        <v>35</v>
      </c>
      <c r="Z129" s="1" t="s">
        <v>424</v>
      </c>
      <c r="AA129" s="1" t="s">
        <v>425</v>
      </c>
    </row>
    <row r="130" spans="1:27" hidden="1" x14ac:dyDescent="0.25">
      <c r="A130" s="1" t="s">
        <v>26</v>
      </c>
      <c r="B130" s="1" t="s">
        <v>423</v>
      </c>
      <c r="C130" s="2">
        <v>42314</v>
      </c>
      <c r="D130" s="1" t="s">
        <v>28</v>
      </c>
      <c r="E130" s="7" t="str">
        <f>VLOOKUP(TRIM(D130)*1,CFOP!A:B,2,FALSE)</f>
        <v>Não</v>
      </c>
      <c r="F130" s="1" t="s">
        <v>29</v>
      </c>
      <c r="G130" s="3">
        <v>-90</v>
      </c>
      <c r="H130" s="3">
        <v>90</v>
      </c>
      <c r="I130" s="3">
        <v>3.3000000000000003</v>
      </c>
      <c r="J130" s="1" t="s">
        <v>30</v>
      </c>
      <c r="K130" s="3">
        <v>0</v>
      </c>
      <c r="L130" s="3">
        <v>0</v>
      </c>
      <c r="M130" s="1" t="s">
        <v>31</v>
      </c>
      <c r="N130" s="3">
        <v>0</v>
      </c>
      <c r="O130" s="3">
        <v>0</v>
      </c>
      <c r="P130" s="1" t="s">
        <v>31</v>
      </c>
      <c r="Q130" s="3">
        <v>90</v>
      </c>
      <c r="R130" s="3">
        <v>1.49</v>
      </c>
      <c r="S130" s="1" t="s">
        <v>32</v>
      </c>
      <c r="T130" s="3">
        <v>90</v>
      </c>
      <c r="U130" s="3">
        <v>6.84</v>
      </c>
      <c r="V130" s="1" t="s">
        <v>32</v>
      </c>
      <c r="W130" s="1" t="s">
        <v>33</v>
      </c>
      <c r="X130" s="1" t="s">
        <v>34</v>
      </c>
      <c r="Y130" s="1" t="s">
        <v>35</v>
      </c>
      <c r="Z130" s="1" t="s">
        <v>426</v>
      </c>
      <c r="AA130" s="1" t="s">
        <v>427</v>
      </c>
    </row>
    <row r="131" spans="1:27" hidden="1" x14ac:dyDescent="0.25">
      <c r="A131" s="1" t="s">
        <v>26</v>
      </c>
      <c r="B131" s="1" t="s">
        <v>428</v>
      </c>
      <c r="C131" s="2">
        <v>42314</v>
      </c>
      <c r="D131" s="1" t="s">
        <v>28</v>
      </c>
      <c r="E131" s="7" t="str">
        <f>VLOOKUP(TRIM(D131)*1,CFOP!A:B,2,FALSE)</f>
        <v>Não</v>
      </c>
      <c r="F131" s="1" t="s">
        <v>29</v>
      </c>
      <c r="G131" s="3">
        <v>-160</v>
      </c>
      <c r="H131" s="3">
        <v>160</v>
      </c>
      <c r="I131" s="3">
        <v>5.87</v>
      </c>
      <c r="J131" s="1" t="s">
        <v>30</v>
      </c>
      <c r="K131" s="3">
        <v>0</v>
      </c>
      <c r="L131" s="3">
        <v>0</v>
      </c>
      <c r="M131" s="1" t="s">
        <v>31</v>
      </c>
      <c r="N131" s="3">
        <v>0</v>
      </c>
      <c r="O131" s="3">
        <v>0</v>
      </c>
      <c r="P131" s="1" t="s">
        <v>31</v>
      </c>
      <c r="Q131" s="3">
        <v>160</v>
      </c>
      <c r="R131" s="3">
        <v>2.64</v>
      </c>
      <c r="S131" s="1" t="s">
        <v>32</v>
      </c>
      <c r="T131" s="3">
        <v>160</v>
      </c>
      <c r="U131" s="3">
        <v>12.16</v>
      </c>
      <c r="V131" s="1" t="s">
        <v>32</v>
      </c>
      <c r="W131" s="1" t="s">
        <v>33</v>
      </c>
      <c r="X131" s="1" t="s">
        <v>34</v>
      </c>
      <c r="Y131" s="1" t="s">
        <v>35</v>
      </c>
      <c r="Z131" s="1" t="s">
        <v>429</v>
      </c>
      <c r="AA131" s="1" t="s">
        <v>430</v>
      </c>
    </row>
    <row r="132" spans="1:27" hidden="1" x14ac:dyDescent="0.25">
      <c r="A132" s="1" t="s">
        <v>26</v>
      </c>
      <c r="B132" s="1" t="s">
        <v>431</v>
      </c>
      <c r="C132" s="2">
        <v>42314</v>
      </c>
      <c r="D132" s="1" t="s">
        <v>39</v>
      </c>
      <c r="E132" s="7" t="str">
        <f>VLOOKUP(TRIM(D132)*1,CFOP!A:B,2,FALSE)</f>
        <v>Não</v>
      </c>
      <c r="F132" s="1" t="s">
        <v>29</v>
      </c>
      <c r="G132" s="3">
        <v>-402</v>
      </c>
      <c r="H132" s="3">
        <v>402</v>
      </c>
      <c r="I132" s="3">
        <v>11.34</v>
      </c>
      <c r="J132" s="1" t="s">
        <v>61</v>
      </c>
      <c r="K132" s="3">
        <v>0</v>
      </c>
      <c r="L132" s="3">
        <v>0</v>
      </c>
      <c r="M132" s="1" t="s">
        <v>31</v>
      </c>
      <c r="N132" s="3">
        <v>0</v>
      </c>
      <c r="O132" s="3">
        <v>0</v>
      </c>
      <c r="P132" s="1" t="s">
        <v>31</v>
      </c>
      <c r="Q132" s="3">
        <v>402</v>
      </c>
      <c r="R132" s="3">
        <v>6.63</v>
      </c>
      <c r="S132" s="1" t="s">
        <v>32</v>
      </c>
      <c r="T132" s="3">
        <v>402</v>
      </c>
      <c r="U132" s="3">
        <v>30.55</v>
      </c>
      <c r="V132" s="1" t="s">
        <v>32</v>
      </c>
      <c r="W132" s="1" t="s">
        <v>33</v>
      </c>
      <c r="X132" s="1" t="s">
        <v>432</v>
      </c>
      <c r="Y132" s="1" t="s">
        <v>377</v>
      </c>
      <c r="Z132" s="1" t="s">
        <v>433</v>
      </c>
      <c r="AA132" s="1" t="s">
        <v>434</v>
      </c>
    </row>
    <row r="133" spans="1:27" hidden="1" x14ac:dyDescent="0.25">
      <c r="A133" s="1" t="s">
        <v>26</v>
      </c>
      <c r="B133" s="1" t="s">
        <v>435</v>
      </c>
      <c r="C133" s="2">
        <v>42314</v>
      </c>
      <c r="D133" s="1" t="s">
        <v>271</v>
      </c>
      <c r="E133" s="7" t="str">
        <f>VLOOKUP(TRIM(D133)*1,CFOP!A:B,2,FALSE)</f>
        <v>Não</v>
      </c>
      <c r="F133" s="1" t="s">
        <v>272</v>
      </c>
      <c r="G133" s="3">
        <v>-783.35</v>
      </c>
      <c r="H133" s="3">
        <v>783.36</v>
      </c>
      <c r="I133" s="3">
        <v>94</v>
      </c>
      <c r="J133" s="1" t="s">
        <v>30</v>
      </c>
      <c r="K133" s="3">
        <v>0</v>
      </c>
      <c r="L133" s="3">
        <v>0</v>
      </c>
      <c r="M133" s="1" t="s">
        <v>31</v>
      </c>
      <c r="N133" s="3">
        <v>0</v>
      </c>
      <c r="O133" s="3">
        <v>0</v>
      </c>
      <c r="P133" s="1" t="s">
        <v>31</v>
      </c>
      <c r="Q133" s="3">
        <v>783.36</v>
      </c>
      <c r="R133" s="3">
        <v>7.83</v>
      </c>
      <c r="S133" s="1" t="s">
        <v>32</v>
      </c>
      <c r="T133" s="3">
        <v>783.36</v>
      </c>
      <c r="U133" s="3">
        <v>36.03</v>
      </c>
      <c r="V133" s="1" t="s">
        <v>32</v>
      </c>
      <c r="W133" s="1" t="s">
        <v>33</v>
      </c>
      <c r="X133" s="1" t="s">
        <v>273</v>
      </c>
      <c r="Y133" s="1" t="s">
        <v>99</v>
      </c>
      <c r="Z133" s="1" t="s">
        <v>436</v>
      </c>
      <c r="AA133" s="1" t="s">
        <v>437</v>
      </c>
    </row>
    <row r="134" spans="1:27" hidden="1" x14ac:dyDescent="0.25">
      <c r="A134" s="1" t="s">
        <v>26</v>
      </c>
      <c r="B134" s="1" t="s">
        <v>438</v>
      </c>
      <c r="C134" s="2">
        <v>42314</v>
      </c>
      <c r="D134" s="1" t="s">
        <v>439</v>
      </c>
      <c r="E134" s="7" t="str">
        <f>VLOOKUP(TRIM(D134)*1,CFOP!A:B,2,FALSE)</f>
        <v>Não</v>
      </c>
      <c r="F134" s="1" t="s">
        <v>172</v>
      </c>
      <c r="G134" s="3">
        <v>-160.22999999999999</v>
      </c>
      <c r="H134" s="3">
        <v>0</v>
      </c>
      <c r="I134" s="3">
        <v>0</v>
      </c>
      <c r="J134" s="1" t="s">
        <v>31</v>
      </c>
      <c r="K134" s="3">
        <v>0</v>
      </c>
      <c r="L134" s="3">
        <v>0</v>
      </c>
      <c r="M134" s="1" t="s">
        <v>31</v>
      </c>
      <c r="N134" s="3">
        <v>0</v>
      </c>
      <c r="O134" s="3">
        <v>0</v>
      </c>
      <c r="P134" s="1" t="s">
        <v>31</v>
      </c>
      <c r="Q134" s="3">
        <v>128</v>
      </c>
      <c r="R134" s="3">
        <v>2.11</v>
      </c>
      <c r="S134" s="1" t="s">
        <v>32</v>
      </c>
      <c r="T134" s="3">
        <v>128</v>
      </c>
      <c r="U134" s="3">
        <v>9.73</v>
      </c>
      <c r="V134" s="1" t="s">
        <v>32</v>
      </c>
      <c r="W134" s="1" t="s">
        <v>33</v>
      </c>
      <c r="X134" s="1" t="s">
        <v>440</v>
      </c>
      <c r="Y134" s="1" t="s">
        <v>441</v>
      </c>
      <c r="Z134" s="1" t="s">
        <v>442</v>
      </c>
      <c r="AA134" s="1" t="s">
        <v>443</v>
      </c>
    </row>
    <row r="135" spans="1:27" hidden="1" x14ac:dyDescent="0.25">
      <c r="A135" s="1" t="s">
        <v>26</v>
      </c>
      <c r="B135" s="1" t="s">
        <v>438</v>
      </c>
      <c r="C135" s="2">
        <v>42314</v>
      </c>
      <c r="D135" s="1" t="s">
        <v>439</v>
      </c>
      <c r="E135" s="7" t="str">
        <f>VLOOKUP(TRIM(D135)*1,CFOP!A:B,2,FALSE)</f>
        <v>Não</v>
      </c>
      <c r="F135" s="1" t="s">
        <v>172</v>
      </c>
      <c r="G135" s="3">
        <v>-108.82999999999998</v>
      </c>
      <c r="H135" s="3">
        <v>0</v>
      </c>
      <c r="I135" s="3">
        <v>0</v>
      </c>
      <c r="J135" s="1" t="s">
        <v>31</v>
      </c>
      <c r="K135" s="3">
        <v>0</v>
      </c>
      <c r="L135" s="3">
        <v>0</v>
      </c>
      <c r="M135" s="1" t="s">
        <v>31</v>
      </c>
      <c r="N135" s="3">
        <v>0</v>
      </c>
      <c r="O135" s="3">
        <v>0</v>
      </c>
      <c r="P135" s="1" t="s">
        <v>31</v>
      </c>
      <c r="Q135" s="3">
        <v>80.48</v>
      </c>
      <c r="R135" s="3">
        <v>1.33</v>
      </c>
      <c r="S135" s="1" t="s">
        <v>32</v>
      </c>
      <c r="T135" s="3">
        <v>80.48</v>
      </c>
      <c r="U135" s="3">
        <v>6.12</v>
      </c>
      <c r="V135" s="1" t="s">
        <v>32</v>
      </c>
      <c r="W135" s="1" t="s">
        <v>33</v>
      </c>
      <c r="X135" s="1" t="s">
        <v>440</v>
      </c>
      <c r="Y135" s="1" t="s">
        <v>444</v>
      </c>
      <c r="Z135" s="1" t="s">
        <v>445</v>
      </c>
      <c r="AA135" s="1" t="s">
        <v>446</v>
      </c>
    </row>
    <row r="136" spans="1:27" hidden="1" x14ac:dyDescent="0.25">
      <c r="A136" s="1" t="s">
        <v>26</v>
      </c>
      <c r="B136" s="1" t="s">
        <v>438</v>
      </c>
      <c r="C136" s="2">
        <v>42314</v>
      </c>
      <c r="D136" s="1" t="s">
        <v>439</v>
      </c>
      <c r="E136" s="7" t="str">
        <f>VLOOKUP(TRIM(D136)*1,CFOP!A:B,2,FALSE)</f>
        <v>Não</v>
      </c>
      <c r="F136" s="1" t="s">
        <v>172</v>
      </c>
      <c r="G136" s="3">
        <v>-283.95999999999998</v>
      </c>
      <c r="H136" s="3">
        <v>0</v>
      </c>
      <c r="I136" s="3">
        <v>0</v>
      </c>
      <c r="J136" s="1" t="s">
        <v>31</v>
      </c>
      <c r="K136" s="3">
        <v>0</v>
      </c>
      <c r="L136" s="3">
        <v>0</v>
      </c>
      <c r="M136" s="1" t="s">
        <v>31</v>
      </c>
      <c r="N136" s="3">
        <v>0</v>
      </c>
      <c r="O136" s="3">
        <v>0</v>
      </c>
      <c r="P136" s="1" t="s">
        <v>31</v>
      </c>
      <c r="Q136" s="3">
        <v>210.01</v>
      </c>
      <c r="R136" s="3">
        <v>3.47</v>
      </c>
      <c r="S136" s="1" t="s">
        <v>32</v>
      </c>
      <c r="T136" s="3">
        <v>210.01</v>
      </c>
      <c r="U136" s="3">
        <v>15.96</v>
      </c>
      <c r="V136" s="1" t="s">
        <v>32</v>
      </c>
      <c r="W136" s="1" t="s">
        <v>33</v>
      </c>
      <c r="X136" s="1" t="s">
        <v>440</v>
      </c>
      <c r="Y136" s="1" t="s">
        <v>444</v>
      </c>
      <c r="Z136" s="1" t="s">
        <v>447</v>
      </c>
      <c r="AA136" s="1" t="s">
        <v>448</v>
      </c>
    </row>
    <row r="137" spans="1:27" hidden="1" x14ac:dyDescent="0.25">
      <c r="A137" s="1" t="s">
        <v>26</v>
      </c>
      <c r="B137" s="1" t="s">
        <v>449</v>
      </c>
      <c r="C137" s="2">
        <v>42314</v>
      </c>
      <c r="D137" s="1" t="s">
        <v>28</v>
      </c>
      <c r="E137" s="7" t="str">
        <f>VLOOKUP(TRIM(D137)*1,CFOP!A:B,2,FALSE)</f>
        <v>Não</v>
      </c>
      <c r="F137" s="1" t="s">
        <v>29</v>
      </c>
      <c r="G137" s="3">
        <v>-549.49</v>
      </c>
      <c r="H137" s="3">
        <v>268.59000000000003</v>
      </c>
      <c r="I137" s="3">
        <v>48.35</v>
      </c>
      <c r="J137" s="1" t="s">
        <v>207</v>
      </c>
      <c r="K137" s="3">
        <v>0</v>
      </c>
      <c r="L137" s="3">
        <v>0</v>
      </c>
      <c r="M137" s="1" t="s">
        <v>31</v>
      </c>
      <c r="N137" s="3">
        <v>0</v>
      </c>
      <c r="O137" s="3">
        <v>0</v>
      </c>
      <c r="P137" s="1" t="s">
        <v>31</v>
      </c>
      <c r="Q137" s="3">
        <v>549.48</v>
      </c>
      <c r="R137" s="3">
        <v>9.07</v>
      </c>
      <c r="S137" s="1" t="s">
        <v>32</v>
      </c>
      <c r="T137" s="3">
        <v>549.48</v>
      </c>
      <c r="U137" s="3">
        <v>41.76</v>
      </c>
      <c r="V137" s="1" t="s">
        <v>32</v>
      </c>
      <c r="W137" s="1" t="s">
        <v>33</v>
      </c>
      <c r="X137" s="1" t="s">
        <v>208</v>
      </c>
      <c r="Y137" s="1" t="s">
        <v>35</v>
      </c>
      <c r="Z137" s="1" t="s">
        <v>450</v>
      </c>
      <c r="AA137" s="1" t="s">
        <v>451</v>
      </c>
    </row>
    <row r="138" spans="1:27" hidden="1" x14ac:dyDescent="0.25">
      <c r="A138" s="1" t="s">
        <v>26</v>
      </c>
      <c r="B138" s="1" t="s">
        <v>452</v>
      </c>
      <c r="C138" s="2">
        <v>42314</v>
      </c>
      <c r="D138" s="1" t="s">
        <v>453</v>
      </c>
      <c r="E138" s="7" t="str">
        <f>VLOOKUP(TRIM(D138)*1,CFOP!A:B,2,FALSE)</f>
        <v>Não</v>
      </c>
      <c r="F138" s="1" t="s">
        <v>29</v>
      </c>
      <c r="G138" s="3">
        <v>-230.22</v>
      </c>
      <c r="H138" s="3">
        <v>0</v>
      </c>
      <c r="I138" s="3">
        <v>0</v>
      </c>
      <c r="J138" s="1" t="s">
        <v>31</v>
      </c>
      <c r="K138" s="3">
        <v>0</v>
      </c>
      <c r="L138" s="3">
        <v>0</v>
      </c>
      <c r="M138" s="1" t="s">
        <v>31</v>
      </c>
      <c r="N138" s="3">
        <v>0</v>
      </c>
      <c r="O138" s="3">
        <v>0</v>
      </c>
      <c r="P138" s="1" t="s">
        <v>31</v>
      </c>
      <c r="Q138" s="3">
        <v>0</v>
      </c>
      <c r="R138" s="3">
        <v>0</v>
      </c>
      <c r="S138" s="1" t="s">
        <v>31</v>
      </c>
      <c r="T138" s="3">
        <v>0</v>
      </c>
      <c r="U138" s="3">
        <v>0</v>
      </c>
      <c r="V138" s="1" t="s">
        <v>31</v>
      </c>
      <c r="W138" s="1" t="s">
        <v>33</v>
      </c>
      <c r="X138" s="1" t="s">
        <v>454</v>
      </c>
      <c r="Y138" s="1" t="s">
        <v>455</v>
      </c>
      <c r="Z138" s="1" t="s">
        <v>456</v>
      </c>
      <c r="AA138" s="1" t="s">
        <v>457</v>
      </c>
    </row>
    <row r="139" spans="1:27" hidden="1" x14ac:dyDescent="0.25">
      <c r="A139" s="1" t="s">
        <v>26</v>
      </c>
      <c r="B139" s="1" t="s">
        <v>452</v>
      </c>
      <c r="C139" s="2">
        <v>42314</v>
      </c>
      <c r="D139" s="1" t="s">
        <v>453</v>
      </c>
      <c r="E139" s="7" t="str">
        <f>VLOOKUP(TRIM(D139)*1,CFOP!A:B,2,FALSE)</f>
        <v>Não</v>
      </c>
      <c r="F139" s="1" t="s">
        <v>29</v>
      </c>
      <c r="G139" s="3">
        <v>-262.11</v>
      </c>
      <c r="H139" s="3">
        <v>0</v>
      </c>
      <c r="I139" s="3">
        <v>0</v>
      </c>
      <c r="J139" s="1" t="s">
        <v>31</v>
      </c>
      <c r="K139" s="3">
        <v>0</v>
      </c>
      <c r="L139" s="3">
        <v>0</v>
      </c>
      <c r="M139" s="1" t="s">
        <v>31</v>
      </c>
      <c r="N139" s="3">
        <v>0</v>
      </c>
      <c r="O139" s="3">
        <v>0</v>
      </c>
      <c r="P139" s="1" t="s">
        <v>31</v>
      </c>
      <c r="Q139" s="3">
        <v>0</v>
      </c>
      <c r="R139" s="3">
        <v>0</v>
      </c>
      <c r="S139" s="1" t="s">
        <v>31</v>
      </c>
      <c r="T139" s="3">
        <v>0</v>
      </c>
      <c r="U139" s="3">
        <v>0</v>
      </c>
      <c r="V139" s="1" t="s">
        <v>31</v>
      </c>
      <c r="W139" s="1" t="s">
        <v>33</v>
      </c>
      <c r="X139" s="1" t="s">
        <v>454</v>
      </c>
      <c r="Y139" s="1" t="s">
        <v>455</v>
      </c>
      <c r="Z139" s="1" t="s">
        <v>456</v>
      </c>
      <c r="AA139" s="1" t="s">
        <v>457</v>
      </c>
    </row>
    <row r="140" spans="1:27" hidden="1" x14ac:dyDescent="0.25">
      <c r="A140" s="1" t="s">
        <v>26</v>
      </c>
      <c r="B140" s="1" t="s">
        <v>452</v>
      </c>
      <c r="C140" s="2">
        <v>42314</v>
      </c>
      <c r="D140" s="1" t="s">
        <v>453</v>
      </c>
      <c r="E140" s="7" t="str">
        <f>VLOOKUP(TRIM(D140)*1,CFOP!A:B,2,FALSE)</f>
        <v>Não</v>
      </c>
      <c r="F140" s="1" t="s">
        <v>29</v>
      </c>
      <c r="G140" s="3">
        <v>-262.11</v>
      </c>
      <c r="H140" s="3">
        <v>0</v>
      </c>
      <c r="I140" s="3">
        <v>0</v>
      </c>
      <c r="J140" s="1" t="s">
        <v>31</v>
      </c>
      <c r="K140" s="3">
        <v>0</v>
      </c>
      <c r="L140" s="3">
        <v>0</v>
      </c>
      <c r="M140" s="1" t="s">
        <v>31</v>
      </c>
      <c r="N140" s="3">
        <v>0</v>
      </c>
      <c r="O140" s="3">
        <v>0</v>
      </c>
      <c r="P140" s="1" t="s">
        <v>31</v>
      </c>
      <c r="Q140" s="3">
        <v>0</v>
      </c>
      <c r="R140" s="3">
        <v>0</v>
      </c>
      <c r="S140" s="1" t="s">
        <v>31</v>
      </c>
      <c r="T140" s="3">
        <v>0</v>
      </c>
      <c r="U140" s="3">
        <v>0</v>
      </c>
      <c r="V140" s="1" t="s">
        <v>31</v>
      </c>
      <c r="W140" s="1" t="s">
        <v>33</v>
      </c>
      <c r="X140" s="1" t="s">
        <v>454</v>
      </c>
      <c r="Y140" s="1" t="s">
        <v>455</v>
      </c>
      <c r="Z140" s="1" t="s">
        <v>456</v>
      </c>
      <c r="AA140" s="1" t="s">
        <v>457</v>
      </c>
    </row>
    <row r="141" spans="1:27" hidden="1" x14ac:dyDescent="0.25">
      <c r="A141" s="1" t="s">
        <v>26</v>
      </c>
      <c r="B141" s="1" t="s">
        <v>452</v>
      </c>
      <c r="C141" s="2">
        <v>42314</v>
      </c>
      <c r="D141" s="1" t="s">
        <v>453</v>
      </c>
      <c r="E141" s="7" t="str">
        <f>VLOOKUP(TRIM(D141)*1,CFOP!A:B,2,FALSE)</f>
        <v>Não</v>
      </c>
      <c r="F141" s="1" t="s">
        <v>29</v>
      </c>
      <c r="G141" s="3">
        <v>-254.29</v>
      </c>
      <c r="H141" s="3">
        <v>0</v>
      </c>
      <c r="I141" s="3">
        <v>0</v>
      </c>
      <c r="J141" s="1" t="s">
        <v>31</v>
      </c>
      <c r="K141" s="3">
        <v>0</v>
      </c>
      <c r="L141" s="3">
        <v>0</v>
      </c>
      <c r="M141" s="1" t="s">
        <v>31</v>
      </c>
      <c r="N141" s="3">
        <v>0</v>
      </c>
      <c r="O141" s="3">
        <v>0</v>
      </c>
      <c r="P141" s="1" t="s">
        <v>31</v>
      </c>
      <c r="Q141" s="3">
        <v>0</v>
      </c>
      <c r="R141" s="3">
        <v>0</v>
      </c>
      <c r="S141" s="1" t="s">
        <v>31</v>
      </c>
      <c r="T141" s="3">
        <v>0</v>
      </c>
      <c r="U141" s="3">
        <v>0</v>
      </c>
      <c r="V141" s="1" t="s">
        <v>31</v>
      </c>
      <c r="W141" s="1" t="s">
        <v>33</v>
      </c>
      <c r="X141" s="1" t="s">
        <v>454</v>
      </c>
      <c r="Y141" s="1" t="s">
        <v>455</v>
      </c>
      <c r="Z141" s="1" t="s">
        <v>456</v>
      </c>
      <c r="AA141" s="1" t="s">
        <v>457</v>
      </c>
    </row>
    <row r="142" spans="1:27" hidden="1" x14ac:dyDescent="0.25">
      <c r="A142" s="1" t="s">
        <v>26</v>
      </c>
      <c r="B142" s="1" t="s">
        <v>458</v>
      </c>
      <c r="C142" s="2">
        <v>42314</v>
      </c>
      <c r="D142" s="1" t="s">
        <v>459</v>
      </c>
      <c r="E142" s="7" t="str">
        <f>VLOOKUP(TRIM(D142)*1,CFOP!A:B,2,FALSE)</f>
        <v>Não</v>
      </c>
      <c r="F142" s="1" t="s">
        <v>29</v>
      </c>
      <c r="G142" s="3">
        <v>-1069.8900000000001</v>
      </c>
      <c r="H142" s="3">
        <v>1069.8900000000001</v>
      </c>
      <c r="I142" s="3">
        <v>74.89</v>
      </c>
      <c r="J142" s="1" t="s">
        <v>30</v>
      </c>
      <c r="K142" s="3">
        <v>0</v>
      </c>
      <c r="L142" s="3">
        <v>0</v>
      </c>
      <c r="M142" s="1" t="s">
        <v>31</v>
      </c>
      <c r="N142" s="3">
        <v>0</v>
      </c>
      <c r="O142" s="3">
        <v>0</v>
      </c>
      <c r="P142" s="1" t="s">
        <v>31</v>
      </c>
      <c r="Q142" s="3">
        <v>1069.8900000000001</v>
      </c>
      <c r="R142" s="3">
        <v>17.650000000000002</v>
      </c>
      <c r="S142" s="1" t="s">
        <v>32</v>
      </c>
      <c r="T142" s="3">
        <v>1069.8900000000001</v>
      </c>
      <c r="U142" s="3">
        <v>81.31</v>
      </c>
      <c r="V142" s="1" t="s">
        <v>32</v>
      </c>
      <c r="W142" s="1" t="s">
        <v>33</v>
      </c>
      <c r="X142" s="1" t="s">
        <v>460</v>
      </c>
      <c r="Y142" s="1" t="s">
        <v>55</v>
      </c>
      <c r="Z142" s="1" t="s">
        <v>461</v>
      </c>
      <c r="AA142" s="1" t="s">
        <v>462</v>
      </c>
    </row>
    <row r="143" spans="1:27" hidden="1" x14ac:dyDescent="0.25">
      <c r="A143" s="1" t="s">
        <v>26</v>
      </c>
      <c r="B143" s="1" t="s">
        <v>463</v>
      </c>
      <c r="C143" s="2">
        <v>42314</v>
      </c>
      <c r="D143" s="1" t="s">
        <v>464</v>
      </c>
      <c r="E143" s="7" t="str">
        <f>VLOOKUP(TRIM(D143)*1,CFOP!A:B,2,FALSE)</f>
        <v>Não</v>
      </c>
      <c r="F143" s="1" t="s">
        <v>29</v>
      </c>
      <c r="G143" s="3">
        <v>-89.03</v>
      </c>
      <c r="H143" s="3">
        <v>89.03</v>
      </c>
      <c r="I143" s="3">
        <v>10.68</v>
      </c>
      <c r="J143" s="1" t="s">
        <v>30</v>
      </c>
      <c r="K143" s="3">
        <v>0</v>
      </c>
      <c r="L143" s="3">
        <v>0</v>
      </c>
      <c r="M143" s="1" t="s">
        <v>31</v>
      </c>
      <c r="N143" s="3">
        <v>0</v>
      </c>
      <c r="O143" s="3">
        <v>0</v>
      </c>
      <c r="P143" s="1" t="s">
        <v>31</v>
      </c>
      <c r="Q143" s="3">
        <v>89.03</v>
      </c>
      <c r="R143" s="3">
        <v>1.47</v>
      </c>
      <c r="S143" s="1" t="s">
        <v>32</v>
      </c>
      <c r="T143" s="3">
        <v>89.03</v>
      </c>
      <c r="U143" s="3">
        <v>6.7700000000000005</v>
      </c>
      <c r="V143" s="1" t="s">
        <v>32</v>
      </c>
      <c r="W143" s="1" t="s">
        <v>33</v>
      </c>
      <c r="X143" s="1" t="s">
        <v>460</v>
      </c>
      <c r="Y143" s="1" t="s">
        <v>55</v>
      </c>
      <c r="Z143" s="1" t="s">
        <v>461</v>
      </c>
      <c r="AA143" s="1" t="s">
        <v>462</v>
      </c>
    </row>
    <row r="144" spans="1:27" hidden="1" x14ac:dyDescent="0.25">
      <c r="A144" s="1" t="s">
        <v>26</v>
      </c>
      <c r="B144" s="1" t="s">
        <v>465</v>
      </c>
      <c r="C144" s="2">
        <v>42314</v>
      </c>
      <c r="D144" s="1" t="s">
        <v>464</v>
      </c>
      <c r="E144" s="7" t="str">
        <f>VLOOKUP(TRIM(D144)*1,CFOP!A:B,2,FALSE)</f>
        <v>Não</v>
      </c>
      <c r="F144" s="1" t="s">
        <v>29</v>
      </c>
      <c r="G144" s="3">
        <v>-117.73</v>
      </c>
      <c r="H144" s="3">
        <v>117.73</v>
      </c>
      <c r="I144" s="3">
        <v>14.13</v>
      </c>
      <c r="J144" s="1" t="s">
        <v>30</v>
      </c>
      <c r="K144" s="3">
        <v>0</v>
      </c>
      <c r="L144" s="3">
        <v>0</v>
      </c>
      <c r="M144" s="1" t="s">
        <v>31</v>
      </c>
      <c r="N144" s="3">
        <v>0</v>
      </c>
      <c r="O144" s="3">
        <v>0</v>
      </c>
      <c r="P144" s="1" t="s">
        <v>31</v>
      </c>
      <c r="Q144" s="3">
        <v>117.73</v>
      </c>
      <c r="R144" s="3">
        <v>1.94</v>
      </c>
      <c r="S144" s="1" t="s">
        <v>32</v>
      </c>
      <c r="T144" s="3">
        <v>117.73</v>
      </c>
      <c r="U144" s="3">
        <v>8.9500000000000011</v>
      </c>
      <c r="V144" s="1" t="s">
        <v>32</v>
      </c>
      <c r="W144" s="1" t="s">
        <v>33</v>
      </c>
      <c r="X144" s="1" t="s">
        <v>460</v>
      </c>
      <c r="Y144" s="1" t="s">
        <v>55</v>
      </c>
      <c r="Z144" s="1" t="s">
        <v>461</v>
      </c>
      <c r="AA144" s="1" t="s">
        <v>462</v>
      </c>
    </row>
    <row r="145" spans="1:27" hidden="1" x14ac:dyDescent="0.25">
      <c r="A145" s="1" t="s">
        <v>26</v>
      </c>
      <c r="B145" s="1" t="s">
        <v>466</v>
      </c>
      <c r="C145" s="2">
        <v>42314</v>
      </c>
      <c r="D145" s="1" t="s">
        <v>464</v>
      </c>
      <c r="E145" s="7" t="str">
        <f>VLOOKUP(TRIM(D145)*1,CFOP!A:B,2,FALSE)</f>
        <v>Não</v>
      </c>
      <c r="F145" s="1" t="s">
        <v>29</v>
      </c>
      <c r="G145" s="3">
        <v>-151.24</v>
      </c>
      <c r="H145" s="3">
        <v>151.24</v>
      </c>
      <c r="I145" s="3">
        <v>18.150000000000002</v>
      </c>
      <c r="J145" s="1" t="s">
        <v>30</v>
      </c>
      <c r="K145" s="3">
        <v>0</v>
      </c>
      <c r="L145" s="3">
        <v>0</v>
      </c>
      <c r="M145" s="1" t="s">
        <v>31</v>
      </c>
      <c r="N145" s="3">
        <v>0</v>
      </c>
      <c r="O145" s="3">
        <v>0</v>
      </c>
      <c r="P145" s="1" t="s">
        <v>31</v>
      </c>
      <c r="Q145" s="3">
        <v>151.24</v>
      </c>
      <c r="R145" s="3">
        <v>2.5</v>
      </c>
      <c r="S145" s="1" t="s">
        <v>32</v>
      </c>
      <c r="T145" s="3">
        <v>151.24</v>
      </c>
      <c r="U145" s="3">
        <v>11.49</v>
      </c>
      <c r="V145" s="1" t="s">
        <v>32</v>
      </c>
      <c r="W145" s="1" t="s">
        <v>33</v>
      </c>
      <c r="X145" s="1" t="s">
        <v>460</v>
      </c>
      <c r="Y145" s="1" t="s">
        <v>55</v>
      </c>
      <c r="Z145" s="1" t="s">
        <v>461</v>
      </c>
      <c r="AA145" s="1" t="s">
        <v>462</v>
      </c>
    </row>
    <row r="146" spans="1:27" hidden="1" x14ac:dyDescent="0.25">
      <c r="A146" s="1" t="s">
        <v>26</v>
      </c>
      <c r="B146" s="1" t="s">
        <v>467</v>
      </c>
      <c r="C146" s="2">
        <v>42314</v>
      </c>
      <c r="D146" s="1" t="s">
        <v>464</v>
      </c>
      <c r="E146" s="7" t="str">
        <f>VLOOKUP(TRIM(D146)*1,CFOP!A:B,2,FALSE)</f>
        <v>Não</v>
      </c>
      <c r="F146" s="1" t="s">
        <v>29</v>
      </c>
      <c r="G146" s="3">
        <v>-102.58</v>
      </c>
      <c r="H146" s="3">
        <v>102.58</v>
      </c>
      <c r="I146" s="3">
        <v>12.31</v>
      </c>
      <c r="J146" s="1" t="s">
        <v>30</v>
      </c>
      <c r="K146" s="3">
        <v>0</v>
      </c>
      <c r="L146" s="3">
        <v>0</v>
      </c>
      <c r="M146" s="1" t="s">
        <v>31</v>
      </c>
      <c r="N146" s="3">
        <v>0</v>
      </c>
      <c r="O146" s="3">
        <v>0</v>
      </c>
      <c r="P146" s="1" t="s">
        <v>31</v>
      </c>
      <c r="Q146" s="3">
        <v>102.58</v>
      </c>
      <c r="R146" s="3">
        <v>1.69</v>
      </c>
      <c r="S146" s="1" t="s">
        <v>32</v>
      </c>
      <c r="T146" s="3">
        <v>102.58</v>
      </c>
      <c r="U146" s="3">
        <v>7.8</v>
      </c>
      <c r="V146" s="1" t="s">
        <v>32</v>
      </c>
      <c r="W146" s="1" t="s">
        <v>33</v>
      </c>
      <c r="X146" s="1" t="s">
        <v>460</v>
      </c>
      <c r="Y146" s="1" t="s">
        <v>55</v>
      </c>
      <c r="Z146" s="1" t="s">
        <v>461</v>
      </c>
      <c r="AA146" s="1" t="s">
        <v>462</v>
      </c>
    </row>
    <row r="147" spans="1:27" hidden="1" x14ac:dyDescent="0.25">
      <c r="A147" s="1" t="s">
        <v>26</v>
      </c>
      <c r="B147" s="1" t="s">
        <v>468</v>
      </c>
      <c r="C147" s="2">
        <v>42314</v>
      </c>
      <c r="D147" s="1" t="s">
        <v>459</v>
      </c>
      <c r="E147" s="7" t="str">
        <f>VLOOKUP(TRIM(D147)*1,CFOP!A:B,2,FALSE)</f>
        <v>Não</v>
      </c>
      <c r="F147" s="1" t="s">
        <v>29</v>
      </c>
      <c r="G147" s="3">
        <v>-158.17000000000002</v>
      </c>
      <c r="H147" s="3">
        <v>158.17000000000002</v>
      </c>
      <c r="I147" s="3">
        <v>18.98</v>
      </c>
      <c r="J147" s="1" t="s">
        <v>30</v>
      </c>
      <c r="K147" s="3">
        <v>0</v>
      </c>
      <c r="L147" s="3">
        <v>0</v>
      </c>
      <c r="M147" s="1" t="s">
        <v>31</v>
      </c>
      <c r="N147" s="3">
        <v>0</v>
      </c>
      <c r="O147" s="3">
        <v>0</v>
      </c>
      <c r="P147" s="1" t="s">
        <v>31</v>
      </c>
      <c r="Q147" s="3">
        <v>158.17000000000002</v>
      </c>
      <c r="R147" s="3">
        <v>2.61</v>
      </c>
      <c r="S147" s="1" t="s">
        <v>32</v>
      </c>
      <c r="T147" s="3">
        <v>158.17000000000002</v>
      </c>
      <c r="U147" s="3">
        <v>12.02</v>
      </c>
      <c r="V147" s="1" t="s">
        <v>32</v>
      </c>
      <c r="W147" s="1" t="s">
        <v>33</v>
      </c>
      <c r="X147" s="1" t="s">
        <v>460</v>
      </c>
      <c r="Y147" s="1" t="s">
        <v>55</v>
      </c>
      <c r="Z147" s="1" t="s">
        <v>461</v>
      </c>
      <c r="AA147" s="1" t="s">
        <v>462</v>
      </c>
    </row>
    <row r="148" spans="1:27" hidden="1" x14ac:dyDescent="0.25">
      <c r="A148" s="1" t="s">
        <v>26</v>
      </c>
      <c r="B148" s="1" t="s">
        <v>469</v>
      </c>
      <c r="C148" s="2">
        <v>42314</v>
      </c>
      <c r="D148" s="1" t="s">
        <v>459</v>
      </c>
      <c r="E148" s="7" t="str">
        <f>VLOOKUP(TRIM(D148)*1,CFOP!A:B,2,FALSE)</f>
        <v>Não</v>
      </c>
      <c r="F148" s="1" t="s">
        <v>29</v>
      </c>
      <c r="G148" s="3">
        <v>-88.75</v>
      </c>
      <c r="H148" s="3">
        <v>88.75</v>
      </c>
      <c r="I148" s="3">
        <v>10.65</v>
      </c>
      <c r="J148" s="1" t="s">
        <v>30</v>
      </c>
      <c r="K148" s="3">
        <v>0</v>
      </c>
      <c r="L148" s="3">
        <v>0</v>
      </c>
      <c r="M148" s="1" t="s">
        <v>31</v>
      </c>
      <c r="N148" s="3">
        <v>0</v>
      </c>
      <c r="O148" s="3">
        <v>0</v>
      </c>
      <c r="P148" s="1" t="s">
        <v>31</v>
      </c>
      <c r="Q148" s="3">
        <v>88.75</v>
      </c>
      <c r="R148" s="3">
        <v>1.46</v>
      </c>
      <c r="S148" s="1" t="s">
        <v>32</v>
      </c>
      <c r="T148" s="3">
        <v>88.75</v>
      </c>
      <c r="U148" s="3">
        <v>6.75</v>
      </c>
      <c r="V148" s="1" t="s">
        <v>32</v>
      </c>
      <c r="W148" s="1" t="s">
        <v>33</v>
      </c>
      <c r="X148" s="1" t="s">
        <v>460</v>
      </c>
      <c r="Y148" s="1" t="s">
        <v>55</v>
      </c>
      <c r="Z148" s="1" t="s">
        <v>461</v>
      </c>
      <c r="AA148" s="1" t="s">
        <v>462</v>
      </c>
    </row>
    <row r="149" spans="1:27" hidden="1" x14ac:dyDescent="0.25">
      <c r="A149" s="1" t="s">
        <v>26</v>
      </c>
      <c r="B149" s="1" t="s">
        <v>470</v>
      </c>
      <c r="C149" s="2">
        <v>42314</v>
      </c>
      <c r="D149" s="1" t="s">
        <v>459</v>
      </c>
      <c r="E149" s="7" t="str">
        <f>VLOOKUP(TRIM(D149)*1,CFOP!A:B,2,FALSE)</f>
        <v>Não</v>
      </c>
      <c r="F149" s="1" t="s">
        <v>29</v>
      </c>
      <c r="G149" s="3">
        <v>-256.55</v>
      </c>
      <c r="H149" s="3">
        <v>256.55</v>
      </c>
      <c r="I149" s="3">
        <v>30.79</v>
      </c>
      <c r="J149" s="1" t="s">
        <v>30</v>
      </c>
      <c r="K149" s="3">
        <v>0</v>
      </c>
      <c r="L149" s="3">
        <v>0</v>
      </c>
      <c r="M149" s="1" t="s">
        <v>31</v>
      </c>
      <c r="N149" s="3">
        <v>0</v>
      </c>
      <c r="O149" s="3">
        <v>0</v>
      </c>
      <c r="P149" s="1" t="s">
        <v>31</v>
      </c>
      <c r="Q149" s="3">
        <v>256.55</v>
      </c>
      <c r="R149" s="3">
        <v>4.2300000000000004</v>
      </c>
      <c r="S149" s="1" t="s">
        <v>32</v>
      </c>
      <c r="T149" s="3">
        <v>256.55</v>
      </c>
      <c r="U149" s="3">
        <v>19.5</v>
      </c>
      <c r="V149" s="1" t="s">
        <v>32</v>
      </c>
      <c r="W149" s="1" t="s">
        <v>33</v>
      </c>
      <c r="X149" s="1" t="s">
        <v>460</v>
      </c>
      <c r="Y149" s="1" t="s">
        <v>55</v>
      </c>
      <c r="Z149" s="1" t="s">
        <v>461</v>
      </c>
      <c r="AA149" s="1" t="s">
        <v>462</v>
      </c>
    </row>
    <row r="150" spans="1:27" hidden="1" x14ac:dyDescent="0.25">
      <c r="A150" s="1" t="s">
        <v>26</v>
      </c>
      <c r="B150" s="1" t="s">
        <v>471</v>
      </c>
      <c r="C150" s="2">
        <v>42314</v>
      </c>
      <c r="D150" s="1" t="s">
        <v>464</v>
      </c>
      <c r="E150" s="7" t="str">
        <f>VLOOKUP(TRIM(D150)*1,CFOP!A:B,2,FALSE)</f>
        <v>Não</v>
      </c>
      <c r="F150" s="1" t="s">
        <v>29</v>
      </c>
      <c r="G150" s="3">
        <v>-145.5</v>
      </c>
      <c r="H150" s="3">
        <v>145.5</v>
      </c>
      <c r="I150" s="3">
        <v>17.46</v>
      </c>
      <c r="J150" s="1" t="s">
        <v>30</v>
      </c>
      <c r="K150" s="3">
        <v>0</v>
      </c>
      <c r="L150" s="3">
        <v>0</v>
      </c>
      <c r="M150" s="1" t="s">
        <v>31</v>
      </c>
      <c r="N150" s="3">
        <v>0</v>
      </c>
      <c r="O150" s="3">
        <v>0</v>
      </c>
      <c r="P150" s="1" t="s">
        <v>31</v>
      </c>
      <c r="Q150" s="3">
        <v>145.5</v>
      </c>
      <c r="R150" s="3">
        <v>2.4</v>
      </c>
      <c r="S150" s="1" t="s">
        <v>32</v>
      </c>
      <c r="T150" s="3">
        <v>145.5</v>
      </c>
      <c r="U150" s="3">
        <v>11.06</v>
      </c>
      <c r="V150" s="1" t="s">
        <v>32</v>
      </c>
      <c r="W150" s="1" t="s">
        <v>33</v>
      </c>
      <c r="X150" s="1" t="s">
        <v>460</v>
      </c>
      <c r="Y150" s="1" t="s">
        <v>55</v>
      </c>
      <c r="Z150" s="1" t="s">
        <v>461</v>
      </c>
      <c r="AA150" s="1" t="s">
        <v>462</v>
      </c>
    </row>
    <row r="151" spans="1:27" hidden="1" x14ac:dyDescent="0.25">
      <c r="A151" s="1" t="s">
        <v>26</v>
      </c>
      <c r="B151" s="1" t="s">
        <v>472</v>
      </c>
      <c r="C151" s="2">
        <v>42314</v>
      </c>
      <c r="D151" s="1" t="s">
        <v>464</v>
      </c>
      <c r="E151" s="7" t="str">
        <f>VLOOKUP(TRIM(D151)*1,CFOP!A:B,2,FALSE)</f>
        <v>Não</v>
      </c>
      <c r="F151" s="1" t="s">
        <v>29</v>
      </c>
      <c r="G151" s="3">
        <v>-107.36</v>
      </c>
      <c r="H151" s="3">
        <v>107.36</v>
      </c>
      <c r="I151" s="3">
        <v>12.88</v>
      </c>
      <c r="J151" s="1" t="s">
        <v>30</v>
      </c>
      <c r="K151" s="3">
        <v>0</v>
      </c>
      <c r="L151" s="3">
        <v>0</v>
      </c>
      <c r="M151" s="1" t="s">
        <v>31</v>
      </c>
      <c r="N151" s="3">
        <v>0</v>
      </c>
      <c r="O151" s="3">
        <v>0</v>
      </c>
      <c r="P151" s="1" t="s">
        <v>31</v>
      </c>
      <c r="Q151" s="3">
        <v>107.36</v>
      </c>
      <c r="R151" s="3">
        <v>1.77</v>
      </c>
      <c r="S151" s="1" t="s">
        <v>32</v>
      </c>
      <c r="T151" s="3">
        <v>107.36</v>
      </c>
      <c r="U151" s="3">
        <v>8.16</v>
      </c>
      <c r="V151" s="1" t="s">
        <v>32</v>
      </c>
      <c r="W151" s="1" t="s">
        <v>33</v>
      </c>
      <c r="X151" s="1" t="s">
        <v>460</v>
      </c>
      <c r="Y151" s="1" t="s">
        <v>55</v>
      </c>
      <c r="Z151" s="1" t="s">
        <v>461</v>
      </c>
      <c r="AA151" s="1" t="s">
        <v>462</v>
      </c>
    </row>
    <row r="152" spans="1:27" hidden="1" x14ac:dyDescent="0.25">
      <c r="A152" s="1" t="s">
        <v>26</v>
      </c>
      <c r="B152" s="1" t="s">
        <v>473</v>
      </c>
      <c r="C152" s="2">
        <v>42314</v>
      </c>
      <c r="D152" s="1" t="s">
        <v>464</v>
      </c>
      <c r="E152" s="7" t="str">
        <f>VLOOKUP(TRIM(D152)*1,CFOP!A:B,2,FALSE)</f>
        <v>Não</v>
      </c>
      <c r="F152" s="1" t="s">
        <v>29</v>
      </c>
      <c r="G152" s="3">
        <v>-126.64</v>
      </c>
      <c r="H152" s="3">
        <v>126.64</v>
      </c>
      <c r="I152" s="3">
        <v>15.200000000000001</v>
      </c>
      <c r="J152" s="1" t="s">
        <v>30</v>
      </c>
      <c r="K152" s="3">
        <v>0</v>
      </c>
      <c r="L152" s="3">
        <v>0</v>
      </c>
      <c r="M152" s="1" t="s">
        <v>31</v>
      </c>
      <c r="N152" s="3">
        <v>0</v>
      </c>
      <c r="O152" s="3">
        <v>0</v>
      </c>
      <c r="P152" s="1" t="s">
        <v>31</v>
      </c>
      <c r="Q152" s="3">
        <v>126.64</v>
      </c>
      <c r="R152" s="3">
        <v>2.09</v>
      </c>
      <c r="S152" s="1" t="s">
        <v>32</v>
      </c>
      <c r="T152" s="3">
        <v>126.64</v>
      </c>
      <c r="U152" s="3">
        <v>9.620000000000001</v>
      </c>
      <c r="V152" s="1" t="s">
        <v>32</v>
      </c>
      <c r="W152" s="1" t="s">
        <v>33</v>
      </c>
      <c r="X152" s="1" t="s">
        <v>460</v>
      </c>
      <c r="Y152" s="1" t="s">
        <v>55</v>
      </c>
      <c r="Z152" s="1" t="s">
        <v>461</v>
      </c>
      <c r="AA152" s="1" t="s">
        <v>462</v>
      </c>
    </row>
    <row r="153" spans="1:27" hidden="1" x14ac:dyDescent="0.25">
      <c r="A153" s="1" t="s">
        <v>26</v>
      </c>
      <c r="B153" s="1" t="s">
        <v>474</v>
      </c>
      <c r="C153" s="2">
        <v>42314</v>
      </c>
      <c r="D153" s="1" t="s">
        <v>464</v>
      </c>
      <c r="E153" s="7" t="str">
        <f>VLOOKUP(TRIM(D153)*1,CFOP!A:B,2,FALSE)</f>
        <v>Não</v>
      </c>
      <c r="F153" s="1" t="s">
        <v>29</v>
      </c>
      <c r="G153" s="3">
        <v>-114.82000000000001</v>
      </c>
      <c r="H153" s="3">
        <v>114.82000000000001</v>
      </c>
      <c r="I153" s="3">
        <v>13.780000000000001</v>
      </c>
      <c r="J153" s="1" t="s">
        <v>30</v>
      </c>
      <c r="K153" s="3">
        <v>0</v>
      </c>
      <c r="L153" s="3">
        <v>0</v>
      </c>
      <c r="M153" s="1" t="s">
        <v>31</v>
      </c>
      <c r="N153" s="3">
        <v>0</v>
      </c>
      <c r="O153" s="3">
        <v>0</v>
      </c>
      <c r="P153" s="1" t="s">
        <v>31</v>
      </c>
      <c r="Q153" s="3">
        <v>114.82000000000001</v>
      </c>
      <c r="R153" s="3">
        <v>1.8900000000000001</v>
      </c>
      <c r="S153" s="1" t="s">
        <v>32</v>
      </c>
      <c r="T153" s="3">
        <v>114.82000000000001</v>
      </c>
      <c r="U153" s="3">
        <v>8.73</v>
      </c>
      <c r="V153" s="1" t="s">
        <v>32</v>
      </c>
      <c r="W153" s="1" t="s">
        <v>33</v>
      </c>
      <c r="X153" s="1" t="s">
        <v>460</v>
      </c>
      <c r="Y153" s="1" t="s">
        <v>55</v>
      </c>
      <c r="Z153" s="1" t="s">
        <v>461</v>
      </c>
      <c r="AA153" s="1" t="s">
        <v>462</v>
      </c>
    </row>
    <row r="154" spans="1:27" hidden="1" x14ac:dyDescent="0.25">
      <c r="A154" s="1" t="s">
        <v>26</v>
      </c>
      <c r="B154" s="1" t="s">
        <v>475</v>
      </c>
      <c r="C154" s="2">
        <v>42314</v>
      </c>
      <c r="D154" s="1" t="s">
        <v>464</v>
      </c>
      <c r="E154" s="7" t="str">
        <f>VLOOKUP(TRIM(D154)*1,CFOP!A:B,2,FALSE)</f>
        <v>Não</v>
      </c>
      <c r="F154" s="1" t="s">
        <v>29</v>
      </c>
      <c r="G154" s="3">
        <v>-152.49</v>
      </c>
      <c r="H154" s="3">
        <v>152.49</v>
      </c>
      <c r="I154" s="3">
        <v>18.3</v>
      </c>
      <c r="J154" s="1" t="s">
        <v>30</v>
      </c>
      <c r="K154" s="3">
        <v>0</v>
      </c>
      <c r="L154" s="3">
        <v>0</v>
      </c>
      <c r="M154" s="1" t="s">
        <v>31</v>
      </c>
      <c r="N154" s="3">
        <v>0</v>
      </c>
      <c r="O154" s="3">
        <v>0</v>
      </c>
      <c r="P154" s="1" t="s">
        <v>31</v>
      </c>
      <c r="Q154" s="3">
        <v>152.49</v>
      </c>
      <c r="R154" s="3">
        <v>2.52</v>
      </c>
      <c r="S154" s="1" t="s">
        <v>32</v>
      </c>
      <c r="T154" s="3">
        <v>152.49</v>
      </c>
      <c r="U154" s="3">
        <v>11.59</v>
      </c>
      <c r="V154" s="1" t="s">
        <v>32</v>
      </c>
      <c r="W154" s="1" t="s">
        <v>33</v>
      </c>
      <c r="X154" s="1" t="s">
        <v>460</v>
      </c>
      <c r="Y154" s="1" t="s">
        <v>55</v>
      </c>
      <c r="Z154" s="1" t="s">
        <v>461</v>
      </c>
      <c r="AA154" s="1" t="s">
        <v>462</v>
      </c>
    </row>
    <row r="155" spans="1:27" x14ac:dyDescent="0.25">
      <c r="A155" s="1" t="s">
        <v>26</v>
      </c>
      <c r="B155" s="1" t="s">
        <v>476</v>
      </c>
      <c r="C155" s="2">
        <v>42314</v>
      </c>
      <c r="D155" s="1" t="s">
        <v>477</v>
      </c>
      <c r="E155" s="7" t="str">
        <f>VLOOKUP(TRIM(D155)*1,CFOP!A:B,2,FALSE)</f>
        <v>Sim</v>
      </c>
      <c r="F155" s="1" t="s">
        <v>478</v>
      </c>
      <c r="G155" s="3">
        <v>-2954.01</v>
      </c>
      <c r="H155" s="3">
        <v>2954.01</v>
      </c>
      <c r="I155" s="3">
        <v>206.78</v>
      </c>
      <c r="J155" s="1" t="s">
        <v>30</v>
      </c>
      <c r="K155" s="3">
        <v>0</v>
      </c>
      <c r="L155" s="3">
        <v>0</v>
      </c>
      <c r="M155" s="1" t="s">
        <v>31</v>
      </c>
      <c r="N155" s="3">
        <v>0</v>
      </c>
      <c r="O155" s="3">
        <v>0</v>
      </c>
      <c r="P155" s="1" t="s">
        <v>31</v>
      </c>
      <c r="Q155" s="3">
        <v>2954.01</v>
      </c>
      <c r="R155" s="3">
        <v>48.74</v>
      </c>
      <c r="S155" s="1" t="s">
        <v>32</v>
      </c>
      <c r="T155" s="3">
        <v>2954.01</v>
      </c>
      <c r="U155" s="3">
        <v>224.5</v>
      </c>
      <c r="V155" s="1" t="s">
        <v>32</v>
      </c>
      <c r="W155" s="1" t="s">
        <v>33</v>
      </c>
      <c r="X155" s="1" t="s">
        <v>479</v>
      </c>
      <c r="Y155" s="1" t="s">
        <v>96</v>
      </c>
      <c r="Z155" s="1" t="s">
        <v>480</v>
      </c>
      <c r="AA155" s="1" t="s">
        <v>481</v>
      </c>
    </row>
    <row r="156" spans="1:27" x14ac:dyDescent="0.25">
      <c r="A156" s="1" t="s">
        <v>26</v>
      </c>
      <c r="B156" s="1" t="s">
        <v>482</v>
      </c>
      <c r="C156" s="2">
        <v>42314</v>
      </c>
      <c r="D156" s="1" t="s">
        <v>190</v>
      </c>
      <c r="E156" s="7" t="str">
        <f>VLOOKUP(TRIM(D156)*1,CFOP!A:B,2,FALSE)</f>
        <v>Sim</v>
      </c>
      <c r="F156" s="1" t="s">
        <v>29</v>
      </c>
      <c r="G156" s="3">
        <v>-1176.8800000000001</v>
      </c>
      <c r="H156" s="3">
        <v>1023.37</v>
      </c>
      <c r="I156" s="3">
        <v>184.21</v>
      </c>
      <c r="J156" s="1" t="s">
        <v>61</v>
      </c>
      <c r="K156" s="3">
        <v>0</v>
      </c>
      <c r="L156" s="3">
        <v>0</v>
      </c>
      <c r="M156" s="1" t="s">
        <v>31</v>
      </c>
      <c r="N156" s="3">
        <v>1023.37</v>
      </c>
      <c r="O156" s="3">
        <v>153.51</v>
      </c>
      <c r="P156" s="1" t="s">
        <v>62</v>
      </c>
      <c r="Q156" s="3">
        <v>1023.37</v>
      </c>
      <c r="R156" s="3">
        <v>16.89</v>
      </c>
      <c r="S156" s="1" t="s">
        <v>32</v>
      </c>
      <c r="T156" s="3">
        <v>1023.37</v>
      </c>
      <c r="U156" s="3">
        <v>77.78</v>
      </c>
      <c r="V156" s="1" t="s">
        <v>32</v>
      </c>
      <c r="W156" s="1" t="s">
        <v>33</v>
      </c>
      <c r="X156" s="1" t="s">
        <v>295</v>
      </c>
      <c r="Y156" s="1" t="s">
        <v>91</v>
      </c>
      <c r="Z156" s="1" t="s">
        <v>300</v>
      </c>
      <c r="AA156" s="1" t="s">
        <v>301</v>
      </c>
    </row>
    <row r="157" spans="1:27" x14ac:dyDescent="0.25">
      <c r="A157" s="1" t="s">
        <v>26</v>
      </c>
      <c r="B157" s="1" t="s">
        <v>482</v>
      </c>
      <c r="C157" s="2">
        <v>42314</v>
      </c>
      <c r="D157" s="1" t="s">
        <v>190</v>
      </c>
      <c r="E157" s="7" t="str">
        <f>VLOOKUP(TRIM(D157)*1,CFOP!A:B,2,FALSE)</f>
        <v>Sim</v>
      </c>
      <c r="F157" s="1" t="s">
        <v>29</v>
      </c>
      <c r="G157" s="3">
        <v>-2189.35</v>
      </c>
      <c r="H157" s="3">
        <v>1903.78</v>
      </c>
      <c r="I157" s="3">
        <v>342.68</v>
      </c>
      <c r="J157" s="1" t="s">
        <v>61</v>
      </c>
      <c r="K157" s="3">
        <v>0</v>
      </c>
      <c r="L157" s="3">
        <v>0</v>
      </c>
      <c r="M157" s="1" t="s">
        <v>31</v>
      </c>
      <c r="N157" s="3">
        <v>1903.78</v>
      </c>
      <c r="O157" s="3">
        <v>285.57</v>
      </c>
      <c r="P157" s="1" t="s">
        <v>62</v>
      </c>
      <c r="Q157" s="3">
        <v>1903.78</v>
      </c>
      <c r="R157" s="3">
        <v>31.41</v>
      </c>
      <c r="S157" s="1" t="s">
        <v>32</v>
      </c>
      <c r="T157" s="3">
        <v>1903.78</v>
      </c>
      <c r="U157" s="3">
        <v>144.69</v>
      </c>
      <c r="V157" s="1" t="s">
        <v>32</v>
      </c>
      <c r="W157" s="1" t="s">
        <v>33</v>
      </c>
      <c r="X157" s="1" t="s">
        <v>295</v>
      </c>
      <c r="Y157" s="1" t="s">
        <v>91</v>
      </c>
      <c r="Z157" s="1" t="s">
        <v>296</v>
      </c>
      <c r="AA157" s="1" t="s">
        <v>297</v>
      </c>
    </row>
    <row r="158" spans="1:27" x14ac:dyDescent="0.25">
      <c r="A158" s="1" t="s">
        <v>26</v>
      </c>
      <c r="B158" s="1" t="s">
        <v>482</v>
      </c>
      <c r="C158" s="2">
        <v>42314</v>
      </c>
      <c r="D158" s="1" t="s">
        <v>190</v>
      </c>
      <c r="E158" s="7" t="str">
        <f>VLOOKUP(TRIM(D158)*1,CFOP!A:B,2,FALSE)</f>
        <v>Sim</v>
      </c>
      <c r="F158" s="1" t="s">
        <v>29</v>
      </c>
      <c r="G158" s="3">
        <v>-14858.79</v>
      </c>
      <c r="H158" s="3">
        <v>12920.69</v>
      </c>
      <c r="I158" s="3">
        <v>2325.7200000000003</v>
      </c>
      <c r="J158" s="1" t="s">
        <v>61</v>
      </c>
      <c r="K158" s="3">
        <v>0</v>
      </c>
      <c r="L158" s="3">
        <v>0</v>
      </c>
      <c r="M158" s="1" t="s">
        <v>31</v>
      </c>
      <c r="N158" s="3">
        <v>12920.69</v>
      </c>
      <c r="O158" s="3">
        <v>1938.1000000000001</v>
      </c>
      <c r="P158" s="1" t="s">
        <v>62</v>
      </c>
      <c r="Q158" s="3">
        <v>12920.69</v>
      </c>
      <c r="R158" s="3">
        <v>213.19</v>
      </c>
      <c r="S158" s="1" t="s">
        <v>32</v>
      </c>
      <c r="T158" s="3">
        <v>12920.69</v>
      </c>
      <c r="U158" s="3">
        <v>981.97</v>
      </c>
      <c r="V158" s="1" t="s">
        <v>32</v>
      </c>
      <c r="W158" s="1" t="s">
        <v>33</v>
      </c>
      <c r="X158" s="1" t="s">
        <v>295</v>
      </c>
      <c r="Y158" s="1" t="s">
        <v>91</v>
      </c>
      <c r="Z158" s="1" t="s">
        <v>304</v>
      </c>
      <c r="AA158" s="1" t="s">
        <v>305</v>
      </c>
    </row>
    <row r="159" spans="1:27" x14ac:dyDescent="0.25">
      <c r="A159" s="1" t="s">
        <v>26</v>
      </c>
      <c r="B159" s="1" t="s">
        <v>482</v>
      </c>
      <c r="C159" s="2">
        <v>42314</v>
      </c>
      <c r="D159" s="1" t="s">
        <v>190</v>
      </c>
      <c r="E159" s="7" t="str">
        <f>VLOOKUP(TRIM(D159)*1,CFOP!A:B,2,FALSE)</f>
        <v>Sim</v>
      </c>
      <c r="F159" s="1" t="s">
        <v>29</v>
      </c>
      <c r="G159" s="3">
        <v>-2169.12</v>
      </c>
      <c r="H159" s="3">
        <v>1886.19</v>
      </c>
      <c r="I159" s="3">
        <v>339.51</v>
      </c>
      <c r="J159" s="1" t="s">
        <v>61</v>
      </c>
      <c r="K159" s="3">
        <v>0</v>
      </c>
      <c r="L159" s="3">
        <v>0</v>
      </c>
      <c r="M159" s="1" t="s">
        <v>31</v>
      </c>
      <c r="N159" s="3">
        <v>1886.19</v>
      </c>
      <c r="O159" s="3">
        <v>282.93</v>
      </c>
      <c r="P159" s="1" t="s">
        <v>62</v>
      </c>
      <c r="Q159" s="3">
        <v>1886.19</v>
      </c>
      <c r="R159" s="3">
        <v>31.12</v>
      </c>
      <c r="S159" s="1" t="s">
        <v>32</v>
      </c>
      <c r="T159" s="3">
        <v>1886.19</v>
      </c>
      <c r="U159" s="3">
        <v>143.35</v>
      </c>
      <c r="V159" s="1" t="s">
        <v>32</v>
      </c>
      <c r="W159" s="1" t="s">
        <v>33</v>
      </c>
      <c r="X159" s="1" t="s">
        <v>295</v>
      </c>
      <c r="Y159" s="1" t="s">
        <v>91</v>
      </c>
      <c r="Z159" s="1" t="s">
        <v>302</v>
      </c>
      <c r="AA159" s="1" t="s">
        <v>303</v>
      </c>
    </row>
    <row r="160" spans="1:27" x14ac:dyDescent="0.25">
      <c r="A160" s="1" t="s">
        <v>26</v>
      </c>
      <c r="B160" s="1" t="s">
        <v>482</v>
      </c>
      <c r="C160" s="2">
        <v>42314</v>
      </c>
      <c r="D160" s="1" t="s">
        <v>190</v>
      </c>
      <c r="E160" s="7" t="str">
        <f>VLOOKUP(TRIM(D160)*1,CFOP!A:B,2,FALSE)</f>
        <v>Sim</v>
      </c>
      <c r="F160" s="1" t="s">
        <v>29</v>
      </c>
      <c r="G160" s="3">
        <v>-3752.4</v>
      </c>
      <c r="H160" s="3">
        <v>3262.96</v>
      </c>
      <c r="I160" s="3">
        <v>587.33000000000004</v>
      </c>
      <c r="J160" s="1" t="s">
        <v>61</v>
      </c>
      <c r="K160" s="3">
        <v>0</v>
      </c>
      <c r="L160" s="3">
        <v>0</v>
      </c>
      <c r="M160" s="1" t="s">
        <v>31</v>
      </c>
      <c r="N160" s="3">
        <v>3262.96</v>
      </c>
      <c r="O160" s="3">
        <v>489.44</v>
      </c>
      <c r="P160" s="1" t="s">
        <v>62</v>
      </c>
      <c r="Q160" s="3">
        <v>3262.96</v>
      </c>
      <c r="R160" s="3">
        <v>53.84</v>
      </c>
      <c r="S160" s="1" t="s">
        <v>32</v>
      </c>
      <c r="T160" s="3">
        <v>3262.96</v>
      </c>
      <c r="U160" s="3">
        <v>247.98000000000002</v>
      </c>
      <c r="V160" s="1" t="s">
        <v>32</v>
      </c>
      <c r="W160" s="1" t="s">
        <v>33</v>
      </c>
      <c r="X160" s="1" t="s">
        <v>295</v>
      </c>
      <c r="Y160" s="1" t="s">
        <v>91</v>
      </c>
      <c r="Z160" s="1" t="s">
        <v>298</v>
      </c>
      <c r="AA160" s="1" t="s">
        <v>299</v>
      </c>
    </row>
    <row r="161" spans="1:27" x14ac:dyDescent="0.25">
      <c r="A161" s="1" t="s">
        <v>26</v>
      </c>
      <c r="B161" s="1" t="s">
        <v>483</v>
      </c>
      <c r="C161" s="2">
        <v>42314</v>
      </c>
      <c r="D161" s="1" t="s">
        <v>392</v>
      </c>
      <c r="E161" s="7" t="str">
        <f>VLOOKUP(TRIM(D161)*1,CFOP!A:B,2,FALSE)</f>
        <v>Sim</v>
      </c>
      <c r="F161" s="1" t="s">
        <v>179</v>
      </c>
      <c r="G161" s="3">
        <v>-830.78</v>
      </c>
      <c r="H161" s="3">
        <v>722.42</v>
      </c>
      <c r="I161" s="3">
        <v>28.900000000000002</v>
      </c>
      <c r="J161" s="1" t="s">
        <v>61</v>
      </c>
      <c r="K161" s="3">
        <v>0</v>
      </c>
      <c r="L161" s="3">
        <v>0</v>
      </c>
      <c r="M161" s="1" t="s">
        <v>31</v>
      </c>
      <c r="N161" s="3">
        <v>722.42</v>
      </c>
      <c r="O161" s="3">
        <v>108.36</v>
      </c>
      <c r="P161" s="1" t="s">
        <v>62</v>
      </c>
      <c r="Q161" s="3">
        <v>722.42</v>
      </c>
      <c r="R161" s="3">
        <v>11.92</v>
      </c>
      <c r="S161" s="1" t="s">
        <v>32</v>
      </c>
      <c r="T161" s="3">
        <v>722.42</v>
      </c>
      <c r="U161" s="3">
        <v>54.9</v>
      </c>
      <c r="V161" s="1" t="s">
        <v>32</v>
      </c>
      <c r="W161" s="1" t="s">
        <v>33</v>
      </c>
      <c r="X161" s="1" t="s">
        <v>291</v>
      </c>
      <c r="Y161" s="1" t="s">
        <v>91</v>
      </c>
      <c r="Z161" s="1" t="s">
        <v>292</v>
      </c>
      <c r="AA161" s="1" t="s">
        <v>293</v>
      </c>
    </row>
    <row r="162" spans="1:27" hidden="1" x14ac:dyDescent="0.25">
      <c r="A162" s="1" t="s">
        <v>26</v>
      </c>
      <c r="B162" s="1" t="s">
        <v>406</v>
      </c>
      <c r="C162" s="2">
        <v>42314</v>
      </c>
      <c r="D162" s="1" t="s">
        <v>178</v>
      </c>
      <c r="E162" s="7" t="str">
        <f>VLOOKUP(TRIM(D162)*1,CFOP!A:B,2,FALSE)</f>
        <v>Não</v>
      </c>
      <c r="F162" s="1" t="s">
        <v>179</v>
      </c>
      <c r="G162" s="3">
        <v>-338.56000000000006</v>
      </c>
      <c r="H162" s="3">
        <v>294.40000000000003</v>
      </c>
      <c r="I162" s="3">
        <v>35.33</v>
      </c>
      <c r="J162" s="1" t="s">
        <v>30</v>
      </c>
      <c r="K162" s="3">
        <v>0</v>
      </c>
      <c r="L162" s="3">
        <v>0</v>
      </c>
      <c r="M162" s="1" t="s">
        <v>31</v>
      </c>
      <c r="N162" s="3">
        <v>294.40000000000003</v>
      </c>
      <c r="O162" s="3">
        <v>44.160000000000004</v>
      </c>
      <c r="P162" s="1" t="s">
        <v>62</v>
      </c>
      <c r="Q162" s="3">
        <v>294.40000000000003</v>
      </c>
      <c r="R162" s="3">
        <v>4.8600000000000003</v>
      </c>
      <c r="S162" s="1" t="s">
        <v>32</v>
      </c>
      <c r="T162" s="3">
        <v>294.40000000000003</v>
      </c>
      <c r="U162" s="3">
        <v>22.37</v>
      </c>
      <c r="V162" s="1" t="s">
        <v>32</v>
      </c>
      <c r="W162" s="1" t="s">
        <v>33</v>
      </c>
      <c r="X162" s="1" t="s">
        <v>308</v>
      </c>
      <c r="Y162" s="1" t="s">
        <v>96</v>
      </c>
      <c r="Z162" s="1" t="s">
        <v>484</v>
      </c>
      <c r="AA162" s="1" t="s">
        <v>485</v>
      </c>
    </row>
    <row r="163" spans="1:27" hidden="1" x14ac:dyDescent="0.25">
      <c r="A163" s="1" t="s">
        <v>26</v>
      </c>
      <c r="B163" s="1" t="s">
        <v>406</v>
      </c>
      <c r="C163" s="2">
        <v>42314</v>
      </c>
      <c r="D163" s="1" t="s">
        <v>178</v>
      </c>
      <c r="E163" s="7" t="str">
        <f>VLOOKUP(TRIM(D163)*1,CFOP!A:B,2,FALSE)</f>
        <v>Não</v>
      </c>
      <c r="F163" s="1" t="s">
        <v>179</v>
      </c>
      <c r="G163" s="3">
        <v>-8125.4400000000005</v>
      </c>
      <c r="H163" s="3">
        <v>7065.6</v>
      </c>
      <c r="I163" s="3">
        <v>847.87</v>
      </c>
      <c r="J163" s="1" t="s">
        <v>30</v>
      </c>
      <c r="K163" s="3">
        <v>0</v>
      </c>
      <c r="L163" s="3">
        <v>0</v>
      </c>
      <c r="M163" s="1" t="s">
        <v>31</v>
      </c>
      <c r="N163" s="3">
        <v>7065.6</v>
      </c>
      <c r="O163" s="3">
        <v>1059.8399999999999</v>
      </c>
      <c r="P163" s="1" t="s">
        <v>62</v>
      </c>
      <c r="Q163" s="3">
        <v>7065.6</v>
      </c>
      <c r="R163" s="3">
        <v>116.58</v>
      </c>
      <c r="S163" s="1" t="s">
        <v>32</v>
      </c>
      <c r="T163" s="3">
        <v>7065.6</v>
      </c>
      <c r="U163" s="3">
        <v>536.99</v>
      </c>
      <c r="V163" s="1" t="s">
        <v>32</v>
      </c>
      <c r="W163" s="1" t="s">
        <v>33</v>
      </c>
      <c r="X163" s="1" t="s">
        <v>308</v>
      </c>
      <c r="Y163" s="1" t="s">
        <v>96</v>
      </c>
      <c r="Z163" s="1" t="s">
        <v>486</v>
      </c>
      <c r="AA163" s="1" t="s">
        <v>487</v>
      </c>
    </row>
    <row r="164" spans="1:27" hidden="1" x14ac:dyDescent="0.25">
      <c r="A164" s="1" t="s">
        <v>26</v>
      </c>
      <c r="B164" s="1" t="s">
        <v>488</v>
      </c>
      <c r="C164" s="2">
        <v>42314</v>
      </c>
      <c r="D164" s="1" t="s">
        <v>489</v>
      </c>
      <c r="E164" s="7" t="str">
        <f>VLOOKUP(TRIM(D164)*1,CFOP!A:B,2,FALSE)</f>
        <v>Não</v>
      </c>
      <c r="F164" s="1" t="s">
        <v>179</v>
      </c>
      <c r="G164" s="3">
        <v>-152.86000000000001</v>
      </c>
      <c r="H164" s="3">
        <v>149.15</v>
      </c>
      <c r="I164" s="3">
        <v>17.900000000000002</v>
      </c>
      <c r="J164" s="1" t="s">
        <v>30</v>
      </c>
      <c r="K164" s="3">
        <v>0</v>
      </c>
      <c r="L164" s="3">
        <v>0</v>
      </c>
      <c r="M164" s="1" t="s">
        <v>31</v>
      </c>
      <c r="N164" s="3">
        <v>0</v>
      </c>
      <c r="O164" s="3">
        <v>0</v>
      </c>
      <c r="P164" s="1" t="s">
        <v>31</v>
      </c>
      <c r="Q164" s="3">
        <v>152.86000000000001</v>
      </c>
      <c r="R164" s="3">
        <v>2.52</v>
      </c>
      <c r="S164" s="1" t="s">
        <v>32</v>
      </c>
      <c r="T164" s="3">
        <v>152.86000000000001</v>
      </c>
      <c r="U164" s="3">
        <v>11.620000000000001</v>
      </c>
      <c r="V164" s="1" t="s">
        <v>32</v>
      </c>
      <c r="W164" s="1" t="s">
        <v>33</v>
      </c>
      <c r="X164" s="1" t="s">
        <v>490</v>
      </c>
      <c r="Y164" s="1" t="s">
        <v>55</v>
      </c>
      <c r="Z164" s="1" t="s">
        <v>461</v>
      </c>
      <c r="AA164" s="1" t="s">
        <v>462</v>
      </c>
    </row>
    <row r="165" spans="1:27" hidden="1" x14ac:dyDescent="0.25">
      <c r="A165" s="1" t="s">
        <v>26</v>
      </c>
      <c r="B165" s="1" t="s">
        <v>491</v>
      </c>
      <c r="C165" s="2">
        <v>42317</v>
      </c>
      <c r="D165" s="1" t="s">
        <v>39</v>
      </c>
      <c r="E165" s="7" t="str">
        <f>VLOOKUP(TRIM(D165)*1,CFOP!A:B,2,FALSE)</f>
        <v>Não</v>
      </c>
      <c r="F165" s="1" t="s">
        <v>29</v>
      </c>
      <c r="G165" s="3">
        <v>-2150.0100000000002</v>
      </c>
      <c r="H165" s="3">
        <v>2150.0100000000002</v>
      </c>
      <c r="I165" s="3">
        <v>36.119999999999997</v>
      </c>
      <c r="J165" s="1" t="s">
        <v>30</v>
      </c>
      <c r="K165" s="3">
        <v>0</v>
      </c>
      <c r="L165" s="3">
        <v>0</v>
      </c>
      <c r="M165" s="1" t="s">
        <v>31</v>
      </c>
      <c r="N165" s="3">
        <v>0</v>
      </c>
      <c r="O165" s="3">
        <v>0</v>
      </c>
      <c r="P165" s="1" t="s">
        <v>31</v>
      </c>
      <c r="Q165" s="3">
        <v>2150.0100000000002</v>
      </c>
      <c r="R165" s="3">
        <v>35.480000000000004</v>
      </c>
      <c r="S165" s="1" t="s">
        <v>32</v>
      </c>
      <c r="T165" s="3">
        <v>2150.0100000000002</v>
      </c>
      <c r="U165" s="3">
        <v>163.4</v>
      </c>
      <c r="V165" s="1" t="s">
        <v>32</v>
      </c>
      <c r="W165" s="1" t="s">
        <v>33</v>
      </c>
      <c r="X165" s="1" t="s">
        <v>492</v>
      </c>
      <c r="Y165" s="1" t="s">
        <v>493</v>
      </c>
      <c r="Z165" s="1" t="s">
        <v>494</v>
      </c>
      <c r="AA165" s="1" t="s">
        <v>495</v>
      </c>
    </row>
    <row r="166" spans="1:27" hidden="1" x14ac:dyDescent="0.25">
      <c r="A166" s="1" t="s">
        <v>26</v>
      </c>
      <c r="B166" s="1" t="s">
        <v>491</v>
      </c>
      <c r="C166" s="2">
        <v>42317</v>
      </c>
      <c r="D166" s="1" t="s">
        <v>39</v>
      </c>
      <c r="E166" s="7" t="str">
        <f>VLOOKUP(TRIM(D166)*1,CFOP!A:B,2,FALSE)</f>
        <v>Não</v>
      </c>
      <c r="F166" s="1" t="s">
        <v>29</v>
      </c>
      <c r="G166" s="3">
        <v>-86</v>
      </c>
      <c r="H166" s="3">
        <v>86</v>
      </c>
      <c r="I166" s="3">
        <v>1.44</v>
      </c>
      <c r="J166" s="1" t="s">
        <v>30</v>
      </c>
      <c r="K166" s="3">
        <v>0</v>
      </c>
      <c r="L166" s="3">
        <v>0</v>
      </c>
      <c r="M166" s="1" t="s">
        <v>31</v>
      </c>
      <c r="N166" s="3">
        <v>0</v>
      </c>
      <c r="O166" s="3">
        <v>0</v>
      </c>
      <c r="P166" s="1" t="s">
        <v>31</v>
      </c>
      <c r="Q166" s="3">
        <v>86</v>
      </c>
      <c r="R166" s="3">
        <v>1.42</v>
      </c>
      <c r="S166" s="1" t="s">
        <v>32</v>
      </c>
      <c r="T166" s="3">
        <v>86</v>
      </c>
      <c r="U166" s="3">
        <v>6.54</v>
      </c>
      <c r="V166" s="1" t="s">
        <v>32</v>
      </c>
      <c r="W166" s="1" t="s">
        <v>33</v>
      </c>
      <c r="X166" s="1" t="s">
        <v>492</v>
      </c>
      <c r="Y166" s="1" t="s">
        <v>493</v>
      </c>
      <c r="Z166" s="1" t="s">
        <v>496</v>
      </c>
      <c r="AA166" s="1" t="s">
        <v>497</v>
      </c>
    </row>
    <row r="167" spans="1:27" hidden="1" x14ac:dyDescent="0.25">
      <c r="A167" s="1" t="s">
        <v>26</v>
      </c>
      <c r="B167" s="1" t="s">
        <v>491</v>
      </c>
      <c r="C167" s="2">
        <v>42317</v>
      </c>
      <c r="D167" s="1" t="s">
        <v>39</v>
      </c>
      <c r="E167" s="7" t="str">
        <f>VLOOKUP(TRIM(D167)*1,CFOP!A:B,2,FALSE)</f>
        <v>Não</v>
      </c>
      <c r="F167" s="1" t="s">
        <v>29</v>
      </c>
      <c r="G167" s="3">
        <v>-344</v>
      </c>
      <c r="H167" s="3">
        <v>344</v>
      </c>
      <c r="I167" s="3">
        <v>5.78</v>
      </c>
      <c r="J167" s="1" t="s">
        <v>30</v>
      </c>
      <c r="K167" s="3">
        <v>0</v>
      </c>
      <c r="L167" s="3">
        <v>0</v>
      </c>
      <c r="M167" s="1" t="s">
        <v>31</v>
      </c>
      <c r="N167" s="3">
        <v>0</v>
      </c>
      <c r="O167" s="3">
        <v>0</v>
      </c>
      <c r="P167" s="1" t="s">
        <v>31</v>
      </c>
      <c r="Q167" s="3">
        <v>344</v>
      </c>
      <c r="R167" s="3">
        <v>5.68</v>
      </c>
      <c r="S167" s="1" t="s">
        <v>32</v>
      </c>
      <c r="T167" s="3">
        <v>344</v>
      </c>
      <c r="U167" s="3">
        <v>26.14</v>
      </c>
      <c r="V167" s="1" t="s">
        <v>32</v>
      </c>
      <c r="W167" s="1" t="s">
        <v>33</v>
      </c>
      <c r="X167" s="1" t="s">
        <v>492</v>
      </c>
      <c r="Y167" s="1" t="s">
        <v>498</v>
      </c>
      <c r="Z167" s="1" t="s">
        <v>499</v>
      </c>
      <c r="AA167" s="1" t="s">
        <v>500</v>
      </c>
    </row>
    <row r="168" spans="1:27" hidden="1" x14ac:dyDescent="0.25">
      <c r="A168" s="1" t="s">
        <v>26</v>
      </c>
      <c r="B168" s="1" t="s">
        <v>501</v>
      </c>
      <c r="C168" s="2">
        <v>42317</v>
      </c>
      <c r="D168" s="1" t="s">
        <v>39</v>
      </c>
      <c r="E168" s="7" t="str">
        <f>VLOOKUP(TRIM(D168)*1,CFOP!A:B,2,FALSE)</f>
        <v>Não</v>
      </c>
      <c r="F168" s="1" t="s">
        <v>29</v>
      </c>
      <c r="G168" s="3">
        <v>-157.6</v>
      </c>
      <c r="H168" s="3">
        <v>0</v>
      </c>
      <c r="I168" s="3">
        <v>0</v>
      </c>
      <c r="J168" s="1" t="s">
        <v>31</v>
      </c>
      <c r="K168" s="3">
        <v>0</v>
      </c>
      <c r="L168" s="3">
        <v>0</v>
      </c>
      <c r="M168" s="1" t="s">
        <v>31</v>
      </c>
      <c r="N168" s="3">
        <v>0</v>
      </c>
      <c r="O168" s="3">
        <v>0</v>
      </c>
      <c r="P168" s="1" t="s">
        <v>31</v>
      </c>
      <c r="Q168" s="3">
        <v>157.6</v>
      </c>
      <c r="R168" s="3">
        <v>2.6</v>
      </c>
      <c r="S168" s="1" t="s">
        <v>32</v>
      </c>
      <c r="T168" s="3">
        <v>157.6</v>
      </c>
      <c r="U168" s="3">
        <v>11.98</v>
      </c>
      <c r="V168" s="1" t="s">
        <v>32</v>
      </c>
      <c r="W168" s="1" t="s">
        <v>33</v>
      </c>
      <c r="X168" s="1" t="s">
        <v>502</v>
      </c>
      <c r="Y168" s="1" t="s">
        <v>44</v>
      </c>
      <c r="Z168" s="1" t="s">
        <v>503</v>
      </c>
      <c r="AA168" s="1" t="s">
        <v>504</v>
      </c>
    </row>
    <row r="169" spans="1:27" hidden="1" x14ac:dyDescent="0.25">
      <c r="A169" s="1" t="s">
        <v>26</v>
      </c>
      <c r="B169" s="1" t="s">
        <v>505</v>
      </c>
      <c r="C169" s="2">
        <v>42317</v>
      </c>
      <c r="D169" s="1" t="s">
        <v>506</v>
      </c>
      <c r="E169" s="7" t="str">
        <f>VLOOKUP(TRIM(D169)*1,CFOP!A:B,2,FALSE)</f>
        <v>Não</v>
      </c>
      <c r="F169" s="1" t="s">
        <v>29</v>
      </c>
      <c r="G169" s="3">
        <v>-350</v>
      </c>
      <c r="H169" s="3">
        <v>0</v>
      </c>
      <c r="I169" s="3">
        <v>0</v>
      </c>
      <c r="J169" s="1" t="s">
        <v>31</v>
      </c>
      <c r="K169" s="3">
        <v>0</v>
      </c>
      <c r="L169" s="3">
        <v>0</v>
      </c>
      <c r="M169" s="1" t="s">
        <v>31</v>
      </c>
      <c r="N169" s="3">
        <v>0</v>
      </c>
      <c r="O169" s="3">
        <v>0</v>
      </c>
      <c r="P169" s="1" t="s">
        <v>31</v>
      </c>
      <c r="Q169" s="3">
        <v>0</v>
      </c>
      <c r="R169" s="3">
        <v>0</v>
      </c>
      <c r="S169" s="1" t="s">
        <v>31</v>
      </c>
      <c r="T169" s="3">
        <v>0</v>
      </c>
      <c r="U169" s="3">
        <v>0</v>
      </c>
      <c r="V169" s="1" t="s">
        <v>31</v>
      </c>
      <c r="W169" s="1" t="s">
        <v>33</v>
      </c>
      <c r="X169" s="1" t="s">
        <v>507</v>
      </c>
      <c r="Y169" s="1" t="s">
        <v>35</v>
      </c>
      <c r="Z169" s="1" t="s">
        <v>508</v>
      </c>
      <c r="AA169" s="1" t="s">
        <v>509</v>
      </c>
    </row>
    <row r="170" spans="1:27" hidden="1" x14ac:dyDescent="0.25">
      <c r="A170" s="1" t="s">
        <v>26</v>
      </c>
      <c r="B170" s="1" t="s">
        <v>505</v>
      </c>
      <c r="C170" s="2">
        <v>42317</v>
      </c>
      <c r="D170" s="1" t="s">
        <v>506</v>
      </c>
      <c r="E170" s="7" t="str">
        <f>VLOOKUP(TRIM(D170)*1,CFOP!A:B,2,FALSE)</f>
        <v>Não</v>
      </c>
      <c r="F170" s="1" t="s">
        <v>29</v>
      </c>
      <c r="G170" s="3">
        <v>-350</v>
      </c>
      <c r="H170" s="3">
        <v>0</v>
      </c>
      <c r="I170" s="3">
        <v>0</v>
      </c>
      <c r="J170" s="1" t="s">
        <v>31</v>
      </c>
      <c r="K170" s="3">
        <v>0</v>
      </c>
      <c r="L170" s="3">
        <v>0</v>
      </c>
      <c r="M170" s="1" t="s">
        <v>31</v>
      </c>
      <c r="N170" s="3">
        <v>0</v>
      </c>
      <c r="O170" s="3">
        <v>0</v>
      </c>
      <c r="P170" s="1" t="s">
        <v>31</v>
      </c>
      <c r="Q170" s="3">
        <v>0</v>
      </c>
      <c r="R170" s="3">
        <v>0</v>
      </c>
      <c r="S170" s="1" t="s">
        <v>31</v>
      </c>
      <c r="T170" s="3">
        <v>0</v>
      </c>
      <c r="U170" s="3">
        <v>0</v>
      </c>
      <c r="V170" s="1" t="s">
        <v>31</v>
      </c>
      <c r="W170" s="1" t="s">
        <v>33</v>
      </c>
      <c r="X170" s="1" t="s">
        <v>507</v>
      </c>
      <c r="Y170" s="1" t="s">
        <v>35</v>
      </c>
      <c r="Z170" s="1" t="s">
        <v>510</v>
      </c>
      <c r="AA170" s="1" t="s">
        <v>509</v>
      </c>
    </row>
    <row r="171" spans="1:27" hidden="1" x14ac:dyDescent="0.25">
      <c r="A171" s="1" t="s">
        <v>26</v>
      </c>
      <c r="B171" s="1" t="s">
        <v>511</v>
      </c>
      <c r="C171" s="2">
        <v>42317</v>
      </c>
      <c r="D171" s="1" t="s">
        <v>506</v>
      </c>
      <c r="E171" s="7" t="str">
        <f>VLOOKUP(TRIM(D171)*1,CFOP!A:B,2,FALSE)</f>
        <v>Não</v>
      </c>
      <c r="F171" s="1" t="s">
        <v>29</v>
      </c>
      <c r="G171" s="3">
        <v>-350</v>
      </c>
      <c r="H171" s="3">
        <v>0</v>
      </c>
      <c r="I171" s="3">
        <v>0</v>
      </c>
      <c r="J171" s="1" t="s">
        <v>31</v>
      </c>
      <c r="K171" s="3">
        <v>0</v>
      </c>
      <c r="L171" s="3">
        <v>0</v>
      </c>
      <c r="M171" s="1" t="s">
        <v>31</v>
      </c>
      <c r="N171" s="3">
        <v>0</v>
      </c>
      <c r="O171" s="3">
        <v>0</v>
      </c>
      <c r="P171" s="1" t="s">
        <v>31</v>
      </c>
      <c r="Q171" s="3">
        <v>0</v>
      </c>
      <c r="R171" s="3">
        <v>0</v>
      </c>
      <c r="S171" s="1" t="s">
        <v>31</v>
      </c>
      <c r="T171" s="3">
        <v>0</v>
      </c>
      <c r="U171" s="3">
        <v>0</v>
      </c>
      <c r="V171" s="1" t="s">
        <v>31</v>
      </c>
      <c r="W171" s="1" t="s">
        <v>33</v>
      </c>
      <c r="X171" s="1" t="s">
        <v>507</v>
      </c>
      <c r="Y171" s="1" t="s">
        <v>35</v>
      </c>
      <c r="Z171" s="1" t="s">
        <v>512</v>
      </c>
      <c r="AA171" s="1" t="s">
        <v>284</v>
      </c>
    </row>
    <row r="172" spans="1:27" hidden="1" x14ac:dyDescent="0.25">
      <c r="A172" s="1" t="s">
        <v>26</v>
      </c>
      <c r="B172" s="1" t="s">
        <v>513</v>
      </c>
      <c r="C172" s="2">
        <v>42317</v>
      </c>
      <c r="D172" s="1" t="s">
        <v>506</v>
      </c>
      <c r="E172" s="7" t="str">
        <f>VLOOKUP(TRIM(D172)*1,CFOP!A:B,2,FALSE)</f>
        <v>Não</v>
      </c>
      <c r="F172" s="1" t="s">
        <v>29</v>
      </c>
      <c r="G172" s="3">
        <v>-350</v>
      </c>
      <c r="H172" s="3">
        <v>0</v>
      </c>
      <c r="I172" s="3">
        <v>0</v>
      </c>
      <c r="J172" s="1" t="s">
        <v>31</v>
      </c>
      <c r="K172" s="3">
        <v>0</v>
      </c>
      <c r="L172" s="3">
        <v>0</v>
      </c>
      <c r="M172" s="1" t="s">
        <v>31</v>
      </c>
      <c r="N172" s="3">
        <v>0</v>
      </c>
      <c r="O172" s="3">
        <v>0</v>
      </c>
      <c r="P172" s="1" t="s">
        <v>31</v>
      </c>
      <c r="Q172" s="3">
        <v>0</v>
      </c>
      <c r="R172" s="3">
        <v>0</v>
      </c>
      <c r="S172" s="1" t="s">
        <v>31</v>
      </c>
      <c r="T172" s="3">
        <v>0</v>
      </c>
      <c r="U172" s="3">
        <v>0</v>
      </c>
      <c r="V172" s="1" t="s">
        <v>31</v>
      </c>
      <c r="W172" s="1" t="s">
        <v>33</v>
      </c>
      <c r="X172" s="1" t="s">
        <v>507</v>
      </c>
      <c r="Y172" s="1" t="s">
        <v>35</v>
      </c>
      <c r="Z172" s="1" t="s">
        <v>508</v>
      </c>
      <c r="AA172" s="1" t="s">
        <v>509</v>
      </c>
    </row>
    <row r="173" spans="1:27" hidden="1" x14ac:dyDescent="0.25">
      <c r="A173" s="1" t="s">
        <v>26</v>
      </c>
      <c r="B173" s="1" t="s">
        <v>513</v>
      </c>
      <c r="C173" s="2">
        <v>42317</v>
      </c>
      <c r="D173" s="1" t="s">
        <v>506</v>
      </c>
      <c r="E173" s="7" t="str">
        <f>VLOOKUP(TRIM(D173)*1,CFOP!A:B,2,FALSE)</f>
        <v>Não</v>
      </c>
      <c r="F173" s="1" t="s">
        <v>29</v>
      </c>
      <c r="G173" s="3">
        <v>-350</v>
      </c>
      <c r="H173" s="3">
        <v>0</v>
      </c>
      <c r="I173" s="3">
        <v>0</v>
      </c>
      <c r="J173" s="1" t="s">
        <v>31</v>
      </c>
      <c r="K173" s="3">
        <v>0</v>
      </c>
      <c r="L173" s="3">
        <v>0</v>
      </c>
      <c r="M173" s="1" t="s">
        <v>31</v>
      </c>
      <c r="N173" s="3">
        <v>0</v>
      </c>
      <c r="O173" s="3">
        <v>0</v>
      </c>
      <c r="P173" s="1" t="s">
        <v>31</v>
      </c>
      <c r="Q173" s="3">
        <v>0</v>
      </c>
      <c r="R173" s="3">
        <v>0</v>
      </c>
      <c r="S173" s="1" t="s">
        <v>31</v>
      </c>
      <c r="T173" s="3">
        <v>0</v>
      </c>
      <c r="U173" s="3">
        <v>0</v>
      </c>
      <c r="V173" s="1" t="s">
        <v>31</v>
      </c>
      <c r="W173" s="1" t="s">
        <v>33</v>
      </c>
      <c r="X173" s="1" t="s">
        <v>507</v>
      </c>
      <c r="Y173" s="1" t="s">
        <v>35</v>
      </c>
      <c r="Z173" s="1" t="s">
        <v>510</v>
      </c>
      <c r="AA173" s="1" t="s">
        <v>509</v>
      </c>
    </row>
    <row r="174" spans="1:27" hidden="1" x14ac:dyDescent="0.25">
      <c r="A174" s="1" t="s">
        <v>26</v>
      </c>
      <c r="B174" s="1" t="s">
        <v>514</v>
      </c>
      <c r="C174" s="2">
        <v>42317</v>
      </c>
      <c r="D174" s="1" t="s">
        <v>506</v>
      </c>
      <c r="E174" s="7" t="str">
        <f>VLOOKUP(TRIM(D174)*1,CFOP!A:B,2,FALSE)</f>
        <v>Não</v>
      </c>
      <c r="F174" s="1" t="s">
        <v>29</v>
      </c>
      <c r="G174" s="3">
        <v>-350</v>
      </c>
      <c r="H174" s="3">
        <v>0</v>
      </c>
      <c r="I174" s="3">
        <v>0</v>
      </c>
      <c r="J174" s="1" t="s">
        <v>31</v>
      </c>
      <c r="K174" s="3">
        <v>0</v>
      </c>
      <c r="L174" s="3">
        <v>0</v>
      </c>
      <c r="M174" s="1" t="s">
        <v>31</v>
      </c>
      <c r="N174" s="3">
        <v>0</v>
      </c>
      <c r="O174" s="3">
        <v>0</v>
      </c>
      <c r="P174" s="1" t="s">
        <v>31</v>
      </c>
      <c r="Q174" s="3">
        <v>0</v>
      </c>
      <c r="R174" s="3">
        <v>0</v>
      </c>
      <c r="S174" s="1" t="s">
        <v>31</v>
      </c>
      <c r="T174" s="3">
        <v>0</v>
      </c>
      <c r="U174" s="3">
        <v>0</v>
      </c>
      <c r="V174" s="1" t="s">
        <v>31</v>
      </c>
      <c r="W174" s="1" t="s">
        <v>33</v>
      </c>
      <c r="X174" s="1" t="s">
        <v>507</v>
      </c>
      <c r="Y174" s="1" t="s">
        <v>35</v>
      </c>
      <c r="Z174" s="1" t="s">
        <v>515</v>
      </c>
      <c r="AA174" s="1" t="s">
        <v>516</v>
      </c>
    </row>
    <row r="175" spans="1:27" hidden="1" x14ac:dyDescent="0.25">
      <c r="A175" s="1" t="s">
        <v>26</v>
      </c>
      <c r="B175" s="1" t="s">
        <v>517</v>
      </c>
      <c r="C175" s="2">
        <v>42317</v>
      </c>
      <c r="D175" s="1" t="s">
        <v>28</v>
      </c>
      <c r="E175" s="7" t="str">
        <f>VLOOKUP(TRIM(D175)*1,CFOP!A:B,2,FALSE)</f>
        <v>Não</v>
      </c>
      <c r="F175" s="1" t="s">
        <v>29</v>
      </c>
      <c r="G175" s="3">
        <v>-435.01</v>
      </c>
      <c r="H175" s="3">
        <v>435.01</v>
      </c>
      <c r="I175" s="3">
        <v>15.01</v>
      </c>
      <c r="J175" s="1" t="s">
        <v>30</v>
      </c>
      <c r="K175" s="3">
        <v>0</v>
      </c>
      <c r="L175" s="3">
        <v>0</v>
      </c>
      <c r="M175" s="1" t="s">
        <v>31</v>
      </c>
      <c r="N175" s="3">
        <v>0</v>
      </c>
      <c r="O175" s="3">
        <v>0</v>
      </c>
      <c r="P175" s="1" t="s">
        <v>31</v>
      </c>
      <c r="Q175" s="3">
        <v>435.01</v>
      </c>
      <c r="R175" s="3">
        <v>7.18</v>
      </c>
      <c r="S175" s="1" t="s">
        <v>32</v>
      </c>
      <c r="T175" s="3">
        <v>435.01</v>
      </c>
      <c r="U175" s="3">
        <v>33.06</v>
      </c>
      <c r="V175" s="1" t="s">
        <v>32</v>
      </c>
      <c r="W175" s="1" t="s">
        <v>33</v>
      </c>
      <c r="X175" s="1" t="s">
        <v>518</v>
      </c>
      <c r="Y175" s="1" t="s">
        <v>519</v>
      </c>
      <c r="Z175" s="1" t="s">
        <v>520</v>
      </c>
      <c r="AA175" s="1" t="s">
        <v>521</v>
      </c>
    </row>
    <row r="176" spans="1:27" hidden="1" x14ac:dyDescent="0.25">
      <c r="A176" s="1" t="s">
        <v>26</v>
      </c>
      <c r="B176" s="1" t="s">
        <v>517</v>
      </c>
      <c r="C176" s="2">
        <v>42317</v>
      </c>
      <c r="D176" s="1" t="s">
        <v>28</v>
      </c>
      <c r="E176" s="7" t="str">
        <f>VLOOKUP(TRIM(D176)*1,CFOP!A:B,2,FALSE)</f>
        <v>Não</v>
      </c>
      <c r="F176" s="1" t="s">
        <v>29</v>
      </c>
      <c r="G176" s="3">
        <v>-150.4</v>
      </c>
      <c r="H176" s="3">
        <v>150.4</v>
      </c>
      <c r="I176" s="3">
        <v>5.19</v>
      </c>
      <c r="J176" s="1" t="s">
        <v>30</v>
      </c>
      <c r="K176" s="3">
        <v>0</v>
      </c>
      <c r="L176" s="3">
        <v>0</v>
      </c>
      <c r="M176" s="1" t="s">
        <v>31</v>
      </c>
      <c r="N176" s="3">
        <v>0</v>
      </c>
      <c r="O176" s="3">
        <v>0</v>
      </c>
      <c r="P176" s="1" t="s">
        <v>31</v>
      </c>
      <c r="Q176" s="3">
        <v>150.4</v>
      </c>
      <c r="R176" s="3">
        <v>2.48</v>
      </c>
      <c r="S176" s="1" t="s">
        <v>32</v>
      </c>
      <c r="T176" s="3">
        <v>150.4</v>
      </c>
      <c r="U176" s="3">
        <v>11.43</v>
      </c>
      <c r="V176" s="1" t="s">
        <v>32</v>
      </c>
      <c r="W176" s="1" t="s">
        <v>33</v>
      </c>
      <c r="X176" s="1" t="s">
        <v>518</v>
      </c>
      <c r="Y176" s="1" t="s">
        <v>44</v>
      </c>
      <c r="Z176" s="1" t="s">
        <v>522</v>
      </c>
      <c r="AA176" s="1" t="s">
        <v>523</v>
      </c>
    </row>
    <row r="177" spans="1:27" hidden="1" x14ac:dyDescent="0.25">
      <c r="A177" s="1" t="s">
        <v>26</v>
      </c>
      <c r="B177" s="1" t="s">
        <v>517</v>
      </c>
      <c r="C177" s="2">
        <v>42317</v>
      </c>
      <c r="D177" s="1" t="s">
        <v>28</v>
      </c>
      <c r="E177" s="7" t="str">
        <f>VLOOKUP(TRIM(D177)*1,CFOP!A:B,2,FALSE)</f>
        <v>Não</v>
      </c>
      <c r="F177" s="1" t="s">
        <v>29</v>
      </c>
      <c r="G177" s="3">
        <v>-37.6</v>
      </c>
      <c r="H177" s="3">
        <v>37.590000000000003</v>
      </c>
      <c r="I177" s="3">
        <v>1.3</v>
      </c>
      <c r="J177" s="1" t="s">
        <v>30</v>
      </c>
      <c r="K177" s="3">
        <v>0</v>
      </c>
      <c r="L177" s="3">
        <v>0</v>
      </c>
      <c r="M177" s="1" t="s">
        <v>31</v>
      </c>
      <c r="N177" s="3">
        <v>0</v>
      </c>
      <c r="O177" s="3">
        <v>0</v>
      </c>
      <c r="P177" s="1" t="s">
        <v>31</v>
      </c>
      <c r="Q177" s="3">
        <v>37.590000000000003</v>
      </c>
      <c r="R177" s="3">
        <v>0.62</v>
      </c>
      <c r="S177" s="1" t="s">
        <v>32</v>
      </c>
      <c r="T177" s="3">
        <v>37.590000000000003</v>
      </c>
      <c r="U177" s="3">
        <v>2.86</v>
      </c>
      <c r="V177" s="1" t="s">
        <v>32</v>
      </c>
      <c r="W177" s="1" t="s">
        <v>33</v>
      </c>
      <c r="X177" s="1" t="s">
        <v>518</v>
      </c>
      <c r="Y177" s="1" t="s">
        <v>44</v>
      </c>
      <c r="Z177" s="1" t="s">
        <v>524</v>
      </c>
      <c r="AA177" s="1" t="s">
        <v>525</v>
      </c>
    </row>
    <row r="178" spans="1:27" hidden="1" x14ac:dyDescent="0.25">
      <c r="A178" s="1" t="s">
        <v>26</v>
      </c>
      <c r="B178" s="1" t="s">
        <v>517</v>
      </c>
      <c r="C178" s="2">
        <v>42317</v>
      </c>
      <c r="D178" s="1" t="s">
        <v>28</v>
      </c>
      <c r="E178" s="7" t="str">
        <f>VLOOKUP(TRIM(D178)*1,CFOP!A:B,2,FALSE)</f>
        <v>Não</v>
      </c>
      <c r="F178" s="1" t="s">
        <v>29</v>
      </c>
      <c r="G178" s="3">
        <v>-362.5</v>
      </c>
      <c r="H178" s="3">
        <v>362.5</v>
      </c>
      <c r="I178" s="3">
        <v>12.51</v>
      </c>
      <c r="J178" s="1" t="s">
        <v>30</v>
      </c>
      <c r="K178" s="3">
        <v>0</v>
      </c>
      <c r="L178" s="3">
        <v>0</v>
      </c>
      <c r="M178" s="1" t="s">
        <v>31</v>
      </c>
      <c r="N178" s="3">
        <v>0</v>
      </c>
      <c r="O178" s="3">
        <v>0</v>
      </c>
      <c r="P178" s="1" t="s">
        <v>31</v>
      </c>
      <c r="Q178" s="3">
        <v>362.5</v>
      </c>
      <c r="R178" s="3">
        <v>5.98</v>
      </c>
      <c r="S178" s="1" t="s">
        <v>32</v>
      </c>
      <c r="T178" s="3">
        <v>362.5</v>
      </c>
      <c r="U178" s="3">
        <v>27.55</v>
      </c>
      <c r="V178" s="1" t="s">
        <v>32</v>
      </c>
      <c r="W178" s="1" t="s">
        <v>33</v>
      </c>
      <c r="X178" s="1" t="s">
        <v>518</v>
      </c>
      <c r="Y178" s="1" t="s">
        <v>519</v>
      </c>
      <c r="Z178" s="1" t="s">
        <v>520</v>
      </c>
      <c r="AA178" s="1" t="s">
        <v>521</v>
      </c>
    </row>
    <row r="179" spans="1:27" hidden="1" x14ac:dyDescent="0.25">
      <c r="A179" s="1" t="s">
        <v>26</v>
      </c>
      <c r="B179" s="1" t="s">
        <v>517</v>
      </c>
      <c r="C179" s="2">
        <v>42317</v>
      </c>
      <c r="D179" s="1" t="s">
        <v>28</v>
      </c>
      <c r="E179" s="7" t="str">
        <f>VLOOKUP(TRIM(D179)*1,CFOP!A:B,2,FALSE)</f>
        <v>Não</v>
      </c>
      <c r="F179" s="1" t="s">
        <v>29</v>
      </c>
      <c r="G179" s="3">
        <v>-55.01</v>
      </c>
      <c r="H179" s="3">
        <v>55.01</v>
      </c>
      <c r="I179" s="3">
        <v>1.9000000000000001</v>
      </c>
      <c r="J179" s="1" t="s">
        <v>30</v>
      </c>
      <c r="K179" s="3">
        <v>0</v>
      </c>
      <c r="L179" s="3">
        <v>0</v>
      </c>
      <c r="M179" s="1" t="s">
        <v>31</v>
      </c>
      <c r="N179" s="3">
        <v>0</v>
      </c>
      <c r="O179" s="3">
        <v>0</v>
      </c>
      <c r="P179" s="1" t="s">
        <v>31</v>
      </c>
      <c r="Q179" s="3">
        <v>55.01</v>
      </c>
      <c r="R179" s="3">
        <v>0.91</v>
      </c>
      <c r="S179" s="1" t="s">
        <v>32</v>
      </c>
      <c r="T179" s="3">
        <v>55.01</v>
      </c>
      <c r="U179" s="3">
        <v>4.18</v>
      </c>
      <c r="V179" s="1" t="s">
        <v>32</v>
      </c>
      <c r="W179" s="1" t="s">
        <v>33</v>
      </c>
      <c r="X179" s="1" t="s">
        <v>518</v>
      </c>
      <c r="Y179" s="1" t="s">
        <v>526</v>
      </c>
      <c r="Z179" s="1" t="s">
        <v>527</v>
      </c>
      <c r="AA179" s="1" t="s">
        <v>528</v>
      </c>
    </row>
    <row r="180" spans="1:27" hidden="1" x14ac:dyDescent="0.25">
      <c r="A180" s="1" t="s">
        <v>26</v>
      </c>
      <c r="B180" s="1" t="s">
        <v>529</v>
      </c>
      <c r="C180" s="2">
        <v>42317</v>
      </c>
      <c r="D180" s="1" t="s">
        <v>165</v>
      </c>
      <c r="E180" s="7" t="str">
        <f>VLOOKUP(TRIM(D180)*1,CFOP!A:B,2,FALSE)</f>
        <v>Não</v>
      </c>
      <c r="F180" s="1" t="s">
        <v>29</v>
      </c>
      <c r="G180" s="3">
        <v>-510.32</v>
      </c>
      <c r="H180" s="3">
        <v>0</v>
      </c>
      <c r="I180" s="3">
        <v>0</v>
      </c>
      <c r="J180" s="1" t="s">
        <v>31</v>
      </c>
      <c r="K180" s="3">
        <v>0</v>
      </c>
      <c r="L180" s="3">
        <v>0</v>
      </c>
      <c r="M180" s="1" t="s">
        <v>31</v>
      </c>
      <c r="N180" s="3">
        <v>0</v>
      </c>
      <c r="O180" s="3">
        <v>0</v>
      </c>
      <c r="P180" s="1" t="s">
        <v>31</v>
      </c>
      <c r="Q180" s="3">
        <v>425</v>
      </c>
      <c r="R180" s="3">
        <v>7.01</v>
      </c>
      <c r="S180" s="1" t="s">
        <v>32</v>
      </c>
      <c r="T180" s="3">
        <v>425</v>
      </c>
      <c r="U180" s="3">
        <v>32.299999999999997</v>
      </c>
      <c r="V180" s="1" t="s">
        <v>32</v>
      </c>
      <c r="W180" s="1" t="s">
        <v>33</v>
      </c>
      <c r="X180" s="1" t="s">
        <v>530</v>
      </c>
      <c r="Y180" s="1" t="s">
        <v>531</v>
      </c>
      <c r="Z180" s="1" t="s">
        <v>532</v>
      </c>
      <c r="AA180" s="1" t="s">
        <v>533</v>
      </c>
    </row>
    <row r="181" spans="1:27" hidden="1" x14ac:dyDescent="0.25">
      <c r="A181" s="1" t="s">
        <v>26</v>
      </c>
      <c r="B181" s="1" t="s">
        <v>529</v>
      </c>
      <c r="C181" s="2">
        <v>42317</v>
      </c>
      <c r="D181" s="1" t="s">
        <v>165</v>
      </c>
      <c r="E181" s="7" t="str">
        <f>VLOOKUP(TRIM(D181)*1,CFOP!A:B,2,FALSE)</f>
        <v>Não</v>
      </c>
      <c r="F181" s="1" t="s">
        <v>29</v>
      </c>
      <c r="G181" s="3">
        <v>-1020.65</v>
      </c>
      <c r="H181" s="3">
        <v>0</v>
      </c>
      <c r="I181" s="3">
        <v>0</v>
      </c>
      <c r="J181" s="1" t="s">
        <v>31</v>
      </c>
      <c r="K181" s="3">
        <v>0</v>
      </c>
      <c r="L181" s="3">
        <v>0</v>
      </c>
      <c r="M181" s="1" t="s">
        <v>31</v>
      </c>
      <c r="N181" s="3">
        <v>0</v>
      </c>
      <c r="O181" s="3">
        <v>0</v>
      </c>
      <c r="P181" s="1" t="s">
        <v>31</v>
      </c>
      <c r="Q181" s="3">
        <v>850.01</v>
      </c>
      <c r="R181" s="3">
        <v>14.030000000000001</v>
      </c>
      <c r="S181" s="1" t="s">
        <v>32</v>
      </c>
      <c r="T181" s="3">
        <v>850.01</v>
      </c>
      <c r="U181" s="3">
        <v>64.599999999999994</v>
      </c>
      <c r="V181" s="1" t="s">
        <v>32</v>
      </c>
      <c r="W181" s="1" t="s">
        <v>33</v>
      </c>
      <c r="X181" s="1" t="s">
        <v>530</v>
      </c>
      <c r="Y181" s="1" t="s">
        <v>531</v>
      </c>
      <c r="Z181" s="1" t="s">
        <v>534</v>
      </c>
      <c r="AA181" s="1" t="s">
        <v>535</v>
      </c>
    </row>
    <row r="182" spans="1:27" hidden="1" x14ac:dyDescent="0.25">
      <c r="A182" s="1" t="s">
        <v>26</v>
      </c>
      <c r="B182" s="1" t="s">
        <v>536</v>
      </c>
      <c r="C182" s="2">
        <v>42317</v>
      </c>
      <c r="D182" s="1" t="s">
        <v>39</v>
      </c>
      <c r="E182" s="7" t="str">
        <f>VLOOKUP(TRIM(D182)*1,CFOP!A:B,2,FALSE)</f>
        <v>Não</v>
      </c>
      <c r="F182" s="1" t="s">
        <v>29</v>
      </c>
      <c r="G182" s="3">
        <v>-525</v>
      </c>
      <c r="H182" s="3">
        <v>525</v>
      </c>
      <c r="I182" s="3">
        <v>94.5</v>
      </c>
      <c r="J182" s="1" t="s">
        <v>30</v>
      </c>
      <c r="K182" s="3">
        <v>0</v>
      </c>
      <c r="L182" s="3">
        <v>0</v>
      </c>
      <c r="M182" s="1" t="s">
        <v>31</v>
      </c>
      <c r="N182" s="3">
        <v>0</v>
      </c>
      <c r="O182" s="3">
        <v>0</v>
      </c>
      <c r="P182" s="1" t="s">
        <v>31</v>
      </c>
      <c r="Q182" s="3">
        <v>525</v>
      </c>
      <c r="R182" s="3">
        <v>8.66</v>
      </c>
      <c r="S182" s="1" t="s">
        <v>32</v>
      </c>
      <c r="T182" s="3">
        <v>525</v>
      </c>
      <c r="U182" s="3">
        <v>39.9</v>
      </c>
      <c r="V182" s="1" t="s">
        <v>32</v>
      </c>
      <c r="W182" s="1" t="s">
        <v>33</v>
      </c>
      <c r="X182" s="1" t="s">
        <v>537</v>
      </c>
      <c r="Y182" s="1" t="s">
        <v>538</v>
      </c>
      <c r="Z182" s="1" t="s">
        <v>539</v>
      </c>
      <c r="AA182" s="1" t="s">
        <v>540</v>
      </c>
    </row>
    <row r="183" spans="1:27" hidden="1" x14ac:dyDescent="0.25">
      <c r="A183" s="1" t="s">
        <v>26</v>
      </c>
      <c r="B183" s="1" t="s">
        <v>541</v>
      </c>
      <c r="C183" s="2">
        <v>42317</v>
      </c>
      <c r="D183" s="1" t="s">
        <v>178</v>
      </c>
      <c r="E183" s="7" t="str">
        <f>VLOOKUP(TRIM(D183)*1,CFOP!A:B,2,FALSE)</f>
        <v>Não</v>
      </c>
      <c r="F183" s="1" t="s">
        <v>179</v>
      </c>
      <c r="G183" s="3">
        <v>-457.45</v>
      </c>
      <c r="H183" s="3">
        <v>457.45</v>
      </c>
      <c r="I183" s="3">
        <v>54.89</v>
      </c>
      <c r="J183" s="1" t="s">
        <v>307</v>
      </c>
      <c r="K183" s="3">
        <v>0</v>
      </c>
      <c r="L183" s="3">
        <v>0</v>
      </c>
      <c r="M183" s="1" t="s">
        <v>31</v>
      </c>
      <c r="N183" s="3">
        <v>0</v>
      </c>
      <c r="O183" s="3">
        <v>0</v>
      </c>
      <c r="P183" s="1" t="s">
        <v>31</v>
      </c>
      <c r="Q183" s="3">
        <v>457.45</v>
      </c>
      <c r="R183" s="3">
        <v>7.55</v>
      </c>
      <c r="S183" s="1" t="s">
        <v>32</v>
      </c>
      <c r="T183" s="3">
        <v>457.45</v>
      </c>
      <c r="U183" s="3">
        <v>34.770000000000003</v>
      </c>
      <c r="V183" s="1" t="s">
        <v>32</v>
      </c>
      <c r="W183" s="1" t="s">
        <v>33</v>
      </c>
      <c r="X183" s="1" t="s">
        <v>180</v>
      </c>
      <c r="Y183" s="1" t="s">
        <v>181</v>
      </c>
      <c r="Z183" s="1" t="s">
        <v>542</v>
      </c>
      <c r="AA183" s="1" t="s">
        <v>543</v>
      </c>
    </row>
    <row r="184" spans="1:27" hidden="1" x14ac:dyDescent="0.25">
      <c r="A184" s="1" t="s">
        <v>26</v>
      </c>
      <c r="B184" s="1" t="s">
        <v>544</v>
      </c>
      <c r="C184" s="2">
        <v>42317</v>
      </c>
      <c r="D184" s="1" t="s">
        <v>178</v>
      </c>
      <c r="E184" s="7" t="str">
        <f>VLOOKUP(TRIM(D184)*1,CFOP!A:B,2,FALSE)</f>
        <v>Não</v>
      </c>
      <c r="F184" s="1" t="s">
        <v>179</v>
      </c>
      <c r="G184" s="3">
        <v>-491.6</v>
      </c>
      <c r="H184" s="3">
        <v>491.61</v>
      </c>
      <c r="I184" s="3">
        <v>58.99</v>
      </c>
      <c r="J184" s="1" t="s">
        <v>307</v>
      </c>
      <c r="K184" s="3">
        <v>0</v>
      </c>
      <c r="L184" s="3">
        <v>0</v>
      </c>
      <c r="M184" s="1" t="s">
        <v>31</v>
      </c>
      <c r="N184" s="3">
        <v>0</v>
      </c>
      <c r="O184" s="3">
        <v>0</v>
      </c>
      <c r="P184" s="1" t="s">
        <v>31</v>
      </c>
      <c r="Q184" s="3">
        <v>491.61</v>
      </c>
      <c r="R184" s="3">
        <v>8.11</v>
      </c>
      <c r="S184" s="1" t="s">
        <v>32</v>
      </c>
      <c r="T184" s="3">
        <v>491.61</v>
      </c>
      <c r="U184" s="3">
        <v>37.36</v>
      </c>
      <c r="V184" s="1" t="s">
        <v>32</v>
      </c>
      <c r="W184" s="1" t="s">
        <v>33</v>
      </c>
      <c r="X184" s="1" t="s">
        <v>180</v>
      </c>
      <c r="Y184" s="1" t="s">
        <v>181</v>
      </c>
      <c r="Z184" s="1" t="s">
        <v>545</v>
      </c>
      <c r="AA184" s="1" t="s">
        <v>546</v>
      </c>
    </row>
    <row r="185" spans="1:27" hidden="1" x14ac:dyDescent="0.25">
      <c r="A185" s="1" t="s">
        <v>26</v>
      </c>
      <c r="B185" s="1" t="s">
        <v>544</v>
      </c>
      <c r="C185" s="2">
        <v>42317</v>
      </c>
      <c r="D185" s="1" t="s">
        <v>178</v>
      </c>
      <c r="E185" s="7" t="str">
        <f>VLOOKUP(TRIM(D185)*1,CFOP!A:B,2,FALSE)</f>
        <v>Não</v>
      </c>
      <c r="F185" s="1" t="s">
        <v>179</v>
      </c>
      <c r="G185" s="3">
        <v>-388.41</v>
      </c>
      <c r="H185" s="3">
        <v>388.41</v>
      </c>
      <c r="I185" s="3">
        <v>46.61</v>
      </c>
      <c r="J185" s="1" t="s">
        <v>307</v>
      </c>
      <c r="K185" s="3">
        <v>0</v>
      </c>
      <c r="L185" s="3">
        <v>0</v>
      </c>
      <c r="M185" s="1" t="s">
        <v>31</v>
      </c>
      <c r="N185" s="3">
        <v>0</v>
      </c>
      <c r="O185" s="3">
        <v>0</v>
      </c>
      <c r="P185" s="1" t="s">
        <v>31</v>
      </c>
      <c r="Q185" s="3">
        <v>388.41</v>
      </c>
      <c r="R185" s="3">
        <v>6.41</v>
      </c>
      <c r="S185" s="1" t="s">
        <v>32</v>
      </c>
      <c r="T185" s="3">
        <v>388.41</v>
      </c>
      <c r="U185" s="3">
        <v>29.52</v>
      </c>
      <c r="V185" s="1" t="s">
        <v>32</v>
      </c>
      <c r="W185" s="1" t="s">
        <v>33</v>
      </c>
      <c r="X185" s="1" t="s">
        <v>180</v>
      </c>
      <c r="Y185" s="1" t="s">
        <v>181</v>
      </c>
      <c r="Z185" s="1" t="s">
        <v>547</v>
      </c>
      <c r="AA185" s="1" t="s">
        <v>548</v>
      </c>
    </row>
    <row r="186" spans="1:27" hidden="1" x14ac:dyDescent="0.25">
      <c r="A186" s="1" t="s">
        <v>26</v>
      </c>
      <c r="B186" s="1" t="s">
        <v>544</v>
      </c>
      <c r="C186" s="2">
        <v>42317</v>
      </c>
      <c r="D186" s="1" t="s">
        <v>178</v>
      </c>
      <c r="E186" s="7" t="str">
        <f>VLOOKUP(TRIM(D186)*1,CFOP!A:B,2,FALSE)</f>
        <v>Não</v>
      </c>
      <c r="F186" s="1" t="s">
        <v>179</v>
      </c>
      <c r="G186" s="3">
        <v>-182.20000000000002</v>
      </c>
      <c r="H186" s="3">
        <v>182.20000000000002</v>
      </c>
      <c r="I186" s="3">
        <v>21.86</v>
      </c>
      <c r="J186" s="1" t="s">
        <v>307</v>
      </c>
      <c r="K186" s="3">
        <v>0</v>
      </c>
      <c r="L186" s="3">
        <v>0</v>
      </c>
      <c r="M186" s="1" t="s">
        <v>31</v>
      </c>
      <c r="N186" s="3">
        <v>0</v>
      </c>
      <c r="O186" s="3">
        <v>0</v>
      </c>
      <c r="P186" s="1" t="s">
        <v>31</v>
      </c>
      <c r="Q186" s="3">
        <v>182.20000000000002</v>
      </c>
      <c r="R186" s="3">
        <v>3.0100000000000002</v>
      </c>
      <c r="S186" s="1" t="s">
        <v>32</v>
      </c>
      <c r="T186" s="3">
        <v>182.20000000000002</v>
      </c>
      <c r="U186" s="3">
        <v>13.85</v>
      </c>
      <c r="V186" s="1" t="s">
        <v>32</v>
      </c>
      <c r="W186" s="1" t="s">
        <v>33</v>
      </c>
      <c r="X186" s="1" t="s">
        <v>180</v>
      </c>
      <c r="Y186" s="1" t="s">
        <v>181</v>
      </c>
      <c r="Z186" s="1" t="s">
        <v>549</v>
      </c>
      <c r="AA186" s="1" t="s">
        <v>550</v>
      </c>
    </row>
    <row r="187" spans="1:27" hidden="1" x14ac:dyDescent="0.25">
      <c r="A187" s="1" t="s">
        <v>26</v>
      </c>
      <c r="B187" s="1" t="s">
        <v>544</v>
      </c>
      <c r="C187" s="2">
        <v>42317</v>
      </c>
      <c r="D187" s="1" t="s">
        <v>178</v>
      </c>
      <c r="E187" s="7" t="str">
        <f>VLOOKUP(TRIM(D187)*1,CFOP!A:B,2,FALSE)</f>
        <v>Não</v>
      </c>
      <c r="F187" s="1" t="s">
        <v>179</v>
      </c>
      <c r="G187" s="3">
        <v>-383.1</v>
      </c>
      <c r="H187" s="3">
        <v>383.1</v>
      </c>
      <c r="I187" s="3">
        <v>45.97</v>
      </c>
      <c r="J187" s="1" t="s">
        <v>307</v>
      </c>
      <c r="K187" s="3">
        <v>0</v>
      </c>
      <c r="L187" s="3">
        <v>0</v>
      </c>
      <c r="M187" s="1" t="s">
        <v>31</v>
      </c>
      <c r="N187" s="3">
        <v>0</v>
      </c>
      <c r="O187" s="3">
        <v>0</v>
      </c>
      <c r="P187" s="1" t="s">
        <v>31</v>
      </c>
      <c r="Q187" s="3">
        <v>383.1</v>
      </c>
      <c r="R187" s="3">
        <v>6.32</v>
      </c>
      <c r="S187" s="1" t="s">
        <v>32</v>
      </c>
      <c r="T187" s="3">
        <v>383.1</v>
      </c>
      <c r="U187" s="3">
        <v>29.12</v>
      </c>
      <c r="V187" s="1" t="s">
        <v>32</v>
      </c>
      <c r="W187" s="1" t="s">
        <v>33</v>
      </c>
      <c r="X187" s="1" t="s">
        <v>180</v>
      </c>
      <c r="Y187" s="1" t="s">
        <v>181</v>
      </c>
      <c r="Z187" s="1" t="s">
        <v>551</v>
      </c>
      <c r="AA187" s="1" t="s">
        <v>552</v>
      </c>
    </row>
    <row r="188" spans="1:27" hidden="1" x14ac:dyDescent="0.25">
      <c r="A188" s="1" t="s">
        <v>26</v>
      </c>
      <c r="B188" s="1" t="s">
        <v>544</v>
      </c>
      <c r="C188" s="2">
        <v>42317</v>
      </c>
      <c r="D188" s="1" t="s">
        <v>178</v>
      </c>
      <c r="E188" s="7" t="str">
        <f>VLOOKUP(TRIM(D188)*1,CFOP!A:B,2,FALSE)</f>
        <v>Não</v>
      </c>
      <c r="F188" s="1" t="s">
        <v>179</v>
      </c>
      <c r="G188" s="3">
        <v>-693.54</v>
      </c>
      <c r="H188" s="3">
        <v>693.54</v>
      </c>
      <c r="I188" s="3">
        <v>27.740000000000002</v>
      </c>
      <c r="J188" s="1" t="s">
        <v>307</v>
      </c>
      <c r="K188" s="3">
        <v>0</v>
      </c>
      <c r="L188" s="3">
        <v>0</v>
      </c>
      <c r="M188" s="1" t="s">
        <v>31</v>
      </c>
      <c r="N188" s="3">
        <v>0</v>
      </c>
      <c r="O188" s="3">
        <v>0</v>
      </c>
      <c r="P188" s="1" t="s">
        <v>31</v>
      </c>
      <c r="Q188" s="3">
        <v>693.54</v>
      </c>
      <c r="R188" s="3">
        <v>11.44</v>
      </c>
      <c r="S188" s="1" t="s">
        <v>32</v>
      </c>
      <c r="T188" s="3">
        <v>693.54</v>
      </c>
      <c r="U188" s="3">
        <v>52.71</v>
      </c>
      <c r="V188" s="1" t="s">
        <v>32</v>
      </c>
      <c r="W188" s="1" t="s">
        <v>33</v>
      </c>
      <c r="X188" s="1" t="s">
        <v>180</v>
      </c>
      <c r="Y188" s="1" t="s">
        <v>181</v>
      </c>
      <c r="Z188" s="1" t="s">
        <v>553</v>
      </c>
      <c r="AA188" s="1" t="s">
        <v>554</v>
      </c>
    </row>
    <row r="189" spans="1:27" hidden="1" x14ac:dyDescent="0.25">
      <c r="A189" s="1" t="s">
        <v>26</v>
      </c>
      <c r="B189" s="1" t="s">
        <v>544</v>
      </c>
      <c r="C189" s="2">
        <v>42317</v>
      </c>
      <c r="D189" s="1" t="s">
        <v>178</v>
      </c>
      <c r="E189" s="7" t="str">
        <f>VLOOKUP(TRIM(D189)*1,CFOP!A:B,2,FALSE)</f>
        <v>Não</v>
      </c>
      <c r="F189" s="1" t="s">
        <v>179</v>
      </c>
      <c r="G189" s="3">
        <v>-268.31</v>
      </c>
      <c r="H189" s="3">
        <v>268.3</v>
      </c>
      <c r="I189" s="3">
        <v>32.200000000000003</v>
      </c>
      <c r="J189" s="1" t="s">
        <v>307</v>
      </c>
      <c r="K189" s="3">
        <v>0</v>
      </c>
      <c r="L189" s="3">
        <v>0</v>
      </c>
      <c r="M189" s="1" t="s">
        <v>31</v>
      </c>
      <c r="N189" s="3">
        <v>0</v>
      </c>
      <c r="O189" s="3">
        <v>0</v>
      </c>
      <c r="P189" s="1" t="s">
        <v>31</v>
      </c>
      <c r="Q189" s="3">
        <v>268.3</v>
      </c>
      <c r="R189" s="3">
        <v>4.43</v>
      </c>
      <c r="S189" s="1" t="s">
        <v>32</v>
      </c>
      <c r="T189" s="3">
        <v>268.3</v>
      </c>
      <c r="U189" s="3">
        <v>20.39</v>
      </c>
      <c r="V189" s="1" t="s">
        <v>32</v>
      </c>
      <c r="W189" s="1" t="s">
        <v>33</v>
      </c>
      <c r="X189" s="1" t="s">
        <v>180</v>
      </c>
      <c r="Y189" s="1" t="s">
        <v>181</v>
      </c>
      <c r="Z189" s="1" t="s">
        <v>555</v>
      </c>
      <c r="AA189" s="1" t="s">
        <v>556</v>
      </c>
    </row>
    <row r="190" spans="1:27" hidden="1" x14ac:dyDescent="0.25">
      <c r="A190" s="1" t="s">
        <v>26</v>
      </c>
      <c r="B190" s="1" t="s">
        <v>544</v>
      </c>
      <c r="C190" s="2">
        <v>42317</v>
      </c>
      <c r="D190" s="1" t="s">
        <v>178</v>
      </c>
      <c r="E190" s="7" t="str">
        <f>VLOOKUP(TRIM(D190)*1,CFOP!A:B,2,FALSE)</f>
        <v>Não</v>
      </c>
      <c r="F190" s="1" t="s">
        <v>179</v>
      </c>
      <c r="G190" s="3">
        <v>-341.16</v>
      </c>
      <c r="H190" s="3">
        <v>341.16</v>
      </c>
      <c r="I190" s="3">
        <v>40.94</v>
      </c>
      <c r="J190" s="1" t="s">
        <v>307</v>
      </c>
      <c r="K190" s="3">
        <v>0</v>
      </c>
      <c r="L190" s="3">
        <v>0</v>
      </c>
      <c r="M190" s="1" t="s">
        <v>31</v>
      </c>
      <c r="N190" s="3">
        <v>0</v>
      </c>
      <c r="O190" s="3">
        <v>0</v>
      </c>
      <c r="P190" s="1" t="s">
        <v>31</v>
      </c>
      <c r="Q190" s="3">
        <v>341.16</v>
      </c>
      <c r="R190" s="3">
        <v>5.63</v>
      </c>
      <c r="S190" s="1" t="s">
        <v>32</v>
      </c>
      <c r="T190" s="3">
        <v>341.16</v>
      </c>
      <c r="U190" s="3">
        <v>25.93</v>
      </c>
      <c r="V190" s="1" t="s">
        <v>32</v>
      </c>
      <c r="W190" s="1" t="s">
        <v>33</v>
      </c>
      <c r="X190" s="1" t="s">
        <v>180</v>
      </c>
      <c r="Y190" s="1" t="s">
        <v>181</v>
      </c>
      <c r="Z190" s="1" t="s">
        <v>557</v>
      </c>
      <c r="AA190" s="1" t="s">
        <v>558</v>
      </c>
    </row>
    <row r="191" spans="1:27" hidden="1" x14ac:dyDescent="0.25">
      <c r="A191" s="1" t="s">
        <v>26</v>
      </c>
      <c r="B191" s="1" t="s">
        <v>544</v>
      </c>
      <c r="C191" s="2">
        <v>42317</v>
      </c>
      <c r="D191" s="1" t="s">
        <v>178</v>
      </c>
      <c r="E191" s="7" t="str">
        <f>VLOOKUP(TRIM(D191)*1,CFOP!A:B,2,FALSE)</f>
        <v>Não</v>
      </c>
      <c r="F191" s="1" t="s">
        <v>179</v>
      </c>
      <c r="G191" s="3">
        <v>-330.76</v>
      </c>
      <c r="H191" s="3">
        <v>330.76</v>
      </c>
      <c r="I191" s="3">
        <v>39.69</v>
      </c>
      <c r="J191" s="1" t="s">
        <v>307</v>
      </c>
      <c r="K191" s="3">
        <v>0</v>
      </c>
      <c r="L191" s="3">
        <v>0</v>
      </c>
      <c r="M191" s="1" t="s">
        <v>31</v>
      </c>
      <c r="N191" s="3">
        <v>0</v>
      </c>
      <c r="O191" s="3">
        <v>0</v>
      </c>
      <c r="P191" s="1" t="s">
        <v>31</v>
      </c>
      <c r="Q191" s="3">
        <v>330.76</v>
      </c>
      <c r="R191" s="3">
        <v>5.46</v>
      </c>
      <c r="S191" s="1" t="s">
        <v>32</v>
      </c>
      <c r="T191" s="3">
        <v>330.76</v>
      </c>
      <c r="U191" s="3">
        <v>25.14</v>
      </c>
      <c r="V191" s="1" t="s">
        <v>32</v>
      </c>
      <c r="W191" s="1" t="s">
        <v>33</v>
      </c>
      <c r="X191" s="1" t="s">
        <v>180</v>
      </c>
      <c r="Y191" s="1" t="s">
        <v>181</v>
      </c>
      <c r="Z191" s="1" t="s">
        <v>559</v>
      </c>
      <c r="AA191" s="1" t="s">
        <v>560</v>
      </c>
    </row>
    <row r="192" spans="1:27" hidden="1" x14ac:dyDescent="0.25">
      <c r="A192" s="1" t="s">
        <v>26</v>
      </c>
      <c r="B192" s="1" t="s">
        <v>544</v>
      </c>
      <c r="C192" s="2">
        <v>42317</v>
      </c>
      <c r="D192" s="1" t="s">
        <v>178</v>
      </c>
      <c r="E192" s="7" t="str">
        <f>VLOOKUP(TRIM(D192)*1,CFOP!A:B,2,FALSE)</f>
        <v>Não</v>
      </c>
      <c r="F192" s="1" t="s">
        <v>179</v>
      </c>
      <c r="G192" s="3">
        <v>-239.64000000000001</v>
      </c>
      <c r="H192" s="3">
        <v>239.64000000000001</v>
      </c>
      <c r="I192" s="3">
        <v>28.76</v>
      </c>
      <c r="J192" s="1" t="s">
        <v>307</v>
      </c>
      <c r="K192" s="3">
        <v>0</v>
      </c>
      <c r="L192" s="3">
        <v>0</v>
      </c>
      <c r="M192" s="1" t="s">
        <v>31</v>
      </c>
      <c r="N192" s="3">
        <v>0</v>
      </c>
      <c r="O192" s="3">
        <v>0</v>
      </c>
      <c r="P192" s="1" t="s">
        <v>31</v>
      </c>
      <c r="Q192" s="3">
        <v>239.64000000000001</v>
      </c>
      <c r="R192" s="3">
        <v>3.95</v>
      </c>
      <c r="S192" s="1" t="s">
        <v>32</v>
      </c>
      <c r="T192" s="3">
        <v>239.64000000000001</v>
      </c>
      <c r="U192" s="3">
        <v>18.21</v>
      </c>
      <c r="V192" s="1" t="s">
        <v>32</v>
      </c>
      <c r="W192" s="1" t="s">
        <v>33</v>
      </c>
      <c r="X192" s="1" t="s">
        <v>180</v>
      </c>
      <c r="Y192" s="1" t="s">
        <v>181</v>
      </c>
      <c r="Z192" s="1" t="s">
        <v>561</v>
      </c>
      <c r="AA192" s="1" t="s">
        <v>562</v>
      </c>
    </row>
    <row r="193" spans="1:27" hidden="1" x14ac:dyDescent="0.25">
      <c r="A193" s="1" t="s">
        <v>26</v>
      </c>
      <c r="B193" s="1" t="s">
        <v>544</v>
      </c>
      <c r="C193" s="2">
        <v>42317</v>
      </c>
      <c r="D193" s="1" t="s">
        <v>178</v>
      </c>
      <c r="E193" s="7" t="str">
        <f>VLOOKUP(TRIM(D193)*1,CFOP!A:B,2,FALSE)</f>
        <v>Não</v>
      </c>
      <c r="F193" s="1" t="s">
        <v>179</v>
      </c>
      <c r="G193" s="3">
        <v>-433.66</v>
      </c>
      <c r="H193" s="3">
        <v>433.65000000000003</v>
      </c>
      <c r="I193" s="3">
        <v>52.04</v>
      </c>
      <c r="J193" s="1" t="s">
        <v>307</v>
      </c>
      <c r="K193" s="3">
        <v>0</v>
      </c>
      <c r="L193" s="3">
        <v>0</v>
      </c>
      <c r="M193" s="1" t="s">
        <v>31</v>
      </c>
      <c r="N193" s="3">
        <v>0</v>
      </c>
      <c r="O193" s="3">
        <v>0</v>
      </c>
      <c r="P193" s="1" t="s">
        <v>31</v>
      </c>
      <c r="Q193" s="3">
        <v>433.65000000000003</v>
      </c>
      <c r="R193" s="3">
        <v>7.16</v>
      </c>
      <c r="S193" s="1" t="s">
        <v>32</v>
      </c>
      <c r="T193" s="3">
        <v>433.65000000000003</v>
      </c>
      <c r="U193" s="3">
        <v>32.96</v>
      </c>
      <c r="V193" s="1" t="s">
        <v>32</v>
      </c>
      <c r="W193" s="1" t="s">
        <v>33</v>
      </c>
      <c r="X193" s="1" t="s">
        <v>180</v>
      </c>
      <c r="Y193" s="1" t="s">
        <v>181</v>
      </c>
      <c r="Z193" s="1" t="s">
        <v>563</v>
      </c>
      <c r="AA193" s="1" t="s">
        <v>564</v>
      </c>
    </row>
    <row r="194" spans="1:27" hidden="1" x14ac:dyDescent="0.25">
      <c r="A194" s="1" t="s">
        <v>26</v>
      </c>
      <c r="B194" s="1" t="s">
        <v>544</v>
      </c>
      <c r="C194" s="2">
        <v>42317</v>
      </c>
      <c r="D194" s="1" t="s">
        <v>178</v>
      </c>
      <c r="E194" s="7" t="str">
        <f>VLOOKUP(TRIM(D194)*1,CFOP!A:B,2,FALSE)</f>
        <v>Não</v>
      </c>
      <c r="F194" s="1" t="s">
        <v>179</v>
      </c>
      <c r="G194" s="3">
        <v>-266.75</v>
      </c>
      <c r="H194" s="3">
        <v>266.76</v>
      </c>
      <c r="I194" s="3">
        <v>32.01</v>
      </c>
      <c r="J194" s="1" t="s">
        <v>307</v>
      </c>
      <c r="K194" s="3">
        <v>0</v>
      </c>
      <c r="L194" s="3">
        <v>0</v>
      </c>
      <c r="M194" s="1" t="s">
        <v>31</v>
      </c>
      <c r="N194" s="3">
        <v>0</v>
      </c>
      <c r="O194" s="3">
        <v>0</v>
      </c>
      <c r="P194" s="1" t="s">
        <v>31</v>
      </c>
      <c r="Q194" s="3">
        <v>266.76</v>
      </c>
      <c r="R194" s="3">
        <v>4.4000000000000004</v>
      </c>
      <c r="S194" s="1" t="s">
        <v>32</v>
      </c>
      <c r="T194" s="3">
        <v>266.76</v>
      </c>
      <c r="U194" s="3">
        <v>20.27</v>
      </c>
      <c r="V194" s="1" t="s">
        <v>32</v>
      </c>
      <c r="W194" s="1" t="s">
        <v>33</v>
      </c>
      <c r="X194" s="1" t="s">
        <v>180</v>
      </c>
      <c r="Y194" s="1" t="s">
        <v>565</v>
      </c>
      <c r="Z194" s="1" t="s">
        <v>566</v>
      </c>
      <c r="AA194" s="1" t="s">
        <v>567</v>
      </c>
    </row>
    <row r="195" spans="1:27" hidden="1" x14ac:dyDescent="0.25">
      <c r="A195" s="1" t="s">
        <v>26</v>
      </c>
      <c r="B195" s="1" t="s">
        <v>568</v>
      </c>
      <c r="C195" s="2">
        <v>42317</v>
      </c>
      <c r="D195" s="1" t="s">
        <v>28</v>
      </c>
      <c r="E195" s="7" t="str">
        <f>VLOOKUP(TRIM(D195)*1,CFOP!A:B,2,FALSE)</f>
        <v>Não</v>
      </c>
      <c r="F195" s="1" t="s">
        <v>29</v>
      </c>
      <c r="G195" s="3">
        <v>-1136.1199999999999</v>
      </c>
      <c r="H195" s="3">
        <v>1032.8399999999999</v>
      </c>
      <c r="I195" s="3">
        <v>185.91</v>
      </c>
      <c r="J195" s="1" t="s">
        <v>30</v>
      </c>
      <c r="K195" s="3">
        <v>0</v>
      </c>
      <c r="L195" s="3">
        <v>0</v>
      </c>
      <c r="M195" s="1" t="s">
        <v>31</v>
      </c>
      <c r="N195" s="3">
        <v>1032.8399999999999</v>
      </c>
      <c r="O195" s="3">
        <v>103.28</v>
      </c>
      <c r="P195" s="1" t="s">
        <v>62</v>
      </c>
      <c r="Q195" s="3">
        <v>1032.8399999999999</v>
      </c>
      <c r="R195" s="3">
        <v>17.04</v>
      </c>
      <c r="S195" s="1" t="s">
        <v>32</v>
      </c>
      <c r="T195" s="3">
        <v>1032.8399999999999</v>
      </c>
      <c r="U195" s="3">
        <v>78.5</v>
      </c>
      <c r="V195" s="1" t="s">
        <v>32</v>
      </c>
      <c r="W195" s="1" t="s">
        <v>33</v>
      </c>
      <c r="X195" s="1" t="s">
        <v>202</v>
      </c>
      <c r="Y195" s="1" t="s">
        <v>203</v>
      </c>
      <c r="Z195" s="1" t="s">
        <v>204</v>
      </c>
      <c r="AA195" s="1" t="s">
        <v>205</v>
      </c>
    </row>
    <row r="196" spans="1:27" hidden="1" x14ac:dyDescent="0.25">
      <c r="A196" s="1" t="s">
        <v>26</v>
      </c>
      <c r="B196" s="1" t="s">
        <v>569</v>
      </c>
      <c r="C196" s="2">
        <v>42317</v>
      </c>
      <c r="D196" s="1" t="s">
        <v>570</v>
      </c>
      <c r="E196" s="7" t="str">
        <f>VLOOKUP(TRIM(D196)*1,CFOP!A:B,2,FALSE)</f>
        <v>Não</v>
      </c>
      <c r="F196" s="1" t="s">
        <v>29</v>
      </c>
      <c r="G196" s="3">
        <v>-125.87</v>
      </c>
      <c r="H196" s="3">
        <v>0</v>
      </c>
      <c r="I196" s="3">
        <v>0</v>
      </c>
      <c r="J196" s="1" t="s">
        <v>31</v>
      </c>
      <c r="K196" s="3">
        <v>0</v>
      </c>
      <c r="L196" s="3">
        <v>0</v>
      </c>
      <c r="M196" s="1" t="s">
        <v>31</v>
      </c>
      <c r="N196" s="3">
        <v>0</v>
      </c>
      <c r="O196" s="3">
        <v>0</v>
      </c>
      <c r="P196" s="1" t="s">
        <v>31</v>
      </c>
      <c r="Q196" s="3">
        <v>0</v>
      </c>
      <c r="R196" s="3">
        <v>0</v>
      </c>
      <c r="S196" s="1" t="s">
        <v>31</v>
      </c>
      <c r="T196" s="3">
        <v>0</v>
      </c>
      <c r="U196" s="3">
        <v>0</v>
      </c>
      <c r="V196" s="1" t="s">
        <v>31</v>
      </c>
      <c r="W196" s="1" t="s">
        <v>33</v>
      </c>
      <c r="X196" s="1" t="s">
        <v>571</v>
      </c>
      <c r="Y196" s="1" t="s">
        <v>572</v>
      </c>
      <c r="Z196" s="1" t="s">
        <v>573</v>
      </c>
      <c r="AA196" s="1" t="s">
        <v>574</v>
      </c>
    </row>
    <row r="197" spans="1:27" hidden="1" x14ac:dyDescent="0.25">
      <c r="A197" s="1" t="s">
        <v>26</v>
      </c>
      <c r="B197" s="1" t="s">
        <v>569</v>
      </c>
      <c r="C197" s="2">
        <v>42317</v>
      </c>
      <c r="D197" s="1" t="s">
        <v>570</v>
      </c>
      <c r="E197" s="7" t="str">
        <f>VLOOKUP(TRIM(D197)*1,CFOP!A:B,2,FALSE)</f>
        <v>Não</v>
      </c>
      <c r="F197" s="1" t="s">
        <v>29</v>
      </c>
      <c r="G197" s="3">
        <v>-111.52</v>
      </c>
      <c r="H197" s="3">
        <v>0</v>
      </c>
      <c r="I197" s="3">
        <v>0</v>
      </c>
      <c r="J197" s="1" t="s">
        <v>31</v>
      </c>
      <c r="K197" s="3">
        <v>0</v>
      </c>
      <c r="L197" s="3">
        <v>0</v>
      </c>
      <c r="M197" s="1" t="s">
        <v>31</v>
      </c>
      <c r="N197" s="3">
        <v>0</v>
      </c>
      <c r="O197" s="3">
        <v>0</v>
      </c>
      <c r="P197" s="1" t="s">
        <v>31</v>
      </c>
      <c r="Q197" s="3">
        <v>0</v>
      </c>
      <c r="R197" s="3">
        <v>0</v>
      </c>
      <c r="S197" s="1" t="s">
        <v>31</v>
      </c>
      <c r="T197" s="3">
        <v>0</v>
      </c>
      <c r="U197" s="3">
        <v>0</v>
      </c>
      <c r="V197" s="1" t="s">
        <v>31</v>
      </c>
      <c r="W197" s="1" t="s">
        <v>33</v>
      </c>
      <c r="X197" s="1" t="s">
        <v>571</v>
      </c>
      <c r="Y197" s="1" t="s">
        <v>70</v>
      </c>
      <c r="Z197" s="1" t="s">
        <v>575</v>
      </c>
      <c r="AA197" s="1" t="s">
        <v>576</v>
      </c>
    </row>
    <row r="198" spans="1:27" hidden="1" x14ac:dyDescent="0.25">
      <c r="A198" s="1" t="s">
        <v>26</v>
      </c>
      <c r="B198" s="1" t="s">
        <v>569</v>
      </c>
      <c r="C198" s="2">
        <v>42317</v>
      </c>
      <c r="D198" s="1" t="s">
        <v>570</v>
      </c>
      <c r="E198" s="7" t="str">
        <f>VLOOKUP(TRIM(D198)*1,CFOP!A:B,2,FALSE)</f>
        <v>Não</v>
      </c>
      <c r="F198" s="1" t="s">
        <v>29</v>
      </c>
      <c r="G198" s="3">
        <v>-97.77</v>
      </c>
      <c r="H198" s="3">
        <v>0</v>
      </c>
      <c r="I198" s="3">
        <v>0</v>
      </c>
      <c r="J198" s="1" t="s">
        <v>31</v>
      </c>
      <c r="K198" s="3">
        <v>0</v>
      </c>
      <c r="L198" s="3">
        <v>0</v>
      </c>
      <c r="M198" s="1" t="s">
        <v>31</v>
      </c>
      <c r="N198" s="3">
        <v>0</v>
      </c>
      <c r="O198" s="3">
        <v>0</v>
      </c>
      <c r="P198" s="1" t="s">
        <v>31</v>
      </c>
      <c r="Q198" s="3">
        <v>0</v>
      </c>
      <c r="R198" s="3">
        <v>0</v>
      </c>
      <c r="S198" s="1" t="s">
        <v>31</v>
      </c>
      <c r="T198" s="3">
        <v>0</v>
      </c>
      <c r="U198" s="3">
        <v>0</v>
      </c>
      <c r="V198" s="1" t="s">
        <v>31</v>
      </c>
      <c r="W198" s="1" t="s">
        <v>33</v>
      </c>
      <c r="X198" s="1" t="s">
        <v>571</v>
      </c>
      <c r="Y198" s="1" t="s">
        <v>577</v>
      </c>
      <c r="Z198" s="1" t="s">
        <v>578</v>
      </c>
      <c r="AA198" s="1" t="s">
        <v>579</v>
      </c>
    </row>
    <row r="199" spans="1:27" x14ac:dyDescent="0.25">
      <c r="A199" s="1" t="s">
        <v>26</v>
      </c>
      <c r="B199" s="1" t="s">
        <v>580</v>
      </c>
      <c r="C199" s="2">
        <v>42317</v>
      </c>
      <c r="D199" s="1" t="s">
        <v>392</v>
      </c>
      <c r="E199" s="7" t="str">
        <f>VLOOKUP(TRIM(D199)*1,CFOP!A:B,2,FALSE)</f>
        <v>Sim</v>
      </c>
      <c r="F199" s="1" t="s">
        <v>411</v>
      </c>
      <c r="G199" s="3">
        <v>-1329.63</v>
      </c>
      <c r="H199" s="3">
        <v>1329.63</v>
      </c>
      <c r="I199" s="3">
        <v>239.33</v>
      </c>
      <c r="J199" s="1" t="s">
        <v>30</v>
      </c>
      <c r="K199" s="3">
        <v>0</v>
      </c>
      <c r="L199" s="3">
        <v>0</v>
      </c>
      <c r="M199" s="1" t="s">
        <v>31</v>
      </c>
      <c r="N199" s="3">
        <v>0</v>
      </c>
      <c r="O199" s="3">
        <v>0</v>
      </c>
      <c r="P199" s="1" t="s">
        <v>31</v>
      </c>
      <c r="Q199" s="3">
        <v>1329.63</v>
      </c>
      <c r="R199" s="3">
        <v>21.94</v>
      </c>
      <c r="S199" s="1" t="s">
        <v>32</v>
      </c>
      <c r="T199" s="3">
        <v>1329.63</v>
      </c>
      <c r="U199" s="3">
        <v>101.05</v>
      </c>
      <c r="V199" s="1" t="s">
        <v>32</v>
      </c>
      <c r="W199" s="1" t="s">
        <v>33</v>
      </c>
      <c r="X199" s="1" t="s">
        <v>581</v>
      </c>
      <c r="Y199" s="1" t="s">
        <v>582</v>
      </c>
      <c r="Z199" s="1" t="s">
        <v>583</v>
      </c>
      <c r="AA199" s="1" t="s">
        <v>584</v>
      </c>
    </row>
    <row r="200" spans="1:27" x14ac:dyDescent="0.25">
      <c r="A200" s="1" t="s">
        <v>26</v>
      </c>
      <c r="B200" s="1" t="s">
        <v>580</v>
      </c>
      <c r="C200" s="2">
        <v>42317</v>
      </c>
      <c r="D200" s="1" t="s">
        <v>392</v>
      </c>
      <c r="E200" s="7" t="str">
        <f>VLOOKUP(TRIM(D200)*1,CFOP!A:B,2,FALSE)</f>
        <v>Sim</v>
      </c>
      <c r="F200" s="1" t="s">
        <v>411</v>
      </c>
      <c r="G200" s="3">
        <v>-1329.65</v>
      </c>
      <c r="H200" s="3">
        <v>1329.65</v>
      </c>
      <c r="I200" s="3">
        <v>239.34</v>
      </c>
      <c r="J200" s="1" t="s">
        <v>30</v>
      </c>
      <c r="K200" s="3">
        <v>0</v>
      </c>
      <c r="L200" s="3">
        <v>0</v>
      </c>
      <c r="M200" s="1" t="s">
        <v>31</v>
      </c>
      <c r="N200" s="3">
        <v>0</v>
      </c>
      <c r="O200" s="3">
        <v>0</v>
      </c>
      <c r="P200" s="1" t="s">
        <v>31</v>
      </c>
      <c r="Q200" s="3">
        <v>1329.65</v>
      </c>
      <c r="R200" s="3">
        <v>21.94</v>
      </c>
      <c r="S200" s="1" t="s">
        <v>32</v>
      </c>
      <c r="T200" s="3">
        <v>1329.65</v>
      </c>
      <c r="U200" s="3">
        <v>101.05</v>
      </c>
      <c r="V200" s="1" t="s">
        <v>32</v>
      </c>
      <c r="W200" s="1" t="s">
        <v>33</v>
      </c>
      <c r="X200" s="1" t="s">
        <v>581</v>
      </c>
      <c r="Y200" s="1" t="s">
        <v>582</v>
      </c>
      <c r="Z200" s="1" t="s">
        <v>583</v>
      </c>
      <c r="AA200" s="1" t="s">
        <v>584</v>
      </c>
    </row>
    <row r="201" spans="1:27" x14ac:dyDescent="0.25">
      <c r="A201" s="1" t="s">
        <v>26</v>
      </c>
      <c r="B201" s="1" t="s">
        <v>585</v>
      </c>
      <c r="C201" s="2">
        <v>42317</v>
      </c>
      <c r="D201" s="1" t="s">
        <v>586</v>
      </c>
      <c r="E201" s="7" t="str">
        <f>VLOOKUP(TRIM(D201)*1,CFOP!A:B,2,FALSE)</f>
        <v>Sim</v>
      </c>
      <c r="F201" s="1" t="s">
        <v>29</v>
      </c>
      <c r="G201" s="3">
        <v>-123.69</v>
      </c>
      <c r="H201" s="3">
        <v>123.69</v>
      </c>
      <c r="I201" s="3">
        <v>22.26</v>
      </c>
      <c r="J201" s="1" t="s">
        <v>307</v>
      </c>
      <c r="K201" s="3">
        <v>0</v>
      </c>
      <c r="L201" s="3">
        <v>0</v>
      </c>
      <c r="M201" s="1" t="s">
        <v>31</v>
      </c>
      <c r="N201" s="3">
        <v>107.56</v>
      </c>
      <c r="O201" s="3">
        <v>16.13</v>
      </c>
      <c r="P201" s="1" t="s">
        <v>62</v>
      </c>
      <c r="Q201" s="3">
        <v>107.56</v>
      </c>
      <c r="R201" s="3">
        <v>1.77</v>
      </c>
      <c r="S201" s="1" t="s">
        <v>32</v>
      </c>
      <c r="T201" s="3">
        <v>107.56</v>
      </c>
      <c r="U201" s="3">
        <v>8.17</v>
      </c>
      <c r="V201" s="1" t="s">
        <v>32</v>
      </c>
      <c r="W201" s="1" t="s">
        <v>33</v>
      </c>
      <c r="X201" s="1" t="s">
        <v>587</v>
      </c>
      <c r="Y201" s="1" t="s">
        <v>91</v>
      </c>
      <c r="Z201" s="1" t="s">
        <v>588</v>
      </c>
      <c r="AA201" s="1" t="s">
        <v>589</v>
      </c>
    </row>
    <row r="202" spans="1:27" x14ac:dyDescent="0.25">
      <c r="A202" s="1" t="s">
        <v>26</v>
      </c>
      <c r="B202" s="1" t="s">
        <v>585</v>
      </c>
      <c r="C202" s="2">
        <v>42317</v>
      </c>
      <c r="D202" s="1" t="s">
        <v>586</v>
      </c>
      <c r="E202" s="7" t="str">
        <f>VLOOKUP(TRIM(D202)*1,CFOP!A:B,2,FALSE)</f>
        <v>Sim</v>
      </c>
      <c r="F202" s="1" t="s">
        <v>29</v>
      </c>
      <c r="G202" s="3">
        <v>-123.89</v>
      </c>
      <c r="H202" s="3">
        <v>123.89</v>
      </c>
      <c r="I202" s="3">
        <v>22.3</v>
      </c>
      <c r="J202" s="1" t="s">
        <v>30</v>
      </c>
      <c r="K202" s="3">
        <v>0</v>
      </c>
      <c r="L202" s="3">
        <v>0</v>
      </c>
      <c r="M202" s="1" t="s">
        <v>31</v>
      </c>
      <c r="N202" s="3">
        <v>107.73</v>
      </c>
      <c r="O202" s="3">
        <v>16.16</v>
      </c>
      <c r="P202" s="1" t="s">
        <v>62</v>
      </c>
      <c r="Q202" s="3">
        <v>107.73</v>
      </c>
      <c r="R202" s="3">
        <v>1.78</v>
      </c>
      <c r="S202" s="1" t="s">
        <v>32</v>
      </c>
      <c r="T202" s="3">
        <v>107.73</v>
      </c>
      <c r="U202" s="3">
        <v>8.19</v>
      </c>
      <c r="V202" s="1" t="s">
        <v>32</v>
      </c>
      <c r="W202" s="1" t="s">
        <v>33</v>
      </c>
      <c r="X202" s="1" t="s">
        <v>587</v>
      </c>
      <c r="Y202" s="1" t="s">
        <v>91</v>
      </c>
      <c r="Z202" s="1" t="s">
        <v>590</v>
      </c>
      <c r="AA202" s="1" t="s">
        <v>591</v>
      </c>
    </row>
    <row r="203" spans="1:27" x14ac:dyDescent="0.25">
      <c r="A203" s="1" t="s">
        <v>26</v>
      </c>
      <c r="B203" s="1" t="s">
        <v>585</v>
      </c>
      <c r="C203" s="2">
        <v>42317</v>
      </c>
      <c r="D203" s="1" t="s">
        <v>190</v>
      </c>
      <c r="E203" s="7" t="str">
        <f>VLOOKUP(TRIM(D203)*1,CFOP!A:B,2,FALSE)</f>
        <v>Sim</v>
      </c>
      <c r="F203" s="1" t="s">
        <v>29</v>
      </c>
      <c r="G203" s="3">
        <v>-277.55</v>
      </c>
      <c r="H203" s="3">
        <v>277.55</v>
      </c>
      <c r="I203" s="3">
        <v>49.96</v>
      </c>
      <c r="J203" s="1" t="s">
        <v>30</v>
      </c>
      <c r="K203" s="3">
        <v>0</v>
      </c>
      <c r="L203" s="3">
        <v>0</v>
      </c>
      <c r="M203" s="1" t="s">
        <v>31</v>
      </c>
      <c r="N203" s="3">
        <v>0</v>
      </c>
      <c r="O203" s="3">
        <v>0</v>
      </c>
      <c r="P203" s="1" t="s">
        <v>31</v>
      </c>
      <c r="Q203" s="3">
        <v>277.55</v>
      </c>
      <c r="R203" s="3">
        <v>4.58</v>
      </c>
      <c r="S203" s="1" t="s">
        <v>32</v>
      </c>
      <c r="T203" s="3">
        <v>277.55</v>
      </c>
      <c r="U203" s="3">
        <v>21.09</v>
      </c>
      <c r="V203" s="1" t="s">
        <v>32</v>
      </c>
      <c r="W203" s="1" t="s">
        <v>33</v>
      </c>
      <c r="X203" s="1" t="s">
        <v>587</v>
      </c>
      <c r="Y203" s="1" t="s">
        <v>44</v>
      </c>
      <c r="Z203" s="1" t="s">
        <v>592</v>
      </c>
      <c r="AA203" s="1" t="s">
        <v>593</v>
      </c>
    </row>
    <row r="204" spans="1:27" x14ac:dyDescent="0.25">
      <c r="A204" s="1" t="s">
        <v>26</v>
      </c>
      <c r="B204" s="1" t="s">
        <v>585</v>
      </c>
      <c r="C204" s="2">
        <v>42317</v>
      </c>
      <c r="D204" s="1" t="s">
        <v>190</v>
      </c>
      <c r="E204" s="7" t="str">
        <f>VLOOKUP(TRIM(D204)*1,CFOP!A:B,2,FALSE)</f>
        <v>Sim</v>
      </c>
      <c r="F204" s="1" t="s">
        <v>29</v>
      </c>
      <c r="G204" s="3">
        <v>-65.53</v>
      </c>
      <c r="H204" s="3">
        <v>65.53</v>
      </c>
      <c r="I204" s="3">
        <v>11.8</v>
      </c>
      <c r="J204" s="1" t="s">
        <v>30</v>
      </c>
      <c r="K204" s="3">
        <v>0</v>
      </c>
      <c r="L204" s="3">
        <v>0</v>
      </c>
      <c r="M204" s="1" t="s">
        <v>31</v>
      </c>
      <c r="N204" s="3">
        <v>0</v>
      </c>
      <c r="O204" s="3">
        <v>0</v>
      </c>
      <c r="P204" s="1" t="s">
        <v>31</v>
      </c>
      <c r="Q204" s="3">
        <v>65.53</v>
      </c>
      <c r="R204" s="3">
        <v>1.08</v>
      </c>
      <c r="S204" s="1" t="s">
        <v>32</v>
      </c>
      <c r="T204" s="3">
        <v>65.53</v>
      </c>
      <c r="U204" s="3">
        <v>4.9800000000000004</v>
      </c>
      <c r="V204" s="1" t="s">
        <v>32</v>
      </c>
      <c r="W204" s="1" t="s">
        <v>33</v>
      </c>
      <c r="X204" s="1" t="s">
        <v>587</v>
      </c>
      <c r="Y204" s="1" t="s">
        <v>44</v>
      </c>
      <c r="Z204" s="1" t="s">
        <v>594</v>
      </c>
      <c r="AA204" s="1" t="s">
        <v>595</v>
      </c>
    </row>
    <row r="205" spans="1:27" x14ac:dyDescent="0.25">
      <c r="A205" s="1" t="s">
        <v>26</v>
      </c>
      <c r="B205" s="1" t="s">
        <v>585</v>
      </c>
      <c r="C205" s="2">
        <v>42317</v>
      </c>
      <c r="D205" s="1" t="s">
        <v>190</v>
      </c>
      <c r="E205" s="7" t="str">
        <f>VLOOKUP(TRIM(D205)*1,CFOP!A:B,2,FALSE)</f>
        <v>Sim</v>
      </c>
      <c r="F205" s="1" t="s">
        <v>29</v>
      </c>
      <c r="G205" s="3">
        <v>-1193.99</v>
      </c>
      <c r="H205" s="3">
        <v>1193.99</v>
      </c>
      <c r="I205" s="3">
        <v>214.92000000000002</v>
      </c>
      <c r="J205" s="1" t="s">
        <v>30</v>
      </c>
      <c r="K205" s="3">
        <v>0</v>
      </c>
      <c r="L205" s="3">
        <v>0</v>
      </c>
      <c r="M205" s="1" t="s">
        <v>31</v>
      </c>
      <c r="N205" s="3">
        <v>0</v>
      </c>
      <c r="O205" s="3">
        <v>0</v>
      </c>
      <c r="P205" s="1" t="s">
        <v>31</v>
      </c>
      <c r="Q205" s="3">
        <v>1193.99</v>
      </c>
      <c r="R205" s="3">
        <v>19.7</v>
      </c>
      <c r="S205" s="1" t="s">
        <v>32</v>
      </c>
      <c r="T205" s="3">
        <v>1193.99</v>
      </c>
      <c r="U205" s="3">
        <v>90.74</v>
      </c>
      <c r="V205" s="1" t="s">
        <v>32</v>
      </c>
      <c r="W205" s="1" t="s">
        <v>33</v>
      </c>
      <c r="X205" s="1" t="s">
        <v>587</v>
      </c>
      <c r="Y205" s="1" t="s">
        <v>596</v>
      </c>
      <c r="Z205" s="1" t="s">
        <v>597</v>
      </c>
      <c r="AA205" s="1" t="s">
        <v>598</v>
      </c>
    </row>
    <row r="206" spans="1:27" x14ac:dyDescent="0.25">
      <c r="A206" s="1" t="s">
        <v>26</v>
      </c>
      <c r="B206" s="1" t="s">
        <v>599</v>
      </c>
      <c r="C206" s="2">
        <v>42317</v>
      </c>
      <c r="D206" s="1" t="s">
        <v>190</v>
      </c>
      <c r="E206" s="7" t="str">
        <f>VLOOKUP(TRIM(D206)*1,CFOP!A:B,2,FALSE)</f>
        <v>Sim</v>
      </c>
      <c r="F206" s="1" t="s">
        <v>29</v>
      </c>
      <c r="G206" s="3">
        <v>-92.59</v>
      </c>
      <c r="H206" s="3">
        <v>92.59</v>
      </c>
      <c r="I206" s="3">
        <v>16.670000000000002</v>
      </c>
      <c r="J206" s="1" t="s">
        <v>30</v>
      </c>
      <c r="K206" s="3">
        <v>0</v>
      </c>
      <c r="L206" s="3">
        <v>0</v>
      </c>
      <c r="M206" s="1" t="s">
        <v>31</v>
      </c>
      <c r="N206" s="3">
        <v>0</v>
      </c>
      <c r="O206" s="3">
        <v>0</v>
      </c>
      <c r="P206" s="1" t="s">
        <v>31</v>
      </c>
      <c r="Q206" s="3">
        <v>92.59</v>
      </c>
      <c r="R206" s="3">
        <v>1.53</v>
      </c>
      <c r="S206" s="1" t="s">
        <v>32</v>
      </c>
      <c r="T206" s="3">
        <v>92.59</v>
      </c>
      <c r="U206" s="3">
        <v>7.04</v>
      </c>
      <c r="V206" s="1" t="s">
        <v>32</v>
      </c>
      <c r="W206" s="1" t="s">
        <v>33</v>
      </c>
      <c r="X206" s="1" t="s">
        <v>587</v>
      </c>
      <c r="Y206" s="1" t="s">
        <v>44</v>
      </c>
      <c r="Z206" s="1" t="s">
        <v>592</v>
      </c>
      <c r="AA206" s="1" t="s">
        <v>600</v>
      </c>
    </row>
    <row r="207" spans="1:27" hidden="1" x14ac:dyDescent="0.25">
      <c r="A207" s="1" t="s">
        <v>26</v>
      </c>
      <c r="B207" s="1" t="s">
        <v>603</v>
      </c>
      <c r="C207" s="2">
        <v>42317</v>
      </c>
      <c r="D207" s="1" t="s">
        <v>178</v>
      </c>
      <c r="E207" s="7" t="str">
        <f>VLOOKUP(TRIM(D207)*1,CFOP!A:B,2,FALSE)</f>
        <v>Não</v>
      </c>
      <c r="F207" s="1" t="s">
        <v>179</v>
      </c>
      <c r="G207" s="3">
        <v>-3039.76</v>
      </c>
      <c r="H207" s="3">
        <v>2895.01</v>
      </c>
      <c r="I207" s="3">
        <v>347.40000000000003</v>
      </c>
      <c r="J207" s="1" t="s">
        <v>30</v>
      </c>
      <c r="K207" s="3">
        <v>0</v>
      </c>
      <c r="L207" s="3">
        <v>0</v>
      </c>
      <c r="M207" s="1" t="s">
        <v>31</v>
      </c>
      <c r="N207" s="3">
        <v>2895.01</v>
      </c>
      <c r="O207" s="3">
        <v>144.75</v>
      </c>
      <c r="P207" s="1" t="s">
        <v>62</v>
      </c>
      <c r="Q207" s="3">
        <v>2895.01</v>
      </c>
      <c r="R207" s="3">
        <v>47.77</v>
      </c>
      <c r="S207" s="1" t="s">
        <v>32</v>
      </c>
      <c r="T207" s="3">
        <v>2895.01</v>
      </c>
      <c r="U207" s="3">
        <v>220.02</v>
      </c>
      <c r="V207" s="1" t="s">
        <v>32</v>
      </c>
      <c r="W207" s="1" t="s">
        <v>33</v>
      </c>
      <c r="X207" s="1" t="s">
        <v>308</v>
      </c>
      <c r="Y207" s="1" t="s">
        <v>369</v>
      </c>
      <c r="Z207" s="1" t="s">
        <v>604</v>
      </c>
      <c r="AA207" s="1" t="s">
        <v>605</v>
      </c>
    </row>
    <row r="208" spans="1:27" hidden="1" x14ac:dyDescent="0.25">
      <c r="A208" s="1" t="s">
        <v>26</v>
      </c>
      <c r="B208" s="1" t="s">
        <v>606</v>
      </c>
      <c r="C208" s="2">
        <v>42317</v>
      </c>
      <c r="D208" s="1" t="s">
        <v>607</v>
      </c>
      <c r="E208" s="7" t="str">
        <f>VLOOKUP(TRIM(D208)*1,CFOP!A:B,2,FALSE)</f>
        <v>Não</v>
      </c>
      <c r="F208" s="1" t="s">
        <v>172</v>
      </c>
      <c r="G208" s="3">
        <v>-3000</v>
      </c>
      <c r="H208" s="3">
        <v>0</v>
      </c>
      <c r="I208" s="3">
        <v>0</v>
      </c>
      <c r="J208" s="1" t="s">
        <v>31</v>
      </c>
      <c r="K208" s="3">
        <v>0</v>
      </c>
      <c r="L208" s="3">
        <v>0</v>
      </c>
      <c r="M208" s="1" t="s">
        <v>31</v>
      </c>
      <c r="N208" s="3">
        <v>0</v>
      </c>
      <c r="O208" s="3">
        <v>0</v>
      </c>
      <c r="P208" s="1" t="s">
        <v>31</v>
      </c>
      <c r="Q208" s="3">
        <v>0</v>
      </c>
      <c r="R208" s="3">
        <v>0</v>
      </c>
      <c r="S208" s="1" t="s">
        <v>31</v>
      </c>
      <c r="T208" s="3">
        <v>0</v>
      </c>
      <c r="U208" s="3">
        <v>0</v>
      </c>
      <c r="V208" s="1" t="s">
        <v>31</v>
      </c>
      <c r="W208" s="1" t="s">
        <v>33</v>
      </c>
      <c r="X208" s="1" t="s">
        <v>608</v>
      </c>
      <c r="Y208" s="1" t="s">
        <v>400</v>
      </c>
      <c r="Z208" s="1" t="s">
        <v>609</v>
      </c>
      <c r="AA208" s="1" t="s">
        <v>610</v>
      </c>
    </row>
    <row r="209" spans="1:27" hidden="1" x14ac:dyDescent="0.25">
      <c r="A209" s="1" t="s">
        <v>26</v>
      </c>
      <c r="B209" s="1" t="s">
        <v>611</v>
      </c>
      <c r="C209" s="2">
        <v>42317</v>
      </c>
      <c r="D209" s="1" t="s">
        <v>612</v>
      </c>
      <c r="E209" s="7" t="str">
        <f>VLOOKUP(TRIM(D209)*1,CFOP!A:B,2,FALSE)</f>
        <v>Não</v>
      </c>
      <c r="F209" s="1" t="s">
        <v>29</v>
      </c>
      <c r="G209" s="3">
        <v>-33.120000000000005</v>
      </c>
      <c r="H209" s="3">
        <v>0</v>
      </c>
      <c r="I209" s="3">
        <v>0</v>
      </c>
      <c r="J209" s="1" t="s">
        <v>31</v>
      </c>
      <c r="K209" s="3">
        <v>0</v>
      </c>
      <c r="L209" s="3">
        <v>0</v>
      </c>
      <c r="M209" s="1" t="s">
        <v>31</v>
      </c>
      <c r="N209" s="3">
        <v>0</v>
      </c>
      <c r="O209" s="3">
        <v>0</v>
      </c>
      <c r="P209" s="1" t="s">
        <v>31</v>
      </c>
      <c r="Q209" s="3">
        <v>0</v>
      </c>
      <c r="R209" s="3">
        <v>0</v>
      </c>
      <c r="S209" s="1" t="s">
        <v>31</v>
      </c>
      <c r="T209" s="3">
        <v>0</v>
      </c>
      <c r="U209" s="3">
        <v>0</v>
      </c>
      <c r="V209" s="1" t="s">
        <v>31</v>
      </c>
      <c r="W209" s="1" t="s">
        <v>33</v>
      </c>
      <c r="X209" s="1" t="s">
        <v>317</v>
      </c>
      <c r="Y209" s="1" t="s">
        <v>96</v>
      </c>
      <c r="Z209" s="1" t="s">
        <v>613</v>
      </c>
      <c r="AA209" s="1" t="s">
        <v>614</v>
      </c>
    </row>
    <row r="210" spans="1:27" hidden="1" x14ac:dyDescent="0.25">
      <c r="A210" s="1" t="s">
        <v>26</v>
      </c>
      <c r="B210" s="1" t="s">
        <v>615</v>
      </c>
      <c r="C210" s="2">
        <v>42317</v>
      </c>
      <c r="D210" s="1" t="s">
        <v>28</v>
      </c>
      <c r="E210" s="7" t="str">
        <f>VLOOKUP(TRIM(D210)*1,CFOP!A:B,2,FALSE)</f>
        <v>Não</v>
      </c>
      <c r="F210" s="1" t="s">
        <v>29</v>
      </c>
      <c r="G210" s="3">
        <v>-9587.5299999999988</v>
      </c>
      <c r="H210" s="3">
        <v>8336.98</v>
      </c>
      <c r="I210" s="3">
        <v>1500.66</v>
      </c>
      <c r="J210" s="1" t="s">
        <v>30</v>
      </c>
      <c r="K210" s="3">
        <v>0</v>
      </c>
      <c r="L210" s="3">
        <v>0</v>
      </c>
      <c r="M210" s="1" t="s">
        <v>31</v>
      </c>
      <c r="N210" s="3">
        <v>8336.98</v>
      </c>
      <c r="O210" s="3">
        <v>1250.55</v>
      </c>
      <c r="P210" s="1" t="s">
        <v>62</v>
      </c>
      <c r="Q210" s="3">
        <v>8336.98</v>
      </c>
      <c r="R210" s="3">
        <v>137.56</v>
      </c>
      <c r="S210" s="1" t="s">
        <v>32</v>
      </c>
      <c r="T210" s="3">
        <v>8336.98</v>
      </c>
      <c r="U210" s="3">
        <v>633.61</v>
      </c>
      <c r="V210" s="1" t="s">
        <v>32</v>
      </c>
      <c r="W210" s="1" t="s">
        <v>33</v>
      </c>
      <c r="X210" s="1" t="s">
        <v>317</v>
      </c>
      <c r="Y210" s="1" t="s">
        <v>96</v>
      </c>
      <c r="Z210" s="1" t="s">
        <v>616</v>
      </c>
      <c r="AA210" s="1" t="s">
        <v>617</v>
      </c>
    </row>
    <row r="211" spans="1:27" hidden="1" x14ac:dyDescent="0.25">
      <c r="A211" s="1" t="s">
        <v>26</v>
      </c>
      <c r="B211" s="1" t="s">
        <v>618</v>
      </c>
      <c r="C211" s="2">
        <v>42317</v>
      </c>
      <c r="D211" s="1" t="s">
        <v>619</v>
      </c>
      <c r="E211" s="7" t="str">
        <f>VLOOKUP(TRIM(D211)*1,CFOP!A:B,2,FALSE)</f>
        <v>Não</v>
      </c>
      <c r="F211" s="1" t="s">
        <v>29</v>
      </c>
      <c r="G211" s="3">
        <v>-109.88</v>
      </c>
      <c r="H211" s="3">
        <v>0</v>
      </c>
      <c r="I211" s="3">
        <v>0</v>
      </c>
      <c r="J211" s="1" t="s">
        <v>31</v>
      </c>
      <c r="K211" s="3">
        <v>0</v>
      </c>
      <c r="L211" s="3">
        <v>0</v>
      </c>
      <c r="M211" s="1" t="s">
        <v>31</v>
      </c>
      <c r="N211" s="3">
        <v>0</v>
      </c>
      <c r="O211" s="3">
        <v>0</v>
      </c>
      <c r="P211" s="1" t="s">
        <v>31</v>
      </c>
      <c r="Q211" s="3">
        <v>0</v>
      </c>
      <c r="R211" s="3">
        <v>0</v>
      </c>
      <c r="S211" s="1" t="s">
        <v>31</v>
      </c>
      <c r="T211" s="3">
        <v>0</v>
      </c>
      <c r="U211" s="3">
        <v>0</v>
      </c>
      <c r="V211" s="1" t="s">
        <v>31</v>
      </c>
      <c r="W211" s="1" t="s">
        <v>33</v>
      </c>
      <c r="X211" s="1" t="s">
        <v>620</v>
      </c>
      <c r="Y211" s="1" t="s">
        <v>577</v>
      </c>
      <c r="Z211" s="1" t="s">
        <v>621</v>
      </c>
      <c r="AA211" s="1" t="s">
        <v>622</v>
      </c>
    </row>
    <row r="212" spans="1:27" hidden="1" x14ac:dyDescent="0.25">
      <c r="A212" s="1" t="s">
        <v>26</v>
      </c>
      <c r="B212" s="1" t="s">
        <v>618</v>
      </c>
      <c r="C212" s="2">
        <v>42317</v>
      </c>
      <c r="D212" s="1" t="s">
        <v>619</v>
      </c>
      <c r="E212" s="7" t="str">
        <f>VLOOKUP(TRIM(D212)*1,CFOP!A:B,2,FALSE)</f>
        <v>Não</v>
      </c>
      <c r="F212" s="1" t="s">
        <v>29</v>
      </c>
      <c r="G212" s="3">
        <v>-161.94</v>
      </c>
      <c r="H212" s="3">
        <v>0</v>
      </c>
      <c r="I212" s="3">
        <v>0</v>
      </c>
      <c r="J212" s="1" t="s">
        <v>31</v>
      </c>
      <c r="K212" s="3">
        <v>0</v>
      </c>
      <c r="L212" s="3">
        <v>0</v>
      </c>
      <c r="M212" s="1" t="s">
        <v>31</v>
      </c>
      <c r="N212" s="3">
        <v>0</v>
      </c>
      <c r="O212" s="3">
        <v>0</v>
      </c>
      <c r="P212" s="1" t="s">
        <v>31</v>
      </c>
      <c r="Q212" s="3">
        <v>0</v>
      </c>
      <c r="R212" s="3">
        <v>0</v>
      </c>
      <c r="S212" s="1" t="s">
        <v>31</v>
      </c>
      <c r="T212" s="3">
        <v>0</v>
      </c>
      <c r="U212" s="3">
        <v>0</v>
      </c>
      <c r="V212" s="1" t="s">
        <v>31</v>
      </c>
      <c r="W212" s="1" t="s">
        <v>33</v>
      </c>
      <c r="X212" s="1" t="s">
        <v>620</v>
      </c>
      <c r="Y212" s="1" t="s">
        <v>70</v>
      </c>
      <c r="Z212" s="1" t="s">
        <v>623</v>
      </c>
      <c r="AA212" s="1" t="s">
        <v>624</v>
      </c>
    </row>
    <row r="213" spans="1:27" hidden="1" x14ac:dyDescent="0.25">
      <c r="A213" s="1" t="s">
        <v>26</v>
      </c>
      <c r="B213" s="1" t="s">
        <v>625</v>
      </c>
      <c r="C213" s="2">
        <v>42317</v>
      </c>
      <c r="D213" s="1" t="s">
        <v>570</v>
      </c>
      <c r="E213" s="7" t="str">
        <f>VLOOKUP(TRIM(D213)*1,CFOP!A:B,2,FALSE)</f>
        <v>Não</v>
      </c>
      <c r="F213" s="1" t="s">
        <v>29</v>
      </c>
      <c r="G213" s="3">
        <v>-184.08</v>
      </c>
      <c r="H213" s="3">
        <v>0</v>
      </c>
      <c r="I213" s="3">
        <v>0</v>
      </c>
      <c r="J213" s="1" t="s">
        <v>31</v>
      </c>
      <c r="K213" s="3">
        <v>0</v>
      </c>
      <c r="L213" s="3">
        <v>0</v>
      </c>
      <c r="M213" s="1" t="s">
        <v>31</v>
      </c>
      <c r="N213" s="3">
        <v>0</v>
      </c>
      <c r="O213" s="3">
        <v>0</v>
      </c>
      <c r="P213" s="1" t="s">
        <v>31</v>
      </c>
      <c r="Q213" s="3">
        <v>0</v>
      </c>
      <c r="R213" s="3">
        <v>0</v>
      </c>
      <c r="S213" s="1" t="s">
        <v>31</v>
      </c>
      <c r="T213" s="3">
        <v>0</v>
      </c>
      <c r="U213" s="3">
        <v>0</v>
      </c>
      <c r="V213" s="1" t="s">
        <v>31</v>
      </c>
      <c r="W213" s="1" t="s">
        <v>33</v>
      </c>
      <c r="X213" s="1" t="s">
        <v>620</v>
      </c>
      <c r="Y213" s="1" t="s">
        <v>70</v>
      </c>
      <c r="Z213" s="1" t="s">
        <v>575</v>
      </c>
      <c r="AA213" s="1" t="s">
        <v>576</v>
      </c>
    </row>
    <row r="214" spans="1:27" hidden="1" x14ac:dyDescent="0.25">
      <c r="A214" s="1" t="s">
        <v>26</v>
      </c>
      <c r="B214" s="1" t="s">
        <v>626</v>
      </c>
      <c r="C214" s="2">
        <v>42317</v>
      </c>
      <c r="D214" s="1" t="s">
        <v>619</v>
      </c>
      <c r="E214" s="7" t="str">
        <f>VLOOKUP(TRIM(D214)*1,CFOP!A:B,2,FALSE)</f>
        <v>Não</v>
      </c>
      <c r="F214" s="1" t="s">
        <v>29</v>
      </c>
      <c r="G214" s="3">
        <v>-109.88</v>
      </c>
      <c r="H214" s="3">
        <v>0</v>
      </c>
      <c r="I214" s="3">
        <v>0</v>
      </c>
      <c r="J214" s="1" t="s">
        <v>31</v>
      </c>
      <c r="K214" s="3">
        <v>0</v>
      </c>
      <c r="L214" s="3">
        <v>0</v>
      </c>
      <c r="M214" s="1" t="s">
        <v>31</v>
      </c>
      <c r="N214" s="3">
        <v>0</v>
      </c>
      <c r="O214" s="3">
        <v>0</v>
      </c>
      <c r="P214" s="1" t="s">
        <v>31</v>
      </c>
      <c r="Q214" s="3">
        <v>0</v>
      </c>
      <c r="R214" s="3">
        <v>0</v>
      </c>
      <c r="S214" s="1" t="s">
        <v>31</v>
      </c>
      <c r="T214" s="3">
        <v>0</v>
      </c>
      <c r="U214" s="3">
        <v>0</v>
      </c>
      <c r="V214" s="1" t="s">
        <v>31</v>
      </c>
      <c r="W214" s="1" t="s">
        <v>33</v>
      </c>
      <c r="X214" s="1" t="s">
        <v>620</v>
      </c>
      <c r="Y214" s="1" t="s">
        <v>577</v>
      </c>
      <c r="Z214" s="1" t="s">
        <v>621</v>
      </c>
      <c r="AA214" s="1" t="s">
        <v>622</v>
      </c>
    </row>
    <row r="215" spans="1:27" hidden="1" x14ac:dyDescent="0.25">
      <c r="A215" s="1" t="s">
        <v>26</v>
      </c>
      <c r="B215" s="1" t="s">
        <v>626</v>
      </c>
      <c r="C215" s="2">
        <v>42317</v>
      </c>
      <c r="D215" s="1" t="s">
        <v>619</v>
      </c>
      <c r="E215" s="7" t="str">
        <f>VLOOKUP(TRIM(D215)*1,CFOP!A:B,2,FALSE)</f>
        <v>Não</v>
      </c>
      <c r="F215" s="1" t="s">
        <v>29</v>
      </c>
      <c r="G215" s="3">
        <v>-161.94</v>
      </c>
      <c r="H215" s="3">
        <v>0</v>
      </c>
      <c r="I215" s="3">
        <v>0</v>
      </c>
      <c r="J215" s="1" t="s">
        <v>31</v>
      </c>
      <c r="K215" s="3">
        <v>0</v>
      </c>
      <c r="L215" s="3">
        <v>0</v>
      </c>
      <c r="M215" s="1" t="s">
        <v>31</v>
      </c>
      <c r="N215" s="3">
        <v>0</v>
      </c>
      <c r="O215" s="3">
        <v>0</v>
      </c>
      <c r="P215" s="1" t="s">
        <v>31</v>
      </c>
      <c r="Q215" s="3">
        <v>0</v>
      </c>
      <c r="R215" s="3">
        <v>0</v>
      </c>
      <c r="S215" s="1" t="s">
        <v>31</v>
      </c>
      <c r="T215" s="3">
        <v>0</v>
      </c>
      <c r="U215" s="3">
        <v>0</v>
      </c>
      <c r="V215" s="1" t="s">
        <v>31</v>
      </c>
      <c r="W215" s="1" t="s">
        <v>33</v>
      </c>
      <c r="X215" s="1" t="s">
        <v>620</v>
      </c>
      <c r="Y215" s="1" t="s">
        <v>70</v>
      </c>
      <c r="Z215" s="1" t="s">
        <v>623</v>
      </c>
      <c r="AA215" s="1" t="s">
        <v>624</v>
      </c>
    </row>
    <row r="216" spans="1:27" hidden="1" x14ac:dyDescent="0.25">
      <c r="A216" s="1" t="s">
        <v>26</v>
      </c>
      <c r="B216" s="1" t="s">
        <v>627</v>
      </c>
      <c r="C216" s="2">
        <v>42317</v>
      </c>
      <c r="D216" s="1" t="s">
        <v>570</v>
      </c>
      <c r="E216" s="7" t="str">
        <f>VLOOKUP(TRIM(D216)*1,CFOP!A:B,2,FALSE)</f>
        <v>Não</v>
      </c>
      <c r="F216" s="1" t="s">
        <v>29</v>
      </c>
      <c r="G216" s="3">
        <v>-184.08</v>
      </c>
      <c r="H216" s="3">
        <v>0</v>
      </c>
      <c r="I216" s="3">
        <v>0</v>
      </c>
      <c r="J216" s="1" t="s">
        <v>31</v>
      </c>
      <c r="K216" s="3">
        <v>0</v>
      </c>
      <c r="L216" s="3">
        <v>0</v>
      </c>
      <c r="M216" s="1" t="s">
        <v>31</v>
      </c>
      <c r="N216" s="3">
        <v>0</v>
      </c>
      <c r="O216" s="3">
        <v>0</v>
      </c>
      <c r="P216" s="1" t="s">
        <v>31</v>
      </c>
      <c r="Q216" s="3">
        <v>0</v>
      </c>
      <c r="R216" s="3">
        <v>0</v>
      </c>
      <c r="S216" s="1" t="s">
        <v>31</v>
      </c>
      <c r="T216" s="3">
        <v>0</v>
      </c>
      <c r="U216" s="3">
        <v>0</v>
      </c>
      <c r="V216" s="1" t="s">
        <v>31</v>
      </c>
      <c r="W216" s="1" t="s">
        <v>33</v>
      </c>
      <c r="X216" s="1" t="s">
        <v>620</v>
      </c>
      <c r="Y216" s="1" t="s">
        <v>70</v>
      </c>
      <c r="Z216" s="1" t="s">
        <v>575</v>
      </c>
      <c r="AA216" s="1" t="s">
        <v>576</v>
      </c>
    </row>
    <row r="217" spans="1:27" hidden="1" x14ac:dyDescent="0.25">
      <c r="A217" s="1" t="s">
        <v>26</v>
      </c>
      <c r="B217" s="1" t="s">
        <v>628</v>
      </c>
      <c r="C217" s="2">
        <v>42317</v>
      </c>
      <c r="D217" s="1" t="s">
        <v>28</v>
      </c>
      <c r="E217" s="7" t="str">
        <f>VLOOKUP(TRIM(D217)*1,CFOP!A:B,2,FALSE)</f>
        <v>Não</v>
      </c>
      <c r="F217" s="1" t="s">
        <v>29</v>
      </c>
      <c r="G217" s="3">
        <v>-2956.2200000000003</v>
      </c>
      <c r="H217" s="3">
        <v>2956.2200000000003</v>
      </c>
      <c r="I217" s="3">
        <v>532.12</v>
      </c>
      <c r="J217" s="1" t="s">
        <v>30</v>
      </c>
      <c r="K217" s="3">
        <v>0</v>
      </c>
      <c r="L217" s="3">
        <v>0</v>
      </c>
      <c r="M217" s="1" t="s">
        <v>31</v>
      </c>
      <c r="N217" s="3">
        <v>0</v>
      </c>
      <c r="O217" s="3">
        <v>0</v>
      </c>
      <c r="P217" s="1" t="s">
        <v>31</v>
      </c>
      <c r="Q217" s="3">
        <v>2956.2200000000003</v>
      </c>
      <c r="R217" s="3">
        <v>48.78</v>
      </c>
      <c r="S217" s="1" t="s">
        <v>32</v>
      </c>
      <c r="T217" s="3">
        <v>2956.2200000000003</v>
      </c>
      <c r="U217" s="3">
        <v>224.67000000000002</v>
      </c>
      <c r="V217" s="1" t="s">
        <v>32</v>
      </c>
      <c r="W217" s="1" t="s">
        <v>33</v>
      </c>
      <c r="X217" s="1" t="s">
        <v>629</v>
      </c>
      <c r="Y217" s="1" t="s">
        <v>630</v>
      </c>
      <c r="Z217" s="1" t="s">
        <v>631</v>
      </c>
      <c r="AA217" s="1" t="s">
        <v>632</v>
      </c>
    </row>
    <row r="218" spans="1:27" hidden="1" x14ac:dyDescent="0.25">
      <c r="A218" s="1" t="s">
        <v>26</v>
      </c>
      <c r="B218" s="1" t="s">
        <v>633</v>
      </c>
      <c r="C218" s="2">
        <v>42317</v>
      </c>
      <c r="D218" s="1" t="s">
        <v>28</v>
      </c>
      <c r="E218" s="7" t="str">
        <f>VLOOKUP(TRIM(D218)*1,CFOP!A:B,2,FALSE)</f>
        <v>Não</v>
      </c>
      <c r="F218" s="1" t="s">
        <v>29</v>
      </c>
      <c r="G218" s="3">
        <v>-3639.55</v>
      </c>
      <c r="H218" s="3">
        <v>3639.55</v>
      </c>
      <c r="I218" s="3">
        <v>655.12</v>
      </c>
      <c r="J218" s="1" t="s">
        <v>30</v>
      </c>
      <c r="K218" s="3">
        <v>0</v>
      </c>
      <c r="L218" s="3">
        <v>0</v>
      </c>
      <c r="M218" s="1" t="s">
        <v>31</v>
      </c>
      <c r="N218" s="3">
        <v>0</v>
      </c>
      <c r="O218" s="3">
        <v>0</v>
      </c>
      <c r="P218" s="1" t="s">
        <v>31</v>
      </c>
      <c r="Q218" s="3">
        <v>3639.55</v>
      </c>
      <c r="R218" s="3">
        <v>60.050000000000004</v>
      </c>
      <c r="S218" s="1" t="s">
        <v>32</v>
      </c>
      <c r="T218" s="3">
        <v>3639.55</v>
      </c>
      <c r="U218" s="3">
        <v>276.61</v>
      </c>
      <c r="V218" s="1" t="s">
        <v>32</v>
      </c>
      <c r="W218" s="1" t="s">
        <v>33</v>
      </c>
      <c r="X218" s="1" t="s">
        <v>629</v>
      </c>
      <c r="Y218" s="1" t="s">
        <v>630</v>
      </c>
      <c r="Z218" s="1" t="s">
        <v>634</v>
      </c>
      <c r="AA218" s="1" t="s">
        <v>635</v>
      </c>
    </row>
    <row r="219" spans="1:27" hidden="1" x14ac:dyDescent="0.25">
      <c r="A219" s="1" t="s">
        <v>26</v>
      </c>
      <c r="B219" s="1" t="s">
        <v>636</v>
      </c>
      <c r="C219" s="2">
        <v>42317</v>
      </c>
      <c r="D219" s="1" t="s">
        <v>28</v>
      </c>
      <c r="E219" s="7" t="str">
        <f>VLOOKUP(TRIM(D219)*1,CFOP!A:B,2,FALSE)</f>
        <v>Não</v>
      </c>
      <c r="F219" s="1" t="s">
        <v>29</v>
      </c>
      <c r="G219" s="3">
        <v>-3717.84</v>
      </c>
      <c r="H219" s="3">
        <v>3717.84</v>
      </c>
      <c r="I219" s="3">
        <v>669.21</v>
      </c>
      <c r="J219" s="1" t="s">
        <v>30</v>
      </c>
      <c r="K219" s="3">
        <v>0</v>
      </c>
      <c r="L219" s="3">
        <v>0</v>
      </c>
      <c r="M219" s="1" t="s">
        <v>31</v>
      </c>
      <c r="N219" s="3">
        <v>0</v>
      </c>
      <c r="O219" s="3">
        <v>0</v>
      </c>
      <c r="P219" s="1" t="s">
        <v>31</v>
      </c>
      <c r="Q219" s="3">
        <v>3717.84</v>
      </c>
      <c r="R219" s="3">
        <v>61.34</v>
      </c>
      <c r="S219" s="1" t="s">
        <v>32</v>
      </c>
      <c r="T219" s="3">
        <v>3717.84</v>
      </c>
      <c r="U219" s="3">
        <v>282.56</v>
      </c>
      <c r="V219" s="1" t="s">
        <v>32</v>
      </c>
      <c r="W219" s="1" t="s">
        <v>33</v>
      </c>
      <c r="X219" s="1" t="s">
        <v>629</v>
      </c>
      <c r="Y219" s="1" t="s">
        <v>637</v>
      </c>
      <c r="Z219" s="1" t="s">
        <v>638</v>
      </c>
      <c r="AA219" s="1" t="s">
        <v>639</v>
      </c>
    </row>
    <row r="220" spans="1:27" hidden="1" x14ac:dyDescent="0.25">
      <c r="A220" s="1" t="s">
        <v>26</v>
      </c>
      <c r="B220" s="1" t="s">
        <v>640</v>
      </c>
      <c r="C220" s="2">
        <v>42318</v>
      </c>
      <c r="D220" s="1" t="s">
        <v>453</v>
      </c>
      <c r="E220" s="7" t="str">
        <f>VLOOKUP(TRIM(D220)*1,CFOP!A:B,2,FALSE)</f>
        <v>Não</v>
      </c>
      <c r="F220" s="1" t="s">
        <v>29</v>
      </c>
      <c r="G220" s="3">
        <v>-510.6</v>
      </c>
      <c r="H220" s="3">
        <v>425.5</v>
      </c>
      <c r="I220" s="3">
        <v>76.59</v>
      </c>
      <c r="J220" s="1" t="s">
        <v>61</v>
      </c>
      <c r="K220" s="3">
        <v>0</v>
      </c>
      <c r="L220" s="3">
        <v>0</v>
      </c>
      <c r="M220" s="1" t="s">
        <v>31</v>
      </c>
      <c r="N220" s="3">
        <v>425.5</v>
      </c>
      <c r="O220" s="3">
        <v>85.100000000000009</v>
      </c>
      <c r="P220" s="1" t="s">
        <v>62</v>
      </c>
      <c r="Q220" s="3">
        <v>0</v>
      </c>
      <c r="R220" s="3">
        <v>0</v>
      </c>
      <c r="S220" s="1" t="s">
        <v>31</v>
      </c>
      <c r="T220" s="3">
        <v>0</v>
      </c>
      <c r="U220" s="3">
        <v>0</v>
      </c>
      <c r="V220" s="1" t="s">
        <v>31</v>
      </c>
      <c r="W220" s="1" t="s">
        <v>33</v>
      </c>
      <c r="X220" s="1" t="s">
        <v>641</v>
      </c>
      <c r="Y220" s="1" t="s">
        <v>642</v>
      </c>
      <c r="Z220" s="1" t="s">
        <v>643</v>
      </c>
      <c r="AA220" s="1" t="s">
        <v>644</v>
      </c>
    </row>
    <row r="221" spans="1:27" hidden="1" x14ac:dyDescent="0.25">
      <c r="A221" s="1" t="s">
        <v>26</v>
      </c>
      <c r="B221" s="1" t="s">
        <v>645</v>
      </c>
      <c r="C221" s="2">
        <v>42318</v>
      </c>
      <c r="D221" s="1" t="s">
        <v>28</v>
      </c>
      <c r="E221" s="7" t="str">
        <f>VLOOKUP(TRIM(D221)*1,CFOP!A:B,2,FALSE)</f>
        <v>Não</v>
      </c>
      <c r="F221" s="1" t="s">
        <v>29</v>
      </c>
      <c r="G221" s="3">
        <v>-398.01</v>
      </c>
      <c r="H221" s="3">
        <v>398</v>
      </c>
      <c r="I221" s="3">
        <v>14.61</v>
      </c>
      <c r="J221" s="1" t="s">
        <v>30</v>
      </c>
      <c r="K221" s="3">
        <v>0</v>
      </c>
      <c r="L221" s="3">
        <v>0</v>
      </c>
      <c r="M221" s="1" t="s">
        <v>31</v>
      </c>
      <c r="N221" s="3">
        <v>0</v>
      </c>
      <c r="O221" s="3">
        <v>0</v>
      </c>
      <c r="P221" s="1" t="s">
        <v>31</v>
      </c>
      <c r="Q221" s="3">
        <v>398</v>
      </c>
      <c r="R221" s="3">
        <v>6.57</v>
      </c>
      <c r="S221" s="1" t="s">
        <v>32</v>
      </c>
      <c r="T221" s="3">
        <v>398</v>
      </c>
      <c r="U221" s="3">
        <v>30.25</v>
      </c>
      <c r="V221" s="1" t="s">
        <v>32</v>
      </c>
      <c r="W221" s="1" t="s">
        <v>33</v>
      </c>
      <c r="X221" s="1" t="s">
        <v>34</v>
      </c>
      <c r="Y221" s="1" t="s">
        <v>35</v>
      </c>
      <c r="Z221" s="1" t="s">
        <v>646</v>
      </c>
      <c r="AA221" s="1" t="s">
        <v>647</v>
      </c>
    </row>
    <row r="222" spans="1:27" hidden="1" x14ac:dyDescent="0.25">
      <c r="A222" s="1" t="s">
        <v>26</v>
      </c>
      <c r="B222" s="1" t="s">
        <v>645</v>
      </c>
      <c r="C222" s="2">
        <v>42318</v>
      </c>
      <c r="D222" s="1" t="s">
        <v>28</v>
      </c>
      <c r="E222" s="7" t="str">
        <f>VLOOKUP(TRIM(D222)*1,CFOP!A:B,2,FALSE)</f>
        <v>Não</v>
      </c>
      <c r="F222" s="1" t="s">
        <v>29</v>
      </c>
      <c r="G222" s="3">
        <v>-96</v>
      </c>
      <c r="H222" s="3">
        <v>96</v>
      </c>
      <c r="I222" s="3">
        <v>3.52</v>
      </c>
      <c r="J222" s="1" t="s">
        <v>30</v>
      </c>
      <c r="K222" s="3">
        <v>0</v>
      </c>
      <c r="L222" s="3">
        <v>0</v>
      </c>
      <c r="M222" s="1" t="s">
        <v>31</v>
      </c>
      <c r="N222" s="3">
        <v>0</v>
      </c>
      <c r="O222" s="3">
        <v>0</v>
      </c>
      <c r="P222" s="1" t="s">
        <v>31</v>
      </c>
      <c r="Q222" s="3">
        <v>96</v>
      </c>
      <c r="R222" s="3">
        <v>1.58</v>
      </c>
      <c r="S222" s="1" t="s">
        <v>32</v>
      </c>
      <c r="T222" s="3">
        <v>96</v>
      </c>
      <c r="U222" s="3">
        <v>7.3</v>
      </c>
      <c r="V222" s="1" t="s">
        <v>32</v>
      </c>
      <c r="W222" s="1" t="s">
        <v>33</v>
      </c>
      <c r="X222" s="1" t="s">
        <v>34</v>
      </c>
      <c r="Y222" s="1" t="s">
        <v>35</v>
      </c>
      <c r="Z222" s="1" t="s">
        <v>648</v>
      </c>
      <c r="AA222" s="1" t="s">
        <v>649</v>
      </c>
    </row>
    <row r="223" spans="1:27" hidden="1" x14ac:dyDescent="0.25">
      <c r="A223" s="1" t="s">
        <v>26</v>
      </c>
      <c r="B223" s="1" t="s">
        <v>650</v>
      </c>
      <c r="C223" s="2">
        <v>42318</v>
      </c>
      <c r="D223" s="1" t="s">
        <v>39</v>
      </c>
      <c r="E223" s="7" t="str">
        <f>VLOOKUP(TRIM(D223)*1,CFOP!A:B,2,FALSE)</f>
        <v>Não</v>
      </c>
      <c r="F223" s="1" t="s">
        <v>29</v>
      </c>
      <c r="G223" s="3">
        <v>-849</v>
      </c>
      <c r="H223" s="3">
        <v>849</v>
      </c>
      <c r="I223" s="3">
        <v>15.790000000000001</v>
      </c>
      <c r="J223" s="1" t="s">
        <v>30</v>
      </c>
      <c r="K223" s="3">
        <v>0</v>
      </c>
      <c r="L223" s="3">
        <v>0</v>
      </c>
      <c r="M223" s="1" t="s">
        <v>31</v>
      </c>
      <c r="N223" s="3">
        <v>0</v>
      </c>
      <c r="O223" s="3">
        <v>0</v>
      </c>
      <c r="P223" s="1" t="s">
        <v>31</v>
      </c>
      <c r="Q223" s="3">
        <v>849</v>
      </c>
      <c r="R223" s="3">
        <v>14.01</v>
      </c>
      <c r="S223" s="1" t="s">
        <v>32</v>
      </c>
      <c r="T223" s="3">
        <v>849</v>
      </c>
      <c r="U223" s="3">
        <v>64.52</v>
      </c>
      <c r="V223" s="1" t="s">
        <v>32</v>
      </c>
      <c r="W223" s="1" t="s">
        <v>33</v>
      </c>
      <c r="X223" s="1" t="s">
        <v>492</v>
      </c>
      <c r="Y223" s="1" t="s">
        <v>651</v>
      </c>
      <c r="Z223" s="1" t="s">
        <v>652</v>
      </c>
      <c r="AA223" s="1" t="s">
        <v>653</v>
      </c>
    </row>
    <row r="224" spans="1:27" hidden="1" x14ac:dyDescent="0.25">
      <c r="A224" s="1" t="s">
        <v>26</v>
      </c>
      <c r="B224" s="1" t="s">
        <v>654</v>
      </c>
      <c r="C224" s="2">
        <v>42318</v>
      </c>
      <c r="D224" s="1" t="s">
        <v>39</v>
      </c>
      <c r="E224" s="7" t="str">
        <f>VLOOKUP(TRIM(D224)*1,CFOP!A:B,2,FALSE)</f>
        <v>Não</v>
      </c>
      <c r="F224" s="1" t="s">
        <v>29</v>
      </c>
      <c r="G224" s="3">
        <v>-13.75</v>
      </c>
      <c r="H224" s="3">
        <v>13.75</v>
      </c>
      <c r="I224" s="3">
        <v>0.47000000000000003</v>
      </c>
      <c r="J224" s="1" t="s">
        <v>30</v>
      </c>
      <c r="K224" s="3">
        <v>0</v>
      </c>
      <c r="L224" s="3">
        <v>0</v>
      </c>
      <c r="M224" s="1" t="s">
        <v>31</v>
      </c>
      <c r="N224" s="3">
        <v>0</v>
      </c>
      <c r="O224" s="3">
        <v>0</v>
      </c>
      <c r="P224" s="1" t="s">
        <v>31</v>
      </c>
      <c r="Q224" s="3">
        <v>13.75</v>
      </c>
      <c r="R224" s="3">
        <v>0.23</v>
      </c>
      <c r="S224" s="1" t="s">
        <v>32</v>
      </c>
      <c r="T224" s="3">
        <v>13.75</v>
      </c>
      <c r="U224" s="3">
        <v>1.05</v>
      </c>
      <c r="V224" s="1" t="s">
        <v>32</v>
      </c>
      <c r="W224" s="1" t="s">
        <v>33</v>
      </c>
      <c r="X224" s="1" t="s">
        <v>518</v>
      </c>
      <c r="Y224" s="1" t="s">
        <v>96</v>
      </c>
      <c r="Z224" s="1" t="s">
        <v>655</v>
      </c>
      <c r="AA224" s="1" t="s">
        <v>656</v>
      </c>
    </row>
    <row r="225" spans="1:27" hidden="1" x14ac:dyDescent="0.25">
      <c r="A225" s="1" t="s">
        <v>26</v>
      </c>
      <c r="B225" s="1" t="s">
        <v>654</v>
      </c>
      <c r="C225" s="2">
        <v>42318</v>
      </c>
      <c r="D225" s="1" t="s">
        <v>39</v>
      </c>
      <c r="E225" s="7" t="str">
        <f>VLOOKUP(TRIM(D225)*1,CFOP!A:B,2,FALSE)</f>
        <v>Não</v>
      </c>
      <c r="F225" s="1" t="s">
        <v>29</v>
      </c>
      <c r="G225" s="3">
        <v>-274.5</v>
      </c>
      <c r="H225" s="3">
        <v>274.5</v>
      </c>
      <c r="I225" s="3">
        <v>9.4700000000000006</v>
      </c>
      <c r="J225" s="1" t="s">
        <v>30</v>
      </c>
      <c r="K225" s="3">
        <v>0</v>
      </c>
      <c r="L225" s="3">
        <v>0</v>
      </c>
      <c r="M225" s="1" t="s">
        <v>31</v>
      </c>
      <c r="N225" s="3">
        <v>0</v>
      </c>
      <c r="O225" s="3">
        <v>0</v>
      </c>
      <c r="P225" s="1" t="s">
        <v>31</v>
      </c>
      <c r="Q225" s="3">
        <v>274.5</v>
      </c>
      <c r="R225" s="3">
        <v>4.53</v>
      </c>
      <c r="S225" s="1" t="s">
        <v>32</v>
      </c>
      <c r="T225" s="3">
        <v>274.5</v>
      </c>
      <c r="U225" s="3">
        <v>20.86</v>
      </c>
      <c r="V225" s="1" t="s">
        <v>32</v>
      </c>
      <c r="W225" s="1" t="s">
        <v>33</v>
      </c>
      <c r="X225" s="1" t="s">
        <v>518</v>
      </c>
      <c r="Y225" s="1" t="s">
        <v>44</v>
      </c>
      <c r="Z225" s="1" t="s">
        <v>657</v>
      </c>
      <c r="AA225" s="1" t="s">
        <v>658</v>
      </c>
    </row>
    <row r="226" spans="1:27" hidden="1" x14ac:dyDescent="0.25">
      <c r="A226" s="1" t="s">
        <v>26</v>
      </c>
      <c r="B226" s="1" t="s">
        <v>659</v>
      </c>
      <c r="C226" s="2">
        <v>42318</v>
      </c>
      <c r="D226" s="1" t="s">
        <v>660</v>
      </c>
      <c r="E226" s="7" t="str">
        <f>VLOOKUP(TRIM(D226)*1,CFOP!A:B,2,FALSE)</f>
        <v>Não</v>
      </c>
      <c r="F226" s="1" t="s">
        <v>60</v>
      </c>
      <c r="G226" s="3">
        <v>-364.23</v>
      </c>
      <c r="H226" s="3">
        <v>483.85</v>
      </c>
      <c r="I226" s="3">
        <v>87.09</v>
      </c>
      <c r="J226" s="1" t="s">
        <v>61</v>
      </c>
      <c r="K226" s="3">
        <v>0</v>
      </c>
      <c r="L226" s="3">
        <v>0</v>
      </c>
      <c r="M226" s="1" t="s">
        <v>31</v>
      </c>
      <c r="N226" s="3">
        <v>319.25</v>
      </c>
      <c r="O226" s="3">
        <v>25.54</v>
      </c>
      <c r="P226" s="1" t="s">
        <v>62</v>
      </c>
      <c r="Q226" s="3">
        <v>270.55</v>
      </c>
      <c r="R226" s="3">
        <v>5.68</v>
      </c>
      <c r="S226" s="1" t="s">
        <v>32</v>
      </c>
      <c r="T226" s="3">
        <v>270.55</v>
      </c>
      <c r="U226" s="3">
        <v>26.11</v>
      </c>
      <c r="V226" s="1" t="s">
        <v>32</v>
      </c>
      <c r="W226" s="1" t="s">
        <v>33</v>
      </c>
      <c r="X226" s="1" t="s">
        <v>661</v>
      </c>
      <c r="Y226" s="1" t="s">
        <v>662</v>
      </c>
      <c r="Z226" s="1" t="s">
        <v>663</v>
      </c>
      <c r="AA226" s="1" t="s">
        <v>664</v>
      </c>
    </row>
    <row r="227" spans="1:27" hidden="1" x14ac:dyDescent="0.25">
      <c r="A227" s="1" t="s">
        <v>26</v>
      </c>
      <c r="B227" s="1" t="s">
        <v>665</v>
      </c>
      <c r="C227" s="2">
        <v>42318</v>
      </c>
      <c r="D227" s="1" t="s">
        <v>59</v>
      </c>
      <c r="E227" s="7" t="str">
        <f>VLOOKUP(TRIM(D227)*1,CFOP!A:B,2,FALSE)</f>
        <v>Não</v>
      </c>
      <c r="F227" s="1" t="s">
        <v>60</v>
      </c>
      <c r="G227" s="3">
        <v>-5570.3700000000008</v>
      </c>
      <c r="H227" s="3">
        <v>7097.79</v>
      </c>
      <c r="I227" s="3">
        <v>1277.6000000000001</v>
      </c>
      <c r="J227" s="1" t="s">
        <v>61</v>
      </c>
      <c r="K227" s="3">
        <v>0</v>
      </c>
      <c r="L227" s="3">
        <v>0</v>
      </c>
      <c r="M227" s="1" t="s">
        <v>31</v>
      </c>
      <c r="N227" s="3">
        <v>4433.45</v>
      </c>
      <c r="O227" s="3">
        <v>665.02</v>
      </c>
      <c r="P227" s="1" t="s">
        <v>62</v>
      </c>
      <c r="Q227" s="3">
        <v>3757.16</v>
      </c>
      <c r="R227" s="3">
        <v>78.900000000000006</v>
      </c>
      <c r="S227" s="1" t="s">
        <v>32</v>
      </c>
      <c r="T227" s="3">
        <v>3757.16</v>
      </c>
      <c r="U227" s="3">
        <v>362.57</v>
      </c>
      <c r="V227" s="1" t="s">
        <v>32</v>
      </c>
      <c r="W227" s="1" t="s">
        <v>33</v>
      </c>
      <c r="X227" s="1" t="s">
        <v>661</v>
      </c>
      <c r="Y227" s="1" t="s">
        <v>44</v>
      </c>
      <c r="Z227" s="1" t="s">
        <v>666</v>
      </c>
      <c r="AA227" s="1" t="s">
        <v>667</v>
      </c>
    </row>
    <row r="228" spans="1:27" hidden="1" x14ac:dyDescent="0.25">
      <c r="A228" s="1" t="s">
        <v>26</v>
      </c>
      <c r="B228" s="1" t="s">
        <v>665</v>
      </c>
      <c r="C228" s="2">
        <v>42318</v>
      </c>
      <c r="D228" s="1" t="s">
        <v>59</v>
      </c>
      <c r="E228" s="7" t="str">
        <f>VLOOKUP(TRIM(D228)*1,CFOP!A:B,2,FALSE)</f>
        <v>Não</v>
      </c>
      <c r="F228" s="1" t="s">
        <v>60</v>
      </c>
      <c r="G228" s="3">
        <v>-263.32000000000005</v>
      </c>
      <c r="H228" s="3">
        <v>454.52</v>
      </c>
      <c r="I228" s="3">
        <v>81.81</v>
      </c>
      <c r="J228" s="1" t="s">
        <v>61</v>
      </c>
      <c r="K228" s="3">
        <v>0</v>
      </c>
      <c r="L228" s="3">
        <v>0</v>
      </c>
      <c r="M228" s="1" t="s">
        <v>31</v>
      </c>
      <c r="N228" s="3">
        <v>283.91000000000003</v>
      </c>
      <c r="O228" s="3">
        <v>42.59</v>
      </c>
      <c r="P228" s="1" t="s">
        <v>62</v>
      </c>
      <c r="Q228" s="3">
        <v>240.6</v>
      </c>
      <c r="R228" s="3">
        <v>5.05</v>
      </c>
      <c r="S228" s="1" t="s">
        <v>32</v>
      </c>
      <c r="T228" s="3">
        <v>240.6</v>
      </c>
      <c r="U228" s="3">
        <v>23.22</v>
      </c>
      <c r="V228" s="1" t="s">
        <v>32</v>
      </c>
      <c r="W228" s="1" t="s">
        <v>33</v>
      </c>
      <c r="X228" s="1" t="s">
        <v>661</v>
      </c>
      <c r="Y228" s="1" t="s">
        <v>44</v>
      </c>
      <c r="Z228" s="1" t="s">
        <v>668</v>
      </c>
      <c r="AA228" s="1" t="s">
        <v>669</v>
      </c>
    </row>
    <row r="229" spans="1:27" hidden="1" x14ac:dyDescent="0.25">
      <c r="A229" s="1" t="s">
        <v>26</v>
      </c>
      <c r="B229" s="1" t="s">
        <v>665</v>
      </c>
      <c r="C229" s="2">
        <v>42318</v>
      </c>
      <c r="D229" s="1" t="s">
        <v>59</v>
      </c>
      <c r="E229" s="7" t="str">
        <f>VLOOKUP(TRIM(D229)*1,CFOP!A:B,2,FALSE)</f>
        <v>Não</v>
      </c>
      <c r="F229" s="1" t="s">
        <v>60</v>
      </c>
      <c r="G229" s="3">
        <v>-145.99</v>
      </c>
      <c r="H229" s="3">
        <v>192.79</v>
      </c>
      <c r="I229" s="3">
        <v>34.700000000000003</v>
      </c>
      <c r="J229" s="1" t="s">
        <v>61</v>
      </c>
      <c r="K229" s="3">
        <v>0</v>
      </c>
      <c r="L229" s="3">
        <v>0</v>
      </c>
      <c r="M229" s="1" t="s">
        <v>31</v>
      </c>
      <c r="N229" s="3">
        <v>125.77</v>
      </c>
      <c r="O229" s="3">
        <v>12.58</v>
      </c>
      <c r="P229" s="1" t="s">
        <v>62</v>
      </c>
      <c r="Q229" s="3">
        <v>108.42</v>
      </c>
      <c r="R229" s="3">
        <v>2.2800000000000002</v>
      </c>
      <c r="S229" s="1" t="s">
        <v>32</v>
      </c>
      <c r="T229" s="3">
        <v>108.42</v>
      </c>
      <c r="U229" s="3">
        <v>10.46</v>
      </c>
      <c r="V229" s="1" t="s">
        <v>32</v>
      </c>
      <c r="W229" s="1" t="s">
        <v>33</v>
      </c>
      <c r="X229" s="1" t="s">
        <v>661</v>
      </c>
      <c r="Y229" s="1" t="s">
        <v>230</v>
      </c>
      <c r="Z229" s="1" t="s">
        <v>670</v>
      </c>
      <c r="AA229" s="1" t="s">
        <v>671</v>
      </c>
    </row>
    <row r="230" spans="1:27" hidden="1" x14ac:dyDescent="0.25">
      <c r="A230" s="1" t="s">
        <v>26</v>
      </c>
      <c r="B230" s="1" t="s">
        <v>665</v>
      </c>
      <c r="C230" s="2">
        <v>42318</v>
      </c>
      <c r="D230" s="1" t="s">
        <v>59</v>
      </c>
      <c r="E230" s="7" t="str">
        <f>VLOOKUP(TRIM(D230)*1,CFOP!A:B,2,FALSE)</f>
        <v>Não</v>
      </c>
      <c r="F230" s="1" t="s">
        <v>60</v>
      </c>
      <c r="G230" s="3">
        <v>-275.75</v>
      </c>
      <c r="H230" s="3">
        <v>499.92</v>
      </c>
      <c r="I230" s="3">
        <v>89.98</v>
      </c>
      <c r="J230" s="1" t="s">
        <v>61</v>
      </c>
      <c r="K230" s="3">
        <v>0</v>
      </c>
      <c r="L230" s="3">
        <v>0</v>
      </c>
      <c r="M230" s="1" t="s">
        <v>31</v>
      </c>
      <c r="N230" s="3">
        <v>312.27</v>
      </c>
      <c r="O230" s="3">
        <v>46.84</v>
      </c>
      <c r="P230" s="1" t="s">
        <v>62</v>
      </c>
      <c r="Q230" s="3">
        <v>264.63</v>
      </c>
      <c r="R230" s="3">
        <v>5.5600000000000005</v>
      </c>
      <c r="S230" s="1" t="s">
        <v>32</v>
      </c>
      <c r="T230" s="3">
        <v>264.63</v>
      </c>
      <c r="U230" s="3">
        <v>25.54</v>
      </c>
      <c r="V230" s="1" t="s">
        <v>32</v>
      </c>
      <c r="W230" s="1" t="s">
        <v>33</v>
      </c>
      <c r="X230" s="1" t="s">
        <v>661</v>
      </c>
      <c r="Y230" s="1" t="s">
        <v>44</v>
      </c>
      <c r="Z230" s="1" t="s">
        <v>672</v>
      </c>
      <c r="AA230" s="1" t="s">
        <v>673</v>
      </c>
    </row>
    <row r="231" spans="1:27" hidden="1" x14ac:dyDescent="0.25">
      <c r="A231" s="1" t="s">
        <v>26</v>
      </c>
      <c r="B231" s="1" t="s">
        <v>665</v>
      </c>
      <c r="C231" s="2">
        <v>42318</v>
      </c>
      <c r="D231" s="1" t="s">
        <v>59</v>
      </c>
      <c r="E231" s="7" t="str">
        <f>VLOOKUP(TRIM(D231)*1,CFOP!A:B,2,FALSE)</f>
        <v>Não</v>
      </c>
      <c r="F231" s="1" t="s">
        <v>60</v>
      </c>
      <c r="G231" s="3">
        <v>-657.97</v>
      </c>
      <c r="H231" s="3">
        <v>885.54</v>
      </c>
      <c r="I231" s="3">
        <v>159.4</v>
      </c>
      <c r="J231" s="1" t="s">
        <v>61</v>
      </c>
      <c r="K231" s="3">
        <v>0</v>
      </c>
      <c r="L231" s="3">
        <v>0</v>
      </c>
      <c r="M231" s="1" t="s">
        <v>31</v>
      </c>
      <c r="N231" s="3">
        <v>553.13</v>
      </c>
      <c r="O231" s="3">
        <v>82.97</v>
      </c>
      <c r="P231" s="1" t="s">
        <v>62</v>
      </c>
      <c r="Q231" s="3">
        <v>468.75</v>
      </c>
      <c r="R231" s="3">
        <v>9.84</v>
      </c>
      <c r="S231" s="1" t="s">
        <v>32</v>
      </c>
      <c r="T231" s="3">
        <v>468.75</v>
      </c>
      <c r="U231" s="3">
        <v>45.230000000000004</v>
      </c>
      <c r="V231" s="1" t="s">
        <v>32</v>
      </c>
      <c r="W231" s="1" t="s">
        <v>33</v>
      </c>
      <c r="X231" s="1" t="s">
        <v>661</v>
      </c>
      <c r="Y231" s="1" t="s">
        <v>44</v>
      </c>
      <c r="Z231" s="1" t="s">
        <v>674</v>
      </c>
      <c r="AA231" s="1" t="s">
        <v>675</v>
      </c>
    </row>
    <row r="232" spans="1:27" hidden="1" x14ac:dyDescent="0.25">
      <c r="A232" s="1" t="s">
        <v>26</v>
      </c>
      <c r="B232" s="1" t="s">
        <v>665</v>
      </c>
      <c r="C232" s="2">
        <v>42318</v>
      </c>
      <c r="D232" s="1" t="s">
        <v>59</v>
      </c>
      <c r="E232" s="7" t="str">
        <f>VLOOKUP(TRIM(D232)*1,CFOP!A:B,2,FALSE)</f>
        <v>Não</v>
      </c>
      <c r="F232" s="1" t="s">
        <v>60</v>
      </c>
      <c r="G232" s="3">
        <v>-77.47</v>
      </c>
      <c r="H232" s="3">
        <v>101.81</v>
      </c>
      <c r="I232" s="3">
        <v>18.330000000000002</v>
      </c>
      <c r="J232" s="1" t="s">
        <v>61</v>
      </c>
      <c r="K232" s="3">
        <v>0</v>
      </c>
      <c r="L232" s="3">
        <v>0</v>
      </c>
      <c r="M232" s="1" t="s">
        <v>31</v>
      </c>
      <c r="N232" s="3">
        <v>63.45</v>
      </c>
      <c r="O232" s="3">
        <v>9.52</v>
      </c>
      <c r="P232" s="1" t="s">
        <v>62</v>
      </c>
      <c r="Q232" s="3">
        <v>54.71</v>
      </c>
      <c r="R232" s="3">
        <v>1.1500000000000001</v>
      </c>
      <c r="S232" s="1" t="s">
        <v>32</v>
      </c>
      <c r="T232" s="3">
        <v>54.71</v>
      </c>
      <c r="U232" s="3">
        <v>5.28</v>
      </c>
      <c r="V232" s="1" t="s">
        <v>32</v>
      </c>
      <c r="W232" s="1" t="s">
        <v>33</v>
      </c>
      <c r="X232" s="1" t="s">
        <v>661</v>
      </c>
      <c r="Y232" s="1" t="s">
        <v>91</v>
      </c>
      <c r="Z232" s="1" t="s">
        <v>676</v>
      </c>
      <c r="AA232" s="1" t="s">
        <v>677</v>
      </c>
    </row>
    <row r="233" spans="1:27" hidden="1" x14ac:dyDescent="0.25">
      <c r="A233" s="1" t="s">
        <v>26</v>
      </c>
      <c r="B233" s="1" t="s">
        <v>678</v>
      </c>
      <c r="C233" s="2">
        <v>42318</v>
      </c>
      <c r="D233" s="1" t="s">
        <v>59</v>
      </c>
      <c r="E233" s="7" t="str">
        <f>VLOOKUP(TRIM(D233)*1,CFOP!A:B,2,FALSE)</f>
        <v>Não</v>
      </c>
      <c r="F233" s="1" t="s">
        <v>60</v>
      </c>
      <c r="G233" s="3">
        <v>-113.18</v>
      </c>
      <c r="H233" s="3">
        <v>190.88</v>
      </c>
      <c r="I233" s="3">
        <v>34.36</v>
      </c>
      <c r="J233" s="1" t="s">
        <v>61</v>
      </c>
      <c r="K233" s="3">
        <v>0</v>
      </c>
      <c r="L233" s="3">
        <v>0</v>
      </c>
      <c r="M233" s="1" t="s">
        <v>31</v>
      </c>
      <c r="N233" s="3">
        <v>118.98</v>
      </c>
      <c r="O233" s="3">
        <v>17.850000000000001</v>
      </c>
      <c r="P233" s="1" t="s">
        <v>62</v>
      </c>
      <c r="Q233" s="3">
        <v>102.57000000000001</v>
      </c>
      <c r="R233" s="3">
        <v>2.15</v>
      </c>
      <c r="S233" s="1" t="s">
        <v>32</v>
      </c>
      <c r="T233" s="3">
        <v>102.57000000000001</v>
      </c>
      <c r="U233" s="3">
        <v>9.9</v>
      </c>
      <c r="V233" s="1" t="s">
        <v>32</v>
      </c>
      <c r="W233" s="1" t="s">
        <v>33</v>
      </c>
      <c r="X233" s="1" t="s">
        <v>679</v>
      </c>
      <c r="Y233" s="1" t="s">
        <v>91</v>
      </c>
      <c r="Z233" s="1" t="s">
        <v>680</v>
      </c>
      <c r="AA233" s="1" t="s">
        <v>681</v>
      </c>
    </row>
    <row r="234" spans="1:27" hidden="1" x14ac:dyDescent="0.25">
      <c r="A234" s="1" t="s">
        <v>26</v>
      </c>
      <c r="B234" s="1" t="s">
        <v>678</v>
      </c>
      <c r="C234" s="2">
        <v>42318</v>
      </c>
      <c r="D234" s="1" t="s">
        <v>59</v>
      </c>
      <c r="E234" s="7" t="str">
        <f>VLOOKUP(TRIM(D234)*1,CFOP!A:B,2,FALSE)</f>
        <v>Não</v>
      </c>
      <c r="F234" s="1" t="s">
        <v>60</v>
      </c>
      <c r="G234" s="3">
        <v>-49.910000000000004</v>
      </c>
      <c r="H234" s="3">
        <v>90.06</v>
      </c>
      <c r="I234" s="3">
        <v>16.21</v>
      </c>
      <c r="J234" s="1" t="s">
        <v>61</v>
      </c>
      <c r="K234" s="3">
        <v>0</v>
      </c>
      <c r="L234" s="3">
        <v>0</v>
      </c>
      <c r="M234" s="1" t="s">
        <v>31</v>
      </c>
      <c r="N234" s="3">
        <v>56.13</v>
      </c>
      <c r="O234" s="3">
        <v>8.42</v>
      </c>
      <c r="P234" s="1" t="s">
        <v>62</v>
      </c>
      <c r="Q234" s="3">
        <v>48.38</v>
      </c>
      <c r="R234" s="3">
        <v>1.02</v>
      </c>
      <c r="S234" s="1" t="s">
        <v>32</v>
      </c>
      <c r="T234" s="3">
        <v>48.38</v>
      </c>
      <c r="U234" s="3">
        <v>4.67</v>
      </c>
      <c r="V234" s="1" t="s">
        <v>32</v>
      </c>
      <c r="W234" s="1" t="s">
        <v>33</v>
      </c>
      <c r="X234" s="1" t="s">
        <v>679</v>
      </c>
      <c r="Y234" s="1" t="s">
        <v>91</v>
      </c>
      <c r="Z234" s="1" t="s">
        <v>682</v>
      </c>
      <c r="AA234" s="1" t="s">
        <v>683</v>
      </c>
    </row>
    <row r="235" spans="1:27" hidden="1" x14ac:dyDescent="0.25">
      <c r="A235" s="1" t="s">
        <v>26</v>
      </c>
      <c r="B235" s="1" t="s">
        <v>678</v>
      </c>
      <c r="C235" s="2">
        <v>42318</v>
      </c>
      <c r="D235" s="1" t="s">
        <v>59</v>
      </c>
      <c r="E235" s="7" t="str">
        <f>VLOOKUP(TRIM(D235)*1,CFOP!A:B,2,FALSE)</f>
        <v>Não</v>
      </c>
      <c r="F235" s="1" t="s">
        <v>60</v>
      </c>
      <c r="G235" s="3">
        <v>-365.24</v>
      </c>
      <c r="H235" s="3">
        <v>484.66</v>
      </c>
      <c r="I235" s="3">
        <v>87.24</v>
      </c>
      <c r="J235" s="1" t="s">
        <v>61</v>
      </c>
      <c r="K235" s="3">
        <v>0</v>
      </c>
      <c r="L235" s="3">
        <v>0</v>
      </c>
      <c r="M235" s="1" t="s">
        <v>31</v>
      </c>
      <c r="N235" s="3">
        <v>302.09000000000003</v>
      </c>
      <c r="O235" s="3">
        <v>45.31</v>
      </c>
      <c r="P235" s="1" t="s">
        <v>62</v>
      </c>
      <c r="Q235" s="3">
        <v>260.42</v>
      </c>
      <c r="R235" s="3">
        <v>5.47</v>
      </c>
      <c r="S235" s="1" t="s">
        <v>32</v>
      </c>
      <c r="T235" s="3">
        <v>260.42</v>
      </c>
      <c r="U235" s="3">
        <v>25.13</v>
      </c>
      <c r="V235" s="1" t="s">
        <v>32</v>
      </c>
      <c r="W235" s="1" t="s">
        <v>33</v>
      </c>
      <c r="X235" s="1" t="s">
        <v>679</v>
      </c>
      <c r="Y235" s="1" t="s">
        <v>91</v>
      </c>
      <c r="Z235" s="1" t="s">
        <v>684</v>
      </c>
      <c r="AA235" s="1" t="s">
        <v>685</v>
      </c>
    </row>
    <row r="236" spans="1:27" hidden="1" x14ac:dyDescent="0.25">
      <c r="A236" s="1" t="s">
        <v>26</v>
      </c>
      <c r="B236" s="1" t="s">
        <v>678</v>
      </c>
      <c r="C236" s="2">
        <v>42318</v>
      </c>
      <c r="D236" s="1" t="s">
        <v>59</v>
      </c>
      <c r="E236" s="7" t="str">
        <f>VLOOKUP(TRIM(D236)*1,CFOP!A:B,2,FALSE)</f>
        <v>Não</v>
      </c>
      <c r="F236" s="1" t="s">
        <v>60</v>
      </c>
      <c r="G236" s="3">
        <v>-82.050000000000011</v>
      </c>
      <c r="H236" s="3">
        <v>158.19</v>
      </c>
      <c r="I236" s="3">
        <v>28.47</v>
      </c>
      <c r="J236" s="1" t="s">
        <v>61</v>
      </c>
      <c r="K236" s="3">
        <v>0</v>
      </c>
      <c r="L236" s="3">
        <v>0</v>
      </c>
      <c r="M236" s="1" t="s">
        <v>31</v>
      </c>
      <c r="N236" s="3">
        <v>98.61</v>
      </c>
      <c r="O236" s="3">
        <v>14.790000000000001</v>
      </c>
      <c r="P236" s="1" t="s">
        <v>62</v>
      </c>
      <c r="Q236" s="3">
        <v>85</v>
      </c>
      <c r="R236" s="3">
        <v>1.78</v>
      </c>
      <c r="S236" s="1" t="s">
        <v>32</v>
      </c>
      <c r="T236" s="3">
        <v>85</v>
      </c>
      <c r="U236" s="3">
        <v>8.1999999999999993</v>
      </c>
      <c r="V236" s="1" t="s">
        <v>32</v>
      </c>
      <c r="W236" s="1" t="s">
        <v>33</v>
      </c>
      <c r="X236" s="1" t="s">
        <v>679</v>
      </c>
      <c r="Y236" s="1" t="s">
        <v>91</v>
      </c>
      <c r="Z236" s="1" t="s">
        <v>686</v>
      </c>
      <c r="AA236" s="1" t="s">
        <v>687</v>
      </c>
    </row>
    <row r="237" spans="1:27" hidden="1" x14ac:dyDescent="0.25">
      <c r="A237" s="1" t="s">
        <v>26</v>
      </c>
      <c r="B237" s="1" t="s">
        <v>678</v>
      </c>
      <c r="C237" s="2">
        <v>42318</v>
      </c>
      <c r="D237" s="1" t="s">
        <v>59</v>
      </c>
      <c r="E237" s="7" t="str">
        <f>VLOOKUP(TRIM(D237)*1,CFOP!A:B,2,FALSE)</f>
        <v>Não</v>
      </c>
      <c r="F237" s="1" t="s">
        <v>60</v>
      </c>
      <c r="G237" s="3">
        <v>-33.64</v>
      </c>
      <c r="H237" s="3">
        <v>64.3</v>
      </c>
      <c r="I237" s="3">
        <v>11.57</v>
      </c>
      <c r="J237" s="1" t="s">
        <v>30</v>
      </c>
      <c r="K237" s="3">
        <v>0</v>
      </c>
      <c r="L237" s="3">
        <v>0</v>
      </c>
      <c r="M237" s="1" t="s">
        <v>31</v>
      </c>
      <c r="N237" s="3">
        <v>40.08</v>
      </c>
      <c r="O237" s="3">
        <v>6.01</v>
      </c>
      <c r="P237" s="1" t="s">
        <v>62</v>
      </c>
      <c r="Q237" s="3">
        <v>34.54</v>
      </c>
      <c r="R237" s="3">
        <v>0.73</v>
      </c>
      <c r="S237" s="1" t="s">
        <v>32</v>
      </c>
      <c r="T237" s="3">
        <v>34.54</v>
      </c>
      <c r="U237" s="3">
        <v>3.33</v>
      </c>
      <c r="V237" s="1" t="s">
        <v>32</v>
      </c>
      <c r="W237" s="1" t="s">
        <v>33</v>
      </c>
      <c r="X237" s="1" t="s">
        <v>679</v>
      </c>
      <c r="Y237" s="1" t="s">
        <v>91</v>
      </c>
      <c r="Z237" s="1" t="s">
        <v>688</v>
      </c>
      <c r="AA237" s="1" t="s">
        <v>689</v>
      </c>
    </row>
    <row r="238" spans="1:27" hidden="1" x14ac:dyDescent="0.25">
      <c r="A238" s="1" t="s">
        <v>26</v>
      </c>
      <c r="B238" s="1" t="s">
        <v>690</v>
      </c>
      <c r="C238" s="2">
        <v>42318</v>
      </c>
      <c r="D238" s="1" t="s">
        <v>39</v>
      </c>
      <c r="E238" s="7" t="str">
        <f>VLOOKUP(TRIM(D238)*1,CFOP!A:B,2,FALSE)</f>
        <v>Não</v>
      </c>
      <c r="F238" s="1" t="s">
        <v>29</v>
      </c>
      <c r="G238" s="3">
        <v>-648.34</v>
      </c>
      <c r="H238" s="3">
        <v>563.77</v>
      </c>
      <c r="I238" s="3">
        <v>101.48</v>
      </c>
      <c r="J238" s="1" t="s">
        <v>30</v>
      </c>
      <c r="K238" s="3">
        <v>0</v>
      </c>
      <c r="L238" s="3">
        <v>0</v>
      </c>
      <c r="M238" s="1" t="s">
        <v>31</v>
      </c>
      <c r="N238" s="3">
        <v>0</v>
      </c>
      <c r="O238" s="3">
        <v>0</v>
      </c>
      <c r="P238" s="1" t="s">
        <v>31</v>
      </c>
      <c r="Q238" s="3">
        <v>563.77</v>
      </c>
      <c r="R238" s="3">
        <v>9.3000000000000007</v>
      </c>
      <c r="S238" s="1" t="s">
        <v>32</v>
      </c>
      <c r="T238" s="3">
        <v>563.77</v>
      </c>
      <c r="U238" s="3">
        <v>42.85</v>
      </c>
      <c r="V238" s="1" t="s">
        <v>32</v>
      </c>
      <c r="W238" s="1" t="s">
        <v>33</v>
      </c>
      <c r="X238" s="1" t="s">
        <v>691</v>
      </c>
      <c r="Y238" s="1" t="s">
        <v>91</v>
      </c>
      <c r="Z238" s="1" t="s">
        <v>692</v>
      </c>
      <c r="AA238" s="1" t="s">
        <v>693</v>
      </c>
    </row>
    <row r="239" spans="1:27" hidden="1" x14ac:dyDescent="0.25">
      <c r="A239" s="1" t="s">
        <v>26</v>
      </c>
      <c r="B239" s="1" t="s">
        <v>694</v>
      </c>
      <c r="C239" s="2">
        <v>42318</v>
      </c>
      <c r="D239" s="1" t="s">
        <v>165</v>
      </c>
      <c r="E239" s="7" t="str">
        <f>VLOOKUP(TRIM(D239)*1,CFOP!A:B,2,FALSE)</f>
        <v>Não</v>
      </c>
      <c r="F239" s="1" t="s">
        <v>29</v>
      </c>
      <c r="G239" s="3">
        <v>-810.46</v>
      </c>
      <c r="H239" s="3">
        <v>0</v>
      </c>
      <c r="I239" s="3">
        <v>0</v>
      </c>
      <c r="J239" s="1" t="s">
        <v>31</v>
      </c>
      <c r="K239" s="3">
        <v>0</v>
      </c>
      <c r="L239" s="3">
        <v>0</v>
      </c>
      <c r="M239" s="1" t="s">
        <v>31</v>
      </c>
      <c r="N239" s="3">
        <v>0</v>
      </c>
      <c r="O239" s="3">
        <v>0</v>
      </c>
      <c r="P239" s="1" t="s">
        <v>31</v>
      </c>
      <c r="Q239" s="3">
        <v>749.36</v>
      </c>
      <c r="R239" s="3">
        <v>12.36</v>
      </c>
      <c r="S239" s="1" t="s">
        <v>32</v>
      </c>
      <c r="T239" s="3">
        <v>749.36</v>
      </c>
      <c r="U239" s="3">
        <v>56.95</v>
      </c>
      <c r="V239" s="1" t="s">
        <v>32</v>
      </c>
      <c r="W239" s="1" t="s">
        <v>33</v>
      </c>
      <c r="X239" s="1" t="s">
        <v>695</v>
      </c>
      <c r="Y239" s="1" t="s">
        <v>696</v>
      </c>
      <c r="Z239" s="1" t="s">
        <v>697</v>
      </c>
      <c r="AA239" s="1" t="s">
        <v>698</v>
      </c>
    </row>
    <row r="240" spans="1:27" hidden="1" x14ac:dyDescent="0.25">
      <c r="A240" s="1" t="s">
        <v>26</v>
      </c>
      <c r="B240" s="1" t="s">
        <v>699</v>
      </c>
      <c r="C240" s="2">
        <v>42318</v>
      </c>
      <c r="D240" s="1" t="s">
        <v>165</v>
      </c>
      <c r="E240" s="7" t="str">
        <f>VLOOKUP(TRIM(D240)*1,CFOP!A:B,2,FALSE)</f>
        <v>Não</v>
      </c>
      <c r="F240" s="1" t="s">
        <v>29</v>
      </c>
      <c r="G240" s="3">
        <v>-972.47</v>
      </c>
      <c r="H240" s="3">
        <v>0</v>
      </c>
      <c r="I240" s="3">
        <v>0</v>
      </c>
      <c r="J240" s="1" t="s">
        <v>31</v>
      </c>
      <c r="K240" s="3">
        <v>0</v>
      </c>
      <c r="L240" s="3">
        <v>0</v>
      </c>
      <c r="M240" s="1" t="s">
        <v>31</v>
      </c>
      <c r="N240" s="3">
        <v>0</v>
      </c>
      <c r="O240" s="3">
        <v>0</v>
      </c>
      <c r="P240" s="1" t="s">
        <v>31</v>
      </c>
      <c r="Q240" s="3">
        <v>831.29</v>
      </c>
      <c r="R240" s="3">
        <v>13.72</v>
      </c>
      <c r="S240" s="1" t="s">
        <v>32</v>
      </c>
      <c r="T240" s="3">
        <v>831.29</v>
      </c>
      <c r="U240" s="3">
        <v>63.18</v>
      </c>
      <c r="V240" s="1" t="s">
        <v>32</v>
      </c>
      <c r="W240" s="1" t="s">
        <v>33</v>
      </c>
      <c r="X240" s="1" t="s">
        <v>700</v>
      </c>
      <c r="Y240" s="1" t="s">
        <v>142</v>
      </c>
      <c r="Z240" s="1" t="s">
        <v>701</v>
      </c>
      <c r="AA240" s="1" t="s">
        <v>702</v>
      </c>
    </row>
    <row r="241" spans="1:27" hidden="1" x14ac:dyDescent="0.25">
      <c r="A241" s="1" t="s">
        <v>26</v>
      </c>
      <c r="B241" s="1" t="s">
        <v>699</v>
      </c>
      <c r="C241" s="2">
        <v>42318</v>
      </c>
      <c r="D241" s="1" t="s">
        <v>165</v>
      </c>
      <c r="E241" s="7" t="str">
        <f>VLOOKUP(TRIM(D241)*1,CFOP!A:B,2,FALSE)</f>
        <v>Não</v>
      </c>
      <c r="F241" s="1" t="s">
        <v>29</v>
      </c>
      <c r="G241" s="3">
        <v>-177.81</v>
      </c>
      <c r="H241" s="3">
        <v>0</v>
      </c>
      <c r="I241" s="3">
        <v>0</v>
      </c>
      <c r="J241" s="1" t="s">
        <v>31</v>
      </c>
      <c r="K241" s="3">
        <v>0</v>
      </c>
      <c r="L241" s="3">
        <v>0</v>
      </c>
      <c r="M241" s="1" t="s">
        <v>31</v>
      </c>
      <c r="N241" s="3">
        <v>0</v>
      </c>
      <c r="O241" s="3">
        <v>0</v>
      </c>
      <c r="P241" s="1" t="s">
        <v>31</v>
      </c>
      <c r="Q241" s="3">
        <v>152</v>
      </c>
      <c r="R241" s="3">
        <v>2.5100000000000002</v>
      </c>
      <c r="S241" s="1" t="s">
        <v>32</v>
      </c>
      <c r="T241" s="3">
        <v>152</v>
      </c>
      <c r="U241" s="3">
        <v>11.55</v>
      </c>
      <c r="V241" s="1" t="s">
        <v>32</v>
      </c>
      <c r="W241" s="1" t="s">
        <v>33</v>
      </c>
      <c r="X241" s="1" t="s">
        <v>700</v>
      </c>
      <c r="Y241" s="1" t="s">
        <v>142</v>
      </c>
      <c r="Z241" s="1" t="s">
        <v>703</v>
      </c>
      <c r="AA241" s="1" t="s">
        <v>704</v>
      </c>
    </row>
    <row r="242" spans="1:27" hidden="1" x14ac:dyDescent="0.25">
      <c r="A242" s="1" t="s">
        <v>26</v>
      </c>
      <c r="B242" s="1" t="s">
        <v>705</v>
      </c>
      <c r="C242" s="2">
        <v>42318</v>
      </c>
      <c r="D242" s="1" t="s">
        <v>271</v>
      </c>
      <c r="E242" s="7" t="str">
        <f>VLOOKUP(TRIM(D242)*1,CFOP!A:B,2,FALSE)</f>
        <v>Não</v>
      </c>
      <c r="F242" s="1" t="s">
        <v>272</v>
      </c>
      <c r="G242" s="3">
        <v>-1992.97</v>
      </c>
      <c r="H242" s="3">
        <v>1992.96</v>
      </c>
      <c r="I242" s="3">
        <v>239.16</v>
      </c>
      <c r="J242" s="1" t="s">
        <v>30</v>
      </c>
      <c r="K242" s="3">
        <v>0</v>
      </c>
      <c r="L242" s="3">
        <v>0</v>
      </c>
      <c r="M242" s="1" t="s">
        <v>31</v>
      </c>
      <c r="N242" s="3">
        <v>0</v>
      </c>
      <c r="O242" s="3">
        <v>0</v>
      </c>
      <c r="P242" s="1" t="s">
        <v>31</v>
      </c>
      <c r="Q242" s="3">
        <v>1992.96</v>
      </c>
      <c r="R242" s="3">
        <v>19.93</v>
      </c>
      <c r="S242" s="1" t="s">
        <v>32</v>
      </c>
      <c r="T242" s="3">
        <v>1992.96</v>
      </c>
      <c r="U242" s="3">
        <v>91.68</v>
      </c>
      <c r="V242" s="1" t="s">
        <v>32</v>
      </c>
      <c r="W242" s="1" t="s">
        <v>33</v>
      </c>
      <c r="X242" s="1" t="s">
        <v>273</v>
      </c>
      <c r="Y242" s="1" t="s">
        <v>99</v>
      </c>
      <c r="Z242" s="1" t="s">
        <v>706</v>
      </c>
      <c r="AA242" s="1" t="s">
        <v>707</v>
      </c>
    </row>
    <row r="243" spans="1:27" hidden="1" x14ac:dyDescent="0.25">
      <c r="A243" s="1" t="s">
        <v>26</v>
      </c>
      <c r="B243" s="1" t="s">
        <v>708</v>
      </c>
      <c r="C243" s="2">
        <v>42318</v>
      </c>
      <c r="D243" s="1" t="s">
        <v>178</v>
      </c>
      <c r="E243" s="7" t="str">
        <f>VLOOKUP(TRIM(D243)*1,CFOP!A:B,2,FALSE)</f>
        <v>Não</v>
      </c>
      <c r="F243" s="1" t="s">
        <v>179</v>
      </c>
      <c r="G243" s="3">
        <v>-534.56000000000006</v>
      </c>
      <c r="H243" s="3">
        <v>534.54999999999995</v>
      </c>
      <c r="I243" s="3">
        <v>64.150000000000006</v>
      </c>
      <c r="J243" s="1" t="s">
        <v>30</v>
      </c>
      <c r="K243" s="3">
        <v>0</v>
      </c>
      <c r="L243" s="3">
        <v>0</v>
      </c>
      <c r="M243" s="1" t="s">
        <v>31</v>
      </c>
      <c r="N243" s="3">
        <v>0</v>
      </c>
      <c r="O243" s="3">
        <v>0</v>
      </c>
      <c r="P243" s="1" t="s">
        <v>31</v>
      </c>
      <c r="Q243" s="3">
        <v>534.54999999999995</v>
      </c>
      <c r="R243" s="3">
        <v>8.82</v>
      </c>
      <c r="S243" s="1" t="s">
        <v>32</v>
      </c>
      <c r="T243" s="3">
        <v>534.54999999999995</v>
      </c>
      <c r="U243" s="3">
        <v>40.630000000000003</v>
      </c>
      <c r="V243" s="1" t="s">
        <v>32</v>
      </c>
      <c r="W243" s="1" t="s">
        <v>33</v>
      </c>
      <c r="X243" s="1" t="s">
        <v>180</v>
      </c>
      <c r="Y243" s="1" t="s">
        <v>181</v>
      </c>
      <c r="Z243" s="1" t="s">
        <v>709</v>
      </c>
      <c r="AA243" s="1" t="s">
        <v>710</v>
      </c>
    </row>
    <row r="244" spans="1:27" hidden="1" x14ac:dyDescent="0.25">
      <c r="A244" s="1" t="s">
        <v>26</v>
      </c>
      <c r="B244" s="1" t="s">
        <v>708</v>
      </c>
      <c r="C244" s="2">
        <v>42318</v>
      </c>
      <c r="D244" s="1" t="s">
        <v>178</v>
      </c>
      <c r="E244" s="7" t="str">
        <f>VLOOKUP(TRIM(D244)*1,CFOP!A:B,2,FALSE)</f>
        <v>Não</v>
      </c>
      <c r="F244" s="1" t="s">
        <v>179</v>
      </c>
      <c r="G244" s="3">
        <v>-431.90000000000003</v>
      </c>
      <c r="H244" s="3">
        <v>431.90000000000003</v>
      </c>
      <c r="I244" s="3">
        <v>51.83</v>
      </c>
      <c r="J244" s="1" t="s">
        <v>30</v>
      </c>
      <c r="K244" s="3">
        <v>0</v>
      </c>
      <c r="L244" s="3">
        <v>0</v>
      </c>
      <c r="M244" s="1" t="s">
        <v>31</v>
      </c>
      <c r="N244" s="3">
        <v>0</v>
      </c>
      <c r="O244" s="3">
        <v>0</v>
      </c>
      <c r="P244" s="1" t="s">
        <v>31</v>
      </c>
      <c r="Q244" s="3">
        <v>431.90000000000003</v>
      </c>
      <c r="R244" s="3">
        <v>7.13</v>
      </c>
      <c r="S244" s="1" t="s">
        <v>32</v>
      </c>
      <c r="T244" s="3">
        <v>431.90000000000003</v>
      </c>
      <c r="U244" s="3">
        <v>32.82</v>
      </c>
      <c r="V244" s="1" t="s">
        <v>32</v>
      </c>
      <c r="W244" s="1" t="s">
        <v>33</v>
      </c>
      <c r="X244" s="1" t="s">
        <v>180</v>
      </c>
      <c r="Y244" s="1" t="s">
        <v>181</v>
      </c>
      <c r="Z244" s="1" t="s">
        <v>711</v>
      </c>
      <c r="AA244" s="1" t="s">
        <v>712</v>
      </c>
    </row>
    <row r="245" spans="1:27" x14ac:dyDescent="0.25">
      <c r="A245" s="1" t="s">
        <v>26</v>
      </c>
      <c r="B245" s="1" t="s">
        <v>713</v>
      </c>
      <c r="C245" s="2">
        <v>42318</v>
      </c>
      <c r="D245" s="1" t="s">
        <v>392</v>
      </c>
      <c r="E245" s="7" t="str">
        <f>VLOOKUP(TRIM(D245)*1,CFOP!A:B,2,FALSE)</f>
        <v>Sim</v>
      </c>
      <c r="F245" s="1" t="s">
        <v>411</v>
      </c>
      <c r="G245" s="3">
        <v>-566.68000000000006</v>
      </c>
      <c r="H245" s="3">
        <v>566.68000000000006</v>
      </c>
      <c r="I245" s="3">
        <v>68</v>
      </c>
      <c r="J245" s="1" t="s">
        <v>30</v>
      </c>
      <c r="K245" s="3">
        <v>0</v>
      </c>
      <c r="L245" s="3">
        <v>0</v>
      </c>
      <c r="M245" s="1" t="s">
        <v>31</v>
      </c>
      <c r="N245" s="3">
        <v>0</v>
      </c>
      <c r="O245" s="3">
        <v>0</v>
      </c>
      <c r="P245" s="1" t="s">
        <v>31</v>
      </c>
      <c r="Q245" s="3">
        <v>566.68000000000006</v>
      </c>
      <c r="R245" s="3">
        <v>9.35</v>
      </c>
      <c r="S245" s="1" t="s">
        <v>32</v>
      </c>
      <c r="T245" s="3">
        <v>566.68000000000006</v>
      </c>
      <c r="U245" s="3">
        <v>43.07</v>
      </c>
      <c r="V245" s="1" t="s">
        <v>32</v>
      </c>
      <c r="W245" s="1" t="s">
        <v>33</v>
      </c>
      <c r="X245" s="1" t="s">
        <v>714</v>
      </c>
      <c r="Y245" s="1" t="s">
        <v>444</v>
      </c>
      <c r="Z245" s="1" t="s">
        <v>715</v>
      </c>
      <c r="AA245" s="1" t="s">
        <v>716</v>
      </c>
    </row>
    <row r="246" spans="1:27" hidden="1" x14ac:dyDescent="0.25">
      <c r="A246" s="1" t="s">
        <v>26</v>
      </c>
      <c r="B246" s="1" t="s">
        <v>717</v>
      </c>
      <c r="C246" s="2">
        <v>42318</v>
      </c>
      <c r="D246" s="1" t="s">
        <v>212</v>
      </c>
      <c r="E246" s="7" t="str">
        <f>VLOOKUP(TRIM(D246)*1,CFOP!A:B,2,FALSE)</f>
        <v>Não</v>
      </c>
      <c r="F246" s="1" t="s">
        <v>29</v>
      </c>
      <c r="G246" s="3">
        <v>-1809.0900000000001</v>
      </c>
      <c r="H246" s="3">
        <v>0</v>
      </c>
      <c r="I246" s="3">
        <v>0</v>
      </c>
      <c r="J246" s="1" t="s">
        <v>31</v>
      </c>
      <c r="K246" s="3">
        <v>0</v>
      </c>
      <c r="L246" s="3">
        <v>0</v>
      </c>
      <c r="M246" s="1" t="s">
        <v>31</v>
      </c>
      <c r="N246" s="3">
        <v>0</v>
      </c>
      <c r="O246" s="3">
        <v>0</v>
      </c>
      <c r="P246" s="1" t="s">
        <v>31</v>
      </c>
      <c r="Q246" s="3">
        <v>0</v>
      </c>
      <c r="R246" s="3">
        <v>0</v>
      </c>
      <c r="S246" s="1" t="s">
        <v>31</v>
      </c>
      <c r="T246" s="3">
        <v>0</v>
      </c>
      <c r="U246" s="3">
        <v>0</v>
      </c>
      <c r="V246" s="1" t="s">
        <v>31</v>
      </c>
      <c r="W246" s="1" t="s">
        <v>33</v>
      </c>
      <c r="X246" s="1" t="s">
        <v>208</v>
      </c>
      <c r="Y246" s="1" t="s">
        <v>35</v>
      </c>
      <c r="Z246" s="1" t="s">
        <v>718</v>
      </c>
      <c r="AA246" s="1" t="s">
        <v>719</v>
      </c>
    </row>
    <row r="247" spans="1:27" hidden="1" x14ac:dyDescent="0.25">
      <c r="A247" s="1" t="s">
        <v>26</v>
      </c>
      <c r="B247" s="1" t="s">
        <v>720</v>
      </c>
      <c r="C247" s="2">
        <v>42318</v>
      </c>
      <c r="D247" s="1" t="s">
        <v>212</v>
      </c>
      <c r="E247" s="7" t="str">
        <f>VLOOKUP(TRIM(D247)*1,CFOP!A:B,2,FALSE)</f>
        <v>Não</v>
      </c>
      <c r="F247" s="1" t="s">
        <v>29</v>
      </c>
      <c r="G247" s="3">
        <v>-2800.89</v>
      </c>
      <c r="H247" s="3">
        <v>0</v>
      </c>
      <c r="I247" s="3">
        <v>0</v>
      </c>
      <c r="J247" s="1" t="s">
        <v>31</v>
      </c>
      <c r="K247" s="3">
        <v>0</v>
      </c>
      <c r="L247" s="3">
        <v>0</v>
      </c>
      <c r="M247" s="1" t="s">
        <v>31</v>
      </c>
      <c r="N247" s="3">
        <v>0</v>
      </c>
      <c r="O247" s="3">
        <v>0</v>
      </c>
      <c r="P247" s="1" t="s">
        <v>31</v>
      </c>
      <c r="Q247" s="3">
        <v>0</v>
      </c>
      <c r="R247" s="3">
        <v>0</v>
      </c>
      <c r="S247" s="1" t="s">
        <v>31</v>
      </c>
      <c r="T247" s="3">
        <v>0</v>
      </c>
      <c r="U247" s="3">
        <v>0</v>
      </c>
      <c r="V247" s="1" t="s">
        <v>31</v>
      </c>
      <c r="W247" s="1" t="s">
        <v>33</v>
      </c>
      <c r="X247" s="1" t="s">
        <v>208</v>
      </c>
      <c r="Y247" s="1" t="s">
        <v>35</v>
      </c>
      <c r="Z247" s="1" t="s">
        <v>721</v>
      </c>
      <c r="AA247" s="1" t="s">
        <v>722</v>
      </c>
    </row>
    <row r="248" spans="1:27" hidden="1" x14ac:dyDescent="0.25">
      <c r="A248" s="1" t="s">
        <v>26</v>
      </c>
      <c r="B248" s="1" t="s">
        <v>723</v>
      </c>
      <c r="C248" s="2">
        <v>42318</v>
      </c>
      <c r="D248" s="1" t="s">
        <v>212</v>
      </c>
      <c r="E248" s="7" t="str">
        <f>VLOOKUP(TRIM(D248)*1,CFOP!A:B,2,FALSE)</f>
        <v>Não</v>
      </c>
      <c r="F248" s="1" t="s">
        <v>29</v>
      </c>
      <c r="G248" s="3">
        <v>-1567.64</v>
      </c>
      <c r="H248" s="3">
        <v>0</v>
      </c>
      <c r="I248" s="3">
        <v>0</v>
      </c>
      <c r="J248" s="1" t="s">
        <v>31</v>
      </c>
      <c r="K248" s="3">
        <v>0</v>
      </c>
      <c r="L248" s="3">
        <v>0</v>
      </c>
      <c r="M248" s="1" t="s">
        <v>31</v>
      </c>
      <c r="N248" s="3">
        <v>0</v>
      </c>
      <c r="O248" s="3">
        <v>0</v>
      </c>
      <c r="P248" s="1" t="s">
        <v>31</v>
      </c>
      <c r="Q248" s="3">
        <v>0</v>
      </c>
      <c r="R248" s="3">
        <v>0</v>
      </c>
      <c r="S248" s="1" t="s">
        <v>31</v>
      </c>
      <c r="T248" s="3">
        <v>0</v>
      </c>
      <c r="U248" s="3">
        <v>0</v>
      </c>
      <c r="V248" s="1" t="s">
        <v>31</v>
      </c>
      <c r="W248" s="1" t="s">
        <v>33</v>
      </c>
      <c r="X248" s="1" t="s">
        <v>208</v>
      </c>
      <c r="Y248" s="1" t="s">
        <v>35</v>
      </c>
      <c r="Z248" s="1" t="s">
        <v>724</v>
      </c>
      <c r="AA248" s="1" t="s">
        <v>725</v>
      </c>
    </row>
    <row r="249" spans="1:27" hidden="1" x14ac:dyDescent="0.25">
      <c r="A249" s="1" t="s">
        <v>26</v>
      </c>
      <c r="B249" s="1" t="s">
        <v>726</v>
      </c>
      <c r="C249" s="2">
        <v>42318</v>
      </c>
      <c r="D249" s="1" t="s">
        <v>28</v>
      </c>
      <c r="E249" s="7" t="str">
        <f>VLOOKUP(TRIM(D249)*1,CFOP!A:B,2,FALSE)</f>
        <v>Não</v>
      </c>
      <c r="F249" s="1" t="s">
        <v>29</v>
      </c>
      <c r="G249" s="3">
        <v>-390.6</v>
      </c>
      <c r="H249" s="3">
        <v>190.93</v>
      </c>
      <c r="I249" s="3">
        <v>34.369999999999997</v>
      </c>
      <c r="J249" s="1" t="s">
        <v>207</v>
      </c>
      <c r="K249" s="3">
        <v>0</v>
      </c>
      <c r="L249" s="3">
        <v>0</v>
      </c>
      <c r="M249" s="1" t="s">
        <v>31</v>
      </c>
      <c r="N249" s="3">
        <v>0</v>
      </c>
      <c r="O249" s="3">
        <v>0</v>
      </c>
      <c r="P249" s="1" t="s">
        <v>31</v>
      </c>
      <c r="Q249" s="3">
        <v>390.6</v>
      </c>
      <c r="R249" s="3">
        <v>6.44</v>
      </c>
      <c r="S249" s="1" t="s">
        <v>32</v>
      </c>
      <c r="T249" s="3">
        <v>390.6</v>
      </c>
      <c r="U249" s="3">
        <v>29.69</v>
      </c>
      <c r="V249" s="1" t="s">
        <v>32</v>
      </c>
      <c r="W249" s="1" t="s">
        <v>33</v>
      </c>
      <c r="X249" s="1" t="s">
        <v>208</v>
      </c>
      <c r="Y249" s="1" t="s">
        <v>35</v>
      </c>
      <c r="Z249" s="1" t="s">
        <v>727</v>
      </c>
      <c r="AA249" s="1" t="s">
        <v>728</v>
      </c>
    </row>
    <row r="250" spans="1:27" hidden="1" x14ac:dyDescent="0.25">
      <c r="A250" s="1" t="s">
        <v>26</v>
      </c>
      <c r="B250" s="1" t="s">
        <v>729</v>
      </c>
      <c r="C250" s="2">
        <v>42318</v>
      </c>
      <c r="D250" s="1" t="s">
        <v>53</v>
      </c>
      <c r="E250" s="7" t="str">
        <f>VLOOKUP(TRIM(D250)*1,CFOP!A:B,2,FALSE)</f>
        <v>Não</v>
      </c>
      <c r="F250" s="1" t="s">
        <v>29</v>
      </c>
      <c r="G250" s="3">
        <v>-0.91</v>
      </c>
      <c r="H250" s="3">
        <v>0</v>
      </c>
      <c r="I250" s="3">
        <v>0</v>
      </c>
      <c r="J250" s="1" t="s">
        <v>31</v>
      </c>
      <c r="K250" s="3">
        <v>0</v>
      </c>
      <c r="L250" s="3">
        <v>0</v>
      </c>
      <c r="M250" s="1" t="s">
        <v>31</v>
      </c>
      <c r="N250" s="3">
        <v>0</v>
      </c>
      <c r="O250" s="3">
        <v>0</v>
      </c>
      <c r="P250" s="1" t="s">
        <v>31</v>
      </c>
      <c r="Q250" s="3">
        <v>0</v>
      </c>
      <c r="R250" s="3">
        <v>0</v>
      </c>
      <c r="S250" s="1" t="s">
        <v>31</v>
      </c>
      <c r="T250" s="3">
        <v>0</v>
      </c>
      <c r="U250" s="3">
        <v>0</v>
      </c>
      <c r="V250" s="1" t="s">
        <v>31</v>
      </c>
      <c r="W250" s="1" t="s">
        <v>33</v>
      </c>
      <c r="X250" s="1" t="s">
        <v>730</v>
      </c>
      <c r="Y250" s="1" t="s">
        <v>731</v>
      </c>
      <c r="Z250" s="1" t="s">
        <v>732</v>
      </c>
      <c r="AA250" s="1" t="s">
        <v>733</v>
      </c>
    </row>
    <row r="251" spans="1:27" hidden="1" x14ac:dyDescent="0.25">
      <c r="A251" s="1" t="s">
        <v>26</v>
      </c>
      <c r="B251" s="1" t="s">
        <v>729</v>
      </c>
      <c r="C251" s="2">
        <v>42318</v>
      </c>
      <c r="D251" s="1" t="s">
        <v>53</v>
      </c>
      <c r="E251" s="7" t="str">
        <f>VLOOKUP(TRIM(D251)*1,CFOP!A:B,2,FALSE)</f>
        <v>Não</v>
      </c>
      <c r="F251" s="1" t="s">
        <v>29</v>
      </c>
      <c r="G251" s="3">
        <v>-35.660000000000004</v>
      </c>
      <c r="H251" s="3">
        <v>0</v>
      </c>
      <c r="I251" s="3">
        <v>0</v>
      </c>
      <c r="J251" s="1" t="s">
        <v>31</v>
      </c>
      <c r="K251" s="3">
        <v>0</v>
      </c>
      <c r="L251" s="3">
        <v>0</v>
      </c>
      <c r="M251" s="1" t="s">
        <v>31</v>
      </c>
      <c r="N251" s="3">
        <v>0</v>
      </c>
      <c r="O251" s="3">
        <v>0</v>
      </c>
      <c r="P251" s="1" t="s">
        <v>31</v>
      </c>
      <c r="Q251" s="3">
        <v>0</v>
      </c>
      <c r="R251" s="3">
        <v>0</v>
      </c>
      <c r="S251" s="1" t="s">
        <v>31</v>
      </c>
      <c r="T251" s="3">
        <v>0</v>
      </c>
      <c r="U251" s="3">
        <v>0</v>
      </c>
      <c r="V251" s="1" t="s">
        <v>31</v>
      </c>
      <c r="W251" s="1" t="s">
        <v>33</v>
      </c>
      <c r="X251" s="1" t="s">
        <v>730</v>
      </c>
      <c r="Y251" s="1" t="s">
        <v>734</v>
      </c>
      <c r="Z251" s="1" t="s">
        <v>735</v>
      </c>
      <c r="AA251" s="1" t="s">
        <v>736</v>
      </c>
    </row>
    <row r="252" spans="1:27" hidden="1" x14ac:dyDescent="0.25">
      <c r="A252" s="1" t="s">
        <v>26</v>
      </c>
      <c r="B252" s="1" t="s">
        <v>729</v>
      </c>
      <c r="C252" s="2">
        <v>42318</v>
      </c>
      <c r="D252" s="1" t="s">
        <v>53</v>
      </c>
      <c r="E252" s="7" t="str">
        <f>VLOOKUP(TRIM(D252)*1,CFOP!A:B,2,FALSE)</f>
        <v>Não</v>
      </c>
      <c r="F252" s="1" t="s">
        <v>29</v>
      </c>
      <c r="G252" s="3">
        <v>-47.62</v>
      </c>
      <c r="H252" s="3">
        <v>0</v>
      </c>
      <c r="I252" s="3">
        <v>0</v>
      </c>
      <c r="J252" s="1" t="s">
        <v>31</v>
      </c>
      <c r="K252" s="3">
        <v>0</v>
      </c>
      <c r="L252" s="3">
        <v>0</v>
      </c>
      <c r="M252" s="1" t="s">
        <v>31</v>
      </c>
      <c r="N252" s="3">
        <v>0</v>
      </c>
      <c r="O252" s="3">
        <v>0</v>
      </c>
      <c r="P252" s="1" t="s">
        <v>31</v>
      </c>
      <c r="Q252" s="3">
        <v>0</v>
      </c>
      <c r="R252" s="3">
        <v>0</v>
      </c>
      <c r="S252" s="1" t="s">
        <v>31</v>
      </c>
      <c r="T252" s="3">
        <v>0</v>
      </c>
      <c r="U252" s="3">
        <v>0</v>
      </c>
      <c r="V252" s="1" t="s">
        <v>31</v>
      </c>
      <c r="W252" s="1" t="s">
        <v>33</v>
      </c>
      <c r="X252" s="1" t="s">
        <v>730</v>
      </c>
      <c r="Y252" s="1" t="s">
        <v>737</v>
      </c>
      <c r="Z252" s="1" t="s">
        <v>738</v>
      </c>
      <c r="AA252" s="1" t="s">
        <v>739</v>
      </c>
    </row>
    <row r="253" spans="1:27" hidden="1" x14ac:dyDescent="0.25">
      <c r="A253" s="1" t="s">
        <v>26</v>
      </c>
      <c r="B253" s="1" t="s">
        <v>729</v>
      </c>
      <c r="C253" s="2">
        <v>42318</v>
      </c>
      <c r="D253" s="1" t="s">
        <v>53</v>
      </c>
      <c r="E253" s="7" t="str">
        <f>VLOOKUP(TRIM(D253)*1,CFOP!A:B,2,FALSE)</f>
        <v>Não</v>
      </c>
      <c r="F253" s="1" t="s">
        <v>29</v>
      </c>
      <c r="G253" s="3">
        <v>-240.5</v>
      </c>
      <c r="H253" s="3">
        <v>0</v>
      </c>
      <c r="I253" s="3">
        <v>0</v>
      </c>
      <c r="J253" s="1" t="s">
        <v>31</v>
      </c>
      <c r="K253" s="3">
        <v>0</v>
      </c>
      <c r="L253" s="3">
        <v>0</v>
      </c>
      <c r="M253" s="1" t="s">
        <v>31</v>
      </c>
      <c r="N253" s="3">
        <v>0</v>
      </c>
      <c r="O253" s="3">
        <v>0</v>
      </c>
      <c r="P253" s="1" t="s">
        <v>31</v>
      </c>
      <c r="Q253" s="3">
        <v>0</v>
      </c>
      <c r="R253" s="3">
        <v>0</v>
      </c>
      <c r="S253" s="1" t="s">
        <v>31</v>
      </c>
      <c r="T253" s="3">
        <v>0</v>
      </c>
      <c r="U253" s="3">
        <v>0</v>
      </c>
      <c r="V253" s="1" t="s">
        <v>31</v>
      </c>
      <c r="W253" s="1" t="s">
        <v>33</v>
      </c>
      <c r="X253" s="1" t="s">
        <v>730</v>
      </c>
      <c r="Y253" s="1" t="s">
        <v>740</v>
      </c>
      <c r="Z253" s="1" t="s">
        <v>741</v>
      </c>
      <c r="AA253" s="1" t="s">
        <v>742</v>
      </c>
    </row>
    <row r="254" spans="1:27" hidden="1" x14ac:dyDescent="0.25">
      <c r="A254" s="1" t="s">
        <v>26</v>
      </c>
      <c r="B254" s="1" t="s">
        <v>729</v>
      </c>
      <c r="C254" s="2">
        <v>42318</v>
      </c>
      <c r="D254" s="1" t="s">
        <v>53</v>
      </c>
      <c r="E254" s="7" t="str">
        <f>VLOOKUP(TRIM(D254)*1,CFOP!A:B,2,FALSE)</f>
        <v>Não</v>
      </c>
      <c r="F254" s="1" t="s">
        <v>29</v>
      </c>
      <c r="G254" s="3">
        <v>-87.79</v>
      </c>
      <c r="H254" s="3">
        <v>0</v>
      </c>
      <c r="I254" s="3">
        <v>0</v>
      </c>
      <c r="J254" s="1" t="s">
        <v>31</v>
      </c>
      <c r="K254" s="3">
        <v>0</v>
      </c>
      <c r="L254" s="3">
        <v>0</v>
      </c>
      <c r="M254" s="1" t="s">
        <v>31</v>
      </c>
      <c r="N254" s="3">
        <v>0</v>
      </c>
      <c r="O254" s="3">
        <v>0</v>
      </c>
      <c r="P254" s="1" t="s">
        <v>31</v>
      </c>
      <c r="Q254" s="3">
        <v>0</v>
      </c>
      <c r="R254" s="3">
        <v>0</v>
      </c>
      <c r="S254" s="1" t="s">
        <v>31</v>
      </c>
      <c r="T254" s="3">
        <v>0</v>
      </c>
      <c r="U254" s="3">
        <v>0</v>
      </c>
      <c r="V254" s="1" t="s">
        <v>31</v>
      </c>
      <c r="W254" s="1" t="s">
        <v>33</v>
      </c>
      <c r="X254" s="1" t="s">
        <v>730</v>
      </c>
      <c r="Y254" s="1" t="s">
        <v>743</v>
      </c>
      <c r="Z254" s="1" t="s">
        <v>744</v>
      </c>
      <c r="AA254" s="1" t="s">
        <v>745</v>
      </c>
    </row>
    <row r="255" spans="1:27" hidden="1" x14ac:dyDescent="0.25">
      <c r="A255" s="1" t="s">
        <v>26</v>
      </c>
      <c r="B255" s="1" t="s">
        <v>746</v>
      </c>
      <c r="C255" s="2">
        <v>42318</v>
      </c>
      <c r="D255" s="1" t="s">
        <v>39</v>
      </c>
      <c r="E255" s="7" t="str">
        <f>VLOOKUP(TRIM(D255)*1,CFOP!A:B,2,FALSE)</f>
        <v>Não</v>
      </c>
      <c r="F255" s="1" t="s">
        <v>29</v>
      </c>
      <c r="G255" s="3">
        <v>-5807.4800000000005</v>
      </c>
      <c r="H255" s="3">
        <v>5807.4800000000005</v>
      </c>
      <c r="I255" s="3">
        <v>1045.3499999999999</v>
      </c>
      <c r="J255" s="1" t="s">
        <v>61</v>
      </c>
      <c r="K255" s="3">
        <v>0</v>
      </c>
      <c r="L255" s="3">
        <v>0</v>
      </c>
      <c r="M255" s="1" t="s">
        <v>31</v>
      </c>
      <c r="N255" s="3">
        <v>0</v>
      </c>
      <c r="O255" s="3">
        <v>0</v>
      </c>
      <c r="P255" s="1" t="s">
        <v>31</v>
      </c>
      <c r="Q255" s="3">
        <v>5807.4800000000005</v>
      </c>
      <c r="R255" s="3">
        <v>95.820000000000007</v>
      </c>
      <c r="S255" s="1" t="s">
        <v>32</v>
      </c>
      <c r="T255" s="3">
        <v>5807.4800000000005</v>
      </c>
      <c r="U255" s="3">
        <v>441.37</v>
      </c>
      <c r="V255" s="1" t="s">
        <v>32</v>
      </c>
      <c r="W255" s="1" t="s">
        <v>33</v>
      </c>
      <c r="X255" s="1" t="s">
        <v>747</v>
      </c>
      <c r="Y255" s="1" t="s">
        <v>748</v>
      </c>
      <c r="Z255" s="1" t="s">
        <v>749</v>
      </c>
      <c r="AA255" s="1" t="s">
        <v>750</v>
      </c>
    </row>
    <row r="256" spans="1:27" x14ac:dyDescent="0.25">
      <c r="A256" s="1" t="s">
        <v>26</v>
      </c>
      <c r="B256" s="1" t="s">
        <v>751</v>
      </c>
      <c r="C256" s="2">
        <v>42318</v>
      </c>
      <c r="D256" s="1" t="s">
        <v>392</v>
      </c>
      <c r="E256" s="7" t="str">
        <f>VLOOKUP(TRIM(D256)*1,CFOP!A:B,2,FALSE)</f>
        <v>Sim</v>
      </c>
      <c r="F256" s="1" t="s">
        <v>179</v>
      </c>
      <c r="G256" s="3">
        <v>-174.32000000000002</v>
      </c>
      <c r="H256" s="3">
        <v>174.32</v>
      </c>
      <c r="I256" s="3">
        <v>6.97</v>
      </c>
      <c r="J256" s="1" t="s">
        <v>61</v>
      </c>
      <c r="K256" s="3">
        <v>0</v>
      </c>
      <c r="L256" s="3">
        <v>0</v>
      </c>
      <c r="M256" s="1" t="s">
        <v>31</v>
      </c>
      <c r="N256" s="3">
        <v>151.58000000000001</v>
      </c>
      <c r="O256" s="3">
        <v>22.740000000000002</v>
      </c>
      <c r="P256" s="1" t="s">
        <v>62</v>
      </c>
      <c r="Q256" s="3">
        <v>151.58000000000001</v>
      </c>
      <c r="R256" s="3">
        <v>2.5</v>
      </c>
      <c r="S256" s="1" t="s">
        <v>32</v>
      </c>
      <c r="T256" s="3">
        <v>151.58000000000001</v>
      </c>
      <c r="U256" s="3">
        <v>11.52</v>
      </c>
      <c r="V256" s="1" t="s">
        <v>32</v>
      </c>
      <c r="W256" s="1" t="s">
        <v>33</v>
      </c>
      <c r="X256" s="1" t="s">
        <v>752</v>
      </c>
      <c r="Y256" s="1" t="s">
        <v>44</v>
      </c>
      <c r="Z256" s="1" t="s">
        <v>753</v>
      </c>
      <c r="AA256" s="1" t="s">
        <v>754</v>
      </c>
    </row>
    <row r="257" spans="1:27" x14ac:dyDescent="0.25">
      <c r="A257" s="1" t="s">
        <v>26</v>
      </c>
      <c r="B257" s="1" t="s">
        <v>751</v>
      </c>
      <c r="C257" s="2">
        <v>42318</v>
      </c>
      <c r="D257" s="1" t="s">
        <v>392</v>
      </c>
      <c r="E257" s="7" t="str">
        <f>VLOOKUP(TRIM(D257)*1,CFOP!A:B,2,FALSE)</f>
        <v>Sim</v>
      </c>
      <c r="F257" s="1" t="s">
        <v>179</v>
      </c>
      <c r="G257" s="3">
        <v>-435.78</v>
      </c>
      <c r="H257" s="3">
        <v>435.78000000000003</v>
      </c>
      <c r="I257" s="3">
        <v>17.43</v>
      </c>
      <c r="J257" s="1" t="s">
        <v>61</v>
      </c>
      <c r="K257" s="3">
        <v>0</v>
      </c>
      <c r="L257" s="3">
        <v>0</v>
      </c>
      <c r="M257" s="1" t="s">
        <v>31</v>
      </c>
      <c r="N257" s="3">
        <v>378.94</v>
      </c>
      <c r="O257" s="3">
        <v>56.84</v>
      </c>
      <c r="P257" s="1" t="s">
        <v>62</v>
      </c>
      <c r="Q257" s="3">
        <v>378.94</v>
      </c>
      <c r="R257" s="3">
        <v>6.25</v>
      </c>
      <c r="S257" s="1" t="s">
        <v>32</v>
      </c>
      <c r="T257" s="3">
        <v>378.94</v>
      </c>
      <c r="U257" s="3">
        <v>28.8</v>
      </c>
      <c r="V257" s="1" t="s">
        <v>32</v>
      </c>
      <c r="W257" s="1" t="s">
        <v>33</v>
      </c>
      <c r="X257" s="1" t="s">
        <v>752</v>
      </c>
      <c r="Y257" s="1" t="s">
        <v>44</v>
      </c>
      <c r="Z257" s="1" t="s">
        <v>753</v>
      </c>
      <c r="AA257" s="1" t="s">
        <v>754</v>
      </c>
    </row>
    <row r="258" spans="1:27" x14ac:dyDescent="0.25">
      <c r="A258" s="1" t="s">
        <v>26</v>
      </c>
      <c r="B258" s="1" t="s">
        <v>755</v>
      </c>
      <c r="C258" s="2">
        <v>42318</v>
      </c>
      <c r="D258" s="1" t="s">
        <v>392</v>
      </c>
      <c r="E258" s="7" t="str">
        <f>VLOOKUP(TRIM(D258)*1,CFOP!A:B,2,FALSE)</f>
        <v>Sim</v>
      </c>
      <c r="F258" s="1" t="s">
        <v>393</v>
      </c>
      <c r="G258" s="3">
        <v>-397.89</v>
      </c>
      <c r="H258" s="3">
        <v>397.89</v>
      </c>
      <c r="I258" s="3">
        <v>47.75</v>
      </c>
      <c r="J258" s="1" t="s">
        <v>30</v>
      </c>
      <c r="K258" s="3">
        <v>0</v>
      </c>
      <c r="L258" s="3">
        <v>0</v>
      </c>
      <c r="M258" s="1" t="s">
        <v>31</v>
      </c>
      <c r="N258" s="3">
        <v>0</v>
      </c>
      <c r="O258" s="3">
        <v>0</v>
      </c>
      <c r="P258" s="1" t="s">
        <v>31</v>
      </c>
      <c r="Q258" s="3">
        <v>397.89</v>
      </c>
      <c r="R258" s="3">
        <v>6.57</v>
      </c>
      <c r="S258" s="1" t="s">
        <v>32</v>
      </c>
      <c r="T258" s="3">
        <v>397.89</v>
      </c>
      <c r="U258" s="3">
        <v>30.240000000000002</v>
      </c>
      <c r="V258" s="1" t="s">
        <v>32</v>
      </c>
      <c r="W258" s="1" t="s">
        <v>33</v>
      </c>
      <c r="X258" s="1" t="s">
        <v>756</v>
      </c>
      <c r="Y258" s="1" t="s">
        <v>44</v>
      </c>
      <c r="Z258" s="1" t="s">
        <v>757</v>
      </c>
      <c r="AA258" s="1" t="s">
        <v>758</v>
      </c>
    </row>
    <row r="259" spans="1:27" x14ac:dyDescent="0.25">
      <c r="A259" s="1" t="s">
        <v>26</v>
      </c>
      <c r="B259" s="1" t="s">
        <v>755</v>
      </c>
      <c r="C259" s="2">
        <v>42318</v>
      </c>
      <c r="D259" s="1" t="s">
        <v>392</v>
      </c>
      <c r="E259" s="7" t="str">
        <f>VLOOKUP(TRIM(D259)*1,CFOP!A:B,2,FALSE)</f>
        <v>Sim</v>
      </c>
      <c r="F259" s="1" t="s">
        <v>393</v>
      </c>
      <c r="G259" s="3">
        <v>-192.06</v>
      </c>
      <c r="H259" s="3">
        <v>192.06</v>
      </c>
      <c r="I259" s="3">
        <v>23.05</v>
      </c>
      <c r="J259" s="1" t="s">
        <v>30</v>
      </c>
      <c r="K259" s="3">
        <v>0</v>
      </c>
      <c r="L259" s="3">
        <v>0</v>
      </c>
      <c r="M259" s="1" t="s">
        <v>31</v>
      </c>
      <c r="N259" s="3">
        <v>0</v>
      </c>
      <c r="O259" s="3">
        <v>0</v>
      </c>
      <c r="P259" s="1" t="s">
        <v>31</v>
      </c>
      <c r="Q259" s="3">
        <v>192.06</v>
      </c>
      <c r="R259" s="3">
        <v>3.17</v>
      </c>
      <c r="S259" s="1" t="s">
        <v>32</v>
      </c>
      <c r="T259" s="3">
        <v>192.06</v>
      </c>
      <c r="U259" s="3">
        <v>14.6</v>
      </c>
      <c r="V259" s="1" t="s">
        <v>32</v>
      </c>
      <c r="W259" s="1" t="s">
        <v>33</v>
      </c>
      <c r="X259" s="1" t="s">
        <v>756</v>
      </c>
      <c r="Y259" s="1" t="s">
        <v>142</v>
      </c>
      <c r="Z259" s="1" t="s">
        <v>759</v>
      </c>
      <c r="AA259" s="1" t="s">
        <v>760</v>
      </c>
    </row>
    <row r="260" spans="1:27" x14ac:dyDescent="0.25">
      <c r="A260" s="1" t="s">
        <v>26</v>
      </c>
      <c r="B260" s="1" t="s">
        <v>755</v>
      </c>
      <c r="C260" s="2">
        <v>42318</v>
      </c>
      <c r="D260" s="1" t="s">
        <v>392</v>
      </c>
      <c r="E260" s="7" t="str">
        <f>VLOOKUP(TRIM(D260)*1,CFOP!A:B,2,FALSE)</f>
        <v>Sim</v>
      </c>
      <c r="F260" s="1" t="s">
        <v>393</v>
      </c>
      <c r="G260" s="3">
        <v>-167.70000000000002</v>
      </c>
      <c r="H260" s="3">
        <v>167.70000000000002</v>
      </c>
      <c r="I260" s="3">
        <v>20.12</v>
      </c>
      <c r="J260" s="1" t="s">
        <v>30</v>
      </c>
      <c r="K260" s="3">
        <v>0</v>
      </c>
      <c r="L260" s="3">
        <v>0</v>
      </c>
      <c r="M260" s="1" t="s">
        <v>31</v>
      </c>
      <c r="N260" s="3">
        <v>0</v>
      </c>
      <c r="O260" s="3">
        <v>0</v>
      </c>
      <c r="P260" s="1" t="s">
        <v>31</v>
      </c>
      <c r="Q260" s="3">
        <v>167.70000000000002</v>
      </c>
      <c r="R260" s="3">
        <v>2.77</v>
      </c>
      <c r="S260" s="1" t="s">
        <v>32</v>
      </c>
      <c r="T260" s="3">
        <v>167.70000000000002</v>
      </c>
      <c r="U260" s="3">
        <v>12.75</v>
      </c>
      <c r="V260" s="1" t="s">
        <v>32</v>
      </c>
      <c r="W260" s="1" t="s">
        <v>33</v>
      </c>
      <c r="X260" s="1" t="s">
        <v>756</v>
      </c>
      <c r="Y260" s="1" t="s">
        <v>142</v>
      </c>
      <c r="Z260" s="1" t="s">
        <v>761</v>
      </c>
      <c r="AA260" s="1" t="s">
        <v>762</v>
      </c>
    </row>
    <row r="261" spans="1:27" x14ac:dyDescent="0.25">
      <c r="A261" s="1" t="s">
        <v>26</v>
      </c>
      <c r="B261" s="1" t="s">
        <v>755</v>
      </c>
      <c r="C261" s="2">
        <v>42318</v>
      </c>
      <c r="D261" s="1" t="s">
        <v>392</v>
      </c>
      <c r="E261" s="7" t="str">
        <f>VLOOKUP(TRIM(D261)*1,CFOP!A:B,2,FALSE)</f>
        <v>Sim</v>
      </c>
      <c r="F261" s="1" t="s">
        <v>393</v>
      </c>
      <c r="G261" s="3">
        <v>-181.65</v>
      </c>
      <c r="H261" s="3">
        <v>181.65</v>
      </c>
      <c r="I261" s="3">
        <v>7.2700000000000005</v>
      </c>
      <c r="J261" s="1" t="s">
        <v>61</v>
      </c>
      <c r="K261" s="3">
        <v>0</v>
      </c>
      <c r="L261" s="3">
        <v>0</v>
      </c>
      <c r="M261" s="1" t="s">
        <v>31</v>
      </c>
      <c r="N261" s="3">
        <v>157.96</v>
      </c>
      <c r="O261" s="3">
        <v>23.69</v>
      </c>
      <c r="P261" s="1" t="s">
        <v>62</v>
      </c>
      <c r="Q261" s="3">
        <v>157.96</v>
      </c>
      <c r="R261" s="3">
        <v>2.61</v>
      </c>
      <c r="S261" s="1" t="s">
        <v>32</v>
      </c>
      <c r="T261" s="3">
        <v>157.96</v>
      </c>
      <c r="U261" s="3">
        <v>12</v>
      </c>
      <c r="V261" s="1" t="s">
        <v>32</v>
      </c>
      <c r="W261" s="1" t="s">
        <v>33</v>
      </c>
      <c r="X261" s="1" t="s">
        <v>756</v>
      </c>
      <c r="Y261" s="1" t="s">
        <v>142</v>
      </c>
      <c r="Z261" s="1" t="s">
        <v>763</v>
      </c>
      <c r="AA261" s="1" t="s">
        <v>764</v>
      </c>
    </row>
    <row r="262" spans="1:27" x14ac:dyDescent="0.25">
      <c r="A262" s="1" t="s">
        <v>26</v>
      </c>
      <c r="B262" s="1" t="s">
        <v>755</v>
      </c>
      <c r="C262" s="2">
        <v>42318</v>
      </c>
      <c r="D262" s="1" t="s">
        <v>392</v>
      </c>
      <c r="E262" s="7" t="str">
        <f>VLOOKUP(TRIM(D262)*1,CFOP!A:B,2,FALSE)</f>
        <v>Sim</v>
      </c>
      <c r="F262" s="1" t="s">
        <v>393</v>
      </c>
      <c r="G262" s="3">
        <v>-161.35</v>
      </c>
      <c r="H262" s="3">
        <v>161.35</v>
      </c>
      <c r="I262" s="3">
        <v>19.36</v>
      </c>
      <c r="J262" s="1" t="s">
        <v>30</v>
      </c>
      <c r="K262" s="3">
        <v>0</v>
      </c>
      <c r="L262" s="3">
        <v>0</v>
      </c>
      <c r="M262" s="1" t="s">
        <v>31</v>
      </c>
      <c r="N262" s="3">
        <v>0</v>
      </c>
      <c r="O262" s="3">
        <v>0</v>
      </c>
      <c r="P262" s="1" t="s">
        <v>31</v>
      </c>
      <c r="Q262" s="3">
        <v>161.35</v>
      </c>
      <c r="R262" s="3">
        <v>2.66</v>
      </c>
      <c r="S262" s="1" t="s">
        <v>32</v>
      </c>
      <c r="T262" s="3">
        <v>161.35</v>
      </c>
      <c r="U262" s="3">
        <v>12.26</v>
      </c>
      <c r="V262" s="1" t="s">
        <v>32</v>
      </c>
      <c r="W262" s="1" t="s">
        <v>33</v>
      </c>
      <c r="X262" s="1" t="s">
        <v>756</v>
      </c>
      <c r="Y262" s="1" t="s">
        <v>765</v>
      </c>
      <c r="Z262" s="1" t="s">
        <v>766</v>
      </c>
      <c r="AA262" s="1" t="s">
        <v>767</v>
      </c>
    </row>
    <row r="263" spans="1:27" x14ac:dyDescent="0.25">
      <c r="A263" s="1" t="s">
        <v>26</v>
      </c>
      <c r="B263" s="1" t="s">
        <v>755</v>
      </c>
      <c r="C263" s="2">
        <v>42318</v>
      </c>
      <c r="D263" s="1" t="s">
        <v>392</v>
      </c>
      <c r="E263" s="7" t="str">
        <f>VLOOKUP(TRIM(D263)*1,CFOP!A:B,2,FALSE)</f>
        <v>Sim</v>
      </c>
      <c r="F263" s="1" t="s">
        <v>393</v>
      </c>
      <c r="G263" s="3">
        <v>-150.65</v>
      </c>
      <c r="H263" s="3">
        <v>150.65</v>
      </c>
      <c r="I263" s="3">
        <v>18.080000000000002</v>
      </c>
      <c r="J263" s="1" t="s">
        <v>30</v>
      </c>
      <c r="K263" s="3">
        <v>0</v>
      </c>
      <c r="L263" s="3">
        <v>0</v>
      </c>
      <c r="M263" s="1" t="s">
        <v>31</v>
      </c>
      <c r="N263" s="3">
        <v>0</v>
      </c>
      <c r="O263" s="3">
        <v>0</v>
      </c>
      <c r="P263" s="1" t="s">
        <v>31</v>
      </c>
      <c r="Q263" s="3">
        <v>150.65</v>
      </c>
      <c r="R263" s="3">
        <v>2.4900000000000002</v>
      </c>
      <c r="S263" s="1" t="s">
        <v>32</v>
      </c>
      <c r="T263" s="3">
        <v>150.65</v>
      </c>
      <c r="U263" s="3">
        <v>11.450000000000001</v>
      </c>
      <c r="V263" s="1" t="s">
        <v>32</v>
      </c>
      <c r="W263" s="1" t="s">
        <v>33</v>
      </c>
      <c r="X263" s="1" t="s">
        <v>756</v>
      </c>
      <c r="Y263" s="1" t="s">
        <v>142</v>
      </c>
      <c r="Z263" s="1" t="s">
        <v>768</v>
      </c>
      <c r="AA263" s="1" t="s">
        <v>769</v>
      </c>
    </row>
    <row r="264" spans="1:27" x14ac:dyDescent="0.25">
      <c r="A264" s="1" t="s">
        <v>26</v>
      </c>
      <c r="B264" s="1" t="s">
        <v>770</v>
      </c>
      <c r="C264" s="2">
        <v>42318</v>
      </c>
      <c r="D264" s="1" t="s">
        <v>586</v>
      </c>
      <c r="E264" s="7" t="str">
        <f>VLOOKUP(TRIM(D264)*1,CFOP!A:B,2,FALSE)</f>
        <v>Sim</v>
      </c>
      <c r="F264" s="1" t="s">
        <v>29</v>
      </c>
      <c r="G264" s="3">
        <v>-74.010000000000005</v>
      </c>
      <c r="H264" s="3">
        <v>74.010000000000005</v>
      </c>
      <c r="I264" s="3">
        <v>13.32</v>
      </c>
      <c r="J264" s="1" t="s">
        <v>30</v>
      </c>
      <c r="K264" s="3">
        <v>0</v>
      </c>
      <c r="L264" s="3">
        <v>0</v>
      </c>
      <c r="M264" s="1" t="s">
        <v>31</v>
      </c>
      <c r="N264" s="3">
        <v>0</v>
      </c>
      <c r="O264" s="3">
        <v>0</v>
      </c>
      <c r="P264" s="1" t="s">
        <v>31</v>
      </c>
      <c r="Q264" s="3">
        <v>74.010000000000005</v>
      </c>
      <c r="R264" s="3">
        <v>1.22</v>
      </c>
      <c r="S264" s="1" t="s">
        <v>32</v>
      </c>
      <c r="T264" s="3">
        <v>74.010000000000005</v>
      </c>
      <c r="U264" s="3">
        <v>5.62</v>
      </c>
      <c r="V264" s="1" t="s">
        <v>32</v>
      </c>
      <c r="W264" s="1" t="s">
        <v>33</v>
      </c>
      <c r="X264" s="1" t="s">
        <v>771</v>
      </c>
      <c r="Y264" s="1" t="s">
        <v>96</v>
      </c>
      <c r="Z264" s="1" t="s">
        <v>772</v>
      </c>
      <c r="AA264" s="1" t="s">
        <v>773</v>
      </c>
    </row>
    <row r="265" spans="1:27" x14ac:dyDescent="0.25">
      <c r="A265" s="1" t="s">
        <v>26</v>
      </c>
      <c r="B265" s="1" t="s">
        <v>774</v>
      </c>
      <c r="C265" s="2">
        <v>42318</v>
      </c>
      <c r="D265" s="1" t="s">
        <v>586</v>
      </c>
      <c r="E265" s="7" t="str">
        <f>VLOOKUP(TRIM(D265)*1,CFOP!A:B,2,FALSE)</f>
        <v>Sim</v>
      </c>
      <c r="F265" s="1" t="s">
        <v>29</v>
      </c>
      <c r="G265" s="3">
        <v>-556.21</v>
      </c>
      <c r="H265" s="3">
        <v>556.21</v>
      </c>
      <c r="I265" s="3">
        <v>100.12</v>
      </c>
      <c r="J265" s="1" t="s">
        <v>30</v>
      </c>
      <c r="K265" s="3">
        <v>0</v>
      </c>
      <c r="L265" s="3">
        <v>0</v>
      </c>
      <c r="M265" s="1" t="s">
        <v>31</v>
      </c>
      <c r="N265" s="3">
        <v>0</v>
      </c>
      <c r="O265" s="3">
        <v>0</v>
      </c>
      <c r="P265" s="1" t="s">
        <v>31</v>
      </c>
      <c r="Q265" s="3">
        <v>556.21</v>
      </c>
      <c r="R265" s="3">
        <v>9.18</v>
      </c>
      <c r="S265" s="1" t="s">
        <v>32</v>
      </c>
      <c r="T265" s="3">
        <v>556.21</v>
      </c>
      <c r="U265" s="3">
        <v>42.27</v>
      </c>
      <c r="V265" s="1" t="s">
        <v>32</v>
      </c>
      <c r="W265" s="1" t="s">
        <v>33</v>
      </c>
      <c r="X265" s="1" t="s">
        <v>771</v>
      </c>
      <c r="Y265" s="1" t="s">
        <v>96</v>
      </c>
      <c r="Z265" s="1" t="s">
        <v>775</v>
      </c>
      <c r="AA265" s="1" t="s">
        <v>776</v>
      </c>
    </row>
    <row r="266" spans="1:27" x14ac:dyDescent="0.25">
      <c r="A266" s="1" t="s">
        <v>26</v>
      </c>
      <c r="B266" s="1" t="s">
        <v>777</v>
      </c>
      <c r="C266" s="2">
        <v>42318</v>
      </c>
      <c r="D266" s="1" t="s">
        <v>586</v>
      </c>
      <c r="E266" s="7" t="str">
        <f>VLOOKUP(TRIM(D266)*1,CFOP!A:B,2,FALSE)</f>
        <v>Sim</v>
      </c>
      <c r="F266" s="1" t="s">
        <v>29</v>
      </c>
      <c r="G266" s="3">
        <v>-556.21</v>
      </c>
      <c r="H266" s="3">
        <v>556.21</v>
      </c>
      <c r="I266" s="3">
        <v>100.12</v>
      </c>
      <c r="J266" s="1" t="s">
        <v>30</v>
      </c>
      <c r="K266" s="3">
        <v>0</v>
      </c>
      <c r="L266" s="3">
        <v>0</v>
      </c>
      <c r="M266" s="1" t="s">
        <v>31</v>
      </c>
      <c r="N266" s="3">
        <v>0</v>
      </c>
      <c r="O266" s="3">
        <v>0</v>
      </c>
      <c r="P266" s="1" t="s">
        <v>31</v>
      </c>
      <c r="Q266" s="3">
        <v>556.21</v>
      </c>
      <c r="R266" s="3">
        <v>9.18</v>
      </c>
      <c r="S266" s="1" t="s">
        <v>32</v>
      </c>
      <c r="T266" s="3">
        <v>556.21</v>
      </c>
      <c r="U266" s="3">
        <v>42.27</v>
      </c>
      <c r="V266" s="1" t="s">
        <v>32</v>
      </c>
      <c r="W266" s="1" t="s">
        <v>33</v>
      </c>
      <c r="X266" s="1" t="s">
        <v>771</v>
      </c>
      <c r="Y266" s="1" t="s">
        <v>91</v>
      </c>
      <c r="Z266" s="1" t="s">
        <v>778</v>
      </c>
      <c r="AA266" s="1" t="s">
        <v>776</v>
      </c>
    </row>
    <row r="267" spans="1:27" x14ac:dyDescent="0.25">
      <c r="A267" s="1" t="s">
        <v>26</v>
      </c>
      <c r="B267" s="1" t="s">
        <v>779</v>
      </c>
      <c r="C267" s="2">
        <v>42318</v>
      </c>
      <c r="D267" s="1" t="s">
        <v>586</v>
      </c>
      <c r="E267" s="7" t="str">
        <f>VLOOKUP(TRIM(D267)*1,CFOP!A:B,2,FALSE)</f>
        <v>Sim</v>
      </c>
      <c r="F267" s="1" t="s">
        <v>29</v>
      </c>
      <c r="G267" s="3">
        <v>-27</v>
      </c>
      <c r="H267" s="3">
        <v>27</v>
      </c>
      <c r="I267" s="3">
        <v>4.8600000000000003</v>
      </c>
      <c r="J267" s="1" t="s">
        <v>780</v>
      </c>
      <c r="K267" s="3">
        <v>0</v>
      </c>
      <c r="L267" s="3">
        <v>0</v>
      </c>
      <c r="M267" s="1" t="s">
        <v>31</v>
      </c>
      <c r="N267" s="3">
        <v>0</v>
      </c>
      <c r="O267" s="3">
        <v>0</v>
      </c>
      <c r="P267" s="1" t="s">
        <v>31</v>
      </c>
      <c r="Q267" s="3">
        <v>27</v>
      </c>
      <c r="R267" s="3">
        <v>0.45</v>
      </c>
      <c r="S267" s="1" t="s">
        <v>32</v>
      </c>
      <c r="T267" s="3">
        <v>27</v>
      </c>
      <c r="U267" s="3">
        <v>2.0499999999999998</v>
      </c>
      <c r="V267" s="1" t="s">
        <v>32</v>
      </c>
      <c r="W267" s="1" t="s">
        <v>33</v>
      </c>
      <c r="X267" s="1" t="s">
        <v>771</v>
      </c>
      <c r="Y267" s="1" t="s">
        <v>96</v>
      </c>
      <c r="Z267" s="1" t="s">
        <v>781</v>
      </c>
      <c r="AA267" s="1" t="s">
        <v>782</v>
      </c>
    </row>
    <row r="268" spans="1:27" x14ac:dyDescent="0.25">
      <c r="A268" s="1" t="s">
        <v>26</v>
      </c>
      <c r="B268" s="1" t="s">
        <v>783</v>
      </c>
      <c r="C268" s="2">
        <v>42318</v>
      </c>
      <c r="D268" s="1" t="s">
        <v>477</v>
      </c>
      <c r="E268" s="7" t="str">
        <f>VLOOKUP(TRIM(D268)*1,CFOP!A:B,2,FALSE)</f>
        <v>Sim</v>
      </c>
      <c r="F268" s="1" t="s">
        <v>411</v>
      </c>
      <c r="G268" s="3">
        <v>-158.12</v>
      </c>
      <c r="H268" s="3">
        <v>190.89000000000001</v>
      </c>
      <c r="I268" s="3">
        <v>22.91</v>
      </c>
      <c r="J268" s="1" t="s">
        <v>307</v>
      </c>
      <c r="K268" s="3">
        <v>0</v>
      </c>
      <c r="L268" s="3">
        <v>0</v>
      </c>
      <c r="M268" s="1" t="s">
        <v>31</v>
      </c>
      <c r="N268" s="3">
        <v>165.99</v>
      </c>
      <c r="O268" s="3">
        <v>24.900000000000002</v>
      </c>
      <c r="P268" s="1" t="s">
        <v>62</v>
      </c>
      <c r="Q268" s="3">
        <v>165.99</v>
      </c>
      <c r="R268" s="3">
        <v>2.74</v>
      </c>
      <c r="S268" s="1" t="s">
        <v>32</v>
      </c>
      <c r="T268" s="3">
        <v>165.99</v>
      </c>
      <c r="U268" s="3">
        <v>12.620000000000001</v>
      </c>
      <c r="V268" s="1" t="s">
        <v>32</v>
      </c>
      <c r="W268" s="1" t="s">
        <v>33</v>
      </c>
      <c r="X268" s="1" t="s">
        <v>784</v>
      </c>
      <c r="Y268" s="1" t="s">
        <v>91</v>
      </c>
      <c r="Z268" s="1" t="s">
        <v>785</v>
      </c>
      <c r="AA268" s="1" t="s">
        <v>786</v>
      </c>
    </row>
    <row r="269" spans="1:27" hidden="1" x14ac:dyDescent="0.25">
      <c r="A269" s="1" t="s">
        <v>26</v>
      </c>
      <c r="B269" s="1" t="s">
        <v>787</v>
      </c>
      <c r="C269" s="2">
        <v>42318</v>
      </c>
      <c r="D269" s="1" t="s">
        <v>28</v>
      </c>
      <c r="E269" s="7" t="str">
        <f>VLOOKUP(TRIM(D269)*1,CFOP!A:B,2,FALSE)</f>
        <v>Não</v>
      </c>
      <c r="F269" s="1" t="s">
        <v>29</v>
      </c>
      <c r="G269" s="3">
        <v>-18802.52</v>
      </c>
      <c r="H269" s="3">
        <v>16350.02</v>
      </c>
      <c r="I269" s="3">
        <v>2943</v>
      </c>
      <c r="J269" s="1" t="s">
        <v>307</v>
      </c>
      <c r="K269" s="3">
        <v>0</v>
      </c>
      <c r="L269" s="3">
        <v>0</v>
      </c>
      <c r="M269" s="1" t="s">
        <v>31</v>
      </c>
      <c r="N269" s="3">
        <v>16350.02</v>
      </c>
      <c r="O269" s="3">
        <v>2452.5</v>
      </c>
      <c r="P269" s="1" t="s">
        <v>62</v>
      </c>
      <c r="Q269" s="3">
        <v>16350.02</v>
      </c>
      <c r="R269" s="3">
        <v>269.78000000000003</v>
      </c>
      <c r="S269" s="1" t="s">
        <v>32</v>
      </c>
      <c r="T269" s="3">
        <v>16350.02</v>
      </c>
      <c r="U269" s="3">
        <v>1242.6000000000001</v>
      </c>
      <c r="V269" s="1" t="s">
        <v>32</v>
      </c>
      <c r="W269" s="1" t="s">
        <v>33</v>
      </c>
      <c r="X269" s="1" t="s">
        <v>317</v>
      </c>
      <c r="Y269" s="1" t="s">
        <v>96</v>
      </c>
      <c r="Z269" s="1" t="s">
        <v>788</v>
      </c>
      <c r="AA269" s="1" t="s">
        <v>789</v>
      </c>
    </row>
    <row r="270" spans="1:27" hidden="1" x14ac:dyDescent="0.25">
      <c r="A270" s="1" t="s">
        <v>26</v>
      </c>
      <c r="B270" s="1" t="s">
        <v>790</v>
      </c>
      <c r="C270" s="2">
        <v>42318</v>
      </c>
      <c r="D270" s="1" t="s">
        <v>53</v>
      </c>
      <c r="E270" s="7" t="str">
        <f>VLOOKUP(TRIM(D270)*1,CFOP!A:B,2,FALSE)</f>
        <v>Não</v>
      </c>
      <c r="F270" s="1" t="s">
        <v>29</v>
      </c>
      <c r="G270" s="3">
        <v>-18</v>
      </c>
      <c r="H270" s="3">
        <v>0</v>
      </c>
      <c r="I270" s="3">
        <v>0</v>
      </c>
      <c r="J270" s="1" t="s">
        <v>31</v>
      </c>
      <c r="K270" s="3">
        <v>0</v>
      </c>
      <c r="L270" s="3">
        <v>0</v>
      </c>
      <c r="M270" s="1" t="s">
        <v>31</v>
      </c>
      <c r="N270" s="3">
        <v>0</v>
      </c>
      <c r="O270" s="3">
        <v>0</v>
      </c>
      <c r="P270" s="1" t="s">
        <v>31</v>
      </c>
      <c r="Q270" s="3">
        <v>0</v>
      </c>
      <c r="R270" s="3">
        <v>0</v>
      </c>
      <c r="S270" s="1" t="s">
        <v>31</v>
      </c>
      <c r="T270" s="3">
        <v>0</v>
      </c>
      <c r="U270" s="3">
        <v>0</v>
      </c>
      <c r="V270" s="1" t="s">
        <v>31</v>
      </c>
      <c r="W270" s="1" t="s">
        <v>33</v>
      </c>
      <c r="X270" s="1" t="s">
        <v>791</v>
      </c>
      <c r="Y270" s="1" t="s">
        <v>55</v>
      </c>
      <c r="Z270" s="1" t="s">
        <v>792</v>
      </c>
      <c r="AA270" s="1" t="s">
        <v>793</v>
      </c>
    </row>
    <row r="271" spans="1:27" hidden="1" x14ac:dyDescent="0.25">
      <c r="A271" s="1" t="s">
        <v>26</v>
      </c>
      <c r="B271" s="1" t="s">
        <v>794</v>
      </c>
      <c r="C271" s="2">
        <v>42318</v>
      </c>
      <c r="D271" s="1" t="s">
        <v>53</v>
      </c>
      <c r="E271" s="7" t="str">
        <f>VLOOKUP(TRIM(D271)*1,CFOP!A:B,2,FALSE)</f>
        <v>Não</v>
      </c>
      <c r="F271" s="1" t="s">
        <v>29</v>
      </c>
      <c r="G271" s="3">
        <v>-472.88</v>
      </c>
      <c r="H271" s="3">
        <v>0</v>
      </c>
      <c r="I271" s="3">
        <v>0</v>
      </c>
      <c r="J271" s="1" t="s">
        <v>31</v>
      </c>
      <c r="K271" s="3">
        <v>0</v>
      </c>
      <c r="L271" s="3">
        <v>0</v>
      </c>
      <c r="M271" s="1" t="s">
        <v>31</v>
      </c>
      <c r="N271" s="3">
        <v>0</v>
      </c>
      <c r="O271" s="3">
        <v>0</v>
      </c>
      <c r="P271" s="1" t="s">
        <v>31</v>
      </c>
      <c r="Q271" s="3">
        <v>0</v>
      </c>
      <c r="R271" s="3">
        <v>0</v>
      </c>
      <c r="S271" s="1" t="s">
        <v>31</v>
      </c>
      <c r="T271" s="3">
        <v>0</v>
      </c>
      <c r="U271" s="3">
        <v>0</v>
      </c>
      <c r="V271" s="1" t="s">
        <v>31</v>
      </c>
      <c r="W271" s="1" t="s">
        <v>33</v>
      </c>
      <c r="X271" s="1" t="s">
        <v>795</v>
      </c>
      <c r="Y271" s="1" t="s">
        <v>796</v>
      </c>
      <c r="Z271" s="1" t="s">
        <v>797</v>
      </c>
      <c r="AA271" s="1" t="s">
        <v>798</v>
      </c>
    </row>
    <row r="272" spans="1:27" hidden="1" x14ac:dyDescent="0.25">
      <c r="A272" s="1" t="s">
        <v>26</v>
      </c>
      <c r="B272" s="1" t="s">
        <v>799</v>
      </c>
      <c r="C272" s="2">
        <v>42318</v>
      </c>
      <c r="D272" s="1" t="s">
        <v>459</v>
      </c>
      <c r="E272" s="7" t="str">
        <f>VLOOKUP(TRIM(D272)*1,CFOP!A:B,2,FALSE)</f>
        <v>Não</v>
      </c>
      <c r="F272" s="1" t="s">
        <v>29</v>
      </c>
      <c r="G272" s="3">
        <v>-350</v>
      </c>
      <c r="H272" s="3">
        <v>350</v>
      </c>
      <c r="I272" s="3">
        <v>4.38</v>
      </c>
      <c r="J272" s="1" t="s">
        <v>30</v>
      </c>
      <c r="K272" s="3">
        <v>0</v>
      </c>
      <c r="L272" s="3">
        <v>0</v>
      </c>
      <c r="M272" s="1" t="s">
        <v>31</v>
      </c>
      <c r="N272" s="3">
        <v>0</v>
      </c>
      <c r="O272" s="3">
        <v>0</v>
      </c>
      <c r="P272" s="1" t="s">
        <v>31</v>
      </c>
      <c r="Q272" s="3">
        <v>350</v>
      </c>
      <c r="R272" s="3">
        <v>5.78</v>
      </c>
      <c r="S272" s="1" t="s">
        <v>32</v>
      </c>
      <c r="T272" s="3">
        <v>350</v>
      </c>
      <c r="U272" s="3">
        <v>26.6</v>
      </c>
      <c r="V272" s="1" t="s">
        <v>32</v>
      </c>
      <c r="W272" s="1" t="s">
        <v>33</v>
      </c>
      <c r="X272" s="1" t="s">
        <v>800</v>
      </c>
      <c r="Y272" s="1" t="s">
        <v>55</v>
      </c>
      <c r="Z272" s="1" t="s">
        <v>461</v>
      </c>
      <c r="AA272" s="1" t="s">
        <v>462</v>
      </c>
    </row>
    <row r="273" spans="1:27" hidden="1" x14ac:dyDescent="0.25">
      <c r="A273" s="1" t="s">
        <v>26</v>
      </c>
      <c r="B273" s="1" t="s">
        <v>801</v>
      </c>
      <c r="C273" s="2">
        <v>42318</v>
      </c>
      <c r="D273" s="1" t="s">
        <v>459</v>
      </c>
      <c r="E273" s="7" t="str">
        <f>VLOOKUP(TRIM(D273)*1,CFOP!A:B,2,FALSE)</f>
        <v>Não</v>
      </c>
      <c r="F273" s="1" t="s">
        <v>29</v>
      </c>
      <c r="G273" s="3">
        <v>-29.5</v>
      </c>
      <c r="H273" s="3">
        <v>29.5</v>
      </c>
      <c r="I273" s="3">
        <v>0.37</v>
      </c>
      <c r="J273" s="1" t="s">
        <v>30</v>
      </c>
      <c r="K273" s="3">
        <v>0</v>
      </c>
      <c r="L273" s="3">
        <v>0</v>
      </c>
      <c r="M273" s="1" t="s">
        <v>31</v>
      </c>
      <c r="N273" s="3">
        <v>0</v>
      </c>
      <c r="O273" s="3">
        <v>0</v>
      </c>
      <c r="P273" s="1" t="s">
        <v>31</v>
      </c>
      <c r="Q273" s="3">
        <v>29.5</v>
      </c>
      <c r="R273" s="3">
        <v>0.49</v>
      </c>
      <c r="S273" s="1" t="s">
        <v>32</v>
      </c>
      <c r="T273" s="3">
        <v>29.5</v>
      </c>
      <c r="U273" s="3">
        <v>2.2400000000000002</v>
      </c>
      <c r="V273" s="1" t="s">
        <v>32</v>
      </c>
      <c r="W273" s="1" t="s">
        <v>33</v>
      </c>
      <c r="X273" s="1" t="s">
        <v>800</v>
      </c>
      <c r="Y273" s="1" t="s">
        <v>55</v>
      </c>
      <c r="Z273" s="1" t="s">
        <v>461</v>
      </c>
      <c r="AA273" s="1" t="s">
        <v>462</v>
      </c>
    </row>
    <row r="274" spans="1:27" hidden="1" x14ac:dyDescent="0.25">
      <c r="A274" s="1" t="s">
        <v>26</v>
      </c>
      <c r="B274" s="1" t="s">
        <v>802</v>
      </c>
      <c r="C274" s="2">
        <v>42318</v>
      </c>
      <c r="D274" s="1" t="s">
        <v>459</v>
      </c>
      <c r="E274" s="7" t="str">
        <f>VLOOKUP(TRIM(D274)*1,CFOP!A:B,2,FALSE)</f>
        <v>Não</v>
      </c>
      <c r="F274" s="1" t="s">
        <v>29</v>
      </c>
      <c r="G274" s="3">
        <v>-29.5</v>
      </c>
      <c r="H274" s="3">
        <v>29.5</v>
      </c>
      <c r="I274" s="3">
        <v>0.37</v>
      </c>
      <c r="J274" s="1" t="s">
        <v>30</v>
      </c>
      <c r="K274" s="3">
        <v>0</v>
      </c>
      <c r="L274" s="3">
        <v>0</v>
      </c>
      <c r="M274" s="1" t="s">
        <v>31</v>
      </c>
      <c r="N274" s="3">
        <v>0</v>
      </c>
      <c r="O274" s="3">
        <v>0</v>
      </c>
      <c r="P274" s="1" t="s">
        <v>31</v>
      </c>
      <c r="Q274" s="3">
        <v>29.5</v>
      </c>
      <c r="R274" s="3">
        <v>0.49</v>
      </c>
      <c r="S274" s="1" t="s">
        <v>32</v>
      </c>
      <c r="T274" s="3">
        <v>29.5</v>
      </c>
      <c r="U274" s="3">
        <v>2.2400000000000002</v>
      </c>
      <c r="V274" s="1" t="s">
        <v>32</v>
      </c>
      <c r="W274" s="1" t="s">
        <v>33</v>
      </c>
      <c r="X274" s="1" t="s">
        <v>800</v>
      </c>
      <c r="Y274" s="1" t="s">
        <v>55</v>
      </c>
      <c r="Z274" s="1" t="s">
        <v>461</v>
      </c>
      <c r="AA274" s="1" t="s">
        <v>462</v>
      </c>
    </row>
    <row r="275" spans="1:27" hidden="1" x14ac:dyDescent="0.25">
      <c r="A275" s="1" t="s">
        <v>26</v>
      </c>
      <c r="B275" s="1" t="s">
        <v>803</v>
      </c>
      <c r="C275" s="2">
        <v>42318</v>
      </c>
      <c r="D275" s="1" t="s">
        <v>459</v>
      </c>
      <c r="E275" s="7" t="str">
        <f>VLOOKUP(TRIM(D275)*1,CFOP!A:B,2,FALSE)</f>
        <v>Não</v>
      </c>
      <c r="F275" s="1" t="s">
        <v>29</v>
      </c>
      <c r="G275" s="3">
        <v>-29.5</v>
      </c>
      <c r="H275" s="3">
        <v>29.5</v>
      </c>
      <c r="I275" s="3">
        <v>0.37</v>
      </c>
      <c r="J275" s="1" t="s">
        <v>30</v>
      </c>
      <c r="K275" s="3">
        <v>0</v>
      </c>
      <c r="L275" s="3">
        <v>0</v>
      </c>
      <c r="M275" s="1" t="s">
        <v>31</v>
      </c>
      <c r="N275" s="3">
        <v>0</v>
      </c>
      <c r="O275" s="3">
        <v>0</v>
      </c>
      <c r="P275" s="1" t="s">
        <v>31</v>
      </c>
      <c r="Q275" s="3">
        <v>29.5</v>
      </c>
      <c r="R275" s="3">
        <v>0.49</v>
      </c>
      <c r="S275" s="1" t="s">
        <v>32</v>
      </c>
      <c r="T275" s="3">
        <v>29.5</v>
      </c>
      <c r="U275" s="3">
        <v>2.2400000000000002</v>
      </c>
      <c r="V275" s="1" t="s">
        <v>32</v>
      </c>
      <c r="W275" s="1" t="s">
        <v>33</v>
      </c>
      <c r="X275" s="1" t="s">
        <v>800</v>
      </c>
      <c r="Y275" s="1" t="s">
        <v>55</v>
      </c>
      <c r="Z275" s="1" t="s">
        <v>461</v>
      </c>
      <c r="AA275" s="1" t="s">
        <v>462</v>
      </c>
    </row>
    <row r="276" spans="1:27" hidden="1" x14ac:dyDescent="0.25">
      <c r="A276" s="1" t="s">
        <v>26</v>
      </c>
      <c r="B276" s="1" t="s">
        <v>804</v>
      </c>
      <c r="C276" s="2">
        <v>42318</v>
      </c>
      <c r="D276" s="1" t="s">
        <v>459</v>
      </c>
      <c r="E276" s="7" t="str">
        <f>VLOOKUP(TRIM(D276)*1,CFOP!A:B,2,FALSE)</f>
        <v>Não</v>
      </c>
      <c r="F276" s="1" t="s">
        <v>29</v>
      </c>
      <c r="G276" s="3">
        <v>-29.5</v>
      </c>
      <c r="H276" s="3">
        <v>29.5</v>
      </c>
      <c r="I276" s="3">
        <v>0.37</v>
      </c>
      <c r="J276" s="1" t="s">
        <v>30</v>
      </c>
      <c r="K276" s="3">
        <v>0</v>
      </c>
      <c r="L276" s="3">
        <v>0</v>
      </c>
      <c r="M276" s="1" t="s">
        <v>31</v>
      </c>
      <c r="N276" s="3">
        <v>0</v>
      </c>
      <c r="O276" s="3">
        <v>0</v>
      </c>
      <c r="P276" s="1" t="s">
        <v>31</v>
      </c>
      <c r="Q276" s="3">
        <v>29.5</v>
      </c>
      <c r="R276" s="3">
        <v>0.49</v>
      </c>
      <c r="S276" s="1" t="s">
        <v>32</v>
      </c>
      <c r="T276" s="3">
        <v>29.5</v>
      </c>
      <c r="U276" s="3">
        <v>2.2400000000000002</v>
      </c>
      <c r="V276" s="1" t="s">
        <v>32</v>
      </c>
      <c r="W276" s="1" t="s">
        <v>33</v>
      </c>
      <c r="X276" s="1" t="s">
        <v>800</v>
      </c>
      <c r="Y276" s="1" t="s">
        <v>55</v>
      </c>
      <c r="Z276" s="1" t="s">
        <v>461</v>
      </c>
      <c r="AA276" s="1" t="s">
        <v>462</v>
      </c>
    </row>
    <row r="277" spans="1:27" hidden="1" x14ac:dyDescent="0.25">
      <c r="A277" s="1" t="s">
        <v>26</v>
      </c>
      <c r="B277" s="1" t="s">
        <v>805</v>
      </c>
      <c r="C277" s="2">
        <v>42318</v>
      </c>
      <c r="D277" s="1" t="s">
        <v>459</v>
      </c>
      <c r="E277" s="7" t="str">
        <f>VLOOKUP(TRIM(D277)*1,CFOP!A:B,2,FALSE)</f>
        <v>Não</v>
      </c>
      <c r="F277" s="1" t="s">
        <v>29</v>
      </c>
      <c r="G277" s="3">
        <v>-29.5</v>
      </c>
      <c r="H277" s="3">
        <v>29.5</v>
      </c>
      <c r="I277" s="3">
        <v>0.37</v>
      </c>
      <c r="J277" s="1" t="s">
        <v>30</v>
      </c>
      <c r="K277" s="3">
        <v>0</v>
      </c>
      <c r="L277" s="3">
        <v>0</v>
      </c>
      <c r="M277" s="1" t="s">
        <v>31</v>
      </c>
      <c r="N277" s="3">
        <v>0</v>
      </c>
      <c r="O277" s="3">
        <v>0</v>
      </c>
      <c r="P277" s="1" t="s">
        <v>31</v>
      </c>
      <c r="Q277" s="3">
        <v>29.5</v>
      </c>
      <c r="R277" s="3">
        <v>0.49</v>
      </c>
      <c r="S277" s="1" t="s">
        <v>32</v>
      </c>
      <c r="T277" s="3">
        <v>29.5</v>
      </c>
      <c r="U277" s="3">
        <v>2.2400000000000002</v>
      </c>
      <c r="V277" s="1" t="s">
        <v>32</v>
      </c>
      <c r="W277" s="1" t="s">
        <v>33</v>
      </c>
      <c r="X277" s="1" t="s">
        <v>800</v>
      </c>
      <c r="Y277" s="1" t="s">
        <v>55</v>
      </c>
      <c r="Z277" s="1" t="s">
        <v>461</v>
      </c>
      <c r="AA277" s="1" t="s">
        <v>462</v>
      </c>
    </row>
    <row r="278" spans="1:27" hidden="1" x14ac:dyDescent="0.25">
      <c r="A278" s="1" t="s">
        <v>26</v>
      </c>
      <c r="B278" s="1" t="s">
        <v>806</v>
      </c>
      <c r="C278" s="2">
        <v>42318</v>
      </c>
      <c r="D278" s="1" t="s">
        <v>459</v>
      </c>
      <c r="E278" s="7" t="str">
        <f>VLOOKUP(TRIM(D278)*1,CFOP!A:B,2,FALSE)</f>
        <v>Não</v>
      </c>
      <c r="F278" s="1" t="s">
        <v>29</v>
      </c>
      <c r="G278" s="3">
        <v>-29.5</v>
      </c>
      <c r="H278" s="3">
        <v>29.5</v>
      </c>
      <c r="I278" s="3">
        <v>0.37</v>
      </c>
      <c r="J278" s="1" t="s">
        <v>30</v>
      </c>
      <c r="K278" s="3">
        <v>0</v>
      </c>
      <c r="L278" s="3">
        <v>0</v>
      </c>
      <c r="M278" s="1" t="s">
        <v>31</v>
      </c>
      <c r="N278" s="3">
        <v>0</v>
      </c>
      <c r="O278" s="3">
        <v>0</v>
      </c>
      <c r="P278" s="1" t="s">
        <v>31</v>
      </c>
      <c r="Q278" s="3">
        <v>29.5</v>
      </c>
      <c r="R278" s="3">
        <v>0.49</v>
      </c>
      <c r="S278" s="1" t="s">
        <v>32</v>
      </c>
      <c r="T278" s="3">
        <v>29.5</v>
      </c>
      <c r="U278" s="3">
        <v>2.2400000000000002</v>
      </c>
      <c r="V278" s="1" t="s">
        <v>32</v>
      </c>
      <c r="W278" s="1" t="s">
        <v>33</v>
      </c>
      <c r="X278" s="1" t="s">
        <v>800</v>
      </c>
      <c r="Y278" s="1" t="s">
        <v>55</v>
      </c>
      <c r="Z278" s="1" t="s">
        <v>461</v>
      </c>
      <c r="AA278" s="1" t="s">
        <v>462</v>
      </c>
    </row>
    <row r="279" spans="1:27" hidden="1" x14ac:dyDescent="0.25">
      <c r="A279" s="1" t="s">
        <v>26</v>
      </c>
      <c r="B279" s="1" t="s">
        <v>807</v>
      </c>
      <c r="C279" s="2">
        <v>42318</v>
      </c>
      <c r="D279" s="1" t="s">
        <v>459</v>
      </c>
      <c r="E279" s="7" t="str">
        <f>VLOOKUP(TRIM(D279)*1,CFOP!A:B,2,FALSE)</f>
        <v>Não</v>
      </c>
      <c r="F279" s="1" t="s">
        <v>29</v>
      </c>
      <c r="G279" s="3">
        <v>-29.5</v>
      </c>
      <c r="H279" s="3">
        <v>29.5</v>
      </c>
      <c r="I279" s="3">
        <v>0.37</v>
      </c>
      <c r="J279" s="1" t="s">
        <v>30</v>
      </c>
      <c r="K279" s="3">
        <v>0</v>
      </c>
      <c r="L279" s="3">
        <v>0</v>
      </c>
      <c r="M279" s="1" t="s">
        <v>31</v>
      </c>
      <c r="N279" s="3">
        <v>0</v>
      </c>
      <c r="O279" s="3">
        <v>0</v>
      </c>
      <c r="P279" s="1" t="s">
        <v>31</v>
      </c>
      <c r="Q279" s="3">
        <v>29.5</v>
      </c>
      <c r="R279" s="3">
        <v>0.49</v>
      </c>
      <c r="S279" s="1" t="s">
        <v>32</v>
      </c>
      <c r="T279" s="3">
        <v>29.5</v>
      </c>
      <c r="U279" s="3">
        <v>2.2400000000000002</v>
      </c>
      <c r="V279" s="1" t="s">
        <v>32</v>
      </c>
      <c r="W279" s="1" t="s">
        <v>33</v>
      </c>
      <c r="X279" s="1" t="s">
        <v>800</v>
      </c>
      <c r="Y279" s="1" t="s">
        <v>55</v>
      </c>
      <c r="Z279" s="1" t="s">
        <v>461</v>
      </c>
      <c r="AA279" s="1" t="s">
        <v>462</v>
      </c>
    </row>
    <row r="280" spans="1:27" hidden="1" x14ac:dyDescent="0.25">
      <c r="A280" s="1" t="s">
        <v>26</v>
      </c>
      <c r="B280" s="1" t="s">
        <v>808</v>
      </c>
      <c r="C280" s="2">
        <v>42318</v>
      </c>
      <c r="D280" s="1" t="s">
        <v>459</v>
      </c>
      <c r="E280" s="7" t="str">
        <f>VLOOKUP(TRIM(D280)*1,CFOP!A:B,2,FALSE)</f>
        <v>Não</v>
      </c>
      <c r="F280" s="1" t="s">
        <v>29</v>
      </c>
      <c r="G280" s="3">
        <v>-29.5</v>
      </c>
      <c r="H280" s="3">
        <v>29.5</v>
      </c>
      <c r="I280" s="3">
        <v>0.37</v>
      </c>
      <c r="J280" s="1" t="s">
        <v>30</v>
      </c>
      <c r="K280" s="3">
        <v>0</v>
      </c>
      <c r="L280" s="3">
        <v>0</v>
      </c>
      <c r="M280" s="1" t="s">
        <v>31</v>
      </c>
      <c r="N280" s="3">
        <v>0</v>
      </c>
      <c r="O280" s="3">
        <v>0</v>
      </c>
      <c r="P280" s="1" t="s">
        <v>31</v>
      </c>
      <c r="Q280" s="3">
        <v>29.5</v>
      </c>
      <c r="R280" s="3">
        <v>0.49</v>
      </c>
      <c r="S280" s="1" t="s">
        <v>32</v>
      </c>
      <c r="T280" s="3">
        <v>29.5</v>
      </c>
      <c r="U280" s="3">
        <v>2.2400000000000002</v>
      </c>
      <c r="V280" s="1" t="s">
        <v>32</v>
      </c>
      <c r="W280" s="1" t="s">
        <v>33</v>
      </c>
      <c r="X280" s="1" t="s">
        <v>800</v>
      </c>
      <c r="Y280" s="1" t="s">
        <v>55</v>
      </c>
      <c r="Z280" s="1" t="s">
        <v>461</v>
      </c>
      <c r="AA280" s="1" t="s">
        <v>462</v>
      </c>
    </row>
    <row r="281" spans="1:27" hidden="1" x14ac:dyDescent="0.25">
      <c r="A281" s="1" t="s">
        <v>26</v>
      </c>
      <c r="B281" s="1" t="s">
        <v>809</v>
      </c>
      <c r="C281" s="2">
        <v>42318</v>
      </c>
      <c r="D281" s="1" t="s">
        <v>459</v>
      </c>
      <c r="E281" s="7" t="str">
        <f>VLOOKUP(TRIM(D281)*1,CFOP!A:B,2,FALSE)</f>
        <v>Não</v>
      </c>
      <c r="F281" s="1" t="s">
        <v>29</v>
      </c>
      <c r="G281" s="3">
        <v>-29.5</v>
      </c>
      <c r="H281" s="3">
        <v>29.5</v>
      </c>
      <c r="I281" s="3">
        <v>0.37</v>
      </c>
      <c r="J281" s="1" t="s">
        <v>30</v>
      </c>
      <c r="K281" s="3">
        <v>0</v>
      </c>
      <c r="L281" s="3">
        <v>0</v>
      </c>
      <c r="M281" s="1" t="s">
        <v>31</v>
      </c>
      <c r="N281" s="3">
        <v>0</v>
      </c>
      <c r="O281" s="3">
        <v>0</v>
      </c>
      <c r="P281" s="1" t="s">
        <v>31</v>
      </c>
      <c r="Q281" s="3">
        <v>29.5</v>
      </c>
      <c r="R281" s="3">
        <v>0.49</v>
      </c>
      <c r="S281" s="1" t="s">
        <v>32</v>
      </c>
      <c r="T281" s="3">
        <v>29.5</v>
      </c>
      <c r="U281" s="3">
        <v>2.2400000000000002</v>
      </c>
      <c r="V281" s="1" t="s">
        <v>32</v>
      </c>
      <c r="W281" s="1" t="s">
        <v>33</v>
      </c>
      <c r="X281" s="1" t="s">
        <v>800</v>
      </c>
      <c r="Y281" s="1" t="s">
        <v>55</v>
      </c>
      <c r="Z281" s="1" t="s">
        <v>461</v>
      </c>
      <c r="AA281" s="1" t="s">
        <v>462</v>
      </c>
    </row>
    <row r="282" spans="1:27" hidden="1" x14ac:dyDescent="0.25">
      <c r="A282" s="1" t="s">
        <v>26</v>
      </c>
      <c r="B282" s="1" t="s">
        <v>810</v>
      </c>
      <c r="C282" s="2">
        <v>42318</v>
      </c>
      <c r="D282" s="1" t="s">
        <v>459</v>
      </c>
      <c r="E282" s="7" t="str">
        <f>VLOOKUP(TRIM(D282)*1,CFOP!A:B,2,FALSE)</f>
        <v>Não</v>
      </c>
      <c r="F282" s="1" t="s">
        <v>29</v>
      </c>
      <c r="G282" s="3">
        <v>-29.5</v>
      </c>
      <c r="H282" s="3">
        <v>29.5</v>
      </c>
      <c r="I282" s="3">
        <v>0.37</v>
      </c>
      <c r="J282" s="1" t="s">
        <v>30</v>
      </c>
      <c r="K282" s="3">
        <v>0</v>
      </c>
      <c r="L282" s="3">
        <v>0</v>
      </c>
      <c r="M282" s="1" t="s">
        <v>31</v>
      </c>
      <c r="N282" s="3">
        <v>0</v>
      </c>
      <c r="O282" s="3">
        <v>0</v>
      </c>
      <c r="P282" s="1" t="s">
        <v>31</v>
      </c>
      <c r="Q282" s="3">
        <v>29.5</v>
      </c>
      <c r="R282" s="3">
        <v>0.49</v>
      </c>
      <c r="S282" s="1" t="s">
        <v>32</v>
      </c>
      <c r="T282" s="3">
        <v>29.5</v>
      </c>
      <c r="U282" s="3">
        <v>2.2400000000000002</v>
      </c>
      <c r="V282" s="1" t="s">
        <v>32</v>
      </c>
      <c r="W282" s="1" t="s">
        <v>33</v>
      </c>
      <c r="X282" s="1" t="s">
        <v>800</v>
      </c>
      <c r="Y282" s="1" t="s">
        <v>55</v>
      </c>
      <c r="Z282" s="1" t="s">
        <v>461</v>
      </c>
      <c r="AA282" s="1" t="s">
        <v>462</v>
      </c>
    </row>
    <row r="283" spans="1:27" hidden="1" x14ac:dyDescent="0.25">
      <c r="A283" s="1" t="s">
        <v>26</v>
      </c>
      <c r="B283" s="1" t="s">
        <v>811</v>
      </c>
      <c r="C283" s="2">
        <v>42318</v>
      </c>
      <c r="D283" s="1" t="s">
        <v>459</v>
      </c>
      <c r="E283" s="7" t="str">
        <f>VLOOKUP(TRIM(D283)*1,CFOP!A:B,2,FALSE)</f>
        <v>Não</v>
      </c>
      <c r="F283" s="1" t="s">
        <v>29</v>
      </c>
      <c r="G283" s="3">
        <v>-29.5</v>
      </c>
      <c r="H283" s="3">
        <v>29.5</v>
      </c>
      <c r="I283" s="3">
        <v>0.37</v>
      </c>
      <c r="J283" s="1" t="s">
        <v>30</v>
      </c>
      <c r="K283" s="3">
        <v>0</v>
      </c>
      <c r="L283" s="3">
        <v>0</v>
      </c>
      <c r="M283" s="1" t="s">
        <v>31</v>
      </c>
      <c r="N283" s="3">
        <v>0</v>
      </c>
      <c r="O283" s="3">
        <v>0</v>
      </c>
      <c r="P283" s="1" t="s">
        <v>31</v>
      </c>
      <c r="Q283" s="3">
        <v>29.5</v>
      </c>
      <c r="R283" s="3">
        <v>0.49</v>
      </c>
      <c r="S283" s="1" t="s">
        <v>32</v>
      </c>
      <c r="T283" s="3">
        <v>29.5</v>
      </c>
      <c r="U283" s="3">
        <v>2.2400000000000002</v>
      </c>
      <c r="V283" s="1" t="s">
        <v>32</v>
      </c>
      <c r="W283" s="1" t="s">
        <v>33</v>
      </c>
      <c r="X283" s="1" t="s">
        <v>800</v>
      </c>
      <c r="Y283" s="1" t="s">
        <v>55</v>
      </c>
      <c r="Z283" s="1" t="s">
        <v>461</v>
      </c>
      <c r="AA283" s="1" t="s">
        <v>462</v>
      </c>
    </row>
    <row r="284" spans="1:27" hidden="1" x14ac:dyDescent="0.25">
      <c r="A284" s="1" t="s">
        <v>26</v>
      </c>
      <c r="B284" s="1" t="s">
        <v>812</v>
      </c>
      <c r="C284" s="2">
        <v>42318</v>
      </c>
      <c r="D284" s="1" t="s">
        <v>459</v>
      </c>
      <c r="E284" s="7" t="str">
        <f>VLOOKUP(TRIM(D284)*1,CFOP!A:B,2,FALSE)</f>
        <v>Não</v>
      </c>
      <c r="F284" s="1" t="s">
        <v>29</v>
      </c>
      <c r="G284" s="3">
        <v>-29.5</v>
      </c>
      <c r="H284" s="3">
        <v>29.5</v>
      </c>
      <c r="I284" s="3">
        <v>0.37</v>
      </c>
      <c r="J284" s="1" t="s">
        <v>30</v>
      </c>
      <c r="K284" s="3">
        <v>0</v>
      </c>
      <c r="L284" s="3">
        <v>0</v>
      </c>
      <c r="M284" s="1" t="s">
        <v>31</v>
      </c>
      <c r="N284" s="3">
        <v>0</v>
      </c>
      <c r="O284" s="3">
        <v>0</v>
      </c>
      <c r="P284" s="1" t="s">
        <v>31</v>
      </c>
      <c r="Q284" s="3">
        <v>29.5</v>
      </c>
      <c r="R284" s="3">
        <v>0.49</v>
      </c>
      <c r="S284" s="1" t="s">
        <v>32</v>
      </c>
      <c r="T284" s="3">
        <v>29.5</v>
      </c>
      <c r="U284" s="3">
        <v>2.2400000000000002</v>
      </c>
      <c r="V284" s="1" t="s">
        <v>32</v>
      </c>
      <c r="W284" s="1" t="s">
        <v>33</v>
      </c>
      <c r="X284" s="1" t="s">
        <v>800</v>
      </c>
      <c r="Y284" s="1" t="s">
        <v>55</v>
      </c>
      <c r="Z284" s="1" t="s">
        <v>461</v>
      </c>
      <c r="AA284" s="1" t="s">
        <v>462</v>
      </c>
    </row>
    <row r="285" spans="1:27" hidden="1" x14ac:dyDescent="0.25">
      <c r="A285" s="1" t="s">
        <v>26</v>
      </c>
      <c r="B285" s="1" t="s">
        <v>813</v>
      </c>
      <c r="C285" s="2">
        <v>42318</v>
      </c>
      <c r="D285" s="1" t="s">
        <v>459</v>
      </c>
      <c r="E285" s="7" t="str">
        <f>VLOOKUP(TRIM(D285)*1,CFOP!A:B,2,FALSE)</f>
        <v>Não</v>
      </c>
      <c r="F285" s="1" t="s">
        <v>29</v>
      </c>
      <c r="G285" s="3">
        <v>-29.5</v>
      </c>
      <c r="H285" s="3">
        <v>29.5</v>
      </c>
      <c r="I285" s="3">
        <v>0.37</v>
      </c>
      <c r="J285" s="1" t="s">
        <v>30</v>
      </c>
      <c r="K285" s="3">
        <v>0</v>
      </c>
      <c r="L285" s="3">
        <v>0</v>
      </c>
      <c r="M285" s="1" t="s">
        <v>31</v>
      </c>
      <c r="N285" s="3">
        <v>0</v>
      </c>
      <c r="O285" s="3">
        <v>0</v>
      </c>
      <c r="P285" s="1" t="s">
        <v>31</v>
      </c>
      <c r="Q285" s="3">
        <v>29.5</v>
      </c>
      <c r="R285" s="3">
        <v>0.49</v>
      </c>
      <c r="S285" s="1" t="s">
        <v>32</v>
      </c>
      <c r="T285" s="3">
        <v>29.5</v>
      </c>
      <c r="U285" s="3">
        <v>2.2400000000000002</v>
      </c>
      <c r="V285" s="1" t="s">
        <v>32</v>
      </c>
      <c r="W285" s="1" t="s">
        <v>33</v>
      </c>
      <c r="X285" s="1" t="s">
        <v>800</v>
      </c>
      <c r="Y285" s="1" t="s">
        <v>55</v>
      </c>
      <c r="Z285" s="1" t="s">
        <v>461</v>
      </c>
      <c r="AA285" s="1" t="s">
        <v>462</v>
      </c>
    </row>
    <row r="286" spans="1:27" hidden="1" x14ac:dyDescent="0.25">
      <c r="A286" s="1" t="s">
        <v>26</v>
      </c>
      <c r="B286" s="1" t="s">
        <v>814</v>
      </c>
      <c r="C286" s="2">
        <v>42318</v>
      </c>
      <c r="D286" s="1" t="s">
        <v>459</v>
      </c>
      <c r="E286" s="7" t="str">
        <f>VLOOKUP(TRIM(D286)*1,CFOP!A:B,2,FALSE)</f>
        <v>Não</v>
      </c>
      <c r="F286" s="1" t="s">
        <v>29</v>
      </c>
      <c r="G286" s="3">
        <v>-29.5</v>
      </c>
      <c r="H286" s="3">
        <v>29.5</v>
      </c>
      <c r="I286" s="3">
        <v>0.37</v>
      </c>
      <c r="J286" s="1" t="s">
        <v>30</v>
      </c>
      <c r="K286" s="3">
        <v>0</v>
      </c>
      <c r="L286" s="3">
        <v>0</v>
      </c>
      <c r="M286" s="1" t="s">
        <v>31</v>
      </c>
      <c r="N286" s="3">
        <v>0</v>
      </c>
      <c r="O286" s="3">
        <v>0</v>
      </c>
      <c r="P286" s="1" t="s">
        <v>31</v>
      </c>
      <c r="Q286" s="3">
        <v>29.5</v>
      </c>
      <c r="R286" s="3">
        <v>0.49</v>
      </c>
      <c r="S286" s="1" t="s">
        <v>32</v>
      </c>
      <c r="T286" s="3">
        <v>29.5</v>
      </c>
      <c r="U286" s="3">
        <v>2.2400000000000002</v>
      </c>
      <c r="V286" s="1" t="s">
        <v>32</v>
      </c>
      <c r="W286" s="1" t="s">
        <v>33</v>
      </c>
      <c r="X286" s="1" t="s">
        <v>800</v>
      </c>
      <c r="Y286" s="1" t="s">
        <v>55</v>
      </c>
      <c r="Z286" s="1" t="s">
        <v>461</v>
      </c>
      <c r="AA286" s="1" t="s">
        <v>462</v>
      </c>
    </row>
    <row r="287" spans="1:27" hidden="1" x14ac:dyDescent="0.25">
      <c r="A287" s="1" t="s">
        <v>26</v>
      </c>
      <c r="B287" s="1" t="s">
        <v>815</v>
      </c>
      <c r="C287" s="2">
        <v>42318</v>
      </c>
      <c r="D287" s="1" t="s">
        <v>459</v>
      </c>
      <c r="E287" s="7" t="str">
        <f>VLOOKUP(TRIM(D287)*1,CFOP!A:B,2,FALSE)</f>
        <v>Não</v>
      </c>
      <c r="F287" s="1" t="s">
        <v>29</v>
      </c>
      <c r="G287" s="3">
        <v>-29.5</v>
      </c>
      <c r="H287" s="3">
        <v>29.5</v>
      </c>
      <c r="I287" s="3">
        <v>0.37</v>
      </c>
      <c r="J287" s="1" t="s">
        <v>30</v>
      </c>
      <c r="K287" s="3">
        <v>0</v>
      </c>
      <c r="L287" s="3">
        <v>0</v>
      </c>
      <c r="M287" s="1" t="s">
        <v>31</v>
      </c>
      <c r="N287" s="3">
        <v>0</v>
      </c>
      <c r="O287" s="3">
        <v>0</v>
      </c>
      <c r="P287" s="1" t="s">
        <v>31</v>
      </c>
      <c r="Q287" s="3">
        <v>29.5</v>
      </c>
      <c r="R287" s="3">
        <v>0.49</v>
      </c>
      <c r="S287" s="1" t="s">
        <v>32</v>
      </c>
      <c r="T287" s="3">
        <v>29.5</v>
      </c>
      <c r="U287" s="3">
        <v>2.2400000000000002</v>
      </c>
      <c r="V287" s="1" t="s">
        <v>32</v>
      </c>
      <c r="W287" s="1" t="s">
        <v>33</v>
      </c>
      <c r="X287" s="1" t="s">
        <v>800</v>
      </c>
      <c r="Y287" s="1" t="s">
        <v>55</v>
      </c>
      <c r="Z287" s="1" t="s">
        <v>461</v>
      </c>
      <c r="AA287" s="1" t="s">
        <v>462</v>
      </c>
    </row>
    <row r="288" spans="1:27" hidden="1" x14ac:dyDescent="0.25">
      <c r="A288" s="1" t="s">
        <v>26</v>
      </c>
      <c r="B288" s="1" t="s">
        <v>816</v>
      </c>
      <c r="C288" s="2">
        <v>42318</v>
      </c>
      <c r="D288" s="1" t="s">
        <v>459</v>
      </c>
      <c r="E288" s="7" t="str">
        <f>VLOOKUP(TRIM(D288)*1,CFOP!A:B,2,FALSE)</f>
        <v>Não</v>
      </c>
      <c r="F288" s="1" t="s">
        <v>29</v>
      </c>
      <c r="G288" s="3">
        <v>-29.5</v>
      </c>
      <c r="H288" s="3">
        <v>29.5</v>
      </c>
      <c r="I288" s="3">
        <v>0.37</v>
      </c>
      <c r="J288" s="1" t="s">
        <v>30</v>
      </c>
      <c r="K288" s="3">
        <v>0</v>
      </c>
      <c r="L288" s="3">
        <v>0</v>
      </c>
      <c r="M288" s="1" t="s">
        <v>31</v>
      </c>
      <c r="N288" s="3">
        <v>0</v>
      </c>
      <c r="O288" s="3">
        <v>0</v>
      </c>
      <c r="P288" s="1" t="s">
        <v>31</v>
      </c>
      <c r="Q288" s="3">
        <v>29.5</v>
      </c>
      <c r="R288" s="3">
        <v>0.49</v>
      </c>
      <c r="S288" s="1" t="s">
        <v>32</v>
      </c>
      <c r="T288" s="3">
        <v>29.5</v>
      </c>
      <c r="U288" s="3">
        <v>2.2400000000000002</v>
      </c>
      <c r="V288" s="1" t="s">
        <v>32</v>
      </c>
      <c r="W288" s="1" t="s">
        <v>33</v>
      </c>
      <c r="X288" s="1" t="s">
        <v>800</v>
      </c>
      <c r="Y288" s="1" t="s">
        <v>55</v>
      </c>
      <c r="Z288" s="1" t="s">
        <v>461</v>
      </c>
      <c r="AA288" s="1" t="s">
        <v>462</v>
      </c>
    </row>
    <row r="289" spans="1:27" hidden="1" x14ac:dyDescent="0.25">
      <c r="A289" s="1" t="s">
        <v>26</v>
      </c>
      <c r="B289" s="1" t="s">
        <v>817</v>
      </c>
      <c r="C289" s="2">
        <v>42318</v>
      </c>
      <c r="D289" s="1" t="s">
        <v>459</v>
      </c>
      <c r="E289" s="7" t="str">
        <f>VLOOKUP(TRIM(D289)*1,CFOP!A:B,2,FALSE)</f>
        <v>Não</v>
      </c>
      <c r="F289" s="1" t="s">
        <v>29</v>
      </c>
      <c r="G289" s="3">
        <v>-29.5</v>
      </c>
      <c r="H289" s="3">
        <v>29.5</v>
      </c>
      <c r="I289" s="3">
        <v>0.37</v>
      </c>
      <c r="J289" s="1" t="s">
        <v>30</v>
      </c>
      <c r="K289" s="3">
        <v>0</v>
      </c>
      <c r="L289" s="3">
        <v>0</v>
      </c>
      <c r="M289" s="1" t="s">
        <v>31</v>
      </c>
      <c r="N289" s="3">
        <v>0</v>
      </c>
      <c r="O289" s="3">
        <v>0</v>
      </c>
      <c r="P289" s="1" t="s">
        <v>31</v>
      </c>
      <c r="Q289" s="3">
        <v>29.5</v>
      </c>
      <c r="R289" s="3">
        <v>0.49</v>
      </c>
      <c r="S289" s="1" t="s">
        <v>32</v>
      </c>
      <c r="T289" s="3">
        <v>29.5</v>
      </c>
      <c r="U289" s="3">
        <v>2.2400000000000002</v>
      </c>
      <c r="V289" s="1" t="s">
        <v>32</v>
      </c>
      <c r="W289" s="1" t="s">
        <v>33</v>
      </c>
      <c r="X289" s="1" t="s">
        <v>800</v>
      </c>
      <c r="Y289" s="1" t="s">
        <v>55</v>
      </c>
      <c r="Z289" s="1" t="s">
        <v>461</v>
      </c>
      <c r="AA289" s="1" t="s">
        <v>462</v>
      </c>
    </row>
    <row r="290" spans="1:27" hidden="1" x14ac:dyDescent="0.25">
      <c r="A290" s="1" t="s">
        <v>26</v>
      </c>
      <c r="B290" s="1" t="s">
        <v>818</v>
      </c>
      <c r="C290" s="2">
        <v>42318</v>
      </c>
      <c r="D290" s="1" t="s">
        <v>459</v>
      </c>
      <c r="E290" s="7" t="str">
        <f>VLOOKUP(TRIM(D290)*1,CFOP!A:B,2,FALSE)</f>
        <v>Não</v>
      </c>
      <c r="F290" s="1" t="s">
        <v>29</v>
      </c>
      <c r="G290" s="3">
        <v>-29.5</v>
      </c>
      <c r="H290" s="3">
        <v>29.5</v>
      </c>
      <c r="I290" s="3">
        <v>0.37</v>
      </c>
      <c r="J290" s="1" t="s">
        <v>30</v>
      </c>
      <c r="K290" s="3">
        <v>0</v>
      </c>
      <c r="L290" s="3">
        <v>0</v>
      </c>
      <c r="M290" s="1" t="s">
        <v>31</v>
      </c>
      <c r="N290" s="3">
        <v>0</v>
      </c>
      <c r="O290" s="3">
        <v>0</v>
      </c>
      <c r="P290" s="1" t="s">
        <v>31</v>
      </c>
      <c r="Q290" s="3">
        <v>29.5</v>
      </c>
      <c r="R290" s="3">
        <v>0.49</v>
      </c>
      <c r="S290" s="1" t="s">
        <v>32</v>
      </c>
      <c r="T290" s="3">
        <v>29.5</v>
      </c>
      <c r="U290" s="3">
        <v>2.2400000000000002</v>
      </c>
      <c r="V290" s="1" t="s">
        <v>32</v>
      </c>
      <c r="W290" s="1" t="s">
        <v>33</v>
      </c>
      <c r="X290" s="1" t="s">
        <v>800</v>
      </c>
      <c r="Y290" s="1" t="s">
        <v>55</v>
      </c>
      <c r="Z290" s="1" t="s">
        <v>461</v>
      </c>
      <c r="AA290" s="1" t="s">
        <v>462</v>
      </c>
    </row>
    <row r="291" spans="1:27" hidden="1" x14ac:dyDescent="0.25">
      <c r="A291" s="1" t="s">
        <v>26</v>
      </c>
      <c r="B291" s="1" t="s">
        <v>819</v>
      </c>
      <c r="C291" s="2">
        <v>42318</v>
      </c>
      <c r="D291" s="1" t="s">
        <v>459</v>
      </c>
      <c r="E291" s="7" t="str">
        <f>VLOOKUP(TRIM(D291)*1,CFOP!A:B,2,FALSE)</f>
        <v>Não</v>
      </c>
      <c r="F291" s="1" t="s">
        <v>29</v>
      </c>
      <c r="G291" s="3">
        <v>-160</v>
      </c>
      <c r="H291" s="3">
        <v>160</v>
      </c>
      <c r="I291" s="3">
        <v>2</v>
      </c>
      <c r="J291" s="1" t="s">
        <v>30</v>
      </c>
      <c r="K291" s="3">
        <v>0</v>
      </c>
      <c r="L291" s="3">
        <v>0</v>
      </c>
      <c r="M291" s="1" t="s">
        <v>31</v>
      </c>
      <c r="N291" s="3">
        <v>0</v>
      </c>
      <c r="O291" s="3">
        <v>0</v>
      </c>
      <c r="P291" s="1" t="s">
        <v>31</v>
      </c>
      <c r="Q291" s="3">
        <v>160</v>
      </c>
      <c r="R291" s="3">
        <v>2.64</v>
      </c>
      <c r="S291" s="1" t="s">
        <v>32</v>
      </c>
      <c r="T291" s="3">
        <v>160</v>
      </c>
      <c r="U291" s="3">
        <v>12.16</v>
      </c>
      <c r="V291" s="1" t="s">
        <v>32</v>
      </c>
      <c r="W291" s="1" t="s">
        <v>33</v>
      </c>
      <c r="X291" s="1" t="s">
        <v>800</v>
      </c>
      <c r="Y291" s="1" t="s">
        <v>55</v>
      </c>
      <c r="Z291" s="1" t="s">
        <v>461</v>
      </c>
      <c r="AA291" s="1" t="s">
        <v>462</v>
      </c>
    </row>
    <row r="292" spans="1:27" hidden="1" x14ac:dyDescent="0.25">
      <c r="A292" s="1" t="s">
        <v>26</v>
      </c>
      <c r="B292" s="1" t="s">
        <v>820</v>
      </c>
      <c r="C292" s="2">
        <v>42318</v>
      </c>
      <c r="D292" s="1" t="s">
        <v>459</v>
      </c>
      <c r="E292" s="7" t="str">
        <f>VLOOKUP(TRIM(D292)*1,CFOP!A:B,2,FALSE)</f>
        <v>Não</v>
      </c>
      <c r="F292" s="1" t="s">
        <v>29</v>
      </c>
      <c r="G292" s="3">
        <v>-252.15</v>
      </c>
      <c r="H292" s="3">
        <v>252.15</v>
      </c>
      <c r="I292" s="3">
        <v>3.15</v>
      </c>
      <c r="J292" s="1" t="s">
        <v>30</v>
      </c>
      <c r="K292" s="3">
        <v>0</v>
      </c>
      <c r="L292" s="3">
        <v>0</v>
      </c>
      <c r="M292" s="1" t="s">
        <v>31</v>
      </c>
      <c r="N292" s="3">
        <v>0</v>
      </c>
      <c r="O292" s="3">
        <v>0</v>
      </c>
      <c r="P292" s="1" t="s">
        <v>31</v>
      </c>
      <c r="Q292" s="3">
        <v>252.15</v>
      </c>
      <c r="R292" s="3">
        <v>4.16</v>
      </c>
      <c r="S292" s="1" t="s">
        <v>32</v>
      </c>
      <c r="T292" s="3">
        <v>252.15</v>
      </c>
      <c r="U292" s="3">
        <v>19.16</v>
      </c>
      <c r="V292" s="1" t="s">
        <v>32</v>
      </c>
      <c r="W292" s="1" t="s">
        <v>33</v>
      </c>
      <c r="X292" s="1" t="s">
        <v>800</v>
      </c>
      <c r="Y292" s="1" t="s">
        <v>55</v>
      </c>
      <c r="Z292" s="1" t="s">
        <v>461</v>
      </c>
      <c r="AA292" s="1" t="s">
        <v>462</v>
      </c>
    </row>
    <row r="293" spans="1:27" hidden="1" x14ac:dyDescent="0.25">
      <c r="A293" s="1" t="s">
        <v>26</v>
      </c>
      <c r="B293" s="1" t="s">
        <v>821</v>
      </c>
      <c r="C293" s="2">
        <v>42318</v>
      </c>
      <c r="D293" s="1" t="s">
        <v>459</v>
      </c>
      <c r="E293" s="7" t="str">
        <f>VLOOKUP(TRIM(D293)*1,CFOP!A:B,2,FALSE)</f>
        <v>Não</v>
      </c>
      <c r="F293" s="1" t="s">
        <v>29</v>
      </c>
      <c r="G293" s="3">
        <v>-160</v>
      </c>
      <c r="H293" s="3">
        <v>160</v>
      </c>
      <c r="I293" s="3">
        <v>2</v>
      </c>
      <c r="J293" s="1" t="s">
        <v>30</v>
      </c>
      <c r="K293" s="3">
        <v>0</v>
      </c>
      <c r="L293" s="3">
        <v>0</v>
      </c>
      <c r="M293" s="1" t="s">
        <v>31</v>
      </c>
      <c r="N293" s="3">
        <v>0</v>
      </c>
      <c r="O293" s="3">
        <v>0</v>
      </c>
      <c r="P293" s="1" t="s">
        <v>31</v>
      </c>
      <c r="Q293" s="3">
        <v>160</v>
      </c>
      <c r="R293" s="3">
        <v>2.64</v>
      </c>
      <c r="S293" s="1" t="s">
        <v>32</v>
      </c>
      <c r="T293" s="3">
        <v>160</v>
      </c>
      <c r="U293" s="3">
        <v>12.16</v>
      </c>
      <c r="V293" s="1" t="s">
        <v>32</v>
      </c>
      <c r="W293" s="1" t="s">
        <v>33</v>
      </c>
      <c r="X293" s="1" t="s">
        <v>800</v>
      </c>
      <c r="Y293" s="1" t="s">
        <v>55</v>
      </c>
      <c r="Z293" s="1" t="s">
        <v>461</v>
      </c>
      <c r="AA293" s="1" t="s">
        <v>462</v>
      </c>
    </row>
    <row r="294" spans="1:27" hidden="1" x14ac:dyDescent="0.25">
      <c r="A294" s="1" t="s">
        <v>26</v>
      </c>
      <c r="B294" s="1" t="s">
        <v>822</v>
      </c>
      <c r="C294" s="2">
        <v>42318</v>
      </c>
      <c r="D294" s="1" t="s">
        <v>459</v>
      </c>
      <c r="E294" s="7" t="str">
        <f>VLOOKUP(TRIM(D294)*1,CFOP!A:B,2,FALSE)</f>
        <v>Não</v>
      </c>
      <c r="F294" s="1" t="s">
        <v>29</v>
      </c>
      <c r="G294" s="3">
        <v>-29.5</v>
      </c>
      <c r="H294" s="3">
        <v>29.5</v>
      </c>
      <c r="I294" s="3">
        <v>0.37</v>
      </c>
      <c r="J294" s="1" t="s">
        <v>30</v>
      </c>
      <c r="K294" s="3">
        <v>0</v>
      </c>
      <c r="L294" s="3">
        <v>0</v>
      </c>
      <c r="M294" s="1" t="s">
        <v>31</v>
      </c>
      <c r="N294" s="3">
        <v>0</v>
      </c>
      <c r="O294" s="3">
        <v>0</v>
      </c>
      <c r="P294" s="1" t="s">
        <v>31</v>
      </c>
      <c r="Q294" s="3">
        <v>29.5</v>
      </c>
      <c r="R294" s="3">
        <v>0.49</v>
      </c>
      <c r="S294" s="1" t="s">
        <v>32</v>
      </c>
      <c r="T294" s="3">
        <v>29.5</v>
      </c>
      <c r="U294" s="3">
        <v>2.2400000000000002</v>
      </c>
      <c r="V294" s="1" t="s">
        <v>32</v>
      </c>
      <c r="W294" s="1" t="s">
        <v>33</v>
      </c>
      <c r="X294" s="1" t="s">
        <v>800</v>
      </c>
      <c r="Y294" s="1" t="s">
        <v>55</v>
      </c>
      <c r="Z294" s="1" t="s">
        <v>461</v>
      </c>
      <c r="AA294" s="1" t="s">
        <v>462</v>
      </c>
    </row>
    <row r="295" spans="1:27" hidden="1" x14ac:dyDescent="0.25">
      <c r="A295" s="1" t="s">
        <v>26</v>
      </c>
      <c r="B295" s="1" t="s">
        <v>823</v>
      </c>
      <c r="C295" s="2">
        <v>42318</v>
      </c>
      <c r="D295" s="1" t="s">
        <v>459</v>
      </c>
      <c r="E295" s="7" t="str">
        <f>VLOOKUP(TRIM(D295)*1,CFOP!A:B,2,FALSE)</f>
        <v>Não</v>
      </c>
      <c r="F295" s="1" t="s">
        <v>29</v>
      </c>
      <c r="G295" s="3">
        <v>-29.5</v>
      </c>
      <c r="H295" s="3">
        <v>29.5</v>
      </c>
      <c r="I295" s="3">
        <v>0.37</v>
      </c>
      <c r="J295" s="1" t="s">
        <v>30</v>
      </c>
      <c r="K295" s="3">
        <v>0</v>
      </c>
      <c r="L295" s="3">
        <v>0</v>
      </c>
      <c r="M295" s="1" t="s">
        <v>31</v>
      </c>
      <c r="N295" s="3">
        <v>0</v>
      </c>
      <c r="O295" s="3">
        <v>0</v>
      </c>
      <c r="P295" s="1" t="s">
        <v>31</v>
      </c>
      <c r="Q295" s="3">
        <v>29.5</v>
      </c>
      <c r="R295" s="3">
        <v>0.49</v>
      </c>
      <c r="S295" s="1" t="s">
        <v>32</v>
      </c>
      <c r="T295" s="3">
        <v>29.5</v>
      </c>
      <c r="U295" s="3">
        <v>2.2400000000000002</v>
      </c>
      <c r="V295" s="1" t="s">
        <v>32</v>
      </c>
      <c r="W295" s="1" t="s">
        <v>33</v>
      </c>
      <c r="X295" s="1" t="s">
        <v>800</v>
      </c>
      <c r="Y295" s="1" t="s">
        <v>55</v>
      </c>
      <c r="Z295" s="1" t="s">
        <v>461</v>
      </c>
      <c r="AA295" s="1" t="s">
        <v>462</v>
      </c>
    </row>
    <row r="296" spans="1:27" hidden="1" x14ac:dyDescent="0.25">
      <c r="A296" s="1" t="s">
        <v>26</v>
      </c>
      <c r="B296" s="1" t="s">
        <v>824</v>
      </c>
      <c r="C296" s="2">
        <v>42318</v>
      </c>
      <c r="D296" s="1" t="s">
        <v>459</v>
      </c>
      <c r="E296" s="7" t="str">
        <f>VLOOKUP(TRIM(D296)*1,CFOP!A:B,2,FALSE)</f>
        <v>Não</v>
      </c>
      <c r="F296" s="1" t="s">
        <v>29</v>
      </c>
      <c r="G296" s="3">
        <v>-29.5</v>
      </c>
      <c r="H296" s="3">
        <v>29.5</v>
      </c>
      <c r="I296" s="3">
        <v>0.37</v>
      </c>
      <c r="J296" s="1" t="s">
        <v>30</v>
      </c>
      <c r="K296" s="3">
        <v>0</v>
      </c>
      <c r="L296" s="3">
        <v>0</v>
      </c>
      <c r="M296" s="1" t="s">
        <v>31</v>
      </c>
      <c r="N296" s="3">
        <v>0</v>
      </c>
      <c r="O296" s="3">
        <v>0</v>
      </c>
      <c r="P296" s="1" t="s">
        <v>31</v>
      </c>
      <c r="Q296" s="3">
        <v>29.5</v>
      </c>
      <c r="R296" s="3">
        <v>0.49</v>
      </c>
      <c r="S296" s="1" t="s">
        <v>32</v>
      </c>
      <c r="T296" s="3">
        <v>29.5</v>
      </c>
      <c r="U296" s="3">
        <v>2.2400000000000002</v>
      </c>
      <c r="V296" s="1" t="s">
        <v>32</v>
      </c>
      <c r="W296" s="1" t="s">
        <v>33</v>
      </c>
      <c r="X296" s="1" t="s">
        <v>800</v>
      </c>
      <c r="Y296" s="1" t="s">
        <v>55</v>
      </c>
      <c r="Z296" s="1" t="s">
        <v>461</v>
      </c>
      <c r="AA296" s="1" t="s">
        <v>462</v>
      </c>
    </row>
    <row r="297" spans="1:27" hidden="1" x14ac:dyDescent="0.25">
      <c r="A297" s="1" t="s">
        <v>26</v>
      </c>
      <c r="B297" s="1" t="s">
        <v>825</v>
      </c>
      <c r="C297" s="2">
        <v>42318</v>
      </c>
      <c r="D297" s="1" t="s">
        <v>459</v>
      </c>
      <c r="E297" s="7" t="str">
        <f>VLOOKUP(TRIM(D297)*1,CFOP!A:B,2,FALSE)</f>
        <v>Não</v>
      </c>
      <c r="F297" s="1" t="s">
        <v>29</v>
      </c>
      <c r="G297" s="3">
        <v>-29.5</v>
      </c>
      <c r="H297" s="3">
        <v>29.5</v>
      </c>
      <c r="I297" s="3">
        <v>0.37</v>
      </c>
      <c r="J297" s="1" t="s">
        <v>30</v>
      </c>
      <c r="K297" s="3">
        <v>0</v>
      </c>
      <c r="L297" s="3">
        <v>0</v>
      </c>
      <c r="M297" s="1" t="s">
        <v>31</v>
      </c>
      <c r="N297" s="3">
        <v>0</v>
      </c>
      <c r="O297" s="3">
        <v>0</v>
      </c>
      <c r="P297" s="1" t="s">
        <v>31</v>
      </c>
      <c r="Q297" s="3">
        <v>29.5</v>
      </c>
      <c r="R297" s="3">
        <v>0.49</v>
      </c>
      <c r="S297" s="1" t="s">
        <v>32</v>
      </c>
      <c r="T297" s="3">
        <v>29.5</v>
      </c>
      <c r="U297" s="3">
        <v>2.2400000000000002</v>
      </c>
      <c r="V297" s="1" t="s">
        <v>32</v>
      </c>
      <c r="W297" s="1" t="s">
        <v>33</v>
      </c>
      <c r="X297" s="1" t="s">
        <v>800</v>
      </c>
      <c r="Y297" s="1" t="s">
        <v>55</v>
      </c>
      <c r="Z297" s="1" t="s">
        <v>461</v>
      </c>
      <c r="AA297" s="1" t="s">
        <v>462</v>
      </c>
    </row>
    <row r="298" spans="1:27" hidden="1" x14ac:dyDescent="0.25">
      <c r="A298" s="1" t="s">
        <v>26</v>
      </c>
      <c r="B298" s="1" t="s">
        <v>826</v>
      </c>
      <c r="C298" s="2">
        <v>42318</v>
      </c>
      <c r="D298" s="1" t="s">
        <v>459</v>
      </c>
      <c r="E298" s="7" t="str">
        <f>VLOOKUP(TRIM(D298)*1,CFOP!A:B,2,FALSE)</f>
        <v>Não</v>
      </c>
      <c r="F298" s="1" t="s">
        <v>29</v>
      </c>
      <c r="G298" s="3">
        <v>-29.5</v>
      </c>
      <c r="H298" s="3">
        <v>29.5</v>
      </c>
      <c r="I298" s="3">
        <v>0.37</v>
      </c>
      <c r="J298" s="1" t="s">
        <v>30</v>
      </c>
      <c r="K298" s="3">
        <v>0</v>
      </c>
      <c r="L298" s="3">
        <v>0</v>
      </c>
      <c r="M298" s="1" t="s">
        <v>31</v>
      </c>
      <c r="N298" s="3">
        <v>0</v>
      </c>
      <c r="O298" s="3">
        <v>0</v>
      </c>
      <c r="P298" s="1" t="s">
        <v>31</v>
      </c>
      <c r="Q298" s="3">
        <v>29.5</v>
      </c>
      <c r="R298" s="3">
        <v>0.49</v>
      </c>
      <c r="S298" s="1" t="s">
        <v>32</v>
      </c>
      <c r="T298" s="3">
        <v>29.5</v>
      </c>
      <c r="U298" s="3">
        <v>2.2400000000000002</v>
      </c>
      <c r="V298" s="1" t="s">
        <v>32</v>
      </c>
      <c r="W298" s="1" t="s">
        <v>33</v>
      </c>
      <c r="X298" s="1" t="s">
        <v>800</v>
      </c>
      <c r="Y298" s="1" t="s">
        <v>55</v>
      </c>
      <c r="Z298" s="1" t="s">
        <v>461</v>
      </c>
      <c r="AA298" s="1" t="s">
        <v>462</v>
      </c>
    </row>
    <row r="299" spans="1:27" hidden="1" x14ac:dyDescent="0.25">
      <c r="A299" s="1" t="s">
        <v>26</v>
      </c>
      <c r="B299" s="1" t="s">
        <v>827</v>
      </c>
      <c r="C299" s="2">
        <v>42318</v>
      </c>
      <c r="D299" s="1" t="s">
        <v>459</v>
      </c>
      <c r="E299" s="7" t="str">
        <f>VLOOKUP(TRIM(D299)*1,CFOP!A:B,2,FALSE)</f>
        <v>Não</v>
      </c>
      <c r="F299" s="1" t="s">
        <v>29</v>
      </c>
      <c r="G299" s="3">
        <v>-29.5</v>
      </c>
      <c r="H299" s="3">
        <v>29.5</v>
      </c>
      <c r="I299" s="3">
        <v>0.37</v>
      </c>
      <c r="J299" s="1" t="s">
        <v>30</v>
      </c>
      <c r="K299" s="3">
        <v>0</v>
      </c>
      <c r="L299" s="3">
        <v>0</v>
      </c>
      <c r="M299" s="1" t="s">
        <v>31</v>
      </c>
      <c r="N299" s="3">
        <v>0</v>
      </c>
      <c r="O299" s="3">
        <v>0</v>
      </c>
      <c r="P299" s="1" t="s">
        <v>31</v>
      </c>
      <c r="Q299" s="3">
        <v>29.5</v>
      </c>
      <c r="R299" s="3">
        <v>0.49</v>
      </c>
      <c r="S299" s="1" t="s">
        <v>32</v>
      </c>
      <c r="T299" s="3">
        <v>29.5</v>
      </c>
      <c r="U299" s="3">
        <v>2.2400000000000002</v>
      </c>
      <c r="V299" s="1" t="s">
        <v>32</v>
      </c>
      <c r="W299" s="1" t="s">
        <v>33</v>
      </c>
      <c r="X299" s="1" t="s">
        <v>800</v>
      </c>
      <c r="Y299" s="1" t="s">
        <v>55</v>
      </c>
      <c r="Z299" s="1" t="s">
        <v>461</v>
      </c>
      <c r="AA299" s="1" t="s">
        <v>462</v>
      </c>
    </row>
    <row r="300" spans="1:27" hidden="1" x14ac:dyDescent="0.25">
      <c r="A300" s="1" t="s">
        <v>26</v>
      </c>
      <c r="B300" s="1" t="s">
        <v>828</v>
      </c>
      <c r="C300" s="2">
        <v>42318</v>
      </c>
      <c r="D300" s="1" t="s">
        <v>459</v>
      </c>
      <c r="E300" s="7" t="str">
        <f>VLOOKUP(TRIM(D300)*1,CFOP!A:B,2,FALSE)</f>
        <v>Não</v>
      </c>
      <c r="F300" s="1" t="s">
        <v>29</v>
      </c>
      <c r="G300" s="3">
        <v>-29.5</v>
      </c>
      <c r="H300" s="3">
        <v>29.5</v>
      </c>
      <c r="I300" s="3">
        <v>0.37</v>
      </c>
      <c r="J300" s="1" t="s">
        <v>30</v>
      </c>
      <c r="K300" s="3">
        <v>0</v>
      </c>
      <c r="L300" s="3">
        <v>0</v>
      </c>
      <c r="M300" s="1" t="s">
        <v>31</v>
      </c>
      <c r="N300" s="3">
        <v>0</v>
      </c>
      <c r="O300" s="3">
        <v>0</v>
      </c>
      <c r="P300" s="1" t="s">
        <v>31</v>
      </c>
      <c r="Q300" s="3">
        <v>29.5</v>
      </c>
      <c r="R300" s="3">
        <v>0.49</v>
      </c>
      <c r="S300" s="1" t="s">
        <v>32</v>
      </c>
      <c r="T300" s="3">
        <v>29.5</v>
      </c>
      <c r="U300" s="3">
        <v>2.2400000000000002</v>
      </c>
      <c r="V300" s="1" t="s">
        <v>32</v>
      </c>
      <c r="W300" s="1" t="s">
        <v>33</v>
      </c>
      <c r="X300" s="1" t="s">
        <v>800</v>
      </c>
      <c r="Y300" s="1" t="s">
        <v>55</v>
      </c>
      <c r="Z300" s="1" t="s">
        <v>461</v>
      </c>
      <c r="AA300" s="1" t="s">
        <v>462</v>
      </c>
    </row>
    <row r="301" spans="1:27" hidden="1" x14ac:dyDescent="0.25">
      <c r="A301" s="1" t="s">
        <v>26</v>
      </c>
      <c r="B301" s="1" t="s">
        <v>829</v>
      </c>
      <c r="C301" s="2">
        <v>42318</v>
      </c>
      <c r="D301" s="1" t="s">
        <v>459</v>
      </c>
      <c r="E301" s="7" t="str">
        <f>VLOOKUP(TRIM(D301)*1,CFOP!A:B,2,FALSE)</f>
        <v>Não</v>
      </c>
      <c r="F301" s="1" t="s">
        <v>29</v>
      </c>
      <c r="G301" s="3">
        <v>-29.5</v>
      </c>
      <c r="H301" s="3">
        <v>29.5</v>
      </c>
      <c r="I301" s="3">
        <v>0.37</v>
      </c>
      <c r="J301" s="1" t="s">
        <v>30</v>
      </c>
      <c r="K301" s="3">
        <v>0</v>
      </c>
      <c r="L301" s="3">
        <v>0</v>
      </c>
      <c r="M301" s="1" t="s">
        <v>31</v>
      </c>
      <c r="N301" s="3">
        <v>0</v>
      </c>
      <c r="O301" s="3">
        <v>0</v>
      </c>
      <c r="P301" s="1" t="s">
        <v>31</v>
      </c>
      <c r="Q301" s="3">
        <v>29.5</v>
      </c>
      <c r="R301" s="3">
        <v>0.49</v>
      </c>
      <c r="S301" s="1" t="s">
        <v>32</v>
      </c>
      <c r="T301" s="3">
        <v>29.5</v>
      </c>
      <c r="U301" s="3">
        <v>2.2400000000000002</v>
      </c>
      <c r="V301" s="1" t="s">
        <v>32</v>
      </c>
      <c r="W301" s="1" t="s">
        <v>33</v>
      </c>
      <c r="X301" s="1" t="s">
        <v>800</v>
      </c>
      <c r="Y301" s="1" t="s">
        <v>55</v>
      </c>
      <c r="Z301" s="1" t="s">
        <v>461</v>
      </c>
      <c r="AA301" s="1" t="s">
        <v>462</v>
      </c>
    </row>
    <row r="302" spans="1:27" hidden="1" x14ac:dyDescent="0.25">
      <c r="A302" s="1" t="s">
        <v>26</v>
      </c>
      <c r="B302" s="1" t="s">
        <v>830</v>
      </c>
      <c r="C302" s="2">
        <v>42318</v>
      </c>
      <c r="D302" s="1" t="s">
        <v>459</v>
      </c>
      <c r="E302" s="7" t="str">
        <f>VLOOKUP(TRIM(D302)*1,CFOP!A:B,2,FALSE)</f>
        <v>Não</v>
      </c>
      <c r="F302" s="1" t="s">
        <v>29</v>
      </c>
      <c r="G302" s="3">
        <v>-29.5</v>
      </c>
      <c r="H302" s="3">
        <v>29.5</v>
      </c>
      <c r="I302" s="3">
        <v>0.37</v>
      </c>
      <c r="J302" s="1" t="s">
        <v>30</v>
      </c>
      <c r="K302" s="3">
        <v>0</v>
      </c>
      <c r="L302" s="3">
        <v>0</v>
      </c>
      <c r="M302" s="1" t="s">
        <v>31</v>
      </c>
      <c r="N302" s="3">
        <v>0</v>
      </c>
      <c r="O302" s="3">
        <v>0</v>
      </c>
      <c r="P302" s="1" t="s">
        <v>31</v>
      </c>
      <c r="Q302" s="3">
        <v>29.5</v>
      </c>
      <c r="R302" s="3">
        <v>0.49</v>
      </c>
      <c r="S302" s="1" t="s">
        <v>32</v>
      </c>
      <c r="T302" s="3">
        <v>29.5</v>
      </c>
      <c r="U302" s="3">
        <v>2.2400000000000002</v>
      </c>
      <c r="V302" s="1" t="s">
        <v>32</v>
      </c>
      <c r="W302" s="1" t="s">
        <v>33</v>
      </c>
      <c r="X302" s="1" t="s">
        <v>800</v>
      </c>
      <c r="Y302" s="1" t="s">
        <v>55</v>
      </c>
      <c r="Z302" s="1" t="s">
        <v>461</v>
      </c>
      <c r="AA302" s="1" t="s">
        <v>462</v>
      </c>
    </row>
    <row r="303" spans="1:27" hidden="1" x14ac:dyDescent="0.25">
      <c r="A303" s="1" t="s">
        <v>26</v>
      </c>
      <c r="B303" s="1" t="s">
        <v>831</v>
      </c>
      <c r="C303" s="2">
        <v>42318</v>
      </c>
      <c r="D303" s="1" t="s">
        <v>459</v>
      </c>
      <c r="E303" s="7" t="str">
        <f>VLOOKUP(TRIM(D303)*1,CFOP!A:B,2,FALSE)</f>
        <v>Não</v>
      </c>
      <c r="F303" s="1" t="s">
        <v>29</v>
      </c>
      <c r="G303" s="3">
        <v>-29.5</v>
      </c>
      <c r="H303" s="3">
        <v>29.5</v>
      </c>
      <c r="I303" s="3">
        <v>0.37</v>
      </c>
      <c r="J303" s="1" t="s">
        <v>30</v>
      </c>
      <c r="K303" s="3">
        <v>0</v>
      </c>
      <c r="L303" s="3">
        <v>0</v>
      </c>
      <c r="M303" s="1" t="s">
        <v>31</v>
      </c>
      <c r="N303" s="3">
        <v>0</v>
      </c>
      <c r="O303" s="3">
        <v>0</v>
      </c>
      <c r="P303" s="1" t="s">
        <v>31</v>
      </c>
      <c r="Q303" s="3">
        <v>29.5</v>
      </c>
      <c r="R303" s="3">
        <v>0.49</v>
      </c>
      <c r="S303" s="1" t="s">
        <v>32</v>
      </c>
      <c r="T303" s="3">
        <v>29.5</v>
      </c>
      <c r="U303" s="3">
        <v>2.2400000000000002</v>
      </c>
      <c r="V303" s="1" t="s">
        <v>32</v>
      </c>
      <c r="W303" s="1" t="s">
        <v>33</v>
      </c>
      <c r="X303" s="1" t="s">
        <v>800</v>
      </c>
      <c r="Y303" s="1" t="s">
        <v>55</v>
      </c>
      <c r="Z303" s="1" t="s">
        <v>461</v>
      </c>
      <c r="AA303" s="1" t="s">
        <v>462</v>
      </c>
    </row>
    <row r="304" spans="1:27" hidden="1" x14ac:dyDescent="0.25">
      <c r="A304" s="1" t="s">
        <v>26</v>
      </c>
      <c r="B304" s="1" t="s">
        <v>832</v>
      </c>
      <c r="C304" s="2">
        <v>42318</v>
      </c>
      <c r="D304" s="1" t="s">
        <v>459</v>
      </c>
      <c r="E304" s="7" t="str">
        <f>VLOOKUP(TRIM(D304)*1,CFOP!A:B,2,FALSE)</f>
        <v>Não</v>
      </c>
      <c r="F304" s="1" t="s">
        <v>29</v>
      </c>
      <c r="G304" s="3">
        <v>-29.5</v>
      </c>
      <c r="H304" s="3">
        <v>29.5</v>
      </c>
      <c r="I304" s="3">
        <v>0.37</v>
      </c>
      <c r="J304" s="1" t="s">
        <v>30</v>
      </c>
      <c r="K304" s="3">
        <v>0</v>
      </c>
      <c r="L304" s="3">
        <v>0</v>
      </c>
      <c r="M304" s="1" t="s">
        <v>31</v>
      </c>
      <c r="N304" s="3">
        <v>0</v>
      </c>
      <c r="O304" s="3">
        <v>0</v>
      </c>
      <c r="P304" s="1" t="s">
        <v>31</v>
      </c>
      <c r="Q304" s="3">
        <v>29.5</v>
      </c>
      <c r="R304" s="3">
        <v>0.49</v>
      </c>
      <c r="S304" s="1" t="s">
        <v>32</v>
      </c>
      <c r="T304" s="3">
        <v>29.5</v>
      </c>
      <c r="U304" s="3">
        <v>2.2400000000000002</v>
      </c>
      <c r="V304" s="1" t="s">
        <v>32</v>
      </c>
      <c r="W304" s="1" t="s">
        <v>33</v>
      </c>
      <c r="X304" s="1" t="s">
        <v>800</v>
      </c>
      <c r="Y304" s="1" t="s">
        <v>55</v>
      </c>
      <c r="Z304" s="1" t="s">
        <v>461</v>
      </c>
      <c r="AA304" s="1" t="s">
        <v>462</v>
      </c>
    </row>
    <row r="305" spans="1:27" hidden="1" x14ac:dyDescent="0.25">
      <c r="A305" s="1" t="s">
        <v>26</v>
      </c>
      <c r="B305" s="1" t="s">
        <v>833</v>
      </c>
      <c r="C305" s="2">
        <v>42318</v>
      </c>
      <c r="D305" s="1" t="s">
        <v>459</v>
      </c>
      <c r="E305" s="7" t="str">
        <f>VLOOKUP(TRIM(D305)*1,CFOP!A:B,2,FALSE)</f>
        <v>Não</v>
      </c>
      <c r="F305" s="1" t="s">
        <v>29</v>
      </c>
      <c r="G305" s="3">
        <v>-29.5</v>
      </c>
      <c r="H305" s="3">
        <v>29.5</v>
      </c>
      <c r="I305" s="3">
        <v>0.37</v>
      </c>
      <c r="J305" s="1" t="s">
        <v>30</v>
      </c>
      <c r="K305" s="3">
        <v>0</v>
      </c>
      <c r="L305" s="3">
        <v>0</v>
      </c>
      <c r="M305" s="1" t="s">
        <v>31</v>
      </c>
      <c r="N305" s="3">
        <v>0</v>
      </c>
      <c r="O305" s="3">
        <v>0</v>
      </c>
      <c r="P305" s="1" t="s">
        <v>31</v>
      </c>
      <c r="Q305" s="3">
        <v>29.5</v>
      </c>
      <c r="R305" s="3">
        <v>0.49</v>
      </c>
      <c r="S305" s="1" t="s">
        <v>32</v>
      </c>
      <c r="T305" s="3">
        <v>29.5</v>
      </c>
      <c r="U305" s="3">
        <v>2.2400000000000002</v>
      </c>
      <c r="V305" s="1" t="s">
        <v>32</v>
      </c>
      <c r="W305" s="1" t="s">
        <v>33</v>
      </c>
      <c r="X305" s="1" t="s">
        <v>800</v>
      </c>
      <c r="Y305" s="1" t="s">
        <v>55</v>
      </c>
      <c r="Z305" s="1" t="s">
        <v>461</v>
      </c>
      <c r="AA305" s="1" t="s">
        <v>462</v>
      </c>
    </row>
    <row r="306" spans="1:27" hidden="1" x14ac:dyDescent="0.25">
      <c r="A306" s="1" t="s">
        <v>26</v>
      </c>
      <c r="B306" s="1" t="s">
        <v>834</v>
      </c>
      <c r="C306" s="2">
        <v>42318</v>
      </c>
      <c r="D306" s="1" t="s">
        <v>459</v>
      </c>
      <c r="E306" s="7" t="str">
        <f>VLOOKUP(TRIM(D306)*1,CFOP!A:B,2,FALSE)</f>
        <v>Não</v>
      </c>
      <c r="F306" s="1" t="s">
        <v>29</v>
      </c>
      <c r="G306" s="3">
        <v>-29.5</v>
      </c>
      <c r="H306" s="3">
        <v>29.5</v>
      </c>
      <c r="I306" s="3">
        <v>0.37</v>
      </c>
      <c r="J306" s="1" t="s">
        <v>30</v>
      </c>
      <c r="K306" s="3">
        <v>0</v>
      </c>
      <c r="L306" s="3">
        <v>0</v>
      </c>
      <c r="M306" s="1" t="s">
        <v>31</v>
      </c>
      <c r="N306" s="3">
        <v>0</v>
      </c>
      <c r="O306" s="3">
        <v>0</v>
      </c>
      <c r="P306" s="1" t="s">
        <v>31</v>
      </c>
      <c r="Q306" s="3">
        <v>29.5</v>
      </c>
      <c r="R306" s="3">
        <v>0.49</v>
      </c>
      <c r="S306" s="1" t="s">
        <v>32</v>
      </c>
      <c r="T306" s="3">
        <v>29.5</v>
      </c>
      <c r="U306" s="3">
        <v>2.2400000000000002</v>
      </c>
      <c r="V306" s="1" t="s">
        <v>32</v>
      </c>
      <c r="W306" s="1" t="s">
        <v>33</v>
      </c>
      <c r="X306" s="1" t="s">
        <v>800</v>
      </c>
      <c r="Y306" s="1" t="s">
        <v>55</v>
      </c>
      <c r="Z306" s="1" t="s">
        <v>461</v>
      </c>
      <c r="AA306" s="1" t="s">
        <v>462</v>
      </c>
    </row>
    <row r="307" spans="1:27" hidden="1" x14ac:dyDescent="0.25">
      <c r="A307" s="1" t="s">
        <v>26</v>
      </c>
      <c r="B307" s="1" t="s">
        <v>835</v>
      </c>
      <c r="C307" s="2">
        <v>42318</v>
      </c>
      <c r="D307" s="1" t="s">
        <v>459</v>
      </c>
      <c r="E307" s="7" t="str">
        <f>VLOOKUP(TRIM(D307)*1,CFOP!A:B,2,FALSE)</f>
        <v>Não</v>
      </c>
      <c r="F307" s="1" t="s">
        <v>29</v>
      </c>
      <c r="G307" s="3">
        <v>-29.5</v>
      </c>
      <c r="H307" s="3">
        <v>29.5</v>
      </c>
      <c r="I307" s="3">
        <v>0.37</v>
      </c>
      <c r="J307" s="1" t="s">
        <v>30</v>
      </c>
      <c r="K307" s="3">
        <v>0</v>
      </c>
      <c r="L307" s="3">
        <v>0</v>
      </c>
      <c r="M307" s="1" t="s">
        <v>31</v>
      </c>
      <c r="N307" s="3">
        <v>0</v>
      </c>
      <c r="O307" s="3">
        <v>0</v>
      </c>
      <c r="P307" s="1" t="s">
        <v>31</v>
      </c>
      <c r="Q307" s="3">
        <v>29.5</v>
      </c>
      <c r="R307" s="3">
        <v>0.49</v>
      </c>
      <c r="S307" s="1" t="s">
        <v>32</v>
      </c>
      <c r="T307" s="3">
        <v>29.5</v>
      </c>
      <c r="U307" s="3">
        <v>2.2400000000000002</v>
      </c>
      <c r="V307" s="1" t="s">
        <v>32</v>
      </c>
      <c r="W307" s="1" t="s">
        <v>33</v>
      </c>
      <c r="X307" s="1" t="s">
        <v>800</v>
      </c>
      <c r="Y307" s="1" t="s">
        <v>55</v>
      </c>
      <c r="Z307" s="1" t="s">
        <v>461</v>
      </c>
      <c r="AA307" s="1" t="s">
        <v>462</v>
      </c>
    </row>
    <row r="308" spans="1:27" hidden="1" x14ac:dyDescent="0.25">
      <c r="A308" s="1" t="s">
        <v>26</v>
      </c>
      <c r="B308" s="1" t="s">
        <v>836</v>
      </c>
      <c r="C308" s="2">
        <v>42318</v>
      </c>
      <c r="D308" s="1" t="s">
        <v>459</v>
      </c>
      <c r="E308" s="7" t="str">
        <f>VLOOKUP(TRIM(D308)*1,CFOP!A:B,2,FALSE)</f>
        <v>Não</v>
      </c>
      <c r="F308" s="1" t="s">
        <v>29</v>
      </c>
      <c r="G308" s="3">
        <v>-200</v>
      </c>
      <c r="H308" s="3">
        <v>200</v>
      </c>
      <c r="I308" s="3">
        <v>2.5</v>
      </c>
      <c r="J308" s="1" t="s">
        <v>30</v>
      </c>
      <c r="K308" s="3">
        <v>0</v>
      </c>
      <c r="L308" s="3">
        <v>0</v>
      </c>
      <c r="M308" s="1" t="s">
        <v>31</v>
      </c>
      <c r="N308" s="3">
        <v>0</v>
      </c>
      <c r="O308" s="3">
        <v>0</v>
      </c>
      <c r="P308" s="1" t="s">
        <v>31</v>
      </c>
      <c r="Q308" s="3">
        <v>200</v>
      </c>
      <c r="R308" s="3">
        <v>3.3000000000000003</v>
      </c>
      <c r="S308" s="1" t="s">
        <v>32</v>
      </c>
      <c r="T308" s="3">
        <v>200</v>
      </c>
      <c r="U308" s="3">
        <v>15.200000000000001</v>
      </c>
      <c r="V308" s="1" t="s">
        <v>32</v>
      </c>
      <c r="W308" s="1" t="s">
        <v>33</v>
      </c>
      <c r="X308" s="1" t="s">
        <v>800</v>
      </c>
      <c r="Y308" s="1" t="s">
        <v>55</v>
      </c>
      <c r="Z308" s="1" t="s">
        <v>461</v>
      </c>
      <c r="AA308" s="1" t="s">
        <v>462</v>
      </c>
    </row>
    <row r="309" spans="1:27" hidden="1" x14ac:dyDescent="0.25">
      <c r="A309" s="1" t="s">
        <v>26</v>
      </c>
      <c r="B309" s="1" t="s">
        <v>837</v>
      </c>
      <c r="C309" s="2">
        <v>42318</v>
      </c>
      <c r="D309" s="1" t="s">
        <v>459</v>
      </c>
      <c r="E309" s="7" t="str">
        <f>VLOOKUP(TRIM(D309)*1,CFOP!A:B,2,FALSE)</f>
        <v>Não</v>
      </c>
      <c r="F309" s="1" t="s">
        <v>29</v>
      </c>
      <c r="G309" s="3">
        <v>-20</v>
      </c>
      <c r="H309" s="3">
        <v>20</v>
      </c>
      <c r="I309" s="3">
        <v>0.25</v>
      </c>
      <c r="J309" s="1" t="s">
        <v>30</v>
      </c>
      <c r="K309" s="3">
        <v>0</v>
      </c>
      <c r="L309" s="3">
        <v>0</v>
      </c>
      <c r="M309" s="1" t="s">
        <v>31</v>
      </c>
      <c r="N309" s="3">
        <v>0</v>
      </c>
      <c r="O309" s="3">
        <v>0</v>
      </c>
      <c r="P309" s="1" t="s">
        <v>31</v>
      </c>
      <c r="Q309" s="3">
        <v>20</v>
      </c>
      <c r="R309" s="3">
        <v>0.33</v>
      </c>
      <c r="S309" s="1" t="s">
        <v>32</v>
      </c>
      <c r="T309" s="3">
        <v>20</v>
      </c>
      <c r="U309" s="3">
        <v>1.52</v>
      </c>
      <c r="V309" s="1" t="s">
        <v>32</v>
      </c>
      <c r="W309" s="1" t="s">
        <v>33</v>
      </c>
      <c r="X309" s="1" t="s">
        <v>800</v>
      </c>
      <c r="Y309" s="1" t="s">
        <v>55</v>
      </c>
      <c r="Z309" s="1" t="s">
        <v>461</v>
      </c>
      <c r="AA309" s="1" t="s">
        <v>462</v>
      </c>
    </row>
    <row r="310" spans="1:27" hidden="1" x14ac:dyDescent="0.25">
      <c r="A310" s="1" t="s">
        <v>26</v>
      </c>
      <c r="B310" s="1" t="s">
        <v>838</v>
      </c>
      <c r="C310" s="2">
        <v>42318</v>
      </c>
      <c r="D310" s="1" t="s">
        <v>459</v>
      </c>
      <c r="E310" s="7" t="str">
        <f>VLOOKUP(TRIM(D310)*1,CFOP!A:B,2,FALSE)</f>
        <v>Não</v>
      </c>
      <c r="F310" s="1" t="s">
        <v>29</v>
      </c>
      <c r="G310" s="3">
        <v>-47.7</v>
      </c>
      <c r="H310" s="3">
        <v>47.7</v>
      </c>
      <c r="I310" s="3">
        <v>0.6</v>
      </c>
      <c r="J310" s="1" t="s">
        <v>30</v>
      </c>
      <c r="K310" s="3">
        <v>0</v>
      </c>
      <c r="L310" s="3">
        <v>0</v>
      </c>
      <c r="M310" s="1" t="s">
        <v>31</v>
      </c>
      <c r="N310" s="3">
        <v>0</v>
      </c>
      <c r="O310" s="3">
        <v>0</v>
      </c>
      <c r="P310" s="1" t="s">
        <v>31</v>
      </c>
      <c r="Q310" s="3">
        <v>47.7</v>
      </c>
      <c r="R310" s="3">
        <v>0.79</v>
      </c>
      <c r="S310" s="1" t="s">
        <v>32</v>
      </c>
      <c r="T310" s="3">
        <v>47.7</v>
      </c>
      <c r="U310" s="3">
        <v>3.63</v>
      </c>
      <c r="V310" s="1" t="s">
        <v>32</v>
      </c>
      <c r="W310" s="1" t="s">
        <v>33</v>
      </c>
      <c r="X310" s="1" t="s">
        <v>800</v>
      </c>
      <c r="Y310" s="1" t="s">
        <v>55</v>
      </c>
      <c r="Z310" s="1" t="s">
        <v>461</v>
      </c>
      <c r="AA310" s="1" t="s">
        <v>462</v>
      </c>
    </row>
    <row r="311" spans="1:27" hidden="1" x14ac:dyDescent="0.25">
      <c r="A311" s="1" t="s">
        <v>26</v>
      </c>
      <c r="B311" s="1" t="s">
        <v>839</v>
      </c>
      <c r="C311" s="2">
        <v>42318</v>
      </c>
      <c r="D311" s="1" t="s">
        <v>459</v>
      </c>
      <c r="E311" s="7" t="str">
        <f>VLOOKUP(TRIM(D311)*1,CFOP!A:B,2,FALSE)</f>
        <v>Não</v>
      </c>
      <c r="F311" s="1" t="s">
        <v>29</v>
      </c>
      <c r="G311" s="3">
        <v>-63.6</v>
      </c>
      <c r="H311" s="3">
        <v>63.6</v>
      </c>
      <c r="I311" s="3">
        <v>0.8</v>
      </c>
      <c r="J311" s="1" t="s">
        <v>30</v>
      </c>
      <c r="K311" s="3">
        <v>0</v>
      </c>
      <c r="L311" s="3">
        <v>0</v>
      </c>
      <c r="M311" s="1" t="s">
        <v>31</v>
      </c>
      <c r="N311" s="3">
        <v>0</v>
      </c>
      <c r="O311" s="3">
        <v>0</v>
      </c>
      <c r="P311" s="1" t="s">
        <v>31</v>
      </c>
      <c r="Q311" s="3">
        <v>63.6</v>
      </c>
      <c r="R311" s="3">
        <v>1.05</v>
      </c>
      <c r="S311" s="1" t="s">
        <v>32</v>
      </c>
      <c r="T311" s="3">
        <v>63.6</v>
      </c>
      <c r="U311" s="3">
        <v>4.83</v>
      </c>
      <c r="V311" s="1" t="s">
        <v>32</v>
      </c>
      <c r="W311" s="1" t="s">
        <v>33</v>
      </c>
      <c r="X311" s="1" t="s">
        <v>800</v>
      </c>
      <c r="Y311" s="1" t="s">
        <v>55</v>
      </c>
      <c r="Z311" s="1" t="s">
        <v>461</v>
      </c>
      <c r="AA311" s="1" t="s">
        <v>462</v>
      </c>
    </row>
    <row r="312" spans="1:27" hidden="1" x14ac:dyDescent="0.25">
      <c r="A312" s="1" t="s">
        <v>26</v>
      </c>
      <c r="B312" s="1" t="s">
        <v>840</v>
      </c>
      <c r="C312" s="2">
        <v>42318</v>
      </c>
      <c r="D312" s="1" t="s">
        <v>459</v>
      </c>
      <c r="E312" s="7" t="str">
        <f>VLOOKUP(TRIM(D312)*1,CFOP!A:B,2,FALSE)</f>
        <v>Não</v>
      </c>
      <c r="F312" s="1" t="s">
        <v>29</v>
      </c>
      <c r="G312" s="3">
        <v>-200</v>
      </c>
      <c r="H312" s="3">
        <v>200</v>
      </c>
      <c r="I312" s="3">
        <v>2.5</v>
      </c>
      <c r="J312" s="1" t="s">
        <v>30</v>
      </c>
      <c r="K312" s="3">
        <v>0</v>
      </c>
      <c r="L312" s="3">
        <v>0</v>
      </c>
      <c r="M312" s="1" t="s">
        <v>31</v>
      </c>
      <c r="N312" s="3">
        <v>0</v>
      </c>
      <c r="O312" s="3">
        <v>0</v>
      </c>
      <c r="P312" s="1" t="s">
        <v>31</v>
      </c>
      <c r="Q312" s="3">
        <v>200</v>
      </c>
      <c r="R312" s="3">
        <v>3.3000000000000003</v>
      </c>
      <c r="S312" s="1" t="s">
        <v>32</v>
      </c>
      <c r="T312" s="3">
        <v>200</v>
      </c>
      <c r="U312" s="3">
        <v>15.200000000000001</v>
      </c>
      <c r="V312" s="1" t="s">
        <v>32</v>
      </c>
      <c r="W312" s="1" t="s">
        <v>33</v>
      </c>
      <c r="X312" s="1" t="s">
        <v>800</v>
      </c>
      <c r="Y312" s="1" t="s">
        <v>55</v>
      </c>
      <c r="Z312" s="1" t="s">
        <v>461</v>
      </c>
      <c r="AA312" s="1" t="s">
        <v>462</v>
      </c>
    </row>
    <row r="313" spans="1:27" hidden="1" x14ac:dyDescent="0.25">
      <c r="A313" s="1" t="s">
        <v>26</v>
      </c>
      <c r="B313" s="1" t="s">
        <v>841</v>
      </c>
      <c r="C313" s="2">
        <v>42318</v>
      </c>
      <c r="D313" s="1" t="s">
        <v>459</v>
      </c>
      <c r="E313" s="7" t="str">
        <f>VLOOKUP(TRIM(D313)*1,CFOP!A:B,2,FALSE)</f>
        <v>Não</v>
      </c>
      <c r="F313" s="1" t="s">
        <v>29</v>
      </c>
      <c r="G313" s="3">
        <v>-29.5</v>
      </c>
      <c r="H313" s="3">
        <v>29.5</v>
      </c>
      <c r="I313" s="3">
        <v>0.37</v>
      </c>
      <c r="J313" s="1" t="s">
        <v>30</v>
      </c>
      <c r="K313" s="3">
        <v>0</v>
      </c>
      <c r="L313" s="3">
        <v>0</v>
      </c>
      <c r="M313" s="1" t="s">
        <v>31</v>
      </c>
      <c r="N313" s="3">
        <v>0</v>
      </c>
      <c r="O313" s="3">
        <v>0</v>
      </c>
      <c r="P313" s="1" t="s">
        <v>31</v>
      </c>
      <c r="Q313" s="3">
        <v>29.5</v>
      </c>
      <c r="R313" s="3">
        <v>0.49</v>
      </c>
      <c r="S313" s="1" t="s">
        <v>32</v>
      </c>
      <c r="T313" s="3">
        <v>29.5</v>
      </c>
      <c r="U313" s="3">
        <v>2.2400000000000002</v>
      </c>
      <c r="V313" s="1" t="s">
        <v>32</v>
      </c>
      <c r="W313" s="1" t="s">
        <v>33</v>
      </c>
      <c r="X313" s="1" t="s">
        <v>800</v>
      </c>
      <c r="Y313" s="1" t="s">
        <v>55</v>
      </c>
      <c r="Z313" s="1" t="s">
        <v>461</v>
      </c>
      <c r="AA313" s="1" t="s">
        <v>462</v>
      </c>
    </row>
    <row r="314" spans="1:27" hidden="1" x14ac:dyDescent="0.25">
      <c r="A314" s="1" t="s">
        <v>26</v>
      </c>
      <c r="B314" s="1" t="s">
        <v>842</v>
      </c>
      <c r="C314" s="2">
        <v>42318</v>
      </c>
      <c r="D314" s="1" t="s">
        <v>459</v>
      </c>
      <c r="E314" s="7" t="str">
        <f>VLOOKUP(TRIM(D314)*1,CFOP!A:B,2,FALSE)</f>
        <v>Não</v>
      </c>
      <c r="F314" s="1" t="s">
        <v>29</v>
      </c>
      <c r="G314" s="3">
        <v>-29.5</v>
      </c>
      <c r="H314" s="3">
        <v>29.5</v>
      </c>
      <c r="I314" s="3">
        <v>0.37</v>
      </c>
      <c r="J314" s="1" t="s">
        <v>30</v>
      </c>
      <c r="K314" s="3">
        <v>0</v>
      </c>
      <c r="L314" s="3">
        <v>0</v>
      </c>
      <c r="M314" s="1" t="s">
        <v>31</v>
      </c>
      <c r="N314" s="3">
        <v>0</v>
      </c>
      <c r="O314" s="3">
        <v>0</v>
      </c>
      <c r="P314" s="1" t="s">
        <v>31</v>
      </c>
      <c r="Q314" s="3">
        <v>29.5</v>
      </c>
      <c r="R314" s="3">
        <v>0.49</v>
      </c>
      <c r="S314" s="1" t="s">
        <v>32</v>
      </c>
      <c r="T314" s="3">
        <v>29.5</v>
      </c>
      <c r="U314" s="3">
        <v>2.2400000000000002</v>
      </c>
      <c r="V314" s="1" t="s">
        <v>32</v>
      </c>
      <c r="W314" s="1" t="s">
        <v>33</v>
      </c>
      <c r="X314" s="1" t="s">
        <v>800</v>
      </c>
      <c r="Y314" s="1" t="s">
        <v>55</v>
      </c>
      <c r="Z314" s="1" t="s">
        <v>461</v>
      </c>
      <c r="AA314" s="1" t="s">
        <v>462</v>
      </c>
    </row>
    <row r="315" spans="1:27" hidden="1" x14ac:dyDescent="0.25">
      <c r="A315" s="1" t="s">
        <v>26</v>
      </c>
      <c r="B315" s="1" t="s">
        <v>843</v>
      </c>
      <c r="C315" s="2">
        <v>42318</v>
      </c>
      <c r="D315" s="1" t="s">
        <v>459</v>
      </c>
      <c r="E315" s="7" t="str">
        <f>VLOOKUP(TRIM(D315)*1,CFOP!A:B,2,FALSE)</f>
        <v>Não</v>
      </c>
      <c r="F315" s="1" t="s">
        <v>29</v>
      </c>
      <c r="G315" s="3">
        <v>-29.5</v>
      </c>
      <c r="H315" s="3">
        <v>29.5</v>
      </c>
      <c r="I315" s="3">
        <v>0.37</v>
      </c>
      <c r="J315" s="1" t="s">
        <v>30</v>
      </c>
      <c r="K315" s="3">
        <v>0</v>
      </c>
      <c r="L315" s="3">
        <v>0</v>
      </c>
      <c r="M315" s="1" t="s">
        <v>31</v>
      </c>
      <c r="N315" s="3">
        <v>0</v>
      </c>
      <c r="O315" s="3">
        <v>0</v>
      </c>
      <c r="P315" s="1" t="s">
        <v>31</v>
      </c>
      <c r="Q315" s="3">
        <v>29.5</v>
      </c>
      <c r="R315" s="3">
        <v>0.49</v>
      </c>
      <c r="S315" s="1" t="s">
        <v>32</v>
      </c>
      <c r="T315" s="3">
        <v>29.5</v>
      </c>
      <c r="U315" s="3">
        <v>2.2400000000000002</v>
      </c>
      <c r="V315" s="1" t="s">
        <v>32</v>
      </c>
      <c r="W315" s="1" t="s">
        <v>33</v>
      </c>
      <c r="X315" s="1" t="s">
        <v>800</v>
      </c>
      <c r="Y315" s="1" t="s">
        <v>55</v>
      </c>
      <c r="Z315" s="1" t="s">
        <v>461</v>
      </c>
      <c r="AA315" s="1" t="s">
        <v>462</v>
      </c>
    </row>
    <row r="316" spans="1:27" hidden="1" x14ac:dyDescent="0.25">
      <c r="A316" s="1" t="s">
        <v>26</v>
      </c>
      <c r="B316" s="1" t="s">
        <v>844</v>
      </c>
      <c r="C316" s="2">
        <v>42318</v>
      </c>
      <c r="D316" s="1" t="s">
        <v>459</v>
      </c>
      <c r="E316" s="7" t="str">
        <f>VLOOKUP(TRIM(D316)*1,CFOP!A:B,2,FALSE)</f>
        <v>Não</v>
      </c>
      <c r="F316" s="1" t="s">
        <v>29</v>
      </c>
      <c r="G316" s="3">
        <v>-29.5</v>
      </c>
      <c r="H316" s="3">
        <v>29.5</v>
      </c>
      <c r="I316" s="3">
        <v>0.37</v>
      </c>
      <c r="J316" s="1" t="s">
        <v>30</v>
      </c>
      <c r="K316" s="3">
        <v>0</v>
      </c>
      <c r="L316" s="3">
        <v>0</v>
      </c>
      <c r="M316" s="1" t="s">
        <v>31</v>
      </c>
      <c r="N316" s="3">
        <v>0</v>
      </c>
      <c r="O316" s="3">
        <v>0</v>
      </c>
      <c r="P316" s="1" t="s">
        <v>31</v>
      </c>
      <c r="Q316" s="3">
        <v>29.5</v>
      </c>
      <c r="R316" s="3">
        <v>0.49</v>
      </c>
      <c r="S316" s="1" t="s">
        <v>32</v>
      </c>
      <c r="T316" s="3">
        <v>29.5</v>
      </c>
      <c r="U316" s="3">
        <v>2.2400000000000002</v>
      </c>
      <c r="V316" s="1" t="s">
        <v>32</v>
      </c>
      <c r="W316" s="1" t="s">
        <v>33</v>
      </c>
      <c r="X316" s="1" t="s">
        <v>800</v>
      </c>
      <c r="Y316" s="1" t="s">
        <v>55</v>
      </c>
      <c r="Z316" s="1" t="s">
        <v>461</v>
      </c>
      <c r="AA316" s="1" t="s">
        <v>462</v>
      </c>
    </row>
    <row r="317" spans="1:27" hidden="1" x14ac:dyDescent="0.25">
      <c r="A317" s="1" t="s">
        <v>26</v>
      </c>
      <c r="B317" s="1" t="s">
        <v>845</v>
      </c>
      <c r="C317" s="2">
        <v>42318</v>
      </c>
      <c r="D317" s="1" t="s">
        <v>459</v>
      </c>
      <c r="E317" s="7" t="str">
        <f>VLOOKUP(TRIM(D317)*1,CFOP!A:B,2,FALSE)</f>
        <v>Não</v>
      </c>
      <c r="F317" s="1" t="s">
        <v>29</v>
      </c>
      <c r="G317" s="3">
        <v>-29.5</v>
      </c>
      <c r="H317" s="3">
        <v>29.5</v>
      </c>
      <c r="I317" s="3">
        <v>0.37</v>
      </c>
      <c r="J317" s="1" t="s">
        <v>30</v>
      </c>
      <c r="K317" s="3">
        <v>0</v>
      </c>
      <c r="L317" s="3">
        <v>0</v>
      </c>
      <c r="M317" s="1" t="s">
        <v>31</v>
      </c>
      <c r="N317" s="3">
        <v>0</v>
      </c>
      <c r="O317" s="3">
        <v>0</v>
      </c>
      <c r="P317" s="1" t="s">
        <v>31</v>
      </c>
      <c r="Q317" s="3">
        <v>29.5</v>
      </c>
      <c r="R317" s="3">
        <v>0.49</v>
      </c>
      <c r="S317" s="1" t="s">
        <v>32</v>
      </c>
      <c r="T317" s="3">
        <v>29.5</v>
      </c>
      <c r="U317" s="3">
        <v>2.2400000000000002</v>
      </c>
      <c r="V317" s="1" t="s">
        <v>32</v>
      </c>
      <c r="W317" s="1" t="s">
        <v>33</v>
      </c>
      <c r="X317" s="1" t="s">
        <v>800</v>
      </c>
      <c r="Y317" s="1" t="s">
        <v>55</v>
      </c>
      <c r="Z317" s="1" t="s">
        <v>461</v>
      </c>
      <c r="AA317" s="1" t="s">
        <v>462</v>
      </c>
    </row>
    <row r="318" spans="1:27" hidden="1" x14ac:dyDescent="0.25">
      <c r="A318" s="1" t="s">
        <v>26</v>
      </c>
      <c r="B318" s="1" t="s">
        <v>846</v>
      </c>
      <c r="C318" s="2">
        <v>42318</v>
      </c>
      <c r="D318" s="1" t="s">
        <v>459</v>
      </c>
      <c r="E318" s="7" t="str">
        <f>VLOOKUP(TRIM(D318)*1,CFOP!A:B,2,FALSE)</f>
        <v>Não</v>
      </c>
      <c r="F318" s="1" t="s">
        <v>29</v>
      </c>
      <c r="G318" s="3">
        <v>-29.5</v>
      </c>
      <c r="H318" s="3">
        <v>29.5</v>
      </c>
      <c r="I318" s="3">
        <v>0.37</v>
      </c>
      <c r="J318" s="1" t="s">
        <v>30</v>
      </c>
      <c r="K318" s="3">
        <v>0</v>
      </c>
      <c r="L318" s="3">
        <v>0</v>
      </c>
      <c r="M318" s="1" t="s">
        <v>31</v>
      </c>
      <c r="N318" s="3">
        <v>0</v>
      </c>
      <c r="O318" s="3">
        <v>0</v>
      </c>
      <c r="P318" s="1" t="s">
        <v>31</v>
      </c>
      <c r="Q318" s="3">
        <v>29.5</v>
      </c>
      <c r="R318" s="3">
        <v>0.49</v>
      </c>
      <c r="S318" s="1" t="s">
        <v>32</v>
      </c>
      <c r="T318" s="3">
        <v>29.5</v>
      </c>
      <c r="U318" s="3">
        <v>2.2400000000000002</v>
      </c>
      <c r="V318" s="1" t="s">
        <v>32</v>
      </c>
      <c r="W318" s="1" t="s">
        <v>33</v>
      </c>
      <c r="X318" s="1" t="s">
        <v>800</v>
      </c>
      <c r="Y318" s="1" t="s">
        <v>55</v>
      </c>
      <c r="Z318" s="1" t="s">
        <v>461</v>
      </c>
      <c r="AA318" s="1" t="s">
        <v>462</v>
      </c>
    </row>
    <row r="319" spans="1:27" hidden="1" x14ac:dyDescent="0.25">
      <c r="A319" s="1" t="s">
        <v>26</v>
      </c>
      <c r="B319" s="1" t="s">
        <v>847</v>
      </c>
      <c r="C319" s="2">
        <v>42318</v>
      </c>
      <c r="D319" s="1" t="s">
        <v>459</v>
      </c>
      <c r="E319" s="7" t="str">
        <f>VLOOKUP(TRIM(D319)*1,CFOP!A:B,2,FALSE)</f>
        <v>Não</v>
      </c>
      <c r="F319" s="1" t="s">
        <v>29</v>
      </c>
      <c r="G319" s="3">
        <v>-29.5</v>
      </c>
      <c r="H319" s="3">
        <v>29.5</v>
      </c>
      <c r="I319" s="3">
        <v>0.37</v>
      </c>
      <c r="J319" s="1" t="s">
        <v>30</v>
      </c>
      <c r="K319" s="3">
        <v>0</v>
      </c>
      <c r="L319" s="3">
        <v>0</v>
      </c>
      <c r="M319" s="1" t="s">
        <v>31</v>
      </c>
      <c r="N319" s="3">
        <v>0</v>
      </c>
      <c r="O319" s="3">
        <v>0</v>
      </c>
      <c r="P319" s="1" t="s">
        <v>31</v>
      </c>
      <c r="Q319" s="3">
        <v>29.5</v>
      </c>
      <c r="R319" s="3">
        <v>0.49</v>
      </c>
      <c r="S319" s="1" t="s">
        <v>32</v>
      </c>
      <c r="T319" s="3">
        <v>29.5</v>
      </c>
      <c r="U319" s="3">
        <v>2.2400000000000002</v>
      </c>
      <c r="V319" s="1" t="s">
        <v>32</v>
      </c>
      <c r="W319" s="1" t="s">
        <v>33</v>
      </c>
      <c r="X319" s="1" t="s">
        <v>800</v>
      </c>
      <c r="Y319" s="1" t="s">
        <v>55</v>
      </c>
      <c r="Z319" s="1" t="s">
        <v>461</v>
      </c>
      <c r="AA319" s="1" t="s">
        <v>462</v>
      </c>
    </row>
    <row r="320" spans="1:27" hidden="1" x14ac:dyDescent="0.25">
      <c r="A320" s="1" t="s">
        <v>26</v>
      </c>
      <c r="B320" s="1" t="s">
        <v>848</v>
      </c>
      <c r="C320" s="2">
        <v>42318</v>
      </c>
      <c r="D320" s="1" t="s">
        <v>459</v>
      </c>
      <c r="E320" s="7" t="str">
        <f>VLOOKUP(TRIM(D320)*1,CFOP!A:B,2,FALSE)</f>
        <v>Não</v>
      </c>
      <c r="F320" s="1" t="s">
        <v>29</v>
      </c>
      <c r="G320" s="3">
        <v>-200</v>
      </c>
      <c r="H320" s="3">
        <v>200</v>
      </c>
      <c r="I320" s="3">
        <v>2.5</v>
      </c>
      <c r="J320" s="1" t="s">
        <v>30</v>
      </c>
      <c r="K320" s="3">
        <v>0</v>
      </c>
      <c r="L320" s="3">
        <v>0</v>
      </c>
      <c r="M320" s="1" t="s">
        <v>31</v>
      </c>
      <c r="N320" s="3">
        <v>0</v>
      </c>
      <c r="O320" s="3">
        <v>0</v>
      </c>
      <c r="P320" s="1" t="s">
        <v>31</v>
      </c>
      <c r="Q320" s="3">
        <v>200</v>
      </c>
      <c r="R320" s="3">
        <v>3.3000000000000003</v>
      </c>
      <c r="S320" s="1" t="s">
        <v>32</v>
      </c>
      <c r="T320" s="3">
        <v>200</v>
      </c>
      <c r="U320" s="3">
        <v>15.200000000000001</v>
      </c>
      <c r="V320" s="1" t="s">
        <v>32</v>
      </c>
      <c r="W320" s="1" t="s">
        <v>33</v>
      </c>
      <c r="X320" s="1" t="s">
        <v>800</v>
      </c>
      <c r="Y320" s="1" t="s">
        <v>55</v>
      </c>
      <c r="Z320" s="1" t="s">
        <v>461</v>
      </c>
      <c r="AA320" s="1" t="s">
        <v>462</v>
      </c>
    </row>
    <row r="321" spans="1:27" hidden="1" x14ac:dyDescent="0.25">
      <c r="A321" s="1" t="s">
        <v>26</v>
      </c>
      <c r="B321" s="1" t="s">
        <v>849</v>
      </c>
      <c r="C321" s="2">
        <v>42318</v>
      </c>
      <c r="D321" s="1" t="s">
        <v>459</v>
      </c>
      <c r="E321" s="7" t="str">
        <f>VLOOKUP(TRIM(D321)*1,CFOP!A:B,2,FALSE)</f>
        <v>Não</v>
      </c>
      <c r="F321" s="1" t="s">
        <v>29</v>
      </c>
      <c r="G321" s="3">
        <v>-29.5</v>
      </c>
      <c r="H321" s="3">
        <v>29.5</v>
      </c>
      <c r="I321" s="3">
        <v>0.37</v>
      </c>
      <c r="J321" s="1" t="s">
        <v>30</v>
      </c>
      <c r="K321" s="3">
        <v>0</v>
      </c>
      <c r="L321" s="3">
        <v>0</v>
      </c>
      <c r="M321" s="1" t="s">
        <v>31</v>
      </c>
      <c r="N321" s="3">
        <v>0</v>
      </c>
      <c r="O321" s="3">
        <v>0</v>
      </c>
      <c r="P321" s="1" t="s">
        <v>31</v>
      </c>
      <c r="Q321" s="3">
        <v>29.5</v>
      </c>
      <c r="R321" s="3">
        <v>0.49</v>
      </c>
      <c r="S321" s="1" t="s">
        <v>32</v>
      </c>
      <c r="T321" s="3">
        <v>29.5</v>
      </c>
      <c r="U321" s="3">
        <v>2.2400000000000002</v>
      </c>
      <c r="V321" s="1" t="s">
        <v>32</v>
      </c>
      <c r="W321" s="1" t="s">
        <v>33</v>
      </c>
      <c r="X321" s="1" t="s">
        <v>800</v>
      </c>
      <c r="Y321" s="1" t="s">
        <v>55</v>
      </c>
      <c r="Z321" s="1" t="s">
        <v>461</v>
      </c>
      <c r="AA321" s="1" t="s">
        <v>462</v>
      </c>
    </row>
    <row r="322" spans="1:27" hidden="1" x14ac:dyDescent="0.25">
      <c r="A322" s="1" t="s">
        <v>26</v>
      </c>
      <c r="B322" s="1" t="s">
        <v>850</v>
      </c>
      <c r="C322" s="2">
        <v>42318</v>
      </c>
      <c r="D322" s="1" t="s">
        <v>459</v>
      </c>
      <c r="E322" s="7" t="str">
        <f>VLOOKUP(TRIM(D322)*1,CFOP!A:B,2,FALSE)</f>
        <v>Não</v>
      </c>
      <c r="F322" s="1" t="s">
        <v>29</v>
      </c>
      <c r="G322" s="3">
        <v>-29.5</v>
      </c>
      <c r="H322" s="3">
        <v>29.5</v>
      </c>
      <c r="I322" s="3">
        <v>0.37</v>
      </c>
      <c r="J322" s="1" t="s">
        <v>30</v>
      </c>
      <c r="K322" s="3">
        <v>0</v>
      </c>
      <c r="L322" s="3">
        <v>0</v>
      </c>
      <c r="M322" s="1" t="s">
        <v>31</v>
      </c>
      <c r="N322" s="3">
        <v>0</v>
      </c>
      <c r="O322" s="3">
        <v>0</v>
      </c>
      <c r="P322" s="1" t="s">
        <v>31</v>
      </c>
      <c r="Q322" s="3">
        <v>29.5</v>
      </c>
      <c r="R322" s="3">
        <v>0.49</v>
      </c>
      <c r="S322" s="1" t="s">
        <v>32</v>
      </c>
      <c r="T322" s="3">
        <v>29.5</v>
      </c>
      <c r="U322" s="3">
        <v>2.2400000000000002</v>
      </c>
      <c r="V322" s="1" t="s">
        <v>32</v>
      </c>
      <c r="W322" s="1" t="s">
        <v>33</v>
      </c>
      <c r="X322" s="1" t="s">
        <v>800</v>
      </c>
      <c r="Y322" s="1" t="s">
        <v>55</v>
      </c>
      <c r="Z322" s="1" t="s">
        <v>461</v>
      </c>
      <c r="AA322" s="1" t="s">
        <v>462</v>
      </c>
    </row>
    <row r="323" spans="1:27" hidden="1" x14ac:dyDescent="0.25">
      <c r="A323" s="1" t="s">
        <v>26</v>
      </c>
      <c r="B323" s="1" t="s">
        <v>851</v>
      </c>
      <c r="C323" s="2">
        <v>42318</v>
      </c>
      <c r="D323" s="1" t="s">
        <v>459</v>
      </c>
      <c r="E323" s="7" t="str">
        <f>VLOOKUP(TRIM(D323)*1,CFOP!A:B,2,FALSE)</f>
        <v>Não</v>
      </c>
      <c r="F323" s="1" t="s">
        <v>29</v>
      </c>
      <c r="G323" s="3">
        <v>-29.5</v>
      </c>
      <c r="H323" s="3">
        <v>29.5</v>
      </c>
      <c r="I323" s="3">
        <v>0.37</v>
      </c>
      <c r="J323" s="1" t="s">
        <v>30</v>
      </c>
      <c r="K323" s="3">
        <v>0</v>
      </c>
      <c r="L323" s="3">
        <v>0</v>
      </c>
      <c r="M323" s="1" t="s">
        <v>31</v>
      </c>
      <c r="N323" s="3">
        <v>0</v>
      </c>
      <c r="O323" s="3">
        <v>0</v>
      </c>
      <c r="P323" s="1" t="s">
        <v>31</v>
      </c>
      <c r="Q323" s="3">
        <v>29.5</v>
      </c>
      <c r="R323" s="3">
        <v>0.49</v>
      </c>
      <c r="S323" s="1" t="s">
        <v>32</v>
      </c>
      <c r="T323" s="3">
        <v>29.5</v>
      </c>
      <c r="U323" s="3">
        <v>2.2400000000000002</v>
      </c>
      <c r="V323" s="1" t="s">
        <v>32</v>
      </c>
      <c r="W323" s="1" t="s">
        <v>33</v>
      </c>
      <c r="X323" s="1" t="s">
        <v>800</v>
      </c>
      <c r="Y323" s="1" t="s">
        <v>55</v>
      </c>
      <c r="Z323" s="1" t="s">
        <v>461</v>
      </c>
      <c r="AA323" s="1" t="s">
        <v>462</v>
      </c>
    </row>
    <row r="324" spans="1:27" hidden="1" x14ac:dyDescent="0.25">
      <c r="A324" s="1" t="s">
        <v>26</v>
      </c>
      <c r="B324" s="1" t="s">
        <v>852</v>
      </c>
      <c r="C324" s="2">
        <v>42318</v>
      </c>
      <c r="D324" s="1" t="s">
        <v>459</v>
      </c>
      <c r="E324" s="7" t="str">
        <f>VLOOKUP(TRIM(D324)*1,CFOP!A:B,2,FALSE)</f>
        <v>Não</v>
      </c>
      <c r="F324" s="1" t="s">
        <v>29</v>
      </c>
      <c r="G324" s="3">
        <v>-29.5</v>
      </c>
      <c r="H324" s="3">
        <v>29.5</v>
      </c>
      <c r="I324" s="3">
        <v>0.37</v>
      </c>
      <c r="J324" s="1" t="s">
        <v>30</v>
      </c>
      <c r="K324" s="3">
        <v>0</v>
      </c>
      <c r="L324" s="3">
        <v>0</v>
      </c>
      <c r="M324" s="1" t="s">
        <v>31</v>
      </c>
      <c r="N324" s="3">
        <v>0</v>
      </c>
      <c r="O324" s="3">
        <v>0</v>
      </c>
      <c r="P324" s="1" t="s">
        <v>31</v>
      </c>
      <c r="Q324" s="3">
        <v>29.5</v>
      </c>
      <c r="R324" s="3">
        <v>0.49</v>
      </c>
      <c r="S324" s="1" t="s">
        <v>32</v>
      </c>
      <c r="T324" s="3">
        <v>29.5</v>
      </c>
      <c r="U324" s="3">
        <v>2.2400000000000002</v>
      </c>
      <c r="V324" s="1" t="s">
        <v>32</v>
      </c>
      <c r="W324" s="1" t="s">
        <v>33</v>
      </c>
      <c r="X324" s="1" t="s">
        <v>800</v>
      </c>
      <c r="Y324" s="1" t="s">
        <v>55</v>
      </c>
      <c r="Z324" s="1" t="s">
        <v>461</v>
      </c>
      <c r="AA324" s="1" t="s">
        <v>462</v>
      </c>
    </row>
    <row r="325" spans="1:27" hidden="1" x14ac:dyDescent="0.25">
      <c r="A325" s="1" t="s">
        <v>26</v>
      </c>
      <c r="B325" s="1" t="s">
        <v>853</v>
      </c>
      <c r="C325" s="2">
        <v>42318</v>
      </c>
      <c r="D325" s="1" t="s">
        <v>459</v>
      </c>
      <c r="E325" s="7" t="str">
        <f>VLOOKUP(TRIM(D325)*1,CFOP!A:B,2,FALSE)</f>
        <v>Não</v>
      </c>
      <c r="F325" s="1" t="s">
        <v>29</v>
      </c>
      <c r="G325" s="3">
        <v>-29.5</v>
      </c>
      <c r="H325" s="3">
        <v>29.5</v>
      </c>
      <c r="I325" s="3">
        <v>0.37</v>
      </c>
      <c r="J325" s="1" t="s">
        <v>30</v>
      </c>
      <c r="K325" s="3">
        <v>0</v>
      </c>
      <c r="L325" s="3">
        <v>0</v>
      </c>
      <c r="M325" s="1" t="s">
        <v>31</v>
      </c>
      <c r="N325" s="3">
        <v>0</v>
      </c>
      <c r="O325" s="3">
        <v>0</v>
      </c>
      <c r="P325" s="1" t="s">
        <v>31</v>
      </c>
      <c r="Q325" s="3">
        <v>29.5</v>
      </c>
      <c r="R325" s="3">
        <v>0.49</v>
      </c>
      <c r="S325" s="1" t="s">
        <v>32</v>
      </c>
      <c r="T325" s="3">
        <v>29.5</v>
      </c>
      <c r="U325" s="3">
        <v>2.2400000000000002</v>
      </c>
      <c r="V325" s="1" t="s">
        <v>32</v>
      </c>
      <c r="W325" s="1" t="s">
        <v>33</v>
      </c>
      <c r="X325" s="1" t="s">
        <v>800</v>
      </c>
      <c r="Y325" s="1" t="s">
        <v>55</v>
      </c>
      <c r="Z325" s="1" t="s">
        <v>461</v>
      </c>
      <c r="AA325" s="1" t="s">
        <v>462</v>
      </c>
    </row>
    <row r="326" spans="1:27" hidden="1" x14ac:dyDescent="0.25">
      <c r="A326" s="1" t="s">
        <v>26</v>
      </c>
      <c r="B326" s="1" t="s">
        <v>854</v>
      </c>
      <c r="C326" s="2">
        <v>42318</v>
      </c>
      <c r="D326" s="1" t="s">
        <v>459</v>
      </c>
      <c r="E326" s="7" t="str">
        <f>VLOOKUP(TRIM(D326)*1,CFOP!A:B,2,FALSE)</f>
        <v>Não</v>
      </c>
      <c r="F326" s="1" t="s">
        <v>29</v>
      </c>
      <c r="G326" s="3">
        <v>-160</v>
      </c>
      <c r="H326" s="3">
        <v>160</v>
      </c>
      <c r="I326" s="3">
        <v>2</v>
      </c>
      <c r="J326" s="1" t="s">
        <v>30</v>
      </c>
      <c r="K326" s="3">
        <v>0</v>
      </c>
      <c r="L326" s="3">
        <v>0</v>
      </c>
      <c r="M326" s="1" t="s">
        <v>31</v>
      </c>
      <c r="N326" s="3">
        <v>0</v>
      </c>
      <c r="O326" s="3">
        <v>0</v>
      </c>
      <c r="P326" s="1" t="s">
        <v>31</v>
      </c>
      <c r="Q326" s="3">
        <v>160</v>
      </c>
      <c r="R326" s="3">
        <v>2.64</v>
      </c>
      <c r="S326" s="1" t="s">
        <v>32</v>
      </c>
      <c r="T326" s="3">
        <v>160</v>
      </c>
      <c r="U326" s="3">
        <v>12.16</v>
      </c>
      <c r="V326" s="1" t="s">
        <v>32</v>
      </c>
      <c r="W326" s="1" t="s">
        <v>33</v>
      </c>
      <c r="X326" s="1" t="s">
        <v>800</v>
      </c>
      <c r="Y326" s="1" t="s">
        <v>55</v>
      </c>
      <c r="Z326" s="1" t="s">
        <v>461</v>
      </c>
      <c r="AA326" s="1" t="s">
        <v>462</v>
      </c>
    </row>
    <row r="327" spans="1:27" hidden="1" x14ac:dyDescent="0.25">
      <c r="A327" s="1" t="s">
        <v>26</v>
      </c>
      <c r="B327" s="1" t="s">
        <v>855</v>
      </c>
      <c r="C327" s="2">
        <v>42318</v>
      </c>
      <c r="D327" s="1" t="s">
        <v>459</v>
      </c>
      <c r="E327" s="7" t="str">
        <f>VLOOKUP(TRIM(D327)*1,CFOP!A:B,2,FALSE)</f>
        <v>Não</v>
      </c>
      <c r="F327" s="1" t="s">
        <v>29</v>
      </c>
      <c r="G327" s="3">
        <v>-29.5</v>
      </c>
      <c r="H327" s="3">
        <v>29.5</v>
      </c>
      <c r="I327" s="3">
        <v>0.37</v>
      </c>
      <c r="J327" s="1" t="s">
        <v>30</v>
      </c>
      <c r="K327" s="3">
        <v>0</v>
      </c>
      <c r="L327" s="3">
        <v>0</v>
      </c>
      <c r="M327" s="1" t="s">
        <v>31</v>
      </c>
      <c r="N327" s="3">
        <v>0</v>
      </c>
      <c r="O327" s="3">
        <v>0</v>
      </c>
      <c r="P327" s="1" t="s">
        <v>31</v>
      </c>
      <c r="Q327" s="3">
        <v>29.5</v>
      </c>
      <c r="R327" s="3">
        <v>0.49</v>
      </c>
      <c r="S327" s="1" t="s">
        <v>32</v>
      </c>
      <c r="T327" s="3">
        <v>29.5</v>
      </c>
      <c r="U327" s="3">
        <v>2.2400000000000002</v>
      </c>
      <c r="V327" s="1" t="s">
        <v>32</v>
      </c>
      <c r="W327" s="1" t="s">
        <v>33</v>
      </c>
      <c r="X327" s="1" t="s">
        <v>800</v>
      </c>
      <c r="Y327" s="1" t="s">
        <v>55</v>
      </c>
      <c r="Z327" s="1" t="s">
        <v>461</v>
      </c>
      <c r="AA327" s="1" t="s">
        <v>462</v>
      </c>
    </row>
    <row r="328" spans="1:27" hidden="1" x14ac:dyDescent="0.25">
      <c r="A328" s="1" t="s">
        <v>26</v>
      </c>
      <c r="B328" s="1" t="s">
        <v>856</v>
      </c>
      <c r="C328" s="2">
        <v>42318</v>
      </c>
      <c r="D328" s="1" t="s">
        <v>459</v>
      </c>
      <c r="E328" s="7" t="str">
        <f>VLOOKUP(TRIM(D328)*1,CFOP!A:B,2,FALSE)</f>
        <v>Não</v>
      </c>
      <c r="F328" s="1" t="s">
        <v>29</v>
      </c>
      <c r="G328" s="3">
        <v>-29.5</v>
      </c>
      <c r="H328" s="3">
        <v>29.5</v>
      </c>
      <c r="I328" s="3">
        <v>0.37</v>
      </c>
      <c r="J328" s="1" t="s">
        <v>30</v>
      </c>
      <c r="K328" s="3">
        <v>0</v>
      </c>
      <c r="L328" s="3">
        <v>0</v>
      </c>
      <c r="M328" s="1" t="s">
        <v>31</v>
      </c>
      <c r="N328" s="3">
        <v>0</v>
      </c>
      <c r="O328" s="3">
        <v>0</v>
      </c>
      <c r="P328" s="1" t="s">
        <v>31</v>
      </c>
      <c r="Q328" s="3">
        <v>29.5</v>
      </c>
      <c r="R328" s="3">
        <v>0.49</v>
      </c>
      <c r="S328" s="1" t="s">
        <v>32</v>
      </c>
      <c r="T328" s="3">
        <v>29.5</v>
      </c>
      <c r="U328" s="3">
        <v>2.2400000000000002</v>
      </c>
      <c r="V328" s="1" t="s">
        <v>32</v>
      </c>
      <c r="W328" s="1" t="s">
        <v>33</v>
      </c>
      <c r="X328" s="1" t="s">
        <v>800</v>
      </c>
      <c r="Y328" s="1" t="s">
        <v>55</v>
      </c>
      <c r="Z328" s="1" t="s">
        <v>461</v>
      </c>
      <c r="AA328" s="1" t="s">
        <v>462</v>
      </c>
    </row>
    <row r="329" spans="1:27" hidden="1" x14ac:dyDescent="0.25">
      <c r="A329" s="1" t="s">
        <v>26</v>
      </c>
      <c r="B329" s="1" t="s">
        <v>857</v>
      </c>
      <c r="C329" s="2">
        <v>42318</v>
      </c>
      <c r="D329" s="1" t="s">
        <v>459</v>
      </c>
      <c r="E329" s="7" t="str">
        <f>VLOOKUP(TRIM(D329)*1,CFOP!A:B,2,FALSE)</f>
        <v>Não</v>
      </c>
      <c r="F329" s="1" t="s">
        <v>29</v>
      </c>
      <c r="G329" s="3">
        <v>-29.5</v>
      </c>
      <c r="H329" s="3">
        <v>29.5</v>
      </c>
      <c r="I329" s="3">
        <v>0.37</v>
      </c>
      <c r="J329" s="1" t="s">
        <v>30</v>
      </c>
      <c r="K329" s="3">
        <v>0</v>
      </c>
      <c r="L329" s="3">
        <v>0</v>
      </c>
      <c r="M329" s="1" t="s">
        <v>31</v>
      </c>
      <c r="N329" s="3">
        <v>0</v>
      </c>
      <c r="O329" s="3">
        <v>0</v>
      </c>
      <c r="P329" s="1" t="s">
        <v>31</v>
      </c>
      <c r="Q329" s="3">
        <v>29.5</v>
      </c>
      <c r="R329" s="3">
        <v>0.49</v>
      </c>
      <c r="S329" s="1" t="s">
        <v>32</v>
      </c>
      <c r="T329" s="3">
        <v>29.5</v>
      </c>
      <c r="U329" s="3">
        <v>2.2400000000000002</v>
      </c>
      <c r="V329" s="1" t="s">
        <v>32</v>
      </c>
      <c r="W329" s="1" t="s">
        <v>33</v>
      </c>
      <c r="X329" s="1" t="s">
        <v>800</v>
      </c>
      <c r="Y329" s="1" t="s">
        <v>55</v>
      </c>
      <c r="Z329" s="1" t="s">
        <v>461</v>
      </c>
      <c r="AA329" s="1" t="s">
        <v>462</v>
      </c>
    </row>
    <row r="330" spans="1:27" hidden="1" x14ac:dyDescent="0.25">
      <c r="A330" s="1" t="s">
        <v>26</v>
      </c>
      <c r="B330" s="1" t="s">
        <v>858</v>
      </c>
      <c r="C330" s="2">
        <v>42318</v>
      </c>
      <c r="D330" s="1" t="s">
        <v>459</v>
      </c>
      <c r="E330" s="7" t="str">
        <f>VLOOKUP(TRIM(D330)*1,CFOP!A:B,2,FALSE)</f>
        <v>Não</v>
      </c>
      <c r="F330" s="1" t="s">
        <v>29</v>
      </c>
      <c r="G330" s="3">
        <v>-29.5</v>
      </c>
      <c r="H330" s="3">
        <v>29.5</v>
      </c>
      <c r="I330" s="3">
        <v>0.37</v>
      </c>
      <c r="J330" s="1" t="s">
        <v>30</v>
      </c>
      <c r="K330" s="3">
        <v>0</v>
      </c>
      <c r="L330" s="3">
        <v>0</v>
      </c>
      <c r="M330" s="1" t="s">
        <v>31</v>
      </c>
      <c r="N330" s="3">
        <v>0</v>
      </c>
      <c r="O330" s="3">
        <v>0</v>
      </c>
      <c r="P330" s="1" t="s">
        <v>31</v>
      </c>
      <c r="Q330" s="3">
        <v>29.5</v>
      </c>
      <c r="R330" s="3">
        <v>0.49</v>
      </c>
      <c r="S330" s="1" t="s">
        <v>32</v>
      </c>
      <c r="T330" s="3">
        <v>29.5</v>
      </c>
      <c r="U330" s="3">
        <v>2.2400000000000002</v>
      </c>
      <c r="V330" s="1" t="s">
        <v>32</v>
      </c>
      <c r="W330" s="1" t="s">
        <v>33</v>
      </c>
      <c r="X330" s="1" t="s">
        <v>800</v>
      </c>
      <c r="Y330" s="1" t="s">
        <v>55</v>
      </c>
      <c r="Z330" s="1" t="s">
        <v>461</v>
      </c>
      <c r="AA330" s="1" t="s">
        <v>462</v>
      </c>
    </row>
    <row r="331" spans="1:27" hidden="1" x14ac:dyDescent="0.25">
      <c r="A331" s="1" t="s">
        <v>26</v>
      </c>
      <c r="B331" s="1" t="s">
        <v>859</v>
      </c>
      <c r="C331" s="2">
        <v>42318</v>
      </c>
      <c r="D331" s="1" t="s">
        <v>459</v>
      </c>
      <c r="E331" s="7" t="str">
        <f>VLOOKUP(TRIM(D331)*1,CFOP!A:B,2,FALSE)</f>
        <v>Não</v>
      </c>
      <c r="F331" s="1" t="s">
        <v>29</v>
      </c>
      <c r="G331" s="3">
        <v>-29.5</v>
      </c>
      <c r="H331" s="3">
        <v>29.5</v>
      </c>
      <c r="I331" s="3">
        <v>0.37</v>
      </c>
      <c r="J331" s="1" t="s">
        <v>30</v>
      </c>
      <c r="K331" s="3">
        <v>0</v>
      </c>
      <c r="L331" s="3">
        <v>0</v>
      </c>
      <c r="M331" s="1" t="s">
        <v>31</v>
      </c>
      <c r="N331" s="3">
        <v>0</v>
      </c>
      <c r="O331" s="3">
        <v>0</v>
      </c>
      <c r="P331" s="1" t="s">
        <v>31</v>
      </c>
      <c r="Q331" s="3">
        <v>29.5</v>
      </c>
      <c r="R331" s="3">
        <v>0.49</v>
      </c>
      <c r="S331" s="1" t="s">
        <v>32</v>
      </c>
      <c r="T331" s="3">
        <v>29.5</v>
      </c>
      <c r="U331" s="3">
        <v>2.2400000000000002</v>
      </c>
      <c r="V331" s="1" t="s">
        <v>32</v>
      </c>
      <c r="W331" s="1" t="s">
        <v>33</v>
      </c>
      <c r="X331" s="1" t="s">
        <v>800</v>
      </c>
      <c r="Y331" s="1" t="s">
        <v>55</v>
      </c>
      <c r="Z331" s="1" t="s">
        <v>461</v>
      </c>
      <c r="AA331" s="1" t="s">
        <v>462</v>
      </c>
    </row>
    <row r="332" spans="1:27" hidden="1" x14ac:dyDescent="0.25">
      <c r="A332" s="1" t="s">
        <v>26</v>
      </c>
      <c r="B332" s="1" t="s">
        <v>860</v>
      </c>
      <c r="C332" s="2">
        <v>42318</v>
      </c>
      <c r="D332" s="1" t="s">
        <v>459</v>
      </c>
      <c r="E332" s="7" t="str">
        <f>VLOOKUP(TRIM(D332)*1,CFOP!A:B,2,FALSE)</f>
        <v>Não</v>
      </c>
      <c r="F332" s="1" t="s">
        <v>29</v>
      </c>
      <c r="G332" s="3">
        <v>-29.5</v>
      </c>
      <c r="H332" s="3">
        <v>29.5</v>
      </c>
      <c r="I332" s="3">
        <v>0.37</v>
      </c>
      <c r="J332" s="1" t="s">
        <v>30</v>
      </c>
      <c r="K332" s="3">
        <v>0</v>
      </c>
      <c r="L332" s="3">
        <v>0</v>
      </c>
      <c r="M332" s="1" t="s">
        <v>31</v>
      </c>
      <c r="N332" s="3">
        <v>0</v>
      </c>
      <c r="O332" s="3">
        <v>0</v>
      </c>
      <c r="P332" s="1" t="s">
        <v>31</v>
      </c>
      <c r="Q332" s="3">
        <v>29.5</v>
      </c>
      <c r="R332" s="3">
        <v>0.49</v>
      </c>
      <c r="S332" s="1" t="s">
        <v>32</v>
      </c>
      <c r="T332" s="3">
        <v>29.5</v>
      </c>
      <c r="U332" s="3">
        <v>2.2400000000000002</v>
      </c>
      <c r="V332" s="1" t="s">
        <v>32</v>
      </c>
      <c r="W332" s="1" t="s">
        <v>33</v>
      </c>
      <c r="X332" s="1" t="s">
        <v>800</v>
      </c>
      <c r="Y332" s="1" t="s">
        <v>55</v>
      </c>
      <c r="Z332" s="1" t="s">
        <v>461</v>
      </c>
      <c r="AA332" s="1" t="s">
        <v>462</v>
      </c>
    </row>
    <row r="333" spans="1:27" hidden="1" x14ac:dyDescent="0.25">
      <c r="A333" s="1" t="s">
        <v>26</v>
      </c>
      <c r="B333" s="1" t="s">
        <v>861</v>
      </c>
      <c r="C333" s="2">
        <v>42318</v>
      </c>
      <c r="D333" s="1" t="s">
        <v>459</v>
      </c>
      <c r="E333" s="7" t="str">
        <f>VLOOKUP(TRIM(D333)*1,CFOP!A:B,2,FALSE)</f>
        <v>Não</v>
      </c>
      <c r="F333" s="1" t="s">
        <v>29</v>
      </c>
      <c r="G333" s="3">
        <v>-29.5</v>
      </c>
      <c r="H333" s="3">
        <v>29.5</v>
      </c>
      <c r="I333" s="3">
        <v>0.37</v>
      </c>
      <c r="J333" s="1" t="s">
        <v>30</v>
      </c>
      <c r="K333" s="3">
        <v>0</v>
      </c>
      <c r="L333" s="3">
        <v>0</v>
      </c>
      <c r="M333" s="1" t="s">
        <v>31</v>
      </c>
      <c r="N333" s="3">
        <v>0</v>
      </c>
      <c r="O333" s="3">
        <v>0</v>
      </c>
      <c r="P333" s="1" t="s">
        <v>31</v>
      </c>
      <c r="Q333" s="3">
        <v>29.5</v>
      </c>
      <c r="R333" s="3">
        <v>0.49</v>
      </c>
      <c r="S333" s="1" t="s">
        <v>32</v>
      </c>
      <c r="T333" s="3">
        <v>29.5</v>
      </c>
      <c r="U333" s="3">
        <v>2.2400000000000002</v>
      </c>
      <c r="V333" s="1" t="s">
        <v>32</v>
      </c>
      <c r="W333" s="1" t="s">
        <v>33</v>
      </c>
      <c r="X333" s="1" t="s">
        <v>800</v>
      </c>
      <c r="Y333" s="1" t="s">
        <v>55</v>
      </c>
      <c r="Z333" s="1" t="s">
        <v>461</v>
      </c>
      <c r="AA333" s="1" t="s">
        <v>462</v>
      </c>
    </row>
    <row r="334" spans="1:27" hidden="1" x14ac:dyDescent="0.25">
      <c r="A334" s="1" t="s">
        <v>26</v>
      </c>
      <c r="B334" s="1" t="s">
        <v>862</v>
      </c>
      <c r="C334" s="2">
        <v>42318</v>
      </c>
      <c r="D334" s="1" t="s">
        <v>459</v>
      </c>
      <c r="E334" s="7" t="str">
        <f>VLOOKUP(TRIM(D334)*1,CFOP!A:B,2,FALSE)</f>
        <v>Não</v>
      </c>
      <c r="F334" s="1" t="s">
        <v>29</v>
      </c>
      <c r="G334" s="3">
        <v>-29.5</v>
      </c>
      <c r="H334" s="3">
        <v>29.5</v>
      </c>
      <c r="I334" s="3">
        <v>0.37</v>
      </c>
      <c r="J334" s="1" t="s">
        <v>30</v>
      </c>
      <c r="K334" s="3">
        <v>0</v>
      </c>
      <c r="L334" s="3">
        <v>0</v>
      </c>
      <c r="M334" s="1" t="s">
        <v>31</v>
      </c>
      <c r="N334" s="3">
        <v>0</v>
      </c>
      <c r="O334" s="3">
        <v>0</v>
      </c>
      <c r="P334" s="1" t="s">
        <v>31</v>
      </c>
      <c r="Q334" s="3">
        <v>29.5</v>
      </c>
      <c r="R334" s="3">
        <v>0.49</v>
      </c>
      <c r="S334" s="1" t="s">
        <v>32</v>
      </c>
      <c r="T334" s="3">
        <v>29.5</v>
      </c>
      <c r="U334" s="3">
        <v>2.2400000000000002</v>
      </c>
      <c r="V334" s="1" t="s">
        <v>32</v>
      </c>
      <c r="W334" s="1" t="s">
        <v>33</v>
      </c>
      <c r="X334" s="1" t="s">
        <v>800</v>
      </c>
      <c r="Y334" s="1" t="s">
        <v>55</v>
      </c>
      <c r="Z334" s="1" t="s">
        <v>461</v>
      </c>
      <c r="AA334" s="1" t="s">
        <v>462</v>
      </c>
    </row>
    <row r="335" spans="1:27" hidden="1" x14ac:dyDescent="0.25">
      <c r="A335" s="1" t="s">
        <v>26</v>
      </c>
      <c r="B335" s="1" t="s">
        <v>863</v>
      </c>
      <c r="C335" s="2">
        <v>42318</v>
      </c>
      <c r="D335" s="1" t="s">
        <v>459</v>
      </c>
      <c r="E335" s="7" t="str">
        <f>VLOOKUP(TRIM(D335)*1,CFOP!A:B,2,FALSE)</f>
        <v>Não</v>
      </c>
      <c r="F335" s="1" t="s">
        <v>29</v>
      </c>
      <c r="G335" s="3">
        <v>-29.5</v>
      </c>
      <c r="H335" s="3">
        <v>29.5</v>
      </c>
      <c r="I335" s="3">
        <v>0.37</v>
      </c>
      <c r="J335" s="1" t="s">
        <v>30</v>
      </c>
      <c r="K335" s="3">
        <v>0</v>
      </c>
      <c r="L335" s="3">
        <v>0</v>
      </c>
      <c r="M335" s="1" t="s">
        <v>31</v>
      </c>
      <c r="N335" s="3">
        <v>0</v>
      </c>
      <c r="O335" s="3">
        <v>0</v>
      </c>
      <c r="P335" s="1" t="s">
        <v>31</v>
      </c>
      <c r="Q335" s="3">
        <v>29.5</v>
      </c>
      <c r="R335" s="3">
        <v>0.49</v>
      </c>
      <c r="S335" s="1" t="s">
        <v>32</v>
      </c>
      <c r="T335" s="3">
        <v>29.5</v>
      </c>
      <c r="U335" s="3">
        <v>2.2400000000000002</v>
      </c>
      <c r="V335" s="1" t="s">
        <v>32</v>
      </c>
      <c r="W335" s="1" t="s">
        <v>33</v>
      </c>
      <c r="X335" s="1" t="s">
        <v>800</v>
      </c>
      <c r="Y335" s="1" t="s">
        <v>55</v>
      </c>
      <c r="Z335" s="1" t="s">
        <v>461</v>
      </c>
      <c r="AA335" s="1" t="s">
        <v>462</v>
      </c>
    </row>
    <row r="336" spans="1:27" hidden="1" x14ac:dyDescent="0.25">
      <c r="A336" s="1" t="s">
        <v>26</v>
      </c>
      <c r="B336" s="1" t="s">
        <v>864</v>
      </c>
      <c r="C336" s="2">
        <v>42318</v>
      </c>
      <c r="D336" s="1" t="s">
        <v>459</v>
      </c>
      <c r="E336" s="7" t="str">
        <f>VLOOKUP(TRIM(D336)*1,CFOP!A:B,2,FALSE)</f>
        <v>Não</v>
      </c>
      <c r="F336" s="1" t="s">
        <v>29</v>
      </c>
      <c r="G336" s="3">
        <v>-29.5</v>
      </c>
      <c r="H336" s="3">
        <v>29.5</v>
      </c>
      <c r="I336" s="3">
        <v>0.37</v>
      </c>
      <c r="J336" s="1" t="s">
        <v>30</v>
      </c>
      <c r="K336" s="3">
        <v>0</v>
      </c>
      <c r="L336" s="3">
        <v>0</v>
      </c>
      <c r="M336" s="1" t="s">
        <v>31</v>
      </c>
      <c r="N336" s="3">
        <v>0</v>
      </c>
      <c r="O336" s="3">
        <v>0</v>
      </c>
      <c r="P336" s="1" t="s">
        <v>31</v>
      </c>
      <c r="Q336" s="3">
        <v>29.5</v>
      </c>
      <c r="R336" s="3">
        <v>0.49</v>
      </c>
      <c r="S336" s="1" t="s">
        <v>32</v>
      </c>
      <c r="T336" s="3">
        <v>29.5</v>
      </c>
      <c r="U336" s="3">
        <v>2.2400000000000002</v>
      </c>
      <c r="V336" s="1" t="s">
        <v>32</v>
      </c>
      <c r="W336" s="1" t="s">
        <v>33</v>
      </c>
      <c r="X336" s="1" t="s">
        <v>800</v>
      </c>
      <c r="Y336" s="1" t="s">
        <v>55</v>
      </c>
      <c r="Z336" s="1" t="s">
        <v>461</v>
      </c>
      <c r="AA336" s="1" t="s">
        <v>462</v>
      </c>
    </row>
    <row r="337" spans="1:27" hidden="1" x14ac:dyDescent="0.25">
      <c r="A337" s="1" t="s">
        <v>26</v>
      </c>
      <c r="B337" s="1" t="s">
        <v>865</v>
      </c>
      <c r="C337" s="2">
        <v>42318</v>
      </c>
      <c r="D337" s="1" t="s">
        <v>459</v>
      </c>
      <c r="E337" s="7" t="str">
        <f>VLOOKUP(TRIM(D337)*1,CFOP!A:B,2,FALSE)</f>
        <v>Não</v>
      </c>
      <c r="F337" s="1" t="s">
        <v>29</v>
      </c>
      <c r="G337" s="3">
        <v>-29.5</v>
      </c>
      <c r="H337" s="3">
        <v>29.5</v>
      </c>
      <c r="I337" s="3">
        <v>0.37</v>
      </c>
      <c r="J337" s="1" t="s">
        <v>30</v>
      </c>
      <c r="K337" s="3">
        <v>0</v>
      </c>
      <c r="L337" s="3">
        <v>0</v>
      </c>
      <c r="M337" s="1" t="s">
        <v>31</v>
      </c>
      <c r="N337" s="3">
        <v>0</v>
      </c>
      <c r="O337" s="3">
        <v>0</v>
      </c>
      <c r="P337" s="1" t="s">
        <v>31</v>
      </c>
      <c r="Q337" s="3">
        <v>29.5</v>
      </c>
      <c r="R337" s="3">
        <v>0.49</v>
      </c>
      <c r="S337" s="1" t="s">
        <v>32</v>
      </c>
      <c r="T337" s="3">
        <v>29.5</v>
      </c>
      <c r="U337" s="3">
        <v>2.2400000000000002</v>
      </c>
      <c r="V337" s="1" t="s">
        <v>32</v>
      </c>
      <c r="W337" s="1" t="s">
        <v>33</v>
      </c>
      <c r="X337" s="1" t="s">
        <v>800</v>
      </c>
      <c r="Y337" s="1" t="s">
        <v>55</v>
      </c>
      <c r="Z337" s="1" t="s">
        <v>461</v>
      </c>
      <c r="AA337" s="1" t="s">
        <v>462</v>
      </c>
    </row>
    <row r="338" spans="1:27" hidden="1" x14ac:dyDescent="0.25">
      <c r="A338" s="1" t="s">
        <v>26</v>
      </c>
      <c r="B338" s="1" t="s">
        <v>866</v>
      </c>
      <c r="C338" s="2">
        <v>42318</v>
      </c>
      <c r="D338" s="1" t="s">
        <v>459</v>
      </c>
      <c r="E338" s="7" t="str">
        <f>VLOOKUP(TRIM(D338)*1,CFOP!A:B,2,FALSE)</f>
        <v>Não</v>
      </c>
      <c r="F338" s="1" t="s">
        <v>29</v>
      </c>
      <c r="G338" s="3">
        <v>-29.5</v>
      </c>
      <c r="H338" s="3">
        <v>29.5</v>
      </c>
      <c r="I338" s="3">
        <v>0.37</v>
      </c>
      <c r="J338" s="1" t="s">
        <v>30</v>
      </c>
      <c r="K338" s="3">
        <v>0</v>
      </c>
      <c r="L338" s="3">
        <v>0</v>
      </c>
      <c r="M338" s="1" t="s">
        <v>31</v>
      </c>
      <c r="N338" s="3">
        <v>0</v>
      </c>
      <c r="O338" s="3">
        <v>0</v>
      </c>
      <c r="P338" s="1" t="s">
        <v>31</v>
      </c>
      <c r="Q338" s="3">
        <v>29.5</v>
      </c>
      <c r="R338" s="3">
        <v>0.49</v>
      </c>
      <c r="S338" s="1" t="s">
        <v>32</v>
      </c>
      <c r="T338" s="3">
        <v>29.5</v>
      </c>
      <c r="U338" s="3">
        <v>2.2400000000000002</v>
      </c>
      <c r="V338" s="1" t="s">
        <v>32</v>
      </c>
      <c r="W338" s="1" t="s">
        <v>33</v>
      </c>
      <c r="X338" s="1" t="s">
        <v>800</v>
      </c>
      <c r="Y338" s="1" t="s">
        <v>55</v>
      </c>
      <c r="Z338" s="1" t="s">
        <v>461</v>
      </c>
      <c r="AA338" s="1" t="s">
        <v>462</v>
      </c>
    </row>
    <row r="339" spans="1:27" hidden="1" x14ac:dyDescent="0.25">
      <c r="A339" s="1" t="s">
        <v>26</v>
      </c>
      <c r="B339" s="1" t="s">
        <v>867</v>
      </c>
      <c r="C339" s="2">
        <v>42318</v>
      </c>
      <c r="D339" s="1" t="s">
        <v>459</v>
      </c>
      <c r="E339" s="7" t="str">
        <f>VLOOKUP(TRIM(D339)*1,CFOP!A:B,2,FALSE)</f>
        <v>Não</v>
      </c>
      <c r="F339" s="1" t="s">
        <v>29</v>
      </c>
      <c r="G339" s="3">
        <v>-29.5</v>
      </c>
      <c r="H339" s="3">
        <v>29.5</v>
      </c>
      <c r="I339" s="3">
        <v>0.37</v>
      </c>
      <c r="J339" s="1" t="s">
        <v>30</v>
      </c>
      <c r="K339" s="3">
        <v>0</v>
      </c>
      <c r="L339" s="3">
        <v>0</v>
      </c>
      <c r="M339" s="1" t="s">
        <v>31</v>
      </c>
      <c r="N339" s="3">
        <v>0</v>
      </c>
      <c r="O339" s="3">
        <v>0</v>
      </c>
      <c r="P339" s="1" t="s">
        <v>31</v>
      </c>
      <c r="Q339" s="3">
        <v>29.5</v>
      </c>
      <c r="R339" s="3">
        <v>0.49</v>
      </c>
      <c r="S339" s="1" t="s">
        <v>32</v>
      </c>
      <c r="T339" s="3">
        <v>29.5</v>
      </c>
      <c r="U339" s="3">
        <v>2.2400000000000002</v>
      </c>
      <c r="V339" s="1" t="s">
        <v>32</v>
      </c>
      <c r="W339" s="1" t="s">
        <v>33</v>
      </c>
      <c r="X339" s="1" t="s">
        <v>800</v>
      </c>
      <c r="Y339" s="1" t="s">
        <v>55</v>
      </c>
      <c r="Z339" s="1" t="s">
        <v>461</v>
      </c>
      <c r="AA339" s="1" t="s">
        <v>462</v>
      </c>
    </row>
    <row r="340" spans="1:27" hidden="1" x14ac:dyDescent="0.25">
      <c r="A340" s="1" t="s">
        <v>26</v>
      </c>
      <c r="B340" s="1" t="s">
        <v>868</v>
      </c>
      <c r="C340" s="2">
        <v>42318</v>
      </c>
      <c r="D340" s="1" t="s">
        <v>459</v>
      </c>
      <c r="E340" s="7" t="str">
        <f>VLOOKUP(TRIM(D340)*1,CFOP!A:B,2,FALSE)</f>
        <v>Não</v>
      </c>
      <c r="F340" s="1" t="s">
        <v>29</v>
      </c>
      <c r="G340" s="3">
        <v>-29.5</v>
      </c>
      <c r="H340" s="3">
        <v>29.5</v>
      </c>
      <c r="I340" s="3">
        <v>0.37</v>
      </c>
      <c r="J340" s="1" t="s">
        <v>30</v>
      </c>
      <c r="K340" s="3">
        <v>0</v>
      </c>
      <c r="L340" s="3">
        <v>0</v>
      </c>
      <c r="M340" s="1" t="s">
        <v>31</v>
      </c>
      <c r="N340" s="3">
        <v>0</v>
      </c>
      <c r="O340" s="3">
        <v>0</v>
      </c>
      <c r="P340" s="1" t="s">
        <v>31</v>
      </c>
      <c r="Q340" s="3">
        <v>29.5</v>
      </c>
      <c r="R340" s="3">
        <v>0.49</v>
      </c>
      <c r="S340" s="1" t="s">
        <v>32</v>
      </c>
      <c r="T340" s="3">
        <v>29.5</v>
      </c>
      <c r="U340" s="3">
        <v>2.2400000000000002</v>
      </c>
      <c r="V340" s="1" t="s">
        <v>32</v>
      </c>
      <c r="W340" s="1" t="s">
        <v>33</v>
      </c>
      <c r="X340" s="1" t="s">
        <v>800</v>
      </c>
      <c r="Y340" s="1" t="s">
        <v>55</v>
      </c>
      <c r="Z340" s="1" t="s">
        <v>461</v>
      </c>
      <c r="AA340" s="1" t="s">
        <v>462</v>
      </c>
    </row>
    <row r="341" spans="1:27" hidden="1" x14ac:dyDescent="0.25">
      <c r="A341" s="1" t="s">
        <v>26</v>
      </c>
      <c r="B341" s="1" t="s">
        <v>869</v>
      </c>
      <c r="C341" s="2">
        <v>42318</v>
      </c>
      <c r="D341" s="1" t="s">
        <v>459</v>
      </c>
      <c r="E341" s="7" t="str">
        <f>VLOOKUP(TRIM(D341)*1,CFOP!A:B,2,FALSE)</f>
        <v>Não</v>
      </c>
      <c r="F341" s="1" t="s">
        <v>29</v>
      </c>
      <c r="G341" s="3">
        <v>-200</v>
      </c>
      <c r="H341" s="3">
        <v>200</v>
      </c>
      <c r="I341" s="3">
        <v>2.5</v>
      </c>
      <c r="J341" s="1" t="s">
        <v>30</v>
      </c>
      <c r="K341" s="3">
        <v>0</v>
      </c>
      <c r="L341" s="3">
        <v>0</v>
      </c>
      <c r="M341" s="1" t="s">
        <v>31</v>
      </c>
      <c r="N341" s="3">
        <v>0</v>
      </c>
      <c r="O341" s="3">
        <v>0</v>
      </c>
      <c r="P341" s="1" t="s">
        <v>31</v>
      </c>
      <c r="Q341" s="3">
        <v>200</v>
      </c>
      <c r="R341" s="3">
        <v>3.3000000000000003</v>
      </c>
      <c r="S341" s="1" t="s">
        <v>32</v>
      </c>
      <c r="T341" s="3">
        <v>200</v>
      </c>
      <c r="U341" s="3">
        <v>15.200000000000001</v>
      </c>
      <c r="V341" s="1" t="s">
        <v>32</v>
      </c>
      <c r="W341" s="1" t="s">
        <v>33</v>
      </c>
      <c r="X341" s="1" t="s">
        <v>800</v>
      </c>
      <c r="Y341" s="1" t="s">
        <v>55</v>
      </c>
      <c r="Z341" s="1" t="s">
        <v>461</v>
      </c>
      <c r="AA341" s="1" t="s">
        <v>462</v>
      </c>
    </row>
    <row r="342" spans="1:27" hidden="1" x14ac:dyDescent="0.25">
      <c r="A342" s="1" t="s">
        <v>26</v>
      </c>
      <c r="B342" s="1" t="s">
        <v>870</v>
      </c>
      <c r="C342" s="2">
        <v>42318</v>
      </c>
      <c r="D342" s="1" t="s">
        <v>459</v>
      </c>
      <c r="E342" s="7" t="str">
        <f>VLOOKUP(TRIM(D342)*1,CFOP!A:B,2,FALSE)</f>
        <v>Não</v>
      </c>
      <c r="F342" s="1" t="s">
        <v>29</v>
      </c>
      <c r="G342" s="3">
        <v>-204.65</v>
      </c>
      <c r="H342" s="3">
        <v>204.65</v>
      </c>
      <c r="I342" s="3">
        <v>2.56</v>
      </c>
      <c r="J342" s="1" t="s">
        <v>30</v>
      </c>
      <c r="K342" s="3">
        <v>0</v>
      </c>
      <c r="L342" s="3">
        <v>0</v>
      </c>
      <c r="M342" s="1" t="s">
        <v>31</v>
      </c>
      <c r="N342" s="3">
        <v>0</v>
      </c>
      <c r="O342" s="3">
        <v>0</v>
      </c>
      <c r="P342" s="1" t="s">
        <v>31</v>
      </c>
      <c r="Q342" s="3">
        <v>204.65</v>
      </c>
      <c r="R342" s="3">
        <v>3.38</v>
      </c>
      <c r="S342" s="1" t="s">
        <v>32</v>
      </c>
      <c r="T342" s="3">
        <v>204.65</v>
      </c>
      <c r="U342" s="3">
        <v>15.55</v>
      </c>
      <c r="V342" s="1" t="s">
        <v>32</v>
      </c>
      <c r="W342" s="1" t="s">
        <v>33</v>
      </c>
      <c r="X342" s="1" t="s">
        <v>800</v>
      </c>
      <c r="Y342" s="1" t="s">
        <v>55</v>
      </c>
      <c r="Z342" s="1" t="s">
        <v>461</v>
      </c>
      <c r="AA342" s="1" t="s">
        <v>462</v>
      </c>
    </row>
    <row r="343" spans="1:27" hidden="1" x14ac:dyDescent="0.25">
      <c r="A343" s="1" t="s">
        <v>26</v>
      </c>
      <c r="B343" s="1" t="s">
        <v>871</v>
      </c>
      <c r="C343" s="2">
        <v>42318</v>
      </c>
      <c r="D343" s="1" t="s">
        <v>459</v>
      </c>
      <c r="E343" s="7" t="str">
        <f>VLOOKUP(TRIM(D343)*1,CFOP!A:B,2,FALSE)</f>
        <v>Não</v>
      </c>
      <c r="F343" s="1" t="s">
        <v>29</v>
      </c>
      <c r="G343" s="3">
        <v>-22</v>
      </c>
      <c r="H343" s="3">
        <v>22</v>
      </c>
      <c r="I343" s="3">
        <v>0.28000000000000003</v>
      </c>
      <c r="J343" s="1" t="s">
        <v>30</v>
      </c>
      <c r="K343" s="3">
        <v>0</v>
      </c>
      <c r="L343" s="3">
        <v>0</v>
      </c>
      <c r="M343" s="1" t="s">
        <v>31</v>
      </c>
      <c r="N343" s="3">
        <v>0</v>
      </c>
      <c r="O343" s="3">
        <v>0</v>
      </c>
      <c r="P343" s="1" t="s">
        <v>31</v>
      </c>
      <c r="Q343" s="3">
        <v>22</v>
      </c>
      <c r="R343" s="3">
        <v>0.36</v>
      </c>
      <c r="S343" s="1" t="s">
        <v>32</v>
      </c>
      <c r="T343" s="3">
        <v>22</v>
      </c>
      <c r="U343" s="3">
        <v>1.67</v>
      </c>
      <c r="V343" s="1" t="s">
        <v>32</v>
      </c>
      <c r="W343" s="1" t="s">
        <v>33</v>
      </c>
      <c r="X343" s="1" t="s">
        <v>800</v>
      </c>
      <c r="Y343" s="1" t="s">
        <v>55</v>
      </c>
      <c r="Z343" s="1" t="s">
        <v>461</v>
      </c>
      <c r="AA343" s="1" t="s">
        <v>462</v>
      </c>
    </row>
    <row r="344" spans="1:27" hidden="1" x14ac:dyDescent="0.25">
      <c r="A344" s="1" t="s">
        <v>26</v>
      </c>
      <c r="B344" s="1" t="s">
        <v>872</v>
      </c>
      <c r="C344" s="2">
        <v>42318</v>
      </c>
      <c r="D344" s="1" t="s">
        <v>459</v>
      </c>
      <c r="E344" s="7" t="str">
        <f>VLOOKUP(TRIM(D344)*1,CFOP!A:B,2,FALSE)</f>
        <v>Não</v>
      </c>
      <c r="F344" s="1" t="s">
        <v>29</v>
      </c>
      <c r="G344" s="3">
        <v>-22</v>
      </c>
      <c r="H344" s="3">
        <v>22</v>
      </c>
      <c r="I344" s="3">
        <v>0.28000000000000003</v>
      </c>
      <c r="J344" s="1" t="s">
        <v>30</v>
      </c>
      <c r="K344" s="3">
        <v>0</v>
      </c>
      <c r="L344" s="3">
        <v>0</v>
      </c>
      <c r="M344" s="1" t="s">
        <v>31</v>
      </c>
      <c r="N344" s="3">
        <v>0</v>
      </c>
      <c r="O344" s="3">
        <v>0</v>
      </c>
      <c r="P344" s="1" t="s">
        <v>31</v>
      </c>
      <c r="Q344" s="3">
        <v>22</v>
      </c>
      <c r="R344" s="3">
        <v>0.36</v>
      </c>
      <c r="S344" s="1" t="s">
        <v>32</v>
      </c>
      <c r="T344" s="3">
        <v>22</v>
      </c>
      <c r="U344" s="3">
        <v>1.67</v>
      </c>
      <c r="V344" s="1" t="s">
        <v>32</v>
      </c>
      <c r="W344" s="1" t="s">
        <v>33</v>
      </c>
      <c r="X344" s="1" t="s">
        <v>800</v>
      </c>
      <c r="Y344" s="1" t="s">
        <v>55</v>
      </c>
      <c r="Z344" s="1" t="s">
        <v>461</v>
      </c>
      <c r="AA344" s="1" t="s">
        <v>462</v>
      </c>
    </row>
    <row r="345" spans="1:27" hidden="1" x14ac:dyDescent="0.25">
      <c r="A345" s="1" t="s">
        <v>26</v>
      </c>
      <c r="B345" s="1" t="s">
        <v>873</v>
      </c>
      <c r="C345" s="2">
        <v>42318</v>
      </c>
      <c r="D345" s="1" t="s">
        <v>459</v>
      </c>
      <c r="E345" s="7" t="str">
        <f>VLOOKUP(TRIM(D345)*1,CFOP!A:B,2,FALSE)</f>
        <v>Não</v>
      </c>
      <c r="F345" s="1" t="s">
        <v>29</v>
      </c>
      <c r="G345" s="3">
        <v>-160</v>
      </c>
      <c r="H345" s="3">
        <v>160</v>
      </c>
      <c r="I345" s="3">
        <v>2</v>
      </c>
      <c r="J345" s="1" t="s">
        <v>30</v>
      </c>
      <c r="K345" s="3">
        <v>0</v>
      </c>
      <c r="L345" s="3">
        <v>0</v>
      </c>
      <c r="M345" s="1" t="s">
        <v>31</v>
      </c>
      <c r="N345" s="3">
        <v>0</v>
      </c>
      <c r="O345" s="3">
        <v>0</v>
      </c>
      <c r="P345" s="1" t="s">
        <v>31</v>
      </c>
      <c r="Q345" s="3">
        <v>160</v>
      </c>
      <c r="R345" s="3">
        <v>2.64</v>
      </c>
      <c r="S345" s="1" t="s">
        <v>32</v>
      </c>
      <c r="T345" s="3">
        <v>160</v>
      </c>
      <c r="U345" s="3">
        <v>12.16</v>
      </c>
      <c r="V345" s="1" t="s">
        <v>32</v>
      </c>
      <c r="W345" s="1" t="s">
        <v>33</v>
      </c>
      <c r="X345" s="1" t="s">
        <v>800</v>
      </c>
      <c r="Y345" s="1" t="s">
        <v>55</v>
      </c>
      <c r="Z345" s="1" t="s">
        <v>461</v>
      </c>
      <c r="AA345" s="1" t="s">
        <v>462</v>
      </c>
    </row>
    <row r="346" spans="1:27" hidden="1" x14ac:dyDescent="0.25">
      <c r="A346" s="1" t="s">
        <v>26</v>
      </c>
      <c r="B346" s="1" t="s">
        <v>874</v>
      </c>
      <c r="C346" s="2">
        <v>42318</v>
      </c>
      <c r="D346" s="1" t="s">
        <v>459</v>
      </c>
      <c r="E346" s="7" t="str">
        <f>VLOOKUP(TRIM(D346)*1,CFOP!A:B,2,FALSE)</f>
        <v>Não</v>
      </c>
      <c r="F346" s="1" t="s">
        <v>29</v>
      </c>
      <c r="G346" s="3">
        <v>-160</v>
      </c>
      <c r="H346" s="3">
        <v>160</v>
      </c>
      <c r="I346" s="3">
        <v>2</v>
      </c>
      <c r="J346" s="1" t="s">
        <v>30</v>
      </c>
      <c r="K346" s="3">
        <v>0</v>
      </c>
      <c r="L346" s="3">
        <v>0</v>
      </c>
      <c r="M346" s="1" t="s">
        <v>31</v>
      </c>
      <c r="N346" s="3">
        <v>0</v>
      </c>
      <c r="O346" s="3">
        <v>0</v>
      </c>
      <c r="P346" s="1" t="s">
        <v>31</v>
      </c>
      <c r="Q346" s="3">
        <v>160</v>
      </c>
      <c r="R346" s="3">
        <v>2.64</v>
      </c>
      <c r="S346" s="1" t="s">
        <v>32</v>
      </c>
      <c r="T346" s="3">
        <v>160</v>
      </c>
      <c r="U346" s="3">
        <v>12.16</v>
      </c>
      <c r="V346" s="1" t="s">
        <v>32</v>
      </c>
      <c r="W346" s="1" t="s">
        <v>33</v>
      </c>
      <c r="X346" s="1" t="s">
        <v>800</v>
      </c>
      <c r="Y346" s="1" t="s">
        <v>55</v>
      </c>
      <c r="Z346" s="1" t="s">
        <v>461</v>
      </c>
      <c r="AA346" s="1" t="s">
        <v>462</v>
      </c>
    </row>
    <row r="347" spans="1:27" hidden="1" x14ac:dyDescent="0.25">
      <c r="A347" s="1" t="s">
        <v>26</v>
      </c>
      <c r="B347" s="1" t="s">
        <v>875</v>
      </c>
      <c r="C347" s="2">
        <v>42318</v>
      </c>
      <c r="D347" s="1" t="s">
        <v>459</v>
      </c>
      <c r="E347" s="7" t="str">
        <f>VLOOKUP(TRIM(D347)*1,CFOP!A:B,2,FALSE)</f>
        <v>Não</v>
      </c>
      <c r="F347" s="1" t="s">
        <v>29</v>
      </c>
      <c r="G347" s="3">
        <v>-200</v>
      </c>
      <c r="H347" s="3">
        <v>200</v>
      </c>
      <c r="I347" s="3">
        <v>2.5</v>
      </c>
      <c r="J347" s="1" t="s">
        <v>30</v>
      </c>
      <c r="K347" s="3">
        <v>0</v>
      </c>
      <c r="L347" s="3">
        <v>0</v>
      </c>
      <c r="M347" s="1" t="s">
        <v>31</v>
      </c>
      <c r="N347" s="3">
        <v>0</v>
      </c>
      <c r="O347" s="3">
        <v>0</v>
      </c>
      <c r="P347" s="1" t="s">
        <v>31</v>
      </c>
      <c r="Q347" s="3">
        <v>200</v>
      </c>
      <c r="R347" s="3">
        <v>3.3000000000000003</v>
      </c>
      <c r="S347" s="1" t="s">
        <v>32</v>
      </c>
      <c r="T347" s="3">
        <v>200</v>
      </c>
      <c r="U347" s="3">
        <v>15.200000000000001</v>
      </c>
      <c r="V347" s="1" t="s">
        <v>32</v>
      </c>
      <c r="W347" s="1" t="s">
        <v>33</v>
      </c>
      <c r="X347" s="1" t="s">
        <v>800</v>
      </c>
      <c r="Y347" s="1" t="s">
        <v>55</v>
      </c>
      <c r="Z347" s="1" t="s">
        <v>461</v>
      </c>
      <c r="AA347" s="1" t="s">
        <v>462</v>
      </c>
    </row>
    <row r="348" spans="1:27" hidden="1" x14ac:dyDescent="0.25">
      <c r="A348" s="1" t="s">
        <v>26</v>
      </c>
      <c r="B348" s="1" t="s">
        <v>876</v>
      </c>
      <c r="C348" s="2">
        <v>42318</v>
      </c>
      <c r="D348" s="1" t="s">
        <v>459</v>
      </c>
      <c r="E348" s="7" t="str">
        <f>VLOOKUP(TRIM(D348)*1,CFOP!A:B,2,FALSE)</f>
        <v>Não</v>
      </c>
      <c r="F348" s="1" t="s">
        <v>29</v>
      </c>
      <c r="G348" s="3">
        <v>-220</v>
      </c>
      <c r="H348" s="3">
        <v>220</v>
      </c>
      <c r="I348" s="3">
        <v>2.75</v>
      </c>
      <c r="J348" s="1" t="s">
        <v>30</v>
      </c>
      <c r="K348" s="3">
        <v>0</v>
      </c>
      <c r="L348" s="3">
        <v>0</v>
      </c>
      <c r="M348" s="1" t="s">
        <v>31</v>
      </c>
      <c r="N348" s="3">
        <v>0</v>
      </c>
      <c r="O348" s="3">
        <v>0</v>
      </c>
      <c r="P348" s="1" t="s">
        <v>31</v>
      </c>
      <c r="Q348" s="3">
        <v>220</v>
      </c>
      <c r="R348" s="3">
        <v>3.63</v>
      </c>
      <c r="S348" s="1" t="s">
        <v>32</v>
      </c>
      <c r="T348" s="3">
        <v>220</v>
      </c>
      <c r="U348" s="3">
        <v>16.72</v>
      </c>
      <c r="V348" s="1" t="s">
        <v>32</v>
      </c>
      <c r="W348" s="1" t="s">
        <v>33</v>
      </c>
      <c r="X348" s="1" t="s">
        <v>800</v>
      </c>
      <c r="Y348" s="1" t="s">
        <v>55</v>
      </c>
      <c r="Z348" s="1" t="s">
        <v>461</v>
      </c>
      <c r="AA348" s="1" t="s">
        <v>462</v>
      </c>
    </row>
    <row r="349" spans="1:27" hidden="1" x14ac:dyDescent="0.25">
      <c r="A349" s="1" t="s">
        <v>26</v>
      </c>
      <c r="B349" s="1" t="s">
        <v>877</v>
      </c>
      <c r="C349" s="2">
        <v>42318</v>
      </c>
      <c r="D349" s="1" t="s">
        <v>459</v>
      </c>
      <c r="E349" s="7" t="str">
        <f>VLOOKUP(TRIM(D349)*1,CFOP!A:B,2,FALSE)</f>
        <v>Não</v>
      </c>
      <c r="F349" s="1" t="s">
        <v>29</v>
      </c>
      <c r="G349" s="3">
        <v>-95.4</v>
      </c>
      <c r="H349" s="3">
        <v>95.4</v>
      </c>
      <c r="I349" s="3">
        <v>1.19</v>
      </c>
      <c r="J349" s="1" t="s">
        <v>30</v>
      </c>
      <c r="K349" s="3">
        <v>0</v>
      </c>
      <c r="L349" s="3">
        <v>0</v>
      </c>
      <c r="M349" s="1" t="s">
        <v>31</v>
      </c>
      <c r="N349" s="3">
        <v>0</v>
      </c>
      <c r="O349" s="3">
        <v>0</v>
      </c>
      <c r="P349" s="1" t="s">
        <v>31</v>
      </c>
      <c r="Q349" s="3">
        <v>95.4</v>
      </c>
      <c r="R349" s="3">
        <v>1.57</v>
      </c>
      <c r="S349" s="1" t="s">
        <v>32</v>
      </c>
      <c r="T349" s="3">
        <v>95.4</v>
      </c>
      <c r="U349" s="3">
        <v>7.25</v>
      </c>
      <c r="V349" s="1" t="s">
        <v>32</v>
      </c>
      <c r="W349" s="1" t="s">
        <v>33</v>
      </c>
      <c r="X349" s="1" t="s">
        <v>800</v>
      </c>
      <c r="Y349" s="1" t="s">
        <v>55</v>
      </c>
      <c r="Z349" s="1" t="s">
        <v>461</v>
      </c>
      <c r="AA349" s="1" t="s">
        <v>462</v>
      </c>
    </row>
    <row r="350" spans="1:27" hidden="1" x14ac:dyDescent="0.25">
      <c r="A350" s="1" t="s">
        <v>26</v>
      </c>
      <c r="B350" s="1" t="s">
        <v>878</v>
      </c>
      <c r="C350" s="2">
        <v>42318</v>
      </c>
      <c r="D350" s="1" t="s">
        <v>459</v>
      </c>
      <c r="E350" s="7" t="str">
        <f>VLOOKUP(TRIM(D350)*1,CFOP!A:B,2,FALSE)</f>
        <v>Não</v>
      </c>
      <c r="F350" s="1" t="s">
        <v>29</v>
      </c>
      <c r="G350" s="3">
        <v>-200</v>
      </c>
      <c r="H350" s="3">
        <v>200</v>
      </c>
      <c r="I350" s="3">
        <v>2.5</v>
      </c>
      <c r="J350" s="1" t="s">
        <v>30</v>
      </c>
      <c r="K350" s="3">
        <v>0</v>
      </c>
      <c r="L350" s="3">
        <v>0</v>
      </c>
      <c r="M350" s="1" t="s">
        <v>31</v>
      </c>
      <c r="N350" s="3">
        <v>0</v>
      </c>
      <c r="O350" s="3">
        <v>0</v>
      </c>
      <c r="P350" s="1" t="s">
        <v>31</v>
      </c>
      <c r="Q350" s="3">
        <v>200</v>
      </c>
      <c r="R350" s="3">
        <v>3.3000000000000003</v>
      </c>
      <c r="S350" s="1" t="s">
        <v>32</v>
      </c>
      <c r="T350" s="3">
        <v>200</v>
      </c>
      <c r="U350" s="3">
        <v>15.200000000000001</v>
      </c>
      <c r="V350" s="1" t="s">
        <v>32</v>
      </c>
      <c r="W350" s="1" t="s">
        <v>33</v>
      </c>
      <c r="X350" s="1" t="s">
        <v>800</v>
      </c>
      <c r="Y350" s="1" t="s">
        <v>55</v>
      </c>
      <c r="Z350" s="1" t="s">
        <v>461</v>
      </c>
      <c r="AA350" s="1" t="s">
        <v>462</v>
      </c>
    </row>
    <row r="351" spans="1:27" hidden="1" x14ac:dyDescent="0.25">
      <c r="A351" s="1" t="s">
        <v>26</v>
      </c>
      <c r="B351" s="1" t="s">
        <v>879</v>
      </c>
      <c r="C351" s="2">
        <v>42318</v>
      </c>
      <c r="D351" s="1" t="s">
        <v>459</v>
      </c>
      <c r="E351" s="7" t="str">
        <f>VLOOKUP(TRIM(D351)*1,CFOP!A:B,2,FALSE)</f>
        <v>Não</v>
      </c>
      <c r="F351" s="1" t="s">
        <v>29</v>
      </c>
      <c r="G351" s="3">
        <v>-29.5</v>
      </c>
      <c r="H351" s="3">
        <v>29.5</v>
      </c>
      <c r="I351" s="3">
        <v>0.37</v>
      </c>
      <c r="J351" s="1" t="s">
        <v>30</v>
      </c>
      <c r="K351" s="3">
        <v>0</v>
      </c>
      <c r="L351" s="3">
        <v>0</v>
      </c>
      <c r="M351" s="1" t="s">
        <v>31</v>
      </c>
      <c r="N351" s="3">
        <v>0</v>
      </c>
      <c r="O351" s="3">
        <v>0</v>
      </c>
      <c r="P351" s="1" t="s">
        <v>31</v>
      </c>
      <c r="Q351" s="3">
        <v>29.5</v>
      </c>
      <c r="R351" s="3">
        <v>0.49</v>
      </c>
      <c r="S351" s="1" t="s">
        <v>32</v>
      </c>
      <c r="T351" s="3">
        <v>29.5</v>
      </c>
      <c r="U351" s="3">
        <v>2.2400000000000002</v>
      </c>
      <c r="V351" s="1" t="s">
        <v>32</v>
      </c>
      <c r="W351" s="1" t="s">
        <v>33</v>
      </c>
      <c r="X351" s="1" t="s">
        <v>800</v>
      </c>
      <c r="Y351" s="1" t="s">
        <v>55</v>
      </c>
      <c r="Z351" s="1" t="s">
        <v>461</v>
      </c>
      <c r="AA351" s="1" t="s">
        <v>462</v>
      </c>
    </row>
    <row r="352" spans="1:27" hidden="1" x14ac:dyDescent="0.25">
      <c r="A352" s="1" t="s">
        <v>26</v>
      </c>
      <c r="B352" s="1" t="s">
        <v>880</v>
      </c>
      <c r="C352" s="2">
        <v>42318</v>
      </c>
      <c r="D352" s="1" t="s">
        <v>459</v>
      </c>
      <c r="E352" s="7" t="str">
        <f>VLOOKUP(TRIM(D352)*1,CFOP!A:B,2,FALSE)</f>
        <v>Não</v>
      </c>
      <c r="F352" s="1" t="s">
        <v>29</v>
      </c>
      <c r="G352" s="3">
        <v>-29.5</v>
      </c>
      <c r="H352" s="3">
        <v>29.5</v>
      </c>
      <c r="I352" s="3">
        <v>0.37</v>
      </c>
      <c r="J352" s="1" t="s">
        <v>30</v>
      </c>
      <c r="K352" s="3">
        <v>0</v>
      </c>
      <c r="L352" s="3">
        <v>0</v>
      </c>
      <c r="M352" s="1" t="s">
        <v>31</v>
      </c>
      <c r="N352" s="3">
        <v>0</v>
      </c>
      <c r="O352" s="3">
        <v>0</v>
      </c>
      <c r="P352" s="1" t="s">
        <v>31</v>
      </c>
      <c r="Q352" s="3">
        <v>29.5</v>
      </c>
      <c r="R352" s="3">
        <v>0.49</v>
      </c>
      <c r="S352" s="1" t="s">
        <v>32</v>
      </c>
      <c r="T352" s="3">
        <v>29.5</v>
      </c>
      <c r="U352" s="3">
        <v>2.2400000000000002</v>
      </c>
      <c r="V352" s="1" t="s">
        <v>32</v>
      </c>
      <c r="W352" s="1" t="s">
        <v>33</v>
      </c>
      <c r="X352" s="1" t="s">
        <v>800</v>
      </c>
      <c r="Y352" s="1" t="s">
        <v>55</v>
      </c>
      <c r="Z352" s="1" t="s">
        <v>461</v>
      </c>
      <c r="AA352" s="1" t="s">
        <v>462</v>
      </c>
    </row>
    <row r="353" spans="1:27" hidden="1" x14ac:dyDescent="0.25">
      <c r="A353" s="1" t="s">
        <v>26</v>
      </c>
      <c r="B353" s="1" t="s">
        <v>881</v>
      </c>
      <c r="C353" s="2">
        <v>42318</v>
      </c>
      <c r="D353" s="1" t="s">
        <v>459</v>
      </c>
      <c r="E353" s="7" t="str">
        <f>VLOOKUP(TRIM(D353)*1,CFOP!A:B,2,FALSE)</f>
        <v>Não</v>
      </c>
      <c r="F353" s="1" t="s">
        <v>29</v>
      </c>
      <c r="G353" s="3">
        <v>-29.5</v>
      </c>
      <c r="H353" s="3">
        <v>29.5</v>
      </c>
      <c r="I353" s="3">
        <v>0.37</v>
      </c>
      <c r="J353" s="1" t="s">
        <v>30</v>
      </c>
      <c r="K353" s="3">
        <v>0</v>
      </c>
      <c r="L353" s="3">
        <v>0</v>
      </c>
      <c r="M353" s="1" t="s">
        <v>31</v>
      </c>
      <c r="N353" s="3">
        <v>0</v>
      </c>
      <c r="O353" s="3">
        <v>0</v>
      </c>
      <c r="P353" s="1" t="s">
        <v>31</v>
      </c>
      <c r="Q353" s="3">
        <v>29.5</v>
      </c>
      <c r="R353" s="3">
        <v>0.49</v>
      </c>
      <c r="S353" s="1" t="s">
        <v>32</v>
      </c>
      <c r="T353" s="3">
        <v>29.5</v>
      </c>
      <c r="U353" s="3">
        <v>2.2400000000000002</v>
      </c>
      <c r="V353" s="1" t="s">
        <v>32</v>
      </c>
      <c r="W353" s="1" t="s">
        <v>33</v>
      </c>
      <c r="X353" s="1" t="s">
        <v>800</v>
      </c>
      <c r="Y353" s="1" t="s">
        <v>55</v>
      </c>
      <c r="Z353" s="1" t="s">
        <v>461</v>
      </c>
      <c r="AA353" s="1" t="s">
        <v>462</v>
      </c>
    </row>
    <row r="354" spans="1:27" hidden="1" x14ac:dyDescent="0.25">
      <c r="A354" s="1" t="s">
        <v>26</v>
      </c>
      <c r="B354" s="1" t="s">
        <v>882</v>
      </c>
      <c r="C354" s="2">
        <v>42318</v>
      </c>
      <c r="D354" s="1" t="s">
        <v>459</v>
      </c>
      <c r="E354" s="7" t="str">
        <f>VLOOKUP(TRIM(D354)*1,CFOP!A:B,2,FALSE)</f>
        <v>Não</v>
      </c>
      <c r="F354" s="1" t="s">
        <v>29</v>
      </c>
      <c r="G354" s="3">
        <v>-29.5</v>
      </c>
      <c r="H354" s="3">
        <v>29.5</v>
      </c>
      <c r="I354" s="3">
        <v>0.37</v>
      </c>
      <c r="J354" s="1" t="s">
        <v>30</v>
      </c>
      <c r="K354" s="3">
        <v>0</v>
      </c>
      <c r="L354" s="3">
        <v>0</v>
      </c>
      <c r="M354" s="1" t="s">
        <v>31</v>
      </c>
      <c r="N354" s="3">
        <v>0</v>
      </c>
      <c r="O354" s="3">
        <v>0</v>
      </c>
      <c r="P354" s="1" t="s">
        <v>31</v>
      </c>
      <c r="Q354" s="3">
        <v>29.5</v>
      </c>
      <c r="R354" s="3">
        <v>0.49</v>
      </c>
      <c r="S354" s="1" t="s">
        <v>32</v>
      </c>
      <c r="T354" s="3">
        <v>29.5</v>
      </c>
      <c r="U354" s="3">
        <v>2.2400000000000002</v>
      </c>
      <c r="V354" s="1" t="s">
        <v>32</v>
      </c>
      <c r="W354" s="1" t="s">
        <v>33</v>
      </c>
      <c r="X354" s="1" t="s">
        <v>800</v>
      </c>
      <c r="Y354" s="1" t="s">
        <v>55</v>
      </c>
      <c r="Z354" s="1" t="s">
        <v>461</v>
      </c>
      <c r="AA354" s="1" t="s">
        <v>462</v>
      </c>
    </row>
    <row r="355" spans="1:27" hidden="1" x14ac:dyDescent="0.25">
      <c r="A355" s="1" t="s">
        <v>26</v>
      </c>
      <c r="B355" s="1" t="s">
        <v>883</v>
      </c>
      <c r="C355" s="2">
        <v>42318</v>
      </c>
      <c r="D355" s="1" t="s">
        <v>459</v>
      </c>
      <c r="E355" s="7" t="str">
        <f>VLOOKUP(TRIM(D355)*1,CFOP!A:B,2,FALSE)</f>
        <v>Não</v>
      </c>
      <c r="F355" s="1" t="s">
        <v>29</v>
      </c>
      <c r="G355" s="3">
        <v>-29.5</v>
      </c>
      <c r="H355" s="3">
        <v>29.5</v>
      </c>
      <c r="I355" s="3">
        <v>0.37</v>
      </c>
      <c r="J355" s="1" t="s">
        <v>30</v>
      </c>
      <c r="K355" s="3">
        <v>0</v>
      </c>
      <c r="L355" s="3">
        <v>0</v>
      </c>
      <c r="M355" s="1" t="s">
        <v>31</v>
      </c>
      <c r="N355" s="3">
        <v>0</v>
      </c>
      <c r="O355" s="3">
        <v>0</v>
      </c>
      <c r="P355" s="1" t="s">
        <v>31</v>
      </c>
      <c r="Q355" s="3">
        <v>29.5</v>
      </c>
      <c r="R355" s="3">
        <v>0.49</v>
      </c>
      <c r="S355" s="1" t="s">
        <v>32</v>
      </c>
      <c r="T355" s="3">
        <v>29.5</v>
      </c>
      <c r="U355" s="3">
        <v>2.2400000000000002</v>
      </c>
      <c r="V355" s="1" t="s">
        <v>32</v>
      </c>
      <c r="W355" s="1" t="s">
        <v>33</v>
      </c>
      <c r="X355" s="1" t="s">
        <v>800</v>
      </c>
      <c r="Y355" s="1" t="s">
        <v>55</v>
      </c>
      <c r="Z355" s="1" t="s">
        <v>461</v>
      </c>
      <c r="AA355" s="1" t="s">
        <v>462</v>
      </c>
    </row>
    <row r="356" spans="1:27" hidden="1" x14ac:dyDescent="0.25">
      <c r="A356" s="1" t="s">
        <v>26</v>
      </c>
      <c r="B356" s="1" t="s">
        <v>884</v>
      </c>
      <c r="C356" s="2">
        <v>42318</v>
      </c>
      <c r="D356" s="1" t="s">
        <v>459</v>
      </c>
      <c r="E356" s="7" t="str">
        <f>VLOOKUP(TRIM(D356)*1,CFOP!A:B,2,FALSE)</f>
        <v>Não</v>
      </c>
      <c r="F356" s="1" t="s">
        <v>29</v>
      </c>
      <c r="G356" s="3">
        <v>-29.5</v>
      </c>
      <c r="H356" s="3">
        <v>29.5</v>
      </c>
      <c r="I356" s="3">
        <v>0.37</v>
      </c>
      <c r="J356" s="1" t="s">
        <v>30</v>
      </c>
      <c r="K356" s="3">
        <v>0</v>
      </c>
      <c r="L356" s="3">
        <v>0</v>
      </c>
      <c r="M356" s="1" t="s">
        <v>31</v>
      </c>
      <c r="N356" s="3">
        <v>0</v>
      </c>
      <c r="O356" s="3">
        <v>0</v>
      </c>
      <c r="P356" s="1" t="s">
        <v>31</v>
      </c>
      <c r="Q356" s="3">
        <v>29.5</v>
      </c>
      <c r="R356" s="3">
        <v>0.49</v>
      </c>
      <c r="S356" s="1" t="s">
        <v>32</v>
      </c>
      <c r="T356" s="3">
        <v>29.5</v>
      </c>
      <c r="U356" s="3">
        <v>2.2400000000000002</v>
      </c>
      <c r="V356" s="1" t="s">
        <v>32</v>
      </c>
      <c r="W356" s="1" t="s">
        <v>33</v>
      </c>
      <c r="X356" s="1" t="s">
        <v>800</v>
      </c>
      <c r="Y356" s="1" t="s">
        <v>55</v>
      </c>
      <c r="Z356" s="1" t="s">
        <v>461</v>
      </c>
      <c r="AA356" s="1" t="s">
        <v>462</v>
      </c>
    </row>
    <row r="357" spans="1:27" hidden="1" x14ac:dyDescent="0.25">
      <c r="A357" s="1" t="s">
        <v>26</v>
      </c>
      <c r="B357" s="1" t="s">
        <v>885</v>
      </c>
      <c r="C357" s="2">
        <v>42318</v>
      </c>
      <c r="D357" s="1" t="s">
        <v>459</v>
      </c>
      <c r="E357" s="7" t="str">
        <f>VLOOKUP(TRIM(D357)*1,CFOP!A:B,2,FALSE)</f>
        <v>Não</v>
      </c>
      <c r="F357" s="1" t="s">
        <v>29</v>
      </c>
      <c r="G357" s="3">
        <v>-29.5</v>
      </c>
      <c r="H357" s="3">
        <v>29.5</v>
      </c>
      <c r="I357" s="3">
        <v>0.37</v>
      </c>
      <c r="J357" s="1" t="s">
        <v>30</v>
      </c>
      <c r="K357" s="3">
        <v>0</v>
      </c>
      <c r="L357" s="3">
        <v>0</v>
      </c>
      <c r="M357" s="1" t="s">
        <v>31</v>
      </c>
      <c r="N357" s="3">
        <v>0</v>
      </c>
      <c r="O357" s="3">
        <v>0</v>
      </c>
      <c r="P357" s="1" t="s">
        <v>31</v>
      </c>
      <c r="Q357" s="3">
        <v>29.5</v>
      </c>
      <c r="R357" s="3">
        <v>0.49</v>
      </c>
      <c r="S357" s="1" t="s">
        <v>32</v>
      </c>
      <c r="T357" s="3">
        <v>29.5</v>
      </c>
      <c r="U357" s="3">
        <v>2.2400000000000002</v>
      </c>
      <c r="V357" s="1" t="s">
        <v>32</v>
      </c>
      <c r="W357" s="1" t="s">
        <v>33</v>
      </c>
      <c r="X357" s="1" t="s">
        <v>800</v>
      </c>
      <c r="Y357" s="1" t="s">
        <v>55</v>
      </c>
      <c r="Z357" s="1" t="s">
        <v>461</v>
      </c>
      <c r="AA357" s="1" t="s">
        <v>462</v>
      </c>
    </row>
    <row r="358" spans="1:27" hidden="1" x14ac:dyDescent="0.25">
      <c r="A358" s="1" t="s">
        <v>26</v>
      </c>
      <c r="B358" s="1" t="s">
        <v>886</v>
      </c>
      <c r="C358" s="2">
        <v>42318</v>
      </c>
      <c r="D358" s="1" t="s">
        <v>459</v>
      </c>
      <c r="E358" s="7" t="str">
        <f>VLOOKUP(TRIM(D358)*1,CFOP!A:B,2,FALSE)</f>
        <v>Não</v>
      </c>
      <c r="F358" s="1" t="s">
        <v>29</v>
      </c>
      <c r="G358" s="3">
        <v>-29.5</v>
      </c>
      <c r="H358" s="3">
        <v>29.5</v>
      </c>
      <c r="I358" s="3">
        <v>0.37</v>
      </c>
      <c r="J358" s="1" t="s">
        <v>30</v>
      </c>
      <c r="K358" s="3">
        <v>0</v>
      </c>
      <c r="L358" s="3">
        <v>0</v>
      </c>
      <c r="M358" s="1" t="s">
        <v>31</v>
      </c>
      <c r="N358" s="3">
        <v>0</v>
      </c>
      <c r="O358" s="3">
        <v>0</v>
      </c>
      <c r="P358" s="1" t="s">
        <v>31</v>
      </c>
      <c r="Q358" s="3">
        <v>29.5</v>
      </c>
      <c r="R358" s="3">
        <v>0.49</v>
      </c>
      <c r="S358" s="1" t="s">
        <v>32</v>
      </c>
      <c r="T358" s="3">
        <v>29.5</v>
      </c>
      <c r="U358" s="3">
        <v>2.2400000000000002</v>
      </c>
      <c r="V358" s="1" t="s">
        <v>32</v>
      </c>
      <c r="W358" s="1" t="s">
        <v>33</v>
      </c>
      <c r="X358" s="1" t="s">
        <v>800</v>
      </c>
      <c r="Y358" s="1" t="s">
        <v>55</v>
      </c>
      <c r="Z358" s="1" t="s">
        <v>461</v>
      </c>
      <c r="AA358" s="1" t="s">
        <v>462</v>
      </c>
    </row>
    <row r="359" spans="1:27" hidden="1" x14ac:dyDescent="0.25">
      <c r="A359" s="1" t="s">
        <v>26</v>
      </c>
      <c r="B359" s="1" t="s">
        <v>887</v>
      </c>
      <c r="C359" s="2">
        <v>42318</v>
      </c>
      <c r="D359" s="1" t="s">
        <v>459</v>
      </c>
      <c r="E359" s="7" t="str">
        <f>VLOOKUP(TRIM(D359)*1,CFOP!A:B,2,FALSE)</f>
        <v>Não</v>
      </c>
      <c r="F359" s="1" t="s">
        <v>29</v>
      </c>
      <c r="G359" s="3">
        <v>-29.5</v>
      </c>
      <c r="H359" s="3">
        <v>29.5</v>
      </c>
      <c r="I359" s="3">
        <v>0.37</v>
      </c>
      <c r="J359" s="1" t="s">
        <v>30</v>
      </c>
      <c r="K359" s="3">
        <v>0</v>
      </c>
      <c r="L359" s="3">
        <v>0</v>
      </c>
      <c r="M359" s="1" t="s">
        <v>31</v>
      </c>
      <c r="N359" s="3">
        <v>0</v>
      </c>
      <c r="O359" s="3">
        <v>0</v>
      </c>
      <c r="P359" s="1" t="s">
        <v>31</v>
      </c>
      <c r="Q359" s="3">
        <v>29.5</v>
      </c>
      <c r="R359" s="3">
        <v>0.49</v>
      </c>
      <c r="S359" s="1" t="s">
        <v>32</v>
      </c>
      <c r="T359" s="3">
        <v>29.5</v>
      </c>
      <c r="U359" s="3">
        <v>2.2400000000000002</v>
      </c>
      <c r="V359" s="1" t="s">
        <v>32</v>
      </c>
      <c r="W359" s="1" t="s">
        <v>33</v>
      </c>
      <c r="X359" s="1" t="s">
        <v>800</v>
      </c>
      <c r="Y359" s="1" t="s">
        <v>55</v>
      </c>
      <c r="Z359" s="1" t="s">
        <v>461</v>
      </c>
      <c r="AA359" s="1" t="s">
        <v>462</v>
      </c>
    </row>
    <row r="360" spans="1:27" hidden="1" x14ac:dyDescent="0.25">
      <c r="A360" s="1" t="s">
        <v>26</v>
      </c>
      <c r="B360" s="1" t="s">
        <v>888</v>
      </c>
      <c r="C360" s="2">
        <v>42318</v>
      </c>
      <c r="D360" s="1" t="s">
        <v>459</v>
      </c>
      <c r="E360" s="7" t="str">
        <f>VLOOKUP(TRIM(D360)*1,CFOP!A:B,2,FALSE)</f>
        <v>Não</v>
      </c>
      <c r="F360" s="1" t="s">
        <v>29</v>
      </c>
      <c r="G360" s="3">
        <v>-29.5</v>
      </c>
      <c r="H360" s="3">
        <v>29.5</v>
      </c>
      <c r="I360" s="3">
        <v>0.37</v>
      </c>
      <c r="J360" s="1" t="s">
        <v>30</v>
      </c>
      <c r="K360" s="3">
        <v>0</v>
      </c>
      <c r="L360" s="3">
        <v>0</v>
      </c>
      <c r="M360" s="1" t="s">
        <v>31</v>
      </c>
      <c r="N360" s="3">
        <v>0</v>
      </c>
      <c r="O360" s="3">
        <v>0</v>
      </c>
      <c r="P360" s="1" t="s">
        <v>31</v>
      </c>
      <c r="Q360" s="3">
        <v>29.5</v>
      </c>
      <c r="R360" s="3">
        <v>0.49</v>
      </c>
      <c r="S360" s="1" t="s">
        <v>32</v>
      </c>
      <c r="T360" s="3">
        <v>29.5</v>
      </c>
      <c r="U360" s="3">
        <v>2.2400000000000002</v>
      </c>
      <c r="V360" s="1" t="s">
        <v>32</v>
      </c>
      <c r="W360" s="1" t="s">
        <v>33</v>
      </c>
      <c r="X360" s="1" t="s">
        <v>800</v>
      </c>
      <c r="Y360" s="1" t="s">
        <v>55</v>
      </c>
      <c r="Z360" s="1" t="s">
        <v>461</v>
      </c>
      <c r="AA360" s="1" t="s">
        <v>462</v>
      </c>
    </row>
    <row r="361" spans="1:27" hidden="1" x14ac:dyDescent="0.25">
      <c r="A361" s="1" t="s">
        <v>26</v>
      </c>
      <c r="B361" s="1" t="s">
        <v>889</v>
      </c>
      <c r="C361" s="2">
        <v>42318</v>
      </c>
      <c r="D361" s="1" t="s">
        <v>459</v>
      </c>
      <c r="E361" s="7" t="str">
        <f>VLOOKUP(TRIM(D361)*1,CFOP!A:B,2,FALSE)</f>
        <v>Não</v>
      </c>
      <c r="F361" s="1" t="s">
        <v>29</v>
      </c>
      <c r="G361" s="3">
        <v>-29.5</v>
      </c>
      <c r="H361" s="3">
        <v>29.5</v>
      </c>
      <c r="I361" s="3">
        <v>0.37</v>
      </c>
      <c r="J361" s="1" t="s">
        <v>30</v>
      </c>
      <c r="K361" s="3">
        <v>0</v>
      </c>
      <c r="L361" s="3">
        <v>0</v>
      </c>
      <c r="M361" s="1" t="s">
        <v>31</v>
      </c>
      <c r="N361" s="3">
        <v>0</v>
      </c>
      <c r="O361" s="3">
        <v>0</v>
      </c>
      <c r="P361" s="1" t="s">
        <v>31</v>
      </c>
      <c r="Q361" s="3">
        <v>29.5</v>
      </c>
      <c r="R361" s="3">
        <v>0.49</v>
      </c>
      <c r="S361" s="1" t="s">
        <v>32</v>
      </c>
      <c r="T361" s="3">
        <v>29.5</v>
      </c>
      <c r="U361" s="3">
        <v>2.2400000000000002</v>
      </c>
      <c r="V361" s="1" t="s">
        <v>32</v>
      </c>
      <c r="W361" s="1" t="s">
        <v>33</v>
      </c>
      <c r="X361" s="1" t="s">
        <v>800</v>
      </c>
      <c r="Y361" s="1" t="s">
        <v>55</v>
      </c>
      <c r="Z361" s="1" t="s">
        <v>461</v>
      </c>
      <c r="AA361" s="1" t="s">
        <v>462</v>
      </c>
    </row>
    <row r="362" spans="1:27" hidden="1" x14ac:dyDescent="0.25">
      <c r="A362" s="1" t="s">
        <v>26</v>
      </c>
      <c r="B362" s="1" t="s">
        <v>890</v>
      </c>
      <c r="C362" s="2">
        <v>42318</v>
      </c>
      <c r="D362" s="1" t="s">
        <v>459</v>
      </c>
      <c r="E362" s="7" t="str">
        <f>VLOOKUP(TRIM(D362)*1,CFOP!A:B,2,FALSE)</f>
        <v>Não</v>
      </c>
      <c r="F362" s="1" t="s">
        <v>29</v>
      </c>
      <c r="G362" s="3">
        <v>-29.5</v>
      </c>
      <c r="H362" s="3">
        <v>29.5</v>
      </c>
      <c r="I362" s="3">
        <v>0.37</v>
      </c>
      <c r="J362" s="1" t="s">
        <v>30</v>
      </c>
      <c r="K362" s="3">
        <v>0</v>
      </c>
      <c r="L362" s="3">
        <v>0</v>
      </c>
      <c r="M362" s="1" t="s">
        <v>31</v>
      </c>
      <c r="N362" s="3">
        <v>0</v>
      </c>
      <c r="O362" s="3">
        <v>0</v>
      </c>
      <c r="P362" s="1" t="s">
        <v>31</v>
      </c>
      <c r="Q362" s="3">
        <v>29.5</v>
      </c>
      <c r="R362" s="3">
        <v>0.49</v>
      </c>
      <c r="S362" s="1" t="s">
        <v>32</v>
      </c>
      <c r="T362" s="3">
        <v>29.5</v>
      </c>
      <c r="U362" s="3">
        <v>2.2400000000000002</v>
      </c>
      <c r="V362" s="1" t="s">
        <v>32</v>
      </c>
      <c r="W362" s="1" t="s">
        <v>33</v>
      </c>
      <c r="X362" s="1" t="s">
        <v>800</v>
      </c>
      <c r="Y362" s="1" t="s">
        <v>55</v>
      </c>
      <c r="Z362" s="1" t="s">
        <v>461</v>
      </c>
      <c r="AA362" s="1" t="s">
        <v>462</v>
      </c>
    </row>
    <row r="363" spans="1:27" hidden="1" x14ac:dyDescent="0.25">
      <c r="A363" s="1" t="s">
        <v>26</v>
      </c>
      <c r="B363" s="1" t="s">
        <v>891</v>
      </c>
      <c r="C363" s="2">
        <v>42318</v>
      </c>
      <c r="D363" s="1" t="s">
        <v>459</v>
      </c>
      <c r="E363" s="7" t="str">
        <f>VLOOKUP(TRIM(D363)*1,CFOP!A:B,2,FALSE)</f>
        <v>Não</v>
      </c>
      <c r="F363" s="1" t="s">
        <v>29</v>
      </c>
      <c r="G363" s="3">
        <v>-29.5</v>
      </c>
      <c r="H363" s="3">
        <v>29.5</v>
      </c>
      <c r="I363" s="3">
        <v>0.37</v>
      </c>
      <c r="J363" s="1" t="s">
        <v>30</v>
      </c>
      <c r="K363" s="3">
        <v>0</v>
      </c>
      <c r="L363" s="3">
        <v>0</v>
      </c>
      <c r="M363" s="1" t="s">
        <v>31</v>
      </c>
      <c r="N363" s="3">
        <v>0</v>
      </c>
      <c r="O363" s="3">
        <v>0</v>
      </c>
      <c r="P363" s="1" t="s">
        <v>31</v>
      </c>
      <c r="Q363" s="3">
        <v>29.5</v>
      </c>
      <c r="R363" s="3">
        <v>0.49</v>
      </c>
      <c r="S363" s="1" t="s">
        <v>32</v>
      </c>
      <c r="T363" s="3">
        <v>29.5</v>
      </c>
      <c r="U363" s="3">
        <v>2.2400000000000002</v>
      </c>
      <c r="V363" s="1" t="s">
        <v>32</v>
      </c>
      <c r="W363" s="1" t="s">
        <v>33</v>
      </c>
      <c r="X363" s="1" t="s">
        <v>800</v>
      </c>
      <c r="Y363" s="1" t="s">
        <v>55</v>
      </c>
      <c r="Z363" s="1" t="s">
        <v>461</v>
      </c>
      <c r="AA363" s="1" t="s">
        <v>462</v>
      </c>
    </row>
    <row r="364" spans="1:27" hidden="1" x14ac:dyDescent="0.25">
      <c r="A364" s="1" t="s">
        <v>26</v>
      </c>
      <c r="B364" s="1" t="s">
        <v>892</v>
      </c>
      <c r="C364" s="2">
        <v>42318</v>
      </c>
      <c r="D364" s="1" t="s">
        <v>459</v>
      </c>
      <c r="E364" s="7" t="str">
        <f>VLOOKUP(TRIM(D364)*1,CFOP!A:B,2,FALSE)</f>
        <v>Não</v>
      </c>
      <c r="F364" s="1" t="s">
        <v>29</v>
      </c>
      <c r="G364" s="3">
        <v>-299.65000000000003</v>
      </c>
      <c r="H364" s="3">
        <v>299.65000000000003</v>
      </c>
      <c r="I364" s="3">
        <v>3.75</v>
      </c>
      <c r="J364" s="1" t="s">
        <v>30</v>
      </c>
      <c r="K364" s="3">
        <v>0</v>
      </c>
      <c r="L364" s="3">
        <v>0</v>
      </c>
      <c r="M364" s="1" t="s">
        <v>31</v>
      </c>
      <c r="N364" s="3">
        <v>0</v>
      </c>
      <c r="O364" s="3">
        <v>0</v>
      </c>
      <c r="P364" s="1" t="s">
        <v>31</v>
      </c>
      <c r="Q364" s="3">
        <v>299.65000000000003</v>
      </c>
      <c r="R364" s="3">
        <v>4.9400000000000004</v>
      </c>
      <c r="S364" s="1" t="s">
        <v>32</v>
      </c>
      <c r="T364" s="3">
        <v>299.65000000000003</v>
      </c>
      <c r="U364" s="3">
        <v>22.77</v>
      </c>
      <c r="V364" s="1" t="s">
        <v>32</v>
      </c>
      <c r="W364" s="1" t="s">
        <v>33</v>
      </c>
      <c r="X364" s="1" t="s">
        <v>800</v>
      </c>
      <c r="Y364" s="1" t="s">
        <v>55</v>
      </c>
      <c r="Z364" s="1" t="s">
        <v>461</v>
      </c>
      <c r="AA364" s="1" t="s">
        <v>462</v>
      </c>
    </row>
    <row r="365" spans="1:27" hidden="1" x14ac:dyDescent="0.25">
      <c r="A365" s="1" t="s">
        <v>26</v>
      </c>
      <c r="B365" s="1" t="s">
        <v>893</v>
      </c>
      <c r="C365" s="2">
        <v>42318</v>
      </c>
      <c r="D365" s="1" t="s">
        <v>459</v>
      </c>
      <c r="E365" s="7" t="str">
        <f>VLOOKUP(TRIM(D365)*1,CFOP!A:B,2,FALSE)</f>
        <v>Não</v>
      </c>
      <c r="F365" s="1" t="s">
        <v>29</v>
      </c>
      <c r="G365" s="3">
        <v>-200</v>
      </c>
      <c r="H365" s="3">
        <v>200</v>
      </c>
      <c r="I365" s="3">
        <v>2.5</v>
      </c>
      <c r="J365" s="1" t="s">
        <v>30</v>
      </c>
      <c r="K365" s="3">
        <v>0</v>
      </c>
      <c r="L365" s="3">
        <v>0</v>
      </c>
      <c r="M365" s="1" t="s">
        <v>31</v>
      </c>
      <c r="N365" s="3">
        <v>0</v>
      </c>
      <c r="O365" s="3">
        <v>0</v>
      </c>
      <c r="P365" s="1" t="s">
        <v>31</v>
      </c>
      <c r="Q365" s="3">
        <v>200</v>
      </c>
      <c r="R365" s="3">
        <v>3.3000000000000003</v>
      </c>
      <c r="S365" s="1" t="s">
        <v>32</v>
      </c>
      <c r="T365" s="3">
        <v>200</v>
      </c>
      <c r="U365" s="3">
        <v>15.200000000000001</v>
      </c>
      <c r="V365" s="1" t="s">
        <v>32</v>
      </c>
      <c r="W365" s="1" t="s">
        <v>33</v>
      </c>
      <c r="X365" s="1" t="s">
        <v>800</v>
      </c>
      <c r="Y365" s="1" t="s">
        <v>55</v>
      </c>
      <c r="Z365" s="1" t="s">
        <v>461</v>
      </c>
      <c r="AA365" s="1" t="s">
        <v>462</v>
      </c>
    </row>
    <row r="366" spans="1:27" hidden="1" x14ac:dyDescent="0.25">
      <c r="A366" s="1" t="s">
        <v>26</v>
      </c>
      <c r="B366" s="1" t="s">
        <v>894</v>
      </c>
      <c r="C366" s="2">
        <v>42318</v>
      </c>
      <c r="D366" s="1" t="s">
        <v>459</v>
      </c>
      <c r="E366" s="7" t="str">
        <f>VLOOKUP(TRIM(D366)*1,CFOP!A:B,2,FALSE)</f>
        <v>Não</v>
      </c>
      <c r="F366" s="1" t="s">
        <v>29</v>
      </c>
      <c r="G366" s="3">
        <v>-22</v>
      </c>
      <c r="H366" s="3">
        <v>22</v>
      </c>
      <c r="I366" s="3">
        <v>0.28000000000000003</v>
      </c>
      <c r="J366" s="1" t="s">
        <v>30</v>
      </c>
      <c r="K366" s="3">
        <v>0</v>
      </c>
      <c r="L366" s="3">
        <v>0</v>
      </c>
      <c r="M366" s="1" t="s">
        <v>31</v>
      </c>
      <c r="N366" s="3">
        <v>0</v>
      </c>
      <c r="O366" s="3">
        <v>0</v>
      </c>
      <c r="P366" s="1" t="s">
        <v>31</v>
      </c>
      <c r="Q366" s="3">
        <v>22</v>
      </c>
      <c r="R366" s="3">
        <v>0.36</v>
      </c>
      <c r="S366" s="1" t="s">
        <v>32</v>
      </c>
      <c r="T366" s="3">
        <v>22</v>
      </c>
      <c r="U366" s="3">
        <v>1.67</v>
      </c>
      <c r="V366" s="1" t="s">
        <v>32</v>
      </c>
      <c r="W366" s="1" t="s">
        <v>33</v>
      </c>
      <c r="X366" s="1" t="s">
        <v>800</v>
      </c>
      <c r="Y366" s="1" t="s">
        <v>55</v>
      </c>
      <c r="Z366" s="1" t="s">
        <v>461</v>
      </c>
      <c r="AA366" s="1" t="s">
        <v>462</v>
      </c>
    </row>
    <row r="367" spans="1:27" hidden="1" x14ac:dyDescent="0.25">
      <c r="A367" s="1" t="s">
        <v>26</v>
      </c>
      <c r="B367" s="1" t="s">
        <v>895</v>
      </c>
      <c r="C367" s="2">
        <v>42318</v>
      </c>
      <c r="D367" s="1" t="s">
        <v>459</v>
      </c>
      <c r="E367" s="7" t="str">
        <f>VLOOKUP(TRIM(D367)*1,CFOP!A:B,2,FALSE)</f>
        <v>Não</v>
      </c>
      <c r="F367" s="1" t="s">
        <v>29</v>
      </c>
      <c r="G367" s="3">
        <v>-494</v>
      </c>
      <c r="H367" s="3">
        <v>494</v>
      </c>
      <c r="I367" s="3">
        <v>6.18</v>
      </c>
      <c r="J367" s="1" t="s">
        <v>30</v>
      </c>
      <c r="K367" s="3">
        <v>0</v>
      </c>
      <c r="L367" s="3">
        <v>0</v>
      </c>
      <c r="M367" s="1" t="s">
        <v>31</v>
      </c>
      <c r="N367" s="3">
        <v>0</v>
      </c>
      <c r="O367" s="3">
        <v>0</v>
      </c>
      <c r="P367" s="1" t="s">
        <v>31</v>
      </c>
      <c r="Q367" s="3">
        <v>494</v>
      </c>
      <c r="R367" s="3">
        <v>8.15</v>
      </c>
      <c r="S367" s="1" t="s">
        <v>32</v>
      </c>
      <c r="T367" s="3">
        <v>494</v>
      </c>
      <c r="U367" s="3">
        <v>37.54</v>
      </c>
      <c r="V367" s="1" t="s">
        <v>32</v>
      </c>
      <c r="W367" s="1" t="s">
        <v>33</v>
      </c>
      <c r="X367" s="1" t="s">
        <v>800</v>
      </c>
      <c r="Y367" s="1" t="s">
        <v>55</v>
      </c>
      <c r="Z367" s="1" t="s">
        <v>461</v>
      </c>
      <c r="AA367" s="1" t="s">
        <v>462</v>
      </c>
    </row>
    <row r="368" spans="1:27" hidden="1" x14ac:dyDescent="0.25">
      <c r="A368" s="1" t="s">
        <v>26</v>
      </c>
      <c r="B368" s="1" t="s">
        <v>896</v>
      </c>
      <c r="C368" s="2">
        <v>42318</v>
      </c>
      <c r="D368" s="1" t="s">
        <v>459</v>
      </c>
      <c r="E368" s="7" t="str">
        <f>VLOOKUP(TRIM(D368)*1,CFOP!A:B,2,FALSE)</f>
        <v>Não</v>
      </c>
      <c r="F368" s="1" t="s">
        <v>29</v>
      </c>
      <c r="G368" s="3">
        <v>-204.65</v>
      </c>
      <c r="H368" s="3">
        <v>204.65</v>
      </c>
      <c r="I368" s="3">
        <v>2.56</v>
      </c>
      <c r="J368" s="1" t="s">
        <v>30</v>
      </c>
      <c r="K368" s="3">
        <v>0</v>
      </c>
      <c r="L368" s="3">
        <v>0</v>
      </c>
      <c r="M368" s="1" t="s">
        <v>31</v>
      </c>
      <c r="N368" s="3">
        <v>0</v>
      </c>
      <c r="O368" s="3">
        <v>0</v>
      </c>
      <c r="P368" s="1" t="s">
        <v>31</v>
      </c>
      <c r="Q368" s="3">
        <v>204.65</v>
      </c>
      <c r="R368" s="3">
        <v>3.38</v>
      </c>
      <c r="S368" s="1" t="s">
        <v>32</v>
      </c>
      <c r="T368" s="3">
        <v>204.65</v>
      </c>
      <c r="U368" s="3">
        <v>15.55</v>
      </c>
      <c r="V368" s="1" t="s">
        <v>32</v>
      </c>
      <c r="W368" s="1" t="s">
        <v>33</v>
      </c>
      <c r="X368" s="1" t="s">
        <v>800</v>
      </c>
      <c r="Y368" s="1" t="s">
        <v>55</v>
      </c>
      <c r="Z368" s="1" t="s">
        <v>461</v>
      </c>
      <c r="AA368" s="1" t="s">
        <v>462</v>
      </c>
    </row>
    <row r="369" spans="1:27" hidden="1" x14ac:dyDescent="0.25">
      <c r="A369" s="1" t="s">
        <v>26</v>
      </c>
      <c r="B369" s="1" t="s">
        <v>897</v>
      </c>
      <c r="C369" s="2">
        <v>42318</v>
      </c>
      <c r="D369" s="1" t="s">
        <v>459</v>
      </c>
      <c r="E369" s="7" t="str">
        <f>VLOOKUP(TRIM(D369)*1,CFOP!A:B,2,FALSE)</f>
        <v>Não</v>
      </c>
      <c r="F369" s="1" t="s">
        <v>29</v>
      </c>
      <c r="G369" s="3">
        <v>-29.5</v>
      </c>
      <c r="H369" s="3">
        <v>29.5</v>
      </c>
      <c r="I369" s="3">
        <v>0.37</v>
      </c>
      <c r="J369" s="1" t="s">
        <v>30</v>
      </c>
      <c r="K369" s="3">
        <v>0</v>
      </c>
      <c r="L369" s="3">
        <v>0</v>
      </c>
      <c r="M369" s="1" t="s">
        <v>31</v>
      </c>
      <c r="N369" s="3">
        <v>0</v>
      </c>
      <c r="O369" s="3">
        <v>0</v>
      </c>
      <c r="P369" s="1" t="s">
        <v>31</v>
      </c>
      <c r="Q369" s="3">
        <v>29.5</v>
      </c>
      <c r="R369" s="3">
        <v>0.49</v>
      </c>
      <c r="S369" s="1" t="s">
        <v>32</v>
      </c>
      <c r="T369" s="3">
        <v>29.5</v>
      </c>
      <c r="U369" s="3">
        <v>2.2400000000000002</v>
      </c>
      <c r="V369" s="1" t="s">
        <v>32</v>
      </c>
      <c r="W369" s="1" t="s">
        <v>33</v>
      </c>
      <c r="X369" s="1" t="s">
        <v>800</v>
      </c>
      <c r="Y369" s="1" t="s">
        <v>55</v>
      </c>
      <c r="Z369" s="1" t="s">
        <v>461</v>
      </c>
      <c r="AA369" s="1" t="s">
        <v>462</v>
      </c>
    </row>
    <row r="370" spans="1:27" hidden="1" x14ac:dyDescent="0.25">
      <c r="A370" s="1" t="s">
        <v>26</v>
      </c>
      <c r="B370" s="1" t="s">
        <v>898</v>
      </c>
      <c r="C370" s="2">
        <v>42318</v>
      </c>
      <c r="D370" s="1" t="s">
        <v>459</v>
      </c>
      <c r="E370" s="7" t="str">
        <f>VLOOKUP(TRIM(D370)*1,CFOP!A:B,2,FALSE)</f>
        <v>Não</v>
      </c>
      <c r="F370" s="1" t="s">
        <v>29</v>
      </c>
      <c r="G370" s="3">
        <v>-29.5</v>
      </c>
      <c r="H370" s="3">
        <v>29.5</v>
      </c>
      <c r="I370" s="3">
        <v>0.37</v>
      </c>
      <c r="J370" s="1" t="s">
        <v>30</v>
      </c>
      <c r="K370" s="3">
        <v>0</v>
      </c>
      <c r="L370" s="3">
        <v>0</v>
      </c>
      <c r="M370" s="1" t="s">
        <v>31</v>
      </c>
      <c r="N370" s="3">
        <v>0</v>
      </c>
      <c r="O370" s="3">
        <v>0</v>
      </c>
      <c r="P370" s="1" t="s">
        <v>31</v>
      </c>
      <c r="Q370" s="3">
        <v>29.5</v>
      </c>
      <c r="R370" s="3">
        <v>0.49</v>
      </c>
      <c r="S370" s="1" t="s">
        <v>32</v>
      </c>
      <c r="T370" s="3">
        <v>29.5</v>
      </c>
      <c r="U370" s="3">
        <v>2.2400000000000002</v>
      </c>
      <c r="V370" s="1" t="s">
        <v>32</v>
      </c>
      <c r="W370" s="1" t="s">
        <v>33</v>
      </c>
      <c r="X370" s="1" t="s">
        <v>800</v>
      </c>
      <c r="Y370" s="1" t="s">
        <v>55</v>
      </c>
      <c r="Z370" s="1" t="s">
        <v>461</v>
      </c>
      <c r="AA370" s="1" t="s">
        <v>462</v>
      </c>
    </row>
    <row r="371" spans="1:27" hidden="1" x14ac:dyDescent="0.25">
      <c r="A371" s="1" t="s">
        <v>26</v>
      </c>
      <c r="B371" s="1" t="s">
        <v>899</v>
      </c>
      <c r="C371" s="2">
        <v>42318</v>
      </c>
      <c r="D371" s="1" t="s">
        <v>459</v>
      </c>
      <c r="E371" s="7" t="str">
        <f>VLOOKUP(TRIM(D371)*1,CFOP!A:B,2,FALSE)</f>
        <v>Não</v>
      </c>
      <c r="F371" s="1" t="s">
        <v>29</v>
      </c>
      <c r="G371" s="3">
        <v>-29.5</v>
      </c>
      <c r="H371" s="3">
        <v>29.5</v>
      </c>
      <c r="I371" s="3">
        <v>0.37</v>
      </c>
      <c r="J371" s="1" t="s">
        <v>30</v>
      </c>
      <c r="K371" s="3">
        <v>0</v>
      </c>
      <c r="L371" s="3">
        <v>0</v>
      </c>
      <c r="M371" s="1" t="s">
        <v>31</v>
      </c>
      <c r="N371" s="3">
        <v>0</v>
      </c>
      <c r="O371" s="3">
        <v>0</v>
      </c>
      <c r="P371" s="1" t="s">
        <v>31</v>
      </c>
      <c r="Q371" s="3">
        <v>29.5</v>
      </c>
      <c r="R371" s="3">
        <v>0.49</v>
      </c>
      <c r="S371" s="1" t="s">
        <v>32</v>
      </c>
      <c r="T371" s="3">
        <v>29.5</v>
      </c>
      <c r="U371" s="3">
        <v>2.2400000000000002</v>
      </c>
      <c r="V371" s="1" t="s">
        <v>32</v>
      </c>
      <c r="W371" s="1" t="s">
        <v>33</v>
      </c>
      <c r="X371" s="1" t="s">
        <v>800</v>
      </c>
      <c r="Y371" s="1" t="s">
        <v>55</v>
      </c>
      <c r="Z371" s="1" t="s">
        <v>461</v>
      </c>
      <c r="AA371" s="1" t="s">
        <v>462</v>
      </c>
    </row>
    <row r="372" spans="1:27" hidden="1" x14ac:dyDescent="0.25">
      <c r="A372" s="1" t="s">
        <v>26</v>
      </c>
      <c r="B372" s="1" t="s">
        <v>900</v>
      </c>
      <c r="C372" s="2">
        <v>42318</v>
      </c>
      <c r="D372" s="1" t="s">
        <v>459</v>
      </c>
      <c r="E372" s="7" t="str">
        <f>VLOOKUP(TRIM(D372)*1,CFOP!A:B,2,FALSE)</f>
        <v>Não</v>
      </c>
      <c r="F372" s="1" t="s">
        <v>29</v>
      </c>
      <c r="G372" s="3">
        <v>-29.5</v>
      </c>
      <c r="H372" s="3">
        <v>29.5</v>
      </c>
      <c r="I372" s="3">
        <v>0.37</v>
      </c>
      <c r="J372" s="1" t="s">
        <v>30</v>
      </c>
      <c r="K372" s="3">
        <v>0</v>
      </c>
      <c r="L372" s="3">
        <v>0</v>
      </c>
      <c r="M372" s="1" t="s">
        <v>31</v>
      </c>
      <c r="N372" s="3">
        <v>0</v>
      </c>
      <c r="O372" s="3">
        <v>0</v>
      </c>
      <c r="P372" s="1" t="s">
        <v>31</v>
      </c>
      <c r="Q372" s="3">
        <v>29.5</v>
      </c>
      <c r="R372" s="3">
        <v>0.49</v>
      </c>
      <c r="S372" s="1" t="s">
        <v>32</v>
      </c>
      <c r="T372" s="3">
        <v>29.5</v>
      </c>
      <c r="U372" s="3">
        <v>2.2400000000000002</v>
      </c>
      <c r="V372" s="1" t="s">
        <v>32</v>
      </c>
      <c r="W372" s="1" t="s">
        <v>33</v>
      </c>
      <c r="X372" s="1" t="s">
        <v>800</v>
      </c>
      <c r="Y372" s="1" t="s">
        <v>55</v>
      </c>
      <c r="Z372" s="1" t="s">
        <v>461</v>
      </c>
      <c r="AA372" s="1" t="s">
        <v>462</v>
      </c>
    </row>
    <row r="373" spans="1:27" hidden="1" x14ac:dyDescent="0.25">
      <c r="A373" s="1" t="s">
        <v>26</v>
      </c>
      <c r="B373" s="1" t="s">
        <v>901</v>
      </c>
      <c r="C373" s="2">
        <v>42318</v>
      </c>
      <c r="D373" s="1" t="s">
        <v>459</v>
      </c>
      <c r="E373" s="7" t="str">
        <f>VLOOKUP(TRIM(D373)*1,CFOP!A:B,2,FALSE)</f>
        <v>Não</v>
      </c>
      <c r="F373" s="1" t="s">
        <v>29</v>
      </c>
      <c r="G373" s="3">
        <v>-29.5</v>
      </c>
      <c r="H373" s="3">
        <v>29.5</v>
      </c>
      <c r="I373" s="3">
        <v>0.37</v>
      </c>
      <c r="J373" s="1" t="s">
        <v>30</v>
      </c>
      <c r="K373" s="3">
        <v>0</v>
      </c>
      <c r="L373" s="3">
        <v>0</v>
      </c>
      <c r="M373" s="1" t="s">
        <v>31</v>
      </c>
      <c r="N373" s="3">
        <v>0</v>
      </c>
      <c r="O373" s="3">
        <v>0</v>
      </c>
      <c r="P373" s="1" t="s">
        <v>31</v>
      </c>
      <c r="Q373" s="3">
        <v>29.5</v>
      </c>
      <c r="R373" s="3">
        <v>0.49</v>
      </c>
      <c r="S373" s="1" t="s">
        <v>32</v>
      </c>
      <c r="T373" s="3">
        <v>29.5</v>
      </c>
      <c r="U373" s="3">
        <v>2.2400000000000002</v>
      </c>
      <c r="V373" s="1" t="s">
        <v>32</v>
      </c>
      <c r="W373" s="1" t="s">
        <v>33</v>
      </c>
      <c r="X373" s="1" t="s">
        <v>800</v>
      </c>
      <c r="Y373" s="1" t="s">
        <v>55</v>
      </c>
      <c r="Z373" s="1" t="s">
        <v>461</v>
      </c>
      <c r="AA373" s="1" t="s">
        <v>462</v>
      </c>
    </row>
    <row r="374" spans="1:27" hidden="1" x14ac:dyDescent="0.25">
      <c r="A374" s="1" t="s">
        <v>26</v>
      </c>
      <c r="B374" s="1" t="s">
        <v>902</v>
      </c>
      <c r="C374" s="2">
        <v>42318</v>
      </c>
      <c r="D374" s="1" t="s">
        <v>459</v>
      </c>
      <c r="E374" s="7" t="str">
        <f>VLOOKUP(TRIM(D374)*1,CFOP!A:B,2,FALSE)</f>
        <v>Não</v>
      </c>
      <c r="F374" s="1" t="s">
        <v>29</v>
      </c>
      <c r="G374" s="3">
        <v>-29.5</v>
      </c>
      <c r="H374" s="3">
        <v>29.5</v>
      </c>
      <c r="I374" s="3">
        <v>0.37</v>
      </c>
      <c r="J374" s="1" t="s">
        <v>30</v>
      </c>
      <c r="K374" s="3">
        <v>0</v>
      </c>
      <c r="L374" s="3">
        <v>0</v>
      </c>
      <c r="M374" s="1" t="s">
        <v>31</v>
      </c>
      <c r="N374" s="3">
        <v>0</v>
      </c>
      <c r="O374" s="3">
        <v>0</v>
      </c>
      <c r="P374" s="1" t="s">
        <v>31</v>
      </c>
      <c r="Q374" s="3">
        <v>29.5</v>
      </c>
      <c r="R374" s="3">
        <v>0.49</v>
      </c>
      <c r="S374" s="1" t="s">
        <v>32</v>
      </c>
      <c r="T374" s="3">
        <v>29.5</v>
      </c>
      <c r="U374" s="3">
        <v>2.2400000000000002</v>
      </c>
      <c r="V374" s="1" t="s">
        <v>32</v>
      </c>
      <c r="W374" s="1" t="s">
        <v>33</v>
      </c>
      <c r="X374" s="1" t="s">
        <v>800</v>
      </c>
      <c r="Y374" s="1" t="s">
        <v>55</v>
      </c>
      <c r="Z374" s="1" t="s">
        <v>461</v>
      </c>
      <c r="AA374" s="1" t="s">
        <v>462</v>
      </c>
    </row>
    <row r="375" spans="1:27" hidden="1" x14ac:dyDescent="0.25">
      <c r="A375" s="1" t="s">
        <v>26</v>
      </c>
      <c r="B375" s="1" t="s">
        <v>903</v>
      </c>
      <c r="C375" s="2">
        <v>42318</v>
      </c>
      <c r="D375" s="1" t="s">
        <v>459</v>
      </c>
      <c r="E375" s="7" t="str">
        <f>VLOOKUP(TRIM(D375)*1,CFOP!A:B,2,FALSE)</f>
        <v>Não</v>
      </c>
      <c r="F375" s="1" t="s">
        <v>29</v>
      </c>
      <c r="G375" s="3">
        <v>-29.5</v>
      </c>
      <c r="H375" s="3">
        <v>29.5</v>
      </c>
      <c r="I375" s="3">
        <v>0.37</v>
      </c>
      <c r="J375" s="1" t="s">
        <v>30</v>
      </c>
      <c r="K375" s="3">
        <v>0</v>
      </c>
      <c r="L375" s="3">
        <v>0</v>
      </c>
      <c r="M375" s="1" t="s">
        <v>31</v>
      </c>
      <c r="N375" s="3">
        <v>0</v>
      </c>
      <c r="O375" s="3">
        <v>0</v>
      </c>
      <c r="P375" s="1" t="s">
        <v>31</v>
      </c>
      <c r="Q375" s="3">
        <v>29.5</v>
      </c>
      <c r="R375" s="3">
        <v>0.49</v>
      </c>
      <c r="S375" s="1" t="s">
        <v>32</v>
      </c>
      <c r="T375" s="3">
        <v>29.5</v>
      </c>
      <c r="U375" s="3">
        <v>2.2400000000000002</v>
      </c>
      <c r="V375" s="1" t="s">
        <v>32</v>
      </c>
      <c r="W375" s="1" t="s">
        <v>33</v>
      </c>
      <c r="X375" s="1" t="s">
        <v>800</v>
      </c>
      <c r="Y375" s="1" t="s">
        <v>55</v>
      </c>
      <c r="Z375" s="1" t="s">
        <v>461</v>
      </c>
      <c r="AA375" s="1" t="s">
        <v>462</v>
      </c>
    </row>
    <row r="376" spans="1:27" hidden="1" x14ac:dyDescent="0.25">
      <c r="A376" s="1" t="s">
        <v>26</v>
      </c>
      <c r="B376" s="1" t="s">
        <v>904</v>
      </c>
      <c r="C376" s="2">
        <v>42318</v>
      </c>
      <c r="D376" s="1" t="s">
        <v>459</v>
      </c>
      <c r="E376" s="7" t="str">
        <f>VLOOKUP(TRIM(D376)*1,CFOP!A:B,2,FALSE)</f>
        <v>Não</v>
      </c>
      <c r="F376" s="1" t="s">
        <v>29</v>
      </c>
      <c r="G376" s="3">
        <v>-29.5</v>
      </c>
      <c r="H376" s="3">
        <v>29.5</v>
      </c>
      <c r="I376" s="3">
        <v>0.37</v>
      </c>
      <c r="J376" s="1" t="s">
        <v>30</v>
      </c>
      <c r="K376" s="3">
        <v>0</v>
      </c>
      <c r="L376" s="3">
        <v>0</v>
      </c>
      <c r="M376" s="1" t="s">
        <v>31</v>
      </c>
      <c r="N376" s="3">
        <v>0</v>
      </c>
      <c r="O376" s="3">
        <v>0</v>
      </c>
      <c r="P376" s="1" t="s">
        <v>31</v>
      </c>
      <c r="Q376" s="3">
        <v>29.5</v>
      </c>
      <c r="R376" s="3">
        <v>0.49</v>
      </c>
      <c r="S376" s="1" t="s">
        <v>32</v>
      </c>
      <c r="T376" s="3">
        <v>29.5</v>
      </c>
      <c r="U376" s="3">
        <v>2.2400000000000002</v>
      </c>
      <c r="V376" s="1" t="s">
        <v>32</v>
      </c>
      <c r="W376" s="1" t="s">
        <v>33</v>
      </c>
      <c r="X376" s="1" t="s">
        <v>800</v>
      </c>
      <c r="Y376" s="1" t="s">
        <v>55</v>
      </c>
      <c r="Z376" s="1" t="s">
        <v>461</v>
      </c>
      <c r="AA376" s="1" t="s">
        <v>462</v>
      </c>
    </row>
    <row r="377" spans="1:27" hidden="1" x14ac:dyDescent="0.25">
      <c r="A377" s="1" t="s">
        <v>26</v>
      </c>
      <c r="B377" s="1" t="s">
        <v>905</v>
      </c>
      <c r="C377" s="2">
        <v>42318</v>
      </c>
      <c r="D377" s="1" t="s">
        <v>459</v>
      </c>
      <c r="E377" s="7" t="str">
        <f>VLOOKUP(TRIM(D377)*1,CFOP!A:B,2,FALSE)</f>
        <v>Não</v>
      </c>
      <c r="F377" s="1" t="s">
        <v>29</v>
      </c>
      <c r="G377" s="3">
        <v>-29.5</v>
      </c>
      <c r="H377" s="3">
        <v>29.5</v>
      </c>
      <c r="I377" s="3">
        <v>0.37</v>
      </c>
      <c r="J377" s="1" t="s">
        <v>30</v>
      </c>
      <c r="K377" s="3">
        <v>0</v>
      </c>
      <c r="L377" s="3">
        <v>0</v>
      </c>
      <c r="M377" s="1" t="s">
        <v>31</v>
      </c>
      <c r="N377" s="3">
        <v>0</v>
      </c>
      <c r="O377" s="3">
        <v>0</v>
      </c>
      <c r="P377" s="1" t="s">
        <v>31</v>
      </c>
      <c r="Q377" s="3">
        <v>29.5</v>
      </c>
      <c r="R377" s="3">
        <v>0.49</v>
      </c>
      <c r="S377" s="1" t="s">
        <v>32</v>
      </c>
      <c r="T377" s="3">
        <v>29.5</v>
      </c>
      <c r="U377" s="3">
        <v>2.2400000000000002</v>
      </c>
      <c r="V377" s="1" t="s">
        <v>32</v>
      </c>
      <c r="W377" s="1" t="s">
        <v>33</v>
      </c>
      <c r="X377" s="1" t="s">
        <v>800</v>
      </c>
      <c r="Y377" s="1" t="s">
        <v>55</v>
      </c>
      <c r="Z377" s="1" t="s">
        <v>461</v>
      </c>
      <c r="AA377" s="1" t="s">
        <v>462</v>
      </c>
    </row>
    <row r="378" spans="1:27" hidden="1" x14ac:dyDescent="0.25">
      <c r="A378" s="1" t="s">
        <v>26</v>
      </c>
      <c r="B378" s="1" t="s">
        <v>906</v>
      </c>
      <c r="C378" s="2">
        <v>42318</v>
      </c>
      <c r="D378" s="1" t="s">
        <v>459</v>
      </c>
      <c r="E378" s="7" t="str">
        <f>VLOOKUP(TRIM(D378)*1,CFOP!A:B,2,FALSE)</f>
        <v>Não</v>
      </c>
      <c r="F378" s="1" t="s">
        <v>29</v>
      </c>
      <c r="G378" s="3">
        <v>-29.5</v>
      </c>
      <c r="H378" s="3">
        <v>29.5</v>
      </c>
      <c r="I378" s="3">
        <v>0.37</v>
      </c>
      <c r="J378" s="1" t="s">
        <v>30</v>
      </c>
      <c r="K378" s="3">
        <v>0</v>
      </c>
      <c r="L378" s="3">
        <v>0</v>
      </c>
      <c r="M378" s="1" t="s">
        <v>31</v>
      </c>
      <c r="N378" s="3">
        <v>0</v>
      </c>
      <c r="O378" s="3">
        <v>0</v>
      </c>
      <c r="P378" s="1" t="s">
        <v>31</v>
      </c>
      <c r="Q378" s="3">
        <v>29.5</v>
      </c>
      <c r="R378" s="3">
        <v>0.49</v>
      </c>
      <c r="S378" s="1" t="s">
        <v>32</v>
      </c>
      <c r="T378" s="3">
        <v>29.5</v>
      </c>
      <c r="U378" s="3">
        <v>2.2400000000000002</v>
      </c>
      <c r="V378" s="1" t="s">
        <v>32</v>
      </c>
      <c r="W378" s="1" t="s">
        <v>33</v>
      </c>
      <c r="X378" s="1" t="s">
        <v>800</v>
      </c>
      <c r="Y378" s="1" t="s">
        <v>55</v>
      </c>
      <c r="Z378" s="1" t="s">
        <v>461</v>
      </c>
      <c r="AA378" s="1" t="s">
        <v>462</v>
      </c>
    </row>
    <row r="379" spans="1:27" hidden="1" x14ac:dyDescent="0.25">
      <c r="A379" s="1" t="s">
        <v>26</v>
      </c>
      <c r="B379" s="1" t="s">
        <v>907</v>
      </c>
      <c r="C379" s="2">
        <v>42318</v>
      </c>
      <c r="D379" s="1" t="s">
        <v>459</v>
      </c>
      <c r="E379" s="7" t="str">
        <f>VLOOKUP(TRIM(D379)*1,CFOP!A:B,2,FALSE)</f>
        <v>Não</v>
      </c>
      <c r="F379" s="1" t="s">
        <v>29</v>
      </c>
      <c r="G379" s="3">
        <v>-29.5</v>
      </c>
      <c r="H379" s="3">
        <v>29.5</v>
      </c>
      <c r="I379" s="3">
        <v>0.37</v>
      </c>
      <c r="J379" s="1" t="s">
        <v>30</v>
      </c>
      <c r="K379" s="3">
        <v>0</v>
      </c>
      <c r="L379" s="3">
        <v>0</v>
      </c>
      <c r="M379" s="1" t="s">
        <v>31</v>
      </c>
      <c r="N379" s="3">
        <v>0</v>
      </c>
      <c r="O379" s="3">
        <v>0</v>
      </c>
      <c r="P379" s="1" t="s">
        <v>31</v>
      </c>
      <c r="Q379" s="3">
        <v>29.5</v>
      </c>
      <c r="R379" s="3">
        <v>0.49</v>
      </c>
      <c r="S379" s="1" t="s">
        <v>32</v>
      </c>
      <c r="T379" s="3">
        <v>29.5</v>
      </c>
      <c r="U379" s="3">
        <v>2.2400000000000002</v>
      </c>
      <c r="V379" s="1" t="s">
        <v>32</v>
      </c>
      <c r="W379" s="1" t="s">
        <v>33</v>
      </c>
      <c r="X379" s="1" t="s">
        <v>800</v>
      </c>
      <c r="Y379" s="1" t="s">
        <v>55</v>
      </c>
      <c r="Z379" s="1" t="s">
        <v>461</v>
      </c>
      <c r="AA379" s="1" t="s">
        <v>462</v>
      </c>
    </row>
    <row r="380" spans="1:27" hidden="1" x14ac:dyDescent="0.25">
      <c r="A380" s="1" t="s">
        <v>26</v>
      </c>
      <c r="B380" s="1" t="s">
        <v>908</v>
      </c>
      <c r="C380" s="2">
        <v>42318</v>
      </c>
      <c r="D380" s="1" t="s">
        <v>459</v>
      </c>
      <c r="E380" s="7" t="str">
        <f>VLOOKUP(TRIM(D380)*1,CFOP!A:B,2,FALSE)</f>
        <v>Não</v>
      </c>
      <c r="F380" s="1" t="s">
        <v>29</v>
      </c>
      <c r="G380" s="3">
        <v>-29.5</v>
      </c>
      <c r="H380" s="3">
        <v>29.5</v>
      </c>
      <c r="I380" s="3">
        <v>0.37</v>
      </c>
      <c r="J380" s="1" t="s">
        <v>30</v>
      </c>
      <c r="K380" s="3">
        <v>0</v>
      </c>
      <c r="L380" s="3">
        <v>0</v>
      </c>
      <c r="M380" s="1" t="s">
        <v>31</v>
      </c>
      <c r="N380" s="3">
        <v>0</v>
      </c>
      <c r="O380" s="3">
        <v>0</v>
      </c>
      <c r="P380" s="1" t="s">
        <v>31</v>
      </c>
      <c r="Q380" s="3">
        <v>29.5</v>
      </c>
      <c r="R380" s="3">
        <v>0.49</v>
      </c>
      <c r="S380" s="1" t="s">
        <v>32</v>
      </c>
      <c r="T380" s="3">
        <v>29.5</v>
      </c>
      <c r="U380" s="3">
        <v>2.2400000000000002</v>
      </c>
      <c r="V380" s="1" t="s">
        <v>32</v>
      </c>
      <c r="W380" s="1" t="s">
        <v>33</v>
      </c>
      <c r="X380" s="1" t="s">
        <v>800</v>
      </c>
      <c r="Y380" s="1" t="s">
        <v>55</v>
      </c>
      <c r="Z380" s="1" t="s">
        <v>461</v>
      </c>
      <c r="AA380" s="1" t="s">
        <v>462</v>
      </c>
    </row>
    <row r="381" spans="1:27" hidden="1" x14ac:dyDescent="0.25">
      <c r="A381" s="1" t="s">
        <v>26</v>
      </c>
      <c r="B381" s="1" t="s">
        <v>909</v>
      </c>
      <c r="C381" s="2">
        <v>42318</v>
      </c>
      <c r="D381" s="1" t="s">
        <v>459</v>
      </c>
      <c r="E381" s="7" t="str">
        <f>VLOOKUP(TRIM(D381)*1,CFOP!A:B,2,FALSE)</f>
        <v>Não</v>
      </c>
      <c r="F381" s="1" t="s">
        <v>29</v>
      </c>
      <c r="G381" s="3">
        <v>-29.5</v>
      </c>
      <c r="H381" s="3">
        <v>29.5</v>
      </c>
      <c r="I381" s="3">
        <v>0.37</v>
      </c>
      <c r="J381" s="1" t="s">
        <v>30</v>
      </c>
      <c r="K381" s="3">
        <v>0</v>
      </c>
      <c r="L381" s="3">
        <v>0</v>
      </c>
      <c r="M381" s="1" t="s">
        <v>31</v>
      </c>
      <c r="N381" s="3">
        <v>0</v>
      </c>
      <c r="O381" s="3">
        <v>0</v>
      </c>
      <c r="P381" s="1" t="s">
        <v>31</v>
      </c>
      <c r="Q381" s="3">
        <v>29.5</v>
      </c>
      <c r="R381" s="3">
        <v>0.49</v>
      </c>
      <c r="S381" s="1" t="s">
        <v>32</v>
      </c>
      <c r="T381" s="3">
        <v>29.5</v>
      </c>
      <c r="U381" s="3">
        <v>2.2400000000000002</v>
      </c>
      <c r="V381" s="1" t="s">
        <v>32</v>
      </c>
      <c r="W381" s="1" t="s">
        <v>33</v>
      </c>
      <c r="X381" s="1" t="s">
        <v>800</v>
      </c>
      <c r="Y381" s="1" t="s">
        <v>55</v>
      </c>
      <c r="Z381" s="1" t="s">
        <v>461</v>
      </c>
      <c r="AA381" s="1" t="s">
        <v>462</v>
      </c>
    </row>
    <row r="382" spans="1:27" hidden="1" x14ac:dyDescent="0.25">
      <c r="A382" s="1" t="s">
        <v>26</v>
      </c>
      <c r="B382" s="1" t="s">
        <v>910</v>
      </c>
      <c r="C382" s="2">
        <v>42318</v>
      </c>
      <c r="D382" s="1" t="s">
        <v>459</v>
      </c>
      <c r="E382" s="7" t="str">
        <f>VLOOKUP(TRIM(D382)*1,CFOP!A:B,2,FALSE)</f>
        <v>Não</v>
      </c>
      <c r="F382" s="1" t="s">
        <v>29</v>
      </c>
      <c r="G382" s="3">
        <v>-29.5</v>
      </c>
      <c r="H382" s="3">
        <v>29.5</v>
      </c>
      <c r="I382" s="3">
        <v>0.37</v>
      </c>
      <c r="J382" s="1" t="s">
        <v>30</v>
      </c>
      <c r="K382" s="3">
        <v>0</v>
      </c>
      <c r="L382" s="3">
        <v>0</v>
      </c>
      <c r="M382" s="1" t="s">
        <v>31</v>
      </c>
      <c r="N382" s="3">
        <v>0</v>
      </c>
      <c r="O382" s="3">
        <v>0</v>
      </c>
      <c r="P382" s="1" t="s">
        <v>31</v>
      </c>
      <c r="Q382" s="3">
        <v>29.5</v>
      </c>
      <c r="R382" s="3">
        <v>0.49</v>
      </c>
      <c r="S382" s="1" t="s">
        <v>32</v>
      </c>
      <c r="T382" s="3">
        <v>29.5</v>
      </c>
      <c r="U382" s="3">
        <v>2.2400000000000002</v>
      </c>
      <c r="V382" s="1" t="s">
        <v>32</v>
      </c>
      <c r="W382" s="1" t="s">
        <v>33</v>
      </c>
      <c r="X382" s="1" t="s">
        <v>800</v>
      </c>
      <c r="Y382" s="1" t="s">
        <v>55</v>
      </c>
      <c r="Z382" s="1" t="s">
        <v>461</v>
      </c>
      <c r="AA382" s="1" t="s">
        <v>462</v>
      </c>
    </row>
    <row r="383" spans="1:27" hidden="1" x14ac:dyDescent="0.25">
      <c r="A383" s="1" t="s">
        <v>26</v>
      </c>
      <c r="B383" s="1" t="s">
        <v>911</v>
      </c>
      <c r="C383" s="2">
        <v>42318</v>
      </c>
      <c r="D383" s="1" t="s">
        <v>459</v>
      </c>
      <c r="E383" s="7" t="str">
        <f>VLOOKUP(TRIM(D383)*1,CFOP!A:B,2,FALSE)</f>
        <v>Não</v>
      </c>
      <c r="F383" s="1" t="s">
        <v>29</v>
      </c>
      <c r="G383" s="3">
        <v>-29.5</v>
      </c>
      <c r="H383" s="3">
        <v>29.5</v>
      </c>
      <c r="I383" s="3">
        <v>0.37</v>
      </c>
      <c r="J383" s="1" t="s">
        <v>30</v>
      </c>
      <c r="K383" s="3">
        <v>0</v>
      </c>
      <c r="L383" s="3">
        <v>0</v>
      </c>
      <c r="M383" s="1" t="s">
        <v>31</v>
      </c>
      <c r="N383" s="3">
        <v>0</v>
      </c>
      <c r="O383" s="3">
        <v>0</v>
      </c>
      <c r="P383" s="1" t="s">
        <v>31</v>
      </c>
      <c r="Q383" s="3">
        <v>29.5</v>
      </c>
      <c r="R383" s="3">
        <v>0.49</v>
      </c>
      <c r="S383" s="1" t="s">
        <v>32</v>
      </c>
      <c r="T383" s="3">
        <v>29.5</v>
      </c>
      <c r="U383" s="3">
        <v>2.2400000000000002</v>
      </c>
      <c r="V383" s="1" t="s">
        <v>32</v>
      </c>
      <c r="W383" s="1" t="s">
        <v>33</v>
      </c>
      <c r="X383" s="1" t="s">
        <v>800</v>
      </c>
      <c r="Y383" s="1" t="s">
        <v>55</v>
      </c>
      <c r="Z383" s="1" t="s">
        <v>461</v>
      </c>
      <c r="AA383" s="1" t="s">
        <v>462</v>
      </c>
    </row>
    <row r="384" spans="1:27" hidden="1" x14ac:dyDescent="0.25">
      <c r="A384" s="1" t="s">
        <v>26</v>
      </c>
      <c r="B384" s="1" t="s">
        <v>912</v>
      </c>
      <c r="C384" s="2">
        <v>42318</v>
      </c>
      <c r="D384" s="1" t="s">
        <v>459</v>
      </c>
      <c r="E384" s="7" t="str">
        <f>VLOOKUP(TRIM(D384)*1,CFOP!A:B,2,FALSE)</f>
        <v>Não</v>
      </c>
      <c r="F384" s="1" t="s">
        <v>29</v>
      </c>
      <c r="G384" s="3">
        <v>-29.5</v>
      </c>
      <c r="H384" s="3">
        <v>29.5</v>
      </c>
      <c r="I384" s="3">
        <v>0.37</v>
      </c>
      <c r="J384" s="1" t="s">
        <v>30</v>
      </c>
      <c r="K384" s="3">
        <v>0</v>
      </c>
      <c r="L384" s="3">
        <v>0</v>
      </c>
      <c r="M384" s="1" t="s">
        <v>31</v>
      </c>
      <c r="N384" s="3">
        <v>0</v>
      </c>
      <c r="O384" s="3">
        <v>0</v>
      </c>
      <c r="P384" s="1" t="s">
        <v>31</v>
      </c>
      <c r="Q384" s="3">
        <v>29.5</v>
      </c>
      <c r="R384" s="3">
        <v>0.49</v>
      </c>
      <c r="S384" s="1" t="s">
        <v>32</v>
      </c>
      <c r="T384" s="3">
        <v>29.5</v>
      </c>
      <c r="U384" s="3">
        <v>2.2400000000000002</v>
      </c>
      <c r="V384" s="1" t="s">
        <v>32</v>
      </c>
      <c r="W384" s="1" t="s">
        <v>33</v>
      </c>
      <c r="X384" s="1" t="s">
        <v>800</v>
      </c>
      <c r="Y384" s="1" t="s">
        <v>55</v>
      </c>
      <c r="Z384" s="1" t="s">
        <v>461</v>
      </c>
      <c r="AA384" s="1" t="s">
        <v>462</v>
      </c>
    </row>
    <row r="385" spans="1:27" hidden="1" x14ac:dyDescent="0.25">
      <c r="A385" s="1" t="s">
        <v>26</v>
      </c>
      <c r="B385" s="1" t="s">
        <v>913</v>
      </c>
      <c r="C385" s="2">
        <v>42318</v>
      </c>
      <c r="D385" s="1" t="s">
        <v>459</v>
      </c>
      <c r="E385" s="7" t="str">
        <f>VLOOKUP(TRIM(D385)*1,CFOP!A:B,2,FALSE)</f>
        <v>Não</v>
      </c>
      <c r="F385" s="1" t="s">
        <v>29</v>
      </c>
      <c r="G385" s="3">
        <v>-29.5</v>
      </c>
      <c r="H385" s="3">
        <v>29.5</v>
      </c>
      <c r="I385" s="3">
        <v>0.37</v>
      </c>
      <c r="J385" s="1" t="s">
        <v>30</v>
      </c>
      <c r="K385" s="3">
        <v>0</v>
      </c>
      <c r="L385" s="3">
        <v>0</v>
      </c>
      <c r="M385" s="1" t="s">
        <v>31</v>
      </c>
      <c r="N385" s="3">
        <v>0</v>
      </c>
      <c r="O385" s="3">
        <v>0</v>
      </c>
      <c r="P385" s="1" t="s">
        <v>31</v>
      </c>
      <c r="Q385" s="3">
        <v>29.5</v>
      </c>
      <c r="R385" s="3">
        <v>0.49</v>
      </c>
      <c r="S385" s="1" t="s">
        <v>32</v>
      </c>
      <c r="T385" s="3">
        <v>29.5</v>
      </c>
      <c r="U385" s="3">
        <v>2.2400000000000002</v>
      </c>
      <c r="V385" s="1" t="s">
        <v>32</v>
      </c>
      <c r="W385" s="1" t="s">
        <v>33</v>
      </c>
      <c r="X385" s="1" t="s">
        <v>800</v>
      </c>
      <c r="Y385" s="1" t="s">
        <v>55</v>
      </c>
      <c r="Z385" s="1" t="s">
        <v>461</v>
      </c>
      <c r="AA385" s="1" t="s">
        <v>462</v>
      </c>
    </row>
    <row r="386" spans="1:27" hidden="1" x14ac:dyDescent="0.25">
      <c r="A386" s="1" t="s">
        <v>26</v>
      </c>
      <c r="B386" s="1" t="s">
        <v>914</v>
      </c>
      <c r="C386" s="2">
        <v>42318</v>
      </c>
      <c r="D386" s="1" t="s">
        <v>459</v>
      </c>
      <c r="E386" s="7" t="str">
        <f>VLOOKUP(TRIM(D386)*1,CFOP!A:B,2,FALSE)</f>
        <v>Não</v>
      </c>
      <c r="F386" s="1" t="s">
        <v>29</v>
      </c>
      <c r="G386" s="3">
        <v>-29.5</v>
      </c>
      <c r="H386" s="3">
        <v>29.5</v>
      </c>
      <c r="I386" s="3">
        <v>0.37</v>
      </c>
      <c r="J386" s="1" t="s">
        <v>30</v>
      </c>
      <c r="K386" s="3">
        <v>0</v>
      </c>
      <c r="L386" s="3">
        <v>0</v>
      </c>
      <c r="M386" s="1" t="s">
        <v>31</v>
      </c>
      <c r="N386" s="3">
        <v>0</v>
      </c>
      <c r="O386" s="3">
        <v>0</v>
      </c>
      <c r="P386" s="1" t="s">
        <v>31</v>
      </c>
      <c r="Q386" s="3">
        <v>29.5</v>
      </c>
      <c r="R386" s="3">
        <v>0.49</v>
      </c>
      <c r="S386" s="1" t="s">
        <v>32</v>
      </c>
      <c r="T386" s="3">
        <v>29.5</v>
      </c>
      <c r="U386" s="3">
        <v>2.2400000000000002</v>
      </c>
      <c r="V386" s="1" t="s">
        <v>32</v>
      </c>
      <c r="W386" s="1" t="s">
        <v>33</v>
      </c>
      <c r="X386" s="1" t="s">
        <v>800</v>
      </c>
      <c r="Y386" s="1" t="s">
        <v>55</v>
      </c>
      <c r="Z386" s="1" t="s">
        <v>461</v>
      </c>
      <c r="AA386" s="1" t="s">
        <v>462</v>
      </c>
    </row>
    <row r="387" spans="1:27" hidden="1" x14ac:dyDescent="0.25">
      <c r="A387" s="1" t="s">
        <v>26</v>
      </c>
      <c r="B387" s="1" t="s">
        <v>915</v>
      </c>
      <c r="C387" s="2">
        <v>42318</v>
      </c>
      <c r="D387" s="1" t="s">
        <v>459</v>
      </c>
      <c r="E387" s="7" t="str">
        <f>VLOOKUP(TRIM(D387)*1,CFOP!A:B,2,FALSE)</f>
        <v>Não</v>
      </c>
      <c r="F387" s="1" t="s">
        <v>29</v>
      </c>
      <c r="G387" s="3">
        <v>-29.5</v>
      </c>
      <c r="H387" s="3">
        <v>29.5</v>
      </c>
      <c r="I387" s="3">
        <v>0.37</v>
      </c>
      <c r="J387" s="1" t="s">
        <v>30</v>
      </c>
      <c r="K387" s="3">
        <v>0</v>
      </c>
      <c r="L387" s="3">
        <v>0</v>
      </c>
      <c r="M387" s="1" t="s">
        <v>31</v>
      </c>
      <c r="N387" s="3">
        <v>0</v>
      </c>
      <c r="O387" s="3">
        <v>0</v>
      </c>
      <c r="P387" s="1" t="s">
        <v>31</v>
      </c>
      <c r="Q387" s="3">
        <v>29.5</v>
      </c>
      <c r="R387" s="3">
        <v>0.49</v>
      </c>
      <c r="S387" s="1" t="s">
        <v>32</v>
      </c>
      <c r="T387" s="3">
        <v>29.5</v>
      </c>
      <c r="U387" s="3">
        <v>2.2400000000000002</v>
      </c>
      <c r="V387" s="1" t="s">
        <v>32</v>
      </c>
      <c r="W387" s="1" t="s">
        <v>33</v>
      </c>
      <c r="X387" s="1" t="s">
        <v>800</v>
      </c>
      <c r="Y387" s="1" t="s">
        <v>55</v>
      </c>
      <c r="Z387" s="1" t="s">
        <v>461</v>
      </c>
      <c r="AA387" s="1" t="s">
        <v>462</v>
      </c>
    </row>
    <row r="388" spans="1:27" hidden="1" x14ac:dyDescent="0.25">
      <c r="A388" s="1" t="s">
        <v>26</v>
      </c>
      <c r="B388" s="1" t="s">
        <v>916</v>
      </c>
      <c r="C388" s="2">
        <v>42318</v>
      </c>
      <c r="D388" s="1" t="s">
        <v>459</v>
      </c>
      <c r="E388" s="7" t="str">
        <f>VLOOKUP(TRIM(D388)*1,CFOP!A:B,2,FALSE)</f>
        <v>Não</v>
      </c>
      <c r="F388" s="1" t="s">
        <v>29</v>
      </c>
      <c r="G388" s="3">
        <v>-29.5</v>
      </c>
      <c r="H388" s="3">
        <v>29.5</v>
      </c>
      <c r="I388" s="3">
        <v>0.37</v>
      </c>
      <c r="J388" s="1" t="s">
        <v>30</v>
      </c>
      <c r="K388" s="3">
        <v>0</v>
      </c>
      <c r="L388" s="3">
        <v>0</v>
      </c>
      <c r="M388" s="1" t="s">
        <v>31</v>
      </c>
      <c r="N388" s="3">
        <v>0</v>
      </c>
      <c r="O388" s="3">
        <v>0</v>
      </c>
      <c r="P388" s="1" t="s">
        <v>31</v>
      </c>
      <c r="Q388" s="3">
        <v>29.5</v>
      </c>
      <c r="R388" s="3">
        <v>0.49</v>
      </c>
      <c r="S388" s="1" t="s">
        <v>32</v>
      </c>
      <c r="T388" s="3">
        <v>29.5</v>
      </c>
      <c r="U388" s="3">
        <v>2.2400000000000002</v>
      </c>
      <c r="V388" s="1" t="s">
        <v>32</v>
      </c>
      <c r="W388" s="1" t="s">
        <v>33</v>
      </c>
      <c r="X388" s="1" t="s">
        <v>800</v>
      </c>
      <c r="Y388" s="1" t="s">
        <v>55</v>
      </c>
      <c r="Z388" s="1" t="s">
        <v>461</v>
      </c>
      <c r="AA388" s="1" t="s">
        <v>462</v>
      </c>
    </row>
    <row r="389" spans="1:27" hidden="1" x14ac:dyDescent="0.25">
      <c r="A389" s="1" t="s">
        <v>26</v>
      </c>
      <c r="B389" s="1" t="s">
        <v>917</v>
      </c>
      <c r="C389" s="2">
        <v>42318</v>
      </c>
      <c r="D389" s="1" t="s">
        <v>459</v>
      </c>
      <c r="E389" s="7" t="str">
        <f>VLOOKUP(TRIM(D389)*1,CFOP!A:B,2,FALSE)</f>
        <v>Não</v>
      </c>
      <c r="F389" s="1" t="s">
        <v>29</v>
      </c>
      <c r="G389" s="3">
        <v>-29.5</v>
      </c>
      <c r="H389" s="3">
        <v>29.5</v>
      </c>
      <c r="I389" s="3">
        <v>0.37</v>
      </c>
      <c r="J389" s="1" t="s">
        <v>30</v>
      </c>
      <c r="K389" s="3">
        <v>0</v>
      </c>
      <c r="L389" s="3">
        <v>0</v>
      </c>
      <c r="M389" s="1" t="s">
        <v>31</v>
      </c>
      <c r="N389" s="3">
        <v>0</v>
      </c>
      <c r="O389" s="3">
        <v>0</v>
      </c>
      <c r="P389" s="1" t="s">
        <v>31</v>
      </c>
      <c r="Q389" s="3">
        <v>29.5</v>
      </c>
      <c r="R389" s="3">
        <v>0.49</v>
      </c>
      <c r="S389" s="1" t="s">
        <v>32</v>
      </c>
      <c r="T389" s="3">
        <v>29.5</v>
      </c>
      <c r="U389" s="3">
        <v>2.2400000000000002</v>
      </c>
      <c r="V389" s="1" t="s">
        <v>32</v>
      </c>
      <c r="W389" s="1" t="s">
        <v>33</v>
      </c>
      <c r="X389" s="1" t="s">
        <v>800</v>
      </c>
      <c r="Y389" s="1" t="s">
        <v>55</v>
      </c>
      <c r="Z389" s="1" t="s">
        <v>461</v>
      </c>
      <c r="AA389" s="1" t="s">
        <v>462</v>
      </c>
    </row>
    <row r="390" spans="1:27" hidden="1" x14ac:dyDescent="0.25">
      <c r="A390" s="1" t="s">
        <v>26</v>
      </c>
      <c r="B390" s="1" t="s">
        <v>918</v>
      </c>
      <c r="C390" s="2">
        <v>42318</v>
      </c>
      <c r="D390" s="1" t="s">
        <v>459</v>
      </c>
      <c r="E390" s="7" t="str">
        <f>VLOOKUP(TRIM(D390)*1,CFOP!A:B,2,FALSE)</f>
        <v>Não</v>
      </c>
      <c r="F390" s="1" t="s">
        <v>29</v>
      </c>
      <c r="G390" s="3">
        <v>-29.5</v>
      </c>
      <c r="H390" s="3">
        <v>29.5</v>
      </c>
      <c r="I390" s="3">
        <v>0.37</v>
      </c>
      <c r="J390" s="1" t="s">
        <v>30</v>
      </c>
      <c r="K390" s="3">
        <v>0</v>
      </c>
      <c r="L390" s="3">
        <v>0</v>
      </c>
      <c r="M390" s="1" t="s">
        <v>31</v>
      </c>
      <c r="N390" s="3">
        <v>0</v>
      </c>
      <c r="O390" s="3">
        <v>0</v>
      </c>
      <c r="P390" s="1" t="s">
        <v>31</v>
      </c>
      <c r="Q390" s="3">
        <v>29.5</v>
      </c>
      <c r="R390" s="3">
        <v>0.49</v>
      </c>
      <c r="S390" s="1" t="s">
        <v>32</v>
      </c>
      <c r="T390" s="3">
        <v>29.5</v>
      </c>
      <c r="U390" s="3">
        <v>2.2400000000000002</v>
      </c>
      <c r="V390" s="1" t="s">
        <v>32</v>
      </c>
      <c r="W390" s="1" t="s">
        <v>33</v>
      </c>
      <c r="X390" s="1" t="s">
        <v>800</v>
      </c>
      <c r="Y390" s="1" t="s">
        <v>55</v>
      </c>
      <c r="Z390" s="1" t="s">
        <v>461</v>
      </c>
      <c r="AA390" s="1" t="s">
        <v>462</v>
      </c>
    </row>
    <row r="391" spans="1:27" hidden="1" x14ac:dyDescent="0.25">
      <c r="A391" s="1" t="s">
        <v>26</v>
      </c>
      <c r="B391" s="1" t="s">
        <v>919</v>
      </c>
      <c r="C391" s="2">
        <v>42318</v>
      </c>
      <c r="D391" s="1" t="s">
        <v>459</v>
      </c>
      <c r="E391" s="7" t="str">
        <f>VLOOKUP(TRIM(D391)*1,CFOP!A:B,2,FALSE)</f>
        <v>Não</v>
      </c>
      <c r="F391" s="1" t="s">
        <v>29</v>
      </c>
      <c r="G391" s="3">
        <v>-29.5</v>
      </c>
      <c r="H391" s="3">
        <v>29.5</v>
      </c>
      <c r="I391" s="3">
        <v>0.37</v>
      </c>
      <c r="J391" s="1" t="s">
        <v>30</v>
      </c>
      <c r="K391" s="3">
        <v>0</v>
      </c>
      <c r="L391" s="3">
        <v>0</v>
      </c>
      <c r="M391" s="1" t="s">
        <v>31</v>
      </c>
      <c r="N391" s="3">
        <v>0</v>
      </c>
      <c r="O391" s="3">
        <v>0</v>
      </c>
      <c r="P391" s="1" t="s">
        <v>31</v>
      </c>
      <c r="Q391" s="3">
        <v>29.5</v>
      </c>
      <c r="R391" s="3">
        <v>0.49</v>
      </c>
      <c r="S391" s="1" t="s">
        <v>32</v>
      </c>
      <c r="T391" s="3">
        <v>29.5</v>
      </c>
      <c r="U391" s="3">
        <v>2.2400000000000002</v>
      </c>
      <c r="V391" s="1" t="s">
        <v>32</v>
      </c>
      <c r="W391" s="1" t="s">
        <v>33</v>
      </c>
      <c r="X391" s="1" t="s">
        <v>800</v>
      </c>
      <c r="Y391" s="1" t="s">
        <v>55</v>
      </c>
      <c r="Z391" s="1" t="s">
        <v>461</v>
      </c>
      <c r="AA391" s="1" t="s">
        <v>462</v>
      </c>
    </row>
    <row r="392" spans="1:27" hidden="1" x14ac:dyDescent="0.25">
      <c r="A392" s="1" t="s">
        <v>26</v>
      </c>
      <c r="B392" s="1" t="s">
        <v>920</v>
      </c>
      <c r="C392" s="2">
        <v>42318</v>
      </c>
      <c r="D392" s="1" t="s">
        <v>459</v>
      </c>
      <c r="E392" s="7" t="str">
        <f>VLOOKUP(TRIM(D392)*1,CFOP!A:B,2,FALSE)</f>
        <v>Não</v>
      </c>
      <c r="F392" s="1" t="s">
        <v>29</v>
      </c>
      <c r="G392" s="3">
        <v>-29.5</v>
      </c>
      <c r="H392" s="3">
        <v>29.5</v>
      </c>
      <c r="I392" s="3">
        <v>0.37</v>
      </c>
      <c r="J392" s="1" t="s">
        <v>30</v>
      </c>
      <c r="K392" s="3">
        <v>0</v>
      </c>
      <c r="L392" s="3">
        <v>0</v>
      </c>
      <c r="M392" s="1" t="s">
        <v>31</v>
      </c>
      <c r="N392" s="3">
        <v>0</v>
      </c>
      <c r="O392" s="3">
        <v>0</v>
      </c>
      <c r="P392" s="1" t="s">
        <v>31</v>
      </c>
      <c r="Q392" s="3">
        <v>29.5</v>
      </c>
      <c r="R392" s="3">
        <v>0.49</v>
      </c>
      <c r="S392" s="1" t="s">
        <v>32</v>
      </c>
      <c r="T392" s="3">
        <v>29.5</v>
      </c>
      <c r="U392" s="3">
        <v>2.2400000000000002</v>
      </c>
      <c r="V392" s="1" t="s">
        <v>32</v>
      </c>
      <c r="W392" s="1" t="s">
        <v>33</v>
      </c>
      <c r="X392" s="1" t="s">
        <v>800</v>
      </c>
      <c r="Y392" s="1" t="s">
        <v>55</v>
      </c>
      <c r="Z392" s="1" t="s">
        <v>461</v>
      </c>
      <c r="AA392" s="1" t="s">
        <v>462</v>
      </c>
    </row>
    <row r="393" spans="1:27" hidden="1" x14ac:dyDescent="0.25">
      <c r="A393" s="1" t="s">
        <v>26</v>
      </c>
      <c r="B393" s="1" t="s">
        <v>921</v>
      </c>
      <c r="C393" s="2">
        <v>42318</v>
      </c>
      <c r="D393" s="1" t="s">
        <v>459</v>
      </c>
      <c r="E393" s="7" t="str">
        <f>VLOOKUP(TRIM(D393)*1,CFOP!A:B,2,FALSE)</f>
        <v>Não</v>
      </c>
      <c r="F393" s="1" t="s">
        <v>29</v>
      </c>
      <c r="G393" s="3">
        <v>-29.5</v>
      </c>
      <c r="H393" s="3">
        <v>29.5</v>
      </c>
      <c r="I393" s="3">
        <v>0.37</v>
      </c>
      <c r="J393" s="1" t="s">
        <v>30</v>
      </c>
      <c r="K393" s="3">
        <v>0</v>
      </c>
      <c r="L393" s="3">
        <v>0</v>
      </c>
      <c r="M393" s="1" t="s">
        <v>31</v>
      </c>
      <c r="N393" s="3">
        <v>0</v>
      </c>
      <c r="O393" s="3">
        <v>0</v>
      </c>
      <c r="P393" s="1" t="s">
        <v>31</v>
      </c>
      <c r="Q393" s="3">
        <v>29.5</v>
      </c>
      <c r="R393" s="3">
        <v>0.49</v>
      </c>
      <c r="S393" s="1" t="s">
        <v>32</v>
      </c>
      <c r="T393" s="3">
        <v>29.5</v>
      </c>
      <c r="U393" s="3">
        <v>2.2400000000000002</v>
      </c>
      <c r="V393" s="1" t="s">
        <v>32</v>
      </c>
      <c r="W393" s="1" t="s">
        <v>33</v>
      </c>
      <c r="X393" s="1" t="s">
        <v>800</v>
      </c>
      <c r="Y393" s="1" t="s">
        <v>55</v>
      </c>
      <c r="Z393" s="1" t="s">
        <v>461</v>
      </c>
      <c r="AA393" s="1" t="s">
        <v>462</v>
      </c>
    </row>
    <row r="394" spans="1:27" hidden="1" x14ac:dyDescent="0.25">
      <c r="A394" s="1" t="s">
        <v>26</v>
      </c>
      <c r="B394" s="1" t="s">
        <v>922</v>
      </c>
      <c r="C394" s="2">
        <v>42318</v>
      </c>
      <c r="D394" s="1" t="s">
        <v>459</v>
      </c>
      <c r="E394" s="7" t="str">
        <f>VLOOKUP(TRIM(D394)*1,CFOP!A:B,2,FALSE)</f>
        <v>Não</v>
      </c>
      <c r="F394" s="1" t="s">
        <v>29</v>
      </c>
      <c r="G394" s="3">
        <v>-29.5</v>
      </c>
      <c r="H394" s="3">
        <v>29.5</v>
      </c>
      <c r="I394" s="3">
        <v>0.37</v>
      </c>
      <c r="J394" s="1" t="s">
        <v>30</v>
      </c>
      <c r="K394" s="3">
        <v>0</v>
      </c>
      <c r="L394" s="3">
        <v>0</v>
      </c>
      <c r="M394" s="1" t="s">
        <v>31</v>
      </c>
      <c r="N394" s="3">
        <v>0</v>
      </c>
      <c r="O394" s="3">
        <v>0</v>
      </c>
      <c r="P394" s="1" t="s">
        <v>31</v>
      </c>
      <c r="Q394" s="3">
        <v>29.5</v>
      </c>
      <c r="R394" s="3">
        <v>0.49</v>
      </c>
      <c r="S394" s="1" t="s">
        <v>32</v>
      </c>
      <c r="T394" s="3">
        <v>29.5</v>
      </c>
      <c r="U394" s="3">
        <v>2.2400000000000002</v>
      </c>
      <c r="V394" s="1" t="s">
        <v>32</v>
      </c>
      <c r="W394" s="1" t="s">
        <v>33</v>
      </c>
      <c r="X394" s="1" t="s">
        <v>800</v>
      </c>
      <c r="Y394" s="1" t="s">
        <v>55</v>
      </c>
      <c r="Z394" s="1" t="s">
        <v>461</v>
      </c>
      <c r="AA394" s="1" t="s">
        <v>462</v>
      </c>
    </row>
    <row r="395" spans="1:27" hidden="1" x14ac:dyDescent="0.25">
      <c r="A395" s="1" t="s">
        <v>26</v>
      </c>
      <c r="B395" s="1" t="s">
        <v>923</v>
      </c>
      <c r="C395" s="2">
        <v>42318</v>
      </c>
      <c r="D395" s="1" t="s">
        <v>459</v>
      </c>
      <c r="E395" s="7" t="str">
        <f>VLOOKUP(TRIM(D395)*1,CFOP!A:B,2,FALSE)</f>
        <v>Não</v>
      </c>
      <c r="F395" s="1" t="s">
        <v>29</v>
      </c>
      <c r="G395" s="3">
        <v>-29.5</v>
      </c>
      <c r="H395" s="3">
        <v>29.5</v>
      </c>
      <c r="I395" s="3">
        <v>0.37</v>
      </c>
      <c r="J395" s="1" t="s">
        <v>30</v>
      </c>
      <c r="K395" s="3">
        <v>0</v>
      </c>
      <c r="L395" s="3">
        <v>0</v>
      </c>
      <c r="M395" s="1" t="s">
        <v>31</v>
      </c>
      <c r="N395" s="3">
        <v>0</v>
      </c>
      <c r="O395" s="3">
        <v>0</v>
      </c>
      <c r="P395" s="1" t="s">
        <v>31</v>
      </c>
      <c r="Q395" s="3">
        <v>29.5</v>
      </c>
      <c r="R395" s="3">
        <v>0.49</v>
      </c>
      <c r="S395" s="1" t="s">
        <v>32</v>
      </c>
      <c r="T395" s="3">
        <v>29.5</v>
      </c>
      <c r="U395" s="3">
        <v>2.2400000000000002</v>
      </c>
      <c r="V395" s="1" t="s">
        <v>32</v>
      </c>
      <c r="W395" s="1" t="s">
        <v>33</v>
      </c>
      <c r="X395" s="1" t="s">
        <v>800</v>
      </c>
      <c r="Y395" s="1" t="s">
        <v>55</v>
      </c>
      <c r="Z395" s="1" t="s">
        <v>461</v>
      </c>
      <c r="AA395" s="1" t="s">
        <v>462</v>
      </c>
    </row>
    <row r="396" spans="1:27" hidden="1" x14ac:dyDescent="0.25">
      <c r="A396" s="1" t="s">
        <v>26</v>
      </c>
      <c r="B396" s="1" t="s">
        <v>924</v>
      </c>
      <c r="C396" s="2">
        <v>42318</v>
      </c>
      <c r="D396" s="1" t="s">
        <v>459</v>
      </c>
      <c r="E396" s="7" t="str">
        <f>VLOOKUP(TRIM(D396)*1,CFOP!A:B,2,FALSE)</f>
        <v>Não</v>
      </c>
      <c r="F396" s="1" t="s">
        <v>29</v>
      </c>
      <c r="G396" s="3">
        <v>-29.5</v>
      </c>
      <c r="H396" s="3">
        <v>29.5</v>
      </c>
      <c r="I396" s="3">
        <v>0.37</v>
      </c>
      <c r="J396" s="1" t="s">
        <v>30</v>
      </c>
      <c r="K396" s="3">
        <v>0</v>
      </c>
      <c r="L396" s="3">
        <v>0</v>
      </c>
      <c r="M396" s="1" t="s">
        <v>31</v>
      </c>
      <c r="N396" s="3">
        <v>0</v>
      </c>
      <c r="O396" s="3">
        <v>0</v>
      </c>
      <c r="P396" s="1" t="s">
        <v>31</v>
      </c>
      <c r="Q396" s="3">
        <v>29.5</v>
      </c>
      <c r="R396" s="3">
        <v>0.49</v>
      </c>
      <c r="S396" s="1" t="s">
        <v>32</v>
      </c>
      <c r="T396" s="3">
        <v>29.5</v>
      </c>
      <c r="U396" s="3">
        <v>2.2400000000000002</v>
      </c>
      <c r="V396" s="1" t="s">
        <v>32</v>
      </c>
      <c r="W396" s="1" t="s">
        <v>33</v>
      </c>
      <c r="X396" s="1" t="s">
        <v>800</v>
      </c>
      <c r="Y396" s="1" t="s">
        <v>55</v>
      </c>
      <c r="Z396" s="1" t="s">
        <v>461</v>
      </c>
      <c r="AA396" s="1" t="s">
        <v>462</v>
      </c>
    </row>
    <row r="397" spans="1:27" hidden="1" x14ac:dyDescent="0.25">
      <c r="A397" s="1" t="s">
        <v>26</v>
      </c>
      <c r="B397" s="1" t="s">
        <v>925</v>
      </c>
      <c r="C397" s="2">
        <v>42318</v>
      </c>
      <c r="D397" s="1" t="s">
        <v>459</v>
      </c>
      <c r="E397" s="7" t="str">
        <f>VLOOKUP(TRIM(D397)*1,CFOP!A:B,2,FALSE)</f>
        <v>Não</v>
      </c>
      <c r="F397" s="1" t="s">
        <v>29</v>
      </c>
      <c r="G397" s="3">
        <v>-29.5</v>
      </c>
      <c r="H397" s="3">
        <v>29.5</v>
      </c>
      <c r="I397" s="3">
        <v>0.37</v>
      </c>
      <c r="J397" s="1" t="s">
        <v>30</v>
      </c>
      <c r="K397" s="3">
        <v>0</v>
      </c>
      <c r="L397" s="3">
        <v>0</v>
      </c>
      <c r="M397" s="1" t="s">
        <v>31</v>
      </c>
      <c r="N397" s="3">
        <v>0</v>
      </c>
      <c r="O397" s="3">
        <v>0</v>
      </c>
      <c r="P397" s="1" t="s">
        <v>31</v>
      </c>
      <c r="Q397" s="3">
        <v>29.5</v>
      </c>
      <c r="R397" s="3">
        <v>0.49</v>
      </c>
      <c r="S397" s="1" t="s">
        <v>32</v>
      </c>
      <c r="T397" s="3">
        <v>29.5</v>
      </c>
      <c r="U397" s="3">
        <v>2.2400000000000002</v>
      </c>
      <c r="V397" s="1" t="s">
        <v>32</v>
      </c>
      <c r="W397" s="1" t="s">
        <v>33</v>
      </c>
      <c r="X397" s="1" t="s">
        <v>800</v>
      </c>
      <c r="Y397" s="1" t="s">
        <v>55</v>
      </c>
      <c r="Z397" s="1" t="s">
        <v>461</v>
      </c>
      <c r="AA397" s="1" t="s">
        <v>462</v>
      </c>
    </row>
    <row r="398" spans="1:27" hidden="1" x14ac:dyDescent="0.25">
      <c r="A398" s="1" t="s">
        <v>26</v>
      </c>
      <c r="B398" s="1" t="s">
        <v>926</v>
      </c>
      <c r="C398" s="2">
        <v>42318</v>
      </c>
      <c r="D398" s="1" t="s">
        <v>459</v>
      </c>
      <c r="E398" s="7" t="str">
        <f>VLOOKUP(TRIM(D398)*1,CFOP!A:B,2,FALSE)</f>
        <v>Não</v>
      </c>
      <c r="F398" s="1" t="s">
        <v>29</v>
      </c>
      <c r="G398" s="3">
        <v>-200</v>
      </c>
      <c r="H398" s="3">
        <v>200</v>
      </c>
      <c r="I398" s="3">
        <v>2.5</v>
      </c>
      <c r="J398" s="1" t="s">
        <v>30</v>
      </c>
      <c r="K398" s="3">
        <v>0</v>
      </c>
      <c r="L398" s="3">
        <v>0</v>
      </c>
      <c r="M398" s="1" t="s">
        <v>31</v>
      </c>
      <c r="N398" s="3">
        <v>0</v>
      </c>
      <c r="O398" s="3">
        <v>0</v>
      </c>
      <c r="P398" s="1" t="s">
        <v>31</v>
      </c>
      <c r="Q398" s="3">
        <v>200</v>
      </c>
      <c r="R398" s="3">
        <v>3.3000000000000003</v>
      </c>
      <c r="S398" s="1" t="s">
        <v>32</v>
      </c>
      <c r="T398" s="3">
        <v>200</v>
      </c>
      <c r="U398" s="3">
        <v>15.200000000000001</v>
      </c>
      <c r="V398" s="1" t="s">
        <v>32</v>
      </c>
      <c r="W398" s="1" t="s">
        <v>33</v>
      </c>
      <c r="X398" s="1" t="s">
        <v>800</v>
      </c>
      <c r="Y398" s="1" t="s">
        <v>55</v>
      </c>
      <c r="Z398" s="1" t="s">
        <v>461</v>
      </c>
      <c r="AA398" s="1" t="s">
        <v>462</v>
      </c>
    </row>
    <row r="399" spans="1:27" hidden="1" x14ac:dyDescent="0.25">
      <c r="A399" s="1" t="s">
        <v>26</v>
      </c>
      <c r="B399" s="1" t="s">
        <v>927</v>
      </c>
      <c r="C399" s="2">
        <v>42318</v>
      </c>
      <c r="D399" s="1" t="s">
        <v>459</v>
      </c>
      <c r="E399" s="7" t="str">
        <f>VLOOKUP(TRIM(D399)*1,CFOP!A:B,2,FALSE)</f>
        <v>Não</v>
      </c>
      <c r="F399" s="1" t="s">
        <v>29</v>
      </c>
      <c r="G399" s="3">
        <v>-204.65</v>
      </c>
      <c r="H399" s="3">
        <v>204.65</v>
      </c>
      <c r="I399" s="3">
        <v>2.56</v>
      </c>
      <c r="J399" s="1" t="s">
        <v>30</v>
      </c>
      <c r="K399" s="3">
        <v>0</v>
      </c>
      <c r="L399" s="3">
        <v>0</v>
      </c>
      <c r="M399" s="1" t="s">
        <v>31</v>
      </c>
      <c r="N399" s="3">
        <v>0</v>
      </c>
      <c r="O399" s="3">
        <v>0</v>
      </c>
      <c r="P399" s="1" t="s">
        <v>31</v>
      </c>
      <c r="Q399" s="3">
        <v>204.65</v>
      </c>
      <c r="R399" s="3">
        <v>3.38</v>
      </c>
      <c r="S399" s="1" t="s">
        <v>32</v>
      </c>
      <c r="T399" s="3">
        <v>204.65</v>
      </c>
      <c r="U399" s="3">
        <v>15.55</v>
      </c>
      <c r="V399" s="1" t="s">
        <v>32</v>
      </c>
      <c r="W399" s="1" t="s">
        <v>33</v>
      </c>
      <c r="X399" s="1" t="s">
        <v>800</v>
      </c>
      <c r="Y399" s="1" t="s">
        <v>55</v>
      </c>
      <c r="Z399" s="1" t="s">
        <v>461</v>
      </c>
      <c r="AA399" s="1" t="s">
        <v>462</v>
      </c>
    </row>
    <row r="400" spans="1:27" hidden="1" x14ac:dyDescent="0.25">
      <c r="A400" s="1" t="s">
        <v>26</v>
      </c>
      <c r="B400" s="1" t="s">
        <v>928</v>
      </c>
      <c r="C400" s="2">
        <v>42318</v>
      </c>
      <c r="D400" s="1" t="s">
        <v>459</v>
      </c>
      <c r="E400" s="7" t="str">
        <f>VLOOKUP(TRIM(D400)*1,CFOP!A:B,2,FALSE)</f>
        <v>Não</v>
      </c>
      <c r="F400" s="1" t="s">
        <v>29</v>
      </c>
      <c r="G400" s="3">
        <v>-160</v>
      </c>
      <c r="H400" s="3">
        <v>160</v>
      </c>
      <c r="I400" s="3">
        <v>2</v>
      </c>
      <c r="J400" s="1" t="s">
        <v>30</v>
      </c>
      <c r="K400" s="3">
        <v>0</v>
      </c>
      <c r="L400" s="3">
        <v>0</v>
      </c>
      <c r="M400" s="1" t="s">
        <v>31</v>
      </c>
      <c r="N400" s="3">
        <v>0</v>
      </c>
      <c r="O400" s="3">
        <v>0</v>
      </c>
      <c r="P400" s="1" t="s">
        <v>31</v>
      </c>
      <c r="Q400" s="3">
        <v>160</v>
      </c>
      <c r="R400" s="3">
        <v>2.64</v>
      </c>
      <c r="S400" s="1" t="s">
        <v>32</v>
      </c>
      <c r="T400" s="3">
        <v>160</v>
      </c>
      <c r="U400" s="3">
        <v>12.16</v>
      </c>
      <c r="V400" s="1" t="s">
        <v>32</v>
      </c>
      <c r="W400" s="1" t="s">
        <v>33</v>
      </c>
      <c r="X400" s="1" t="s">
        <v>800</v>
      </c>
      <c r="Y400" s="1" t="s">
        <v>55</v>
      </c>
      <c r="Z400" s="1" t="s">
        <v>461</v>
      </c>
      <c r="AA400" s="1" t="s">
        <v>462</v>
      </c>
    </row>
    <row r="401" spans="1:27" hidden="1" x14ac:dyDescent="0.25">
      <c r="A401" s="1" t="s">
        <v>26</v>
      </c>
      <c r="B401" s="1" t="s">
        <v>929</v>
      </c>
      <c r="C401" s="2">
        <v>42318</v>
      </c>
      <c r="D401" s="1" t="s">
        <v>459</v>
      </c>
      <c r="E401" s="7" t="str">
        <f>VLOOKUP(TRIM(D401)*1,CFOP!A:B,2,FALSE)</f>
        <v>Não</v>
      </c>
      <c r="F401" s="1" t="s">
        <v>29</v>
      </c>
      <c r="G401" s="3">
        <v>-20</v>
      </c>
      <c r="H401" s="3">
        <v>20</v>
      </c>
      <c r="I401" s="3">
        <v>0.25</v>
      </c>
      <c r="J401" s="1" t="s">
        <v>30</v>
      </c>
      <c r="K401" s="3">
        <v>0</v>
      </c>
      <c r="L401" s="3">
        <v>0</v>
      </c>
      <c r="M401" s="1" t="s">
        <v>31</v>
      </c>
      <c r="N401" s="3">
        <v>0</v>
      </c>
      <c r="O401" s="3">
        <v>0</v>
      </c>
      <c r="P401" s="1" t="s">
        <v>31</v>
      </c>
      <c r="Q401" s="3">
        <v>20</v>
      </c>
      <c r="R401" s="3">
        <v>0.33</v>
      </c>
      <c r="S401" s="1" t="s">
        <v>32</v>
      </c>
      <c r="T401" s="3">
        <v>20</v>
      </c>
      <c r="U401" s="3">
        <v>1.52</v>
      </c>
      <c r="V401" s="1" t="s">
        <v>32</v>
      </c>
      <c r="W401" s="1" t="s">
        <v>33</v>
      </c>
      <c r="X401" s="1" t="s">
        <v>800</v>
      </c>
      <c r="Y401" s="1" t="s">
        <v>55</v>
      </c>
      <c r="Z401" s="1" t="s">
        <v>461</v>
      </c>
      <c r="AA401" s="1" t="s">
        <v>462</v>
      </c>
    </row>
    <row r="402" spans="1:27" hidden="1" x14ac:dyDescent="0.25">
      <c r="A402" s="1" t="s">
        <v>26</v>
      </c>
      <c r="B402" s="1" t="s">
        <v>930</v>
      </c>
      <c r="C402" s="2">
        <v>42318</v>
      </c>
      <c r="D402" s="1" t="s">
        <v>459</v>
      </c>
      <c r="E402" s="7" t="str">
        <f>VLOOKUP(TRIM(D402)*1,CFOP!A:B,2,FALSE)</f>
        <v>Não</v>
      </c>
      <c r="F402" s="1" t="s">
        <v>29</v>
      </c>
      <c r="G402" s="3">
        <v>-300</v>
      </c>
      <c r="H402" s="3">
        <v>300</v>
      </c>
      <c r="I402" s="3">
        <v>3.75</v>
      </c>
      <c r="J402" s="1" t="s">
        <v>30</v>
      </c>
      <c r="K402" s="3">
        <v>0</v>
      </c>
      <c r="L402" s="3">
        <v>0</v>
      </c>
      <c r="M402" s="1" t="s">
        <v>31</v>
      </c>
      <c r="N402" s="3">
        <v>0</v>
      </c>
      <c r="O402" s="3">
        <v>0</v>
      </c>
      <c r="P402" s="1" t="s">
        <v>31</v>
      </c>
      <c r="Q402" s="3">
        <v>300</v>
      </c>
      <c r="R402" s="3">
        <v>4.95</v>
      </c>
      <c r="S402" s="1" t="s">
        <v>32</v>
      </c>
      <c r="T402" s="3">
        <v>300</v>
      </c>
      <c r="U402" s="3">
        <v>22.8</v>
      </c>
      <c r="V402" s="1" t="s">
        <v>32</v>
      </c>
      <c r="W402" s="1" t="s">
        <v>33</v>
      </c>
      <c r="X402" s="1" t="s">
        <v>800</v>
      </c>
      <c r="Y402" s="1" t="s">
        <v>55</v>
      </c>
      <c r="Z402" s="1" t="s">
        <v>461</v>
      </c>
      <c r="AA402" s="1" t="s">
        <v>462</v>
      </c>
    </row>
    <row r="403" spans="1:27" hidden="1" x14ac:dyDescent="0.25">
      <c r="A403" s="1" t="s">
        <v>26</v>
      </c>
      <c r="B403" s="1" t="s">
        <v>931</v>
      </c>
      <c r="C403" s="2">
        <v>42318</v>
      </c>
      <c r="D403" s="1" t="s">
        <v>459</v>
      </c>
      <c r="E403" s="7" t="str">
        <f>VLOOKUP(TRIM(D403)*1,CFOP!A:B,2,FALSE)</f>
        <v>Não</v>
      </c>
      <c r="F403" s="1" t="s">
        <v>29</v>
      </c>
      <c r="G403" s="3">
        <v>-252.15</v>
      </c>
      <c r="H403" s="3">
        <v>252.15</v>
      </c>
      <c r="I403" s="3">
        <v>3.15</v>
      </c>
      <c r="J403" s="1" t="s">
        <v>30</v>
      </c>
      <c r="K403" s="3">
        <v>0</v>
      </c>
      <c r="L403" s="3">
        <v>0</v>
      </c>
      <c r="M403" s="1" t="s">
        <v>31</v>
      </c>
      <c r="N403" s="3">
        <v>0</v>
      </c>
      <c r="O403" s="3">
        <v>0</v>
      </c>
      <c r="P403" s="1" t="s">
        <v>31</v>
      </c>
      <c r="Q403" s="3">
        <v>252.15</v>
      </c>
      <c r="R403" s="3">
        <v>4.16</v>
      </c>
      <c r="S403" s="1" t="s">
        <v>32</v>
      </c>
      <c r="T403" s="3">
        <v>252.15</v>
      </c>
      <c r="U403" s="3">
        <v>19.16</v>
      </c>
      <c r="V403" s="1" t="s">
        <v>32</v>
      </c>
      <c r="W403" s="1" t="s">
        <v>33</v>
      </c>
      <c r="X403" s="1" t="s">
        <v>800</v>
      </c>
      <c r="Y403" s="1" t="s">
        <v>55</v>
      </c>
      <c r="Z403" s="1" t="s">
        <v>461</v>
      </c>
      <c r="AA403" s="1" t="s">
        <v>462</v>
      </c>
    </row>
    <row r="404" spans="1:27" hidden="1" x14ac:dyDescent="0.25">
      <c r="A404" s="1" t="s">
        <v>26</v>
      </c>
      <c r="B404" s="1" t="s">
        <v>932</v>
      </c>
      <c r="C404" s="2">
        <v>42318</v>
      </c>
      <c r="D404" s="1" t="s">
        <v>459</v>
      </c>
      <c r="E404" s="7" t="str">
        <f>VLOOKUP(TRIM(D404)*1,CFOP!A:B,2,FALSE)</f>
        <v>Não</v>
      </c>
      <c r="F404" s="1" t="s">
        <v>29</v>
      </c>
      <c r="G404" s="3">
        <v>-85.15</v>
      </c>
      <c r="H404" s="3">
        <v>85.15</v>
      </c>
      <c r="I404" s="3">
        <v>1.06</v>
      </c>
      <c r="J404" s="1" t="s">
        <v>30</v>
      </c>
      <c r="K404" s="3">
        <v>0</v>
      </c>
      <c r="L404" s="3">
        <v>0</v>
      </c>
      <c r="M404" s="1" t="s">
        <v>31</v>
      </c>
      <c r="N404" s="3">
        <v>0</v>
      </c>
      <c r="O404" s="3">
        <v>0</v>
      </c>
      <c r="P404" s="1" t="s">
        <v>31</v>
      </c>
      <c r="Q404" s="3">
        <v>85.15</v>
      </c>
      <c r="R404" s="3">
        <v>1.4000000000000001</v>
      </c>
      <c r="S404" s="1" t="s">
        <v>32</v>
      </c>
      <c r="T404" s="3">
        <v>85.15</v>
      </c>
      <c r="U404" s="3">
        <v>6.47</v>
      </c>
      <c r="V404" s="1" t="s">
        <v>32</v>
      </c>
      <c r="W404" s="1" t="s">
        <v>33</v>
      </c>
      <c r="X404" s="1" t="s">
        <v>800</v>
      </c>
      <c r="Y404" s="1" t="s">
        <v>55</v>
      </c>
      <c r="Z404" s="1" t="s">
        <v>461</v>
      </c>
      <c r="AA404" s="1" t="s">
        <v>462</v>
      </c>
    </row>
    <row r="405" spans="1:27" hidden="1" x14ac:dyDescent="0.25">
      <c r="A405" s="1" t="s">
        <v>26</v>
      </c>
      <c r="B405" s="1" t="s">
        <v>933</v>
      </c>
      <c r="C405" s="2">
        <v>42318</v>
      </c>
      <c r="D405" s="1" t="s">
        <v>459</v>
      </c>
      <c r="E405" s="7" t="str">
        <f>VLOOKUP(TRIM(D405)*1,CFOP!A:B,2,FALSE)</f>
        <v>Não</v>
      </c>
      <c r="F405" s="1" t="s">
        <v>29</v>
      </c>
      <c r="G405" s="3">
        <v>-29.5</v>
      </c>
      <c r="H405" s="3">
        <v>29.5</v>
      </c>
      <c r="I405" s="3">
        <v>0.37</v>
      </c>
      <c r="J405" s="1" t="s">
        <v>30</v>
      </c>
      <c r="K405" s="3">
        <v>0</v>
      </c>
      <c r="L405" s="3">
        <v>0</v>
      </c>
      <c r="M405" s="1" t="s">
        <v>31</v>
      </c>
      <c r="N405" s="3">
        <v>0</v>
      </c>
      <c r="O405" s="3">
        <v>0</v>
      </c>
      <c r="P405" s="1" t="s">
        <v>31</v>
      </c>
      <c r="Q405" s="3">
        <v>29.5</v>
      </c>
      <c r="R405" s="3">
        <v>0.49</v>
      </c>
      <c r="S405" s="1" t="s">
        <v>32</v>
      </c>
      <c r="T405" s="3">
        <v>29.5</v>
      </c>
      <c r="U405" s="3">
        <v>2.2400000000000002</v>
      </c>
      <c r="V405" s="1" t="s">
        <v>32</v>
      </c>
      <c r="W405" s="1" t="s">
        <v>33</v>
      </c>
      <c r="X405" s="1" t="s">
        <v>800</v>
      </c>
      <c r="Y405" s="1" t="s">
        <v>55</v>
      </c>
      <c r="Z405" s="1" t="s">
        <v>461</v>
      </c>
      <c r="AA405" s="1" t="s">
        <v>462</v>
      </c>
    </row>
    <row r="406" spans="1:27" hidden="1" x14ac:dyDescent="0.25">
      <c r="A406" s="1" t="s">
        <v>26</v>
      </c>
      <c r="B406" s="1" t="s">
        <v>934</v>
      </c>
      <c r="C406" s="2">
        <v>42318</v>
      </c>
      <c r="D406" s="1" t="s">
        <v>459</v>
      </c>
      <c r="E406" s="7" t="str">
        <f>VLOOKUP(TRIM(D406)*1,CFOP!A:B,2,FALSE)</f>
        <v>Não</v>
      </c>
      <c r="F406" s="1" t="s">
        <v>29</v>
      </c>
      <c r="G406" s="3">
        <v>-29.5</v>
      </c>
      <c r="H406" s="3">
        <v>29.5</v>
      </c>
      <c r="I406" s="3">
        <v>0.37</v>
      </c>
      <c r="J406" s="1" t="s">
        <v>30</v>
      </c>
      <c r="K406" s="3">
        <v>0</v>
      </c>
      <c r="L406" s="3">
        <v>0</v>
      </c>
      <c r="M406" s="1" t="s">
        <v>31</v>
      </c>
      <c r="N406" s="3">
        <v>0</v>
      </c>
      <c r="O406" s="3">
        <v>0</v>
      </c>
      <c r="P406" s="1" t="s">
        <v>31</v>
      </c>
      <c r="Q406" s="3">
        <v>29.5</v>
      </c>
      <c r="R406" s="3">
        <v>0.49</v>
      </c>
      <c r="S406" s="1" t="s">
        <v>32</v>
      </c>
      <c r="T406" s="3">
        <v>29.5</v>
      </c>
      <c r="U406" s="3">
        <v>2.2400000000000002</v>
      </c>
      <c r="V406" s="1" t="s">
        <v>32</v>
      </c>
      <c r="W406" s="1" t="s">
        <v>33</v>
      </c>
      <c r="X406" s="1" t="s">
        <v>800</v>
      </c>
      <c r="Y406" s="1" t="s">
        <v>55</v>
      </c>
      <c r="Z406" s="1" t="s">
        <v>461</v>
      </c>
      <c r="AA406" s="1" t="s">
        <v>462</v>
      </c>
    </row>
    <row r="407" spans="1:27" hidden="1" x14ac:dyDescent="0.25">
      <c r="A407" s="1" t="s">
        <v>26</v>
      </c>
      <c r="B407" s="1" t="s">
        <v>935</v>
      </c>
      <c r="C407" s="2">
        <v>42318</v>
      </c>
      <c r="D407" s="1" t="s">
        <v>459</v>
      </c>
      <c r="E407" s="7" t="str">
        <f>VLOOKUP(TRIM(D407)*1,CFOP!A:B,2,FALSE)</f>
        <v>Não</v>
      </c>
      <c r="F407" s="1" t="s">
        <v>29</v>
      </c>
      <c r="G407" s="3">
        <v>-29.5</v>
      </c>
      <c r="H407" s="3">
        <v>29.5</v>
      </c>
      <c r="I407" s="3">
        <v>0.37</v>
      </c>
      <c r="J407" s="1" t="s">
        <v>30</v>
      </c>
      <c r="K407" s="3">
        <v>0</v>
      </c>
      <c r="L407" s="3">
        <v>0</v>
      </c>
      <c r="M407" s="1" t="s">
        <v>31</v>
      </c>
      <c r="N407" s="3">
        <v>0</v>
      </c>
      <c r="O407" s="3">
        <v>0</v>
      </c>
      <c r="P407" s="1" t="s">
        <v>31</v>
      </c>
      <c r="Q407" s="3">
        <v>29.5</v>
      </c>
      <c r="R407" s="3">
        <v>0.49</v>
      </c>
      <c r="S407" s="1" t="s">
        <v>32</v>
      </c>
      <c r="T407" s="3">
        <v>29.5</v>
      </c>
      <c r="U407" s="3">
        <v>2.2400000000000002</v>
      </c>
      <c r="V407" s="1" t="s">
        <v>32</v>
      </c>
      <c r="W407" s="1" t="s">
        <v>33</v>
      </c>
      <c r="X407" s="1" t="s">
        <v>800</v>
      </c>
      <c r="Y407" s="1" t="s">
        <v>55</v>
      </c>
      <c r="Z407" s="1" t="s">
        <v>461</v>
      </c>
      <c r="AA407" s="1" t="s">
        <v>462</v>
      </c>
    </row>
    <row r="408" spans="1:27" hidden="1" x14ac:dyDescent="0.25">
      <c r="A408" s="1" t="s">
        <v>26</v>
      </c>
      <c r="B408" s="1" t="s">
        <v>936</v>
      </c>
      <c r="C408" s="2">
        <v>42318</v>
      </c>
      <c r="D408" s="1" t="s">
        <v>459</v>
      </c>
      <c r="E408" s="7" t="str">
        <f>VLOOKUP(TRIM(D408)*1,CFOP!A:B,2,FALSE)</f>
        <v>Não</v>
      </c>
      <c r="F408" s="1" t="s">
        <v>29</v>
      </c>
      <c r="G408" s="3">
        <v>-29.5</v>
      </c>
      <c r="H408" s="3">
        <v>29.5</v>
      </c>
      <c r="I408" s="3">
        <v>0.37</v>
      </c>
      <c r="J408" s="1" t="s">
        <v>30</v>
      </c>
      <c r="K408" s="3">
        <v>0</v>
      </c>
      <c r="L408" s="3">
        <v>0</v>
      </c>
      <c r="M408" s="1" t="s">
        <v>31</v>
      </c>
      <c r="N408" s="3">
        <v>0</v>
      </c>
      <c r="O408" s="3">
        <v>0</v>
      </c>
      <c r="P408" s="1" t="s">
        <v>31</v>
      </c>
      <c r="Q408" s="3">
        <v>29.5</v>
      </c>
      <c r="R408" s="3">
        <v>0.49</v>
      </c>
      <c r="S408" s="1" t="s">
        <v>32</v>
      </c>
      <c r="T408" s="3">
        <v>29.5</v>
      </c>
      <c r="U408" s="3">
        <v>2.2400000000000002</v>
      </c>
      <c r="V408" s="1" t="s">
        <v>32</v>
      </c>
      <c r="W408" s="1" t="s">
        <v>33</v>
      </c>
      <c r="X408" s="1" t="s">
        <v>800</v>
      </c>
      <c r="Y408" s="1" t="s">
        <v>55</v>
      </c>
      <c r="Z408" s="1" t="s">
        <v>461</v>
      </c>
      <c r="AA408" s="1" t="s">
        <v>462</v>
      </c>
    </row>
    <row r="409" spans="1:27" hidden="1" x14ac:dyDescent="0.25">
      <c r="A409" s="1" t="s">
        <v>26</v>
      </c>
      <c r="B409" s="1" t="s">
        <v>937</v>
      </c>
      <c r="C409" s="2">
        <v>42318</v>
      </c>
      <c r="D409" s="1" t="s">
        <v>459</v>
      </c>
      <c r="E409" s="7" t="str">
        <f>VLOOKUP(TRIM(D409)*1,CFOP!A:B,2,FALSE)</f>
        <v>Não</v>
      </c>
      <c r="F409" s="1" t="s">
        <v>29</v>
      </c>
      <c r="G409" s="3">
        <v>-29.5</v>
      </c>
      <c r="H409" s="3">
        <v>29.5</v>
      </c>
      <c r="I409" s="3">
        <v>0.37</v>
      </c>
      <c r="J409" s="1" t="s">
        <v>30</v>
      </c>
      <c r="K409" s="3">
        <v>0</v>
      </c>
      <c r="L409" s="3">
        <v>0</v>
      </c>
      <c r="M409" s="1" t="s">
        <v>31</v>
      </c>
      <c r="N409" s="3">
        <v>0</v>
      </c>
      <c r="O409" s="3">
        <v>0</v>
      </c>
      <c r="P409" s="1" t="s">
        <v>31</v>
      </c>
      <c r="Q409" s="3">
        <v>29.5</v>
      </c>
      <c r="R409" s="3">
        <v>0.49</v>
      </c>
      <c r="S409" s="1" t="s">
        <v>32</v>
      </c>
      <c r="T409" s="3">
        <v>29.5</v>
      </c>
      <c r="U409" s="3">
        <v>2.2400000000000002</v>
      </c>
      <c r="V409" s="1" t="s">
        <v>32</v>
      </c>
      <c r="W409" s="1" t="s">
        <v>33</v>
      </c>
      <c r="X409" s="1" t="s">
        <v>800</v>
      </c>
      <c r="Y409" s="1" t="s">
        <v>55</v>
      </c>
      <c r="Z409" s="1" t="s">
        <v>461</v>
      </c>
      <c r="AA409" s="1" t="s">
        <v>462</v>
      </c>
    </row>
    <row r="410" spans="1:27" hidden="1" x14ac:dyDescent="0.25">
      <c r="A410" s="1" t="s">
        <v>26</v>
      </c>
      <c r="B410" s="1" t="s">
        <v>938</v>
      </c>
      <c r="C410" s="2">
        <v>42318</v>
      </c>
      <c r="D410" s="1" t="s">
        <v>459</v>
      </c>
      <c r="E410" s="7" t="str">
        <f>VLOOKUP(TRIM(D410)*1,CFOP!A:B,2,FALSE)</f>
        <v>Não</v>
      </c>
      <c r="F410" s="1" t="s">
        <v>29</v>
      </c>
      <c r="G410" s="3">
        <v>-29.5</v>
      </c>
      <c r="H410" s="3">
        <v>29.5</v>
      </c>
      <c r="I410" s="3">
        <v>0.37</v>
      </c>
      <c r="J410" s="1" t="s">
        <v>30</v>
      </c>
      <c r="K410" s="3">
        <v>0</v>
      </c>
      <c r="L410" s="3">
        <v>0</v>
      </c>
      <c r="M410" s="1" t="s">
        <v>31</v>
      </c>
      <c r="N410" s="3">
        <v>0</v>
      </c>
      <c r="O410" s="3">
        <v>0</v>
      </c>
      <c r="P410" s="1" t="s">
        <v>31</v>
      </c>
      <c r="Q410" s="3">
        <v>29.5</v>
      </c>
      <c r="R410" s="3">
        <v>0.49</v>
      </c>
      <c r="S410" s="1" t="s">
        <v>32</v>
      </c>
      <c r="T410" s="3">
        <v>29.5</v>
      </c>
      <c r="U410" s="3">
        <v>2.2400000000000002</v>
      </c>
      <c r="V410" s="1" t="s">
        <v>32</v>
      </c>
      <c r="W410" s="1" t="s">
        <v>33</v>
      </c>
      <c r="X410" s="1" t="s">
        <v>800</v>
      </c>
      <c r="Y410" s="1" t="s">
        <v>55</v>
      </c>
      <c r="Z410" s="1" t="s">
        <v>461</v>
      </c>
      <c r="AA410" s="1" t="s">
        <v>462</v>
      </c>
    </row>
    <row r="411" spans="1:27" hidden="1" x14ac:dyDescent="0.25">
      <c r="A411" s="1" t="s">
        <v>26</v>
      </c>
      <c r="B411" s="1" t="s">
        <v>939</v>
      </c>
      <c r="C411" s="2">
        <v>42318</v>
      </c>
      <c r="D411" s="1" t="s">
        <v>459</v>
      </c>
      <c r="E411" s="7" t="str">
        <f>VLOOKUP(TRIM(D411)*1,CFOP!A:B,2,FALSE)</f>
        <v>Não</v>
      </c>
      <c r="F411" s="1" t="s">
        <v>29</v>
      </c>
      <c r="G411" s="3">
        <v>-29.5</v>
      </c>
      <c r="H411" s="3">
        <v>29.5</v>
      </c>
      <c r="I411" s="3">
        <v>0.37</v>
      </c>
      <c r="J411" s="1" t="s">
        <v>30</v>
      </c>
      <c r="K411" s="3">
        <v>0</v>
      </c>
      <c r="L411" s="3">
        <v>0</v>
      </c>
      <c r="M411" s="1" t="s">
        <v>31</v>
      </c>
      <c r="N411" s="3">
        <v>0</v>
      </c>
      <c r="O411" s="3">
        <v>0</v>
      </c>
      <c r="P411" s="1" t="s">
        <v>31</v>
      </c>
      <c r="Q411" s="3">
        <v>29.5</v>
      </c>
      <c r="R411" s="3">
        <v>0.49</v>
      </c>
      <c r="S411" s="1" t="s">
        <v>32</v>
      </c>
      <c r="T411" s="3">
        <v>29.5</v>
      </c>
      <c r="U411" s="3">
        <v>2.2400000000000002</v>
      </c>
      <c r="V411" s="1" t="s">
        <v>32</v>
      </c>
      <c r="W411" s="1" t="s">
        <v>33</v>
      </c>
      <c r="X411" s="1" t="s">
        <v>800</v>
      </c>
      <c r="Y411" s="1" t="s">
        <v>55</v>
      </c>
      <c r="Z411" s="1" t="s">
        <v>461</v>
      </c>
      <c r="AA411" s="1" t="s">
        <v>462</v>
      </c>
    </row>
    <row r="412" spans="1:27" hidden="1" x14ac:dyDescent="0.25">
      <c r="A412" s="1" t="s">
        <v>26</v>
      </c>
      <c r="B412" s="1" t="s">
        <v>940</v>
      </c>
      <c r="C412" s="2">
        <v>42318</v>
      </c>
      <c r="D412" s="1" t="s">
        <v>459</v>
      </c>
      <c r="E412" s="7" t="str">
        <f>VLOOKUP(TRIM(D412)*1,CFOP!A:B,2,FALSE)</f>
        <v>Não</v>
      </c>
      <c r="F412" s="1" t="s">
        <v>29</v>
      </c>
      <c r="G412" s="3">
        <v>-29.5</v>
      </c>
      <c r="H412" s="3">
        <v>29.5</v>
      </c>
      <c r="I412" s="3">
        <v>0.37</v>
      </c>
      <c r="J412" s="1" t="s">
        <v>30</v>
      </c>
      <c r="K412" s="3">
        <v>0</v>
      </c>
      <c r="L412" s="3">
        <v>0</v>
      </c>
      <c r="M412" s="1" t="s">
        <v>31</v>
      </c>
      <c r="N412" s="3">
        <v>0</v>
      </c>
      <c r="O412" s="3">
        <v>0</v>
      </c>
      <c r="P412" s="1" t="s">
        <v>31</v>
      </c>
      <c r="Q412" s="3">
        <v>29.5</v>
      </c>
      <c r="R412" s="3">
        <v>0.49</v>
      </c>
      <c r="S412" s="1" t="s">
        <v>32</v>
      </c>
      <c r="T412" s="3">
        <v>29.5</v>
      </c>
      <c r="U412" s="3">
        <v>2.2400000000000002</v>
      </c>
      <c r="V412" s="1" t="s">
        <v>32</v>
      </c>
      <c r="W412" s="1" t="s">
        <v>33</v>
      </c>
      <c r="X412" s="1" t="s">
        <v>800</v>
      </c>
      <c r="Y412" s="1" t="s">
        <v>55</v>
      </c>
      <c r="Z412" s="1" t="s">
        <v>461</v>
      </c>
      <c r="AA412" s="1" t="s">
        <v>462</v>
      </c>
    </row>
    <row r="413" spans="1:27" hidden="1" x14ac:dyDescent="0.25">
      <c r="A413" s="1" t="s">
        <v>26</v>
      </c>
      <c r="B413" s="1" t="s">
        <v>941</v>
      </c>
      <c r="C413" s="2">
        <v>42318</v>
      </c>
      <c r="D413" s="1" t="s">
        <v>459</v>
      </c>
      <c r="E413" s="7" t="str">
        <f>VLOOKUP(TRIM(D413)*1,CFOP!A:B,2,FALSE)</f>
        <v>Não</v>
      </c>
      <c r="F413" s="1" t="s">
        <v>29</v>
      </c>
      <c r="G413" s="3">
        <v>-29.5</v>
      </c>
      <c r="H413" s="3">
        <v>29.5</v>
      </c>
      <c r="I413" s="3">
        <v>0.37</v>
      </c>
      <c r="J413" s="1" t="s">
        <v>30</v>
      </c>
      <c r="K413" s="3">
        <v>0</v>
      </c>
      <c r="L413" s="3">
        <v>0</v>
      </c>
      <c r="M413" s="1" t="s">
        <v>31</v>
      </c>
      <c r="N413" s="3">
        <v>0</v>
      </c>
      <c r="O413" s="3">
        <v>0</v>
      </c>
      <c r="P413" s="1" t="s">
        <v>31</v>
      </c>
      <c r="Q413" s="3">
        <v>29.5</v>
      </c>
      <c r="R413" s="3">
        <v>0.49</v>
      </c>
      <c r="S413" s="1" t="s">
        <v>32</v>
      </c>
      <c r="T413" s="3">
        <v>29.5</v>
      </c>
      <c r="U413" s="3">
        <v>2.2400000000000002</v>
      </c>
      <c r="V413" s="1" t="s">
        <v>32</v>
      </c>
      <c r="W413" s="1" t="s">
        <v>33</v>
      </c>
      <c r="X413" s="1" t="s">
        <v>800</v>
      </c>
      <c r="Y413" s="1" t="s">
        <v>55</v>
      </c>
      <c r="Z413" s="1" t="s">
        <v>461</v>
      </c>
      <c r="AA413" s="1" t="s">
        <v>462</v>
      </c>
    </row>
    <row r="414" spans="1:27" hidden="1" x14ac:dyDescent="0.25">
      <c r="A414" s="1" t="s">
        <v>26</v>
      </c>
      <c r="B414" s="1" t="s">
        <v>942</v>
      </c>
      <c r="C414" s="2">
        <v>42318</v>
      </c>
      <c r="D414" s="1" t="s">
        <v>459</v>
      </c>
      <c r="E414" s="7" t="str">
        <f>VLOOKUP(TRIM(D414)*1,CFOP!A:B,2,FALSE)</f>
        <v>Não</v>
      </c>
      <c r="F414" s="1" t="s">
        <v>29</v>
      </c>
      <c r="G414" s="3">
        <v>-160</v>
      </c>
      <c r="H414" s="3">
        <v>160</v>
      </c>
      <c r="I414" s="3">
        <v>2</v>
      </c>
      <c r="J414" s="1" t="s">
        <v>30</v>
      </c>
      <c r="K414" s="3">
        <v>0</v>
      </c>
      <c r="L414" s="3">
        <v>0</v>
      </c>
      <c r="M414" s="1" t="s">
        <v>31</v>
      </c>
      <c r="N414" s="3">
        <v>0</v>
      </c>
      <c r="O414" s="3">
        <v>0</v>
      </c>
      <c r="P414" s="1" t="s">
        <v>31</v>
      </c>
      <c r="Q414" s="3">
        <v>160</v>
      </c>
      <c r="R414" s="3">
        <v>2.64</v>
      </c>
      <c r="S414" s="1" t="s">
        <v>32</v>
      </c>
      <c r="T414" s="3">
        <v>160</v>
      </c>
      <c r="U414" s="3">
        <v>12.16</v>
      </c>
      <c r="V414" s="1" t="s">
        <v>32</v>
      </c>
      <c r="W414" s="1" t="s">
        <v>33</v>
      </c>
      <c r="X414" s="1" t="s">
        <v>800</v>
      </c>
      <c r="Y414" s="1" t="s">
        <v>55</v>
      </c>
      <c r="Z414" s="1" t="s">
        <v>461</v>
      </c>
      <c r="AA414" s="1" t="s">
        <v>462</v>
      </c>
    </row>
    <row r="415" spans="1:27" hidden="1" x14ac:dyDescent="0.25">
      <c r="A415" s="1" t="s">
        <v>26</v>
      </c>
      <c r="B415" s="1" t="s">
        <v>943</v>
      </c>
      <c r="C415" s="2">
        <v>42318</v>
      </c>
      <c r="D415" s="1" t="s">
        <v>459</v>
      </c>
      <c r="E415" s="7" t="str">
        <f>VLOOKUP(TRIM(D415)*1,CFOP!A:B,2,FALSE)</f>
        <v>Não</v>
      </c>
      <c r="F415" s="1" t="s">
        <v>29</v>
      </c>
      <c r="G415" s="3">
        <v>-200</v>
      </c>
      <c r="H415" s="3">
        <v>200</v>
      </c>
      <c r="I415" s="3">
        <v>2.5</v>
      </c>
      <c r="J415" s="1" t="s">
        <v>30</v>
      </c>
      <c r="K415" s="3">
        <v>0</v>
      </c>
      <c r="L415" s="3">
        <v>0</v>
      </c>
      <c r="M415" s="1" t="s">
        <v>31</v>
      </c>
      <c r="N415" s="3">
        <v>0</v>
      </c>
      <c r="O415" s="3">
        <v>0</v>
      </c>
      <c r="P415" s="1" t="s">
        <v>31</v>
      </c>
      <c r="Q415" s="3">
        <v>200</v>
      </c>
      <c r="R415" s="3">
        <v>3.3000000000000003</v>
      </c>
      <c r="S415" s="1" t="s">
        <v>32</v>
      </c>
      <c r="T415" s="3">
        <v>200</v>
      </c>
      <c r="U415" s="3">
        <v>15.200000000000001</v>
      </c>
      <c r="V415" s="1" t="s">
        <v>32</v>
      </c>
      <c r="W415" s="1" t="s">
        <v>33</v>
      </c>
      <c r="X415" s="1" t="s">
        <v>800</v>
      </c>
      <c r="Y415" s="1" t="s">
        <v>55</v>
      </c>
      <c r="Z415" s="1" t="s">
        <v>461</v>
      </c>
      <c r="AA415" s="1" t="s">
        <v>462</v>
      </c>
    </row>
    <row r="416" spans="1:27" hidden="1" x14ac:dyDescent="0.25">
      <c r="A416" s="1" t="s">
        <v>26</v>
      </c>
      <c r="B416" s="1" t="s">
        <v>944</v>
      </c>
      <c r="C416" s="2">
        <v>42318</v>
      </c>
      <c r="D416" s="1" t="s">
        <v>459</v>
      </c>
      <c r="E416" s="7" t="str">
        <f>VLOOKUP(TRIM(D416)*1,CFOP!A:B,2,FALSE)</f>
        <v>Não</v>
      </c>
      <c r="F416" s="1" t="s">
        <v>29</v>
      </c>
      <c r="G416" s="3">
        <v>-200</v>
      </c>
      <c r="H416" s="3">
        <v>200</v>
      </c>
      <c r="I416" s="3">
        <v>2.5</v>
      </c>
      <c r="J416" s="1" t="s">
        <v>30</v>
      </c>
      <c r="K416" s="3">
        <v>0</v>
      </c>
      <c r="L416" s="3">
        <v>0</v>
      </c>
      <c r="M416" s="1" t="s">
        <v>31</v>
      </c>
      <c r="N416" s="3">
        <v>0</v>
      </c>
      <c r="O416" s="3">
        <v>0</v>
      </c>
      <c r="P416" s="1" t="s">
        <v>31</v>
      </c>
      <c r="Q416" s="3">
        <v>200</v>
      </c>
      <c r="R416" s="3">
        <v>3.3000000000000003</v>
      </c>
      <c r="S416" s="1" t="s">
        <v>32</v>
      </c>
      <c r="T416" s="3">
        <v>200</v>
      </c>
      <c r="U416" s="3">
        <v>15.200000000000001</v>
      </c>
      <c r="V416" s="1" t="s">
        <v>32</v>
      </c>
      <c r="W416" s="1" t="s">
        <v>33</v>
      </c>
      <c r="X416" s="1" t="s">
        <v>800</v>
      </c>
      <c r="Y416" s="1" t="s">
        <v>55</v>
      </c>
      <c r="Z416" s="1" t="s">
        <v>461</v>
      </c>
      <c r="AA416" s="1" t="s">
        <v>462</v>
      </c>
    </row>
    <row r="417" spans="1:27" hidden="1" x14ac:dyDescent="0.25">
      <c r="A417" s="1" t="s">
        <v>26</v>
      </c>
      <c r="B417" s="1" t="s">
        <v>945</v>
      </c>
      <c r="C417" s="2">
        <v>42318</v>
      </c>
      <c r="D417" s="1" t="s">
        <v>459</v>
      </c>
      <c r="E417" s="7" t="str">
        <f>VLOOKUP(TRIM(D417)*1,CFOP!A:B,2,FALSE)</f>
        <v>Não</v>
      </c>
      <c r="F417" s="1" t="s">
        <v>29</v>
      </c>
      <c r="G417" s="3">
        <v>-29.5</v>
      </c>
      <c r="H417" s="3">
        <v>29.5</v>
      </c>
      <c r="I417" s="3">
        <v>0.37</v>
      </c>
      <c r="J417" s="1" t="s">
        <v>30</v>
      </c>
      <c r="K417" s="3">
        <v>0</v>
      </c>
      <c r="L417" s="3">
        <v>0</v>
      </c>
      <c r="M417" s="1" t="s">
        <v>31</v>
      </c>
      <c r="N417" s="3">
        <v>0</v>
      </c>
      <c r="O417" s="3">
        <v>0</v>
      </c>
      <c r="P417" s="1" t="s">
        <v>31</v>
      </c>
      <c r="Q417" s="3">
        <v>29.5</v>
      </c>
      <c r="R417" s="3">
        <v>0.49</v>
      </c>
      <c r="S417" s="1" t="s">
        <v>32</v>
      </c>
      <c r="T417" s="3">
        <v>29.5</v>
      </c>
      <c r="U417" s="3">
        <v>2.2400000000000002</v>
      </c>
      <c r="V417" s="1" t="s">
        <v>32</v>
      </c>
      <c r="W417" s="1" t="s">
        <v>33</v>
      </c>
      <c r="X417" s="1" t="s">
        <v>800</v>
      </c>
      <c r="Y417" s="1" t="s">
        <v>55</v>
      </c>
      <c r="Z417" s="1" t="s">
        <v>461</v>
      </c>
      <c r="AA417" s="1" t="s">
        <v>462</v>
      </c>
    </row>
    <row r="418" spans="1:27" hidden="1" x14ac:dyDescent="0.25">
      <c r="A418" s="1" t="s">
        <v>26</v>
      </c>
      <c r="B418" s="1" t="s">
        <v>946</v>
      </c>
      <c r="C418" s="2">
        <v>42318</v>
      </c>
      <c r="D418" s="1" t="s">
        <v>459</v>
      </c>
      <c r="E418" s="7" t="str">
        <f>VLOOKUP(TRIM(D418)*1,CFOP!A:B,2,FALSE)</f>
        <v>Não</v>
      </c>
      <c r="F418" s="1" t="s">
        <v>29</v>
      </c>
      <c r="G418" s="3">
        <v>-29.5</v>
      </c>
      <c r="H418" s="3">
        <v>29.5</v>
      </c>
      <c r="I418" s="3">
        <v>0.37</v>
      </c>
      <c r="J418" s="1" t="s">
        <v>30</v>
      </c>
      <c r="K418" s="3">
        <v>0</v>
      </c>
      <c r="L418" s="3">
        <v>0</v>
      </c>
      <c r="M418" s="1" t="s">
        <v>31</v>
      </c>
      <c r="N418" s="3">
        <v>0</v>
      </c>
      <c r="O418" s="3">
        <v>0</v>
      </c>
      <c r="P418" s="1" t="s">
        <v>31</v>
      </c>
      <c r="Q418" s="3">
        <v>29.5</v>
      </c>
      <c r="R418" s="3">
        <v>0.49</v>
      </c>
      <c r="S418" s="1" t="s">
        <v>32</v>
      </c>
      <c r="T418" s="3">
        <v>29.5</v>
      </c>
      <c r="U418" s="3">
        <v>2.2400000000000002</v>
      </c>
      <c r="V418" s="1" t="s">
        <v>32</v>
      </c>
      <c r="W418" s="1" t="s">
        <v>33</v>
      </c>
      <c r="X418" s="1" t="s">
        <v>800</v>
      </c>
      <c r="Y418" s="1" t="s">
        <v>55</v>
      </c>
      <c r="Z418" s="1" t="s">
        <v>461</v>
      </c>
      <c r="AA418" s="1" t="s">
        <v>462</v>
      </c>
    </row>
    <row r="419" spans="1:27" hidden="1" x14ac:dyDescent="0.25">
      <c r="A419" s="1" t="s">
        <v>26</v>
      </c>
      <c r="B419" s="1" t="s">
        <v>947</v>
      </c>
      <c r="C419" s="2">
        <v>42318</v>
      </c>
      <c r="D419" s="1" t="s">
        <v>459</v>
      </c>
      <c r="E419" s="7" t="str">
        <f>VLOOKUP(TRIM(D419)*1,CFOP!A:B,2,FALSE)</f>
        <v>Não</v>
      </c>
      <c r="F419" s="1" t="s">
        <v>29</v>
      </c>
      <c r="G419" s="3">
        <v>-29.5</v>
      </c>
      <c r="H419" s="3">
        <v>29.5</v>
      </c>
      <c r="I419" s="3">
        <v>0.37</v>
      </c>
      <c r="J419" s="1" t="s">
        <v>30</v>
      </c>
      <c r="K419" s="3">
        <v>0</v>
      </c>
      <c r="L419" s="3">
        <v>0</v>
      </c>
      <c r="M419" s="1" t="s">
        <v>31</v>
      </c>
      <c r="N419" s="3">
        <v>0</v>
      </c>
      <c r="O419" s="3">
        <v>0</v>
      </c>
      <c r="P419" s="1" t="s">
        <v>31</v>
      </c>
      <c r="Q419" s="3">
        <v>29.5</v>
      </c>
      <c r="R419" s="3">
        <v>0.49</v>
      </c>
      <c r="S419" s="1" t="s">
        <v>32</v>
      </c>
      <c r="T419" s="3">
        <v>29.5</v>
      </c>
      <c r="U419" s="3">
        <v>2.2400000000000002</v>
      </c>
      <c r="V419" s="1" t="s">
        <v>32</v>
      </c>
      <c r="W419" s="1" t="s">
        <v>33</v>
      </c>
      <c r="X419" s="1" t="s">
        <v>800</v>
      </c>
      <c r="Y419" s="1" t="s">
        <v>55</v>
      </c>
      <c r="Z419" s="1" t="s">
        <v>461</v>
      </c>
      <c r="AA419" s="1" t="s">
        <v>462</v>
      </c>
    </row>
    <row r="420" spans="1:27" hidden="1" x14ac:dyDescent="0.25">
      <c r="A420" s="1" t="s">
        <v>26</v>
      </c>
      <c r="B420" s="1" t="s">
        <v>948</v>
      </c>
      <c r="C420" s="2">
        <v>42318</v>
      </c>
      <c r="D420" s="1" t="s">
        <v>459</v>
      </c>
      <c r="E420" s="7" t="str">
        <f>VLOOKUP(TRIM(D420)*1,CFOP!A:B,2,FALSE)</f>
        <v>Não</v>
      </c>
      <c r="F420" s="1" t="s">
        <v>29</v>
      </c>
      <c r="G420" s="3">
        <v>-108.8</v>
      </c>
      <c r="H420" s="3">
        <v>108.8</v>
      </c>
      <c r="I420" s="3">
        <v>1.36</v>
      </c>
      <c r="J420" s="1" t="s">
        <v>30</v>
      </c>
      <c r="K420" s="3">
        <v>0</v>
      </c>
      <c r="L420" s="3">
        <v>0</v>
      </c>
      <c r="M420" s="1" t="s">
        <v>31</v>
      </c>
      <c r="N420" s="3">
        <v>0</v>
      </c>
      <c r="O420" s="3">
        <v>0</v>
      </c>
      <c r="P420" s="1" t="s">
        <v>31</v>
      </c>
      <c r="Q420" s="3">
        <v>108.8</v>
      </c>
      <c r="R420" s="3">
        <v>1.8</v>
      </c>
      <c r="S420" s="1" t="s">
        <v>32</v>
      </c>
      <c r="T420" s="3">
        <v>108.8</v>
      </c>
      <c r="U420" s="3">
        <v>8.27</v>
      </c>
      <c r="V420" s="1" t="s">
        <v>32</v>
      </c>
      <c r="W420" s="1" t="s">
        <v>33</v>
      </c>
      <c r="X420" s="1" t="s">
        <v>800</v>
      </c>
      <c r="Y420" s="1" t="s">
        <v>55</v>
      </c>
      <c r="Z420" s="1" t="s">
        <v>461</v>
      </c>
      <c r="AA420" s="1" t="s">
        <v>462</v>
      </c>
    </row>
    <row r="421" spans="1:27" hidden="1" x14ac:dyDescent="0.25">
      <c r="A421" s="1" t="s">
        <v>26</v>
      </c>
      <c r="B421" s="1" t="s">
        <v>949</v>
      </c>
      <c r="C421" s="2">
        <v>42318</v>
      </c>
      <c r="D421" s="1" t="s">
        <v>459</v>
      </c>
      <c r="E421" s="7" t="str">
        <f>VLOOKUP(TRIM(D421)*1,CFOP!A:B,2,FALSE)</f>
        <v>Não</v>
      </c>
      <c r="F421" s="1" t="s">
        <v>29</v>
      </c>
      <c r="G421" s="3">
        <v>-29.5</v>
      </c>
      <c r="H421" s="3">
        <v>29.5</v>
      </c>
      <c r="I421" s="3">
        <v>0.37</v>
      </c>
      <c r="J421" s="1" t="s">
        <v>30</v>
      </c>
      <c r="K421" s="3">
        <v>0</v>
      </c>
      <c r="L421" s="3">
        <v>0</v>
      </c>
      <c r="M421" s="1" t="s">
        <v>31</v>
      </c>
      <c r="N421" s="3">
        <v>0</v>
      </c>
      <c r="O421" s="3">
        <v>0</v>
      </c>
      <c r="P421" s="1" t="s">
        <v>31</v>
      </c>
      <c r="Q421" s="3">
        <v>29.5</v>
      </c>
      <c r="R421" s="3">
        <v>0.49</v>
      </c>
      <c r="S421" s="1" t="s">
        <v>32</v>
      </c>
      <c r="T421" s="3">
        <v>29.5</v>
      </c>
      <c r="U421" s="3">
        <v>2.2400000000000002</v>
      </c>
      <c r="V421" s="1" t="s">
        <v>32</v>
      </c>
      <c r="W421" s="1" t="s">
        <v>33</v>
      </c>
      <c r="X421" s="1" t="s">
        <v>800</v>
      </c>
      <c r="Y421" s="1" t="s">
        <v>55</v>
      </c>
      <c r="Z421" s="1" t="s">
        <v>461</v>
      </c>
      <c r="AA421" s="1" t="s">
        <v>462</v>
      </c>
    </row>
    <row r="422" spans="1:27" hidden="1" x14ac:dyDescent="0.25">
      <c r="A422" s="1" t="s">
        <v>26</v>
      </c>
      <c r="B422" s="1" t="s">
        <v>950</v>
      </c>
      <c r="C422" s="2">
        <v>42318</v>
      </c>
      <c r="D422" s="1" t="s">
        <v>459</v>
      </c>
      <c r="E422" s="7" t="str">
        <f>VLOOKUP(TRIM(D422)*1,CFOP!A:B,2,FALSE)</f>
        <v>Não</v>
      </c>
      <c r="F422" s="1" t="s">
        <v>29</v>
      </c>
      <c r="G422" s="3">
        <v>-180</v>
      </c>
      <c r="H422" s="3">
        <v>180</v>
      </c>
      <c r="I422" s="3">
        <v>2.25</v>
      </c>
      <c r="J422" s="1" t="s">
        <v>30</v>
      </c>
      <c r="K422" s="3">
        <v>0</v>
      </c>
      <c r="L422" s="3">
        <v>0</v>
      </c>
      <c r="M422" s="1" t="s">
        <v>31</v>
      </c>
      <c r="N422" s="3">
        <v>0</v>
      </c>
      <c r="O422" s="3">
        <v>0</v>
      </c>
      <c r="P422" s="1" t="s">
        <v>31</v>
      </c>
      <c r="Q422" s="3">
        <v>180</v>
      </c>
      <c r="R422" s="3">
        <v>2.97</v>
      </c>
      <c r="S422" s="1" t="s">
        <v>32</v>
      </c>
      <c r="T422" s="3">
        <v>180</v>
      </c>
      <c r="U422" s="3">
        <v>13.68</v>
      </c>
      <c r="V422" s="1" t="s">
        <v>32</v>
      </c>
      <c r="W422" s="1" t="s">
        <v>33</v>
      </c>
      <c r="X422" s="1" t="s">
        <v>800</v>
      </c>
      <c r="Y422" s="1" t="s">
        <v>55</v>
      </c>
      <c r="Z422" s="1" t="s">
        <v>461</v>
      </c>
      <c r="AA422" s="1" t="s">
        <v>462</v>
      </c>
    </row>
    <row r="423" spans="1:27" hidden="1" x14ac:dyDescent="0.25">
      <c r="A423" s="1" t="s">
        <v>26</v>
      </c>
      <c r="B423" s="1" t="s">
        <v>951</v>
      </c>
      <c r="C423" s="2">
        <v>42318</v>
      </c>
      <c r="D423" s="1" t="s">
        <v>459</v>
      </c>
      <c r="E423" s="7" t="str">
        <f>VLOOKUP(TRIM(D423)*1,CFOP!A:B,2,FALSE)</f>
        <v>Não</v>
      </c>
      <c r="F423" s="1" t="s">
        <v>29</v>
      </c>
      <c r="G423" s="3">
        <v>-200</v>
      </c>
      <c r="H423" s="3">
        <v>200</v>
      </c>
      <c r="I423" s="3">
        <v>2.5</v>
      </c>
      <c r="J423" s="1" t="s">
        <v>30</v>
      </c>
      <c r="K423" s="3">
        <v>0</v>
      </c>
      <c r="L423" s="3">
        <v>0</v>
      </c>
      <c r="M423" s="1" t="s">
        <v>31</v>
      </c>
      <c r="N423" s="3">
        <v>0</v>
      </c>
      <c r="O423" s="3">
        <v>0</v>
      </c>
      <c r="P423" s="1" t="s">
        <v>31</v>
      </c>
      <c r="Q423" s="3">
        <v>200</v>
      </c>
      <c r="R423" s="3">
        <v>3.3000000000000003</v>
      </c>
      <c r="S423" s="1" t="s">
        <v>32</v>
      </c>
      <c r="T423" s="3">
        <v>200</v>
      </c>
      <c r="U423" s="3">
        <v>15.200000000000001</v>
      </c>
      <c r="V423" s="1" t="s">
        <v>32</v>
      </c>
      <c r="W423" s="1" t="s">
        <v>33</v>
      </c>
      <c r="X423" s="1" t="s">
        <v>800</v>
      </c>
      <c r="Y423" s="1" t="s">
        <v>55</v>
      </c>
      <c r="Z423" s="1" t="s">
        <v>461</v>
      </c>
      <c r="AA423" s="1" t="s">
        <v>462</v>
      </c>
    </row>
    <row r="424" spans="1:27" hidden="1" x14ac:dyDescent="0.25">
      <c r="A424" s="1" t="s">
        <v>26</v>
      </c>
      <c r="B424" s="1" t="s">
        <v>952</v>
      </c>
      <c r="C424" s="2">
        <v>42318</v>
      </c>
      <c r="D424" s="1" t="s">
        <v>459</v>
      </c>
      <c r="E424" s="7" t="str">
        <f>VLOOKUP(TRIM(D424)*1,CFOP!A:B,2,FALSE)</f>
        <v>Não</v>
      </c>
      <c r="F424" s="1" t="s">
        <v>29</v>
      </c>
      <c r="G424" s="3">
        <v>-160</v>
      </c>
      <c r="H424" s="3">
        <v>160</v>
      </c>
      <c r="I424" s="3">
        <v>2</v>
      </c>
      <c r="J424" s="1" t="s">
        <v>30</v>
      </c>
      <c r="K424" s="3">
        <v>0</v>
      </c>
      <c r="L424" s="3">
        <v>0</v>
      </c>
      <c r="M424" s="1" t="s">
        <v>31</v>
      </c>
      <c r="N424" s="3">
        <v>0</v>
      </c>
      <c r="O424" s="3">
        <v>0</v>
      </c>
      <c r="P424" s="1" t="s">
        <v>31</v>
      </c>
      <c r="Q424" s="3">
        <v>160</v>
      </c>
      <c r="R424" s="3">
        <v>2.64</v>
      </c>
      <c r="S424" s="1" t="s">
        <v>32</v>
      </c>
      <c r="T424" s="3">
        <v>160</v>
      </c>
      <c r="U424" s="3">
        <v>12.16</v>
      </c>
      <c r="V424" s="1" t="s">
        <v>32</v>
      </c>
      <c r="W424" s="1" t="s">
        <v>33</v>
      </c>
      <c r="X424" s="1" t="s">
        <v>800</v>
      </c>
      <c r="Y424" s="1" t="s">
        <v>55</v>
      </c>
      <c r="Z424" s="1" t="s">
        <v>461</v>
      </c>
      <c r="AA424" s="1" t="s">
        <v>462</v>
      </c>
    </row>
    <row r="425" spans="1:27" hidden="1" x14ac:dyDescent="0.25">
      <c r="A425" s="1" t="s">
        <v>26</v>
      </c>
      <c r="B425" s="1" t="s">
        <v>953</v>
      </c>
      <c r="C425" s="2">
        <v>42318</v>
      </c>
      <c r="D425" s="1" t="s">
        <v>459</v>
      </c>
      <c r="E425" s="7" t="str">
        <f>VLOOKUP(TRIM(D425)*1,CFOP!A:B,2,FALSE)</f>
        <v>Não</v>
      </c>
      <c r="F425" s="1" t="s">
        <v>29</v>
      </c>
      <c r="G425" s="3">
        <v>-160</v>
      </c>
      <c r="H425" s="3">
        <v>160</v>
      </c>
      <c r="I425" s="3">
        <v>2</v>
      </c>
      <c r="J425" s="1" t="s">
        <v>30</v>
      </c>
      <c r="K425" s="3">
        <v>0</v>
      </c>
      <c r="L425" s="3">
        <v>0</v>
      </c>
      <c r="M425" s="1" t="s">
        <v>31</v>
      </c>
      <c r="N425" s="3">
        <v>0</v>
      </c>
      <c r="O425" s="3">
        <v>0</v>
      </c>
      <c r="P425" s="1" t="s">
        <v>31</v>
      </c>
      <c r="Q425" s="3">
        <v>160</v>
      </c>
      <c r="R425" s="3">
        <v>2.64</v>
      </c>
      <c r="S425" s="1" t="s">
        <v>32</v>
      </c>
      <c r="T425" s="3">
        <v>160</v>
      </c>
      <c r="U425" s="3">
        <v>12.16</v>
      </c>
      <c r="V425" s="1" t="s">
        <v>32</v>
      </c>
      <c r="W425" s="1" t="s">
        <v>33</v>
      </c>
      <c r="X425" s="1" t="s">
        <v>800</v>
      </c>
      <c r="Y425" s="1" t="s">
        <v>55</v>
      </c>
      <c r="Z425" s="1" t="s">
        <v>461</v>
      </c>
      <c r="AA425" s="1" t="s">
        <v>462</v>
      </c>
    </row>
    <row r="426" spans="1:27" hidden="1" x14ac:dyDescent="0.25">
      <c r="A426" s="1" t="s">
        <v>26</v>
      </c>
      <c r="B426" s="1" t="s">
        <v>954</v>
      </c>
      <c r="C426" s="2">
        <v>42318</v>
      </c>
      <c r="D426" s="1" t="s">
        <v>459</v>
      </c>
      <c r="E426" s="7" t="str">
        <f>VLOOKUP(TRIM(D426)*1,CFOP!A:B,2,FALSE)</f>
        <v>Não</v>
      </c>
      <c r="F426" s="1" t="s">
        <v>29</v>
      </c>
      <c r="G426" s="3">
        <v>-347.15000000000003</v>
      </c>
      <c r="H426" s="3">
        <v>347.15000000000003</v>
      </c>
      <c r="I426" s="3">
        <v>4.34</v>
      </c>
      <c r="J426" s="1" t="s">
        <v>30</v>
      </c>
      <c r="K426" s="3">
        <v>0</v>
      </c>
      <c r="L426" s="3">
        <v>0</v>
      </c>
      <c r="M426" s="1" t="s">
        <v>31</v>
      </c>
      <c r="N426" s="3">
        <v>0</v>
      </c>
      <c r="O426" s="3">
        <v>0</v>
      </c>
      <c r="P426" s="1" t="s">
        <v>31</v>
      </c>
      <c r="Q426" s="3">
        <v>347.15000000000003</v>
      </c>
      <c r="R426" s="3">
        <v>5.73</v>
      </c>
      <c r="S426" s="1" t="s">
        <v>32</v>
      </c>
      <c r="T426" s="3">
        <v>347.15000000000003</v>
      </c>
      <c r="U426" s="3">
        <v>26.38</v>
      </c>
      <c r="V426" s="1" t="s">
        <v>32</v>
      </c>
      <c r="W426" s="1" t="s">
        <v>33</v>
      </c>
      <c r="X426" s="1" t="s">
        <v>800</v>
      </c>
      <c r="Y426" s="1" t="s">
        <v>55</v>
      </c>
      <c r="Z426" s="1" t="s">
        <v>461</v>
      </c>
      <c r="AA426" s="1" t="s">
        <v>462</v>
      </c>
    </row>
    <row r="427" spans="1:27" hidden="1" x14ac:dyDescent="0.25">
      <c r="A427" s="1" t="s">
        <v>26</v>
      </c>
      <c r="B427" s="1" t="s">
        <v>955</v>
      </c>
      <c r="C427" s="2">
        <v>42318</v>
      </c>
      <c r="D427" s="1" t="s">
        <v>459</v>
      </c>
      <c r="E427" s="7" t="str">
        <f>VLOOKUP(TRIM(D427)*1,CFOP!A:B,2,FALSE)</f>
        <v>Não</v>
      </c>
      <c r="F427" s="1" t="s">
        <v>29</v>
      </c>
      <c r="G427" s="3">
        <v>-238.5</v>
      </c>
      <c r="H427" s="3">
        <v>238.5</v>
      </c>
      <c r="I427" s="3">
        <v>2.98</v>
      </c>
      <c r="J427" s="1" t="s">
        <v>30</v>
      </c>
      <c r="K427" s="3">
        <v>0</v>
      </c>
      <c r="L427" s="3">
        <v>0</v>
      </c>
      <c r="M427" s="1" t="s">
        <v>31</v>
      </c>
      <c r="N427" s="3">
        <v>0</v>
      </c>
      <c r="O427" s="3">
        <v>0</v>
      </c>
      <c r="P427" s="1" t="s">
        <v>31</v>
      </c>
      <c r="Q427" s="3">
        <v>238.5</v>
      </c>
      <c r="R427" s="3">
        <v>3.94</v>
      </c>
      <c r="S427" s="1" t="s">
        <v>32</v>
      </c>
      <c r="T427" s="3">
        <v>238.5</v>
      </c>
      <c r="U427" s="3">
        <v>18.13</v>
      </c>
      <c r="V427" s="1" t="s">
        <v>32</v>
      </c>
      <c r="W427" s="1" t="s">
        <v>33</v>
      </c>
      <c r="X427" s="1" t="s">
        <v>800</v>
      </c>
      <c r="Y427" s="1" t="s">
        <v>55</v>
      </c>
      <c r="Z427" s="1" t="s">
        <v>461</v>
      </c>
      <c r="AA427" s="1" t="s">
        <v>462</v>
      </c>
    </row>
    <row r="428" spans="1:27" hidden="1" x14ac:dyDescent="0.25">
      <c r="A428" s="1" t="s">
        <v>26</v>
      </c>
      <c r="B428" s="1" t="s">
        <v>956</v>
      </c>
      <c r="C428" s="2">
        <v>42319</v>
      </c>
      <c r="D428" s="1" t="s">
        <v>28</v>
      </c>
      <c r="E428" s="7" t="str">
        <f>VLOOKUP(TRIM(D428)*1,CFOP!A:B,2,FALSE)</f>
        <v>Não</v>
      </c>
      <c r="F428" s="1" t="s">
        <v>29</v>
      </c>
      <c r="G428" s="3">
        <v>-280</v>
      </c>
      <c r="H428" s="3">
        <v>280</v>
      </c>
      <c r="I428" s="3">
        <v>5.21</v>
      </c>
      <c r="J428" s="1" t="s">
        <v>30</v>
      </c>
      <c r="K428" s="3">
        <v>0</v>
      </c>
      <c r="L428" s="3">
        <v>0</v>
      </c>
      <c r="M428" s="1" t="s">
        <v>31</v>
      </c>
      <c r="N428" s="3">
        <v>0</v>
      </c>
      <c r="O428" s="3">
        <v>0</v>
      </c>
      <c r="P428" s="1" t="s">
        <v>31</v>
      </c>
      <c r="Q428" s="3">
        <v>280</v>
      </c>
      <c r="R428" s="3">
        <v>4.62</v>
      </c>
      <c r="S428" s="1" t="s">
        <v>32</v>
      </c>
      <c r="T428" s="3">
        <v>280</v>
      </c>
      <c r="U428" s="3">
        <v>21.28</v>
      </c>
      <c r="V428" s="1" t="s">
        <v>32</v>
      </c>
      <c r="W428" s="1" t="s">
        <v>33</v>
      </c>
      <c r="X428" s="1" t="s">
        <v>957</v>
      </c>
      <c r="Y428" s="1" t="s">
        <v>35</v>
      </c>
      <c r="Z428" s="1" t="s">
        <v>958</v>
      </c>
      <c r="AA428" s="1" t="s">
        <v>959</v>
      </c>
    </row>
    <row r="429" spans="1:27" hidden="1" x14ac:dyDescent="0.25">
      <c r="A429" s="1" t="s">
        <v>26</v>
      </c>
      <c r="B429" s="1" t="s">
        <v>960</v>
      </c>
      <c r="C429" s="2">
        <v>42319</v>
      </c>
      <c r="D429" s="1" t="s">
        <v>453</v>
      </c>
      <c r="E429" s="7" t="str">
        <f>VLOOKUP(TRIM(D429)*1,CFOP!A:B,2,FALSE)</f>
        <v>Não</v>
      </c>
      <c r="F429" s="1" t="s">
        <v>29</v>
      </c>
      <c r="G429" s="3">
        <v>-745.75</v>
      </c>
      <c r="H429" s="3">
        <v>0</v>
      </c>
      <c r="I429" s="3">
        <v>0</v>
      </c>
      <c r="J429" s="1" t="s">
        <v>31</v>
      </c>
      <c r="K429" s="3">
        <v>0</v>
      </c>
      <c r="L429" s="3">
        <v>0</v>
      </c>
      <c r="M429" s="1" t="s">
        <v>31</v>
      </c>
      <c r="N429" s="3">
        <v>0</v>
      </c>
      <c r="O429" s="3">
        <v>0</v>
      </c>
      <c r="P429" s="1" t="s">
        <v>31</v>
      </c>
      <c r="Q429" s="3">
        <v>0</v>
      </c>
      <c r="R429" s="3">
        <v>0</v>
      </c>
      <c r="S429" s="1" t="s">
        <v>31</v>
      </c>
      <c r="T429" s="3">
        <v>0</v>
      </c>
      <c r="U429" s="3">
        <v>0</v>
      </c>
      <c r="V429" s="1" t="s">
        <v>31</v>
      </c>
      <c r="W429" s="1" t="s">
        <v>33</v>
      </c>
      <c r="X429" s="1" t="s">
        <v>961</v>
      </c>
      <c r="Y429" s="1" t="s">
        <v>962</v>
      </c>
      <c r="Z429" s="1" t="s">
        <v>963</v>
      </c>
      <c r="AA429" s="1" t="s">
        <v>964</v>
      </c>
    </row>
    <row r="430" spans="1:27" hidden="1" x14ac:dyDescent="0.25">
      <c r="A430" s="1" t="s">
        <v>26</v>
      </c>
      <c r="B430" s="1" t="s">
        <v>965</v>
      </c>
      <c r="C430" s="2">
        <v>42319</v>
      </c>
      <c r="D430" s="1" t="s">
        <v>53</v>
      </c>
      <c r="E430" s="7" t="str">
        <f>VLOOKUP(TRIM(D430)*1,CFOP!A:B,2,FALSE)</f>
        <v>Não</v>
      </c>
      <c r="F430" s="1" t="s">
        <v>29</v>
      </c>
      <c r="G430" s="3">
        <v>-357</v>
      </c>
      <c r="H430" s="3">
        <v>0</v>
      </c>
      <c r="I430" s="3">
        <v>0</v>
      </c>
      <c r="J430" s="1" t="s">
        <v>31</v>
      </c>
      <c r="K430" s="3">
        <v>0</v>
      </c>
      <c r="L430" s="3">
        <v>0</v>
      </c>
      <c r="M430" s="1" t="s">
        <v>31</v>
      </c>
      <c r="N430" s="3">
        <v>0</v>
      </c>
      <c r="O430" s="3">
        <v>0</v>
      </c>
      <c r="P430" s="1" t="s">
        <v>31</v>
      </c>
      <c r="Q430" s="3">
        <v>0</v>
      </c>
      <c r="R430" s="3">
        <v>0</v>
      </c>
      <c r="S430" s="1" t="s">
        <v>31</v>
      </c>
      <c r="T430" s="3">
        <v>0</v>
      </c>
      <c r="U430" s="3">
        <v>0</v>
      </c>
      <c r="V430" s="1" t="s">
        <v>31</v>
      </c>
      <c r="W430" s="1" t="s">
        <v>33</v>
      </c>
      <c r="X430" s="1" t="s">
        <v>966</v>
      </c>
      <c r="Y430" s="1" t="s">
        <v>967</v>
      </c>
      <c r="Z430" s="1" t="s">
        <v>968</v>
      </c>
      <c r="AA430" s="1" t="s">
        <v>969</v>
      </c>
    </row>
    <row r="431" spans="1:27" hidden="1" x14ac:dyDescent="0.25">
      <c r="A431" s="1" t="s">
        <v>26</v>
      </c>
      <c r="B431" s="1" t="s">
        <v>970</v>
      </c>
      <c r="C431" s="2">
        <v>42319</v>
      </c>
      <c r="D431" s="1" t="s">
        <v>53</v>
      </c>
      <c r="E431" s="7" t="str">
        <f>VLOOKUP(TRIM(D431)*1,CFOP!A:B,2,FALSE)</f>
        <v>Não</v>
      </c>
      <c r="F431" s="1" t="s">
        <v>29</v>
      </c>
      <c r="G431" s="3">
        <v>-113.4</v>
      </c>
      <c r="H431" s="3">
        <v>0</v>
      </c>
      <c r="I431" s="3">
        <v>0</v>
      </c>
      <c r="J431" s="1" t="s">
        <v>31</v>
      </c>
      <c r="K431" s="3">
        <v>0</v>
      </c>
      <c r="L431" s="3">
        <v>0</v>
      </c>
      <c r="M431" s="1" t="s">
        <v>31</v>
      </c>
      <c r="N431" s="3">
        <v>0</v>
      </c>
      <c r="O431" s="3">
        <v>0</v>
      </c>
      <c r="P431" s="1" t="s">
        <v>31</v>
      </c>
      <c r="Q431" s="3">
        <v>0</v>
      </c>
      <c r="R431" s="3">
        <v>0</v>
      </c>
      <c r="S431" s="1" t="s">
        <v>31</v>
      </c>
      <c r="T431" s="3">
        <v>0</v>
      </c>
      <c r="U431" s="3">
        <v>0</v>
      </c>
      <c r="V431" s="1" t="s">
        <v>31</v>
      </c>
      <c r="W431" s="1" t="s">
        <v>33</v>
      </c>
      <c r="X431" s="1" t="s">
        <v>971</v>
      </c>
      <c r="Y431" s="1" t="s">
        <v>325</v>
      </c>
      <c r="Z431" s="1" t="s">
        <v>972</v>
      </c>
      <c r="AA431" s="1" t="s">
        <v>973</v>
      </c>
    </row>
    <row r="432" spans="1:27" hidden="1" x14ac:dyDescent="0.25">
      <c r="A432" s="1" t="s">
        <v>26</v>
      </c>
      <c r="B432" s="1" t="s">
        <v>974</v>
      </c>
      <c r="C432" s="2">
        <v>42319</v>
      </c>
      <c r="D432" s="1" t="s">
        <v>165</v>
      </c>
      <c r="E432" s="7" t="str">
        <f>VLOOKUP(TRIM(D432)*1,CFOP!A:B,2,FALSE)</f>
        <v>Não</v>
      </c>
      <c r="F432" s="1" t="s">
        <v>29</v>
      </c>
      <c r="G432" s="3">
        <v>-3199.51</v>
      </c>
      <c r="H432" s="3">
        <v>0</v>
      </c>
      <c r="I432" s="3">
        <v>0</v>
      </c>
      <c r="J432" s="1" t="s">
        <v>31</v>
      </c>
      <c r="K432" s="3">
        <v>0</v>
      </c>
      <c r="L432" s="3">
        <v>0</v>
      </c>
      <c r="M432" s="1" t="s">
        <v>31</v>
      </c>
      <c r="N432" s="3">
        <v>0</v>
      </c>
      <c r="O432" s="3">
        <v>0</v>
      </c>
      <c r="P432" s="1" t="s">
        <v>31</v>
      </c>
      <c r="Q432" s="3">
        <v>3049.2400000000002</v>
      </c>
      <c r="R432" s="3">
        <v>50.31</v>
      </c>
      <c r="S432" s="1" t="s">
        <v>32</v>
      </c>
      <c r="T432" s="3">
        <v>3049.2400000000002</v>
      </c>
      <c r="U432" s="3">
        <v>231.74</v>
      </c>
      <c r="V432" s="1" t="s">
        <v>32</v>
      </c>
      <c r="W432" s="1" t="s">
        <v>33</v>
      </c>
      <c r="X432" s="1" t="s">
        <v>166</v>
      </c>
      <c r="Y432" s="1" t="s">
        <v>167</v>
      </c>
      <c r="Z432" s="1" t="s">
        <v>168</v>
      </c>
      <c r="AA432" s="1" t="s">
        <v>169</v>
      </c>
    </row>
    <row r="433" spans="1:27" hidden="1" x14ac:dyDescent="0.25">
      <c r="A433" s="1" t="s">
        <v>26</v>
      </c>
      <c r="B433" s="1" t="s">
        <v>975</v>
      </c>
      <c r="C433" s="2">
        <v>42319</v>
      </c>
      <c r="D433" s="1" t="s">
        <v>28</v>
      </c>
      <c r="E433" s="7" t="str">
        <f>VLOOKUP(TRIM(D433)*1,CFOP!A:B,2,FALSE)</f>
        <v>Não</v>
      </c>
      <c r="F433" s="1" t="s">
        <v>29</v>
      </c>
      <c r="G433" s="3">
        <v>-1576.52</v>
      </c>
      <c r="H433" s="3">
        <v>1370.89</v>
      </c>
      <c r="I433" s="3">
        <v>246.76000000000002</v>
      </c>
      <c r="J433" s="1" t="s">
        <v>30</v>
      </c>
      <c r="K433" s="3">
        <v>0</v>
      </c>
      <c r="L433" s="3">
        <v>0</v>
      </c>
      <c r="M433" s="1" t="s">
        <v>31</v>
      </c>
      <c r="N433" s="3">
        <v>1370.89</v>
      </c>
      <c r="O433" s="3">
        <v>205.63</v>
      </c>
      <c r="P433" s="1" t="s">
        <v>62</v>
      </c>
      <c r="Q433" s="3">
        <v>1370.89</v>
      </c>
      <c r="R433" s="3">
        <v>22.62</v>
      </c>
      <c r="S433" s="1" t="s">
        <v>32</v>
      </c>
      <c r="T433" s="3">
        <v>1370.89</v>
      </c>
      <c r="U433" s="3">
        <v>104.19</v>
      </c>
      <c r="V433" s="1" t="s">
        <v>32</v>
      </c>
      <c r="W433" s="1" t="s">
        <v>33</v>
      </c>
      <c r="X433" s="1" t="s">
        <v>976</v>
      </c>
      <c r="Y433" s="1" t="s">
        <v>364</v>
      </c>
      <c r="Z433" s="1" t="s">
        <v>977</v>
      </c>
      <c r="AA433" s="1" t="s">
        <v>978</v>
      </c>
    </row>
    <row r="434" spans="1:27" hidden="1" x14ac:dyDescent="0.25">
      <c r="A434" s="1" t="s">
        <v>26</v>
      </c>
      <c r="B434" s="1" t="s">
        <v>979</v>
      </c>
      <c r="C434" s="2">
        <v>42319</v>
      </c>
      <c r="D434" s="1" t="s">
        <v>28</v>
      </c>
      <c r="E434" s="7" t="str">
        <f>VLOOKUP(TRIM(D434)*1,CFOP!A:B,2,FALSE)</f>
        <v>Não</v>
      </c>
      <c r="F434" s="1" t="s">
        <v>29</v>
      </c>
      <c r="G434" s="3">
        <v>-21520.100000000002</v>
      </c>
      <c r="H434" s="3">
        <v>20495.330000000002</v>
      </c>
      <c r="I434" s="3">
        <v>3689.16</v>
      </c>
      <c r="J434" s="1" t="s">
        <v>30</v>
      </c>
      <c r="K434" s="3">
        <v>0</v>
      </c>
      <c r="L434" s="3">
        <v>0</v>
      </c>
      <c r="M434" s="1" t="s">
        <v>31</v>
      </c>
      <c r="N434" s="3">
        <v>20495.330000000002</v>
      </c>
      <c r="O434" s="3">
        <v>1024.77</v>
      </c>
      <c r="P434" s="1" t="s">
        <v>62</v>
      </c>
      <c r="Q434" s="3">
        <v>20495.330000000002</v>
      </c>
      <c r="R434" s="3">
        <v>338.17</v>
      </c>
      <c r="S434" s="1" t="s">
        <v>32</v>
      </c>
      <c r="T434" s="3">
        <v>20495.330000000002</v>
      </c>
      <c r="U434" s="3">
        <v>1557.65</v>
      </c>
      <c r="V434" s="1" t="s">
        <v>32</v>
      </c>
      <c r="W434" s="1" t="s">
        <v>33</v>
      </c>
      <c r="X434" s="1" t="s">
        <v>368</v>
      </c>
      <c r="Y434" s="1" t="s">
        <v>369</v>
      </c>
      <c r="Z434" s="1" t="s">
        <v>370</v>
      </c>
      <c r="AA434" s="1" t="s">
        <v>371</v>
      </c>
    </row>
    <row r="435" spans="1:27" hidden="1" x14ac:dyDescent="0.25">
      <c r="A435" s="1" t="s">
        <v>26</v>
      </c>
      <c r="B435" s="1" t="s">
        <v>980</v>
      </c>
      <c r="C435" s="2">
        <v>42319</v>
      </c>
      <c r="D435" s="1" t="s">
        <v>178</v>
      </c>
      <c r="E435" s="7" t="str">
        <f>VLOOKUP(TRIM(D435)*1,CFOP!A:B,2,FALSE)</f>
        <v>Não</v>
      </c>
      <c r="F435" s="1" t="s">
        <v>179</v>
      </c>
      <c r="G435" s="3">
        <v>-567.06000000000006</v>
      </c>
      <c r="H435" s="3">
        <v>567.05000000000007</v>
      </c>
      <c r="I435" s="3">
        <v>68.05</v>
      </c>
      <c r="J435" s="1" t="s">
        <v>307</v>
      </c>
      <c r="K435" s="3">
        <v>0</v>
      </c>
      <c r="L435" s="3">
        <v>0</v>
      </c>
      <c r="M435" s="1" t="s">
        <v>31</v>
      </c>
      <c r="N435" s="3">
        <v>0</v>
      </c>
      <c r="O435" s="3">
        <v>0</v>
      </c>
      <c r="P435" s="1" t="s">
        <v>31</v>
      </c>
      <c r="Q435" s="3">
        <v>567.05000000000007</v>
      </c>
      <c r="R435" s="3">
        <v>9.36</v>
      </c>
      <c r="S435" s="1" t="s">
        <v>32</v>
      </c>
      <c r="T435" s="3">
        <v>567.05000000000007</v>
      </c>
      <c r="U435" s="3">
        <v>43.1</v>
      </c>
      <c r="V435" s="1" t="s">
        <v>32</v>
      </c>
      <c r="W435" s="1" t="s">
        <v>33</v>
      </c>
      <c r="X435" s="1" t="s">
        <v>180</v>
      </c>
      <c r="Y435" s="1" t="s">
        <v>181</v>
      </c>
      <c r="Z435" s="1" t="s">
        <v>981</v>
      </c>
      <c r="AA435" s="1" t="s">
        <v>982</v>
      </c>
    </row>
    <row r="436" spans="1:27" hidden="1" x14ac:dyDescent="0.25">
      <c r="A436" s="1" t="s">
        <v>26</v>
      </c>
      <c r="B436" s="1" t="s">
        <v>980</v>
      </c>
      <c r="C436" s="2">
        <v>42319</v>
      </c>
      <c r="D436" s="1" t="s">
        <v>178</v>
      </c>
      <c r="E436" s="7" t="str">
        <f>VLOOKUP(TRIM(D436)*1,CFOP!A:B,2,FALSE)</f>
        <v>Não</v>
      </c>
      <c r="F436" s="1" t="s">
        <v>179</v>
      </c>
      <c r="G436" s="3">
        <v>-1071.3499999999999</v>
      </c>
      <c r="H436" s="3">
        <v>1071.3499999999999</v>
      </c>
      <c r="I436" s="3">
        <v>128.56</v>
      </c>
      <c r="J436" s="1" t="s">
        <v>307</v>
      </c>
      <c r="K436" s="3">
        <v>0</v>
      </c>
      <c r="L436" s="3">
        <v>0</v>
      </c>
      <c r="M436" s="1" t="s">
        <v>31</v>
      </c>
      <c r="N436" s="3">
        <v>0</v>
      </c>
      <c r="O436" s="3">
        <v>0</v>
      </c>
      <c r="P436" s="1" t="s">
        <v>31</v>
      </c>
      <c r="Q436" s="3">
        <v>1071.3499999999999</v>
      </c>
      <c r="R436" s="3">
        <v>17.68</v>
      </c>
      <c r="S436" s="1" t="s">
        <v>32</v>
      </c>
      <c r="T436" s="3">
        <v>1071.3499999999999</v>
      </c>
      <c r="U436" s="3">
        <v>81.42</v>
      </c>
      <c r="V436" s="1" t="s">
        <v>32</v>
      </c>
      <c r="W436" s="1" t="s">
        <v>33</v>
      </c>
      <c r="X436" s="1" t="s">
        <v>180</v>
      </c>
      <c r="Y436" s="1" t="s">
        <v>181</v>
      </c>
      <c r="Z436" s="1" t="s">
        <v>983</v>
      </c>
      <c r="AA436" s="1" t="s">
        <v>984</v>
      </c>
    </row>
    <row r="437" spans="1:27" hidden="1" x14ac:dyDescent="0.25">
      <c r="A437" s="1" t="s">
        <v>26</v>
      </c>
      <c r="B437" s="1" t="s">
        <v>985</v>
      </c>
      <c r="C437" s="2">
        <v>42319</v>
      </c>
      <c r="D437" s="1" t="s">
        <v>607</v>
      </c>
      <c r="E437" s="7" t="str">
        <f>VLOOKUP(TRIM(D437)*1,CFOP!A:B,2,FALSE)</f>
        <v>Não</v>
      </c>
      <c r="F437" s="1" t="s">
        <v>179</v>
      </c>
      <c r="G437" s="3">
        <v>-1400</v>
      </c>
      <c r="H437" s="3">
        <v>0</v>
      </c>
      <c r="I437" s="3">
        <v>0</v>
      </c>
      <c r="J437" s="1" t="s">
        <v>31</v>
      </c>
      <c r="K437" s="3">
        <v>0</v>
      </c>
      <c r="L437" s="3">
        <v>0</v>
      </c>
      <c r="M437" s="1" t="s">
        <v>31</v>
      </c>
      <c r="N437" s="3">
        <v>0</v>
      </c>
      <c r="O437" s="3">
        <v>0</v>
      </c>
      <c r="P437" s="1" t="s">
        <v>31</v>
      </c>
      <c r="Q437" s="3">
        <v>0</v>
      </c>
      <c r="R437" s="3">
        <v>0</v>
      </c>
      <c r="S437" s="1" t="s">
        <v>31</v>
      </c>
      <c r="T437" s="3">
        <v>0</v>
      </c>
      <c r="U437" s="3">
        <v>0</v>
      </c>
      <c r="V437" s="1" t="s">
        <v>31</v>
      </c>
      <c r="W437" s="1" t="s">
        <v>33</v>
      </c>
      <c r="X437" s="1" t="s">
        <v>986</v>
      </c>
      <c r="Y437" s="1" t="s">
        <v>400</v>
      </c>
      <c r="Z437" s="1" t="s">
        <v>987</v>
      </c>
      <c r="AA437" s="1" t="s">
        <v>988</v>
      </c>
    </row>
    <row r="438" spans="1:27" hidden="1" x14ac:dyDescent="0.25">
      <c r="A438" s="1" t="s">
        <v>26</v>
      </c>
      <c r="B438" s="1" t="s">
        <v>989</v>
      </c>
      <c r="C438" s="2">
        <v>42319</v>
      </c>
      <c r="D438" s="1" t="s">
        <v>39</v>
      </c>
      <c r="E438" s="7" t="str">
        <f>VLOOKUP(TRIM(D438)*1,CFOP!A:B,2,FALSE)</f>
        <v>Não</v>
      </c>
      <c r="F438" s="1" t="s">
        <v>29</v>
      </c>
      <c r="G438" s="3">
        <v>-451.31000000000006</v>
      </c>
      <c r="H438" s="3">
        <v>410.28000000000003</v>
      </c>
      <c r="I438" s="3">
        <v>73.850000000000009</v>
      </c>
      <c r="J438" s="1" t="s">
        <v>30</v>
      </c>
      <c r="K438" s="3">
        <v>0</v>
      </c>
      <c r="L438" s="3">
        <v>0</v>
      </c>
      <c r="M438" s="1" t="s">
        <v>31</v>
      </c>
      <c r="N438" s="3">
        <v>0</v>
      </c>
      <c r="O438" s="3">
        <v>0</v>
      </c>
      <c r="P438" s="1" t="s">
        <v>31</v>
      </c>
      <c r="Q438" s="3">
        <v>410.28000000000003</v>
      </c>
      <c r="R438" s="3">
        <v>6.7700000000000005</v>
      </c>
      <c r="S438" s="1" t="s">
        <v>32</v>
      </c>
      <c r="T438" s="3">
        <v>410.28000000000003</v>
      </c>
      <c r="U438" s="3">
        <v>31.18</v>
      </c>
      <c r="V438" s="1" t="s">
        <v>32</v>
      </c>
      <c r="W438" s="1" t="s">
        <v>33</v>
      </c>
      <c r="X438" s="1" t="s">
        <v>990</v>
      </c>
      <c r="Y438" s="1" t="s">
        <v>991</v>
      </c>
      <c r="Z438" s="1" t="s">
        <v>992</v>
      </c>
      <c r="AA438" s="1" t="s">
        <v>993</v>
      </c>
    </row>
    <row r="439" spans="1:27" hidden="1" x14ac:dyDescent="0.25">
      <c r="A439" s="1" t="s">
        <v>26</v>
      </c>
      <c r="B439" s="1" t="s">
        <v>994</v>
      </c>
      <c r="C439" s="2">
        <v>42319</v>
      </c>
      <c r="D439" s="1" t="s">
        <v>28</v>
      </c>
      <c r="E439" s="7" t="str">
        <f>VLOOKUP(TRIM(D439)*1,CFOP!A:B,2,FALSE)</f>
        <v>Não</v>
      </c>
      <c r="F439" s="1" t="s">
        <v>29</v>
      </c>
      <c r="G439" s="3">
        <v>-388.77</v>
      </c>
      <c r="H439" s="3">
        <v>190.03</v>
      </c>
      <c r="I439" s="3">
        <v>34.21</v>
      </c>
      <c r="J439" s="1" t="s">
        <v>207</v>
      </c>
      <c r="K439" s="3">
        <v>0</v>
      </c>
      <c r="L439" s="3">
        <v>0</v>
      </c>
      <c r="M439" s="1" t="s">
        <v>31</v>
      </c>
      <c r="N439" s="3">
        <v>0</v>
      </c>
      <c r="O439" s="3">
        <v>0</v>
      </c>
      <c r="P439" s="1" t="s">
        <v>31</v>
      </c>
      <c r="Q439" s="3">
        <v>388.77</v>
      </c>
      <c r="R439" s="3">
        <v>6.41</v>
      </c>
      <c r="S439" s="1" t="s">
        <v>32</v>
      </c>
      <c r="T439" s="3">
        <v>388.77</v>
      </c>
      <c r="U439" s="3">
        <v>29.55</v>
      </c>
      <c r="V439" s="1" t="s">
        <v>32</v>
      </c>
      <c r="W439" s="1" t="s">
        <v>33</v>
      </c>
      <c r="X439" s="1" t="s">
        <v>208</v>
      </c>
      <c r="Y439" s="1" t="s">
        <v>35</v>
      </c>
      <c r="Z439" s="1" t="s">
        <v>995</v>
      </c>
      <c r="AA439" s="1" t="s">
        <v>996</v>
      </c>
    </row>
    <row r="440" spans="1:27" hidden="1" x14ac:dyDescent="0.25">
      <c r="A440" s="1" t="s">
        <v>26</v>
      </c>
      <c r="B440" s="1" t="s">
        <v>997</v>
      </c>
      <c r="C440" s="2">
        <v>42319</v>
      </c>
      <c r="D440" s="1" t="s">
        <v>998</v>
      </c>
      <c r="E440" s="7" t="str">
        <f>VLOOKUP(TRIM(D440)*1,CFOP!A:B,2,FALSE)</f>
        <v>Não</v>
      </c>
      <c r="F440" s="1" t="s">
        <v>29</v>
      </c>
      <c r="G440" s="3">
        <v>-242.14000000000001</v>
      </c>
      <c r="H440" s="3">
        <v>0</v>
      </c>
      <c r="I440" s="3">
        <v>0</v>
      </c>
      <c r="J440" s="1" t="s">
        <v>31</v>
      </c>
      <c r="K440" s="3">
        <v>0</v>
      </c>
      <c r="L440" s="3">
        <v>0</v>
      </c>
      <c r="M440" s="1" t="s">
        <v>31</v>
      </c>
      <c r="N440" s="3">
        <v>0</v>
      </c>
      <c r="O440" s="3">
        <v>0</v>
      </c>
      <c r="P440" s="1" t="s">
        <v>31</v>
      </c>
      <c r="Q440" s="3">
        <v>0</v>
      </c>
      <c r="R440" s="3">
        <v>0</v>
      </c>
      <c r="S440" s="1" t="s">
        <v>31</v>
      </c>
      <c r="T440" s="3">
        <v>0</v>
      </c>
      <c r="U440" s="3">
        <v>0</v>
      </c>
      <c r="V440" s="1" t="s">
        <v>31</v>
      </c>
      <c r="W440" s="1" t="s">
        <v>33</v>
      </c>
      <c r="X440" s="1" t="s">
        <v>999</v>
      </c>
      <c r="Y440" s="1" t="s">
        <v>55</v>
      </c>
      <c r="Z440" s="1" t="s">
        <v>1000</v>
      </c>
      <c r="AA440" s="1" t="s">
        <v>1001</v>
      </c>
    </row>
    <row r="441" spans="1:27" hidden="1" x14ac:dyDescent="0.25">
      <c r="A441" s="1" t="s">
        <v>26</v>
      </c>
      <c r="B441" s="1" t="s">
        <v>1002</v>
      </c>
      <c r="C441" s="2">
        <v>42319</v>
      </c>
      <c r="D441" s="1" t="s">
        <v>53</v>
      </c>
      <c r="E441" s="7" t="str">
        <f>VLOOKUP(TRIM(D441)*1,CFOP!A:B,2,FALSE)</f>
        <v>Não</v>
      </c>
      <c r="F441" s="1" t="s">
        <v>29</v>
      </c>
      <c r="G441" s="3">
        <v>-120</v>
      </c>
      <c r="H441" s="3">
        <v>0</v>
      </c>
      <c r="I441" s="3">
        <v>0</v>
      </c>
      <c r="J441" s="1" t="s">
        <v>31</v>
      </c>
      <c r="K441" s="3">
        <v>0</v>
      </c>
      <c r="L441" s="3">
        <v>0</v>
      </c>
      <c r="M441" s="1" t="s">
        <v>31</v>
      </c>
      <c r="N441" s="3">
        <v>0</v>
      </c>
      <c r="O441" s="3">
        <v>0</v>
      </c>
      <c r="P441" s="1" t="s">
        <v>31</v>
      </c>
      <c r="Q441" s="3">
        <v>0</v>
      </c>
      <c r="R441" s="3">
        <v>0</v>
      </c>
      <c r="S441" s="1" t="s">
        <v>31</v>
      </c>
      <c r="T441" s="3">
        <v>0</v>
      </c>
      <c r="U441" s="3">
        <v>0</v>
      </c>
      <c r="V441" s="1" t="s">
        <v>31</v>
      </c>
      <c r="W441" s="1" t="s">
        <v>33</v>
      </c>
      <c r="X441" s="1" t="s">
        <v>254</v>
      </c>
      <c r="Y441" s="1" t="s">
        <v>1003</v>
      </c>
      <c r="Z441" s="1" t="s">
        <v>1004</v>
      </c>
      <c r="AA441" s="1" t="s">
        <v>1005</v>
      </c>
    </row>
    <row r="442" spans="1:27" hidden="1" x14ac:dyDescent="0.25">
      <c r="A442" s="1" t="s">
        <v>26</v>
      </c>
      <c r="B442" s="1" t="s">
        <v>1006</v>
      </c>
      <c r="C442" s="2">
        <v>42319</v>
      </c>
      <c r="D442" s="1" t="s">
        <v>998</v>
      </c>
      <c r="E442" s="7" t="str">
        <f>VLOOKUP(TRIM(D442)*1,CFOP!A:B,2,FALSE)</f>
        <v>Não</v>
      </c>
      <c r="F442" s="1" t="s">
        <v>29</v>
      </c>
      <c r="G442" s="3">
        <v>-2487</v>
      </c>
      <c r="H442" s="3">
        <v>0</v>
      </c>
      <c r="I442" s="3">
        <v>0</v>
      </c>
      <c r="J442" s="1" t="s">
        <v>31</v>
      </c>
      <c r="K442" s="3">
        <v>0</v>
      </c>
      <c r="L442" s="3">
        <v>0</v>
      </c>
      <c r="M442" s="1" t="s">
        <v>31</v>
      </c>
      <c r="N442" s="3">
        <v>0</v>
      </c>
      <c r="O442" s="3">
        <v>0</v>
      </c>
      <c r="P442" s="1" t="s">
        <v>31</v>
      </c>
      <c r="Q442" s="3">
        <v>0</v>
      </c>
      <c r="R442" s="3">
        <v>0</v>
      </c>
      <c r="S442" s="1" t="s">
        <v>31</v>
      </c>
      <c r="T442" s="3">
        <v>0</v>
      </c>
      <c r="U442" s="3">
        <v>0</v>
      </c>
      <c r="V442" s="1" t="s">
        <v>31</v>
      </c>
      <c r="W442" s="1" t="s">
        <v>33</v>
      </c>
      <c r="X442" s="1" t="s">
        <v>1007</v>
      </c>
      <c r="Y442" s="1" t="s">
        <v>55</v>
      </c>
      <c r="Z442" s="1" t="s">
        <v>1008</v>
      </c>
      <c r="AA442" s="1" t="s">
        <v>1009</v>
      </c>
    </row>
    <row r="443" spans="1:27" hidden="1" x14ac:dyDescent="0.25">
      <c r="A443" s="1" t="s">
        <v>26</v>
      </c>
      <c r="B443" s="1" t="s">
        <v>1010</v>
      </c>
      <c r="C443" s="2">
        <v>42319</v>
      </c>
      <c r="D443" s="1" t="s">
        <v>998</v>
      </c>
      <c r="E443" s="7" t="str">
        <f>VLOOKUP(TRIM(D443)*1,CFOP!A:B,2,FALSE)</f>
        <v>Não</v>
      </c>
      <c r="F443" s="1" t="s">
        <v>29</v>
      </c>
      <c r="G443" s="3">
        <v>-718.87</v>
      </c>
      <c r="H443" s="3">
        <v>0</v>
      </c>
      <c r="I443" s="3">
        <v>0</v>
      </c>
      <c r="J443" s="1" t="s">
        <v>31</v>
      </c>
      <c r="K443" s="3">
        <v>0</v>
      </c>
      <c r="L443" s="3">
        <v>0</v>
      </c>
      <c r="M443" s="1" t="s">
        <v>31</v>
      </c>
      <c r="N443" s="3">
        <v>0</v>
      </c>
      <c r="O443" s="3">
        <v>0</v>
      </c>
      <c r="P443" s="1" t="s">
        <v>31</v>
      </c>
      <c r="Q443" s="3">
        <v>0</v>
      </c>
      <c r="R443" s="3">
        <v>0</v>
      </c>
      <c r="S443" s="1" t="s">
        <v>31</v>
      </c>
      <c r="T443" s="3">
        <v>0</v>
      </c>
      <c r="U443" s="3">
        <v>0</v>
      </c>
      <c r="V443" s="1" t="s">
        <v>31</v>
      </c>
      <c r="W443" s="1" t="s">
        <v>33</v>
      </c>
      <c r="X443" s="1" t="s">
        <v>1011</v>
      </c>
      <c r="Y443" s="1" t="s">
        <v>55</v>
      </c>
      <c r="Z443" s="1" t="s">
        <v>1000</v>
      </c>
      <c r="AA443" s="1" t="s">
        <v>1001</v>
      </c>
    </row>
    <row r="444" spans="1:27" hidden="1" x14ac:dyDescent="0.25">
      <c r="A444" s="1" t="s">
        <v>26</v>
      </c>
      <c r="B444" s="1" t="s">
        <v>1012</v>
      </c>
      <c r="C444" s="2">
        <v>42319</v>
      </c>
      <c r="D444" s="1" t="s">
        <v>998</v>
      </c>
      <c r="E444" s="7" t="str">
        <f>VLOOKUP(TRIM(D444)*1,CFOP!A:B,2,FALSE)</f>
        <v>Não</v>
      </c>
      <c r="F444" s="1" t="s">
        <v>29</v>
      </c>
      <c r="G444" s="3">
        <v>-56.31</v>
      </c>
      <c r="H444" s="3">
        <v>0</v>
      </c>
      <c r="I444" s="3">
        <v>0</v>
      </c>
      <c r="J444" s="1" t="s">
        <v>31</v>
      </c>
      <c r="K444" s="3">
        <v>0</v>
      </c>
      <c r="L444" s="3">
        <v>0</v>
      </c>
      <c r="M444" s="1" t="s">
        <v>31</v>
      </c>
      <c r="N444" s="3">
        <v>0</v>
      </c>
      <c r="O444" s="3">
        <v>0</v>
      </c>
      <c r="P444" s="1" t="s">
        <v>31</v>
      </c>
      <c r="Q444" s="3">
        <v>0</v>
      </c>
      <c r="R444" s="3">
        <v>0</v>
      </c>
      <c r="S444" s="1" t="s">
        <v>31</v>
      </c>
      <c r="T444" s="3">
        <v>0</v>
      </c>
      <c r="U444" s="3">
        <v>0</v>
      </c>
      <c r="V444" s="1" t="s">
        <v>31</v>
      </c>
      <c r="W444" s="1" t="s">
        <v>33</v>
      </c>
      <c r="X444" s="1" t="s">
        <v>1011</v>
      </c>
      <c r="Y444" s="1" t="s">
        <v>55</v>
      </c>
      <c r="Z444" s="1" t="s">
        <v>1000</v>
      </c>
      <c r="AA444" s="1" t="s">
        <v>1001</v>
      </c>
    </row>
    <row r="445" spans="1:27" hidden="1" x14ac:dyDescent="0.25">
      <c r="A445" s="1" t="s">
        <v>26</v>
      </c>
      <c r="B445" s="1" t="s">
        <v>1013</v>
      </c>
      <c r="C445" s="2">
        <v>42319</v>
      </c>
      <c r="D445" s="1" t="s">
        <v>998</v>
      </c>
      <c r="E445" s="7" t="str">
        <f>VLOOKUP(TRIM(D445)*1,CFOP!A:B,2,FALSE)</f>
        <v>Não</v>
      </c>
      <c r="F445" s="1" t="s">
        <v>29</v>
      </c>
      <c r="G445" s="3">
        <v>-89.9</v>
      </c>
      <c r="H445" s="3">
        <v>0</v>
      </c>
      <c r="I445" s="3">
        <v>0</v>
      </c>
      <c r="J445" s="1" t="s">
        <v>31</v>
      </c>
      <c r="K445" s="3">
        <v>0</v>
      </c>
      <c r="L445" s="3">
        <v>0</v>
      </c>
      <c r="M445" s="1" t="s">
        <v>31</v>
      </c>
      <c r="N445" s="3">
        <v>0</v>
      </c>
      <c r="O445" s="3">
        <v>0</v>
      </c>
      <c r="P445" s="1" t="s">
        <v>31</v>
      </c>
      <c r="Q445" s="3">
        <v>0</v>
      </c>
      <c r="R445" s="3">
        <v>0</v>
      </c>
      <c r="S445" s="1" t="s">
        <v>31</v>
      </c>
      <c r="T445" s="3">
        <v>0</v>
      </c>
      <c r="U445" s="3">
        <v>0</v>
      </c>
      <c r="V445" s="1" t="s">
        <v>31</v>
      </c>
      <c r="W445" s="1" t="s">
        <v>33</v>
      </c>
      <c r="X445" s="1" t="s">
        <v>1011</v>
      </c>
      <c r="Y445" s="1" t="s">
        <v>55</v>
      </c>
      <c r="Z445" s="1" t="s">
        <v>1000</v>
      </c>
      <c r="AA445" s="1" t="s">
        <v>1001</v>
      </c>
    </row>
    <row r="446" spans="1:27" hidden="1" x14ac:dyDescent="0.25">
      <c r="A446" s="1" t="s">
        <v>26</v>
      </c>
      <c r="B446" s="1" t="s">
        <v>1014</v>
      </c>
      <c r="C446" s="2">
        <v>42320</v>
      </c>
      <c r="D446" s="1" t="s">
        <v>506</v>
      </c>
      <c r="E446" s="7" t="str">
        <f>VLOOKUP(TRIM(D446)*1,CFOP!A:B,2,FALSE)</f>
        <v>Não</v>
      </c>
      <c r="F446" s="1" t="s">
        <v>29</v>
      </c>
      <c r="G446" s="3">
        <v>-8000</v>
      </c>
      <c r="H446" s="3">
        <v>0</v>
      </c>
      <c r="I446" s="3">
        <v>0</v>
      </c>
      <c r="J446" s="1" t="s">
        <v>31</v>
      </c>
      <c r="K446" s="3">
        <v>0</v>
      </c>
      <c r="L446" s="3">
        <v>0</v>
      </c>
      <c r="M446" s="1" t="s">
        <v>31</v>
      </c>
      <c r="N446" s="3">
        <v>0</v>
      </c>
      <c r="O446" s="3">
        <v>0</v>
      </c>
      <c r="P446" s="1" t="s">
        <v>31</v>
      </c>
      <c r="Q446" s="3">
        <v>0</v>
      </c>
      <c r="R446" s="3">
        <v>0</v>
      </c>
      <c r="S446" s="1" t="s">
        <v>31</v>
      </c>
      <c r="T446" s="3">
        <v>0</v>
      </c>
      <c r="U446" s="3">
        <v>0</v>
      </c>
      <c r="V446" s="1" t="s">
        <v>31</v>
      </c>
      <c r="W446" s="1" t="s">
        <v>33</v>
      </c>
      <c r="X446" s="1" t="s">
        <v>1015</v>
      </c>
      <c r="Y446" s="1" t="s">
        <v>1016</v>
      </c>
      <c r="Z446" s="1" t="s">
        <v>1017</v>
      </c>
      <c r="AA446" s="1" t="s">
        <v>1018</v>
      </c>
    </row>
    <row r="447" spans="1:27" hidden="1" x14ac:dyDescent="0.25">
      <c r="A447" s="1" t="s">
        <v>26</v>
      </c>
      <c r="B447" s="1" t="s">
        <v>1019</v>
      </c>
      <c r="C447" s="2">
        <v>42320</v>
      </c>
      <c r="D447" s="1" t="s">
        <v>506</v>
      </c>
      <c r="E447" s="7" t="str">
        <f>VLOOKUP(TRIM(D447)*1,CFOP!A:B,2,FALSE)</f>
        <v>Não</v>
      </c>
      <c r="F447" s="1" t="s">
        <v>29</v>
      </c>
      <c r="G447" s="3">
        <v>-350</v>
      </c>
      <c r="H447" s="3">
        <v>0</v>
      </c>
      <c r="I447" s="3">
        <v>0</v>
      </c>
      <c r="J447" s="1" t="s">
        <v>31</v>
      </c>
      <c r="K447" s="3">
        <v>0</v>
      </c>
      <c r="L447" s="3">
        <v>0</v>
      </c>
      <c r="M447" s="1" t="s">
        <v>31</v>
      </c>
      <c r="N447" s="3">
        <v>0</v>
      </c>
      <c r="O447" s="3">
        <v>0</v>
      </c>
      <c r="P447" s="1" t="s">
        <v>31</v>
      </c>
      <c r="Q447" s="3">
        <v>0</v>
      </c>
      <c r="R447" s="3">
        <v>0</v>
      </c>
      <c r="S447" s="1" t="s">
        <v>31</v>
      </c>
      <c r="T447" s="3">
        <v>0</v>
      </c>
      <c r="U447" s="3">
        <v>0</v>
      </c>
      <c r="V447" s="1" t="s">
        <v>31</v>
      </c>
      <c r="W447" s="1" t="s">
        <v>33</v>
      </c>
      <c r="X447" s="1" t="s">
        <v>1015</v>
      </c>
      <c r="Y447" s="1" t="s">
        <v>35</v>
      </c>
      <c r="Z447" s="1" t="s">
        <v>1020</v>
      </c>
      <c r="AA447" s="1" t="s">
        <v>1021</v>
      </c>
    </row>
    <row r="448" spans="1:27" hidden="1" x14ac:dyDescent="0.25">
      <c r="A448" s="1" t="s">
        <v>26</v>
      </c>
      <c r="B448" s="1" t="s">
        <v>1022</v>
      </c>
      <c r="C448" s="2">
        <v>42320</v>
      </c>
      <c r="D448" s="1" t="s">
        <v>59</v>
      </c>
      <c r="E448" s="7" t="str">
        <f>VLOOKUP(TRIM(D448)*1,CFOP!A:B,2,FALSE)</f>
        <v>Não</v>
      </c>
      <c r="F448" s="1" t="s">
        <v>60</v>
      </c>
      <c r="G448" s="3">
        <v>-2335.73</v>
      </c>
      <c r="H448" s="3">
        <v>4270.6099999999997</v>
      </c>
      <c r="I448" s="3">
        <v>768.71</v>
      </c>
      <c r="J448" s="1" t="s">
        <v>61</v>
      </c>
      <c r="K448" s="3">
        <v>0</v>
      </c>
      <c r="L448" s="3">
        <v>0</v>
      </c>
      <c r="M448" s="1" t="s">
        <v>31</v>
      </c>
      <c r="N448" s="3">
        <v>3015.4900000000002</v>
      </c>
      <c r="O448" s="3">
        <v>0</v>
      </c>
      <c r="P448" s="1" t="s">
        <v>62</v>
      </c>
      <c r="Q448" s="3">
        <v>2555.5</v>
      </c>
      <c r="R448" s="3">
        <v>53.67</v>
      </c>
      <c r="S448" s="1" t="s">
        <v>32</v>
      </c>
      <c r="T448" s="3">
        <v>2555.5</v>
      </c>
      <c r="U448" s="3">
        <v>246.61</v>
      </c>
      <c r="V448" s="1" t="s">
        <v>32</v>
      </c>
      <c r="W448" s="1" t="s">
        <v>33</v>
      </c>
      <c r="X448" s="1" t="s">
        <v>1023</v>
      </c>
      <c r="Y448" s="1" t="s">
        <v>1024</v>
      </c>
      <c r="Z448" s="1" t="s">
        <v>1025</v>
      </c>
      <c r="AA448" s="1" t="s">
        <v>1026</v>
      </c>
    </row>
    <row r="449" spans="1:27" hidden="1" x14ac:dyDescent="0.25">
      <c r="A449" s="1" t="s">
        <v>26</v>
      </c>
      <c r="B449" s="1" t="s">
        <v>1022</v>
      </c>
      <c r="C449" s="2">
        <v>42320</v>
      </c>
      <c r="D449" s="1" t="s">
        <v>59</v>
      </c>
      <c r="E449" s="7" t="str">
        <f>VLOOKUP(TRIM(D449)*1,CFOP!A:B,2,FALSE)</f>
        <v>Não</v>
      </c>
      <c r="F449" s="1" t="s">
        <v>60</v>
      </c>
      <c r="G449" s="3">
        <v>-413.92</v>
      </c>
      <c r="H449" s="3">
        <v>1417.16</v>
      </c>
      <c r="I449" s="3">
        <v>255.09</v>
      </c>
      <c r="J449" s="1" t="s">
        <v>61</v>
      </c>
      <c r="K449" s="3">
        <v>0</v>
      </c>
      <c r="L449" s="3">
        <v>0</v>
      </c>
      <c r="M449" s="1" t="s">
        <v>31</v>
      </c>
      <c r="N449" s="3">
        <v>1000.09</v>
      </c>
      <c r="O449" s="3">
        <v>0</v>
      </c>
      <c r="P449" s="1" t="s">
        <v>62</v>
      </c>
      <c r="Q449" s="3">
        <v>847.53</v>
      </c>
      <c r="R449" s="3">
        <v>17.8</v>
      </c>
      <c r="S449" s="1" t="s">
        <v>32</v>
      </c>
      <c r="T449" s="3">
        <v>847.53</v>
      </c>
      <c r="U449" s="3">
        <v>81.790000000000006</v>
      </c>
      <c r="V449" s="1" t="s">
        <v>32</v>
      </c>
      <c r="W449" s="1" t="s">
        <v>33</v>
      </c>
      <c r="X449" s="1" t="s">
        <v>1023</v>
      </c>
      <c r="Y449" s="1" t="s">
        <v>1024</v>
      </c>
      <c r="Z449" s="1" t="s">
        <v>1027</v>
      </c>
      <c r="AA449" s="1" t="s">
        <v>1028</v>
      </c>
    </row>
    <row r="450" spans="1:27" hidden="1" x14ac:dyDescent="0.25">
      <c r="A450" s="1" t="s">
        <v>26</v>
      </c>
      <c r="B450" s="1" t="s">
        <v>1029</v>
      </c>
      <c r="C450" s="2">
        <v>42320</v>
      </c>
      <c r="D450" s="1" t="s">
        <v>271</v>
      </c>
      <c r="E450" s="7" t="str">
        <f>VLOOKUP(TRIM(D450)*1,CFOP!A:B,2,FALSE)</f>
        <v>Não</v>
      </c>
      <c r="F450" s="1" t="s">
        <v>272</v>
      </c>
      <c r="G450" s="3">
        <v>-7867.1900000000005</v>
      </c>
      <c r="H450" s="3">
        <v>7867.2</v>
      </c>
      <c r="I450" s="3">
        <v>944.06000000000006</v>
      </c>
      <c r="J450" s="1" t="s">
        <v>30</v>
      </c>
      <c r="K450" s="3">
        <v>0</v>
      </c>
      <c r="L450" s="3">
        <v>0</v>
      </c>
      <c r="M450" s="1" t="s">
        <v>31</v>
      </c>
      <c r="N450" s="3">
        <v>0</v>
      </c>
      <c r="O450" s="3">
        <v>0</v>
      </c>
      <c r="P450" s="1" t="s">
        <v>31</v>
      </c>
      <c r="Q450" s="3">
        <v>7867.2</v>
      </c>
      <c r="R450" s="3">
        <v>78.67</v>
      </c>
      <c r="S450" s="1" t="s">
        <v>32</v>
      </c>
      <c r="T450" s="3">
        <v>7867.2</v>
      </c>
      <c r="U450" s="3">
        <v>361.89</v>
      </c>
      <c r="V450" s="1" t="s">
        <v>32</v>
      </c>
      <c r="W450" s="1" t="s">
        <v>33</v>
      </c>
      <c r="X450" s="1" t="s">
        <v>273</v>
      </c>
      <c r="Y450" s="1" t="s">
        <v>99</v>
      </c>
      <c r="Z450" s="1" t="s">
        <v>1030</v>
      </c>
      <c r="AA450" s="1" t="s">
        <v>1031</v>
      </c>
    </row>
    <row r="451" spans="1:27" hidden="1" x14ac:dyDescent="0.25">
      <c r="A451" s="1" t="s">
        <v>26</v>
      </c>
      <c r="B451" s="1" t="s">
        <v>1032</v>
      </c>
      <c r="C451" s="2">
        <v>42320</v>
      </c>
      <c r="D451" s="1" t="s">
        <v>271</v>
      </c>
      <c r="E451" s="7" t="str">
        <f>VLOOKUP(TRIM(D451)*1,CFOP!A:B,2,FALSE)</f>
        <v>Não</v>
      </c>
      <c r="F451" s="1" t="s">
        <v>272</v>
      </c>
      <c r="G451" s="3">
        <v>-5440.31</v>
      </c>
      <c r="H451" s="3">
        <v>5440.32</v>
      </c>
      <c r="I451" s="3">
        <v>652.84</v>
      </c>
      <c r="J451" s="1" t="s">
        <v>30</v>
      </c>
      <c r="K451" s="3">
        <v>0</v>
      </c>
      <c r="L451" s="3">
        <v>0</v>
      </c>
      <c r="M451" s="1" t="s">
        <v>31</v>
      </c>
      <c r="N451" s="3">
        <v>0</v>
      </c>
      <c r="O451" s="3">
        <v>0</v>
      </c>
      <c r="P451" s="1" t="s">
        <v>31</v>
      </c>
      <c r="Q451" s="3">
        <v>5440.32</v>
      </c>
      <c r="R451" s="3">
        <v>54.4</v>
      </c>
      <c r="S451" s="1" t="s">
        <v>32</v>
      </c>
      <c r="T451" s="3">
        <v>5440.32</v>
      </c>
      <c r="U451" s="3">
        <v>250.25</v>
      </c>
      <c r="V451" s="1" t="s">
        <v>32</v>
      </c>
      <c r="W451" s="1" t="s">
        <v>33</v>
      </c>
      <c r="X451" s="1" t="s">
        <v>273</v>
      </c>
      <c r="Y451" s="1" t="s">
        <v>99</v>
      </c>
      <c r="Z451" s="1" t="s">
        <v>1033</v>
      </c>
      <c r="AA451" s="1" t="s">
        <v>1034</v>
      </c>
    </row>
    <row r="452" spans="1:27" hidden="1" x14ac:dyDescent="0.25">
      <c r="A452" s="1" t="s">
        <v>26</v>
      </c>
      <c r="B452" s="1" t="s">
        <v>1035</v>
      </c>
      <c r="C452" s="2">
        <v>42320</v>
      </c>
      <c r="D452" s="1" t="s">
        <v>459</v>
      </c>
      <c r="E452" s="7" t="str">
        <f>VLOOKUP(TRIM(D452)*1,CFOP!A:B,2,FALSE)</f>
        <v>Não</v>
      </c>
      <c r="F452" s="1" t="s">
        <v>29</v>
      </c>
      <c r="G452" s="3">
        <v>-143.56</v>
      </c>
      <c r="H452" s="3">
        <v>143.56</v>
      </c>
      <c r="I452" s="3">
        <v>17.23</v>
      </c>
      <c r="J452" s="1" t="s">
        <v>30</v>
      </c>
      <c r="K452" s="3">
        <v>0</v>
      </c>
      <c r="L452" s="3">
        <v>0</v>
      </c>
      <c r="M452" s="1" t="s">
        <v>31</v>
      </c>
      <c r="N452" s="3">
        <v>0</v>
      </c>
      <c r="O452" s="3">
        <v>0</v>
      </c>
      <c r="P452" s="1" t="s">
        <v>31</v>
      </c>
      <c r="Q452" s="3">
        <v>143.56</v>
      </c>
      <c r="R452" s="3">
        <v>2.37</v>
      </c>
      <c r="S452" s="1" t="s">
        <v>32</v>
      </c>
      <c r="T452" s="3">
        <v>143.56</v>
      </c>
      <c r="U452" s="3">
        <v>10.91</v>
      </c>
      <c r="V452" s="1" t="s">
        <v>32</v>
      </c>
      <c r="W452" s="1" t="s">
        <v>33</v>
      </c>
      <c r="X452" s="1" t="s">
        <v>1036</v>
      </c>
      <c r="Y452" s="1" t="s">
        <v>55</v>
      </c>
      <c r="Z452" s="1" t="s">
        <v>461</v>
      </c>
      <c r="AA452" s="1" t="s">
        <v>462</v>
      </c>
    </row>
    <row r="453" spans="1:27" hidden="1" x14ac:dyDescent="0.25">
      <c r="A453" s="1" t="s">
        <v>26</v>
      </c>
      <c r="B453" s="1" t="s">
        <v>1037</v>
      </c>
      <c r="C453" s="2">
        <v>42320</v>
      </c>
      <c r="D453" s="1" t="s">
        <v>165</v>
      </c>
      <c r="E453" s="7" t="str">
        <f>VLOOKUP(TRIM(D453)*1,CFOP!A:B,2,FALSE)</f>
        <v>Não</v>
      </c>
      <c r="F453" s="1" t="s">
        <v>29</v>
      </c>
      <c r="G453" s="3">
        <v>-1784.6100000000001</v>
      </c>
      <c r="H453" s="3">
        <v>0</v>
      </c>
      <c r="I453" s="3">
        <v>0</v>
      </c>
      <c r="J453" s="1" t="s">
        <v>31</v>
      </c>
      <c r="K453" s="3">
        <v>0</v>
      </c>
      <c r="L453" s="3">
        <v>0</v>
      </c>
      <c r="M453" s="1" t="s">
        <v>31</v>
      </c>
      <c r="N453" s="3">
        <v>0</v>
      </c>
      <c r="O453" s="3">
        <v>0</v>
      </c>
      <c r="P453" s="1" t="s">
        <v>31</v>
      </c>
      <c r="Q453" s="3">
        <v>1578.14</v>
      </c>
      <c r="R453" s="3">
        <v>26.04</v>
      </c>
      <c r="S453" s="1" t="s">
        <v>32</v>
      </c>
      <c r="T453" s="3">
        <v>1578.14</v>
      </c>
      <c r="U453" s="3">
        <v>119.94</v>
      </c>
      <c r="V453" s="1" t="s">
        <v>32</v>
      </c>
      <c r="W453" s="1" t="s">
        <v>33</v>
      </c>
      <c r="X453" s="1" t="s">
        <v>376</v>
      </c>
      <c r="Y453" s="1" t="s">
        <v>380</v>
      </c>
      <c r="Z453" s="1" t="s">
        <v>1038</v>
      </c>
      <c r="AA453" s="1" t="s">
        <v>1039</v>
      </c>
    </row>
    <row r="454" spans="1:27" hidden="1" x14ac:dyDescent="0.25">
      <c r="A454" s="1" t="s">
        <v>26</v>
      </c>
      <c r="B454" s="1" t="s">
        <v>1040</v>
      </c>
      <c r="C454" s="2">
        <v>42320</v>
      </c>
      <c r="D454" s="1" t="s">
        <v>39</v>
      </c>
      <c r="E454" s="7" t="str">
        <f>VLOOKUP(TRIM(D454)*1,CFOP!A:B,2,FALSE)</f>
        <v>Não</v>
      </c>
      <c r="F454" s="1" t="s">
        <v>29</v>
      </c>
      <c r="G454" s="3">
        <v>-1376.04</v>
      </c>
      <c r="H454" s="3">
        <v>1310.52</v>
      </c>
      <c r="I454" s="3">
        <v>235.89000000000001</v>
      </c>
      <c r="J454" s="1" t="s">
        <v>30</v>
      </c>
      <c r="K454" s="3">
        <v>0</v>
      </c>
      <c r="L454" s="3">
        <v>0</v>
      </c>
      <c r="M454" s="1" t="s">
        <v>31</v>
      </c>
      <c r="N454" s="3">
        <v>0</v>
      </c>
      <c r="O454" s="3">
        <v>0</v>
      </c>
      <c r="P454" s="1" t="s">
        <v>31</v>
      </c>
      <c r="Q454" s="3">
        <v>1310.52</v>
      </c>
      <c r="R454" s="3">
        <v>21.62</v>
      </c>
      <c r="S454" s="1" t="s">
        <v>32</v>
      </c>
      <c r="T454" s="3">
        <v>1310.52</v>
      </c>
      <c r="U454" s="3">
        <v>99.600000000000009</v>
      </c>
      <c r="V454" s="1" t="s">
        <v>32</v>
      </c>
      <c r="W454" s="1" t="s">
        <v>33</v>
      </c>
      <c r="X454" s="1" t="s">
        <v>197</v>
      </c>
      <c r="Y454" s="1" t="s">
        <v>1041</v>
      </c>
      <c r="Z454" s="1" t="s">
        <v>1042</v>
      </c>
      <c r="AA454" s="1" t="s">
        <v>1043</v>
      </c>
    </row>
    <row r="455" spans="1:27" hidden="1" x14ac:dyDescent="0.25">
      <c r="A455" s="1" t="s">
        <v>26</v>
      </c>
      <c r="B455" s="1" t="s">
        <v>1044</v>
      </c>
      <c r="C455" s="2">
        <v>42320</v>
      </c>
      <c r="D455" s="1" t="s">
        <v>464</v>
      </c>
      <c r="E455" s="7" t="str">
        <f>VLOOKUP(TRIM(D455)*1,CFOP!A:B,2,FALSE)</f>
        <v>Não</v>
      </c>
      <c r="F455" s="1" t="s">
        <v>29</v>
      </c>
      <c r="G455" s="3">
        <v>-106.25</v>
      </c>
      <c r="H455" s="3">
        <v>106.25</v>
      </c>
      <c r="I455" s="3">
        <v>12.75</v>
      </c>
      <c r="J455" s="1" t="s">
        <v>30</v>
      </c>
      <c r="K455" s="3">
        <v>0</v>
      </c>
      <c r="L455" s="3">
        <v>0</v>
      </c>
      <c r="M455" s="1" t="s">
        <v>31</v>
      </c>
      <c r="N455" s="3">
        <v>0</v>
      </c>
      <c r="O455" s="3">
        <v>0</v>
      </c>
      <c r="P455" s="1" t="s">
        <v>31</v>
      </c>
      <c r="Q455" s="3">
        <v>106.25</v>
      </c>
      <c r="R455" s="3">
        <v>1.75</v>
      </c>
      <c r="S455" s="1" t="s">
        <v>32</v>
      </c>
      <c r="T455" s="3">
        <v>106.25</v>
      </c>
      <c r="U455" s="3">
        <v>8.08</v>
      </c>
      <c r="V455" s="1" t="s">
        <v>32</v>
      </c>
      <c r="W455" s="1" t="s">
        <v>33</v>
      </c>
      <c r="X455" s="1" t="s">
        <v>1045</v>
      </c>
      <c r="Y455" s="1" t="s">
        <v>55</v>
      </c>
      <c r="Z455" s="1" t="s">
        <v>461</v>
      </c>
      <c r="AA455" s="1" t="s">
        <v>462</v>
      </c>
    </row>
    <row r="456" spans="1:27" hidden="1" x14ac:dyDescent="0.25">
      <c r="A456" s="1" t="s">
        <v>26</v>
      </c>
      <c r="B456" s="1" t="s">
        <v>1046</v>
      </c>
      <c r="C456" s="2">
        <v>42320</v>
      </c>
      <c r="D456" s="1" t="s">
        <v>464</v>
      </c>
      <c r="E456" s="7" t="str">
        <f>VLOOKUP(TRIM(D456)*1,CFOP!A:B,2,FALSE)</f>
        <v>Não</v>
      </c>
      <c r="F456" s="1" t="s">
        <v>29</v>
      </c>
      <c r="G456" s="3">
        <v>-176.51</v>
      </c>
      <c r="H456" s="3">
        <v>176.51</v>
      </c>
      <c r="I456" s="3">
        <v>12.36</v>
      </c>
      <c r="J456" s="1" t="s">
        <v>30</v>
      </c>
      <c r="K456" s="3">
        <v>0</v>
      </c>
      <c r="L456" s="3">
        <v>0</v>
      </c>
      <c r="M456" s="1" t="s">
        <v>31</v>
      </c>
      <c r="N456" s="3">
        <v>0</v>
      </c>
      <c r="O456" s="3">
        <v>0</v>
      </c>
      <c r="P456" s="1" t="s">
        <v>31</v>
      </c>
      <c r="Q456" s="3">
        <v>176.51</v>
      </c>
      <c r="R456" s="3">
        <v>2.91</v>
      </c>
      <c r="S456" s="1" t="s">
        <v>32</v>
      </c>
      <c r="T456" s="3">
        <v>176.51</v>
      </c>
      <c r="U456" s="3">
        <v>13.41</v>
      </c>
      <c r="V456" s="1" t="s">
        <v>32</v>
      </c>
      <c r="W456" s="1" t="s">
        <v>33</v>
      </c>
      <c r="X456" s="1" t="s">
        <v>1045</v>
      </c>
      <c r="Y456" s="1" t="s">
        <v>55</v>
      </c>
      <c r="Z456" s="1" t="s">
        <v>461</v>
      </c>
      <c r="AA456" s="1" t="s">
        <v>462</v>
      </c>
    </row>
    <row r="457" spans="1:27" hidden="1" x14ac:dyDescent="0.25">
      <c r="A457" s="1" t="s">
        <v>26</v>
      </c>
      <c r="B457" s="1" t="s">
        <v>1047</v>
      </c>
      <c r="C457" s="2">
        <v>42320</v>
      </c>
      <c r="D457" s="1" t="s">
        <v>459</v>
      </c>
      <c r="E457" s="7" t="str">
        <f>VLOOKUP(TRIM(D457)*1,CFOP!A:B,2,FALSE)</f>
        <v>Não</v>
      </c>
      <c r="F457" s="1" t="s">
        <v>29</v>
      </c>
      <c r="G457" s="3">
        <v>-321.52</v>
      </c>
      <c r="H457" s="3">
        <v>321.52</v>
      </c>
      <c r="I457" s="3">
        <v>38.58</v>
      </c>
      <c r="J457" s="1" t="s">
        <v>30</v>
      </c>
      <c r="K457" s="3">
        <v>0</v>
      </c>
      <c r="L457" s="3">
        <v>0</v>
      </c>
      <c r="M457" s="1" t="s">
        <v>31</v>
      </c>
      <c r="N457" s="3">
        <v>0</v>
      </c>
      <c r="O457" s="3">
        <v>0</v>
      </c>
      <c r="P457" s="1" t="s">
        <v>31</v>
      </c>
      <c r="Q457" s="3">
        <v>321.52</v>
      </c>
      <c r="R457" s="3">
        <v>5.3100000000000005</v>
      </c>
      <c r="S457" s="1" t="s">
        <v>32</v>
      </c>
      <c r="T457" s="3">
        <v>321.52</v>
      </c>
      <c r="U457" s="3">
        <v>24.44</v>
      </c>
      <c r="V457" s="1" t="s">
        <v>32</v>
      </c>
      <c r="W457" s="1" t="s">
        <v>33</v>
      </c>
      <c r="X457" s="1" t="s">
        <v>1045</v>
      </c>
      <c r="Y457" s="1" t="s">
        <v>55</v>
      </c>
      <c r="Z457" s="1" t="s">
        <v>461</v>
      </c>
      <c r="AA457" s="1" t="s">
        <v>462</v>
      </c>
    </row>
    <row r="458" spans="1:27" hidden="1" x14ac:dyDescent="0.25">
      <c r="A458" s="1" t="s">
        <v>26</v>
      </c>
      <c r="B458" s="1" t="s">
        <v>1048</v>
      </c>
      <c r="C458" s="2">
        <v>42320</v>
      </c>
      <c r="D458" s="1" t="s">
        <v>459</v>
      </c>
      <c r="E458" s="7" t="str">
        <f>VLOOKUP(TRIM(D458)*1,CFOP!A:B,2,FALSE)</f>
        <v>Não</v>
      </c>
      <c r="F458" s="1" t="s">
        <v>29</v>
      </c>
      <c r="G458" s="3">
        <v>-194.5</v>
      </c>
      <c r="H458" s="3">
        <v>194.5</v>
      </c>
      <c r="I458" s="3">
        <v>23.34</v>
      </c>
      <c r="J458" s="1" t="s">
        <v>30</v>
      </c>
      <c r="K458" s="3">
        <v>0</v>
      </c>
      <c r="L458" s="3">
        <v>0</v>
      </c>
      <c r="M458" s="1" t="s">
        <v>31</v>
      </c>
      <c r="N458" s="3">
        <v>0</v>
      </c>
      <c r="O458" s="3">
        <v>0</v>
      </c>
      <c r="P458" s="1" t="s">
        <v>31</v>
      </c>
      <c r="Q458" s="3">
        <v>194.5</v>
      </c>
      <c r="R458" s="3">
        <v>3.21</v>
      </c>
      <c r="S458" s="1" t="s">
        <v>32</v>
      </c>
      <c r="T458" s="3">
        <v>194.5</v>
      </c>
      <c r="U458" s="3">
        <v>14.780000000000001</v>
      </c>
      <c r="V458" s="1" t="s">
        <v>32</v>
      </c>
      <c r="W458" s="1" t="s">
        <v>33</v>
      </c>
      <c r="X458" s="1" t="s">
        <v>1045</v>
      </c>
      <c r="Y458" s="1" t="s">
        <v>55</v>
      </c>
      <c r="Z458" s="1" t="s">
        <v>461</v>
      </c>
      <c r="AA458" s="1" t="s">
        <v>462</v>
      </c>
    </row>
    <row r="459" spans="1:27" hidden="1" x14ac:dyDescent="0.25">
      <c r="A459" s="1" t="s">
        <v>26</v>
      </c>
      <c r="B459" s="1" t="s">
        <v>1049</v>
      </c>
      <c r="C459" s="2">
        <v>42320</v>
      </c>
      <c r="D459" s="1" t="s">
        <v>464</v>
      </c>
      <c r="E459" s="7" t="str">
        <f>VLOOKUP(TRIM(D459)*1,CFOP!A:B,2,FALSE)</f>
        <v>Não</v>
      </c>
      <c r="F459" s="1" t="s">
        <v>29</v>
      </c>
      <c r="G459" s="3">
        <v>-95.01</v>
      </c>
      <c r="H459" s="3">
        <v>95.01</v>
      </c>
      <c r="I459" s="3">
        <v>11.4</v>
      </c>
      <c r="J459" s="1" t="s">
        <v>30</v>
      </c>
      <c r="K459" s="3">
        <v>0</v>
      </c>
      <c r="L459" s="3">
        <v>0</v>
      </c>
      <c r="M459" s="1" t="s">
        <v>31</v>
      </c>
      <c r="N459" s="3">
        <v>0</v>
      </c>
      <c r="O459" s="3">
        <v>0</v>
      </c>
      <c r="P459" s="1" t="s">
        <v>31</v>
      </c>
      <c r="Q459" s="3">
        <v>95.01</v>
      </c>
      <c r="R459" s="3">
        <v>1.57</v>
      </c>
      <c r="S459" s="1" t="s">
        <v>32</v>
      </c>
      <c r="T459" s="3">
        <v>95.01</v>
      </c>
      <c r="U459" s="3">
        <v>7.22</v>
      </c>
      <c r="V459" s="1" t="s">
        <v>32</v>
      </c>
      <c r="W459" s="1" t="s">
        <v>33</v>
      </c>
      <c r="X459" s="1" t="s">
        <v>1045</v>
      </c>
      <c r="Y459" s="1" t="s">
        <v>55</v>
      </c>
      <c r="Z459" s="1" t="s">
        <v>461</v>
      </c>
      <c r="AA459" s="1" t="s">
        <v>462</v>
      </c>
    </row>
    <row r="460" spans="1:27" hidden="1" x14ac:dyDescent="0.25">
      <c r="A460" s="1" t="s">
        <v>26</v>
      </c>
      <c r="B460" s="1" t="s">
        <v>1050</v>
      </c>
      <c r="C460" s="2">
        <v>42320</v>
      </c>
      <c r="D460" s="1" t="s">
        <v>464</v>
      </c>
      <c r="E460" s="7" t="str">
        <f>VLOOKUP(TRIM(D460)*1,CFOP!A:B,2,FALSE)</f>
        <v>Não</v>
      </c>
      <c r="F460" s="1" t="s">
        <v>29</v>
      </c>
      <c r="G460" s="3">
        <v>-93.3</v>
      </c>
      <c r="H460" s="3">
        <v>93.3</v>
      </c>
      <c r="I460" s="3">
        <v>11.200000000000001</v>
      </c>
      <c r="J460" s="1" t="s">
        <v>30</v>
      </c>
      <c r="K460" s="3">
        <v>0</v>
      </c>
      <c r="L460" s="3">
        <v>0</v>
      </c>
      <c r="M460" s="1" t="s">
        <v>31</v>
      </c>
      <c r="N460" s="3">
        <v>0</v>
      </c>
      <c r="O460" s="3">
        <v>0</v>
      </c>
      <c r="P460" s="1" t="s">
        <v>31</v>
      </c>
      <c r="Q460" s="3">
        <v>93.3</v>
      </c>
      <c r="R460" s="3">
        <v>1.54</v>
      </c>
      <c r="S460" s="1" t="s">
        <v>32</v>
      </c>
      <c r="T460" s="3">
        <v>93.3</v>
      </c>
      <c r="U460" s="3">
        <v>7.09</v>
      </c>
      <c r="V460" s="1" t="s">
        <v>32</v>
      </c>
      <c r="W460" s="1" t="s">
        <v>33</v>
      </c>
      <c r="X460" s="1" t="s">
        <v>1045</v>
      </c>
      <c r="Y460" s="1" t="s">
        <v>55</v>
      </c>
      <c r="Z460" s="1" t="s">
        <v>461</v>
      </c>
      <c r="AA460" s="1" t="s">
        <v>462</v>
      </c>
    </row>
    <row r="461" spans="1:27" hidden="1" x14ac:dyDescent="0.25">
      <c r="A461" s="1" t="s">
        <v>26</v>
      </c>
      <c r="B461" s="1" t="s">
        <v>1051</v>
      </c>
      <c r="C461" s="2">
        <v>42320</v>
      </c>
      <c r="D461" s="1" t="s">
        <v>464</v>
      </c>
      <c r="E461" s="7" t="str">
        <f>VLOOKUP(TRIM(D461)*1,CFOP!A:B,2,FALSE)</f>
        <v>Não</v>
      </c>
      <c r="F461" s="1" t="s">
        <v>29</v>
      </c>
      <c r="G461" s="3">
        <v>-60.95</v>
      </c>
      <c r="H461" s="3">
        <v>60.95</v>
      </c>
      <c r="I461" s="3">
        <v>7.3100000000000005</v>
      </c>
      <c r="J461" s="1" t="s">
        <v>30</v>
      </c>
      <c r="K461" s="3">
        <v>0</v>
      </c>
      <c r="L461" s="3">
        <v>0</v>
      </c>
      <c r="M461" s="1" t="s">
        <v>31</v>
      </c>
      <c r="N461" s="3">
        <v>0</v>
      </c>
      <c r="O461" s="3">
        <v>0</v>
      </c>
      <c r="P461" s="1" t="s">
        <v>31</v>
      </c>
      <c r="Q461" s="3">
        <v>60.95</v>
      </c>
      <c r="R461" s="3">
        <v>1.01</v>
      </c>
      <c r="S461" s="1" t="s">
        <v>32</v>
      </c>
      <c r="T461" s="3">
        <v>60.95</v>
      </c>
      <c r="U461" s="3">
        <v>4.63</v>
      </c>
      <c r="V461" s="1" t="s">
        <v>32</v>
      </c>
      <c r="W461" s="1" t="s">
        <v>33</v>
      </c>
      <c r="X461" s="1" t="s">
        <v>1045</v>
      </c>
      <c r="Y461" s="1" t="s">
        <v>55</v>
      </c>
      <c r="Z461" s="1" t="s">
        <v>461</v>
      </c>
      <c r="AA461" s="1" t="s">
        <v>462</v>
      </c>
    </row>
    <row r="462" spans="1:27" hidden="1" x14ac:dyDescent="0.25">
      <c r="A462" s="1" t="s">
        <v>26</v>
      </c>
      <c r="B462" s="1" t="s">
        <v>1052</v>
      </c>
      <c r="C462" s="2">
        <v>42320</v>
      </c>
      <c r="D462" s="1" t="s">
        <v>464</v>
      </c>
      <c r="E462" s="7" t="str">
        <f>VLOOKUP(TRIM(D462)*1,CFOP!A:B,2,FALSE)</f>
        <v>Não</v>
      </c>
      <c r="F462" s="1" t="s">
        <v>29</v>
      </c>
      <c r="G462" s="3">
        <v>-250.13</v>
      </c>
      <c r="H462" s="3">
        <v>250.13</v>
      </c>
      <c r="I462" s="3">
        <v>30.02</v>
      </c>
      <c r="J462" s="1" t="s">
        <v>30</v>
      </c>
      <c r="K462" s="3">
        <v>0</v>
      </c>
      <c r="L462" s="3">
        <v>0</v>
      </c>
      <c r="M462" s="1" t="s">
        <v>31</v>
      </c>
      <c r="N462" s="3">
        <v>0</v>
      </c>
      <c r="O462" s="3">
        <v>0</v>
      </c>
      <c r="P462" s="1" t="s">
        <v>31</v>
      </c>
      <c r="Q462" s="3">
        <v>250.13</v>
      </c>
      <c r="R462" s="3">
        <v>4.13</v>
      </c>
      <c r="S462" s="1" t="s">
        <v>32</v>
      </c>
      <c r="T462" s="3">
        <v>250.13</v>
      </c>
      <c r="U462" s="3">
        <v>19.010000000000002</v>
      </c>
      <c r="V462" s="1" t="s">
        <v>32</v>
      </c>
      <c r="W462" s="1" t="s">
        <v>33</v>
      </c>
      <c r="X462" s="1" t="s">
        <v>1045</v>
      </c>
      <c r="Y462" s="1" t="s">
        <v>55</v>
      </c>
      <c r="Z462" s="1" t="s">
        <v>461</v>
      </c>
      <c r="AA462" s="1" t="s">
        <v>462</v>
      </c>
    </row>
    <row r="463" spans="1:27" hidden="1" x14ac:dyDescent="0.25">
      <c r="A463" s="1" t="s">
        <v>26</v>
      </c>
      <c r="B463" s="1" t="s">
        <v>1053</v>
      </c>
      <c r="C463" s="2">
        <v>42320</v>
      </c>
      <c r="D463" s="1" t="s">
        <v>464</v>
      </c>
      <c r="E463" s="7" t="str">
        <f>VLOOKUP(TRIM(D463)*1,CFOP!A:B,2,FALSE)</f>
        <v>Não</v>
      </c>
      <c r="F463" s="1" t="s">
        <v>29</v>
      </c>
      <c r="G463" s="3">
        <v>-239.52</v>
      </c>
      <c r="H463" s="3">
        <v>239.52</v>
      </c>
      <c r="I463" s="3">
        <v>16.77</v>
      </c>
      <c r="J463" s="1" t="s">
        <v>30</v>
      </c>
      <c r="K463" s="3">
        <v>0</v>
      </c>
      <c r="L463" s="3">
        <v>0</v>
      </c>
      <c r="M463" s="1" t="s">
        <v>31</v>
      </c>
      <c r="N463" s="3">
        <v>0</v>
      </c>
      <c r="O463" s="3">
        <v>0</v>
      </c>
      <c r="P463" s="1" t="s">
        <v>31</v>
      </c>
      <c r="Q463" s="3">
        <v>239.52</v>
      </c>
      <c r="R463" s="3">
        <v>3.95</v>
      </c>
      <c r="S463" s="1" t="s">
        <v>32</v>
      </c>
      <c r="T463" s="3">
        <v>239.52</v>
      </c>
      <c r="U463" s="3">
        <v>18.2</v>
      </c>
      <c r="V463" s="1" t="s">
        <v>32</v>
      </c>
      <c r="W463" s="1" t="s">
        <v>33</v>
      </c>
      <c r="X463" s="1" t="s">
        <v>1045</v>
      </c>
      <c r="Y463" s="1" t="s">
        <v>55</v>
      </c>
      <c r="Z463" s="1" t="s">
        <v>461</v>
      </c>
      <c r="AA463" s="1" t="s">
        <v>462</v>
      </c>
    </row>
    <row r="464" spans="1:27" hidden="1" x14ac:dyDescent="0.25">
      <c r="A464" s="1" t="s">
        <v>26</v>
      </c>
      <c r="B464" s="1" t="s">
        <v>1054</v>
      </c>
      <c r="C464" s="2">
        <v>42320</v>
      </c>
      <c r="D464" s="1" t="s">
        <v>570</v>
      </c>
      <c r="E464" s="7" t="str">
        <f>VLOOKUP(TRIM(D464)*1,CFOP!A:B,2,FALSE)</f>
        <v>Não</v>
      </c>
      <c r="F464" s="1" t="s">
        <v>29</v>
      </c>
      <c r="G464" s="3">
        <v>-125.87</v>
      </c>
      <c r="H464" s="3">
        <v>0</v>
      </c>
      <c r="I464" s="3">
        <v>0</v>
      </c>
      <c r="J464" s="1" t="s">
        <v>31</v>
      </c>
      <c r="K464" s="3">
        <v>0</v>
      </c>
      <c r="L464" s="3">
        <v>0</v>
      </c>
      <c r="M464" s="1" t="s">
        <v>31</v>
      </c>
      <c r="N464" s="3">
        <v>0</v>
      </c>
      <c r="O464" s="3">
        <v>0</v>
      </c>
      <c r="P464" s="1" t="s">
        <v>31</v>
      </c>
      <c r="Q464" s="3">
        <v>0</v>
      </c>
      <c r="R464" s="3">
        <v>0</v>
      </c>
      <c r="S464" s="1" t="s">
        <v>31</v>
      </c>
      <c r="T464" s="3">
        <v>0</v>
      </c>
      <c r="U464" s="3">
        <v>0</v>
      </c>
      <c r="V464" s="1" t="s">
        <v>31</v>
      </c>
      <c r="W464" s="1" t="s">
        <v>33</v>
      </c>
      <c r="X464" s="1" t="s">
        <v>1055</v>
      </c>
      <c r="Y464" s="1" t="s">
        <v>572</v>
      </c>
      <c r="Z464" s="1" t="s">
        <v>573</v>
      </c>
      <c r="AA464" s="1" t="s">
        <v>574</v>
      </c>
    </row>
    <row r="465" spans="1:27" hidden="1" x14ac:dyDescent="0.25">
      <c r="A465" s="1" t="s">
        <v>26</v>
      </c>
      <c r="B465" s="1" t="s">
        <v>1054</v>
      </c>
      <c r="C465" s="2">
        <v>42320</v>
      </c>
      <c r="D465" s="1" t="s">
        <v>570</v>
      </c>
      <c r="E465" s="7" t="str">
        <f>VLOOKUP(TRIM(D465)*1,CFOP!A:B,2,FALSE)</f>
        <v>Não</v>
      </c>
      <c r="F465" s="1" t="s">
        <v>29</v>
      </c>
      <c r="G465" s="3">
        <v>-111.52</v>
      </c>
      <c r="H465" s="3">
        <v>0</v>
      </c>
      <c r="I465" s="3">
        <v>0</v>
      </c>
      <c r="J465" s="1" t="s">
        <v>31</v>
      </c>
      <c r="K465" s="3">
        <v>0</v>
      </c>
      <c r="L465" s="3">
        <v>0</v>
      </c>
      <c r="M465" s="1" t="s">
        <v>31</v>
      </c>
      <c r="N465" s="3">
        <v>0</v>
      </c>
      <c r="O465" s="3">
        <v>0</v>
      </c>
      <c r="P465" s="1" t="s">
        <v>31</v>
      </c>
      <c r="Q465" s="3">
        <v>0</v>
      </c>
      <c r="R465" s="3">
        <v>0</v>
      </c>
      <c r="S465" s="1" t="s">
        <v>31</v>
      </c>
      <c r="T465" s="3">
        <v>0</v>
      </c>
      <c r="U465" s="3">
        <v>0</v>
      </c>
      <c r="V465" s="1" t="s">
        <v>31</v>
      </c>
      <c r="W465" s="1" t="s">
        <v>33</v>
      </c>
      <c r="X465" s="1" t="s">
        <v>1055</v>
      </c>
      <c r="Y465" s="1" t="s">
        <v>70</v>
      </c>
      <c r="Z465" s="1" t="s">
        <v>575</v>
      </c>
      <c r="AA465" s="1" t="s">
        <v>576</v>
      </c>
    </row>
    <row r="466" spans="1:27" hidden="1" x14ac:dyDescent="0.25">
      <c r="A466" s="1" t="s">
        <v>26</v>
      </c>
      <c r="B466" s="1" t="s">
        <v>1054</v>
      </c>
      <c r="C466" s="2">
        <v>42320</v>
      </c>
      <c r="D466" s="1" t="s">
        <v>570</v>
      </c>
      <c r="E466" s="7" t="str">
        <f>VLOOKUP(TRIM(D466)*1,CFOP!A:B,2,FALSE)</f>
        <v>Não</v>
      </c>
      <c r="F466" s="1" t="s">
        <v>29</v>
      </c>
      <c r="G466" s="3">
        <v>-97.77</v>
      </c>
      <c r="H466" s="3">
        <v>0</v>
      </c>
      <c r="I466" s="3">
        <v>0</v>
      </c>
      <c r="J466" s="1" t="s">
        <v>31</v>
      </c>
      <c r="K466" s="3">
        <v>0</v>
      </c>
      <c r="L466" s="3">
        <v>0</v>
      </c>
      <c r="M466" s="1" t="s">
        <v>31</v>
      </c>
      <c r="N466" s="3">
        <v>0</v>
      </c>
      <c r="O466" s="3">
        <v>0</v>
      </c>
      <c r="P466" s="1" t="s">
        <v>31</v>
      </c>
      <c r="Q466" s="3">
        <v>0</v>
      </c>
      <c r="R466" s="3">
        <v>0</v>
      </c>
      <c r="S466" s="1" t="s">
        <v>31</v>
      </c>
      <c r="T466" s="3">
        <v>0</v>
      </c>
      <c r="U466" s="3">
        <v>0</v>
      </c>
      <c r="V466" s="1" t="s">
        <v>31</v>
      </c>
      <c r="W466" s="1" t="s">
        <v>33</v>
      </c>
      <c r="X466" s="1" t="s">
        <v>1055</v>
      </c>
      <c r="Y466" s="1" t="s">
        <v>577</v>
      </c>
      <c r="Z466" s="1" t="s">
        <v>578</v>
      </c>
      <c r="AA466" s="1" t="s">
        <v>579</v>
      </c>
    </row>
    <row r="467" spans="1:27" hidden="1" x14ac:dyDescent="0.25">
      <c r="A467" s="1" t="s">
        <v>26</v>
      </c>
      <c r="B467" s="1" t="s">
        <v>1056</v>
      </c>
      <c r="C467" s="2">
        <v>42320</v>
      </c>
      <c r="D467" s="1" t="s">
        <v>464</v>
      </c>
      <c r="E467" s="7" t="str">
        <f>VLOOKUP(TRIM(D467)*1,CFOP!A:B,2,FALSE)</f>
        <v>Não</v>
      </c>
      <c r="F467" s="1" t="s">
        <v>29</v>
      </c>
      <c r="G467" s="3">
        <v>-82.55</v>
      </c>
      <c r="H467" s="3">
        <v>0</v>
      </c>
      <c r="I467" s="3">
        <v>0</v>
      </c>
      <c r="J467" s="1" t="s">
        <v>31</v>
      </c>
      <c r="K467" s="3">
        <v>0</v>
      </c>
      <c r="L467" s="3">
        <v>0</v>
      </c>
      <c r="M467" s="1" t="s">
        <v>31</v>
      </c>
      <c r="N467" s="3">
        <v>0</v>
      </c>
      <c r="O467" s="3">
        <v>0</v>
      </c>
      <c r="P467" s="1" t="s">
        <v>31</v>
      </c>
      <c r="Q467" s="3">
        <v>82.55</v>
      </c>
      <c r="R467" s="3">
        <v>1.36</v>
      </c>
      <c r="S467" s="1" t="s">
        <v>32</v>
      </c>
      <c r="T467" s="3">
        <v>82.55</v>
      </c>
      <c r="U467" s="3">
        <v>6.2700000000000005</v>
      </c>
      <c r="V467" s="1" t="s">
        <v>32</v>
      </c>
      <c r="W467" s="1" t="s">
        <v>33</v>
      </c>
      <c r="X467" s="1" t="s">
        <v>1057</v>
      </c>
      <c r="Y467" s="1" t="s">
        <v>55</v>
      </c>
      <c r="Z467" s="1" t="s">
        <v>1058</v>
      </c>
      <c r="AA467" s="1" t="s">
        <v>1059</v>
      </c>
    </row>
    <row r="468" spans="1:27" hidden="1" x14ac:dyDescent="0.25">
      <c r="A468" s="1" t="s">
        <v>26</v>
      </c>
      <c r="B468" s="1" t="s">
        <v>1060</v>
      </c>
      <c r="C468" s="2">
        <v>42320</v>
      </c>
      <c r="D468" s="1" t="s">
        <v>464</v>
      </c>
      <c r="E468" s="7" t="str">
        <f>VLOOKUP(TRIM(D468)*1,CFOP!A:B,2,FALSE)</f>
        <v>Não</v>
      </c>
      <c r="F468" s="1" t="s">
        <v>29</v>
      </c>
      <c r="G468" s="3">
        <v>-150.52000000000001</v>
      </c>
      <c r="H468" s="3">
        <v>150.52000000000001</v>
      </c>
      <c r="I468" s="3">
        <v>18.059999999999999</v>
      </c>
      <c r="J468" s="1" t="s">
        <v>30</v>
      </c>
      <c r="K468" s="3">
        <v>0</v>
      </c>
      <c r="L468" s="3">
        <v>0</v>
      </c>
      <c r="M468" s="1" t="s">
        <v>31</v>
      </c>
      <c r="N468" s="3">
        <v>0</v>
      </c>
      <c r="O468" s="3">
        <v>0</v>
      </c>
      <c r="P468" s="1" t="s">
        <v>31</v>
      </c>
      <c r="Q468" s="3">
        <v>150.52000000000001</v>
      </c>
      <c r="R468" s="3">
        <v>2.48</v>
      </c>
      <c r="S468" s="1" t="s">
        <v>32</v>
      </c>
      <c r="T468" s="3">
        <v>150.52000000000001</v>
      </c>
      <c r="U468" s="3">
        <v>11.44</v>
      </c>
      <c r="V468" s="1" t="s">
        <v>32</v>
      </c>
      <c r="W468" s="1" t="s">
        <v>33</v>
      </c>
      <c r="X468" s="1" t="s">
        <v>460</v>
      </c>
      <c r="Y468" s="1" t="s">
        <v>55</v>
      </c>
      <c r="Z468" s="1" t="s">
        <v>461</v>
      </c>
      <c r="AA468" s="1" t="s">
        <v>462</v>
      </c>
    </row>
    <row r="469" spans="1:27" hidden="1" x14ac:dyDescent="0.25">
      <c r="A469" s="1" t="s">
        <v>26</v>
      </c>
      <c r="B469" s="1" t="s">
        <v>1061</v>
      </c>
      <c r="C469" s="2">
        <v>42320</v>
      </c>
      <c r="D469" s="1" t="s">
        <v>464</v>
      </c>
      <c r="E469" s="7" t="str">
        <f>VLOOKUP(TRIM(D469)*1,CFOP!A:B,2,FALSE)</f>
        <v>Não</v>
      </c>
      <c r="F469" s="1" t="s">
        <v>29</v>
      </c>
      <c r="G469" s="3">
        <v>-217.83</v>
      </c>
      <c r="H469" s="3">
        <v>217.83</v>
      </c>
      <c r="I469" s="3">
        <v>26.14</v>
      </c>
      <c r="J469" s="1" t="s">
        <v>30</v>
      </c>
      <c r="K469" s="3">
        <v>0</v>
      </c>
      <c r="L469" s="3">
        <v>0</v>
      </c>
      <c r="M469" s="1" t="s">
        <v>31</v>
      </c>
      <c r="N469" s="3">
        <v>0</v>
      </c>
      <c r="O469" s="3">
        <v>0</v>
      </c>
      <c r="P469" s="1" t="s">
        <v>31</v>
      </c>
      <c r="Q469" s="3">
        <v>217.83</v>
      </c>
      <c r="R469" s="3">
        <v>3.59</v>
      </c>
      <c r="S469" s="1" t="s">
        <v>32</v>
      </c>
      <c r="T469" s="3">
        <v>217.83</v>
      </c>
      <c r="U469" s="3">
        <v>16.559999999999999</v>
      </c>
      <c r="V469" s="1" t="s">
        <v>32</v>
      </c>
      <c r="W469" s="1" t="s">
        <v>33</v>
      </c>
      <c r="X469" s="1" t="s">
        <v>460</v>
      </c>
      <c r="Y469" s="1" t="s">
        <v>55</v>
      </c>
      <c r="Z469" s="1" t="s">
        <v>461</v>
      </c>
      <c r="AA469" s="1" t="s">
        <v>462</v>
      </c>
    </row>
    <row r="470" spans="1:27" hidden="1" x14ac:dyDescent="0.25">
      <c r="A470" s="1" t="s">
        <v>26</v>
      </c>
      <c r="B470" s="1" t="s">
        <v>1062</v>
      </c>
      <c r="C470" s="2">
        <v>42320</v>
      </c>
      <c r="D470" s="1" t="s">
        <v>464</v>
      </c>
      <c r="E470" s="7" t="str">
        <f>VLOOKUP(TRIM(D470)*1,CFOP!A:B,2,FALSE)</f>
        <v>Não</v>
      </c>
      <c r="F470" s="1" t="s">
        <v>29</v>
      </c>
      <c r="G470" s="3">
        <v>-150.18</v>
      </c>
      <c r="H470" s="3">
        <v>150.18</v>
      </c>
      <c r="I470" s="3">
        <v>18.02</v>
      </c>
      <c r="J470" s="1" t="s">
        <v>30</v>
      </c>
      <c r="K470" s="3">
        <v>0</v>
      </c>
      <c r="L470" s="3">
        <v>0</v>
      </c>
      <c r="M470" s="1" t="s">
        <v>31</v>
      </c>
      <c r="N470" s="3">
        <v>0</v>
      </c>
      <c r="O470" s="3">
        <v>0</v>
      </c>
      <c r="P470" s="1" t="s">
        <v>31</v>
      </c>
      <c r="Q470" s="3">
        <v>150.18</v>
      </c>
      <c r="R470" s="3">
        <v>2.48</v>
      </c>
      <c r="S470" s="1" t="s">
        <v>32</v>
      </c>
      <c r="T470" s="3">
        <v>150.18</v>
      </c>
      <c r="U470" s="3">
        <v>11.41</v>
      </c>
      <c r="V470" s="1" t="s">
        <v>32</v>
      </c>
      <c r="W470" s="1" t="s">
        <v>33</v>
      </c>
      <c r="X470" s="1" t="s">
        <v>460</v>
      </c>
      <c r="Y470" s="1" t="s">
        <v>55</v>
      </c>
      <c r="Z470" s="1" t="s">
        <v>461</v>
      </c>
      <c r="AA470" s="1" t="s">
        <v>462</v>
      </c>
    </row>
    <row r="471" spans="1:27" hidden="1" x14ac:dyDescent="0.25">
      <c r="A471" s="1" t="s">
        <v>26</v>
      </c>
      <c r="B471" s="1" t="s">
        <v>1063</v>
      </c>
      <c r="C471" s="2">
        <v>42320</v>
      </c>
      <c r="D471" s="1" t="s">
        <v>464</v>
      </c>
      <c r="E471" s="7" t="str">
        <f>VLOOKUP(TRIM(D471)*1,CFOP!A:B,2,FALSE)</f>
        <v>Não</v>
      </c>
      <c r="F471" s="1" t="s">
        <v>29</v>
      </c>
      <c r="G471" s="3">
        <v>-134.17000000000002</v>
      </c>
      <c r="H471" s="3">
        <v>134.17000000000002</v>
      </c>
      <c r="I471" s="3">
        <v>16.100000000000001</v>
      </c>
      <c r="J471" s="1" t="s">
        <v>30</v>
      </c>
      <c r="K471" s="3">
        <v>0</v>
      </c>
      <c r="L471" s="3">
        <v>0</v>
      </c>
      <c r="M471" s="1" t="s">
        <v>31</v>
      </c>
      <c r="N471" s="3">
        <v>0</v>
      </c>
      <c r="O471" s="3">
        <v>0</v>
      </c>
      <c r="P471" s="1" t="s">
        <v>31</v>
      </c>
      <c r="Q471" s="3">
        <v>134.17000000000002</v>
      </c>
      <c r="R471" s="3">
        <v>2.21</v>
      </c>
      <c r="S471" s="1" t="s">
        <v>32</v>
      </c>
      <c r="T471" s="3">
        <v>134.17000000000002</v>
      </c>
      <c r="U471" s="3">
        <v>10.200000000000001</v>
      </c>
      <c r="V471" s="1" t="s">
        <v>32</v>
      </c>
      <c r="W471" s="1" t="s">
        <v>33</v>
      </c>
      <c r="X471" s="1" t="s">
        <v>460</v>
      </c>
      <c r="Y471" s="1" t="s">
        <v>55</v>
      </c>
      <c r="Z471" s="1" t="s">
        <v>461</v>
      </c>
      <c r="AA471" s="1" t="s">
        <v>462</v>
      </c>
    </row>
    <row r="472" spans="1:27" hidden="1" x14ac:dyDescent="0.25">
      <c r="A472" s="1" t="s">
        <v>26</v>
      </c>
      <c r="B472" s="1" t="s">
        <v>1064</v>
      </c>
      <c r="C472" s="2">
        <v>42320</v>
      </c>
      <c r="D472" s="1" t="s">
        <v>459</v>
      </c>
      <c r="E472" s="7" t="str">
        <f>VLOOKUP(TRIM(D472)*1,CFOP!A:B,2,FALSE)</f>
        <v>Não</v>
      </c>
      <c r="F472" s="1" t="s">
        <v>29</v>
      </c>
      <c r="G472" s="3">
        <v>-145.01</v>
      </c>
      <c r="H472" s="3">
        <v>145.01</v>
      </c>
      <c r="I472" s="3">
        <v>17.400000000000002</v>
      </c>
      <c r="J472" s="1" t="s">
        <v>30</v>
      </c>
      <c r="K472" s="3">
        <v>0</v>
      </c>
      <c r="L472" s="3">
        <v>0</v>
      </c>
      <c r="M472" s="1" t="s">
        <v>31</v>
      </c>
      <c r="N472" s="3">
        <v>0</v>
      </c>
      <c r="O472" s="3">
        <v>0</v>
      </c>
      <c r="P472" s="1" t="s">
        <v>31</v>
      </c>
      <c r="Q472" s="3">
        <v>145.01</v>
      </c>
      <c r="R472" s="3">
        <v>2.39</v>
      </c>
      <c r="S472" s="1" t="s">
        <v>32</v>
      </c>
      <c r="T472" s="3">
        <v>145.01</v>
      </c>
      <c r="U472" s="3">
        <v>11.02</v>
      </c>
      <c r="V472" s="1" t="s">
        <v>32</v>
      </c>
      <c r="W472" s="1" t="s">
        <v>33</v>
      </c>
      <c r="X472" s="1" t="s">
        <v>460</v>
      </c>
      <c r="Y472" s="1" t="s">
        <v>55</v>
      </c>
      <c r="Z472" s="1" t="s">
        <v>461</v>
      </c>
      <c r="AA472" s="1" t="s">
        <v>462</v>
      </c>
    </row>
    <row r="473" spans="1:27" hidden="1" x14ac:dyDescent="0.25">
      <c r="A473" s="1" t="s">
        <v>26</v>
      </c>
      <c r="B473" s="1" t="s">
        <v>1065</v>
      </c>
      <c r="C473" s="2">
        <v>42320</v>
      </c>
      <c r="D473" s="1" t="s">
        <v>464</v>
      </c>
      <c r="E473" s="7" t="str">
        <f>VLOOKUP(TRIM(D473)*1,CFOP!A:B,2,FALSE)</f>
        <v>Não</v>
      </c>
      <c r="F473" s="1" t="s">
        <v>29</v>
      </c>
      <c r="G473" s="3">
        <v>-105.01</v>
      </c>
      <c r="H473" s="3">
        <v>105.01</v>
      </c>
      <c r="I473" s="3">
        <v>12.6</v>
      </c>
      <c r="J473" s="1" t="s">
        <v>30</v>
      </c>
      <c r="K473" s="3">
        <v>0</v>
      </c>
      <c r="L473" s="3">
        <v>0</v>
      </c>
      <c r="M473" s="1" t="s">
        <v>31</v>
      </c>
      <c r="N473" s="3">
        <v>0</v>
      </c>
      <c r="O473" s="3">
        <v>0</v>
      </c>
      <c r="P473" s="1" t="s">
        <v>31</v>
      </c>
      <c r="Q473" s="3">
        <v>105.01</v>
      </c>
      <c r="R473" s="3">
        <v>1.73</v>
      </c>
      <c r="S473" s="1" t="s">
        <v>32</v>
      </c>
      <c r="T473" s="3">
        <v>105.01</v>
      </c>
      <c r="U473" s="3">
        <v>7.98</v>
      </c>
      <c r="V473" s="1" t="s">
        <v>32</v>
      </c>
      <c r="W473" s="1" t="s">
        <v>33</v>
      </c>
      <c r="X473" s="1" t="s">
        <v>460</v>
      </c>
      <c r="Y473" s="1" t="s">
        <v>55</v>
      </c>
      <c r="Z473" s="1" t="s">
        <v>461</v>
      </c>
      <c r="AA473" s="1" t="s">
        <v>462</v>
      </c>
    </row>
    <row r="474" spans="1:27" hidden="1" x14ac:dyDescent="0.25">
      <c r="A474" s="1" t="s">
        <v>26</v>
      </c>
      <c r="B474" s="1" t="s">
        <v>1066</v>
      </c>
      <c r="C474" s="2">
        <v>42320</v>
      </c>
      <c r="D474" s="1" t="s">
        <v>464</v>
      </c>
      <c r="E474" s="7" t="str">
        <f>VLOOKUP(TRIM(D474)*1,CFOP!A:B,2,FALSE)</f>
        <v>Não</v>
      </c>
      <c r="F474" s="1" t="s">
        <v>29</v>
      </c>
      <c r="G474" s="3">
        <v>-121.14</v>
      </c>
      <c r="H474" s="3">
        <v>121.14</v>
      </c>
      <c r="I474" s="3">
        <v>14.540000000000001</v>
      </c>
      <c r="J474" s="1" t="s">
        <v>30</v>
      </c>
      <c r="K474" s="3">
        <v>0</v>
      </c>
      <c r="L474" s="3">
        <v>0</v>
      </c>
      <c r="M474" s="1" t="s">
        <v>31</v>
      </c>
      <c r="N474" s="3">
        <v>0</v>
      </c>
      <c r="O474" s="3">
        <v>0</v>
      </c>
      <c r="P474" s="1" t="s">
        <v>31</v>
      </c>
      <c r="Q474" s="3">
        <v>121.14</v>
      </c>
      <c r="R474" s="3">
        <v>2</v>
      </c>
      <c r="S474" s="1" t="s">
        <v>32</v>
      </c>
      <c r="T474" s="3">
        <v>121.14</v>
      </c>
      <c r="U474" s="3">
        <v>9.2100000000000009</v>
      </c>
      <c r="V474" s="1" t="s">
        <v>32</v>
      </c>
      <c r="W474" s="1" t="s">
        <v>33</v>
      </c>
      <c r="X474" s="1" t="s">
        <v>460</v>
      </c>
      <c r="Y474" s="1" t="s">
        <v>55</v>
      </c>
      <c r="Z474" s="1" t="s">
        <v>461</v>
      </c>
      <c r="AA474" s="1" t="s">
        <v>462</v>
      </c>
    </row>
    <row r="475" spans="1:27" hidden="1" x14ac:dyDescent="0.25">
      <c r="A475" s="1" t="s">
        <v>26</v>
      </c>
      <c r="B475" s="1" t="s">
        <v>1067</v>
      </c>
      <c r="C475" s="2">
        <v>42320</v>
      </c>
      <c r="D475" s="1" t="s">
        <v>464</v>
      </c>
      <c r="E475" s="7" t="str">
        <f>VLOOKUP(TRIM(D475)*1,CFOP!A:B,2,FALSE)</f>
        <v>Não</v>
      </c>
      <c r="F475" s="1" t="s">
        <v>29</v>
      </c>
      <c r="G475" s="3">
        <v>-84.95</v>
      </c>
      <c r="H475" s="3">
        <v>84.95</v>
      </c>
      <c r="I475" s="3">
        <v>10.19</v>
      </c>
      <c r="J475" s="1" t="s">
        <v>30</v>
      </c>
      <c r="K475" s="3">
        <v>0</v>
      </c>
      <c r="L475" s="3">
        <v>0</v>
      </c>
      <c r="M475" s="1" t="s">
        <v>31</v>
      </c>
      <c r="N475" s="3">
        <v>0</v>
      </c>
      <c r="O475" s="3">
        <v>0</v>
      </c>
      <c r="P475" s="1" t="s">
        <v>31</v>
      </c>
      <c r="Q475" s="3">
        <v>84.95</v>
      </c>
      <c r="R475" s="3">
        <v>1.4000000000000001</v>
      </c>
      <c r="S475" s="1" t="s">
        <v>32</v>
      </c>
      <c r="T475" s="3">
        <v>84.95</v>
      </c>
      <c r="U475" s="3">
        <v>6.46</v>
      </c>
      <c r="V475" s="1" t="s">
        <v>32</v>
      </c>
      <c r="W475" s="1" t="s">
        <v>33</v>
      </c>
      <c r="X475" s="1" t="s">
        <v>460</v>
      </c>
      <c r="Y475" s="1" t="s">
        <v>55</v>
      </c>
      <c r="Z475" s="1" t="s">
        <v>461</v>
      </c>
      <c r="AA475" s="1" t="s">
        <v>462</v>
      </c>
    </row>
    <row r="476" spans="1:27" hidden="1" x14ac:dyDescent="0.25">
      <c r="A476" s="1" t="s">
        <v>26</v>
      </c>
      <c r="B476" s="1" t="s">
        <v>1068</v>
      </c>
      <c r="C476" s="2">
        <v>42320</v>
      </c>
      <c r="D476" s="1" t="s">
        <v>464</v>
      </c>
      <c r="E476" s="7" t="str">
        <f>VLOOKUP(TRIM(D476)*1,CFOP!A:B,2,FALSE)</f>
        <v>Não</v>
      </c>
      <c r="F476" s="1" t="s">
        <v>29</v>
      </c>
      <c r="G476" s="3">
        <v>-144.58000000000001</v>
      </c>
      <c r="H476" s="3">
        <v>144.58000000000001</v>
      </c>
      <c r="I476" s="3">
        <v>17.350000000000001</v>
      </c>
      <c r="J476" s="1" t="s">
        <v>30</v>
      </c>
      <c r="K476" s="3">
        <v>0</v>
      </c>
      <c r="L476" s="3">
        <v>0</v>
      </c>
      <c r="M476" s="1" t="s">
        <v>31</v>
      </c>
      <c r="N476" s="3">
        <v>0</v>
      </c>
      <c r="O476" s="3">
        <v>0</v>
      </c>
      <c r="P476" s="1" t="s">
        <v>31</v>
      </c>
      <c r="Q476" s="3">
        <v>144.58000000000001</v>
      </c>
      <c r="R476" s="3">
        <v>2.39</v>
      </c>
      <c r="S476" s="1" t="s">
        <v>32</v>
      </c>
      <c r="T476" s="3">
        <v>144.58000000000001</v>
      </c>
      <c r="U476" s="3">
        <v>10.99</v>
      </c>
      <c r="V476" s="1" t="s">
        <v>32</v>
      </c>
      <c r="W476" s="1" t="s">
        <v>33</v>
      </c>
      <c r="X476" s="1" t="s">
        <v>460</v>
      </c>
      <c r="Y476" s="1" t="s">
        <v>55</v>
      </c>
      <c r="Z476" s="1" t="s">
        <v>461</v>
      </c>
      <c r="AA476" s="1" t="s">
        <v>462</v>
      </c>
    </row>
    <row r="477" spans="1:27" hidden="1" x14ac:dyDescent="0.25">
      <c r="A477" s="1" t="s">
        <v>26</v>
      </c>
      <c r="B477" s="1" t="s">
        <v>1069</v>
      </c>
      <c r="C477" s="2">
        <v>42320</v>
      </c>
      <c r="D477" s="1" t="s">
        <v>464</v>
      </c>
      <c r="E477" s="7" t="str">
        <f>VLOOKUP(TRIM(D477)*1,CFOP!A:B,2,FALSE)</f>
        <v>Não</v>
      </c>
      <c r="F477" s="1" t="s">
        <v>29</v>
      </c>
      <c r="G477" s="3">
        <v>-132.30000000000001</v>
      </c>
      <c r="H477" s="3">
        <v>132.30000000000001</v>
      </c>
      <c r="I477" s="3">
        <v>15.88</v>
      </c>
      <c r="J477" s="1" t="s">
        <v>30</v>
      </c>
      <c r="K477" s="3">
        <v>0</v>
      </c>
      <c r="L477" s="3">
        <v>0</v>
      </c>
      <c r="M477" s="1" t="s">
        <v>31</v>
      </c>
      <c r="N477" s="3">
        <v>0</v>
      </c>
      <c r="O477" s="3">
        <v>0</v>
      </c>
      <c r="P477" s="1" t="s">
        <v>31</v>
      </c>
      <c r="Q477" s="3">
        <v>132.30000000000001</v>
      </c>
      <c r="R477" s="3">
        <v>2.1800000000000002</v>
      </c>
      <c r="S477" s="1" t="s">
        <v>32</v>
      </c>
      <c r="T477" s="3">
        <v>132.30000000000001</v>
      </c>
      <c r="U477" s="3">
        <v>10.050000000000001</v>
      </c>
      <c r="V477" s="1" t="s">
        <v>32</v>
      </c>
      <c r="W477" s="1" t="s">
        <v>33</v>
      </c>
      <c r="X477" s="1" t="s">
        <v>460</v>
      </c>
      <c r="Y477" s="1" t="s">
        <v>55</v>
      </c>
      <c r="Z477" s="1" t="s">
        <v>461</v>
      </c>
      <c r="AA477" s="1" t="s">
        <v>462</v>
      </c>
    </row>
    <row r="478" spans="1:27" hidden="1" x14ac:dyDescent="0.25">
      <c r="A478" s="1" t="s">
        <v>26</v>
      </c>
      <c r="B478" s="1" t="s">
        <v>1070</v>
      </c>
      <c r="C478" s="2">
        <v>42320</v>
      </c>
      <c r="D478" s="1" t="s">
        <v>464</v>
      </c>
      <c r="E478" s="7" t="str">
        <f>VLOOKUP(TRIM(D478)*1,CFOP!A:B,2,FALSE)</f>
        <v>Não</v>
      </c>
      <c r="F478" s="1" t="s">
        <v>29</v>
      </c>
      <c r="G478" s="3">
        <v>-91.78</v>
      </c>
      <c r="H478" s="3">
        <v>91.78</v>
      </c>
      <c r="I478" s="3">
        <v>11.01</v>
      </c>
      <c r="J478" s="1" t="s">
        <v>30</v>
      </c>
      <c r="K478" s="3">
        <v>0</v>
      </c>
      <c r="L478" s="3">
        <v>0</v>
      </c>
      <c r="M478" s="1" t="s">
        <v>31</v>
      </c>
      <c r="N478" s="3">
        <v>0</v>
      </c>
      <c r="O478" s="3">
        <v>0</v>
      </c>
      <c r="P478" s="1" t="s">
        <v>31</v>
      </c>
      <c r="Q478" s="3">
        <v>91.78</v>
      </c>
      <c r="R478" s="3">
        <v>1.51</v>
      </c>
      <c r="S478" s="1" t="s">
        <v>32</v>
      </c>
      <c r="T478" s="3">
        <v>91.78</v>
      </c>
      <c r="U478" s="3">
        <v>6.98</v>
      </c>
      <c r="V478" s="1" t="s">
        <v>32</v>
      </c>
      <c r="W478" s="1" t="s">
        <v>33</v>
      </c>
      <c r="X478" s="1" t="s">
        <v>460</v>
      </c>
      <c r="Y478" s="1" t="s">
        <v>55</v>
      </c>
      <c r="Z478" s="1" t="s">
        <v>461</v>
      </c>
      <c r="AA478" s="1" t="s">
        <v>462</v>
      </c>
    </row>
    <row r="479" spans="1:27" hidden="1" x14ac:dyDescent="0.25">
      <c r="A479" s="1" t="s">
        <v>26</v>
      </c>
      <c r="B479" s="1" t="s">
        <v>1071</v>
      </c>
      <c r="C479" s="2">
        <v>42320</v>
      </c>
      <c r="D479" s="1" t="s">
        <v>459</v>
      </c>
      <c r="E479" s="7" t="str">
        <f>VLOOKUP(TRIM(D479)*1,CFOP!A:B,2,FALSE)</f>
        <v>Não</v>
      </c>
      <c r="F479" s="1" t="s">
        <v>29</v>
      </c>
      <c r="G479" s="3">
        <v>-146.42000000000002</v>
      </c>
      <c r="H479" s="3">
        <v>146.42000000000002</v>
      </c>
      <c r="I479" s="3">
        <v>17.57</v>
      </c>
      <c r="J479" s="1" t="s">
        <v>30</v>
      </c>
      <c r="K479" s="3">
        <v>0</v>
      </c>
      <c r="L479" s="3">
        <v>0</v>
      </c>
      <c r="M479" s="1" t="s">
        <v>31</v>
      </c>
      <c r="N479" s="3">
        <v>0</v>
      </c>
      <c r="O479" s="3">
        <v>0</v>
      </c>
      <c r="P479" s="1" t="s">
        <v>31</v>
      </c>
      <c r="Q479" s="3">
        <v>146.42000000000002</v>
      </c>
      <c r="R479" s="3">
        <v>2.42</v>
      </c>
      <c r="S479" s="1" t="s">
        <v>32</v>
      </c>
      <c r="T479" s="3">
        <v>146.42000000000002</v>
      </c>
      <c r="U479" s="3">
        <v>11.13</v>
      </c>
      <c r="V479" s="1" t="s">
        <v>32</v>
      </c>
      <c r="W479" s="1" t="s">
        <v>33</v>
      </c>
      <c r="X479" s="1" t="s">
        <v>460</v>
      </c>
      <c r="Y479" s="1" t="s">
        <v>55</v>
      </c>
      <c r="Z479" s="1" t="s">
        <v>461</v>
      </c>
      <c r="AA479" s="1" t="s">
        <v>462</v>
      </c>
    </row>
    <row r="480" spans="1:27" hidden="1" x14ac:dyDescent="0.25">
      <c r="A480" s="1" t="s">
        <v>26</v>
      </c>
      <c r="B480" s="1" t="s">
        <v>1072</v>
      </c>
      <c r="C480" s="2">
        <v>42320</v>
      </c>
      <c r="D480" s="1" t="s">
        <v>464</v>
      </c>
      <c r="E480" s="7" t="str">
        <f>VLOOKUP(TRIM(D480)*1,CFOP!A:B,2,FALSE)</f>
        <v>Não</v>
      </c>
      <c r="F480" s="1" t="s">
        <v>29</v>
      </c>
      <c r="G480" s="3">
        <v>-88.65</v>
      </c>
      <c r="H480" s="3">
        <v>88.65</v>
      </c>
      <c r="I480" s="3">
        <v>10.64</v>
      </c>
      <c r="J480" s="1" t="s">
        <v>30</v>
      </c>
      <c r="K480" s="3">
        <v>0</v>
      </c>
      <c r="L480" s="3">
        <v>0</v>
      </c>
      <c r="M480" s="1" t="s">
        <v>31</v>
      </c>
      <c r="N480" s="3">
        <v>0</v>
      </c>
      <c r="O480" s="3">
        <v>0</v>
      </c>
      <c r="P480" s="1" t="s">
        <v>31</v>
      </c>
      <c r="Q480" s="3">
        <v>88.65</v>
      </c>
      <c r="R480" s="3">
        <v>1.46</v>
      </c>
      <c r="S480" s="1" t="s">
        <v>32</v>
      </c>
      <c r="T480" s="3">
        <v>88.65</v>
      </c>
      <c r="U480" s="3">
        <v>6.74</v>
      </c>
      <c r="V480" s="1" t="s">
        <v>32</v>
      </c>
      <c r="W480" s="1" t="s">
        <v>33</v>
      </c>
      <c r="X480" s="1" t="s">
        <v>460</v>
      </c>
      <c r="Y480" s="1" t="s">
        <v>55</v>
      </c>
      <c r="Z480" s="1" t="s">
        <v>461</v>
      </c>
      <c r="AA480" s="1" t="s">
        <v>462</v>
      </c>
    </row>
    <row r="481" spans="1:27" hidden="1" x14ac:dyDescent="0.25">
      <c r="A481" s="1" t="s">
        <v>26</v>
      </c>
      <c r="B481" s="1" t="s">
        <v>1073</v>
      </c>
      <c r="C481" s="2">
        <v>42320</v>
      </c>
      <c r="D481" s="1" t="s">
        <v>1074</v>
      </c>
      <c r="E481" s="7" t="str">
        <f>VLOOKUP(TRIM(D481)*1,CFOP!A:B,2,FALSE)</f>
        <v>Não</v>
      </c>
      <c r="F481" s="1" t="s">
        <v>411</v>
      </c>
      <c r="G481" s="3">
        <v>-114.82000000000001</v>
      </c>
      <c r="H481" s="3">
        <v>114.82000000000001</v>
      </c>
      <c r="I481" s="3">
        <v>13.780000000000001</v>
      </c>
      <c r="J481" s="1" t="s">
        <v>30</v>
      </c>
      <c r="K481" s="3">
        <v>0</v>
      </c>
      <c r="L481" s="3">
        <v>0</v>
      </c>
      <c r="M481" s="1" t="s">
        <v>31</v>
      </c>
      <c r="N481" s="3">
        <v>0</v>
      </c>
      <c r="O481" s="3">
        <v>0</v>
      </c>
      <c r="P481" s="1" t="s">
        <v>31</v>
      </c>
      <c r="Q481" s="3">
        <v>114.82000000000001</v>
      </c>
      <c r="R481" s="3">
        <v>1.8900000000000001</v>
      </c>
      <c r="S481" s="1" t="s">
        <v>32</v>
      </c>
      <c r="T481" s="3">
        <v>114.82000000000001</v>
      </c>
      <c r="U481" s="3">
        <v>8.73</v>
      </c>
      <c r="V481" s="1" t="s">
        <v>32</v>
      </c>
      <c r="W481" s="1" t="s">
        <v>33</v>
      </c>
      <c r="X481" s="1" t="s">
        <v>1075</v>
      </c>
      <c r="Y481" s="1" t="s">
        <v>55</v>
      </c>
      <c r="Z481" s="1" t="s">
        <v>461</v>
      </c>
      <c r="AA481" s="1" t="s">
        <v>462</v>
      </c>
    </row>
    <row r="482" spans="1:27" hidden="1" x14ac:dyDescent="0.25">
      <c r="A482" s="1" t="s">
        <v>26</v>
      </c>
      <c r="B482" s="1" t="s">
        <v>1076</v>
      </c>
      <c r="C482" s="2">
        <v>42320</v>
      </c>
      <c r="D482" s="1" t="s">
        <v>28</v>
      </c>
      <c r="E482" s="7" t="str">
        <f>VLOOKUP(TRIM(D482)*1,CFOP!A:B,2,FALSE)</f>
        <v>Não</v>
      </c>
      <c r="F482" s="1" t="s">
        <v>29</v>
      </c>
      <c r="G482" s="3">
        <v>-21625.160000000003</v>
      </c>
      <c r="H482" s="3">
        <v>18804.490000000002</v>
      </c>
      <c r="I482" s="3">
        <v>3384.81</v>
      </c>
      <c r="J482" s="1" t="s">
        <v>30</v>
      </c>
      <c r="K482" s="3">
        <v>0</v>
      </c>
      <c r="L482" s="3">
        <v>0</v>
      </c>
      <c r="M482" s="1" t="s">
        <v>31</v>
      </c>
      <c r="N482" s="3">
        <v>18804.490000000002</v>
      </c>
      <c r="O482" s="3">
        <v>2820.67</v>
      </c>
      <c r="P482" s="1" t="s">
        <v>62</v>
      </c>
      <c r="Q482" s="3">
        <v>18804.490000000002</v>
      </c>
      <c r="R482" s="3">
        <v>310.27</v>
      </c>
      <c r="S482" s="1" t="s">
        <v>32</v>
      </c>
      <c r="T482" s="3">
        <v>18804.490000000002</v>
      </c>
      <c r="U482" s="3">
        <v>1429.14</v>
      </c>
      <c r="V482" s="1" t="s">
        <v>32</v>
      </c>
      <c r="W482" s="1" t="s">
        <v>33</v>
      </c>
      <c r="X482" s="1" t="s">
        <v>312</v>
      </c>
      <c r="Y482" s="1" t="s">
        <v>96</v>
      </c>
      <c r="Z482" s="1" t="s">
        <v>313</v>
      </c>
      <c r="AA482" s="1" t="s">
        <v>314</v>
      </c>
    </row>
    <row r="483" spans="1:27" hidden="1" x14ac:dyDescent="0.25">
      <c r="A483" s="1" t="s">
        <v>26</v>
      </c>
      <c r="B483" s="1" t="s">
        <v>1077</v>
      </c>
      <c r="C483" s="2">
        <v>42320</v>
      </c>
      <c r="D483" s="1" t="s">
        <v>28</v>
      </c>
      <c r="E483" s="7" t="str">
        <f>VLOOKUP(TRIM(D483)*1,CFOP!A:B,2,FALSE)</f>
        <v>Não</v>
      </c>
      <c r="F483" s="1" t="s">
        <v>29</v>
      </c>
      <c r="G483" s="3">
        <v>-15214.52</v>
      </c>
      <c r="H483" s="3">
        <v>14490.02</v>
      </c>
      <c r="I483" s="3">
        <v>2608.2000000000003</v>
      </c>
      <c r="J483" s="1" t="s">
        <v>307</v>
      </c>
      <c r="K483" s="3">
        <v>0</v>
      </c>
      <c r="L483" s="3">
        <v>0</v>
      </c>
      <c r="M483" s="1" t="s">
        <v>31</v>
      </c>
      <c r="N483" s="3">
        <v>14490.02</v>
      </c>
      <c r="O483" s="3">
        <v>724.5</v>
      </c>
      <c r="P483" s="1" t="s">
        <v>62</v>
      </c>
      <c r="Q483" s="3">
        <v>14490.02</v>
      </c>
      <c r="R483" s="3">
        <v>239.09</v>
      </c>
      <c r="S483" s="1" t="s">
        <v>32</v>
      </c>
      <c r="T483" s="3">
        <v>14490.02</v>
      </c>
      <c r="U483" s="3">
        <v>1101.24</v>
      </c>
      <c r="V483" s="1" t="s">
        <v>32</v>
      </c>
      <c r="W483" s="1" t="s">
        <v>33</v>
      </c>
      <c r="X483" s="1" t="s">
        <v>317</v>
      </c>
      <c r="Y483" s="1" t="s">
        <v>369</v>
      </c>
      <c r="Z483" s="1" t="s">
        <v>1078</v>
      </c>
      <c r="AA483" s="1" t="s">
        <v>1079</v>
      </c>
    </row>
    <row r="484" spans="1:27" hidden="1" x14ac:dyDescent="0.25">
      <c r="A484" s="1" t="s">
        <v>26</v>
      </c>
      <c r="B484" s="1" t="s">
        <v>1080</v>
      </c>
      <c r="C484" s="2">
        <v>42320</v>
      </c>
      <c r="D484" s="1" t="s">
        <v>489</v>
      </c>
      <c r="E484" s="7" t="str">
        <f>VLOOKUP(TRIM(D484)*1,CFOP!A:B,2,FALSE)</f>
        <v>Não</v>
      </c>
      <c r="F484" s="1" t="s">
        <v>179</v>
      </c>
      <c r="G484" s="3">
        <v>-159.61000000000001</v>
      </c>
      <c r="H484" s="3">
        <v>155.9</v>
      </c>
      <c r="I484" s="3">
        <v>18.71</v>
      </c>
      <c r="J484" s="1" t="s">
        <v>30</v>
      </c>
      <c r="K484" s="3">
        <v>0</v>
      </c>
      <c r="L484" s="3">
        <v>0</v>
      </c>
      <c r="M484" s="1" t="s">
        <v>31</v>
      </c>
      <c r="N484" s="3">
        <v>0</v>
      </c>
      <c r="O484" s="3">
        <v>0</v>
      </c>
      <c r="P484" s="1" t="s">
        <v>31</v>
      </c>
      <c r="Q484" s="3">
        <v>159.61000000000001</v>
      </c>
      <c r="R484" s="3">
        <v>2.63</v>
      </c>
      <c r="S484" s="1" t="s">
        <v>32</v>
      </c>
      <c r="T484" s="3">
        <v>159.61000000000001</v>
      </c>
      <c r="U484" s="3">
        <v>12.13</v>
      </c>
      <c r="V484" s="1" t="s">
        <v>32</v>
      </c>
      <c r="W484" s="1" t="s">
        <v>33</v>
      </c>
      <c r="X484" s="1" t="s">
        <v>490</v>
      </c>
      <c r="Y484" s="1" t="s">
        <v>55</v>
      </c>
      <c r="Z484" s="1" t="s">
        <v>461</v>
      </c>
      <c r="AA484" s="1" t="s">
        <v>462</v>
      </c>
    </row>
    <row r="485" spans="1:27" hidden="1" x14ac:dyDescent="0.25">
      <c r="A485" s="1" t="s">
        <v>26</v>
      </c>
      <c r="B485" s="1" t="s">
        <v>1081</v>
      </c>
      <c r="C485" s="2">
        <v>42320</v>
      </c>
      <c r="D485" s="1" t="s">
        <v>1074</v>
      </c>
      <c r="E485" s="7" t="str">
        <f>VLOOKUP(TRIM(D485)*1,CFOP!A:B,2,FALSE)</f>
        <v>Não</v>
      </c>
      <c r="F485" s="1" t="s">
        <v>393</v>
      </c>
      <c r="G485" s="3">
        <v>-92.23</v>
      </c>
      <c r="H485" s="3">
        <v>92.23</v>
      </c>
      <c r="I485" s="3">
        <v>11.07</v>
      </c>
      <c r="J485" s="1" t="s">
        <v>30</v>
      </c>
      <c r="K485" s="3">
        <v>0</v>
      </c>
      <c r="L485" s="3">
        <v>0</v>
      </c>
      <c r="M485" s="1" t="s">
        <v>31</v>
      </c>
      <c r="N485" s="3">
        <v>0</v>
      </c>
      <c r="O485" s="3">
        <v>0</v>
      </c>
      <c r="P485" s="1" t="s">
        <v>31</v>
      </c>
      <c r="Q485" s="3">
        <v>92.23</v>
      </c>
      <c r="R485" s="3">
        <v>1.52</v>
      </c>
      <c r="S485" s="1" t="s">
        <v>32</v>
      </c>
      <c r="T485" s="3">
        <v>92.23</v>
      </c>
      <c r="U485" s="3">
        <v>7.01</v>
      </c>
      <c r="V485" s="1" t="s">
        <v>32</v>
      </c>
      <c r="W485" s="1" t="s">
        <v>33</v>
      </c>
      <c r="X485" s="1" t="s">
        <v>1082</v>
      </c>
      <c r="Y485" s="1" t="s">
        <v>55</v>
      </c>
      <c r="Z485" s="1" t="s">
        <v>461</v>
      </c>
      <c r="AA485" s="1" t="s">
        <v>462</v>
      </c>
    </row>
    <row r="486" spans="1:27" hidden="1" x14ac:dyDescent="0.25">
      <c r="A486" s="1" t="s">
        <v>26</v>
      </c>
      <c r="B486" s="1" t="s">
        <v>1083</v>
      </c>
      <c r="C486" s="2">
        <v>42321</v>
      </c>
      <c r="D486" s="1" t="s">
        <v>506</v>
      </c>
      <c r="E486" s="7" t="str">
        <f>VLOOKUP(TRIM(D486)*1,CFOP!A:B,2,FALSE)</f>
        <v>Não</v>
      </c>
      <c r="F486" s="1" t="s">
        <v>29</v>
      </c>
      <c r="G486" s="3">
        <v>-200</v>
      </c>
      <c r="H486" s="3">
        <v>0</v>
      </c>
      <c r="I486" s="3">
        <v>0</v>
      </c>
      <c r="J486" s="1" t="s">
        <v>31</v>
      </c>
      <c r="K486" s="3">
        <v>0</v>
      </c>
      <c r="L486" s="3">
        <v>0</v>
      </c>
      <c r="M486" s="1" t="s">
        <v>31</v>
      </c>
      <c r="N486" s="3">
        <v>0</v>
      </c>
      <c r="O486" s="3">
        <v>0</v>
      </c>
      <c r="P486" s="1" t="s">
        <v>31</v>
      </c>
      <c r="Q486" s="3">
        <v>0</v>
      </c>
      <c r="R486" s="3">
        <v>0</v>
      </c>
      <c r="S486" s="1" t="s">
        <v>31</v>
      </c>
      <c r="T486" s="3">
        <v>0</v>
      </c>
      <c r="U486" s="3">
        <v>0</v>
      </c>
      <c r="V486" s="1" t="s">
        <v>31</v>
      </c>
      <c r="W486" s="1" t="s">
        <v>33</v>
      </c>
      <c r="X486" s="1" t="s">
        <v>34</v>
      </c>
      <c r="Y486" s="1" t="s">
        <v>35</v>
      </c>
      <c r="Z486" s="1" t="s">
        <v>1084</v>
      </c>
      <c r="AA486" s="1" t="s">
        <v>1085</v>
      </c>
    </row>
    <row r="487" spans="1:27" hidden="1" x14ac:dyDescent="0.25">
      <c r="A487" s="1" t="s">
        <v>26</v>
      </c>
      <c r="B487" s="1" t="s">
        <v>1083</v>
      </c>
      <c r="C487" s="2">
        <v>42321</v>
      </c>
      <c r="D487" s="1" t="s">
        <v>506</v>
      </c>
      <c r="E487" s="7" t="str">
        <f>VLOOKUP(TRIM(D487)*1,CFOP!A:B,2,FALSE)</f>
        <v>Não</v>
      </c>
      <c r="F487" s="1" t="s">
        <v>29</v>
      </c>
      <c r="G487" s="3">
        <v>-200</v>
      </c>
      <c r="H487" s="3">
        <v>0</v>
      </c>
      <c r="I487" s="3">
        <v>0</v>
      </c>
      <c r="J487" s="1" t="s">
        <v>31</v>
      </c>
      <c r="K487" s="3">
        <v>0</v>
      </c>
      <c r="L487" s="3">
        <v>0</v>
      </c>
      <c r="M487" s="1" t="s">
        <v>31</v>
      </c>
      <c r="N487" s="3">
        <v>0</v>
      </c>
      <c r="O487" s="3">
        <v>0</v>
      </c>
      <c r="P487" s="1" t="s">
        <v>31</v>
      </c>
      <c r="Q487" s="3">
        <v>0</v>
      </c>
      <c r="R487" s="3">
        <v>0</v>
      </c>
      <c r="S487" s="1" t="s">
        <v>31</v>
      </c>
      <c r="T487" s="3">
        <v>0</v>
      </c>
      <c r="U487" s="3">
        <v>0</v>
      </c>
      <c r="V487" s="1" t="s">
        <v>31</v>
      </c>
      <c r="W487" s="1" t="s">
        <v>33</v>
      </c>
      <c r="X487" s="1" t="s">
        <v>34</v>
      </c>
      <c r="Y487" s="1" t="s">
        <v>35</v>
      </c>
      <c r="Z487" s="1" t="s">
        <v>646</v>
      </c>
      <c r="AA487" s="1" t="s">
        <v>647</v>
      </c>
    </row>
    <row r="488" spans="1:27" hidden="1" x14ac:dyDescent="0.25">
      <c r="A488" s="1" t="s">
        <v>26</v>
      </c>
      <c r="B488" s="1" t="s">
        <v>1086</v>
      </c>
      <c r="C488" s="2">
        <v>42321</v>
      </c>
      <c r="D488" s="1" t="s">
        <v>28</v>
      </c>
      <c r="E488" s="7" t="str">
        <f>VLOOKUP(TRIM(D488)*1,CFOP!A:B,2,FALSE)</f>
        <v>Não</v>
      </c>
      <c r="F488" s="1" t="s">
        <v>29</v>
      </c>
      <c r="G488" s="3">
        <v>-330.5</v>
      </c>
      <c r="H488" s="3">
        <v>330.5</v>
      </c>
      <c r="I488" s="3">
        <v>7.7</v>
      </c>
      <c r="J488" s="1" t="s">
        <v>30</v>
      </c>
      <c r="K488" s="3">
        <v>0</v>
      </c>
      <c r="L488" s="3">
        <v>0</v>
      </c>
      <c r="M488" s="1" t="s">
        <v>31</v>
      </c>
      <c r="N488" s="3">
        <v>0</v>
      </c>
      <c r="O488" s="3">
        <v>0</v>
      </c>
      <c r="P488" s="1" t="s">
        <v>31</v>
      </c>
      <c r="Q488" s="3">
        <v>330.5</v>
      </c>
      <c r="R488" s="3">
        <v>5.45</v>
      </c>
      <c r="S488" s="1" t="s">
        <v>32</v>
      </c>
      <c r="T488" s="3">
        <v>330.5</v>
      </c>
      <c r="U488" s="3">
        <v>25.12</v>
      </c>
      <c r="V488" s="1" t="s">
        <v>32</v>
      </c>
      <c r="W488" s="1" t="s">
        <v>33</v>
      </c>
      <c r="X488" s="1" t="s">
        <v>1087</v>
      </c>
      <c r="Y488" s="1" t="s">
        <v>181</v>
      </c>
      <c r="Z488" s="1" t="s">
        <v>1088</v>
      </c>
      <c r="AA488" s="1" t="s">
        <v>1089</v>
      </c>
    </row>
    <row r="489" spans="1:27" hidden="1" x14ac:dyDescent="0.25">
      <c r="A489" s="1" t="s">
        <v>26</v>
      </c>
      <c r="B489" s="1" t="s">
        <v>1086</v>
      </c>
      <c r="C489" s="2">
        <v>42321</v>
      </c>
      <c r="D489" s="1" t="s">
        <v>28</v>
      </c>
      <c r="E489" s="7" t="str">
        <f>VLOOKUP(TRIM(D489)*1,CFOP!A:B,2,FALSE)</f>
        <v>Não</v>
      </c>
      <c r="F489" s="1" t="s">
        <v>29</v>
      </c>
      <c r="G489" s="3">
        <v>-290.36</v>
      </c>
      <c r="H489" s="3">
        <v>290.35000000000002</v>
      </c>
      <c r="I489" s="3">
        <v>6.7700000000000005</v>
      </c>
      <c r="J489" s="1" t="s">
        <v>30</v>
      </c>
      <c r="K489" s="3">
        <v>0</v>
      </c>
      <c r="L489" s="3">
        <v>0</v>
      </c>
      <c r="M489" s="1" t="s">
        <v>31</v>
      </c>
      <c r="N489" s="3">
        <v>0</v>
      </c>
      <c r="O489" s="3">
        <v>0</v>
      </c>
      <c r="P489" s="1" t="s">
        <v>31</v>
      </c>
      <c r="Q489" s="3">
        <v>290.35000000000002</v>
      </c>
      <c r="R489" s="3">
        <v>4.79</v>
      </c>
      <c r="S489" s="1" t="s">
        <v>32</v>
      </c>
      <c r="T489" s="3">
        <v>290.35000000000002</v>
      </c>
      <c r="U489" s="3">
        <v>22.07</v>
      </c>
      <c r="V489" s="1" t="s">
        <v>32</v>
      </c>
      <c r="W489" s="1" t="s">
        <v>33</v>
      </c>
      <c r="X489" s="1" t="s">
        <v>1087</v>
      </c>
      <c r="Y489" s="1" t="s">
        <v>181</v>
      </c>
      <c r="Z489" s="1" t="s">
        <v>1090</v>
      </c>
      <c r="AA489" s="1" t="s">
        <v>1091</v>
      </c>
    </row>
    <row r="490" spans="1:27" hidden="1" x14ac:dyDescent="0.25">
      <c r="A490" s="1" t="s">
        <v>26</v>
      </c>
      <c r="B490" s="1" t="s">
        <v>1092</v>
      </c>
      <c r="C490" s="2">
        <v>42321</v>
      </c>
      <c r="D490" s="1" t="s">
        <v>39</v>
      </c>
      <c r="E490" s="7" t="str">
        <f>VLOOKUP(TRIM(D490)*1,CFOP!A:B,2,FALSE)</f>
        <v>Não</v>
      </c>
      <c r="F490" s="1" t="s">
        <v>29</v>
      </c>
      <c r="G490" s="3">
        <v>-920</v>
      </c>
      <c r="H490" s="3">
        <v>920</v>
      </c>
      <c r="I490" s="3">
        <v>21.44</v>
      </c>
      <c r="J490" s="1" t="s">
        <v>30</v>
      </c>
      <c r="K490" s="3">
        <v>0</v>
      </c>
      <c r="L490" s="3">
        <v>0</v>
      </c>
      <c r="M490" s="1" t="s">
        <v>31</v>
      </c>
      <c r="N490" s="3">
        <v>0</v>
      </c>
      <c r="O490" s="3">
        <v>0</v>
      </c>
      <c r="P490" s="1" t="s">
        <v>31</v>
      </c>
      <c r="Q490" s="3">
        <v>920</v>
      </c>
      <c r="R490" s="3">
        <v>15.18</v>
      </c>
      <c r="S490" s="1" t="s">
        <v>32</v>
      </c>
      <c r="T490" s="3">
        <v>920</v>
      </c>
      <c r="U490" s="3">
        <v>69.92</v>
      </c>
      <c r="V490" s="1" t="s">
        <v>32</v>
      </c>
      <c r="W490" s="1" t="s">
        <v>33</v>
      </c>
      <c r="X490" s="1" t="s">
        <v>1093</v>
      </c>
      <c r="Y490" s="1" t="s">
        <v>1094</v>
      </c>
      <c r="Z490" s="1" t="s">
        <v>1095</v>
      </c>
      <c r="AA490" s="1" t="s">
        <v>1096</v>
      </c>
    </row>
    <row r="491" spans="1:27" hidden="1" x14ac:dyDescent="0.25">
      <c r="A491" s="1" t="s">
        <v>26</v>
      </c>
      <c r="B491" s="1" t="s">
        <v>1097</v>
      </c>
      <c r="C491" s="2">
        <v>42321</v>
      </c>
      <c r="D491" s="1" t="s">
        <v>271</v>
      </c>
      <c r="E491" s="7" t="str">
        <f>VLOOKUP(TRIM(D491)*1,CFOP!A:B,2,FALSE)</f>
        <v>Não</v>
      </c>
      <c r="F491" s="1" t="s">
        <v>411</v>
      </c>
      <c r="G491" s="3">
        <v>-986</v>
      </c>
      <c r="H491" s="3">
        <v>986</v>
      </c>
      <c r="I491" s="3">
        <v>40.72</v>
      </c>
      <c r="J491" s="1" t="s">
        <v>30</v>
      </c>
      <c r="K491" s="3">
        <v>0</v>
      </c>
      <c r="L491" s="3">
        <v>0</v>
      </c>
      <c r="M491" s="1" t="s">
        <v>31</v>
      </c>
      <c r="N491" s="3">
        <v>0</v>
      </c>
      <c r="O491" s="3">
        <v>0</v>
      </c>
      <c r="P491" s="1" t="s">
        <v>31</v>
      </c>
      <c r="Q491" s="3">
        <v>986</v>
      </c>
      <c r="R491" s="3">
        <v>16.27</v>
      </c>
      <c r="S491" s="1" t="s">
        <v>32</v>
      </c>
      <c r="T491" s="3">
        <v>986</v>
      </c>
      <c r="U491" s="3">
        <v>74.94</v>
      </c>
      <c r="V491" s="1" t="s">
        <v>32</v>
      </c>
      <c r="W491" s="1" t="s">
        <v>33</v>
      </c>
      <c r="X491" s="1" t="s">
        <v>1098</v>
      </c>
      <c r="Y491" s="1" t="s">
        <v>1099</v>
      </c>
      <c r="Z491" s="1" t="s">
        <v>1100</v>
      </c>
      <c r="AA491" s="1" t="s">
        <v>1101</v>
      </c>
    </row>
    <row r="492" spans="1:27" hidden="1" x14ac:dyDescent="0.25">
      <c r="A492" s="1" t="s">
        <v>26</v>
      </c>
      <c r="B492" s="1" t="s">
        <v>1102</v>
      </c>
      <c r="C492" s="2">
        <v>42321</v>
      </c>
      <c r="D492" s="1" t="s">
        <v>506</v>
      </c>
      <c r="E492" s="7" t="str">
        <f>VLOOKUP(TRIM(D492)*1,CFOP!A:B,2,FALSE)</f>
        <v>Não</v>
      </c>
      <c r="F492" s="1" t="s">
        <v>29</v>
      </c>
      <c r="G492" s="3">
        <v>-350</v>
      </c>
      <c r="H492" s="3">
        <v>0</v>
      </c>
      <c r="I492" s="3">
        <v>0</v>
      </c>
      <c r="J492" s="1" t="s">
        <v>31</v>
      </c>
      <c r="K492" s="3">
        <v>0</v>
      </c>
      <c r="L492" s="3">
        <v>0</v>
      </c>
      <c r="M492" s="1" t="s">
        <v>31</v>
      </c>
      <c r="N492" s="3">
        <v>0</v>
      </c>
      <c r="O492" s="3">
        <v>0</v>
      </c>
      <c r="P492" s="1" t="s">
        <v>31</v>
      </c>
      <c r="Q492" s="3">
        <v>0</v>
      </c>
      <c r="R492" s="3">
        <v>0</v>
      </c>
      <c r="S492" s="1" t="s">
        <v>31</v>
      </c>
      <c r="T492" s="3">
        <v>0</v>
      </c>
      <c r="U492" s="3">
        <v>0</v>
      </c>
      <c r="V492" s="1" t="s">
        <v>31</v>
      </c>
      <c r="W492" s="1" t="s">
        <v>33</v>
      </c>
      <c r="X492" s="1" t="s">
        <v>507</v>
      </c>
      <c r="Y492" s="1" t="s">
        <v>35</v>
      </c>
      <c r="Z492" s="1" t="s">
        <v>1103</v>
      </c>
      <c r="AA492" s="1" t="s">
        <v>1104</v>
      </c>
    </row>
    <row r="493" spans="1:27" hidden="1" x14ac:dyDescent="0.25">
      <c r="A493" s="1" t="s">
        <v>26</v>
      </c>
      <c r="B493" s="1" t="s">
        <v>1102</v>
      </c>
      <c r="C493" s="2">
        <v>42321</v>
      </c>
      <c r="D493" s="1" t="s">
        <v>506</v>
      </c>
      <c r="E493" s="7" t="str">
        <f>VLOOKUP(TRIM(D493)*1,CFOP!A:B,2,FALSE)</f>
        <v>Não</v>
      </c>
      <c r="F493" s="1" t="s">
        <v>29</v>
      </c>
      <c r="G493" s="3">
        <v>-350</v>
      </c>
      <c r="H493" s="3">
        <v>0</v>
      </c>
      <c r="I493" s="3">
        <v>0</v>
      </c>
      <c r="J493" s="1" t="s">
        <v>31</v>
      </c>
      <c r="K493" s="3">
        <v>0</v>
      </c>
      <c r="L493" s="3">
        <v>0</v>
      </c>
      <c r="M493" s="1" t="s">
        <v>31</v>
      </c>
      <c r="N493" s="3">
        <v>0</v>
      </c>
      <c r="O493" s="3">
        <v>0</v>
      </c>
      <c r="P493" s="1" t="s">
        <v>31</v>
      </c>
      <c r="Q493" s="3">
        <v>0</v>
      </c>
      <c r="R493" s="3">
        <v>0</v>
      </c>
      <c r="S493" s="1" t="s">
        <v>31</v>
      </c>
      <c r="T493" s="3">
        <v>0</v>
      </c>
      <c r="U493" s="3">
        <v>0</v>
      </c>
      <c r="V493" s="1" t="s">
        <v>31</v>
      </c>
      <c r="W493" s="1" t="s">
        <v>33</v>
      </c>
      <c r="X493" s="1" t="s">
        <v>507</v>
      </c>
      <c r="Y493" s="1" t="s">
        <v>35</v>
      </c>
      <c r="Z493" s="1" t="s">
        <v>1105</v>
      </c>
      <c r="AA493" s="1" t="s">
        <v>1106</v>
      </c>
    </row>
    <row r="494" spans="1:27" hidden="1" x14ac:dyDescent="0.25">
      <c r="A494" s="1" t="s">
        <v>26</v>
      </c>
      <c r="B494" s="1" t="s">
        <v>1102</v>
      </c>
      <c r="C494" s="2">
        <v>42321</v>
      </c>
      <c r="D494" s="1" t="s">
        <v>506</v>
      </c>
      <c r="E494" s="7" t="str">
        <f>VLOOKUP(TRIM(D494)*1,CFOP!A:B,2,FALSE)</f>
        <v>Não</v>
      </c>
      <c r="F494" s="1" t="s">
        <v>29</v>
      </c>
      <c r="G494" s="3">
        <v>-700</v>
      </c>
      <c r="H494" s="3">
        <v>0</v>
      </c>
      <c r="I494" s="3">
        <v>0</v>
      </c>
      <c r="J494" s="1" t="s">
        <v>31</v>
      </c>
      <c r="K494" s="3">
        <v>0</v>
      </c>
      <c r="L494" s="3">
        <v>0</v>
      </c>
      <c r="M494" s="1" t="s">
        <v>31</v>
      </c>
      <c r="N494" s="3">
        <v>0</v>
      </c>
      <c r="O494" s="3">
        <v>0</v>
      </c>
      <c r="P494" s="1" t="s">
        <v>31</v>
      </c>
      <c r="Q494" s="3">
        <v>0</v>
      </c>
      <c r="R494" s="3">
        <v>0</v>
      </c>
      <c r="S494" s="1" t="s">
        <v>31</v>
      </c>
      <c r="T494" s="3">
        <v>0</v>
      </c>
      <c r="U494" s="3">
        <v>0</v>
      </c>
      <c r="V494" s="1" t="s">
        <v>31</v>
      </c>
      <c r="W494" s="1" t="s">
        <v>33</v>
      </c>
      <c r="X494" s="1" t="s">
        <v>507</v>
      </c>
      <c r="Y494" s="1" t="s">
        <v>35</v>
      </c>
      <c r="Z494" s="1" t="s">
        <v>1107</v>
      </c>
      <c r="AA494" s="1" t="s">
        <v>1108</v>
      </c>
    </row>
    <row r="495" spans="1:27" hidden="1" x14ac:dyDescent="0.25">
      <c r="A495" s="1" t="s">
        <v>26</v>
      </c>
      <c r="B495" s="1" t="s">
        <v>1109</v>
      </c>
      <c r="C495" s="2">
        <v>42321</v>
      </c>
      <c r="D495" s="1" t="s">
        <v>53</v>
      </c>
      <c r="E495" s="7" t="str">
        <f>VLOOKUP(TRIM(D495)*1,CFOP!A:B,2,FALSE)</f>
        <v>Não</v>
      </c>
      <c r="F495" s="1" t="s">
        <v>29</v>
      </c>
      <c r="G495" s="3">
        <v>-55</v>
      </c>
      <c r="H495" s="3">
        <v>0</v>
      </c>
      <c r="I495" s="3">
        <v>0</v>
      </c>
      <c r="J495" s="1" t="s">
        <v>31</v>
      </c>
      <c r="K495" s="3">
        <v>0</v>
      </c>
      <c r="L495" s="3">
        <v>0</v>
      </c>
      <c r="M495" s="1" t="s">
        <v>31</v>
      </c>
      <c r="N495" s="3">
        <v>0</v>
      </c>
      <c r="O495" s="3">
        <v>0</v>
      </c>
      <c r="P495" s="1" t="s">
        <v>31</v>
      </c>
      <c r="Q495" s="3">
        <v>0</v>
      </c>
      <c r="R495" s="3">
        <v>0</v>
      </c>
      <c r="S495" s="1" t="s">
        <v>31</v>
      </c>
      <c r="T495" s="3">
        <v>0</v>
      </c>
      <c r="U495" s="3">
        <v>0</v>
      </c>
      <c r="V495" s="1" t="s">
        <v>31</v>
      </c>
      <c r="W495" s="1" t="s">
        <v>33</v>
      </c>
      <c r="X495" s="1" t="s">
        <v>1110</v>
      </c>
      <c r="Y495" s="1" t="s">
        <v>142</v>
      </c>
      <c r="Z495" s="1" t="s">
        <v>1111</v>
      </c>
      <c r="AA495" s="1" t="s">
        <v>1112</v>
      </c>
    </row>
    <row r="496" spans="1:27" hidden="1" x14ac:dyDescent="0.25">
      <c r="A496" s="1" t="s">
        <v>26</v>
      </c>
      <c r="B496" s="1" t="s">
        <v>1113</v>
      </c>
      <c r="C496" s="2">
        <v>42321</v>
      </c>
      <c r="D496" s="1" t="s">
        <v>28</v>
      </c>
      <c r="E496" s="7" t="str">
        <f>VLOOKUP(TRIM(D496)*1,CFOP!A:B,2,FALSE)</f>
        <v>Não</v>
      </c>
      <c r="F496" s="1" t="s">
        <v>29</v>
      </c>
      <c r="G496" s="3">
        <v>-342</v>
      </c>
      <c r="H496" s="3">
        <v>342</v>
      </c>
      <c r="I496" s="3">
        <v>7.97</v>
      </c>
      <c r="J496" s="1" t="s">
        <v>30</v>
      </c>
      <c r="K496" s="3">
        <v>0</v>
      </c>
      <c r="L496" s="3">
        <v>0</v>
      </c>
      <c r="M496" s="1" t="s">
        <v>31</v>
      </c>
      <c r="N496" s="3">
        <v>0</v>
      </c>
      <c r="O496" s="3">
        <v>0</v>
      </c>
      <c r="P496" s="1" t="s">
        <v>31</v>
      </c>
      <c r="Q496" s="3">
        <v>342</v>
      </c>
      <c r="R496" s="3">
        <v>5.64</v>
      </c>
      <c r="S496" s="1" t="s">
        <v>32</v>
      </c>
      <c r="T496" s="3">
        <v>342</v>
      </c>
      <c r="U496" s="3">
        <v>25.990000000000002</v>
      </c>
      <c r="V496" s="1" t="s">
        <v>32</v>
      </c>
      <c r="W496" s="1" t="s">
        <v>33</v>
      </c>
      <c r="X496" s="1" t="s">
        <v>1114</v>
      </c>
      <c r="Y496" s="1" t="s">
        <v>1115</v>
      </c>
      <c r="Z496" s="1" t="s">
        <v>1116</v>
      </c>
      <c r="AA496" s="1" t="s">
        <v>1117</v>
      </c>
    </row>
    <row r="497" spans="1:27" hidden="1" x14ac:dyDescent="0.25">
      <c r="A497" s="1" t="s">
        <v>26</v>
      </c>
      <c r="B497" s="1" t="s">
        <v>1118</v>
      </c>
      <c r="C497" s="2">
        <v>42321</v>
      </c>
      <c r="D497" s="1" t="s">
        <v>28</v>
      </c>
      <c r="E497" s="7" t="str">
        <f>VLOOKUP(TRIM(D497)*1,CFOP!A:B,2,FALSE)</f>
        <v>Não</v>
      </c>
      <c r="F497" s="1" t="s">
        <v>29</v>
      </c>
      <c r="G497" s="3">
        <v>-15523.19</v>
      </c>
      <c r="H497" s="3">
        <v>15523.2</v>
      </c>
      <c r="I497" s="3">
        <v>535.54999999999995</v>
      </c>
      <c r="J497" s="1" t="s">
        <v>30</v>
      </c>
      <c r="K497" s="3">
        <v>0</v>
      </c>
      <c r="L497" s="3">
        <v>0</v>
      </c>
      <c r="M497" s="1" t="s">
        <v>31</v>
      </c>
      <c r="N497" s="3">
        <v>0</v>
      </c>
      <c r="O497" s="3">
        <v>0</v>
      </c>
      <c r="P497" s="1" t="s">
        <v>31</v>
      </c>
      <c r="Q497" s="3">
        <v>15523.2</v>
      </c>
      <c r="R497" s="3">
        <v>256.13</v>
      </c>
      <c r="S497" s="1" t="s">
        <v>32</v>
      </c>
      <c r="T497" s="3">
        <v>15523.2</v>
      </c>
      <c r="U497" s="3">
        <v>1179.76</v>
      </c>
      <c r="V497" s="1" t="s">
        <v>32</v>
      </c>
      <c r="W497" s="1" t="s">
        <v>33</v>
      </c>
      <c r="X497" s="1" t="s">
        <v>1119</v>
      </c>
      <c r="Y497" s="1" t="s">
        <v>1120</v>
      </c>
      <c r="Z497" s="1" t="s">
        <v>1121</v>
      </c>
      <c r="AA497" s="1" t="s">
        <v>1122</v>
      </c>
    </row>
    <row r="498" spans="1:27" hidden="1" x14ac:dyDescent="0.25">
      <c r="A498" s="1" t="s">
        <v>26</v>
      </c>
      <c r="B498" s="1" t="s">
        <v>1123</v>
      </c>
      <c r="C498" s="2">
        <v>42321</v>
      </c>
      <c r="D498" s="1" t="s">
        <v>165</v>
      </c>
      <c r="E498" s="7" t="str">
        <f>VLOOKUP(TRIM(D498)*1,CFOP!A:B,2,FALSE)</f>
        <v>Não</v>
      </c>
      <c r="F498" s="1" t="s">
        <v>29</v>
      </c>
      <c r="G498" s="3">
        <v>-377.63</v>
      </c>
      <c r="H498" s="3">
        <v>0</v>
      </c>
      <c r="I498" s="3">
        <v>0</v>
      </c>
      <c r="J498" s="1" t="s">
        <v>31</v>
      </c>
      <c r="K498" s="3">
        <v>0</v>
      </c>
      <c r="L498" s="3">
        <v>0</v>
      </c>
      <c r="M498" s="1" t="s">
        <v>31</v>
      </c>
      <c r="N498" s="3">
        <v>0</v>
      </c>
      <c r="O498" s="3">
        <v>0</v>
      </c>
      <c r="P498" s="1" t="s">
        <v>31</v>
      </c>
      <c r="Q498" s="3">
        <v>304.49</v>
      </c>
      <c r="R498" s="3">
        <v>5.0200000000000005</v>
      </c>
      <c r="S498" s="1" t="s">
        <v>32</v>
      </c>
      <c r="T498" s="3">
        <v>304.49</v>
      </c>
      <c r="U498" s="3">
        <v>23.14</v>
      </c>
      <c r="V498" s="1" t="s">
        <v>32</v>
      </c>
      <c r="W498" s="1" t="s">
        <v>33</v>
      </c>
      <c r="X498" s="1" t="s">
        <v>1124</v>
      </c>
      <c r="Y498" s="1" t="s">
        <v>1125</v>
      </c>
      <c r="Z498" s="1" t="s">
        <v>1126</v>
      </c>
      <c r="AA498" s="1" t="s">
        <v>1127</v>
      </c>
    </row>
    <row r="499" spans="1:27" hidden="1" x14ac:dyDescent="0.25">
      <c r="A499" s="1" t="s">
        <v>26</v>
      </c>
      <c r="B499" s="1" t="s">
        <v>1128</v>
      </c>
      <c r="C499" s="2">
        <v>42321</v>
      </c>
      <c r="D499" s="1" t="s">
        <v>607</v>
      </c>
      <c r="E499" s="7" t="str">
        <f>VLOOKUP(TRIM(D499)*1,CFOP!A:B,2,FALSE)</f>
        <v>Não</v>
      </c>
      <c r="F499" s="1" t="s">
        <v>1129</v>
      </c>
      <c r="G499" s="3">
        <v>-1375</v>
      </c>
      <c r="H499" s="3">
        <v>0</v>
      </c>
      <c r="I499" s="3">
        <v>0</v>
      </c>
      <c r="J499" s="1" t="s">
        <v>31</v>
      </c>
      <c r="K499" s="3">
        <v>0</v>
      </c>
      <c r="L499" s="3">
        <v>0</v>
      </c>
      <c r="M499" s="1" t="s">
        <v>31</v>
      </c>
      <c r="N499" s="3">
        <v>0</v>
      </c>
      <c r="O499" s="3">
        <v>0</v>
      </c>
      <c r="P499" s="1" t="s">
        <v>31</v>
      </c>
      <c r="Q499" s="3">
        <v>0</v>
      </c>
      <c r="R499" s="3">
        <v>0</v>
      </c>
      <c r="S499" s="1" t="s">
        <v>31</v>
      </c>
      <c r="T499" s="3">
        <v>0</v>
      </c>
      <c r="U499" s="3">
        <v>0</v>
      </c>
      <c r="V499" s="1" t="s">
        <v>31</v>
      </c>
      <c r="W499" s="1" t="s">
        <v>33</v>
      </c>
      <c r="X499" s="1" t="s">
        <v>1130</v>
      </c>
      <c r="Y499" s="1" t="s">
        <v>1131</v>
      </c>
      <c r="Z499" s="1" t="s">
        <v>1132</v>
      </c>
      <c r="AA499" s="1" t="s">
        <v>1133</v>
      </c>
    </row>
    <row r="500" spans="1:27" hidden="1" x14ac:dyDescent="0.25">
      <c r="A500" s="1" t="s">
        <v>26</v>
      </c>
      <c r="B500" s="1" t="s">
        <v>1134</v>
      </c>
      <c r="C500" s="2">
        <v>42321</v>
      </c>
      <c r="D500" s="1" t="s">
        <v>212</v>
      </c>
      <c r="E500" s="7" t="str">
        <f>VLOOKUP(TRIM(D500)*1,CFOP!A:B,2,FALSE)</f>
        <v>Não</v>
      </c>
      <c r="F500" s="1" t="s">
        <v>29</v>
      </c>
      <c r="G500" s="3">
        <v>-900.36</v>
      </c>
      <c r="H500" s="3">
        <v>0</v>
      </c>
      <c r="I500" s="3">
        <v>0</v>
      </c>
      <c r="J500" s="1" t="s">
        <v>31</v>
      </c>
      <c r="K500" s="3">
        <v>0</v>
      </c>
      <c r="L500" s="3">
        <v>0</v>
      </c>
      <c r="M500" s="1" t="s">
        <v>31</v>
      </c>
      <c r="N500" s="3">
        <v>0</v>
      </c>
      <c r="O500" s="3">
        <v>0</v>
      </c>
      <c r="P500" s="1" t="s">
        <v>31</v>
      </c>
      <c r="Q500" s="3">
        <v>0</v>
      </c>
      <c r="R500" s="3">
        <v>0</v>
      </c>
      <c r="S500" s="1" t="s">
        <v>31</v>
      </c>
      <c r="T500" s="3">
        <v>0</v>
      </c>
      <c r="U500" s="3">
        <v>0</v>
      </c>
      <c r="V500" s="1" t="s">
        <v>31</v>
      </c>
      <c r="W500" s="1" t="s">
        <v>33</v>
      </c>
      <c r="X500" s="1" t="s">
        <v>208</v>
      </c>
      <c r="Y500" s="1" t="s">
        <v>35</v>
      </c>
      <c r="Z500" s="1" t="s">
        <v>1135</v>
      </c>
      <c r="AA500" s="1" t="s">
        <v>1136</v>
      </c>
    </row>
    <row r="501" spans="1:27" hidden="1" x14ac:dyDescent="0.25">
      <c r="A501" s="1" t="s">
        <v>26</v>
      </c>
      <c r="B501" s="1" t="s">
        <v>1134</v>
      </c>
      <c r="C501" s="2">
        <v>42321</v>
      </c>
      <c r="D501" s="1" t="s">
        <v>212</v>
      </c>
      <c r="E501" s="7" t="str">
        <f>VLOOKUP(TRIM(D501)*1,CFOP!A:B,2,FALSE)</f>
        <v>Não</v>
      </c>
      <c r="F501" s="1" t="s">
        <v>29</v>
      </c>
      <c r="G501" s="3">
        <v>-900.36</v>
      </c>
      <c r="H501" s="3">
        <v>0</v>
      </c>
      <c r="I501" s="3">
        <v>0</v>
      </c>
      <c r="J501" s="1" t="s">
        <v>31</v>
      </c>
      <c r="K501" s="3">
        <v>0</v>
      </c>
      <c r="L501" s="3">
        <v>0</v>
      </c>
      <c r="M501" s="1" t="s">
        <v>31</v>
      </c>
      <c r="N501" s="3">
        <v>0</v>
      </c>
      <c r="O501" s="3">
        <v>0</v>
      </c>
      <c r="P501" s="1" t="s">
        <v>31</v>
      </c>
      <c r="Q501" s="3">
        <v>0</v>
      </c>
      <c r="R501" s="3">
        <v>0</v>
      </c>
      <c r="S501" s="1" t="s">
        <v>31</v>
      </c>
      <c r="T501" s="3">
        <v>0</v>
      </c>
      <c r="U501" s="3">
        <v>0</v>
      </c>
      <c r="V501" s="1" t="s">
        <v>31</v>
      </c>
      <c r="W501" s="1" t="s">
        <v>407</v>
      </c>
      <c r="X501" s="1" t="s">
        <v>208</v>
      </c>
      <c r="Y501" s="1" t="s">
        <v>35</v>
      </c>
      <c r="Z501" s="1" t="s">
        <v>1135</v>
      </c>
      <c r="AA501" s="1" t="s">
        <v>1136</v>
      </c>
    </row>
    <row r="502" spans="1:27" hidden="1" x14ac:dyDescent="0.25">
      <c r="A502" s="1" t="s">
        <v>26</v>
      </c>
      <c r="B502" s="1" t="s">
        <v>1137</v>
      </c>
      <c r="C502" s="2">
        <v>42321</v>
      </c>
      <c r="D502" s="1" t="s">
        <v>28</v>
      </c>
      <c r="E502" s="7" t="str">
        <f>VLOOKUP(TRIM(D502)*1,CFOP!A:B,2,FALSE)</f>
        <v>Não</v>
      </c>
      <c r="F502" s="1" t="s">
        <v>29</v>
      </c>
      <c r="G502" s="3">
        <v>-3960</v>
      </c>
      <c r="H502" s="3">
        <v>3600</v>
      </c>
      <c r="I502" s="3">
        <v>648</v>
      </c>
      <c r="J502" s="1" t="s">
        <v>30</v>
      </c>
      <c r="K502" s="3">
        <v>0</v>
      </c>
      <c r="L502" s="3">
        <v>0</v>
      </c>
      <c r="M502" s="1" t="s">
        <v>31</v>
      </c>
      <c r="N502" s="3">
        <v>3600</v>
      </c>
      <c r="O502" s="3">
        <v>360</v>
      </c>
      <c r="P502" s="1" t="s">
        <v>62</v>
      </c>
      <c r="Q502" s="3">
        <v>3600</v>
      </c>
      <c r="R502" s="3">
        <v>59.4</v>
      </c>
      <c r="S502" s="1" t="s">
        <v>32</v>
      </c>
      <c r="T502" s="3">
        <v>3600</v>
      </c>
      <c r="U502" s="3">
        <v>273.60000000000002</v>
      </c>
      <c r="V502" s="1" t="s">
        <v>32</v>
      </c>
      <c r="W502" s="1" t="s">
        <v>33</v>
      </c>
      <c r="X502" s="1" t="s">
        <v>1138</v>
      </c>
      <c r="Y502" s="1" t="s">
        <v>1139</v>
      </c>
      <c r="Z502" s="1" t="s">
        <v>1140</v>
      </c>
      <c r="AA502" s="1" t="s">
        <v>1141</v>
      </c>
    </row>
    <row r="503" spans="1:27" hidden="1" x14ac:dyDescent="0.25">
      <c r="A503" s="1" t="s">
        <v>26</v>
      </c>
      <c r="B503" s="1" t="s">
        <v>1142</v>
      </c>
      <c r="C503" s="2">
        <v>42321</v>
      </c>
      <c r="D503" s="1" t="s">
        <v>271</v>
      </c>
      <c r="E503" s="7" t="str">
        <f>VLOOKUP(TRIM(D503)*1,CFOP!A:B,2,FALSE)</f>
        <v>Não</v>
      </c>
      <c r="F503" s="1" t="s">
        <v>179</v>
      </c>
      <c r="G503" s="3">
        <v>-6603</v>
      </c>
      <c r="H503" s="3">
        <v>6603</v>
      </c>
      <c r="I503" s="3">
        <v>792.36</v>
      </c>
      <c r="J503" s="1" t="s">
        <v>30</v>
      </c>
      <c r="K503" s="3">
        <v>0</v>
      </c>
      <c r="L503" s="3">
        <v>0</v>
      </c>
      <c r="M503" s="1" t="s">
        <v>31</v>
      </c>
      <c r="N503" s="3">
        <v>0</v>
      </c>
      <c r="O503" s="3">
        <v>0</v>
      </c>
      <c r="P503" s="1" t="s">
        <v>31</v>
      </c>
      <c r="Q503" s="3">
        <v>6603</v>
      </c>
      <c r="R503" s="3">
        <v>108.95</v>
      </c>
      <c r="S503" s="1" t="s">
        <v>32</v>
      </c>
      <c r="T503" s="3">
        <v>6603</v>
      </c>
      <c r="U503" s="3">
        <v>501.83</v>
      </c>
      <c r="V503" s="1" t="s">
        <v>32</v>
      </c>
      <c r="W503" s="1" t="s">
        <v>33</v>
      </c>
      <c r="X503" s="1" t="s">
        <v>239</v>
      </c>
      <c r="Y503" s="1" t="s">
        <v>240</v>
      </c>
      <c r="Z503" s="1" t="s">
        <v>241</v>
      </c>
      <c r="AA503" s="1" t="s">
        <v>242</v>
      </c>
    </row>
    <row r="504" spans="1:27" hidden="1" x14ac:dyDescent="0.25">
      <c r="A504" s="1" t="s">
        <v>26</v>
      </c>
      <c r="B504" s="1" t="s">
        <v>1146</v>
      </c>
      <c r="C504" s="2">
        <v>42324</v>
      </c>
      <c r="D504" s="1" t="s">
        <v>59</v>
      </c>
      <c r="E504" s="7" t="str">
        <f>VLOOKUP(TRIM(D504)*1,CFOP!A:B,2,FALSE)</f>
        <v>Não</v>
      </c>
      <c r="F504" s="1" t="s">
        <v>60</v>
      </c>
      <c r="G504" s="3">
        <v>-193.99</v>
      </c>
      <c r="H504" s="3">
        <v>302.92</v>
      </c>
      <c r="I504" s="3">
        <v>54.53</v>
      </c>
      <c r="J504" s="1" t="s">
        <v>61</v>
      </c>
      <c r="K504" s="3">
        <v>0</v>
      </c>
      <c r="L504" s="3">
        <v>0</v>
      </c>
      <c r="M504" s="1" t="s">
        <v>31</v>
      </c>
      <c r="N504" s="3">
        <v>192.45000000000002</v>
      </c>
      <c r="O504" s="3">
        <v>28.87</v>
      </c>
      <c r="P504" s="1" t="s">
        <v>62</v>
      </c>
      <c r="Q504" s="3">
        <v>163.1</v>
      </c>
      <c r="R504" s="3">
        <v>3.43</v>
      </c>
      <c r="S504" s="1" t="s">
        <v>32</v>
      </c>
      <c r="T504" s="3">
        <v>163.1</v>
      </c>
      <c r="U504" s="3">
        <v>15.74</v>
      </c>
      <c r="V504" s="1" t="s">
        <v>32</v>
      </c>
      <c r="W504" s="1" t="s">
        <v>33</v>
      </c>
      <c r="X504" s="1" t="s">
        <v>63</v>
      </c>
      <c r="Y504" s="1" t="s">
        <v>44</v>
      </c>
      <c r="Z504" s="1" t="s">
        <v>1147</v>
      </c>
      <c r="AA504" s="1" t="s">
        <v>1148</v>
      </c>
    </row>
    <row r="505" spans="1:27" hidden="1" x14ac:dyDescent="0.25">
      <c r="A505" s="1" t="s">
        <v>26</v>
      </c>
      <c r="B505" s="1" t="s">
        <v>1146</v>
      </c>
      <c r="C505" s="2">
        <v>42324</v>
      </c>
      <c r="D505" s="1" t="s">
        <v>59</v>
      </c>
      <c r="E505" s="7" t="str">
        <f>VLOOKUP(TRIM(D505)*1,CFOP!A:B,2,FALSE)</f>
        <v>Não</v>
      </c>
      <c r="F505" s="1" t="s">
        <v>60</v>
      </c>
      <c r="G505" s="3">
        <v>-336.02000000000004</v>
      </c>
      <c r="H505" s="3">
        <v>496.87</v>
      </c>
      <c r="I505" s="3">
        <v>89.44</v>
      </c>
      <c r="J505" s="1" t="s">
        <v>61</v>
      </c>
      <c r="K505" s="3">
        <v>0</v>
      </c>
      <c r="L505" s="3">
        <v>0</v>
      </c>
      <c r="M505" s="1" t="s">
        <v>31</v>
      </c>
      <c r="N505" s="3">
        <v>315.69</v>
      </c>
      <c r="O505" s="3">
        <v>47.35</v>
      </c>
      <c r="P505" s="1" t="s">
        <v>62</v>
      </c>
      <c r="Q505" s="3">
        <v>267.53000000000003</v>
      </c>
      <c r="R505" s="3">
        <v>5.62</v>
      </c>
      <c r="S505" s="1" t="s">
        <v>32</v>
      </c>
      <c r="T505" s="3">
        <v>267.53000000000003</v>
      </c>
      <c r="U505" s="3">
        <v>25.82</v>
      </c>
      <c r="V505" s="1" t="s">
        <v>32</v>
      </c>
      <c r="W505" s="1" t="s">
        <v>33</v>
      </c>
      <c r="X505" s="1" t="s">
        <v>63</v>
      </c>
      <c r="Y505" s="1" t="s">
        <v>44</v>
      </c>
      <c r="Z505" s="1" t="s">
        <v>1149</v>
      </c>
      <c r="AA505" s="1" t="s">
        <v>1150</v>
      </c>
    </row>
    <row r="506" spans="1:27" hidden="1" x14ac:dyDescent="0.25">
      <c r="A506" s="1" t="s">
        <v>26</v>
      </c>
      <c r="B506" s="1" t="s">
        <v>1146</v>
      </c>
      <c r="C506" s="2">
        <v>42324</v>
      </c>
      <c r="D506" s="1" t="s">
        <v>59</v>
      </c>
      <c r="E506" s="7" t="str">
        <f>VLOOKUP(TRIM(D506)*1,CFOP!A:B,2,FALSE)</f>
        <v>Não</v>
      </c>
      <c r="F506" s="1" t="s">
        <v>60</v>
      </c>
      <c r="G506" s="3">
        <v>-137.25</v>
      </c>
      <c r="H506" s="3">
        <v>178.38</v>
      </c>
      <c r="I506" s="3">
        <v>32.11</v>
      </c>
      <c r="J506" s="1" t="s">
        <v>61</v>
      </c>
      <c r="K506" s="3">
        <v>0</v>
      </c>
      <c r="L506" s="3">
        <v>0</v>
      </c>
      <c r="M506" s="1" t="s">
        <v>31</v>
      </c>
      <c r="N506" s="3">
        <v>113.33</v>
      </c>
      <c r="O506" s="3">
        <v>17</v>
      </c>
      <c r="P506" s="1" t="s">
        <v>62</v>
      </c>
      <c r="Q506" s="3">
        <v>96.04</v>
      </c>
      <c r="R506" s="3">
        <v>2.02</v>
      </c>
      <c r="S506" s="1" t="s">
        <v>32</v>
      </c>
      <c r="T506" s="3">
        <v>96.04</v>
      </c>
      <c r="U506" s="3">
        <v>9.27</v>
      </c>
      <c r="V506" s="1" t="s">
        <v>32</v>
      </c>
      <c r="W506" s="1" t="s">
        <v>33</v>
      </c>
      <c r="X506" s="1" t="s">
        <v>63</v>
      </c>
      <c r="Y506" s="1" t="s">
        <v>44</v>
      </c>
      <c r="Z506" s="1" t="s">
        <v>1151</v>
      </c>
      <c r="AA506" s="1" t="s">
        <v>1152</v>
      </c>
    </row>
    <row r="507" spans="1:27" hidden="1" x14ac:dyDescent="0.25">
      <c r="A507" s="1" t="s">
        <v>26</v>
      </c>
      <c r="B507" s="1" t="s">
        <v>1146</v>
      </c>
      <c r="C507" s="2">
        <v>42324</v>
      </c>
      <c r="D507" s="1" t="s">
        <v>59</v>
      </c>
      <c r="E507" s="7" t="str">
        <f>VLOOKUP(TRIM(D507)*1,CFOP!A:B,2,FALSE)</f>
        <v>Não</v>
      </c>
      <c r="F507" s="1" t="s">
        <v>60</v>
      </c>
      <c r="G507" s="3">
        <v>-109.25</v>
      </c>
      <c r="H507" s="3">
        <v>157.77000000000001</v>
      </c>
      <c r="I507" s="3">
        <v>28.400000000000002</v>
      </c>
      <c r="J507" s="1" t="s">
        <v>61</v>
      </c>
      <c r="K507" s="3">
        <v>0</v>
      </c>
      <c r="L507" s="3">
        <v>0</v>
      </c>
      <c r="M507" s="1" t="s">
        <v>31</v>
      </c>
      <c r="N507" s="3">
        <v>106.53</v>
      </c>
      <c r="O507" s="3">
        <v>8.52</v>
      </c>
      <c r="P507" s="1" t="s">
        <v>62</v>
      </c>
      <c r="Q507" s="3">
        <v>91.84</v>
      </c>
      <c r="R507" s="3">
        <v>1.93</v>
      </c>
      <c r="S507" s="1" t="s">
        <v>32</v>
      </c>
      <c r="T507" s="3">
        <v>91.84</v>
      </c>
      <c r="U507" s="3">
        <v>8.86</v>
      </c>
      <c r="V507" s="1" t="s">
        <v>32</v>
      </c>
      <c r="W507" s="1" t="s">
        <v>33</v>
      </c>
      <c r="X507" s="1" t="s">
        <v>63</v>
      </c>
      <c r="Y507" s="1" t="s">
        <v>1153</v>
      </c>
      <c r="Z507" s="1" t="s">
        <v>1154</v>
      </c>
      <c r="AA507" s="1" t="s">
        <v>1155</v>
      </c>
    </row>
    <row r="508" spans="1:27" hidden="1" x14ac:dyDescent="0.25">
      <c r="A508" s="1" t="s">
        <v>26</v>
      </c>
      <c r="B508" s="1" t="s">
        <v>1146</v>
      </c>
      <c r="C508" s="2">
        <v>42324</v>
      </c>
      <c r="D508" s="1" t="s">
        <v>59</v>
      </c>
      <c r="E508" s="7" t="str">
        <f>VLOOKUP(TRIM(D508)*1,CFOP!A:B,2,FALSE)</f>
        <v>Não</v>
      </c>
      <c r="F508" s="1" t="s">
        <v>60</v>
      </c>
      <c r="G508" s="3">
        <v>-12.73</v>
      </c>
      <c r="H508" s="3">
        <v>38.43</v>
      </c>
      <c r="I508" s="3">
        <v>6.92</v>
      </c>
      <c r="J508" s="1" t="s">
        <v>61</v>
      </c>
      <c r="K508" s="3">
        <v>0</v>
      </c>
      <c r="L508" s="3">
        <v>0</v>
      </c>
      <c r="M508" s="1" t="s">
        <v>31</v>
      </c>
      <c r="N508" s="3">
        <v>25.14</v>
      </c>
      <c r="O508" s="3">
        <v>2.5100000000000002</v>
      </c>
      <c r="P508" s="1" t="s">
        <v>62</v>
      </c>
      <c r="Q508" s="3">
        <v>23.28</v>
      </c>
      <c r="R508" s="3">
        <v>0.49</v>
      </c>
      <c r="S508" s="1" t="s">
        <v>32</v>
      </c>
      <c r="T508" s="3">
        <v>23.28</v>
      </c>
      <c r="U508" s="3">
        <v>2.25</v>
      </c>
      <c r="V508" s="1" t="s">
        <v>32</v>
      </c>
      <c r="W508" s="1" t="s">
        <v>33</v>
      </c>
      <c r="X508" s="1" t="s">
        <v>63</v>
      </c>
      <c r="Y508" s="1" t="s">
        <v>1156</v>
      </c>
      <c r="Z508" s="1" t="s">
        <v>1157</v>
      </c>
      <c r="AA508" s="1" t="s">
        <v>1158</v>
      </c>
    </row>
    <row r="509" spans="1:27" hidden="1" x14ac:dyDescent="0.25">
      <c r="A509" s="1" t="s">
        <v>26</v>
      </c>
      <c r="B509" s="1" t="s">
        <v>1146</v>
      </c>
      <c r="C509" s="2">
        <v>42324</v>
      </c>
      <c r="D509" s="1" t="s">
        <v>59</v>
      </c>
      <c r="E509" s="7" t="str">
        <f>VLOOKUP(TRIM(D509)*1,CFOP!A:B,2,FALSE)</f>
        <v>Não</v>
      </c>
      <c r="F509" s="1" t="s">
        <v>60</v>
      </c>
      <c r="G509" s="3">
        <v>-25.8</v>
      </c>
      <c r="H509" s="3">
        <v>38.51</v>
      </c>
      <c r="I509" s="3">
        <v>6.93</v>
      </c>
      <c r="J509" s="1" t="s">
        <v>61</v>
      </c>
      <c r="K509" s="3">
        <v>0</v>
      </c>
      <c r="L509" s="3">
        <v>0</v>
      </c>
      <c r="M509" s="1" t="s">
        <v>31</v>
      </c>
      <c r="N509" s="3">
        <v>25.19</v>
      </c>
      <c r="O509" s="3">
        <v>2.52</v>
      </c>
      <c r="P509" s="1" t="s">
        <v>62</v>
      </c>
      <c r="Q509" s="3">
        <v>23.32</v>
      </c>
      <c r="R509" s="3">
        <v>0.49</v>
      </c>
      <c r="S509" s="1" t="s">
        <v>32</v>
      </c>
      <c r="T509" s="3">
        <v>23.32</v>
      </c>
      <c r="U509" s="3">
        <v>2.25</v>
      </c>
      <c r="V509" s="1" t="s">
        <v>32</v>
      </c>
      <c r="W509" s="1" t="s">
        <v>33</v>
      </c>
      <c r="X509" s="1" t="s">
        <v>63</v>
      </c>
      <c r="Y509" s="1" t="s">
        <v>1156</v>
      </c>
      <c r="Z509" s="1" t="s">
        <v>1159</v>
      </c>
      <c r="AA509" s="1" t="s">
        <v>1160</v>
      </c>
    </row>
    <row r="510" spans="1:27" hidden="1" x14ac:dyDescent="0.25">
      <c r="A510" s="1" t="s">
        <v>26</v>
      </c>
      <c r="B510" s="1" t="s">
        <v>1146</v>
      </c>
      <c r="C510" s="2">
        <v>42324</v>
      </c>
      <c r="D510" s="1" t="s">
        <v>59</v>
      </c>
      <c r="E510" s="7" t="str">
        <f>VLOOKUP(TRIM(D510)*1,CFOP!A:B,2,FALSE)</f>
        <v>Não</v>
      </c>
      <c r="F510" s="1" t="s">
        <v>60</v>
      </c>
      <c r="G510" s="3">
        <v>-393.61</v>
      </c>
      <c r="H510" s="3">
        <v>522.52</v>
      </c>
      <c r="I510" s="3">
        <v>94.05</v>
      </c>
      <c r="J510" s="1" t="s">
        <v>61</v>
      </c>
      <c r="K510" s="3">
        <v>0</v>
      </c>
      <c r="L510" s="3">
        <v>0</v>
      </c>
      <c r="M510" s="1" t="s">
        <v>31</v>
      </c>
      <c r="N510" s="3">
        <v>331.99</v>
      </c>
      <c r="O510" s="3">
        <v>49.800000000000004</v>
      </c>
      <c r="P510" s="1" t="s">
        <v>62</v>
      </c>
      <c r="Q510" s="3">
        <v>281.35000000000002</v>
      </c>
      <c r="R510" s="3">
        <v>5.91</v>
      </c>
      <c r="S510" s="1" t="s">
        <v>32</v>
      </c>
      <c r="T510" s="3">
        <v>281.35000000000002</v>
      </c>
      <c r="U510" s="3">
        <v>27.150000000000002</v>
      </c>
      <c r="V510" s="1" t="s">
        <v>32</v>
      </c>
      <c r="W510" s="1" t="s">
        <v>33</v>
      </c>
      <c r="X510" s="1" t="s">
        <v>63</v>
      </c>
      <c r="Y510" s="1" t="s">
        <v>44</v>
      </c>
      <c r="Z510" s="1" t="s">
        <v>1161</v>
      </c>
      <c r="AA510" s="1" t="s">
        <v>1162</v>
      </c>
    </row>
    <row r="511" spans="1:27" hidden="1" x14ac:dyDescent="0.25">
      <c r="A511" s="1" t="s">
        <v>26</v>
      </c>
      <c r="B511" s="1" t="s">
        <v>1146</v>
      </c>
      <c r="C511" s="2">
        <v>42324</v>
      </c>
      <c r="D511" s="1" t="s">
        <v>59</v>
      </c>
      <c r="E511" s="7" t="str">
        <f>VLOOKUP(TRIM(D511)*1,CFOP!A:B,2,FALSE)</f>
        <v>Não</v>
      </c>
      <c r="F511" s="1" t="s">
        <v>60</v>
      </c>
      <c r="G511" s="3">
        <v>-308.71000000000004</v>
      </c>
      <c r="H511" s="3">
        <v>609.19000000000005</v>
      </c>
      <c r="I511" s="3">
        <v>109.65</v>
      </c>
      <c r="J511" s="1" t="s">
        <v>61</v>
      </c>
      <c r="K511" s="3">
        <v>0</v>
      </c>
      <c r="L511" s="3">
        <v>0</v>
      </c>
      <c r="M511" s="1" t="s">
        <v>31</v>
      </c>
      <c r="N511" s="3">
        <v>419.56</v>
      </c>
      <c r="O511" s="3">
        <v>20.98</v>
      </c>
      <c r="P511" s="1" t="s">
        <v>62</v>
      </c>
      <c r="Q511" s="3">
        <v>355.55</v>
      </c>
      <c r="R511" s="3">
        <v>7.47</v>
      </c>
      <c r="S511" s="1" t="s">
        <v>32</v>
      </c>
      <c r="T511" s="3">
        <v>355.55</v>
      </c>
      <c r="U511" s="3">
        <v>34.31</v>
      </c>
      <c r="V511" s="1" t="s">
        <v>32</v>
      </c>
      <c r="W511" s="1" t="s">
        <v>33</v>
      </c>
      <c r="X511" s="1" t="s">
        <v>63</v>
      </c>
      <c r="Y511" s="1" t="s">
        <v>1163</v>
      </c>
      <c r="Z511" s="1" t="s">
        <v>1164</v>
      </c>
      <c r="AA511" s="1" t="s">
        <v>1165</v>
      </c>
    </row>
    <row r="512" spans="1:27" hidden="1" x14ac:dyDescent="0.25">
      <c r="A512" s="1" t="s">
        <v>26</v>
      </c>
      <c r="B512" s="1" t="s">
        <v>1146</v>
      </c>
      <c r="C512" s="2">
        <v>42324</v>
      </c>
      <c r="D512" s="1" t="s">
        <v>59</v>
      </c>
      <c r="E512" s="7" t="str">
        <f>VLOOKUP(TRIM(D512)*1,CFOP!A:B,2,FALSE)</f>
        <v>Não</v>
      </c>
      <c r="F512" s="1" t="s">
        <v>60</v>
      </c>
      <c r="G512" s="3">
        <v>-66.86</v>
      </c>
      <c r="H512" s="3">
        <v>139.26</v>
      </c>
      <c r="I512" s="3">
        <v>25.07</v>
      </c>
      <c r="J512" s="1" t="s">
        <v>61</v>
      </c>
      <c r="K512" s="3">
        <v>0</v>
      </c>
      <c r="L512" s="3">
        <v>0</v>
      </c>
      <c r="M512" s="1" t="s">
        <v>31</v>
      </c>
      <c r="N512" s="3">
        <v>88.48</v>
      </c>
      <c r="O512" s="3">
        <v>13.27</v>
      </c>
      <c r="P512" s="1" t="s">
        <v>62</v>
      </c>
      <c r="Q512" s="3">
        <v>74.98</v>
      </c>
      <c r="R512" s="3">
        <v>1.57</v>
      </c>
      <c r="S512" s="1" t="s">
        <v>32</v>
      </c>
      <c r="T512" s="3">
        <v>74.98</v>
      </c>
      <c r="U512" s="3">
        <v>7.24</v>
      </c>
      <c r="V512" s="1" t="s">
        <v>32</v>
      </c>
      <c r="W512" s="1" t="s">
        <v>33</v>
      </c>
      <c r="X512" s="1" t="s">
        <v>63</v>
      </c>
      <c r="Y512" s="1" t="s">
        <v>44</v>
      </c>
      <c r="Z512" s="1" t="s">
        <v>1166</v>
      </c>
      <c r="AA512" s="1" t="s">
        <v>1167</v>
      </c>
    </row>
    <row r="513" spans="1:27" hidden="1" x14ac:dyDescent="0.25">
      <c r="A513" s="1" t="s">
        <v>26</v>
      </c>
      <c r="B513" s="1" t="s">
        <v>1146</v>
      </c>
      <c r="C513" s="2">
        <v>42324</v>
      </c>
      <c r="D513" s="1" t="s">
        <v>59</v>
      </c>
      <c r="E513" s="7" t="str">
        <f>VLOOKUP(TRIM(D513)*1,CFOP!A:B,2,FALSE)</f>
        <v>Não</v>
      </c>
      <c r="F513" s="1" t="s">
        <v>60</v>
      </c>
      <c r="G513" s="3">
        <v>-287.64</v>
      </c>
      <c r="H513" s="3">
        <v>398.01</v>
      </c>
      <c r="I513" s="3">
        <v>71.64</v>
      </c>
      <c r="J513" s="1" t="s">
        <v>61</v>
      </c>
      <c r="K513" s="3">
        <v>0</v>
      </c>
      <c r="L513" s="3">
        <v>0</v>
      </c>
      <c r="M513" s="1" t="s">
        <v>31</v>
      </c>
      <c r="N513" s="3">
        <v>252.89000000000001</v>
      </c>
      <c r="O513" s="3">
        <v>37.93</v>
      </c>
      <c r="P513" s="1" t="s">
        <v>62</v>
      </c>
      <c r="Q513" s="3">
        <v>214.31</v>
      </c>
      <c r="R513" s="3">
        <v>4.5</v>
      </c>
      <c r="S513" s="1" t="s">
        <v>32</v>
      </c>
      <c r="T513" s="3">
        <v>214.31</v>
      </c>
      <c r="U513" s="3">
        <v>20.68</v>
      </c>
      <c r="V513" s="1" t="s">
        <v>32</v>
      </c>
      <c r="W513" s="1" t="s">
        <v>33</v>
      </c>
      <c r="X513" s="1" t="s">
        <v>63</v>
      </c>
      <c r="Y513" s="1" t="s">
        <v>44</v>
      </c>
      <c r="Z513" s="1" t="s">
        <v>1168</v>
      </c>
      <c r="AA513" s="1" t="s">
        <v>1169</v>
      </c>
    </row>
    <row r="514" spans="1:27" hidden="1" x14ac:dyDescent="0.25">
      <c r="A514" s="1" t="s">
        <v>26</v>
      </c>
      <c r="B514" s="1" t="s">
        <v>1146</v>
      </c>
      <c r="C514" s="2">
        <v>42324</v>
      </c>
      <c r="D514" s="1" t="s">
        <v>59</v>
      </c>
      <c r="E514" s="7" t="str">
        <f>VLOOKUP(TRIM(D514)*1,CFOP!A:B,2,FALSE)</f>
        <v>Não</v>
      </c>
      <c r="F514" s="1" t="s">
        <v>60</v>
      </c>
      <c r="G514" s="3">
        <v>-469.05</v>
      </c>
      <c r="H514" s="3">
        <v>753.98</v>
      </c>
      <c r="I514" s="3">
        <v>135.72</v>
      </c>
      <c r="J514" s="1" t="s">
        <v>61</v>
      </c>
      <c r="K514" s="3">
        <v>0</v>
      </c>
      <c r="L514" s="3">
        <v>0</v>
      </c>
      <c r="M514" s="1" t="s">
        <v>31</v>
      </c>
      <c r="N514" s="3">
        <v>479.03000000000003</v>
      </c>
      <c r="O514" s="3">
        <v>71.86</v>
      </c>
      <c r="P514" s="1" t="s">
        <v>62</v>
      </c>
      <c r="Q514" s="3">
        <v>405.97</v>
      </c>
      <c r="R514" s="3">
        <v>8.5299999999999994</v>
      </c>
      <c r="S514" s="1" t="s">
        <v>32</v>
      </c>
      <c r="T514" s="3">
        <v>405.97</v>
      </c>
      <c r="U514" s="3">
        <v>39.18</v>
      </c>
      <c r="V514" s="1" t="s">
        <v>32</v>
      </c>
      <c r="W514" s="1" t="s">
        <v>33</v>
      </c>
      <c r="X514" s="1" t="s">
        <v>63</v>
      </c>
      <c r="Y514" s="1" t="s">
        <v>44</v>
      </c>
      <c r="Z514" s="1" t="s">
        <v>1170</v>
      </c>
      <c r="AA514" s="1" t="s">
        <v>1171</v>
      </c>
    </row>
    <row r="515" spans="1:27" hidden="1" x14ac:dyDescent="0.25">
      <c r="A515" s="1" t="s">
        <v>26</v>
      </c>
      <c r="B515" s="1" t="s">
        <v>1146</v>
      </c>
      <c r="C515" s="2">
        <v>42324</v>
      </c>
      <c r="D515" s="1" t="s">
        <v>59</v>
      </c>
      <c r="E515" s="7" t="str">
        <f>VLOOKUP(TRIM(D515)*1,CFOP!A:B,2,FALSE)</f>
        <v>Não</v>
      </c>
      <c r="F515" s="1" t="s">
        <v>60</v>
      </c>
      <c r="G515" s="3">
        <v>-148.70000000000002</v>
      </c>
      <c r="H515" s="3">
        <v>354.01</v>
      </c>
      <c r="I515" s="3">
        <v>63.72</v>
      </c>
      <c r="J515" s="1" t="s">
        <v>61</v>
      </c>
      <c r="K515" s="3">
        <v>0</v>
      </c>
      <c r="L515" s="3">
        <v>0</v>
      </c>
      <c r="M515" s="1" t="s">
        <v>31</v>
      </c>
      <c r="N515" s="3">
        <v>224.93</v>
      </c>
      <c r="O515" s="3">
        <v>33.74</v>
      </c>
      <c r="P515" s="1" t="s">
        <v>62</v>
      </c>
      <c r="Q515" s="3">
        <v>190.62</v>
      </c>
      <c r="R515" s="3">
        <v>4</v>
      </c>
      <c r="S515" s="1" t="s">
        <v>32</v>
      </c>
      <c r="T515" s="3">
        <v>190.62</v>
      </c>
      <c r="U515" s="3">
        <v>18.400000000000002</v>
      </c>
      <c r="V515" s="1" t="s">
        <v>32</v>
      </c>
      <c r="W515" s="1" t="s">
        <v>33</v>
      </c>
      <c r="X515" s="1" t="s">
        <v>63</v>
      </c>
      <c r="Y515" s="1" t="s">
        <v>44</v>
      </c>
      <c r="Z515" s="1" t="s">
        <v>1172</v>
      </c>
      <c r="AA515" s="1" t="s">
        <v>1173</v>
      </c>
    </row>
    <row r="516" spans="1:27" hidden="1" x14ac:dyDescent="0.25">
      <c r="A516" s="1" t="s">
        <v>26</v>
      </c>
      <c r="B516" s="1" t="s">
        <v>1146</v>
      </c>
      <c r="C516" s="2">
        <v>42324</v>
      </c>
      <c r="D516" s="1" t="s">
        <v>59</v>
      </c>
      <c r="E516" s="7" t="str">
        <f>VLOOKUP(TRIM(D516)*1,CFOP!A:B,2,FALSE)</f>
        <v>Não</v>
      </c>
      <c r="F516" s="1" t="s">
        <v>60</v>
      </c>
      <c r="G516" s="3">
        <v>-38.46</v>
      </c>
      <c r="H516" s="3">
        <v>80.680000000000007</v>
      </c>
      <c r="I516" s="3">
        <v>14.52</v>
      </c>
      <c r="J516" s="1" t="s">
        <v>61</v>
      </c>
      <c r="K516" s="3">
        <v>0</v>
      </c>
      <c r="L516" s="3">
        <v>0</v>
      </c>
      <c r="M516" s="1" t="s">
        <v>31</v>
      </c>
      <c r="N516" s="3">
        <v>52.77</v>
      </c>
      <c r="O516" s="3">
        <v>5.28</v>
      </c>
      <c r="P516" s="1" t="s">
        <v>62</v>
      </c>
      <c r="Q516" s="3">
        <v>48.86</v>
      </c>
      <c r="R516" s="3">
        <v>1.03</v>
      </c>
      <c r="S516" s="1" t="s">
        <v>32</v>
      </c>
      <c r="T516" s="3">
        <v>48.86</v>
      </c>
      <c r="U516" s="3">
        <v>4.71</v>
      </c>
      <c r="V516" s="1" t="s">
        <v>32</v>
      </c>
      <c r="W516" s="1" t="s">
        <v>33</v>
      </c>
      <c r="X516" s="1" t="s">
        <v>63</v>
      </c>
      <c r="Y516" s="1" t="s">
        <v>1156</v>
      </c>
      <c r="Z516" s="1" t="s">
        <v>1174</v>
      </c>
      <c r="AA516" s="1" t="s">
        <v>1175</v>
      </c>
    </row>
    <row r="517" spans="1:27" hidden="1" x14ac:dyDescent="0.25">
      <c r="A517" s="1" t="s">
        <v>26</v>
      </c>
      <c r="B517" s="1" t="s">
        <v>1146</v>
      </c>
      <c r="C517" s="2">
        <v>42324</v>
      </c>
      <c r="D517" s="1" t="s">
        <v>59</v>
      </c>
      <c r="E517" s="7" t="str">
        <f>VLOOKUP(TRIM(D517)*1,CFOP!A:B,2,FALSE)</f>
        <v>Não</v>
      </c>
      <c r="F517" s="1" t="s">
        <v>60</v>
      </c>
      <c r="G517" s="3">
        <v>-642.42999999999995</v>
      </c>
      <c r="H517" s="3">
        <v>914.51</v>
      </c>
      <c r="I517" s="3">
        <v>164.61</v>
      </c>
      <c r="J517" s="1" t="s">
        <v>61</v>
      </c>
      <c r="K517" s="3">
        <v>0</v>
      </c>
      <c r="L517" s="3">
        <v>0</v>
      </c>
      <c r="M517" s="1" t="s">
        <v>31</v>
      </c>
      <c r="N517" s="3">
        <v>581.04</v>
      </c>
      <c r="O517" s="3">
        <v>87.16</v>
      </c>
      <c r="P517" s="1" t="s">
        <v>62</v>
      </c>
      <c r="Q517" s="3">
        <v>492.41</v>
      </c>
      <c r="R517" s="3">
        <v>10.34</v>
      </c>
      <c r="S517" s="1" t="s">
        <v>32</v>
      </c>
      <c r="T517" s="3">
        <v>492.41</v>
      </c>
      <c r="U517" s="3">
        <v>47.52</v>
      </c>
      <c r="V517" s="1" t="s">
        <v>32</v>
      </c>
      <c r="W517" s="1" t="s">
        <v>33</v>
      </c>
      <c r="X517" s="1" t="s">
        <v>63</v>
      </c>
      <c r="Y517" s="1" t="s">
        <v>44</v>
      </c>
      <c r="Z517" s="1" t="s">
        <v>87</v>
      </c>
      <c r="AA517" s="1" t="s">
        <v>88</v>
      </c>
    </row>
    <row r="518" spans="1:27" hidden="1" x14ac:dyDescent="0.25">
      <c r="A518" s="1" t="s">
        <v>26</v>
      </c>
      <c r="B518" s="1" t="s">
        <v>1176</v>
      </c>
      <c r="C518" s="2">
        <v>42324</v>
      </c>
      <c r="D518" s="1" t="s">
        <v>59</v>
      </c>
      <c r="E518" s="7" t="str">
        <f>VLOOKUP(TRIM(D518)*1,CFOP!A:B,2,FALSE)</f>
        <v>Não</v>
      </c>
      <c r="F518" s="1" t="s">
        <v>60</v>
      </c>
      <c r="G518" s="3">
        <v>-58.88</v>
      </c>
      <c r="H518" s="3">
        <v>133.47</v>
      </c>
      <c r="I518" s="3">
        <v>24.02</v>
      </c>
      <c r="J518" s="1" t="s">
        <v>61</v>
      </c>
      <c r="K518" s="3">
        <v>0</v>
      </c>
      <c r="L518" s="3">
        <v>0</v>
      </c>
      <c r="M518" s="1" t="s">
        <v>31</v>
      </c>
      <c r="N518" s="3">
        <v>95.960000000000008</v>
      </c>
      <c r="O518" s="3">
        <v>0</v>
      </c>
      <c r="P518" s="1" t="s">
        <v>62</v>
      </c>
      <c r="Q518" s="3">
        <v>81.320000000000007</v>
      </c>
      <c r="R518" s="3">
        <v>1.71</v>
      </c>
      <c r="S518" s="1" t="s">
        <v>32</v>
      </c>
      <c r="T518" s="3">
        <v>81.320000000000007</v>
      </c>
      <c r="U518" s="3">
        <v>7.8500000000000005</v>
      </c>
      <c r="V518" s="1" t="s">
        <v>32</v>
      </c>
      <c r="W518" s="1" t="s">
        <v>33</v>
      </c>
      <c r="X518" s="1" t="s">
        <v>1023</v>
      </c>
      <c r="Y518" s="1" t="s">
        <v>1024</v>
      </c>
      <c r="Z518" s="1" t="s">
        <v>1177</v>
      </c>
      <c r="AA518" s="1" t="s">
        <v>1178</v>
      </c>
    </row>
    <row r="519" spans="1:27" hidden="1" x14ac:dyDescent="0.25">
      <c r="A519" s="1" t="s">
        <v>26</v>
      </c>
      <c r="B519" s="1" t="s">
        <v>1179</v>
      </c>
      <c r="C519" s="2">
        <v>42324</v>
      </c>
      <c r="D519" s="1" t="s">
        <v>59</v>
      </c>
      <c r="E519" s="7" t="str">
        <f>VLOOKUP(TRIM(D519)*1,CFOP!A:B,2,FALSE)</f>
        <v>Não</v>
      </c>
      <c r="F519" s="1" t="s">
        <v>60</v>
      </c>
      <c r="G519" s="3">
        <v>-144.82</v>
      </c>
      <c r="H519" s="3">
        <v>232.75</v>
      </c>
      <c r="I519" s="3">
        <v>41.9</v>
      </c>
      <c r="J519" s="1" t="s">
        <v>61</v>
      </c>
      <c r="K519" s="3">
        <v>0</v>
      </c>
      <c r="L519" s="3">
        <v>0</v>
      </c>
      <c r="M519" s="1" t="s">
        <v>31</v>
      </c>
      <c r="N519" s="3">
        <v>147.6</v>
      </c>
      <c r="O519" s="3">
        <v>22.14</v>
      </c>
      <c r="P519" s="1" t="s">
        <v>62</v>
      </c>
      <c r="Q519" s="3">
        <v>127.25</v>
      </c>
      <c r="R519" s="3">
        <v>2.67</v>
      </c>
      <c r="S519" s="1" t="s">
        <v>32</v>
      </c>
      <c r="T519" s="3">
        <v>127.25</v>
      </c>
      <c r="U519" s="3">
        <v>12.280000000000001</v>
      </c>
      <c r="V519" s="1" t="s">
        <v>32</v>
      </c>
      <c r="W519" s="1" t="s">
        <v>33</v>
      </c>
      <c r="X519" s="1" t="s">
        <v>90</v>
      </c>
      <c r="Y519" s="1" t="s">
        <v>96</v>
      </c>
      <c r="Z519" s="1" t="s">
        <v>1180</v>
      </c>
      <c r="AA519" s="1" t="s">
        <v>1181</v>
      </c>
    </row>
    <row r="520" spans="1:27" hidden="1" x14ac:dyDescent="0.25">
      <c r="A520" s="1" t="s">
        <v>26</v>
      </c>
      <c r="B520" s="1" t="s">
        <v>1179</v>
      </c>
      <c r="C520" s="2">
        <v>42324</v>
      </c>
      <c r="D520" s="1" t="s">
        <v>59</v>
      </c>
      <c r="E520" s="7" t="str">
        <f>VLOOKUP(TRIM(D520)*1,CFOP!A:B,2,FALSE)</f>
        <v>Não</v>
      </c>
      <c r="F520" s="1" t="s">
        <v>60</v>
      </c>
      <c r="G520" s="3">
        <v>-108.14</v>
      </c>
      <c r="H520" s="3">
        <v>146.29</v>
      </c>
      <c r="I520" s="3">
        <v>26.330000000000002</v>
      </c>
      <c r="J520" s="1" t="s">
        <v>61</v>
      </c>
      <c r="K520" s="3">
        <v>0</v>
      </c>
      <c r="L520" s="3">
        <v>0</v>
      </c>
      <c r="M520" s="1" t="s">
        <v>31</v>
      </c>
      <c r="N520" s="3">
        <v>92.77</v>
      </c>
      <c r="O520" s="3">
        <v>13.92</v>
      </c>
      <c r="P520" s="1" t="s">
        <v>62</v>
      </c>
      <c r="Q520" s="3">
        <v>79.97</v>
      </c>
      <c r="R520" s="3">
        <v>1.68</v>
      </c>
      <c r="S520" s="1" t="s">
        <v>32</v>
      </c>
      <c r="T520" s="3">
        <v>79.97</v>
      </c>
      <c r="U520" s="3">
        <v>7.72</v>
      </c>
      <c r="V520" s="1" t="s">
        <v>32</v>
      </c>
      <c r="W520" s="1" t="s">
        <v>33</v>
      </c>
      <c r="X520" s="1" t="s">
        <v>90</v>
      </c>
      <c r="Y520" s="1" t="s">
        <v>91</v>
      </c>
      <c r="Z520" s="1" t="s">
        <v>1182</v>
      </c>
      <c r="AA520" s="1" t="s">
        <v>1183</v>
      </c>
    </row>
    <row r="521" spans="1:27" hidden="1" x14ac:dyDescent="0.25">
      <c r="A521" s="1" t="s">
        <v>26</v>
      </c>
      <c r="B521" s="1" t="s">
        <v>1179</v>
      </c>
      <c r="C521" s="2">
        <v>42324</v>
      </c>
      <c r="D521" s="1" t="s">
        <v>59</v>
      </c>
      <c r="E521" s="7" t="str">
        <f>VLOOKUP(TRIM(D521)*1,CFOP!A:B,2,FALSE)</f>
        <v>Não</v>
      </c>
      <c r="F521" s="1" t="s">
        <v>60</v>
      </c>
      <c r="G521" s="3">
        <v>-67.38</v>
      </c>
      <c r="H521" s="3">
        <v>103.47</v>
      </c>
      <c r="I521" s="3">
        <v>18.62</v>
      </c>
      <c r="J521" s="1" t="s">
        <v>61</v>
      </c>
      <c r="K521" s="3">
        <v>0</v>
      </c>
      <c r="L521" s="3">
        <v>0</v>
      </c>
      <c r="M521" s="1" t="s">
        <v>31</v>
      </c>
      <c r="N521" s="3">
        <v>65.63</v>
      </c>
      <c r="O521" s="3">
        <v>9.84</v>
      </c>
      <c r="P521" s="1" t="s">
        <v>62</v>
      </c>
      <c r="Q521" s="3">
        <v>56.57</v>
      </c>
      <c r="R521" s="3">
        <v>1.19</v>
      </c>
      <c r="S521" s="1" t="s">
        <v>32</v>
      </c>
      <c r="T521" s="3">
        <v>56.57</v>
      </c>
      <c r="U521" s="3">
        <v>5.46</v>
      </c>
      <c r="V521" s="1" t="s">
        <v>32</v>
      </c>
      <c r="W521" s="1" t="s">
        <v>33</v>
      </c>
      <c r="X521" s="1" t="s">
        <v>90</v>
      </c>
      <c r="Y521" s="1" t="s">
        <v>91</v>
      </c>
      <c r="Z521" s="1" t="s">
        <v>1184</v>
      </c>
      <c r="AA521" s="1" t="s">
        <v>1185</v>
      </c>
    </row>
    <row r="522" spans="1:27" hidden="1" x14ac:dyDescent="0.25">
      <c r="A522" s="1" t="s">
        <v>26</v>
      </c>
      <c r="B522" s="1" t="s">
        <v>1179</v>
      </c>
      <c r="C522" s="2">
        <v>42324</v>
      </c>
      <c r="D522" s="1" t="s">
        <v>59</v>
      </c>
      <c r="E522" s="7" t="str">
        <f>VLOOKUP(TRIM(D522)*1,CFOP!A:B,2,FALSE)</f>
        <v>Não</v>
      </c>
      <c r="F522" s="1" t="s">
        <v>60</v>
      </c>
      <c r="G522" s="3">
        <v>-170.69</v>
      </c>
      <c r="H522" s="3">
        <v>246.14000000000001</v>
      </c>
      <c r="I522" s="3">
        <v>44.31</v>
      </c>
      <c r="J522" s="1" t="s">
        <v>61</v>
      </c>
      <c r="K522" s="3">
        <v>0</v>
      </c>
      <c r="L522" s="3">
        <v>0</v>
      </c>
      <c r="M522" s="1" t="s">
        <v>31</v>
      </c>
      <c r="N522" s="3">
        <v>156.09</v>
      </c>
      <c r="O522" s="3">
        <v>23.41</v>
      </c>
      <c r="P522" s="1" t="s">
        <v>62</v>
      </c>
      <c r="Q522" s="3">
        <v>134.57</v>
      </c>
      <c r="R522" s="3">
        <v>2.83</v>
      </c>
      <c r="S522" s="1" t="s">
        <v>32</v>
      </c>
      <c r="T522" s="3">
        <v>134.57</v>
      </c>
      <c r="U522" s="3">
        <v>12.99</v>
      </c>
      <c r="V522" s="1" t="s">
        <v>32</v>
      </c>
      <c r="W522" s="1" t="s">
        <v>33</v>
      </c>
      <c r="X522" s="1" t="s">
        <v>90</v>
      </c>
      <c r="Y522" s="1" t="s">
        <v>91</v>
      </c>
      <c r="Z522" s="1" t="s">
        <v>1186</v>
      </c>
      <c r="AA522" s="1" t="s">
        <v>1187</v>
      </c>
    </row>
    <row r="523" spans="1:27" hidden="1" x14ac:dyDescent="0.25">
      <c r="A523" s="1" t="s">
        <v>26</v>
      </c>
      <c r="B523" s="1" t="s">
        <v>1179</v>
      </c>
      <c r="C523" s="2">
        <v>42324</v>
      </c>
      <c r="D523" s="1" t="s">
        <v>59</v>
      </c>
      <c r="E523" s="7" t="str">
        <f>VLOOKUP(TRIM(D523)*1,CFOP!A:B,2,FALSE)</f>
        <v>Não</v>
      </c>
      <c r="F523" s="1" t="s">
        <v>60</v>
      </c>
      <c r="G523" s="3">
        <v>-76.92</v>
      </c>
      <c r="H523" s="3">
        <v>150.12</v>
      </c>
      <c r="I523" s="3">
        <v>27.02</v>
      </c>
      <c r="J523" s="1" t="s">
        <v>61</v>
      </c>
      <c r="K523" s="3">
        <v>0</v>
      </c>
      <c r="L523" s="3">
        <v>0</v>
      </c>
      <c r="M523" s="1" t="s">
        <v>31</v>
      </c>
      <c r="N523" s="3">
        <v>95.210000000000008</v>
      </c>
      <c r="O523" s="3">
        <v>14.280000000000001</v>
      </c>
      <c r="P523" s="1" t="s">
        <v>62</v>
      </c>
      <c r="Q523" s="3">
        <v>82.08</v>
      </c>
      <c r="R523" s="3">
        <v>1.72</v>
      </c>
      <c r="S523" s="1" t="s">
        <v>32</v>
      </c>
      <c r="T523" s="3">
        <v>82.08</v>
      </c>
      <c r="U523" s="3">
        <v>7.92</v>
      </c>
      <c r="V523" s="1" t="s">
        <v>32</v>
      </c>
      <c r="W523" s="1" t="s">
        <v>33</v>
      </c>
      <c r="X523" s="1" t="s">
        <v>90</v>
      </c>
      <c r="Y523" s="1" t="s">
        <v>96</v>
      </c>
      <c r="Z523" s="1" t="s">
        <v>1188</v>
      </c>
      <c r="AA523" s="1" t="s">
        <v>1189</v>
      </c>
    </row>
    <row r="524" spans="1:27" hidden="1" x14ac:dyDescent="0.25">
      <c r="A524" s="1" t="s">
        <v>26</v>
      </c>
      <c r="B524" s="1" t="s">
        <v>1179</v>
      </c>
      <c r="C524" s="2">
        <v>42324</v>
      </c>
      <c r="D524" s="1" t="s">
        <v>59</v>
      </c>
      <c r="E524" s="7" t="str">
        <f>VLOOKUP(TRIM(D524)*1,CFOP!A:B,2,FALSE)</f>
        <v>Não</v>
      </c>
      <c r="F524" s="1" t="s">
        <v>60</v>
      </c>
      <c r="G524" s="3">
        <v>-50.86</v>
      </c>
      <c r="H524" s="3">
        <v>113.33</v>
      </c>
      <c r="I524" s="3">
        <v>20.400000000000002</v>
      </c>
      <c r="J524" s="1" t="s">
        <v>61</v>
      </c>
      <c r="K524" s="3">
        <v>0</v>
      </c>
      <c r="L524" s="3">
        <v>0</v>
      </c>
      <c r="M524" s="1" t="s">
        <v>31</v>
      </c>
      <c r="N524" s="3">
        <v>71.87</v>
      </c>
      <c r="O524" s="3">
        <v>10.78</v>
      </c>
      <c r="P524" s="1" t="s">
        <v>62</v>
      </c>
      <c r="Q524" s="3">
        <v>61.96</v>
      </c>
      <c r="R524" s="3">
        <v>1.3</v>
      </c>
      <c r="S524" s="1" t="s">
        <v>32</v>
      </c>
      <c r="T524" s="3">
        <v>61.96</v>
      </c>
      <c r="U524" s="3">
        <v>5.98</v>
      </c>
      <c r="V524" s="1" t="s">
        <v>32</v>
      </c>
      <c r="W524" s="1" t="s">
        <v>33</v>
      </c>
      <c r="X524" s="1" t="s">
        <v>90</v>
      </c>
      <c r="Y524" s="1" t="s">
        <v>91</v>
      </c>
      <c r="Z524" s="1" t="s">
        <v>1190</v>
      </c>
      <c r="AA524" s="1" t="s">
        <v>1191</v>
      </c>
    </row>
    <row r="525" spans="1:27" hidden="1" x14ac:dyDescent="0.25">
      <c r="A525" s="1" t="s">
        <v>26</v>
      </c>
      <c r="B525" s="1" t="s">
        <v>1179</v>
      </c>
      <c r="C525" s="2">
        <v>42324</v>
      </c>
      <c r="D525" s="1" t="s">
        <v>59</v>
      </c>
      <c r="E525" s="7" t="str">
        <f>VLOOKUP(TRIM(D525)*1,CFOP!A:B,2,FALSE)</f>
        <v>Não</v>
      </c>
      <c r="F525" s="1" t="s">
        <v>60</v>
      </c>
      <c r="G525" s="3">
        <v>-542.17999999999995</v>
      </c>
      <c r="H525" s="3">
        <v>936.74</v>
      </c>
      <c r="I525" s="3">
        <v>168.61</v>
      </c>
      <c r="J525" s="1" t="s">
        <v>61</v>
      </c>
      <c r="K525" s="3">
        <v>0</v>
      </c>
      <c r="L525" s="3">
        <v>0</v>
      </c>
      <c r="M525" s="1" t="s">
        <v>31</v>
      </c>
      <c r="N525" s="3">
        <v>594.06000000000006</v>
      </c>
      <c r="O525" s="3">
        <v>89.11</v>
      </c>
      <c r="P525" s="1" t="s">
        <v>62</v>
      </c>
      <c r="Q525" s="3">
        <v>512.12</v>
      </c>
      <c r="R525" s="3">
        <v>10.75</v>
      </c>
      <c r="S525" s="1" t="s">
        <v>32</v>
      </c>
      <c r="T525" s="3">
        <v>512.12</v>
      </c>
      <c r="U525" s="3">
        <v>49.42</v>
      </c>
      <c r="V525" s="1" t="s">
        <v>32</v>
      </c>
      <c r="W525" s="1" t="s">
        <v>33</v>
      </c>
      <c r="X525" s="1" t="s">
        <v>90</v>
      </c>
      <c r="Y525" s="1" t="s">
        <v>91</v>
      </c>
      <c r="Z525" s="1" t="s">
        <v>1192</v>
      </c>
      <c r="AA525" s="1" t="s">
        <v>1193</v>
      </c>
    </row>
    <row r="526" spans="1:27" hidden="1" x14ac:dyDescent="0.25">
      <c r="A526" s="1" t="s">
        <v>26</v>
      </c>
      <c r="B526" s="1" t="s">
        <v>1179</v>
      </c>
      <c r="C526" s="2">
        <v>42324</v>
      </c>
      <c r="D526" s="1" t="s">
        <v>59</v>
      </c>
      <c r="E526" s="7" t="str">
        <f>VLOOKUP(TRIM(D526)*1,CFOP!A:B,2,FALSE)</f>
        <v>Não</v>
      </c>
      <c r="F526" s="1" t="s">
        <v>60</v>
      </c>
      <c r="G526" s="3">
        <v>-198</v>
      </c>
      <c r="H526" s="3">
        <v>267.5</v>
      </c>
      <c r="I526" s="3">
        <v>48.15</v>
      </c>
      <c r="J526" s="1" t="s">
        <v>61</v>
      </c>
      <c r="K526" s="3">
        <v>0</v>
      </c>
      <c r="L526" s="3">
        <v>0</v>
      </c>
      <c r="M526" s="1" t="s">
        <v>31</v>
      </c>
      <c r="N526" s="3">
        <v>169.64000000000001</v>
      </c>
      <c r="O526" s="3">
        <v>25.45</v>
      </c>
      <c r="P526" s="1" t="s">
        <v>62</v>
      </c>
      <c r="Q526" s="3">
        <v>146.24</v>
      </c>
      <c r="R526" s="3">
        <v>3.0700000000000003</v>
      </c>
      <c r="S526" s="1" t="s">
        <v>32</v>
      </c>
      <c r="T526" s="3">
        <v>146.24</v>
      </c>
      <c r="U526" s="3">
        <v>14.11</v>
      </c>
      <c r="V526" s="1" t="s">
        <v>32</v>
      </c>
      <c r="W526" s="1" t="s">
        <v>33</v>
      </c>
      <c r="X526" s="1" t="s">
        <v>90</v>
      </c>
      <c r="Y526" s="1" t="s">
        <v>91</v>
      </c>
      <c r="Z526" s="1" t="s">
        <v>1194</v>
      </c>
      <c r="AA526" s="1" t="s">
        <v>139</v>
      </c>
    </row>
    <row r="527" spans="1:27" hidden="1" x14ac:dyDescent="0.25">
      <c r="A527" s="1" t="s">
        <v>26</v>
      </c>
      <c r="B527" s="1" t="s">
        <v>1179</v>
      </c>
      <c r="C527" s="2">
        <v>42324</v>
      </c>
      <c r="D527" s="1" t="s">
        <v>59</v>
      </c>
      <c r="E527" s="7" t="str">
        <f>VLOOKUP(TRIM(D527)*1,CFOP!A:B,2,FALSE)</f>
        <v>Não</v>
      </c>
      <c r="F527" s="1" t="s">
        <v>60</v>
      </c>
      <c r="G527" s="3">
        <v>-279.43</v>
      </c>
      <c r="H527" s="3">
        <v>390.33</v>
      </c>
      <c r="I527" s="3">
        <v>70.260000000000005</v>
      </c>
      <c r="J527" s="1" t="s">
        <v>61</v>
      </c>
      <c r="K527" s="3">
        <v>0</v>
      </c>
      <c r="L527" s="3">
        <v>0</v>
      </c>
      <c r="M527" s="1" t="s">
        <v>31</v>
      </c>
      <c r="N527" s="3">
        <v>247.53</v>
      </c>
      <c r="O527" s="3">
        <v>37.130000000000003</v>
      </c>
      <c r="P527" s="1" t="s">
        <v>62</v>
      </c>
      <c r="Q527" s="3">
        <v>213.39000000000001</v>
      </c>
      <c r="R527" s="3">
        <v>4.4800000000000004</v>
      </c>
      <c r="S527" s="1" t="s">
        <v>32</v>
      </c>
      <c r="T527" s="3">
        <v>213.39000000000001</v>
      </c>
      <c r="U527" s="3">
        <v>20.59</v>
      </c>
      <c r="V527" s="1" t="s">
        <v>32</v>
      </c>
      <c r="W527" s="1" t="s">
        <v>33</v>
      </c>
      <c r="X527" s="1" t="s">
        <v>90</v>
      </c>
      <c r="Y527" s="1" t="s">
        <v>91</v>
      </c>
      <c r="Z527" s="1" t="s">
        <v>1195</v>
      </c>
      <c r="AA527" s="1" t="s">
        <v>1196</v>
      </c>
    </row>
    <row r="528" spans="1:27" hidden="1" x14ac:dyDescent="0.25">
      <c r="A528" s="1" t="s">
        <v>26</v>
      </c>
      <c r="B528" s="1" t="s">
        <v>1179</v>
      </c>
      <c r="C528" s="2">
        <v>42324</v>
      </c>
      <c r="D528" s="1" t="s">
        <v>59</v>
      </c>
      <c r="E528" s="7" t="str">
        <f>VLOOKUP(TRIM(D528)*1,CFOP!A:B,2,FALSE)</f>
        <v>Não</v>
      </c>
      <c r="F528" s="1" t="s">
        <v>60</v>
      </c>
      <c r="G528" s="3">
        <v>-69.260000000000005</v>
      </c>
      <c r="H528" s="3">
        <v>99.54</v>
      </c>
      <c r="I528" s="3">
        <v>17.920000000000002</v>
      </c>
      <c r="J528" s="1" t="s">
        <v>61</v>
      </c>
      <c r="K528" s="3">
        <v>0</v>
      </c>
      <c r="L528" s="3">
        <v>0</v>
      </c>
      <c r="M528" s="1" t="s">
        <v>31</v>
      </c>
      <c r="N528" s="3">
        <v>63.120000000000005</v>
      </c>
      <c r="O528" s="3">
        <v>9.4700000000000006</v>
      </c>
      <c r="P528" s="1" t="s">
        <v>62</v>
      </c>
      <c r="Q528" s="3">
        <v>54.42</v>
      </c>
      <c r="R528" s="3">
        <v>1.1400000000000001</v>
      </c>
      <c r="S528" s="1" t="s">
        <v>32</v>
      </c>
      <c r="T528" s="3">
        <v>54.42</v>
      </c>
      <c r="U528" s="3">
        <v>5.25</v>
      </c>
      <c r="V528" s="1" t="s">
        <v>32</v>
      </c>
      <c r="W528" s="1" t="s">
        <v>33</v>
      </c>
      <c r="X528" s="1" t="s">
        <v>90</v>
      </c>
      <c r="Y528" s="1" t="s">
        <v>91</v>
      </c>
      <c r="Z528" s="1" t="s">
        <v>1197</v>
      </c>
      <c r="AA528" s="1" t="s">
        <v>1198</v>
      </c>
    </row>
    <row r="529" spans="1:27" hidden="1" x14ac:dyDescent="0.25">
      <c r="A529" s="1" t="s">
        <v>26</v>
      </c>
      <c r="B529" s="1" t="s">
        <v>1179</v>
      </c>
      <c r="C529" s="2">
        <v>42324</v>
      </c>
      <c r="D529" s="1" t="s">
        <v>59</v>
      </c>
      <c r="E529" s="7" t="str">
        <f>VLOOKUP(TRIM(D529)*1,CFOP!A:B,2,FALSE)</f>
        <v>Não</v>
      </c>
      <c r="F529" s="1" t="s">
        <v>60</v>
      </c>
      <c r="G529" s="3">
        <v>-1149.5999999999999</v>
      </c>
      <c r="H529" s="3">
        <v>1471.21</v>
      </c>
      <c r="I529" s="3">
        <v>264.82</v>
      </c>
      <c r="J529" s="1" t="s">
        <v>61</v>
      </c>
      <c r="K529" s="3">
        <v>0</v>
      </c>
      <c r="L529" s="3">
        <v>0</v>
      </c>
      <c r="M529" s="1" t="s">
        <v>31</v>
      </c>
      <c r="N529" s="3">
        <v>932.99</v>
      </c>
      <c r="O529" s="3">
        <v>139.95000000000002</v>
      </c>
      <c r="P529" s="1" t="s">
        <v>62</v>
      </c>
      <c r="Q529" s="3">
        <v>804.30000000000007</v>
      </c>
      <c r="R529" s="3">
        <v>16.89</v>
      </c>
      <c r="S529" s="1" t="s">
        <v>32</v>
      </c>
      <c r="T529" s="3">
        <v>804.30000000000007</v>
      </c>
      <c r="U529" s="3">
        <v>77.61</v>
      </c>
      <c r="V529" s="1" t="s">
        <v>32</v>
      </c>
      <c r="W529" s="1" t="s">
        <v>33</v>
      </c>
      <c r="X529" s="1" t="s">
        <v>90</v>
      </c>
      <c r="Y529" s="1" t="s">
        <v>91</v>
      </c>
      <c r="Z529" s="1" t="s">
        <v>1199</v>
      </c>
      <c r="AA529" s="1" t="s">
        <v>1200</v>
      </c>
    </row>
    <row r="530" spans="1:27" hidden="1" x14ac:dyDescent="0.25">
      <c r="A530" s="1" t="s">
        <v>26</v>
      </c>
      <c r="B530" s="1" t="s">
        <v>1179</v>
      </c>
      <c r="C530" s="2">
        <v>42324</v>
      </c>
      <c r="D530" s="1" t="s">
        <v>59</v>
      </c>
      <c r="E530" s="7" t="str">
        <f>VLOOKUP(TRIM(D530)*1,CFOP!A:B,2,FALSE)</f>
        <v>Não</v>
      </c>
      <c r="F530" s="1" t="s">
        <v>60</v>
      </c>
      <c r="G530" s="3">
        <v>-1436.45</v>
      </c>
      <c r="H530" s="3">
        <v>1860.94</v>
      </c>
      <c r="I530" s="3">
        <v>334.97</v>
      </c>
      <c r="J530" s="1" t="s">
        <v>61</v>
      </c>
      <c r="K530" s="3">
        <v>0</v>
      </c>
      <c r="L530" s="3">
        <v>0</v>
      </c>
      <c r="M530" s="1" t="s">
        <v>31</v>
      </c>
      <c r="N530" s="3">
        <v>1180.1600000000001</v>
      </c>
      <c r="O530" s="3">
        <v>177.02</v>
      </c>
      <c r="P530" s="1" t="s">
        <v>62</v>
      </c>
      <c r="Q530" s="3">
        <v>1017.38</v>
      </c>
      <c r="R530" s="3">
        <v>21.36</v>
      </c>
      <c r="S530" s="1" t="s">
        <v>32</v>
      </c>
      <c r="T530" s="3">
        <v>1017.38</v>
      </c>
      <c r="U530" s="3">
        <v>98.18</v>
      </c>
      <c r="V530" s="1" t="s">
        <v>32</v>
      </c>
      <c r="W530" s="1" t="s">
        <v>33</v>
      </c>
      <c r="X530" s="1" t="s">
        <v>90</v>
      </c>
      <c r="Y530" s="1" t="s">
        <v>91</v>
      </c>
      <c r="Z530" s="1" t="s">
        <v>304</v>
      </c>
      <c r="AA530" s="1" t="s">
        <v>305</v>
      </c>
    </row>
    <row r="531" spans="1:27" hidden="1" x14ac:dyDescent="0.25">
      <c r="A531" s="1" t="s">
        <v>26</v>
      </c>
      <c r="B531" s="1" t="s">
        <v>1179</v>
      </c>
      <c r="C531" s="2">
        <v>42324</v>
      </c>
      <c r="D531" s="1" t="s">
        <v>59</v>
      </c>
      <c r="E531" s="7" t="str">
        <f>VLOOKUP(TRIM(D531)*1,CFOP!A:B,2,FALSE)</f>
        <v>Não</v>
      </c>
      <c r="F531" s="1" t="s">
        <v>60</v>
      </c>
      <c r="G531" s="3">
        <v>-164.54000000000002</v>
      </c>
      <c r="H531" s="3">
        <v>221.71</v>
      </c>
      <c r="I531" s="3">
        <v>39.910000000000004</v>
      </c>
      <c r="J531" s="1" t="s">
        <v>61</v>
      </c>
      <c r="K531" s="3">
        <v>0</v>
      </c>
      <c r="L531" s="3">
        <v>0</v>
      </c>
      <c r="M531" s="1" t="s">
        <v>31</v>
      </c>
      <c r="N531" s="3">
        <v>140.59</v>
      </c>
      <c r="O531" s="3">
        <v>21.09</v>
      </c>
      <c r="P531" s="1" t="s">
        <v>62</v>
      </c>
      <c r="Q531" s="3">
        <v>121.2</v>
      </c>
      <c r="R531" s="3">
        <v>2.5500000000000003</v>
      </c>
      <c r="S531" s="1" t="s">
        <v>32</v>
      </c>
      <c r="T531" s="3">
        <v>121.2</v>
      </c>
      <c r="U531" s="3">
        <v>11.700000000000001</v>
      </c>
      <c r="V531" s="1" t="s">
        <v>32</v>
      </c>
      <c r="W531" s="1" t="s">
        <v>33</v>
      </c>
      <c r="X531" s="1" t="s">
        <v>90</v>
      </c>
      <c r="Y531" s="1" t="s">
        <v>91</v>
      </c>
      <c r="Z531" s="1" t="s">
        <v>1201</v>
      </c>
      <c r="AA531" s="1" t="s">
        <v>1202</v>
      </c>
    </row>
    <row r="532" spans="1:27" hidden="1" x14ac:dyDescent="0.25">
      <c r="A532" s="1" t="s">
        <v>26</v>
      </c>
      <c r="B532" s="1" t="s">
        <v>1179</v>
      </c>
      <c r="C532" s="2">
        <v>42324</v>
      </c>
      <c r="D532" s="1" t="s">
        <v>59</v>
      </c>
      <c r="E532" s="7" t="str">
        <f>VLOOKUP(TRIM(D532)*1,CFOP!A:B,2,FALSE)</f>
        <v>Não</v>
      </c>
      <c r="F532" s="1" t="s">
        <v>60</v>
      </c>
      <c r="G532" s="3">
        <v>-439.28</v>
      </c>
      <c r="H532" s="3">
        <v>559.96</v>
      </c>
      <c r="I532" s="3">
        <v>100.79</v>
      </c>
      <c r="J532" s="1" t="s">
        <v>61</v>
      </c>
      <c r="K532" s="3">
        <v>0</v>
      </c>
      <c r="L532" s="3">
        <v>0</v>
      </c>
      <c r="M532" s="1" t="s">
        <v>31</v>
      </c>
      <c r="N532" s="3">
        <v>355.11</v>
      </c>
      <c r="O532" s="3">
        <v>53.27</v>
      </c>
      <c r="P532" s="1" t="s">
        <v>62</v>
      </c>
      <c r="Q532" s="3">
        <v>306.13</v>
      </c>
      <c r="R532" s="3">
        <v>6.43</v>
      </c>
      <c r="S532" s="1" t="s">
        <v>32</v>
      </c>
      <c r="T532" s="3">
        <v>306.13</v>
      </c>
      <c r="U532" s="3">
        <v>29.54</v>
      </c>
      <c r="V532" s="1" t="s">
        <v>32</v>
      </c>
      <c r="W532" s="1" t="s">
        <v>33</v>
      </c>
      <c r="X532" s="1" t="s">
        <v>90</v>
      </c>
      <c r="Y532" s="1" t="s">
        <v>91</v>
      </c>
      <c r="Z532" s="1" t="s">
        <v>1203</v>
      </c>
      <c r="AA532" s="1" t="s">
        <v>1204</v>
      </c>
    </row>
    <row r="533" spans="1:27" hidden="1" x14ac:dyDescent="0.25">
      <c r="A533" s="1" t="s">
        <v>26</v>
      </c>
      <c r="B533" s="1" t="s">
        <v>1179</v>
      </c>
      <c r="C533" s="2">
        <v>42324</v>
      </c>
      <c r="D533" s="1" t="s">
        <v>59</v>
      </c>
      <c r="E533" s="7" t="str">
        <f>VLOOKUP(TRIM(D533)*1,CFOP!A:B,2,FALSE)</f>
        <v>Não</v>
      </c>
      <c r="F533" s="1" t="s">
        <v>60</v>
      </c>
      <c r="G533" s="3">
        <v>-776.82</v>
      </c>
      <c r="H533" s="3">
        <v>983.12</v>
      </c>
      <c r="I533" s="3">
        <v>176.96</v>
      </c>
      <c r="J533" s="1" t="s">
        <v>61</v>
      </c>
      <c r="K533" s="3">
        <v>0</v>
      </c>
      <c r="L533" s="3">
        <v>0</v>
      </c>
      <c r="M533" s="1" t="s">
        <v>31</v>
      </c>
      <c r="N533" s="3">
        <v>623.46</v>
      </c>
      <c r="O533" s="3">
        <v>93.52</v>
      </c>
      <c r="P533" s="1" t="s">
        <v>62</v>
      </c>
      <c r="Q533" s="3">
        <v>537.47</v>
      </c>
      <c r="R533" s="3">
        <v>11.290000000000001</v>
      </c>
      <c r="S533" s="1" t="s">
        <v>32</v>
      </c>
      <c r="T533" s="3">
        <v>537.47</v>
      </c>
      <c r="U533" s="3">
        <v>51.870000000000005</v>
      </c>
      <c r="V533" s="1" t="s">
        <v>32</v>
      </c>
      <c r="W533" s="1" t="s">
        <v>33</v>
      </c>
      <c r="X533" s="1" t="s">
        <v>90</v>
      </c>
      <c r="Y533" s="1" t="s">
        <v>91</v>
      </c>
      <c r="Z533" s="1" t="s">
        <v>1205</v>
      </c>
      <c r="AA533" s="1" t="s">
        <v>1206</v>
      </c>
    </row>
    <row r="534" spans="1:27" hidden="1" x14ac:dyDescent="0.25">
      <c r="A534" s="1" t="s">
        <v>26</v>
      </c>
      <c r="B534" s="1" t="s">
        <v>1179</v>
      </c>
      <c r="C534" s="2">
        <v>42324</v>
      </c>
      <c r="D534" s="1" t="s">
        <v>59</v>
      </c>
      <c r="E534" s="7" t="str">
        <f>VLOOKUP(TRIM(D534)*1,CFOP!A:B,2,FALSE)</f>
        <v>Não</v>
      </c>
      <c r="F534" s="1" t="s">
        <v>60</v>
      </c>
      <c r="G534" s="3">
        <v>-927.30000000000007</v>
      </c>
      <c r="H534" s="3">
        <v>1184.8700000000001</v>
      </c>
      <c r="I534" s="3">
        <v>213.28</v>
      </c>
      <c r="J534" s="1" t="s">
        <v>61</v>
      </c>
      <c r="K534" s="3">
        <v>0</v>
      </c>
      <c r="L534" s="3">
        <v>0</v>
      </c>
      <c r="M534" s="1" t="s">
        <v>31</v>
      </c>
      <c r="N534" s="3">
        <v>751.41</v>
      </c>
      <c r="O534" s="3">
        <v>112.71000000000001</v>
      </c>
      <c r="P534" s="1" t="s">
        <v>62</v>
      </c>
      <c r="Q534" s="3">
        <v>647.77</v>
      </c>
      <c r="R534" s="3">
        <v>13.6</v>
      </c>
      <c r="S534" s="1" t="s">
        <v>32</v>
      </c>
      <c r="T534" s="3">
        <v>647.77</v>
      </c>
      <c r="U534" s="3">
        <v>62.51</v>
      </c>
      <c r="V534" s="1" t="s">
        <v>32</v>
      </c>
      <c r="W534" s="1" t="s">
        <v>33</v>
      </c>
      <c r="X534" s="1" t="s">
        <v>90</v>
      </c>
      <c r="Y534" s="1" t="s">
        <v>91</v>
      </c>
      <c r="Z534" s="1" t="s">
        <v>1207</v>
      </c>
      <c r="AA534" s="1" t="s">
        <v>1208</v>
      </c>
    </row>
    <row r="535" spans="1:27" hidden="1" x14ac:dyDescent="0.25">
      <c r="A535" s="1" t="s">
        <v>26</v>
      </c>
      <c r="B535" s="1" t="s">
        <v>1179</v>
      </c>
      <c r="C535" s="2">
        <v>42324</v>
      </c>
      <c r="D535" s="1" t="s">
        <v>59</v>
      </c>
      <c r="E535" s="7" t="str">
        <f>VLOOKUP(TRIM(D535)*1,CFOP!A:B,2,FALSE)</f>
        <v>Não</v>
      </c>
      <c r="F535" s="1" t="s">
        <v>60</v>
      </c>
      <c r="G535" s="3">
        <v>-390.46</v>
      </c>
      <c r="H535" s="3">
        <v>567.26</v>
      </c>
      <c r="I535" s="3">
        <v>102.11</v>
      </c>
      <c r="J535" s="1" t="s">
        <v>61</v>
      </c>
      <c r="K535" s="3">
        <v>0</v>
      </c>
      <c r="L535" s="3">
        <v>0</v>
      </c>
      <c r="M535" s="1" t="s">
        <v>31</v>
      </c>
      <c r="N535" s="3">
        <v>359.74</v>
      </c>
      <c r="O535" s="3">
        <v>53.96</v>
      </c>
      <c r="P535" s="1" t="s">
        <v>62</v>
      </c>
      <c r="Q535" s="3">
        <v>310.13</v>
      </c>
      <c r="R535" s="3">
        <v>6.51</v>
      </c>
      <c r="S535" s="1" t="s">
        <v>32</v>
      </c>
      <c r="T535" s="3">
        <v>310.13</v>
      </c>
      <c r="U535" s="3">
        <v>29.93</v>
      </c>
      <c r="V535" s="1" t="s">
        <v>32</v>
      </c>
      <c r="W535" s="1" t="s">
        <v>33</v>
      </c>
      <c r="X535" s="1" t="s">
        <v>90</v>
      </c>
      <c r="Y535" s="1" t="s">
        <v>91</v>
      </c>
      <c r="Z535" s="1" t="s">
        <v>1209</v>
      </c>
      <c r="AA535" s="1" t="s">
        <v>1210</v>
      </c>
    </row>
    <row r="536" spans="1:27" hidden="1" x14ac:dyDescent="0.25">
      <c r="A536" s="1" t="s">
        <v>26</v>
      </c>
      <c r="B536" s="1" t="s">
        <v>1179</v>
      </c>
      <c r="C536" s="2">
        <v>42324</v>
      </c>
      <c r="D536" s="1" t="s">
        <v>59</v>
      </c>
      <c r="E536" s="7" t="str">
        <f>VLOOKUP(TRIM(D536)*1,CFOP!A:B,2,FALSE)</f>
        <v>Não</v>
      </c>
      <c r="F536" s="1" t="s">
        <v>60</v>
      </c>
      <c r="G536" s="3">
        <v>-83.02000000000001</v>
      </c>
      <c r="H536" s="3">
        <v>123.63000000000001</v>
      </c>
      <c r="I536" s="3">
        <v>22.25</v>
      </c>
      <c r="J536" s="1" t="s">
        <v>61</v>
      </c>
      <c r="K536" s="3">
        <v>0</v>
      </c>
      <c r="L536" s="3">
        <v>0</v>
      </c>
      <c r="M536" s="1" t="s">
        <v>31</v>
      </c>
      <c r="N536" s="3">
        <v>78.400000000000006</v>
      </c>
      <c r="O536" s="3">
        <v>11.76</v>
      </c>
      <c r="P536" s="1" t="s">
        <v>62</v>
      </c>
      <c r="Q536" s="3">
        <v>67.59</v>
      </c>
      <c r="R536" s="3">
        <v>1.42</v>
      </c>
      <c r="S536" s="1" t="s">
        <v>32</v>
      </c>
      <c r="T536" s="3">
        <v>67.59</v>
      </c>
      <c r="U536" s="3">
        <v>6.5200000000000005</v>
      </c>
      <c r="V536" s="1" t="s">
        <v>32</v>
      </c>
      <c r="W536" s="1" t="s">
        <v>33</v>
      </c>
      <c r="X536" s="1" t="s">
        <v>90</v>
      </c>
      <c r="Y536" s="1" t="s">
        <v>91</v>
      </c>
      <c r="Z536" s="1" t="s">
        <v>1211</v>
      </c>
      <c r="AA536" s="1" t="s">
        <v>1212</v>
      </c>
    </row>
    <row r="537" spans="1:27" hidden="1" x14ac:dyDescent="0.25">
      <c r="A537" s="1" t="s">
        <v>26</v>
      </c>
      <c r="B537" s="1" t="s">
        <v>1179</v>
      </c>
      <c r="C537" s="2">
        <v>42324</v>
      </c>
      <c r="D537" s="1" t="s">
        <v>59</v>
      </c>
      <c r="E537" s="7" t="str">
        <f>VLOOKUP(TRIM(D537)*1,CFOP!A:B,2,FALSE)</f>
        <v>Não</v>
      </c>
      <c r="F537" s="1" t="s">
        <v>60</v>
      </c>
      <c r="G537" s="3">
        <v>-83.710000000000008</v>
      </c>
      <c r="H537" s="3">
        <v>209.85</v>
      </c>
      <c r="I537" s="3">
        <v>37.770000000000003</v>
      </c>
      <c r="J537" s="1" t="s">
        <v>61</v>
      </c>
      <c r="K537" s="3">
        <v>0</v>
      </c>
      <c r="L537" s="3">
        <v>0</v>
      </c>
      <c r="M537" s="1" t="s">
        <v>31</v>
      </c>
      <c r="N537" s="3">
        <v>133.08000000000001</v>
      </c>
      <c r="O537" s="3">
        <v>19.96</v>
      </c>
      <c r="P537" s="1" t="s">
        <v>62</v>
      </c>
      <c r="Q537" s="3">
        <v>114.72</v>
      </c>
      <c r="R537" s="3">
        <v>2.41</v>
      </c>
      <c r="S537" s="1" t="s">
        <v>32</v>
      </c>
      <c r="T537" s="3">
        <v>114.72</v>
      </c>
      <c r="U537" s="3">
        <v>11.07</v>
      </c>
      <c r="V537" s="1" t="s">
        <v>32</v>
      </c>
      <c r="W537" s="1" t="s">
        <v>33</v>
      </c>
      <c r="X537" s="1" t="s">
        <v>90</v>
      </c>
      <c r="Y537" s="1" t="s">
        <v>91</v>
      </c>
      <c r="Z537" s="1" t="s">
        <v>1213</v>
      </c>
      <c r="AA537" s="1" t="s">
        <v>1214</v>
      </c>
    </row>
    <row r="538" spans="1:27" hidden="1" x14ac:dyDescent="0.25">
      <c r="A538" s="1" t="s">
        <v>26</v>
      </c>
      <c r="B538" s="1" t="s">
        <v>1179</v>
      </c>
      <c r="C538" s="2">
        <v>42324</v>
      </c>
      <c r="D538" s="1" t="s">
        <v>59</v>
      </c>
      <c r="E538" s="7" t="str">
        <f>VLOOKUP(TRIM(D538)*1,CFOP!A:B,2,FALSE)</f>
        <v>Não</v>
      </c>
      <c r="F538" s="1" t="s">
        <v>60</v>
      </c>
      <c r="G538" s="3">
        <v>-130.24</v>
      </c>
      <c r="H538" s="3">
        <v>171.48</v>
      </c>
      <c r="I538" s="3">
        <v>30.87</v>
      </c>
      <c r="J538" s="1" t="s">
        <v>61</v>
      </c>
      <c r="K538" s="3">
        <v>0</v>
      </c>
      <c r="L538" s="3">
        <v>0</v>
      </c>
      <c r="M538" s="1" t="s">
        <v>31</v>
      </c>
      <c r="N538" s="3">
        <v>108.75</v>
      </c>
      <c r="O538" s="3">
        <v>16.309999999999999</v>
      </c>
      <c r="P538" s="1" t="s">
        <v>62</v>
      </c>
      <c r="Q538" s="3">
        <v>93.75</v>
      </c>
      <c r="R538" s="3">
        <v>1.97</v>
      </c>
      <c r="S538" s="1" t="s">
        <v>32</v>
      </c>
      <c r="T538" s="3">
        <v>93.75</v>
      </c>
      <c r="U538" s="3">
        <v>9.0500000000000007</v>
      </c>
      <c r="V538" s="1" t="s">
        <v>32</v>
      </c>
      <c r="W538" s="1" t="s">
        <v>33</v>
      </c>
      <c r="X538" s="1" t="s">
        <v>90</v>
      </c>
      <c r="Y538" s="1" t="s">
        <v>91</v>
      </c>
      <c r="Z538" s="1" t="s">
        <v>1215</v>
      </c>
      <c r="AA538" s="1" t="s">
        <v>1216</v>
      </c>
    </row>
    <row r="539" spans="1:27" hidden="1" x14ac:dyDescent="0.25">
      <c r="A539" s="1" t="s">
        <v>26</v>
      </c>
      <c r="B539" s="1" t="s">
        <v>1179</v>
      </c>
      <c r="C539" s="2">
        <v>42324</v>
      </c>
      <c r="D539" s="1" t="s">
        <v>59</v>
      </c>
      <c r="E539" s="7" t="str">
        <f>VLOOKUP(TRIM(D539)*1,CFOP!A:B,2,FALSE)</f>
        <v>Não</v>
      </c>
      <c r="F539" s="1" t="s">
        <v>60</v>
      </c>
      <c r="G539" s="3">
        <v>-212.81</v>
      </c>
      <c r="H539" s="3">
        <v>283.82</v>
      </c>
      <c r="I539" s="3">
        <v>51.09</v>
      </c>
      <c r="J539" s="1" t="s">
        <v>61</v>
      </c>
      <c r="K539" s="3">
        <v>0</v>
      </c>
      <c r="L539" s="3">
        <v>0</v>
      </c>
      <c r="M539" s="1" t="s">
        <v>31</v>
      </c>
      <c r="N539" s="3">
        <v>179.99</v>
      </c>
      <c r="O539" s="3">
        <v>27</v>
      </c>
      <c r="P539" s="1" t="s">
        <v>62</v>
      </c>
      <c r="Q539" s="3">
        <v>155.16</v>
      </c>
      <c r="R539" s="3">
        <v>3.2600000000000002</v>
      </c>
      <c r="S539" s="1" t="s">
        <v>32</v>
      </c>
      <c r="T539" s="3">
        <v>155.16</v>
      </c>
      <c r="U539" s="3">
        <v>14.97</v>
      </c>
      <c r="V539" s="1" t="s">
        <v>32</v>
      </c>
      <c r="W539" s="1" t="s">
        <v>33</v>
      </c>
      <c r="X539" s="1" t="s">
        <v>90</v>
      </c>
      <c r="Y539" s="1" t="s">
        <v>91</v>
      </c>
      <c r="Z539" s="1" t="s">
        <v>1217</v>
      </c>
      <c r="AA539" s="1" t="s">
        <v>1218</v>
      </c>
    </row>
    <row r="540" spans="1:27" hidden="1" x14ac:dyDescent="0.25">
      <c r="A540" s="1" t="s">
        <v>26</v>
      </c>
      <c r="B540" s="1" t="s">
        <v>1179</v>
      </c>
      <c r="C540" s="2">
        <v>42324</v>
      </c>
      <c r="D540" s="1" t="s">
        <v>59</v>
      </c>
      <c r="E540" s="7" t="str">
        <f>VLOOKUP(TRIM(D540)*1,CFOP!A:B,2,FALSE)</f>
        <v>Não</v>
      </c>
      <c r="F540" s="1" t="s">
        <v>60</v>
      </c>
      <c r="G540" s="3">
        <v>-1110.9000000000001</v>
      </c>
      <c r="H540" s="3">
        <v>1543.97</v>
      </c>
      <c r="I540" s="3">
        <v>277.92</v>
      </c>
      <c r="J540" s="1" t="s">
        <v>61</v>
      </c>
      <c r="K540" s="3">
        <v>0</v>
      </c>
      <c r="L540" s="3">
        <v>0</v>
      </c>
      <c r="M540" s="1" t="s">
        <v>31</v>
      </c>
      <c r="N540" s="3">
        <v>979.13</v>
      </c>
      <c r="O540" s="3">
        <v>146.87</v>
      </c>
      <c r="P540" s="1" t="s">
        <v>62</v>
      </c>
      <c r="Q540" s="3">
        <v>844.08</v>
      </c>
      <c r="R540" s="3">
        <v>17.73</v>
      </c>
      <c r="S540" s="1" t="s">
        <v>32</v>
      </c>
      <c r="T540" s="3">
        <v>844.08</v>
      </c>
      <c r="U540" s="3">
        <v>81.45</v>
      </c>
      <c r="V540" s="1" t="s">
        <v>32</v>
      </c>
      <c r="W540" s="1" t="s">
        <v>33</v>
      </c>
      <c r="X540" s="1" t="s">
        <v>90</v>
      </c>
      <c r="Y540" s="1" t="s">
        <v>91</v>
      </c>
      <c r="Z540" s="1" t="s">
        <v>1219</v>
      </c>
      <c r="AA540" s="1" t="s">
        <v>1220</v>
      </c>
    </row>
    <row r="541" spans="1:27" hidden="1" x14ac:dyDescent="0.25">
      <c r="A541" s="1" t="s">
        <v>26</v>
      </c>
      <c r="B541" s="1" t="s">
        <v>1179</v>
      </c>
      <c r="C541" s="2">
        <v>42324</v>
      </c>
      <c r="D541" s="1" t="s">
        <v>59</v>
      </c>
      <c r="E541" s="7" t="str">
        <f>VLOOKUP(TRIM(D541)*1,CFOP!A:B,2,FALSE)</f>
        <v>Não</v>
      </c>
      <c r="F541" s="1" t="s">
        <v>60</v>
      </c>
      <c r="G541" s="3">
        <v>-112.16</v>
      </c>
      <c r="H541" s="3">
        <v>143.26</v>
      </c>
      <c r="I541" s="3">
        <v>25.79</v>
      </c>
      <c r="J541" s="1" t="s">
        <v>61</v>
      </c>
      <c r="K541" s="3">
        <v>0</v>
      </c>
      <c r="L541" s="3">
        <v>0</v>
      </c>
      <c r="M541" s="1" t="s">
        <v>31</v>
      </c>
      <c r="N541" s="3">
        <v>90.850000000000009</v>
      </c>
      <c r="O541" s="3">
        <v>13.63</v>
      </c>
      <c r="P541" s="1" t="s">
        <v>62</v>
      </c>
      <c r="Q541" s="3">
        <v>78.320000000000007</v>
      </c>
      <c r="R541" s="3">
        <v>1.6400000000000001</v>
      </c>
      <c r="S541" s="1" t="s">
        <v>32</v>
      </c>
      <c r="T541" s="3">
        <v>78.320000000000007</v>
      </c>
      <c r="U541" s="3">
        <v>7.5600000000000005</v>
      </c>
      <c r="V541" s="1" t="s">
        <v>32</v>
      </c>
      <c r="W541" s="1" t="s">
        <v>33</v>
      </c>
      <c r="X541" s="1" t="s">
        <v>90</v>
      </c>
      <c r="Y541" s="1" t="s">
        <v>91</v>
      </c>
      <c r="Z541" s="1" t="s">
        <v>1221</v>
      </c>
      <c r="AA541" s="1" t="s">
        <v>1222</v>
      </c>
    </row>
    <row r="542" spans="1:27" hidden="1" x14ac:dyDescent="0.25">
      <c r="A542" s="1" t="s">
        <v>26</v>
      </c>
      <c r="B542" s="1" t="s">
        <v>1179</v>
      </c>
      <c r="C542" s="2">
        <v>42324</v>
      </c>
      <c r="D542" s="1" t="s">
        <v>59</v>
      </c>
      <c r="E542" s="7" t="str">
        <f>VLOOKUP(TRIM(D542)*1,CFOP!A:B,2,FALSE)</f>
        <v>Não</v>
      </c>
      <c r="F542" s="1" t="s">
        <v>60</v>
      </c>
      <c r="G542" s="3">
        <v>-84.08</v>
      </c>
      <c r="H542" s="3">
        <v>112.48</v>
      </c>
      <c r="I542" s="3">
        <v>20.25</v>
      </c>
      <c r="J542" s="1" t="s">
        <v>61</v>
      </c>
      <c r="K542" s="3">
        <v>0</v>
      </c>
      <c r="L542" s="3">
        <v>0</v>
      </c>
      <c r="M542" s="1" t="s">
        <v>31</v>
      </c>
      <c r="N542" s="3">
        <v>71.33</v>
      </c>
      <c r="O542" s="3">
        <v>10.700000000000001</v>
      </c>
      <c r="P542" s="1" t="s">
        <v>62</v>
      </c>
      <c r="Q542" s="3">
        <v>61.5</v>
      </c>
      <c r="R542" s="3">
        <v>1.29</v>
      </c>
      <c r="S542" s="1" t="s">
        <v>32</v>
      </c>
      <c r="T542" s="3">
        <v>61.5</v>
      </c>
      <c r="U542" s="3">
        <v>5.93</v>
      </c>
      <c r="V542" s="1" t="s">
        <v>32</v>
      </c>
      <c r="W542" s="1" t="s">
        <v>33</v>
      </c>
      <c r="X542" s="1" t="s">
        <v>90</v>
      </c>
      <c r="Y542" s="1" t="s">
        <v>91</v>
      </c>
      <c r="Z542" s="1" t="s">
        <v>1223</v>
      </c>
      <c r="AA542" s="1" t="s">
        <v>1224</v>
      </c>
    </row>
    <row r="543" spans="1:27" hidden="1" x14ac:dyDescent="0.25">
      <c r="A543" s="1" t="s">
        <v>26</v>
      </c>
      <c r="B543" s="1" t="s">
        <v>1179</v>
      </c>
      <c r="C543" s="2">
        <v>42324</v>
      </c>
      <c r="D543" s="1" t="s">
        <v>59</v>
      </c>
      <c r="E543" s="7" t="str">
        <f>VLOOKUP(TRIM(D543)*1,CFOP!A:B,2,FALSE)</f>
        <v>Não</v>
      </c>
      <c r="F543" s="1" t="s">
        <v>60</v>
      </c>
      <c r="G543" s="3">
        <v>-1376.3700000000001</v>
      </c>
      <c r="H543" s="3">
        <v>1716.05</v>
      </c>
      <c r="I543" s="3">
        <v>308.89</v>
      </c>
      <c r="J543" s="1" t="s">
        <v>61</v>
      </c>
      <c r="K543" s="3">
        <v>0</v>
      </c>
      <c r="L543" s="3">
        <v>0</v>
      </c>
      <c r="M543" s="1" t="s">
        <v>31</v>
      </c>
      <c r="N543" s="3">
        <v>1088.27</v>
      </c>
      <c r="O543" s="3">
        <v>163.24</v>
      </c>
      <c r="P543" s="1" t="s">
        <v>62</v>
      </c>
      <c r="Q543" s="3">
        <v>938.16</v>
      </c>
      <c r="R543" s="3">
        <v>19.7</v>
      </c>
      <c r="S543" s="1" t="s">
        <v>32</v>
      </c>
      <c r="T543" s="3">
        <v>938.16</v>
      </c>
      <c r="U543" s="3">
        <v>90.53</v>
      </c>
      <c r="V543" s="1" t="s">
        <v>32</v>
      </c>
      <c r="W543" s="1" t="s">
        <v>33</v>
      </c>
      <c r="X543" s="1" t="s">
        <v>90</v>
      </c>
      <c r="Y543" s="1" t="s">
        <v>91</v>
      </c>
      <c r="Z543" s="1" t="s">
        <v>1225</v>
      </c>
      <c r="AA543" s="1" t="s">
        <v>1226</v>
      </c>
    </row>
    <row r="544" spans="1:27" hidden="1" x14ac:dyDescent="0.25">
      <c r="A544" s="1" t="s">
        <v>26</v>
      </c>
      <c r="B544" s="1" t="s">
        <v>1179</v>
      </c>
      <c r="C544" s="2">
        <v>42324</v>
      </c>
      <c r="D544" s="1" t="s">
        <v>59</v>
      </c>
      <c r="E544" s="7" t="str">
        <f>VLOOKUP(TRIM(D544)*1,CFOP!A:B,2,FALSE)</f>
        <v>Não</v>
      </c>
      <c r="F544" s="1" t="s">
        <v>60</v>
      </c>
      <c r="G544" s="3">
        <v>-456.39000000000004</v>
      </c>
      <c r="H544" s="3">
        <v>767.42000000000007</v>
      </c>
      <c r="I544" s="3">
        <v>138.14000000000001</v>
      </c>
      <c r="J544" s="1" t="s">
        <v>61</v>
      </c>
      <c r="K544" s="3">
        <v>0</v>
      </c>
      <c r="L544" s="3">
        <v>0</v>
      </c>
      <c r="M544" s="1" t="s">
        <v>31</v>
      </c>
      <c r="N544" s="3">
        <v>472.38</v>
      </c>
      <c r="O544" s="3">
        <v>94.48</v>
      </c>
      <c r="P544" s="1" t="s">
        <v>62</v>
      </c>
      <c r="Q544" s="3">
        <v>400.33</v>
      </c>
      <c r="R544" s="3">
        <v>8.41</v>
      </c>
      <c r="S544" s="1" t="s">
        <v>32</v>
      </c>
      <c r="T544" s="3">
        <v>400.33</v>
      </c>
      <c r="U544" s="3">
        <v>38.630000000000003</v>
      </c>
      <c r="V544" s="1" t="s">
        <v>32</v>
      </c>
      <c r="W544" s="1" t="s">
        <v>33</v>
      </c>
      <c r="X544" s="1" t="s">
        <v>90</v>
      </c>
      <c r="Y544" s="1" t="s">
        <v>99</v>
      </c>
      <c r="Z544" s="1" t="s">
        <v>1227</v>
      </c>
      <c r="AA544" s="1" t="s">
        <v>1228</v>
      </c>
    </row>
    <row r="545" spans="1:27" hidden="1" x14ac:dyDescent="0.25">
      <c r="A545" s="1" t="s">
        <v>26</v>
      </c>
      <c r="B545" s="1" t="s">
        <v>1179</v>
      </c>
      <c r="C545" s="2">
        <v>42324</v>
      </c>
      <c r="D545" s="1" t="s">
        <v>59</v>
      </c>
      <c r="E545" s="7" t="str">
        <f>VLOOKUP(TRIM(D545)*1,CFOP!A:B,2,FALSE)</f>
        <v>Não</v>
      </c>
      <c r="F545" s="1" t="s">
        <v>60</v>
      </c>
      <c r="G545" s="3">
        <v>-388.3</v>
      </c>
      <c r="H545" s="3">
        <v>531.28</v>
      </c>
      <c r="I545" s="3">
        <v>95.63</v>
      </c>
      <c r="J545" s="1" t="s">
        <v>61</v>
      </c>
      <c r="K545" s="3">
        <v>0</v>
      </c>
      <c r="L545" s="3">
        <v>0</v>
      </c>
      <c r="M545" s="1" t="s">
        <v>31</v>
      </c>
      <c r="N545" s="3">
        <v>336.92</v>
      </c>
      <c r="O545" s="3">
        <v>50.54</v>
      </c>
      <c r="P545" s="1" t="s">
        <v>62</v>
      </c>
      <c r="Q545" s="3">
        <v>290.45</v>
      </c>
      <c r="R545" s="3">
        <v>6.1000000000000005</v>
      </c>
      <c r="S545" s="1" t="s">
        <v>32</v>
      </c>
      <c r="T545" s="3">
        <v>290.45</v>
      </c>
      <c r="U545" s="3">
        <v>28.03</v>
      </c>
      <c r="V545" s="1" t="s">
        <v>32</v>
      </c>
      <c r="W545" s="1" t="s">
        <v>33</v>
      </c>
      <c r="X545" s="1" t="s">
        <v>90</v>
      </c>
      <c r="Y545" s="1" t="s">
        <v>91</v>
      </c>
      <c r="Z545" s="1" t="s">
        <v>1229</v>
      </c>
      <c r="AA545" s="1" t="s">
        <v>1230</v>
      </c>
    </row>
    <row r="546" spans="1:27" hidden="1" x14ac:dyDescent="0.25">
      <c r="A546" s="1" t="s">
        <v>26</v>
      </c>
      <c r="B546" s="1" t="s">
        <v>1179</v>
      </c>
      <c r="C546" s="2">
        <v>42324</v>
      </c>
      <c r="D546" s="1" t="s">
        <v>59</v>
      </c>
      <c r="E546" s="7" t="str">
        <f>VLOOKUP(TRIM(D546)*1,CFOP!A:B,2,FALSE)</f>
        <v>Não</v>
      </c>
      <c r="F546" s="1" t="s">
        <v>60</v>
      </c>
      <c r="G546" s="3">
        <v>-194.08</v>
      </c>
      <c r="H546" s="3">
        <v>331.12</v>
      </c>
      <c r="I546" s="3">
        <v>59.6</v>
      </c>
      <c r="J546" s="1" t="s">
        <v>61</v>
      </c>
      <c r="K546" s="3">
        <v>0</v>
      </c>
      <c r="L546" s="3">
        <v>0</v>
      </c>
      <c r="M546" s="1" t="s">
        <v>31</v>
      </c>
      <c r="N546" s="3">
        <v>209.99</v>
      </c>
      <c r="O546" s="3">
        <v>31.5</v>
      </c>
      <c r="P546" s="1" t="s">
        <v>62</v>
      </c>
      <c r="Q546" s="3">
        <v>181.03</v>
      </c>
      <c r="R546" s="3">
        <v>3.8000000000000003</v>
      </c>
      <c r="S546" s="1" t="s">
        <v>32</v>
      </c>
      <c r="T546" s="3">
        <v>181.03</v>
      </c>
      <c r="U546" s="3">
        <v>17.47</v>
      </c>
      <c r="V546" s="1" t="s">
        <v>32</v>
      </c>
      <c r="W546" s="1" t="s">
        <v>33</v>
      </c>
      <c r="X546" s="1" t="s">
        <v>90</v>
      </c>
      <c r="Y546" s="1" t="s">
        <v>91</v>
      </c>
      <c r="Z546" s="1" t="s">
        <v>1231</v>
      </c>
      <c r="AA546" s="1" t="s">
        <v>1232</v>
      </c>
    </row>
    <row r="547" spans="1:27" hidden="1" x14ac:dyDescent="0.25">
      <c r="A547" s="1" t="s">
        <v>26</v>
      </c>
      <c r="B547" s="1" t="s">
        <v>1179</v>
      </c>
      <c r="C547" s="2">
        <v>42324</v>
      </c>
      <c r="D547" s="1" t="s">
        <v>59</v>
      </c>
      <c r="E547" s="7" t="str">
        <f>VLOOKUP(TRIM(D547)*1,CFOP!A:B,2,FALSE)</f>
        <v>Não</v>
      </c>
      <c r="F547" s="1" t="s">
        <v>60</v>
      </c>
      <c r="G547" s="3">
        <v>-118.09</v>
      </c>
      <c r="H547" s="3">
        <v>313.29000000000002</v>
      </c>
      <c r="I547" s="3">
        <v>56.39</v>
      </c>
      <c r="J547" s="1" t="s">
        <v>61</v>
      </c>
      <c r="K547" s="3">
        <v>0</v>
      </c>
      <c r="L547" s="3">
        <v>0</v>
      </c>
      <c r="M547" s="1" t="s">
        <v>31</v>
      </c>
      <c r="N547" s="3">
        <v>198.68</v>
      </c>
      <c r="O547" s="3">
        <v>29.8</v>
      </c>
      <c r="P547" s="1" t="s">
        <v>62</v>
      </c>
      <c r="Q547" s="3">
        <v>171.28</v>
      </c>
      <c r="R547" s="3">
        <v>3.6</v>
      </c>
      <c r="S547" s="1" t="s">
        <v>32</v>
      </c>
      <c r="T547" s="3">
        <v>171.28</v>
      </c>
      <c r="U547" s="3">
        <v>16.53</v>
      </c>
      <c r="V547" s="1" t="s">
        <v>32</v>
      </c>
      <c r="W547" s="1" t="s">
        <v>33</v>
      </c>
      <c r="X547" s="1" t="s">
        <v>90</v>
      </c>
      <c r="Y547" s="1" t="s">
        <v>91</v>
      </c>
      <c r="Z547" s="1" t="s">
        <v>1233</v>
      </c>
      <c r="AA547" s="1" t="s">
        <v>1234</v>
      </c>
    </row>
    <row r="548" spans="1:27" hidden="1" x14ac:dyDescent="0.25">
      <c r="A548" s="1" t="s">
        <v>26</v>
      </c>
      <c r="B548" s="1" t="s">
        <v>1235</v>
      </c>
      <c r="C548" s="2">
        <v>42324</v>
      </c>
      <c r="D548" s="1" t="s">
        <v>660</v>
      </c>
      <c r="E548" s="7" t="str">
        <f>VLOOKUP(TRIM(D548)*1,CFOP!A:B,2,FALSE)</f>
        <v>Não</v>
      </c>
      <c r="F548" s="1" t="s">
        <v>60</v>
      </c>
      <c r="G548" s="3">
        <v>-50008.270000000004</v>
      </c>
      <c r="H548" s="3">
        <v>60558.49</v>
      </c>
      <c r="I548" s="3">
        <v>10900.53</v>
      </c>
      <c r="J548" s="1" t="s">
        <v>61</v>
      </c>
      <c r="K548" s="3">
        <v>0</v>
      </c>
      <c r="L548" s="3">
        <v>0</v>
      </c>
      <c r="M548" s="1" t="s">
        <v>31</v>
      </c>
      <c r="N548" s="3">
        <v>44778.270000000004</v>
      </c>
      <c r="O548" s="3">
        <v>0</v>
      </c>
      <c r="P548" s="1" t="s">
        <v>62</v>
      </c>
      <c r="Q548" s="3">
        <v>39279.18</v>
      </c>
      <c r="R548" s="3">
        <v>824.86</v>
      </c>
      <c r="S548" s="1" t="s">
        <v>32</v>
      </c>
      <c r="T548" s="3">
        <v>39279.18</v>
      </c>
      <c r="U548" s="3">
        <v>3790.44</v>
      </c>
      <c r="V548" s="1" t="s">
        <v>32</v>
      </c>
      <c r="W548" s="1" t="s">
        <v>33</v>
      </c>
      <c r="X548" s="1" t="s">
        <v>1236</v>
      </c>
      <c r="Y548" s="1" t="s">
        <v>181</v>
      </c>
      <c r="Z548" s="1" t="s">
        <v>1237</v>
      </c>
      <c r="AA548" s="1" t="s">
        <v>1238</v>
      </c>
    </row>
    <row r="549" spans="1:27" hidden="1" x14ac:dyDescent="0.25">
      <c r="A549" s="1" t="s">
        <v>26</v>
      </c>
      <c r="B549" s="1" t="s">
        <v>1239</v>
      </c>
      <c r="C549" s="2">
        <v>42324</v>
      </c>
      <c r="D549" s="1" t="s">
        <v>59</v>
      </c>
      <c r="E549" s="7" t="str">
        <f>VLOOKUP(TRIM(D549)*1,CFOP!A:B,2,FALSE)</f>
        <v>Não</v>
      </c>
      <c r="F549" s="1" t="s">
        <v>60</v>
      </c>
      <c r="G549" s="3">
        <v>-11061.07</v>
      </c>
      <c r="H549" s="3">
        <v>12123.710000000001</v>
      </c>
      <c r="I549" s="3">
        <v>2182.27</v>
      </c>
      <c r="J549" s="1" t="s">
        <v>61</v>
      </c>
      <c r="K549" s="3">
        <v>0</v>
      </c>
      <c r="L549" s="3">
        <v>0</v>
      </c>
      <c r="M549" s="1" t="s">
        <v>31</v>
      </c>
      <c r="N549" s="3">
        <v>8466.34</v>
      </c>
      <c r="O549" s="3">
        <v>423.32</v>
      </c>
      <c r="P549" s="1" t="s">
        <v>62</v>
      </c>
      <c r="Q549" s="3">
        <v>8466.35</v>
      </c>
      <c r="R549" s="3">
        <v>177.79</v>
      </c>
      <c r="S549" s="1" t="s">
        <v>32</v>
      </c>
      <c r="T549" s="3">
        <v>8466.35</v>
      </c>
      <c r="U549" s="3">
        <v>817</v>
      </c>
      <c r="V549" s="1" t="s">
        <v>32</v>
      </c>
      <c r="W549" s="1" t="s">
        <v>33</v>
      </c>
      <c r="X549" s="1" t="s">
        <v>63</v>
      </c>
      <c r="Y549" s="1" t="s">
        <v>1240</v>
      </c>
      <c r="Z549" s="1" t="s">
        <v>1241</v>
      </c>
      <c r="AA549" s="1" t="s">
        <v>1242</v>
      </c>
    </row>
    <row r="550" spans="1:27" hidden="1" x14ac:dyDescent="0.25">
      <c r="A550" s="1" t="s">
        <v>26</v>
      </c>
      <c r="B550" s="1" t="s">
        <v>1239</v>
      </c>
      <c r="C550" s="2">
        <v>42324</v>
      </c>
      <c r="D550" s="1" t="s">
        <v>59</v>
      </c>
      <c r="E550" s="7" t="str">
        <f>VLOOKUP(TRIM(D550)*1,CFOP!A:B,2,FALSE)</f>
        <v>Não</v>
      </c>
      <c r="F550" s="1" t="s">
        <v>60</v>
      </c>
      <c r="G550" s="3">
        <v>-20458.25</v>
      </c>
      <c r="H550" s="3">
        <v>25014.58</v>
      </c>
      <c r="I550" s="3">
        <v>4502.62</v>
      </c>
      <c r="J550" s="1" t="s">
        <v>61</v>
      </c>
      <c r="K550" s="3">
        <v>0</v>
      </c>
      <c r="L550" s="3">
        <v>0</v>
      </c>
      <c r="M550" s="1" t="s">
        <v>31</v>
      </c>
      <c r="N550" s="3">
        <v>16899.580000000002</v>
      </c>
      <c r="O550" s="3">
        <v>1689.96</v>
      </c>
      <c r="P550" s="1" t="s">
        <v>62</v>
      </c>
      <c r="Q550" s="3">
        <v>14321.68</v>
      </c>
      <c r="R550" s="3">
        <v>300.76</v>
      </c>
      <c r="S550" s="1" t="s">
        <v>32</v>
      </c>
      <c r="T550" s="3">
        <v>14321.68</v>
      </c>
      <c r="U550" s="3">
        <v>1382.04</v>
      </c>
      <c r="V550" s="1" t="s">
        <v>32</v>
      </c>
      <c r="W550" s="1" t="s">
        <v>33</v>
      </c>
      <c r="X550" s="1" t="s">
        <v>63</v>
      </c>
      <c r="Y550" s="1" t="s">
        <v>78</v>
      </c>
      <c r="Z550" s="1" t="s">
        <v>79</v>
      </c>
      <c r="AA550" s="1" t="s">
        <v>80</v>
      </c>
    </row>
    <row r="551" spans="1:27" hidden="1" x14ac:dyDescent="0.25">
      <c r="A551" s="1" t="s">
        <v>26</v>
      </c>
      <c r="B551" s="1" t="s">
        <v>1239</v>
      </c>
      <c r="C551" s="2">
        <v>42324</v>
      </c>
      <c r="D551" s="1" t="s">
        <v>59</v>
      </c>
      <c r="E551" s="7" t="str">
        <f>VLOOKUP(TRIM(D551)*1,CFOP!A:B,2,FALSE)</f>
        <v>Não</v>
      </c>
      <c r="F551" s="1" t="s">
        <v>60</v>
      </c>
      <c r="G551" s="3">
        <v>-420.95</v>
      </c>
      <c r="H551" s="3">
        <v>595.89</v>
      </c>
      <c r="I551" s="3">
        <v>107.26</v>
      </c>
      <c r="J551" s="1" t="s">
        <v>61</v>
      </c>
      <c r="K551" s="3">
        <v>0</v>
      </c>
      <c r="L551" s="3">
        <v>0</v>
      </c>
      <c r="M551" s="1" t="s">
        <v>31</v>
      </c>
      <c r="N551" s="3">
        <v>386.64</v>
      </c>
      <c r="O551" s="3">
        <v>58</v>
      </c>
      <c r="P551" s="1" t="s">
        <v>62</v>
      </c>
      <c r="Q551" s="3">
        <v>327.66000000000003</v>
      </c>
      <c r="R551" s="3">
        <v>6.88</v>
      </c>
      <c r="S551" s="1" t="s">
        <v>32</v>
      </c>
      <c r="T551" s="3">
        <v>327.66000000000003</v>
      </c>
      <c r="U551" s="3">
        <v>31.62</v>
      </c>
      <c r="V551" s="1" t="s">
        <v>32</v>
      </c>
      <c r="W551" s="1" t="s">
        <v>33</v>
      </c>
      <c r="X551" s="1" t="s">
        <v>63</v>
      </c>
      <c r="Y551" s="1" t="s">
        <v>44</v>
      </c>
      <c r="Z551" s="1" t="s">
        <v>81</v>
      </c>
      <c r="AA551" s="1" t="s">
        <v>82</v>
      </c>
    </row>
    <row r="552" spans="1:27" hidden="1" x14ac:dyDescent="0.25">
      <c r="A552" s="1" t="s">
        <v>26</v>
      </c>
      <c r="B552" s="1" t="s">
        <v>1239</v>
      </c>
      <c r="C552" s="2">
        <v>42324</v>
      </c>
      <c r="D552" s="1" t="s">
        <v>59</v>
      </c>
      <c r="E552" s="7" t="str">
        <f>VLOOKUP(TRIM(D552)*1,CFOP!A:B,2,FALSE)</f>
        <v>Não</v>
      </c>
      <c r="F552" s="1" t="s">
        <v>60</v>
      </c>
      <c r="G552" s="3">
        <v>-294.46000000000004</v>
      </c>
      <c r="H552" s="3">
        <v>396.18</v>
      </c>
      <c r="I552" s="3">
        <v>71.31</v>
      </c>
      <c r="J552" s="1" t="s">
        <v>61</v>
      </c>
      <c r="K552" s="3">
        <v>0</v>
      </c>
      <c r="L552" s="3">
        <v>0</v>
      </c>
      <c r="M552" s="1" t="s">
        <v>31</v>
      </c>
      <c r="N552" s="3">
        <v>257.07</v>
      </c>
      <c r="O552" s="3">
        <v>38.56</v>
      </c>
      <c r="P552" s="1" t="s">
        <v>62</v>
      </c>
      <c r="Q552" s="3">
        <v>217.86</v>
      </c>
      <c r="R552" s="3">
        <v>4.57</v>
      </c>
      <c r="S552" s="1" t="s">
        <v>32</v>
      </c>
      <c r="T552" s="3">
        <v>217.86</v>
      </c>
      <c r="U552" s="3">
        <v>21.02</v>
      </c>
      <c r="V552" s="1" t="s">
        <v>32</v>
      </c>
      <c r="W552" s="1" t="s">
        <v>33</v>
      </c>
      <c r="X552" s="1" t="s">
        <v>63</v>
      </c>
      <c r="Y552" s="1" t="s">
        <v>44</v>
      </c>
      <c r="Z552" s="1" t="s">
        <v>1147</v>
      </c>
      <c r="AA552" s="1" t="s">
        <v>1148</v>
      </c>
    </row>
    <row r="553" spans="1:27" hidden="1" x14ac:dyDescent="0.25">
      <c r="A553" s="1" t="s">
        <v>26</v>
      </c>
      <c r="B553" s="1" t="s">
        <v>1239</v>
      </c>
      <c r="C553" s="2">
        <v>42324</v>
      </c>
      <c r="D553" s="1" t="s">
        <v>59</v>
      </c>
      <c r="E553" s="7" t="str">
        <f>VLOOKUP(TRIM(D553)*1,CFOP!A:B,2,FALSE)</f>
        <v>Não</v>
      </c>
      <c r="F553" s="1" t="s">
        <v>60</v>
      </c>
      <c r="G553" s="3">
        <v>-99.649999999999991</v>
      </c>
      <c r="H553" s="3">
        <v>239.06</v>
      </c>
      <c r="I553" s="3">
        <v>43.03</v>
      </c>
      <c r="J553" s="1" t="s">
        <v>61</v>
      </c>
      <c r="K553" s="3">
        <v>0</v>
      </c>
      <c r="L553" s="3">
        <v>0</v>
      </c>
      <c r="M553" s="1" t="s">
        <v>31</v>
      </c>
      <c r="N553" s="3">
        <v>155.12</v>
      </c>
      <c r="O553" s="3">
        <v>23.27</v>
      </c>
      <c r="P553" s="1" t="s">
        <v>62</v>
      </c>
      <c r="Q553" s="3">
        <v>131.46</v>
      </c>
      <c r="R553" s="3">
        <v>2.7600000000000002</v>
      </c>
      <c r="S553" s="1" t="s">
        <v>32</v>
      </c>
      <c r="T553" s="3">
        <v>131.46</v>
      </c>
      <c r="U553" s="3">
        <v>12.69</v>
      </c>
      <c r="V553" s="1" t="s">
        <v>32</v>
      </c>
      <c r="W553" s="1" t="s">
        <v>33</v>
      </c>
      <c r="X553" s="1" t="s">
        <v>63</v>
      </c>
      <c r="Y553" s="1" t="s">
        <v>44</v>
      </c>
      <c r="Z553" s="1" t="s">
        <v>1161</v>
      </c>
      <c r="AA553" s="1" t="s">
        <v>1162</v>
      </c>
    </row>
    <row r="554" spans="1:27" hidden="1" x14ac:dyDescent="0.25">
      <c r="A554" s="1" t="s">
        <v>26</v>
      </c>
      <c r="B554" s="1" t="s">
        <v>1239</v>
      </c>
      <c r="C554" s="2">
        <v>42324</v>
      </c>
      <c r="D554" s="1" t="s">
        <v>59</v>
      </c>
      <c r="E554" s="7" t="str">
        <f>VLOOKUP(TRIM(D554)*1,CFOP!A:B,2,FALSE)</f>
        <v>Não</v>
      </c>
      <c r="F554" s="1" t="s">
        <v>60</v>
      </c>
      <c r="G554" s="3">
        <v>-287.34000000000003</v>
      </c>
      <c r="H554" s="3">
        <v>350.24</v>
      </c>
      <c r="I554" s="3">
        <v>63.04</v>
      </c>
      <c r="J554" s="1" t="s">
        <v>61</v>
      </c>
      <c r="K554" s="3">
        <v>0</v>
      </c>
      <c r="L554" s="3">
        <v>0</v>
      </c>
      <c r="M554" s="1" t="s">
        <v>31</v>
      </c>
      <c r="N554" s="3">
        <v>227.26</v>
      </c>
      <c r="O554" s="3">
        <v>34.090000000000003</v>
      </c>
      <c r="P554" s="1" t="s">
        <v>62</v>
      </c>
      <c r="Q554" s="3">
        <v>192.59</v>
      </c>
      <c r="R554" s="3">
        <v>4.04</v>
      </c>
      <c r="S554" s="1" t="s">
        <v>32</v>
      </c>
      <c r="T554" s="3">
        <v>192.59</v>
      </c>
      <c r="U554" s="3">
        <v>18.580000000000002</v>
      </c>
      <c r="V554" s="1" t="s">
        <v>32</v>
      </c>
      <c r="W554" s="1" t="s">
        <v>33</v>
      </c>
      <c r="X554" s="1" t="s">
        <v>63</v>
      </c>
      <c r="Y554" s="1" t="s">
        <v>44</v>
      </c>
      <c r="Z554" s="1" t="s">
        <v>1168</v>
      </c>
      <c r="AA554" s="1" t="s">
        <v>1169</v>
      </c>
    </row>
    <row r="555" spans="1:27" hidden="1" x14ac:dyDescent="0.25">
      <c r="A555" s="1" t="s">
        <v>26</v>
      </c>
      <c r="B555" s="1" t="s">
        <v>1239</v>
      </c>
      <c r="C555" s="2">
        <v>42324</v>
      </c>
      <c r="D555" s="1" t="s">
        <v>59</v>
      </c>
      <c r="E555" s="7" t="str">
        <f>VLOOKUP(TRIM(D555)*1,CFOP!A:B,2,FALSE)</f>
        <v>Não</v>
      </c>
      <c r="F555" s="1" t="s">
        <v>60</v>
      </c>
      <c r="G555" s="3">
        <v>-860.49</v>
      </c>
      <c r="H555" s="3">
        <v>2625.36</v>
      </c>
      <c r="I555" s="3">
        <v>472.56</v>
      </c>
      <c r="J555" s="1" t="s">
        <v>61</v>
      </c>
      <c r="K555" s="3">
        <v>0</v>
      </c>
      <c r="L555" s="3">
        <v>0</v>
      </c>
      <c r="M555" s="1" t="s">
        <v>31</v>
      </c>
      <c r="N555" s="3">
        <v>1703.49</v>
      </c>
      <c r="O555" s="3">
        <v>255.52</v>
      </c>
      <c r="P555" s="1" t="s">
        <v>62</v>
      </c>
      <c r="Q555" s="3">
        <v>1443.63</v>
      </c>
      <c r="R555" s="3">
        <v>30.32</v>
      </c>
      <c r="S555" s="1" t="s">
        <v>32</v>
      </c>
      <c r="T555" s="3">
        <v>1443.63</v>
      </c>
      <c r="U555" s="3">
        <v>139.31</v>
      </c>
      <c r="V555" s="1" t="s">
        <v>32</v>
      </c>
      <c r="W555" s="1" t="s">
        <v>33</v>
      </c>
      <c r="X555" s="1" t="s">
        <v>63</v>
      </c>
      <c r="Y555" s="1" t="s">
        <v>44</v>
      </c>
      <c r="Z555" s="1" t="s">
        <v>1151</v>
      </c>
      <c r="AA555" s="1" t="s">
        <v>1152</v>
      </c>
    </row>
    <row r="556" spans="1:27" hidden="1" x14ac:dyDescent="0.25">
      <c r="A556" s="1" t="s">
        <v>26</v>
      </c>
      <c r="B556" s="1" t="s">
        <v>1239</v>
      </c>
      <c r="C556" s="2">
        <v>42324</v>
      </c>
      <c r="D556" s="1" t="s">
        <v>59</v>
      </c>
      <c r="E556" s="7" t="str">
        <f>VLOOKUP(TRIM(D556)*1,CFOP!A:B,2,FALSE)</f>
        <v>Não</v>
      </c>
      <c r="F556" s="1" t="s">
        <v>60</v>
      </c>
      <c r="G556" s="3">
        <v>-150.99</v>
      </c>
      <c r="H556" s="3">
        <v>229.72</v>
      </c>
      <c r="I556" s="3">
        <v>41.35</v>
      </c>
      <c r="J556" s="1" t="s">
        <v>61</v>
      </c>
      <c r="K556" s="3">
        <v>0</v>
      </c>
      <c r="L556" s="3">
        <v>0</v>
      </c>
      <c r="M556" s="1" t="s">
        <v>31</v>
      </c>
      <c r="N556" s="3">
        <v>149.06</v>
      </c>
      <c r="O556" s="3">
        <v>22.36</v>
      </c>
      <c r="P556" s="1" t="s">
        <v>62</v>
      </c>
      <c r="Q556" s="3">
        <v>126.32000000000001</v>
      </c>
      <c r="R556" s="3">
        <v>2.65</v>
      </c>
      <c r="S556" s="1" t="s">
        <v>32</v>
      </c>
      <c r="T556" s="3">
        <v>126.32000000000001</v>
      </c>
      <c r="U556" s="3">
        <v>12.19</v>
      </c>
      <c r="V556" s="1" t="s">
        <v>32</v>
      </c>
      <c r="W556" s="1" t="s">
        <v>33</v>
      </c>
      <c r="X556" s="1" t="s">
        <v>63</v>
      </c>
      <c r="Y556" s="1" t="s">
        <v>44</v>
      </c>
      <c r="Z556" s="1" t="s">
        <v>1170</v>
      </c>
      <c r="AA556" s="1" t="s">
        <v>1171</v>
      </c>
    </row>
    <row r="557" spans="1:27" hidden="1" x14ac:dyDescent="0.25">
      <c r="A557" s="1" t="s">
        <v>26</v>
      </c>
      <c r="B557" s="1" t="s">
        <v>1239</v>
      </c>
      <c r="C557" s="2">
        <v>42324</v>
      </c>
      <c r="D557" s="1" t="s">
        <v>59</v>
      </c>
      <c r="E557" s="7" t="str">
        <f>VLOOKUP(TRIM(D557)*1,CFOP!A:B,2,FALSE)</f>
        <v>Não</v>
      </c>
      <c r="F557" s="1" t="s">
        <v>60</v>
      </c>
      <c r="G557" s="3">
        <v>-338.39</v>
      </c>
      <c r="H557" s="3">
        <v>801.27</v>
      </c>
      <c r="I557" s="3">
        <v>144.22999999999999</v>
      </c>
      <c r="J557" s="1" t="s">
        <v>61</v>
      </c>
      <c r="K557" s="3">
        <v>0</v>
      </c>
      <c r="L557" s="3">
        <v>0</v>
      </c>
      <c r="M557" s="1" t="s">
        <v>31</v>
      </c>
      <c r="N557" s="3">
        <v>563.89</v>
      </c>
      <c r="O557" s="3">
        <v>0</v>
      </c>
      <c r="P557" s="1" t="s">
        <v>62</v>
      </c>
      <c r="Q557" s="3">
        <v>486.11</v>
      </c>
      <c r="R557" s="3">
        <v>15.17</v>
      </c>
      <c r="S557" s="1" t="s">
        <v>32</v>
      </c>
      <c r="T557" s="3">
        <v>486.11</v>
      </c>
      <c r="U557" s="3">
        <v>46.910000000000004</v>
      </c>
      <c r="V557" s="1" t="s">
        <v>32</v>
      </c>
      <c r="W557" s="1" t="s">
        <v>33</v>
      </c>
      <c r="X557" s="1" t="s">
        <v>63</v>
      </c>
      <c r="Y557" s="1" t="s">
        <v>1243</v>
      </c>
      <c r="Z557" s="1" t="s">
        <v>1244</v>
      </c>
      <c r="AA557" s="1" t="s">
        <v>1245</v>
      </c>
    </row>
    <row r="558" spans="1:27" hidden="1" x14ac:dyDescent="0.25">
      <c r="A558" s="1" t="s">
        <v>26</v>
      </c>
      <c r="B558" s="1" t="s">
        <v>1239</v>
      </c>
      <c r="C558" s="2">
        <v>42324</v>
      </c>
      <c r="D558" s="1" t="s">
        <v>59</v>
      </c>
      <c r="E558" s="7" t="str">
        <f>VLOOKUP(TRIM(D558)*1,CFOP!A:B,2,FALSE)</f>
        <v>Não</v>
      </c>
      <c r="F558" s="1" t="s">
        <v>60</v>
      </c>
      <c r="G558" s="3">
        <v>-47.9</v>
      </c>
      <c r="H558" s="3">
        <v>70.83</v>
      </c>
      <c r="I558" s="3">
        <v>12.75</v>
      </c>
      <c r="J558" s="1" t="s">
        <v>61</v>
      </c>
      <c r="K558" s="3">
        <v>0</v>
      </c>
      <c r="L558" s="3">
        <v>0</v>
      </c>
      <c r="M558" s="1" t="s">
        <v>31</v>
      </c>
      <c r="N558" s="3">
        <v>45.96</v>
      </c>
      <c r="O558" s="3">
        <v>6.8900000000000006</v>
      </c>
      <c r="P558" s="1" t="s">
        <v>62</v>
      </c>
      <c r="Q558" s="3">
        <v>38.950000000000003</v>
      </c>
      <c r="R558" s="3">
        <v>0.82000000000000006</v>
      </c>
      <c r="S558" s="1" t="s">
        <v>32</v>
      </c>
      <c r="T558" s="3">
        <v>38.950000000000003</v>
      </c>
      <c r="U558" s="3">
        <v>3.7600000000000002</v>
      </c>
      <c r="V558" s="1" t="s">
        <v>32</v>
      </c>
      <c r="W558" s="1" t="s">
        <v>33</v>
      </c>
      <c r="X558" s="1" t="s">
        <v>63</v>
      </c>
      <c r="Y558" s="1" t="s">
        <v>44</v>
      </c>
      <c r="Z558" s="1" t="s">
        <v>1246</v>
      </c>
      <c r="AA558" s="1" t="s">
        <v>1247</v>
      </c>
    </row>
    <row r="559" spans="1:27" hidden="1" x14ac:dyDescent="0.25">
      <c r="A559" s="1" t="s">
        <v>26</v>
      </c>
      <c r="B559" s="1" t="s">
        <v>1239</v>
      </c>
      <c r="C559" s="2">
        <v>42324</v>
      </c>
      <c r="D559" s="1" t="s">
        <v>59</v>
      </c>
      <c r="E559" s="7" t="str">
        <f>VLOOKUP(TRIM(D559)*1,CFOP!A:B,2,FALSE)</f>
        <v>Não</v>
      </c>
      <c r="F559" s="1" t="s">
        <v>60</v>
      </c>
      <c r="G559" s="3">
        <v>-253.42000000000002</v>
      </c>
      <c r="H559" s="3">
        <v>643.62</v>
      </c>
      <c r="I559" s="3">
        <v>115.85000000000001</v>
      </c>
      <c r="J559" s="1" t="s">
        <v>61</v>
      </c>
      <c r="K559" s="3">
        <v>0</v>
      </c>
      <c r="L559" s="3">
        <v>0</v>
      </c>
      <c r="M559" s="1" t="s">
        <v>31</v>
      </c>
      <c r="N559" s="3">
        <v>473.04</v>
      </c>
      <c r="O559" s="3">
        <v>0</v>
      </c>
      <c r="P559" s="1" t="s">
        <v>62</v>
      </c>
      <c r="Q559" s="3">
        <v>407.79</v>
      </c>
      <c r="R559" s="3">
        <v>8.56</v>
      </c>
      <c r="S559" s="1" t="s">
        <v>32</v>
      </c>
      <c r="T559" s="3">
        <v>407.79</v>
      </c>
      <c r="U559" s="3">
        <v>39.35</v>
      </c>
      <c r="V559" s="1" t="s">
        <v>32</v>
      </c>
      <c r="W559" s="1" t="s">
        <v>33</v>
      </c>
      <c r="X559" s="1" t="s">
        <v>63</v>
      </c>
      <c r="Y559" s="1" t="s">
        <v>1248</v>
      </c>
      <c r="Z559" s="1" t="s">
        <v>1249</v>
      </c>
      <c r="AA559" s="1" t="s">
        <v>1250</v>
      </c>
    </row>
    <row r="560" spans="1:27" hidden="1" x14ac:dyDescent="0.25">
      <c r="A560" s="1" t="s">
        <v>26</v>
      </c>
      <c r="B560" s="1" t="s">
        <v>1239</v>
      </c>
      <c r="C560" s="2">
        <v>42324</v>
      </c>
      <c r="D560" s="1" t="s">
        <v>59</v>
      </c>
      <c r="E560" s="7" t="str">
        <f>VLOOKUP(TRIM(D560)*1,CFOP!A:B,2,FALSE)</f>
        <v>Não</v>
      </c>
      <c r="F560" s="1" t="s">
        <v>60</v>
      </c>
      <c r="G560" s="3">
        <v>-280.67</v>
      </c>
      <c r="H560" s="3">
        <v>773.71</v>
      </c>
      <c r="I560" s="3">
        <v>139.27000000000001</v>
      </c>
      <c r="J560" s="1" t="s">
        <v>61</v>
      </c>
      <c r="K560" s="3">
        <v>0</v>
      </c>
      <c r="L560" s="3">
        <v>0</v>
      </c>
      <c r="M560" s="1" t="s">
        <v>31</v>
      </c>
      <c r="N560" s="3">
        <v>568.64</v>
      </c>
      <c r="O560" s="3">
        <v>0</v>
      </c>
      <c r="P560" s="1" t="s">
        <v>62</v>
      </c>
      <c r="Q560" s="3">
        <v>490.21000000000004</v>
      </c>
      <c r="R560" s="3">
        <v>10.290000000000001</v>
      </c>
      <c r="S560" s="1" t="s">
        <v>32</v>
      </c>
      <c r="T560" s="3">
        <v>490.21000000000004</v>
      </c>
      <c r="U560" s="3">
        <v>47.31</v>
      </c>
      <c r="V560" s="1" t="s">
        <v>32</v>
      </c>
      <c r="W560" s="1" t="s">
        <v>33</v>
      </c>
      <c r="X560" s="1" t="s">
        <v>63</v>
      </c>
      <c r="Y560" s="1" t="s">
        <v>1248</v>
      </c>
      <c r="Z560" s="1" t="s">
        <v>1251</v>
      </c>
      <c r="AA560" s="1" t="s">
        <v>1252</v>
      </c>
    </row>
    <row r="561" spans="1:27" hidden="1" x14ac:dyDescent="0.25">
      <c r="A561" s="1" t="s">
        <v>26</v>
      </c>
      <c r="B561" s="1" t="s">
        <v>1239</v>
      </c>
      <c r="C561" s="2">
        <v>42324</v>
      </c>
      <c r="D561" s="1" t="s">
        <v>59</v>
      </c>
      <c r="E561" s="7" t="str">
        <f>VLOOKUP(TRIM(D561)*1,CFOP!A:B,2,FALSE)</f>
        <v>Não</v>
      </c>
      <c r="F561" s="1" t="s">
        <v>60</v>
      </c>
      <c r="G561" s="3">
        <v>-125.7</v>
      </c>
      <c r="H561" s="3">
        <v>156.76</v>
      </c>
      <c r="I561" s="3">
        <v>28.22</v>
      </c>
      <c r="J561" s="1" t="s">
        <v>61</v>
      </c>
      <c r="K561" s="3">
        <v>0</v>
      </c>
      <c r="L561" s="3">
        <v>0</v>
      </c>
      <c r="M561" s="1" t="s">
        <v>31</v>
      </c>
      <c r="N561" s="3">
        <v>107.68</v>
      </c>
      <c r="O561" s="3">
        <v>8.61</v>
      </c>
      <c r="P561" s="1" t="s">
        <v>62</v>
      </c>
      <c r="Q561" s="3">
        <v>91.25</v>
      </c>
      <c r="R561" s="3">
        <v>1.92</v>
      </c>
      <c r="S561" s="1" t="s">
        <v>32</v>
      </c>
      <c r="T561" s="3">
        <v>91.25</v>
      </c>
      <c r="U561" s="3">
        <v>8.81</v>
      </c>
      <c r="V561" s="1" t="s">
        <v>32</v>
      </c>
      <c r="W561" s="1" t="s">
        <v>33</v>
      </c>
      <c r="X561" s="1" t="s">
        <v>63</v>
      </c>
      <c r="Y561" s="1" t="s">
        <v>1253</v>
      </c>
      <c r="Z561" s="1" t="s">
        <v>1254</v>
      </c>
      <c r="AA561" s="1" t="s">
        <v>1255</v>
      </c>
    </row>
    <row r="562" spans="1:27" hidden="1" x14ac:dyDescent="0.25">
      <c r="A562" s="1" t="s">
        <v>26</v>
      </c>
      <c r="B562" s="1" t="s">
        <v>1239</v>
      </c>
      <c r="C562" s="2">
        <v>42324</v>
      </c>
      <c r="D562" s="1" t="s">
        <v>59</v>
      </c>
      <c r="E562" s="7" t="str">
        <f>VLOOKUP(TRIM(D562)*1,CFOP!A:B,2,FALSE)</f>
        <v>Não</v>
      </c>
      <c r="F562" s="1" t="s">
        <v>60</v>
      </c>
      <c r="G562" s="3">
        <v>-419.86</v>
      </c>
      <c r="H562" s="3">
        <v>531.16</v>
      </c>
      <c r="I562" s="3">
        <v>95.61</v>
      </c>
      <c r="J562" s="1" t="s">
        <v>61</v>
      </c>
      <c r="K562" s="3">
        <v>0</v>
      </c>
      <c r="L562" s="3">
        <v>0</v>
      </c>
      <c r="M562" s="1" t="s">
        <v>31</v>
      </c>
      <c r="N562" s="3">
        <v>344.64</v>
      </c>
      <c r="O562" s="3">
        <v>51.7</v>
      </c>
      <c r="P562" s="1" t="s">
        <v>62</v>
      </c>
      <c r="Q562" s="3">
        <v>292.07</v>
      </c>
      <c r="R562" s="3">
        <v>6.13</v>
      </c>
      <c r="S562" s="1" t="s">
        <v>32</v>
      </c>
      <c r="T562" s="3">
        <v>292.07</v>
      </c>
      <c r="U562" s="3">
        <v>28.18</v>
      </c>
      <c r="V562" s="1" t="s">
        <v>32</v>
      </c>
      <c r="W562" s="1" t="s">
        <v>33</v>
      </c>
      <c r="X562" s="1" t="s">
        <v>63</v>
      </c>
      <c r="Y562" s="1" t="s">
        <v>44</v>
      </c>
      <c r="Z562" s="1" t="s">
        <v>415</v>
      </c>
      <c r="AA562" s="1" t="s">
        <v>416</v>
      </c>
    </row>
    <row r="563" spans="1:27" hidden="1" x14ac:dyDescent="0.25">
      <c r="A563" s="1" t="s">
        <v>26</v>
      </c>
      <c r="B563" s="1" t="s">
        <v>1256</v>
      </c>
      <c r="C563" s="2">
        <v>42324</v>
      </c>
      <c r="D563" s="1" t="s">
        <v>59</v>
      </c>
      <c r="E563" s="7" t="str">
        <f>VLOOKUP(TRIM(D563)*1,CFOP!A:B,2,FALSE)</f>
        <v>Não</v>
      </c>
      <c r="F563" s="1" t="s">
        <v>60</v>
      </c>
      <c r="G563" s="3">
        <v>-241.82</v>
      </c>
      <c r="H563" s="3">
        <v>396.22</v>
      </c>
      <c r="I563" s="3">
        <v>71.320000000000007</v>
      </c>
      <c r="J563" s="1" t="s">
        <v>61</v>
      </c>
      <c r="K563" s="3">
        <v>0</v>
      </c>
      <c r="L563" s="3">
        <v>0</v>
      </c>
      <c r="M563" s="1" t="s">
        <v>31</v>
      </c>
      <c r="N563" s="3">
        <v>291.72000000000003</v>
      </c>
      <c r="O563" s="3">
        <v>0</v>
      </c>
      <c r="P563" s="1" t="s">
        <v>62</v>
      </c>
      <c r="Q563" s="3">
        <v>247.22</v>
      </c>
      <c r="R563" s="3">
        <v>5.19</v>
      </c>
      <c r="S563" s="1" t="s">
        <v>32</v>
      </c>
      <c r="T563" s="3">
        <v>247.22</v>
      </c>
      <c r="U563" s="3">
        <v>23.86</v>
      </c>
      <c r="V563" s="1" t="s">
        <v>32</v>
      </c>
      <c r="W563" s="1" t="s">
        <v>33</v>
      </c>
      <c r="X563" s="1" t="s">
        <v>1023</v>
      </c>
      <c r="Y563" s="1" t="s">
        <v>1024</v>
      </c>
      <c r="Z563" s="1" t="s">
        <v>1257</v>
      </c>
      <c r="AA563" s="1" t="s">
        <v>1258</v>
      </c>
    </row>
    <row r="564" spans="1:27" hidden="1" x14ac:dyDescent="0.25">
      <c r="A564" s="1" t="s">
        <v>26</v>
      </c>
      <c r="B564" s="1" t="s">
        <v>1256</v>
      </c>
      <c r="C564" s="2">
        <v>42324</v>
      </c>
      <c r="D564" s="1" t="s">
        <v>59</v>
      </c>
      <c r="E564" s="7" t="str">
        <f>VLOOKUP(TRIM(D564)*1,CFOP!A:B,2,FALSE)</f>
        <v>Não</v>
      </c>
      <c r="F564" s="1" t="s">
        <v>60</v>
      </c>
      <c r="G564" s="3">
        <v>-359.3</v>
      </c>
      <c r="H564" s="3">
        <v>791.48</v>
      </c>
      <c r="I564" s="3">
        <v>142.47</v>
      </c>
      <c r="J564" s="1" t="s">
        <v>61</v>
      </c>
      <c r="K564" s="3">
        <v>0</v>
      </c>
      <c r="L564" s="3">
        <v>0</v>
      </c>
      <c r="M564" s="1" t="s">
        <v>31</v>
      </c>
      <c r="N564" s="3">
        <v>582.73</v>
      </c>
      <c r="O564" s="3">
        <v>0</v>
      </c>
      <c r="P564" s="1" t="s">
        <v>62</v>
      </c>
      <c r="Q564" s="3">
        <v>493.85</v>
      </c>
      <c r="R564" s="3">
        <v>10.370000000000001</v>
      </c>
      <c r="S564" s="1" t="s">
        <v>32</v>
      </c>
      <c r="T564" s="3">
        <v>493.85</v>
      </c>
      <c r="U564" s="3">
        <v>47.660000000000004</v>
      </c>
      <c r="V564" s="1" t="s">
        <v>32</v>
      </c>
      <c r="W564" s="1" t="s">
        <v>33</v>
      </c>
      <c r="X564" s="1" t="s">
        <v>1023</v>
      </c>
      <c r="Y564" s="1" t="s">
        <v>1024</v>
      </c>
      <c r="Z564" s="1" t="s">
        <v>1259</v>
      </c>
      <c r="AA564" s="1" t="s">
        <v>1260</v>
      </c>
    </row>
    <row r="565" spans="1:27" hidden="1" x14ac:dyDescent="0.25">
      <c r="A565" s="1" t="s">
        <v>26</v>
      </c>
      <c r="B565" s="1" t="s">
        <v>1261</v>
      </c>
      <c r="C565" s="2">
        <v>42324</v>
      </c>
      <c r="D565" s="1" t="s">
        <v>59</v>
      </c>
      <c r="E565" s="7" t="str">
        <f>VLOOKUP(TRIM(D565)*1,CFOP!A:B,2,FALSE)</f>
        <v>Não</v>
      </c>
      <c r="F565" s="1" t="s">
        <v>60</v>
      </c>
      <c r="G565" s="3">
        <v>-215.24</v>
      </c>
      <c r="H565" s="3">
        <v>682.27</v>
      </c>
      <c r="I565" s="3">
        <v>122.81</v>
      </c>
      <c r="J565" s="1" t="s">
        <v>61</v>
      </c>
      <c r="K565" s="3">
        <v>0</v>
      </c>
      <c r="L565" s="3">
        <v>0</v>
      </c>
      <c r="M565" s="1" t="s">
        <v>31</v>
      </c>
      <c r="N565" s="3">
        <v>442.02</v>
      </c>
      <c r="O565" s="3">
        <v>66.3</v>
      </c>
      <c r="P565" s="1" t="s">
        <v>62</v>
      </c>
      <c r="Q565" s="3">
        <v>381.05</v>
      </c>
      <c r="R565" s="3">
        <v>8</v>
      </c>
      <c r="S565" s="1" t="s">
        <v>32</v>
      </c>
      <c r="T565" s="3">
        <v>381.05</v>
      </c>
      <c r="U565" s="3">
        <v>36.770000000000003</v>
      </c>
      <c r="V565" s="1" t="s">
        <v>32</v>
      </c>
      <c r="W565" s="1" t="s">
        <v>33</v>
      </c>
      <c r="X565" s="1" t="s">
        <v>90</v>
      </c>
      <c r="Y565" s="1" t="s">
        <v>91</v>
      </c>
      <c r="Z565" s="1" t="s">
        <v>1262</v>
      </c>
      <c r="AA565" s="1" t="s">
        <v>1263</v>
      </c>
    </row>
    <row r="566" spans="1:27" hidden="1" x14ac:dyDescent="0.25">
      <c r="A566" s="1" t="s">
        <v>26</v>
      </c>
      <c r="B566" s="1" t="s">
        <v>1261</v>
      </c>
      <c r="C566" s="2">
        <v>42324</v>
      </c>
      <c r="D566" s="1" t="s">
        <v>59</v>
      </c>
      <c r="E566" s="7" t="str">
        <f>VLOOKUP(TRIM(D566)*1,CFOP!A:B,2,FALSE)</f>
        <v>Não</v>
      </c>
      <c r="F566" s="1" t="s">
        <v>60</v>
      </c>
      <c r="G566" s="3">
        <v>-1598.2800000000002</v>
      </c>
      <c r="H566" s="3">
        <v>2109.2200000000003</v>
      </c>
      <c r="I566" s="3">
        <v>379.66</v>
      </c>
      <c r="J566" s="1" t="s">
        <v>30</v>
      </c>
      <c r="K566" s="3">
        <v>0</v>
      </c>
      <c r="L566" s="3">
        <v>0</v>
      </c>
      <c r="M566" s="1" t="s">
        <v>31</v>
      </c>
      <c r="N566" s="3">
        <v>1483.69</v>
      </c>
      <c r="O566" s="3">
        <v>74.180000000000007</v>
      </c>
      <c r="P566" s="1" t="s">
        <v>62</v>
      </c>
      <c r="Q566" s="3">
        <v>1279.05</v>
      </c>
      <c r="R566" s="3">
        <v>26.86</v>
      </c>
      <c r="S566" s="1" t="s">
        <v>32</v>
      </c>
      <c r="T566" s="3">
        <v>1279.05</v>
      </c>
      <c r="U566" s="3">
        <v>123.43</v>
      </c>
      <c r="V566" s="1" t="s">
        <v>32</v>
      </c>
      <c r="W566" s="1" t="s">
        <v>33</v>
      </c>
      <c r="X566" s="1" t="s">
        <v>90</v>
      </c>
      <c r="Y566" s="1" t="s">
        <v>192</v>
      </c>
      <c r="Z566" s="1" t="s">
        <v>193</v>
      </c>
      <c r="AA566" s="1" t="s">
        <v>194</v>
      </c>
    </row>
    <row r="567" spans="1:27" hidden="1" x14ac:dyDescent="0.25">
      <c r="A567" s="1" t="s">
        <v>26</v>
      </c>
      <c r="B567" s="1" t="s">
        <v>1261</v>
      </c>
      <c r="C567" s="2">
        <v>42324</v>
      </c>
      <c r="D567" s="1" t="s">
        <v>59</v>
      </c>
      <c r="E567" s="7" t="str">
        <f>VLOOKUP(TRIM(D567)*1,CFOP!A:B,2,FALSE)</f>
        <v>Não</v>
      </c>
      <c r="F567" s="1" t="s">
        <v>60</v>
      </c>
      <c r="G567" s="3">
        <v>-189.21</v>
      </c>
      <c r="H567" s="3">
        <v>234.14000000000001</v>
      </c>
      <c r="I567" s="3">
        <v>42.14</v>
      </c>
      <c r="J567" s="1" t="s">
        <v>61</v>
      </c>
      <c r="K567" s="3">
        <v>0</v>
      </c>
      <c r="L567" s="3">
        <v>0</v>
      </c>
      <c r="M567" s="1" t="s">
        <v>31</v>
      </c>
      <c r="N567" s="3">
        <v>151.69</v>
      </c>
      <c r="O567" s="3">
        <v>22.75</v>
      </c>
      <c r="P567" s="1" t="s">
        <v>62</v>
      </c>
      <c r="Q567" s="3">
        <v>130.76</v>
      </c>
      <c r="R567" s="3">
        <v>2.75</v>
      </c>
      <c r="S567" s="1" t="s">
        <v>32</v>
      </c>
      <c r="T567" s="3">
        <v>130.76</v>
      </c>
      <c r="U567" s="3">
        <v>12.620000000000001</v>
      </c>
      <c r="V567" s="1" t="s">
        <v>32</v>
      </c>
      <c r="W567" s="1" t="s">
        <v>33</v>
      </c>
      <c r="X567" s="1" t="s">
        <v>90</v>
      </c>
      <c r="Y567" s="1" t="s">
        <v>91</v>
      </c>
      <c r="Z567" s="1" t="s">
        <v>1199</v>
      </c>
      <c r="AA567" s="1" t="s">
        <v>1200</v>
      </c>
    </row>
    <row r="568" spans="1:27" hidden="1" x14ac:dyDescent="0.25">
      <c r="A568" s="1" t="s">
        <v>26</v>
      </c>
      <c r="B568" s="1" t="s">
        <v>1261</v>
      </c>
      <c r="C568" s="2">
        <v>42324</v>
      </c>
      <c r="D568" s="1" t="s">
        <v>59</v>
      </c>
      <c r="E568" s="7" t="str">
        <f>VLOOKUP(TRIM(D568)*1,CFOP!A:B,2,FALSE)</f>
        <v>Não</v>
      </c>
      <c r="F568" s="1" t="s">
        <v>60</v>
      </c>
      <c r="G568" s="3">
        <v>-184.35</v>
      </c>
      <c r="H568" s="3">
        <v>252.09</v>
      </c>
      <c r="I568" s="3">
        <v>45.38</v>
      </c>
      <c r="J568" s="1" t="s">
        <v>61</v>
      </c>
      <c r="K568" s="3">
        <v>0</v>
      </c>
      <c r="L568" s="3">
        <v>0</v>
      </c>
      <c r="M568" s="1" t="s">
        <v>31</v>
      </c>
      <c r="N568" s="3">
        <v>163.31</v>
      </c>
      <c r="O568" s="3">
        <v>24.5</v>
      </c>
      <c r="P568" s="1" t="s">
        <v>62</v>
      </c>
      <c r="Q568" s="3">
        <v>140.78</v>
      </c>
      <c r="R568" s="3">
        <v>2.96</v>
      </c>
      <c r="S568" s="1" t="s">
        <v>32</v>
      </c>
      <c r="T568" s="3">
        <v>140.78</v>
      </c>
      <c r="U568" s="3">
        <v>13.59</v>
      </c>
      <c r="V568" s="1" t="s">
        <v>32</v>
      </c>
      <c r="W568" s="1" t="s">
        <v>33</v>
      </c>
      <c r="X568" s="1" t="s">
        <v>90</v>
      </c>
      <c r="Y568" s="1" t="s">
        <v>96</v>
      </c>
      <c r="Z568" s="1" t="s">
        <v>1264</v>
      </c>
      <c r="AA568" s="1" t="s">
        <v>1265</v>
      </c>
    </row>
    <row r="569" spans="1:27" hidden="1" x14ac:dyDescent="0.25">
      <c r="A569" s="1" t="s">
        <v>26</v>
      </c>
      <c r="B569" s="1" t="s">
        <v>1261</v>
      </c>
      <c r="C569" s="2">
        <v>42324</v>
      </c>
      <c r="D569" s="1" t="s">
        <v>59</v>
      </c>
      <c r="E569" s="7" t="str">
        <f>VLOOKUP(TRIM(D569)*1,CFOP!A:B,2,FALSE)</f>
        <v>Não</v>
      </c>
      <c r="F569" s="1" t="s">
        <v>60</v>
      </c>
      <c r="G569" s="3">
        <v>-679.68999999999994</v>
      </c>
      <c r="H569" s="3">
        <v>929.12</v>
      </c>
      <c r="I569" s="3">
        <v>167.24</v>
      </c>
      <c r="J569" s="1" t="s">
        <v>61</v>
      </c>
      <c r="K569" s="3">
        <v>0</v>
      </c>
      <c r="L569" s="3">
        <v>0</v>
      </c>
      <c r="M569" s="1" t="s">
        <v>31</v>
      </c>
      <c r="N569" s="3">
        <v>601.94000000000005</v>
      </c>
      <c r="O569" s="3">
        <v>90.29</v>
      </c>
      <c r="P569" s="1" t="s">
        <v>62</v>
      </c>
      <c r="Q569" s="3">
        <v>518.91</v>
      </c>
      <c r="R569" s="3">
        <v>10.9</v>
      </c>
      <c r="S569" s="1" t="s">
        <v>32</v>
      </c>
      <c r="T569" s="3">
        <v>518.91</v>
      </c>
      <c r="U569" s="3">
        <v>50.07</v>
      </c>
      <c r="V569" s="1" t="s">
        <v>32</v>
      </c>
      <c r="W569" s="1" t="s">
        <v>33</v>
      </c>
      <c r="X569" s="1" t="s">
        <v>90</v>
      </c>
      <c r="Y569" s="1" t="s">
        <v>91</v>
      </c>
      <c r="Z569" s="1" t="s">
        <v>1266</v>
      </c>
      <c r="AA569" s="1" t="s">
        <v>1267</v>
      </c>
    </row>
    <row r="570" spans="1:27" hidden="1" x14ac:dyDescent="0.25">
      <c r="A570" s="1" t="s">
        <v>26</v>
      </c>
      <c r="B570" s="1" t="s">
        <v>1261</v>
      </c>
      <c r="C570" s="2">
        <v>42324</v>
      </c>
      <c r="D570" s="1" t="s">
        <v>59</v>
      </c>
      <c r="E570" s="7" t="str">
        <f>VLOOKUP(TRIM(D570)*1,CFOP!A:B,2,FALSE)</f>
        <v>Não</v>
      </c>
      <c r="F570" s="1" t="s">
        <v>60</v>
      </c>
      <c r="G570" s="3">
        <v>-175.82999999999998</v>
      </c>
      <c r="H570" s="3">
        <v>267.69</v>
      </c>
      <c r="I570" s="3">
        <v>48.18</v>
      </c>
      <c r="J570" s="1" t="s">
        <v>61</v>
      </c>
      <c r="K570" s="3">
        <v>0</v>
      </c>
      <c r="L570" s="3">
        <v>0</v>
      </c>
      <c r="M570" s="1" t="s">
        <v>31</v>
      </c>
      <c r="N570" s="3">
        <v>173.43</v>
      </c>
      <c r="O570" s="3">
        <v>26.01</v>
      </c>
      <c r="P570" s="1" t="s">
        <v>62</v>
      </c>
      <c r="Q570" s="3">
        <v>149.5</v>
      </c>
      <c r="R570" s="3">
        <v>3.14</v>
      </c>
      <c r="S570" s="1" t="s">
        <v>32</v>
      </c>
      <c r="T570" s="3">
        <v>149.5</v>
      </c>
      <c r="U570" s="3">
        <v>14.43</v>
      </c>
      <c r="V570" s="1" t="s">
        <v>32</v>
      </c>
      <c r="W570" s="1" t="s">
        <v>33</v>
      </c>
      <c r="X570" s="1" t="s">
        <v>90</v>
      </c>
      <c r="Y570" s="1" t="s">
        <v>91</v>
      </c>
      <c r="Z570" s="1" t="s">
        <v>1268</v>
      </c>
      <c r="AA570" s="1" t="s">
        <v>1269</v>
      </c>
    </row>
    <row r="571" spans="1:27" hidden="1" x14ac:dyDescent="0.25">
      <c r="A571" s="1" t="s">
        <v>26</v>
      </c>
      <c r="B571" s="1" t="s">
        <v>1261</v>
      </c>
      <c r="C571" s="2">
        <v>42324</v>
      </c>
      <c r="D571" s="1" t="s">
        <v>59</v>
      </c>
      <c r="E571" s="7" t="str">
        <f>VLOOKUP(TRIM(D571)*1,CFOP!A:B,2,FALSE)</f>
        <v>Não</v>
      </c>
      <c r="F571" s="1" t="s">
        <v>60</v>
      </c>
      <c r="G571" s="3">
        <v>-455.70000000000005</v>
      </c>
      <c r="H571" s="3">
        <v>1368.53</v>
      </c>
      <c r="I571" s="3">
        <v>246.33</v>
      </c>
      <c r="J571" s="1" t="s">
        <v>61</v>
      </c>
      <c r="K571" s="3">
        <v>0</v>
      </c>
      <c r="L571" s="3">
        <v>0</v>
      </c>
      <c r="M571" s="1" t="s">
        <v>31</v>
      </c>
      <c r="N571" s="3">
        <v>859.74</v>
      </c>
      <c r="O571" s="3">
        <v>171.95000000000002</v>
      </c>
      <c r="P571" s="1" t="s">
        <v>62</v>
      </c>
      <c r="Q571" s="3">
        <v>728.58</v>
      </c>
      <c r="R571" s="3">
        <v>15.3</v>
      </c>
      <c r="S571" s="1" t="s">
        <v>32</v>
      </c>
      <c r="T571" s="3">
        <v>728.58</v>
      </c>
      <c r="U571" s="3">
        <v>70.31</v>
      </c>
      <c r="V571" s="1" t="s">
        <v>32</v>
      </c>
      <c r="W571" s="1" t="s">
        <v>33</v>
      </c>
      <c r="X571" s="1" t="s">
        <v>90</v>
      </c>
      <c r="Y571" s="1" t="s">
        <v>99</v>
      </c>
      <c r="Z571" s="1" t="s">
        <v>1270</v>
      </c>
      <c r="AA571" s="1" t="s">
        <v>1271</v>
      </c>
    </row>
    <row r="572" spans="1:27" hidden="1" x14ac:dyDescent="0.25">
      <c r="A572" s="1" t="s">
        <v>26</v>
      </c>
      <c r="B572" s="1" t="s">
        <v>1261</v>
      </c>
      <c r="C572" s="2">
        <v>42324</v>
      </c>
      <c r="D572" s="1" t="s">
        <v>59</v>
      </c>
      <c r="E572" s="7" t="str">
        <f>VLOOKUP(TRIM(D572)*1,CFOP!A:B,2,FALSE)</f>
        <v>Não</v>
      </c>
      <c r="F572" s="1" t="s">
        <v>60</v>
      </c>
      <c r="G572" s="3">
        <v>-190.62</v>
      </c>
      <c r="H572" s="3">
        <v>230.76</v>
      </c>
      <c r="I572" s="3">
        <v>41.54</v>
      </c>
      <c r="J572" s="1" t="s">
        <v>61</v>
      </c>
      <c r="K572" s="3">
        <v>0</v>
      </c>
      <c r="L572" s="3">
        <v>0</v>
      </c>
      <c r="M572" s="1" t="s">
        <v>31</v>
      </c>
      <c r="N572" s="3">
        <v>149.49</v>
      </c>
      <c r="O572" s="3">
        <v>22.42</v>
      </c>
      <c r="P572" s="1" t="s">
        <v>62</v>
      </c>
      <c r="Q572" s="3">
        <v>128.87</v>
      </c>
      <c r="R572" s="3">
        <v>2.71</v>
      </c>
      <c r="S572" s="1" t="s">
        <v>32</v>
      </c>
      <c r="T572" s="3">
        <v>128.87</v>
      </c>
      <c r="U572" s="3">
        <v>12.44</v>
      </c>
      <c r="V572" s="1" t="s">
        <v>32</v>
      </c>
      <c r="W572" s="1" t="s">
        <v>33</v>
      </c>
      <c r="X572" s="1" t="s">
        <v>90</v>
      </c>
      <c r="Y572" s="1" t="s">
        <v>91</v>
      </c>
      <c r="Z572" s="1" t="s">
        <v>1272</v>
      </c>
      <c r="AA572" s="1" t="s">
        <v>1273</v>
      </c>
    </row>
    <row r="573" spans="1:27" hidden="1" x14ac:dyDescent="0.25">
      <c r="A573" s="1" t="s">
        <v>26</v>
      </c>
      <c r="B573" s="1" t="s">
        <v>1261</v>
      </c>
      <c r="C573" s="2">
        <v>42324</v>
      </c>
      <c r="D573" s="1" t="s">
        <v>59</v>
      </c>
      <c r="E573" s="7" t="str">
        <f>VLOOKUP(TRIM(D573)*1,CFOP!A:B,2,FALSE)</f>
        <v>Não</v>
      </c>
      <c r="F573" s="1" t="s">
        <v>60</v>
      </c>
      <c r="G573" s="3">
        <v>-290.41999999999996</v>
      </c>
      <c r="H573" s="3">
        <v>350.18</v>
      </c>
      <c r="I573" s="3">
        <v>63.03</v>
      </c>
      <c r="J573" s="1" t="s">
        <v>61</v>
      </c>
      <c r="K573" s="3">
        <v>0</v>
      </c>
      <c r="L573" s="3">
        <v>0</v>
      </c>
      <c r="M573" s="1" t="s">
        <v>31</v>
      </c>
      <c r="N573" s="3">
        <v>226.86</v>
      </c>
      <c r="O573" s="3">
        <v>34.03</v>
      </c>
      <c r="P573" s="1" t="s">
        <v>62</v>
      </c>
      <c r="Q573" s="3">
        <v>195.57</v>
      </c>
      <c r="R573" s="3">
        <v>4.1100000000000003</v>
      </c>
      <c r="S573" s="1" t="s">
        <v>32</v>
      </c>
      <c r="T573" s="3">
        <v>195.57</v>
      </c>
      <c r="U573" s="3">
        <v>18.87</v>
      </c>
      <c r="V573" s="1" t="s">
        <v>32</v>
      </c>
      <c r="W573" s="1" t="s">
        <v>33</v>
      </c>
      <c r="X573" s="1" t="s">
        <v>90</v>
      </c>
      <c r="Y573" s="1" t="s">
        <v>91</v>
      </c>
      <c r="Z573" s="1" t="s">
        <v>1274</v>
      </c>
      <c r="AA573" s="1" t="s">
        <v>1275</v>
      </c>
    </row>
    <row r="574" spans="1:27" hidden="1" x14ac:dyDescent="0.25">
      <c r="A574" s="1" t="s">
        <v>26</v>
      </c>
      <c r="B574" s="1" t="s">
        <v>1261</v>
      </c>
      <c r="C574" s="2">
        <v>42324</v>
      </c>
      <c r="D574" s="1" t="s">
        <v>59</v>
      </c>
      <c r="E574" s="7" t="str">
        <f>VLOOKUP(TRIM(D574)*1,CFOP!A:B,2,FALSE)</f>
        <v>Não</v>
      </c>
      <c r="F574" s="1" t="s">
        <v>60</v>
      </c>
      <c r="G574" s="3">
        <v>-945.61</v>
      </c>
      <c r="H574" s="3">
        <v>1325.32</v>
      </c>
      <c r="I574" s="3">
        <v>238.56</v>
      </c>
      <c r="J574" s="1" t="s">
        <v>61</v>
      </c>
      <c r="K574" s="3">
        <v>0</v>
      </c>
      <c r="L574" s="3">
        <v>0</v>
      </c>
      <c r="M574" s="1" t="s">
        <v>31</v>
      </c>
      <c r="N574" s="3">
        <v>858.62</v>
      </c>
      <c r="O574" s="3">
        <v>128.79</v>
      </c>
      <c r="P574" s="1" t="s">
        <v>62</v>
      </c>
      <c r="Q574" s="3">
        <v>740.19</v>
      </c>
      <c r="R574" s="3">
        <v>15.540000000000001</v>
      </c>
      <c r="S574" s="1" t="s">
        <v>32</v>
      </c>
      <c r="T574" s="3">
        <v>740.19</v>
      </c>
      <c r="U574" s="3">
        <v>71.430000000000007</v>
      </c>
      <c r="V574" s="1" t="s">
        <v>32</v>
      </c>
      <c r="W574" s="1" t="s">
        <v>33</v>
      </c>
      <c r="X574" s="1" t="s">
        <v>90</v>
      </c>
      <c r="Y574" s="1" t="s">
        <v>91</v>
      </c>
      <c r="Z574" s="1" t="s">
        <v>292</v>
      </c>
      <c r="AA574" s="1" t="s">
        <v>293</v>
      </c>
    </row>
    <row r="575" spans="1:27" hidden="1" x14ac:dyDescent="0.25">
      <c r="A575" s="1" t="s">
        <v>26</v>
      </c>
      <c r="B575" s="1" t="s">
        <v>1261</v>
      </c>
      <c r="C575" s="2">
        <v>42324</v>
      </c>
      <c r="D575" s="1" t="s">
        <v>59</v>
      </c>
      <c r="E575" s="7" t="str">
        <f>VLOOKUP(TRIM(D575)*1,CFOP!A:B,2,FALSE)</f>
        <v>Não</v>
      </c>
      <c r="F575" s="1" t="s">
        <v>60</v>
      </c>
      <c r="G575" s="3">
        <v>-173.85</v>
      </c>
      <c r="H575" s="3">
        <v>217.78</v>
      </c>
      <c r="I575" s="3">
        <v>39.200000000000003</v>
      </c>
      <c r="J575" s="1" t="s">
        <v>61</v>
      </c>
      <c r="K575" s="3">
        <v>0</v>
      </c>
      <c r="L575" s="3">
        <v>0</v>
      </c>
      <c r="M575" s="1" t="s">
        <v>31</v>
      </c>
      <c r="N575" s="3">
        <v>141.1</v>
      </c>
      <c r="O575" s="3">
        <v>21.16</v>
      </c>
      <c r="P575" s="1" t="s">
        <v>62</v>
      </c>
      <c r="Q575" s="3">
        <v>121.63</v>
      </c>
      <c r="R575" s="3">
        <v>2.5500000000000003</v>
      </c>
      <c r="S575" s="1" t="s">
        <v>32</v>
      </c>
      <c r="T575" s="3">
        <v>121.63</v>
      </c>
      <c r="U575" s="3">
        <v>11.74</v>
      </c>
      <c r="V575" s="1" t="s">
        <v>32</v>
      </c>
      <c r="W575" s="1" t="s">
        <v>33</v>
      </c>
      <c r="X575" s="1" t="s">
        <v>90</v>
      </c>
      <c r="Y575" s="1" t="s">
        <v>91</v>
      </c>
      <c r="Z575" s="1" t="s">
        <v>1276</v>
      </c>
      <c r="AA575" s="1" t="s">
        <v>1277</v>
      </c>
    </row>
    <row r="576" spans="1:27" hidden="1" x14ac:dyDescent="0.25">
      <c r="A576" s="1" t="s">
        <v>26</v>
      </c>
      <c r="B576" s="1" t="s">
        <v>1261</v>
      </c>
      <c r="C576" s="2">
        <v>42324</v>
      </c>
      <c r="D576" s="1" t="s">
        <v>59</v>
      </c>
      <c r="E576" s="7" t="str">
        <f>VLOOKUP(TRIM(D576)*1,CFOP!A:B,2,FALSE)</f>
        <v>Não</v>
      </c>
      <c r="F576" s="1" t="s">
        <v>60</v>
      </c>
      <c r="G576" s="3">
        <v>-88.01</v>
      </c>
      <c r="H576" s="3">
        <v>265.98</v>
      </c>
      <c r="I576" s="3">
        <v>47.88</v>
      </c>
      <c r="J576" s="1" t="s">
        <v>61</v>
      </c>
      <c r="K576" s="3">
        <v>0</v>
      </c>
      <c r="L576" s="3">
        <v>0</v>
      </c>
      <c r="M576" s="1" t="s">
        <v>31</v>
      </c>
      <c r="N576" s="3">
        <v>172.31</v>
      </c>
      <c r="O576" s="3">
        <v>25.85</v>
      </c>
      <c r="P576" s="1" t="s">
        <v>62</v>
      </c>
      <c r="Q576" s="3">
        <v>148.54</v>
      </c>
      <c r="R576" s="3">
        <v>3.12</v>
      </c>
      <c r="S576" s="1" t="s">
        <v>32</v>
      </c>
      <c r="T576" s="3">
        <v>148.54</v>
      </c>
      <c r="U576" s="3">
        <v>14.33</v>
      </c>
      <c r="V576" s="1" t="s">
        <v>32</v>
      </c>
      <c r="W576" s="1" t="s">
        <v>33</v>
      </c>
      <c r="X576" s="1" t="s">
        <v>90</v>
      </c>
      <c r="Y576" s="1" t="s">
        <v>91</v>
      </c>
      <c r="Z576" s="1" t="s">
        <v>1278</v>
      </c>
      <c r="AA576" s="1" t="s">
        <v>1279</v>
      </c>
    </row>
    <row r="577" spans="1:27" hidden="1" x14ac:dyDescent="0.25">
      <c r="A577" s="1" t="s">
        <v>26</v>
      </c>
      <c r="B577" s="1" t="s">
        <v>1261</v>
      </c>
      <c r="C577" s="2">
        <v>42324</v>
      </c>
      <c r="D577" s="1" t="s">
        <v>59</v>
      </c>
      <c r="E577" s="7" t="str">
        <f>VLOOKUP(TRIM(D577)*1,CFOP!A:B,2,FALSE)</f>
        <v>Não</v>
      </c>
      <c r="F577" s="1" t="s">
        <v>60</v>
      </c>
      <c r="G577" s="3">
        <v>-344.74</v>
      </c>
      <c r="H577" s="3">
        <v>428.58</v>
      </c>
      <c r="I577" s="3">
        <v>77.150000000000006</v>
      </c>
      <c r="J577" s="1" t="s">
        <v>61</v>
      </c>
      <c r="K577" s="3">
        <v>0</v>
      </c>
      <c r="L577" s="3">
        <v>0</v>
      </c>
      <c r="M577" s="1" t="s">
        <v>31</v>
      </c>
      <c r="N577" s="3">
        <v>277.65000000000003</v>
      </c>
      <c r="O577" s="3">
        <v>41.65</v>
      </c>
      <c r="P577" s="1" t="s">
        <v>62</v>
      </c>
      <c r="Q577" s="3">
        <v>239.36</v>
      </c>
      <c r="R577" s="3">
        <v>5.03</v>
      </c>
      <c r="S577" s="1" t="s">
        <v>32</v>
      </c>
      <c r="T577" s="3">
        <v>239.36</v>
      </c>
      <c r="U577" s="3">
        <v>23.1</v>
      </c>
      <c r="V577" s="1" t="s">
        <v>32</v>
      </c>
      <c r="W577" s="1" t="s">
        <v>33</v>
      </c>
      <c r="X577" s="1" t="s">
        <v>90</v>
      </c>
      <c r="Y577" s="1" t="s">
        <v>91</v>
      </c>
      <c r="Z577" s="1" t="s">
        <v>1280</v>
      </c>
      <c r="AA577" s="1" t="s">
        <v>1281</v>
      </c>
    </row>
    <row r="578" spans="1:27" hidden="1" x14ac:dyDescent="0.25">
      <c r="A578" s="1" t="s">
        <v>26</v>
      </c>
      <c r="B578" s="1" t="s">
        <v>1261</v>
      </c>
      <c r="C578" s="2">
        <v>42324</v>
      </c>
      <c r="D578" s="1" t="s">
        <v>59</v>
      </c>
      <c r="E578" s="7" t="str">
        <f>VLOOKUP(TRIM(D578)*1,CFOP!A:B,2,FALSE)</f>
        <v>Não</v>
      </c>
      <c r="F578" s="1" t="s">
        <v>60</v>
      </c>
      <c r="G578" s="3">
        <v>-310.24</v>
      </c>
      <c r="H578" s="3">
        <v>445.8</v>
      </c>
      <c r="I578" s="3">
        <v>80.239999999999995</v>
      </c>
      <c r="J578" s="1" t="s">
        <v>61</v>
      </c>
      <c r="K578" s="3">
        <v>0</v>
      </c>
      <c r="L578" s="3">
        <v>0</v>
      </c>
      <c r="M578" s="1" t="s">
        <v>31</v>
      </c>
      <c r="N578" s="3">
        <v>288.81</v>
      </c>
      <c r="O578" s="3">
        <v>43.32</v>
      </c>
      <c r="P578" s="1" t="s">
        <v>62</v>
      </c>
      <c r="Q578" s="3">
        <v>248.97</v>
      </c>
      <c r="R578" s="3">
        <v>5.23</v>
      </c>
      <c r="S578" s="1" t="s">
        <v>32</v>
      </c>
      <c r="T578" s="3">
        <v>248.97</v>
      </c>
      <c r="U578" s="3">
        <v>24.03</v>
      </c>
      <c r="V578" s="1" t="s">
        <v>32</v>
      </c>
      <c r="W578" s="1" t="s">
        <v>33</v>
      </c>
      <c r="X578" s="1" t="s">
        <v>90</v>
      </c>
      <c r="Y578" s="1" t="s">
        <v>91</v>
      </c>
      <c r="Z578" s="1" t="s">
        <v>1282</v>
      </c>
      <c r="AA578" s="1" t="s">
        <v>1283</v>
      </c>
    </row>
    <row r="579" spans="1:27" hidden="1" x14ac:dyDescent="0.25">
      <c r="A579" s="1" t="s">
        <v>26</v>
      </c>
      <c r="B579" s="1" t="s">
        <v>1261</v>
      </c>
      <c r="C579" s="2">
        <v>42324</v>
      </c>
      <c r="D579" s="1" t="s">
        <v>59</v>
      </c>
      <c r="E579" s="7" t="str">
        <f>VLOOKUP(TRIM(D579)*1,CFOP!A:B,2,FALSE)</f>
        <v>Não</v>
      </c>
      <c r="F579" s="1" t="s">
        <v>60</v>
      </c>
      <c r="G579" s="3">
        <v>-538.41</v>
      </c>
      <c r="H579" s="3">
        <v>1023.71</v>
      </c>
      <c r="I579" s="3">
        <v>184.27</v>
      </c>
      <c r="J579" s="1" t="s">
        <v>61</v>
      </c>
      <c r="K579" s="3">
        <v>0</v>
      </c>
      <c r="L579" s="3">
        <v>0</v>
      </c>
      <c r="M579" s="1" t="s">
        <v>31</v>
      </c>
      <c r="N579" s="3">
        <v>663.21</v>
      </c>
      <c r="O579" s="3">
        <v>99.48</v>
      </c>
      <c r="P579" s="1" t="s">
        <v>62</v>
      </c>
      <c r="Q579" s="3">
        <v>571.73</v>
      </c>
      <c r="R579" s="3">
        <v>12.01</v>
      </c>
      <c r="S579" s="1" t="s">
        <v>32</v>
      </c>
      <c r="T579" s="3">
        <v>571.73</v>
      </c>
      <c r="U579" s="3">
        <v>55.17</v>
      </c>
      <c r="V579" s="1" t="s">
        <v>32</v>
      </c>
      <c r="W579" s="1" t="s">
        <v>33</v>
      </c>
      <c r="X579" s="1" t="s">
        <v>90</v>
      </c>
      <c r="Y579" s="1" t="s">
        <v>91</v>
      </c>
      <c r="Z579" s="1" t="s">
        <v>1284</v>
      </c>
      <c r="AA579" s="1" t="s">
        <v>1285</v>
      </c>
    </row>
    <row r="580" spans="1:27" hidden="1" x14ac:dyDescent="0.25">
      <c r="A580" s="1" t="s">
        <v>26</v>
      </c>
      <c r="B580" s="1" t="s">
        <v>1261</v>
      </c>
      <c r="C580" s="2">
        <v>42324</v>
      </c>
      <c r="D580" s="1" t="s">
        <v>59</v>
      </c>
      <c r="E580" s="7" t="str">
        <f>VLOOKUP(TRIM(D580)*1,CFOP!A:B,2,FALSE)</f>
        <v>Não</v>
      </c>
      <c r="F580" s="1" t="s">
        <v>60</v>
      </c>
      <c r="G580" s="3">
        <v>-344.98</v>
      </c>
      <c r="H580" s="3">
        <v>426.42</v>
      </c>
      <c r="I580" s="3">
        <v>76.760000000000005</v>
      </c>
      <c r="J580" s="1" t="s">
        <v>61</v>
      </c>
      <c r="K580" s="3">
        <v>0</v>
      </c>
      <c r="L580" s="3">
        <v>0</v>
      </c>
      <c r="M580" s="1" t="s">
        <v>31</v>
      </c>
      <c r="N580" s="3">
        <v>276.26</v>
      </c>
      <c r="O580" s="3">
        <v>41.44</v>
      </c>
      <c r="P580" s="1" t="s">
        <v>62</v>
      </c>
      <c r="Q580" s="3">
        <v>238.16</v>
      </c>
      <c r="R580" s="3">
        <v>5</v>
      </c>
      <c r="S580" s="1" t="s">
        <v>32</v>
      </c>
      <c r="T580" s="3">
        <v>238.16</v>
      </c>
      <c r="U580" s="3">
        <v>22.98</v>
      </c>
      <c r="V580" s="1" t="s">
        <v>32</v>
      </c>
      <c r="W580" s="1" t="s">
        <v>33</v>
      </c>
      <c r="X580" s="1" t="s">
        <v>90</v>
      </c>
      <c r="Y580" s="1" t="s">
        <v>91</v>
      </c>
      <c r="Z580" s="1" t="s">
        <v>1286</v>
      </c>
      <c r="AA580" s="1" t="s">
        <v>1287</v>
      </c>
    </row>
    <row r="581" spans="1:27" hidden="1" x14ac:dyDescent="0.25">
      <c r="A581" s="1" t="s">
        <v>26</v>
      </c>
      <c r="B581" s="1" t="s">
        <v>1261</v>
      </c>
      <c r="C581" s="2">
        <v>42324</v>
      </c>
      <c r="D581" s="1" t="s">
        <v>59</v>
      </c>
      <c r="E581" s="7" t="str">
        <f>VLOOKUP(TRIM(D581)*1,CFOP!A:B,2,FALSE)</f>
        <v>Não</v>
      </c>
      <c r="F581" s="1" t="s">
        <v>60</v>
      </c>
      <c r="G581" s="3">
        <v>-189.21</v>
      </c>
      <c r="H581" s="3">
        <v>234.14000000000001</v>
      </c>
      <c r="I581" s="3">
        <v>42.14</v>
      </c>
      <c r="J581" s="1" t="s">
        <v>61</v>
      </c>
      <c r="K581" s="3">
        <v>0</v>
      </c>
      <c r="L581" s="3">
        <v>0</v>
      </c>
      <c r="M581" s="1" t="s">
        <v>31</v>
      </c>
      <c r="N581" s="3">
        <v>151.69</v>
      </c>
      <c r="O581" s="3">
        <v>22.75</v>
      </c>
      <c r="P581" s="1" t="s">
        <v>62</v>
      </c>
      <c r="Q581" s="3">
        <v>130.76</v>
      </c>
      <c r="R581" s="3">
        <v>2.75</v>
      </c>
      <c r="S581" s="1" t="s">
        <v>32</v>
      </c>
      <c r="T581" s="3">
        <v>130.76</v>
      </c>
      <c r="U581" s="3">
        <v>12.620000000000001</v>
      </c>
      <c r="V581" s="1" t="s">
        <v>32</v>
      </c>
      <c r="W581" s="1" t="s">
        <v>33</v>
      </c>
      <c r="X581" s="1" t="s">
        <v>90</v>
      </c>
      <c r="Y581" s="1" t="s">
        <v>91</v>
      </c>
      <c r="Z581" s="1" t="s">
        <v>1199</v>
      </c>
      <c r="AA581" s="1" t="s">
        <v>1200</v>
      </c>
    </row>
    <row r="582" spans="1:27" hidden="1" x14ac:dyDescent="0.25">
      <c r="A582" s="1" t="s">
        <v>26</v>
      </c>
      <c r="B582" s="1" t="s">
        <v>1261</v>
      </c>
      <c r="C582" s="2">
        <v>42324</v>
      </c>
      <c r="D582" s="1" t="s">
        <v>59</v>
      </c>
      <c r="E582" s="7" t="str">
        <f>VLOOKUP(TRIM(D582)*1,CFOP!A:B,2,FALSE)</f>
        <v>Não</v>
      </c>
      <c r="F582" s="1" t="s">
        <v>60</v>
      </c>
      <c r="G582" s="3">
        <v>-108.37</v>
      </c>
      <c r="H582" s="3">
        <v>308.63</v>
      </c>
      <c r="I582" s="3">
        <v>55.550000000000004</v>
      </c>
      <c r="J582" s="1" t="s">
        <v>61</v>
      </c>
      <c r="K582" s="3">
        <v>0</v>
      </c>
      <c r="L582" s="3">
        <v>0</v>
      </c>
      <c r="M582" s="1" t="s">
        <v>31</v>
      </c>
      <c r="N582" s="3">
        <v>199.95000000000002</v>
      </c>
      <c r="O582" s="3">
        <v>29.990000000000002</v>
      </c>
      <c r="P582" s="1" t="s">
        <v>62</v>
      </c>
      <c r="Q582" s="3">
        <v>172.37</v>
      </c>
      <c r="R582" s="3">
        <v>3.62</v>
      </c>
      <c r="S582" s="1" t="s">
        <v>32</v>
      </c>
      <c r="T582" s="3">
        <v>172.37</v>
      </c>
      <c r="U582" s="3">
        <v>16.63</v>
      </c>
      <c r="V582" s="1" t="s">
        <v>32</v>
      </c>
      <c r="W582" s="1" t="s">
        <v>33</v>
      </c>
      <c r="X582" s="1" t="s">
        <v>90</v>
      </c>
      <c r="Y582" s="1" t="s">
        <v>91</v>
      </c>
      <c r="Z582" s="1" t="s">
        <v>1288</v>
      </c>
      <c r="AA582" s="1" t="s">
        <v>1289</v>
      </c>
    </row>
    <row r="583" spans="1:27" hidden="1" x14ac:dyDescent="0.25">
      <c r="A583" s="1" t="s">
        <v>26</v>
      </c>
      <c r="B583" s="1" t="s">
        <v>1261</v>
      </c>
      <c r="C583" s="2">
        <v>42324</v>
      </c>
      <c r="D583" s="1" t="s">
        <v>59</v>
      </c>
      <c r="E583" s="7" t="str">
        <f>VLOOKUP(TRIM(D583)*1,CFOP!A:B,2,FALSE)</f>
        <v>Não</v>
      </c>
      <c r="F583" s="1" t="s">
        <v>60</v>
      </c>
      <c r="G583" s="3">
        <v>-95.160000000000011</v>
      </c>
      <c r="H583" s="3">
        <v>125.86</v>
      </c>
      <c r="I583" s="3">
        <v>22.650000000000002</v>
      </c>
      <c r="J583" s="1" t="s">
        <v>61</v>
      </c>
      <c r="K583" s="3">
        <v>0</v>
      </c>
      <c r="L583" s="3">
        <v>0</v>
      </c>
      <c r="M583" s="1" t="s">
        <v>31</v>
      </c>
      <c r="N583" s="3">
        <v>81.540000000000006</v>
      </c>
      <c r="O583" s="3">
        <v>12.23</v>
      </c>
      <c r="P583" s="1" t="s">
        <v>62</v>
      </c>
      <c r="Q583" s="3">
        <v>70.290000000000006</v>
      </c>
      <c r="R583" s="3">
        <v>1.48</v>
      </c>
      <c r="S583" s="1" t="s">
        <v>32</v>
      </c>
      <c r="T583" s="3">
        <v>70.290000000000006</v>
      </c>
      <c r="U583" s="3">
        <v>6.78</v>
      </c>
      <c r="V583" s="1" t="s">
        <v>32</v>
      </c>
      <c r="W583" s="1" t="s">
        <v>33</v>
      </c>
      <c r="X583" s="1" t="s">
        <v>90</v>
      </c>
      <c r="Y583" s="1" t="s">
        <v>91</v>
      </c>
      <c r="Z583" s="1" t="s">
        <v>1290</v>
      </c>
      <c r="AA583" s="1" t="s">
        <v>1291</v>
      </c>
    </row>
    <row r="584" spans="1:27" hidden="1" x14ac:dyDescent="0.25">
      <c r="A584" s="1" t="s">
        <v>26</v>
      </c>
      <c r="B584" s="1" t="s">
        <v>1261</v>
      </c>
      <c r="C584" s="2">
        <v>42324</v>
      </c>
      <c r="D584" s="1" t="s">
        <v>59</v>
      </c>
      <c r="E584" s="7" t="str">
        <f>VLOOKUP(TRIM(D584)*1,CFOP!A:B,2,FALSE)</f>
        <v>Não</v>
      </c>
      <c r="F584" s="1" t="s">
        <v>60</v>
      </c>
      <c r="G584" s="3">
        <v>-101.32</v>
      </c>
      <c r="H584" s="3">
        <v>146.83000000000001</v>
      </c>
      <c r="I584" s="3">
        <v>26.43</v>
      </c>
      <c r="J584" s="1" t="s">
        <v>61</v>
      </c>
      <c r="K584" s="3">
        <v>0</v>
      </c>
      <c r="L584" s="3">
        <v>0</v>
      </c>
      <c r="M584" s="1" t="s">
        <v>31</v>
      </c>
      <c r="N584" s="3">
        <v>95.13</v>
      </c>
      <c r="O584" s="3">
        <v>14.27</v>
      </c>
      <c r="P584" s="1" t="s">
        <v>62</v>
      </c>
      <c r="Q584" s="3">
        <v>82</v>
      </c>
      <c r="R584" s="3">
        <v>1.72</v>
      </c>
      <c r="S584" s="1" t="s">
        <v>32</v>
      </c>
      <c r="T584" s="3">
        <v>82</v>
      </c>
      <c r="U584" s="3">
        <v>7.91</v>
      </c>
      <c r="V584" s="1" t="s">
        <v>32</v>
      </c>
      <c r="W584" s="1" t="s">
        <v>33</v>
      </c>
      <c r="X584" s="1" t="s">
        <v>90</v>
      </c>
      <c r="Y584" s="1" t="s">
        <v>91</v>
      </c>
      <c r="Z584" s="1" t="s">
        <v>1229</v>
      </c>
      <c r="AA584" s="1" t="s">
        <v>1230</v>
      </c>
    </row>
    <row r="585" spans="1:27" hidden="1" x14ac:dyDescent="0.25">
      <c r="A585" s="1" t="s">
        <v>26</v>
      </c>
      <c r="B585" s="1" t="s">
        <v>1261</v>
      </c>
      <c r="C585" s="2">
        <v>42324</v>
      </c>
      <c r="D585" s="1" t="s">
        <v>59</v>
      </c>
      <c r="E585" s="7" t="str">
        <f>VLOOKUP(TRIM(D585)*1,CFOP!A:B,2,FALSE)</f>
        <v>Não</v>
      </c>
      <c r="F585" s="1" t="s">
        <v>60</v>
      </c>
      <c r="G585" s="3">
        <v>-64.89</v>
      </c>
      <c r="H585" s="3">
        <v>96.14</v>
      </c>
      <c r="I585" s="3">
        <v>17.309999999999999</v>
      </c>
      <c r="J585" s="1" t="s">
        <v>61</v>
      </c>
      <c r="K585" s="3">
        <v>0</v>
      </c>
      <c r="L585" s="3">
        <v>0</v>
      </c>
      <c r="M585" s="1" t="s">
        <v>31</v>
      </c>
      <c r="N585" s="3">
        <v>62.28</v>
      </c>
      <c r="O585" s="3">
        <v>9.34</v>
      </c>
      <c r="P585" s="1" t="s">
        <v>62</v>
      </c>
      <c r="Q585" s="3">
        <v>53.69</v>
      </c>
      <c r="R585" s="3">
        <v>1.1300000000000001</v>
      </c>
      <c r="S585" s="1" t="s">
        <v>32</v>
      </c>
      <c r="T585" s="3">
        <v>53.69</v>
      </c>
      <c r="U585" s="3">
        <v>5.18</v>
      </c>
      <c r="V585" s="1" t="s">
        <v>32</v>
      </c>
      <c r="W585" s="1" t="s">
        <v>33</v>
      </c>
      <c r="X585" s="1" t="s">
        <v>90</v>
      </c>
      <c r="Y585" s="1" t="s">
        <v>91</v>
      </c>
      <c r="Z585" s="1" t="s">
        <v>1292</v>
      </c>
      <c r="AA585" s="1" t="s">
        <v>1293</v>
      </c>
    </row>
    <row r="586" spans="1:27" hidden="1" x14ac:dyDescent="0.25">
      <c r="A586" s="1" t="s">
        <v>26</v>
      </c>
      <c r="B586" s="1" t="s">
        <v>1261</v>
      </c>
      <c r="C586" s="2">
        <v>42324</v>
      </c>
      <c r="D586" s="1" t="s">
        <v>59</v>
      </c>
      <c r="E586" s="7" t="str">
        <f>VLOOKUP(TRIM(D586)*1,CFOP!A:B,2,FALSE)</f>
        <v>Não</v>
      </c>
      <c r="F586" s="1" t="s">
        <v>60</v>
      </c>
      <c r="G586" s="3">
        <v>-90.22</v>
      </c>
      <c r="H586" s="3">
        <v>217.24</v>
      </c>
      <c r="I586" s="3">
        <v>39.1</v>
      </c>
      <c r="J586" s="1" t="s">
        <v>61</v>
      </c>
      <c r="K586" s="3">
        <v>0</v>
      </c>
      <c r="L586" s="3">
        <v>0</v>
      </c>
      <c r="M586" s="1" t="s">
        <v>31</v>
      </c>
      <c r="N586" s="3">
        <v>140.74</v>
      </c>
      <c r="O586" s="3">
        <v>21.11</v>
      </c>
      <c r="P586" s="1" t="s">
        <v>62</v>
      </c>
      <c r="Q586" s="3">
        <v>121.32000000000001</v>
      </c>
      <c r="R586" s="3">
        <v>2.5500000000000003</v>
      </c>
      <c r="S586" s="1" t="s">
        <v>32</v>
      </c>
      <c r="T586" s="3">
        <v>121.32000000000001</v>
      </c>
      <c r="U586" s="3">
        <v>11.71</v>
      </c>
      <c r="V586" s="1" t="s">
        <v>32</v>
      </c>
      <c r="W586" s="1" t="s">
        <v>33</v>
      </c>
      <c r="X586" s="1" t="s">
        <v>90</v>
      </c>
      <c r="Y586" s="1" t="s">
        <v>91</v>
      </c>
      <c r="Z586" s="1" t="s">
        <v>1294</v>
      </c>
      <c r="AA586" s="1" t="s">
        <v>1295</v>
      </c>
    </row>
    <row r="587" spans="1:27" hidden="1" x14ac:dyDescent="0.25">
      <c r="A587" s="1" t="s">
        <v>26</v>
      </c>
      <c r="B587" s="1" t="s">
        <v>1296</v>
      </c>
      <c r="C587" s="2">
        <v>42324</v>
      </c>
      <c r="D587" s="1" t="s">
        <v>59</v>
      </c>
      <c r="E587" s="7" t="str">
        <f>VLOOKUP(TRIM(D587)*1,CFOP!A:B,2,FALSE)</f>
        <v>Não</v>
      </c>
      <c r="F587" s="1" t="s">
        <v>60</v>
      </c>
      <c r="G587" s="3">
        <v>-208.28</v>
      </c>
      <c r="H587" s="3">
        <v>487.35</v>
      </c>
      <c r="I587" s="3">
        <v>87.72</v>
      </c>
      <c r="J587" s="1" t="s">
        <v>1297</v>
      </c>
      <c r="K587" s="3">
        <v>0</v>
      </c>
      <c r="L587" s="3">
        <v>0</v>
      </c>
      <c r="M587" s="1" t="s">
        <v>31</v>
      </c>
      <c r="N587" s="3">
        <v>328.16</v>
      </c>
      <c r="O587" s="3">
        <v>32.82</v>
      </c>
      <c r="P587" s="1" t="s">
        <v>62</v>
      </c>
      <c r="Q587" s="3">
        <v>287.86</v>
      </c>
      <c r="R587" s="3">
        <v>6.05</v>
      </c>
      <c r="S587" s="1" t="s">
        <v>32</v>
      </c>
      <c r="T587" s="3">
        <v>287.86</v>
      </c>
      <c r="U587" s="3">
        <v>27.78</v>
      </c>
      <c r="V587" s="1" t="s">
        <v>32</v>
      </c>
      <c r="W587" s="1" t="s">
        <v>33</v>
      </c>
      <c r="X587" s="1" t="s">
        <v>1298</v>
      </c>
      <c r="Y587" s="1" t="s">
        <v>1299</v>
      </c>
      <c r="Z587" s="1" t="s">
        <v>1300</v>
      </c>
      <c r="AA587" s="1" t="s">
        <v>1301</v>
      </c>
    </row>
    <row r="588" spans="1:27" hidden="1" x14ac:dyDescent="0.25">
      <c r="A588" s="1" t="s">
        <v>26</v>
      </c>
      <c r="B588" s="1" t="s">
        <v>1296</v>
      </c>
      <c r="C588" s="2">
        <v>42324</v>
      </c>
      <c r="D588" s="1" t="s">
        <v>59</v>
      </c>
      <c r="E588" s="7" t="str">
        <f>VLOOKUP(TRIM(D588)*1,CFOP!A:B,2,FALSE)</f>
        <v>Não</v>
      </c>
      <c r="F588" s="1" t="s">
        <v>60</v>
      </c>
      <c r="G588" s="3">
        <v>-1618.9700000000003</v>
      </c>
      <c r="H588" s="3">
        <v>1944.13</v>
      </c>
      <c r="I588" s="3">
        <v>349.94</v>
      </c>
      <c r="J588" s="1" t="s">
        <v>61</v>
      </c>
      <c r="K588" s="3">
        <v>0</v>
      </c>
      <c r="L588" s="3">
        <v>0</v>
      </c>
      <c r="M588" s="1" t="s">
        <v>31</v>
      </c>
      <c r="N588" s="3">
        <v>1357.65</v>
      </c>
      <c r="O588" s="3">
        <v>67.88</v>
      </c>
      <c r="P588" s="1" t="s">
        <v>62</v>
      </c>
      <c r="Q588" s="3">
        <v>1357.65</v>
      </c>
      <c r="R588" s="3">
        <v>28.51</v>
      </c>
      <c r="S588" s="1" t="s">
        <v>32</v>
      </c>
      <c r="T588" s="3">
        <v>1357.65</v>
      </c>
      <c r="U588" s="3">
        <v>131.01</v>
      </c>
      <c r="V588" s="1" t="s">
        <v>32</v>
      </c>
      <c r="W588" s="1" t="s">
        <v>33</v>
      </c>
      <c r="X588" s="1" t="s">
        <v>1298</v>
      </c>
      <c r="Y588" s="1" t="s">
        <v>1240</v>
      </c>
      <c r="Z588" s="1" t="s">
        <v>1302</v>
      </c>
      <c r="AA588" s="1" t="s">
        <v>1303</v>
      </c>
    </row>
    <row r="589" spans="1:27" hidden="1" x14ac:dyDescent="0.25">
      <c r="A589" s="1" t="s">
        <v>26</v>
      </c>
      <c r="B589" s="1" t="s">
        <v>1296</v>
      </c>
      <c r="C589" s="2">
        <v>42324</v>
      </c>
      <c r="D589" s="1" t="s">
        <v>59</v>
      </c>
      <c r="E589" s="7" t="str">
        <f>VLOOKUP(TRIM(D589)*1,CFOP!A:B,2,FALSE)</f>
        <v>Não</v>
      </c>
      <c r="F589" s="1" t="s">
        <v>60</v>
      </c>
      <c r="G589" s="3">
        <v>-2624.98</v>
      </c>
      <c r="H589" s="3">
        <v>2882.89</v>
      </c>
      <c r="I589" s="3">
        <v>518.91999999999996</v>
      </c>
      <c r="J589" s="1" t="s">
        <v>1297</v>
      </c>
      <c r="K589" s="3">
        <v>0</v>
      </c>
      <c r="L589" s="3">
        <v>0</v>
      </c>
      <c r="M589" s="1" t="s">
        <v>31</v>
      </c>
      <c r="N589" s="3">
        <v>2013.21</v>
      </c>
      <c r="O589" s="3">
        <v>100.66</v>
      </c>
      <c r="P589" s="1" t="s">
        <v>62</v>
      </c>
      <c r="Q589" s="3">
        <v>2013.2</v>
      </c>
      <c r="R589" s="3">
        <v>42.28</v>
      </c>
      <c r="S589" s="1" t="s">
        <v>32</v>
      </c>
      <c r="T589" s="3">
        <v>2013.2</v>
      </c>
      <c r="U589" s="3">
        <v>194.27</v>
      </c>
      <c r="V589" s="1" t="s">
        <v>32</v>
      </c>
      <c r="W589" s="1" t="s">
        <v>33</v>
      </c>
      <c r="X589" s="1" t="s">
        <v>1298</v>
      </c>
      <c r="Y589" s="1" t="s">
        <v>1240</v>
      </c>
      <c r="Z589" s="1" t="s">
        <v>1304</v>
      </c>
      <c r="AA589" s="1" t="s">
        <v>1305</v>
      </c>
    </row>
    <row r="590" spans="1:27" hidden="1" x14ac:dyDescent="0.25">
      <c r="A590" s="1" t="s">
        <v>26</v>
      </c>
      <c r="B590" s="1" t="s">
        <v>1296</v>
      </c>
      <c r="C590" s="2">
        <v>42324</v>
      </c>
      <c r="D590" s="1" t="s">
        <v>59</v>
      </c>
      <c r="E590" s="7" t="str">
        <f>VLOOKUP(TRIM(D590)*1,CFOP!A:B,2,FALSE)</f>
        <v>Não</v>
      </c>
      <c r="F590" s="1" t="s">
        <v>60</v>
      </c>
      <c r="G590" s="3">
        <v>-187.42000000000002</v>
      </c>
      <c r="H590" s="3">
        <v>225.55</v>
      </c>
      <c r="I590" s="3">
        <v>40.6</v>
      </c>
      <c r="J590" s="1" t="s">
        <v>1297</v>
      </c>
      <c r="K590" s="3">
        <v>0</v>
      </c>
      <c r="L590" s="3">
        <v>0</v>
      </c>
      <c r="M590" s="1" t="s">
        <v>31</v>
      </c>
      <c r="N590" s="3">
        <v>152.22</v>
      </c>
      <c r="O590" s="3">
        <v>15.22</v>
      </c>
      <c r="P590" s="1" t="s">
        <v>62</v>
      </c>
      <c r="Q590" s="3">
        <v>140.94</v>
      </c>
      <c r="R590" s="3">
        <v>2.96</v>
      </c>
      <c r="S590" s="1" t="s">
        <v>32</v>
      </c>
      <c r="T590" s="3">
        <v>140.94</v>
      </c>
      <c r="U590" s="3">
        <v>13.6</v>
      </c>
      <c r="V590" s="1" t="s">
        <v>32</v>
      </c>
      <c r="W590" s="1" t="s">
        <v>33</v>
      </c>
      <c r="X590" s="1" t="s">
        <v>1298</v>
      </c>
      <c r="Y590" s="1" t="s">
        <v>1306</v>
      </c>
      <c r="Z590" s="1" t="s">
        <v>1307</v>
      </c>
      <c r="AA590" s="1" t="s">
        <v>1308</v>
      </c>
    </row>
    <row r="591" spans="1:27" hidden="1" x14ac:dyDescent="0.25">
      <c r="A591" s="1" t="s">
        <v>26</v>
      </c>
      <c r="B591" s="1" t="s">
        <v>1309</v>
      </c>
      <c r="C591" s="2">
        <v>42324</v>
      </c>
      <c r="D591" s="1" t="s">
        <v>59</v>
      </c>
      <c r="E591" s="7" t="str">
        <f>VLOOKUP(TRIM(D591)*1,CFOP!A:B,2,FALSE)</f>
        <v>Não</v>
      </c>
      <c r="F591" s="1" t="s">
        <v>60</v>
      </c>
      <c r="G591" s="3">
        <v>-89.59</v>
      </c>
      <c r="H591" s="3">
        <v>114.87</v>
      </c>
      <c r="I591" s="3">
        <v>20.68</v>
      </c>
      <c r="J591" s="1" t="s">
        <v>61</v>
      </c>
      <c r="K591" s="3">
        <v>0</v>
      </c>
      <c r="L591" s="3">
        <v>0</v>
      </c>
      <c r="M591" s="1" t="s">
        <v>31</v>
      </c>
      <c r="N591" s="3">
        <v>67.69</v>
      </c>
      <c r="O591" s="3">
        <v>13.540000000000001</v>
      </c>
      <c r="P591" s="1" t="s">
        <v>62</v>
      </c>
      <c r="Q591" s="3">
        <v>57.36</v>
      </c>
      <c r="R591" s="3">
        <v>1.2</v>
      </c>
      <c r="S591" s="1" t="s">
        <v>32</v>
      </c>
      <c r="T591" s="3">
        <v>57.36</v>
      </c>
      <c r="U591" s="3">
        <v>5.54</v>
      </c>
      <c r="V591" s="1" t="s">
        <v>32</v>
      </c>
      <c r="W591" s="1" t="s">
        <v>33</v>
      </c>
      <c r="X591" s="1" t="s">
        <v>661</v>
      </c>
      <c r="Y591" s="1" t="s">
        <v>377</v>
      </c>
      <c r="Z591" s="1" t="s">
        <v>1310</v>
      </c>
      <c r="AA591" s="1" t="s">
        <v>1311</v>
      </c>
    </row>
    <row r="592" spans="1:27" hidden="1" x14ac:dyDescent="0.25">
      <c r="A592" s="1" t="s">
        <v>26</v>
      </c>
      <c r="B592" s="1" t="s">
        <v>1309</v>
      </c>
      <c r="C592" s="2">
        <v>42324</v>
      </c>
      <c r="D592" s="1" t="s">
        <v>59</v>
      </c>
      <c r="E592" s="7" t="str">
        <f>VLOOKUP(TRIM(D592)*1,CFOP!A:B,2,FALSE)</f>
        <v>Não</v>
      </c>
      <c r="F592" s="1" t="s">
        <v>60</v>
      </c>
      <c r="G592" s="3">
        <v>-128.69</v>
      </c>
      <c r="H592" s="3">
        <v>165.57</v>
      </c>
      <c r="I592" s="3">
        <v>29.8</v>
      </c>
      <c r="J592" s="1" t="s">
        <v>61</v>
      </c>
      <c r="K592" s="3">
        <v>0</v>
      </c>
      <c r="L592" s="3">
        <v>0</v>
      </c>
      <c r="M592" s="1" t="s">
        <v>31</v>
      </c>
      <c r="N592" s="3">
        <v>97.570000000000007</v>
      </c>
      <c r="O592" s="3">
        <v>19.510000000000002</v>
      </c>
      <c r="P592" s="1" t="s">
        <v>62</v>
      </c>
      <c r="Q592" s="3">
        <v>82.69</v>
      </c>
      <c r="R592" s="3">
        <v>1.74</v>
      </c>
      <c r="S592" s="1" t="s">
        <v>32</v>
      </c>
      <c r="T592" s="3">
        <v>82.69</v>
      </c>
      <c r="U592" s="3">
        <v>7.98</v>
      </c>
      <c r="V592" s="1" t="s">
        <v>32</v>
      </c>
      <c r="W592" s="1" t="s">
        <v>33</v>
      </c>
      <c r="X592" s="1" t="s">
        <v>661</v>
      </c>
      <c r="Y592" s="1" t="s">
        <v>377</v>
      </c>
      <c r="Z592" s="1" t="s">
        <v>1312</v>
      </c>
      <c r="AA592" s="1" t="s">
        <v>1313</v>
      </c>
    </row>
    <row r="593" spans="1:27" hidden="1" x14ac:dyDescent="0.25">
      <c r="A593" s="1" t="s">
        <v>26</v>
      </c>
      <c r="B593" s="1" t="s">
        <v>1309</v>
      </c>
      <c r="C593" s="2">
        <v>42324</v>
      </c>
      <c r="D593" s="1" t="s">
        <v>59</v>
      </c>
      <c r="E593" s="7" t="str">
        <f>VLOOKUP(TRIM(D593)*1,CFOP!A:B,2,FALSE)</f>
        <v>Não</v>
      </c>
      <c r="F593" s="1" t="s">
        <v>60</v>
      </c>
      <c r="G593" s="3">
        <v>-2383.89</v>
      </c>
      <c r="H593" s="3">
        <v>3170.9</v>
      </c>
      <c r="I593" s="3">
        <v>570.76</v>
      </c>
      <c r="J593" s="1" t="s">
        <v>61</v>
      </c>
      <c r="K593" s="3">
        <v>0</v>
      </c>
      <c r="L593" s="3">
        <v>0</v>
      </c>
      <c r="M593" s="1" t="s">
        <v>31</v>
      </c>
      <c r="N593" s="3">
        <v>1926.05</v>
      </c>
      <c r="O593" s="3">
        <v>288.91000000000003</v>
      </c>
      <c r="P593" s="1" t="s">
        <v>62</v>
      </c>
      <c r="Q593" s="3">
        <v>1632.24</v>
      </c>
      <c r="R593" s="3">
        <v>34.28</v>
      </c>
      <c r="S593" s="1" t="s">
        <v>32</v>
      </c>
      <c r="T593" s="3">
        <v>1632.24</v>
      </c>
      <c r="U593" s="3">
        <v>157.51</v>
      </c>
      <c r="V593" s="1" t="s">
        <v>32</v>
      </c>
      <c r="W593" s="1" t="s">
        <v>33</v>
      </c>
      <c r="X593" s="1" t="s">
        <v>661</v>
      </c>
      <c r="Y593" s="1" t="s">
        <v>70</v>
      </c>
      <c r="Z593" s="1" t="s">
        <v>1314</v>
      </c>
      <c r="AA593" s="1" t="s">
        <v>1315</v>
      </c>
    </row>
    <row r="594" spans="1:27" hidden="1" x14ac:dyDescent="0.25">
      <c r="A594" s="1" t="s">
        <v>26</v>
      </c>
      <c r="B594" s="1" t="s">
        <v>1309</v>
      </c>
      <c r="C594" s="2">
        <v>42324</v>
      </c>
      <c r="D594" s="1" t="s">
        <v>59</v>
      </c>
      <c r="E594" s="7" t="str">
        <f>VLOOKUP(TRIM(D594)*1,CFOP!A:B,2,FALSE)</f>
        <v>Não</v>
      </c>
      <c r="F594" s="1" t="s">
        <v>60</v>
      </c>
      <c r="G594" s="3">
        <v>-663.17000000000007</v>
      </c>
      <c r="H594" s="3">
        <v>928.65</v>
      </c>
      <c r="I594" s="3">
        <v>167.16</v>
      </c>
      <c r="J594" s="1" t="s">
        <v>61</v>
      </c>
      <c r="K594" s="3">
        <v>0</v>
      </c>
      <c r="L594" s="3">
        <v>0</v>
      </c>
      <c r="M594" s="1" t="s">
        <v>31</v>
      </c>
      <c r="N594" s="3">
        <v>588.11</v>
      </c>
      <c r="O594" s="3">
        <v>58.81</v>
      </c>
      <c r="P594" s="1" t="s">
        <v>62</v>
      </c>
      <c r="Q594" s="3">
        <v>506.99</v>
      </c>
      <c r="R594" s="3">
        <v>10.65</v>
      </c>
      <c r="S594" s="1" t="s">
        <v>32</v>
      </c>
      <c r="T594" s="3">
        <v>506.99</v>
      </c>
      <c r="U594" s="3">
        <v>48.92</v>
      </c>
      <c r="V594" s="1" t="s">
        <v>32</v>
      </c>
      <c r="W594" s="1" t="s">
        <v>33</v>
      </c>
      <c r="X594" s="1" t="s">
        <v>661</v>
      </c>
      <c r="Y594" s="1" t="s">
        <v>230</v>
      </c>
      <c r="Z594" s="1" t="s">
        <v>670</v>
      </c>
      <c r="AA594" s="1" t="s">
        <v>671</v>
      </c>
    </row>
    <row r="595" spans="1:27" hidden="1" x14ac:dyDescent="0.25">
      <c r="A595" s="1" t="s">
        <v>26</v>
      </c>
      <c r="B595" s="1" t="s">
        <v>1316</v>
      </c>
      <c r="C595" s="2">
        <v>42324</v>
      </c>
      <c r="D595" s="1" t="s">
        <v>59</v>
      </c>
      <c r="E595" s="7" t="str">
        <f>VLOOKUP(TRIM(D595)*1,CFOP!A:B,2,FALSE)</f>
        <v>Não</v>
      </c>
      <c r="F595" s="1" t="s">
        <v>60</v>
      </c>
      <c r="G595" s="3">
        <v>-474.5</v>
      </c>
      <c r="H595" s="3">
        <v>644.02</v>
      </c>
      <c r="I595" s="3">
        <v>115.92</v>
      </c>
      <c r="J595" s="1" t="s">
        <v>61</v>
      </c>
      <c r="K595" s="3">
        <v>0</v>
      </c>
      <c r="L595" s="3">
        <v>0</v>
      </c>
      <c r="M595" s="1" t="s">
        <v>31</v>
      </c>
      <c r="N595" s="3">
        <v>390.2</v>
      </c>
      <c r="O595" s="3">
        <v>58.53</v>
      </c>
      <c r="P595" s="1" t="s">
        <v>62</v>
      </c>
      <c r="Q595" s="3">
        <v>336.38</v>
      </c>
      <c r="R595" s="3">
        <v>7.0600000000000005</v>
      </c>
      <c r="S595" s="1" t="s">
        <v>32</v>
      </c>
      <c r="T595" s="3">
        <v>336.38</v>
      </c>
      <c r="U595" s="3">
        <v>32.46</v>
      </c>
      <c r="V595" s="1" t="s">
        <v>32</v>
      </c>
      <c r="W595" s="1" t="s">
        <v>33</v>
      </c>
      <c r="X595" s="1" t="s">
        <v>679</v>
      </c>
      <c r="Y595" s="1" t="s">
        <v>91</v>
      </c>
      <c r="Z595" s="1" t="s">
        <v>1317</v>
      </c>
      <c r="AA595" s="1" t="s">
        <v>1318</v>
      </c>
    </row>
    <row r="596" spans="1:27" hidden="1" x14ac:dyDescent="0.25">
      <c r="A596" s="1" t="s">
        <v>26</v>
      </c>
      <c r="B596" s="1" t="s">
        <v>1316</v>
      </c>
      <c r="C596" s="2">
        <v>42324</v>
      </c>
      <c r="D596" s="1" t="s">
        <v>59</v>
      </c>
      <c r="E596" s="7" t="str">
        <f>VLOOKUP(TRIM(D596)*1,CFOP!A:B,2,FALSE)</f>
        <v>Não</v>
      </c>
      <c r="F596" s="1" t="s">
        <v>60</v>
      </c>
      <c r="G596" s="3">
        <v>-112.92</v>
      </c>
      <c r="H596" s="3">
        <v>300.2</v>
      </c>
      <c r="I596" s="3">
        <v>54.04</v>
      </c>
      <c r="J596" s="1" t="s">
        <v>30</v>
      </c>
      <c r="K596" s="3">
        <v>0</v>
      </c>
      <c r="L596" s="3">
        <v>0</v>
      </c>
      <c r="M596" s="1" t="s">
        <v>31</v>
      </c>
      <c r="N596" s="3">
        <v>181.88</v>
      </c>
      <c r="O596" s="3">
        <v>27.28</v>
      </c>
      <c r="P596" s="1" t="s">
        <v>62</v>
      </c>
      <c r="Q596" s="3">
        <v>156.79</v>
      </c>
      <c r="R596" s="3">
        <v>3.29</v>
      </c>
      <c r="S596" s="1" t="s">
        <v>32</v>
      </c>
      <c r="T596" s="3">
        <v>156.79</v>
      </c>
      <c r="U596" s="3">
        <v>15.13</v>
      </c>
      <c r="V596" s="1" t="s">
        <v>32</v>
      </c>
      <c r="W596" s="1" t="s">
        <v>33</v>
      </c>
      <c r="X596" s="1" t="s">
        <v>679</v>
      </c>
      <c r="Y596" s="1" t="s">
        <v>91</v>
      </c>
      <c r="Z596" s="1" t="s">
        <v>688</v>
      </c>
      <c r="AA596" s="1" t="s">
        <v>689</v>
      </c>
    </row>
    <row r="597" spans="1:27" hidden="1" x14ac:dyDescent="0.25">
      <c r="A597" s="1" t="s">
        <v>26</v>
      </c>
      <c r="B597" s="1" t="s">
        <v>1316</v>
      </c>
      <c r="C597" s="2">
        <v>42324</v>
      </c>
      <c r="D597" s="1" t="s">
        <v>59</v>
      </c>
      <c r="E597" s="7" t="str">
        <f>VLOOKUP(TRIM(D597)*1,CFOP!A:B,2,FALSE)</f>
        <v>Não</v>
      </c>
      <c r="F597" s="1" t="s">
        <v>60</v>
      </c>
      <c r="G597" s="3">
        <v>-98.73</v>
      </c>
      <c r="H597" s="3">
        <v>247.84</v>
      </c>
      <c r="I597" s="3">
        <v>44.61</v>
      </c>
      <c r="J597" s="1" t="s">
        <v>61</v>
      </c>
      <c r="K597" s="3">
        <v>0</v>
      </c>
      <c r="L597" s="3">
        <v>0</v>
      </c>
      <c r="M597" s="1" t="s">
        <v>31</v>
      </c>
      <c r="N597" s="3">
        <v>150.16</v>
      </c>
      <c r="O597" s="3">
        <v>22.52</v>
      </c>
      <c r="P597" s="1" t="s">
        <v>62</v>
      </c>
      <c r="Q597" s="3">
        <v>129.44999999999999</v>
      </c>
      <c r="R597" s="3">
        <v>2.72</v>
      </c>
      <c r="S597" s="1" t="s">
        <v>32</v>
      </c>
      <c r="T597" s="3">
        <v>129.44999999999999</v>
      </c>
      <c r="U597" s="3">
        <v>12.49</v>
      </c>
      <c r="V597" s="1" t="s">
        <v>32</v>
      </c>
      <c r="W597" s="1" t="s">
        <v>33</v>
      </c>
      <c r="X597" s="1" t="s">
        <v>679</v>
      </c>
      <c r="Y597" s="1" t="s">
        <v>91</v>
      </c>
      <c r="Z597" s="1" t="s">
        <v>1319</v>
      </c>
      <c r="AA597" s="1" t="s">
        <v>1320</v>
      </c>
    </row>
    <row r="598" spans="1:27" hidden="1" x14ac:dyDescent="0.25">
      <c r="A598" s="1" t="s">
        <v>26</v>
      </c>
      <c r="B598" s="1" t="s">
        <v>1321</v>
      </c>
      <c r="C598" s="2">
        <v>42324</v>
      </c>
      <c r="D598" s="1" t="s">
        <v>59</v>
      </c>
      <c r="E598" s="7" t="str">
        <f>VLOOKUP(TRIM(D598)*1,CFOP!A:B,2,FALSE)</f>
        <v>Não</v>
      </c>
      <c r="F598" s="1" t="s">
        <v>60</v>
      </c>
      <c r="G598" s="3">
        <v>-10574.640000000001</v>
      </c>
      <c r="H598" s="3">
        <v>13154.84</v>
      </c>
      <c r="I598" s="3">
        <v>2367.87</v>
      </c>
      <c r="J598" s="1" t="s">
        <v>61</v>
      </c>
      <c r="K598" s="3">
        <v>0</v>
      </c>
      <c r="L598" s="3">
        <v>0</v>
      </c>
      <c r="M598" s="1" t="s">
        <v>31</v>
      </c>
      <c r="N598" s="3">
        <v>8504.1200000000008</v>
      </c>
      <c r="O598" s="3">
        <v>1275.6200000000001</v>
      </c>
      <c r="P598" s="1" t="s">
        <v>62</v>
      </c>
      <c r="Q598" s="3">
        <v>7206.88</v>
      </c>
      <c r="R598" s="3">
        <v>151.34</v>
      </c>
      <c r="S598" s="1" t="s">
        <v>32</v>
      </c>
      <c r="T598" s="3">
        <v>7206.88</v>
      </c>
      <c r="U598" s="3">
        <v>695.46</v>
      </c>
      <c r="V598" s="1" t="s">
        <v>32</v>
      </c>
      <c r="W598" s="1" t="s">
        <v>33</v>
      </c>
      <c r="X598" s="1" t="s">
        <v>661</v>
      </c>
      <c r="Y598" s="1" t="s">
        <v>44</v>
      </c>
      <c r="Z598" s="1" t="s">
        <v>666</v>
      </c>
      <c r="AA598" s="1" t="s">
        <v>667</v>
      </c>
    </row>
    <row r="599" spans="1:27" hidden="1" x14ac:dyDescent="0.25">
      <c r="A599" s="1" t="s">
        <v>26</v>
      </c>
      <c r="B599" s="1" t="s">
        <v>1322</v>
      </c>
      <c r="C599" s="2">
        <v>42324</v>
      </c>
      <c r="D599" s="1" t="s">
        <v>59</v>
      </c>
      <c r="E599" s="7" t="str">
        <f>VLOOKUP(TRIM(D599)*1,CFOP!A:B,2,FALSE)</f>
        <v>Não</v>
      </c>
      <c r="F599" s="1" t="s">
        <v>60</v>
      </c>
      <c r="G599" s="3">
        <v>-521.58000000000004</v>
      </c>
      <c r="H599" s="3">
        <v>800.30000000000007</v>
      </c>
      <c r="I599" s="3">
        <v>144.05000000000001</v>
      </c>
      <c r="J599" s="1" t="s">
        <v>61</v>
      </c>
      <c r="K599" s="3">
        <v>0</v>
      </c>
      <c r="L599" s="3">
        <v>0</v>
      </c>
      <c r="M599" s="1" t="s">
        <v>31</v>
      </c>
      <c r="N599" s="3">
        <v>516.54</v>
      </c>
      <c r="O599" s="3">
        <v>77.48</v>
      </c>
      <c r="P599" s="1" t="s">
        <v>62</v>
      </c>
      <c r="Q599" s="3">
        <v>445.29</v>
      </c>
      <c r="R599" s="3">
        <v>9.35</v>
      </c>
      <c r="S599" s="1" t="s">
        <v>32</v>
      </c>
      <c r="T599" s="3">
        <v>445.29</v>
      </c>
      <c r="U599" s="3">
        <v>42.97</v>
      </c>
      <c r="V599" s="1" t="s">
        <v>32</v>
      </c>
      <c r="W599" s="1" t="s">
        <v>33</v>
      </c>
      <c r="X599" s="1" t="s">
        <v>679</v>
      </c>
      <c r="Y599" s="1" t="s">
        <v>91</v>
      </c>
      <c r="Z599" s="1" t="s">
        <v>1317</v>
      </c>
      <c r="AA599" s="1" t="s">
        <v>1318</v>
      </c>
    </row>
    <row r="600" spans="1:27" hidden="1" x14ac:dyDescent="0.25">
      <c r="A600" s="1" t="s">
        <v>26</v>
      </c>
      <c r="B600" s="1" t="s">
        <v>1322</v>
      </c>
      <c r="C600" s="2">
        <v>42324</v>
      </c>
      <c r="D600" s="1" t="s">
        <v>59</v>
      </c>
      <c r="E600" s="7" t="str">
        <f>VLOOKUP(TRIM(D600)*1,CFOP!A:B,2,FALSE)</f>
        <v>Não</v>
      </c>
      <c r="F600" s="1" t="s">
        <v>60</v>
      </c>
      <c r="G600" s="3">
        <v>-169.75</v>
      </c>
      <c r="H600" s="3">
        <v>504.57</v>
      </c>
      <c r="I600" s="3">
        <v>90.820000000000007</v>
      </c>
      <c r="J600" s="1" t="s">
        <v>61</v>
      </c>
      <c r="K600" s="3">
        <v>0</v>
      </c>
      <c r="L600" s="3">
        <v>0</v>
      </c>
      <c r="M600" s="1" t="s">
        <v>31</v>
      </c>
      <c r="N600" s="3">
        <v>325.66000000000003</v>
      </c>
      <c r="O600" s="3">
        <v>48.85</v>
      </c>
      <c r="P600" s="1" t="s">
        <v>62</v>
      </c>
      <c r="Q600" s="3">
        <v>280.75</v>
      </c>
      <c r="R600" s="3">
        <v>5.9</v>
      </c>
      <c r="S600" s="1" t="s">
        <v>32</v>
      </c>
      <c r="T600" s="3">
        <v>280.75</v>
      </c>
      <c r="U600" s="3">
        <v>27.09</v>
      </c>
      <c r="V600" s="1" t="s">
        <v>32</v>
      </c>
      <c r="W600" s="1" t="s">
        <v>33</v>
      </c>
      <c r="X600" s="1" t="s">
        <v>679</v>
      </c>
      <c r="Y600" s="1" t="s">
        <v>91</v>
      </c>
      <c r="Z600" s="1" t="s">
        <v>1323</v>
      </c>
      <c r="AA600" s="1" t="s">
        <v>1324</v>
      </c>
    </row>
    <row r="601" spans="1:27" hidden="1" x14ac:dyDescent="0.25">
      <c r="A601" s="1" t="s">
        <v>26</v>
      </c>
      <c r="B601" s="1" t="s">
        <v>1322</v>
      </c>
      <c r="C601" s="2">
        <v>42324</v>
      </c>
      <c r="D601" s="1" t="s">
        <v>59</v>
      </c>
      <c r="E601" s="7" t="str">
        <f>VLOOKUP(TRIM(D601)*1,CFOP!A:B,2,FALSE)</f>
        <v>Não</v>
      </c>
      <c r="F601" s="1" t="s">
        <v>60</v>
      </c>
      <c r="G601" s="3">
        <v>-815.25</v>
      </c>
      <c r="H601" s="3">
        <v>1816.68</v>
      </c>
      <c r="I601" s="3">
        <v>327</v>
      </c>
      <c r="J601" s="1" t="s">
        <v>61</v>
      </c>
      <c r="K601" s="3">
        <v>0</v>
      </c>
      <c r="L601" s="3">
        <v>0</v>
      </c>
      <c r="M601" s="1" t="s">
        <v>31</v>
      </c>
      <c r="N601" s="3">
        <v>1174.42</v>
      </c>
      <c r="O601" s="3">
        <v>176.16</v>
      </c>
      <c r="P601" s="1" t="s">
        <v>62</v>
      </c>
      <c r="Q601" s="3">
        <v>995.27</v>
      </c>
      <c r="R601" s="3">
        <v>20.900000000000002</v>
      </c>
      <c r="S601" s="1" t="s">
        <v>32</v>
      </c>
      <c r="T601" s="3">
        <v>995.27</v>
      </c>
      <c r="U601" s="3">
        <v>96.04</v>
      </c>
      <c r="V601" s="1" t="s">
        <v>32</v>
      </c>
      <c r="W601" s="1" t="s">
        <v>33</v>
      </c>
      <c r="X601" s="1" t="s">
        <v>679</v>
      </c>
      <c r="Y601" s="1" t="s">
        <v>70</v>
      </c>
      <c r="Z601" s="1" t="s">
        <v>1325</v>
      </c>
      <c r="AA601" s="1" t="s">
        <v>1326</v>
      </c>
    </row>
    <row r="602" spans="1:27" hidden="1" x14ac:dyDescent="0.25">
      <c r="A602" s="1" t="s">
        <v>26</v>
      </c>
      <c r="B602" s="1" t="s">
        <v>1322</v>
      </c>
      <c r="C602" s="2">
        <v>42324</v>
      </c>
      <c r="D602" s="1" t="s">
        <v>59</v>
      </c>
      <c r="E602" s="7" t="str">
        <f>VLOOKUP(TRIM(D602)*1,CFOP!A:B,2,FALSE)</f>
        <v>Não</v>
      </c>
      <c r="F602" s="1" t="s">
        <v>60</v>
      </c>
      <c r="G602" s="3">
        <v>-1133.56</v>
      </c>
      <c r="H602" s="3">
        <v>1839.1000000000001</v>
      </c>
      <c r="I602" s="3">
        <v>331.04</v>
      </c>
      <c r="J602" s="1" t="s">
        <v>61</v>
      </c>
      <c r="K602" s="3">
        <v>0</v>
      </c>
      <c r="L602" s="3">
        <v>0</v>
      </c>
      <c r="M602" s="1" t="s">
        <v>31</v>
      </c>
      <c r="N602" s="3">
        <v>1188.9100000000001</v>
      </c>
      <c r="O602" s="3">
        <v>178.34</v>
      </c>
      <c r="P602" s="1" t="s">
        <v>62</v>
      </c>
      <c r="Q602" s="3">
        <v>1007.5500000000001</v>
      </c>
      <c r="R602" s="3">
        <v>21.16</v>
      </c>
      <c r="S602" s="1" t="s">
        <v>32</v>
      </c>
      <c r="T602" s="3">
        <v>1007.5500000000001</v>
      </c>
      <c r="U602" s="3">
        <v>97.23</v>
      </c>
      <c r="V602" s="1" t="s">
        <v>32</v>
      </c>
      <c r="W602" s="1" t="s">
        <v>33</v>
      </c>
      <c r="X602" s="1" t="s">
        <v>679</v>
      </c>
      <c r="Y602" s="1" t="s">
        <v>70</v>
      </c>
      <c r="Z602" s="1" t="s">
        <v>1325</v>
      </c>
      <c r="AA602" s="1" t="s">
        <v>1326</v>
      </c>
    </row>
    <row r="603" spans="1:27" hidden="1" x14ac:dyDescent="0.25">
      <c r="A603" s="1" t="s">
        <v>26</v>
      </c>
      <c r="B603" s="1" t="s">
        <v>1327</v>
      </c>
      <c r="C603" s="2">
        <v>42324</v>
      </c>
      <c r="D603" s="1" t="s">
        <v>59</v>
      </c>
      <c r="E603" s="7" t="str">
        <f>VLOOKUP(TRIM(D603)*1,CFOP!A:B,2,FALSE)</f>
        <v>Não</v>
      </c>
      <c r="F603" s="1" t="s">
        <v>60</v>
      </c>
      <c r="G603" s="3">
        <v>-20866.28</v>
      </c>
      <c r="H603" s="3">
        <v>26041.79</v>
      </c>
      <c r="I603" s="3">
        <v>4687.5200000000004</v>
      </c>
      <c r="J603" s="1" t="s">
        <v>61</v>
      </c>
      <c r="K603" s="3">
        <v>0</v>
      </c>
      <c r="L603" s="3">
        <v>0</v>
      </c>
      <c r="M603" s="1" t="s">
        <v>31</v>
      </c>
      <c r="N603" s="3">
        <v>16301.380000000001</v>
      </c>
      <c r="O603" s="3">
        <v>3260.28</v>
      </c>
      <c r="P603" s="1" t="s">
        <v>62</v>
      </c>
      <c r="Q603" s="3">
        <v>13814.73</v>
      </c>
      <c r="R603" s="3">
        <v>290.11</v>
      </c>
      <c r="S603" s="1" t="s">
        <v>32</v>
      </c>
      <c r="T603" s="3">
        <v>13814.73</v>
      </c>
      <c r="U603" s="3">
        <v>1333.1200000000001</v>
      </c>
      <c r="V603" s="1" t="s">
        <v>32</v>
      </c>
      <c r="W603" s="1" t="s">
        <v>33</v>
      </c>
      <c r="X603" s="1" t="s">
        <v>1328</v>
      </c>
      <c r="Y603" s="1" t="s">
        <v>99</v>
      </c>
      <c r="Z603" s="1" t="s">
        <v>1329</v>
      </c>
      <c r="AA603" s="1" t="s">
        <v>1330</v>
      </c>
    </row>
    <row r="604" spans="1:27" hidden="1" x14ac:dyDescent="0.25">
      <c r="A604" s="1" t="s">
        <v>26</v>
      </c>
      <c r="B604" s="1" t="s">
        <v>1331</v>
      </c>
      <c r="C604" s="2">
        <v>42324</v>
      </c>
      <c r="D604" s="1" t="s">
        <v>53</v>
      </c>
      <c r="E604" s="7" t="str">
        <f>VLOOKUP(TRIM(D604)*1,CFOP!A:B,2,FALSE)</f>
        <v>Não</v>
      </c>
      <c r="F604" s="1" t="s">
        <v>29</v>
      </c>
      <c r="G604" s="3">
        <v>-630</v>
      </c>
      <c r="H604" s="3">
        <v>0</v>
      </c>
      <c r="I604" s="3">
        <v>0</v>
      </c>
      <c r="J604" s="1" t="s">
        <v>31</v>
      </c>
      <c r="K604" s="3">
        <v>0</v>
      </c>
      <c r="L604" s="3">
        <v>0</v>
      </c>
      <c r="M604" s="1" t="s">
        <v>31</v>
      </c>
      <c r="N604" s="3">
        <v>0</v>
      </c>
      <c r="O604" s="3">
        <v>0</v>
      </c>
      <c r="P604" s="1" t="s">
        <v>31</v>
      </c>
      <c r="Q604" s="3">
        <v>0</v>
      </c>
      <c r="R604" s="3">
        <v>0</v>
      </c>
      <c r="S604" s="1" t="s">
        <v>31</v>
      </c>
      <c r="T604" s="3">
        <v>0</v>
      </c>
      <c r="U604" s="3">
        <v>0</v>
      </c>
      <c r="V604" s="1" t="s">
        <v>31</v>
      </c>
      <c r="W604" s="1" t="s">
        <v>33</v>
      </c>
      <c r="X604" s="1" t="s">
        <v>1332</v>
      </c>
      <c r="Y604" s="1" t="s">
        <v>1333</v>
      </c>
      <c r="Z604" s="1" t="s">
        <v>1334</v>
      </c>
      <c r="AA604" s="1" t="s">
        <v>1335</v>
      </c>
    </row>
    <row r="605" spans="1:27" x14ac:dyDescent="0.25">
      <c r="A605" s="1" t="s">
        <v>26</v>
      </c>
      <c r="B605" s="1" t="s">
        <v>1336</v>
      </c>
      <c r="C605" s="2">
        <v>42324</v>
      </c>
      <c r="D605" s="1" t="s">
        <v>586</v>
      </c>
      <c r="E605" s="7" t="str">
        <f>VLOOKUP(TRIM(D605)*1,CFOP!A:B,2,FALSE)</f>
        <v>Sim</v>
      </c>
      <c r="F605" s="1" t="s">
        <v>29</v>
      </c>
      <c r="G605" s="3">
        <v>-469.8</v>
      </c>
      <c r="H605" s="3">
        <v>469.8</v>
      </c>
      <c r="I605" s="3">
        <v>84.56</v>
      </c>
      <c r="J605" s="1" t="s">
        <v>30</v>
      </c>
      <c r="K605" s="3">
        <v>0</v>
      </c>
      <c r="L605" s="3">
        <v>0</v>
      </c>
      <c r="M605" s="1" t="s">
        <v>31</v>
      </c>
      <c r="N605" s="3">
        <v>0</v>
      </c>
      <c r="O605" s="3">
        <v>0</v>
      </c>
      <c r="P605" s="1" t="s">
        <v>31</v>
      </c>
      <c r="Q605" s="3">
        <v>469.8</v>
      </c>
      <c r="R605" s="3">
        <v>7.75</v>
      </c>
      <c r="S605" s="1" t="s">
        <v>32</v>
      </c>
      <c r="T605" s="3">
        <v>469.8</v>
      </c>
      <c r="U605" s="3">
        <v>35.700000000000003</v>
      </c>
      <c r="V605" s="1" t="s">
        <v>32</v>
      </c>
      <c r="W605" s="1" t="s">
        <v>33</v>
      </c>
      <c r="X605" s="1" t="s">
        <v>771</v>
      </c>
      <c r="Y605" s="1" t="s">
        <v>91</v>
      </c>
      <c r="Z605" s="1" t="s">
        <v>1337</v>
      </c>
      <c r="AA605" s="1" t="s">
        <v>1338</v>
      </c>
    </row>
    <row r="606" spans="1:27" hidden="1" x14ac:dyDescent="0.25">
      <c r="A606" s="1" t="s">
        <v>26</v>
      </c>
      <c r="B606" s="1" t="s">
        <v>1339</v>
      </c>
      <c r="C606" s="2">
        <v>42324</v>
      </c>
      <c r="D606" s="1" t="s">
        <v>39</v>
      </c>
      <c r="E606" s="7" t="str">
        <f>VLOOKUP(TRIM(D606)*1,CFOP!A:B,2,FALSE)</f>
        <v>Não</v>
      </c>
      <c r="F606" s="1" t="s">
        <v>29</v>
      </c>
      <c r="G606" s="3">
        <v>-18.010000000000002</v>
      </c>
      <c r="H606" s="3">
        <v>18</v>
      </c>
      <c r="I606" s="3">
        <v>0.52</v>
      </c>
      <c r="J606" s="1" t="s">
        <v>30</v>
      </c>
      <c r="K606" s="3">
        <v>0</v>
      </c>
      <c r="L606" s="3">
        <v>0</v>
      </c>
      <c r="M606" s="1" t="s">
        <v>31</v>
      </c>
      <c r="N606" s="3">
        <v>0</v>
      </c>
      <c r="O606" s="3">
        <v>0</v>
      </c>
      <c r="P606" s="1" t="s">
        <v>31</v>
      </c>
      <c r="Q606" s="3">
        <v>18</v>
      </c>
      <c r="R606" s="3">
        <v>0.3</v>
      </c>
      <c r="S606" s="1" t="s">
        <v>32</v>
      </c>
      <c r="T606" s="3">
        <v>18</v>
      </c>
      <c r="U606" s="3">
        <v>1.37</v>
      </c>
      <c r="V606" s="1" t="s">
        <v>32</v>
      </c>
      <c r="W606" s="1" t="s">
        <v>33</v>
      </c>
      <c r="X606" s="1" t="s">
        <v>1340</v>
      </c>
      <c r="Y606" s="1" t="s">
        <v>44</v>
      </c>
      <c r="Z606" s="1" t="s">
        <v>1341</v>
      </c>
      <c r="AA606" s="1" t="s">
        <v>1342</v>
      </c>
    </row>
    <row r="607" spans="1:27" hidden="1" x14ac:dyDescent="0.25">
      <c r="A607" s="1" t="s">
        <v>26</v>
      </c>
      <c r="B607" s="1" t="s">
        <v>1339</v>
      </c>
      <c r="C607" s="2">
        <v>42324</v>
      </c>
      <c r="D607" s="1" t="s">
        <v>39</v>
      </c>
      <c r="E607" s="7" t="str">
        <f>VLOOKUP(TRIM(D607)*1,CFOP!A:B,2,FALSE)</f>
        <v>Não</v>
      </c>
      <c r="F607" s="1" t="s">
        <v>29</v>
      </c>
      <c r="G607" s="3">
        <v>-321.99</v>
      </c>
      <c r="H607" s="3">
        <v>322</v>
      </c>
      <c r="I607" s="3">
        <v>9.24</v>
      </c>
      <c r="J607" s="1" t="s">
        <v>30</v>
      </c>
      <c r="K607" s="3">
        <v>0</v>
      </c>
      <c r="L607" s="3">
        <v>0</v>
      </c>
      <c r="M607" s="1" t="s">
        <v>31</v>
      </c>
      <c r="N607" s="3">
        <v>0</v>
      </c>
      <c r="O607" s="3">
        <v>0</v>
      </c>
      <c r="P607" s="1" t="s">
        <v>31</v>
      </c>
      <c r="Q607" s="3">
        <v>322</v>
      </c>
      <c r="R607" s="3">
        <v>5.3100000000000005</v>
      </c>
      <c r="S607" s="1" t="s">
        <v>32</v>
      </c>
      <c r="T607" s="3">
        <v>322</v>
      </c>
      <c r="U607" s="3">
        <v>24.47</v>
      </c>
      <c r="V607" s="1" t="s">
        <v>32</v>
      </c>
      <c r="W607" s="1" t="s">
        <v>33</v>
      </c>
      <c r="X607" s="1" t="s">
        <v>1340</v>
      </c>
      <c r="Y607" s="1" t="s">
        <v>344</v>
      </c>
      <c r="Z607" s="1" t="s">
        <v>1343</v>
      </c>
      <c r="AA607" s="1" t="s">
        <v>1344</v>
      </c>
    </row>
    <row r="608" spans="1:27" hidden="1" x14ac:dyDescent="0.25">
      <c r="A608" s="1" t="s">
        <v>26</v>
      </c>
      <c r="B608" s="1" t="s">
        <v>1339</v>
      </c>
      <c r="C608" s="2">
        <v>42324</v>
      </c>
      <c r="D608" s="1" t="s">
        <v>39</v>
      </c>
      <c r="E608" s="7" t="str">
        <f>VLOOKUP(TRIM(D608)*1,CFOP!A:B,2,FALSE)</f>
        <v>Não</v>
      </c>
      <c r="F608" s="1" t="s">
        <v>29</v>
      </c>
      <c r="G608" s="3">
        <v>-460</v>
      </c>
      <c r="H608" s="3">
        <v>460</v>
      </c>
      <c r="I608" s="3">
        <v>13.200000000000001</v>
      </c>
      <c r="J608" s="1" t="s">
        <v>30</v>
      </c>
      <c r="K608" s="3">
        <v>0</v>
      </c>
      <c r="L608" s="3">
        <v>0</v>
      </c>
      <c r="M608" s="1" t="s">
        <v>31</v>
      </c>
      <c r="N608" s="3">
        <v>0</v>
      </c>
      <c r="O608" s="3">
        <v>0</v>
      </c>
      <c r="P608" s="1" t="s">
        <v>31</v>
      </c>
      <c r="Q608" s="3">
        <v>460</v>
      </c>
      <c r="R608" s="3">
        <v>7.59</v>
      </c>
      <c r="S608" s="1" t="s">
        <v>32</v>
      </c>
      <c r="T608" s="3">
        <v>460</v>
      </c>
      <c r="U608" s="3">
        <v>34.96</v>
      </c>
      <c r="V608" s="1" t="s">
        <v>32</v>
      </c>
      <c r="W608" s="1" t="s">
        <v>33</v>
      </c>
      <c r="X608" s="1" t="s">
        <v>1340</v>
      </c>
      <c r="Y608" s="1" t="s">
        <v>344</v>
      </c>
      <c r="Z608" s="1" t="s">
        <v>1345</v>
      </c>
      <c r="AA608" s="1" t="s">
        <v>1346</v>
      </c>
    </row>
    <row r="609" spans="1:27" hidden="1" x14ac:dyDescent="0.25">
      <c r="A609" s="1" t="s">
        <v>26</v>
      </c>
      <c r="B609" s="1" t="s">
        <v>1347</v>
      </c>
      <c r="C609" s="2">
        <v>42324</v>
      </c>
      <c r="D609" s="1" t="s">
        <v>271</v>
      </c>
      <c r="E609" s="7" t="str">
        <f>VLOOKUP(TRIM(D609)*1,CFOP!A:B,2,FALSE)</f>
        <v>Não</v>
      </c>
      <c r="F609" s="1" t="s">
        <v>272</v>
      </c>
      <c r="G609" s="3">
        <v>-6630.8600000000006</v>
      </c>
      <c r="H609" s="3">
        <v>6630.8600000000006</v>
      </c>
      <c r="I609" s="3">
        <v>795.7</v>
      </c>
      <c r="J609" s="1" t="s">
        <v>1348</v>
      </c>
      <c r="K609" s="3">
        <v>0</v>
      </c>
      <c r="L609" s="3">
        <v>0</v>
      </c>
      <c r="M609" s="1" t="s">
        <v>31</v>
      </c>
      <c r="N609" s="3">
        <v>0</v>
      </c>
      <c r="O609" s="3">
        <v>0</v>
      </c>
      <c r="P609" s="1" t="s">
        <v>31</v>
      </c>
      <c r="Q609" s="3">
        <v>6630.8600000000006</v>
      </c>
      <c r="R609" s="3">
        <v>66.31</v>
      </c>
      <c r="S609" s="1" t="s">
        <v>32</v>
      </c>
      <c r="T609" s="3">
        <v>6630.8600000000006</v>
      </c>
      <c r="U609" s="3">
        <v>305.02</v>
      </c>
      <c r="V609" s="1" t="s">
        <v>32</v>
      </c>
      <c r="W609" s="1" t="s">
        <v>33</v>
      </c>
      <c r="X609" s="1" t="s">
        <v>1349</v>
      </c>
      <c r="Y609" s="1" t="s">
        <v>99</v>
      </c>
      <c r="Z609" s="1" t="s">
        <v>1350</v>
      </c>
      <c r="AA609" s="1" t="s">
        <v>1351</v>
      </c>
    </row>
    <row r="610" spans="1:27" hidden="1" x14ac:dyDescent="0.25">
      <c r="A610" s="1" t="s">
        <v>26</v>
      </c>
      <c r="B610" s="1" t="s">
        <v>1347</v>
      </c>
      <c r="C610" s="2">
        <v>42324</v>
      </c>
      <c r="D610" s="1" t="s">
        <v>271</v>
      </c>
      <c r="E610" s="7" t="str">
        <f>VLOOKUP(TRIM(D610)*1,CFOP!A:B,2,FALSE)</f>
        <v>Não</v>
      </c>
      <c r="F610" s="1" t="s">
        <v>272</v>
      </c>
      <c r="G610" s="3">
        <v>-1037.56</v>
      </c>
      <c r="H610" s="3">
        <v>1037.55</v>
      </c>
      <c r="I610" s="3">
        <v>124.51</v>
      </c>
      <c r="J610" s="1" t="s">
        <v>1348</v>
      </c>
      <c r="K610" s="3">
        <v>0</v>
      </c>
      <c r="L610" s="3">
        <v>0</v>
      </c>
      <c r="M610" s="1" t="s">
        <v>31</v>
      </c>
      <c r="N610" s="3">
        <v>0</v>
      </c>
      <c r="O610" s="3">
        <v>0</v>
      </c>
      <c r="P610" s="1" t="s">
        <v>31</v>
      </c>
      <c r="Q610" s="3">
        <v>1037.55</v>
      </c>
      <c r="R610" s="3">
        <v>10.38</v>
      </c>
      <c r="S610" s="1" t="s">
        <v>32</v>
      </c>
      <c r="T610" s="3">
        <v>1037.55</v>
      </c>
      <c r="U610" s="3">
        <v>47.730000000000004</v>
      </c>
      <c r="V610" s="1" t="s">
        <v>32</v>
      </c>
      <c r="W610" s="1" t="s">
        <v>33</v>
      </c>
      <c r="X610" s="1" t="s">
        <v>1349</v>
      </c>
      <c r="Y610" s="1" t="s">
        <v>99</v>
      </c>
      <c r="Z610" s="1" t="s">
        <v>1352</v>
      </c>
      <c r="AA610" s="1" t="s">
        <v>1353</v>
      </c>
    </row>
    <row r="611" spans="1:27" hidden="1" x14ac:dyDescent="0.25">
      <c r="A611" s="1" t="s">
        <v>26</v>
      </c>
      <c r="B611" s="1" t="s">
        <v>1354</v>
      </c>
      <c r="C611" s="2">
        <v>42324</v>
      </c>
      <c r="D611" s="1" t="s">
        <v>28</v>
      </c>
      <c r="E611" s="7" t="str">
        <f>VLOOKUP(TRIM(D611)*1,CFOP!A:B,2,FALSE)</f>
        <v>Não</v>
      </c>
      <c r="F611" s="1" t="s">
        <v>29</v>
      </c>
      <c r="G611" s="3">
        <v>-330.18</v>
      </c>
      <c r="H611" s="3">
        <v>287.11</v>
      </c>
      <c r="I611" s="3">
        <v>51.68</v>
      </c>
      <c r="J611" s="1" t="s">
        <v>30</v>
      </c>
      <c r="K611" s="3">
        <v>0</v>
      </c>
      <c r="L611" s="3">
        <v>0</v>
      </c>
      <c r="M611" s="1" t="s">
        <v>31</v>
      </c>
      <c r="N611" s="3">
        <v>287.11</v>
      </c>
      <c r="O611" s="3">
        <v>43.07</v>
      </c>
      <c r="P611" s="1" t="s">
        <v>62</v>
      </c>
      <c r="Q611" s="3">
        <v>287.11</v>
      </c>
      <c r="R611" s="3">
        <v>4.74</v>
      </c>
      <c r="S611" s="1" t="s">
        <v>32</v>
      </c>
      <c r="T611" s="3">
        <v>287.11</v>
      </c>
      <c r="U611" s="3">
        <v>21.82</v>
      </c>
      <c r="V611" s="1" t="s">
        <v>32</v>
      </c>
      <c r="W611" s="1" t="s">
        <v>33</v>
      </c>
      <c r="X611" s="1" t="s">
        <v>148</v>
      </c>
      <c r="Y611" s="1" t="s">
        <v>149</v>
      </c>
      <c r="Z611" s="1" t="s">
        <v>1355</v>
      </c>
      <c r="AA611" s="1" t="s">
        <v>1356</v>
      </c>
    </row>
    <row r="612" spans="1:27" hidden="1" x14ac:dyDescent="0.25">
      <c r="A612" s="1" t="s">
        <v>26</v>
      </c>
      <c r="B612" s="1" t="s">
        <v>1354</v>
      </c>
      <c r="C612" s="2">
        <v>42324</v>
      </c>
      <c r="D612" s="1" t="s">
        <v>28</v>
      </c>
      <c r="E612" s="7" t="str">
        <f>VLOOKUP(TRIM(D612)*1,CFOP!A:B,2,FALSE)</f>
        <v>Não</v>
      </c>
      <c r="F612" s="1" t="s">
        <v>29</v>
      </c>
      <c r="G612" s="3">
        <v>-151.80000000000001</v>
      </c>
      <c r="H612" s="3">
        <v>132</v>
      </c>
      <c r="I612" s="3">
        <v>23.76</v>
      </c>
      <c r="J612" s="1" t="s">
        <v>30</v>
      </c>
      <c r="K612" s="3">
        <v>0</v>
      </c>
      <c r="L612" s="3">
        <v>0</v>
      </c>
      <c r="M612" s="1" t="s">
        <v>31</v>
      </c>
      <c r="N612" s="3">
        <v>132</v>
      </c>
      <c r="O612" s="3">
        <v>19.8</v>
      </c>
      <c r="P612" s="1" t="s">
        <v>62</v>
      </c>
      <c r="Q612" s="3">
        <v>132</v>
      </c>
      <c r="R612" s="3">
        <v>2.1800000000000002</v>
      </c>
      <c r="S612" s="1" t="s">
        <v>32</v>
      </c>
      <c r="T612" s="3">
        <v>132</v>
      </c>
      <c r="U612" s="3">
        <v>10.029999999999999</v>
      </c>
      <c r="V612" s="1" t="s">
        <v>32</v>
      </c>
      <c r="W612" s="1" t="s">
        <v>33</v>
      </c>
      <c r="X612" s="1" t="s">
        <v>148</v>
      </c>
      <c r="Y612" s="1" t="s">
        <v>149</v>
      </c>
      <c r="Z612" s="1" t="s">
        <v>350</v>
      </c>
      <c r="AA612" s="1" t="s">
        <v>351</v>
      </c>
    </row>
    <row r="613" spans="1:27" hidden="1" x14ac:dyDescent="0.25">
      <c r="A613" s="1" t="s">
        <v>26</v>
      </c>
      <c r="B613" s="1" t="s">
        <v>1354</v>
      </c>
      <c r="C613" s="2">
        <v>42324</v>
      </c>
      <c r="D613" s="1" t="s">
        <v>28</v>
      </c>
      <c r="E613" s="7" t="str">
        <f>VLOOKUP(TRIM(D613)*1,CFOP!A:B,2,FALSE)</f>
        <v>Não</v>
      </c>
      <c r="F613" s="1" t="s">
        <v>29</v>
      </c>
      <c r="G613" s="3">
        <v>-408.64000000000004</v>
      </c>
      <c r="H613" s="3">
        <v>355.34000000000003</v>
      </c>
      <c r="I613" s="3">
        <v>63.96</v>
      </c>
      <c r="J613" s="1" t="s">
        <v>30</v>
      </c>
      <c r="K613" s="3">
        <v>0</v>
      </c>
      <c r="L613" s="3">
        <v>0</v>
      </c>
      <c r="M613" s="1" t="s">
        <v>31</v>
      </c>
      <c r="N613" s="3">
        <v>355.34000000000003</v>
      </c>
      <c r="O613" s="3">
        <v>53.300000000000004</v>
      </c>
      <c r="P613" s="1" t="s">
        <v>62</v>
      </c>
      <c r="Q613" s="3">
        <v>355.34000000000003</v>
      </c>
      <c r="R613" s="3">
        <v>5.86</v>
      </c>
      <c r="S613" s="1" t="s">
        <v>32</v>
      </c>
      <c r="T613" s="3">
        <v>355.34000000000003</v>
      </c>
      <c r="U613" s="3">
        <v>27.01</v>
      </c>
      <c r="V613" s="1" t="s">
        <v>32</v>
      </c>
      <c r="W613" s="1" t="s">
        <v>33</v>
      </c>
      <c r="X613" s="1" t="s">
        <v>148</v>
      </c>
      <c r="Y613" s="1" t="s">
        <v>149</v>
      </c>
      <c r="Z613" s="1" t="s">
        <v>1357</v>
      </c>
      <c r="AA613" s="1" t="s">
        <v>1358</v>
      </c>
    </row>
    <row r="614" spans="1:27" hidden="1" x14ac:dyDescent="0.25">
      <c r="A614" s="1" t="s">
        <v>26</v>
      </c>
      <c r="B614" s="1" t="s">
        <v>1354</v>
      </c>
      <c r="C614" s="2">
        <v>42324</v>
      </c>
      <c r="D614" s="1" t="s">
        <v>28</v>
      </c>
      <c r="E614" s="7" t="str">
        <f>VLOOKUP(TRIM(D614)*1,CFOP!A:B,2,FALSE)</f>
        <v>Não</v>
      </c>
      <c r="F614" s="1" t="s">
        <v>29</v>
      </c>
      <c r="G614" s="3">
        <v>-424.21</v>
      </c>
      <c r="H614" s="3">
        <v>368.88</v>
      </c>
      <c r="I614" s="3">
        <v>66.400000000000006</v>
      </c>
      <c r="J614" s="1" t="s">
        <v>30</v>
      </c>
      <c r="K614" s="3">
        <v>0</v>
      </c>
      <c r="L614" s="3">
        <v>0</v>
      </c>
      <c r="M614" s="1" t="s">
        <v>31</v>
      </c>
      <c r="N614" s="3">
        <v>368.88</v>
      </c>
      <c r="O614" s="3">
        <v>55.33</v>
      </c>
      <c r="P614" s="1" t="s">
        <v>62</v>
      </c>
      <c r="Q614" s="3">
        <v>368.88</v>
      </c>
      <c r="R614" s="3">
        <v>6.09</v>
      </c>
      <c r="S614" s="1" t="s">
        <v>32</v>
      </c>
      <c r="T614" s="3">
        <v>368.88</v>
      </c>
      <c r="U614" s="3">
        <v>28.03</v>
      </c>
      <c r="V614" s="1" t="s">
        <v>32</v>
      </c>
      <c r="W614" s="1" t="s">
        <v>33</v>
      </c>
      <c r="X614" s="1" t="s">
        <v>148</v>
      </c>
      <c r="Y614" s="1" t="s">
        <v>149</v>
      </c>
      <c r="Z614" s="1" t="s">
        <v>1359</v>
      </c>
      <c r="AA614" s="1" t="s">
        <v>1360</v>
      </c>
    </row>
    <row r="615" spans="1:27" hidden="1" x14ac:dyDescent="0.25">
      <c r="A615" s="1" t="s">
        <v>26</v>
      </c>
      <c r="B615" s="1" t="s">
        <v>1354</v>
      </c>
      <c r="C615" s="2">
        <v>42324</v>
      </c>
      <c r="D615" s="1" t="s">
        <v>28</v>
      </c>
      <c r="E615" s="7" t="str">
        <f>VLOOKUP(TRIM(D615)*1,CFOP!A:B,2,FALSE)</f>
        <v>Não</v>
      </c>
      <c r="F615" s="1" t="s">
        <v>29</v>
      </c>
      <c r="G615" s="3">
        <v>-158.88</v>
      </c>
      <c r="H615" s="3">
        <v>138.16</v>
      </c>
      <c r="I615" s="3">
        <v>24.87</v>
      </c>
      <c r="J615" s="1" t="s">
        <v>30</v>
      </c>
      <c r="K615" s="3">
        <v>0</v>
      </c>
      <c r="L615" s="3">
        <v>0</v>
      </c>
      <c r="M615" s="1" t="s">
        <v>31</v>
      </c>
      <c r="N615" s="3">
        <v>138.16</v>
      </c>
      <c r="O615" s="3">
        <v>20.72</v>
      </c>
      <c r="P615" s="1" t="s">
        <v>62</v>
      </c>
      <c r="Q615" s="3">
        <v>138.16</v>
      </c>
      <c r="R615" s="3">
        <v>2.2800000000000002</v>
      </c>
      <c r="S615" s="1" t="s">
        <v>32</v>
      </c>
      <c r="T615" s="3">
        <v>138.16</v>
      </c>
      <c r="U615" s="3">
        <v>10.5</v>
      </c>
      <c r="V615" s="1" t="s">
        <v>32</v>
      </c>
      <c r="W615" s="1" t="s">
        <v>33</v>
      </c>
      <c r="X615" s="1" t="s">
        <v>148</v>
      </c>
      <c r="Y615" s="1" t="s">
        <v>149</v>
      </c>
      <c r="Z615" s="1" t="s">
        <v>1361</v>
      </c>
      <c r="AA615" s="1" t="s">
        <v>1362</v>
      </c>
    </row>
    <row r="616" spans="1:27" hidden="1" x14ac:dyDescent="0.25">
      <c r="A616" s="1" t="s">
        <v>26</v>
      </c>
      <c r="B616" s="1" t="s">
        <v>1354</v>
      </c>
      <c r="C616" s="2">
        <v>42324</v>
      </c>
      <c r="D616" s="1" t="s">
        <v>28</v>
      </c>
      <c r="E616" s="7" t="str">
        <f>VLOOKUP(TRIM(D616)*1,CFOP!A:B,2,FALSE)</f>
        <v>Não</v>
      </c>
      <c r="F616" s="1" t="s">
        <v>29</v>
      </c>
      <c r="G616" s="3">
        <v>-334.65</v>
      </c>
      <c r="H616" s="3">
        <v>291</v>
      </c>
      <c r="I616" s="3">
        <v>52.38</v>
      </c>
      <c r="J616" s="1" t="s">
        <v>30</v>
      </c>
      <c r="K616" s="3">
        <v>0</v>
      </c>
      <c r="L616" s="3">
        <v>0</v>
      </c>
      <c r="M616" s="1" t="s">
        <v>31</v>
      </c>
      <c r="N616" s="3">
        <v>291</v>
      </c>
      <c r="O616" s="3">
        <v>43.65</v>
      </c>
      <c r="P616" s="1" t="s">
        <v>62</v>
      </c>
      <c r="Q616" s="3">
        <v>291</v>
      </c>
      <c r="R616" s="3">
        <v>4.8</v>
      </c>
      <c r="S616" s="1" t="s">
        <v>32</v>
      </c>
      <c r="T616" s="3">
        <v>291</v>
      </c>
      <c r="U616" s="3">
        <v>22.12</v>
      </c>
      <c r="V616" s="1" t="s">
        <v>32</v>
      </c>
      <c r="W616" s="1" t="s">
        <v>33</v>
      </c>
      <c r="X616" s="1" t="s">
        <v>148</v>
      </c>
      <c r="Y616" s="1" t="s">
        <v>149</v>
      </c>
      <c r="Z616" s="1" t="s">
        <v>348</v>
      </c>
      <c r="AA616" s="1" t="s">
        <v>349</v>
      </c>
    </row>
    <row r="617" spans="1:27" hidden="1" x14ac:dyDescent="0.25">
      <c r="A617" s="1" t="s">
        <v>26</v>
      </c>
      <c r="B617" s="1" t="s">
        <v>1354</v>
      </c>
      <c r="C617" s="2">
        <v>42324</v>
      </c>
      <c r="D617" s="1" t="s">
        <v>28</v>
      </c>
      <c r="E617" s="7" t="str">
        <f>VLOOKUP(TRIM(D617)*1,CFOP!A:B,2,FALSE)</f>
        <v>Não</v>
      </c>
      <c r="F617" s="1" t="s">
        <v>29</v>
      </c>
      <c r="G617" s="3">
        <v>-272.84000000000003</v>
      </c>
      <c r="H617" s="3">
        <v>237.25</v>
      </c>
      <c r="I617" s="3">
        <v>42.71</v>
      </c>
      <c r="J617" s="1" t="s">
        <v>30</v>
      </c>
      <c r="K617" s="3">
        <v>0</v>
      </c>
      <c r="L617" s="3">
        <v>0</v>
      </c>
      <c r="M617" s="1" t="s">
        <v>31</v>
      </c>
      <c r="N617" s="3">
        <v>237.25</v>
      </c>
      <c r="O617" s="3">
        <v>35.590000000000003</v>
      </c>
      <c r="P617" s="1" t="s">
        <v>62</v>
      </c>
      <c r="Q617" s="3">
        <v>237.25</v>
      </c>
      <c r="R617" s="3">
        <v>3.91</v>
      </c>
      <c r="S617" s="1" t="s">
        <v>32</v>
      </c>
      <c r="T617" s="3">
        <v>237.25</v>
      </c>
      <c r="U617" s="3">
        <v>18.03</v>
      </c>
      <c r="V617" s="1" t="s">
        <v>32</v>
      </c>
      <c r="W617" s="1" t="s">
        <v>33</v>
      </c>
      <c r="X617" s="1" t="s">
        <v>148</v>
      </c>
      <c r="Y617" s="1" t="s">
        <v>149</v>
      </c>
      <c r="Z617" s="1" t="s">
        <v>1363</v>
      </c>
      <c r="AA617" s="1" t="s">
        <v>1364</v>
      </c>
    </row>
    <row r="618" spans="1:27" hidden="1" x14ac:dyDescent="0.25">
      <c r="A618" s="1" t="s">
        <v>26</v>
      </c>
      <c r="B618" s="1" t="s">
        <v>1354</v>
      </c>
      <c r="C618" s="2">
        <v>42324</v>
      </c>
      <c r="D618" s="1" t="s">
        <v>28</v>
      </c>
      <c r="E618" s="7" t="str">
        <f>VLOOKUP(TRIM(D618)*1,CFOP!A:B,2,FALSE)</f>
        <v>Não</v>
      </c>
      <c r="F618" s="1" t="s">
        <v>29</v>
      </c>
      <c r="G618" s="3">
        <v>-256.45</v>
      </c>
      <c r="H618" s="3">
        <v>223</v>
      </c>
      <c r="I618" s="3">
        <v>40.14</v>
      </c>
      <c r="J618" s="1" t="s">
        <v>30</v>
      </c>
      <c r="K618" s="3">
        <v>0</v>
      </c>
      <c r="L618" s="3">
        <v>0</v>
      </c>
      <c r="M618" s="1" t="s">
        <v>31</v>
      </c>
      <c r="N618" s="3">
        <v>223</v>
      </c>
      <c r="O618" s="3">
        <v>33.450000000000003</v>
      </c>
      <c r="P618" s="1" t="s">
        <v>62</v>
      </c>
      <c r="Q618" s="3">
        <v>223</v>
      </c>
      <c r="R618" s="3">
        <v>3.68</v>
      </c>
      <c r="S618" s="1" t="s">
        <v>32</v>
      </c>
      <c r="T618" s="3">
        <v>223</v>
      </c>
      <c r="U618" s="3">
        <v>16.95</v>
      </c>
      <c r="V618" s="1" t="s">
        <v>32</v>
      </c>
      <c r="W618" s="1" t="s">
        <v>33</v>
      </c>
      <c r="X618" s="1" t="s">
        <v>148</v>
      </c>
      <c r="Y618" s="1" t="s">
        <v>149</v>
      </c>
      <c r="Z618" s="1" t="s">
        <v>162</v>
      </c>
      <c r="AA618" s="1" t="s">
        <v>163</v>
      </c>
    </row>
    <row r="619" spans="1:27" hidden="1" x14ac:dyDescent="0.25">
      <c r="A619" s="1" t="s">
        <v>26</v>
      </c>
      <c r="B619" s="1" t="s">
        <v>1354</v>
      </c>
      <c r="C619" s="2">
        <v>42324</v>
      </c>
      <c r="D619" s="1" t="s">
        <v>28</v>
      </c>
      <c r="E619" s="7" t="str">
        <f>VLOOKUP(TRIM(D619)*1,CFOP!A:B,2,FALSE)</f>
        <v>Não</v>
      </c>
      <c r="F619" s="1" t="s">
        <v>29</v>
      </c>
      <c r="G619" s="3">
        <v>-830.6</v>
      </c>
      <c r="H619" s="3">
        <v>722.25</v>
      </c>
      <c r="I619" s="3">
        <v>130.01</v>
      </c>
      <c r="J619" s="1" t="s">
        <v>30</v>
      </c>
      <c r="K619" s="3">
        <v>0</v>
      </c>
      <c r="L619" s="3">
        <v>0</v>
      </c>
      <c r="M619" s="1" t="s">
        <v>31</v>
      </c>
      <c r="N619" s="3">
        <v>722.25</v>
      </c>
      <c r="O619" s="3">
        <v>108.34</v>
      </c>
      <c r="P619" s="1" t="s">
        <v>62</v>
      </c>
      <c r="Q619" s="3">
        <v>722.25</v>
      </c>
      <c r="R619" s="3">
        <v>11.92</v>
      </c>
      <c r="S619" s="1" t="s">
        <v>32</v>
      </c>
      <c r="T619" s="3">
        <v>722.25</v>
      </c>
      <c r="U619" s="3">
        <v>54.89</v>
      </c>
      <c r="V619" s="1" t="s">
        <v>32</v>
      </c>
      <c r="W619" s="1" t="s">
        <v>33</v>
      </c>
      <c r="X619" s="1" t="s">
        <v>148</v>
      </c>
      <c r="Y619" s="1" t="s">
        <v>149</v>
      </c>
      <c r="Z619" s="1" t="s">
        <v>1365</v>
      </c>
      <c r="AA619" s="1" t="s">
        <v>1366</v>
      </c>
    </row>
    <row r="620" spans="1:27" hidden="1" x14ac:dyDescent="0.25">
      <c r="A620" s="1" t="s">
        <v>26</v>
      </c>
      <c r="B620" s="1" t="s">
        <v>1354</v>
      </c>
      <c r="C620" s="2">
        <v>42324</v>
      </c>
      <c r="D620" s="1" t="s">
        <v>28</v>
      </c>
      <c r="E620" s="7" t="str">
        <f>VLOOKUP(TRIM(D620)*1,CFOP!A:B,2,FALSE)</f>
        <v>Não</v>
      </c>
      <c r="F620" s="1" t="s">
        <v>29</v>
      </c>
      <c r="G620" s="3">
        <v>-731.4</v>
      </c>
      <c r="H620" s="3">
        <v>636</v>
      </c>
      <c r="I620" s="3">
        <v>114.48</v>
      </c>
      <c r="J620" s="1" t="s">
        <v>30</v>
      </c>
      <c r="K620" s="3">
        <v>0</v>
      </c>
      <c r="L620" s="3">
        <v>0</v>
      </c>
      <c r="M620" s="1" t="s">
        <v>31</v>
      </c>
      <c r="N620" s="3">
        <v>636</v>
      </c>
      <c r="O620" s="3">
        <v>95.4</v>
      </c>
      <c r="P620" s="1" t="s">
        <v>62</v>
      </c>
      <c r="Q620" s="3">
        <v>636</v>
      </c>
      <c r="R620" s="3">
        <v>10.49</v>
      </c>
      <c r="S620" s="1" t="s">
        <v>32</v>
      </c>
      <c r="T620" s="3">
        <v>636</v>
      </c>
      <c r="U620" s="3">
        <v>48.34</v>
      </c>
      <c r="V620" s="1" t="s">
        <v>32</v>
      </c>
      <c r="W620" s="1" t="s">
        <v>33</v>
      </c>
      <c r="X620" s="1" t="s">
        <v>148</v>
      </c>
      <c r="Y620" s="1" t="s">
        <v>149</v>
      </c>
      <c r="Z620" s="1" t="s">
        <v>358</v>
      </c>
      <c r="AA620" s="1" t="s">
        <v>359</v>
      </c>
    </row>
    <row r="621" spans="1:27" hidden="1" x14ac:dyDescent="0.25">
      <c r="A621" s="1" t="s">
        <v>26</v>
      </c>
      <c r="B621" s="1" t="s">
        <v>1367</v>
      </c>
      <c r="C621" s="2">
        <v>42324</v>
      </c>
      <c r="D621" s="1" t="s">
        <v>53</v>
      </c>
      <c r="E621" s="7" t="str">
        <f>VLOOKUP(TRIM(D621)*1,CFOP!A:B,2,FALSE)</f>
        <v>Não</v>
      </c>
      <c r="F621" s="1" t="s">
        <v>29</v>
      </c>
      <c r="G621" s="3">
        <v>-11946.47</v>
      </c>
      <c r="H621" s="3">
        <v>0</v>
      </c>
      <c r="I621" s="3">
        <v>0</v>
      </c>
      <c r="J621" s="1" t="s">
        <v>31</v>
      </c>
      <c r="K621" s="3">
        <v>0</v>
      </c>
      <c r="L621" s="3">
        <v>0</v>
      </c>
      <c r="M621" s="1" t="s">
        <v>31</v>
      </c>
      <c r="N621" s="3">
        <v>0</v>
      </c>
      <c r="O621" s="3">
        <v>0</v>
      </c>
      <c r="P621" s="1" t="s">
        <v>31</v>
      </c>
      <c r="Q621" s="3">
        <v>0</v>
      </c>
      <c r="R621" s="3">
        <v>0</v>
      </c>
      <c r="S621" s="1" t="s">
        <v>31</v>
      </c>
      <c r="T621" s="3">
        <v>0</v>
      </c>
      <c r="U621" s="3">
        <v>0</v>
      </c>
      <c r="V621" s="1" t="s">
        <v>31</v>
      </c>
      <c r="W621" s="1" t="s">
        <v>33</v>
      </c>
      <c r="X621" s="1" t="s">
        <v>266</v>
      </c>
      <c r="Y621" s="1" t="s">
        <v>267</v>
      </c>
      <c r="Z621" s="1" t="s">
        <v>268</v>
      </c>
      <c r="AA621" s="1" t="s">
        <v>269</v>
      </c>
    </row>
    <row r="622" spans="1:27" hidden="1" x14ac:dyDescent="0.25">
      <c r="A622" s="1" t="s">
        <v>26</v>
      </c>
      <c r="B622" s="1" t="s">
        <v>1368</v>
      </c>
      <c r="C622" s="2">
        <v>42324</v>
      </c>
      <c r="D622" s="1" t="s">
        <v>28</v>
      </c>
      <c r="E622" s="7" t="str">
        <f>VLOOKUP(TRIM(D622)*1,CFOP!A:B,2,FALSE)</f>
        <v>Não</v>
      </c>
      <c r="F622" s="1" t="s">
        <v>29</v>
      </c>
      <c r="G622" s="3">
        <v>-381.57</v>
      </c>
      <c r="H622" s="3">
        <v>186.51</v>
      </c>
      <c r="I622" s="3">
        <v>33.57</v>
      </c>
      <c r="J622" s="1" t="s">
        <v>207</v>
      </c>
      <c r="K622" s="3">
        <v>0</v>
      </c>
      <c r="L622" s="3">
        <v>0</v>
      </c>
      <c r="M622" s="1" t="s">
        <v>31</v>
      </c>
      <c r="N622" s="3">
        <v>0</v>
      </c>
      <c r="O622" s="3">
        <v>0</v>
      </c>
      <c r="P622" s="1" t="s">
        <v>31</v>
      </c>
      <c r="Q622" s="3">
        <v>381.57</v>
      </c>
      <c r="R622" s="3">
        <v>6.3</v>
      </c>
      <c r="S622" s="1" t="s">
        <v>32</v>
      </c>
      <c r="T622" s="3">
        <v>381.57</v>
      </c>
      <c r="U622" s="3">
        <v>29</v>
      </c>
      <c r="V622" s="1" t="s">
        <v>32</v>
      </c>
      <c r="W622" s="1" t="s">
        <v>33</v>
      </c>
      <c r="X622" s="1" t="s">
        <v>208</v>
      </c>
      <c r="Y622" s="1" t="s">
        <v>35</v>
      </c>
      <c r="Z622" s="1" t="s">
        <v>1369</v>
      </c>
      <c r="AA622" s="1" t="s">
        <v>1370</v>
      </c>
    </row>
    <row r="623" spans="1:27" hidden="1" x14ac:dyDescent="0.25">
      <c r="A623" s="1" t="s">
        <v>26</v>
      </c>
      <c r="B623" s="1" t="s">
        <v>1371</v>
      </c>
      <c r="C623" s="2">
        <v>42324</v>
      </c>
      <c r="D623" s="1" t="s">
        <v>39</v>
      </c>
      <c r="E623" s="7" t="str">
        <f>VLOOKUP(TRIM(D623)*1,CFOP!A:B,2,FALSE)</f>
        <v>Não</v>
      </c>
      <c r="F623" s="1" t="s">
        <v>29</v>
      </c>
      <c r="G623" s="3">
        <v>-343.74</v>
      </c>
      <c r="H623" s="3">
        <v>0</v>
      </c>
      <c r="I623" s="3">
        <v>0</v>
      </c>
      <c r="J623" s="1" t="s">
        <v>31</v>
      </c>
      <c r="K623" s="3">
        <v>0</v>
      </c>
      <c r="L623" s="3">
        <v>0</v>
      </c>
      <c r="M623" s="1" t="s">
        <v>31</v>
      </c>
      <c r="N623" s="3">
        <v>0</v>
      </c>
      <c r="O623" s="3">
        <v>0</v>
      </c>
      <c r="P623" s="1" t="s">
        <v>31</v>
      </c>
      <c r="Q623" s="3">
        <v>343.75</v>
      </c>
      <c r="R623" s="3">
        <v>5.67</v>
      </c>
      <c r="S623" s="1" t="s">
        <v>32</v>
      </c>
      <c r="T623" s="3">
        <v>343.75</v>
      </c>
      <c r="U623" s="3">
        <v>26.12</v>
      </c>
      <c r="V623" s="1" t="s">
        <v>32</v>
      </c>
      <c r="W623" s="1" t="s">
        <v>33</v>
      </c>
      <c r="X623" s="1" t="s">
        <v>1372</v>
      </c>
      <c r="Y623" s="1" t="s">
        <v>1373</v>
      </c>
      <c r="Z623" s="1" t="s">
        <v>1374</v>
      </c>
      <c r="AA623" s="1" t="s">
        <v>1375</v>
      </c>
    </row>
    <row r="624" spans="1:27" x14ac:dyDescent="0.25">
      <c r="A624" s="1" t="s">
        <v>26</v>
      </c>
      <c r="B624" s="1" t="s">
        <v>1376</v>
      </c>
      <c r="C624" s="2">
        <v>42324</v>
      </c>
      <c r="D624" s="1" t="s">
        <v>586</v>
      </c>
      <c r="E624" s="7" t="str">
        <f>VLOOKUP(TRIM(D624)*1,CFOP!A:B,2,FALSE)</f>
        <v>Sim</v>
      </c>
      <c r="F624" s="1" t="s">
        <v>29</v>
      </c>
      <c r="G624" s="3">
        <v>-202.01</v>
      </c>
      <c r="H624" s="3">
        <v>202.01</v>
      </c>
      <c r="I624" s="3">
        <v>36.36</v>
      </c>
      <c r="J624" s="1" t="s">
        <v>30</v>
      </c>
      <c r="K624" s="3">
        <v>0</v>
      </c>
      <c r="L624" s="3">
        <v>0</v>
      </c>
      <c r="M624" s="1" t="s">
        <v>31</v>
      </c>
      <c r="N624" s="3">
        <v>0</v>
      </c>
      <c r="O624" s="3">
        <v>0</v>
      </c>
      <c r="P624" s="1" t="s">
        <v>31</v>
      </c>
      <c r="Q624" s="3">
        <v>202.01</v>
      </c>
      <c r="R624" s="3">
        <v>3.33</v>
      </c>
      <c r="S624" s="1" t="s">
        <v>32</v>
      </c>
      <c r="T624" s="3">
        <v>202.01</v>
      </c>
      <c r="U624" s="3">
        <v>15.35</v>
      </c>
      <c r="V624" s="1" t="s">
        <v>32</v>
      </c>
      <c r="W624" s="1" t="s">
        <v>33</v>
      </c>
      <c r="X624" s="1" t="s">
        <v>1377</v>
      </c>
      <c r="Y624" s="1" t="s">
        <v>1378</v>
      </c>
      <c r="Z624" s="1" t="s">
        <v>1379</v>
      </c>
      <c r="AA624" s="1" t="s">
        <v>1380</v>
      </c>
    </row>
    <row r="625" spans="1:27" x14ac:dyDescent="0.25">
      <c r="A625" s="1" t="s">
        <v>26</v>
      </c>
      <c r="B625" s="1" t="s">
        <v>1381</v>
      </c>
      <c r="C625" s="2">
        <v>42324</v>
      </c>
      <c r="D625" s="1" t="s">
        <v>586</v>
      </c>
      <c r="E625" s="7" t="str">
        <f>VLOOKUP(TRIM(D625)*1,CFOP!A:B,2,FALSE)</f>
        <v>Sim</v>
      </c>
      <c r="F625" s="1" t="s">
        <v>29</v>
      </c>
      <c r="G625" s="3">
        <v>-1010.01</v>
      </c>
      <c r="H625" s="3">
        <v>1010.01</v>
      </c>
      <c r="I625" s="3">
        <v>181.8</v>
      </c>
      <c r="J625" s="1" t="s">
        <v>30</v>
      </c>
      <c r="K625" s="3">
        <v>0</v>
      </c>
      <c r="L625" s="3">
        <v>0</v>
      </c>
      <c r="M625" s="1" t="s">
        <v>31</v>
      </c>
      <c r="N625" s="3">
        <v>0</v>
      </c>
      <c r="O625" s="3">
        <v>0</v>
      </c>
      <c r="P625" s="1" t="s">
        <v>31</v>
      </c>
      <c r="Q625" s="3">
        <v>1010.01</v>
      </c>
      <c r="R625" s="3">
        <v>16.670000000000002</v>
      </c>
      <c r="S625" s="1" t="s">
        <v>32</v>
      </c>
      <c r="T625" s="3">
        <v>1010.01</v>
      </c>
      <c r="U625" s="3">
        <v>76.760000000000005</v>
      </c>
      <c r="V625" s="1" t="s">
        <v>32</v>
      </c>
      <c r="W625" s="1" t="s">
        <v>33</v>
      </c>
      <c r="X625" s="1" t="s">
        <v>1377</v>
      </c>
      <c r="Y625" s="1" t="s">
        <v>1378</v>
      </c>
      <c r="Z625" s="1" t="s">
        <v>1379</v>
      </c>
      <c r="AA625" s="1" t="s">
        <v>1380</v>
      </c>
    </row>
    <row r="626" spans="1:27" x14ac:dyDescent="0.25">
      <c r="A626" s="1" t="s">
        <v>26</v>
      </c>
      <c r="B626" s="1" t="s">
        <v>1382</v>
      </c>
      <c r="C626" s="2">
        <v>42324</v>
      </c>
      <c r="D626" s="1" t="s">
        <v>586</v>
      </c>
      <c r="E626" s="7" t="str">
        <f>VLOOKUP(TRIM(D626)*1,CFOP!A:B,2,FALSE)</f>
        <v>Sim</v>
      </c>
      <c r="F626" s="1" t="s">
        <v>29</v>
      </c>
      <c r="G626" s="3">
        <v>-727.2</v>
      </c>
      <c r="H626" s="3">
        <v>727.2</v>
      </c>
      <c r="I626" s="3">
        <v>130.9</v>
      </c>
      <c r="J626" s="1" t="s">
        <v>30</v>
      </c>
      <c r="K626" s="3">
        <v>0</v>
      </c>
      <c r="L626" s="3">
        <v>0</v>
      </c>
      <c r="M626" s="1" t="s">
        <v>31</v>
      </c>
      <c r="N626" s="3">
        <v>0</v>
      </c>
      <c r="O626" s="3">
        <v>0</v>
      </c>
      <c r="P626" s="1" t="s">
        <v>31</v>
      </c>
      <c r="Q626" s="3">
        <v>727.2</v>
      </c>
      <c r="R626" s="3">
        <v>12</v>
      </c>
      <c r="S626" s="1" t="s">
        <v>32</v>
      </c>
      <c r="T626" s="3">
        <v>727.2</v>
      </c>
      <c r="U626" s="3">
        <v>55.27</v>
      </c>
      <c r="V626" s="1" t="s">
        <v>32</v>
      </c>
      <c r="W626" s="1" t="s">
        <v>33</v>
      </c>
      <c r="X626" s="1" t="s">
        <v>1377</v>
      </c>
      <c r="Y626" s="1" t="s">
        <v>1378</v>
      </c>
      <c r="Z626" s="1" t="s">
        <v>1379</v>
      </c>
      <c r="AA626" s="1" t="s">
        <v>1380</v>
      </c>
    </row>
    <row r="627" spans="1:27" x14ac:dyDescent="0.25">
      <c r="A627" s="1" t="s">
        <v>26</v>
      </c>
      <c r="B627" s="1" t="s">
        <v>1383</v>
      </c>
      <c r="C627" s="2">
        <v>42324</v>
      </c>
      <c r="D627" s="1" t="s">
        <v>586</v>
      </c>
      <c r="E627" s="7" t="str">
        <f>VLOOKUP(TRIM(D627)*1,CFOP!A:B,2,FALSE)</f>
        <v>Sim</v>
      </c>
      <c r="F627" s="1" t="s">
        <v>29</v>
      </c>
      <c r="G627" s="3">
        <v>-456.28999999999996</v>
      </c>
      <c r="H627" s="3">
        <v>396.77</v>
      </c>
      <c r="I627" s="3">
        <v>71.42</v>
      </c>
      <c r="J627" s="1" t="s">
        <v>30</v>
      </c>
      <c r="K627" s="3">
        <v>0</v>
      </c>
      <c r="L627" s="3">
        <v>0</v>
      </c>
      <c r="M627" s="1" t="s">
        <v>31</v>
      </c>
      <c r="N627" s="3">
        <v>396.77</v>
      </c>
      <c r="O627" s="3">
        <v>59.52</v>
      </c>
      <c r="P627" s="1" t="s">
        <v>62</v>
      </c>
      <c r="Q627" s="3">
        <v>396.77</v>
      </c>
      <c r="R627" s="3">
        <v>6.55</v>
      </c>
      <c r="S627" s="1" t="s">
        <v>32</v>
      </c>
      <c r="T627" s="3">
        <v>396.77</v>
      </c>
      <c r="U627" s="3">
        <v>30.150000000000002</v>
      </c>
      <c r="V627" s="1" t="s">
        <v>32</v>
      </c>
      <c r="W627" s="1" t="s">
        <v>33</v>
      </c>
      <c r="X627" s="1" t="s">
        <v>1384</v>
      </c>
      <c r="Y627" s="1" t="s">
        <v>91</v>
      </c>
      <c r="Z627" s="1" t="s">
        <v>1385</v>
      </c>
      <c r="AA627" s="1" t="s">
        <v>1386</v>
      </c>
    </row>
    <row r="628" spans="1:27" x14ac:dyDescent="0.25">
      <c r="A628" s="1" t="s">
        <v>26</v>
      </c>
      <c r="B628" s="1" t="s">
        <v>1383</v>
      </c>
      <c r="C628" s="2">
        <v>42324</v>
      </c>
      <c r="D628" s="1" t="s">
        <v>586</v>
      </c>
      <c r="E628" s="7" t="str">
        <f>VLOOKUP(TRIM(D628)*1,CFOP!A:B,2,FALSE)</f>
        <v>Sim</v>
      </c>
      <c r="F628" s="1" t="s">
        <v>29</v>
      </c>
      <c r="G628" s="3">
        <v>-1825.1399999999999</v>
      </c>
      <c r="H628" s="3">
        <v>1587.08</v>
      </c>
      <c r="I628" s="3">
        <v>285.67</v>
      </c>
      <c r="J628" s="1" t="s">
        <v>30</v>
      </c>
      <c r="K628" s="3">
        <v>0</v>
      </c>
      <c r="L628" s="3">
        <v>0</v>
      </c>
      <c r="M628" s="1" t="s">
        <v>31</v>
      </c>
      <c r="N628" s="3">
        <v>1587.08</v>
      </c>
      <c r="O628" s="3">
        <v>238.06</v>
      </c>
      <c r="P628" s="1" t="s">
        <v>62</v>
      </c>
      <c r="Q628" s="3">
        <v>1587.08</v>
      </c>
      <c r="R628" s="3">
        <v>26.19</v>
      </c>
      <c r="S628" s="1" t="s">
        <v>32</v>
      </c>
      <c r="T628" s="3">
        <v>1587.08</v>
      </c>
      <c r="U628" s="3">
        <v>120.62</v>
      </c>
      <c r="V628" s="1" t="s">
        <v>32</v>
      </c>
      <c r="W628" s="1" t="s">
        <v>33</v>
      </c>
      <c r="X628" s="1" t="s">
        <v>1384</v>
      </c>
      <c r="Y628" s="1" t="s">
        <v>91</v>
      </c>
      <c r="Z628" s="1" t="s">
        <v>1385</v>
      </c>
      <c r="AA628" s="1" t="s">
        <v>1386</v>
      </c>
    </row>
    <row r="629" spans="1:27" x14ac:dyDescent="0.25">
      <c r="A629" s="1" t="s">
        <v>26</v>
      </c>
      <c r="B629" s="1" t="s">
        <v>1387</v>
      </c>
      <c r="C629" s="2">
        <v>42324</v>
      </c>
      <c r="D629" s="1" t="s">
        <v>190</v>
      </c>
      <c r="E629" s="7" t="str">
        <f>VLOOKUP(TRIM(D629)*1,CFOP!A:B,2,FALSE)</f>
        <v>Sim</v>
      </c>
      <c r="F629" s="1" t="s">
        <v>29</v>
      </c>
      <c r="G629" s="3">
        <v>-3962.52</v>
      </c>
      <c r="H629" s="3">
        <v>3962.52</v>
      </c>
      <c r="I629" s="3">
        <v>713.25</v>
      </c>
      <c r="J629" s="1" t="s">
        <v>1297</v>
      </c>
      <c r="K629" s="3">
        <v>0</v>
      </c>
      <c r="L629" s="3">
        <v>0</v>
      </c>
      <c r="M629" s="1" t="s">
        <v>31</v>
      </c>
      <c r="N629" s="3">
        <v>3773.83</v>
      </c>
      <c r="O629" s="3">
        <v>188.69</v>
      </c>
      <c r="P629" s="1" t="s">
        <v>62</v>
      </c>
      <c r="Q629" s="3">
        <v>3773.83</v>
      </c>
      <c r="R629" s="3">
        <v>62.27</v>
      </c>
      <c r="S629" s="1" t="s">
        <v>32</v>
      </c>
      <c r="T629" s="3">
        <v>3773.83</v>
      </c>
      <c r="U629" s="3">
        <v>286.81</v>
      </c>
      <c r="V629" s="1" t="s">
        <v>32</v>
      </c>
      <c r="W629" s="1" t="s">
        <v>33</v>
      </c>
      <c r="X629" s="1" t="s">
        <v>1384</v>
      </c>
      <c r="Y629" s="1" t="s">
        <v>1240</v>
      </c>
      <c r="Z629" s="1" t="s">
        <v>1388</v>
      </c>
      <c r="AA629" s="1" t="s">
        <v>1389</v>
      </c>
    </row>
    <row r="630" spans="1:27" x14ac:dyDescent="0.25">
      <c r="A630" s="1" t="s">
        <v>26</v>
      </c>
      <c r="B630" s="1" t="s">
        <v>1391</v>
      </c>
      <c r="C630" s="2">
        <v>42324</v>
      </c>
      <c r="D630" s="1" t="s">
        <v>477</v>
      </c>
      <c r="E630" s="7" t="str">
        <f>VLOOKUP(TRIM(D630)*1,CFOP!A:B,2,FALSE)</f>
        <v>Sim</v>
      </c>
      <c r="F630" s="1" t="s">
        <v>393</v>
      </c>
      <c r="G630" s="3">
        <v>-60.04</v>
      </c>
      <c r="H630" s="3">
        <v>60.04</v>
      </c>
      <c r="I630" s="3">
        <v>7.2</v>
      </c>
      <c r="J630" s="1" t="s">
        <v>30</v>
      </c>
      <c r="K630" s="3">
        <v>0</v>
      </c>
      <c r="L630" s="3">
        <v>0</v>
      </c>
      <c r="M630" s="1" t="s">
        <v>31</v>
      </c>
      <c r="N630" s="3">
        <v>52.21</v>
      </c>
      <c r="O630" s="3">
        <v>7.83</v>
      </c>
      <c r="P630" s="1" t="s">
        <v>62</v>
      </c>
      <c r="Q630" s="3">
        <v>52.21</v>
      </c>
      <c r="R630" s="3">
        <v>0.86</v>
      </c>
      <c r="S630" s="1" t="s">
        <v>32</v>
      </c>
      <c r="T630" s="3">
        <v>52.21</v>
      </c>
      <c r="U630" s="3">
        <v>3.97</v>
      </c>
      <c r="V630" s="1" t="s">
        <v>32</v>
      </c>
      <c r="W630" s="1" t="s">
        <v>33</v>
      </c>
      <c r="X630" s="1" t="s">
        <v>1392</v>
      </c>
      <c r="Y630" s="1" t="s">
        <v>91</v>
      </c>
      <c r="Z630" s="1" t="s">
        <v>1393</v>
      </c>
      <c r="AA630" s="1" t="s">
        <v>1394</v>
      </c>
    </row>
    <row r="631" spans="1:27" x14ac:dyDescent="0.25">
      <c r="A631" s="1" t="s">
        <v>26</v>
      </c>
      <c r="B631" s="1" t="s">
        <v>1391</v>
      </c>
      <c r="C631" s="2">
        <v>42324</v>
      </c>
      <c r="D631" s="1" t="s">
        <v>477</v>
      </c>
      <c r="E631" s="7" t="str">
        <f>VLOOKUP(TRIM(D631)*1,CFOP!A:B,2,FALSE)</f>
        <v>Sim</v>
      </c>
      <c r="F631" s="1" t="s">
        <v>393</v>
      </c>
      <c r="G631" s="3">
        <v>-60.04</v>
      </c>
      <c r="H631" s="3">
        <v>60.04</v>
      </c>
      <c r="I631" s="3">
        <v>7.2</v>
      </c>
      <c r="J631" s="1" t="s">
        <v>30</v>
      </c>
      <c r="K631" s="3">
        <v>0</v>
      </c>
      <c r="L631" s="3">
        <v>0</v>
      </c>
      <c r="M631" s="1" t="s">
        <v>31</v>
      </c>
      <c r="N631" s="3">
        <v>52.21</v>
      </c>
      <c r="O631" s="3">
        <v>7.83</v>
      </c>
      <c r="P631" s="1" t="s">
        <v>62</v>
      </c>
      <c r="Q631" s="3">
        <v>52.21</v>
      </c>
      <c r="R631" s="3">
        <v>0.86</v>
      </c>
      <c r="S631" s="1" t="s">
        <v>32</v>
      </c>
      <c r="T631" s="3">
        <v>52.21</v>
      </c>
      <c r="U631" s="3">
        <v>3.97</v>
      </c>
      <c r="V631" s="1" t="s">
        <v>32</v>
      </c>
      <c r="W631" s="1" t="s">
        <v>33</v>
      </c>
      <c r="X631" s="1" t="s">
        <v>1392</v>
      </c>
      <c r="Y631" s="1" t="s">
        <v>96</v>
      </c>
      <c r="Z631" s="1" t="s">
        <v>1395</v>
      </c>
      <c r="AA631" s="1" t="s">
        <v>1396</v>
      </c>
    </row>
    <row r="632" spans="1:27" x14ac:dyDescent="0.25">
      <c r="A632" s="1" t="s">
        <v>26</v>
      </c>
      <c r="B632" s="1" t="s">
        <v>1391</v>
      </c>
      <c r="C632" s="2">
        <v>42324</v>
      </c>
      <c r="D632" s="1" t="s">
        <v>477</v>
      </c>
      <c r="E632" s="7" t="str">
        <f>VLOOKUP(TRIM(D632)*1,CFOP!A:B,2,FALSE)</f>
        <v>Sim</v>
      </c>
      <c r="F632" s="1" t="s">
        <v>393</v>
      </c>
      <c r="G632" s="3">
        <v>-60.04</v>
      </c>
      <c r="H632" s="3">
        <v>60.04</v>
      </c>
      <c r="I632" s="3">
        <v>7.2</v>
      </c>
      <c r="J632" s="1" t="s">
        <v>307</v>
      </c>
      <c r="K632" s="3">
        <v>0</v>
      </c>
      <c r="L632" s="3">
        <v>0</v>
      </c>
      <c r="M632" s="1" t="s">
        <v>31</v>
      </c>
      <c r="N632" s="3">
        <v>52.21</v>
      </c>
      <c r="O632" s="3">
        <v>7.83</v>
      </c>
      <c r="P632" s="1" t="s">
        <v>62</v>
      </c>
      <c r="Q632" s="3">
        <v>52.21</v>
      </c>
      <c r="R632" s="3">
        <v>0.86</v>
      </c>
      <c r="S632" s="1" t="s">
        <v>32</v>
      </c>
      <c r="T632" s="3">
        <v>52.21</v>
      </c>
      <c r="U632" s="3">
        <v>3.97</v>
      </c>
      <c r="V632" s="1" t="s">
        <v>32</v>
      </c>
      <c r="W632" s="1" t="s">
        <v>33</v>
      </c>
      <c r="X632" s="1" t="s">
        <v>1392</v>
      </c>
      <c r="Y632" s="1" t="s">
        <v>91</v>
      </c>
      <c r="Z632" s="1" t="s">
        <v>1397</v>
      </c>
      <c r="AA632" s="1" t="s">
        <v>1398</v>
      </c>
    </row>
    <row r="633" spans="1:27" x14ac:dyDescent="0.25">
      <c r="A633" s="1" t="s">
        <v>26</v>
      </c>
      <c r="B633" s="1" t="s">
        <v>1391</v>
      </c>
      <c r="C633" s="2">
        <v>42324</v>
      </c>
      <c r="D633" s="1" t="s">
        <v>477</v>
      </c>
      <c r="E633" s="7" t="str">
        <f>VLOOKUP(TRIM(D633)*1,CFOP!A:B,2,FALSE)</f>
        <v>Sim</v>
      </c>
      <c r="F633" s="1" t="s">
        <v>393</v>
      </c>
      <c r="G633" s="3">
        <v>-60.04</v>
      </c>
      <c r="H633" s="3">
        <v>60.04</v>
      </c>
      <c r="I633" s="3">
        <v>7.2</v>
      </c>
      <c r="J633" s="1" t="s">
        <v>307</v>
      </c>
      <c r="K633" s="3">
        <v>0</v>
      </c>
      <c r="L633" s="3">
        <v>0</v>
      </c>
      <c r="M633" s="1" t="s">
        <v>31</v>
      </c>
      <c r="N633" s="3">
        <v>52.21</v>
      </c>
      <c r="O633" s="3">
        <v>7.83</v>
      </c>
      <c r="P633" s="1" t="s">
        <v>62</v>
      </c>
      <c r="Q633" s="3">
        <v>52.21</v>
      </c>
      <c r="R633" s="3">
        <v>0.86</v>
      </c>
      <c r="S633" s="1" t="s">
        <v>32</v>
      </c>
      <c r="T633" s="3">
        <v>52.21</v>
      </c>
      <c r="U633" s="3">
        <v>3.97</v>
      </c>
      <c r="V633" s="1" t="s">
        <v>32</v>
      </c>
      <c r="W633" s="1" t="s">
        <v>33</v>
      </c>
      <c r="X633" s="1" t="s">
        <v>1392</v>
      </c>
      <c r="Y633" s="1" t="s">
        <v>91</v>
      </c>
      <c r="Z633" s="1" t="s">
        <v>1399</v>
      </c>
      <c r="AA633" s="1" t="s">
        <v>1400</v>
      </c>
    </row>
    <row r="634" spans="1:27" x14ac:dyDescent="0.25">
      <c r="A634" s="1" t="s">
        <v>26</v>
      </c>
      <c r="B634" s="1" t="s">
        <v>1391</v>
      </c>
      <c r="C634" s="2">
        <v>42324</v>
      </c>
      <c r="D634" s="1" t="s">
        <v>477</v>
      </c>
      <c r="E634" s="7" t="str">
        <f>VLOOKUP(TRIM(D634)*1,CFOP!A:B,2,FALSE)</f>
        <v>Sim</v>
      </c>
      <c r="F634" s="1" t="s">
        <v>393</v>
      </c>
      <c r="G634" s="3">
        <v>-60.04</v>
      </c>
      <c r="H634" s="3">
        <v>60.04</v>
      </c>
      <c r="I634" s="3">
        <v>7.2</v>
      </c>
      <c r="J634" s="1" t="s">
        <v>307</v>
      </c>
      <c r="K634" s="3">
        <v>0</v>
      </c>
      <c r="L634" s="3">
        <v>0</v>
      </c>
      <c r="M634" s="1" t="s">
        <v>31</v>
      </c>
      <c r="N634" s="3">
        <v>52.21</v>
      </c>
      <c r="O634" s="3">
        <v>7.83</v>
      </c>
      <c r="P634" s="1" t="s">
        <v>62</v>
      </c>
      <c r="Q634" s="3">
        <v>52.21</v>
      </c>
      <c r="R634" s="3">
        <v>0.86</v>
      </c>
      <c r="S634" s="1" t="s">
        <v>32</v>
      </c>
      <c r="T634" s="3">
        <v>52.21</v>
      </c>
      <c r="U634" s="3">
        <v>3.97</v>
      </c>
      <c r="V634" s="1" t="s">
        <v>32</v>
      </c>
      <c r="W634" s="1" t="s">
        <v>33</v>
      </c>
      <c r="X634" s="1" t="s">
        <v>1392</v>
      </c>
      <c r="Y634" s="1" t="s">
        <v>96</v>
      </c>
      <c r="Z634" s="1" t="s">
        <v>1401</v>
      </c>
      <c r="AA634" s="1" t="s">
        <v>1402</v>
      </c>
    </row>
    <row r="635" spans="1:27" x14ac:dyDescent="0.25">
      <c r="A635" s="1" t="s">
        <v>26</v>
      </c>
      <c r="B635" s="1" t="s">
        <v>1391</v>
      </c>
      <c r="C635" s="2">
        <v>42324</v>
      </c>
      <c r="D635" s="1" t="s">
        <v>477</v>
      </c>
      <c r="E635" s="7" t="str">
        <f>VLOOKUP(TRIM(D635)*1,CFOP!A:B,2,FALSE)</f>
        <v>Sim</v>
      </c>
      <c r="F635" s="1" t="s">
        <v>393</v>
      </c>
      <c r="G635" s="3">
        <v>-60.04</v>
      </c>
      <c r="H635" s="3">
        <v>60.04</v>
      </c>
      <c r="I635" s="3">
        <v>7.2</v>
      </c>
      <c r="J635" s="1" t="s">
        <v>30</v>
      </c>
      <c r="K635" s="3">
        <v>0</v>
      </c>
      <c r="L635" s="3">
        <v>0</v>
      </c>
      <c r="M635" s="1" t="s">
        <v>31</v>
      </c>
      <c r="N635" s="3">
        <v>52.21</v>
      </c>
      <c r="O635" s="3">
        <v>7.83</v>
      </c>
      <c r="P635" s="1" t="s">
        <v>62</v>
      </c>
      <c r="Q635" s="3">
        <v>52.21</v>
      </c>
      <c r="R635" s="3">
        <v>0.86</v>
      </c>
      <c r="S635" s="1" t="s">
        <v>32</v>
      </c>
      <c r="T635" s="3">
        <v>52.21</v>
      </c>
      <c r="U635" s="3">
        <v>3.97</v>
      </c>
      <c r="V635" s="1" t="s">
        <v>32</v>
      </c>
      <c r="W635" s="1" t="s">
        <v>33</v>
      </c>
      <c r="X635" s="1" t="s">
        <v>1392</v>
      </c>
      <c r="Y635" s="1" t="s">
        <v>96</v>
      </c>
      <c r="Z635" s="1" t="s">
        <v>1403</v>
      </c>
      <c r="AA635" s="1" t="s">
        <v>1404</v>
      </c>
    </row>
    <row r="636" spans="1:27" x14ac:dyDescent="0.25">
      <c r="A636" s="1" t="s">
        <v>26</v>
      </c>
      <c r="B636" s="1" t="s">
        <v>1391</v>
      </c>
      <c r="C636" s="2">
        <v>42324</v>
      </c>
      <c r="D636" s="1" t="s">
        <v>477</v>
      </c>
      <c r="E636" s="7" t="str">
        <f>VLOOKUP(TRIM(D636)*1,CFOP!A:B,2,FALSE)</f>
        <v>Sim</v>
      </c>
      <c r="F636" s="1" t="s">
        <v>393</v>
      </c>
      <c r="G636" s="3">
        <v>-60.04</v>
      </c>
      <c r="H636" s="3">
        <v>60.04</v>
      </c>
      <c r="I636" s="3">
        <v>7.2</v>
      </c>
      <c r="J636" s="1" t="s">
        <v>30</v>
      </c>
      <c r="K636" s="3">
        <v>0</v>
      </c>
      <c r="L636" s="3">
        <v>0</v>
      </c>
      <c r="M636" s="1" t="s">
        <v>31</v>
      </c>
      <c r="N636" s="3">
        <v>52.21</v>
      </c>
      <c r="O636" s="3">
        <v>7.83</v>
      </c>
      <c r="P636" s="1" t="s">
        <v>62</v>
      </c>
      <c r="Q636" s="3">
        <v>52.21</v>
      </c>
      <c r="R636" s="3">
        <v>0.86</v>
      </c>
      <c r="S636" s="1" t="s">
        <v>32</v>
      </c>
      <c r="T636" s="3">
        <v>52.21</v>
      </c>
      <c r="U636" s="3">
        <v>3.97</v>
      </c>
      <c r="V636" s="1" t="s">
        <v>32</v>
      </c>
      <c r="W636" s="1" t="s">
        <v>33</v>
      </c>
      <c r="X636" s="1" t="s">
        <v>1392</v>
      </c>
      <c r="Y636" s="1" t="s">
        <v>96</v>
      </c>
      <c r="Z636" s="1" t="s">
        <v>1405</v>
      </c>
      <c r="AA636" s="1" t="s">
        <v>1406</v>
      </c>
    </row>
    <row r="637" spans="1:27" x14ac:dyDescent="0.25">
      <c r="A637" s="1" t="s">
        <v>26</v>
      </c>
      <c r="B637" s="1" t="s">
        <v>1391</v>
      </c>
      <c r="C637" s="2">
        <v>42324</v>
      </c>
      <c r="D637" s="1" t="s">
        <v>477</v>
      </c>
      <c r="E637" s="7" t="str">
        <f>VLOOKUP(TRIM(D637)*1,CFOP!A:B,2,FALSE)</f>
        <v>Sim</v>
      </c>
      <c r="F637" s="1" t="s">
        <v>393</v>
      </c>
      <c r="G637" s="3">
        <v>-80.05</v>
      </c>
      <c r="H637" s="3">
        <v>80.05</v>
      </c>
      <c r="I637" s="3">
        <v>9.61</v>
      </c>
      <c r="J637" s="1" t="s">
        <v>30</v>
      </c>
      <c r="K637" s="3">
        <v>0</v>
      </c>
      <c r="L637" s="3">
        <v>0</v>
      </c>
      <c r="M637" s="1" t="s">
        <v>31</v>
      </c>
      <c r="N637" s="3">
        <v>69.61</v>
      </c>
      <c r="O637" s="3">
        <v>10.44</v>
      </c>
      <c r="P637" s="1" t="s">
        <v>62</v>
      </c>
      <c r="Q637" s="3">
        <v>69.61</v>
      </c>
      <c r="R637" s="3">
        <v>1.1500000000000001</v>
      </c>
      <c r="S637" s="1" t="s">
        <v>32</v>
      </c>
      <c r="T637" s="3">
        <v>69.61</v>
      </c>
      <c r="U637" s="3">
        <v>5.29</v>
      </c>
      <c r="V637" s="1" t="s">
        <v>32</v>
      </c>
      <c r="W637" s="1" t="s">
        <v>33</v>
      </c>
      <c r="X637" s="1" t="s">
        <v>1392</v>
      </c>
      <c r="Y637" s="1" t="s">
        <v>91</v>
      </c>
      <c r="Z637" s="1" t="s">
        <v>1407</v>
      </c>
      <c r="AA637" s="1" t="s">
        <v>1408</v>
      </c>
    </row>
    <row r="638" spans="1:27" x14ac:dyDescent="0.25">
      <c r="A638" s="1" t="s">
        <v>26</v>
      </c>
      <c r="B638" s="1" t="s">
        <v>1391</v>
      </c>
      <c r="C638" s="2">
        <v>42324</v>
      </c>
      <c r="D638" s="1" t="s">
        <v>477</v>
      </c>
      <c r="E638" s="7" t="str">
        <f>VLOOKUP(TRIM(D638)*1,CFOP!A:B,2,FALSE)</f>
        <v>Sim</v>
      </c>
      <c r="F638" s="1" t="s">
        <v>393</v>
      </c>
      <c r="G638" s="3">
        <v>-60.04</v>
      </c>
      <c r="H638" s="3">
        <v>60.04</v>
      </c>
      <c r="I638" s="3">
        <v>7.2</v>
      </c>
      <c r="J638" s="1" t="s">
        <v>30</v>
      </c>
      <c r="K638" s="3">
        <v>0</v>
      </c>
      <c r="L638" s="3">
        <v>0</v>
      </c>
      <c r="M638" s="1" t="s">
        <v>31</v>
      </c>
      <c r="N638" s="3">
        <v>52.21</v>
      </c>
      <c r="O638" s="3">
        <v>7.83</v>
      </c>
      <c r="P638" s="1" t="s">
        <v>62</v>
      </c>
      <c r="Q638" s="3">
        <v>52.21</v>
      </c>
      <c r="R638" s="3">
        <v>0.86</v>
      </c>
      <c r="S638" s="1" t="s">
        <v>32</v>
      </c>
      <c r="T638" s="3">
        <v>52.21</v>
      </c>
      <c r="U638" s="3">
        <v>3.97</v>
      </c>
      <c r="V638" s="1" t="s">
        <v>32</v>
      </c>
      <c r="W638" s="1" t="s">
        <v>33</v>
      </c>
      <c r="X638" s="1" t="s">
        <v>1392</v>
      </c>
      <c r="Y638" s="1" t="s">
        <v>91</v>
      </c>
      <c r="Z638" s="1" t="s">
        <v>1409</v>
      </c>
      <c r="AA638" s="1" t="s">
        <v>1410</v>
      </c>
    </row>
    <row r="639" spans="1:27" x14ac:dyDescent="0.25">
      <c r="A639" s="1" t="s">
        <v>26</v>
      </c>
      <c r="B639" s="1" t="s">
        <v>1391</v>
      </c>
      <c r="C639" s="2">
        <v>42324</v>
      </c>
      <c r="D639" s="1" t="s">
        <v>477</v>
      </c>
      <c r="E639" s="7" t="str">
        <f>VLOOKUP(TRIM(D639)*1,CFOP!A:B,2,FALSE)</f>
        <v>Sim</v>
      </c>
      <c r="F639" s="1" t="s">
        <v>393</v>
      </c>
      <c r="G639" s="3">
        <v>-60.04</v>
      </c>
      <c r="H639" s="3">
        <v>60.04</v>
      </c>
      <c r="I639" s="3">
        <v>7.2</v>
      </c>
      <c r="J639" s="1" t="s">
        <v>30</v>
      </c>
      <c r="K639" s="3">
        <v>0</v>
      </c>
      <c r="L639" s="3">
        <v>0</v>
      </c>
      <c r="M639" s="1" t="s">
        <v>31</v>
      </c>
      <c r="N639" s="3">
        <v>52.21</v>
      </c>
      <c r="O639" s="3">
        <v>7.83</v>
      </c>
      <c r="P639" s="1" t="s">
        <v>62</v>
      </c>
      <c r="Q639" s="3">
        <v>52.21</v>
      </c>
      <c r="R639" s="3">
        <v>0.86</v>
      </c>
      <c r="S639" s="1" t="s">
        <v>32</v>
      </c>
      <c r="T639" s="3">
        <v>52.21</v>
      </c>
      <c r="U639" s="3">
        <v>3.97</v>
      </c>
      <c r="V639" s="1" t="s">
        <v>32</v>
      </c>
      <c r="W639" s="1" t="s">
        <v>33</v>
      </c>
      <c r="X639" s="1" t="s">
        <v>1392</v>
      </c>
      <c r="Y639" s="1" t="s">
        <v>96</v>
      </c>
      <c r="Z639" s="1" t="s">
        <v>1411</v>
      </c>
      <c r="AA639" s="1" t="s">
        <v>1412</v>
      </c>
    </row>
    <row r="640" spans="1:27" x14ac:dyDescent="0.25">
      <c r="A640" s="1" t="s">
        <v>26</v>
      </c>
      <c r="B640" s="1" t="s">
        <v>1391</v>
      </c>
      <c r="C640" s="2">
        <v>42324</v>
      </c>
      <c r="D640" s="1" t="s">
        <v>477</v>
      </c>
      <c r="E640" s="7" t="str">
        <f>VLOOKUP(TRIM(D640)*1,CFOP!A:B,2,FALSE)</f>
        <v>Sim</v>
      </c>
      <c r="F640" s="1" t="s">
        <v>393</v>
      </c>
      <c r="G640" s="3">
        <v>-60.04</v>
      </c>
      <c r="H640" s="3">
        <v>60.04</v>
      </c>
      <c r="I640" s="3">
        <v>7.2</v>
      </c>
      <c r="J640" s="1" t="s">
        <v>30</v>
      </c>
      <c r="K640" s="3">
        <v>0</v>
      </c>
      <c r="L640" s="3">
        <v>0</v>
      </c>
      <c r="M640" s="1" t="s">
        <v>31</v>
      </c>
      <c r="N640" s="3">
        <v>52.21</v>
      </c>
      <c r="O640" s="3">
        <v>7.83</v>
      </c>
      <c r="P640" s="1" t="s">
        <v>62</v>
      </c>
      <c r="Q640" s="3">
        <v>52.21</v>
      </c>
      <c r="R640" s="3">
        <v>0.86</v>
      </c>
      <c r="S640" s="1" t="s">
        <v>32</v>
      </c>
      <c r="T640" s="3">
        <v>52.21</v>
      </c>
      <c r="U640" s="3">
        <v>3.97</v>
      </c>
      <c r="V640" s="1" t="s">
        <v>32</v>
      </c>
      <c r="W640" s="1" t="s">
        <v>33</v>
      </c>
      <c r="X640" s="1" t="s">
        <v>1392</v>
      </c>
      <c r="Y640" s="1" t="s">
        <v>91</v>
      </c>
      <c r="Z640" s="1" t="s">
        <v>1413</v>
      </c>
      <c r="AA640" s="1" t="s">
        <v>1414</v>
      </c>
    </row>
    <row r="641" spans="1:27" x14ac:dyDescent="0.25">
      <c r="A641" s="1" t="s">
        <v>26</v>
      </c>
      <c r="B641" s="1" t="s">
        <v>1391</v>
      </c>
      <c r="C641" s="2">
        <v>42324</v>
      </c>
      <c r="D641" s="1" t="s">
        <v>477</v>
      </c>
      <c r="E641" s="7" t="str">
        <f>VLOOKUP(TRIM(D641)*1,CFOP!A:B,2,FALSE)</f>
        <v>Sim</v>
      </c>
      <c r="F641" s="1" t="s">
        <v>393</v>
      </c>
      <c r="G641" s="3">
        <v>-60.04</v>
      </c>
      <c r="H641" s="3">
        <v>60.04</v>
      </c>
      <c r="I641" s="3">
        <v>7.2</v>
      </c>
      <c r="J641" s="1" t="s">
        <v>30</v>
      </c>
      <c r="K641" s="3">
        <v>0</v>
      </c>
      <c r="L641" s="3">
        <v>0</v>
      </c>
      <c r="M641" s="1" t="s">
        <v>31</v>
      </c>
      <c r="N641" s="3">
        <v>52.21</v>
      </c>
      <c r="O641" s="3">
        <v>7.83</v>
      </c>
      <c r="P641" s="1" t="s">
        <v>62</v>
      </c>
      <c r="Q641" s="3">
        <v>52.21</v>
      </c>
      <c r="R641" s="3">
        <v>0.86</v>
      </c>
      <c r="S641" s="1" t="s">
        <v>32</v>
      </c>
      <c r="T641" s="3">
        <v>52.21</v>
      </c>
      <c r="U641" s="3">
        <v>3.97</v>
      </c>
      <c r="V641" s="1" t="s">
        <v>32</v>
      </c>
      <c r="W641" s="1" t="s">
        <v>33</v>
      </c>
      <c r="X641" s="1" t="s">
        <v>1392</v>
      </c>
      <c r="Y641" s="1" t="s">
        <v>91</v>
      </c>
      <c r="Z641" s="1" t="s">
        <v>1415</v>
      </c>
      <c r="AA641" s="1" t="s">
        <v>1416</v>
      </c>
    </row>
    <row r="642" spans="1:27" x14ac:dyDescent="0.25">
      <c r="A642" s="1" t="s">
        <v>26</v>
      </c>
      <c r="B642" s="1" t="s">
        <v>1391</v>
      </c>
      <c r="C642" s="2">
        <v>42324</v>
      </c>
      <c r="D642" s="1" t="s">
        <v>477</v>
      </c>
      <c r="E642" s="7" t="str">
        <f>VLOOKUP(TRIM(D642)*1,CFOP!A:B,2,FALSE)</f>
        <v>Sim</v>
      </c>
      <c r="F642" s="1" t="s">
        <v>393</v>
      </c>
      <c r="G642" s="3">
        <v>-60.04</v>
      </c>
      <c r="H642" s="3">
        <v>60.04</v>
      </c>
      <c r="I642" s="3">
        <v>7.2</v>
      </c>
      <c r="J642" s="1" t="s">
        <v>30</v>
      </c>
      <c r="K642" s="3">
        <v>0</v>
      </c>
      <c r="L642" s="3">
        <v>0</v>
      </c>
      <c r="M642" s="1" t="s">
        <v>31</v>
      </c>
      <c r="N642" s="3">
        <v>52.21</v>
      </c>
      <c r="O642" s="3">
        <v>7.83</v>
      </c>
      <c r="P642" s="1" t="s">
        <v>62</v>
      </c>
      <c r="Q642" s="3">
        <v>52.21</v>
      </c>
      <c r="R642" s="3">
        <v>0.86</v>
      </c>
      <c r="S642" s="1" t="s">
        <v>32</v>
      </c>
      <c r="T642" s="3">
        <v>52.21</v>
      </c>
      <c r="U642" s="3">
        <v>3.97</v>
      </c>
      <c r="V642" s="1" t="s">
        <v>32</v>
      </c>
      <c r="W642" s="1" t="s">
        <v>33</v>
      </c>
      <c r="X642" s="1" t="s">
        <v>1392</v>
      </c>
      <c r="Y642" s="1" t="s">
        <v>91</v>
      </c>
      <c r="Z642" s="1" t="s">
        <v>1417</v>
      </c>
      <c r="AA642" s="1" t="s">
        <v>1418</v>
      </c>
    </row>
    <row r="643" spans="1:27" x14ac:dyDescent="0.25">
      <c r="A643" s="1" t="s">
        <v>26</v>
      </c>
      <c r="B643" s="1" t="s">
        <v>1391</v>
      </c>
      <c r="C643" s="2">
        <v>42324</v>
      </c>
      <c r="D643" s="1" t="s">
        <v>477</v>
      </c>
      <c r="E643" s="7" t="str">
        <f>VLOOKUP(TRIM(D643)*1,CFOP!A:B,2,FALSE)</f>
        <v>Sim</v>
      </c>
      <c r="F643" s="1" t="s">
        <v>393</v>
      </c>
      <c r="G643" s="3">
        <v>-60.04</v>
      </c>
      <c r="H643" s="3">
        <v>60.04</v>
      </c>
      <c r="I643" s="3">
        <v>7.2</v>
      </c>
      <c r="J643" s="1" t="s">
        <v>307</v>
      </c>
      <c r="K643" s="3">
        <v>0</v>
      </c>
      <c r="L643" s="3">
        <v>0</v>
      </c>
      <c r="M643" s="1" t="s">
        <v>31</v>
      </c>
      <c r="N643" s="3">
        <v>52.21</v>
      </c>
      <c r="O643" s="3">
        <v>7.83</v>
      </c>
      <c r="P643" s="1" t="s">
        <v>62</v>
      </c>
      <c r="Q643" s="3">
        <v>52.21</v>
      </c>
      <c r="R643" s="3">
        <v>0.86</v>
      </c>
      <c r="S643" s="1" t="s">
        <v>32</v>
      </c>
      <c r="T643" s="3">
        <v>52.21</v>
      </c>
      <c r="U643" s="3">
        <v>3.97</v>
      </c>
      <c r="V643" s="1" t="s">
        <v>32</v>
      </c>
      <c r="W643" s="1" t="s">
        <v>33</v>
      </c>
      <c r="X643" s="1" t="s">
        <v>1392</v>
      </c>
      <c r="Y643" s="1" t="s">
        <v>91</v>
      </c>
      <c r="Z643" s="1" t="s">
        <v>1419</v>
      </c>
      <c r="AA643" s="1" t="s">
        <v>1420</v>
      </c>
    </row>
    <row r="644" spans="1:27" x14ac:dyDescent="0.25">
      <c r="A644" s="1" t="s">
        <v>26</v>
      </c>
      <c r="B644" s="1" t="s">
        <v>1391</v>
      </c>
      <c r="C644" s="2">
        <v>42324</v>
      </c>
      <c r="D644" s="1" t="s">
        <v>477</v>
      </c>
      <c r="E644" s="7" t="str">
        <f>VLOOKUP(TRIM(D644)*1,CFOP!A:B,2,FALSE)</f>
        <v>Sim</v>
      </c>
      <c r="F644" s="1" t="s">
        <v>393</v>
      </c>
      <c r="G644" s="3">
        <v>-60.04</v>
      </c>
      <c r="H644" s="3">
        <v>60.04</v>
      </c>
      <c r="I644" s="3">
        <v>7.2</v>
      </c>
      <c r="J644" s="1" t="s">
        <v>30</v>
      </c>
      <c r="K644" s="3">
        <v>0</v>
      </c>
      <c r="L644" s="3">
        <v>0</v>
      </c>
      <c r="M644" s="1" t="s">
        <v>31</v>
      </c>
      <c r="N644" s="3">
        <v>52.21</v>
      </c>
      <c r="O644" s="3">
        <v>7.83</v>
      </c>
      <c r="P644" s="1" t="s">
        <v>62</v>
      </c>
      <c r="Q644" s="3">
        <v>52.21</v>
      </c>
      <c r="R644" s="3">
        <v>0.86</v>
      </c>
      <c r="S644" s="1" t="s">
        <v>32</v>
      </c>
      <c r="T644" s="3">
        <v>52.21</v>
      </c>
      <c r="U644" s="3">
        <v>3.97</v>
      </c>
      <c r="V644" s="1" t="s">
        <v>32</v>
      </c>
      <c r="W644" s="1" t="s">
        <v>33</v>
      </c>
      <c r="X644" s="1" t="s">
        <v>1392</v>
      </c>
      <c r="Y644" s="1" t="s">
        <v>96</v>
      </c>
      <c r="Z644" s="1" t="s">
        <v>1421</v>
      </c>
      <c r="AA644" s="1" t="s">
        <v>1422</v>
      </c>
    </row>
    <row r="645" spans="1:27" x14ac:dyDescent="0.25">
      <c r="A645" s="1" t="s">
        <v>26</v>
      </c>
      <c r="B645" s="1" t="s">
        <v>1391</v>
      </c>
      <c r="C645" s="2">
        <v>42324</v>
      </c>
      <c r="D645" s="1" t="s">
        <v>477</v>
      </c>
      <c r="E645" s="7" t="str">
        <f>VLOOKUP(TRIM(D645)*1,CFOP!A:B,2,FALSE)</f>
        <v>Sim</v>
      </c>
      <c r="F645" s="1" t="s">
        <v>393</v>
      </c>
      <c r="G645" s="3">
        <v>-119.95</v>
      </c>
      <c r="H645" s="3">
        <v>119.95</v>
      </c>
      <c r="I645" s="3">
        <v>14.39</v>
      </c>
      <c r="J645" s="1" t="s">
        <v>30</v>
      </c>
      <c r="K645" s="3">
        <v>0</v>
      </c>
      <c r="L645" s="3">
        <v>0</v>
      </c>
      <c r="M645" s="1" t="s">
        <v>31</v>
      </c>
      <c r="N645" s="3">
        <v>104.3</v>
      </c>
      <c r="O645" s="3">
        <v>15.65</v>
      </c>
      <c r="P645" s="1" t="s">
        <v>62</v>
      </c>
      <c r="Q645" s="3">
        <v>104.3</v>
      </c>
      <c r="R645" s="3">
        <v>1.72</v>
      </c>
      <c r="S645" s="1" t="s">
        <v>32</v>
      </c>
      <c r="T645" s="3">
        <v>104.3</v>
      </c>
      <c r="U645" s="3">
        <v>7.9300000000000006</v>
      </c>
      <c r="V645" s="1" t="s">
        <v>32</v>
      </c>
      <c r="W645" s="1" t="s">
        <v>33</v>
      </c>
      <c r="X645" s="1" t="s">
        <v>1392</v>
      </c>
      <c r="Y645" s="1" t="s">
        <v>91</v>
      </c>
      <c r="Z645" s="1" t="s">
        <v>1423</v>
      </c>
      <c r="AA645" s="1" t="s">
        <v>1424</v>
      </c>
    </row>
    <row r="646" spans="1:27" x14ac:dyDescent="0.25">
      <c r="A646" s="1" t="s">
        <v>26</v>
      </c>
      <c r="B646" s="1" t="s">
        <v>1391</v>
      </c>
      <c r="C646" s="2">
        <v>42324</v>
      </c>
      <c r="D646" s="1" t="s">
        <v>477</v>
      </c>
      <c r="E646" s="7" t="str">
        <f>VLOOKUP(TRIM(D646)*1,CFOP!A:B,2,FALSE)</f>
        <v>Sim</v>
      </c>
      <c r="F646" s="1" t="s">
        <v>393</v>
      </c>
      <c r="G646" s="3">
        <v>-60.04</v>
      </c>
      <c r="H646" s="3">
        <v>60.04</v>
      </c>
      <c r="I646" s="3">
        <v>7.2</v>
      </c>
      <c r="J646" s="1" t="s">
        <v>30</v>
      </c>
      <c r="K646" s="3">
        <v>0</v>
      </c>
      <c r="L646" s="3">
        <v>0</v>
      </c>
      <c r="M646" s="1" t="s">
        <v>31</v>
      </c>
      <c r="N646" s="3">
        <v>52.21</v>
      </c>
      <c r="O646" s="3">
        <v>7.83</v>
      </c>
      <c r="P646" s="1" t="s">
        <v>62</v>
      </c>
      <c r="Q646" s="3">
        <v>52.21</v>
      </c>
      <c r="R646" s="3">
        <v>0.86</v>
      </c>
      <c r="S646" s="1" t="s">
        <v>32</v>
      </c>
      <c r="T646" s="3">
        <v>52.21</v>
      </c>
      <c r="U646" s="3">
        <v>3.97</v>
      </c>
      <c r="V646" s="1" t="s">
        <v>32</v>
      </c>
      <c r="W646" s="1" t="s">
        <v>33</v>
      </c>
      <c r="X646" s="1" t="s">
        <v>1392</v>
      </c>
      <c r="Y646" s="1" t="s">
        <v>96</v>
      </c>
      <c r="Z646" s="1" t="s">
        <v>1425</v>
      </c>
      <c r="AA646" s="1" t="s">
        <v>1426</v>
      </c>
    </row>
    <row r="647" spans="1:27" x14ac:dyDescent="0.25">
      <c r="A647" s="1" t="s">
        <v>26</v>
      </c>
      <c r="B647" s="1" t="s">
        <v>1391</v>
      </c>
      <c r="C647" s="2">
        <v>42324</v>
      </c>
      <c r="D647" s="1" t="s">
        <v>477</v>
      </c>
      <c r="E647" s="7" t="str">
        <f>VLOOKUP(TRIM(D647)*1,CFOP!A:B,2,FALSE)</f>
        <v>Sim</v>
      </c>
      <c r="F647" s="1" t="s">
        <v>393</v>
      </c>
      <c r="G647" s="3">
        <v>-60.04</v>
      </c>
      <c r="H647" s="3">
        <v>60.04</v>
      </c>
      <c r="I647" s="3">
        <v>7.2</v>
      </c>
      <c r="J647" s="1" t="s">
        <v>307</v>
      </c>
      <c r="K647" s="3">
        <v>0</v>
      </c>
      <c r="L647" s="3">
        <v>0</v>
      </c>
      <c r="M647" s="1" t="s">
        <v>31</v>
      </c>
      <c r="N647" s="3">
        <v>52.21</v>
      </c>
      <c r="O647" s="3">
        <v>7.83</v>
      </c>
      <c r="P647" s="1" t="s">
        <v>62</v>
      </c>
      <c r="Q647" s="3">
        <v>52.21</v>
      </c>
      <c r="R647" s="3">
        <v>0.86</v>
      </c>
      <c r="S647" s="1" t="s">
        <v>32</v>
      </c>
      <c r="T647" s="3">
        <v>52.21</v>
      </c>
      <c r="U647" s="3">
        <v>3.97</v>
      </c>
      <c r="V647" s="1" t="s">
        <v>32</v>
      </c>
      <c r="W647" s="1" t="s">
        <v>33</v>
      </c>
      <c r="X647" s="1" t="s">
        <v>1392</v>
      </c>
      <c r="Y647" s="1" t="s">
        <v>96</v>
      </c>
      <c r="Z647" s="1" t="s">
        <v>1427</v>
      </c>
      <c r="AA647" s="1" t="s">
        <v>1428</v>
      </c>
    </row>
    <row r="648" spans="1:27" hidden="1" x14ac:dyDescent="0.25">
      <c r="A648" s="1" t="s">
        <v>26</v>
      </c>
      <c r="B648" s="1" t="s">
        <v>1429</v>
      </c>
      <c r="C648" s="2">
        <v>42324</v>
      </c>
      <c r="D648" s="1" t="s">
        <v>28</v>
      </c>
      <c r="E648" s="7" t="str">
        <f>VLOOKUP(TRIM(D648)*1,CFOP!A:B,2,FALSE)</f>
        <v>Não</v>
      </c>
      <c r="F648" s="1" t="s">
        <v>29</v>
      </c>
      <c r="G648" s="3">
        <v>-10635.67</v>
      </c>
      <c r="H648" s="3">
        <v>9248.41</v>
      </c>
      <c r="I648" s="3">
        <v>1664.71</v>
      </c>
      <c r="J648" s="1" t="s">
        <v>30</v>
      </c>
      <c r="K648" s="3">
        <v>0</v>
      </c>
      <c r="L648" s="3">
        <v>0</v>
      </c>
      <c r="M648" s="1" t="s">
        <v>31</v>
      </c>
      <c r="N648" s="3">
        <v>9248.41</v>
      </c>
      <c r="O648" s="3">
        <v>1387.26</v>
      </c>
      <c r="P648" s="1" t="s">
        <v>62</v>
      </c>
      <c r="Q648" s="3">
        <v>9248.41</v>
      </c>
      <c r="R648" s="3">
        <v>152.6</v>
      </c>
      <c r="S648" s="1" t="s">
        <v>32</v>
      </c>
      <c r="T648" s="3">
        <v>9248.41</v>
      </c>
      <c r="U648" s="3">
        <v>702.88</v>
      </c>
      <c r="V648" s="1" t="s">
        <v>32</v>
      </c>
      <c r="W648" s="1" t="s">
        <v>33</v>
      </c>
      <c r="X648" s="1" t="s">
        <v>317</v>
      </c>
      <c r="Y648" s="1" t="s">
        <v>96</v>
      </c>
      <c r="Z648" s="1" t="s">
        <v>1430</v>
      </c>
      <c r="AA648" s="1" t="s">
        <v>1431</v>
      </c>
    </row>
    <row r="649" spans="1:27" hidden="1" x14ac:dyDescent="0.25">
      <c r="A649" s="1" t="s">
        <v>26</v>
      </c>
      <c r="B649" s="1" t="s">
        <v>1432</v>
      </c>
      <c r="C649" s="2">
        <v>42324</v>
      </c>
      <c r="D649" s="1" t="s">
        <v>271</v>
      </c>
      <c r="E649" s="7" t="str">
        <f>VLOOKUP(TRIM(D649)*1,CFOP!A:B,2,FALSE)</f>
        <v>Não</v>
      </c>
      <c r="F649" s="1" t="s">
        <v>179</v>
      </c>
      <c r="G649" s="3">
        <v>-3720</v>
      </c>
      <c r="H649" s="3">
        <v>3720</v>
      </c>
      <c r="I649" s="3">
        <v>446.40000000000003</v>
      </c>
      <c r="J649" s="1" t="s">
        <v>30</v>
      </c>
      <c r="K649" s="3">
        <v>0</v>
      </c>
      <c r="L649" s="3">
        <v>0</v>
      </c>
      <c r="M649" s="1" t="s">
        <v>31</v>
      </c>
      <c r="N649" s="3">
        <v>0</v>
      </c>
      <c r="O649" s="3">
        <v>0</v>
      </c>
      <c r="P649" s="1" t="s">
        <v>31</v>
      </c>
      <c r="Q649" s="3">
        <v>3720</v>
      </c>
      <c r="R649" s="3">
        <v>61.38</v>
      </c>
      <c r="S649" s="1" t="s">
        <v>32</v>
      </c>
      <c r="T649" s="3">
        <v>3720</v>
      </c>
      <c r="U649" s="3">
        <v>282.72000000000003</v>
      </c>
      <c r="V649" s="1" t="s">
        <v>32</v>
      </c>
      <c r="W649" s="1" t="s">
        <v>33</v>
      </c>
      <c r="X649" s="1" t="s">
        <v>239</v>
      </c>
      <c r="Y649" s="1" t="s">
        <v>240</v>
      </c>
      <c r="Z649" s="1" t="s">
        <v>241</v>
      </c>
      <c r="AA649" s="1" t="s">
        <v>242</v>
      </c>
    </row>
    <row r="650" spans="1:27" x14ac:dyDescent="0.25">
      <c r="A650" s="1" t="s">
        <v>26</v>
      </c>
      <c r="B650" s="1" t="s">
        <v>1433</v>
      </c>
      <c r="C650" s="2">
        <v>42324</v>
      </c>
      <c r="D650" s="1" t="s">
        <v>392</v>
      </c>
      <c r="E650" s="7" t="str">
        <f>VLOOKUP(TRIM(D650)*1,CFOP!A:B,2,FALSE)</f>
        <v>Sim</v>
      </c>
      <c r="F650" s="1" t="s">
        <v>172</v>
      </c>
      <c r="G650" s="3">
        <v>-740.47</v>
      </c>
      <c r="H650" s="3">
        <v>740.47</v>
      </c>
      <c r="I650" s="3">
        <v>88.86</v>
      </c>
      <c r="J650" s="1" t="s">
        <v>30</v>
      </c>
      <c r="K650" s="3">
        <v>0</v>
      </c>
      <c r="L650" s="3">
        <v>0</v>
      </c>
      <c r="M650" s="1" t="s">
        <v>31</v>
      </c>
      <c r="N650" s="3">
        <v>0</v>
      </c>
      <c r="O650" s="3">
        <v>0</v>
      </c>
      <c r="P650" s="1" t="s">
        <v>31</v>
      </c>
      <c r="Q650" s="3">
        <v>740.47</v>
      </c>
      <c r="R650" s="3">
        <v>12.22</v>
      </c>
      <c r="S650" s="1" t="s">
        <v>32</v>
      </c>
      <c r="T650" s="3">
        <v>740.47</v>
      </c>
      <c r="U650" s="3">
        <v>56.28</v>
      </c>
      <c r="V650" s="1" t="s">
        <v>32</v>
      </c>
      <c r="W650" s="1" t="s">
        <v>33</v>
      </c>
      <c r="X650" s="1" t="s">
        <v>1434</v>
      </c>
      <c r="Y650" s="1" t="s">
        <v>44</v>
      </c>
      <c r="Z650" s="1" t="s">
        <v>1435</v>
      </c>
      <c r="AA650" s="1" t="s">
        <v>1436</v>
      </c>
    </row>
    <row r="651" spans="1:27" hidden="1" x14ac:dyDescent="0.25">
      <c r="A651" s="1" t="s">
        <v>26</v>
      </c>
      <c r="B651" s="1" t="s">
        <v>1437</v>
      </c>
      <c r="C651" s="2">
        <v>42325</v>
      </c>
      <c r="D651" s="1" t="s">
        <v>506</v>
      </c>
      <c r="E651" s="7" t="str">
        <f>VLOOKUP(TRIM(D651)*1,CFOP!A:B,2,FALSE)</f>
        <v>Não</v>
      </c>
      <c r="F651" s="1" t="s">
        <v>29</v>
      </c>
      <c r="G651" s="3">
        <v>-2221.6</v>
      </c>
      <c r="H651" s="3">
        <v>0</v>
      </c>
      <c r="I651" s="3">
        <v>0</v>
      </c>
      <c r="J651" s="1" t="s">
        <v>31</v>
      </c>
      <c r="K651" s="3">
        <v>0</v>
      </c>
      <c r="L651" s="3">
        <v>0</v>
      </c>
      <c r="M651" s="1" t="s">
        <v>31</v>
      </c>
      <c r="N651" s="3">
        <v>0</v>
      </c>
      <c r="O651" s="3">
        <v>0</v>
      </c>
      <c r="P651" s="1" t="s">
        <v>31</v>
      </c>
      <c r="Q651" s="3">
        <v>0</v>
      </c>
      <c r="R651" s="3">
        <v>0</v>
      </c>
      <c r="S651" s="1" t="s">
        <v>31</v>
      </c>
      <c r="T651" s="3">
        <v>0</v>
      </c>
      <c r="U651" s="3">
        <v>0</v>
      </c>
      <c r="V651" s="1" t="s">
        <v>31</v>
      </c>
      <c r="W651" s="1" t="s">
        <v>33</v>
      </c>
      <c r="X651" s="1" t="s">
        <v>1438</v>
      </c>
      <c r="Y651" s="1" t="s">
        <v>55</v>
      </c>
      <c r="Z651" s="1" t="s">
        <v>1439</v>
      </c>
      <c r="AA651" s="1" t="s">
        <v>1440</v>
      </c>
    </row>
    <row r="652" spans="1:27" hidden="1" x14ac:dyDescent="0.25">
      <c r="A652" s="1" t="s">
        <v>26</v>
      </c>
      <c r="B652" s="1" t="s">
        <v>1441</v>
      </c>
      <c r="C652" s="2">
        <v>42325</v>
      </c>
      <c r="D652" s="1" t="s">
        <v>39</v>
      </c>
      <c r="E652" s="7" t="str">
        <f>VLOOKUP(TRIM(D652)*1,CFOP!A:B,2,FALSE)</f>
        <v>Não</v>
      </c>
      <c r="F652" s="1" t="s">
        <v>29</v>
      </c>
      <c r="G652" s="3">
        <v>-166.41</v>
      </c>
      <c r="H652" s="3">
        <v>187.04</v>
      </c>
      <c r="I652" s="3">
        <v>2.34</v>
      </c>
      <c r="J652" s="1" t="s">
        <v>30</v>
      </c>
      <c r="K652" s="3">
        <v>0</v>
      </c>
      <c r="L652" s="3">
        <v>0</v>
      </c>
      <c r="M652" s="1" t="s">
        <v>31</v>
      </c>
      <c r="N652" s="3">
        <v>0</v>
      </c>
      <c r="O652" s="3">
        <v>0</v>
      </c>
      <c r="P652" s="1" t="s">
        <v>31</v>
      </c>
      <c r="Q652" s="3">
        <v>187.04</v>
      </c>
      <c r="R652" s="3">
        <v>3.09</v>
      </c>
      <c r="S652" s="1" t="s">
        <v>32</v>
      </c>
      <c r="T652" s="3">
        <v>187.04</v>
      </c>
      <c r="U652" s="3">
        <v>14.22</v>
      </c>
      <c r="V652" s="1" t="s">
        <v>32</v>
      </c>
      <c r="W652" s="1" t="s">
        <v>33</v>
      </c>
      <c r="X652" s="1" t="s">
        <v>1442</v>
      </c>
      <c r="Y652" s="1" t="s">
        <v>44</v>
      </c>
      <c r="Z652" s="1" t="s">
        <v>592</v>
      </c>
      <c r="AA652" s="1" t="s">
        <v>600</v>
      </c>
    </row>
    <row r="653" spans="1:27" hidden="1" x14ac:dyDescent="0.25">
      <c r="A653" s="1" t="s">
        <v>26</v>
      </c>
      <c r="B653" s="1" t="s">
        <v>1441</v>
      </c>
      <c r="C653" s="2">
        <v>42325</v>
      </c>
      <c r="D653" s="1" t="s">
        <v>39</v>
      </c>
      <c r="E653" s="7" t="str">
        <f>VLOOKUP(TRIM(D653)*1,CFOP!A:B,2,FALSE)</f>
        <v>Não</v>
      </c>
      <c r="F653" s="1" t="s">
        <v>29</v>
      </c>
      <c r="G653" s="3">
        <v>-41.59</v>
      </c>
      <c r="H653" s="3">
        <v>46.76</v>
      </c>
      <c r="I653" s="3">
        <v>0.57999999999999996</v>
      </c>
      <c r="J653" s="1" t="s">
        <v>30</v>
      </c>
      <c r="K653" s="3">
        <v>0</v>
      </c>
      <c r="L653" s="3">
        <v>0</v>
      </c>
      <c r="M653" s="1" t="s">
        <v>31</v>
      </c>
      <c r="N653" s="3">
        <v>0</v>
      </c>
      <c r="O653" s="3">
        <v>0</v>
      </c>
      <c r="P653" s="1" t="s">
        <v>31</v>
      </c>
      <c r="Q653" s="3">
        <v>46.76</v>
      </c>
      <c r="R653" s="3">
        <v>0.77</v>
      </c>
      <c r="S653" s="1" t="s">
        <v>32</v>
      </c>
      <c r="T653" s="3">
        <v>46.76</v>
      </c>
      <c r="U653" s="3">
        <v>3.5500000000000003</v>
      </c>
      <c r="V653" s="1" t="s">
        <v>32</v>
      </c>
      <c r="W653" s="1" t="s">
        <v>33</v>
      </c>
      <c r="X653" s="1" t="s">
        <v>1442</v>
      </c>
      <c r="Y653" s="1" t="s">
        <v>44</v>
      </c>
      <c r="Z653" s="1" t="s">
        <v>594</v>
      </c>
      <c r="AA653" s="1" t="s">
        <v>595</v>
      </c>
    </row>
    <row r="654" spans="1:27" hidden="1" x14ac:dyDescent="0.25">
      <c r="A654" s="1" t="s">
        <v>26</v>
      </c>
      <c r="B654" s="1" t="s">
        <v>1443</v>
      </c>
      <c r="C654" s="2">
        <v>42325</v>
      </c>
      <c r="D654" s="1" t="s">
        <v>506</v>
      </c>
      <c r="E654" s="7" t="str">
        <f>VLOOKUP(TRIM(D654)*1,CFOP!A:B,2,FALSE)</f>
        <v>Não</v>
      </c>
      <c r="F654" s="1" t="s">
        <v>29</v>
      </c>
      <c r="G654" s="3">
        <v>-350</v>
      </c>
      <c r="H654" s="3">
        <v>0</v>
      </c>
      <c r="I654" s="3">
        <v>0</v>
      </c>
      <c r="J654" s="1" t="s">
        <v>31</v>
      </c>
      <c r="K654" s="3">
        <v>0</v>
      </c>
      <c r="L654" s="3">
        <v>0</v>
      </c>
      <c r="M654" s="1" t="s">
        <v>31</v>
      </c>
      <c r="N654" s="3">
        <v>0</v>
      </c>
      <c r="O654" s="3">
        <v>0</v>
      </c>
      <c r="P654" s="1" t="s">
        <v>31</v>
      </c>
      <c r="Q654" s="3">
        <v>0</v>
      </c>
      <c r="R654" s="3">
        <v>0</v>
      </c>
      <c r="S654" s="1" t="s">
        <v>31</v>
      </c>
      <c r="T654" s="3">
        <v>0</v>
      </c>
      <c r="U654" s="3">
        <v>0</v>
      </c>
      <c r="V654" s="1" t="s">
        <v>31</v>
      </c>
      <c r="W654" s="1" t="s">
        <v>33</v>
      </c>
      <c r="X654" s="1" t="s">
        <v>507</v>
      </c>
      <c r="Y654" s="1" t="s">
        <v>35</v>
      </c>
      <c r="Z654" s="1" t="s">
        <v>1444</v>
      </c>
      <c r="AA654" s="1" t="s">
        <v>1445</v>
      </c>
    </row>
    <row r="655" spans="1:27" hidden="1" x14ac:dyDescent="0.25">
      <c r="A655" s="1" t="s">
        <v>26</v>
      </c>
      <c r="B655" s="1" t="s">
        <v>1446</v>
      </c>
      <c r="C655" s="2">
        <v>42325</v>
      </c>
      <c r="D655" s="1" t="s">
        <v>506</v>
      </c>
      <c r="E655" s="7" t="str">
        <f>VLOOKUP(TRIM(D655)*1,CFOP!A:B,2,FALSE)</f>
        <v>Não</v>
      </c>
      <c r="F655" s="1" t="s">
        <v>29</v>
      </c>
      <c r="G655" s="3">
        <v>-350</v>
      </c>
      <c r="H655" s="3">
        <v>0</v>
      </c>
      <c r="I655" s="3">
        <v>0</v>
      </c>
      <c r="J655" s="1" t="s">
        <v>31</v>
      </c>
      <c r="K655" s="3">
        <v>0</v>
      </c>
      <c r="L655" s="3">
        <v>0</v>
      </c>
      <c r="M655" s="1" t="s">
        <v>31</v>
      </c>
      <c r="N655" s="3">
        <v>0</v>
      </c>
      <c r="O655" s="3">
        <v>0</v>
      </c>
      <c r="P655" s="1" t="s">
        <v>31</v>
      </c>
      <c r="Q655" s="3">
        <v>0</v>
      </c>
      <c r="R655" s="3">
        <v>0</v>
      </c>
      <c r="S655" s="1" t="s">
        <v>31</v>
      </c>
      <c r="T655" s="3">
        <v>0</v>
      </c>
      <c r="U655" s="3">
        <v>0</v>
      </c>
      <c r="V655" s="1" t="s">
        <v>31</v>
      </c>
      <c r="W655" s="1" t="s">
        <v>33</v>
      </c>
      <c r="X655" s="1" t="s">
        <v>507</v>
      </c>
      <c r="Y655" s="1" t="s">
        <v>35</v>
      </c>
      <c r="Z655" s="1" t="s">
        <v>1447</v>
      </c>
      <c r="AA655" s="1" t="s">
        <v>1448</v>
      </c>
    </row>
    <row r="656" spans="1:27" hidden="1" x14ac:dyDescent="0.25">
      <c r="A656" s="1" t="s">
        <v>26</v>
      </c>
      <c r="B656" s="1" t="s">
        <v>1449</v>
      </c>
      <c r="C656" s="2">
        <v>42325</v>
      </c>
      <c r="D656" s="1" t="s">
        <v>28</v>
      </c>
      <c r="E656" s="7" t="str">
        <f>VLOOKUP(TRIM(D656)*1,CFOP!A:B,2,FALSE)</f>
        <v>Não</v>
      </c>
      <c r="F656" s="1" t="s">
        <v>29</v>
      </c>
      <c r="G656" s="3">
        <v>-120</v>
      </c>
      <c r="H656" s="3">
        <v>120</v>
      </c>
      <c r="I656" s="3">
        <v>2.23</v>
      </c>
      <c r="J656" s="1" t="s">
        <v>30</v>
      </c>
      <c r="K656" s="3">
        <v>0</v>
      </c>
      <c r="L656" s="3">
        <v>0</v>
      </c>
      <c r="M656" s="1" t="s">
        <v>31</v>
      </c>
      <c r="N656" s="3">
        <v>0</v>
      </c>
      <c r="O656" s="3">
        <v>0</v>
      </c>
      <c r="P656" s="1" t="s">
        <v>31</v>
      </c>
      <c r="Q656" s="3">
        <v>120</v>
      </c>
      <c r="R656" s="3">
        <v>1.98</v>
      </c>
      <c r="S656" s="1" t="s">
        <v>32</v>
      </c>
      <c r="T656" s="3">
        <v>120</v>
      </c>
      <c r="U656" s="3">
        <v>9.120000000000001</v>
      </c>
      <c r="V656" s="1" t="s">
        <v>32</v>
      </c>
      <c r="W656" s="1" t="s">
        <v>33</v>
      </c>
      <c r="X656" s="1" t="s">
        <v>957</v>
      </c>
      <c r="Y656" s="1" t="s">
        <v>35</v>
      </c>
      <c r="Z656" s="1" t="s">
        <v>1450</v>
      </c>
      <c r="AA656" s="1" t="s">
        <v>1451</v>
      </c>
    </row>
    <row r="657" spans="1:27" hidden="1" x14ac:dyDescent="0.25">
      <c r="A657" s="1" t="s">
        <v>26</v>
      </c>
      <c r="B657" s="1" t="s">
        <v>1452</v>
      </c>
      <c r="C657" s="2">
        <v>42325</v>
      </c>
      <c r="D657" s="1" t="s">
        <v>39</v>
      </c>
      <c r="E657" s="7" t="str">
        <f>VLOOKUP(TRIM(D657)*1,CFOP!A:B,2,FALSE)</f>
        <v>Não</v>
      </c>
      <c r="F657" s="1" t="s">
        <v>29</v>
      </c>
      <c r="G657" s="3">
        <v>-398</v>
      </c>
      <c r="H657" s="3">
        <v>398</v>
      </c>
      <c r="I657" s="3">
        <v>15.72</v>
      </c>
      <c r="J657" s="1" t="s">
        <v>30</v>
      </c>
      <c r="K657" s="3">
        <v>0</v>
      </c>
      <c r="L657" s="3">
        <v>0</v>
      </c>
      <c r="M657" s="1" t="s">
        <v>31</v>
      </c>
      <c r="N657" s="3">
        <v>0</v>
      </c>
      <c r="O657" s="3">
        <v>0</v>
      </c>
      <c r="P657" s="1" t="s">
        <v>31</v>
      </c>
      <c r="Q657" s="3">
        <v>398</v>
      </c>
      <c r="R657" s="3">
        <v>6.57</v>
      </c>
      <c r="S657" s="1" t="s">
        <v>32</v>
      </c>
      <c r="T657" s="3">
        <v>398</v>
      </c>
      <c r="U657" s="3">
        <v>30.25</v>
      </c>
      <c r="V657" s="1" t="s">
        <v>32</v>
      </c>
      <c r="W657" s="1" t="s">
        <v>33</v>
      </c>
      <c r="X657" s="1" t="s">
        <v>48</v>
      </c>
      <c r="Y657" s="1" t="s">
        <v>582</v>
      </c>
      <c r="Z657" s="1" t="s">
        <v>1453</v>
      </c>
      <c r="AA657" s="1" t="s">
        <v>1454</v>
      </c>
    </row>
    <row r="658" spans="1:27" hidden="1" x14ac:dyDescent="0.25">
      <c r="A658" s="1" t="s">
        <v>26</v>
      </c>
      <c r="B658" s="1" t="s">
        <v>1452</v>
      </c>
      <c r="C658" s="2">
        <v>42325</v>
      </c>
      <c r="D658" s="1" t="s">
        <v>39</v>
      </c>
      <c r="E658" s="7" t="str">
        <f>VLOOKUP(TRIM(D658)*1,CFOP!A:B,2,FALSE)</f>
        <v>Não</v>
      </c>
      <c r="F658" s="1" t="s">
        <v>29</v>
      </c>
      <c r="G658" s="3">
        <v>-597.96</v>
      </c>
      <c r="H658" s="3">
        <v>597.96</v>
      </c>
      <c r="I658" s="3">
        <v>23.62</v>
      </c>
      <c r="J658" s="1" t="s">
        <v>30</v>
      </c>
      <c r="K658" s="3">
        <v>0</v>
      </c>
      <c r="L658" s="3">
        <v>0</v>
      </c>
      <c r="M658" s="1" t="s">
        <v>31</v>
      </c>
      <c r="N658" s="3">
        <v>0</v>
      </c>
      <c r="O658" s="3">
        <v>0</v>
      </c>
      <c r="P658" s="1" t="s">
        <v>31</v>
      </c>
      <c r="Q658" s="3">
        <v>597.96</v>
      </c>
      <c r="R658" s="3">
        <v>9.870000000000001</v>
      </c>
      <c r="S658" s="1" t="s">
        <v>32</v>
      </c>
      <c r="T658" s="3">
        <v>597.96</v>
      </c>
      <c r="U658" s="3">
        <v>45.44</v>
      </c>
      <c r="V658" s="1" t="s">
        <v>32</v>
      </c>
      <c r="W658" s="1" t="s">
        <v>33</v>
      </c>
      <c r="X658" s="1" t="s">
        <v>48</v>
      </c>
      <c r="Y658" s="1" t="s">
        <v>582</v>
      </c>
      <c r="Z658" s="1" t="s">
        <v>1455</v>
      </c>
      <c r="AA658" s="1" t="s">
        <v>1456</v>
      </c>
    </row>
    <row r="659" spans="1:27" hidden="1" x14ac:dyDescent="0.25">
      <c r="A659" s="1" t="s">
        <v>26</v>
      </c>
      <c r="B659" s="1" t="s">
        <v>1457</v>
      </c>
      <c r="C659" s="2">
        <v>42325</v>
      </c>
      <c r="D659" s="1" t="s">
        <v>28</v>
      </c>
      <c r="E659" s="7" t="str">
        <f>VLOOKUP(TRIM(D659)*1,CFOP!A:B,2,FALSE)</f>
        <v>Não</v>
      </c>
      <c r="F659" s="1" t="s">
        <v>29</v>
      </c>
      <c r="G659" s="3">
        <v>-102.68</v>
      </c>
      <c r="H659" s="3">
        <v>102.69</v>
      </c>
      <c r="I659" s="3">
        <v>18.48</v>
      </c>
      <c r="J659" s="1" t="s">
        <v>30</v>
      </c>
      <c r="K659" s="3">
        <v>0</v>
      </c>
      <c r="L659" s="3">
        <v>0</v>
      </c>
      <c r="M659" s="1" t="s">
        <v>31</v>
      </c>
      <c r="N659" s="3">
        <v>0</v>
      </c>
      <c r="O659" s="3">
        <v>0</v>
      </c>
      <c r="P659" s="1" t="s">
        <v>31</v>
      </c>
      <c r="Q659" s="3">
        <v>102.69</v>
      </c>
      <c r="R659" s="3">
        <v>1.69</v>
      </c>
      <c r="S659" s="1" t="s">
        <v>32</v>
      </c>
      <c r="T659" s="3">
        <v>102.69</v>
      </c>
      <c r="U659" s="3">
        <v>7.8</v>
      </c>
      <c r="V659" s="1" t="s">
        <v>32</v>
      </c>
      <c r="W659" s="1" t="s">
        <v>33</v>
      </c>
      <c r="X659" s="1" t="s">
        <v>1458</v>
      </c>
      <c r="Y659" s="1" t="s">
        <v>1459</v>
      </c>
      <c r="Z659" s="1" t="s">
        <v>1460</v>
      </c>
      <c r="AA659" s="1" t="s">
        <v>1461</v>
      </c>
    </row>
    <row r="660" spans="1:27" hidden="1" x14ac:dyDescent="0.25">
      <c r="A660" s="1" t="s">
        <v>26</v>
      </c>
      <c r="B660" s="1" t="s">
        <v>1462</v>
      </c>
      <c r="C660" s="2">
        <v>42325</v>
      </c>
      <c r="D660" s="1" t="s">
        <v>39</v>
      </c>
      <c r="E660" s="7" t="str">
        <f>VLOOKUP(TRIM(D660)*1,CFOP!A:B,2,FALSE)</f>
        <v>Não</v>
      </c>
      <c r="F660" s="1" t="s">
        <v>29</v>
      </c>
      <c r="G660" s="3">
        <v>-178.70000000000002</v>
      </c>
      <c r="H660" s="3">
        <v>178.70000000000002</v>
      </c>
      <c r="I660" s="3">
        <v>6.99</v>
      </c>
      <c r="J660" s="1" t="s">
        <v>30</v>
      </c>
      <c r="K660" s="3">
        <v>0</v>
      </c>
      <c r="L660" s="3">
        <v>0</v>
      </c>
      <c r="M660" s="1" t="s">
        <v>31</v>
      </c>
      <c r="N660" s="3">
        <v>0</v>
      </c>
      <c r="O660" s="3">
        <v>0</v>
      </c>
      <c r="P660" s="1" t="s">
        <v>31</v>
      </c>
      <c r="Q660" s="3">
        <v>178.70000000000002</v>
      </c>
      <c r="R660" s="3">
        <v>2.95</v>
      </c>
      <c r="S660" s="1" t="s">
        <v>32</v>
      </c>
      <c r="T660" s="3">
        <v>178.70000000000002</v>
      </c>
      <c r="U660" s="3">
        <v>13.58</v>
      </c>
      <c r="V660" s="1" t="s">
        <v>32</v>
      </c>
      <c r="W660" s="1" t="s">
        <v>33</v>
      </c>
      <c r="X660" s="1" t="s">
        <v>1463</v>
      </c>
      <c r="Y660" s="1" t="s">
        <v>44</v>
      </c>
      <c r="Z660" s="1" t="s">
        <v>1464</v>
      </c>
      <c r="AA660" s="1" t="s">
        <v>1465</v>
      </c>
    </row>
    <row r="661" spans="1:27" hidden="1" x14ac:dyDescent="0.25">
      <c r="A661" s="1" t="s">
        <v>26</v>
      </c>
      <c r="B661" s="1" t="s">
        <v>1466</v>
      </c>
      <c r="C661" s="2">
        <v>42325</v>
      </c>
      <c r="D661" s="1" t="s">
        <v>506</v>
      </c>
      <c r="E661" s="7" t="str">
        <f>VLOOKUP(TRIM(D661)*1,CFOP!A:B,2,FALSE)</f>
        <v>Não</v>
      </c>
      <c r="F661" s="1" t="s">
        <v>29</v>
      </c>
      <c r="G661" s="3">
        <v>-4800</v>
      </c>
      <c r="H661" s="3">
        <v>0</v>
      </c>
      <c r="I661" s="3">
        <v>0</v>
      </c>
      <c r="J661" s="1" t="s">
        <v>31</v>
      </c>
      <c r="K661" s="3">
        <v>0</v>
      </c>
      <c r="L661" s="3">
        <v>0</v>
      </c>
      <c r="M661" s="1" t="s">
        <v>31</v>
      </c>
      <c r="N661" s="3">
        <v>0</v>
      </c>
      <c r="O661" s="3">
        <v>0</v>
      </c>
      <c r="P661" s="1" t="s">
        <v>31</v>
      </c>
      <c r="Q661" s="3">
        <v>0</v>
      </c>
      <c r="R661" s="3">
        <v>0</v>
      </c>
      <c r="S661" s="1" t="s">
        <v>31</v>
      </c>
      <c r="T661" s="3">
        <v>0</v>
      </c>
      <c r="U661" s="3">
        <v>0</v>
      </c>
      <c r="V661" s="1" t="s">
        <v>31</v>
      </c>
      <c r="W661" s="1" t="s">
        <v>33</v>
      </c>
      <c r="X661" s="1" t="s">
        <v>1467</v>
      </c>
      <c r="Y661" s="1" t="s">
        <v>765</v>
      </c>
      <c r="Z661" s="1" t="s">
        <v>1468</v>
      </c>
      <c r="AA661" s="1" t="s">
        <v>1469</v>
      </c>
    </row>
    <row r="662" spans="1:27" hidden="1" x14ac:dyDescent="0.25">
      <c r="A662" s="1" t="s">
        <v>26</v>
      </c>
      <c r="B662" s="1" t="s">
        <v>1470</v>
      </c>
      <c r="C662" s="2">
        <v>42325</v>
      </c>
      <c r="D662" s="1" t="s">
        <v>212</v>
      </c>
      <c r="E662" s="7" t="str">
        <f>VLOOKUP(TRIM(D662)*1,CFOP!A:B,2,FALSE)</f>
        <v>Não</v>
      </c>
      <c r="F662" s="1" t="s">
        <v>29</v>
      </c>
      <c r="G662" s="3">
        <v>-1699.6100000000001</v>
      </c>
      <c r="H662" s="3">
        <v>0</v>
      </c>
      <c r="I662" s="3">
        <v>0</v>
      </c>
      <c r="J662" s="1" t="s">
        <v>31</v>
      </c>
      <c r="K662" s="3">
        <v>0</v>
      </c>
      <c r="L662" s="3">
        <v>0</v>
      </c>
      <c r="M662" s="1" t="s">
        <v>31</v>
      </c>
      <c r="N662" s="3">
        <v>0</v>
      </c>
      <c r="O662" s="3">
        <v>0</v>
      </c>
      <c r="P662" s="1" t="s">
        <v>31</v>
      </c>
      <c r="Q662" s="3">
        <v>0</v>
      </c>
      <c r="R662" s="3">
        <v>0</v>
      </c>
      <c r="S662" s="1" t="s">
        <v>31</v>
      </c>
      <c r="T662" s="3">
        <v>0</v>
      </c>
      <c r="U662" s="3">
        <v>0</v>
      </c>
      <c r="V662" s="1" t="s">
        <v>31</v>
      </c>
      <c r="W662" s="1" t="s">
        <v>33</v>
      </c>
      <c r="X662" s="1" t="s">
        <v>208</v>
      </c>
      <c r="Y662" s="1" t="s">
        <v>35</v>
      </c>
      <c r="Z662" s="1" t="s">
        <v>1471</v>
      </c>
      <c r="AA662" s="1" t="s">
        <v>1472</v>
      </c>
    </row>
    <row r="663" spans="1:27" hidden="1" x14ac:dyDescent="0.25">
      <c r="A663" s="1" t="s">
        <v>26</v>
      </c>
      <c r="B663" s="1" t="s">
        <v>1473</v>
      </c>
      <c r="C663" s="2">
        <v>42325</v>
      </c>
      <c r="D663" s="1" t="s">
        <v>28</v>
      </c>
      <c r="E663" s="7" t="str">
        <f>VLOOKUP(TRIM(D663)*1,CFOP!A:B,2,FALSE)</f>
        <v>Não</v>
      </c>
      <c r="F663" s="1" t="s">
        <v>29</v>
      </c>
      <c r="G663" s="3">
        <v>-390.6</v>
      </c>
      <c r="H663" s="3">
        <v>190.93</v>
      </c>
      <c r="I663" s="3">
        <v>34.369999999999997</v>
      </c>
      <c r="J663" s="1" t="s">
        <v>207</v>
      </c>
      <c r="K663" s="3">
        <v>0</v>
      </c>
      <c r="L663" s="3">
        <v>0</v>
      </c>
      <c r="M663" s="1" t="s">
        <v>31</v>
      </c>
      <c r="N663" s="3">
        <v>0</v>
      </c>
      <c r="O663" s="3">
        <v>0</v>
      </c>
      <c r="P663" s="1" t="s">
        <v>31</v>
      </c>
      <c r="Q663" s="3">
        <v>390.6</v>
      </c>
      <c r="R663" s="3">
        <v>6.44</v>
      </c>
      <c r="S663" s="1" t="s">
        <v>32</v>
      </c>
      <c r="T663" s="3">
        <v>390.6</v>
      </c>
      <c r="U663" s="3">
        <v>29.69</v>
      </c>
      <c r="V663" s="1" t="s">
        <v>32</v>
      </c>
      <c r="W663" s="1" t="s">
        <v>33</v>
      </c>
      <c r="X663" s="1" t="s">
        <v>208</v>
      </c>
      <c r="Y663" s="1" t="s">
        <v>35</v>
      </c>
      <c r="Z663" s="1" t="s">
        <v>727</v>
      </c>
      <c r="AA663" s="1" t="s">
        <v>728</v>
      </c>
    </row>
    <row r="664" spans="1:27" hidden="1" x14ac:dyDescent="0.25">
      <c r="A664" s="1" t="s">
        <v>26</v>
      </c>
      <c r="B664" s="1" t="s">
        <v>1473</v>
      </c>
      <c r="C664" s="2">
        <v>42325</v>
      </c>
      <c r="D664" s="1" t="s">
        <v>28</v>
      </c>
      <c r="E664" s="7" t="str">
        <f>VLOOKUP(TRIM(D664)*1,CFOP!A:B,2,FALSE)</f>
        <v>Não</v>
      </c>
      <c r="F664" s="1" t="s">
        <v>29</v>
      </c>
      <c r="G664" s="3">
        <v>-465</v>
      </c>
      <c r="H664" s="3">
        <v>227.3</v>
      </c>
      <c r="I664" s="3">
        <v>40.910000000000004</v>
      </c>
      <c r="J664" s="1" t="s">
        <v>207</v>
      </c>
      <c r="K664" s="3">
        <v>0</v>
      </c>
      <c r="L664" s="3">
        <v>0</v>
      </c>
      <c r="M664" s="1" t="s">
        <v>31</v>
      </c>
      <c r="N664" s="3">
        <v>0</v>
      </c>
      <c r="O664" s="3">
        <v>0</v>
      </c>
      <c r="P664" s="1" t="s">
        <v>31</v>
      </c>
      <c r="Q664" s="3">
        <v>465.01</v>
      </c>
      <c r="R664" s="3">
        <v>7.67</v>
      </c>
      <c r="S664" s="1" t="s">
        <v>32</v>
      </c>
      <c r="T664" s="3">
        <v>465.01</v>
      </c>
      <c r="U664" s="3">
        <v>35.340000000000003</v>
      </c>
      <c r="V664" s="1" t="s">
        <v>32</v>
      </c>
      <c r="W664" s="1" t="s">
        <v>33</v>
      </c>
      <c r="X664" s="1" t="s">
        <v>208</v>
      </c>
      <c r="Y664" s="1" t="s">
        <v>35</v>
      </c>
      <c r="Z664" s="1" t="s">
        <v>1474</v>
      </c>
      <c r="AA664" s="1" t="s">
        <v>1475</v>
      </c>
    </row>
    <row r="665" spans="1:27" x14ac:dyDescent="0.25">
      <c r="A665" s="1" t="s">
        <v>26</v>
      </c>
      <c r="B665" s="1" t="s">
        <v>1476</v>
      </c>
      <c r="C665" s="2">
        <v>42325</v>
      </c>
      <c r="D665" s="1" t="s">
        <v>190</v>
      </c>
      <c r="E665" s="7" t="str">
        <f>VLOOKUP(TRIM(D665)*1,CFOP!A:B,2,FALSE)</f>
        <v>Sim</v>
      </c>
      <c r="F665" s="1" t="s">
        <v>29</v>
      </c>
      <c r="G665" s="3">
        <v>-1135.32</v>
      </c>
      <c r="H665" s="3">
        <v>0</v>
      </c>
      <c r="I665" s="3">
        <v>0</v>
      </c>
      <c r="J665" s="1" t="s">
        <v>31</v>
      </c>
      <c r="K665" s="3">
        <v>0</v>
      </c>
      <c r="L665" s="3">
        <v>0</v>
      </c>
      <c r="M665" s="1" t="s">
        <v>31</v>
      </c>
      <c r="N665" s="3">
        <v>0</v>
      </c>
      <c r="O665" s="3">
        <v>0</v>
      </c>
      <c r="P665" s="1" t="s">
        <v>31</v>
      </c>
      <c r="Q665" s="3">
        <v>1135.32</v>
      </c>
      <c r="R665" s="3">
        <v>18.73</v>
      </c>
      <c r="S665" s="1" t="s">
        <v>32</v>
      </c>
      <c r="T665" s="3">
        <v>1135.32</v>
      </c>
      <c r="U665" s="3">
        <v>86.28</v>
      </c>
      <c r="V665" s="1" t="s">
        <v>32</v>
      </c>
      <c r="W665" s="1" t="s">
        <v>33</v>
      </c>
      <c r="X665" s="1" t="s">
        <v>191</v>
      </c>
      <c r="Y665" s="1" t="s">
        <v>192</v>
      </c>
      <c r="Z665" s="1" t="s">
        <v>193</v>
      </c>
      <c r="AA665" s="1" t="s">
        <v>194</v>
      </c>
    </row>
    <row r="666" spans="1:27" x14ac:dyDescent="0.25">
      <c r="A666" s="1" t="s">
        <v>26</v>
      </c>
      <c r="B666" s="1" t="s">
        <v>1477</v>
      </c>
      <c r="C666" s="2">
        <v>42325</v>
      </c>
      <c r="D666" s="1" t="s">
        <v>190</v>
      </c>
      <c r="E666" s="7" t="str">
        <f>VLOOKUP(TRIM(D666)*1,CFOP!A:B,2,FALSE)</f>
        <v>Sim</v>
      </c>
      <c r="F666" s="1" t="s">
        <v>29</v>
      </c>
      <c r="G666" s="3">
        <v>-1676.36</v>
      </c>
      <c r="H666" s="3">
        <v>0</v>
      </c>
      <c r="I666" s="3">
        <v>0</v>
      </c>
      <c r="J666" s="1" t="s">
        <v>31</v>
      </c>
      <c r="K666" s="3">
        <v>0</v>
      </c>
      <c r="L666" s="3">
        <v>0</v>
      </c>
      <c r="M666" s="1" t="s">
        <v>31</v>
      </c>
      <c r="N666" s="3">
        <v>1596.53</v>
      </c>
      <c r="O666" s="3">
        <v>79.83</v>
      </c>
      <c r="P666" s="1" t="s">
        <v>62</v>
      </c>
      <c r="Q666" s="3">
        <v>1596.53</v>
      </c>
      <c r="R666" s="3">
        <v>26.34</v>
      </c>
      <c r="S666" s="1" t="s">
        <v>32</v>
      </c>
      <c r="T666" s="3">
        <v>1596.53</v>
      </c>
      <c r="U666" s="3">
        <v>121.34</v>
      </c>
      <c r="V666" s="1" t="s">
        <v>32</v>
      </c>
      <c r="W666" s="1" t="s">
        <v>33</v>
      </c>
      <c r="X666" s="1" t="s">
        <v>191</v>
      </c>
      <c r="Y666" s="1" t="s">
        <v>192</v>
      </c>
      <c r="Z666" s="1" t="s">
        <v>1478</v>
      </c>
      <c r="AA666" s="1" t="s">
        <v>1479</v>
      </c>
    </row>
    <row r="667" spans="1:27" x14ac:dyDescent="0.25">
      <c r="A667" s="1" t="s">
        <v>26</v>
      </c>
      <c r="B667" s="1" t="s">
        <v>1480</v>
      </c>
      <c r="C667" s="2">
        <v>42325</v>
      </c>
      <c r="D667" s="1" t="s">
        <v>190</v>
      </c>
      <c r="E667" s="7" t="str">
        <f>VLOOKUP(TRIM(D667)*1,CFOP!A:B,2,FALSE)</f>
        <v>Sim</v>
      </c>
      <c r="F667" s="1" t="s">
        <v>29</v>
      </c>
      <c r="G667" s="3">
        <v>-245.53</v>
      </c>
      <c r="H667" s="3">
        <v>271.62</v>
      </c>
      <c r="I667" s="3">
        <v>48.89</v>
      </c>
      <c r="J667" s="1" t="s">
        <v>30</v>
      </c>
      <c r="K667" s="3">
        <v>0</v>
      </c>
      <c r="L667" s="3">
        <v>0</v>
      </c>
      <c r="M667" s="1" t="s">
        <v>31</v>
      </c>
      <c r="N667" s="3">
        <v>0</v>
      </c>
      <c r="O667" s="3">
        <v>0</v>
      </c>
      <c r="P667" s="1" t="s">
        <v>31</v>
      </c>
      <c r="Q667" s="3">
        <v>271.62</v>
      </c>
      <c r="R667" s="3">
        <v>4.4800000000000004</v>
      </c>
      <c r="S667" s="1" t="s">
        <v>32</v>
      </c>
      <c r="T667" s="3">
        <v>271.62</v>
      </c>
      <c r="U667" s="3">
        <v>20.64</v>
      </c>
      <c r="V667" s="1" t="s">
        <v>32</v>
      </c>
      <c r="W667" s="1" t="s">
        <v>33</v>
      </c>
      <c r="X667" s="1" t="s">
        <v>1481</v>
      </c>
      <c r="Y667" s="1" t="s">
        <v>531</v>
      </c>
      <c r="Z667" s="1" t="s">
        <v>1482</v>
      </c>
      <c r="AA667" s="1" t="s">
        <v>1483</v>
      </c>
    </row>
    <row r="668" spans="1:27" x14ac:dyDescent="0.25">
      <c r="A668" s="1" t="s">
        <v>26</v>
      </c>
      <c r="B668" s="1" t="s">
        <v>1484</v>
      </c>
      <c r="C668" s="2">
        <v>42325</v>
      </c>
      <c r="D668" s="1" t="s">
        <v>190</v>
      </c>
      <c r="E668" s="7" t="str">
        <f>VLOOKUP(TRIM(D668)*1,CFOP!A:B,2,FALSE)</f>
        <v>Sim</v>
      </c>
      <c r="F668" s="1" t="s">
        <v>29</v>
      </c>
      <c r="G668" s="3">
        <v>-597.16999999999996</v>
      </c>
      <c r="H668" s="3">
        <v>633.78</v>
      </c>
      <c r="I668" s="3">
        <v>114.08</v>
      </c>
      <c r="J668" s="1" t="s">
        <v>30</v>
      </c>
      <c r="K668" s="3">
        <v>0</v>
      </c>
      <c r="L668" s="3">
        <v>0</v>
      </c>
      <c r="M668" s="1" t="s">
        <v>31</v>
      </c>
      <c r="N668" s="3">
        <v>0</v>
      </c>
      <c r="O668" s="3">
        <v>0</v>
      </c>
      <c r="P668" s="1" t="s">
        <v>31</v>
      </c>
      <c r="Q668" s="3">
        <v>633.78</v>
      </c>
      <c r="R668" s="3">
        <v>10.46</v>
      </c>
      <c r="S668" s="1" t="s">
        <v>32</v>
      </c>
      <c r="T668" s="3">
        <v>633.78</v>
      </c>
      <c r="U668" s="3">
        <v>48.17</v>
      </c>
      <c r="V668" s="1" t="s">
        <v>32</v>
      </c>
      <c r="W668" s="1" t="s">
        <v>33</v>
      </c>
      <c r="X668" s="1" t="s">
        <v>1481</v>
      </c>
      <c r="Y668" s="1" t="s">
        <v>531</v>
      </c>
      <c r="Z668" s="1" t="s">
        <v>1482</v>
      </c>
      <c r="AA668" s="1" t="s">
        <v>1483</v>
      </c>
    </row>
    <row r="669" spans="1:27" x14ac:dyDescent="0.25">
      <c r="A669" s="1" t="s">
        <v>26</v>
      </c>
      <c r="B669" s="1" t="s">
        <v>1485</v>
      </c>
      <c r="C669" s="2">
        <v>42325</v>
      </c>
      <c r="D669" s="1" t="s">
        <v>190</v>
      </c>
      <c r="E669" s="7" t="str">
        <f>VLOOKUP(TRIM(D669)*1,CFOP!A:B,2,FALSE)</f>
        <v>Sim</v>
      </c>
      <c r="F669" s="1" t="s">
        <v>29</v>
      </c>
      <c r="G669" s="3">
        <v>-1142.7</v>
      </c>
      <c r="H669" s="3">
        <v>1142.7</v>
      </c>
      <c r="I669" s="3">
        <v>205.69</v>
      </c>
      <c r="J669" s="1" t="s">
        <v>61</v>
      </c>
      <c r="K669" s="3">
        <v>0</v>
      </c>
      <c r="L669" s="3">
        <v>0</v>
      </c>
      <c r="M669" s="1" t="s">
        <v>31</v>
      </c>
      <c r="N669" s="3">
        <v>993.65</v>
      </c>
      <c r="O669" s="3">
        <v>149.05000000000001</v>
      </c>
      <c r="P669" s="1" t="s">
        <v>62</v>
      </c>
      <c r="Q669" s="3">
        <v>993.65</v>
      </c>
      <c r="R669" s="3">
        <v>16.399999999999999</v>
      </c>
      <c r="S669" s="1" t="s">
        <v>32</v>
      </c>
      <c r="T669" s="3">
        <v>993.65</v>
      </c>
      <c r="U669" s="3">
        <v>75.52</v>
      </c>
      <c r="V669" s="1" t="s">
        <v>32</v>
      </c>
      <c r="W669" s="1" t="s">
        <v>33</v>
      </c>
      <c r="X669" s="1" t="s">
        <v>1486</v>
      </c>
      <c r="Y669" s="1" t="s">
        <v>44</v>
      </c>
      <c r="Z669" s="1" t="s">
        <v>674</v>
      </c>
      <c r="AA669" s="1" t="s">
        <v>675</v>
      </c>
    </row>
    <row r="670" spans="1:27" hidden="1" x14ac:dyDescent="0.25">
      <c r="A670" s="1" t="s">
        <v>26</v>
      </c>
      <c r="B670" s="1" t="s">
        <v>1487</v>
      </c>
      <c r="C670" s="2">
        <v>42325</v>
      </c>
      <c r="D670" s="1" t="s">
        <v>28</v>
      </c>
      <c r="E670" s="7" t="str">
        <f>VLOOKUP(TRIM(D670)*1,CFOP!A:B,2,FALSE)</f>
        <v>Não</v>
      </c>
      <c r="F670" s="1" t="s">
        <v>29</v>
      </c>
      <c r="G670" s="3">
        <v>-243.35</v>
      </c>
      <c r="H670" s="3">
        <v>253.36</v>
      </c>
      <c r="I670" s="3">
        <v>45.6</v>
      </c>
      <c r="J670" s="1" t="s">
        <v>30</v>
      </c>
      <c r="K670" s="3">
        <v>0</v>
      </c>
      <c r="L670" s="3">
        <v>0</v>
      </c>
      <c r="M670" s="1" t="s">
        <v>31</v>
      </c>
      <c r="N670" s="3">
        <v>0</v>
      </c>
      <c r="O670" s="3">
        <v>0</v>
      </c>
      <c r="P670" s="1" t="s">
        <v>31</v>
      </c>
      <c r="Q670" s="3">
        <v>253.36</v>
      </c>
      <c r="R670" s="3">
        <v>4.18</v>
      </c>
      <c r="S670" s="1" t="s">
        <v>32</v>
      </c>
      <c r="T670" s="3">
        <v>253.36</v>
      </c>
      <c r="U670" s="3">
        <v>19.260000000000002</v>
      </c>
      <c r="V670" s="1" t="s">
        <v>32</v>
      </c>
      <c r="W670" s="1" t="s">
        <v>33</v>
      </c>
      <c r="X670" s="1" t="s">
        <v>1488</v>
      </c>
      <c r="Y670" s="1" t="s">
        <v>1489</v>
      </c>
      <c r="Z670" s="1" t="s">
        <v>1490</v>
      </c>
      <c r="AA670" s="1" t="s">
        <v>1491</v>
      </c>
    </row>
    <row r="671" spans="1:27" hidden="1" x14ac:dyDescent="0.25">
      <c r="A671" s="1" t="s">
        <v>26</v>
      </c>
      <c r="B671" s="1" t="s">
        <v>1492</v>
      </c>
      <c r="C671" s="2">
        <v>42325</v>
      </c>
      <c r="D671" s="1" t="s">
        <v>570</v>
      </c>
      <c r="E671" s="7" t="str">
        <f>VLOOKUP(TRIM(D671)*1,CFOP!A:B,2,FALSE)</f>
        <v>Não</v>
      </c>
      <c r="F671" s="1" t="s">
        <v>29</v>
      </c>
      <c r="G671" s="3">
        <v>-736.32</v>
      </c>
      <c r="H671" s="3">
        <v>0</v>
      </c>
      <c r="I671" s="3">
        <v>0</v>
      </c>
      <c r="J671" s="1" t="s">
        <v>31</v>
      </c>
      <c r="K671" s="3">
        <v>0</v>
      </c>
      <c r="L671" s="3">
        <v>0</v>
      </c>
      <c r="M671" s="1" t="s">
        <v>31</v>
      </c>
      <c r="N671" s="3">
        <v>0</v>
      </c>
      <c r="O671" s="3">
        <v>0</v>
      </c>
      <c r="P671" s="1" t="s">
        <v>31</v>
      </c>
      <c r="Q671" s="3">
        <v>0</v>
      </c>
      <c r="R671" s="3">
        <v>0</v>
      </c>
      <c r="S671" s="1" t="s">
        <v>31</v>
      </c>
      <c r="T671" s="3">
        <v>0</v>
      </c>
      <c r="U671" s="3">
        <v>0</v>
      </c>
      <c r="V671" s="1" t="s">
        <v>31</v>
      </c>
      <c r="W671" s="1" t="s">
        <v>33</v>
      </c>
      <c r="X671" s="1" t="s">
        <v>1493</v>
      </c>
      <c r="Y671" s="1" t="s">
        <v>70</v>
      </c>
      <c r="Z671" s="1" t="s">
        <v>575</v>
      </c>
      <c r="AA671" s="1" t="s">
        <v>576</v>
      </c>
    </row>
    <row r="672" spans="1:27" hidden="1" x14ac:dyDescent="0.25">
      <c r="A672" s="1" t="s">
        <v>26</v>
      </c>
      <c r="B672" s="1" t="s">
        <v>1494</v>
      </c>
      <c r="C672" s="2">
        <v>42325</v>
      </c>
      <c r="D672" s="1" t="s">
        <v>619</v>
      </c>
      <c r="E672" s="7" t="str">
        <f>VLOOKUP(TRIM(D672)*1,CFOP!A:B,2,FALSE)</f>
        <v>Não</v>
      </c>
      <c r="F672" s="1" t="s">
        <v>29</v>
      </c>
      <c r="G672" s="3">
        <v>-219.76</v>
      </c>
      <c r="H672" s="3">
        <v>0</v>
      </c>
      <c r="I672" s="3">
        <v>0</v>
      </c>
      <c r="J672" s="1" t="s">
        <v>31</v>
      </c>
      <c r="K672" s="3">
        <v>0</v>
      </c>
      <c r="L672" s="3">
        <v>0</v>
      </c>
      <c r="M672" s="1" t="s">
        <v>31</v>
      </c>
      <c r="N672" s="3">
        <v>0</v>
      </c>
      <c r="O672" s="3">
        <v>0</v>
      </c>
      <c r="P672" s="1" t="s">
        <v>31</v>
      </c>
      <c r="Q672" s="3">
        <v>0</v>
      </c>
      <c r="R672" s="3">
        <v>0</v>
      </c>
      <c r="S672" s="1" t="s">
        <v>31</v>
      </c>
      <c r="T672" s="3">
        <v>0</v>
      </c>
      <c r="U672" s="3">
        <v>0</v>
      </c>
      <c r="V672" s="1" t="s">
        <v>31</v>
      </c>
      <c r="W672" s="1" t="s">
        <v>33</v>
      </c>
      <c r="X672" s="1" t="s">
        <v>1493</v>
      </c>
      <c r="Y672" s="1" t="s">
        <v>577</v>
      </c>
      <c r="Z672" s="1" t="s">
        <v>621</v>
      </c>
      <c r="AA672" s="1" t="s">
        <v>622</v>
      </c>
    </row>
    <row r="673" spans="1:27" hidden="1" x14ac:dyDescent="0.25">
      <c r="A673" s="1" t="s">
        <v>26</v>
      </c>
      <c r="B673" s="1" t="s">
        <v>1494</v>
      </c>
      <c r="C673" s="2">
        <v>42325</v>
      </c>
      <c r="D673" s="1" t="s">
        <v>619</v>
      </c>
      <c r="E673" s="7" t="str">
        <f>VLOOKUP(TRIM(D673)*1,CFOP!A:B,2,FALSE)</f>
        <v>Não</v>
      </c>
      <c r="F673" s="1" t="s">
        <v>29</v>
      </c>
      <c r="G673" s="3">
        <v>-323.88</v>
      </c>
      <c r="H673" s="3">
        <v>0</v>
      </c>
      <c r="I673" s="3">
        <v>0</v>
      </c>
      <c r="J673" s="1" t="s">
        <v>31</v>
      </c>
      <c r="K673" s="3">
        <v>0</v>
      </c>
      <c r="L673" s="3">
        <v>0</v>
      </c>
      <c r="M673" s="1" t="s">
        <v>31</v>
      </c>
      <c r="N673" s="3">
        <v>0</v>
      </c>
      <c r="O673" s="3">
        <v>0</v>
      </c>
      <c r="P673" s="1" t="s">
        <v>31</v>
      </c>
      <c r="Q673" s="3">
        <v>0</v>
      </c>
      <c r="R673" s="3">
        <v>0</v>
      </c>
      <c r="S673" s="1" t="s">
        <v>31</v>
      </c>
      <c r="T673" s="3">
        <v>0</v>
      </c>
      <c r="U673" s="3">
        <v>0</v>
      </c>
      <c r="V673" s="1" t="s">
        <v>31</v>
      </c>
      <c r="W673" s="1" t="s">
        <v>33</v>
      </c>
      <c r="X673" s="1" t="s">
        <v>1493</v>
      </c>
      <c r="Y673" s="1" t="s">
        <v>70</v>
      </c>
      <c r="Z673" s="1" t="s">
        <v>623</v>
      </c>
      <c r="AA673" s="1" t="s">
        <v>624</v>
      </c>
    </row>
    <row r="674" spans="1:27" hidden="1" x14ac:dyDescent="0.25">
      <c r="A674" s="1" t="s">
        <v>26</v>
      </c>
      <c r="B674" s="1" t="s">
        <v>1495</v>
      </c>
      <c r="C674" s="2">
        <v>42325</v>
      </c>
      <c r="D674" s="1" t="s">
        <v>570</v>
      </c>
      <c r="E674" s="7" t="str">
        <f>VLOOKUP(TRIM(D674)*1,CFOP!A:B,2,FALSE)</f>
        <v>Não</v>
      </c>
      <c r="F674" s="1" t="s">
        <v>29</v>
      </c>
      <c r="G674" s="3">
        <v>-368.16</v>
      </c>
      <c r="H674" s="3">
        <v>0</v>
      </c>
      <c r="I674" s="3">
        <v>0</v>
      </c>
      <c r="J674" s="1" t="s">
        <v>31</v>
      </c>
      <c r="K674" s="3">
        <v>0</v>
      </c>
      <c r="L674" s="3">
        <v>0</v>
      </c>
      <c r="M674" s="1" t="s">
        <v>31</v>
      </c>
      <c r="N674" s="3">
        <v>0</v>
      </c>
      <c r="O674" s="3">
        <v>0</v>
      </c>
      <c r="P674" s="1" t="s">
        <v>31</v>
      </c>
      <c r="Q674" s="3">
        <v>0</v>
      </c>
      <c r="R674" s="3">
        <v>0</v>
      </c>
      <c r="S674" s="1" t="s">
        <v>31</v>
      </c>
      <c r="T674" s="3">
        <v>0</v>
      </c>
      <c r="U674" s="3">
        <v>0</v>
      </c>
      <c r="V674" s="1" t="s">
        <v>31</v>
      </c>
      <c r="W674" s="1" t="s">
        <v>33</v>
      </c>
      <c r="X674" s="1" t="s">
        <v>1493</v>
      </c>
      <c r="Y674" s="1" t="s">
        <v>70</v>
      </c>
      <c r="Z674" s="1" t="s">
        <v>575</v>
      </c>
      <c r="AA674" s="1" t="s">
        <v>576</v>
      </c>
    </row>
    <row r="675" spans="1:27" hidden="1" x14ac:dyDescent="0.25">
      <c r="A675" s="1" t="s">
        <v>26</v>
      </c>
      <c r="B675" s="1" t="s">
        <v>1496</v>
      </c>
      <c r="C675" s="2">
        <v>42326</v>
      </c>
      <c r="D675" s="1" t="s">
        <v>53</v>
      </c>
      <c r="E675" s="7" t="str">
        <f>VLOOKUP(TRIM(D675)*1,CFOP!A:B,2,FALSE)</f>
        <v>Não</v>
      </c>
      <c r="F675" s="1" t="s">
        <v>29</v>
      </c>
      <c r="G675" s="3">
        <v>-850</v>
      </c>
      <c r="H675" s="3">
        <v>0</v>
      </c>
      <c r="I675" s="3">
        <v>0</v>
      </c>
      <c r="J675" s="1" t="s">
        <v>31</v>
      </c>
      <c r="K675" s="3">
        <v>0</v>
      </c>
      <c r="L675" s="3">
        <v>0</v>
      </c>
      <c r="M675" s="1" t="s">
        <v>31</v>
      </c>
      <c r="N675" s="3">
        <v>0</v>
      </c>
      <c r="O675" s="3">
        <v>0</v>
      </c>
      <c r="P675" s="1" t="s">
        <v>31</v>
      </c>
      <c r="Q675" s="3">
        <v>850</v>
      </c>
      <c r="R675" s="3">
        <v>14.030000000000001</v>
      </c>
      <c r="S675" s="1" t="s">
        <v>31</v>
      </c>
      <c r="T675" s="3">
        <v>850</v>
      </c>
      <c r="U675" s="3">
        <v>64.599999999999994</v>
      </c>
      <c r="V675" s="1" t="s">
        <v>31</v>
      </c>
      <c r="W675" s="1" t="s">
        <v>33</v>
      </c>
      <c r="X675" s="1" t="s">
        <v>1497</v>
      </c>
      <c r="Y675" s="1" t="s">
        <v>181</v>
      </c>
      <c r="Z675" s="1" t="s">
        <v>1498</v>
      </c>
      <c r="AA675" s="1" t="s">
        <v>1499</v>
      </c>
    </row>
    <row r="676" spans="1:27" hidden="1" x14ac:dyDescent="0.25">
      <c r="A676" s="1" t="s">
        <v>26</v>
      </c>
      <c r="B676" s="1" t="s">
        <v>1496</v>
      </c>
      <c r="C676" s="2">
        <v>42326</v>
      </c>
      <c r="D676" s="1" t="s">
        <v>53</v>
      </c>
      <c r="E676" s="7" t="str">
        <f>VLOOKUP(TRIM(D676)*1,CFOP!A:B,2,FALSE)</f>
        <v>Não</v>
      </c>
      <c r="F676" s="1" t="s">
        <v>29</v>
      </c>
      <c r="G676" s="3">
        <v>-1600</v>
      </c>
      <c r="H676" s="3">
        <v>0</v>
      </c>
      <c r="I676" s="3">
        <v>0</v>
      </c>
      <c r="J676" s="1" t="s">
        <v>31</v>
      </c>
      <c r="K676" s="3">
        <v>0</v>
      </c>
      <c r="L676" s="3">
        <v>0</v>
      </c>
      <c r="M676" s="1" t="s">
        <v>31</v>
      </c>
      <c r="N676" s="3">
        <v>0</v>
      </c>
      <c r="O676" s="3">
        <v>0</v>
      </c>
      <c r="P676" s="1" t="s">
        <v>31</v>
      </c>
      <c r="Q676" s="3">
        <v>1600</v>
      </c>
      <c r="R676" s="3">
        <v>26.400000000000002</v>
      </c>
      <c r="S676" s="1" t="s">
        <v>31</v>
      </c>
      <c r="T676" s="3">
        <v>1600</v>
      </c>
      <c r="U676" s="3">
        <v>121.60000000000001</v>
      </c>
      <c r="V676" s="1" t="s">
        <v>31</v>
      </c>
      <c r="W676" s="1" t="s">
        <v>33</v>
      </c>
      <c r="X676" s="1" t="s">
        <v>1497</v>
      </c>
      <c r="Y676" s="1" t="s">
        <v>1500</v>
      </c>
      <c r="Z676" s="1" t="s">
        <v>1501</v>
      </c>
      <c r="AA676" s="1" t="s">
        <v>1502</v>
      </c>
    </row>
    <row r="677" spans="1:27" hidden="1" x14ac:dyDescent="0.25">
      <c r="A677" s="1" t="s">
        <v>26</v>
      </c>
      <c r="B677" s="1" t="s">
        <v>1496</v>
      </c>
      <c r="C677" s="2">
        <v>42326</v>
      </c>
      <c r="D677" s="1" t="s">
        <v>53</v>
      </c>
      <c r="E677" s="7" t="str">
        <f>VLOOKUP(TRIM(D677)*1,CFOP!A:B,2,FALSE)</f>
        <v>Não</v>
      </c>
      <c r="F677" s="1" t="s">
        <v>29</v>
      </c>
      <c r="G677" s="3">
        <v>-1600</v>
      </c>
      <c r="H677" s="3">
        <v>0</v>
      </c>
      <c r="I677" s="3">
        <v>0</v>
      </c>
      <c r="J677" s="1" t="s">
        <v>31</v>
      </c>
      <c r="K677" s="3">
        <v>0</v>
      </c>
      <c r="L677" s="3">
        <v>0</v>
      </c>
      <c r="M677" s="1" t="s">
        <v>31</v>
      </c>
      <c r="N677" s="3">
        <v>0</v>
      </c>
      <c r="O677" s="3">
        <v>0</v>
      </c>
      <c r="P677" s="1" t="s">
        <v>31</v>
      </c>
      <c r="Q677" s="3">
        <v>1600</v>
      </c>
      <c r="R677" s="3">
        <v>26.400000000000002</v>
      </c>
      <c r="S677" s="1" t="s">
        <v>31</v>
      </c>
      <c r="T677" s="3">
        <v>1600</v>
      </c>
      <c r="U677" s="3">
        <v>121.60000000000001</v>
      </c>
      <c r="V677" s="1" t="s">
        <v>31</v>
      </c>
      <c r="W677" s="1" t="s">
        <v>33</v>
      </c>
      <c r="X677" s="1" t="s">
        <v>1497</v>
      </c>
      <c r="Y677" s="1" t="s">
        <v>35</v>
      </c>
      <c r="Z677" s="1" t="s">
        <v>1503</v>
      </c>
      <c r="AA677" s="1" t="s">
        <v>1504</v>
      </c>
    </row>
    <row r="678" spans="1:27" hidden="1" x14ac:dyDescent="0.25">
      <c r="A678" s="1" t="s">
        <v>26</v>
      </c>
      <c r="B678" s="1" t="s">
        <v>1505</v>
      </c>
      <c r="C678" s="2">
        <v>42326</v>
      </c>
      <c r="D678" s="1" t="s">
        <v>271</v>
      </c>
      <c r="E678" s="7" t="str">
        <f>VLOOKUP(TRIM(D678)*1,CFOP!A:B,2,FALSE)</f>
        <v>Não</v>
      </c>
      <c r="F678" s="1" t="s">
        <v>411</v>
      </c>
      <c r="G678" s="3">
        <v>-1888</v>
      </c>
      <c r="H678" s="3">
        <v>1888.01</v>
      </c>
      <c r="I678" s="3">
        <v>77.97</v>
      </c>
      <c r="J678" s="1" t="s">
        <v>30</v>
      </c>
      <c r="K678" s="3">
        <v>0</v>
      </c>
      <c r="L678" s="3">
        <v>0</v>
      </c>
      <c r="M678" s="1" t="s">
        <v>31</v>
      </c>
      <c r="N678" s="3">
        <v>0</v>
      </c>
      <c r="O678" s="3">
        <v>0</v>
      </c>
      <c r="P678" s="1" t="s">
        <v>31</v>
      </c>
      <c r="Q678" s="3">
        <v>1888.01</v>
      </c>
      <c r="R678" s="3">
        <v>31.150000000000002</v>
      </c>
      <c r="S678" s="1" t="s">
        <v>32</v>
      </c>
      <c r="T678" s="3">
        <v>1888.01</v>
      </c>
      <c r="U678" s="3">
        <v>143.49</v>
      </c>
      <c r="V678" s="1" t="s">
        <v>32</v>
      </c>
      <c r="W678" s="1" t="s">
        <v>33</v>
      </c>
      <c r="X678" s="1" t="s">
        <v>1098</v>
      </c>
      <c r="Y678" s="1" t="s">
        <v>1099</v>
      </c>
      <c r="Z678" s="1" t="s">
        <v>1506</v>
      </c>
      <c r="AA678" s="1" t="s">
        <v>1507</v>
      </c>
    </row>
    <row r="679" spans="1:27" hidden="1" x14ac:dyDescent="0.25">
      <c r="A679" s="1" t="s">
        <v>26</v>
      </c>
      <c r="B679" s="1" t="s">
        <v>1508</v>
      </c>
      <c r="C679" s="2">
        <v>42326</v>
      </c>
      <c r="D679" s="1" t="s">
        <v>660</v>
      </c>
      <c r="E679" s="7" t="str">
        <f>VLOOKUP(TRIM(D679)*1,CFOP!A:B,2,FALSE)</f>
        <v>Não</v>
      </c>
      <c r="F679" s="1" t="s">
        <v>60</v>
      </c>
      <c r="G679" s="3">
        <v>-6308.48</v>
      </c>
      <c r="H679" s="3">
        <v>9566.6</v>
      </c>
      <c r="I679" s="3">
        <v>1721.99</v>
      </c>
      <c r="J679" s="1" t="s">
        <v>61</v>
      </c>
      <c r="K679" s="3">
        <v>0</v>
      </c>
      <c r="L679" s="3">
        <v>0</v>
      </c>
      <c r="M679" s="1" t="s">
        <v>31</v>
      </c>
      <c r="N679" s="3">
        <v>6056.05</v>
      </c>
      <c r="O679" s="3">
        <v>908.41</v>
      </c>
      <c r="P679" s="1" t="s">
        <v>62</v>
      </c>
      <c r="Q679" s="3">
        <v>5220.7300000000005</v>
      </c>
      <c r="R679" s="3">
        <v>109.64</v>
      </c>
      <c r="S679" s="1" t="s">
        <v>32</v>
      </c>
      <c r="T679" s="3">
        <v>5220.7300000000005</v>
      </c>
      <c r="U679" s="3">
        <v>503.8</v>
      </c>
      <c r="V679" s="1" t="s">
        <v>32</v>
      </c>
      <c r="W679" s="1" t="s">
        <v>33</v>
      </c>
      <c r="X679" s="1" t="s">
        <v>1509</v>
      </c>
      <c r="Y679" s="1" t="s">
        <v>96</v>
      </c>
      <c r="Z679" s="1" t="s">
        <v>1510</v>
      </c>
      <c r="AA679" s="1" t="s">
        <v>1511</v>
      </c>
    </row>
    <row r="680" spans="1:27" hidden="1" x14ac:dyDescent="0.25">
      <c r="A680" s="1" t="s">
        <v>26</v>
      </c>
      <c r="B680" s="1" t="s">
        <v>1512</v>
      </c>
      <c r="C680" s="2">
        <v>42326</v>
      </c>
      <c r="D680" s="1" t="s">
        <v>59</v>
      </c>
      <c r="E680" s="7" t="str">
        <f>VLOOKUP(TRIM(D680)*1,CFOP!A:B,2,FALSE)</f>
        <v>Não</v>
      </c>
      <c r="F680" s="1" t="s">
        <v>60</v>
      </c>
      <c r="G680" s="3">
        <v>-374.99</v>
      </c>
      <c r="H680" s="3">
        <v>501.19</v>
      </c>
      <c r="I680" s="3">
        <v>90.210000000000008</v>
      </c>
      <c r="J680" s="1" t="s">
        <v>61</v>
      </c>
      <c r="K680" s="3">
        <v>0</v>
      </c>
      <c r="L680" s="3">
        <v>0</v>
      </c>
      <c r="M680" s="1" t="s">
        <v>31</v>
      </c>
      <c r="N680" s="3">
        <v>322.10000000000002</v>
      </c>
      <c r="O680" s="3">
        <v>48.31</v>
      </c>
      <c r="P680" s="1" t="s">
        <v>62</v>
      </c>
      <c r="Q680" s="3">
        <v>272.97000000000003</v>
      </c>
      <c r="R680" s="3">
        <v>5.73</v>
      </c>
      <c r="S680" s="1" t="s">
        <v>32</v>
      </c>
      <c r="T680" s="3">
        <v>272.97000000000003</v>
      </c>
      <c r="U680" s="3">
        <v>26.34</v>
      </c>
      <c r="V680" s="1" t="s">
        <v>32</v>
      </c>
      <c r="W680" s="1" t="s">
        <v>33</v>
      </c>
      <c r="X680" s="1" t="s">
        <v>63</v>
      </c>
      <c r="Y680" s="1" t="s">
        <v>70</v>
      </c>
      <c r="Z680" s="1" t="s">
        <v>71</v>
      </c>
      <c r="AA680" s="1" t="s">
        <v>72</v>
      </c>
    </row>
    <row r="681" spans="1:27" hidden="1" x14ac:dyDescent="0.25">
      <c r="A681" s="1" t="s">
        <v>26</v>
      </c>
      <c r="B681" s="1" t="s">
        <v>1512</v>
      </c>
      <c r="C681" s="2">
        <v>42326</v>
      </c>
      <c r="D681" s="1" t="s">
        <v>59</v>
      </c>
      <c r="E681" s="7" t="str">
        <f>VLOOKUP(TRIM(D681)*1,CFOP!A:B,2,FALSE)</f>
        <v>Não</v>
      </c>
      <c r="F681" s="1" t="s">
        <v>60</v>
      </c>
      <c r="G681" s="3">
        <v>-850.48</v>
      </c>
      <c r="H681" s="3">
        <v>1083.29</v>
      </c>
      <c r="I681" s="3">
        <v>194.99</v>
      </c>
      <c r="J681" s="1" t="s">
        <v>61</v>
      </c>
      <c r="K681" s="3">
        <v>0</v>
      </c>
      <c r="L681" s="3">
        <v>0</v>
      </c>
      <c r="M681" s="1" t="s">
        <v>31</v>
      </c>
      <c r="N681" s="3">
        <v>696.19</v>
      </c>
      <c r="O681" s="3">
        <v>104.43</v>
      </c>
      <c r="P681" s="1" t="s">
        <v>62</v>
      </c>
      <c r="Q681" s="3">
        <v>589.99</v>
      </c>
      <c r="R681" s="3">
        <v>12.39</v>
      </c>
      <c r="S681" s="1" t="s">
        <v>32</v>
      </c>
      <c r="T681" s="3">
        <v>589.99</v>
      </c>
      <c r="U681" s="3">
        <v>56.93</v>
      </c>
      <c r="V681" s="1" t="s">
        <v>32</v>
      </c>
      <c r="W681" s="1" t="s">
        <v>33</v>
      </c>
      <c r="X681" s="1" t="s">
        <v>63</v>
      </c>
      <c r="Y681" s="1" t="s">
        <v>44</v>
      </c>
      <c r="Z681" s="1" t="s">
        <v>83</v>
      </c>
      <c r="AA681" s="1" t="s">
        <v>84</v>
      </c>
    </row>
    <row r="682" spans="1:27" hidden="1" x14ac:dyDescent="0.25">
      <c r="A682" s="1" t="s">
        <v>26</v>
      </c>
      <c r="B682" s="1" t="s">
        <v>1512</v>
      </c>
      <c r="C682" s="2">
        <v>42326</v>
      </c>
      <c r="D682" s="1" t="s">
        <v>59</v>
      </c>
      <c r="E682" s="7" t="str">
        <f>VLOOKUP(TRIM(D682)*1,CFOP!A:B,2,FALSE)</f>
        <v>Não</v>
      </c>
      <c r="F682" s="1" t="s">
        <v>60</v>
      </c>
      <c r="G682" s="3">
        <v>-2993.51</v>
      </c>
      <c r="H682" s="3">
        <v>3796.2200000000003</v>
      </c>
      <c r="I682" s="3">
        <v>683.32</v>
      </c>
      <c r="J682" s="1" t="s">
        <v>61</v>
      </c>
      <c r="K682" s="3">
        <v>0</v>
      </c>
      <c r="L682" s="3">
        <v>0</v>
      </c>
      <c r="M682" s="1" t="s">
        <v>31</v>
      </c>
      <c r="N682" s="3">
        <v>2539.17</v>
      </c>
      <c r="O682" s="3">
        <v>253.92000000000002</v>
      </c>
      <c r="P682" s="1" t="s">
        <v>62</v>
      </c>
      <c r="Q682" s="3">
        <v>2151.84</v>
      </c>
      <c r="R682" s="3">
        <v>45.19</v>
      </c>
      <c r="S682" s="1" t="s">
        <v>32</v>
      </c>
      <c r="T682" s="3">
        <v>2151.84</v>
      </c>
      <c r="U682" s="3">
        <v>207.65</v>
      </c>
      <c r="V682" s="1" t="s">
        <v>32</v>
      </c>
      <c r="W682" s="1" t="s">
        <v>33</v>
      </c>
      <c r="X682" s="1" t="s">
        <v>63</v>
      </c>
      <c r="Y682" s="1" t="s">
        <v>78</v>
      </c>
      <c r="Z682" s="1" t="s">
        <v>79</v>
      </c>
      <c r="AA682" s="1" t="s">
        <v>80</v>
      </c>
    </row>
    <row r="683" spans="1:27" hidden="1" x14ac:dyDescent="0.25">
      <c r="A683" s="1" t="s">
        <v>26</v>
      </c>
      <c r="B683" s="1" t="s">
        <v>1512</v>
      </c>
      <c r="C683" s="2">
        <v>42326</v>
      </c>
      <c r="D683" s="1" t="s">
        <v>59</v>
      </c>
      <c r="E683" s="7" t="str">
        <f>VLOOKUP(TRIM(D683)*1,CFOP!A:B,2,FALSE)</f>
        <v>Não</v>
      </c>
      <c r="F683" s="1" t="s">
        <v>60</v>
      </c>
      <c r="G683" s="3">
        <v>-196.55</v>
      </c>
      <c r="H683" s="3">
        <v>344.28000000000003</v>
      </c>
      <c r="I683" s="3">
        <v>61.97</v>
      </c>
      <c r="J683" s="1" t="s">
        <v>61</v>
      </c>
      <c r="K683" s="3">
        <v>0</v>
      </c>
      <c r="L683" s="3">
        <v>0</v>
      </c>
      <c r="M683" s="1" t="s">
        <v>31</v>
      </c>
      <c r="N683" s="3">
        <v>240.07</v>
      </c>
      <c r="O683" s="3">
        <v>12</v>
      </c>
      <c r="P683" s="1" t="s">
        <v>62</v>
      </c>
      <c r="Q683" s="3">
        <v>203.45000000000002</v>
      </c>
      <c r="R683" s="3">
        <v>4.2700000000000005</v>
      </c>
      <c r="S683" s="1" t="s">
        <v>32</v>
      </c>
      <c r="T683" s="3">
        <v>203.45000000000002</v>
      </c>
      <c r="U683" s="3">
        <v>19.63</v>
      </c>
      <c r="V683" s="1" t="s">
        <v>32</v>
      </c>
      <c r="W683" s="1" t="s">
        <v>33</v>
      </c>
      <c r="X683" s="1" t="s">
        <v>63</v>
      </c>
      <c r="Y683" s="1" t="s">
        <v>696</v>
      </c>
      <c r="Z683" s="1" t="s">
        <v>1513</v>
      </c>
      <c r="AA683" s="1" t="s">
        <v>1514</v>
      </c>
    </row>
    <row r="684" spans="1:27" hidden="1" x14ac:dyDescent="0.25">
      <c r="A684" s="1" t="s">
        <v>26</v>
      </c>
      <c r="B684" s="1" t="s">
        <v>1512</v>
      </c>
      <c r="C684" s="2">
        <v>42326</v>
      </c>
      <c r="D684" s="1" t="s">
        <v>59</v>
      </c>
      <c r="E684" s="7" t="str">
        <f>VLOOKUP(TRIM(D684)*1,CFOP!A:B,2,FALSE)</f>
        <v>Não</v>
      </c>
      <c r="F684" s="1" t="s">
        <v>60</v>
      </c>
      <c r="G684" s="3">
        <v>-459.02</v>
      </c>
      <c r="H684" s="3">
        <v>564.13</v>
      </c>
      <c r="I684" s="3">
        <v>101.54</v>
      </c>
      <c r="J684" s="1" t="s">
        <v>61</v>
      </c>
      <c r="K684" s="3">
        <v>0</v>
      </c>
      <c r="L684" s="3">
        <v>0</v>
      </c>
      <c r="M684" s="1" t="s">
        <v>31</v>
      </c>
      <c r="N684" s="3">
        <v>362.55</v>
      </c>
      <c r="O684" s="3">
        <v>54.38</v>
      </c>
      <c r="P684" s="1" t="s">
        <v>62</v>
      </c>
      <c r="Q684" s="3">
        <v>307.25</v>
      </c>
      <c r="R684" s="3">
        <v>6.45</v>
      </c>
      <c r="S684" s="1" t="s">
        <v>32</v>
      </c>
      <c r="T684" s="3">
        <v>307.25</v>
      </c>
      <c r="U684" s="3">
        <v>29.650000000000002</v>
      </c>
      <c r="V684" s="1" t="s">
        <v>32</v>
      </c>
      <c r="W684" s="1" t="s">
        <v>33</v>
      </c>
      <c r="X684" s="1" t="s">
        <v>63</v>
      </c>
      <c r="Y684" s="1" t="s">
        <v>44</v>
      </c>
      <c r="Z684" s="1" t="s">
        <v>1515</v>
      </c>
      <c r="AA684" s="1" t="s">
        <v>1516</v>
      </c>
    </row>
    <row r="685" spans="1:27" hidden="1" x14ac:dyDescent="0.25">
      <c r="A685" s="1" t="s">
        <v>26</v>
      </c>
      <c r="B685" s="1" t="s">
        <v>1512</v>
      </c>
      <c r="C685" s="2">
        <v>42326</v>
      </c>
      <c r="D685" s="1" t="s">
        <v>59</v>
      </c>
      <c r="E685" s="7" t="str">
        <f>VLOOKUP(TRIM(D685)*1,CFOP!A:B,2,FALSE)</f>
        <v>Não</v>
      </c>
      <c r="F685" s="1" t="s">
        <v>60</v>
      </c>
      <c r="G685" s="3">
        <v>-5600.07</v>
      </c>
      <c r="H685" s="3">
        <v>7134.75</v>
      </c>
      <c r="I685" s="3">
        <v>1284.26</v>
      </c>
      <c r="J685" s="1" t="s">
        <v>61</v>
      </c>
      <c r="K685" s="3">
        <v>0</v>
      </c>
      <c r="L685" s="3">
        <v>0</v>
      </c>
      <c r="M685" s="1" t="s">
        <v>31</v>
      </c>
      <c r="N685" s="3">
        <v>4585.2</v>
      </c>
      <c r="O685" s="3">
        <v>687.78</v>
      </c>
      <c r="P685" s="1" t="s">
        <v>62</v>
      </c>
      <c r="Q685" s="3">
        <v>3885.76</v>
      </c>
      <c r="R685" s="3">
        <v>81.600000000000009</v>
      </c>
      <c r="S685" s="1" t="s">
        <v>32</v>
      </c>
      <c r="T685" s="3">
        <v>3885.76</v>
      </c>
      <c r="U685" s="3">
        <v>374.98</v>
      </c>
      <c r="V685" s="1" t="s">
        <v>32</v>
      </c>
      <c r="W685" s="1" t="s">
        <v>33</v>
      </c>
      <c r="X685" s="1" t="s">
        <v>63</v>
      </c>
      <c r="Y685" s="1" t="s">
        <v>44</v>
      </c>
      <c r="Z685" s="1" t="s">
        <v>1517</v>
      </c>
      <c r="AA685" s="1" t="s">
        <v>1518</v>
      </c>
    </row>
    <row r="686" spans="1:27" hidden="1" x14ac:dyDescent="0.25">
      <c r="A686" s="1" t="s">
        <v>26</v>
      </c>
      <c r="B686" s="1" t="s">
        <v>1512</v>
      </c>
      <c r="C686" s="2">
        <v>42326</v>
      </c>
      <c r="D686" s="1" t="s">
        <v>59</v>
      </c>
      <c r="E686" s="7" t="str">
        <f>VLOOKUP(TRIM(D686)*1,CFOP!A:B,2,FALSE)</f>
        <v>Não</v>
      </c>
      <c r="F686" s="1" t="s">
        <v>60</v>
      </c>
      <c r="G686" s="3">
        <v>-94.88</v>
      </c>
      <c r="H686" s="3">
        <v>155.26</v>
      </c>
      <c r="I686" s="3">
        <v>27.95</v>
      </c>
      <c r="J686" s="1" t="s">
        <v>61</v>
      </c>
      <c r="K686" s="3">
        <v>0</v>
      </c>
      <c r="L686" s="3">
        <v>0</v>
      </c>
      <c r="M686" s="1" t="s">
        <v>31</v>
      </c>
      <c r="N686" s="3">
        <v>99.77</v>
      </c>
      <c r="O686" s="3">
        <v>14.97</v>
      </c>
      <c r="P686" s="1" t="s">
        <v>62</v>
      </c>
      <c r="Q686" s="3">
        <v>84.55</v>
      </c>
      <c r="R686" s="3">
        <v>1.78</v>
      </c>
      <c r="S686" s="1" t="s">
        <v>32</v>
      </c>
      <c r="T686" s="3">
        <v>84.55</v>
      </c>
      <c r="U686" s="3">
        <v>8.16</v>
      </c>
      <c r="V686" s="1" t="s">
        <v>32</v>
      </c>
      <c r="W686" s="1" t="s">
        <v>33</v>
      </c>
      <c r="X686" s="1" t="s">
        <v>63</v>
      </c>
      <c r="Y686" s="1" t="s">
        <v>44</v>
      </c>
      <c r="Z686" s="1" t="s">
        <v>1519</v>
      </c>
      <c r="AA686" s="1" t="s">
        <v>1520</v>
      </c>
    </row>
    <row r="687" spans="1:27" hidden="1" x14ac:dyDescent="0.25">
      <c r="A687" s="1" t="s">
        <v>26</v>
      </c>
      <c r="B687" s="1" t="s">
        <v>1521</v>
      </c>
      <c r="C687" s="2">
        <v>42326</v>
      </c>
      <c r="D687" s="1" t="s">
        <v>59</v>
      </c>
      <c r="E687" s="7" t="str">
        <f>VLOOKUP(TRIM(D687)*1,CFOP!A:B,2,FALSE)</f>
        <v>Não</v>
      </c>
      <c r="F687" s="1" t="s">
        <v>60</v>
      </c>
      <c r="G687" s="3">
        <v>-6002.81</v>
      </c>
      <c r="H687" s="3">
        <v>7265.12</v>
      </c>
      <c r="I687" s="3">
        <v>1307.72</v>
      </c>
      <c r="J687" s="1" t="s">
        <v>61</v>
      </c>
      <c r="K687" s="3">
        <v>0</v>
      </c>
      <c r="L687" s="3">
        <v>0</v>
      </c>
      <c r="M687" s="1" t="s">
        <v>31</v>
      </c>
      <c r="N687" s="3">
        <v>4661.07</v>
      </c>
      <c r="O687" s="3">
        <v>699.16</v>
      </c>
      <c r="P687" s="1" t="s">
        <v>62</v>
      </c>
      <c r="Q687" s="3">
        <v>4018.1600000000003</v>
      </c>
      <c r="R687" s="3">
        <v>84.38</v>
      </c>
      <c r="S687" s="1" t="s">
        <v>32</v>
      </c>
      <c r="T687" s="3">
        <v>4018.1600000000003</v>
      </c>
      <c r="U687" s="3">
        <v>387.75</v>
      </c>
      <c r="V687" s="1" t="s">
        <v>32</v>
      </c>
      <c r="W687" s="1" t="s">
        <v>33</v>
      </c>
      <c r="X687" s="1" t="s">
        <v>90</v>
      </c>
      <c r="Y687" s="1" t="s">
        <v>91</v>
      </c>
      <c r="Z687" s="1" t="s">
        <v>1522</v>
      </c>
      <c r="AA687" s="1" t="s">
        <v>1523</v>
      </c>
    </row>
    <row r="688" spans="1:27" hidden="1" x14ac:dyDescent="0.25">
      <c r="A688" s="1" t="s">
        <v>26</v>
      </c>
      <c r="B688" s="1" t="s">
        <v>1521</v>
      </c>
      <c r="C688" s="2">
        <v>42326</v>
      </c>
      <c r="D688" s="1" t="s">
        <v>59</v>
      </c>
      <c r="E688" s="7" t="str">
        <f>VLOOKUP(TRIM(D688)*1,CFOP!A:B,2,FALSE)</f>
        <v>Não</v>
      </c>
      <c r="F688" s="1" t="s">
        <v>60</v>
      </c>
      <c r="G688" s="3">
        <v>-332.8</v>
      </c>
      <c r="H688" s="3">
        <v>414.27</v>
      </c>
      <c r="I688" s="3">
        <v>74.570000000000007</v>
      </c>
      <c r="J688" s="1" t="s">
        <v>61</v>
      </c>
      <c r="K688" s="3">
        <v>0</v>
      </c>
      <c r="L688" s="3">
        <v>0</v>
      </c>
      <c r="M688" s="1" t="s">
        <v>31</v>
      </c>
      <c r="N688" s="3">
        <v>265.78000000000003</v>
      </c>
      <c r="O688" s="3">
        <v>39.869999999999997</v>
      </c>
      <c r="P688" s="1" t="s">
        <v>62</v>
      </c>
      <c r="Q688" s="3">
        <v>229.12</v>
      </c>
      <c r="R688" s="3">
        <v>4.8100000000000005</v>
      </c>
      <c r="S688" s="1" t="s">
        <v>32</v>
      </c>
      <c r="T688" s="3">
        <v>229.12</v>
      </c>
      <c r="U688" s="3">
        <v>22.11</v>
      </c>
      <c r="V688" s="1" t="s">
        <v>32</v>
      </c>
      <c r="W688" s="1" t="s">
        <v>33</v>
      </c>
      <c r="X688" s="1" t="s">
        <v>90</v>
      </c>
      <c r="Y688" s="1" t="s">
        <v>91</v>
      </c>
      <c r="Z688" s="1" t="s">
        <v>1524</v>
      </c>
      <c r="AA688" s="1" t="s">
        <v>1525</v>
      </c>
    </row>
    <row r="689" spans="1:27" hidden="1" x14ac:dyDescent="0.25">
      <c r="A689" s="1" t="s">
        <v>26</v>
      </c>
      <c r="B689" s="1" t="s">
        <v>1521</v>
      </c>
      <c r="C689" s="2">
        <v>42326</v>
      </c>
      <c r="D689" s="1" t="s">
        <v>59</v>
      </c>
      <c r="E689" s="7" t="str">
        <f>VLOOKUP(TRIM(D689)*1,CFOP!A:B,2,FALSE)</f>
        <v>Não</v>
      </c>
      <c r="F689" s="1" t="s">
        <v>60</v>
      </c>
      <c r="G689" s="3">
        <v>-565.72</v>
      </c>
      <c r="H689" s="3">
        <v>708.58</v>
      </c>
      <c r="I689" s="3">
        <v>127.54</v>
      </c>
      <c r="J689" s="1" t="s">
        <v>61</v>
      </c>
      <c r="K689" s="3">
        <v>0</v>
      </c>
      <c r="L689" s="3">
        <v>0</v>
      </c>
      <c r="M689" s="1" t="s">
        <v>31</v>
      </c>
      <c r="N689" s="3">
        <v>454.6</v>
      </c>
      <c r="O689" s="3">
        <v>68.19</v>
      </c>
      <c r="P689" s="1" t="s">
        <v>62</v>
      </c>
      <c r="Q689" s="3">
        <v>391.90000000000003</v>
      </c>
      <c r="R689" s="3">
        <v>8.23</v>
      </c>
      <c r="S689" s="1" t="s">
        <v>32</v>
      </c>
      <c r="T689" s="3">
        <v>391.90000000000003</v>
      </c>
      <c r="U689" s="3">
        <v>37.82</v>
      </c>
      <c r="V689" s="1" t="s">
        <v>32</v>
      </c>
      <c r="W689" s="1" t="s">
        <v>33</v>
      </c>
      <c r="X689" s="1" t="s">
        <v>90</v>
      </c>
      <c r="Y689" s="1" t="s">
        <v>91</v>
      </c>
      <c r="Z689" s="1" t="s">
        <v>118</v>
      </c>
      <c r="AA689" s="1" t="s">
        <v>119</v>
      </c>
    </row>
    <row r="690" spans="1:27" hidden="1" x14ac:dyDescent="0.25">
      <c r="A690" s="1" t="s">
        <v>26</v>
      </c>
      <c r="B690" s="1" t="s">
        <v>1521</v>
      </c>
      <c r="C690" s="2">
        <v>42326</v>
      </c>
      <c r="D690" s="1" t="s">
        <v>59</v>
      </c>
      <c r="E690" s="7" t="str">
        <f>VLOOKUP(TRIM(D690)*1,CFOP!A:B,2,FALSE)</f>
        <v>Não</v>
      </c>
      <c r="F690" s="1" t="s">
        <v>60</v>
      </c>
      <c r="G690" s="3">
        <v>-282.22000000000003</v>
      </c>
      <c r="H690" s="3">
        <v>520.07000000000005</v>
      </c>
      <c r="I690" s="3">
        <v>93.61</v>
      </c>
      <c r="J690" s="1" t="s">
        <v>61</v>
      </c>
      <c r="K690" s="3">
        <v>0</v>
      </c>
      <c r="L690" s="3">
        <v>0</v>
      </c>
      <c r="M690" s="1" t="s">
        <v>31</v>
      </c>
      <c r="N690" s="3">
        <v>333.66</v>
      </c>
      <c r="O690" s="3">
        <v>50.050000000000004</v>
      </c>
      <c r="P690" s="1" t="s">
        <v>62</v>
      </c>
      <c r="Q690" s="3">
        <v>287.64</v>
      </c>
      <c r="R690" s="3">
        <v>6.04</v>
      </c>
      <c r="S690" s="1" t="s">
        <v>32</v>
      </c>
      <c r="T690" s="3">
        <v>287.64</v>
      </c>
      <c r="U690" s="3">
        <v>27.76</v>
      </c>
      <c r="V690" s="1" t="s">
        <v>32</v>
      </c>
      <c r="W690" s="1" t="s">
        <v>33</v>
      </c>
      <c r="X690" s="1" t="s">
        <v>90</v>
      </c>
      <c r="Y690" s="1" t="s">
        <v>96</v>
      </c>
      <c r="Z690" s="1" t="s">
        <v>97</v>
      </c>
      <c r="AA690" s="1" t="s">
        <v>98</v>
      </c>
    </row>
    <row r="691" spans="1:27" hidden="1" x14ac:dyDescent="0.25">
      <c r="A691" s="1" t="s">
        <v>26</v>
      </c>
      <c r="B691" s="1" t="s">
        <v>1521</v>
      </c>
      <c r="C691" s="2">
        <v>42326</v>
      </c>
      <c r="D691" s="1" t="s">
        <v>59</v>
      </c>
      <c r="E691" s="7" t="str">
        <f>VLOOKUP(TRIM(D691)*1,CFOP!A:B,2,FALSE)</f>
        <v>Não</v>
      </c>
      <c r="F691" s="1" t="s">
        <v>60</v>
      </c>
      <c r="G691" s="3">
        <v>-2315.09</v>
      </c>
      <c r="H691" s="3">
        <v>2801.19</v>
      </c>
      <c r="I691" s="3">
        <v>504.21000000000004</v>
      </c>
      <c r="J691" s="1" t="s">
        <v>61</v>
      </c>
      <c r="K691" s="3">
        <v>0</v>
      </c>
      <c r="L691" s="3">
        <v>0</v>
      </c>
      <c r="M691" s="1" t="s">
        <v>31</v>
      </c>
      <c r="N691" s="3">
        <v>1797.16</v>
      </c>
      <c r="O691" s="3">
        <v>269.57</v>
      </c>
      <c r="P691" s="1" t="s">
        <v>62</v>
      </c>
      <c r="Q691" s="3">
        <v>1549.28</v>
      </c>
      <c r="R691" s="3">
        <v>32.53</v>
      </c>
      <c r="S691" s="1" t="s">
        <v>32</v>
      </c>
      <c r="T691" s="3">
        <v>1549.28</v>
      </c>
      <c r="U691" s="3">
        <v>149.51</v>
      </c>
      <c r="V691" s="1" t="s">
        <v>32</v>
      </c>
      <c r="W691" s="1" t="s">
        <v>33</v>
      </c>
      <c r="X691" s="1" t="s">
        <v>90</v>
      </c>
      <c r="Y691" s="1" t="s">
        <v>91</v>
      </c>
      <c r="Z691" s="1" t="s">
        <v>1526</v>
      </c>
      <c r="AA691" s="1" t="s">
        <v>1527</v>
      </c>
    </row>
    <row r="692" spans="1:27" hidden="1" x14ac:dyDescent="0.25">
      <c r="A692" s="1" t="s">
        <v>26</v>
      </c>
      <c r="B692" s="1" t="s">
        <v>1521</v>
      </c>
      <c r="C692" s="2">
        <v>42326</v>
      </c>
      <c r="D692" s="1" t="s">
        <v>59</v>
      </c>
      <c r="E692" s="7" t="str">
        <f>VLOOKUP(TRIM(D692)*1,CFOP!A:B,2,FALSE)</f>
        <v>Não</v>
      </c>
      <c r="F692" s="1" t="s">
        <v>60</v>
      </c>
      <c r="G692" s="3">
        <v>-160.28</v>
      </c>
      <c r="H692" s="3">
        <v>268.07</v>
      </c>
      <c r="I692" s="3">
        <v>48.25</v>
      </c>
      <c r="J692" s="1" t="s">
        <v>61</v>
      </c>
      <c r="K692" s="3">
        <v>0</v>
      </c>
      <c r="L692" s="3">
        <v>0</v>
      </c>
      <c r="M692" s="1" t="s">
        <v>31</v>
      </c>
      <c r="N692" s="3">
        <v>171.99</v>
      </c>
      <c r="O692" s="3">
        <v>25.8</v>
      </c>
      <c r="P692" s="1" t="s">
        <v>62</v>
      </c>
      <c r="Q692" s="3">
        <v>148.27000000000001</v>
      </c>
      <c r="R692" s="3">
        <v>3.11</v>
      </c>
      <c r="S692" s="1" t="s">
        <v>32</v>
      </c>
      <c r="T692" s="3">
        <v>148.27000000000001</v>
      </c>
      <c r="U692" s="3">
        <v>14.31</v>
      </c>
      <c r="V692" s="1" t="s">
        <v>32</v>
      </c>
      <c r="W692" s="1" t="s">
        <v>33</v>
      </c>
      <c r="X692" s="1" t="s">
        <v>90</v>
      </c>
      <c r="Y692" s="1" t="s">
        <v>91</v>
      </c>
      <c r="Z692" s="1" t="s">
        <v>1528</v>
      </c>
      <c r="AA692" s="1" t="s">
        <v>1529</v>
      </c>
    </row>
    <row r="693" spans="1:27" hidden="1" x14ac:dyDescent="0.25">
      <c r="A693" s="1" t="s">
        <v>26</v>
      </c>
      <c r="B693" s="1" t="s">
        <v>1521</v>
      </c>
      <c r="C693" s="2">
        <v>42326</v>
      </c>
      <c r="D693" s="1" t="s">
        <v>59</v>
      </c>
      <c r="E693" s="7" t="str">
        <f>VLOOKUP(TRIM(D693)*1,CFOP!A:B,2,FALSE)</f>
        <v>Não</v>
      </c>
      <c r="F693" s="1" t="s">
        <v>60</v>
      </c>
      <c r="G693" s="3">
        <v>-528.01</v>
      </c>
      <c r="H693" s="3">
        <v>765.66</v>
      </c>
      <c r="I693" s="3">
        <v>137.82</v>
      </c>
      <c r="J693" s="1" t="s">
        <v>61</v>
      </c>
      <c r="K693" s="3">
        <v>0</v>
      </c>
      <c r="L693" s="3">
        <v>0</v>
      </c>
      <c r="M693" s="1" t="s">
        <v>31</v>
      </c>
      <c r="N693" s="3">
        <v>476.54</v>
      </c>
      <c r="O693" s="3">
        <v>95.31</v>
      </c>
      <c r="P693" s="1" t="s">
        <v>62</v>
      </c>
      <c r="Q693" s="3">
        <v>403.86</v>
      </c>
      <c r="R693" s="3">
        <v>8.48</v>
      </c>
      <c r="S693" s="1" t="s">
        <v>32</v>
      </c>
      <c r="T693" s="3">
        <v>403.86</v>
      </c>
      <c r="U693" s="3">
        <v>38.97</v>
      </c>
      <c r="V693" s="1" t="s">
        <v>32</v>
      </c>
      <c r="W693" s="1" t="s">
        <v>33</v>
      </c>
      <c r="X693" s="1" t="s">
        <v>90</v>
      </c>
      <c r="Y693" s="1" t="s">
        <v>99</v>
      </c>
      <c r="Z693" s="1" t="s">
        <v>1530</v>
      </c>
      <c r="AA693" s="1" t="s">
        <v>1531</v>
      </c>
    </row>
    <row r="694" spans="1:27" hidden="1" x14ac:dyDescent="0.25">
      <c r="A694" s="1" t="s">
        <v>26</v>
      </c>
      <c r="B694" s="1" t="s">
        <v>1521</v>
      </c>
      <c r="C694" s="2">
        <v>42326</v>
      </c>
      <c r="D694" s="1" t="s">
        <v>59</v>
      </c>
      <c r="E694" s="7" t="str">
        <f>VLOOKUP(TRIM(D694)*1,CFOP!A:B,2,FALSE)</f>
        <v>Não</v>
      </c>
      <c r="F694" s="1" t="s">
        <v>60</v>
      </c>
      <c r="G694" s="3">
        <v>-771.6400000000001</v>
      </c>
      <c r="H694" s="3">
        <v>950.26</v>
      </c>
      <c r="I694" s="3">
        <v>171.05</v>
      </c>
      <c r="J694" s="1" t="s">
        <v>61</v>
      </c>
      <c r="K694" s="3">
        <v>0</v>
      </c>
      <c r="L694" s="3">
        <v>0</v>
      </c>
      <c r="M694" s="1" t="s">
        <v>31</v>
      </c>
      <c r="N694" s="3">
        <v>609.65</v>
      </c>
      <c r="O694" s="3">
        <v>91.45</v>
      </c>
      <c r="P694" s="1" t="s">
        <v>62</v>
      </c>
      <c r="Q694" s="3">
        <v>525.56000000000006</v>
      </c>
      <c r="R694" s="3">
        <v>11.040000000000001</v>
      </c>
      <c r="S694" s="1" t="s">
        <v>32</v>
      </c>
      <c r="T694" s="3">
        <v>525.56000000000006</v>
      </c>
      <c r="U694" s="3">
        <v>50.72</v>
      </c>
      <c r="V694" s="1" t="s">
        <v>32</v>
      </c>
      <c r="W694" s="1" t="s">
        <v>33</v>
      </c>
      <c r="X694" s="1" t="s">
        <v>90</v>
      </c>
      <c r="Y694" s="1" t="s">
        <v>91</v>
      </c>
      <c r="Z694" s="1" t="s">
        <v>132</v>
      </c>
      <c r="AA694" s="1" t="s">
        <v>133</v>
      </c>
    </row>
    <row r="695" spans="1:27" hidden="1" x14ac:dyDescent="0.25">
      <c r="A695" s="1" t="s">
        <v>26</v>
      </c>
      <c r="B695" s="1" t="s">
        <v>1521</v>
      </c>
      <c r="C695" s="2">
        <v>42326</v>
      </c>
      <c r="D695" s="1" t="s">
        <v>59</v>
      </c>
      <c r="E695" s="7" t="str">
        <f>VLOOKUP(TRIM(D695)*1,CFOP!A:B,2,FALSE)</f>
        <v>Não</v>
      </c>
      <c r="F695" s="1" t="s">
        <v>60</v>
      </c>
      <c r="G695" s="3">
        <v>-429.23</v>
      </c>
      <c r="H695" s="3">
        <v>538.91999999999996</v>
      </c>
      <c r="I695" s="3">
        <v>97.01</v>
      </c>
      <c r="J695" s="1" t="s">
        <v>61</v>
      </c>
      <c r="K695" s="3">
        <v>0</v>
      </c>
      <c r="L695" s="3">
        <v>0</v>
      </c>
      <c r="M695" s="1" t="s">
        <v>31</v>
      </c>
      <c r="N695" s="3">
        <v>345.75</v>
      </c>
      <c r="O695" s="3">
        <v>51.86</v>
      </c>
      <c r="P695" s="1" t="s">
        <v>62</v>
      </c>
      <c r="Q695" s="3">
        <v>298.06</v>
      </c>
      <c r="R695" s="3">
        <v>6.26</v>
      </c>
      <c r="S695" s="1" t="s">
        <v>32</v>
      </c>
      <c r="T695" s="3">
        <v>298.06</v>
      </c>
      <c r="U695" s="3">
        <v>28.76</v>
      </c>
      <c r="V695" s="1" t="s">
        <v>32</v>
      </c>
      <c r="W695" s="1" t="s">
        <v>33</v>
      </c>
      <c r="X695" s="1" t="s">
        <v>90</v>
      </c>
      <c r="Y695" s="1" t="s">
        <v>91</v>
      </c>
      <c r="Z695" s="1" t="s">
        <v>108</v>
      </c>
      <c r="AA695" s="1" t="s">
        <v>109</v>
      </c>
    </row>
    <row r="696" spans="1:27" hidden="1" x14ac:dyDescent="0.25">
      <c r="A696" s="1" t="s">
        <v>26</v>
      </c>
      <c r="B696" s="1" t="s">
        <v>1521</v>
      </c>
      <c r="C696" s="2">
        <v>42326</v>
      </c>
      <c r="D696" s="1" t="s">
        <v>59</v>
      </c>
      <c r="E696" s="7" t="str">
        <f>VLOOKUP(TRIM(D696)*1,CFOP!A:B,2,FALSE)</f>
        <v>Não</v>
      </c>
      <c r="F696" s="1" t="s">
        <v>60</v>
      </c>
      <c r="G696" s="3">
        <v>-294.94</v>
      </c>
      <c r="H696" s="3">
        <v>686.65</v>
      </c>
      <c r="I696" s="3">
        <v>123.60000000000001</v>
      </c>
      <c r="J696" s="1" t="s">
        <v>61</v>
      </c>
      <c r="K696" s="3">
        <v>0</v>
      </c>
      <c r="L696" s="3">
        <v>0</v>
      </c>
      <c r="M696" s="1" t="s">
        <v>31</v>
      </c>
      <c r="N696" s="3">
        <v>440.52</v>
      </c>
      <c r="O696" s="3">
        <v>66.08</v>
      </c>
      <c r="P696" s="1" t="s">
        <v>62</v>
      </c>
      <c r="Q696" s="3">
        <v>379.76</v>
      </c>
      <c r="R696" s="3">
        <v>7.97</v>
      </c>
      <c r="S696" s="1" t="s">
        <v>32</v>
      </c>
      <c r="T696" s="3">
        <v>379.76</v>
      </c>
      <c r="U696" s="3">
        <v>36.65</v>
      </c>
      <c r="V696" s="1" t="s">
        <v>32</v>
      </c>
      <c r="W696" s="1" t="s">
        <v>33</v>
      </c>
      <c r="X696" s="1" t="s">
        <v>90</v>
      </c>
      <c r="Y696" s="1" t="s">
        <v>96</v>
      </c>
      <c r="Z696" s="1" t="s">
        <v>106</v>
      </c>
      <c r="AA696" s="1" t="s">
        <v>107</v>
      </c>
    </row>
    <row r="697" spans="1:27" hidden="1" x14ac:dyDescent="0.25">
      <c r="A697" s="1" t="s">
        <v>26</v>
      </c>
      <c r="B697" s="1" t="s">
        <v>1521</v>
      </c>
      <c r="C697" s="2">
        <v>42326</v>
      </c>
      <c r="D697" s="1" t="s">
        <v>59</v>
      </c>
      <c r="E697" s="7" t="str">
        <f>VLOOKUP(TRIM(D697)*1,CFOP!A:B,2,FALSE)</f>
        <v>Não</v>
      </c>
      <c r="F697" s="1" t="s">
        <v>60</v>
      </c>
      <c r="G697" s="3">
        <v>-2134.56</v>
      </c>
      <c r="H697" s="3">
        <v>2668.13</v>
      </c>
      <c r="I697" s="3">
        <v>480.26</v>
      </c>
      <c r="J697" s="1" t="s">
        <v>61</v>
      </c>
      <c r="K697" s="3">
        <v>0</v>
      </c>
      <c r="L697" s="3">
        <v>0</v>
      </c>
      <c r="M697" s="1" t="s">
        <v>31</v>
      </c>
      <c r="N697" s="3">
        <v>1711.78</v>
      </c>
      <c r="O697" s="3">
        <v>256.77</v>
      </c>
      <c r="P697" s="1" t="s">
        <v>62</v>
      </c>
      <c r="Q697" s="3">
        <v>1475.66</v>
      </c>
      <c r="R697" s="3">
        <v>30.990000000000002</v>
      </c>
      <c r="S697" s="1" t="s">
        <v>32</v>
      </c>
      <c r="T697" s="3">
        <v>1475.66</v>
      </c>
      <c r="U697" s="3">
        <v>142.4</v>
      </c>
      <c r="V697" s="1" t="s">
        <v>32</v>
      </c>
      <c r="W697" s="1" t="s">
        <v>33</v>
      </c>
      <c r="X697" s="1" t="s">
        <v>90</v>
      </c>
      <c r="Y697" s="1" t="s">
        <v>91</v>
      </c>
      <c r="Z697" s="1" t="s">
        <v>120</v>
      </c>
      <c r="AA697" s="1" t="s">
        <v>121</v>
      </c>
    </row>
    <row r="698" spans="1:27" hidden="1" x14ac:dyDescent="0.25">
      <c r="A698" s="1" t="s">
        <v>26</v>
      </c>
      <c r="B698" s="1" t="s">
        <v>1521</v>
      </c>
      <c r="C698" s="2">
        <v>42326</v>
      </c>
      <c r="D698" s="1" t="s">
        <v>59</v>
      </c>
      <c r="E698" s="7" t="str">
        <f>VLOOKUP(TRIM(D698)*1,CFOP!A:B,2,FALSE)</f>
        <v>Não</v>
      </c>
      <c r="F698" s="1" t="s">
        <v>60</v>
      </c>
      <c r="G698" s="3">
        <v>-178.05</v>
      </c>
      <c r="H698" s="3">
        <v>220.8</v>
      </c>
      <c r="I698" s="3">
        <v>39.74</v>
      </c>
      <c r="J698" s="1" t="s">
        <v>61</v>
      </c>
      <c r="K698" s="3">
        <v>0</v>
      </c>
      <c r="L698" s="3">
        <v>0</v>
      </c>
      <c r="M698" s="1" t="s">
        <v>31</v>
      </c>
      <c r="N698" s="3">
        <v>141.66</v>
      </c>
      <c r="O698" s="3">
        <v>21.25</v>
      </c>
      <c r="P698" s="1" t="s">
        <v>62</v>
      </c>
      <c r="Q698" s="3">
        <v>122.12</v>
      </c>
      <c r="R698" s="3">
        <v>2.56</v>
      </c>
      <c r="S698" s="1" t="s">
        <v>32</v>
      </c>
      <c r="T698" s="3">
        <v>122.12</v>
      </c>
      <c r="U698" s="3">
        <v>11.78</v>
      </c>
      <c r="V698" s="1" t="s">
        <v>32</v>
      </c>
      <c r="W698" s="1" t="s">
        <v>33</v>
      </c>
      <c r="X698" s="1" t="s">
        <v>90</v>
      </c>
      <c r="Y698" s="1" t="s">
        <v>91</v>
      </c>
      <c r="Z698" s="1" t="s">
        <v>1532</v>
      </c>
      <c r="AA698" s="1" t="s">
        <v>1533</v>
      </c>
    </row>
    <row r="699" spans="1:27" hidden="1" x14ac:dyDescent="0.25">
      <c r="A699" s="1" t="s">
        <v>26</v>
      </c>
      <c r="B699" s="1" t="s">
        <v>1521</v>
      </c>
      <c r="C699" s="2">
        <v>42326</v>
      </c>
      <c r="D699" s="1" t="s">
        <v>59</v>
      </c>
      <c r="E699" s="7" t="str">
        <f>VLOOKUP(TRIM(D699)*1,CFOP!A:B,2,FALSE)</f>
        <v>Não</v>
      </c>
      <c r="F699" s="1" t="s">
        <v>60</v>
      </c>
      <c r="G699" s="3">
        <v>-529.88</v>
      </c>
      <c r="H699" s="3">
        <v>828.21</v>
      </c>
      <c r="I699" s="3">
        <v>149.08000000000001</v>
      </c>
      <c r="J699" s="1" t="s">
        <v>61</v>
      </c>
      <c r="K699" s="3">
        <v>0</v>
      </c>
      <c r="L699" s="3">
        <v>0</v>
      </c>
      <c r="M699" s="1" t="s">
        <v>31</v>
      </c>
      <c r="N699" s="3">
        <v>515.47</v>
      </c>
      <c r="O699" s="3">
        <v>103.09</v>
      </c>
      <c r="P699" s="1" t="s">
        <v>62</v>
      </c>
      <c r="Q699" s="3">
        <v>436.84000000000003</v>
      </c>
      <c r="R699" s="3">
        <v>9.17</v>
      </c>
      <c r="S699" s="1" t="s">
        <v>32</v>
      </c>
      <c r="T699" s="3">
        <v>436.84000000000003</v>
      </c>
      <c r="U699" s="3">
        <v>42.160000000000004</v>
      </c>
      <c r="V699" s="1" t="s">
        <v>32</v>
      </c>
      <c r="W699" s="1" t="s">
        <v>33</v>
      </c>
      <c r="X699" s="1" t="s">
        <v>90</v>
      </c>
      <c r="Y699" s="1" t="s">
        <v>99</v>
      </c>
      <c r="Z699" s="1" t="s">
        <v>1534</v>
      </c>
      <c r="AA699" s="1" t="s">
        <v>1535</v>
      </c>
    </row>
    <row r="700" spans="1:27" hidden="1" x14ac:dyDescent="0.25">
      <c r="A700" s="1" t="s">
        <v>26</v>
      </c>
      <c r="B700" s="1" t="s">
        <v>1521</v>
      </c>
      <c r="C700" s="2">
        <v>42326</v>
      </c>
      <c r="D700" s="1" t="s">
        <v>59</v>
      </c>
      <c r="E700" s="7" t="str">
        <f>VLOOKUP(TRIM(D700)*1,CFOP!A:B,2,FALSE)</f>
        <v>Não</v>
      </c>
      <c r="F700" s="1" t="s">
        <v>60</v>
      </c>
      <c r="G700" s="3">
        <v>-239.31</v>
      </c>
      <c r="H700" s="3">
        <v>332.85</v>
      </c>
      <c r="I700" s="3">
        <v>59.910000000000004</v>
      </c>
      <c r="J700" s="1" t="s">
        <v>61</v>
      </c>
      <c r="K700" s="3">
        <v>0</v>
      </c>
      <c r="L700" s="3">
        <v>0</v>
      </c>
      <c r="M700" s="1" t="s">
        <v>31</v>
      </c>
      <c r="N700" s="3">
        <v>213.54</v>
      </c>
      <c r="O700" s="3">
        <v>32.03</v>
      </c>
      <c r="P700" s="1" t="s">
        <v>62</v>
      </c>
      <c r="Q700" s="3">
        <v>184.09</v>
      </c>
      <c r="R700" s="3">
        <v>3.87</v>
      </c>
      <c r="S700" s="1" t="s">
        <v>32</v>
      </c>
      <c r="T700" s="3">
        <v>184.09</v>
      </c>
      <c r="U700" s="3">
        <v>17.760000000000002</v>
      </c>
      <c r="V700" s="1" t="s">
        <v>32</v>
      </c>
      <c r="W700" s="1" t="s">
        <v>33</v>
      </c>
      <c r="X700" s="1" t="s">
        <v>90</v>
      </c>
      <c r="Y700" s="1" t="s">
        <v>91</v>
      </c>
      <c r="Z700" s="1" t="s">
        <v>1536</v>
      </c>
      <c r="AA700" s="1" t="s">
        <v>1537</v>
      </c>
    </row>
    <row r="701" spans="1:27" hidden="1" x14ac:dyDescent="0.25">
      <c r="A701" s="1" t="s">
        <v>26</v>
      </c>
      <c r="B701" s="1" t="s">
        <v>1521</v>
      </c>
      <c r="C701" s="2">
        <v>42326</v>
      </c>
      <c r="D701" s="1" t="s">
        <v>59</v>
      </c>
      <c r="E701" s="7" t="str">
        <f>VLOOKUP(TRIM(D701)*1,CFOP!A:B,2,FALSE)</f>
        <v>Não</v>
      </c>
      <c r="F701" s="1" t="s">
        <v>60</v>
      </c>
      <c r="G701" s="3">
        <v>-674.53000000000009</v>
      </c>
      <c r="H701" s="3">
        <v>841.42000000000007</v>
      </c>
      <c r="I701" s="3">
        <v>151.45000000000002</v>
      </c>
      <c r="J701" s="1" t="s">
        <v>61</v>
      </c>
      <c r="K701" s="3">
        <v>0</v>
      </c>
      <c r="L701" s="3">
        <v>0</v>
      </c>
      <c r="M701" s="1" t="s">
        <v>31</v>
      </c>
      <c r="N701" s="3">
        <v>539.84</v>
      </c>
      <c r="O701" s="3">
        <v>80.97</v>
      </c>
      <c r="P701" s="1" t="s">
        <v>62</v>
      </c>
      <c r="Q701" s="3">
        <v>465.37</v>
      </c>
      <c r="R701" s="3">
        <v>9.77</v>
      </c>
      <c r="S701" s="1" t="s">
        <v>32</v>
      </c>
      <c r="T701" s="3">
        <v>465.37</v>
      </c>
      <c r="U701" s="3">
        <v>44.910000000000004</v>
      </c>
      <c r="V701" s="1" t="s">
        <v>32</v>
      </c>
      <c r="W701" s="1" t="s">
        <v>33</v>
      </c>
      <c r="X701" s="1" t="s">
        <v>90</v>
      </c>
      <c r="Y701" s="1" t="s">
        <v>91</v>
      </c>
      <c r="Z701" s="1" t="s">
        <v>1536</v>
      </c>
      <c r="AA701" s="1" t="s">
        <v>1537</v>
      </c>
    </row>
    <row r="702" spans="1:27" hidden="1" x14ac:dyDescent="0.25">
      <c r="A702" s="1" t="s">
        <v>26</v>
      </c>
      <c r="B702" s="1" t="s">
        <v>1521</v>
      </c>
      <c r="C702" s="2">
        <v>42326</v>
      </c>
      <c r="D702" s="1" t="s">
        <v>59</v>
      </c>
      <c r="E702" s="7" t="str">
        <f>VLOOKUP(TRIM(D702)*1,CFOP!A:B,2,FALSE)</f>
        <v>Não</v>
      </c>
      <c r="F702" s="1" t="s">
        <v>60</v>
      </c>
      <c r="G702" s="3">
        <v>-670.07</v>
      </c>
      <c r="H702" s="3">
        <v>833.32</v>
      </c>
      <c r="I702" s="3">
        <v>150</v>
      </c>
      <c r="J702" s="1" t="s">
        <v>61</v>
      </c>
      <c r="K702" s="3">
        <v>0</v>
      </c>
      <c r="L702" s="3">
        <v>0</v>
      </c>
      <c r="M702" s="1" t="s">
        <v>31</v>
      </c>
      <c r="N702" s="3">
        <v>518.66</v>
      </c>
      <c r="O702" s="3">
        <v>103.73</v>
      </c>
      <c r="P702" s="1" t="s">
        <v>62</v>
      </c>
      <c r="Q702" s="3">
        <v>439.55</v>
      </c>
      <c r="R702" s="3">
        <v>9.23</v>
      </c>
      <c r="S702" s="1" t="s">
        <v>32</v>
      </c>
      <c r="T702" s="3">
        <v>439.55</v>
      </c>
      <c r="U702" s="3">
        <v>42.42</v>
      </c>
      <c r="V702" s="1" t="s">
        <v>32</v>
      </c>
      <c r="W702" s="1" t="s">
        <v>33</v>
      </c>
      <c r="X702" s="1" t="s">
        <v>90</v>
      </c>
      <c r="Y702" s="1" t="s">
        <v>99</v>
      </c>
      <c r="Z702" s="1" t="s">
        <v>1538</v>
      </c>
      <c r="AA702" s="1" t="s">
        <v>1539</v>
      </c>
    </row>
    <row r="703" spans="1:27" hidden="1" x14ac:dyDescent="0.25">
      <c r="A703" s="1" t="s">
        <v>26</v>
      </c>
      <c r="B703" s="1" t="s">
        <v>1521</v>
      </c>
      <c r="C703" s="2">
        <v>42326</v>
      </c>
      <c r="D703" s="1" t="s">
        <v>59</v>
      </c>
      <c r="E703" s="7" t="str">
        <f>VLOOKUP(TRIM(D703)*1,CFOP!A:B,2,FALSE)</f>
        <v>Não</v>
      </c>
      <c r="F703" s="1" t="s">
        <v>60</v>
      </c>
      <c r="G703" s="3">
        <v>-163.29</v>
      </c>
      <c r="H703" s="3">
        <v>201.70000000000002</v>
      </c>
      <c r="I703" s="3">
        <v>36.31</v>
      </c>
      <c r="J703" s="1" t="s">
        <v>61</v>
      </c>
      <c r="K703" s="3">
        <v>0</v>
      </c>
      <c r="L703" s="3">
        <v>0</v>
      </c>
      <c r="M703" s="1" t="s">
        <v>31</v>
      </c>
      <c r="N703" s="3">
        <v>129.4</v>
      </c>
      <c r="O703" s="3">
        <v>19.41</v>
      </c>
      <c r="P703" s="1" t="s">
        <v>62</v>
      </c>
      <c r="Q703" s="3">
        <v>111.56</v>
      </c>
      <c r="R703" s="3">
        <v>2.34</v>
      </c>
      <c r="S703" s="1" t="s">
        <v>32</v>
      </c>
      <c r="T703" s="3">
        <v>111.56</v>
      </c>
      <c r="U703" s="3">
        <v>10.77</v>
      </c>
      <c r="V703" s="1" t="s">
        <v>32</v>
      </c>
      <c r="W703" s="1" t="s">
        <v>33</v>
      </c>
      <c r="X703" s="1" t="s">
        <v>90</v>
      </c>
      <c r="Y703" s="1" t="s">
        <v>91</v>
      </c>
      <c r="Z703" s="1" t="s">
        <v>1540</v>
      </c>
      <c r="AA703" s="1" t="s">
        <v>1541</v>
      </c>
    </row>
    <row r="704" spans="1:27" hidden="1" x14ac:dyDescent="0.25">
      <c r="A704" s="1" t="s">
        <v>26</v>
      </c>
      <c r="B704" s="1" t="s">
        <v>1521</v>
      </c>
      <c r="C704" s="2">
        <v>42326</v>
      </c>
      <c r="D704" s="1" t="s">
        <v>59</v>
      </c>
      <c r="E704" s="7" t="str">
        <f>VLOOKUP(TRIM(D704)*1,CFOP!A:B,2,FALSE)</f>
        <v>Não</v>
      </c>
      <c r="F704" s="1" t="s">
        <v>60</v>
      </c>
      <c r="G704" s="3">
        <v>-166.45000000000002</v>
      </c>
      <c r="H704" s="3">
        <v>233.65</v>
      </c>
      <c r="I704" s="3">
        <v>42.06</v>
      </c>
      <c r="J704" s="1" t="s">
        <v>61</v>
      </c>
      <c r="K704" s="3">
        <v>0</v>
      </c>
      <c r="L704" s="3">
        <v>0</v>
      </c>
      <c r="M704" s="1" t="s">
        <v>31</v>
      </c>
      <c r="N704" s="3">
        <v>149.9</v>
      </c>
      <c r="O704" s="3">
        <v>22.490000000000002</v>
      </c>
      <c r="P704" s="1" t="s">
        <v>62</v>
      </c>
      <c r="Q704" s="3">
        <v>129.22999999999999</v>
      </c>
      <c r="R704" s="3">
        <v>2.71</v>
      </c>
      <c r="S704" s="1" t="s">
        <v>32</v>
      </c>
      <c r="T704" s="3">
        <v>129.22999999999999</v>
      </c>
      <c r="U704" s="3">
        <v>12.47</v>
      </c>
      <c r="V704" s="1" t="s">
        <v>32</v>
      </c>
      <c r="W704" s="1" t="s">
        <v>33</v>
      </c>
      <c r="X704" s="1" t="s">
        <v>90</v>
      </c>
      <c r="Y704" s="1" t="s">
        <v>91</v>
      </c>
      <c r="Z704" s="1" t="s">
        <v>1201</v>
      </c>
      <c r="AA704" s="1" t="s">
        <v>1202</v>
      </c>
    </row>
    <row r="705" spans="1:27" hidden="1" x14ac:dyDescent="0.25">
      <c r="A705" s="1" t="s">
        <v>26</v>
      </c>
      <c r="B705" s="1" t="s">
        <v>1542</v>
      </c>
      <c r="C705" s="2">
        <v>42326</v>
      </c>
      <c r="D705" s="1" t="s">
        <v>165</v>
      </c>
      <c r="E705" s="7" t="str">
        <f>VLOOKUP(TRIM(D705)*1,CFOP!A:B,2,FALSE)</f>
        <v>Não</v>
      </c>
      <c r="F705" s="1" t="s">
        <v>29</v>
      </c>
      <c r="G705" s="3">
        <v>-995.01</v>
      </c>
      <c r="H705" s="3">
        <v>0</v>
      </c>
      <c r="I705" s="3">
        <v>0</v>
      </c>
      <c r="J705" s="1" t="s">
        <v>31</v>
      </c>
      <c r="K705" s="3">
        <v>0</v>
      </c>
      <c r="L705" s="3">
        <v>0</v>
      </c>
      <c r="M705" s="1" t="s">
        <v>31</v>
      </c>
      <c r="N705" s="3">
        <v>0</v>
      </c>
      <c r="O705" s="3">
        <v>0</v>
      </c>
      <c r="P705" s="1" t="s">
        <v>31</v>
      </c>
      <c r="Q705" s="3">
        <v>912.85</v>
      </c>
      <c r="R705" s="3">
        <v>15.06</v>
      </c>
      <c r="S705" s="1" t="s">
        <v>32</v>
      </c>
      <c r="T705" s="3">
        <v>912.85</v>
      </c>
      <c r="U705" s="3">
        <v>69.38</v>
      </c>
      <c r="V705" s="1" t="s">
        <v>32</v>
      </c>
      <c r="W705" s="1" t="s">
        <v>33</v>
      </c>
      <c r="X705" s="1" t="s">
        <v>1543</v>
      </c>
      <c r="Y705" s="1" t="s">
        <v>44</v>
      </c>
      <c r="Z705" s="1" t="s">
        <v>1544</v>
      </c>
      <c r="AA705" s="1" t="s">
        <v>1545</v>
      </c>
    </row>
    <row r="706" spans="1:27" hidden="1" x14ac:dyDescent="0.25">
      <c r="A706" s="1" t="s">
        <v>26</v>
      </c>
      <c r="B706" s="1" t="s">
        <v>1546</v>
      </c>
      <c r="C706" s="2">
        <v>42326</v>
      </c>
      <c r="D706" s="1" t="s">
        <v>39</v>
      </c>
      <c r="E706" s="7" t="str">
        <f>VLOOKUP(TRIM(D706)*1,CFOP!A:B,2,FALSE)</f>
        <v>Não</v>
      </c>
      <c r="F706" s="1" t="s">
        <v>29</v>
      </c>
      <c r="G706" s="3">
        <v>-1776.43</v>
      </c>
      <c r="H706" s="3">
        <v>1544.71</v>
      </c>
      <c r="I706" s="3">
        <v>278.05</v>
      </c>
      <c r="J706" s="1" t="s">
        <v>30</v>
      </c>
      <c r="K706" s="3">
        <v>0</v>
      </c>
      <c r="L706" s="3">
        <v>0</v>
      </c>
      <c r="M706" s="1" t="s">
        <v>31</v>
      </c>
      <c r="N706" s="3">
        <v>0</v>
      </c>
      <c r="O706" s="3">
        <v>0</v>
      </c>
      <c r="P706" s="1" t="s">
        <v>31</v>
      </c>
      <c r="Q706" s="3">
        <v>1544.71</v>
      </c>
      <c r="R706" s="3">
        <v>25.490000000000002</v>
      </c>
      <c r="S706" s="1" t="s">
        <v>32</v>
      </c>
      <c r="T706" s="3">
        <v>1544.71</v>
      </c>
      <c r="U706" s="3">
        <v>117.4</v>
      </c>
      <c r="V706" s="1" t="s">
        <v>32</v>
      </c>
      <c r="W706" s="1" t="s">
        <v>33</v>
      </c>
      <c r="X706" s="1" t="s">
        <v>1547</v>
      </c>
      <c r="Y706" s="1" t="s">
        <v>364</v>
      </c>
      <c r="Z706" s="1" t="s">
        <v>1548</v>
      </c>
      <c r="AA706" s="1" t="s">
        <v>1549</v>
      </c>
    </row>
    <row r="707" spans="1:27" hidden="1" x14ac:dyDescent="0.25">
      <c r="A707" s="1" t="s">
        <v>26</v>
      </c>
      <c r="B707" s="1" t="s">
        <v>1550</v>
      </c>
      <c r="C707" s="2">
        <v>42326</v>
      </c>
      <c r="D707" s="1" t="s">
        <v>459</v>
      </c>
      <c r="E707" s="7" t="str">
        <f>VLOOKUP(TRIM(D707)*1,CFOP!A:B,2,FALSE)</f>
        <v>Não</v>
      </c>
      <c r="F707" s="1" t="s">
        <v>29</v>
      </c>
      <c r="G707" s="3">
        <v>-81.39</v>
      </c>
      <c r="H707" s="3">
        <v>81.39</v>
      </c>
      <c r="I707" s="3">
        <v>9.77</v>
      </c>
      <c r="J707" s="1" t="s">
        <v>30</v>
      </c>
      <c r="K707" s="3">
        <v>0</v>
      </c>
      <c r="L707" s="3">
        <v>0</v>
      </c>
      <c r="M707" s="1" t="s">
        <v>31</v>
      </c>
      <c r="N707" s="3">
        <v>0</v>
      </c>
      <c r="O707" s="3">
        <v>0</v>
      </c>
      <c r="P707" s="1" t="s">
        <v>31</v>
      </c>
      <c r="Q707" s="3">
        <v>81.39</v>
      </c>
      <c r="R707" s="3">
        <v>1.34</v>
      </c>
      <c r="S707" s="1" t="s">
        <v>32</v>
      </c>
      <c r="T707" s="3">
        <v>81.39</v>
      </c>
      <c r="U707" s="3">
        <v>6.19</v>
      </c>
      <c r="V707" s="1" t="s">
        <v>32</v>
      </c>
      <c r="W707" s="1" t="s">
        <v>33</v>
      </c>
      <c r="X707" s="1" t="s">
        <v>1551</v>
      </c>
      <c r="Y707" s="1" t="s">
        <v>55</v>
      </c>
      <c r="Z707" s="1" t="s">
        <v>461</v>
      </c>
      <c r="AA707" s="1" t="s">
        <v>462</v>
      </c>
    </row>
    <row r="708" spans="1:27" hidden="1" x14ac:dyDescent="0.25">
      <c r="A708" s="1" t="s">
        <v>26</v>
      </c>
      <c r="B708" s="1" t="s">
        <v>1552</v>
      </c>
      <c r="C708" s="2">
        <v>42326</v>
      </c>
      <c r="D708" s="1" t="s">
        <v>459</v>
      </c>
      <c r="E708" s="7" t="str">
        <f>VLOOKUP(TRIM(D708)*1,CFOP!A:B,2,FALSE)</f>
        <v>Não</v>
      </c>
      <c r="F708" s="1" t="s">
        <v>29</v>
      </c>
      <c r="G708" s="3">
        <v>-82.850000000000009</v>
      </c>
      <c r="H708" s="3">
        <v>82.850000000000009</v>
      </c>
      <c r="I708" s="3">
        <v>9.94</v>
      </c>
      <c r="J708" s="1" t="s">
        <v>30</v>
      </c>
      <c r="K708" s="3">
        <v>0</v>
      </c>
      <c r="L708" s="3">
        <v>0</v>
      </c>
      <c r="M708" s="1" t="s">
        <v>31</v>
      </c>
      <c r="N708" s="3">
        <v>0</v>
      </c>
      <c r="O708" s="3">
        <v>0</v>
      </c>
      <c r="P708" s="1" t="s">
        <v>31</v>
      </c>
      <c r="Q708" s="3">
        <v>82.850000000000009</v>
      </c>
      <c r="R708" s="3">
        <v>1.37</v>
      </c>
      <c r="S708" s="1" t="s">
        <v>32</v>
      </c>
      <c r="T708" s="3">
        <v>82.850000000000009</v>
      </c>
      <c r="U708" s="3">
        <v>6.3</v>
      </c>
      <c r="V708" s="1" t="s">
        <v>32</v>
      </c>
      <c r="W708" s="1" t="s">
        <v>33</v>
      </c>
      <c r="X708" s="1" t="s">
        <v>1551</v>
      </c>
      <c r="Y708" s="1" t="s">
        <v>55</v>
      </c>
      <c r="Z708" s="1" t="s">
        <v>461</v>
      </c>
      <c r="AA708" s="1" t="s">
        <v>462</v>
      </c>
    </row>
    <row r="709" spans="1:27" hidden="1" x14ac:dyDescent="0.25">
      <c r="A709" s="1" t="s">
        <v>26</v>
      </c>
      <c r="B709" s="1" t="s">
        <v>1553</v>
      </c>
      <c r="C709" s="2">
        <v>42326</v>
      </c>
      <c r="D709" s="1" t="s">
        <v>459</v>
      </c>
      <c r="E709" s="7" t="str">
        <f>VLOOKUP(TRIM(D709)*1,CFOP!A:B,2,FALSE)</f>
        <v>Não</v>
      </c>
      <c r="F709" s="1" t="s">
        <v>29</v>
      </c>
      <c r="G709" s="3">
        <v>-84.72</v>
      </c>
      <c r="H709" s="3">
        <v>84.72</v>
      </c>
      <c r="I709" s="3">
        <v>10.17</v>
      </c>
      <c r="J709" s="1" t="s">
        <v>30</v>
      </c>
      <c r="K709" s="3">
        <v>0</v>
      </c>
      <c r="L709" s="3">
        <v>0</v>
      </c>
      <c r="M709" s="1" t="s">
        <v>31</v>
      </c>
      <c r="N709" s="3">
        <v>0</v>
      </c>
      <c r="O709" s="3">
        <v>0</v>
      </c>
      <c r="P709" s="1" t="s">
        <v>31</v>
      </c>
      <c r="Q709" s="3">
        <v>84.72</v>
      </c>
      <c r="R709" s="3">
        <v>1.4000000000000001</v>
      </c>
      <c r="S709" s="1" t="s">
        <v>32</v>
      </c>
      <c r="T709" s="3">
        <v>84.72</v>
      </c>
      <c r="U709" s="3">
        <v>6.44</v>
      </c>
      <c r="V709" s="1" t="s">
        <v>32</v>
      </c>
      <c r="W709" s="1" t="s">
        <v>33</v>
      </c>
      <c r="X709" s="1" t="s">
        <v>1551</v>
      </c>
      <c r="Y709" s="1" t="s">
        <v>55</v>
      </c>
      <c r="Z709" s="1" t="s">
        <v>461</v>
      </c>
      <c r="AA709" s="1" t="s">
        <v>462</v>
      </c>
    </row>
    <row r="710" spans="1:27" hidden="1" x14ac:dyDescent="0.25">
      <c r="A710" s="1" t="s">
        <v>26</v>
      </c>
      <c r="B710" s="1" t="s">
        <v>1554</v>
      </c>
      <c r="C710" s="2">
        <v>42326</v>
      </c>
      <c r="D710" s="1" t="s">
        <v>178</v>
      </c>
      <c r="E710" s="7" t="str">
        <f>VLOOKUP(TRIM(D710)*1,CFOP!A:B,2,FALSE)</f>
        <v>Não</v>
      </c>
      <c r="F710" s="1" t="s">
        <v>179</v>
      </c>
      <c r="G710" s="3">
        <v>-458.99</v>
      </c>
      <c r="H710" s="3">
        <v>459</v>
      </c>
      <c r="I710" s="3">
        <v>55.08</v>
      </c>
      <c r="J710" s="1" t="s">
        <v>1555</v>
      </c>
      <c r="K710" s="3">
        <v>0</v>
      </c>
      <c r="L710" s="3">
        <v>0</v>
      </c>
      <c r="M710" s="1" t="s">
        <v>31</v>
      </c>
      <c r="N710" s="3">
        <v>0</v>
      </c>
      <c r="O710" s="3">
        <v>0</v>
      </c>
      <c r="P710" s="1" t="s">
        <v>31</v>
      </c>
      <c r="Q710" s="3">
        <v>459</v>
      </c>
      <c r="R710" s="3">
        <v>7.57</v>
      </c>
      <c r="S710" s="1" t="s">
        <v>32</v>
      </c>
      <c r="T710" s="3">
        <v>459</v>
      </c>
      <c r="U710" s="3">
        <v>34.880000000000003</v>
      </c>
      <c r="V710" s="1" t="s">
        <v>32</v>
      </c>
      <c r="W710" s="1" t="s">
        <v>33</v>
      </c>
      <c r="X710" s="1" t="s">
        <v>180</v>
      </c>
      <c r="Y710" s="1" t="s">
        <v>181</v>
      </c>
      <c r="Z710" s="1" t="s">
        <v>1556</v>
      </c>
      <c r="AA710" s="1" t="s">
        <v>1557</v>
      </c>
    </row>
    <row r="711" spans="1:27" hidden="1" x14ac:dyDescent="0.25">
      <c r="A711" s="1" t="s">
        <v>26</v>
      </c>
      <c r="B711" s="1" t="s">
        <v>1554</v>
      </c>
      <c r="C711" s="2">
        <v>42326</v>
      </c>
      <c r="D711" s="1" t="s">
        <v>178</v>
      </c>
      <c r="E711" s="7" t="str">
        <f>VLOOKUP(TRIM(D711)*1,CFOP!A:B,2,FALSE)</f>
        <v>Não</v>
      </c>
      <c r="F711" s="1" t="s">
        <v>179</v>
      </c>
      <c r="G711" s="3">
        <v>-489.40000000000003</v>
      </c>
      <c r="H711" s="3">
        <v>489.40000000000003</v>
      </c>
      <c r="I711" s="3">
        <v>58.730000000000004</v>
      </c>
      <c r="J711" s="1" t="s">
        <v>1555</v>
      </c>
      <c r="K711" s="3">
        <v>0</v>
      </c>
      <c r="L711" s="3">
        <v>0</v>
      </c>
      <c r="M711" s="1" t="s">
        <v>31</v>
      </c>
      <c r="N711" s="3">
        <v>0</v>
      </c>
      <c r="O711" s="3">
        <v>0</v>
      </c>
      <c r="P711" s="1" t="s">
        <v>31</v>
      </c>
      <c r="Q711" s="3">
        <v>489.40000000000003</v>
      </c>
      <c r="R711" s="3">
        <v>8.08</v>
      </c>
      <c r="S711" s="1" t="s">
        <v>32</v>
      </c>
      <c r="T711" s="3">
        <v>489.40000000000003</v>
      </c>
      <c r="U711" s="3">
        <v>37.19</v>
      </c>
      <c r="V711" s="1" t="s">
        <v>32</v>
      </c>
      <c r="W711" s="1" t="s">
        <v>33</v>
      </c>
      <c r="X711" s="1" t="s">
        <v>180</v>
      </c>
      <c r="Y711" s="1" t="s">
        <v>181</v>
      </c>
      <c r="Z711" s="1" t="s">
        <v>184</v>
      </c>
      <c r="AA711" s="1" t="s">
        <v>185</v>
      </c>
    </row>
    <row r="712" spans="1:27" hidden="1" x14ac:dyDescent="0.25">
      <c r="A712" s="1" t="s">
        <v>26</v>
      </c>
      <c r="B712" s="1" t="s">
        <v>1554</v>
      </c>
      <c r="C712" s="2">
        <v>42326</v>
      </c>
      <c r="D712" s="1" t="s">
        <v>178</v>
      </c>
      <c r="E712" s="7" t="str">
        <f>VLOOKUP(TRIM(D712)*1,CFOP!A:B,2,FALSE)</f>
        <v>Não</v>
      </c>
      <c r="F712" s="1" t="s">
        <v>179</v>
      </c>
      <c r="G712" s="3">
        <v>-543.41</v>
      </c>
      <c r="H712" s="3">
        <v>543.4</v>
      </c>
      <c r="I712" s="3">
        <v>21.740000000000002</v>
      </c>
      <c r="J712" s="1" t="s">
        <v>1555</v>
      </c>
      <c r="K712" s="3">
        <v>0</v>
      </c>
      <c r="L712" s="3">
        <v>0</v>
      </c>
      <c r="M712" s="1" t="s">
        <v>31</v>
      </c>
      <c r="N712" s="3">
        <v>0</v>
      </c>
      <c r="O712" s="3">
        <v>0</v>
      </c>
      <c r="P712" s="1" t="s">
        <v>31</v>
      </c>
      <c r="Q712" s="3">
        <v>543.4</v>
      </c>
      <c r="R712" s="3">
        <v>8.9700000000000006</v>
      </c>
      <c r="S712" s="1" t="s">
        <v>32</v>
      </c>
      <c r="T712" s="3">
        <v>543.4</v>
      </c>
      <c r="U712" s="3">
        <v>41.300000000000004</v>
      </c>
      <c r="V712" s="1" t="s">
        <v>32</v>
      </c>
      <c r="W712" s="1" t="s">
        <v>33</v>
      </c>
      <c r="X712" s="1" t="s">
        <v>180</v>
      </c>
      <c r="Y712" s="1" t="s">
        <v>181</v>
      </c>
      <c r="Z712" s="1" t="s">
        <v>1558</v>
      </c>
      <c r="AA712" s="1" t="s">
        <v>1559</v>
      </c>
    </row>
    <row r="713" spans="1:27" hidden="1" x14ac:dyDescent="0.25">
      <c r="A713" s="1" t="s">
        <v>26</v>
      </c>
      <c r="B713" s="1" t="s">
        <v>1554</v>
      </c>
      <c r="C713" s="2">
        <v>42326</v>
      </c>
      <c r="D713" s="1" t="s">
        <v>178</v>
      </c>
      <c r="E713" s="7" t="str">
        <f>VLOOKUP(TRIM(D713)*1,CFOP!A:B,2,FALSE)</f>
        <v>Não</v>
      </c>
      <c r="F713" s="1" t="s">
        <v>179</v>
      </c>
      <c r="G713" s="3">
        <v>-567.06000000000006</v>
      </c>
      <c r="H713" s="3">
        <v>567.05000000000007</v>
      </c>
      <c r="I713" s="3">
        <v>68.05</v>
      </c>
      <c r="J713" s="1" t="s">
        <v>1555</v>
      </c>
      <c r="K713" s="3">
        <v>0</v>
      </c>
      <c r="L713" s="3">
        <v>0</v>
      </c>
      <c r="M713" s="1" t="s">
        <v>31</v>
      </c>
      <c r="N713" s="3">
        <v>0</v>
      </c>
      <c r="O713" s="3">
        <v>0</v>
      </c>
      <c r="P713" s="1" t="s">
        <v>31</v>
      </c>
      <c r="Q713" s="3">
        <v>567.05000000000007</v>
      </c>
      <c r="R713" s="3">
        <v>9.36</v>
      </c>
      <c r="S713" s="1" t="s">
        <v>32</v>
      </c>
      <c r="T713" s="3">
        <v>567.05000000000007</v>
      </c>
      <c r="U713" s="3">
        <v>43.1</v>
      </c>
      <c r="V713" s="1" t="s">
        <v>32</v>
      </c>
      <c r="W713" s="1" t="s">
        <v>33</v>
      </c>
      <c r="X713" s="1" t="s">
        <v>180</v>
      </c>
      <c r="Y713" s="1" t="s">
        <v>181</v>
      </c>
      <c r="Z713" s="1" t="s">
        <v>981</v>
      </c>
      <c r="AA713" s="1" t="s">
        <v>982</v>
      </c>
    </row>
    <row r="714" spans="1:27" hidden="1" x14ac:dyDescent="0.25">
      <c r="A714" s="1" t="s">
        <v>26</v>
      </c>
      <c r="B714" s="1" t="s">
        <v>1560</v>
      </c>
      <c r="C714" s="2">
        <v>42326</v>
      </c>
      <c r="D714" s="1" t="s">
        <v>39</v>
      </c>
      <c r="E714" s="7" t="str">
        <f>VLOOKUP(TRIM(D714)*1,CFOP!A:B,2,FALSE)</f>
        <v>Não</v>
      </c>
      <c r="F714" s="1" t="s">
        <v>29</v>
      </c>
      <c r="G714" s="3">
        <v>-1782.19</v>
      </c>
      <c r="H714" s="3">
        <v>1620.18</v>
      </c>
      <c r="I714" s="3">
        <v>291.63</v>
      </c>
      <c r="J714" s="1" t="s">
        <v>30</v>
      </c>
      <c r="K714" s="3">
        <v>0</v>
      </c>
      <c r="L714" s="3">
        <v>0</v>
      </c>
      <c r="M714" s="1" t="s">
        <v>31</v>
      </c>
      <c r="N714" s="3">
        <v>0</v>
      </c>
      <c r="O714" s="3">
        <v>0</v>
      </c>
      <c r="P714" s="1" t="s">
        <v>31</v>
      </c>
      <c r="Q714" s="3">
        <v>1620.18</v>
      </c>
      <c r="R714" s="3">
        <v>26.73</v>
      </c>
      <c r="S714" s="1" t="s">
        <v>32</v>
      </c>
      <c r="T714" s="3">
        <v>1620.18</v>
      </c>
      <c r="U714" s="3">
        <v>123.13000000000001</v>
      </c>
      <c r="V714" s="1" t="s">
        <v>32</v>
      </c>
      <c r="W714" s="1" t="s">
        <v>33</v>
      </c>
      <c r="X714" s="1" t="s">
        <v>197</v>
      </c>
      <c r="Y714" s="1" t="s">
        <v>198</v>
      </c>
      <c r="Z714" s="1" t="s">
        <v>199</v>
      </c>
      <c r="AA714" s="1" t="s">
        <v>200</v>
      </c>
    </row>
    <row r="715" spans="1:27" hidden="1" x14ac:dyDescent="0.25">
      <c r="A715" s="1" t="s">
        <v>26</v>
      </c>
      <c r="B715" s="1" t="s">
        <v>1560</v>
      </c>
      <c r="C715" s="2">
        <v>42326</v>
      </c>
      <c r="D715" s="1" t="s">
        <v>39</v>
      </c>
      <c r="E715" s="7" t="str">
        <f>VLOOKUP(TRIM(D715)*1,CFOP!A:B,2,FALSE)</f>
        <v>Não</v>
      </c>
      <c r="F715" s="1" t="s">
        <v>29</v>
      </c>
      <c r="G715" s="3">
        <v>-917.36</v>
      </c>
      <c r="H715" s="3">
        <v>873.68000000000006</v>
      </c>
      <c r="I715" s="3">
        <v>157.26</v>
      </c>
      <c r="J715" s="1" t="s">
        <v>30</v>
      </c>
      <c r="K715" s="3">
        <v>0</v>
      </c>
      <c r="L715" s="3">
        <v>0</v>
      </c>
      <c r="M715" s="1" t="s">
        <v>31</v>
      </c>
      <c r="N715" s="3">
        <v>0</v>
      </c>
      <c r="O715" s="3">
        <v>0</v>
      </c>
      <c r="P715" s="1" t="s">
        <v>31</v>
      </c>
      <c r="Q715" s="3">
        <v>873.68000000000006</v>
      </c>
      <c r="R715" s="3">
        <v>14.42</v>
      </c>
      <c r="S715" s="1" t="s">
        <v>32</v>
      </c>
      <c r="T715" s="3">
        <v>873.68000000000006</v>
      </c>
      <c r="U715" s="3">
        <v>66.400000000000006</v>
      </c>
      <c r="V715" s="1" t="s">
        <v>32</v>
      </c>
      <c r="W715" s="1" t="s">
        <v>33</v>
      </c>
      <c r="X715" s="1" t="s">
        <v>197</v>
      </c>
      <c r="Y715" s="1" t="s">
        <v>1041</v>
      </c>
      <c r="Z715" s="1" t="s">
        <v>1042</v>
      </c>
      <c r="AA715" s="1" t="s">
        <v>1043</v>
      </c>
    </row>
    <row r="716" spans="1:27" hidden="1" x14ac:dyDescent="0.25">
      <c r="A716" s="1" t="s">
        <v>26</v>
      </c>
      <c r="B716" s="1" t="s">
        <v>1561</v>
      </c>
      <c r="C716" s="2">
        <v>42326</v>
      </c>
      <c r="D716" s="1" t="s">
        <v>271</v>
      </c>
      <c r="E716" s="7" t="str">
        <f>VLOOKUP(TRIM(D716)*1,CFOP!A:B,2,FALSE)</f>
        <v>Não</v>
      </c>
      <c r="F716" s="1" t="s">
        <v>393</v>
      </c>
      <c r="G716" s="3">
        <v>-5800</v>
      </c>
      <c r="H716" s="3">
        <v>5800</v>
      </c>
      <c r="I716" s="3">
        <v>696</v>
      </c>
      <c r="J716" s="1" t="s">
        <v>30</v>
      </c>
      <c r="K716" s="3">
        <v>0</v>
      </c>
      <c r="L716" s="3">
        <v>0</v>
      </c>
      <c r="M716" s="1" t="s">
        <v>31</v>
      </c>
      <c r="N716" s="3">
        <v>0</v>
      </c>
      <c r="O716" s="3">
        <v>0</v>
      </c>
      <c r="P716" s="1" t="s">
        <v>31</v>
      </c>
      <c r="Q716" s="3">
        <v>5800</v>
      </c>
      <c r="R716" s="3">
        <v>95.7</v>
      </c>
      <c r="S716" s="1" t="s">
        <v>32</v>
      </c>
      <c r="T716" s="3">
        <v>5800</v>
      </c>
      <c r="U716" s="3">
        <v>440.8</v>
      </c>
      <c r="V716" s="1" t="s">
        <v>32</v>
      </c>
      <c r="W716" s="1" t="s">
        <v>33</v>
      </c>
      <c r="X716" s="1" t="s">
        <v>1562</v>
      </c>
      <c r="Y716" s="1" t="s">
        <v>96</v>
      </c>
      <c r="Z716" s="1" t="s">
        <v>1563</v>
      </c>
      <c r="AA716" s="1" t="s">
        <v>1564</v>
      </c>
    </row>
    <row r="717" spans="1:27" hidden="1" x14ac:dyDescent="0.25">
      <c r="A717" s="1" t="s">
        <v>26</v>
      </c>
      <c r="B717" s="1" t="s">
        <v>1565</v>
      </c>
      <c r="C717" s="2">
        <v>42326</v>
      </c>
      <c r="D717" s="1" t="s">
        <v>464</v>
      </c>
      <c r="E717" s="7" t="str">
        <f>VLOOKUP(TRIM(D717)*1,CFOP!A:B,2,FALSE)</f>
        <v>Não</v>
      </c>
      <c r="F717" s="1" t="s">
        <v>29</v>
      </c>
      <c r="G717" s="3">
        <v>-261.63</v>
      </c>
      <c r="H717" s="3">
        <v>261.63</v>
      </c>
      <c r="I717" s="3">
        <v>31.400000000000002</v>
      </c>
      <c r="J717" s="1" t="s">
        <v>30</v>
      </c>
      <c r="K717" s="3">
        <v>0</v>
      </c>
      <c r="L717" s="3">
        <v>0</v>
      </c>
      <c r="M717" s="1" t="s">
        <v>31</v>
      </c>
      <c r="N717" s="3">
        <v>0</v>
      </c>
      <c r="O717" s="3">
        <v>0</v>
      </c>
      <c r="P717" s="1" t="s">
        <v>31</v>
      </c>
      <c r="Q717" s="3">
        <v>261.63</v>
      </c>
      <c r="R717" s="3">
        <v>4.32</v>
      </c>
      <c r="S717" s="1" t="s">
        <v>32</v>
      </c>
      <c r="T717" s="3">
        <v>261.63</v>
      </c>
      <c r="U717" s="3">
        <v>19.88</v>
      </c>
      <c r="V717" s="1" t="s">
        <v>32</v>
      </c>
      <c r="W717" s="1" t="s">
        <v>33</v>
      </c>
      <c r="X717" s="1" t="s">
        <v>1045</v>
      </c>
      <c r="Y717" s="1" t="s">
        <v>55</v>
      </c>
      <c r="Z717" s="1" t="s">
        <v>461</v>
      </c>
      <c r="AA717" s="1" t="s">
        <v>462</v>
      </c>
    </row>
    <row r="718" spans="1:27" hidden="1" x14ac:dyDescent="0.25">
      <c r="A718" s="1" t="s">
        <v>26</v>
      </c>
      <c r="B718" s="1" t="s">
        <v>1566</v>
      </c>
      <c r="C718" s="2">
        <v>42326</v>
      </c>
      <c r="D718" s="1" t="s">
        <v>570</v>
      </c>
      <c r="E718" s="7" t="str">
        <f>VLOOKUP(TRIM(D718)*1,CFOP!A:B,2,FALSE)</f>
        <v>Não</v>
      </c>
      <c r="F718" s="1" t="s">
        <v>29</v>
      </c>
      <c r="G718" s="3">
        <v>-125.87</v>
      </c>
      <c r="H718" s="3">
        <v>0</v>
      </c>
      <c r="I718" s="3">
        <v>0</v>
      </c>
      <c r="J718" s="1" t="s">
        <v>31</v>
      </c>
      <c r="K718" s="3">
        <v>0</v>
      </c>
      <c r="L718" s="3">
        <v>0</v>
      </c>
      <c r="M718" s="1" t="s">
        <v>31</v>
      </c>
      <c r="N718" s="3">
        <v>0</v>
      </c>
      <c r="O718" s="3">
        <v>0</v>
      </c>
      <c r="P718" s="1" t="s">
        <v>31</v>
      </c>
      <c r="Q718" s="3">
        <v>0</v>
      </c>
      <c r="R718" s="3">
        <v>0</v>
      </c>
      <c r="S718" s="1" t="s">
        <v>31</v>
      </c>
      <c r="T718" s="3">
        <v>0</v>
      </c>
      <c r="U718" s="3">
        <v>0</v>
      </c>
      <c r="V718" s="1" t="s">
        <v>31</v>
      </c>
      <c r="W718" s="1" t="s">
        <v>33</v>
      </c>
      <c r="X718" s="1" t="s">
        <v>1055</v>
      </c>
      <c r="Y718" s="1" t="s">
        <v>572</v>
      </c>
      <c r="Z718" s="1" t="s">
        <v>573</v>
      </c>
      <c r="AA718" s="1" t="s">
        <v>574</v>
      </c>
    </row>
    <row r="719" spans="1:27" hidden="1" x14ac:dyDescent="0.25">
      <c r="A719" s="1" t="s">
        <v>26</v>
      </c>
      <c r="B719" s="1" t="s">
        <v>1566</v>
      </c>
      <c r="C719" s="2">
        <v>42326</v>
      </c>
      <c r="D719" s="1" t="s">
        <v>570</v>
      </c>
      <c r="E719" s="7" t="str">
        <f>VLOOKUP(TRIM(D719)*1,CFOP!A:B,2,FALSE)</f>
        <v>Não</v>
      </c>
      <c r="F719" s="1" t="s">
        <v>29</v>
      </c>
      <c r="G719" s="3">
        <v>-97.77</v>
      </c>
      <c r="H719" s="3">
        <v>0</v>
      </c>
      <c r="I719" s="3">
        <v>0</v>
      </c>
      <c r="J719" s="1" t="s">
        <v>31</v>
      </c>
      <c r="K719" s="3">
        <v>0</v>
      </c>
      <c r="L719" s="3">
        <v>0</v>
      </c>
      <c r="M719" s="1" t="s">
        <v>31</v>
      </c>
      <c r="N719" s="3">
        <v>0</v>
      </c>
      <c r="O719" s="3">
        <v>0</v>
      </c>
      <c r="P719" s="1" t="s">
        <v>31</v>
      </c>
      <c r="Q719" s="3">
        <v>0</v>
      </c>
      <c r="R719" s="3">
        <v>0</v>
      </c>
      <c r="S719" s="1" t="s">
        <v>31</v>
      </c>
      <c r="T719" s="3">
        <v>0</v>
      </c>
      <c r="U719" s="3">
        <v>0</v>
      </c>
      <c r="V719" s="1" t="s">
        <v>31</v>
      </c>
      <c r="W719" s="1" t="s">
        <v>33</v>
      </c>
      <c r="X719" s="1" t="s">
        <v>1055</v>
      </c>
      <c r="Y719" s="1" t="s">
        <v>577</v>
      </c>
      <c r="Z719" s="1" t="s">
        <v>578</v>
      </c>
      <c r="AA719" s="1" t="s">
        <v>579</v>
      </c>
    </row>
    <row r="720" spans="1:27" hidden="1" x14ac:dyDescent="0.25">
      <c r="A720" s="1" t="s">
        <v>26</v>
      </c>
      <c r="B720" s="1" t="s">
        <v>1566</v>
      </c>
      <c r="C720" s="2">
        <v>42326</v>
      </c>
      <c r="D720" s="1" t="s">
        <v>570</v>
      </c>
      <c r="E720" s="7" t="str">
        <f>VLOOKUP(TRIM(D720)*1,CFOP!A:B,2,FALSE)</f>
        <v>Não</v>
      </c>
      <c r="F720" s="1" t="s">
        <v>29</v>
      </c>
      <c r="G720" s="3">
        <v>-111.52</v>
      </c>
      <c r="H720" s="3">
        <v>0</v>
      </c>
      <c r="I720" s="3">
        <v>0</v>
      </c>
      <c r="J720" s="1" t="s">
        <v>31</v>
      </c>
      <c r="K720" s="3">
        <v>0</v>
      </c>
      <c r="L720" s="3">
        <v>0</v>
      </c>
      <c r="M720" s="1" t="s">
        <v>31</v>
      </c>
      <c r="N720" s="3">
        <v>0</v>
      </c>
      <c r="O720" s="3">
        <v>0</v>
      </c>
      <c r="P720" s="1" t="s">
        <v>31</v>
      </c>
      <c r="Q720" s="3">
        <v>0</v>
      </c>
      <c r="R720" s="3">
        <v>0</v>
      </c>
      <c r="S720" s="1" t="s">
        <v>31</v>
      </c>
      <c r="T720" s="3">
        <v>0</v>
      </c>
      <c r="U720" s="3">
        <v>0</v>
      </c>
      <c r="V720" s="1" t="s">
        <v>31</v>
      </c>
      <c r="W720" s="1" t="s">
        <v>33</v>
      </c>
      <c r="X720" s="1" t="s">
        <v>1055</v>
      </c>
      <c r="Y720" s="1" t="s">
        <v>70</v>
      </c>
      <c r="Z720" s="1" t="s">
        <v>575</v>
      </c>
      <c r="AA720" s="1" t="s">
        <v>576</v>
      </c>
    </row>
    <row r="721" spans="1:27" x14ac:dyDescent="0.25">
      <c r="A721" s="1" t="s">
        <v>26</v>
      </c>
      <c r="B721" s="1" t="s">
        <v>1567</v>
      </c>
      <c r="C721" s="2">
        <v>42326</v>
      </c>
      <c r="D721" s="1" t="s">
        <v>586</v>
      </c>
      <c r="E721" s="7" t="str">
        <f>VLOOKUP(TRIM(D721)*1,CFOP!A:B,2,FALSE)</f>
        <v>Sim</v>
      </c>
      <c r="F721" s="1" t="s">
        <v>29</v>
      </c>
      <c r="G721" s="3">
        <v>-1010.0400000000001</v>
      </c>
      <c r="H721" s="3">
        <v>1010.0400000000001</v>
      </c>
      <c r="I721" s="3">
        <v>181.81</v>
      </c>
      <c r="J721" s="1" t="s">
        <v>30</v>
      </c>
      <c r="K721" s="3">
        <v>0</v>
      </c>
      <c r="L721" s="3">
        <v>0</v>
      </c>
      <c r="M721" s="1" t="s">
        <v>31</v>
      </c>
      <c r="N721" s="3">
        <v>0</v>
      </c>
      <c r="O721" s="3">
        <v>0</v>
      </c>
      <c r="P721" s="1" t="s">
        <v>31</v>
      </c>
      <c r="Q721" s="3">
        <v>1010.0400000000001</v>
      </c>
      <c r="R721" s="3">
        <v>16.670000000000002</v>
      </c>
      <c r="S721" s="1" t="s">
        <v>32</v>
      </c>
      <c r="T721" s="3">
        <v>1010.0400000000001</v>
      </c>
      <c r="U721" s="3">
        <v>76.760000000000005</v>
      </c>
      <c r="V721" s="1" t="s">
        <v>32</v>
      </c>
      <c r="W721" s="1" t="s">
        <v>33</v>
      </c>
      <c r="X721" s="1" t="s">
        <v>1377</v>
      </c>
      <c r="Y721" s="1" t="s">
        <v>1378</v>
      </c>
      <c r="Z721" s="1" t="s">
        <v>1379</v>
      </c>
      <c r="AA721" s="1" t="s">
        <v>1568</v>
      </c>
    </row>
    <row r="722" spans="1:27" x14ac:dyDescent="0.25">
      <c r="A722" s="1" t="s">
        <v>26</v>
      </c>
      <c r="B722" s="1" t="s">
        <v>1569</v>
      </c>
      <c r="C722" s="2">
        <v>42326</v>
      </c>
      <c r="D722" s="1" t="s">
        <v>586</v>
      </c>
      <c r="E722" s="7" t="str">
        <f>VLOOKUP(TRIM(D722)*1,CFOP!A:B,2,FALSE)</f>
        <v>Sim</v>
      </c>
      <c r="F722" s="1" t="s">
        <v>29</v>
      </c>
      <c r="G722" s="3">
        <v>-1010.0400000000001</v>
      </c>
      <c r="H722" s="3">
        <v>1010.0400000000001</v>
      </c>
      <c r="I722" s="3">
        <v>181.81</v>
      </c>
      <c r="J722" s="1" t="s">
        <v>30</v>
      </c>
      <c r="K722" s="3">
        <v>0</v>
      </c>
      <c r="L722" s="3">
        <v>0</v>
      </c>
      <c r="M722" s="1" t="s">
        <v>31</v>
      </c>
      <c r="N722" s="3">
        <v>0</v>
      </c>
      <c r="O722" s="3">
        <v>0</v>
      </c>
      <c r="P722" s="1" t="s">
        <v>31</v>
      </c>
      <c r="Q722" s="3">
        <v>1010.0400000000001</v>
      </c>
      <c r="R722" s="3">
        <v>16.670000000000002</v>
      </c>
      <c r="S722" s="1" t="s">
        <v>32</v>
      </c>
      <c r="T722" s="3">
        <v>1010.0400000000001</v>
      </c>
      <c r="U722" s="3">
        <v>76.760000000000005</v>
      </c>
      <c r="V722" s="1" t="s">
        <v>32</v>
      </c>
      <c r="W722" s="1" t="s">
        <v>33</v>
      </c>
      <c r="X722" s="1" t="s">
        <v>1377</v>
      </c>
      <c r="Y722" s="1" t="s">
        <v>1378</v>
      </c>
      <c r="Z722" s="1" t="s">
        <v>1379</v>
      </c>
      <c r="AA722" s="1" t="s">
        <v>1568</v>
      </c>
    </row>
    <row r="723" spans="1:27" x14ac:dyDescent="0.25">
      <c r="A723" s="1" t="s">
        <v>26</v>
      </c>
      <c r="B723" s="1" t="s">
        <v>1570</v>
      </c>
      <c r="C723" s="2">
        <v>42326</v>
      </c>
      <c r="D723" s="1" t="s">
        <v>586</v>
      </c>
      <c r="E723" s="7" t="str">
        <f>VLOOKUP(TRIM(D723)*1,CFOP!A:B,2,FALSE)</f>
        <v>Sim</v>
      </c>
      <c r="F723" s="1" t="s">
        <v>29</v>
      </c>
      <c r="G723" s="3">
        <v>-1010.0400000000001</v>
      </c>
      <c r="H723" s="3">
        <v>1010.0400000000001</v>
      </c>
      <c r="I723" s="3">
        <v>181.81</v>
      </c>
      <c r="J723" s="1" t="s">
        <v>30</v>
      </c>
      <c r="K723" s="3">
        <v>0</v>
      </c>
      <c r="L723" s="3">
        <v>0</v>
      </c>
      <c r="M723" s="1" t="s">
        <v>31</v>
      </c>
      <c r="N723" s="3">
        <v>0</v>
      </c>
      <c r="O723" s="3">
        <v>0</v>
      </c>
      <c r="P723" s="1" t="s">
        <v>31</v>
      </c>
      <c r="Q723" s="3">
        <v>1010.0400000000001</v>
      </c>
      <c r="R723" s="3">
        <v>16.670000000000002</v>
      </c>
      <c r="S723" s="1" t="s">
        <v>32</v>
      </c>
      <c r="T723" s="3">
        <v>1010.0400000000001</v>
      </c>
      <c r="U723" s="3">
        <v>76.760000000000005</v>
      </c>
      <c r="V723" s="1" t="s">
        <v>32</v>
      </c>
      <c r="W723" s="1" t="s">
        <v>33</v>
      </c>
      <c r="X723" s="1" t="s">
        <v>1377</v>
      </c>
      <c r="Y723" s="1" t="s">
        <v>1378</v>
      </c>
      <c r="Z723" s="1" t="s">
        <v>1379</v>
      </c>
      <c r="AA723" s="1" t="s">
        <v>1568</v>
      </c>
    </row>
    <row r="724" spans="1:27" hidden="1" x14ac:dyDescent="0.25">
      <c r="A724" s="1" t="s">
        <v>26</v>
      </c>
      <c r="B724" s="1" t="s">
        <v>1571</v>
      </c>
      <c r="C724" s="2">
        <v>42326</v>
      </c>
      <c r="D724" s="1" t="s">
        <v>453</v>
      </c>
      <c r="E724" s="7" t="str">
        <f>VLOOKUP(TRIM(D724)*1,CFOP!A:B,2,FALSE)</f>
        <v>Não</v>
      </c>
      <c r="F724" s="1" t="s">
        <v>29</v>
      </c>
      <c r="G724" s="3">
        <v>-1749.38</v>
      </c>
      <c r="H724" s="3">
        <v>0</v>
      </c>
      <c r="I724" s="3">
        <v>0</v>
      </c>
      <c r="J724" s="1" t="s">
        <v>31</v>
      </c>
      <c r="K724" s="3">
        <v>0</v>
      </c>
      <c r="L724" s="3">
        <v>0</v>
      </c>
      <c r="M724" s="1" t="s">
        <v>31</v>
      </c>
      <c r="N724" s="3">
        <v>1521.2</v>
      </c>
      <c r="O724" s="3">
        <v>228.18</v>
      </c>
      <c r="P724" s="1" t="s">
        <v>62</v>
      </c>
      <c r="Q724" s="3">
        <v>0</v>
      </c>
      <c r="R724" s="3">
        <v>0</v>
      </c>
      <c r="S724" s="1" t="s">
        <v>31</v>
      </c>
      <c r="T724" s="3">
        <v>0</v>
      </c>
      <c r="U724" s="3">
        <v>0</v>
      </c>
      <c r="V724" s="1" t="s">
        <v>31</v>
      </c>
      <c r="W724" s="1" t="s">
        <v>33</v>
      </c>
      <c r="X724" s="1" t="s">
        <v>1572</v>
      </c>
      <c r="Y724" s="1" t="s">
        <v>91</v>
      </c>
      <c r="Z724" s="1" t="s">
        <v>1573</v>
      </c>
      <c r="AA724" s="1" t="s">
        <v>1574</v>
      </c>
    </row>
    <row r="725" spans="1:27" hidden="1" x14ac:dyDescent="0.25">
      <c r="A725" s="1" t="s">
        <v>26</v>
      </c>
      <c r="B725" s="1" t="s">
        <v>1575</v>
      </c>
      <c r="C725" s="2">
        <v>42326</v>
      </c>
      <c r="D725" s="1" t="s">
        <v>453</v>
      </c>
      <c r="E725" s="7" t="str">
        <f>VLOOKUP(TRIM(D725)*1,CFOP!A:B,2,FALSE)</f>
        <v>Não</v>
      </c>
      <c r="F725" s="1" t="s">
        <v>29</v>
      </c>
      <c r="G725" s="3">
        <v>-1749.38</v>
      </c>
      <c r="H725" s="3">
        <v>0</v>
      </c>
      <c r="I725" s="3">
        <v>0</v>
      </c>
      <c r="J725" s="1" t="s">
        <v>31</v>
      </c>
      <c r="K725" s="3">
        <v>0</v>
      </c>
      <c r="L725" s="3">
        <v>0</v>
      </c>
      <c r="M725" s="1" t="s">
        <v>31</v>
      </c>
      <c r="N725" s="3">
        <v>1521.2</v>
      </c>
      <c r="O725" s="3">
        <v>228.18</v>
      </c>
      <c r="P725" s="1" t="s">
        <v>62</v>
      </c>
      <c r="Q725" s="3">
        <v>0</v>
      </c>
      <c r="R725" s="3">
        <v>0</v>
      </c>
      <c r="S725" s="1" t="s">
        <v>31</v>
      </c>
      <c r="T725" s="3">
        <v>0</v>
      </c>
      <c r="U725" s="3">
        <v>0</v>
      </c>
      <c r="V725" s="1" t="s">
        <v>31</v>
      </c>
      <c r="W725" s="1" t="s">
        <v>33</v>
      </c>
      <c r="X725" s="1" t="s">
        <v>1572</v>
      </c>
      <c r="Y725" s="1" t="s">
        <v>91</v>
      </c>
      <c r="Z725" s="1" t="s">
        <v>1573</v>
      </c>
      <c r="AA725" s="1" t="s">
        <v>1574</v>
      </c>
    </row>
    <row r="726" spans="1:27" hidden="1" x14ac:dyDescent="0.25">
      <c r="A726" s="1" t="s">
        <v>26</v>
      </c>
      <c r="B726" s="1" t="s">
        <v>1576</v>
      </c>
      <c r="C726" s="2">
        <v>42326</v>
      </c>
      <c r="D726" s="1" t="s">
        <v>453</v>
      </c>
      <c r="E726" s="7" t="str">
        <f>VLOOKUP(TRIM(D726)*1,CFOP!A:B,2,FALSE)</f>
        <v>Não</v>
      </c>
      <c r="F726" s="1" t="s">
        <v>29</v>
      </c>
      <c r="G726" s="3">
        <v>-914.6</v>
      </c>
      <c r="H726" s="3">
        <v>0</v>
      </c>
      <c r="I726" s="3">
        <v>0</v>
      </c>
      <c r="J726" s="1" t="s">
        <v>31</v>
      </c>
      <c r="K726" s="3">
        <v>0</v>
      </c>
      <c r="L726" s="3">
        <v>0</v>
      </c>
      <c r="M726" s="1" t="s">
        <v>31</v>
      </c>
      <c r="N726" s="3">
        <v>795.30000000000007</v>
      </c>
      <c r="O726" s="3">
        <v>119.3</v>
      </c>
      <c r="P726" s="1" t="s">
        <v>62</v>
      </c>
      <c r="Q726" s="3">
        <v>0</v>
      </c>
      <c r="R726" s="3">
        <v>0</v>
      </c>
      <c r="S726" s="1" t="s">
        <v>31</v>
      </c>
      <c r="T726" s="3">
        <v>0</v>
      </c>
      <c r="U726" s="3">
        <v>0</v>
      </c>
      <c r="V726" s="1" t="s">
        <v>31</v>
      </c>
      <c r="W726" s="1" t="s">
        <v>33</v>
      </c>
      <c r="X726" s="1" t="s">
        <v>1577</v>
      </c>
      <c r="Y726" s="1" t="s">
        <v>91</v>
      </c>
      <c r="Z726" s="1" t="s">
        <v>1578</v>
      </c>
      <c r="AA726" s="1" t="s">
        <v>1579</v>
      </c>
    </row>
    <row r="727" spans="1:27" hidden="1" x14ac:dyDescent="0.25">
      <c r="A727" s="1" t="s">
        <v>26</v>
      </c>
      <c r="B727" s="1" t="s">
        <v>1580</v>
      </c>
      <c r="C727" s="2">
        <v>42326</v>
      </c>
      <c r="D727" s="1" t="s">
        <v>290</v>
      </c>
      <c r="E727" s="7" t="str">
        <f>VLOOKUP(TRIM(D727)*1,CFOP!A:B,2,FALSE)</f>
        <v>Não</v>
      </c>
      <c r="F727" s="1" t="s">
        <v>1581</v>
      </c>
      <c r="G727" s="3">
        <v>-340.03000000000003</v>
      </c>
      <c r="H727" s="3">
        <v>0</v>
      </c>
      <c r="I727" s="3">
        <v>0</v>
      </c>
      <c r="J727" s="1" t="s">
        <v>31</v>
      </c>
      <c r="K727" s="3">
        <v>0</v>
      </c>
      <c r="L727" s="3">
        <v>0</v>
      </c>
      <c r="M727" s="1" t="s">
        <v>31</v>
      </c>
      <c r="N727" s="3">
        <v>295.68</v>
      </c>
      <c r="O727" s="3">
        <v>44.35</v>
      </c>
      <c r="P727" s="1" t="s">
        <v>62</v>
      </c>
      <c r="Q727" s="3">
        <v>0</v>
      </c>
      <c r="R727" s="3">
        <v>0</v>
      </c>
      <c r="S727" s="1" t="s">
        <v>31</v>
      </c>
      <c r="T727" s="3">
        <v>0</v>
      </c>
      <c r="U727" s="3">
        <v>0</v>
      </c>
      <c r="V727" s="1" t="s">
        <v>31</v>
      </c>
      <c r="W727" s="1" t="s">
        <v>33</v>
      </c>
      <c r="X727" s="1" t="s">
        <v>1582</v>
      </c>
      <c r="Y727" s="1" t="s">
        <v>91</v>
      </c>
      <c r="Z727" s="1" t="s">
        <v>1583</v>
      </c>
      <c r="AA727" s="1" t="s">
        <v>1584</v>
      </c>
    </row>
    <row r="728" spans="1:27" hidden="1" x14ac:dyDescent="0.25">
      <c r="A728" s="1" t="s">
        <v>26</v>
      </c>
      <c r="B728" s="1" t="s">
        <v>1580</v>
      </c>
      <c r="C728" s="2">
        <v>42326</v>
      </c>
      <c r="D728" s="1" t="s">
        <v>290</v>
      </c>
      <c r="E728" s="7" t="str">
        <f>VLOOKUP(TRIM(D728)*1,CFOP!A:B,2,FALSE)</f>
        <v>Não</v>
      </c>
      <c r="F728" s="1" t="s">
        <v>1581</v>
      </c>
      <c r="G728" s="3">
        <v>-594.96</v>
      </c>
      <c r="H728" s="3">
        <v>0</v>
      </c>
      <c r="I728" s="3">
        <v>0</v>
      </c>
      <c r="J728" s="1" t="s">
        <v>31</v>
      </c>
      <c r="K728" s="3">
        <v>0</v>
      </c>
      <c r="L728" s="3">
        <v>0</v>
      </c>
      <c r="M728" s="1" t="s">
        <v>31</v>
      </c>
      <c r="N728" s="3">
        <v>517.36</v>
      </c>
      <c r="O728" s="3">
        <v>77.600000000000009</v>
      </c>
      <c r="P728" s="1" t="s">
        <v>62</v>
      </c>
      <c r="Q728" s="3">
        <v>0</v>
      </c>
      <c r="R728" s="3">
        <v>0</v>
      </c>
      <c r="S728" s="1" t="s">
        <v>31</v>
      </c>
      <c r="T728" s="3">
        <v>0</v>
      </c>
      <c r="U728" s="3">
        <v>0</v>
      </c>
      <c r="V728" s="1" t="s">
        <v>31</v>
      </c>
      <c r="W728" s="1" t="s">
        <v>33</v>
      </c>
      <c r="X728" s="1" t="s">
        <v>1582</v>
      </c>
      <c r="Y728" s="1" t="s">
        <v>91</v>
      </c>
      <c r="Z728" s="1" t="s">
        <v>1583</v>
      </c>
      <c r="AA728" s="1" t="s">
        <v>1584</v>
      </c>
    </row>
    <row r="729" spans="1:27" hidden="1" x14ac:dyDescent="0.25">
      <c r="A729" s="1" t="s">
        <v>26</v>
      </c>
      <c r="B729" s="1" t="s">
        <v>1585</v>
      </c>
      <c r="C729" s="2">
        <v>42326</v>
      </c>
      <c r="D729" s="1" t="s">
        <v>453</v>
      </c>
      <c r="E729" s="7" t="str">
        <f>VLOOKUP(TRIM(D729)*1,CFOP!A:B,2,FALSE)</f>
        <v>Não</v>
      </c>
      <c r="F729" s="1" t="s">
        <v>29</v>
      </c>
      <c r="G729" s="3">
        <v>-469.8</v>
      </c>
      <c r="H729" s="3">
        <v>469.8</v>
      </c>
      <c r="I729" s="3">
        <v>84.56</v>
      </c>
      <c r="J729" s="1" t="s">
        <v>30</v>
      </c>
      <c r="K729" s="3">
        <v>0</v>
      </c>
      <c r="L729" s="3">
        <v>0</v>
      </c>
      <c r="M729" s="1" t="s">
        <v>31</v>
      </c>
      <c r="N729" s="3">
        <v>469.8</v>
      </c>
      <c r="O729" s="3">
        <v>0</v>
      </c>
      <c r="P729" s="1" t="s">
        <v>62</v>
      </c>
      <c r="Q729" s="3">
        <v>0</v>
      </c>
      <c r="R729" s="3">
        <v>0</v>
      </c>
      <c r="S729" s="1" t="s">
        <v>31</v>
      </c>
      <c r="T729" s="3">
        <v>0</v>
      </c>
      <c r="U729" s="3">
        <v>0</v>
      </c>
      <c r="V729" s="1" t="s">
        <v>31</v>
      </c>
      <c r="W729" s="1" t="s">
        <v>33</v>
      </c>
      <c r="X729" s="1" t="s">
        <v>771</v>
      </c>
      <c r="Y729" s="1" t="s">
        <v>91</v>
      </c>
      <c r="Z729" s="1" t="s">
        <v>1337</v>
      </c>
      <c r="AA729" s="1" t="s">
        <v>1338</v>
      </c>
    </row>
    <row r="730" spans="1:27" hidden="1" x14ac:dyDescent="0.25">
      <c r="A730" s="1" t="s">
        <v>26</v>
      </c>
      <c r="B730" s="1" t="s">
        <v>1586</v>
      </c>
      <c r="C730" s="2">
        <v>42326</v>
      </c>
      <c r="D730" s="1" t="s">
        <v>453</v>
      </c>
      <c r="E730" s="7" t="str">
        <f>VLOOKUP(TRIM(D730)*1,CFOP!A:B,2,FALSE)</f>
        <v>Não</v>
      </c>
      <c r="F730" s="1" t="s">
        <v>29</v>
      </c>
      <c r="G730" s="3">
        <v>-151.20000000000002</v>
      </c>
      <c r="H730" s="3">
        <v>151.20000000000002</v>
      </c>
      <c r="I730" s="3">
        <v>27.22</v>
      </c>
      <c r="J730" s="1" t="s">
        <v>30</v>
      </c>
      <c r="K730" s="3">
        <v>0</v>
      </c>
      <c r="L730" s="3">
        <v>0</v>
      </c>
      <c r="M730" s="1" t="s">
        <v>31</v>
      </c>
      <c r="N730" s="3">
        <v>151.20000000000002</v>
      </c>
      <c r="O730" s="3">
        <v>0</v>
      </c>
      <c r="P730" s="1" t="s">
        <v>62</v>
      </c>
      <c r="Q730" s="3">
        <v>0</v>
      </c>
      <c r="R730" s="3">
        <v>0</v>
      </c>
      <c r="S730" s="1" t="s">
        <v>31</v>
      </c>
      <c r="T730" s="3">
        <v>0</v>
      </c>
      <c r="U730" s="3">
        <v>0</v>
      </c>
      <c r="V730" s="1" t="s">
        <v>31</v>
      </c>
      <c r="W730" s="1" t="s">
        <v>33</v>
      </c>
      <c r="X730" s="1" t="s">
        <v>771</v>
      </c>
      <c r="Y730" s="1" t="s">
        <v>91</v>
      </c>
      <c r="Z730" s="1" t="s">
        <v>1587</v>
      </c>
      <c r="AA730" s="1" t="s">
        <v>1588</v>
      </c>
    </row>
    <row r="731" spans="1:27" x14ac:dyDescent="0.25">
      <c r="A731" s="1" t="s">
        <v>26</v>
      </c>
      <c r="B731" s="1" t="s">
        <v>1589</v>
      </c>
      <c r="C731" s="2">
        <v>42326</v>
      </c>
      <c r="D731" s="1" t="s">
        <v>392</v>
      </c>
      <c r="E731" s="7" t="str">
        <f>VLOOKUP(TRIM(D731)*1,CFOP!A:B,2,FALSE)</f>
        <v>Sim</v>
      </c>
      <c r="F731" s="1" t="s">
        <v>1590</v>
      </c>
      <c r="G731" s="3">
        <v>-2164.54</v>
      </c>
      <c r="H731" s="3">
        <v>2164.54</v>
      </c>
      <c r="I731" s="3">
        <v>86.58</v>
      </c>
      <c r="J731" s="1" t="s">
        <v>61</v>
      </c>
      <c r="K731" s="3">
        <v>0</v>
      </c>
      <c r="L731" s="3">
        <v>0</v>
      </c>
      <c r="M731" s="1" t="s">
        <v>31</v>
      </c>
      <c r="N731" s="3">
        <v>1882.21</v>
      </c>
      <c r="O731" s="3">
        <v>282.33</v>
      </c>
      <c r="P731" s="1" t="s">
        <v>62</v>
      </c>
      <c r="Q731" s="3">
        <v>1882.21</v>
      </c>
      <c r="R731" s="3">
        <v>31.060000000000002</v>
      </c>
      <c r="S731" s="1" t="s">
        <v>32</v>
      </c>
      <c r="T731" s="3">
        <v>1882.21</v>
      </c>
      <c r="U731" s="3">
        <v>143.05000000000001</v>
      </c>
      <c r="V731" s="1" t="s">
        <v>32</v>
      </c>
      <c r="W731" s="1" t="s">
        <v>33</v>
      </c>
      <c r="X731" s="1" t="s">
        <v>1591</v>
      </c>
      <c r="Y731" s="1" t="s">
        <v>44</v>
      </c>
      <c r="Z731" s="1" t="s">
        <v>1592</v>
      </c>
      <c r="AA731" s="1" t="s">
        <v>1593</v>
      </c>
    </row>
    <row r="732" spans="1:27" hidden="1" x14ac:dyDescent="0.25">
      <c r="A732" s="1" t="s">
        <v>26</v>
      </c>
      <c r="B732" s="1" t="s">
        <v>1594</v>
      </c>
      <c r="C732" s="2">
        <v>42326</v>
      </c>
      <c r="D732" s="1" t="s">
        <v>271</v>
      </c>
      <c r="E732" s="7" t="str">
        <f>VLOOKUP(TRIM(D732)*1,CFOP!A:B,2,FALSE)</f>
        <v>Não</v>
      </c>
      <c r="F732" s="1" t="s">
        <v>179</v>
      </c>
      <c r="G732" s="3">
        <v>-5487</v>
      </c>
      <c r="H732" s="3">
        <v>5487</v>
      </c>
      <c r="I732" s="3">
        <v>658.44</v>
      </c>
      <c r="J732" s="1" t="s">
        <v>30</v>
      </c>
      <c r="K732" s="3">
        <v>0</v>
      </c>
      <c r="L732" s="3">
        <v>0</v>
      </c>
      <c r="M732" s="1" t="s">
        <v>31</v>
      </c>
      <c r="N732" s="3">
        <v>0</v>
      </c>
      <c r="O732" s="3">
        <v>0</v>
      </c>
      <c r="P732" s="1" t="s">
        <v>31</v>
      </c>
      <c r="Q732" s="3">
        <v>5487</v>
      </c>
      <c r="R732" s="3">
        <v>90.54</v>
      </c>
      <c r="S732" s="1" t="s">
        <v>32</v>
      </c>
      <c r="T732" s="3">
        <v>5487</v>
      </c>
      <c r="U732" s="3">
        <v>417.01</v>
      </c>
      <c r="V732" s="1" t="s">
        <v>32</v>
      </c>
      <c r="W732" s="1" t="s">
        <v>33</v>
      </c>
      <c r="X732" s="1" t="s">
        <v>239</v>
      </c>
      <c r="Y732" s="1" t="s">
        <v>240</v>
      </c>
      <c r="Z732" s="1" t="s">
        <v>241</v>
      </c>
      <c r="AA732" s="1" t="s">
        <v>242</v>
      </c>
    </row>
    <row r="733" spans="1:27" hidden="1" x14ac:dyDescent="0.25">
      <c r="A733" s="1" t="s">
        <v>26</v>
      </c>
      <c r="B733" s="1" t="s">
        <v>1595</v>
      </c>
      <c r="C733" s="2">
        <v>42326</v>
      </c>
      <c r="D733" s="1" t="s">
        <v>53</v>
      </c>
      <c r="E733" s="7" t="str">
        <f>VLOOKUP(TRIM(D733)*1,CFOP!A:B,2,FALSE)</f>
        <v>Não</v>
      </c>
      <c r="F733" s="1" t="s">
        <v>29</v>
      </c>
      <c r="G733" s="3">
        <v>-514</v>
      </c>
      <c r="H733" s="3">
        <v>0</v>
      </c>
      <c r="I733" s="3">
        <v>0</v>
      </c>
      <c r="J733" s="1" t="s">
        <v>31</v>
      </c>
      <c r="K733" s="3">
        <v>0</v>
      </c>
      <c r="L733" s="3">
        <v>0</v>
      </c>
      <c r="M733" s="1" t="s">
        <v>31</v>
      </c>
      <c r="N733" s="3">
        <v>0</v>
      </c>
      <c r="O733" s="3">
        <v>0</v>
      </c>
      <c r="P733" s="1" t="s">
        <v>31</v>
      </c>
      <c r="Q733" s="3">
        <v>0</v>
      </c>
      <c r="R733" s="3">
        <v>0</v>
      </c>
      <c r="S733" s="1" t="s">
        <v>31</v>
      </c>
      <c r="T733" s="3">
        <v>0</v>
      </c>
      <c r="U733" s="3">
        <v>0</v>
      </c>
      <c r="V733" s="1" t="s">
        <v>31</v>
      </c>
      <c r="W733" s="1" t="s">
        <v>33</v>
      </c>
      <c r="X733" s="1" t="s">
        <v>254</v>
      </c>
      <c r="Y733" s="1" t="s">
        <v>255</v>
      </c>
      <c r="Z733" s="1" t="s">
        <v>1596</v>
      </c>
      <c r="AA733" s="1" t="s">
        <v>1597</v>
      </c>
    </row>
    <row r="734" spans="1:27" hidden="1" x14ac:dyDescent="0.25">
      <c r="A734" s="1" t="s">
        <v>26</v>
      </c>
      <c r="B734" s="1" t="s">
        <v>1598</v>
      </c>
      <c r="C734" s="2">
        <v>42326</v>
      </c>
      <c r="D734" s="1" t="s">
        <v>290</v>
      </c>
      <c r="E734" s="7" t="str">
        <f>VLOOKUP(TRIM(D734)*1,CFOP!A:B,2,FALSE)</f>
        <v>Não</v>
      </c>
      <c r="F734" s="1" t="s">
        <v>179</v>
      </c>
      <c r="G734" s="3">
        <v>-108.05</v>
      </c>
      <c r="H734" s="3">
        <v>0</v>
      </c>
      <c r="I734" s="3">
        <v>0</v>
      </c>
      <c r="J734" s="1" t="s">
        <v>31</v>
      </c>
      <c r="K734" s="3">
        <v>0</v>
      </c>
      <c r="L734" s="3">
        <v>0</v>
      </c>
      <c r="M734" s="1" t="s">
        <v>31</v>
      </c>
      <c r="N734" s="3">
        <v>0</v>
      </c>
      <c r="O734" s="3">
        <v>0</v>
      </c>
      <c r="P734" s="1" t="s">
        <v>31</v>
      </c>
      <c r="Q734" s="3">
        <v>0</v>
      </c>
      <c r="R734" s="3">
        <v>0</v>
      </c>
      <c r="S734" s="1" t="s">
        <v>31</v>
      </c>
      <c r="T734" s="3">
        <v>0</v>
      </c>
      <c r="U734" s="3">
        <v>0</v>
      </c>
      <c r="V734" s="1" t="s">
        <v>31</v>
      </c>
      <c r="W734" s="1" t="s">
        <v>33</v>
      </c>
      <c r="X734" s="1" t="s">
        <v>1599</v>
      </c>
      <c r="Y734" s="1" t="s">
        <v>55</v>
      </c>
      <c r="Z734" s="1" t="s">
        <v>1600</v>
      </c>
      <c r="AA734" s="1" t="s">
        <v>1601</v>
      </c>
    </row>
    <row r="735" spans="1:27" hidden="1" x14ac:dyDescent="0.25">
      <c r="A735" s="1" t="s">
        <v>26</v>
      </c>
      <c r="B735" s="1" t="s">
        <v>1602</v>
      </c>
      <c r="C735" s="2">
        <v>42326</v>
      </c>
      <c r="D735" s="1" t="s">
        <v>459</v>
      </c>
      <c r="E735" s="7" t="str">
        <f>VLOOKUP(TRIM(D735)*1,CFOP!A:B,2,FALSE)</f>
        <v>Não</v>
      </c>
      <c r="F735" s="1" t="s">
        <v>29</v>
      </c>
      <c r="G735" s="3">
        <v>-84.86</v>
      </c>
      <c r="H735" s="3">
        <v>84.86</v>
      </c>
      <c r="I735" s="3">
        <v>10.18</v>
      </c>
      <c r="J735" s="1" t="s">
        <v>30</v>
      </c>
      <c r="K735" s="3">
        <v>0</v>
      </c>
      <c r="L735" s="3">
        <v>0</v>
      </c>
      <c r="M735" s="1" t="s">
        <v>31</v>
      </c>
      <c r="N735" s="3">
        <v>0</v>
      </c>
      <c r="O735" s="3">
        <v>0</v>
      </c>
      <c r="P735" s="1" t="s">
        <v>31</v>
      </c>
      <c r="Q735" s="3">
        <v>84.86</v>
      </c>
      <c r="R735" s="3">
        <v>1.4000000000000001</v>
      </c>
      <c r="S735" s="1" t="s">
        <v>32</v>
      </c>
      <c r="T735" s="3">
        <v>84.86</v>
      </c>
      <c r="U735" s="3">
        <v>6.45</v>
      </c>
      <c r="V735" s="1" t="s">
        <v>32</v>
      </c>
      <c r="W735" s="1" t="s">
        <v>33</v>
      </c>
      <c r="X735" s="1" t="s">
        <v>1603</v>
      </c>
      <c r="Y735" s="1" t="s">
        <v>55</v>
      </c>
      <c r="Z735" s="1" t="s">
        <v>461</v>
      </c>
      <c r="AA735" s="1" t="s">
        <v>462</v>
      </c>
    </row>
    <row r="736" spans="1:27" hidden="1" x14ac:dyDescent="0.25">
      <c r="A736" s="1" t="s">
        <v>26</v>
      </c>
      <c r="B736" s="1" t="s">
        <v>1604</v>
      </c>
      <c r="C736" s="2">
        <v>42326</v>
      </c>
      <c r="D736" s="1" t="s">
        <v>28</v>
      </c>
      <c r="E736" s="7" t="str">
        <f>VLOOKUP(TRIM(D736)*1,CFOP!A:B,2,FALSE)</f>
        <v>Não</v>
      </c>
      <c r="F736" s="1" t="s">
        <v>29</v>
      </c>
      <c r="G736" s="3">
        <v>-2956.2200000000003</v>
      </c>
      <c r="H736" s="3">
        <v>2956.2200000000003</v>
      </c>
      <c r="I736" s="3">
        <v>532.12</v>
      </c>
      <c r="J736" s="1" t="s">
        <v>30</v>
      </c>
      <c r="K736" s="3">
        <v>0</v>
      </c>
      <c r="L736" s="3">
        <v>0</v>
      </c>
      <c r="M736" s="1" t="s">
        <v>31</v>
      </c>
      <c r="N736" s="3">
        <v>0</v>
      </c>
      <c r="O736" s="3">
        <v>0</v>
      </c>
      <c r="P736" s="1" t="s">
        <v>31</v>
      </c>
      <c r="Q736" s="3">
        <v>2956.2200000000003</v>
      </c>
      <c r="R736" s="3">
        <v>48.78</v>
      </c>
      <c r="S736" s="1" t="s">
        <v>32</v>
      </c>
      <c r="T736" s="3">
        <v>2956.2200000000003</v>
      </c>
      <c r="U736" s="3">
        <v>224.67000000000002</v>
      </c>
      <c r="V736" s="1" t="s">
        <v>32</v>
      </c>
      <c r="W736" s="1" t="s">
        <v>33</v>
      </c>
      <c r="X736" s="1" t="s">
        <v>629</v>
      </c>
      <c r="Y736" s="1" t="s">
        <v>630</v>
      </c>
      <c r="Z736" s="1" t="s">
        <v>631</v>
      </c>
      <c r="AA736" s="1" t="s">
        <v>632</v>
      </c>
    </row>
    <row r="737" spans="1:27" hidden="1" x14ac:dyDescent="0.25">
      <c r="A737" s="1" t="s">
        <v>26</v>
      </c>
      <c r="B737" s="1" t="s">
        <v>1605</v>
      </c>
      <c r="C737" s="2">
        <v>42326</v>
      </c>
      <c r="D737" s="1" t="s">
        <v>459</v>
      </c>
      <c r="E737" s="7" t="str">
        <f>VLOOKUP(TRIM(D737)*1,CFOP!A:B,2,FALSE)</f>
        <v>Não</v>
      </c>
      <c r="F737" s="1" t="s">
        <v>29</v>
      </c>
      <c r="G737" s="3">
        <v>-116.57000000000001</v>
      </c>
      <c r="H737" s="3">
        <v>116.57000000000001</v>
      </c>
      <c r="I737" s="3">
        <v>13.99</v>
      </c>
      <c r="J737" s="1" t="s">
        <v>30</v>
      </c>
      <c r="K737" s="3">
        <v>0</v>
      </c>
      <c r="L737" s="3">
        <v>0</v>
      </c>
      <c r="M737" s="1" t="s">
        <v>31</v>
      </c>
      <c r="N737" s="3">
        <v>0</v>
      </c>
      <c r="O737" s="3">
        <v>0</v>
      </c>
      <c r="P737" s="1" t="s">
        <v>31</v>
      </c>
      <c r="Q737" s="3">
        <v>116.57000000000001</v>
      </c>
      <c r="R737" s="3">
        <v>1.92</v>
      </c>
      <c r="S737" s="1" t="s">
        <v>32</v>
      </c>
      <c r="T737" s="3">
        <v>116.57000000000001</v>
      </c>
      <c r="U737" s="3">
        <v>8.86</v>
      </c>
      <c r="V737" s="1" t="s">
        <v>32</v>
      </c>
      <c r="W737" s="1" t="s">
        <v>33</v>
      </c>
      <c r="X737" s="1" t="s">
        <v>1606</v>
      </c>
      <c r="Y737" s="1" t="s">
        <v>55</v>
      </c>
      <c r="Z737" s="1" t="s">
        <v>461</v>
      </c>
      <c r="AA737" s="1" t="s">
        <v>462</v>
      </c>
    </row>
    <row r="738" spans="1:27" hidden="1" x14ac:dyDescent="0.25">
      <c r="A738" s="1" t="s">
        <v>26</v>
      </c>
      <c r="B738" s="1" t="s">
        <v>1607</v>
      </c>
      <c r="C738" s="2">
        <v>42326</v>
      </c>
      <c r="D738" s="1" t="s">
        <v>998</v>
      </c>
      <c r="E738" s="7" t="str">
        <f>VLOOKUP(TRIM(D738)*1,CFOP!A:B,2,FALSE)</f>
        <v>Não</v>
      </c>
      <c r="F738" s="1" t="s">
        <v>29</v>
      </c>
      <c r="G738" s="3">
        <v>-8478.39</v>
      </c>
      <c r="H738" s="3">
        <v>0</v>
      </c>
      <c r="I738" s="3">
        <v>0</v>
      </c>
      <c r="J738" s="1" t="s">
        <v>31</v>
      </c>
      <c r="K738" s="3">
        <v>0</v>
      </c>
      <c r="L738" s="3">
        <v>0</v>
      </c>
      <c r="M738" s="1" t="s">
        <v>31</v>
      </c>
      <c r="N738" s="3">
        <v>0</v>
      </c>
      <c r="O738" s="3">
        <v>0</v>
      </c>
      <c r="P738" s="1" t="s">
        <v>31</v>
      </c>
      <c r="Q738" s="3">
        <v>0</v>
      </c>
      <c r="R738" s="3">
        <v>0</v>
      </c>
      <c r="S738" s="1" t="s">
        <v>31</v>
      </c>
      <c r="T738" s="3">
        <v>0</v>
      </c>
      <c r="U738" s="3">
        <v>0</v>
      </c>
      <c r="V738" s="1" t="s">
        <v>31</v>
      </c>
      <c r="W738" s="1" t="s">
        <v>33</v>
      </c>
      <c r="X738" s="1" t="s">
        <v>1011</v>
      </c>
      <c r="Y738" s="1" t="s">
        <v>55</v>
      </c>
      <c r="Z738" s="1" t="s">
        <v>1000</v>
      </c>
      <c r="AA738" s="1" t="s">
        <v>1001</v>
      </c>
    </row>
    <row r="739" spans="1:27" hidden="1" x14ac:dyDescent="0.25">
      <c r="A739" s="1" t="s">
        <v>26</v>
      </c>
      <c r="B739" s="1" t="s">
        <v>1608</v>
      </c>
      <c r="C739" s="2">
        <v>42327</v>
      </c>
      <c r="D739" s="1" t="s">
        <v>28</v>
      </c>
      <c r="E739" s="7" t="str">
        <f>VLOOKUP(TRIM(D739)*1,CFOP!A:B,2,FALSE)</f>
        <v>Não</v>
      </c>
      <c r="F739" s="1" t="s">
        <v>29</v>
      </c>
      <c r="G739" s="3">
        <v>-80</v>
      </c>
      <c r="H739" s="3">
        <v>80</v>
      </c>
      <c r="I739" s="3">
        <v>2.94</v>
      </c>
      <c r="J739" s="1" t="s">
        <v>30</v>
      </c>
      <c r="K739" s="3">
        <v>0</v>
      </c>
      <c r="L739" s="3">
        <v>0</v>
      </c>
      <c r="M739" s="1" t="s">
        <v>31</v>
      </c>
      <c r="N739" s="3">
        <v>0</v>
      </c>
      <c r="O739" s="3">
        <v>0</v>
      </c>
      <c r="P739" s="1" t="s">
        <v>31</v>
      </c>
      <c r="Q739" s="3">
        <v>80</v>
      </c>
      <c r="R739" s="3">
        <v>1.32</v>
      </c>
      <c r="S739" s="1" t="s">
        <v>32</v>
      </c>
      <c r="T739" s="3">
        <v>80</v>
      </c>
      <c r="U739" s="3">
        <v>6.08</v>
      </c>
      <c r="V739" s="1" t="s">
        <v>32</v>
      </c>
      <c r="W739" s="1" t="s">
        <v>33</v>
      </c>
      <c r="X739" s="1" t="s">
        <v>34</v>
      </c>
      <c r="Y739" s="1" t="s">
        <v>35</v>
      </c>
      <c r="Z739" s="1" t="s">
        <v>426</v>
      </c>
      <c r="AA739" s="1" t="s">
        <v>427</v>
      </c>
    </row>
    <row r="740" spans="1:27" hidden="1" x14ac:dyDescent="0.25">
      <c r="A740" s="1" t="s">
        <v>26</v>
      </c>
      <c r="B740" s="1" t="s">
        <v>1608</v>
      </c>
      <c r="C740" s="2">
        <v>42327</v>
      </c>
      <c r="D740" s="1" t="s">
        <v>28</v>
      </c>
      <c r="E740" s="7" t="str">
        <f>VLOOKUP(TRIM(D740)*1,CFOP!A:B,2,FALSE)</f>
        <v>Não</v>
      </c>
      <c r="F740" s="1" t="s">
        <v>29</v>
      </c>
      <c r="G740" s="3">
        <v>-396</v>
      </c>
      <c r="H740" s="3">
        <v>396</v>
      </c>
      <c r="I740" s="3">
        <v>14.530000000000001</v>
      </c>
      <c r="J740" s="1" t="s">
        <v>30</v>
      </c>
      <c r="K740" s="3">
        <v>0</v>
      </c>
      <c r="L740" s="3">
        <v>0</v>
      </c>
      <c r="M740" s="1" t="s">
        <v>31</v>
      </c>
      <c r="N740" s="3">
        <v>0</v>
      </c>
      <c r="O740" s="3">
        <v>0</v>
      </c>
      <c r="P740" s="1" t="s">
        <v>31</v>
      </c>
      <c r="Q740" s="3">
        <v>396</v>
      </c>
      <c r="R740" s="3">
        <v>6.53</v>
      </c>
      <c r="S740" s="1" t="s">
        <v>32</v>
      </c>
      <c r="T740" s="3">
        <v>396</v>
      </c>
      <c r="U740" s="3">
        <v>30.1</v>
      </c>
      <c r="V740" s="1" t="s">
        <v>32</v>
      </c>
      <c r="W740" s="1" t="s">
        <v>33</v>
      </c>
      <c r="X740" s="1" t="s">
        <v>34</v>
      </c>
      <c r="Y740" s="1" t="s">
        <v>35</v>
      </c>
      <c r="Z740" s="1" t="s">
        <v>1609</v>
      </c>
      <c r="AA740" s="1" t="s">
        <v>1610</v>
      </c>
    </row>
    <row r="741" spans="1:27" hidden="1" x14ac:dyDescent="0.25">
      <c r="A741" s="1" t="s">
        <v>26</v>
      </c>
      <c r="B741" s="1" t="s">
        <v>1608</v>
      </c>
      <c r="C741" s="2">
        <v>42327</v>
      </c>
      <c r="D741" s="1" t="s">
        <v>28</v>
      </c>
      <c r="E741" s="7" t="str">
        <f>VLOOKUP(TRIM(D741)*1,CFOP!A:B,2,FALSE)</f>
        <v>Não</v>
      </c>
      <c r="F741" s="1" t="s">
        <v>29</v>
      </c>
      <c r="G741" s="3">
        <v>-90</v>
      </c>
      <c r="H741" s="3">
        <v>90</v>
      </c>
      <c r="I741" s="3">
        <v>3.3000000000000003</v>
      </c>
      <c r="J741" s="1" t="s">
        <v>30</v>
      </c>
      <c r="K741" s="3">
        <v>0</v>
      </c>
      <c r="L741" s="3">
        <v>0</v>
      </c>
      <c r="M741" s="1" t="s">
        <v>31</v>
      </c>
      <c r="N741" s="3">
        <v>0</v>
      </c>
      <c r="O741" s="3">
        <v>0</v>
      </c>
      <c r="P741" s="1" t="s">
        <v>31</v>
      </c>
      <c r="Q741" s="3">
        <v>90</v>
      </c>
      <c r="R741" s="3">
        <v>1.49</v>
      </c>
      <c r="S741" s="1" t="s">
        <v>32</v>
      </c>
      <c r="T741" s="3">
        <v>90</v>
      </c>
      <c r="U741" s="3">
        <v>6.84</v>
      </c>
      <c r="V741" s="1" t="s">
        <v>32</v>
      </c>
      <c r="W741" s="1" t="s">
        <v>33</v>
      </c>
      <c r="X741" s="1" t="s">
        <v>34</v>
      </c>
      <c r="Y741" s="1" t="s">
        <v>35</v>
      </c>
      <c r="Z741" s="1" t="s">
        <v>1611</v>
      </c>
      <c r="AA741" s="1" t="s">
        <v>1612</v>
      </c>
    </row>
    <row r="742" spans="1:27" hidden="1" x14ac:dyDescent="0.25">
      <c r="A742" s="1" t="s">
        <v>26</v>
      </c>
      <c r="B742" s="1" t="s">
        <v>1613</v>
      </c>
      <c r="C742" s="2">
        <v>42327</v>
      </c>
      <c r="D742" s="1" t="s">
        <v>28</v>
      </c>
      <c r="E742" s="7" t="str">
        <f>VLOOKUP(TRIM(D742)*1,CFOP!A:B,2,FALSE)</f>
        <v>Não</v>
      </c>
      <c r="F742" s="1" t="s">
        <v>29</v>
      </c>
      <c r="G742" s="3">
        <v>-11000</v>
      </c>
      <c r="H742" s="3">
        <v>11000</v>
      </c>
      <c r="I742" s="3">
        <v>379.5</v>
      </c>
      <c r="J742" s="1" t="s">
        <v>30</v>
      </c>
      <c r="K742" s="3">
        <v>0</v>
      </c>
      <c r="L742" s="3">
        <v>0</v>
      </c>
      <c r="M742" s="1" t="s">
        <v>31</v>
      </c>
      <c r="N742" s="3">
        <v>0</v>
      </c>
      <c r="O742" s="3">
        <v>0</v>
      </c>
      <c r="P742" s="1" t="s">
        <v>31</v>
      </c>
      <c r="Q742" s="3">
        <v>11000</v>
      </c>
      <c r="R742" s="3">
        <v>181.5</v>
      </c>
      <c r="S742" s="1" t="s">
        <v>32</v>
      </c>
      <c r="T742" s="3">
        <v>11000</v>
      </c>
      <c r="U742" s="3">
        <v>836</v>
      </c>
      <c r="V742" s="1" t="s">
        <v>32</v>
      </c>
      <c r="W742" s="1" t="s">
        <v>33</v>
      </c>
      <c r="X742" s="1" t="s">
        <v>1119</v>
      </c>
      <c r="Y742" s="1" t="s">
        <v>1120</v>
      </c>
      <c r="Z742" s="1" t="s">
        <v>1121</v>
      </c>
      <c r="AA742" s="1" t="s">
        <v>1122</v>
      </c>
    </row>
    <row r="743" spans="1:27" hidden="1" x14ac:dyDescent="0.25">
      <c r="A743" s="1" t="s">
        <v>26</v>
      </c>
      <c r="B743" s="1" t="s">
        <v>1614</v>
      </c>
      <c r="C743" s="2">
        <v>42327</v>
      </c>
      <c r="D743" s="1" t="s">
        <v>39</v>
      </c>
      <c r="E743" s="7" t="str">
        <f>VLOOKUP(TRIM(D743)*1,CFOP!A:B,2,FALSE)</f>
        <v>Não</v>
      </c>
      <c r="F743" s="1" t="s">
        <v>29</v>
      </c>
      <c r="G743" s="3">
        <v>-235</v>
      </c>
      <c r="H743" s="3">
        <v>235</v>
      </c>
      <c r="I743" s="3">
        <v>9.19</v>
      </c>
      <c r="J743" s="1" t="s">
        <v>30</v>
      </c>
      <c r="K743" s="3">
        <v>0</v>
      </c>
      <c r="L743" s="3">
        <v>0</v>
      </c>
      <c r="M743" s="1" t="s">
        <v>31</v>
      </c>
      <c r="N743" s="3">
        <v>0</v>
      </c>
      <c r="O743" s="3">
        <v>0</v>
      </c>
      <c r="P743" s="1" t="s">
        <v>31</v>
      </c>
      <c r="Q743" s="3">
        <v>235</v>
      </c>
      <c r="R743" s="3">
        <v>3.88</v>
      </c>
      <c r="S743" s="1" t="s">
        <v>32</v>
      </c>
      <c r="T743" s="3">
        <v>235</v>
      </c>
      <c r="U743" s="3">
        <v>17.86</v>
      </c>
      <c r="V743" s="1" t="s">
        <v>32</v>
      </c>
      <c r="W743" s="1" t="s">
        <v>33</v>
      </c>
      <c r="X743" s="1" t="s">
        <v>1463</v>
      </c>
      <c r="Y743" s="1" t="s">
        <v>44</v>
      </c>
      <c r="Z743" s="1" t="s">
        <v>1615</v>
      </c>
      <c r="AA743" s="1" t="s">
        <v>1616</v>
      </c>
    </row>
    <row r="744" spans="1:27" hidden="1" x14ac:dyDescent="0.25">
      <c r="A744" s="1" t="s">
        <v>26</v>
      </c>
      <c r="B744" s="1" t="s">
        <v>1617</v>
      </c>
      <c r="C744" s="2">
        <v>42327</v>
      </c>
      <c r="D744" s="1" t="s">
        <v>39</v>
      </c>
      <c r="E744" s="7" t="str">
        <f>VLOOKUP(TRIM(D744)*1,CFOP!A:B,2,FALSE)</f>
        <v>Não</v>
      </c>
      <c r="F744" s="1" t="s">
        <v>29</v>
      </c>
      <c r="G744" s="3">
        <v>-650.01</v>
      </c>
      <c r="H744" s="3">
        <v>650.01</v>
      </c>
      <c r="I744" s="3">
        <v>18.46</v>
      </c>
      <c r="J744" s="1" t="s">
        <v>30</v>
      </c>
      <c r="K744" s="3">
        <v>0</v>
      </c>
      <c r="L744" s="3">
        <v>0</v>
      </c>
      <c r="M744" s="1" t="s">
        <v>31</v>
      </c>
      <c r="N744" s="3">
        <v>0</v>
      </c>
      <c r="O744" s="3">
        <v>0</v>
      </c>
      <c r="P744" s="1" t="s">
        <v>31</v>
      </c>
      <c r="Q744" s="3">
        <v>650.01</v>
      </c>
      <c r="R744" s="3">
        <v>10.73</v>
      </c>
      <c r="S744" s="1" t="s">
        <v>32</v>
      </c>
      <c r="T744" s="3">
        <v>650.01</v>
      </c>
      <c r="U744" s="3">
        <v>49.4</v>
      </c>
      <c r="V744" s="1" t="s">
        <v>32</v>
      </c>
      <c r="W744" s="1" t="s">
        <v>33</v>
      </c>
      <c r="X744" s="1" t="s">
        <v>1618</v>
      </c>
      <c r="Y744" s="1" t="s">
        <v>44</v>
      </c>
      <c r="Z744" s="1" t="s">
        <v>1619</v>
      </c>
      <c r="AA744" s="1" t="s">
        <v>1620</v>
      </c>
    </row>
    <row r="745" spans="1:27" hidden="1" x14ac:dyDescent="0.25">
      <c r="A745" s="1" t="s">
        <v>26</v>
      </c>
      <c r="B745" s="1" t="s">
        <v>1621</v>
      </c>
      <c r="C745" s="2">
        <v>42327</v>
      </c>
      <c r="D745" s="1" t="s">
        <v>53</v>
      </c>
      <c r="E745" s="7" t="str">
        <f>VLOOKUP(TRIM(D745)*1,CFOP!A:B,2,FALSE)</f>
        <v>Não</v>
      </c>
      <c r="F745" s="1" t="s">
        <v>29</v>
      </c>
      <c r="G745" s="3">
        <v>-215</v>
      </c>
      <c r="H745" s="3">
        <v>0</v>
      </c>
      <c r="I745" s="3">
        <v>0</v>
      </c>
      <c r="J745" s="1" t="s">
        <v>31</v>
      </c>
      <c r="K745" s="3">
        <v>0</v>
      </c>
      <c r="L745" s="3">
        <v>0</v>
      </c>
      <c r="M745" s="1" t="s">
        <v>31</v>
      </c>
      <c r="N745" s="3">
        <v>0</v>
      </c>
      <c r="O745" s="3">
        <v>0</v>
      </c>
      <c r="P745" s="1" t="s">
        <v>31</v>
      </c>
      <c r="Q745" s="3">
        <v>0</v>
      </c>
      <c r="R745" s="3">
        <v>0</v>
      </c>
      <c r="S745" s="1" t="s">
        <v>31</v>
      </c>
      <c r="T745" s="3">
        <v>0</v>
      </c>
      <c r="U745" s="3">
        <v>0</v>
      </c>
      <c r="V745" s="1" t="s">
        <v>31</v>
      </c>
      <c r="W745" s="1" t="s">
        <v>33</v>
      </c>
      <c r="X745" s="1" t="s">
        <v>1622</v>
      </c>
      <c r="Y745" s="1" t="s">
        <v>1623</v>
      </c>
      <c r="Z745" s="1" t="s">
        <v>1624</v>
      </c>
      <c r="AA745" s="1" t="s">
        <v>1625</v>
      </c>
    </row>
    <row r="746" spans="1:27" hidden="1" x14ac:dyDescent="0.25">
      <c r="A746" s="1" t="s">
        <v>26</v>
      </c>
      <c r="B746" s="1" t="s">
        <v>1621</v>
      </c>
      <c r="C746" s="2">
        <v>42327</v>
      </c>
      <c r="D746" s="1" t="s">
        <v>53</v>
      </c>
      <c r="E746" s="7" t="str">
        <f>VLOOKUP(TRIM(D746)*1,CFOP!A:B,2,FALSE)</f>
        <v>Não</v>
      </c>
      <c r="F746" s="1" t="s">
        <v>29</v>
      </c>
      <c r="G746" s="3">
        <v>-724</v>
      </c>
      <c r="H746" s="3">
        <v>0</v>
      </c>
      <c r="I746" s="3">
        <v>0</v>
      </c>
      <c r="J746" s="1" t="s">
        <v>31</v>
      </c>
      <c r="K746" s="3">
        <v>0</v>
      </c>
      <c r="L746" s="3">
        <v>0</v>
      </c>
      <c r="M746" s="1" t="s">
        <v>31</v>
      </c>
      <c r="N746" s="3">
        <v>0</v>
      </c>
      <c r="O746" s="3">
        <v>0</v>
      </c>
      <c r="P746" s="1" t="s">
        <v>31</v>
      </c>
      <c r="Q746" s="3">
        <v>0</v>
      </c>
      <c r="R746" s="3">
        <v>0</v>
      </c>
      <c r="S746" s="1" t="s">
        <v>31</v>
      </c>
      <c r="T746" s="3">
        <v>0</v>
      </c>
      <c r="U746" s="3">
        <v>0</v>
      </c>
      <c r="V746" s="1" t="s">
        <v>31</v>
      </c>
      <c r="W746" s="1" t="s">
        <v>33</v>
      </c>
      <c r="X746" s="1" t="s">
        <v>1622</v>
      </c>
      <c r="Y746" s="1" t="s">
        <v>1626</v>
      </c>
      <c r="Z746" s="1" t="s">
        <v>1627</v>
      </c>
      <c r="AA746" s="1" t="s">
        <v>1628</v>
      </c>
    </row>
    <row r="747" spans="1:27" hidden="1" x14ac:dyDescent="0.25">
      <c r="A747" s="1" t="s">
        <v>26</v>
      </c>
      <c r="B747" s="1" t="s">
        <v>1621</v>
      </c>
      <c r="C747" s="2">
        <v>42327</v>
      </c>
      <c r="D747" s="1" t="s">
        <v>53</v>
      </c>
      <c r="E747" s="7" t="str">
        <f>VLOOKUP(TRIM(D747)*1,CFOP!A:B,2,FALSE)</f>
        <v>Não</v>
      </c>
      <c r="F747" s="1" t="s">
        <v>29</v>
      </c>
      <c r="G747" s="3">
        <v>-132</v>
      </c>
      <c r="H747" s="3">
        <v>0</v>
      </c>
      <c r="I747" s="3">
        <v>0</v>
      </c>
      <c r="J747" s="1" t="s">
        <v>31</v>
      </c>
      <c r="K747" s="3">
        <v>0</v>
      </c>
      <c r="L747" s="3">
        <v>0</v>
      </c>
      <c r="M747" s="1" t="s">
        <v>31</v>
      </c>
      <c r="N747" s="3">
        <v>0</v>
      </c>
      <c r="O747" s="3">
        <v>0</v>
      </c>
      <c r="P747" s="1" t="s">
        <v>31</v>
      </c>
      <c r="Q747" s="3">
        <v>0</v>
      </c>
      <c r="R747" s="3">
        <v>0</v>
      </c>
      <c r="S747" s="1" t="s">
        <v>31</v>
      </c>
      <c r="T747" s="3">
        <v>0</v>
      </c>
      <c r="U747" s="3">
        <v>0</v>
      </c>
      <c r="V747" s="1" t="s">
        <v>31</v>
      </c>
      <c r="W747" s="1" t="s">
        <v>33</v>
      </c>
      <c r="X747" s="1" t="s">
        <v>1622</v>
      </c>
      <c r="Y747" s="1" t="s">
        <v>1629</v>
      </c>
      <c r="Z747" s="1" t="s">
        <v>1630</v>
      </c>
      <c r="AA747" s="1" t="s">
        <v>1631</v>
      </c>
    </row>
    <row r="748" spans="1:27" hidden="1" x14ac:dyDescent="0.25">
      <c r="A748" s="1" t="s">
        <v>26</v>
      </c>
      <c r="B748" s="1" t="s">
        <v>1621</v>
      </c>
      <c r="C748" s="2">
        <v>42327</v>
      </c>
      <c r="D748" s="1" t="s">
        <v>53</v>
      </c>
      <c r="E748" s="7" t="str">
        <f>VLOOKUP(TRIM(D748)*1,CFOP!A:B,2,FALSE)</f>
        <v>Não</v>
      </c>
      <c r="F748" s="1" t="s">
        <v>29</v>
      </c>
      <c r="G748" s="3">
        <v>-150</v>
      </c>
      <c r="H748" s="3">
        <v>0</v>
      </c>
      <c r="I748" s="3">
        <v>0</v>
      </c>
      <c r="J748" s="1" t="s">
        <v>31</v>
      </c>
      <c r="K748" s="3">
        <v>0</v>
      </c>
      <c r="L748" s="3">
        <v>0</v>
      </c>
      <c r="M748" s="1" t="s">
        <v>31</v>
      </c>
      <c r="N748" s="3">
        <v>0</v>
      </c>
      <c r="O748" s="3">
        <v>0</v>
      </c>
      <c r="P748" s="1" t="s">
        <v>31</v>
      </c>
      <c r="Q748" s="3">
        <v>0</v>
      </c>
      <c r="R748" s="3">
        <v>0</v>
      </c>
      <c r="S748" s="1" t="s">
        <v>31</v>
      </c>
      <c r="T748" s="3">
        <v>0</v>
      </c>
      <c r="U748" s="3">
        <v>0</v>
      </c>
      <c r="V748" s="1" t="s">
        <v>31</v>
      </c>
      <c r="W748" s="1" t="s">
        <v>33</v>
      </c>
      <c r="X748" s="1" t="s">
        <v>1622</v>
      </c>
      <c r="Y748" s="1" t="s">
        <v>1629</v>
      </c>
      <c r="Z748" s="1" t="s">
        <v>1632</v>
      </c>
      <c r="AA748" s="1" t="s">
        <v>1633</v>
      </c>
    </row>
    <row r="749" spans="1:27" hidden="1" x14ac:dyDescent="0.25">
      <c r="A749" s="1" t="s">
        <v>26</v>
      </c>
      <c r="B749" s="1" t="s">
        <v>1621</v>
      </c>
      <c r="C749" s="2">
        <v>42327</v>
      </c>
      <c r="D749" s="1" t="s">
        <v>53</v>
      </c>
      <c r="E749" s="7" t="str">
        <f>VLOOKUP(TRIM(D749)*1,CFOP!A:B,2,FALSE)</f>
        <v>Não</v>
      </c>
      <c r="F749" s="1" t="s">
        <v>29</v>
      </c>
      <c r="G749" s="3">
        <v>-54</v>
      </c>
      <c r="H749" s="3">
        <v>0</v>
      </c>
      <c r="I749" s="3">
        <v>0</v>
      </c>
      <c r="J749" s="1" t="s">
        <v>31</v>
      </c>
      <c r="K749" s="3">
        <v>0</v>
      </c>
      <c r="L749" s="3">
        <v>0</v>
      </c>
      <c r="M749" s="1" t="s">
        <v>31</v>
      </c>
      <c r="N749" s="3">
        <v>0</v>
      </c>
      <c r="O749" s="3">
        <v>0</v>
      </c>
      <c r="P749" s="1" t="s">
        <v>31</v>
      </c>
      <c r="Q749" s="3">
        <v>0</v>
      </c>
      <c r="R749" s="3">
        <v>0</v>
      </c>
      <c r="S749" s="1" t="s">
        <v>31</v>
      </c>
      <c r="T749" s="3">
        <v>0</v>
      </c>
      <c r="U749" s="3">
        <v>0</v>
      </c>
      <c r="V749" s="1" t="s">
        <v>31</v>
      </c>
      <c r="W749" s="1" t="s">
        <v>33</v>
      </c>
      <c r="X749" s="1" t="s">
        <v>1622</v>
      </c>
      <c r="Y749" s="1" t="s">
        <v>1634</v>
      </c>
      <c r="Z749" s="1" t="s">
        <v>1635</v>
      </c>
      <c r="AA749" s="1" t="s">
        <v>1636</v>
      </c>
    </row>
    <row r="750" spans="1:27" hidden="1" x14ac:dyDescent="0.25">
      <c r="A750" s="1" t="s">
        <v>26</v>
      </c>
      <c r="B750" s="1" t="s">
        <v>1621</v>
      </c>
      <c r="C750" s="2">
        <v>42327</v>
      </c>
      <c r="D750" s="1" t="s">
        <v>53</v>
      </c>
      <c r="E750" s="7" t="str">
        <f>VLOOKUP(TRIM(D750)*1,CFOP!A:B,2,FALSE)</f>
        <v>Não</v>
      </c>
      <c r="F750" s="1" t="s">
        <v>29</v>
      </c>
      <c r="G750" s="3">
        <v>-54</v>
      </c>
      <c r="H750" s="3">
        <v>0</v>
      </c>
      <c r="I750" s="3">
        <v>0</v>
      </c>
      <c r="J750" s="1" t="s">
        <v>31</v>
      </c>
      <c r="K750" s="3">
        <v>0</v>
      </c>
      <c r="L750" s="3">
        <v>0</v>
      </c>
      <c r="M750" s="1" t="s">
        <v>31</v>
      </c>
      <c r="N750" s="3">
        <v>0</v>
      </c>
      <c r="O750" s="3">
        <v>0</v>
      </c>
      <c r="P750" s="1" t="s">
        <v>31</v>
      </c>
      <c r="Q750" s="3">
        <v>0</v>
      </c>
      <c r="R750" s="3">
        <v>0</v>
      </c>
      <c r="S750" s="1" t="s">
        <v>31</v>
      </c>
      <c r="T750" s="3">
        <v>0</v>
      </c>
      <c r="U750" s="3">
        <v>0</v>
      </c>
      <c r="V750" s="1" t="s">
        <v>31</v>
      </c>
      <c r="W750" s="1" t="s">
        <v>33</v>
      </c>
      <c r="X750" s="1" t="s">
        <v>1622</v>
      </c>
      <c r="Y750" s="1" t="s">
        <v>1634</v>
      </c>
      <c r="Z750" s="1" t="s">
        <v>1637</v>
      </c>
      <c r="AA750" s="1" t="s">
        <v>1638</v>
      </c>
    </row>
    <row r="751" spans="1:27" hidden="1" x14ac:dyDescent="0.25">
      <c r="A751" s="1" t="s">
        <v>26</v>
      </c>
      <c r="B751" s="1" t="s">
        <v>1639</v>
      </c>
      <c r="C751" s="2">
        <v>42327</v>
      </c>
      <c r="D751" s="1" t="s">
        <v>459</v>
      </c>
      <c r="E751" s="7" t="str">
        <f>VLOOKUP(TRIM(D751)*1,CFOP!A:B,2,FALSE)</f>
        <v>Não</v>
      </c>
      <c r="F751" s="1" t="s">
        <v>29</v>
      </c>
      <c r="G751" s="3">
        <v>-83.42</v>
      </c>
      <c r="H751" s="3">
        <v>83.42</v>
      </c>
      <c r="I751" s="3">
        <v>10.01</v>
      </c>
      <c r="J751" s="1" t="s">
        <v>30</v>
      </c>
      <c r="K751" s="3">
        <v>0</v>
      </c>
      <c r="L751" s="3">
        <v>0</v>
      </c>
      <c r="M751" s="1" t="s">
        <v>31</v>
      </c>
      <c r="N751" s="3">
        <v>0</v>
      </c>
      <c r="O751" s="3">
        <v>0</v>
      </c>
      <c r="P751" s="1" t="s">
        <v>31</v>
      </c>
      <c r="Q751" s="3">
        <v>83.42</v>
      </c>
      <c r="R751" s="3">
        <v>1.3800000000000001</v>
      </c>
      <c r="S751" s="1" t="s">
        <v>32</v>
      </c>
      <c r="T751" s="3">
        <v>83.42</v>
      </c>
      <c r="U751" s="3">
        <v>6.34</v>
      </c>
      <c r="V751" s="1" t="s">
        <v>32</v>
      </c>
      <c r="W751" s="1" t="s">
        <v>33</v>
      </c>
      <c r="X751" s="1" t="s">
        <v>1551</v>
      </c>
      <c r="Y751" s="1" t="s">
        <v>55</v>
      </c>
      <c r="Z751" s="1" t="s">
        <v>461</v>
      </c>
      <c r="AA751" s="1" t="s">
        <v>462</v>
      </c>
    </row>
    <row r="752" spans="1:27" hidden="1" x14ac:dyDescent="0.25">
      <c r="A752" s="1" t="s">
        <v>26</v>
      </c>
      <c r="B752" s="1" t="s">
        <v>1640</v>
      </c>
      <c r="C752" s="2">
        <v>42327</v>
      </c>
      <c r="D752" s="1" t="s">
        <v>271</v>
      </c>
      <c r="E752" s="7" t="str">
        <f>VLOOKUP(TRIM(D752)*1,CFOP!A:B,2,FALSE)</f>
        <v>Não</v>
      </c>
      <c r="F752" s="1" t="s">
        <v>272</v>
      </c>
      <c r="G752" s="3">
        <v>-778.56000000000006</v>
      </c>
      <c r="H752" s="3">
        <v>778.56000000000006</v>
      </c>
      <c r="I752" s="3">
        <v>93.43</v>
      </c>
      <c r="J752" s="1" t="s">
        <v>30</v>
      </c>
      <c r="K752" s="3">
        <v>0</v>
      </c>
      <c r="L752" s="3">
        <v>0</v>
      </c>
      <c r="M752" s="1" t="s">
        <v>31</v>
      </c>
      <c r="N752" s="3">
        <v>0</v>
      </c>
      <c r="O752" s="3">
        <v>0</v>
      </c>
      <c r="P752" s="1" t="s">
        <v>31</v>
      </c>
      <c r="Q752" s="3">
        <v>778.56000000000006</v>
      </c>
      <c r="R752" s="3">
        <v>7.79</v>
      </c>
      <c r="S752" s="1" t="s">
        <v>32</v>
      </c>
      <c r="T752" s="3">
        <v>778.56000000000006</v>
      </c>
      <c r="U752" s="3">
        <v>35.81</v>
      </c>
      <c r="V752" s="1" t="s">
        <v>32</v>
      </c>
      <c r="W752" s="1" t="s">
        <v>33</v>
      </c>
      <c r="X752" s="1" t="s">
        <v>273</v>
      </c>
      <c r="Y752" s="1" t="s">
        <v>99</v>
      </c>
      <c r="Z752" s="1" t="s">
        <v>436</v>
      </c>
      <c r="AA752" s="1" t="s">
        <v>437</v>
      </c>
    </row>
    <row r="753" spans="1:27" hidden="1" x14ac:dyDescent="0.25">
      <c r="A753" s="1" t="s">
        <v>26</v>
      </c>
      <c r="B753" s="1" t="s">
        <v>1641</v>
      </c>
      <c r="C753" s="2">
        <v>42327</v>
      </c>
      <c r="D753" s="1" t="s">
        <v>271</v>
      </c>
      <c r="E753" s="7" t="str">
        <f>VLOOKUP(TRIM(D753)*1,CFOP!A:B,2,FALSE)</f>
        <v>Não</v>
      </c>
      <c r="F753" s="1" t="s">
        <v>272</v>
      </c>
      <c r="G753" s="3">
        <v>-1992.97</v>
      </c>
      <c r="H753" s="3">
        <v>1992.96</v>
      </c>
      <c r="I753" s="3">
        <v>239.16</v>
      </c>
      <c r="J753" s="1" t="s">
        <v>30</v>
      </c>
      <c r="K753" s="3">
        <v>0</v>
      </c>
      <c r="L753" s="3">
        <v>0</v>
      </c>
      <c r="M753" s="1" t="s">
        <v>31</v>
      </c>
      <c r="N753" s="3">
        <v>0</v>
      </c>
      <c r="O753" s="3">
        <v>0</v>
      </c>
      <c r="P753" s="1" t="s">
        <v>31</v>
      </c>
      <c r="Q753" s="3">
        <v>1992.96</v>
      </c>
      <c r="R753" s="3">
        <v>19.93</v>
      </c>
      <c r="S753" s="1" t="s">
        <v>32</v>
      </c>
      <c r="T753" s="3">
        <v>1992.96</v>
      </c>
      <c r="U753" s="3">
        <v>91.68</v>
      </c>
      <c r="V753" s="1" t="s">
        <v>32</v>
      </c>
      <c r="W753" s="1" t="s">
        <v>33</v>
      </c>
      <c r="X753" s="1" t="s">
        <v>273</v>
      </c>
      <c r="Y753" s="1" t="s">
        <v>99</v>
      </c>
      <c r="Z753" s="1" t="s">
        <v>706</v>
      </c>
      <c r="AA753" s="1" t="s">
        <v>707</v>
      </c>
    </row>
    <row r="754" spans="1:27" x14ac:dyDescent="0.25">
      <c r="A754" s="1" t="s">
        <v>26</v>
      </c>
      <c r="B754" s="1" t="s">
        <v>1642</v>
      </c>
      <c r="C754" s="2">
        <v>42327</v>
      </c>
      <c r="D754" s="1" t="s">
        <v>392</v>
      </c>
      <c r="E754" s="7" t="str">
        <f>VLOOKUP(TRIM(D754)*1,CFOP!A:B,2,FALSE)</f>
        <v>Sim</v>
      </c>
      <c r="F754" s="1" t="s">
        <v>1643</v>
      </c>
      <c r="G754" s="3">
        <v>-415.39</v>
      </c>
      <c r="H754" s="3">
        <v>361.21</v>
      </c>
      <c r="I754" s="3">
        <v>14.450000000000001</v>
      </c>
      <c r="J754" s="1" t="s">
        <v>61</v>
      </c>
      <c r="K754" s="3">
        <v>0</v>
      </c>
      <c r="L754" s="3">
        <v>0</v>
      </c>
      <c r="M754" s="1" t="s">
        <v>31</v>
      </c>
      <c r="N754" s="3">
        <v>361.21</v>
      </c>
      <c r="O754" s="3">
        <v>54.18</v>
      </c>
      <c r="P754" s="1" t="s">
        <v>62</v>
      </c>
      <c r="Q754" s="3">
        <v>361.21</v>
      </c>
      <c r="R754" s="3">
        <v>5.96</v>
      </c>
      <c r="S754" s="1" t="s">
        <v>32</v>
      </c>
      <c r="T754" s="3">
        <v>361.21</v>
      </c>
      <c r="U754" s="3">
        <v>27.45</v>
      </c>
      <c r="V754" s="1" t="s">
        <v>32</v>
      </c>
      <c r="W754" s="1" t="s">
        <v>33</v>
      </c>
      <c r="X754" s="1" t="s">
        <v>1644</v>
      </c>
      <c r="Y754" s="1" t="s">
        <v>91</v>
      </c>
      <c r="Z754" s="1" t="s">
        <v>1645</v>
      </c>
      <c r="AA754" s="1" t="s">
        <v>1646</v>
      </c>
    </row>
    <row r="755" spans="1:27" hidden="1" x14ac:dyDescent="0.25">
      <c r="A755" s="1" t="s">
        <v>26</v>
      </c>
      <c r="B755" s="1" t="s">
        <v>1647</v>
      </c>
      <c r="C755" s="2">
        <v>42327</v>
      </c>
      <c r="D755" s="1" t="s">
        <v>607</v>
      </c>
      <c r="E755" s="7" t="str">
        <f>VLOOKUP(TRIM(D755)*1,CFOP!A:B,2,FALSE)</f>
        <v>Não</v>
      </c>
      <c r="F755" s="1" t="s">
        <v>179</v>
      </c>
      <c r="G755" s="3">
        <v>-800</v>
      </c>
      <c r="H755" s="3">
        <v>0</v>
      </c>
      <c r="I755" s="3">
        <v>0</v>
      </c>
      <c r="J755" s="1" t="s">
        <v>31</v>
      </c>
      <c r="K755" s="3">
        <v>0</v>
      </c>
      <c r="L755" s="3">
        <v>0</v>
      </c>
      <c r="M755" s="1" t="s">
        <v>31</v>
      </c>
      <c r="N755" s="3">
        <v>0</v>
      </c>
      <c r="O755" s="3">
        <v>0</v>
      </c>
      <c r="P755" s="1" t="s">
        <v>31</v>
      </c>
      <c r="Q755" s="3">
        <v>0</v>
      </c>
      <c r="R755" s="3">
        <v>0</v>
      </c>
      <c r="S755" s="1" t="s">
        <v>31</v>
      </c>
      <c r="T755" s="3">
        <v>0</v>
      </c>
      <c r="U755" s="3">
        <v>0</v>
      </c>
      <c r="V755" s="1" t="s">
        <v>31</v>
      </c>
      <c r="W755" s="1" t="s">
        <v>33</v>
      </c>
      <c r="X755" s="1" t="s">
        <v>986</v>
      </c>
      <c r="Y755" s="1" t="s">
        <v>403</v>
      </c>
      <c r="Z755" s="1" t="s">
        <v>404</v>
      </c>
      <c r="AA755" s="1" t="s">
        <v>405</v>
      </c>
    </row>
    <row r="756" spans="1:27" x14ac:dyDescent="0.25">
      <c r="A756" s="1" t="s">
        <v>26</v>
      </c>
      <c r="B756" s="1" t="s">
        <v>1648</v>
      </c>
      <c r="C756" s="2">
        <v>42327</v>
      </c>
      <c r="D756" s="1" t="s">
        <v>392</v>
      </c>
      <c r="E756" s="7" t="str">
        <f>VLOOKUP(TRIM(D756)*1,CFOP!A:B,2,FALSE)</f>
        <v>Sim</v>
      </c>
      <c r="F756" s="1" t="s">
        <v>179</v>
      </c>
      <c r="G756" s="3">
        <v>-89.18</v>
      </c>
      <c r="H756" s="3">
        <v>74.320000000000007</v>
      </c>
      <c r="I756" s="3">
        <v>2.97</v>
      </c>
      <c r="J756" s="1" t="s">
        <v>61</v>
      </c>
      <c r="K756" s="3">
        <v>0</v>
      </c>
      <c r="L756" s="3">
        <v>0</v>
      </c>
      <c r="M756" s="1" t="s">
        <v>31</v>
      </c>
      <c r="N756" s="3">
        <v>74.320000000000007</v>
      </c>
      <c r="O756" s="3">
        <v>14.86</v>
      </c>
      <c r="P756" s="1" t="s">
        <v>62</v>
      </c>
      <c r="Q756" s="3">
        <v>74.320000000000007</v>
      </c>
      <c r="R756" s="3">
        <v>1.23</v>
      </c>
      <c r="S756" s="1" t="s">
        <v>32</v>
      </c>
      <c r="T756" s="3">
        <v>74.320000000000007</v>
      </c>
      <c r="U756" s="3">
        <v>5.65</v>
      </c>
      <c r="V756" s="1" t="s">
        <v>32</v>
      </c>
      <c r="W756" s="1" t="s">
        <v>33</v>
      </c>
      <c r="X756" s="1" t="s">
        <v>1649</v>
      </c>
      <c r="Y756" s="1" t="s">
        <v>99</v>
      </c>
      <c r="Z756" s="1" t="s">
        <v>1534</v>
      </c>
      <c r="AA756" s="1" t="s">
        <v>1650</v>
      </c>
    </row>
    <row r="757" spans="1:27" hidden="1" x14ac:dyDescent="0.25">
      <c r="A757" s="1" t="s">
        <v>26</v>
      </c>
      <c r="B757" s="1" t="s">
        <v>1651</v>
      </c>
      <c r="C757" s="2">
        <v>42327</v>
      </c>
      <c r="D757" s="1" t="s">
        <v>28</v>
      </c>
      <c r="E757" s="7" t="str">
        <f>VLOOKUP(TRIM(D757)*1,CFOP!A:B,2,FALSE)</f>
        <v>Não</v>
      </c>
      <c r="F757" s="1" t="s">
        <v>29</v>
      </c>
      <c r="G757" s="3">
        <v>-466.28000000000003</v>
      </c>
      <c r="H757" s="3">
        <v>227.92000000000002</v>
      </c>
      <c r="I757" s="3">
        <v>41.03</v>
      </c>
      <c r="J757" s="1" t="s">
        <v>207</v>
      </c>
      <c r="K757" s="3">
        <v>0</v>
      </c>
      <c r="L757" s="3">
        <v>0</v>
      </c>
      <c r="M757" s="1" t="s">
        <v>31</v>
      </c>
      <c r="N757" s="3">
        <v>0</v>
      </c>
      <c r="O757" s="3">
        <v>0</v>
      </c>
      <c r="P757" s="1" t="s">
        <v>31</v>
      </c>
      <c r="Q757" s="3">
        <v>466.28000000000003</v>
      </c>
      <c r="R757" s="3">
        <v>7.69</v>
      </c>
      <c r="S757" s="1" t="s">
        <v>32</v>
      </c>
      <c r="T757" s="3">
        <v>466.28000000000003</v>
      </c>
      <c r="U757" s="3">
        <v>35.44</v>
      </c>
      <c r="V757" s="1" t="s">
        <v>32</v>
      </c>
      <c r="W757" s="1" t="s">
        <v>33</v>
      </c>
      <c r="X757" s="1" t="s">
        <v>208</v>
      </c>
      <c r="Y757" s="1" t="s">
        <v>35</v>
      </c>
      <c r="Z757" s="1" t="s">
        <v>1652</v>
      </c>
      <c r="AA757" s="1" t="s">
        <v>1653</v>
      </c>
    </row>
    <row r="758" spans="1:27" hidden="1" x14ac:dyDescent="0.25">
      <c r="A758" s="1" t="s">
        <v>26</v>
      </c>
      <c r="B758" s="1" t="s">
        <v>1654</v>
      </c>
      <c r="C758" s="2">
        <v>42327</v>
      </c>
      <c r="D758" s="1" t="s">
        <v>39</v>
      </c>
      <c r="E758" s="7" t="str">
        <f>VLOOKUP(TRIM(D758)*1,CFOP!A:B,2,FALSE)</f>
        <v>Não</v>
      </c>
      <c r="F758" s="1" t="s">
        <v>29</v>
      </c>
      <c r="G758" s="3">
        <v>-233.16</v>
      </c>
      <c r="H758" s="3">
        <v>211.96</v>
      </c>
      <c r="I758" s="3">
        <v>38.15</v>
      </c>
      <c r="J758" s="1" t="s">
        <v>30</v>
      </c>
      <c r="K758" s="3">
        <v>0</v>
      </c>
      <c r="L758" s="3">
        <v>0</v>
      </c>
      <c r="M758" s="1" t="s">
        <v>31</v>
      </c>
      <c r="N758" s="3">
        <v>0</v>
      </c>
      <c r="O758" s="3">
        <v>0</v>
      </c>
      <c r="P758" s="1" t="s">
        <v>31</v>
      </c>
      <c r="Q758" s="3">
        <v>211.96</v>
      </c>
      <c r="R758" s="3">
        <v>3.5</v>
      </c>
      <c r="S758" s="1" t="s">
        <v>32</v>
      </c>
      <c r="T758" s="3">
        <v>211.96</v>
      </c>
      <c r="U758" s="3">
        <v>16.11</v>
      </c>
      <c r="V758" s="1" t="s">
        <v>32</v>
      </c>
      <c r="W758" s="1" t="s">
        <v>33</v>
      </c>
      <c r="X758" s="1" t="s">
        <v>1655</v>
      </c>
      <c r="Y758" s="1" t="s">
        <v>1656</v>
      </c>
      <c r="Z758" s="1" t="s">
        <v>1657</v>
      </c>
      <c r="AA758" s="1" t="s">
        <v>1658</v>
      </c>
    </row>
    <row r="759" spans="1:27" hidden="1" x14ac:dyDescent="0.25">
      <c r="A759" s="1" t="s">
        <v>26</v>
      </c>
      <c r="B759" s="1" t="s">
        <v>1654</v>
      </c>
      <c r="C759" s="2">
        <v>42327</v>
      </c>
      <c r="D759" s="1" t="s">
        <v>165</v>
      </c>
      <c r="E759" s="7" t="str">
        <f>VLOOKUP(TRIM(D759)*1,CFOP!A:B,2,FALSE)</f>
        <v>Não</v>
      </c>
      <c r="F759" s="1" t="s">
        <v>29</v>
      </c>
      <c r="G759" s="3">
        <v>-272.86</v>
      </c>
      <c r="H759" s="3">
        <v>0</v>
      </c>
      <c r="I759" s="3">
        <v>0</v>
      </c>
      <c r="J759" s="1" t="s">
        <v>31</v>
      </c>
      <c r="K759" s="3">
        <v>0</v>
      </c>
      <c r="L759" s="3">
        <v>0</v>
      </c>
      <c r="M759" s="1" t="s">
        <v>31</v>
      </c>
      <c r="N759" s="3">
        <v>0</v>
      </c>
      <c r="O759" s="3">
        <v>0</v>
      </c>
      <c r="P759" s="1" t="s">
        <v>31</v>
      </c>
      <c r="Q759" s="3">
        <v>218.1</v>
      </c>
      <c r="R759" s="3">
        <v>3.6</v>
      </c>
      <c r="S759" s="1" t="s">
        <v>32</v>
      </c>
      <c r="T759" s="3">
        <v>218.1</v>
      </c>
      <c r="U759" s="3">
        <v>16.580000000000002</v>
      </c>
      <c r="V759" s="1" t="s">
        <v>32</v>
      </c>
      <c r="W759" s="1" t="s">
        <v>33</v>
      </c>
      <c r="X759" s="1" t="s">
        <v>1655</v>
      </c>
      <c r="Y759" s="1" t="s">
        <v>73</v>
      </c>
      <c r="Z759" s="1" t="s">
        <v>1659</v>
      </c>
      <c r="AA759" s="1" t="s">
        <v>1660</v>
      </c>
    </row>
    <row r="760" spans="1:27" hidden="1" x14ac:dyDescent="0.25">
      <c r="A760" s="1" t="s">
        <v>26</v>
      </c>
      <c r="B760" s="1" t="s">
        <v>1661</v>
      </c>
      <c r="C760" s="2">
        <v>42327</v>
      </c>
      <c r="D760" s="1" t="s">
        <v>28</v>
      </c>
      <c r="E760" s="7" t="str">
        <f>VLOOKUP(TRIM(D760)*1,CFOP!A:B,2,FALSE)</f>
        <v>Não</v>
      </c>
      <c r="F760" s="1" t="s">
        <v>29</v>
      </c>
      <c r="G760" s="3">
        <v>-433.32</v>
      </c>
      <c r="H760" s="3">
        <v>376.8</v>
      </c>
      <c r="I760" s="3">
        <v>67.820000000000007</v>
      </c>
      <c r="J760" s="1" t="s">
        <v>30</v>
      </c>
      <c r="K760" s="3">
        <v>0</v>
      </c>
      <c r="L760" s="3">
        <v>0</v>
      </c>
      <c r="M760" s="1" t="s">
        <v>31</v>
      </c>
      <c r="N760" s="3">
        <v>376.8</v>
      </c>
      <c r="O760" s="3">
        <v>56.52</v>
      </c>
      <c r="P760" s="1" t="s">
        <v>62</v>
      </c>
      <c r="Q760" s="3">
        <v>376.8</v>
      </c>
      <c r="R760" s="3">
        <v>6.22</v>
      </c>
      <c r="S760" s="1" t="s">
        <v>32</v>
      </c>
      <c r="T760" s="3">
        <v>376.8</v>
      </c>
      <c r="U760" s="3">
        <v>28.64</v>
      </c>
      <c r="V760" s="1" t="s">
        <v>32</v>
      </c>
      <c r="W760" s="1" t="s">
        <v>33</v>
      </c>
      <c r="X760" s="1" t="s">
        <v>223</v>
      </c>
      <c r="Y760" s="1" t="s">
        <v>96</v>
      </c>
      <c r="Z760" s="1" t="s">
        <v>226</v>
      </c>
      <c r="AA760" s="1" t="s">
        <v>227</v>
      </c>
    </row>
    <row r="761" spans="1:27" hidden="1" x14ac:dyDescent="0.25">
      <c r="A761" s="1" t="s">
        <v>26</v>
      </c>
      <c r="B761" s="1" t="s">
        <v>1661</v>
      </c>
      <c r="C761" s="2">
        <v>42327</v>
      </c>
      <c r="D761" s="1" t="s">
        <v>28</v>
      </c>
      <c r="E761" s="7" t="str">
        <f>VLOOKUP(TRIM(D761)*1,CFOP!A:B,2,FALSE)</f>
        <v>Não</v>
      </c>
      <c r="F761" s="1" t="s">
        <v>29</v>
      </c>
      <c r="G761" s="3">
        <v>-3177.6800000000003</v>
      </c>
      <c r="H761" s="3">
        <v>2763.2000000000003</v>
      </c>
      <c r="I761" s="3">
        <v>497.38</v>
      </c>
      <c r="J761" s="1" t="s">
        <v>30</v>
      </c>
      <c r="K761" s="3">
        <v>0</v>
      </c>
      <c r="L761" s="3">
        <v>0</v>
      </c>
      <c r="M761" s="1" t="s">
        <v>31</v>
      </c>
      <c r="N761" s="3">
        <v>2763.2000000000003</v>
      </c>
      <c r="O761" s="3">
        <v>414.48</v>
      </c>
      <c r="P761" s="1" t="s">
        <v>62</v>
      </c>
      <c r="Q761" s="3">
        <v>2763.2000000000003</v>
      </c>
      <c r="R761" s="3">
        <v>45.59</v>
      </c>
      <c r="S761" s="1" t="s">
        <v>32</v>
      </c>
      <c r="T761" s="3">
        <v>2763.2000000000003</v>
      </c>
      <c r="U761" s="3">
        <v>210</v>
      </c>
      <c r="V761" s="1" t="s">
        <v>32</v>
      </c>
      <c r="W761" s="1" t="s">
        <v>33</v>
      </c>
      <c r="X761" s="1" t="s">
        <v>223</v>
      </c>
      <c r="Y761" s="1" t="s">
        <v>96</v>
      </c>
      <c r="Z761" s="1" t="s">
        <v>224</v>
      </c>
      <c r="AA761" s="1" t="s">
        <v>225</v>
      </c>
    </row>
    <row r="762" spans="1:27" hidden="1" x14ac:dyDescent="0.25">
      <c r="A762" s="1" t="s">
        <v>26</v>
      </c>
      <c r="B762" s="1" t="s">
        <v>1662</v>
      </c>
      <c r="C762" s="2">
        <v>42327</v>
      </c>
      <c r="D762" s="1" t="s">
        <v>28</v>
      </c>
      <c r="E762" s="7" t="str">
        <f>VLOOKUP(TRIM(D762)*1,CFOP!A:B,2,FALSE)</f>
        <v>Não</v>
      </c>
      <c r="F762" s="1" t="s">
        <v>29</v>
      </c>
      <c r="G762" s="3">
        <v>-10700</v>
      </c>
      <c r="H762" s="3">
        <v>10700</v>
      </c>
      <c r="I762" s="3">
        <v>1926</v>
      </c>
      <c r="J762" s="1" t="s">
        <v>30</v>
      </c>
      <c r="K762" s="3">
        <v>0</v>
      </c>
      <c r="L762" s="3">
        <v>0</v>
      </c>
      <c r="M762" s="1" t="s">
        <v>31</v>
      </c>
      <c r="N762" s="3">
        <v>0</v>
      </c>
      <c r="O762" s="3">
        <v>0</v>
      </c>
      <c r="P762" s="1" t="s">
        <v>31</v>
      </c>
      <c r="Q762" s="3">
        <v>10700</v>
      </c>
      <c r="R762" s="3">
        <v>176.55</v>
      </c>
      <c r="S762" s="1" t="s">
        <v>32</v>
      </c>
      <c r="T762" s="3">
        <v>10700</v>
      </c>
      <c r="U762" s="3">
        <v>813.2</v>
      </c>
      <c r="V762" s="1" t="s">
        <v>32</v>
      </c>
      <c r="W762" s="1" t="s">
        <v>33</v>
      </c>
      <c r="X762" s="1" t="s">
        <v>1663</v>
      </c>
      <c r="Y762" s="1" t="s">
        <v>1664</v>
      </c>
      <c r="Z762" s="1" t="s">
        <v>1665</v>
      </c>
      <c r="AA762" s="1" t="s">
        <v>1666</v>
      </c>
    </row>
    <row r="763" spans="1:27" hidden="1" x14ac:dyDescent="0.25">
      <c r="A763" s="1" t="s">
        <v>26</v>
      </c>
      <c r="B763" s="1" t="s">
        <v>1662</v>
      </c>
      <c r="C763" s="2">
        <v>42327</v>
      </c>
      <c r="D763" s="1" t="s">
        <v>28</v>
      </c>
      <c r="E763" s="7" t="str">
        <f>VLOOKUP(TRIM(D763)*1,CFOP!A:B,2,FALSE)</f>
        <v>Não</v>
      </c>
      <c r="F763" s="1" t="s">
        <v>29</v>
      </c>
      <c r="G763" s="3">
        <v>-16050.01</v>
      </c>
      <c r="H763" s="3">
        <v>16050.01</v>
      </c>
      <c r="I763" s="3">
        <v>2889</v>
      </c>
      <c r="J763" s="1" t="s">
        <v>30</v>
      </c>
      <c r="K763" s="3">
        <v>0</v>
      </c>
      <c r="L763" s="3">
        <v>0</v>
      </c>
      <c r="M763" s="1" t="s">
        <v>31</v>
      </c>
      <c r="N763" s="3">
        <v>0</v>
      </c>
      <c r="O763" s="3">
        <v>0</v>
      </c>
      <c r="P763" s="1" t="s">
        <v>31</v>
      </c>
      <c r="Q763" s="3">
        <v>16050.01</v>
      </c>
      <c r="R763" s="3">
        <v>264.83</v>
      </c>
      <c r="S763" s="1" t="s">
        <v>32</v>
      </c>
      <c r="T763" s="3">
        <v>16050.01</v>
      </c>
      <c r="U763" s="3">
        <v>1219.8</v>
      </c>
      <c r="V763" s="1" t="s">
        <v>32</v>
      </c>
      <c r="W763" s="1" t="s">
        <v>33</v>
      </c>
      <c r="X763" s="1" t="s">
        <v>1663</v>
      </c>
      <c r="Y763" s="1" t="s">
        <v>1664</v>
      </c>
      <c r="Z763" s="1" t="s">
        <v>1665</v>
      </c>
      <c r="AA763" s="1" t="s">
        <v>1666</v>
      </c>
    </row>
    <row r="764" spans="1:27" hidden="1" x14ac:dyDescent="0.25">
      <c r="A764" s="1" t="s">
        <v>26</v>
      </c>
      <c r="B764" s="1" t="s">
        <v>1667</v>
      </c>
      <c r="C764" s="2">
        <v>42327</v>
      </c>
      <c r="D764" s="1" t="s">
        <v>53</v>
      </c>
      <c r="E764" s="7" t="str">
        <f>VLOOKUP(TRIM(D764)*1,CFOP!A:B,2,FALSE)</f>
        <v>Não</v>
      </c>
      <c r="F764" s="1" t="s">
        <v>29</v>
      </c>
      <c r="G764" s="3">
        <v>-2750</v>
      </c>
      <c r="H764" s="3">
        <v>0</v>
      </c>
      <c r="I764" s="3">
        <v>0</v>
      </c>
      <c r="J764" s="1" t="s">
        <v>31</v>
      </c>
      <c r="K764" s="3">
        <v>0</v>
      </c>
      <c r="L764" s="3">
        <v>0</v>
      </c>
      <c r="M764" s="1" t="s">
        <v>31</v>
      </c>
      <c r="N764" s="3">
        <v>0</v>
      </c>
      <c r="O764" s="3">
        <v>0</v>
      </c>
      <c r="P764" s="1" t="s">
        <v>31</v>
      </c>
      <c r="Q764" s="3">
        <v>0</v>
      </c>
      <c r="R764" s="3">
        <v>0</v>
      </c>
      <c r="S764" s="1" t="s">
        <v>31</v>
      </c>
      <c r="T764" s="3">
        <v>0</v>
      </c>
      <c r="U764" s="3">
        <v>0</v>
      </c>
      <c r="V764" s="1" t="s">
        <v>31</v>
      </c>
      <c r="W764" s="1" t="s">
        <v>33</v>
      </c>
      <c r="X764" s="1" t="s">
        <v>1668</v>
      </c>
      <c r="Y764" s="1" t="s">
        <v>1669</v>
      </c>
      <c r="Z764" s="1" t="s">
        <v>1670</v>
      </c>
      <c r="AA764" s="1" t="s">
        <v>1671</v>
      </c>
    </row>
    <row r="765" spans="1:27" hidden="1" x14ac:dyDescent="0.25">
      <c r="A765" s="1" t="s">
        <v>26</v>
      </c>
      <c r="B765" s="1" t="s">
        <v>1672</v>
      </c>
      <c r="C765" s="2">
        <v>42327</v>
      </c>
      <c r="D765" s="1" t="s">
        <v>464</v>
      </c>
      <c r="E765" s="7" t="str">
        <f>VLOOKUP(TRIM(D765)*1,CFOP!A:B,2,FALSE)</f>
        <v>Não</v>
      </c>
      <c r="F765" s="1" t="s">
        <v>29</v>
      </c>
      <c r="G765" s="3">
        <v>-145.22999999999999</v>
      </c>
      <c r="H765" s="3">
        <v>145.22999999999999</v>
      </c>
      <c r="I765" s="3">
        <v>17.43</v>
      </c>
      <c r="J765" s="1" t="s">
        <v>30</v>
      </c>
      <c r="K765" s="3">
        <v>0</v>
      </c>
      <c r="L765" s="3">
        <v>0</v>
      </c>
      <c r="M765" s="1" t="s">
        <v>31</v>
      </c>
      <c r="N765" s="3">
        <v>0</v>
      </c>
      <c r="O765" s="3">
        <v>0</v>
      </c>
      <c r="P765" s="1" t="s">
        <v>31</v>
      </c>
      <c r="Q765" s="3">
        <v>145.22999999999999</v>
      </c>
      <c r="R765" s="3">
        <v>2.4</v>
      </c>
      <c r="S765" s="1" t="s">
        <v>32</v>
      </c>
      <c r="T765" s="3">
        <v>145.22999999999999</v>
      </c>
      <c r="U765" s="3">
        <v>11.040000000000001</v>
      </c>
      <c r="V765" s="1" t="s">
        <v>32</v>
      </c>
      <c r="W765" s="1" t="s">
        <v>33</v>
      </c>
      <c r="X765" s="1" t="s">
        <v>460</v>
      </c>
      <c r="Y765" s="1" t="s">
        <v>55</v>
      </c>
      <c r="Z765" s="1" t="s">
        <v>461</v>
      </c>
      <c r="AA765" s="1" t="s">
        <v>462</v>
      </c>
    </row>
    <row r="766" spans="1:27" hidden="1" x14ac:dyDescent="0.25">
      <c r="A766" s="1" t="s">
        <v>26</v>
      </c>
      <c r="B766" s="1" t="s">
        <v>1673</v>
      </c>
      <c r="C766" s="2">
        <v>42327</v>
      </c>
      <c r="D766" s="1" t="s">
        <v>459</v>
      </c>
      <c r="E766" s="7" t="str">
        <f>VLOOKUP(TRIM(D766)*1,CFOP!A:B,2,FALSE)</f>
        <v>Não</v>
      </c>
      <c r="F766" s="1" t="s">
        <v>29</v>
      </c>
      <c r="G766" s="3">
        <v>-90.47</v>
      </c>
      <c r="H766" s="3">
        <v>90.47</v>
      </c>
      <c r="I766" s="3">
        <v>10.86</v>
      </c>
      <c r="J766" s="1" t="s">
        <v>30</v>
      </c>
      <c r="K766" s="3">
        <v>0</v>
      </c>
      <c r="L766" s="3">
        <v>0</v>
      </c>
      <c r="M766" s="1" t="s">
        <v>31</v>
      </c>
      <c r="N766" s="3">
        <v>0</v>
      </c>
      <c r="O766" s="3">
        <v>0</v>
      </c>
      <c r="P766" s="1" t="s">
        <v>31</v>
      </c>
      <c r="Q766" s="3">
        <v>90.47</v>
      </c>
      <c r="R766" s="3">
        <v>1.49</v>
      </c>
      <c r="S766" s="1" t="s">
        <v>32</v>
      </c>
      <c r="T766" s="3">
        <v>90.47</v>
      </c>
      <c r="U766" s="3">
        <v>6.88</v>
      </c>
      <c r="V766" s="1" t="s">
        <v>32</v>
      </c>
      <c r="W766" s="1" t="s">
        <v>33</v>
      </c>
      <c r="X766" s="1" t="s">
        <v>460</v>
      </c>
      <c r="Y766" s="1" t="s">
        <v>55</v>
      </c>
      <c r="Z766" s="1" t="s">
        <v>461</v>
      </c>
      <c r="AA766" s="1" t="s">
        <v>462</v>
      </c>
    </row>
    <row r="767" spans="1:27" hidden="1" x14ac:dyDescent="0.25">
      <c r="A767" s="1" t="s">
        <v>26</v>
      </c>
      <c r="B767" s="1" t="s">
        <v>1674</v>
      </c>
      <c r="C767" s="2">
        <v>42327</v>
      </c>
      <c r="D767" s="1" t="s">
        <v>459</v>
      </c>
      <c r="E767" s="7" t="str">
        <f>VLOOKUP(TRIM(D767)*1,CFOP!A:B,2,FALSE)</f>
        <v>Não</v>
      </c>
      <c r="F767" s="1" t="s">
        <v>29</v>
      </c>
      <c r="G767" s="3">
        <v>-269.74</v>
      </c>
      <c r="H767" s="3">
        <v>269.74</v>
      </c>
      <c r="I767" s="3">
        <v>32.369999999999997</v>
      </c>
      <c r="J767" s="1" t="s">
        <v>30</v>
      </c>
      <c r="K767" s="3">
        <v>0</v>
      </c>
      <c r="L767" s="3">
        <v>0</v>
      </c>
      <c r="M767" s="1" t="s">
        <v>31</v>
      </c>
      <c r="N767" s="3">
        <v>0</v>
      </c>
      <c r="O767" s="3">
        <v>0</v>
      </c>
      <c r="P767" s="1" t="s">
        <v>31</v>
      </c>
      <c r="Q767" s="3">
        <v>269.74</v>
      </c>
      <c r="R767" s="3">
        <v>4.45</v>
      </c>
      <c r="S767" s="1" t="s">
        <v>32</v>
      </c>
      <c r="T767" s="3">
        <v>269.74</v>
      </c>
      <c r="U767" s="3">
        <v>20.5</v>
      </c>
      <c r="V767" s="1" t="s">
        <v>32</v>
      </c>
      <c r="W767" s="1" t="s">
        <v>33</v>
      </c>
      <c r="X767" s="1" t="s">
        <v>460</v>
      </c>
      <c r="Y767" s="1" t="s">
        <v>55</v>
      </c>
      <c r="Z767" s="1" t="s">
        <v>461</v>
      </c>
      <c r="AA767" s="1" t="s">
        <v>462</v>
      </c>
    </row>
    <row r="768" spans="1:27" hidden="1" x14ac:dyDescent="0.25">
      <c r="A768" s="1" t="s">
        <v>26</v>
      </c>
      <c r="B768" s="1" t="s">
        <v>1675</v>
      </c>
      <c r="C768" s="2">
        <v>42327</v>
      </c>
      <c r="D768" s="1" t="s">
        <v>459</v>
      </c>
      <c r="E768" s="7" t="str">
        <f>VLOOKUP(TRIM(D768)*1,CFOP!A:B,2,FALSE)</f>
        <v>Não</v>
      </c>
      <c r="F768" s="1" t="s">
        <v>29</v>
      </c>
      <c r="G768" s="3">
        <v>-146.84</v>
      </c>
      <c r="H768" s="3">
        <v>146.84</v>
      </c>
      <c r="I768" s="3">
        <v>17.62</v>
      </c>
      <c r="J768" s="1" t="s">
        <v>30</v>
      </c>
      <c r="K768" s="3">
        <v>0</v>
      </c>
      <c r="L768" s="3">
        <v>0</v>
      </c>
      <c r="M768" s="1" t="s">
        <v>31</v>
      </c>
      <c r="N768" s="3">
        <v>0</v>
      </c>
      <c r="O768" s="3">
        <v>0</v>
      </c>
      <c r="P768" s="1" t="s">
        <v>31</v>
      </c>
      <c r="Q768" s="3">
        <v>146.84</v>
      </c>
      <c r="R768" s="3">
        <v>2.42</v>
      </c>
      <c r="S768" s="1" t="s">
        <v>32</v>
      </c>
      <c r="T768" s="3">
        <v>146.84</v>
      </c>
      <c r="U768" s="3">
        <v>11.16</v>
      </c>
      <c r="V768" s="1" t="s">
        <v>32</v>
      </c>
      <c r="W768" s="1" t="s">
        <v>33</v>
      </c>
      <c r="X768" s="1" t="s">
        <v>460</v>
      </c>
      <c r="Y768" s="1" t="s">
        <v>55</v>
      </c>
      <c r="Z768" s="1" t="s">
        <v>461</v>
      </c>
      <c r="AA768" s="1" t="s">
        <v>462</v>
      </c>
    </row>
    <row r="769" spans="1:27" hidden="1" x14ac:dyDescent="0.25">
      <c r="A769" s="1" t="s">
        <v>26</v>
      </c>
      <c r="B769" s="1" t="s">
        <v>1676</v>
      </c>
      <c r="C769" s="2">
        <v>42327</v>
      </c>
      <c r="D769" s="1" t="s">
        <v>464</v>
      </c>
      <c r="E769" s="7" t="str">
        <f>VLOOKUP(TRIM(D769)*1,CFOP!A:B,2,FALSE)</f>
        <v>Não</v>
      </c>
      <c r="F769" s="1" t="s">
        <v>29</v>
      </c>
      <c r="G769" s="3">
        <v>-106.01</v>
      </c>
      <c r="H769" s="3">
        <v>106.01</v>
      </c>
      <c r="I769" s="3">
        <v>12.72</v>
      </c>
      <c r="J769" s="1" t="s">
        <v>30</v>
      </c>
      <c r="K769" s="3">
        <v>0</v>
      </c>
      <c r="L769" s="3">
        <v>0</v>
      </c>
      <c r="M769" s="1" t="s">
        <v>31</v>
      </c>
      <c r="N769" s="3">
        <v>0</v>
      </c>
      <c r="O769" s="3">
        <v>0</v>
      </c>
      <c r="P769" s="1" t="s">
        <v>31</v>
      </c>
      <c r="Q769" s="3">
        <v>106.01</v>
      </c>
      <c r="R769" s="3">
        <v>1.75</v>
      </c>
      <c r="S769" s="1" t="s">
        <v>32</v>
      </c>
      <c r="T769" s="3">
        <v>106.01</v>
      </c>
      <c r="U769" s="3">
        <v>8.06</v>
      </c>
      <c r="V769" s="1" t="s">
        <v>32</v>
      </c>
      <c r="W769" s="1" t="s">
        <v>33</v>
      </c>
      <c r="X769" s="1" t="s">
        <v>460</v>
      </c>
      <c r="Y769" s="1" t="s">
        <v>55</v>
      </c>
      <c r="Z769" s="1" t="s">
        <v>461</v>
      </c>
      <c r="AA769" s="1" t="s">
        <v>462</v>
      </c>
    </row>
    <row r="770" spans="1:27" hidden="1" x14ac:dyDescent="0.25">
      <c r="A770" s="1" t="s">
        <v>26</v>
      </c>
      <c r="B770" s="1" t="s">
        <v>1677</v>
      </c>
      <c r="C770" s="2">
        <v>42327</v>
      </c>
      <c r="D770" s="1" t="s">
        <v>1074</v>
      </c>
      <c r="E770" s="7" t="str">
        <f>VLOOKUP(TRIM(D770)*1,CFOP!A:B,2,FALSE)</f>
        <v>Não</v>
      </c>
      <c r="F770" s="1" t="s">
        <v>172</v>
      </c>
      <c r="G770" s="3">
        <v>-82.06</v>
      </c>
      <c r="H770" s="3">
        <v>82.06</v>
      </c>
      <c r="I770" s="3">
        <v>9.85</v>
      </c>
      <c r="J770" s="1" t="s">
        <v>30</v>
      </c>
      <c r="K770" s="3">
        <v>0</v>
      </c>
      <c r="L770" s="3">
        <v>0</v>
      </c>
      <c r="M770" s="1" t="s">
        <v>31</v>
      </c>
      <c r="N770" s="3">
        <v>0</v>
      </c>
      <c r="O770" s="3">
        <v>0</v>
      </c>
      <c r="P770" s="1" t="s">
        <v>31</v>
      </c>
      <c r="Q770" s="3">
        <v>82.06</v>
      </c>
      <c r="R770" s="3">
        <v>1.35</v>
      </c>
      <c r="S770" s="1" t="s">
        <v>32</v>
      </c>
      <c r="T770" s="3">
        <v>82.06</v>
      </c>
      <c r="U770" s="3">
        <v>6.24</v>
      </c>
      <c r="V770" s="1" t="s">
        <v>32</v>
      </c>
      <c r="W770" s="1" t="s">
        <v>33</v>
      </c>
      <c r="X770" s="1" t="s">
        <v>1678</v>
      </c>
      <c r="Y770" s="1" t="s">
        <v>55</v>
      </c>
      <c r="Z770" s="1" t="s">
        <v>1058</v>
      </c>
      <c r="AA770" s="1" t="s">
        <v>1059</v>
      </c>
    </row>
    <row r="771" spans="1:27" x14ac:dyDescent="0.25">
      <c r="A771" s="1" t="s">
        <v>26</v>
      </c>
      <c r="B771" s="1" t="s">
        <v>1679</v>
      </c>
      <c r="C771" s="2">
        <v>42327</v>
      </c>
      <c r="D771" s="1" t="s">
        <v>190</v>
      </c>
      <c r="E771" s="7" t="str">
        <f>VLOOKUP(TRIM(D771)*1,CFOP!A:B,2,FALSE)</f>
        <v>Sim</v>
      </c>
      <c r="F771" s="1" t="s">
        <v>29</v>
      </c>
      <c r="G771" s="3">
        <v>-85.45</v>
      </c>
      <c r="H771" s="3">
        <v>74.3</v>
      </c>
      <c r="I771" s="3">
        <v>13.370000000000001</v>
      </c>
      <c r="J771" s="1" t="s">
        <v>61</v>
      </c>
      <c r="K771" s="3">
        <v>0</v>
      </c>
      <c r="L771" s="3">
        <v>0</v>
      </c>
      <c r="M771" s="1" t="s">
        <v>31</v>
      </c>
      <c r="N771" s="3">
        <v>74.3</v>
      </c>
      <c r="O771" s="3">
        <v>11.15</v>
      </c>
      <c r="P771" s="1" t="s">
        <v>62</v>
      </c>
      <c r="Q771" s="3">
        <v>74.3</v>
      </c>
      <c r="R771" s="3">
        <v>1.23</v>
      </c>
      <c r="S771" s="1" t="s">
        <v>32</v>
      </c>
      <c r="T771" s="3">
        <v>74.3</v>
      </c>
      <c r="U771" s="3">
        <v>5.65</v>
      </c>
      <c r="V771" s="1" t="s">
        <v>32</v>
      </c>
      <c r="W771" s="1" t="s">
        <v>33</v>
      </c>
      <c r="X771" s="1" t="s">
        <v>295</v>
      </c>
      <c r="Y771" s="1" t="s">
        <v>96</v>
      </c>
      <c r="Z771" s="1" t="s">
        <v>1680</v>
      </c>
      <c r="AA771" s="1" t="s">
        <v>1681</v>
      </c>
    </row>
    <row r="772" spans="1:27" hidden="1" x14ac:dyDescent="0.25">
      <c r="A772" s="1" t="s">
        <v>26</v>
      </c>
      <c r="B772" s="1" t="s">
        <v>1682</v>
      </c>
      <c r="C772" s="2">
        <v>42327</v>
      </c>
      <c r="D772" s="1" t="s">
        <v>165</v>
      </c>
      <c r="E772" s="7" t="str">
        <f>VLOOKUP(TRIM(D772)*1,CFOP!A:B,2,FALSE)</f>
        <v>Não</v>
      </c>
      <c r="F772" s="1" t="s">
        <v>29</v>
      </c>
      <c r="G772" s="3">
        <v>-198.79</v>
      </c>
      <c r="H772" s="3">
        <v>0</v>
      </c>
      <c r="I772" s="3">
        <v>0</v>
      </c>
      <c r="J772" s="1" t="s">
        <v>31</v>
      </c>
      <c r="K772" s="3">
        <v>0</v>
      </c>
      <c r="L772" s="3">
        <v>0</v>
      </c>
      <c r="M772" s="1" t="s">
        <v>31</v>
      </c>
      <c r="N772" s="3">
        <v>0</v>
      </c>
      <c r="O772" s="3">
        <v>0</v>
      </c>
      <c r="P772" s="1" t="s">
        <v>31</v>
      </c>
      <c r="Q772" s="3">
        <v>180</v>
      </c>
      <c r="R772" s="3">
        <v>2.97</v>
      </c>
      <c r="S772" s="1" t="s">
        <v>32</v>
      </c>
      <c r="T772" s="3">
        <v>180</v>
      </c>
      <c r="U772" s="3">
        <v>13.68</v>
      </c>
      <c r="V772" s="1" t="s">
        <v>32</v>
      </c>
      <c r="W772" s="1" t="s">
        <v>33</v>
      </c>
      <c r="X772" s="1" t="s">
        <v>1138</v>
      </c>
      <c r="Y772" s="1" t="s">
        <v>1683</v>
      </c>
      <c r="Z772" s="1" t="s">
        <v>1684</v>
      </c>
      <c r="AA772" s="1" t="s">
        <v>1685</v>
      </c>
    </row>
    <row r="773" spans="1:27" hidden="1" x14ac:dyDescent="0.25">
      <c r="A773" s="1" t="s">
        <v>26</v>
      </c>
      <c r="B773" s="1" t="s">
        <v>1686</v>
      </c>
      <c r="C773" s="2">
        <v>42327</v>
      </c>
      <c r="D773" s="1" t="s">
        <v>28</v>
      </c>
      <c r="E773" s="7" t="str">
        <f>VLOOKUP(TRIM(D773)*1,CFOP!A:B,2,FALSE)</f>
        <v>Não</v>
      </c>
      <c r="F773" s="1" t="s">
        <v>29</v>
      </c>
      <c r="G773" s="3">
        <v>-7596.91</v>
      </c>
      <c r="H773" s="3">
        <v>6606.01</v>
      </c>
      <c r="I773" s="3">
        <v>1189.08</v>
      </c>
      <c r="J773" s="1" t="s">
        <v>30</v>
      </c>
      <c r="K773" s="3">
        <v>0</v>
      </c>
      <c r="L773" s="3">
        <v>0</v>
      </c>
      <c r="M773" s="1" t="s">
        <v>31</v>
      </c>
      <c r="N773" s="3">
        <v>6606.01</v>
      </c>
      <c r="O773" s="3">
        <v>990.9</v>
      </c>
      <c r="P773" s="1" t="s">
        <v>62</v>
      </c>
      <c r="Q773" s="3">
        <v>6606.01</v>
      </c>
      <c r="R773" s="3">
        <v>109</v>
      </c>
      <c r="S773" s="1" t="s">
        <v>32</v>
      </c>
      <c r="T773" s="3">
        <v>6606.01</v>
      </c>
      <c r="U773" s="3">
        <v>502.06</v>
      </c>
      <c r="V773" s="1" t="s">
        <v>32</v>
      </c>
      <c r="W773" s="1" t="s">
        <v>33</v>
      </c>
      <c r="X773" s="1" t="s">
        <v>317</v>
      </c>
      <c r="Y773" s="1" t="s">
        <v>96</v>
      </c>
      <c r="Z773" s="1" t="s">
        <v>1430</v>
      </c>
      <c r="AA773" s="1" t="s">
        <v>1431</v>
      </c>
    </row>
    <row r="774" spans="1:27" hidden="1" x14ac:dyDescent="0.25">
      <c r="A774" s="1" t="s">
        <v>26</v>
      </c>
      <c r="B774" s="1" t="s">
        <v>1687</v>
      </c>
      <c r="C774" s="2">
        <v>42327</v>
      </c>
      <c r="D774" s="1" t="s">
        <v>28</v>
      </c>
      <c r="E774" s="7" t="str">
        <f>VLOOKUP(TRIM(D774)*1,CFOP!A:B,2,FALSE)</f>
        <v>Não</v>
      </c>
      <c r="F774" s="1" t="s">
        <v>29</v>
      </c>
      <c r="G774" s="3">
        <v>-30513.74</v>
      </c>
      <c r="H774" s="3">
        <v>26533.690000000002</v>
      </c>
      <c r="I774" s="3">
        <v>4776.0600000000004</v>
      </c>
      <c r="J774" s="1" t="s">
        <v>30</v>
      </c>
      <c r="K774" s="3">
        <v>0</v>
      </c>
      <c r="L774" s="3">
        <v>0</v>
      </c>
      <c r="M774" s="1" t="s">
        <v>31</v>
      </c>
      <c r="N774" s="3">
        <v>26533.690000000002</v>
      </c>
      <c r="O774" s="3">
        <v>3980.05</v>
      </c>
      <c r="P774" s="1" t="s">
        <v>62</v>
      </c>
      <c r="Q774" s="3">
        <v>26533.690000000002</v>
      </c>
      <c r="R774" s="3">
        <v>437.81</v>
      </c>
      <c r="S774" s="1" t="s">
        <v>32</v>
      </c>
      <c r="T774" s="3">
        <v>26533.690000000002</v>
      </c>
      <c r="U774" s="3">
        <v>2016.56</v>
      </c>
      <c r="V774" s="1" t="s">
        <v>32</v>
      </c>
      <c r="W774" s="1" t="s">
        <v>33</v>
      </c>
      <c r="X774" s="1" t="s">
        <v>317</v>
      </c>
      <c r="Y774" s="1" t="s">
        <v>96</v>
      </c>
      <c r="Z774" s="1" t="s">
        <v>1688</v>
      </c>
      <c r="AA774" s="1" t="s">
        <v>1689</v>
      </c>
    </row>
    <row r="775" spans="1:27" hidden="1" x14ac:dyDescent="0.25">
      <c r="A775" s="1" t="s">
        <v>26</v>
      </c>
      <c r="B775" s="1" t="s">
        <v>1690</v>
      </c>
      <c r="C775" s="2">
        <v>42327</v>
      </c>
      <c r="D775" s="1" t="s">
        <v>489</v>
      </c>
      <c r="E775" s="7" t="str">
        <f>VLOOKUP(TRIM(D775)*1,CFOP!A:B,2,FALSE)</f>
        <v>Não</v>
      </c>
      <c r="F775" s="1" t="s">
        <v>179</v>
      </c>
      <c r="G775" s="3">
        <v>-148.93</v>
      </c>
      <c r="H775" s="3">
        <v>145.22</v>
      </c>
      <c r="I775" s="3">
        <v>17.43</v>
      </c>
      <c r="J775" s="1" t="s">
        <v>30</v>
      </c>
      <c r="K775" s="3">
        <v>0</v>
      </c>
      <c r="L775" s="3">
        <v>0</v>
      </c>
      <c r="M775" s="1" t="s">
        <v>31</v>
      </c>
      <c r="N775" s="3">
        <v>0</v>
      </c>
      <c r="O775" s="3">
        <v>0</v>
      </c>
      <c r="P775" s="1" t="s">
        <v>31</v>
      </c>
      <c r="Q775" s="3">
        <v>148.93</v>
      </c>
      <c r="R775" s="3">
        <v>2.46</v>
      </c>
      <c r="S775" s="1" t="s">
        <v>32</v>
      </c>
      <c r="T775" s="3">
        <v>148.93</v>
      </c>
      <c r="U775" s="3">
        <v>11.32</v>
      </c>
      <c r="V775" s="1" t="s">
        <v>32</v>
      </c>
      <c r="W775" s="1" t="s">
        <v>33</v>
      </c>
      <c r="X775" s="1" t="s">
        <v>490</v>
      </c>
      <c r="Y775" s="1" t="s">
        <v>55</v>
      </c>
      <c r="Z775" s="1" t="s">
        <v>461</v>
      </c>
      <c r="AA775" s="1" t="s">
        <v>462</v>
      </c>
    </row>
    <row r="776" spans="1:27" hidden="1" x14ac:dyDescent="0.25">
      <c r="A776" s="1" t="s">
        <v>26</v>
      </c>
      <c r="B776" s="1" t="s">
        <v>1691</v>
      </c>
      <c r="C776" s="2">
        <v>42327</v>
      </c>
      <c r="D776" s="1" t="s">
        <v>489</v>
      </c>
      <c r="E776" s="7" t="str">
        <f>VLOOKUP(TRIM(D776)*1,CFOP!A:B,2,FALSE)</f>
        <v>Não</v>
      </c>
      <c r="F776" s="1" t="s">
        <v>179</v>
      </c>
      <c r="G776" s="3">
        <v>-151.22</v>
      </c>
      <c r="H776" s="3">
        <v>147.51</v>
      </c>
      <c r="I776" s="3">
        <v>17.7</v>
      </c>
      <c r="J776" s="1" t="s">
        <v>30</v>
      </c>
      <c r="K776" s="3">
        <v>0</v>
      </c>
      <c r="L776" s="3">
        <v>0</v>
      </c>
      <c r="M776" s="1" t="s">
        <v>31</v>
      </c>
      <c r="N776" s="3">
        <v>0</v>
      </c>
      <c r="O776" s="3">
        <v>0</v>
      </c>
      <c r="P776" s="1" t="s">
        <v>31</v>
      </c>
      <c r="Q776" s="3">
        <v>151.22</v>
      </c>
      <c r="R776" s="3">
        <v>2.5</v>
      </c>
      <c r="S776" s="1" t="s">
        <v>32</v>
      </c>
      <c r="T776" s="3">
        <v>151.22</v>
      </c>
      <c r="U776" s="3">
        <v>11.49</v>
      </c>
      <c r="V776" s="1" t="s">
        <v>32</v>
      </c>
      <c r="W776" s="1" t="s">
        <v>33</v>
      </c>
      <c r="X776" s="1" t="s">
        <v>490</v>
      </c>
      <c r="Y776" s="1" t="s">
        <v>55</v>
      </c>
      <c r="Z776" s="1" t="s">
        <v>1058</v>
      </c>
      <c r="AA776" s="1" t="s">
        <v>1059</v>
      </c>
    </row>
    <row r="777" spans="1:27" x14ac:dyDescent="0.25">
      <c r="A777" s="1" t="s">
        <v>26</v>
      </c>
      <c r="B777" s="1" t="s">
        <v>1692</v>
      </c>
      <c r="C777" s="2">
        <v>42327</v>
      </c>
      <c r="D777" s="1" t="s">
        <v>190</v>
      </c>
      <c r="E777" s="7" t="str">
        <f>VLOOKUP(TRIM(D777)*1,CFOP!A:B,2,FALSE)</f>
        <v>Sim</v>
      </c>
      <c r="F777" s="1" t="s">
        <v>29</v>
      </c>
      <c r="G777" s="3">
        <v>-58678</v>
      </c>
      <c r="H777" s="3">
        <v>53343.64</v>
      </c>
      <c r="I777" s="3">
        <v>9601.86</v>
      </c>
      <c r="J777" s="1" t="s">
        <v>61</v>
      </c>
      <c r="K777" s="3">
        <v>0</v>
      </c>
      <c r="L777" s="3">
        <v>0</v>
      </c>
      <c r="M777" s="1" t="s">
        <v>31</v>
      </c>
      <c r="N777" s="3">
        <v>53343.64</v>
      </c>
      <c r="O777" s="3">
        <v>5334.36</v>
      </c>
      <c r="P777" s="1" t="s">
        <v>62</v>
      </c>
      <c r="Q777" s="3">
        <v>53343.64</v>
      </c>
      <c r="R777" s="3">
        <v>880.17000000000007</v>
      </c>
      <c r="S777" s="1" t="s">
        <v>32</v>
      </c>
      <c r="T777" s="3">
        <v>53343.64</v>
      </c>
      <c r="U777" s="3">
        <v>4054.12</v>
      </c>
      <c r="V777" s="1" t="s">
        <v>32</v>
      </c>
      <c r="W777" s="1" t="s">
        <v>33</v>
      </c>
      <c r="X777" s="1" t="s">
        <v>1693</v>
      </c>
      <c r="Y777" s="1" t="s">
        <v>78</v>
      </c>
      <c r="Z777" s="1" t="s">
        <v>79</v>
      </c>
      <c r="AA777" s="1" t="s">
        <v>80</v>
      </c>
    </row>
    <row r="778" spans="1:27" hidden="1" x14ac:dyDescent="0.25">
      <c r="A778" s="1" t="s">
        <v>26</v>
      </c>
      <c r="B778" s="1" t="s">
        <v>1694</v>
      </c>
      <c r="C778" s="2">
        <v>42327</v>
      </c>
      <c r="D778" s="1" t="s">
        <v>28</v>
      </c>
      <c r="E778" s="7" t="str">
        <f>VLOOKUP(TRIM(D778)*1,CFOP!A:B,2,FALSE)</f>
        <v>Não</v>
      </c>
      <c r="F778" s="1" t="s">
        <v>29</v>
      </c>
      <c r="G778" s="3">
        <v>-152</v>
      </c>
      <c r="H778" s="3">
        <v>152</v>
      </c>
      <c r="I778" s="3">
        <v>3.54</v>
      </c>
      <c r="J778" s="1" t="s">
        <v>30</v>
      </c>
      <c r="K778" s="3">
        <v>0</v>
      </c>
      <c r="L778" s="3">
        <v>0</v>
      </c>
      <c r="M778" s="1" t="s">
        <v>31</v>
      </c>
      <c r="N778" s="3">
        <v>0</v>
      </c>
      <c r="O778" s="3">
        <v>0</v>
      </c>
      <c r="P778" s="1" t="s">
        <v>31</v>
      </c>
      <c r="Q778" s="3">
        <v>152</v>
      </c>
      <c r="R778" s="3">
        <v>2.5100000000000002</v>
      </c>
      <c r="S778" s="1" t="s">
        <v>32</v>
      </c>
      <c r="T778" s="3">
        <v>152</v>
      </c>
      <c r="U778" s="3">
        <v>11.55</v>
      </c>
      <c r="V778" s="1" t="s">
        <v>32</v>
      </c>
      <c r="W778" s="1" t="s">
        <v>33</v>
      </c>
      <c r="X778" s="1" t="s">
        <v>249</v>
      </c>
      <c r="Y778" s="1" t="s">
        <v>1695</v>
      </c>
      <c r="Z778" s="1" t="s">
        <v>1696</v>
      </c>
      <c r="AA778" s="1" t="s">
        <v>1697</v>
      </c>
    </row>
    <row r="779" spans="1:27" hidden="1" x14ac:dyDescent="0.25">
      <c r="A779" s="1" t="s">
        <v>26</v>
      </c>
      <c r="B779" s="1" t="s">
        <v>1694</v>
      </c>
      <c r="C779" s="2">
        <v>42327</v>
      </c>
      <c r="D779" s="1" t="s">
        <v>28</v>
      </c>
      <c r="E779" s="7" t="str">
        <f>VLOOKUP(TRIM(D779)*1,CFOP!A:B,2,FALSE)</f>
        <v>Não</v>
      </c>
      <c r="F779" s="1" t="s">
        <v>29</v>
      </c>
      <c r="G779" s="3">
        <v>-432</v>
      </c>
      <c r="H779" s="3">
        <v>432</v>
      </c>
      <c r="I779" s="3">
        <v>10.07</v>
      </c>
      <c r="J779" s="1" t="s">
        <v>30</v>
      </c>
      <c r="K779" s="3">
        <v>0</v>
      </c>
      <c r="L779" s="3">
        <v>0</v>
      </c>
      <c r="M779" s="1" t="s">
        <v>31</v>
      </c>
      <c r="N779" s="3">
        <v>0</v>
      </c>
      <c r="O779" s="3">
        <v>0</v>
      </c>
      <c r="P779" s="1" t="s">
        <v>31</v>
      </c>
      <c r="Q779" s="3">
        <v>432</v>
      </c>
      <c r="R779" s="3">
        <v>7.13</v>
      </c>
      <c r="S779" s="1" t="s">
        <v>32</v>
      </c>
      <c r="T779" s="3">
        <v>432</v>
      </c>
      <c r="U779" s="3">
        <v>32.83</v>
      </c>
      <c r="V779" s="1" t="s">
        <v>32</v>
      </c>
      <c r="W779" s="1" t="s">
        <v>33</v>
      </c>
      <c r="X779" s="1" t="s">
        <v>249</v>
      </c>
      <c r="Y779" s="1" t="s">
        <v>1698</v>
      </c>
      <c r="Z779" s="1" t="s">
        <v>1699</v>
      </c>
      <c r="AA779" s="1" t="s">
        <v>1700</v>
      </c>
    </row>
    <row r="780" spans="1:27" hidden="1" x14ac:dyDescent="0.25">
      <c r="A780" s="1" t="s">
        <v>26</v>
      </c>
      <c r="B780" s="1" t="s">
        <v>1701</v>
      </c>
      <c r="C780" s="2">
        <v>42327</v>
      </c>
      <c r="D780" s="1" t="s">
        <v>53</v>
      </c>
      <c r="E780" s="7" t="str">
        <f>VLOOKUP(TRIM(D780)*1,CFOP!A:B,2,FALSE)</f>
        <v>Não</v>
      </c>
      <c r="F780" s="1" t="s">
        <v>29</v>
      </c>
      <c r="G780" s="3">
        <v>-118.5</v>
      </c>
      <c r="H780" s="3">
        <v>0</v>
      </c>
      <c r="I780" s="3">
        <v>0</v>
      </c>
      <c r="J780" s="1" t="s">
        <v>31</v>
      </c>
      <c r="K780" s="3">
        <v>0</v>
      </c>
      <c r="L780" s="3">
        <v>0</v>
      </c>
      <c r="M780" s="1" t="s">
        <v>31</v>
      </c>
      <c r="N780" s="3">
        <v>0</v>
      </c>
      <c r="O780" s="3">
        <v>0</v>
      </c>
      <c r="P780" s="1" t="s">
        <v>31</v>
      </c>
      <c r="Q780" s="3">
        <v>0</v>
      </c>
      <c r="R780" s="3">
        <v>0</v>
      </c>
      <c r="S780" s="1" t="s">
        <v>31</v>
      </c>
      <c r="T780" s="3">
        <v>0</v>
      </c>
      <c r="U780" s="3">
        <v>0</v>
      </c>
      <c r="V780" s="1" t="s">
        <v>31</v>
      </c>
      <c r="W780" s="1" t="s">
        <v>33</v>
      </c>
      <c r="X780" s="1" t="s">
        <v>254</v>
      </c>
      <c r="Y780" s="1" t="s">
        <v>255</v>
      </c>
      <c r="Z780" s="1" t="s">
        <v>256</v>
      </c>
      <c r="AA780" s="1" t="s">
        <v>257</v>
      </c>
    </row>
    <row r="781" spans="1:27" hidden="1" x14ac:dyDescent="0.25">
      <c r="A781" s="1" t="s">
        <v>26</v>
      </c>
      <c r="B781" s="1" t="s">
        <v>1702</v>
      </c>
      <c r="C781" s="2">
        <v>42327</v>
      </c>
      <c r="D781" s="1" t="s">
        <v>53</v>
      </c>
      <c r="E781" s="7" t="str">
        <f>VLOOKUP(TRIM(D781)*1,CFOP!A:B,2,FALSE)</f>
        <v>Não</v>
      </c>
      <c r="F781" s="1" t="s">
        <v>29</v>
      </c>
      <c r="G781" s="3">
        <v>-359.8</v>
      </c>
      <c r="H781" s="3">
        <v>0</v>
      </c>
      <c r="I781" s="3">
        <v>0</v>
      </c>
      <c r="J781" s="1" t="s">
        <v>31</v>
      </c>
      <c r="K781" s="3">
        <v>0</v>
      </c>
      <c r="L781" s="3">
        <v>0</v>
      </c>
      <c r="M781" s="1" t="s">
        <v>31</v>
      </c>
      <c r="N781" s="3">
        <v>0</v>
      </c>
      <c r="O781" s="3">
        <v>0</v>
      </c>
      <c r="P781" s="1" t="s">
        <v>31</v>
      </c>
      <c r="Q781" s="3">
        <v>0</v>
      </c>
      <c r="R781" s="3">
        <v>0</v>
      </c>
      <c r="S781" s="1" t="s">
        <v>31</v>
      </c>
      <c r="T781" s="3">
        <v>0</v>
      </c>
      <c r="U781" s="3">
        <v>0</v>
      </c>
      <c r="V781" s="1" t="s">
        <v>31</v>
      </c>
      <c r="W781" s="1" t="s">
        <v>33</v>
      </c>
      <c r="X781" s="1" t="s">
        <v>254</v>
      </c>
      <c r="Y781" s="1" t="s">
        <v>255</v>
      </c>
      <c r="Z781" s="1" t="s">
        <v>1596</v>
      </c>
      <c r="AA781" s="1" t="s">
        <v>1597</v>
      </c>
    </row>
    <row r="782" spans="1:27" hidden="1" x14ac:dyDescent="0.25">
      <c r="A782" s="1" t="s">
        <v>26</v>
      </c>
      <c r="B782" s="1" t="s">
        <v>1703</v>
      </c>
      <c r="C782" s="2">
        <v>42331</v>
      </c>
      <c r="D782" s="1" t="s">
        <v>28</v>
      </c>
      <c r="E782" s="7" t="str">
        <f>VLOOKUP(TRIM(D782)*1,CFOP!A:B,2,FALSE)</f>
        <v>Não</v>
      </c>
      <c r="F782" s="1" t="s">
        <v>29</v>
      </c>
      <c r="G782" s="3">
        <v>-90</v>
      </c>
      <c r="H782" s="3">
        <v>90</v>
      </c>
      <c r="I782" s="3">
        <v>3.3000000000000003</v>
      </c>
      <c r="J782" s="1" t="s">
        <v>30</v>
      </c>
      <c r="K782" s="3">
        <v>0</v>
      </c>
      <c r="L782" s="3">
        <v>0</v>
      </c>
      <c r="M782" s="1" t="s">
        <v>31</v>
      </c>
      <c r="N782" s="3">
        <v>0</v>
      </c>
      <c r="O782" s="3">
        <v>0</v>
      </c>
      <c r="P782" s="1" t="s">
        <v>31</v>
      </c>
      <c r="Q782" s="3">
        <v>90</v>
      </c>
      <c r="R782" s="3">
        <v>1.49</v>
      </c>
      <c r="S782" s="1" t="s">
        <v>32</v>
      </c>
      <c r="T782" s="3">
        <v>90</v>
      </c>
      <c r="U782" s="3">
        <v>6.84</v>
      </c>
      <c r="V782" s="1" t="s">
        <v>32</v>
      </c>
      <c r="W782" s="1" t="s">
        <v>33</v>
      </c>
      <c r="X782" s="1" t="s">
        <v>34</v>
      </c>
      <c r="Y782" s="1" t="s">
        <v>35</v>
      </c>
      <c r="Z782" s="1" t="s">
        <v>1704</v>
      </c>
      <c r="AA782" s="1" t="s">
        <v>1705</v>
      </c>
    </row>
    <row r="783" spans="1:27" hidden="1" x14ac:dyDescent="0.25">
      <c r="A783" s="1" t="s">
        <v>26</v>
      </c>
      <c r="B783" s="1" t="s">
        <v>1706</v>
      </c>
      <c r="C783" s="2">
        <v>42331</v>
      </c>
      <c r="D783" s="1" t="s">
        <v>39</v>
      </c>
      <c r="E783" s="7" t="str">
        <f>VLOOKUP(TRIM(D783)*1,CFOP!A:B,2,FALSE)</f>
        <v>Não</v>
      </c>
      <c r="F783" s="1" t="s">
        <v>29</v>
      </c>
      <c r="G783" s="3">
        <v>-2150.0100000000002</v>
      </c>
      <c r="H783" s="3">
        <v>2150.0100000000002</v>
      </c>
      <c r="I783" s="3">
        <v>39.99</v>
      </c>
      <c r="J783" s="1" t="s">
        <v>30</v>
      </c>
      <c r="K783" s="3">
        <v>0</v>
      </c>
      <c r="L783" s="3">
        <v>0</v>
      </c>
      <c r="M783" s="1" t="s">
        <v>31</v>
      </c>
      <c r="N783" s="3">
        <v>0</v>
      </c>
      <c r="O783" s="3">
        <v>0</v>
      </c>
      <c r="P783" s="1" t="s">
        <v>31</v>
      </c>
      <c r="Q783" s="3">
        <v>2150.0100000000002</v>
      </c>
      <c r="R783" s="3">
        <v>35.480000000000004</v>
      </c>
      <c r="S783" s="1" t="s">
        <v>32</v>
      </c>
      <c r="T783" s="3">
        <v>2150.0100000000002</v>
      </c>
      <c r="U783" s="3">
        <v>163.4</v>
      </c>
      <c r="V783" s="1" t="s">
        <v>32</v>
      </c>
      <c r="W783" s="1" t="s">
        <v>33</v>
      </c>
      <c r="X783" s="1" t="s">
        <v>492</v>
      </c>
      <c r="Y783" s="1" t="s">
        <v>493</v>
      </c>
      <c r="Z783" s="1" t="s">
        <v>494</v>
      </c>
      <c r="AA783" s="1" t="s">
        <v>495</v>
      </c>
    </row>
    <row r="784" spans="1:27" hidden="1" x14ac:dyDescent="0.25">
      <c r="A784" s="1" t="s">
        <v>26</v>
      </c>
      <c r="B784" s="1" t="s">
        <v>1707</v>
      </c>
      <c r="C784" s="2">
        <v>42331</v>
      </c>
      <c r="D784" s="1" t="s">
        <v>28</v>
      </c>
      <c r="E784" s="7" t="str">
        <f>VLOOKUP(TRIM(D784)*1,CFOP!A:B,2,FALSE)</f>
        <v>Não</v>
      </c>
      <c r="F784" s="1" t="s">
        <v>29</v>
      </c>
      <c r="G784" s="3">
        <v>-118.8</v>
      </c>
      <c r="H784" s="3">
        <v>118.8</v>
      </c>
      <c r="I784" s="3">
        <v>2.77</v>
      </c>
      <c r="J784" s="1" t="s">
        <v>30</v>
      </c>
      <c r="K784" s="3">
        <v>0</v>
      </c>
      <c r="L784" s="3">
        <v>0</v>
      </c>
      <c r="M784" s="1" t="s">
        <v>31</v>
      </c>
      <c r="N784" s="3">
        <v>0</v>
      </c>
      <c r="O784" s="3">
        <v>0</v>
      </c>
      <c r="P784" s="1" t="s">
        <v>31</v>
      </c>
      <c r="Q784" s="3">
        <v>118.8</v>
      </c>
      <c r="R784" s="3">
        <v>1.96</v>
      </c>
      <c r="S784" s="1" t="s">
        <v>32</v>
      </c>
      <c r="T784" s="3">
        <v>118.8</v>
      </c>
      <c r="U784" s="3">
        <v>9.0299999999999994</v>
      </c>
      <c r="V784" s="1" t="s">
        <v>32</v>
      </c>
      <c r="W784" s="1" t="s">
        <v>33</v>
      </c>
      <c r="X784" s="1" t="s">
        <v>1708</v>
      </c>
      <c r="Y784" s="1" t="s">
        <v>44</v>
      </c>
      <c r="Z784" s="1" t="s">
        <v>1709</v>
      </c>
      <c r="AA784" s="1" t="s">
        <v>1710</v>
      </c>
    </row>
    <row r="785" spans="1:27" hidden="1" x14ac:dyDescent="0.25">
      <c r="A785" s="1" t="s">
        <v>26</v>
      </c>
      <c r="B785" s="1" t="s">
        <v>1707</v>
      </c>
      <c r="C785" s="2">
        <v>42331</v>
      </c>
      <c r="D785" s="1" t="s">
        <v>28</v>
      </c>
      <c r="E785" s="7" t="str">
        <f>VLOOKUP(TRIM(D785)*1,CFOP!A:B,2,FALSE)</f>
        <v>Não</v>
      </c>
      <c r="F785" s="1" t="s">
        <v>29</v>
      </c>
      <c r="G785" s="3">
        <v>-305</v>
      </c>
      <c r="H785" s="3">
        <v>305</v>
      </c>
      <c r="I785" s="3">
        <v>7.11</v>
      </c>
      <c r="J785" s="1" t="s">
        <v>30</v>
      </c>
      <c r="K785" s="3">
        <v>0</v>
      </c>
      <c r="L785" s="3">
        <v>0</v>
      </c>
      <c r="M785" s="1" t="s">
        <v>31</v>
      </c>
      <c r="N785" s="3">
        <v>0</v>
      </c>
      <c r="O785" s="3">
        <v>0</v>
      </c>
      <c r="P785" s="1" t="s">
        <v>31</v>
      </c>
      <c r="Q785" s="3">
        <v>305</v>
      </c>
      <c r="R785" s="3">
        <v>5.03</v>
      </c>
      <c r="S785" s="1" t="s">
        <v>32</v>
      </c>
      <c r="T785" s="3">
        <v>305</v>
      </c>
      <c r="U785" s="3">
        <v>23.18</v>
      </c>
      <c r="V785" s="1" t="s">
        <v>32</v>
      </c>
      <c r="W785" s="1" t="s">
        <v>33</v>
      </c>
      <c r="X785" s="1" t="s">
        <v>1708</v>
      </c>
      <c r="Y785" s="1" t="s">
        <v>1489</v>
      </c>
      <c r="Z785" s="1" t="s">
        <v>1711</v>
      </c>
      <c r="AA785" s="1" t="s">
        <v>1712</v>
      </c>
    </row>
    <row r="786" spans="1:27" hidden="1" x14ac:dyDescent="0.25">
      <c r="A786" s="1" t="s">
        <v>26</v>
      </c>
      <c r="B786" s="1" t="s">
        <v>1713</v>
      </c>
      <c r="C786" s="2">
        <v>42331</v>
      </c>
      <c r="D786" s="1" t="s">
        <v>59</v>
      </c>
      <c r="E786" s="7" t="str">
        <f>VLOOKUP(TRIM(D786)*1,CFOP!A:B,2,FALSE)</f>
        <v>Não</v>
      </c>
      <c r="F786" s="1" t="s">
        <v>60</v>
      </c>
      <c r="G786" s="3">
        <v>-779.43</v>
      </c>
      <c r="H786" s="3">
        <v>989.91</v>
      </c>
      <c r="I786" s="3">
        <v>178.18</v>
      </c>
      <c r="J786" s="1" t="s">
        <v>61</v>
      </c>
      <c r="K786" s="3">
        <v>0</v>
      </c>
      <c r="L786" s="3">
        <v>0</v>
      </c>
      <c r="M786" s="1" t="s">
        <v>31</v>
      </c>
      <c r="N786" s="3">
        <v>640.93000000000006</v>
      </c>
      <c r="O786" s="3">
        <v>96.14</v>
      </c>
      <c r="P786" s="1" t="s">
        <v>62</v>
      </c>
      <c r="Q786" s="3">
        <v>543.16</v>
      </c>
      <c r="R786" s="3">
        <v>11.41</v>
      </c>
      <c r="S786" s="1" t="s">
        <v>32</v>
      </c>
      <c r="T786" s="3">
        <v>543.16</v>
      </c>
      <c r="U786" s="3">
        <v>52.410000000000004</v>
      </c>
      <c r="V786" s="1" t="s">
        <v>32</v>
      </c>
      <c r="W786" s="1" t="s">
        <v>33</v>
      </c>
      <c r="X786" s="1" t="s">
        <v>63</v>
      </c>
      <c r="Y786" s="1" t="s">
        <v>70</v>
      </c>
      <c r="Z786" s="1" t="s">
        <v>1714</v>
      </c>
      <c r="AA786" s="1" t="s">
        <v>1715</v>
      </c>
    </row>
    <row r="787" spans="1:27" hidden="1" x14ac:dyDescent="0.25">
      <c r="A787" s="1" t="s">
        <v>26</v>
      </c>
      <c r="B787" s="1" t="s">
        <v>1713</v>
      </c>
      <c r="C787" s="2">
        <v>42331</v>
      </c>
      <c r="D787" s="1" t="s">
        <v>59</v>
      </c>
      <c r="E787" s="7" t="str">
        <f>VLOOKUP(TRIM(D787)*1,CFOP!A:B,2,FALSE)</f>
        <v>Não</v>
      </c>
      <c r="F787" s="1" t="s">
        <v>60</v>
      </c>
      <c r="G787" s="3">
        <v>-368.51</v>
      </c>
      <c r="H787" s="3">
        <v>471.27</v>
      </c>
      <c r="I787" s="3">
        <v>84.83</v>
      </c>
      <c r="J787" s="1" t="s">
        <v>61</v>
      </c>
      <c r="K787" s="3">
        <v>0</v>
      </c>
      <c r="L787" s="3">
        <v>0</v>
      </c>
      <c r="M787" s="1" t="s">
        <v>31</v>
      </c>
      <c r="N787" s="3">
        <v>305.13</v>
      </c>
      <c r="O787" s="3">
        <v>45.77</v>
      </c>
      <c r="P787" s="1" t="s">
        <v>62</v>
      </c>
      <c r="Q787" s="3">
        <v>258.59000000000003</v>
      </c>
      <c r="R787" s="3">
        <v>5.43</v>
      </c>
      <c r="S787" s="1" t="s">
        <v>32</v>
      </c>
      <c r="T787" s="3">
        <v>258.59000000000003</v>
      </c>
      <c r="U787" s="3">
        <v>24.95</v>
      </c>
      <c r="V787" s="1" t="s">
        <v>32</v>
      </c>
      <c r="W787" s="1" t="s">
        <v>33</v>
      </c>
      <c r="X787" s="1" t="s">
        <v>63</v>
      </c>
      <c r="Y787" s="1" t="s">
        <v>44</v>
      </c>
      <c r="Z787" s="1" t="s">
        <v>85</v>
      </c>
      <c r="AA787" s="1" t="s">
        <v>86</v>
      </c>
    </row>
    <row r="788" spans="1:27" hidden="1" x14ac:dyDescent="0.25">
      <c r="A788" s="1" t="s">
        <v>26</v>
      </c>
      <c r="B788" s="1" t="s">
        <v>1713</v>
      </c>
      <c r="C788" s="2">
        <v>42331</v>
      </c>
      <c r="D788" s="1" t="s">
        <v>59</v>
      </c>
      <c r="E788" s="7" t="str">
        <f>VLOOKUP(TRIM(D788)*1,CFOP!A:B,2,FALSE)</f>
        <v>Não</v>
      </c>
      <c r="F788" s="1" t="s">
        <v>60</v>
      </c>
      <c r="G788" s="3">
        <v>-1321.21</v>
      </c>
      <c r="H788" s="3">
        <v>1771.3400000000001</v>
      </c>
      <c r="I788" s="3">
        <v>318.84000000000003</v>
      </c>
      <c r="J788" s="1" t="s">
        <v>61</v>
      </c>
      <c r="K788" s="3">
        <v>0</v>
      </c>
      <c r="L788" s="3">
        <v>0</v>
      </c>
      <c r="M788" s="1" t="s">
        <v>31</v>
      </c>
      <c r="N788" s="3">
        <v>1146.8900000000001</v>
      </c>
      <c r="O788" s="3">
        <v>172.03</v>
      </c>
      <c r="P788" s="1" t="s">
        <v>62</v>
      </c>
      <c r="Q788" s="3">
        <v>971.94</v>
      </c>
      <c r="R788" s="3">
        <v>20.41</v>
      </c>
      <c r="S788" s="1" t="s">
        <v>32</v>
      </c>
      <c r="T788" s="3">
        <v>971.94</v>
      </c>
      <c r="U788" s="3">
        <v>93.79</v>
      </c>
      <c r="V788" s="1" t="s">
        <v>32</v>
      </c>
      <c r="W788" s="1" t="s">
        <v>33</v>
      </c>
      <c r="X788" s="1" t="s">
        <v>63</v>
      </c>
      <c r="Y788" s="1" t="s">
        <v>44</v>
      </c>
      <c r="Z788" s="1" t="s">
        <v>1716</v>
      </c>
      <c r="AA788" s="1" t="s">
        <v>1717</v>
      </c>
    </row>
    <row r="789" spans="1:27" hidden="1" x14ac:dyDescent="0.25">
      <c r="A789" s="1" t="s">
        <v>26</v>
      </c>
      <c r="B789" s="1" t="s">
        <v>1713</v>
      </c>
      <c r="C789" s="2">
        <v>42331</v>
      </c>
      <c r="D789" s="1" t="s">
        <v>59</v>
      </c>
      <c r="E789" s="7" t="str">
        <f>VLOOKUP(TRIM(D789)*1,CFOP!A:B,2,FALSE)</f>
        <v>Não</v>
      </c>
      <c r="F789" s="1" t="s">
        <v>60</v>
      </c>
      <c r="G789" s="3">
        <v>-196.86</v>
      </c>
      <c r="H789" s="3">
        <v>341.98</v>
      </c>
      <c r="I789" s="3">
        <v>61.56</v>
      </c>
      <c r="J789" s="1" t="s">
        <v>61</v>
      </c>
      <c r="K789" s="3">
        <v>0</v>
      </c>
      <c r="L789" s="3">
        <v>0</v>
      </c>
      <c r="M789" s="1" t="s">
        <v>31</v>
      </c>
      <c r="N789" s="3">
        <v>221.42000000000002</v>
      </c>
      <c r="O789" s="3">
        <v>33.21</v>
      </c>
      <c r="P789" s="1" t="s">
        <v>62</v>
      </c>
      <c r="Q789" s="3">
        <v>187.65</v>
      </c>
      <c r="R789" s="3">
        <v>3.94</v>
      </c>
      <c r="S789" s="1" t="s">
        <v>32</v>
      </c>
      <c r="T789" s="3">
        <v>187.65</v>
      </c>
      <c r="U789" s="3">
        <v>18.11</v>
      </c>
      <c r="V789" s="1" t="s">
        <v>32</v>
      </c>
      <c r="W789" s="1" t="s">
        <v>33</v>
      </c>
      <c r="X789" s="1" t="s">
        <v>63</v>
      </c>
      <c r="Y789" s="1" t="s">
        <v>44</v>
      </c>
      <c r="Z789" s="1" t="s">
        <v>1718</v>
      </c>
      <c r="AA789" s="1" t="s">
        <v>1719</v>
      </c>
    </row>
    <row r="790" spans="1:27" hidden="1" x14ac:dyDescent="0.25">
      <c r="A790" s="1" t="s">
        <v>26</v>
      </c>
      <c r="B790" s="1" t="s">
        <v>1713</v>
      </c>
      <c r="C790" s="2">
        <v>42331</v>
      </c>
      <c r="D790" s="1" t="s">
        <v>59</v>
      </c>
      <c r="E790" s="7" t="str">
        <f>VLOOKUP(TRIM(D790)*1,CFOP!A:B,2,FALSE)</f>
        <v>Não</v>
      </c>
      <c r="F790" s="1" t="s">
        <v>60</v>
      </c>
      <c r="G790" s="3">
        <v>-1338.93</v>
      </c>
      <c r="H790" s="3">
        <v>1819.92</v>
      </c>
      <c r="I790" s="3">
        <v>327.59000000000003</v>
      </c>
      <c r="J790" s="1" t="s">
        <v>61</v>
      </c>
      <c r="K790" s="3">
        <v>0</v>
      </c>
      <c r="L790" s="3">
        <v>0</v>
      </c>
      <c r="M790" s="1" t="s">
        <v>31</v>
      </c>
      <c r="N790" s="3">
        <v>1178.3399999999999</v>
      </c>
      <c r="O790" s="3">
        <v>176.75</v>
      </c>
      <c r="P790" s="1" t="s">
        <v>62</v>
      </c>
      <c r="Q790" s="3">
        <v>998.6</v>
      </c>
      <c r="R790" s="3">
        <v>20.97</v>
      </c>
      <c r="S790" s="1" t="s">
        <v>32</v>
      </c>
      <c r="T790" s="3">
        <v>998.6</v>
      </c>
      <c r="U790" s="3">
        <v>96.36</v>
      </c>
      <c r="V790" s="1" t="s">
        <v>32</v>
      </c>
      <c r="W790" s="1" t="s">
        <v>33</v>
      </c>
      <c r="X790" s="1" t="s">
        <v>63</v>
      </c>
      <c r="Y790" s="1" t="s">
        <v>44</v>
      </c>
      <c r="Z790" s="1" t="s">
        <v>87</v>
      </c>
      <c r="AA790" s="1" t="s">
        <v>88</v>
      </c>
    </row>
    <row r="791" spans="1:27" hidden="1" x14ac:dyDescent="0.25">
      <c r="A791" s="1" t="s">
        <v>26</v>
      </c>
      <c r="B791" s="1" t="s">
        <v>1713</v>
      </c>
      <c r="C791" s="2">
        <v>42331</v>
      </c>
      <c r="D791" s="1" t="s">
        <v>59</v>
      </c>
      <c r="E791" s="7" t="str">
        <f>VLOOKUP(TRIM(D791)*1,CFOP!A:B,2,FALSE)</f>
        <v>Não</v>
      </c>
      <c r="F791" s="1" t="s">
        <v>60</v>
      </c>
      <c r="G791" s="3">
        <v>-7885.32</v>
      </c>
      <c r="H791" s="3">
        <v>9601.33</v>
      </c>
      <c r="I791" s="3">
        <v>1728.24</v>
      </c>
      <c r="J791" s="1" t="s">
        <v>61</v>
      </c>
      <c r="K791" s="3">
        <v>0</v>
      </c>
      <c r="L791" s="3">
        <v>0</v>
      </c>
      <c r="M791" s="1" t="s">
        <v>31</v>
      </c>
      <c r="N791" s="3">
        <v>6216.58</v>
      </c>
      <c r="O791" s="3">
        <v>932.49</v>
      </c>
      <c r="P791" s="1" t="s">
        <v>62</v>
      </c>
      <c r="Q791" s="3">
        <v>5268.29</v>
      </c>
      <c r="R791" s="3">
        <v>110.63</v>
      </c>
      <c r="S791" s="1" t="s">
        <v>32</v>
      </c>
      <c r="T791" s="3">
        <v>5268.29</v>
      </c>
      <c r="U791" s="3">
        <v>508.39</v>
      </c>
      <c r="V791" s="1" t="s">
        <v>32</v>
      </c>
      <c r="W791" s="1" t="s">
        <v>33</v>
      </c>
      <c r="X791" s="1" t="s">
        <v>63</v>
      </c>
      <c r="Y791" s="1" t="s">
        <v>44</v>
      </c>
      <c r="Z791" s="1" t="s">
        <v>1720</v>
      </c>
      <c r="AA791" s="1" t="s">
        <v>1721</v>
      </c>
    </row>
    <row r="792" spans="1:27" hidden="1" x14ac:dyDescent="0.25">
      <c r="A792" s="1" t="s">
        <v>26</v>
      </c>
      <c r="B792" s="1" t="s">
        <v>1713</v>
      </c>
      <c r="C792" s="2">
        <v>42331</v>
      </c>
      <c r="D792" s="1" t="s">
        <v>59</v>
      </c>
      <c r="E792" s="7" t="str">
        <f>VLOOKUP(TRIM(D792)*1,CFOP!A:B,2,FALSE)</f>
        <v>Não</v>
      </c>
      <c r="F792" s="1" t="s">
        <v>60</v>
      </c>
      <c r="G792" s="3">
        <v>-1129.6099999999999</v>
      </c>
      <c r="H792" s="3">
        <v>1535.1000000000001</v>
      </c>
      <c r="I792" s="3">
        <v>276.32</v>
      </c>
      <c r="J792" s="1" t="s">
        <v>61</v>
      </c>
      <c r="K792" s="3">
        <v>0</v>
      </c>
      <c r="L792" s="3">
        <v>0</v>
      </c>
      <c r="M792" s="1" t="s">
        <v>31</v>
      </c>
      <c r="N792" s="3">
        <v>993.92000000000007</v>
      </c>
      <c r="O792" s="3">
        <v>149.09</v>
      </c>
      <c r="P792" s="1" t="s">
        <v>62</v>
      </c>
      <c r="Q792" s="3">
        <v>842.31000000000006</v>
      </c>
      <c r="R792" s="3">
        <v>17.690000000000001</v>
      </c>
      <c r="S792" s="1" t="s">
        <v>32</v>
      </c>
      <c r="T792" s="3">
        <v>842.31000000000006</v>
      </c>
      <c r="U792" s="3">
        <v>81.28</v>
      </c>
      <c r="V792" s="1" t="s">
        <v>32</v>
      </c>
      <c r="W792" s="1" t="s">
        <v>33</v>
      </c>
      <c r="X792" s="1" t="s">
        <v>63</v>
      </c>
      <c r="Y792" s="1" t="s">
        <v>44</v>
      </c>
      <c r="Z792" s="1" t="s">
        <v>87</v>
      </c>
      <c r="AA792" s="1" t="s">
        <v>88</v>
      </c>
    </row>
    <row r="793" spans="1:27" hidden="1" x14ac:dyDescent="0.25">
      <c r="A793" s="1" t="s">
        <v>26</v>
      </c>
      <c r="B793" s="1" t="s">
        <v>1713</v>
      </c>
      <c r="C793" s="2">
        <v>42331</v>
      </c>
      <c r="D793" s="1" t="s">
        <v>59</v>
      </c>
      <c r="E793" s="7" t="str">
        <f>VLOOKUP(TRIM(D793)*1,CFOP!A:B,2,FALSE)</f>
        <v>Não</v>
      </c>
      <c r="F793" s="1" t="s">
        <v>60</v>
      </c>
      <c r="G793" s="3">
        <v>-310.49</v>
      </c>
      <c r="H793" s="3">
        <v>404.99</v>
      </c>
      <c r="I793" s="3">
        <v>72.900000000000006</v>
      </c>
      <c r="J793" s="1" t="s">
        <v>61</v>
      </c>
      <c r="K793" s="3">
        <v>0</v>
      </c>
      <c r="L793" s="3">
        <v>0</v>
      </c>
      <c r="M793" s="1" t="s">
        <v>31</v>
      </c>
      <c r="N793" s="3">
        <v>262.20999999999998</v>
      </c>
      <c r="O793" s="3">
        <v>39.33</v>
      </c>
      <c r="P793" s="1" t="s">
        <v>62</v>
      </c>
      <c r="Q793" s="3">
        <v>222.21</v>
      </c>
      <c r="R793" s="3">
        <v>4.67</v>
      </c>
      <c r="S793" s="1" t="s">
        <v>32</v>
      </c>
      <c r="T793" s="3">
        <v>222.21</v>
      </c>
      <c r="U793" s="3">
        <v>21.44</v>
      </c>
      <c r="V793" s="1" t="s">
        <v>32</v>
      </c>
      <c r="W793" s="1" t="s">
        <v>33</v>
      </c>
      <c r="X793" s="1" t="s">
        <v>63</v>
      </c>
      <c r="Y793" s="1" t="s">
        <v>44</v>
      </c>
      <c r="Z793" s="1" t="s">
        <v>85</v>
      </c>
      <c r="AA793" s="1" t="s">
        <v>86</v>
      </c>
    </row>
    <row r="794" spans="1:27" hidden="1" x14ac:dyDescent="0.25">
      <c r="A794" s="1" t="s">
        <v>26</v>
      </c>
      <c r="B794" s="1" t="s">
        <v>1713</v>
      </c>
      <c r="C794" s="2">
        <v>42331</v>
      </c>
      <c r="D794" s="1" t="s">
        <v>59</v>
      </c>
      <c r="E794" s="7" t="str">
        <f>VLOOKUP(TRIM(D794)*1,CFOP!A:B,2,FALSE)</f>
        <v>Não</v>
      </c>
      <c r="F794" s="1" t="s">
        <v>60</v>
      </c>
      <c r="G794" s="3">
        <v>-283.55</v>
      </c>
      <c r="H794" s="3">
        <v>360.40000000000003</v>
      </c>
      <c r="I794" s="3">
        <v>64.87</v>
      </c>
      <c r="J794" s="1" t="s">
        <v>61</v>
      </c>
      <c r="K794" s="3">
        <v>0</v>
      </c>
      <c r="L794" s="3">
        <v>0</v>
      </c>
      <c r="M794" s="1" t="s">
        <v>31</v>
      </c>
      <c r="N794" s="3">
        <v>233.36</v>
      </c>
      <c r="O794" s="3">
        <v>35</v>
      </c>
      <c r="P794" s="1" t="s">
        <v>62</v>
      </c>
      <c r="Q794" s="3">
        <v>197.76</v>
      </c>
      <c r="R794" s="3">
        <v>4.1500000000000004</v>
      </c>
      <c r="S794" s="1" t="s">
        <v>32</v>
      </c>
      <c r="T794" s="3">
        <v>197.76</v>
      </c>
      <c r="U794" s="3">
        <v>19.080000000000002</v>
      </c>
      <c r="V794" s="1" t="s">
        <v>32</v>
      </c>
      <c r="W794" s="1" t="s">
        <v>33</v>
      </c>
      <c r="X794" s="1" t="s">
        <v>63</v>
      </c>
      <c r="Y794" s="1" t="s">
        <v>70</v>
      </c>
      <c r="Z794" s="1" t="s">
        <v>1714</v>
      </c>
      <c r="AA794" s="1" t="s">
        <v>1715</v>
      </c>
    </row>
    <row r="795" spans="1:27" hidden="1" x14ac:dyDescent="0.25">
      <c r="A795" s="1" t="s">
        <v>26</v>
      </c>
      <c r="B795" s="1" t="s">
        <v>1722</v>
      </c>
      <c r="C795" s="2">
        <v>42331</v>
      </c>
      <c r="D795" s="1" t="s">
        <v>59</v>
      </c>
      <c r="E795" s="7" t="str">
        <f>VLOOKUP(TRIM(D795)*1,CFOP!A:B,2,FALSE)</f>
        <v>Não</v>
      </c>
      <c r="F795" s="1" t="s">
        <v>60</v>
      </c>
      <c r="G795" s="3">
        <v>-464.11</v>
      </c>
      <c r="H795" s="3">
        <v>569.85</v>
      </c>
      <c r="I795" s="3">
        <v>102.57000000000001</v>
      </c>
      <c r="J795" s="1" t="s">
        <v>61</v>
      </c>
      <c r="K795" s="3">
        <v>0</v>
      </c>
      <c r="L795" s="3">
        <v>0</v>
      </c>
      <c r="M795" s="1" t="s">
        <v>31</v>
      </c>
      <c r="N795" s="3">
        <v>368.38</v>
      </c>
      <c r="O795" s="3">
        <v>55.26</v>
      </c>
      <c r="P795" s="1" t="s">
        <v>62</v>
      </c>
      <c r="Q795" s="3">
        <v>317.57</v>
      </c>
      <c r="R795" s="3">
        <v>6.67</v>
      </c>
      <c r="S795" s="1" t="s">
        <v>32</v>
      </c>
      <c r="T795" s="3">
        <v>317.57</v>
      </c>
      <c r="U795" s="3">
        <v>30.650000000000002</v>
      </c>
      <c r="V795" s="1" t="s">
        <v>32</v>
      </c>
      <c r="W795" s="1" t="s">
        <v>33</v>
      </c>
      <c r="X795" s="1" t="s">
        <v>90</v>
      </c>
      <c r="Y795" s="1" t="s">
        <v>91</v>
      </c>
      <c r="Z795" s="1" t="s">
        <v>1532</v>
      </c>
      <c r="AA795" s="1" t="s">
        <v>1533</v>
      </c>
    </row>
    <row r="796" spans="1:27" hidden="1" x14ac:dyDescent="0.25">
      <c r="A796" s="1" t="s">
        <v>26</v>
      </c>
      <c r="B796" s="1" t="s">
        <v>1722</v>
      </c>
      <c r="C796" s="2">
        <v>42331</v>
      </c>
      <c r="D796" s="1" t="s">
        <v>59</v>
      </c>
      <c r="E796" s="7" t="str">
        <f>VLOOKUP(TRIM(D796)*1,CFOP!A:B,2,FALSE)</f>
        <v>Não</v>
      </c>
      <c r="F796" s="1" t="s">
        <v>60</v>
      </c>
      <c r="G796" s="3">
        <v>-883.32999999999993</v>
      </c>
      <c r="H796" s="3">
        <v>1093.81</v>
      </c>
      <c r="I796" s="3">
        <v>196.89000000000001</v>
      </c>
      <c r="J796" s="1" t="s">
        <v>61</v>
      </c>
      <c r="K796" s="3">
        <v>0</v>
      </c>
      <c r="L796" s="3">
        <v>0</v>
      </c>
      <c r="M796" s="1" t="s">
        <v>31</v>
      </c>
      <c r="N796" s="3">
        <v>707.09</v>
      </c>
      <c r="O796" s="3">
        <v>106.06</v>
      </c>
      <c r="P796" s="1" t="s">
        <v>62</v>
      </c>
      <c r="Q796" s="3">
        <v>609.57000000000005</v>
      </c>
      <c r="R796" s="3">
        <v>12.8</v>
      </c>
      <c r="S796" s="1" t="s">
        <v>32</v>
      </c>
      <c r="T796" s="3">
        <v>609.57000000000005</v>
      </c>
      <c r="U796" s="3">
        <v>58.82</v>
      </c>
      <c r="V796" s="1" t="s">
        <v>32</v>
      </c>
      <c r="W796" s="1" t="s">
        <v>33</v>
      </c>
      <c r="X796" s="1" t="s">
        <v>90</v>
      </c>
      <c r="Y796" s="1" t="s">
        <v>91</v>
      </c>
      <c r="Z796" s="1" t="s">
        <v>118</v>
      </c>
      <c r="AA796" s="1" t="s">
        <v>119</v>
      </c>
    </row>
    <row r="797" spans="1:27" hidden="1" x14ac:dyDescent="0.25">
      <c r="A797" s="1" t="s">
        <v>26</v>
      </c>
      <c r="B797" s="1" t="s">
        <v>1722</v>
      </c>
      <c r="C797" s="2">
        <v>42331</v>
      </c>
      <c r="D797" s="1" t="s">
        <v>59</v>
      </c>
      <c r="E797" s="7" t="str">
        <f>VLOOKUP(TRIM(D797)*1,CFOP!A:B,2,FALSE)</f>
        <v>Não</v>
      </c>
      <c r="F797" s="1" t="s">
        <v>60</v>
      </c>
      <c r="G797" s="3">
        <v>-430.04</v>
      </c>
      <c r="H797" s="3">
        <v>669.82</v>
      </c>
      <c r="I797" s="3">
        <v>120.57000000000001</v>
      </c>
      <c r="J797" s="1" t="s">
        <v>61</v>
      </c>
      <c r="K797" s="3">
        <v>0</v>
      </c>
      <c r="L797" s="3">
        <v>0</v>
      </c>
      <c r="M797" s="1" t="s">
        <v>31</v>
      </c>
      <c r="N797" s="3">
        <v>433</v>
      </c>
      <c r="O797" s="3">
        <v>64.95</v>
      </c>
      <c r="P797" s="1" t="s">
        <v>62</v>
      </c>
      <c r="Q797" s="3">
        <v>373.28000000000003</v>
      </c>
      <c r="R797" s="3">
        <v>7.84</v>
      </c>
      <c r="S797" s="1" t="s">
        <v>32</v>
      </c>
      <c r="T797" s="3">
        <v>373.28000000000003</v>
      </c>
      <c r="U797" s="3">
        <v>36.020000000000003</v>
      </c>
      <c r="V797" s="1" t="s">
        <v>32</v>
      </c>
      <c r="W797" s="1" t="s">
        <v>33</v>
      </c>
      <c r="X797" s="1" t="s">
        <v>90</v>
      </c>
      <c r="Y797" s="1" t="s">
        <v>91</v>
      </c>
      <c r="Z797" s="1" t="s">
        <v>108</v>
      </c>
      <c r="AA797" s="1" t="s">
        <v>109</v>
      </c>
    </row>
    <row r="798" spans="1:27" hidden="1" x14ac:dyDescent="0.25">
      <c r="A798" s="1" t="s">
        <v>26</v>
      </c>
      <c r="B798" s="1" t="s">
        <v>1722</v>
      </c>
      <c r="C798" s="2">
        <v>42331</v>
      </c>
      <c r="D798" s="1" t="s">
        <v>59</v>
      </c>
      <c r="E798" s="7" t="str">
        <f>VLOOKUP(TRIM(D798)*1,CFOP!A:B,2,FALSE)</f>
        <v>Não</v>
      </c>
      <c r="F798" s="1" t="s">
        <v>60</v>
      </c>
      <c r="G798" s="3">
        <v>-289.55</v>
      </c>
      <c r="H798" s="3">
        <v>364.85</v>
      </c>
      <c r="I798" s="3">
        <v>65.67</v>
      </c>
      <c r="J798" s="1" t="s">
        <v>61</v>
      </c>
      <c r="K798" s="3">
        <v>0</v>
      </c>
      <c r="L798" s="3">
        <v>0</v>
      </c>
      <c r="M798" s="1" t="s">
        <v>31</v>
      </c>
      <c r="N798" s="3">
        <v>235.86</v>
      </c>
      <c r="O798" s="3">
        <v>35.380000000000003</v>
      </c>
      <c r="P798" s="1" t="s">
        <v>62</v>
      </c>
      <c r="Q798" s="3">
        <v>203.33</v>
      </c>
      <c r="R798" s="3">
        <v>4.2700000000000005</v>
      </c>
      <c r="S798" s="1" t="s">
        <v>32</v>
      </c>
      <c r="T798" s="3">
        <v>203.33</v>
      </c>
      <c r="U798" s="3">
        <v>19.62</v>
      </c>
      <c r="V798" s="1" t="s">
        <v>32</v>
      </c>
      <c r="W798" s="1" t="s">
        <v>33</v>
      </c>
      <c r="X798" s="1" t="s">
        <v>90</v>
      </c>
      <c r="Y798" s="1" t="s">
        <v>91</v>
      </c>
      <c r="Z798" s="1" t="s">
        <v>1723</v>
      </c>
      <c r="AA798" s="1" t="s">
        <v>1724</v>
      </c>
    </row>
    <row r="799" spans="1:27" hidden="1" x14ac:dyDescent="0.25">
      <c r="A799" s="1" t="s">
        <v>26</v>
      </c>
      <c r="B799" s="1" t="s">
        <v>1722</v>
      </c>
      <c r="C799" s="2">
        <v>42331</v>
      </c>
      <c r="D799" s="1" t="s">
        <v>59</v>
      </c>
      <c r="E799" s="7" t="str">
        <f>VLOOKUP(TRIM(D799)*1,CFOP!A:B,2,FALSE)</f>
        <v>Não</v>
      </c>
      <c r="F799" s="1" t="s">
        <v>60</v>
      </c>
      <c r="G799" s="3">
        <v>-99.65</v>
      </c>
      <c r="H799" s="3">
        <v>154.1</v>
      </c>
      <c r="I799" s="3">
        <v>27.740000000000002</v>
      </c>
      <c r="J799" s="1" t="s">
        <v>61</v>
      </c>
      <c r="K799" s="3">
        <v>0</v>
      </c>
      <c r="L799" s="3">
        <v>0</v>
      </c>
      <c r="M799" s="1" t="s">
        <v>31</v>
      </c>
      <c r="N799" s="3">
        <v>99.62</v>
      </c>
      <c r="O799" s="3">
        <v>14.94</v>
      </c>
      <c r="P799" s="1" t="s">
        <v>62</v>
      </c>
      <c r="Q799" s="3">
        <v>85.88</v>
      </c>
      <c r="R799" s="3">
        <v>1.8</v>
      </c>
      <c r="S799" s="1" t="s">
        <v>32</v>
      </c>
      <c r="T799" s="3">
        <v>85.88</v>
      </c>
      <c r="U799" s="3">
        <v>8.2900000000000009</v>
      </c>
      <c r="V799" s="1" t="s">
        <v>32</v>
      </c>
      <c r="W799" s="1" t="s">
        <v>33</v>
      </c>
      <c r="X799" s="1" t="s">
        <v>90</v>
      </c>
      <c r="Y799" s="1" t="s">
        <v>91</v>
      </c>
      <c r="Z799" s="1" t="s">
        <v>1192</v>
      </c>
      <c r="AA799" s="1" t="s">
        <v>1193</v>
      </c>
    </row>
    <row r="800" spans="1:27" hidden="1" x14ac:dyDescent="0.25">
      <c r="A800" s="1" t="s">
        <v>26</v>
      </c>
      <c r="B800" s="1" t="s">
        <v>1722</v>
      </c>
      <c r="C800" s="2">
        <v>42331</v>
      </c>
      <c r="D800" s="1" t="s">
        <v>59</v>
      </c>
      <c r="E800" s="7" t="str">
        <f>VLOOKUP(TRIM(D800)*1,CFOP!A:B,2,FALSE)</f>
        <v>Não</v>
      </c>
      <c r="F800" s="1" t="s">
        <v>60</v>
      </c>
      <c r="G800" s="3">
        <v>-443.12</v>
      </c>
      <c r="H800" s="3">
        <v>536.9</v>
      </c>
      <c r="I800" s="3">
        <v>96.64</v>
      </c>
      <c r="J800" s="1" t="s">
        <v>61</v>
      </c>
      <c r="K800" s="3">
        <v>0</v>
      </c>
      <c r="L800" s="3">
        <v>0</v>
      </c>
      <c r="M800" s="1" t="s">
        <v>31</v>
      </c>
      <c r="N800" s="3">
        <v>336.59000000000003</v>
      </c>
      <c r="O800" s="3">
        <v>67.320000000000007</v>
      </c>
      <c r="P800" s="1" t="s">
        <v>62</v>
      </c>
      <c r="Q800" s="3">
        <v>285.25</v>
      </c>
      <c r="R800" s="3">
        <v>5.99</v>
      </c>
      <c r="S800" s="1" t="s">
        <v>32</v>
      </c>
      <c r="T800" s="3">
        <v>285.25</v>
      </c>
      <c r="U800" s="3">
        <v>27.53</v>
      </c>
      <c r="V800" s="1" t="s">
        <v>32</v>
      </c>
      <c r="W800" s="1" t="s">
        <v>33</v>
      </c>
      <c r="X800" s="1" t="s">
        <v>90</v>
      </c>
      <c r="Y800" s="1" t="s">
        <v>99</v>
      </c>
      <c r="Z800" s="1" t="s">
        <v>1725</v>
      </c>
      <c r="AA800" s="1" t="s">
        <v>1726</v>
      </c>
    </row>
    <row r="801" spans="1:27" hidden="1" x14ac:dyDescent="0.25">
      <c r="A801" s="1" t="s">
        <v>26</v>
      </c>
      <c r="B801" s="1" t="s">
        <v>1722</v>
      </c>
      <c r="C801" s="2">
        <v>42331</v>
      </c>
      <c r="D801" s="1" t="s">
        <v>59</v>
      </c>
      <c r="E801" s="7" t="str">
        <f>VLOOKUP(TRIM(D801)*1,CFOP!A:B,2,FALSE)</f>
        <v>Não</v>
      </c>
      <c r="F801" s="1" t="s">
        <v>60</v>
      </c>
      <c r="G801" s="3">
        <v>-1115.27</v>
      </c>
      <c r="H801" s="3">
        <v>1361.98</v>
      </c>
      <c r="I801" s="3">
        <v>245.16</v>
      </c>
      <c r="J801" s="1" t="s">
        <v>61</v>
      </c>
      <c r="K801" s="3">
        <v>0</v>
      </c>
      <c r="L801" s="3">
        <v>0</v>
      </c>
      <c r="M801" s="1" t="s">
        <v>31</v>
      </c>
      <c r="N801" s="3">
        <v>880.44</v>
      </c>
      <c r="O801" s="3">
        <v>132.07</v>
      </c>
      <c r="P801" s="1" t="s">
        <v>62</v>
      </c>
      <c r="Q801" s="3">
        <v>759</v>
      </c>
      <c r="R801" s="3">
        <v>15.94</v>
      </c>
      <c r="S801" s="1" t="s">
        <v>32</v>
      </c>
      <c r="T801" s="3">
        <v>759</v>
      </c>
      <c r="U801" s="3">
        <v>73.239999999999995</v>
      </c>
      <c r="V801" s="1" t="s">
        <v>32</v>
      </c>
      <c r="W801" s="1" t="s">
        <v>33</v>
      </c>
      <c r="X801" s="1" t="s">
        <v>90</v>
      </c>
      <c r="Y801" s="1" t="s">
        <v>91</v>
      </c>
      <c r="Z801" s="1" t="s">
        <v>1727</v>
      </c>
      <c r="AA801" s="1" t="s">
        <v>1728</v>
      </c>
    </row>
    <row r="802" spans="1:27" hidden="1" x14ac:dyDescent="0.25">
      <c r="A802" s="1" t="s">
        <v>26</v>
      </c>
      <c r="B802" s="1" t="s">
        <v>1722</v>
      </c>
      <c r="C802" s="2">
        <v>42331</v>
      </c>
      <c r="D802" s="1" t="s">
        <v>59</v>
      </c>
      <c r="E802" s="7" t="str">
        <f>VLOOKUP(TRIM(D802)*1,CFOP!A:B,2,FALSE)</f>
        <v>Não</v>
      </c>
      <c r="F802" s="1" t="s">
        <v>60</v>
      </c>
      <c r="G802" s="3">
        <v>-239.59</v>
      </c>
      <c r="H802" s="3">
        <v>294.86</v>
      </c>
      <c r="I802" s="3">
        <v>53.07</v>
      </c>
      <c r="J802" s="1" t="s">
        <v>61</v>
      </c>
      <c r="K802" s="3">
        <v>0</v>
      </c>
      <c r="L802" s="3">
        <v>0</v>
      </c>
      <c r="M802" s="1" t="s">
        <v>31</v>
      </c>
      <c r="N802" s="3">
        <v>190.62</v>
      </c>
      <c r="O802" s="3">
        <v>28.59</v>
      </c>
      <c r="P802" s="1" t="s">
        <v>62</v>
      </c>
      <c r="Q802" s="3">
        <v>164.32</v>
      </c>
      <c r="R802" s="3">
        <v>3.45</v>
      </c>
      <c r="S802" s="1" t="s">
        <v>32</v>
      </c>
      <c r="T802" s="3">
        <v>164.32</v>
      </c>
      <c r="U802" s="3">
        <v>15.860000000000001</v>
      </c>
      <c r="V802" s="1" t="s">
        <v>32</v>
      </c>
      <c r="W802" s="1" t="s">
        <v>33</v>
      </c>
      <c r="X802" s="1" t="s">
        <v>90</v>
      </c>
      <c r="Y802" s="1" t="s">
        <v>91</v>
      </c>
      <c r="Z802" s="1" t="s">
        <v>1528</v>
      </c>
      <c r="AA802" s="1" t="s">
        <v>1529</v>
      </c>
    </row>
    <row r="803" spans="1:27" hidden="1" x14ac:dyDescent="0.25">
      <c r="A803" s="1" t="s">
        <v>26</v>
      </c>
      <c r="B803" s="1" t="s">
        <v>1722</v>
      </c>
      <c r="C803" s="2">
        <v>42331</v>
      </c>
      <c r="D803" s="1" t="s">
        <v>59</v>
      </c>
      <c r="E803" s="7" t="str">
        <f>VLOOKUP(TRIM(D803)*1,CFOP!A:B,2,FALSE)</f>
        <v>Não</v>
      </c>
      <c r="F803" s="1" t="s">
        <v>60</v>
      </c>
      <c r="G803" s="3">
        <v>-250.63</v>
      </c>
      <c r="H803" s="3">
        <v>317.42</v>
      </c>
      <c r="I803" s="3">
        <v>57.13</v>
      </c>
      <c r="J803" s="1" t="s">
        <v>61</v>
      </c>
      <c r="K803" s="3">
        <v>0</v>
      </c>
      <c r="L803" s="3">
        <v>0</v>
      </c>
      <c r="M803" s="1" t="s">
        <v>31</v>
      </c>
      <c r="N803" s="3">
        <v>205.20000000000002</v>
      </c>
      <c r="O803" s="3">
        <v>30.78</v>
      </c>
      <c r="P803" s="1" t="s">
        <v>62</v>
      </c>
      <c r="Q803" s="3">
        <v>176.9</v>
      </c>
      <c r="R803" s="3">
        <v>3.71</v>
      </c>
      <c r="S803" s="1" t="s">
        <v>32</v>
      </c>
      <c r="T803" s="3">
        <v>176.9</v>
      </c>
      <c r="U803" s="3">
        <v>17.07</v>
      </c>
      <c r="V803" s="1" t="s">
        <v>32</v>
      </c>
      <c r="W803" s="1" t="s">
        <v>33</v>
      </c>
      <c r="X803" s="1" t="s">
        <v>90</v>
      </c>
      <c r="Y803" s="1" t="s">
        <v>91</v>
      </c>
      <c r="Z803" s="1" t="s">
        <v>104</v>
      </c>
      <c r="AA803" s="1" t="s">
        <v>105</v>
      </c>
    </row>
    <row r="804" spans="1:27" hidden="1" x14ac:dyDescent="0.25">
      <c r="A804" s="1" t="s">
        <v>26</v>
      </c>
      <c r="B804" s="1" t="s">
        <v>1722</v>
      </c>
      <c r="C804" s="2">
        <v>42331</v>
      </c>
      <c r="D804" s="1" t="s">
        <v>59</v>
      </c>
      <c r="E804" s="7" t="str">
        <f>VLOOKUP(TRIM(D804)*1,CFOP!A:B,2,FALSE)</f>
        <v>Não</v>
      </c>
      <c r="F804" s="1" t="s">
        <v>60</v>
      </c>
      <c r="G804" s="3">
        <v>-823.63</v>
      </c>
      <c r="H804" s="3">
        <v>990.55000000000007</v>
      </c>
      <c r="I804" s="3">
        <v>178.3</v>
      </c>
      <c r="J804" s="1" t="s">
        <v>61</v>
      </c>
      <c r="K804" s="3">
        <v>0</v>
      </c>
      <c r="L804" s="3">
        <v>0</v>
      </c>
      <c r="M804" s="1" t="s">
        <v>31</v>
      </c>
      <c r="N804" s="3">
        <v>640.34</v>
      </c>
      <c r="O804" s="3">
        <v>96.05</v>
      </c>
      <c r="P804" s="1" t="s">
        <v>62</v>
      </c>
      <c r="Q804" s="3">
        <v>552.02</v>
      </c>
      <c r="R804" s="3">
        <v>11.59</v>
      </c>
      <c r="S804" s="1" t="s">
        <v>32</v>
      </c>
      <c r="T804" s="3">
        <v>552.02</v>
      </c>
      <c r="U804" s="3">
        <v>53.27</v>
      </c>
      <c r="V804" s="1" t="s">
        <v>32</v>
      </c>
      <c r="W804" s="1" t="s">
        <v>33</v>
      </c>
      <c r="X804" s="1" t="s">
        <v>90</v>
      </c>
      <c r="Y804" s="1" t="s">
        <v>91</v>
      </c>
      <c r="Z804" s="1" t="s">
        <v>1729</v>
      </c>
      <c r="AA804" s="1" t="s">
        <v>1730</v>
      </c>
    </row>
    <row r="805" spans="1:27" hidden="1" x14ac:dyDescent="0.25">
      <c r="A805" s="1" t="s">
        <v>26</v>
      </c>
      <c r="B805" s="1" t="s">
        <v>1722</v>
      </c>
      <c r="C805" s="2">
        <v>42331</v>
      </c>
      <c r="D805" s="1" t="s">
        <v>59</v>
      </c>
      <c r="E805" s="7" t="str">
        <f>VLOOKUP(TRIM(D805)*1,CFOP!A:B,2,FALSE)</f>
        <v>Não</v>
      </c>
      <c r="F805" s="1" t="s">
        <v>60</v>
      </c>
      <c r="G805" s="3">
        <v>-184</v>
      </c>
      <c r="H805" s="3">
        <v>229.5</v>
      </c>
      <c r="I805" s="3">
        <v>41.31</v>
      </c>
      <c r="J805" s="1" t="s">
        <v>61</v>
      </c>
      <c r="K805" s="3">
        <v>0</v>
      </c>
      <c r="L805" s="3">
        <v>0</v>
      </c>
      <c r="M805" s="1" t="s">
        <v>31</v>
      </c>
      <c r="N805" s="3">
        <v>148.36000000000001</v>
      </c>
      <c r="O805" s="3">
        <v>22.25</v>
      </c>
      <c r="P805" s="1" t="s">
        <v>62</v>
      </c>
      <c r="Q805" s="3">
        <v>127.89</v>
      </c>
      <c r="R805" s="3">
        <v>2.69</v>
      </c>
      <c r="S805" s="1" t="s">
        <v>32</v>
      </c>
      <c r="T805" s="3">
        <v>127.89</v>
      </c>
      <c r="U805" s="3">
        <v>12.34</v>
      </c>
      <c r="V805" s="1" t="s">
        <v>32</v>
      </c>
      <c r="W805" s="1" t="s">
        <v>33</v>
      </c>
      <c r="X805" s="1" t="s">
        <v>90</v>
      </c>
      <c r="Y805" s="1" t="s">
        <v>91</v>
      </c>
      <c r="Z805" s="1" t="s">
        <v>1731</v>
      </c>
      <c r="AA805" s="1" t="s">
        <v>1732</v>
      </c>
    </row>
    <row r="806" spans="1:27" hidden="1" x14ac:dyDescent="0.25">
      <c r="A806" s="1" t="s">
        <v>26</v>
      </c>
      <c r="B806" s="1" t="s">
        <v>1722</v>
      </c>
      <c r="C806" s="2">
        <v>42331</v>
      </c>
      <c r="D806" s="1" t="s">
        <v>59</v>
      </c>
      <c r="E806" s="7" t="str">
        <f>VLOOKUP(TRIM(D806)*1,CFOP!A:B,2,FALSE)</f>
        <v>Não</v>
      </c>
      <c r="F806" s="1" t="s">
        <v>60</v>
      </c>
      <c r="G806" s="3">
        <v>-946.73</v>
      </c>
      <c r="H806" s="3">
        <v>1184.31</v>
      </c>
      <c r="I806" s="3">
        <v>213.17000000000002</v>
      </c>
      <c r="J806" s="1" t="s">
        <v>61</v>
      </c>
      <c r="K806" s="3">
        <v>0</v>
      </c>
      <c r="L806" s="3">
        <v>0</v>
      </c>
      <c r="M806" s="1" t="s">
        <v>31</v>
      </c>
      <c r="N806" s="3">
        <v>765.59</v>
      </c>
      <c r="O806" s="3">
        <v>114.84</v>
      </c>
      <c r="P806" s="1" t="s">
        <v>62</v>
      </c>
      <c r="Q806" s="3">
        <v>659.98</v>
      </c>
      <c r="R806" s="3">
        <v>13.86</v>
      </c>
      <c r="S806" s="1" t="s">
        <v>32</v>
      </c>
      <c r="T806" s="3">
        <v>659.98</v>
      </c>
      <c r="U806" s="3">
        <v>63.690000000000005</v>
      </c>
      <c r="V806" s="1" t="s">
        <v>32</v>
      </c>
      <c r="W806" s="1" t="s">
        <v>33</v>
      </c>
      <c r="X806" s="1" t="s">
        <v>90</v>
      </c>
      <c r="Y806" s="1" t="s">
        <v>91</v>
      </c>
      <c r="Z806" s="1" t="s">
        <v>1231</v>
      </c>
      <c r="AA806" s="1" t="s">
        <v>1232</v>
      </c>
    </row>
    <row r="807" spans="1:27" hidden="1" x14ac:dyDescent="0.25">
      <c r="A807" s="1" t="s">
        <v>26</v>
      </c>
      <c r="B807" s="1" t="s">
        <v>1722</v>
      </c>
      <c r="C807" s="2">
        <v>42331</v>
      </c>
      <c r="D807" s="1" t="s">
        <v>59</v>
      </c>
      <c r="E807" s="7" t="str">
        <f>VLOOKUP(TRIM(D807)*1,CFOP!A:B,2,FALSE)</f>
        <v>Não</v>
      </c>
      <c r="F807" s="1" t="s">
        <v>60</v>
      </c>
      <c r="G807" s="3">
        <v>-109.37</v>
      </c>
      <c r="H807" s="3">
        <v>135.71</v>
      </c>
      <c r="I807" s="3">
        <v>24.43</v>
      </c>
      <c r="J807" s="1" t="s">
        <v>61</v>
      </c>
      <c r="K807" s="3">
        <v>0</v>
      </c>
      <c r="L807" s="3">
        <v>0</v>
      </c>
      <c r="M807" s="1" t="s">
        <v>31</v>
      </c>
      <c r="N807" s="3">
        <v>87.73</v>
      </c>
      <c r="O807" s="3">
        <v>13.16</v>
      </c>
      <c r="P807" s="1" t="s">
        <v>62</v>
      </c>
      <c r="Q807" s="3">
        <v>75.63</v>
      </c>
      <c r="R807" s="3">
        <v>1.59</v>
      </c>
      <c r="S807" s="1" t="s">
        <v>32</v>
      </c>
      <c r="T807" s="3">
        <v>75.63</v>
      </c>
      <c r="U807" s="3">
        <v>7.3</v>
      </c>
      <c r="V807" s="1" t="s">
        <v>32</v>
      </c>
      <c r="W807" s="1" t="s">
        <v>33</v>
      </c>
      <c r="X807" s="1" t="s">
        <v>90</v>
      </c>
      <c r="Y807" s="1" t="s">
        <v>91</v>
      </c>
      <c r="Z807" s="1" t="s">
        <v>116</v>
      </c>
      <c r="AA807" s="1" t="s">
        <v>117</v>
      </c>
    </row>
    <row r="808" spans="1:27" hidden="1" x14ac:dyDescent="0.25">
      <c r="A808" s="1" t="s">
        <v>26</v>
      </c>
      <c r="B808" s="1" t="s">
        <v>1722</v>
      </c>
      <c r="C808" s="2">
        <v>42331</v>
      </c>
      <c r="D808" s="1" t="s">
        <v>59</v>
      </c>
      <c r="E808" s="7" t="str">
        <f>VLOOKUP(TRIM(D808)*1,CFOP!A:B,2,FALSE)</f>
        <v>Não</v>
      </c>
      <c r="F808" s="1" t="s">
        <v>60</v>
      </c>
      <c r="G808" s="3">
        <v>-586.78</v>
      </c>
      <c r="H808" s="3">
        <v>743.01</v>
      </c>
      <c r="I808" s="3">
        <v>133.74</v>
      </c>
      <c r="J808" s="1" t="s">
        <v>61</v>
      </c>
      <c r="K808" s="3">
        <v>0</v>
      </c>
      <c r="L808" s="3">
        <v>0</v>
      </c>
      <c r="M808" s="1" t="s">
        <v>31</v>
      </c>
      <c r="N808" s="3">
        <v>480.31</v>
      </c>
      <c r="O808" s="3">
        <v>72.05</v>
      </c>
      <c r="P808" s="1" t="s">
        <v>62</v>
      </c>
      <c r="Q808" s="3">
        <v>414.06</v>
      </c>
      <c r="R808" s="3">
        <v>8.7000000000000011</v>
      </c>
      <c r="S808" s="1" t="s">
        <v>32</v>
      </c>
      <c r="T808" s="3">
        <v>414.06</v>
      </c>
      <c r="U808" s="3">
        <v>39.96</v>
      </c>
      <c r="V808" s="1" t="s">
        <v>32</v>
      </c>
      <c r="W808" s="1" t="s">
        <v>33</v>
      </c>
      <c r="X808" s="1" t="s">
        <v>90</v>
      </c>
      <c r="Y808" s="1" t="s">
        <v>91</v>
      </c>
      <c r="Z808" s="1" t="s">
        <v>112</v>
      </c>
      <c r="AA808" s="1" t="s">
        <v>113</v>
      </c>
    </row>
    <row r="809" spans="1:27" hidden="1" x14ac:dyDescent="0.25">
      <c r="A809" s="1" t="s">
        <v>26</v>
      </c>
      <c r="B809" s="1" t="s">
        <v>1722</v>
      </c>
      <c r="C809" s="2">
        <v>42331</v>
      </c>
      <c r="D809" s="1" t="s">
        <v>59</v>
      </c>
      <c r="E809" s="7" t="str">
        <f>VLOOKUP(TRIM(D809)*1,CFOP!A:B,2,FALSE)</f>
        <v>Não</v>
      </c>
      <c r="F809" s="1" t="s">
        <v>60</v>
      </c>
      <c r="G809" s="3">
        <v>-511.77</v>
      </c>
      <c r="H809" s="3">
        <v>615.91</v>
      </c>
      <c r="I809" s="3">
        <v>110.86</v>
      </c>
      <c r="J809" s="1" t="s">
        <v>61</v>
      </c>
      <c r="K809" s="3">
        <v>0</v>
      </c>
      <c r="L809" s="3">
        <v>0</v>
      </c>
      <c r="M809" s="1" t="s">
        <v>31</v>
      </c>
      <c r="N809" s="3">
        <v>398.16</v>
      </c>
      <c r="O809" s="3">
        <v>59.72</v>
      </c>
      <c r="P809" s="1" t="s">
        <v>62</v>
      </c>
      <c r="Q809" s="3">
        <v>343.24</v>
      </c>
      <c r="R809" s="3">
        <v>7.21</v>
      </c>
      <c r="S809" s="1" t="s">
        <v>32</v>
      </c>
      <c r="T809" s="3">
        <v>343.24</v>
      </c>
      <c r="U809" s="3">
        <v>33.119999999999997</v>
      </c>
      <c r="V809" s="1" t="s">
        <v>32</v>
      </c>
      <c r="W809" s="1" t="s">
        <v>33</v>
      </c>
      <c r="X809" s="1" t="s">
        <v>90</v>
      </c>
      <c r="Y809" s="1" t="s">
        <v>91</v>
      </c>
      <c r="Z809" s="1" t="s">
        <v>1733</v>
      </c>
      <c r="AA809" s="1" t="s">
        <v>1734</v>
      </c>
    </row>
    <row r="810" spans="1:27" hidden="1" x14ac:dyDescent="0.25">
      <c r="A810" s="1" t="s">
        <v>26</v>
      </c>
      <c r="B810" s="1" t="s">
        <v>1722</v>
      </c>
      <c r="C810" s="2">
        <v>42331</v>
      </c>
      <c r="D810" s="1" t="s">
        <v>59</v>
      </c>
      <c r="E810" s="7" t="str">
        <f>VLOOKUP(TRIM(D810)*1,CFOP!A:B,2,FALSE)</f>
        <v>Não</v>
      </c>
      <c r="F810" s="1" t="s">
        <v>60</v>
      </c>
      <c r="G810" s="3">
        <v>-1064.6099999999999</v>
      </c>
      <c r="H810" s="3">
        <v>1523.56</v>
      </c>
      <c r="I810" s="3">
        <v>274.24</v>
      </c>
      <c r="J810" s="1" t="s">
        <v>61</v>
      </c>
      <c r="K810" s="3">
        <v>0</v>
      </c>
      <c r="L810" s="3">
        <v>0</v>
      </c>
      <c r="M810" s="1" t="s">
        <v>31</v>
      </c>
      <c r="N810" s="3">
        <v>984.9</v>
      </c>
      <c r="O810" s="3">
        <v>147.72999999999999</v>
      </c>
      <c r="P810" s="1" t="s">
        <v>62</v>
      </c>
      <c r="Q810" s="3">
        <v>849.05000000000007</v>
      </c>
      <c r="R810" s="3">
        <v>17.830000000000002</v>
      </c>
      <c r="S810" s="1" t="s">
        <v>32</v>
      </c>
      <c r="T810" s="3">
        <v>849.05000000000007</v>
      </c>
      <c r="U810" s="3">
        <v>81.93</v>
      </c>
      <c r="V810" s="1" t="s">
        <v>32</v>
      </c>
      <c r="W810" s="1" t="s">
        <v>33</v>
      </c>
      <c r="X810" s="1" t="s">
        <v>90</v>
      </c>
      <c r="Y810" s="1" t="s">
        <v>96</v>
      </c>
      <c r="Z810" s="1" t="s">
        <v>106</v>
      </c>
      <c r="AA810" s="1" t="s">
        <v>107</v>
      </c>
    </row>
    <row r="811" spans="1:27" hidden="1" x14ac:dyDescent="0.25">
      <c r="A811" s="1" t="s">
        <v>26</v>
      </c>
      <c r="B811" s="1" t="s">
        <v>1722</v>
      </c>
      <c r="C811" s="2">
        <v>42331</v>
      </c>
      <c r="D811" s="1" t="s">
        <v>59</v>
      </c>
      <c r="E811" s="7" t="str">
        <f>VLOOKUP(TRIM(D811)*1,CFOP!A:B,2,FALSE)</f>
        <v>Não</v>
      </c>
      <c r="F811" s="1" t="s">
        <v>60</v>
      </c>
      <c r="G811" s="3">
        <v>-1509.1100000000001</v>
      </c>
      <c r="H811" s="3">
        <v>1865.44</v>
      </c>
      <c r="I811" s="3">
        <v>335.78000000000003</v>
      </c>
      <c r="J811" s="1" t="s">
        <v>61</v>
      </c>
      <c r="K811" s="3">
        <v>0</v>
      </c>
      <c r="L811" s="3">
        <v>0</v>
      </c>
      <c r="M811" s="1" t="s">
        <v>31</v>
      </c>
      <c r="N811" s="3">
        <v>1205.9000000000001</v>
      </c>
      <c r="O811" s="3">
        <v>180.89000000000001</v>
      </c>
      <c r="P811" s="1" t="s">
        <v>62</v>
      </c>
      <c r="Q811" s="3">
        <v>1039.58</v>
      </c>
      <c r="R811" s="3">
        <v>21.830000000000002</v>
      </c>
      <c r="S811" s="1" t="s">
        <v>32</v>
      </c>
      <c r="T811" s="3">
        <v>1039.58</v>
      </c>
      <c r="U811" s="3">
        <v>100.32000000000001</v>
      </c>
      <c r="V811" s="1" t="s">
        <v>32</v>
      </c>
      <c r="W811" s="1" t="s">
        <v>33</v>
      </c>
      <c r="X811" s="1" t="s">
        <v>90</v>
      </c>
      <c r="Y811" s="1" t="s">
        <v>91</v>
      </c>
      <c r="Z811" s="1" t="s">
        <v>120</v>
      </c>
      <c r="AA811" s="1" t="s">
        <v>121</v>
      </c>
    </row>
    <row r="812" spans="1:27" hidden="1" x14ac:dyDescent="0.25">
      <c r="A812" s="1" t="s">
        <v>26</v>
      </c>
      <c r="B812" s="1" t="s">
        <v>1722</v>
      </c>
      <c r="C812" s="2">
        <v>42331</v>
      </c>
      <c r="D812" s="1" t="s">
        <v>59</v>
      </c>
      <c r="E812" s="7" t="str">
        <f>VLOOKUP(TRIM(D812)*1,CFOP!A:B,2,FALSE)</f>
        <v>Não</v>
      </c>
      <c r="F812" s="1" t="s">
        <v>60</v>
      </c>
      <c r="G812" s="3">
        <v>-534.14</v>
      </c>
      <c r="H812" s="3">
        <v>684.95</v>
      </c>
      <c r="I812" s="3">
        <v>123.29</v>
      </c>
      <c r="J812" s="1" t="s">
        <v>61</v>
      </c>
      <c r="K812" s="3">
        <v>0</v>
      </c>
      <c r="L812" s="3">
        <v>0</v>
      </c>
      <c r="M812" s="1" t="s">
        <v>31</v>
      </c>
      <c r="N812" s="3">
        <v>429.40000000000003</v>
      </c>
      <c r="O812" s="3">
        <v>85.88</v>
      </c>
      <c r="P812" s="1" t="s">
        <v>62</v>
      </c>
      <c r="Q812" s="3">
        <v>363.90000000000003</v>
      </c>
      <c r="R812" s="3">
        <v>7.6400000000000006</v>
      </c>
      <c r="S812" s="1" t="s">
        <v>32</v>
      </c>
      <c r="T812" s="3">
        <v>363.90000000000003</v>
      </c>
      <c r="U812" s="3">
        <v>35.119999999999997</v>
      </c>
      <c r="V812" s="1" t="s">
        <v>32</v>
      </c>
      <c r="W812" s="1" t="s">
        <v>33</v>
      </c>
      <c r="X812" s="1" t="s">
        <v>90</v>
      </c>
      <c r="Y812" s="1" t="s">
        <v>99</v>
      </c>
      <c r="Z812" s="1" t="s">
        <v>1534</v>
      </c>
      <c r="AA812" s="1" t="s">
        <v>1535</v>
      </c>
    </row>
    <row r="813" spans="1:27" hidden="1" x14ac:dyDescent="0.25">
      <c r="A813" s="1" t="s">
        <v>26</v>
      </c>
      <c r="B813" s="1" t="s">
        <v>1722</v>
      </c>
      <c r="C813" s="2">
        <v>42331</v>
      </c>
      <c r="D813" s="1" t="s">
        <v>59</v>
      </c>
      <c r="E813" s="7" t="str">
        <f>VLOOKUP(TRIM(D813)*1,CFOP!A:B,2,FALSE)</f>
        <v>Não</v>
      </c>
      <c r="F813" s="1" t="s">
        <v>60</v>
      </c>
      <c r="G813" s="3">
        <v>-312.87</v>
      </c>
      <c r="H813" s="3">
        <v>384.46000000000004</v>
      </c>
      <c r="I813" s="3">
        <v>69.2</v>
      </c>
      <c r="J813" s="1" t="s">
        <v>61</v>
      </c>
      <c r="K813" s="3">
        <v>0</v>
      </c>
      <c r="L813" s="3">
        <v>0</v>
      </c>
      <c r="M813" s="1" t="s">
        <v>31</v>
      </c>
      <c r="N813" s="3">
        <v>248.53</v>
      </c>
      <c r="O813" s="3">
        <v>37.28</v>
      </c>
      <c r="P813" s="1" t="s">
        <v>62</v>
      </c>
      <c r="Q813" s="3">
        <v>214.25</v>
      </c>
      <c r="R813" s="3">
        <v>4.5</v>
      </c>
      <c r="S813" s="1" t="s">
        <v>32</v>
      </c>
      <c r="T813" s="3">
        <v>214.25</v>
      </c>
      <c r="U813" s="3">
        <v>20.68</v>
      </c>
      <c r="V813" s="1" t="s">
        <v>32</v>
      </c>
      <c r="W813" s="1" t="s">
        <v>33</v>
      </c>
      <c r="X813" s="1" t="s">
        <v>90</v>
      </c>
      <c r="Y813" s="1" t="s">
        <v>91</v>
      </c>
      <c r="Z813" s="1" t="s">
        <v>122</v>
      </c>
      <c r="AA813" s="1" t="s">
        <v>123</v>
      </c>
    </row>
    <row r="814" spans="1:27" hidden="1" x14ac:dyDescent="0.25">
      <c r="A814" s="1" t="s">
        <v>26</v>
      </c>
      <c r="B814" s="1" t="s">
        <v>1722</v>
      </c>
      <c r="C814" s="2">
        <v>42331</v>
      </c>
      <c r="D814" s="1" t="s">
        <v>59</v>
      </c>
      <c r="E814" s="7" t="str">
        <f>VLOOKUP(TRIM(D814)*1,CFOP!A:B,2,FALSE)</f>
        <v>Não</v>
      </c>
      <c r="F814" s="1" t="s">
        <v>60</v>
      </c>
      <c r="G814" s="3">
        <v>-1279.08</v>
      </c>
      <c r="H814" s="3">
        <v>1587.2</v>
      </c>
      <c r="I814" s="3">
        <v>285.7</v>
      </c>
      <c r="J814" s="1" t="s">
        <v>61</v>
      </c>
      <c r="K814" s="3">
        <v>0</v>
      </c>
      <c r="L814" s="3">
        <v>0</v>
      </c>
      <c r="M814" s="1" t="s">
        <v>31</v>
      </c>
      <c r="N814" s="3">
        <v>995.03</v>
      </c>
      <c r="O814" s="3">
        <v>199.01</v>
      </c>
      <c r="P814" s="1" t="s">
        <v>62</v>
      </c>
      <c r="Q814" s="3">
        <v>843.25</v>
      </c>
      <c r="R814" s="3">
        <v>17.71</v>
      </c>
      <c r="S814" s="1" t="s">
        <v>32</v>
      </c>
      <c r="T814" s="3">
        <v>843.25</v>
      </c>
      <c r="U814" s="3">
        <v>81.37</v>
      </c>
      <c r="V814" s="1" t="s">
        <v>32</v>
      </c>
      <c r="W814" s="1" t="s">
        <v>33</v>
      </c>
      <c r="X814" s="1" t="s">
        <v>90</v>
      </c>
      <c r="Y814" s="1" t="s">
        <v>99</v>
      </c>
      <c r="Z814" s="1" t="s">
        <v>1735</v>
      </c>
      <c r="AA814" s="1" t="s">
        <v>1736</v>
      </c>
    </row>
    <row r="815" spans="1:27" hidden="1" x14ac:dyDescent="0.25">
      <c r="A815" s="1" t="s">
        <v>26</v>
      </c>
      <c r="B815" s="1" t="s">
        <v>1722</v>
      </c>
      <c r="C815" s="2">
        <v>42331</v>
      </c>
      <c r="D815" s="1" t="s">
        <v>59</v>
      </c>
      <c r="E815" s="7" t="str">
        <f>VLOOKUP(TRIM(D815)*1,CFOP!A:B,2,FALSE)</f>
        <v>Não</v>
      </c>
      <c r="F815" s="1" t="s">
        <v>60</v>
      </c>
      <c r="G815" s="3">
        <v>-1675.5</v>
      </c>
      <c r="H815" s="3">
        <v>2047.68</v>
      </c>
      <c r="I815" s="3">
        <v>368.58</v>
      </c>
      <c r="J815" s="1" t="s">
        <v>61</v>
      </c>
      <c r="K815" s="3">
        <v>0</v>
      </c>
      <c r="L815" s="3">
        <v>0</v>
      </c>
      <c r="M815" s="1" t="s">
        <v>31</v>
      </c>
      <c r="N815" s="3">
        <v>1283.72</v>
      </c>
      <c r="O815" s="3">
        <v>256.74</v>
      </c>
      <c r="P815" s="1" t="s">
        <v>62</v>
      </c>
      <c r="Q815" s="3">
        <v>1087.8900000000001</v>
      </c>
      <c r="R815" s="3">
        <v>22.85</v>
      </c>
      <c r="S815" s="1" t="s">
        <v>32</v>
      </c>
      <c r="T815" s="3">
        <v>1087.8900000000001</v>
      </c>
      <c r="U815" s="3">
        <v>104.98</v>
      </c>
      <c r="V815" s="1" t="s">
        <v>32</v>
      </c>
      <c r="W815" s="1" t="s">
        <v>33</v>
      </c>
      <c r="X815" s="1" t="s">
        <v>90</v>
      </c>
      <c r="Y815" s="1" t="s">
        <v>99</v>
      </c>
      <c r="Z815" s="1" t="s">
        <v>1530</v>
      </c>
      <c r="AA815" s="1" t="s">
        <v>1531</v>
      </c>
    </row>
    <row r="816" spans="1:27" hidden="1" x14ac:dyDescent="0.25">
      <c r="A816" s="1" t="s">
        <v>26</v>
      </c>
      <c r="B816" s="1" t="s">
        <v>1722</v>
      </c>
      <c r="C816" s="2">
        <v>42331</v>
      </c>
      <c r="D816" s="1" t="s">
        <v>59</v>
      </c>
      <c r="E816" s="7" t="str">
        <f>VLOOKUP(TRIM(D816)*1,CFOP!A:B,2,FALSE)</f>
        <v>Não</v>
      </c>
      <c r="F816" s="1" t="s">
        <v>60</v>
      </c>
      <c r="G816" s="3">
        <v>-8452.92</v>
      </c>
      <c r="H816" s="3">
        <v>10278.68</v>
      </c>
      <c r="I816" s="3">
        <v>1850.16</v>
      </c>
      <c r="J816" s="1" t="s">
        <v>61</v>
      </c>
      <c r="K816" s="3">
        <v>0</v>
      </c>
      <c r="L816" s="3">
        <v>0</v>
      </c>
      <c r="M816" s="1" t="s">
        <v>31</v>
      </c>
      <c r="N816" s="3">
        <v>6644.6100000000006</v>
      </c>
      <c r="O816" s="3">
        <v>996.69</v>
      </c>
      <c r="P816" s="1" t="s">
        <v>62</v>
      </c>
      <c r="Q816" s="3">
        <v>5728.11</v>
      </c>
      <c r="R816" s="3">
        <v>120.29</v>
      </c>
      <c r="S816" s="1" t="s">
        <v>32</v>
      </c>
      <c r="T816" s="3">
        <v>5728.11</v>
      </c>
      <c r="U816" s="3">
        <v>552.76</v>
      </c>
      <c r="V816" s="1" t="s">
        <v>32</v>
      </c>
      <c r="W816" s="1" t="s">
        <v>33</v>
      </c>
      <c r="X816" s="1" t="s">
        <v>90</v>
      </c>
      <c r="Y816" s="1" t="s">
        <v>91</v>
      </c>
      <c r="Z816" s="1" t="s">
        <v>1522</v>
      </c>
      <c r="AA816" s="1" t="s">
        <v>1523</v>
      </c>
    </row>
    <row r="817" spans="1:27" hidden="1" x14ac:dyDescent="0.25">
      <c r="A817" s="1" t="s">
        <v>26</v>
      </c>
      <c r="B817" s="1" t="s">
        <v>1722</v>
      </c>
      <c r="C817" s="2">
        <v>42331</v>
      </c>
      <c r="D817" s="1" t="s">
        <v>59</v>
      </c>
      <c r="E817" s="7" t="str">
        <f>VLOOKUP(TRIM(D817)*1,CFOP!A:B,2,FALSE)</f>
        <v>Não</v>
      </c>
      <c r="F817" s="1" t="s">
        <v>60</v>
      </c>
      <c r="G817" s="3">
        <v>-557.4</v>
      </c>
      <c r="H817" s="3">
        <v>683.57</v>
      </c>
      <c r="I817" s="3">
        <v>123.04</v>
      </c>
      <c r="J817" s="1" t="s">
        <v>61</v>
      </c>
      <c r="K817" s="3">
        <v>0</v>
      </c>
      <c r="L817" s="3">
        <v>0</v>
      </c>
      <c r="M817" s="1" t="s">
        <v>31</v>
      </c>
      <c r="N817" s="3">
        <v>441.90000000000003</v>
      </c>
      <c r="O817" s="3">
        <v>66.28</v>
      </c>
      <c r="P817" s="1" t="s">
        <v>62</v>
      </c>
      <c r="Q817" s="3">
        <v>380.95</v>
      </c>
      <c r="R817" s="3">
        <v>8</v>
      </c>
      <c r="S817" s="1" t="s">
        <v>32</v>
      </c>
      <c r="T817" s="3">
        <v>380.95</v>
      </c>
      <c r="U817" s="3">
        <v>36.76</v>
      </c>
      <c r="V817" s="1" t="s">
        <v>32</v>
      </c>
      <c r="W817" s="1" t="s">
        <v>33</v>
      </c>
      <c r="X817" s="1" t="s">
        <v>90</v>
      </c>
      <c r="Y817" s="1" t="s">
        <v>91</v>
      </c>
      <c r="Z817" s="1" t="s">
        <v>1737</v>
      </c>
      <c r="AA817" s="1" t="s">
        <v>1738</v>
      </c>
    </row>
    <row r="818" spans="1:27" hidden="1" x14ac:dyDescent="0.25">
      <c r="A818" s="1" t="s">
        <v>26</v>
      </c>
      <c r="B818" s="1" t="s">
        <v>1722</v>
      </c>
      <c r="C818" s="2">
        <v>42331</v>
      </c>
      <c r="D818" s="1" t="s">
        <v>59</v>
      </c>
      <c r="E818" s="7" t="str">
        <f>VLOOKUP(TRIM(D818)*1,CFOP!A:B,2,FALSE)</f>
        <v>Não</v>
      </c>
      <c r="F818" s="1" t="s">
        <v>60</v>
      </c>
      <c r="G818" s="3">
        <v>-245.35999999999999</v>
      </c>
      <c r="H818" s="3">
        <v>351.07</v>
      </c>
      <c r="I818" s="3">
        <v>63.190000000000005</v>
      </c>
      <c r="J818" s="1" t="s">
        <v>61</v>
      </c>
      <c r="K818" s="3">
        <v>0</v>
      </c>
      <c r="L818" s="3">
        <v>0</v>
      </c>
      <c r="M818" s="1" t="s">
        <v>31</v>
      </c>
      <c r="N818" s="3">
        <v>226.95000000000002</v>
      </c>
      <c r="O818" s="3">
        <v>34.04</v>
      </c>
      <c r="P818" s="1" t="s">
        <v>62</v>
      </c>
      <c r="Q818" s="3">
        <v>195.65</v>
      </c>
      <c r="R818" s="3">
        <v>4.1100000000000003</v>
      </c>
      <c r="S818" s="1" t="s">
        <v>32</v>
      </c>
      <c r="T818" s="3">
        <v>195.65</v>
      </c>
      <c r="U818" s="3">
        <v>18.88</v>
      </c>
      <c r="V818" s="1" t="s">
        <v>32</v>
      </c>
      <c r="W818" s="1" t="s">
        <v>33</v>
      </c>
      <c r="X818" s="1" t="s">
        <v>90</v>
      </c>
      <c r="Y818" s="1" t="s">
        <v>91</v>
      </c>
      <c r="Z818" s="1" t="s">
        <v>1524</v>
      </c>
      <c r="AA818" s="1" t="s">
        <v>1525</v>
      </c>
    </row>
    <row r="819" spans="1:27" hidden="1" x14ac:dyDescent="0.25">
      <c r="A819" s="1" t="s">
        <v>26</v>
      </c>
      <c r="B819" s="1" t="s">
        <v>1722</v>
      </c>
      <c r="C819" s="2">
        <v>42331</v>
      </c>
      <c r="D819" s="1" t="s">
        <v>59</v>
      </c>
      <c r="E819" s="7" t="str">
        <f>VLOOKUP(TRIM(D819)*1,CFOP!A:B,2,FALSE)</f>
        <v>Não</v>
      </c>
      <c r="F819" s="1" t="s">
        <v>60</v>
      </c>
      <c r="G819" s="3">
        <v>-3960.91</v>
      </c>
      <c r="H819" s="3">
        <v>4812.6099999999997</v>
      </c>
      <c r="I819" s="3">
        <v>866.27</v>
      </c>
      <c r="J819" s="1" t="s">
        <v>61</v>
      </c>
      <c r="K819" s="3">
        <v>0</v>
      </c>
      <c r="L819" s="3">
        <v>0</v>
      </c>
      <c r="M819" s="1" t="s">
        <v>31</v>
      </c>
      <c r="N819" s="3">
        <v>3111.09</v>
      </c>
      <c r="O819" s="3">
        <v>466.66</v>
      </c>
      <c r="P819" s="1" t="s">
        <v>62</v>
      </c>
      <c r="Q819" s="3">
        <v>2681.9700000000003</v>
      </c>
      <c r="R819" s="3">
        <v>56.32</v>
      </c>
      <c r="S819" s="1" t="s">
        <v>32</v>
      </c>
      <c r="T819" s="3">
        <v>2681.9700000000003</v>
      </c>
      <c r="U819" s="3">
        <v>258.81</v>
      </c>
      <c r="V819" s="1" t="s">
        <v>32</v>
      </c>
      <c r="W819" s="1" t="s">
        <v>33</v>
      </c>
      <c r="X819" s="1" t="s">
        <v>90</v>
      </c>
      <c r="Y819" s="1" t="s">
        <v>91</v>
      </c>
      <c r="Z819" s="1" t="s">
        <v>1526</v>
      </c>
      <c r="AA819" s="1" t="s">
        <v>1527</v>
      </c>
    </row>
    <row r="820" spans="1:27" hidden="1" x14ac:dyDescent="0.25">
      <c r="A820" s="1" t="s">
        <v>26</v>
      </c>
      <c r="B820" s="1" t="s">
        <v>1722</v>
      </c>
      <c r="C820" s="2">
        <v>42331</v>
      </c>
      <c r="D820" s="1" t="s">
        <v>59</v>
      </c>
      <c r="E820" s="7" t="str">
        <f>VLOOKUP(TRIM(D820)*1,CFOP!A:B,2,FALSE)</f>
        <v>Não</v>
      </c>
      <c r="F820" s="1" t="s">
        <v>60</v>
      </c>
      <c r="G820" s="3">
        <v>-421.53000000000003</v>
      </c>
      <c r="H820" s="3">
        <v>528.41999999999996</v>
      </c>
      <c r="I820" s="3">
        <v>95.12</v>
      </c>
      <c r="J820" s="1" t="s">
        <v>61</v>
      </c>
      <c r="K820" s="3">
        <v>0</v>
      </c>
      <c r="L820" s="3">
        <v>0</v>
      </c>
      <c r="M820" s="1" t="s">
        <v>31</v>
      </c>
      <c r="N820" s="3">
        <v>341.59000000000003</v>
      </c>
      <c r="O820" s="3">
        <v>51.24</v>
      </c>
      <c r="P820" s="1" t="s">
        <v>62</v>
      </c>
      <c r="Q820" s="3">
        <v>294.47000000000003</v>
      </c>
      <c r="R820" s="3">
        <v>6.18</v>
      </c>
      <c r="S820" s="1" t="s">
        <v>32</v>
      </c>
      <c r="T820" s="3">
        <v>294.47000000000003</v>
      </c>
      <c r="U820" s="3">
        <v>28.42</v>
      </c>
      <c r="V820" s="1" t="s">
        <v>32</v>
      </c>
      <c r="W820" s="1" t="s">
        <v>33</v>
      </c>
      <c r="X820" s="1" t="s">
        <v>90</v>
      </c>
      <c r="Y820" s="1" t="s">
        <v>91</v>
      </c>
      <c r="Z820" s="1" t="s">
        <v>1739</v>
      </c>
      <c r="AA820" s="1" t="s">
        <v>1740</v>
      </c>
    </row>
    <row r="821" spans="1:27" hidden="1" x14ac:dyDescent="0.25">
      <c r="A821" s="1" t="s">
        <v>26</v>
      </c>
      <c r="B821" s="1" t="s">
        <v>1722</v>
      </c>
      <c r="C821" s="2">
        <v>42331</v>
      </c>
      <c r="D821" s="1" t="s">
        <v>59</v>
      </c>
      <c r="E821" s="7" t="str">
        <f>VLOOKUP(TRIM(D821)*1,CFOP!A:B,2,FALSE)</f>
        <v>Não</v>
      </c>
      <c r="F821" s="1" t="s">
        <v>60</v>
      </c>
      <c r="G821" s="3">
        <v>-702.52</v>
      </c>
      <c r="H821" s="3">
        <v>851.14</v>
      </c>
      <c r="I821" s="3">
        <v>153.21</v>
      </c>
      <c r="J821" s="1" t="s">
        <v>61</v>
      </c>
      <c r="K821" s="3">
        <v>0</v>
      </c>
      <c r="L821" s="3">
        <v>0</v>
      </c>
      <c r="M821" s="1" t="s">
        <v>31</v>
      </c>
      <c r="N821" s="3">
        <v>550.21</v>
      </c>
      <c r="O821" s="3">
        <v>82.53</v>
      </c>
      <c r="P821" s="1" t="s">
        <v>62</v>
      </c>
      <c r="Q821" s="3">
        <v>474.32</v>
      </c>
      <c r="R821" s="3">
        <v>9.9600000000000009</v>
      </c>
      <c r="S821" s="1" t="s">
        <v>32</v>
      </c>
      <c r="T821" s="3">
        <v>474.32</v>
      </c>
      <c r="U821" s="3">
        <v>45.77</v>
      </c>
      <c r="V821" s="1" t="s">
        <v>32</v>
      </c>
      <c r="W821" s="1" t="s">
        <v>33</v>
      </c>
      <c r="X821" s="1" t="s">
        <v>90</v>
      </c>
      <c r="Y821" s="1" t="s">
        <v>91</v>
      </c>
      <c r="Z821" s="1" t="s">
        <v>1741</v>
      </c>
      <c r="AA821" s="1" t="s">
        <v>1742</v>
      </c>
    </row>
    <row r="822" spans="1:27" hidden="1" x14ac:dyDescent="0.25">
      <c r="A822" s="1" t="s">
        <v>26</v>
      </c>
      <c r="B822" s="1" t="s">
        <v>1722</v>
      </c>
      <c r="C822" s="2">
        <v>42331</v>
      </c>
      <c r="D822" s="1" t="s">
        <v>59</v>
      </c>
      <c r="E822" s="7" t="str">
        <f>VLOOKUP(TRIM(D822)*1,CFOP!A:B,2,FALSE)</f>
        <v>Não</v>
      </c>
      <c r="F822" s="1" t="s">
        <v>60</v>
      </c>
      <c r="G822" s="3">
        <v>-1476.31</v>
      </c>
      <c r="H822" s="3">
        <v>2014.45</v>
      </c>
      <c r="I822" s="3">
        <v>362.6</v>
      </c>
      <c r="J822" s="1" t="s">
        <v>61</v>
      </c>
      <c r="K822" s="3">
        <v>0</v>
      </c>
      <c r="L822" s="3">
        <v>0</v>
      </c>
      <c r="M822" s="1" t="s">
        <v>31</v>
      </c>
      <c r="N822" s="3">
        <v>1302.23</v>
      </c>
      <c r="O822" s="3">
        <v>195.33</v>
      </c>
      <c r="P822" s="1" t="s">
        <v>62</v>
      </c>
      <c r="Q822" s="3">
        <v>1122.6100000000001</v>
      </c>
      <c r="R822" s="3">
        <v>23.57</v>
      </c>
      <c r="S822" s="1" t="s">
        <v>32</v>
      </c>
      <c r="T822" s="3">
        <v>1122.6100000000001</v>
      </c>
      <c r="U822" s="3">
        <v>108.33</v>
      </c>
      <c r="V822" s="1" t="s">
        <v>32</v>
      </c>
      <c r="W822" s="1" t="s">
        <v>33</v>
      </c>
      <c r="X822" s="1" t="s">
        <v>90</v>
      </c>
      <c r="Y822" s="1" t="s">
        <v>91</v>
      </c>
      <c r="Z822" s="1" t="s">
        <v>1743</v>
      </c>
      <c r="AA822" s="1" t="s">
        <v>1744</v>
      </c>
    </row>
    <row r="823" spans="1:27" hidden="1" x14ac:dyDescent="0.25">
      <c r="A823" s="1" t="s">
        <v>26</v>
      </c>
      <c r="B823" s="1" t="s">
        <v>1722</v>
      </c>
      <c r="C823" s="2">
        <v>42331</v>
      </c>
      <c r="D823" s="1" t="s">
        <v>59</v>
      </c>
      <c r="E823" s="7" t="str">
        <f>VLOOKUP(TRIM(D823)*1,CFOP!A:B,2,FALSE)</f>
        <v>Não</v>
      </c>
      <c r="F823" s="1" t="s">
        <v>60</v>
      </c>
      <c r="G823" s="3">
        <v>-3155.8100000000004</v>
      </c>
      <c r="H823" s="3">
        <v>3851.9300000000003</v>
      </c>
      <c r="I823" s="3">
        <v>693.35</v>
      </c>
      <c r="J823" s="1" t="s">
        <v>61</v>
      </c>
      <c r="K823" s="3">
        <v>0</v>
      </c>
      <c r="L823" s="3">
        <v>0</v>
      </c>
      <c r="M823" s="1" t="s">
        <v>31</v>
      </c>
      <c r="N823" s="3">
        <v>2490.06</v>
      </c>
      <c r="O823" s="3">
        <v>373.51</v>
      </c>
      <c r="P823" s="1" t="s">
        <v>62</v>
      </c>
      <c r="Q823" s="3">
        <v>2146.6</v>
      </c>
      <c r="R823" s="3">
        <v>45.08</v>
      </c>
      <c r="S823" s="1" t="s">
        <v>32</v>
      </c>
      <c r="T823" s="3">
        <v>2146.6</v>
      </c>
      <c r="U823" s="3">
        <v>207.15</v>
      </c>
      <c r="V823" s="1" t="s">
        <v>32</v>
      </c>
      <c r="W823" s="1" t="s">
        <v>33</v>
      </c>
      <c r="X823" s="1" t="s">
        <v>90</v>
      </c>
      <c r="Y823" s="1" t="s">
        <v>91</v>
      </c>
      <c r="Z823" s="1" t="s">
        <v>132</v>
      </c>
      <c r="AA823" s="1" t="s">
        <v>133</v>
      </c>
    </row>
    <row r="824" spans="1:27" hidden="1" x14ac:dyDescent="0.25">
      <c r="A824" s="1" t="s">
        <v>26</v>
      </c>
      <c r="B824" s="1" t="s">
        <v>1722</v>
      </c>
      <c r="C824" s="2">
        <v>42331</v>
      </c>
      <c r="D824" s="1" t="s">
        <v>59</v>
      </c>
      <c r="E824" s="7" t="str">
        <f>VLOOKUP(TRIM(D824)*1,CFOP!A:B,2,FALSE)</f>
        <v>Não</v>
      </c>
      <c r="F824" s="1" t="s">
        <v>60</v>
      </c>
      <c r="G824" s="3">
        <v>-3961.08</v>
      </c>
      <c r="H824" s="3">
        <v>4889.1900000000005</v>
      </c>
      <c r="I824" s="3">
        <v>880.05000000000007</v>
      </c>
      <c r="J824" s="1" t="s">
        <v>61</v>
      </c>
      <c r="K824" s="3">
        <v>0</v>
      </c>
      <c r="L824" s="3">
        <v>0</v>
      </c>
      <c r="M824" s="1" t="s">
        <v>31</v>
      </c>
      <c r="N824" s="3">
        <v>3065.11</v>
      </c>
      <c r="O824" s="3">
        <v>613.02</v>
      </c>
      <c r="P824" s="1" t="s">
        <v>62</v>
      </c>
      <c r="Q824" s="3">
        <v>2597.5500000000002</v>
      </c>
      <c r="R824" s="3">
        <v>54.550000000000004</v>
      </c>
      <c r="S824" s="1" t="s">
        <v>32</v>
      </c>
      <c r="T824" s="3">
        <v>2597.5500000000002</v>
      </c>
      <c r="U824" s="3">
        <v>250.66</v>
      </c>
      <c r="V824" s="1" t="s">
        <v>32</v>
      </c>
      <c r="W824" s="1" t="s">
        <v>33</v>
      </c>
      <c r="X824" s="1" t="s">
        <v>90</v>
      </c>
      <c r="Y824" s="1" t="s">
        <v>99</v>
      </c>
      <c r="Z824" s="1" t="s">
        <v>126</v>
      </c>
      <c r="AA824" s="1" t="s">
        <v>127</v>
      </c>
    </row>
    <row r="825" spans="1:27" hidden="1" x14ac:dyDescent="0.25">
      <c r="A825" s="1" t="s">
        <v>26</v>
      </c>
      <c r="B825" s="1" t="s">
        <v>1722</v>
      </c>
      <c r="C825" s="2">
        <v>42331</v>
      </c>
      <c r="D825" s="1" t="s">
        <v>59</v>
      </c>
      <c r="E825" s="7" t="str">
        <f>VLOOKUP(TRIM(D825)*1,CFOP!A:B,2,FALSE)</f>
        <v>Não</v>
      </c>
      <c r="F825" s="1" t="s">
        <v>60</v>
      </c>
      <c r="G825" s="3">
        <v>-381.72</v>
      </c>
      <c r="H825" s="3">
        <v>555.41</v>
      </c>
      <c r="I825" s="3">
        <v>99.97</v>
      </c>
      <c r="J825" s="1" t="s">
        <v>61</v>
      </c>
      <c r="K825" s="3">
        <v>0</v>
      </c>
      <c r="L825" s="3">
        <v>0</v>
      </c>
      <c r="M825" s="1" t="s">
        <v>31</v>
      </c>
      <c r="N825" s="3">
        <v>359.04</v>
      </c>
      <c r="O825" s="3">
        <v>53.86</v>
      </c>
      <c r="P825" s="1" t="s">
        <v>62</v>
      </c>
      <c r="Q825" s="3">
        <v>309.51</v>
      </c>
      <c r="R825" s="3">
        <v>6.5</v>
      </c>
      <c r="S825" s="1" t="s">
        <v>32</v>
      </c>
      <c r="T825" s="3">
        <v>309.51</v>
      </c>
      <c r="U825" s="3">
        <v>29.87</v>
      </c>
      <c r="V825" s="1" t="s">
        <v>32</v>
      </c>
      <c r="W825" s="1" t="s">
        <v>33</v>
      </c>
      <c r="X825" s="1" t="s">
        <v>90</v>
      </c>
      <c r="Y825" s="1" t="s">
        <v>91</v>
      </c>
      <c r="Z825" s="1" t="s">
        <v>1745</v>
      </c>
      <c r="AA825" s="1" t="s">
        <v>1746</v>
      </c>
    </row>
    <row r="826" spans="1:27" hidden="1" x14ac:dyDescent="0.25">
      <c r="A826" s="1" t="s">
        <v>26</v>
      </c>
      <c r="B826" s="1" t="s">
        <v>1722</v>
      </c>
      <c r="C826" s="2">
        <v>42331</v>
      </c>
      <c r="D826" s="1" t="s">
        <v>59</v>
      </c>
      <c r="E826" s="7" t="str">
        <f>VLOOKUP(TRIM(D826)*1,CFOP!A:B,2,FALSE)</f>
        <v>Não</v>
      </c>
      <c r="F826" s="1" t="s">
        <v>60</v>
      </c>
      <c r="G826" s="3">
        <v>-140.14000000000001</v>
      </c>
      <c r="H826" s="3">
        <v>271.2</v>
      </c>
      <c r="I826" s="3">
        <v>48.82</v>
      </c>
      <c r="J826" s="1" t="s">
        <v>61</v>
      </c>
      <c r="K826" s="3">
        <v>0</v>
      </c>
      <c r="L826" s="3">
        <v>0</v>
      </c>
      <c r="M826" s="1" t="s">
        <v>31</v>
      </c>
      <c r="N826" s="3">
        <v>175.31</v>
      </c>
      <c r="O826" s="3">
        <v>26.3</v>
      </c>
      <c r="P826" s="1" t="s">
        <v>62</v>
      </c>
      <c r="Q826" s="3">
        <v>151.14000000000001</v>
      </c>
      <c r="R826" s="3">
        <v>3.17</v>
      </c>
      <c r="S826" s="1" t="s">
        <v>32</v>
      </c>
      <c r="T826" s="3">
        <v>151.14000000000001</v>
      </c>
      <c r="U826" s="3">
        <v>14.58</v>
      </c>
      <c r="V826" s="1" t="s">
        <v>32</v>
      </c>
      <c r="W826" s="1" t="s">
        <v>33</v>
      </c>
      <c r="X826" s="1" t="s">
        <v>90</v>
      </c>
      <c r="Y826" s="1" t="s">
        <v>91</v>
      </c>
      <c r="Z826" s="1" t="s">
        <v>1747</v>
      </c>
      <c r="AA826" s="1" t="s">
        <v>1748</v>
      </c>
    </row>
    <row r="827" spans="1:27" hidden="1" x14ac:dyDescent="0.25">
      <c r="A827" s="1" t="s">
        <v>26</v>
      </c>
      <c r="B827" s="1" t="s">
        <v>1722</v>
      </c>
      <c r="C827" s="2">
        <v>42331</v>
      </c>
      <c r="D827" s="1" t="s">
        <v>59</v>
      </c>
      <c r="E827" s="7" t="str">
        <f>VLOOKUP(TRIM(D827)*1,CFOP!A:B,2,FALSE)</f>
        <v>Não</v>
      </c>
      <c r="F827" s="1" t="s">
        <v>60</v>
      </c>
      <c r="G827" s="3">
        <v>-201.22000000000003</v>
      </c>
      <c r="H827" s="3">
        <v>243.83</v>
      </c>
      <c r="I827" s="3">
        <v>43.89</v>
      </c>
      <c r="J827" s="1" t="s">
        <v>61</v>
      </c>
      <c r="K827" s="3">
        <v>0</v>
      </c>
      <c r="L827" s="3">
        <v>0</v>
      </c>
      <c r="M827" s="1" t="s">
        <v>31</v>
      </c>
      <c r="N827" s="3">
        <v>157.63</v>
      </c>
      <c r="O827" s="3">
        <v>23.64</v>
      </c>
      <c r="P827" s="1" t="s">
        <v>62</v>
      </c>
      <c r="Q827" s="3">
        <v>135.89000000000001</v>
      </c>
      <c r="R827" s="3">
        <v>2.85</v>
      </c>
      <c r="S827" s="1" t="s">
        <v>32</v>
      </c>
      <c r="T827" s="3">
        <v>135.89000000000001</v>
      </c>
      <c r="U827" s="3">
        <v>13.11</v>
      </c>
      <c r="V827" s="1" t="s">
        <v>32</v>
      </c>
      <c r="W827" s="1" t="s">
        <v>33</v>
      </c>
      <c r="X827" s="1" t="s">
        <v>90</v>
      </c>
      <c r="Y827" s="1" t="s">
        <v>91</v>
      </c>
      <c r="Z827" s="1" t="s">
        <v>1749</v>
      </c>
      <c r="AA827" s="1" t="s">
        <v>1750</v>
      </c>
    </row>
    <row r="828" spans="1:27" hidden="1" x14ac:dyDescent="0.25">
      <c r="A828" s="1" t="s">
        <v>26</v>
      </c>
      <c r="B828" s="1" t="s">
        <v>1751</v>
      </c>
      <c r="C828" s="2">
        <v>42331</v>
      </c>
      <c r="D828" s="1" t="s">
        <v>59</v>
      </c>
      <c r="E828" s="7" t="str">
        <f>VLOOKUP(TRIM(D828)*1,CFOP!A:B,2,FALSE)</f>
        <v>Não</v>
      </c>
      <c r="F828" s="1" t="s">
        <v>60</v>
      </c>
      <c r="G828" s="3">
        <v>-281.02999999999997</v>
      </c>
      <c r="H828" s="3">
        <v>710.28</v>
      </c>
      <c r="I828" s="3">
        <v>127.85000000000001</v>
      </c>
      <c r="J828" s="1" t="s">
        <v>61</v>
      </c>
      <c r="K828" s="3">
        <v>0</v>
      </c>
      <c r="L828" s="3">
        <v>0</v>
      </c>
      <c r="M828" s="1" t="s">
        <v>31</v>
      </c>
      <c r="N828" s="3">
        <v>479.91</v>
      </c>
      <c r="O828" s="3">
        <v>47.99</v>
      </c>
      <c r="P828" s="1" t="s">
        <v>62</v>
      </c>
      <c r="Q828" s="3">
        <v>444.36</v>
      </c>
      <c r="R828" s="3">
        <v>9.33</v>
      </c>
      <c r="S828" s="1" t="s">
        <v>32</v>
      </c>
      <c r="T828" s="3">
        <v>444.36</v>
      </c>
      <c r="U828" s="3">
        <v>42.88</v>
      </c>
      <c r="V828" s="1" t="s">
        <v>32</v>
      </c>
      <c r="W828" s="1" t="s">
        <v>33</v>
      </c>
      <c r="X828" s="1" t="s">
        <v>1752</v>
      </c>
      <c r="Y828" s="1" t="s">
        <v>1753</v>
      </c>
      <c r="Z828" s="1" t="s">
        <v>1754</v>
      </c>
      <c r="AA828" s="1" t="s">
        <v>1755</v>
      </c>
    </row>
    <row r="829" spans="1:27" hidden="1" x14ac:dyDescent="0.25">
      <c r="A829" s="1" t="s">
        <v>26</v>
      </c>
      <c r="B829" s="1" t="s">
        <v>1751</v>
      </c>
      <c r="C829" s="2">
        <v>42331</v>
      </c>
      <c r="D829" s="1" t="s">
        <v>59</v>
      </c>
      <c r="E829" s="7" t="str">
        <f>VLOOKUP(TRIM(D829)*1,CFOP!A:B,2,FALSE)</f>
        <v>Não</v>
      </c>
      <c r="F829" s="1" t="s">
        <v>60</v>
      </c>
      <c r="G829" s="3">
        <v>-8828.7899999999991</v>
      </c>
      <c r="H829" s="3">
        <v>10777.09</v>
      </c>
      <c r="I829" s="3">
        <v>1939.88</v>
      </c>
      <c r="J829" s="1" t="s">
        <v>61</v>
      </c>
      <c r="K829" s="3">
        <v>0</v>
      </c>
      <c r="L829" s="3">
        <v>0</v>
      </c>
      <c r="M829" s="1" t="s">
        <v>31</v>
      </c>
      <c r="N829" s="3">
        <v>7281.66</v>
      </c>
      <c r="O829" s="3">
        <v>728.17</v>
      </c>
      <c r="P829" s="1" t="s">
        <v>62</v>
      </c>
      <c r="Q829" s="3">
        <v>6742.29</v>
      </c>
      <c r="R829" s="3">
        <v>141.59</v>
      </c>
      <c r="S829" s="1" t="s">
        <v>32</v>
      </c>
      <c r="T829" s="3">
        <v>6742.29</v>
      </c>
      <c r="U829" s="3">
        <v>650.63</v>
      </c>
      <c r="V829" s="1" t="s">
        <v>32</v>
      </c>
      <c r="W829" s="1" t="s">
        <v>33</v>
      </c>
      <c r="X829" s="1" t="s">
        <v>1752</v>
      </c>
      <c r="Y829" s="1" t="s">
        <v>1756</v>
      </c>
      <c r="Z829" s="1" t="s">
        <v>643</v>
      </c>
      <c r="AA829" s="1" t="s">
        <v>644</v>
      </c>
    </row>
    <row r="830" spans="1:27" hidden="1" x14ac:dyDescent="0.25">
      <c r="A830" s="1" t="s">
        <v>26</v>
      </c>
      <c r="B830" s="1" t="s">
        <v>1751</v>
      </c>
      <c r="C830" s="2">
        <v>42331</v>
      </c>
      <c r="D830" s="1" t="s">
        <v>59</v>
      </c>
      <c r="E830" s="7" t="str">
        <f>VLOOKUP(TRIM(D830)*1,CFOP!A:B,2,FALSE)</f>
        <v>Não</v>
      </c>
      <c r="F830" s="1" t="s">
        <v>60</v>
      </c>
      <c r="G830" s="3">
        <v>-50807.83</v>
      </c>
      <c r="H830" s="3">
        <v>55785.03</v>
      </c>
      <c r="I830" s="3">
        <v>10041.31</v>
      </c>
      <c r="J830" s="1" t="s">
        <v>61</v>
      </c>
      <c r="K830" s="3">
        <v>0</v>
      </c>
      <c r="L830" s="3">
        <v>0</v>
      </c>
      <c r="M830" s="1" t="s">
        <v>31</v>
      </c>
      <c r="N830" s="3">
        <v>35941.870000000003</v>
      </c>
      <c r="O830" s="3">
        <v>5391.28</v>
      </c>
      <c r="P830" s="1" t="s">
        <v>62</v>
      </c>
      <c r="Q830" s="3">
        <v>35941.879999999997</v>
      </c>
      <c r="R830" s="3">
        <v>754.78</v>
      </c>
      <c r="S830" s="1" t="s">
        <v>32</v>
      </c>
      <c r="T830" s="3">
        <v>35941.879999999997</v>
      </c>
      <c r="U830" s="3">
        <v>3468.39</v>
      </c>
      <c r="V830" s="1" t="s">
        <v>32</v>
      </c>
      <c r="W830" s="1" t="s">
        <v>33</v>
      </c>
      <c r="X830" s="1" t="s">
        <v>1752</v>
      </c>
      <c r="Y830" s="1" t="s">
        <v>400</v>
      </c>
      <c r="Z830" s="1" t="s">
        <v>987</v>
      </c>
      <c r="AA830" s="1" t="s">
        <v>988</v>
      </c>
    </row>
    <row r="831" spans="1:27" hidden="1" x14ac:dyDescent="0.25">
      <c r="A831" s="1" t="s">
        <v>26</v>
      </c>
      <c r="B831" s="1" t="s">
        <v>1751</v>
      </c>
      <c r="C831" s="2">
        <v>42331</v>
      </c>
      <c r="D831" s="1" t="s">
        <v>59</v>
      </c>
      <c r="E831" s="7" t="str">
        <f>VLOOKUP(TRIM(D831)*1,CFOP!A:B,2,FALSE)</f>
        <v>Não</v>
      </c>
      <c r="F831" s="1" t="s">
        <v>60</v>
      </c>
      <c r="G831" s="3">
        <v>-11179.77</v>
      </c>
      <c r="H831" s="3">
        <v>12715.75</v>
      </c>
      <c r="I831" s="3">
        <v>2288.84</v>
      </c>
      <c r="J831" s="1" t="s">
        <v>61</v>
      </c>
      <c r="K831" s="3">
        <v>0</v>
      </c>
      <c r="L831" s="3">
        <v>0</v>
      </c>
      <c r="M831" s="1" t="s">
        <v>31</v>
      </c>
      <c r="N831" s="3">
        <v>8192.65</v>
      </c>
      <c r="O831" s="3">
        <v>1228.9000000000001</v>
      </c>
      <c r="P831" s="1" t="s">
        <v>62</v>
      </c>
      <c r="Q831" s="3">
        <v>8192.66</v>
      </c>
      <c r="R831" s="3">
        <v>172.05</v>
      </c>
      <c r="S831" s="1" t="s">
        <v>32</v>
      </c>
      <c r="T831" s="3">
        <v>8192.66</v>
      </c>
      <c r="U831" s="3">
        <v>790.59</v>
      </c>
      <c r="V831" s="1" t="s">
        <v>32</v>
      </c>
      <c r="W831" s="1" t="s">
        <v>33</v>
      </c>
      <c r="X831" s="1" t="s">
        <v>1752</v>
      </c>
      <c r="Y831" s="1" t="s">
        <v>400</v>
      </c>
      <c r="Z831" s="1" t="s">
        <v>1757</v>
      </c>
      <c r="AA831" s="1" t="s">
        <v>1758</v>
      </c>
    </row>
    <row r="832" spans="1:27" hidden="1" x14ac:dyDescent="0.25">
      <c r="A832" s="1" t="s">
        <v>26</v>
      </c>
      <c r="B832" s="1" t="s">
        <v>1759</v>
      </c>
      <c r="C832" s="2">
        <v>42331</v>
      </c>
      <c r="D832" s="1" t="s">
        <v>660</v>
      </c>
      <c r="E832" s="7" t="str">
        <f>VLOOKUP(TRIM(D832)*1,CFOP!A:B,2,FALSE)</f>
        <v>Não</v>
      </c>
      <c r="F832" s="1" t="s">
        <v>60</v>
      </c>
      <c r="G832" s="3">
        <v>-55973.670000000006</v>
      </c>
      <c r="H832" s="3">
        <v>66985.320000000007</v>
      </c>
      <c r="I832" s="3">
        <v>12057.36</v>
      </c>
      <c r="J832" s="1" t="s">
        <v>61</v>
      </c>
      <c r="K832" s="3">
        <v>0</v>
      </c>
      <c r="L832" s="3">
        <v>0</v>
      </c>
      <c r="M832" s="1" t="s">
        <v>31</v>
      </c>
      <c r="N832" s="3">
        <v>43491.25</v>
      </c>
      <c r="O832" s="3">
        <v>6523.6900000000005</v>
      </c>
      <c r="P832" s="1" t="s">
        <v>62</v>
      </c>
      <c r="Q832" s="3">
        <v>37492.46</v>
      </c>
      <c r="R832" s="3">
        <v>787.34</v>
      </c>
      <c r="S832" s="1" t="s">
        <v>32</v>
      </c>
      <c r="T832" s="3">
        <v>37492.46</v>
      </c>
      <c r="U832" s="3">
        <v>3618.02</v>
      </c>
      <c r="V832" s="1" t="s">
        <v>32</v>
      </c>
      <c r="W832" s="1" t="s">
        <v>33</v>
      </c>
      <c r="X832" s="1" t="s">
        <v>1760</v>
      </c>
      <c r="Y832" s="1" t="s">
        <v>96</v>
      </c>
      <c r="Z832" s="1" t="s">
        <v>1761</v>
      </c>
      <c r="AA832" s="1" t="s">
        <v>1762</v>
      </c>
    </row>
    <row r="833" spans="1:27" hidden="1" x14ac:dyDescent="0.25">
      <c r="A833" s="1" t="s">
        <v>26</v>
      </c>
      <c r="B833" s="1" t="s">
        <v>1763</v>
      </c>
      <c r="C833" s="2">
        <v>42331</v>
      </c>
      <c r="D833" s="1" t="s">
        <v>59</v>
      </c>
      <c r="E833" s="7" t="str">
        <f>VLOOKUP(TRIM(D833)*1,CFOP!A:B,2,FALSE)</f>
        <v>Não</v>
      </c>
      <c r="F833" s="1" t="s">
        <v>60</v>
      </c>
      <c r="G833" s="3">
        <v>-3533.38</v>
      </c>
      <c r="H833" s="3">
        <v>4455.33</v>
      </c>
      <c r="I833" s="3">
        <v>801.96</v>
      </c>
      <c r="J833" s="1" t="s">
        <v>61</v>
      </c>
      <c r="K833" s="3">
        <v>0</v>
      </c>
      <c r="L833" s="3">
        <v>0</v>
      </c>
      <c r="M833" s="1" t="s">
        <v>31</v>
      </c>
      <c r="N833" s="3">
        <v>2897.09</v>
      </c>
      <c r="O833" s="3">
        <v>434.56</v>
      </c>
      <c r="P833" s="1" t="s">
        <v>62</v>
      </c>
      <c r="Q833" s="3">
        <v>2455.16</v>
      </c>
      <c r="R833" s="3">
        <v>51.56</v>
      </c>
      <c r="S833" s="1" t="s">
        <v>32</v>
      </c>
      <c r="T833" s="3">
        <v>2455.16</v>
      </c>
      <c r="U833" s="3">
        <v>236.92000000000002</v>
      </c>
      <c r="V833" s="1" t="s">
        <v>32</v>
      </c>
      <c r="W833" s="1" t="s">
        <v>33</v>
      </c>
      <c r="X833" s="1" t="s">
        <v>63</v>
      </c>
      <c r="Y833" s="1" t="s">
        <v>70</v>
      </c>
      <c r="Z833" s="1" t="s">
        <v>1714</v>
      </c>
      <c r="AA833" s="1" t="s">
        <v>1715</v>
      </c>
    </row>
    <row r="834" spans="1:27" hidden="1" x14ac:dyDescent="0.25">
      <c r="A834" s="1" t="s">
        <v>26</v>
      </c>
      <c r="B834" s="1" t="s">
        <v>1763</v>
      </c>
      <c r="C834" s="2">
        <v>42331</v>
      </c>
      <c r="D834" s="1" t="s">
        <v>59</v>
      </c>
      <c r="E834" s="7" t="str">
        <f>VLOOKUP(TRIM(D834)*1,CFOP!A:B,2,FALSE)</f>
        <v>Não</v>
      </c>
      <c r="F834" s="1" t="s">
        <v>60</v>
      </c>
      <c r="G834" s="3">
        <v>-1022.74</v>
      </c>
      <c r="H834" s="3">
        <v>1330.98</v>
      </c>
      <c r="I834" s="3">
        <v>239.58</v>
      </c>
      <c r="J834" s="1" t="s">
        <v>61</v>
      </c>
      <c r="K834" s="3">
        <v>0</v>
      </c>
      <c r="L834" s="3">
        <v>0</v>
      </c>
      <c r="M834" s="1" t="s">
        <v>31</v>
      </c>
      <c r="N834" s="3">
        <v>865.47</v>
      </c>
      <c r="O834" s="3">
        <v>129.82</v>
      </c>
      <c r="P834" s="1" t="s">
        <v>62</v>
      </c>
      <c r="Q834" s="3">
        <v>733.45</v>
      </c>
      <c r="R834" s="3">
        <v>15.4</v>
      </c>
      <c r="S834" s="1" t="s">
        <v>32</v>
      </c>
      <c r="T834" s="3">
        <v>733.45</v>
      </c>
      <c r="U834" s="3">
        <v>70.78</v>
      </c>
      <c r="V834" s="1" t="s">
        <v>32</v>
      </c>
      <c r="W834" s="1" t="s">
        <v>33</v>
      </c>
      <c r="X834" s="1" t="s">
        <v>63</v>
      </c>
      <c r="Y834" s="1" t="s">
        <v>70</v>
      </c>
      <c r="Z834" s="1" t="s">
        <v>71</v>
      </c>
      <c r="AA834" s="1" t="s">
        <v>72</v>
      </c>
    </row>
    <row r="835" spans="1:27" hidden="1" x14ac:dyDescent="0.25">
      <c r="A835" s="1" t="s">
        <v>26</v>
      </c>
      <c r="B835" s="1" t="s">
        <v>1763</v>
      </c>
      <c r="C835" s="2">
        <v>42331</v>
      </c>
      <c r="D835" s="1" t="s">
        <v>59</v>
      </c>
      <c r="E835" s="7" t="str">
        <f>VLOOKUP(TRIM(D835)*1,CFOP!A:B,2,FALSE)</f>
        <v>Não</v>
      </c>
      <c r="F835" s="1" t="s">
        <v>60</v>
      </c>
      <c r="G835" s="3">
        <v>-3177.12</v>
      </c>
      <c r="H835" s="3">
        <v>3988.9900000000002</v>
      </c>
      <c r="I835" s="3">
        <v>718.02</v>
      </c>
      <c r="J835" s="1" t="s">
        <v>61</v>
      </c>
      <c r="K835" s="3">
        <v>0</v>
      </c>
      <c r="L835" s="3">
        <v>0</v>
      </c>
      <c r="M835" s="1" t="s">
        <v>31</v>
      </c>
      <c r="N835" s="3">
        <v>2593.84</v>
      </c>
      <c r="O835" s="3">
        <v>389.08</v>
      </c>
      <c r="P835" s="1" t="s">
        <v>62</v>
      </c>
      <c r="Q835" s="3">
        <v>2198.17</v>
      </c>
      <c r="R835" s="3">
        <v>46.160000000000004</v>
      </c>
      <c r="S835" s="1" t="s">
        <v>32</v>
      </c>
      <c r="T835" s="3">
        <v>2198.17</v>
      </c>
      <c r="U835" s="3">
        <v>212.12</v>
      </c>
      <c r="V835" s="1" t="s">
        <v>32</v>
      </c>
      <c r="W835" s="1" t="s">
        <v>33</v>
      </c>
      <c r="X835" s="1" t="s">
        <v>63</v>
      </c>
      <c r="Y835" s="1" t="s">
        <v>44</v>
      </c>
      <c r="Z835" s="1" t="s">
        <v>1764</v>
      </c>
      <c r="AA835" s="1" t="s">
        <v>1765</v>
      </c>
    </row>
    <row r="836" spans="1:27" hidden="1" x14ac:dyDescent="0.25">
      <c r="A836" s="1" t="s">
        <v>26</v>
      </c>
      <c r="B836" s="1" t="s">
        <v>1763</v>
      </c>
      <c r="C836" s="2">
        <v>42331</v>
      </c>
      <c r="D836" s="1" t="s">
        <v>59</v>
      </c>
      <c r="E836" s="7" t="str">
        <f>VLOOKUP(TRIM(D836)*1,CFOP!A:B,2,FALSE)</f>
        <v>Não</v>
      </c>
      <c r="F836" s="1" t="s">
        <v>60</v>
      </c>
      <c r="G836" s="3">
        <v>-1915.35</v>
      </c>
      <c r="H836" s="3">
        <v>2400.11</v>
      </c>
      <c r="I836" s="3">
        <v>432.02</v>
      </c>
      <c r="J836" s="1" t="s">
        <v>61</v>
      </c>
      <c r="K836" s="3">
        <v>0</v>
      </c>
      <c r="L836" s="3">
        <v>0</v>
      </c>
      <c r="M836" s="1" t="s">
        <v>31</v>
      </c>
      <c r="N836" s="3">
        <v>1560.68</v>
      </c>
      <c r="O836" s="3">
        <v>234.1</v>
      </c>
      <c r="P836" s="1" t="s">
        <v>62</v>
      </c>
      <c r="Q836" s="3">
        <v>1322.6100000000001</v>
      </c>
      <c r="R836" s="3">
        <v>27.77</v>
      </c>
      <c r="S836" s="1" t="s">
        <v>32</v>
      </c>
      <c r="T836" s="3">
        <v>1322.6100000000001</v>
      </c>
      <c r="U836" s="3">
        <v>127.63000000000001</v>
      </c>
      <c r="V836" s="1" t="s">
        <v>32</v>
      </c>
      <c r="W836" s="1" t="s">
        <v>33</v>
      </c>
      <c r="X836" s="1" t="s">
        <v>63</v>
      </c>
      <c r="Y836" s="1" t="s">
        <v>44</v>
      </c>
      <c r="Z836" s="1" t="s">
        <v>1766</v>
      </c>
      <c r="AA836" s="1" t="s">
        <v>1767</v>
      </c>
    </row>
    <row r="837" spans="1:27" hidden="1" x14ac:dyDescent="0.25">
      <c r="A837" s="1" t="s">
        <v>26</v>
      </c>
      <c r="B837" s="1" t="s">
        <v>1763</v>
      </c>
      <c r="C837" s="2">
        <v>42331</v>
      </c>
      <c r="D837" s="1" t="s">
        <v>59</v>
      </c>
      <c r="E837" s="7" t="str">
        <f>VLOOKUP(TRIM(D837)*1,CFOP!A:B,2,FALSE)</f>
        <v>Não</v>
      </c>
      <c r="F837" s="1" t="s">
        <v>60</v>
      </c>
      <c r="G837" s="3">
        <v>-354</v>
      </c>
      <c r="H837" s="3">
        <v>434.07</v>
      </c>
      <c r="I837" s="3">
        <v>78.13</v>
      </c>
      <c r="J837" s="1" t="s">
        <v>61</v>
      </c>
      <c r="K837" s="3">
        <v>0</v>
      </c>
      <c r="L837" s="3">
        <v>0</v>
      </c>
      <c r="M837" s="1" t="s">
        <v>31</v>
      </c>
      <c r="N837" s="3">
        <v>282.26</v>
      </c>
      <c r="O837" s="3">
        <v>42.34</v>
      </c>
      <c r="P837" s="1" t="s">
        <v>62</v>
      </c>
      <c r="Q837" s="3">
        <v>239.20000000000002</v>
      </c>
      <c r="R837" s="3">
        <v>5.0200000000000005</v>
      </c>
      <c r="S837" s="1" t="s">
        <v>32</v>
      </c>
      <c r="T837" s="3">
        <v>239.20000000000002</v>
      </c>
      <c r="U837" s="3">
        <v>23.080000000000002</v>
      </c>
      <c r="V837" s="1" t="s">
        <v>32</v>
      </c>
      <c r="W837" s="1" t="s">
        <v>33</v>
      </c>
      <c r="X837" s="1" t="s">
        <v>63</v>
      </c>
      <c r="Y837" s="1" t="s">
        <v>44</v>
      </c>
      <c r="Z837" s="1" t="s">
        <v>1161</v>
      </c>
      <c r="AA837" s="1" t="s">
        <v>1162</v>
      </c>
    </row>
    <row r="838" spans="1:27" hidden="1" x14ac:dyDescent="0.25">
      <c r="A838" s="1" t="s">
        <v>26</v>
      </c>
      <c r="B838" s="1" t="s">
        <v>1763</v>
      </c>
      <c r="C838" s="2">
        <v>42331</v>
      </c>
      <c r="D838" s="1" t="s">
        <v>59</v>
      </c>
      <c r="E838" s="7" t="str">
        <f>VLOOKUP(TRIM(D838)*1,CFOP!A:B,2,FALSE)</f>
        <v>Não</v>
      </c>
      <c r="F838" s="1" t="s">
        <v>60</v>
      </c>
      <c r="G838" s="3">
        <v>-758.18000000000006</v>
      </c>
      <c r="H838" s="3">
        <v>1142.6100000000001</v>
      </c>
      <c r="I838" s="3">
        <v>205.67000000000002</v>
      </c>
      <c r="J838" s="1" t="s">
        <v>61</v>
      </c>
      <c r="K838" s="3">
        <v>0</v>
      </c>
      <c r="L838" s="3">
        <v>0</v>
      </c>
      <c r="M838" s="1" t="s">
        <v>31</v>
      </c>
      <c r="N838" s="3">
        <v>773.65</v>
      </c>
      <c r="O838" s="3">
        <v>77.37</v>
      </c>
      <c r="P838" s="1" t="s">
        <v>62</v>
      </c>
      <c r="Q838" s="3">
        <v>655.64</v>
      </c>
      <c r="R838" s="3">
        <v>13.77</v>
      </c>
      <c r="S838" s="1" t="s">
        <v>32</v>
      </c>
      <c r="T838" s="3">
        <v>655.64</v>
      </c>
      <c r="U838" s="3">
        <v>63.27</v>
      </c>
      <c r="V838" s="1" t="s">
        <v>32</v>
      </c>
      <c r="W838" s="1" t="s">
        <v>33</v>
      </c>
      <c r="X838" s="1" t="s">
        <v>63</v>
      </c>
      <c r="Y838" s="1" t="s">
        <v>78</v>
      </c>
      <c r="Z838" s="1" t="s">
        <v>1768</v>
      </c>
      <c r="AA838" s="1" t="s">
        <v>1769</v>
      </c>
    </row>
    <row r="839" spans="1:27" hidden="1" x14ac:dyDescent="0.25">
      <c r="A839" s="1" t="s">
        <v>26</v>
      </c>
      <c r="B839" s="1" t="s">
        <v>1763</v>
      </c>
      <c r="C839" s="2">
        <v>42331</v>
      </c>
      <c r="D839" s="1" t="s">
        <v>59</v>
      </c>
      <c r="E839" s="7" t="str">
        <f>VLOOKUP(TRIM(D839)*1,CFOP!A:B,2,FALSE)</f>
        <v>Não</v>
      </c>
      <c r="F839" s="1" t="s">
        <v>60</v>
      </c>
      <c r="G839" s="3">
        <v>-133.72</v>
      </c>
      <c r="H839" s="3">
        <v>173.34</v>
      </c>
      <c r="I839" s="3">
        <v>31.2</v>
      </c>
      <c r="J839" s="1" t="s">
        <v>61</v>
      </c>
      <c r="K839" s="3">
        <v>0</v>
      </c>
      <c r="L839" s="3">
        <v>0</v>
      </c>
      <c r="M839" s="1" t="s">
        <v>31</v>
      </c>
      <c r="N839" s="3">
        <v>112.71000000000001</v>
      </c>
      <c r="O839" s="3">
        <v>16.91</v>
      </c>
      <c r="P839" s="1" t="s">
        <v>62</v>
      </c>
      <c r="Q839" s="3">
        <v>95.52</v>
      </c>
      <c r="R839" s="3">
        <v>2.0100000000000002</v>
      </c>
      <c r="S839" s="1" t="s">
        <v>32</v>
      </c>
      <c r="T839" s="3">
        <v>95.52</v>
      </c>
      <c r="U839" s="3">
        <v>9.2200000000000006</v>
      </c>
      <c r="V839" s="1" t="s">
        <v>32</v>
      </c>
      <c r="W839" s="1" t="s">
        <v>33</v>
      </c>
      <c r="X839" s="1" t="s">
        <v>63</v>
      </c>
      <c r="Y839" s="1" t="s">
        <v>44</v>
      </c>
      <c r="Z839" s="1" t="s">
        <v>1770</v>
      </c>
      <c r="AA839" s="1" t="s">
        <v>1771</v>
      </c>
    </row>
    <row r="840" spans="1:27" hidden="1" x14ac:dyDescent="0.25">
      <c r="A840" s="1" t="s">
        <v>26</v>
      </c>
      <c r="B840" s="1" t="s">
        <v>1763</v>
      </c>
      <c r="C840" s="2">
        <v>42331</v>
      </c>
      <c r="D840" s="1" t="s">
        <v>59</v>
      </c>
      <c r="E840" s="7" t="str">
        <f>VLOOKUP(TRIM(D840)*1,CFOP!A:B,2,FALSE)</f>
        <v>Não</v>
      </c>
      <c r="F840" s="1" t="s">
        <v>60</v>
      </c>
      <c r="G840" s="3">
        <v>-3885.76</v>
      </c>
      <c r="H840" s="3">
        <v>4291.71</v>
      </c>
      <c r="I840" s="3">
        <v>772.51</v>
      </c>
      <c r="J840" s="1" t="s">
        <v>61</v>
      </c>
      <c r="K840" s="3">
        <v>0</v>
      </c>
      <c r="L840" s="3">
        <v>0</v>
      </c>
      <c r="M840" s="1" t="s">
        <v>31</v>
      </c>
      <c r="N840" s="3">
        <v>2768.76</v>
      </c>
      <c r="O840" s="3">
        <v>415.31</v>
      </c>
      <c r="P840" s="1" t="s">
        <v>62</v>
      </c>
      <c r="Q840" s="3">
        <v>2768.77</v>
      </c>
      <c r="R840" s="3">
        <v>58.14</v>
      </c>
      <c r="S840" s="1" t="s">
        <v>32</v>
      </c>
      <c r="T840" s="3">
        <v>2768.77</v>
      </c>
      <c r="U840" s="3">
        <v>267.19</v>
      </c>
      <c r="V840" s="1" t="s">
        <v>32</v>
      </c>
      <c r="W840" s="1" t="s">
        <v>33</v>
      </c>
      <c r="X840" s="1" t="s">
        <v>63</v>
      </c>
      <c r="Y840" s="1" t="s">
        <v>400</v>
      </c>
      <c r="Z840" s="1" t="s">
        <v>1757</v>
      </c>
      <c r="AA840" s="1" t="s">
        <v>1758</v>
      </c>
    </row>
    <row r="841" spans="1:27" hidden="1" x14ac:dyDescent="0.25">
      <c r="A841" s="1" t="s">
        <v>26</v>
      </c>
      <c r="B841" s="1" t="s">
        <v>1763</v>
      </c>
      <c r="C841" s="2">
        <v>42331</v>
      </c>
      <c r="D841" s="1" t="s">
        <v>59</v>
      </c>
      <c r="E841" s="7" t="str">
        <f>VLOOKUP(TRIM(D841)*1,CFOP!A:B,2,FALSE)</f>
        <v>Não</v>
      </c>
      <c r="F841" s="1" t="s">
        <v>60</v>
      </c>
      <c r="G841" s="3">
        <v>-600.33999999999992</v>
      </c>
      <c r="H841" s="3">
        <v>758.04</v>
      </c>
      <c r="I841" s="3">
        <v>136.44999999999999</v>
      </c>
      <c r="J841" s="1" t="s">
        <v>61</v>
      </c>
      <c r="K841" s="3">
        <v>0</v>
      </c>
      <c r="L841" s="3">
        <v>0</v>
      </c>
      <c r="M841" s="1" t="s">
        <v>31</v>
      </c>
      <c r="N841" s="3">
        <v>492.91</v>
      </c>
      <c r="O841" s="3">
        <v>73.94</v>
      </c>
      <c r="P841" s="1" t="s">
        <v>62</v>
      </c>
      <c r="Q841" s="3">
        <v>417.72</v>
      </c>
      <c r="R841" s="3">
        <v>8.77</v>
      </c>
      <c r="S841" s="1" t="s">
        <v>32</v>
      </c>
      <c r="T841" s="3">
        <v>417.72</v>
      </c>
      <c r="U841" s="3">
        <v>40.31</v>
      </c>
      <c r="V841" s="1" t="s">
        <v>32</v>
      </c>
      <c r="W841" s="1" t="s">
        <v>33</v>
      </c>
      <c r="X841" s="1" t="s">
        <v>63</v>
      </c>
      <c r="Y841" s="1" t="s">
        <v>44</v>
      </c>
      <c r="Z841" s="1" t="s">
        <v>66</v>
      </c>
      <c r="AA841" s="1" t="s">
        <v>67</v>
      </c>
    </row>
    <row r="842" spans="1:27" hidden="1" x14ac:dyDescent="0.25">
      <c r="A842" s="1" t="s">
        <v>26</v>
      </c>
      <c r="B842" s="1" t="s">
        <v>1772</v>
      </c>
      <c r="C842" s="2">
        <v>42331</v>
      </c>
      <c r="D842" s="1" t="s">
        <v>59</v>
      </c>
      <c r="E842" s="7" t="str">
        <f>VLOOKUP(TRIM(D842)*1,CFOP!A:B,2,FALSE)</f>
        <v>Não</v>
      </c>
      <c r="F842" s="1" t="s">
        <v>60</v>
      </c>
      <c r="G842" s="3">
        <v>-379.11</v>
      </c>
      <c r="H842" s="3">
        <v>460.51</v>
      </c>
      <c r="I842" s="3">
        <v>82.89</v>
      </c>
      <c r="J842" s="1" t="s">
        <v>61</v>
      </c>
      <c r="K842" s="3">
        <v>0</v>
      </c>
      <c r="L842" s="3">
        <v>0</v>
      </c>
      <c r="M842" s="1" t="s">
        <v>31</v>
      </c>
      <c r="N842" s="3">
        <v>289.90000000000003</v>
      </c>
      <c r="O842" s="3">
        <v>57.980000000000004</v>
      </c>
      <c r="P842" s="1" t="s">
        <v>62</v>
      </c>
      <c r="Q842" s="3">
        <v>245.67000000000002</v>
      </c>
      <c r="R842" s="3">
        <v>5.16</v>
      </c>
      <c r="S842" s="1" t="s">
        <v>32</v>
      </c>
      <c r="T842" s="3">
        <v>245.67000000000002</v>
      </c>
      <c r="U842" s="3">
        <v>23.71</v>
      </c>
      <c r="V842" s="1" t="s">
        <v>32</v>
      </c>
      <c r="W842" s="1" t="s">
        <v>33</v>
      </c>
      <c r="X842" s="1" t="s">
        <v>90</v>
      </c>
      <c r="Y842" s="1" t="s">
        <v>99</v>
      </c>
      <c r="Z842" s="1" t="s">
        <v>1773</v>
      </c>
      <c r="AA842" s="1" t="s">
        <v>1774</v>
      </c>
    </row>
    <row r="843" spans="1:27" hidden="1" x14ac:dyDescent="0.25">
      <c r="A843" s="1" t="s">
        <v>26</v>
      </c>
      <c r="B843" s="1" t="s">
        <v>1772</v>
      </c>
      <c r="C843" s="2">
        <v>42331</v>
      </c>
      <c r="D843" s="1" t="s">
        <v>59</v>
      </c>
      <c r="E843" s="7" t="str">
        <f>VLOOKUP(TRIM(D843)*1,CFOP!A:B,2,FALSE)</f>
        <v>Não</v>
      </c>
      <c r="F843" s="1" t="s">
        <v>60</v>
      </c>
      <c r="G843" s="3">
        <v>-10935.84</v>
      </c>
      <c r="H843" s="3">
        <v>13096.17</v>
      </c>
      <c r="I843" s="3">
        <v>2357.31</v>
      </c>
      <c r="J843" s="1" t="s">
        <v>61</v>
      </c>
      <c r="K843" s="3">
        <v>0</v>
      </c>
      <c r="L843" s="3">
        <v>0</v>
      </c>
      <c r="M843" s="1" t="s">
        <v>31</v>
      </c>
      <c r="N843" s="3">
        <v>8502.9</v>
      </c>
      <c r="O843" s="3">
        <v>1275.43</v>
      </c>
      <c r="P843" s="1" t="s">
        <v>62</v>
      </c>
      <c r="Q843" s="3">
        <v>7330.09</v>
      </c>
      <c r="R843" s="3">
        <v>153.93</v>
      </c>
      <c r="S843" s="1" t="s">
        <v>32</v>
      </c>
      <c r="T843" s="3">
        <v>7330.09</v>
      </c>
      <c r="U843" s="3">
        <v>707.35</v>
      </c>
      <c r="V843" s="1" t="s">
        <v>32</v>
      </c>
      <c r="W843" s="1" t="s">
        <v>33</v>
      </c>
      <c r="X843" s="1" t="s">
        <v>90</v>
      </c>
      <c r="Y843" s="1" t="s">
        <v>91</v>
      </c>
      <c r="Z843" s="1" t="s">
        <v>1522</v>
      </c>
      <c r="AA843" s="1" t="s">
        <v>1523</v>
      </c>
    </row>
    <row r="844" spans="1:27" hidden="1" x14ac:dyDescent="0.25">
      <c r="A844" s="1" t="s">
        <v>26</v>
      </c>
      <c r="B844" s="1" t="s">
        <v>1772</v>
      </c>
      <c r="C844" s="2">
        <v>42331</v>
      </c>
      <c r="D844" s="1" t="s">
        <v>59</v>
      </c>
      <c r="E844" s="7" t="str">
        <f>VLOOKUP(TRIM(D844)*1,CFOP!A:B,2,FALSE)</f>
        <v>Não</v>
      </c>
      <c r="F844" s="1" t="s">
        <v>60</v>
      </c>
      <c r="G844" s="3">
        <v>-303.55</v>
      </c>
      <c r="H844" s="3">
        <v>367.04</v>
      </c>
      <c r="I844" s="3">
        <v>66.070000000000007</v>
      </c>
      <c r="J844" s="1" t="s">
        <v>61</v>
      </c>
      <c r="K844" s="3">
        <v>0</v>
      </c>
      <c r="L844" s="3">
        <v>0</v>
      </c>
      <c r="M844" s="1" t="s">
        <v>31</v>
      </c>
      <c r="N844" s="3">
        <v>231.06</v>
      </c>
      <c r="O844" s="3">
        <v>46.21</v>
      </c>
      <c r="P844" s="1" t="s">
        <v>62</v>
      </c>
      <c r="Q844" s="3">
        <v>195.81</v>
      </c>
      <c r="R844" s="3">
        <v>4.1100000000000003</v>
      </c>
      <c r="S844" s="1" t="s">
        <v>32</v>
      </c>
      <c r="T844" s="3">
        <v>195.81</v>
      </c>
      <c r="U844" s="3">
        <v>18.900000000000002</v>
      </c>
      <c r="V844" s="1" t="s">
        <v>32</v>
      </c>
      <c r="W844" s="1" t="s">
        <v>33</v>
      </c>
      <c r="X844" s="1" t="s">
        <v>90</v>
      </c>
      <c r="Y844" s="1" t="s">
        <v>99</v>
      </c>
      <c r="Z844" s="1" t="s">
        <v>1775</v>
      </c>
      <c r="AA844" s="1" t="s">
        <v>1776</v>
      </c>
    </row>
    <row r="845" spans="1:27" hidden="1" x14ac:dyDescent="0.25">
      <c r="A845" s="1" t="s">
        <v>26</v>
      </c>
      <c r="B845" s="1" t="s">
        <v>1772</v>
      </c>
      <c r="C845" s="2">
        <v>42331</v>
      </c>
      <c r="D845" s="1" t="s">
        <v>59</v>
      </c>
      <c r="E845" s="7" t="str">
        <f>VLOOKUP(TRIM(D845)*1,CFOP!A:B,2,FALSE)</f>
        <v>Não</v>
      </c>
      <c r="F845" s="1" t="s">
        <v>60</v>
      </c>
      <c r="G845" s="3">
        <v>-1381.6100000000001</v>
      </c>
      <c r="H845" s="3">
        <v>1655.51</v>
      </c>
      <c r="I845" s="3">
        <v>297.99</v>
      </c>
      <c r="J845" s="1" t="s">
        <v>61</v>
      </c>
      <c r="K845" s="3">
        <v>0</v>
      </c>
      <c r="L845" s="3">
        <v>0</v>
      </c>
      <c r="M845" s="1" t="s">
        <v>31</v>
      </c>
      <c r="N845" s="3">
        <v>1074.8700000000001</v>
      </c>
      <c r="O845" s="3">
        <v>161.22999999999999</v>
      </c>
      <c r="P845" s="1" t="s">
        <v>62</v>
      </c>
      <c r="Q845" s="3">
        <v>926.61</v>
      </c>
      <c r="R845" s="3">
        <v>19.46</v>
      </c>
      <c r="S845" s="1" t="s">
        <v>32</v>
      </c>
      <c r="T845" s="3">
        <v>926.61</v>
      </c>
      <c r="U845" s="3">
        <v>89.42</v>
      </c>
      <c r="V845" s="1" t="s">
        <v>32</v>
      </c>
      <c r="W845" s="1" t="s">
        <v>33</v>
      </c>
      <c r="X845" s="1" t="s">
        <v>90</v>
      </c>
      <c r="Y845" s="1" t="s">
        <v>91</v>
      </c>
      <c r="Z845" s="1" t="s">
        <v>104</v>
      </c>
      <c r="AA845" s="1" t="s">
        <v>105</v>
      </c>
    </row>
    <row r="846" spans="1:27" hidden="1" x14ac:dyDescent="0.25">
      <c r="A846" s="1" t="s">
        <v>26</v>
      </c>
      <c r="B846" s="1" t="s">
        <v>1772</v>
      </c>
      <c r="C846" s="2">
        <v>42331</v>
      </c>
      <c r="D846" s="1" t="s">
        <v>59</v>
      </c>
      <c r="E846" s="7" t="str">
        <f>VLOOKUP(TRIM(D846)*1,CFOP!A:B,2,FALSE)</f>
        <v>Não</v>
      </c>
      <c r="F846" s="1" t="s">
        <v>60</v>
      </c>
      <c r="G846" s="3">
        <v>-878.8900000000001</v>
      </c>
      <c r="H846" s="3">
        <v>1117.26</v>
      </c>
      <c r="I846" s="3">
        <v>201.11</v>
      </c>
      <c r="J846" s="1" t="s">
        <v>61</v>
      </c>
      <c r="K846" s="3">
        <v>0</v>
      </c>
      <c r="L846" s="3">
        <v>0</v>
      </c>
      <c r="M846" s="1" t="s">
        <v>31</v>
      </c>
      <c r="N846" s="3">
        <v>703.33</v>
      </c>
      <c r="O846" s="3">
        <v>140.67000000000002</v>
      </c>
      <c r="P846" s="1" t="s">
        <v>62</v>
      </c>
      <c r="Q846" s="3">
        <v>596.04</v>
      </c>
      <c r="R846" s="3">
        <v>12.52</v>
      </c>
      <c r="S846" s="1" t="s">
        <v>32</v>
      </c>
      <c r="T846" s="3">
        <v>596.04</v>
      </c>
      <c r="U846" s="3">
        <v>57.52</v>
      </c>
      <c r="V846" s="1" t="s">
        <v>32</v>
      </c>
      <c r="W846" s="1" t="s">
        <v>33</v>
      </c>
      <c r="X846" s="1" t="s">
        <v>90</v>
      </c>
      <c r="Y846" s="1" t="s">
        <v>99</v>
      </c>
      <c r="Z846" s="1" t="s">
        <v>1534</v>
      </c>
      <c r="AA846" s="1" t="s">
        <v>1535</v>
      </c>
    </row>
    <row r="847" spans="1:27" hidden="1" x14ac:dyDescent="0.25">
      <c r="A847" s="1" t="s">
        <v>26</v>
      </c>
      <c r="B847" s="1" t="s">
        <v>1772</v>
      </c>
      <c r="C847" s="2">
        <v>42331</v>
      </c>
      <c r="D847" s="1" t="s">
        <v>59</v>
      </c>
      <c r="E847" s="7" t="str">
        <f>VLOOKUP(TRIM(D847)*1,CFOP!A:B,2,FALSE)</f>
        <v>Não</v>
      </c>
      <c r="F847" s="1" t="s">
        <v>60</v>
      </c>
      <c r="G847" s="3">
        <v>-10222.77</v>
      </c>
      <c r="H847" s="3">
        <v>12542.09</v>
      </c>
      <c r="I847" s="3">
        <v>2257.58</v>
      </c>
      <c r="J847" s="1" t="s">
        <v>61</v>
      </c>
      <c r="K847" s="3">
        <v>0</v>
      </c>
      <c r="L847" s="3">
        <v>0</v>
      </c>
      <c r="M847" s="1" t="s">
        <v>31</v>
      </c>
      <c r="N847" s="3">
        <v>8143.14</v>
      </c>
      <c r="O847" s="3">
        <v>1221.47</v>
      </c>
      <c r="P847" s="1" t="s">
        <v>62</v>
      </c>
      <c r="Q847" s="3">
        <v>7019.95</v>
      </c>
      <c r="R847" s="3">
        <v>147.42000000000002</v>
      </c>
      <c r="S847" s="1" t="s">
        <v>32</v>
      </c>
      <c r="T847" s="3">
        <v>7019.95</v>
      </c>
      <c r="U847" s="3">
        <v>677.43000000000006</v>
      </c>
      <c r="V847" s="1" t="s">
        <v>32</v>
      </c>
      <c r="W847" s="1" t="s">
        <v>33</v>
      </c>
      <c r="X847" s="1" t="s">
        <v>90</v>
      </c>
      <c r="Y847" s="1" t="s">
        <v>91</v>
      </c>
      <c r="Z847" s="1" t="s">
        <v>1777</v>
      </c>
      <c r="AA847" s="1" t="s">
        <v>1778</v>
      </c>
    </row>
    <row r="848" spans="1:27" hidden="1" x14ac:dyDescent="0.25">
      <c r="A848" s="1" t="s">
        <v>26</v>
      </c>
      <c r="B848" s="1" t="s">
        <v>1772</v>
      </c>
      <c r="C848" s="2">
        <v>42331</v>
      </c>
      <c r="D848" s="1" t="s">
        <v>59</v>
      </c>
      <c r="E848" s="7" t="str">
        <f>VLOOKUP(TRIM(D848)*1,CFOP!A:B,2,FALSE)</f>
        <v>Não</v>
      </c>
      <c r="F848" s="1" t="s">
        <v>60</v>
      </c>
      <c r="G848" s="3">
        <v>-6210.85</v>
      </c>
      <c r="H848" s="3">
        <v>7430.68</v>
      </c>
      <c r="I848" s="3">
        <v>1337.52</v>
      </c>
      <c r="J848" s="1" t="s">
        <v>61</v>
      </c>
      <c r="K848" s="3">
        <v>0</v>
      </c>
      <c r="L848" s="3">
        <v>0</v>
      </c>
      <c r="M848" s="1" t="s">
        <v>31</v>
      </c>
      <c r="N848" s="3">
        <v>4824.49</v>
      </c>
      <c r="O848" s="3">
        <v>723.67</v>
      </c>
      <c r="P848" s="1" t="s">
        <v>62</v>
      </c>
      <c r="Q848" s="3">
        <v>4159.04</v>
      </c>
      <c r="R848" s="3">
        <v>87.34</v>
      </c>
      <c r="S848" s="1" t="s">
        <v>32</v>
      </c>
      <c r="T848" s="3">
        <v>4159.04</v>
      </c>
      <c r="U848" s="3">
        <v>401.35</v>
      </c>
      <c r="V848" s="1" t="s">
        <v>32</v>
      </c>
      <c r="W848" s="1" t="s">
        <v>33</v>
      </c>
      <c r="X848" s="1" t="s">
        <v>90</v>
      </c>
      <c r="Y848" s="1" t="s">
        <v>91</v>
      </c>
      <c r="Z848" s="1" t="s">
        <v>1779</v>
      </c>
      <c r="AA848" s="1" t="s">
        <v>1780</v>
      </c>
    </row>
    <row r="849" spans="1:27" hidden="1" x14ac:dyDescent="0.25">
      <c r="A849" s="1" t="s">
        <v>26</v>
      </c>
      <c r="B849" s="1" t="s">
        <v>1772</v>
      </c>
      <c r="C849" s="2">
        <v>42331</v>
      </c>
      <c r="D849" s="1" t="s">
        <v>59</v>
      </c>
      <c r="E849" s="7" t="str">
        <f>VLOOKUP(TRIM(D849)*1,CFOP!A:B,2,FALSE)</f>
        <v>Não</v>
      </c>
      <c r="F849" s="1" t="s">
        <v>60</v>
      </c>
      <c r="G849" s="3">
        <v>-3012.81</v>
      </c>
      <c r="H849" s="3">
        <v>3711.09</v>
      </c>
      <c r="I849" s="3">
        <v>668</v>
      </c>
      <c r="J849" s="1" t="s">
        <v>61</v>
      </c>
      <c r="K849" s="3">
        <v>0</v>
      </c>
      <c r="L849" s="3">
        <v>0</v>
      </c>
      <c r="M849" s="1" t="s">
        <v>31</v>
      </c>
      <c r="N849" s="3">
        <v>2409.48</v>
      </c>
      <c r="O849" s="3">
        <v>361.42</v>
      </c>
      <c r="P849" s="1" t="s">
        <v>62</v>
      </c>
      <c r="Q849" s="3">
        <v>2077.14</v>
      </c>
      <c r="R849" s="3">
        <v>43.62</v>
      </c>
      <c r="S849" s="1" t="s">
        <v>32</v>
      </c>
      <c r="T849" s="3">
        <v>2077.14</v>
      </c>
      <c r="U849" s="3">
        <v>200.44</v>
      </c>
      <c r="V849" s="1" t="s">
        <v>32</v>
      </c>
      <c r="W849" s="1" t="s">
        <v>33</v>
      </c>
      <c r="X849" s="1" t="s">
        <v>90</v>
      </c>
      <c r="Y849" s="1" t="s">
        <v>91</v>
      </c>
      <c r="Z849" s="1" t="s">
        <v>1781</v>
      </c>
      <c r="AA849" s="1" t="s">
        <v>1782</v>
      </c>
    </row>
    <row r="850" spans="1:27" hidden="1" x14ac:dyDescent="0.25">
      <c r="A850" s="1" t="s">
        <v>26</v>
      </c>
      <c r="B850" s="1" t="s">
        <v>1772</v>
      </c>
      <c r="C850" s="2">
        <v>42331</v>
      </c>
      <c r="D850" s="1" t="s">
        <v>59</v>
      </c>
      <c r="E850" s="7" t="str">
        <f>VLOOKUP(TRIM(D850)*1,CFOP!A:B,2,FALSE)</f>
        <v>Não</v>
      </c>
      <c r="F850" s="1" t="s">
        <v>60</v>
      </c>
      <c r="G850" s="3">
        <v>-1007.3700000000001</v>
      </c>
      <c r="H850" s="3">
        <v>1207.1000000000001</v>
      </c>
      <c r="I850" s="3">
        <v>217.28</v>
      </c>
      <c r="J850" s="1" t="s">
        <v>61</v>
      </c>
      <c r="K850" s="3">
        <v>0</v>
      </c>
      <c r="L850" s="3">
        <v>0</v>
      </c>
      <c r="M850" s="1" t="s">
        <v>31</v>
      </c>
      <c r="N850" s="3">
        <v>783.73</v>
      </c>
      <c r="O850" s="3">
        <v>117.56</v>
      </c>
      <c r="P850" s="1" t="s">
        <v>62</v>
      </c>
      <c r="Q850" s="3">
        <v>675.63</v>
      </c>
      <c r="R850" s="3">
        <v>14.19</v>
      </c>
      <c r="S850" s="1" t="s">
        <v>32</v>
      </c>
      <c r="T850" s="3">
        <v>675.63</v>
      </c>
      <c r="U850" s="3">
        <v>65.2</v>
      </c>
      <c r="V850" s="1" t="s">
        <v>32</v>
      </c>
      <c r="W850" s="1" t="s">
        <v>33</v>
      </c>
      <c r="X850" s="1" t="s">
        <v>90</v>
      </c>
      <c r="Y850" s="1" t="s">
        <v>91</v>
      </c>
      <c r="Z850" s="1" t="s">
        <v>128</v>
      </c>
      <c r="AA850" s="1" t="s">
        <v>129</v>
      </c>
    </row>
    <row r="851" spans="1:27" hidden="1" x14ac:dyDescent="0.25">
      <c r="A851" s="1" t="s">
        <v>26</v>
      </c>
      <c r="B851" s="1" t="s">
        <v>1772</v>
      </c>
      <c r="C851" s="2">
        <v>42331</v>
      </c>
      <c r="D851" s="1" t="s">
        <v>59</v>
      </c>
      <c r="E851" s="7" t="str">
        <f>VLOOKUP(TRIM(D851)*1,CFOP!A:B,2,FALSE)</f>
        <v>Não</v>
      </c>
      <c r="F851" s="1" t="s">
        <v>60</v>
      </c>
      <c r="G851" s="3">
        <v>-15128.89</v>
      </c>
      <c r="H851" s="3">
        <v>18420.600000000002</v>
      </c>
      <c r="I851" s="3">
        <v>3315.71</v>
      </c>
      <c r="J851" s="1" t="s">
        <v>61</v>
      </c>
      <c r="K851" s="3">
        <v>0</v>
      </c>
      <c r="L851" s="3">
        <v>0</v>
      </c>
      <c r="M851" s="1" t="s">
        <v>31</v>
      </c>
      <c r="N851" s="3">
        <v>11959.86</v>
      </c>
      <c r="O851" s="3">
        <v>1793.98</v>
      </c>
      <c r="P851" s="1" t="s">
        <v>62</v>
      </c>
      <c r="Q851" s="3">
        <v>10310.219999999999</v>
      </c>
      <c r="R851" s="3">
        <v>216.51</v>
      </c>
      <c r="S851" s="1" t="s">
        <v>32</v>
      </c>
      <c r="T851" s="3">
        <v>10310.219999999999</v>
      </c>
      <c r="U851" s="3">
        <v>994.94</v>
      </c>
      <c r="V851" s="1" t="s">
        <v>32</v>
      </c>
      <c r="W851" s="1" t="s">
        <v>33</v>
      </c>
      <c r="X851" s="1" t="s">
        <v>90</v>
      </c>
      <c r="Y851" s="1" t="s">
        <v>91</v>
      </c>
      <c r="Z851" s="1" t="s">
        <v>1783</v>
      </c>
      <c r="AA851" s="1" t="s">
        <v>1784</v>
      </c>
    </row>
    <row r="852" spans="1:27" hidden="1" x14ac:dyDescent="0.25">
      <c r="A852" s="1" t="s">
        <v>26</v>
      </c>
      <c r="B852" s="1" t="s">
        <v>1772</v>
      </c>
      <c r="C852" s="2">
        <v>42331</v>
      </c>
      <c r="D852" s="1" t="s">
        <v>59</v>
      </c>
      <c r="E852" s="7" t="str">
        <f>VLOOKUP(TRIM(D852)*1,CFOP!A:B,2,FALSE)</f>
        <v>Não</v>
      </c>
      <c r="F852" s="1" t="s">
        <v>60</v>
      </c>
      <c r="G852" s="3">
        <v>-3226.54</v>
      </c>
      <c r="H852" s="3">
        <v>3917.26</v>
      </c>
      <c r="I852" s="3">
        <v>705.11</v>
      </c>
      <c r="J852" s="1" t="s">
        <v>61</v>
      </c>
      <c r="K852" s="3">
        <v>0</v>
      </c>
      <c r="L852" s="3">
        <v>0</v>
      </c>
      <c r="M852" s="1" t="s">
        <v>31</v>
      </c>
      <c r="N852" s="3">
        <v>2543.34</v>
      </c>
      <c r="O852" s="3">
        <v>381.5</v>
      </c>
      <c r="P852" s="1" t="s">
        <v>62</v>
      </c>
      <c r="Q852" s="3">
        <v>2192.54</v>
      </c>
      <c r="R852" s="3">
        <v>46.04</v>
      </c>
      <c r="S852" s="1" t="s">
        <v>32</v>
      </c>
      <c r="T852" s="3">
        <v>2192.54</v>
      </c>
      <c r="U852" s="3">
        <v>211.58</v>
      </c>
      <c r="V852" s="1" t="s">
        <v>32</v>
      </c>
      <c r="W852" s="1" t="s">
        <v>33</v>
      </c>
      <c r="X852" s="1" t="s">
        <v>90</v>
      </c>
      <c r="Y852" s="1" t="s">
        <v>91</v>
      </c>
      <c r="Z852" s="1" t="s">
        <v>132</v>
      </c>
      <c r="AA852" s="1" t="s">
        <v>133</v>
      </c>
    </row>
    <row r="853" spans="1:27" hidden="1" x14ac:dyDescent="0.25">
      <c r="A853" s="1" t="s">
        <v>26</v>
      </c>
      <c r="B853" s="1" t="s">
        <v>1772</v>
      </c>
      <c r="C853" s="2">
        <v>42331</v>
      </c>
      <c r="D853" s="1" t="s">
        <v>59</v>
      </c>
      <c r="E853" s="7" t="str">
        <f>VLOOKUP(TRIM(D853)*1,CFOP!A:B,2,FALSE)</f>
        <v>Não</v>
      </c>
      <c r="F853" s="1" t="s">
        <v>60</v>
      </c>
      <c r="G853" s="3">
        <v>-1594.68</v>
      </c>
      <c r="H853" s="3">
        <v>1956.23</v>
      </c>
      <c r="I853" s="3">
        <v>352.12</v>
      </c>
      <c r="J853" s="1" t="s">
        <v>61</v>
      </c>
      <c r="K853" s="3">
        <v>0</v>
      </c>
      <c r="L853" s="3">
        <v>0</v>
      </c>
      <c r="M853" s="1" t="s">
        <v>31</v>
      </c>
      <c r="N853" s="3">
        <v>1231.49</v>
      </c>
      <c r="O853" s="3">
        <v>246.3</v>
      </c>
      <c r="P853" s="1" t="s">
        <v>62</v>
      </c>
      <c r="Q853" s="3">
        <v>1043.6300000000001</v>
      </c>
      <c r="R853" s="3">
        <v>21.92</v>
      </c>
      <c r="S853" s="1" t="s">
        <v>32</v>
      </c>
      <c r="T853" s="3">
        <v>1043.6300000000001</v>
      </c>
      <c r="U853" s="3">
        <v>100.71000000000001</v>
      </c>
      <c r="V853" s="1" t="s">
        <v>32</v>
      </c>
      <c r="W853" s="1" t="s">
        <v>33</v>
      </c>
      <c r="X853" s="1" t="s">
        <v>90</v>
      </c>
      <c r="Y853" s="1" t="s">
        <v>99</v>
      </c>
      <c r="Z853" s="1" t="s">
        <v>126</v>
      </c>
      <c r="AA853" s="1" t="s">
        <v>127</v>
      </c>
    </row>
    <row r="854" spans="1:27" hidden="1" x14ac:dyDescent="0.25">
      <c r="A854" s="1" t="s">
        <v>26</v>
      </c>
      <c r="B854" s="1" t="s">
        <v>1772</v>
      </c>
      <c r="C854" s="2">
        <v>42331</v>
      </c>
      <c r="D854" s="1" t="s">
        <v>59</v>
      </c>
      <c r="E854" s="7" t="str">
        <f>VLOOKUP(TRIM(D854)*1,CFOP!A:B,2,FALSE)</f>
        <v>Não</v>
      </c>
      <c r="F854" s="1" t="s">
        <v>60</v>
      </c>
      <c r="G854" s="3">
        <v>-23247.440000000002</v>
      </c>
      <c r="H854" s="3">
        <v>27870.58</v>
      </c>
      <c r="I854" s="3">
        <v>5016.7</v>
      </c>
      <c r="J854" s="1" t="s">
        <v>61</v>
      </c>
      <c r="K854" s="3">
        <v>0</v>
      </c>
      <c r="L854" s="3">
        <v>0</v>
      </c>
      <c r="M854" s="1" t="s">
        <v>31</v>
      </c>
      <c r="N854" s="3">
        <v>18095.41</v>
      </c>
      <c r="O854" s="3">
        <v>2714.31</v>
      </c>
      <c r="P854" s="1" t="s">
        <v>62</v>
      </c>
      <c r="Q854" s="3">
        <v>15599.49</v>
      </c>
      <c r="R854" s="3">
        <v>327.59000000000003</v>
      </c>
      <c r="S854" s="1" t="s">
        <v>32</v>
      </c>
      <c r="T854" s="3">
        <v>15599.49</v>
      </c>
      <c r="U854" s="3">
        <v>1505.3500000000001</v>
      </c>
      <c r="V854" s="1" t="s">
        <v>32</v>
      </c>
      <c r="W854" s="1" t="s">
        <v>33</v>
      </c>
      <c r="X854" s="1" t="s">
        <v>90</v>
      </c>
      <c r="Y854" s="1" t="s">
        <v>91</v>
      </c>
      <c r="Z854" s="1" t="s">
        <v>1785</v>
      </c>
      <c r="AA854" s="1" t="s">
        <v>1786</v>
      </c>
    </row>
    <row r="855" spans="1:27" hidden="1" x14ac:dyDescent="0.25">
      <c r="A855" s="1" t="s">
        <v>26</v>
      </c>
      <c r="B855" s="1" t="s">
        <v>1772</v>
      </c>
      <c r="C855" s="2">
        <v>42331</v>
      </c>
      <c r="D855" s="1" t="s">
        <v>59</v>
      </c>
      <c r="E855" s="7" t="str">
        <f>VLOOKUP(TRIM(D855)*1,CFOP!A:B,2,FALSE)</f>
        <v>Não</v>
      </c>
      <c r="F855" s="1" t="s">
        <v>60</v>
      </c>
      <c r="G855" s="3">
        <v>-765.30000000000007</v>
      </c>
      <c r="H855" s="3">
        <v>934.42000000000007</v>
      </c>
      <c r="I855" s="3">
        <v>168.20000000000002</v>
      </c>
      <c r="J855" s="1" t="s">
        <v>61</v>
      </c>
      <c r="K855" s="3">
        <v>0</v>
      </c>
      <c r="L855" s="3">
        <v>0</v>
      </c>
      <c r="M855" s="1" t="s">
        <v>31</v>
      </c>
      <c r="N855" s="3">
        <v>606.69000000000005</v>
      </c>
      <c r="O855" s="3">
        <v>91</v>
      </c>
      <c r="P855" s="1" t="s">
        <v>62</v>
      </c>
      <c r="Q855" s="3">
        <v>523.02</v>
      </c>
      <c r="R855" s="3">
        <v>10.98</v>
      </c>
      <c r="S855" s="1" t="s">
        <v>32</v>
      </c>
      <c r="T855" s="3">
        <v>523.02</v>
      </c>
      <c r="U855" s="3">
        <v>50.47</v>
      </c>
      <c r="V855" s="1" t="s">
        <v>32</v>
      </c>
      <c r="W855" s="1" t="s">
        <v>33</v>
      </c>
      <c r="X855" s="1" t="s">
        <v>90</v>
      </c>
      <c r="Y855" s="1" t="s">
        <v>91</v>
      </c>
      <c r="Z855" s="1" t="s">
        <v>1787</v>
      </c>
      <c r="AA855" s="1" t="s">
        <v>1788</v>
      </c>
    </row>
    <row r="856" spans="1:27" hidden="1" x14ac:dyDescent="0.25">
      <c r="A856" s="1" t="s">
        <v>26</v>
      </c>
      <c r="B856" s="1" t="s">
        <v>1772</v>
      </c>
      <c r="C856" s="2">
        <v>42331</v>
      </c>
      <c r="D856" s="1" t="s">
        <v>59</v>
      </c>
      <c r="E856" s="7" t="str">
        <f>VLOOKUP(TRIM(D856)*1,CFOP!A:B,2,FALSE)</f>
        <v>Não</v>
      </c>
      <c r="F856" s="1" t="s">
        <v>60</v>
      </c>
      <c r="G856" s="3">
        <v>-269.28000000000003</v>
      </c>
      <c r="H856" s="3">
        <v>329.71</v>
      </c>
      <c r="I856" s="3">
        <v>59.35</v>
      </c>
      <c r="J856" s="1" t="s">
        <v>61</v>
      </c>
      <c r="K856" s="3">
        <v>0</v>
      </c>
      <c r="L856" s="3">
        <v>0</v>
      </c>
      <c r="M856" s="1" t="s">
        <v>31</v>
      </c>
      <c r="N856" s="3">
        <v>214.07</v>
      </c>
      <c r="O856" s="3">
        <v>32.11</v>
      </c>
      <c r="P856" s="1" t="s">
        <v>62</v>
      </c>
      <c r="Q856" s="3">
        <v>184.54</v>
      </c>
      <c r="R856" s="3">
        <v>3.88</v>
      </c>
      <c r="S856" s="1" t="s">
        <v>32</v>
      </c>
      <c r="T856" s="3">
        <v>184.54</v>
      </c>
      <c r="U856" s="3">
        <v>17.809999999999999</v>
      </c>
      <c r="V856" s="1" t="s">
        <v>32</v>
      </c>
      <c r="W856" s="1" t="s">
        <v>33</v>
      </c>
      <c r="X856" s="1" t="s">
        <v>90</v>
      </c>
      <c r="Y856" s="1" t="s">
        <v>91</v>
      </c>
      <c r="Z856" s="1" t="s">
        <v>1524</v>
      </c>
      <c r="AA856" s="1" t="s">
        <v>1525</v>
      </c>
    </row>
    <row r="857" spans="1:27" hidden="1" x14ac:dyDescent="0.25">
      <c r="A857" s="1" t="s">
        <v>26</v>
      </c>
      <c r="B857" s="1" t="s">
        <v>1772</v>
      </c>
      <c r="C857" s="2">
        <v>42331</v>
      </c>
      <c r="D857" s="1" t="s">
        <v>59</v>
      </c>
      <c r="E857" s="7" t="str">
        <f>VLOOKUP(TRIM(D857)*1,CFOP!A:B,2,FALSE)</f>
        <v>Não</v>
      </c>
      <c r="F857" s="1" t="s">
        <v>60</v>
      </c>
      <c r="G857" s="3">
        <v>-5489.94</v>
      </c>
      <c r="H857" s="3">
        <v>6694.24</v>
      </c>
      <c r="I857" s="3">
        <v>1204.96</v>
      </c>
      <c r="J857" s="1" t="s">
        <v>61</v>
      </c>
      <c r="K857" s="3">
        <v>0</v>
      </c>
      <c r="L857" s="3">
        <v>0</v>
      </c>
      <c r="M857" s="1" t="s">
        <v>31</v>
      </c>
      <c r="N857" s="3">
        <v>4346.3500000000004</v>
      </c>
      <c r="O857" s="3">
        <v>651.95000000000005</v>
      </c>
      <c r="P857" s="1" t="s">
        <v>62</v>
      </c>
      <c r="Q857" s="3">
        <v>3746.85</v>
      </c>
      <c r="R857" s="3">
        <v>78.680000000000007</v>
      </c>
      <c r="S857" s="1" t="s">
        <v>32</v>
      </c>
      <c r="T857" s="3">
        <v>3746.85</v>
      </c>
      <c r="U857" s="3">
        <v>361.57</v>
      </c>
      <c r="V857" s="1" t="s">
        <v>32</v>
      </c>
      <c r="W857" s="1" t="s">
        <v>33</v>
      </c>
      <c r="X857" s="1" t="s">
        <v>90</v>
      </c>
      <c r="Y857" s="1" t="s">
        <v>91</v>
      </c>
      <c r="Z857" s="1" t="s">
        <v>1789</v>
      </c>
      <c r="AA857" s="1" t="s">
        <v>1790</v>
      </c>
    </row>
    <row r="858" spans="1:27" hidden="1" x14ac:dyDescent="0.25">
      <c r="A858" s="1" t="s">
        <v>26</v>
      </c>
      <c r="B858" s="1" t="s">
        <v>1772</v>
      </c>
      <c r="C858" s="2">
        <v>42331</v>
      </c>
      <c r="D858" s="1" t="s">
        <v>59</v>
      </c>
      <c r="E858" s="7" t="str">
        <f>VLOOKUP(TRIM(D858)*1,CFOP!A:B,2,FALSE)</f>
        <v>Não</v>
      </c>
      <c r="F858" s="1" t="s">
        <v>60</v>
      </c>
      <c r="G858" s="3">
        <v>-51.78</v>
      </c>
      <c r="H858" s="3">
        <v>69.41</v>
      </c>
      <c r="I858" s="3">
        <v>12.49</v>
      </c>
      <c r="J858" s="1" t="s">
        <v>61</v>
      </c>
      <c r="K858" s="3">
        <v>0</v>
      </c>
      <c r="L858" s="3">
        <v>0</v>
      </c>
      <c r="M858" s="1" t="s">
        <v>31</v>
      </c>
      <c r="N858" s="3">
        <v>45.06</v>
      </c>
      <c r="O858" s="3">
        <v>6.76</v>
      </c>
      <c r="P858" s="1" t="s">
        <v>62</v>
      </c>
      <c r="Q858" s="3">
        <v>38.840000000000003</v>
      </c>
      <c r="R858" s="3">
        <v>0.82000000000000006</v>
      </c>
      <c r="S858" s="1" t="s">
        <v>32</v>
      </c>
      <c r="T858" s="3">
        <v>38.840000000000003</v>
      </c>
      <c r="U858" s="3">
        <v>3.75</v>
      </c>
      <c r="V858" s="1" t="s">
        <v>32</v>
      </c>
      <c r="W858" s="1" t="s">
        <v>33</v>
      </c>
      <c r="X858" s="1" t="s">
        <v>90</v>
      </c>
      <c r="Y858" s="1" t="s">
        <v>91</v>
      </c>
      <c r="Z858" s="1" t="s">
        <v>1747</v>
      </c>
      <c r="AA858" s="1" t="s">
        <v>1748</v>
      </c>
    </row>
    <row r="859" spans="1:27" hidden="1" x14ac:dyDescent="0.25">
      <c r="A859" s="1" t="s">
        <v>26</v>
      </c>
      <c r="B859" s="1" t="s">
        <v>1772</v>
      </c>
      <c r="C859" s="2">
        <v>42331</v>
      </c>
      <c r="D859" s="1" t="s">
        <v>59</v>
      </c>
      <c r="E859" s="7" t="str">
        <f>VLOOKUP(TRIM(D859)*1,CFOP!A:B,2,FALSE)</f>
        <v>Não</v>
      </c>
      <c r="F859" s="1" t="s">
        <v>60</v>
      </c>
      <c r="G859" s="3">
        <v>-250.77</v>
      </c>
      <c r="H859" s="3">
        <v>303.38</v>
      </c>
      <c r="I859" s="3">
        <v>54.61</v>
      </c>
      <c r="J859" s="1" t="s">
        <v>61</v>
      </c>
      <c r="K859" s="3">
        <v>0</v>
      </c>
      <c r="L859" s="3">
        <v>0</v>
      </c>
      <c r="M859" s="1" t="s">
        <v>31</v>
      </c>
      <c r="N859" s="3">
        <v>196.97</v>
      </c>
      <c r="O859" s="3">
        <v>29.55</v>
      </c>
      <c r="P859" s="1" t="s">
        <v>62</v>
      </c>
      <c r="Q859" s="3">
        <v>169.8</v>
      </c>
      <c r="R859" s="3">
        <v>3.5700000000000003</v>
      </c>
      <c r="S859" s="1" t="s">
        <v>32</v>
      </c>
      <c r="T859" s="3">
        <v>169.8</v>
      </c>
      <c r="U859" s="3">
        <v>16.39</v>
      </c>
      <c r="V859" s="1" t="s">
        <v>32</v>
      </c>
      <c r="W859" s="1" t="s">
        <v>33</v>
      </c>
      <c r="X859" s="1" t="s">
        <v>90</v>
      </c>
      <c r="Y859" s="1" t="s">
        <v>91</v>
      </c>
      <c r="Z859" s="1" t="s">
        <v>1791</v>
      </c>
      <c r="AA859" s="1" t="s">
        <v>1792</v>
      </c>
    </row>
    <row r="860" spans="1:27" hidden="1" x14ac:dyDescent="0.25">
      <c r="A860" s="1" t="s">
        <v>26</v>
      </c>
      <c r="B860" s="1" t="s">
        <v>1772</v>
      </c>
      <c r="C860" s="2">
        <v>42331</v>
      </c>
      <c r="D860" s="1" t="s">
        <v>59</v>
      </c>
      <c r="E860" s="7" t="str">
        <f>VLOOKUP(TRIM(D860)*1,CFOP!A:B,2,FALSE)</f>
        <v>Não</v>
      </c>
      <c r="F860" s="1" t="s">
        <v>60</v>
      </c>
      <c r="G860" s="3">
        <v>-1308.3</v>
      </c>
      <c r="H860" s="3">
        <v>1609.82</v>
      </c>
      <c r="I860" s="3">
        <v>289.77</v>
      </c>
      <c r="J860" s="1" t="s">
        <v>61</v>
      </c>
      <c r="K860" s="3">
        <v>0</v>
      </c>
      <c r="L860" s="3">
        <v>0</v>
      </c>
      <c r="M860" s="1" t="s">
        <v>31</v>
      </c>
      <c r="N860" s="3">
        <v>1045.2</v>
      </c>
      <c r="O860" s="3">
        <v>156.78</v>
      </c>
      <c r="P860" s="1" t="s">
        <v>62</v>
      </c>
      <c r="Q860" s="3">
        <v>901.03</v>
      </c>
      <c r="R860" s="3">
        <v>18.920000000000002</v>
      </c>
      <c r="S860" s="1" t="s">
        <v>32</v>
      </c>
      <c r="T860" s="3">
        <v>901.03</v>
      </c>
      <c r="U860" s="3">
        <v>86.95</v>
      </c>
      <c r="V860" s="1" t="s">
        <v>32</v>
      </c>
      <c r="W860" s="1" t="s">
        <v>33</v>
      </c>
      <c r="X860" s="1" t="s">
        <v>90</v>
      </c>
      <c r="Y860" s="1" t="s">
        <v>91</v>
      </c>
      <c r="Z860" s="1" t="s">
        <v>1195</v>
      </c>
      <c r="AA860" s="1" t="s">
        <v>1196</v>
      </c>
    </row>
    <row r="861" spans="1:27" hidden="1" x14ac:dyDescent="0.25">
      <c r="A861" s="1" t="s">
        <v>26</v>
      </c>
      <c r="B861" s="1" t="s">
        <v>1772</v>
      </c>
      <c r="C861" s="2">
        <v>42331</v>
      </c>
      <c r="D861" s="1" t="s">
        <v>59</v>
      </c>
      <c r="E861" s="7" t="str">
        <f>VLOOKUP(TRIM(D861)*1,CFOP!A:B,2,FALSE)</f>
        <v>Não</v>
      </c>
      <c r="F861" s="1" t="s">
        <v>60</v>
      </c>
      <c r="G861" s="3">
        <v>-4039.77</v>
      </c>
      <c r="H861" s="3">
        <v>4945.2700000000004</v>
      </c>
      <c r="I861" s="3">
        <v>890.15</v>
      </c>
      <c r="J861" s="1" t="s">
        <v>61</v>
      </c>
      <c r="K861" s="3">
        <v>0</v>
      </c>
      <c r="L861" s="3">
        <v>0</v>
      </c>
      <c r="M861" s="1" t="s">
        <v>31</v>
      </c>
      <c r="N861" s="3">
        <v>3210.79</v>
      </c>
      <c r="O861" s="3">
        <v>481.62</v>
      </c>
      <c r="P861" s="1" t="s">
        <v>62</v>
      </c>
      <c r="Q861" s="3">
        <v>2767.92</v>
      </c>
      <c r="R861" s="3">
        <v>58.13</v>
      </c>
      <c r="S861" s="1" t="s">
        <v>32</v>
      </c>
      <c r="T861" s="3">
        <v>2767.92</v>
      </c>
      <c r="U861" s="3">
        <v>267.10000000000002</v>
      </c>
      <c r="V861" s="1" t="s">
        <v>32</v>
      </c>
      <c r="W861" s="1" t="s">
        <v>33</v>
      </c>
      <c r="X861" s="1" t="s">
        <v>90</v>
      </c>
      <c r="Y861" s="1" t="s">
        <v>91</v>
      </c>
      <c r="Z861" s="1" t="s">
        <v>1793</v>
      </c>
      <c r="AA861" s="1" t="s">
        <v>1794</v>
      </c>
    </row>
    <row r="862" spans="1:27" hidden="1" x14ac:dyDescent="0.25">
      <c r="A862" s="1" t="s">
        <v>26</v>
      </c>
      <c r="B862" s="1" t="s">
        <v>1772</v>
      </c>
      <c r="C862" s="2">
        <v>42331</v>
      </c>
      <c r="D862" s="1" t="s">
        <v>59</v>
      </c>
      <c r="E862" s="7" t="str">
        <f>VLOOKUP(TRIM(D862)*1,CFOP!A:B,2,FALSE)</f>
        <v>Não</v>
      </c>
      <c r="F862" s="1" t="s">
        <v>60</v>
      </c>
      <c r="G862" s="3">
        <v>-164.89000000000001</v>
      </c>
      <c r="H862" s="3">
        <v>205.95000000000002</v>
      </c>
      <c r="I862" s="3">
        <v>37.07</v>
      </c>
      <c r="J862" s="1" t="s">
        <v>61</v>
      </c>
      <c r="K862" s="3">
        <v>0</v>
      </c>
      <c r="L862" s="3">
        <v>0</v>
      </c>
      <c r="M862" s="1" t="s">
        <v>31</v>
      </c>
      <c r="N862" s="3">
        <v>133.71</v>
      </c>
      <c r="O862" s="3">
        <v>20.059999999999999</v>
      </c>
      <c r="P862" s="1" t="s">
        <v>62</v>
      </c>
      <c r="Q862" s="3">
        <v>115.27</v>
      </c>
      <c r="R862" s="3">
        <v>2.42</v>
      </c>
      <c r="S862" s="1" t="s">
        <v>32</v>
      </c>
      <c r="T862" s="3">
        <v>115.27</v>
      </c>
      <c r="U862" s="3">
        <v>11.120000000000001</v>
      </c>
      <c r="V862" s="1" t="s">
        <v>32</v>
      </c>
      <c r="W862" s="1" t="s">
        <v>33</v>
      </c>
      <c r="X862" s="1" t="s">
        <v>90</v>
      </c>
      <c r="Y862" s="1" t="s">
        <v>91</v>
      </c>
      <c r="Z862" s="1" t="s">
        <v>1723</v>
      </c>
      <c r="AA862" s="1" t="s">
        <v>1724</v>
      </c>
    </row>
    <row r="863" spans="1:27" hidden="1" x14ac:dyDescent="0.25">
      <c r="A863" s="1" t="s">
        <v>26</v>
      </c>
      <c r="B863" s="1" t="s">
        <v>1772</v>
      </c>
      <c r="C863" s="2">
        <v>42331</v>
      </c>
      <c r="D863" s="1" t="s">
        <v>59</v>
      </c>
      <c r="E863" s="7" t="str">
        <f>VLOOKUP(TRIM(D863)*1,CFOP!A:B,2,FALSE)</f>
        <v>Não</v>
      </c>
      <c r="F863" s="1" t="s">
        <v>60</v>
      </c>
      <c r="G863" s="3">
        <v>-373.70000000000005</v>
      </c>
      <c r="H863" s="3">
        <v>465.07</v>
      </c>
      <c r="I863" s="3">
        <v>83.710000000000008</v>
      </c>
      <c r="J863" s="1" t="s">
        <v>61</v>
      </c>
      <c r="K863" s="3">
        <v>0</v>
      </c>
      <c r="L863" s="3">
        <v>0</v>
      </c>
      <c r="M863" s="1" t="s">
        <v>31</v>
      </c>
      <c r="N863" s="3">
        <v>301.95999999999998</v>
      </c>
      <c r="O863" s="3">
        <v>45.29</v>
      </c>
      <c r="P863" s="1" t="s">
        <v>62</v>
      </c>
      <c r="Q863" s="3">
        <v>260.31</v>
      </c>
      <c r="R863" s="3">
        <v>5.47</v>
      </c>
      <c r="S863" s="1" t="s">
        <v>32</v>
      </c>
      <c r="T863" s="3">
        <v>260.31</v>
      </c>
      <c r="U863" s="3">
        <v>25.12</v>
      </c>
      <c r="V863" s="1" t="s">
        <v>32</v>
      </c>
      <c r="W863" s="1" t="s">
        <v>33</v>
      </c>
      <c r="X863" s="1" t="s">
        <v>90</v>
      </c>
      <c r="Y863" s="1" t="s">
        <v>91</v>
      </c>
      <c r="Z863" s="1" t="s">
        <v>1739</v>
      </c>
      <c r="AA863" s="1" t="s">
        <v>1740</v>
      </c>
    </row>
    <row r="864" spans="1:27" hidden="1" x14ac:dyDescent="0.25">
      <c r="A864" s="1" t="s">
        <v>26</v>
      </c>
      <c r="B864" s="1" t="s">
        <v>1772</v>
      </c>
      <c r="C864" s="2">
        <v>42331</v>
      </c>
      <c r="D864" s="1" t="s">
        <v>59</v>
      </c>
      <c r="E864" s="7" t="str">
        <f>VLOOKUP(TRIM(D864)*1,CFOP!A:B,2,FALSE)</f>
        <v>Não</v>
      </c>
      <c r="F864" s="1" t="s">
        <v>60</v>
      </c>
      <c r="G864" s="3">
        <v>-351.52</v>
      </c>
      <c r="H864" s="3">
        <v>441.55</v>
      </c>
      <c r="I864" s="3">
        <v>79.48</v>
      </c>
      <c r="J864" s="1" t="s">
        <v>61</v>
      </c>
      <c r="K864" s="3">
        <v>0</v>
      </c>
      <c r="L864" s="3">
        <v>0</v>
      </c>
      <c r="M864" s="1" t="s">
        <v>31</v>
      </c>
      <c r="N864" s="3">
        <v>286.68</v>
      </c>
      <c r="O864" s="3">
        <v>43</v>
      </c>
      <c r="P864" s="1" t="s">
        <v>62</v>
      </c>
      <c r="Q864" s="3">
        <v>247.14000000000001</v>
      </c>
      <c r="R864" s="3">
        <v>5.19</v>
      </c>
      <c r="S864" s="1" t="s">
        <v>32</v>
      </c>
      <c r="T864" s="3">
        <v>247.14000000000001</v>
      </c>
      <c r="U864" s="3">
        <v>23.85</v>
      </c>
      <c r="V864" s="1" t="s">
        <v>32</v>
      </c>
      <c r="W864" s="1" t="s">
        <v>33</v>
      </c>
      <c r="X864" s="1" t="s">
        <v>90</v>
      </c>
      <c r="Y864" s="1" t="s">
        <v>91</v>
      </c>
      <c r="Z864" s="1" t="s">
        <v>1795</v>
      </c>
      <c r="AA864" s="1" t="s">
        <v>1796</v>
      </c>
    </row>
    <row r="865" spans="1:27" hidden="1" x14ac:dyDescent="0.25">
      <c r="A865" s="1" t="s">
        <v>26</v>
      </c>
      <c r="B865" s="1" t="s">
        <v>1772</v>
      </c>
      <c r="C865" s="2">
        <v>42331</v>
      </c>
      <c r="D865" s="1" t="s">
        <v>59</v>
      </c>
      <c r="E865" s="7" t="str">
        <f>VLOOKUP(TRIM(D865)*1,CFOP!A:B,2,FALSE)</f>
        <v>Não</v>
      </c>
      <c r="F865" s="1" t="s">
        <v>60</v>
      </c>
      <c r="G865" s="3">
        <v>-265.87</v>
      </c>
      <c r="H865" s="3">
        <v>320.72000000000003</v>
      </c>
      <c r="I865" s="3">
        <v>57.730000000000004</v>
      </c>
      <c r="J865" s="1" t="s">
        <v>61</v>
      </c>
      <c r="K865" s="3">
        <v>0</v>
      </c>
      <c r="L865" s="3">
        <v>0</v>
      </c>
      <c r="M865" s="1" t="s">
        <v>31</v>
      </c>
      <c r="N865" s="3">
        <v>208.23000000000002</v>
      </c>
      <c r="O865" s="3">
        <v>31.23</v>
      </c>
      <c r="P865" s="1" t="s">
        <v>62</v>
      </c>
      <c r="Q865" s="3">
        <v>179.51</v>
      </c>
      <c r="R865" s="3">
        <v>3.77</v>
      </c>
      <c r="S865" s="1" t="s">
        <v>32</v>
      </c>
      <c r="T865" s="3">
        <v>179.51</v>
      </c>
      <c r="U865" s="3">
        <v>17.32</v>
      </c>
      <c r="V865" s="1" t="s">
        <v>32</v>
      </c>
      <c r="W865" s="1" t="s">
        <v>33</v>
      </c>
      <c r="X865" s="1" t="s">
        <v>90</v>
      </c>
      <c r="Y865" s="1" t="s">
        <v>91</v>
      </c>
      <c r="Z865" s="1" t="s">
        <v>1797</v>
      </c>
      <c r="AA865" s="1" t="s">
        <v>1798</v>
      </c>
    </row>
    <row r="866" spans="1:27" hidden="1" x14ac:dyDescent="0.25">
      <c r="A866" s="1" t="s">
        <v>26</v>
      </c>
      <c r="B866" s="1" t="s">
        <v>1772</v>
      </c>
      <c r="C866" s="2">
        <v>42331</v>
      </c>
      <c r="D866" s="1" t="s">
        <v>59</v>
      </c>
      <c r="E866" s="7" t="str">
        <f>VLOOKUP(TRIM(D866)*1,CFOP!A:B,2,FALSE)</f>
        <v>Não</v>
      </c>
      <c r="F866" s="1" t="s">
        <v>60</v>
      </c>
      <c r="G866" s="3">
        <v>-261.31</v>
      </c>
      <c r="H866" s="3">
        <v>325.65000000000003</v>
      </c>
      <c r="I866" s="3">
        <v>58.620000000000005</v>
      </c>
      <c r="J866" s="1" t="s">
        <v>61</v>
      </c>
      <c r="K866" s="3">
        <v>0</v>
      </c>
      <c r="L866" s="3">
        <v>0</v>
      </c>
      <c r="M866" s="1" t="s">
        <v>31</v>
      </c>
      <c r="N866" s="3">
        <v>211.43</v>
      </c>
      <c r="O866" s="3">
        <v>31.71</v>
      </c>
      <c r="P866" s="1" t="s">
        <v>62</v>
      </c>
      <c r="Q866" s="3">
        <v>182.27</v>
      </c>
      <c r="R866" s="3">
        <v>3.83</v>
      </c>
      <c r="S866" s="1" t="s">
        <v>32</v>
      </c>
      <c r="T866" s="3">
        <v>182.27</v>
      </c>
      <c r="U866" s="3">
        <v>17.59</v>
      </c>
      <c r="V866" s="1" t="s">
        <v>32</v>
      </c>
      <c r="W866" s="1" t="s">
        <v>33</v>
      </c>
      <c r="X866" s="1" t="s">
        <v>90</v>
      </c>
      <c r="Y866" s="1" t="s">
        <v>91</v>
      </c>
      <c r="Z866" s="1" t="s">
        <v>1192</v>
      </c>
      <c r="AA866" s="1" t="s">
        <v>1193</v>
      </c>
    </row>
    <row r="867" spans="1:27" hidden="1" x14ac:dyDescent="0.25">
      <c r="A867" s="1" t="s">
        <v>26</v>
      </c>
      <c r="B867" s="1" t="s">
        <v>1772</v>
      </c>
      <c r="C867" s="2">
        <v>42331</v>
      </c>
      <c r="D867" s="1" t="s">
        <v>59</v>
      </c>
      <c r="E867" s="7" t="str">
        <f>VLOOKUP(TRIM(D867)*1,CFOP!A:B,2,FALSE)</f>
        <v>Não</v>
      </c>
      <c r="F867" s="1" t="s">
        <v>60</v>
      </c>
      <c r="G867" s="3">
        <v>-51.38</v>
      </c>
      <c r="H867" s="3">
        <v>62.63</v>
      </c>
      <c r="I867" s="3">
        <v>11.27</v>
      </c>
      <c r="J867" s="1" t="s">
        <v>61</v>
      </c>
      <c r="K867" s="3">
        <v>0</v>
      </c>
      <c r="L867" s="3">
        <v>0</v>
      </c>
      <c r="M867" s="1" t="s">
        <v>31</v>
      </c>
      <c r="N867" s="3">
        <v>40.67</v>
      </c>
      <c r="O867" s="3">
        <v>6.1000000000000005</v>
      </c>
      <c r="P867" s="1" t="s">
        <v>62</v>
      </c>
      <c r="Q867" s="3">
        <v>35.06</v>
      </c>
      <c r="R867" s="3">
        <v>0.74</v>
      </c>
      <c r="S867" s="1" t="s">
        <v>32</v>
      </c>
      <c r="T867" s="3">
        <v>35.06</v>
      </c>
      <c r="U867" s="3">
        <v>3.38</v>
      </c>
      <c r="V867" s="1" t="s">
        <v>32</v>
      </c>
      <c r="W867" s="1" t="s">
        <v>33</v>
      </c>
      <c r="X867" s="1" t="s">
        <v>90</v>
      </c>
      <c r="Y867" s="1" t="s">
        <v>91</v>
      </c>
      <c r="Z867" s="1" t="s">
        <v>1182</v>
      </c>
      <c r="AA867" s="1" t="s">
        <v>1183</v>
      </c>
    </row>
    <row r="868" spans="1:27" hidden="1" x14ac:dyDescent="0.25">
      <c r="A868" s="1" t="s">
        <v>26</v>
      </c>
      <c r="B868" s="1" t="s">
        <v>1772</v>
      </c>
      <c r="C868" s="2">
        <v>42331</v>
      </c>
      <c r="D868" s="1" t="s">
        <v>59</v>
      </c>
      <c r="E868" s="7" t="str">
        <f>VLOOKUP(TRIM(D868)*1,CFOP!A:B,2,FALSE)</f>
        <v>Não</v>
      </c>
      <c r="F868" s="1" t="s">
        <v>60</v>
      </c>
      <c r="G868" s="3">
        <v>-619.40000000000009</v>
      </c>
      <c r="H868" s="3">
        <v>762.12</v>
      </c>
      <c r="I868" s="3">
        <v>137.18</v>
      </c>
      <c r="J868" s="1" t="s">
        <v>61</v>
      </c>
      <c r="K868" s="3">
        <v>0</v>
      </c>
      <c r="L868" s="3">
        <v>0</v>
      </c>
      <c r="M868" s="1" t="s">
        <v>31</v>
      </c>
      <c r="N868" s="3">
        <v>494.82</v>
      </c>
      <c r="O868" s="3">
        <v>74.22</v>
      </c>
      <c r="P868" s="1" t="s">
        <v>62</v>
      </c>
      <c r="Q868" s="3">
        <v>426.57</v>
      </c>
      <c r="R868" s="3">
        <v>8.9600000000000009</v>
      </c>
      <c r="S868" s="1" t="s">
        <v>32</v>
      </c>
      <c r="T868" s="3">
        <v>426.57</v>
      </c>
      <c r="U868" s="3">
        <v>41.160000000000004</v>
      </c>
      <c r="V868" s="1" t="s">
        <v>32</v>
      </c>
      <c r="W868" s="1" t="s">
        <v>33</v>
      </c>
      <c r="X868" s="1" t="s">
        <v>90</v>
      </c>
      <c r="Y868" s="1" t="s">
        <v>91</v>
      </c>
      <c r="Z868" s="1" t="s">
        <v>118</v>
      </c>
      <c r="AA868" s="1" t="s">
        <v>119</v>
      </c>
    </row>
    <row r="869" spans="1:27" hidden="1" x14ac:dyDescent="0.25">
      <c r="A869" s="1" t="s">
        <v>26</v>
      </c>
      <c r="B869" s="1" t="s">
        <v>1772</v>
      </c>
      <c r="C869" s="2">
        <v>42331</v>
      </c>
      <c r="D869" s="1" t="s">
        <v>59</v>
      </c>
      <c r="E869" s="7" t="str">
        <f>VLOOKUP(TRIM(D869)*1,CFOP!A:B,2,FALSE)</f>
        <v>Não</v>
      </c>
      <c r="F869" s="1" t="s">
        <v>60</v>
      </c>
      <c r="G869" s="3">
        <v>-96.66</v>
      </c>
      <c r="H869" s="3">
        <v>118.9</v>
      </c>
      <c r="I869" s="3">
        <v>21.400000000000002</v>
      </c>
      <c r="J869" s="1" t="s">
        <v>61</v>
      </c>
      <c r="K869" s="3">
        <v>0</v>
      </c>
      <c r="L869" s="3">
        <v>0</v>
      </c>
      <c r="M869" s="1" t="s">
        <v>31</v>
      </c>
      <c r="N869" s="3">
        <v>77.19</v>
      </c>
      <c r="O869" s="3">
        <v>11.58</v>
      </c>
      <c r="P869" s="1" t="s">
        <v>62</v>
      </c>
      <c r="Q869" s="3">
        <v>66.540000000000006</v>
      </c>
      <c r="R869" s="3">
        <v>1.4000000000000001</v>
      </c>
      <c r="S869" s="1" t="s">
        <v>32</v>
      </c>
      <c r="T869" s="3">
        <v>66.540000000000006</v>
      </c>
      <c r="U869" s="3">
        <v>6.42</v>
      </c>
      <c r="V869" s="1" t="s">
        <v>32</v>
      </c>
      <c r="W869" s="1" t="s">
        <v>33</v>
      </c>
      <c r="X869" s="1" t="s">
        <v>90</v>
      </c>
      <c r="Y869" s="1" t="s">
        <v>91</v>
      </c>
      <c r="Z869" s="1" t="s">
        <v>1799</v>
      </c>
      <c r="AA869" s="1" t="s">
        <v>1800</v>
      </c>
    </row>
    <row r="870" spans="1:27" hidden="1" x14ac:dyDescent="0.25">
      <c r="A870" s="1" t="s">
        <v>26</v>
      </c>
      <c r="B870" s="1" t="s">
        <v>1772</v>
      </c>
      <c r="C870" s="2">
        <v>42331</v>
      </c>
      <c r="D870" s="1" t="s">
        <v>59</v>
      </c>
      <c r="E870" s="7" t="str">
        <f>VLOOKUP(TRIM(D870)*1,CFOP!A:B,2,FALSE)</f>
        <v>Não</v>
      </c>
      <c r="F870" s="1" t="s">
        <v>60</v>
      </c>
      <c r="G870" s="3">
        <v>-771.00000000000011</v>
      </c>
      <c r="H870" s="3">
        <v>946.72</v>
      </c>
      <c r="I870" s="3">
        <v>170.41</v>
      </c>
      <c r="J870" s="1" t="s">
        <v>61</v>
      </c>
      <c r="K870" s="3">
        <v>0</v>
      </c>
      <c r="L870" s="3">
        <v>0</v>
      </c>
      <c r="M870" s="1" t="s">
        <v>31</v>
      </c>
      <c r="N870" s="3">
        <v>614.66999999999996</v>
      </c>
      <c r="O870" s="3">
        <v>92.2</v>
      </c>
      <c r="P870" s="1" t="s">
        <v>62</v>
      </c>
      <c r="Q870" s="3">
        <v>529.88</v>
      </c>
      <c r="R870" s="3">
        <v>11.13</v>
      </c>
      <c r="S870" s="1" t="s">
        <v>32</v>
      </c>
      <c r="T870" s="3">
        <v>529.88</v>
      </c>
      <c r="U870" s="3">
        <v>51.13</v>
      </c>
      <c r="V870" s="1" t="s">
        <v>32</v>
      </c>
      <c r="W870" s="1" t="s">
        <v>33</v>
      </c>
      <c r="X870" s="1" t="s">
        <v>90</v>
      </c>
      <c r="Y870" s="1" t="s">
        <v>91</v>
      </c>
      <c r="Z870" s="1" t="s">
        <v>1801</v>
      </c>
      <c r="AA870" s="1" t="s">
        <v>1802</v>
      </c>
    </row>
    <row r="871" spans="1:27" hidden="1" x14ac:dyDescent="0.25">
      <c r="A871" s="1" t="s">
        <v>26</v>
      </c>
      <c r="B871" s="1" t="s">
        <v>1772</v>
      </c>
      <c r="C871" s="2">
        <v>42331</v>
      </c>
      <c r="D871" s="1" t="s">
        <v>59</v>
      </c>
      <c r="E871" s="7" t="str">
        <f>VLOOKUP(TRIM(D871)*1,CFOP!A:B,2,FALSE)</f>
        <v>Não</v>
      </c>
      <c r="F871" s="1" t="s">
        <v>60</v>
      </c>
      <c r="G871" s="3">
        <v>-3772.56</v>
      </c>
      <c r="H871" s="3">
        <v>5295.29</v>
      </c>
      <c r="I871" s="3">
        <v>953.15</v>
      </c>
      <c r="J871" s="1" t="s">
        <v>61</v>
      </c>
      <c r="K871" s="3">
        <v>0</v>
      </c>
      <c r="L871" s="3">
        <v>0</v>
      </c>
      <c r="M871" s="1" t="s">
        <v>31</v>
      </c>
      <c r="N871" s="3">
        <v>3438.04</v>
      </c>
      <c r="O871" s="3">
        <v>515.71</v>
      </c>
      <c r="P871" s="1" t="s">
        <v>62</v>
      </c>
      <c r="Q871" s="3">
        <v>2963.83</v>
      </c>
      <c r="R871" s="3">
        <v>62.24</v>
      </c>
      <c r="S871" s="1" t="s">
        <v>32</v>
      </c>
      <c r="T871" s="3">
        <v>2963.83</v>
      </c>
      <c r="U871" s="3">
        <v>286.01</v>
      </c>
      <c r="V871" s="1" t="s">
        <v>32</v>
      </c>
      <c r="W871" s="1" t="s">
        <v>33</v>
      </c>
      <c r="X871" s="1" t="s">
        <v>90</v>
      </c>
      <c r="Y871" s="1" t="s">
        <v>96</v>
      </c>
      <c r="Z871" s="1" t="s">
        <v>106</v>
      </c>
      <c r="AA871" s="1" t="s">
        <v>107</v>
      </c>
    </row>
    <row r="872" spans="1:27" hidden="1" x14ac:dyDescent="0.25">
      <c r="A872" s="1" t="s">
        <v>26</v>
      </c>
      <c r="B872" s="1" t="s">
        <v>1772</v>
      </c>
      <c r="C872" s="2">
        <v>42331</v>
      </c>
      <c r="D872" s="1" t="s">
        <v>59</v>
      </c>
      <c r="E872" s="7" t="str">
        <f>VLOOKUP(TRIM(D872)*1,CFOP!A:B,2,FALSE)</f>
        <v>Não</v>
      </c>
      <c r="F872" s="1" t="s">
        <v>60</v>
      </c>
      <c r="G872" s="3">
        <v>-344.18</v>
      </c>
      <c r="H872" s="3">
        <v>418.92</v>
      </c>
      <c r="I872" s="3">
        <v>75.41</v>
      </c>
      <c r="J872" s="1" t="s">
        <v>61</v>
      </c>
      <c r="K872" s="3">
        <v>0</v>
      </c>
      <c r="L872" s="3">
        <v>0</v>
      </c>
      <c r="M872" s="1" t="s">
        <v>31</v>
      </c>
      <c r="N872" s="3">
        <v>271.99</v>
      </c>
      <c r="O872" s="3">
        <v>40.800000000000004</v>
      </c>
      <c r="P872" s="1" t="s">
        <v>62</v>
      </c>
      <c r="Q872" s="3">
        <v>234.48000000000002</v>
      </c>
      <c r="R872" s="3">
        <v>4.92</v>
      </c>
      <c r="S872" s="1" t="s">
        <v>32</v>
      </c>
      <c r="T872" s="3">
        <v>234.48000000000002</v>
      </c>
      <c r="U872" s="3">
        <v>22.63</v>
      </c>
      <c r="V872" s="1" t="s">
        <v>32</v>
      </c>
      <c r="W872" s="1" t="s">
        <v>33</v>
      </c>
      <c r="X872" s="1" t="s">
        <v>90</v>
      </c>
      <c r="Y872" s="1" t="s">
        <v>91</v>
      </c>
      <c r="Z872" s="1" t="s">
        <v>1745</v>
      </c>
      <c r="AA872" s="1" t="s">
        <v>1746</v>
      </c>
    </row>
    <row r="873" spans="1:27" hidden="1" x14ac:dyDescent="0.25">
      <c r="A873" s="1" t="s">
        <v>26</v>
      </c>
      <c r="B873" s="1" t="s">
        <v>1772</v>
      </c>
      <c r="C873" s="2">
        <v>42331</v>
      </c>
      <c r="D873" s="1" t="s">
        <v>59</v>
      </c>
      <c r="E873" s="7" t="str">
        <f>VLOOKUP(TRIM(D873)*1,CFOP!A:B,2,FALSE)</f>
        <v>Não</v>
      </c>
      <c r="F873" s="1" t="s">
        <v>60</v>
      </c>
      <c r="G873" s="3">
        <v>-369.14</v>
      </c>
      <c r="H873" s="3">
        <v>587.38</v>
      </c>
      <c r="I873" s="3">
        <v>105.73</v>
      </c>
      <c r="J873" s="1" t="s">
        <v>61</v>
      </c>
      <c r="K873" s="3">
        <v>0</v>
      </c>
      <c r="L873" s="3">
        <v>0</v>
      </c>
      <c r="M873" s="1" t="s">
        <v>31</v>
      </c>
      <c r="N873" s="3">
        <v>381.37</v>
      </c>
      <c r="O873" s="3">
        <v>57.21</v>
      </c>
      <c r="P873" s="1" t="s">
        <v>62</v>
      </c>
      <c r="Q873" s="3">
        <v>328.78000000000003</v>
      </c>
      <c r="R873" s="3">
        <v>6.9</v>
      </c>
      <c r="S873" s="1" t="s">
        <v>32</v>
      </c>
      <c r="T873" s="3">
        <v>328.78000000000003</v>
      </c>
      <c r="U873" s="3">
        <v>31.73</v>
      </c>
      <c r="V873" s="1" t="s">
        <v>32</v>
      </c>
      <c r="W873" s="1" t="s">
        <v>33</v>
      </c>
      <c r="X873" s="1" t="s">
        <v>90</v>
      </c>
      <c r="Y873" s="1" t="s">
        <v>91</v>
      </c>
      <c r="Z873" s="1" t="s">
        <v>1219</v>
      </c>
      <c r="AA873" s="1" t="s">
        <v>1220</v>
      </c>
    </row>
    <row r="874" spans="1:27" hidden="1" x14ac:dyDescent="0.25">
      <c r="A874" s="1" t="s">
        <v>26</v>
      </c>
      <c r="B874" s="1" t="s">
        <v>1772</v>
      </c>
      <c r="C874" s="2">
        <v>42331</v>
      </c>
      <c r="D874" s="1" t="s">
        <v>59</v>
      </c>
      <c r="E874" s="7" t="str">
        <f>VLOOKUP(TRIM(D874)*1,CFOP!A:B,2,FALSE)</f>
        <v>Não</v>
      </c>
      <c r="F874" s="1" t="s">
        <v>60</v>
      </c>
      <c r="G874" s="3">
        <v>-183.55</v>
      </c>
      <c r="H874" s="3">
        <v>227.35</v>
      </c>
      <c r="I874" s="3">
        <v>40.92</v>
      </c>
      <c r="J874" s="1" t="s">
        <v>61</v>
      </c>
      <c r="K874" s="3">
        <v>0</v>
      </c>
      <c r="L874" s="3">
        <v>0</v>
      </c>
      <c r="M874" s="1" t="s">
        <v>31</v>
      </c>
      <c r="N874" s="3">
        <v>147.62</v>
      </c>
      <c r="O874" s="3">
        <v>22.14</v>
      </c>
      <c r="P874" s="1" t="s">
        <v>62</v>
      </c>
      <c r="Q874" s="3">
        <v>127.26</v>
      </c>
      <c r="R874" s="3">
        <v>2.67</v>
      </c>
      <c r="S874" s="1" t="s">
        <v>32</v>
      </c>
      <c r="T874" s="3">
        <v>127.26</v>
      </c>
      <c r="U874" s="3">
        <v>12.280000000000001</v>
      </c>
      <c r="V874" s="1" t="s">
        <v>32</v>
      </c>
      <c r="W874" s="1" t="s">
        <v>33</v>
      </c>
      <c r="X874" s="1" t="s">
        <v>90</v>
      </c>
      <c r="Y874" s="1" t="s">
        <v>91</v>
      </c>
      <c r="Z874" s="1" t="s">
        <v>1731</v>
      </c>
      <c r="AA874" s="1" t="s">
        <v>1732</v>
      </c>
    </row>
    <row r="875" spans="1:27" hidden="1" x14ac:dyDescent="0.25">
      <c r="A875" s="1" t="s">
        <v>26</v>
      </c>
      <c r="B875" s="1" t="s">
        <v>1772</v>
      </c>
      <c r="C875" s="2">
        <v>42331</v>
      </c>
      <c r="D875" s="1" t="s">
        <v>59</v>
      </c>
      <c r="E875" s="7" t="str">
        <f>VLOOKUP(TRIM(D875)*1,CFOP!A:B,2,FALSE)</f>
        <v>Não</v>
      </c>
      <c r="F875" s="1" t="s">
        <v>60</v>
      </c>
      <c r="G875" s="3">
        <v>-516.96</v>
      </c>
      <c r="H875" s="3">
        <v>691.15</v>
      </c>
      <c r="I875" s="3">
        <v>124.41</v>
      </c>
      <c r="J875" s="1" t="s">
        <v>61</v>
      </c>
      <c r="K875" s="3">
        <v>0</v>
      </c>
      <c r="L875" s="3">
        <v>0</v>
      </c>
      <c r="M875" s="1" t="s">
        <v>31</v>
      </c>
      <c r="N875" s="3">
        <v>448.74</v>
      </c>
      <c r="O875" s="3">
        <v>67.31</v>
      </c>
      <c r="P875" s="1" t="s">
        <v>62</v>
      </c>
      <c r="Q875" s="3">
        <v>386.85</v>
      </c>
      <c r="R875" s="3">
        <v>8.120000000000001</v>
      </c>
      <c r="S875" s="1" t="s">
        <v>32</v>
      </c>
      <c r="T875" s="3">
        <v>386.85</v>
      </c>
      <c r="U875" s="3">
        <v>37.33</v>
      </c>
      <c r="V875" s="1" t="s">
        <v>32</v>
      </c>
      <c r="W875" s="1" t="s">
        <v>33</v>
      </c>
      <c r="X875" s="1" t="s">
        <v>90</v>
      </c>
      <c r="Y875" s="1" t="s">
        <v>96</v>
      </c>
      <c r="Z875" s="1" t="s">
        <v>1803</v>
      </c>
      <c r="AA875" s="1" t="s">
        <v>1804</v>
      </c>
    </row>
    <row r="876" spans="1:27" hidden="1" x14ac:dyDescent="0.25">
      <c r="A876" s="1" t="s">
        <v>26</v>
      </c>
      <c r="B876" s="1" t="s">
        <v>1772</v>
      </c>
      <c r="C876" s="2">
        <v>42331</v>
      </c>
      <c r="D876" s="1" t="s">
        <v>59</v>
      </c>
      <c r="E876" s="7" t="str">
        <f>VLOOKUP(TRIM(D876)*1,CFOP!A:B,2,FALSE)</f>
        <v>Não</v>
      </c>
      <c r="F876" s="1" t="s">
        <v>60</v>
      </c>
      <c r="G876" s="3">
        <v>-2955.48</v>
      </c>
      <c r="H876" s="3">
        <v>3545.8</v>
      </c>
      <c r="I876" s="3">
        <v>638.24</v>
      </c>
      <c r="J876" s="1" t="s">
        <v>61</v>
      </c>
      <c r="K876" s="3">
        <v>0</v>
      </c>
      <c r="L876" s="3">
        <v>0</v>
      </c>
      <c r="M876" s="1" t="s">
        <v>31</v>
      </c>
      <c r="N876" s="3">
        <v>2302.17</v>
      </c>
      <c r="O876" s="3">
        <v>345.32</v>
      </c>
      <c r="P876" s="1" t="s">
        <v>62</v>
      </c>
      <c r="Q876" s="3">
        <v>1984.63</v>
      </c>
      <c r="R876" s="3">
        <v>41.68</v>
      </c>
      <c r="S876" s="1" t="s">
        <v>32</v>
      </c>
      <c r="T876" s="3">
        <v>1984.63</v>
      </c>
      <c r="U876" s="3">
        <v>191.52</v>
      </c>
      <c r="V876" s="1" t="s">
        <v>32</v>
      </c>
      <c r="W876" s="1" t="s">
        <v>33</v>
      </c>
      <c r="X876" s="1" t="s">
        <v>90</v>
      </c>
      <c r="Y876" s="1" t="s">
        <v>91</v>
      </c>
      <c r="Z876" s="1" t="s">
        <v>1805</v>
      </c>
      <c r="AA876" s="1" t="s">
        <v>1806</v>
      </c>
    </row>
    <row r="877" spans="1:27" hidden="1" x14ac:dyDescent="0.25">
      <c r="A877" s="1" t="s">
        <v>26</v>
      </c>
      <c r="B877" s="1" t="s">
        <v>1772</v>
      </c>
      <c r="C877" s="2">
        <v>42331</v>
      </c>
      <c r="D877" s="1" t="s">
        <v>59</v>
      </c>
      <c r="E877" s="7" t="str">
        <f>VLOOKUP(TRIM(D877)*1,CFOP!A:B,2,FALSE)</f>
        <v>Não</v>
      </c>
      <c r="F877" s="1" t="s">
        <v>60</v>
      </c>
      <c r="G877" s="3">
        <v>-82.5</v>
      </c>
      <c r="H877" s="3">
        <v>100.86</v>
      </c>
      <c r="I877" s="3">
        <v>18.150000000000002</v>
      </c>
      <c r="J877" s="1" t="s">
        <v>61</v>
      </c>
      <c r="K877" s="3">
        <v>0</v>
      </c>
      <c r="L877" s="3">
        <v>0</v>
      </c>
      <c r="M877" s="1" t="s">
        <v>31</v>
      </c>
      <c r="N877" s="3">
        <v>65.489999999999995</v>
      </c>
      <c r="O877" s="3">
        <v>9.82</v>
      </c>
      <c r="P877" s="1" t="s">
        <v>62</v>
      </c>
      <c r="Q877" s="3">
        <v>56.46</v>
      </c>
      <c r="R877" s="3">
        <v>1.19</v>
      </c>
      <c r="S877" s="1" t="s">
        <v>32</v>
      </c>
      <c r="T877" s="3">
        <v>56.46</v>
      </c>
      <c r="U877" s="3">
        <v>5.45</v>
      </c>
      <c r="V877" s="1" t="s">
        <v>32</v>
      </c>
      <c r="W877" s="1" t="s">
        <v>33</v>
      </c>
      <c r="X877" s="1" t="s">
        <v>90</v>
      </c>
      <c r="Y877" s="1" t="s">
        <v>91</v>
      </c>
      <c r="Z877" s="1" t="s">
        <v>1807</v>
      </c>
      <c r="AA877" s="1" t="s">
        <v>1808</v>
      </c>
    </row>
    <row r="878" spans="1:27" hidden="1" x14ac:dyDescent="0.25">
      <c r="A878" s="1" t="s">
        <v>26</v>
      </c>
      <c r="B878" s="1" t="s">
        <v>1772</v>
      </c>
      <c r="C878" s="2">
        <v>42331</v>
      </c>
      <c r="D878" s="1" t="s">
        <v>59</v>
      </c>
      <c r="E878" s="7" t="str">
        <f>VLOOKUP(TRIM(D878)*1,CFOP!A:B,2,FALSE)</f>
        <v>Não</v>
      </c>
      <c r="F878" s="1" t="s">
        <v>60</v>
      </c>
      <c r="G878" s="3">
        <v>-713.24</v>
      </c>
      <c r="H878" s="3">
        <v>864.51</v>
      </c>
      <c r="I878" s="3">
        <v>155.61000000000001</v>
      </c>
      <c r="J878" s="1" t="s">
        <v>61</v>
      </c>
      <c r="K878" s="3">
        <v>0</v>
      </c>
      <c r="L878" s="3">
        <v>0</v>
      </c>
      <c r="M878" s="1" t="s">
        <v>31</v>
      </c>
      <c r="N878" s="3">
        <v>561.30000000000007</v>
      </c>
      <c r="O878" s="3">
        <v>84.2</v>
      </c>
      <c r="P878" s="1" t="s">
        <v>62</v>
      </c>
      <c r="Q878" s="3">
        <v>483.88</v>
      </c>
      <c r="R878" s="3">
        <v>10.16</v>
      </c>
      <c r="S878" s="1" t="s">
        <v>32</v>
      </c>
      <c r="T878" s="3">
        <v>483.88</v>
      </c>
      <c r="U878" s="3">
        <v>46.69</v>
      </c>
      <c r="V878" s="1" t="s">
        <v>32</v>
      </c>
      <c r="W878" s="1" t="s">
        <v>33</v>
      </c>
      <c r="X878" s="1" t="s">
        <v>90</v>
      </c>
      <c r="Y878" s="1" t="s">
        <v>91</v>
      </c>
      <c r="Z878" s="1" t="s">
        <v>1809</v>
      </c>
      <c r="AA878" s="1" t="s">
        <v>1810</v>
      </c>
    </row>
    <row r="879" spans="1:27" hidden="1" x14ac:dyDescent="0.25">
      <c r="A879" s="1" t="s">
        <v>26</v>
      </c>
      <c r="B879" s="1" t="s">
        <v>1772</v>
      </c>
      <c r="C879" s="2">
        <v>42331</v>
      </c>
      <c r="D879" s="1" t="s">
        <v>59</v>
      </c>
      <c r="E879" s="7" t="str">
        <f>VLOOKUP(TRIM(D879)*1,CFOP!A:B,2,FALSE)</f>
        <v>Não</v>
      </c>
      <c r="F879" s="1" t="s">
        <v>60</v>
      </c>
      <c r="G879" s="3">
        <v>-1342.0100000000002</v>
      </c>
      <c r="H879" s="3">
        <v>1608.06</v>
      </c>
      <c r="I879" s="3">
        <v>289.45</v>
      </c>
      <c r="J879" s="1" t="s">
        <v>61</v>
      </c>
      <c r="K879" s="3">
        <v>0</v>
      </c>
      <c r="L879" s="3">
        <v>0</v>
      </c>
      <c r="M879" s="1" t="s">
        <v>31</v>
      </c>
      <c r="N879" s="3">
        <v>1044.06</v>
      </c>
      <c r="O879" s="3">
        <v>156.61000000000001</v>
      </c>
      <c r="P879" s="1" t="s">
        <v>62</v>
      </c>
      <c r="Q879" s="3">
        <v>900.04</v>
      </c>
      <c r="R879" s="3">
        <v>18.900000000000002</v>
      </c>
      <c r="S879" s="1" t="s">
        <v>32</v>
      </c>
      <c r="T879" s="3">
        <v>900.04</v>
      </c>
      <c r="U879" s="3">
        <v>86.850000000000009</v>
      </c>
      <c r="V879" s="1" t="s">
        <v>32</v>
      </c>
      <c r="W879" s="1" t="s">
        <v>33</v>
      </c>
      <c r="X879" s="1" t="s">
        <v>90</v>
      </c>
      <c r="Y879" s="1" t="s">
        <v>91</v>
      </c>
      <c r="Z879" s="1" t="s">
        <v>1811</v>
      </c>
      <c r="AA879" s="1" t="s">
        <v>1812</v>
      </c>
    </row>
    <row r="880" spans="1:27" hidden="1" x14ac:dyDescent="0.25">
      <c r="A880" s="1" t="s">
        <v>26</v>
      </c>
      <c r="B880" s="1" t="s">
        <v>1772</v>
      </c>
      <c r="C880" s="2">
        <v>42331</v>
      </c>
      <c r="D880" s="1" t="s">
        <v>59</v>
      </c>
      <c r="E880" s="7" t="str">
        <f>VLOOKUP(TRIM(D880)*1,CFOP!A:B,2,FALSE)</f>
        <v>Não</v>
      </c>
      <c r="F880" s="1" t="s">
        <v>60</v>
      </c>
      <c r="G880" s="3">
        <v>-425.15000000000003</v>
      </c>
      <c r="H880" s="3">
        <v>520.14</v>
      </c>
      <c r="I880" s="3">
        <v>93.63</v>
      </c>
      <c r="J880" s="1" t="s">
        <v>61</v>
      </c>
      <c r="K880" s="3">
        <v>0</v>
      </c>
      <c r="L880" s="3">
        <v>0</v>
      </c>
      <c r="M880" s="1" t="s">
        <v>31</v>
      </c>
      <c r="N880" s="3">
        <v>337.7</v>
      </c>
      <c r="O880" s="3">
        <v>50.660000000000004</v>
      </c>
      <c r="P880" s="1" t="s">
        <v>62</v>
      </c>
      <c r="Q880" s="3">
        <v>291.13</v>
      </c>
      <c r="R880" s="3">
        <v>6.11</v>
      </c>
      <c r="S880" s="1" t="s">
        <v>32</v>
      </c>
      <c r="T880" s="3">
        <v>291.13</v>
      </c>
      <c r="U880" s="3">
        <v>28.09</v>
      </c>
      <c r="V880" s="1" t="s">
        <v>32</v>
      </c>
      <c r="W880" s="1" t="s">
        <v>33</v>
      </c>
      <c r="X880" s="1" t="s">
        <v>90</v>
      </c>
      <c r="Y880" s="1" t="s">
        <v>91</v>
      </c>
      <c r="Z880" s="1" t="s">
        <v>1528</v>
      </c>
      <c r="AA880" s="1" t="s">
        <v>1529</v>
      </c>
    </row>
    <row r="881" spans="1:27" hidden="1" x14ac:dyDescent="0.25">
      <c r="A881" s="1" t="s">
        <v>26</v>
      </c>
      <c r="B881" s="1" t="s">
        <v>1772</v>
      </c>
      <c r="C881" s="2">
        <v>42331</v>
      </c>
      <c r="D881" s="1" t="s">
        <v>59</v>
      </c>
      <c r="E881" s="7" t="str">
        <f>VLOOKUP(TRIM(D881)*1,CFOP!A:B,2,FALSE)</f>
        <v>Não</v>
      </c>
      <c r="F881" s="1" t="s">
        <v>60</v>
      </c>
      <c r="G881" s="3">
        <v>-1100.1200000000001</v>
      </c>
      <c r="H881" s="3">
        <v>1322.3</v>
      </c>
      <c r="I881" s="3">
        <v>238.01</v>
      </c>
      <c r="J881" s="1" t="s">
        <v>61</v>
      </c>
      <c r="K881" s="3">
        <v>0</v>
      </c>
      <c r="L881" s="3">
        <v>0</v>
      </c>
      <c r="M881" s="1" t="s">
        <v>31</v>
      </c>
      <c r="N881" s="3">
        <v>858.53</v>
      </c>
      <c r="O881" s="3">
        <v>128.78</v>
      </c>
      <c r="P881" s="1" t="s">
        <v>62</v>
      </c>
      <c r="Q881" s="3">
        <v>740.11</v>
      </c>
      <c r="R881" s="3">
        <v>15.540000000000001</v>
      </c>
      <c r="S881" s="1" t="s">
        <v>32</v>
      </c>
      <c r="T881" s="3">
        <v>740.11</v>
      </c>
      <c r="U881" s="3">
        <v>71.42</v>
      </c>
      <c r="V881" s="1" t="s">
        <v>32</v>
      </c>
      <c r="W881" s="1" t="s">
        <v>33</v>
      </c>
      <c r="X881" s="1" t="s">
        <v>90</v>
      </c>
      <c r="Y881" s="1" t="s">
        <v>91</v>
      </c>
      <c r="Z881" s="1" t="s">
        <v>1813</v>
      </c>
      <c r="AA881" s="1" t="s">
        <v>1814</v>
      </c>
    </row>
    <row r="882" spans="1:27" hidden="1" x14ac:dyDescent="0.25">
      <c r="A882" s="1" t="s">
        <v>26</v>
      </c>
      <c r="B882" s="1" t="s">
        <v>1772</v>
      </c>
      <c r="C882" s="2">
        <v>42331</v>
      </c>
      <c r="D882" s="1" t="s">
        <v>59</v>
      </c>
      <c r="E882" s="7" t="str">
        <f>VLOOKUP(TRIM(D882)*1,CFOP!A:B,2,FALSE)</f>
        <v>Não</v>
      </c>
      <c r="F882" s="1" t="s">
        <v>60</v>
      </c>
      <c r="G882" s="3">
        <v>-241.82999999999998</v>
      </c>
      <c r="H882" s="3">
        <v>297.61</v>
      </c>
      <c r="I882" s="3">
        <v>53.57</v>
      </c>
      <c r="J882" s="1" t="s">
        <v>61</v>
      </c>
      <c r="K882" s="3">
        <v>0</v>
      </c>
      <c r="L882" s="3">
        <v>0</v>
      </c>
      <c r="M882" s="1" t="s">
        <v>31</v>
      </c>
      <c r="N882" s="3">
        <v>193.23000000000002</v>
      </c>
      <c r="O882" s="3">
        <v>28.98</v>
      </c>
      <c r="P882" s="1" t="s">
        <v>62</v>
      </c>
      <c r="Q882" s="3">
        <v>166.58</v>
      </c>
      <c r="R882" s="3">
        <v>3.5</v>
      </c>
      <c r="S882" s="1" t="s">
        <v>32</v>
      </c>
      <c r="T882" s="3">
        <v>166.58</v>
      </c>
      <c r="U882" s="3">
        <v>16.07</v>
      </c>
      <c r="V882" s="1" t="s">
        <v>32</v>
      </c>
      <c r="W882" s="1" t="s">
        <v>33</v>
      </c>
      <c r="X882" s="1" t="s">
        <v>90</v>
      </c>
      <c r="Y882" s="1" t="s">
        <v>91</v>
      </c>
      <c r="Z882" s="1" t="s">
        <v>1815</v>
      </c>
      <c r="AA882" s="1" t="s">
        <v>1816</v>
      </c>
    </row>
    <row r="883" spans="1:27" hidden="1" x14ac:dyDescent="0.25">
      <c r="A883" s="1" t="s">
        <v>26</v>
      </c>
      <c r="B883" s="1" t="s">
        <v>1772</v>
      </c>
      <c r="C883" s="2">
        <v>42331</v>
      </c>
      <c r="D883" s="1" t="s">
        <v>59</v>
      </c>
      <c r="E883" s="7" t="str">
        <f>VLOOKUP(TRIM(D883)*1,CFOP!A:B,2,FALSE)</f>
        <v>Não</v>
      </c>
      <c r="F883" s="1" t="s">
        <v>60</v>
      </c>
      <c r="G883" s="3">
        <v>-3873.09</v>
      </c>
      <c r="H883" s="3">
        <v>4637.79</v>
      </c>
      <c r="I883" s="3">
        <v>834.80000000000007</v>
      </c>
      <c r="J883" s="1" t="s">
        <v>61</v>
      </c>
      <c r="K883" s="3">
        <v>0</v>
      </c>
      <c r="L883" s="3">
        <v>0</v>
      </c>
      <c r="M883" s="1" t="s">
        <v>31</v>
      </c>
      <c r="N883" s="3">
        <v>3011.16</v>
      </c>
      <c r="O883" s="3">
        <v>451.67</v>
      </c>
      <c r="P883" s="1" t="s">
        <v>62</v>
      </c>
      <c r="Q883" s="3">
        <v>2595.83</v>
      </c>
      <c r="R883" s="3">
        <v>54.51</v>
      </c>
      <c r="S883" s="1" t="s">
        <v>32</v>
      </c>
      <c r="T883" s="3">
        <v>2595.83</v>
      </c>
      <c r="U883" s="3">
        <v>250.5</v>
      </c>
      <c r="V883" s="1" t="s">
        <v>32</v>
      </c>
      <c r="W883" s="1" t="s">
        <v>33</v>
      </c>
      <c r="X883" s="1" t="s">
        <v>90</v>
      </c>
      <c r="Y883" s="1" t="s">
        <v>91</v>
      </c>
      <c r="Z883" s="1" t="s">
        <v>1526</v>
      </c>
      <c r="AA883" s="1" t="s">
        <v>1527</v>
      </c>
    </row>
    <row r="884" spans="1:27" hidden="1" x14ac:dyDescent="0.25">
      <c r="A884" s="1" t="s">
        <v>26</v>
      </c>
      <c r="B884" s="1" t="s">
        <v>1772</v>
      </c>
      <c r="C884" s="2">
        <v>42331</v>
      </c>
      <c r="D884" s="1" t="s">
        <v>59</v>
      </c>
      <c r="E884" s="7" t="str">
        <f>VLOOKUP(TRIM(D884)*1,CFOP!A:B,2,FALSE)</f>
        <v>Não</v>
      </c>
      <c r="F884" s="1" t="s">
        <v>60</v>
      </c>
      <c r="G884" s="3">
        <v>-630.49</v>
      </c>
      <c r="H884" s="3">
        <v>942.05000000000007</v>
      </c>
      <c r="I884" s="3">
        <v>169.57</v>
      </c>
      <c r="J884" s="1" t="s">
        <v>61</v>
      </c>
      <c r="K884" s="3">
        <v>0</v>
      </c>
      <c r="L884" s="3">
        <v>0</v>
      </c>
      <c r="M884" s="1" t="s">
        <v>31</v>
      </c>
      <c r="N884" s="3">
        <v>611.64</v>
      </c>
      <c r="O884" s="3">
        <v>91.75</v>
      </c>
      <c r="P884" s="1" t="s">
        <v>62</v>
      </c>
      <c r="Q884" s="3">
        <v>527.28</v>
      </c>
      <c r="R884" s="3">
        <v>11.07</v>
      </c>
      <c r="S884" s="1" t="s">
        <v>32</v>
      </c>
      <c r="T884" s="3">
        <v>527.28</v>
      </c>
      <c r="U884" s="3">
        <v>50.88</v>
      </c>
      <c r="V884" s="1" t="s">
        <v>32</v>
      </c>
      <c r="W884" s="1" t="s">
        <v>33</v>
      </c>
      <c r="X884" s="1" t="s">
        <v>90</v>
      </c>
      <c r="Y884" s="1" t="s">
        <v>91</v>
      </c>
      <c r="Z884" s="1" t="s">
        <v>1727</v>
      </c>
      <c r="AA884" s="1" t="s">
        <v>1728</v>
      </c>
    </row>
    <row r="885" spans="1:27" hidden="1" x14ac:dyDescent="0.25">
      <c r="A885" s="1" t="s">
        <v>26</v>
      </c>
      <c r="B885" s="1" t="s">
        <v>1772</v>
      </c>
      <c r="C885" s="2">
        <v>42331</v>
      </c>
      <c r="D885" s="1" t="s">
        <v>59</v>
      </c>
      <c r="E885" s="7" t="str">
        <f>VLOOKUP(TRIM(D885)*1,CFOP!A:B,2,FALSE)</f>
        <v>Não</v>
      </c>
      <c r="F885" s="1" t="s">
        <v>60</v>
      </c>
      <c r="G885" s="3">
        <v>-652.99</v>
      </c>
      <c r="H885" s="3">
        <v>797.74</v>
      </c>
      <c r="I885" s="3">
        <v>143.59</v>
      </c>
      <c r="J885" s="1" t="s">
        <v>61</v>
      </c>
      <c r="K885" s="3">
        <v>0</v>
      </c>
      <c r="L885" s="3">
        <v>0</v>
      </c>
      <c r="M885" s="1" t="s">
        <v>31</v>
      </c>
      <c r="N885" s="3">
        <v>517.95000000000005</v>
      </c>
      <c r="O885" s="3">
        <v>77.69</v>
      </c>
      <c r="P885" s="1" t="s">
        <v>62</v>
      </c>
      <c r="Q885" s="3">
        <v>446.51</v>
      </c>
      <c r="R885" s="3">
        <v>9.3800000000000008</v>
      </c>
      <c r="S885" s="1" t="s">
        <v>32</v>
      </c>
      <c r="T885" s="3">
        <v>446.51</v>
      </c>
      <c r="U885" s="3">
        <v>43.09</v>
      </c>
      <c r="V885" s="1" t="s">
        <v>32</v>
      </c>
      <c r="W885" s="1" t="s">
        <v>33</v>
      </c>
      <c r="X885" s="1" t="s">
        <v>90</v>
      </c>
      <c r="Y885" s="1" t="s">
        <v>91</v>
      </c>
      <c r="Z885" s="1" t="s">
        <v>122</v>
      </c>
      <c r="AA885" s="1" t="s">
        <v>123</v>
      </c>
    </row>
    <row r="886" spans="1:27" hidden="1" x14ac:dyDescent="0.25">
      <c r="A886" s="1" t="s">
        <v>26</v>
      </c>
      <c r="B886" s="1" t="s">
        <v>1772</v>
      </c>
      <c r="C886" s="2">
        <v>42331</v>
      </c>
      <c r="D886" s="1" t="s">
        <v>59</v>
      </c>
      <c r="E886" s="7" t="str">
        <f>VLOOKUP(TRIM(D886)*1,CFOP!A:B,2,FALSE)</f>
        <v>Não</v>
      </c>
      <c r="F886" s="1" t="s">
        <v>60</v>
      </c>
      <c r="G886" s="3">
        <v>-408.68</v>
      </c>
      <c r="H886" s="3">
        <v>490.06</v>
      </c>
      <c r="I886" s="3">
        <v>88.210000000000008</v>
      </c>
      <c r="J886" s="1" t="s">
        <v>61</v>
      </c>
      <c r="K886" s="3">
        <v>0</v>
      </c>
      <c r="L886" s="3">
        <v>0</v>
      </c>
      <c r="M886" s="1" t="s">
        <v>31</v>
      </c>
      <c r="N886" s="3">
        <v>318.18</v>
      </c>
      <c r="O886" s="3">
        <v>47.730000000000004</v>
      </c>
      <c r="P886" s="1" t="s">
        <v>62</v>
      </c>
      <c r="Q886" s="3">
        <v>274.28000000000003</v>
      </c>
      <c r="R886" s="3">
        <v>5.76</v>
      </c>
      <c r="S886" s="1" t="s">
        <v>32</v>
      </c>
      <c r="T886" s="3">
        <v>274.28000000000003</v>
      </c>
      <c r="U886" s="3">
        <v>26.47</v>
      </c>
      <c r="V886" s="1" t="s">
        <v>32</v>
      </c>
      <c r="W886" s="1" t="s">
        <v>33</v>
      </c>
      <c r="X886" s="1" t="s">
        <v>90</v>
      </c>
      <c r="Y886" s="1" t="s">
        <v>91</v>
      </c>
      <c r="Z886" s="1" t="s">
        <v>1817</v>
      </c>
      <c r="AA886" s="1" t="s">
        <v>1818</v>
      </c>
    </row>
    <row r="887" spans="1:27" hidden="1" x14ac:dyDescent="0.25">
      <c r="A887" s="1" t="s">
        <v>26</v>
      </c>
      <c r="B887" s="1" t="s">
        <v>1772</v>
      </c>
      <c r="C887" s="2">
        <v>42331</v>
      </c>
      <c r="D887" s="1" t="s">
        <v>59</v>
      </c>
      <c r="E887" s="7" t="str">
        <f>VLOOKUP(TRIM(D887)*1,CFOP!A:B,2,FALSE)</f>
        <v>Não</v>
      </c>
      <c r="F887" s="1" t="s">
        <v>60</v>
      </c>
      <c r="G887" s="3">
        <v>-433.12</v>
      </c>
      <c r="H887" s="3">
        <v>532.75</v>
      </c>
      <c r="I887" s="3">
        <v>95.89</v>
      </c>
      <c r="J887" s="1" t="s">
        <v>61</v>
      </c>
      <c r="K887" s="3">
        <v>0</v>
      </c>
      <c r="L887" s="3">
        <v>0</v>
      </c>
      <c r="M887" s="1" t="s">
        <v>31</v>
      </c>
      <c r="N887" s="3">
        <v>335.38</v>
      </c>
      <c r="O887" s="3">
        <v>67.070000000000007</v>
      </c>
      <c r="P887" s="1" t="s">
        <v>62</v>
      </c>
      <c r="Q887" s="3">
        <v>284.20999999999998</v>
      </c>
      <c r="R887" s="3">
        <v>5.97</v>
      </c>
      <c r="S887" s="1" t="s">
        <v>32</v>
      </c>
      <c r="T887" s="3">
        <v>284.20999999999998</v>
      </c>
      <c r="U887" s="3">
        <v>27.43</v>
      </c>
      <c r="V887" s="1" t="s">
        <v>32</v>
      </c>
      <c r="W887" s="1" t="s">
        <v>33</v>
      </c>
      <c r="X887" s="1" t="s">
        <v>90</v>
      </c>
      <c r="Y887" s="1" t="s">
        <v>99</v>
      </c>
      <c r="Z887" s="1" t="s">
        <v>1530</v>
      </c>
      <c r="AA887" s="1" t="s">
        <v>1531</v>
      </c>
    </row>
    <row r="888" spans="1:27" hidden="1" x14ac:dyDescent="0.25">
      <c r="A888" s="1" t="s">
        <v>26</v>
      </c>
      <c r="B888" s="1" t="s">
        <v>1819</v>
      </c>
      <c r="C888" s="2">
        <v>42331</v>
      </c>
      <c r="D888" s="1" t="s">
        <v>660</v>
      </c>
      <c r="E888" s="7" t="str">
        <f>VLOOKUP(TRIM(D888)*1,CFOP!A:B,2,FALSE)</f>
        <v>Não</v>
      </c>
      <c r="F888" s="1" t="s">
        <v>60</v>
      </c>
      <c r="G888" s="3">
        <v>-1104.56</v>
      </c>
      <c r="H888" s="3">
        <v>2202.4500000000003</v>
      </c>
      <c r="I888" s="3">
        <v>396.44</v>
      </c>
      <c r="J888" s="1" t="s">
        <v>30</v>
      </c>
      <c r="K888" s="3">
        <v>0</v>
      </c>
      <c r="L888" s="3">
        <v>0</v>
      </c>
      <c r="M888" s="1" t="s">
        <v>31</v>
      </c>
      <c r="N888" s="3">
        <v>1347.26</v>
      </c>
      <c r="O888" s="3">
        <v>107.78</v>
      </c>
      <c r="P888" s="1" t="s">
        <v>62</v>
      </c>
      <c r="Q888" s="3">
        <v>1161.43</v>
      </c>
      <c r="R888" s="3">
        <v>24.39</v>
      </c>
      <c r="S888" s="1" t="s">
        <v>32</v>
      </c>
      <c r="T888" s="3">
        <v>1161.43</v>
      </c>
      <c r="U888" s="3">
        <v>112.08</v>
      </c>
      <c r="V888" s="1" t="s">
        <v>32</v>
      </c>
      <c r="W888" s="1" t="s">
        <v>33</v>
      </c>
      <c r="X888" s="1" t="s">
        <v>1820</v>
      </c>
      <c r="Y888" s="1" t="s">
        <v>1153</v>
      </c>
      <c r="Z888" s="1" t="s">
        <v>1821</v>
      </c>
      <c r="AA888" s="1" t="s">
        <v>1822</v>
      </c>
    </row>
    <row r="889" spans="1:27" hidden="1" x14ac:dyDescent="0.25">
      <c r="A889" s="1" t="s">
        <v>26</v>
      </c>
      <c r="B889" s="1" t="s">
        <v>1823</v>
      </c>
      <c r="C889" s="2">
        <v>42331</v>
      </c>
      <c r="D889" s="1" t="s">
        <v>453</v>
      </c>
      <c r="E889" s="7" t="str">
        <f>VLOOKUP(TRIM(D889)*1,CFOP!A:B,2,FALSE)</f>
        <v>Não</v>
      </c>
      <c r="F889" s="1" t="s">
        <v>29</v>
      </c>
      <c r="G889" s="3">
        <v>-1720</v>
      </c>
      <c r="H889" s="3">
        <v>0</v>
      </c>
      <c r="I889" s="3">
        <v>0</v>
      </c>
      <c r="J889" s="1" t="s">
        <v>31</v>
      </c>
      <c r="K889" s="3">
        <v>0</v>
      </c>
      <c r="L889" s="3">
        <v>0</v>
      </c>
      <c r="M889" s="1" t="s">
        <v>31</v>
      </c>
      <c r="N889" s="3">
        <v>0</v>
      </c>
      <c r="O889" s="3">
        <v>0</v>
      </c>
      <c r="P889" s="1" t="s">
        <v>31</v>
      </c>
      <c r="Q889" s="3">
        <v>0</v>
      </c>
      <c r="R889" s="3">
        <v>0</v>
      </c>
      <c r="S889" s="1" t="s">
        <v>31</v>
      </c>
      <c r="T889" s="3">
        <v>0</v>
      </c>
      <c r="U889" s="3">
        <v>0</v>
      </c>
      <c r="V889" s="1" t="s">
        <v>31</v>
      </c>
      <c r="W889" s="1" t="s">
        <v>33</v>
      </c>
      <c r="X889" s="1" t="s">
        <v>1824</v>
      </c>
      <c r="Y889" s="1" t="s">
        <v>493</v>
      </c>
      <c r="Z889" s="1" t="s">
        <v>1825</v>
      </c>
      <c r="AA889" s="1" t="s">
        <v>1826</v>
      </c>
    </row>
    <row r="890" spans="1:27" hidden="1" x14ac:dyDescent="0.25">
      <c r="A890" s="1" t="s">
        <v>26</v>
      </c>
      <c r="B890" s="1" t="s">
        <v>1823</v>
      </c>
      <c r="C890" s="2">
        <v>42331</v>
      </c>
      <c r="D890" s="1" t="s">
        <v>453</v>
      </c>
      <c r="E890" s="7" t="str">
        <f>VLOOKUP(TRIM(D890)*1,CFOP!A:B,2,FALSE)</f>
        <v>Não</v>
      </c>
      <c r="F890" s="1" t="s">
        <v>29</v>
      </c>
      <c r="G890" s="3">
        <v>-1020</v>
      </c>
      <c r="H890" s="3">
        <v>0</v>
      </c>
      <c r="I890" s="3">
        <v>0</v>
      </c>
      <c r="J890" s="1" t="s">
        <v>31</v>
      </c>
      <c r="K890" s="3">
        <v>0</v>
      </c>
      <c r="L890" s="3">
        <v>0</v>
      </c>
      <c r="M890" s="1" t="s">
        <v>31</v>
      </c>
      <c r="N890" s="3">
        <v>0</v>
      </c>
      <c r="O890" s="3">
        <v>0</v>
      </c>
      <c r="P890" s="1" t="s">
        <v>31</v>
      </c>
      <c r="Q890" s="3">
        <v>0</v>
      </c>
      <c r="R890" s="3">
        <v>0</v>
      </c>
      <c r="S890" s="1" t="s">
        <v>31</v>
      </c>
      <c r="T890" s="3">
        <v>0</v>
      </c>
      <c r="U890" s="3">
        <v>0</v>
      </c>
      <c r="V890" s="1" t="s">
        <v>31</v>
      </c>
      <c r="W890" s="1" t="s">
        <v>33</v>
      </c>
      <c r="X890" s="1" t="s">
        <v>1824</v>
      </c>
      <c r="Y890" s="1" t="s">
        <v>493</v>
      </c>
      <c r="Z890" s="1" t="s">
        <v>1825</v>
      </c>
      <c r="AA890" s="1" t="s">
        <v>1826</v>
      </c>
    </row>
    <row r="891" spans="1:27" hidden="1" x14ac:dyDescent="0.25">
      <c r="A891" s="1" t="s">
        <v>26</v>
      </c>
      <c r="B891" s="1" t="s">
        <v>1823</v>
      </c>
      <c r="C891" s="2">
        <v>42331</v>
      </c>
      <c r="D891" s="1" t="s">
        <v>453</v>
      </c>
      <c r="E891" s="7" t="str">
        <f>VLOOKUP(TRIM(D891)*1,CFOP!A:B,2,FALSE)</f>
        <v>Não</v>
      </c>
      <c r="F891" s="1" t="s">
        <v>29</v>
      </c>
      <c r="G891" s="3">
        <v>-1870</v>
      </c>
      <c r="H891" s="3">
        <v>0</v>
      </c>
      <c r="I891" s="3">
        <v>0</v>
      </c>
      <c r="J891" s="1" t="s">
        <v>31</v>
      </c>
      <c r="K891" s="3">
        <v>0</v>
      </c>
      <c r="L891" s="3">
        <v>0</v>
      </c>
      <c r="M891" s="1" t="s">
        <v>31</v>
      </c>
      <c r="N891" s="3">
        <v>0</v>
      </c>
      <c r="O891" s="3">
        <v>0</v>
      </c>
      <c r="P891" s="1" t="s">
        <v>31</v>
      </c>
      <c r="Q891" s="3">
        <v>0</v>
      </c>
      <c r="R891" s="3">
        <v>0</v>
      </c>
      <c r="S891" s="1" t="s">
        <v>31</v>
      </c>
      <c r="T891" s="3">
        <v>0</v>
      </c>
      <c r="U891" s="3">
        <v>0</v>
      </c>
      <c r="V891" s="1" t="s">
        <v>31</v>
      </c>
      <c r="W891" s="1" t="s">
        <v>33</v>
      </c>
      <c r="X891" s="1" t="s">
        <v>1824</v>
      </c>
      <c r="Y891" s="1" t="s">
        <v>493</v>
      </c>
      <c r="Z891" s="1" t="s">
        <v>1825</v>
      </c>
      <c r="AA891" s="1" t="s">
        <v>1826</v>
      </c>
    </row>
    <row r="892" spans="1:27" hidden="1" x14ac:dyDescent="0.25">
      <c r="A892" s="1" t="s">
        <v>26</v>
      </c>
      <c r="B892" s="1" t="s">
        <v>1823</v>
      </c>
      <c r="C892" s="2">
        <v>42331</v>
      </c>
      <c r="D892" s="1" t="s">
        <v>453</v>
      </c>
      <c r="E892" s="7" t="str">
        <f>VLOOKUP(TRIM(D892)*1,CFOP!A:B,2,FALSE)</f>
        <v>Não</v>
      </c>
      <c r="F892" s="1" t="s">
        <v>29</v>
      </c>
      <c r="G892" s="3">
        <v>-2200</v>
      </c>
      <c r="H892" s="3">
        <v>0</v>
      </c>
      <c r="I892" s="3">
        <v>0</v>
      </c>
      <c r="J892" s="1" t="s">
        <v>31</v>
      </c>
      <c r="K892" s="3">
        <v>0</v>
      </c>
      <c r="L892" s="3">
        <v>0</v>
      </c>
      <c r="M892" s="1" t="s">
        <v>31</v>
      </c>
      <c r="N892" s="3">
        <v>0</v>
      </c>
      <c r="O892" s="3">
        <v>0</v>
      </c>
      <c r="P892" s="1" t="s">
        <v>31</v>
      </c>
      <c r="Q892" s="3">
        <v>0</v>
      </c>
      <c r="R892" s="3">
        <v>0</v>
      </c>
      <c r="S892" s="1" t="s">
        <v>31</v>
      </c>
      <c r="T892" s="3">
        <v>0</v>
      </c>
      <c r="U892" s="3">
        <v>0</v>
      </c>
      <c r="V892" s="1" t="s">
        <v>31</v>
      </c>
      <c r="W892" s="1" t="s">
        <v>33</v>
      </c>
      <c r="X892" s="1" t="s">
        <v>1824</v>
      </c>
      <c r="Y892" s="1" t="s">
        <v>493</v>
      </c>
      <c r="Z892" s="1" t="s">
        <v>1825</v>
      </c>
      <c r="AA892" s="1" t="s">
        <v>1826</v>
      </c>
    </row>
    <row r="893" spans="1:27" hidden="1" x14ac:dyDescent="0.25">
      <c r="A893" s="1" t="s">
        <v>26</v>
      </c>
      <c r="B893" s="1" t="s">
        <v>1827</v>
      </c>
      <c r="C893" s="2">
        <v>42331</v>
      </c>
      <c r="D893" s="1" t="s">
        <v>53</v>
      </c>
      <c r="E893" s="7" t="str">
        <f>VLOOKUP(TRIM(D893)*1,CFOP!A:B,2,FALSE)</f>
        <v>Não</v>
      </c>
      <c r="F893" s="1" t="s">
        <v>29</v>
      </c>
      <c r="G893" s="3">
        <v>-147.25</v>
      </c>
      <c r="H893" s="3">
        <v>0</v>
      </c>
      <c r="I893" s="3">
        <v>0</v>
      </c>
      <c r="J893" s="1" t="s">
        <v>31</v>
      </c>
      <c r="K893" s="3">
        <v>0</v>
      </c>
      <c r="L893" s="3">
        <v>0</v>
      </c>
      <c r="M893" s="1" t="s">
        <v>31</v>
      </c>
      <c r="N893" s="3">
        <v>0</v>
      </c>
      <c r="O893" s="3">
        <v>0</v>
      </c>
      <c r="P893" s="1" t="s">
        <v>31</v>
      </c>
      <c r="Q893" s="3">
        <v>0</v>
      </c>
      <c r="R893" s="3">
        <v>0</v>
      </c>
      <c r="S893" s="1" t="s">
        <v>31</v>
      </c>
      <c r="T893" s="3">
        <v>0</v>
      </c>
      <c r="U893" s="3">
        <v>0</v>
      </c>
      <c r="V893" s="1" t="s">
        <v>31</v>
      </c>
      <c r="W893" s="1" t="s">
        <v>33</v>
      </c>
      <c r="X893" s="1" t="s">
        <v>971</v>
      </c>
      <c r="Y893" s="1" t="s">
        <v>262</v>
      </c>
      <c r="Z893" s="1" t="s">
        <v>1828</v>
      </c>
      <c r="AA893" s="1" t="s">
        <v>1829</v>
      </c>
    </row>
    <row r="894" spans="1:27" hidden="1" x14ac:dyDescent="0.25">
      <c r="A894" s="1" t="s">
        <v>26</v>
      </c>
      <c r="B894" s="1" t="s">
        <v>1830</v>
      </c>
      <c r="C894" s="2">
        <v>42331</v>
      </c>
      <c r="D894" s="1" t="s">
        <v>165</v>
      </c>
      <c r="E894" s="7" t="str">
        <f>VLOOKUP(TRIM(D894)*1,CFOP!A:B,2,FALSE)</f>
        <v>Não</v>
      </c>
      <c r="F894" s="1" t="s">
        <v>29</v>
      </c>
      <c r="G894" s="3">
        <v>-425.81</v>
      </c>
      <c r="H894" s="3">
        <v>0</v>
      </c>
      <c r="I894" s="3">
        <v>0</v>
      </c>
      <c r="J894" s="1" t="s">
        <v>31</v>
      </c>
      <c r="K894" s="3">
        <v>0</v>
      </c>
      <c r="L894" s="3">
        <v>0</v>
      </c>
      <c r="M894" s="1" t="s">
        <v>31</v>
      </c>
      <c r="N894" s="3">
        <v>0</v>
      </c>
      <c r="O894" s="3">
        <v>0</v>
      </c>
      <c r="P894" s="1" t="s">
        <v>31</v>
      </c>
      <c r="Q894" s="3">
        <v>364</v>
      </c>
      <c r="R894" s="3">
        <v>6.01</v>
      </c>
      <c r="S894" s="1" t="s">
        <v>32</v>
      </c>
      <c r="T894" s="3">
        <v>364</v>
      </c>
      <c r="U894" s="3">
        <v>27.66</v>
      </c>
      <c r="V894" s="1" t="s">
        <v>32</v>
      </c>
      <c r="W894" s="1" t="s">
        <v>33</v>
      </c>
      <c r="X894" s="1" t="s">
        <v>700</v>
      </c>
      <c r="Y894" s="1" t="s">
        <v>142</v>
      </c>
      <c r="Z894" s="1" t="s">
        <v>1831</v>
      </c>
      <c r="AA894" s="1" t="s">
        <v>1832</v>
      </c>
    </row>
    <row r="895" spans="1:27" hidden="1" x14ac:dyDescent="0.25">
      <c r="A895" s="1" t="s">
        <v>26</v>
      </c>
      <c r="B895" s="1" t="s">
        <v>1833</v>
      </c>
      <c r="C895" s="2">
        <v>42331</v>
      </c>
      <c r="D895" s="1" t="s">
        <v>39</v>
      </c>
      <c r="E895" s="7" t="str">
        <f>VLOOKUP(TRIM(D895)*1,CFOP!A:B,2,FALSE)</f>
        <v>Não</v>
      </c>
      <c r="F895" s="1" t="s">
        <v>29</v>
      </c>
      <c r="G895" s="3">
        <v>-3494.52</v>
      </c>
      <c r="H895" s="3">
        <v>3038.71</v>
      </c>
      <c r="I895" s="3">
        <v>546.97</v>
      </c>
      <c r="J895" s="1" t="s">
        <v>30</v>
      </c>
      <c r="K895" s="3">
        <v>0</v>
      </c>
      <c r="L895" s="3">
        <v>0</v>
      </c>
      <c r="M895" s="1" t="s">
        <v>31</v>
      </c>
      <c r="N895" s="3">
        <v>0</v>
      </c>
      <c r="O895" s="3">
        <v>0</v>
      </c>
      <c r="P895" s="1" t="s">
        <v>31</v>
      </c>
      <c r="Q895" s="3">
        <v>3038.71</v>
      </c>
      <c r="R895" s="3">
        <v>50.14</v>
      </c>
      <c r="S895" s="1" t="s">
        <v>32</v>
      </c>
      <c r="T895" s="3">
        <v>3038.71</v>
      </c>
      <c r="U895" s="3">
        <v>230.94</v>
      </c>
      <c r="V895" s="1" t="s">
        <v>32</v>
      </c>
      <c r="W895" s="1" t="s">
        <v>33</v>
      </c>
      <c r="X895" s="1" t="s">
        <v>363</v>
      </c>
      <c r="Y895" s="1" t="s">
        <v>364</v>
      </c>
      <c r="Z895" s="1" t="s">
        <v>1834</v>
      </c>
      <c r="AA895" s="1" t="s">
        <v>1835</v>
      </c>
    </row>
    <row r="896" spans="1:27" hidden="1" x14ac:dyDescent="0.25">
      <c r="A896" s="1" t="s">
        <v>26</v>
      </c>
      <c r="B896" s="1" t="s">
        <v>1833</v>
      </c>
      <c r="C896" s="2">
        <v>42331</v>
      </c>
      <c r="D896" s="1" t="s">
        <v>39</v>
      </c>
      <c r="E896" s="7" t="str">
        <f>VLOOKUP(TRIM(D896)*1,CFOP!A:B,2,FALSE)</f>
        <v>Não</v>
      </c>
      <c r="F896" s="1" t="s">
        <v>29</v>
      </c>
      <c r="G896" s="3">
        <v>-2176.71</v>
      </c>
      <c r="H896" s="3">
        <v>1892.8</v>
      </c>
      <c r="I896" s="3">
        <v>340.7</v>
      </c>
      <c r="J896" s="1" t="s">
        <v>30</v>
      </c>
      <c r="K896" s="3">
        <v>0</v>
      </c>
      <c r="L896" s="3">
        <v>0</v>
      </c>
      <c r="M896" s="1" t="s">
        <v>31</v>
      </c>
      <c r="N896" s="3">
        <v>0</v>
      </c>
      <c r="O896" s="3">
        <v>0</v>
      </c>
      <c r="P896" s="1" t="s">
        <v>31</v>
      </c>
      <c r="Q896" s="3">
        <v>1892.8</v>
      </c>
      <c r="R896" s="3">
        <v>31.23</v>
      </c>
      <c r="S896" s="1" t="s">
        <v>32</v>
      </c>
      <c r="T896" s="3">
        <v>1892.8</v>
      </c>
      <c r="U896" s="3">
        <v>143.85</v>
      </c>
      <c r="V896" s="1" t="s">
        <v>32</v>
      </c>
      <c r="W896" s="1" t="s">
        <v>33</v>
      </c>
      <c r="X896" s="1" t="s">
        <v>363</v>
      </c>
      <c r="Y896" s="1" t="s">
        <v>364</v>
      </c>
      <c r="Z896" s="1" t="s">
        <v>1834</v>
      </c>
      <c r="AA896" s="1" t="s">
        <v>1835</v>
      </c>
    </row>
    <row r="897" spans="1:27" hidden="1" x14ac:dyDescent="0.25">
      <c r="A897" s="1" t="s">
        <v>26</v>
      </c>
      <c r="B897" s="1" t="s">
        <v>1833</v>
      </c>
      <c r="C897" s="2">
        <v>42331</v>
      </c>
      <c r="D897" s="1" t="s">
        <v>39</v>
      </c>
      <c r="E897" s="7" t="str">
        <f>VLOOKUP(TRIM(D897)*1,CFOP!A:B,2,FALSE)</f>
        <v>Não</v>
      </c>
      <c r="F897" s="1" t="s">
        <v>29</v>
      </c>
      <c r="G897" s="3">
        <v>-2077.8700000000003</v>
      </c>
      <c r="H897" s="3">
        <v>1806.8500000000001</v>
      </c>
      <c r="I897" s="3">
        <v>325.23</v>
      </c>
      <c r="J897" s="1" t="s">
        <v>30</v>
      </c>
      <c r="K897" s="3">
        <v>0</v>
      </c>
      <c r="L897" s="3">
        <v>0</v>
      </c>
      <c r="M897" s="1" t="s">
        <v>31</v>
      </c>
      <c r="N897" s="3">
        <v>0</v>
      </c>
      <c r="O897" s="3">
        <v>0</v>
      </c>
      <c r="P897" s="1" t="s">
        <v>31</v>
      </c>
      <c r="Q897" s="3">
        <v>1806.8500000000001</v>
      </c>
      <c r="R897" s="3">
        <v>29.810000000000002</v>
      </c>
      <c r="S897" s="1" t="s">
        <v>32</v>
      </c>
      <c r="T897" s="3">
        <v>1806.8500000000001</v>
      </c>
      <c r="U897" s="3">
        <v>137.32</v>
      </c>
      <c r="V897" s="1" t="s">
        <v>32</v>
      </c>
      <c r="W897" s="1" t="s">
        <v>33</v>
      </c>
      <c r="X897" s="1" t="s">
        <v>363</v>
      </c>
      <c r="Y897" s="1" t="s">
        <v>364</v>
      </c>
      <c r="Z897" s="1" t="s">
        <v>1836</v>
      </c>
      <c r="AA897" s="1" t="s">
        <v>1837</v>
      </c>
    </row>
    <row r="898" spans="1:27" hidden="1" x14ac:dyDescent="0.25">
      <c r="A898" s="1" t="s">
        <v>26</v>
      </c>
      <c r="B898" s="1" t="s">
        <v>1838</v>
      </c>
      <c r="C898" s="2">
        <v>42331</v>
      </c>
      <c r="D898" s="1" t="s">
        <v>28</v>
      </c>
      <c r="E898" s="7" t="str">
        <f>VLOOKUP(TRIM(D898)*1,CFOP!A:B,2,FALSE)</f>
        <v>Não</v>
      </c>
      <c r="F898" s="1" t="s">
        <v>29</v>
      </c>
      <c r="G898" s="3">
        <v>-8536.36</v>
      </c>
      <c r="H898" s="3">
        <v>8129.87</v>
      </c>
      <c r="I898" s="3">
        <v>1463.38</v>
      </c>
      <c r="J898" s="1" t="s">
        <v>30</v>
      </c>
      <c r="K898" s="3">
        <v>0</v>
      </c>
      <c r="L898" s="3">
        <v>0</v>
      </c>
      <c r="M898" s="1" t="s">
        <v>31</v>
      </c>
      <c r="N898" s="3">
        <v>8129.87</v>
      </c>
      <c r="O898" s="3">
        <v>406.49</v>
      </c>
      <c r="P898" s="1" t="s">
        <v>62</v>
      </c>
      <c r="Q898" s="3">
        <v>8129.87</v>
      </c>
      <c r="R898" s="3">
        <v>134.14000000000001</v>
      </c>
      <c r="S898" s="1" t="s">
        <v>32</v>
      </c>
      <c r="T898" s="3">
        <v>8129.87</v>
      </c>
      <c r="U898" s="3">
        <v>617.87</v>
      </c>
      <c r="V898" s="1" t="s">
        <v>32</v>
      </c>
      <c r="W898" s="1" t="s">
        <v>33</v>
      </c>
      <c r="X898" s="1" t="s">
        <v>368</v>
      </c>
      <c r="Y898" s="1" t="s">
        <v>369</v>
      </c>
      <c r="Z898" s="1" t="s">
        <v>370</v>
      </c>
      <c r="AA898" s="1" t="s">
        <v>371</v>
      </c>
    </row>
    <row r="899" spans="1:27" hidden="1" x14ac:dyDescent="0.25">
      <c r="A899" s="1" t="s">
        <v>26</v>
      </c>
      <c r="B899" s="1" t="s">
        <v>1839</v>
      </c>
      <c r="C899" s="2">
        <v>42331</v>
      </c>
      <c r="D899" s="1" t="s">
        <v>39</v>
      </c>
      <c r="E899" s="7" t="str">
        <f>VLOOKUP(TRIM(D899)*1,CFOP!A:B,2,FALSE)</f>
        <v>Não</v>
      </c>
      <c r="F899" s="1" t="s">
        <v>29</v>
      </c>
      <c r="G899" s="3">
        <v>-917.36</v>
      </c>
      <c r="H899" s="3">
        <v>873.68000000000006</v>
      </c>
      <c r="I899" s="3">
        <v>157.26</v>
      </c>
      <c r="J899" s="1" t="s">
        <v>30</v>
      </c>
      <c r="K899" s="3">
        <v>0</v>
      </c>
      <c r="L899" s="3">
        <v>0</v>
      </c>
      <c r="M899" s="1" t="s">
        <v>31</v>
      </c>
      <c r="N899" s="3">
        <v>0</v>
      </c>
      <c r="O899" s="3">
        <v>0</v>
      </c>
      <c r="P899" s="1" t="s">
        <v>31</v>
      </c>
      <c r="Q899" s="3">
        <v>873.68000000000006</v>
      </c>
      <c r="R899" s="3">
        <v>14.42</v>
      </c>
      <c r="S899" s="1" t="s">
        <v>32</v>
      </c>
      <c r="T899" s="3">
        <v>873.68000000000006</v>
      </c>
      <c r="U899" s="3">
        <v>66.400000000000006</v>
      </c>
      <c r="V899" s="1" t="s">
        <v>32</v>
      </c>
      <c r="W899" s="1" t="s">
        <v>33</v>
      </c>
      <c r="X899" s="1" t="s">
        <v>197</v>
      </c>
      <c r="Y899" s="1" t="s">
        <v>1041</v>
      </c>
      <c r="Z899" s="1" t="s">
        <v>1042</v>
      </c>
      <c r="AA899" s="1" t="s">
        <v>1043</v>
      </c>
    </row>
    <row r="900" spans="1:27" hidden="1" x14ac:dyDescent="0.25">
      <c r="A900" s="1" t="s">
        <v>26</v>
      </c>
      <c r="B900" s="1" t="s">
        <v>1840</v>
      </c>
      <c r="C900" s="2">
        <v>42331</v>
      </c>
      <c r="D900" s="1" t="s">
        <v>28</v>
      </c>
      <c r="E900" s="7" t="str">
        <f>VLOOKUP(TRIM(D900)*1,CFOP!A:B,2,FALSE)</f>
        <v>Não</v>
      </c>
      <c r="F900" s="1" t="s">
        <v>29</v>
      </c>
      <c r="G900" s="3">
        <v>-291.95</v>
      </c>
      <c r="H900" s="3">
        <v>142.70000000000002</v>
      </c>
      <c r="I900" s="3">
        <v>25.69</v>
      </c>
      <c r="J900" s="1" t="s">
        <v>207</v>
      </c>
      <c r="K900" s="3">
        <v>0</v>
      </c>
      <c r="L900" s="3">
        <v>0</v>
      </c>
      <c r="M900" s="1" t="s">
        <v>31</v>
      </c>
      <c r="N900" s="3">
        <v>0</v>
      </c>
      <c r="O900" s="3">
        <v>0</v>
      </c>
      <c r="P900" s="1" t="s">
        <v>31</v>
      </c>
      <c r="Q900" s="3">
        <v>291.94</v>
      </c>
      <c r="R900" s="3">
        <v>4.82</v>
      </c>
      <c r="S900" s="1" t="s">
        <v>32</v>
      </c>
      <c r="T900" s="3">
        <v>291.94</v>
      </c>
      <c r="U900" s="3">
        <v>22.19</v>
      </c>
      <c r="V900" s="1" t="s">
        <v>32</v>
      </c>
      <c r="W900" s="1" t="s">
        <v>33</v>
      </c>
      <c r="X900" s="1" t="s">
        <v>208</v>
      </c>
      <c r="Y900" s="1" t="s">
        <v>35</v>
      </c>
      <c r="Z900" s="1" t="s">
        <v>1841</v>
      </c>
      <c r="AA900" s="1" t="s">
        <v>1842</v>
      </c>
    </row>
    <row r="901" spans="1:27" hidden="1" x14ac:dyDescent="0.25">
      <c r="A901" s="1" t="s">
        <v>26</v>
      </c>
      <c r="B901" s="1" t="s">
        <v>1843</v>
      </c>
      <c r="C901" s="2">
        <v>42331</v>
      </c>
      <c r="D901" s="1" t="s">
        <v>271</v>
      </c>
      <c r="E901" s="7" t="str">
        <f>VLOOKUP(TRIM(D901)*1,CFOP!A:B,2,FALSE)</f>
        <v>Não</v>
      </c>
      <c r="F901" s="1" t="s">
        <v>179</v>
      </c>
      <c r="G901" s="3">
        <v>-411.50000000000006</v>
      </c>
      <c r="H901" s="3">
        <v>374.1</v>
      </c>
      <c r="I901" s="3">
        <v>44.89</v>
      </c>
      <c r="J901" s="1" t="s">
        <v>30</v>
      </c>
      <c r="K901" s="3">
        <v>0</v>
      </c>
      <c r="L901" s="3">
        <v>0</v>
      </c>
      <c r="M901" s="1" t="s">
        <v>31</v>
      </c>
      <c r="N901" s="3">
        <v>0</v>
      </c>
      <c r="O901" s="3">
        <v>0</v>
      </c>
      <c r="P901" s="1" t="s">
        <v>31</v>
      </c>
      <c r="Q901" s="3">
        <v>374.1</v>
      </c>
      <c r="R901" s="3">
        <v>6.17</v>
      </c>
      <c r="S901" s="1" t="s">
        <v>32</v>
      </c>
      <c r="T901" s="3">
        <v>374.1</v>
      </c>
      <c r="U901" s="3">
        <v>28.43</v>
      </c>
      <c r="V901" s="1" t="s">
        <v>32</v>
      </c>
      <c r="W901" s="1" t="s">
        <v>33</v>
      </c>
      <c r="X901" s="1" t="s">
        <v>1844</v>
      </c>
      <c r="Y901" s="1" t="s">
        <v>1845</v>
      </c>
      <c r="Z901" s="1" t="s">
        <v>1846</v>
      </c>
      <c r="AA901" s="1" t="s">
        <v>1847</v>
      </c>
    </row>
    <row r="902" spans="1:27" hidden="1" x14ac:dyDescent="0.25">
      <c r="A902" s="1" t="s">
        <v>26</v>
      </c>
      <c r="B902" s="1" t="s">
        <v>1848</v>
      </c>
      <c r="C902" s="2">
        <v>42331</v>
      </c>
      <c r="D902" s="1" t="s">
        <v>398</v>
      </c>
      <c r="E902" s="7" t="str">
        <f>VLOOKUP(TRIM(D902)*1,CFOP!A:B,2,FALSE)</f>
        <v>Não</v>
      </c>
      <c r="F902" s="1" t="s">
        <v>29</v>
      </c>
      <c r="G902" s="3">
        <v>-611.4</v>
      </c>
      <c r="H902" s="3">
        <v>0</v>
      </c>
      <c r="I902" s="3">
        <v>0</v>
      </c>
      <c r="J902" s="1" t="s">
        <v>31</v>
      </c>
      <c r="K902" s="3">
        <v>0</v>
      </c>
      <c r="L902" s="3">
        <v>0</v>
      </c>
      <c r="M902" s="1" t="s">
        <v>31</v>
      </c>
      <c r="N902" s="3">
        <v>0</v>
      </c>
      <c r="O902" s="3">
        <v>0</v>
      </c>
      <c r="P902" s="1" t="s">
        <v>31</v>
      </c>
      <c r="Q902" s="3">
        <v>0</v>
      </c>
      <c r="R902" s="3">
        <v>0</v>
      </c>
      <c r="S902" s="1" t="s">
        <v>31</v>
      </c>
      <c r="T902" s="3">
        <v>0</v>
      </c>
      <c r="U902" s="3">
        <v>0</v>
      </c>
      <c r="V902" s="1" t="s">
        <v>31</v>
      </c>
      <c r="W902" s="1" t="s">
        <v>33</v>
      </c>
      <c r="X902" s="1" t="s">
        <v>1849</v>
      </c>
      <c r="Y902" s="1" t="s">
        <v>44</v>
      </c>
      <c r="Z902" s="1" t="s">
        <v>1850</v>
      </c>
      <c r="AA902" s="1" t="s">
        <v>1851</v>
      </c>
    </row>
    <row r="903" spans="1:27" hidden="1" x14ac:dyDescent="0.25">
      <c r="A903" s="1" t="s">
        <v>26</v>
      </c>
      <c r="B903" s="1" t="s">
        <v>1852</v>
      </c>
      <c r="C903" s="2">
        <v>42331</v>
      </c>
      <c r="D903" s="1" t="s">
        <v>1074</v>
      </c>
      <c r="E903" s="7" t="str">
        <f>VLOOKUP(TRIM(D903)*1,CFOP!A:B,2,FALSE)</f>
        <v>Não</v>
      </c>
      <c r="F903" s="1" t="s">
        <v>393</v>
      </c>
      <c r="G903" s="3">
        <v>-46.730000000000004</v>
      </c>
      <c r="H903" s="3">
        <v>46.730000000000004</v>
      </c>
      <c r="I903" s="3">
        <v>5.61</v>
      </c>
      <c r="J903" s="1" t="s">
        <v>30</v>
      </c>
      <c r="K903" s="3">
        <v>0</v>
      </c>
      <c r="L903" s="3">
        <v>0</v>
      </c>
      <c r="M903" s="1" t="s">
        <v>31</v>
      </c>
      <c r="N903" s="3">
        <v>0</v>
      </c>
      <c r="O903" s="3">
        <v>0</v>
      </c>
      <c r="P903" s="1" t="s">
        <v>31</v>
      </c>
      <c r="Q903" s="3">
        <v>46.730000000000004</v>
      </c>
      <c r="R903" s="3">
        <v>0.77</v>
      </c>
      <c r="S903" s="1" t="s">
        <v>32</v>
      </c>
      <c r="T903" s="3">
        <v>46.730000000000004</v>
      </c>
      <c r="U903" s="3">
        <v>3.5500000000000003</v>
      </c>
      <c r="V903" s="1" t="s">
        <v>32</v>
      </c>
      <c r="W903" s="1" t="s">
        <v>33</v>
      </c>
      <c r="X903" s="1" t="s">
        <v>1853</v>
      </c>
      <c r="Y903" s="1" t="s">
        <v>55</v>
      </c>
      <c r="Z903" s="1" t="s">
        <v>1058</v>
      </c>
      <c r="AA903" s="1" t="s">
        <v>1059</v>
      </c>
    </row>
    <row r="904" spans="1:27" hidden="1" x14ac:dyDescent="0.25">
      <c r="A904" s="1" t="s">
        <v>26</v>
      </c>
      <c r="B904" s="1" t="s">
        <v>1854</v>
      </c>
      <c r="C904" s="2">
        <v>42331</v>
      </c>
      <c r="D904" s="1" t="s">
        <v>290</v>
      </c>
      <c r="E904" s="7" t="str">
        <f>VLOOKUP(TRIM(D904)*1,CFOP!A:B,2,FALSE)</f>
        <v>Não</v>
      </c>
      <c r="F904" s="1" t="s">
        <v>179</v>
      </c>
      <c r="G904" s="3">
        <v>-415.39</v>
      </c>
      <c r="H904" s="3">
        <v>361.21</v>
      </c>
      <c r="I904" s="3">
        <v>14.450000000000001</v>
      </c>
      <c r="J904" s="1" t="s">
        <v>61</v>
      </c>
      <c r="K904" s="3">
        <v>0</v>
      </c>
      <c r="L904" s="3">
        <v>0</v>
      </c>
      <c r="M904" s="1" t="s">
        <v>31</v>
      </c>
      <c r="N904" s="3">
        <v>361.21</v>
      </c>
      <c r="O904" s="3">
        <v>54.18</v>
      </c>
      <c r="P904" s="1" t="s">
        <v>62</v>
      </c>
      <c r="Q904" s="3">
        <v>0</v>
      </c>
      <c r="R904" s="3">
        <v>0</v>
      </c>
      <c r="S904" s="1" t="s">
        <v>31</v>
      </c>
      <c r="T904" s="3">
        <v>0</v>
      </c>
      <c r="U904" s="3">
        <v>0</v>
      </c>
      <c r="V904" s="1" t="s">
        <v>31</v>
      </c>
      <c r="W904" s="1" t="s">
        <v>33</v>
      </c>
      <c r="X904" s="1" t="s">
        <v>291</v>
      </c>
      <c r="Y904" s="1" t="s">
        <v>91</v>
      </c>
      <c r="Z904" s="1" t="s">
        <v>292</v>
      </c>
      <c r="AA904" s="1" t="s">
        <v>293</v>
      </c>
    </row>
    <row r="905" spans="1:27" x14ac:dyDescent="0.25">
      <c r="A905" s="1" t="s">
        <v>26</v>
      </c>
      <c r="B905" s="1" t="s">
        <v>1855</v>
      </c>
      <c r="C905" s="2">
        <v>42331</v>
      </c>
      <c r="D905" s="1" t="s">
        <v>477</v>
      </c>
      <c r="E905" s="7" t="str">
        <f>VLOOKUP(TRIM(D905)*1,CFOP!A:B,2,FALSE)</f>
        <v>Sim</v>
      </c>
      <c r="F905" s="1" t="s">
        <v>478</v>
      </c>
      <c r="G905" s="3">
        <v>-880</v>
      </c>
      <c r="H905" s="3">
        <v>880</v>
      </c>
      <c r="I905" s="3">
        <v>61.6</v>
      </c>
      <c r="J905" s="1" t="s">
        <v>30</v>
      </c>
      <c r="K905" s="3">
        <v>0</v>
      </c>
      <c r="L905" s="3">
        <v>0</v>
      </c>
      <c r="M905" s="1" t="s">
        <v>31</v>
      </c>
      <c r="N905" s="3">
        <v>0</v>
      </c>
      <c r="O905" s="3">
        <v>0</v>
      </c>
      <c r="P905" s="1" t="s">
        <v>31</v>
      </c>
      <c r="Q905" s="3">
        <v>880</v>
      </c>
      <c r="R905" s="3">
        <v>14.52</v>
      </c>
      <c r="S905" s="1" t="s">
        <v>32</v>
      </c>
      <c r="T905" s="3">
        <v>880</v>
      </c>
      <c r="U905" s="3">
        <v>66.88</v>
      </c>
      <c r="V905" s="1" t="s">
        <v>32</v>
      </c>
      <c r="W905" s="1" t="s">
        <v>33</v>
      </c>
      <c r="X905" s="1" t="s">
        <v>1856</v>
      </c>
      <c r="Y905" s="1" t="s">
        <v>96</v>
      </c>
      <c r="Z905" s="1" t="s">
        <v>1857</v>
      </c>
      <c r="AA905" s="1" t="s">
        <v>1858</v>
      </c>
    </row>
    <row r="906" spans="1:27" x14ac:dyDescent="0.25">
      <c r="A906" s="1" t="s">
        <v>26</v>
      </c>
      <c r="B906" s="1" t="s">
        <v>1855</v>
      </c>
      <c r="C906" s="2">
        <v>42331</v>
      </c>
      <c r="D906" s="1" t="s">
        <v>477</v>
      </c>
      <c r="E906" s="7" t="str">
        <f>VLOOKUP(TRIM(D906)*1,CFOP!A:B,2,FALSE)</f>
        <v>Sim</v>
      </c>
      <c r="F906" s="1" t="s">
        <v>478</v>
      </c>
      <c r="G906" s="3">
        <v>-400</v>
      </c>
      <c r="H906" s="3">
        <v>400</v>
      </c>
      <c r="I906" s="3">
        <v>28</v>
      </c>
      <c r="J906" s="1" t="s">
        <v>30</v>
      </c>
      <c r="K906" s="3">
        <v>0</v>
      </c>
      <c r="L906" s="3">
        <v>0</v>
      </c>
      <c r="M906" s="1" t="s">
        <v>31</v>
      </c>
      <c r="N906" s="3">
        <v>0</v>
      </c>
      <c r="O906" s="3">
        <v>0</v>
      </c>
      <c r="P906" s="1" t="s">
        <v>31</v>
      </c>
      <c r="Q906" s="3">
        <v>400</v>
      </c>
      <c r="R906" s="3">
        <v>6.6000000000000005</v>
      </c>
      <c r="S906" s="1" t="s">
        <v>32</v>
      </c>
      <c r="T906" s="3">
        <v>400</v>
      </c>
      <c r="U906" s="3">
        <v>30.400000000000002</v>
      </c>
      <c r="V906" s="1" t="s">
        <v>32</v>
      </c>
      <c r="W906" s="1" t="s">
        <v>33</v>
      </c>
      <c r="X906" s="1" t="s">
        <v>1856</v>
      </c>
      <c r="Y906" s="1" t="s">
        <v>96</v>
      </c>
      <c r="Z906" s="1" t="s">
        <v>1859</v>
      </c>
      <c r="AA906" s="1" t="s">
        <v>1860</v>
      </c>
    </row>
    <row r="907" spans="1:27" x14ac:dyDescent="0.25">
      <c r="A907" s="1" t="s">
        <v>26</v>
      </c>
      <c r="B907" s="1" t="s">
        <v>1855</v>
      </c>
      <c r="C907" s="2">
        <v>42331</v>
      </c>
      <c r="D907" s="1" t="s">
        <v>477</v>
      </c>
      <c r="E907" s="7" t="str">
        <f>VLOOKUP(TRIM(D907)*1,CFOP!A:B,2,FALSE)</f>
        <v>Sim</v>
      </c>
      <c r="F907" s="1" t="s">
        <v>478</v>
      </c>
      <c r="G907" s="3">
        <v>-720</v>
      </c>
      <c r="H907" s="3">
        <v>720</v>
      </c>
      <c r="I907" s="3">
        <v>50.4</v>
      </c>
      <c r="J907" s="1" t="s">
        <v>30</v>
      </c>
      <c r="K907" s="3">
        <v>0</v>
      </c>
      <c r="L907" s="3">
        <v>0</v>
      </c>
      <c r="M907" s="1" t="s">
        <v>31</v>
      </c>
      <c r="N907" s="3">
        <v>0</v>
      </c>
      <c r="O907" s="3">
        <v>0</v>
      </c>
      <c r="P907" s="1" t="s">
        <v>31</v>
      </c>
      <c r="Q907" s="3">
        <v>720</v>
      </c>
      <c r="R907" s="3">
        <v>11.88</v>
      </c>
      <c r="S907" s="1" t="s">
        <v>32</v>
      </c>
      <c r="T907" s="3">
        <v>720</v>
      </c>
      <c r="U907" s="3">
        <v>54.72</v>
      </c>
      <c r="V907" s="1" t="s">
        <v>32</v>
      </c>
      <c r="W907" s="1" t="s">
        <v>33</v>
      </c>
      <c r="X907" s="1" t="s">
        <v>1856</v>
      </c>
      <c r="Y907" s="1" t="s">
        <v>96</v>
      </c>
      <c r="Z907" s="1" t="s">
        <v>1861</v>
      </c>
      <c r="AA907" s="1" t="s">
        <v>1862</v>
      </c>
    </row>
    <row r="908" spans="1:27" x14ac:dyDescent="0.25">
      <c r="A908" s="1" t="s">
        <v>26</v>
      </c>
      <c r="B908" s="1" t="s">
        <v>1855</v>
      </c>
      <c r="C908" s="2">
        <v>42331</v>
      </c>
      <c r="D908" s="1" t="s">
        <v>477</v>
      </c>
      <c r="E908" s="7" t="str">
        <f>VLOOKUP(TRIM(D908)*1,CFOP!A:B,2,FALSE)</f>
        <v>Sim</v>
      </c>
      <c r="F908" s="1" t="s">
        <v>478</v>
      </c>
      <c r="G908" s="3">
        <v>-4220.01</v>
      </c>
      <c r="H908" s="3">
        <v>4220.01</v>
      </c>
      <c r="I908" s="3">
        <v>295.40000000000003</v>
      </c>
      <c r="J908" s="1" t="s">
        <v>30</v>
      </c>
      <c r="K908" s="3">
        <v>0</v>
      </c>
      <c r="L908" s="3">
        <v>0</v>
      </c>
      <c r="M908" s="1" t="s">
        <v>31</v>
      </c>
      <c r="N908" s="3">
        <v>0</v>
      </c>
      <c r="O908" s="3">
        <v>0</v>
      </c>
      <c r="P908" s="1" t="s">
        <v>31</v>
      </c>
      <c r="Q908" s="3">
        <v>4220.01</v>
      </c>
      <c r="R908" s="3">
        <v>69.63</v>
      </c>
      <c r="S908" s="1" t="s">
        <v>32</v>
      </c>
      <c r="T908" s="3">
        <v>4220.01</v>
      </c>
      <c r="U908" s="3">
        <v>320.72000000000003</v>
      </c>
      <c r="V908" s="1" t="s">
        <v>32</v>
      </c>
      <c r="W908" s="1" t="s">
        <v>33</v>
      </c>
      <c r="X908" s="1" t="s">
        <v>1856</v>
      </c>
      <c r="Y908" s="1" t="s">
        <v>96</v>
      </c>
      <c r="Z908" s="1" t="s">
        <v>1863</v>
      </c>
      <c r="AA908" s="1" t="s">
        <v>481</v>
      </c>
    </row>
    <row r="909" spans="1:27" x14ac:dyDescent="0.25">
      <c r="A909" s="1" t="s">
        <v>26</v>
      </c>
      <c r="B909" s="1" t="s">
        <v>1855</v>
      </c>
      <c r="C909" s="2">
        <v>42331</v>
      </c>
      <c r="D909" s="1" t="s">
        <v>477</v>
      </c>
      <c r="E909" s="7" t="str">
        <f>VLOOKUP(TRIM(D909)*1,CFOP!A:B,2,FALSE)</f>
        <v>Sim</v>
      </c>
      <c r="F909" s="1" t="s">
        <v>478</v>
      </c>
      <c r="G909" s="3">
        <v>-4220.01</v>
      </c>
      <c r="H909" s="3">
        <v>4220.01</v>
      </c>
      <c r="I909" s="3">
        <v>295.40000000000003</v>
      </c>
      <c r="J909" s="1" t="s">
        <v>30</v>
      </c>
      <c r="K909" s="3">
        <v>0</v>
      </c>
      <c r="L909" s="3">
        <v>0</v>
      </c>
      <c r="M909" s="1" t="s">
        <v>31</v>
      </c>
      <c r="N909" s="3">
        <v>0</v>
      </c>
      <c r="O909" s="3">
        <v>0</v>
      </c>
      <c r="P909" s="1" t="s">
        <v>31</v>
      </c>
      <c r="Q909" s="3">
        <v>4220.01</v>
      </c>
      <c r="R909" s="3">
        <v>69.63</v>
      </c>
      <c r="S909" s="1" t="s">
        <v>32</v>
      </c>
      <c r="T909" s="3">
        <v>4220.01</v>
      </c>
      <c r="U909" s="3">
        <v>320.72000000000003</v>
      </c>
      <c r="V909" s="1" t="s">
        <v>32</v>
      </c>
      <c r="W909" s="1" t="s">
        <v>33</v>
      </c>
      <c r="X909" s="1" t="s">
        <v>1856</v>
      </c>
      <c r="Y909" s="1" t="s">
        <v>96</v>
      </c>
      <c r="Z909" s="1" t="s">
        <v>480</v>
      </c>
      <c r="AA909" s="1" t="s">
        <v>481</v>
      </c>
    </row>
    <row r="910" spans="1:27" x14ac:dyDescent="0.25">
      <c r="A910" s="1" t="s">
        <v>26</v>
      </c>
      <c r="B910" s="1" t="s">
        <v>1864</v>
      </c>
      <c r="C910" s="2">
        <v>42331</v>
      </c>
      <c r="D910" s="1" t="s">
        <v>477</v>
      </c>
      <c r="E910" s="7" t="str">
        <f>VLOOKUP(TRIM(D910)*1,CFOP!A:B,2,FALSE)</f>
        <v>Sim</v>
      </c>
      <c r="F910" s="1" t="s">
        <v>179</v>
      </c>
      <c r="G910" s="3">
        <v>-14940.8</v>
      </c>
      <c r="H910" s="3">
        <v>12992</v>
      </c>
      <c r="I910" s="3">
        <v>519.68000000000006</v>
      </c>
      <c r="J910" s="1" t="s">
        <v>780</v>
      </c>
      <c r="K910" s="3">
        <v>0</v>
      </c>
      <c r="L910" s="3">
        <v>0</v>
      </c>
      <c r="M910" s="1" t="s">
        <v>31</v>
      </c>
      <c r="N910" s="3">
        <v>12992</v>
      </c>
      <c r="O910" s="3">
        <v>1948.8</v>
      </c>
      <c r="P910" s="1" t="s">
        <v>62</v>
      </c>
      <c r="Q910" s="3">
        <v>12992</v>
      </c>
      <c r="R910" s="3">
        <v>214.37</v>
      </c>
      <c r="S910" s="1" t="s">
        <v>32</v>
      </c>
      <c r="T910" s="3">
        <v>12992</v>
      </c>
      <c r="U910" s="3">
        <v>987.39</v>
      </c>
      <c r="V910" s="1" t="s">
        <v>32</v>
      </c>
      <c r="W910" s="1" t="s">
        <v>33</v>
      </c>
      <c r="X910" s="1" t="s">
        <v>1865</v>
      </c>
      <c r="Y910" s="1" t="s">
        <v>91</v>
      </c>
      <c r="Z910" s="1" t="s">
        <v>1866</v>
      </c>
      <c r="AA910" s="1" t="s">
        <v>1867</v>
      </c>
    </row>
    <row r="911" spans="1:27" x14ac:dyDescent="0.25">
      <c r="A911" s="1" t="s">
        <v>26</v>
      </c>
      <c r="B911" s="1" t="s">
        <v>1868</v>
      </c>
      <c r="C911" s="2">
        <v>42331</v>
      </c>
      <c r="D911" s="1" t="s">
        <v>477</v>
      </c>
      <c r="E911" s="7" t="str">
        <f>VLOOKUP(TRIM(D911)*1,CFOP!A:B,2,FALSE)</f>
        <v>Sim</v>
      </c>
      <c r="F911" s="1" t="s">
        <v>179</v>
      </c>
      <c r="G911" s="3">
        <v>-1177.1400000000001</v>
      </c>
      <c r="H911" s="3">
        <v>1023.6</v>
      </c>
      <c r="I911" s="3">
        <v>122.83</v>
      </c>
      <c r="J911" s="1" t="s">
        <v>307</v>
      </c>
      <c r="K911" s="3">
        <v>0</v>
      </c>
      <c r="L911" s="3">
        <v>0</v>
      </c>
      <c r="M911" s="1" t="s">
        <v>31</v>
      </c>
      <c r="N911" s="3">
        <v>1023.6</v>
      </c>
      <c r="O911" s="3">
        <v>153.54</v>
      </c>
      <c r="P911" s="1" t="s">
        <v>62</v>
      </c>
      <c r="Q911" s="3">
        <v>1023.6</v>
      </c>
      <c r="R911" s="3">
        <v>16.89</v>
      </c>
      <c r="S911" s="1" t="s">
        <v>32</v>
      </c>
      <c r="T911" s="3">
        <v>1023.6</v>
      </c>
      <c r="U911" s="3">
        <v>77.790000000000006</v>
      </c>
      <c r="V911" s="1" t="s">
        <v>32</v>
      </c>
      <c r="W911" s="1" t="s">
        <v>33</v>
      </c>
      <c r="X911" s="1" t="s">
        <v>1865</v>
      </c>
      <c r="Y911" s="1" t="s">
        <v>91</v>
      </c>
      <c r="Z911" s="1" t="s">
        <v>1869</v>
      </c>
      <c r="AA911" s="1" t="s">
        <v>1870</v>
      </c>
    </row>
    <row r="912" spans="1:27" hidden="1" x14ac:dyDescent="0.25">
      <c r="A912" s="1" t="s">
        <v>26</v>
      </c>
      <c r="B912" s="1" t="s">
        <v>1871</v>
      </c>
      <c r="C912" s="2">
        <v>42331</v>
      </c>
      <c r="D912" s="1" t="s">
        <v>28</v>
      </c>
      <c r="E912" s="7" t="str">
        <f>VLOOKUP(TRIM(D912)*1,CFOP!A:B,2,FALSE)</f>
        <v>Não</v>
      </c>
      <c r="F912" s="1" t="s">
        <v>29</v>
      </c>
      <c r="G912" s="3">
        <v>-6267.51</v>
      </c>
      <c r="H912" s="3">
        <v>5450.01</v>
      </c>
      <c r="I912" s="3">
        <v>981</v>
      </c>
      <c r="J912" s="1" t="s">
        <v>307</v>
      </c>
      <c r="K912" s="3">
        <v>0</v>
      </c>
      <c r="L912" s="3">
        <v>0</v>
      </c>
      <c r="M912" s="1" t="s">
        <v>31</v>
      </c>
      <c r="N912" s="3">
        <v>5450.01</v>
      </c>
      <c r="O912" s="3">
        <v>817.5</v>
      </c>
      <c r="P912" s="1" t="s">
        <v>62</v>
      </c>
      <c r="Q912" s="3">
        <v>5450.01</v>
      </c>
      <c r="R912" s="3">
        <v>89.93</v>
      </c>
      <c r="S912" s="1" t="s">
        <v>32</v>
      </c>
      <c r="T912" s="3">
        <v>5450.01</v>
      </c>
      <c r="U912" s="3">
        <v>414.2</v>
      </c>
      <c r="V912" s="1" t="s">
        <v>32</v>
      </c>
      <c r="W912" s="1" t="s">
        <v>33</v>
      </c>
      <c r="X912" s="1" t="s">
        <v>317</v>
      </c>
      <c r="Y912" s="1" t="s">
        <v>96</v>
      </c>
      <c r="Z912" s="1" t="s">
        <v>788</v>
      </c>
      <c r="AA912" s="1" t="s">
        <v>789</v>
      </c>
    </row>
    <row r="913" spans="1:27" hidden="1" x14ac:dyDescent="0.25">
      <c r="A913" s="1" t="s">
        <v>26</v>
      </c>
      <c r="B913" s="1" t="s">
        <v>1872</v>
      </c>
      <c r="C913" s="2">
        <v>42331</v>
      </c>
      <c r="D913" s="1" t="s">
        <v>271</v>
      </c>
      <c r="E913" s="7" t="str">
        <f>VLOOKUP(TRIM(D913)*1,CFOP!A:B,2,FALSE)</f>
        <v>Não</v>
      </c>
      <c r="F913" s="1" t="s">
        <v>179</v>
      </c>
      <c r="G913" s="3">
        <v>-5208</v>
      </c>
      <c r="H913" s="3">
        <v>5208</v>
      </c>
      <c r="I913" s="3">
        <v>624.96</v>
      </c>
      <c r="J913" s="1" t="s">
        <v>30</v>
      </c>
      <c r="K913" s="3">
        <v>0</v>
      </c>
      <c r="L913" s="3">
        <v>0</v>
      </c>
      <c r="M913" s="1" t="s">
        <v>31</v>
      </c>
      <c r="N913" s="3">
        <v>0</v>
      </c>
      <c r="O913" s="3">
        <v>0</v>
      </c>
      <c r="P913" s="1" t="s">
        <v>31</v>
      </c>
      <c r="Q913" s="3">
        <v>5208</v>
      </c>
      <c r="R913" s="3">
        <v>85.93</v>
      </c>
      <c r="S913" s="1" t="s">
        <v>32</v>
      </c>
      <c r="T913" s="3">
        <v>5208</v>
      </c>
      <c r="U913" s="3">
        <v>395.81</v>
      </c>
      <c r="V913" s="1" t="s">
        <v>32</v>
      </c>
      <c r="W913" s="1" t="s">
        <v>33</v>
      </c>
      <c r="X913" s="1" t="s">
        <v>239</v>
      </c>
      <c r="Y913" s="1" t="s">
        <v>240</v>
      </c>
      <c r="Z913" s="1" t="s">
        <v>241</v>
      </c>
      <c r="AA913" s="1" t="s">
        <v>242</v>
      </c>
    </row>
    <row r="914" spans="1:27" hidden="1" x14ac:dyDescent="0.25">
      <c r="A914" s="1" t="s">
        <v>26</v>
      </c>
      <c r="B914" s="1" t="s">
        <v>1873</v>
      </c>
      <c r="C914" s="2">
        <v>42331</v>
      </c>
      <c r="D914" s="1" t="s">
        <v>53</v>
      </c>
      <c r="E914" s="7" t="str">
        <f>VLOOKUP(TRIM(D914)*1,CFOP!A:B,2,FALSE)</f>
        <v>Não</v>
      </c>
      <c r="F914" s="1" t="s">
        <v>29</v>
      </c>
      <c r="G914" s="3">
        <v>-8</v>
      </c>
      <c r="H914" s="3">
        <v>0</v>
      </c>
      <c r="I914" s="3">
        <v>0</v>
      </c>
      <c r="J914" s="1" t="s">
        <v>31</v>
      </c>
      <c r="K914" s="3">
        <v>0</v>
      </c>
      <c r="L914" s="3">
        <v>0</v>
      </c>
      <c r="M914" s="1" t="s">
        <v>31</v>
      </c>
      <c r="N914" s="3">
        <v>0</v>
      </c>
      <c r="O914" s="3">
        <v>0</v>
      </c>
      <c r="P914" s="1" t="s">
        <v>31</v>
      </c>
      <c r="Q914" s="3">
        <v>0</v>
      </c>
      <c r="R914" s="3">
        <v>0</v>
      </c>
      <c r="S914" s="1" t="s">
        <v>31</v>
      </c>
      <c r="T914" s="3">
        <v>0</v>
      </c>
      <c r="U914" s="3">
        <v>0</v>
      </c>
      <c r="V914" s="1" t="s">
        <v>31</v>
      </c>
      <c r="W914" s="1" t="s">
        <v>33</v>
      </c>
      <c r="X914" s="1" t="s">
        <v>791</v>
      </c>
      <c r="Y914" s="1" t="s">
        <v>55</v>
      </c>
      <c r="Z914" s="1" t="s">
        <v>792</v>
      </c>
      <c r="AA914" s="1" t="s">
        <v>793</v>
      </c>
    </row>
    <row r="915" spans="1:27" hidden="1" x14ac:dyDescent="0.25">
      <c r="A915" s="1" t="s">
        <v>26</v>
      </c>
      <c r="B915" s="1" t="s">
        <v>1874</v>
      </c>
      <c r="C915" s="2">
        <v>42331</v>
      </c>
      <c r="D915" s="1" t="s">
        <v>459</v>
      </c>
      <c r="E915" s="7" t="str">
        <f>VLOOKUP(TRIM(D915)*1,CFOP!A:B,2,FALSE)</f>
        <v>Não</v>
      </c>
      <c r="F915" s="1" t="s">
        <v>29</v>
      </c>
      <c r="G915" s="3">
        <v>-29.5</v>
      </c>
      <c r="H915" s="3">
        <v>29.5</v>
      </c>
      <c r="I915" s="3">
        <v>0.37</v>
      </c>
      <c r="J915" s="1" t="s">
        <v>30</v>
      </c>
      <c r="K915" s="3">
        <v>0</v>
      </c>
      <c r="L915" s="3">
        <v>0</v>
      </c>
      <c r="M915" s="1" t="s">
        <v>31</v>
      </c>
      <c r="N915" s="3">
        <v>0</v>
      </c>
      <c r="O915" s="3">
        <v>0</v>
      </c>
      <c r="P915" s="1" t="s">
        <v>31</v>
      </c>
      <c r="Q915" s="3">
        <v>29.5</v>
      </c>
      <c r="R915" s="3">
        <v>0.49</v>
      </c>
      <c r="S915" s="1" t="s">
        <v>32</v>
      </c>
      <c r="T915" s="3">
        <v>29.5</v>
      </c>
      <c r="U915" s="3">
        <v>2.2400000000000002</v>
      </c>
      <c r="V915" s="1" t="s">
        <v>32</v>
      </c>
      <c r="W915" s="1" t="s">
        <v>33</v>
      </c>
      <c r="X915" s="1" t="s">
        <v>800</v>
      </c>
      <c r="Y915" s="1" t="s">
        <v>55</v>
      </c>
      <c r="Z915" s="1" t="s">
        <v>461</v>
      </c>
      <c r="AA915" s="1" t="s">
        <v>462</v>
      </c>
    </row>
    <row r="916" spans="1:27" hidden="1" x14ac:dyDescent="0.25">
      <c r="A916" s="1" t="s">
        <v>26</v>
      </c>
      <c r="B916" s="1" t="s">
        <v>1875</v>
      </c>
      <c r="C916" s="2">
        <v>42331</v>
      </c>
      <c r="D916" s="1" t="s">
        <v>459</v>
      </c>
      <c r="E916" s="7" t="str">
        <f>VLOOKUP(TRIM(D916)*1,CFOP!A:B,2,FALSE)</f>
        <v>Não</v>
      </c>
      <c r="F916" s="1" t="s">
        <v>29</v>
      </c>
      <c r="G916" s="3">
        <v>-29.5</v>
      </c>
      <c r="H916" s="3">
        <v>29.5</v>
      </c>
      <c r="I916" s="3">
        <v>0.37</v>
      </c>
      <c r="J916" s="1" t="s">
        <v>30</v>
      </c>
      <c r="K916" s="3">
        <v>0</v>
      </c>
      <c r="L916" s="3">
        <v>0</v>
      </c>
      <c r="M916" s="1" t="s">
        <v>31</v>
      </c>
      <c r="N916" s="3">
        <v>0</v>
      </c>
      <c r="O916" s="3">
        <v>0</v>
      </c>
      <c r="P916" s="1" t="s">
        <v>31</v>
      </c>
      <c r="Q916" s="3">
        <v>29.5</v>
      </c>
      <c r="R916" s="3">
        <v>0.49</v>
      </c>
      <c r="S916" s="1" t="s">
        <v>32</v>
      </c>
      <c r="T916" s="3">
        <v>29.5</v>
      </c>
      <c r="U916" s="3">
        <v>2.2400000000000002</v>
      </c>
      <c r="V916" s="1" t="s">
        <v>32</v>
      </c>
      <c r="W916" s="1" t="s">
        <v>33</v>
      </c>
      <c r="X916" s="1" t="s">
        <v>800</v>
      </c>
      <c r="Y916" s="1" t="s">
        <v>55</v>
      </c>
      <c r="Z916" s="1" t="s">
        <v>461</v>
      </c>
      <c r="AA916" s="1" t="s">
        <v>462</v>
      </c>
    </row>
    <row r="917" spans="1:27" hidden="1" x14ac:dyDescent="0.25">
      <c r="A917" s="1" t="s">
        <v>26</v>
      </c>
      <c r="B917" s="1" t="s">
        <v>1876</v>
      </c>
      <c r="C917" s="2">
        <v>42331</v>
      </c>
      <c r="D917" s="1" t="s">
        <v>459</v>
      </c>
      <c r="E917" s="7" t="str">
        <f>VLOOKUP(TRIM(D917)*1,CFOP!A:B,2,FALSE)</f>
        <v>Não</v>
      </c>
      <c r="F917" s="1" t="s">
        <v>29</v>
      </c>
      <c r="G917" s="3">
        <v>-29.5</v>
      </c>
      <c r="H917" s="3">
        <v>29.5</v>
      </c>
      <c r="I917" s="3">
        <v>0.37</v>
      </c>
      <c r="J917" s="1" t="s">
        <v>30</v>
      </c>
      <c r="K917" s="3">
        <v>0</v>
      </c>
      <c r="L917" s="3">
        <v>0</v>
      </c>
      <c r="M917" s="1" t="s">
        <v>31</v>
      </c>
      <c r="N917" s="3">
        <v>0</v>
      </c>
      <c r="O917" s="3">
        <v>0</v>
      </c>
      <c r="P917" s="1" t="s">
        <v>31</v>
      </c>
      <c r="Q917" s="3">
        <v>29.5</v>
      </c>
      <c r="R917" s="3">
        <v>0.49</v>
      </c>
      <c r="S917" s="1" t="s">
        <v>32</v>
      </c>
      <c r="T917" s="3">
        <v>29.5</v>
      </c>
      <c r="U917" s="3">
        <v>2.2400000000000002</v>
      </c>
      <c r="V917" s="1" t="s">
        <v>32</v>
      </c>
      <c r="W917" s="1" t="s">
        <v>33</v>
      </c>
      <c r="X917" s="1" t="s">
        <v>800</v>
      </c>
      <c r="Y917" s="1" t="s">
        <v>55</v>
      </c>
      <c r="Z917" s="1" t="s">
        <v>461</v>
      </c>
      <c r="AA917" s="1" t="s">
        <v>462</v>
      </c>
    </row>
    <row r="918" spans="1:27" hidden="1" x14ac:dyDescent="0.25">
      <c r="A918" s="1" t="s">
        <v>26</v>
      </c>
      <c r="B918" s="1" t="s">
        <v>1877</v>
      </c>
      <c r="C918" s="2">
        <v>42331</v>
      </c>
      <c r="D918" s="1" t="s">
        <v>459</v>
      </c>
      <c r="E918" s="7" t="str">
        <f>VLOOKUP(TRIM(D918)*1,CFOP!A:B,2,FALSE)</f>
        <v>Não</v>
      </c>
      <c r="F918" s="1" t="s">
        <v>29</v>
      </c>
      <c r="G918" s="3">
        <v>-29.5</v>
      </c>
      <c r="H918" s="3">
        <v>29.5</v>
      </c>
      <c r="I918" s="3">
        <v>0.37</v>
      </c>
      <c r="J918" s="1" t="s">
        <v>30</v>
      </c>
      <c r="K918" s="3">
        <v>0</v>
      </c>
      <c r="L918" s="3">
        <v>0</v>
      </c>
      <c r="M918" s="1" t="s">
        <v>31</v>
      </c>
      <c r="N918" s="3">
        <v>0</v>
      </c>
      <c r="O918" s="3">
        <v>0</v>
      </c>
      <c r="P918" s="1" t="s">
        <v>31</v>
      </c>
      <c r="Q918" s="3">
        <v>29.5</v>
      </c>
      <c r="R918" s="3">
        <v>0.49</v>
      </c>
      <c r="S918" s="1" t="s">
        <v>32</v>
      </c>
      <c r="T918" s="3">
        <v>29.5</v>
      </c>
      <c r="U918" s="3">
        <v>2.2400000000000002</v>
      </c>
      <c r="V918" s="1" t="s">
        <v>32</v>
      </c>
      <c r="W918" s="1" t="s">
        <v>33</v>
      </c>
      <c r="X918" s="1" t="s">
        <v>800</v>
      </c>
      <c r="Y918" s="1" t="s">
        <v>55</v>
      </c>
      <c r="Z918" s="1" t="s">
        <v>461</v>
      </c>
      <c r="AA918" s="1" t="s">
        <v>462</v>
      </c>
    </row>
    <row r="919" spans="1:27" hidden="1" x14ac:dyDescent="0.25">
      <c r="A919" s="1" t="s">
        <v>26</v>
      </c>
      <c r="B919" s="1" t="s">
        <v>1878</v>
      </c>
      <c r="C919" s="2">
        <v>42331</v>
      </c>
      <c r="D919" s="1" t="s">
        <v>459</v>
      </c>
      <c r="E919" s="7" t="str">
        <f>VLOOKUP(TRIM(D919)*1,CFOP!A:B,2,FALSE)</f>
        <v>Não</v>
      </c>
      <c r="F919" s="1" t="s">
        <v>29</v>
      </c>
      <c r="G919" s="3">
        <v>-29.5</v>
      </c>
      <c r="H919" s="3">
        <v>29.5</v>
      </c>
      <c r="I919" s="3">
        <v>0.37</v>
      </c>
      <c r="J919" s="1" t="s">
        <v>30</v>
      </c>
      <c r="K919" s="3">
        <v>0</v>
      </c>
      <c r="L919" s="3">
        <v>0</v>
      </c>
      <c r="M919" s="1" t="s">
        <v>31</v>
      </c>
      <c r="N919" s="3">
        <v>0</v>
      </c>
      <c r="O919" s="3">
        <v>0</v>
      </c>
      <c r="P919" s="1" t="s">
        <v>31</v>
      </c>
      <c r="Q919" s="3">
        <v>29.5</v>
      </c>
      <c r="R919" s="3">
        <v>0.49</v>
      </c>
      <c r="S919" s="1" t="s">
        <v>32</v>
      </c>
      <c r="T919" s="3">
        <v>29.5</v>
      </c>
      <c r="U919" s="3">
        <v>2.2400000000000002</v>
      </c>
      <c r="V919" s="1" t="s">
        <v>32</v>
      </c>
      <c r="W919" s="1" t="s">
        <v>33</v>
      </c>
      <c r="X919" s="1" t="s">
        <v>800</v>
      </c>
      <c r="Y919" s="1" t="s">
        <v>55</v>
      </c>
      <c r="Z919" s="1" t="s">
        <v>461</v>
      </c>
      <c r="AA919" s="1" t="s">
        <v>462</v>
      </c>
    </row>
    <row r="920" spans="1:27" hidden="1" x14ac:dyDescent="0.25">
      <c r="A920" s="1" t="s">
        <v>26</v>
      </c>
      <c r="B920" s="1" t="s">
        <v>1879</v>
      </c>
      <c r="C920" s="2">
        <v>42331</v>
      </c>
      <c r="D920" s="1" t="s">
        <v>459</v>
      </c>
      <c r="E920" s="7" t="str">
        <f>VLOOKUP(TRIM(D920)*1,CFOP!A:B,2,FALSE)</f>
        <v>Não</v>
      </c>
      <c r="F920" s="1" t="s">
        <v>29</v>
      </c>
      <c r="G920" s="3">
        <v>-160</v>
      </c>
      <c r="H920" s="3">
        <v>160</v>
      </c>
      <c r="I920" s="3">
        <v>2</v>
      </c>
      <c r="J920" s="1" t="s">
        <v>30</v>
      </c>
      <c r="K920" s="3">
        <v>0</v>
      </c>
      <c r="L920" s="3">
        <v>0</v>
      </c>
      <c r="M920" s="1" t="s">
        <v>31</v>
      </c>
      <c r="N920" s="3">
        <v>0</v>
      </c>
      <c r="O920" s="3">
        <v>0</v>
      </c>
      <c r="P920" s="1" t="s">
        <v>31</v>
      </c>
      <c r="Q920" s="3">
        <v>160</v>
      </c>
      <c r="R920" s="3">
        <v>2.64</v>
      </c>
      <c r="S920" s="1" t="s">
        <v>32</v>
      </c>
      <c r="T920" s="3">
        <v>160</v>
      </c>
      <c r="U920" s="3">
        <v>12.16</v>
      </c>
      <c r="V920" s="1" t="s">
        <v>32</v>
      </c>
      <c r="W920" s="1" t="s">
        <v>33</v>
      </c>
      <c r="X920" s="1" t="s">
        <v>800</v>
      </c>
      <c r="Y920" s="1" t="s">
        <v>55</v>
      </c>
      <c r="Z920" s="1" t="s">
        <v>461</v>
      </c>
      <c r="AA920" s="1" t="s">
        <v>462</v>
      </c>
    </row>
    <row r="921" spans="1:27" hidden="1" x14ac:dyDescent="0.25">
      <c r="A921" s="1" t="s">
        <v>26</v>
      </c>
      <c r="B921" s="1" t="s">
        <v>1880</v>
      </c>
      <c r="C921" s="2">
        <v>42331</v>
      </c>
      <c r="D921" s="1" t="s">
        <v>459</v>
      </c>
      <c r="E921" s="7" t="str">
        <f>VLOOKUP(TRIM(D921)*1,CFOP!A:B,2,FALSE)</f>
        <v>Não</v>
      </c>
      <c r="F921" s="1" t="s">
        <v>29</v>
      </c>
      <c r="G921" s="3">
        <v>-20</v>
      </c>
      <c r="H921" s="3">
        <v>20</v>
      </c>
      <c r="I921" s="3">
        <v>0.25</v>
      </c>
      <c r="J921" s="1" t="s">
        <v>30</v>
      </c>
      <c r="K921" s="3">
        <v>0</v>
      </c>
      <c r="L921" s="3">
        <v>0</v>
      </c>
      <c r="M921" s="1" t="s">
        <v>31</v>
      </c>
      <c r="N921" s="3">
        <v>0</v>
      </c>
      <c r="O921" s="3">
        <v>0</v>
      </c>
      <c r="P921" s="1" t="s">
        <v>31</v>
      </c>
      <c r="Q921" s="3">
        <v>20</v>
      </c>
      <c r="R921" s="3">
        <v>0.33</v>
      </c>
      <c r="S921" s="1" t="s">
        <v>32</v>
      </c>
      <c r="T921" s="3">
        <v>20</v>
      </c>
      <c r="U921" s="3">
        <v>1.52</v>
      </c>
      <c r="V921" s="1" t="s">
        <v>32</v>
      </c>
      <c r="W921" s="1" t="s">
        <v>33</v>
      </c>
      <c r="X921" s="1" t="s">
        <v>800</v>
      </c>
      <c r="Y921" s="1" t="s">
        <v>55</v>
      </c>
      <c r="Z921" s="1" t="s">
        <v>461</v>
      </c>
      <c r="AA921" s="1" t="s">
        <v>462</v>
      </c>
    </row>
    <row r="922" spans="1:27" hidden="1" x14ac:dyDescent="0.25">
      <c r="A922" s="1" t="s">
        <v>26</v>
      </c>
      <c r="B922" s="1" t="s">
        <v>1881</v>
      </c>
      <c r="C922" s="2">
        <v>42331</v>
      </c>
      <c r="D922" s="1" t="s">
        <v>459</v>
      </c>
      <c r="E922" s="7" t="str">
        <f>VLOOKUP(TRIM(D922)*1,CFOP!A:B,2,FALSE)</f>
        <v>Não</v>
      </c>
      <c r="F922" s="1" t="s">
        <v>29</v>
      </c>
      <c r="G922" s="3">
        <v>-22</v>
      </c>
      <c r="H922" s="3">
        <v>22</v>
      </c>
      <c r="I922" s="3">
        <v>0.28000000000000003</v>
      </c>
      <c r="J922" s="1" t="s">
        <v>30</v>
      </c>
      <c r="K922" s="3">
        <v>0</v>
      </c>
      <c r="L922" s="3">
        <v>0</v>
      </c>
      <c r="M922" s="1" t="s">
        <v>31</v>
      </c>
      <c r="N922" s="3">
        <v>0</v>
      </c>
      <c r="O922" s="3">
        <v>0</v>
      </c>
      <c r="P922" s="1" t="s">
        <v>31</v>
      </c>
      <c r="Q922" s="3">
        <v>22</v>
      </c>
      <c r="R922" s="3">
        <v>0.36</v>
      </c>
      <c r="S922" s="1" t="s">
        <v>32</v>
      </c>
      <c r="T922" s="3">
        <v>22</v>
      </c>
      <c r="U922" s="3">
        <v>1.67</v>
      </c>
      <c r="V922" s="1" t="s">
        <v>32</v>
      </c>
      <c r="W922" s="1" t="s">
        <v>33</v>
      </c>
      <c r="X922" s="1" t="s">
        <v>800</v>
      </c>
      <c r="Y922" s="1" t="s">
        <v>55</v>
      </c>
      <c r="Z922" s="1" t="s">
        <v>461</v>
      </c>
      <c r="AA922" s="1" t="s">
        <v>462</v>
      </c>
    </row>
    <row r="923" spans="1:27" hidden="1" x14ac:dyDescent="0.25">
      <c r="A923" s="1" t="s">
        <v>26</v>
      </c>
      <c r="B923" s="1" t="s">
        <v>1882</v>
      </c>
      <c r="C923" s="2">
        <v>42331</v>
      </c>
      <c r="D923" s="1" t="s">
        <v>459</v>
      </c>
      <c r="E923" s="7" t="str">
        <f>VLOOKUP(TRIM(D923)*1,CFOP!A:B,2,FALSE)</f>
        <v>Não</v>
      </c>
      <c r="F923" s="1" t="s">
        <v>29</v>
      </c>
      <c r="G923" s="3">
        <v>-160</v>
      </c>
      <c r="H923" s="3">
        <v>160</v>
      </c>
      <c r="I923" s="3">
        <v>2</v>
      </c>
      <c r="J923" s="1" t="s">
        <v>30</v>
      </c>
      <c r="K923" s="3">
        <v>0</v>
      </c>
      <c r="L923" s="3">
        <v>0</v>
      </c>
      <c r="M923" s="1" t="s">
        <v>31</v>
      </c>
      <c r="N923" s="3">
        <v>0</v>
      </c>
      <c r="O923" s="3">
        <v>0</v>
      </c>
      <c r="P923" s="1" t="s">
        <v>31</v>
      </c>
      <c r="Q923" s="3">
        <v>160</v>
      </c>
      <c r="R923" s="3">
        <v>2.64</v>
      </c>
      <c r="S923" s="1" t="s">
        <v>32</v>
      </c>
      <c r="T923" s="3">
        <v>160</v>
      </c>
      <c r="U923" s="3">
        <v>12.16</v>
      </c>
      <c r="V923" s="1" t="s">
        <v>32</v>
      </c>
      <c r="W923" s="1" t="s">
        <v>33</v>
      </c>
      <c r="X923" s="1" t="s">
        <v>800</v>
      </c>
      <c r="Y923" s="1" t="s">
        <v>55</v>
      </c>
      <c r="Z923" s="1" t="s">
        <v>461</v>
      </c>
      <c r="AA923" s="1" t="s">
        <v>462</v>
      </c>
    </row>
    <row r="924" spans="1:27" hidden="1" x14ac:dyDescent="0.25">
      <c r="A924" s="1" t="s">
        <v>26</v>
      </c>
      <c r="B924" s="1" t="s">
        <v>1883</v>
      </c>
      <c r="C924" s="2">
        <v>42331</v>
      </c>
      <c r="D924" s="1" t="s">
        <v>459</v>
      </c>
      <c r="E924" s="7" t="str">
        <f>VLOOKUP(TRIM(D924)*1,CFOP!A:B,2,FALSE)</f>
        <v>Não</v>
      </c>
      <c r="F924" s="1" t="s">
        <v>29</v>
      </c>
      <c r="G924" s="3">
        <v>-29.5</v>
      </c>
      <c r="H924" s="3">
        <v>29.5</v>
      </c>
      <c r="I924" s="3">
        <v>0.37</v>
      </c>
      <c r="J924" s="1" t="s">
        <v>30</v>
      </c>
      <c r="K924" s="3">
        <v>0</v>
      </c>
      <c r="L924" s="3">
        <v>0</v>
      </c>
      <c r="M924" s="1" t="s">
        <v>31</v>
      </c>
      <c r="N924" s="3">
        <v>0</v>
      </c>
      <c r="O924" s="3">
        <v>0</v>
      </c>
      <c r="P924" s="1" t="s">
        <v>31</v>
      </c>
      <c r="Q924" s="3">
        <v>29.5</v>
      </c>
      <c r="R924" s="3">
        <v>0.49</v>
      </c>
      <c r="S924" s="1" t="s">
        <v>32</v>
      </c>
      <c r="T924" s="3">
        <v>29.5</v>
      </c>
      <c r="U924" s="3">
        <v>2.2400000000000002</v>
      </c>
      <c r="V924" s="1" t="s">
        <v>32</v>
      </c>
      <c r="W924" s="1" t="s">
        <v>33</v>
      </c>
      <c r="X924" s="1" t="s">
        <v>800</v>
      </c>
      <c r="Y924" s="1" t="s">
        <v>55</v>
      </c>
      <c r="Z924" s="1" t="s">
        <v>461</v>
      </c>
      <c r="AA924" s="1" t="s">
        <v>462</v>
      </c>
    </row>
    <row r="925" spans="1:27" hidden="1" x14ac:dyDescent="0.25">
      <c r="A925" s="1" t="s">
        <v>26</v>
      </c>
      <c r="B925" s="1" t="s">
        <v>1884</v>
      </c>
      <c r="C925" s="2">
        <v>42331</v>
      </c>
      <c r="D925" s="1" t="s">
        <v>459</v>
      </c>
      <c r="E925" s="7" t="str">
        <f>VLOOKUP(TRIM(D925)*1,CFOP!A:B,2,FALSE)</f>
        <v>Não</v>
      </c>
      <c r="F925" s="1" t="s">
        <v>29</v>
      </c>
      <c r="G925" s="3">
        <v>-29.5</v>
      </c>
      <c r="H925" s="3">
        <v>29.5</v>
      </c>
      <c r="I925" s="3">
        <v>0.37</v>
      </c>
      <c r="J925" s="1" t="s">
        <v>30</v>
      </c>
      <c r="K925" s="3">
        <v>0</v>
      </c>
      <c r="L925" s="3">
        <v>0</v>
      </c>
      <c r="M925" s="1" t="s">
        <v>31</v>
      </c>
      <c r="N925" s="3">
        <v>0</v>
      </c>
      <c r="O925" s="3">
        <v>0</v>
      </c>
      <c r="P925" s="1" t="s">
        <v>31</v>
      </c>
      <c r="Q925" s="3">
        <v>29.5</v>
      </c>
      <c r="R925" s="3">
        <v>0.49</v>
      </c>
      <c r="S925" s="1" t="s">
        <v>32</v>
      </c>
      <c r="T925" s="3">
        <v>29.5</v>
      </c>
      <c r="U925" s="3">
        <v>2.2400000000000002</v>
      </c>
      <c r="V925" s="1" t="s">
        <v>32</v>
      </c>
      <c r="W925" s="1" t="s">
        <v>33</v>
      </c>
      <c r="X925" s="1" t="s">
        <v>800</v>
      </c>
      <c r="Y925" s="1" t="s">
        <v>55</v>
      </c>
      <c r="Z925" s="1" t="s">
        <v>461</v>
      </c>
      <c r="AA925" s="1" t="s">
        <v>462</v>
      </c>
    </row>
    <row r="926" spans="1:27" hidden="1" x14ac:dyDescent="0.25">
      <c r="A926" s="1" t="s">
        <v>26</v>
      </c>
      <c r="B926" s="1" t="s">
        <v>1885</v>
      </c>
      <c r="C926" s="2">
        <v>42331</v>
      </c>
      <c r="D926" s="1" t="s">
        <v>459</v>
      </c>
      <c r="E926" s="7" t="str">
        <f>VLOOKUP(TRIM(D926)*1,CFOP!A:B,2,FALSE)</f>
        <v>Não</v>
      </c>
      <c r="F926" s="1" t="s">
        <v>29</v>
      </c>
      <c r="G926" s="3">
        <v>-29.5</v>
      </c>
      <c r="H926" s="3">
        <v>29.5</v>
      </c>
      <c r="I926" s="3">
        <v>0.37</v>
      </c>
      <c r="J926" s="1" t="s">
        <v>30</v>
      </c>
      <c r="K926" s="3">
        <v>0</v>
      </c>
      <c r="L926" s="3">
        <v>0</v>
      </c>
      <c r="M926" s="1" t="s">
        <v>31</v>
      </c>
      <c r="N926" s="3">
        <v>0</v>
      </c>
      <c r="O926" s="3">
        <v>0</v>
      </c>
      <c r="P926" s="1" t="s">
        <v>31</v>
      </c>
      <c r="Q926" s="3">
        <v>29.5</v>
      </c>
      <c r="R926" s="3">
        <v>0.49</v>
      </c>
      <c r="S926" s="1" t="s">
        <v>32</v>
      </c>
      <c r="T926" s="3">
        <v>29.5</v>
      </c>
      <c r="U926" s="3">
        <v>2.2400000000000002</v>
      </c>
      <c r="V926" s="1" t="s">
        <v>32</v>
      </c>
      <c r="W926" s="1" t="s">
        <v>33</v>
      </c>
      <c r="X926" s="1" t="s">
        <v>800</v>
      </c>
      <c r="Y926" s="1" t="s">
        <v>55</v>
      </c>
      <c r="Z926" s="1" t="s">
        <v>461</v>
      </c>
      <c r="AA926" s="1" t="s">
        <v>462</v>
      </c>
    </row>
    <row r="927" spans="1:27" hidden="1" x14ac:dyDescent="0.25">
      <c r="A927" s="1" t="s">
        <v>26</v>
      </c>
      <c r="B927" s="1" t="s">
        <v>1886</v>
      </c>
      <c r="C927" s="2">
        <v>42331</v>
      </c>
      <c r="D927" s="1" t="s">
        <v>459</v>
      </c>
      <c r="E927" s="7" t="str">
        <f>VLOOKUP(TRIM(D927)*1,CFOP!A:B,2,FALSE)</f>
        <v>Não</v>
      </c>
      <c r="F927" s="1" t="s">
        <v>29</v>
      </c>
      <c r="G927" s="3">
        <v>-29.5</v>
      </c>
      <c r="H927" s="3">
        <v>29.5</v>
      </c>
      <c r="I927" s="3">
        <v>0.37</v>
      </c>
      <c r="J927" s="1" t="s">
        <v>30</v>
      </c>
      <c r="K927" s="3">
        <v>0</v>
      </c>
      <c r="L927" s="3">
        <v>0</v>
      </c>
      <c r="M927" s="1" t="s">
        <v>31</v>
      </c>
      <c r="N927" s="3">
        <v>0</v>
      </c>
      <c r="O927" s="3">
        <v>0</v>
      </c>
      <c r="P927" s="1" t="s">
        <v>31</v>
      </c>
      <c r="Q927" s="3">
        <v>29.5</v>
      </c>
      <c r="R927" s="3">
        <v>0.49</v>
      </c>
      <c r="S927" s="1" t="s">
        <v>32</v>
      </c>
      <c r="T927" s="3">
        <v>29.5</v>
      </c>
      <c r="U927" s="3">
        <v>2.2400000000000002</v>
      </c>
      <c r="V927" s="1" t="s">
        <v>32</v>
      </c>
      <c r="W927" s="1" t="s">
        <v>33</v>
      </c>
      <c r="X927" s="1" t="s">
        <v>800</v>
      </c>
      <c r="Y927" s="1" t="s">
        <v>55</v>
      </c>
      <c r="Z927" s="1" t="s">
        <v>461</v>
      </c>
      <c r="AA927" s="1" t="s">
        <v>462</v>
      </c>
    </row>
    <row r="928" spans="1:27" hidden="1" x14ac:dyDescent="0.25">
      <c r="A928" s="1" t="s">
        <v>26</v>
      </c>
      <c r="B928" s="1" t="s">
        <v>1887</v>
      </c>
      <c r="C928" s="2">
        <v>42331</v>
      </c>
      <c r="D928" s="1" t="s">
        <v>459</v>
      </c>
      <c r="E928" s="7" t="str">
        <f>VLOOKUP(TRIM(D928)*1,CFOP!A:B,2,FALSE)</f>
        <v>Não</v>
      </c>
      <c r="F928" s="1" t="s">
        <v>29</v>
      </c>
      <c r="G928" s="3">
        <v>-29.5</v>
      </c>
      <c r="H928" s="3">
        <v>29.5</v>
      </c>
      <c r="I928" s="3">
        <v>0.37</v>
      </c>
      <c r="J928" s="1" t="s">
        <v>30</v>
      </c>
      <c r="K928" s="3">
        <v>0</v>
      </c>
      <c r="L928" s="3">
        <v>0</v>
      </c>
      <c r="M928" s="1" t="s">
        <v>31</v>
      </c>
      <c r="N928" s="3">
        <v>0</v>
      </c>
      <c r="O928" s="3">
        <v>0</v>
      </c>
      <c r="P928" s="1" t="s">
        <v>31</v>
      </c>
      <c r="Q928" s="3">
        <v>29.5</v>
      </c>
      <c r="R928" s="3">
        <v>0.49</v>
      </c>
      <c r="S928" s="1" t="s">
        <v>32</v>
      </c>
      <c r="T928" s="3">
        <v>29.5</v>
      </c>
      <c r="U928" s="3">
        <v>2.2400000000000002</v>
      </c>
      <c r="V928" s="1" t="s">
        <v>32</v>
      </c>
      <c r="W928" s="1" t="s">
        <v>33</v>
      </c>
      <c r="X928" s="1" t="s">
        <v>800</v>
      </c>
      <c r="Y928" s="1" t="s">
        <v>55</v>
      </c>
      <c r="Z928" s="1" t="s">
        <v>461</v>
      </c>
      <c r="AA928" s="1" t="s">
        <v>462</v>
      </c>
    </row>
    <row r="929" spans="1:27" hidden="1" x14ac:dyDescent="0.25">
      <c r="A929" s="1" t="s">
        <v>26</v>
      </c>
      <c r="B929" s="1" t="s">
        <v>1888</v>
      </c>
      <c r="C929" s="2">
        <v>42331</v>
      </c>
      <c r="D929" s="1" t="s">
        <v>459</v>
      </c>
      <c r="E929" s="7" t="str">
        <f>VLOOKUP(TRIM(D929)*1,CFOP!A:B,2,FALSE)</f>
        <v>Não</v>
      </c>
      <c r="F929" s="1" t="s">
        <v>29</v>
      </c>
      <c r="G929" s="3">
        <v>-29.5</v>
      </c>
      <c r="H929" s="3">
        <v>29.5</v>
      </c>
      <c r="I929" s="3">
        <v>0.37</v>
      </c>
      <c r="J929" s="1" t="s">
        <v>30</v>
      </c>
      <c r="K929" s="3">
        <v>0</v>
      </c>
      <c r="L929" s="3">
        <v>0</v>
      </c>
      <c r="M929" s="1" t="s">
        <v>31</v>
      </c>
      <c r="N929" s="3">
        <v>0</v>
      </c>
      <c r="O929" s="3">
        <v>0</v>
      </c>
      <c r="P929" s="1" t="s">
        <v>31</v>
      </c>
      <c r="Q929" s="3">
        <v>29.5</v>
      </c>
      <c r="R929" s="3">
        <v>0.49</v>
      </c>
      <c r="S929" s="1" t="s">
        <v>32</v>
      </c>
      <c r="T929" s="3">
        <v>29.5</v>
      </c>
      <c r="U929" s="3">
        <v>2.2400000000000002</v>
      </c>
      <c r="V929" s="1" t="s">
        <v>32</v>
      </c>
      <c r="W929" s="1" t="s">
        <v>33</v>
      </c>
      <c r="X929" s="1" t="s">
        <v>800</v>
      </c>
      <c r="Y929" s="1" t="s">
        <v>55</v>
      </c>
      <c r="Z929" s="1" t="s">
        <v>461</v>
      </c>
      <c r="AA929" s="1" t="s">
        <v>462</v>
      </c>
    </row>
    <row r="930" spans="1:27" hidden="1" x14ac:dyDescent="0.25">
      <c r="A930" s="1" t="s">
        <v>26</v>
      </c>
      <c r="B930" s="1" t="s">
        <v>1889</v>
      </c>
      <c r="C930" s="2">
        <v>42331</v>
      </c>
      <c r="D930" s="1" t="s">
        <v>459</v>
      </c>
      <c r="E930" s="7" t="str">
        <f>VLOOKUP(TRIM(D930)*1,CFOP!A:B,2,FALSE)</f>
        <v>Não</v>
      </c>
      <c r="F930" s="1" t="s">
        <v>29</v>
      </c>
      <c r="G930" s="3">
        <v>-29.5</v>
      </c>
      <c r="H930" s="3">
        <v>29.5</v>
      </c>
      <c r="I930" s="3">
        <v>0.37</v>
      </c>
      <c r="J930" s="1" t="s">
        <v>30</v>
      </c>
      <c r="K930" s="3">
        <v>0</v>
      </c>
      <c r="L930" s="3">
        <v>0</v>
      </c>
      <c r="M930" s="1" t="s">
        <v>31</v>
      </c>
      <c r="N930" s="3">
        <v>0</v>
      </c>
      <c r="O930" s="3">
        <v>0</v>
      </c>
      <c r="P930" s="1" t="s">
        <v>31</v>
      </c>
      <c r="Q930" s="3">
        <v>29.5</v>
      </c>
      <c r="R930" s="3">
        <v>0.49</v>
      </c>
      <c r="S930" s="1" t="s">
        <v>32</v>
      </c>
      <c r="T930" s="3">
        <v>29.5</v>
      </c>
      <c r="U930" s="3">
        <v>2.2400000000000002</v>
      </c>
      <c r="V930" s="1" t="s">
        <v>32</v>
      </c>
      <c r="W930" s="1" t="s">
        <v>33</v>
      </c>
      <c r="X930" s="1" t="s">
        <v>800</v>
      </c>
      <c r="Y930" s="1" t="s">
        <v>55</v>
      </c>
      <c r="Z930" s="1" t="s">
        <v>461</v>
      </c>
      <c r="AA930" s="1" t="s">
        <v>462</v>
      </c>
    </row>
    <row r="931" spans="1:27" hidden="1" x14ac:dyDescent="0.25">
      <c r="A931" s="1" t="s">
        <v>26</v>
      </c>
      <c r="B931" s="1" t="s">
        <v>1890</v>
      </c>
      <c r="C931" s="2">
        <v>42331</v>
      </c>
      <c r="D931" s="1" t="s">
        <v>459</v>
      </c>
      <c r="E931" s="7" t="str">
        <f>VLOOKUP(TRIM(D931)*1,CFOP!A:B,2,FALSE)</f>
        <v>Não</v>
      </c>
      <c r="F931" s="1" t="s">
        <v>29</v>
      </c>
      <c r="G931" s="3">
        <v>-29.5</v>
      </c>
      <c r="H931" s="3">
        <v>29.5</v>
      </c>
      <c r="I931" s="3">
        <v>0.37</v>
      </c>
      <c r="J931" s="1" t="s">
        <v>30</v>
      </c>
      <c r="K931" s="3">
        <v>0</v>
      </c>
      <c r="L931" s="3">
        <v>0</v>
      </c>
      <c r="M931" s="1" t="s">
        <v>31</v>
      </c>
      <c r="N931" s="3">
        <v>0</v>
      </c>
      <c r="O931" s="3">
        <v>0</v>
      </c>
      <c r="P931" s="1" t="s">
        <v>31</v>
      </c>
      <c r="Q931" s="3">
        <v>29.5</v>
      </c>
      <c r="R931" s="3">
        <v>0.49</v>
      </c>
      <c r="S931" s="1" t="s">
        <v>32</v>
      </c>
      <c r="T931" s="3">
        <v>29.5</v>
      </c>
      <c r="U931" s="3">
        <v>2.2400000000000002</v>
      </c>
      <c r="V931" s="1" t="s">
        <v>32</v>
      </c>
      <c r="W931" s="1" t="s">
        <v>33</v>
      </c>
      <c r="X931" s="1" t="s">
        <v>800</v>
      </c>
      <c r="Y931" s="1" t="s">
        <v>55</v>
      </c>
      <c r="Z931" s="1" t="s">
        <v>461</v>
      </c>
      <c r="AA931" s="1" t="s">
        <v>462</v>
      </c>
    </row>
    <row r="932" spans="1:27" hidden="1" x14ac:dyDescent="0.25">
      <c r="A932" s="1" t="s">
        <v>26</v>
      </c>
      <c r="B932" s="1" t="s">
        <v>1891</v>
      </c>
      <c r="C932" s="2">
        <v>42331</v>
      </c>
      <c r="D932" s="1" t="s">
        <v>459</v>
      </c>
      <c r="E932" s="7" t="str">
        <f>VLOOKUP(TRIM(D932)*1,CFOP!A:B,2,FALSE)</f>
        <v>Não</v>
      </c>
      <c r="F932" s="1" t="s">
        <v>29</v>
      </c>
      <c r="G932" s="3">
        <v>-29.5</v>
      </c>
      <c r="H932" s="3">
        <v>29.5</v>
      </c>
      <c r="I932" s="3">
        <v>0.37</v>
      </c>
      <c r="J932" s="1" t="s">
        <v>30</v>
      </c>
      <c r="K932" s="3">
        <v>0</v>
      </c>
      <c r="L932" s="3">
        <v>0</v>
      </c>
      <c r="M932" s="1" t="s">
        <v>31</v>
      </c>
      <c r="N932" s="3">
        <v>0</v>
      </c>
      <c r="O932" s="3">
        <v>0</v>
      </c>
      <c r="P932" s="1" t="s">
        <v>31</v>
      </c>
      <c r="Q932" s="3">
        <v>29.5</v>
      </c>
      <c r="R932" s="3">
        <v>0.49</v>
      </c>
      <c r="S932" s="1" t="s">
        <v>32</v>
      </c>
      <c r="T932" s="3">
        <v>29.5</v>
      </c>
      <c r="U932" s="3">
        <v>2.2400000000000002</v>
      </c>
      <c r="V932" s="1" t="s">
        <v>32</v>
      </c>
      <c r="W932" s="1" t="s">
        <v>33</v>
      </c>
      <c r="X932" s="1" t="s">
        <v>800</v>
      </c>
      <c r="Y932" s="1" t="s">
        <v>55</v>
      </c>
      <c r="Z932" s="1" t="s">
        <v>461</v>
      </c>
      <c r="AA932" s="1" t="s">
        <v>462</v>
      </c>
    </row>
    <row r="933" spans="1:27" hidden="1" x14ac:dyDescent="0.25">
      <c r="A933" s="1" t="s">
        <v>26</v>
      </c>
      <c r="B933" s="1" t="s">
        <v>1892</v>
      </c>
      <c r="C933" s="2">
        <v>42331</v>
      </c>
      <c r="D933" s="1" t="s">
        <v>459</v>
      </c>
      <c r="E933" s="7" t="str">
        <f>VLOOKUP(TRIM(D933)*1,CFOP!A:B,2,FALSE)</f>
        <v>Não</v>
      </c>
      <c r="F933" s="1" t="s">
        <v>29</v>
      </c>
      <c r="G933" s="3">
        <v>-29.5</v>
      </c>
      <c r="H933" s="3">
        <v>29.5</v>
      </c>
      <c r="I933" s="3">
        <v>0.37</v>
      </c>
      <c r="J933" s="1" t="s">
        <v>30</v>
      </c>
      <c r="K933" s="3">
        <v>0</v>
      </c>
      <c r="L933" s="3">
        <v>0</v>
      </c>
      <c r="M933" s="1" t="s">
        <v>31</v>
      </c>
      <c r="N933" s="3">
        <v>0</v>
      </c>
      <c r="O933" s="3">
        <v>0</v>
      </c>
      <c r="P933" s="1" t="s">
        <v>31</v>
      </c>
      <c r="Q933" s="3">
        <v>29.5</v>
      </c>
      <c r="R933" s="3">
        <v>0.49</v>
      </c>
      <c r="S933" s="1" t="s">
        <v>32</v>
      </c>
      <c r="T933" s="3">
        <v>29.5</v>
      </c>
      <c r="U933" s="3">
        <v>2.2400000000000002</v>
      </c>
      <c r="V933" s="1" t="s">
        <v>32</v>
      </c>
      <c r="W933" s="1" t="s">
        <v>33</v>
      </c>
      <c r="X933" s="1" t="s">
        <v>800</v>
      </c>
      <c r="Y933" s="1" t="s">
        <v>55</v>
      </c>
      <c r="Z933" s="1" t="s">
        <v>461</v>
      </c>
      <c r="AA933" s="1" t="s">
        <v>462</v>
      </c>
    </row>
    <row r="934" spans="1:27" hidden="1" x14ac:dyDescent="0.25">
      <c r="A934" s="1" t="s">
        <v>26</v>
      </c>
      <c r="B934" s="1" t="s">
        <v>1893</v>
      </c>
      <c r="C934" s="2">
        <v>42331</v>
      </c>
      <c r="D934" s="1" t="s">
        <v>459</v>
      </c>
      <c r="E934" s="7" t="str">
        <f>VLOOKUP(TRIM(D934)*1,CFOP!A:B,2,FALSE)</f>
        <v>Não</v>
      </c>
      <c r="F934" s="1" t="s">
        <v>29</v>
      </c>
      <c r="G934" s="3">
        <v>-29.5</v>
      </c>
      <c r="H934" s="3">
        <v>29.5</v>
      </c>
      <c r="I934" s="3">
        <v>0.37</v>
      </c>
      <c r="J934" s="1" t="s">
        <v>30</v>
      </c>
      <c r="K934" s="3">
        <v>0</v>
      </c>
      <c r="L934" s="3">
        <v>0</v>
      </c>
      <c r="M934" s="1" t="s">
        <v>31</v>
      </c>
      <c r="N934" s="3">
        <v>0</v>
      </c>
      <c r="O934" s="3">
        <v>0</v>
      </c>
      <c r="P934" s="1" t="s">
        <v>31</v>
      </c>
      <c r="Q934" s="3">
        <v>29.5</v>
      </c>
      <c r="R934" s="3">
        <v>0.49</v>
      </c>
      <c r="S934" s="1" t="s">
        <v>32</v>
      </c>
      <c r="T934" s="3">
        <v>29.5</v>
      </c>
      <c r="U934" s="3">
        <v>2.2400000000000002</v>
      </c>
      <c r="V934" s="1" t="s">
        <v>32</v>
      </c>
      <c r="W934" s="1" t="s">
        <v>33</v>
      </c>
      <c r="X934" s="1" t="s">
        <v>800</v>
      </c>
      <c r="Y934" s="1" t="s">
        <v>55</v>
      </c>
      <c r="Z934" s="1" t="s">
        <v>461</v>
      </c>
      <c r="AA934" s="1" t="s">
        <v>462</v>
      </c>
    </row>
    <row r="935" spans="1:27" hidden="1" x14ac:dyDescent="0.25">
      <c r="A935" s="1" t="s">
        <v>26</v>
      </c>
      <c r="B935" s="1" t="s">
        <v>1894</v>
      </c>
      <c r="C935" s="2">
        <v>42331</v>
      </c>
      <c r="D935" s="1" t="s">
        <v>459</v>
      </c>
      <c r="E935" s="7" t="str">
        <f>VLOOKUP(TRIM(D935)*1,CFOP!A:B,2,FALSE)</f>
        <v>Não</v>
      </c>
      <c r="F935" s="1" t="s">
        <v>29</v>
      </c>
      <c r="G935" s="3">
        <v>-29.5</v>
      </c>
      <c r="H935" s="3">
        <v>29.5</v>
      </c>
      <c r="I935" s="3">
        <v>0.37</v>
      </c>
      <c r="J935" s="1" t="s">
        <v>30</v>
      </c>
      <c r="K935" s="3">
        <v>0</v>
      </c>
      <c r="L935" s="3">
        <v>0</v>
      </c>
      <c r="M935" s="1" t="s">
        <v>31</v>
      </c>
      <c r="N935" s="3">
        <v>0</v>
      </c>
      <c r="O935" s="3">
        <v>0</v>
      </c>
      <c r="P935" s="1" t="s">
        <v>31</v>
      </c>
      <c r="Q935" s="3">
        <v>29.5</v>
      </c>
      <c r="R935" s="3">
        <v>0.49</v>
      </c>
      <c r="S935" s="1" t="s">
        <v>32</v>
      </c>
      <c r="T935" s="3">
        <v>29.5</v>
      </c>
      <c r="U935" s="3">
        <v>2.2400000000000002</v>
      </c>
      <c r="V935" s="1" t="s">
        <v>32</v>
      </c>
      <c r="W935" s="1" t="s">
        <v>33</v>
      </c>
      <c r="X935" s="1" t="s">
        <v>800</v>
      </c>
      <c r="Y935" s="1" t="s">
        <v>55</v>
      </c>
      <c r="Z935" s="1" t="s">
        <v>461</v>
      </c>
      <c r="AA935" s="1" t="s">
        <v>462</v>
      </c>
    </row>
    <row r="936" spans="1:27" hidden="1" x14ac:dyDescent="0.25">
      <c r="A936" s="1" t="s">
        <v>26</v>
      </c>
      <c r="B936" s="1" t="s">
        <v>1895</v>
      </c>
      <c r="C936" s="2">
        <v>42331</v>
      </c>
      <c r="D936" s="1" t="s">
        <v>459</v>
      </c>
      <c r="E936" s="7" t="str">
        <f>VLOOKUP(TRIM(D936)*1,CFOP!A:B,2,FALSE)</f>
        <v>Não</v>
      </c>
      <c r="F936" s="1" t="s">
        <v>29</v>
      </c>
      <c r="G936" s="3">
        <v>-29.5</v>
      </c>
      <c r="H936" s="3">
        <v>29.5</v>
      </c>
      <c r="I936" s="3">
        <v>0.37</v>
      </c>
      <c r="J936" s="1" t="s">
        <v>30</v>
      </c>
      <c r="K936" s="3">
        <v>0</v>
      </c>
      <c r="L936" s="3">
        <v>0</v>
      </c>
      <c r="M936" s="1" t="s">
        <v>31</v>
      </c>
      <c r="N936" s="3">
        <v>0</v>
      </c>
      <c r="O936" s="3">
        <v>0</v>
      </c>
      <c r="P936" s="1" t="s">
        <v>31</v>
      </c>
      <c r="Q936" s="3">
        <v>29.5</v>
      </c>
      <c r="R936" s="3">
        <v>0.49</v>
      </c>
      <c r="S936" s="1" t="s">
        <v>32</v>
      </c>
      <c r="T936" s="3">
        <v>29.5</v>
      </c>
      <c r="U936" s="3">
        <v>2.2400000000000002</v>
      </c>
      <c r="V936" s="1" t="s">
        <v>32</v>
      </c>
      <c r="W936" s="1" t="s">
        <v>33</v>
      </c>
      <c r="X936" s="1" t="s">
        <v>800</v>
      </c>
      <c r="Y936" s="1" t="s">
        <v>55</v>
      </c>
      <c r="Z936" s="1" t="s">
        <v>461</v>
      </c>
      <c r="AA936" s="1" t="s">
        <v>462</v>
      </c>
    </row>
    <row r="937" spans="1:27" hidden="1" x14ac:dyDescent="0.25">
      <c r="A937" s="1" t="s">
        <v>26</v>
      </c>
      <c r="B937" s="1" t="s">
        <v>1896</v>
      </c>
      <c r="C937" s="2">
        <v>42331</v>
      </c>
      <c r="D937" s="1" t="s">
        <v>459</v>
      </c>
      <c r="E937" s="7" t="str">
        <f>VLOOKUP(TRIM(D937)*1,CFOP!A:B,2,FALSE)</f>
        <v>Não</v>
      </c>
      <c r="F937" s="1" t="s">
        <v>29</v>
      </c>
      <c r="G937" s="3">
        <v>-200</v>
      </c>
      <c r="H937" s="3">
        <v>200</v>
      </c>
      <c r="I937" s="3">
        <v>2.5</v>
      </c>
      <c r="J937" s="1" t="s">
        <v>30</v>
      </c>
      <c r="K937" s="3">
        <v>0</v>
      </c>
      <c r="L937" s="3">
        <v>0</v>
      </c>
      <c r="M937" s="1" t="s">
        <v>31</v>
      </c>
      <c r="N937" s="3">
        <v>0</v>
      </c>
      <c r="O937" s="3">
        <v>0</v>
      </c>
      <c r="P937" s="1" t="s">
        <v>31</v>
      </c>
      <c r="Q937" s="3">
        <v>200</v>
      </c>
      <c r="R937" s="3">
        <v>3.3000000000000003</v>
      </c>
      <c r="S937" s="1" t="s">
        <v>32</v>
      </c>
      <c r="T937" s="3">
        <v>200</v>
      </c>
      <c r="U937" s="3">
        <v>15.200000000000001</v>
      </c>
      <c r="V937" s="1" t="s">
        <v>32</v>
      </c>
      <c r="W937" s="1" t="s">
        <v>33</v>
      </c>
      <c r="X937" s="1" t="s">
        <v>800</v>
      </c>
      <c r="Y937" s="1" t="s">
        <v>55</v>
      </c>
      <c r="Z937" s="1" t="s">
        <v>461</v>
      </c>
      <c r="AA937" s="1" t="s">
        <v>462</v>
      </c>
    </row>
    <row r="938" spans="1:27" hidden="1" x14ac:dyDescent="0.25">
      <c r="A938" s="1" t="s">
        <v>26</v>
      </c>
      <c r="B938" s="1" t="s">
        <v>1897</v>
      </c>
      <c r="C938" s="2">
        <v>42331</v>
      </c>
      <c r="D938" s="1" t="s">
        <v>459</v>
      </c>
      <c r="E938" s="7" t="str">
        <f>VLOOKUP(TRIM(D938)*1,CFOP!A:B,2,FALSE)</f>
        <v>Não</v>
      </c>
      <c r="F938" s="1" t="s">
        <v>29</v>
      </c>
      <c r="G938" s="3">
        <v>-29.5</v>
      </c>
      <c r="H938" s="3">
        <v>29.5</v>
      </c>
      <c r="I938" s="3">
        <v>0.37</v>
      </c>
      <c r="J938" s="1" t="s">
        <v>30</v>
      </c>
      <c r="K938" s="3">
        <v>0</v>
      </c>
      <c r="L938" s="3">
        <v>0</v>
      </c>
      <c r="M938" s="1" t="s">
        <v>31</v>
      </c>
      <c r="N938" s="3">
        <v>0</v>
      </c>
      <c r="O938" s="3">
        <v>0</v>
      </c>
      <c r="P938" s="1" t="s">
        <v>31</v>
      </c>
      <c r="Q938" s="3">
        <v>29.5</v>
      </c>
      <c r="R938" s="3">
        <v>0.49</v>
      </c>
      <c r="S938" s="1" t="s">
        <v>32</v>
      </c>
      <c r="T938" s="3">
        <v>29.5</v>
      </c>
      <c r="U938" s="3">
        <v>2.2400000000000002</v>
      </c>
      <c r="V938" s="1" t="s">
        <v>32</v>
      </c>
      <c r="W938" s="1" t="s">
        <v>33</v>
      </c>
      <c r="X938" s="1" t="s">
        <v>800</v>
      </c>
      <c r="Y938" s="1" t="s">
        <v>55</v>
      </c>
      <c r="Z938" s="1" t="s">
        <v>461</v>
      </c>
      <c r="AA938" s="1" t="s">
        <v>462</v>
      </c>
    </row>
    <row r="939" spans="1:27" hidden="1" x14ac:dyDescent="0.25">
      <c r="A939" s="1" t="s">
        <v>26</v>
      </c>
      <c r="B939" s="1" t="s">
        <v>1898</v>
      </c>
      <c r="C939" s="2">
        <v>42331</v>
      </c>
      <c r="D939" s="1" t="s">
        <v>459</v>
      </c>
      <c r="E939" s="7" t="str">
        <f>VLOOKUP(TRIM(D939)*1,CFOP!A:B,2,FALSE)</f>
        <v>Não</v>
      </c>
      <c r="F939" s="1" t="s">
        <v>29</v>
      </c>
      <c r="G939" s="3">
        <v>-29.5</v>
      </c>
      <c r="H939" s="3">
        <v>29.5</v>
      </c>
      <c r="I939" s="3">
        <v>0.37</v>
      </c>
      <c r="J939" s="1" t="s">
        <v>30</v>
      </c>
      <c r="K939" s="3">
        <v>0</v>
      </c>
      <c r="L939" s="3">
        <v>0</v>
      </c>
      <c r="M939" s="1" t="s">
        <v>31</v>
      </c>
      <c r="N939" s="3">
        <v>0</v>
      </c>
      <c r="O939" s="3">
        <v>0</v>
      </c>
      <c r="P939" s="1" t="s">
        <v>31</v>
      </c>
      <c r="Q939" s="3">
        <v>29.5</v>
      </c>
      <c r="R939" s="3">
        <v>0.49</v>
      </c>
      <c r="S939" s="1" t="s">
        <v>32</v>
      </c>
      <c r="T939" s="3">
        <v>29.5</v>
      </c>
      <c r="U939" s="3">
        <v>2.2400000000000002</v>
      </c>
      <c r="V939" s="1" t="s">
        <v>32</v>
      </c>
      <c r="W939" s="1" t="s">
        <v>33</v>
      </c>
      <c r="X939" s="1" t="s">
        <v>800</v>
      </c>
      <c r="Y939" s="1" t="s">
        <v>55</v>
      </c>
      <c r="Z939" s="1" t="s">
        <v>461</v>
      </c>
      <c r="AA939" s="1" t="s">
        <v>462</v>
      </c>
    </row>
    <row r="940" spans="1:27" hidden="1" x14ac:dyDescent="0.25">
      <c r="A940" s="1" t="s">
        <v>26</v>
      </c>
      <c r="B940" s="1" t="s">
        <v>1899</v>
      </c>
      <c r="C940" s="2">
        <v>42331</v>
      </c>
      <c r="D940" s="1" t="s">
        <v>459</v>
      </c>
      <c r="E940" s="7" t="str">
        <f>VLOOKUP(TRIM(D940)*1,CFOP!A:B,2,FALSE)</f>
        <v>Não</v>
      </c>
      <c r="F940" s="1" t="s">
        <v>29</v>
      </c>
      <c r="G940" s="3">
        <v>-160</v>
      </c>
      <c r="H940" s="3">
        <v>160</v>
      </c>
      <c r="I940" s="3">
        <v>2</v>
      </c>
      <c r="J940" s="1" t="s">
        <v>30</v>
      </c>
      <c r="K940" s="3">
        <v>0</v>
      </c>
      <c r="L940" s="3">
        <v>0</v>
      </c>
      <c r="M940" s="1" t="s">
        <v>31</v>
      </c>
      <c r="N940" s="3">
        <v>0</v>
      </c>
      <c r="O940" s="3">
        <v>0</v>
      </c>
      <c r="P940" s="1" t="s">
        <v>31</v>
      </c>
      <c r="Q940" s="3">
        <v>160</v>
      </c>
      <c r="R940" s="3">
        <v>2.64</v>
      </c>
      <c r="S940" s="1" t="s">
        <v>32</v>
      </c>
      <c r="T940" s="3">
        <v>160</v>
      </c>
      <c r="U940" s="3">
        <v>12.16</v>
      </c>
      <c r="V940" s="1" t="s">
        <v>32</v>
      </c>
      <c r="W940" s="1" t="s">
        <v>33</v>
      </c>
      <c r="X940" s="1" t="s">
        <v>800</v>
      </c>
      <c r="Y940" s="1" t="s">
        <v>55</v>
      </c>
      <c r="Z940" s="1" t="s">
        <v>461</v>
      </c>
      <c r="AA940" s="1" t="s">
        <v>462</v>
      </c>
    </row>
    <row r="941" spans="1:27" hidden="1" x14ac:dyDescent="0.25">
      <c r="A941" s="1" t="s">
        <v>26</v>
      </c>
      <c r="B941" s="1" t="s">
        <v>1900</v>
      </c>
      <c r="C941" s="2">
        <v>42331</v>
      </c>
      <c r="D941" s="1" t="s">
        <v>459</v>
      </c>
      <c r="E941" s="7" t="str">
        <f>VLOOKUP(TRIM(D941)*1,CFOP!A:B,2,FALSE)</f>
        <v>Não</v>
      </c>
      <c r="F941" s="1" t="s">
        <v>29</v>
      </c>
      <c r="G941" s="3">
        <v>-29.5</v>
      </c>
      <c r="H941" s="3">
        <v>29.5</v>
      </c>
      <c r="I941" s="3">
        <v>0.37</v>
      </c>
      <c r="J941" s="1" t="s">
        <v>30</v>
      </c>
      <c r="K941" s="3">
        <v>0</v>
      </c>
      <c r="L941" s="3">
        <v>0</v>
      </c>
      <c r="M941" s="1" t="s">
        <v>31</v>
      </c>
      <c r="N941" s="3">
        <v>0</v>
      </c>
      <c r="O941" s="3">
        <v>0</v>
      </c>
      <c r="P941" s="1" t="s">
        <v>31</v>
      </c>
      <c r="Q941" s="3">
        <v>29.5</v>
      </c>
      <c r="R941" s="3">
        <v>0.49</v>
      </c>
      <c r="S941" s="1" t="s">
        <v>32</v>
      </c>
      <c r="T941" s="3">
        <v>29.5</v>
      </c>
      <c r="U941" s="3">
        <v>2.2400000000000002</v>
      </c>
      <c r="V941" s="1" t="s">
        <v>32</v>
      </c>
      <c r="W941" s="1" t="s">
        <v>33</v>
      </c>
      <c r="X941" s="1" t="s">
        <v>800</v>
      </c>
      <c r="Y941" s="1" t="s">
        <v>55</v>
      </c>
      <c r="Z941" s="1" t="s">
        <v>461</v>
      </c>
      <c r="AA941" s="1" t="s">
        <v>462</v>
      </c>
    </row>
    <row r="942" spans="1:27" hidden="1" x14ac:dyDescent="0.25">
      <c r="A942" s="1" t="s">
        <v>26</v>
      </c>
      <c r="B942" s="1" t="s">
        <v>1901</v>
      </c>
      <c r="C942" s="2">
        <v>42331</v>
      </c>
      <c r="D942" s="1" t="s">
        <v>459</v>
      </c>
      <c r="E942" s="7" t="str">
        <f>VLOOKUP(TRIM(D942)*1,CFOP!A:B,2,FALSE)</f>
        <v>Não</v>
      </c>
      <c r="F942" s="1" t="s">
        <v>29</v>
      </c>
      <c r="G942" s="3">
        <v>-100</v>
      </c>
      <c r="H942" s="3">
        <v>100</v>
      </c>
      <c r="I942" s="3">
        <v>1.25</v>
      </c>
      <c r="J942" s="1" t="s">
        <v>30</v>
      </c>
      <c r="K942" s="3">
        <v>0</v>
      </c>
      <c r="L942" s="3">
        <v>0</v>
      </c>
      <c r="M942" s="1" t="s">
        <v>31</v>
      </c>
      <c r="N942" s="3">
        <v>0</v>
      </c>
      <c r="O942" s="3">
        <v>0</v>
      </c>
      <c r="P942" s="1" t="s">
        <v>31</v>
      </c>
      <c r="Q942" s="3">
        <v>100</v>
      </c>
      <c r="R942" s="3">
        <v>1.6500000000000001</v>
      </c>
      <c r="S942" s="1" t="s">
        <v>32</v>
      </c>
      <c r="T942" s="3">
        <v>100</v>
      </c>
      <c r="U942" s="3">
        <v>7.6000000000000005</v>
      </c>
      <c r="V942" s="1" t="s">
        <v>32</v>
      </c>
      <c r="W942" s="1" t="s">
        <v>33</v>
      </c>
      <c r="X942" s="1" t="s">
        <v>800</v>
      </c>
      <c r="Y942" s="1" t="s">
        <v>55</v>
      </c>
      <c r="Z942" s="1" t="s">
        <v>461</v>
      </c>
      <c r="AA942" s="1" t="s">
        <v>462</v>
      </c>
    </row>
    <row r="943" spans="1:27" hidden="1" x14ac:dyDescent="0.25">
      <c r="A943" s="1" t="s">
        <v>26</v>
      </c>
      <c r="B943" s="1" t="s">
        <v>1902</v>
      </c>
      <c r="C943" s="2">
        <v>42331</v>
      </c>
      <c r="D943" s="1" t="s">
        <v>459</v>
      </c>
      <c r="E943" s="7" t="str">
        <f>VLOOKUP(TRIM(D943)*1,CFOP!A:B,2,FALSE)</f>
        <v>Não</v>
      </c>
      <c r="F943" s="1" t="s">
        <v>29</v>
      </c>
      <c r="G943" s="3">
        <v>-394.65000000000003</v>
      </c>
      <c r="H943" s="3">
        <v>394.65000000000003</v>
      </c>
      <c r="I943" s="3">
        <v>4.93</v>
      </c>
      <c r="J943" s="1" t="s">
        <v>30</v>
      </c>
      <c r="K943" s="3">
        <v>0</v>
      </c>
      <c r="L943" s="3">
        <v>0</v>
      </c>
      <c r="M943" s="1" t="s">
        <v>31</v>
      </c>
      <c r="N943" s="3">
        <v>0</v>
      </c>
      <c r="O943" s="3">
        <v>0</v>
      </c>
      <c r="P943" s="1" t="s">
        <v>31</v>
      </c>
      <c r="Q943" s="3">
        <v>394.65000000000003</v>
      </c>
      <c r="R943" s="3">
        <v>6.51</v>
      </c>
      <c r="S943" s="1" t="s">
        <v>32</v>
      </c>
      <c r="T943" s="3">
        <v>394.65000000000003</v>
      </c>
      <c r="U943" s="3">
        <v>29.990000000000002</v>
      </c>
      <c r="V943" s="1" t="s">
        <v>32</v>
      </c>
      <c r="W943" s="1" t="s">
        <v>33</v>
      </c>
      <c r="X943" s="1" t="s">
        <v>800</v>
      </c>
      <c r="Y943" s="1" t="s">
        <v>55</v>
      </c>
      <c r="Z943" s="1" t="s">
        <v>461</v>
      </c>
      <c r="AA943" s="1" t="s">
        <v>462</v>
      </c>
    </row>
    <row r="944" spans="1:27" hidden="1" x14ac:dyDescent="0.25">
      <c r="A944" s="1" t="s">
        <v>26</v>
      </c>
      <c r="B944" s="1" t="s">
        <v>1903</v>
      </c>
      <c r="C944" s="2">
        <v>42331</v>
      </c>
      <c r="D944" s="1" t="s">
        <v>459</v>
      </c>
      <c r="E944" s="7" t="str">
        <f>VLOOKUP(TRIM(D944)*1,CFOP!A:B,2,FALSE)</f>
        <v>Não</v>
      </c>
      <c r="F944" s="1" t="s">
        <v>29</v>
      </c>
      <c r="G944" s="3">
        <v>-240</v>
      </c>
      <c r="H944" s="3">
        <v>240</v>
      </c>
      <c r="I944" s="3">
        <v>3</v>
      </c>
      <c r="J944" s="1" t="s">
        <v>30</v>
      </c>
      <c r="K944" s="3">
        <v>0</v>
      </c>
      <c r="L944" s="3">
        <v>0</v>
      </c>
      <c r="M944" s="1" t="s">
        <v>31</v>
      </c>
      <c r="N944" s="3">
        <v>0</v>
      </c>
      <c r="O944" s="3">
        <v>0</v>
      </c>
      <c r="P944" s="1" t="s">
        <v>31</v>
      </c>
      <c r="Q944" s="3">
        <v>240</v>
      </c>
      <c r="R944" s="3">
        <v>3.96</v>
      </c>
      <c r="S944" s="1" t="s">
        <v>32</v>
      </c>
      <c r="T944" s="3">
        <v>240</v>
      </c>
      <c r="U944" s="3">
        <v>18.240000000000002</v>
      </c>
      <c r="V944" s="1" t="s">
        <v>32</v>
      </c>
      <c r="W944" s="1" t="s">
        <v>33</v>
      </c>
      <c r="X944" s="1" t="s">
        <v>800</v>
      </c>
      <c r="Y944" s="1" t="s">
        <v>55</v>
      </c>
      <c r="Z944" s="1" t="s">
        <v>461</v>
      </c>
      <c r="AA944" s="1" t="s">
        <v>462</v>
      </c>
    </row>
    <row r="945" spans="1:27" hidden="1" x14ac:dyDescent="0.25">
      <c r="A945" s="1" t="s">
        <v>26</v>
      </c>
      <c r="B945" s="1" t="s">
        <v>1904</v>
      </c>
      <c r="C945" s="2">
        <v>42331</v>
      </c>
      <c r="D945" s="1" t="s">
        <v>459</v>
      </c>
      <c r="E945" s="7" t="str">
        <f>VLOOKUP(TRIM(D945)*1,CFOP!A:B,2,FALSE)</f>
        <v>Não</v>
      </c>
      <c r="F945" s="1" t="s">
        <v>29</v>
      </c>
      <c r="G945" s="3">
        <v>-29.5</v>
      </c>
      <c r="H945" s="3">
        <v>29.5</v>
      </c>
      <c r="I945" s="3">
        <v>0.37</v>
      </c>
      <c r="J945" s="1" t="s">
        <v>30</v>
      </c>
      <c r="K945" s="3">
        <v>0</v>
      </c>
      <c r="L945" s="3">
        <v>0</v>
      </c>
      <c r="M945" s="1" t="s">
        <v>31</v>
      </c>
      <c r="N945" s="3">
        <v>0</v>
      </c>
      <c r="O945" s="3">
        <v>0</v>
      </c>
      <c r="P945" s="1" t="s">
        <v>31</v>
      </c>
      <c r="Q945" s="3">
        <v>29.5</v>
      </c>
      <c r="R945" s="3">
        <v>0.49</v>
      </c>
      <c r="S945" s="1" t="s">
        <v>32</v>
      </c>
      <c r="T945" s="3">
        <v>29.5</v>
      </c>
      <c r="U945" s="3">
        <v>2.2400000000000002</v>
      </c>
      <c r="V945" s="1" t="s">
        <v>32</v>
      </c>
      <c r="W945" s="1" t="s">
        <v>33</v>
      </c>
      <c r="X945" s="1" t="s">
        <v>800</v>
      </c>
      <c r="Y945" s="1" t="s">
        <v>55</v>
      </c>
      <c r="Z945" s="1" t="s">
        <v>461</v>
      </c>
      <c r="AA945" s="1" t="s">
        <v>462</v>
      </c>
    </row>
    <row r="946" spans="1:27" hidden="1" x14ac:dyDescent="0.25">
      <c r="A946" s="1" t="s">
        <v>26</v>
      </c>
      <c r="B946" s="1" t="s">
        <v>1905</v>
      </c>
      <c r="C946" s="2">
        <v>42331</v>
      </c>
      <c r="D946" s="1" t="s">
        <v>459</v>
      </c>
      <c r="E946" s="7" t="str">
        <f>VLOOKUP(TRIM(D946)*1,CFOP!A:B,2,FALSE)</f>
        <v>Não</v>
      </c>
      <c r="F946" s="1" t="s">
        <v>29</v>
      </c>
      <c r="G946" s="3">
        <v>-29.5</v>
      </c>
      <c r="H946" s="3">
        <v>29.5</v>
      </c>
      <c r="I946" s="3">
        <v>0.37</v>
      </c>
      <c r="J946" s="1" t="s">
        <v>30</v>
      </c>
      <c r="K946" s="3">
        <v>0</v>
      </c>
      <c r="L946" s="3">
        <v>0</v>
      </c>
      <c r="M946" s="1" t="s">
        <v>31</v>
      </c>
      <c r="N946" s="3">
        <v>0</v>
      </c>
      <c r="O946" s="3">
        <v>0</v>
      </c>
      <c r="P946" s="1" t="s">
        <v>31</v>
      </c>
      <c r="Q946" s="3">
        <v>29.5</v>
      </c>
      <c r="R946" s="3">
        <v>0.49</v>
      </c>
      <c r="S946" s="1" t="s">
        <v>32</v>
      </c>
      <c r="T946" s="3">
        <v>29.5</v>
      </c>
      <c r="U946" s="3">
        <v>2.2400000000000002</v>
      </c>
      <c r="V946" s="1" t="s">
        <v>32</v>
      </c>
      <c r="W946" s="1" t="s">
        <v>33</v>
      </c>
      <c r="X946" s="1" t="s">
        <v>800</v>
      </c>
      <c r="Y946" s="1" t="s">
        <v>55</v>
      </c>
      <c r="Z946" s="1" t="s">
        <v>461</v>
      </c>
      <c r="AA946" s="1" t="s">
        <v>462</v>
      </c>
    </row>
    <row r="947" spans="1:27" hidden="1" x14ac:dyDescent="0.25">
      <c r="A947" s="1" t="s">
        <v>26</v>
      </c>
      <c r="B947" s="1" t="s">
        <v>1906</v>
      </c>
      <c r="C947" s="2">
        <v>42331</v>
      </c>
      <c r="D947" s="1" t="s">
        <v>459</v>
      </c>
      <c r="E947" s="7" t="str">
        <f>VLOOKUP(TRIM(D947)*1,CFOP!A:B,2,FALSE)</f>
        <v>Não</v>
      </c>
      <c r="F947" s="1" t="s">
        <v>29</v>
      </c>
      <c r="G947" s="3">
        <v>-29.5</v>
      </c>
      <c r="H947" s="3">
        <v>29.5</v>
      </c>
      <c r="I947" s="3">
        <v>0.37</v>
      </c>
      <c r="J947" s="1" t="s">
        <v>30</v>
      </c>
      <c r="K947" s="3">
        <v>0</v>
      </c>
      <c r="L947" s="3">
        <v>0</v>
      </c>
      <c r="M947" s="1" t="s">
        <v>31</v>
      </c>
      <c r="N947" s="3">
        <v>0</v>
      </c>
      <c r="O947" s="3">
        <v>0</v>
      </c>
      <c r="P947" s="1" t="s">
        <v>31</v>
      </c>
      <c r="Q947" s="3">
        <v>29.5</v>
      </c>
      <c r="R947" s="3">
        <v>0.49</v>
      </c>
      <c r="S947" s="1" t="s">
        <v>32</v>
      </c>
      <c r="T947" s="3">
        <v>29.5</v>
      </c>
      <c r="U947" s="3">
        <v>2.2400000000000002</v>
      </c>
      <c r="V947" s="1" t="s">
        <v>32</v>
      </c>
      <c r="W947" s="1" t="s">
        <v>33</v>
      </c>
      <c r="X947" s="1" t="s">
        <v>800</v>
      </c>
      <c r="Y947" s="1" t="s">
        <v>55</v>
      </c>
      <c r="Z947" s="1" t="s">
        <v>461</v>
      </c>
      <c r="AA947" s="1" t="s">
        <v>462</v>
      </c>
    </row>
    <row r="948" spans="1:27" hidden="1" x14ac:dyDescent="0.25">
      <c r="A948" s="1" t="s">
        <v>26</v>
      </c>
      <c r="B948" s="1" t="s">
        <v>1907</v>
      </c>
      <c r="C948" s="2">
        <v>42331</v>
      </c>
      <c r="D948" s="1" t="s">
        <v>459</v>
      </c>
      <c r="E948" s="7" t="str">
        <f>VLOOKUP(TRIM(D948)*1,CFOP!A:B,2,FALSE)</f>
        <v>Não</v>
      </c>
      <c r="F948" s="1" t="s">
        <v>29</v>
      </c>
      <c r="G948" s="3">
        <v>-29.5</v>
      </c>
      <c r="H948" s="3">
        <v>29.5</v>
      </c>
      <c r="I948" s="3">
        <v>0.37</v>
      </c>
      <c r="J948" s="1" t="s">
        <v>30</v>
      </c>
      <c r="K948" s="3">
        <v>0</v>
      </c>
      <c r="L948" s="3">
        <v>0</v>
      </c>
      <c r="M948" s="1" t="s">
        <v>31</v>
      </c>
      <c r="N948" s="3">
        <v>0</v>
      </c>
      <c r="O948" s="3">
        <v>0</v>
      </c>
      <c r="P948" s="1" t="s">
        <v>31</v>
      </c>
      <c r="Q948" s="3">
        <v>29.5</v>
      </c>
      <c r="R948" s="3">
        <v>0.49</v>
      </c>
      <c r="S948" s="1" t="s">
        <v>32</v>
      </c>
      <c r="T948" s="3">
        <v>29.5</v>
      </c>
      <c r="U948" s="3">
        <v>2.2400000000000002</v>
      </c>
      <c r="V948" s="1" t="s">
        <v>32</v>
      </c>
      <c r="W948" s="1" t="s">
        <v>33</v>
      </c>
      <c r="X948" s="1" t="s">
        <v>800</v>
      </c>
      <c r="Y948" s="1" t="s">
        <v>55</v>
      </c>
      <c r="Z948" s="1" t="s">
        <v>461</v>
      </c>
      <c r="AA948" s="1" t="s">
        <v>462</v>
      </c>
    </row>
    <row r="949" spans="1:27" hidden="1" x14ac:dyDescent="0.25">
      <c r="A949" s="1" t="s">
        <v>26</v>
      </c>
      <c r="B949" s="1" t="s">
        <v>1908</v>
      </c>
      <c r="C949" s="2">
        <v>42331</v>
      </c>
      <c r="D949" s="1" t="s">
        <v>459</v>
      </c>
      <c r="E949" s="7" t="str">
        <f>VLOOKUP(TRIM(D949)*1,CFOP!A:B,2,FALSE)</f>
        <v>Não</v>
      </c>
      <c r="F949" s="1" t="s">
        <v>29</v>
      </c>
      <c r="G949" s="3">
        <v>-29.5</v>
      </c>
      <c r="H949" s="3">
        <v>29.5</v>
      </c>
      <c r="I949" s="3">
        <v>0.37</v>
      </c>
      <c r="J949" s="1" t="s">
        <v>30</v>
      </c>
      <c r="K949" s="3">
        <v>0</v>
      </c>
      <c r="L949" s="3">
        <v>0</v>
      </c>
      <c r="M949" s="1" t="s">
        <v>31</v>
      </c>
      <c r="N949" s="3">
        <v>0</v>
      </c>
      <c r="O949" s="3">
        <v>0</v>
      </c>
      <c r="P949" s="1" t="s">
        <v>31</v>
      </c>
      <c r="Q949" s="3">
        <v>29.5</v>
      </c>
      <c r="R949" s="3">
        <v>0.49</v>
      </c>
      <c r="S949" s="1" t="s">
        <v>32</v>
      </c>
      <c r="T949" s="3">
        <v>29.5</v>
      </c>
      <c r="U949" s="3">
        <v>2.2400000000000002</v>
      </c>
      <c r="V949" s="1" t="s">
        <v>32</v>
      </c>
      <c r="W949" s="1" t="s">
        <v>33</v>
      </c>
      <c r="X949" s="1" t="s">
        <v>800</v>
      </c>
      <c r="Y949" s="1" t="s">
        <v>55</v>
      </c>
      <c r="Z949" s="1" t="s">
        <v>461</v>
      </c>
      <c r="AA949" s="1" t="s">
        <v>462</v>
      </c>
    </row>
    <row r="950" spans="1:27" hidden="1" x14ac:dyDescent="0.25">
      <c r="A950" s="1" t="s">
        <v>26</v>
      </c>
      <c r="B950" s="1" t="s">
        <v>1909</v>
      </c>
      <c r="C950" s="2">
        <v>42331</v>
      </c>
      <c r="D950" s="1" t="s">
        <v>459</v>
      </c>
      <c r="E950" s="7" t="str">
        <f>VLOOKUP(TRIM(D950)*1,CFOP!A:B,2,FALSE)</f>
        <v>Não</v>
      </c>
      <c r="F950" s="1" t="s">
        <v>29</v>
      </c>
      <c r="G950" s="3">
        <v>-29.5</v>
      </c>
      <c r="H950" s="3">
        <v>29.5</v>
      </c>
      <c r="I950" s="3">
        <v>0.37</v>
      </c>
      <c r="J950" s="1" t="s">
        <v>30</v>
      </c>
      <c r="K950" s="3">
        <v>0</v>
      </c>
      <c r="L950" s="3">
        <v>0</v>
      </c>
      <c r="M950" s="1" t="s">
        <v>31</v>
      </c>
      <c r="N950" s="3">
        <v>0</v>
      </c>
      <c r="O950" s="3">
        <v>0</v>
      </c>
      <c r="P950" s="1" t="s">
        <v>31</v>
      </c>
      <c r="Q950" s="3">
        <v>29.5</v>
      </c>
      <c r="R950" s="3">
        <v>0.49</v>
      </c>
      <c r="S950" s="1" t="s">
        <v>32</v>
      </c>
      <c r="T950" s="3">
        <v>29.5</v>
      </c>
      <c r="U950" s="3">
        <v>2.2400000000000002</v>
      </c>
      <c r="V950" s="1" t="s">
        <v>32</v>
      </c>
      <c r="W950" s="1" t="s">
        <v>33</v>
      </c>
      <c r="X950" s="1" t="s">
        <v>800</v>
      </c>
      <c r="Y950" s="1" t="s">
        <v>55</v>
      </c>
      <c r="Z950" s="1" t="s">
        <v>461</v>
      </c>
      <c r="AA950" s="1" t="s">
        <v>462</v>
      </c>
    </row>
    <row r="951" spans="1:27" hidden="1" x14ac:dyDescent="0.25">
      <c r="A951" s="1" t="s">
        <v>26</v>
      </c>
      <c r="B951" s="1" t="s">
        <v>1910</v>
      </c>
      <c r="C951" s="2">
        <v>42331</v>
      </c>
      <c r="D951" s="1" t="s">
        <v>459</v>
      </c>
      <c r="E951" s="7" t="str">
        <f>VLOOKUP(TRIM(D951)*1,CFOP!A:B,2,FALSE)</f>
        <v>Não</v>
      </c>
      <c r="F951" s="1" t="s">
        <v>29</v>
      </c>
      <c r="G951" s="3">
        <v>-29.5</v>
      </c>
      <c r="H951" s="3">
        <v>29.5</v>
      </c>
      <c r="I951" s="3">
        <v>0.37</v>
      </c>
      <c r="J951" s="1" t="s">
        <v>30</v>
      </c>
      <c r="K951" s="3">
        <v>0</v>
      </c>
      <c r="L951" s="3">
        <v>0</v>
      </c>
      <c r="M951" s="1" t="s">
        <v>31</v>
      </c>
      <c r="N951" s="3">
        <v>0</v>
      </c>
      <c r="O951" s="3">
        <v>0</v>
      </c>
      <c r="P951" s="1" t="s">
        <v>31</v>
      </c>
      <c r="Q951" s="3">
        <v>29.5</v>
      </c>
      <c r="R951" s="3">
        <v>0.49</v>
      </c>
      <c r="S951" s="1" t="s">
        <v>32</v>
      </c>
      <c r="T951" s="3">
        <v>29.5</v>
      </c>
      <c r="U951" s="3">
        <v>2.2400000000000002</v>
      </c>
      <c r="V951" s="1" t="s">
        <v>32</v>
      </c>
      <c r="W951" s="1" t="s">
        <v>33</v>
      </c>
      <c r="X951" s="1" t="s">
        <v>800</v>
      </c>
      <c r="Y951" s="1" t="s">
        <v>55</v>
      </c>
      <c r="Z951" s="1" t="s">
        <v>461</v>
      </c>
      <c r="AA951" s="1" t="s">
        <v>462</v>
      </c>
    </row>
    <row r="952" spans="1:27" hidden="1" x14ac:dyDescent="0.25">
      <c r="A952" s="1" t="s">
        <v>26</v>
      </c>
      <c r="B952" s="1" t="s">
        <v>1911</v>
      </c>
      <c r="C952" s="2">
        <v>42331</v>
      </c>
      <c r="D952" s="1" t="s">
        <v>459</v>
      </c>
      <c r="E952" s="7" t="str">
        <f>VLOOKUP(TRIM(D952)*1,CFOP!A:B,2,FALSE)</f>
        <v>Não</v>
      </c>
      <c r="F952" s="1" t="s">
        <v>29</v>
      </c>
      <c r="G952" s="3">
        <v>-29.5</v>
      </c>
      <c r="H952" s="3">
        <v>29.5</v>
      </c>
      <c r="I952" s="3">
        <v>0.37</v>
      </c>
      <c r="J952" s="1" t="s">
        <v>30</v>
      </c>
      <c r="K952" s="3">
        <v>0</v>
      </c>
      <c r="L952" s="3">
        <v>0</v>
      </c>
      <c r="M952" s="1" t="s">
        <v>31</v>
      </c>
      <c r="N952" s="3">
        <v>0</v>
      </c>
      <c r="O952" s="3">
        <v>0</v>
      </c>
      <c r="P952" s="1" t="s">
        <v>31</v>
      </c>
      <c r="Q952" s="3">
        <v>29.5</v>
      </c>
      <c r="R952" s="3">
        <v>0.49</v>
      </c>
      <c r="S952" s="1" t="s">
        <v>32</v>
      </c>
      <c r="T952" s="3">
        <v>29.5</v>
      </c>
      <c r="U952" s="3">
        <v>2.2400000000000002</v>
      </c>
      <c r="V952" s="1" t="s">
        <v>32</v>
      </c>
      <c r="W952" s="1" t="s">
        <v>33</v>
      </c>
      <c r="X952" s="1" t="s">
        <v>800</v>
      </c>
      <c r="Y952" s="1" t="s">
        <v>55</v>
      </c>
      <c r="Z952" s="1" t="s">
        <v>461</v>
      </c>
      <c r="AA952" s="1" t="s">
        <v>462</v>
      </c>
    </row>
    <row r="953" spans="1:27" hidden="1" x14ac:dyDescent="0.25">
      <c r="A953" s="1" t="s">
        <v>26</v>
      </c>
      <c r="B953" s="1" t="s">
        <v>1912</v>
      </c>
      <c r="C953" s="2">
        <v>42331</v>
      </c>
      <c r="D953" s="1" t="s">
        <v>459</v>
      </c>
      <c r="E953" s="7" t="str">
        <f>VLOOKUP(TRIM(D953)*1,CFOP!A:B,2,FALSE)</f>
        <v>Não</v>
      </c>
      <c r="F953" s="1" t="s">
        <v>29</v>
      </c>
      <c r="G953" s="3">
        <v>-29.5</v>
      </c>
      <c r="H953" s="3">
        <v>29.5</v>
      </c>
      <c r="I953" s="3">
        <v>0.37</v>
      </c>
      <c r="J953" s="1" t="s">
        <v>30</v>
      </c>
      <c r="K953" s="3">
        <v>0</v>
      </c>
      <c r="L953" s="3">
        <v>0</v>
      </c>
      <c r="M953" s="1" t="s">
        <v>31</v>
      </c>
      <c r="N953" s="3">
        <v>0</v>
      </c>
      <c r="O953" s="3">
        <v>0</v>
      </c>
      <c r="P953" s="1" t="s">
        <v>31</v>
      </c>
      <c r="Q953" s="3">
        <v>29.5</v>
      </c>
      <c r="R953" s="3">
        <v>0.49</v>
      </c>
      <c r="S953" s="1" t="s">
        <v>32</v>
      </c>
      <c r="T953" s="3">
        <v>29.5</v>
      </c>
      <c r="U953" s="3">
        <v>2.2400000000000002</v>
      </c>
      <c r="V953" s="1" t="s">
        <v>32</v>
      </c>
      <c r="W953" s="1" t="s">
        <v>33</v>
      </c>
      <c r="X953" s="1" t="s">
        <v>800</v>
      </c>
      <c r="Y953" s="1" t="s">
        <v>55</v>
      </c>
      <c r="Z953" s="1" t="s">
        <v>461</v>
      </c>
      <c r="AA953" s="1" t="s">
        <v>462</v>
      </c>
    </row>
    <row r="954" spans="1:27" hidden="1" x14ac:dyDescent="0.25">
      <c r="A954" s="1" t="s">
        <v>26</v>
      </c>
      <c r="B954" s="1" t="s">
        <v>1913</v>
      </c>
      <c r="C954" s="2">
        <v>42331</v>
      </c>
      <c r="D954" s="1" t="s">
        <v>459</v>
      </c>
      <c r="E954" s="7" t="str">
        <f>VLOOKUP(TRIM(D954)*1,CFOP!A:B,2,FALSE)</f>
        <v>Não</v>
      </c>
      <c r="F954" s="1" t="s">
        <v>29</v>
      </c>
      <c r="G954" s="3">
        <v>-29.5</v>
      </c>
      <c r="H954" s="3">
        <v>29.5</v>
      </c>
      <c r="I954" s="3">
        <v>0.37</v>
      </c>
      <c r="J954" s="1" t="s">
        <v>30</v>
      </c>
      <c r="K954" s="3">
        <v>0</v>
      </c>
      <c r="L954" s="3">
        <v>0</v>
      </c>
      <c r="M954" s="1" t="s">
        <v>31</v>
      </c>
      <c r="N954" s="3">
        <v>0</v>
      </c>
      <c r="O954" s="3">
        <v>0</v>
      </c>
      <c r="P954" s="1" t="s">
        <v>31</v>
      </c>
      <c r="Q954" s="3">
        <v>29.5</v>
      </c>
      <c r="R954" s="3">
        <v>0.49</v>
      </c>
      <c r="S954" s="1" t="s">
        <v>32</v>
      </c>
      <c r="T954" s="3">
        <v>29.5</v>
      </c>
      <c r="U954" s="3">
        <v>2.2400000000000002</v>
      </c>
      <c r="V954" s="1" t="s">
        <v>32</v>
      </c>
      <c r="W954" s="1" t="s">
        <v>33</v>
      </c>
      <c r="X954" s="1" t="s">
        <v>800</v>
      </c>
      <c r="Y954" s="1" t="s">
        <v>55</v>
      </c>
      <c r="Z954" s="1" t="s">
        <v>461</v>
      </c>
      <c r="AA954" s="1" t="s">
        <v>462</v>
      </c>
    </row>
    <row r="955" spans="1:27" hidden="1" x14ac:dyDescent="0.25">
      <c r="A955" s="1" t="s">
        <v>26</v>
      </c>
      <c r="B955" s="1" t="s">
        <v>1914</v>
      </c>
      <c r="C955" s="2">
        <v>42331</v>
      </c>
      <c r="D955" s="1" t="s">
        <v>459</v>
      </c>
      <c r="E955" s="7" t="str">
        <f>VLOOKUP(TRIM(D955)*1,CFOP!A:B,2,FALSE)</f>
        <v>Não</v>
      </c>
      <c r="F955" s="1" t="s">
        <v>29</v>
      </c>
      <c r="G955" s="3">
        <v>-29.5</v>
      </c>
      <c r="H955" s="3">
        <v>29.5</v>
      </c>
      <c r="I955" s="3">
        <v>0.37</v>
      </c>
      <c r="J955" s="1" t="s">
        <v>30</v>
      </c>
      <c r="K955" s="3">
        <v>0</v>
      </c>
      <c r="L955" s="3">
        <v>0</v>
      </c>
      <c r="M955" s="1" t="s">
        <v>31</v>
      </c>
      <c r="N955" s="3">
        <v>0</v>
      </c>
      <c r="O955" s="3">
        <v>0</v>
      </c>
      <c r="P955" s="1" t="s">
        <v>31</v>
      </c>
      <c r="Q955" s="3">
        <v>29.5</v>
      </c>
      <c r="R955" s="3">
        <v>0.49</v>
      </c>
      <c r="S955" s="1" t="s">
        <v>32</v>
      </c>
      <c r="T955" s="3">
        <v>29.5</v>
      </c>
      <c r="U955" s="3">
        <v>2.2400000000000002</v>
      </c>
      <c r="V955" s="1" t="s">
        <v>32</v>
      </c>
      <c r="W955" s="1" t="s">
        <v>33</v>
      </c>
      <c r="X955" s="1" t="s">
        <v>800</v>
      </c>
      <c r="Y955" s="1" t="s">
        <v>55</v>
      </c>
      <c r="Z955" s="1" t="s">
        <v>461</v>
      </c>
      <c r="AA955" s="1" t="s">
        <v>462</v>
      </c>
    </row>
    <row r="956" spans="1:27" hidden="1" x14ac:dyDescent="0.25">
      <c r="A956" s="1" t="s">
        <v>26</v>
      </c>
      <c r="B956" s="1" t="s">
        <v>1915</v>
      </c>
      <c r="C956" s="2">
        <v>42331</v>
      </c>
      <c r="D956" s="1" t="s">
        <v>459</v>
      </c>
      <c r="E956" s="7" t="str">
        <f>VLOOKUP(TRIM(D956)*1,CFOP!A:B,2,FALSE)</f>
        <v>Não</v>
      </c>
      <c r="F956" s="1" t="s">
        <v>29</v>
      </c>
      <c r="G956" s="3">
        <v>-29.5</v>
      </c>
      <c r="H956" s="3">
        <v>29.5</v>
      </c>
      <c r="I956" s="3">
        <v>0.37</v>
      </c>
      <c r="J956" s="1" t="s">
        <v>30</v>
      </c>
      <c r="K956" s="3">
        <v>0</v>
      </c>
      <c r="L956" s="3">
        <v>0</v>
      </c>
      <c r="M956" s="1" t="s">
        <v>31</v>
      </c>
      <c r="N956" s="3">
        <v>0</v>
      </c>
      <c r="O956" s="3">
        <v>0</v>
      </c>
      <c r="P956" s="1" t="s">
        <v>31</v>
      </c>
      <c r="Q956" s="3">
        <v>29.5</v>
      </c>
      <c r="R956" s="3">
        <v>0.49</v>
      </c>
      <c r="S956" s="1" t="s">
        <v>32</v>
      </c>
      <c r="T956" s="3">
        <v>29.5</v>
      </c>
      <c r="U956" s="3">
        <v>2.2400000000000002</v>
      </c>
      <c r="V956" s="1" t="s">
        <v>32</v>
      </c>
      <c r="W956" s="1" t="s">
        <v>33</v>
      </c>
      <c r="X956" s="1" t="s">
        <v>800</v>
      </c>
      <c r="Y956" s="1" t="s">
        <v>55</v>
      </c>
      <c r="Z956" s="1" t="s">
        <v>461</v>
      </c>
      <c r="AA956" s="1" t="s">
        <v>462</v>
      </c>
    </row>
    <row r="957" spans="1:27" hidden="1" x14ac:dyDescent="0.25">
      <c r="A957" s="1" t="s">
        <v>26</v>
      </c>
      <c r="B957" s="1" t="s">
        <v>1916</v>
      </c>
      <c r="C957" s="2">
        <v>42331</v>
      </c>
      <c r="D957" s="1" t="s">
        <v>459</v>
      </c>
      <c r="E957" s="7" t="str">
        <f>VLOOKUP(TRIM(D957)*1,CFOP!A:B,2,FALSE)</f>
        <v>Não</v>
      </c>
      <c r="F957" s="1" t="s">
        <v>29</v>
      </c>
      <c r="G957" s="3">
        <v>-29.5</v>
      </c>
      <c r="H957" s="3">
        <v>29.5</v>
      </c>
      <c r="I957" s="3">
        <v>0.37</v>
      </c>
      <c r="J957" s="1" t="s">
        <v>30</v>
      </c>
      <c r="K957" s="3">
        <v>0</v>
      </c>
      <c r="L957" s="3">
        <v>0</v>
      </c>
      <c r="M957" s="1" t="s">
        <v>31</v>
      </c>
      <c r="N957" s="3">
        <v>0</v>
      </c>
      <c r="O957" s="3">
        <v>0</v>
      </c>
      <c r="P957" s="1" t="s">
        <v>31</v>
      </c>
      <c r="Q957" s="3">
        <v>29.5</v>
      </c>
      <c r="R957" s="3">
        <v>0.49</v>
      </c>
      <c r="S957" s="1" t="s">
        <v>32</v>
      </c>
      <c r="T957" s="3">
        <v>29.5</v>
      </c>
      <c r="U957" s="3">
        <v>2.2400000000000002</v>
      </c>
      <c r="V957" s="1" t="s">
        <v>32</v>
      </c>
      <c r="W957" s="1" t="s">
        <v>33</v>
      </c>
      <c r="X957" s="1" t="s">
        <v>800</v>
      </c>
      <c r="Y957" s="1" t="s">
        <v>55</v>
      </c>
      <c r="Z957" s="1" t="s">
        <v>461</v>
      </c>
      <c r="AA957" s="1" t="s">
        <v>462</v>
      </c>
    </row>
    <row r="958" spans="1:27" hidden="1" x14ac:dyDescent="0.25">
      <c r="A958" s="1" t="s">
        <v>26</v>
      </c>
      <c r="B958" s="1" t="s">
        <v>1917</v>
      </c>
      <c r="C958" s="2">
        <v>42331</v>
      </c>
      <c r="D958" s="1" t="s">
        <v>459</v>
      </c>
      <c r="E958" s="7" t="str">
        <f>VLOOKUP(TRIM(D958)*1,CFOP!A:B,2,FALSE)</f>
        <v>Não</v>
      </c>
      <c r="F958" s="1" t="s">
        <v>29</v>
      </c>
      <c r="G958" s="3">
        <v>-29.5</v>
      </c>
      <c r="H958" s="3">
        <v>29.5</v>
      </c>
      <c r="I958" s="3">
        <v>0.37</v>
      </c>
      <c r="J958" s="1" t="s">
        <v>30</v>
      </c>
      <c r="K958" s="3">
        <v>0</v>
      </c>
      <c r="L958" s="3">
        <v>0</v>
      </c>
      <c r="M958" s="1" t="s">
        <v>31</v>
      </c>
      <c r="N958" s="3">
        <v>0</v>
      </c>
      <c r="O958" s="3">
        <v>0</v>
      </c>
      <c r="P958" s="1" t="s">
        <v>31</v>
      </c>
      <c r="Q958" s="3">
        <v>29.5</v>
      </c>
      <c r="R958" s="3">
        <v>0.49</v>
      </c>
      <c r="S958" s="1" t="s">
        <v>32</v>
      </c>
      <c r="T958" s="3">
        <v>29.5</v>
      </c>
      <c r="U958" s="3">
        <v>2.2400000000000002</v>
      </c>
      <c r="V958" s="1" t="s">
        <v>32</v>
      </c>
      <c r="W958" s="1" t="s">
        <v>33</v>
      </c>
      <c r="X958" s="1" t="s">
        <v>800</v>
      </c>
      <c r="Y958" s="1" t="s">
        <v>55</v>
      </c>
      <c r="Z958" s="1" t="s">
        <v>461</v>
      </c>
      <c r="AA958" s="1" t="s">
        <v>462</v>
      </c>
    </row>
    <row r="959" spans="1:27" hidden="1" x14ac:dyDescent="0.25">
      <c r="A959" s="1" t="s">
        <v>26</v>
      </c>
      <c r="B959" s="1" t="s">
        <v>1918</v>
      </c>
      <c r="C959" s="2">
        <v>42331</v>
      </c>
      <c r="D959" s="1" t="s">
        <v>459</v>
      </c>
      <c r="E959" s="7" t="str">
        <f>VLOOKUP(TRIM(D959)*1,CFOP!A:B,2,FALSE)</f>
        <v>Não</v>
      </c>
      <c r="F959" s="1" t="s">
        <v>29</v>
      </c>
      <c r="G959" s="3">
        <v>-29.5</v>
      </c>
      <c r="H959" s="3">
        <v>29.5</v>
      </c>
      <c r="I959" s="3">
        <v>0.37</v>
      </c>
      <c r="J959" s="1" t="s">
        <v>30</v>
      </c>
      <c r="K959" s="3">
        <v>0</v>
      </c>
      <c r="L959" s="3">
        <v>0</v>
      </c>
      <c r="M959" s="1" t="s">
        <v>31</v>
      </c>
      <c r="N959" s="3">
        <v>0</v>
      </c>
      <c r="O959" s="3">
        <v>0</v>
      </c>
      <c r="P959" s="1" t="s">
        <v>31</v>
      </c>
      <c r="Q959" s="3">
        <v>29.5</v>
      </c>
      <c r="R959" s="3">
        <v>0.49</v>
      </c>
      <c r="S959" s="1" t="s">
        <v>32</v>
      </c>
      <c r="T959" s="3">
        <v>29.5</v>
      </c>
      <c r="U959" s="3">
        <v>2.2400000000000002</v>
      </c>
      <c r="V959" s="1" t="s">
        <v>32</v>
      </c>
      <c r="W959" s="1" t="s">
        <v>33</v>
      </c>
      <c r="X959" s="1" t="s">
        <v>800</v>
      </c>
      <c r="Y959" s="1" t="s">
        <v>55</v>
      </c>
      <c r="Z959" s="1" t="s">
        <v>461</v>
      </c>
      <c r="AA959" s="1" t="s">
        <v>462</v>
      </c>
    </row>
    <row r="960" spans="1:27" hidden="1" x14ac:dyDescent="0.25">
      <c r="A960" s="1" t="s">
        <v>26</v>
      </c>
      <c r="B960" s="1" t="s">
        <v>1919</v>
      </c>
      <c r="C960" s="2">
        <v>42331</v>
      </c>
      <c r="D960" s="1" t="s">
        <v>459</v>
      </c>
      <c r="E960" s="7" t="str">
        <f>VLOOKUP(TRIM(D960)*1,CFOP!A:B,2,FALSE)</f>
        <v>Não</v>
      </c>
      <c r="F960" s="1" t="s">
        <v>29</v>
      </c>
      <c r="G960" s="3">
        <v>-200</v>
      </c>
      <c r="H960" s="3">
        <v>200</v>
      </c>
      <c r="I960" s="3">
        <v>2.5</v>
      </c>
      <c r="J960" s="1" t="s">
        <v>30</v>
      </c>
      <c r="K960" s="3">
        <v>0</v>
      </c>
      <c r="L960" s="3">
        <v>0</v>
      </c>
      <c r="M960" s="1" t="s">
        <v>31</v>
      </c>
      <c r="N960" s="3">
        <v>0</v>
      </c>
      <c r="O960" s="3">
        <v>0</v>
      </c>
      <c r="P960" s="1" t="s">
        <v>31</v>
      </c>
      <c r="Q960" s="3">
        <v>200</v>
      </c>
      <c r="R960" s="3">
        <v>3.3000000000000003</v>
      </c>
      <c r="S960" s="1" t="s">
        <v>32</v>
      </c>
      <c r="T960" s="3">
        <v>200</v>
      </c>
      <c r="U960" s="3">
        <v>15.200000000000001</v>
      </c>
      <c r="V960" s="1" t="s">
        <v>32</v>
      </c>
      <c r="W960" s="1" t="s">
        <v>33</v>
      </c>
      <c r="X960" s="1" t="s">
        <v>800</v>
      </c>
      <c r="Y960" s="1" t="s">
        <v>55</v>
      </c>
      <c r="Z960" s="1" t="s">
        <v>461</v>
      </c>
      <c r="AA960" s="1" t="s">
        <v>462</v>
      </c>
    </row>
    <row r="961" spans="1:27" hidden="1" x14ac:dyDescent="0.25">
      <c r="A961" s="1" t="s">
        <v>26</v>
      </c>
      <c r="B961" s="1" t="s">
        <v>1920</v>
      </c>
      <c r="C961" s="2">
        <v>42331</v>
      </c>
      <c r="D961" s="1" t="s">
        <v>459</v>
      </c>
      <c r="E961" s="7" t="str">
        <f>VLOOKUP(TRIM(D961)*1,CFOP!A:B,2,FALSE)</f>
        <v>Não</v>
      </c>
      <c r="F961" s="1" t="s">
        <v>29</v>
      </c>
      <c r="G961" s="3">
        <v>-29.5</v>
      </c>
      <c r="H961" s="3">
        <v>29.5</v>
      </c>
      <c r="I961" s="3">
        <v>0.37</v>
      </c>
      <c r="J961" s="1" t="s">
        <v>30</v>
      </c>
      <c r="K961" s="3">
        <v>0</v>
      </c>
      <c r="L961" s="3">
        <v>0</v>
      </c>
      <c r="M961" s="1" t="s">
        <v>31</v>
      </c>
      <c r="N961" s="3">
        <v>0</v>
      </c>
      <c r="O961" s="3">
        <v>0</v>
      </c>
      <c r="P961" s="1" t="s">
        <v>31</v>
      </c>
      <c r="Q961" s="3">
        <v>29.5</v>
      </c>
      <c r="R961" s="3">
        <v>0.49</v>
      </c>
      <c r="S961" s="1" t="s">
        <v>32</v>
      </c>
      <c r="T961" s="3">
        <v>29.5</v>
      </c>
      <c r="U961" s="3">
        <v>2.2400000000000002</v>
      </c>
      <c r="V961" s="1" t="s">
        <v>32</v>
      </c>
      <c r="W961" s="1" t="s">
        <v>33</v>
      </c>
      <c r="X961" s="1" t="s">
        <v>800</v>
      </c>
      <c r="Y961" s="1" t="s">
        <v>55</v>
      </c>
      <c r="Z961" s="1" t="s">
        <v>461</v>
      </c>
      <c r="AA961" s="1" t="s">
        <v>462</v>
      </c>
    </row>
    <row r="962" spans="1:27" hidden="1" x14ac:dyDescent="0.25">
      <c r="A962" s="1" t="s">
        <v>26</v>
      </c>
      <c r="B962" s="1" t="s">
        <v>1921</v>
      </c>
      <c r="C962" s="2">
        <v>42331</v>
      </c>
      <c r="D962" s="1" t="s">
        <v>459</v>
      </c>
      <c r="E962" s="7" t="str">
        <f>VLOOKUP(TRIM(D962)*1,CFOP!A:B,2,FALSE)</f>
        <v>Não</v>
      </c>
      <c r="F962" s="1" t="s">
        <v>29</v>
      </c>
      <c r="G962" s="3">
        <v>-29.5</v>
      </c>
      <c r="H962" s="3">
        <v>29.5</v>
      </c>
      <c r="I962" s="3">
        <v>0.37</v>
      </c>
      <c r="J962" s="1" t="s">
        <v>30</v>
      </c>
      <c r="K962" s="3">
        <v>0</v>
      </c>
      <c r="L962" s="3">
        <v>0</v>
      </c>
      <c r="M962" s="1" t="s">
        <v>31</v>
      </c>
      <c r="N962" s="3">
        <v>0</v>
      </c>
      <c r="O962" s="3">
        <v>0</v>
      </c>
      <c r="P962" s="1" t="s">
        <v>31</v>
      </c>
      <c r="Q962" s="3">
        <v>29.5</v>
      </c>
      <c r="R962" s="3">
        <v>0.49</v>
      </c>
      <c r="S962" s="1" t="s">
        <v>32</v>
      </c>
      <c r="T962" s="3">
        <v>29.5</v>
      </c>
      <c r="U962" s="3">
        <v>2.2400000000000002</v>
      </c>
      <c r="V962" s="1" t="s">
        <v>32</v>
      </c>
      <c r="W962" s="1" t="s">
        <v>33</v>
      </c>
      <c r="X962" s="1" t="s">
        <v>800</v>
      </c>
      <c r="Y962" s="1" t="s">
        <v>55</v>
      </c>
      <c r="Z962" s="1" t="s">
        <v>461</v>
      </c>
      <c r="AA962" s="1" t="s">
        <v>462</v>
      </c>
    </row>
    <row r="963" spans="1:27" hidden="1" x14ac:dyDescent="0.25">
      <c r="A963" s="1" t="s">
        <v>26</v>
      </c>
      <c r="B963" s="1" t="s">
        <v>1922</v>
      </c>
      <c r="C963" s="2">
        <v>42331</v>
      </c>
      <c r="D963" s="1" t="s">
        <v>459</v>
      </c>
      <c r="E963" s="7" t="str">
        <f>VLOOKUP(TRIM(D963)*1,CFOP!A:B,2,FALSE)</f>
        <v>Não</v>
      </c>
      <c r="F963" s="1" t="s">
        <v>29</v>
      </c>
      <c r="G963" s="3">
        <v>-29.5</v>
      </c>
      <c r="H963" s="3">
        <v>29.5</v>
      </c>
      <c r="I963" s="3">
        <v>0.37</v>
      </c>
      <c r="J963" s="1" t="s">
        <v>30</v>
      </c>
      <c r="K963" s="3">
        <v>0</v>
      </c>
      <c r="L963" s="3">
        <v>0</v>
      </c>
      <c r="M963" s="1" t="s">
        <v>31</v>
      </c>
      <c r="N963" s="3">
        <v>0</v>
      </c>
      <c r="O963" s="3">
        <v>0</v>
      </c>
      <c r="P963" s="1" t="s">
        <v>31</v>
      </c>
      <c r="Q963" s="3">
        <v>29.5</v>
      </c>
      <c r="R963" s="3">
        <v>0.49</v>
      </c>
      <c r="S963" s="1" t="s">
        <v>32</v>
      </c>
      <c r="T963" s="3">
        <v>29.5</v>
      </c>
      <c r="U963" s="3">
        <v>2.2400000000000002</v>
      </c>
      <c r="V963" s="1" t="s">
        <v>32</v>
      </c>
      <c r="W963" s="1" t="s">
        <v>33</v>
      </c>
      <c r="X963" s="1" t="s">
        <v>800</v>
      </c>
      <c r="Y963" s="1" t="s">
        <v>55</v>
      </c>
      <c r="Z963" s="1" t="s">
        <v>461</v>
      </c>
      <c r="AA963" s="1" t="s">
        <v>462</v>
      </c>
    </row>
    <row r="964" spans="1:27" hidden="1" x14ac:dyDescent="0.25">
      <c r="A964" s="1" t="s">
        <v>26</v>
      </c>
      <c r="B964" s="1" t="s">
        <v>1923</v>
      </c>
      <c r="C964" s="2">
        <v>42331</v>
      </c>
      <c r="D964" s="1" t="s">
        <v>459</v>
      </c>
      <c r="E964" s="7" t="str">
        <f>VLOOKUP(TRIM(D964)*1,CFOP!A:B,2,FALSE)</f>
        <v>Não</v>
      </c>
      <c r="F964" s="1" t="s">
        <v>29</v>
      </c>
      <c r="G964" s="3">
        <v>-29.5</v>
      </c>
      <c r="H964" s="3">
        <v>29.5</v>
      </c>
      <c r="I964" s="3">
        <v>0.37</v>
      </c>
      <c r="J964" s="1" t="s">
        <v>30</v>
      </c>
      <c r="K964" s="3">
        <v>0</v>
      </c>
      <c r="L964" s="3">
        <v>0</v>
      </c>
      <c r="M964" s="1" t="s">
        <v>31</v>
      </c>
      <c r="N964" s="3">
        <v>0</v>
      </c>
      <c r="O964" s="3">
        <v>0</v>
      </c>
      <c r="P964" s="1" t="s">
        <v>31</v>
      </c>
      <c r="Q964" s="3">
        <v>29.5</v>
      </c>
      <c r="R964" s="3">
        <v>0.49</v>
      </c>
      <c r="S964" s="1" t="s">
        <v>32</v>
      </c>
      <c r="T964" s="3">
        <v>29.5</v>
      </c>
      <c r="U964" s="3">
        <v>2.2400000000000002</v>
      </c>
      <c r="V964" s="1" t="s">
        <v>32</v>
      </c>
      <c r="W964" s="1" t="s">
        <v>33</v>
      </c>
      <c r="X964" s="1" t="s">
        <v>800</v>
      </c>
      <c r="Y964" s="1" t="s">
        <v>55</v>
      </c>
      <c r="Z964" s="1" t="s">
        <v>461</v>
      </c>
      <c r="AA964" s="1" t="s">
        <v>462</v>
      </c>
    </row>
    <row r="965" spans="1:27" hidden="1" x14ac:dyDescent="0.25">
      <c r="A965" s="1" t="s">
        <v>26</v>
      </c>
      <c r="B965" s="1" t="s">
        <v>1924</v>
      </c>
      <c r="C965" s="2">
        <v>42331</v>
      </c>
      <c r="D965" s="1" t="s">
        <v>459</v>
      </c>
      <c r="E965" s="7" t="str">
        <f>VLOOKUP(TRIM(D965)*1,CFOP!A:B,2,FALSE)</f>
        <v>Não</v>
      </c>
      <c r="F965" s="1" t="s">
        <v>29</v>
      </c>
      <c r="G965" s="3">
        <v>-160</v>
      </c>
      <c r="H965" s="3">
        <v>160</v>
      </c>
      <c r="I965" s="3">
        <v>2</v>
      </c>
      <c r="J965" s="1" t="s">
        <v>30</v>
      </c>
      <c r="K965" s="3">
        <v>0</v>
      </c>
      <c r="L965" s="3">
        <v>0</v>
      </c>
      <c r="M965" s="1" t="s">
        <v>31</v>
      </c>
      <c r="N965" s="3">
        <v>0</v>
      </c>
      <c r="O965" s="3">
        <v>0</v>
      </c>
      <c r="P965" s="1" t="s">
        <v>31</v>
      </c>
      <c r="Q965" s="3">
        <v>160</v>
      </c>
      <c r="R965" s="3">
        <v>2.64</v>
      </c>
      <c r="S965" s="1" t="s">
        <v>32</v>
      </c>
      <c r="T965" s="3">
        <v>160</v>
      </c>
      <c r="U965" s="3">
        <v>12.16</v>
      </c>
      <c r="V965" s="1" t="s">
        <v>32</v>
      </c>
      <c r="W965" s="1" t="s">
        <v>33</v>
      </c>
      <c r="X965" s="1" t="s">
        <v>800</v>
      </c>
      <c r="Y965" s="1" t="s">
        <v>55</v>
      </c>
      <c r="Z965" s="1" t="s">
        <v>461</v>
      </c>
      <c r="AA965" s="1" t="s">
        <v>462</v>
      </c>
    </row>
    <row r="966" spans="1:27" hidden="1" x14ac:dyDescent="0.25">
      <c r="A966" s="1" t="s">
        <v>26</v>
      </c>
      <c r="B966" s="1" t="s">
        <v>1925</v>
      </c>
      <c r="C966" s="2">
        <v>42331</v>
      </c>
      <c r="D966" s="1" t="s">
        <v>459</v>
      </c>
      <c r="E966" s="7" t="str">
        <f>VLOOKUP(TRIM(D966)*1,CFOP!A:B,2,FALSE)</f>
        <v>Não</v>
      </c>
      <c r="F966" s="1" t="s">
        <v>29</v>
      </c>
      <c r="G966" s="3">
        <v>-442.15000000000003</v>
      </c>
      <c r="H966" s="3">
        <v>442.15000000000003</v>
      </c>
      <c r="I966" s="3">
        <v>5.53</v>
      </c>
      <c r="J966" s="1" t="s">
        <v>30</v>
      </c>
      <c r="K966" s="3">
        <v>0</v>
      </c>
      <c r="L966" s="3">
        <v>0</v>
      </c>
      <c r="M966" s="1" t="s">
        <v>31</v>
      </c>
      <c r="N966" s="3">
        <v>0</v>
      </c>
      <c r="O966" s="3">
        <v>0</v>
      </c>
      <c r="P966" s="1" t="s">
        <v>31</v>
      </c>
      <c r="Q966" s="3">
        <v>442.15000000000003</v>
      </c>
      <c r="R966" s="3">
        <v>7.3</v>
      </c>
      <c r="S966" s="1" t="s">
        <v>32</v>
      </c>
      <c r="T966" s="3">
        <v>442.15000000000003</v>
      </c>
      <c r="U966" s="3">
        <v>33.6</v>
      </c>
      <c r="V966" s="1" t="s">
        <v>32</v>
      </c>
      <c r="W966" s="1" t="s">
        <v>33</v>
      </c>
      <c r="X966" s="1" t="s">
        <v>800</v>
      </c>
      <c r="Y966" s="1" t="s">
        <v>55</v>
      </c>
      <c r="Z966" s="1" t="s">
        <v>461</v>
      </c>
      <c r="AA966" s="1" t="s">
        <v>462</v>
      </c>
    </row>
    <row r="967" spans="1:27" hidden="1" x14ac:dyDescent="0.25">
      <c r="A967" s="1" t="s">
        <v>26</v>
      </c>
      <c r="B967" s="1" t="s">
        <v>1926</v>
      </c>
      <c r="C967" s="2">
        <v>42331</v>
      </c>
      <c r="D967" s="1" t="s">
        <v>459</v>
      </c>
      <c r="E967" s="7" t="str">
        <f>VLOOKUP(TRIM(D967)*1,CFOP!A:B,2,FALSE)</f>
        <v>Não</v>
      </c>
      <c r="F967" s="1" t="s">
        <v>29</v>
      </c>
      <c r="G967" s="3">
        <v>-250</v>
      </c>
      <c r="H967" s="3">
        <v>250</v>
      </c>
      <c r="I967" s="3">
        <v>3.13</v>
      </c>
      <c r="J967" s="1" t="s">
        <v>30</v>
      </c>
      <c r="K967" s="3">
        <v>0</v>
      </c>
      <c r="L967" s="3">
        <v>0</v>
      </c>
      <c r="M967" s="1" t="s">
        <v>31</v>
      </c>
      <c r="N967" s="3">
        <v>0</v>
      </c>
      <c r="O967" s="3">
        <v>0</v>
      </c>
      <c r="P967" s="1" t="s">
        <v>31</v>
      </c>
      <c r="Q967" s="3">
        <v>250</v>
      </c>
      <c r="R967" s="3">
        <v>4.13</v>
      </c>
      <c r="S967" s="1" t="s">
        <v>32</v>
      </c>
      <c r="T967" s="3">
        <v>250</v>
      </c>
      <c r="U967" s="3">
        <v>19</v>
      </c>
      <c r="V967" s="1" t="s">
        <v>32</v>
      </c>
      <c r="W967" s="1" t="s">
        <v>33</v>
      </c>
      <c r="X967" s="1" t="s">
        <v>800</v>
      </c>
      <c r="Y967" s="1" t="s">
        <v>55</v>
      </c>
      <c r="Z967" s="1" t="s">
        <v>461</v>
      </c>
      <c r="AA967" s="1" t="s">
        <v>462</v>
      </c>
    </row>
    <row r="968" spans="1:27" hidden="1" x14ac:dyDescent="0.25">
      <c r="A968" s="1" t="s">
        <v>26</v>
      </c>
      <c r="B968" s="1" t="s">
        <v>1927</v>
      </c>
      <c r="C968" s="2">
        <v>42331</v>
      </c>
      <c r="D968" s="1" t="s">
        <v>459</v>
      </c>
      <c r="E968" s="7" t="str">
        <f>VLOOKUP(TRIM(D968)*1,CFOP!A:B,2,FALSE)</f>
        <v>Não</v>
      </c>
      <c r="F968" s="1" t="s">
        <v>29</v>
      </c>
      <c r="G968" s="3">
        <v>-29.5</v>
      </c>
      <c r="H968" s="3">
        <v>29.5</v>
      </c>
      <c r="I968" s="3">
        <v>0.37</v>
      </c>
      <c r="J968" s="1" t="s">
        <v>30</v>
      </c>
      <c r="K968" s="3">
        <v>0</v>
      </c>
      <c r="L968" s="3">
        <v>0</v>
      </c>
      <c r="M968" s="1" t="s">
        <v>31</v>
      </c>
      <c r="N968" s="3">
        <v>0</v>
      </c>
      <c r="O968" s="3">
        <v>0</v>
      </c>
      <c r="P968" s="1" t="s">
        <v>31</v>
      </c>
      <c r="Q968" s="3">
        <v>29.5</v>
      </c>
      <c r="R968" s="3">
        <v>0.49</v>
      </c>
      <c r="S968" s="1" t="s">
        <v>32</v>
      </c>
      <c r="T968" s="3">
        <v>29.5</v>
      </c>
      <c r="U968" s="3">
        <v>2.2400000000000002</v>
      </c>
      <c r="V968" s="1" t="s">
        <v>32</v>
      </c>
      <c r="W968" s="1" t="s">
        <v>33</v>
      </c>
      <c r="X968" s="1" t="s">
        <v>800</v>
      </c>
      <c r="Y968" s="1" t="s">
        <v>55</v>
      </c>
      <c r="Z968" s="1" t="s">
        <v>461</v>
      </c>
      <c r="AA968" s="1" t="s">
        <v>462</v>
      </c>
    </row>
    <row r="969" spans="1:27" hidden="1" x14ac:dyDescent="0.25">
      <c r="A969" s="1" t="s">
        <v>26</v>
      </c>
      <c r="B969" s="1" t="s">
        <v>1928</v>
      </c>
      <c r="C969" s="2">
        <v>42331</v>
      </c>
      <c r="D969" s="1" t="s">
        <v>459</v>
      </c>
      <c r="E969" s="7" t="str">
        <f>VLOOKUP(TRIM(D969)*1,CFOP!A:B,2,FALSE)</f>
        <v>Não</v>
      </c>
      <c r="F969" s="1" t="s">
        <v>29</v>
      </c>
      <c r="G969" s="3">
        <v>-29.5</v>
      </c>
      <c r="H969" s="3">
        <v>29.5</v>
      </c>
      <c r="I969" s="3">
        <v>0.37</v>
      </c>
      <c r="J969" s="1" t="s">
        <v>30</v>
      </c>
      <c r="K969" s="3">
        <v>0</v>
      </c>
      <c r="L969" s="3">
        <v>0</v>
      </c>
      <c r="M969" s="1" t="s">
        <v>31</v>
      </c>
      <c r="N969" s="3">
        <v>0</v>
      </c>
      <c r="O969" s="3">
        <v>0</v>
      </c>
      <c r="P969" s="1" t="s">
        <v>31</v>
      </c>
      <c r="Q969" s="3">
        <v>29.5</v>
      </c>
      <c r="R969" s="3">
        <v>0.49</v>
      </c>
      <c r="S969" s="1" t="s">
        <v>32</v>
      </c>
      <c r="T969" s="3">
        <v>29.5</v>
      </c>
      <c r="U969" s="3">
        <v>2.2400000000000002</v>
      </c>
      <c r="V969" s="1" t="s">
        <v>32</v>
      </c>
      <c r="W969" s="1" t="s">
        <v>33</v>
      </c>
      <c r="X969" s="1" t="s">
        <v>800</v>
      </c>
      <c r="Y969" s="1" t="s">
        <v>55</v>
      </c>
      <c r="Z969" s="1" t="s">
        <v>461</v>
      </c>
      <c r="AA969" s="1" t="s">
        <v>462</v>
      </c>
    </row>
    <row r="970" spans="1:27" hidden="1" x14ac:dyDescent="0.25">
      <c r="A970" s="1" t="s">
        <v>26</v>
      </c>
      <c r="B970" s="1" t="s">
        <v>1929</v>
      </c>
      <c r="C970" s="2">
        <v>42331</v>
      </c>
      <c r="D970" s="1" t="s">
        <v>459</v>
      </c>
      <c r="E970" s="7" t="str">
        <f>VLOOKUP(TRIM(D970)*1,CFOP!A:B,2,FALSE)</f>
        <v>Não</v>
      </c>
      <c r="F970" s="1" t="s">
        <v>29</v>
      </c>
      <c r="G970" s="3">
        <v>-29.5</v>
      </c>
      <c r="H970" s="3">
        <v>29.5</v>
      </c>
      <c r="I970" s="3">
        <v>0.37</v>
      </c>
      <c r="J970" s="1" t="s">
        <v>30</v>
      </c>
      <c r="K970" s="3">
        <v>0</v>
      </c>
      <c r="L970" s="3">
        <v>0</v>
      </c>
      <c r="M970" s="1" t="s">
        <v>31</v>
      </c>
      <c r="N970" s="3">
        <v>0</v>
      </c>
      <c r="O970" s="3">
        <v>0</v>
      </c>
      <c r="P970" s="1" t="s">
        <v>31</v>
      </c>
      <c r="Q970" s="3">
        <v>29.5</v>
      </c>
      <c r="R970" s="3">
        <v>0.49</v>
      </c>
      <c r="S970" s="1" t="s">
        <v>32</v>
      </c>
      <c r="T970" s="3">
        <v>29.5</v>
      </c>
      <c r="U970" s="3">
        <v>2.2400000000000002</v>
      </c>
      <c r="V970" s="1" t="s">
        <v>32</v>
      </c>
      <c r="W970" s="1" t="s">
        <v>33</v>
      </c>
      <c r="X970" s="1" t="s">
        <v>800</v>
      </c>
      <c r="Y970" s="1" t="s">
        <v>55</v>
      </c>
      <c r="Z970" s="1" t="s">
        <v>461</v>
      </c>
      <c r="AA970" s="1" t="s">
        <v>462</v>
      </c>
    </row>
    <row r="971" spans="1:27" hidden="1" x14ac:dyDescent="0.25">
      <c r="A971" s="1" t="s">
        <v>26</v>
      </c>
      <c r="B971" s="1" t="s">
        <v>1930</v>
      </c>
      <c r="C971" s="2">
        <v>42331</v>
      </c>
      <c r="D971" s="1" t="s">
        <v>459</v>
      </c>
      <c r="E971" s="7" t="str">
        <f>VLOOKUP(TRIM(D971)*1,CFOP!A:B,2,FALSE)</f>
        <v>Não</v>
      </c>
      <c r="F971" s="1" t="s">
        <v>29</v>
      </c>
      <c r="G971" s="3">
        <v>-29.5</v>
      </c>
      <c r="H971" s="3">
        <v>29.5</v>
      </c>
      <c r="I971" s="3">
        <v>0.37</v>
      </c>
      <c r="J971" s="1" t="s">
        <v>30</v>
      </c>
      <c r="K971" s="3">
        <v>0</v>
      </c>
      <c r="L971" s="3">
        <v>0</v>
      </c>
      <c r="M971" s="1" t="s">
        <v>31</v>
      </c>
      <c r="N971" s="3">
        <v>0</v>
      </c>
      <c r="O971" s="3">
        <v>0</v>
      </c>
      <c r="P971" s="1" t="s">
        <v>31</v>
      </c>
      <c r="Q971" s="3">
        <v>29.5</v>
      </c>
      <c r="R971" s="3">
        <v>0.49</v>
      </c>
      <c r="S971" s="1" t="s">
        <v>32</v>
      </c>
      <c r="T971" s="3">
        <v>29.5</v>
      </c>
      <c r="U971" s="3">
        <v>2.2400000000000002</v>
      </c>
      <c r="V971" s="1" t="s">
        <v>32</v>
      </c>
      <c r="W971" s="1" t="s">
        <v>33</v>
      </c>
      <c r="X971" s="1" t="s">
        <v>800</v>
      </c>
      <c r="Y971" s="1" t="s">
        <v>55</v>
      </c>
      <c r="Z971" s="1" t="s">
        <v>461</v>
      </c>
      <c r="AA971" s="1" t="s">
        <v>462</v>
      </c>
    </row>
    <row r="972" spans="1:27" hidden="1" x14ac:dyDescent="0.25">
      <c r="A972" s="1" t="s">
        <v>26</v>
      </c>
      <c r="B972" s="1" t="s">
        <v>1931</v>
      </c>
      <c r="C972" s="2">
        <v>42331</v>
      </c>
      <c r="D972" s="1" t="s">
        <v>459</v>
      </c>
      <c r="E972" s="7" t="str">
        <f>VLOOKUP(TRIM(D972)*1,CFOP!A:B,2,FALSE)</f>
        <v>Não</v>
      </c>
      <c r="F972" s="1" t="s">
        <v>29</v>
      </c>
      <c r="G972" s="3">
        <v>-29.5</v>
      </c>
      <c r="H972" s="3">
        <v>29.5</v>
      </c>
      <c r="I972" s="3">
        <v>0.37</v>
      </c>
      <c r="J972" s="1" t="s">
        <v>30</v>
      </c>
      <c r="K972" s="3">
        <v>0</v>
      </c>
      <c r="L972" s="3">
        <v>0</v>
      </c>
      <c r="M972" s="1" t="s">
        <v>31</v>
      </c>
      <c r="N972" s="3">
        <v>0</v>
      </c>
      <c r="O972" s="3">
        <v>0</v>
      </c>
      <c r="P972" s="1" t="s">
        <v>31</v>
      </c>
      <c r="Q972" s="3">
        <v>29.5</v>
      </c>
      <c r="R972" s="3">
        <v>0.49</v>
      </c>
      <c r="S972" s="1" t="s">
        <v>32</v>
      </c>
      <c r="T972" s="3">
        <v>29.5</v>
      </c>
      <c r="U972" s="3">
        <v>2.2400000000000002</v>
      </c>
      <c r="V972" s="1" t="s">
        <v>32</v>
      </c>
      <c r="W972" s="1" t="s">
        <v>33</v>
      </c>
      <c r="X972" s="1" t="s">
        <v>800</v>
      </c>
      <c r="Y972" s="1" t="s">
        <v>55</v>
      </c>
      <c r="Z972" s="1" t="s">
        <v>461</v>
      </c>
      <c r="AA972" s="1" t="s">
        <v>462</v>
      </c>
    </row>
    <row r="973" spans="1:27" hidden="1" x14ac:dyDescent="0.25">
      <c r="A973" s="1" t="s">
        <v>26</v>
      </c>
      <c r="B973" s="1" t="s">
        <v>1932</v>
      </c>
      <c r="C973" s="2">
        <v>42331</v>
      </c>
      <c r="D973" s="1" t="s">
        <v>459</v>
      </c>
      <c r="E973" s="7" t="str">
        <f>VLOOKUP(TRIM(D973)*1,CFOP!A:B,2,FALSE)</f>
        <v>Não</v>
      </c>
      <c r="F973" s="1" t="s">
        <v>29</v>
      </c>
      <c r="G973" s="3">
        <v>-29.5</v>
      </c>
      <c r="H973" s="3">
        <v>29.5</v>
      </c>
      <c r="I973" s="3">
        <v>0.37</v>
      </c>
      <c r="J973" s="1" t="s">
        <v>30</v>
      </c>
      <c r="K973" s="3">
        <v>0</v>
      </c>
      <c r="L973" s="3">
        <v>0</v>
      </c>
      <c r="M973" s="1" t="s">
        <v>31</v>
      </c>
      <c r="N973" s="3">
        <v>0</v>
      </c>
      <c r="O973" s="3">
        <v>0</v>
      </c>
      <c r="P973" s="1" t="s">
        <v>31</v>
      </c>
      <c r="Q973" s="3">
        <v>29.5</v>
      </c>
      <c r="R973" s="3">
        <v>0.49</v>
      </c>
      <c r="S973" s="1" t="s">
        <v>32</v>
      </c>
      <c r="T973" s="3">
        <v>29.5</v>
      </c>
      <c r="U973" s="3">
        <v>2.2400000000000002</v>
      </c>
      <c r="V973" s="1" t="s">
        <v>32</v>
      </c>
      <c r="W973" s="1" t="s">
        <v>33</v>
      </c>
      <c r="X973" s="1" t="s">
        <v>800</v>
      </c>
      <c r="Y973" s="1" t="s">
        <v>55</v>
      </c>
      <c r="Z973" s="1" t="s">
        <v>461</v>
      </c>
      <c r="AA973" s="1" t="s">
        <v>462</v>
      </c>
    </row>
    <row r="974" spans="1:27" hidden="1" x14ac:dyDescent="0.25">
      <c r="A974" s="1" t="s">
        <v>26</v>
      </c>
      <c r="B974" s="1" t="s">
        <v>1933</v>
      </c>
      <c r="C974" s="2">
        <v>42331</v>
      </c>
      <c r="D974" s="1" t="s">
        <v>459</v>
      </c>
      <c r="E974" s="7" t="str">
        <f>VLOOKUP(TRIM(D974)*1,CFOP!A:B,2,FALSE)</f>
        <v>Não</v>
      </c>
      <c r="F974" s="1" t="s">
        <v>29</v>
      </c>
      <c r="G974" s="3">
        <v>-29.5</v>
      </c>
      <c r="H974" s="3">
        <v>29.5</v>
      </c>
      <c r="I974" s="3">
        <v>0.37</v>
      </c>
      <c r="J974" s="1" t="s">
        <v>30</v>
      </c>
      <c r="K974" s="3">
        <v>0</v>
      </c>
      <c r="L974" s="3">
        <v>0</v>
      </c>
      <c r="M974" s="1" t="s">
        <v>31</v>
      </c>
      <c r="N974" s="3">
        <v>0</v>
      </c>
      <c r="O974" s="3">
        <v>0</v>
      </c>
      <c r="P974" s="1" t="s">
        <v>31</v>
      </c>
      <c r="Q974" s="3">
        <v>29.5</v>
      </c>
      <c r="R974" s="3">
        <v>0.49</v>
      </c>
      <c r="S974" s="1" t="s">
        <v>32</v>
      </c>
      <c r="T974" s="3">
        <v>29.5</v>
      </c>
      <c r="U974" s="3">
        <v>2.2400000000000002</v>
      </c>
      <c r="V974" s="1" t="s">
        <v>32</v>
      </c>
      <c r="W974" s="1" t="s">
        <v>33</v>
      </c>
      <c r="X974" s="1" t="s">
        <v>800</v>
      </c>
      <c r="Y974" s="1" t="s">
        <v>55</v>
      </c>
      <c r="Z974" s="1" t="s">
        <v>461</v>
      </c>
      <c r="AA974" s="1" t="s">
        <v>462</v>
      </c>
    </row>
    <row r="975" spans="1:27" hidden="1" x14ac:dyDescent="0.25">
      <c r="A975" s="1" t="s">
        <v>26</v>
      </c>
      <c r="B975" s="1" t="s">
        <v>1934</v>
      </c>
      <c r="C975" s="2">
        <v>42331</v>
      </c>
      <c r="D975" s="1" t="s">
        <v>459</v>
      </c>
      <c r="E975" s="7" t="str">
        <f>VLOOKUP(TRIM(D975)*1,CFOP!A:B,2,FALSE)</f>
        <v>Não</v>
      </c>
      <c r="F975" s="1" t="s">
        <v>29</v>
      </c>
      <c r="G975" s="3">
        <v>-29.5</v>
      </c>
      <c r="H975" s="3">
        <v>29.5</v>
      </c>
      <c r="I975" s="3">
        <v>0.37</v>
      </c>
      <c r="J975" s="1" t="s">
        <v>30</v>
      </c>
      <c r="K975" s="3">
        <v>0</v>
      </c>
      <c r="L975" s="3">
        <v>0</v>
      </c>
      <c r="M975" s="1" t="s">
        <v>31</v>
      </c>
      <c r="N975" s="3">
        <v>0</v>
      </c>
      <c r="O975" s="3">
        <v>0</v>
      </c>
      <c r="P975" s="1" t="s">
        <v>31</v>
      </c>
      <c r="Q975" s="3">
        <v>29.5</v>
      </c>
      <c r="R975" s="3">
        <v>0.49</v>
      </c>
      <c r="S975" s="1" t="s">
        <v>32</v>
      </c>
      <c r="T975" s="3">
        <v>29.5</v>
      </c>
      <c r="U975" s="3">
        <v>2.2400000000000002</v>
      </c>
      <c r="V975" s="1" t="s">
        <v>32</v>
      </c>
      <c r="W975" s="1" t="s">
        <v>33</v>
      </c>
      <c r="X975" s="1" t="s">
        <v>800</v>
      </c>
      <c r="Y975" s="1" t="s">
        <v>55</v>
      </c>
      <c r="Z975" s="1" t="s">
        <v>461</v>
      </c>
      <c r="AA975" s="1" t="s">
        <v>462</v>
      </c>
    </row>
    <row r="976" spans="1:27" hidden="1" x14ac:dyDescent="0.25">
      <c r="A976" s="1" t="s">
        <v>26</v>
      </c>
      <c r="B976" s="1" t="s">
        <v>1935</v>
      </c>
      <c r="C976" s="2">
        <v>42331</v>
      </c>
      <c r="D976" s="1" t="s">
        <v>459</v>
      </c>
      <c r="E976" s="7" t="str">
        <f>VLOOKUP(TRIM(D976)*1,CFOP!A:B,2,FALSE)</f>
        <v>Não</v>
      </c>
      <c r="F976" s="1" t="s">
        <v>29</v>
      </c>
      <c r="G976" s="3">
        <v>-29.5</v>
      </c>
      <c r="H976" s="3">
        <v>29.5</v>
      </c>
      <c r="I976" s="3">
        <v>0.37</v>
      </c>
      <c r="J976" s="1" t="s">
        <v>30</v>
      </c>
      <c r="K976" s="3">
        <v>0</v>
      </c>
      <c r="L976" s="3">
        <v>0</v>
      </c>
      <c r="M976" s="1" t="s">
        <v>31</v>
      </c>
      <c r="N976" s="3">
        <v>0</v>
      </c>
      <c r="O976" s="3">
        <v>0</v>
      </c>
      <c r="P976" s="1" t="s">
        <v>31</v>
      </c>
      <c r="Q976" s="3">
        <v>29.5</v>
      </c>
      <c r="R976" s="3">
        <v>0.49</v>
      </c>
      <c r="S976" s="1" t="s">
        <v>32</v>
      </c>
      <c r="T976" s="3">
        <v>29.5</v>
      </c>
      <c r="U976" s="3">
        <v>2.2400000000000002</v>
      </c>
      <c r="V976" s="1" t="s">
        <v>32</v>
      </c>
      <c r="W976" s="1" t="s">
        <v>33</v>
      </c>
      <c r="X976" s="1" t="s">
        <v>800</v>
      </c>
      <c r="Y976" s="1" t="s">
        <v>55</v>
      </c>
      <c r="Z976" s="1" t="s">
        <v>461</v>
      </c>
      <c r="AA976" s="1" t="s">
        <v>462</v>
      </c>
    </row>
    <row r="977" spans="1:27" hidden="1" x14ac:dyDescent="0.25">
      <c r="A977" s="1" t="s">
        <v>26</v>
      </c>
      <c r="B977" s="1" t="s">
        <v>1936</v>
      </c>
      <c r="C977" s="2">
        <v>42331</v>
      </c>
      <c r="D977" s="1" t="s">
        <v>459</v>
      </c>
      <c r="E977" s="7" t="str">
        <f>VLOOKUP(TRIM(D977)*1,CFOP!A:B,2,FALSE)</f>
        <v>Não</v>
      </c>
      <c r="F977" s="1" t="s">
        <v>29</v>
      </c>
      <c r="G977" s="3">
        <v>-29.5</v>
      </c>
      <c r="H977" s="3">
        <v>29.5</v>
      </c>
      <c r="I977" s="3">
        <v>0.37</v>
      </c>
      <c r="J977" s="1" t="s">
        <v>30</v>
      </c>
      <c r="K977" s="3">
        <v>0</v>
      </c>
      <c r="L977" s="3">
        <v>0</v>
      </c>
      <c r="M977" s="1" t="s">
        <v>31</v>
      </c>
      <c r="N977" s="3">
        <v>0</v>
      </c>
      <c r="O977" s="3">
        <v>0</v>
      </c>
      <c r="P977" s="1" t="s">
        <v>31</v>
      </c>
      <c r="Q977" s="3">
        <v>29.5</v>
      </c>
      <c r="R977" s="3">
        <v>0.49</v>
      </c>
      <c r="S977" s="1" t="s">
        <v>32</v>
      </c>
      <c r="T977" s="3">
        <v>29.5</v>
      </c>
      <c r="U977" s="3">
        <v>2.2400000000000002</v>
      </c>
      <c r="V977" s="1" t="s">
        <v>32</v>
      </c>
      <c r="W977" s="1" t="s">
        <v>33</v>
      </c>
      <c r="X977" s="1" t="s">
        <v>800</v>
      </c>
      <c r="Y977" s="1" t="s">
        <v>55</v>
      </c>
      <c r="Z977" s="1" t="s">
        <v>461</v>
      </c>
      <c r="AA977" s="1" t="s">
        <v>462</v>
      </c>
    </row>
    <row r="978" spans="1:27" hidden="1" x14ac:dyDescent="0.25">
      <c r="A978" s="1" t="s">
        <v>26</v>
      </c>
      <c r="B978" s="1" t="s">
        <v>1937</v>
      </c>
      <c r="C978" s="2">
        <v>42331</v>
      </c>
      <c r="D978" s="1" t="s">
        <v>459</v>
      </c>
      <c r="E978" s="7" t="str">
        <f>VLOOKUP(TRIM(D978)*1,CFOP!A:B,2,FALSE)</f>
        <v>Não</v>
      </c>
      <c r="F978" s="1" t="s">
        <v>29</v>
      </c>
      <c r="G978" s="3">
        <v>-29.5</v>
      </c>
      <c r="H978" s="3">
        <v>29.5</v>
      </c>
      <c r="I978" s="3">
        <v>0.37</v>
      </c>
      <c r="J978" s="1" t="s">
        <v>30</v>
      </c>
      <c r="K978" s="3">
        <v>0</v>
      </c>
      <c r="L978" s="3">
        <v>0</v>
      </c>
      <c r="M978" s="1" t="s">
        <v>31</v>
      </c>
      <c r="N978" s="3">
        <v>0</v>
      </c>
      <c r="O978" s="3">
        <v>0</v>
      </c>
      <c r="P978" s="1" t="s">
        <v>31</v>
      </c>
      <c r="Q978" s="3">
        <v>29.5</v>
      </c>
      <c r="R978" s="3">
        <v>0.49</v>
      </c>
      <c r="S978" s="1" t="s">
        <v>32</v>
      </c>
      <c r="T978" s="3">
        <v>29.5</v>
      </c>
      <c r="U978" s="3">
        <v>2.2400000000000002</v>
      </c>
      <c r="V978" s="1" t="s">
        <v>32</v>
      </c>
      <c r="W978" s="1" t="s">
        <v>33</v>
      </c>
      <c r="X978" s="1" t="s">
        <v>800</v>
      </c>
      <c r="Y978" s="1" t="s">
        <v>55</v>
      </c>
      <c r="Z978" s="1" t="s">
        <v>461</v>
      </c>
      <c r="AA978" s="1" t="s">
        <v>462</v>
      </c>
    </row>
    <row r="979" spans="1:27" hidden="1" x14ac:dyDescent="0.25">
      <c r="A979" s="1" t="s">
        <v>26</v>
      </c>
      <c r="B979" s="1" t="s">
        <v>1938</v>
      </c>
      <c r="C979" s="2">
        <v>42331</v>
      </c>
      <c r="D979" s="1" t="s">
        <v>459</v>
      </c>
      <c r="E979" s="7" t="str">
        <f>VLOOKUP(TRIM(D979)*1,CFOP!A:B,2,FALSE)</f>
        <v>Não</v>
      </c>
      <c r="F979" s="1" t="s">
        <v>29</v>
      </c>
      <c r="G979" s="3">
        <v>-29.5</v>
      </c>
      <c r="H979" s="3">
        <v>29.5</v>
      </c>
      <c r="I979" s="3">
        <v>0.37</v>
      </c>
      <c r="J979" s="1" t="s">
        <v>30</v>
      </c>
      <c r="K979" s="3">
        <v>0</v>
      </c>
      <c r="L979" s="3">
        <v>0</v>
      </c>
      <c r="M979" s="1" t="s">
        <v>31</v>
      </c>
      <c r="N979" s="3">
        <v>0</v>
      </c>
      <c r="O979" s="3">
        <v>0</v>
      </c>
      <c r="P979" s="1" t="s">
        <v>31</v>
      </c>
      <c r="Q979" s="3">
        <v>29.5</v>
      </c>
      <c r="R979" s="3">
        <v>0.49</v>
      </c>
      <c r="S979" s="1" t="s">
        <v>32</v>
      </c>
      <c r="T979" s="3">
        <v>29.5</v>
      </c>
      <c r="U979" s="3">
        <v>2.2400000000000002</v>
      </c>
      <c r="V979" s="1" t="s">
        <v>32</v>
      </c>
      <c r="W979" s="1" t="s">
        <v>33</v>
      </c>
      <c r="X979" s="1" t="s">
        <v>800</v>
      </c>
      <c r="Y979" s="1" t="s">
        <v>55</v>
      </c>
      <c r="Z979" s="1" t="s">
        <v>461</v>
      </c>
      <c r="AA979" s="1" t="s">
        <v>462</v>
      </c>
    </row>
    <row r="980" spans="1:27" hidden="1" x14ac:dyDescent="0.25">
      <c r="A980" s="1" t="s">
        <v>26</v>
      </c>
      <c r="B980" s="1" t="s">
        <v>1939</v>
      </c>
      <c r="C980" s="2">
        <v>42331</v>
      </c>
      <c r="D980" s="1" t="s">
        <v>459</v>
      </c>
      <c r="E980" s="7" t="str">
        <f>VLOOKUP(TRIM(D980)*1,CFOP!A:B,2,FALSE)</f>
        <v>Não</v>
      </c>
      <c r="F980" s="1" t="s">
        <v>29</v>
      </c>
      <c r="G980" s="3">
        <v>-29.5</v>
      </c>
      <c r="H980" s="3">
        <v>29.5</v>
      </c>
      <c r="I980" s="3">
        <v>0.37</v>
      </c>
      <c r="J980" s="1" t="s">
        <v>30</v>
      </c>
      <c r="K980" s="3">
        <v>0</v>
      </c>
      <c r="L980" s="3">
        <v>0</v>
      </c>
      <c r="M980" s="1" t="s">
        <v>31</v>
      </c>
      <c r="N980" s="3">
        <v>0</v>
      </c>
      <c r="O980" s="3">
        <v>0</v>
      </c>
      <c r="P980" s="1" t="s">
        <v>31</v>
      </c>
      <c r="Q980" s="3">
        <v>29.5</v>
      </c>
      <c r="R980" s="3">
        <v>0.49</v>
      </c>
      <c r="S980" s="1" t="s">
        <v>32</v>
      </c>
      <c r="T980" s="3">
        <v>29.5</v>
      </c>
      <c r="U980" s="3">
        <v>2.2400000000000002</v>
      </c>
      <c r="V980" s="1" t="s">
        <v>32</v>
      </c>
      <c r="W980" s="1" t="s">
        <v>33</v>
      </c>
      <c r="X980" s="1" t="s">
        <v>800</v>
      </c>
      <c r="Y980" s="1" t="s">
        <v>55</v>
      </c>
      <c r="Z980" s="1" t="s">
        <v>461</v>
      </c>
      <c r="AA980" s="1" t="s">
        <v>462</v>
      </c>
    </row>
    <row r="981" spans="1:27" hidden="1" x14ac:dyDescent="0.25">
      <c r="A981" s="1" t="s">
        <v>26</v>
      </c>
      <c r="B981" s="1" t="s">
        <v>1940</v>
      </c>
      <c r="C981" s="2">
        <v>42331</v>
      </c>
      <c r="D981" s="1" t="s">
        <v>459</v>
      </c>
      <c r="E981" s="7" t="str">
        <f>VLOOKUP(TRIM(D981)*1,CFOP!A:B,2,FALSE)</f>
        <v>Não</v>
      </c>
      <c r="F981" s="1" t="s">
        <v>29</v>
      </c>
      <c r="G981" s="3">
        <v>-29.5</v>
      </c>
      <c r="H981" s="3">
        <v>29.5</v>
      </c>
      <c r="I981" s="3">
        <v>0.37</v>
      </c>
      <c r="J981" s="1" t="s">
        <v>30</v>
      </c>
      <c r="K981" s="3">
        <v>0</v>
      </c>
      <c r="L981" s="3">
        <v>0</v>
      </c>
      <c r="M981" s="1" t="s">
        <v>31</v>
      </c>
      <c r="N981" s="3">
        <v>0</v>
      </c>
      <c r="O981" s="3">
        <v>0</v>
      </c>
      <c r="P981" s="1" t="s">
        <v>31</v>
      </c>
      <c r="Q981" s="3">
        <v>29.5</v>
      </c>
      <c r="R981" s="3">
        <v>0.49</v>
      </c>
      <c r="S981" s="1" t="s">
        <v>32</v>
      </c>
      <c r="T981" s="3">
        <v>29.5</v>
      </c>
      <c r="U981" s="3">
        <v>2.2400000000000002</v>
      </c>
      <c r="V981" s="1" t="s">
        <v>32</v>
      </c>
      <c r="W981" s="1" t="s">
        <v>33</v>
      </c>
      <c r="X981" s="1" t="s">
        <v>800</v>
      </c>
      <c r="Y981" s="1" t="s">
        <v>55</v>
      </c>
      <c r="Z981" s="1" t="s">
        <v>461</v>
      </c>
      <c r="AA981" s="1" t="s">
        <v>462</v>
      </c>
    </row>
    <row r="982" spans="1:27" hidden="1" x14ac:dyDescent="0.25">
      <c r="A982" s="1" t="s">
        <v>26</v>
      </c>
      <c r="B982" s="1" t="s">
        <v>1941</v>
      </c>
      <c r="C982" s="2">
        <v>42331</v>
      </c>
      <c r="D982" s="1" t="s">
        <v>459</v>
      </c>
      <c r="E982" s="7" t="str">
        <f>VLOOKUP(TRIM(D982)*1,CFOP!A:B,2,FALSE)</f>
        <v>Não</v>
      </c>
      <c r="F982" s="1" t="s">
        <v>29</v>
      </c>
      <c r="G982" s="3">
        <v>-160</v>
      </c>
      <c r="H982" s="3">
        <v>160</v>
      </c>
      <c r="I982" s="3">
        <v>2</v>
      </c>
      <c r="J982" s="1" t="s">
        <v>30</v>
      </c>
      <c r="K982" s="3">
        <v>0</v>
      </c>
      <c r="L982" s="3">
        <v>0</v>
      </c>
      <c r="M982" s="1" t="s">
        <v>31</v>
      </c>
      <c r="N982" s="3">
        <v>0</v>
      </c>
      <c r="O982" s="3">
        <v>0</v>
      </c>
      <c r="P982" s="1" t="s">
        <v>31</v>
      </c>
      <c r="Q982" s="3">
        <v>160</v>
      </c>
      <c r="R982" s="3">
        <v>2.64</v>
      </c>
      <c r="S982" s="1" t="s">
        <v>32</v>
      </c>
      <c r="T982" s="3">
        <v>160</v>
      </c>
      <c r="U982" s="3">
        <v>12.16</v>
      </c>
      <c r="V982" s="1" t="s">
        <v>32</v>
      </c>
      <c r="W982" s="1" t="s">
        <v>33</v>
      </c>
      <c r="X982" s="1" t="s">
        <v>800</v>
      </c>
      <c r="Y982" s="1" t="s">
        <v>55</v>
      </c>
      <c r="Z982" s="1" t="s">
        <v>461</v>
      </c>
      <c r="AA982" s="1" t="s">
        <v>462</v>
      </c>
    </row>
    <row r="983" spans="1:27" hidden="1" x14ac:dyDescent="0.25">
      <c r="A983" s="1" t="s">
        <v>26</v>
      </c>
      <c r="B983" s="1" t="s">
        <v>1942</v>
      </c>
      <c r="C983" s="2">
        <v>42331</v>
      </c>
      <c r="D983" s="1" t="s">
        <v>459</v>
      </c>
      <c r="E983" s="7" t="str">
        <f>VLOOKUP(TRIM(D983)*1,CFOP!A:B,2,FALSE)</f>
        <v>Não</v>
      </c>
      <c r="F983" s="1" t="s">
        <v>29</v>
      </c>
      <c r="G983" s="3">
        <v>-29.5</v>
      </c>
      <c r="H983" s="3">
        <v>29.5</v>
      </c>
      <c r="I983" s="3">
        <v>0.37</v>
      </c>
      <c r="J983" s="1" t="s">
        <v>30</v>
      </c>
      <c r="K983" s="3">
        <v>0</v>
      </c>
      <c r="L983" s="3">
        <v>0</v>
      </c>
      <c r="M983" s="1" t="s">
        <v>31</v>
      </c>
      <c r="N983" s="3">
        <v>0</v>
      </c>
      <c r="O983" s="3">
        <v>0</v>
      </c>
      <c r="P983" s="1" t="s">
        <v>31</v>
      </c>
      <c r="Q983" s="3">
        <v>29.5</v>
      </c>
      <c r="R983" s="3">
        <v>0.49</v>
      </c>
      <c r="S983" s="1" t="s">
        <v>32</v>
      </c>
      <c r="T983" s="3">
        <v>29.5</v>
      </c>
      <c r="U983" s="3">
        <v>2.2400000000000002</v>
      </c>
      <c r="V983" s="1" t="s">
        <v>32</v>
      </c>
      <c r="W983" s="1" t="s">
        <v>33</v>
      </c>
      <c r="X983" s="1" t="s">
        <v>800</v>
      </c>
      <c r="Y983" s="1" t="s">
        <v>55</v>
      </c>
      <c r="Z983" s="1" t="s">
        <v>461</v>
      </c>
      <c r="AA983" s="1" t="s">
        <v>462</v>
      </c>
    </row>
    <row r="984" spans="1:27" hidden="1" x14ac:dyDescent="0.25">
      <c r="A984" s="1" t="s">
        <v>26</v>
      </c>
      <c r="B984" s="1" t="s">
        <v>1943</v>
      </c>
      <c r="C984" s="2">
        <v>42331</v>
      </c>
      <c r="D984" s="1" t="s">
        <v>459</v>
      </c>
      <c r="E984" s="7" t="str">
        <f>VLOOKUP(TRIM(D984)*1,CFOP!A:B,2,FALSE)</f>
        <v>Não</v>
      </c>
      <c r="F984" s="1" t="s">
        <v>29</v>
      </c>
      <c r="G984" s="3">
        <v>-29.5</v>
      </c>
      <c r="H984" s="3">
        <v>29.5</v>
      </c>
      <c r="I984" s="3">
        <v>0.37</v>
      </c>
      <c r="J984" s="1" t="s">
        <v>30</v>
      </c>
      <c r="K984" s="3">
        <v>0</v>
      </c>
      <c r="L984" s="3">
        <v>0</v>
      </c>
      <c r="M984" s="1" t="s">
        <v>31</v>
      </c>
      <c r="N984" s="3">
        <v>0</v>
      </c>
      <c r="O984" s="3">
        <v>0</v>
      </c>
      <c r="P984" s="1" t="s">
        <v>31</v>
      </c>
      <c r="Q984" s="3">
        <v>29.5</v>
      </c>
      <c r="R984" s="3">
        <v>0.49</v>
      </c>
      <c r="S984" s="1" t="s">
        <v>32</v>
      </c>
      <c r="T984" s="3">
        <v>29.5</v>
      </c>
      <c r="U984" s="3">
        <v>2.2400000000000002</v>
      </c>
      <c r="V984" s="1" t="s">
        <v>32</v>
      </c>
      <c r="W984" s="1" t="s">
        <v>33</v>
      </c>
      <c r="X984" s="1" t="s">
        <v>800</v>
      </c>
      <c r="Y984" s="1" t="s">
        <v>55</v>
      </c>
      <c r="Z984" s="1" t="s">
        <v>461</v>
      </c>
      <c r="AA984" s="1" t="s">
        <v>462</v>
      </c>
    </row>
    <row r="985" spans="1:27" hidden="1" x14ac:dyDescent="0.25">
      <c r="A985" s="1" t="s">
        <v>26</v>
      </c>
      <c r="B985" s="1" t="s">
        <v>1944</v>
      </c>
      <c r="C985" s="2">
        <v>42331</v>
      </c>
      <c r="D985" s="1" t="s">
        <v>459</v>
      </c>
      <c r="E985" s="7" t="str">
        <f>VLOOKUP(TRIM(D985)*1,CFOP!A:B,2,FALSE)</f>
        <v>Não</v>
      </c>
      <c r="F985" s="1" t="s">
        <v>29</v>
      </c>
      <c r="G985" s="3">
        <v>-29.5</v>
      </c>
      <c r="H985" s="3">
        <v>29.5</v>
      </c>
      <c r="I985" s="3">
        <v>0.37</v>
      </c>
      <c r="J985" s="1" t="s">
        <v>30</v>
      </c>
      <c r="K985" s="3">
        <v>0</v>
      </c>
      <c r="L985" s="3">
        <v>0</v>
      </c>
      <c r="M985" s="1" t="s">
        <v>31</v>
      </c>
      <c r="N985" s="3">
        <v>0</v>
      </c>
      <c r="O985" s="3">
        <v>0</v>
      </c>
      <c r="P985" s="1" t="s">
        <v>31</v>
      </c>
      <c r="Q985" s="3">
        <v>29.5</v>
      </c>
      <c r="R985" s="3">
        <v>0.49</v>
      </c>
      <c r="S985" s="1" t="s">
        <v>32</v>
      </c>
      <c r="T985" s="3">
        <v>29.5</v>
      </c>
      <c r="U985" s="3">
        <v>2.2400000000000002</v>
      </c>
      <c r="V985" s="1" t="s">
        <v>32</v>
      </c>
      <c r="W985" s="1" t="s">
        <v>33</v>
      </c>
      <c r="X985" s="1" t="s">
        <v>800</v>
      </c>
      <c r="Y985" s="1" t="s">
        <v>55</v>
      </c>
      <c r="Z985" s="1" t="s">
        <v>461</v>
      </c>
      <c r="AA985" s="1" t="s">
        <v>462</v>
      </c>
    </row>
    <row r="986" spans="1:27" hidden="1" x14ac:dyDescent="0.25">
      <c r="A986" s="1" t="s">
        <v>26</v>
      </c>
      <c r="B986" s="1" t="s">
        <v>1945</v>
      </c>
      <c r="C986" s="2">
        <v>42331</v>
      </c>
      <c r="D986" s="1" t="s">
        <v>459</v>
      </c>
      <c r="E986" s="7" t="str">
        <f>VLOOKUP(TRIM(D986)*1,CFOP!A:B,2,FALSE)</f>
        <v>Não</v>
      </c>
      <c r="F986" s="1" t="s">
        <v>29</v>
      </c>
      <c r="G986" s="3">
        <v>-29.5</v>
      </c>
      <c r="H986" s="3">
        <v>29.5</v>
      </c>
      <c r="I986" s="3">
        <v>0.37</v>
      </c>
      <c r="J986" s="1" t="s">
        <v>30</v>
      </c>
      <c r="K986" s="3">
        <v>0</v>
      </c>
      <c r="L986" s="3">
        <v>0</v>
      </c>
      <c r="M986" s="1" t="s">
        <v>31</v>
      </c>
      <c r="N986" s="3">
        <v>0</v>
      </c>
      <c r="O986" s="3">
        <v>0</v>
      </c>
      <c r="P986" s="1" t="s">
        <v>31</v>
      </c>
      <c r="Q986" s="3">
        <v>29.5</v>
      </c>
      <c r="R986" s="3">
        <v>0.49</v>
      </c>
      <c r="S986" s="1" t="s">
        <v>32</v>
      </c>
      <c r="T986" s="3">
        <v>29.5</v>
      </c>
      <c r="U986" s="3">
        <v>2.2400000000000002</v>
      </c>
      <c r="V986" s="1" t="s">
        <v>32</v>
      </c>
      <c r="W986" s="1" t="s">
        <v>33</v>
      </c>
      <c r="X986" s="1" t="s">
        <v>800</v>
      </c>
      <c r="Y986" s="1" t="s">
        <v>55</v>
      </c>
      <c r="Z986" s="1" t="s">
        <v>461</v>
      </c>
      <c r="AA986" s="1" t="s">
        <v>462</v>
      </c>
    </row>
    <row r="987" spans="1:27" hidden="1" x14ac:dyDescent="0.25">
      <c r="A987" s="1" t="s">
        <v>26</v>
      </c>
      <c r="B987" s="1" t="s">
        <v>1946</v>
      </c>
      <c r="C987" s="2">
        <v>42331</v>
      </c>
      <c r="D987" s="1" t="s">
        <v>459</v>
      </c>
      <c r="E987" s="7" t="str">
        <f>VLOOKUP(TRIM(D987)*1,CFOP!A:B,2,FALSE)</f>
        <v>Não</v>
      </c>
      <c r="F987" s="1" t="s">
        <v>29</v>
      </c>
      <c r="G987" s="3">
        <v>-29.5</v>
      </c>
      <c r="H987" s="3">
        <v>29.5</v>
      </c>
      <c r="I987" s="3">
        <v>0.37</v>
      </c>
      <c r="J987" s="1" t="s">
        <v>30</v>
      </c>
      <c r="K987" s="3">
        <v>0</v>
      </c>
      <c r="L987" s="3">
        <v>0</v>
      </c>
      <c r="M987" s="1" t="s">
        <v>31</v>
      </c>
      <c r="N987" s="3">
        <v>0</v>
      </c>
      <c r="O987" s="3">
        <v>0</v>
      </c>
      <c r="P987" s="1" t="s">
        <v>31</v>
      </c>
      <c r="Q987" s="3">
        <v>29.5</v>
      </c>
      <c r="R987" s="3">
        <v>0.49</v>
      </c>
      <c r="S987" s="1" t="s">
        <v>32</v>
      </c>
      <c r="T987" s="3">
        <v>29.5</v>
      </c>
      <c r="U987" s="3">
        <v>2.2400000000000002</v>
      </c>
      <c r="V987" s="1" t="s">
        <v>32</v>
      </c>
      <c r="W987" s="1" t="s">
        <v>33</v>
      </c>
      <c r="X987" s="1" t="s">
        <v>800</v>
      </c>
      <c r="Y987" s="1" t="s">
        <v>55</v>
      </c>
      <c r="Z987" s="1" t="s">
        <v>461</v>
      </c>
      <c r="AA987" s="1" t="s">
        <v>462</v>
      </c>
    </row>
    <row r="988" spans="1:27" hidden="1" x14ac:dyDescent="0.25">
      <c r="A988" s="1" t="s">
        <v>26</v>
      </c>
      <c r="B988" s="1" t="s">
        <v>1947</v>
      </c>
      <c r="C988" s="2">
        <v>42331</v>
      </c>
      <c r="D988" s="1" t="s">
        <v>459</v>
      </c>
      <c r="E988" s="7" t="str">
        <f>VLOOKUP(TRIM(D988)*1,CFOP!A:B,2,FALSE)</f>
        <v>Não</v>
      </c>
      <c r="F988" s="1" t="s">
        <v>29</v>
      </c>
      <c r="G988" s="3">
        <v>-93.100000000000009</v>
      </c>
      <c r="H988" s="3">
        <v>93.100000000000009</v>
      </c>
      <c r="I988" s="3">
        <v>1.1599999999999999</v>
      </c>
      <c r="J988" s="1" t="s">
        <v>30</v>
      </c>
      <c r="K988" s="3">
        <v>0</v>
      </c>
      <c r="L988" s="3">
        <v>0</v>
      </c>
      <c r="M988" s="1" t="s">
        <v>31</v>
      </c>
      <c r="N988" s="3">
        <v>0</v>
      </c>
      <c r="O988" s="3">
        <v>0</v>
      </c>
      <c r="P988" s="1" t="s">
        <v>31</v>
      </c>
      <c r="Q988" s="3">
        <v>93.100000000000009</v>
      </c>
      <c r="R988" s="3">
        <v>1.54</v>
      </c>
      <c r="S988" s="1" t="s">
        <v>32</v>
      </c>
      <c r="T988" s="3">
        <v>93.100000000000009</v>
      </c>
      <c r="U988" s="3">
        <v>7.08</v>
      </c>
      <c r="V988" s="1" t="s">
        <v>32</v>
      </c>
      <c r="W988" s="1" t="s">
        <v>33</v>
      </c>
      <c r="X988" s="1" t="s">
        <v>800</v>
      </c>
      <c r="Y988" s="1" t="s">
        <v>55</v>
      </c>
      <c r="Z988" s="1" t="s">
        <v>461</v>
      </c>
      <c r="AA988" s="1" t="s">
        <v>462</v>
      </c>
    </row>
    <row r="989" spans="1:27" hidden="1" x14ac:dyDescent="0.25">
      <c r="A989" s="1" t="s">
        <v>26</v>
      </c>
      <c r="B989" s="1" t="s">
        <v>1948</v>
      </c>
      <c r="C989" s="2">
        <v>42331</v>
      </c>
      <c r="D989" s="1" t="s">
        <v>459</v>
      </c>
      <c r="E989" s="7" t="str">
        <f>VLOOKUP(TRIM(D989)*1,CFOP!A:B,2,FALSE)</f>
        <v>Não</v>
      </c>
      <c r="F989" s="1" t="s">
        <v>29</v>
      </c>
      <c r="G989" s="3">
        <v>-29.5</v>
      </c>
      <c r="H989" s="3">
        <v>29.5</v>
      </c>
      <c r="I989" s="3">
        <v>0.37</v>
      </c>
      <c r="J989" s="1" t="s">
        <v>30</v>
      </c>
      <c r="K989" s="3">
        <v>0</v>
      </c>
      <c r="L989" s="3">
        <v>0</v>
      </c>
      <c r="M989" s="1" t="s">
        <v>31</v>
      </c>
      <c r="N989" s="3">
        <v>0</v>
      </c>
      <c r="O989" s="3">
        <v>0</v>
      </c>
      <c r="P989" s="1" t="s">
        <v>31</v>
      </c>
      <c r="Q989" s="3">
        <v>29.5</v>
      </c>
      <c r="R989" s="3">
        <v>0.49</v>
      </c>
      <c r="S989" s="1" t="s">
        <v>32</v>
      </c>
      <c r="T989" s="3">
        <v>29.5</v>
      </c>
      <c r="U989" s="3">
        <v>2.2400000000000002</v>
      </c>
      <c r="V989" s="1" t="s">
        <v>32</v>
      </c>
      <c r="W989" s="1" t="s">
        <v>33</v>
      </c>
      <c r="X989" s="1" t="s">
        <v>800</v>
      </c>
      <c r="Y989" s="1" t="s">
        <v>55</v>
      </c>
      <c r="Z989" s="1" t="s">
        <v>461</v>
      </c>
      <c r="AA989" s="1" t="s">
        <v>462</v>
      </c>
    </row>
    <row r="990" spans="1:27" hidden="1" x14ac:dyDescent="0.25">
      <c r="A990" s="1" t="s">
        <v>26</v>
      </c>
      <c r="B990" s="1" t="s">
        <v>1949</v>
      </c>
      <c r="C990" s="2">
        <v>42331</v>
      </c>
      <c r="D990" s="1" t="s">
        <v>459</v>
      </c>
      <c r="E990" s="7" t="str">
        <f>VLOOKUP(TRIM(D990)*1,CFOP!A:B,2,FALSE)</f>
        <v>Não</v>
      </c>
      <c r="F990" s="1" t="s">
        <v>29</v>
      </c>
      <c r="G990" s="3">
        <v>-29.5</v>
      </c>
      <c r="H990" s="3">
        <v>29.5</v>
      </c>
      <c r="I990" s="3">
        <v>0.37</v>
      </c>
      <c r="J990" s="1" t="s">
        <v>30</v>
      </c>
      <c r="K990" s="3">
        <v>0</v>
      </c>
      <c r="L990" s="3">
        <v>0</v>
      </c>
      <c r="M990" s="1" t="s">
        <v>31</v>
      </c>
      <c r="N990" s="3">
        <v>0</v>
      </c>
      <c r="O990" s="3">
        <v>0</v>
      </c>
      <c r="P990" s="1" t="s">
        <v>31</v>
      </c>
      <c r="Q990" s="3">
        <v>29.5</v>
      </c>
      <c r="R990" s="3">
        <v>0.49</v>
      </c>
      <c r="S990" s="1" t="s">
        <v>32</v>
      </c>
      <c r="T990" s="3">
        <v>29.5</v>
      </c>
      <c r="U990" s="3">
        <v>2.2400000000000002</v>
      </c>
      <c r="V990" s="1" t="s">
        <v>32</v>
      </c>
      <c r="W990" s="1" t="s">
        <v>33</v>
      </c>
      <c r="X990" s="1" t="s">
        <v>800</v>
      </c>
      <c r="Y990" s="1" t="s">
        <v>55</v>
      </c>
      <c r="Z990" s="1" t="s">
        <v>461</v>
      </c>
      <c r="AA990" s="1" t="s">
        <v>462</v>
      </c>
    </row>
    <row r="991" spans="1:27" hidden="1" x14ac:dyDescent="0.25">
      <c r="A991" s="1" t="s">
        <v>26</v>
      </c>
      <c r="B991" s="1" t="s">
        <v>1950</v>
      </c>
      <c r="C991" s="2">
        <v>42331</v>
      </c>
      <c r="D991" s="1" t="s">
        <v>459</v>
      </c>
      <c r="E991" s="7" t="str">
        <f>VLOOKUP(TRIM(D991)*1,CFOP!A:B,2,FALSE)</f>
        <v>Não</v>
      </c>
      <c r="F991" s="1" t="s">
        <v>29</v>
      </c>
      <c r="G991" s="3">
        <v>-29.5</v>
      </c>
      <c r="H991" s="3">
        <v>29.5</v>
      </c>
      <c r="I991" s="3">
        <v>0.37</v>
      </c>
      <c r="J991" s="1" t="s">
        <v>30</v>
      </c>
      <c r="K991" s="3">
        <v>0</v>
      </c>
      <c r="L991" s="3">
        <v>0</v>
      </c>
      <c r="M991" s="1" t="s">
        <v>31</v>
      </c>
      <c r="N991" s="3">
        <v>0</v>
      </c>
      <c r="O991" s="3">
        <v>0</v>
      </c>
      <c r="P991" s="1" t="s">
        <v>31</v>
      </c>
      <c r="Q991" s="3">
        <v>29.5</v>
      </c>
      <c r="R991" s="3">
        <v>0.49</v>
      </c>
      <c r="S991" s="1" t="s">
        <v>32</v>
      </c>
      <c r="T991" s="3">
        <v>29.5</v>
      </c>
      <c r="U991" s="3">
        <v>2.2400000000000002</v>
      </c>
      <c r="V991" s="1" t="s">
        <v>32</v>
      </c>
      <c r="W991" s="1" t="s">
        <v>33</v>
      </c>
      <c r="X991" s="1" t="s">
        <v>800</v>
      </c>
      <c r="Y991" s="1" t="s">
        <v>55</v>
      </c>
      <c r="Z991" s="1" t="s">
        <v>461</v>
      </c>
      <c r="AA991" s="1" t="s">
        <v>462</v>
      </c>
    </row>
    <row r="992" spans="1:27" hidden="1" x14ac:dyDescent="0.25">
      <c r="A992" s="1" t="s">
        <v>26</v>
      </c>
      <c r="B992" s="1" t="s">
        <v>1951</v>
      </c>
      <c r="C992" s="2">
        <v>42331</v>
      </c>
      <c r="D992" s="1" t="s">
        <v>459</v>
      </c>
      <c r="E992" s="7" t="str">
        <f>VLOOKUP(TRIM(D992)*1,CFOP!A:B,2,FALSE)</f>
        <v>Não</v>
      </c>
      <c r="F992" s="1" t="s">
        <v>29</v>
      </c>
      <c r="G992" s="3">
        <v>-29.5</v>
      </c>
      <c r="H992" s="3">
        <v>29.5</v>
      </c>
      <c r="I992" s="3">
        <v>0.37</v>
      </c>
      <c r="J992" s="1" t="s">
        <v>30</v>
      </c>
      <c r="K992" s="3">
        <v>0</v>
      </c>
      <c r="L992" s="3">
        <v>0</v>
      </c>
      <c r="M992" s="1" t="s">
        <v>31</v>
      </c>
      <c r="N992" s="3">
        <v>0</v>
      </c>
      <c r="O992" s="3">
        <v>0</v>
      </c>
      <c r="P992" s="1" t="s">
        <v>31</v>
      </c>
      <c r="Q992" s="3">
        <v>29.5</v>
      </c>
      <c r="R992" s="3">
        <v>0.49</v>
      </c>
      <c r="S992" s="1" t="s">
        <v>32</v>
      </c>
      <c r="T992" s="3">
        <v>29.5</v>
      </c>
      <c r="U992" s="3">
        <v>2.2400000000000002</v>
      </c>
      <c r="V992" s="1" t="s">
        <v>32</v>
      </c>
      <c r="W992" s="1" t="s">
        <v>33</v>
      </c>
      <c r="X992" s="1" t="s">
        <v>800</v>
      </c>
      <c r="Y992" s="1" t="s">
        <v>55</v>
      </c>
      <c r="Z992" s="1" t="s">
        <v>461</v>
      </c>
      <c r="AA992" s="1" t="s">
        <v>462</v>
      </c>
    </row>
    <row r="993" spans="1:27" hidden="1" x14ac:dyDescent="0.25">
      <c r="A993" s="1" t="s">
        <v>26</v>
      </c>
      <c r="B993" s="1" t="s">
        <v>1952</v>
      </c>
      <c r="C993" s="2">
        <v>42331</v>
      </c>
      <c r="D993" s="1" t="s">
        <v>459</v>
      </c>
      <c r="E993" s="7" t="str">
        <f>VLOOKUP(TRIM(D993)*1,CFOP!A:B,2,FALSE)</f>
        <v>Não</v>
      </c>
      <c r="F993" s="1" t="s">
        <v>29</v>
      </c>
      <c r="G993" s="3">
        <v>-29.5</v>
      </c>
      <c r="H993" s="3">
        <v>29.5</v>
      </c>
      <c r="I993" s="3">
        <v>0.37</v>
      </c>
      <c r="J993" s="1" t="s">
        <v>30</v>
      </c>
      <c r="K993" s="3">
        <v>0</v>
      </c>
      <c r="L993" s="3">
        <v>0</v>
      </c>
      <c r="M993" s="1" t="s">
        <v>31</v>
      </c>
      <c r="N993" s="3">
        <v>0</v>
      </c>
      <c r="O993" s="3">
        <v>0</v>
      </c>
      <c r="P993" s="1" t="s">
        <v>31</v>
      </c>
      <c r="Q993" s="3">
        <v>29.5</v>
      </c>
      <c r="R993" s="3">
        <v>0.49</v>
      </c>
      <c r="S993" s="1" t="s">
        <v>32</v>
      </c>
      <c r="T993" s="3">
        <v>29.5</v>
      </c>
      <c r="U993" s="3">
        <v>2.2400000000000002</v>
      </c>
      <c r="V993" s="1" t="s">
        <v>32</v>
      </c>
      <c r="W993" s="1" t="s">
        <v>33</v>
      </c>
      <c r="X993" s="1" t="s">
        <v>800</v>
      </c>
      <c r="Y993" s="1" t="s">
        <v>55</v>
      </c>
      <c r="Z993" s="1" t="s">
        <v>461</v>
      </c>
      <c r="AA993" s="1" t="s">
        <v>462</v>
      </c>
    </row>
    <row r="994" spans="1:27" hidden="1" x14ac:dyDescent="0.25">
      <c r="A994" s="1" t="s">
        <v>26</v>
      </c>
      <c r="B994" s="1" t="s">
        <v>1953</v>
      </c>
      <c r="C994" s="2">
        <v>42331</v>
      </c>
      <c r="D994" s="1" t="s">
        <v>459</v>
      </c>
      <c r="E994" s="7" t="str">
        <f>VLOOKUP(TRIM(D994)*1,CFOP!A:B,2,FALSE)</f>
        <v>Não</v>
      </c>
      <c r="F994" s="1" t="s">
        <v>29</v>
      </c>
      <c r="G994" s="3">
        <v>-29.5</v>
      </c>
      <c r="H994" s="3">
        <v>29.5</v>
      </c>
      <c r="I994" s="3">
        <v>0.37</v>
      </c>
      <c r="J994" s="1" t="s">
        <v>30</v>
      </c>
      <c r="K994" s="3">
        <v>0</v>
      </c>
      <c r="L994" s="3">
        <v>0</v>
      </c>
      <c r="M994" s="1" t="s">
        <v>31</v>
      </c>
      <c r="N994" s="3">
        <v>0</v>
      </c>
      <c r="O994" s="3">
        <v>0</v>
      </c>
      <c r="P994" s="1" t="s">
        <v>31</v>
      </c>
      <c r="Q994" s="3">
        <v>29.5</v>
      </c>
      <c r="R994" s="3">
        <v>0.49</v>
      </c>
      <c r="S994" s="1" t="s">
        <v>32</v>
      </c>
      <c r="T994" s="3">
        <v>29.5</v>
      </c>
      <c r="U994" s="3">
        <v>2.2400000000000002</v>
      </c>
      <c r="V994" s="1" t="s">
        <v>32</v>
      </c>
      <c r="W994" s="1" t="s">
        <v>33</v>
      </c>
      <c r="X994" s="1" t="s">
        <v>800</v>
      </c>
      <c r="Y994" s="1" t="s">
        <v>55</v>
      </c>
      <c r="Z994" s="1" t="s">
        <v>461</v>
      </c>
      <c r="AA994" s="1" t="s">
        <v>462</v>
      </c>
    </row>
    <row r="995" spans="1:27" hidden="1" x14ac:dyDescent="0.25">
      <c r="A995" s="1" t="s">
        <v>26</v>
      </c>
      <c r="B995" s="1" t="s">
        <v>1954</v>
      </c>
      <c r="C995" s="2">
        <v>42331</v>
      </c>
      <c r="D995" s="1" t="s">
        <v>459</v>
      </c>
      <c r="E995" s="7" t="str">
        <f>VLOOKUP(TRIM(D995)*1,CFOP!A:B,2,FALSE)</f>
        <v>Não</v>
      </c>
      <c r="F995" s="1" t="s">
        <v>29</v>
      </c>
      <c r="G995" s="3">
        <v>-29.5</v>
      </c>
      <c r="H995" s="3">
        <v>29.5</v>
      </c>
      <c r="I995" s="3">
        <v>0.37</v>
      </c>
      <c r="J995" s="1" t="s">
        <v>30</v>
      </c>
      <c r="K995" s="3">
        <v>0</v>
      </c>
      <c r="L995" s="3">
        <v>0</v>
      </c>
      <c r="M995" s="1" t="s">
        <v>31</v>
      </c>
      <c r="N995" s="3">
        <v>0</v>
      </c>
      <c r="O995" s="3">
        <v>0</v>
      </c>
      <c r="P995" s="1" t="s">
        <v>31</v>
      </c>
      <c r="Q995" s="3">
        <v>29.5</v>
      </c>
      <c r="R995" s="3">
        <v>0.49</v>
      </c>
      <c r="S995" s="1" t="s">
        <v>32</v>
      </c>
      <c r="T995" s="3">
        <v>29.5</v>
      </c>
      <c r="U995" s="3">
        <v>2.2400000000000002</v>
      </c>
      <c r="V995" s="1" t="s">
        <v>32</v>
      </c>
      <c r="W995" s="1" t="s">
        <v>33</v>
      </c>
      <c r="X995" s="1" t="s">
        <v>800</v>
      </c>
      <c r="Y995" s="1" t="s">
        <v>55</v>
      </c>
      <c r="Z995" s="1" t="s">
        <v>461</v>
      </c>
      <c r="AA995" s="1" t="s">
        <v>462</v>
      </c>
    </row>
    <row r="996" spans="1:27" hidden="1" x14ac:dyDescent="0.25">
      <c r="A996" s="1" t="s">
        <v>26</v>
      </c>
      <c r="B996" s="1" t="s">
        <v>1955</v>
      </c>
      <c r="C996" s="2">
        <v>42331</v>
      </c>
      <c r="D996" s="1" t="s">
        <v>459</v>
      </c>
      <c r="E996" s="7" t="str">
        <f>VLOOKUP(TRIM(D996)*1,CFOP!A:B,2,FALSE)</f>
        <v>Não</v>
      </c>
      <c r="F996" s="1" t="s">
        <v>29</v>
      </c>
      <c r="G996" s="3">
        <v>-29.5</v>
      </c>
      <c r="H996" s="3">
        <v>29.5</v>
      </c>
      <c r="I996" s="3">
        <v>0.37</v>
      </c>
      <c r="J996" s="1" t="s">
        <v>30</v>
      </c>
      <c r="K996" s="3">
        <v>0</v>
      </c>
      <c r="L996" s="3">
        <v>0</v>
      </c>
      <c r="M996" s="1" t="s">
        <v>31</v>
      </c>
      <c r="N996" s="3">
        <v>0</v>
      </c>
      <c r="O996" s="3">
        <v>0</v>
      </c>
      <c r="P996" s="1" t="s">
        <v>31</v>
      </c>
      <c r="Q996" s="3">
        <v>29.5</v>
      </c>
      <c r="R996" s="3">
        <v>0.49</v>
      </c>
      <c r="S996" s="1" t="s">
        <v>32</v>
      </c>
      <c r="T996" s="3">
        <v>29.5</v>
      </c>
      <c r="U996" s="3">
        <v>2.2400000000000002</v>
      </c>
      <c r="V996" s="1" t="s">
        <v>32</v>
      </c>
      <c r="W996" s="1" t="s">
        <v>33</v>
      </c>
      <c r="X996" s="1" t="s">
        <v>800</v>
      </c>
      <c r="Y996" s="1" t="s">
        <v>55</v>
      </c>
      <c r="Z996" s="1" t="s">
        <v>461</v>
      </c>
      <c r="AA996" s="1" t="s">
        <v>462</v>
      </c>
    </row>
    <row r="997" spans="1:27" hidden="1" x14ac:dyDescent="0.25">
      <c r="A997" s="1" t="s">
        <v>26</v>
      </c>
      <c r="B997" s="1" t="s">
        <v>1956</v>
      </c>
      <c r="C997" s="2">
        <v>42331</v>
      </c>
      <c r="D997" s="1" t="s">
        <v>459</v>
      </c>
      <c r="E997" s="7" t="str">
        <f>VLOOKUP(TRIM(D997)*1,CFOP!A:B,2,FALSE)</f>
        <v>Não</v>
      </c>
      <c r="F997" s="1" t="s">
        <v>29</v>
      </c>
      <c r="G997" s="3">
        <v>-29.5</v>
      </c>
      <c r="H997" s="3">
        <v>29.5</v>
      </c>
      <c r="I997" s="3">
        <v>0.37</v>
      </c>
      <c r="J997" s="1" t="s">
        <v>30</v>
      </c>
      <c r="K997" s="3">
        <v>0</v>
      </c>
      <c r="L997" s="3">
        <v>0</v>
      </c>
      <c r="M997" s="1" t="s">
        <v>31</v>
      </c>
      <c r="N997" s="3">
        <v>0</v>
      </c>
      <c r="O997" s="3">
        <v>0</v>
      </c>
      <c r="P997" s="1" t="s">
        <v>31</v>
      </c>
      <c r="Q997" s="3">
        <v>29.5</v>
      </c>
      <c r="R997" s="3">
        <v>0.49</v>
      </c>
      <c r="S997" s="1" t="s">
        <v>32</v>
      </c>
      <c r="T997" s="3">
        <v>29.5</v>
      </c>
      <c r="U997" s="3">
        <v>2.2400000000000002</v>
      </c>
      <c r="V997" s="1" t="s">
        <v>32</v>
      </c>
      <c r="W997" s="1" t="s">
        <v>33</v>
      </c>
      <c r="X997" s="1" t="s">
        <v>800</v>
      </c>
      <c r="Y997" s="1" t="s">
        <v>55</v>
      </c>
      <c r="Z997" s="1" t="s">
        <v>461</v>
      </c>
      <c r="AA997" s="1" t="s">
        <v>462</v>
      </c>
    </row>
    <row r="998" spans="1:27" hidden="1" x14ac:dyDescent="0.25">
      <c r="A998" s="1" t="s">
        <v>26</v>
      </c>
      <c r="B998" s="1" t="s">
        <v>1957</v>
      </c>
      <c r="C998" s="2">
        <v>42331</v>
      </c>
      <c r="D998" s="1" t="s">
        <v>459</v>
      </c>
      <c r="E998" s="7" t="str">
        <f>VLOOKUP(TRIM(D998)*1,CFOP!A:B,2,FALSE)</f>
        <v>Não</v>
      </c>
      <c r="F998" s="1" t="s">
        <v>29</v>
      </c>
      <c r="G998" s="3">
        <v>-29.5</v>
      </c>
      <c r="H998" s="3">
        <v>29.5</v>
      </c>
      <c r="I998" s="3">
        <v>0.37</v>
      </c>
      <c r="J998" s="1" t="s">
        <v>30</v>
      </c>
      <c r="K998" s="3">
        <v>0</v>
      </c>
      <c r="L998" s="3">
        <v>0</v>
      </c>
      <c r="M998" s="1" t="s">
        <v>31</v>
      </c>
      <c r="N998" s="3">
        <v>0</v>
      </c>
      <c r="O998" s="3">
        <v>0</v>
      </c>
      <c r="P998" s="1" t="s">
        <v>31</v>
      </c>
      <c r="Q998" s="3">
        <v>29.5</v>
      </c>
      <c r="R998" s="3">
        <v>0.49</v>
      </c>
      <c r="S998" s="1" t="s">
        <v>32</v>
      </c>
      <c r="T998" s="3">
        <v>29.5</v>
      </c>
      <c r="U998" s="3">
        <v>2.2400000000000002</v>
      </c>
      <c r="V998" s="1" t="s">
        <v>32</v>
      </c>
      <c r="W998" s="1" t="s">
        <v>33</v>
      </c>
      <c r="X998" s="1" t="s">
        <v>800</v>
      </c>
      <c r="Y998" s="1" t="s">
        <v>55</v>
      </c>
      <c r="Z998" s="1" t="s">
        <v>461</v>
      </c>
      <c r="AA998" s="1" t="s">
        <v>462</v>
      </c>
    </row>
    <row r="999" spans="1:27" hidden="1" x14ac:dyDescent="0.25">
      <c r="A999" s="1" t="s">
        <v>26</v>
      </c>
      <c r="B999" s="1" t="s">
        <v>1958</v>
      </c>
      <c r="C999" s="2">
        <v>42331</v>
      </c>
      <c r="D999" s="1" t="s">
        <v>459</v>
      </c>
      <c r="E999" s="7" t="str">
        <f>VLOOKUP(TRIM(D999)*1,CFOP!A:B,2,FALSE)</f>
        <v>Não</v>
      </c>
      <c r="F999" s="1" t="s">
        <v>29</v>
      </c>
      <c r="G999" s="3">
        <v>-29.5</v>
      </c>
      <c r="H999" s="3">
        <v>29.5</v>
      </c>
      <c r="I999" s="3">
        <v>0.37</v>
      </c>
      <c r="J999" s="1" t="s">
        <v>30</v>
      </c>
      <c r="K999" s="3">
        <v>0</v>
      </c>
      <c r="L999" s="3">
        <v>0</v>
      </c>
      <c r="M999" s="1" t="s">
        <v>31</v>
      </c>
      <c r="N999" s="3">
        <v>0</v>
      </c>
      <c r="O999" s="3">
        <v>0</v>
      </c>
      <c r="P999" s="1" t="s">
        <v>31</v>
      </c>
      <c r="Q999" s="3">
        <v>29.5</v>
      </c>
      <c r="R999" s="3">
        <v>0.49</v>
      </c>
      <c r="S999" s="1" t="s">
        <v>32</v>
      </c>
      <c r="T999" s="3">
        <v>29.5</v>
      </c>
      <c r="U999" s="3">
        <v>2.2400000000000002</v>
      </c>
      <c r="V999" s="1" t="s">
        <v>32</v>
      </c>
      <c r="W999" s="1" t="s">
        <v>33</v>
      </c>
      <c r="X999" s="1" t="s">
        <v>800</v>
      </c>
      <c r="Y999" s="1" t="s">
        <v>55</v>
      </c>
      <c r="Z999" s="1" t="s">
        <v>461</v>
      </c>
      <c r="AA999" s="1" t="s">
        <v>462</v>
      </c>
    </row>
    <row r="1000" spans="1:27" hidden="1" x14ac:dyDescent="0.25">
      <c r="A1000" s="1" t="s">
        <v>26</v>
      </c>
      <c r="B1000" s="1" t="s">
        <v>1959</v>
      </c>
      <c r="C1000" s="2">
        <v>42331</v>
      </c>
      <c r="D1000" s="1" t="s">
        <v>459</v>
      </c>
      <c r="E1000" s="7" t="str">
        <f>VLOOKUP(TRIM(D1000)*1,CFOP!A:B,2,FALSE)</f>
        <v>Não</v>
      </c>
      <c r="F1000" s="1" t="s">
        <v>29</v>
      </c>
      <c r="G1000" s="3">
        <v>-29.5</v>
      </c>
      <c r="H1000" s="3">
        <v>29.5</v>
      </c>
      <c r="I1000" s="3">
        <v>0.37</v>
      </c>
      <c r="J1000" s="1" t="s">
        <v>30</v>
      </c>
      <c r="K1000" s="3">
        <v>0</v>
      </c>
      <c r="L1000" s="3">
        <v>0</v>
      </c>
      <c r="M1000" s="1" t="s">
        <v>31</v>
      </c>
      <c r="N1000" s="3">
        <v>0</v>
      </c>
      <c r="O1000" s="3">
        <v>0</v>
      </c>
      <c r="P1000" s="1" t="s">
        <v>31</v>
      </c>
      <c r="Q1000" s="3">
        <v>29.5</v>
      </c>
      <c r="R1000" s="3">
        <v>0.49</v>
      </c>
      <c r="S1000" s="1" t="s">
        <v>32</v>
      </c>
      <c r="T1000" s="3">
        <v>29.5</v>
      </c>
      <c r="U1000" s="3">
        <v>2.2400000000000002</v>
      </c>
      <c r="V1000" s="1" t="s">
        <v>32</v>
      </c>
      <c r="W1000" s="1" t="s">
        <v>33</v>
      </c>
      <c r="X1000" s="1" t="s">
        <v>800</v>
      </c>
      <c r="Y1000" s="1" t="s">
        <v>55</v>
      </c>
      <c r="Z1000" s="1" t="s">
        <v>461</v>
      </c>
      <c r="AA1000" s="1" t="s">
        <v>462</v>
      </c>
    </row>
    <row r="1001" spans="1:27" hidden="1" x14ac:dyDescent="0.25">
      <c r="A1001" s="1" t="s">
        <v>26</v>
      </c>
      <c r="B1001" s="1" t="s">
        <v>1960</v>
      </c>
      <c r="C1001" s="2">
        <v>42331</v>
      </c>
      <c r="D1001" s="1" t="s">
        <v>459</v>
      </c>
      <c r="E1001" s="7" t="str">
        <f>VLOOKUP(TRIM(D1001)*1,CFOP!A:B,2,FALSE)</f>
        <v>Não</v>
      </c>
      <c r="F1001" s="1" t="s">
        <v>29</v>
      </c>
      <c r="G1001" s="3">
        <v>-200</v>
      </c>
      <c r="H1001" s="3">
        <v>200</v>
      </c>
      <c r="I1001" s="3">
        <v>2.5</v>
      </c>
      <c r="J1001" s="1" t="s">
        <v>30</v>
      </c>
      <c r="K1001" s="3">
        <v>0</v>
      </c>
      <c r="L1001" s="3">
        <v>0</v>
      </c>
      <c r="M1001" s="1" t="s">
        <v>31</v>
      </c>
      <c r="N1001" s="3">
        <v>0</v>
      </c>
      <c r="O1001" s="3">
        <v>0</v>
      </c>
      <c r="P1001" s="1" t="s">
        <v>31</v>
      </c>
      <c r="Q1001" s="3">
        <v>200</v>
      </c>
      <c r="R1001" s="3">
        <v>3.3000000000000003</v>
      </c>
      <c r="S1001" s="1" t="s">
        <v>32</v>
      </c>
      <c r="T1001" s="3">
        <v>200</v>
      </c>
      <c r="U1001" s="3">
        <v>15.200000000000001</v>
      </c>
      <c r="V1001" s="1" t="s">
        <v>32</v>
      </c>
      <c r="W1001" s="1" t="s">
        <v>33</v>
      </c>
      <c r="X1001" s="1" t="s">
        <v>800</v>
      </c>
      <c r="Y1001" s="1" t="s">
        <v>55</v>
      </c>
      <c r="Z1001" s="1" t="s">
        <v>461</v>
      </c>
      <c r="AA1001" s="1" t="s">
        <v>462</v>
      </c>
    </row>
    <row r="1002" spans="1:27" hidden="1" x14ac:dyDescent="0.25">
      <c r="A1002" s="1" t="s">
        <v>26</v>
      </c>
      <c r="B1002" s="1" t="s">
        <v>1961</v>
      </c>
      <c r="C1002" s="2">
        <v>42331</v>
      </c>
      <c r="D1002" s="1" t="s">
        <v>459</v>
      </c>
      <c r="E1002" s="7" t="str">
        <f>VLOOKUP(TRIM(D1002)*1,CFOP!A:B,2,FALSE)</f>
        <v>Não</v>
      </c>
      <c r="F1002" s="1" t="s">
        <v>29</v>
      </c>
      <c r="G1002" s="3">
        <v>-160</v>
      </c>
      <c r="H1002" s="3">
        <v>160</v>
      </c>
      <c r="I1002" s="3">
        <v>2</v>
      </c>
      <c r="J1002" s="1" t="s">
        <v>30</v>
      </c>
      <c r="K1002" s="3">
        <v>0</v>
      </c>
      <c r="L1002" s="3">
        <v>0</v>
      </c>
      <c r="M1002" s="1" t="s">
        <v>31</v>
      </c>
      <c r="N1002" s="3">
        <v>0</v>
      </c>
      <c r="O1002" s="3">
        <v>0</v>
      </c>
      <c r="P1002" s="1" t="s">
        <v>31</v>
      </c>
      <c r="Q1002" s="3">
        <v>160</v>
      </c>
      <c r="R1002" s="3">
        <v>2.64</v>
      </c>
      <c r="S1002" s="1" t="s">
        <v>32</v>
      </c>
      <c r="T1002" s="3">
        <v>160</v>
      </c>
      <c r="U1002" s="3">
        <v>12.16</v>
      </c>
      <c r="V1002" s="1" t="s">
        <v>32</v>
      </c>
      <c r="W1002" s="1" t="s">
        <v>33</v>
      </c>
      <c r="X1002" s="1" t="s">
        <v>800</v>
      </c>
      <c r="Y1002" s="1" t="s">
        <v>55</v>
      </c>
      <c r="Z1002" s="1" t="s">
        <v>461</v>
      </c>
      <c r="AA1002" s="1" t="s">
        <v>462</v>
      </c>
    </row>
    <row r="1003" spans="1:27" hidden="1" x14ac:dyDescent="0.25">
      <c r="A1003" s="1" t="s">
        <v>26</v>
      </c>
      <c r="B1003" s="1" t="s">
        <v>1962</v>
      </c>
      <c r="C1003" s="2">
        <v>42331</v>
      </c>
      <c r="D1003" s="1" t="s">
        <v>459</v>
      </c>
      <c r="E1003" s="7" t="str">
        <f>VLOOKUP(TRIM(D1003)*1,CFOP!A:B,2,FALSE)</f>
        <v>Não</v>
      </c>
      <c r="F1003" s="1" t="s">
        <v>29</v>
      </c>
      <c r="G1003" s="3">
        <v>-350</v>
      </c>
      <c r="H1003" s="3">
        <v>350</v>
      </c>
      <c r="I1003" s="3">
        <v>4.38</v>
      </c>
      <c r="J1003" s="1" t="s">
        <v>30</v>
      </c>
      <c r="K1003" s="3">
        <v>0</v>
      </c>
      <c r="L1003" s="3">
        <v>0</v>
      </c>
      <c r="M1003" s="1" t="s">
        <v>31</v>
      </c>
      <c r="N1003" s="3">
        <v>0</v>
      </c>
      <c r="O1003" s="3">
        <v>0</v>
      </c>
      <c r="P1003" s="1" t="s">
        <v>31</v>
      </c>
      <c r="Q1003" s="3">
        <v>350</v>
      </c>
      <c r="R1003" s="3">
        <v>5.78</v>
      </c>
      <c r="S1003" s="1" t="s">
        <v>32</v>
      </c>
      <c r="T1003" s="3">
        <v>350</v>
      </c>
      <c r="U1003" s="3">
        <v>26.6</v>
      </c>
      <c r="V1003" s="1" t="s">
        <v>32</v>
      </c>
      <c r="W1003" s="1" t="s">
        <v>33</v>
      </c>
      <c r="X1003" s="1" t="s">
        <v>800</v>
      </c>
      <c r="Y1003" s="1" t="s">
        <v>55</v>
      </c>
      <c r="Z1003" s="1" t="s">
        <v>461</v>
      </c>
      <c r="AA1003" s="1" t="s">
        <v>462</v>
      </c>
    </row>
    <row r="1004" spans="1:27" hidden="1" x14ac:dyDescent="0.25">
      <c r="A1004" s="1" t="s">
        <v>26</v>
      </c>
      <c r="B1004" s="1" t="s">
        <v>1963</v>
      </c>
      <c r="C1004" s="2">
        <v>42331</v>
      </c>
      <c r="D1004" s="1" t="s">
        <v>459</v>
      </c>
      <c r="E1004" s="7" t="str">
        <f>VLOOKUP(TRIM(D1004)*1,CFOP!A:B,2,FALSE)</f>
        <v>Não</v>
      </c>
      <c r="F1004" s="1" t="s">
        <v>29</v>
      </c>
      <c r="G1004" s="3">
        <v>-22</v>
      </c>
      <c r="H1004" s="3">
        <v>22</v>
      </c>
      <c r="I1004" s="3">
        <v>0.28000000000000003</v>
      </c>
      <c r="J1004" s="1" t="s">
        <v>30</v>
      </c>
      <c r="K1004" s="3">
        <v>0</v>
      </c>
      <c r="L1004" s="3">
        <v>0</v>
      </c>
      <c r="M1004" s="1" t="s">
        <v>31</v>
      </c>
      <c r="N1004" s="3">
        <v>0</v>
      </c>
      <c r="O1004" s="3">
        <v>0</v>
      </c>
      <c r="P1004" s="1" t="s">
        <v>31</v>
      </c>
      <c r="Q1004" s="3">
        <v>22</v>
      </c>
      <c r="R1004" s="3">
        <v>0.36</v>
      </c>
      <c r="S1004" s="1" t="s">
        <v>32</v>
      </c>
      <c r="T1004" s="3">
        <v>22</v>
      </c>
      <c r="U1004" s="3">
        <v>1.67</v>
      </c>
      <c r="V1004" s="1" t="s">
        <v>32</v>
      </c>
      <c r="W1004" s="1" t="s">
        <v>33</v>
      </c>
      <c r="X1004" s="1" t="s">
        <v>800</v>
      </c>
      <c r="Y1004" s="1" t="s">
        <v>55</v>
      </c>
      <c r="Z1004" s="1" t="s">
        <v>461</v>
      </c>
      <c r="AA1004" s="1" t="s">
        <v>462</v>
      </c>
    </row>
    <row r="1005" spans="1:27" hidden="1" x14ac:dyDescent="0.25">
      <c r="A1005" s="1" t="s">
        <v>26</v>
      </c>
      <c r="B1005" s="1" t="s">
        <v>1964</v>
      </c>
      <c r="C1005" s="2">
        <v>42331</v>
      </c>
      <c r="D1005" s="1" t="s">
        <v>459</v>
      </c>
      <c r="E1005" s="7" t="str">
        <f>VLOOKUP(TRIM(D1005)*1,CFOP!A:B,2,FALSE)</f>
        <v>Não</v>
      </c>
      <c r="F1005" s="1" t="s">
        <v>29</v>
      </c>
      <c r="G1005" s="3">
        <v>-29.5</v>
      </c>
      <c r="H1005" s="3">
        <v>29.5</v>
      </c>
      <c r="I1005" s="3">
        <v>0.37</v>
      </c>
      <c r="J1005" s="1" t="s">
        <v>30</v>
      </c>
      <c r="K1005" s="3">
        <v>0</v>
      </c>
      <c r="L1005" s="3">
        <v>0</v>
      </c>
      <c r="M1005" s="1" t="s">
        <v>31</v>
      </c>
      <c r="N1005" s="3">
        <v>0</v>
      </c>
      <c r="O1005" s="3">
        <v>0</v>
      </c>
      <c r="P1005" s="1" t="s">
        <v>31</v>
      </c>
      <c r="Q1005" s="3">
        <v>29.5</v>
      </c>
      <c r="R1005" s="3">
        <v>0.49</v>
      </c>
      <c r="S1005" s="1" t="s">
        <v>32</v>
      </c>
      <c r="T1005" s="3">
        <v>29.5</v>
      </c>
      <c r="U1005" s="3">
        <v>2.2400000000000002</v>
      </c>
      <c r="V1005" s="1" t="s">
        <v>32</v>
      </c>
      <c r="W1005" s="1" t="s">
        <v>33</v>
      </c>
      <c r="X1005" s="1" t="s">
        <v>800</v>
      </c>
      <c r="Y1005" s="1" t="s">
        <v>55</v>
      </c>
      <c r="Z1005" s="1" t="s">
        <v>461</v>
      </c>
      <c r="AA1005" s="1" t="s">
        <v>462</v>
      </c>
    </row>
    <row r="1006" spans="1:27" hidden="1" x14ac:dyDescent="0.25">
      <c r="A1006" s="1" t="s">
        <v>26</v>
      </c>
      <c r="B1006" s="1" t="s">
        <v>1965</v>
      </c>
      <c r="C1006" s="2">
        <v>42331</v>
      </c>
      <c r="D1006" s="1" t="s">
        <v>459</v>
      </c>
      <c r="E1006" s="7" t="str">
        <f>VLOOKUP(TRIM(D1006)*1,CFOP!A:B,2,FALSE)</f>
        <v>Não</v>
      </c>
      <c r="F1006" s="1" t="s">
        <v>29</v>
      </c>
      <c r="G1006" s="3">
        <v>-29.5</v>
      </c>
      <c r="H1006" s="3">
        <v>29.5</v>
      </c>
      <c r="I1006" s="3">
        <v>0.37</v>
      </c>
      <c r="J1006" s="1" t="s">
        <v>30</v>
      </c>
      <c r="K1006" s="3">
        <v>0</v>
      </c>
      <c r="L1006" s="3">
        <v>0</v>
      </c>
      <c r="M1006" s="1" t="s">
        <v>31</v>
      </c>
      <c r="N1006" s="3">
        <v>0</v>
      </c>
      <c r="O1006" s="3">
        <v>0</v>
      </c>
      <c r="P1006" s="1" t="s">
        <v>31</v>
      </c>
      <c r="Q1006" s="3">
        <v>29.5</v>
      </c>
      <c r="R1006" s="3">
        <v>0.49</v>
      </c>
      <c r="S1006" s="1" t="s">
        <v>32</v>
      </c>
      <c r="T1006" s="3">
        <v>29.5</v>
      </c>
      <c r="U1006" s="3">
        <v>2.2400000000000002</v>
      </c>
      <c r="V1006" s="1" t="s">
        <v>32</v>
      </c>
      <c r="W1006" s="1" t="s">
        <v>33</v>
      </c>
      <c r="X1006" s="1" t="s">
        <v>800</v>
      </c>
      <c r="Y1006" s="1" t="s">
        <v>55</v>
      </c>
      <c r="Z1006" s="1" t="s">
        <v>461</v>
      </c>
      <c r="AA1006" s="1" t="s">
        <v>462</v>
      </c>
    </row>
    <row r="1007" spans="1:27" hidden="1" x14ac:dyDescent="0.25">
      <c r="A1007" s="1" t="s">
        <v>26</v>
      </c>
      <c r="B1007" s="1" t="s">
        <v>1966</v>
      </c>
      <c r="C1007" s="2">
        <v>42331</v>
      </c>
      <c r="D1007" s="1" t="s">
        <v>459</v>
      </c>
      <c r="E1007" s="7" t="str">
        <f>VLOOKUP(TRIM(D1007)*1,CFOP!A:B,2,FALSE)</f>
        <v>Não</v>
      </c>
      <c r="F1007" s="1" t="s">
        <v>29</v>
      </c>
      <c r="G1007" s="3">
        <v>-160</v>
      </c>
      <c r="H1007" s="3">
        <v>160</v>
      </c>
      <c r="I1007" s="3">
        <v>2</v>
      </c>
      <c r="J1007" s="1" t="s">
        <v>30</v>
      </c>
      <c r="K1007" s="3">
        <v>0</v>
      </c>
      <c r="L1007" s="3">
        <v>0</v>
      </c>
      <c r="M1007" s="1" t="s">
        <v>31</v>
      </c>
      <c r="N1007" s="3">
        <v>0</v>
      </c>
      <c r="O1007" s="3">
        <v>0</v>
      </c>
      <c r="P1007" s="1" t="s">
        <v>31</v>
      </c>
      <c r="Q1007" s="3">
        <v>160</v>
      </c>
      <c r="R1007" s="3">
        <v>2.64</v>
      </c>
      <c r="S1007" s="1" t="s">
        <v>32</v>
      </c>
      <c r="T1007" s="3">
        <v>160</v>
      </c>
      <c r="U1007" s="3">
        <v>12.16</v>
      </c>
      <c r="V1007" s="1" t="s">
        <v>32</v>
      </c>
      <c r="W1007" s="1" t="s">
        <v>33</v>
      </c>
      <c r="X1007" s="1" t="s">
        <v>800</v>
      </c>
      <c r="Y1007" s="1" t="s">
        <v>55</v>
      </c>
      <c r="Z1007" s="1" t="s">
        <v>461</v>
      </c>
      <c r="AA1007" s="1" t="s">
        <v>462</v>
      </c>
    </row>
    <row r="1008" spans="1:27" hidden="1" x14ac:dyDescent="0.25">
      <c r="A1008" s="1" t="s">
        <v>26</v>
      </c>
      <c r="B1008" s="1" t="s">
        <v>1967</v>
      </c>
      <c r="C1008" s="2">
        <v>42331</v>
      </c>
      <c r="D1008" s="1" t="s">
        <v>459</v>
      </c>
      <c r="E1008" s="7" t="str">
        <f>VLOOKUP(TRIM(D1008)*1,CFOP!A:B,2,FALSE)</f>
        <v>Não</v>
      </c>
      <c r="F1008" s="1" t="s">
        <v>29</v>
      </c>
      <c r="G1008" s="3">
        <v>-252.15</v>
      </c>
      <c r="H1008" s="3">
        <v>252.15</v>
      </c>
      <c r="I1008" s="3">
        <v>3.15</v>
      </c>
      <c r="J1008" s="1" t="s">
        <v>30</v>
      </c>
      <c r="K1008" s="3">
        <v>0</v>
      </c>
      <c r="L1008" s="3">
        <v>0</v>
      </c>
      <c r="M1008" s="1" t="s">
        <v>31</v>
      </c>
      <c r="N1008" s="3">
        <v>0</v>
      </c>
      <c r="O1008" s="3">
        <v>0</v>
      </c>
      <c r="P1008" s="1" t="s">
        <v>31</v>
      </c>
      <c r="Q1008" s="3">
        <v>252.15</v>
      </c>
      <c r="R1008" s="3">
        <v>4.16</v>
      </c>
      <c r="S1008" s="1" t="s">
        <v>32</v>
      </c>
      <c r="T1008" s="3">
        <v>252.15</v>
      </c>
      <c r="U1008" s="3">
        <v>19.16</v>
      </c>
      <c r="V1008" s="1" t="s">
        <v>32</v>
      </c>
      <c r="W1008" s="1" t="s">
        <v>33</v>
      </c>
      <c r="X1008" s="1" t="s">
        <v>800</v>
      </c>
      <c r="Y1008" s="1" t="s">
        <v>55</v>
      </c>
      <c r="Z1008" s="1" t="s">
        <v>461</v>
      </c>
      <c r="AA1008" s="1" t="s">
        <v>462</v>
      </c>
    </row>
    <row r="1009" spans="1:27" hidden="1" x14ac:dyDescent="0.25">
      <c r="A1009" s="1" t="s">
        <v>26</v>
      </c>
      <c r="B1009" s="1" t="s">
        <v>1968</v>
      </c>
      <c r="C1009" s="2">
        <v>42331</v>
      </c>
      <c r="D1009" s="1" t="s">
        <v>459</v>
      </c>
      <c r="E1009" s="7" t="str">
        <f>VLOOKUP(TRIM(D1009)*1,CFOP!A:B,2,FALSE)</f>
        <v>Não</v>
      </c>
      <c r="F1009" s="1" t="s">
        <v>29</v>
      </c>
      <c r="G1009" s="3">
        <v>-200</v>
      </c>
      <c r="H1009" s="3">
        <v>200</v>
      </c>
      <c r="I1009" s="3">
        <v>2.5</v>
      </c>
      <c r="J1009" s="1" t="s">
        <v>30</v>
      </c>
      <c r="K1009" s="3">
        <v>0</v>
      </c>
      <c r="L1009" s="3">
        <v>0</v>
      </c>
      <c r="M1009" s="1" t="s">
        <v>31</v>
      </c>
      <c r="N1009" s="3">
        <v>0</v>
      </c>
      <c r="O1009" s="3">
        <v>0</v>
      </c>
      <c r="P1009" s="1" t="s">
        <v>31</v>
      </c>
      <c r="Q1009" s="3">
        <v>200</v>
      </c>
      <c r="R1009" s="3">
        <v>3.3000000000000003</v>
      </c>
      <c r="S1009" s="1" t="s">
        <v>32</v>
      </c>
      <c r="T1009" s="3">
        <v>200</v>
      </c>
      <c r="U1009" s="3">
        <v>15.200000000000001</v>
      </c>
      <c r="V1009" s="1" t="s">
        <v>32</v>
      </c>
      <c r="W1009" s="1" t="s">
        <v>33</v>
      </c>
      <c r="X1009" s="1" t="s">
        <v>800</v>
      </c>
      <c r="Y1009" s="1" t="s">
        <v>55</v>
      </c>
      <c r="Z1009" s="1" t="s">
        <v>461</v>
      </c>
      <c r="AA1009" s="1" t="s">
        <v>462</v>
      </c>
    </row>
    <row r="1010" spans="1:27" hidden="1" x14ac:dyDescent="0.25">
      <c r="A1010" s="1" t="s">
        <v>26</v>
      </c>
      <c r="B1010" s="1" t="s">
        <v>1969</v>
      </c>
      <c r="C1010" s="2">
        <v>42331</v>
      </c>
      <c r="D1010" s="1" t="s">
        <v>459</v>
      </c>
      <c r="E1010" s="7" t="str">
        <f>VLOOKUP(TRIM(D1010)*1,CFOP!A:B,2,FALSE)</f>
        <v>Não</v>
      </c>
      <c r="F1010" s="1" t="s">
        <v>29</v>
      </c>
      <c r="G1010" s="3">
        <v>-250</v>
      </c>
      <c r="H1010" s="3">
        <v>250</v>
      </c>
      <c r="I1010" s="3">
        <v>3.13</v>
      </c>
      <c r="J1010" s="1" t="s">
        <v>30</v>
      </c>
      <c r="K1010" s="3">
        <v>0</v>
      </c>
      <c r="L1010" s="3">
        <v>0</v>
      </c>
      <c r="M1010" s="1" t="s">
        <v>31</v>
      </c>
      <c r="N1010" s="3">
        <v>0</v>
      </c>
      <c r="O1010" s="3">
        <v>0</v>
      </c>
      <c r="P1010" s="1" t="s">
        <v>31</v>
      </c>
      <c r="Q1010" s="3">
        <v>250</v>
      </c>
      <c r="R1010" s="3">
        <v>4.13</v>
      </c>
      <c r="S1010" s="1" t="s">
        <v>32</v>
      </c>
      <c r="T1010" s="3">
        <v>250</v>
      </c>
      <c r="U1010" s="3">
        <v>19</v>
      </c>
      <c r="V1010" s="1" t="s">
        <v>32</v>
      </c>
      <c r="W1010" s="1" t="s">
        <v>33</v>
      </c>
      <c r="X1010" s="1" t="s">
        <v>800</v>
      </c>
      <c r="Y1010" s="1" t="s">
        <v>55</v>
      </c>
      <c r="Z1010" s="1" t="s">
        <v>461</v>
      </c>
      <c r="AA1010" s="1" t="s">
        <v>462</v>
      </c>
    </row>
    <row r="1011" spans="1:27" hidden="1" x14ac:dyDescent="0.25">
      <c r="A1011" s="1" t="s">
        <v>26</v>
      </c>
      <c r="B1011" s="1" t="s">
        <v>1970</v>
      </c>
      <c r="C1011" s="2">
        <v>42331</v>
      </c>
      <c r="D1011" s="1" t="s">
        <v>459</v>
      </c>
      <c r="E1011" s="7" t="str">
        <f>VLOOKUP(TRIM(D1011)*1,CFOP!A:B,2,FALSE)</f>
        <v>Não</v>
      </c>
      <c r="F1011" s="1" t="s">
        <v>29</v>
      </c>
      <c r="G1011" s="3">
        <v>-20</v>
      </c>
      <c r="H1011" s="3">
        <v>20</v>
      </c>
      <c r="I1011" s="3">
        <v>0.25</v>
      </c>
      <c r="J1011" s="1" t="s">
        <v>30</v>
      </c>
      <c r="K1011" s="3">
        <v>0</v>
      </c>
      <c r="L1011" s="3">
        <v>0</v>
      </c>
      <c r="M1011" s="1" t="s">
        <v>31</v>
      </c>
      <c r="N1011" s="3">
        <v>0</v>
      </c>
      <c r="O1011" s="3">
        <v>0</v>
      </c>
      <c r="P1011" s="1" t="s">
        <v>31</v>
      </c>
      <c r="Q1011" s="3">
        <v>20</v>
      </c>
      <c r="R1011" s="3">
        <v>0.33</v>
      </c>
      <c r="S1011" s="1" t="s">
        <v>32</v>
      </c>
      <c r="T1011" s="3">
        <v>20</v>
      </c>
      <c r="U1011" s="3">
        <v>1.52</v>
      </c>
      <c r="V1011" s="1" t="s">
        <v>32</v>
      </c>
      <c r="W1011" s="1" t="s">
        <v>33</v>
      </c>
      <c r="X1011" s="1" t="s">
        <v>800</v>
      </c>
      <c r="Y1011" s="1" t="s">
        <v>55</v>
      </c>
      <c r="Z1011" s="1" t="s">
        <v>461</v>
      </c>
      <c r="AA1011" s="1" t="s">
        <v>462</v>
      </c>
    </row>
    <row r="1012" spans="1:27" hidden="1" x14ac:dyDescent="0.25">
      <c r="A1012" s="1" t="s">
        <v>26</v>
      </c>
      <c r="B1012" s="1" t="s">
        <v>1971</v>
      </c>
      <c r="C1012" s="2">
        <v>42331</v>
      </c>
      <c r="D1012" s="1" t="s">
        <v>459</v>
      </c>
      <c r="E1012" s="7" t="str">
        <f>VLOOKUP(TRIM(D1012)*1,CFOP!A:B,2,FALSE)</f>
        <v>Não</v>
      </c>
      <c r="F1012" s="1" t="s">
        <v>29</v>
      </c>
      <c r="G1012" s="3">
        <v>-160</v>
      </c>
      <c r="H1012" s="3">
        <v>160</v>
      </c>
      <c r="I1012" s="3">
        <v>2</v>
      </c>
      <c r="J1012" s="1" t="s">
        <v>30</v>
      </c>
      <c r="K1012" s="3">
        <v>0</v>
      </c>
      <c r="L1012" s="3">
        <v>0</v>
      </c>
      <c r="M1012" s="1" t="s">
        <v>31</v>
      </c>
      <c r="N1012" s="3">
        <v>0</v>
      </c>
      <c r="O1012" s="3">
        <v>0</v>
      </c>
      <c r="P1012" s="1" t="s">
        <v>31</v>
      </c>
      <c r="Q1012" s="3">
        <v>160</v>
      </c>
      <c r="R1012" s="3">
        <v>2.64</v>
      </c>
      <c r="S1012" s="1" t="s">
        <v>32</v>
      </c>
      <c r="T1012" s="3">
        <v>160</v>
      </c>
      <c r="U1012" s="3">
        <v>12.16</v>
      </c>
      <c r="V1012" s="1" t="s">
        <v>32</v>
      </c>
      <c r="W1012" s="1" t="s">
        <v>33</v>
      </c>
      <c r="X1012" s="1" t="s">
        <v>800</v>
      </c>
      <c r="Y1012" s="1" t="s">
        <v>55</v>
      </c>
      <c r="Z1012" s="1" t="s">
        <v>461</v>
      </c>
      <c r="AA1012" s="1" t="s">
        <v>462</v>
      </c>
    </row>
    <row r="1013" spans="1:27" hidden="1" x14ac:dyDescent="0.25">
      <c r="A1013" s="1" t="s">
        <v>26</v>
      </c>
      <c r="B1013" s="1" t="s">
        <v>1972</v>
      </c>
      <c r="C1013" s="2">
        <v>42331</v>
      </c>
      <c r="D1013" s="1" t="s">
        <v>459</v>
      </c>
      <c r="E1013" s="7" t="str">
        <f>VLOOKUP(TRIM(D1013)*1,CFOP!A:B,2,FALSE)</f>
        <v>Não</v>
      </c>
      <c r="F1013" s="1" t="s">
        <v>29</v>
      </c>
      <c r="G1013" s="3">
        <v>-20</v>
      </c>
      <c r="H1013" s="3">
        <v>20</v>
      </c>
      <c r="I1013" s="3">
        <v>0.25</v>
      </c>
      <c r="J1013" s="1" t="s">
        <v>30</v>
      </c>
      <c r="K1013" s="3">
        <v>0</v>
      </c>
      <c r="L1013" s="3">
        <v>0</v>
      </c>
      <c r="M1013" s="1" t="s">
        <v>31</v>
      </c>
      <c r="N1013" s="3">
        <v>0</v>
      </c>
      <c r="O1013" s="3">
        <v>0</v>
      </c>
      <c r="P1013" s="1" t="s">
        <v>31</v>
      </c>
      <c r="Q1013" s="3">
        <v>20</v>
      </c>
      <c r="R1013" s="3">
        <v>0.33</v>
      </c>
      <c r="S1013" s="1" t="s">
        <v>32</v>
      </c>
      <c r="T1013" s="3">
        <v>20</v>
      </c>
      <c r="U1013" s="3">
        <v>1.52</v>
      </c>
      <c r="V1013" s="1" t="s">
        <v>32</v>
      </c>
      <c r="W1013" s="1" t="s">
        <v>33</v>
      </c>
      <c r="X1013" s="1" t="s">
        <v>800</v>
      </c>
      <c r="Y1013" s="1" t="s">
        <v>55</v>
      </c>
      <c r="Z1013" s="1" t="s">
        <v>461</v>
      </c>
      <c r="AA1013" s="1" t="s">
        <v>462</v>
      </c>
    </row>
    <row r="1014" spans="1:27" hidden="1" x14ac:dyDescent="0.25">
      <c r="A1014" s="1" t="s">
        <v>26</v>
      </c>
      <c r="B1014" s="1" t="s">
        <v>1973</v>
      </c>
      <c r="C1014" s="2">
        <v>42331</v>
      </c>
      <c r="D1014" s="1" t="s">
        <v>459</v>
      </c>
      <c r="E1014" s="7" t="str">
        <f>VLOOKUP(TRIM(D1014)*1,CFOP!A:B,2,FALSE)</f>
        <v>Não</v>
      </c>
      <c r="F1014" s="1" t="s">
        <v>29</v>
      </c>
      <c r="G1014" s="3">
        <v>-29.5</v>
      </c>
      <c r="H1014" s="3">
        <v>29.5</v>
      </c>
      <c r="I1014" s="3">
        <v>0.37</v>
      </c>
      <c r="J1014" s="1" t="s">
        <v>30</v>
      </c>
      <c r="K1014" s="3">
        <v>0</v>
      </c>
      <c r="L1014" s="3">
        <v>0</v>
      </c>
      <c r="M1014" s="1" t="s">
        <v>31</v>
      </c>
      <c r="N1014" s="3">
        <v>0</v>
      </c>
      <c r="O1014" s="3">
        <v>0</v>
      </c>
      <c r="P1014" s="1" t="s">
        <v>31</v>
      </c>
      <c r="Q1014" s="3">
        <v>29.5</v>
      </c>
      <c r="R1014" s="3">
        <v>0.49</v>
      </c>
      <c r="S1014" s="1" t="s">
        <v>32</v>
      </c>
      <c r="T1014" s="3">
        <v>29.5</v>
      </c>
      <c r="U1014" s="3">
        <v>2.2400000000000002</v>
      </c>
      <c r="V1014" s="1" t="s">
        <v>32</v>
      </c>
      <c r="W1014" s="1" t="s">
        <v>33</v>
      </c>
      <c r="X1014" s="1" t="s">
        <v>800</v>
      </c>
      <c r="Y1014" s="1" t="s">
        <v>55</v>
      </c>
      <c r="Z1014" s="1" t="s">
        <v>461</v>
      </c>
      <c r="AA1014" s="1" t="s">
        <v>462</v>
      </c>
    </row>
    <row r="1015" spans="1:27" hidden="1" x14ac:dyDescent="0.25">
      <c r="A1015" s="1" t="s">
        <v>26</v>
      </c>
      <c r="B1015" s="1" t="s">
        <v>1974</v>
      </c>
      <c r="C1015" s="2">
        <v>42331</v>
      </c>
      <c r="D1015" s="1" t="s">
        <v>459</v>
      </c>
      <c r="E1015" s="7" t="str">
        <f>VLOOKUP(TRIM(D1015)*1,CFOP!A:B,2,FALSE)</f>
        <v>Não</v>
      </c>
      <c r="F1015" s="1" t="s">
        <v>29</v>
      </c>
      <c r="G1015" s="3">
        <v>-29.5</v>
      </c>
      <c r="H1015" s="3">
        <v>29.5</v>
      </c>
      <c r="I1015" s="3">
        <v>0.37</v>
      </c>
      <c r="J1015" s="1" t="s">
        <v>30</v>
      </c>
      <c r="K1015" s="3">
        <v>0</v>
      </c>
      <c r="L1015" s="3">
        <v>0</v>
      </c>
      <c r="M1015" s="1" t="s">
        <v>31</v>
      </c>
      <c r="N1015" s="3">
        <v>0</v>
      </c>
      <c r="O1015" s="3">
        <v>0</v>
      </c>
      <c r="P1015" s="1" t="s">
        <v>31</v>
      </c>
      <c r="Q1015" s="3">
        <v>29.5</v>
      </c>
      <c r="R1015" s="3">
        <v>0.49</v>
      </c>
      <c r="S1015" s="1" t="s">
        <v>32</v>
      </c>
      <c r="T1015" s="3">
        <v>29.5</v>
      </c>
      <c r="U1015" s="3">
        <v>2.2400000000000002</v>
      </c>
      <c r="V1015" s="1" t="s">
        <v>32</v>
      </c>
      <c r="W1015" s="1" t="s">
        <v>33</v>
      </c>
      <c r="X1015" s="1" t="s">
        <v>800</v>
      </c>
      <c r="Y1015" s="1" t="s">
        <v>55</v>
      </c>
      <c r="Z1015" s="1" t="s">
        <v>461</v>
      </c>
      <c r="AA1015" s="1" t="s">
        <v>462</v>
      </c>
    </row>
    <row r="1016" spans="1:27" hidden="1" x14ac:dyDescent="0.25">
      <c r="A1016" s="1" t="s">
        <v>26</v>
      </c>
      <c r="B1016" s="1" t="s">
        <v>1975</v>
      </c>
      <c r="C1016" s="2">
        <v>42331</v>
      </c>
      <c r="D1016" s="1" t="s">
        <v>459</v>
      </c>
      <c r="E1016" s="7" t="str">
        <f>VLOOKUP(TRIM(D1016)*1,CFOP!A:B,2,FALSE)</f>
        <v>Não</v>
      </c>
      <c r="F1016" s="1" t="s">
        <v>29</v>
      </c>
      <c r="G1016" s="3">
        <v>-29.5</v>
      </c>
      <c r="H1016" s="3">
        <v>29.5</v>
      </c>
      <c r="I1016" s="3">
        <v>0.37</v>
      </c>
      <c r="J1016" s="1" t="s">
        <v>30</v>
      </c>
      <c r="K1016" s="3">
        <v>0</v>
      </c>
      <c r="L1016" s="3">
        <v>0</v>
      </c>
      <c r="M1016" s="1" t="s">
        <v>31</v>
      </c>
      <c r="N1016" s="3">
        <v>0</v>
      </c>
      <c r="O1016" s="3">
        <v>0</v>
      </c>
      <c r="P1016" s="1" t="s">
        <v>31</v>
      </c>
      <c r="Q1016" s="3">
        <v>29.5</v>
      </c>
      <c r="R1016" s="3">
        <v>0.49</v>
      </c>
      <c r="S1016" s="1" t="s">
        <v>32</v>
      </c>
      <c r="T1016" s="3">
        <v>29.5</v>
      </c>
      <c r="U1016" s="3">
        <v>2.2400000000000002</v>
      </c>
      <c r="V1016" s="1" t="s">
        <v>32</v>
      </c>
      <c r="W1016" s="1" t="s">
        <v>33</v>
      </c>
      <c r="X1016" s="1" t="s">
        <v>800</v>
      </c>
      <c r="Y1016" s="1" t="s">
        <v>55</v>
      </c>
      <c r="Z1016" s="1" t="s">
        <v>461</v>
      </c>
      <c r="AA1016" s="1" t="s">
        <v>462</v>
      </c>
    </row>
    <row r="1017" spans="1:27" hidden="1" x14ac:dyDescent="0.25">
      <c r="A1017" s="1" t="s">
        <v>26</v>
      </c>
      <c r="B1017" s="1" t="s">
        <v>1976</v>
      </c>
      <c r="C1017" s="2">
        <v>42331</v>
      </c>
      <c r="D1017" s="1" t="s">
        <v>459</v>
      </c>
      <c r="E1017" s="7" t="str">
        <f>VLOOKUP(TRIM(D1017)*1,CFOP!A:B,2,FALSE)</f>
        <v>Não</v>
      </c>
      <c r="F1017" s="1" t="s">
        <v>29</v>
      </c>
      <c r="G1017" s="3">
        <v>-29.5</v>
      </c>
      <c r="H1017" s="3">
        <v>29.5</v>
      </c>
      <c r="I1017" s="3">
        <v>0.37</v>
      </c>
      <c r="J1017" s="1" t="s">
        <v>30</v>
      </c>
      <c r="K1017" s="3">
        <v>0</v>
      </c>
      <c r="L1017" s="3">
        <v>0</v>
      </c>
      <c r="M1017" s="1" t="s">
        <v>31</v>
      </c>
      <c r="N1017" s="3">
        <v>0</v>
      </c>
      <c r="O1017" s="3">
        <v>0</v>
      </c>
      <c r="P1017" s="1" t="s">
        <v>31</v>
      </c>
      <c r="Q1017" s="3">
        <v>29.5</v>
      </c>
      <c r="R1017" s="3">
        <v>0.49</v>
      </c>
      <c r="S1017" s="1" t="s">
        <v>32</v>
      </c>
      <c r="T1017" s="3">
        <v>29.5</v>
      </c>
      <c r="U1017" s="3">
        <v>2.2400000000000002</v>
      </c>
      <c r="V1017" s="1" t="s">
        <v>32</v>
      </c>
      <c r="W1017" s="1" t="s">
        <v>33</v>
      </c>
      <c r="X1017" s="1" t="s">
        <v>800</v>
      </c>
      <c r="Y1017" s="1" t="s">
        <v>55</v>
      </c>
      <c r="Z1017" s="1" t="s">
        <v>461</v>
      </c>
      <c r="AA1017" s="1" t="s">
        <v>462</v>
      </c>
    </row>
    <row r="1018" spans="1:27" hidden="1" x14ac:dyDescent="0.25">
      <c r="A1018" s="1" t="s">
        <v>26</v>
      </c>
      <c r="B1018" s="1" t="s">
        <v>1977</v>
      </c>
      <c r="C1018" s="2">
        <v>42331</v>
      </c>
      <c r="D1018" s="1" t="s">
        <v>459</v>
      </c>
      <c r="E1018" s="7" t="str">
        <f>VLOOKUP(TRIM(D1018)*1,CFOP!A:B,2,FALSE)</f>
        <v>Não</v>
      </c>
      <c r="F1018" s="1" t="s">
        <v>29</v>
      </c>
      <c r="G1018" s="3">
        <v>-29.5</v>
      </c>
      <c r="H1018" s="3">
        <v>29.5</v>
      </c>
      <c r="I1018" s="3">
        <v>0.37</v>
      </c>
      <c r="J1018" s="1" t="s">
        <v>30</v>
      </c>
      <c r="K1018" s="3">
        <v>0</v>
      </c>
      <c r="L1018" s="3">
        <v>0</v>
      </c>
      <c r="M1018" s="1" t="s">
        <v>31</v>
      </c>
      <c r="N1018" s="3">
        <v>0</v>
      </c>
      <c r="O1018" s="3">
        <v>0</v>
      </c>
      <c r="P1018" s="1" t="s">
        <v>31</v>
      </c>
      <c r="Q1018" s="3">
        <v>29.5</v>
      </c>
      <c r="R1018" s="3">
        <v>0.49</v>
      </c>
      <c r="S1018" s="1" t="s">
        <v>32</v>
      </c>
      <c r="T1018" s="3">
        <v>29.5</v>
      </c>
      <c r="U1018" s="3">
        <v>2.2400000000000002</v>
      </c>
      <c r="V1018" s="1" t="s">
        <v>32</v>
      </c>
      <c r="W1018" s="1" t="s">
        <v>33</v>
      </c>
      <c r="X1018" s="1" t="s">
        <v>800</v>
      </c>
      <c r="Y1018" s="1" t="s">
        <v>55</v>
      </c>
      <c r="Z1018" s="1" t="s">
        <v>461</v>
      </c>
      <c r="AA1018" s="1" t="s">
        <v>462</v>
      </c>
    </row>
    <row r="1019" spans="1:27" hidden="1" x14ac:dyDescent="0.25">
      <c r="A1019" s="1" t="s">
        <v>26</v>
      </c>
      <c r="B1019" s="1" t="s">
        <v>1978</v>
      </c>
      <c r="C1019" s="2">
        <v>42331</v>
      </c>
      <c r="D1019" s="1" t="s">
        <v>459</v>
      </c>
      <c r="E1019" s="7" t="str">
        <f>VLOOKUP(TRIM(D1019)*1,CFOP!A:B,2,FALSE)</f>
        <v>Não</v>
      </c>
      <c r="F1019" s="1" t="s">
        <v>29</v>
      </c>
      <c r="G1019" s="3">
        <v>-29.5</v>
      </c>
      <c r="H1019" s="3">
        <v>29.5</v>
      </c>
      <c r="I1019" s="3">
        <v>0.37</v>
      </c>
      <c r="J1019" s="1" t="s">
        <v>30</v>
      </c>
      <c r="K1019" s="3">
        <v>0</v>
      </c>
      <c r="L1019" s="3">
        <v>0</v>
      </c>
      <c r="M1019" s="1" t="s">
        <v>31</v>
      </c>
      <c r="N1019" s="3">
        <v>0</v>
      </c>
      <c r="O1019" s="3">
        <v>0</v>
      </c>
      <c r="P1019" s="1" t="s">
        <v>31</v>
      </c>
      <c r="Q1019" s="3">
        <v>29.5</v>
      </c>
      <c r="R1019" s="3">
        <v>0.49</v>
      </c>
      <c r="S1019" s="1" t="s">
        <v>32</v>
      </c>
      <c r="T1019" s="3">
        <v>29.5</v>
      </c>
      <c r="U1019" s="3">
        <v>2.2400000000000002</v>
      </c>
      <c r="V1019" s="1" t="s">
        <v>32</v>
      </c>
      <c r="W1019" s="1" t="s">
        <v>33</v>
      </c>
      <c r="X1019" s="1" t="s">
        <v>800</v>
      </c>
      <c r="Y1019" s="1" t="s">
        <v>55</v>
      </c>
      <c r="Z1019" s="1" t="s">
        <v>461</v>
      </c>
      <c r="AA1019" s="1" t="s">
        <v>462</v>
      </c>
    </row>
    <row r="1020" spans="1:27" hidden="1" x14ac:dyDescent="0.25">
      <c r="A1020" s="1" t="s">
        <v>26</v>
      </c>
      <c r="B1020" s="1" t="s">
        <v>1979</v>
      </c>
      <c r="C1020" s="2">
        <v>42331</v>
      </c>
      <c r="D1020" s="1" t="s">
        <v>459</v>
      </c>
      <c r="E1020" s="7" t="str">
        <f>VLOOKUP(TRIM(D1020)*1,CFOP!A:B,2,FALSE)</f>
        <v>Não</v>
      </c>
      <c r="F1020" s="1" t="s">
        <v>29</v>
      </c>
      <c r="G1020" s="3">
        <v>-29.5</v>
      </c>
      <c r="H1020" s="3">
        <v>29.5</v>
      </c>
      <c r="I1020" s="3">
        <v>0.37</v>
      </c>
      <c r="J1020" s="1" t="s">
        <v>30</v>
      </c>
      <c r="K1020" s="3">
        <v>0</v>
      </c>
      <c r="L1020" s="3">
        <v>0</v>
      </c>
      <c r="M1020" s="1" t="s">
        <v>31</v>
      </c>
      <c r="N1020" s="3">
        <v>0</v>
      </c>
      <c r="O1020" s="3">
        <v>0</v>
      </c>
      <c r="P1020" s="1" t="s">
        <v>31</v>
      </c>
      <c r="Q1020" s="3">
        <v>29.5</v>
      </c>
      <c r="R1020" s="3">
        <v>0.49</v>
      </c>
      <c r="S1020" s="1" t="s">
        <v>32</v>
      </c>
      <c r="T1020" s="3">
        <v>29.5</v>
      </c>
      <c r="U1020" s="3">
        <v>2.2400000000000002</v>
      </c>
      <c r="V1020" s="1" t="s">
        <v>32</v>
      </c>
      <c r="W1020" s="1" t="s">
        <v>33</v>
      </c>
      <c r="X1020" s="1" t="s">
        <v>800</v>
      </c>
      <c r="Y1020" s="1" t="s">
        <v>55</v>
      </c>
      <c r="Z1020" s="1" t="s">
        <v>461</v>
      </c>
      <c r="AA1020" s="1" t="s">
        <v>462</v>
      </c>
    </row>
    <row r="1021" spans="1:27" hidden="1" x14ac:dyDescent="0.25">
      <c r="A1021" s="1" t="s">
        <v>26</v>
      </c>
      <c r="B1021" s="1" t="s">
        <v>1980</v>
      </c>
      <c r="C1021" s="2">
        <v>42331</v>
      </c>
      <c r="D1021" s="1" t="s">
        <v>459</v>
      </c>
      <c r="E1021" s="7" t="str">
        <f>VLOOKUP(TRIM(D1021)*1,CFOP!A:B,2,FALSE)</f>
        <v>Não</v>
      </c>
      <c r="F1021" s="1" t="s">
        <v>29</v>
      </c>
      <c r="G1021" s="3">
        <v>-29.5</v>
      </c>
      <c r="H1021" s="3">
        <v>29.5</v>
      </c>
      <c r="I1021" s="3">
        <v>0.37</v>
      </c>
      <c r="J1021" s="1" t="s">
        <v>30</v>
      </c>
      <c r="K1021" s="3">
        <v>0</v>
      </c>
      <c r="L1021" s="3">
        <v>0</v>
      </c>
      <c r="M1021" s="1" t="s">
        <v>31</v>
      </c>
      <c r="N1021" s="3">
        <v>0</v>
      </c>
      <c r="O1021" s="3">
        <v>0</v>
      </c>
      <c r="P1021" s="1" t="s">
        <v>31</v>
      </c>
      <c r="Q1021" s="3">
        <v>29.5</v>
      </c>
      <c r="R1021" s="3">
        <v>0.49</v>
      </c>
      <c r="S1021" s="1" t="s">
        <v>32</v>
      </c>
      <c r="T1021" s="3">
        <v>29.5</v>
      </c>
      <c r="U1021" s="3">
        <v>2.2400000000000002</v>
      </c>
      <c r="V1021" s="1" t="s">
        <v>32</v>
      </c>
      <c r="W1021" s="1" t="s">
        <v>33</v>
      </c>
      <c r="X1021" s="1" t="s">
        <v>800</v>
      </c>
      <c r="Y1021" s="1" t="s">
        <v>55</v>
      </c>
      <c r="Z1021" s="1" t="s">
        <v>461</v>
      </c>
      <c r="AA1021" s="1" t="s">
        <v>462</v>
      </c>
    </row>
    <row r="1022" spans="1:27" hidden="1" x14ac:dyDescent="0.25">
      <c r="A1022" s="1" t="s">
        <v>26</v>
      </c>
      <c r="B1022" s="1" t="s">
        <v>1981</v>
      </c>
      <c r="C1022" s="2">
        <v>42331</v>
      </c>
      <c r="D1022" s="1" t="s">
        <v>459</v>
      </c>
      <c r="E1022" s="7" t="str">
        <f>VLOOKUP(TRIM(D1022)*1,CFOP!A:B,2,FALSE)</f>
        <v>Não</v>
      </c>
      <c r="F1022" s="1" t="s">
        <v>29</v>
      </c>
      <c r="G1022" s="3">
        <v>-204.65</v>
      </c>
      <c r="H1022" s="3">
        <v>204.65</v>
      </c>
      <c r="I1022" s="3">
        <v>2.56</v>
      </c>
      <c r="J1022" s="1" t="s">
        <v>30</v>
      </c>
      <c r="K1022" s="3">
        <v>0</v>
      </c>
      <c r="L1022" s="3">
        <v>0</v>
      </c>
      <c r="M1022" s="1" t="s">
        <v>31</v>
      </c>
      <c r="N1022" s="3">
        <v>0</v>
      </c>
      <c r="O1022" s="3">
        <v>0</v>
      </c>
      <c r="P1022" s="1" t="s">
        <v>31</v>
      </c>
      <c r="Q1022" s="3">
        <v>204.65</v>
      </c>
      <c r="R1022" s="3">
        <v>3.38</v>
      </c>
      <c r="S1022" s="1" t="s">
        <v>32</v>
      </c>
      <c r="T1022" s="3">
        <v>204.65</v>
      </c>
      <c r="U1022" s="3">
        <v>15.55</v>
      </c>
      <c r="V1022" s="1" t="s">
        <v>32</v>
      </c>
      <c r="W1022" s="1" t="s">
        <v>33</v>
      </c>
      <c r="X1022" s="1" t="s">
        <v>800</v>
      </c>
      <c r="Y1022" s="1" t="s">
        <v>55</v>
      </c>
      <c r="Z1022" s="1" t="s">
        <v>461</v>
      </c>
      <c r="AA1022" s="1" t="s">
        <v>462</v>
      </c>
    </row>
    <row r="1023" spans="1:27" hidden="1" x14ac:dyDescent="0.25">
      <c r="A1023" s="1" t="s">
        <v>26</v>
      </c>
      <c r="B1023" s="1" t="s">
        <v>1982</v>
      </c>
      <c r="C1023" s="2">
        <v>42331</v>
      </c>
      <c r="D1023" s="1" t="s">
        <v>459</v>
      </c>
      <c r="E1023" s="7" t="str">
        <f>VLOOKUP(TRIM(D1023)*1,CFOP!A:B,2,FALSE)</f>
        <v>Não</v>
      </c>
      <c r="F1023" s="1" t="s">
        <v>29</v>
      </c>
      <c r="G1023" s="3">
        <v>-200</v>
      </c>
      <c r="H1023" s="3">
        <v>200</v>
      </c>
      <c r="I1023" s="3">
        <v>2.5</v>
      </c>
      <c r="J1023" s="1" t="s">
        <v>30</v>
      </c>
      <c r="K1023" s="3">
        <v>0</v>
      </c>
      <c r="L1023" s="3">
        <v>0</v>
      </c>
      <c r="M1023" s="1" t="s">
        <v>31</v>
      </c>
      <c r="N1023" s="3">
        <v>0</v>
      </c>
      <c r="O1023" s="3">
        <v>0</v>
      </c>
      <c r="P1023" s="1" t="s">
        <v>31</v>
      </c>
      <c r="Q1023" s="3">
        <v>200</v>
      </c>
      <c r="R1023" s="3">
        <v>3.3000000000000003</v>
      </c>
      <c r="S1023" s="1" t="s">
        <v>32</v>
      </c>
      <c r="T1023" s="3">
        <v>200</v>
      </c>
      <c r="U1023" s="3">
        <v>15.200000000000001</v>
      </c>
      <c r="V1023" s="1" t="s">
        <v>32</v>
      </c>
      <c r="W1023" s="1" t="s">
        <v>33</v>
      </c>
      <c r="X1023" s="1" t="s">
        <v>800</v>
      </c>
      <c r="Y1023" s="1" t="s">
        <v>55</v>
      </c>
      <c r="Z1023" s="1" t="s">
        <v>461</v>
      </c>
      <c r="AA1023" s="1" t="s">
        <v>462</v>
      </c>
    </row>
    <row r="1024" spans="1:27" hidden="1" x14ac:dyDescent="0.25">
      <c r="A1024" s="1" t="s">
        <v>26</v>
      </c>
      <c r="B1024" s="1" t="s">
        <v>1983</v>
      </c>
      <c r="C1024" s="2">
        <v>42331</v>
      </c>
      <c r="D1024" s="1" t="s">
        <v>459</v>
      </c>
      <c r="E1024" s="7" t="str">
        <f>VLOOKUP(TRIM(D1024)*1,CFOP!A:B,2,FALSE)</f>
        <v>Não</v>
      </c>
      <c r="F1024" s="1" t="s">
        <v>29</v>
      </c>
      <c r="G1024" s="3">
        <v>-29.5</v>
      </c>
      <c r="H1024" s="3">
        <v>29.5</v>
      </c>
      <c r="I1024" s="3">
        <v>0.37</v>
      </c>
      <c r="J1024" s="1" t="s">
        <v>30</v>
      </c>
      <c r="K1024" s="3">
        <v>0</v>
      </c>
      <c r="L1024" s="3">
        <v>0</v>
      </c>
      <c r="M1024" s="1" t="s">
        <v>31</v>
      </c>
      <c r="N1024" s="3">
        <v>0</v>
      </c>
      <c r="O1024" s="3">
        <v>0</v>
      </c>
      <c r="P1024" s="1" t="s">
        <v>31</v>
      </c>
      <c r="Q1024" s="3">
        <v>29.5</v>
      </c>
      <c r="R1024" s="3">
        <v>0.49</v>
      </c>
      <c r="S1024" s="1" t="s">
        <v>32</v>
      </c>
      <c r="T1024" s="3">
        <v>29.5</v>
      </c>
      <c r="U1024" s="3">
        <v>2.2400000000000002</v>
      </c>
      <c r="V1024" s="1" t="s">
        <v>32</v>
      </c>
      <c r="W1024" s="1" t="s">
        <v>33</v>
      </c>
      <c r="X1024" s="1" t="s">
        <v>800</v>
      </c>
      <c r="Y1024" s="1" t="s">
        <v>55</v>
      </c>
      <c r="Z1024" s="1" t="s">
        <v>461</v>
      </c>
      <c r="AA1024" s="1" t="s">
        <v>462</v>
      </c>
    </row>
    <row r="1025" spans="1:27" hidden="1" x14ac:dyDescent="0.25">
      <c r="A1025" s="1" t="s">
        <v>26</v>
      </c>
      <c r="B1025" s="1" t="s">
        <v>1984</v>
      </c>
      <c r="C1025" s="2">
        <v>42331</v>
      </c>
      <c r="D1025" s="1" t="s">
        <v>459</v>
      </c>
      <c r="E1025" s="7" t="str">
        <f>VLOOKUP(TRIM(D1025)*1,CFOP!A:B,2,FALSE)</f>
        <v>Não</v>
      </c>
      <c r="F1025" s="1" t="s">
        <v>29</v>
      </c>
      <c r="G1025" s="3">
        <v>-29.5</v>
      </c>
      <c r="H1025" s="3">
        <v>29.5</v>
      </c>
      <c r="I1025" s="3">
        <v>0.37</v>
      </c>
      <c r="J1025" s="1" t="s">
        <v>30</v>
      </c>
      <c r="K1025" s="3">
        <v>0</v>
      </c>
      <c r="L1025" s="3">
        <v>0</v>
      </c>
      <c r="M1025" s="1" t="s">
        <v>31</v>
      </c>
      <c r="N1025" s="3">
        <v>0</v>
      </c>
      <c r="O1025" s="3">
        <v>0</v>
      </c>
      <c r="P1025" s="1" t="s">
        <v>31</v>
      </c>
      <c r="Q1025" s="3">
        <v>29.5</v>
      </c>
      <c r="R1025" s="3">
        <v>0.49</v>
      </c>
      <c r="S1025" s="1" t="s">
        <v>32</v>
      </c>
      <c r="T1025" s="3">
        <v>29.5</v>
      </c>
      <c r="U1025" s="3">
        <v>2.2400000000000002</v>
      </c>
      <c r="V1025" s="1" t="s">
        <v>32</v>
      </c>
      <c r="W1025" s="1" t="s">
        <v>33</v>
      </c>
      <c r="X1025" s="1" t="s">
        <v>800</v>
      </c>
      <c r="Y1025" s="1" t="s">
        <v>55</v>
      </c>
      <c r="Z1025" s="1" t="s">
        <v>461</v>
      </c>
      <c r="AA1025" s="1" t="s">
        <v>462</v>
      </c>
    </row>
    <row r="1026" spans="1:27" hidden="1" x14ac:dyDescent="0.25">
      <c r="A1026" s="1" t="s">
        <v>26</v>
      </c>
      <c r="B1026" s="1" t="s">
        <v>1985</v>
      </c>
      <c r="C1026" s="2">
        <v>42331</v>
      </c>
      <c r="D1026" s="1" t="s">
        <v>459</v>
      </c>
      <c r="E1026" s="7" t="str">
        <f>VLOOKUP(TRIM(D1026)*1,CFOP!A:B,2,FALSE)</f>
        <v>Não</v>
      </c>
      <c r="F1026" s="1" t="s">
        <v>29</v>
      </c>
      <c r="G1026" s="3">
        <v>-29.5</v>
      </c>
      <c r="H1026" s="3">
        <v>29.5</v>
      </c>
      <c r="I1026" s="3">
        <v>0.37</v>
      </c>
      <c r="J1026" s="1" t="s">
        <v>30</v>
      </c>
      <c r="K1026" s="3">
        <v>0</v>
      </c>
      <c r="L1026" s="3">
        <v>0</v>
      </c>
      <c r="M1026" s="1" t="s">
        <v>31</v>
      </c>
      <c r="N1026" s="3">
        <v>0</v>
      </c>
      <c r="O1026" s="3">
        <v>0</v>
      </c>
      <c r="P1026" s="1" t="s">
        <v>31</v>
      </c>
      <c r="Q1026" s="3">
        <v>29.5</v>
      </c>
      <c r="R1026" s="3">
        <v>0.49</v>
      </c>
      <c r="S1026" s="1" t="s">
        <v>32</v>
      </c>
      <c r="T1026" s="3">
        <v>29.5</v>
      </c>
      <c r="U1026" s="3">
        <v>2.2400000000000002</v>
      </c>
      <c r="V1026" s="1" t="s">
        <v>32</v>
      </c>
      <c r="W1026" s="1" t="s">
        <v>33</v>
      </c>
      <c r="X1026" s="1" t="s">
        <v>800</v>
      </c>
      <c r="Y1026" s="1" t="s">
        <v>55</v>
      </c>
      <c r="Z1026" s="1" t="s">
        <v>461</v>
      </c>
      <c r="AA1026" s="1" t="s">
        <v>462</v>
      </c>
    </row>
    <row r="1027" spans="1:27" hidden="1" x14ac:dyDescent="0.25">
      <c r="A1027" s="1" t="s">
        <v>26</v>
      </c>
      <c r="B1027" s="1" t="s">
        <v>1986</v>
      </c>
      <c r="C1027" s="2">
        <v>42331</v>
      </c>
      <c r="D1027" s="1" t="s">
        <v>459</v>
      </c>
      <c r="E1027" s="7" t="str">
        <f>VLOOKUP(TRIM(D1027)*1,CFOP!A:B,2,FALSE)</f>
        <v>Não</v>
      </c>
      <c r="F1027" s="1" t="s">
        <v>29</v>
      </c>
      <c r="G1027" s="3">
        <v>-29.5</v>
      </c>
      <c r="H1027" s="3">
        <v>29.5</v>
      </c>
      <c r="I1027" s="3">
        <v>0.37</v>
      </c>
      <c r="J1027" s="1" t="s">
        <v>30</v>
      </c>
      <c r="K1027" s="3">
        <v>0</v>
      </c>
      <c r="L1027" s="3">
        <v>0</v>
      </c>
      <c r="M1027" s="1" t="s">
        <v>31</v>
      </c>
      <c r="N1027" s="3">
        <v>0</v>
      </c>
      <c r="O1027" s="3">
        <v>0</v>
      </c>
      <c r="P1027" s="1" t="s">
        <v>31</v>
      </c>
      <c r="Q1027" s="3">
        <v>29.5</v>
      </c>
      <c r="R1027" s="3">
        <v>0.49</v>
      </c>
      <c r="S1027" s="1" t="s">
        <v>32</v>
      </c>
      <c r="T1027" s="3">
        <v>29.5</v>
      </c>
      <c r="U1027" s="3">
        <v>2.2400000000000002</v>
      </c>
      <c r="V1027" s="1" t="s">
        <v>32</v>
      </c>
      <c r="W1027" s="1" t="s">
        <v>33</v>
      </c>
      <c r="X1027" s="1" t="s">
        <v>800</v>
      </c>
      <c r="Y1027" s="1" t="s">
        <v>55</v>
      </c>
      <c r="Z1027" s="1" t="s">
        <v>461</v>
      </c>
      <c r="AA1027" s="1" t="s">
        <v>462</v>
      </c>
    </row>
    <row r="1028" spans="1:27" hidden="1" x14ac:dyDescent="0.25">
      <c r="A1028" s="1" t="s">
        <v>26</v>
      </c>
      <c r="B1028" s="1" t="s">
        <v>1987</v>
      </c>
      <c r="C1028" s="2">
        <v>42331</v>
      </c>
      <c r="D1028" s="1" t="s">
        <v>459</v>
      </c>
      <c r="E1028" s="7" t="str">
        <f>VLOOKUP(TRIM(D1028)*1,CFOP!A:B,2,FALSE)</f>
        <v>Não</v>
      </c>
      <c r="F1028" s="1" t="s">
        <v>29</v>
      </c>
      <c r="G1028" s="3">
        <v>-29.5</v>
      </c>
      <c r="H1028" s="3">
        <v>29.5</v>
      </c>
      <c r="I1028" s="3">
        <v>0.37</v>
      </c>
      <c r="J1028" s="1" t="s">
        <v>30</v>
      </c>
      <c r="K1028" s="3">
        <v>0</v>
      </c>
      <c r="L1028" s="3">
        <v>0</v>
      </c>
      <c r="M1028" s="1" t="s">
        <v>31</v>
      </c>
      <c r="N1028" s="3">
        <v>0</v>
      </c>
      <c r="O1028" s="3">
        <v>0</v>
      </c>
      <c r="P1028" s="1" t="s">
        <v>31</v>
      </c>
      <c r="Q1028" s="3">
        <v>29.5</v>
      </c>
      <c r="R1028" s="3">
        <v>0.49</v>
      </c>
      <c r="S1028" s="1" t="s">
        <v>32</v>
      </c>
      <c r="T1028" s="3">
        <v>29.5</v>
      </c>
      <c r="U1028" s="3">
        <v>2.2400000000000002</v>
      </c>
      <c r="V1028" s="1" t="s">
        <v>32</v>
      </c>
      <c r="W1028" s="1" t="s">
        <v>33</v>
      </c>
      <c r="X1028" s="1" t="s">
        <v>800</v>
      </c>
      <c r="Y1028" s="1" t="s">
        <v>55</v>
      </c>
      <c r="Z1028" s="1" t="s">
        <v>461</v>
      </c>
      <c r="AA1028" s="1" t="s">
        <v>462</v>
      </c>
    </row>
    <row r="1029" spans="1:27" hidden="1" x14ac:dyDescent="0.25">
      <c r="A1029" s="1" t="s">
        <v>26</v>
      </c>
      <c r="B1029" s="1" t="s">
        <v>1988</v>
      </c>
      <c r="C1029" s="2">
        <v>42331</v>
      </c>
      <c r="D1029" s="1" t="s">
        <v>459</v>
      </c>
      <c r="E1029" s="7" t="str">
        <f>VLOOKUP(TRIM(D1029)*1,CFOP!A:B,2,FALSE)</f>
        <v>Não</v>
      </c>
      <c r="F1029" s="1" t="s">
        <v>29</v>
      </c>
      <c r="G1029" s="3">
        <v>-29.5</v>
      </c>
      <c r="H1029" s="3">
        <v>29.5</v>
      </c>
      <c r="I1029" s="3">
        <v>0.37</v>
      </c>
      <c r="J1029" s="1" t="s">
        <v>30</v>
      </c>
      <c r="K1029" s="3">
        <v>0</v>
      </c>
      <c r="L1029" s="3">
        <v>0</v>
      </c>
      <c r="M1029" s="1" t="s">
        <v>31</v>
      </c>
      <c r="N1029" s="3">
        <v>0</v>
      </c>
      <c r="O1029" s="3">
        <v>0</v>
      </c>
      <c r="P1029" s="1" t="s">
        <v>31</v>
      </c>
      <c r="Q1029" s="3">
        <v>29.5</v>
      </c>
      <c r="R1029" s="3">
        <v>0.49</v>
      </c>
      <c r="S1029" s="1" t="s">
        <v>32</v>
      </c>
      <c r="T1029" s="3">
        <v>29.5</v>
      </c>
      <c r="U1029" s="3">
        <v>2.2400000000000002</v>
      </c>
      <c r="V1029" s="1" t="s">
        <v>32</v>
      </c>
      <c r="W1029" s="1" t="s">
        <v>33</v>
      </c>
      <c r="X1029" s="1" t="s">
        <v>800</v>
      </c>
      <c r="Y1029" s="1" t="s">
        <v>55</v>
      </c>
      <c r="Z1029" s="1" t="s">
        <v>461</v>
      </c>
      <c r="AA1029" s="1" t="s">
        <v>462</v>
      </c>
    </row>
    <row r="1030" spans="1:27" hidden="1" x14ac:dyDescent="0.25">
      <c r="A1030" s="1" t="s">
        <v>26</v>
      </c>
      <c r="B1030" s="1" t="s">
        <v>1989</v>
      </c>
      <c r="C1030" s="2">
        <v>42331</v>
      </c>
      <c r="D1030" s="1" t="s">
        <v>459</v>
      </c>
      <c r="E1030" s="7" t="str">
        <f>VLOOKUP(TRIM(D1030)*1,CFOP!A:B,2,FALSE)</f>
        <v>Não</v>
      </c>
      <c r="F1030" s="1" t="s">
        <v>29</v>
      </c>
      <c r="G1030" s="3">
        <v>-29.5</v>
      </c>
      <c r="H1030" s="3">
        <v>29.5</v>
      </c>
      <c r="I1030" s="3">
        <v>0.37</v>
      </c>
      <c r="J1030" s="1" t="s">
        <v>30</v>
      </c>
      <c r="K1030" s="3">
        <v>0</v>
      </c>
      <c r="L1030" s="3">
        <v>0</v>
      </c>
      <c r="M1030" s="1" t="s">
        <v>31</v>
      </c>
      <c r="N1030" s="3">
        <v>0</v>
      </c>
      <c r="O1030" s="3">
        <v>0</v>
      </c>
      <c r="P1030" s="1" t="s">
        <v>31</v>
      </c>
      <c r="Q1030" s="3">
        <v>29.5</v>
      </c>
      <c r="R1030" s="3">
        <v>0.49</v>
      </c>
      <c r="S1030" s="1" t="s">
        <v>32</v>
      </c>
      <c r="T1030" s="3">
        <v>29.5</v>
      </c>
      <c r="U1030" s="3">
        <v>2.2400000000000002</v>
      </c>
      <c r="V1030" s="1" t="s">
        <v>32</v>
      </c>
      <c r="W1030" s="1" t="s">
        <v>33</v>
      </c>
      <c r="X1030" s="1" t="s">
        <v>800</v>
      </c>
      <c r="Y1030" s="1" t="s">
        <v>55</v>
      </c>
      <c r="Z1030" s="1" t="s">
        <v>461</v>
      </c>
      <c r="AA1030" s="1" t="s">
        <v>462</v>
      </c>
    </row>
    <row r="1031" spans="1:27" hidden="1" x14ac:dyDescent="0.25">
      <c r="A1031" s="1" t="s">
        <v>26</v>
      </c>
      <c r="B1031" s="1" t="s">
        <v>1990</v>
      </c>
      <c r="C1031" s="2">
        <v>42331</v>
      </c>
      <c r="D1031" s="1" t="s">
        <v>459</v>
      </c>
      <c r="E1031" s="7" t="str">
        <f>VLOOKUP(TRIM(D1031)*1,CFOP!A:B,2,FALSE)</f>
        <v>Não</v>
      </c>
      <c r="F1031" s="1" t="s">
        <v>29</v>
      </c>
      <c r="G1031" s="3">
        <v>-29.5</v>
      </c>
      <c r="H1031" s="3">
        <v>29.5</v>
      </c>
      <c r="I1031" s="3">
        <v>0.37</v>
      </c>
      <c r="J1031" s="1" t="s">
        <v>30</v>
      </c>
      <c r="K1031" s="3">
        <v>0</v>
      </c>
      <c r="L1031" s="3">
        <v>0</v>
      </c>
      <c r="M1031" s="1" t="s">
        <v>31</v>
      </c>
      <c r="N1031" s="3">
        <v>0</v>
      </c>
      <c r="O1031" s="3">
        <v>0</v>
      </c>
      <c r="P1031" s="1" t="s">
        <v>31</v>
      </c>
      <c r="Q1031" s="3">
        <v>29.5</v>
      </c>
      <c r="R1031" s="3">
        <v>0.49</v>
      </c>
      <c r="S1031" s="1" t="s">
        <v>32</v>
      </c>
      <c r="T1031" s="3">
        <v>29.5</v>
      </c>
      <c r="U1031" s="3">
        <v>2.2400000000000002</v>
      </c>
      <c r="V1031" s="1" t="s">
        <v>32</v>
      </c>
      <c r="W1031" s="1" t="s">
        <v>33</v>
      </c>
      <c r="X1031" s="1" t="s">
        <v>800</v>
      </c>
      <c r="Y1031" s="1" t="s">
        <v>55</v>
      </c>
      <c r="Z1031" s="1" t="s">
        <v>461</v>
      </c>
      <c r="AA1031" s="1" t="s">
        <v>462</v>
      </c>
    </row>
    <row r="1032" spans="1:27" hidden="1" x14ac:dyDescent="0.25">
      <c r="A1032" s="1" t="s">
        <v>26</v>
      </c>
      <c r="B1032" s="1" t="s">
        <v>1991</v>
      </c>
      <c r="C1032" s="2">
        <v>42331</v>
      </c>
      <c r="D1032" s="1" t="s">
        <v>459</v>
      </c>
      <c r="E1032" s="7" t="str">
        <f>VLOOKUP(TRIM(D1032)*1,CFOP!A:B,2,FALSE)</f>
        <v>Não</v>
      </c>
      <c r="F1032" s="1" t="s">
        <v>29</v>
      </c>
      <c r="G1032" s="3">
        <v>-29.5</v>
      </c>
      <c r="H1032" s="3">
        <v>29.5</v>
      </c>
      <c r="I1032" s="3">
        <v>0.37</v>
      </c>
      <c r="J1032" s="1" t="s">
        <v>30</v>
      </c>
      <c r="K1032" s="3">
        <v>0</v>
      </c>
      <c r="L1032" s="3">
        <v>0</v>
      </c>
      <c r="M1032" s="1" t="s">
        <v>31</v>
      </c>
      <c r="N1032" s="3">
        <v>0</v>
      </c>
      <c r="O1032" s="3">
        <v>0</v>
      </c>
      <c r="P1032" s="1" t="s">
        <v>31</v>
      </c>
      <c r="Q1032" s="3">
        <v>29.5</v>
      </c>
      <c r="R1032" s="3">
        <v>0.49</v>
      </c>
      <c r="S1032" s="1" t="s">
        <v>32</v>
      </c>
      <c r="T1032" s="3">
        <v>29.5</v>
      </c>
      <c r="U1032" s="3">
        <v>2.2400000000000002</v>
      </c>
      <c r="V1032" s="1" t="s">
        <v>32</v>
      </c>
      <c r="W1032" s="1" t="s">
        <v>33</v>
      </c>
      <c r="X1032" s="1" t="s">
        <v>800</v>
      </c>
      <c r="Y1032" s="1" t="s">
        <v>55</v>
      </c>
      <c r="Z1032" s="1" t="s">
        <v>461</v>
      </c>
      <c r="AA1032" s="1" t="s">
        <v>462</v>
      </c>
    </row>
    <row r="1033" spans="1:27" hidden="1" x14ac:dyDescent="0.25">
      <c r="A1033" s="1" t="s">
        <v>26</v>
      </c>
      <c r="B1033" s="1" t="s">
        <v>1992</v>
      </c>
      <c r="C1033" s="2">
        <v>42331</v>
      </c>
      <c r="D1033" s="1" t="s">
        <v>459</v>
      </c>
      <c r="E1033" s="7" t="str">
        <f>VLOOKUP(TRIM(D1033)*1,CFOP!A:B,2,FALSE)</f>
        <v>Não</v>
      </c>
      <c r="F1033" s="1" t="s">
        <v>29</v>
      </c>
      <c r="G1033" s="3">
        <v>-29.5</v>
      </c>
      <c r="H1033" s="3">
        <v>29.5</v>
      </c>
      <c r="I1033" s="3">
        <v>0.37</v>
      </c>
      <c r="J1033" s="1" t="s">
        <v>30</v>
      </c>
      <c r="K1033" s="3">
        <v>0</v>
      </c>
      <c r="L1033" s="3">
        <v>0</v>
      </c>
      <c r="M1033" s="1" t="s">
        <v>31</v>
      </c>
      <c r="N1033" s="3">
        <v>0</v>
      </c>
      <c r="O1033" s="3">
        <v>0</v>
      </c>
      <c r="P1033" s="1" t="s">
        <v>31</v>
      </c>
      <c r="Q1033" s="3">
        <v>29.5</v>
      </c>
      <c r="R1033" s="3">
        <v>0.49</v>
      </c>
      <c r="S1033" s="1" t="s">
        <v>32</v>
      </c>
      <c r="T1033" s="3">
        <v>29.5</v>
      </c>
      <c r="U1033" s="3">
        <v>2.2400000000000002</v>
      </c>
      <c r="V1033" s="1" t="s">
        <v>32</v>
      </c>
      <c r="W1033" s="1" t="s">
        <v>33</v>
      </c>
      <c r="X1033" s="1" t="s">
        <v>800</v>
      </c>
      <c r="Y1033" s="1" t="s">
        <v>55</v>
      </c>
      <c r="Z1033" s="1" t="s">
        <v>461</v>
      </c>
      <c r="AA1033" s="1" t="s">
        <v>462</v>
      </c>
    </row>
    <row r="1034" spans="1:27" hidden="1" x14ac:dyDescent="0.25">
      <c r="A1034" s="1" t="s">
        <v>26</v>
      </c>
      <c r="B1034" s="1" t="s">
        <v>1993</v>
      </c>
      <c r="C1034" s="2">
        <v>42331</v>
      </c>
      <c r="D1034" s="1" t="s">
        <v>459</v>
      </c>
      <c r="E1034" s="7" t="str">
        <f>VLOOKUP(TRIM(D1034)*1,CFOP!A:B,2,FALSE)</f>
        <v>Não</v>
      </c>
      <c r="F1034" s="1" t="s">
        <v>29</v>
      </c>
      <c r="G1034" s="3">
        <v>-29.5</v>
      </c>
      <c r="H1034" s="3">
        <v>29.5</v>
      </c>
      <c r="I1034" s="3">
        <v>0.37</v>
      </c>
      <c r="J1034" s="1" t="s">
        <v>30</v>
      </c>
      <c r="K1034" s="3">
        <v>0</v>
      </c>
      <c r="L1034" s="3">
        <v>0</v>
      </c>
      <c r="M1034" s="1" t="s">
        <v>31</v>
      </c>
      <c r="N1034" s="3">
        <v>0</v>
      </c>
      <c r="O1034" s="3">
        <v>0</v>
      </c>
      <c r="P1034" s="1" t="s">
        <v>31</v>
      </c>
      <c r="Q1034" s="3">
        <v>29.5</v>
      </c>
      <c r="R1034" s="3">
        <v>0.49</v>
      </c>
      <c r="S1034" s="1" t="s">
        <v>32</v>
      </c>
      <c r="T1034" s="3">
        <v>29.5</v>
      </c>
      <c r="U1034" s="3">
        <v>2.2400000000000002</v>
      </c>
      <c r="V1034" s="1" t="s">
        <v>32</v>
      </c>
      <c r="W1034" s="1" t="s">
        <v>33</v>
      </c>
      <c r="X1034" s="1" t="s">
        <v>800</v>
      </c>
      <c r="Y1034" s="1" t="s">
        <v>55</v>
      </c>
      <c r="Z1034" s="1" t="s">
        <v>461</v>
      </c>
      <c r="AA1034" s="1" t="s">
        <v>462</v>
      </c>
    </row>
    <row r="1035" spans="1:27" hidden="1" x14ac:dyDescent="0.25">
      <c r="A1035" s="1" t="s">
        <v>26</v>
      </c>
      <c r="B1035" s="1" t="s">
        <v>1994</v>
      </c>
      <c r="C1035" s="2">
        <v>42331</v>
      </c>
      <c r="D1035" s="1" t="s">
        <v>459</v>
      </c>
      <c r="E1035" s="7" t="str">
        <f>VLOOKUP(TRIM(D1035)*1,CFOP!A:B,2,FALSE)</f>
        <v>Não</v>
      </c>
      <c r="F1035" s="1" t="s">
        <v>29</v>
      </c>
      <c r="G1035" s="3">
        <v>-29.5</v>
      </c>
      <c r="H1035" s="3">
        <v>29.5</v>
      </c>
      <c r="I1035" s="3">
        <v>0.37</v>
      </c>
      <c r="J1035" s="1" t="s">
        <v>30</v>
      </c>
      <c r="K1035" s="3">
        <v>0</v>
      </c>
      <c r="L1035" s="3">
        <v>0</v>
      </c>
      <c r="M1035" s="1" t="s">
        <v>31</v>
      </c>
      <c r="N1035" s="3">
        <v>0</v>
      </c>
      <c r="O1035" s="3">
        <v>0</v>
      </c>
      <c r="P1035" s="1" t="s">
        <v>31</v>
      </c>
      <c r="Q1035" s="3">
        <v>29.5</v>
      </c>
      <c r="R1035" s="3">
        <v>0.49</v>
      </c>
      <c r="S1035" s="1" t="s">
        <v>32</v>
      </c>
      <c r="T1035" s="3">
        <v>29.5</v>
      </c>
      <c r="U1035" s="3">
        <v>2.2400000000000002</v>
      </c>
      <c r="V1035" s="1" t="s">
        <v>32</v>
      </c>
      <c r="W1035" s="1" t="s">
        <v>33</v>
      </c>
      <c r="X1035" s="1" t="s">
        <v>800</v>
      </c>
      <c r="Y1035" s="1" t="s">
        <v>55</v>
      </c>
      <c r="Z1035" s="1" t="s">
        <v>461</v>
      </c>
      <c r="AA1035" s="1" t="s">
        <v>462</v>
      </c>
    </row>
    <row r="1036" spans="1:27" hidden="1" x14ac:dyDescent="0.25">
      <c r="A1036" s="1" t="s">
        <v>26</v>
      </c>
      <c r="B1036" s="1" t="s">
        <v>1995</v>
      </c>
      <c r="C1036" s="2">
        <v>42331</v>
      </c>
      <c r="D1036" s="1" t="s">
        <v>459</v>
      </c>
      <c r="E1036" s="7" t="str">
        <f>VLOOKUP(TRIM(D1036)*1,CFOP!A:B,2,FALSE)</f>
        <v>Não</v>
      </c>
      <c r="F1036" s="1" t="s">
        <v>29</v>
      </c>
      <c r="G1036" s="3">
        <v>-29.5</v>
      </c>
      <c r="H1036" s="3">
        <v>29.5</v>
      </c>
      <c r="I1036" s="3">
        <v>0.37</v>
      </c>
      <c r="J1036" s="1" t="s">
        <v>30</v>
      </c>
      <c r="K1036" s="3">
        <v>0</v>
      </c>
      <c r="L1036" s="3">
        <v>0</v>
      </c>
      <c r="M1036" s="1" t="s">
        <v>31</v>
      </c>
      <c r="N1036" s="3">
        <v>0</v>
      </c>
      <c r="O1036" s="3">
        <v>0</v>
      </c>
      <c r="P1036" s="1" t="s">
        <v>31</v>
      </c>
      <c r="Q1036" s="3">
        <v>29.5</v>
      </c>
      <c r="R1036" s="3">
        <v>0.49</v>
      </c>
      <c r="S1036" s="1" t="s">
        <v>32</v>
      </c>
      <c r="T1036" s="3">
        <v>29.5</v>
      </c>
      <c r="U1036" s="3">
        <v>2.2400000000000002</v>
      </c>
      <c r="V1036" s="1" t="s">
        <v>32</v>
      </c>
      <c r="W1036" s="1" t="s">
        <v>33</v>
      </c>
      <c r="X1036" s="1" t="s">
        <v>800</v>
      </c>
      <c r="Y1036" s="1" t="s">
        <v>55</v>
      </c>
      <c r="Z1036" s="1" t="s">
        <v>461</v>
      </c>
      <c r="AA1036" s="1" t="s">
        <v>462</v>
      </c>
    </row>
    <row r="1037" spans="1:27" hidden="1" x14ac:dyDescent="0.25">
      <c r="A1037" s="1" t="s">
        <v>26</v>
      </c>
      <c r="B1037" s="1" t="s">
        <v>1996</v>
      </c>
      <c r="C1037" s="2">
        <v>42331</v>
      </c>
      <c r="D1037" s="1" t="s">
        <v>459</v>
      </c>
      <c r="E1037" s="7" t="str">
        <f>VLOOKUP(TRIM(D1037)*1,CFOP!A:B,2,FALSE)</f>
        <v>Não</v>
      </c>
      <c r="F1037" s="1" t="s">
        <v>29</v>
      </c>
      <c r="G1037" s="3">
        <v>-29.5</v>
      </c>
      <c r="H1037" s="3">
        <v>29.5</v>
      </c>
      <c r="I1037" s="3">
        <v>0.37</v>
      </c>
      <c r="J1037" s="1" t="s">
        <v>30</v>
      </c>
      <c r="K1037" s="3">
        <v>0</v>
      </c>
      <c r="L1037" s="3">
        <v>0</v>
      </c>
      <c r="M1037" s="1" t="s">
        <v>31</v>
      </c>
      <c r="N1037" s="3">
        <v>0</v>
      </c>
      <c r="O1037" s="3">
        <v>0</v>
      </c>
      <c r="P1037" s="1" t="s">
        <v>31</v>
      </c>
      <c r="Q1037" s="3">
        <v>29.5</v>
      </c>
      <c r="R1037" s="3">
        <v>0.49</v>
      </c>
      <c r="S1037" s="1" t="s">
        <v>32</v>
      </c>
      <c r="T1037" s="3">
        <v>29.5</v>
      </c>
      <c r="U1037" s="3">
        <v>2.2400000000000002</v>
      </c>
      <c r="V1037" s="1" t="s">
        <v>32</v>
      </c>
      <c r="W1037" s="1" t="s">
        <v>33</v>
      </c>
      <c r="X1037" s="1" t="s">
        <v>800</v>
      </c>
      <c r="Y1037" s="1" t="s">
        <v>55</v>
      </c>
      <c r="Z1037" s="1" t="s">
        <v>461</v>
      </c>
      <c r="AA1037" s="1" t="s">
        <v>462</v>
      </c>
    </row>
    <row r="1038" spans="1:27" hidden="1" x14ac:dyDescent="0.25">
      <c r="A1038" s="1" t="s">
        <v>26</v>
      </c>
      <c r="B1038" s="1" t="s">
        <v>1997</v>
      </c>
      <c r="C1038" s="2">
        <v>42331</v>
      </c>
      <c r="D1038" s="1" t="s">
        <v>459</v>
      </c>
      <c r="E1038" s="7" t="str">
        <f>VLOOKUP(TRIM(D1038)*1,CFOP!A:B,2,FALSE)</f>
        <v>Não</v>
      </c>
      <c r="F1038" s="1" t="s">
        <v>29</v>
      </c>
      <c r="G1038" s="3">
        <v>-29.5</v>
      </c>
      <c r="H1038" s="3">
        <v>29.5</v>
      </c>
      <c r="I1038" s="3">
        <v>0.37</v>
      </c>
      <c r="J1038" s="1" t="s">
        <v>30</v>
      </c>
      <c r="K1038" s="3">
        <v>0</v>
      </c>
      <c r="L1038" s="3">
        <v>0</v>
      </c>
      <c r="M1038" s="1" t="s">
        <v>31</v>
      </c>
      <c r="N1038" s="3">
        <v>0</v>
      </c>
      <c r="O1038" s="3">
        <v>0</v>
      </c>
      <c r="P1038" s="1" t="s">
        <v>31</v>
      </c>
      <c r="Q1038" s="3">
        <v>29.5</v>
      </c>
      <c r="R1038" s="3">
        <v>0.49</v>
      </c>
      <c r="S1038" s="1" t="s">
        <v>32</v>
      </c>
      <c r="T1038" s="3">
        <v>29.5</v>
      </c>
      <c r="U1038" s="3">
        <v>2.2400000000000002</v>
      </c>
      <c r="V1038" s="1" t="s">
        <v>32</v>
      </c>
      <c r="W1038" s="1" t="s">
        <v>33</v>
      </c>
      <c r="X1038" s="1" t="s">
        <v>800</v>
      </c>
      <c r="Y1038" s="1" t="s">
        <v>55</v>
      </c>
      <c r="Z1038" s="1" t="s">
        <v>461</v>
      </c>
      <c r="AA1038" s="1" t="s">
        <v>462</v>
      </c>
    </row>
    <row r="1039" spans="1:27" hidden="1" x14ac:dyDescent="0.25">
      <c r="A1039" s="1" t="s">
        <v>26</v>
      </c>
      <c r="B1039" s="1" t="s">
        <v>1998</v>
      </c>
      <c r="C1039" s="2">
        <v>42331</v>
      </c>
      <c r="D1039" s="1" t="s">
        <v>459</v>
      </c>
      <c r="E1039" s="7" t="str">
        <f>VLOOKUP(TRIM(D1039)*1,CFOP!A:B,2,FALSE)</f>
        <v>Não</v>
      </c>
      <c r="F1039" s="1" t="s">
        <v>29</v>
      </c>
      <c r="G1039" s="3">
        <v>-29.5</v>
      </c>
      <c r="H1039" s="3">
        <v>29.5</v>
      </c>
      <c r="I1039" s="3">
        <v>0.37</v>
      </c>
      <c r="J1039" s="1" t="s">
        <v>30</v>
      </c>
      <c r="K1039" s="3">
        <v>0</v>
      </c>
      <c r="L1039" s="3">
        <v>0</v>
      </c>
      <c r="M1039" s="1" t="s">
        <v>31</v>
      </c>
      <c r="N1039" s="3">
        <v>0</v>
      </c>
      <c r="O1039" s="3">
        <v>0</v>
      </c>
      <c r="P1039" s="1" t="s">
        <v>31</v>
      </c>
      <c r="Q1039" s="3">
        <v>29.5</v>
      </c>
      <c r="R1039" s="3">
        <v>0.49</v>
      </c>
      <c r="S1039" s="1" t="s">
        <v>32</v>
      </c>
      <c r="T1039" s="3">
        <v>29.5</v>
      </c>
      <c r="U1039" s="3">
        <v>2.2400000000000002</v>
      </c>
      <c r="V1039" s="1" t="s">
        <v>32</v>
      </c>
      <c r="W1039" s="1" t="s">
        <v>33</v>
      </c>
      <c r="X1039" s="1" t="s">
        <v>800</v>
      </c>
      <c r="Y1039" s="1" t="s">
        <v>55</v>
      </c>
      <c r="Z1039" s="1" t="s">
        <v>461</v>
      </c>
      <c r="AA1039" s="1" t="s">
        <v>462</v>
      </c>
    </row>
    <row r="1040" spans="1:27" hidden="1" x14ac:dyDescent="0.25">
      <c r="A1040" s="1" t="s">
        <v>26</v>
      </c>
      <c r="B1040" s="1" t="s">
        <v>1999</v>
      </c>
      <c r="C1040" s="2">
        <v>42331</v>
      </c>
      <c r="D1040" s="1" t="s">
        <v>459</v>
      </c>
      <c r="E1040" s="7" t="str">
        <f>VLOOKUP(TRIM(D1040)*1,CFOP!A:B,2,FALSE)</f>
        <v>Não</v>
      </c>
      <c r="F1040" s="1" t="s">
        <v>29</v>
      </c>
      <c r="G1040" s="3">
        <v>-29.5</v>
      </c>
      <c r="H1040" s="3">
        <v>29.5</v>
      </c>
      <c r="I1040" s="3">
        <v>0.37</v>
      </c>
      <c r="J1040" s="1" t="s">
        <v>30</v>
      </c>
      <c r="K1040" s="3">
        <v>0</v>
      </c>
      <c r="L1040" s="3">
        <v>0</v>
      </c>
      <c r="M1040" s="1" t="s">
        <v>31</v>
      </c>
      <c r="N1040" s="3">
        <v>0</v>
      </c>
      <c r="O1040" s="3">
        <v>0</v>
      </c>
      <c r="P1040" s="1" t="s">
        <v>31</v>
      </c>
      <c r="Q1040" s="3">
        <v>29.5</v>
      </c>
      <c r="R1040" s="3">
        <v>0.49</v>
      </c>
      <c r="S1040" s="1" t="s">
        <v>32</v>
      </c>
      <c r="T1040" s="3">
        <v>29.5</v>
      </c>
      <c r="U1040" s="3">
        <v>2.2400000000000002</v>
      </c>
      <c r="V1040" s="1" t="s">
        <v>32</v>
      </c>
      <c r="W1040" s="1" t="s">
        <v>33</v>
      </c>
      <c r="X1040" s="1" t="s">
        <v>800</v>
      </c>
      <c r="Y1040" s="1" t="s">
        <v>55</v>
      </c>
      <c r="Z1040" s="1" t="s">
        <v>461</v>
      </c>
      <c r="AA1040" s="1" t="s">
        <v>462</v>
      </c>
    </row>
    <row r="1041" spans="1:27" hidden="1" x14ac:dyDescent="0.25">
      <c r="A1041" s="1" t="s">
        <v>26</v>
      </c>
      <c r="B1041" s="1" t="s">
        <v>2000</v>
      </c>
      <c r="C1041" s="2">
        <v>42331</v>
      </c>
      <c r="D1041" s="1" t="s">
        <v>459</v>
      </c>
      <c r="E1041" s="7" t="str">
        <f>VLOOKUP(TRIM(D1041)*1,CFOP!A:B,2,FALSE)</f>
        <v>Não</v>
      </c>
      <c r="F1041" s="1" t="s">
        <v>29</v>
      </c>
      <c r="G1041" s="3">
        <v>-29.5</v>
      </c>
      <c r="H1041" s="3">
        <v>29.5</v>
      </c>
      <c r="I1041" s="3">
        <v>0.37</v>
      </c>
      <c r="J1041" s="1" t="s">
        <v>30</v>
      </c>
      <c r="K1041" s="3">
        <v>0</v>
      </c>
      <c r="L1041" s="3">
        <v>0</v>
      </c>
      <c r="M1041" s="1" t="s">
        <v>31</v>
      </c>
      <c r="N1041" s="3">
        <v>0</v>
      </c>
      <c r="O1041" s="3">
        <v>0</v>
      </c>
      <c r="P1041" s="1" t="s">
        <v>31</v>
      </c>
      <c r="Q1041" s="3">
        <v>29.5</v>
      </c>
      <c r="R1041" s="3">
        <v>0.49</v>
      </c>
      <c r="S1041" s="1" t="s">
        <v>32</v>
      </c>
      <c r="T1041" s="3">
        <v>29.5</v>
      </c>
      <c r="U1041" s="3">
        <v>2.2400000000000002</v>
      </c>
      <c r="V1041" s="1" t="s">
        <v>32</v>
      </c>
      <c r="W1041" s="1" t="s">
        <v>33</v>
      </c>
      <c r="X1041" s="1" t="s">
        <v>800</v>
      </c>
      <c r="Y1041" s="1" t="s">
        <v>55</v>
      </c>
      <c r="Z1041" s="1" t="s">
        <v>461</v>
      </c>
      <c r="AA1041" s="1" t="s">
        <v>462</v>
      </c>
    </row>
    <row r="1042" spans="1:27" hidden="1" x14ac:dyDescent="0.25">
      <c r="A1042" s="1" t="s">
        <v>26</v>
      </c>
      <c r="B1042" s="1" t="s">
        <v>2001</v>
      </c>
      <c r="C1042" s="2">
        <v>42331</v>
      </c>
      <c r="D1042" s="1" t="s">
        <v>459</v>
      </c>
      <c r="E1042" s="7" t="str">
        <f>VLOOKUP(TRIM(D1042)*1,CFOP!A:B,2,FALSE)</f>
        <v>Não</v>
      </c>
      <c r="F1042" s="1" t="s">
        <v>29</v>
      </c>
      <c r="G1042" s="3">
        <v>-29.5</v>
      </c>
      <c r="H1042" s="3">
        <v>29.5</v>
      </c>
      <c r="I1042" s="3">
        <v>0.37</v>
      </c>
      <c r="J1042" s="1" t="s">
        <v>30</v>
      </c>
      <c r="K1042" s="3">
        <v>0</v>
      </c>
      <c r="L1042" s="3">
        <v>0</v>
      </c>
      <c r="M1042" s="1" t="s">
        <v>31</v>
      </c>
      <c r="N1042" s="3">
        <v>0</v>
      </c>
      <c r="O1042" s="3">
        <v>0</v>
      </c>
      <c r="P1042" s="1" t="s">
        <v>31</v>
      </c>
      <c r="Q1042" s="3">
        <v>29.5</v>
      </c>
      <c r="R1042" s="3">
        <v>0.49</v>
      </c>
      <c r="S1042" s="1" t="s">
        <v>32</v>
      </c>
      <c r="T1042" s="3">
        <v>29.5</v>
      </c>
      <c r="U1042" s="3">
        <v>2.2400000000000002</v>
      </c>
      <c r="V1042" s="1" t="s">
        <v>32</v>
      </c>
      <c r="W1042" s="1" t="s">
        <v>33</v>
      </c>
      <c r="X1042" s="1" t="s">
        <v>800</v>
      </c>
      <c r="Y1042" s="1" t="s">
        <v>55</v>
      </c>
      <c r="Z1042" s="1" t="s">
        <v>461</v>
      </c>
      <c r="AA1042" s="1" t="s">
        <v>462</v>
      </c>
    </row>
    <row r="1043" spans="1:27" hidden="1" x14ac:dyDescent="0.25">
      <c r="A1043" s="1" t="s">
        <v>26</v>
      </c>
      <c r="B1043" s="1" t="s">
        <v>2002</v>
      </c>
      <c r="C1043" s="2">
        <v>42331</v>
      </c>
      <c r="D1043" s="1" t="s">
        <v>459</v>
      </c>
      <c r="E1043" s="7" t="str">
        <f>VLOOKUP(TRIM(D1043)*1,CFOP!A:B,2,FALSE)</f>
        <v>Não</v>
      </c>
      <c r="F1043" s="1" t="s">
        <v>29</v>
      </c>
      <c r="G1043" s="3">
        <v>-29.5</v>
      </c>
      <c r="H1043" s="3">
        <v>29.5</v>
      </c>
      <c r="I1043" s="3">
        <v>0.37</v>
      </c>
      <c r="J1043" s="1" t="s">
        <v>30</v>
      </c>
      <c r="K1043" s="3">
        <v>0</v>
      </c>
      <c r="L1043" s="3">
        <v>0</v>
      </c>
      <c r="M1043" s="1" t="s">
        <v>31</v>
      </c>
      <c r="N1043" s="3">
        <v>0</v>
      </c>
      <c r="O1043" s="3">
        <v>0</v>
      </c>
      <c r="P1043" s="1" t="s">
        <v>31</v>
      </c>
      <c r="Q1043" s="3">
        <v>29.5</v>
      </c>
      <c r="R1043" s="3">
        <v>0.49</v>
      </c>
      <c r="S1043" s="1" t="s">
        <v>32</v>
      </c>
      <c r="T1043" s="3">
        <v>29.5</v>
      </c>
      <c r="U1043" s="3">
        <v>2.2400000000000002</v>
      </c>
      <c r="V1043" s="1" t="s">
        <v>32</v>
      </c>
      <c r="W1043" s="1" t="s">
        <v>33</v>
      </c>
      <c r="X1043" s="1" t="s">
        <v>800</v>
      </c>
      <c r="Y1043" s="1" t="s">
        <v>55</v>
      </c>
      <c r="Z1043" s="1" t="s">
        <v>461</v>
      </c>
      <c r="AA1043" s="1" t="s">
        <v>462</v>
      </c>
    </row>
    <row r="1044" spans="1:27" hidden="1" x14ac:dyDescent="0.25">
      <c r="A1044" s="1" t="s">
        <v>26</v>
      </c>
      <c r="B1044" s="1" t="s">
        <v>2003</v>
      </c>
      <c r="C1044" s="2">
        <v>42331</v>
      </c>
      <c r="D1044" s="1" t="s">
        <v>459</v>
      </c>
      <c r="E1044" s="7" t="str">
        <f>VLOOKUP(TRIM(D1044)*1,CFOP!A:B,2,FALSE)</f>
        <v>Não</v>
      </c>
      <c r="F1044" s="1" t="s">
        <v>29</v>
      </c>
      <c r="G1044" s="3">
        <v>-29.5</v>
      </c>
      <c r="H1044" s="3">
        <v>29.5</v>
      </c>
      <c r="I1044" s="3">
        <v>0.37</v>
      </c>
      <c r="J1044" s="1" t="s">
        <v>30</v>
      </c>
      <c r="K1044" s="3">
        <v>0</v>
      </c>
      <c r="L1044" s="3">
        <v>0</v>
      </c>
      <c r="M1044" s="1" t="s">
        <v>31</v>
      </c>
      <c r="N1044" s="3">
        <v>0</v>
      </c>
      <c r="O1044" s="3">
        <v>0</v>
      </c>
      <c r="P1044" s="1" t="s">
        <v>31</v>
      </c>
      <c r="Q1044" s="3">
        <v>29.5</v>
      </c>
      <c r="R1044" s="3">
        <v>0.49</v>
      </c>
      <c r="S1044" s="1" t="s">
        <v>32</v>
      </c>
      <c r="T1044" s="3">
        <v>29.5</v>
      </c>
      <c r="U1044" s="3">
        <v>2.2400000000000002</v>
      </c>
      <c r="V1044" s="1" t="s">
        <v>32</v>
      </c>
      <c r="W1044" s="1" t="s">
        <v>33</v>
      </c>
      <c r="X1044" s="1" t="s">
        <v>800</v>
      </c>
      <c r="Y1044" s="1" t="s">
        <v>55</v>
      </c>
      <c r="Z1044" s="1" t="s">
        <v>461</v>
      </c>
      <c r="AA1044" s="1" t="s">
        <v>462</v>
      </c>
    </row>
    <row r="1045" spans="1:27" hidden="1" x14ac:dyDescent="0.25">
      <c r="A1045" s="1" t="s">
        <v>26</v>
      </c>
      <c r="B1045" s="1" t="s">
        <v>2004</v>
      </c>
      <c r="C1045" s="2">
        <v>42331</v>
      </c>
      <c r="D1045" s="1" t="s">
        <v>459</v>
      </c>
      <c r="E1045" s="7" t="str">
        <f>VLOOKUP(TRIM(D1045)*1,CFOP!A:B,2,FALSE)</f>
        <v>Não</v>
      </c>
      <c r="F1045" s="1" t="s">
        <v>29</v>
      </c>
      <c r="G1045" s="3">
        <v>-29.5</v>
      </c>
      <c r="H1045" s="3">
        <v>29.5</v>
      </c>
      <c r="I1045" s="3">
        <v>0.37</v>
      </c>
      <c r="J1045" s="1" t="s">
        <v>30</v>
      </c>
      <c r="K1045" s="3">
        <v>0</v>
      </c>
      <c r="L1045" s="3">
        <v>0</v>
      </c>
      <c r="M1045" s="1" t="s">
        <v>31</v>
      </c>
      <c r="N1045" s="3">
        <v>0</v>
      </c>
      <c r="O1045" s="3">
        <v>0</v>
      </c>
      <c r="P1045" s="1" t="s">
        <v>31</v>
      </c>
      <c r="Q1045" s="3">
        <v>29.5</v>
      </c>
      <c r="R1045" s="3">
        <v>0.49</v>
      </c>
      <c r="S1045" s="1" t="s">
        <v>32</v>
      </c>
      <c r="T1045" s="3">
        <v>29.5</v>
      </c>
      <c r="U1045" s="3">
        <v>2.2400000000000002</v>
      </c>
      <c r="V1045" s="1" t="s">
        <v>32</v>
      </c>
      <c r="W1045" s="1" t="s">
        <v>33</v>
      </c>
      <c r="X1045" s="1" t="s">
        <v>800</v>
      </c>
      <c r="Y1045" s="1" t="s">
        <v>55</v>
      </c>
      <c r="Z1045" s="1" t="s">
        <v>461</v>
      </c>
      <c r="AA1045" s="1" t="s">
        <v>462</v>
      </c>
    </row>
    <row r="1046" spans="1:27" hidden="1" x14ac:dyDescent="0.25">
      <c r="A1046" s="1" t="s">
        <v>26</v>
      </c>
      <c r="B1046" s="1" t="s">
        <v>2005</v>
      </c>
      <c r="C1046" s="2">
        <v>42331</v>
      </c>
      <c r="D1046" s="1" t="s">
        <v>459</v>
      </c>
      <c r="E1046" s="7" t="str">
        <f>VLOOKUP(TRIM(D1046)*1,CFOP!A:B,2,FALSE)</f>
        <v>Não</v>
      </c>
      <c r="F1046" s="1" t="s">
        <v>29</v>
      </c>
      <c r="G1046" s="3">
        <v>-29.5</v>
      </c>
      <c r="H1046" s="3">
        <v>29.5</v>
      </c>
      <c r="I1046" s="3">
        <v>0.37</v>
      </c>
      <c r="J1046" s="1" t="s">
        <v>30</v>
      </c>
      <c r="K1046" s="3">
        <v>0</v>
      </c>
      <c r="L1046" s="3">
        <v>0</v>
      </c>
      <c r="M1046" s="1" t="s">
        <v>31</v>
      </c>
      <c r="N1046" s="3">
        <v>0</v>
      </c>
      <c r="O1046" s="3">
        <v>0</v>
      </c>
      <c r="P1046" s="1" t="s">
        <v>31</v>
      </c>
      <c r="Q1046" s="3">
        <v>29.5</v>
      </c>
      <c r="R1046" s="3">
        <v>0.49</v>
      </c>
      <c r="S1046" s="1" t="s">
        <v>32</v>
      </c>
      <c r="T1046" s="3">
        <v>29.5</v>
      </c>
      <c r="U1046" s="3">
        <v>2.2400000000000002</v>
      </c>
      <c r="V1046" s="1" t="s">
        <v>32</v>
      </c>
      <c r="W1046" s="1" t="s">
        <v>33</v>
      </c>
      <c r="X1046" s="1" t="s">
        <v>800</v>
      </c>
      <c r="Y1046" s="1" t="s">
        <v>55</v>
      </c>
      <c r="Z1046" s="1" t="s">
        <v>461</v>
      </c>
      <c r="AA1046" s="1" t="s">
        <v>462</v>
      </c>
    </row>
    <row r="1047" spans="1:27" hidden="1" x14ac:dyDescent="0.25">
      <c r="A1047" s="1" t="s">
        <v>26</v>
      </c>
      <c r="B1047" s="1" t="s">
        <v>2006</v>
      </c>
      <c r="C1047" s="2">
        <v>42331</v>
      </c>
      <c r="D1047" s="1" t="s">
        <v>459</v>
      </c>
      <c r="E1047" s="7" t="str">
        <f>VLOOKUP(TRIM(D1047)*1,CFOP!A:B,2,FALSE)</f>
        <v>Não</v>
      </c>
      <c r="F1047" s="1" t="s">
        <v>29</v>
      </c>
      <c r="G1047" s="3">
        <v>-29.5</v>
      </c>
      <c r="H1047" s="3">
        <v>29.5</v>
      </c>
      <c r="I1047" s="3">
        <v>0.37</v>
      </c>
      <c r="J1047" s="1" t="s">
        <v>30</v>
      </c>
      <c r="K1047" s="3">
        <v>0</v>
      </c>
      <c r="L1047" s="3">
        <v>0</v>
      </c>
      <c r="M1047" s="1" t="s">
        <v>31</v>
      </c>
      <c r="N1047" s="3">
        <v>0</v>
      </c>
      <c r="O1047" s="3">
        <v>0</v>
      </c>
      <c r="P1047" s="1" t="s">
        <v>31</v>
      </c>
      <c r="Q1047" s="3">
        <v>29.5</v>
      </c>
      <c r="R1047" s="3">
        <v>0.49</v>
      </c>
      <c r="S1047" s="1" t="s">
        <v>32</v>
      </c>
      <c r="T1047" s="3">
        <v>29.5</v>
      </c>
      <c r="U1047" s="3">
        <v>2.2400000000000002</v>
      </c>
      <c r="V1047" s="1" t="s">
        <v>32</v>
      </c>
      <c r="W1047" s="1" t="s">
        <v>33</v>
      </c>
      <c r="X1047" s="1" t="s">
        <v>800</v>
      </c>
      <c r="Y1047" s="1" t="s">
        <v>55</v>
      </c>
      <c r="Z1047" s="1" t="s">
        <v>461</v>
      </c>
      <c r="AA1047" s="1" t="s">
        <v>462</v>
      </c>
    </row>
    <row r="1048" spans="1:27" hidden="1" x14ac:dyDescent="0.25">
      <c r="A1048" s="1" t="s">
        <v>26</v>
      </c>
      <c r="B1048" s="1" t="s">
        <v>2007</v>
      </c>
      <c r="C1048" s="2">
        <v>42331</v>
      </c>
      <c r="D1048" s="1" t="s">
        <v>459</v>
      </c>
      <c r="E1048" s="7" t="str">
        <f>VLOOKUP(TRIM(D1048)*1,CFOP!A:B,2,FALSE)</f>
        <v>Não</v>
      </c>
      <c r="F1048" s="1" t="s">
        <v>29</v>
      </c>
      <c r="G1048" s="3">
        <v>-29.5</v>
      </c>
      <c r="H1048" s="3">
        <v>29.5</v>
      </c>
      <c r="I1048" s="3">
        <v>0.37</v>
      </c>
      <c r="J1048" s="1" t="s">
        <v>30</v>
      </c>
      <c r="K1048" s="3">
        <v>0</v>
      </c>
      <c r="L1048" s="3">
        <v>0</v>
      </c>
      <c r="M1048" s="1" t="s">
        <v>31</v>
      </c>
      <c r="N1048" s="3">
        <v>0</v>
      </c>
      <c r="O1048" s="3">
        <v>0</v>
      </c>
      <c r="P1048" s="1" t="s">
        <v>31</v>
      </c>
      <c r="Q1048" s="3">
        <v>29.5</v>
      </c>
      <c r="R1048" s="3">
        <v>0.49</v>
      </c>
      <c r="S1048" s="1" t="s">
        <v>32</v>
      </c>
      <c r="T1048" s="3">
        <v>29.5</v>
      </c>
      <c r="U1048" s="3">
        <v>2.2400000000000002</v>
      </c>
      <c r="V1048" s="1" t="s">
        <v>32</v>
      </c>
      <c r="W1048" s="1" t="s">
        <v>33</v>
      </c>
      <c r="X1048" s="1" t="s">
        <v>800</v>
      </c>
      <c r="Y1048" s="1" t="s">
        <v>55</v>
      </c>
      <c r="Z1048" s="1" t="s">
        <v>461</v>
      </c>
      <c r="AA1048" s="1" t="s">
        <v>462</v>
      </c>
    </row>
    <row r="1049" spans="1:27" hidden="1" x14ac:dyDescent="0.25">
      <c r="A1049" s="1" t="s">
        <v>26</v>
      </c>
      <c r="B1049" s="1" t="s">
        <v>2008</v>
      </c>
      <c r="C1049" s="2">
        <v>42331</v>
      </c>
      <c r="D1049" s="1" t="s">
        <v>459</v>
      </c>
      <c r="E1049" s="7" t="str">
        <f>VLOOKUP(TRIM(D1049)*1,CFOP!A:B,2,FALSE)</f>
        <v>Não</v>
      </c>
      <c r="F1049" s="1" t="s">
        <v>29</v>
      </c>
      <c r="G1049" s="3">
        <v>-160</v>
      </c>
      <c r="H1049" s="3">
        <v>160</v>
      </c>
      <c r="I1049" s="3">
        <v>2</v>
      </c>
      <c r="J1049" s="1" t="s">
        <v>30</v>
      </c>
      <c r="K1049" s="3">
        <v>0</v>
      </c>
      <c r="L1049" s="3">
        <v>0</v>
      </c>
      <c r="M1049" s="1" t="s">
        <v>31</v>
      </c>
      <c r="N1049" s="3">
        <v>0</v>
      </c>
      <c r="O1049" s="3">
        <v>0</v>
      </c>
      <c r="P1049" s="1" t="s">
        <v>31</v>
      </c>
      <c r="Q1049" s="3">
        <v>160</v>
      </c>
      <c r="R1049" s="3">
        <v>2.64</v>
      </c>
      <c r="S1049" s="1" t="s">
        <v>32</v>
      </c>
      <c r="T1049" s="3">
        <v>160</v>
      </c>
      <c r="U1049" s="3">
        <v>12.16</v>
      </c>
      <c r="V1049" s="1" t="s">
        <v>32</v>
      </c>
      <c r="W1049" s="1" t="s">
        <v>33</v>
      </c>
      <c r="X1049" s="1" t="s">
        <v>800</v>
      </c>
      <c r="Y1049" s="1" t="s">
        <v>55</v>
      </c>
      <c r="Z1049" s="1" t="s">
        <v>461</v>
      </c>
      <c r="AA1049" s="1" t="s">
        <v>462</v>
      </c>
    </row>
    <row r="1050" spans="1:27" hidden="1" x14ac:dyDescent="0.25">
      <c r="A1050" s="1" t="s">
        <v>26</v>
      </c>
      <c r="B1050" s="1" t="s">
        <v>2009</v>
      </c>
      <c r="C1050" s="2">
        <v>42331</v>
      </c>
      <c r="D1050" s="1" t="s">
        <v>459</v>
      </c>
      <c r="E1050" s="7" t="str">
        <f>VLOOKUP(TRIM(D1050)*1,CFOP!A:B,2,FALSE)</f>
        <v>Não</v>
      </c>
      <c r="F1050" s="1" t="s">
        <v>29</v>
      </c>
      <c r="G1050" s="3">
        <v>-200</v>
      </c>
      <c r="H1050" s="3">
        <v>200</v>
      </c>
      <c r="I1050" s="3">
        <v>2.5</v>
      </c>
      <c r="J1050" s="1" t="s">
        <v>30</v>
      </c>
      <c r="K1050" s="3">
        <v>0</v>
      </c>
      <c r="L1050" s="3">
        <v>0</v>
      </c>
      <c r="M1050" s="1" t="s">
        <v>31</v>
      </c>
      <c r="N1050" s="3">
        <v>0</v>
      </c>
      <c r="O1050" s="3">
        <v>0</v>
      </c>
      <c r="P1050" s="1" t="s">
        <v>31</v>
      </c>
      <c r="Q1050" s="3">
        <v>200</v>
      </c>
      <c r="R1050" s="3">
        <v>3.3000000000000003</v>
      </c>
      <c r="S1050" s="1" t="s">
        <v>32</v>
      </c>
      <c r="T1050" s="3">
        <v>200</v>
      </c>
      <c r="U1050" s="3">
        <v>15.200000000000001</v>
      </c>
      <c r="V1050" s="1" t="s">
        <v>32</v>
      </c>
      <c r="W1050" s="1" t="s">
        <v>33</v>
      </c>
      <c r="X1050" s="1" t="s">
        <v>800</v>
      </c>
      <c r="Y1050" s="1" t="s">
        <v>55</v>
      </c>
      <c r="Z1050" s="1" t="s">
        <v>461</v>
      </c>
      <c r="AA1050" s="1" t="s">
        <v>462</v>
      </c>
    </row>
    <row r="1051" spans="1:27" hidden="1" x14ac:dyDescent="0.25">
      <c r="A1051" s="1" t="s">
        <v>26</v>
      </c>
      <c r="B1051" s="1" t="s">
        <v>2010</v>
      </c>
      <c r="C1051" s="2">
        <v>42331</v>
      </c>
      <c r="D1051" s="1" t="s">
        <v>459</v>
      </c>
      <c r="E1051" s="7" t="str">
        <f>VLOOKUP(TRIM(D1051)*1,CFOP!A:B,2,FALSE)</f>
        <v>Não</v>
      </c>
      <c r="F1051" s="1" t="s">
        <v>29</v>
      </c>
      <c r="G1051" s="3">
        <v>-200</v>
      </c>
      <c r="H1051" s="3">
        <v>200</v>
      </c>
      <c r="I1051" s="3">
        <v>2.5</v>
      </c>
      <c r="J1051" s="1" t="s">
        <v>30</v>
      </c>
      <c r="K1051" s="3">
        <v>0</v>
      </c>
      <c r="L1051" s="3">
        <v>0</v>
      </c>
      <c r="M1051" s="1" t="s">
        <v>31</v>
      </c>
      <c r="N1051" s="3">
        <v>0</v>
      </c>
      <c r="O1051" s="3">
        <v>0</v>
      </c>
      <c r="P1051" s="1" t="s">
        <v>31</v>
      </c>
      <c r="Q1051" s="3">
        <v>200</v>
      </c>
      <c r="R1051" s="3">
        <v>3.3000000000000003</v>
      </c>
      <c r="S1051" s="1" t="s">
        <v>32</v>
      </c>
      <c r="T1051" s="3">
        <v>200</v>
      </c>
      <c r="U1051" s="3">
        <v>15.200000000000001</v>
      </c>
      <c r="V1051" s="1" t="s">
        <v>32</v>
      </c>
      <c r="W1051" s="1" t="s">
        <v>33</v>
      </c>
      <c r="X1051" s="1" t="s">
        <v>800</v>
      </c>
      <c r="Y1051" s="1" t="s">
        <v>55</v>
      </c>
      <c r="Z1051" s="1" t="s">
        <v>461</v>
      </c>
      <c r="AA1051" s="1" t="s">
        <v>462</v>
      </c>
    </row>
    <row r="1052" spans="1:27" hidden="1" x14ac:dyDescent="0.25">
      <c r="A1052" s="1" t="s">
        <v>26</v>
      </c>
      <c r="B1052" s="1" t="s">
        <v>2011</v>
      </c>
      <c r="C1052" s="2">
        <v>42331</v>
      </c>
      <c r="D1052" s="1" t="s">
        <v>459</v>
      </c>
      <c r="E1052" s="7" t="str">
        <f>VLOOKUP(TRIM(D1052)*1,CFOP!A:B,2,FALSE)</f>
        <v>Não</v>
      </c>
      <c r="F1052" s="1" t="s">
        <v>29</v>
      </c>
      <c r="G1052" s="3">
        <v>-204.65</v>
      </c>
      <c r="H1052" s="3">
        <v>204.65</v>
      </c>
      <c r="I1052" s="3">
        <v>2.56</v>
      </c>
      <c r="J1052" s="1" t="s">
        <v>30</v>
      </c>
      <c r="K1052" s="3">
        <v>0</v>
      </c>
      <c r="L1052" s="3">
        <v>0</v>
      </c>
      <c r="M1052" s="1" t="s">
        <v>31</v>
      </c>
      <c r="N1052" s="3">
        <v>0</v>
      </c>
      <c r="O1052" s="3">
        <v>0</v>
      </c>
      <c r="P1052" s="1" t="s">
        <v>31</v>
      </c>
      <c r="Q1052" s="3">
        <v>204.65</v>
      </c>
      <c r="R1052" s="3">
        <v>3.38</v>
      </c>
      <c r="S1052" s="1" t="s">
        <v>32</v>
      </c>
      <c r="T1052" s="3">
        <v>204.65</v>
      </c>
      <c r="U1052" s="3">
        <v>15.55</v>
      </c>
      <c r="V1052" s="1" t="s">
        <v>32</v>
      </c>
      <c r="W1052" s="1" t="s">
        <v>33</v>
      </c>
      <c r="X1052" s="1" t="s">
        <v>800</v>
      </c>
      <c r="Y1052" s="1" t="s">
        <v>55</v>
      </c>
      <c r="Z1052" s="1" t="s">
        <v>461</v>
      </c>
      <c r="AA1052" s="1" t="s">
        <v>462</v>
      </c>
    </row>
    <row r="1053" spans="1:27" hidden="1" x14ac:dyDescent="0.25">
      <c r="A1053" s="1" t="s">
        <v>26</v>
      </c>
      <c r="B1053" s="1" t="s">
        <v>2012</v>
      </c>
      <c r="C1053" s="2">
        <v>42331</v>
      </c>
      <c r="D1053" s="1" t="s">
        <v>459</v>
      </c>
      <c r="E1053" s="7" t="str">
        <f>VLOOKUP(TRIM(D1053)*1,CFOP!A:B,2,FALSE)</f>
        <v>Não</v>
      </c>
      <c r="F1053" s="1" t="s">
        <v>29</v>
      </c>
      <c r="G1053" s="3">
        <v>-29.5</v>
      </c>
      <c r="H1053" s="3">
        <v>29.5</v>
      </c>
      <c r="I1053" s="3">
        <v>0.37</v>
      </c>
      <c r="J1053" s="1" t="s">
        <v>30</v>
      </c>
      <c r="K1053" s="3">
        <v>0</v>
      </c>
      <c r="L1053" s="3">
        <v>0</v>
      </c>
      <c r="M1053" s="1" t="s">
        <v>31</v>
      </c>
      <c r="N1053" s="3">
        <v>0</v>
      </c>
      <c r="O1053" s="3">
        <v>0</v>
      </c>
      <c r="P1053" s="1" t="s">
        <v>31</v>
      </c>
      <c r="Q1053" s="3">
        <v>29.5</v>
      </c>
      <c r="R1053" s="3">
        <v>0.49</v>
      </c>
      <c r="S1053" s="1" t="s">
        <v>32</v>
      </c>
      <c r="T1053" s="3">
        <v>29.5</v>
      </c>
      <c r="U1053" s="3">
        <v>2.2400000000000002</v>
      </c>
      <c r="V1053" s="1" t="s">
        <v>32</v>
      </c>
      <c r="W1053" s="1" t="s">
        <v>33</v>
      </c>
      <c r="X1053" s="1" t="s">
        <v>800</v>
      </c>
      <c r="Y1053" s="1" t="s">
        <v>55</v>
      </c>
      <c r="Z1053" s="1" t="s">
        <v>461</v>
      </c>
      <c r="AA1053" s="1" t="s">
        <v>462</v>
      </c>
    </row>
    <row r="1054" spans="1:27" hidden="1" x14ac:dyDescent="0.25">
      <c r="A1054" s="1" t="s">
        <v>26</v>
      </c>
      <c r="B1054" s="1" t="s">
        <v>2013</v>
      </c>
      <c r="C1054" s="2">
        <v>42331</v>
      </c>
      <c r="D1054" s="1" t="s">
        <v>459</v>
      </c>
      <c r="E1054" s="7" t="str">
        <f>VLOOKUP(TRIM(D1054)*1,CFOP!A:B,2,FALSE)</f>
        <v>Não</v>
      </c>
      <c r="F1054" s="1" t="s">
        <v>29</v>
      </c>
      <c r="G1054" s="3">
        <v>-29.5</v>
      </c>
      <c r="H1054" s="3">
        <v>29.5</v>
      </c>
      <c r="I1054" s="3">
        <v>0.37</v>
      </c>
      <c r="J1054" s="1" t="s">
        <v>30</v>
      </c>
      <c r="K1054" s="3">
        <v>0</v>
      </c>
      <c r="L1054" s="3">
        <v>0</v>
      </c>
      <c r="M1054" s="1" t="s">
        <v>31</v>
      </c>
      <c r="N1054" s="3">
        <v>0</v>
      </c>
      <c r="O1054" s="3">
        <v>0</v>
      </c>
      <c r="P1054" s="1" t="s">
        <v>31</v>
      </c>
      <c r="Q1054" s="3">
        <v>29.5</v>
      </c>
      <c r="R1054" s="3">
        <v>0.49</v>
      </c>
      <c r="S1054" s="1" t="s">
        <v>32</v>
      </c>
      <c r="T1054" s="3">
        <v>29.5</v>
      </c>
      <c r="U1054" s="3">
        <v>2.2400000000000002</v>
      </c>
      <c r="V1054" s="1" t="s">
        <v>32</v>
      </c>
      <c r="W1054" s="1" t="s">
        <v>33</v>
      </c>
      <c r="X1054" s="1" t="s">
        <v>800</v>
      </c>
      <c r="Y1054" s="1" t="s">
        <v>55</v>
      </c>
      <c r="Z1054" s="1" t="s">
        <v>461</v>
      </c>
      <c r="AA1054" s="1" t="s">
        <v>462</v>
      </c>
    </row>
    <row r="1055" spans="1:27" hidden="1" x14ac:dyDescent="0.25">
      <c r="A1055" s="1" t="s">
        <v>26</v>
      </c>
      <c r="B1055" s="1" t="s">
        <v>2014</v>
      </c>
      <c r="C1055" s="2">
        <v>42331</v>
      </c>
      <c r="D1055" s="1" t="s">
        <v>459</v>
      </c>
      <c r="E1055" s="7" t="str">
        <f>VLOOKUP(TRIM(D1055)*1,CFOP!A:B,2,FALSE)</f>
        <v>Não</v>
      </c>
      <c r="F1055" s="1" t="s">
        <v>29</v>
      </c>
      <c r="G1055" s="3">
        <v>-29.5</v>
      </c>
      <c r="H1055" s="3">
        <v>29.5</v>
      </c>
      <c r="I1055" s="3">
        <v>0.37</v>
      </c>
      <c r="J1055" s="1" t="s">
        <v>30</v>
      </c>
      <c r="K1055" s="3">
        <v>0</v>
      </c>
      <c r="L1055" s="3">
        <v>0</v>
      </c>
      <c r="M1055" s="1" t="s">
        <v>31</v>
      </c>
      <c r="N1055" s="3">
        <v>0</v>
      </c>
      <c r="O1055" s="3">
        <v>0</v>
      </c>
      <c r="P1055" s="1" t="s">
        <v>31</v>
      </c>
      <c r="Q1055" s="3">
        <v>29.5</v>
      </c>
      <c r="R1055" s="3">
        <v>0.49</v>
      </c>
      <c r="S1055" s="1" t="s">
        <v>32</v>
      </c>
      <c r="T1055" s="3">
        <v>29.5</v>
      </c>
      <c r="U1055" s="3">
        <v>2.2400000000000002</v>
      </c>
      <c r="V1055" s="1" t="s">
        <v>32</v>
      </c>
      <c r="W1055" s="1" t="s">
        <v>33</v>
      </c>
      <c r="X1055" s="1" t="s">
        <v>800</v>
      </c>
      <c r="Y1055" s="1" t="s">
        <v>55</v>
      </c>
      <c r="Z1055" s="1" t="s">
        <v>461</v>
      </c>
      <c r="AA1055" s="1" t="s">
        <v>462</v>
      </c>
    </row>
    <row r="1056" spans="1:27" hidden="1" x14ac:dyDescent="0.25">
      <c r="A1056" s="1" t="s">
        <v>26</v>
      </c>
      <c r="B1056" s="1" t="s">
        <v>2015</v>
      </c>
      <c r="C1056" s="2">
        <v>42331</v>
      </c>
      <c r="D1056" s="1" t="s">
        <v>459</v>
      </c>
      <c r="E1056" s="7" t="str">
        <f>VLOOKUP(TRIM(D1056)*1,CFOP!A:B,2,FALSE)</f>
        <v>Não</v>
      </c>
      <c r="F1056" s="1" t="s">
        <v>29</v>
      </c>
      <c r="G1056" s="3">
        <v>-29.5</v>
      </c>
      <c r="H1056" s="3">
        <v>29.5</v>
      </c>
      <c r="I1056" s="3">
        <v>0.37</v>
      </c>
      <c r="J1056" s="1" t="s">
        <v>30</v>
      </c>
      <c r="K1056" s="3">
        <v>0</v>
      </c>
      <c r="L1056" s="3">
        <v>0</v>
      </c>
      <c r="M1056" s="1" t="s">
        <v>31</v>
      </c>
      <c r="N1056" s="3">
        <v>0</v>
      </c>
      <c r="O1056" s="3">
        <v>0</v>
      </c>
      <c r="P1056" s="1" t="s">
        <v>31</v>
      </c>
      <c r="Q1056" s="3">
        <v>29.5</v>
      </c>
      <c r="R1056" s="3">
        <v>0.49</v>
      </c>
      <c r="S1056" s="1" t="s">
        <v>32</v>
      </c>
      <c r="T1056" s="3">
        <v>29.5</v>
      </c>
      <c r="U1056" s="3">
        <v>2.2400000000000002</v>
      </c>
      <c r="V1056" s="1" t="s">
        <v>32</v>
      </c>
      <c r="W1056" s="1" t="s">
        <v>33</v>
      </c>
      <c r="X1056" s="1" t="s">
        <v>800</v>
      </c>
      <c r="Y1056" s="1" t="s">
        <v>55</v>
      </c>
      <c r="Z1056" s="1" t="s">
        <v>461</v>
      </c>
      <c r="AA1056" s="1" t="s">
        <v>462</v>
      </c>
    </row>
    <row r="1057" spans="1:27" hidden="1" x14ac:dyDescent="0.25">
      <c r="A1057" s="1" t="s">
        <v>26</v>
      </c>
      <c r="B1057" s="1" t="s">
        <v>2016</v>
      </c>
      <c r="C1057" s="2">
        <v>42331</v>
      </c>
      <c r="D1057" s="1" t="s">
        <v>459</v>
      </c>
      <c r="E1057" s="7" t="str">
        <f>VLOOKUP(TRIM(D1057)*1,CFOP!A:B,2,FALSE)</f>
        <v>Não</v>
      </c>
      <c r="F1057" s="1" t="s">
        <v>29</v>
      </c>
      <c r="G1057" s="3">
        <v>-29.5</v>
      </c>
      <c r="H1057" s="3">
        <v>29.5</v>
      </c>
      <c r="I1057" s="3">
        <v>0.37</v>
      </c>
      <c r="J1057" s="1" t="s">
        <v>30</v>
      </c>
      <c r="K1057" s="3">
        <v>0</v>
      </c>
      <c r="L1057" s="3">
        <v>0</v>
      </c>
      <c r="M1057" s="1" t="s">
        <v>31</v>
      </c>
      <c r="N1057" s="3">
        <v>0</v>
      </c>
      <c r="O1057" s="3">
        <v>0</v>
      </c>
      <c r="P1057" s="1" t="s">
        <v>31</v>
      </c>
      <c r="Q1057" s="3">
        <v>29.5</v>
      </c>
      <c r="R1057" s="3">
        <v>0.49</v>
      </c>
      <c r="S1057" s="1" t="s">
        <v>32</v>
      </c>
      <c r="T1057" s="3">
        <v>29.5</v>
      </c>
      <c r="U1057" s="3">
        <v>2.2400000000000002</v>
      </c>
      <c r="V1057" s="1" t="s">
        <v>32</v>
      </c>
      <c r="W1057" s="1" t="s">
        <v>33</v>
      </c>
      <c r="X1057" s="1" t="s">
        <v>800</v>
      </c>
      <c r="Y1057" s="1" t="s">
        <v>55</v>
      </c>
      <c r="Z1057" s="1" t="s">
        <v>461</v>
      </c>
      <c r="AA1057" s="1" t="s">
        <v>462</v>
      </c>
    </row>
    <row r="1058" spans="1:27" hidden="1" x14ac:dyDescent="0.25">
      <c r="A1058" s="1" t="s">
        <v>26</v>
      </c>
      <c r="B1058" s="1" t="s">
        <v>2017</v>
      </c>
      <c r="C1058" s="2">
        <v>42331</v>
      </c>
      <c r="D1058" s="1" t="s">
        <v>459</v>
      </c>
      <c r="E1058" s="7" t="str">
        <f>VLOOKUP(TRIM(D1058)*1,CFOP!A:B,2,FALSE)</f>
        <v>Não</v>
      </c>
      <c r="F1058" s="1" t="s">
        <v>29</v>
      </c>
      <c r="G1058" s="3">
        <v>-29.5</v>
      </c>
      <c r="H1058" s="3">
        <v>29.5</v>
      </c>
      <c r="I1058" s="3">
        <v>0.37</v>
      </c>
      <c r="J1058" s="1" t="s">
        <v>30</v>
      </c>
      <c r="K1058" s="3">
        <v>0</v>
      </c>
      <c r="L1058" s="3">
        <v>0</v>
      </c>
      <c r="M1058" s="1" t="s">
        <v>31</v>
      </c>
      <c r="N1058" s="3">
        <v>0</v>
      </c>
      <c r="O1058" s="3">
        <v>0</v>
      </c>
      <c r="P1058" s="1" t="s">
        <v>31</v>
      </c>
      <c r="Q1058" s="3">
        <v>29.5</v>
      </c>
      <c r="R1058" s="3">
        <v>0.49</v>
      </c>
      <c r="S1058" s="1" t="s">
        <v>32</v>
      </c>
      <c r="T1058" s="3">
        <v>29.5</v>
      </c>
      <c r="U1058" s="3">
        <v>2.2400000000000002</v>
      </c>
      <c r="V1058" s="1" t="s">
        <v>32</v>
      </c>
      <c r="W1058" s="1" t="s">
        <v>33</v>
      </c>
      <c r="X1058" s="1" t="s">
        <v>800</v>
      </c>
      <c r="Y1058" s="1" t="s">
        <v>55</v>
      </c>
      <c r="Z1058" s="1" t="s">
        <v>461</v>
      </c>
      <c r="AA1058" s="1" t="s">
        <v>462</v>
      </c>
    </row>
    <row r="1059" spans="1:27" hidden="1" x14ac:dyDescent="0.25">
      <c r="A1059" s="1" t="s">
        <v>26</v>
      </c>
      <c r="B1059" s="1" t="s">
        <v>2018</v>
      </c>
      <c r="C1059" s="2">
        <v>42331</v>
      </c>
      <c r="D1059" s="1" t="s">
        <v>459</v>
      </c>
      <c r="E1059" s="7" t="str">
        <f>VLOOKUP(TRIM(D1059)*1,CFOP!A:B,2,FALSE)</f>
        <v>Não</v>
      </c>
      <c r="F1059" s="1" t="s">
        <v>29</v>
      </c>
      <c r="G1059" s="3">
        <v>-29.5</v>
      </c>
      <c r="H1059" s="3">
        <v>29.5</v>
      </c>
      <c r="I1059" s="3">
        <v>0.37</v>
      </c>
      <c r="J1059" s="1" t="s">
        <v>30</v>
      </c>
      <c r="K1059" s="3">
        <v>0</v>
      </c>
      <c r="L1059" s="3">
        <v>0</v>
      </c>
      <c r="M1059" s="1" t="s">
        <v>31</v>
      </c>
      <c r="N1059" s="3">
        <v>0</v>
      </c>
      <c r="O1059" s="3">
        <v>0</v>
      </c>
      <c r="P1059" s="1" t="s">
        <v>31</v>
      </c>
      <c r="Q1059" s="3">
        <v>29.5</v>
      </c>
      <c r="R1059" s="3">
        <v>0.49</v>
      </c>
      <c r="S1059" s="1" t="s">
        <v>32</v>
      </c>
      <c r="T1059" s="3">
        <v>29.5</v>
      </c>
      <c r="U1059" s="3">
        <v>2.2400000000000002</v>
      </c>
      <c r="V1059" s="1" t="s">
        <v>32</v>
      </c>
      <c r="W1059" s="1" t="s">
        <v>33</v>
      </c>
      <c r="X1059" s="1" t="s">
        <v>800</v>
      </c>
      <c r="Y1059" s="1" t="s">
        <v>55</v>
      </c>
      <c r="Z1059" s="1" t="s">
        <v>461</v>
      </c>
      <c r="AA1059" s="1" t="s">
        <v>462</v>
      </c>
    </row>
    <row r="1060" spans="1:27" hidden="1" x14ac:dyDescent="0.25">
      <c r="A1060" s="1" t="s">
        <v>26</v>
      </c>
      <c r="B1060" s="1" t="s">
        <v>2019</v>
      </c>
      <c r="C1060" s="2">
        <v>42331</v>
      </c>
      <c r="D1060" s="1" t="s">
        <v>459</v>
      </c>
      <c r="E1060" s="7" t="str">
        <f>VLOOKUP(TRIM(D1060)*1,CFOP!A:B,2,FALSE)</f>
        <v>Não</v>
      </c>
      <c r="F1060" s="1" t="s">
        <v>29</v>
      </c>
      <c r="G1060" s="3">
        <v>-29.5</v>
      </c>
      <c r="H1060" s="3">
        <v>29.5</v>
      </c>
      <c r="I1060" s="3">
        <v>0.37</v>
      </c>
      <c r="J1060" s="1" t="s">
        <v>30</v>
      </c>
      <c r="K1060" s="3">
        <v>0</v>
      </c>
      <c r="L1060" s="3">
        <v>0</v>
      </c>
      <c r="M1060" s="1" t="s">
        <v>31</v>
      </c>
      <c r="N1060" s="3">
        <v>0</v>
      </c>
      <c r="O1060" s="3">
        <v>0</v>
      </c>
      <c r="P1060" s="1" t="s">
        <v>31</v>
      </c>
      <c r="Q1060" s="3">
        <v>29.5</v>
      </c>
      <c r="R1060" s="3">
        <v>0.49</v>
      </c>
      <c r="S1060" s="1" t="s">
        <v>32</v>
      </c>
      <c r="T1060" s="3">
        <v>29.5</v>
      </c>
      <c r="U1060" s="3">
        <v>2.2400000000000002</v>
      </c>
      <c r="V1060" s="1" t="s">
        <v>32</v>
      </c>
      <c r="W1060" s="1" t="s">
        <v>33</v>
      </c>
      <c r="X1060" s="1" t="s">
        <v>800</v>
      </c>
      <c r="Y1060" s="1" t="s">
        <v>55</v>
      </c>
      <c r="Z1060" s="1" t="s">
        <v>461</v>
      </c>
      <c r="AA1060" s="1" t="s">
        <v>462</v>
      </c>
    </row>
    <row r="1061" spans="1:27" hidden="1" x14ac:dyDescent="0.25">
      <c r="A1061" s="1" t="s">
        <v>26</v>
      </c>
      <c r="B1061" s="1" t="s">
        <v>2020</v>
      </c>
      <c r="C1061" s="2">
        <v>42331</v>
      </c>
      <c r="D1061" s="1" t="s">
        <v>459</v>
      </c>
      <c r="E1061" s="7" t="str">
        <f>VLOOKUP(TRIM(D1061)*1,CFOP!A:B,2,FALSE)</f>
        <v>Não</v>
      </c>
      <c r="F1061" s="1" t="s">
        <v>29</v>
      </c>
      <c r="G1061" s="3">
        <v>-29.5</v>
      </c>
      <c r="H1061" s="3">
        <v>29.5</v>
      </c>
      <c r="I1061" s="3">
        <v>0.37</v>
      </c>
      <c r="J1061" s="1" t="s">
        <v>30</v>
      </c>
      <c r="K1061" s="3">
        <v>0</v>
      </c>
      <c r="L1061" s="3">
        <v>0</v>
      </c>
      <c r="M1061" s="1" t="s">
        <v>31</v>
      </c>
      <c r="N1061" s="3">
        <v>0</v>
      </c>
      <c r="O1061" s="3">
        <v>0</v>
      </c>
      <c r="P1061" s="1" t="s">
        <v>31</v>
      </c>
      <c r="Q1061" s="3">
        <v>29.5</v>
      </c>
      <c r="R1061" s="3">
        <v>0.49</v>
      </c>
      <c r="S1061" s="1" t="s">
        <v>32</v>
      </c>
      <c r="T1061" s="3">
        <v>29.5</v>
      </c>
      <c r="U1061" s="3">
        <v>2.2400000000000002</v>
      </c>
      <c r="V1061" s="1" t="s">
        <v>32</v>
      </c>
      <c r="W1061" s="1" t="s">
        <v>33</v>
      </c>
      <c r="X1061" s="1" t="s">
        <v>800</v>
      </c>
      <c r="Y1061" s="1" t="s">
        <v>55</v>
      </c>
      <c r="Z1061" s="1" t="s">
        <v>461</v>
      </c>
      <c r="AA1061" s="1" t="s">
        <v>462</v>
      </c>
    </row>
    <row r="1062" spans="1:27" hidden="1" x14ac:dyDescent="0.25">
      <c r="A1062" s="1" t="s">
        <v>26</v>
      </c>
      <c r="B1062" s="1" t="s">
        <v>2021</v>
      </c>
      <c r="C1062" s="2">
        <v>42331</v>
      </c>
      <c r="D1062" s="1" t="s">
        <v>459</v>
      </c>
      <c r="E1062" s="7" t="str">
        <f>VLOOKUP(TRIM(D1062)*1,CFOP!A:B,2,FALSE)</f>
        <v>Não</v>
      </c>
      <c r="F1062" s="1" t="s">
        <v>29</v>
      </c>
      <c r="G1062" s="3">
        <v>-29.5</v>
      </c>
      <c r="H1062" s="3">
        <v>29.5</v>
      </c>
      <c r="I1062" s="3">
        <v>0.37</v>
      </c>
      <c r="J1062" s="1" t="s">
        <v>30</v>
      </c>
      <c r="K1062" s="3">
        <v>0</v>
      </c>
      <c r="L1062" s="3">
        <v>0</v>
      </c>
      <c r="M1062" s="1" t="s">
        <v>31</v>
      </c>
      <c r="N1062" s="3">
        <v>0</v>
      </c>
      <c r="O1062" s="3">
        <v>0</v>
      </c>
      <c r="P1062" s="1" t="s">
        <v>31</v>
      </c>
      <c r="Q1062" s="3">
        <v>29.5</v>
      </c>
      <c r="R1062" s="3">
        <v>0.49</v>
      </c>
      <c r="S1062" s="1" t="s">
        <v>32</v>
      </c>
      <c r="T1062" s="3">
        <v>29.5</v>
      </c>
      <c r="U1062" s="3">
        <v>2.2400000000000002</v>
      </c>
      <c r="V1062" s="1" t="s">
        <v>32</v>
      </c>
      <c r="W1062" s="1" t="s">
        <v>33</v>
      </c>
      <c r="X1062" s="1" t="s">
        <v>800</v>
      </c>
      <c r="Y1062" s="1" t="s">
        <v>55</v>
      </c>
      <c r="Z1062" s="1" t="s">
        <v>461</v>
      </c>
      <c r="AA1062" s="1" t="s">
        <v>462</v>
      </c>
    </row>
    <row r="1063" spans="1:27" hidden="1" x14ac:dyDescent="0.25">
      <c r="A1063" s="1" t="s">
        <v>26</v>
      </c>
      <c r="B1063" s="1" t="s">
        <v>2022</v>
      </c>
      <c r="C1063" s="2">
        <v>42331</v>
      </c>
      <c r="D1063" s="1" t="s">
        <v>459</v>
      </c>
      <c r="E1063" s="7" t="str">
        <f>VLOOKUP(TRIM(D1063)*1,CFOP!A:B,2,FALSE)</f>
        <v>Não</v>
      </c>
      <c r="F1063" s="1" t="s">
        <v>29</v>
      </c>
      <c r="G1063" s="3">
        <v>-29.5</v>
      </c>
      <c r="H1063" s="3">
        <v>29.5</v>
      </c>
      <c r="I1063" s="3">
        <v>0.37</v>
      </c>
      <c r="J1063" s="1" t="s">
        <v>30</v>
      </c>
      <c r="K1063" s="3">
        <v>0</v>
      </c>
      <c r="L1063" s="3">
        <v>0</v>
      </c>
      <c r="M1063" s="1" t="s">
        <v>31</v>
      </c>
      <c r="N1063" s="3">
        <v>0</v>
      </c>
      <c r="O1063" s="3">
        <v>0</v>
      </c>
      <c r="P1063" s="1" t="s">
        <v>31</v>
      </c>
      <c r="Q1063" s="3">
        <v>29.5</v>
      </c>
      <c r="R1063" s="3">
        <v>0.49</v>
      </c>
      <c r="S1063" s="1" t="s">
        <v>32</v>
      </c>
      <c r="T1063" s="3">
        <v>29.5</v>
      </c>
      <c r="U1063" s="3">
        <v>2.2400000000000002</v>
      </c>
      <c r="V1063" s="1" t="s">
        <v>32</v>
      </c>
      <c r="W1063" s="1" t="s">
        <v>33</v>
      </c>
      <c r="X1063" s="1" t="s">
        <v>800</v>
      </c>
      <c r="Y1063" s="1" t="s">
        <v>55</v>
      </c>
      <c r="Z1063" s="1" t="s">
        <v>461</v>
      </c>
      <c r="AA1063" s="1" t="s">
        <v>462</v>
      </c>
    </row>
    <row r="1064" spans="1:27" hidden="1" x14ac:dyDescent="0.25">
      <c r="A1064" s="1" t="s">
        <v>26</v>
      </c>
      <c r="B1064" s="1" t="s">
        <v>2023</v>
      </c>
      <c r="C1064" s="2">
        <v>42331</v>
      </c>
      <c r="D1064" s="1" t="s">
        <v>459</v>
      </c>
      <c r="E1064" s="7" t="str">
        <f>VLOOKUP(TRIM(D1064)*1,CFOP!A:B,2,FALSE)</f>
        <v>Não</v>
      </c>
      <c r="F1064" s="1" t="s">
        <v>29</v>
      </c>
      <c r="G1064" s="3">
        <v>-29.5</v>
      </c>
      <c r="H1064" s="3">
        <v>29.5</v>
      </c>
      <c r="I1064" s="3">
        <v>0.37</v>
      </c>
      <c r="J1064" s="1" t="s">
        <v>30</v>
      </c>
      <c r="K1064" s="3">
        <v>0</v>
      </c>
      <c r="L1064" s="3">
        <v>0</v>
      </c>
      <c r="M1064" s="1" t="s">
        <v>31</v>
      </c>
      <c r="N1064" s="3">
        <v>0</v>
      </c>
      <c r="O1064" s="3">
        <v>0</v>
      </c>
      <c r="P1064" s="1" t="s">
        <v>31</v>
      </c>
      <c r="Q1064" s="3">
        <v>29.5</v>
      </c>
      <c r="R1064" s="3">
        <v>0.49</v>
      </c>
      <c r="S1064" s="1" t="s">
        <v>32</v>
      </c>
      <c r="T1064" s="3">
        <v>29.5</v>
      </c>
      <c r="U1064" s="3">
        <v>2.2400000000000002</v>
      </c>
      <c r="V1064" s="1" t="s">
        <v>32</v>
      </c>
      <c r="W1064" s="1" t="s">
        <v>33</v>
      </c>
      <c r="X1064" s="1" t="s">
        <v>800</v>
      </c>
      <c r="Y1064" s="1" t="s">
        <v>55</v>
      </c>
      <c r="Z1064" s="1" t="s">
        <v>461</v>
      </c>
      <c r="AA1064" s="1" t="s">
        <v>462</v>
      </c>
    </row>
    <row r="1065" spans="1:27" hidden="1" x14ac:dyDescent="0.25">
      <c r="A1065" s="1" t="s">
        <v>26</v>
      </c>
      <c r="B1065" s="1" t="s">
        <v>2024</v>
      </c>
      <c r="C1065" s="2">
        <v>42331</v>
      </c>
      <c r="D1065" s="1" t="s">
        <v>459</v>
      </c>
      <c r="E1065" s="7" t="str">
        <f>VLOOKUP(TRIM(D1065)*1,CFOP!A:B,2,FALSE)</f>
        <v>Não</v>
      </c>
      <c r="F1065" s="1" t="s">
        <v>29</v>
      </c>
      <c r="G1065" s="3">
        <v>-160</v>
      </c>
      <c r="H1065" s="3">
        <v>160</v>
      </c>
      <c r="I1065" s="3">
        <v>2</v>
      </c>
      <c r="J1065" s="1" t="s">
        <v>30</v>
      </c>
      <c r="K1065" s="3">
        <v>0</v>
      </c>
      <c r="L1065" s="3">
        <v>0</v>
      </c>
      <c r="M1065" s="1" t="s">
        <v>31</v>
      </c>
      <c r="N1065" s="3">
        <v>0</v>
      </c>
      <c r="O1065" s="3">
        <v>0</v>
      </c>
      <c r="P1065" s="1" t="s">
        <v>31</v>
      </c>
      <c r="Q1065" s="3">
        <v>160</v>
      </c>
      <c r="R1065" s="3">
        <v>2.64</v>
      </c>
      <c r="S1065" s="1" t="s">
        <v>32</v>
      </c>
      <c r="T1065" s="3">
        <v>160</v>
      </c>
      <c r="U1065" s="3">
        <v>12.16</v>
      </c>
      <c r="V1065" s="1" t="s">
        <v>32</v>
      </c>
      <c r="W1065" s="1" t="s">
        <v>33</v>
      </c>
      <c r="X1065" s="1" t="s">
        <v>800</v>
      </c>
      <c r="Y1065" s="1" t="s">
        <v>55</v>
      </c>
      <c r="Z1065" s="1" t="s">
        <v>461</v>
      </c>
      <c r="AA1065" s="1" t="s">
        <v>462</v>
      </c>
    </row>
    <row r="1066" spans="1:27" hidden="1" x14ac:dyDescent="0.25">
      <c r="A1066" s="1" t="s">
        <v>26</v>
      </c>
      <c r="B1066" s="1" t="s">
        <v>2025</v>
      </c>
      <c r="C1066" s="2">
        <v>42331</v>
      </c>
      <c r="D1066" s="1" t="s">
        <v>459</v>
      </c>
      <c r="E1066" s="7" t="str">
        <f>VLOOKUP(TRIM(D1066)*1,CFOP!A:B,2,FALSE)</f>
        <v>Não</v>
      </c>
      <c r="F1066" s="1" t="s">
        <v>29</v>
      </c>
      <c r="G1066" s="3">
        <v>-157.15</v>
      </c>
      <c r="H1066" s="3">
        <v>157.15</v>
      </c>
      <c r="I1066" s="3">
        <v>1.96</v>
      </c>
      <c r="J1066" s="1" t="s">
        <v>30</v>
      </c>
      <c r="K1066" s="3">
        <v>0</v>
      </c>
      <c r="L1066" s="3">
        <v>0</v>
      </c>
      <c r="M1066" s="1" t="s">
        <v>31</v>
      </c>
      <c r="N1066" s="3">
        <v>0</v>
      </c>
      <c r="O1066" s="3">
        <v>0</v>
      </c>
      <c r="P1066" s="1" t="s">
        <v>31</v>
      </c>
      <c r="Q1066" s="3">
        <v>157.15</v>
      </c>
      <c r="R1066" s="3">
        <v>2.59</v>
      </c>
      <c r="S1066" s="1" t="s">
        <v>32</v>
      </c>
      <c r="T1066" s="3">
        <v>157.15</v>
      </c>
      <c r="U1066" s="3">
        <v>11.94</v>
      </c>
      <c r="V1066" s="1" t="s">
        <v>32</v>
      </c>
      <c r="W1066" s="1" t="s">
        <v>33</v>
      </c>
      <c r="X1066" s="1" t="s">
        <v>800</v>
      </c>
      <c r="Y1066" s="1" t="s">
        <v>55</v>
      </c>
      <c r="Z1066" s="1" t="s">
        <v>461</v>
      </c>
      <c r="AA1066" s="1" t="s">
        <v>462</v>
      </c>
    </row>
    <row r="1067" spans="1:27" hidden="1" x14ac:dyDescent="0.25">
      <c r="A1067" s="1" t="s">
        <v>26</v>
      </c>
      <c r="B1067" s="1" t="s">
        <v>2026</v>
      </c>
      <c r="C1067" s="2">
        <v>42331</v>
      </c>
      <c r="D1067" s="1" t="s">
        <v>459</v>
      </c>
      <c r="E1067" s="7" t="str">
        <f>VLOOKUP(TRIM(D1067)*1,CFOP!A:B,2,FALSE)</f>
        <v>Não</v>
      </c>
      <c r="F1067" s="1" t="s">
        <v>29</v>
      </c>
      <c r="G1067" s="3">
        <v>-100</v>
      </c>
      <c r="H1067" s="3">
        <v>100</v>
      </c>
      <c r="I1067" s="3">
        <v>1.25</v>
      </c>
      <c r="J1067" s="1" t="s">
        <v>30</v>
      </c>
      <c r="K1067" s="3">
        <v>0</v>
      </c>
      <c r="L1067" s="3">
        <v>0</v>
      </c>
      <c r="M1067" s="1" t="s">
        <v>31</v>
      </c>
      <c r="N1067" s="3">
        <v>0</v>
      </c>
      <c r="O1067" s="3">
        <v>0</v>
      </c>
      <c r="P1067" s="1" t="s">
        <v>31</v>
      </c>
      <c r="Q1067" s="3">
        <v>100</v>
      </c>
      <c r="R1067" s="3">
        <v>1.6500000000000001</v>
      </c>
      <c r="S1067" s="1" t="s">
        <v>32</v>
      </c>
      <c r="T1067" s="3">
        <v>100</v>
      </c>
      <c r="U1067" s="3">
        <v>7.6000000000000005</v>
      </c>
      <c r="V1067" s="1" t="s">
        <v>32</v>
      </c>
      <c r="W1067" s="1" t="s">
        <v>33</v>
      </c>
      <c r="X1067" s="1" t="s">
        <v>800</v>
      </c>
      <c r="Y1067" s="1" t="s">
        <v>55</v>
      </c>
      <c r="Z1067" s="1" t="s">
        <v>461</v>
      </c>
      <c r="AA1067" s="1" t="s">
        <v>462</v>
      </c>
    </row>
    <row r="1068" spans="1:27" hidden="1" x14ac:dyDescent="0.25">
      <c r="A1068" s="1" t="s">
        <v>26</v>
      </c>
      <c r="B1068" s="1" t="s">
        <v>2027</v>
      </c>
      <c r="C1068" s="2">
        <v>42331</v>
      </c>
      <c r="D1068" s="1" t="s">
        <v>459</v>
      </c>
      <c r="E1068" s="7" t="str">
        <f>VLOOKUP(TRIM(D1068)*1,CFOP!A:B,2,FALSE)</f>
        <v>Não</v>
      </c>
      <c r="F1068" s="1" t="s">
        <v>29</v>
      </c>
      <c r="G1068" s="3">
        <v>-200</v>
      </c>
      <c r="H1068" s="3">
        <v>200</v>
      </c>
      <c r="I1068" s="3">
        <v>2.5</v>
      </c>
      <c r="J1068" s="1" t="s">
        <v>30</v>
      </c>
      <c r="K1068" s="3">
        <v>0</v>
      </c>
      <c r="L1068" s="3">
        <v>0</v>
      </c>
      <c r="M1068" s="1" t="s">
        <v>31</v>
      </c>
      <c r="N1068" s="3">
        <v>0</v>
      </c>
      <c r="O1068" s="3">
        <v>0</v>
      </c>
      <c r="P1068" s="1" t="s">
        <v>31</v>
      </c>
      <c r="Q1068" s="3">
        <v>200</v>
      </c>
      <c r="R1068" s="3">
        <v>3.3000000000000003</v>
      </c>
      <c r="S1068" s="1" t="s">
        <v>32</v>
      </c>
      <c r="T1068" s="3">
        <v>200</v>
      </c>
      <c r="U1068" s="3">
        <v>15.200000000000001</v>
      </c>
      <c r="V1068" s="1" t="s">
        <v>32</v>
      </c>
      <c r="W1068" s="1" t="s">
        <v>33</v>
      </c>
      <c r="X1068" s="1" t="s">
        <v>800</v>
      </c>
      <c r="Y1068" s="1" t="s">
        <v>55</v>
      </c>
      <c r="Z1068" s="1" t="s">
        <v>461</v>
      </c>
      <c r="AA1068" s="1" t="s">
        <v>462</v>
      </c>
    </row>
    <row r="1069" spans="1:27" hidden="1" x14ac:dyDescent="0.25">
      <c r="A1069" s="1" t="s">
        <v>26</v>
      </c>
      <c r="B1069" s="1" t="s">
        <v>2028</v>
      </c>
      <c r="C1069" s="2">
        <v>42331</v>
      </c>
      <c r="D1069" s="1" t="s">
        <v>459</v>
      </c>
      <c r="E1069" s="7" t="str">
        <f>VLOOKUP(TRIM(D1069)*1,CFOP!A:B,2,FALSE)</f>
        <v>Não</v>
      </c>
      <c r="F1069" s="1" t="s">
        <v>29</v>
      </c>
      <c r="G1069" s="3">
        <v>-160</v>
      </c>
      <c r="H1069" s="3">
        <v>160</v>
      </c>
      <c r="I1069" s="3">
        <v>2</v>
      </c>
      <c r="J1069" s="1" t="s">
        <v>30</v>
      </c>
      <c r="K1069" s="3">
        <v>0</v>
      </c>
      <c r="L1069" s="3">
        <v>0</v>
      </c>
      <c r="M1069" s="1" t="s">
        <v>31</v>
      </c>
      <c r="N1069" s="3">
        <v>0</v>
      </c>
      <c r="O1069" s="3">
        <v>0</v>
      </c>
      <c r="P1069" s="1" t="s">
        <v>31</v>
      </c>
      <c r="Q1069" s="3">
        <v>160</v>
      </c>
      <c r="R1069" s="3">
        <v>2.64</v>
      </c>
      <c r="S1069" s="1" t="s">
        <v>32</v>
      </c>
      <c r="T1069" s="3">
        <v>160</v>
      </c>
      <c r="U1069" s="3">
        <v>12.16</v>
      </c>
      <c r="V1069" s="1" t="s">
        <v>32</v>
      </c>
      <c r="W1069" s="1" t="s">
        <v>33</v>
      </c>
      <c r="X1069" s="1" t="s">
        <v>800</v>
      </c>
      <c r="Y1069" s="1" t="s">
        <v>55</v>
      </c>
      <c r="Z1069" s="1" t="s">
        <v>461</v>
      </c>
      <c r="AA1069" s="1" t="s">
        <v>462</v>
      </c>
    </row>
    <row r="1070" spans="1:27" hidden="1" x14ac:dyDescent="0.25">
      <c r="A1070" s="1" t="s">
        <v>26</v>
      </c>
      <c r="B1070" s="1" t="s">
        <v>2029</v>
      </c>
      <c r="C1070" s="2">
        <v>42331</v>
      </c>
      <c r="D1070" s="1" t="s">
        <v>459</v>
      </c>
      <c r="E1070" s="7" t="str">
        <f>VLOOKUP(TRIM(D1070)*1,CFOP!A:B,2,FALSE)</f>
        <v>Não</v>
      </c>
      <c r="F1070" s="1" t="s">
        <v>29</v>
      </c>
      <c r="G1070" s="3">
        <v>-20</v>
      </c>
      <c r="H1070" s="3">
        <v>20</v>
      </c>
      <c r="I1070" s="3">
        <v>0.25</v>
      </c>
      <c r="J1070" s="1" t="s">
        <v>30</v>
      </c>
      <c r="K1070" s="3">
        <v>0</v>
      </c>
      <c r="L1070" s="3">
        <v>0</v>
      </c>
      <c r="M1070" s="1" t="s">
        <v>31</v>
      </c>
      <c r="N1070" s="3">
        <v>0</v>
      </c>
      <c r="O1070" s="3">
        <v>0</v>
      </c>
      <c r="P1070" s="1" t="s">
        <v>31</v>
      </c>
      <c r="Q1070" s="3">
        <v>20</v>
      </c>
      <c r="R1070" s="3">
        <v>0.33</v>
      </c>
      <c r="S1070" s="1" t="s">
        <v>32</v>
      </c>
      <c r="T1070" s="3">
        <v>20</v>
      </c>
      <c r="U1070" s="3">
        <v>1.52</v>
      </c>
      <c r="V1070" s="1" t="s">
        <v>32</v>
      </c>
      <c r="W1070" s="1" t="s">
        <v>33</v>
      </c>
      <c r="X1070" s="1" t="s">
        <v>800</v>
      </c>
      <c r="Y1070" s="1" t="s">
        <v>55</v>
      </c>
      <c r="Z1070" s="1" t="s">
        <v>461</v>
      </c>
      <c r="AA1070" s="1" t="s">
        <v>462</v>
      </c>
    </row>
    <row r="1071" spans="1:27" hidden="1" x14ac:dyDescent="0.25">
      <c r="A1071" s="1" t="s">
        <v>26</v>
      </c>
      <c r="B1071" s="1" t="s">
        <v>2030</v>
      </c>
      <c r="C1071" s="2">
        <v>42331</v>
      </c>
      <c r="D1071" s="1" t="s">
        <v>459</v>
      </c>
      <c r="E1071" s="7" t="str">
        <f>VLOOKUP(TRIM(D1071)*1,CFOP!A:B,2,FALSE)</f>
        <v>Não</v>
      </c>
      <c r="F1071" s="1" t="s">
        <v>29</v>
      </c>
      <c r="G1071" s="3">
        <v>-29.5</v>
      </c>
      <c r="H1071" s="3">
        <v>29.5</v>
      </c>
      <c r="I1071" s="3">
        <v>0.37</v>
      </c>
      <c r="J1071" s="1" t="s">
        <v>30</v>
      </c>
      <c r="K1071" s="3">
        <v>0</v>
      </c>
      <c r="L1071" s="3">
        <v>0</v>
      </c>
      <c r="M1071" s="1" t="s">
        <v>31</v>
      </c>
      <c r="N1071" s="3">
        <v>0</v>
      </c>
      <c r="O1071" s="3">
        <v>0</v>
      </c>
      <c r="P1071" s="1" t="s">
        <v>31</v>
      </c>
      <c r="Q1071" s="3">
        <v>29.5</v>
      </c>
      <c r="R1071" s="3">
        <v>0.49</v>
      </c>
      <c r="S1071" s="1" t="s">
        <v>32</v>
      </c>
      <c r="T1071" s="3">
        <v>29.5</v>
      </c>
      <c r="U1071" s="3">
        <v>2.2400000000000002</v>
      </c>
      <c r="V1071" s="1" t="s">
        <v>32</v>
      </c>
      <c r="W1071" s="1" t="s">
        <v>33</v>
      </c>
      <c r="X1071" s="1" t="s">
        <v>800</v>
      </c>
      <c r="Y1071" s="1" t="s">
        <v>55</v>
      </c>
      <c r="Z1071" s="1" t="s">
        <v>461</v>
      </c>
      <c r="AA1071" s="1" t="s">
        <v>462</v>
      </c>
    </row>
    <row r="1072" spans="1:27" hidden="1" x14ac:dyDescent="0.25">
      <c r="A1072" s="1" t="s">
        <v>26</v>
      </c>
      <c r="B1072" s="1" t="s">
        <v>2031</v>
      </c>
      <c r="C1072" s="2">
        <v>42331</v>
      </c>
      <c r="D1072" s="1" t="s">
        <v>459</v>
      </c>
      <c r="E1072" s="7" t="str">
        <f>VLOOKUP(TRIM(D1072)*1,CFOP!A:B,2,FALSE)</f>
        <v>Não</v>
      </c>
      <c r="F1072" s="1" t="s">
        <v>29</v>
      </c>
      <c r="G1072" s="3">
        <v>-29.5</v>
      </c>
      <c r="H1072" s="3">
        <v>29.5</v>
      </c>
      <c r="I1072" s="3">
        <v>0.37</v>
      </c>
      <c r="J1072" s="1" t="s">
        <v>30</v>
      </c>
      <c r="K1072" s="3">
        <v>0</v>
      </c>
      <c r="L1072" s="3">
        <v>0</v>
      </c>
      <c r="M1072" s="1" t="s">
        <v>31</v>
      </c>
      <c r="N1072" s="3">
        <v>0</v>
      </c>
      <c r="O1072" s="3">
        <v>0</v>
      </c>
      <c r="P1072" s="1" t="s">
        <v>31</v>
      </c>
      <c r="Q1072" s="3">
        <v>29.5</v>
      </c>
      <c r="R1072" s="3">
        <v>0.49</v>
      </c>
      <c r="S1072" s="1" t="s">
        <v>32</v>
      </c>
      <c r="T1072" s="3">
        <v>29.5</v>
      </c>
      <c r="U1072" s="3">
        <v>2.2400000000000002</v>
      </c>
      <c r="V1072" s="1" t="s">
        <v>32</v>
      </c>
      <c r="W1072" s="1" t="s">
        <v>33</v>
      </c>
      <c r="X1072" s="1" t="s">
        <v>800</v>
      </c>
      <c r="Y1072" s="1" t="s">
        <v>55</v>
      </c>
      <c r="Z1072" s="1" t="s">
        <v>461</v>
      </c>
      <c r="AA1072" s="1" t="s">
        <v>462</v>
      </c>
    </row>
    <row r="1073" spans="1:27" hidden="1" x14ac:dyDescent="0.25">
      <c r="A1073" s="1" t="s">
        <v>26</v>
      </c>
      <c r="B1073" s="1" t="s">
        <v>2032</v>
      </c>
      <c r="C1073" s="2">
        <v>42331</v>
      </c>
      <c r="D1073" s="1" t="s">
        <v>459</v>
      </c>
      <c r="E1073" s="7" t="str">
        <f>VLOOKUP(TRIM(D1073)*1,CFOP!A:B,2,FALSE)</f>
        <v>Não</v>
      </c>
      <c r="F1073" s="1" t="s">
        <v>29</v>
      </c>
      <c r="G1073" s="3">
        <v>-29.5</v>
      </c>
      <c r="H1073" s="3">
        <v>29.5</v>
      </c>
      <c r="I1073" s="3">
        <v>0.37</v>
      </c>
      <c r="J1073" s="1" t="s">
        <v>30</v>
      </c>
      <c r="K1073" s="3">
        <v>0</v>
      </c>
      <c r="L1073" s="3">
        <v>0</v>
      </c>
      <c r="M1073" s="1" t="s">
        <v>31</v>
      </c>
      <c r="N1073" s="3">
        <v>0</v>
      </c>
      <c r="O1073" s="3">
        <v>0</v>
      </c>
      <c r="P1073" s="1" t="s">
        <v>31</v>
      </c>
      <c r="Q1073" s="3">
        <v>29.5</v>
      </c>
      <c r="R1073" s="3">
        <v>0.49</v>
      </c>
      <c r="S1073" s="1" t="s">
        <v>32</v>
      </c>
      <c r="T1073" s="3">
        <v>29.5</v>
      </c>
      <c r="U1073" s="3">
        <v>2.2400000000000002</v>
      </c>
      <c r="V1073" s="1" t="s">
        <v>32</v>
      </c>
      <c r="W1073" s="1" t="s">
        <v>33</v>
      </c>
      <c r="X1073" s="1" t="s">
        <v>800</v>
      </c>
      <c r="Y1073" s="1" t="s">
        <v>55</v>
      </c>
      <c r="Z1073" s="1" t="s">
        <v>461</v>
      </c>
      <c r="AA1073" s="1" t="s">
        <v>462</v>
      </c>
    </row>
    <row r="1074" spans="1:27" hidden="1" x14ac:dyDescent="0.25">
      <c r="A1074" s="1" t="s">
        <v>26</v>
      </c>
      <c r="B1074" s="1" t="s">
        <v>2033</v>
      </c>
      <c r="C1074" s="2">
        <v>42331</v>
      </c>
      <c r="D1074" s="1" t="s">
        <v>459</v>
      </c>
      <c r="E1074" s="7" t="str">
        <f>VLOOKUP(TRIM(D1074)*1,CFOP!A:B,2,FALSE)</f>
        <v>Não</v>
      </c>
      <c r="F1074" s="1" t="s">
        <v>29</v>
      </c>
      <c r="G1074" s="3">
        <v>-29.5</v>
      </c>
      <c r="H1074" s="3">
        <v>29.5</v>
      </c>
      <c r="I1074" s="3">
        <v>0.37</v>
      </c>
      <c r="J1074" s="1" t="s">
        <v>30</v>
      </c>
      <c r="K1074" s="3">
        <v>0</v>
      </c>
      <c r="L1074" s="3">
        <v>0</v>
      </c>
      <c r="M1074" s="1" t="s">
        <v>31</v>
      </c>
      <c r="N1074" s="3">
        <v>0</v>
      </c>
      <c r="O1074" s="3">
        <v>0</v>
      </c>
      <c r="P1074" s="1" t="s">
        <v>31</v>
      </c>
      <c r="Q1074" s="3">
        <v>29.5</v>
      </c>
      <c r="R1074" s="3">
        <v>0.49</v>
      </c>
      <c r="S1074" s="1" t="s">
        <v>32</v>
      </c>
      <c r="T1074" s="3">
        <v>29.5</v>
      </c>
      <c r="U1074" s="3">
        <v>2.2400000000000002</v>
      </c>
      <c r="V1074" s="1" t="s">
        <v>32</v>
      </c>
      <c r="W1074" s="1" t="s">
        <v>33</v>
      </c>
      <c r="X1074" s="1" t="s">
        <v>800</v>
      </c>
      <c r="Y1074" s="1" t="s">
        <v>55</v>
      </c>
      <c r="Z1074" s="1" t="s">
        <v>461</v>
      </c>
      <c r="AA1074" s="1" t="s">
        <v>462</v>
      </c>
    </row>
    <row r="1075" spans="1:27" hidden="1" x14ac:dyDescent="0.25">
      <c r="A1075" s="1" t="s">
        <v>26</v>
      </c>
      <c r="B1075" s="1" t="s">
        <v>2034</v>
      </c>
      <c r="C1075" s="2">
        <v>42331</v>
      </c>
      <c r="D1075" s="1" t="s">
        <v>459</v>
      </c>
      <c r="E1075" s="7" t="str">
        <f>VLOOKUP(TRIM(D1075)*1,CFOP!A:B,2,FALSE)</f>
        <v>Não</v>
      </c>
      <c r="F1075" s="1" t="s">
        <v>29</v>
      </c>
      <c r="G1075" s="3">
        <v>-29.5</v>
      </c>
      <c r="H1075" s="3">
        <v>29.5</v>
      </c>
      <c r="I1075" s="3">
        <v>0.37</v>
      </c>
      <c r="J1075" s="1" t="s">
        <v>30</v>
      </c>
      <c r="K1075" s="3">
        <v>0</v>
      </c>
      <c r="L1075" s="3">
        <v>0</v>
      </c>
      <c r="M1075" s="1" t="s">
        <v>31</v>
      </c>
      <c r="N1075" s="3">
        <v>0</v>
      </c>
      <c r="O1075" s="3">
        <v>0</v>
      </c>
      <c r="P1075" s="1" t="s">
        <v>31</v>
      </c>
      <c r="Q1075" s="3">
        <v>29.5</v>
      </c>
      <c r="R1075" s="3">
        <v>0.49</v>
      </c>
      <c r="S1075" s="1" t="s">
        <v>32</v>
      </c>
      <c r="T1075" s="3">
        <v>29.5</v>
      </c>
      <c r="U1075" s="3">
        <v>2.2400000000000002</v>
      </c>
      <c r="V1075" s="1" t="s">
        <v>32</v>
      </c>
      <c r="W1075" s="1" t="s">
        <v>33</v>
      </c>
      <c r="X1075" s="1" t="s">
        <v>800</v>
      </c>
      <c r="Y1075" s="1" t="s">
        <v>55</v>
      </c>
      <c r="Z1075" s="1" t="s">
        <v>461</v>
      </c>
      <c r="AA1075" s="1" t="s">
        <v>462</v>
      </c>
    </row>
    <row r="1076" spans="1:27" hidden="1" x14ac:dyDescent="0.25">
      <c r="A1076" s="1" t="s">
        <v>26</v>
      </c>
      <c r="B1076" s="1" t="s">
        <v>2035</v>
      </c>
      <c r="C1076" s="2">
        <v>42331</v>
      </c>
      <c r="D1076" s="1" t="s">
        <v>459</v>
      </c>
      <c r="E1076" s="7" t="str">
        <f>VLOOKUP(TRIM(D1076)*1,CFOP!A:B,2,FALSE)</f>
        <v>Não</v>
      </c>
      <c r="F1076" s="1" t="s">
        <v>29</v>
      </c>
      <c r="G1076" s="3">
        <v>-29.5</v>
      </c>
      <c r="H1076" s="3">
        <v>29.5</v>
      </c>
      <c r="I1076" s="3">
        <v>0.37</v>
      </c>
      <c r="J1076" s="1" t="s">
        <v>30</v>
      </c>
      <c r="K1076" s="3">
        <v>0</v>
      </c>
      <c r="L1076" s="3">
        <v>0</v>
      </c>
      <c r="M1076" s="1" t="s">
        <v>31</v>
      </c>
      <c r="N1076" s="3">
        <v>0</v>
      </c>
      <c r="O1076" s="3">
        <v>0</v>
      </c>
      <c r="P1076" s="1" t="s">
        <v>31</v>
      </c>
      <c r="Q1076" s="3">
        <v>29.5</v>
      </c>
      <c r="R1076" s="3">
        <v>0.49</v>
      </c>
      <c r="S1076" s="1" t="s">
        <v>32</v>
      </c>
      <c r="T1076" s="3">
        <v>29.5</v>
      </c>
      <c r="U1076" s="3">
        <v>2.2400000000000002</v>
      </c>
      <c r="V1076" s="1" t="s">
        <v>32</v>
      </c>
      <c r="W1076" s="1" t="s">
        <v>33</v>
      </c>
      <c r="X1076" s="1" t="s">
        <v>800</v>
      </c>
      <c r="Y1076" s="1" t="s">
        <v>55</v>
      </c>
      <c r="Z1076" s="1" t="s">
        <v>461</v>
      </c>
      <c r="AA1076" s="1" t="s">
        <v>462</v>
      </c>
    </row>
    <row r="1077" spans="1:27" hidden="1" x14ac:dyDescent="0.25">
      <c r="A1077" s="1" t="s">
        <v>26</v>
      </c>
      <c r="B1077" s="1" t="s">
        <v>2036</v>
      </c>
      <c r="C1077" s="2">
        <v>42331</v>
      </c>
      <c r="D1077" s="1" t="s">
        <v>459</v>
      </c>
      <c r="E1077" s="7" t="str">
        <f>VLOOKUP(TRIM(D1077)*1,CFOP!A:B,2,FALSE)</f>
        <v>Não</v>
      </c>
      <c r="F1077" s="1" t="s">
        <v>29</v>
      </c>
      <c r="G1077" s="3">
        <v>-29.5</v>
      </c>
      <c r="H1077" s="3">
        <v>29.5</v>
      </c>
      <c r="I1077" s="3">
        <v>0.37</v>
      </c>
      <c r="J1077" s="1" t="s">
        <v>30</v>
      </c>
      <c r="K1077" s="3">
        <v>0</v>
      </c>
      <c r="L1077" s="3">
        <v>0</v>
      </c>
      <c r="M1077" s="1" t="s">
        <v>31</v>
      </c>
      <c r="N1077" s="3">
        <v>0</v>
      </c>
      <c r="O1077" s="3">
        <v>0</v>
      </c>
      <c r="P1077" s="1" t="s">
        <v>31</v>
      </c>
      <c r="Q1077" s="3">
        <v>29.5</v>
      </c>
      <c r="R1077" s="3">
        <v>0.49</v>
      </c>
      <c r="S1077" s="1" t="s">
        <v>32</v>
      </c>
      <c r="T1077" s="3">
        <v>29.5</v>
      </c>
      <c r="U1077" s="3">
        <v>2.2400000000000002</v>
      </c>
      <c r="V1077" s="1" t="s">
        <v>32</v>
      </c>
      <c r="W1077" s="1" t="s">
        <v>33</v>
      </c>
      <c r="X1077" s="1" t="s">
        <v>800</v>
      </c>
      <c r="Y1077" s="1" t="s">
        <v>55</v>
      </c>
      <c r="Z1077" s="1" t="s">
        <v>461</v>
      </c>
      <c r="AA1077" s="1" t="s">
        <v>462</v>
      </c>
    </row>
    <row r="1078" spans="1:27" hidden="1" x14ac:dyDescent="0.25">
      <c r="A1078" s="1" t="s">
        <v>26</v>
      </c>
      <c r="B1078" s="1" t="s">
        <v>2037</v>
      </c>
      <c r="C1078" s="2">
        <v>42331</v>
      </c>
      <c r="D1078" s="1" t="s">
        <v>459</v>
      </c>
      <c r="E1078" s="7" t="str">
        <f>VLOOKUP(TRIM(D1078)*1,CFOP!A:B,2,FALSE)</f>
        <v>Não</v>
      </c>
      <c r="F1078" s="1" t="s">
        <v>29</v>
      </c>
      <c r="G1078" s="3">
        <v>-29.5</v>
      </c>
      <c r="H1078" s="3">
        <v>29.5</v>
      </c>
      <c r="I1078" s="3">
        <v>0.37</v>
      </c>
      <c r="J1078" s="1" t="s">
        <v>30</v>
      </c>
      <c r="K1078" s="3">
        <v>0</v>
      </c>
      <c r="L1078" s="3">
        <v>0</v>
      </c>
      <c r="M1078" s="1" t="s">
        <v>31</v>
      </c>
      <c r="N1078" s="3">
        <v>0</v>
      </c>
      <c r="O1078" s="3">
        <v>0</v>
      </c>
      <c r="P1078" s="1" t="s">
        <v>31</v>
      </c>
      <c r="Q1078" s="3">
        <v>29.5</v>
      </c>
      <c r="R1078" s="3">
        <v>0.49</v>
      </c>
      <c r="S1078" s="1" t="s">
        <v>32</v>
      </c>
      <c r="T1078" s="3">
        <v>29.5</v>
      </c>
      <c r="U1078" s="3">
        <v>2.2400000000000002</v>
      </c>
      <c r="V1078" s="1" t="s">
        <v>32</v>
      </c>
      <c r="W1078" s="1" t="s">
        <v>33</v>
      </c>
      <c r="X1078" s="1" t="s">
        <v>800</v>
      </c>
      <c r="Y1078" s="1" t="s">
        <v>55</v>
      </c>
      <c r="Z1078" s="1" t="s">
        <v>461</v>
      </c>
      <c r="AA1078" s="1" t="s">
        <v>462</v>
      </c>
    </row>
    <row r="1079" spans="1:27" hidden="1" x14ac:dyDescent="0.25">
      <c r="A1079" s="1" t="s">
        <v>26</v>
      </c>
      <c r="B1079" s="1" t="s">
        <v>2038</v>
      </c>
      <c r="C1079" s="2">
        <v>42331</v>
      </c>
      <c r="D1079" s="1" t="s">
        <v>459</v>
      </c>
      <c r="E1079" s="7" t="str">
        <f>VLOOKUP(TRIM(D1079)*1,CFOP!A:B,2,FALSE)</f>
        <v>Não</v>
      </c>
      <c r="F1079" s="1" t="s">
        <v>29</v>
      </c>
      <c r="G1079" s="3">
        <v>-29.5</v>
      </c>
      <c r="H1079" s="3">
        <v>29.5</v>
      </c>
      <c r="I1079" s="3">
        <v>0.37</v>
      </c>
      <c r="J1079" s="1" t="s">
        <v>30</v>
      </c>
      <c r="K1079" s="3">
        <v>0</v>
      </c>
      <c r="L1079" s="3">
        <v>0</v>
      </c>
      <c r="M1079" s="1" t="s">
        <v>31</v>
      </c>
      <c r="N1079" s="3">
        <v>0</v>
      </c>
      <c r="O1079" s="3">
        <v>0</v>
      </c>
      <c r="P1079" s="1" t="s">
        <v>31</v>
      </c>
      <c r="Q1079" s="3">
        <v>29.5</v>
      </c>
      <c r="R1079" s="3">
        <v>0.49</v>
      </c>
      <c r="S1079" s="1" t="s">
        <v>32</v>
      </c>
      <c r="T1079" s="3">
        <v>29.5</v>
      </c>
      <c r="U1079" s="3">
        <v>2.2400000000000002</v>
      </c>
      <c r="V1079" s="1" t="s">
        <v>32</v>
      </c>
      <c r="W1079" s="1" t="s">
        <v>33</v>
      </c>
      <c r="X1079" s="1" t="s">
        <v>800</v>
      </c>
      <c r="Y1079" s="1" t="s">
        <v>55</v>
      </c>
      <c r="Z1079" s="1" t="s">
        <v>461</v>
      </c>
      <c r="AA1079" s="1" t="s">
        <v>462</v>
      </c>
    </row>
    <row r="1080" spans="1:27" hidden="1" x14ac:dyDescent="0.25">
      <c r="A1080" s="1" t="s">
        <v>26</v>
      </c>
      <c r="B1080" s="1" t="s">
        <v>2039</v>
      </c>
      <c r="C1080" s="2">
        <v>42331</v>
      </c>
      <c r="D1080" s="1" t="s">
        <v>459</v>
      </c>
      <c r="E1080" s="7" t="str">
        <f>VLOOKUP(TRIM(D1080)*1,CFOP!A:B,2,FALSE)</f>
        <v>Não</v>
      </c>
      <c r="F1080" s="1" t="s">
        <v>29</v>
      </c>
      <c r="G1080" s="3">
        <v>-29.5</v>
      </c>
      <c r="H1080" s="3">
        <v>29.5</v>
      </c>
      <c r="I1080" s="3">
        <v>0.37</v>
      </c>
      <c r="J1080" s="1" t="s">
        <v>30</v>
      </c>
      <c r="K1080" s="3">
        <v>0</v>
      </c>
      <c r="L1080" s="3">
        <v>0</v>
      </c>
      <c r="M1080" s="1" t="s">
        <v>31</v>
      </c>
      <c r="N1080" s="3">
        <v>0</v>
      </c>
      <c r="O1080" s="3">
        <v>0</v>
      </c>
      <c r="P1080" s="1" t="s">
        <v>31</v>
      </c>
      <c r="Q1080" s="3">
        <v>29.5</v>
      </c>
      <c r="R1080" s="3">
        <v>0.49</v>
      </c>
      <c r="S1080" s="1" t="s">
        <v>32</v>
      </c>
      <c r="T1080" s="3">
        <v>29.5</v>
      </c>
      <c r="U1080" s="3">
        <v>2.2400000000000002</v>
      </c>
      <c r="V1080" s="1" t="s">
        <v>32</v>
      </c>
      <c r="W1080" s="1" t="s">
        <v>33</v>
      </c>
      <c r="X1080" s="1" t="s">
        <v>800</v>
      </c>
      <c r="Y1080" s="1" t="s">
        <v>55</v>
      </c>
      <c r="Z1080" s="1" t="s">
        <v>461</v>
      </c>
      <c r="AA1080" s="1" t="s">
        <v>462</v>
      </c>
    </row>
    <row r="1081" spans="1:27" hidden="1" x14ac:dyDescent="0.25">
      <c r="A1081" s="1" t="s">
        <v>26</v>
      </c>
      <c r="B1081" s="1" t="s">
        <v>2040</v>
      </c>
      <c r="C1081" s="2">
        <v>42331</v>
      </c>
      <c r="D1081" s="1" t="s">
        <v>459</v>
      </c>
      <c r="E1081" s="7" t="str">
        <f>VLOOKUP(TRIM(D1081)*1,CFOP!A:B,2,FALSE)</f>
        <v>Não</v>
      </c>
      <c r="F1081" s="1" t="s">
        <v>29</v>
      </c>
      <c r="G1081" s="3">
        <v>-29.5</v>
      </c>
      <c r="H1081" s="3">
        <v>29.5</v>
      </c>
      <c r="I1081" s="3">
        <v>0.37</v>
      </c>
      <c r="J1081" s="1" t="s">
        <v>30</v>
      </c>
      <c r="K1081" s="3">
        <v>0</v>
      </c>
      <c r="L1081" s="3">
        <v>0</v>
      </c>
      <c r="M1081" s="1" t="s">
        <v>31</v>
      </c>
      <c r="N1081" s="3">
        <v>0</v>
      </c>
      <c r="O1081" s="3">
        <v>0</v>
      </c>
      <c r="P1081" s="1" t="s">
        <v>31</v>
      </c>
      <c r="Q1081" s="3">
        <v>29.5</v>
      </c>
      <c r="R1081" s="3">
        <v>0.49</v>
      </c>
      <c r="S1081" s="1" t="s">
        <v>32</v>
      </c>
      <c r="T1081" s="3">
        <v>29.5</v>
      </c>
      <c r="U1081" s="3">
        <v>2.2400000000000002</v>
      </c>
      <c r="V1081" s="1" t="s">
        <v>32</v>
      </c>
      <c r="W1081" s="1" t="s">
        <v>33</v>
      </c>
      <c r="X1081" s="1" t="s">
        <v>800</v>
      </c>
      <c r="Y1081" s="1" t="s">
        <v>55</v>
      </c>
      <c r="Z1081" s="1" t="s">
        <v>461</v>
      </c>
      <c r="AA1081" s="1" t="s">
        <v>462</v>
      </c>
    </row>
    <row r="1082" spans="1:27" hidden="1" x14ac:dyDescent="0.25">
      <c r="A1082" s="1" t="s">
        <v>26</v>
      </c>
      <c r="B1082" s="1" t="s">
        <v>2041</v>
      </c>
      <c r="C1082" s="2">
        <v>42331</v>
      </c>
      <c r="D1082" s="1" t="s">
        <v>459</v>
      </c>
      <c r="E1082" s="7" t="str">
        <f>VLOOKUP(TRIM(D1082)*1,CFOP!A:B,2,FALSE)</f>
        <v>Não</v>
      </c>
      <c r="F1082" s="1" t="s">
        <v>29</v>
      </c>
      <c r="G1082" s="3">
        <v>-29.5</v>
      </c>
      <c r="H1082" s="3">
        <v>29.5</v>
      </c>
      <c r="I1082" s="3">
        <v>0.37</v>
      </c>
      <c r="J1082" s="1" t="s">
        <v>30</v>
      </c>
      <c r="K1082" s="3">
        <v>0</v>
      </c>
      <c r="L1082" s="3">
        <v>0</v>
      </c>
      <c r="M1082" s="1" t="s">
        <v>31</v>
      </c>
      <c r="N1082" s="3">
        <v>0</v>
      </c>
      <c r="O1082" s="3">
        <v>0</v>
      </c>
      <c r="P1082" s="1" t="s">
        <v>31</v>
      </c>
      <c r="Q1082" s="3">
        <v>29.5</v>
      </c>
      <c r="R1082" s="3">
        <v>0.49</v>
      </c>
      <c r="S1082" s="1" t="s">
        <v>32</v>
      </c>
      <c r="T1082" s="3">
        <v>29.5</v>
      </c>
      <c r="U1082" s="3">
        <v>2.2400000000000002</v>
      </c>
      <c r="V1082" s="1" t="s">
        <v>32</v>
      </c>
      <c r="W1082" s="1" t="s">
        <v>33</v>
      </c>
      <c r="X1082" s="1" t="s">
        <v>800</v>
      </c>
      <c r="Y1082" s="1" t="s">
        <v>55</v>
      </c>
      <c r="Z1082" s="1" t="s">
        <v>461</v>
      </c>
      <c r="AA1082" s="1" t="s">
        <v>462</v>
      </c>
    </row>
    <row r="1083" spans="1:27" hidden="1" x14ac:dyDescent="0.25">
      <c r="A1083" s="1" t="s">
        <v>26</v>
      </c>
      <c r="B1083" s="1" t="s">
        <v>2042</v>
      </c>
      <c r="C1083" s="2">
        <v>42331</v>
      </c>
      <c r="D1083" s="1" t="s">
        <v>459</v>
      </c>
      <c r="E1083" s="7" t="str">
        <f>VLOOKUP(TRIM(D1083)*1,CFOP!A:B,2,FALSE)</f>
        <v>Não</v>
      </c>
      <c r="F1083" s="1" t="s">
        <v>29</v>
      </c>
      <c r="G1083" s="3">
        <v>-29.5</v>
      </c>
      <c r="H1083" s="3">
        <v>29.5</v>
      </c>
      <c r="I1083" s="3">
        <v>0.37</v>
      </c>
      <c r="J1083" s="1" t="s">
        <v>30</v>
      </c>
      <c r="K1083" s="3">
        <v>0</v>
      </c>
      <c r="L1083" s="3">
        <v>0</v>
      </c>
      <c r="M1083" s="1" t="s">
        <v>31</v>
      </c>
      <c r="N1083" s="3">
        <v>0</v>
      </c>
      <c r="O1083" s="3">
        <v>0</v>
      </c>
      <c r="P1083" s="1" t="s">
        <v>31</v>
      </c>
      <c r="Q1083" s="3">
        <v>29.5</v>
      </c>
      <c r="R1083" s="3">
        <v>0.49</v>
      </c>
      <c r="S1083" s="1" t="s">
        <v>32</v>
      </c>
      <c r="T1083" s="3">
        <v>29.5</v>
      </c>
      <c r="U1083" s="3">
        <v>2.2400000000000002</v>
      </c>
      <c r="V1083" s="1" t="s">
        <v>32</v>
      </c>
      <c r="W1083" s="1" t="s">
        <v>33</v>
      </c>
      <c r="X1083" s="1" t="s">
        <v>800</v>
      </c>
      <c r="Y1083" s="1" t="s">
        <v>55</v>
      </c>
      <c r="Z1083" s="1" t="s">
        <v>461</v>
      </c>
      <c r="AA1083" s="1" t="s">
        <v>462</v>
      </c>
    </row>
    <row r="1084" spans="1:27" hidden="1" x14ac:dyDescent="0.25">
      <c r="A1084" s="1" t="s">
        <v>26</v>
      </c>
      <c r="B1084" s="1" t="s">
        <v>2043</v>
      </c>
      <c r="C1084" s="2">
        <v>42331</v>
      </c>
      <c r="D1084" s="1" t="s">
        <v>459</v>
      </c>
      <c r="E1084" s="7" t="str">
        <f>VLOOKUP(TRIM(D1084)*1,CFOP!A:B,2,FALSE)</f>
        <v>Não</v>
      </c>
      <c r="F1084" s="1" t="s">
        <v>29</v>
      </c>
      <c r="G1084" s="3">
        <v>-29.5</v>
      </c>
      <c r="H1084" s="3">
        <v>29.5</v>
      </c>
      <c r="I1084" s="3">
        <v>0.37</v>
      </c>
      <c r="J1084" s="1" t="s">
        <v>30</v>
      </c>
      <c r="K1084" s="3">
        <v>0</v>
      </c>
      <c r="L1084" s="3">
        <v>0</v>
      </c>
      <c r="M1084" s="1" t="s">
        <v>31</v>
      </c>
      <c r="N1084" s="3">
        <v>0</v>
      </c>
      <c r="O1084" s="3">
        <v>0</v>
      </c>
      <c r="P1084" s="1" t="s">
        <v>31</v>
      </c>
      <c r="Q1084" s="3">
        <v>29.5</v>
      </c>
      <c r="R1084" s="3">
        <v>0.49</v>
      </c>
      <c r="S1084" s="1" t="s">
        <v>32</v>
      </c>
      <c r="T1084" s="3">
        <v>29.5</v>
      </c>
      <c r="U1084" s="3">
        <v>2.2400000000000002</v>
      </c>
      <c r="V1084" s="1" t="s">
        <v>32</v>
      </c>
      <c r="W1084" s="1" t="s">
        <v>33</v>
      </c>
      <c r="X1084" s="1" t="s">
        <v>800</v>
      </c>
      <c r="Y1084" s="1" t="s">
        <v>55</v>
      </c>
      <c r="Z1084" s="1" t="s">
        <v>461</v>
      </c>
      <c r="AA1084" s="1" t="s">
        <v>462</v>
      </c>
    </row>
    <row r="1085" spans="1:27" hidden="1" x14ac:dyDescent="0.25">
      <c r="A1085" s="1" t="s">
        <v>26</v>
      </c>
      <c r="B1085" s="1" t="s">
        <v>2044</v>
      </c>
      <c r="C1085" s="2">
        <v>42331</v>
      </c>
      <c r="D1085" s="1" t="s">
        <v>459</v>
      </c>
      <c r="E1085" s="7" t="str">
        <f>VLOOKUP(TRIM(D1085)*1,CFOP!A:B,2,FALSE)</f>
        <v>Não</v>
      </c>
      <c r="F1085" s="1" t="s">
        <v>29</v>
      </c>
      <c r="G1085" s="3">
        <v>-204.65</v>
      </c>
      <c r="H1085" s="3">
        <v>204.65</v>
      </c>
      <c r="I1085" s="3">
        <v>2.56</v>
      </c>
      <c r="J1085" s="1" t="s">
        <v>30</v>
      </c>
      <c r="K1085" s="3">
        <v>0</v>
      </c>
      <c r="L1085" s="3">
        <v>0</v>
      </c>
      <c r="M1085" s="1" t="s">
        <v>31</v>
      </c>
      <c r="N1085" s="3">
        <v>0</v>
      </c>
      <c r="O1085" s="3">
        <v>0</v>
      </c>
      <c r="P1085" s="1" t="s">
        <v>31</v>
      </c>
      <c r="Q1085" s="3">
        <v>204.65</v>
      </c>
      <c r="R1085" s="3">
        <v>3.38</v>
      </c>
      <c r="S1085" s="1" t="s">
        <v>32</v>
      </c>
      <c r="T1085" s="3">
        <v>204.65</v>
      </c>
      <c r="U1085" s="3">
        <v>15.55</v>
      </c>
      <c r="V1085" s="1" t="s">
        <v>32</v>
      </c>
      <c r="W1085" s="1" t="s">
        <v>33</v>
      </c>
      <c r="X1085" s="1" t="s">
        <v>800</v>
      </c>
      <c r="Y1085" s="1" t="s">
        <v>55</v>
      </c>
      <c r="Z1085" s="1" t="s">
        <v>461</v>
      </c>
      <c r="AA1085" s="1" t="s">
        <v>462</v>
      </c>
    </row>
    <row r="1086" spans="1:27" hidden="1" x14ac:dyDescent="0.25">
      <c r="A1086" s="1" t="s">
        <v>26</v>
      </c>
      <c r="B1086" s="1" t="s">
        <v>2045</v>
      </c>
      <c r="C1086" s="2">
        <v>42331</v>
      </c>
      <c r="D1086" s="1" t="s">
        <v>459</v>
      </c>
      <c r="E1086" s="7" t="str">
        <f>VLOOKUP(TRIM(D1086)*1,CFOP!A:B,2,FALSE)</f>
        <v>Não</v>
      </c>
      <c r="F1086" s="1" t="s">
        <v>29</v>
      </c>
      <c r="G1086" s="3">
        <v>-29.5</v>
      </c>
      <c r="H1086" s="3">
        <v>29.5</v>
      </c>
      <c r="I1086" s="3">
        <v>0.37</v>
      </c>
      <c r="J1086" s="1" t="s">
        <v>30</v>
      </c>
      <c r="K1086" s="3">
        <v>0</v>
      </c>
      <c r="L1086" s="3">
        <v>0</v>
      </c>
      <c r="M1086" s="1" t="s">
        <v>31</v>
      </c>
      <c r="N1086" s="3">
        <v>0</v>
      </c>
      <c r="O1086" s="3">
        <v>0</v>
      </c>
      <c r="P1086" s="1" t="s">
        <v>31</v>
      </c>
      <c r="Q1086" s="3">
        <v>29.5</v>
      </c>
      <c r="R1086" s="3">
        <v>0.49</v>
      </c>
      <c r="S1086" s="1" t="s">
        <v>32</v>
      </c>
      <c r="T1086" s="3">
        <v>29.5</v>
      </c>
      <c r="U1086" s="3">
        <v>2.2400000000000002</v>
      </c>
      <c r="V1086" s="1" t="s">
        <v>32</v>
      </c>
      <c r="W1086" s="1" t="s">
        <v>33</v>
      </c>
      <c r="X1086" s="1" t="s">
        <v>800</v>
      </c>
      <c r="Y1086" s="1" t="s">
        <v>55</v>
      </c>
      <c r="Z1086" s="1" t="s">
        <v>461</v>
      </c>
      <c r="AA1086" s="1" t="s">
        <v>462</v>
      </c>
    </row>
    <row r="1087" spans="1:27" hidden="1" x14ac:dyDescent="0.25">
      <c r="A1087" s="1" t="s">
        <v>26</v>
      </c>
      <c r="B1087" s="1" t="s">
        <v>2046</v>
      </c>
      <c r="C1087" s="2">
        <v>42331</v>
      </c>
      <c r="D1087" s="1" t="s">
        <v>459</v>
      </c>
      <c r="E1087" s="7" t="str">
        <f>VLOOKUP(TRIM(D1087)*1,CFOP!A:B,2,FALSE)</f>
        <v>Não</v>
      </c>
      <c r="F1087" s="1" t="s">
        <v>29</v>
      </c>
      <c r="G1087" s="3">
        <v>-29.5</v>
      </c>
      <c r="H1087" s="3">
        <v>29.5</v>
      </c>
      <c r="I1087" s="3">
        <v>0.37</v>
      </c>
      <c r="J1087" s="1" t="s">
        <v>30</v>
      </c>
      <c r="K1087" s="3">
        <v>0</v>
      </c>
      <c r="L1087" s="3">
        <v>0</v>
      </c>
      <c r="M1087" s="1" t="s">
        <v>31</v>
      </c>
      <c r="N1087" s="3">
        <v>0</v>
      </c>
      <c r="O1087" s="3">
        <v>0</v>
      </c>
      <c r="P1087" s="1" t="s">
        <v>31</v>
      </c>
      <c r="Q1087" s="3">
        <v>29.5</v>
      </c>
      <c r="R1087" s="3">
        <v>0.49</v>
      </c>
      <c r="S1087" s="1" t="s">
        <v>32</v>
      </c>
      <c r="T1087" s="3">
        <v>29.5</v>
      </c>
      <c r="U1087" s="3">
        <v>2.2400000000000002</v>
      </c>
      <c r="V1087" s="1" t="s">
        <v>32</v>
      </c>
      <c r="W1087" s="1" t="s">
        <v>33</v>
      </c>
      <c r="X1087" s="1" t="s">
        <v>800</v>
      </c>
      <c r="Y1087" s="1" t="s">
        <v>55</v>
      </c>
      <c r="Z1087" s="1" t="s">
        <v>461</v>
      </c>
      <c r="AA1087" s="1" t="s">
        <v>462</v>
      </c>
    </row>
    <row r="1088" spans="1:27" hidden="1" x14ac:dyDescent="0.25">
      <c r="A1088" s="1" t="s">
        <v>26</v>
      </c>
      <c r="B1088" s="1" t="s">
        <v>2047</v>
      </c>
      <c r="C1088" s="2">
        <v>42331</v>
      </c>
      <c r="D1088" s="1" t="s">
        <v>459</v>
      </c>
      <c r="E1088" s="7" t="str">
        <f>VLOOKUP(TRIM(D1088)*1,CFOP!A:B,2,FALSE)</f>
        <v>Não</v>
      </c>
      <c r="F1088" s="1" t="s">
        <v>29</v>
      </c>
      <c r="G1088" s="3">
        <v>-197</v>
      </c>
      <c r="H1088" s="3">
        <v>197</v>
      </c>
      <c r="I1088" s="3">
        <v>2.46</v>
      </c>
      <c r="J1088" s="1" t="s">
        <v>30</v>
      </c>
      <c r="K1088" s="3">
        <v>0</v>
      </c>
      <c r="L1088" s="3">
        <v>0</v>
      </c>
      <c r="M1088" s="1" t="s">
        <v>31</v>
      </c>
      <c r="N1088" s="3">
        <v>0</v>
      </c>
      <c r="O1088" s="3">
        <v>0</v>
      </c>
      <c r="P1088" s="1" t="s">
        <v>31</v>
      </c>
      <c r="Q1088" s="3">
        <v>197</v>
      </c>
      <c r="R1088" s="3">
        <v>3.25</v>
      </c>
      <c r="S1088" s="1" t="s">
        <v>32</v>
      </c>
      <c r="T1088" s="3">
        <v>197</v>
      </c>
      <c r="U1088" s="3">
        <v>14.97</v>
      </c>
      <c r="V1088" s="1" t="s">
        <v>32</v>
      </c>
      <c r="W1088" s="1" t="s">
        <v>33</v>
      </c>
      <c r="X1088" s="1" t="s">
        <v>800</v>
      </c>
      <c r="Y1088" s="1" t="s">
        <v>55</v>
      </c>
      <c r="Z1088" s="1" t="s">
        <v>461</v>
      </c>
      <c r="AA1088" s="1" t="s">
        <v>462</v>
      </c>
    </row>
    <row r="1089" spans="1:27" hidden="1" x14ac:dyDescent="0.25">
      <c r="A1089" s="1" t="s">
        <v>26</v>
      </c>
      <c r="B1089" s="1" t="s">
        <v>2048</v>
      </c>
      <c r="C1089" s="2">
        <v>42331</v>
      </c>
      <c r="D1089" s="1" t="s">
        <v>459</v>
      </c>
      <c r="E1089" s="7" t="str">
        <f>VLOOKUP(TRIM(D1089)*1,CFOP!A:B,2,FALSE)</f>
        <v>Não</v>
      </c>
      <c r="F1089" s="1" t="s">
        <v>29</v>
      </c>
      <c r="G1089" s="3">
        <v>-22</v>
      </c>
      <c r="H1089" s="3">
        <v>22</v>
      </c>
      <c r="I1089" s="3">
        <v>0.28000000000000003</v>
      </c>
      <c r="J1089" s="1" t="s">
        <v>30</v>
      </c>
      <c r="K1089" s="3">
        <v>0</v>
      </c>
      <c r="L1089" s="3">
        <v>0</v>
      </c>
      <c r="M1089" s="1" t="s">
        <v>31</v>
      </c>
      <c r="N1089" s="3">
        <v>0</v>
      </c>
      <c r="O1089" s="3">
        <v>0</v>
      </c>
      <c r="P1089" s="1" t="s">
        <v>31</v>
      </c>
      <c r="Q1089" s="3">
        <v>22</v>
      </c>
      <c r="R1089" s="3">
        <v>0.36</v>
      </c>
      <c r="S1089" s="1" t="s">
        <v>32</v>
      </c>
      <c r="T1089" s="3">
        <v>22</v>
      </c>
      <c r="U1089" s="3">
        <v>1.67</v>
      </c>
      <c r="V1089" s="1" t="s">
        <v>32</v>
      </c>
      <c r="W1089" s="1" t="s">
        <v>33</v>
      </c>
      <c r="X1089" s="1" t="s">
        <v>800</v>
      </c>
      <c r="Y1089" s="1" t="s">
        <v>55</v>
      </c>
      <c r="Z1089" s="1" t="s">
        <v>461</v>
      </c>
      <c r="AA1089" s="1" t="s">
        <v>462</v>
      </c>
    </row>
    <row r="1090" spans="1:27" hidden="1" x14ac:dyDescent="0.25">
      <c r="A1090" s="1" t="s">
        <v>26</v>
      </c>
      <c r="B1090" s="1" t="s">
        <v>2049</v>
      </c>
      <c r="C1090" s="2">
        <v>42331</v>
      </c>
      <c r="D1090" s="1" t="s">
        <v>459</v>
      </c>
      <c r="E1090" s="7" t="str">
        <f>VLOOKUP(TRIM(D1090)*1,CFOP!A:B,2,FALSE)</f>
        <v>Não</v>
      </c>
      <c r="F1090" s="1" t="s">
        <v>29</v>
      </c>
      <c r="G1090" s="3">
        <v>-101.5</v>
      </c>
      <c r="H1090" s="3">
        <v>101.5</v>
      </c>
      <c r="I1090" s="3">
        <v>1.27</v>
      </c>
      <c r="J1090" s="1" t="s">
        <v>30</v>
      </c>
      <c r="K1090" s="3">
        <v>0</v>
      </c>
      <c r="L1090" s="3">
        <v>0</v>
      </c>
      <c r="M1090" s="1" t="s">
        <v>31</v>
      </c>
      <c r="N1090" s="3">
        <v>0</v>
      </c>
      <c r="O1090" s="3">
        <v>0</v>
      </c>
      <c r="P1090" s="1" t="s">
        <v>31</v>
      </c>
      <c r="Q1090" s="3">
        <v>101.5</v>
      </c>
      <c r="R1090" s="3">
        <v>1.67</v>
      </c>
      <c r="S1090" s="1" t="s">
        <v>32</v>
      </c>
      <c r="T1090" s="3">
        <v>101.5</v>
      </c>
      <c r="U1090" s="3">
        <v>7.71</v>
      </c>
      <c r="V1090" s="1" t="s">
        <v>32</v>
      </c>
      <c r="W1090" s="1" t="s">
        <v>33</v>
      </c>
      <c r="X1090" s="1" t="s">
        <v>800</v>
      </c>
      <c r="Y1090" s="1" t="s">
        <v>55</v>
      </c>
      <c r="Z1090" s="1" t="s">
        <v>461</v>
      </c>
      <c r="AA1090" s="1" t="s">
        <v>462</v>
      </c>
    </row>
    <row r="1091" spans="1:27" hidden="1" x14ac:dyDescent="0.25">
      <c r="A1091" s="1" t="s">
        <v>26</v>
      </c>
      <c r="B1091" s="1" t="s">
        <v>2050</v>
      </c>
      <c r="C1091" s="2">
        <v>42331</v>
      </c>
      <c r="D1091" s="1" t="s">
        <v>459</v>
      </c>
      <c r="E1091" s="7" t="str">
        <f>VLOOKUP(TRIM(D1091)*1,CFOP!A:B,2,FALSE)</f>
        <v>Não</v>
      </c>
      <c r="F1091" s="1" t="s">
        <v>29</v>
      </c>
      <c r="G1091" s="3">
        <v>-299.65000000000003</v>
      </c>
      <c r="H1091" s="3">
        <v>299.65000000000003</v>
      </c>
      <c r="I1091" s="3">
        <v>3.75</v>
      </c>
      <c r="J1091" s="1" t="s">
        <v>30</v>
      </c>
      <c r="K1091" s="3">
        <v>0</v>
      </c>
      <c r="L1091" s="3">
        <v>0</v>
      </c>
      <c r="M1091" s="1" t="s">
        <v>31</v>
      </c>
      <c r="N1091" s="3">
        <v>0</v>
      </c>
      <c r="O1091" s="3">
        <v>0</v>
      </c>
      <c r="P1091" s="1" t="s">
        <v>31</v>
      </c>
      <c r="Q1091" s="3">
        <v>299.65000000000003</v>
      </c>
      <c r="R1091" s="3">
        <v>4.9400000000000004</v>
      </c>
      <c r="S1091" s="1" t="s">
        <v>32</v>
      </c>
      <c r="T1091" s="3">
        <v>299.65000000000003</v>
      </c>
      <c r="U1091" s="3">
        <v>22.77</v>
      </c>
      <c r="V1091" s="1" t="s">
        <v>32</v>
      </c>
      <c r="W1091" s="1" t="s">
        <v>33</v>
      </c>
      <c r="X1091" s="1" t="s">
        <v>800</v>
      </c>
      <c r="Y1091" s="1" t="s">
        <v>55</v>
      </c>
      <c r="Z1091" s="1" t="s">
        <v>461</v>
      </c>
      <c r="AA1091" s="1" t="s">
        <v>462</v>
      </c>
    </row>
    <row r="1092" spans="1:27" hidden="1" x14ac:dyDescent="0.25">
      <c r="A1092" s="1" t="s">
        <v>26</v>
      </c>
      <c r="B1092" s="1" t="s">
        <v>2051</v>
      </c>
      <c r="C1092" s="2">
        <v>42331</v>
      </c>
      <c r="D1092" s="1" t="s">
        <v>459</v>
      </c>
      <c r="E1092" s="7" t="str">
        <f>VLOOKUP(TRIM(D1092)*1,CFOP!A:B,2,FALSE)</f>
        <v>Não</v>
      </c>
      <c r="F1092" s="1" t="s">
        <v>29</v>
      </c>
      <c r="G1092" s="3">
        <v>-20</v>
      </c>
      <c r="H1092" s="3">
        <v>20</v>
      </c>
      <c r="I1092" s="3">
        <v>0.25</v>
      </c>
      <c r="J1092" s="1" t="s">
        <v>30</v>
      </c>
      <c r="K1092" s="3">
        <v>0</v>
      </c>
      <c r="L1092" s="3">
        <v>0</v>
      </c>
      <c r="M1092" s="1" t="s">
        <v>31</v>
      </c>
      <c r="N1092" s="3">
        <v>0</v>
      </c>
      <c r="O1092" s="3">
        <v>0</v>
      </c>
      <c r="P1092" s="1" t="s">
        <v>31</v>
      </c>
      <c r="Q1092" s="3">
        <v>20</v>
      </c>
      <c r="R1092" s="3">
        <v>0.33</v>
      </c>
      <c r="S1092" s="1" t="s">
        <v>32</v>
      </c>
      <c r="T1092" s="3">
        <v>20</v>
      </c>
      <c r="U1092" s="3">
        <v>1.52</v>
      </c>
      <c r="V1092" s="1" t="s">
        <v>32</v>
      </c>
      <c r="W1092" s="1" t="s">
        <v>33</v>
      </c>
      <c r="X1092" s="1" t="s">
        <v>800</v>
      </c>
      <c r="Y1092" s="1" t="s">
        <v>55</v>
      </c>
      <c r="Z1092" s="1" t="s">
        <v>461</v>
      </c>
      <c r="AA1092" s="1" t="s">
        <v>462</v>
      </c>
    </row>
    <row r="1093" spans="1:27" hidden="1" x14ac:dyDescent="0.25">
      <c r="A1093" s="1" t="s">
        <v>26</v>
      </c>
      <c r="B1093" s="1" t="s">
        <v>2052</v>
      </c>
      <c r="C1093" s="2">
        <v>42331</v>
      </c>
      <c r="D1093" s="1" t="s">
        <v>459</v>
      </c>
      <c r="E1093" s="7" t="str">
        <f>VLOOKUP(TRIM(D1093)*1,CFOP!A:B,2,FALSE)</f>
        <v>Não</v>
      </c>
      <c r="F1093" s="1" t="s">
        <v>29</v>
      </c>
      <c r="G1093" s="3">
        <v>-200</v>
      </c>
      <c r="H1093" s="3">
        <v>200</v>
      </c>
      <c r="I1093" s="3">
        <v>2.5</v>
      </c>
      <c r="J1093" s="1" t="s">
        <v>30</v>
      </c>
      <c r="K1093" s="3">
        <v>0</v>
      </c>
      <c r="L1093" s="3">
        <v>0</v>
      </c>
      <c r="M1093" s="1" t="s">
        <v>31</v>
      </c>
      <c r="N1093" s="3">
        <v>0</v>
      </c>
      <c r="O1093" s="3">
        <v>0</v>
      </c>
      <c r="P1093" s="1" t="s">
        <v>31</v>
      </c>
      <c r="Q1093" s="3">
        <v>200</v>
      </c>
      <c r="R1093" s="3">
        <v>3.3000000000000003</v>
      </c>
      <c r="S1093" s="1" t="s">
        <v>32</v>
      </c>
      <c r="T1093" s="3">
        <v>200</v>
      </c>
      <c r="U1093" s="3">
        <v>15.200000000000001</v>
      </c>
      <c r="V1093" s="1" t="s">
        <v>32</v>
      </c>
      <c r="W1093" s="1" t="s">
        <v>33</v>
      </c>
      <c r="X1093" s="1" t="s">
        <v>800</v>
      </c>
      <c r="Y1093" s="1" t="s">
        <v>55</v>
      </c>
      <c r="Z1093" s="1" t="s">
        <v>461</v>
      </c>
      <c r="AA1093" s="1" t="s">
        <v>462</v>
      </c>
    </row>
    <row r="1094" spans="1:27" hidden="1" x14ac:dyDescent="0.25">
      <c r="A1094" s="1" t="s">
        <v>26</v>
      </c>
      <c r="B1094" s="1" t="s">
        <v>2053</v>
      </c>
      <c r="C1094" s="2">
        <v>42331</v>
      </c>
      <c r="D1094" s="1" t="s">
        <v>459</v>
      </c>
      <c r="E1094" s="7" t="str">
        <f>VLOOKUP(TRIM(D1094)*1,CFOP!A:B,2,FALSE)</f>
        <v>Não</v>
      </c>
      <c r="F1094" s="1" t="s">
        <v>29</v>
      </c>
      <c r="G1094" s="3">
        <v>-160</v>
      </c>
      <c r="H1094" s="3">
        <v>160</v>
      </c>
      <c r="I1094" s="3">
        <v>2</v>
      </c>
      <c r="J1094" s="1" t="s">
        <v>30</v>
      </c>
      <c r="K1094" s="3">
        <v>0</v>
      </c>
      <c r="L1094" s="3">
        <v>0</v>
      </c>
      <c r="M1094" s="1" t="s">
        <v>31</v>
      </c>
      <c r="N1094" s="3">
        <v>0</v>
      </c>
      <c r="O1094" s="3">
        <v>0</v>
      </c>
      <c r="P1094" s="1" t="s">
        <v>31</v>
      </c>
      <c r="Q1094" s="3">
        <v>160</v>
      </c>
      <c r="R1094" s="3">
        <v>2.64</v>
      </c>
      <c r="S1094" s="1" t="s">
        <v>32</v>
      </c>
      <c r="T1094" s="3">
        <v>160</v>
      </c>
      <c r="U1094" s="3">
        <v>12.16</v>
      </c>
      <c r="V1094" s="1" t="s">
        <v>32</v>
      </c>
      <c r="W1094" s="1" t="s">
        <v>33</v>
      </c>
      <c r="X1094" s="1" t="s">
        <v>800</v>
      </c>
      <c r="Y1094" s="1" t="s">
        <v>55</v>
      </c>
      <c r="Z1094" s="1" t="s">
        <v>461</v>
      </c>
      <c r="AA1094" s="1" t="s">
        <v>462</v>
      </c>
    </row>
    <row r="1095" spans="1:27" hidden="1" x14ac:dyDescent="0.25">
      <c r="A1095" s="1" t="s">
        <v>26</v>
      </c>
      <c r="B1095" s="1" t="s">
        <v>2054</v>
      </c>
      <c r="C1095" s="2">
        <v>42331</v>
      </c>
      <c r="D1095" s="1" t="s">
        <v>459</v>
      </c>
      <c r="E1095" s="7" t="str">
        <f>VLOOKUP(TRIM(D1095)*1,CFOP!A:B,2,FALSE)</f>
        <v>Não</v>
      </c>
      <c r="F1095" s="1" t="s">
        <v>29</v>
      </c>
      <c r="G1095" s="3">
        <v>-200</v>
      </c>
      <c r="H1095" s="3">
        <v>200</v>
      </c>
      <c r="I1095" s="3">
        <v>2.5</v>
      </c>
      <c r="J1095" s="1" t="s">
        <v>30</v>
      </c>
      <c r="K1095" s="3">
        <v>0</v>
      </c>
      <c r="L1095" s="3">
        <v>0</v>
      </c>
      <c r="M1095" s="1" t="s">
        <v>31</v>
      </c>
      <c r="N1095" s="3">
        <v>0</v>
      </c>
      <c r="O1095" s="3">
        <v>0</v>
      </c>
      <c r="P1095" s="1" t="s">
        <v>31</v>
      </c>
      <c r="Q1095" s="3">
        <v>200</v>
      </c>
      <c r="R1095" s="3">
        <v>3.3000000000000003</v>
      </c>
      <c r="S1095" s="1" t="s">
        <v>32</v>
      </c>
      <c r="T1095" s="3">
        <v>200</v>
      </c>
      <c r="U1095" s="3">
        <v>15.200000000000001</v>
      </c>
      <c r="V1095" s="1" t="s">
        <v>32</v>
      </c>
      <c r="W1095" s="1" t="s">
        <v>33</v>
      </c>
      <c r="X1095" s="1" t="s">
        <v>800</v>
      </c>
      <c r="Y1095" s="1" t="s">
        <v>55</v>
      </c>
      <c r="Z1095" s="1" t="s">
        <v>461</v>
      </c>
      <c r="AA1095" s="1" t="s">
        <v>462</v>
      </c>
    </row>
    <row r="1096" spans="1:27" hidden="1" x14ac:dyDescent="0.25">
      <c r="A1096" s="1" t="s">
        <v>26</v>
      </c>
      <c r="B1096" s="1" t="s">
        <v>2055</v>
      </c>
      <c r="C1096" s="2">
        <v>42331</v>
      </c>
      <c r="D1096" s="1" t="s">
        <v>459</v>
      </c>
      <c r="E1096" s="7" t="str">
        <f>VLOOKUP(TRIM(D1096)*1,CFOP!A:B,2,FALSE)</f>
        <v>Não</v>
      </c>
      <c r="F1096" s="1" t="s">
        <v>29</v>
      </c>
      <c r="G1096" s="3">
        <v>-29.5</v>
      </c>
      <c r="H1096" s="3">
        <v>29.5</v>
      </c>
      <c r="I1096" s="3">
        <v>0.37</v>
      </c>
      <c r="J1096" s="1" t="s">
        <v>30</v>
      </c>
      <c r="K1096" s="3">
        <v>0</v>
      </c>
      <c r="L1096" s="3">
        <v>0</v>
      </c>
      <c r="M1096" s="1" t="s">
        <v>31</v>
      </c>
      <c r="N1096" s="3">
        <v>0</v>
      </c>
      <c r="O1096" s="3">
        <v>0</v>
      </c>
      <c r="P1096" s="1" t="s">
        <v>31</v>
      </c>
      <c r="Q1096" s="3">
        <v>29.5</v>
      </c>
      <c r="R1096" s="3">
        <v>0.49</v>
      </c>
      <c r="S1096" s="1" t="s">
        <v>32</v>
      </c>
      <c r="T1096" s="3">
        <v>29.5</v>
      </c>
      <c r="U1096" s="3">
        <v>2.2400000000000002</v>
      </c>
      <c r="V1096" s="1" t="s">
        <v>32</v>
      </c>
      <c r="W1096" s="1" t="s">
        <v>33</v>
      </c>
      <c r="X1096" s="1" t="s">
        <v>800</v>
      </c>
      <c r="Y1096" s="1" t="s">
        <v>55</v>
      </c>
      <c r="Z1096" s="1" t="s">
        <v>461</v>
      </c>
      <c r="AA1096" s="1" t="s">
        <v>462</v>
      </c>
    </row>
    <row r="1097" spans="1:27" hidden="1" x14ac:dyDescent="0.25">
      <c r="A1097" s="1" t="s">
        <v>26</v>
      </c>
      <c r="B1097" s="1" t="s">
        <v>2056</v>
      </c>
      <c r="C1097" s="2">
        <v>42331</v>
      </c>
      <c r="D1097" s="1" t="s">
        <v>459</v>
      </c>
      <c r="E1097" s="7" t="str">
        <f>VLOOKUP(TRIM(D1097)*1,CFOP!A:B,2,FALSE)</f>
        <v>Não</v>
      </c>
      <c r="F1097" s="1" t="s">
        <v>29</v>
      </c>
      <c r="G1097" s="3">
        <v>-29.5</v>
      </c>
      <c r="H1097" s="3">
        <v>29.5</v>
      </c>
      <c r="I1097" s="3">
        <v>0.37</v>
      </c>
      <c r="J1097" s="1" t="s">
        <v>30</v>
      </c>
      <c r="K1097" s="3">
        <v>0</v>
      </c>
      <c r="L1097" s="3">
        <v>0</v>
      </c>
      <c r="M1097" s="1" t="s">
        <v>31</v>
      </c>
      <c r="N1097" s="3">
        <v>0</v>
      </c>
      <c r="O1097" s="3">
        <v>0</v>
      </c>
      <c r="P1097" s="1" t="s">
        <v>31</v>
      </c>
      <c r="Q1097" s="3">
        <v>29.5</v>
      </c>
      <c r="R1097" s="3">
        <v>0.49</v>
      </c>
      <c r="S1097" s="1" t="s">
        <v>32</v>
      </c>
      <c r="T1097" s="3">
        <v>29.5</v>
      </c>
      <c r="U1097" s="3">
        <v>2.2400000000000002</v>
      </c>
      <c r="V1097" s="1" t="s">
        <v>32</v>
      </c>
      <c r="W1097" s="1" t="s">
        <v>33</v>
      </c>
      <c r="X1097" s="1" t="s">
        <v>800</v>
      </c>
      <c r="Y1097" s="1" t="s">
        <v>55</v>
      </c>
      <c r="Z1097" s="1" t="s">
        <v>461</v>
      </c>
      <c r="AA1097" s="1" t="s">
        <v>462</v>
      </c>
    </row>
    <row r="1098" spans="1:27" hidden="1" x14ac:dyDescent="0.25">
      <c r="A1098" s="1" t="s">
        <v>26</v>
      </c>
      <c r="B1098" s="1" t="s">
        <v>2057</v>
      </c>
      <c r="C1098" s="2">
        <v>42331</v>
      </c>
      <c r="D1098" s="1" t="s">
        <v>459</v>
      </c>
      <c r="E1098" s="7" t="str">
        <f>VLOOKUP(TRIM(D1098)*1,CFOP!A:B,2,FALSE)</f>
        <v>Não</v>
      </c>
      <c r="F1098" s="1" t="s">
        <v>29</v>
      </c>
      <c r="G1098" s="3">
        <v>-29.5</v>
      </c>
      <c r="H1098" s="3">
        <v>29.5</v>
      </c>
      <c r="I1098" s="3">
        <v>0.37</v>
      </c>
      <c r="J1098" s="1" t="s">
        <v>30</v>
      </c>
      <c r="K1098" s="3">
        <v>0</v>
      </c>
      <c r="L1098" s="3">
        <v>0</v>
      </c>
      <c r="M1098" s="1" t="s">
        <v>31</v>
      </c>
      <c r="N1098" s="3">
        <v>0</v>
      </c>
      <c r="O1098" s="3">
        <v>0</v>
      </c>
      <c r="P1098" s="1" t="s">
        <v>31</v>
      </c>
      <c r="Q1098" s="3">
        <v>29.5</v>
      </c>
      <c r="R1098" s="3">
        <v>0.49</v>
      </c>
      <c r="S1098" s="1" t="s">
        <v>32</v>
      </c>
      <c r="T1098" s="3">
        <v>29.5</v>
      </c>
      <c r="U1098" s="3">
        <v>2.2400000000000002</v>
      </c>
      <c r="V1098" s="1" t="s">
        <v>32</v>
      </c>
      <c r="W1098" s="1" t="s">
        <v>33</v>
      </c>
      <c r="X1098" s="1" t="s">
        <v>800</v>
      </c>
      <c r="Y1098" s="1" t="s">
        <v>55</v>
      </c>
      <c r="Z1098" s="1" t="s">
        <v>461</v>
      </c>
      <c r="AA1098" s="1" t="s">
        <v>462</v>
      </c>
    </row>
    <row r="1099" spans="1:27" hidden="1" x14ac:dyDescent="0.25">
      <c r="A1099" s="1" t="s">
        <v>26</v>
      </c>
      <c r="B1099" s="1" t="s">
        <v>2058</v>
      </c>
      <c r="C1099" s="2">
        <v>42331</v>
      </c>
      <c r="D1099" s="1" t="s">
        <v>459</v>
      </c>
      <c r="E1099" s="7" t="str">
        <f>VLOOKUP(TRIM(D1099)*1,CFOP!A:B,2,FALSE)</f>
        <v>Não</v>
      </c>
      <c r="F1099" s="1" t="s">
        <v>29</v>
      </c>
      <c r="G1099" s="3">
        <v>-29.5</v>
      </c>
      <c r="H1099" s="3">
        <v>29.5</v>
      </c>
      <c r="I1099" s="3">
        <v>0.37</v>
      </c>
      <c r="J1099" s="1" t="s">
        <v>30</v>
      </c>
      <c r="K1099" s="3">
        <v>0</v>
      </c>
      <c r="L1099" s="3">
        <v>0</v>
      </c>
      <c r="M1099" s="1" t="s">
        <v>31</v>
      </c>
      <c r="N1099" s="3">
        <v>0</v>
      </c>
      <c r="O1099" s="3">
        <v>0</v>
      </c>
      <c r="P1099" s="1" t="s">
        <v>31</v>
      </c>
      <c r="Q1099" s="3">
        <v>29.5</v>
      </c>
      <c r="R1099" s="3">
        <v>0.49</v>
      </c>
      <c r="S1099" s="1" t="s">
        <v>32</v>
      </c>
      <c r="T1099" s="3">
        <v>29.5</v>
      </c>
      <c r="U1099" s="3">
        <v>2.2400000000000002</v>
      </c>
      <c r="V1099" s="1" t="s">
        <v>32</v>
      </c>
      <c r="W1099" s="1" t="s">
        <v>33</v>
      </c>
      <c r="X1099" s="1" t="s">
        <v>800</v>
      </c>
      <c r="Y1099" s="1" t="s">
        <v>55</v>
      </c>
      <c r="Z1099" s="1" t="s">
        <v>461</v>
      </c>
      <c r="AA1099" s="1" t="s">
        <v>462</v>
      </c>
    </row>
    <row r="1100" spans="1:27" hidden="1" x14ac:dyDescent="0.25">
      <c r="A1100" s="1" t="s">
        <v>26</v>
      </c>
      <c r="B1100" s="1" t="s">
        <v>2059</v>
      </c>
      <c r="C1100" s="2">
        <v>42331</v>
      </c>
      <c r="D1100" s="1" t="s">
        <v>459</v>
      </c>
      <c r="E1100" s="7" t="str">
        <f>VLOOKUP(TRIM(D1100)*1,CFOP!A:B,2,FALSE)</f>
        <v>Não</v>
      </c>
      <c r="F1100" s="1" t="s">
        <v>29</v>
      </c>
      <c r="G1100" s="3">
        <v>-29.5</v>
      </c>
      <c r="H1100" s="3">
        <v>29.5</v>
      </c>
      <c r="I1100" s="3">
        <v>0.37</v>
      </c>
      <c r="J1100" s="1" t="s">
        <v>30</v>
      </c>
      <c r="K1100" s="3">
        <v>0</v>
      </c>
      <c r="L1100" s="3">
        <v>0</v>
      </c>
      <c r="M1100" s="1" t="s">
        <v>31</v>
      </c>
      <c r="N1100" s="3">
        <v>0</v>
      </c>
      <c r="O1100" s="3">
        <v>0</v>
      </c>
      <c r="P1100" s="1" t="s">
        <v>31</v>
      </c>
      <c r="Q1100" s="3">
        <v>29.5</v>
      </c>
      <c r="R1100" s="3">
        <v>0.49</v>
      </c>
      <c r="S1100" s="1" t="s">
        <v>32</v>
      </c>
      <c r="T1100" s="3">
        <v>29.5</v>
      </c>
      <c r="U1100" s="3">
        <v>2.2400000000000002</v>
      </c>
      <c r="V1100" s="1" t="s">
        <v>32</v>
      </c>
      <c r="W1100" s="1" t="s">
        <v>33</v>
      </c>
      <c r="X1100" s="1" t="s">
        <v>800</v>
      </c>
      <c r="Y1100" s="1" t="s">
        <v>55</v>
      </c>
      <c r="Z1100" s="1" t="s">
        <v>461</v>
      </c>
      <c r="AA1100" s="1" t="s">
        <v>462</v>
      </c>
    </row>
    <row r="1101" spans="1:27" hidden="1" x14ac:dyDescent="0.25">
      <c r="A1101" s="1" t="s">
        <v>26</v>
      </c>
      <c r="B1101" s="1" t="s">
        <v>2060</v>
      </c>
      <c r="C1101" s="2">
        <v>42331</v>
      </c>
      <c r="D1101" s="1" t="s">
        <v>459</v>
      </c>
      <c r="E1101" s="7" t="str">
        <f>VLOOKUP(TRIM(D1101)*1,CFOP!A:B,2,FALSE)</f>
        <v>Não</v>
      </c>
      <c r="F1101" s="1" t="s">
        <v>29</v>
      </c>
      <c r="G1101" s="3">
        <v>-29.5</v>
      </c>
      <c r="H1101" s="3">
        <v>29.5</v>
      </c>
      <c r="I1101" s="3">
        <v>0.37</v>
      </c>
      <c r="J1101" s="1" t="s">
        <v>30</v>
      </c>
      <c r="K1101" s="3">
        <v>0</v>
      </c>
      <c r="L1101" s="3">
        <v>0</v>
      </c>
      <c r="M1101" s="1" t="s">
        <v>31</v>
      </c>
      <c r="N1101" s="3">
        <v>0</v>
      </c>
      <c r="O1101" s="3">
        <v>0</v>
      </c>
      <c r="P1101" s="1" t="s">
        <v>31</v>
      </c>
      <c r="Q1101" s="3">
        <v>29.5</v>
      </c>
      <c r="R1101" s="3">
        <v>0.49</v>
      </c>
      <c r="S1101" s="1" t="s">
        <v>32</v>
      </c>
      <c r="T1101" s="3">
        <v>29.5</v>
      </c>
      <c r="U1101" s="3">
        <v>2.2400000000000002</v>
      </c>
      <c r="V1101" s="1" t="s">
        <v>32</v>
      </c>
      <c r="W1101" s="1" t="s">
        <v>33</v>
      </c>
      <c r="X1101" s="1" t="s">
        <v>800</v>
      </c>
      <c r="Y1101" s="1" t="s">
        <v>55</v>
      </c>
      <c r="Z1101" s="1" t="s">
        <v>461</v>
      </c>
      <c r="AA1101" s="1" t="s">
        <v>462</v>
      </c>
    </row>
    <row r="1102" spans="1:27" hidden="1" x14ac:dyDescent="0.25">
      <c r="A1102" s="1" t="s">
        <v>26</v>
      </c>
      <c r="B1102" s="1" t="s">
        <v>2061</v>
      </c>
      <c r="C1102" s="2">
        <v>42331</v>
      </c>
      <c r="D1102" s="1" t="s">
        <v>459</v>
      </c>
      <c r="E1102" s="7" t="str">
        <f>VLOOKUP(TRIM(D1102)*1,CFOP!A:B,2,FALSE)</f>
        <v>Não</v>
      </c>
      <c r="F1102" s="1" t="s">
        <v>29</v>
      </c>
      <c r="G1102" s="3">
        <v>-29.5</v>
      </c>
      <c r="H1102" s="3">
        <v>29.5</v>
      </c>
      <c r="I1102" s="3">
        <v>0.37</v>
      </c>
      <c r="J1102" s="1" t="s">
        <v>30</v>
      </c>
      <c r="K1102" s="3">
        <v>0</v>
      </c>
      <c r="L1102" s="3">
        <v>0</v>
      </c>
      <c r="M1102" s="1" t="s">
        <v>31</v>
      </c>
      <c r="N1102" s="3">
        <v>0</v>
      </c>
      <c r="O1102" s="3">
        <v>0</v>
      </c>
      <c r="P1102" s="1" t="s">
        <v>31</v>
      </c>
      <c r="Q1102" s="3">
        <v>29.5</v>
      </c>
      <c r="R1102" s="3">
        <v>0.49</v>
      </c>
      <c r="S1102" s="1" t="s">
        <v>32</v>
      </c>
      <c r="T1102" s="3">
        <v>29.5</v>
      </c>
      <c r="U1102" s="3">
        <v>2.2400000000000002</v>
      </c>
      <c r="V1102" s="1" t="s">
        <v>32</v>
      </c>
      <c r="W1102" s="1" t="s">
        <v>33</v>
      </c>
      <c r="X1102" s="1" t="s">
        <v>800</v>
      </c>
      <c r="Y1102" s="1" t="s">
        <v>55</v>
      </c>
      <c r="Z1102" s="1" t="s">
        <v>461</v>
      </c>
      <c r="AA1102" s="1" t="s">
        <v>462</v>
      </c>
    </row>
    <row r="1103" spans="1:27" hidden="1" x14ac:dyDescent="0.25">
      <c r="A1103" s="1" t="s">
        <v>26</v>
      </c>
      <c r="B1103" s="1" t="s">
        <v>2062</v>
      </c>
      <c r="C1103" s="2">
        <v>42331</v>
      </c>
      <c r="D1103" s="1" t="s">
        <v>459</v>
      </c>
      <c r="E1103" s="7" t="str">
        <f>VLOOKUP(TRIM(D1103)*1,CFOP!A:B,2,FALSE)</f>
        <v>Não</v>
      </c>
      <c r="F1103" s="1" t="s">
        <v>29</v>
      </c>
      <c r="G1103" s="3">
        <v>-29.5</v>
      </c>
      <c r="H1103" s="3">
        <v>29.5</v>
      </c>
      <c r="I1103" s="3">
        <v>0.37</v>
      </c>
      <c r="J1103" s="1" t="s">
        <v>30</v>
      </c>
      <c r="K1103" s="3">
        <v>0</v>
      </c>
      <c r="L1103" s="3">
        <v>0</v>
      </c>
      <c r="M1103" s="1" t="s">
        <v>31</v>
      </c>
      <c r="N1103" s="3">
        <v>0</v>
      </c>
      <c r="O1103" s="3">
        <v>0</v>
      </c>
      <c r="P1103" s="1" t="s">
        <v>31</v>
      </c>
      <c r="Q1103" s="3">
        <v>29.5</v>
      </c>
      <c r="R1103" s="3">
        <v>0.49</v>
      </c>
      <c r="S1103" s="1" t="s">
        <v>32</v>
      </c>
      <c r="T1103" s="3">
        <v>29.5</v>
      </c>
      <c r="U1103" s="3">
        <v>2.2400000000000002</v>
      </c>
      <c r="V1103" s="1" t="s">
        <v>32</v>
      </c>
      <c r="W1103" s="1" t="s">
        <v>33</v>
      </c>
      <c r="X1103" s="1" t="s">
        <v>800</v>
      </c>
      <c r="Y1103" s="1" t="s">
        <v>55</v>
      </c>
      <c r="Z1103" s="1" t="s">
        <v>461</v>
      </c>
      <c r="AA1103" s="1" t="s">
        <v>462</v>
      </c>
    </row>
    <row r="1104" spans="1:27" hidden="1" x14ac:dyDescent="0.25">
      <c r="A1104" s="1" t="s">
        <v>26</v>
      </c>
      <c r="B1104" s="1" t="s">
        <v>2063</v>
      </c>
      <c r="C1104" s="2">
        <v>42331</v>
      </c>
      <c r="D1104" s="1" t="s">
        <v>459</v>
      </c>
      <c r="E1104" s="7" t="str">
        <f>VLOOKUP(TRIM(D1104)*1,CFOP!A:B,2,FALSE)</f>
        <v>Não</v>
      </c>
      <c r="F1104" s="1" t="s">
        <v>29</v>
      </c>
      <c r="G1104" s="3">
        <v>-29.5</v>
      </c>
      <c r="H1104" s="3">
        <v>29.5</v>
      </c>
      <c r="I1104" s="3">
        <v>0.37</v>
      </c>
      <c r="J1104" s="1" t="s">
        <v>30</v>
      </c>
      <c r="K1104" s="3">
        <v>0</v>
      </c>
      <c r="L1104" s="3">
        <v>0</v>
      </c>
      <c r="M1104" s="1" t="s">
        <v>31</v>
      </c>
      <c r="N1104" s="3">
        <v>0</v>
      </c>
      <c r="O1104" s="3">
        <v>0</v>
      </c>
      <c r="P1104" s="1" t="s">
        <v>31</v>
      </c>
      <c r="Q1104" s="3">
        <v>29.5</v>
      </c>
      <c r="R1104" s="3">
        <v>0.49</v>
      </c>
      <c r="S1104" s="1" t="s">
        <v>32</v>
      </c>
      <c r="T1104" s="3">
        <v>29.5</v>
      </c>
      <c r="U1104" s="3">
        <v>2.2400000000000002</v>
      </c>
      <c r="V1104" s="1" t="s">
        <v>32</v>
      </c>
      <c r="W1104" s="1" t="s">
        <v>33</v>
      </c>
      <c r="X1104" s="1" t="s">
        <v>800</v>
      </c>
      <c r="Y1104" s="1" t="s">
        <v>55</v>
      </c>
      <c r="Z1104" s="1" t="s">
        <v>461</v>
      </c>
      <c r="AA1104" s="1" t="s">
        <v>462</v>
      </c>
    </row>
    <row r="1105" spans="1:27" hidden="1" x14ac:dyDescent="0.25">
      <c r="A1105" s="1" t="s">
        <v>26</v>
      </c>
      <c r="B1105" s="1" t="s">
        <v>2064</v>
      </c>
      <c r="C1105" s="2">
        <v>42331</v>
      </c>
      <c r="D1105" s="1" t="s">
        <v>459</v>
      </c>
      <c r="E1105" s="7" t="str">
        <f>VLOOKUP(TRIM(D1105)*1,CFOP!A:B,2,FALSE)</f>
        <v>Não</v>
      </c>
      <c r="F1105" s="1" t="s">
        <v>29</v>
      </c>
      <c r="G1105" s="3">
        <v>-29.5</v>
      </c>
      <c r="H1105" s="3">
        <v>29.5</v>
      </c>
      <c r="I1105" s="3">
        <v>0.37</v>
      </c>
      <c r="J1105" s="1" t="s">
        <v>30</v>
      </c>
      <c r="K1105" s="3">
        <v>0</v>
      </c>
      <c r="L1105" s="3">
        <v>0</v>
      </c>
      <c r="M1105" s="1" t="s">
        <v>31</v>
      </c>
      <c r="N1105" s="3">
        <v>0</v>
      </c>
      <c r="O1105" s="3">
        <v>0</v>
      </c>
      <c r="P1105" s="1" t="s">
        <v>31</v>
      </c>
      <c r="Q1105" s="3">
        <v>29.5</v>
      </c>
      <c r="R1105" s="3">
        <v>0.49</v>
      </c>
      <c r="S1105" s="1" t="s">
        <v>32</v>
      </c>
      <c r="T1105" s="3">
        <v>29.5</v>
      </c>
      <c r="U1105" s="3">
        <v>2.2400000000000002</v>
      </c>
      <c r="V1105" s="1" t="s">
        <v>32</v>
      </c>
      <c r="W1105" s="1" t="s">
        <v>33</v>
      </c>
      <c r="X1105" s="1" t="s">
        <v>800</v>
      </c>
      <c r="Y1105" s="1" t="s">
        <v>55</v>
      </c>
      <c r="Z1105" s="1" t="s">
        <v>461</v>
      </c>
      <c r="AA1105" s="1" t="s">
        <v>462</v>
      </c>
    </row>
    <row r="1106" spans="1:27" hidden="1" x14ac:dyDescent="0.25">
      <c r="A1106" s="1" t="s">
        <v>26</v>
      </c>
      <c r="B1106" s="1" t="s">
        <v>2065</v>
      </c>
      <c r="C1106" s="2">
        <v>42331</v>
      </c>
      <c r="D1106" s="1" t="s">
        <v>459</v>
      </c>
      <c r="E1106" s="7" t="str">
        <f>VLOOKUP(TRIM(D1106)*1,CFOP!A:B,2,FALSE)</f>
        <v>Não</v>
      </c>
      <c r="F1106" s="1" t="s">
        <v>29</v>
      </c>
      <c r="G1106" s="3">
        <v>-29.5</v>
      </c>
      <c r="H1106" s="3">
        <v>29.5</v>
      </c>
      <c r="I1106" s="3">
        <v>0.37</v>
      </c>
      <c r="J1106" s="1" t="s">
        <v>30</v>
      </c>
      <c r="K1106" s="3">
        <v>0</v>
      </c>
      <c r="L1106" s="3">
        <v>0</v>
      </c>
      <c r="M1106" s="1" t="s">
        <v>31</v>
      </c>
      <c r="N1106" s="3">
        <v>0</v>
      </c>
      <c r="O1106" s="3">
        <v>0</v>
      </c>
      <c r="P1106" s="1" t="s">
        <v>31</v>
      </c>
      <c r="Q1106" s="3">
        <v>29.5</v>
      </c>
      <c r="R1106" s="3">
        <v>0.49</v>
      </c>
      <c r="S1106" s="1" t="s">
        <v>32</v>
      </c>
      <c r="T1106" s="3">
        <v>29.5</v>
      </c>
      <c r="U1106" s="3">
        <v>2.2400000000000002</v>
      </c>
      <c r="V1106" s="1" t="s">
        <v>32</v>
      </c>
      <c r="W1106" s="1" t="s">
        <v>33</v>
      </c>
      <c r="X1106" s="1" t="s">
        <v>800</v>
      </c>
      <c r="Y1106" s="1" t="s">
        <v>55</v>
      </c>
      <c r="Z1106" s="1" t="s">
        <v>461</v>
      </c>
      <c r="AA1106" s="1" t="s">
        <v>462</v>
      </c>
    </row>
    <row r="1107" spans="1:27" hidden="1" x14ac:dyDescent="0.25">
      <c r="A1107" s="1" t="s">
        <v>26</v>
      </c>
      <c r="B1107" s="1" t="s">
        <v>2066</v>
      </c>
      <c r="C1107" s="2">
        <v>42331</v>
      </c>
      <c r="D1107" s="1" t="s">
        <v>459</v>
      </c>
      <c r="E1107" s="7" t="str">
        <f>VLOOKUP(TRIM(D1107)*1,CFOP!A:B,2,FALSE)</f>
        <v>Não</v>
      </c>
      <c r="F1107" s="1" t="s">
        <v>29</v>
      </c>
      <c r="G1107" s="3">
        <v>-29.5</v>
      </c>
      <c r="H1107" s="3">
        <v>29.5</v>
      </c>
      <c r="I1107" s="3">
        <v>0.37</v>
      </c>
      <c r="J1107" s="1" t="s">
        <v>30</v>
      </c>
      <c r="K1107" s="3">
        <v>0</v>
      </c>
      <c r="L1107" s="3">
        <v>0</v>
      </c>
      <c r="M1107" s="1" t="s">
        <v>31</v>
      </c>
      <c r="N1107" s="3">
        <v>0</v>
      </c>
      <c r="O1107" s="3">
        <v>0</v>
      </c>
      <c r="P1107" s="1" t="s">
        <v>31</v>
      </c>
      <c r="Q1107" s="3">
        <v>29.5</v>
      </c>
      <c r="R1107" s="3">
        <v>0.49</v>
      </c>
      <c r="S1107" s="1" t="s">
        <v>32</v>
      </c>
      <c r="T1107" s="3">
        <v>29.5</v>
      </c>
      <c r="U1107" s="3">
        <v>2.2400000000000002</v>
      </c>
      <c r="V1107" s="1" t="s">
        <v>32</v>
      </c>
      <c r="W1107" s="1" t="s">
        <v>33</v>
      </c>
      <c r="X1107" s="1" t="s">
        <v>800</v>
      </c>
      <c r="Y1107" s="1" t="s">
        <v>55</v>
      </c>
      <c r="Z1107" s="1" t="s">
        <v>461</v>
      </c>
      <c r="AA1107" s="1" t="s">
        <v>462</v>
      </c>
    </row>
    <row r="1108" spans="1:27" hidden="1" x14ac:dyDescent="0.25">
      <c r="A1108" s="1" t="s">
        <v>26</v>
      </c>
      <c r="B1108" s="1" t="s">
        <v>2067</v>
      </c>
      <c r="C1108" s="2">
        <v>42331</v>
      </c>
      <c r="D1108" s="1" t="s">
        <v>459</v>
      </c>
      <c r="E1108" s="7" t="str">
        <f>VLOOKUP(TRIM(D1108)*1,CFOP!A:B,2,FALSE)</f>
        <v>Não</v>
      </c>
      <c r="F1108" s="1" t="s">
        <v>29</v>
      </c>
      <c r="G1108" s="3">
        <v>-29.5</v>
      </c>
      <c r="H1108" s="3">
        <v>29.5</v>
      </c>
      <c r="I1108" s="3">
        <v>0.37</v>
      </c>
      <c r="J1108" s="1" t="s">
        <v>30</v>
      </c>
      <c r="K1108" s="3">
        <v>0</v>
      </c>
      <c r="L1108" s="3">
        <v>0</v>
      </c>
      <c r="M1108" s="1" t="s">
        <v>31</v>
      </c>
      <c r="N1108" s="3">
        <v>0</v>
      </c>
      <c r="O1108" s="3">
        <v>0</v>
      </c>
      <c r="P1108" s="1" t="s">
        <v>31</v>
      </c>
      <c r="Q1108" s="3">
        <v>29.5</v>
      </c>
      <c r="R1108" s="3">
        <v>0.49</v>
      </c>
      <c r="S1108" s="1" t="s">
        <v>32</v>
      </c>
      <c r="T1108" s="3">
        <v>29.5</v>
      </c>
      <c r="U1108" s="3">
        <v>2.2400000000000002</v>
      </c>
      <c r="V1108" s="1" t="s">
        <v>32</v>
      </c>
      <c r="W1108" s="1" t="s">
        <v>33</v>
      </c>
      <c r="X1108" s="1" t="s">
        <v>800</v>
      </c>
      <c r="Y1108" s="1" t="s">
        <v>55</v>
      </c>
      <c r="Z1108" s="1" t="s">
        <v>461</v>
      </c>
      <c r="AA1108" s="1" t="s">
        <v>462</v>
      </c>
    </row>
    <row r="1109" spans="1:27" hidden="1" x14ac:dyDescent="0.25">
      <c r="A1109" s="1" t="s">
        <v>26</v>
      </c>
      <c r="B1109" s="1" t="s">
        <v>2068</v>
      </c>
      <c r="C1109" s="2">
        <v>42331</v>
      </c>
      <c r="D1109" s="1" t="s">
        <v>459</v>
      </c>
      <c r="E1109" s="7" t="str">
        <f>VLOOKUP(TRIM(D1109)*1,CFOP!A:B,2,FALSE)</f>
        <v>Não</v>
      </c>
      <c r="F1109" s="1" t="s">
        <v>29</v>
      </c>
      <c r="G1109" s="3">
        <v>-29.5</v>
      </c>
      <c r="H1109" s="3">
        <v>29.5</v>
      </c>
      <c r="I1109" s="3">
        <v>0.37</v>
      </c>
      <c r="J1109" s="1" t="s">
        <v>30</v>
      </c>
      <c r="K1109" s="3">
        <v>0</v>
      </c>
      <c r="L1109" s="3">
        <v>0</v>
      </c>
      <c r="M1109" s="1" t="s">
        <v>31</v>
      </c>
      <c r="N1109" s="3">
        <v>0</v>
      </c>
      <c r="O1109" s="3">
        <v>0</v>
      </c>
      <c r="P1109" s="1" t="s">
        <v>31</v>
      </c>
      <c r="Q1109" s="3">
        <v>29.5</v>
      </c>
      <c r="R1109" s="3">
        <v>0.49</v>
      </c>
      <c r="S1109" s="1" t="s">
        <v>32</v>
      </c>
      <c r="T1109" s="3">
        <v>29.5</v>
      </c>
      <c r="U1109" s="3">
        <v>2.2400000000000002</v>
      </c>
      <c r="V1109" s="1" t="s">
        <v>32</v>
      </c>
      <c r="W1109" s="1" t="s">
        <v>33</v>
      </c>
      <c r="X1109" s="1" t="s">
        <v>800</v>
      </c>
      <c r="Y1109" s="1" t="s">
        <v>55</v>
      </c>
      <c r="Z1109" s="1" t="s">
        <v>461</v>
      </c>
      <c r="AA1109" s="1" t="s">
        <v>462</v>
      </c>
    </row>
    <row r="1110" spans="1:27" hidden="1" x14ac:dyDescent="0.25">
      <c r="A1110" s="1" t="s">
        <v>26</v>
      </c>
      <c r="B1110" s="1" t="s">
        <v>2069</v>
      </c>
      <c r="C1110" s="2">
        <v>42331</v>
      </c>
      <c r="D1110" s="1" t="s">
        <v>459</v>
      </c>
      <c r="E1110" s="7" t="str">
        <f>VLOOKUP(TRIM(D1110)*1,CFOP!A:B,2,FALSE)</f>
        <v>Não</v>
      </c>
      <c r="F1110" s="1" t="s">
        <v>29</v>
      </c>
      <c r="G1110" s="3">
        <v>-29.5</v>
      </c>
      <c r="H1110" s="3">
        <v>29.5</v>
      </c>
      <c r="I1110" s="3">
        <v>0.37</v>
      </c>
      <c r="J1110" s="1" t="s">
        <v>30</v>
      </c>
      <c r="K1110" s="3">
        <v>0</v>
      </c>
      <c r="L1110" s="3">
        <v>0</v>
      </c>
      <c r="M1110" s="1" t="s">
        <v>31</v>
      </c>
      <c r="N1110" s="3">
        <v>0</v>
      </c>
      <c r="O1110" s="3">
        <v>0</v>
      </c>
      <c r="P1110" s="1" t="s">
        <v>31</v>
      </c>
      <c r="Q1110" s="3">
        <v>29.5</v>
      </c>
      <c r="R1110" s="3">
        <v>0.49</v>
      </c>
      <c r="S1110" s="1" t="s">
        <v>32</v>
      </c>
      <c r="T1110" s="3">
        <v>29.5</v>
      </c>
      <c r="U1110" s="3">
        <v>2.2400000000000002</v>
      </c>
      <c r="V1110" s="1" t="s">
        <v>32</v>
      </c>
      <c r="W1110" s="1" t="s">
        <v>33</v>
      </c>
      <c r="X1110" s="1" t="s">
        <v>800</v>
      </c>
      <c r="Y1110" s="1" t="s">
        <v>55</v>
      </c>
      <c r="Z1110" s="1" t="s">
        <v>461</v>
      </c>
      <c r="AA1110" s="1" t="s">
        <v>462</v>
      </c>
    </row>
    <row r="1111" spans="1:27" hidden="1" x14ac:dyDescent="0.25">
      <c r="A1111" s="1" t="s">
        <v>26</v>
      </c>
      <c r="B1111" s="1" t="s">
        <v>2070</v>
      </c>
      <c r="C1111" s="2">
        <v>42331</v>
      </c>
      <c r="D1111" s="1" t="s">
        <v>459</v>
      </c>
      <c r="E1111" s="7" t="str">
        <f>VLOOKUP(TRIM(D1111)*1,CFOP!A:B,2,FALSE)</f>
        <v>Não</v>
      </c>
      <c r="F1111" s="1" t="s">
        <v>29</v>
      </c>
      <c r="G1111" s="3">
        <v>-29.5</v>
      </c>
      <c r="H1111" s="3">
        <v>29.5</v>
      </c>
      <c r="I1111" s="3">
        <v>0.37</v>
      </c>
      <c r="J1111" s="1" t="s">
        <v>30</v>
      </c>
      <c r="K1111" s="3">
        <v>0</v>
      </c>
      <c r="L1111" s="3">
        <v>0</v>
      </c>
      <c r="M1111" s="1" t="s">
        <v>31</v>
      </c>
      <c r="N1111" s="3">
        <v>0</v>
      </c>
      <c r="O1111" s="3">
        <v>0</v>
      </c>
      <c r="P1111" s="1" t="s">
        <v>31</v>
      </c>
      <c r="Q1111" s="3">
        <v>29.5</v>
      </c>
      <c r="R1111" s="3">
        <v>0.49</v>
      </c>
      <c r="S1111" s="1" t="s">
        <v>32</v>
      </c>
      <c r="T1111" s="3">
        <v>29.5</v>
      </c>
      <c r="U1111" s="3">
        <v>2.2400000000000002</v>
      </c>
      <c r="V1111" s="1" t="s">
        <v>32</v>
      </c>
      <c r="W1111" s="1" t="s">
        <v>33</v>
      </c>
      <c r="X1111" s="1" t="s">
        <v>800</v>
      </c>
      <c r="Y1111" s="1" t="s">
        <v>55</v>
      </c>
      <c r="Z1111" s="1" t="s">
        <v>461</v>
      </c>
      <c r="AA1111" s="1" t="s">
        <v>462</v>
      </c>
    </row>
    <row r="1112" spans="1:27" hidden="1" x14ac:dyDescent="0.25">
      <c r="A1112" s="1" t="s">
        <v>26</v>
      </c>
      <c r="B1112" s="1" t="s">
        <v>2071</v>
      </c>
      <c r="C1112" s="2">
        <v>42331</v>
      </c>
      <c r="D1112" s="1" t="s">
        <v>459</v>
      </c>
      <c r="E1112" s="7" t="str">
        <f>VLOOKUP(TRIM(D1112)*1,CFOP!A:B,2,FALSE)</f>
        <v>Não</v>
      </c>
      <c r="F1112" s="1" t="s">
        <v>29</v>
      </c>
      <c r="G1112" s="3">
        <v>-29.5</v>
      </c>
      <c r="H1112" s="3">
        <v>29.5</v>
      </c>
      <c r="I1112" s="3">
        <v>0.37</v>
      </c>
      <c r="J1112" s="1" t="s">
        <v>30</v>
      </c>
      <c r="K1112" s="3">
        <v>0</v>
      </c>
      <c r="L1112" s="3">
        <v>0</v>
      </c>
      <c r="M1112" s="1" t="s">
        <v>31</v>
      </c>
      <c r="N1112" s="3">
        <v>0</v>
      </c>
      <c r="O1112" s="3">
        <v>0</v>
      </c>
      <c r="P1112" s="1" t="s">
        <v>31</v>
      </c>
      <c r="Q1112" s="3">
        <v>29.5</v>
      </c>
      <c r="R1112" s="3">
        <v>0.49</v>
      </c>
      <c r="S1112" s="1" t="s">
        <v>32</v>
      </c>
      <c r="T1112" s="3">
        <v>29.5</v>
      </c>
      <c r="U1112" s="3">
        <v>2.2400000000000002</v>
      </c>
      <c r="V1112" s="1" t="s">
        <v>32</v>
      </c>
      <c r="W1112" s="1" t="s">
        <v>33</v>
      </c>
      <c r="X1112" s="1" t="s">
        <v>800</v>
      </c>
      <c r="Y1112" s="1" t="s">
        <v>55</v>
      </c>
      <c r="Z1112" s="1" t="s">
        <v>461</v>
      </c>
      <c r="AA1112" s="1" t="s">
        <v>462</v>
      </c>
    </row>
    <row r="1113" spans="1:27" hidden="1" x14ac:dyDescent="0.25">
      <c r="A1113" s="1" t="s">
        <v>26</v>
      </c>
      <c r="B1113" s="1" t="s">
        <v>2072</v>
      </c>
      <c r="C1113" s="2">
        <v>42331</v>
      </c>
      <c r="D1113" s="1" t="s">
        <v>459</v>
      </c>
      <c r="E1113" s="7" t="str">
        <f>VLOOKUP(TRIM(D1113)*1,CFOP!A:B,2,FALSE)</f>
        <v>Não</v>
      </c>
      <c r="F1113" s="1" t="s">
        <v>29</v>
      </c>
      <c r="G1113" s="3">
        <v>-29.5</v>
      </c>
      <c r="H1113" s="3">
        <v>29.5</v>
      </c>
      <c r="I1113" s="3">
        <v>0.37</v>
      </c>
      <c r="J1113" s="1" t="s">
        <v>30</v>
      </c>
      <c r="K1113" s="3">
        <v>0</v>
      </c>
      <c r="L1113" s="3">
        <v>0</v>
      </c>
      <c r="M1113" s="1" t="s">
        <v>31</v>
      </c>
      <c r="N1113" s="3">
        <v>0</v>
      </c>
      <c r="O1113" s="3">
        <v>0</v>
      </c>
      <c r="P1113" s="1" t="s">
        <v>31</v>
      </c>
      <c r="Q1113" s="3">
        <v>29.5</v>
      </c>
      <c r="R1113" s="3">
        <v>0.49</v>
      </c>
      <c r="S1113" s="1" t="s">
        <v>32</v>
      </c>
      <c r="T1113" s="3">
        <v>29.5</v>
      </c>
      <c r="U1113" s="3">
        <v>2.2400000000000002</v>
      </c>
      <c r="V1113" s="1" t="s">
        <v>32</v>
      </c>
      <c r="W1113" s="1" t="s">
        <v>33</v>
      </c>
      <c r="X1113" s="1" t="s">
        <v>800</v>
      </c>
      <c r="Y1113" s="1" t="s">
        <v>55</v>
      </c>
      <c r="Z1113" s="1" t="s">
        <v>461</v>
      </c>
      <c r="AA1113" s="1" t="s">
        <v>462</v>
      </c>
    </row>
    <row r="1114" spans="1:27" hidden="1" x14ac:dyDescent="0.25">
      <c r="A1114" s="1" t="s">
        <v>26</v>
      </c>
      <c r="B1114" s="1" t="s">
        <v>2073</v>
      </c>
      <c r="C1114" s="2">
        <v>42331</v>
      </c>
      <c r="D1114" s="1" t="s">
        <v>459</v>
      </c>
      <c r="E1114" s="7" t="str">
        <f>VLOOKUP(TRIM(D1114)*1,CFOP!A:B,2,FALSE)</f>
        <v>Não</v>
      </c>
      <c r="F1114" s="1" t="s">
        <v>29</v>
      </c>
      <c r="G1114" s="3">
        <v>-29.5</v>
      </c>
      <c r="H1114" s="3">
        <v>29.5</v>
      </c>
      <c r="I1114" s="3">
        <v>0.37</v>
      </c>
      <c r="J1114" s="1" t="s">
        <v>30</v>
      </c>
      <c r="K1114" s="3">
        <v>0</v>
      </c>
      <c r="L1114" s="3">
        <v>0</v>
      </c>
      <c r="M1114" s="1" t="s">
        <v>31</v>
      </c>
      <c r="N1114" s="3">
        <v>0</v>
      </c>
      <c r="O1114" s="3">
        <v>0</v>
      </c>
      <c r="P1114" s="1" t="s">
        <v>31</v>
      </c>
      <c r="Q1114" s="3">
        <v>29.5</v>
      </c>
      <c r="R1114" s="3">
        <v>0.49</v>
      </c>
      <c r="S1114" s="1" t="s">
        <v>32</v>
      </c>
      <c r="T1114" s="3">
        <v>29.5</v>
      </c>
      <c r="U1114" s="3">
        <v>2.2400000000000002</v>
      </c>
      <c r="V1114" s="1" t="s">
        <v>32</v>
      </c>
      <c r="W1114" s="1" t="s">
        <v>33</v>
      </c>
      <c r="X1114" s="1" t="s">
        <v>800</v>
      </c>
      <c r="Y1114" s="1" t="s">
        <v>55</v>
      </c>
      <c r="Z1114" s="1" t="s">
        <v>461</v>
      </c>
      <c r="AA1114" s="1" t="s">
        <v>462</v>
      </c>
    </row>
    <row r="1115" spans="1:27" hidden="1" x14ac:dyDescent="0.25">
      <c r="A1115" s="1" t="s">
        <v>26</v>
      </c>
      <c r="B1115" s="1" t="s">
        <v>2074</v>
      </c>
      <c r="C1115" s="2">
        <v>42331</v>
      </c>
      <c r="D1115" s="1" t="s">
        <v>459</v>
      </c>
      <c r="E1115" s="7" t="str">
        <f>VLOOKUP(TRIM(D1115)*1,CFOP!A:B,2,FALSE)</f>
        <v>Não</v>
      </c>
      <c r="F1115" s="1" t="s">
        <v>29</v>
      </c>
      <c r="G1115" s="3">
        <v>-29.5</v>
      </c>
      <c r="H1115" s="3">
        <v>29.5</v>
      </c>
      <c r="I1115" s="3">
        <v>0.37</v>
      </c>
      <c r="J1115" s="1" t="s">
        <v>30</v>
      </c>
      <c r="K1115" s="3">
        <v>0</v>
      </c>
      <c r="L1115" s="3">
        <v>0</v>
      </c>
      <c r="M1115" s="1" t="s">
        <v>31</v>
      </c>
      <c r="N1115" s="3">
        <v>0</v>
      </c>
      <c r="O1115" s="3">
        <v>0</v>
      </c>
      <c r="P1115" s="1" t="s">
        <v>31</v>
      </c>
      <c r="Q1115" s="3">
        <v>29.5</v>
      </c>
      <c r="R1115" s="3">
        <v>0.49</v>
      </c>
      <c r="S1115" s="1" t="s">
        <v>32</v>
      </c>
      <c r="T1115" s="3">
        <v>29.5</v>
      </c>
      <c r="U1115" s="3">
        <v>2.2400000000000002</v>
      </c>
      <c r="V1115" s="1" t="s">
        <v>32</v>
      </c>
      <c r="W1115" s="1" t="s">
        <v>33</v>
      </c>
      <c r="X1115" s="1" t="s">
        <v>800</v>
      </c>
      <c r="Y1115" s="1" t="s">
        <v>55</v>
      </c>
      <c r="Z1115" s="1" t="s">
        <v>461</v>
      </c>
      <c r="AA1115" s="1" t="s">
        <v>462</v>
      </c>
    </row>
    <row r="1116" spans="1:27" hidden="1" x14ac:dyDescent="0.25">
      <c r="A1116" s="1" t="s">
        <v>26</v>
      </c>
      <c r="B1116" s="1" t="s">
        <v>2075</v>
      </c>
      <c r="C1116" s="2">
        <v>42331</v>
      </c>
      <c r="D1116" s="1" t="s">
        <v>459</v>
      </c>
      <c r="E1116" s="7" t="str">
        <f>VLOOKUP(TRIM(D1116)*1,CFOP!A:B,2,FALSE)</f>
        <v>Não</v>
      </c>
      <c r="F1116" s="1" t="s">
        <v>29</v>
      </c>
      <c r="G1116" s="3">
        <v>-29.5</v>
      </c>
      <c r="H1116" s="3">
        <v>29.5</v>
      </c>
      <c r="I1116" s="3">
        <v>0.37</v>
      </c>
      <c r="J1116" s="1" t="s">
        <v>30</v>
      </c>
      <c r="K1116" s="3">
        <v>0</v>
      </c>
      <c r="L1116" s="3">
        <v>0</v>
      </c>
      <c r="M1116" s="1" t="s">
        <v>31</v>
      </c>
      <c r="N1116" s="3">
        <v>0</v>
      </c>
      <c r="O1116" s="3">
        <v>0</v>
      </c>
      <c r="P1116" s="1" t="s">
        <v>31</v>
      </c>
      <c r="Q1116" s="3">
        <v>29.5</v>
      </c>
      <c r="R1116" s="3">
        <v>0.49</v>
      </c>
      <c r="S1116" s="1" t="s">
        <v>32</v>
      </c>
      <c r="T1116" s="3">
        <v>29.5</v>
      </c>
      <c r="U1116" s="3">
        <v>2.2400000000000002</v>
      </c>
      <c r="V1116" s="1" t="s">
        <v>32</v>
      </c>
      <c r="W1116" s="1" t="s">
        <v>33</v>
      </c>
      <c r="X1116" s="1" t="s">
        <v>800</v>
      </c>
      <c r="Y1116" s="1" t="s">
        <v>55</v>
      </c>
      <c r="Z1116" s="1" t="s">
        <v>461</v>
      </c>
      <c r="AA1116" s="1" t="s">
        <v>462</v>
      </c>
    </row>
    <row r="1117" spans="1:27" hidden="1" x14ac:dyDescent="0.25">
      <c r="A1117" s="1" t="s">
        <v>26</v>
      </c>
      <c r="B1117" s="1" t="s">
        <v>2076</v>
      </c>
      <c r="C1117" s="2">
        <v>42331</v>
      </c>
      <c r="D1117" s="1" t="s">
        <v>459</v>
      </c>
      <c r="E1117" s="7" t="str">
        <f>VLOOKUP(TRIM(D1117)*1,CFOP!A:B,2,FALSE)</f>
        <v>Não</v>
      </c>
      <c r="F1117" s="1" t="s">
        <v>29</v>
      </c>
      <c r="G1117" s="3">
        <v>-29.5</v>
      </c>
      <c r="H1117" s="3">
        <v>29.5</v>
      </c>
      <c r="I1117" s="3">
        <v>0.37</v>
      </c>
      <c r="J1117" s="1" t="s">
        <v>30</v>
      </c>
      <c r="K1117" s="3">
        <v>0</v>
      </c>
      <c r="L1117" s="3">
        <v>0</v>
      </c>
      <c r="M1117" s="1" t="s">
        <v>31</v>
      </c>
      <c r="N1117" s="3">
        <v>0</v>
      </c>
      <c r="O1117" s="3">
        <v>0</v>
      </c>
      <c r="P1117" s="1" t="s">
        <v>31</v>
      </c>
      <c r="Q1117" s="3">
        <v>29.5</v>
      </c>
      <c r="R1117" s="3">
        <v>0.49</v>
      </c>
      <c r="S1117" s="1" t="s">
        <v>32</v>
      </c>
      <c r="T1117" s="3">
        <v>29.5</v>
      </c>
      <c r="U1117" s="3">
        <v>2.2400000000000002</v>
      </c>
      <c r="V1117" s="1" t="s">
        <v>32</v>
      </c>
      <c r="W1117" s="1" t="s">
        <v>33</v>
      </c>
      <c r="X1117" s="1" t="s">
        <v>800</v>
      </c>
      <c r="Y1117" s="1" t="s">
        <v>55</v>
      </c>
      <c r="Z1117" s="1" t="s">
        <v>461</v>
      </c>
      <c r="AA1117" s="1" t="s">
        <v>462</v>
      </c>
    </row>
    <row r="1118" spans="1:27" hidden="1" x14ac:dyDescent="0.25">
      <c r="A1118" s="1" t="s">
        <v>26</v>
      </c>
      <c r="B1118" s="1" t="s">
        <v>2077</v>
      </c>
      <c r="C1118" s="2">
        <v>42331</v>
      </c>
      <c r="D1118" s="1" t="s">
        <v>459</v>
      </c>
      <c r="E1118" s="7" t="str">
        <f>VLOOKUP(TRIM(D1118)*1,CFOP!A:B,2,FALSE)</f>
        <v>Não</v>
      </c>
      <c r="F1118" s="1" t="s">
        <v>29</v>
      </c>
      <c r="G1118" s="3">
        <v>-29.5</v>
      </c>
      <c r="H1118" s="3">
        <v>29.5</v>
      </c>
      <c r="I1118" s="3">
        <v>0.37</v>
      </c>
      <c r="J1118" s="1" t="s">
        <v>30</v>
      </c>
      <c r="K1118" s="3">
        <v>0</v>
      </c>
      <c r="L1118" s="3">
        <v>0</v>
      </c>
      <c r="M1118" s="1" t="s">
        <v>31</v>
      </c>
      <c r="N1118" s="3">
        <v>0</v>
      </c>
      <c r="O1118" s="3">
        <v>0</v>
      </c>
      <c r="P1118" s="1" t="s">
        <v>31</v>
      </c>
      <c r="Q1118" s="3">
        <v>29.5</v>
      </c>
      <c r="R1118" s="3">
        <v>0.49</v>
      </c>
      <c r="S1118" s="1" t="s">
        <v>32</v>
      </c>
      <c r="T1118" s="3">
        <v>29.5</v>
      </c>
      <c r="U1118" s="3">
        <v>2.2400000000000002</v>
      </c>
      <c r="V1118" s="1" t="s">
        <v>32</v>
      </c>
      <c r="W1118" s="1" t="s">
        <v>33</v>
      </c>
      <c r="X1118" s="1" t="s">
        <v>800</v>
      </c>
      <c r="Y1118" s="1" t="s">
        <v>55</v>
      </c>
      <c r="Z1118" s="1" t="s">
        <v>461</v>
      </c>
      <c r="AA1118" s="1" t="s">
        <v>462</v>
      </c>
    </row>
    <row r="1119" spans="1:27" hidden="1" x14ac:dyDescent="0.25">
      <c r="A1119" s="1" t="s">
        <v>26</v>
      </c>
      <c r="B1119" s="1" t="s">
        <v>2078</v>
      </c>
      <c r="C1119" s="2">
        <v>42331</v>
      </c>
      <c r="D1119" s="1" t="s">
        <v>459</v>
      </c>
      <c r="E1119" s="7" t="str">
        <f>VLOOKUP(TRIM(D1119)*1,CFOP!A:B,2,FALSE)</f>
        <v>Não</v>
      </c>
      <c r="F1119" s="1" t="s">
        <v>29</v>
      </c>
      <c r="G1119" s="3">
        <v>-29.5</v>
      </c>
      <c r="H1119" s="3">
        <v>29.5</v>
      </c>
      <c r="I1119" s="3">
        <v>0.37</v>
      </c>
      <c r="J1119" s="1" t="s">
        <v>30</v>
      </c>
      <c r="K1119" s="3">
        <v>0</v>
      </c>
      <c r="L1119" s="3">
        <v>0</v>
      </c>
      <c r="M1119" s="1" t="s">
        <v>31</v>
      </c>
      <c r="N1119" s="3">
        <v>0</v>
      </c>
      <c r="O1119" s="3">
        <v>0</v>
      </c>
      <c r="P1119" s="1" t="s">
        <v>31</v>
      </c>
      <c r="Q1119" s="3">
        <v>29.5</v>
      </c>
      <c r="R1119" s="3">
        <v>0.49</v>
      </c>
      <c r="S1119" s="1" t="s">
        <v>32</v>
      </c>
      <c r="T1119" s="3">
        <v>29.5</v>
      </c>
      <c r="U1119" s="3">
        <v>2.2400000000000002</v>
      </c>
      <c r="V1119" s="1" t="s">
        <v>32</v>
      </c>
      <c r="W1119" s="1" t="s">
        <v>33</v>
      </c>
      <c r="X1119" s="1" t="s">
        <v>800</v>
      </c>
      <c r="Y1119" s="1" t="s">
        <v>55</v>
      </c>
      <c r="Z1119" s="1" t="s">
        <v>461</v>
      </c>
      <c r="AA1119" s="1" t="s">
        <v>462</v>
      </c>
    </row>
    <row r="1120" spans="1:27" hidden="1" x14ac:dyDescent="0.25">
      <c r="A1120" s="1" t="s">
        <v>26</v>
      </c>
      <c r="B1120" s="1" t="s">
        <v>2079</v>
      </c>
      <c r="C1120" s="2">
        <v>42331</v>
      </c>
      <c r="D1120" s="1" t="s">
        <v>459</v>
      </c>
      <c r="E1120" s="7" t="str">
        <f>VLOOKUP(TRIM(D1120)*1,CFOP!A:B,2,FALSE)</f>
        <v>Não</v>
      </c>
      <c r="F1120" s="1" t="s">
        <v>29</v>
      </c>
      <c r="G1120" s="3">
        <v>-29.5</v>
      </c>
      <c r="H1120" s="3">
        <v>29.5</v>
      </c>
      <c r="I1120" s="3">
        <v>0.37</v>
      </c>
      <c r="J1120" s="1" t="s">
        <v>30</v>
      </c>
      <c r="K1120" s="3">
        <v>0</v>
      </c>
      <c r="L1120" s="3">
        <v>0</v>
      </c>
      <c r="M1120" s="1" t="s">
        <v>31</v>
      </c>
      <c r="N1120" s="3">
        <v>0</v>
      </c>
      <c r="O1120" s="3">
        <v>0</v>
      </c>
      <c r="P1120" s="1" t="s">
        <v>31</v>
      </c>
      <c r="Q1120" s="3">
        <v>29.5</v>
      </c>
      <c r="R1120" s="3">
        <v>0.49</v>
      </c>
      <c r="S1120" s="1" t="s">
        <v>32</v>
      </c>
      <c r="T1120" s="3">
        <v>29.5</v>
      </c>
      <c r="U1120" s="3">
        <v>2.2400000000000002</v>
      </c>
      <c r="V1120" s="1" t="s">
        <v>32</v>
      </c>
      <c r="W1120" s="1" t="s">
        <v>33</v>
      </c>
      <c r="X1120" s="1" t="s">
        <v>800</v>
      </c>
      <c r="Y1120" s="1" t="s">
        <v>55</v>
      </c>
      <c r="Z1120" s="1" t="s">
        <v>461</v>
      </c>
      <c r="AA1120" s="1" t="s">
        <v>462</v>
      </c>
    </row>
    <row r="1121" spans="1:27" hidden="1" x14ac:dyDescent="0.25">
      <c r="A1121" s="1" t="s">
        <v>26</v>
      </c>
      <c r="B1121" s="1" t="s">
        <v>2080</v>
      </c>
      <c r="C1121" s="2">
        <v>42331</v>
      </c>
      <c r="D1121" s="1" t="s">
        <v>459</v>
      </c>
      <c r="E1121" s="7" t="str">
        <f>VLOOKUP(TRIM(D1121)*1,CFOP!A:B,2,FALSE)</f>
        <v>Não</v>
      </c>
      <c r="F1121" s="1" t="s">
        <v>29</v>
      </c>
      <c r="G1121" s="3">
        <v>-22</v>
      </c>
      <c r="H1121" s="3">
        <v>22</v>
      </c>
      <c r="I1121" s="3">
        <v>0.28000000000000003</v>
      </c>
      <c r="J1121" s="1" t="s">
        <v>30</v>
      </c>
      <c r="K1121" s="3">
        <v>0</v>
      </c>
      <c r="L1121" s="3">
        <v>0</v>
      </c>
      <c r="M1121" s="1" t="s">
        <v>31</v>
      </c>
      <c r="N1121" s="3">
        <v>0</v>
      </c>
      <c r="O1121" s="3">
        <v>0</v>
      </c>
      <c r="P1121" s="1" t="s">
        <v>31</v>
      </c>
      <c r="Q1121" s="3">
        <v>22</v>
      </c>
      <c r="R1121" s="3">
        <v>0.36</v>
      </c>
      <c r="S1121" s="1" t="s">
        <v>32</v>
      </c>
      <c r="T1121" s="3">
        <v>22</v>
      </c>
      <c r="U1121" s="3">
        <v>1.67</v>
      </c>
      <c r="V1121" s="1" t="s">
        <v>32</v>
      </c>
      <c r="W1121" s="1" t="s">
        <v>33</v>
      </c>
      <c r="X1121" s="1" t="s">
        <v>800</v>
      </c>
      <c r="Y1121" s="1" t="s">
        <v>55</v>
      </c>
      <c r="Z1121" s="1" t="s">
        <v>461</v>
      </c>
      <c r="AA1121" s="1" t="s">
        <v>462</v>
      </c>
    </row>
    <row r="1122" spans="1:27" hidden="1" x14ac:dyDescent="0.25">
      <c r="A1122" s="1" t="s">
        <v>26</v>
      </c>
      <c r="B1122" s="1" t="s">
        <v>2081</v>
      </c>
      <c r="C1122" s="2">
        <v>42331</v>
      </c>
      <c r="D1122" s="1" t="s">
        <v>459</v>
      </c>
      <c r="E1122" s="7" t="str">
        <f>VLOOKUP(TRIM(D1122)*1,CFOP!A:B,2,FALSE)</f>
        <v>Não</v>
      </c>
      <c r="F1122" s="1" t="s">
        <v>29</v>
      </c>
      <c r="G1122" s="3">
        <v>-22</v>
      </c>
      <c r="H1122" s="3">
        <v>22</v>
      </c>
      <c r="I1122" s="3">
        <v>0.28000000000000003</v>
      </c>
      <c r="J1122" s="1" t="s">
        <v>30</v>
      </c>
      <c r="K1122" s="3">
        <v>0</v>
      </c>
      <c r="L1122" s="3">
        <v>0</v>
      </c>
      <c r="M1122" s="1" t="s">
        <v>31</v>
      </c>
      <c r="N1122" s="3">
        <v>0</v>
      </c>
      <c r="O1122" s="3">
        <v>0</v>
      </c>
      <c r="P1122" s="1" t="s">
        <v>31</v>
      </c>
      <c r="Q1122" s="3">
        <v>22</v>
      </c>
      <c r="R1122" s="3">
        <v>0.36</v>
      </c>
      <c r="S1122" s="1" t="s">
        <v>32</v>
      </c>
      <c r="T1122" s="3">
        <v>22</v>
      </c>
      <c r="U1122" s="3">
        <v>1.67</v>
      </c>
      <c r="V1122" s="1" t="s">
        <v>32</v>
      </c>
      <c r="W1122" s="1" t="s">
        <v>33</v>
      </c>
      <c r="X1122" s="1" t="s">
        <v>800</v>
      </c>
      <c r="Y1122" s="1" t="s">
        <v>55</v>
      </c>
      <c r="Z1122" s="1" t="s">
        <v>461</v>
      </c>
      <c r="AA1122" s="1" t="s">
        <v>462</v>
      </c>
    </row>
    <row r="1123" spans="1:27" hidden="1" x14ac:dyDescent="0.25">
      <c r="A1123" s="1" t="s">
        <v>26</v>
      </c>
      <c r="B1123" s="1" t="s">
        <v>2082</v>
      </c>
      <c r="C1123" s="2">
        <v>42331</v>
      </c>
      <c r="D1123" s="1" t="s">
        <v>459</v>
      </c>
      <c r="E1123" s="7" t="str">
        <f>VLOOKUP(TRIM(D1123)*1,CFOP!A:B,2,FALSE)</f>
        <v>Não</v>
      </c>
      <c r="F1123" s="1" t="s">
        <v>29</v>
      </c>
      <c r="G1123" s="3">
        <v>-22</v>
      </c>
      <c r="H1123" s="3">
        <v>22</v>
      </c>
      <c r="I1123" s="3">
        <v>0.28000000000000003</v>
      </c>
      <c r="J1123" s="1" t="s">
        <v>30</v>
      </c>
      <c r="K1123" s="3">
        <v>0</v>
      </c>
      <c r="L1123" s="3">
        <v>0</v>
      </c>
      <c r="M1123" s="1" t="s">
        <v>31</v>
      </c>
      <c r="N1123" s="3">
        <v>0</v>
      </c>
      <c r="O1123" s="3">
        <v>0</v>
      </c>
      <c r="P1123" s="1" t="s">
        <v>31</v>
      </c>
      <c r="Q1123" s="3">
        <v>22</v>
      </c>
      <c r="R1123" s="3">
        <v>0.36</v>
      </c>
      <c r="S1123" s="1" t="s">
        <v>32</v>
      </c>
      <c r="T1123" s="3">
        <v>22</v>
      </c>
      <c r="U1123" s="3">
        <v>1.67</v>
      </c>
      <c r="V1123" s="1" t="s">
        <v>32</v>
      </c>
      <c r="W1123" s="1" t="s">
        <v>33</v>
      </c>
      <c r="X1123" s="1" t="s">
        <v>800</v>
      </c>
      <c r="Y1123" s="1" t="s">
        <v>55</v>
      </c>
      <c r="Z1123" s="1" t="s">
        <v>461</v>
      </c>
      <c r="AA1123" s="1" t="s">
        <v>462</v>
      </c>
    </row>
    <row r="1124" spans="1:27" hidden="1" x14ac:dyDescent="0.25">
      <c r="A1124" s="1" t="s">
        <v>26</v>
      </c>
      <c r="B1124" s="1" t="s">
        <v>2083</v>
      </c>
      <c r="C1124" s="2">
        <v>42331</v>
      </c>
      <c r="D1124" s="1" t="s">
        <v>459</v>
      </c>
      <c r="E1124" s="7" t="str">
        <f>VLOOKUP(TRIM(D1124)*1,CFOP!A:B,2,FALSE)</f>
        <v>Não</v>
      </c>
      <c r="F1124" s="1" t="s">
        <v>29</v>
      </c>
      <c r="G1124" s="3">
        <v>-160</v>
      </c>
      <c r="H1124" s="3">
        <v>160</v>
      </c>
      <c r="I1124" s="3">
        <v>2</v>
      </c>
      <c r="J1124" s="1" t="s">
        <v>30</v>
      </c>
      <c r="K1124" s="3">
        <v>0</v>
      </c>
      <c r="L1124" s="3">
        <v>0</v>
      </c>
      <c r="M1124" s="1" t="s">
        <v>31</v>
      </c>
      <c r="N1124" s="3">
        <v>0</v>
      </c>
      <c r="O1124" s="3">
        <v>0</v>
      </c>
      <c r="P1124" s="1" t="s">
        <v>31</v>
      </c>
      <c r="Q1124" s="3">
        <v>160</v>
      </c>
      <c r="R1124" s="3">
        <v>2.64</v>
      </c>
      <c r="S1124" s="1" t="s">
        <v>32</v>
      </c>
      <c r="T1124" s="3">
        <v>160</v>
      </c>
      <c r="U1124" s="3">
        <v>12.16</v>
      </c>
      <c r="V1124" s="1" t="s">
        <v>32</v>
      </c>
      <c r="W1124" s="1" t="s">
        <v>33</v>
      </c>
      <c r="X1124" s="1" t="s">
        <v>800</v>
      </c>
      <c r="Y1124" s="1" t="s">
        <v>55</v>
      </c>
      <c r="Z1124" s="1" t="s">
        <v>461</v>
      </c>
      <c r="AA1124" s="1" t="s">
        <v>462</v>
      </c>
    </row>
    <row r="1125" spans="1:27" hidden="1" x14ac:dyDescent="0.25">
      <c r="A1125" s="1" t="s">
        <v>26</v>
      </c>
      <c r="B1125" s="1" t="s">
        <v>2084</v>
      </c>
      <c r="C1125" s="2">
        <v>42331</v>
      </c>
      <c r="D1125" s="1" t="s">
        <v>459</v>
      </c>
      <c r="E1125" s="7" t="str">
        <f>VLOOKUP(TRIM(D1125)*1,CFOP!A:B,2,FALSE)</f>
        <v>Não</v>
      </c>
      <c r="F1125" s="1" t="s">
        <v>29</v>
      </c>
      <c r="G1125" s="3">
        <v>-200</v>
      </c>
      <c r="H1125" s="3">
        <v>200</v>
      </c>
      <c r="I1125" s="3">
        <v>2.5</v>
      </c>
      <c r="J1125" s="1" t="s">
        <v>30</v>
      </c>
      <c r="K1125" s="3">
        <v>0</v>
      </c>
      <c r="L1125" s="3">
        <v>0</v>
      </c>
      <c r="M1125" s="1" t="s">
        <v>31</v>
      </c>
      <c r="N1125" s="3">
        <v>0</v>
      </c>
      <c r="O1125" s="3">
        <v>0</v>
      </c>
      <c r="P1125" s="1" t="s">
        <v>31</v>
      </c>
      <c r="Q1125" s="3">
        <v>200</v>
      </c>
      <c r="R1125" s="3">
        <v>3.3000000000000003</v>
      </c>
      <c r="S1125" s="1" t="s">
        <v>32</v>
      </c>
      <c r="T1125" s="3">
        <v>200</v>
      </c>
      <c r="U1125" s="3">
        <v>15.200000000000001</v>
      </c>
      <c r="V1125" s="1" t="s">
        <v>32</v>
      </c>
      <c r="W1125" s="1" t="s">
        <v>33</v>
      </c>
      <c r="X1125" s="1" t="s">
        <v>800</v>
      </c>
      <c r="Y1125" s="1" t="s">
        <v>55</v>
      </c>
      <c r="Z1125" s="1" t="s">
        <v>461</v>
      </c>
      <c r="AA1125" s="1" t="s">
        <v>462</v>
      </c>
    </row>
    <row r="1126" spans="1:27" hidden="1" x14ac:dyDescent="0.25">
      <c r="A1126" s="1" t="s">
        <v>26</v>
      </c>
      <c r="B1126" s="1" t="s">
        <v>2085</v>
      </c>
      <c r="C1126" s="2">
        <v>42331</v>
      </c>
      <c r="D1126" s="1" t="s">
        <v>459</v>
      </c>
      <c r="E1126" s="7" t="str">
        <f>VLOOKUP(TRIM(D1126)*1,CFOP!A:B,2,FALSE)</f>
        <v>Não</v>
      </c>
      <c r="F1126" s="1" t="s">
        <v>29</v>
      </c>
      <c r="G1126" s="3">
        <v>-79.5</v>
      </c>
      <c r="H1126" s="3">
        <v>79.5</v>
      </c>
      <c r="I1126" s="3">
        <v>0.99</v>
      </c>
      <c r="J1126" s="1" t="s">
        <v>30</v>
      </c>
      <c r="K1126" s="3">
        <v>0</v>
      </c>
      <c r="L1126" s="3">
        <v>0</v>
      </c>
      <c r="M1126" s="1" t="s">
        <v>31</v>
      </c>
      <c r="N1126" s="3">
        <v>0</v>
      </c>
      <c r="O1126" s="3">
        <v>0</v>
      </c>
      <c r="P1126" s="1" t="s">
        <v>31</v>
      </c>
      <c r="Q1126" s="3">
        <v>79.5</v>
      </c>
      <c r="R1126" s="3">
        <v>1.31</v>
      </c>
      <c r="S1126" s="1" t="s">
        <v>32</v>
      </c>
      <c r="T1126" s="3">
        <v>79.5</v>
      </c>
      <c r="U1126" s="3">
        <v>6.04</v>
      </c>
      <c r="V1126" s="1" t="s">
        <v>32</v>
      </c>
      <c r="W1126" s="1" t="s">
        <v>33</v>
      </c>
      <c r="X1126" s="1" t="s">
        <v>800</v>
      </c>
      <c r="Y1126" s="1" t="s">
        <v>55</v>
      </c>
      <c r="Z1126" s="1" t="s">
        <v>461</v>
      </c>
      <c r="AA1126" s="1" t="s">
        <v>462</v>
      </c>
    </row>
    <row r="1127" spans="1:27" hidden="1" x14ac:dyDescent="0.25">
      <c r="A1127" s="1" t="s">
        <v>26</v>
      </c>
      <c r="B1127" s="1" t="s">
        <v>2086</v>
      </c>
      <c r="C1127" s="2">
        <v>42331</v>
      </c>
      <c r="D1127" s="1" t="s">
        <v>459</v>
      </c>
      <c r="E1127" s="7" t="str">
        <f>VLOOKUP(TRIM(D1127)*1,CFOP!A:B,2,FALSE)</f>
        <v>Não</v>
      </c>
      <c r="F1127" s="1" t="s">
        <v>29</v>
      </c>
      <c r="G1127" s="3">
        <v>-160</v>
      </c>
      <c r="H1127" s="3">
        <v>160</v>
      </c>
      <c r="I1127" s="3">
        <v>2</v>
      </c>
      <c r="J1127" s="1" t="s">
        <v>30</v>
      </c>
      <c r="K1127" s="3">
        <v>0</v>
      </c>
      <c r="L1127" s="3">
        <v>0</v>
      </c>
      <c r="M1127" s="1" t="s">
        <v>31</v>
      </c>
      <c r="N1127" s="3">
        <v>0</v>
      </c>
      <c r="O1127" s="3">
        <v>0</v>
      </c>
      <c r="P1127" s="1" t="s">
        <v>31</v>
      </c>
      <c r="Q1127" s="3">
        <v>160</v>
      </c>
      <c r="R1127" s="3">
        <v>2.64</v>
      </c>
      <c r="S1127" s="1" t="s">
        <v>32</v>
      </c>
      <c r="T1127" s="3">
        <v>160</v>
      </c>
      <c r="U1127" s="3">
        <v>12.16</v>
      </c>
      <c r="V1127" s="1" t="s">
        <v>32</v>
      </c>
      <c r="W1127" s="1" t="s">
        <v>33</v>
      </c>
      <c r="X1127" s="1" t="s">
        <v>800</v>
      </c>
      <c r="Y1127" s="1" t="s">
        <v>55</v>
      </c>
      <c r="Z1127" s="1" t="s">
        <v>461</v>
      </c>
      <c r="AA1127" s="1" t="s">
        <v>462</v>
      </c>
    </row>
    <row r="1128" spans="1:27" hidden="1" x14ac:dyDescent="0.25">
      <c r="A1128" s="1" t="s">
        <v>26</v>
      </c>
      <c r="B1128" s="1" t="s">
        <v>2087</v>
      </c>
      <c r="C1128" s="2">
        <v>42331</v>
      </c>
      <c r="D1128" s="1" t="s">
        <v>459</v>
      </c>
      <c r="E1128" s="7" t="str">
        <f>VLOOKUP(TRIM(D1128)*1,CFOP!A:B,2,FALSE)</f>
        <v>Não</v>
      </c>
      <c r="F1128" s="1" t="s">
        <v>29</v>
      </c>
      <c r="G1128" s="3">
        <v>-79.5</v>
      </c>
      <c r="H1128" s="3">
        <v>79.5</v>
      </c>
      <c r="I1128" s="3">
        <v>0.99</v>
      </c>
      <c r="J1128" s="1" t="s">
        <v>30</v>
      </c>
      <c r="K1128" s="3">
        <v>0</v>
      </c>
      <c r="L1128" s="3">
        <v>0</v>
      </c>
      <c r="M1128" s="1" t="s">
        <v>31</v>
      </c>
      <c r="N1128" s="3">
        <v>0</v>
      </c>
      <c r="O1128" s="3">
        <v>0</v>
      </c>
      <c r="P1128" s="1" t="s">
        <v>31</v>
      </c>
      <c r="Q1128" s="3">
        <v>79.5</v>
      </c>
      <c r="R1128" s="3">
        <v>1.31</v>
      </c>
      <c r="S1128" s="1" t="s">
        <v>32</v>
      </c>
      <c r="T1128" s="3">
        <v>79.5</v>
      </c>
      <c r="U1128" s="3">
        <v>6.04</v>
      </c>
      <c r="V1128" s="1" t="s">
        <v>32</v>
      </c>
      <c r="W1128" s="1" t="s">
        <v>33</v>
      </c>
      <c r="X1128" s="1" t="s">
        <v>800</v>
      </c>
      <c r="Y1128" s="1" t="s">
        <v>55</v>
      </c>
      <c r="Z1128" s="1" t="s">
        <v>461</v>
      </c>
      <c r="AA1128" s="1" t="s">
        <v>462</v>
      </c>
    </row>
    <row r="1129" spans="1:27" hidden="1" x14ac:dyDescent="0.25">
      <c r="A1129" s="1" t="s">
        <v>26</v>
      </c>
      <c r="B1129" s="1" t="s">
        <v>2088</v>
      </c>
      <c r="C1129" s="2">
        <v>42331</v>
      </c>
      <c r="D1129" s="1" t="s">
        <v>459</v>
      </c>
      <c r="E1129" s="7" t="str">
        <f>VLOOKUP(TRIM(D1129)*1,CFOP!A:B,2,FALSE)</f>
        <v>Não</v>
      </c>
      <c r="F1129" s="1" t="s">
        <v>29</v>
      </c>
      <c r="G1129" s="3">
        <v>-200</v>
      </c>
      <c r="H1129" s="3">
        <v>200</v>
      </c>
      <c r="I1129" s="3">
        <v>2.5</v>
      </c>
      <c r="J1129" s="1" t="s">
        <v>30</v>
      </c>
      <c r="K1129" s="3">
        <v>0</v>
      </c>
      <c r="L1129" s="3">
        <v>0</v>
      </c>
      <c r="M1129" s="1" t="s">
        <v>31</v>
      </c>
      <c r="N1129" s="3">
        <v>0</v>
      </c>
      <c r="O1129" s="3">
        <v>0</v>
      </c>
      <c r="P1129" s="1" t="s">
        <v>31</v>
      </c>
      <c r="Q1129" s="3">
        <v>200</v>
      </c>
      <c r="R1129" s="3">
        <v>3.3000000000000003</v>
      </c>
      <c r="S1129" s="1" t="s">
        <v>32</v>
      </c>
      <c r="T1129" s="3">
        <v>200</v>
      </c>
      <c r="U1129" s="3">
        <v>15.200000000000001</v>
      </c>
      <c r="V1129" s="1" t="s">
        <v>32</v>
      </c>
      <c r="W1129" s="1" t="s">
        <v>33</v>
      </c>
      <c r="X1129" s="1" t="s">
        <v>800</v>
      </c>
      <c r="Y1129" s="1" t="s">
        <v>55</v>
      </c>
      <c r="Z1129" s="1" t="s">
        <v>461</v>
      </c>
      <c r="AA1129" s="1" t="s">
        <v>462</v>
      </c>
    </row>
    <row r="1130" spans="1:27" hidden="1" x14ac:dyDescent="0.25">
      <c r="A1130" s="1" t="s">
        <v>26</v>
      </c>
      <c r="B1130" s="1" t="s">
        <v>2089</v>
      </c>
      <c r="C1130" s="2">
        <v>42331</v>
      </c>
      <c r="D1130" s="1" t="s">
        <v>459</v>
      </c>
      <c r="E1130" s="7" t="str">
        <f>VLOOKUP(TRIM(D1130)*1,CFOP!A:B,2,FALSE)</f>
        <v>Não</v>
      </c>
      <c r="F1130" s="1" t="s">
        <v>29</v>
      </c>
      <c r="G1130" s="3">
        <v>-200</v>
      </c>
      <c r="H1130" s="3">
        <v>200</v>
      </c>
      <c r="I1130" s="3">
        <v>2.5</v>
      </c>
      <c r="J1130" s="1" t="s">
        <v>30</v>
      </c>
      <c r="K1130" s="3">
        <v>0</v>
      </c>
      <c r="L1130" s="3">
        <v>0</v>
      </c>
      <c r="M1130" s="1" t="s">
        <v>31</v>
      </c>
      <c r="N1130" s="3">
        <v>0</v>
      </c>
      <c r="O1130" s="3">
        <v>0</v>
      </c>
      <c r="P1130" s="1" t="s">
        <v>31</v>
      </c>
      <c r="Q1130" s="3">
        <v>200</v>
      </c>
      <c r="R1130" s="3">
        <v>3.3000000000000003</v>
      </c>
      <c r="S1130" s="1" t="s">
        <v>32</v>
      </c>
      <c r="T1130" s="3">
        <v>200</v>
      </c>
      <c r="U1130" s="3">
        <v>15.200000000000001</v>
      </c>
      <c r="V1130" s="1" t="s">
        <v>32</v>
      </c>
      <c r="W1130" s="1" t="s">
        <v>33</v>
      </c>
      <c r="X1130" s="1" t="s">
        <v>800</v>
      </c>
      <c r="Y1130" s="1" t="s">
        <v>55</v>
      </c>
      <c r="Z1130" s="1" t="s">
        <v>461</v>
      </c>
      <c r="AA1130" s="1" t="s">
        <v>462</v>
      </c>
    </row>
    <row r="1131" spans="1:27" hidden="1" x14ac:dyDescent="0.25">
      <c r="A1131" s="1" t="s">
        <v>26</v>
      </c>
      <c r="B1131" s="1" t="s">
        <v>2090</v>
      </c>
      <c r="C1131" s="2">
        <v>42331</v>
      </c>
      <c r="D1131" s="1" t="s">
        <v>459</v>
      </c>
      <c r="E1131" s="7" t="str">
        <f>VLOOKUP(TRIM(D1131)*1,CFOP!A:B,2,FALSE)</f>
        <v>Não</v>
      </c>
      <c r="F1131" s="1" t="s">
        <v>29</v>
      </c>
      <c r="G1131" s="3">
        <v>-95.4</v>
      </c>
      <c r="H1131" s="3">
        <v>95.4</v>
      </c>
      <c r="I1131" s="3">
        <v>1.19</v>
      </c>
      <c r="J1131" s="1" t="s">
        <v>30</v>
      </c>
      <c r="K1131" s="3">
        <v>0</v>
      </c>
      <c r="L1131" s="3">
        <v>0</v>
      </c>
      <c r="M1131" s="1" t="s">
        <v>31</v>
      </c>
      <c r="N1131" s="3">
        <v>0</v>
      </c>
      <c r="O1131" s="3">
        <v>0</v>
      </c>
      <c r="P1131" s="1" t="s">
        <v>31</v>
      </c>
      <c r="Q1131" s="3">
        <v>95.4</v>
      </c>
      <c r="R1131" s="3">
        <v>1.57</v>
      </c>
      <c r="S1131" s="1" t="s">
        <v>32</v>
      </c>
      <c r="T1131" s="3">
        <v>95.4</v>
      </c>
      <c r="U1131" s="3">
        <v>7.25</v>
      </c>
      <c r="V1131" s="1" t="s">
        <v>32</v>
      </c>
      <c r="W1131" s="1" t="s">
        <v>33</v>
      </c>
      <c r="X1131" s="1" t="s">
        <v>800</v>
      </c>
      <c r="Y1131" s="1" t="s">
        <v>55</v>
      </c>
      <c r="Z1131" s="1" t="s">
        <v>461</v>
      </c>
      <c r="AA1131" s="1" t="s">
        <v>462</v>
      </c>
    </row>
    <row r="1132" spans="1:27" hidden="1" x14ac:dyDescent="0.25">
      <c r="A1132" s="1" t="s">
        <v>26</v>
      </c>
      <c r="B1132" s="1" t="s">
        <v>2091</v>
      </c>
      <c r="C1132" s="2">
        <v>42331</v>
      </c>
      <c r="D1132" s="1" t="s">
        <v>459</v>
      </c>
      <c r="E1132" s="7" t="str">
        <f>VLOOKUP(TRIM(D1132)*1,CFOP!A:B,2,FALSE)</f>
        <v>Não</v>
      </c>
      <c r="F1132" s="1" t="s">
        <v>29</v>
      </c>
      <c r="G1132" s="3">
        <v>-204.65</v>
      </c>
      <c r="H1132" s="3">
        <v>204.65</v>
      </c>
      <c r="I1132" s="3">
        <v>2.56</v>
      </c>
      <c r="J1132" s="1" t="s">
        <v>30</v>
      </c>
      <c r="K1132" s="3">
        <v>0</v>
      </c>
      <c r="L1132" s="3">
        <v>0</v>
      </c>
      <c r="M1132" s="1" t="s">
        <v>31</v>
      </c>
      <c r="N1132" s="3">
        <v>0</v>
      </c>
      <c r="O1132" s="3">
        <v>0</v>
      </c>
      <c r="P1132" s="1" t="s">
        <v>31</v>
      </c>
      <c r="Q1132" s="3">
        <v>204.65</v>
      </c>
      <c r="R1132" s="3">
        <v>3.38</v>
      </c>
      <c r="S1132" s="1" t="s">
        <v>32</v>
      </c>
      <c r="T1132" s="3">
        <v>204.65</v>
      </c>
      <c r="U1132" s="3">
        <v>15.55</v>
      </c>
      <c r="V1132" s="1" t="s">
        <v>32</v>
      </c>
      <c r="W1132" s="1" t="s">
        <v>33</v>
      </c>
      <c r="X1132" s="1" t="s">
        <v>800</v>
      </c>
      <c r="Y1132" s="1" t="s">
        <v>55</v>
      </c>
      <c r="Z1132" s="1" t="s">
        <v>461</v>
      </c>
      <c r="AA1132" s="1" t="s">
        <v>462</v>
      </c>
    </row>
    <row r="1133" spans="1:27" hidden="1" x14ac:dyDescent="0.25">
      <c r="A1133" s="1" t="s">
        <v>26</v>
      </c>
      <c r="B1133" s="1" t="s">
        <v>2092</v>
      </c>
      <c r="C1133" s="2">
        <v>42331</v>
      </c>
      <c r="D1133" s="1" t="s">
        <v>459</v>
      </c>
      <c r="E1133" s="7" t="str">
        <f>VLOOKUP(TRIM(D1133)*1,CFOP!A:B,2,FALSE)</f>
        <v>Não</v>
      </c>
      <c r="F1133" s="1" t="s">
        <v>29</v>
      </c>
      <c r="G1133" s="3">
        <v>-29.5</v>
      </c>
      <c r="H1133" s="3">
        <v>29.5</v>
      </c>
      <c r="I1133" s="3">
        <v>0.37</v>
      </c>
      <c r="J1133" s="1" t="s">
        <v>30</v>
      </c>
      <c r="K1133" s="3">
        <v>0</v>
      </c>
      <c r="L1133" s="3">
        <v>0</v>
      </c>
      <c r="M1133" s="1" t="s">
        <v>31</v>
      </c>
      <c r="N1133" s="3">
        <v>0</v>
      </c>
      <c r="O1133" s="3">
        <v>0</v>
      </c>
      <c r="P1133" s="1" t="s">
        <v>31</v>
      </c>
      <c r="Q1133" s="3">
        <v>29.5</v>
      </c>
      <c r="R1133" s="3">
        <v>0.49</v>
      </c>
      <c r="S1133" s="1" t="s">
        <v>32</v>
      </c>
      <c r="T1133" s="3">
        <v>29.5</v>
      </c>
      <c r="U1133" s="3">
        <v>2.2400000000000002</v>
      </c>
      <c r="V1133" s="1" t="s">
        <v>32</v>
      </c>
      <c r="W1133" s="1" t="s">
        <v>33</v>
      </c>
      <c r="X1133" s="1" t="s">
        <v>800</v>
      </c>
      <c r="Y1133" s="1" t="s">
        <v>55</v>
      </c>
      <c r="Z1133" s="1" t="s">
        <v>461</v>
      </c>
      <c r="AA1133" s="1" t="s">
        <v>462</v>
      </c>
    </row>
    <row r="1134" spans="1:27" hidden="1" x14ac:dyDescent="0.25">
      <c r="A1134" s="1" t="s">
        <v>26</v>
      </c>
      <c r="B1134" s="1" t="s">
        <v>2093</v>
      </c>
      <c r="C1134" s="2">
        <v>42331</v>
      </c>
      <c r="D1134" s="1" t="s">
        <v>459</v>
      </c>
      <c r="E1134" s="7" t="str">
        <f>VLOOKUP(TRIM(D1134)*1,CFOP!A:B,2,FALSE)</f>
        <v>Não</v>
      </c>
      <c r="F1134" s="1" t="s">
        <v>29</v>
      </c>
      <c r="G1134" s="3">
        <v>-29.5</v>
      </c>
      <c r="H1134" s="3">
        <v>29.5</v>
      </c>
      <c r="I1134" s="3">
        <v>0.37</v>
      </c>
      <c r="J1134" s="1" t="s">
        <v>30</v>
      </c>
      <c r="K1134" s="3">
        <v>0</v>
      </c>
      <c r="L1134" s="3">
        <v>0</v>
      </c>
      <c r="M1134" s="1" t="s">
        <v>31</v>
      </c>
      <c r="N1134" s="3">
        <v>0</v>
      </c>
      <c r="O1134" s="3">
        <v>0</v>
      </c>
      <c r="P1134" s="1" t="s">
        <v>31</v>
      </c>
      <c r="Q1134" s="3">
        <v>29.5</v>
      </c>
      <c r="R1134" s="3">
        <v>0.49</v>
      </c>
      <c r="S1134" s="1" t="s">
        <v>32</v>
      </c>
      <c r="T1134" s="3">
        <v>29.5</v>
      </c>
      <c r="U1134" s="3">
        <v>2.2400000000000002</v>
      </c>
      <c r="V1134" s="1" t="s">
        <v>32</v>
      </c>
      <c r="W1134" s="1" t="s">
        <v>33</v>
      </c>
      <c r="X1134" s="1" t="s">
        <v>800</v>
      </c>
      <c r="Y1134" s="1" t="s">
        <v>55</v>
      </c>
      <c r="Z1134" s="1" t="s">
        <v>461</v>
      </c>
      <c r="AA1134" s="1" t="s">
        <v>462</v>
      </c>
    </row>
    <row r="1135" spans="1:27" hidden="1" x14ac:dyDescent="0.25">
      <c r="A1135" s="1" t="s">
        <v>26</v>
      </c>
      <c r="B1135" s="1" t="s">
        <v>2094</v>
      </c>
      <c r="C1135" s="2">
        <v>42331</v>
      </c>
      <c r="D1135" s="1" t="s">
        <v>459</v>
      </c>
      <c r="E1135" s="7" t="str">
        <f>VLOOKUP(TRIM(D1135)*1,CFOP!A:B,2,FALSE)</f>
        <v>Não</v>
      </c>
      <c r="F1135" s="1" t="s">
        <v>29</v>
      </c>
      <c r="G1135" s="3">
        <v>-29.5</v>
      </c>
      <c r="H1135" s="3">
        <v>29.5</v>
      </c>
      <c r="I1135" s="3">
        <v>0.37</v>
      </c>
      <c r="J1135" s="1" t="s">
        <v>30</v>
      </c>
      <c r="K1135" s="3">
        <v>0</v>
      </c>
      <c r="L1135" s="3">
        <v>0</v>
      </c>
      <c r="M1135" s="1" t="s">
        <v>31</v>
      </c>
      <c r="N1135" s="3">
        <v>0</v>
      </c>
      <c r="O1135" s="3">
        <v>0</v>
      </c>
      <c r="P1135" s="1" t="s">
        <v>31</v>
      </c>
      <c r="Q1135" s="3">
        <v>29.5</v>
      </c>
      <c r="R1135" s="3">
        <v>0.49</v>
      </c>
      <c r="S1135" s="1" t="s">
        <v>32</v>
      </c>
      <c r="T1135" s="3">
        <v>29.5</v>
      </c>
      <c r="U1135" s="3">
        <v>2.2400000000000002</v>
      </c>
      <c r="V1135" s="1" t="s">
        <v>32</v>
      </c>
      <c r="W1135" s="1" t="s">
        <v>33</v>
      </c>
      <c r="X1135" s="1" t="s">
        <v>800</v>
      </c>
      <c r="Y1135" s="1" t="s">
        <v>55</v>
      </c>
      <c r="Z1135" s="1" t="s">
        <v>461</v>
      </c>
      <c r="AA1135" s="1" t="s">
        <v>462</v>
      </c>
    </row>
    <row r="1136" spans="1:27" hidden="1" x14ac:dyDescent="0.25">
      <c r="A1136" s="1" t="s">
        <v>26</v>
      </c>
      <c r="B1136" s="1" t="s">
        <v>2095</v>
      </c>
      <c r="C1136" s="2">
        <v>42331</v>
      </c>
      <c r="D1136" s="1" t="s">
        <v>459</v>
      </c>
      <c r="E1136" s="7" t="str">
        <f>VLOOKUP(TRIM(D1136)*1,CFOP!A:B,2,FALSE)</f>
        <v>Não</v>
      </c>
      <c r="F1136" s="1" t="s">
        <v>29</v>
      </c>
      <c r="G1136" s="3">
        <v>-29.5</v>
      </c>
      <c r="H1136" s="3">
        <v>29.5</v>
      </c>
      <c r="I1136" s="3">
        <v>0.37</v>
      </c>
      <c r="J1136" s="1" t="s">
        <v>30</v>
      </c>
      <c r="K1136" s="3">
        <v>0</v>
      </c>
      <c r="L1136" s="3">
        <v>0</v>
      </c>
      <c r="M1136" s="1" t="s">
        <v>31</v>
      </c>
      <c r="N1136" s="3">
        <v>0</v>
      </c>
      <c r="O1136" s="3">
        <v>0</v>
      </c>
      <c r="P1136" s="1" t="s">
        <v>31</v>
      </c>
      <c r="Q1136" s="3">
        <v>29.5</v>
      </c>
      <c r="R1136" s="3">
        <v>0.49</v>
      </c>
      <c r="S1136" s="1" t="s">
        <v>32</v>
      </c>
      <c r="T1136" s="3">
        <v>29.5</v>
      </c>
      <c r="U1136" s="3">
        <v>2.2400000000000002</v>
      </c>
      <c r="V1136" s="1" t="s">
        <v>32</v>
      </c>
      <c r="W1136" s="1" t="s">
        <v>33</v>
      </c>
      <c r="X1136" s="1" t="s">
        <v>800</v>
      </c>
      <c r="Y1136" s="1" t="s">
        <v>55</v>
      </c>
      <c r="Z1136" s="1" t="s">
        <v>461</v>
      </c>
      <c r="AA1136" s="1" t="s">
        <v>462</v>
      </c>
    </row>
    <row r="1137" spans="1:27" hidden="1" x14ac:dyDescent="0.25">
      <c r="A1137" s="1" t="s">
        <v>26</v>
      </c>
      <c r="B1137" s="1" t="s">
        <v>2096</v>
      </c>
      <c r="C1137" s="2">
        <v>42331</v>
      </c>
      <c r="D1137" s="1" t="s">
        <v>459</v>
      </c>
      <c r="E1137" s="7" t="str">
        <f>VLOOKUP(TRIM(D1137)*1,CFOP!A:B,2,FALSE)</f>
        <v>Não</v>
      </c>
      <c r="F1137" s="1" t="s">
        <v>29</v>
      </c>
      <c r="G1137" s="3">
        <v>-29.5</v>
      </c>
      <c r="H1137" s="3">
        <v>29.5</v>
      </c>
      <c r="I1137" s="3">
        <v>0.37</v>
      </c>
      <c r="J1137" s="1" t="s">
        <v>30</v>
      </c>
      <c r="K1137" s="3">
        <v>0</v>
      </c>
      <c r="L1137" s="3">
        <v>0</v>
      </c>
      <c r="M1137" s="1" t="s">
        <v>31</v>
      </c>
      <c r="N1137" s="3">
        <v>0</v>
      </c>
      <c r="O1137" s="3">
        <v>0</v>
      </c>
      <c r="P1137" s="1" t="s">
        <v>31</v>
      </c>
      <c r="Q1137" s="3">
        <v>29.5</v>
      </c>
      <c r="R1137" s="3">
        <v>0.49</v>
      </c>
      <c r="S1137" s="1" t="s">
        <v>32</v>
      </c>
      <c r="T1137" s="3">
        <v>29.5</v>
      </c>
      <c r="U1137" s="3">
        <v>2.2400000000000002</v>
      </c>
      <c r="V1137" s="1" t="s">
        <v>32</v>
      </c>
      <c r="W1137" s="1" t="s">
        <v>33</v>
      </c>
      <c r="X1137" s="1" t="s">
        <v>800</v>
      </c>
      <c r="Y1137" s="1" t="s">
        <v>55</v>
      </c>
      <c r="Z1137" s="1" t="s">
        <v>461</v>
      </c>
      <c r="AA1137" s="1" t="s">
        <v>462</v>
      </c>
    </row>
    <row r="1138" spans="1:27" hidden="1" x14ac:dyDescent="0.25">
      <c r="A1138" s="1" t="s">
        <v>26</v>
      </c>
      <c r="B1138" s="1" t="s">
        <v>2097</v>
      </c>
      <c r="C1138" s="2">
        <v>42331</v>
      </c>
      <c r="D1138" s="1" t="s">
        <v>459</v>
      </c>
      <c r="E1138" s="7" t="str">
        <f>VLOOKUP(TRIM(D1138)*1,CFOP!A:B,2,FALSE)</f>
        <v>Não</v>
      </c>
      <c r="F1138" s="1" t="s">
        <v>29</v>
      </c>
      <c r="G1138" s="3">
        <v>-29.5</v>
      </c>
      <c r="H1138" s="3">
        <v>29.5</v>
      </c>
      <c r="I1138" s="3">
        <v>0.37</v>
      </c>
      <c r="J1138" s="1" t="s">
        <v>30</v>
      </c>
      <c r="K1138" s="3">
        <v>0</v>
      </c>
      <c r="L1138" s="3">
        <v>0</v>
      </c>
      <c r="M1138" s="1" t="s">
        <v>31</v>
      </c>
      <c r="N1138" s="3">
        <v>0</v>
      </c>
      <c r="O1138" s="3">
        <v>0</v>
      </c>
      <c r="P1138" s="1" t="s">
        <v>31</v>
      </c>
      <c r="Q1138" s="3">
        <v>29.5</v>
      </c>
      <c r="R1138" s="3">
        <v>0.49</v>
      </c>
      <c r="S1138" s="1" t="s">
        <v>32</v>
      </c>
      <c r="T1138" s="3">
        <v>29.5</v>
      </c>
      <c r="U1138" s="3">
        <v>2.2400000000000002</v>
      </c>
      <c r="V1138" s="1" t="s">
        <v>32</v>
      </c>
      <c r="W1138" s="1" t="s">
        <v>33</v>
      </c>
      <c r="X1138" s="1" t="s">
        <v>800</v>
      </c>
      <c r="Y1138" s="1" t="s">
        <v>55</v>
      </c>
      <c r="Z1138" s="1" t="s">
        <v>461</v>
      </c>
      <c r="AA1138" s="1" t="s">
        <v>462</v>
      </c>
    </row>
    <row r="1139" spans="1:27" hidden="1" x14ac:dyDescent="0.25">
      <c r="A1139" s="1" t="s">
        <v>26</v>
      </c>
      <c r="B1139" s="1" t="s">
        <v>2098</v>
      </c>
      <c r="C1139" s="2">
        <v>42331</v>
      </c>
      <c r="D1139" s="1" t="s">
        <v>459</v>
      </c>
      <c r="E1139" s="7" t="str">
        <f>VLOOKUP(TRIM(D1139)*1,CFOP!A:B,2,FALSE)</f>
        <v>Não</v>
      </c>
      <c r="F1139" s="1" t="s">
        <v>29</v>
      </c>
      <c r="G1139" s="3">
        <v>-29.5</v>
      </c>
      <c r="H1139" s="3">
        <v>29.5</v>
      </c>
      <c r="I1139" s="3">
        <v>0.37</v>
      </c>
      <c r="J1139" s="1" t="s">
        <v>30</v>
      </c>
      <c r="K1139" s="3">
        <v>0</v>
      </c>
      <c r="L1139" s="3">
        <v>0</v>
      </c>
      <c r="M1139" s="1" t="s">
        <v>31</v>
      </c>
      <c r="N1139" s="3">
        <v>0</v>
      </c>
      <c r="O1139" s="3">
        <v>0</v>
      </c>
      <c r="P1139" s="1" t="s">
        <v>31</v>
      </c>
      <c r="Q1139" s="3">
        <v>29.5</v>
      </c>
      <c r="R1139" s="3">
        <v>0.49</v>
      </c>
      <c r="S1139" s="1" t="s">
        <v>32</v>
      </c>
      <c r="T1139" s="3">
        <v>29.5</v>
      </c>
      <c r="U1139" s="3">
        <v>2.2400000000000002</v>
      </c>
      <c r="V1139" s="1" t="s">
        <v>32</v>
      </c>
      <c r="W1139" s="1" t="s">
        <v>33</v>
      </c>
      <c r="X1139" s="1" t="s">
        <v>800</v>
      </c>
      <c r="Y1139" s="1" t="s">
        <v>55</v>
      </c>
      <c r="Z1139" s="1" t="s">
        <v>461</v>
      </c>
      <c r="AA1139" s="1" t="s">
        <v>462</v>
      </c>
    </row>
    <row r="1140" spans="1:27" hidden="1" x14ac:dyDescent="0.25">
      <c r="A1140" s="1" t="s">
        <v>26</v>
      </c>
      <c r="B1140" s="1" t="s">
        <v>2099</v>
      </c>
      <c r="C1140" s="2">
        <v>42331</v>
      </c>
      <c r="D1140" s="1" t="s">
        <v>459</v>
      </c>
      <c r="E1140" s="7" t="str">
        <f>VLOOKUP(TRIM(D1140)*1,CFOP!A:B,2,FALSE)</f>
        <v>Não</v>
      </c>
      <c r="F1140" s="1" t="s">
        <v>29</v>
      </c>
      <c r="G1140" s="3">
        <v>-29.5</v>
      </c>
      <c r="H1140" s="3">
        <v>29.5</v>
      </c>
      <c r="I1140" s="3">
        <v>0.37</v>
      </c>
      <c r="J1140" s="1" t="s">
        <v>30</v>
      </c>
      <c r="K1140" s="3">
        <v>0</v>
      </c>
      <c r="L1140" s="3">
        <v>0</v>
      </c>
      <c r="M1140" s="1" t="s">
        <v>31</v>
      </c>
      <c r="N1140" s="3">
        <v>0</v>
      </c>
      <c r="O1140" s="3">
        <v>0</v>
      </c>
      <c r="P1140" s="1" t="s">
        <v>31</v>
      </c>
      <c r="Q1140" s="3">
        <v>29.5</v>
      </c>
      <c r="R1140" s="3">
        <v>0.49</v>
      </c>
      <c r="S1140" s="1" t="s">
        <v>32</v>
      </c>
      <c r="T1140" s="3">
        <v>29.5</v>
      </c>
      <c r="U1140" s="3">
        <v>2.2400000000000002</v>
      </c>
      <c r="V1140" s="1" t="s">
        <v>32</v>
      </c>
      <c r="W1140" s="1" t="s">
        <v>33</v>
      </c>
      <c r="X1140" s="1" t="s">
        <v>800</v>
      </c>
      <c r="Y1140" s="1" t="s">
        <v>55</v>
      </c>
      <c r="Z1140" s="1" t="s">
        <v>461</v>
      </c>
      <c r="AA1140" s="1" t="s">
        <v>462</v>
      </c>
    </row>
    <row r="1141" spans="1:27" hidden="1" x14ac:dyDescent="0.25">
      <c r="A1141" s="1" t="s">
        <v>26</v>
      </c>
      <c r="B1141" s="1" t="s">
        <v>2100</v>
      </c>
      <c r="C1141" s="2">
        <v>42331</v>
      </c>
      <c r="D1141" s="1" t="s">
        <v>459</v>
      </c>
      <c r="E1141" s="7" t="str">
        <f>VLOOKUP(TRIM(D1141)*1,CFOP!A:B,2,FALSE)</f>
        <v>Não</v>
      </c>
      <c r="F1141" s="1" t="s">
        <v>29</v>
      </c>
      <c r="G1141" s="3">
        <v>-29.5</v>
      </c>
      <c r="H1141" s="3">
        <v>29.5</v>
      </c>
      <c r="I1141" s="3">
        <v>0.37</v>
      </c>
      <c r="J1141" s="1" t="s">
        <v>30</v>
      </c>
      <c r="K1141" s="3">
        <v>0</v>
      </c>
      <c r="L1141" s="3">
        <v>0</v>
      </c>
      <c r="M1141" s="1" t="s">
        <v>31</v>
      </c>
      <c r="N1141" s="3">
        <v>0</v>
      </c>
      <c r="O1141" s="3">
        <v>0</v>
      </c>
      <c r="P1141" s="1" t="s">
        <v>31</v>
      </c>
      <c r="Q1141" s="3">
        <v>29.5</v>
      </c>
      <c r="R1141" s="3">
        <v>0.49</v>
      </c>
      <c r="S1141" s="1" t="s">
        <v>32</v>
      </c>
      <c r="T1141" s="3">
        <v>29.5</v>
      </c>
      <c r="U1141" s="3">
        <v>2.2400000000000002</v>
      </c>
      <c r="V1141" s="1" t="s">
        <v>32</v>
      </c>
      <c r="W1141" s="1" t="s">
        <v>33</v>
      </c>
      <c r="X1141" s="1" t="s">
        <v>800</v>
      </c>
      <c r="Y1141" s="1" t="s">
        <v>55</v>
      </c>
      <c r="Z1141" s="1" t="s">
        <v>461</v>
      </c>
      <c r="AA1141" s="1" t="s">
        <v>462</v>
      </c>
    </row>
    <row r="1142" spans="1:27" hidden="1" x14ac:dyDescent="0.25">
      <c r="A1142" s="1" t="s">
        <v>26</v>
      </c>
      <c r="B1142" s="1" t="s">
        <v>2101</v>
      </c>
      <c r="C1142" s="2">
        <v>42331</v>
      </c>
      <c r="D1142" s="1" t="s">
        <v>459</v>
      </c>
      <c r="E1142" s="7" t="str">
        <f>VLOOKUP(TRIM(D1142)*1,CFOP!A:B,2,FALSE)</f>
        <v>Não</v>
      </c>
      <c r="F1142" s="1" t="s">
        <v>29</v>
      </c>
      <c r="G1142" s="3">
        <v>-29.5</v>
      </c>
      <c r="H1142" s="3">
        <v>29.5</v>
      </c>
      <c r="I1142" s="3">
        <v>0.37</v>
      </c>
      <c r="J1142" s="1" t="s">
        <v>30</v>
      </c>
      <c r="K1142" s="3">
        <v>0</v>
      </c>
      <c r="L1142" s="3">
        <v>0</v>
      </c>
      <c r="M1142" s="1" t="s">
        <v>31</v>
      </c>
      <c r="N1142" s="3">
        <v>0</v>
      </c>
      <c r="O1142" s="3">
        <v>0</v>
      </c>
      <c r="P1142" s="1" t="s">
        <v>31</v>
      </c>
      <c r="Q1142" s="3">
        <v>29.5</v>
      </c>
      <c r="R1142" s="3">
        <v>0.49</v>
      </c>
      <c r="S1142" s="1" t="s">
        <v>32</v>
      </c>
      <c r="T1142" s="3">
        <v>29.5</v>
      </c>
      <c r="U1142" s="3">
        <v>2.2400000000000002</v>
      </c>
      <c r="V1142" s="1" t="s">
        <v>32</v>
      </c>
      <c r="W1142" s="1" t="s">
        <v>33</v>
      </c>
      <c r="X1142" s="1" t="s">
        <v>800</v>
      </c>
      <c r="Y1142" s="1" t="s">
        <v>55</v>
      </c>
      <c r="Z1142" s="1" t="s">
        <v>461</v>
      </c>
      <c r="AA1142" s="1" t="s">
        <v>462</v>
      </c>
    </row>
    <row r="1143" spans="1:27" hidden="1" x14ac:dyDescent="0.25">
      <c r="A1143" s="1" t="s">
        <v>26</v>
      </c>
      <c r="B1143" s="1" t="s">
        <v>2102</v>
      </c>
      <c r="C1143" s="2">
        <v>42331</v>
      </c>
      <c r="D1143" s="1" t="s">
        <v>459</v>
      </c>
      <c r="E1143" s="7" t="str">
        <f>VLOOKUP(TRIM(D1143)*1,CFOP!A:B,2,FALSE)</f>
        <v>Não</v>
      </c>
      <c r="F1143" s="1" t="s">
        <v>29</v>
      </c>
      <c r="G1143" s="3">
        <v>-29.5</v>
      </c>
      <c r="H1143" s="3">
        <v>29.5</v>
      </c>
      <c r="I1143" s="3">
        <v>0.37</v>
      </c>
      <c r="J1143" s="1" t="s">
        <v>30</v>
      </c>
      <c r="K1143" s="3">
        <v>0</v>
      </c>
      <c r="L1143" s="3">
        <v>0</v>
      </c>
      <c r="M1143" s="1" t="s">
        <v>31</v>
      </c>
      <c r="N1143" s="3">
        <v>0</v>
      </c>
      <c r="O1143" s="3">
        <v>0</v>
      </c>
      <c r="P1143" s="1" t="s">
        <v>31</v>
      </c>
      <c r="Q1143" s="3">
        <v>29.5</v>
      </c>
      <c r="R1143" s="3">
        <v>0.49</v>
      </c>
      <c r="S1143" s="1" t="s">
        <v>32</v>
      </c>
      <c r="T1143" s="3">
        <v>29.5</v>
      </c>
      <c r="U1143" s="3">
        <v>2.2400000000000002</v>
      </c>
      <c r="V1143" s="1" t="s">
        <v>32</v>
      </c>
      <c r="W1143" s="1" t="s">
        <v>33</v>
      </c>
      <c r="X1143" s="1" t="s">
        <v>800</v>
      </c>
      <c r="Y1143" s="1" t="s">
        <v>55</v>
      </c>
      <c r="Z1143" s="1" t="s">
        <v>461</v>
      </c>
      <c r="AA1143" s="1" t="s">
        <v>462</v>
      </c>
    </row>
    <row r="1144" spans="1:27" hidden="1" x14ac:dyDescent="0.25">
      <c r="A1144" s="1" t="s">
        <v>26</v>
      </c>
      <c r="B1144" s="1" t="s">
        <v>2103</v>
      </c>
      <c r="C1144" s="2">
        <v>42331</v>
      </c>
      <c r="D1144" s="1" t="s">
        <v>459</v>
      </c>
      <c r="E1144" s="7" t="str">
        <f>VLOOKUP(TRIM(D1144)*1,CFOP!A:B,2,FALSE)</f>
        <v>Não</v>
      </c>
      <c r="F1144" s="1" t="s">
        <v>29</v>
      </c>
      <c r="G1144" s="3">
        <v>-29.5</v>
      </c>
      <c r="H1144" s="3">
        <v>29.5</v>
      </c>
      <c r="I1144" s="3">
        <v>0.37</v>
      </c>
      <c r="J1144" s="1" t="s">
        <v>30</v>
      </c>
      <c r="K1144" s="3">
        <v>0</v>
      </c>
      <c r="L1144" s="3">
        <v>0</v>
      </c>
      <c r="M1144" s="1" t="s">
        <v>31</v>
      </c>
      <c r="N1144" s="3">
        <v>0</v>
      </c>
      <c r="O1144" s="3">
        <v>0</v>
      </c>
      <c r="P1144" s="1" t="s">
        <v>31</v>
      </c>
      <c r="Q1144" s="3">
        <v>29.5</v>
      </c>
      <c r="R1144" s="3">
        <v>0.49</v>
      </c>
      <c r="S1144" s="1" t="s">
        <v>32</v>
      </c>
      <c r="T1144" s="3">
        <v>29.5</v>
      </c>
      <c r="U1144" s="3">
        <v>2.2400000000000002</v>
      </c>
      <c r="V1144" s="1" t="s">
        <v>32</v>
      </c>
      <c r="W1144" s="1" t="s">
        <v>33</v>
      </c>
      <c r="X1144" s="1" t="s">
        <v>800</v>
      </c>
      <c r="Y1144" s="1" t="s">
        <v>55</v>
      </c>
      <c r="Z1144" s="1" t="s">
        <v>461</v>
      </c>
      <c r="AA1144" s="1" t="s">
        <v>462</v>
      </c>
    </row>
    <row r="1145" spans="1:27" hidden="1" x14ac:dyDescent="0.25">
      <c r="A1145" s="1" t="s">
        <v>26</v>
      </c>
      <c r="B1145" s="1" t="s">
        <v>2104</v>
      </c>
      <c r="C1145" s="2">
        <v>42331</v>
      </c>
      <c r="D1145" s="1" t="s">
        <v>459</v>
      </c>
      <c r="E1145" s="7" t="str">
        <f>VLOOKUP(TRIM(D1145)*1,CFOP!A:B,2,FALSE)</f>
        <v>Não</v>
      </c>
      <c r="F1145" s="1" t="s">
        <v>29</v>
      </c>
      <c r="G1145" s="3">
        <v>-29.5</v>
      </c>
      <c r="H1145" s="3">
        <v>29.5</v>
      </c>
      <c r="I1145" s="3">
        <v>0.37</v>
      </c>
      <c r="J1145" s="1" t="s">
        <v>30</v>
      </c>
      <c r="K1145" s="3">
        <v>0</v>
      </c>
      <c r="L1145" s="3">
        <v>0</v>
      </c>
      <c r="M1145" s="1" t="s">
        <v>31</v>
      </c>
      <c r="N1145" s="3">
        <v>0</v>
      </c>
      <c r="O1145" s="3">
        <v>0</v>
      </c>
      <c r="P1145" s="1" t="s">
        <v>31</v>
      </c>
      <c r="Q1145" s="3">
        <v>29.5</v>
      </c>
      <c r="R1145" s="3">
        <v>0.49</v>
      </c>
      <c r="S1145" s="1" t="s">
        <v>32</v>
      </c>
      <c r="T1145" s="3">
        <v>29.5</v>
      </c>
      <c r="U1145" s="3">
        <v>2.2400000000000002</v>
      </c>
      <c r="V1145" s="1" t="s">
        <v>32</v>
      </c>
      <c r="W1145" s="1" t="s">
        <v>33</v>
      </c>
      <c r="X1145" s="1" t="s">
        <v>800</v>
      </c>
      <c r="Y1145" s="1" t="s">
        <v>55</v>
      </c>
      <c r="Z1145" s="1" t="s">
        <v>461</v>
      </c>
      <c r="AA1145" s="1" t="s">
        <v>462</v>
      </c>
    </row>
    <row r="1146" spans="1:27" hidden="1" x14ac:dyDescent="0.25">
      <c r="A1146" s="1" t="s">
        <v>26</v>
      </c>
      <c r="B1146" s="1" t="s">
        <v>2105</v>
      </c>
      <c r="C1146" s="2">
        <v>42331</v>
      </c>
      <c r="D1146" s="1" t="s">
        <v>459</v>
      </c>
      <c r="E1146" s="7" t="str">
        <f>VLOOKUP(TRIM(D1146)*1,CFOP!A:B,2,FALSE)</f>
        <v>Não</v>
      </c>
      <c r="F1146" s="1" t="s">
        <v>29</v>
      </c>
      <c r="G1146" s="3">
        <v>-29.5</v>
      </c>
      <c r="H1146" s="3">
        <v>29.5</v>
      </c>
      <c r="I1146" s="3">
        <v>0.37</v>
      </c>
      <c r="J1146" s="1" t="s">
        <v>30</v>
      </c>
      <c r="K1146" s="3">
        <v>0</v>
      </c>
      <c r="L1146" s="3">
        <v>0</v>
      </c>
      <c r="M1146" s="1" t="s">
        <v>31</v>
      </c>
      <c r="N1146" s="3">
        <v>0</v>
      </c>
      <c r="O1146" s="3">
        <v>0</v>
      </c>
      <c r="P1146" s="1" t="s">
        <v>31</v>
      </c>
      <c r="Q1146" s="3">
        <v>29.5</v>
      </c>
      <c r="R1146" s="3">
        <v>0.49</v>
      </c>
      <c r="S1146" s="1" t="s">
        <v>32</v>
      </c>
      <c r="T1146" s="3">
        <v>29.5</v>
      </c>
      <c r="U1146" s="3">
        <v>2.2400000000000002</v>
      </c>
      <c r="V1146" s="1" t="s">
        <v>32</v>
      </c>
      <c r="W1146" s="1" t="s">
        <v>33</v>
      </c>
      <c r="X1146" s="1" t="s">
        <v>800</v>
      </c>
      <c r="Y1146" s="1" t="s">
        <v>55</v>
      </c>
      <c r="Z1146" s="1" t="s">
        <v>461</v>
      </c>
      <c r="AA1146" s="1" t="s">
        <v>462</v>
      </c>
    </row>
    <row r="1147" spans="1:27" hidden="1" x14ac:dyDescent="0.25">
      <c r="A1147" s="1" t="s">
        <v>26</v>
      </c>
      <c r="B1147" s="1" t="s">
        <v>2106</v>
      </c>
      <c r="C1147" s="2">
        <v>42331</v>
      </c>
      <c r="D1147" s="1" t="s">
        <v>459</v>
      </c>
      <c r="E1147" s="7" t="str">
        <f>VLOOKUP(TRIM(D1147)*1,CFOP!A:B,2,FALSE)</f>
        <v>Não</v>
      </c>
      <c r="F1147" s="1" t="s">
        <v>29</v>
      </c>
      <c r="G1147" s="3">
        <v>-29.5</v>
      </c>
      <c r="H1147" s="3">
        <v>29.5</v>
      </c>
      <c r="I1147" s="3">
        <v>0.37</v>
      </c>
      <c r="J1147" s="1" t="s">
        <v>30</v>
      </c>
      <c r="K1147" s="3">
        <v>0</v>
      </c>
      <c r="L1147" s="3">
        <v>0</v>
      </c>
      <c r="M1147" s="1" t="s">
        <v>31</v>
      </c>
      <c r="N1147" s="3">
        <v>0</v>
      </c>
      <c r="O1147" s="3">
        <v>0</v>
      </c>
      <c r="P1147" s="1" t="s">
        <v>31</v>
      </c>
      <c r="Q1147" s="3">
        <v>29.5</v>
      </c>
      <c r="R1147" s="3">
        <v>0.49</v>
      </c>
      <c r="S1147" s="1" t="s">
        <v>32</v>
      </c>
      <c r="T1147" s="3">
        <v>29.5</v>
      </c>
      <c r="U1147" s="3">
        <v>2.2400000000000002</v>
      </c>
      <c r="V1147" s="1" t="s">
        <v>32</v>
      </c>
      <c r="W1147" s="1" t="s">
        <v>33</v>
      </c>
      <c r="X1147" s="1" t="s">
        <v>800</v>
      </c>
      <c r="Y1147" s="1" t="s">
        <v>55</v>
      </c>
      <c r="Z1147" s="1" t="s">
        <v>461</v>
      </c>
      <c r="AA1147" s="1" t="s">
        <v>462</v>
      </c>
    </row>
    <row r="1148" spans="1:27" hidden="1" x14ac:dyDescent="0.25">
      <c r="A1148" s="1" t="s">
        <v>26</v>
      </c>
      <c r="B1148" s="1" t="s">
        <v>2107</v>
      </c>
      <c r="C1148" s="2">
        <v>42331</v>
      </c>
      <c r="D1148" s="1" t="s">
        <v>459</v>
      </c>
      <c r="E1148" s="7" t="str">
        <f>VLOOKUP(TRIM(D1148)*1,CFOP!A:B,2,FALSE)</f>
        <v>Não</v>
      </c>
      <c r="F1148" s="1" t="s">
        <v>29</v>
      </c>
      <c r="G1148" s="3">
        <v>-22</v>
      </c>
      <c r="H1148" s="3">
        <v>22</v>
      </c>
      <c r="I1148" s="3">
        <v>0.28000000000000003</v>
      </c>
      <c r="J1148" s="1" t="s">
        <v>30</v>
      </c>
      <c r="K1148" s="3">
        <v>0</v>
      </c>
      <c r="L1148" s="3">
        <v>0</v>
      </c>
      <c r="M1148" s="1" t="s">
        <v>31</v>
      </c>
      <c r="N1148" s="3">
        <v>0</v>
      </c>
      <c r="O1148" s="3">
        <v>0</v>
      </c>
      <c r="P1148" s="1" t="s">
        <v>31</v>
      </c>
      <c r="Q1148" s="3">
        <v>22</v>
      </c>
      <c r="R1148" s="3">
        <v>0.36</v>
      </c>
      <c r="S1148" s="1" t="s">
        <v>32</v>
      </c>
      <c r="T1148" s="3">
        <v>22</v>
      </c>
      <c r="U1148" s="3">
        <v>1.67</v>
      </c>
      <c r="V1148" s="1" t="s">
        <v>32</v>
      </c>
      <c r="W1148" s="1" t="s">
        <v>33</v>
      </c>
      <c r="X1148" s="1" t="s">
        <v>800</v>
      </c>
      <c r="Y1148" s="1" t="s">
        <v>55</v>
      </c>
      <c r="Z1148" s="1" t="s">
        <v>461</v>
      </c>
      <c r="AA1148" s="1" t="s">
        <v>462</v>
      </c>
    </row>
    <row r="1149" spans="1:27" hidden="1" x14ac:dyDescent="0.25">
      <c r="A1149" s="1" t="s">
        <v>26</v>
      </c>
      <c r="B1149" s="1" t="s">
        <v>2108</v>
      </c>
      <c r="C1149" s="2">
        <v>42331</v>
      </c>
      <c r="D1149" s="1" t="s">
        <v>459</v>
      </c>
      <c r="E1149" s="7" t="str">
        <f>VLOOKUP(TRIM(D1149)*1,CFOP!A:B,2,FALSE)</f>
        <v>Não</v>
      </c>
      <c r="F1149" s="1" t="s">
        <v>29</v>
      </c>
      <c r="G1149" s="3">
        <v>-29.5</v>
      </c>
      <c r="H1149" s="3">
        <v>29.5</v>
      </c>
      <c r="I1149" s="3">
        <v>0.37</v>
      </c>
      <c r="J1149" s="1" t="s">
        <v>30</v>
      </c>
      <c r="K1149" s="3">
        <v>0</v>
      </c>
      <c r="L1149" s="3">
        <v>0</v>
      </c>
      <c r="M1149" s="1" t="s">
        <v>31</v>
      </c>
      <c r="N1149" s="3">
        <v>0</v>
      </c>
      <c r="O1149" s="3">
        <v>0</v>
      </c>
      <c r="P1149" s="1" t="s">
        <v>31</v>
      </c>
      <c r="Q1149" s="3">
        <v>29.5</v>
      </c>
      <c r="R1149" s="3">
        <v>0.49</v>
      </c>
      <c r="S1149" s="1" t="s">
        <v>32</v>
      </c>
      <c r="T1149" s="3">
        <v>29.5</v>
      </c>
      <c r="U1149" s="3">
        <v>2.2400000000000002</v>
      </c>
      <c r="V1149" s="1" t="s">
        <v>32</v>
      </c>
      <c r="W1149" s="1" t="s">
        <v>33</v>
      </c>
      <c r="X1149" s="1" t="s">
        <v>800</v>
      </c>
      <c r="Y1149" s="1" t="s">
        <v>55</v>
      </c>
      <c r="Z1149" s="1" t="s">
        <v>461</v>
      </c>
      <c r="AA1149" s="1" t="s">
        <v>462</v>
      </c>
    </row>
    <row r="1150" spans="1:27" hidden="1" x14ac:dyDescent="0.25">
      <c r="A1150" s="1" t="s">
        <v>26</v>
      </c>
      <c r="B1150" s="1" t="s">
        <v>2109</v>
      </c>
      <c r="C1150" s="2">
        <v>42331</v>
      </c>
      <c r="D1150" s="1" t="s">
        <v>459</v>
      </c>
      <c r="E1150" s="7" t="str">
        <f>VLOOKUP(TRIM(D1150)*1,CFOP!A:B,2,FALSE)</f>
        <v>Não</v>
      </c>
      <c r="F1150" s="1" t="s">
        <v>29</v>
      </c>
      <c r="G1150" s="3">
        <v>-78.570000000000007</v>
      </c>
      <c r="H1150" s="3">
        <v>78.570000000000007</v>
      </c>
      <c r="I1150" s="3">
        <v>0.98</v>
      </c>
      <c r="J1150" s="1" t="s">
        <v>30</v>
      </c>
      <c r="K1150" s="3">
        <v>0</v>
      </c>
      <c r="L1150" s="3">
        <v>0</v>
      </c>
      <c r="M1150" s="1" t="s">
        <v>31</v>
      </c>
      <c r="N1150" s="3">
        <v>0</v>
      </c>
      <c r="O1150" s="3">
        <v>0</v>
      </c>
      <c r="P1150" s="1" t="s">
        <v>31</v>
      </c>
      <c r="Q1150" s="3">
        <v>78.570000000000007</v>
      </c>
      <c r="R1150" s="3">
        <v>1.3</v>
      </c>
      <c r="S1150" s="1" t="s">
        <v>32</v>
      </c>
      <c r="T1150" s="3">
        <v>78.570000000000007</v>
      </c>
      <c r="U1150" s="3">
        <v>5.97</v>
      </c>
      <c r="V1150" s="1" t="s">
        <v>32</v>
      </c>
      <c r="W1150" s="1" t="s">
        <v>33</v>
      </c>
      <c r="X1150" s="1" t="s">
        <v>800</v>
      </c>
      <c r="Y1150" s="1" t="s">
        <v>55</v>
      </c>
      <c r="Z1150" s="1" t="s">
        <v>461</v>
      </c>
      <c r="AA1150" s="1" t="s">
        <v>462</v>
      </c>
    </row>
    <row r="1151" spans="1:27" hidden="1" x14ac:dyDescent="0.25">
      <c r="A1151" s="1" t="s">
        <v>26</v>
      </c>
      <c r="B1151" s="1" t="s">
        <v>2110</v>
      </c>
      <c r="C1151" s="2">
        <v>42331</v>
      </c>
      <c r="D1151" s="1" t="s">
        <v>459</v>
      </c>
      <c r="E1151" s="7" t="str">
        <f>VLOOKUP(TRIM(D1151)*1,CFOP!A:B,2,FALSE)</f>
        <v>Não</v>
      </c>
      <c r="F1151" s="1" t="s">
        <v>29</v>
      </c>
      <c r="G1151" s="3">
        <v>-204.29</v>
      </c>
      <c r="H1151" s="3">
        <v>204.29</v>
      </c>
      <c r="I1151" s="3">
        <v>2.5500000000000003</v>
      </c>
      <c r="J1151" s="1" t="s">
        <v>30</v>
      </c>
      <c r="K1151" s="3">
        <v>0</v>
      </c>
      <c r="L1151" s="3">
        <v>0</v>
      </c>
      <c r="M1151" s="1" t="s">
        <v>31</v>
      </c>
      <c r="N1151" s="3">
        <v>0</v>
      </c>
      <c r="O1151" s="3">
        <v>0</v>
      </c>
      <c r="P1151" s="1" t="s">
        <v>31</v>
      </c>
      <c r="Q1151" s="3">
        <v>204.29</v>
      </c>
      <c r="R1151" s="3">
        <v>3.37</v>
      </c>
      <c r="S1151" s="1" t="s">
        <v>32</v>
      </c>
      <c r="T1151" s="3">
        <v>204.29</v>
      </c>
      <c r="U1151" s="3">
        <v>15.530000000000001</v>
      </c>
      <c r="V1151" s="1" t="s">
        <v>32</v>
      </c>
      <c r="W1151" s="1" t="s">
        <v>33</v>
      </c>
      <c r="X1151" s="1" t="s">
        <v>800</v>
      </c>
      <c r="Y1151" s="1" t="s">
        <v>55</v>
      </c>
      <c r="Z1151" s="1" t="s">
        <v>461</v>
      </c>
      <c r="AA1151" s="1" t="s">
        <v>462</v>
      </c>
    </row>
    <row r="1152" spans="1:27" hidden="1" x14ac:dyDescent="0.25">
      <c r="A1152" s="1" t="s">
        <v>26</v>
      </c>
      <c r="B1152" s="1" t="s">
        <v>2111</v>
      </c>
      <c r="C1152" s="2">
        <v>42331</v>
      </c>
      <c r="D1152" s="1" t="s">
        <v>459</v>
      </c>
      <c r="E1152" s="7" t="str">
        <f>VLOOKUP(TRIM(D1152)*1,CFOP!A:B,2,FALSE)</f>
        <v>Não</v>
      </c>
      <c r="F1152" s="1" t="s">
        <v>29</v>
      </c>
      <c r="G1152" s="3">
        <v>-160</v>
      </c>
      <c r="H1152" s="3">
        <v>160</v>
      </c>
      <c r="I1152" s="3">
        <v>2</v>
      </c>
      <c r="J1152" s="1" t="s">
        <v>30</v>
      </c>
      <c r="K1152" s="3">
        <v>0</v>
      </c>
      <c r="L1152" s="3">
        <v>0</v>
      </c>
      <c r="M1152" s="1" t="s">
        <v>31</v>
      </c>
      <c r="N1152" s="3">
        <v>0</v>
      </c>
      <c r="O1152" s="3">
        <v>0</v>
      </c>
      <c r="P1152" s="1" t="s">
        <v>31</v>
      </c>
      <c r="Q1152" s="3">
        <v>160</v>
      </c>
      <c r="R1152" s="3">
        <v>2.64</v>
      </c>
      <c r="S1152" s="1" t="s">
        <v>32</v>
      </c>
      <c r="T1152" s="3">
        <v>160</v>
      </c>
      <c r="U1152" s="3">
        <v>12.16</v>
      </c>
      <c r="V1152" s="1" t="s">
        <v>32</v>
      </c>
      <c r="W1152" s="1" t="s">
        <v>33</v>
      </c>
      <c r="X1152" s="1" t="s">
        <v>800</v>
      </c>
      <c r="Y1152" s="1" t="s">
        <v>55</v>
      </c>
      <c r="Z1152" s="1" t="s">
        <v>461</v>
      </c>
      <c r="AA1152" s="1" t="s">
        <v>462</v>
      </c>
    </row>
    <row r="1153" spans="1:27" hidden="1" x14ac:dyDescent="0.25">
      <c r="A1153" s="1" t="s">
        <v>26</v>
      </c>
      <c r="B1153" s="1" t="s">
        <v>2112</v>
      </c>
      <c r="C1153" s="2">
        <v>42331</v>
      </c>
      <c r="D1153" s="1" t="s">
        <v>459</v>
      </c>
      <c r="E1153" s="7" t="str">
        <f>VLOOKUP(TRIM(D1153)*1,CFOP!A:B,2,FALSE)</f>
        <v>Não</v>
      </c>
      <c r="F1153" s="1" t="s">
        <v>29</v>
      </c>
      <c r="G1153" s="3">
        <v>-160</v>
      </c>
      <c r="H1153" s="3">
        <v>160</v>
      </c>
      <c r="I1153" s="3">
        <v>2</v>
      </c>
      <c r="J1153" s="1" t="s">
        <v>30</v>
      </c>
      <c r="K1153" s="3">
        <v>0</v>
      </c>
      <c r="L1153" s="3">
        <v>0</v>
      </c>
      <c r="M1153" s="1" t="s">
        <v>31</v>
      </c>
      <c r="N1153" s="3">
        <v>0</v>
      </c>
      <c r="O1153" s="3">
        <v>0</v>
      </c>
      <c r="P1153" s="1" t="s">
        <v>31</v>
      </c>
      <c r="Q1153" s="3">
        <v>160</v>
      </c>
      <c r="R1153" s="3">
        <v>2.64</v>
      </c>
      <c r="S1153" s="1" t="s">
        <v>32</v>
      </c>
      <c r="T1153" s="3">
        <v>160</v>
      </c>
      <c r="U1153" s="3">
        <v>12.16</v>
      </c>
      <c r="V1153" s="1" t="s">
        <v>32</v>
      </c>
      <c r="W1153" s="1" t="s">
        <v>33</v>
      </c>
      <c r="X1153" s="1" t="s">
        <v>800</v>
      </c>
      <c r="Y1153" s="1" t="s">
        <v>55</v>
      </c>
      <c r="Z1153" s="1" t="s">
        <v>461</v>
      </c>
      <c r="AA1153" s="1" t="s">
        <v>462</v>
      </c>
    </row>
    <row r="1154" spans="1:27" hidden="1" x14ac:dyDescent="0.25">
      <c r="A1154" s="1" t="s">
        <v>26</v>
      </c>
      <c r="B1154" s="1" t="s">
        <v>2113</v>
      </c>
      <c r="C1154" s="2">
        <v>42331</v>
      </c>
      <c r="D1154" s="1" t="s">
        <v>459</v>
      </c>
      <c r="E1154" s="7" t="str">
        <f>VLOOKUP(TRIM(D1154)*1,CFOP!A:B,2,FALSE)</f>
        <v>Não</v>
      </c>
      <c r="F1154" s="1" t="s">
        <v>29</v>
      </c>
      <c r="G1154" s="3">
        <v>-200</v>
      </c>
      <c r="H1154" s="3">
        <v>200</v>
      </c>
      <c r="I1154" s="3">
        <v>2.5</v>
      </c>
      <c r="J1154" s="1" t="s">
        <v>30</v>
      </c>
      <c r="K1154" s="3">
        <v>0</v>
      </c>
      <c r="L1154" s="3">
        <v>0</v>
      </c>
      <c r="M1154" s="1" t="s">
        <v>31</v>
      </c>
      <c r="N1154" s="3">
        <v>0</v>
      </c>
      <c r="O1154" s="3">
        <v>0</v>
      </c>
      <c r="P1154" s="1" t="s">
        <v>31</v>
      </c>
      <c r="Q1154" s="3">
        <v>200</v>
      </c>
      <c r="R1154" s="3">
        <v>3.3000000000000003</v>
      </c>
      <c r="S1154" s="1" t="s">
        <v>32</v>
      </c>
      <c r="T1154" s="3">
        <v>200</v>
      </c>
      <c r="U1154" s="3">
        <v>15.200000000000001</v>
      </c>
      <c r="V1154" s="1" t="s">
        <v>32</v>
      </c>
      <c r="W1154" s="1" t="s">
        <v>33</v>
      </c>
      <c r="X1154" s="1" t="s">
        <v>800</v>
      </c>
      <c r="Y1154" s="1" t="s">
        <v>55</v>
      </c>
      <c r="Z1154" s="1" t="s">
        <v>461</v>
      </c>
      <c r="AA1154" s="1" t="s">
        <v>462</v>
      </c>
    </row>
    <row r="1155" spans="1:27" hidden="1" x14ac:dyDescent="0.25">
      <c r="A1155" s="1" t="s">
        <v>26</v>
      </c>
      <c r="B1155" s="1" t="s">
        <v>2114</v>
      </c>
      <c r="C1155" s="2">
        <v>42331</v>
      </c>
      <c r="D1155" s="1" t="s">
        <v>459</v>
      </c>
      <c r="E1155" s="7" t="str">
        <f>VLOOKUP(TRIM(D1155)*1,CFOP!A:B,2,FALSE)</f>
        <v>Não</v>
      </c>
      <c r="F1155" s="1" t="s">
        <v>29</v>
      </c>
      <c r="G1155" s="3">
        <v>-22</v>
      </c>
      <c r="H1155" s="3">
        <v>22</v>
      </c>
      <c r="I1155" s="3">
        <v>0.28000000000000003</v>
      </c>
      <c r="J1155" s="1" t="s">
        <v>30</v>
      </c>
      <c r="K1155" s="3">
        <v>0</v>
      </c>
      <c r="L1155" s="3">
        <v>0</v>
      </c>
      <c r="M1155" s="1" t="s">
        <v>31</v>
      </c>
      <c r="N1155" s="3">
        <v>0</v>
      </c>
      <c r="O1155" s="3">
        <v>0</v>
      </c>
      <c r="P1155" s="1" t="s">
        <v>31</v>
      </c>
      <c r="Q1155" s="3">
        <v>22</v>
      </c>
      <c r="R1155" s="3">
        <v>0.36</v>
      </c>
      <c r="S1155" s="1" t="s">
        <v>32</v>
      </c>
      <c r="T1155" s="3">
        <v>22</v>
      </c>
      <c r="U1155" s="3">
        <v>1.67</v>
      </c>
      <c r="V1155" s="1" t="s">
        <v>32</v>
      </c>
      <c r="W1155" s="1" t="s">
        <v>33</v>
      </c>
      <c r="X1155" s="1" t="s">
        <v>800</v>
      </c>
      <c r="Y1155" s="1" t="s">
        <v>55</v>
      </c>
      <c r="Z1155" s="1" t="s">
        <v>461</v>
      </c>
      <c r="AA1155" s="1" t="s">
        <v>462</v>
      </c>
    </row>
    <row r="1156" spans="1:27" hidden="1" x14ac:dyDescent="0.25">
      <c r="A1156" s="1" t="s">
        <v>26</v>
      </c>
      <c r="B1156" s="1" t="s">
        <v>2115</v>
      </c>
      <c r="C1156" s="2">
        <v>42331</v>
      </c>
      <c r="D1156" s="1" t="s">
        <v>459</v>
      </c>
      <c r="E1156" s="7" t="str">
        <f>VLOOKUP(TRIM(D1156)*1,CFOP!A:B,2,FALSE)</f>
        <v>Não</v>
      </c>
      <c r="F1156" s="1" t="s">
        <v>29</v>
      </c>
      <c r="G1156" s="3">
        <v>-29.5</v>
      </c>
      <c r="H1156" s="3">
        <v>29.5</v>
      </c>
      <c r="I1156" s="3">
        <v>0.37</v>
      </c>
      <c r="J1156" s="1" t="s">
        <v>30</v>
      </c>
      <c r="K1156" s="3">
        <v>0</v>
      </c>
      <c r="L1156" s="3">
        <v>0</v>
      </c>
      <c r="M1156" s="1" t="s">
        <v>31</v>
      </c>
      <c r="N1156" s="3">
        <v>0</v>
      </c>
      <c r="O1156" s="3">
        <v>0</v>
      </c>
      <c r="P1156" s="1" t="s">
        <v>31</v>
      </c>
      <c r="Q1156" s="3">
        <v>29.5</v>
      </c>
      <c r="R1156" s="3">
        <v>0.49</v>
      </c>
      <c r="S1156" s="1" t="s">
        <v>32</v>
      </c>
      <c r="T1156" s="3">
        <v>29.5</v>
      </c>
      <c r="U1156" s="3">
        <v>2.2400000000000002</v>
      </c>
      <c r="V1156" s="1" t="s">
        <v>32</v>
      </c>
      <c r="W1156" s="1" t="s">
        <v>33</v>
      </c>
      <c r="X1156" s="1" t="s">
        <v>800</v>
      </c>
      <c r="Y1156" s="1" t="s">
        <v>55</v>
      </c>
      <c r="Z1156" s="1" t="s">
        <v>461</v>
      </c>
      <c r="AA1156" s="1" t="s">
        <v>462</v>
      </c>
    </row>
    <row r="1157" spans="1:27" hidden="1" x14ac:dyDescent="0.25">
      <c r="A1157" s="1" t="s">
        <v>26</v>
      </c>
      <c r="B1157" s="1" t="s">
        <v>2116</v>
      </c>
      <c r="C1157" s="2">
        <v>42331</v>
      </c>
      <c r="D1157" s="1" t="s">
        <v>459</v>
      </c>
      <c r="E1157" s="7" t="str">
        <f>VLOOKUP(TRIM(D1157)*1,CFOP!A:B,2,FALSE)</f>
        <v>Não</v>
      </c>
      <c r="F1157" s="1" t="s">
        <v>29</v>
      </c>
      <c r="G1157" s="3">
        <v>-160</v>
      </c>
      <c r="H1157" s="3">
        <v>160</v>
      </c>
      <c r="I1157" s="3">
        <v>2</v>
      </c>
      <c r="J1157" s="1" t="s">
        <v>30</v>
      </c>
      <c r="K1157" s="3">
        <v>0</v>
      </c>
      <c r="L1157" s="3">
        <v>0</v>
      </c>
      <c r="M1157" s="1" t="s">
        <v>31</v>
      </c>
      <c r="N1157" s="3">
        <v>0</v>
      </c>
      <c r="O1157" s="3">
        <v>0</v>
      </c>
      <c r="P1157" s="1" t="s">
        <v>31</v>
      </c>
      <c r="Q1157" s="3">
        <v>160</v>
      </c>
      <c r="R1157" s="3">
        <v>2.64</v>
      </c>
      <c r="S1157" s="1" t="s">
        <v>32</v>
      </c>
      <c r="T1157" s="3">
        <v>160</v>
      </c>
      <c r="U1157" s="3">
        <v>12.16</v>
      </c>
      <c r="V1157" s="1" t="s">
        <v>32</v>
      </c>
      <c r="W1157" s="1" t="s">
        <v>33</v>
      </c>
      <c r="X1157" s="1" t="s">
        <v>800</v>
      </c>
      <c r="Y1157" s="1" t="s">
        <v>55</v>
      </c>
      <c r="Z1157" s="1" t="s">
        <v>461</v>
      </c>
      <c r="AA1157" s="1" t="s">
        <v>462</v>
      </c>
    </row>
    <row r="1158" spans="1:27" hidden="1" x14ac:dyDescent="0.25">
      <c r="A1158" s="1" t="s">
        <v>26</v>
      </c>
      <c r="B1158" s="1" t="s">
        <v>2117</v>
      </c>
      <c r="C1158" s="2">
        <v>42331</v>
      </c>
      <c r="D1158" s="1" t="s">
        <v>459</v>
      </c>
      <c r="E1158" s="7" t="str">
        <f>VLOOKUP(TRIM(D1158)*1,CFOP!A:B,2,FALSE)</f>
        <v>Não</v>
      </c>
      <c r="F1158" s="1" t="s">
        <v>29</v>
      </c>
      <c r="G1158" s="3">
        <v>-55.65</v>
      </c>
      <c r="H1158" s="3">
        <v>55.65</v>
      </c>
      <c r="I1158" s="3">
        <v>0.70000000000000007</v>
      </c>
      <c r="J1158" s="1" t="s">
        <v>30</v>
      </c>
      <c r="K1158" s="3">
        <v>0</v>
      </c>
      <c r="L1158" s="3">
        <v>0</v>
      </c>
      <c r="M1158" s="1" t="s">
        <v>31</v>
      </c>
      <c r="N1158" s="3">
        <v>0</v>
      </c>
      <c r="O1158" s="3">
        <v>0</v>
      </c>
      <c r="P1158" s="1" t="s">
        <v>31</v>
      </c>
      <c r="Q1158" s="3">
        <v>55.65</v>
      </c>
      <c r="R1158" s="3">
        <v>0.92</v>
      </c>
      <c r="S1158" s="1" t="s">
        <v>32</v>
      </c>
      <c r="T1158" s="3">
        <v>55.65</v>
      </c>
      <c r="U1158" s="3">
        <v>4.2300000000000004</v>
      </c>
      <c r="V1158" s="1" t="s">
        <v>32</v>
      </c>
      <c r="W1158" s="1" t="s">
        <v>33</v>
      </c>
      <c r="X1158" s="1" t="s">
        <v>800</v>
      </c>
      <c r="Y1158" s="1" t="s">
        <v>55</v>
      </c>
      <c r="Z1158" s="1" t="s">
        <v>461</v>
      </c>
      <c r="AA1158" s="1" t="s">
        <v>462</v>
      </c>
    </row>
    <row r="1159" spans="1:27" hidden="1" x14ac:dyDescent="0.25">
      <c r="A1159" s="1" t="s">
        <v>26</v>
      </c>
      <c r="B1159" s="1" t="s">
        <v>2118</v>
      </c>
      <c r="C1159" s="2">
        <v>42331</v>
      </c>
      <c r="D1159" s="1" t="s">
        <v>459</v>
      </c>
      <c r="E1159" s="7" t="str">
        <f>VLOOKUP(TRIM(D1159)*1,CFOP!A:B,2,FALSE)</f>
        <v>Não</v>
      </c>
      <c r="F1159" s="1" t="s">
        <v>29</v>
      </c>
      <c r="G1159" s="3">
        <v>-61.300000000000004</v>
      </c>
      <c r="H1159" s="3">
        <v>61.300000000000004</v>
      </c>
      <c r="I1159" s="3">
        <v>0.77</v>
      </c>
      <c r="J1159" s="1" t="s">
        <v>30</v>
      </c>
      <c r="K1159" s="3">
        <v>0</v>
      </c>
      <c r="L1159" s="3">
        <v>0</v>
      </c>
      <c r="M1159" s="1" t="s">
        <v>31</v>
      </c>
      <c r="N1159" s="3">
        <v>0</v>
      </c>
      <c r="O1159" s="3">
        <v>0</v>
      </c>
      <c r="P1159" s="1" t="s">
        <v>31</v>
      </c>
      <c r="Q1159" s="3">
        <v>61.300000000000004</v>
      </c>
      <c r="R1159" s="3">
        <v>1.01</v>
      </c>
      <c r="S1159" s="1" t="s">
        <v>32</v>
      </c>
      <c r="T1159" s="3">
        <v>61.300000000000004</v>
      </c>
      <c r="U1159" s="3">
        <v>4.66</v>
      </c>
      <c r="V1159" s="1" t="s">
        <v>32</v>
      </c>
      <c r="W1159" s="1" t="s">
        <v>33</v>
      </c>
      <c r="X1159" s="1" t="s">
        <v>800</v>
      </c>
      <c r="Y1159" s="1" t="s">
        <v>55</v>
      </c>
      <c r="Z1159" s="1" t="s">
        <v>461</v>
      </c>
      <c r="AA1159" s="1" t="s">
        <v>462</v>
      </c>
    </row>
    <row r="1160" spans="1:27" hidden="1" x14ac:dyDescent="0.25">
      <c r="A1160" s="1" t="s">
        <v>26</v>
      </c>
      <c r="B1160" s="1" t="s">
        <v>2119</v>
      </c>
      <c r="C1160" s="2">
        <v>42332</v>
      </c>
      <c r="D1160" s="1" t="s">
        <v>39</v>
      </c>
      <c r="E1160" s="7" t="str">
        <f>VLOOKUP(TRIM(D1160)*1,CFOP!A:B,2,FALSE)</f>
        <v>Não</v>
      </c>
      <c r="F1160" s="1" t="s">
        <v>29</v>
      </c>
      <c r="G1160" s="3">
        <v>-683.16</v>
      </c>
      <c r="H1160" s="3">
        <v>683.16</v>
      </c>
      <c r="I1160" s="3">
        <v>122.97</v>
      </c>
      <c r="J1160" s="1" t="s">
        <v>30</v>
      </c>
      <c r="K1160" s="3">
        <v>0</v>
      </c>
      <c r="L1160" s="3">
        <v>0</v>
      </c>
      <c r="M1160" s="1" t="s">
        <v>31</v>
      </c>
      <c r="N1160" s="3">
        <v>0</v>
      </c>
      <c r="O1160" s="3">
        <v>0</v>
      </c>
      <c r="P1160" s="1" t="s">
        <v>31</v>
      </c>
      <c r="Q1160" s="3">
        <v>683.16</v>
      </c>
      <c r="R1160" s="3">
        <v>11.27</v>
      </c>
      <c r="S1160" s="1" t="s">
        <v>32</v>
      </c>
      <c r="T1160" s="3">
        <v>683.16</v>
      </c>
      <c r="U1160" s="3">
        <v>51.92</v>
      </c>
      <c r="V1160" s="1" t="s">
        <v>32</v>
      </c>
      <c r="W1160" s="1" t="s">
        <v>33</v>
      </c>
      <c r="X1160" s="1" t="s">
        <v>2120</v>
      </c>
      <c r="Y1160" s="1" t="s">
        <v>2121</v>
      </c>
      <c r="Z1160" s="1" t="s">
        <v>2122</v>
      </c>
      <c r="AA1160" s="1" t="s">
        <v>2123</v>
      </c>
    </row>
    <row r="1161" spans="1:27" hidden="1" x14ac:dyDescent="0.25">
      <c r="A1161" s="1" t="s">
        <v>26</v>
      </c>
      <c r="B1161" s="1" t="s">
        <v>2124</v>
      </c>
      <c r="C1161" s="2">
        <v>42332</v>
      </c>
      <c r="D1161" s="1" t="s">
        <v>39</v>
      </c>
      <c r="E1161" s="7" t="str">
        <f>VLOOKUP(TRIM(D1161)*1,CFOP!A:B,2,FALSE)</f>
        <v>Não</v>
      </c>
      <c r="F1161" s="1" t="s">
        <v>29</v>
      </c>
      <c r="G1161" s="3">
        <v>-714</v>
      </c>
      <c r="H1161" s="3">
        <v>714.01</v>
      </c>
      <c r="I1161" s="3">
        <v>128.52000000000001</v>
      </c>
      <c r="J1161" s="1" t="s">
        <v>30</v>
      </c>
      <c r="K1161" s="3">
        <v>0</v>
      </c>
      <c r="L1161" s="3">
        <v>0</v>
      </c>
      <c r="M1161" s="1" t="s">
        <v>31</v>
      </c>
      <c r="N1161" s="3">
        <v>0</v>
      </c>
      <c r="O1161" s="3">
        <v>0</v>
      </c>
      <c r="P1161" s="1" t="s">
        <v>31</v>
      </c>
      <c r="Q1161" s="3">
        <v>714.01</v>
      </c>
      <c r="R1161" s="3">
        <v>11.78</v>
      </c>
      <c r="S1161" s="1" t="s">
        <v>32</v>
      </c>
      <c r="T1161" s="3">
        <v>714.01</v>
      </c>
      <c r="U1161" s="3">
        <v>54.26</v>
      </c>
      <c r="V1161" s="1" t="s">
        <v>32</v>
      </c>
      <c r="W1161" s="1" t="s">
        <v>33</v>
      </c>
      <c r="X1161" s="1" t="s">
        <v>2120</v>
      </c>
      <c r="Y1161" s="1" t="s">
        <v>2121</v>
      </c>
      <c r="Z1161" s="1" t="s">
        <v>2125</v>
      </c>
      <c r="AA1161" s="1" t="s">
        <v>2126</v>
      </c>
    </row>
    <row r="1162" spans="1:27" hidden="1" x14ac:dyDescent="0.25">
      <c r="A1162" s="1" t="s">
        <v>26</v>
      </c>
      <c r="B1162" s="1" t="s">
        <v>2127</v>
      </c>
      <c r="C1162" s="2">
        <v>42332</v>
      </c>
      <c r="D1162" s="1" t="s">
        <v>59</v>
      </c>
      <c r="E1162" s="7" t="str">
        <f>VLOOKUP(TRIM(D1162)*1,CFOP!A:B,2,FALSE)</f>
        <v>Não</v>
      </c>
      <c r="F1162" s="1" t="s">
        <v>60</v>
      </c>
      <c r="G1162" s="3">
        <v>-25.84</v>
      </c>
      <c r="H1162" s="3">
        <v>0</v>
      </c>
      <c r="I1162" s="3">
        <v>0</v>
      </c>
      <c r="J1162" s="1" t="s">
        <v>31</v>
      </c>
      <c r="K1162" s="3">
        <v>0</v>
      </c>
      <c r="L1162" s="3">
        <v>0</v>
      </c>
      <c r="M1162" s="1" t="s">
        <v>31</v>
      </c>
      <c r="N1162" s="3">
        <v>0</v>
      </c>
      <c r="O1162" s="3">
        <v>0</v>
      </c>
      <c r="P1162" s="1" t="s">
        <v>31</v>
      </c>
      <c r="Q1162" s="3">
        <v>0</v>
      </c>
      <c r="R1162" s="3">
        <v>0</v>
      </c>
      <c r="S1162" s="1" t="s">
        <v>31</v>
      </c>
      <c r="T1162" s="3">
        <v>0</v>
      </c>
      <c r="U1162" s="3">
        <v>0</v>
      </c>
      <c r="V1162" s="1" t="s">
        <v>31</v>
      </c>
      <c r="W1162" s="1" t="s">
        <v>33</v>
      </c>
      <c r="X1162" s="1" t="s">
        <v>63</v>
      </c>
      <c r="Y1162" s="1" t="s">
        <v>73</v>
      </c>
      <c r="Z1162" s="1" t="s">
        <v>74</v>
      </c>
      <c r="AA1162" s="1" t="s">
        <v>75</v>
      </c>
    </row>
    <row r="1163" spans="1:27" hidden="1" x14ac:dyDescent="0.25">
      <c r="A1163" s="1" t="s">
        <v>26</v>
      </c>
      <c r="B1163" s="1" t="s">
        <v>2127</v>
      </c>
      <c r="C1163" s="2">
        <v>42332</v>
      </c>
      <c r="D1163" s="1" t="s">
        <v>59</v>
      </c>
      <c r="E1163" s="7" t="str">
        <f>VLOOKUP(TRIM(D1163)*1,CFOP!A:B,2,FALSE)</f>
        <v>Não</v>
      </c>
      <c r="F1163" s="1" t="s">
        <v>60</v>
      </c>
      <c r="G1163" s="3">
        <v>-74.460000000000008</v>
      </c>
      <c r="H1163" s="3">
        <v>0</v>
      </c>
      <c r="I1163" s="3">
        <v>0</v>
      </c>
      <c r="J1163" s="1" t="s">
        <v>31</v>
      </c>
      <c r="K1163" s="3">
        <v>0</v>
      </c>
      <c r="L1163" s="3">
        <v>0</v>
      </c>
      <c r="M1163" s="1" t="s">
        <v>31</v>
      </c>
      <c r="N1163" s="3">
        <v>0</v>
      </c>
      <c r="O1163" s="3">
        <v>0</v>
      </c>
      <c r="P1163" s="1" t="s">
        <v>31</v>
      </c>
      <c r="Q1163" s="3">
        <v>0</v>
      </c>
      <c r="R1163" s="3">
        <v>0</v>
      </c>
      <c r="S1163" s="1" t="s">
        <v>31</v>
      </c>
      <c r="T1163" s="3">
        <v>0</v>
      </c>
      <c r="U1163" s="3">
        <v>0</v>
      </c>
      <c r="V1163" s="1" t="s">
        <v>31</v>
      </c>
      <c r="W1163" s="1" t="s">
        <v>33</v>
      </c>
      <c r="X1163" s="1" t="s">
        <v>63</v>
      </c>
      <c r="Y1163" s="1" t="s">
        <v>70</v>
      </c>
      <c r="Z1163" s="1" t="s">
        <v>71</v>
      </c>
      <c r="AA1163" s="1" t="s">
        <v>72</v>
      </c>
    </row>
    <row r="1164" spans="1:27" hidden="1" x14ac:dyDescent="0.25">
      <c r="A1164" s="1" t="s">
        <v>26</v>
      </c>
      <c r="B1164" s="1" t="s">
        <v>2127</v>
      </c>
      <c r="C1164" s="2">
        <v>42332</v>
      </c>
      <c r="D1164" s="1" t="s">
        <v>59</v>
      </c>
      <c r="E1164" s="7" t="str">
        <f>VLOOKUP(TRIM(D1164)*1,CFOP!A:B,2,FALSE)</f>
        <v>Não</v>
      </c>
      <c r="F1164" s="1" t="s">
        <v>60</v>
      </c>
      <c r="G1164" s="3">
        <v>-54.5</v>
      </c>
      <c r="H1164" s="3">
        <v>0</v>
      </c>
      <c r="I1164" s="3">
        <v>0</v>
      </c>
      <c r="J1164" s="1" t="s">
        <v>31</v>
      </c>
      <c r="K1164" s="3">
        <v>0</v>
      </c>
      <c r="L1164" s="3">
        <v>0</v>
      </c>
      <c r="M1164" s="1" t="s">
        <v>31</v>
      </c>
      <c r="N1164" s="3">
        <v>0</v>
      </c>
      <c r="O1164" s="3">
        <v>0</v>
      </c>
      <c r="P1164" s="1" t="s">
        <v>31</v>
      </c>
      <c r="Q1164" s="3">
        <v>0</v>
      </c>
      <c r="R1164" s="3">
        <v>0</v>
      </c>
      <c r="S1164" s="1" t="s">
        <v>31</v>
      </c>
      <c r="T1164" s="3">
        <v>0</v>
      </c>
      <c r="U1164" s="3">
        <v>0</v>
      </c>
      <c r="V1164" s="1" t="s">
        <v>31</v>
      </c>
      <c r="W1164" s="1" t="s">
        <v>33</v>
      </c>
      <c r="X1164" s="1" t="s">
        <v>63</v>
      </c>
      <c r="Y1164" s="1" t="s">
        <v>44</v>
      </c>
      <c r="Z1164" s="1" t="s">
        <v>68</v>
      </c>
      <c r="AA1164" s="1" t="s">
        <v>69</v>
      </c>
    </row>
    <row r="1165" spans="1:27" hidden="1" x14ac:dyDescent="0.25">
      <c r="A1165" s="1" t="s">
        <v>26</v>
      </c>
      <c r="B1165" s="1" t="s">
        <v>2127</v>
      </c>
      <c r="C1165" s="2">
        <v>42332</v>
      </c>
      <c r="D1165" s="1" t="s">
        <v>59</v>
      </c>
      <c r="E1165" s="7" t="str">
        <f>VLOOKUP(TRIM(D1165)*1,CFOP!A:B,2,FALSE)</f>
        <v>Não</v>
      </c>
      <c r="F1165" s="1" t="s">
        <v>60</v>
      </c>
      <c r="G1165" s="3">
        <v>-82.55</v>
      </c>
      <c r="H1165" s="3">
        <v>0</v>
      </c>
      <c r="I1165" s="3">
        <v>0</v>
      </c>
      <c r="J1165" s="1" t="s">
        <v>31</v>
      </c>
      <c r="K1165" s="3">
        <v>0</v>
      </c>
      <c r="L1165" s="3">
        <v>0</v>
      </c>
      <c r="M1165" s="1" t="s">
        <v>31</v>
      </c>
      <c r="N1165" s="3">
        <v>0</v>
      </c>
      <c r="O1165" s="3">
        <v>0</v>
      </c>
      <c r="P1165" s="1" t="s">
        <v>31</v>
      </c>
      <c r="Q1165" s="3">
        <v>0</v>
      </c>
      <c r="R1165" s="3">
        <v>0</v>
      </c>
      <c r="S1165" s="1" t="s">
        <v>31</v>
      </c>
      <c r="T1165" s="3">
        <v>0</v>
      </c>
      <c r="U1165" s="3">
        <v>0</v>
      </c>
      <c r="V1165" s="1" t="s">
        <v>31</v>
      </c>
      <c r="W1165" s="1" t="s">
        <v>33</v>
      </c>
      <c r="X1165" s="1" t="s">
        <v>63</v>
      </c>
      <c r="Y1165" s="1" t="s">
        <v>44</v>
      </c>
      <c r="Z1165" s="1" t="s">
        <v>81</v>
      </c>
      <c r="AA1165" s="1" t="s">
        <v>82</v>
      </c>
    </row>
    <row r="1166" spans="1:27" hidden="1" x14ac:dyDescent="0.25">
      <c r="A1166" s="1" t="s">
        <v>26</v>
      </c>
      <c r="B1166" s="1" t="s">
        <v>2127</v>
      </c>
      <c r="C1166" s="2">
        <v>42332</v>
      </c>
      <c r="D1166" s="1" t="s">
        <v>59</v>
      </c>
      <c r="E1166" s="7" t="str">
        <f>VLOOKUP(TRIM(D1166)*1,CFOP!A:B,2,FALSE)</f>
        <v>Não</v>
      </c>
      <c r="F1166" s="1" t="s">
        <v>60</v>
      </c>
      <c r="G1166" s="3">
        <v>-75.63</v>
      </c>
      <c r="H1166" s="3">
        <v>0</v>
      </c>
      <c r="I1166" s="3">
        <v>0</v>
      </c>
      <c r="J1166" s="1" t="s">
        <v>31</v>
      </c>
      <c r="K1166" s="3">
        <v>0</v>
      </c>
      <c r="L1166" s="3">
        <v>0</v>
      </c>
      <c r="M1166" s="1" t="s">
        <v>31</v>
      </c>
      <c r="N1166" s="3">
        <v>0</v>
      </c>
      <c r="O1166" s="3">
        <v>0</v>
      </c>
      <c r="P1166" s="1" t="s">
        <v>31</v>
      </c>
      <c r="Q1166" s="3">
        <v>0</v>
      </c>
      <c r="R1166" s="3">
        <v>0</v>
      </c>
      <c r="S1166" s="1" t="s">
        <v>31</v>
      </c>
      <c r="T1166" s="3">
        <v>0</v>
      </c>
      <c r="U1166" s="3">
        <v>0</v>
      </c>
      <c r="V1166" s="1" t="s">
        <v>31</v>
      </c>
      <c r="W1166" s="1" t="s">
        <v>33</v>
      </c>
      <c r="X1166" s="1" t="s">
        <v>63</v>
      </c>
      <c r="Y1166" s="1" t="s">
        <v>44</v>
      </c>
      <c r="Z1166" s="1" t="s">
        <v>83</v>
      </c>
      <c r="AA1166" s="1" t="s">
        <v>84</v>
      </c>
    </row>
    <row r="1167" spans="1:27" hidden="1" x14ac:dyDescent="0.25">
      <c r="A1167" s="1" t="s">
        <v>26</v>
      </c>
      <c r="B1167" s="1" t="s">
        <v>2127</v>
      </c>
      <c r="C1167" s="2">
        <v>42332</v>
      </c>
      <c r="D1167" s="1" t="s">
        <v>59</v>
      </c>
      <c r="E1167" s="7" t="str">
        <f>VLOOKUP(TRIM(D1167)*1,CFOP!A:B,2,FALSE)</f>
        <v>Não</v>
      </c>
      <c r="F1167" s="1" t="s">
        <v>60</v>
      </c>
      <c r="G1167" s="3">
        <v>-54.96</v>
      </c>
      <c r="H1167" s="3">
        <v>0</v>
      </c>
      <c r="I1167" s="3">
        <v>0</v>
      </c>
      <c r="J1167" s="1" t="s">
        <v>31</v>
      </c>
      <c r="K1167" s="3">
        <v>0</v>
      </c>
      <c r="L1167" s="3">
        <v>0</v>
      </c>
      <c r="M1167" s="1" t="s">
        <v>31</v>
      </c>
      <c r="N1167" s="3">
        <v>0</v>
      </c>
      <c r="O1167" s="3">
        <v>0</v>
      </c>
      <c r="P1167" s="1" t="s">
        <v>31</v>
      </c>
      <c r="Q1167" s="3">
        <v>0</v>
      </c>
      <c r="R1167" s="3">
        <v>0</v>
      </c>
      <c r="S1167" s="1" t="s">
        <v>31</v>
      </c>
      <c r="T1167" s="3">
        <v>0</v>
      </c>
      <c r="U1167" s="3">
        <v>0</v>
      </c>
      <c r="V1167" s="1" t="s">
        <v>31</v>
      </c>
      <c r="W1167" s="1" t="s">
        <v>33</v>
      </c>
      <c r="X1167" s="1" t="s">
        <v>63</v>
      </c>
      <c r="Y1167" s="1" t="s">
        <v>44</v>
      </c>
      <c r="Z1167" s="1" t="s">
        <v>68</v>
      </c>
      <c r="AA1167" s="1" t="s">
        <v>69</v>
      </c>
    </row>
    <row r="1168" spans="1:27" hidden="1" x14ac:dyDescent="0.25">
      <c r="A1168" s="1" t="s">
        <v>26</v>
      </c>
      <c r="B1168" s="1" t="s">
        <v>2127</v>
      </c>
      <c r="C1168" s="2">
        <v>42332</v>
      </c>
      <c r="D1168" s="1" t="s">
        <v>59</v>
      </c>
      <c r="E1168" s="7" t="str">
        <f>VLOOKUP(TRIM(D1168)*1,CFOP!A:B,2,FALSE)</f>
        <v>Não</v>
      </c>
      <c r="F1168" s="1" t="s">
        <v>60</v>
      </c>
      <c r="G1168" s="3">
        <v>-1480.09</v>
      </c>
      <c r="H1168" s="3">
        <v>0</v>
      </c>
      <c r="I1168" s="3">
        <v>0</v>
      </c>
      <c r="J1168" s="1" t="s">
        <v>31</v>
      </c>
      <c r="K1168" s="3">
        <v>0</v>
      </c>
      <c r="L1168" s="3">
        <v>0</v>
      </c>
      <c r="M1168" s="1" t="s">
        <v>31</v>
      </c>
      <c r="N1168" s="3">
        <v>0</v>
      </c>
      <c r="O1168" s="3">
        <v>0</v>
      </c>
      <c r="P1168" s="1" t="s">
        <v>31</v>
      </c>
      <c r="Q1168" s="3">
        <v>0</v>
      </c>
      <c r="R1168" s="3">
        <v>0</v>
      </c>
      <c r="S1168" s="1" t="s">
        <v>31</v>
      </c>
      <c r="T1168" s="3">
        <v>0</v>
      </c>
      <c r="U1168" s="3">
        <v>0</v>
      </c>
      <c r="V1168" s="1" t="s">
        <v>31</v>
      </c>
      <c r="W1168" s="1" t="s">
        <v>33</v>
      </c>
      <c r="X1168" s="1" t="s">
        <v>63</v>
      </c>
      <c r="Y1168" s="1" t="s">
        <v>78</v>
      </c>
      <c r="Z1168" s="1" t="s">
        <v>79</v>
      </c>
      <c r="AA1168" s="1" t="s">
        <v>80</v>
      </c>
    </row>
    <row r="1169" spans="1:27" hidden="1" x14ac:dyDescent="0.25">
      <c r="A1169" s="1" t="s">
        <v>26</v>
      </c>
      <c r="B1169" s="1" t="s">
        <v>2127</v>
      </c>
      <c r="C1169" s="2">
        <v>42332</v>
      </c>
      <c r="D1169" s="1" t="s">
        <v>59</v>
      </c>
      <c r="E1169" s="7" t="str">
        <f>VLOOKUP(TRIM(D1169)*1,CFOP!A:B,2,FALSE)</f>
        <v>Não</v>
      </c>
      <c r="F1169" s="1" t="s">
        <v>60</v>
      </c>
      <c r="G1169" s="3">
        <v>-25.82</v>
      </c>
      <c r="H1169" s="3">
        <v>0</v>
      </c>
      <c r="I1169" s="3">
        <v>0</v>
      </c>
      <c r="J1169" s="1" t="s">
        <v>31</v>
      </c>
      <c r="K1169" s="3">
        <v>0</v>
      </c>
      <c r="L1169" s="3">
        <v>0</v>
      </c>
      <c r="M1169" s="1" t="s">
        <v>31</v>
      </c>
      <c r="N1169" s="3">
        <v>0</v>
      </c>
      <c r="O1169" s="3">
        <v>0</v>
      </c>
      <c r="P1169" s="1" t="s">
        <v>31</v>
      </c>
      <c r="Q1169" s="3">
        <v>0</v>
      </c>
      <c r="R1169" s="3">
        <v>0</v>
      </c>
      <c r="S1169" s="1" t="s">
        <v>31</v>
      </c>
      <c r="T1169" s="3">
        <v>0</v>
      </c>
      <c r="U1169" s="3">
        <v>0</v>
      </c>
      <c r="V1169" s="1" t="s">
        <v>31</v>
      </c>
      <c r="W1169" s="1" t="s">
        <v>33</v>
      </c>
      <c r="X1169" s="1" t="s">
        <v>63</v>
      </c>
      <c r="Y1169" s="1" t="s">
        <v>44</v>
      </c>
      <c r="Z1169" s="1" t="s">
        <v>64</v>
      </c>
      <c r="AA1169" s="1" t="s">
        <v>65</v>
      </c>
    </row>
    <row r="1170" spans="1:27" hidden="1" x14ac:dyDescent="0.25">
      <c r="A1170" s="1" t="s">
        <v>26</v>
      </c>
      <c r="B1170" s="1" t="s">
        <v>2127</v>
      </c>
      <c r="C1170" s="2">
        <v>42332</v>
      </c>
      <c r="D1170" s="1" t="s">
        <v>59</v>
      </c>
      <c r="E1170" s="7" t="str">
        <f>VLOOKUP(TRIM(D1170)*1,CFOP!A:B,2,FALSE)</f>
        <v>Não</v>
      </c>
      <c r="F1170" s="1" t="s">
        <v>60</v>
      </c>
      <c r="G1170" s="3">
        <v>-956.80000000000007</v>
      </c>
      <c r="H1170" s="3">
        <v>0</v>
      </c>
      <c r="I1170" s="3">
        <v>0</v>
      </c>
      <c r="J1170" s="1" t="s">
        <v>31</v>
      </c>
      <c r="K1170" s="3">
        <v>0</v>
      </c>
      <c r="L1170" s="3">
        <v>0</v>
      </c>
      <c r="M1170" s="1" t="s">
        <v>31</v>
      </c>
      <c r="N1170" s="3">
        <v>0</v>
      </c>
      <c r="O1170" s="3">
        <v>0</v>
      </c>
      <c r="P1170" s="1" t="s">
        <v>31</v>
      </c>
      <c r="Q1170" s="3">
        <v>0</v>
      </c>
      <c r="R1170" s="3">
        <v>0</v>
      </c>
      <c r="S1170" s="1" t="s">
        <v>31</v>
      </c>
      <c r="T1170" s="3">
        <v>0</v>
      </c>
      <c r="U1170" s="3">
        <v>0</v>
      </c>
      <c r="V1170" s="1" t="s">
        <v>31</v>
      </c>
      <c r="W1170" s="1" t="s">
        <v>33</v>
      </c>
      <c r="X1170" s="1" t="s">
        <v>63</v>
      </c>
      <c r="Y1170" s="1" t="s">
        <v>44</v>
      </c>
      <c r="Z1170" s="1" t="s">
        <v>76</v>
      </c>
      <c r="AA1170" s="1" t="s">
        <v>77</v>
      </c>
    </row>
    <row r="1171" spans="1:27" hidden="1" x14ac:dyDescent="0.25">
      <c r="A1171" s="1" t="s">
        <v>26</v>
      </c>
      <c r="B1171" s="1" t="s">
        <v>2127</v>
      </c>
      <c r="C1171" s="2">
        <v>42332</v>
      </c>
      <c r="D1171" s="1" t="s">
        <v>59</v>
      </c>
      <c r="E1171" s="7" t="str">
        <f>VLOOKUP(TRIM(D1171)*1,CFOP!A:B,2,FALSE)</f>
        <v>Não</v>
      </c>
      <c r="F1171" s="1" t="s">
        <v>60</v>
      </c>
      <c r="G1171" s="3">
        <v>-208.41</v>
      </c>
      <c r="H1171" s="3">
        <v>0</v>
      </c>
      <c r="I1171" s="3">
        <v>0</v>
      </c>
      <c r="J1171" s="1" t="s">
        <v>31</v>
      </c>
      <c r="K1171" s="3">
        <v>0</v>
      </c>
      <c r="L1171" s="3">
        <v>0</v>
      </c>
      <c r="M1171" s="1" t="s">
        <v>31</v>
      </c>
      <c r="N1171" s="3">
        <v>0</v>
      </c>
      <c r="O1171" s="3">
        <v>0</v>
      </c>
      <c r="P1171" s="1" t="s">
        <v>31</v>
      </c>
      <c r="Q1171" s="3">
        <v>0</v>
      </c>
      <c r="R1171" s="3">
        <v>0</v>
      </c>
      <c r="S1171" s="1" t="s">
        <v>31</v>
      </c>
      <c r="T1171" s="3">
        <v>0</v>
      </c>
      <c r="U1171" s="3">
        <v>0</v>
      </c>
      <c r="V1171" s="1" t="s">
        <v>31</v>
      </c>
      <c r="W1171" s="1" t="s">
        <v>33</v>
      </c>
      <c r="X1171" s="1" t="s">
        <v>63</v>
      </c>
      <c r="Y1171" s="1" t="s">
        <v>44</v>
      </c>
      <c r="Z1171" s="1" t="s">
        <v>87</v>
      </c>
      <c r="AA1171" s="1" t="s">
        <v>88</v>
      </c>
    </row>
    <row r="1172" spans="1:27" hidden="1" x14ac:dyDescent="0.25">
      <c r="A1172" s="1" t="s">
        <v>26</v>
      </c>
      <c r="B1172" s="1" t="s">
        <v>2127</v>
      </c>
      <c r="C1172" s="2">
        <v>42332</v>
      </c>
      <c r="D1172" s="1" t="s">
        <v>59</v>
      </c>
      <c r="E1172" s="7" t="str">
        <f>VLOOKUP(TRIM(D1172)*1,CFOP!A:B,2,FALSE)</f>
        <v>Não</v>
      </c>
      <c r="F1172" s="1" t="s">
        <v>60</v>
      </c>
      <c r="G1172" s="3">
        <v>-52.94</v>
      </c>
      <c r="H1172" s="3">
        <v>0</v>
      </c>
      <c r="I1172" s="3">
        <v>0</v>
      </c>
      <c r="J1172" s="1" t="s">
        <v>31</v>
      </c>
      <c r="K1172" s="3">
        <v>0</v>
      </c>
      <c r="L1172" s="3">
        <v>0</v>
      </c>
      <c r="M1172" s="1" t="s">
        <v>31</v>
      </c>
      <c r="N1172" s="3">
        <v>0</v>
      </c>
      <c r="O1172" s="3">
        <v>0</v>
      </c>
      <c r="P1172" s="1" t="s">
        <v>31</v>
      </c>
      <c r="Q1172" s="3">
        <v>0</v>
      </c>
      <c r="R1172" s="3">
        <v>0</v>
      </c>
      <c r="S1172" s="1" t="s">
        <v>31</v>
      </c>
      <c r="T1172" s="3">
        <v>0</v>
      </c>
      <c r="U1172" s="3">
        <v>0</v>
      </c>
      <c r="V1172" s="1" t="s">
        <v>31</v>
      </c>
      <c r="W1172" s="1" t="s">
        <v>33</v>
      </c>
      <c r="X1172" s="1" t="s">
        <v>63</v>
      </c>
      <c r="Y1172" s="1" t="s">
        <v>44</v>
      </c>
      <c r="Z1172" s="1" t="s">
        <v>85</v>
      </c>
      <c r="AA1172" s="1" t="s">
        <v>86</v>
      </c>
    </row>
    <row r="1173" spans="1:27" hidden="1" x14ac:dyDescent="0.25">
      <c r="A1173" s="1" t="s">
        <v>26</v>
      </c>
      <c r="B1173" s="1" t="s">
        <v>2127</v>
      </c>
      <c r="C1173" s="2">
        <v>42332</v>
      </c>
      <c r="D1173" s="1" t="s">
        <v>59</v>
      </c>
      <c r="E1173" s="7" t="str">
        <f>VLOOKUP(TRIM(D1173)*1,CFOP!A:B,2,FALSE)</f>
        <v>Não</v>
      </c>
      <c r="F1173" s="1" t="s">
        <v>60</v>
      </c>
      <c r="G1173" s="3">
        <v>-147</v>
      </c>
      <c r="H1173" s="3">
        <v>0</v>
      </c>
      <c r="I1173" s="3">
        <v>0</v>
      </c>
      <c r="J1173" s="1" t="s">
        <v>31</v>
      </c>
      <c r="K1173" s="3">
        <v>0</v>
      </c>
      <c r="L1173" s="3">
        <v>0</v>
      </c>
      <c r="M1173" s="1" t="s">
        <v>31</v>
      </c>
      <c r="N1173" s="3">
        <v>0</v>
      </c>
      <c r="O1173" s="3">
        <v>0</v>
      </c>
      <c r="P1173" s="1" t="s">
        <v>31</v>
      </c>
      <c r="Q1173" s="3">
        <v>0</v>
      </c>
      <c r="R1173" s="3">
        <v>0</v>
      </c>
      <c r="S1173" s="1" t="s">
        <v>31</v>
      </c>
      <c r="T1173" s="3">
        <v>0</v>
      </c>
      <c r="U1173" s="3">
        <v>0</v>
      </c>
      <c r="V1173" s="1" t="s">
        <v>31</v>
      </c>
      <c r="W1173" s="1" t="s">
        <v>33</v>
      </c>
      <c r="X1173" s="1" t="s">
        <v>63</v>
      </c>
      <c r="Y1173" s="1" t="s">
        <v>44</v>
      </c>
      <c r="Z1173" s="1" t="s">
        <v>66</v>
      </c>
      <c r="AA1173" s="1" t="s">
        <v>67</v>
      </c>
    </row>
    <row r="1174" spans="1:27" hidden="1" x14ac:dyDescent="0.25">
      <c r="A1174" s="1" t="s">
        <v>26</v>
      </c>
      <c r="B1174" s="1" t="s">
        <v>2128</v>
      </c>
      <c r="C1174" s="2">
        <v>42332</v>
      </c>
      <c r="D1174" s="1" t="s">
        <v>59</v>
      </c>
      <c r="E1174" s="7" t="str">
        <f>VLOOKUP(TRIM(D1174)*1,CFOP!A:B,2,FALSE)</f>
        <v>Não</v>
      </c>
      <c r="F1174" s="1" t="s">
        <v>60</v>
      </c>
      <c r="G1174" s="3">
        <v>-175.75</v>
      </c>
      <c r="H1174" s="3">
        <v>0</v>
      </c>
      <c r="I1174" s="3">
        <v>0</v>
      </c>
      <c r="J1174" s="1" t="s">
        <v>31</v>
      </c>
      <c r="K1174" s="3">
        <v>0</v>
      </c>
      <c r="L1174" s="3">
        <v>0</v>
      </c>
      <c r="M1174" s="1" t="s">
        <v>31</v>
      </c>
      <c r="N1174" s="3">
        <v>0</v>
      </c>
      <c r="O1174" s="3">
        <v>0</v>
      </c>
      <c r="P1174" s="1" t="s">
        <v>31</v>
      </c>
      <c r="Q1174" s="3">
        <v>0</v>
      </c>
      <c r="R1174" s="3">
        <v>0</v>
      </c>
      <c r="S1174" s="1" t="s">
        <v>31</v>
      </c>
      <c r="T1174" s="3">
        <v>0</v>
      </c>
      <c r="U1174" s="3">
        <v>0</v>
      </c>
      <c r="V1174" s="1" t="s">
        <v>31</v>
      </c>
      <c r="W1174" s="1" t="s">
        <v>2129</v>
      </c>
      <c r="X1174" s="1" t="s">
        <v>90</v>
      </c>
      <c r="Y1174" s="1" t="s">
        <v>91</v>
      </c>
      <c r="Z1174" s="1" t="s">
        <v>132</v>
      </c>
      <c r="AA1174" s="1" t="s">
        <v>133</v>
      </c>
    </row>
    <row r="1175" spans="1:27" hidden="1" x14ac:dyDescent="0.25">
      <c r="A1175" s="1" t="s">
        <v>26</v>
      </c>
      <c r="B1175" s="1" t="s">
        <v>2128</v>
      </c>
      <c r="C1175" s="2">
        <v>42332</v>
      </c>
      <c r="D1175" s="1" t="s">
        <v>59</v>
      </c>
      <c r="E1175" s="7" t="str">
        <f>VLOOKUP(TRIM(D1175)*1,CFOP!A:B,2,FALSE)</f>
        <v>Não</v>
      </c>
      <c r="F1175" s="1" t="s">
        <v>60</v>
      </c>
      <c r="G1175" s="3">
        <v>-644.14</v>
      </c>
      <c r="H1175" s="3">
        <v>0</v>
      </c>
      <c r="I1175" s="3">
        <v>0</v>
      </c>
      <c r="J1175" s="1" t="s">
        <v>31</v>
      </c>
      <c r="K1175" s="3">
        <v>0</v>
      </c>
      <c r="L1175" s="3">
        <v>0</v>
      </c>
      <c r="M1175" s="1" t="s">
        <v>31</v>
      </c>
      <c r="N1175" s="3">
        <v>0</v>
      </c>
      <c r="O1175" s="3">
        <v>0</v>
      </c>
      <c r="P1175" s="1" t="s">
        <v>31</v>
      </c>
      <c r="Q1175" s="3">
        <v>0</v>
      </c>
      <c r="R1175" s="3">
        <v>0</v>
      </c>
      <c r="S1175" s="1" t="s">
        <v>31</v>
      </c>
      <c r="T1175" s="3">
        <v>0</v>
      </c>
      <c r="U1175" s="3">
        <v>0</v>
      </c>
      <c r="V1175" s="1" t="s">
        <v>31</v>
      </c>
      <c r="W1175" s="1" t="s">
        <v>2129</v>
      </c>
      <c r="X1175" s="1" t="s">
        <v>90</v>
      </c>
      <c r="Y1175" s="1" t="s">
        <v>91</v>
      </c>
      <c r="Z1175" s="1" t="s">
        <v>128</v>
      </c>
      <c r="AA1175" s="1" t="s">
        <v>129</v>
      </c>
    </row>
    <row r="1176" spans="1:27" hidden="1" x14ac:dyDescent="0.25">
      <c r="A1176" s="1" t="s">
        <v>26</v>
      </c>
      <c r="B1176" s="1" t="s">
        <v>2128</v>
      </c>
      <c r="C1176" s="2">
        <v>42332</v>
      </c>
      <c r="D1176" s="1" t="s">
        <v>59</v>
      </c>
      <c r="E1176" s="7" t="str">
        <f>VLOOKUP(TRIM(D1176)*1,CFOP!A:B,2,FALSE)</f>
        <v>Não</v>
      </c>
      <c r="F1176" s="1" t="s">
        <v>60</v>
      </c>
      <c r="G1176" s="3">
        <v>-46.15</v>
      </c>
      <c r="H1176" s="3">
        <v>0</v>
      </c>
      <c r="I1176" s="3">
        <v>0</v>
      </c>
      <c r="J1176" s="1" t="s">
        <v>31</v>
      </c>
      <c r="K1176" s="3">
        <v>0</v>
      </c>
      <c r="L1176" s="3">
        <v>0</v>
      </c>
      <c r="M1176" s="1" t="s">
        <v>31</v>
      </c>
      <c r="N1176" s="3">
        <v>0</v>
      </c>
      <c r="O1176" s="3">
        <v>0</v>
      </c>
      <c r="P1176" s="1" t="s">
        <v>31</v>
      </c>
      <c r="Q1176" s="3">
        <v>0</v>
      </c>
      <c r="R1176" s="3">
        <v>0</v>
      </c>
      <c r="S1176" s="1" t="s">
        <v>31</v>
      </c>
      <c r="T1176" s="3">
        <v>0</v>
      </c>
      <c r="U1176" s="3">
        <v>0</v>
      </c>
      <c r="V1176" s="1" t="s">
        <v>31</v>
      </c>
      <c r="W1176" s="1" t="s">
        <v>2129</v>
      </c>
      <c r="X1176" s="1" t="s">
        <v>90</v>
      </c>
      <c r="Y1176" s="1" t="s">
        <v>91</v>
      </c>
      <c r="Z1176" s="1" t="s">
        <v>130</v>
      </c>
      <c r="AA1176" s="1" t="s">
        <v>131</v>
      </c>
    </row>
    <row r="1177" spans="1:27" hidden="1" x14ac:dyDescent="0.25">
      <c r="A1177" s="1" t="s">
        <v>26</v>
      </c>
      <c r="B1177" s="1" t="s">
        <v>2128</v>
      </c>
      <c r="C1177" s="2">
        <v>42332</v>
      </c>
      <c r="D1177" s="1" t="s">
        <v>59</v>
      </c>
      <c r="E1177" s="7" t="str">
        <f>VLOOKUP(TRIM(D1177)*1,CFOP!A:B,2,FALSE)</f>
        <v>Não</v>
      </c>
      <c r="F1177" s="1" t="s">
        <v>60</v>
      </c>
      <c r="G1177" s="3">
        <v>-138.45000000000002</v>
      </c>
      <c r="H1177" s="3">
        <v>0</v>
      </c>
      <c r="I1177" s="3">
        <v>0</v>
      </c>
      <c r="J1177" s="1" t="s">
        <v>31</v>
      </c>
      <c r="K1177" s="3">
        <v>0</v>
      </c>
      <c r="L1177" s="3">
        <v>0</v>
      </c>
      <c r="M1177" s="1" t="s">
        <v>31</v>
      </c>
      <c r="N1177" s="3">
        <v>0</v>
      </c>
      <c r="O1177" s="3">
        <v>0</v>
      </c>
      <c r="P1177" s="1" t="s">
        <v>31</v>
      </c>
      <c r="Q1177" s="3">
        <v>0</v>
      </c>
      <c r="R1177" s="3">
        <v>0</v>
      </c>
      <c r="S1177" s="1" t="s">
        <v>31</v>
      </c>
      <c r="T1177" s="3">
        <v>0</v>
      </c>
      <c r="U1177" s="3">
        <v>0</v>
      </c>
      <c r="V1177" s="1" t="s">
        <v>31</v>
      </c>
      <c r="W1177" s="1" t="s">
        <v>2129</v>
      </c>
      <c r="X1177" s="1" t="s">
        <v>90</v>
      </c>
      <c r="Y1177" s="1" t="s">
        <v>99</v>
      </c>
      <c r="Z1177" s="1" t="s">
        <v>126</v>
      </c>
      <c r="AA1177" s="1" t="s">
        <v>127</v>
      </c>
    </row>
    <row r="1178" spans="1:27" hidden="1" x14ac:dyDescent="0.25">
      <c r="A1178" s="1" t="s">
        <v>26</v>
      </c>
      <c r="B1178" s="1" t="s">
        <v>2128</v>
      </c>
      <c r="C1178" s="2">
        <v>42332</v>
      </c>
      <c r="D1178" s="1" t="s">
        <v>59</v>
      </c>
      <c r="E1178" s="7" t="str">
        <f>VLOOKUP(TRIM(D1178)*1,CFOP!A:B,2,FALSE)</f>
        <v>Não</v>
      </c>
      <c r="F1178" s="1" t="s">
        <v>60</v>
      </c>
      <c r="G1178" s="3">
        <v>-21.82</v>
      </c>
      <c r="H1178" s="3">
        <v>0</v>
      </c>
      <c r="I1178" s="3">
        <v>0</v>
      </c>
      <c r="J1178" s="1" t="s">
        <v>31</v>
      </c>
      <c r="K1178" s="3">
        <v>0</v>
      </c>
      <c r="L1178" s="3">
        <v>0</v>
      </c>
      <c r="M1178" s="1" t="s">
        <v>31</v>
      </c>
      <c r="N1178" s="3">
        <v>0</v>
      </c>
      <c r="O1178" s="3">
        <v>0</v>
      </c>
      <c r="P1178" s="1" t="s">
        <v>31</v>
      </c>
      <c r="Q1178" s="3">
        <v>0</v>
      </c>
      <c r="R1178" s="3">
        <v>0</v>
      </c>
      <c r="S1178" s="1" t="s">
        <v>31</v>
      </c>
      <c r="T1178" s="3">
        <v>0</v>
      </c>
      <c r="U1178" s="3">
        <v>0</v>
      </c>
      <c r="V1178" s="1" t="s">
        <v>31</v>
      </c>
      <c r="W1178" s="1" t="s">
        <v>2129</v>
      </c>
      <c r="X1178" s="1" t="s">
        <v>90</v>
      </c>
      <c r="Y1178" s="1" t="s">
        <v>91</v>
      </c>
      <c r="Z1178" s="1" t="s">
        <v>124</v>
      </c>
      <c r="AA1178" s="1" t="s">
        <v>125</v>
      </c>
    </row>
    <row r="1179" spans="1:27" hidden="1" x14ac:dyDescent="0.25">
      <c r="A1179" s="1" t="s">
        <v>26</v>
      </c>
      <c r="B1179" s="1" t="s">
        <v>2128</v>
      </c>
      <c r="C1179" s="2">
        <v>42332</v>
      </c>
      <c r="D1179" s="1" t="s">
        <v>59</v>
      </c>
      <c r="E1179" s="7" t="str">
        <f>VLOOKUP(TRIM(D1179)*1,CFOP!A:B,2,FALSE)</f>
        <v>Não</v>
      </c>
      <c r="F1179" s="1" t="s">
        <v>60</v>
      </c>
      <c r="G1179" s="3">
        <v>-49.63</v>
      </c>
      <c r="H1179" s="3">
        <v>0</v>
      </c>
      <c r="I1179" s="3">
        <v>0</v>
      </c>
      <c r="J1179" s="1" t="s">
        <v>31</v>
      </c>
      <c r="K1179" s="3">
        <v>0</v>
      </c>
      <c r="L1179" s="3">
        <v>0</v>
      </c>
      <c r="M1179" s="1" t="s">
        <v>31</v>
      </c>
      <c r="N1179" s="3">
        <v>0</v>
      </c>
      <c r="O1179" s="3">
        <v>0</v>
      </c>
      <c r="P1179" s="1" t="s">
        <v>31</v>
      </c>
      <c r="Q1179" s="3">
        <v>0</v>
      </c>
      <c r="R1179" s="3">
        <v>0</v>
      </c>
      <c r="S1179" s="1" t="s">
        <v>31</v>
      </c>
      <c r="T1179" s="3">
        <v>0</v>
      </c>
      <c r="U1179" s="3">
        <v>0</v>
      </c>
      <c r="V1179" s="1" t="s">
        <v>31</v>
      </c>
      <c r="W1179" s="1" t="s">
        <v>2129</v>
      </c>
      <c r="X1179" s="1" t="s">
        <v>90</v>
      </c>
      <c r="Y1179" s="1" t="s">
        <v>91</v>
      </c>
      <c r="Z1179" s="1" t="s">
        <v>122</v>
      </c>
      <c r="AA1179" s="1" t="s">
        <v>123</v>
      </c>
    </row>
    <row r="1180" spans="1:27" hidden="1" x14ac:dyDescent="0.25">
      <c r="A1180" s="1" t="s">
        <v>26</v>
      </c>
      <c r="B1180" s="1" t="s">
        <v>2128</v>
      </c>
      <c r="C1180" s="2">
        <v>42332</v>
      </c>
      <c r="D1180" s="1" t="s">
        <v>59</v>
      </c>
      <c r="E1180" s="7" t="str">
        <f>VLOOKUP(TRIM(D1180)*1,CFOP!A:B,2,FALSE)</f>
        <v>Não</v>
      </c>
      <c r="F1180" s="1" t="s">
        <v>60</v>
      </c>
      <c r="G1180" s="3">
        <v>-481.26</v>
      </c>
      <c r="H1180" s="3">
        <v>0</v>
      </c>
      <c r="I1180" s="3">
        <v>0</v>
      </c>
      <c r="J1180" s="1" t="s">
        <v>31</v>
      </c>
      <c r="K1180" s="3">
        <v>0</v>
      </c>
      <c r="L1180" s="3">
        <v>0</v>
      </c>
      <c r="M1180" s="1" t="s">
        <v>31</v>
      </c>
      <c r="N1180" s="3">
        <v>0</v>
      </c>
      <c r="O1180" s="3">
        <v>0</v>
      </c>
      <c r="P1180" s="1" t="s">
        <v>31</v>
      </c>
      <c r="Q1180" s="3">
        <v>0</v>
      </c>
      <c r="R1180" s="3">
        <v>0</v>
      </c>
      <c r="S1180" s="1" t="s">
        <v>31</v>
      </c>
      <c r="T1180" s="3">
        <v>0</v>
      </c>
      <c r="U1180" s="3">
        <v>0</v>
      </c>
      <c r="V1180" s="1" t="s">
        <v>31</v>
      </c>
      <c r="W1180" s="1" t="s">
        <v>2129</v>
      </c>
      <c r="X1180" s="1" t="s">
        <v>90</v>
      </c>
      <c r="Y1180" s="1" t="s">
        <v>91</v>
      </c>
      <c r="Z1180" s="1" t="s">
        <v>120</v>
      </c>
      <c r="AA1180" s="1" t="s">
        <v>121</v>
      </c>
    </row>
    <row r="1181" spans="1:27" hidden="1" x14ac:dyDescent="0.25">
      <c r="A1181" s="1" t="s">
        <v>26</v>
      </c>
      <c r="B1181" s="1" t="s">
        <v>2128</v>
      </c>
      <c r="C1181" s="2">
        <v>42332</v>
      </c>
      <c r="D1181" s="1" t="s">
        <v>59</v>
      </c>
      <c r="E1181" s="7" t="str">
        <f>VLOOKUP(TRIM(D1181)*1,CFOP!A:B,2,FALSE)</f>
        <v>Não</v>
      </c>
      <c r="F1181" s="1" t="s">
        <v>60</v>
      </c>
      <c r="G1181" s="3">
        <v>-81.960000000000008</v>
      </c>
      <c r="H1181" s="3">
        <v>0</v>
      </c>
      <c r="I1181" s="3">
        <v>0</v>
      </c>
      <c r="J1181" s="1" t="s">
        <v>31</v>
      </c>
      <c r="K1181" s="3">
        <v>0</v>
      </c>
      <c r="L1181" s="3">
        <v>0</v>
      </c>
      <c r="M1181" s="1" t="s">
        <v>31</v>
      </c>
      <c r="N1181" s="3">
        <v>0</v>
      </c>
      <c r="O1181" s="3">
        <v>0</v>
      </c>
      <c r="P1181" s="1" t="s">
        <v>31</v>
      </c>
      <c r="Q1181" s="3">
        <v>0</v>
      </c>
      <c r="R1181" s="3">
        <v>0</v>
      </c>
      <c r="S1181" s="1" t="s">
        <v>31</v>
      </c>
      <c r="T1181" s="3">
        <v>0</v>
      </c>
      <c r="U1181" s="3">
        <v>0</v>
      </c>
      <c r="V1181" s="1" t="s">
        <v>31</v>
      </c>
      <c r="W1181" s="1" t="s">
        <v>2129</v>
      </c>
      <c r="X1181" s="1" t="s">
        <v>90</v>
      </c>
      <c r="Y1181" s="1" t="s">
        <v>91</v>
      </c>
      <c r="Z1181" s="1" t="s">
        <v>118</v>
      </c>
      <c r="AA1181" s="1" t="s">
        <v>119</v>
      </c>
    </row>
    <row r="1182" spans="1:27" hidden="1" x14ac:dyDescent="0.25">
      <c r="A1182" s="1" t="s">
        <v>26</v>
      </c>
      <c r="B1182" s="1" t="s">
        <v>2128</v>
      </c>
      <c r="C1182" s="2">
        <v>42332</v>
      </c>
      <c r="D1182" s="1" t="s">
        <v>59</v>
      </c>
      <c r="E1182" s="7" t="str">
        <f>VLOOKUP(TRIM(D1182)*1,CFOP!A:B,2,FALSE)</f>
        <v>Não</v>
      </c>
      <c r="F1182" s="1" t="s">
        <v>60</v>
      </c>
      <c r="G1182" s="3">
        <v>-24.64</v>
      </c>
      <c r="H1182" s="3">
        <v>0</v>
      </c>
      <c r="I1182" s="3">
        <v>0</v>
      </c>
      <c r="J1182" s="1" t="s">
        <v>31</v>
      </c>
      <c r="K1182" s="3">
        <v>0</v>
      </c>
      <c r="L1182" s="3">
        <v>0</v>
      </c>
      <c r="M1182" s="1" t="s">
        <v>31</v>
      </c>
      <c r="N1182" s="3">
        <v>0</v>
      </c>
      <c r="O1182" s="3">
        <v>0</v>
      </c>
      <c r="P1182" s="1" t="s">
        <v>31</v>
      </c>
      <c r="Q1182" s="3">
        <v>0</v>
      </c>
      <c r="R1182" s="3">
        <v>0</v>
      </c>
      <c r="S1182" s="1" t="s">
        <v>31</v>
      </c>
      <c r="T1182" s="3">
        <v>0</v>
      </c>
      <c r="U1182" s="3">
        <v>0</v>
      </c>
      <c r="V1182" s="1" t="s">
        <v>31</v>
      </c>
      <c r="W1182" s="1" t="s">
        <v>2129</v>
      </c>
      <c r="X1182" s="1" t="s">
        <v>90</v>
      </c>
      <c r="Y1182" s="1" t="s">
        <v>91</v>
      </c>
      <c r="Z1182" s="1" t="s">
        <v>116</v>
      </c>
      <c r="AA1182" s="1" t="s">
        <v>117</v>
      </c>
    </row>
    <row r="1183" spans="1:27" hidden="1" x14ac:dyDescent="0.25">
      <c r="A1183" s="1" t="s">
        <v>26</v>
      </c>
      <c r="B1183" s="1" t="s">
        <v>2128</v>
      </c>
      <c r="C1183" s="2">
        <v>42332</v>
      </c>
      <c r="D1183" s="1" t="s">
        <v>59</v>
      </c>
      <c r="E1183" s="7" t="str">
        <f>VLOOKUP(TRIM(D1183)*1,CFOP!A:B,2,FALSE)</f>
        <v>Não</v>
      </c>
      <c r="F1183" s="1" t="s">
        <v>60</v>
      </c>
      <c r="G1183" s="3">
        <v>-42.46</v>
      </c>
      <c r="H1183" s="3">
        <v>0</v>
      </c>
      <c r="I1183" s="3">
        <v>0</v>
      </c>
      <c r="J1183" s="1" t="s">
        <v>31</v>
      </c>
      <c r="K1183" s="3">
        <v>0</v>
      </c>
      <c r="L1183" s="3">
        <v>0</v>
      </c>
      <c r="M1183" s="1" t="s">
        <v>31</v>
      </c>
      <c r="N1183" s="3">
        <v>0</v>
      </c>
      <c r="O1183" s="3">
        <v>0</v>
      </c>
      <c r="P1183" s="1" t="s">
        <v>31</v>
      </c>
      <c r="Q1183" s="3">
        <v>0</v>
      </c>
      <c r="R1183" s="3">
        <v>0</v>
      </c>
      <c r="S1183" s="1" t="s">
        <v>31</v>
      </c>
      <c r="T1183" s="3">
        <v>0</v>
      </c>
      <c r="U1183" s="3">
        <v>0</v>
      </c>
      <c r="V1183" s="1" t="s">
        <v>31</v>
      </c>
      <c r="W1183" s="1" t="s">
        <v>2129</v>
      </c>
      <c r="X1183" s="1" t="s">
        <v>90</v>
      </c>
      <c r="Y1183" s="1" t="s">
        <v>91</v>
      </c>
      <c r="Z1183" s="1" t="s">
        <v>114</v>
      </c>
      <c r="AA1183" s="1" t="s">
        <v>115</v>
      </c>
    </row>
    <row r="1184" spans="1:27" hidden="1" x14ac:dyDescent="0.25">
      <c r="A1184" s="1" t="s">
        <v>26</v>
      </c>
      <c r="B1184" s="1" t="s">
        <v>2128</v>
      </c>
      <c r="C1184" s="2">
        <v>42332</v>
      </c>
      <c r="D1184" s="1" t="s">
        <v>59</v>
      </c>
      <c r="E1184" s="7" t="str">
        <f>VLOOKUP(TRIM(D1184)*1,CFOP!A:B,2,FALSE)</f>
        <v>Não</v>
      </c>
      <c r="F1184" s="1" t="s">
        <v>60</v>
      </c>
      <c r="G1184" s="3">
        <v>-72.81</v>
      </c>
      <c r="H1184" s="3">
        <v>0</v>
      </c>
      <c r="I1184" s="3">
        <v>0</v>
      </c>
      <c r="J1184" s="1" t="s">
        <v>31</v>
      </c>
      <c r="K1184" s="3">
        <v>0</v>
      </c>
      <c r="L1184" s="3">
        <v>0</v>
      </c>
      <c r="M1184" s="1" t="s">
        <v>31</v>
      </c>
      <c r="N1184" s="3">
        <v>0</v>
      </c>
      <c r="O1184" s="3">
        <v>0</v>
      </c>
      <c r="P1184" s="1" t="s">
        <v>31</v>
      </c>
      <c r="Q1184" s="3">
        <v>0</v>
      </c>
      <c r="R1184" s="3">
        <v>0</v>
      </c>
      <c r="S1184" s="1" t="s">
        <v>31</v>
      </c>
      <c r="T1184" s="3">
        <v>0</v>
      </c>
      <c r="U1184" s="3">
        <v>0</v>
      </c>
      <c r="V1184" s="1" t="s">
        <v>31</v>
      </c>
      <c r="W1184" s="1" t="s">
        <v>2129</v>
      </c>
      <c r="X1184" s="1" t="s">
        <v>90</v>
      </c>
      <c r="Y1184" s="1" t="s">
        <v>91</v>
      </c>
      <c r="Z1184" s="1" t="s">
        <v>134</v>
      </c>
      <c r="AA1184" s="1" t="s">
        <v>135</v>
      </c>
    </row>
    <row r="1185" spans="1:27" hidden="1" x14ac:dyDescent="0.25">
      <c r="A1185" s="1" t="s">
        <v>26</v>
      </c>
      <c r="B1185" s="1" t="s">
        <v>2128</v>
      </c>
      <c r="C1185" s="2">
        <v>42332</v>
      </c>
      <c r="D1185" s="1" t="s">
        <v>59</v>
      </c>
      <c r="E1185" s="7" t="str">
        <f>VLOOKUP(TRIM(D1185)*1,CFOP!A:B,2,FALSE)</f>
        <v>Não</v>
      </c>
      <c r="F1185" s="1" t="s">
        <v>60</v>
      </c>
      <c r="G1185" s="3">
        <v>-7.69</v>
      </c>
      <c r="H1185" s="3">
        <v>0</v>
      </c>
      <c r="I1185" s="3">
        <v>0</v>
      </c>
      <c r="J1185" s="1" t="s">
        <v>31</v>
      </c>
      <c r="K1185" s="3">
        <v>0</v>
      </c>
      <c r="L1185" s="3">
        <v>0</v>
      </c>
      <c r="M1185" s="1" t="s">
        <v>31</v>
      </c>
      <c r="N1185" s="3">
        <v>0</v>
      </c>
      <c r="O1185" s="3">
        <v>0</v>
      </c>
      <c r="P1185" s="1" t="s">
        <v>31</v>
      </c>
      <c r="Q1185" s="3">
        <v>0</v>
      </c>
      <c r="R1185" s="3">
        <v>0</v>
      </c>
      <c r="S1185" s="1" t="s">
        <v>31</v>
      </c>
      <c r="T1185" s="3">
        <v>0</v>
      </c>
      <c r="U1185" s="3">
        <v>0</v>
      </c>
      <c r="V1185" s="1" t="s">
        <v>31</v>
      </c>
      <c r="W1185" s="1" t="s">
        <v>2129</v>
      </c>
      <c r="X1185" s="1" t="s">
        <v>90</v>
      </c>
      <c r="Y1185" s="1" t="s">
        <v>91</v>
      </c>
      <c r="Z1185" s="1" t="s">
        <v>136</v>
      </c>
      <c r="AA1185" s="1" t="s">
        <v>137</v>
      </c>
    </row>
    <row r="1186" spans="1:27" hidden="1" x14ac:dyDescent="0.25">
      <c r="A1186" s="1" t="s">
        <v>26</v>
      </c>
      <c r="B1186" s="1" t="s">
        <v>2128</v>
      </c>
      <c r="C1186" s="2">
        <v>42332</v>
      </c>
      <c r="D1186" s="1" t="s">
        <v>59</v>
      </c>
      <c r="E1186" s="7" t="str">
        <f>VLOOKUP(TRIM(D1186)*1,CFOP!A:B,2,FALSE)</f>
        <v>Não</v>
      </c>
      <c r="F1186" s="1" t="s">
        <v>60</v>
      </c>
      <c r="G1186" s="3">
        <v>-9.25</v>
      </c>
      <c r="H1186" s="3">
        <v>0</v>
      </c>
      <c r="I1186" s="3">
        <v>0</v>
      </c>
      <c r="J1186" s="1" t="s">
        <v>31</v>
      </c>
      <c r="K1186" s="3">
        <v>0</v>
      </c>
      <c r="L1186" s="3">
        <v>0</v>
      </c>
      <c r="M1186" s="1" t="s">
        <v>31</v>
      </c>
      <c r="N1186" s="3">
        <v>0</v>
      </c>
      <c r="O1186" s="3">
        <v>0</v>
      </c>
      <c r="P1186" s="1" t="s">
        <v>31</v>
      </c>
      <c r="Q1186" s="3">
        <v>0</v>
      </c>
      <c r="R1186" s="3">
        <v>0</v>
      </c>
      <c r="S1186" s="1" t="s">
        <v>31</v>
      </c>
      <c r="T1186" s="3">
        <v>0</v>
      </c>
      <c r="U1186" s="3">
        <v>0</v>
      </c>
      <c r="V1186" s="1" t="s">
        <v>31</v>
      </c>
      <c r="W1186" s="1" t="s">
        <v>2129</v>
      </c>
      <c r="X1186" s="1" t="s">
        <v>90</v>
      </c>
      <c r="Y1186" s="1" t="s">
        <v>91</v>
      </c>
      <c r="Z1186" s="1" t="s">
        <v>138</v>
      </c>
      <c r="AA1186" s="1" t="s">
        <v>139</v>
      </c>
    </row>
    <row r="1187" spans="1:27" hidden="1" x14ac:dyDescent="0.25">
      <c r="A1187" s="1" t="s">
        <v>26</v>
      </c>
      <c r="B1187" s="1" t="s">
        <v>2128</v>
      </c>
      <c r="C1187" s="2">
        <v>42332</v>
      </c>
      <c r="D1187" s="1" t="s">
        <v>59</v>
      </c>
      <c r="E1187" s="7" t="str">
        <f>VLOOKUP(TRIM(D1187)*1,CFOP!A:B,2,FALSE)</f>
        <v>Não</v>
      </c>
      <c r="F1187" s="1" t="s">
        <v>60</v>
      </c>
      <c r="G1187" s="3">
        <v>-139.84</v>
      </c>
      <c r="H1187" s="3">
        <v>0</v>
      </c>
      <c r="I1187" s="3">
        <v>0</v>
      </c>
      <c r="J1187" s="1" t="s">
        <v>31</v>
      </c>
      <c r="K1187" s="3">
        <v>0</v>
      </c>
      <c r="L1187" s="3">
        <v>0</v>
      </c>
      <c r="M1187" s="1" t="s">
        <v>31</v>
      </c>
      <c r="N1187" s="3">
        <v>0</v>
      </c>
      <c r="O1187" s="3">
        <v>0</v>
      </c>
      <c r="P1187" s="1" t="s">
        <v>31</v>
      </c>
      <c r="Q1187" s="3">
        <v>0</v>
      </c>
      <c r="R1187" s="3">
        <v>0</v>
      </c>
      <c r="S1187" s="1" t="s">
        <v>31</v>
      </c>
      <c r="T1187" s="3">
        <v>0</v>
      </c>
      <c r="U1187" s="3">
        <v>0</v>
      </c>
      <c r="V1187" s="1" t="s">
        <v>31</v>
      </c>
      <c r="W1187" s="1" t="s">
        <v>2129</v>
      </c>
      <c r="X1187" s="1" t="s">
        <v>90</v>
      </c>
      <c r="Y1187" s="1" t="s">
        <v>91</v>
      </c>
      <c r="Z1187" s="1" t="s">
        <v>92</v>
      </c>
      <c r="AA1187" s="1" t="s">
        <v>93</v>
      </c>
    </row>
    <row r="1188" spans="1:27" hidden="1" x14ac:dyDescent="0.25">
      <c r="A1188" s="1" t="s">
        <v>26</v>
      </c>
      <c r="B1188" s="1" t="s">
        <v>2128</v>
      </c>
      <c r="C1188" s="2">
        <v>42332</v>
      </c>
      <c r="D1188" s="1" t="s">
        <v>59</v>
      </c>
      <c r="E1188" s="7" t="str">
        <f>VLOOKUP(TRIM(D1188)*1,CFOP!A:B,2,FALSE)</f>
        <v>Não</v>
      </c>
      <c r="F1188" s="1" t="s">
        <v>60</v>
      </c>
      <c r="G1188" s="3">
        <v>-37.99</v>
      </c>
      <c r="H1188" s="3">
        <v>0</v>
      </c>
      <c r="I1188" s="3">
        <v>0</v>
      </c>
      <c r="J1188" s="1" t="s">
        <v>31</v>
      </c>
      <c r="K1188" s="3">
        <v>0</v>
      </c>
      <c r="L1188" s="3">
        <v>0</v>
      </c>
      <c r="M1188" s="1" t="s">
        <v>31</v>
      </c>
      <c r="N1188" s="3">
        <v>0</v>
      </c>
      <c r="O1188" s="3">
        <v>0</v>
      </c>
      <c r="P1188" s="1" t="s">
        <v>31</v>
      </c>
      <c r="Q1188" s="3">
        <v>0</v>
      </c>
      <c r="R1188" s="3">
        <v>0</v>
      </c>
      <c r="S1188" s="1" t="s">
        <v>31</v>
      </c>
      <c r="T1188" s="3">
        <v>0</v>
      </c>
      <c r="U1188" s="3">
        <v>0</v>
      </c>
      <c r="V1188" s="1" t="s">
        <v>31</v>
      </c>
      <c r="W1188" s="1" t="s">
        <v>2129</v>
      </c>
      <c r="X1188" s="1" t="s">
        <v>90</v>
      </c>
      <c r="Y1188" s="1" t="s">
        <v>91</v>
      </c>
      <c r="Z1188" s="1" t="s">
        <v>94</v>
      </c>
      <c r="AA1188" s="1" t="s">
        <v>95</v>
      </c>
    </row>
    <row r="1189" spans="1:27" hidden="1" x14ac:dyDescent="0.25">
      <c r="A1189" s="1" t="s">
        <v>26</v>
      </c>
      <c r="B1189" s="1" t="s">
        <v>2128</v>
      </c>
      <c r="C1189" s="2">
        <v>42332</v>
      </c>
      <c r="D1189" s="1" t="s">
        <v>59</v>
      </c>
      <c r="E1189" s="7" t="str">
        <f>VLOOKUP(TRIM(D1189)*1,CFOP!A:B,2,FALSE)</f>
        <v>Não</v>
      </c>
      <c r="F1189" s="1" t="s">
        <v>60</v>
      </c>
      <c r="G1189" s="3">
        <v>-281.33</v>
      </c>
      <c r="H1189" s="3">
        <v>0</v>
      </c>
      <c r="I1189" s="3">
        <v>0</v>
      </c>
      <c r="J1189" s="1" t="s">
        <v>31</v>
      </c>
      <c r="K1189" s="3">
        <v>0</v>
      </c>
      <c r="L1189" s="3">
        <v>0</v>
      </c>
      <c r="M1189" s="1" t="s">
        <v>31</v>
      </c>
      <c r="N1189" s="3">
        <v>0</v>
      </c>
      <c r="O1189" s="3">
        <v>0</v>
      </c>
      <c r="P1189" s="1" t="s">
        <v>31</v>
      </c>
      <c r="Q1189" s="3">
        <v>0</v>
      </c>
      <c r="R1189" s="3">
        <v>0</v>
      </c>
      <c r="S1189" s="1" t="s">
        <v>31</v>
      </c>
      <c r="T1189" s="3">
        <v>0</v>
      </c>
      <c r="U1189" s="3">
        <v>0</v>
      </c>
      <c r="V1189" s="1" t="s">
        <v>31</v>
      </c>
      <c r="W1189" s="1" t="s">
        <v>2129</v>
      </c>
      <c r="X1189" s="1" t="s">
        <v>90</v>
      </c>
      <c r="Y1189" s="1" t="s">
        <v>96</v>
      </c>
      <c r="Z1189" s="1" t="s">
        <v>97</v>
      </c>
      <c r="AA1189" s="1" t="s">
        <v>98</v>
      </c>
    </row>
    <row r="1190" spans="1:27" hidden="1" x14ac:dyDescent="0.25">
      <c r="A1190" s="1" t="s">
        <v>26</v>
      </c>
      <c r="B1190" s="1" t="s">
        <v>2128</v>
      </c>
      <c r="C1190" s="2">
        <v>42332</v>
      </c>
      <c r="D1190" s="1" t="s">
        <v>59</v>
      </c>
      <c r="E1190" s="7" t="str">
        <f>VLOOKUP(TRIM(D1190)*1,CFOP!A:B,2,FALSE)</f>
        <v>Não</v>
      </c>
      <c r="F1190" s="1" t="s">
        <v>60</v>
      </c>
      <c r="G1190" s="3">
        <v>-232.34</v>
      </c>
      <c r="H1190" s="3">
        <v>0</v>
      </c>
      <c r="I1190" s="3">
        <v>0</v>
      </c>
      <c r="J1190" s="1" t="s">
        <v>31</v>
      </c>
      <c r="K1190" s="3">
        <v>0</v>
      </c>
      <c r="L1190" s="3">
        <v>0</v>
      </c>
      <c r="M1190" s="1" t="s">
        <v>31</v>
      </c>
      <c r="N1190" s="3">
        <v>0</v>
      </c>
      <c r="O1190" s="3">
        <v>0</v>
      </c>
      <c r="P1190" s="1" t="s">
        <v>31</v>
      </c>
      <c r="Q1190" s="3">
        <v>0</v>
      </c>
      <c r="R1190" s="3">
        <v>0</v>
      </c>
      <c r="S1190" s="1" t="s">
        <v>31</v>
      </c>
      <c r="T1190" s="3">
        <v>0</v>
      </c>
      <c r="U1190" s="3">
        <v>0</v>
      </c>
      <c r="V1190" s="1" t="s">
        <v>31</v>
      </c>
      <c r="W1190" s="1" t="s">
        <v>2129</v>
      </c>
      <c r="X1190" s="1" t="s">
        <v>90</v>
      </c>
      <c r="Y1190" s="1" t="s">
        <v>99</v>
      </c>
      <c r="Z1190" s="1" t="s">
        <v>100</v>
      </c>
      <c r="AA1190" s="1" t="s">
        <v>101</v>
      </c>
    </row>
    <row r="1191" spans="1:27" hidden="1" x14ac:dyDescent="0.25">
      <c r="A1191" s="1" t="s">
        <v>26</v>
      </c>
      <c r="B1191" s="1" t="s">
        <v>2128</v>
      </c>
      <c r="C1191" s="2">
        <v>42332</v>
      </c>
      <c r="D1191" s="1" t="s">
        <v>59</v>
      </c>
      <c r="E1191" s="7" t="str">
        <f>VLOOKUP(TRIM(D1191)*1,CFOP!A:B,2,FALSE)</f>
        <v>Não</v>
      </c>
      <c r="F1191" s="1" t="s">
        <v>60</v>
      </c>
      <c r="G1191" s="3">
        <v>-154.45000000000002</v>
      </c>
      <c r="H1191" s="3">
        <v>0</v>
      </c>
      <c r="I1191" s="3">
        <v>0</v>
      </c>
      <c r="J1191" s="1" t="s">
        <v>31</v>
      </c>
      <c r="K1191" s="3">
        <v>0</v>
      </c>
      <c r="L1191" s="3">
        <v>0</v>
      </c>
      <c r="M1191" s="1" t="s">
        <v>31</v>
      </c>
      <c r="N1191" s="3">
        <v>0</v>
      </c>
      <c r="O1191" s="3">
        <v>0</v>
      </c>
      <c r="P1191" s="1" t="s">
        <v>31</v>
      </c>
      <c r="Q1191" s="3">
        <v>0</v>
      </c>
      <c r="R1191" s="3">
        <v>0</v>
      </c>
      <c r="S1191" s="1" t="s">
        <v>31</v>
      </c>
      <c r="T1191" s="3">
        <v>0</v>
      </c>
      <c r="U1191" s="3">
        <v>0</v>
      </c>
      <c r="V1191" s="1" t="s">
        <v>31</v>
      </c>
      <c r="W1191" s="1" t="s">
        <v>2129</v>
      </c>
      <c r="X1191" s="1" t="s">
        <v>90</v>
      </c>
      <c r="Y1191" s="1" t="s">
        <v>96</v>
      </c>
      <c r="Z1191" s="1" t="s">
        <v>102</v>
      </c>
      <c r="AA1191" s="1" t="s">
        <v>103</v>
      </c>
    </row>
    <row r="1192" spans="1:27" hidden="1" x14ac:dyDescent="0.25">
      <c r="A1192" s="1" t="s">
        <v>26</v>
      </c>
      <c r="B1192" s="1" t="s">
        <v>2128</v>
      </c>
      <c r="C1192" s="2">
        <v>42332</v>
      </c>
      <c r="D1192" s="1" t="s">
        <v>59</v>
      </c>
      <c r="E1192" s="7" t="str">
        <f>VLOOKUP(TRIM(D1192)*1,CFOP!A:B,2,FALSE)</f>
        <v>Não</v>
      </c>
      <c r="F1192" s="1" t="s">
        <v>60</v>
      </c>
      <c r="G1192" s="3">
        <v>-85.05</v>
      </c>
      <c r="H1192" s="3">
        <v>0</v>
      </c>
      <c r="I1192" s="3">
        <v>0</v>
      </c>
      <c r="J1192" s="1" t="s">
        <v>31</v>
      </c>
      <c r="K1192" s="3">
        <v>0</v>
      </c>
      <c r="L1192" s="3">
        <v>0</v>
      </c>
      <c r="M1192" s="1" t="s">
        <v>31</v>
      </c>
      <c r="N1192" s="3">
        <v>0</v>
      </c>
      <c r="O1192" s="3">
        <v>0</v>
      </c>
      <c r="P1192" s="1" t="s">
        <v>31</v>
      </c>
      <c r="Q1192" s="3">
        <v>0</v>
      </c>
      <c r="R1192" s="3">
        <v>0</v>
      </c>
      <c r="S1192" s="1" t="s">
        <v>31</v>
      </c>
      <c r="T1192" s="3">
        <v>0</v>
      </c>
      <c r="U1192" s="3">
        <v>0</v>
      </c>
      <c r="V1192" s="1" t="s">
        <v>31</v>
      </c>
      <c r="W1192" s="1" t="s">
        <v>2129</v>
      </c>
      <c r="X1192" s="1" t="s">
        <v>90</v>
      </c>
      <c r="Y1192" s="1" t="s">
        <v>91</v>
      </c>
      <c r="Z1192" s="1" t="s">
        <v>104</v>
      </c>
      <c r="AA1192" s="1" t="s">
        <v>105</v>
      </c>
    </row>
    <row r="1193" spans="1:27" hidden="1" x14ac:dyDescent="0.25">
      <c r="A1193" s="1" t="s">
        <v>26</v>
      </c>
      <c r="B1193" s="1" t="s">
        <v>2128</v>
      </c>
      <c r="C1193" s="2">
        <v>42332</v>
      </c>
      <c r="D1193" s="1" t="s">
        <v>59</v>
      </c>
      <c r="E1193" s="7" t="str">
        <f>VLOOKUP(TRIM(D1193)*1,CFOP!A:B,2,FALSE)</f>
        <v>Não</v>
      </c>
      <c r="F1193" s="1" t="s">
        <v>60</v>
      </c>
      <c r="G1193" s="3">
        <v>-327.97</v>
      </c>
      <c r="H1193" s="3">
        <v>0</v>
      </c>
      <c r="I1193" s="3">
        <v>0</v>
      </c>
      <c r="J1193" s="1" t="s">
        <v>31</v>
      </c>
      <c r="K1193" s="3">
        <v>0</v>
      </c>
      <c r="L1193" s="3">
        <v>0</v>
      </c>
      <c r="M1193" s="1" t="s">
        <v>31</v>
      </c>
      <c r="N1193" s="3">
        <v>0</v>
      </c>
      <c r="O1193" s="3">
        <v>0</v>
      </c>
      <c r="P1193" s="1" t="s">
        <v>31</v>
      </c>
      <c r="Q1193" s="3">
        <v>0</v>
      </c>
      <c r="R1193" s="3">
        <v>0</v>
      </c>
      <c r="S1193" s="1" t="s">
        <v>31</v>
      </c>
      <c r="T1193" s="3">
        <v>0</v>
      </c>
      <c r="U1193" s="3">
        <v>0</v>
      </c>
      <c r="V1193" s="1" t="s">
        <v>31</v>
      </c>
      <c r="W1193" s="1" t="s">
        <v>2129</v>
      </c>
      <c r="X1193" s="1" t="s">
        <v>90</v>
      </c>
      <c r="Y1193" s="1" t="s">
        <v>96</v>
      </c>
      <c r="Z1193" s="1" t="s">
        <v>106</v>
      </c>
      <c r="AA1193" s="1" t="s">
        <v>107</v>
      </c>
    </row>
    <row r="1194" spans="1:27" hidden="1" x14ac:dyDescent="0.25">
      <c r="A1194" s="1" t="s">
        <v>26</v>
      </c>
      <c r="B1194" s="1" t="s">
        <v>2128</v>
      </c>
      <c r="C1194" s="2">
        <v>42332</v>
      </c>
      <c r="D1194" s="1" t="s">
        <v>59</v>
      </c>
      <c r="E1194" s="7" t="str">
        <f>VLOOKUP(TRIM(D1194)*1,CFOP!A:B,2,FALSE)</f>
        <v>Não</v>
      </c>
      <c r="F1194" s="1" t="s">
        <v>60</v>
      </c>
      <c r="G1194" s="3">
        <v>-65.320000000000007</v>
      </c>
      <c r="H1194" s="3">
        <v>0</v>
      </c>
      <c r="I1194" s="3">
        <v>0</v>
      </c>
      <c r="J1194" s="1" t="s">
        <v>31</v>
      </c>
      <c r="K1194" s="3">
        <v>0</v>
      </c>
      <c r="L1194" s="3">
        <v>0</v>
      </c>
      <c r="M1194" s="1" t="s">
        <v>31</v>
      </c>
      <c r="N1194" s="3">
        <v>0</v>
      </c>
      <c r="O1194" s="3">
        <v>0</v>
      </c>
      <c r="P1194" s="1" t="s">
        <v>31</v>
      </c>
      <c r="Q1194" s="3">
        <v>0</v>
      </c>
      <c r="R1194" s="3">
        <v>0</v>
      </c>
      <c r="S1194" s="1" t="s">
        <v>31</v>
      </c>
      <c r="T1194" s="3">
        <v>0</v>
      </c>
      <c r="U1194" s="3">
        <v>0</v>
      </c>
      <c r="V1194" s="1" t="s">
        <v>31</v>
      </c>
      <c r="W1194" s="1" t="s">
        <v>2129</v>
      </c>
      <c r="X1194" s="1" t="s">
        <v>90</v>
      </c>
      <c r="Y1194" s="1" t="s">
        <v>91</v>
      </c>
      <c r="Z1194" s="1" t="s">
        <v>108</v>
      </c>
      <c r="AA1194" s="1" t="s">
        <v>109</v>
      </c>
    </row>
    <row r="1195" spans="1:27" hidden="1" x14ac:dyDescent="0.25">
      <c r="A1195" s="1" t="s">
        <v>26</v>
      </c>
      <c r="B1195" s="1" t="s">
        <v>2128</v>
      </c>
      <c r="C1195" s="2">
        <v>42332</v>
      </c>
      <c r="D1195" s="1" t="s">
        <v>59</v>
      </c>
      <c r="E1195" s="7" t="str">
        <f>VLOOKUP(TRIM(D1195)*1,CFOP!A:B,2,FALSE)</f>
        <v>Não</v>
      </c>
      <c r="F1195" s="1" t="s">
        <v>60</v>
      </c>
      <c r="G1195" s="3">
        <v>-58.61</v>
      </c>
      <c r="H1195" s="3">
        <v>0</v>
      </c>
      <c r="I1195" s="3">
        <v>0</v>
      </c>
      <c r="J1195" s="1" t="s">
        <v>31</v>
      </c>
      <c r="K1195" s="3">
        <v>0</v>
      </c>
      <c r="L1195" s="3">
        <v>0</v>
      </c>
      <c r="M1195" s="1" t="s">
        <v>31</v>
      </c>
      <c r="N1195" s="3">
        <v>0</v>
      </c>
      <c r="O1195" s="3">
        <v>0</v>
      </c>
      <c r="P1195" s="1" t="s">
        <v>31</v>
      </c>
      <c r="Q1195" s="3">
        <v>0</v>
      </c>
      <c r="R1195" s="3">
        <v>0</v>
      </c>
      <c r="S1195" s="1" t="s">
        <v>31</v>
      </c>
      <c r="T1195" s="3">
        <v>0</v>
      </c>
      <c r="U1195" s="3">
        <v>0</v>
      </c>
      <c r="V1195" s="1" t="s">
        <v>31</v>
      </c>
      <c r="W1195" s="1" t="s">
        <v>2129</v>
      </c>
      <c r="X1195" s="1" t="s">
        <v>90</v>
      </c>
      <c r="Y1195" s="1" t="s">
        <v>91</v>
      </c>
      <c r="Z1195" s="1" t="s">
        <v>110</v>
      </c>
      <c r="AA1195" s="1" t="s">
        <v>111</v>
      </c>
    </row>
    <row r="1196" spans="1:27" hidden="1" x14ac:dyDescent="0.25">
      <c r="A1196" s="1" t="s">
        <v>26</v>
      </c>
      <c r="B1196" s="1" t="s">
        <v>2128</v>
      </c>
      <c r="C1196" s="2">
        <v>42332</v>
      </c>
      <c r="D1196" s="1" t="s">
        <v>59</v>
      </c>
      <c r="E1196" s="7" t="str">
        <f>VLOOKUP(TRIM(D1196)*1,CFOP!A:B,2,FALSE)</f>
        <v>Não</v>
      </c>
      <c r="F1196" s="1" t="s">
        <v>60</v>
      </c>
      <c r="G1196" s="3">
        <v>-496.67</v>
      </c>
      <c r="H1196" s="3">
        <v>0</v>
      </c>
      <c r="I1196" s="3">
        <v>0</v>
      </c>
      <c r="J1196" s="1" t="s">
        <v>31</v>
      </c>
      <c r="K1196" s="3">
        <v>0</v>
      </c>
      <c r="L1196" s="3">
        <v>0</v>
      </c>
      <c r="M1196" s="1" t="s">
        <v>31</v>
      </c>
      <c r="N1196" s="3">
        <v>0</v>
      </c>
      <c r="O1196" s="3">
        <v>0</v>
      </c>
      <c r="P1196" s="1" t="s">
        <v>31</v>
      </c>
      <c r="Q1196" s="3">
        <v>0</v>
      </c>
      <c r="R1196" s="3">
        <v>0</v>
      </c>
      <c r="S1196" s="1" t="s">
        <v>31</v>
      </c>
      <c r="T1196" s="3">
        <v>0</v>
      </c>
      <c r="U1196" s="3">
        <v>0</v>
      </c>
      <c r="V1196" s="1" t="s">
        <v>31</v>
      </c>
      <c r="W1196" s="1" t="s">
        <v>2129</v>
      </c>
      <c r="X1196" s="1" t="s">
        <v>90</v>
      </c>
      <c r="Y1196" s="1" t="s">
        <v>91</v>
      </c>
      <c r="Z1196" s="1" t="s">
        <v>112</v>
      </c>
      <c r="AA1196" s="1" t="s">
        <v>113</v>
      </c>
    </row>
    <row r="1197" spans="1:27" hidden="1" x14ac:dyDescent="0.25">
      <c r="A1197" s="1" t="s">
        <v>26</v>
      </c>
      <c r="B1197" s="1" t="s">
        <v>2130</v>
      </c>
      <c r="C1197" s="2">
        <v>42332</v>
      </c>
      <c r="D1197" s="1" t="s">
        <v>39</v>
      </c>
      <c r="E1197" s="7" t="str">
        <f>VLOOKUP(TRIM(D1197)*1,CFOP!A:B,2,FALSE)</f>
        <v>Não</v>
      </c>
      <c r="F1197" s="1" t="s">
        <v>29</v>
      </c>
      <c r="G1197" s="3">
        <v>-220</v>
      </c>
      <c r="H1197" s="3">
        <v>220</v>
      </c>
      <c r="I1197" s="3">
        <v>7.66</v>
      </c>
      <c r="J1197" s="1" t="s">
        <v>30</v>
      </c>
      <c r="K1197" s="3">
        <v>0</v>
      </c>
      <c r="L1197" s="3">
        <v>0</v>
      </c>
      <c r="M1197" s="1" t="s">
        <v>31</v>
      </c>
      <c r="N1197" s="3">
        <v>0</v>
      </c>
      <c r="O1197" s="3">
        <v>0</v>
      </c>
      <c r="P1197" s="1" t="s">
        <v>31</v>
      </c>
      <c r="Q1197" s="3">
        <v>220</v>
      </c>
      <c r="R1197" s="3">
        <v>3.63</v>
      </c>
      <c r="S1197" s="1" t="s">
        <v>32</v>
      </c>
      <c r="T1197" s="3">
        <v>220</v>
      </c>
      <c r="U1197" s="3">
        <v>16.72</v>
      </c>
      <c r="V1197" s="1" t="s">
        <v>32</v>
      </c>
      <c r="W1197" s="1" t="s">
        <v>33</v>
      </c>
      <c r="X1197" s="1" t="s">
        <v>2131</v>
      </c>
      <c r="Y1197" s="1" t="s">
        <v>44</v>
      </c>
      <c r="Z1197" s="1" t="s">
        <v>2132</v>
      </c>
      <c r="AA1197" s="1" t="s">
        <v>2133</v>
      </c>
    </row>
    <row r="1198" spans="1:27" hidden="1" x14ac:dyDescent="0.25">
      <c r="A1198" s="1" t="s">
        <v>26</v>
      </c>
      <c r="B1198" s="1" t="s">
        <v>2134</v>
      </c>
      <c r="C1198" s="2">
        <v>42332</v>
      </c>
      <c r="D1198" s="1" t="s">
        <v>2135</v>
      </c>
      <c r="E1198" s="7" t="str">
        <f>VLOOKUP(TRIM(D1198)*1,CFOP!A:B,2,FALSE)</f>
        <v>Não</v>
      </c>
      <c r="F1198" s="1" t="s">
        <v>29</v>
      </c>
      <c r="G1198" s="3">
        <v>-29740.420000000002</v>
      </c>
      <c r="H1198" s="3">
        <v>17380.3</v>
      </c>
      <c r="I1198" s="3">
        <v>3128.4500000000003</v>
      </c>
      <c r="J1198" s="1" t="s">
        <v>207</v>
      </c>
      <c r="K1198" s="3">
        <v>0</v>
      </c>
      <c r="L1198" s="3">
        <v>0</v>
      </c>
      <c r="M1198" s="1" t="s">
        <v>31</v>
      </c>
      <c r="N1198" s="3">
        <v>0</v>
      </c>
      <c r="O1198" s="3">
        <v>0</v>
      </c>
      <c r="P1198" s="1" t="s">
        <v>31</v>
      </c>
      <c r="Q1198" s="3">
        <v>29740.420000000002</v>
      </c>
      <c r="R1198" s="3">
        <v>490.72</v>
      </c>
      <c r="S1198" s="1" t="s">
        <v>32</v>
      </c>
      <c r="T1198" s="3">
        <v>29740.420000000002</v>
      </c>
      <c r="U1198" s="3">
        <v>2260.27</v>
      </c>
      <c r="V1198" s="1" t="s">
        <v>32</v>
      </c>
      <c r="W1198" s="1" t="s">
        <v>33</v>
      </c>
      <c r="X1198" s="1" t="s">
        <v>2136</v>
      </c>
      <c r="Y1198" s="1" t="s">
        <v>55</v>
      </c>
      <c r="Z1198" s="1" t="s">
        <v>2137</v>
      </c>
      <c r="AA1198" s="1" t="s">
        <v>2138</v>
      </c>
    </row>
    <row r="1199" spans="1:27" hidden="1" x14ac:dyDescent="0.25">
      <c r="A1199" s="1" t="s">
        <v>26</v>
      </c>
      <c r="B1199" s="1" t="s">
        <v>2139</v>
      </c>
      <c r="C1199" s="2">
        <v>42332</v>
      </c>
      <c r="D1199" s="1" t="s">
        <v>39</v>
      </c>
      <c r="E1199" s="7" t="str">
        <f>VLOOKUP(TRIM(D1199)*1,CFOP!A:B,2,FALSE)</f>
        <v>Não</v>
      </c>
      <c r="F1199" s="1" t="s">
        <v>29</v>
      </c>
      <c r="G1199" s="3">
        <v>-460</v>
      </c>
      <c r="H1199" s="3">
        <v>460</v>
      </c>
      <c r="I1199" s="3">
        <v>13.200000000000001</v>
      </c>
      <c r="J1199" s="1" t="s">
        <v>30</v>
      </c>
      <c r="K1199" s="3">
        <v>0</v>
      </c>
      <c r="L1199" s="3">
        <v>0</v>
      </c>
      <c r="M1199" s="1" t="s">
        <v>31</v>
      </c>
      <c r="N1199" s="3">
        <v>0</v>
      </c>
      <c r="O1199" s="3">
        <v>0</v>
      </c>
      <c r="P1199" s="1" t="s">
        <v>31</v>
      </c>
      <c r="Q1199" s="3">
        <v>460</v>
      </c>
      <c r="R1199" s="3">
        <v>7.59</v>
      </c>
      <c r="S1199" s="1" t="s">
        <v>32</v>
      </c>
      <c r="T1199" s="3">
        <v>460</v>
      </c>
      <c r="U1199" s="3">
        <v>34.96</v>
      </c>
      <c r="V1199" s="1" t="s">
        <v>32</v>
      </c>
      <c r="W1199" s="1" t="s">
        <v>33</v>
      </c>
      <c r="X1199" s="1" t="s">
        <v>1340</v>
      </c>
      <c r="Y1199" s="1" t="s">
        <v>344</v>
      </c>
      <c r="Z1199" s="1" t="s">
        <v>1345</v>
      </c>
      <c r="AA1199" s="1" t="s">
        <v>1346</v>
      </c>
    </row>
    <row r="1200" spans="1:27" hidden="1" x14ac:dyDescent="0.25">
      <c r="A1200" s="1" t="s">
        <v>26</v>
      </c>
      <c r="B1200" s="1" t="s">
        <v>2140</v>
      </c>
      <c r="C1200" s="2">
        <v>42332</v>
      </c>
      <c r="D1200" s="1" t="s">
        <v>271</v>
      </c>
      <c r="E1200" s="7" t="str">
        <f>VLOOKUP(TRIM(D1200)*1,CFOP!A:B,2,FALSE)</f>
        <v>Não</v>
      </c>
      <c r="F1200" s="1" t="s">
        <v>179</v>
      </c>
      <c r="G1200" s="3">
        <v>-184.16</v>
      </c>
      <c r="H1200" s="3">
        <v>184.15</v>
      </c>
      <c r="I1200" s="3">
        <v>7.2</v>
      </c>
      <c r="J1200" s="1" t="s">
        <v>30</v>
      </c>
      <c r="K1200" s="3">
        <v>0</v>
      </c>
      <c r="L1200" s="3">
        <v>0</v>
      </c>
      <c r="M1200" s="1" t="s">
        <v>31</v>
      </c>
      <c r="N1200" s="3">
        <v>0</v>
      </c>
      <c r="O1200" s="3">
        <v>0</v>
      </c>
      <c r="P1200" s="1" t="s">
        <v>31</v>
      </c>
      <c r="Q1200" s="3">
        <v>184.15</v>
      </c>
      <c r="R1200" s="3">
        <v>3.04</v>
      </c>
      <c r="S1200" s="1" t="s">
        <v>32</v>
      </c>
      <c r="T1200" s="3">
        <v>184.15</v>
      </c>
      <c r="U1200" s="3">
        <v>14</v>
      </c>
      <c r="V1200" s="1" t="s">
        <v>32</v>
      </c>
      <c r="W1200" s="1" t="s">
        <v>33</v>
      </c>
      <c r="X1200" s="1" t="s">
        <v>2141</v>
      </c>
      <c r="Y1200" s="1" t="s">
        <v>765</v>
      </c>
      <c r="Z1200" s="1" t="s">
        <v>766</v>
      </c>
      <c r="AA1200" s="1" t="s">
        <v>767</v>
      </c>
    </row>
    <row r="1201" spans="1:27" hidden="1" x14ac:dyDescent="0.25">
      <c r="A1201" s="1" t="s">
        <v>26</v>
      </c>
      <c r="B1201" s="1" t="s">
        <v>2140</v>
      </c>
      <c r="C1201" s="2">
        <v>42332</v>
      </c>
      <c r="D1201" s="1" t="s">
        <v>271</v>
      </c>
      <c r="E1201" s="7" t="str">
        <f>VLOOKUP(TRIM(D1201)*1,CFOP!A:B,2,FALSE)</f>
        <v>Não</v>
      </c>
      <c r="F1201" s="1" t="s">
        <v>179</v>
      </c>
      <c r="G1201" s="3">
        <v>-204.07</v>
      </c>
      <c r="H1201" s="3">
        <v>204.06</v>
      </c>
      <c r="I1201" s="3">
        <v>7.98</v>
      </c>
      <c r="J1201" s="1" t="s">
        <v>30</v>
      </c>
      <c r="K1201" s="3">
        <v>0</v>
      </c>
      <c r="L1201" s="3">
        <v>0</v>
      </c>
      <c r="M1201" s="1" t="s">
        <v>31</v>
      </c>
      <c r="N1201" s="3">
        <v>0</v>
      </c>
      <c r="O1201" s="3">
        <v>0</v>
      </c>
      <c r="P1201" s="1" t="s">
        <v>31</v>
      </c>
      <c r="Q1201" s="3">
        <v>204.06</v>
      </c>
      <c r="R1201" s="3">
        <v>3.37</v>
      </c>
      <c r="S1201" s="1" t="s">
        <v>32</v>
      </c>
      <c r="T1201" s="3">
        <v>204.06</v>
      </c>
      <c r="U1201" s="3">
        <v>15.51</v>
      </c>
      <c r="V1201" s="1" t="s">
        <v>32</v>
      </c>
      <c r="W1201" s="1" t="s">
        <v>33</v>
      </c>
      <c r="X1201" s="1" t="s">
        <v>2141</v>
      </c>
      <c r="Y1201" s="1" t="s">
        <v>142</v>
      </c>
      <c r="Z1201" s="1" t="s">
        <v>2142</v>
      </c>
      <c r="AA1201" s="1" t="s">
        <v>2143</v>
      </c>
    </row>
    <row r="1202" spans="1:27" hidden="1" x14ac:dyDescent="0.25">
      <c r="A1202" s="1" t="s">
        <v>26</v>
      </c>
      <c r="B1202" s="1" t="s">
        <v>2144</v>
      </c>
      <c r="C1202" s="2">
        <v>42332</v>
      </c>
      <c r="D1202" s="1" t="s">
        <v>28</v>
      </c>
      <c r="E1202" s="7" t="str">
        <f>VLOOKUP(TRIM(D1202)*1,CFOP!A:B,2,FALSE)</f>
        <v>Não</v>
      </c>
      <c r="F1202" s="1" t="s">
        <v>29</v>
      </c>
      <c r="G1202" s="3">
        <v>-1313.4</v>
      </c>
      <c r="H1202" s="3">
        <v>1313.4</v>
      </c>
      <c r="I1202" s="3">
        <v>236.41</v>
      </c>
      <c r="J1202" s="1" t="s">
        <v>30</v>
      </c>
      <c r="K1202" s="3">
        <v>0</v>
      </c>
      <c r="L1202" s="3">
        <v>0</v>
      </c>
      <c r="M1202" s="1" t="s">
        <v>31</v>
      </c>
      <c r="N1202" s="3">
        <v>0</v>
      </c>
      <c r="O1202" s="3">
        <v>0</v>
      </c>
      <c r="P1202" s="1" t="s">
        <v>31</v>
      </c>
      <c r="Q1202" s="3">
        <v>1313.4</v>
      </c>
      <c r="R1202" s="3">
        <v>21.67</v>
      </c>
      <c r="S1202" s="1" t="s">
        <v>32</v>
      </c>
      <c r="T1202" s="3">
        <v>1313.4</v>
      </c>
      <c r="U1202" s="3">
        <v>99.820000000000007</v>
      </c>
      <c r="V1202" s="1" t="s">
        <v>32</v>
      </c>
      <c r="W1202" s="1" t="s">
        <v>33</v>
      </c>
      <c r="X1202" s="1" t="s">
        <v>2145</v>
      </c>
      <c r="Y1202" s="1" t="s">
        <v>181</v>
      </c>
      <c r="Z1202" s="1" t="s">
        <v>2146</v>
      </c>
      <c r="AA1202" s="1" t="s">
        <v>2147</v>
      </c>
    </row>
    <row r="1203" spans="1:27" hidden="1" x14ac:dyDescent="0.25">
      <c r="A1203" s="1" t="s">
        <v>26</v>
      </c>
      <c r="B1203" s="1" t="s">
        <v>2148</v>
      </c>
      <c r="C1203" s="2">
        <v>42332</v>
      </c>
      <c r="D1203" s="1" t="s">
        <v>53</v>
      </c>
      <c r="E1203" s="7" t="str">
        <f>VLOOKUP(TRIM(D1203)*1,CFOP!A:B,2,FALSE)</f>
        <v>Não</v>
      </c>
      <c r="F1203" s="1" t="s">
        <v>29</v>
      </c>
      <c r="G1203" s="3">
        <v>-663.82</v>
      </c>
      <c r="H1203" s="3">
        <v>0</v>
      </c>
      <c r="I1203" s="3">
        <v>0</v>
      </c>
      <c r="J1203" s="1" t="s">
        <v>31</v>
      </c>
      <c r="K1203" s="3">
        <v>0</v>
      </c>
      <c r="L1203" s="3">
        <v>0</v>
      </c>
      <c r="M1203" s="1" t="s">
        <v>31</v>
      </c>
      <c r="N1203" s="3">
        <v>0</v>
      </c>
      <c r="O1203" s="3">
        <v>0</v>
      </c>
      <c r="P1203" s="1" t="s">
        <v>31</v>
      </c>
      <c r="Q1203" s="3">
        <v>0</v>
      </c>
      <c r="R1203" s="3">
        <v>0</v>
      </c>
      <c r="S1203" s="1" t="s">
        <v>31</v>
      </c>
      <c r="T1203" s="3">
        <v>0</v>
      </c>
      <c r="U1203" s="3">
        <v>0</v>
      </c>
      <c r="V1203" s="1" t="s">
        <v>31</v>
      </c>
      <c r="W1203" s="1" t="s">
        <v>33</v>
      </c>
      <c r="X1203" s="1" t="s">
        <v>2149</v>
      </c>
      <c r="Y1203" s="1" t="s">
        <v>796</v>
      </c>
      <c r="Z1203" s="1" t="s">
        <v>797</v>
      </c>
      <c r="AA1203" s="1" t="s">
        <v>798</v>
      </c>
    </row>
    <row r="1204" spans="1:27" hidden="1" x14ac:dyDescent="0.25">
      <c r="A1204" s="1" t="s">
        <v>26</v>
      </c>
      <c r="B1204" s="1" t="s">
        <v>2150</v>
      </c>
      <c r="C1204" s="2">
        <v>42332</v>
      </c>
      <c r="D1204" s="1" t="s">
        <v>271</v>
      </c>
      <c r="E1204" s="7" t="str">
        <f>VLOOKUP(TRIM(D1204)*1,CFOP!A:B,2,FALSE)</f>
        <v>Não</v>
      </c>
      <c r="F1204" s="1" t="s">
        <v>272</v>
      </c>
      <c r="G1204" s="3">
        <v>-8757.6</v>
      </c>
      <c r="H1204" s="3">
        <v>8757.6</v>
      </c>
      <c r="I1204" s="3">
        <v>1050.9100000000001</v>
      </c>
      <c r="J1204" s="1" t="s">
        <v>30</v>
      </c>
      <c r="K1204" s="3">
        <v>0</v>
      </c>
      <c r="L1204" s="3">
        <v>0</v>
      </c>
      <c r="M1204" s="1" t="s">
        <v>31</v>
      </c>
      <c r="N1204" s="3">
        <v>0</v>
      </c>
      <c r="O1204" s="3">
        <v>0</v>
      </c>
      <c r="P1204" s="1" t="s">
        <v>31</v>
      </c>
      <c r="Q1204" s="3">
        <v>8757.6</v>
      </c>
      <c r="R1204" s="3">
        <v>87.58</v>
      </c>
      <c r="S1204" s="1" t="s">
        <v>32</v>
      </c>
      <c r="T1204" s="3">
        <v>8757.6</v>
      </c>
      <c r="U1204" s="3">
        <v>402.85</v>
      </c>
      <c r="V1204" s="1" t="s">
        <v>32</v>
      </c>
      <c r="W1204" s="1" t="s">
        <v>33</v>
      </c>
      <c r="X1204" s="1" t="s">
        <v>273</v>
      </c>
      <c r="Y1204" s="1" t="s">
        <v>99</v>
      </c>
      <c r="Z1204" s="1" t="s">
        <v>373</v>
      </c>
      <c r="AA1204" s="1" t="s">
        <v>374</v>
      </c>
    </row>
    <row r="1205" spans="1:27" hidden="1" x14ac:dyDescent="0.25">
      <c r="A1205" s="1" t="s">
        <v>26</v>
      </c>
      <c r="B1205" s="1" t="s">
        <v>2151</v>
      </c>
      <c r="C1205" s="2">
        <v>42332</v>
      </c>
      <c r="D1205" s="1" t="s">
        <v>53</v>
      </c>
      <c r="E1205" s="7" t="str">
        <f>VLOOKUP(TRIM(D1205)*1,CFOP!A:B,2,FALSE)</f>
        <v>Não</v>
      </c>
      <c r="F1205" s="1" t="s">
        <v>29</v>
      </c>
      <c r="G1205" s="3">
        <v>-469.5</v>
      </c>
      <c r="H1205" s="3">
        <v>0</v>
      </c>
      <c r="I1205" s="3">
        <v>0</v>
      </c>
      <c r="J1205" s="1" t="s">
        <v>31</v>
      </c>
      <c r="K1205" s="3">
        <v>0</v>
      </c>
      <c r="L1205" s="3">
        <v>0</v>
      </c>
      <c r="M1205" s="1" t="s">
        <v>31</v>
      </c>
      <c r="N1205" s="3">
        <v>0</v>
      </c>
      <c r="O1205" s="3">
        <v>0</v>
      </c>
      <c r="P1205" s="1" t="s">
        <v>31</v>
      </c>
      <c r="Q1205" s="3">
        <v>0</v>
      </c>
      <c r="R1205" s="3">
        <v>0</v>
      </c>
      <c r="S1205" s="1" t="s">
        <v>31</v>
      </c>
      <c r="T1205" s="3">
        <v>0</v>
      </c>
      <c r="U1205" s="3">
        <v>0</v>
      </c>
      <c r="V1205" s="1" t="s">
        <v>31</v>
      </c>
      <c r="W1205" s="1" t="s">
        <v>33</v>
      </c>
      <c r="X1205" s="1" t="s">
        <v>2152</v>
      </c>
      <c r="Y1205" s="1" t="s">
        <v>2153</v>
      </c>
      <c r="Z1205" s="1" t="s">
        <v>2154</v>
      </c>
      <c r="AA1205" s="1" t="s">
        <v>2155</v>
      </c>
    </row>
    <row r="1206" spans="1:27" hidden="1" x14ac:dyDescent="0.25">
      <c r="A1206" s="1" t="s">
        <v>26</v>
      </c>
      <c r="B1206" s="1" t="s">
        <v>2156</v>
      </c>
      <c r="C1206" s="2">
        <v>42332</v>
      </c>
      <c r="D1206" s="1" t="s">
        <v>53</v>
      </c>
      <c r="E1206" s="7" t="str">
        <f>VLOOKUP(TRIM(D1206)*1,CFOP!A:B,2,FALSE)</f>
        <v>Não</v>
      </c>
      <c r="F1206" s="1" t="s">
        <v>29</v>
      </c>
      <c r="G1206" s="3">
        <v>-160.6</v>
      </c>
      <c r="H1206" s="3">
        <v>0</v>
      </c>
      <c r="I1206" s="3">
        <v>0</v>
      </c>
      <c r="J1206" s="1" t="s">
        <v>31</v>
      </c>
      <c r="K1206" s="3">
        <v>0</v>
      </c>
      <c r="L1206" s="3">
        <v>0</v>
      </c>
      <c r="M1206" s="1" t="s">
        <v>31</v>
      </c>
      <c r="N1206" s="3">
        <v>0</v>
      </c>
      <c r="O1206" s="3">
        <v>0</v>
      </c>
      <c r="P1206" s="1" t="s">
        <v>31</v>
      </c>
      <c r="Q1206" s="3">
        <v>0</v>
      </c>
      <c r="R1206" s="3">
        <v>0</v>
      </c>
      <c r="S1206" s="1" t="s">
        <v>31</v>
      </c>
      <c r="T1206" s="3">
        <v>0</v>
      </c>
      <c r="U1206" s="3">
        <v>0</v>
      </c>
      <c r="V1206" s="1" t="s">
        <v>31</v>
      </c>
      <c r="W1206" s="1" t="s">
        <v>33</v>
      </c>
      <c r="X1206" s="1" t="s">
        <v>2157</v>
      </c>
      <c r="Y1206" s="1" t="s">
        <v>2158</v>
      </c>
      <c r="Z1206" s="1" t="s">
        <v>2159</v>
      </c>
      <c r="AA1206" s="1" t="s">
        <v>2160</v>
      </c>
    </row>
    <row r="1207" spans="1:27" hidden="1" x14ac:dyDescent="0.25">
      <c r="A1207" s="1" t="s">
        <v>26</v>
      </c>
      <c r="B1207" s="1" t="s">
        <v>2161</v>
      </c>
      <c r="C1207" s="2">
        <v>42332</v>
      </c>
      <c r="D1207" s="1" t="s">
        <v>459</v>
      </c>
      <c r="E1207" s="7" t="str">
        <f>VLOOKUP(TRIM(D1207)*1,CFOP!A:B,2,FALSE)</f>
        <v>Não</v>
      </c>
      <c r="F1207" s="1" t="s">
        <v>29</v>
      </c>
      <c r="G1207" s="3">
        <v>-4.1100000000000003</v>
      </c>
      <c r="H1207" s="3">
        <v>4.1100000000000003</v>
      </c>
      <c r="I1207" s="3">
        <v>0.16</v>
      </c>
      <c r="J1207" s="1" t="s">
        <v>30</v>
      </c>
      <c r="K1207" s="3">
        <v>0</v>
      </c>
      <c r="L1207" s="3">
        <v>0</v>
      </c>
      <c r="M1207" s="1" t="s">
        <v>31</v>
      </c>
      <c r="N1207" s="3">
        <v>0</v>
      </c>
      <c r="O1207" s="3">
        <v>0</v>
      </c>
      <c r="P1207" s="1" t="s">
        <v>31</v>
      </c>
      <c r="Q1207" s="3">
        <v>4.1100000000000003</v>
      </c>
      <c r="R1207" s="3">
        <v>7.0000000000000007E-2</v>
      </c>
      <c r="S1207" s="1" t="s">
        <v>32</v>
      </c>
      <c r="T1207" s="3">
        <v>4.1100000000000003</v>
      </c>
      <c r="U1207" s="3">
        <v>0.31</v>
      </c>
      <c r="V1207" s="1" t="s">
        <v>32</v>
      </c>
      <c r="W1207" s="1" t="s">
        <v>33</v>
      </c>
      <c r="X1207" s="1" t="s">
        <v>2162</v>
      </c>
      <c r="Y1207" s="1" t="s">
        <v>55</v>
      </c>
      <c r="Z1207" s="1" t="s">
        <v>461</v>
      </c>
      <c r="AA1207" s="1" t="s">
        <v>462</v>
      </c>
    </row>
    <row r="1208" spans="1:27" hidden="1" x14ac:dyDescent="0.25">
      <c r="A1208" s="1" t="s">
        <v>26</v>
      </c>
      <c r="B1208" s="1" t="s">
        <v>2163</v>
      </c>
      <c r="C1208" s="2">
        <v>42332</v>
      </c>
      <c r="D1208" s="1" t="s">
        <v>459</v>
      </c>
      <c r="E1208" s="7" t="str">
        <f>VLOOKUP(TRIM(D1208)*1,CFOP!A:B,2,FALSE)</f>
        <v>Não</v>
      </c>
      <c r="F1208" s="1" t="s">
        <v>29</v>
      </c>
      <c r="G1208" s="3">
        <v>-4.4000000000000004</v>
      </c>
      <c r="H1208" s="3">
        <v>4.4000000000000004</v>
      </c>
      <c r="I1208" s="3">
        <v>0.18</v>
      </c>
      <c r="J1208" s="1" t="s">
        <v>30</v>
      </c>
      <c r="K1208" s="3">
        <v>0</v>
      </c>
      <c r="L1208" s="3">
        <v>0</v>
      </c>
      <c r="M1208" s="1" t="s">
        <v>31</v>
      </c>
      <c r="N1208" s="3">
        <v>0</v>
      </c>
      <c r="O1208" s="3">
        <v>0</v>
      </c>
      <c r="P1208" s="1" t="s">
        <v>31</v>
      </c>
      <c r="Q1208" s="3">
        <v>4.4000000000000004</v>
      </c>
      <c r="R1208" s="3">
        <v>7.0000000000000007E-2</v>
      </c>
      <c r="S1208" s="1" t="s">
        <v>32</v>
      </c>
      <c r="T1208" s="3">
        <v>4.4000000000000004</v>
      </c>
      <c r="U1208" s="3">
        <v>0.33</v>
      </c>
      <c r="V1208" s="1" t="s">
        <v>32</v>
      </c>
      <c r="W1208" s="1" t="s">
        <v>33</v>
      </c>
      <c r="X1208" s="1" t="s">
        <v>2162</v>
      </c>
      <c r="Y1208" s="1" t="s">
        <v>55</v>
      </c>
      <c r="Z1208" s="1" t="s">
        <v>461</v>
      </c>
      <c r="AA1208" s="1" t="s">
        <v>462</v>
      </c>
    </row>
    <row r="1209" spans="1:27" hidden="1" x14ac:dyDescent="0.25">
      <c r="A1209" s="1" t="s">
        <v>26</v>
      </c>
      <c r="B1209" s="1" t="s">
        <v>2164</v>
      </c>
      <c r="C1209" s="2">
        <v>42332</v>
      </c>
      <c r="D1209" s="1" t="s">
        <v>489</v>
      </c>
      <c r="E1209" s="7" t="str">
        <f>VLOOKUP(TRIM(D1209)*1,CFOP!A:B,2,FALSE)</f>
        <v>Não</v>
      </c>
      <c r="F1209" s="1" t="s">
        <v>179</v>
      </c>
      <c r="G1209" s="3">
        <v>-173.84</v>
      </c>
      <c r="H1209" s="3">
        <v>166.76</v>
      </c>
      <c r="I1209" s="3">
        <v>20.010000000000002</v>
      </c>
      <c r="J1209" s="1" t="s">
        <v>30</v>
      </c>
      <c r="K1209" s="3">
        <v>0</v>
      </c>
      <c r="L1209" s="3">
        <v>0</v>
      </c>
      <c r="M1209" s="1" t="s">
        <v>31</v>
      </c>
      <c r="N1209" s="3">
        <v>0</v>
      </c>
      <c r="O1209" s="3">
        <v>0</v>
      </c>
      <c r="P1209" s="1" t="s">
        <v>31</v>
      </c>
      <c r="Q1209" s="3">
        <v>173.84</v>
      </c>
      <c r="R1209" s="3">
        <v>2.87</v>
      </c>
      <c r="S1209" s="1" t="s">
        <v>32</v>
      </c>
      <c r="T1209" s="3">
        <v>173.84</v>
      </c>
      <c r="U1209" s="3">
        <v>13.21</v>
      </c>
      <c r="V1209" s="1" t="s">
        <v>32</v>
      </c>
      <c r="W1209" s="1" t="s">
        <v>33</v>
      </c>
      <c r="X1209" s="1" t="s">
        <v>2165</v>
      </c>
      <c r="Y1209" s="1" t="s">
        <v>55</v>
      </c>
      <c r="Z1209" s="1" t="s">
        <v>461</v>
      </c>
      <c r="AA1209" s="1" t="s">
        <v>462</v>
      </c>
    </row>
    <row r="1210" spans="1:27" hidden="1" x14ac:dyDescent="0.25">
      <c r="A1210" s="1" t="s">
        <v>26</v>
      </c>
      <c r="B1210" s="1" t="s">
        <v>2166</v>
      </c>
      <c r="C1210" s="2">
        <v>42332</v>
      </c>
      <c r="D1210" s="1" t="s">
        <v>39</v>
      </c>
      <c r="E1210" s="7" t="str">
        <f>VLOOKUP(TRIM(D1210)*1,CFOP!A:B,2,FALSE)</f>
        <v>Não</v>
      </c>
      <c r="F1210" s="1" t="s">
        <v>29</v>
      </c>
      <c r="G1210" s="3">
        <v>-280.01</v>
      </c>
      <c r="H1210" s="3">
        <v>280.01</v>
      </c>
      <c r="I1210" s="3">
        <v>7.9</v>
      </c>
      <c r="J1210" s="1" t="s">
        <v>30</v>
      </c>
      <c r="K1210" s="3">
        <v>0</v>
      </c>
      <c r="L1210" s="3">
        <v>0</v>
      </c>
      <c r="M1210" s="1" t="s">
        <v>31</v>
      </c>
      <c r="N1210" s="3">
        <v>0</v>
      </c>
      <c r="O1210" s="3">
        <v>0</v>
      </c>
      <c r="P1210" s="1" t="s">
        <v>31</v>
      </c>
      <c r="Q1210" s="3">
        <v>280.01</v>
      </c>
      <c r="R1210" s="3">
        <v>4.62</v>
      </c>
      <c r="S1210" s="1" t="s">
        <v>32</v>
      </c>
      <c r="T1210" s="3">
        <v>280.01</v>
      </c>
      <c r="U1210" s="3">
        <v>21.28</v>
      </c>
      <c r="V1210" s="1" t="s">
        <v>32</v>
      </c>
      <c r="W1210" s="1" t="s">
        <v>33</v>
      </c>
      <c r="X1210" s="1" t="s">
        <v>2167</v>
      </c>
      <c r="Y1210" s="1" t="s">
        <v>2168</v>
      </c>
      <c r="Z1210" s="1" t="s">
        <v>2169</v>
      </c>
      <c r="AA1210" s="1" t="s">
        <v>2170</v>
      </c>
    </row>
    <row r="1211" spans="1:27" hidden="1" x14ac:dyDescent="0.25">
      <c r="A1211" s="1" t="s">
        <v>26</v>
      </c>
      <c r="B1211" s="1" t="s">
        <v>2166</v>
      </c>
      <c r="C1211" s="2">
        <v>42332</v>
      </c>
      <c r="D1211" s="1" t="s">
        <v>39</v>
      </c>
      <c r="E1211" s="7" t="str">
        <f>VLOOKUP(TRIM(D1211)*1,CFOP!A:B,2,FALSE)</f>
        <v>Não</v>
      </c>
      <c r="F1211" s="1" t="s">
        <v>29</v>
      </c>
      <c r="G1211" s="3">
        <v>-280.01</v>
      </c>
      <c r="H1211" s="3">
        <v>280.01</v>
      </c>
      <c r="I1211" s="3">
        <v>7.9</v>
      </c>
      <c r="J1211" s="1" t="s">
        <v>30</v>
      </c>
      <c r="K1211" s="3">
        <v>0</v>
      </c>
      <c r="L1211" s="3">
        <v>0</v>
      </c>
      <c r="M1211" s="1" t="s">
        <v>31</v>
      </c>
      <c r="N1211" s="3">
        <v>0</v>
      </c>
      <c r="O1211" s="3">
        <v>0</v>
      </c>
      <c r="P1211" s="1" t="s">
        <v>31</v>
      </c>
      <c r="Q1211" s="3">
        <v>280.01</v>
      </c>
      <c r="R1211" s="3">
        <v>4.62</v>
      </c>
      <c r="S1211" s="1" t="s">
        <v>32</v>
      </c>
      <c r="T1211" s="3">
        <v>280.01</v>
      </c>
      <c r="U1211" s="3">
        <v>21.28</v>
      </c>
      <c r="V1211" s="1" t="s">
        <v>32</v>
      </c>
      <c r="W1211" s="1" t="s">
        <v>407</v>
      </c>
      <c r="X1211" s="1" t="s">
        <v>2167</v>
      </c>
      <c r="Y1211" s="1" t="s">
        <v>2168</v>
      </c>
      <c r="Z1211" s="1" t="s">
        <v>2169</v>
      </c>
      <c r="AA1211" s="1" t="s">
        <v>2170</v>
      </c>
    </row>
    <row r="1212" spans="1:27" hidden="1" x14ac:dyDescent="0.25">
      <c r="A1212" s="1" t="s">
        <v>26</v>
      </c>
      <c r="B1212" s="1" t="s">
        <v>2171</v>
      </c>
      <c r="C1212" s="2">
        <v>42332</v>
      </c>
      <c r="D1212" s="1" t="s">
        <v>459</v>
      </c>
      <c r="E1212" s="7" t="str">
        <f>VLOOKUP(TRIM(D1212)*1,CFOP!A:B,2,FALSE)</f>
        <v>Não</v>
      </c>
      <c r="F1212" s="1" t="s">
        <v>29</v>
      </c>
      <c r="G1212" s="3">
        <v>-174.82</v>
      </c>
      <c r="H1212" s="3">
        <v>174.82</v>
      </c>
      <c r="I1212" s="3">
        <v>20.98</v>
      </c>
      <c r="J1212" s="1" t="s">
        <v>30</v>
      </c>
      <c r="K1212" s="3">
        <v>0</v>
      </c>
      <c r="L1212" s="3">
        <v>0</v>
      </c>
      <c r="M1212" s="1" t="s">
        <v>31</v>
      </c>
      <c r="N1212" s="3">
        <v>0</v>
      </c>
      <c r="O1212" s="3">
        <v>0</v>
      </c>
      <c r="P1212" s="1" t="s">
        <v>31</v>
      </c>
      <c r="Q1212" s="3">
        <v>174.82</v>
      </c>
      <c r="R1212" s="3">
        <v>2.88</v>
      </c>
      <c r="S1212" s="1" t="s">
        <v>32</v>
      </c>
      <c r="T1212" s="3">
        <v>174.82</v>
      </c>
      <c r="U1212" s="3">
        <v>13.290000000000001</v>
      </c>
      <c r="V1212" s="1" t="s">
        <v>32</v>
      </c>
      <c r="W1212" s="1" t="s">
        <v>33</v>
      </c>
      <c r="X1212" s="1" t="s">
        <v>2172</v>
      </c>
      <c r="Y1212" s="1" t="s">
        <v>55</v>
      </c>
      <c r="Z1212" s="1" t="s">
        <v>461</v>
      </c>
      <c r="AA1212" s="1" t="s">
        <v>462</v>
      </c>
    </row>
    <row r="1213" spans="1:27" hidden="1" x14ac:dyDescent="0.25">
      <c r="A1213" s="1" t="s">
        <v>26</v>
      </c>
      <c r="B1213" s="1" t="s">
        <v>2173</v>
      </c>
      <c r="C1213" s="2">
        <v>42332</v>
      </c>
      <c r="D1213" s="1" t="s">
        <v>459</v>
      </c>
      <c r="E1213" s="7" t="str">
        <f>VLOOKUP(TRIM(D1213)*1,CFOP!A:B,2,FALSE)</f>
        <v>Não</v>
      </c>
      <c r="F1213" s="1" t="s">
        <v>29</v>
      </c>
      <c r="G1213" s="3">
        <v>-244.6</v>
      </c>
      <c r="H1213" s="3">
        <v>244.6</v>
      </c>
      <c r="I1213" s="3">
        <v>29.35</v>
      </c>
      <c r="J1213" s="1" t="s">
        <v>30</v>
      </c>
      <c r="K1213" s="3">
        <v>0</v>
      </c>
      <c r="L1213" s="3">
        <v>0</v>
      </c>
      <c r="M1213" s="1" t="s">
        <v>31</v>
      </c>
      <c r="N1213" s="3">
        <v>0</v>
      </c>
      <c r="O1213" s="3">
        <v>0</v>
      </c>
      <c r="P1213" s="1" t="s">
        <v>31</v>
      </c>
      <c r="Q1213" s="3">
        <v>244.6</v>
      </c>
      <c r="R1213" s="3">
        <v>4.04</v>
      </c>
      <c r="S1213" s="1" t="s">
        <v>32</v>
      </c>
      <c r="T1213" s="3">
        <v>244.6</v>
      </c>
      <c r="U1213" s="3">
        <v>18.59</v>
      </c>
      <c r="V1213" s="1" t="s">
        <v>32</v>
      </c>
      <c r="W1213" s="1" t="s">
        <v>33</v>
      </c>
      <c r="X1213" s="1" t="s">
        <v>1606</v>
      </c>
      <c r="Y1213" s="1" t="s">
        <v>55</v>
      </c>
      <c r="Z1213" s="1" t="s">
        <v>461</v>
      </c>
      <c r="AA1213" s="1" t="s">
        <v>462</v>
      </c>
    </row>
    <row r="1214" spans="1:27" hidden="1" x14ac:dyDescent="0.25">
      <c r="A1214" s="1" t="s">
        <v>26</v>
      </c>
      <c r="B1214" s="1" t="s">
        <v>2174</v>
      </c>
      <c r="C1214" s="2">
        <v>42333</v>
      </c>
      <c r="D1214" s="1" t="s">
        <v>28</v>
      </c>
      <c r="E1214" s="7" t="str">
        <f>VLOOKUP(TRIM(D1214)*1,CFOP!A:B,2,FALSE)</f>
        <v>Não</v>
      </c>
      <c r="F1214" s="1" t="s">
        <v>29</v>
      </c>
      <c r="G1214" s="3">
        <v>-98.01</v>
      </c>
      <c r="H1214" s="3">
        <v>98</v>
      </c>
      <c r="I1214" s="3">
        <v>3.6</v>
      </c>
      <c r="J1214" s="1" t="s">
        <v>30</v>
      </c>
      <c r="K1214" s="3">
        <v>0</v>
      </c>
      <c r="L1214" s="3">
        <v>0</v>
      </c>
      <c r="M1214" s="1" t="s">
        <v>31</v>
      </c>
      <c r="N1214" s="3">
        <v>0</v>
      </c>
      <c r="O1214" s="3">
        <v>0</v>
      </c>
      <c r="P1214" s="1" t="s">
        <v>31</v>
      </c>
      <c r="Q1214" s="3">
        <v>98</v>
      </c>
      <c r="R1214" s="3">
        <v>1.62</v>
      </c>
      <c r="S1214" s="1" t="s">
        <v>32</v>
      </c>
      <c r="T1214" s="3">
        <v>98</v>
      </c>
      <c r="U1214" s="3">
        <v>7.45</v>
      </c>
      <c r="V1214" s="1" t="s">
        <v>32</v>
      </c>
      <c r="W1214" s="1" t="s">
        <v>33</v>
      </c>
      <c r="X1214" s="1" t="s">
        <v>34</v>
      </c>
      <c r="Y1214" s="1" t="s">
        <v>35</v>
      </c>
      <c r="Z1214" s="1" t="s">
        <v>2175</v>
      </c>
      <c r="AA1214" s="1" t="s">
        <v>2176</v>
      </c>
    </row>
    <row r="1215" spans="1:27" hidden="1" x14ac:dyDescent="0.25">
      <c r="A1215" s="1" t="s">
        <v>26</v>
      </c>
      <c r="B1215" s="1" t="s">
        <v>2174</v>
      </c>
      <c r="C1215" s="2">
        <v>42333</v>
      </c>
      <c r="D1215" s="1" t="s">
        <v>28</v>
      </c>
      <c r="E1215" s="7" t="str">
        <f>VLOOKUP(TRIM(D1215)*1,CFOP!A:B,2,FALSE)</f>
        <v>Não</v>
      </c>
      <c r="F1215" s="1" t="s">
        <v>29</v>
      </c>
      <c r="G1215" s="3">
        <v>-94</v>
      </c>
      <c r="H1215" s="3">
        <v>94.01</v>
      </c>
      <c r="I1215" s="3">
        <v>3.45</v>
      </c>
      <c r="J1215" s="1" t="s">
        <v>30</v>
      </c>
      <c r="K1215" s="3">
        <v>0</v>
      </c>
      <c r="L1215" s="3">
        <v>0</v>
      </c>
      <c r="M1215" s="1" t="s">
        <v>31</v>
      </c>
      <c r="N1215" s="3">
        <v>0</v>
      </c>
      <c r="O1215" s="3">
        <v>0</v>
      </c>
      <c r="P1215" s="1" t="s">
        <v>31</v>
      </c>
      <c r="Q1215" s="3">
        <v>94.01</v>
      </c>
      <c r="R1215" s="3">
        <v>1.55</v>
      </c>
      <c r="S1215" s="1" t="s">
        <v>32</v>
      </c>
      <c r="T1215" s="3">
        <v>94.01</v>
      </c>
      <c r="U1215" s="3">
        <v>7.1400000000000006</v>
      </c>
      <c r="V1215" s="1" t="s">
        <v>32</v>
      </c>
      <c r="W1215" s="1" t="s">
        <v>33</v>
      </c>
      <c r="X1215" s="1" t="s">
        <v>34</v>
      </c>
      <c r="Y1215" s="1" t="s">
        <v>35</v>
      </c>
      <c r="Z1215" s="1" t="s">
        <v>2177</v>
      </c>
      <c r="AA1215" s="1" t="s">
        <v>2178</v>
      </c>
    </row>
    <row r="1216" spans="1:27" hidden="1" x14ac:dyDescent="0.25">
      <c r="A1216" s="1" t="s">
        <v>26</v>
      </c>
      <c r="B1216" s="1" t="s">
        <v>2174</v>
      </c>
      <c r="C1216" s="2">
        <v>42333</v>
      </c>
      <c r="D1216" s="1" t="s">
        <v>28</v>
      </c>
      <c r="E1216" s="7" t="str">
        <f>VLOOKUP(TRIM(D1216)*1,CFOP!A:B,2,FALSE)</f>
        <v>Não</v>
      </c>
      <c r="F1216" s="1" t="s">
        <v>29</v>
      </c>
      <c r="G1216" s="3">
        <v>-140</v>
      </c>
      <c r="H1216" s="3">
        <v>140</v>
      </c>
      <c r="I1216" s="3">
        <v>5.14</v>
      </c>
      <c r="J1216" s="1" t="s">
        <v>30</v>
      </c>
      <c r="K1216" s="3">
        <v>0</v>
      </c>
      <c r="L1216" s="3">
        <v>0</v>
      </c>
      <c r="M1216" s="1" t="s">
        <v>31</v>
      </c>
      <c r="N1216" s="3">
        <v>0</v>
      </c>
      <c r="O1216" s="3">
        <v>0</v>
      </c>
      <c r="P1216" s="1" t="s">
        <v>31</v>
      </c>
      <c r="Q1216" s="3">
        <v>140</v>
      </c>
      <c r="R1216" s="3">
        <v>2.31</v>
      </c>
      <c r="S1216" s="1" t="s">
        <v>32</v>
      </c>
      <c r="T1216" s="3">
        <v>140</v>
      </c>
      <c r="U1216" s="3">
        <v>10.64</v>
      </c>
      <c r="V1216" s="1" t="s">
        <v>32</v>
      </c>
      <c r="W1216" s="1" t="s">
        <v>33</v>
      </c>
      <c r="X1216" s="1" t="s">
        <v>34</v>
      </c>
      <c r="Y1216" s="1" t="s">
        <v>35</v>
      </c>
      <c r="Z1216" s="1" t="s">
        <v>2179</v>
      </c>
      <c r="AA1216" s="1" t="s">
        <v>2180</v>
      </c>
    </row>
    <row r="1217" spans="1:27" hidden="1" x14ac:dyDescent="0.25">
      <c r="A1217" s="1" t="s">
        <v>26</v>
      </c>
      <c r="B1217" s="1" t="s">
        <v>2174</v>
      </c>
      <c r="C1217" s="2">
        <v>42333</v>
      </c>
      <c r="D1217" s="1" t="s">
        <v>28</v>
      </c>
      <c r="E1217" s="7" t="str">
        <f>VLOOKUP(TRIM(D1217)*1,CFOP!A:B,2,FALSE)</f>
        <v>Não</v>
      </c>
      <c r="F1217" s="1" t="s">
        <v>29</v>
      </c>
      <c r="G1217" s="3">
        <v>-86.01</v>
      </c>
      <c r="H1217" s="3">
        <v>86</v>
      </c>
      <c r="I1217" s="3">
        <v>3.16</v>
      </c>
      <c r="J1217" s="1" t="s">
        <v>30</v>
      </c>
      <c r="K1217" s="3">
        <v>0</v>
      </c>
      <c r="L1217" s="3">
        <v>0</v>
      </c>
      <c r="M1217" s="1" t="s">
        <v>31</v>
      </c>
      <c r="N1217" s="3">
        <v>0</v>
      </c>
      <c r="O1217" s="3">
        <v>0</v>
      </c>
      <c r="P1217" s="1" t="s">
        <v>31</v>
      </c>
      <c r="Q1217" s="3">
        <v>86</v>
      </c>
      <c r="R1217" s="3">
        <v>1.42</v>
      </c>
      <c r="S1217" s="1" t="s">
        <v>32</v>
      </c>
      <c r="T1217" s="3">
        <v>86</v>
      </c>
      <c r="U1217" s="3">
        <v>6.54</v>
      </c>
      <c r="V1217" s="1" t="s">
        <v>32</v>
      </c>
      <c r="W1217" s="1" t="s">
        <v>33</v>
      </c>
      <c r="X1217" s="1" t="s">
        <v>34</v>
      </c>
      <c r="Y1217" s="1" t="s">
        <v>35</v>
      </c>
      <c r="Z1217" s="1" t="s">
        <v>2181</v>
      </c>
      <c r="AA1217" s="1" t="s">
        <v>2182</v>
      </c>
    </row>
    <row r="1218" spans="1:27" hidden="1" x14ac:dyDescent="0.25">
      <c r="A1218" s="1" t="s">
        <v>26</v>
      </c>
      <c r="B1218" s="1" t="s">
        <v>2183</v>
      </c>
      <c r="C1218" s="2">
        <v>42333</v>
      </c>
      <c r="D1218" s="1" t="s">
        <v>28</v>
      </c>
      <c r="E1218" s="7" t="str">
        <f>VLOOKUP(TRIM(D1218)*1,CFOP!A:B,2,FALSE)</f>
        <v>Não</v>
      </c>
      <c r="F1218" s="1" t="s">
        <v>29</v>
      </c>
      <c r="G1218" s="3">
        <v>-166</v>
      </c>
      <c r="H1218" s="3">
        <v>166</v>
      </c>
      <c r="I1218" s="3">
        <v>6.09</v>
      </c>
      <c r="J1218" s="1" t="s">
        <v>30</v>
      </c>
      <c r="K1218" s="3">
        <v>0</v>
      </c>
      <c r="L1218" s="3">
        <v>0</v>
      </c>
      <c r="M1218" s="1" t="s">
        <v>31</v>
      </c>
      <c r="N1218" s="3">
        <v>0</v>
      </c>
      <c r="O1218" s="3">
        <v>0</v>
      </c>
      <c r="P1218" s="1" t="s">
        <v>31</v>
      </c>
      <c r="Q1218" s="3">
        <v>166</v>
      </c>
      <c r="R1218" s="3">
        <v>2.74</v>
      </c>
      <c r="S1218" s="1" t="s">
        <v>32</v>
      </c>
      <c r="T1218" s="3">
        <v>166</v>
      </c>
      <c r="U1218" s="3">
        <v>12.620000000000001</v>
      </c>
      <c r="V1218" s="1" t="s">
        <v>32</v>
      </c>
      <c r="W1218" s="1" t="s">
        <v>33</v>
      </c>
      <c r="X1218" s="1" t="s">
        <v>34</v>
      </c>
      <c r="Y1218" s="1" t="s">
        <v>35</v>
      </c>
      <c r="Z1218" s="1" t="s">
        <v>2184</v>
      </c>
      <c r="AA1218" s="1" t="s">
        <v>2185</v>
      </c>
    </row>
    <row r="1219" spans="1:27" hidden="1" x14ac:dyDescent="0.25">
      <c r="A1219" s="1" t="s">
        <v>26</v>
      </c>
      <c r="B1219" s="1" t="s">
        <v>2183</v>
      </c>
      <c r="C1219" s="2">
        <v>42333</v>
      </c>
      <c r="D1219" s="1" t="s">
        <v>28</v>
      </c>
      <c r="E1219" s="7" t="str">
        <f>VLOOKUP(TRIM(D1219)*1,CFOP!A:B,2,FALSE)</f>
        <v>Não</v>
      </c>
      <c r="F1219" s="1" t="s">
        <v>29</v>
      </c>
      <c r="G1219" s="3">
        <v>-92</v>
      </c>
      <c r="H1219" s="3">
        <v>92</v>
      </c>
      <c r="I1219" s="3">
        <v>3.38</v>
      </c>
      <c r="J1219" s="1" t="s">
        <v>30</v>
      </c>
      <c r="K1219" s="3">
        <v>0</v>
      </c>
      <c r="L1219" s="3">
        <v>0</v>
      </c>
      <c r="M1219" s="1" t="s">
        <v>31</v>
      </c>
      <c r="N1219" s="3">
        <v>0</v>
      </c>
      <c r="O1219" s="3">
        <v>0</v>
      </c>
      <c r="P1219" s="1" t="s">
        <v>31</v>
      </c>
      <c r="Q1219" s="3">
        <v>92</v>
      </c>
      <c r="R1219" s="3">
        <v>1.52</v>
      </c>
      <c r="S1219" s="1" t="s">
        <v>32</v>
      </c>
      <c r="T1219" s="3">
        <v>92</v>
      </c>
      <c r="U1219" s="3">
        <v>6.99</v>
      </c>
      <c r="V1219" s="1" t="s">
        <v>32</v>
      </c>
      <c r="W1219" s="1" t="s">
        <v>33</v>
      </c>
      <c r="X1219" s="1" t="s">
        <v>34</v>
      </c>
      <c r="Y1219" s="1" t="s">
        <v>35</v>
      </c>
      <c r="Z1219" s="1" t="s">
        <v>2186</v>
      </c>
      <c r="AA1219" s="1" t="s">
        <v>2187</v>
      </c>
    </row>
    <row r="1220" spans="1:27" hidden="1" x14ac:dyDescent="0.25">
      <c r="A1220" s="1" t="s">
        <v>26</v>
      </c>
      <c r="B1220" s="1" t="s">
        <v>2188</v>
      </c>
      <c r="C1220" s="2">
        <v>42333</v>
      </c>
      <c r="D1220" s="1" t="s">
        <v>53</v>
      </c>
      <c r="E1220" s="7" t="str">
        <f>VLOOKUP(TRIM(D1220)*1,CFOP!A:B,2,FALSE)</f>
        <v>Não</v>
      </c>
      <c r="F1220" s="1" t="s">
        <v>29</v>
      </c>
      <c r="G1220" s="3">
        <v>-50</v>
      </c>
      <c r="H1220" s="3">
        <v>0</v>
      </c>
      <c r="I1220" s="3">
        <v>0</v>
      </c>
      <c r="J1220" s="1" t="s">
        <v>31</v>
      </c>
      <c r="K1220" s="3">
        <v>0</v>
      </c>
      <c r="L1220" s="3">
        <v>0</v>
      </c>
      <c r="M1220" s="1" t="s">
        <v>31</v>
      </c>
      <c r="N1220" s="3">
        <v>0</v>
      </c>
      <c r="O1220" s="3">
        <v>0</v>
      </c>
      <c r="P1220" s="1" t="s">
        <v>31</v>
      </c>
      <c r="Q1220" s="3">
        <v>0</v>
      </c>
      <c r="R1220" s="3">
        <v>0</v>
      </c>
      <c r="S1220" s="1" t="s">
        <v>31</v>
      </c>
      <c r="T1220" s="3">
        <v>0</v>
      </c>
      <c r="U1220" s="3">
        <v>0</v>
      </c>
      <c r="V1220" s="1" t="s">
        <v>31</v>
      </c>
      <c r="W1220" s="1" t="s">
        <v>33</v>
      </c>
      <c r="X1220" s="1" t="s">
        <v>2189</v>
      </c>
      <c r="Y1220" s="1" t="s">
        <v>2190</v>
      </c>
      <c r="Z1220" s="1" t="s">
        <v>2191</v>
      </c>
      <c r="AA1220" s="1" t="s">
        <v>2192</v>
      </c>
    </row>
    <row r="1221" spans="1:27" hidden="1" x14ac:dyDescent="0.25">
      <c r="A1221" s="1" t="s">
        <v>26</v>
      </c>
      <c r="B1221" s="1" t="s">
        <v>2193</v>
      </c>
      <c r="C1221" s="2">
        <v>42333</v>
      </c>
      <c r="D1221" s="1" t="s">
        <v>53</v>
      </c>
      <c r="E1221" s="7" t="str">
        <f>VLOOKUP(TRIM(D1221)*1,CFOP!A:B,2,FALSE)</f>
        <v>Não</v>
      </c>
      <c r="F1221" s="1" t="s">
        <v>29</v>
      </c>
      <c r="G1221" s="3">
        <v>-768.19</v>
      </c>
      <c r="H1221" s="3">
        <v>0</v>
      </c>
      <c r="I1221" s="3">
        <v>0</v>
      </c>
      <c r="J1221" s="1" t="s">
        <v>31</v>
      </c>
      <c r="K1221" s="3">
        <v>0</v>
      </c>
      <c r="L1221" s="3">
        <v>0</v>
      </c>
      <c r="M1221" s="1" t="s">
        <v>31</v>
      </c>
      <c r="N1221" s="3">
        <v>0</v>
      </c>
      <c r="O1221" s="3">
        <v>0</v>
      </c>
      <c r="P1221" s="1" t="s">
        <v>31</v>
      </c>
      <c r="Q1221" s="3">
        <v>0</v>
      </c>
      <c r="R1221" s="3">
        <v>0</v>
      </c>
      <c r="S1221" s="1" t="s">
        <v>31</v>
      </c>
      <c r="T1221" s="3">
        <v>0</v>
      </c>
      <c r="U1221" s="3">
        <v>0</v>
      </c>
      <c r="V1221" s="1" t="s">
        <v>31</v>
      </c>
      <c r="W1221" s="1" t="s">
        <v>33</v>
      </c>
      <c r="X1221" s="1" t="s">
        <v>2194</v>
      </c>
      <c r="Y1221" s="1" t="s">
        <v>2195</v>
      </c>
      <c r="Z1221" s="1" t="s">
        <v>2196</v>
      </c>
      <c r="AA1221" s="1" t="s">
        <v>2197</v>
      </c>
    </row>
    <row r="1222" spans="1:27" hidden="1" x14ac:dyDescent="0.25">
      <c r="A1222" s="1" t="s">
        <v>26</v>
      </c>
      <c r="B1222" s="1" t="s">
        <v>2198</v>
      </c>
      <c r="C1222" s="2">
        <v>42333</v>
      </c>
      <c r="D1222" s="1" t="s">
        <v>506</v>
      </c>
      <c r="E1222" s="7" t="str">
        <f>VLOOKUP(TRIM(D1222)*1,CFOP!A:B,2,FALSE)</f>
        <v>Não</v>
      </c>
      <c r="F1222" s="1" t="s">
        <v>29</v>
      </c>
      <c r="G1222" s="3">
        <v>-350</v>
      </c>
      <c r="H1222" s="3">
        <v>0</v>
      </c>
      <c r="I1222" s="3">
        <v>0</v>
      </c>
      <c r="J1222" s="1" t="s">
        <v>31</v>
      </c>
      <c r="K1222" s="3">
        <v>0</v>
      </c>
      <c r="L1222" s="3">
        <v>0</v>
      </c>
      <c r="M1222" s="1" t="s">
        <v>31</v>
      </c>
      <c r="N1222" s="3">
        <v>0</v>
      </c>
      <c r="O1222" s="3">
        <v>0</v>
      </c>
      <c r="P1222" s="1" t="s">
        <v>31</v>
      </c>
      <c r="Q1222" s="3">
        <v>0</v>
      </c>
      <c r="R1222" s="3">
        <v>0</v>
      </c>
      <c r="S1222" s="1" t="s">
        <v>31</v>
      </c>
      <c r="T1222" s="3">
        <v>0</v>
      </c>
      <c r="U1222" s="3">
        <v>0</v>
      </c>
      <c r="V1222" s="1" t="s">
        <v>31</v>
      </c>
      <c r="W1222" s="1" t="s">
        <v>33</v>
      </c>
      <c r="X1222" s="1" t="s">
        <v>507</v>
      </c>
      <c r="Y1222" s="1" t="s">
        <v>35</v>
      </c>
      <c r="Z1222" s="1" t="s">
        <v>512</v>
      </c>
      <c r="AA1222" s="1" t="s">
        <v>284</v>
      </c>
    </row>
    <row r="1223" spans="1:27" hidden="1" x14ac:dyDescent="0.25">
      <c r="A1223" s="1" t="s">
        <v>26</v>
      </c>
      <c r="B1223" s="1" t="s">
        <v>2198</v>
      </c>
      <c r="C1223" s="2">
        <v>42333</v>
      </c>
      <c r="D1223" s="1" t="s">
        <v>506</v>
      </c>
      <c r="E1223" s="7" t="str">
        <f>VLOOKUP(TRIM(D1223)*1,CFOP!A:B,2,FALSE)</f>
        <v>Não</v>
      </c>
      <c r="F1223" s="1" t="s">
        <v>29</v>
      </c>
      <c r="G1223" s="3">
        <v>-350</v>
      </c>
      <c r="H1223" s="3">
        <v>0</v>
      </c>
      <c r="I1223" s="3">
        <v>0</v>
      </c>
      <c r="J1223" s="1" t="s">
        <v>31</v>
      </c>
      <c r="K1223" s="3">
        <v>0</v>
      </c>
      <c r="L1223" s="3">
        <v>0</v>
      </c>
      <c r="M1223" s="1" t="s">
        <v>31</v>
      </c>
      <c r="N1223" s="3">
        <v>0</v>
      </c>
      <c r="O1223" s="3">
        <v>0</v>
      </c>
      <c r="P1223" s="1" t="s">
        <v>31</v>
      </c>
      <c r="Q1223" s="3">
        <v>0</v>
      </c>
      <c r="R1223" s="3">
        <v>0</v>
      </c>
      <c r="S1223" s="1" t="s">
        <v>31</v>
      </c>
      <c r="T1223" s="3">
        <v>0</v>
      </c>
      <c r="U1223" s="3">
        <v>0</v>
      </c>
      <c r="V1223" s="1" t="s">
        <v>31</v>
      </c>
      <c r="W1223" s="1" t="s">
        <v>33</v>
      </c>
      <c r="X1223" s="1" t="s">
        <v>507</v>
      </c>
      <c r="Y1223" s="1" t="s">
        <v>35</v>
      </c>
      <c r="Z1223" s="1" t="s">
        <v>2199</v>
      </c>
      <c r="AA1223" s="1" t="s">
        <v>2200</v>
      </c>
    </row>
    <row r="1224" spans="1:27" hidden="1" x14ac:dyDescent="0.25">
      <c r="A1224" s="1" t="s">
        <v>26</v>
      </c>
      <c r="B1224" s="1" t="s">
        <v>2201</v>
      </c>
      <c r="C1224" s="2">
        <v>42333</v>
      </c>
      <c r="D1224" s="1" t="s">
        <v>28</v>
      </c>
      <c r="E1224" s="7" t="str">
        <f>VLOOKUP(TRIM(D1224)*1,CFOP!A:B,2,FALSE)</f>
        <v>Não</v>
      </c>
      <c r="F1224" s="1" t="s">
        <v>29</v>
      </c>
      <c r="G1224" s="3">
        <v>-44.2</v>
      </c>
      <c r="H1224" s="3">
        <v>44.2</v>
      </c>
      <c r="I1224" s="3">
        <v>1.52</v>
      </c>
      <c r="J1224" s="1" t="s">
        <v>30</v>
      </c>
      <c r="K1224" s="3">
        <v>0</v>
      </c>
      <c r="L1224" s="3">
        <v>0</v>
      </c>
      <c r="M1224" s="1" t="s">
        <v>31</v>
      </c>
      <c r="N1224" s="3">
        <v>0</v>
      </c>
      <c r="O1224" s="3">
        <v>0</v>
      </c>
      <c r="P1224" s="1" t="s">
        <v>31</v>
      </c>
      <c r="Q1224" s="3">
        <v>44.2</v>
      </c>
      <c r="R1224" s="3">
        <v>0.73</v>
      </c>
      <c r="S1224" s="1" t="s">
        <v>32</v>
      </c>
      <c r="T1224" s="3">
        <v>44.2</v>
      </c>
      <c r="U1224" s="3">
        <v>3.36</v>
      </c>
      <c r="V1224" s="1" t="s">
        <v>32</v>
      </c>
      <c r="W1224" s="1" t="s">
        <v>33</v>
      </c>
      <c r="X1224" s="1" t="s">
        <v>518</v>
      </c>
      <c r="Y1224" s="1" t="s">
        <v>44</v>
      </c>
      <c r="Z1224" s="1" t="s">
        <v>2202</v>
      </c>
      <c r="AA1224" s="1" t="s">
        <v>2203</v>
      </c>
    </row>
    <row r="1225" spans="1:27" hidden="1" x14ac:dyDescent="0.25">
      <c r="A1225" s="1" t="s">
        <v>26</v>
      </c>
      <c r="B1225" s="1" t="s">
        <v>2204</v>
      </c>
      <c r="C1225" s="2">
        <v>42333</v>
      </c>
      <c r="D1225" s="1" t="s">
        <v>59</v>
      </c>
      <c r="E1225" s="7" t="str">
        <f>VLOOKUP(TRIM(D1225)*1,CFOP!A:B,2,FALSE)</f>
        <v>Não</v>
      </c>
      <c r="F1225" s="1" t="s">
        <v>60</v>
      </c>
      <c r="G1225" s="3">
        <v>-1765.48</v>
      </c>
      <c r="H1225" s="3">
        <v>2602.81</v>
      </c>
      <c r="I1225" s="3">
        <v>468.51</v>
      </c>
      <c r="J1225" s="1" t="s">
        <v>61</v>
      </c>
      <c r="K1225" s="3">
        <v>0</v>
      </c>
      <c r="L1225" s="3">
        <v>0</v>
      </c>
      <c r="M1225" s="1" t="s">
        <v>31</v>
      </c>
      <c r="N1225" s="3">
        <v>1674.43</v>
      </c>
      <c r="O1225" s="3">
        <v>251.17000000000002</v>
      </c>
      <c r="P1225" s="1" t="s">
        <v>62</v>
      </c>
      <c r="Q1225" s="3">
        <v>1419.01</v>
      </c>
      <c r="R1225" s="3">
        <v>29.8</v>
      </c>
      <c r="S1225" s="1" t="s">
        <v>32</v>
      </c>
      <c r="T1225" s="3">
        <v>1419.01</v>
      </c>
      <c r="U1225" s="3">
        <v>136.93</v>
      </c>
      <c r="V1225" s="1" t="s">
        <v>32</v>
      </c>
      <c r="W1225" s="1" t="s">
        <v>33</v>
      </c>
      <c r="X1225" s="1" t="s">
        <v>63</v>
      </c>
      <c r="Y1225" s="1" t="s">
        <v>44</v>
      </c>
      <c r="Z1225" s="1" t="s">
        <v>2205</v>
      </c>
      <c r="AA1225" s="1" t="s">
        <v>2206</v>
      </c>
    </row>
    <row r="1226" spans="1:27" hidden="1" x14ac:dyDescent="0.25">
      <c r="A1226" s="1" t="s">
        <v>26</v>
      </c>
      <c r="B1226" s="1" t="s">
        <v>2204</v>
      </c>
      <c r="C1226" s="2">
        <v>42333</v>
      </c>
      <c r="D1226" s="1" t="s">
        <v>59</v>
      </c>
      <c r="E1226" s="7" t="str">
        <f>VLOOKUP(TRIM(D1226)*1,CFOP!A:B,2,FALSE)</f>
        <v>Não</v>
      </c>
      <c r="F1226" s="1" t="s">
        <v>60</v>
      </c>
      <c r="G1226" s="3">
        <v>-758.54</v>
      </c>
      <c r="H1226" s="3">
        <v>2713.44</v>
      </c>
      <c r="I1226" s="3">
        <v>488.42</v>
      </c>
      <c r="J1226" s="1" t="s">
        <v>61</v>
      </c>
      <c r="K1226" s="3">
        <v>0</v>
      </c>
      <c r="L1226" s="3">
        <v>0</v>
      </c>
      <c r="M1226" s="1" t="s">
        <v>31</v>
      </c>
      <c r="N1226" s="3">
        <v>1745.6100000000001</v>
      </c>
      <c r="O1226" s="3">
        <v>261.84000000000003</v>
      </c>
      <c r="P1226" s="1" t="s">
        <v>62</v>
      </c>
      <c r="Q1226" s="3">
        <v>1479.33</v>
      </c>
      <c r="R1226" s="3">
        <v>31.07</v>
      </c>
      <c r="S1226" s="1" t="s">
        <v>32</v>
      </c>
      <c r="T1226" s="3">
        <v>1479.33</v>
      </c>
      <c r="U1226" s="3">
        <v>142.76</v>
      </c>
      <c r="V1226" s="1" t="s">
        <v>32</v>
      </c>
      <c r="W1226" s="1" t="s">
        <v>33</v>
      </c>
      <c r="X1226" s="1" t="s">
        <v>63</v>
      </c>
      <c r="Y1226" s="1" t="s">
        <v>44</v>
      </c>
      <c r="Z1226" s="1" t="s">
        <v>1147</v>
      </c>
      <c r="AA1226" s="1" t="s">
        <v>1148</v>
      </c>
    </row>
    <row r="1227" spans="1:27" hidden="1" x14ac:dyDescent="0.25">
      <c r="A1227" s="1" t="s">
        <v>26</v>
      </c>
      <c r="B1227" s="1" t="s">
        <v>2204</v>
      </c>
      <c r="C1227" s="2">
        <v>42333</v>
      </c>
      <c r="D1227" s="1" t="s">
        <v>59</v>
      </c>
      <c r="E1227" s="7" t="str">
        <f>VLOOKUP(TRIM(D1227)*1,CFOP!A:B,2,FALSE)</f>
        <v>Não</v>
      </c>
      <c r="F1227" s="1" t="s">
        <v>60</v>
      </c>
      <c r="G1227" s="3">
        <v>-4034.51</v>
      </c>
      <c r="H1227" s="3">
        <v>4762.6400000000003</v>
      </c>
      <c r="I1227" s="3">
        <v>857.28</v>
      </c>
      <c r="J1227" s="1" t="s">
        <v>61</v>
      </c>
      <c r="K1227" s="3">
        <v>0</v>
      </c>
      <c r="L1227" s="3">
        <v>0</v>
      </c>
      <c r="M1227" s="1" t="s">
        <v>31</v>
      </c>
      <c r="N1227" s="3">
        <v>3034.3</v>
      </c>
      <c r="O1227" s="3">
        <v>455.15000000000003</v>
      </c>
      <c r="P1227" s="1" t="s">
        <v>62</v>
      </c>
      <c r="Q1227" s="3">
        <v>3034.3</v>
      </c>
      <c r="R1227" s="3">
        <v>63.72</v>
      </c>
      <c r="S1227" s="1" t="s">
        <v>32</v>
      </c>
      <c r="T1227" s="3">
        <v>3034.3</v>
      </c>
      <c r="U1227" s="3">
        <v>292.81</v>
      </c>
      <c r="V1227" s="1" t="s">
        <v>32</v>
      </c>
      <c r="W1227" s="1" t="s">
        <v>33</v>
      </c>
      <c r="X1227" s="1" t="s">
        <v>63</v>
      </c>
      <c r="Y1227" s="1" t="s">
        <v>400</v>
      </c>
      <c r="Z1227" s="1" t="s">
        <v>1757</v>
      </c>
      <c r="AA1227" s="1" t="s">
        <v>1758</v>
      </c>
    </row>
    <row r="1228" spans="1:27" hidden="1" x14ac:dyDescent="0.25">
      <c r="A1228" s="1" t="s">
        <v>26</v>
      </c>
      <c r="B1228" s="1" t="s">
        <v>2204</v>
      </c>
      <c r="C1228" s="2">
        <v>42333</v>
      </c>
      <c r="D1228" s="1" t="s">
        <v>59</v>
      </c>
      <c r="E1228" s="7" t="str">
        <f>VLOOKUP(TRIM(D1228)*1,CFOP!A:B,2,FALSE)</f>
        <v>Não</v>
      </c>
      <c r="F1228" s="1" t="s">
        <v>60</v>
      </c>
      <c r="G1228" s="3">
        <v>-41.050000000000004</v>
      </c>
      <c r="H1228" s="3">
        <v>62.77</v>
      </c>
      <c r="I1228" s="3">
        <v>11.3</v>
      </c>
      <c r="J1228" s="1" t="s">
        <v>61</v>
      </c>
      <c r="K1228" s="3">
        <v>0</v>
      </c>
      <c r="L1228" s="3">
        <v>0</v>
      </c>
      <c r="M1228" s="1" t="s">
        <v>31</v>
      </c>
      <c r="N1228" s="3">
        <v>40.380000000000003</v>
      </c>
      <c r="O1228" s="3">
        <v>6.0600000000000005</v>
      </c>
      <c r="P1228" s="1" t="s">
        <v>62</v>
      </c>
      <c r="Q1228" s="3">
        <v>34.22</v>
      </c>
      <c r="R1228" s="3">
        <v>0.72</v>
      </c>
      <c r="S1228" s="1" t="s">
        <v>32</v>
      </c>
      <c r="T1228" s="3">
        <v>34.22</v>
      </c>
      <c r="U1228" s="3">
        <v>3.3000000000000003</v>
      </c>
      <c r="V1228" s="1" t="s">
        <v>32</v>
      </c>
      <c r="W1228" s="1" t="s">
        <v>33</v>
      </c>
      <c r="X1228" s="1" t="s">
        <v>63</v>
      </c>
      <c r="Y1228" s="1" t="s">
        <v>44</v>
      </c>
      <c r="Z1228" s="1" t="s">
        <v>1149</v>
      </c>
      <c r="AA1228" s="1" t="s">
        <v>1150</v>
      </c>
    </row>
    <row r="1229" spans="1:27" hidden="1" x14ac:dyDescent="0.25">
      <c r="A1229" s="1" t="s">
        <v>26</v>
      </c>
      <c r="B1229" s="1" t="s">
        <v>2204</v>
      </c>
      <c r="C1229" s="2">
        <v>42333</v>
      </c>
      <c r="D1229" s="1" t="s">
        <v>59</v>
      </c>
      <c r="E1229" s="7" t="str">
        <f>VLOOKUP(TRIM(D1229)*1,CFOP!A:B,2,FALSE)</f>
        <v>Não</v>
      </c>
      <c r="F1229" s="1" t="s">
        <v>60</v>
      </c>
      <c r="G1229" s="3">
        <v>-8.5399999999999991</v>
      </c>
      <c r="H1229" s="3">
        <v>30.17</v>
      </c>
      <c r="I1229" s="3">
        <v>5.43</v>
      </c>
      <c r="J1229" s="1" t="s">
        <v>61</v>
      </c>
      <c r="K1229" s="3">
        <v>0</v>
      </c>
      <c r="L1229" s="3">
        <v>0</v>
      </c>
      <c r="M1229" s="1" t="s">
        <v>31</v>
      </c>
      <c r="N1229" s="3">
        <v>20.02</v>
      </c>
      <c r="O1229" s="3">
        <v>2</v>
      </c>
      <c r="P1229" s="1" t="s">
        <v>62</v>
      </c>
      <c r="Q1229" s="3">
        <v>18.54</v>
      </c>
      <c r="R1229" s="3">
        <v>0.39</v>
      </c>
      <c r="S1229" s="1" t="s">
        <v>32</v>
      </c>
      <c r="T1229" s="3">
        <v>18.54</v>
      </c>
      <c r="U1229" s="3">
        <v>1.79</v>
      </c>
      <c r="V1229" s="1" t="s">
        <v>32</v>
      </c>
      <c r="W1229" s="1" t="s">
        <v>33</v>
      </c>
      <c r="X1229" s="1" t="s">
        <v>63</v>
      </c>
      <c r="Y1229" s="1" t="s">
        <v>1156</v>
      </c>
      <c r="Z1229" s="1" t="s">
        <v>1157</v>
      </c>
      <c r="AA1229" s="1" t="s">
        <v>1158</v>
      </c>
    </row>
    <row r="1230" spans="1:27" hidden="1" x14ac:dyDescent="0.25">
      <c r="A1230" s="1" t="s">
        <v>26</v>
      </c>
      <c r="B1230" s="1" t="s">
        <v>2204</v>
      </c>
      <c r="C1230" s="2">
        <v>42333</v>
      </c>
      <c r="D1230" s="1" t="s">
        <v>59</v>
      </c>
      <c r="E1230" s="7" t="str">
        <f>VLOOKUP(TRIM(D1230)*1,CFOP!A:B,2,FALSE)</f>
        <v>Não</v>
      </c>
      <c r="F1230" s="1" t="s">
        <v>60</v>
      </c>
      <c r="G1230" s="3">
        <v>-78.42</v>
      </c>
      <c r="H1230" s="3">
        <v>140.24</v>
      </c>
      <c r="I1230" s="3">
        <v>25.240000000000002</v>
      </c>
      <c r="J1230" s="1" t="s">
        <v>61</v>
      </c>
      <c r="K1230" s="3">
        <v>0</v>
      </c>
      <c r="L1230" s="3">
        <v>0</v>
      </c>
      <c r="M1230" s="1" t="s">
        <v>31</v>
      </c>
      <c r="N1230" s="3">
        <v>94.710000000000008</v>
      </c>
      <c r="O1230" s="3">
        <v>9.4700000000000006</v>
      </c>
      <c r="P1230" s="1" t="s">
        <v>62</v>
      </c>
      <c r="Q1230" s="3">
        <v>78.92</v>
      </c>
      <c r="R1230" s="3">
        <v>1.6600000000000001</v>
      </c>
      <c r="S1230" s="1" t="s">
        <v>32</v>
      </c>
      <c r="T1230" s="3">
        <v>78.92</v>
      </c>
      <c r="U1230" s="3">
        <v>7.62</v>
      </c>
      <c r="V1230" s="1" t="s">
        <v>32</v>
      </c>
      <c r="W1230" s="1" t="s">
        <v>33</v>
      </c>
      <c r="X1230" s="1" t="s">
        <v>63</v>
      </c>
      <c r="Y1230" s="1" t="s">
        <v>73</v>
      </c>
      <c r="Z1230" s="1" t="s">
        <v>74</v>
      </c>
      <c r="AA1230" s="1" t="s">
        <v>75</v>
      </c>
    </row>
    <row r="1231" spans="1:27" hidden="1" x14ac:dyDescent="0.25">
      <c r="A1231" s="1" t="s">
        <v>26</v>
      </c>
      <c r="B1231" s="1" t="s">
        <v>2204</v>
      </c>
      <c r="C1231" s="2">
        <v>42333</v>
      </c>
      <c r="D1231" s="1" t="s">
        <v>59</v>
      </c>
      <c r="E1231" s="7" t="str">
        <f>VLOOKUP(TRIM(D1231)*1,CFOP!A:B,2,FALSE)</f>
        <v>Não</v>
      </c>
      <c r="F1231" s="1" t="s">
        <v>60</v>
      </c>
      <c r="G1231" s="3">
        <v>-400.56000000000006</v>
      </c>
      <c r="H1231" s="3">
        <v>529.46</v>
      </c>
      <c r="I1231" s="3">
        <v>95.3</v>
      </c>
      <c r="J1231" s="1" t="s">
        <v>61</v>
      </c>
      <c r="K1231" s="3">
        <v>0</v>
      </c>
      <c r="L1231" s="3">
        <v>0</v>
      </c>
      <c r="M1231" s="1" t="s">
        <v>31</v>
      </c>
      <c r="N1231" s="3">
        <v>340.62</v>
      </c>
      <c r="O1231" s="3">
        <v>51.09</v>
      </c>
      <c r="P1231" s="1" t="s">
        <v>62</v>
      </c>
      <c r="Q1231" s="3">
        <v>288.66000000000003</v>
      </c>
      <c r="R1231" s="3">
        <v>6.0600000000000005</v>
      </c>
      <c r="S1231" s="1" t="s">
        <v>32</v>
      </c>
      <c r="T1231" s="3">
        <v>288.66000000000003</v>
      </c>
      <c r="U1231" s="3">
        <v>27.86</v>
      </c>
      <c r="V1231" s="1" t="s">
        <v>32</v>
      </c>
      <c r="W1231" s="1" t="s">
        <v>33</v>
      </c>
      <c r="X1231" s="1" t="s">
        <v>63</v>
      </c>
      <c r="Y1231" s="1" t="s">
        <v>44</v>
      </c>
      <c r="Z1231" s="1" t="s">
        <v>68</v>
      </c>
      <c r="AA1231" s="1" t="s">
        <v>69</v>
      </c>
    </row>
    <row r="1232" spans="1:27" hidden="1" x14ac:dyDescent="0.25">
      <c r="A1232" s="1" t="s">
        <v>26</v>
      </c>
      <c r="B1232" s="1" t="s">
        <v>2204</v>
      </c>
      <c r="C1232" s="2">
        <v>42333</v>
      </c>
      <c r="D1232" s="1" t="s">
        <v>59</v>
      </c>
      <c r="E1232" s="7" t="str">
        <f>VLOOKUP(TRIM(D1232)*1,CFOP!A:B,2,FALSE)</f>
        <v>Não</v>
      </c>
      <c r="F1232" s="1" t="s">
        <v>60</v>
      </c>
      <c r="G1232" s="3">
        <v>-576.4</v>
      </c>
      <c r="H1232" s="3">
        <v>670.37</v>
      </c>
      <c r="I1232" s="3">
        <v>120.67</v>
      </c>
      <c r="J1232" s="1" t="s">
        <v>61</v>
      </c>
      <c r="K1232" s="3">
        <v>0</v>
      </c>
      <c r="L1232" s="3">
        <v>0</v>
      </c>
      <c r="M1232" s="1" t="s">
        <v>31</v>
      </c>
      <c r="N1232" s="3">
        <v>463.08</v>
      </c>
      <c r="O1232" s="3">
        <v>23.150000000000002</v>
      </c>
      <c r="P1232" s="1" t="s">
        <v>62</v>
      </c>
      <c r="Q1232" s="3">
        <v>463.08</v>
      </c>
      <c r="R1232" s="3">
        <v>9.7200000000000006</v>
      </c>
      <c r="S1232" s="1" t="s">
        <v>32</v>
      </c>
      <c r="T1232" s="3">
        <v>463.08</v>
      </c>
      <c r="U1232" s="3">
        <v>44.69</v>
      </c>
      <c r="V1232" s="1" t="s">
        <v>32</v>
      </c>
      <c r="W1232" s="1" t="s">
        <v>33</v>
      </c>
      <c r="X1232" s="1" t="s">
        <v>63</v>
      </c>
      <c r="Y1232" s="1" t="s">
        <v>1240</v>
      </c>
      <c r="Z1232" s="1" t="s">
        <v>2207</v>
      </c>
      <c r="AA1232" s="1" t="s">
        <v>2208</v>
      </c>
    </row>
    <row r="1233" spans="1:27" hidden="1" x14ac:dyDescent="0.25">
      <c r="A1233" s="1" t="s">
        <v>26</v>
      </c>
      <c r="B1233" s="1" t="s">
        <v>2204</v>
      </c>
      <c r="C1233" s="2">
        <v>42333</v>
      </c>
      <c r="D1233" s="1" t="s">
        <v>59</v>
      </c>
      <c r="E1233" s="7" t="str">
        <f>VLOOKUP(TRIM(D1233)*1,CFOP!A:B,2,FALSE)</f>
        <v>Não</v>
      </c>
      <c r="F1233" s="1" t="s">
        <v>60</v>
      </c>
      <c r="G1233" s="3">
        <v>-88.18</v>
      </c>
      <c r="H1233" s="3">
        <v>131.62</v>
      </c>
      <c r="I1233" s="3">
        <v>23.69</v>
      </c>
      <c r="J1233" s="1" t="s">
        <v>61</v>
      </c>
      <c r="K1233" s="3">
        <v>0</v>
      </c>
      <c r="L1233" s="3">
        <v>0</v>
      </c>
      <c r="M1233" s="1" t="s">
        <v>31</v>
      </c>
      <c r="N1233" s="3">
        <v>84.68</v>
      </c>
      <c r="O1233" s="3">
        <v>12.700000000000001</v>
      </c>
      <c r="P1233" s="1" t="s">
        <v>62</v>
      </c>
      <c r="Q1233" s="3">
        <v>71.760000000000005</v>
      </c>
      <c r="R1233" s="3">
        <v>1.51</v>
      </c>
      <c r="S1233" s="1" t="s">
        <v>32</v>
      </c>
      <c r="T1233" s="3">
        <v>71.760000000000005</v>
      </c>
      <c r="U1233" s="3">
        <v>6.92</v>
      </c>
      <c r="V1233" s="1" t="s">
        <v>32</v>
      </c>
      <c r="W1233" s="1" t="s">
        <v>33</v>
      </c>
      <c r="X1233" s="1" t="s">
        <v>63</v>
      </c>
      <c r="Y1233" s="1" t="s">
        <v>44</v>
      </c>
      <c r="Z1233" s="1" t="s">
        <v>1172</v>
      </c>
      <c r="AA1233" s="1" t="s">
        <v>1173</v>
      </c>
    </row>
    <row r="1234" spans="1:27" hidden="1" x14ac:dyDescent="0.25">
      <c r="A1234" s="1" t="s">
        <v>26</v>
      </c>
      <c r="B1234" s="1" t="s">
        <v>2204</v>
      </c>
      <c r="C1234" s="2">
        <v>42333</v>
      </c>
      <c r="D1234" s="1" t="s">
        <v>59</v>
      </c>
      <c r="E1234" s="7" t="str">
        <f>VLOOKUP(TRIM(D1234)*1,CFOP!A:B,2,FALSE)</f>
        <v>Não</v>
      </c>
      <c r="F1234" s="1" t="s">
        <v>60</v>
      </c>
      <c r="G1234" s="3">
        <v>-29.020000000000003</v>
      </c>
      <c r="H1234" s="3">
        <v>45.04</v>
      </c>
      <c r="I1234" s="3">
        <v>8.11</v>
      </c>
      <c r="J1234" s="1" t="s">
        <v>61</v>
      </c>
      <c r="K1234" s="3">
        <v>0</v>
      </c>
      <c r="L1234" s="3">
        <v>0</v>
      </c>
      <c r="M1234" s="1" t="s">
        <v>31</v>
      </c>
      <c r="N1234" s="3">
        <v>28.97</v>
      </c>
      <c r="O1234" s="3">
        <v>4.3500000000000005</v>
      </c>
      <c r="P1234" s="1" t="s">
        <v>62</v>
      </c>
      <c r="Q1234" s="3">
        <v>24.55</v>
      </c>
      <c r="R1234" s="3">
        <v>0.52</v>
      </c>
      <c r="S1234" s="1" t="s">
        <v>32</v>
      </c>
      <c r="T1234" s="3">
        <v>24.55</v>
      </c>
      <c r="U1234" s="3">
        <v>2.37</v>
      </c>
      <c r="V1234" s="1" t="s">
        <v>32</v>
      </c>
      <c r="W1234" s="1" t="s">
        <v>33</v>
      </c>
      <c r="X1234" s="1" t="s">
        <v>63</v>
      </c>
      <c r="Y1234" s="1" t="s">
        <v>44</v>
      </c>
      <c r="Z1234" s="1" t="s">
        <v>2209</v>
      </c>
      <c r="AA1234" s="1" t="s">
        <v>2210</v>
      </c>
    </row>
    <row r="1235" spans="1:27" hidden="1" x14ac:dyDescent="0.25">
      <c r="A1235" s="1" t="s">
        <v>26</v>
      </c>
      <c r="B1235" s="1" t="s">
        <v>2204</v>
      </c>
      <c r="C1235" s="2">
        <v>42333</v>
      </c>
      <c r="D1235" s="1" t="s">
        <v>59</v>
      </c>
      <c r="E1235" s="7" t="str">
        <f>VLOOKUP(TRIM(D1235)*1,CFOP!A:B,2,FALSE)</f>
        <v>Não</v>
      </c>
      <c r="F1235" s="1" t="s">
        <v>60</v>
      </c>
      <c r="G1235" s="3">
        <v>-297.07</v>
      </c>
      <c r="H1235" s="3">
        <v>544.79999999999995</v>
      </c>
      <c r="I1235" s="3">
        <v>98.06</v>
      </c>
      <c r="J1235" s="1" t="s">
        <v>61</v>
      </c>
      <c r="K1235" s="3">
        <v>0</v>
      </c>
      <c r="L1235" s="3">
        <v>0</v>
      </c>
      <c r="M1235" s="1" t="s">
        <v>31</v>
      </c>
      <c r="N1235" s="3">
        <v>380.31</v>
      </c>
      <c r="O1235" s="3">
        <v>19.02</v>
      </c>
      <c r="P1235" s="1" t="s">
        <v>62</v>
      </c>
      <c r="Q1235" s="3">
        <v>322.3</v>
      </c>
      <c r="R1235" s="3">
        <v>6.7700000000000005</v>
      </c>
      <c r="S1235" s="1" t="s">
        <v>32</v>
      </c>
      <c r="T1235" s="3">
        <v>322.3</v>
      </c>
      <c r="U1235" s="3">
        <v>31.1</v>
      </c>
      <c r="V1235" s="1" t="s">
        <v>32</v>
      </c>
      <c r="W1235" s="1" t="s">
        <v>33</v>
      </c>
      <c r="X1235" s="1" t="s">
        <v>63</v>
      </c>
      <c r="Y1235" s="1" t="s">
        <v>1163</v>
      </c>
      <c r="Z1235" s="1" t="s">
        <v>1164</v>
      </c>
      <c r="AA1235" s="1" t="s">
        <v>1165</v>
      </c>
    </row>
    <row r="1236" spans="1:27" hidden="1" x14ac:dyDescent="0.25">
      <c r="A1236" s="1" t="s">
        <v>26</v>
      </c>
      <c r="B1236" s="1" t="s">
        <v>2204</v>
      </c>
      <c r="C1236" s="2">
        <v>42333</v>
      </c>
      <c r="D1236" s="1" t="s">
        <v>59</v>
      </c>
      <c r="E1236" s="7" t="str">
        <f>VLOOKUP(TRIM(D1236)*1,CFOP!A:B,2,FALSE)</f>
        <v>Não</v>
      </c>
      <c r="F1236" s="1" t="s">
        <v>60</v>
      </c>
      <c r="G1236" s="3">
        <v>-261.38</v>
      </c>
      <c r="H1236" s="3">
        <v>336.66</v>
      </c>
      <c r="I1236" s="3">
        <v>60.6</v>
      </c>
      <c r="J1236" s="1" t="s">
        <v>61</v>
      </c>
      <c r="K1236" s="3">
        <v>0</v>
      </c>
      <c r="L1236" s="3">
        <v>0</v>
      </c>
      <c r="M1236" s="1" t="s">
        <v>31</v>
      </c>
      <c r="N1236" s="3">
        <v>216.58</v>
      </c>
      <c r="O1236" s="3">
        <v>32.49</v>
      </c>
      <c r="P1236" s="1" t="s">
        <v>62</v>
      </c>
      <c r="Q1236" s="3">
        <v>183.54</v>
      </c>
      <c r="R1236" s="3">
        <v>3.85</v>
      </c>
      <c r="S1236" s="1" t="s">
        <v>32</v>
      </c>
      <c r="T1236" s="3">
        <v>183.54</v>
      </c>
      <c r="U1236" s="3">
        <v>17.71</v>
      </c>
      <c r="V1236" s="1" t="s">
        <v>32</v>
      </c>
      <c r="W1236" s="1" t="s">
        <v>33</v>
      </c>
      <c r="X1236" s="1" t="s">
        <v>63</v>
      </c>
      <c r="Y1236" s="1" t="s">
        <v>44</v>
      </c>
      <c r="Z1236" s="1" t="s">
        <v>1161</v>
      </c>
      <c r="AA1236" s="1" t="s">
        <v>1162</v>
      </c>
    </row>
    <row r="1237" spans="1:27" hidden="1" x14ac:dyDescent="0.25">
      <c r="A1237" s="1" t="s">
        <v>26</v>
      </c>
      <c r="B1237" s="1" t="s">
        <v>2204</v>
      </c>
      <c r="C1237" s="2">
        <v>42333</v>
      </c>
      <c r="D1237" s="1" t="s">
        <v>59</v>
      </c>
      <c r="E1237" s="7" t="str">
        <f>VLOOKUP(TRIM(D1237)*1,CFOP!A:B,2,FALSE)</f>
        <v>Não</v>
      </c>
      <c r="F1237" s="1" t="s">
        <v>60</v>
      </c>
      <c r="G1237" s="3">
        <v>-310.04000000000002</v>
      </c>
      <c r="H1237" s="3">
        <v>396.32</v>
      </c>
      <c r="I1237" s="3">
        <v>71.34</v>
      </c>
      <c r="J1237" s="1" t="s">
        <v>61</v>
      </c>
      <c r="K1237" s="3">
        <v>0</v>
      </c>
      <c r="L1237" s="3">
        <v>0</v>
      </c>
      <c r="M1237" s="1" t="s">
        <v>31</v>
      </c>
      <c r="N1237" s="3">
        <v>254.96</v>
      </c>
      <c r="O1237" s="3">
        <v>38.24</v>
      </c>
      <c r="P1237" s="1" t="s">
        <v>62</v>
      </c>
      <c r="Q1237" s="3">
        <v>216.07</v>
      </c>
      <c r="R1237" s="3">
        <v>4.54</v>
      </c>
      <c r="S1237" s="1" t="s">
        <v>32</v>
      </c>
      <c r="T1237" s="3">
        <v>216.07</v>
      </c>
      <c r="U1237" s="3">
        <v>20.85</v>
      </c>
      <c r="V1237" s="1" t="s">
        <v>32</v>
      </c>
      <c r="W1237" s="1" t="s">
        <v>33</v>
      </c>
      <c r="X1237" s="1" t="s">
        <v>63</v>
      </c>
      <c r="Y1237" s="1" t="s">
        <v>44</v>
      </c>
      <c r="Z1237" s="1" t="s">
        <v>1151</v>
      </c>
      <c r="AA1237" s="1" t="s">
        <v>1152</v>
      </c>
    </row>
    <row r="1238" spans="1:27" hidden="1" x14ac:dyDescent="0.25">
      <c r="A1238" s="1" t="s">
        <v>26</v>
      </c>
      <c r="B1238" s="1" t="s">
        <v>2204</v>
      </c>
      <c r="C1238" s="2">
        <v>42333</v>
      </c>
      <c r="D1238" s="1" t="s">
        <v>59</v>
      </c>
      <c r="E1238" s="7" t="str">
        <f>VLOOKUP(TRIM(D1238)*1,CFOP!A:B,2,FALSE)</f>
        <v>Não</v>
      </c>
      <c r="F1238" s="1" t="s">
        <v>60</v>
      </c>
      <c r="G1238" s="3">
        <v>-239.41</v>
      </c>
      <c r="H1238" s="3">
        <v>315.15000000000003</v>
      </c>
      <c r="I1238" s="3">
        <v>56.730000000000004</v>
      </c>
      <c r="J1238" s="1" t="s">
        <v>61</v>
      </c>
      <c r="K1238" s="3">
        <v>0</v>
      </c>
      <c r="L1238" s="3">
        <v>0</v>
      </c>
      <c r="M1238" s="1" t="s">
        <v>31</v>
      </c>
      <c r="N1238" s="3">
        <v>210.62</v>
      </c>
      <c r="O1238" s="3">
        <v>21.06</v>
      </c>
      <c r="P1238" s="1" t="s">
        <v>62</v>
      </c>
      <c r="Q1238" s="3">
        <v>195.02</v>
      </c>
      <c r="R1238" s="3">
        <v>4.0999999999999996</v>
      </c>
      <c r="S1238" s="1" t="s">
        <v>32</v>
      </c>
      <c r="T1238" s="3">
        <v>195.02</v>
      </c>
      <c r="U1238" s="3">
        <v>18.82</v>
      </c>
      <c r="V1238" s="1" t="s">
        <v>32</v>
      </c>
      <c r="W1238" s="1" t="s">
        <v>33</v>
      </c>
      <c r="X1238" s="1" t="s">
        <v>63</v>
      </c>
      <c r="Y1238" s="1" t="s">
        <v>2211</v>
      </c>
      <c r="Z1238" s="1" t="s">
        <v>2212</v>
      </c>
      <c r="AA1238" s="1" t="s">
        <v>2213</v>
      </c>
    </row>
    <row r="1239" spans="1:27" hidden="1" x14ac:dyDescent="0.25">
      <c r="A1239" s="1" t="s">
        <v>26</v>
      </c>
      <c r="B1239" s="1" t="s">
        <v>2204</v>
      </c>
      <c r="C1239" s="2">
        <v>42333</v>
      </c>
      <c r="D1239" s="1" t="s">
        <v>59</v>
      </c>
      <c r="E1239" s="7" t="str">
        <f>VLOOKUP(TRIM(D1239)*1,CFOP!A:B,2,FALSE)</f>
        <v>Não</v>
      </c>
      <c r="F1239" s="1" t="s">
        <v>60</v>
      </c>
      <c r="G1239" s="3">
        <v>-10.199999999999999</v>
      </c>
      <c r="H1239" s="3">
        <v>29.57</v>
      </c>
      <c r="I1239" s="3">
        <v>5.32</v>
      </c>
      <c r="J1239" s="1" t="s">
        <v>61</v>
      </c>
      <c r="K1239" s="3">
        <v>0</v>
      </c>
      <c r="L1239" s="3">
        <v>0</v>
      </c>
      <c r="M1239" s="1" t="s">
        <v>31</v>
      </c>
      <c r="N1239" s="3">
        <v>19.62</v>
      </c>
      <c r="O1239" s="3">
        <v>1.96</v>
      </c>
      <c r="P1239" s="1" t="s">
        <v>62</v>
      </c>
      <c r="Q1239" s="3">
        <v>18.16</v>
      </c>
      <c r="R1239" s="3">
        <v>0.38</v>
      </c>
      <c r="S1239" s="1" t="s">
        <v>32</v>
      </c>
      <c r="T1239" s="3">
        <v>18.16</v>
      </c>
      <c r="U1239" s="3">
        <v>1.75</v>
      </c>
      <c r="V1239" s="1" t="s">
        <v>32</v>
      </c>
      <c r="W1239" s="1" t="s">
        <v>33</v>
      </c>
      <c r="X1239" s="1" t="s">
        <v>63</v>
      </c>
      <c r="Y1239" s="1" t="s">
        <v>1156</v>
      </c>
      <c r="Z1239" s="1" t="s">
        <v>2214</v>
      </c>
      <c r="AA1239" s="1" t="s">
        <v>2215</v>
      </c>
    </row>
    <row r="1240" spans="1:27" hidden="1" x14ac:dyDescent="0.25">
      <c r="A1240" s="1" t="s">
        <v>26</v>
      </c>
      <c r="B1240" s="1" t="s">
        <v>2204</v>
      </c>
      <c r="C1240" s="2">
        <v>42333</v>
      </c>
      <c r="D1240" s="1" t="s">
        <v>59</v>
      </c>
      <c r="E1240" s="7" t="str">
        <f>VLOOKUP(TRIM(D1240)*1,CFOP!A:B,2,FALSE)</f>
        <v>Não</v>
      </c>
      <c r="F1240" s="1" t="s">
        <v>60</v>
      </c>
      <c r="G1240" s="3">
        <v>-35.97</v>
      </c>
      <c r="H1240" s="3">
        <v>57.76</v>
      </c>
      <c r="I1240" s="3">
        <v>10.4</v>
      </c>
      <c r="J1240" s="1" t="s">
        <v>61</v>
      </c>
      <c r="K1240" s="3">
        <v>0</v>
      </c>
      <c r="L1240" s="3">
        <v>0</v>
      </c>
      <c r="M1240" s="1" t="s">
        <v>31</v>
      </c>
      <c r="N1240" s="3">
        <v>39.31</v>
      </c>
      <c r="O1240" s="3">
        <v>3.15</v>
      </c>
      <c r="P1240" s="1" t="s">
        <v>62</v>
      </c>
      <c r="Q1240" s="3">
        <v>33.32</v>
      </c>
      <c r="R1240" s="3">
        <v>0.70000000000000007</v>
      </c>
      <c r="S1240" s="1" t="s">
        <v>32</v>
      </c>
      <c r="T1240" s="3">
        <v>33.32</v>
      </c>
      <c r="U1240" s="3">
        <v>3.22</v>
      </c>
      <c r="V1240" s="1" t="s">
        <v>32</v>
      </c>
      <c r="W1240" s="1" t="s">
        <v>33</v>
      </c>
      <c r="X1240" s="1" t="s">
        <v>63</v>
      </c>
      <c r="Y1240" s="1" t="s">
        <v>1253</v>
      </c>
      <c r="Z1240" s="1" t="s">
        <v>1254</v>
      </c>
      <c r="AA1240" s="1" t="s">
        <v>1255</v>
      </c>
    </row>
    <row r="1241" spans="1:27" hidden="1" x14ac:dyDescent="0.25">
      <c r="A1241" s="1" t="s">
        <v>26</v>
      </c>
      <c r="B1241" s="1" t="s">
        <v>2204</v>
      </c>
      <c r="C1241" s="2">
        <v>42333</v>
      </c>
      <c r="D1241" s="1" t="s">
        <v>59</v>
      </c>
      <c r="E1241" s="7" t="str">
        <f>VLOOKUP(TRIM(D1241)*1,CFOP!A:B,2,FALSE)</f>
        <v>Não</v>
      </c>
      <c r="F1241" s="1" t="s">
        <v>60</v>
      </c>
      <c r="G1241" s="3">
        <v>-221.65</v>
      </c>
      <c r="H1241" s="3">
        <v>279.47000000000003</v>
      </c>
      <c r="I1241" s="3">
        <v>50.300000000000004</v>
      </c>
      <c r="J1241" s="1" t="s">
        <v>61</v>
      </c>
      <c r="K1241" s="3">
        <v>0</v>
      </c>
      <c r="L1241" s="3">
        <v>0</v>
      </c>
      <c r="M1241" s="1" t="s">
        <v>31</v>
      </c>
      <c r="N1241" s="3">
        <v>179.79</v>
      </c>
      <c r="O1241" s="3">
        <v>26.97</v>
      </c>
      <c r="P1241" s="1" t="s">
        <v>62</v>
      </c>
      <c r="Q1241" s="3">
        <v>152.36000000000001</v>
      </c>
      <c r="R1241" s="3">
        <v>3.2</v>
      </c>
      <c r="S1241" s="1" t="s">
        <v>32</v>
      </c>
      <c r="T1241" s="3">
        <v>152.36000000000001</v>
      </c>
      <c r="U1241" s="3">
        <v>14.700000000000001</v>
      </c>
      <c r="V1241" s="1" t="s">
        <v>32</v>
      </c>
      <c r="W1241" s="1" t="s">
        <v>33</v>
      </c>
      <c r="X1241" s="1" t="s">
        <v>63</v>
      </c>
      <c r="Y1241" s="1" t="s">
        <v>245</v>
      </c>
      <c r="Z1241" s="1" t="s">
        <v>246</v>
      </c>
      <c r="AA1241" s="1" t="s">
        <v>247</v>
      </c>
    </row>
    <row r="1242" spans="1:27" hidden="1" x14ac:dyDescent="0.25">
      <c r="A1242" s="1" t="s">
        <v>26</v>
      </c>
      <c r="B1242" s="1" t="s">
        <v>2204</v>
      </c>
      <c r="C1242" s="2">
        <v>42333</v>
      </c>
      <c r="D1242" s="1" t="s">
        <v>59</v>
      </c>
      <c r="E1242" s="7" t="str">
        <f>VLOOKUP(TRIM(D1242)*1,CFOP!A:B,2,FALSE)</f>
        <v>Não</v>
      </c>
      <c r="F1242" s="1" t="s">
        <v>60</v>
      </c>
      <c r="G1242" s="3">
        <v>-160.01000000000002</v>
      </c>
      <c r="H1242" s="3">
        <v>264.68</v>
      </c>
      <c r="I1242" s="3">
        <v>47.64</v>
      </c>
      <c r="J1242" s="1" t="s">
        <v>61</v>
      </c>
      <c r="K1242" s="3">
        <v>0</v>
      </c>
      <c r="L1242" s="3">
        <v>0</v>
      </c>
      <c r="M1242" s="1" t="s">
        <v>31</v>
      </c>
      <c r="N1242" s="3">
        <v>178.75</v>
      </c>
      <c r="O1242" s="3">
        <v>17.87</v>
      </c>
      <c r="P1242" s="1" t="s">
        <v>62</v>
      </c>
      <c r="Q1242" s="3">
        <v>148.95000000000002</v>
      </c>
      <c r="R1242" s="3">
        <v>3.13</v>
      </c>
      <c r="S1242" s="1" t="s">
        <v>32</v>
      </c>
      <c r="T1242" s="3">
        <v>148.95000000000002</v>
      </c>
      <c r="U1242" s="3">
        <v>14.370000000000001</v>
      </c>
      <c r="V1242" s="1" t="s">
        <v>32</v>
      </c>
      <c r="W1242" s="1" t="s">
        <v>33</v>
      </c>
      <c r="X1242" s="1" t="s">
        <v>63</v>
      </c>
      <c r="Y1242" s="1" t="s">
        <v>2216</v>
      </c>
      <c r="Z1242" s="1" t="s">
        <v>2217</v>
      </c>
      <c r="AA1242" s="1" t="s">
        <v>2218</v>
      </c>
    </row>
    <row r="1243" spans="1:27" hidden="1" x14ac:dyDescent="0.25">
      <c r="A1243" s="1" t="s">
        <v>26</v>
      </c>
      <c r="B1243" s="1" t="s">
        <v>2219</v>
      </c>
      <c r="C1243" s="2">
        <v>42333</v>
      </c>
      <c r="D1243" s="1" t="s">
        <v>59</v>
      </c>
      <c r="E1243" s="7" t="str">
        <f>VLOOKUP(TRIM(D1243)*1,CFOP!A:B,2,FALSE)</f>
        <v>Não</v>
      </c>
      <c r="F1243" s="1" t="s">
        <v>60</v>
      </c>
      <c r="G1243" s="3">
        <v>-510.39</v>
      </c>
      <c r="H1243" s="3">
        <v>720.2</v>
      </c>
      <c r="I1243" s="3">
        <v>129.64000000000001</v>
      </c>
      <c r="J1243" s="1" t="s">
        <v>61</v>
      </c>
      <c r="K1243" s="3">
        <v>0</v>
      </c>
      <c r="L1243" s="3">
        <v>0</v>
      </c>
      <c r="M1243" s="1" t="s">
        <v>31</v>
      </c>
      <c r="N1243" s="3">
        <v>525.11</v>
      </c>
      <c r="O1243" s="3">
        <v>0</v>
      </c>
      <c r="P1243" s="1" t="s">
        <v>62</v>
      </c>
      <c r="Q1243" s="3">
        <v>445.01</v>
      </c>
      <c r="R1243" s="3">
        <v>9.35</v>
      </c>
      <c r="S1243" s="1" t="s">
        <v>32</v>
      </c>
      <c r="T1243" s="3">
        <v>445.01</v>
      </c>
      <c r="U1243" s="3">
        <v>42.94</v>
      </c>
      <c r="V1243" s="1" t="s">
        <v>32</v>
      </c>
      <c r="W1243" s="1" t="s">
        <v>33</v>
      </c>
      <c r="X1243" s="1" t="s">
        <v>1023</v>
      </c>
      <c r="Y1243" s="1" t="s">
        <v>1024</v>
      </c>
      <c r="Z1243" s="1" t="s">
        <v>1259</v>
      </c>
      <c r="AA1243" s="1" t="s">
        <v>1260</v>
      </c>
    </row>
    <row r="1244" spans="1:27" hidden="1" x14ac:dyDescent="0.25">
      <c r="A1244" s="1" t="s">
        <v>26</v>
      </c>
      <c r="B1244" s="1" t="s">
        <v>2219</v>
      </c>
      <c r="C1244" s="2">
        <v>42333</v>
      </c>
      <c r="D1244" s="1" t="s">
        <v>59</v>
      </c>
      <c r="E1244" s="7" t="str">
        <f>VLOOKUP(TRIM(D1244)*1,CFOP!A:B,2,FALSE)</f>
        <v>Não</v>
      </c>
      <c r="F1244" s="1" t="s">
        <v>60</v>
      </c>
      <c r="G1244" s="3">
        <v>-2378.37</v>
      </c>
      <c r="H1244" s="3">
        <v>3265.61</v>
      </c>
      <c r="I1244" s="3">
        <v>587.81000000000006</v>
      </c>
      <c r="J1244" s="1" t="s">
        <v>61</v>
      </c>
      <c r="K1244" s="3">
        <v>0</v>
      </c>
      <c r="L1244" s="3">
        <v>0</v>
      </c>
      <c r="M1244" s="1" t="s">
        <v>31</v>
      </c>
      <c r="N1244" s="3">
        <v>2381.04</v>
      </c>
      <c r="O1244" s="3">
        <v>0</v>
      </c>
      <c r="P1244" s="1" t="s">
        <v>62</v>
      </c>
      <c r="Q1244" s="3">
        <v>2017.82</v>
      </c>
      <c r="R1244" s="3">
        <v>42.37</v>
      </c>
      <c r="S1244" s="1" t="s">
        <v>32</v>
      </c>
      <c r="T1244" s="3">
        <v>2017.82</v>
      </c>
      <c r="U1244" s="3">
        <v>194.72</v>
      </c>
      <c r="V1244" s="1" t="s">
        <v>32</v>
      </c>
      <c r="W1244" s="1" t="s">
        <v>33</v>
      </c>
      <c r="X1244" s="1" t="s">
        <v>1023</v>
      </c>
      <c r="Y1244" s="1" t="s">
        <v>1024</v>
      </c>
      <c r="Z1244" s="1" t="s">
        <v>2220</v>
      </c>
      <c r="AA1244" s="1" t="s">
        <v>2221</v>
      </c>
    </row>
    <row r="1245" spans="1:27" hidden="1" x14ac:dyDescent="0.25">
      <c r="A1245" s="1" t="s">
        <v>26</v>
      </c>
      <c r="B1245" s="1" t="s">
        <v>2222</v>
      </c>
      <c r="C1245" s="2">
        <v>42333</v>
      </c>
      <c r="D1245" s="1" t="s">
        <v>59</v>
      </c>
      <c r="E1245" s="7" t="str">
        <f>VLOOKUP(TRIM(D1245)*1,CFOP!A:B,2,FALSE)</f>
        <v>Não</v>
      </c>
      <c r="F1245" s="1" t="s">
        <v>60</v>
      </c>
      <c r="G1245" s="3">
        <v>-164.32</v>
      </c>
      <c r="H1245" s="3">
        <v>212.85</v>
      </c>
      <c r="I1245" s="3">
        <v>38.31</v>
      </c>
      <c r="J1245" s="1" t="s">
        <v>61</v>
      </c>
      <c r="K1245" s="3">
        <v>0</v>
      </c>
      <c r="L1245" s="3">
        <v>0</v>
      </c>
      <c r="M1245" s="1" t="s">
        <v>31</v>
      </c>
      <c r="N1245" s="3">
        <v>136.70000000000002</v>
      </c>
      <c r="O1245" s="3">
        <v>20.51</v>
      </c>
      <c r="P1245" s="1" t="s">
        <v>62</v>
      </c>
      <c r="Q1245" s="3">
        <v>117.84</v>
      </c>
      <c r="R1245" s="3">
        <v>2.4700000000000002</v>
      </c>
      <c r="S1245" s="1" t="s">
        <v>32</v>
      </c>
      <c r="T1245" s="3">
        <v>117.84</v>
      </c>
      <c r="U1245" s="3">
        <v>11.370000000000001</v>
      </c>
      <c r="V1245" s="1" t="s">
        <v>32</v>
      </c>
      <c r="W1245" s="1" t="s">
        <v>33</v>
      </c>
      <c r="X1245" s="1" t="s">
        <v>90</v>
      </c>
      <c r="Y1245" s="1" t="s">
        <v>91</v>
      </c>
      <c r="Z1245" s="1" t="s">
        <v>1262</v>
      </c>
      <c r="AA1245" s="1" t="s">
        <v>1263</v>
      </c>
    </row>
    <row r="1246" spans="1:27" hidden="1" x14ac:dyDescent="0.25">
      <c r="A1246" s="1" t="s">
        <v>26</v>
      </c>
      <c r="B1246" s="1" t="s">
        <v>2222</v>
      </c>
      <c r="C1246" s="2">
        <v>42333</v>
      </c>
      <c r="D1246" s="1" t="s">
        <v>59</v>
      </c>
      <c r="E1246" s="7" t="str">
        <f>VLOOKUP(TRIM(D1246)*1,CFOP!A:B,2,FALSE)</f>
        <v>Não</v>
      </c>
      <c r="F1246" s="1" t="s">
        <v>60</v>
      </c>
      <c r="G1246" s="3">
        <v>-54.85</v>
      </c>
      <c r="H1246" s="3">
        <v>87.52</v>
      </c>
      <c r="I1246" s="3">
        <v>15.75</v>
      </c>
      <c r="J1246" s="1" t="s">
        <v>61</v>
      </c>
      <c r="K1246" s="3">
        <v>0</v>
      </c>
      <c r="L1246" s="3">
        <v>0</v>
      </c>
      <c r="M1246" s="1" t="s">
        <v>31</v>
      </c>
      <c r="N1246" s="3">
        <v>56.21</v>
      </c>
      <c r="O1246" s="3">
        <v>8.43</v>
      </c>
      <c r="P1246" s="1" t="s">
        <v>62</v>
      </c>
      <c r="Q1246" s="3">
        <v>48.46</v>
      </c>
      <c r="R1246" s="3">
        <v>1.02</v>
      </c>
      <c r="S1246" s="1" t="s">
        <v>32</v>
      </c>
      <c r="T1246" s="3">
        <v>48.46</v>
      </c>
      <c r="U1246" s="3">
        <v>4.68</v>
      </c>
      <c r="V1246" s="1" t="s">
        <v>32</v>
      </c>
      <c r="W1246" s="1" t="s">
        <v>33</v>
      </c>
      <c r="X1246" s="1" t="s">
        <v>90</v>
      </c>
      <c r="Y1246" s="1" t="s">
        <v>91</v>
      </c>
      <c r="Z1246" s="1" t="s">
        <v>2223</v>
      </c>
      <c r="AA1246" s="1" t="s">
        <v>2224</v>
      </c>
    </row>
    <row r="1247" spans="1:27" hidden="1" x14ac:dyDescent="0.25">
      <c r="A1247" s="1" t="s">
        <v>26</v>
      </c>
      <c r="B1247" s="1" t="s">
        <v>2222</v>
      </c>
      <c r="C1247" s="2">
        <v>42333</v>
      </c>
      <c r="D1247" s="1" t="s">
        <v>59</v>
      </c>
      <c r="E1247" s="7" t="str">
        <f>VLOOKUP(TRIM(D1247)*1,CFOP!A:B,2,FALSE)</f>
        <v>Não</v>
      </c>
      <c r="F1247" s="1" t="s">
        <v>60</v>
      </c>
      <c r="G1247" s="3">
        <v>-144.64000000000001</v>
      </c>
      <c r="H1247" s="3">
        <v>191.32</v>
      </c>
      <c r="I1247" s="3">
        <v>34.44</v>
      </c>
      <c r="J1247" s="1" t="s">
        <v>61</v>
      </c>
      <c r="K1247" s="3">
        <v>0</v>
      </c>
      <c r="L1247" s="3">
        <v>0</v>
      </c>
      <c r="M1247" s="1" t="s">
        <v>31</v>
      </c>
      <c r="N1247" s="3">
        <v>122.88</v>
      </c>
      <c r="O1247" s="3">
        <v>18.43</v>
      </c>
      <c r="P1247" s="1" t="s">
        <v>62</v>
      </c>
      <c r="Q1247" s="3">
        <v>105.94</v>
      </c>
      <c r="R1247" s="3">
        <v>2.2200000000000002</v>
      </c>
      <c r="S1247" s="1" t="s">
        <v>32</v>
      </c>
      <c r="T1247" s="3">
        <v>105.94</v>
      </c>
      <c r="U1247" s="3">
        <v>10.220000000000001</v>
      </c>
      <c r="V1247" s="1" t="s">
        <v>32</v>
      </c>
      <c r="W1247" s="1" t="s">
        <v>33</v>
      </c>
      <c r="X1247" s="1" t="s">
        <v>90</v>
      </c>
      <c r="Y1247" s="1" t="s">
        <v>91</v>
      </c>
      <c r="Z1247" s="1" t="s">
        <v>1229</v>
      </c>
      <c r="AA1247" s="1" t="s">
        <v>1230</v>
      </c>
    </row>
    <row r="1248" spans="1:27" hidden="1" x14ac:dyDescent="0.25">
      <c r="A1248" s="1" t="s">
        <v>26</v>
      </c>
      <c r="B1248" s="1" t="s">
        <v>2222</v>
      </c>
      <c r="C1248" s="2">
        <v>42333</v>
      </c>
      <c r="D1248" s="1" t="s">
        <v>59</v>
      </c>
      <c r="E1248" s="7" t="str">
        <f>VLOOKUP(TRIM(D1248)*1,CFOP!A:B,2,FALSE)</f>
        <v>Não</v>
      </c>
      <c r="F1248" s="1" t="s">
        <v>60</v>
      </c>
      <c r="G1248" s="3">
        <v>-43.45</v>
      </c>
      <c r="H1248" s="3">
        <v>92.15</v>
      </c>
      <c r="I1248" s="3">
        <v>16.59</v>
      </c>
      <c r="J1248" s="1" t="s">
        <v>61</v>
      </c>
      <c r="K1248" s="3">
        <v>0</v>
      </c>
      <c r="L1248" s="3">
        <v>0</v>
      </c>
      <c r="M1248" s="1" t="s">
        <v>31</v>
      </c>
      <c r="N1248" s="3">
        <v>59.18</v>
      </c>
      <c r="O1248" s="3">
        <v>8.8800000000000008</v>
      </c>
      <c r="P1248" s="1" t="s">
        <v>62</v>
      </c>
      <c r="Q1248" s="3">
        <v>51.02</v>
      </c>
      <c r="R1248" s="3">
        <v>1.07</v>
      </c>
      <c r="S1248" s="1" t="s">
        <v>32</v>
      </c>
      <c r="T1248" s="3">
        <v>51.02</v>
      </c>
      <c r="U1248" s="3">
        <v>4.92</v>
      </c>
      <c r="V1248" s="1" t="s">
        <v>32</v>
      </c>
      <c r="W1248" s="1" t="s">
        <v>33</v>
      </c>
      <c r="X1248" s="1" t="s">
        <v>90</v>
      </c>
      <c r="Y1248" s="1" t="s">
        <v>91</v>
      </c>
      <c r="Z1248" s="1" t="s">
        <v>2225</v>
      </c>
      <c r="AA1248" s="1" t="s">
        <v>2226</v>
      </c>
    </row>
    <row r="1249" spans="1:27" hidden="1" x14ac:dyDescent="0.25">
      <c r="A1249" s="1" t="s">
        <v>26</v>
      </c>
      <c r="B1249" s="1" t="s">
        <v>2222</v>
      </c>
      <c r="C1249" s="2">
        <v>42333</v>
      </c>
      <c r="D1249" s="1" t="s">
        <v>59</v>
      </c>
      <c r="E1249" s="7" t="str">
        <f>VLOOKUP(TRIM(D1249)*1,CFOP!A:B,2,FALSE)</f>
        <v>Não</v>
      </c>
      <c r="F1249" s="1" t="s">
        <v>60</v>
      </c>
      <c r="G1249" s="3">
        <v>-320.7</v>
      </c>
      <c r="H1249" s="3">
        <v>430.12</v>
      </c>
      <c r="I1249" s="3">
        <v>77.42</v>
      </c>
      <c r="J1249" s="1" t="s">
        <v>61</v>
      </c>
      <c r="K1249" s="3">
        <v>0</v>
      </c>
      <c r="L1249" s="3">
        <v>0</v>
      </c>
      <c r="M1249" s="1" t="s">
        <v>31</v>
      </c>
      <c r="N1249" s="3">
        <v>276.24</v>
      </c>
      <c r="O1249" s="3">
        <v>41.44</v>
      </c>
      <c r="P1249" s="1" t="s">
        <v>62</v>
      </c>
      <c r="Q1249" s="3">
        <v>238.14000000000001</v>
      </c>
      <c r="R1249" s="3">
        <v>5</v>
      </c>
      <c r="S1249" s="1" t="s">
        <v>32</v>
      </c>
      <c r="T1249" s="3">
        <v>238.14000000000001</v>
      </c>
      <c r="U1249" s="3">
        <v>22.98</v>
      </c>
      <c r="V1249" s="1" t="s">
        <v>32</v>
      </c>
      <c r="W1249" s="1" t="s">
        <v>33</v>
      </c>
      <c r="X1249" s="1" t="s">
        <v>90</v>
      </c>
      <c r="Y1249" s="1" t="s">
        <v>91</v>
      </c>
      <c r="Z1249" s="1" t="s">
        <v>2227</v>
      </c>
      <c r="AA1249" s="1" t="s">
        <v>2228</v>
      </c>
    </row>
    <row r="1250" spans="1:27" hidden="1" x14ac:dyDescent="0.25">
      <c r="A1250" s="1" t="s">
        <v>26</v>
      </c>
      <c r="B1250" s="1" t="s">
        <v>2222</v>
      </c>
      <c r="C1250" s="2">
        <v>42333</v>
      </c>
      <c r="D1250" s="1" t="s">
        <v>59</v>
      </c>
      <c r="E1250" s="7" t="str">
        <f>VLOOKUP(TRIM(D1250)*1,CFOP!A:B,2,FALSE)</f>
        <v>Não</v>
      </c>
      <c r="F1250" s="1" t="s">
        <v>60</v>
      </c>
      <c r="G1250" s="3">
        <v>-53.79</v>
      </c>
      <c r="H1250" s="3">
        <v>70.489999999999995</v>
      </c>
      <c r="I1250" s="3">
        <v>12.69</v>
      </c>
      <c r="J1250" s="1" t="s">
        <v>61</v>
      </c>
      <c r="K1250" s="3">
        <v>0</v>
      </c>
      <c r="L1250" s="3">
        <v>0</v>
      </c>
      <c r="M1250" s="1" t="s">
        <v>31</v>
      </c>
      <c r="N1250" s="3">
        <v>45.27</v>
      </c>
      <c r="O1250" s="3">
        <v>6.79</v>
      </c>
      <c r="P1250" s="1" t="s">
        <v>62</v>
      </c>
      <c r="Q1250" s="3">
        <v>39.03</v>
      </c>
      <c r="R1250" s="3">
        <v>0.82000000000000006</v>
      </c>
      <c r="S1250" s="1" t="s">
        <v>32</v>
      </c>
      <c r="T1250" s="3">
        <v>39.03</v>
      </c>
      <c r="U1250" s="3">
        <v>3.77</v>
      </c>
      <c r="V1250" s="1" t="s">
        <v>32</v>
      </c>
      <c r="W1250" s="1" t="s">
        <v>33</v>
      </c>
      <c r="X1250" s="1" t="s">
        <v>90</v>
      </c>
      <c r="Y1250" s="1" t="s">
        <v>91</v>
      </c>
      <c r="Z1250" s="1" t="s">
        <v>1182</v>
      </c>
      <c r="AA1250" s="1" t="s">
        <v>1183</v>
      </c>
    </row>
    <row r="1251" spans="1:27" hidden="1" x14ac:dyDescent="0.25">
      <c r="A1251" s="1" t="s">
        <v>26</v>
      </c>
      <c r="B1251" s="1" t="s">
        <v>2222</v>
      </c>
      <c r="C1251" s="2">
        <v>42333</v>
      </c>
      <c r="D1251" s="1" t="s">
        <v>59</v>
      </c>
      <c r="E1251" s="7" t="str">
        <f>VLOOKUP(TRIM(D1251)*1,CFOP!A:B,2,FALSE)</f>
        <v>Não</v>
      </c>
      <c r="F1251" s="1" t="s">
        <v>60</v>
      </c>
      <c r="G1251" s="3">
        <v>-45.45</v>
      </c>
      <c r="H1251" s="3">
        <v>60.45</v>
      </c>
      <c r="I1251" s="3">
        <v>10.88</v>
      </c>
      <c r="J1251" s="1" t="s">
        <v>61</v>
      </c>
      <c r="K1251" s="3">
        <v>0</v>
      </c>
      <c r="L1251" s="3">
        <v>0</v>
      </c>
      <c r="M1251" s="1" t="s">
        <v>31</v>
      </c>
      <c r="N1251" s="3">
        <v>38.83</v>
      </c>
      <c r="O1251" s="3">
        <v>5.82</v>
      </c>
      <c r="P1251" s="1" t="s">
        <v>62</v>
      </c>
      <c r="Q1251" s="3">
        <v>33.47</v>
      </c>
      <c r="R1251" s="3">
        <v>0.70000000000000007</v>
      </c>
      <c r="S1251" s="1" t="s">
        <v>32</v>
      </c>
      <c r="T1251" s="3">
        <v>33.47</v>
      </c>
      <c r="U1251" s="3">
        <v>3.23</v>
      </c>
      <c r="V1251" s="1" t="s">
        <v>32</v>
      </c>
      <c r="W1251" s="1" t="s">
        <v>33</v>
      </c>
      <c r="X1251" s="1" t="s">
        <v>90</v>
      </c>
      <c r="Y1251" s="1" t="s">
        <v>91</v>
      </c>
      <c r="Z1251" s="1" t="s">
        <v>2229</v>
      </c>
      <c r="AA1251" s="1" t="s">
        <v>2230</v>
      </c>
    </row>
    <row r="1252" spans="1:27" hidden="1" x14ac:dyDescent="0.25">
      <c r="A1252" s="1" t="s">
        <v>26</v>
      </c>
      <c r="B1252" s="1" t="s">
        <v>2222</v>
      </c>
      <c r="C1252" s="2">
        <v>42333</v>
      </c>
      <c r="D1252" s="1" t="s">
        <v>59</v>
      </c>
      <c r="E1252" s="7" t="str">
        <f>VLOOKUP(TRIM(D1252)*1,CFOP!A:B,2,FALSE)</f>
        <v>Não</v>
      </c>
      <c r="F1252" s="1" t="s">
        <v>60</v>
      </c>
      <c r="G1252" s="3">
        <v>-42.58</v>
      </c>
      <c r="H1252" s="3">
        <v>71</v>
      </c>
      <c r="I1252" s="3">
        <v>12.780000000000001</v>
      </c>
      <c r="J1252" s="1" t="s">
        <v>61</v>
      </c>
      <c r="K1252" s="3">
        <v>0</v>
      </c>
      <c r="L1252" s="3">
        <v>0</v>
      </c>
      <c r="M1252" s="1" t="s">
        <v>31</v>
      </c>
      <c r="N1252" s="3">
        <v>45.59</v>
      </c>
      <c r="O1252" s="3">
        <v>6.84</v>
      </c>
      <c r="P1252" s="1" t="s">
        <v>62</v>
      </c>
      <c r="Q1252" s="3">
        <v>39.300000000000004</v>
      </c>
      <c r="R1252" s="3">
        <v>0.83000000000000007</v>
      </c>
      <c r="S1252" s="1" t="s">
        <v>32</v>
      </c>
      <c r="T1252" s="3">
        <v>39.300000000000004</v>
      </c>
      <c r="U1252" s="3">
        <v>3.79</v>
      </c>
      <c r="V1252" s="1" t="s">
        <v>32</v>
      </c>
      <c r="W1252" s="1" t="s">
        <v>33</v>
      </c>
      <c r="X1252" s="1" t="s">
        <v>90</v>
      </c>
      <c r="Y1252" s="1" t="s">
        <v>91</v>
      </c>
      <c r="Z1252" s="1" t="s">
        <v>2231</v>
      </c>
      <c r="AA1252" s="1" t="s">
        <v>2232</v>
      </c>
    </row>
    <row r="1253" spans="1:27" hidden="1" x14ac:dyDescent="0.25">
      <c r="A1253" s="1" t="s">
        <v>26</v>
      </c>
      <c r="B1253" s="1" t="s">
        <v>2222</v>
      </c>
      <c r="C1253" s="2">
        <v>42333</v>
      </c>
      <c r="D1253" s="1" t="s">
        <v>59</v>
      </c>
      <c r="E1253" s="7" t="str">
        <f>VLOOKUP(TRIM(D1253)*1,CFOP!A:B,2,FALSE)</f>
        <v>Não</v>
      </c>
      <c r="F1253" s="1" t="s">
        <v>60</v>
      </c>
      <c r="G1253" s="3">
        <v>-34.25</v>
      </c>
      <c r="H1253" s="3">
        <v>67.08</v>
      </c>
      <c r="I1253" s="3">
        <v>12.07</v>
      </c>
      <c r="J1253" s="1" t="s">
        <v>61</v>
      </c>
      <c r="K1253" s="3">
        <v>0</v>
      </c>
      <c r="L1253" s="3">
        <v>0</v>
      </c>
      <c r="M1253" s="1" t="s">
        <v>31</v>
      </c>
      <c r="N1253" s="3">
        <v>43.08</v>
      </c>
      <c r="O1253" s="3">
        <v>6.46</v>
      </c>
      <c r="P1253" s="1" t="s">
        <v>62</v>
      </c>
      <c r="Q1253" s="3">
        <v>37.14</v>
      </c>
      <c r="R1253" s="3">
        <v>0.78</v>
      </c>
      <c r="S1253" s="1" t="s">
        <v>32</v>
      </c>
      <c r="T1253" s="3">
        <v>37.14</v>
      </c>
      <c r="U1253" s="3">
        <v>3.58</v>
      </c>
      <c r="V1253" s="1" t="s">
        <v>32</v>
      </c>
      <c r="W1253" s="1" t="s">
        <v>33</v>
      </c>
      <c r="X1253" s="1" t="s">
        <v>90</v>
      </c>
      <c r="Y1253" s="1" t="s">
        <v>91</v>
      </c>
      <c r="Z1253" s="1" t="s">
        <v>1194</v>
      </c>
      <c r="AA1253" s="1" t="s">
        <v>139</v>
      </c>
    </row>
    <row r="1254" spans="1:27" hidden="1" x14ac:dyDescent="0.25">
      <c r="A1254" s="1" t="s">
        <v>26</v>
      </c>
      <c r="B1254" s="1" t="s">
        <v>2222</v>
      </c>
      <c r="C1254" s="2">
        <v>42333</v>
      </c>
      <c r="D1254" s="1" t="s">
        <v>59</v>
      </c>
      <c r="E1254" s="7" t="str">
        <f>VLOOKUP(TRIM(D1254)*1,CFOP!A:B,2,FALSE)</f>
        <v>Não</v>
      </c>
      <c r="F1254" s="1" t="s">
        <v>60</v>
      </c>
      <c r="G1254" s="3">
        <v>-154.71</v>
      </c>
      <c r="H1254" s="3">
        <v>212.21</v>
      </c>
      <c r="I1254" s="3">
        <v>38.200000000000003</v>
      </c>
      <c r="J1254" s="1" t="s">
        <v>61</v>
      </c>
      <c r="K1254" s="3">
        <v>0</v>
      </c>
      <c r="L1254" s="3">
        <v>0</v>
      </c>
      <c r="M1254" s="1" t="s">
        <v>31</v>
      </c>
      <c r="N1254" s="3">
        <v>136.29</v>
      </c>
      <c r="O1254" s="3">
        <v>20.440000000000001</v>
      </c>
      <c r="P1254" s="1" t="s">
        <v>62</v>
      </c>
      <c r="Q1254" s="3">
        <v>117.49000000000001</v>
      </c>
      <c r="R1254" s="3">
        <v>2.4700000000000002</v>
      </c>
      <c r="S1254" s="1" t="s">
        <v>32</v>
      </c>
      <c r="T1254" s="3">
        <v>117.49000000000001</v>
      </c>
      <c r="U1254" s="3">
        <v>11.34</v>
      </c>
      <c r="V1254" s="1" t="s">
        <v>32</v>
      </c>
      <c r="W1254" s="1" t="s">
        <v>33</v>
      </c>
      <c r="X1254" s="1" t="s">
        <v>90</v>
      </c>
      <c r="Y1254" s="1" t="s">
        <v>91</v>
      </c>
      <c r="Z1254" s="1" t="s">
        <v>2233</v>
      </c>
      <c r="AA1254" s="1" t="s">
        <v>2234</v>
      </c>
    </row>
    <row r="1255" spans="1:27" hidden="1" x14ac:dyDescent="0.25">
      <c r="A1255" s="1" t="s">
        <v>26</v>
      </c>
      <c r="B1255" s="1" t="s">
        <v>2222</v>
      </c>
      <c r="C1255" s="2">
        <v>42333</v>
      </c>
      <c r="D1255" s="1" t="s">
        <v>59</v>
      </c>
      <c r="E1255" s="7" t="str">
        <f>VLOOKUP(TRIM(D1255)*1,CFOP!A:B,2,FALSE)</f>
        <v>Não</v>
      </c>
      <c r="F1255" s="1" t="s">
        <v>60</v>
      </c>
      <c r="G1255" s="3">
        <v>-237.22</v>
      </c>
      <c r="H1255" s="3">
        <v>291.05</v>
      </c>
      <c r="I1255" s="3">
        <v>52.39</v>
      </c>
      <c r="J1255" s="1" t="s">
        <v>61</v>
      </c>
      <c r="K1255" s="3">
        <v>0</v>
      </c>
      <c r="L1255" s="3">
        <v>0</v>
      </c>
      <c r="M1255" s="1" t="s">
        <v>31</v>
      </c>
      <c r="N1255" s="3">
        <v>186.93</v>
      </c>
      <c r="O1255" s="3">
        <v>28.04</v>
      </c>
      <c r="P1255" s="1" t="s">
        <v>62</v>
      </c>
      <c r="Q1255" s="3">
        <v>161.15</v>
      </c>
      <c r="R1255" s="3">
        <v>3.38</v>
      </c>
      <c r="S1255" s="1" t="s">
        <v>32</v>
      </c>
      <c r="T1255" s="3">
        <v>161.15</v>
      </c>
      <c r="U1255" s="3">
        <v>15.55</v>
      </c>
      <c r="V1255" s="1" t="s">
        <v>32</v>
      </c>
      <c r="W1255" s="1" t="s">
        <v>33</v>
      </c>
      <c r="X1255" s="1" t="s">
        <v>90</v>
      </c>
      <c r="Y1255" s="1" t="s">
        <v>91</v>
      </c>
      <c r="Z1255" s="1" t="s">
        <v>2235</v>
      </c>
      <c r="AA1255" s="1" t="s">
        <v>2236</v>
      </c>
    </row>
    <row r="1256" spans="1:27" hidden="1" x14ac:dyDescent="0.25">
      <c r="A1256" s="1" t="s">
        <v>26</v>
      </c>
      <c r="B1256" s="1" t="s">
        <v>2222</v>
      </c>
      <c r="C1256" s="2">
        <v>42333</v>
      </c>
      <c r="D1256" s="1" t="s">
        <v>59</v>
      </c>
      <c r="E1256" s="7" t="str">
        <f>VLOOKUP(TRIM(D1256)*1,CFOP!A:B,2,FALSE)</f>
        <v>Não</v>
      </c>
      <c r="F1256" s="1" t="s">
        <v>60</v>
      </c>
      <c r="G1256" s="3">
        <v>-95.19</v>
      </c>
      <c r="H1256" s="3">
        <v>150.13</v>
      </c>
      <c r="I1256" s="3">
        <v>27.02</v>
      </c>
      <c r="J1256" s="1" t="s">
        <v>61</v>
      </c>
      <c r="K1256" s="3">
        <v>0</v>
      </c>
      <c r="L1256" s="3">
        <v>0</v>
      </c>
      <c r="M1256" s="1" t="s">
        <v>31</v>
      </c>
      <c r="N1256" s="3">
        <v>96.42</v>
      </c>
      <c r="O1256" s="3">
        <v>14.46</v>
      </c>
      <c r="P1256" s="1" t="s">
        <v>62</v>
      </c>
      <c r="Q1256" s="3">
        <v>83.12</v>
      </c>
      <c r="R1256" s="3">
        <v>1.75</v>
      </c>
      <c r="S1256" s="1" t="s">
        <v>32</v>
      </c>
      <c r="T1256" s="3">
        <v>83.12</v>
      </c>
      <c r="U1256" s="3">
        <v>8.02</v>
      </c>
      <c r="V1256" s="1" t="s">
        <v>32</v>
      </c>
      <c r="W1256" s="1" t="s">
        <v>33</v>
      </c>
      <c r="X1256" s="1" t="s">
        <v>90</v>
      </c>
      <c r="Y1256" s="1" t="s">
        <v>91</v>
      </c>
      <c r="Z1256" s="1" t="s">
        <v>1223</v>
      </c>
      <c r="AA1256" s="1" t="s">
        <v>1224</v>
      </c>
    </row>
    <row r="1257" spans="1:27" hidden="1" x14ac:dyDescent="0.25">
      <c r="A1257" s="1" t="s">
        <v>26</v>
      </c>
      <c r="B1257" s="1" t="s">
        <v>2222</v>
      </c>
      <c r="C1257" s="2">
        <v>42333</v>
      </c>
      <c r="D1257" s="1" t="s">
        <v>59</v>
      </c>
      <c r="E1257" s="7" t="str">
        <f>VLOOKUP(TRIM(D1257)*1,CFOP!A:B,2,FALSE)</f>
        <v>Não</v>
      </c>
      <c r="F1257" s="1" t="s">
        <v>60</v>
      </c>
      <c r="G1257" s="3">
        <v>-58.080000000000005</v>
      </c>
      <c r="H1257" s="3">
        <v>105.85000000000001</v>
      </c>
      <c r="I1257" s="3">
        <v>19.05</v>
      </c>
      <c r="J1257" s="1" t="s">
        <v>61</v>
      </c>
      <c r="K1257" s="3">
        <v>0</v>
      </c>
      <c r="L1257" s="3">
        <v>0</v>
      </c>
      <c r="M1257" s="1" t="s">
        <v>31</v>
      </c>
      <c r="N1257" s="3">
        <v>67.98</v>
      </c>
      <c r="O1257" s="3">
        <v>10.200000000000001</v>
      </c>
      <c r="P1257" s="1" t="s">
        <v>62</v>
      </c>
      <c r="Q1257" s="3">
        <v>58.6</v>
      </c>
      <c r="R1257" s="3">
        <v>1.23</v>
      </c>
      <c r="S1257" s="1" t="s">
        <v>32</v>
      </c>
      <c r="T1257" s="3">
        <v>58.6</v>
      </c>
      <c r="U1257" s="3">
        <v>5.65</v>
      </c>
      <c r="V1257" s="1" t="s">
        <v>32</v>
      </c>
      <c r="W1257" s="1" t="s">
        <v>33</v>
      </c>
      <c r="X1257" s="1" t="s">
        <v>90</v>
      </c>
      <c r="Y1257" s="1" t="s">
        <v>91</v>
      </c>
      <c r="Z1257" s="1" t="s">
        <v>1278</v>
      </c>
      <c r="AA1257" s="1" t="s">
        <v>1279</v>
      </c>
    </row>
    <row r="1258" spans="1:27" hidden="1" x14ac:dyDescent="0.25">
      <c r="A1258" s="1" t="s">
        <v>26</v>
      </c>
      <c r="B1258" s="1" t="s">
        <v>2222</v>
      </c>
      <c r="C1258" s="2">
        <v>42333</v>
      </c>
      <c r="D1258" s="1" t="s">
        <v>59</v>
      </c>
      <c r="E1258" s="7" t="str">
        <f>VLOOKUP(TRIM(D1258)*1,CFOP!A:B,2,FALSE)</f>
        <v>Não</v>
      </c>
      <c r="F1258" s="1" t="s">
        <v>60</v>
      </c>
      <c r="G1258" s="3">
        <v>-40.86</v>
      </c>
      <c r="H1258" s="3">
        <v>75.8</v>
      </c>
      <c r="I1258" s="3">
        <v>13.64</v>
      </c>
      <c r="J1258" s="1" t="s">
        <v>61</v>
      </c>
      <c r="K1258" s="3">
        <v>0</v>
      </c>
      <c r="L1258" s="3">
        <v>0</v>
      </c>
      <c r="M1258" s="1" t="s">
        <v>31</v>
      </c>
      <c r="N1258" s="3">
        <v>48.300000000000004</v>
      </c>
      <c r="O1258" s="3">
        <v>7.24</v>
      </c>
      <c r="P1258" s="1" t="s">
        <v>62</v>
      </c>
      <c r="Q1258" s="3">
        <v>48.29</v>
      </c>
      <c r="R1258" s="3">
        <v>1.01</v>
      </c>
      <c r="S1258" s="1" t="s">
        <v>32</v>
      </c>
      <c r="T1258" s="3">
        <v>48.29</v>
      </c>
      <c r="U1258" s="3">
        <v>4.66</v>
      </c>
      <c r="V1258" s="1" t="s">
        <v>32</v>
      </c>
      <c r="W1258" s="1" t="s">
        <v>33</v>
      </c>
      <c r="X1258" s="1" t="s">
        <v>90</v>
      </c>
      <c r="Y1258" s="1" t="s">
        <v>400</v>
      </c>
      <c r="Z1258" s="1" t="s">
        <v>2237</v>
      </c>
      <c r="AA1258" s="1" t="s">
        <v>2238</v>
      </c>
    </row>
    <row r="1259" spans="1:27" hidden="1" x14ac:dyDescent="0.25">
      <c r="A1259" s="1" t="s">
        <v>26</v>
      </c>
      <c r="B1259" s="1" t="s">
        <v>2222</v>
      </c>
      <c r="C1259" s="2">
        <v>42333</v>
      </c>
      <c r="D1259" s="1" t="s">
        <v>59</v>
      </c>
      <c r="E1259" s="7" t="str">
        <f>VLOOKUP(TRIM(D1259)*1,CFOP!A:B,2,FALSE)</f>
        <v>Não</v>
      </c>
      <c r="F1259" s="1" t="s">
        <v>60</v>
      </c>
      <c r="G1259" s="3">
        <v>-494.71000000000004</v>
      </c>
      <c r="H1259" s="3">
        <v>762.26</v>
      </c>
      <c r="I1259" s="3">
        <v>137.21</v>
      </c>
      <c r="J1259" s="1" t="s">
        <v>61</v>
      </c>
      <c r="K1259" s="3">
        <v>0</v>
      </c>
      <c r="L1259" s="3">
        <v>0</v>
      </c>
      <c r="M1259" s="1" t="s">
        <v>31</v>
      </c>
      <c r="N1259" s="3">
        <v>489.55</v>
      </c>
      <c r="O1259" s="3">
        <v>73.430000000000007</v>
      </c>
      <c r="P1259" s="1" t="s">
        <v>62</v>
      </c>
      <c r="Q1259" s="3">
        <v>422.03000000000003</v>
      </c>
      <c r="R1259" s="3">
        <v>8.86</v>
      </c>
      <c r="S1259" s="1" t="s">
        <v>32</v>
      </c>
      <c r="T1259" s="3">
        <v>422.03000000000003</v>
      </c>
      <c r="U1259" s="3">
        <v>40.730000000000004</v>
      </c>
      <c r="V1259" s="1" t="s">
        <v>32</v>
      </c>
      <c r="W1259" s="1" t="s">
        <v>33</v>
      </c>
      <c r="X1259" s="1" t="s">
        <v>90</v>
      </c>
      <c r="Y1259" s="1" t="s">
        <v>91</v>
      </c>
      <c r="Z1259" s="1" t="s">
        <v>1266</v>
      </c>
      <c r="AA1259" s="1" t="s">
        <v>1267</v>
      </c>
    </row>
    <row r="1260" spans="1:27" hidden="1" x14ac:dyDescent="0.25">
      <c r="A1260" s="1" t="s">
        <v>26</v>
      </c>
      <c r="B1260" s="1" t="s">
        <v>2222</v>
      </c>
      <c r="C1260" s="2">
        <v>42333</v>
      </c>
      <c r="D1260" s="1" t="s">
        <v>59</v>
      </c>
      <c r="E1260" s="7" t="str">
        <f>VLOOKUP(TRIM(D1260)*1,CFOP!A:B,2,FALSE)</f>
        <v>Não</v>
      </c>
      <c r="F1260" s="1" t="s">
        <v>60</v>
      </c>
      <c r="G1260" s="3">
        <v>-105.79</v>
      </c>
      <c r="H1260" s="3">
        <v>135.33000000000001</v>
      </c>
      <c r="I1260" s="3">
        <v>24.36</v>
      </c>
      <c r="J1260" s="1" t="s">
        <v>61</v>
      </c>
      <c r="K1260" s="3">
        <v>0</v>
      </c>
      <c r="L1260" s="3">
        <v>0</v>
      </c>
      <c r="M1260" s="1" t="s">
        <v>31</v>
      </c>
      <c r="N1260" s="3">
        <v>86.91</v>
      </c>
      <c r="O1260" s="3">
        <v>13.040000000000001</v>
      </c>
      <c r="P1260" s="1" t="s">
        <v>62</v>
      </c>
      <c r="Q1260" s="3">
        <v>74.930000000000007</v>
      </c>
      <c r="R1260" s="3">
        <v>1.57</v>
      </c>
      <c r="S1260" s="1" t="s">
        <v>32</v>
      </c>
      <c r="T1260" s="3">
        <v>74.930000000000007</v>
      </c>
      <c r="U1260" s="3">
        <v>7.23</v>
      </c>
      <c r="V1260" s="1" t="s">
        <v>32</v>
      </c>
      <c r="W1260" s="1" t="s">
        <v>33</v>
      </c>
      <c r="X1260" s="1" t="s">
        <v>90</v>
      </c>
      <c r="Y1260" s="1" t="s">
        <v>91</v>
      </c>
      <c r="Z1260" s="1" t="s">
        <v>1268</v>
      </c>
      <c r="AA1260" s="1" t="s">
        <v>1269</v>
      </c>
    </row>
    <row r="1261" spans="1:27" hidden="1" x14ac:dyDescent="0.25">
      <c r="A1261" s="1" t="s">
        <v>26</v>
      </c>
      <c r="B1261" s="1" t="s">
        <v>2222</v>
      </c>
      <c r="C1261" s="2">
        <v>42333</v>
      </c>
      <c r="D1261" s="1" t="s">
        <v>59</v>
      </c>
      <c r="E1261" s="7" t="str">
        <f>VLOOKUP(TRIM(D1261)*1,CFOP!A:B,2,FALSE)</f>
        <v>Não</v>
      </c>
      <c r="F1261" s="1" t="s">
        <v>60</v>
      </c>
      <c r="G1261" s="3">
        <v>-54.42</v>
      </c>
      <c r="H1261" s="3">
        <v>82.2</v>
      </c>
      <c r="I1261" s="3">
        <v>14.8</v>
      </c>
      <c r="J1261" s="1" t="s">
        <v>61</v>
      </c>
      <c r="K1261" s="3">
        <v>0</v>
      </c>
      <c r="L1261" s="3">
        <v>0</v>
      </c>
      <c r="M1261" s="1" t="s">
        <v>31</v>
      </c>
      <c r="N1261" s="3">
        <v>52.78</v>
      </c>
      <c r="O1261" s="3">
        <v>7.92</v>
      </c>
      <c r="P1261" s="1" t="s">
        <v>62</v>
      </c>
      <c r="Q1261" s="3">
        <v>45.5</v>
      </c>
      <c r="R1261" s="3">
        <v>0.96</v>
      </c>
      <c r="S1261" s="1" t="s">
        <v>32</v>
      </c>
      <c r="T1261" s="3">
        <v>45.5</v>
      </c>
      <c r="U1261" s="3">
        <v>4.3899999999999997</v>
      </c>
      <c r="V1261" s="1" t="s">
        <v>32</v>
      </c>
      <c r="W1261" s="1" t="s">
        <v>33</v>
      </c>
      <c r="X1261" s="1" t="s">
        <v>90</v>
      </c>
      <c r="Y1261" s="1" t="s">
        <v>91</v>
      </c>
      <c r="Z1261" s="1" t="s">
        <v>2239</v>
      </c>
      <c r="AA1261" s="1" t="s">
        <v>2240</v>
      </c>
    </row>
    <row r="1262" spans="1:27" hidden="1" x14ac:dyDescent="0.25">
      <c r="A1262" s="1" t="s">
        <v>26</v>
      </c>
      <c r="B1262" s="1" t="s">
        <v>2222</v>
      </c>
      <c r="C1262" s="2">
        <v>42333</v>
      </c>
      <c r="D1262" s="1" t="s">
        <v>59</v>
      </c>
      <c r="E1262" s="7" t="str">
        <f>VLOOKUP(TRIM(D1262)*1,CFOP!A:B,2,FALSE)</f>
        <v>Não</v>
      </c>
      <c r="F1262" s="1" t="s">
        <v>60</v>
      </c>
      <c r="G1262" s="3">
        <v>-1427.96</v>
      </c>
      <c r="H1262" s="3">
        <v>1760.26</v>
      </c>
      <c r="I1262" s="3">
        <v>316.85000000000002</v>
      </c>
      <c r="J1262" s="1" t="s">
        <v>61</v>
      </c>
      <c r="K1262" s="3">
        <v>0</v>
      </c>
      <c r="L1262" s="3">
        <v>0</v>
      </c>
      <c r="M1262" s="1" t="s">
        <v>31</v>
      </c>
      <c r="N1262" s="3">
        <v>1130.5</v>
      </c>
      <c r="O1262" s="3">
        <v>169.58</v>
      </c>
      <c r="P1262" s="1" t="s">
        <v>62</v>
      </c>
      <c r="Q1262" s="3">
        <v>974.57</v>
      </c>
      <c r="R1262" s="3">
        <v>20.47</v>
      </c>
      <c r="S1262" s="1" t="s">
        <v>32</v>
      </c>
      <c r="T1262" s="3">
        <v>974.57</v>
      </c>
      <c r="U1262" s="3">
        <v>94.05</v>
      </c>
      <c r="V1262" s="1" t="s">
        <v>32</v>
      </c>
      <c r="W1262" s="1" t="s">
        <v>33</v>
      </c>
      <c r="X1262" s="1" t="s">
        <v>90</v>
      </c>
      <c r="Y1262" s="1" t="s">
        <v>91</v>
      </c>
      <c r="Z1262" s="1" t="s">
        <v>2241</v>
      </c>
      <c r="AA1262" s="1" t="s">
        <v>2242</v>
      </c>
    </row>
    <row r="1263" spans="1:27" hidden="1" x14ac:dyDescent="0.25">
      <c r="A1263" s="1" t="s">
        <v>26</v>
      </c>
      <c r="B1263" s="1" t="s">
        <v>2222</v>
      </c>
      <c r="C1263" s="2">
        <v>42333</v>
      </c>
      <c r="D1263" s="1" t="s">
        <v>59</v>
      </c>
      <c r="E1263" s="7" t="str">
        <f>VLOOKUP(TRIM(D1263)*1,CFOP!A:B,2,FALSE)</f>
        <v>Não</v>
      </c>
      <c r="F1263" s="1" t="s">
        <v>60</v>
      </c>
      <c r="G1263" s="3">
        <v>-27.669999999999998</v>
      </c>
      <c r="H1263" s="3">
        <v>37.71</v>
      </c>
      <c r="I1263" s="3">
        <v>6.79</v>
      </c>
      <c r="J1263" s="1" t="s">
        <v>61</v>
      </c>
      <c r="K1263" s="3">
        <v>0</v>
      </c>
      <c r="L1263" s="3">
        <v>0</v>
      </c>
      <c r="M1263" s="1" t="s">
        <v>31</v>
      </c>
      <c r="N1263" s="3">
        <v>24.22</v>
      </c>
      <c r="O1263" s="3">
        <v>3.63</v>
      </c>
      <c r="P1263" s="1" t="s">
        <v>62</v>
      </c>
      <c r="Q1263" s="3">
        <v>20.88</v>
      </c>
      <c r="R1263" s="3">
        <v>0.44</v>
      </c>
      <c r="S1263" s="1" t="s">
        <v>32</v>
      </c>
      <c r="T1263" s="3">
        <v>20.88</v>
      </c>
      <c r="U1263" s="3">
        <v>2.02</v>
      </c>
      <c r="V1263" s="1" t="s">
        <v>32</v>
      </c>
      <c r="W1263" s="1" t="s">
        <v>33</v>
      </c>
      <c r="X1263" s="1" t="s">
        <v>90</v>
      </c>
      <c r="Y1263" s="1" t="s">
        <v>91</v>
      </c>
      <c r="Z1263" s="1" t="s">
        <v>2243</v>
      </c>
      <c r="AA1263" s="1" t="s">
        <v>2244</v>
      </c>
    </row>
    <row r="1264" spans="1:27" hidden="1" x14ac:dyDescent="0.25">
      <c r="A1264" s="1" t="s">
        <v>26</v>
      </c>
      <c r="B1264" s="1" t="s">
        <v>2222</v>
      </c>
      <c r="C1264" s="2">
        <v>42333</v>
      </c>
      <c r="D1264" s="1" t="s">
        <v>59</v>
      </c>
      <c r="E1264" s="7" t="str">
        <f>VLOOKUP(TRIM(D1264)*1,CFOP!A:B,2,FALSE)</f>
        <v>Não</v>
      </c>
      <c r="F1264" s="1" t="s">
        <v>60</v>
      </c>
      <c r="G1264" s="3">
        <v>-387.44</v>
      </c>
      <c r="H1264" s="3">
        <v>482.55</v>
      </c>
      <c r="I1264" s="3">
        <v>86.86</v>
      </c>
      <c r="J1264" s="1" t="s">
        <v>61</v>
      </c>
      <c r="K1264" s="3">
        <v>0</v>
      </c>
      <c r="L1264" s="3">
        <v>0</v>
      </c>
      <c r="M1264" s="1" t="s">
        <v>31</v>
      </c>
      <c r="N1264" s="3">
        <v>309.91000000000003</v>
      </c>
      <c r="O1264" s="3">
        <v>46.49</v>
      </c>
      <c r="P1264" s="1" t="s">
        <v>62</v>
      </c>
      <c r="Q1264" s="3">
        <v>267.16000000000003</v>
      </c>
      <c r="R1264" s="3">
        <v>5.61</v>
      </c>
      <c r="S1264" s="1" t="s">
        <v>32</v>
      </c>
      <c r="T1264" s="3">
        <v>267.16000000000003</v>
      </c>
      <c r="U1264" s="3">
        <v>25.78</v>
      </c>
      <c r="V1264" s="1" t="s">
        <v>32</v>
      </c>
      <c r="W1264" s="1" t="s">
        <v>33</v>
      </c>
      <c r="X1264" s="1" t="s">
        <v>90</v>
      </c>
      <c r="Y1264" s="1" t="s">
        <v>91</v>
      </c>
      <c r="Z1264" s="1" t="s">
        <v>2245</v>
      </c>
      <c r="AA1264" s="1" t="s">
        <v>2246</v>
      </c>
    </row>
    <row r="1265" spans="1:27" hidden="1" x14ac:dyDescent="0.25">
      <c r="A1265" s="1" t="s">
        <v>26</v>
      </c>
      <c r="B1265" s="1" t="s">
        <v>2222</v>
      </c>
      <c r="C1265" s="2">
        <v>42333</v>
      </c>
      <c r="D1265" s="1" t="s">
        <v>59</v>
      </c>
      <c r="E1265" s="7" t="str">
        <f>VLOOKUP(TRIM(D1265)*1,CFOP!A:B,2,FALSE)</f>
        <v>Não</v>
      </c>
      <c r="F1265" s="1" t="s">
        <v>60</v>
      </c>
      <c r="G1265" s="3">
        <v>-589.85</v>
      </c>
      <c r="H1265" s="3">
        <v>726.42</v>
      </c>
      <c r="I1265" s="3">
        <v>130.75</v>
      </c>
      <c r="J1265" s="1" t="s">
        <v>61</v>
      </c>
      <c r="K1265" s="3">
        <v>0</v>
      </c>
      <c r="L1265" s="3">
        <v>0</v>
      </c>
      <c r="M1265" s="1" t="s">
        <v>31</v>
      </c>
      <c r="N1265" s="3">
        <v>466.54</v>
      </c>
      <c r="O1265" s="3">
        <v>69.98</v>
      </c>
      <c r="P1265" s="1" t="s">
        <v>62</v>
      </c>
      <c r="Q1265" s="3">
        <v>402.18</v>
      </c>
      <c r="R1265" s="3">
        <v>8.4499999999999993</v>
      </c>
      <c r="S1265" s="1" t="s">
        <v>32</v>
      </c>
      <c r="T1265" s="3">
        <v>402.18</v>
      </c>
      <c r="U1265" s="3">
        <v>38.81</v>
      </c>
      <c r="V1265" s="1" t="s">
        <v>32</v>
      </c>
      <c r="W1265" s="1" t="s">
        <v>33</v>
      </c>
      <c r="X1265" s="1" t="s">
        <v>90</v>
      </c>
      <c r="Y1265" s="1" t="s">
        <v>91</v>
      </c>
      <c r="Z1265" s="1" t="s">
        <v>292</v>
      </c>
      <c r="AA1265" s="1" t="s">
        <v>293</v>
      </c>
    </row>
    <row r="1266" spans="1:27" hidden="1" x14ac:dyDescent="0.25">
      <c r="A1266" s="1" t="s">
        <v>26</v>
      </c>
      <c r="B1266" s="1" t="s">
        <v>2222</v>
      </c>
      <c r="C1266" s="2">
        <v>42333</v>
      </c>
      <c r="D1266" s="1" t="s">
        <v>59</v>
      </c>
      <c r="E1266" s="7" t="str">
        <f>VLOOKUP(TRIM(D1266)*1,CFOP!A:B,2,FALSE)</f>
        <v>Não</v>
      </c>
      <c r="F1266" s="1" t="s">
        <v>60</v>
      </c>
      <c r="G1266" s="3">
        <v>-186.19</v>
      </c>
      <c r="H1266" s="3">
        <v>240.95000000000002</v>
      </c>
      <c r="I1266" s="3">
        <v>43.37</v>
      </c>
      <c r="J1266" s="1" t="s">
        <v>61</v>
      </c>
      <c r="K1266" s="3">
        <v>0</v>
      </c>
      <c r="L1266" s="3">
        <v>0</v>
      </c>
      <c r="M1266" s="1" t="s">
        <v>31</v>
      </c>
      <c r="N1266" s="3">
        <v>154.75</v>
      </c>
      <c r="O1266" s="3">
        <v>23.21</v>
      </c>
      <c r="P1266" s="1" t="s">
        <v>62</v>
      </c>
      <c r="Q1266" s="3">
        <v>133.4</v>
      </c>
      <c r="R1266" s="3">
        <v>2.8000000000000003</v>
      </c>
      <c r="S1266" s="1" t="s">
        <v>32</v>
      </c>
      <c r="T1266" s="3">
        <v>133.4</v>
      </c>
      <c r="U1266" s="3">
        <v>12.870000000000001</v>
      </c>
      <c r="V1266" s="1" t="s">
        <v>32</v>
      </c>
      <c r="W1266" s="1" t="s">
        <v>33</v>
      </c>
      <c r="X1266" s="1" t="s">
        <v>90</v>
      </c>
      <c r="Y1266" s="1" t="s">
        <v>91</v>
      </c>
      <c r="Z1266" s="1" t="s">
        <v>2247</v>
      </c>
      <c r="AA1266" s="1" t="s">
        <v>2248</v>
      </c>
    </row>
    <row r="1267" spans="1:27" hidden="1" x14ac:dyDescent="0.25">
      <c r="A1267" s="1" t="s">
        <v>26</v>
      </c>
      <c r="B1267" s="1" t="s">
        <v>2222</v>
      </c>
      <c r="C1267" s="2">
        <v>42333</v>
      </c>
      <c r="D1267" s="1" t="s">
        <v>59</v>
      </c>
      <c r="E1267" s="7" t="str">
        <f>VLOOKUP(TRIM(D1267)*1,CFOP!A:B,2,FALSE)</f>
        <v>Não</v>
      </c>
      <c r="F1267" s="1" t="s">
        <v>60</v>
      </c>
      <c r="G1267" s="3">
        <v>-771.06999999999994</v>
      </c>
      <c r="H1267" s="3">
        <v>965.75</v>
      </c>
      <c r="I1267" s="3">
        <v>173.84</v>
      </c>
      <c r="J1267" s="1" t="s">
        <v>61</v>
      </c>
      <c r="K1267" s="3">
        <v>0</v>
      </c>
      <c r="L1267" s="3">
        <v>0</v>
      </c>
      <c r="M1267" s="1" t="s">
        <v>31</v>
      </c>
      <c r="N1267" s="3">
        <v>620.24</v>
      </c>
      <c r="O1267" s="3">
        <v>93.04</v>
      </c>
      <c r="P1267" s="1" t="s">
        <v>62</v>
      </c>
      <c r="Q1267" s="3">
        <v>534.69000000000005</v>
      </c>
      <c r="R1267" s="3">
        <v>11.23</v>
      </c>
      <c r="S1267" s="1" t="s">
        <v>32</v>
      </c>
      <c r="T1267" s="3">
        <v>534.69000000000005</v>
      </c>
      <c r="U1267" s="3">
        <v>51.6</v>
      </c>
      <c r="V1267" s="1" t="s">
        <v>32</v>
      </c>
      <c r="W1267" s="1" t="s">
        <v>33</v>
      </c>
      <c r="X1267" s="1" t="s">
        <v>90</v>
      </c>
      <c r="Y1267" s="1" t="s">
        <v>91</v>
      </c>
      <c r="Z1267" s="1" t="s">
        <v>2249</v>
      </c>
      <c r="AA1267" s="1" t="s">
        <v>2250</v>
      </c>
    </row>
    <row r="1268" spans="1:27" hidden="1" x14ac:dyDescent="0.25">
      <c r="A1268" s="1" t="s">
        <v>26</v>
      </c>
      <c r="B1268" s="1" t="s">
        <v>2222</v>
      </c>
      <c r="C1268" s="2">
        <v>42333</v>
      </c>
      <c r="D1268" s="1" t="s">
        <v>59</v>
      </c>
      <c r="E1268" s="7" t="str">
        <f>VLOOKUP(TRIM(D1268)*1,CFOP!A:B,2,FALSE)</f>
        <v>Não</v>
      </c>
      <c r="F1268" s="1" t="s">
        <v>60</v>
      </c>
      <c r="G1268" s="3">
        <v>-54.42</v>
      </c>
      <c r="H1268" s="3">
        <v>105.37</v>
      </c>
      <c r="I1268" s="3">
        <v>18.97</v>
      </c>
      <c r="J1268" s="1" t="s">
        <v>61</v>
      </c>
      <c r="K1268" s="3">
        <v>0</v>
      </c>
      <c r="L1268" s="3">
        <v>0</v>
      </c>
      <c r="M1268" s="1" t="s">
        <v>31</v>
      </c>
      <c r="N1268" s="3">
        <v>67.67</v>
      </c>
      <c r="O1268" s="3">
        <v>10.15</v>
      </c>
      <c r="P1268" s="1" t="s">
        <v>62</v>
      </c>
      <c r="Q1268" s="3">
        <v>58.34</v>
      </c>
      <c r="R1268" s="3">
        <v>1.23</v>
      </c>
      <c r="S1268" s="1" t="s">
        <v>32</v>
      </c>
      <c r="T1268" s="3">
        <v>58.34</v>
      </c>
      <c r="U1268" s="3">
        <v>5.63</v>
      </c>
      <c r="V1268" s="1" t="s">
        <v>32</v>
      </c>
      <c r="W1268" s="1" t="s">
        <v>33</v>
      </c>
      <c r="X1268" s="1" t="s">
        <v>90</v>
      </c>
      <c r="Y1268" s="1" t="s">
        <v>91</v>
      </c>
      <c r="Z1268" s="1" t="s">
        <v>2251</v>
      </c>
      <c r="AA1268" s="1" t="s">
        <v>2252</v>
      </c>
    </row>
    <row r="1269" spans="1:27" hidden="1" x14ac:dyDescent="0.25">
      <c r="A1269" s="1" t="s">
        <v>26</v>
      </c>
      <c r="B1269" s="1" t="s">
        <v>2222</v>
      </c>
      <c r="C1269" s="2">
        <v>42333</v>
      </c>
      <c r="D1269" s="1" t="s">
        <v>59</v>
      </c>
      <c r="E1269" s="7" t="str">
        <f>VLOOKUP(TRIM(D1269)*1,CFOP!A:B,2,FALSE)</f>
        <v>Não</v>
      </c>
      <c r="F1269" s="1" t="s">
        <v>60</v>
      </c>
      <c r="G1269" s="3">
        <v>-497.11</v>
      </c>
      <c r="H1269" s="3">
        <v>610.31000000000006</v>
      </c>
      <c r="I1269" s="3">
        <v>109.86</v>
      </c>
      <c r="J1269" s="1" t="s">
        <v>61</v>
      </c>
      <c r="K1269" s="3">
        <v>0</v>
      </c>
      <c r="L1269" s="3">
        <v>0</v>
      </c>
      <c r="M1269" s="1" t="s">
        <v>31</v>
      </c>
      <c r="N1269" s="3">
        <v>391.96000000000004</v>
      </c>
      <c r="O1269" s="3">
        <v>58.79</v>
      </c>
      <c r="P1269" s="1" t="s">
        <v>62</v>
      </c>
      <c r="Q1269" s="3">
        <v>337.90000000000003</v>
      </c>
      <c r="R1269" s="3">
        <v>7.1000000000000005</v>
      </c>
      <c r="S1269" s="1" t="s">
        <v>32</v>
      </c>
      <c r="T1269" s="3">
        <v>337.90000000000003</v>
      </c>
      <c r="U1269" s="3">
        <v>32.61</v>
      </c>
      <c r="V1269" s="1" t="s">
        <v>32</v>
      </c>
      <c r="W1269" s="1" t="s">
        <v>33</v>
      </c>
      <c r="X1269" s="1" t="s">
        <v>90</v>
      </c>
      <c r="Y1269" s="1" t="s">
        <v>91</v>
      </c>
      <c r="Z1269" s="1" t="s">
        <v>2253</v>
      </c>
      <c r="AA1269" s="1" t="s">
        <v>2254</v>
      </c>
    </row>
    <row r="1270" spans="1:27" hidden="1" x14ac:dyDescent="0.25">
      <c r="A1270" s="1" t="s">
        <v>26</v>
      </c>
      <c r="B1270" s="1" t="s">
        <v>2222</v>
      </c>
      <c r="C1270" s="2">
        <v>42333</v>
      </c>
      <c r="D1270" s="1" t="s">
        <v>59</v>
      </c>
      <c r="E1270" s="7" t="str">
        <f>VLOOKUP(TRIM(D1270)*1,CFOP!A:B,2,FALSE)</f>
        <v>Não</v>
      </c>
      <c r="F1270" s="1" t="s">
        <v>60</v>
      </c>
      <c r="G1270" s="3">
        <v>-508.64</v>
      </c>
      <c r="H1270" s="3">
        <v>677.56000000000006</v>
      </c>
      <c r="I1270" s="3">
        <v>121.96000000000001</v>
      </c>
      <c r="J1270" s="1" t="s">
        <v>61</v>
      </c>
      <c r="K1270" s="3">
        <v>0</v>
      </c>
      <c r="L1270" s="3">
        <v>0</v>
      </c>
      <c r="M1270" s="1" t="s">
        <v>31</v>
      </c>
      <c r="N1270" s="3">
        <v>435.16</v>
      </c>
      <c r="O1270" s="3">
        <v>65.27</v>
      </c>
      <c r="P1270" s="1" t="s">
        <v>62</v>
      </c>
      <c r="Q1270" s="3">
        <v>375.14</v>
      </c>
      <c r="R1270" s="3">
        <v>7.88</v>
      </c>
      <c r="S1270" s="1" t="s">
        <v>32</v>
      </c>
      <c r="T1270" s="3">
        <v>375.14</v>
      </c>
      <c r="U1270" s="3">
        <v>36.200000000000003</v>
      </c>
      <c r="V1270" s="1" t="s">
        <v>32</v>
      </c>
      <c r="W1270" s="1" t="s">
        <v>33</v>
      </c>
      <c r="X1270" s="1" t="s">
        <v>90</v>
      </c>
      <c r="Y1270" s="1" t="s">
        <v>91</v>
      </c>
      <c r="Z1270" s="1" t="s">
        <v>300</v>
      </c>
      <c r="AA1270" s="1" t="s">
        <v>301</v>
      </c>
    </row>
    <row r="1271" spans="1:27" hidden="1" x14ac:dyDescent="0.25">
      <c r="A1271" s="1" t="s">
        <v>26</v>
      </c>
      <c r="B1271" s="1" t="s">
        <v>2222</v>
      </c>
      <c r="C1271" s="2">
        <v>42333</v>
      </c>
      <c r="D1271" s="1" t="s">
        <v>59</v>
      </c>
      <c r="E1271" s="7" t="str">
        <f>VLOOKUP(TRIM(D1271)*1,CFOP!A:B,2,FALSE)</f>
        <v>Não</v>
      </c>
      <c r="F1271" s="1" t="s">
        <v>60</v>
      </c>
      <c r="G1271" s="3">
        <v>-806.29000000000008</v>
      </c>
      <c r="H1271" s="3">
        <v>1245.27</v>
      </c>
      <c r="I1271" s="3">
        <v>224.15</v>
      </c>
      <c r="J1271" s="1" t="s">
        <v>61</v>
      </c>
      <c r="K1271" s="3">
        <v>0</v>
      </c>
      <c r="L1271" s="3">
        <v>0</v>
      </c>
      <c r="M1271" s="1" t="s">
        <v>31</v>
      </c>
      <c r="N1271" s="3">
        <v>799.76</v>
      </c>
      <c r="O1271" s="3">
        <v>119.96000000000001</v>
      </c>
      <c r="P1271" s="1" t="s">
        <v>62</v>
      </c>
      <c r="Q1271" s="3">
        <v>689.44</v>
      </c>
      <c r="R1271" s="3">
        <v>14.48</v>
      </c>
      <c r="S1271" s="1" t="s">
        <v>32</v>
      </c>
      <c r="T1271" s="3">
        <v>689.44</v>
      </c>
      <c r="U1271" s="3">
        <v>66.53</v>
      </c>
      <c r="V1271" s="1" t="s">
        <v>32</v>
      </c>
      <c r="W1271" s="1" t="s">
        <v>33</v>
      </c>
      <c r="X1271" s="1" t="s">
        <v>90</v>
      </c>
      <c r="Y1271" s="1" t="s">
        <v>96</v>
      </c>
      <c r="Z1271" s="1" t="s">
        <v>1264</v>
      </c>
      <c r="AA1271" s="1" t="s">
        <v>1265</v>
      </c>
    </row>
    <row r="1272" spans="1:27" hidden="1" x14ac:dyDescent="0.25">
      <c r="A1272" s="1" t="s">
        <v>26</v>
      </c>
      <c r="B1272" s="1" t="s">
        <v>2222</v>
      </c>
      <c r="C1272" s="2">
        <v>42333</v>
      </c>
      <c r="D1272" s="1" t="s">
        <v>59</v>
      </c>
      <c r="E1272" s="7" t="str">
        <f>VLOOKUP(TRIM(D1272)*1,CFOP!A:B,2,FALSE)</f>
        <v>Não</v>
      </c>
      <c r="F1272" s="1" t="s">
        <v>60</v>
      </c>
      <c r="G1272" s="3">
        <v>-85.1</v>
      </c>
      <c r="H1272" s="3">
        <v>118.79</v>
      </c>
      <c r="I1272" s="3">
        <v>21.38</v>
      </c>
      <c r="J1272" s="1" t="s">
        <v>61</v>
      </c>
      <c r="K1272" s="3">
        <v>0</v>
      </c>
      <c r="L1272" s="3">
        <v>0</v>
      </c>
      <c r="M1272" s="1" t="s">
        <v>31</v>
      </c>
      <c r="N1272" s="3">
        <v>74.010000000000005</v>
      </c>
      <c r="O1272" s="3">
        <v>14.8</v>
      </c>
      <c r="P1272" s="1" t="s">
        <v>62</v>
      </c>
      <c r="Q1272" s="3">
        <v>62.71</v>
      </c>
      <c r="R1272" s="3">
        <v>1.32</v>
      </c>
      <c r="S1272" s="1" t="s">
        <v>32</v>
      </c>
      <c r="T1272" s="3">
        <v>62.71</v>
      </c>
      <c r="U1272" s="3">
        <v>6.05</v>
      </c>
      <c r="V1272" s="1" t="s">
        <v>32</v>
      </c>
      <c r="W1272" s="1" t="s">
        <v>33</v>
      </c>
      <c r="X1272" s="1" t="s">
        <v>90</v>
      </c>
      <c r="Y1272" s="1" t="s">
        <v>99</v>
      </c>
      <c r="Z1272" s="1" t="s">
        <v>2255</v>
      </c>
      <c r="AA1272" s="1" t="s">
        <v>2256</v>
      </c>
    </row>
    <row r="1273" spans="1:27" hidden="1" x14ac:dyDescent="0.25">
      <c r="A1273" s="1" t="s">
        <v>26</v>
      </c>
      <c r="B1273" s="1" t="s">
        <v>2222</v>
      </c>
      <c r="C1273" s="2">
        <v>42333</v>
      </c>
      <c r="D1273" s="1" t="s">
        <v>59</v>
      </c>
      <c r="E1273" s="7" t="str">
        <f>VLOOKUP(TRIM(D1273)*1,CFOP!A:B,2,FALSE)</f>
        <v>Não</v>
      </c>
      <c r="F1273" s="1" t="s">
        <v>60</v>
      </c>
      <c r="G1273" s="3">
        <v>-111.18</v>
      </c>
      <c r="H1273" s="3">
        <v>219</v>
      </c>
      <c r="I1273" s="3">
        <v>39.42</v>
      </c>
      <c r="J1273" s="1" t="s">
        <v>61</v>
      </c>
      <c r="K1273" s="3">
        <v>0</v>
      </c>
      <c r="L1273" s="3">
        <v>0</v>
      </c>
      <c r="M1273" s="1" t="s">
        <v>31</v>
      </c>
      <c r="N1273" s="3">
        <v>136.44</v>
      </c>
      <c r="O1273" s="3">
        <v>27.29</v>
      </c>
      <c r="P1273" s="1" t="s">
        <v>62</v>
      </c>
      <c r="Q1273" s="3">
        <v>115.63</v>
      </c>
      <c r="R1273" s="3">
        <v>2.4300000000000002</v>
      </c>
      <c r="S1273" s="1" t="s">
        <v>32</v>
      </c>
      <c r="T1273" s="3">
        <v>115.63</v>
      </c>
      <c r="U1273" s="3">
        <v>11.16</v>
      </c>
      <c r="V1273" s="1" t="s">
        <v>32</v>
      </c>
      <c r="W1273" s="1" t="s">
        <v>33</v>
      </c>
      <c r="X1273" s="1" t="s">
        <v>90</v>
      </c>
      <c r="Y1273" s="1" t="s">
        <v>99</v>
      </c>
      <c r="Z1273" s="1" t="s">
        <v>2257</v>
      </c>
      <c r="AA1273" s="1" t="s">
        <v>2258</v>
      </c>
    </row>
    <row r="1274" spans="1:27" hidden="1" x14ac:dyDescent="0.25">
      <c r="A1274" s="1" t="s">
        <v>26</v>
      </c>
      <c r="B1274" s="1" t="s">
        <v>2222</v>
      </c>
      <c r="C1274" s="2">
        <v>42333</v>
      </c>
      <c r="D1274" s="1" t="s">
        <v>59</v>
      </c>
      <c r="E1274" s="7" t="str">
        <f>VLOOKUP(TRIM(D1274)*1,CFOP!A:B,2,FALSE)</f>
        <v>Não</v>
      </c>
      <c r="F1274" s="1" t="s">
        <v>60</v>
      </c>
      <c r="G1274" s="3">
        <v>-527.47</v>
      </c>
      <c r="H1274" s="3">
        <v>801.73</v>
      </c>
      <c r="I1274" s="3">
        <v>144.31</v>
      </c>
      <c r="J1274" s="1" t="s">
        <v>61</v>
      </c>
      <c r="K1274" s="3">
        <v>0</v>
      </c>
      <c r="L1274" s="3">
        <v>0</v>
      </c>
      <c r="M1274" s="1" t="s">
        <v>31</v>
      </c>
      <c r="N1274" s="3">
        <v>514.9</v>
      </c>
      <c r="O1274" s="3">
        <v>77.239999999999995</v>
      </c>
      <c r="P1274" s="1" t="s">
        <v>62</v>
      </c>
      <c r="Q1274" s="3">
        <v>443.88</v>
      </c>
      <c r="R1274" s="3">
        <v>9.32</v>
      </c>
      <c r="S1274" s="1" t="s">
        <v>32</v>
      </c>
      <c r="T1274" s="3">
        <v>443.88</v>
      </c>
      <c r="U1274" s="3">
        <v>42.83</v>
      </c>
      <c r="V1274" s="1" t="s">
        <v>32</v>
      </c>
      <c r="W1274" s="1" t="s">
        <v>33</v>
      </c>
      <c r="X1274" s="1" t="s">
        <v>90</v>
      </c>
      <c r="Y1274" s="1" t="s">
        <v>91</v>
      </c>
      <c r="Z1274" s="1" t="s">
        <v>2259</v>
      </c>
      <c r="AA1274" s="1" t="s">
        <v>2260</v>
      </c>
    </row>
    <row r="1275" spans="1:27" hidden="1" x14ac:dyDescent="0.25">
      <c r="A1275" s="1" t="s">
        <v>26</v>
      </c>
      <c r="B1275" s="1" t="s">
        <v>2222</v>
      </c>
      <c r="C1275" s="2">
        <v>42333</v>
      </c>
      <c r="D1275" s="1" t="s">
        <v>59</v>
      </c>
      <c r="E1275" s="7" t="str">
        <f>VLOOKUP(TRIM(D1275)*1,CFOP!A:B,2,FALSE)</f>
        <v>Não</v>
      </c>
      <c r="F1275" s="1" t="s">
        <v>60</v>
      </c>
      <c r="G1275" s="3">
        <v>-61.199999999999996</v>
      </c>
      <c r="H1275" s="3">
        <v>113.54</v>
      </c>
      <c r="I1275" s="3">
        <v>20.440000000000001</v>
      </c>
      <c r="J1275" s="1" t="s">
        <v>61</v>
      </c>
      <c r="K1275" s="3">
        <v>0</v>
      </c>
      <c r="L1275" s="3">
        <v>0</v>
      </c>
      <c r="M1275" s="1" t="s">
        <v>31</v>
      </c>
      <c r="N1275" s="3">
        <v>72.92</v>
      </c>
      <c r="O1275" s="3">
        <v>10.94</v>
      </c>
      <c r="P1275" s="1" t="s">
        <v>62</v>
      </c>
      <c r="Q1275" s="3">
        <v>62.86</v>
      </c>
      <c r="R1275" s="3">
        <v>1.32</v>
      </c>
      <c r="S1275" s="1" t="s">
        <v>32</v>
      </c>
      <c r="T1275" s="3">
        <v>62.86</v>
      </c>
      <c r="U1275" s="3">
        <v>6.07</v>
      </c>
      <c r="V1275" s="1" t="s">
        <v>32</v>
      </c>
      <c r="W1275" s="1" t="s">
        <v>33</v>
      </c>
      <c r="X1275" s="1" t="s">
        <v>90</v>
      </c>
      <c r="Y1275" s="1" t="s">
        <v>91</v>
      </c>
      <c r="Z1275" s="1" t="s">
        <v>2261</v>
      </c>
      <c r="AA1275" s="1" t="s">
        <v>2262</v>
      </c>
    </row>
    <row r="1276" spans="1:27" hidden="1" x14ac:dyDescent="0.25">
      <c r="A1276" s="1" t="s">
        <v>26</v>
      </c>
      <c r="B1276" s="1" t="s">
        <v>2222</v>
      </c>
      <c r="C1276" s="2">
        <v>42333</v>
      </c>
      <c r="D1276" s="1" t="s">
        <v>59</v>
      </c>
      <c r="E1276" s="7" t="str">
        <f>VLOOKUP(TRIM(D1276)*1,CFOP!A:B,2,FALSE)</f>
        <v>Não</v>
      </c>
      <c r="F1276" s="1" t="s">
        <v>60</v>
      </c>
      <c r="G1276" s="3">
        <v>-2098.79</v>
      </c>
      <c r="H1276" s="3">
        <v>3131.01</v>
      </c>
      <c r="I1276" s="3">
        <v>563.58000000000004</v>
      </c>
      <c r="J1276" s="1" t="s">
        <v>61</v>
      </c>
      <c r="K1276" s="3">
        <v>0</v>
      </c>
      <c r="L1276" s="3">
        <v>0</v>
      </c>
      <c r="M1276" s="1" t="s">
        <v>31</v>
      </c>
      <c r="N1276" s="3">
        <v>2010.8500000000001</v>
      </c>
      <c r="O1276" s="3">
        <v>301.63</v>
      </c>
      <c r="P1276" s="1" t="s">
        <v>62</v>
      </c>
      <c r="Q1276" s="3">
        <v>1733.49</v>
      </c>
      <c r="R1276" s="3">
        <v>36.4</v>
      </c>
      <c r="S1276" s="1" t="s">
        <v>32</v>
      </c>
      <c r="T1276" s="3">
        <v>1733.49</v>
      </c>
      <c r="U1276" s="3">
        <v>167.28</v>
      </c>
      <c r="V1276" s="1" t="s">
        <v>32</v>
      </c>
      <c r="W1276" s="1" t="s">
        <v>33</v>
      </c>
      <c r="X1276" s="1" t="s">
        <v>90</v>
      </c>
      <c r="Y1276" s="1" t="s">
        <v>91</v>
      </c>
      <c r="Z1276" s="1" t="s">
        <v>2263</v>
      </c>
      <c r="AA1276" s="1" t="s">
        <v>2264</v>
      </c>
    </row>
    <row r="1277" spans="1:27" hidden="1" x14ac:dyDescent="0.25">
      <c r="A1277" s="1" t="s">
        <v>26</v>
      </c>
      <c r="B1277" s="1" t="s">
        <v>2222</v>
      </c>
      <c r="C1277" s="2">
        <v>42333</v>
      </c>
      <c r="D1277" s="1" t="s">
        <v>59</v>
      </c>
      <c r="E1277" s="7" t="str">
        <f>VLOOKUP(TRIM(D1277)*1,CFOP!A:B,2,FALSE)</f>
        <v>Não</v>
      </c>
      <c r="F1277" s="1" t="s">
        <v>60</v>
      </c>
      <c r="G1277" s="3">
        <v>-756.59</v>
      </c>
      <c r="H1277" s="3">
        <v>1377.31</v>
      </c>
      <c r="I1277" s="3">
        <v>247.92000000000002</v>
      </c>
      <c r="J1277" s="1" t="s">
        <v>61</v>
      </c>
      <c r="K1277" s="3">
        <v>0</v>
      </c>
      <c r="L1277" s="3">
        <v>0</v>
      </c>
      <c r="M1277" s="1" t="s">
        <v>31</v>
      </c>
      <c r="N1277" s="3">
        <v>959.73</v>
      </c>
      <c r="O1277" s="3">
        <v>47.99</v>
      </c>
      <c r="P1277" s="1" t="s">
        <v>62</v>
      </c>
      <c r="Q1277" s="3">
        <v>827.36</v>
      </c>
      <c r="R1277" s="3">
        <v>17.37</v>
      </c>
      <c r="S1277" s="1" t="s">
        <v>32</v>
      </c>
      <c r="T1277" s="3">
        <v>827.36</v>
      </c>
      <c r="U1277" s="3">
        <v>79.84</v>
      </c>
      <c r="V1277" s="1" t="s">
        <v>32</v>
      </c>
      <c r="W1277" s="1" t="s">
        <v>33</v>
      </c>
      <c r="X1277" s="1" t="s">
        <v>90</v>
      </c>
      <c r="Y1277" s="1" t="s">
        <v>192</v>
      </c>
      <c r="Z1277" s="1" t="s">
        <v>2265</v>
      </c>
      <c r="AA1277" s="1" t="s">
        <v>2266</v>
      </c>
    </row>
    <row r="1278" spans="1:27" hidden="1" x14ac:dyDescent="0.25">
      <c r="A1278" s="1" t="s">
        <v>26</v>
      </c>
      <c r="B1278" s="1" t="s">
        <v>2222</v>
      </c>
      <c r="C1278" s="2">
        <v>42333</v>
      </c>
      <c r="D1278" s="1" t="s">
        <v>59</v>
      </c>
      <c r="E1278" s="7" t="str">
        <f>VLOOKUP(TRIM(D1278)*1,CFOP!A:B,2,FALSE)</f>
        <v>Não</v>
      </c>
      <c r="F1278" s="1" t="s">
        <v>60</v>
      </c>
      <c r="G1278" s="3">
        <v>-281.68</v>
      </c>
      <c r="H1278" s="3">
        <v>483.71000000000004</v>
      </c>
      <c r="I1278" s="3">
        <v>87.070000000000007</v>
      </c>
      <c r="J1278" s="1" t="s">
        <v>61</v>
      </c>
      <c r="K1278" s="3">
        <v>0</v>
      </c>
      <c r="L1278" s="3">
        <v>0</v>
      </c>
      <c r="M1278" s="1" t="s">
        <v>31</v>
      </c>
      <c r="N1278" s="3">
        <v>310.66000000000003</v>
      </c>
      <c r="O1278" s="3">
        <v>46.6</v>
      </c>
      <c r="P1278" s="1" t="s">
        <v>62</v>
      </c>
      <c r="Q1278" s="3">
        <v>267.82</v>
      </c>
      <c r="R1278" s="3">
        <v>5.62</v>
      </c>
      <c r="S1278" s="1" t="s">
        <v>32</v>
      </c>
      <c r="T1278" s="3">
        <v>267.82</v>
      </c>
      <c r="U1278" s="3">
        <v>25.84</v>
      </c>
      <c r="V1278" s="1" t="s">
        <v>32</v>
      </c>
      <c r="W1278" s="1" t="s">
        <v>33</v>
      </c>
      <c r="X1278" s="1" t="s">
        <v>90</v>
      </c>
      <c r="Y1278" s="1" t="s">
        <v>2267</v>
      </c>
      <c r="Z1278" s="1" t="s">
        <v>2268</v>
      </c>
      <c r="AA1278" s="1" t="s">
        <v>2269</v>
      </c>
    </row>
    <row r="1279" spans="1:27" hidden="1" x14ac:dyDescent="0.25">
      <c r="A1279" s="1" t="s">
        <v>26</v>
      </c>
      <c r="B1279" s="1" t="s">
        <v>2222</v>
      </c>
      <c r="C1279" s="2">
        <v>42333</v>
      </c>
      <c r="D1279" s="1" t="s">
        <v>59</v>
      </c>
      <c r="E1279" s="7" t="str">
        <f>VLOOKUP(TRIM(D1279)*1,CFOP!A:B,2,FALSE)</f>
        <v>Não</v>
      </c>
      <c r="F1279" s="1" t="s">
        <v>60</v>
      </c>
      <c r="G1279" s="3">
        <v>-87.86</v>
      </c>
      <c r="H1279" s="3">
        <v>122.48</v>
      </c>
      <c r="I1279" s="3">
        <v>22.05</v>
      </c>
      <c r="J1279" s="1" t="s">
        <v>61</v>
      </c>
      <c r="K1279" s="3">
        <v>0</v>
      </c>
      <c r="L1279" s="3">
        <v>0</v>
      </c>
      <c r="M1279" s="1" t="s">
        <v>31</v>
      </c>
      <c r="N1279" s="3">
        <v>78.66</v>
      </c>
      <c r="O1279" s="3">
        <v>11.8</v>
      </c>
      <c r="P1279" s="1" t="s">
        <v>62</v>
      </c>
      <c r="Q1279" s="3">
        <v>67.81</v>
      </c>
      <c r="R1279" s="3">
        <v>1.42</v>
      </c>
      <c r="S1279" s="1" t="s">
        <v>32</v>
      </c>
      <c r="T1279" s="3">
        <v>67.81</v>
      </c>
      <c r="U1279" s="3">
        <v>6.54</v>
      </c>
      <c r="V1279" s="1" t="s">
        <v>32</v>
      </c>
      <c r="W1279" s="1" t="s">
        <v>33</v>
      </c>
      <c r="X1279" s="1" t="s">
        <v>90</v>
      </c>
      <c r="Y1279" s="1" t="s">
        <v>91</v>
      </c>
      <c r="Z1279" s="1" t="s">
        <v>2270</v>
      </c>
      <c r="AA1279" s="1" t="s">
        <v>2271</v>
      </c>
    </row>
    <row r="1280" spans="1:27" hidden="1" x14ac:dyDescent="0.25">
      <c r="A1280" s="1" t="s">
        <v>26</v>
      </c>
      <c r="B1280" s="1" t="s">
        <v>2222</v>
      </c>
      <c r="C1280" s="2">
        <v>42333</v>
      </c>
      <c r="D1280" s="1" t="s">
        <v>59</v>
      </c>
      <c r="E1280" s="7" t="str">
        <f>VLOOKUP(TRIM(D1280)*1,CFOP!A:B,2,FALSE)</f>
        <v>Não</v>
      </c>
      <c r="F1280" s="1" t="s">
        <v>60</v>
      </c>
      <c r="G1280" s="3">
        <v>-219.51000000000002</v>
      </c>
      <c r="H1280" s="3">
        <v>297.70999999999998</v>
      </c>
      <c r="I1280" s="3">
        <v>53.59</v>
      </c>
      <c r="J1280" s="1" t="s">
        <v>61</v>
      </c>
      <c r="K1280" s="3">
        <v>0</v>
      </c>
      <c r="L1280" s="3">
        <v>0</v>
      </c>
      <c r="M1280" s="1" t="s">
        <v>31</v>
      </c>
      <c r="N1280" s="3">
        <v>191.20000000000002</v>
      </c>
      <c r="O1280" s="3">
        <v>28.68</v>
      </c>
      <c r="P1280" s="1" t="s">
        <v>62</v>
      </c>
      <c r="Q1280" s="3">
        <v>164.83</v>
      </c>
      <c r="R1280" s="3">
        <v>3.46</v>
      </c>
      <c r="S1280" s="1" t="s">
        <v>32</v>
      </c>
      <c r="T1280" s="3">
        <v>164.83</v>
      </c>
      <c r="U1280" s="3">
        <v>15.91</v>
      </c>
      <c r="V1280" s="1" t="s">
        <v>32</v>
      </c>
      <c r="W1280" s="1" t="s">
        <v>33</v>
      </c>
      <c r="X1280" s="1" t="s">
        <v>90</v>
      </c>
      <c r="Y1280" s="1" t="s">
        <v>91</v>
      </c>
      <c r="Z1280" s="1" t="s">
        <v>2272</v>
      </c>
      <c r="AA1280" s="1" t="s">
        <v>2273</v>
      </c>
    </row>
    <row r="1281" spans="1:27" hidden="1" x14ac:dyDescent="0.25">
      <c r="A1281" s="1" t="s">
        <v>26</v>
      </c>
      <c r="B1281" s="1" t="s">
        <v>2222</v>
      </c>
      <c r="C1281" s="2">
        <v>42333</v>
      </c>
      <c r="D1281" s="1" t="s">
        <v>59</v>
      </c>
      <c r="E1281" s="7" t="str">
        <f>VLOOKUP(TRIM(D1281)*1,CFOP!A:B,2,FALSE)</f>
        <v>Não</v>
      </c>
      <c r="F1281" s="1" t="s">
        <v>60</v>
      </c>
      <c r="G1281" s="3">
        <v>-858.73</v>
      </c>
      <c r="H1281" s="3">
        <v>1052.1200000000001</v>
      </c>
      <c r="I1281" s="3">
        <v>189.38</v>
      </c>
      <c r="J1281" s="1" t="s">
        <v>61</v>
      </c>
      <c r="K1281" s="3">
        <v>0</v>
      </c>
      <c r="L1281" s="3">
        <v>0</v>
      </c>
      <c r="M1281" s="1" t="s">
        <v>31</v>
      </c>
      <c r="N1281" s="3">
        <v>675.71</v>
      </c>
      <c r="O1281" s="3">
        <v>101.36</v>
      </c>
      <c r="P1281" s="1" t="s">
        <v>62</v>
      </c>
      <c r="Q1281" s="3">
        <v>582.51</v>
      </c>
      <c r="R1281" s="3">
        <v>12.23</v>
      </c>
      <c r="S1281" s="1" t="s">
        <v>32</v>
      </c>
      <c r="T1281" s="3">
        <v>582.51</v>
      </c>
      <c r="U1281" s="3">
        <v>56.21</v>
      </c>
      <c r="V1281" s="1" t="s">
        <v>32</v>
      </c>
      <c r="W1281" s="1" t="s">
        <v>33</v>
      </c>
      <c r="X1281" s="1" t="s">
        <v>90</v>
      </c>
      <c r="Y1281" s="1" t="s">
        <v>91</v>
      </c>
      <c r="Z1281" s="1" t="s">
        <v>2274</v>
      </c>
      <c r="AA1281" s="1" t="s">
        <v>2275</v>
      </c>
    </row>
    <row r="1282" spans="1:27" hidden="1" x14ac:dyDescent="0.25">
      <c r="A1282" s="1" t="s">
        <v>26</v>
      </c>
      <c r="B1282" s="1" t="s">
        <v>2222</v>
      </c>
      <c r="C1282" s="2">
        <v>42333</v>
      </c>
      <c r="D1282" s="1" t="s">
        <v>59</v>
      </c>
      <c r="E1282" s="7" t="str">
        <f>VLOOKUP(TRIM(D1282)*1,CFOP!A:B,2,FALSE)</f>
        <v>Não</v>
      </c>
      <c r="F1282" s="1" t="s">
        <v>60</v>
      </c>
      <c r="G1282" s="3">
        <v>-102.42</v>
      </c>
      <c r="H1282" s="3">
        <v>135.21</v>
      </c>
      <c r="I1282" s="3">
        <v>24.34</v>
      </c>
      <c r="J1282" s="1" t="s">
        <v>61</v>
      </c>
      <c r="K1282" s="3">
        <v>0</v>
      </c>
      <c r="L1282" s="3">
        <v>0</v>
      </c>
      <c r="M1282" s="1" t="s">
        <v>31</v>
      </c>
      <c r="N1282" s="3">
        <v>86.83</v>
      </c>
      <c r="O1282" s="3">
        <v>13.030000000000001</v>
      </c>
      <c r="P1282" s="1" t="s">
        <v>62</v>
      </c>
      <c r="Q1282" s="3">
        <v>74.86</v>
      </c>
      <c r="R1282" s="3">
        <v>1.57</v>
      </c>
      <c r="S1282" s="1" t="s">
        <v>32</v>
      </c>
      <c r="T1282" s="3">
        <v>74.86</v>
      </c>
      <c r="U1282" s="3">
        <v>7.22</v>
      </c>
      <c r="V1282" s="1" t="s">
        <v>32</v>
      </c>
      <c r="W1282" s="1" t="s">
        <v>33</v>
      </c>
      <c r="X1282" s="1" t="s">
        <v>90</v>
      </c>
      <c r="Y1282" s="1" t="s">
        <v>91</v>
      </c>
      <c r="Z1282" s="1" t="s">
        <v>2276</v>
      </c>
      <c r="AA1282" s="1" t="s">
        <v>2277</v>
      </c>
    </row>
    <row r="1283" spans="1:27" hidden="1" x14ac:dyDescent="0.25">
      <c r="A1283" s="1" t="s">
        <v>26</v>
      </c>
      <c r="B1283" s="1" t="s">
        <v>2222</v>
      </c>
      <c r="C1283" s="2">
        <v>42333</v>
      </c>
      <c r="D1283" s="1" t="s">
        <v>59</v>
      </c>
      <c r="E1283" s="7" t="str">
        <f>VLOOKUP(TRIM(D1283)*1,CFOP!A:B,2,FALSE)</f>
        <v>Não</v>
      </c>
      <c r="F1283" s="1" t="s">
        <v>60</v>
      </c>
      <c r="G1283" s="3">
        <v>-192.9</v>
      </c>
      <c r="H1283" s="3">
        <v>251.66</v>
      </c>
      <c r="I1283" s="3">
        <v>45.300000000000004</v>
      </c>
      <c r="J1283" s="1" t="s">
        <v>61</v>
      </c>
      <c r="K1283" s="3">
        <v>0</v>
      </c>
      <c r="L1283" s="3">
        <v>0</v>
      </c>
      <c r="M1283" s="1" t="s">
        <v>31</v>
      </c>
      <c r="N1283" s="3">
        <v>161.62</v>
      </c>
      <c r="O1283" s="3">
        <v>24.240000000000002</v>
      </c>
      <c r="P1283" s="1" t="s">
        <v>62</v>
      </c>
      <c r="Q1283" s="3">
        <v>139.34</v>
      </c>
      <c r="R1283" s="3">
        <v>2.93</v>
      </c>
      <c r="S1283" s="1" t="s">
        <v>32</v>
      </c>
      <c r="T1283" s="3">
        <v>139.34</v>
      </c>
      <c r="U1283" s="3">
        <v>13.450000000000001</v>
      </c>
      <c r="V1283" s="1" t="s">
        <v>32</v>
      </c>
      <c r="W1283" s="1" t="s">
        <v>33</v>
      </c>
      <c r="X1283" s="1" t="s">
        <v>90</v>
      </c>
      <c r="Y1283" s="1" t="s">
        <v>91</v>
      </c>
      <c r="Z1283" s="1" t="s">
        <v>2278</v>
      </c>
      <c r="AA1283" s="1" t="s">
        <v>2279</v>
      </c>
    </row>
    <row r="1284" spans="1:27" hidden="1" x14ac:dyDescent="0.25">
      <c r="A1284" s="1" t="s">
        <v>26</v>
      </c>
      <c r="B1284" s="1" t="s">
        <v>2222</v>
      </c>
      <c r="C1284" s="2">
        <v>42333</v>
      </c>
      <c r="D1284" s="1" t="s">
        <v>59</v>
      </c>
      <c r="E1284" s="7" t="str">
        <f>VLOOKUP(TRIM(D1284)*1,CFOP!A:B,2,FALSE)</f>
        <v>Não</v>
      </c>
      <c r="F1284" s="1" t="s">
        <v>60</v>
      </c>
      <c r="G1284" s="3">
        <v>-371.45</v>
      </c>
      <c r="H1284" s="3">
        <v>514.02</v>
      </c>
      <c r="I1284" s="3">
        <v>92.52</v>
      </c>
      <c r="J1284" s="1" t="s">
        <v>61</v>
      </c>
      <c r="K1284" s="3">
        <v>0</v>
      </c>
      <c r="L1284" s="3">
        <v>0</v>
      </c>
      <c r="M1284" s="1" t="s">
        <v>31</v>
      </c>
      <c r="N1284" s="3">
        <v>330.12</v>
      </c>
      <c r="O1284" s="3">
        <v>49.52</v>
      </c>
      <c r="P1284" s="1" t="s">
        <v>62</v>
      </c>
      <c r="Q1284" s="3">
        <v>284.59000000000003</v>
      </c>
      <c r="R1284" s="3">
        <v>5.98</v>
      </c>
      <c r="S1284" s="1" t="s">
        <v>32</v>
      </c>
      <c r="T1284" s="3">
        <v>284.59000000000003</v>
      </c>
      <c r="U1284" s="3">
        <v>27.46</v>
      </c>
      <c r="V1284" s="1" t="s">
        <v>32</v>
      </c>
      <c r="W1284" s="1" t="s">
        <v>33</v>
      </c>
      <c r="X1284" s="1" t="s">
        <v>90</v>
      </c>
      <c r="Y1284" s="1" t="s">
        <v>91</v>
      </c>
      <c r="Z1284" s="1" t="s">
        <v>2280</v>
      </c>
      <c r="AA1284" s="1" t="s">
        <v>2281</v>
      </c>
    </row>
    <row r="1285" spans="1:27" hidden="1" x14ac:dyDescent="0.25">
      <c r="A1285" s="1" t="s">
        <v>26</v>
      </c>
      <c r="B1285" s="1" t="s">
        <v>2222</v>
      </c>
      <c r="C1285" s="2">
        <v>42333</v>
      </c>
      <c r="D1285" s="1" t="s">
        <v>59</v>
      </c>
      <c r="E1285" s="7" t="str">
        <f>VLOOKUP(TRIM(D1285)*1,CFOP!A:B,2,FALSE)</f>
        <v>Não</v>
      </c>
      <c r="F1285" s="1" t="s">
        <v>60</v>
      </c>
      <c r="G1285" s="3">
        <v>-179.79000000000002</v>
      </c>
      <c r="H1285" s="3">
        <v>266.49</v>
      </c>
      <c r="I1285" s="3">
        <v>47.97</v>
      </c>
      <c r="J1285" s="1" t="s">
        <v>61</v>
      </c>
      <c r="K1285" s="3">
        <v>0</v>
      </c>
      <c r="L1285" s="3">
        <v>0</v>
      </c>
      <c r="M1285" s="1" t="s">
        <v>31</v>
      </c>
      <c r="N1285" s="3">
        <v>171.15</v>
      </c>
      <c r="O1285" s="3">
        <v>25.67</v>
      </c>
      <c r="P1285" s="1" t="s">
        <v>62</v>
      </c>
      <c r="Q1285" s="3">
        <v>147.54</v>
      </c>
      <c r="R1285" s="3">
        <v>3.1</v>
      </c>
      <c r="S1285" s="1" t="s">
        <v>32</v>
      </c>
      <c r="T1285" s="3">
        <v>147.54</v>
      </c>
      <c r="U1285" s="3">
        <v>14.24</v>
      </c>
      <c r="V1285" s="1" t="s">
        <v>32</v>
      </c>
      <c r="W1285" s="1" t="s">
        <v>33</v>
      </c>
      <c r="X1285" s="1" t="s">
        <v>90</v>
      </c>
      <c r="Y1285" s="1" t="s">
        <v>91</v>
      </c>
      <c r="Z1285" s="1" t="s">
        <v>2282</v>
      </c>
      <c r="AA1285" s="1" t="s">
        <v>2283</v>
      </c>
    </row>
    <row r="1286" spans="1:27" hidden="1" x14ac:dyDescent="0.25">
      <c r="A1286" s="1" t="s">
        <v>26</v>
      </c>
      <c r="B1286" s="1" t="s">
        <v>2222</v>
      </c>
      <c r="C1286" s="2">
        <v>42333</v>
      </c>
      <c r="D1286" s="1" t="s">
        <v>59</v>
      </c>
      <c r="E1286" s="7" t="str">
        <f>VLOOKUP(TRIM(D1286)*1,CFOP!A:B,2,FALSE)</f>
        <v>Não</v>
      </c>
      <c r="F1286" s="1" t="s">
        <v>60</v>
      </c>
      <c r="G1286" s="3">
        <v>-101.89</v>
      </c>
      <c r="H1286" s="3">
        <v>148.57</v>
      </c>
      <c r="I1286" s="3">
        <v>26.740000000000002</v>
      </c>
      <c r="J1286" s="1" t="s">
        <v>61</v>
      </c>
      <c r="K1286" s="3">
        <v>0</v>
      </c>
      <c r="L1286" s="3">
        <v>0</v>
      </c>
      <c r="M1286" s="1" t="s">
        <v>31</v>
      </c>
      <c r="N1286" s="3">
        <v>95.42</v>
      </c>
      <c r="O1286" s="3">
        <v>14.31</v>
      </c>
      <c r="P1286" s="1" t="s">
        <v>62</v>
      </c>
      <c r="Q1286" s="3">
        <v>82.26</v>
      </c>
      <c r="R1286" s="3">
        <v>1.73</v>
      </c>
      <c r="S1286" s="1" t="s">
        <v>32</v>
      </c>
      <c r="T1286" s="3">
        <v>82.26</v>
      </c>
      <c r="U1286" s="3">
        <v>7.94</v>
      </c>
      <c r="V1286" s="1" t="s">
        <v>32</v>
      </c>
      <c r="W1286" s="1" t="s">
        <v>33</v>
      </c>
      <c r="X1286" s="1" t="s">
        <v>90</v>
      </c>
      <c r="Y1286" s="1" t="s">
        <v>91</v>
      </c>
      <c r="Z1286" s="1" t="s">
        <v>1290</v>
      </c>
      <c r="AA1286" s="1" t="s">
        <v>1291</v>
      </c>
    </row>
    <row r="1287" spans="1:27" hidden="1" x14ac:dyDescent="0.25">
      <c r="A1287" s="1" t="s">
        <v>26</v>
      </c>
      <c r="B1287" s="1" t="s">
        <v>2222</v>
      </c>
      <c r="C1287" s="2">
        <v>42333</v>
      </c>
      <c r="D1287" s="1" t="s">
        <v>59</v>
      </c>
      <c r="E1287" s="7" t="str">
        <f>VLOOKUP(TRIM(D1287)*1,CFOP!A:B,2,FALSE)</f>
        <v>Não</v>
      </c>
      <c r="F1287" s="1" t="s">
        <v>60</v>
      </c>
      <c r="G1287" s="3">
        <v>-321.43</v>
      </c>
      <c r="H1287" s="3">
        <v>424.01</v>
      </c>
      <c r="I1287" s="3">
        <v>76.320000000000007</v>
      </c>
      <c r="J1287" s="1" t="s">
        <v>61</v>
      </c>
      <c r="K1287" s="3">
        <v>0</v>
      </c>
      <c r="L1287" s="3">
        <v>0</v>
      </c>
      <c r="M1287" s="1" t="s">
        <v>31</v>
      </c>
      <c r="N1287" s="3">
        <v>272.32</v>
      </c>
      <c r="O1287" s="3">
        <v>40.85</v>
      </c>
      <c r="P1287" s="1" t="s">
        <v>62</v>
      </c>
      <c r="Q1287" s="3">
        <v>234.75</v>
      </c>
      <c r="R1287" s="3">
        <v>4.93</v>
      </c>
      <c r="S1287" s="1" t="s">
        <v>32</v>
      </c>
      <c r="T1287" s="3">
        <v>234.75</v>
      </c>
      <c r="U1287" s="3">
        <v>22.650000000000002</v>
      </c>
      <c r="V1287" s="1" t="s">
        <v>32</v>
      </c>
      <c r="W1287" s="1" t="s">
        <v>33</v>
      </c>
      <c r="X1287" s="1" t="s">
        <v>90</v>
      </c>
      <c r="Y1287" s="1" t="s">
        <v>91</v>
      </c>
      <c r="Z1287" s="1" t="s">
        <v>1787</v>
      </c>
      <c r="AA1287" s="1" t="s">
        <v>1788</v>
      </c>
    </row>
    <row r="1288" spans="1:27" hidden="1" x14ac:dyDescent="0.25">
      <c r="A1288" s="1" t="s">
        <v>26</v>
      </c>
      <c r="B1288" s="1" t="s">
        <v>2222</v>
      </c>
      <c r="C1288" s="2">
        <v>42333</v>
      </c>
      <c r="D1288" s="1" t="s">
        <v>59</v>
      </c>
      <c r="E1288" s="7" t="str">
        <f>VLOOKUP(TRIM(D1288)*1,CFOP!A:B,2,FALSE)</f>
        <v>Não</v>
      </c>
      <c r="F1288" s="1" t="s">
        <v>60</v>
      </c>
      <c r="G1288" s="3">
        <v>-218.13</v>
      </c>
      <c r="H1288" s="3">
        <v>344.83</v>
      </c>
      <c r="I1288" s="3">
        <v>62.07</v>
      </c>
      <c r="J1288" s="1" t="s">
        <v>61</v>
      </c>
      <c r="K1288" s="3">
        <v>0</v>
      </c>
      <c r="L1288" s="3">
        <v>0</v>
      </c>
      <c r="M1288" s="1" t="s">
        <v>31</v>
      </c>
      <c r="N1288" s="3">
        <v>214.84</v>
      </c>
      <c r="O1288" s="3">
        <v>42.97</v>
      </c>
      <c r="P1288" s="1" t="s">
        <v>62</v>
      </c>
      <c r="Q1288" s="3">
        <v>182.07</v>
      </c>
      <c r="R1288" s="3">
        <v>3.8200000000000003</v>
      </c>
      <c r="S1288" s="1" t="s">
        <v>32</v>
      </c>
      <c r="T1288" s="3">
        <v>182.07</v>
      </c>
      <c r="U1288" s="3">
        <v>17.57</v>
      </c>
      <c r="V1288" s="1" t="s">
        <v>32</v>
      </c>
      <c r="W1288" s="1" t="s">
        <v>33</v>
      </c>
      <c r="X1288" s="1" t="s">
        <v>90</v>
      </c>
      <c r="Y1288" s="1" t="s">
        <v>99</v>
      </c>
      <c r="Z1288" s="1" t="s">
        <v>1227</v>
      </c>
      <c r="AA1288" s="1" t="s">
        <v>1228</v>
      </c>
    </row>
    <row r="1289" spans="1:27" hidden="1" x14ac:dyDescent="0.25">
      <c r="A1289" s="1" t="s">
        <v>26</v>
      </c>
      <c r="B1289" s="1" t="s">
        <v>2222</v>
      </c>
      <c r="C1289" s="2">
        <v>42333</v>
      </c>
      <c r="D1289" s="1" t="s">
        <v>59</v>
      </c>
      <c r="E1289" s="7" t="str">
        <f>VLOOKUP(TRIM(D1289)*1,CFOP!A:B,2,FALSE)</f>
        <v>Não</v>
      </c>
      <c r="F1289" s="1" t="s">
        <v>60</v>
      </c>
      <c r="G1289" s="3">
        <v>-266.08</v>
      </c>
      <c r="H1289" s="3">
        <v>354.69</v>
      </c>
      <c r="I1289" s="3">
        <v>63.84</v>
      </c>
      <c r="J1289" s="1" t="s">
        <v>61</v>
      </c>
      <c r="K1289" s="3">
        <v>0</v>
      </c>
      <c r="L1289" s="3">
        <v>0</v>
      </c>
      <c r="M1289" s="1" t="s">
        <v>31</v>
      </c>
      <c r="N1289" s="3">
        <v>227.81</v>
      </c>
      <c r="O1289" s="3">
        <v>34.17</v>
      </c>
      <c r="P1289" s="1" t="s">
        <v>62</v>
      </c>
      <c r="Q1289" s="3">
        <v>196.38</v>
      </c>
      <c r="R1289" s="3">
        <v>4.12</v>
      </c>
      <c r="S1289" s="1" t="s">
        <v>32</v>
      </c>
      <c r="T1289" s="3">
        <v>196.38</v>
      </c>
      <c r="U1289" s="3">
        <v>18.95</v>
      </c>
      <c r="V1289" s="1" t="s">
        <v>32</v>
      </c>
      <c r="W1289" s="1" t="s">
        <v>33</v>
      </c>
      <c r="X1289" s="1" t="s">
        <v>90</v>
      </c>
      <c r="Y1289" s="1" t="s">
        <v>91</v>
      </c>
      <c r="Z1289" s="1" t="s">
        <v>2284</v>
      </c>
      <c r="AA1289" s="1" t="s">
        <v>2285</v>
      </c>
    </row>
    <row r="1290" spans="1:27" hidden="1" x14ac:dyDescent="0.25">
      <c r="A1290" s="1" t="s">
        <v>26</v>
      </c>
      <c r="B1290" s="1" t="s">
        <v>2222</v>
      </c>
      <c r="C1290" s="2">
        <v>42333</v>
      </c>
      <c r="D1290" s="1" t="s">
        <v>59</v>
      </c>
      <c r="E1290" s="7" t="str">
        <f>VLOOKUP(TRIM(D1290)*1,CFOP!A:B,2,FALSE)</f>
        <v>Não</v>
      </c>
      <c r="F1290" s="1" t="s">
        <v>60</v>
      </c>
      <c r="G1290" s="3">
        <v>-299.03999999999996</v>
      </c>
      <c r="H1290" s="3">
        <v>412.79</v>
      </c>
      <c r="I1290" s="3">
        <v>74.3</v>
      </c>
      <c r="J1290" s="1" t="s">
        <v>61</v>
      </c>
      <c r="K1290" s="3">
        <v>0</v>
      </c>
      <c r="L1290" s="3">
        <v>0</v>
      </c>
      <c r="M1290" s="1" t="s">
        <v>31</v>
      </c>
      <c r="N1290" s="3">
        <v>265.11</v>
      </c>
      <c r="O1290" s="3">
        <v>39.770000000000003</v>
      </c>
      <c r="P1290" s="1" t="s">
        <v>62</v>
      </c>
      <c r="Q1290" s="3">
        <v>228.54</v>
      </c>
      <c r="R1290" s="3">
        <v>4.8</v>
      </c>
      <c r="S1290" s="1" t="s">
        <v>32</v>
      </c>
      <c r="T1290" s="3">
        <v>228.54</v>
      </c>
      <c r="U1290" s="3">
        <v>22.05</v>
      </c>
      <c r="V1290" s="1" t="s">
        <v>32</v>
      </c>
      <c r="W1290" s="1" t="s">
        <v>33</v>
      </c>
      <c r="X1290" s="1" t="s">
        <v>90</v>
      </c>
      <c r="Y1290" s="1" t="s">
        <v>91</v>
      </c>
      <c r="Z1290" s="1" t="s">
        <v>2286</v>
      </c>
      <c r="AA1290" s="1" t="s">
        <v>2287</v>
      </c>
    </row>
    <row r="1291" spans="1:27" hidden="1" x14ac:dyDescent="0.25">
      <c r="A1291" s="1" t="s">
        <v>26</v>
      </c>
      <c r="B1291" s="1" t="s">
        <v>2222</v>
      </c>
      <c r="C1291" s="2">
        <v>42333</v>
      </c>
      <c r="D1291" s="1" t="s">
        <v>59</v>
      </c>
      <c r="E1291" s="7" t="str">
        <f>VLOOKUP(TRIM(D1291)*1,CFOP!A:B,2,FALSE)</f>
        <v>Não</v>
      </c>
      <c r="F1291" s="1" t="s">
        <v>60</v>
      </c>
      <c r="G1291" s="3">
        <v>-2007.2</v>
      </c>
      <c r="H1291" s="3">
        <v>2916.11</v>
      </c>
      <c r="I1291" s="3">
        <v>524.9</v>
      </c>
      <c r="J1291" s="1" t="s">
        <v>61</v>
      </c>
      <c r="K1291" s="3">
        <v>0</v>
      </c>
      <c r="L1291" s="3">
        <v>0</v>
      </c>
      <c r="M1291" s="1" t="s">
        <v>31</v>
      </c>
      <c r="N1291" s="3">
        <v>1872.83</v>
      </c>
      <c r="O1291" s="3">
        <v>280.93</v>
      </c>
      <c r="P1291" s="1" t="s">
        <v>62</v>
      </c>
      <c r="Q1291" s="3">
        <v>1614.52</v>
      </c>
      <c r="R1291" s="3">
        <v>33.9</v>
      </c>
      <c r="S1291" s="1" t="s">
        <v>32</v>
      </c>
      <c r="T1291" s="3">
        <v>1614.52</v>
      </c>
      <c r="U1291" s="3">
        <v>155.80000000000001</v>
      </c>
      <c r="V1291" s="1" t="s">
        <v>32</v>
      </c>
      <c r="W1291" s="1" t="s">
        <v>33</v>
      </c>
      <c r="X1291" s="1" t="s">
        <v>90</v>
      </c>
      <c r="Y1291" s="1" t="s">
        <v>91</v>
      </c>
      <c r="Z1291" s="1" t="s">
        <v>304</v>
      </c>
      <c r="AA1291" s="1" t="s">
        <v>305</v>
      </c>
    </row>
    <row r="1292" spans="1:27" hidden="1" x14ac:dyDescent="0.25">
      <c r="A1292" s="1" t="s">
        <v>26</v>
      </c>
      <c r="B1292" s="1" t="s">
        <v>2222</v>
      </c>
      <c r="C1292" s="2">
        <v>42333</v>
      </c>
      <c r="D1292" s="1" t="s">
        <v>59</v>
      </c>
      <c r="E1292" s="7" t="str">
        <f>VLOOKUP(TRIM(D1292)*1,CFOP!A:B,2,FALSE)</f>
        <v>Não</v>
      </c>
      <c r="F1292" s="1" t="s">
        <v>60</v>
      </c>
      <c r="G1292" s="3">
        <v>-710.38</v>
      </c>
      <c r="H1292" s="3">
        <v>1007.23</v>
      </c>
      <c r="I1292" s="3">
        <v>181.3</v>
      </c>
      <c r="J1292" s="1" t="s">
        <v>61</v>
      </c>
      <c r="K1292" s="3">
        <v>0</v>
      </c>
      <c r="L1292" s="3">
        <v>0</v>
      </c>
      <c r="M1292" s="1" t="s">
        <v>31</v>
      </c>
      <c r="N1292" s="3">
        <v>646.89</v>
      </c>
      <c r="O1292" s="3">
        <v>97.03</v>
      </c>
      <c r="P1292" s="1" t="s">
        <v>62</v>
      </c>
      <c r="Q1292" s="3">
        <v>557.66</v>
      </c>
      <c r="R1292" s="3">
        <v>11.71</v>
      </c>
      <c r="S1292" s="1" t="s">
        <v>32</v>
      </c>
      <c r="T1292" s="3">
        <v>557.66</v>
      </c>
      <c r="U1292" s="3">
        <v>53.81</v>
      </c>
      <c r="V1292" s="1" t="s">
        <v>32</v>
      </c>
      <c r="W1292" s="1" t="s">
        <v>33</v>
      </c>
      <c r="X1292" s="1" t="s">
        <v>90</v>
      </c>
      <c r="Y1292" s="1" t="s">
        <v>91</v>
      </c>
      <c r="Z1292" s="1" t="s">
        <v>1739</v>
      </c>
      <c r="AA1292" s="1" t="s">
        <v>1740</v>
      </c>
    </row>
    <row r="1293" spans="1:27" hidden="1" x14ac:dyDescent="0.25">
      <c r="A1293" s="1" t="s">
        <v>26</v>
      </c>
      <c r="B1293" s="1" t="s">
        <v>2222</v>
      </c>
      <c r="C1293" s="2">
        <v>42333</v>
      </c>
      <c r="D1293" s="1" t="s">
        <v>59</v>
      </c>
      <c r="E1293" s="7" t="str">
        <f>VLOOKUP(TRIM(D1293)*1,CFOP!A:B,2,FALSE)</f>
        <v>Não</v>
      </c>
      <c r="F1293" s="1" t="s">
        <v>60</v>
      </c>
      <c r="G1293" s="3">
        <v>-170.94</v>
      </c>
      <c r="H1293" s="3">
        <v>235.70000000000002</v>
      </c>
      <c r="I1293" s="3">
        <v>42.43</v>
      </c>
      <c r="J1293" s="1" t="s">
        <v>61</v>
      </c>
      <c r="K1293" s="3">
        <v>0</v>
      </c>
      <c r="L1293" s="3">
        <v>0</v>
      </c>
      <c r="M1293" s="1" t="s">
        <v>31</v>
      </c>
      <c r="N1293" s="3">
        <v>151.37</v>
      </c>
      <c r="O1293" s="3">
        <v>22.71</v>
      </c>
      <c r="P1293" s="1" t="s">
        <v>62</v>
      </c>
      <c r="Q1293" s="3">
        <v>130.49</v>
      </c>
      <c r="R1293" s="3">
        <v>2.74</v>
      </c>
      <c r="S1293" s="1" t="s">
        <v>32</v>
      </c>
      <c r="T1293" s="3">
        <v>130.49</v>
      </c>
      <c r="U1293" s="3">
        <v>12.59</v>
      </c>
      <c r="V1293" s="1" t="s">
        <v>32</v>
      </c>
      <c r="W1293" s="1" t="s">
        <v>33</v>
      </c>
      <c r="X1293" s="1" t="s">
        <v>90</v>
      </c>
      <c r="Y1293" s="1" t="s">
        <v>91</v>
      </c>
      <c r="Z1293" s="1" t="s">
        <v>1197</v>
      </c>
      <c r="AA1293" s="1" t="s">
        <v>1198</v>
      </c>
    </row>
    <row r="1294" spans="1:27" hidden="1" x14ac:dyDescent="0.25">
      <c r="A1294" s="1" t="s">
        <v>26</v>
      </c>
      <c r="B1294" s="1" t="s">
        <v>2222</v>
      </c>
      <c r="C1294" s="2">
        <v>42333</v>
      </c>
      <c r="D1294" s="1" t="s">
        <v>59</v>
      </c>
      <c r="E1294" s="7" t="str">
        <f>VLOOKUP(TRIM(D1294)*1,CFOP!A:B,2,FALSE)</f>
        <v>Não</v>
      </c>
      <c r="F1294" s="1" t="s">
        <v>60</v>
      </c>
      <c r="G1294" s="3">
        <v>-191.33</v>
      </c>
      <c r="H1294" s="3">
        <v>243.75</v>
      </c>
      <c r="I1294" s="3">
        <v>43.88</v>
      </c>
      <c r="J1294" s="1" t="s">
        <v>61</v>
      </c>
      <c r="K1294" s="3">
        <v>0</v>
      </c>
      <c r="L1294" s="3">
        <v>0</v>
      </c>
      <c r="M1294" s="1" t="s">
        <v>31</v>
      </c>
      <c r="N1294" s="3">
        <v>156.27000000000001</v>
      </c>
      <c r="O1294" s="3">
        <v>23.44</v>
      </c>
      <c r="P1294" s="1" t="s">
        <v>62</v>
      </c>
      <c r="Q1294" s="3">
        <v>137.09</v>
      </c>
      <c r="R1294" s="3">
        <v>2.88</v>
      </c>
      <c r="S1294" s="1" t="s">
        <v>32</v>
      </c>
      <c r="T1294" s="3">
        <v>137.09</v>
      </c>
      <c r="U1294" s="3">
        <v>13.23</v>
      </c>
      <c r="V1294" s="1" t="s">
        <v>32</v>
      </c>
      <c r="W1294" s="1" t="s">
        <v>33</v>
      </c>
      <c r="X1294" s="1" t="s">
        <v>90</v>
      </c>
      <c r="Y1294" s="1" t="s">
        <v>2288</v>
      </c>
      <c r="Z1294" s="1" t="s">
        <v>2289</v>
      </c>
      <c r="AA1294" s="1" t="s">
        <v>2290</v>
      </c>
    </row>
    <row r="1295" spans="1:27" hidden="1" x14ac:dyDescent="0.25">
      <c r="A1295" s="1" t="s">
        <v>26</v>
      </c>
      <c r="B1295" s="1" t="s">
        <v>2222</v>
      </c>
      <c r="C1295" s="2">
        <v>42333</v>
      </c>
      <c r="D1295" s="1" t="s">
        <v>59</v>
      </c>
      <c r="E1295" s="7" t="str">
        <f>VLOOKUP(TRIM(D1295)*1,CFOP!A:B,2,FALSE)</f>
        <v>Não</v>
      </c>
      <c r="F1295" s="1" t="s">
        <v>60</v>
      </c>
      <c r="G1295" s="3">
        <v>-57.35</v>
      </c>
      <c r="H1295" s="3">
        <v>108.91</v>
      </c>
      <c r="I1295" s="3">
        <v>19.600000000000001</v>
      </c>
      <c r="J1295" s="1" t="s">
        <v>61</v>
      </c>
      <c r="K1295" s="3">
        <v>0</v>
      </c>
      <c r="L1295" s="3">
        <v>0</v>
      </c>
      <c r="M1295" s="1" t="s">
        <v>31</v>
      </c>
      <c r="N1295" s="3">
        <v>69.95</v>
      </c>
      <c r="O1295" s="3">
        <v>10.49</v>
      </c>
      <c r="P1295" s="1" t="s">
        <v>62</v>
      </c>
      <c r="Q1295" s="3">
        <v>60.29</v>
      </c>
      <c r="R1295" s="3">
        <v>1.27</v>
      </c>
      <c r="S1295" s="1" t="s">
        <v>32</v>
      </c>
      <c r="T1295" s="3">
        <v>60.29</v>
      </c>
      <c r="U1295" s="3">
        <v>5.82</v>
      </c>
      <c r="V1295" s="1" t="s">
        <v>32</v>
      </c>
      <c r="W1295" s="1" t="s">
        <v>33</v>
      </c>
      <c r="X1295" s="1" t="s">
        <v>90</v>
      </c>
      <c r="Y1295" s="1" t="s">
        <v>91</v>
      </c>
      <c r="Z1295" s="1" t="s">
        <v>2291</v>
      </c>
      <c r="AA1295" s="1" t="s">
        <v>2292</v>
      </c>
    </row>
    <row r="1296" spans="1:27" hidden="1" x14ac:dyDescent="0.25">
      <c r="A1296" s="1" t="s">
        <v>26</v>
      </c>
      <c r="B1296" s="1" t="s">
        <v>2293</v>
      </c>
      <c r="C1296" s="2">
        <v>42333</v>
      </c>
      <c r="D1296" s="1" t="s">
        <v>59</v>
      </c>
      <c r="E1296" s="7" t="str">
        <f>VLOOKUP(TRIM(D1296)*1,CFOP!A:B,2,FALSE)</f>
        <v>Não</v>
      </c>
      <c r="F1296" s="1" t="s">
        <v>60</v>
      </c>
      <c r="G1296" s="3">
        <v>-1556.6</v>
      </c>
      <c r="H1296" s="3">
        <v>1751.88</v>
      </c>
      <c r="I1296" s="3">
        <v>315.34000000000003</v>
      </c>
      <c r="J1296" s="1" t="s">
        <v>1297</v>
      </c>
      <c r="K1296" s="3">
        <v>0</v>
      </c>
      <c r="L1296" s="3">
        <v>0</v>
      </c>
      <c r="M1296" s="1" t="s">
        <v>31</v>
      </c>
      <c r="N1296" s="3">
        <v>1210.1600000000001</v>
      </c>
      <c r="O1296" s="3">
        <v>60.51</v>
      </c>
      <c r="P1296" s="1" t="s">
        <v>62</v>
      </c>
      <c r="Q1296" s="3">
        <v>1210.1600000000001</v>
      </c>
      <c r="R1296" s="3">
        <v>25.41</v>
      </c>
      <c r="S1296" s="1" t="s">
        <v>32</v>
      </c>
      <c r="T1296" s="3">
        <v>1210.1600000000001</v>
      </c>
      <c r="U1296" s="3">
        <v>116.78</v>
      </c>
      <c r="V1296" s="1" t="s">
        <v>32</v>
      </c>
      <c r="W1296" s="1" t="s">
        <v>33</v>
      </c>
      <c r="X1296" s="1" t="s">
        <v>1298</v>
      </c>
      <c r="Y1296" s="1" t="s">
        <v>1240</v>
      </c>
      <c r="Z1296" s="1" t="s">
        <v>2294</v>
      </c>
      <c r="AA1296" s="1" t="s">
        <v>2295</v>
      </c>
    </row>
    <row r="1297" spans="1:27" hidden="1" x14ac:dyDescent="0.25">
      <c r="A1297" s="1" t="s">
        <v>26</v>
      </c>
      <c r="B1297" s="1" t="s">
        <v>2293</v>
      </c>
      <c r="C1297" s="2">
        <v>42333</v>
      </c>
      <c r="D1297" s="1" t="s">
        <v>59</v>
      </c>
      <c r="E1297" s="7" t="str">
        <f>VLOOKUP(TRIM(D1297)*1,CFOP!A:B,2,FALSE)</f>
        <v>Não</v>
      </c>
      <c r="F1297" s="1" t="s">
        <v>60</v>
      </c>
      <c r="G1297" s="3">
        <v>-3098.9900000000002</v>
      </c>
      <c r="H1297" s="3">
        <v>3437.55</v>
      </c>
      <c r="I1297" s="3">
        <v>618.76</v>
      </c>
      <c r="J1297" s="1" t="s">
        <v>1297</v>
      </c>
      <c r="K1297" s="3">
        <v>0</v>
      </c>
      <c r="L1297" s="3">
        <v>0</v>
      </c>
      <c r="M1297" s="1" t="s">
        <v>31</v>
      </c>
      <c r="N1297" s="3">
        <v>2374.5700000000002</v>
      </c>
      <c r="O1297" s="3">
        <v>118.73</v>
      </c>
      <c r="P1297" s="1" t="s">
        <v>62</v>
      </c>
      <c r="Q1297" s="3">
        <v>2374.5700000000002</v>
      </c>
      <c r="R1297" s="3">
        <v>49.870000000000005</v>
      </c>
      <c r="S1297" s="1" t="s">
        <v>32</v>
      </c>
      <c r="T1297" s="3">
        <v>2374.5700000000002</v>
      </c>
      <c r="U1297" s="3">
        <v>229.15</v>
      </c>
      <c r="V1297" s="1" t="s">
        <v>32</v>
      </c>
      <c r="W1297" s="1" t="s">
        <v>33</v>
      </c>
      <c r="X1297" s="1" t="s">
        <v>1298</v>
      </c>
      <c r="Y1297" s="1" t="s">
        <v>1240</v>
      </c>
      <c r="Z1297" s="1" t="s">
        <v>2296</v>
      </c>
      <c r="AA1297" s="1" t="s">
        <v>2297</v>
      </c>
    </row>
    <row r="1298" spans="1:27" hidden="1" x14ac:dyDescent="0.25">
      <c r="A1298" s="1" t="s">
        <v>26</v>
      </c>
      <c r="B1298" s="1" t="s">
        <v>2298</v>
      </c>
      <c r="C1298" s="2">
        <v>42333</v>
      </c>
      <c r="D1298" s="1" t="s">
        <v>660</v>
      </c>
      <c r="E1298" s="7" t="str">
        <f>VLOOKUP(TRIM(D1298)*1,CFOP!A:B,2,FALSE)</f>
        <v>Não</v>
      </c>
      <c r="F1298" s="1" t="s">
        <v>60</v>
      </c>
      <c r="G1298" s="3">
        <v>-1398.14</v>
      </c>
      <c r="H1298" s="3">
        <v>2433.69</v>
      </c>
      <c r="I1298" s="3">
        <v>438.06</v>
      </c>
      <c r="J1298" s="1" t="s">
        <v>61</v>
      </c>
      <c r="K1298" s="3">
        <v>0</v>
      </c>
      <c r="L1298" s="3">
        <v>0</v>
      </c>
      <c r="M1298" s="1" t="s">
        <v>31</v>
      </c>
      <c r="N1298" s="3">
        <v>1558.02</v>
      </c>
      <c r="O1298" s="3">
        <v>233.70000000000002</v>
      </c>
      <c r="P1298" s="1" t="s">
        <v>62</v>
      </c>
      <c r="Q1298" s="3">
        <v>1343.1100000000001</v>
      </c>
      <c r="R1298" s="3">
        <v>28.21</v>
      </c>
      <c r="S1298" s="1" t="s">
        <v>32</v>
      </c>
      <c r="T1298" s="3">
        <v>1343.1100000000001</v>
      </c>
      <c r="U1298" s="3">
        <v>129.61000000000001</v>
      </c>
      <c r="V1298" s="1" t="s">
        <v>32</v>
      </c>
      <c r="W1298" s="1" t="s">
        <v>33</v>
      </c>
      <c r="X1298" s="1" t="s">
        <v>661</v>
      </c>
      <c r="Y1298" s="1" t="s">
        <v>96</v>
      </c>
      <c r="Z1298" s="1" t="s">
        <v>2299</v>
      </c>
      <c r="AA1298" s="1" t="s">
        <v>2300</v>
      </c>
    </row>
    <row r="1299" spans="1:27" hidden="1" x14ac:dyDescent="0.25">
      <c r="A1299" s="1" t="s">
        <v>26</v>
      </c>
      <c r="B1299" s="1" t="s">
        <v>2298</v>
      </c>
      <c r="C1299" s="2">
        <v>42333</v>
      </c>
      <c r="D1299" s="1" t="s">
        <v>660</v>
      </c>
      <c r="E1299" s="7" t="str">
        <f>VLOOKUP(TRIM(D1299)*1,CFOP!A:B,2,FALSE)</f>
        <v>Não</v>
      </c>
      <c r="F1299" s="1" t="s">
        <v>60</v>
      </c>
      <c r="G1299" s="3">
        <v>-2715.98</v>
      </c>
      <c r="H1299" s="3">
        <v>3464.15</v>
      </c>
      <c r="I1299" s="3">
        <v>623.55000000000007</v>
      </c>
      <c r="J1299" s="1" t="s">
        <v>61</v>
      </c>
      <c r="K1299" s="3">
        <v>0</v>
      </c>
      <c r="L1299" s="3">
        <v>0</v>
      </c>
      <c r="M1299" s="1" t="s">
        <v>31</v>
      </c>
      <c r="N1299" s="3">
        <v>2217.7000000000003</v>
      </c>
      <c r="O1299" s="3">
        <v>332.66</v>
      </c>
      <c r="P1299" s="1" t="s">
        <v>62</v>
      </c>
      <c r="Q1299" s="3">
        <v>1911.81</v>
      </c>
      <c r="R1299" s="3">
        <v>40.15</v>
      </c>
      <c r="S1299" s="1" t="s">
        <v>32</v>
      </c>
      <c r="T1299" s="3">
        <v>1911.81</v>
      </c>
      <c r="U1299" s="3">
        <v>184.49</v>
      </c>
      <c r="V1299" s="1" t="s">
        <v>32</v>
      </c>
      <c r="W1299" s="1" t="s">
        <v>33</v>
      </c>
      <c r="X1299" s="1" t="s">
        <v>661</v>
      </c>
      <c r="Y1299" s="1" t="s">
        <v>96</v>
      </c>
      <c r="Z1299" s="1" t="s">
        <v>2301</v>
      </c>
      <c r="AA1299" s="1" t="s">
        <v>2302</v>
      </c>
    </row>
    <row r="1300" spans="1:27" hidden="1" x14ac:dyDescent="0.25">
      <c r="A1300" s="1" t="s">
        <v>26</v>
      </c>
      <c r="B1300" s="1" t="s">
        <v>2303</v>
      </c>
      <c r="C1300" s="2">
        <v>42333</v>
      </c>
      <c r="D1300" s="1" t="s">
        <v>660</v>
      </c>
      <c r="E1300" s="7" t="str">
        <f>VLOOKUP(TRIM(D1300)*1,CFOP!A:B,2,FALSE)</f>
        <v>Não</v>
      </c>
      <c r="F1300" s="1" t="s">
        <v>60</v>
      </c>
      <c r="G1300" s="3">
        <v>-376.08</v>
      </c>
      <c r="H1300" s="3">
        <v>980.08</v>
      </c>
      <c r="I1300" s="3">
        <v>176.41</v>
      </c>
      <c r="J1300" s="1" t="s">
        <v>61</v>
      </c>
      <c r="K1300" s="3">
        <v>0</v>
      </c>
      <c r="L1300" s="3">
        <v>0</v>
      </c>
      <c r="M1300" s="1" t="s">
        <v>31</v>
      </c>
      <c r="N1300" s="3">
        <v>664.94</v>
      </c>
      <c r="O1300" s="3">
        <v>53.19</v>
      </c>
      <c r="P1300" s="1" t="s">
        <v>62</v>
      </c>
      <c r="Q1300" s="3">
        <v>563.5</v>
      </c>
      <c r="R1300" s="3">
        <v>11.83</v>
      </c>
      <c r="S1300" s="1" t="s">
        <v>32</v>
      </c>
      <c r="T1300" s="3">
        <v>563.5</v>
      </c>
      <c r="U1300" s="3">
        <v>54.38</v>
      </c>
      <c r="V1300" s="1" t="s">
        <v>32</v>
      </c>
      <c r="W1300" s="1" t="s">
        <v>33</v>
      </c>
      <c r="X1300" s="1" t="s">
        <v>661</v>
      </c>
      <c r="Y1300" s="1" t="s">
        <v>662</v>
      </c>
      <c r="Z1300" s="1" t="s">
        <v>663</v>
      </c>
      <c r="AA1300" s="1" t="s">
        <v>664</v>
      </c>
    </row>
    <row r="1301" spans="1:27" hidden="1" x14ac:dyDescent="0.25">
      <c r="A1301" s="1" t="s">
        <v>26</v>
      </c>
      <c r="B1301" s="1" t="s">
        <v>2304</v>
      </c>
      <c r="C1301" s="2">
        <v>42333</v>
      </c>
      <c r="D1301" s="1" t="s">
        <v>59</v>
      </c>
      <c r="E1301" s="7" t="str">
        <f>VLOOKUP(TRIM(D1301)*1,CFOP!A:B,2,FALSE)</f>
        <v>Não</v>
      </c>
      <c r="F1301" s="1" t="s">
        <v>60</v>
      </c>
      <c r="G1301" s="3">
        <v>-7126.4</v>
      </c>
      <c r="H1301" s="3">
        <v>8982.9600000000009</v>
      </c>
      <c r="I1301" s="3">
        <v>1616.93</v>
      </c>
      <c r="J1301" s="1" t="s">
        <v>61</v>
      </c>
      <c r="K1301" s="3">
        <v>0</v>
      </c>
      <c r="L1301" s="3">
        <v>0</v>
      </c>
      <c r="M1301" s="1" t="s">
        <v>31</v>
      </c>
      <c r="N1301" s="3">
        <v>5760.77</v>
      </c>
      <c r="O1301" s="3">
        <v>864.11</v>
      </c>
      <c r="P1301" s="1" t="s">
        <v>62</v>
      </c>
      <c r="Q1301" s="3">
        <v>4882</v>
      </c>
      <c r="R1301" s="3">
        <v>102.52</v>
      </c>
      <c r="S1301" s="1" t="s">
        <v>32</v>
      </c>
      <c r="T1301" s="3">
        <v>4882</v>
      </c>
      <c r="U1301" s="3">
        <v>471.11</v>
      </c>
      <c r="V1301" s="1" t="s">
        <v>32</v>
      </c>
      <c r="W1301" s="1" t="s">
        <v>33</v>
      </c>
      <c r="X1301" s="1" t="s">
        <v>661</v>
      </c>
      <c r="Y1301" s="1" t="s">
        <v>70</v>
      </c>
      <c r="Z1301" s="1" t="s">
        <v>2305</v>
      </c>
      <c r="AA1301" s="1" t="s">
        <v>2306</v>
      </c>
    </row>
    <row r="1302" spans="1:27" hidden="1" x14ac:dyDescent="0.25">
      <c r="A1302" s="1" t="s">
        <v>26</v>
      </c>
      <c r="B1302" s="1" t="s">
        <v>2304</v>
      </c>
      <c r="C1302" s="2">
        <v>42333</v>
      </c>
      <c r="D1302" s="1" t="s">
        <v>59</v>
      </c>
      <c r="E1302" s="7" t="str">
        <f>VLOOKUP(TRIM(D1302)*1,CFOP!A:B,2,FALSE)</f>
        <v>Não</v>
      </c>
      <c r="F1302" s="1" t="s">
        <v>60</v>
      </c>
      <c r="G1302" s="3">
        <v>-96.17</v>
      </c>
      <c r="H1302" s="3">
        <v>202.21</v>
      </c>
      <c r="I1302" s="3">
        <v>36.4</v>
      </c>
      <c r="J1302" s="1" t="s">
        <v>61</v>
      </c>
      <c r="K1302" s="3">
        <v>0</v>
      </c>
      <c r="L1302" s="3">
        <v>0</v>
      </c>
      <c r="M1302" s="1" t="s">
        <v>31</v>
      </c>
      <c r="N1302" s="3">
        <v>129.68</v>
      </c>
      <c r="O1302" s="3">
        <v>19.45</v>
      </c>
      <c r="P1302" s="1" t="s">
        <v>62</v>
      </c>
      <c r="Q1302" s="3">
        <v>109.9</v>
      </c>
      <c r="R1302" s="3">
        <v>2.31</v>
      </c>
      <c r="S1302" s="1" t="s">
        <v>32</v>
      </c>
      <c r="T1302" s="3">
        <v>109.9</v>
      </c>
      <c r="U1302" s="3">
        <v>10.61</v>
      </c>
      <c r="V1302" s="1" t="s">
        <v>32</v>
      </c>
      <c r="W1302" s="1" t="s">
        <v>33</v>
      </c>
      <c r="X1302" s="1" t="s">
        <v>661</v>
      </c>
      <c r="Y1302" s="1" t="s">
        <v>44</v>
      </c>
      <c r="Z1302" s="1" t="s">
        <v>674</v>
      </c>
      <c r="AA1302" s="1" t="s">
        <v>675</v>
      </c>
    </row>
    <row r="1303" spans="1:27" hidden="1" x14ac:dyDescent="0.25">
      <c r="A1303" s="1" t="s">
        <v>26</v>
      </c>
      <c r="B1303" s="1" t="s">
        <v>2304</v>
      </c>
      <c r="C1303" s="2">
        <v>42333</v>
      </c>
      <c r="D1303" s="1" t="s">
        <v>59</v>
      </c>
      <c r="E1303" s="7" t="str">
        <f>VLOOKUP(TRIM(D1303)*1,CFOP!A:B,2,FALSE)</f>
        <v>Não</v>
      </c>
      <c r="F1303" s="1" t="s">
        <v>60</v>
      </c>
      <c r="G1303" s="3">
        <v>-1761.13</v>
      </c>
      <c r="H1303" s="3">
        <v>3609.94</v>
      </c>
      <c r="I1303" s="3">
        <v>649.79</v>
      </c>
      <c r="J1303" s="1" t="s">
        <v>61</v>
      </c>
      <c r="K1303" s="3">
        <v>0</v>
      </c>
      <c r="L1303" s="3">
        <v>0</v>
      </c>
      <c r="M1303" s="1" t="s">
        <v>31</v>
      </c>
      <c r="N1303" s="3">
        <v>2315.0500000000002</v>
      </c>
      <c r="O1303" s="3">
        <v>347.26</v>
      </c>
      <c r="P1303" s="1" t="s">
        <v>62</v>
      </c>
      <c r="Q1303" s="3">
        <v>1961.91</v>
      </c>
      <c r="R1303" s="3">
        <v>41.2</v>
      </c>
      <c r="S1303" s="1" t="s">
        <v>32</v>
      </c>
      <c r="T1303" s="3">
        <v>1961.91</v>
      </c>
      <c r="U1303" s="3">
        <v>189.32</v>
      </c>
      <c r="V1303" s="1" t="s">
        <v>32</v>
      </c>
      <c r="W1303" s="1" t="s">
        <v>33</v>
      </c>
      <c r="X1303" s="1" t="s">
        <v>661</v>
      </c>
      <c r="Y1303" s="1" t="s">
        <v>44</v>
      </c>
      <c r="Z1303" s="1" t="s">
        <v>2307</v>
      </c>
      <c r="AA1303" s="1" t="s">
        <v>2308</v>
      </c>
    </row>
    <row r="1304" spans="1:27" hidden="1" x14ac:dyDescent="0.25">
      <c r="A1304" s="1" t="s">
        <v>26</v>
      </c>
      <c r="B1304" s="1" t="s">
        <v>2304</v>
      </c>
      <c r="C1304" s="2">
        <v>42333</v>
      </c>
      <c r="D1304" s="1" t="s">
        <v>59</v>
      </c>
      <c r="E1304" s="7" t="str">
        <f>VLOOKUP(TRIM(D1304)*1,CFOP!A:B,2,FALSE)</f>
        <v>Não</v>
      </c>
      <c r="F1304" s="1" t="s">
        <v>60</v>
      </c>
      <c r="G1304" s="3">
        <v>-100.73</v>
      </c>
      <c r="H1304" s="3">
        <v>174.25</v>
      </c>
      <c r="I1304" s="3">
        <v>31.37</v>
      </c>
      <c r="J1304" s="1" t="s">
        <v>61</v>
      </c>
      <c r="K1304" s="3">
        <v>0</v>
      </c>
      <c r="L1304" s="3">
        <v>0</v>
      </c>
      <c r="M1304" s="1" t="s">
        <v>31</v>
      </c>
      <c r="N1304" s="3">
        <v>111.74000000000001</v>
      </c>
      <c r="O1304" s="3">
        <v>16.760000000000002</v>
      </c>
      <c r="P1304" s="1" t="s">
        <v>62</v>
      </c>
      <c r="Q1304" s="3">
        <v>94.7</v>
      </c>
      <c r="R1304" s="3">
        <v>1.99</v>
      </c>
      <c r="S1304" s="1" t="s">
        <v>32</v>
      </c>
      <c r="T1304" s="3">
        <v>94.7</v>
      </c>
      <c r="U1304" s="3">
        <v>9.14</v>
      </c>
      <c r="V1304" s="1" t="s">
        <v>32</v>
      </c>
      <c r="W1304" s="1" t="s">
        <v>33</v>
      </c>
      <c r="X1304" s="1" t="s">
        <v>661</v>
      </c>
      <c r="Y1304" s="1" t="s">
        <v>44</v>
      </c>
      <c r="Z1304" s="1" t="s">
        <v>2309</v>
      </c>
      <c r="AA1304" s="1" t="s">
        <v>2310</v>
      </c>
    </row>
    <row r="1305" spans="1:27" hidden="1" x14ac:dyDescent="0.25">
      <c r="A1305" s="1" t="s">
        <v>26</v>
      </c>
      <c r="B1305" s="1" t="s">
        <v>2304</v>
      </c>
      <c r="C1305" s="2">
        <v>42333</v>
      </c>
      <c r="D1305" s="1" t="s">
        <v>59</v>
      </c>
      <c r="E1305" s="7" t="str">
        <f>VLOOKUP(TRIM(D1305)*1,CFOP!A:B,2,FALSE)</f>
        <v>Não</v>
      </c>
      <c r="F1305" s="1" t="s">
        <v>60</v>
      </c>
      <c r="G1305" s="3">
        <v>-4345.2700000000004</v>
      </c>
      <c r="H1305" s="3">
        <v>5853</v>
      </c>
      <c r="I1305" s="3">
        <v>1053.54</v>
      </c>
      <c r="J1305" s="1" t="s">
        <v>61</v>
      </c>
      <c r="K1305" s="3">
        <v>0</v>
      </c>
      <c r="L1305" s="3">
        <v>0</v>
      </c>
      <c r="M1305" s="1" t="s">
        <v>31</v>
      </c>
      <c r="N1305" s="3">
        <v>3753.52</v>
      </c>
      <c r="O1305" s="3">
        <v>563.03</v>
      </c>
      <c r="P1305" s="1" t="s">
        <v>62</v>
      </c>
      <c r="Q1305" s="3">
        <v>3180.9500000000003</v>
      </c>
      <c r="R1305" s="3">
        <v>66.8</v>
      </c>
      <c r="S1305" s="1" t="s">
        <v>32</v>
      </c>
      <c r="T1305" s="3">
        <v>3180.9500000000003</v>
      </c>
      <c r="U1305" s="3">
        <v>306.95999999999998</v>
      </c>
      <c r="V1305" s="1" t="s">
        <v>32</v>
      </c>
      <c r="W1305" s="1" t="s">
        <v>33</v>
      </c>
      <c r="X1305" s="1" t="s">
        <v>661</v>
      </c>
      <c r="Y1305" s="1" t="s">
        <v>44</v>
      </c>
      <c r="Z1305" s="1" t="s">
        <v>2311</v>
      </c>
      <c r="AA1305" s="1" t="s">
        <v>2312</v>
      </c>
    </row>
    <row r="1306" spans="1:27" hidden="1" x14ac:dyDescent="0.25">
      <c r="A1306" s="1" t="s">
        <v>26</v>
      </c>
      <c r="B1306" s="1" t="s">
        <v>2304</v>
      </c>
      <c r="C1306" s="2">
        <v>42333</v>
      </c>
      <c r="D1306" s="1" t="s">
        <v>59</v>
      </c>
      <c r="E1306" s="7" t="str">
        <f>VLOOKUP(TRIM(D1306)*1,CFOP!A:B,2,FALSE)</f>
        <v>Não</v>
      </c>
      <c r="F1306" s="1" t="s">
        <v>60</v>
      </c>
      <c r="G1306" s="3">
        <v>-667.21</v>
      </c>
      <c r="H1306" s="3">
        <v>986.42000000000007</v>
      </c>
      <c r="I1306" s="3">
        <v>177.56</v>
      </c>
      <c r="J1306" s="1" t="s">
        <v>61</v>
      </c>
      <c r="K1306" s="3">
        <v>0</v>
      </c>
      <c r="L1306" s="3">
        <v>0</v>
      </c>
      <c r="M1306" s="1" t="s">
        <v>31</v>
      </c>
      <c r="N1306" s="3">
        <v>631.49</v>
      </c>
      <c r="O1306" s="3">
        <v>94.72</v>
      </c>
      <c r="P1306" s="1" t="s">
        <v>62</v>
      </c>
      <c r="Q1306" s="3">
        <v>544.4</v>
      </c>
      <c r="R1306" s="3">
        <v>11.43</v>
      </c>
      <c r="S1306" s="1" t="s">
        <v>32</v>
      </c>
      <c r="T1306" s="3">
        <v>544.4</v>
      </c>
      <c r="U1306" s="3">
        <v>52.53</v>
      </c>
      <c r="V1306" s="1" t="s">
        <v>32</v>
      </c>
      <c r="W1306" s="1" t="s">
        <v>33</v>
      </c>
      <c r="X1306" s="1" t="s">
        <v>661</v>
      </c>
      <c r="Y1306" s="1" t="s">
        <v>91</v>
      </c>
      <c r="Z1306" s="1" t="s">
        <v>2313</v>
      </c>
      <c r="AA1306" s="1" t="s">
        <v>2314</v>
      </c>
    </row>
    <row r="1307" spans="1:27" hidden="1" x14ac:dyDescent="0.25">
      <c r="A1307" s="1" t="s">
        <v>26</v>
      </c>
      <c r="B1307" s="1" t="s">
        <v>2315</v>
      </c>
      <c r="C1307" s="2">
        <v>42333</v>
      </c>
      <c r="D1307" s="1" t="s">
        <v>59</v>
      </c>
      <c r="E1307" s="7" t="str">
        <f>VLOOKUP(TRIM(D1307)*1,CFOP!A:B,2,FALSE)</f>
        <v>Não</v>
      </c>
      <c r="F1307" s="1" t="s">
        <v>60</v>
      </c>
      <c r="G1307" s="3">
        <v>-271.85000000000002</v>
      </c>
      <c r="H1307" s="3">
        <v>872.01</v>
      </c>
      <c r="I1307" s="3">
        <v>156.96</v>
      </c>
      <c r="J1307" s="1" t="s">
        <v>30</v>
      </c>
      <c r="K1307" s="3">
        <v>0</v>
      </c>
      <c r="L1307" s="3">
        <v>0</v>
      </c>
      <c r="M1307" s="1" t="s">
        <v>31</v>
      </c>
      <c r="N1307" s="3">
        <v>558.25</v>
      </c>
      <c r="O1307" s="3">
        <v>83.74</v>
      </c>
      <c r="P1307" s="1" t="s">
        <v>62</v>
      </c>
      <c r="Q1307" s="3">
        <v>481.25</v>
      </c>
      <c r="R1307" s="3">
        <v>10.11</v>
      </c>
      <c r="S1307" s="1" t="s">
        <v>32</v>
      </c>
      <c r="T1307" s="3">
        <v>481.25</v>
      </c>
      <c r="U1307" s="3">
        <v>46.44</v>
      </c>
      <c r="V1307" s="1" t="s">
        <v>32</v>
      </c>
      <c r="W1307" s="1" t="s">
        <v>33</v>
      </c>
      <c r="X1307" s="1" t="s">
        <v>679</v>
      </c>
      <c r="Y1307" s="1" t="s">
        <v>91</v>
      </c>
      <c r="Z1307" s="1" t="s">
        <v>688</v>
      </c>
      <c r="AA1307" s="1" t="s">
        <v>689</v>
      </c>
    </row>
    <row r="1308" spans="1:27" hidden="1" x14ac:dyDescent="0.25">
      <c r="A1308" s="1" t="s">
        <v>26</v>
      </c>
      <c r="B1308" s="1" t="s">
        <v>2315</v>
      </c>
      <c r="C1308" s="2">
        <v>42333</v>
      </c>
      <c r="D1308" s="1" t="s">
        <v>59</v>
      </c>
      <c r="E1308" s="7" t="str">
        <f>VLOOKUP(TRIM(D1308)*1,CFOP!A:B,2,FALSE)</f>
        <v>Não</v>
      </c>
      <c r="F1308" s="1" t="s">
        <v>60</v>
      </c>
      <c r="G1308" s="3">
        <v>-318.06</v>
      </c>
      <c r="H1308" s="3">
        <v>405.96000000000004</v>
      </c>
      <c r="I1308" s="3">
        <v>73.070000000000007</v>
      </c>
      <c r="J1308" s="1" t="s">
        <v>61</v>
      </c>
      <c r="K1308" s="3">
        <v>0</v>
      </c>
      <c r="L1308" s="3">
        <v>0</v>
      </c>
      <c r="M1308" s="1" t="s">
        <v>31</v>
      </c>
      <c r="N1308" s="3">
        <v>259.89999999999998</v>
      </c>
      <c r="O1308" s="3">
        <v>38.980000000000004</v>
      </c>
      <c r="P1308" s="1" t="s">
        <v>62</v>
      </c>
      <c r="Q1308" s="3">
        <v>224.04</v>
      </c>
      <c r="R1308" s="3">
        <v>4.7</v>
      </c>
      <c r="S1308" s="1" t="s">
        <v>32</v>
      </c>
      <c r="T1308" s="3">
        <v>224.04</v>
      </c>
      <c r="U1308" s="3">
        <v>21.62</v>
      </c>
      <c r="V1308" s="1" t="s">
        <v>32</v>
      </c>
      <c r="W1308" s="1" t="s">
        <v>33</v>
      </c>
      <c r="X1308" s="1" t="s">
        <v>679</v>
      </c>
      <c r="Y1308" s="1" t="s">
        <v>91</v>
      </c>
      <c r="Z1308" s="1" t="s">
        <v>2316</v>
      </c>
      <c r="AA1308" s="1" t="s">
        <v>2317</v>
      </c>
    </row>
    <row r="1309" spans="1:27" hidden="1" x14ac:dyDescent="0.25">
      <c r="A1309" s="1" t="s">
        <v>26</v>
      </c>
      <c r="B1309" s="1" t="s">
        <v>2315</v>
      </c>
      <c r="C1309" s="2">
        <v>42333</v>
      </c>
      <c r="D1309" s="1" t="s">
        <v>59</v>
      </c>
      <c r="E1309" s="7" t="str">
        <f>VLOOKUP(TRIM(D1309)*1,CFOP!A:B,2,FALSE)</f>
        <v>Não</v>
      </c>
      <c r="F1309" s="1" t="s">
        <v>60</v>
      </c>
      <c r="G1309" s="3">
        <v>-192.96</v>
      </c>
      <c r="H1309" s="3">
        <v>539.14</v>
      </c>
      <c r="I1309" s="3">
        <v>97.05</v>
      </c>
      <c r="J1309" s="1" t="s">
        <v>61</v>
      </c>
      <c r="K1309" s="3">
        <v>0</v>
      </c>
      <c r="L1309" s="3">
        <v>0</v>
      </c>
      <c r="M1309" s="1" t="s">
        <v>31</v>
      </c>
      <c r="N1309" s="3">
        <v>345.15000000000003</v>
      </c>
      <c r="O1309" s="3">
        <v>51.77</v>
      </c>
      <c r="P1309" s="1" t="s">
        <v>62</v>
      </c>
      <c r="Q1309" s="3">
        <v>297.54000000000002</v>
      </c>
      <c r="R1309" s="3">
        <v>6.25</v>
      </c>
      <c r="S1309" s="1" t="s">
        <v>32</v>
      </c>
      <c r="T1309" s="3">
        <v>297.54000000000002</v>
      </c>
      <c r="U1309" s="3">
        <v>28.71</v>
      </c>
      <c r="V1309" s="1" t="s">
        <v>32</v>
      </c>
      <c r="W1309" s="1" t="s">
        <v>33</v>
      </c>
      <c r="X1309" s="1" t="s">
        <v>679</v>
      </c>
      <c r="Y1309" s="1" t="s">
        <v>91</v>
      </c>
      <c r="Z1309" s="1" t="s">
        <v>2318</v>
      </c>
      <c r="AA1309" s="1" t="s">
        <v>2319</v>
      </c>
    </row>
    <row r="1310" spans="1:27" hidden="1" x14ac:dyDescent="0.25">
      <c r="A1310" s="1" t="s">
        <v>26</v>
      </c>
      <c r="B1310" s="1" t="s">
        <v>2315</v>
      </c>
      <c r="C1310" s="2">
        <v>42333</v>
      </c>
      <c r="D1310" s="1" t="s">
        <v>59</v>
      </c>
      <c r="E1310" s="7" t="str">
        <f>VLOOKUP(TRIM(D1310)*1,CFOP!A:B,2,FALSE)</f>
        <v>Não</v>
      </c>
      <c r="F1310" s="1" t="s">
        <v>60</v>
      </c>
      <c r="G1310" s="3">
        <v>-294.45</v>
      </c>
      <c r="H1310" s="3">
        <v>479.12</v>
      </c>
      <c r="I1310" s="3">
        <v>86.24</v>
      </c>
      <c r="J1310" s="1" t="s">
        <v>61</v>
      </c>
      <c r="K1310" s="3">
        <v>0</v>
      </c>
      <c r="L1310" s="3">
        <v>0</v>
      </c>
      <c r="M1310" s="1" t="s">
        <v>31</v>
      </c>
      <c r="N1310" s="3">
        <v>306.73</v>
      </c>
      <c r="O1310" s="3">
        <v>46.01</v>
      </c>
      <c r="P1310" s="1" t="s">
        <v>62</v>
      </c>
      <c r="Q1310" s="3">
        <v>264.42</v>
      </c>
      <c r="R1310" s="3">
        <v>5.55</v>
      </c>
      <c r="S1310" s="1" t="s">
        <v>32</v>
      </c>
      <c r="T1310" s="3">
        <v>264.42</v>
      </c>
      <c r="U1310" s="3">
        <v>25.52</v>
      </c>
      <c r="V1310" s="1" t="s">
        <v>32</v>
      </c>
      <c r="W1310" s="1" t="s">
        <v>33</v>
      </c>
      <c r="X1310" s="1" t="s">
        <v>679</v>
      </c>
      <c r="Y1310" s="1" t="s">
        <v>91</v>
      </c>
      <c r="Z1310" s="1" t="s">
        <v>2320</v>
      </c>
      <c r="AA1310" s="1" t="s">
        <v>2321</v>
      </c>
    </row>
    <row r="1311" spans="1:27" hidden="1" x14ac:dyDescent="0.25">
      <c r="A1311" s="1" t="s">
        <v>26</v>
      </c>
      <c r="B1311" s="1" t="s">
        <v>2322</v>
      </c>
      <c r="C1311" s="2">
        <v>42333</v>
      </c>
      <c r="D1311" s="1" t="s">
        <v>59</v>
      </c>
      <c r="E1311" s="7" t="str">
        <f>VLOOKUP(TRIM(D1311)*1,CFOP!A:B,2,FALSE)</f>
        <v>Não</v>
      </c>
      <c r="F1311" s="1" t="s">
        <v>60</v>
      </c>
      <c r="G1311" s="3">
        <v>-15033.550000000001</v>
      </c>
      <c r="H1311" s="3">
        <v>28614.79</v>
      </c>
      <c r="I1311" s="3">
        <v>5150.66</v>
      </c>
      <c r="J1311" s="1" t="s">
        <v>61</v>
      </c>
      <c r="K1311" s="3">
        <v>0</v>
      </c>
      <c r="L1311" s="3">
        <v>0</v>
      </c>
      <c r="M1311" s="1" t="s">
        <v>31</v>
      </c>
      <c r="N1311" s="3">
        <v>12616.25</v>
      </c>
      <c r="O1311" s="3">
        <v>0</v>
      </c>
      <c r="P1311" s="1" t="s">
        <v>62</v>
      </c>
      <c r="Q1311" s="3">
        <v>10876.08</v>
      </c>
      <c r="R1311" s="3">
        <v>228.4</v>
      </c>
      <c r="S1311" s="1" t="s">
        <v>32</v>
      </c>
      <c r="T1311" s="3">
        <v>10876.08</v>
      </c>
      <c r="U1311" s="3">
        <v>1049.54</v>
      </c>
      <c r="V1311" s="1" t="s">
        <v>32</v>
      </c>
      <c r="W1311" s="1" t="s">
        <v>33</v>
      </c>
      <c r="X1311" s="1" t="s">
        <v>2323</v>
      </c>
      <c r="Y1311" s="1" t="s">
        <v>240</v>
      </c>
      <c r="Z1311" s="1" t="s">
        <v>2324</v>
      </c>
      <c r="AA1311" s="1" t="s">
        <v>2325</v>
      </c>
    </row>
    <row r="1312" spans="1:27" hidden="1" x14ac:dyDescent="0.25">
      <c r="A1312" s="1" t="s">
        <v>26</v>
      </c>
      <c r="B1312" s="1" t="s">
        <v>2322</v>
      </c>
      <c r="C1312" s="2">
        <v>42333</v>
      </c>
      <c r="D1312" s="1" t="s">
        <v>59</v>
      </c>
      <c r="E1312" s="7" t="str">
        <f>VLOOKUP(TRIM(D1312)*1,CFOP!A:B,2,FALSE)</f>
        <v>Não</v>
      </c>
      <c r="F1312" s="1" t="s">
        <v>60</v>
      </c>
      <c r="G1312" s="3">
        <v>-7441.79</v>
      </c>
      <c r="H1312" s="3">
        <v>15757.92</v>
      </c>
      <c r="I1312" s="3">
        <v>2836.43</v>
      </c>
      <c r="J1312" s="1" t="s">
        <v>61</v>
      </c>
      <c r="K1312" s="3">
        <v>0</v>
      </c>
      <c r="L1312" s="3">
        <v>0</v>
      </c>
      <c r="M1312" s="1" t="s">
        <v>31</v>
      </c>
      <c r="N1312" s="3">
        <v>7979.8200000000006</v>
      </c>
      <c r="O1312" s="3">
        <v>0</v>
      </c>
      <c r="P1312" s="1" t="s">
        <v>62</v>
      </c>
      <c r="Q1312" s="3">
        <v>6879.16</v>
      </c>
      <c r="R1312" s="3">
        <v>144.46</v>
      </c>
      <c r="S1312" s="1" t="s">
        <v>32</v>
      </c>
      <c r="T1312" s="3">
        <v>6879.16</v>
      </c>
      <c r="U1312" s="3">
        <v>663.84</v>
      </c>
      <c r="V1312" s="1" t="s">
        <v>32</v>
      </c>
      <c r="W1312" s="1" t="s">
        <v>33</v>
      </c>
      <c r="X1312" s="1" t="s">
        <v>2323</v>
      </c>
      <c r="Y1312" s="1" t="s">
        <v>240</v>
      </c>
      <c r="Z1312" s="1" t="s">
        <v>2326</v>
      </c>
      <c r="AA1312" s="1" t="s">
        <v>2327</v>
      </c>
    </row>
    <row r="1313" spans="1:27" hidden="1" x14ac:dyDescent="0.25">
      <c r="A1313" s="1" t="s">
        <v>26</v>
      </c>
      <c r="B1313" s="1" t="s">
        <v>2322</v>
      </c>
      <c r="C1313" s="2">
        <v>42333</v>
      </c>
      <c r="D1313" s="1" t="s">
        <v>59</v>
      </c>
      <c r="E1313" s="7" t="str">
        <f>VLOOKUP(TRIM(D1313)*1,CFOP!A:B,2,FALSE)</f>
        <v>Não</v>
      </c>
      <c r="F1313" s="1" t="s">
        <v>60</v>
      </c>
      <c r="G1313" s="3">
        <v>-11349.89</v>
      </c>
      <c r="H1313" s="3">
        <v>20412.66</v>
      </c>
      <c r="I1313" s="3">
        <v>3674.28</v>
      </c>
      <c r="J1313" s="1" t="s">
        <v>61</v>
      </c>
      <c r="K1313" s="3">
        <v>0</v>
      </c>
      <c r="L1313" s="3">
        <v>0</v>
      </c>
      <c r="M1313" s="1" t="s">
        <v>31</v>
      </c>
      <c r="N1313" s="3">
        <v>9009.2100000000009</v>
      </c>
      <c r="O1313" s="3">
        <v>0</v>
      </c>
      <c r="P1313" s="1" t="s">
        <v>62</v>
      </c>
      <c r="Q1313" s="3">
        <v>7766.56</v>
      </c>
      <c r="R1313" s="3">
        <v>163.1</v>
      </c>
      <c r="S1313" s="1" t="s">
        <v>32</v>
      </c>
      <c r="T1313" s="3">
        <v>7766.56</v>
      </c>
      <c r="U1313" s="3">
        <v>749.47</v>
      </c>
      <c r="V1313" s="1" t="s">
        <v>32</v>
      </c>
      <c r="W1313" s="1" t="s">
        <v>33</v>
      </c>
      <c r="X1313" s="1" t="s">
        <v>2323</v>
      </c>
      <c r="Y1313" s="1" t="s">
        <v>240</v>
      </c>
      <c r="Z1313" s="1" t="s">
        <v>2328</v>
      </c>
      <c r="AA1313" s="1" t="s">
        <v>2329</v>
      </c>
    </row>
    <row r="1314" spans="1:27" hidden="1" x14ac:dyDescent="0.25">
      <c r="A1314" s="1" t="s">
        <v>26</v>
      </c>
      <c r="B1314" s="1" t="s">
        <v>2330</v>
      </c>
      <c r="C1314" s="2">
        <v>42333</v>
      </c>
      <c r="D1314" s="1" t="s">
        <v>660</v>
      </c>
      <c r="E1314" s="7" t="str">
        <f>VLOOKUP(TRIM(D1314)*1,CFOP!A:B,2,FALSE)</f>
        <v>Não</v>
      </c>
      <c r="F1314" s="1" t="s">
        <v>60</v>
      </c>
      <c r="G1314" s="3">
        <v>-136.15</v>
      </c>
      <c r="H1314" s="3">
        <v>0</v>
      </c>
      <c r="I1314" s="3">
        <v>0</v>
      </c>
      <c r="J1314" s="1" t="s">
        <v>31</v>
      </c>
      <c r="K1314" s="3">
        <v>0</v>
      </c>
      <c r="L1314" s="3">
        <v>0</v>
      </c>
      <c r="M1314" s="1" t="s">
        <v>31</v>
      </c>
      <c r="N1314" s="3">
        <v>0</v>
      </c>
      <c r="O1314" s="3">
        <v>0</v>
      </c>
      <c r="P1314" s="1" t="s">
        <v>31</v>
      </c>
      <c r="Q1314" s="3">
        <v>0</v>
      </c>
      <c r="R1314" s="3">
        <v>0</v>
      </c>
      <c r="S1314" s="1" t="s">
        <v>31</v>
      </c>
      <c r="T1314" s="3">
        <v>0</v>
      </c>
      <c r="U1314" s="3">
        <v>0</v>
      </c>
      <c r="V1314" s="1" t="s">
        <v>31</v>
      </c>
      <c r="W1314" s="1" t="s">
        <v>33</v>
      </c>
      <c r="X1314" s="1" t="s">
        <v>661</v>
      </c>
      <c r="Y1314" s="1" t="s">
        <v>662</v>
      </c>
      <c r="Z1314" s="1" t="s">
        <v>663</v>
      </c>
      <c r="AA1314" s="1" t="s">
        <v>664</v>
      </c>
    </row>
    <row r="1315" spans="1:27" hidden="1" x14ac:dyDescent="0.25">
      <c r="A1315" s="1" t="s">
        <v>26</v>
      </c>
      <c r="B1315" s="1" t="s">
        <v>2331</v>
      </c>
      <c r="C1315" s="2">
        <v>42333</v>
      </c>
      <c r="D1315" s="1" t="s">
        <v>59</v>
      </c>
      <c r="E1315" s="7" t="str">
        <f>VLOOKUP(TRIM(D1315)*1,CFOP!A:B,2,FALSE)</f>
        <v>Não</v>
      </c>
      <c r="F1315" s="1" t="s">
        <v>60</v>
      </c>
      <c r="G1315" s="3">
        <v>-1816.48</v>
      </c>
      <c r="H1315" s="3">
        <v>0</v>
      </c>
      <c r="I1315" s="3">
        <v>0</v>
      </c>
      <c r="J1315" s="1" t="s">
        <v>31</v>
      </c>
      <c r="K1315" s="3">
        <v>0</v>
      </c>
      <c r="L1315" s="3">
        <v>0</v>
      </c>
      <c r="M1315" s="1" t="s">
        <v>31</v>
      </c>
      <c r="N1315" s="3">
        <v>0</v>
      </c>
      <c r="O1315" s="3">
        <v>0</v>
      </c>
      <c r="P1315" s="1" t="s">
        <v>31</v>
      </c>
      <c r="Q1315" s="3">
        <v>0</v>
      </c>
      <c r="R1315" s="3">
        <v>0</v>
      </c>
      <c r="S1315" s="1" t="s">
        <v>31</v>
      </c>
      <c r="T1315" s="3">
        <v>0</v>
      </c>
      <c r="U1315" s="3">
        <v>0</v>
      </c>
      <c r="V1315" s="1" t="s">
        <v>31</v>
      </c>
      <c r="W1315" s="1" t="s">
        <v>33</v>
      </c>
      <c r="X1315" s="1" t="s">
        <v>661</v>
      </c>
      <c r="Y1315" s="1" t="s">
        <v>44</v>
      </c>
      <c r="Z1315" s="1" t="s">
        <v>666</v>
      </c>
      <c r="AA1315" s="1" t="s">
        <v>667</v>
      </c>
    </row>
    <row r="1316" spans="1:27" hidden="1" x14ac:dyDescent="0.25">
      <c r="A1316" s="1" t="s">
        <v>26</v>
      </c>
      <c r="B1316" s="1" t="s">
        <v>2331</v>
      </c>
      <c r="C1316" s="2">
        <v>42333</v>
      </c>
      <c r="D1316" s="1" t="s">
        <v>59</v>
      </c>
      <c r="E1316" s="7" t="str">
        <f>VLOOKUP(TRIM(D1316)*1,CFOP!A:B,2,FALSE)</f>
        <v>Não</v>
      </c>
      <c r="F1316" s="1" t="s">
        <v>60</v>
      </c>
      <c r="G1316" s="3">
        <v>-28.240000000000002</v>
      </c>
      <c r="H1316" s="3">
        <v>0</v>
      </c>
      <c r="I1316" s="3">
        <v>0</v>
      </c>
      <c r="J1316" s="1" t="s">
        <v>31</v>
      </c>
      <c r="K1316" s="3">
        <v>0</v>
      </c>
      <c r="L1316" s="3">
        <v>0</v>
      </c>
      <c r="M1316" s="1" t="s">
        <v>31</v>
      </c>
      <c r="N1316" s="3">
        <v>0</v>
      </c>
      <c r="O1316" s="3">
        <v>0</v>
      </c>
      <c r="P1316" s="1" t="s">
        <v>31</v>
      </c>
      <c r="Q1316" s="3">
        <v>0</v>
      </c>
      <c r="R1316" s="3">
        <v>0</v>
      </c>
      <c r="S1316" s="1" t="s">
        <v>31</v>
      </c>
      <c r="T1316" s="3">
        <v>0</v>
      </c>
      <c r="U1316" s="3">
        <v>0</v>
      </c>
      <c r="V1316" s="1" t="s">
        <v>31</v>
      </c>
      <c r="W1316" s="1" t="s">
        <v>33</v>
      </c>
      <c r="X1316" s="1" t="s">
        <v>661</v>
      </c>
      <c r="Y1316" s="1" t="s">
        <v>91</v>
      </c>
      <c r="Z1316" s="1" t="s">
        <v>676</v>
      </c>
      <c r="AA1316" s="1" t="s">
        <v>677</v>
      </c>
    </row>
    <row r="1317" spans="1:27" hidden="1" x14ac:dyDescent="0.25">
      <c r="A1317" s="1" t="s">
        <v>26</v>
      </c>
      <c r="B1317" s="1" t="s">
        <v>2331</v>
      </c>
      <c r="C1317" s="2">
        <v>42333</v>
      </c>
      <c r="D1317" s="1" t="s">
        <v>59</v>
      </c>
      <c r="E1317" s="7" t="str">
        <f>VLOOKUP(TRIM(D1317)*1,CFOP!A:B,2,FALSE)</f>
        <v>Não</v>
      </c>
      <c r="F1317" s="1" t="s">
        <v>60</v>
      </c>
      <c r="G1317" s="3">
        <v>-55.72</v>
      </c>
      <c r="H1317" s="3">
        <v>0</v>
      </c>
      <c r="I1317" s="3">
        <v>0</v>
      </c>
      <c r="J1317" s="1" t="s">
        <v>31</v>
      </c>
      <c r="K1317" s="3">
        <v>0</v>
      </c>
      <c r="L1317" s="3">
        <v>0</v>
      </c>
      <c r="M1317" s="1" t="s">
        <v>31</v>
      </c>
      <c r="N1317" s="3">
        <v>0</v>
      </c>
      <c r="O1317" s="3">
        <v>0</v>
      </c>
      <c r="P1317" s="1" t="s">
        <v>31</v>
      </c>
      <c r="Q1317" s="3">
        <v>0</v>
      </c>
      <c r="R1317" s="3">
        <v>0</v>
      </c>
      <c r="S1317" s="1" t="s">
        <v>31</v>
      </c>
      <c r="T1317" s="3">
        <v>0</v>
      </c>
      <c r="U1317" s="3">
        <v>0</v>
      </c>
      <c r="V1317" s="1" t="s">
        <v>31</v>
      </c>
      <c r="W1317" s="1" t="s">
        <v>33</v>
      </c>
      <c r="X1317" s="1" t="s">
        <v>661</v>
      </c>
      <c r="Y1317" s="1" t="s">
        <v>230</v>
      </c>
      <c r="Z1317" s="1" t="s">
        <v>670</v>
      </c>
      <c r="AA1317" s="1" t="s">
        <v>671</v>
      </c>
    </row>
    <row r="1318" spans="1:27" hidden="1" x14ac:dyDescent="0.25">
      <c r="A1318" s="1" t="s">
        <v>26</v>
      </c>
      <c r="B1318" s="1" t="s">
        <v>2331</v>
      </c>
      <c r="C1318" s="2">
        <v>42333</v>
      </c>
      <c r="D1318" s="1" t="s">
        <v>59</v>
      </c>
      <c r="E1318" s="7" t="str">
        <f>VLOOKUP(TRIM(D1318)*1,CFOP!A:B,2,FALSE)</f>
        <v>Não</v>
      </c>
      <c r="F1318" s="1" t="s">
        <v>60</v>
      </c>
      <c r="G1318" s="3">
        <v>-168.22</v>
      </c>
      <c r="H1318" s="3">
        <v>0</v>
      </c>
      <c r="I1318" s="3">
        <v>0</v>
      </c>
      <c r="J1318" s="1" t="s">
        <v>31</v>
      </c>
      <c r="K1318" s="3">
        <v>0</v>
      </c>
      <c r="L1318" s="3">
        <v>0</v>
      </c>
      <c r="M1318" s="1" t="s">
        <v>31</v>
      </c>
      <c r="N1318" s="3">
        <v>0</v>
      </c>
      <c r="O1318" s="3">
        <v>0</v>
      </c>
      <c r="P1318" s="1" t="s">
        <v>31</v>
      </c>
      <c r="Q1318" s="3">
        <v>0</v>
      </c>
      <c r="R1318" s="3">
        <v>0</v>
      </c>
      <c r="S1318" s="1" t="s">
        <v>31</v>
      </c>
      <c r="T1318" s="3">
        <v>0</v>
      </c>
      <c r="U1318" s="3">
        <v>0</v>
      </c>
      <c r="V1318" s="1" t="s">
        <v>31</v>
      </c>
      <c r="W1318" s="1" t="s">
        <v>33</v>
      </c>
      <c r="X1318" s="1" t="s">
        <v>661</v>
      </c>
      <c r="Y1318" s="1" t="s">
        <v>44</v>
      </c>
      <c r="Z1318" s="1" t="s">
        <v>668</v>
      </c>
      <c r="AA1318" s="1" t="s">
        <v>669</v>
      </c>
    </row>
    <row r="1319" spans="1:27" hidden="1" x14ac:dyDescent="0.25">
      <c r="A1319" s="1" t="s">
        <v>26</v>
      </c>
      <c r="B1319" s="1" t="s">
        <v>2331</v>
      </c>
      <c r="C1319" s="2">
        <v>42333</v>
      </c>
      <c r="D1319" s="1" t="s">
        <v>59</v>
      </c>
      <c r="E1319" s="7" t="str">
        <f>VLOOKUP(TRIM(D1319)*1,CFOP!A:B,2,FALSE)</f>
        <v>Não</v>
      </c>
      <c r="F1319" s="1" t="s">
        <v>60</v>
      </c>
      <c r="G1319" s="3">
        <v>-192.73000000000002</v>
      </c>
      <c r="H1319" s="3">
        <v>0</v>
      </c>
      <c r="I1319" s="3">
        <v>0</v>
      </c>
      <c r="J1319" s="1" t="s">
        <v>31</v>
      </c>
      <c r="K1319" s="3">
        <v>0</v>
      </c>
      <c r="L1319" s="3">
        <v>0</v>
      </c>
      <c r="M1319" s="1" t="s">
        <v>31</v>
      </c>
      <c r="N1319" s="3">
        <v>0</v>
      </c>
      <c r="O1319" s="3">
        <v>0</v>
      </c>
      <c r="P1319" s="1" t="s">
        <v>31</v>
      </c>
      <c r="Q1319" s="3">
        <v>0</v>
      </c>
      <c r="R1319" s="3">
        <v>0</v>
      </c>
      <c r="S1319" s="1" t="s">
        <v>31</v>
      </c>
      <c r="T1319" s="3">
        <v>0</v>
      </c>
      <c r="U1319" s="3">
        <v>0</v>
      </c>
      <c r="V1319" s="1" t="s">
        <v>31</v>
      </c>
      <c r="W1319" s="1" t="s">
        <v>33</v>
      </c>
      <c r="X1319" s="1" t="s">
        <v>661</v>
      </c>
      <c r="Y1319" s="1" t="s">
        <v>44</v>
      </c>
      <c r="Z1319" s="1" t="s">
        <v>672</v>
      </c>
      <c r="AA1319" s="1" t="s">
        <v>673</v>
      </c>
    </row>
    <row r="1320" spans="1:27" hidden="1" x14ac:dyDescent="0.25">
      <c r="A1320" s="1" t="s">
        <v>26</v>
      </c>
      <c r="B1320" s="1" t="s">
        <v>2331</v>
      </c>
      <c r="C1320" s="2">
        <v>42333</v>
      </c>
      <c r="D1320" s="1" t="s">
        <v>59</v>
      </c>
      <c r="E1320" s="7" t="str">
        <f>VLOOKUP(TRIM(D1320)*1,CFOP!A:B,2,FALSE)</f>
        <v>Não</v>
      </c>
      <c r="F1320" s="1" t="s">
        <v>60</v>
      </c>
      <c r="G1320" s="3">
        <v>-247.15</v>
      </c>
      <c r="H1320" s="3">
        <v>0</v>
      </c>
      <c r="I1320" s="3">
        <v>0</v>
      </c>
      <c r="J1320" s="1" t="s">
        <v>31</v>
      </c>
      <c r="K1320" s="3">
        <v>0</v>
      </c>
      <c r="L1320" s="3">
        <v>0</v>
      </c>
      <c r="M1320" s="1" t="s">
        <v>31</v>
      </c>
      <c r="N1320" s="3">
        <v>0</v>
      </c>
      <c r="O1320" s="3">
        <v>0</v>
      </c>
      <c r="P1320" s="1" t="s">
        <v>31</v>
      </c>
      <c r="Q1320" s="3">
        <v>0</v>
      </c>
      <c r="R1320" s="3">
        <v>0</v>
      </c>
      <c r="S1320" s="1" t="s">
        <v>31</v>
      </c>
      <c r="T1320" s="3">
        <v>0</v>
      </c>
      <c r="U1320" s="3">
        <v>0</v>
      </c>
      <c r="V1320" s="1" t="s">
        <v>31</v>
      </c>
      <c r="W1320" s="1" t="s">
        <v>33</v>
      </c>
      <c r="X1320" s="1" t="s">
        <v>661</v>
      </c>
      <c r="Y1320" s="1" t="s">
        <v>44</v>
      </c>
      <c r="Z1320" s="1" t="s">
        <v>674</v>
      </c>
      <c r="AA1320" s="1" t="s">
        <v>675</v>
      </c>
    </row>
    <row r="1321" spans="1:27" hidden="1" x14ac:dyDescent="0.25">
      <c r="A1321" s="1" t="s">
        <v>26</v>
      </c>
      <c r="B1321" s="1" t="s">
        <v>2332</v>
      </c>
      <c r="C1321" s="2">
        <v>42333</v>
      </c>
      <c r="D1321" s="1" t="s">
        <v>59</v>
      </c>
      <c r="E1321" s="7" t="str">
        <f>VLOOKUP(TRIM(D1321)*1,CFOP!A:B,2,FALSE)</f>
        <v>Não</v>
      </c>
      <c r="F1321" s="1" t="s">
        <v>60</v>
      </c>
      <c r="G1321" s="3">
        <v>-136.34</v>
      </c>
      <c r="H1321" s="3">
        <v>0</v>
      </c>
      <c r="I1321" s="3">
        <v>0</v>
      </c>
      <c r="J1321" s="1" t="s">
        <v>31</v>
      </c>
      <c r="K1321" s="3">
        <v>0</v>
      </c>
      <c r="L1321" s="3">
        <v>0</v>
      </c>
      <c r="M1321" s="1" t="s">
        <v>31</v>
      </c>
      <c r="N1321" s="3">
        <v>0</v>
      </c>
      <c r="O1321" s="3">
        <v>0</v>
      </c>
      <c r="P1321" s="1" t="s">
        <v>31</v>
      </c>
      <c r="Q1321" s="3">
        <v>0</v>
      </c>
      <c r="R1321" s="3">
        <v>0</v>
      </c>
      <c r="S1321" s="1" t="s">
        <v>31</v>
      </c>
      <c r="T1321" s="3">
        <v>0</v>
      </c>
      <c r="U1321" s="3">
        <v>0</v>
      </c>
      <c r="V1321" s="1" t="s">
        <v>31</v>
      </c>
      <c r="W1321" s="1" t="s">
        <v>33</v>
      </c>
      <c r="X1321" s="1" t="s">
        <v>679</v>
      </c>
      <c r="Y1321" s="1" t="s">
        <v>91</v>
      </c>
      <c r="Z1321" s="1" t="s">
        <v>684</v>
      </c>
      <c r="AA1321" s="1" t="s">
        <v>685</v>
      </c>
    </row>
    <row r="1322" spans="1:27" hidden="1" x14ac:dyDescent="0.25">
      <c r="A1322" s="1" t="s">
        <v>26</v>
      </c>
      <c r="B1322" s="1" t="s">
        <v>2332</v>
      </c>
      <c r="C1322" s="2">
        <v>42333</v>
      </c>
      <c r="D1322" s="1" t="s">
        <v>59</v>
      </c>
      <c r="E1322" s="7" t="str">
        <f>VLOOKUP(TRIM(D1322)*1,CFOP!A:B,2,FALSE)</f>
        <v>Não</v>
      </c>
      <c r="F1322" s="1" t="s">
        <v>60</v>
      </c>
      <c r="G1322" s="3">
        <v>-35.31</v>
      </c>
      <c r="H1322" s="3">
        <v>0</v>
      </c>
      <c r="I1322" s="3">
        <v>0</v>
      </c>
      <c r="J1322" s="1" t="s">
        <v>31</v>
      </c>
      <c r="K1322" s="3">
        <v>0</v>
      </c>
      <c r="L1322" s="3">
        <v>0</v>
      </c>
      <c r="M1322" s="1" t="s">
        <v>31</v>
      </c>
      <c r="N1322" s="3">
        <v>0</v>
      </c>
      <c r="O1322" s="3">
        <v>0</v>
      </c>
      <c r="P1322" s="1" t="s">
        <v>31</v>
      </c>
      <c r="Q1322" s="3">
        <v>0</v>
      </c>
      <c r="R1322" s="3">
        <v>0</v>
      </c>
      <c r="S1322" s="1" t="s">
        <v>31</v>
      </c>
      <c r="T1322" s="3">
        <v>0</v>
      </c>
      <c r="U1322" s="3">
        <v>0</v>
      </c>
      <c r="V1322" s="1" t="s">
        <v>31</v>
      </c>
      <c r="W1322" s="1" t="s">
        <v>33</v>
      </c>
      <c r="X1322" s="1" t="s">
        <v>679</v>
      </c>
      <c r="Y1322" s="1" t="s">
        <v>91</v>
      </c>
      <c r="Z1322" s="1" t="s">
        <v>682</v>
      </c>
      <c r="AA1322" s="1" t="s">
        <v>683</v>
      </c>
    </row>
    <row r="1323" spans="1:27" hidden="1" x14ac:dyDescent="0.25">
      <c r="A1323" s="1" t="s">
        <v>26</v>
      </c>
      <c r="B1323" s="1" t="s">
        <v>2332</v>
      </c>
      <c r="C1323" s="2">
        <v>42333</v>
      </c>
      <c r="D1323" s="1" t="s">
        <v>59</v>
      </c>
      <c r="E1323" s="7" t="str">
        <f>VLOOKUP(TRIM(D1323)*1,CFOP!A:B,2,FALSE)</f>
        <v>Não</v>
      </c>
      <c r="F1323" s="1" t="s">
        <v>60</v>
      </c>
      <c r="G1323" s="3">
        <v>-70.739999999999995</v>
      </c>
      <c r="H1323" s="3">
        <v>0</v>
      </c>
      <c r="I1323" s="3">
        <v>0</v>
      </c>
      <c r="J1323" s="1" t="s">
        <v>31</v>
      </c>
      <c r="K1323" s="3">
        <v>0</v>
      </c>
      <c r="L1323" s="3">
        <v>0</v>
      </c>
      <c r="M1323" s="1" t="s">
        <v>31</v>
      </c>
      <c r="N1323" s="3">
        <v>0</v>
      </c>
      <c r="O1323" s="3">
        <v>0</v>
      </c>
      <c r="P1323" s="1" t="s">
        <v>31</v>
      </c>
      <c r="Q1323" s="3">
        <v>0</v>
      </c>
      <c r="R1323" s="3">
        <v>0</v>
      </c>
      <c r="S1323" s="1" t="s">
        <v>31</v>
      </c>
      <c r="T1323" s="3">
        <v>0</v>
      </c>
      <c r="U1323" s="3">
        <v>0</v>
      </c>
      <c r="V1323" s="1" t="s">
        <v>31</v>
      </c>
      <c r="W1323" s="1" t="s">
        <v>33</v>
      </c>
      <c r="X1323" s="1" t="s">
        <v>679</v>
      </c>
      <c r="Y1323" s="1" t="s">
        <v>91</v>
      </c>
      <c r="Z1323" s="1" t="s">
        <v>680</v>
      </c>
      <c r="AA1323" s="1" t="s">
        <v>681</v>
      </c>
    </row>
    <row r="1324" spans="1:27" hidden="1" x14ac:dyDescent="0.25">
      <c r="A1324" s="1" t="s">
        <v>26</v>
      </c>
      <c r="B1324" s="1" t="s">
        <v>2332</v>
      </c>
      <c r="C1324" s="2">
        <v>42333</v>
      </c>
      <c r="D1324" s="1" t="s">
        <v>59</v>
      </c>
      <c r="E1324" s="7" t="str">
        <f>VLOOKUP(TRIM(D1324)*1,CFOP!A:B,2,FALSE)</f>
        <v>Não</v>
      </c>
      <c r="F1324" s="1" t="s">
        <v>60</v>
      </c>
      <c r="G1324" s="3">
        <v>-65.13</v>
      </c>
      <c r="H1324" s="3">
        <v>0</v>
      </c>
      <c r="I1324" s="3">
        <v>0</v>
      </c>
      <c r="J1324" s="1" t="s">
        <v>31</v>
      </c>
      <c r="K1324" s="3">
        <v>0</v>
      </c>
      <c r="L1324" s="3">
        <v>0</v>
      </c>
      <c r="M1324" s="1" t="s">
        <v>31</v>
      </c>
      <c r="N1324" s="3">
        <v>0</v>
      </c>
      <c r="O1324" s="3">
        <v>0</v>
      </c>
      <c r="P1324" s="1" t="s">
        <v>31</v>
      </c>
      <c r="Q1324" s="3">
        <v>0</v>
      </c>
      <c r="R1324" s="3">
        <v>0</v>
      </c>
      <c r="S1324" s="1" t="s">
        <v>31</v>
      </c>
      <c r="T1324" s="3">
        <v>0</v>
      </c>
      <c r="U1324" s="3">
        <v>0</v>
      </c>
      <c r="V1324" s="1" t="s">
        <v>31</v>
      </c>
      <c r="W1324" s="1" t="s">
        <v>33</v>
      </c>
      <c r="X1324" s="1" t="s">
        <v>679</v>
      </c>
      <c r="Y1324" s="1" t="s">
        <v>91</v>
      </c>
      <c r="Z1324" s="1" t="s">
        <v>686</v>
      </c>
      <c r="AA1324" s="1" t="s">
        <v>687</v>
      </c>
    </row>
    <row r="1325" spans="1:27" hidden="1" x14ac:dyDescent="0.25">
      <c r="A1325" s="1" t="s">
        <v>26</v>
      </c>
      <c r="B1325" s="1" t="s">
        <v>2332</v>
      </c>
      <c r="C1325" s="2">
        <v>42333</v>
      </c>
      <c r="D1325" s="1" t="s">
        <v>59</v>
      </c>
      <c r="E1325" s="7" t="str">
        <f>VLOOKUP(TRIM(D1325)*1,CFOP!A:B,2,FALSE)</f>
        <v>Não</v>
      </c>
      <c r="F1325" s="1" t="s">
        <v>60</v>
      </c>
      <c r="G1325" s="3">
        <v>-26.310000000000002</v>
      </c>
      <c r="H1325" s="3">
        <v>0</v>
      </c>
      <c r="I1325" s="3">
        <v>0</v>
      </c>
      <c r="J1325" s="1" t="s">
        <v>31</v>
      </c>
      <c r="K1325" s="3">
        <v>0</v>
      </c>
      <c r="L1325" s="3">
        <v>0</v>
      </c>
      <c r="M1325" s="1" t="s">
        <v>31</v>
      </c>
      <c r="N1325" s="3">
        <v>0</v>
      </c>
      <c r="O1325" s="3">
        <v>0</v>
      </c>
      <c r="P1325" s="1" t="s">
        <v>31</v>
      </c>
      <c r="Q1325" s="3">
        <v>0</v>
      </c>
      <c r="R1325" s="3">
        <v>0</v>
      </c>
      <c r="S1325" s="1" t="s">
        <v>31</v>
      </c>
      <c r="T1325" s="3">
        <v>0</v>
      </c>
      <c r="U1325" s="3">
        <v>0</v>
      </c>
      <c r="V1325" s="1" t="s">
        <v>31</v>
      </c>
      <c r="W1325" s="1" t="s">
        <v>33</v>
      </c>
      <c r="X1325" s="1" t="s">
        <v>679</v>
      </c>
      <c r="Y1325" s="1" t="s">
        <v>91</v>
      </c>
      <c r="Z1325" s="1" t="s">
        <v>688</v>
      </c>
      <c r="AA1325" s="1" t="s">
        <v>689</v>
      </c>
    </row>
    <row r="1326" spans="1:27" hidden="1" x14ac:dyDescent="0.25">
      <c r="A1326" s="1" t="s">
        <v>26</v>
      </c>
      <c r="B1326" s="1" t="s">
        <v>2333</v>
      </c>
      <c r="C1326" s="2">
        <v>42333</v>
      </c>
      <c r="D1326" s="1" t="s">
        <v>59</v>
      </c>
      <c r="E1326" s="7" t="str">
        <f>VLOOKUP(TRIM(D1326)*1,CFOP!A:B,2,FALSE)</f>
        <v>Não</v>
      </c>
      <c r="F1326" s="1" t="s">
        <v>60</v>
      </c>
      <c r="G1326" s="3">
        <v>-115.22</v>
      </c>
      <c r="H1326" s="3">
        <v>0</v>
      </c>
      <c r="I1326" s="3">
        <v>0</v>
      </c>
      <c r="J1326" s="1" t="s">
        <v>31</v>
      </c>
      <c r="K1326" s="3">
        <v>0</v>
      </c>
      <c r="L1326" s="3">
        <v>0</v>
      </c>
      <c r="M1326" s="1" t="s">
        <v>31</v>
      </c>
      <c r="N1326" s="3">
        <v>0</v>
      </c>
      <c r="O1326" s="3">
        <v>0</v>
      </c>
      <c r="P1326" s="1" t="s">
        <v>31</v>
      </c>
      <c r="Q1326" s="3">
        <v>0</v>
      </c>
      <c r="R1326" s="3">
        <v>0</v>
      </c>
      <c r="S1326" s="1" t="s">
        <v>31</v>
      </c>
      <c r="T1326" s="3">
        <v>0</v>
      </c>
      <c r="U1326" s="3">
        <v>0</v>
      </c>
      <c r="V1326" s="1" t="s">
        <v>31</v>
      </c>
      <c r="W1326" s="1" t="s">
        <v>33</v>
      </c>
      <c r="X1326" s="1" t="s">
        <v>63</v>
      </c>
      <c r="Y1326" s="1" t="s">
        <v>696</v>
      </c>
      <c r="Z1326" s="1" t="s">
        <v>1513</v>
      </c>
      <c r="AA1326" s="1" t="s">
        <v>1514</v>
      </c>
    </row>
    <row r="1327" spans="1:27" hidden="1" x14ac:dyDescent="0.25">
      <c r="A1327" s="1" t="s">
        <v>26</v>
      </c>
      <c r="B1327" s="1" t="s">
        <v>2333</v>
      </c>
      <c r="C1327" s="2">
        <v>42333</v>
      </c>
      <c r="D1327" s="1" t="s">
        <v>59</v>
      </c>
      <c r="E1327" s="7" t="str">
        <f>VLOOKUP(TRIM(D1327)*1,CFOP!A:B,2,FALSE)</f>
        <v>Não</v>
      </c>
      <c r="F1327" s="1" t="s">
        <v>60</v>
      </c>
      <c r="G1327" s="3">
        <v>-702.36</v>
      </c>
      <c r="H1327" s="3">
        <v>0</v>
      </c>
      <c r="I1327" s="3">
        <v>0</v>
      </c>
      <c r="J1327" s="1" t="s">
        <v>31</v>
      </c>
      <c r="K1327" s="3">
        <v>0</v>
      </c>
      <c r="L1327" s="3">
        <v>0</v>
      </c>
      <c r="M1327" s="1" t="s">
        <v>31</v>
      </c>
      <c r="N1327" s="3">
        <v>0</v>
      </c>
      <c r="O1327" s="3">
        <v>0</v>
      </c>
      <c r="P1327" s="1" t="s">
        <v>31</v>
      </c>
      <c r="Q1327" s="3">
        <v>0</v>
      </c>
      <c r="R1327" s="3">
        <v>0</v>
      </c>
      <c r="S1327" s="1" t="s">
        <v>31</v>
      </c>
      <c r="T1327" s="3">
        <v>0</v>
      </c>
      <c r="U1327" s="3">
        <v>0</v>
      </c>
      <c r="V1327" s="1" t="s">
        <v>31</v>
      </c>
      <c r="W1327" s="1" t="s">
        <v>33</v>
      </c>
      <c r="X1327" s="1" t="s">
        <v>63</v>
      </c>
      <c r="Y1327" s="1" t="s">
        <v>78</v>
      </c>
      <c r="Z1327" s="1" t="s">
        <v>79</v>
      </c>
      <c r="AA1327" s="1" t="s">
        <v>80</v>
      </c>
    </row>
    <row r="1328" spans="1:27" hidden="1" x14ac:dyDescent="0.25">
      <c r="A1328" s="1" t="s">
        <v>26</v>
      </c>
      <c r="B1328" s="1" t="s">
        <v>2333</v>
      </c>
      <c r="C1328" s="2">
        <v>42333</v>
      </c>
      <c r="D1328" s="1" t="s">
        <v>59</v>
      </c>
      <c r="E1328" s="7" t="str">
        <f>VLOOKUP(TRIM(D1328)*1,CFOP!A:B,2,FALSE)</f>
        <v>Não</v>
      </c>
      <c r="F1328" s="1" t="s">
        <v>60</v>
      </c>
      <c r="G1328" s="3">
        <v>-201.23000000000002</v>
      </c>
      <c r="H1328" s="3">
        <v>0</v>
      </c>
      <c r="I1328" s="3">
        <v>0</v>
      </c>
      <c r="J1328" s="1" t="s">
        <v>31</v>
      </c>
      <c r="K1328" s="3">
        <v>0</v>
      </c>
      <c r="L1328" s="3">
        <v>0</v>
      </c>
      <c r="M1328" s="1" t="s">
        <v>31</v>
      </c>
      <c r="N1328" s="3">
        <v>0</v>
      </c>
      <c r="O1328" s="3">
        <v>0</v>
      </c>
      <c r="P1328" s="1" t="s">
        <v>31</v>
      </c>
      <c r="Q1328" s="3">
        <v>0</v>
      </c>
      <c r="R1328" s="3">
        <v>0</v>
      </c>
      <c r="S1328" s="1" t="s">
        <v>31</v>
      </c>
      <c r="T1328" s="3">
        <v>0</v>
      </c>
      <c r="U1328" s="3">
        <v>0</v>
      </c>
      <c r="V1328" s="1" t="s">
        <v>31</v>
      </c>
      <c r="W1328" s="1" t="s">
        <v>33</v>
      </c>
      <c r="X1328" s="1" t="s">
        <v>63</v>
      </c>
      <c r="Y1328" s="1" t="s">
        <v>44</v>
      </c>
      <c r="Z1328" s="1" t="s">
        <v>83</v>
      </c>
      <c r="AA1328" s="1" t="s">
        <v>84</v>
      </c>
    </row>
    <row r="1329" spans="1:27" hidden="1" x14ac:dyDescent="0.25">
      <c r="A1329" s="1" t="s">
        <v>26</v>
      </c>
      <c r="B1329" s="1" t="s">
        <v>2333</v>
      </c>
      <c r="C1329" s="2">
        <v>42333</v>
      </c>
      <c r="D1329" s="1" t="s">
        <v>59</v>
      </c>
      <c r="E1329" s="7" t="str">
        <f>VLOOKUP(TRIM(D1329)*1,CFOP!A:B,2,FALSE)</f>
        <v>Não</v>
      </c>
      <c r="F1329" s="1" t="s">
        <v>60</v>
      </c>
      <c r="G1329" s="3">
        <v>-105.65</v>
      </c>
      <c r="H1329" s="3">
        <v>0</v>
      </c>
      <c r="I1329" s="3">
        <v>0</v>
      </c>
      <c r="J1329" s="1" t="s">
        <v>31</v>
      </c>
      <c r="K1329" s="3">
        <v>0</v>
      </c>
      <c r="L1329" s="3">
        <v>0</v>
      </c>
      <c r="M1329" s="1" t="s">
        <v>31</v>
      </c>
      <c r="N1329" s="3">
        <v>0</v>
      </c>
      <c r="O1329" s="3">
        <v>0</v>
      </c>
      <c r="P1329" s="1" t="s">
        <v>31</v>
      </c>
      <c r="Q1329" s="3">
        <v>0</v>
      </c>
      <c r="R1329" s="3">
        <v>0</v>
      </c>
      <c r="S1329" s="1" t="s">
        <v>31</v>
      </c>
      <c r="T1329" s="3">
        <v>0</v>
      </c>
      <c r="U1329" s="3">
        <v>0</v>
      </c>
      <c r="V1329" s="1" t="s">
        <v>31</v>
      </c>
      <c r="W1329" s="1" t="s">
        <v>33</v>
      </c>
      <c r="X1329" s="1" t="s">
        <v>63</v>
      </c>
      <c r="Y1329" s="1" t="s">
        <v>70</v>
      </c>
      <c r="Z1329" s="1" t="s">
        <v>71</v>
      </c>
      <c r="AA1329" s="1" t="s">
        <v>72</v>
      </c>
    </row>
    <row r="1330" spans="1:27" hidden="1" x14ac:dyDescent="0.25">
      <c r="A1330" s="1" t="s">
        <v>26</v>
      </c>
      <c r="B1330" s="1" t="s">
        <v>2333</v>
      </c>
      <c r="C1330" s="2">
        <v>42333</v>
      </c>
      <c r="D1330" s="1" t="s">
        <v>59</v>
      </c>
      <c r="E1330" s="7" t="str">
        <f>VLOOKUP(TRIM(D1330)*1,CFOP!A:B,2,FALSE)</f>
        <v>Não</v>
      </c>
      <c r="F1330" s="1" t="s">
        <v>60</v>
      </c>
      <c r="G1330" s="3">
        <v>-1326.16</v>
      </c>
      <c r="H1330" s="3">
        <v>0</v>
      </c>
      <c r="I1330" s="3">
        <v>0</v>
      </c>
      <c r="J1330" s="1" t="s">
        <v>31</v>
      </c>
      <c r="K1330" s="3">
        <v>0</v>
      </c>
      <c r="L1330" s="3">
        <v>0</v>
      </c>
      <c r="M1330" s="1" t="s">
        <v>31</v>
      </c>
      <c r="N1330" s="3">
        <v>0</v>
      </c>
      <c r="O1330" s="3">
        <v>0</v>
      </c>
      <c r="P1330" s="1" t="s">
        <v>31</v>
      </c>
      <c r="Q1330" s="3">
        <v>0</v>
      </c>
      <c r="R1330" s="3">
        <v>0</v>
      </c>
      <c r="S1330" s="1" t="s">
        <v>31</v>
      </c>
      <c r="T1330" s="3">
        <v>0</v>
      </c>
      <c r="U1330" s="3">
        <v>0</v>
      </c>
      <c r="V1330" s="1" t="s">
        <v>31</v>
      </c>
      <c r="W1330" s="1" t="s">
        <v>33</v>
      </c>
      <c r="X1330" s="1" t="s">
        <v>63</v>
      </c>
      <c r="Y1330" s="1" t="s">
        <v>44</v>
      </c>
      <c r="Z1330" s="1" t="s">
        <v>1517</v>
      </c>
      <c r="AA1330" s="1" t="s">
        <v>1518</v>
      </c>
    </row>
    <row r="1331" spans="1:27" hidden="1" x14ac:dyDescent="0.25">
      <c r="A1331" s="1" t="s">
        <v>26</v>
      </c>
      <c r="B1331" s="1" t="s">
        <v>2333</v>
      </c>
      <c r="C1331" s="2">
        <v>42333</v>
      </c>
      <c r="D1331" s="1" t="s">
        <v>59</v>
      </c>
      <c r="E1331" s="7" t="str">
        <f>VLOOKUP(TRIM(D1331)*1,CFOP!A:B,2,FALSE)</f>
        <v>Não</v>
      </c>
      <c r="F1331" s="1" t="s">
        <v>60</v>
      </c>
      <c r="G1331" s="3">
        <v>-47.19</v>
      </c>
      <c r="H1331" s="3">
        <v>0</v>
      </c>
      <c r="I1331" s="3">
        <v>0</v>
      </c>
      <c r="J1331" s="1" t="s">
        <v>31</v>
      </c>
      <c r="K1331" s="3">
        <v>0</v>
      </c>
      <c r="L1331" s="3">
        <v>0</v>
      </c>
      <c r="M1331" s="1" t="s">
        <v>31</v>
      </c>
      <c r="N1331" s="3">
        <v>0</v>
      </c>
      <c r="O1331" s="3">
        <v>0</v>
      </c>
      <c r="P1331" s="1" t="s">
        <v>31</v>
      </c>
      <c r="Q1331" s="3">
        <v>0</v>
      </c>
      <c r="R1331" s="3">
        <v>0</v>
      </c>
      <c r="S1331" s="1" t="s">
        <v>31</v>
      </c>
      <c r="T1331" s="3">
        <v>0</v>
      </c>
      <c r="U1331" s="3">
        <v>0</v>
      </c>
      <c r="V1331" s="1" t="s">
        <v>31</v>
      </c>
      <c r="W1331" s="1" t="s">
        <v>33</v>
      </c>
      <c r="X1331" s="1" t="s">
        <v>63</v>
      </c>
      <c r="Y1331" s="1" t="s">
        <v>44</v>
      </c>
      <c r="Z1331" s="1" t="s">
        <v>1519</v>
      </c>
      <c r="AA1331" s="1" t="s">
        <v>1520</v>
      </c>
    </row>
    <row r="1332" spans="1:27" hidden="1" x14ac:dyDescent="0.25">
      <c r="A1332" s="1" t="s">
        <v>26</v>
      </c>
      <c r="B1332" s="1" t="s">
        <v>2333</v>
      </c>
      <c r="C1332" s="2">
        <v>42333</v>
      </c>
      <c r="D1332" s="1" t="s">
        <v>59</v>
      </c>
      <c r="E1332" s="7" t="str">
        <f>VLOOKUP(TRIM(D1332)*1,CFOP!A:B,2,FALSE)</f>
        <v>Não</v>
      </c>
      <c r="F1332" s="1" t="s">
        <v>60</v>
      </c>
      <c r="G1332" s="3">
        <v>-93.83</v>
      </c>
      <c r="H1332" s="3">
        <v>0</v>
      </c>
      <c r="I1332" s="3">
        <v>0</v>
      </c>
      <c r="J1332" s="1" t="s">
        <v>31</v>
      </c>
      <c r="K1332" s="3">
        <v>0</v>
      </c>
      <c r="L1332" s="3">
        <v>0</v>
      </c>
      <c r="M1332" s="1" t="s">
        <v>31</v>
      </c>
      <c r="N1332" s="3">
        <v>0</v>
      </c>
      <c r="O1332" s="3">
        <v>0</v>
      </c>
      <c r="P1332" s="1" t="s">
        <v>31</v>
      </c>
      <c r="Q1332" s="3">
        <v>0</v>
      </c>
      <c r="R1332" s="3">
        <v>0</v>
      </c>
      <c r="S1332" s="1" t="s">
        <v>31</v>
      </c>
      <c r="T1332" s="3">
        <v>0</v>
      </c>
      <c r="U1332" s="3">
        <v>0</v>
      </c>
      <c r="V1332" s="1" t="s">
        <v>31</v>
      </c>
      <c r="W1332" s="1" t="s">
        <v>33</v>
      </c>
      <c r="X1332" s="1" t="s">
        <v>63</v>
      </c>
      <c r="Y1332" s="1" t="s">
        <v>44</v>
      </c>
      <c r="Z1332" s="1" t="s">
        <v>1515</v>
      </c>
      <c r="AA1332" s="1" t="s">
        <v>1516</v>
      </c>
    </row>
    <row r="1333" spans="1:27" hidden="1" x14ac:dyDescent="0.25">
      <c r="A1333" s="1" t="s">
        <v>26</v>
      </c>
      <c r="B1333" s="1" t="s">
        <v>2334</v>
      </c>
      <c r="C1333" s="2">
        <v>42333</v>
      </c>
      <c r="D1333" s="1" t="s">
        <v>59</v>
      </c>
      <c r="E1333" s="7" t="str">
        <f>VLOOKUP(TRIM(D1333)*1,CFOP!A:B,2,FALSE)</f>
        <v>Não</v>
      </c>
      <c r="F1333" s="1" t="s">
        <v>60</v>
      </c>
      <c r="G1333" s="3">
        <v>-75.180000000000007</v>
      </c>
      <c r="H1333" s="3">
        <v>0</v>
      </c>
      <c r="I1333" s="3">
        <v>0</v>
      </c>
      <c r="J1333" s="1" t="s">
        <v>31</v>
      </c>
      <c r="K1333" s="3">
        <v>0</v>
      </c>
      <c r="L1333" s="3">
        <v>0</v>
      </c>
      <c r="M1333" s="1" t="s">
        <v>31</v>
      </c>
      <c r="N1333" s="3">
        <v>0</v>
      </c>
      <c r="O1333" s="3">
        <v>0</v>
      </c>
      <c r="P1333" s="1" t="s">
        <v>31</v>
      </c>
      <c r="Q1333" s="3">
        <v>0</v>
      </c>
      <c r="R1333" s="3">
        <v>0</v>
      </c>
      <c r="S1333" s="1" t="s">
        <v>31</v>
      </c>
      <c r="T1333" s="3">
        <v>0</v>
      </c>
      <c r="U1333" s="3">
        <v>0</v>
      </c>
      <c r="V1333" s="1" t="s">
        <v>31</v>
      </c>
      <c r="W1333" s="1" t="s">
        <v>33</v>
      </c>
      <c r="X1333" s="1" t="s">
        <v>90</v>
      </c>
      <c r="Y1333" s="1" t="s">
        <v>91</v>
      </c>
      <c r="Z1333" s="1" t="s">
        <v>1524</v>
      </c>
      <c r="AA1333" s="1" t="s">
        <v>1525</v>
      </c>
    </row>
    <row r="1334" spans="1:27" hidden="1" x14ac:dyDescent="0.25">
      <c r="A1334" s="1" t="s">
        <v>26</v>
      </c>
      <c r="B1334" s="1" t="s">
        <v>2334</v>
      </c>
      <c r="C1334" s="2">
        <v>42333</v>
      </c>
      <c r="D1334" s="1" t="s">
        <v>59</v>
      </c>
      <c r="E1334" s="7" t="str">
        <f>VLOOKUP(TRIM(D1334)*1,CFOP!A:B,2,FALSE)</f>
        <v>Não</v>
      </c>
      <c r="F1334" s="1" t="s">
        <v>60</v>
      </c>
      <c r="G1334" s="3">
        <v>-1205.31</v>
      </c>
      <c r="H1334" s="3">
        <v>0</v>
      </c>
      <c r="I1334" s="3">
        <v>0</v>
      </c>
      <c r="J1334" s="1" t="s">
        <v>31</v>
      </c>
      <c r="K1334" s="3">
        <v>0</v>
      </c>
      <c r="L1334" s="3">
        <v>0</v>
      </c>
      <c r="M1334" s="1" t="s">
        <v>31</v>
      </c>
      <c r="N1334" s="3">
        <v>0</v>
      </c>
      <c r="O1334" s="3">
        <v>0</v>
      </c>
      <c r="P1334" s="1" t="s">
        <v>31</v>
      </c>
      <c r="Q1334" s="3">
        <v>0</v>
      </c>
      <c r="R1334" s="3">
        <v>0</v>
      </c>
      <c r="S1334" s="1" t="s">
        <v>31</v>
      </c>
      <c r="T1334" s="3">
        <v>0</v>
      </c>
      <c r="U1334" s="3">
        <v>0</v>
      </c>
      <c r="V1334" s="1" t="s">
        <v>31</v>
      </c>
      <c r="W1334" s="1" t="s">
        <v>33</v>
      </c>
      <c r="X1334" s="1" t="s">
        <v>90</v>
      </c>
      <c r="Y1334" s="1" t="s">
        <v>91</v>
      </c>
      <c r="Z1334" s="1" t="s">
        <v>1522</v>
      </c>
      <c r="AA1334" s="1" t="s">
        <v>1523</v>
      </c>
    </row>
    <row r="1335" spans="1:27" hidden="1" x14ac:dyDescent="0.25">
      <c r="A1335" s="1" t="s">
        <v>26</v>
      </c>
      <c r="B1335" s="1" t="s">
        <v>2334</v>
      </c>
      <c r="C1335" s="2">
        <v>42333</v>
      </c>
      <c r="D1335" s="1" t="s">
        <v>59</v>
      </c>
      <c r="E1335" s="7" t="str">
        <f>VLOOKUP(TRIM(D1335)*1,CFOP!A:B,2,FALSE)</f>
        <v>Não</v>
      </c>
      <c r="F1335" s="1" t="s">
        <v>60</v>
      </c>
      <c r="G1335" s="3">
        <v>-186.5</v>
      </c>
      <c r="H1335" s="3">
        <v>0</v>
      </c>
      <c r="I1335" s="3">
        <v>0</v>
      </c>
      <c r="J1335" s="1" t="s">
        <v>31</v>
      </c>
      <c r="K1335" s="3">
        <v>0</v>
      </c>
      <c r="L1335" s="3">
        <v>0</v>
      </c>
      <c r="M1335" s="1" t="s">
        <v>31</v>
      </c>
      <c r="N1335" s="3">
        <v>0</v>
      </c>
      <c r="O1335" s="3">
        <v>0</v>
      </c>
      <c r="P1335" s="1" t="s">
        <v>31</v>
      </c>
      <c r="Q1335" s="3">
        <v>0</v>
      </c>
      <c r="R1335" s="3">
        <v>0</v>
      </c>
      <c r="S1335" s="1" t="s">
        <v>31</v>
      </c>
      <c r="T1335" s="3">
        <v>0</v>
      </c>
      <c r="U1335" s="3">
        <v>0</v>
      </c>
      <c r="V1335" s="1" t="s">
        <v>31</v>
      </c>
      <c r="W1335" s="1" t="s">
        <v>33</v>
      </c>
      <c r="X1335" s="1" t="s">
        <v>90</v>
      </c>
      <c r="Y1335" s="1" t="s">
        <v>96</v>
      </c>
      <c r="Z1335" s="1" t="s">
        <v>97</v>
      </c>
      <c r="AA1335" s="1" t="s">
        <v>98</v>
      </c>
    </row>
    <row r="1336" spans="1:27" hidden="1" x14ac:dyDescent="0.25">
      <c r="A1336" s="1" t="s">
        <v>26</v>
      </c>
      <c r="B1336" s="1" t="s">
        <v>2334</v>
      </c>
      <c r="C1336" s="2">
        <v>42333</v>
      </c>
      <c r="D1336" s="1" t="s">
        <v>59</v>
      </c>
      <c r="E1336" s="7" t="str">
        <f>VLOOKUP(TRIM(D1336)*1,CFOP!A:B,2,FALSE)</f>
        <v>Não</v>
      </c>
      <c r="F1336" s="1" t="s">
        <v>60</v>
      </c>
      <c r="G1336" s="3">
        <v>-464.35</v>
      </c>
      <c r="H1336" s="3">
        <v>0</v>
      </c>
      <c r="I1336" s="3">
        <v>0</v>
      </c>
      <c r="J1336" s="1" t="s">
        <v>31</v>
      </c>
      <c r="K1336" s="3">
        <v>0</v>
      </c>
      <c r="L1336" s="3">
        <v>0</v>
      </c>
      <c r="M1336" s="1" t="s">
        <v>31</v>
      </c>
      <c r="N1336" s="3">
        <v>0</v>
      </c>
      <c r="O1336" s="3">
        <v>0</v>
      </c>
      <c r="P1336" s="1" t="s">
        <v>31</v>
      </c>
      <c r="Q1336" s="3">
        <v>0</v>
      </c>
      <c r="R1336" s="3">
        <v>0</v>
      </c>
      <c r="S1336" s="1" t="s">
        <v>31</v>
      </c>
      <c r="T1336" s="3">
        <v>0</v>
      </c>
      <c r="U1336" s="3">
        <v>0</v>
      </c>
      <c r="V1336" s="1" t="s">
        <v>31</v>
      </c>
      <c r="W1336" s="1" t="s">
        <v>33</v>
      </c>
      <c r="X1336" s="1" t="s">
        <v>90</v>
      </c>
      <c r="Y1336" s="1" t="s">
        <v>91</v>
      </c>
      <c r="Z1336" s="1" t="s">
        <v>1526</v>
      </c>
      <c r="AA1336" s="1" t="s">
        <v>1527</v>
      </c>
    </row>
    <row r="1337" spans="1:27" hidden="1" x14ac:dyDescent="0.25">
      <c r="A1337" s="1" t="s">
        <v>26</v>
      </c>
      <c r="B1337" s="1" t="s">
        <v>2334</v>
      </c>
      <c r="C1337" s="2">
        <v>42333</v>
      </c>
      <c r="D1337" s="1" t="s">
        <v>59</v>
      </c>
      <c r="E1337" s="7" t="str">
        <f>VLOOKUP(TRIM(D1337)*1,CFOP!A:B,2,FALSE)</f>
        <v>Não</v>
      </c>
      <c r="F1337" s="1" t="s">
        <v>60</v>
      </c>
      <c r="G1337" s="3">
        <v>-166.83</v>
      </c>
      <c r="H1337" s="3">
        <v>0</v>
      </c>
      <c r="I1337" s="3">
        <v>0</v>
      </c>
      <c r="J1337" s="1" t="s">
        <v>31</v>
      </c>
      <c r="K1337" s="3">
        <v>0</v>
      </c>
      <c r="L1337" s="3">
        <v>0</v>
      </c>
      <c r="M1337" s="1" t="s">
        <v>31</v>
      </c>
      <c r="N1337" s="3">
        <v>0</v>
      </c>
      <c r="O1337" s="3">
        <v>0</v>
      </c>
      <c r="P1337" s="1" t="s">
        <v>31</v>
      </c>
      <c r="Q1337" s="3">
        <v>0</v>
      </c>
      <c r="R1337" s="3">
        <v>0</v>
      </c>
      <c r="S1337" s="1" t="s">
        <v>31</v>
      </c>
      <c r="T1337" s="3">
        <v>0</v>
      </c>
      <c r="U1337" s="3">
        <v>0</v>
      </c>
      <c r="V1337" s="1" t="s">
        <v>31</v>
      </c>
      <c r="W1337" s="1" t="s">
        <v>33</v>
      </c>
      <c r="X1337" s="1" t="s">
        <v>90</v>
      </c>
      <c r="Y1337" s="1" t="s">
        <v>91</v>
      </c>
      <c r="Z1337" s="1" t="s">
        <v>132</v>
      </c>
      <c r="AA1337" s="1" t="s">
        <v>133</v>
      </c>
    </row>
    <row r="1338" spans="1:27" hidden="1" x14ac:dyDescent="0.25">
      <c r="A1338" s="1" t="s">
        <v>26</v>
      </c>
      <c r="B1338" s="1" t="s">
        <v>2334</v>
      </c>
      <c r="C1338" s="2">
        <v>42333</v>
      </c>
      <c r="D1338" s="1" t="s">
        <v>59</v>
      </c>
      <c r="E1338" s="7" t="str">
        <f>VLOOKUP(TRIM(D1338)*1,CFOP!A:B,2,FALSE)</f>
        <v>Não</v>
      </c>
      <c r="F1338" s="1" t="s">
        <v>60</v>
      </c>
      <c r="G1338" s="3">
        <v>-193.68</v>
      </c>
      <c r="H1338" s="3">
        <v>0</v>
      </c>
      <c r="I1338" s="3">
        <v>0</v>
      </c>
      <c r="J1338" s="1" t="s">
        <v>31</v>
      </c>
      <c r="K1338" s="3">
        <v>0</v>
      </c>
      <c r="L1338" s="3">
        <v>0</v>
      </c>
      <c r="M1338" s="1" t="s">
        <v>31</v>
      </c>
      <c r="N1338" s="3">
        <v>0</v>
      </c>
      <c r="O1338" s="3">
        <v>0</v>
      </c>
      <c r="P1338" s="1" t="s">
        <v>31</v>
      </c>
      <c r="Q1338" s="3">
        <v>0</v>
      </c>
      <c r="R1338" s="3">
        <v>0</v>
      </c>
      <c r="S1338" s="1" t="s">
        <v>31</v>
      </c>
      <c r="T1338" s="3">
        <v>0</v>
      </c>
      <c r="U1338" s="3">
        <v>0</v>
      </c>
      <c r="V1338" s="1" t="s">
        <v>31</v>
      </c>
      <c r="W1338" s="1" t="s">
        <v>33</v>
      </c>
      <c r="X1338" s="1" t="s">
        <v>90</v>
      </c>
      <c r="Y1338" s="1" t="s">
        <v>99</v>
      </c>
      <c r="Z1338" s="1" t="s">
        <v>1530</v>
      </c>
      <c r="AA1338" s="1" t="s">
        <v>1531</v>
      </c>
    </row>
    <row r="1339" spans="1:27" hidden="1" x14ac:dyDescent="0.25">
      <c r="A1339" s="1" t="s">
        <v>26</v>
      </c>
      <c r="B1339" s="1" t="s">
        <v>2334</v>
      </c>
      <c r="C1339" s="2">
        <v>42333</v>
      </c>
      <c r="D1339" s="1" t="s">
        <v>59</v>
      </c>
      <c r="E1339" s="7" t="str">
        <f>VLOOKUP(TRIM(D1339)*1,CFOP!A:B,2,FALSE)</f>
        <v>Não</v>
      </c>
      <c r="F1339" s="1" t="s">
        <v>60</v>
      </c>
      <c r="G1339" s="3">
        <v>-86.08</v>
      </c>
      <c r="H1339" s="3">
        <v>0</v>
      </c>
      <c r="I1339" s="3">
        <v>0</v>
      </c>
      <c r="J1339" s="1" t="s">
        <v>31</v>
      </c>
      <c r="K1339" s="3">
        <v>0</v>
      </c>
      <c r="L1339" s="3">
        <v>0</v>
      </c>
      <c r="M1339" s="1" t="s">
        <v>31</v>
      </c>
      <c r="N1339" s="3">
        <v>0</v>
      </c>
      <c r="O1339" s="3">
        <v>0</v>
      </c>
      <c r="P1339" s="1" t="s">
        <v>31</v>
      </c>
      <c r="Q1339" s="3">
        <v>0</v>
      </c>
      <c r="R1339" s="3">
        <v>0</v>
      </c>
      <c r="S1339" s="1" t="s">
        <v>31</v>
      </c>
      <c r="T1339" s="3">
        <v>0</v>
      </c>
      <c r="U1339" s="3">
        <v>0</v>
      </c>
      <c r="V1339" s="1" t="s">
        <v>31</v>
      </c>
      <c r="W1339" s="1" t="s">
        <v>33</v>
      </c>
      <c r="X1339" s="1" t="s">
        <v>90</v>
      </c>
      <c r="Y1339" s="1" t="s">
        <v>91</v>
      </c>
      <c r="Z1339" s="1" t="s">
        <v>1528</v>
      </c>
      <c r="AA1339" s="1" t="s">
        <v>1529</v>
      </c>
    </row>
    <row r="1340" spans="1:27" hidden="1" x14ac:dyDescent="0.25">
      <c r="A1340" s="1" t="s">
        <v>26</v>
      </c>
      <c r="B1340" s="1" t="s">
        <v>2334</v>
      </c>
      <c r="C1340" s="2">
        <v>42333</v>
      </c>
      <c r="D1340" s="1" t="s">
        <v>59</v>
      </c>
      <c r="E1340" s="7" t="str">
        <f>VLOOKUP(TRIM(D1340)*1,CFOP!A:B,2,FALSE)</f>
        <v>Não</v>
      </c>
      <c r="F1340" s="1" t="s">
        <v>60</v>
      </c>
      <c r="G1340" s="3">
        <v>-100.32000000000001</v>
      </c>
      <c r="H1340" s="3">
        <v>0</v>
      </c>
      <c r="I1340" s="3">
        <v>0</v>
      </c>
      <c r="J1340" s="1" t="s">
        <v>31</v>
      </c>
      <c r="K1340" s="3">
        <v>0</v>
      </c>
      <c r="L1340" s="3">
        <v>0</v>
      </c>
      <c r="M1340" s="1" t="s">
        <v>31</v>
      </c>
      <c r="N1340" s="3">
        <v>0</v>
      </c>
      <c r="O1340" s="3">
        <v>0</v>
      </c>
      <c r="P1340" s="1" t="s">
        <v>31</v>
      </c>
      <c r="Q1340" s="3">
        <v>0</v>
      </c>
      <c r="R1340" s="3">
        <v>0</v>
      </c>
      <c r="S1340" s="1" t="s">
        <v>31</v>
      </c>
      <c r="T1340" s="3">
        <v>0</v>
      </c>
      <c r="U1340" s="3">
        <v>0</v>
      </c>
      <c r="V1340" s="1" t="s">
        <v>31</v>
      </c>
      <c r="W1340" s="1" t="s">
        <v>33</v>
      </c>
      <c r="X1340" s="1" t="s">
        <v>90</v>
      </c>
      <c r="Y1340" s="1" t="s">
        <v>91</v>
      </c>
      <c r="Z1340" s="1" t="s">
        <v>108</v>
      </c>
      <c r="AA1340" s="1" t="s">
        <v>109</v>
      </c>
    </row>
    <row r="1341" spans="1:27" hidden="1" x14ac:dyDescent="0.25">
      <c r="A1341" s="1" t="s">
        <v>26</v>
      </c>
      <c r="B1341" s="1" t="s">
        <v>2334</v>
      </c>
      <c r="C1341" s="2">
        <v>42333</v>
      </c>
      <c r="D1341" s="1" t="s">
        <v>59</v>
      </c>
      <c r="E1341" s="7" t="str">
        <f>VLOOKUP(TRIM(D1341)*1,CFOP!A:B,2,FALSE)</f>
        <v>Não</v>
      </c>
      <c r="F1341" s="1" t="s">
        <v>60</v>
      </c>
      <c r="G1341" s="3">
        <v>-298.99</v>
      </c>
      <c r="H1341" s="3">
        <v>0</v>
      </c>
      <c r="I1341" s="3">
        <v>0</v>
      </c>
      <c r="J1341" s="1" t="s">
        <v>31</v>
      </c>
      <c r="K1341" s="3">
        <v>0</v>
      </c>
      <c r="L1341" s="3">
        <v>0</v>
      </c>
      <c r="M1341" s="1" t="s">
        <v>31</v>
      </c>
      <c r="N1341" s="3">
        <v>0</v>
      </c>
      <c r="O1341" s="3">
        <v>0</v>
      </c>
      <c r="P1341" s="1" t="s">
        <v>31</v>
      </c>
      <c r="Q1341" s="3">
        <v>0</v>
      </c>
      <c r="R1341" s="3">
        <v>0</v>
      </c>
      <c r="S1341" s="1" t="s">
        <v>31</v>
      </c>
      <c r="T1341" s="3">
        <v>0</v>
      </c>
      <c r="U1341" s="3">
        <v>0</v>
      </c>
      <c r="V1341" s="1" t="s">
        <v>31</v>
      </c>
      <c r="W1341" s="1" t="s">
        <v>33</v>
      </c>
      <c r="X1341" s="1" t="s">
        <v>90</v>
      </c>
      <c r="Y1341" s="1" t="s">
        <v>96</v>
      </c>
      <c r="Z1341" s="1" t="s">
        <v>106</v>
      </c>
      <c r="AA1341" s="1" t="s">
        <v>107</v>
      </c>
    </row>
    <row r="1342" spans="1:27" hidden="1" x14ac:dyDescent="0.25">
      <c r="A1342" s="1" t="s">
        <v>26</v>
      </c>
      <c r="B1342" s="1" t="s">
        <v>2334</v>
      </c>
      <c r="C1342" s="2">
        <v>42333</v>
      </c>
      <c r="D1342" s="1" t="s">
        <v>59</v>
      </c>
      <c r="E1342" s="7" t="str">
        <f>VLOOKUP(TRIM(D1342)*1,CFOP!A:B,2,FALSE)</f>
        <v>Não</v>
      </c>
      <c r="F1342" s="1" t="s">
        <v>60</v>
      </c>
      <c r="G1342" s="3">
        <v>-490.22</v>
      </c>
      <c r="H1342" s="3">
        <v>0</v>
      </c>
      <c r="I1342" s="3">
        <v>0</v>
      </c>
      <c r="J1342" s="1" t="s">
        <v>31</v>
      </c>
      <c r="K1342" s="3">
        <v>0</v>
      </c>
      <c r="L1342" s="3">
        <v>0</v>
      </c>
      <c r="M1342" s="1" t="s">
        <v>31</v>
      </c>
      <c r="N1342" s="3">
        <v>0</v>
      </c>
      <c r="O1342" s="3">
        <v>0</v>
      </c>
      <c r="P1342" s="1" t="s">
        <v>31</v>
      </c>
      <c r="Q1342" s="3">
        <v>0</v>
      </c>
      <c r="R1342" s="3">
        <v>0</v>
      </c>
      <c r="S1342" s="1" t="s">
        <v>31</v>
      </c>
      <c r="T1342" s="3">
        <v>0</v>
      </c>
      <c r="U1342" s="3">
        <v>0</v>
      </c>
      <c r="V1342" s="1" t="s">
        <v>31</v>
      </c>
      <c r="W1342" s="1" t="s">
        <v>33</v>
      </c>
      <c r="X1342" s="1" t="s">
        <v>90</v>
      </c>
      <c r="Y1342" s="1" t="s">
        <v>91</v>
      </c>
      <c r="Z1342" s="1" t="s">
        <v>120</v>
      </c>
      <c r="AA1342" s="1" t="s">
        <v>121</v>
      </c>
    </row>
    <row r="1343" spans="1:27" hidden="1" x14ac:dyDescent="0.25">
      <c r="A1343" s="1" t="s">
        <v>26</v>
      </c>
      <c r="B1343" s="1" t="s">
        <v>2334</v>
      </c>
      <c r="C1343" s="2">
        <v>42333</v>
      </c>
      <c r="D1343" s="1" t="s">
        <v>59</v>
      </c>
      <c r="E1343" s="7" t="str">
        <f>VLOOKUP(TRIM(D1343)*1,CFOP!A:B,2,FALSE)</f>
        <v>Não</v>
      </c>
      <c r="F1343" s="1" t="s">
        <v>60</v>
      </c>
      <c r="G1343" s="3">
        <v>-39.619999999999997</v>
      </c>
      <c r="H1343" s="3">
        <v>0</v>
      </c>
      <c r="I1343" s="3">
        <v>0</v>
      </c>
      <c r="J1343" s="1" t="s">
        <v>31</v>
      </c>
      <c r="K1343" s="3">
        <v>0</v>
      </c>
      <c r="L1343" s="3">
        <v>0</v>
      </c>
      <c r="M1343" s="1" t="s">
        <v>31</v>
      </c>
      <c r="N1343" s="3">
        <v>0</v>
      </c>
      <c r="O1343" s="3">
        <v>0</v>
      </c>
      <c r="P1343" s="1" t="s">
        <v>31</v>
      </c>
      <c r="Q1343" s="3">
        <v>0</v>
      </c>
      <c r="R1343" s="3">
        <v>0</v>
      </c>
      <c r="S1343" s="1" t="s">
        <v>31</v>
      </c>
      <c r="T1343" s="3">
        <v>0</v>
      </c>
      <c r="U1343" s="3">
        <v>0</v>
      </c>
      <c r="V1343" s="1" t="s">
        <v>31</v>
      </c>
      <c r="W1343" s="1" t="s">
        <v>33</v>
      </c>
      <c r="X1343" s="1" t="s">
        <v>90</v>
      </c>
      <c r="Y1343" s="1" t="s">
        <v>91</v>
      </c>
      <c r="Z1343" s="1" t="s">
        <v>1532</v>
      </c>
      <c r="AA1343" s="1" t="s">
        <v>1533</v>
      </c>
    </row>
    <row r="1344" spans="1:27" hidden="1" x14ac:dyDescent="0.25">
      <c r="A1344" s="1" t="s">
        <v>26</v>
      </c>
      <c r="B1344" s="1" t="s">
        <v>2334</v>
      </c>
      <c r="C1344" s="2">
        <v>42333</v>
      </c>
      <c r="D1344" s="1" t="s">
        <v>59</v>
      </c>
      <c r="E1344" s="7" t="str">
        <f>VLOOKUP(TRIM(D1344)*1,CFOP!A:B,2,FALSE)</f>
        <v>Não</v>
      </c>
      <c r="F1344" s="1" t="s">
        <v>60</v>
      </c>
      <c r="G1344" s="3">
        <v>-237.53</v>
      </c>
      <c r="H1344" s="3">
        <v>0</v>
      </c>
      <c r="I1344" s="3">
        <v>0</v>
      </c>
      <c r="J1344" s="1" t="s">
        <v>31</v>
      </c>
      <c r="K1344" s="3">
        <v>0</v>
      </c>
      <c r="L1344" s="3">
        <v>0</v>
      </c>
      <c r="M1344" s="1" t="s">
        <v>31</v>
      </c>
      <c r="N1344" s="3">
        <v>0</v>
      </c>
      <c r="O1344" s="3">
        <v>0</v>
      </c>
      <c r="P1344" s="1" t="s">
        <v>31</v>
      </c>
      <c r="Q1344" s="3">
        <v>0</v>
      </c>
      <c r="R1344" s="3">
        <v>0</v>
      </c>
      <c r="S1344" s="1" t="s">
        <v>31</v>
      </c>
      <c r="T1344" s="3">
        <v>0</v>
      </c>
      <c r="U1344" s="3">
        <v>0</v>
      </c>
      <c r="V1344" s="1" t="s">
        <v>31</v>
      </c>
      <c r="W1344" s="1" t="s">
        <v>33</v>
      </c>
      <c r="X1344" s="1" t="s">
        <v>90</v>
      </c>
      <c r="Y1344" s="1" t="s">
        <v>99</v>
      </c>
      <c r="Z1344" s="1" t="s">
        <v>1534</v>
      </c>
      <c r="AA1344" s="1" t="s">
        <v>1535</v>
      </c>
    </row>
    <row r="1345" spans="1:27" hidden="1" x14ac:dyDescent="0.25">
      <c r="A1345" s="1" t="s">
        <v>26</v>
      </c>
      <c r="B1345" s="1" t="s">
        <v>2334</v>
      </c>
      <c r="C1345" s="2">
        <v>42333</v>
      </c>
      <c r="D1345" s="1" t="s">
        <v>59</v>
      </c>
      <c r="E1345" s="7" t="str">
        <f>VLOOKUP(TRIM(D1345)*1,CFOP!A:B,2,FALSE)</f>
        <v>Não</v>
      </c>
      <c r="F1345" s="1" t="s">
        <v>60</v>
      </c>
      <c r="G1345" s="3">
        <v>-79.489999999999995</v>
      </c>
      <c r="H1345" s="3">
        <v>0</v>
      </c>
      <c r="I1345" s="3">
        <v>0</v>
      </c>
      <c r="J1345" s="1" t="s">
        <v>31</v>
      </c>
      <c r="K1345" s="3">
        <v>0</v>
      </c>
      <c r="L1345" s="3">
        <v>0</v>
      </c>
      <c r="M1345" s="1" t="s">
        <v>31</v>
      </c>
      <c r="N1345" s="3">
        <v>0</v>
      </c>
      <c r="O1345" s="3">
        <v>0</v>
      </c>
      <c r="P1345" s="1" t="s">
        <v>31</v>
      </c>
      <c r="Q1345" s="3">
        <v>0</v>
      </c>
      <c r="R1345" s="3">
        <v>0</v>
      </c>
      <c r="S1345" s="1" t="s">
        <v>31</v>
      </c>
      <c r="T1345" s="3">
        <v>0</v>
      </c>
      <c r="U1345" s="3">
        <v>0</v>
      </c>
      <c r="V1345" s="1" t="s">
        <v>31</v>
      </c>
      <c r="W1345" s="1" t="s">
        <v>33</v>
      </c>
      <c r="X1345" s="1" t="s">
        <v>90</v>
      </c>
      <c r="Y1345" s="1" t="s">
        <v>91</v>
      </c>
      <c r="Z1345" s="1" t="s">
        <v>1536</v>
      </c>
      <c r="AA1345" s="1" t="s">
        <v>1537</v>
      </c>
    </row>
    <row r="1346" spans="1:27" hidden="1" x14ac:dyDescent="0.25">
      <c r="A1346" s="1" t="s">
        <v>26</v>
      </c>
      <c r="B1346" s="1" t="s">
        <v>2334</v>
      </c>
      <c r="C1346" s="2">
        <v>42333</v>
      </c>
      <c r="D1346" s="1" t="s">
        <v>59</v>
      </c>
      <c r="E1346" s="7" t="str">
        <f>VLOOKUP(TRIM(D1346)*1,CFOP!A:B,2,FALSE)</f>
        <v>Não</v>
      </c>
      <c r="F1346" s="1" t="s">
        <v>60</v>
      </c>
      <c r="G1346" s="3">
        <v>-153.67000000000002</v>
      </c>
      <c r="H1346" s="3">
        <v>0</v>
      </c>
      <c r="I1346" s="3">
        <v>0</v>
      </c>
      <c r="J1346" s="1" t="s">
        <v>31</v>
      </c>
      <c r="K1346" s="3">
        <v>0</v>
      </c>
      <c r="L1346" s="3">
        <v>0</v>
      </c>
      <c r="M1346" s="1" t="s">
        <v>31</v>
      </c>
      <c r="N1346" s="3">
        <v>0</v>
      </c>
      <c r="O1346" s="3">
        <v>0</v>
      </c>
      <c r="P1346" s="1" t="s">
        <v>31</v>
      </c>
      <c r="Q1346" s="3">
        <v>0</v>
      </c>
      <c r="R1346" s="3">
        <v>0</v>
      </c>
      <c r="S1346" s="1" t="s">
        <v>31</v>
      </c>
      <c r="T1346" s="3">
        <v>0</v>
      </c>
      <c r="U1346" s="3">
        <v>0</v>
      </c>
      <c r="V1346" s="1" t="s">
        <v>31</v>
      </c>
      <c r="W1346" s="1" t="s">
        <v>33</v>
      </c>
      <c r="X1346" s="1" t="s">
        <v>90</v>
      </c>
      <c r="Y1346" s="1" t="s">
        <v>91</v>
      </c>
      <c r="Z1346" s="1" t="s">
        <v>1536</v>
      </c>
      <c r="AA1346" s="1" t="s">
        <v>1537</v>
      </c>
    </row>
    <row r="1347" spans="1:27" hidden="1" x14ac:dyDescent="0.25">
      <c r="A1347" s="1" t="s">
        <v>26</v>
      </c>
      <c r="B1347" s="1" t="s">
        <v>2334</v>
      </c>
      <c r="C1347" s="2">
        <v>42333</v>
      </c>
      <c r="D1347" s="1" t="s">
        <v>59</v>
      </c>
      <c r="E1347" s="7" t="str">
        <f>VLOOKUP(TRIM(D1347)*1,CFOP!A:B,2,FALSE)</f>
        <v>Não</v>
      </c>
      <c r="F1347" s="1" t="s">
        <v>60</v>
      </c>
      <c r="G1347" s="3">
        <v>-145.97</v>
      </c>
      <c r="H1347" s="3">
        <v>0</v>
      </c>
      <c r="I1347" s="3">
        <v>0</v>
      </c>
      <c r="J1347" s="1" t="s">
        <v>31</v>
      </c>
      <c r="K1347" s="3">
        <v>0</v>
      </c>
      <c r="L1347" s="3">
        <v>0</v>
      </c>
      <c r="M1347" s="1" t="s">
        <v>31</v>
      </c>
      <c r="N1347" s="3">
        <v>0</v>
      </c>
      <c r="O1347" s="3">
        <v>0</v>
      </c>
      <c r="P1347" s="1" t="s">
        <v>31</v>
      </c>
      <c r="Q1347" s="3">
        <v>0</v>
      </c>
      <c r="R1347" s="3">
        <v>0</v>
      </c>
      <c r="S1347" s="1" t="s">
        <v>31</v>
      </c>
      <c r="T1347" s="3">
        <v>0</v>
      </c>
      <c r="U1347" s="3">
        <v>0</v>
      </c>
      <c r="V1347" s="1" t="s">
        <v>31</v>
      </c>
      <c r="W1347" s="1" t="s">
        <v>33</v>
      </c>
      <c r="X1347" s="1" t="s">
        <v>90</v>
      </c>
      <c r="Y1347" s="1" t="s">
        <v>99</v>
      </c>
      <c r="Z1347" s="1" t="s">
        <v>1538</v>
      </c>
      <c r="AA1347" s="1" t="s">
        <v>1539</v>
      </c>
    </row>
    <row r="1348" spans="1:27" hidden="1" x14ac:dyDescent="0.25">
      <c r="A1348" s="1" t="s">
        <v>26</v>
      </c>
      <c r="B1348" s="1" t="s">
        <v>2334</v>
      </c>
      <c r="C1348" s="2">
        <v>42333</v>
      </c>
      <c r="D1348" s="1" t="s">
        <v>59</v>
      </c>
      <c r="E1348" s="7" t="str">
        <f>VLOOKUP(TRIM(D1348)*1,CFOP!A:B,2,FALSE)</f>
        <v>Não</v>
      </c>
      <c r="F1348" s="1" t="s">
        <v>60</v>
      </c>
      <c r="G1348" s="3">
        <v>-35.75</v>
      </c>
      <c r="H1348" s="3">
        <v>0</v>
      </c>
      <c r="I1348" s="3">
        <v>0</v>
      </c>
      <c r="J1348" s="1" t="s">
        <v>31</v>
      </c>
      <c r="K1348" s="3">
        <v>0</v>
      </c>
      <c r="L1348" s="3">
        <v>0</v>
      </c>
      <c r="M1348" s="1" t="s">
        <v>31</v>
      </c>
      <c r="N1348" s="3">
        <v>0</v>
      </c>
      <c r="O1348" s="3">
        <v>0</v>
      </c>
      <c r="P1348" s="1" t="s">
        <v>31</v>
      </c>
      <c r="Q1348" s="3">
        <v>0</v>
      </c>
      <c r="R1348" s="3">
        <v>0</v>
      </c>
      <c r="S1348" s="1" t="s">
        <v>31</v>
      </c>
      <c r="T1348" s="3">
        <v>0</v>
      </c>
      <c r="U1348" s="3">
        <v>0</v>
      </c>
      <c r="V1348" s="1" t="s">
        <v>31</v>
      </c>
      <c r="W1348" s="1" t="s">
        <v>33</v>
      </c>
      <c r="X1348" s="1" t="s">
        <v>90</v>
      </c>
      <c r="Y1348" s="1" t="s">
        <v>91</v>
      </c>
      <c r="Z1348" s="1" t="s">
        <v>1540</v>
      </c>
      <c r="AA1348" s="1" t="s">
        <v>1541</v>
      </c>
    </row>
    <row r="1349" spans="1:27" hidden="1" x14ac:dyDescent="0.25">
      <c r="A1349" s="1" t="s">
        <v>26</v>
      </c>
      <c r="B1349" s="1" t="s">
        <v>2334</v>
      </c>
      <c r="C1349" s="2">
        <v>42333</v>
      </c>
      <c r="D1349" s="1" t="s">
        <v>59</v>
      </c>
      <c r="E1349" s="7" t="str">
        <f>VLOOKUP(TRIM(D1349)*1,CFOP!A:B,2,FALSE)</f>
        <v>Não</v>
      </c>
      <c r="F1349" s="1" t="s">
        <v>60</v>
      </c>
      <c r="G1349" s="3">
        <v>-56.86</v>
      </c>
      <c r="H1349" s="3">
        <v>0</v>
      </c>
      <c r="I1349" s="3">
        <v>0</v>
      </c>
      <c r="J1349" s="1" t="s">
        <v>31</v>
      </c>
      <c r="K1349" s="3">
        <v>0</v>
      </c>
      <c r="L1349" s="3">
        <v>0</v>
      </c>
      <c r="M1349" s="1" t="s">
        <v>31</v>
      </c>
      <c r="N1349" s="3">
        <v>0</v>
      </c>
      <c r="O1349" s="3">
        <v>0</v>
      </c>
      <c r="P1349" s="1" t="s">
        <v>31</v>
      </c>
      <c r="Q1349" s="3">
        <v>0</v>
      </c>
      <c r="R1349" s="3">
        <v>0</v>
      </c>
      <c r="S1349" s="1" t="s">
        <v>31</v>
      </c>
      <c r="T1349" s="3">
        <v>0</v>
      </c>
      <c r="U1349" s="3">
        <v>0</v>
      </c>
      <c r="V1349" s="1" t="s">
        <v>31</v>
      </c>
      <c r="W1349" s="1" t="s">
        <v>33</v>
      </c>
      <c r="X1349" s="1" t="s">
        <v>90</v>
      </c>
      <c r="Y1349" s="1" t="s">
        <v>91</v>
      </c>
      <c r="Z1349" s="1" t="s">
        <v>1201</v>
      </c>
      <c r="AA1349" s="1" t="s">
        <v>1202</v>
      </c>
    </row>
    <row r="1350" spans="1:27" hidden="1" x14ac:dyDescent="0.25">
      <c r="A1350" s="1" t="s">
        <v>26</v>
      </c>
      <c r="B1350" s="1" t="s">
        <v>2334</v>
      </c>
      <c r="C1350" s="2">
        <v>42333</v>
      </c>
      <c r="D1350" s="1" t="s">
        <v>59</v>
      </c>
      <c r="E1350" s="7" t="str">
        <f>VLOOKUP(TRIM(D1350)*1,CFOP!A:B,2,FALSE)</f>
        <v>Não</v>
      </c>
      <c r="F1350" s="1" t="s">
        <v>60</v>
      </c>
      <c r="G1350" s="3">
        <v>-130.97999999999999</v>
      </c>
      <c r="H1350" s="3">
        <v>0</v>
      </c>
      <c r="I1350" s="3">
        <v>0</v>
      </c>
      <c r="J1350" s="1" t="s">
        <v>31</v>
      </c>
      <c r="K1350" s="3">
        <v>0</v>
      </c>
      <c r="L1350" s="3">
        <v>0</v>
      </c>
      <c r="M1350" s="1" t="s">
        <v>31</v>
      </c>
      <c r="N1350" s="3">
        <v>0</v>
      </c>
      <c r="O1350" s="3">
        <v>0</v>
      </c>
      <c r="P1350" s="1" t="s">
        <v>31</v>
      </c>
      <c r="Q1350" s="3">
        <v>0</v>
      </c>
      <c r="R1350" s="3">
        <v>0</v>
      </c>
      <c r="S1350" s="1" t="s">
        <v>31</v>
      </c>
      <c r="T1350" s="3">
        <v>0</v>
      </c>
      <c r="U1350" s="3">
        <v>0</v>
      </c>
      <c r="V1350" s="1" t="s">
        <v>31</v>
      </c>
      <c r="W1350" s="1" t="s">
        <v>33</v>
      </c>
      <c r="X1350" s="1" t="s">
        <v>90</v>
      </c>
      <c r="Y1350" s="1" t="s">
        <v>91</v>
      </c>
      <c r="Z1350" s="1" t="s">
        <v>118</v>
      </c>
      <c r="AA1350" s="1" t="s">
        <v>119</v>
      </c>
    </row>
    <row r="1351" spans="1:27" hidden="1" x14ac:dyDescent="0.25">
      <c r="A1351" s="1" t="s">
        <v>26</v>
      </c>
      <c r="B1351" s="1" t="s">
        <v>2335</v>
      </c>
      <c r="C1351" s="2">
        <v>42333</v>
      </c>
      <c r="D1351" s="1" t="s">
        <v>59</v>
      </c>
      <c r="E1351" s="7" t="str">
        <f>VLOOKUP(TRIM(D1351)*1,CFOP!A:B,2,FALSE)</f>
        <v>Não</v>
      </c>
      <c r="F1351" s="1" t="s">
        <v>60</v>
      </c>
      <c r="G1351" s="3">
        <v>-1146.01</v>
      </c>
      <c r="H1351" s="3">
        <v>0</v>
      </c>
      <c r="I1351" s="3">
        <v>0</v>
      </c>
      <c r="J1351" s="1" t="s">
        <v>31</v>
      </c>
      <c r="K1351" s="3">
        <v>0</v>
      </c>
      <c r="L1351" s="3">
        <v>0</v>
      </c>
      <c r="M1351" s="1" t="s">
        <v>31</v>
      </c>
      <c r="N1351" s="3">
        <v>0</v>
      </c>
      <c r="O1351" s="3">
        <v>0</v>
      </c>
      <c r="P1351" s="1" t="s">
        <v>31</v>
      </c>
      <c r="Q1351" s="3">
        <v>0</v>
      </c>
      <c r="R1351" s="3">
        <v>0</v>
      </c>
      <c r="S1351" s="1" t="s">
        <v>31</v>
      </c>
      <c r="T1351" s="3">
        <v>0</v>
      </c>
      <c r="U1351" s="3">
        <v>0</v>
      </c>
      <c r="V1351" s="1" t="s">
        <v>31</v>
      </c>
      <c r="W1351" s="1" t="s">
        <v>33</v>
      </c>
      <c r="X1351" s="1" t="s">
        <v>1023</v>
      </c>
      <c r="Y1351" s="1" t="s">
        <v>1024</v>
      </c>
      <c r="Z1351" s="1" t="s">
        <v>1027</v>
      </c>
      <c r="AA1351" s="1" t="s">
        <v>1028</v>
      </c>
    </row>
    <row r="1352" spans="1:27" hidden="1" x14ac:dyDescent="0.25">
      <c r="A1352" s="1" t="s">
        <v>26</v>
      </c>
      <c r="B1352" s="1" t="s">
        <v>2335</v>
      </c>
      <c r="C1352" s="2">
        <v>42333</v>
      </c>
      <c r="D1352" s="1" t="s">
        <v>59</v>
      </c>
      <c r="E1352" s="7" t="str">
        <f>VLOOKUP(TRIM(D1352)*1,CFOP!A:B,2,FALSE)</f>
        <v>Não</v>
      </c>
      <c r="F1352" s="1" t="s">
        <v>60</v>
      </c>
      <c r="G1352" s="3">
        <v>-5464.03</v>
      </c>
      <c r="H1352" s="3">
        <v>0</v>
      </c>
      <c r="I1352" s="3">
        <v>0</v>
      </c>
      <c r="J1352" s="1" t="s">
        <v>31</v>
      </c>
      <c r="K1352" s="3">
        <v>0</v>
      </c>
      <c r="L1352" s="3">
        <v>0</v>
      </c>
      <c r="M1352" s="1" t="s">
        <v>31</v>
      </c>
      <c r="N1352" s="3">
        <v>0</v>
      </c>
      <c r="O1352" s="3">
        <v>0</v>
      </c>
      <c r="P1352" s="1" t="s">
        <v>31</v>
      </c>
      <c r="Q1352" s="3">
        <v>0</v>
      </c>
      <c r="R1352" s="3">
        <v>0</v>
      </c>
      <c r="S1352" s="1" t="s">
        <v>31</v>
      </c>
      <c r="T1352" s="3">
        <v>0</v>
      </c>
      <c r="U1352" s="3">
        <v>0</v>
      </c>
      <c r="V1352" s="1" t="s">
        <v>31</v>
      </c>
      <c r="W1352" s="1" t="s">
        <v>33</v>
      </c>
      <c r="X1352" s="1" t="s">
        <v>1023</v>
      </c>
      <c r="Y1352" s="1" t="s">
        <v>1024</v>
      </c>
      <c r="Z1352" s="1" t="s">
        <v>1025</v>
      </c>
      <c r="AA1352" s="1" t="s">
        <v>1026</v>
      </c>
    </row>
    <row r="1353" spans="1:27" hidden="1" x14ac:dyDescent="0.25">
      <c r="A1353" s="1" t="s">
        <v>26</v>
      </c>
      <c r="B1353" s="1" t="s">
        <v>2336</v>
      </c>
      <c r="C1353" s="2">
        <v>42333</v>
      </c>
      <c r="D1353" s="1" t="s">
        <v>660</v>
      </c>
      <c r="E1353" s="7" t="str">
        <f>VLOOKUP(TRIM(D1353)*1,CFOP!A:B,2,FALSE)</f>
        <v>Não</v>
      </c>
      <c r="F1353" s="1" t="s">
        <v>60</v>
      </c>
      <c r="G1353" s="3">
        <v>-7251.05</v>
      </c>
      <c r="H1353" s="3">
        <v>0</v>
      </c>
      <c r="I1353" s="3">
        <v>0</v>
      </c>
      <c r="J1353" s="1" t="s">
        <v>31</v>
      </c>
      <c r="K1353" s="3">
        <v>0</v>
      </c>
      <c r="L1353" s="3">
        <v>0</v>
      </c>
      <c r="M1353" s="1" t="s">
        <v>31</v>
      </c>
      <c r="N1353" s="3">
        <v>0</v>
      </c>
      <c r="O1353" s="3">
        <v>0</v>
      </c>
      <c r="P1353" s="1" t="s">
        <v>31</v>
      </c>
      <c r="Q1353" s="3">
        <v>0</v>
      </c>
      <c r="R1353" s="3">
        <v>0</v>
      </c>
      <c r="S1353" s="1" t="s">
        <v>31</v>
      </c>
      <c r="T1353" s="3">
        <v>0</v>
      </c>
      <c r="U1353" s="3">
        <v>0</v>
      </c>
      <c r="V1353" s="1" t="s">
        <v>31</v>
      </c>
      <c r="W1353" s="1" t="s">
        <v>33</v>
      </c>
      <c r="X1353" s="1" t="s">
        <v>1509</v>
      </c>
      <c r="Y1353" s="1" t="s">
        <v>96</v>
      </c>
      <c r="Z1353" s="1" t="s">
        <v>1510</v>
      </c>
      <c r="AA1353" s="1" t="s">
        <v>1511</v>
      </c>
    </row>
    <row r="1354" spans="1:27" hidden="1" x14ac:dyDescent="0.25">
      <c r="A1354" s="1" t="s">
        <v>26</v>
      </c>
      <c r="B1354" s="1" t="s">
        <v>2337</v>
      </c>
      <c r="C1354" s="2">
        <v>42333</v>
      </c>
      <c r="D1354" s="1" t="s">
        <v>660</v>
      </c>
      <c r="E1354" s="7" t="str">
        <f>VLOOKUP(TRIM(D1354)*1,CFOP!A:B,2,FALSE)</f>
        <v>Não</v>
      </c>
      <c r="F1354" s="1" t="s">
        <v>60</v>
      </c>
      <c r="G1354" s="3">
        <v>-2544.71</v>
      </c>
      <c r="H1354" s="3">
        <v>0</v>
      </c>
      <c r="I1354" s="3">
        <v>0</v>
      </c>
      <c r="J1354" s="1" t="s">
        <v>31</v>
      </c>
      <c r="K1354" s="3">
        <v>0</v>
      </c>
      <c r="L1354" s="3">
        <v>0</v>
      </c>
      <c r="M1354" s="1" t="s">
        <v>31</v>
      </c>
      <c r="N1354" s="3">
        <v>0</v>
      </c>
      <c r="O1354" s="3">
        <v>0</v>
      </c>
      <c r="P1354" s="1" t="s">
        <v>31</v>
      </c>
      <c r="Q1354" s="3">
        <v>0</v>
      </c>
      <c r="R1354" s="3">
        <v>0</v>
      </c>
      <c r="S1354" s="1" t="s">
        <v>31</v>
      </c>
      <c r="T1354" s="3">
        <v>0</v>
      </c>
      <c r="U1354" s="3">
        <v>0</v>
      </c>
      <c r="V1354" s="1" t="s">
        <v>31</v>
      </c>
      <c r="W1354" s="1" t="s">
        <v>33</v>
      </c>
      <c r="X1354" s="1" t="s">
        <v>1236</v>
      </c>
      <c r="Y1354" s="1" t="s">
        <v>181</v>
      </c>
      <c r="Z1354" s="1" t="s">
        <v>1237</v>
      </c>
      <c r="AA1354" s="1" t="s">
        <v>1238</v>
      </c>
    </row>
    <row r="1355" spans="1:27" hidden="1" x14ac:dyDescent="0.25">
      <c r="A1355" s="1" t="s">
        <v>26</v>
      </c>
      <c r="B1355" s="1" t="s">
        <v>2338</v>
      </c>
      <c r="C1355" s="2">
        <v>42333</v>
      </c>
      <c r="D1355" s="1" t="s">
        <v>59</v>
      </c>
      <c r="E1355" s="7" t="str">
        <f>VLOOKUP(TRIM(D1355)*1,CFOP!A:B,2,FALSE)</f>
        <v>Não</v>
      </c>
      <c r="F1355" s="1" t="s">
        <v>60</v>
      </c>
      <c r="G1355" s="3">
        <v>-12.65</v>
      </c>
      <c r="H1355" s="3">
        <v>0</v>
      </c>
      <c r="I1355" s="3">
        <v>0</v>
      </c>
      <c r="J1355" s="1" t="s">
        <v>31</v>
      </c>
      <c r="K1355" s="3">
        <v>0</v>
      </c>
      <c r="L1355" s="3">
        <v>0</v>
      </c>
      <c r="M1355" s="1" t="s">
        <v>31</v>
      </c>
      <c r="N1355" s="3">
        <v>0</v>
      </c>
      <c r="O1355" s="3">
        <v>0</v>
      </c>
      <c r="P1355" s="1" t="s">
        <v>31</v>
      </c>
      <c r="Q1355" s="3">
        <v>0</v>
      </c>
      <c r="R1355" s="3">
        <v>0</v>
      </c>
      <c r="S1355" s="1" t="s">
        <v>31</v>
      </c>
      <c r="T1355" s="3">
        <v>0</v>
      </c>
      <c r="U1355" s="3">
        <v>0</v>
      </c>
      <c r="V1355" s="1" t="s">
        <v>31</v>
      </c>
      <c r="W1355" s="1" t="s">
        <v>33</v>
      </c>
      <c r="X1355" s="1" t="s">
        <v>63</v>
      </c>
      <c r="Y1355" s="1" t="s">
        <v>44</v>
      </c>
      <c r="Z1355" s="1" t="s">
        <v>1168</v>
      </c>
      <c r="AA1355" s="1" t="s">
        <v>1169</v>
      </c>
    </row>
    <row r="1356" spans="1:27" hidden="1" x14ac:dyDescent="0.25">
      <c r="A1356" s="1" t="s">
        <v>26</v>
      </c>
      <c r="B1356" s="1" t="s">
        <v>2338</v>
      </c>
      <c r="C1356" s="2">
        <v>42333</v>
      </c>
      <c r="D1356" s="1" t="s">
        <v>59</v>
      </c>
      <c r="E1356" s="7" t="str">
        <f>VLOOKUP(TRIM(D1356)*1,CFOP!A:B,2,FALSE)</f>
        <v>Não</v>
      </c>
      <c r="F1356" s="1" t="s">
        <v>60</v>
      </c>
      <c r="G1356" s="3">
        <v>-545.47</v>
      </c>
      <c r="H1356" s="3">
        <v>0</v>
      </c>
      <c r="I1356" s="3">
        <v>0</v>
      </c>
      <c r="J1356" s="1" t="s">
        <v>31</v>
      </c>
      <c r="K1356" s="3">
        <v>0</v>
      </c>
      <c r="L1356" s="3">
        <v>0</v>
      </c>
      <c r="M1356" s="1" t="s">
        <v>31</v>
      </c>
      <c r="N1356" s="3">
        <v>0</v>
      </c>
      <c r="O1356" s="3">
        <v>0</v>
      </c>
      <c r="P1356" s="1" t="s">
        <v>31</v>
      </c>
      <c r="Q1356" s="3">
        <v>0</v>
      </c>
      <c r="R1356" s="3">
        <v>0</v>
      </c>
      <c r="S1356" s="1" t="s">
        <v>31</v>
      </c>
      <c r="T1356" s="3">
        <v>0</v>
      </c>
      <c r="U1356" s="3">
        <v>0</v>
      </c>
      <c r="V1356" s="1" t="s">
        <v>31</v>
      </c>
      <c r="W1356" s="1" t="s">
        <v>33</v>
      </c>
      <c r="X1356" s="1" t="s">
        <v>63</v>
      </c>
      <c r="Y1356" s="1" t="s">
        <v>1240</v>
      </c>
      <c r="Z1356" s="1" t="s">
        <v>1241</v>
      </c>
      <c r="AA1356" s="1" t="s">
        <v>1242</v>
      </c>
    </row>
    <row r="1357" spans="1:27" hidden="1" x14ac:dyDescent="0.25">
      <c r="A1357" s="1" t="s">
        <v>26</v>
      </c>
      <c r="B1357" s="1" t="s">
        <v>2338</v>
      </c>
      <c r="C1357" s="2">
        <v>42333</v>
      </c>
      <c r="D1357" s="1" t="s">
        <v>59</v>
      </c>
      <c r="E1357" s="7" t="str">
        <f>VLOOKUP(TRIM(D1357)*1,CFOP!A:B,2,FALSE)</f>
        <v>Não</v>
      </c>
      <c r="F1357" s="1" t="s">
        <v>60</v>
      </c>
      <c r="G1357" s="3">
        <v>-3.75</v>
      </c>
      <c r="H1357" s="3">
        <v>0</v>
      </c>
      <c r="I1357" s="3">
        <v>0</v>
      </c>
      <c r="J1357" s="1" t="s">
        <v>31</v>
      </c>
      <c r="K1357" s="3">
        <v>0</v>
      </c>
      <c r="L1357" s="3">
        <v>0</v>
      </c>
      <c r="M1357" s="1" t="s">
        <v>31</v>
      </c>
      <c r="N1357" s="3">
        <v>0</v>
      </c>
      <c r="O1357" s="3">
        <v>0</v>
      </c>
      <c r="P1357" s="1" t="s">
        <v>31</v>
      </c>
      <c r="Q1357" s="3">
        <v>0</v>
      </c>
      <c r="R1357" s="3">
        <v>0</v>
      </c>
      <c r="S1357" s="1" t="s">
        <v>31</v>
      </c>
      <c r="T1357" s="3">
        <v>0</v>
      </c>
      <c r="U1357" s="3">
        <v>0</v>
      </c>
      <c r="V1357" s="1" t="s">
        <v>31</v>
      </c>
      <c r="W1357" s="1" t="s">
        <v>33</v>
      </c>
      <c r="X1357" s="1" t="s">
        <v>63</v>
      </c>
      <c r="Y1357" s="1" t="s">
        <v>44</v>
      </c>
      <c r="Z1357" s="1" t="s">
        <v>1246</v>
      </c>
      <c r="AA1357" s="1" t="s">
        <v>1247</v>
      </c>
    </row>
    <row r="1358" spans="1:27" hidden="1" x14ac:dyDescent="0.25">
      <c r="A1358" s="1" t="s">
        <v>26</v>
      </c>
      <c r="B1358" s="1" t="s">
        <v>2338</v>
      </c>
      <c r="C1358" s="2">
        <v>42333</v>
      </c>
      <c r="D1358" s="1" t="s">
        <v>59</v>
      </c>
      <c r="E1358" s="7" t="str">
        <f>VLOOKUP(TRIM(D1358)*1,CFOP!A:B,2,FALSE)</f>
        <v>Não</v>
      </c>
      <c r="F1358" s="1" t="s">
        <v>60</v>
      </c>
      <c r="G1358" s="3">
        <v>-65.31</v>
      </c>
      <c r="H1358" s="3">
        <v>0</v>
      </c>
      <c r="I1358" s="3">
        <v>0</v>
      </c>
      <c r="J1358" s="1" t="s">
        <v>31</v>
      </c>
      <c r="K1358" s="3">
        <v>0</v>
      </c>
      <c r="L1358" s="3">
        <v>0</v>
      </c>
      <c r="M1358" s="1" t="s">
        <v>31</v>
      </c>
      <c r="N1358" s="3">
        <v>0</v>
      </c>
      <c r="O1358" s="3">
        <v>0</v>
      </c>
      <c r="P1358" s="1" t="s">
        <v>31</v>
      </c>
      <c r="Q1358" s="3">
        <v>0</v>
      </c>
      <c r="R1358" s="3">
        <v>0</v>
      </c>
      <c r="S1358" s="1" t="s">
        <v>31</v>
      </c>
      <c r="T1358" s="3">
        <v>0</v>
      </c>
      <c r="U1358" s="3">
        <v>0</v>
      </c>
      <c r="V1358" s="1" t="s">
        <v>31</v>
      </c>
      <c r="W1358" s="1" t="s">
        <v>33</v>
      </c>
      <c r="X1358" s="1" t="s">
        <v>63</v>
      </c>
      <c r="Y1358" s="1" t="s">
        <v>1243</v>
      </c>
      <c r="Z1358" s="1" t="s">
        <v>1244</v>
      </c>
      <c r="AA1358" s="1" t="s">
        <v>1245</v>
      </c>
    </row>
    <row r="1359" spans="1:27" hidden="1" x14ac:dyDescent="0.25">
      <c r="A1359" s="1" t="s">
        <v>26</v>
      </c>
      <c r="B1359" s="1" t="s">
        <v>2338</v>
      </c>
      <c r="C1359" s="2">
        <v>42333</v>
      </c>
      <c r="D1359" s="1" t="s">
        <v>59</v>
      </c>
      <c r="E1359" s="7" t="str">
        <f>VLOOKUP(TRIM(D1359)*1,CFOP!A:B,2,FALSE)</f>
        <v>Não</v>
      </c>
      <c r="F1359" s="1" t="s">
        <v>60</v>
      </c>
      <c r="G1359" s="3">
        <v>-927.08</v>
      </c>
      <c r="H1359" s="3">
        <v>0</v>
      </c>
      <c r="I1359" s="3">
        <v>0</v>
      </c>
      <c r="J1359" s="1" t="s">
        <v>31</v>
      </c>
      <c r="K1359" s="3">
        <v>0</v>
      </c>
      <c r="L1359" s="3">
        <v>0</v>
      </c>
      <c r="M1359" s="1" t="s">
        <v>31</v>
      </c>
      <c r="N1359" s="3">
        <v>0</v>
      </c>
      <c r="O1359" s="3">
        <v>0</v>
      </c>
      <c r="P1359" s="1" t="s">
        <v>31</v>
      </c>
      <c r="Q1359" s="3">
        <v>0</v>
      </c>
      <c r="R1359" s="3">
        <v>0</v>
      </c>
      <c r="S1359" s="1" t="s">
        <v>31</v>
      </c>
      <c r="T1359" s="3">
        <v>0</v>
      </c>
      <c r="U1359" s="3">
        <v>0</v>
      </c>
      <c r="V1359" s="1" t="s">
        <v>31</v>
      </c>
      <c r="W1359" s="1" t="s">
        <v>33</v>
      </c>
      <c r="X1359" s="1" t="s">
        <v>63</v>
      </c>
      <c r="Y1359" s="1" t="s">
        <v>78</v>
      </c>
      <c r="Z1359" s="1" t="s">
        <v>79</v>
      </c>
      <c r="AA1359" s="1" t="s">
        <v>80</v>
      </c>
    </row>
    <row r="1360" spans="1:27" hidden="1" x14ac:dyDescent="0.25">
      <c r="A1360" s="1" t="s">
        <v>26</v>
      </c>
      <c r="B1360" s="1" t="s">
        <v>2338</v>
      </c>
      <c r="C1360" s="2">
        <v>42333</v>
      </c>
      <c r="D1360" s="1" t="s">
        <v>59</v>
      </c>
      <c r="E1360" s="7" t="str">
        <f>VLOOKUP(TRIM(D1360)*1,CFOP!A:B,2,FALSE)</f>
        <v>Não</v>
      </c>
      <c r="F1360" s="1" t="s">
        <v>60</v>
      </c>
      <c r="G1360" s="3">
        <v>-245.81</v>
      </c>
      <c r="H1360" s="3">
        <v>0</v>
      </c>
      <c r="I1360" s="3">
        <v>0</v>
      </c>
      <c r="J1360" s="1" t="s">
        <v>31</v>
      </c>
      <c r="K1360" s="3">
        <v>0</v>
      </c>
      <c r="L1360" s="3">
        <v>0</v>
      </c>
      <c r="M1360" s="1" t="s">
        <v>31</v>
      </c>
      <c r="N1360" s="3">
        <v>0</v>
      </c>
      <c r="O1360" s="3">
        <v>0</v>
      </c>
      <c r="P1360" s="1" t="s">
        <v>31</v>
      </c>
      <c r="Q1360" s="3">
        <v>0</v>
      </c>
      <c r="R1360" s="3">
        <v>0</v>
      </c>
      <c r="S1360" s="1" t="s">
        <v>31</v>
      </c>
      <c r="T1360" s="3">
        <v>0</v>
      </c>
      <c r="U1360" s="3">
        <v>0</v>
      </c>
      <c r="V1360" s="1" t="s">
        <v>31</v>
      </c>
      <c r="W1360" s="1" t="s">
        <v>33</v>
      </c>
      <c r="X1360" s="1" t="s">
        <v>63</v>
      </c>
      <c r="Y1360" s="1" t="s">
        <v>44</v>
      </c>
      <c r="Z1360" s="1" t="s">
        <v>1151</v>
      </c>
      <c r="AA1360" s="1" t="s">
        <v>1152</v>
      </c>
    </row>
    <row r="1361" spans="1:27" hidden="1" x14ac:dyDescent="0.25">
      <c r="A1361" s="1" t="s">
        <v>26</v>
      </c>
      <c r="B1361" s="1" t="s">
        <v>2338</v>
      </c>
      <c r="C1361" s="2">
        <v>42333</v>
      </c>
      <c r="D1361" s="1" t="s">
        <v>59</v>
      </c>
      <c r="E1361" s="7" t="str">
        <f>VLOOKUP(TRIM(D1361)*1,CFOP!A:B,2,FALSE)</f>
        <v>Não</v>
      </c>
      <c r="F1361" s="1" t="s">
        <v>60</v>
      </c>
      <c r="G1361" s="3">
        <v>-12.66</v>
      </c>
      <c r="H1361" s="3">
        <v>0</v>
      </c>
      <c r="I1361" s="3">
        <v>0</v>
      </c>
      <c r="J1361" s="1" t="s">
        <v>31</v>
      </c>
      <c r="K1361" s="3">
        <v>0</v>
      </c>
      <c r="L1361" s="3">
        <v>0</v>
      </c>
      <c r="M1361" s="1" t="s">
        <v>31</v>
      </c>
      <c r="N1361" s="3">
        <v>0</v>
      </c>
      <c r="O1361" s="3">
        <v>0</v>
      </c>
      <c r="P1361" s="1" t="s">
        <v>31</v>
      </c>
      <c r="Q1361" s="3">
        <v>0</v>
      </c>
      <c r="R1361" s="3">
        <v>0</v>
      </c>
      <c r="S1361" s="1" t="s">
        <v>31</v>
      </c>
      <c r="T1361" s="3">
        <v>0</v>
      </c>
      <c r="U1361" s="3">
        <v>0</v>
      </c>
      <c r="V1361" s="1" t="s">
        <v>31</v>
      </c>
      <c r="W1361" s="1" t="s">
        <v>33</v>
      </c>
      <c r="X1361" s="1" t="s">
        <v>63</v>
      </c>
      <c r="Y1361" s="1" t="s">
        <v>44</v>
      </c>
      <c r="Z1361" s="1" t="s">
        <v>1170</v>
      </c>
      <c r="AA1361" s="1" t="s">
        <v>1171</v>
      </c>
    </row>
    <row r="1362" spans="1:27" hidden="1" x14ac:dyDescent="0.25">
      <c r="A1362" s="1" t="s">
        <v>26</v>
      </c>
      <c r="B1362" s="1" t="s">
        <v>2338</v>
      </c>
      <c r="C1362" s="2">
        <v>42333</v>
      </c>
      <c r="D1362" s="1" t="s">
        <v>59</v>
      </c>
      <c r="E1362" s="7" t="str">
        <f>VLOOKUP(TRIM(D1362)*1,CFOP!A:B,2,FALSE)</f>
        <v>Não</v>
      </c>
      <c r="F1362" s="1" t="s">
        <v>60</v>
      </c>
      <c r="G1362" s="3">
        <v>-29.45</v>
      </c>
      <c r="H1362" s="3">
        <v>0</v>
      </c>
      <c r="I1362" s="3">
        <v>0</v>
      </c>
      <c r="J1362" s="1" t="s">
        <v>31</v>
      </c>
      <c r="K1362" s="3">
        <v>0</v>
      </c>
      <c r="L1362" s="3">
        <v>0</v>
      </c>
      <c r="M1362" s="1" t="s">
        <v>31</v>
      </c>
      <c r="N1362" s="3">
        <v>0</v>
      </c>
      <c r="O1362" s="3">
        <v>0</v>
      </c>
      <c r="P1362" s="1" t="s">
        <v>31</v>
      </c>
      <c r="Q1362" s="3">
        <v>0</v>
      </c>
      <c r="R1362" s="3">
        <v>0</v>
      </c>
      <c r="S1362" s="1" t="s">
        <v>31</v>
      </c>
      <c r="T1362" s="3">
        <v>0</v>
      </c>
      <c r="U1362" s="3">
        <v>0</v>
      </c>
      <c r="V1362" s="1" t="s">
        <v>31</v>
      </c>
      <c r="W1362" s="1" t="s">
        <v>33</v>
      </c>
      <c r="X1362" s="1" t="s">
        <v>63</v>
      </c>
      <c r="Y1362" s="1" t="s">
        <v>44</v>
      </c>
      <c r="Z1362" s="1" t="s">
        <v>81</v>
      </c>
      <c r="AA1362" s="1" t="s">
        <v>82</v>
      </c>
    </row>
    <row r="1363" spans="1:27" hidden="1" x14ac:dyDescent="0.25">
      <c r="A1363" s="1" t="s">
        <v>26</v>
      </c>
      <c r="B1363" s="1" t="s">
        <v>2338</v>
      </c>
      <c r="C1363" s="2">
        <v>42333</v>
      </c>
      <c r="D1363" s="1" t="s">
        <v>59</v>
      </c>
      <c r="E1363" s="7" t="str">
        <f>VLOOKUP(TRIM(D1363)*1,CFOP!A:B,2,FALSE)</f>
        <v>Não</v>
      </c>
      <c r="F1363" s="1" t="s">
        <v>60</v>
      </c>
      <c r="G1363" s="3">
        <v>-21.05</v>
      </c>
      <c r="H1363" s="3">
        <v>0</v>
      </c>
      <c r="I1363" s="3">
        <v>0</v>
      </c>
      <c r="J1363" s="1" t="s">
        <v>31</v>
      </c>
      <c r="K1363" s="3">
        <v>0</v>
      </c>
      <c r="L1363" s="3">
        <v>0</v>
      </c>
      <c r="M1363" s="1" t="s">
        <v>31</v>
      </c>
      <c r="N1363" s="3">
        <v>0</v>
      </c>
      <c r="O1363" s="3">
        <v>0</v>
      </c>
      <c r="P1363" s="1" t="s">
        <v>31</v>
      </c>
      <c r="Q1363" s="3">
        <v>0</v>
      </c>
      <c r="R1363" s="3">
        <v>0</v>
      </c>
      <c r="S1363" s="1" t="s">
        <v>31</v>
      </c>
      <c r="T1363" s="3">
        <v>0</v>
      </c>
      <c r="U1363" s="3">
        <v>0</v>
      </c>
      <c r="V1363" s="1" t="s">
        <v>31</v>
      </c>
      <c r="W1363" s="1" t="s">
        <v>33</v>
      </c>
      <c r="X1363" s="1" t="s">
        <v>63</v>
      </c>
      <c r="Y1363" s="1" t="s">
        <v>44</v>
      </c>
      <c r="Z1363" s="1" t="s">
        <v>415</v>
      </c>
      <c r="AA1363" s="1" t="s">
        <v>416</v>
      </c>
    </row>
    <row r="1364" spans="1:27" hidden="1" x14ac:dyDescent="0.25">
      <c r="A1364" s="1" t="s">
        <v>26</v>
      </c>
      <c r="B1364" s="1" t="s">
        <v>2338</v>
      </c>
      <c r="C1364" s="2">
        <v>42333</v>
      </c>
      <c r="D1364" s="1" t="s">
        <v>59</v>
      </c>
      <c r="E1364" s="7" t="str">
        <f>VLOOKUP(TRIM(D1364)*1,CFOP!A:B,2,FALSE)</f>
        <v>Não</v>
      </c>
      <c r="F1364" s="1" t="s">
        <v>60</v>
      </c>
      <c r="G1364" s="3">
        <v>-6.16</v>
      </c>
      <c r="H1364" s="3">
        <v>0</v>
      </c>
      <c r="I1364" s="3">
        <v>0</v>
      </c>
      <c r="J1364" s="1" t="s">
        <v>31</v>
      </c>
      <c r="K1364" s="3">
        <v>0</v>
      </c>
      <c r="L1364" s="3">
        <v>0</v>
      </c>
      <c r="M1364" s="1" t="s">
        <v>31</v>
      </c>
      <c r="N1364" s="3">
        <v>0</v>
      </c>
      <c r="O1364" s="3">
        <v>0</v>
      </c>
      <c r="P1364" s="1" t="s">
        <v>31</v>
      </c>
      <c r="Q1364" s="3">
        <v>0</v>
      </c>
      <c r="R1364" s="3">
        <v>0</v>
      </c>
      <c r="S1364" s="1" t="s">
        <v>31</v>
      </c>
      <c r="T1364" s="3">
        <v>0</v>
      </c>
      <c r="U1364" s="3">
        <v>0</v>
      </c>
      <c r="V1364" s="1" t="s">
        <v>31</v>
      </c>
      <c r="W1364" s="1" t="s">
        <v>33</v>
      </c>
      <c r="X1364" s="1" t="s">
        <v>63</v>
      </c>
      <c r="Y1364" s="1" t="s">
        <v>1253</v>
      </c>
      <c r="Z1364" s="1" t="s">
        <v>1254</v>
      </c>
      <c r="AA1364" s="1" t="s">
        <v>1255</v>
      </c>
    </row>
    <row r="1365" spans="1:27" hidden="1" x14ac:dyDescent="0.25">
      <c r="A1365" s="1" t="s">
        <v>26</v>
      </c>
      <c r="B1365" s="1" t="s">
        <v>2338</v>
      </c>
      <c r="C1365" s="2">
        <v>42333</v>
      </c>
      <c r="D1365" s="1" t="s">
        <v>59</v>
      </c>
      <c r="E1365" s="7" t="str">
        <f>VLOOKUP(TRIM(D1365)*1,CFOP!A:B,2,FALSE)</f>
        <v>Não</v>
      </c>
      <c r="F1365" s="1" t="s">
        <v>60</v>
      </c>
      <c r="G1365" s="3">
        <v>-57.76</v>
      </c>
      <c r="H1365" s="3">
        <v>0</v>
      </c>
      <c r="I1365" s="3">
        <v>0</v>
      </c>
      <c r="J1365" s="1" t="s">
        <v>31</v>
      </c>
      <c r="K1365" s="3">
        <v>0</v>
      </c>
      <c r="L1365" s="3">
        <v>0</v>
      </c>
      <c r="M1365" s="1" t="s">
        <v>31</v>
      </c>
      <c r="N1365" s="3">
        <v>0</v>
      </c>
      <c r="O1365" s="3">
        <v>0</v>
      </c>
      <c r="P1365" s="1" t="s">
        <v>31</v>
      </c>
      <c r="Q1365" s="3">
        <v>0</v>
      </c>
      <c r="R1365" s="3">
        <v>0</v>
      </c>
      <c r="S1365" s="1" t="s">
        <v>31</v>
      </c>
      <c r="T1365" s="3">
        <v>0</v>
      </c>
      <c r="U1365" s="3">
        <v>0</v>
      </c>
      <c r="V1365" s="1" t="s">
        <v>31</v>
      </c>
      <c r="W1365" s="1" t="s">
        <v>33</v>
      </c>
      <c r="X1365" s="1" t="s">
        <v>63</v>
      </c>
      <c r="Y1365" s="1" t="s">
        <v>1248</v>
      </c>
      <c r="Z1365" s="1" t="s">
        <v>1249</v>
      </c>
      <c r="AA1365" s="1" t="s">
        <v>1250</v>
      </c>
    </row>
    <row r="1366" spans="1:27" hidden="1" x14ac:dyDescent="0.25">
      <c r="A1366" s="1" t="s">
        <v>26</v>
      </c>
      <c r="B1366" s="1" t="s">
        <v>2338</v>
      </c>
      <c r="C1366" s="2">
        <v>42333</v>
      </c>
      <c r="D1366" s="1" t="s">
        <v>59</v>
      </c>
      <c r="E1366" s="7" t="str">
        <f>VLOOKUP(TRIM(D1366)*1,CFOP!A:B,2,FALSE)</f>
        <v>Não</v>
      </c>
      <c r="F1366" s="1" t="s">
        <v>60</v>
      </c>
      <c r="G1366" s="3">
        <v>-72.210000000000008</v>
      </c>
      <c r="H1366" s="3">
        <v>0</v>
      </c>
      <c r="I1366" s="3">
        <v>0</v>
      </c>
      <c r="J1366" s="1" t="s">
        <v>31</v>
      </c>
      <c r="K1366" s="3">
        <v>0</v>
      </c>
      <c r="L1366" s="3">
        <v>0</v>
      </c>
      <c r="M1366" s="1" t="s">
        <v>31</v>
      </c>
      <c r="N1366" s="3">
        <v>0</v>
      </c>
      <c r="O1366" s="3">
        <v>0</v>
      </c>
      <c r="P1366" s="1" t="s">
        <v>31</v>
      </c>
      <c r="Q1366" s="3">
        <v>0</v>
      </c>
      <c r="R1366" s="3">
        <v>0</v>
      </c>
      <c r="S1366" s="1" t="s">
        <v>31</v>
      </c>
      <c r="T1366" s="3">
        <v>0</v>
      </c>
      <c r="U1366" s="3">
        <v>0</v>
      </c>
      <c r="V1366" s="1" t="s">
        <v>31</v>
      </c>
      <c r="W1366" s="1" t="s">
        <v>33</v>
      </c>
      <c r="X1366" s="1" t="s">
        <v>63</v>
      </c>
      <c r="Y1366" s="1" t="s">
        <v>1248</v>
      </c>
      <c r="Z1366" s="1" t="s">
        <v>1251</v>
      </c>
      <c r="AA1366" s="1" t="s">
        <v>1252</v>
      </c>
    </row>
    <row r="1367" spans="1:27" hidden="1" x14ac:dyDescent="0.25">
      <c r="A1367" s="1" t="s">
        <v>26</v>
      </c>
      <c r="B1367" s="1" t="s">
        <v>2338</v>
      </c>
      <c r="C1367" s="2">
        <v>42333</v>
      </c>
      <c r="D1367" s="1" t="s">
        <v>59</v>
      </c>
      <c r="E1367" s="7" t="str">
        <f>VLOOKUP(TRIM(D1367)*1,CFOP!A:B,2,FALSE)</f>
        <v>Não</v>
      </c>
      <c r="F1367" s="1" t="s">
        <v>60</v>
      </c>
      <c r="G1367" s="3">
        <v>-19.87</v>
      </c>
      <c r="H1367" s="3">
        <v>0</v>
      </c>
      <c r="I1367" s="3">
        <v>0</v>
      </c>
      <c r="J1367" s="1" t="s">
        <v>31</v>
      </c>
      <c r="K1367" s="3">
        <v>0</v>
      </c>
      <c r="L1367" s="3">
        <v>0</v>
      </c>
      <c r="M1367" s="1" t="s">
        <v>31</v>
      </c>
      <c r="N1367" s="3">
        <v>0</v>
      </c>
      <c r="O1367" s="3">
        <v>0</v>
      </c>
      <c r="P1367" s="1" t="s">
        <v>31</v>
      </c>
      <c r="Q1367" s="3">
        <v>0</v>
      </c>
      <c r="R1367" s="3">
        <v>0</v>
      </c>
      <c r="S1367" s="1" t="s">
        <v>31</v>
      </c>
      <c r="T1367" s="3">
        <v>0</v>
      </c>
      <c r="U1367" s="3">
        <v>0</v>
      </c>
      <c r="V1367" s="1" t="s">
        <v>31</v>
      </c>
      <c r="W1367" s="1" t="s">
        <v>33</v>
      </c>
      <c r="X1367" s="1" t="s">
        <v>63</v>
      </c>
      <c r="Y1367" s="1" t="s">
        <v>44</v>
      </c>
      <c r="Z1367" s="1" t="s">
        <v>1161</v>
      </c>
      <c r="AA1367" s="1" t="s">
        <v>1162</v>
      </c>
    </row>
    <row r="1368" spans="1:27" hidden="1" x14ac:dyDescent="0.25">
      <c r="A1368" s="1" t="s">
        <v>26</v>
      </c>
      <c r="B1368" s="1" t="s">
        <v>2338</v>
      </c>
      <c r="C1368" s="2">
        <v>42333</v>
      </c>
      <c r="D1368" s="1" t="s">
        <v>59</v>
      </c>
      <c r="E1368" s="7" t="str">
        <f>VLOOKUP(TRIM(D1368)*1,CFOP!A:B,2,FALSE)</f>
        <v>Não</v>
      </c>
      <c r="F1368" s="1" t="s">
        <v>60</v>
      </c>
      <c r="G1368" s="3">
        <v>-17.89</v>
      </c>
      <c r="H1368" s="3">
        <v>0</v>
      </c>
      <c r="I1368" s="3">
        <v>0</v>
      </c>
      <c r="J1368" s="1" t="s">
        <v>31</v>
      </c>
      <c r="K1368" s="3">
        <v>0</v>
      </c>
      <c r="L1368" s="3">
        <v>0</v>
      </c>
      <c r="M1368" s="1" t="s">
        <v>31</v>
      </c>
      <c r="N1368" s="3">
        <v>0</v>
      </c>
      <c r="O1368" s="3">
        <v>0</v>
      </c>
      <c r="P1368" s="1" t="s">
        <v>31</v>
      </c>
      <c r="Q1368" s="3">
        <v>0</v>
      </c>
      <c r="R1368" s="3">
        <v>0</v>
      </c>
      <c r="S1368" s="1" t="s">
        <v>31</v>
      </c>
      <c r="T1368" s="3">
        <v>0</v>
      </c>
      <c r="U1368" s="3">
        <v>0</v>
      </c>
      <c r="V1368" s="1" t="s">
        <v>31</v>
      </c>
      <c r="W1368" s="1" t="s">
        <v>33</v>
      </c>
      <c r="X1368" s="1" t="s">
        <v>63</v>
      </c>
      <c r="Y1368" s="1" t="s">
        <v>44</v>
      </c>
      <c r="Z1368" s="1" t="s">
        <v>1147</v>
      </c>
      <c r="AA1368" s="1" t="s">
        <v>1148</v>
      </c>
    </row>
    <row r="1369" spans="1:27" hidden="1" x14ac:dyDescent="0.25">
      <c r="A1369" s="1" t="s">
        <v>26</v>
      </c>
      <c r="B1369" s="1" t="s">
        <v>2339</v>
      </c>
      <c r="C1369" s="2">
        <v>42333</v>
      </c>
      <c r="D1369" s="1" t="s">
        <v>59</v>
      </c>
      <c r="E1369" s="7" t="str">
        <f>VLOOKUP(TRIM(D1369)*1,CFOP!A:B,2,FALSE)</f>
        <v>Não</v>
      </c>
      <c r="F1369" s="1" t="s">
        <v>60</v>
      </c>
      <c r="G1369" s="3">
        <v>-64.070000000000007</v>
      </c>
      <c r="H1369" s="3">
        <v>0</v>
      </c>
      <c r="I1369" s="3">
        <v>0</v>
      </c>
      <c r="J1369" s="1" t="s">
        <v>31</v>
      </c>
      <c r="K1369" s="3">
        <v>0</v>
      </c>
      <c r="L1369" s="3">
        <v>0</v>
      </c>
      <c r="M1369" s="1" t="s">
        <v>31</v>
      </c>
      <c r="N1369" s="3">
        <v>0</v>
      </c>
      <c r="O1369" s="3">
        <v>0</v>
      </c>
      <c r="P1369" s="1" t="s">
        <v>31</v>
      </c>
      <c r="Q1369" s="3">
        <v>0</v>
      </c>
      <c r="R1369" s="3">
        <v>0</v>
      </c>
      <c r="S1369" s="1" t="s">
        <v>31</v>
      </c>
      <c r="T1369" s="3">
        <v>0</v>
      </c>
      <c r="U1369" s="3">
        <v>0</v>
      </c>
      <c r="V1369" s="1" t="s">
        <v>31</v>
      </c>
      <c r="W1369" s="1" t="s">
        <v>33</v>
      </c>
      <c r="X1369" s="1" t="s">
        <v>1023</v>
      </c>
      <c r="Y1369" s="1" t="s">
        <v>1024</v>
      </c>
      <c r="Z1369" s="1" t="s">
        <v>1259</v>
      </c>
      <c r="AA1369" s="1" t="s">
        <v>1260</v>
      </c>
    </row>
    <row r="1370" spans="1:27" hidden="1" x14ac:dyDescent="0.25">
      <c r="A1370" s="1" t="s">
        <v>26</v>
      </c>
      <c r="B1370" s="1" t="s">
        <v>2339</v>
      </c>
      <c r="C1370" s="2">
        <v>42333</v>
      </c>
      <c r="D1370" s="1" t="s">
        <v>59</v>
      </c>
      <c r="E1370" s="7" t="str">
        <f>VLOOKUP(TRIM(D1370)*1,CFOP!A:B,2,FALSE)</f>
        <v>Não</v>
      </c>
      <c r="F1370" s="1" t="s">
        <v>60</v>
      </c>
      <c r="G1370" s="3">
        <v>-24.85</v>
      </c>
      <c r="H1370" s="3">
        <v>0</v>
      </c>
      <c r="I1370" s="3">
        <v>0</v>
      </c>
      <c r="J1370" s="1" t="s">
        <v>31</v>
      </c>
      <c r="K1370" s="3">
        <v>0</v>
      </c>
      <c r="L1370" s="3">
        <v>0</v>
      </c>
      <c r="M1370" s="1" t="s">
        <v>31</v>
      </c>
      <c r="N1370" s="3">
        <v>0</v>
      </c>
      <c r="O1370" s="3">
        <v>0</v>
      </c>
      <c r="P1370" s="1" t="s">
        <v>31</v>
      </c>
      <c r="Q1370" s="3">
        <v>0</v>
      </c>
      <c r="R1370" s="3">
        <v>0</v>
      </c>
      <c r="S1370" s="1" t="s">
        <v>31</v>
      </c>
      <c r="T1370" s="3">
        <v>0</v>
      </c>
      <c r="U1370" s="3">
        <v>0</v>
      </c>
      <c r="V1370" s="1" t="s">
        <v>31</v>
      </c>
      <c r="W1370" s="1" t="s">
        <v>33</v>
      </c>
      <c r="X1370" s="1" t="s">
        <v>1023</v>
      </c>
      <c r="Y1370" s="1" t="s">
        <v>1024</v>
      </c>
      <c r="Z1370" s="1" t="s">
        <v>1257</v>
      </c>
      <c r="AA1370" s="1" t="s">
        <v>1258</v>
      </c>
    </row>
    <row r="1371" spans="1:27" hidden="1" x14ac:dyDescent="0.25">
      <c r="A1371" s="1" t="s">
        <v>26</v>
      </c>
      <c r="B1371" s="1" t="s">
        <v>2340</v>
      </c>
      <c r="C1371" s="2">
        <v>42333</v>
      </c>
      <c r="D1371" s="1" t="s">
        <v>59</v>
      </c>
      <c r="E1371" s="7" t="str">
        <f>VLOOKUP(TRIM(D1371)*1,CFOP!A:B,2,FALSE)</f>
        <v>Não</v>
      </c>
      <c r="F1371" s="1" t="s">
        <v>60</v>
      </c>
      <c r="G1371" s="3">
        <v>-9.16</v>
      </c>
      <c r="H1371" s="3">
        <v>0</v>
      </c>
      <c r="I1371" s="3">
        <v>0</v>
      </c>
      <c r="J1371" s="1" t="s">
        <v>31</v>
      </c>
      <c r="K1371" s="3">
        <v>0</v>
      </c>
      <c r="L1371" s="3">
        <v>0</v>
      </c>
      <c r="M1371" s="1" t="s">
        <v>31</v>
      </c>
      <c r="N1371" s="3">
        <v>0</v>
      </c>
      <c r="O1371" s="3">
        <v>0</v>
      </c>
      <c r="P1371" s="1" t="s">
        <v>31</v>
      </c>
      <c r="Q1371" s="3">
        <v>0</v>
      </c>
      <c r="R1371" s="3">
        <v>0</v>
      </c>
      <c r="S1371" s="1" t="s">
        <v>31</v>
      </c>
      <c r="T1371" s="3">
        <v>0</v>
      </c>
      <c r="U1371" s="3">
        <v>0</v>
      </c>
      <c r="V1371" s="1" t="s">
        <v>31</v>
      </c>
      <c r="W1371" s="1" t="s">
        <v>33</v>
      </c>
      <c r="X1371" s="1" t="s">
        <v>90</v>
      </c>
      <c r="Y1371" s="1" t="s">
        <v>91</v>
      </c>
      <c r="Z1371" s="1" t="s">
        <v>1199</v>
      </c>
      <c r="AA1371" s="1" t="s">
        <v>1200</v>
      </c>
    </row>
    <row r="1372" spans="1:27" hidden="1" x14ac:dyDescent="0.25">
      <c r="A1372" s="1" t="s">
        <v>26</v>
      </c>
      <c r="B1372" s="1" t="s">
        <v>2340</v>
      </c>
      <c r="C1372" s="2">
        <v>42333</v>
      </c>
      <c r="D1372" s="1" t="s">
        <v>59</v>
      </c>
      <c r="E1372" s="7" t="str">
        <f>VLOOKUP(TRIM(D1372)*1,CFOP!A:B,2,FALSE)</f>
        <v>Não</v>
      </c>
      <c r="F1372" s="1" t="s">
        <v>60</v>
      </c>
      <c r="G1372" s="3">
        <v>-18.43</v>
      </c>
      <c r="H1372" s="3">
        <v>0</v>
      </c>
      <c r="I1372" s="3">
        <v>0</v>
      </c>
      <c r="J1372" s="1" t="s">
        <v>31</v>
      </c>
      <c r="K1372" s="3">
        <v>0</v>
      </c>
      <c r="L1372" s="3">
        <v>0</v>
      </c>
      <c r="M1372" s="1" t="s">
        <v>31</v>
      </c>
      <c r="N1372" s="3">
        <v>0</v>
      </c>
      <c r="O1372" s="3">
        <v>0</v>
      </c>
      <c r="P1372" s="1" t="s">
        <v>31</v>
      </c>
      <c r="Q1372" s="3">
        <v>0</v>
      </c>
      <c r="R1372" s="3">
        <v>0</v>
      </c>
      <c r="S1372" s="1" t="s">
        <v>31</v>
      </c>
      <c r="T1372" s="3">
        <v>0</v>
      </c>
      <c r="U1372" s="3">
        <v>0</v>
      </c>
      <c r="V1372" s="1" t="s">
        <v>31</v>
      </c>
      <c r="W1372" s="1" t="s">
        <v>33</v>
      </c>
      <c r="X1372" s="1" t="s">
        <v>90</v>
      </c>
      <c r="Y1372" s="1" t="s">
        <v>91</v>
      </c>
      <c r="Z1372" s="1" t="s">
        <v>1294</v>
      </c>
      <c r="AA1372" s="1" t="s">
        <v>1295</v>
      </c>
    </row>
    <row r="1373" spans="1:27" hidden="1" x14ac:dyDescent="0.25">
      <c r="A1373" s="1" t="s">
        <v>26</v>
      </c>
      <c r="B1373" s="1" t="s">
        <v>2340</v>
      </c>
      <c r="C1373" s="2">
        <v>42333</v>
      </c>
      <c r="D1373" s="1" t="s">
        <v>59</v>
      </c>
      <c r="E1373" s="7" t="str">
        <f>VLOOKUP(TRIM(D1373)*1,CFOP!A:B,2,FALSE)</f>
        <v>Não</v>
      </c>
      <c r="F1373" s="1" t="s">
        <v>60</v>
      </c>
      <c r="G1373" s="3">
        <v>-5.24</v>
      </c>
      <c r="H1373" s="3">
        <v>0</v>
      </c>
      <c r="I1373" s="3">
        <v>0</v>
      </c>
      <c r="J1373" s="1" t="s">
        <v>31</v>
      </c>
      <c r="K1373" s="3">
        <v>0</v>
      </c>
      <c r="L1373" s="3">
        <v>0</v>
      </c>
      <c r="M1373" s="1" t="s">
        <v>31</v>
      </c>
      <c r="N1373" s="3">
        <v>0</v>
      </c>
      <c r="O1373" s="3">
        <v>0</v>
      </c>
      <c r="P1373" s="1" t="s">
        <v>31</v>
      </c>
      <c r="Q1373" s="3">
        <v>0</v>
      </c>
      <c r="R1373" s="3">
        <v>0</v>
      </c>
      <c r="S1373" s="1" t="s">
        <v>31</v>
      </c>
      <c r="T1373" s="3">
        <v>0</v>
      </c>
      <c r="U1373" s="3">
        <v>0</v>
      </c>
      <c r="V1373" s="1" t="s">
        <v>31</v>
      </c>
      <c r="W1373" s="1" t="s">
        <v>33</v>
      </c>
      <c r="X1373" s="1" t="s">
        <v>90</v>
      </c>
      <c r="Y1373" s="1" t="s">
        <v>91</v>
      </c>
      <c r="Z1373" s="1" t="s">
        <v>1292</v>
      </c>
      <c r="AA1373" s="1" t="s">
        <v>1293</v>
      </c>
    </row>
    <row r="1374" spans="1:27" hidden="1" x14ac:dyDescent="0.25">
      <c r="A1374" s="1" t="s">
        <v>26</v>
      </c>
      <c r="B1374" s="1" t="s">
        <v>2340</v>
      </c>
      <c r="C1374" s="2">
        <v>42333</v>
      </c>
      <c r="D1374" s="1" t="s">
        <v>59</v>
      </c>
      <c r="E1374" s="7" t="str">
        <f>VLOOKUP(TRIM(D1374)*1,CFOP!A:B,2,FALSE)</f>
        <v>Não</v>
      </c>
      <c r="F1374" s="1" t="s">
        <v>60</v>
      </c>
      <c r="G1374" s="3">
        <v>-7.7700000000000005</v>
      </c>
      <c r="H1374" s="3">
        <v>0</v>
      </c>
      <c r="I1374" s="3">
        <v>0</v>
      </c>
      <c r="J1374" s="1" t="s">
        <v>31</v>
      </c>
      <c r="K1374" s="3">
        <v>0</v>
      </c>
      <c r="L1374" s="3">
        <v>0</v>
      </c>
      <c r="M1374" s="1" t="s">
        <v>31</v>
      </c>
      <c r="N1374" s="3">
        <v>0</v>
      </c>
      <c r="O1374" s="3">
        <v>0</v>
      </c>
      <c r="P1374" s="1" t="s">
        <v>31</v>
      </c>
      <c r="Q1374" s="3">
        <v>0</v>
      </c>
      <c r="R1374" s="3">
        <v>0</v>
      </c>
      <c r="S1374" s="1" t="s">
        <v>31</v>
      </c>
      <c r="T1374" s="3">
        <v>0</v>
      </c>
      <c r="U1374" s="3">
        <v>0</v>
      </c>
      <c r="V1374" s="1" t="s">
        <v>31</v>
      </c>
      <c r="W1374" s="1" t="s">
        <v>33</v>
      </c>
      <c r="X1374" s="1" t="s">
        <v>90</v>
      </c>
      <c r="Y1374" s="1" t="s">
        <v>91</v>
      </c>
      <c r="Z1374" s="1" t="s">
        <v>1229</v>
      </c>
      <c r="AA1374" s="1" t="s">
        <v>1230</v>
      </c>
    </row>
    <row r="1375" spans="1:27" hidden="1" x14ac:dyDescent="0.25">
      <c r="A1375" s="1" t="s">
        <v>26</v>
      </c>
      <c r="B1375" s="1" t="s">
        <v>2340</v>
      </c>
      <c r="C1375" s="2">
        <v>42333</v>
      </c>
      <c r="D1375" s="1" t="s">
        <v>59</v>
      </c>
      <c r="E1375" s="7" t="str">
        <f>VLOOKUP(TRIM(D1375)*1,CFOP!A:B,2,FALSE)</f>
        <v>Não</v>
      </c>
      <c r="F1375" s="1" t="s">
        <v>60</v>
      </c>
      <c r="G1375" s="3">
        <v>-5.68</v>
      </c>
      <c r="H1375" s="3">
        <v>0</v>
      </c>
      <c r="I1375" s="3">
        <v>0</v>
      </c>
      <c r="J1375" s="1" t="s">
        <v>31</v>
      </c>
      <c r="K1375" s="3">
        <v>0</v>
      </c>
      <c r="L1375" s="3">
        <v>0</v>
      </c>
      <c r="M1375" s="1" t="s">
        <v>31</v>
      </c>
      <c r="N1375" s="3">
        <v>0</v>
      </c>
      <c r="O1375" s="3">
        <v>0</v>
      </c>
      <c r="P1375" s="1" t="s">
        <v>31</v>
      </c>
      <c r="Q1375" s="3">
        <v>0</v>
      </c>
      <c r="R1375" s="3">
        <v>0</v>
      </c>
      <c r="S1375" s="1" t="s">
        <v>31</v>
      </c>
      <c r="T1375" s="3">
        <v>0</v>
      </c>
      <c r="U1375" s="3">
        <v>0</v>
      </c>
      <c r="V1375" s="1" t="s">
        <v>31</v>
      </c>
      <c r="W1375" s="1" t="s">
        <v>33</v>
      </c>
      <c r="X1375" s="1" t="s">
        <v>90</v>
      </c>
      <c r="Y1375" s="1" t="s">
        <v>91</v>
      </c>
      <c r="Z1375" s="1" t="s">
        <v>1290</v>
      </c>
      <c r="AA1375" s="1" t="s">
        <v>1291</v>
      </c>
    </row>
    <row r="1376" spans="1:27" hidden="1" x14ac:dyDescent="0.25">
      <c r="A1376" s="1" t="s">
        <v>26</v>
      </c>
      <c r="B1376" s="1" t="s">
        <v>2340</v>
      </c>
      <c r="C1376" s="2">
        <v>42333</v>
      </c>
      <c r="D1376" s="1" t="s">
        <v>59</v>
      </c>
      <c r="E1376" s="7" t="str">
        <f>VLOOKUP(TRIM(D1376)*1,CFOP!A:B,2,FALSE)</f>
        <v>Não</v>
      </c>
      <c r="F1376" s="1" t="s">
        <v>60</v>
      </c>
      <c r="G1376" s="3">
        <v>-28.53</v>
      </c>
      <c r="H1376" s="3">
        <v>0</v>
      </c>
      <c r="I1376" s="3">
        <v>0</v>
      </c>
      <c r="J1376" s="1" t="s">
        <v>31</v>
      </c>
      <c r="K1376" s="3">
        <v>0</v>
      </c>
      <c r="L1376" s="3">
        <v>0</v>
      </c>
      <c r="M1376" s="1" t="s">
        <v>31</v>
      </c>
      <c r="N1376" s="3">
        <v>0</v>
      </c>
      <c r="O1376" s="3">
        <v>0</v>
      </c>
      <c r="P1376" s="1" t="s">
        <v>31</v>
      </c>
      <c r="Q1376" s="3">
        <v>0</v>
      </c>
      <c r="R1376" s="3">
        <v>0</v>
      </c>
      <c r="S1376" s="1" t="s">
        <v>31</v>
      </c>
      <c r="T1376" s="3">
        <v>0</v>
      </c>
      <c r="U1376" s="3">
        <v>0</v>
      </c>
      <c r="V1376" s="1" t="s">
        <v>31</v>
      </c>
      <c r="W1376" s="1" t="s">
        <v>33</v>
      </c>
      <c r="X1376" s="1" t="s">
        <v>90</v>
      </c>
      <c r="Y1376" s="1" t="s">
        <v>91</v>
      </c>
      <c r="Z1376" s="1" t="s">
        <v>1288</v>
      </c>
      <c r="AA1376" s="1" t="s">
        <v>1289</v>
      </c>
    </row>
    <row r="1377" spans="1:27" hidden="1" x14ac:dyDescent="0.25">
      <c r="A1377" s="1" t="s">
        <v>26</v>
      </c>
      <c r="B1377" s="1" t="s">
        <v>2340</v>
      </c>
      <c r="C1377" s="2">
        <v>42333</v>
      </c>
      <c r="D1377" s="1" t="s">
        <v>59</v>
      </c>
      <c r="E1377" s="7" t="str">
        <f>VLOOKUP(TRIM(D1377)*1,CFOP!A:B,2,FALSE)</f>
        <v>Não</v>
      </c>
      <c r="F1377" s="1" t="s">
        <v>60</v>
      </c>
      <c r="G1377" s="3">
        <v>-9.16</v>
      </c>
      <c r="H1377" s="3">
        <v>0</v>
      </c>
      <c r="I1377" s="3">
        <v>0</v>
      </c>
      <c r="J1377" s="1" t="s">
        <v>31</v>
      </c>
      <c r="K1377" s="3">
        <v>0</v>
      </c>
      <c r="L1377" s="3">
        <v>0</v>
      </c>
      <c r="M1377" s="1" t="s">
        <v>31</v>
      </c>
      <c r="N1377" s="3">
        <v>0</v>
      </c>
      <c r="O1377" s="3">
        <v>0</v>
      </c>
      <c r="P1377" s="1" t="s">
        <v>31</v>
      </c>
      <c r="Q1377" s="3">
        <v>0</v>
      </c>
      <c r="R1377" s="3">
        <v>0</v>
      </c>
      <c r="S1377" s="1" t="s">
        <v>31</v>
      </c>
      <c r="T1377" s="3">
        <v>0</v>
      </c>
      <c r="U1377" s="3">
        <v>0</v>
      </c>
      <c r="V1377" s="1" t="s">
        <v>31</v>
      </c>
      <c r="W1377" s="1" t="s">
        <v>33</v>
      </c>
      <c r="X1377" s="1" t="s">
        <v>90</v>
      </c>
      <c r="Y1377" s="1" t="s">
        <v>91</v>
      </c>
      <c r="Z1377" s="1" t="s">
        <v>1199</v>
      </c>
      <c r="AA1377" s="1" t="s">
        <v>1200</v>
      </c>
    </row>
    <row r="1378" spans="1:27" hidden="1" x14ac:dyDescent="0.25">
      <c r="A1378" s="1" t="s">
        <v>26</v>
      </c>
      <c r="B1378" s="1" t="s">
        <v>2340</v>
      </c>
      <c r="C1378" s="2">
        <v>42333</v>
      </c>
      <c r="D1378" s="1" t="s">
        <v>59</v>
      </c>
      <c r="E1378" s="7" t="str">
        <f>VLOOKUP(TRIM(D1378)*1,CFOP!A:B,2,FALSE)</f>
        <v>Não</v>
      </c>
      <c r="F1378" s="1" t="s">
        <v>60</v>
      </c>
      <c r="G1378" s="3">
        <v>-16.649999999999999</v>
      </c>
      <c r="H1378" s="3">
        <v>0</v>
      </c>
      <c r="I1378" s="3">
        <v>0</v>
      </c>
      <c r="J1378" s="1" t="s">
        <v>31</v>
      </c>
      <c r="K1378" s="3">
        <v>0</v>
      </c>
      <c r="L1378" s="3">
        <v>0</v>
      </c>
      <c r="M1378" s="1" t="s">
        <v>31</v>
      </c>
      <c r="N1378" s="3">
        <v>0</v>
      </c>
      <c r="O1378" s="3">
        <v>0</v>
      </c>
      <c r="P1378" s="1" t="s">
        <v>31</v>
      </c>
      <c r="Q1378" s="3">
        <v>0</v>
      </c>
      <c r="R1378" s="3">
        <v>0</v>
      </c>
      <c r="S1378" s="1" t="s">
        <v>31</v>
      </c>
      <c r="T1378" s="3">
        <v>0</v>
      </c>
      <c r="U1378" s="3">
        <v>0</v>
      </c>
      <c r="V1378" s="1" t="s">
        <v>31</v>
      </c>
      <c r="W1378" s="1" t="s">
        <v>33</v>
      </c>
      <c r="X1378" s="1" t="s">
        <v>90</v>
      </c>
      <c r="Y1378" s="1" t="s">
        <v>91</v>
      </c>
      <c r="Z1378" s="1" t="s">
        <v>1286</v>
      </c>
      <c r="AA1378" s="1" t="s">
        <v>1287</v>
      </c>
    </row>
    <row r="1379" spans="1:27" hidden="1" x14ac:dyDescent="0.25">
      <c r="A1379" s="1" t="s">
        <v>26</v>
      </c>
      <c r="B1379" s="1" t="s">
        <v>2340</v>
      </c>
      <c r="C1379" s="2">
        <v>42333</v>
      </c>
      <c r="D1379" s="1" t="s">
        <v>59</v>
      </c>
      <c r="E1379" s="7" t="str">
        <f>VLOOKUP(TRIM(D1379)*1,CFOP!A:B,2,FALSE)</f>
        <v>Não</v>
      </c>
      <c r="F1379" s="1" t="s">
        <v>60</v>
      </c>
      <c r="G1379" s="3">
        <v>-73.760000000000005</v>
      </c>
      <c r="H1379" s="3">
        <v>0</v>
      </c>
      <c r="I1379" s="3">
        <v>0</v>
      </c>
      <c r="J1379" s="1" t="s">
        <v>31</v>
      </c>
      <c r="K1379" s="3">
        <v>0</v>
      </c>
      <c r="L1379" s="3">
        <v>0</v>
      </c>
      <c r="M1379" s="1" t="s">
        <v>31</v>
      </c>
      <c r="N1379" s="3">
        <v>0</v>
      </c>
      <c r="O1379" s="3">
        <v>0</v>
      </c>
      <c r="P1379" s="1" t="s">
        <v>31</v>
      </c>
      <c r="Q1379" s="3">
        <v>0</v>
      </c>
      <c r="R1379" s="3">
        <v>0</v>
      </c>
      <c r="S1379" s="1" t="s">
        <v>31</v>
      </c>
      <c r="T1379" s="3">
        <v>0</v>
      </c>
      <c r="U1379" s="3">
        <v>0</v>
      </c>
      <c r="V1379" s="1" t="s">
        <v>31</v>
      </c>
      <c r="W1379" s="1" t="s">
        <v>33</v>
      </c>
      <c r="X1379" s="1" t="s">
        <v>90</v>
      </c>
      <c r="Y1379" s="1" t="s">
        <v>91</v>
      </c>
      <c r="Z1379" s="1" t="s">
        <v>1284</v>
      </c>
      <c r="AA1379" s="1" t="s">
        <v>1285</v>
      </c>
    </row>
    <row r="1380" spans="1:27" hidden="1" x14ac:dyDescent="0.25">
      <c r="A1380" s="1" t="s">
        <v>26</v>
      </c>
      <c r="B1380" s="1" t="s">
        <v>2340</v>
      </c>
      <c r="C1380" s="2">
        <v>42333</v>
      </c>
      <c r="D1380" s="1" t="s">
        <v>59</v>
      </c>
      <c r="E1380" s="7" t="str">
        <f>VLOOKUP(TRIM(D1380)*1,CFOP!A:B,2,FALSE)</f>
        <v>Não</v>
      </c>
      <c r="F1380" s="1" t="s">
        <v>60</v>
      </c>
      <c r="G1380" s="3">
        <v>-23.29</v>
      </c>
      <c r="H1380" s="3">
        <v>0</v>
      </c>
      <c r="I1380" s="3">
        <v>0</v>
      </c>
      <c r="J1380" s="1" t="s">
        <v>31</v>
      </c>
      <c r="K1380" s="3">
        <v>0</v>
      </c>
      <c r="L1380" s="3">
        <v>0</v>
      </c>
      <c r="M1380" s="1" t="s">
        <v>31</v>
      </c>
      <c r="N1380" s="3">
        <v>0</v>
      </c>
      <c r="O1380" s="3">
        <v>0</v>
      </c>
      <c r="P1380" s="1" t="s">
        <v>31</v>
      </c>
      <c r="Q1380" s="3">
        <v>0</v>
      </c>
      <c r="R1380" s="3">
        <v>0</v>
      </c>
      <c r="S1380" s="1" t="s">
        <v>31</v>
      </c>
      <c r="T1380" s="3">
        <v>0</v>
      </c>
      <c r="U1380" s="3">
        <v>0</v>
      </c>
      <c r="V1380" s="1" t="s">
        <v>31</v>
      </c>
      <c r="W1380" s="1" t="s">
        <v>33</v>
      </c>
      <c r="X1380" s="1" t="s">
        <v>90</v>
      </c>
      <c r="Y1380" s="1" t="s">
        <v>91</v>
      </c>
      <c r="Z1380" s="1" t="s">
        <v>1282</v>
      </c>
      <c r="AA1380" s="1" t="s">
        <v>1283</v>
      </c>
    </row>
    <row r="1381" spans="1:27" hidden="1" x14ac:dyDescent="0.25">
      <c r="A1381" s="1" t="s">
        <v>26</v>
      </c>
      <c r="B1381" s="1" t="s">
        <v>2340</v>
      </c>
      <c r="C1381" s="2">
        <v>42333</v>
      </c>
      <c r="D1381" s="1" t="s">
        <v>59</v>
      </c>
      <c r="E1381" s="7" t="str">
        <f>VLOOKUP(TRIM(D1381)*1,CFOP!A:B,2,FALSE)</f>
        <v>Não</v>
      </c>
      <c r="F1381" s="1" t="s">
        <v>60</v>
      </c>
      <c r="G1381" s="3">
        <v>-65.91</v>
      </c>
      <c r="H1381" s="3">
        <v>0</v>
      </c>
      <c r="I1381" s="3">
        <v>0</v>
      </c>
      <c r="J1381" s="1" t="s">
        <v>31</v>
      </c>
      <c r="K1381" s="3">
        <v>0</v>
      </c>
      <c r="L1381" s="3">
        <v>0</v>
      </c>
      <c r="M1381" s="1" t="s">
        <v>31</v>
      </c>
      <c r="N1381" s="3">
        <v>0</v>
      </c>
      <c r="O1381" s="3">
        <v>0</v>
      </c>
      <c r="P1381" s="1" t="s">
        <v>31</v>
      </c>
      <c r="Q1381" s="3">
        <v>0</v>
      </c>
      <c r="R1381" s="3">
        <v>0</v>
      </c>
      <c r="S1381" s="1" t="s">
        <v>31</v>
      </c>
      <c r="T1381" s="3">
        <v>0</v>
      </c>
      <c r="U1381" s="3">
        <v>0</v>
      </c>
      <c r="V1381" s="1" t="s">
        <v>31</v>
      </c>
      <c r="W1381" s="1" t="s">
        <v>33</v>
      </c>
      <c r="X1381" s="1" t="s">
        <v>90</v>
      </c>
      <c r="Y1381" s="1" t="s">
        <v>91</v>
      </c>
      <c r="Z1381" s="1" t="s">
        <v>1262</v>
      </c>
      <c r="AA1381" s="1" t="s">
        <v>1263</v>
      </c>
    </row>
    <row r="1382" spans="1:27" hidden="1" x14ac:dyDescent="0.25">
      <c r="A1382" s="1" t="s">
        <v>26</v>
      </c>
      <c r="B1382" s="1" t="s">
        <v>2340</v>
      </c>
      <c r="C1382" s="2">
        <v>42333</v>
      </c>
      <c r="D1382" s="1" t="s">
        <v>59</v>
      </c>
      <c r="E1382" s="7" t="str">
        <f>VLOOKUP(TRIM(D1382)*1,CFOP!A:B,2,FALSE)</f>
        <v>Não</v>
      </c>
      <c r="F1382" s="1" t="s">
        <v>60</v>
      </c>
      <c r="G1382" s="3">
        <v>-97.92</v>
      </c>
      <c r="H1382" s="3">
        <v>0</v>
      </c>
      <c r="I1382" s="3">
        <v>0</v>
      </c>
      <c r="J1382" s="1" t="s">
        <v>31</v>
      </c>
      <c r="K1382" s="3">
        <v>0</v>
      </c>
      <c r="L1382" s="3">
        <v>0</v>
      </c>
      <c r="M1382" s="1" t="s">
        <v>31</v>
      </c>
      <c r="N1382" s="3">
        <v>0</v>
      </c>
      <c r="O1382" s="3">
        <v>0</v>
      </c>
      <c r="P1382" s="1" t="s">
        <v>31</v>
      </c>
      <c r="Q1382" s="3">
        <v>0</v>
      </c>
      <c r="R1382" s="3">
        <v>0</v>
      </c>
      <c r="S1382" s="1" t="s">
        <v>31</v>
      </c>
      <c r="T1382" s="3">
        <v>0</v>
      </c>
      <c r="U1382" s="3">
        <v>0</v>
      </c>
      <c r="V1382" s="1" t="s">
        <v>31</v>
      </c>
      <c r="W1382" s="1" t="s">
        <v>33</v>
      </c>
      <c r="X1382" s="1" t="s">
        <v>90</v>
      </c>
      <c r="Y1382" s="1" t="s">
        <v>192</v>
      </c>
      <c r="Z1382" s="1" t="s">
        <v>193</v>
      </c>
      <c r="AA1382" s="1" t="s">
        <v>194</v>
      </c>
    </row>
    <row r="1383" spans="1:27" hidden="1" x14ac:dyDescent="0.25">
      <c r="A1383" s="1" t="s">
        <v>26</v>
      </c>
      <c r="B1383" s="1" t="s">
        <v>2340</v>
      </c>
      <c r="C1383" s="2">
        <v>42333</v>
      </c>
      <c r="D1383" s="1" t="s">
        <v>59</v>
      </c>
      <c r="E1383" s="7" t="str">
        <f>VLOOKUP(TRIM(D1383)*1,CFOP!A:B,2,FALSE)</f>
        <v>Não</v>
      </c>
      <c r="F1383" s="1" t="s">
        <v>60</v>
      </c>
      <c r="G1383" s="3">
        <v>-12.120000000000001</v>
      </c>
      <c r="H1383" s="3">
        <v>0</v>
      </c>
      <c r="I1383" s="3">
        <v>0</v>
      </c>
      <c r="J1383" s="1" t="s">
        <v>31</v>
      </c>
      <c r="K1383" s="3">
        <v>0</v>
      </c>
      <c r="L1383" s="3">
        <v>0</v>
      </c>
      <c r="M1383" s="1" t="s">
        <v>31</v>
      </c>
      <c r="N1383" s="3">
        <v>0</v>
      </c>
      <c r="O1383" s="3">
        <v>0</v>
      </c>
      <c r="P1383" s="1" t="s">
        <v>31</v>
      </c>
      <c r="Q1383" s="3">
        <v>0</v>
      </c>
      <c r="R1383" s="3">
        <v>0</v>
      </c>
      <c r="S1383" s="1" t="s">
        <v>31</v>
      </c>
      <c r="T1383" s="3">
        <v>0</v>
      </c>
      <c r="U1383" s="3">
        <v>0</v>
      </c>
      <c r="V1383" s="1" t="s">
        <v>31</v>
      </c>
      <c r="W1383" s="1" t="s">
        <v>33</v>
      </c>
      <c r="X1383" s="1" t="s">
        <v>90</v>
      </c>
      <c r="Y1383" s="1" t="s">
        <v>96</v>
      </c>
      <c r="Z1383" s="1" t="s">
        <v>1264</v>
      </c>
      <c r="AA1383" s="1" t="s">
        <v>1265</v>
      </c>
    </row>
    <row r="1384" spans="1:27" hidden="1" x14ac:dyDescent="0.25">
      <c r="A1384" s="1" t="s">
        <v>26</v>
      </c>
      <c r="B1384" s="1" t="s">
        <v>2340</v>
      </c>
      <c r="C1384" s="2">
        <v>42333</v>
      </c>
      <c r="D1384" s="1" t="s">
        <v>59</v>
      </c>
      <c r="E1384" s="7" t="str">
        <f>VLOOKUP(TRIM(D1384)*1,CFOP!A:B,2,FALSE)</f>
        <v>Não</v>
      </c>
      <c r="F1384" s="1" t="s">
        <v>60</v>
      </c>
      <c r="G1384" s="3">
        <v>-44.64</v>
      </c>
      <c r="H1384" s="3">
        <v>0</v>
      </c>
      <c r="I1384" s="3">
        <v>0</v>
      </c>
      <c r="J1384" s="1" t="s">
        <v>31</v>
      </c>
      <c r="K1384" s="3">
        <v>0</v>
      </c>
      <c r="L1384" s="3">
        <v>0</v>
      </c>
      <c r="M1384" s="1" t="s">
        <v>31</v>
      </c>
      <c r="N1384" s="3">
        <v>0</v>
      </c>
      <c r="O1384" s="3">
        <v>0</v>
      </c>
      <c r="P1384" s="1" t="s">
        <v>31</v>
      </c>
      <c r="Q1384" s="3">
        <v>0</v>
      </c>
      <c r="R1384" s="3">
        <v>0</v>
      </c>
      <c r="S1384" s="1" t="s">
        <v>31</v>
      </c>
      <c r="T1384" s="3">
        <v>0</v>
      </c>
      <c r="U1384" s="3">
        <v>0</v>
      </c>
      <c r="V1384" s="1" t="s">
        <v>31</v>
      </c>
      <c r="W1384" s="1" t="s">
        <v>33</v>
      </c>
      <c r="X1384" s="1" t="s">
        <v>90</v>
      </c>
      <c r="Y1384" s="1" t="s">
        <v>91</v>
      </c>
      <c r="Z1384" s="1" t="s">
        <v>1266</v>
      </c>
      <c r="AA1384" s="1" t="s">
        <v>1267</v>
      </c>
    </row>
    <row r="1385" spans="1:27" hidden="1" x14ac:dyDescent="0.25">
      <c r="A1385" s="1" t="s">
        <v>26</v>
      </c>
      <c r="B1385" s="1" t="s">
        <v>2340</v>
      </c>
      <c r="C1385" s="2">
        <v>42333</v>
      </c>
      <c r="D1385" s="1" t="s">
        <v>59</v>
      </c>
      <c r="E1385" s="7" t="str">
        <f>VLOOKUP(TRIM(D1385)*1,CFOP!A:B,2,FALSE)</f>
        <v>Não</v>
      </c>
      <c r="F1385" s="1" t="s">
        <v>60</v>
      </c>
      <c r="G1385" s="3">
        <v>-15.200000000000001</v>
      </c>
      <c r="H1385" s="3">
        <v>0</v>
      </c>
      <c r="I1385" s="3">
        <v>0</v>
      </c>
      <c r="J1385" s="1" t="s">
        <v>31</v>
      </c>
      <c r="K1385" s="3">
        <v>0</v>
      </c>
      <c r="L1385" s="3">
        <v>0</v>
      </c>
      <c r="M1385" s="1" t="s">
        <v>31</v>
      </c>
      <c r="N1385" s="3">
        <v>0</v>
      </c>
      <c r="O1385" s="3">
        <v>0</v>
      </c>
      <c r="P1385" s="1" t="s">
        <v>31</v>
      </c>
      <c r="Q1385" s="3">
        <v>0</v>
      </c>
      <c r="R1385" s="3">
        <v>0</v>
      </c>
      <c r="S1385" s="1" t="s">
        <v>31</v>
      </c>
      <c r="T1385" s="3">
        <v>0</v>
      </c>
      <c r="U1385" s="3">
        <v>0</v>
      </c>
      <c r="V1385" s="1" t="s">
        <v>31</v>
      </c>
      <c r="W1385" s="1" t="s">
        <v>33</v>
      </c>
      <c r="X1385" s="1" t="s">
        <v>90</v>
      </c>
      <c r="Y1385" s="1" t="s">
        <v>91</v>
      </c>
      <c r="Z1385" s="1" t="s">
        <v>1268</v>
      </c>
      <c r="AA1385" s="1" t="s">
        <v>1269</v>
      </c>
    </row>
    <row r="1386" spans="1:27" hidden="1" x14ac:dyDescent="0.25">
      <c r="A1386" s="1" t="s">
        <v>26</v>
      </c>
      <c r="B1386" s="1" t="s">
        <v>2340</v>
      </c>
      <c r="C1386" s="2">
        <v>42333</v>
      </c>
      <c r="D1386" s="1" t="s">
        <v>59</v>
      </c>
      <c r="E1386" s="7" t="str">
        <f>VLOOKUP(TRIM(D1386)*1,CFOP!A:B,2,FALSE)</f>
        <v>Não</v>
      </c>
      <c r="F1386" s="1" t="s">
        <v>60</v>
      </c>
      <c r="G1386" s="3">
        <v>-127.5</v>
      </c>
      <c r="H1386" s="3">
        <v>0</v>
      </c>
      <c r="I1386" s="3">
        <v>0</v>
      </c>
      <c r="J1386" s="1" t="s">
        <v>31</v>
      </c>
      <c r="K1386" s="3">
        <v>0</v>
      </c>
      <c r="L1386" s="3">
        <v>0</v>
      </c>
      <c r="M1386" s="1" t="s">
        <v>31</v>
      </c>
      <c r="N1386" s="3">
        <v>0</v>
      </c>
      <c r="O1386" s="3">
        <v>0</v>
      </c>
      <c r="P1386" s="1" t="s">
        <v>31</v>
      </c>
      <c r="Q1386" s="3">
        <v>0</v>
      </c>
      <c r="R1386" s="3">
        <v>0</v>
      </c>
      <c r="S1386" s="1" t="s">
        <v>31</v>
      </c>
      <c r="T1386" s="3">
        <v>0</v>
      </c>
      <c r="U1386" s="3">
        <v>0</v>
      </c>
      <c r="V1386" s="1" t="s">
        <v>31</v>
      </c>
      <c r="W1386" s="1" t="s">
        <v>33</v>
      </c>
      <c r="X1386" s="1" t="s">
        <v>90</v>
      </c>
      <c r="Y1386" s="1" t="s">
        <v>99</v>
      </c>
      <c r="Z1386" s="1" t="s">
        <v>1270</v>
      </c>
      <c r="AA1386" s="1" t="s">
        <v>1271</v>
      </c>
    </row>
    <row r="1387" spans="1:27" hidden="1" x14ac:dyDescent="0.25">
      <c r="A1387" s="1" t="s">
        <v>26</v>
      </c>
      <c r="B1387" s="1" t="s">
        <v>2340</v>
      </c>
      <c r="C1387" s="2">
        <v>42333</v>
      </c>
      <c r="D1387" s="1" t="s">
        <v>59</v>
      </c>
      <c r="E1387" s="7" t="str">
        <f>VLOOKUP(TRIM(D1387)*1,CFOP!A:B,2,FALSE)</f>
        <v>Não</v>
      </c>
      <c r="F1387" s="1" t="s">
        <v>60</v>
      </c>
      <c r="G1387" s="3">
        <v>-8.5299999999999994</v>
      </c>
      <c r="H1387" s="3">
        <v>0</v>
      </c>
      <c r="I1387" s="3">
        <v>0</v>
      </c>
      <c r="J1387" s="1" t="s">
        <v>31</v>
      </c>
      <c r="K1387" s="3">
        <v>0</v>
      </c>
      <c r="L1387" s="3">
        <v>0</v>
      </c>
      <c r="M1387" s="1" t="s">
        <v>31</v>
      </c>
      <c r="N1387" s="3">
        <v>0</v>
      </c>
      <c r="O1387" s="3">
        <v>0</v>
      </c>
      <c r="P1387" s="1" t="s">
        <v>31</v>
      </c>
      <c r="Q1387" s="3">
        <v>0</v>
      </c>
      <c r="R1387" s="3">
        <v>0</v>
      </c>
      <c r="S1387" s="1" t="s">
        <v>31</v>
      </c>
      <c r="T1387" s="3">
        <v>0</v>
      </c>
      <c r="U1387" s="3">
        <v>0</v>
      </c>
      <c r="V1387" s="1" t="s">
        <v>31</v>
      </c>
      <c r="W1387" s="1" t="s">
        <v>33</v>
      </c>
      <c r="X1387" s="1" t="s">
        <v>90</v>
      </c>
      <c r="Y1387" s="1" t="s">
        <v>91</v>
      </c>
      <c r="Z1387" s="1" t="s">
        <v>1272</v>
      </c>
      <c r="AA1387" s="1" t="s">
        <v>1273</v>
      </c>
    </row>
    <row r="1388" spans="1:27" hidden="1" x14ac:dyDescent="0.25">
      <c r="A1388" s="1" t="s">
        <v>26</v>
      </c>
      <c r="B1388" s="1" t="s">
        <v>2340</v>
      </c>
      <c r="C1388" s="2">
        <v>42333</v>
      </c>
      <c r="D1388" s="1" t="s">
        <v>59</v>
      </c>
      <c r="E1388" s="7" t="str">
        <f>VLOOKUP(TRIM(D1388)*1,CFOP!A:B,2,FALSE)</f>
        <v>Não</v>
      </c>
      <c r="F1388" s="1" t="s">
        <v>60</v>
      </c>
      <c r="G1388" s="3">
        <v>-12.83</v>
      </c>
      <c r="H1388" s="3">
        <v>0</v>
      </c>
      <c r="I1388" s="3">
        <v>0</v>
      </c>
      <c r="J1388" s="1" t="s">
        <v>31</v>
      </c>
      <c r="K1388" s="3">
        <v>0</v>
      </c>
      <c r="L1388" s="3">
        <v>0</v>
      </c>
      <c r="M1388" s="1" t="s">
        <v>31</v>
      </c>
      <c r="N1388" s="3">
        <v>0</v>
      </c>
      <c r="O1388" s="3">
        <v>0</v>
      </c>
      <c r="P1388" s="1" t="s">
        <v>31</v>
      </c>
      <c r="Q1388" s="3">
        <v>0</v>
      </c>
      <c r="R1388" s="3">
        <v>0</v>
      </c>
      <c r="S1388" s="1" t="s">
        <v>31</v>
      </c>
      <c r="T1388" s="3">
        <v>0</v>
      </c>
      <c r="U1388" s="3">
        <v>0</v>
      </c>
      <c r="V1388" s="1" t="s">
        <v>31</v>
      </c>
      <c r="W1388" s="1" t="s">
        <v>33</v>
      </c>
      <c r="X1388" s="1" t="s">
        <v>90</v>
      </c>
      <c r="Y1388" s="1" t="s">
        <v>91</v>
      </c>
      <c r="Z1388" s="1" t="s">
        <v>1274</v>
      </c>
      <c r="AA1388" s="1" t="s">
        <v>1275</v>
      </c>
    </row>
    <row r="1389" spans="1:27" hidden="1" x14ac:dyDescent="0.25">
      <c r="A1389" s="1" t="s">
        <v>26</v>
      </c>
      <c r="B1389" s="1" t="s">
        <v>2340</v>
      </c>
      <c r="C1389" s="2">
        <v>42333</v>
      </c>
      <c r="D1389" s="1" t="s">
        <v>59</v>
      </c>
      <c r="E1389" s="7" t="str">
        <f>VLOOKUP(TRIM(D1389)*1,CFOP!A:B,2,FALSE)</f>
        <v>Não</v>
      </c>
      <c r="F1389" s="1" t="s">
        <v>60</v>
      </c>
      <c r="G1389" s="3">
        <v>-66.47</v>
      </c>
      <c r="H1389" s="3">
        <v>0</v>
      </c>
      <c r="I1389" s="3">
        <v>0</v>
      </c>
      <c r="J1389" s="1" t="s">
        <v>31</v>
      </c>
      <c r="K1389" s="3">
        <v>0</v>
      </c>
      <c r="L1389" s="3">
        <v>0</v>
      </c>
      <c r="M1389" s="1" t="s">
        <v>31</v>
      </c>
      <c r="N1389" s="3">
        <v>0</v>
      </c>
      <c r="O1389" s="3">
        <v>0</v>
      </c>
      <c r="P1389" s="1" t="s">
        <v>31</v>
      </c>
      <c r="Q1389" s="3">
        <v>0</v>
      </c>
      <c r="R1389" s="3">
        <v>0</v>
      </c>
      <c r="S1389" s="1" t="s">
        <v>31</v>
      </c>
      <c r="T1389" s="3">
        <v>0</v>
      </c>
      <c r="U1389" s="3">
        <v>0</v>
      </c>
      <c r="V1389" s="1" t="s">
        <v>31</v>
      </c>
      <c r="W1389" s="1" t="s">
        <v>33</v>
      </c>
      <c r="X1389" s="1" t="s">
        <v>90</v>
      </c>
      <c r="Y1389" s="1" t="s">
        <v>91</v>
      </c>
      <c r="Z1389" s="1" t="s">
        <v>292</v>
      </c>
      <c r="AA1389" s="1" t="s">
        <v>293</v>
      </c>
    </row>
    <row r="1390" spans="1:27" hidden="1" x14ac:dyDescent="0.25">
      <c r="A1390" s="1" t="s">
        <v>26</v>
      </c>
      <c r="B1390" s="1" t="s">
        <v>2340</v>
      </c>
      <c r="C1390" s="2">
        <v>42333</v>
      </c>
      <c r="D1390" s="1" t="s">
        <v>59</v>
      </c>
      <c r="E1390" s="7" t="str">
        <f>VLOOKUP(TRIM(D1390)*1,CFOP!A:B,2,FALSE)</f>
        <v>Não</v>
      </c>
      <c r="F1390" s="1" t="s">
        <v>60</v>
      </c>
      <c r="G1390" s="3">
        <v>-8.77</v>
      </c>
      <c r="H1390" s="3">
        <v>0</v>
      </c>
      <c r="I1390" s="3">
        <v>0</v>
      </c>
      <c r="J1390" s="1" t="s">
        <v>31</v>
      </c>
      <c r="K1390" s="3">
        <v>0</v>
      </c>
      <c r="L1390" s="3">
        <v>0</v>
      </c>
      <c r="M1390" s="1" t="s">
        <v>31</v>
      </c>
      <c r="N1390" s="3">
        <v>0</v>
      </c>
      <c r="O1390" s="3">
        <v>0</v>
      </c>
      <c r="P1390" s="1" t="s">
        <v>31</v>
      </c>
      <c r="Q1390" s="3">
        <v>0</v>
      </c>
      <c r="R1390" s="3">
        <v>0</v>
      </c>
      <c r="S1390" s="1" t="s">
        <v>31</v>
      </c>
      <c r="T1390" s="3">
        <v>0</v>
      </c>
      <c r="U1390" s="3">
        <v>0</v>
      </c>
      <c r="V1390" s="1" t="s">
        <v>31</v>
      </c>
      <c r="W1390" s="1" t="s">
        <v>33</v>
      </c>
      <c r="X1390" s="1" t="s">
        <v>90</v>
      </c>
      <c r="Y1390" s="1" t="s">
        <v>91</v>
      </c>
      <c r="Z1390" s="1" t="s">
        <v>1276</v>
      </c>
      <c r="AA1390" s="1" t="s">
        <v>1277</v>
      </c>
    </row>
    <row r="1391" spans="1:27" hidden="1" x14ac:dyDescent="0.25">
      <c r="A1391" s="1" t="s">
        <v>26</v>
      </c>
      <c r="B1391" s="1" t="s">
        <v>2340</v>
      </c>
      <c r="C1391" s="2">
        <v>42333</v>
      </c>
      <c r="D1391" s="1" t="s">
        <v>59</v>
      </c>
      <c r="E1391" s="7" t="str">
        <f>VLOOKUP(TRIM(D1391)*1,CFOP!A:B,2,FALSE)</f>
        <v>Não</v>
      </c>
      <c r="F1391" s="1" t="s">
        <v>60</v>
      </c>
      <c r="G1391" s="3">
        <v>-25.22</v>
      </c>
      <c r="H1391" s="3">
        <v>0</v>
      </c>
      <c r="I1391" s="3">
        <v>0</v>
      </c>
      <c r="J1391" s="1" t="s">
        <v>31</v>
      </c>
      <c r="K1391" s="3">
        <v>0</v>
      </c>
      <c r="L1391" s="3">
        <v>0</v>
      </c>
      <c r="M1391" s="1" t="s">
        <v>31</v>
      </c>
      <c r="N1391" s="3">
        <v>0</v>
      </c>
      <c r="O1391" s="3">
        <v>0</v>
      </c>
      <c r="P1391" s="1" t="s">
        <v>31</v>
      </c>
      <c r="Q1391" s="3">
        <v>0</v>
      </c>
      <c r="R1391" s="3">
        <v>0</v>
      </c>
      <c r="S1391" s="1" t="s">
        <v>31</v>
      </c>
      <c r="T1391" s="3">
        <v>0</v>
      </c>
      <c r="U1391" s="3">
        <v>0</v>
      </c>
      <c r="V1391" s="1" t="s">
        <v>31</v>
      </c>
      <c r="W1391" s="1" t="s">
        <v>33</v>
      </c>
      <c r="X1391" s="1" t="s">
        <v>90</v>
      </c>
      <c r="Y1391" s="1" t="s">
        <v>91</v>
      </c>
      <c r="Z1391" s="1" t="s">
        <v>1278</v>
      </c>
      <c r="AA1391" s="1" t="s">
        <v>1279</v>
      </c>
    </row>
    <row r="1392" spans="1:27" hidden="1" x14ac:dyDescent="0.25">
      <c r="A1392" s="1" t="s">
        <v>26</v>
      </c>
      <c r="B1392" s="1" t="s">
        <v>2340</v>
      </c>
      <c r="C1392" s="2">
        <v>42333</v>
      </c>
      <c r="D1392" s="1" t="s">
        <v>59</v>
      </c>
      <c r="E1392" s="7" t="str">
        <f>VLOOKUP(TRIM(D1392)*1,CFOP!A:B,2,FALSE)</f>
        <v>Não</v>
      </c>
      <c r="F1392" s="1" t="s">
        <v>60</v>
      </c>
      <c r="G1392" s="3">
        <v>-16.95</v>
      </c>
      <c r="H1392" s="3">
        <v>0</v>
      </c>
      <c r="I1392" s="3">
        <v>0</v>
      </c>
      <c r="J1392" s="1" t="s">
        <v>31</v>
      </c>
      <c r="K1392" s="3">
        <v>0</v>
      </c>
      <c r="L1392" s="3">
        <v>0</v>
      </c>
      <c r="M1392" s="1" t="s">
        <v>31</v>
      </c>
      <c r="N1392" s="3">
        <v>0</v>
      </c>
      <c r="O1392" s="3">
        <v>0</v>
      </c>
      <c r="P1392" s="1" t="s">
        <v>31</v>
      </c>
      <c r="Q1392" s="3">
        <v>0</v>
      </c>
      <c r="R1392" s="3">
        <v>0</v>
      </c>
      <c r="S1392" s="1" t="s">
        <v>31</v>
      </c>
      <c r="T1392" s="3">
        <v>0</v>
      </c>
      <c r="U1392" s="3">
        <v>0</v>
      </c>
      <c r="V1392" s="1" t="s">
        <v>31</v>
      </c>
      <c r="W1392" s="1" t="s">
        <v>33</v>
      </c>
      <c r="X1392" s="1" t="s">
        <v>90</v>
      </c>
      <c r="Y1392" s="1" t="s">
        <v>91</v>
      </c>
      <c r="Z1392" s="1" t="s">
        <v>1280</v>
      </c>
      <c r="AA1392" s="1" t="s">
        <v>1281</v>
      </c>
    </row>
    <row r="1393" spans="1:27" hidden="1" x14ac:dyDescent="0.25">
      <c r="A1393" s="1" t="s">
        <v>26</v>
      </c>
      <c r="B1393" s="1" t="s">
        <v>2341</v>
      </c>
      <c r="C1393" s="2">
        <v>42333</v>
      </c>
      <c r="D1393" s="1" t="s">
        <v>59</v>
      </c>
      <c r="E1393" s="7" t="str">
        <f>VLOOKUP(TRIM(D1393)*1,CFOP!A:B,2,FALSE)</f>
        <v>Não</v>
      </c>
      <c r="F1393" s="1" t="s">
        <v>60</v>
      </c>
      <c r="G1393" s="3">
        <v>-41.85</v>
      </c>
      <c r="H1393" s="3">
        <v>0</v>
      </c>
      <c r="I1393" s="3">
        <v>0</v>
      </c>
      <c r="J1393" s="1" t="s">
        <v>31</v>
      </c>
      <c r="K1393" s="3">
        <v>0</v>
      </c>
      <c r="L1393" s="3">
        <v>0</v>
      </c>
      <c r="M1393" s="1" t="s">
        <v>31</v>
      </c>
      <c r="N1393" s="3">
        <v>0</v>
      </c>
      <c r="O1393" s="3">
        <v>0</v>
      </c>
      <c r="P1393" s="1" t="s">
        <v>31</v>
      </c>
      <c r="Q1393" s="3">
        <v>0</v>
      </c>
      <c r="R1393" s="3">
        <v>0</v>
      </c>
      <c r="S1393" s="1" t="s">
        <v>31</v>
      </c>
      <c r="T1393" s="3">
        <v>0</v>
      </c>
      <c r="U1393" s="3">
        <v>0</v>
      </c>
      <c r="V1393" s="1" t="s">
        <v>31</v>
      </c>
      <c r="W1393" s="1" t="s">
        <v>33</v>
      </c>
      <c r="X1393" s="1" t="s">
        <v>1298</v>
      </c>
      <c r="Y1393" s="1" t="s">
        <v>1299</v>
      </c>
      <c r="Z1393" s="1" t="s">
        <v>1300</v>
      </c>
      <c r="AA1393" s="1" t="s">
        <v>1301</v>
      </c>
    </row>
    <row r="1394" spans="1:27" hidden="1" x14ac:dyDescent="0.25">
      <c r="A1394" s="1" t="s">
        <v>26</v>
      </c>
      <c r="B1394" s="1" t="s">
        <v>2341</v>
      </c>
      <c r="C1394" s="2">
        <v>42333</v>
      </c>
      <c r="D1394" s="1" t="s">
        <v>59</v>
      </c>
      <c r="E1394" s="7" t="str">
        <f>VLOOKUP(TRIM(D1394)*1,CFOP!A:B,2,FALSE)</f>
        <v>Não</v>
      </c>
      <c r="F1394" s="1" t="s">
        <v>60</v>
      </c>
      <c r="G1394" s="3">
        <v>-130.30000000000001</v>
      </c>
      <c r="H1394" s="3">
        <v>0</v>
      </c>
      <c r="I1394" s="3">
        <v>0</v>
      </c>
      <c r="J1394" s="1" t="s">
        <v>31</v>
      </c>
      <c r="K1394" s="3">
        <v>0</v>
      </c>
      <c r="L1394" s="3">
        <v>0</v>
      </c>
      <c r="M1394" s="1" t="s">
        <v>31</v>
      </c>
      <c r="N1394" s="3">
        <v>0</v>
      </c>
      <c r="O1394" s="3">
        <v>0</v>
      </c>
      <c r="P1394" s="1" t="s">
        <v>31</v>
      </c>
      <c r="Q1394" s="3">
        <v>0</v>
      </c>
      <c r="R1394" s="3">
        <v>0</v>
      </c>
      <c r="S1394" s="1" t="s">
        <v>31</v>
      </c>
      <c r="T1394" s="3">
        <v>0</v>
      </c>
      <c r="U1394" s="3">
        <v>0</v>
      </c>
      <c r="V1394" s="1" t="s">
        <v>31</v>
      </c>
      <c r="W1394" s="1" t="s">
        <v>33</v>
      </c>
      <c r="X1394" s="1" t="s">
        <v>1298</v>
      </c>
      <c r="Y1394" s="1" t="s">
        <v>1240</v>
      </c>
      <c r="Z1394" s="1" t="s">
        <v>1304</v>
      </c>
      <c r="AA1394" s="1" t="s">
        <v>1305</v>
      </c>
    </row>
    <row r="1395" spans="1:27" hidden="1" x14ac:dyDescent="0.25">
      <c r="A1395" s="1" t="s">
        <v>26</v>
      </c>
      <c r="B1395" s="1" t="s">
        <v>2341</v>
      </c>
      <c r="C1395" s="2">
        <v>42333</v>
      </c>
      <c r="D1395" s="1" t="s">
        <v>59</v>
      </c>
      <c r="E1395" s="7" t="str">
        <f>VLOOKUP(TRIM(D1395)*1,CFOP!A:B,2,FALSE)</f>
        <v>Não</v>
      </c>
      <c r="F1395" s="1" t="s">
        <v>60</v>
      </c>
      <c r="G1395" s="3">
        <v>-105.52</v>
      </c>
      <c r="H1395" s="3">
        <v>0</v>
      </c>
      <c r="I1395" s="3">
        <v>0</v>
      </c>
      <c r="J1395" s="1" t="s">
        <v>31</v>
      </c>
      <c r="K1395" s="3">
        <v>0</v>
      </c>
      <c r="L1395" s="3">
        <v>0</v>
      </c>
      <c r="M1395" s="1" t="s">
        <v>31</v>
      </c>
      <c r="N1395" s="3">
        <v>0</v>
      </c>
      <c r="O1395" s="3">
        <v>0</v>
      </c>
      <c r="P1395" s="1" t="s">
        <v>31</v>
      </c>
      <c r="Q1395" s="3">
        <v>0</v>
      </c>
      <c r="R1395" s="3">
        <v>0</v>
      </c>
      <c r="S1395" s="1" t="s">
        <v>31</v>
      </c>
      <c r="T1395" s="3">
        <v>0</v>
      </c>
      <c r="U1395" s="3">
        <v>0</v>
      </c>
      <c r="V1395" s="1" t="s">
        <v>31</v>
      </c>
      <c r="W1395" s="1" t="s">
        <v>33</v>
      </c>
      <c r="X1395" s="1" t="s">
        <v>1298</v>
      </c>
      <c r="Y1395" s="1" t="s">
        <v>1240</v>
      </c>
      <c r="Z1395" s="1" t="s">
        <v>1302</v>
      </c>
      <c r="AA1395" s="1" t="s">
        <v>1303</v>
      </c>
    </row>
    <row r="1396" spans="1:27" hidden="1" x14ac:dyDescent="0.25">
      <c r="A1396" s="1" t="s">
        <v>26</v>
      </c>
      <c r="B1396" s="1" t="s">
        <v>2341</v>
      </c>
      <c r="C1396" s="2">
        <v>42333</v>
      </c>
      <c r="D1396" s="1" t="s">
        <v>59</v>
      </c>
      <c r="E1396" s="7" t="str">
        <f>VLOOKUP(TRIM(D1396)*1,CFOP!A:B,2,FALSE)</f>
        <v>Não</v>
      </c>
      <c r="F1396" s="1" t="s">
        <v>60</v>
      </c>
      <c r="G1396" s="3">
        <v>-10.15</v>
      </c>
      <c r="H1396" s="3">
        <v>0</v>
      </c>
      <c r="I1396" s="3">
        <v>0</v>
      </c>
      <c r="J1396" s="1" t="s">
        <v>31</v>
      </c>
      <c r="K1396" s="3">
        <v>0</v>
      </c>
      <c r="L1396" s="3">
        <v>0</v>
      </c>
      <c r="M1396" s="1" t="s">
        <v>31</v>
      </c>
      <c r="N1396" s="3">
        <v>0</v>
      </c>
      <c r="O1396" s="3">
        <v>0</v>
      </c>
      <c r="P1396" s="1" t="s">
        <v>31</v>
      </c>
      <c r="Q1396" s="3">
        <v>0</v>
      </c>
      <c r="R1396" s="3">
        <v>0</v>
      </c>
      <c r="S1396" s="1" t="s">
        <v>31</v>
      </c>
      <c r="T1396" s="3">
        <v>0</v>
      </c>
      <c r="U1396" s="3">
        <v>0</v>
      </c>
      <c r="V1396" s="1" t="s">
        <v>31</v>
      </c>
      <c r="W1396" s="1" t="s">
        <v>33</v>
      </c>
      <c r="X1396" s="1" t="s">
        <v>1298</v>
      </c>
      <c r="Y1396" s="1" t="s">
        <v>1306</v>
      </c>
      <c r="Z1396" s="1" t="s">
        <v>1307</v>
      </c>
      <c r="AA1396" s="1" t="s">
        <v>1308</v>
      </c>
    </row>
    <row r="1397" spans="1:27" hidden="1" x14ac:dyDescent="0.25">
      <c r="A1397" s="1" t="s">
        <v>26</v>
      </c>
      <c r="B1397" s="1" t="s">
        <v>2342</v>
      </c>
      <c r="C1397" s="2">
        <v>42333</v>
      </c>
      <c r="D1397" s="1" t="s">
        <v>59</v>
      </c>
      <c r="E1397" s="7" t="str">
        <f>VLOOKUP(TRIM(D1397)*1,CFOP!A:B,2,FALSE)</f>
        <v>Não</v>
      </c>
      <c r="F1397" s="1" t="s">
        <v>60</v>
      </c>
      <c r="G1397" s="3">
        <v>-1000.2900000000001</v>
      </c>
      <c r="H1397" s="3">
        <v>0</v>
      </c>
      <c r="I1397" s="3">
        <v>0</v>
      </c>
      <c r="J1397" s="1" t="s">
        <v>31</v>
      </c>
      <c r="K1397" s="3">
        <v>0</v>
      </c>
      <c r="L1397" s="3">
        <v>0</v>
      </c>
      <c r="M1397" s="1" t="s">
        <v>31</v>
      </c>
      <c r="N1397" s="3">
        <v>0</v>
      </c>
      <c r="O1397" s="3">
        <v>0</v>
      </c>
      <c r="P1397" s="1" t="s">
        <v>31</v>
      </c>
      <c r="Q1397" s="3">
        <v>0</v>
      </c>
      <c r="R1397" s="3">
        <v>0</v>
      </c>
      <c r="S1397" s="1" t="s">
        <v>31</v>
      </c>
      <c r="T1397" s="3">
        <v>0</v>
      </c>
      <c r="U1397" s="3">
        <v>0</v>
      </c>
      <c r="V1397" s="1" t="s">
        <v>31</v>
      </c>
      <c r="W1397" s="1" t="s">
        <v>33</v>
      </c>
      <c r="X1397" s="1" t="s">
        <v>661</v>
      </c>
      <c r="Y1397" s="1" t="s">
        <v>44</v>
      </c>
      <c r="Z1397" s="1" t="s">
        <v>666</v>
      </c>
      <c r="AA1397" s="1" t="s">
        <v>667</v>
      </c>
    </row>
    <row r="1398" spans="1:27" hidden="1" x14ac:dyDescent="0.25">
      <c r="A1398" s="1" t="s">
        <v>26</v>
      </c>
      <c r="B1398" s="1" t="s">
        <v>2343</v>
      </c>
      <c r="C1398" s="2">
        <v>42333</v>
      </c>
      <c r="D1398" s="1" t="s">
        <v>59</v>
      </c>
      <c r="E1398" s="7" t="str">
        <f>VLOOKUP(TRIM(D1398)*1,CFOP!A:B,2,FALSE)</f>
        <v>Não</v>
      </c>
      <c r="F1398" s="1" t="s">
        <v>60</v>
      </c>
      <c r="G1398" s="3">
        <v>-185.84</v>
      </c>
      <c r="H1398" s="3">
        <v>0</v>
      </c>
      <c r="I1398" s="3">
        <v>0</v>
      </c>
      <c r="J1398" s="1" t="s">
        <v>31</v>
      </c>
      <c r="K1398" s="3">
        <v>0</v>
      </c>
      <c r="L1398" s="3">
        <v>0</v>
      </c>
      <c r="M1398" s="1" t="s">
        <v>31</v>
      </c>
      <c r="N1398" s="3">
        <v>0</v>
      </c>
      <c r="O1398" s="3">
        <v>0</v>
      </c>
      <c r="P1398" s="1" t="s">
        <v>31</v>
      </c>
      <c r="Q1398" s="3">
        <v>0</v>
      </c>
      <c r="R1398" s="3">
        <v>0</v>
      </c>
      <c r="S1398" s="1" t="s">
        <v>31</v>
      </c>
      <c r="T1398" s="3">
        <v>0</v>
      </c>
      <c r="U1398" s="3">
        <v>0</v>
      </c>
      <c r="V1398" s="1" t="s">
        <v>31</v>
      </c>
      <c r="W1398" s="1" t="s">
        <v>33</v>
      </c>
      <c r="X1398" s="1" t="s">
        <v>679</v>
      </c>
      <c r="Y1398" s="1" t="s">
        <v>70</v>
      </c>
      <c r="Z1398" s="1" t="s">
        <v>1325</v>
      </c>
      <c r="AA1398" s="1" t="s">
        <v>1326</v>
      </c>
    </row>
    <row r="1399" spans="1:27" hidden="1" x14ac:dyDescent="0.25">
      <c r="A1399" s="1" t="s">
        <v>26</v>
      </c>
      <c r="B1399" s="1" t="s">
        <v>2343</v>
      </c>
      <c r="C1399" s="2">
        <v>42333</v>
      </c>
      <c r="D1399" s="1" t="s">
        <v>59</v>
      </c>
      <c r="E1399" s="7" t="str">
        <f>VLOOKUP(TRIM(D1399)*1,CFOP!A:B,2,FALSE)</f>
        <v>Não</v>
      </c>
      <c r="F1399" s="1" t="s">
        <v>60</v>
      </c>
      <c r="G1399" s="3">
        <v>-224.20000000000002</v>
      </c>
      <c r="H1399" s="3">
        <v>0</v>
      </c>
      <c r="I1399" s="3">
        <v>0</v>
      </c>
      <c r="J1399" s="1" t="s">
        <v>31</v>
      </c>
      <c r="K1399" s="3">
        <v>0</v>
      </c>
      <c r="L1399" s="3">
        <v>0</v>
      </c>
      <c r="M1399" s="1" t="s">
        <v>31</v>
      </c>
      <c r="N1399" s="3">
        <v>0</v>
      </c>
      <c r="O1399" s="3">
        <v>0</v>
      </c>
      <c r="P1399" s="1" t="s">
        <v>31</v>
      </c>
      <c r="Q1399" s="3">
        <v>0</v>
      </c>
      <c r="R1399" s="3">
        <v>0</v>
      </c>
      <c r="S1399" s="1" t="s">
        <v>31</v>
      </c>
      <c r="T1399" s="3">
        <v>0</v>
      </c>
      <c r="U1399" s="3">
        <v>0</v>
      </c>
      <c r="V1399" s="1" t="s">
        <v>31</v>
      </c>
      <c r="W1399" s="1" t="s">
        <v>33</v>
      </c>
      <c r="X1399" s="1" t="s">
        <v>679</v>
      </c>
      <c r="Y1399" s="1" t="s">
        <v>70</v>
      </c>
      <c r="Z1399" s="1" t="s">
        <v>1325</v>
      </c>
      <c r="AA1399" s="1" t="s">
        <v>1326</v>
      </c>
    </row>
    <row r="1400" spans="1:27" hidden="1" x14ac:dyDescent="0.25">
      <c r="A1400" s="1" t="s">
        <v>26</v>
      </c>
      <c r="B1400" s="1" t="s">
        <v>2343</v>
      </c>
      <c r="C1400" s="2">
        <v>42333</v>
      </c>
      <c r="D1400" s="1" t="s">
        <v>59</v>
      </c>
      <c r="E1400" s="7" t="str">
        <f>VLOOKUP(TRIM(D1400)*1,CFOP!A:B,2,FALSE)</f>
        <v>Não</v>
      </c>
      <c r="F1400" s="1" t="s">
        <v>60</v>
      </c>
      <c r="G1400" s="3">
        <v>-70.98</v>
      </c>
      <c r="H1400" s="3">
        <v>0</v>
      </c>
      <c r="I1400" s="3">
        <v>0</v>
      </c>
      <c r="J1400" s="1" t="s">
        <v>31</v>
      </c>
      <c r="K1400" s="3">
        <v>0</v>
      </c>
      <c r="L1400" s="3">
        <v>0</v>
      </c>
      <c r="M1400" s="1" t="s">
        <v>31</v>
      </c>
      <c r="N1400" s="3">
        <v>0</v>
      </c>
      <c r="O1400" s="3">
        <v>0</v>
      </c>
      <c r="P1400" s="1" t="s">
        <v>31</v>
      </c>
      <c r="Q1400" s="3">
        <v>0</v>
      </c>
      <c r="R1400" s="3">
        <v>0</v>
      </c>
      <c r="S1400" s="1" t="s">
        <v>31</v>
      </c>
      <c r="T1400" s="3">
        <v>0</v>
      </c>
      <c r="U1400" s="3">
        <v>0</v>
      </c>
      <c r="V1400" s="1" t="s">
        <v>31</v>
      </c>
      <c r="W1400" s="1" t="s">
        <v>33</v>
      </c>
      <c r="X1400" s="1" t="s">
        <v>679</v>
      </c>
      <c r="Y1400" s="1" t="s">
        <v>91</v>
      </c>
      <c r="Z1400" s="1" t="s">
        <v>1323</v>
      </c>
      <c r="AA1400" s="1" t="s">
        <v>1324</v>
      </c>
    </row>
    <row r="1401" spans="1:27" hidden="1" x14ac:dyDescent="0.25">
      <c r="A1401" s="1" t="s">
        <v>26</v>
      </c>
      <c r="B1401" s="1" t="s">
        <v>2343</v>
      </c>
      <c r="C1401" s="2">
        <v>42333</v>
      </c>
      <c r="D1401" s="1" t="s">
        <v>59</v>
      </c>
      <c r="E1401" s="7" t="str">
        <f>VLOOKUP(TRIM(D1401)*1,CFOP!A:B,2,FALSE)</f>
        <v>Não</v>
      </c>
      <c r="F1401" s="1" t="s">
        <v>60</v>
      </c>
      <c r="G1401" s="3">
        <v>-78.900000000000006</v>
      </c>
      <c r="H1401" s="3">
        <v>0</v>
      </c>
      <c r="I1401" s="3">
        <v>0</v>
      </c>
      <c r="J1401" s="1" t="s">
        <v>31</v>
      </c>
      <c r="K1401" s="3">
        <v>0</v>
      </c>
      <c r="L1401" s="3">
        <v>0</v>
      </c>
      <c r="M1401" s="1" t="s">
        <v>31</v>
      </c>
      <c r="N1401" s="3">
        <v>0</v>
      </c>
      <c r="O1401" s="3">
        <v>0</v>
      </c>
      <c r="P1401" s="1" t="s">
        <v>31</v>
      </c>
      <c r="Q1401" s="3">
        <v>0</v>
      </c>
      <c r="R1401" s="3">
        <v>0</v>
      </c>
      <c r="S1401" s="1" t="s">
        <v>31</v>
      </c>
      <c r="T1401" s="3">
        <v>0</v>
      </c>
      <c r="U1401" s="3">
        <v>0</v>
      </c>
      <c r="V1401" s="1" t="s">
        <v>31</v>
      </c>
      <c r="W1401" s="1" t="s">
        <v>33</v>
      </c>
      <c r="X1401" s="1" t="s">
        <v>679</v>
      </c>
      <c r="Y1401" s="1" t="s">
        <v>91</v>
      </c>
      <c r="Z1401" s="1" t="s">
        <v>1317</v>
      </c>
      <c r="AA1401" s="1" t="s">
        <v>1318</v>
      </c>
    </row>
    <row r="1402" spans="1:27" hidden="1" x14ac:dyDescent="0.25">
      <c r="A1402" s="1" t="s">
        <v>26</v>
      </c>
      <c r="B1402" s="1" t="s">
        <v>2344</v>
      </c>
      <c r="C1402" s="2">
        <v>42333</v>
      </c>
      <c r="D1402" s="1" t="s">
        <v>59</v>
      </c>
      <c r="E1402" s="7" t="str">
        <f>VLOOKUP(TRIM(D1402)*1,CFOP!A:B,2,FALSE)</f>
        <v>Não</v>
      </c>
      <c r="F1402" s="1" t="s">
        <v>60</v>
      </c>
      <c r="G1402" s="3">
        <v>-1966.55</v>
      </c>
      <c r="H1402" s="3">
        <v>0</v>
      </c>
      <c r="I1402" s="3">
        <v>0</v>
      </c>
      <c r="J1402" s="1" t="s">
        <v>31</v>
      </c>
      <c r="K1402" s="3">
        <v>0</v>
      </c>
      <c r="L1402" s="3">
        <v>0</v>
      </c>
      <c r="M1402" s="1" t="s">
        <v>31</v>
      </c>
      <c r="N1402" s="3">
        <v>0</v>
      </c>
      <c r="O1402" s="3">
        <v>0</v>
      </c>
      <c r="P1402" s="1" t="s">
        <v>31</v>
      </c>
      <c r="Q1402" s="3">
        <v>0</v>
      </c>
      <c r="R1402" s="3">
        <v>0</v>
      </c>
      <c r="S1402" s="1" t="s">
        <v>31</v>
      </c>
      <c r="T1402" s="3">
        <v>0</v>
      </c>
      <c r="U1402" s="3">
        <v>0</v>
      </c>
      <c r="V1402" s="1" t="s">
        <v>31</v>
      </c>
      <c r="W1402" s="1" t="s">
        <v>33</v>
      </c>
      <c r="X1402" s="1" t="s">
        <v>1328</v>
      </c>
      <c r="Y1402" s="1" t="s">
        <v>99</v>
      </c>
      <c r="Z1402" s="1" t="s">
        <v>1329</v>
      </c>
      <c r="AA1402" s="1" t="s">
        <v>1330</v>
      </c>
    </row>
    <row r="1403" spans="1:27" hidden="1" x14ac:dyDescent="0.25">
      <c r="A1403" s="1" t="s">
        <v>26</v>
      </c>
      <c r="B1403" s="1" t="s">
        <v>2345</v>
      </c>
      <c r="C1403" s="2">
        <v>42333</v>
      </c>
      <c r="D1403" s="1" t="s">
        <v>59</v>
      </c>
      <c r="E1403" s="7" t="str">
        <f>VLOOKUP(TRIM(D1403)*1,CFOP!A:B,2,FALSE)</f>
        <v>Não</v>
      </c>
      <c r="F1403" s="1" t="s">
        <v>60</v>
      </c>
      <c r="G1403" s="3">
        <v>-1770.3500000000001</v>
      </c>
      <c r="H1403" s="3">
        <v>0</v>
      </c>
      <c r="I1403" s="3">
        <v>0</v>
      </c>
      <c r="J1403" s="1" t="s">
        <v>31</v>
      </c>
      <c r="K1403" s="3">
        <v>0</v>
      </c>
      <c r="L1403" s="3">
        <v>0</v>
      </c>
      <c r="M1403" s="1" t="s">
        <v>31</v>
      </c>
      <c r="N1403" s="3">
        <v>0</v>
      </c>
      <c r="O1403" s="3">
        <v>0</v>
      </c>
      <c r="P1403" s="1" t="s">
        <v>31</v>
      </c>
      <c r="Q1403" s="3">
        <v>0</v>
      </c>
      <c r="R1403" s="3">
        <v>0</v>
      </c>
      <c r="S1403" s="1" t="s">
        <v>31</v>
      </c>
      <c r="T1403" s="3">
        <v>0</v>
      </c>
      <c r="U1403" s="3">
        <v>0</v>
      </c>
      <c r="V1403" s="1" t="s">
        <v>31</v>
      </c>
      <c r="W1403" s="1" t="s">
        <v>33</v>
      </c>
      <c r="X1403" s="1" t="s">
        <v>661</v>
      </c>
      <c r="Y1403" s="1" t="s">
        <v>70</v>
      </c>
      <c r="Z1403" s="1" t="s">
        <v>1314</v>
      </c>
      <c r="AA1403" s="1" t="s">
        <v>1315</v>
      </c>
    </row>
    <row r="1404" spans="1:27" hidden="1" x14ac:dyDescent="0.25">
      <c r="A1404" s="1" t="s">
        <v>26</v>
      </c>
      <c r="B1404" s="1" t="s">
        <v>2345</v>
      </c>
      <c r="C1404" s="2">
        <v>42333</v>
      </c>
      <c r="D1404" s="1" t="s">
        <v>59</v>
      </c>
      <c r="E1404" s="7" t="str">
        <f>VLOOKUP(TRIM(D1404)*1,CFOP!A:B,2,FALSE)</f>
        <v>Não</v>
      </c>
      <c r="F1404" s="1" t="s">
        <v>60</v>
      </c>
      <c r="G1404" s="3">
        <v>-61.800000000000004</v>
      </c>
      <c r="H1404" s="3">
        <v>0</v>
      </c>
      <c r="I1404" s="3">
        <v>0</v>
      </c>
      <c r="J1404" s="1" t="s">
        <v>31</v>
      </c>
      <c r="K1404" s="3">
        <v>0</v>
      </c>
      <c r="L1404" s="3">
        <v>0</v>
      </c>
      <c r="M1404" s="1" t="s">
        <v>31</v>
      </c>
      <c r="N1404" s="3">
        <v>0</v>
      </c>
      <c r="O1404" s="3">
        <v>0</v>
      </c>
      <c r="P1404" s="1" t="s">
        <v>31</v>
      </c>
      <c r="Q1404" s="3">
        <v>0</v>
      </c>
      <c r="R1404" s="3">
        <v>0</v>
      </c>
      <c r="S1404" s="1" t="s">
        <v>31</v>
      </c>
      <c r="T1404" s="3">
        <v>0</v>
      </c>
      <c r="U1404" s="3">
        <v>0</v>
      </c>
      <c r="V1404" s="1" t="s">
        <v>31</v>
      </c>
      <c r="W1404" s="1" t="s">
        <v>33</v>
      </c>
      <c r="X1404" s="1" t="s">
        <v>661</v>
      </c>
      <c r="Y1404" s="1" t="s">
        <v>377</v>
      </c>
      <c r="Z1404" s="1" t="s">
        <v>1310</v>
      </c>
      <c r="AA1404" s="1" t="s">
        <v>1311</v>
      </c>
    </row>
    <row r="1405" spans="1:27" hidden="1" x14ac:dyDescent="0.25">
      <c r="A1405" s="1" t="s">
        <v>26</v>
      </c>
      <c r="B1405" s="1" t="s">
        <v>2345</v>
      </c>
      <c r="C1405" s="2">
        <v>42333</v>
      </c>
      <c r="D1405" s="1" t="s">
        <v>59</v>
      </c>
      <c r="E1405" s="7" t="str">
        <f>VLOOKUP(TRIM(D1405)*1,CFOP!A:B,2,FALSE)</f>
        <v>Não</v>
      </c>
      <c r="F1405" s="1" t="s">
        <v>60</v>
      </c>
      <c r="G1405" s="3">
        <v>-557.81000000000006</v>
      </c>
      <c r="H1405" s="3">
        <v>0</v>
      </c>
      <c r="I1405" s="3">
        <v>0</v>
      </c>
      <c r="J1405" s="1" t="s">
        <v>31</v>
      </c>
      <c r="K1405" s="3">
        <v>0</v>
      </c>
      <c r="L1405" s="3">
        <v>0</v>
      </c>
      <c r="M1405" s="1" t="s">
        <v>31</v>
      </c>
      <c r="N1405" s="3">
        <v>0</v>
      </c>
      <c r="O1405" s="3">
        <v>0</v>
      </c>
      <c r="P1405" s="1" t="s">
        <v>31</v>
      </c>
      <c r="Q1405" s="3">
        <v>0</v>
      </c>
      <c r="R1405" s="3">
        <v>0</v>
      </c>
      <c r="S1405" s="1" t="s">
        <v>31</v>
      </c>
      <c r="T1405" s="3">
        <v>0</v>
      </c>
      <c r="U1405" s="3">
        <v>0</v>
      </c>
      <c r="V1405" s="1" t="s">
        <v>31</v>
      </c>
      <c r="W1405" s="1" t="s">
        <v>33</v>
      </c>
      <c r="X1405" s="1" t="s">
        <v>661</v>
      </c>
      <c r="Y1405" s="1" t="s">
        <v>230</v>
      </c>
      <c r="Z1405" s="1" t="s">
        <v>670</v>
      </c>
      <c r="AA1405" s="1" t="s">
        <v>671</v>
      </c>
    </row>
    <row r="1406" spans="1:27" hidden="1" x14ac:dyDescent="0.25">
      <c r="A1406" s="1" t="s">
        <v>26</v>
      </c>
      <c r="B1406" s="1" t="s">
        <v>2345</v>
      </c>
      <c r="C1406" s="2">
        <v>42333</v>
      </c>
      <c r="D1406" s="1" t="s">
        <v>59</v>
      </c>
      <c r="E1406" s="7" t="str">
        <f>VLOOKUP(TRIM(D1406)*1,CFOP!A:B,2,FALSE)</f>
        <v>Não</v>
      </c>
      <c r="F1406" s="1" t="s">
        <v>60</v>
      </c>
      <c r="G1406" s="3">
        <v>-89.2</v>
      </c>
      <c r="H1406" s="3">
        <v>0</v>
      </c>
      <c r="I1406" s="3">
        <v>0</v>
      </c>
      <c r="J1406" s="1" t="s">
        <v>31</v>
      </c>
      <c r="K1406" s="3">
        <v>0</v>
      </c>
      <c r="L1406" s="3">
        <v>0</v>
      </c>
      <c r="M1406" s="1" t="s">
        <v>31</v>
      </c>
      <c r="N1406" s="3">
        <v>0</v>
      </c>
      <c r="O1406" s="3">
        <v>0</v>
      </c>
      <c r="P1406" s="1" t="s">
        <v>31</v>
      </c>
      <c r="Q1406" s="3">
        <v>0</v>
      </c>
      <c r="R1406" s="3">
        <v>0</v>
      </c>
      <c r="S1406" s="1" t="s">
        <v>31</v>
      </c>
      <c r="T1406" s="3">
        <v>0</v>
      </c>
      <c r="U1406" s="3">
        <v>0</v>
      </c>
      <c r="V1406" s="1" t="s">
        <v>31</v>
      </c>
      <c r="W1406" s="1" t="s">
        <v>33</v>
      </c>
      <c r="X1406" s="1" t="s">
        <v>661</v>
      </c>
      <c r="Y1406" s="1" t="s">
        <v>377</v>
      </c>
      <c r="Z1406" s="1" t="s">
        <v>1312</v>
      </c>
      <c r="AA1406" s="1" t="s">
        <v>1313</v>
      </c>
    </row>
    <row r="1407" spans="1:27" hidden="1" x14ac:dyDescent="0.25">
      <c r="A1407" s="1" t="s">
        <v>26</v>
      </c>
      <c r="B1407" s="1" t="s">
        <v>2346</v>
      </c>
      <c r="C1407" s="2">
        <v>42333</v>
      </c>
      <c r="D1407" s="1" t="s">
        <v>59</v>
      </c>
      <c r="E1407" s="7" t="str">
        <f>VLOOKUP(TRIM(D1407)*1,CFOP!A:B,2,FALSE)</f>
        <v>Não</v>
      </c>
      <c r="F1407" s="1" t="s">
        <v>60</v>
      </c>
      <c r="G1407" s="3">
        <v>-367.94</v>
      </c>
      <c r="H1407" s="3">
        <v>0</v>
      </c>
      <c r="I1407" s="3">
        <v>0</v>
      </c>
      <c r="J1407" s="1" t="s">
        <v>31</v>
      </c>
      <c r="K1407" s="3">
        <v>0</v>
      </c>
      <c r="L1407" s="3">
        <v>0</v>
      </c>
      <c r="M1407" s="1" t="s">
        <v>31</v>
      </c>
      <c r="N1407" s="3">
        <v>0</v>
      </c>
      <c r="O1407" s="3">
        <v>0</v>
      </c>
      <c r="P1407" s="1" t="s">
        <v>31</v>
      </c>
      <c r="Q1407" s="3">
        <v>0</v>
      </c>
      <c r="R1407" s="3">
        <v>0</v>
      </c>
      <c r="S1407" s="1" t="s">
        <v>31</v>
      </c>
      <c r="T1407" s="3">
        <v>0</v>
      </c>
      <c r="U1407" s="3">
        <v>0</v>
      </c>
      <c r="V1407" s="1" t="s">
        <v>31</v>
      </c>
      <c r="W1407" s="1" t="s">
        <v>33</v>
      </c>
      <c r="X1407" s="1" t="s">
        <v>679</v>
      </c>
      <c r="Y1407" s="1" t="s">
        <v>91</v>
      </c>
      <c r="Z1407" s="1" t="s">
        <v>1317</v>
      </c>
      <c r="AA1407" s="1" t="s">
        <v>1318</v>
      </c>
    </row>
    <row r="1408" spans="1:27" hidden="1" x14ac:dyDescent="0.25">
      <c r="A1408" s="1" t="s">
        <v>26</v>
      </c>
      <c r="B1408" s="1" t="s">
        <v>2346</v>
      </c>
      <c r="C1408" s="2">
        <v>42333</v>
      </c>
      <c r="D1408" s="1" t="s">
        <v>59</v>
      </c>
      <c r="E1408" s="7" t="str">
        <f>VLOOKUP(TRIM(D1408)*1,CFOP!A:B,2,FALSE)</f>
        <v>Não</v>
      </c>
      <c r="F1408" s="1" t="s">
        <v>60</v>
      </c>
      <c r="G1408" s="3">
        <v>-195.14000000000001</v>
      </c>
      <c r="H1408" s="3">
        <v>0</v>
      </c>
      <c r="I1408" s="3">
        <v>0</v>
      </c>
      <c r="J1408" s="1" t="s">
        <v>31</v>
      </c>
      <c r="K1408" s="3">
        <v>0</v>
      </c>
      <c r="L1408" s="3">
        <v>0</v>
      </c>
      <c r="M1408" s="1" t="s">
        <v>31</v>
      </c>
      <c r="N1408" s="3">
        <v>0</v>
      </c>
      <c r="O1408" s="3">
        <v>0</v>
      </c>
      <c r="P1408" s="1" t="s">
        <v>31</v>
      </c>
      <c r="Q1408" s="3">
        <v>0</v>
      </c>
      <c r="R1408" s="3">
        <v>0</v>
      </c>
      <c r="S1408" s="1" t="s">
        <v>31</v>
      </c>
      <c r="T1408" s="3">
        <v>0</v>
      </c>
      <c r="U1408" s="3">
        <v>0</v>
      </c>
      <c r="V1408" s="1" t="s">
        <v>31</v>
      </c>
      <c r="W1408" s="1" t="s">
        <v>33</v>
      </c>
      <c r="X1408" s="1" t="s">
        <v>679</v>
      </c>
      <c r="Y1408" s="1" t="s">
        <v>91</v>
      </c>
      <c r="Z1408" s="1" t="s">
        <v>688</v>
      </c>
      <c r="AA1408" s="1" t="s">
        <v>689</v>
      </c>
    </row>
    <row r="1409" spans="1:27" hidden="1" x14ac:dyDescent="0.25">
      <c r="A1409" s="1" t="s">
        <v>26</v>
      </c>
      <c r="B1409" s="1" t="s">
        <v>2346</v>
      </c>
      <c r="C1409" s="2">
        <v>42333</v>
      </c>
      <c r="D1409" s="1" t="s">
        <v>59</v>
      </c>
      <c r="E1409" s="7" t="str">
        <f>VLOOKUP(TRIM(D1409)*1,CFOP!A:B,2,FALSE)</f>
        <v>Não</v>
      </c>
      <c r="F1409" s="1" t="s">
        <v>60</v>
      </c>
      <c r="G1409" s="3">
        <v>-159.95000000000002</v>
      </c>
      <c r="H1409" s="3">
        <v>0</v>
      </c>
      <c r="I1409" s="3">
        <v>0</v>
      </c>
      <c r="J1409" s="1" t="s">
        <v>31</v>
      </c>
      <c r="K1409" s="3">
        <v>0</v>
      </c>
      <c r="L1409" s="3">
        <v>0</v>
      </c>
      <c r="M1409" s="1" t="s">
        <v>31</v>
      </c>
      <c r="N1409" s="3">
        <v>0</v>
      </c>
      <c r="O1409" s="3">
        <v>0</v>
      </c>
      <c r="P1409" s="1" t="s">
        <v>31</v>
      </c>
      <c r="Q1409" s="3">
        <v>0</v>
      </c>
      <c r="R1409" s="3">
        <v>0</v>
      </c>
      <c r="S1409" s="1" t="s">
        <v>31</v>
      </c>
      <c r="T1409" s="3">
        <v>0</v>
      </c>
      <c r="U1409" s="3">
        <v>0</v>
      </c>
      <c r="V1409" s="1" t="s">
        <v>31</v>
      </c>
      <c r="W1409" s="1" t="s">
        <v>33</v>
      </c>
      <c r="X1409" s="1" t="s">
        <v>679</v>
      </c>
      <c r="Y1409" s="1" t="s">
        <v>91</v>
      </c>
      <c r="Z1409" s="1" t="s">
        <v>1319</v>
      </c>
      <c r="AA1409" s="1" t="s">
        <v>1320</v>
      </c>
    </row>
    <row r="1410" spans="1:27" hidden="1" x14ac:dyDescent="0.25">
      <c r="A1410" s="1" t="s">
        <v>26</v>
      </c>
      <c r="B1410" s="1" t="s">
        <v>2347</v>
      </c>
      <c r="C1410" s="2">
        <v>42333</v>
      </c>
      <c r="D1410" s="1" t="s">
        <v>59</v>
      </c>
      <c r="E1410" s="7" t="str">
        <f>VLOOKUP(TRIM(D1410)*1,CFOP!A:B,2,FALSE)</f>
        <v>Não</v>
      </c>
      <c r="F1410" s="1" t="s">
        <v>60</v>
      </c>
      <c r="G1410" s="3">
        <v>-76.64</v>
      </c>
      <c r="H1410" s="3">
        <v>0</v>
      </c>
      <c r="I1410" s="3">
        <v>0</v>
      </c>
      <c r="J1410" s="1" t="s">
        <v>31</v>
      </c>
      <c r="K1410" s="3">
        <v>0</v>
      </c>
      <c r="L1410" s="3">
        <v>0</v>
      </c>
      <c r="M1410" s="1" t="s">
        <v>31</v>
      </c>
      <c r="N1410" s="3">
        <v>0</v>
      </c>
      <c r="O1410" s="3">
        <v>0</v>
      </c>
      <c r="P1410" s="1" t="s">
        <v>31</v>
      </c>
      <c r="Q1410" s="3">
        <v>0</v>
      </c>
      <c r="R1410" s="3">
        <v>0</v>
      </c>
      <c r="S1410" s="1" t="s">
        <v>31</v>
      </c>
      <c r="T1410" s="3">
        <v>0</v>
      </c>
      <c r="U1410" s="3">
        <v>0</v>
      </c>
      <c r="V1410" s="1" t="s">
        <v>31</v>
      </c>
      <c r="W1410" s="1" t="s">
        <v>33</v>
      </c>
      <c r="X1410" s="1" t="s">
        <v>63</v>
      </c>
      <c r="Y1410" s="1" t="s">
        <v>44</v>
      </c>
      <c r="Z1410" s="1" t="s">
        <v>1161</v>
      </c>
      <c r="AA1410" s="1" t="s">
        <v>1162</v>
      </c>
    </row>
    <row r="1411" spans="1:27" hidden="1" x14ac:dyDescent="0.25">
      <c r="A1411" s="1" t="s">
        <v>26</v>
      </c>
      <c r="B1411" s="1" t="s">
        <v>2347</v>
      </c>
      <c r="C1411" s="2">
        <v>42333</v>
      </c>
      <c r="D1411" s="1" t="s">
        <v>59</v>
      </c>
      <c r="E1411" s="7" t="str">
        <f>VLOOKUP(TRIM(D1411)*1,CFOP!A:B,2,FALSE)</f>
        <v>Não</v>
      </c>
      <c r="F1411" s="1" t="s">
        <v>60</v>
      </c>
      <c r="G1411" s="3">
        <v>-20.77</v>
      </c>
      <c r="H1411" s="3">
        <v>0</v>
      </c>
      <c r="I1411" s="3">
        <v>0</v>
      </c>
      <c r="J1411" s="1" t="s">
        <v>31</v>
      </c>
      <c r="K1411" s="3">
        <v>0</v>
      </c>
      <c r="L1411" s="3">
        <v>0</v>
      </c>
      <c r="M1411" s="1" t="s">
        <v>31</v>
      </c>
      <c r="N1411" s="3">
        <v>0</v>
      </c>
      <c r="O1411" s="3">
        <v>0</v>
      </c>
      <c r="P1411" s="1" t="s">
        <v>31</v>
      </c>
      <c r="Q1411" s="3">
        <v>0</v>
      </c>
      <c r="R1411" s="3">
        <v>0</v>
      </c>
      <c r="S1411" s="1" t="s">
        <v>31</v>
      </c>
      <c r="T1411" s="3">
        <v>0</v>
      </c>
      <c r="U1411" s="3">
        <v>0</v>
      </c>
      <c r="V1411" s="1" t="s">
        <v>31</v>
      </c>
      <c r="W1411" s="1" t="s">
        <v>33</v>
      </c>
      <c r="X1411" s="1" t="s">
        <v>63</v>
      </c>
      <c r="Y1411" s="1" t="s">
        <v>44</v>
      </c>
      <c r="Z1411" s="1" t="s">
        <v>1166</v>
      </c>
      <c r="AA1411" s="1" t="s">
        <v>1167</v>
      </c>
    </row>
    <row r="1412" spans="1:27" hidden="1" x14ac:dyDescent="0.25">
      <c r="A1412" s="1" t="s">
        <v>26</v>
      </c>
      <c r="B1412" s="1" t="s">
        <v>2347</v>
      </c>
      <c r="C1412" s="2">
        <v>42333</v>
      </c>
      <c r="D1412" s="1" t="s">
        <v>59</v>
      </c>
      <c r="E1412" s="7" t="str">
        <f>VLOOKUP(TRIM(D1412)*1,CFOP!A:B,2,FALSE)</f>
        <v>Não</v>
      </c>
      <c r="F1412" s="1" t="s">
        <v>60</v>
      </c>
      <c r="G1412" s="3">
        <v>-58.49</v>
      </c>
      <c r="H1412" s="3">
        <v>0</v>
      </c>
      <c r="I1412" s="3">
        <v>0</v>
      </c>
      <c r="J1412" s="1" t="s">
        <v>31</v>
      </c>
      <c r="K1412" s="3">
        <v>0</v>
      </c>
      <c r="L1412" s="3">
        <v>0</v>
      </c>
      <c r="M1412" s="1" t="s">
        <v>31</v>
      </c>
      <c r="N1412" s="3">
        <v>0</v>
      </c>
      <c r="O1412" s="3">
        <v>0</v>
      </c>
      <c r="P1412" s="1" t="s">
        <v>31</v>
      </c>
      <c r="Q1412" s="3">
        <v>0</v>
      </c>
      <c r="R1412" s="3">
        <v>0</v>
      </c>
      <c r="S1412" s="1" t="s">
        <v>31</v>
      </c>
      <c r="T1412" s="3">
        <v>0</v>
      </c>
      <c r="U1412" s="3">
        <v>0</v>
      </c>
      <c r="V1412" s="1" t="s">
        <v>31</v>
      </c>
      <c r="W1412" s="1" t="s">
        <v>33</v>
      </c>
      <c r="X1412" s="1" t="s">
        <v>63</v>
      </c>
      <c r="Y1412" s="1" t="s">
        <v>44</v>
      </c>
      <c r="Z1412" s="1" t="s">
        <v>1168</v>
      </c>
      <c r="AA1412" s="1" t="s">
        <v>1169</v>
      </c>
    </row>
    <row r="1413" spans="1:27" hidden="1" x14ac:dyDescent="0.25">
      <c r="A1413" s="1" t="s">
        <v>26</v>
      </c>
      <c r="B1413" s="1" t="s">
        <v>2347</v>
      </c>
      <c r="C1413" s="2">
        <v>42333</v>
      </c>
      <c r="D1413" s="1" t="s">
        <v>59</v>
      </c>
      <c r="E1413" s="7" t="str">
        <f>VLOOKUP(TRIM(D1413)*1,CFOP!A:B,2,FALSE)</f>
        <v>Não</v>
      </c>
      <c r="F1413" s="1" t="s">
        <v>60</v>
      </c>
      <c r="G1413" s="3">
        <v>-111.5</v>
      </c>
      <c r="H1413" s="3">
        <v>0</v>
      </c>
      <c r="I1413" s="3">
        <v>0</v>
      </c>
      <c r="J1413" s="1" t="s">
        <v>31</v>
      </c>
      <c r="K1413" s="3">
        <v>0</v>
      </c>
      <c r="L1413" s="3">
        <v>0</v>
      </c>
      <c r="M1413" s="1" t="s">
        <v>31</v>
      </c>
      <c r="N1413" s="3">
        <v>0</v>
      </c>
      <c r="O1413" s="3">
        <v>0</v>
      </c>
      <c r="P1413" s="1" t="s">
        <v>31</v>
      </c>
      <c r="Q1413" s="3">
        <v>0</v>
      </c>
      <c r="R1413" s="3">
        <v>0</v>
      </c>
      <c r="S1413" s="1" t="s">
        <v>31</v>
      </c>
      <c r="T1413" s="3">
        <v>0</v>
      </c>
      <c r="U1413" s="3">
        <v>0</v>
      </c>
      <c r="V1413" s="1" t="s">
        <v>31</v>
      </c>
      <c r="W1413" s="1" t="s">
        <v>33</v>
      </c>
      <c r="X1413" s="1" t="s">
        <v>63</v>
      </c>
      <c r="Y1413" s="1" t="s">
        <v>44</v>
      </c>
      <c r="Z1413" s="1" t="s">
        <v>1170</v>
      </c>
      <c r="AA1413" s="1" t="s">
        <v>1171</v>
      </c>
    </row>
    <row r="1414" spans="1:27" hidden="1" x14ac:dyDescent="0.25">
      <c r="A1414" s="1" t="s">
        <v>26</v>
      </c>
      <c r="B1414" s="1" t="s">
        <v>2347</v>
      </c>
      <c r="C1414" s="2">
        <v>42333</v>
      </c>
      <c r="D1414" s="1" t="s">
        <v>59</v>
      </c>
      <c r="E1414" s="7" t="str">
        <f>VLOOKUP(TRIM(D1414)*1,CFOP!A:B,2,FALSE)</f>
        <v>Não</v>
      </c>
      <c r="F1414" s="1" t="s">
        <v>60</v>
      </c>
      <c r="G1414" s="3">
        <v>-44.74</v>
      </c>
      <c r="H1414" s="3">
        <v>0</v>
      </c>
      <c r="I1414" s="3">
        <v>0</v>
      </c>
      <c r="J1414" s="1" t="s">
        <v>31</v>
      </c>
      <c r="K1414" s="3">
        <v>0</v>
      </c>
      <c r="L1414" s="3">
        <v>0</v>
      </c>
      <c r="M1414" s="1" t="s">
        <v>31</v>
      </c>
      <c r="N1414" s="3">
        <v>0</v>
      </c>
      <c r="O1414" s="3">
        <v>0</v>
      </c>
      <c r="P1414" s="1" t="s">
        <v>31</v>
      </c>
      <c r="Q1414" s="3">
        <v>0</v>
      </c>
      <c r="R1414" s="3">
        <v>0</v>
      </c>
      <c r="S1414" s="1" t="s">
        <v>31</v>
      </c>
      <c r="T1414" s="3">
        <v>0</v>
      </c>
      <c r="U1414" s="3">
        <v>0</v>
      </c>
      <c r="V1414" s="1" t="s">
        <v>31</v>
      </c>
      <c r="W1414" s="1" t="s">
        <v>33</v>
      </c>
      <c r="X1414" s="1" t="s">
        <v>63</v>
      </c>
      <c r="Y1414" s="1" t="s">
        <v>44</v>
      </c>
      <c r="Z1414" s="1" t="s">
        <v>1147</v>
      </c>
      <c r="AA1414" s="1" t="s">
        <v>1148</v>
      </c>
    </row>
    <row r="1415" spans="1:27" hidden="1" x14ac:dyDescent="0.25">
      <c r="A1415" s="1" t="s">
        <v>26</v>
      </c>
      <c r="B1415" s="1" t="s">
        <v>2347</v>
      </c>
      <c r="C1415" s="2">
        <v>42333</v>
      </c>
      <c r="D1415" s="1" t="s">
        <v>59</v>
      </c>
      <c r="E1415" s="7" t="str">
        <f>VLOOKUP(TRIM(D1415)*1,CFOP!A:B,2,FALSE)</f>
        <v>Não</v>
      </c>
      <c r="F1415" s="1" t="s">
        <v>60</v>
      </c>
      <c r="G1415" s="3">
        <v>-134.56</v>
      </c>
      <c r="H1415" s="3">
        <v>0</v>
      </c>
      <c r="I1415" s="3">
        <v>0</v>
      </c>
      <c r="J1415" s="1" t="s">
        <v>31</v>
      </c>
      <c r="K1415" s="3">
        <v>0</v>
      </c>
      <c r="L1415" s="3">
        <v>0</v>
      </c>
      <c r="M1415" s="1" t="s">
        <v>31</v>
      </c>
      <c r="N1415" s="3">
        <v>0</v>
      </c>
      <c r="O1415" s="3">
        <v>0</v>
      </c>
      <c r="P1415" s="1" t="s">
        <v>31</v>
      </c>
      <c r="Q1415" s="3">
        <v>0</v>
      </c>
      <c r="R1415" s="3">
        <v>0</v>
      </c>
      <c r="S1415" s="1" t="s">
        <v>31</v>
      </c>
      <c r="T1415" s="3">
        <v>0</v>
      </c>
      <c r="U1415" s="3">
        <v>0</v>
      </c>
      <c r="V1415" s="1" t="s">
        <v>31</v>
      </c>
      <c r="W1415" s="1" t="s">
        <v>33</v>
      </c>
      <c r="X1415" s="1" t="s">
        <v>63</v>
      </c>
      <c r="Y1415" s="1" t="s">
        <v>44</v>
      </c>
      <c r="Z1415" s="1" t="s">
        <v>87</v>
      </c>
      <c r="AA1415" s="1" t="s">
        <v>88</v>
      </c>
    </row>
    <row r="1416" spans="1:27" hidden="1" x14ac:dyDescent="0.25">
      <c r="A1416" s="1" t="s">
        <v>26</v>
      </c>
      <c r="B1416" s="1" t="s">
        <v>2347</v>
      </c>
      <c r="C1416" s="2">
        <v>42333</v>
      </c>
      <c r="D1416" s="1" t="s">
        <v>59</v>
      </c>
      <c r="E1416" s="7" t="str">
        <f>VLOOKUP(TRIM(D1416)*1,CFOP!A:B,2,FALSE)</f>
        <v>Não</v>
      </c>
      <c r="F1416" s="1" t="s">
        <v>60</v>
      </c>
      <c r="G1416" s="3">
        <v>-6.38</v>
      </c>
      <c r="H1416" s="3">
        <v>0</v>
      </c>
      <c r="I1416" s="3">
        <v>0</v>
      </c>
      <c r="J1416" s="1" t="s">
        <v>31</v>
      </c>
      <c r="K1416" s="3">
        <v>0</v>
      </c>
      <c r="L1416" s="3">
        <v>0</v>
      </c>
      <c r="M1416" s="1" t="s">
        <v>31</v>
      </c>
      <c r="N1416" s="3">
        <v>0</v>
      </c>
      <c r="O1416" s="3">
        <v>0</v>
      </c>
      <c r="P1416" s="1" t="s">
        <v>31</v>
      </c>
      <c r="Q1416" s="3">
        <v>0</v>
      </c>
      <c r="R1416" s="3">
        <v>0</v>
      </c>
      <c r="S1416" s="1" t="s">
        <v>31</v>
      </c>
      <c r="T1416" s="3">
        <v>0</v>
      </c>
      <c r="U1416" s="3">
        <v>0</v>
      </c>
      <c r="V1416" s="1" t="s">
        <v>31</v>
      </c>
      <c r="W1416" s="1" t="s">
        <v>33</v>
      </c>
      <c r="X1416" s="1" t="s">
        <v>63</v>
      </c>
      <c r="Y1416" s="1" t="s">
        <v>1156</v>
      </c>
      <c r="Z1416" s="1" t="s">
        <v>1159</v>
      </c>
      <c r="AA1416" s="1" t="s">
        <v>1160</v>
      </c>
    </row>
    <row r="1417" spans="1:27" hidden="1" x14ac:dyDescent="0.25">
      <c r="A1417" s="1" t="s">
        <v>26</v>
      </c>
      <c r="B1417" s="1" t="s">
        <v>2347</v>
      </c>
      <c r="C1417" s="2">
        <v>42333</v>
      </c>
      <c r="D1417" s="1" t="s">
        <v>59</v>
      </c>
      <c r="E1417" s="7" t="str">
        <f>VLOOKUP(TRIM(D1417)*1,CFOP!A:B,2,FALSE)</f>
        <v>Não</v>
      </c>
      <c r="F1417" s="1" t="s">
        <v>60</v>
      </c>
      <c r="G1417" s="3">
        <v>-6.5</v>
      </c>
      <c r="H1417" s="3">
        <v>0</v>
      </c>
      <c r="I1417" s="3">
        <v>0</v>
      </c>
      <c r="J1417" s="1" t="s">
        <v>31</v>
      </c>
      <c r="K1417" s="3">
        <v>0</v>
      </c>
      <c r="L1417" s="3">
        <v>0</v>
      </c>
      <c r="M1417" s="1" t="s">
        <v>31</v>
      </c>
      <c r="N1417" s="3">
        <v>0</v>
      </c>
      <c r="O1417" s="3">
        <v>0</v>
      </c>
      <c r="P1417" s="1" t="s">
        <v>31</v>
      </c>
      <c r="Q1417" s="3">
        <v>0</v>
      </c>
      <c r="R1417" s="3">
        <v>0</v>
      </c>
      <c r="S1417" s="1" t="s">
        <v>31</v>
      </c>
      <c r="T1417" s="3">
        <v>0</v>
      </c>
      <c r="U1417" s="3">
        <v>0</v>
      </c>
      <c r="V1417" s="1" t="s">
        <v>31</v>
      </c>
      <c r="W1417" s="1" t="s">
        <v>33</v>
      </c>
      <c r="X1417" s="1" t="s">
        <v>63</v>
      </c>
      <c r="Y1417" s="1" t="s">
        <v>1156</v>
      </c>
      <c r="Z1417" s="1" t="s">
        <v>1157</v>
      </c>
      <c r="AA1417" s="1" t="s">
        <v>1158</v>
      </c>
    </row>
    <row r="1418" spans="1:27" hidden="1" x14ac:dyDescent="0.25">
      <c r="A1418" s="1" t="s">
        <v>26</v>
      </c>
      <c r="B1418" s="1" t="s">
        <v>2347</v>
      </c>
      <c r="C1418" s="2">
        <v>42333</v>
      </c>
      <c r="D1418" s="1" t="s">
        <v>59</v>
      </c>
      <c r="E1418" s="7" t="str">
        <f>VLOOKUP(TRIM(D1418)*1,CFOP!A:B,2,FALSE)</f>
        <v>Não</v>
      </c>
      <c r="F1418" s="1" t="s">
        <v>60</v>
      </c>
      <c r="G1418" s="3">
        <v>-25.11</v>
      </c>
      <c r="H1418" s="3">
        <v>0</v>
      </c>
      <c r="I1418" s="3">
        <v>0</v>
      </c>
      <c r="J1418" s="1" t="s">
        <v>31</v>
      </c>
      <c r="K1418" s="3">
        <v>0</v>
      </c>
      <c r="L1418" s="3">
        <v>0</v>
      </c>
      <c r="M1418" s="1" t="s">
        <v>31</v>
      </c>
      <c r="N1418" s="3">
        <v>0</v>
      </c>
      <c r="O1418" s="3">
        <v>0</v>
      </c>
      <c r="P1418" s="1" t="s">
        <v>31</v>
      </c>
      <c r="Q1418" s="3">
        <v>0</v>
      </c>
      <c r="R1418" s="3">
        <v>0</v>
      </c>
      <c r="S1418" s="1" t="s">
        <v>31</v>
      </c>
      <c r="T1418" s="3">
        <v>0</v>
      </c>
      <c r="U1418" s="3">
        <v>0</v>
      </c>
      <c r="V1418" s="1" t="s">
        <v>31</v>
      </c>
      <c r="W1418" s="1" t="s">
        <v>33</v>
      </c>
      <c r="X1418" s="1" t="s">
        <v>63</v>
      </c>
      <c r="Y1418" s="1" t="s">
        <v>1153</v>
      </c>
      <c r="Z1418" s="1" t="s">
        <v>1154</v>
      </c>
      <c r="AA1418" s="1" t="s">
        <v>1155</v>
      </c>
    </row>
    <row r="1419" spans="1:27" hidden="1" x14ac:dyDescent="0.25">
      <c r="A1419" s="1" t="s">
        <v>26</v>
      </c>
      <c r="B1419" s="1" t="s">
        <v>2347</v>
      </c>
      <c r="C1419" s="2">
        <v>42333</v>
      </c>
      <c r="D1419" s="1" t="s">
        <v>59</v>
      </c>
      <c r="E1419" s="7" t="str">
        <f>VLOOKUP(TRIM(D1419)*1,CFOP!A:B,2,FALSE)</f>
        <v>Não</v>
      </c>
      <c r="F1419" s="1" t="s">
        <v>60</v>
      </c>
      <c r="G1419" s="3">
        <v>-26.13</v>
      </c>
      <c r="H1419" s="3">
        <v>0</v>
      </c>
      <c r="I1419" s="3">
        <v>0</v>
      </c>
      <c r="J1419" s="1" t="s">
        <v>31</v>
      </c>
      <c r="K1419" s="3">
        <v>0</v>
      </c>
      <c r="L1419" s="3">
        <v>0</v>
      </c>
      <c r="M1419" s="1" t="s">
        <v>31</v>
      </c>
      <c r="N1419" s="3">
        <v>0</v>
      </c>
      <c r="O1419" s="3">
        <v>0</v>
      </c>
      <c r="P1419" s="1" t="s">
        <v>31</v>
      </c>
      <c r="Q1419" s="3">
        <v>0</v>
      </c>
      <c r="R1419" s="3">
        <v>0</v>
      </c>
      <c r="S1419" s="1" t="s">
        <v>31</v>
      </c>
      <c r="T1419" s="3">
        <v>0</v>
      </c>
      <c r="U1419" s="3">
        <v>0</v>
      </c>
      <c r="V1419" s="1" t="s">
        <v>31</v>
      </c>
      <c r="W1419" s="1" t="s">
        <v>33</v>
      </c>
      <c r="X1419" s="1" t="s">
        <v>63</v>
      </c>
      <c r="Y1419" s="1" t="s">
        <v>44</v>
      </c>
      <c r="Z1419" s="1" t="s">
        <v>1151</v>
      </c>
      <c r="AA1419" s="1" t="s">
        <v>1152</v>
      </c>
    </row>
    <row r="1420" spans="1:27" hidden="1" x14ac:dyDescent="0.25">
      <c r="A1420" s="1" t="s">
        <v>26</v>
      </c>
      <c r="B1420" s="1" t="s">
        <v>2347</v>
      </c>
      <c r="C1420" s="2">
        <v>42333</v>
      </c>
      <c r="D1420" s="1" t="s">
        <v>59</v>
      </c>
      <c r="E1420" s="7" t="str">
        <f>VLOOKUP(TRIM(D1420)*1,CFOP!A:B,2,FALSE)</f>
        <v>Não</v>
      </c>
      <c r="F1420" s="1" t="s">
        <v>60</v>
      </c>
      <c r="G1420" s="3">
        <v>-73.210000000000008</v>
      </c>
      <c r="H1420" s="3">
        <v>0</v>
      </c>
      <c r="I1420" s="3">
        <v>0</v>
      </c>
      <c r="J1420" s="1" t="s">
        <v>31</v>
      </c>
      <c r="K1420" s="3">
        <v>0</v>
      </c>
      <c r="L1420" s="3">
        <v>0</v>
      </c>
      <c r="M1420" s="1" t="s">
        <v>31</v>
      </c>
      <c r="N1420" s="3">
        <v>0</v>
      </c>
      <c r="O1420" s="3">
        <v>0</v>
      </c>
      <c r="P1420" s="1" t="s">
        <v>31</v>
      </c>
      <c r="Q1420" s="3">
        <v>0</v>
      </c>
      <c r="R1420" s="3">
        <v>0</v>
      </c>
      <c r="S1420" s="1" t="s">
        <v>31</v>
      </c>
      <c r="T1420" s="3">
        <v>0</v>
      </c>
      <c r="U1420" s="3">
        <v>0</v>
      </c>
      <c r="V1420" s="1" t="s">
        <v>31</v>
      </c>
      <c r="W1420" s="1" t="s">
        <v>33</v>
      </c>
      <c r="X1420" s="1" t="s">
        <v>63</v>
      </c>
      <c r="Y1420" s="1" t="s">
        <v>44</v>
      </c>
      <c r="Z1420" s="1" t="s">
        <v>1149</v>
      </c>
      <c r="AA1420" s="1" t="s">
        <v>1150</v>
      </c>
    </row>
    <row r="1421" spans="1:27" hidden="1" x14ac:dyDescent="0.25">
      <c r="A1421" s="1" t="s">
        <v>26</v>
      </c>
      <c r="B1421" s="1" t="s">
        <v>2347</v>
      </c>
      <c r="C1421" s="2">
        <v>42333</v>
      </c>
      <c r="D1421" s="1" t="s">
        <v>59</v>
      </c>
      <c r="E1421" s="7" t="str">
        <f>VLOOKUP(TRIM(D1421)*1,CFOP!A:B,2,FALSE)</f>
        <v>Não</v>
      </c>
      <c r="F1421" s="1" t="s">
        <v>60</v>
      </c>
      <c r="G1421" s="3">
        <v>-13.540000000000001</v>
      </c>
      <c r="H1421" s="3">
        <v>0</v>
      </c>
      <c r="I1421" s="3">
        <v>0</v>
      </c>
      <c r="J1421" s="1" t="s">
        <v>31</v>
      </c>
      <c r="K1421" s="3">
        <v>0</v>
      </c>
      <c r="L1421" s="3">
        <v>0</v>
      </c>
      <c r="M1421" s="1" t="s">
        <v>31</v>
      </c>
      <c r="N1421" s="3">
        <v>0</v>
      </c>
      <c r="O1421" s="3">
        <v>0</v>
      </c>
      <c r="P1421" s="1" t="s">
        <v>31</v>
      </c>
      <c r="Q1421" s="3">
        <v>0</v>
      </c>
      <c r="R1421" s="3">
        <v>0</v>
      </c>
      <c r="S1421" s="1" t="s">
        <v>31</v>
      </c>
      <c r="T1421" s="3">
        <v>0</v>
      </c>
      <c r="U1421" s="3">
        <v>0</v>
      </c>
      <c r="V1421" s="1" t="s">
        <v>31</v>
      </c>
      <c r="W1421" s="1" t="s">
        <v>33</v>
      </c>
      <c r="X1421" s="1" t="s">
        <v>63</v>
      </c>
      <c r="Y1421" s="1" t="s">
        <v>1156</v>
      </c>
      <c r="Z1421" s="1" t="s">
        <v>1174</v>
      </c>
      <c r="AA1421" s="1" t="s">
        <v>1175</v>
      </c>
    </row>
    <row r="1422" spans="1:27" hidden="1" x14ac:dyDescent="0.25">
      <c r="A1422" s="1" t="s">
        <v>26</v>
      </c>
      <c r="B1422" s="1" t="s">
        <v>2347</v>
      </c>
      <c r="C1422" s="2">
        <v>42333</v>
      </c>
      <c r="D1422" s="1" t="s">
        <v>59</v>
      </c>
      <c r="E1422" s="7" t="str">
        <f>VLOOKUP(TRIM(D1422)*1,CFOP!A:B,2,FALSE)</f>
        <v>Não</v>
      </c>
      <c r="F1422" s="1" t="s">
        <v>60</v>
      </c>
      <c r="G1422" s="3">
        <v>-52.99</v>
      </c>
      <c r="H1422" s="3">
        <v>0</v>
      </c>
      <c r="I1422" s="3">
        <v>0</v>
      </c>
      <c r="J1422" s="1" t="s">
        <v>31</v>
      </c>
      <c r="K1422" s="3">
        <v>0</v>
      </c>
      <c r="L1422" s="3">
        <v>0</v>
      </c>
      <c r="M1422" s="1" t="s">
        <v>31</v>
      </c>
      <c r="N1422" s="3">
        <v>0</v>
      </c>
      <c r="O1422" s="3">
        <v>0</v>
      </c>
      <c r="P1422" s="1" t="s">
        <v>31</v>
      </c>
      <c r="Q1422" s="3">
        <v>0</v>
      </c>
      <c r="R1422" s="3">
        <v>0</v>
      </c>
      <c r="S1422" s="1" t="s">
        <v>31</v>
      </c>
      <c r="T1422" s="3">
        <v>0</v>
      </c>
      <c r="U1422" s="3">
        <v>0</v>
      </c>
      <c r="V1422" s="1" t="s">
        <v>31</v>
      </c>
      <c r="W1422" s="1" t="s">
        <v>33</v>
      </c>
      <c r="X1422" s="1" t="s">
        <v>63</v>
      </c>
      <c r="Y1422" s="1" t="s">
        <v>44</v>
      </c>
      <c r="Z1422" s="1" t="s">
        <v>1172</v>
      </c>
      <c r="AA1422" s="1" t="s">
        <v>1173</v>
      </c>
    </row>
    <row r="1423" spans="1:27" hidden="1" x14ac:dyDescent="0.25">
      <c r="A1423" s="1" t="s">
        <v>26</v>
      </c>
      <c r="B1423" s="1" t="s">
        <v>2347</v>
      </c>
      <c r="C1423" s="2">
        <v>42333</v>
      </c>
      <c r="D1423" s="1" t="s">
        <v>59</v>
      </c>
      <c r="E1423" s="7" t="str">
        <f>VLOOKUP(TRIM(D1423)*1,CFOP!A:B,2,FALSE)</f>
        <v>Não</v>
      </c>
      <c r="F1423" s="1" t="s">
        <v>60</v>
      </c>
      <c r="G1423" s="3">
        <v>-98.100000000000009</v>
      </c>
      <c r="H1423" s="3">
        <v>0</v>
      </c>
      <c r="I1423" s="3">
        <v>0</v>
      </c>
      <c r="J1423" s="1" t="s">
        <v>31</v>
      </c>
      <c r="K1423" s="3">
        <v>0</v>
      </c>
      <c r="L1423" s="3">
        <v>0</v>
      </c>
      <c r="M1423" s="1" t="s">
        <v>31</v>
      </c>
      <c r="N1423" s="3">
        <v>0</v>
      </c>
      <c r="O1423" s="3">
        <v>0</v>
      </c>
      <c r="P1423" s="1" t="s">
        <v>31</v>
      </c>
      <c r="Q1423" s="3">
        <v>0</v>
      </c>
      <c r="R1423" s="3">
        <v>0</v>
      </c>
      <c r="S1423" s="1" t="s">
        <v>31</v>
      </c>
      <c r="T1423" s="3">
        <v>0</v>
      </c>
      <c r="U1423" s="3">
        <v>0</v>
      </c>
      <c r="V1423" s="1" t="s">
        <v>31</v>
      </c>
      <c r="W1423" s="1" t="s">
        <v>33</v>
      </c>
      <c r="X1423" s="1" t="s">
        <v>63</v>
      </c>
      <c r="Y1423" s="1" t="s">
        <v>1163</v>
      </c>
      <c r="Z1423" s="1" t="s">
        <v>1164</v>
      </c>
      <c r="AA1423" s="1" t="s">
        <v>1165</v>
      </c>
    </row>
    <row r="1424" spans="1:27" hidden="1" x14ac:dyDescent="0.25">
      <c r="A1424" s="1" t="s">
        <v>26</v>
      </c>
      <c r="B1424" s="1" t="s">
        <v>2348</v>
      </c>
      <c r="C1424" s="2">
        <v>42333</v>
      </c>
      <c r="D1424" s="1" t="s">
        <v>59</v>
      </c>
      <c r="E1424" s="7" t="str">
        <f>VLOOKUP(TRIM(D1424)*1,CFOP!A:B,2,FALSE)</f>
        <v>Não</v>
      </c>
      <c r="F1424" s="1" t="s">
        <v>60</v>
      </c>
      <c r="G1424" s="3">
        <v>-22.490000000000002</v>
      </c>
      <c r="H1424" s="3">
        <v>0</v>
      </c>
      <c r="I1424" s="3">
        <v>0</v>
      </c>
      <c r="J1424" s="1" t="s">
        <v>31</v>
      </c>
      <c r="K1424" s="3">
        <v>0</v>
      </c>
      <c r="L1424" s="3">
        <v>0</v>
      </c>
      <c r="M1424" s="1" t="s">
        <v>31</v>
      </c>
      <c r="N1424" s="3">
        <v>0</v>
      </c>
      <c r="O1424" s="3">
        <v>0</v>
      </c>
      <c r="P1424" s="1" t="s">
        <v>31</v>
      </c>
      <c r="Q1424" s="3">
        <v>0</v>
      </c>
      <c r="R1424" s="3">
        <v>0</v>
      </c>
      <c r="S1424" s="1" t="s">
        <v>31</v>
      </c>
      <c r="T1424" s="3">
        <v>0</v>
      </c>
      <c r="U1424" s="3">
        <v>0</v>
      </c>
      <c r="V1424" s="1" t="s">
        <v>31</v>
      </c>
      <c r="W1424" s="1" t="s">
        <v>33</v>
      </c>
      <c r="X1424" s="1" t="s">
        <v>1023</v>
      </c>
      <c r="Y1424" s="1" t="s">
        <v>1024</v>
      </c>
      <c r="Z1424" s="1" t="s">
        <v>1177</v>
      </c>
      <c r="AA1424" s="1" t="s">
        <v>1178</v>
      </c>
    </row>
    <row r="1425" spans="1:27" hidden="1" x14ac:dyDescent="0.25">
      <c r="A1425" s="1" t="s">
        <v>26</v>
      </c>
      <c r="B1425" s="1" t="s">
        <v>2349</v>
      </c>
      <c r="C1425" s="2">
        <v>42333</v>
      </c>
      <c r="D1425" s="1" t="s">
        <v>59</v>
      </c>
      <c r="E1425" s="7" t="str">
        <f>VLOOKUP(TRIM(D1425)*1,CFOP!A:B,2,FALSE)</f>
        <v>Não</v>
      </c>
      <c r="F1425" s="1" t="s">
        <v>60</v>
      </c>
      <c r="G1425" s="3">
        <v>-58.29</v>
      </c>
      <c r="H1425" s="3">
        <v>0</v>
      </c>
      <c r="I1425" s="3">
        <v>0</v>
      </c>
      <c r="J1425" s="1" t="s">
        <v>31</v>
      </c>
      <c r="K1425" s="3">
        <v>0</v>
      </c>
      <c r="L1425" s="3">
        <v>0</v>
      </c>
      <c r="M1425" s="1" t="s">
        <v>31</v>
      </c>
      <c r="N1425" s="3">
        <v>0</v>
      </c>
      <c r="O1425" s="3">
        <v>0</v>
      </c>
      <c r="P1425" s="1" t="s">
        <v>31</v>
      </c>
      <c r="Q1425" s="3">
        <v>0</v>
      </c>
      <c r="R1425" s="3">
        <v>0</v>
      </c>
      <c r="S1425" s="1" t="s">
        <v>31</v>
      </c>
      <c r="T1425" s="3">
        <v>0</v>
      </c>
      <c r="U1425" s="3">
        <v>0</v>
      </c>
      <c r="V1425" s="1" t="s">
        <v>31</v>
      </c>
      <c r="W1425" s="1" t="s">
        <v>33</v>
      </c>
      <c r="X1425" s="1" t="s">
        <v>90</v>
      </c>
      <c r="Y1425" s="1" t="s">
        <v>91</v>
      </c>
      <c r="Z1425" s="1" t="s">
        <v>1195</v>
      </c>
      <c r="AA1425" s="1" t="s">
        <v>1196</v>
      </c>
    </row>
    <row r="1426" spans="1:27" hidden="1" x14ac:dyDescent="0.25">
      <c r="A1426" s="1" t="s">
        <v>26</v>
      </c>
      <c r="B1426" s="1" t="s">
        <v>2349</v>
      </c>
      <c r="C1426" s="2">
        <v>42333</v>
      </c>
      <c r="D1426" s="1" t="s">
        <v>59</v>
      </c>
      <c r="E1426" s="7" t="str">
        <f>VLOOKUP(TRIM(D1426)*1,CFOP!A:B,2,FALSE)</f>
        <v>Não</v>
      </c>
      <c r="F1426" s="1" t="s">
        <v>60</v>
      </c>
      <c r="G1426" s="3">
        <v>-14.89</v>
      </c>
      <c r="H1426" s="3">
        <v>0</v>
      </c>
      <c r="I1426" s="3">
        <v>0</v>
      </c>
      <c r="J1426" s="1" t="s">
        <v>31</v>
      </c>
      <c r="K1426" s="3">
        <v>0</v>
      </c>
      <c r="L1426" s="3">
        <v>0</v>
      </c>
      <c r="M1426" s="1" t="s">
        <v>31</v>
      </c>
      <c r="N1426" s="3">
        <v>0</v>
      </c>
      <c r="O1426" s="3">
        <v>0</v>
      </c>
      <c r="P1426" s="1" t="s">
        <v>31</v>
      </c>
      <c r="Q1426" s="3">
        <v>0</v>
      </c>
      <c r="R1426" s="3">
        <v>0</v>
      </c>
      <c r="S1426" s="1" t="s">
        <v>31</v>
      </c>
      <c r="T1426" s="3">
        <v>0</v>
      </c>
      <c r="U1426" s="3">
        <v>0</v>
      </c>
      <c r="V1426" s="1" t="s">
        <v>31</v>
      </c>
      <c r="W1426" s="1" t="s">
        <v>33</v>
      </c>
      <c r="X1426" s="1" t="s">
        <v>90</v>
      </c>
      <c r="Y1426" s="1" t="s">
        <v>91</v>
      </c>
      <c r="Z1426" s="1" t="s">
        <v>1197</v>
      </c>
      <c r="AA1426" s="1" t="s">
        <v>1198</v>
      </c>
    </row>
    <row r="1427" spans="1:27" hidden="1" x14ac:dyDescent="0.25">
      <c r="A1427" s="1" t="s">
        <v>26</v>
      </c>
      <c r="B1427" s="1" t="s">
        <v>2349</v>
      </c>
      <c r="C1427" s="2">
        <v>42333</v>
      </c>
      <c r="D1427" s="1" t="s">
        <v>59</v>
      </c>
      <c r="E1427" s="7" t="str">
        <f>VLOOKUP(TRIM(D1427)*1,CFOP!A:B,2,FALSE)</f>
        <v>Não</v>
      </c>
      <c r="F1427" s="1" t="s">
        <v>60</v>
      </c>
      <c r="G1427" s="3">
        <v>-33.07</v>
      </c>
      <c r="H1427" s="3">
        <v>0</v>
      </c>
      <c r="I1427" s="3">
        <v>0</v>
      </c>
      <c r="J1427" s="1" t="s">
        <v>31</v>
      </c>
      <c r="K1427" s="3">
        <v>0</v>
      </c>
      <c r="L1427" s="3">
        <v>0</v>
      </c>
      <c r="M1427" s="1" t="s">
        <v>31</v>
      </c>
      <c r="N1427" s="3">
        <v>0</v>
      </c>
      <c r="O1427" s="3">
        <v>0</v>
      </c>
      <c r="P1427" s="1" t="s">
        <v>31</v>
      </c>
      <c r="Q1427" s="3">
        <v>0</v>
      </c>
      <c r="R1427" s="3">
        <v>0</v>
      </c>
      <c r="S1427" s="1" t="s">
        <v>31</v>
      </c>
      <c r="T1427" s="3">
        <v>0</v>
      </c>
      <c r="U1427" s="3">
        <v>0</v>
      </c>
      <c r="V1427" s="1" t="s">
        <v>31</v>
      </c>
      <c r="W1427" s="1" t="s">
        <v>33</v>
      </c>
      <c r="X1427" s="1" t="s">
        <v>90</v>
      </c>
      <c r="Y1427" s="1" t="s">
        <v>91</v>
      </c>
      <c r="Z1427" s="1" t="s">
        <v>1201</v>
      </c>
      <c r="AA1427" s="1" t="s">
        <v>1202</v>
      </c>
    </row>
    <row r="1428" spans="1:27" hidden="1" x14ac:dyDescent="0.25">
      <c r="A1428" s="1" t="s">
        <v>26</v>
      </c>
      <c r="B1428" s="1" t="s">
        <v>2349</v>
      </c>
      <c r="C1428" s="2">
        <v>42333</v>
      </c>
      <c r="D1428" s="1" t="s">
        <v>59</v>
      </c>
      <c r="E1428" s="7" t="str">
        <f>VLOOKUP(TRIM(D1428)*1,CFOP!A:B,2,FALSE)</f>
        <v>Não</v>
      </c>
      <c r="F1428" s="1" t="s">
        <v>60</v>
      </c>
      <c r="G1428" s="3">
        <v>-276.95999999999998</v>
      </c>
      <c r="H1428" s="3">
        <v>0</v>
      </c>
      <c r="I1428" s="3">
        <v>0</v>
      </c>
      <c r="J1428" s="1" t="s">
        <v>31</v>
      </c>
      <c r="K1428" s="3">
        <v>0</v>
      </c>
      <c r="L1428" s="3">
        <v>0</v>
      </c>
      <c r="M1428" s="1" t="s">
        <v>31</v>
      </c>
      <c r="N1428" s="3">
        <v>0</v>
      </c>
      <c r="O1428" s="3">
        <v>0</v>
      </c>
      <c r="P1428" s="1" t="s">
        <v>31</v>
      </c>
      <c r="Q1428" s="3">
        <v>0</v>
      </c>
      <c r="R1428" s="3">
        <v>0</v>
      </c>
      <c r="S1428" s="1" t="s">
        <v>31</v>
      </c>
      <c r="T1428" s="3">
        <v>0</v>
      </c>
      <c r="U1428" s="3">
        <v>0</v>
      </c>
      <c r="V1428" s="1" t="s">
        <v>31</v>
      </c>
      <c r="W1428" s="1" t="s">
        <v>33</v>
      </c>
      <c r="X1428" s="1" t="s">
        <v>90</v>
      </c>
      <c r="Y1428" s="1" t="s">
        <v>91</v>
      </c>
      <c r="Z1428" s="1" t="s">
        <v>304</v>
      </c>
      <c r="AA1428" s="1" t="s">
        <v>305</v>
      </c>
    </row>
    <row r="1429" spans="1:27" hidden="1" x14ac:dyDescent="0.25">
      <c r="A1429" s="1" t="s">
        <v>26</v>
      </c>
      <c r="B1429" s="1" t="s">
        <v>2349</v>
      </c>
      <c r="C1429" s="2">
        <v>42333</v>
      </c>
      <c r="D1429" s="1" t="s">
        <v>59</v>
      </c>
      <c r="E1429" s="7" t="str">
        <f>VLOOKUP(TRIM(D1429)*1,CFOP!A:B,2,FALSE)</f>
        <v>Não</v>
      </c>
      <c r="F1429" s="1" t="s">
        <v>60</v>
      </c>
      <c r="G1429" s="3">
        <v>-34.950000000000003</v>
      </c>
      <c r="H1429" s="3">
        <v>0</v>
      </c>
      <c r="I1429" s="3">
        <v>0</v>
      </c>
      <c r="J1429" s="1" t="s">
        <v>31</v>
      </c>
      <c r="K1429" s="3">
        <v>0</v>
      </c>
      <c r="L1429" s="3">
        <v>0</v>
      </c>
      <c r="M1429" s="1" t="s">
        <v>31</v>
      </c>
      <c r="N1429" s="3">
        <v>0</v>
      </c>
      <c r="O1429" s="3">
        <v>0</v>
      </c>
      <c r="P1429" s="1" t="s">
        <v>31</v>
      </c>
      <c r="Q1429" s="3">
        <v>0</v>
      </c>
      <c r="R1429" s="3">
        <v>0</v>
      </c>
      <c r="S1429" s="1" t="s">
        <v>31</v>
      </c>
      <c r="T1429" s="3">
        <v>0</v>
      </c>
      <c r="U1429" s="3">
        <v>0</v>
      </c>
      <c r="V1429" s="1" t="s">
        <v>31</v>
      </c>
      <c r="W1429" s="1" t="s">
        <v>33</v>
      </c>
      <c r="X1429" s="1" t="s">
        <v>90</v>
      </c>
      <c r="Y1429" s="1" t="s">
        <v>96</v>
      </c>
      <c r="Z1429" s="1" t="s">
        <v>1180</v>
      </c>
      <c r="AA1429" s="1" t="s">
        <v>1181</v>
      </c>
    </row>
    <row r="1430" spans="1:27" hidden="1" x14ac:dyDescent="0.25">
      <c r="A1430" s="1" t="s">
        <v>26</v>
      </c>
      <c r="B1430" s="1" t="s">
        <v>2349</v>
      </c>
      <c r="C1430" s="2">
        <v>42333</v>
      </c>
      <c r="D1430" s="1" t="s">
        <v>59</v>
      </c>
      <c r="E1430" s="7" t="str">
        <f>VLOOKUP(TRIM(D1430)*1,CFOP!A:B,2,FALSE)</f>
        <v>Não</v>
      </c>
      <c r="F1430" s="1" t="s">
        <v>60</v>
      </c>
      <c r="G1430" s="3">
        <v>-83.28</v>
      </c>
      <c r="H1430" s="3">
        <v>0</v>
      </c>
      <c r="I1430" s="3">
        <v>0</v>
      </c>
      <c r="J1430" s="1" t="s">
        <v>31</v>
      </c>
      <c r="K1430" s="3">
        <v>0</v>
      </c>
      <c r="L1430" s="3">
        <v>0</v>
      </c>
      <c r="M1430" s="1" t="s">
        <v>31</v>
      </c>
      <c r="N1430" s="3">
        <v>0</v>
      </c>
      <c r="O1430" s="3">
        <v>0</v>
      </c>
      <c r="P1430" s="1" t="s">
        <v>31</v>
      </c>
      <c r="Q1430" s="3">
        <v>0</v>
      </c>
      <c r="R1430" s="3">
        <v>0</v>
      </c>
      <c r="S1430" s="1" t="s">
        <v>31</v>
      </c>
      <c r="T1430" s="3">
        <v>0</v>
      </c>
      <c r="U1430" s="3">
        <v>0</v>
      </c>
      <c r="V1430" s="1" t="s">
        <v>31</v>
      </c>
      <c r="W1430" s="1" t="s">
        <v>33</v>
      </c>
      <c r="X1430" s="1" t="s">
        <v>90</v>
      </c>
      <c r="Y1430" s="1" t="s">
        <v>91</v>
      </c>
      <c r="Z1430" s="1" t="s">
        <v>1203</v>
      </c>
      <c r="AA1430" s="1" t="s">
        <v>1204</v>
      </c>
    </row>
    <row r="1431" spans="1:27" hidden="1" x14ac:dyDescent="0.25">
      <c r="A1431" s="1" t="s">
        <v>26</v>
      </c>
      <c r="B1431" s="1" t="s">
        <v>2349</v>
      </c>
      <c r="C1431" s="2">
        <v>42333</v>
      </c>
      <c r="D1431" s="1" t="s">
        <v>59</v>
      </c>
      <c r="E1431" s="7" t="str">
        <f>VLOOKUP(TRIM(D1431)*1,CFOP!A:B,2,FALSE)</f>
        <v>Não</v>
      </c>
      <c r="F1431" s="1" t="s">
        <v>60</v>
      </c>
      <c r="G1431" s="3">
        <v>-146.15</v>
      </c>
      <c r="H1431" s="3">
        <v>0</v>
      </c>
      <c r="I1431" s="3">
        <v>0</v>
      </c>
      <c r="J1431" s="1" t="s">
        <v>31</v>
      </c>
      <c r="K1431" s="3">
        <v>0</v>
      </c>
      <c r="L1431" s="3">
        <v>0</v>
      </c>
      <c r="M1431" s="1" t="s">
        <v>31</v>
      </c>
      <c r="N1431" s="3">
        <v>0</v>
      </c>
      <c r="O1431" s="3">
        <v>0</v>
      </c>
      <c r="P1431" s="1" t="s">
        <v>31</v>
      </c>
      <c r="Q1431" s="3">
        <v>0</v>
      </c>
      <c r="R1431" s="3">
        <v>0</v>
      </c>
      <c r="S1431" s="1" t="s">
        <v>31</v>
      </c>
      <c r="T1431" s="3">
        <v>0</v>
      </c>
      <c r="U1431" s="3">
        <v>0</v>
      </c>
      <c r="V1431" s="1" t="s">
        <v>31</v>
      </c>
      <c r="W1431" s="1" t="s">
        <v>33</v>
      </c>
      <c r="X1431" s="1" t="s">
        <v>90</v>
      </c>
      <c r="Y1431" s="1" t="s">
        <v>91</v>
      </c>
      <c r="Z1431" s="1" t="s">
        <v>1205</v>
      </c>
      <c r="AA1431" s="1" t="s">
        <v>1206</v>
      </c>
    </row>
    <row r="1432" spans="1:27" hidden="1" x14ac:dyDescent="0.25">
      <c r="A1432" s="1" t="s">
        <v>26</v>
      </c>
      <c r="B1432" s="1" t="s">
        <v>2349</v>
      </c>
      <c r="C1432" s="2">
        <v>42333</v>
      </c>
      <c r="D1432" s="1" t="s">
        <v>59</v>
      </c>
      <c r="E1432" s="7" t="str">
        <f>VLOOKUP(TRIM(D1432)*1,CFOP!A:B,2,FALSE)</f>
        <v>Não</v>
      </c>
      <c r="F1432" s="1" t="s">
        <v>60</v>
      </c>
      <c r="G1432" s="3">
        <v>-141.03</v>
      </c>
      <c r="H1432" s="3">
        <v>0</v>
      </c>
      <c r="I1432" s="3">
        <v>0</v>
      </c>
      <c r="J1432" s="1" t="s">
        <v>31</v>
      </c>
      <c r="K1432" s="3">
        <v>0</v>
      </c>
      <c r="L1432" s="3">
        <v>0</v>
      </c>
      <c r="M1432" s="1" t="s">
        <v>31</v>
      </c>
      <c r="N1432" s="3">
        <v>0</v>
      </c>
      <c r="O1432" s="3">
        <v>0</v>
      </c>
      <c r="P1432" s="1" t="s">
        <v>31</v>
      </c>
      <c r="Q1432" s="3">
        <v>0</v>
      </c>
      <c r="R1432" s="3">
        <v>0</v>
      </c>
      <c r="S1432" s="1" t="s">
        <v>31</v>
      </c>
      <c r="T1432" s="3">
        <v>0</v>
      </c>
      <c r="U1432" s="3">
        <v>0</v>
      </c>
      <c r="V1432" s="1" t="s">
        <v>31</v>
      </c>
      <c r="W1432" s="1" t="s">
        <v>33</v>
      </c>
      <c r="X1432" s="1" t="s">
        <v>90</v>
      </c>
      <c r="Y1432" s="1" t="s">
        <v>91</v>
      </c>
      <c r="Z1432" s="1" t="s">
        <v>1192</v>
      </c>
      <c r="AA1432" s="1" t="s">
        <v>1193</v>
      </c>
    </row>
    <row r="1433" spans="1:27" hidden="1" x14ac:dyDescent="0.25">
      <c r="A1433" s="1" t="s">
        <v>26</v>
      </c>
      <c r="B1433" s="1" t="s">
        <v>2349</v>
      </c>
      <c r="C1433" s="2">
        <v>42333</v>
      </c>
      <c r="D1433" s="1" t="s">
        <v>59</v>
      </c>
      <c r="E1433" s="7" t="str">
        <f>VLOOKUP(TRIM(D1433)*1,CFOP!A:B,2,FALSE)</f>
        <v>Não</v>
      </c>
      <c r="F1433" s="1" t="s">
        <v>60</v>
      </c>
      <c r="G1433" s="3">
        <v>-17.21</v>
      </c>
      <c r="H1433" s="3">
        <v>0</v>
      </c>
      <c r="I1433" s="3">
        <v>0</v>
      </c>
      <c r="J1433" s="1" t="s">
        <v>31</v>
      </c>
      <c r="K1433" s="3">
        <v>0</v>
      </c>
      <c r="L1433" s="3">
        <v>0</v>
      </c>
      <c r="M1433" s="1" t="s">
        <v>31</v>
      </c>
      <c r="N1433" s="3">
        <v>0</v>
      </c>
      <c r="O1433" s="3">
        <v>0</v>
      </c>
      <c r="P1433" s="1" t="s">
        <v>31</v>
      </c>
      <c r="Q1433" s="3">
        <v>0</v>
      </c>
      <c r="R1433" s="3">
        <v>0</v>
      </c>
      <c r="S1433" s="1" t="s">
        <v>31</v>
      </c>
      <c r="T1433" s="3">
        <v>0</v>
      </c>
      <c r="U1433" s="3">
        <v>0</v>
      </c>
      <c r="V1433" s="1" t="s">
        <v>31</v>
      </c>
      <c r="W1433" s="1" t="s">
        <v>33</v>
      </c>
      <c r="X1433" s="1" t="s">
        <v>90</v>
      </c>
      <c r="Y1433" s="1" t="s">
        <v>91</v>
      </c>
      <c r="Z1433" s="1" t="s">
        <v>1190</v>
      </c>
      <c r="AA1433" s="1" t="s">
        <v>1191</v>
      </c>
    </row>
    <row r="1434" spans="1:27" hidden="1" x14ac:dyDescent="0.25">
      <c r="A1434" s="1" t="s">
        <v>26</v>
      </c>
      <c r="B1434" s="1" t="s">
        <v>2349</v>
      </c>
      <c r="C1434" s="2">
        <v>42333</v>
      </c>
      <c r="D1434" s="1" t="s">
        <v>59</v>
      </c>
      <c r="E1434" s="7" t="str">
        <f>VLOOKUP(TRIM(D1434)*1,CFOP!A:B,2,FALSE)</f>
        <v>Não</v>
      </c>
      <c r="F1434" s="1" t="s">
        <v>60</v>
      </c>
      <c r="G1434" s="3">
        <v>-22.7</v>
      </c>
      <c r="H1434" s="3">
        <v>0</v>
      </c>
      <c r="I1434" s="3">
        <v>0</v>
      </c>
      <c r="J1434" s="1" t="s">
        <v>31</v>
      </c>
      <c r="K1434" s="3">
        <v>0</v>
      </c>
      <c r="L1434" s="3">
        <v>0</v>
      </c>
      <c r="M1434" s="1" t="s">
        <v>31</v>
      </c>
      <c r="N1434" s="3">
        <v>0</v>
      </c>
      <c r="O1434" s="3">
        <v>0</v>
      </c>
      <c r="P1434" s="1" t="s">
        <v>31</v>
      </c>
      <c r="Q1434" s="3">
        <v>0</v>
      </c>
      <c r="R1434" s="3">
        <v>0</v>
      </c>
      <c r="S1434" s="1" t="s">
        <v>31</v>
      </c>
      <c r="T1434" s="3">
        <v>0</v>
      </c>
      <c r="U1434" s="3">
        <v>0</v>
      </c>
      <c r="V1434" s="1" t="s">
        <v>31</v>
      </c>
      <c r="W1434" s="1" t="s">
        <v>33</v>
      </c>
      <c r="X1434" s="1" t="s">
        <v>90</v>
      </c>
      <c r="Y1434" s="1" t="s">
        <v>96</v>
      </c>
      <c r="Z1434" s="1" t="s">
        <v>1188</v>
      </c>
      <c r="AA1434" s="1" t="s">
        <v>1189</v>
      </c>
    </row>
    <row r="1435" spans="1:27" hidden="1" x14ac:dyDescent="0.25">
      <c r="A1435" s="1" t="s">
        <v>26</v>
      </c>
      <c r="B1435" s="1" t="s">
        <v>2349</v>
      </c>
      <c r="C1435" s="2">
        <v>42333</v>
      </c>
      <c r="D1435" s="1" t="s">
        <v>59</v>
      </c>
      <c r="E1435" s="7" t="str">
        <f>VLOOKUP(TRIM(D1435)*1,CFOP!A:B,2,FALSE)</f>
        <v>Não</v>
      </c>
      <c r="F1435" s="1" t="s">
        <v>60</v>
      </c>
      <c r="G1435" s="3">
        <v>-36.82</v>
      </c>
      <c r="H1435" s="3">
        <v>0</v>
      </c>
      <c r="I1435" s="3">
        <v>0</v>
      </c>
      <c r="J1435" s="1" t="s">
        <v>31</v>
      </c>
      <c r="K1435" s="3">
        <v>0</v>
      </c>
      <c r="L1435" s="3">
        <v>0</v>
      </c>
      <c r="M1435" s="1" t="s">
        <v>31</v>
      </c>
      <c r="N1435" s="3">
        <v>0</v>
      </c>
      <c r="O1435" s="3">
        <v>0</v>
      </c>
      <c r="P1435" s="1" t="s">
        <v>31</v>
      </c>
      <c r="Q1435" s="3">
        <v>0</v>
      </c>
      <c r="R1435" s="3">
        <v>0</v>
      </c>
      <c r="S1435" s="1" t="s">
        <v>31</v>
      </c>
      <c r="T1435" s="3">
        <v>0</v>
      </c>
      <c r="U1435" s="3">
        <v>0</v>
      </c>
      <c r="V1435" s="1" t="s">
        <v>31</v>
      </c>
      <c r="W1435" s="1" t="s">
        <v>33</v>
      </c>
      <c r="X1435" s="1" t="s">
        <v>90</v>
      </c>
      <c r="Y1435" s="1" t="s">
        <v>91</v>
      </c>
      <c r="Z1435" s="1" t="s">
        <v>1186</v>
      </c>
      <c r="AA1435" s="1" t="s">
        <v>1187</v>
      </c>
    </row>
    <row r="1436" spans="1:27" hidden="1" x14ac:dyDescent="0.25">
      <c r="A1436" s="1" t="s">
        <v>26</v>
      </c>
      <c r="B1436" s="1" t="s">
        <v>2349</v>
      </c>
      <c r="C1436" s="2">
        <v>42333</v>
      </c>
      <c r="D1436" s="1" t="s">
        <v>59</v>
      </c>
      <c r="E1436" s="7" t="str">
        <f>VLOOKUP(TRIM(D1436)*1,CFOP!A:B,2,FALSE)</f>
        <v>Não</v>
      </c>
      <c r="F1436" s="1" t="s">
        <v>60</v>
      </c>
      <c r="G1436" s="3">
        <v>-15.52</v>
      </c>
      <c r="H1436" s="3">
        <v>0</v>
      </c>
      <c r="I1436" s="3">
        <v>0</v>
      </c>
      <c r="J1436" s="1" t="s">
        <v>31</v>
      </c>
      <c r="K1436" s="3">
        <v>0</v>
      </c>
      <c r="L1436" s="3">
        <v>0</v>
      </c>
      <c r="M1436" s="1" t="s">
        <v>31</v>
      </c>
      <c r="N1436" s="3">
        <v>0</v>
      </c>
      <c r="O1436" s="3">
        <v>0</v>
      </c>
      <c r="P1436" s="1" t="s">
        <v>31</v>
      </c>
      <c r="Q1436" s="3">
        <v>0</v>
      </c>
      <c r="R1436" s="3">
        <v>0</v>
      </c>
      <c r="S1436" s="1" t="s">
        <v>31</v>
      </c>
      <c r="T1436" s="3">
        <v>0</v>
      </c>
      <c r="U1436" s="3">
        <v>0</v>
      </c>
      <c r="V1436" s="1" t="s">
        <v>31</v>
      </c>
      <c r="W1436" s="1" t="s">
        <v>33</v>
      </c>
      <c r="X1436" s="1" t="s">
        <v>90</v>
      </c>
      <c r="Y1436" s="1" t="s">
        <v>91</v>
      </c>
      <c r="Z1436" s="1" t="s">
        <v>1184</v>
      </c>
      <c r="AA1436" s="1" t="s">
        <v>1185</v>
      </c>
    </row>
    <row r="1437" spans="1:27" hidden="1" x14ac:dyDescent="0.25">
      <c r="A1437" s="1" t="s">
        <v>26</v>
      </c>
      <c r="B1437" s="1" t="s">
        <v>2349</v>
      </c>
      <c r="C1437" s="2">
        <v>42333</v>
      </c>
      <c r="D1437" s="1" t="s">
        <v>59</v>
      </c>
      <c r="E1437" s="7" t="str">
        <f>VLOOKUP(TRIM(D1437)*1,CFOP!A:B,2,FALSE)</f>
        <v>Não</v>
      </c>
      <c r="F1437" s="1" t="s">
        <v>60</v>
      </c>
      <c r="G1437" s="3">
        <v>-21.82</v>
      </c>
      <c r="H1437" s="3">
        <v>0</v>
      </c>
      <c r="I1437" s="3">
        <v>0</v>
      </c>
      <c r="J1437" s="1" t="s">
        <v>31</v>
      </c>
      <c r="K1437" s="3">
        <v>0</v>
      </c>
      <c r="L1437" s="3">
        <v>0</v>
      </c>
      <c r="M1437" s="1" t="s">
        <v>31</v>
      </c>
      <c r="N1437" s="3">
        <v>0</v>
      </c>
      <c r="O1437" s="3">
        <v>0</v>
      </c>
      <c r="P1437" s="1" t="s">
        <v>31</v>
      </c>
      <c r="Q1437" s="3">
        <v>0</v>
      </c>
      <c r="R1437" s="3">
        <v>0</v>
      </c>
      <c r="S1437" s="1" t="s">
        <v>31</v>
      </c>
      <c r="T1437" s="3">
        <v>0</v>
      </c>
      <c r="U1437" s="3">
        <v>0</v>
      </c>
      <c r="V1437" s="1" t="s">
        <v>31</v>
      </c>
      <c r="W1437" s="1" t="s">
        <v>33</v>
      </c>
      <c r="X1437" s="1" t="s">
        <v>90</v>
      </c>
      <c r="Y1437" s="1" t="s">
        <v>91</v>
      </c>
      <c r="Z1437" s="1" t="s">
        <v>1182</v>
      </c>
      <c r="AA1437" s="1" t="s">
        <v>1183</v>
      </c>
    </row>
    <row r="1438" spans="1:27" hidden="1" x14ac:dyDescent="0.25">
      <c r="A1438" s="1" t="s">
        <v>26</v>
      </c>
      <c r="B1438" s="1" t="s">
        <v>2349</v>
      </c>
      <c r="C1438" s="2">
        <v>42333</v>
      </c>
      <c r="D1438" s="1" t="s">
        <v>59</v>
      </c>
      <c r="E1438" s="7" t="str">
        <f>VLOOKUP(TRIM(D1438)*1,CFOP!A:B,2,FALSE)</f>
        <v>Não</v>
      </c>
      <c r="F1438" s="1" t="s">
        <v>60</v>
      </c>
      <c r="G1438" s="3">
        <v>-218.83</v>
      </c>
      <c r="H1438" s="3">
        <v>0</v>
      </c>
      <c r="I1438" s="3">
        <v>0</v>
      </c>
      <c r="J1438" s="1" t="s">
        <v>31</v>
      </c>
      <c r="K1438" s="3">
        <v>0</v>
      </c>
      <c r="L1438" s="3">
        <v>0</v>
      </c>
      <c r="M1438" s="1" t="s">
        <v>31</v>
      </c>
      <c r="N1438" s="3">
        <v>0</v>
      </c>
      <c r="O1438" s="3">
        <v>0</v>
      </c>
      <c r="P1438" s="1" t="s">
        <v>31</v>
      </c>
      <c r="Q1438" s="3">
        <v>0</v>
      </c>
      <c r="R1438" s="3">
        <v>0</v>
      </c>
      <c r="S1438" s="1" t="s">
        <v>31</v>
      </c>
      <c r="T1438" s="3">
        <v>0</v>
      </c>
      <c r="U1438" s="3">
        <v>0</v>
      </c>
      <c r="V1438" s="1" t="s">
        <v>31</v>
      </c>
      <c r="W1438" s="1" t="s">
        <v>33</v>
      </c>
      <c r="X1438" s="1" t="s">
        <v>90</v>
      </c>
      <c r="Y1438" s="1" t="s">
        <v>91</v>
      </c>
      <c r="Z1438" s="1" t="s">
        <v>1199</v>
      </c>
      <c r="AA1438" s="1" t="s">
        <v>1200</v>
      </c>
    </row>
    <row r="1439" spans="1:27" hidden="1" x14ac:dyDescent="0.25">
      <c r="A1439" s="1" t="s">
        <v>26</v>
      </c>
      <c r="B1439" s="1" t="s">
        <v>2349</v>
      </c>
      <c r="C1439" s="2">
        <v>42333</v>
      </c>
      <c r="D1439" s="1" t="s">
        <v>59</v>
      </c>
      <c r="E1439" s="7" t="str">
        <f>VLOOKUP(TRIM(D1439)*1,CFOP!A:B,2,FALSE)</f>
        <v>Não</v>
      </c>
      <c r="F1439" s="1" t="s">
        <v>60</v>
      </c>
      <c r="G1439" s="3">
        <v>-47.75</v>
      </c>
      <c r="H1439" s="3">
        <v>0</v>
      </c>
      <c r="I1439" s="3">
        <v>0</v>
      </c>
      <c r="J1439" s="1" t="s">
        <v>31</v>
      </c>
      <c r="K1439" s="3">
        <v>0</v>
      </c>
      <c r="L1439" s="3">
        <v>0</v>
      </c>
      <c r="M1439" s="1" t="s">
        <v>31</v>
      </c>
      <c r="N1439" s="3">
        <v>0</v>
      </c>
      <c r="O1439" s="3">
        <v>0</v>
      </c>
      <c r="P1439" s="1" t="s">
        <v>31</v>
      </c>
      <c r="Q1439" s="3">
        <v>0</v>
      </c>
      <c r="R1439" s="3">
        <v>0</v>
      </c>
      <c r="S1439" s="1" t="s">
        <v>31</v>
      </c>
      <c r="T1439" s="3">
        <v>0</v>
      </c>
      <c r="U1439" s="3">
        <v>0</v>
      </c>
      <c r="V1439" s="1" t="s">
        <v>31</v>
      </c>
      <c r="W1439" s="1" t="s">
        <v>33</v>
      </c>
      <c r="X1439" s="1" t="s">
        <v>90</v>
      </c>
      <c r="Y1439" s="1" t="s">
        <v>91</v>
      </c>
      <c r="Z1439" s="1" t="s">
        <v>1233</v>
      </c>
      <c r="AA1439" s="1" t="s">
        <v>1234</v>
      </c>
    </row>
    <row r="1440" spans="1:27" hidden="1" x14ac:dyDescent="0.25">
      <c r="A1440" s="1" t="s">
        <v>26</v>
      </c>
      <c r="B1440" s="1" t="s">
        <v>2349</v>
      </c>
      <c r="C1440" s="2">
        <v>42333</v>
      </c>
      <c r="D1440" s="1" t="s">
        <v>59</v>
      </c>
      <c r="E1440" s="7" t="str">
        <f>VLOOKUP(TRIM(D1440)*1,CFOP!A:B,2,FALSE)</f>
        <v>Não</v>
      </c>
      <c r="F1440" s="1" t="s">
        <v>60</v>
      </c>
      <c r="G1440" s="3">
        <v>-49.85</v>
      </c>
      <c r="H1440" s="3">
        <v>0</v>
      </c>
      <c r="I1440" s="3">
        <v>0</v>
      </c>
      <c r="J1440" s="1" t="s">
        <v>31</v>
      </c>
      <c r="K1440" s="3">
        <v>0</v>
      </c>
      <c r="L1440" s="3">
        <v>0</v>
      </c>
      <c r="M1440" s="1" t="s">
        <v>31</v>
      </c>
      <c r="N1440" s="3">
        <v>0</v>
      </c>
      <c r="O1440" s="3">
        <v>0</v>
      </c>
      <c r="P1440" s="1" t="s">
        <v>31</v>
      </c>
      <c r="Q1440" s="3">
        <v>0</v>
      </c>
      <c r="R1440" s="3">
        <v>0</v>
      </c>
      <c r="S1440" s="1" t="s">
        <v>31</v>
      </c>
      <c r="T1440" s="3">
        <v>0</v>
      </c>
      <c r="U1440" s="3">
        <v>0</v>
      </c>
      <c r="V1440" s="1" t="s">
        <v>31</v>
      </c>
      <c r="W1440" s="1" t="s">
        <v>33</v>
      </c>
      <c r="X1440" s="1" t="s">
        <v>90</v>
      </c>
      <c r="Y1440" s="1" t="s">
        <v>91</v>
      </c>
      <c r="Z1440" s="1" t="s">
        <v>1231</v>
      </c>
      <c r="AA1440" s="1" t="s">
        <v>1232</v>
      </c>
    </row>
    <row r="1441" spans="1:27" hidden="1" x14ac:dyDescent="0.25">
      <c r="A1441" s="1" t="s">
        <v>26</v>
      </c>
      <c r="B1441" s="1" t="s">
        <v>2349</v>
      </c>
      <c r="C1441" s="2">
        <v>42333</v>
      </c>
      <c r="D1441" s="1" t="s">
        <v>59</v>
      </c>
      <c r="E1441" s="7" t="str">
        <f>VLOOKUP(TRIM(D1441)*1,CFOP!A:B,2,FALSE)</f>
        <v>Não</v>
      </c>
      <c r="F1441" s="1" t="s">
        <v>60</v>
      </c>
      <c r="G1441" s="3">
        <v>-79.260000000000005</v>
      </c>
      <c r="H1441" s="3">
        <v>0</v>
      </c>
      <c r="I1441" s="3">
        <v>0</v>
      </c>
      <c r="J1441" s="1" t="s">
        <v>31</v>
      </c>
      <c r="K1441" s="3">
        <v>0</v>
      </c>
      <c r="L1441" s="3">
        <v>0</v>
      </c>
      <c r="M1441" s="1" t="s">
        <v>31</v>
      </c>
      <c r="N1441" s="3">
        <v>0</v>
      </c>
      <c r="O1441" s="3">
        <v>0</v>
      </c>
      <c r="P1441" s="1" t="s">
        <v>31</v>
      </c>
      <c r="Q1441" s="3">
        <v>0</v>
      </c>
      <c r="R1441" s="3">
        <v>0</v>
      </c>
      <c r="S1441" s="1" t="s">
        <v>31</v>
      </c>
      <c r="T1441" s="3">
        <v>0</v>
      </c>
      <c r="U1441" s="3">
        <v>0</v>
      </c>
      <c r="V1441" s="1" t="s">
        <v>31</v>
      </c>
      <c r="W1441" s="1" t="s">
        <v>33</v>
      </c>
      <c r="X1441" s="1" t="s">
        <v>90</v>
      </c>
      <c r="Y1441" s="1" t="s">
        <v>91</v>
      </c>
      <c r="Z1441" s="1" t="s">
        <v>1229</v>
      </c>
      <c r="AA1441" s="1" t="s">
        <v>1230</v>
      </c>
    </row>
    <row r="1442" spans="1:27" hidden="1" x14ac:dyDescent="0.25">
      <c r="A1442" s="1" t="s">
        <v>26</v>
      </c>
      <c r="B1442" s="1" t="s">
        <v>2349</v>
      </c>
      <c r="C1442" s="2">
        <v>42333</v>
      </c>
      <c r="D1442" s="1" t="s">
        <v>59</v>
      </c>
      <c r="E1442" s="7" t="str">
        <f>VLOOKUP(TRIM(D1442)*1,CFOP!A:B,2,FALSE)</f>
        <v>Não</v>
      </c>
      <c r="F1442" s="1" t="s">
        <v>60</v>
      </c>
      <c r="G1442" s="3">
        <v>-110.25</v>
      </c>
      <c r="H1442" s="3">
        <v>0</v>
      </c>
      <c r="I1442" s="3">
        <v>0</v>
      </c>
      <c r="J1442" s="1" t="s">
        <v>31</v>
      </c>
      <c r="K1442" s="3">
        <v>0</v>
      </c>
      <c r="L1442" s="3">
        <v>0</v>
      </c>
      <c r="M1442" s="1" t="s">
        <v>31</v>
      </c>
      <c r="N1442" s="3">
        <v>0</v>
      </c>
      <c r="O1442" s="3">
        <v>0</v>
      </c>
      <c r="P1442" s="1" t="s">
        <v>31</v>
      </c>
      <c r="Q1442" s="3">
        <v>0</v>
      </c>
      <c r="R1442" s="3">
        <v>0</v>
      </c>
      <c r="S1442" s="1" t="s">
        <v>31</v>
      </c>
      <c r="T1442" s="3">
        <v>0</v>
      </c>
      <c r="U1442" s="3">
        <v>0</v>
      </c>
      <c r="V1442" s="1" t="s">
        <v>31</v>
      </c>
      <c r="W1442" s="1" t="s">
        <v>33</v>
      </c>
      <c r="X1442" s="1" t="s">
        <v>90</v>
      </c>
      <c r="Y1442" s="1" t="s">
        <v>99</v>
      </c>
      <c r="Z1442" s="1" t="s">
        <v>1227</v>
      </c>
      <c r="AA1442" s="1" t="s">
        <v>1228</v>
      </c>
    </row>
    <row r="1443" spans="1:27" hidden="1" x14ac:dyDescent="0.25">
      <c r="A1443" s="1" t="s">
        <v>26</v>
      </c>
      <c r="B1443" s="1" t="s">
        <v>2349</v>
      </c>
      <c r="C1443" s="2">
        <v>42333</v>
      </c>
      <c r="D1443" s="1" t="s">
        <v>59</v>
      </c>
      <c r="E1443" s="7" t="str">
        <f>VLOOKUP(TRIM(D1443)*1,CFOP!A:B,2,FALSE)</f>
        <v>Não</v>
      </c>
      <c r="F1443" s="1" t="s">
        <v>60</v>
      </c>
      <c r="G1443" s="3">
        <v>-254.92000000000002</v>
      </c>
      <c r="H1443" s="3">
        <v>0</v>
      </c>
      <c r="I1443" s="3">
        <v>0</v>
      </c>
      <c r="J1443" s="1" t="s">
        <v>31</v>
      </c>
      <c r="K1443" s="3">
        <v>0</v>
      </c>
      <c r="L1443" s="3">
        <v>0</v>
      </c>
      <c r="M1443" s="1" t="s">
        <v>31</v>
      </c>
      <c r="N1443" s="3">
        <v>0</v>
      </c>
      <c r="O1443" s="3">
        <v>0</v>
      </c>
      <c r="P1443" s="1" t="s">
        <v>31</v>
      </c>
      <c r="Q1443" s="3">
        <v>0</v>
      </c>
      <c r="R1443" s="3">
        <v>0</v>
      </c>
      <c r="S1443" s="1" t="s">
        <v>31</v>
      </c>
      <c r="T1443" s="3">
        <v>0</v>
      </c>
      <c r="U1443" s="3">
        <v>0</v>
      </c>
      <c r="V1443" s="1" t="s">
        <v>31</v>
      </c>
      <c r="W1443" s="1" t="s">
        <v>33</v>
      </c>
      <c r="X1443" s="1" t="s">
        <v>90</v>
      </c>
      <c r="Y1443" s="1" t="s">
        <v>91</v>
      </c>
      <c r="Z1443" s="1" t="s">
        <v>1225</v>
      </c>
      <c r="AA1443" s="1" t="s">
        <v>1226</v>
      </c>
    </row>
    <row r="1444" spans="1:27" hidden="1" x14ac:dyDescent="0.25">
      <c r="A1444" s="1" t="s">
        <v>26</v>
      </c>
      <c r="B1444" s="1" t="s">
        <v>2349</v>
      </c>
      <c r="C1444" s="2">
        <v>42333</v>
      </c>
      <c r="D1444" s="1" t="s">
        <v>59</v>
      </c>
      <c r="E1444" s="7" t="str">
        <f>VLOOKUP(TRIM(D1444)*1,CFOP!A:B,2,FALSE)</f>
        <v>Não</v>
      </c>
      <c r="F1444" s="1" t="s">
        <v>60</v>
      </c>
      <c r="G1444" s="3">
        <v>-16.77</v>
      </c>
      <c r="H1444" s="3">
        <v>0</v>
      </c>
      <c r="I1444" s="3">
        <v>0</v>
      </c>
      <c r="J1444" s="1" t="s">
        <v>31</v>
      </c>
      <c r="K1444" s="3">
        <v>0</v>
      </c>
      <c r="L1444" s="3">
        <v>0</v>
      </c>
      <c r="M1444" s="1" t="s">
        <v>31</v>
      </c>
      <c r="N1444" s="3">
        <v>0</v>
      </c>
      <c r="O1444" s="3">
        <v>0</v>
      </c>
      <c r="P1444" s="1" t="s">
        <v>31</v>
      </c>
      <c r="Q1444" s="3">
        <v>0</v>
      </c>
      <c r="R1444" s="3">
        <v>0</v>
      </c>
      <c r="S1444" s="1" t="s">
        <v>31</v>
      </c>
      <c r="T1444" s="3">
        <v>0</v>
      </c>
      <c r="U1444" s="3">
        <v>0</v>
      </c>
      <c r="V1444" s="1" t="s">
        <v>31</v>
      </c>
      <c r="W1444" s="1" t="s">
        <v>33</v>
      </c>
      <c r="X1444" s="1" t="s">
        <v>90</v>
      </c>
      <c r="Y1444" s="1" t="s">
        <v>91</v>
      </c>
      <c r="Z1444" s="1" t="s">
        <v>1223</v>
      </c>
      <c r="AA1444" s="1" t="s">
        <v>1224</v>
      </c>
    </row>
    <row r="1445" spans="1:27" hidden="1" x14ac:dyDescent="0.25">
      <c r="A1445" s="1" t="s">
        <v>26</v>
      </c>
      <c r="B1445" s="1" t="s">
        <v>2349</v>
      </c>
      <c r="C1445" s="2">
        <v>42333</v>
      </c>
      <c r="D1445" s="1" t="s">
        <v>59</v>
      </c>
      <c r="E1445" s="7" t="str">
        <f>VLOOKUP(TRIM(D1445)*1,CFOP!A:B,2,FALSE)</f>
        <v>Não</v>
      </c>
      <c r="F1445" s="1" t="s">
        <v>60</v>
      </c>
      <c r="G1445" s="3">
        <v>-21.3</v>
      </c>
      <c r="H1445" s="3">
        <v>0</v>
      </c>
      <c r="I1445" s="3">
        <v>0</v>
      </c>
      <c r="J1445" s="1" t="s">
        <v>31</v>
      </c>
      <c r="K1445" s="3">
        <v>0</v>
      </c>
      <c r="L1445" s="3">
        <v>0</v>
      </c>
      <c r="M1445" s="1" t="s">
        <v>31</v>
      </c>
      <c r="N1445" s="3">
        <v>0</v>
      </c>
      <c r="O1445" s="3">
        <v>0</v>
      </c>
      <c r="P1445" s="1" t="s">
        <v>31</v>
      </c>
      <c r="Q1445" s="3">
        <v>0</v>
      </c>
      <c r="R1445" s="3">
        <v>0</v>
      </c>
      <c r="S1445" s="1" t="s">
        <v>31</v>
      </c>
      <c r="T1445" s="3">
        <v>0</v>
      </c>
      <c r="U1445" s="3">
        <v>0</v>
      </c>
      <c r="V1445" s="1" t="s">
        <v>31</v>
      </c>
      <c r="W1445" s="1" t="s">
        <v>33</v>
      </c>
      <c r="X1445" s="1" t="s">
        <v>90</v>
      </c>
      <c r="Y1445" s="1" t="s">
        <v>91</v>
      </c>
      <c r="Z1445" s="1" t="s">
        <v>1221</v>
      </c>
      <c r="AA1445" s="1" t="s">
        <v>1222</v>
      </c>
    </row>
    <row r="1446" spans="1:27" hidden="1" x14ac:dyDescent="0.25">
      <c r="A1446" s="1" t="s">
        <v>26</v>
      </c>
      <c r="B1446" s="1" t="s">
        <v>2349</v>
      </c>
      <c r="C1446" s="2">
        <v>42333</v>
      </c>
      <c r="D1446" s="1" t="s">
        <v>59</v>
      </c>
      <c r="E1446" s="7" t="str">
        <f>VLOOKUP(TRIM(D1446)*1,CFOP!A:B,2,FALSE)</f>
        <v>Não</v>
      </c>
      <c r="F1446" s="1" t="s">
        <v>60</v>
      </c>
      <c r="G1446" s="3">
        <v>-230.52</v>
      </c>
      <c r="H1446" s="3">
        <v>0</v>
      </c>
      <c r="I1446" s="3">
        <v>0</v>
      </c>
      <c r="J1446" s="1" t="s">
        <v>31</v>
      </c>
      <c r="K1446" s="3">
        <v>0</v>
      </c>
      <c r="L1446" s="3">
        <v>0</v>
      </c>
      <c r="M1446" s="1" t="s">
        <v>31</v>
      </c>
      <c r="N1446" s="3">
        <v>0</v>
      </c>
      <c r="O1446" s="3">
        <v>0</v>
      </c>
      <c r="P1446" s="1" t="s">
        <v>31</v>
      </c>
      <c r="Q1446" s="3">
        <v>0</v>
      </c>
      <c r="R1446" s="3">
        <v>0</v>
      </c>
      <c r="S1446" s="1" t="s">
        <v>31</v>
      </c>
      <c r="T1446" s="3">
        <v>0</v>
      </c>
      <c r="U1446" s="3">
        <v>0</v>
      </c>
      <c r="V1446" s="1" t="s">
        <v>31</v>
      </c>
      <c r="W1446" s="1" t="s">
        <v>33</v>
      </c>
      <c r="X1446" s="1" t="s">
        <v>90</v>
      </c>
      <c r="Y1446" s="1" t="s">
        <v>91</v>
      </c>
      <c r="Z1446" s="1" t="s">
        <v>1219</v>
      </c>
      <c r="AA1446" s="1" t="s">
        <v>1220</v>
      </c>
    </row>
    <row r="1447" spans="1:27" hidden="1" x14ac:dyDescent="0.25">
      <c r="A1447" s="1" t="s">
        <v>26</v>
      </c>
      <c r="B1447" s="1" t="s">
        <v>2349</v>
      </c>
      <c r="C1447" s="2">
        <v>42333</v>
      </c>
      <c r="D1447" s="1" t="s">
        <v>59</v>
      </c>
      <c r="E1447" s="7" t="str">
        <f>VLOOKUP(TRIM(D1447)*1,CFOP!A:B,2,FALSE)</f>
        <v>Não</v>
      </c>
      <c r="F1447" s="1" t="s">
        <v>60</v>
      </c>
      <c r="G1447" s="3">
        <v>-42.300000000000004</v>
      </c>
      <c r="H1447" s="3">
        <v>0</v>
      </c>
      <c r="I1447" s="3">
        <v>0</v>
      </c>
      <c r="J1447" s="1" t="s">
        <v>31</v>
      </c>
      <c r="K1447" s="3">
        <v>0</v>
      </c>
      <c r="L1447" s="3">
        <v>0</v>
      </c>
      <c r="M1447" s="1" t="s">
        <v>31</v>
      </c>
      <c r="N1447" s="3">
        <v>0</v>
      </c>
      <c r="O1447" s="3">
        <v>0</v>
      </c>
      <c r="P1447" s="1" t="s">
        <v>31</v>
      </c>
      <c r="Q1447" s="3">
        <v>0</v>
      </c>
      <c r="R1447" s="3">
        <v>0</v>
      </c>
      <c r="S1447" s="1" t="s">
        <v>31</v>
      </c>
      <c r="T1447" s="3">
        <v>0</v>
      </c>
      <c r="U1447" s="3">
        <v>0</v>
      </c>
      <c r="V1447" s="1" t="s">
        <v>31</v>
      </c>
      <c r="W1447" s="1" t="s">
        <v>33</v>
      </c>
      <c r="X1447" s="1" t="s">
        <v>90</v>
      </c>
      <c r="Y1447" s="1" t="s">
        <v>91</v>
      </c>
      <c r="Z1447" s="1" t="s">
        <v>1217</v>
      </c>
      <c r="AA1447" s="1" t="s">
        <v>1218</v>
      </c>
    </row>
    <row r="1448" spans="1:27" hidden="1" x14ac:dyDescent="0.25">
      <c r="A1448" s="1" t="s">
        <v>26</v>
      </c>
      <c r="B1448" s="1" t="s">
        <v>2349</v>
      </c>
      <c r="C1448" s="2">
        <v>42333</v>
      </c>
      <c r="D1448" s="1" t="s">
        <v>59</v>
      </c>
      <c r="E1448" s="7" t="str">
        <f>VLOOKUP(TRIM(D1448)*1,CFOP!A:B,2,FALSE)</f>
        <v>Não</v>
      </c>
      <c r="F1448" s="1" t="s">
        <v>60</v>
      </c>
      <c r="G1448" s="3">
        <v>-25.54</v>
      </c>
      <c r="H1448" s="3">
        <v>0</v>
      </c>
      <c r="I1448" s="3">
        <v>0</v>
      </c>
      <c r="J1448" s="1" t="s">
        <v>31</v>
      </c>
      <c r="K1448" s="3">
        <v>0</v>
      </c>
      <c r="L1448" s="3">
        <v>0</v>
      </c>
      <c r="M1448" s="1" t="s">
        <v>31</v>
      </c>
      <c r="N1448" s="3">
        <v>0</v>
      </c>
      <c r="O1448" s="3">
        <v>0</v>
      </c>
      <c r="P1448" s="1" t="s">
        <v>31</v>
      </c>
      <c r="Q1448" s="3">
        <v>0</v>
      </c>
      <c r="R1448" s="3">
        <v>0</v>
      </c>
      <c r="S1448" s="1" t="s">
        <v>31</v>
      </c>
      <c r="T1448" s="3">
        <v>0</v>
      </c>
      <c r="U1448" s="3">
        <v>0</v>
      </c>
      <c r="V1448" s="1" t="s">
        <v>31</v>
      </c>
      <c r="W1448" s="1" t="s">
        <v>33</v>
      </c>
      <c r="X1448" s="1" t="s">
        <v>90</v>
      </c>
      <c r="Y1448" s="1" t="s">
        <v>91</v>
      </c>
      <c r="Z1448" s="1" t="s">
        <v>1215</v>
      </c>
      <c r="AA1448" s="1" t="s">
        <v>1216</v>
      </c>
    </row>
    <row r="1449" spans="1:27" hidden="1" x14ac:dyDescent="0.25">
      <c r="A1449" s="1" t="s">
        <v>26</v>
      </c>
      <c r="B1449" s="1" t="s">
        <v>2349</v>
      </c>
      <c r="C1449" s="2">
        <v>42333</v>
      </c>
      <c r="D1449" s="1" t="s">
        <v>59</v>
      </c>
      <c r="E1449" s="7" t="str">
        <f>VLOOKUP(TRIM(D1449)*1,CFOP!A:B,2,FALSE)</f>
        <v>Não</v>
      </c>
      <c r="F1449" s="1" t="s">
        <v>60</v>
      </c>
      <c r="G1449" s="3">
        <v>-31.94</v>
      </c>
      <c r="H1449" s="3">
        <v>0</v>
      </c>
      <c r="I1449" s="3">
        <v>0</v>
      </c>
      <c r="J1449" s="1" t="s">
        <v>31</v>
      </c>
      <c r="K1449" s="3">
        <v>0</v>
      </c>
      <c r="L1449" s="3">
        <v>0</v>
      </c>
      <c r="M1449" s="1" t="s">
        <v>31</v>
      </c>
      <c r="N1449" s="3">
        <v>0</v>
      </c>
      <c r="O1449" s="3">
        <v>0</v>
      </c>
      <c r="P1449" s="1" t="s">
        <v>31</v>
      </c>
      <c r="Q1449" s="3">
        <v>0</v>
      </c>
      <c r="R1449" s="3">
        <v>0</v>
      </c>
      <c r="S1449" s="1" t="s">
        <v>31</v>
      </c>
      <c r="T1449" s="3">
        <v>0</v>
      </c>
      <c r="U1449" s="3">
        <v>0</v>
      </c>
      <c r="V1449" s="1" t="s">
        <v>31</v>
      </c>
      <c r="W1449" s="1" t="s">
        <v>33</v>
      </c>
      <c r="X1449" s="1" t="s">
        <v>90</v>
      </c>
      <c r="Y1449" s="1" t="s">
        <v>91</v>
      </c>
      <c r="Z1449" s="1" t="s">
        <v>1213</v>
      </c>
      <c r="AA1449" s="1" t="s">
        <v>1214</v>
      </c>
    </row>
    <row r="1450" spans="1:27" hidden="1" x14ac:dyDescent="0.25">
      <c r="A1450" s="1" t="s">
        <v>26</v>
      </c>
      <c r="B1450" s="1" t="s">
        <v>2349</v>
      </c>
      <c r="C1450" s="2">
        <v>42333</v>
      </c>
      <c r="D1450" s="1" t="s">
        <v>59</v>
      </c>
      <c r="E1450" s="7" t="str">
        <f>VLOOKUP(TRIM(D1450)*1,CFOP!A:B,2,FALSE)</f>
        <v>Não</v>
      </c>
      <c r="F1450" s="1" t="s">
        <v>60</v>
      </c>
      <c r="G1450" s="3">
        <v>-18.52</v>
      </c>
      <c r="H1450" s="3">
        <v>0</v>
      </c>
      <c r="I1450" s="3">
        <v>0</v>
      </c>
      <c r="J1450" s="1" t="s">
        <v>31</v>
      </c>
      <c r="K1450" s="3">
        <v>0</v>
      </c>
      <c r="L1450" s="3">
        <v>0</v>
      </c>
      <c r="M1450" s="1" t="s">
        <v>31</v>
      </c>
      <c r="N1450" s="3">
        <v>0</v>
      </c>
      <c r="O1450" s="3">
        <v>0</v>
      </c>
      <c r="P1450" s="1" t="s">
        <v>31</v>
      </c>
      <c r="Q1450" s="3">
        <v>0</v>
      </c>
      <c r="R1450" s="3">
        <v>0</v>
      </c>
      <c r="S1450" s="1" t="s">
        <v>31</v>
      </c>
      <c r="T1450" s="3">
        <v>0</v>
      </c>
      <c r="U1450" s="3">
        <v>0</v>
      </c>
      <c r="V1450" s="1" t="s">
        <v>31</v>
      </c>
      <c r="W1450" s="1" t="s">
        <v>33</v>
      </c>
      <c r="X1450" s="1" t="s">
        <v>90</v>
      </c>
      <c r="Y1450" s="1" t="s">
        <v>91</v>
      </c>
      <c r="Z1450" s="1" t="s">
        <v>1211</v>
      </c>
      <c r="AA1450" s="1" t="s">
        <v>1212</v>
      </c>
    </row>
    <row r="1451" spans="1:27" hidden="1" x14ac:dyDescent="0.25">
      <c r="A1451" s="1" t="s">
        <v>26</v>
      </c>
      <c r="B1451" s="1" t="s">
        <v>2349</v>
      </c>
      <c r="C1451" s="2">
        <v>42333</v>
      </c>
      <c r="D1451" s="1" t="s">
        <v>59</v>
      </c>
      <c r="E1451" s="7" t="str">
        <f>VLOOKUP(TRIM(D1451)*1,CFOP!A:B,2,FALSE)</f>
        <v>Não</v>
      </c>
      <c r="F1451" s="1" t="s">
        <v>60</v>
      </c>
      <c r="G1451" s="3">
        <v>-84.850000000000009</v>
      </c>
      <c r="H1451" s="3">
        <v>0</v>
      </c>
      <c r="I1451" s="3">
        <v>0</v>
      </c>
      <c r="J1451" s="1" t="s">
        <v>31</v>
      </c>
      <c r="K1451" s="3">
        <v>0</v>
      </c>
      <c r="L1451" s="3">
        <v>0</v>
      </c>
      <c r="M1451" s="1" t="s">
        <v>31</v>
      </c>
      <c r="N1451" s="3">
        <v>0</v>
      </c>
      <c r="O1451" s="3">
        <v>0</v>
      </c>
      <c r="P1451" s="1" t="s">
        <v>31</v>
      </c>
      <c r="Q1451" s="3">
        <v>0</v>
      </c>
      <c r="R1451" s="3">
        <v>0</v>
      </c>
      <c r="S1451" s="1" t="s">
        <v>31</v>
      </c>
      <c r="T1451" s="3">
        <v>0</v>
      </c>
      <c r="U1451" s="3">
        <v>0</v>
      </c>
      <c r="V1451" s="1" t="s">
        <v>31</v>
      </c>
      <c r="W1451" s="1" t="s">
        <v>33</v>
      </c>
      <c r="X1451" s="1" t="s">
        <v>90</v>
      </c>
      <c r="Y1451" s="1" t="s">
        <v>91</v>
      </c>
      <c r="Z1451" s="1" t="s">
        <v>1209</v>
      </c>
      <c r="AA1451" s="1" t="s">
        <v>1210</v>
      </c>
    </row>
    <row r="1452" spans="1:27" hidden="1" x14ac:dyDescent="0.25">
      <c r="A1452" s="1" t="s">
        <v>26</v>
      </c>
      <c r="B1452" s="1" t="s">
        <v>2349</v>
      </c>
      <c r="C1452" s="2">
        <v>42333</v>
      </c>
      <c r="D1452" s="1" t="s">
        <v>59</v>
      </c>
      <c r="E1452" s="7" t="str">
        <f>VLOOKUP(TRIM(D1452)*1,CFOP!A:B,2,FALSE)</f>
        <v>Não</v>
      </c>
      <c r="F1452" s="1" t="s">
        <v>60</v>
      </c>
      <c r="G1452" s="3">
        <v>-176.23</v>
      </c>
      <c r="H1452" s="3">
        <v>0</v>
      </c>
      <c r="I1452" s="3">
        <v>0</v>
      </c>
      <c r="J1452" s="1" t="s">
        <v>31</v>
      </c>
      <c r="K1452" s="3">
        <v>0</v>
      </c>
      <c r="L1452" s="3">
        <v>0</v>
      </c>
      <c r="M1452" s="1" t="s">
        <v>31</v>
      </c>
      <c r="N1452" s="3">
        <v>0</v>
      </c>
      <c r="O1452" s="3">
        <v>0</v>
      </c>
      <c r="P1452" s="1" t="s">
        <v>31</v>
      </c>
      <c r="Q1452" s="3">
        <v>0</v>
      </c>
      <c r="R1452" s="3">
        <v>0</v>
      </c>
      <c r="S1452" s="1" t="s">
        <v>31</v>
      </c>
      <c r="T1452" s="3">
        <v>0</v>
      </c>
      <c r="U1452" s="3">
        <v>0</v>
      </c>
      <c r="V1452" s="1" t="s">
        <v>31</v>
      </c>
      <c r="W1452" s="1" t="s">
        <v>33</v>
      </c>
      <c r="X1452" s="1" t="s">
        <v>90</v>
      </c>
      <c r="Y1452" s="1" t="s">
        <v>91</v>
      </c>
      <c r="Z1452" s="1" t="s">
        <v>1207</v>
      </c>
      <c r="AA1452" s="1" t="s">
        <v>1208</v>
      </c>
    </row>
    <row r="1453" spans="1:27" hidden="1" x14ac:dyDescent="0.25">
      <c r="A1453" s="1" t="s">
        <v>26</v>
      </c>
      <c r="B1453" s="1" t="s">
        <v>2349</v>
      </c>
      <c r="C1453" s="2">
        <v>42333</v>
      </c>
      <c r="D1453" s="1" t="s">
        <v>59</v>
      </c>
      <c r="E1453" s="7" t="str">
        <f>VLOOKUP(TRIM(D1453)*1,CFOP!A:B,2,FALSE)</f>
        <v>Não</v>
      </c>
      <c r="F1453" s="1" t="s">
        <v>60</v>
      </c>
      <c r="G1453" s="3">
        <v>-39.89</v>
      </c>
      <c r="H1453" s="3">
        <v>0</v>
      </c>
      <c r="I1453" s="3">
        <v>0</v>
      </c>
      <c r="J1453" s="1" t="s">
        <v>31</v>
      </c>
      <c r="K1453" s="3">
        <v>0</v>
      </c>
      <c r="L1453" s="3">
        <v>0</v>
      </c>
      <c r="M1453" s="1" t="s">
        <v>31</v>
      </c>
      <c r="N1453" s="3">
        <v>0</v>
      </c>
      <c r="O1453" s="3">
        <v>0</v>
      </c>
      <c r="P1453" s="1" t="s">
        <v>31</v>
      </c>
      <c r="Q1453" s="3">
        <v>0</v>
      </c>
      <c r="R1453" s="3">
        <v>0</v>
      </c>
      <c r="S1453" s="1" t="s">
        <v>31</v>
      </c>
      <c r="T1453" s="3">
        <v>0</v>
      </c>
      <c r="U1453" s="3">
        <v>0</v>
      </c>
      <c r="V1453" s="1" t="s">
        <v>31</v>
      </c>
      <c r="W1453" s="1" t="s">
        <v>33</v>
      </c>
      <c r="X1453" s="1" t="s">
        <v>90</v>
      </c>
      <c r="Y1453" s="1" t="s">
        <v>91</v>
      </c>
      <c r="Z1453" s="1" t="s">
        <v>1194</v>
      </c>
      <c r="AA1453" s="1" t="s">
        <v>139</v>
      </c>
    </row>
    <row r="1454" spans="1:27" hidden="1" x14ac:dyDescent="0.25">
      <c r="A1454" s="1" t="s">
        <v>26</v>
      </c>
      <c r="B1454" s="1" t="s">
        <v>2350</v>
      </c>
      <c r="C1454" s="2">
        <v>42333</v>
      </c>
      <c r="D1454" s="1" t="s">
        <v>59</v>
      </c>
      <c r="E1454" s="7" t="str">
        <f>VLOOKUP(TRIM(D1454)*1,CFOP!A:B,2,FALSE)</f>
        <v>Não</v>
      </c>
      <c r="F1454" s="1" t="s">
        <v>60</v>
      </c>
      <c r="G1454" s="3">
        <v>-891.02</v>
      </c>
      <c r="H1454" s="3">
        <v>0</v>
      </c>
      <c r="I1454" s="3">
        <v>0</v>
      </c>
      <c r="J1454" s="1" t="s">
        <v>31</v>
      </c>
      <c r="K1454" s="3">
        <v>0</v>
      </c>
      <c r="L1454" s="3">
        <v>0</v>
      </c>
      <c r="M1454" s="1" t="s">
        <v>31</v>
      </c>
      <c r="N1454" s="3">
        <v>0</v>
      </c>
      <c r="O1454" s="3">
        <v>0</v>
      </c>
      <c r="P1454" s="1" t="s">
        <v>31</v>
      </c>
      <c r="Q1454" s="3">
        <v>0</v>
      </c>
      <c r="R1454" s="3">
        <v>0</v>
      </c>
      <c r="S1454" s="1" t="s">
        <v>31</v>
      </c>
      <c r="T1454" s="3">
        <v>0</v>
      </c>
      <c r="U1454" s="3">
        <v>0</v>
      </c>
      <c r="V1454" s="1" t="s">
        <v>31</v>
      </c>
      <c r="W1454" s="1" t="s">
        <v>33</v>
      </c>
      <c r="X1454" s="1" t="s">
        <v>63</v>
      </c>
      <c r="Y1454" s="1" t="s">
        <v>44</v>
      </c>
      <c r="Z1454" s="1" t="s">
        <v>1720</v>
      </c>
      <c r="AA1454" s="1" t="s">
        <v>1721</v>
      </c>
    </row>
    <row r="1455" spans="1:27" hidden="1" x14ac:dyDescent="0.25">
      <c r="A1455" s="1" t="s">
        <v>26</v>
      </c>
      <c r="B1455" s="1" t="s">
        <v>2350</v>
      </c>
      <c r="C1455" s="2">
        <v>42333</v>
      </c>
      <c r="D1455" s="1" t="s">
        <v>59</v>
      </c>
      <c r="E1455" s="7" t="str">
        <f>VLOOKUP(TRIM(D1455)*1,CFOP!A:B,2,FALSE)</f>
        <v>Não</v>
      </c>
      <c r="F1455" s="1" t="s">
        <v>60</v>
      </c>
      <c r="G1455" s="3">
        <v>-79.77</v>
      </c>
      <c r="H1455" s="3">
        <v>0</v>
      </c>
      <c r="I1455" s="3">
        <v>0</v>
      </c>
      <c r="J1455" s="1" t="s">
        <v>31</v>
      </c>
      <c r="K1455" s="3">
        <v>0</v>
      </c>
      <c r="L1455" s="3">
        <v>0</v>
      </c>
      <c r="M1455" s="1" t="s">
        <v>31</v>
      </c>
      <c r="N1455" s="3">
        <v>0</v>
      </c>
      <c r="O1455" s="3">
        <v>0</v>
      </c>
      <c r="P1455" s="1" t="s">
        <v>31</v>
      </c>
      <c r="Q1455" s="3">
        <v>0</v>
      </c>
      <c r="R1455" s="3">
        <v>0</v>
      </c>
      <c r="S1455" s="1" t="s">
        <v>31</v>
      </c>
      <c r="T1455" s="3">
        <v>0</v>
      </c>
      <c r="U1455" s="3">
        <v>0</v>
      </c>
      <c r="V1455" s="1" t="s">
        <v>31</v>
      </c>
      <c r="W1455" s="1" t="s">
        <v>33</v>
      </c>
      <c r="X1455" s="1" t="s">
        <v>63</v>
      </c>
      <c r="Y1455" s="1" t="s">
        <v>44</v>
      </c>
      <c r="Z1455" s="1" t="s">
        <v>1718</v>
      </c>
      <c r="AA1455" s="1" t="s">
        <v>1719</v>
      </c>
    </row>
    <row r="1456" spans="1:27" hidden="1" x14ac:dyDescent="0.25">
      <c r="A1456" s="1" t="s">
        <v>26</v>
      </c>
      <c r="B1456" s="1" t="s">
        <v>2350</v>
      </c>
      <c r="C1456" s="2">
        <v>42333</v>
      </c>
      <c r="D1456" s="1" t="s">
        <v>59</v>
      </c>
      <c r="E1456" s="7" t="str">
        <f>VLOOKUP(TRIM(D1456)*1,CFOP!A:B,2,FALSE)</f>
        <v>Não</v>
      </c>
      <c r="F1456" s="1" t="s">
        <v>60</v>
      </c>
      <c r="G1456" s="3">
        <v>-240.73000000000002</v>
      </c>
      <c r="H1456" s="3">
        <v>0</v>
      </c>
      <c r="I1456" s="3">
        <v>0</v>
      </c>
      <c r="J1456" s="1" t="s">
        <v>31</v>
      </c>
      <c r="K1456" s="3">
        <v>0</v>
      </c>
      <c r="L1456" s="3">
        <v>0</v>
      </c>
      <c r="M1456" s="1" t="s">
        <v>31</v>
      </c>
      <c r="N1456" s="3">
        <v>0</v>
      </c>
      <c r="O1456" s="3">
        <v>0</v>
      </c>
      <c r="P1456" s="1" t="s">
        <v>31</v>
      </c>
      <c r="Q1456" s="3">
        <v>0</v>
      </c>
      <c r="R1456" s="3">
        <v>0</v>
      </c>
      <c r="S1456" s="1" t="s">
        <v>31</v>
      </c>
      <c r="T1456" s="3">
        <v>0</v>
      </c>
      <c r="U1456" s="3">
        <v>0</v>
      </c>
      <c r="V1456" s="1" t="s">
        <v>31</v>
      </c>
      <c r="W1456" s="1" t="s">
        <v>33</v>
      </c>
      <c r="X1456" s="1" t="s">
        <v>63</v>
      </c>
      <c r="Y1456" s="1" t="s">
        <v>44</v>
      </c>
      <c r="Z1456" s="1" t="s">
        <v>1716</v>
      </c>
      <c r="AA1456" s="1" t="s">
        <v>1717</v>
      </c>
    </row>
    <row r="1457" spans="1:27" hidden="1" x14ac:dyDescent="0.25">
      <c r="A1457" s="1" t="s">
        <v>26</v>
      </c>
      <c r="B1457" s="1" t="s">
        <v>2350</v>
      </c>
      <c r="C1457" s="2">
        <v>42333</v>
      </c>
      <c r="D1457" s="1" t="s">
        <v>59</v>
      </c>
      <c r="E1457" s="7" t="str">
        <f>VLOOKUP(TRIM(D1457)*1,CFOP!A:B,2,FALSE)</f>
        <v>Não</v>
      </c>
      <c r="F1457" s="1" t="s">
        <v>60</v>
      </c>
      <c r="G1457" s="3">
        <v>-54.33</v>
      </c>
      <c r="H1457" s="3">
        <v>0</v>
      </c>
      <c r="I1457" s="3">
        <v>0</v>
      </c>
      <c r="J1457" s="1" t="s">
        <v>31</v>
      </c>
      <c r="K1457" s="3">
        <v>0</v>
      </c>
      <c r="L1457" s="3">
        <v>0</v>
      </c>
      <c r="M1457" s="1" t="s">
        <v>31</v>
      </c>
      <c r="N1457" s="3">
        <v>0</v>
      </c>
      <c r="O1457" s="3">
        <v>0</v>
      </c>
      <c r="P1457" s="1" t="s">
        <v>31</v>
      </c>
      <c r="Q1457" s="3">
        <v>0</v>
      </c>
      <c r="R1457" s="3">
        <v>0</v>
      </c>
      <c r="S1457" s="1" t="s">
        <v>31</v>
      </c>
      <c r="T1457" s="3">
        <v>0</v>
      </c>
      <c r="U1457" s="3">
        <v>0</v>
      </c>
      <c r="V1457" s="1" t="s">
        <v>31</v>
      </c>
      <c r="W1457" s="1" t="s">
        <v>33</v>
      </c>
      <c r="X1457" s="1" t="s">
        <v>63</v>
      </c>
      <c r="Y1457" s="1" t="s">
        <v>44</v>
      </c>
      <c r="Z1457" s="1" t="s">
        <v>85</v>
      </c>
      <c r="AA1457" s="1" t="s">
        <v>86</v>
      </c>
    </row>
    <row r="1458" spans="1:27" hidden="1" x14ac:dyDescent="0.25">
      <c r="A1458" s="1" t="s">
        <v>26</v>
      </c>
      <c r="B1458" s="1" t="s">
        <v>2350</v>
      </c>
      <c r="C1458" s="2">
        <v>42333</v>
      </c>
      <c r="D1458" s="1" t="s">
        <v>59</v>
      </c>
      <c r="E1458" s="7" t="str">
        <f>VLOOKUP(TRIM(D1458)*1,CFOP!A:B,2,FALSE)</f>
        <v>Não</v>
      </c>
      <c r="F1458" s="1" t="s">
        <v>60</v>
      </c>
      <c r="G1458" s="3">
        <v>-111.05</v>
      </c>
      <c r="H1458" s="3">
        <v>0</v>
      </c>
      <c r="I1458" s="3">
        <v>0</v>
      </c>
      <c r="J1458" s="1" t="s">
        <v>31</v>
      </c>
      <c r="K1458" s="3">
        <v>0</v>
      </c>
      <c r="L1458" s="3">
        <v>0</v>
      </c>
      <c r="M1458" s="1" t="s">
        <v>31</v>
      </c>
      <c r="N1458" s="3">
        <v>0</v>
      </c>
      <c r="O1458" s="3">
        <v>0</v>
      </c>
      <c r="P1458" s="1" t="s">
        <v>31</v>
      </c>
      <c r="Q1458" s="3">
        <v>0</v>
      </c>
      <c r="R1458" s="3">
        <v>0</v>
      </c>
      <c r="S1458" s="1" t="s">
        <v>31</v>
      </c>
      <c r="T1458" s="3">
        <v>0</v>
      </c>
      <c r="U1458" s="3">
        <v>0</v>
      </c>
      <c r="V1458" s="1" t="s">
        <v>31</v>
      </c>
      <c r="W1458" s="1" t="s">
        <v>33</v>
      </c>
      <c r="X1458" s="1" t="s">
        <v>63</v>
      </c>
      <c r="Y1458" s="1" t="s">
        <v>70</v>
      </c>
      <c r="Z1458" s="1" t="s">
        <v>1714</v>
      </c>
      <c r="AA1458" s="1" t="s">
        <v>1715</v>
      </c>
    </row>
    <row r="1459" spans="1:27" hidden="1" x14ac:dyDescent="0.25">
      <c r="A1459" s="1" t="s">
        <v>26</v>
      </c>
      <c r="B1459" s="1" t="s">
        <v>2350</v>
      </c>
      <c r="C1459" s="2">
        <v>42333</v>
      </c>
      <c r="D1459" s="1" t="s">
        <v>59</v>
      </c>
      <c r="E1459" s="7" t="str">
        <f>VLOOKUP(TRIM(D1459)*1,CFOP!A:B,2,FALSE)</f>
        <v>Não</v>
      </c>
      <c r="F1459" s="1" t="s">
        <v>60</v>
      </c>
      <c r="G1459" s="3">
        <v>-257.92</v>
      </c>
      <c r="H1459" s="3">
        <v>0</v>
      </c>
      <c r="I1459" s="3">
        <v>0</v>
      </c>
      <c r="J1459" s="1" t="s">
        <v>31</v>
      </c>
      <c r="K1459" s="3">
        <v>0</v>
      </c>
      <c r="L1459" s="3">
        <v>0</v>
      </c>
      <c r="M1459" s="1" t="s">
        <v>31</v>
      </c>
      <c r="N1459" s="3">
        <v>0</v>
      </c>
      <c r="O1459" s="3">
        <v>0</v>
      </c>
      <c r="P1459" s="1" t="s">
        <v>31</v>
      </c>
      <c r="Q1459" s="3">
        <v>0</v>
      </c>
      <c r="R1459" s="3">
        <v>0</v>
      </c>
      <c r="S1459" s="1" t="s">
        <v>31</v>
      </c>
      <c r="T1459" s="3">
        <v>0</v>
      </c>
      <c r="U1459" s="3">
        <v>0</v>
      </c>
      <c r="V1459" s="1" t="s">
        <v>31</v>
      </c>
      <c r="W1459" s="1" t="s">
        <v>33</v>
      </c>
      <c r="X1459" s="1" t="s">
        <v>63</v>
      </c>
      <c r="Y1459" s="1" t="s">
        <v>44</v>
      </c>
      <c r="Z1459" s="1" t="s">
        <v>87</v>
      </c>
      <c r="AA1459" s="1" t="s">
        <v>88</v>
      </c>
    </row>
    <row r="1460" spans="1:27" hidden="1" x14ac:dyDescent="0.25">
      <c r="A1460" s="1" t="s">
        <v>26</v>
      </c>
      <c r="B1460" s="1" t="s">
        <v>2350</v>
      </c>
      <c r="C1460" s="2">
        <v>42333</v>
      </c>
      <c r="D1460" s="1" t="s">
        <v>59</v>
      </c>
      <c r="E1460" s="7" t="str">
        <f>VLOOKUP(TRIM(D1460)*1,CFOP!A:B,2,FALSE)</f>
        <v>Não</v>
      </c>
      <c r="F1460" s="1" t="s">
        <v>60</v>
      </c>
      <c r="G1460" s="3">
        <v>-40.550000000000004</v>
      </c>
      <c r="H1460" s="3">
        <v>0</v>
      </c>
      <c r="I1460" s="3">
        <v>0</v>
      </c>
      <c r="J1460" s="1" t="s">
        <v>31</v>
      </c>
      <c r="K1460" s="3">
        <v>0</v>
      </c>
      <c r="L1460" s="3">
        <v>0</v>
      </c>
      <c r="M1460" s="1" t="s">
        <v>31</v>
      </c>
      <c r="N1460" s="3">
        <v>0</v>
      </c>
      <c r="O1460" s="3">
        <v>0</v>
      </c>
      <c r="P1460" s="1" t="s">
        <v>31</v>
      </c>
      <c r="Q1460" s="3">
        <v>0</v>
      </c>
      <c r="R1460" s="3">
        <v>0</v>
      </c>
      <c r="S1460" s="1" t="s">
        <v>31</v>
      </c>
      <c r="T1460" s="3">
        <v>0</v>
      </c>
      <c r="U1460" s="3">
        <v>0</v>
      </c>
      <c r="V1460" s="1" t="s">
        <v>31</v>
      </c>
      <c r="W1460" s="1" t="s">
        <v>33</v>
      </c>
      <c r="X1460" s="1" t="s">
        <v>63</v>
      </c>
      <c r="Y1460" s="1" t="s">
        <v>70</v>
      </c>
      <c r="Z1460" s="1" t="s">
        <v>1714</v>
      </c>
      <c r="AA1460" s="1" t="s">
        <v>1715</v>
      </c>
    </row>
    <row r="1461" spans="1:27" hidden="1" x14ac:dyDescent="0.25">
      <c r="A1461" s="1" t="s">
        <v>26</v>
      </c>
      <c r="B1461" s="1" t="s">
        <v>2350</v>
      </c>
      <c r="C1461" s="2">
        <v>42333</v>
      </c>
      <c r="D1461" s="1" t="s">
        <v>59</v>
      </c>
      <c r="E1461" s="7" t="str">
        <f>VLOOKUP(TRIM(D1461)*1,CFOP!A:B,2,FALSE)</f>
        <v>Não</v>
      </c>
      <c r="F1461" s="1" t="s">
        <v>60</v>
      </c>
      <c r="G1461" s="3">
        <v>-217.42000000000002</v>
      </c>
      <c r="H1461" s="3">
        <v>0</v>
      </c>
      <c r="I1461" s="3">
        <v>0</v>
      </c>
      <c r="J1461" s="1" t="s">
        <v>31</v>
      </c>
      <c r="K1461" s="3">
        <v>0</v>
      </c>
      <c r="L1461" s="3">
        <v>0</v>
      </c>
      <c r="M1461" s="1" t="s">
        <v>31</v>
      </c>
      <c r="N1461" s="3">
        <v>0</v>
      </c>
      <c r="O1461" s="3">
        <v>0</v>
      </c>
      <c r="P1461" s="1" t="s">
        <v>31</v>
      </c>
      <c r="Q1461" s="3">
        <v>0</v>
      </c>
      <c r="R1461" s="3">
        <v>0</v>
      </c>
      <c r="S1461" s="1" t="s">
        <v>31</v>
      </c>
      <c r="T1461" s="3">
        <v>0</v>
      </c>
      <c r="U1461" s="3">
        <v>0</v>
      </c>
      <c r="V1461" s="1" t="s">
        <v>31</v>
      </c>
      <c r="W1461" s="1" t="s">
        <v>33</v>
      </c>
      <c r="X1461" s="1" t="s">
        <v>63</v>
      </c>
      <c r="Y1461" s="1" t="s">
        <v>44</v>
      </c>
      <c r="Z1461" s="1" t="s">
        <v>87</v>
      </c>
      <c r="AA1461" s="1" t="s">
        <v>88</v>
      </c>
    </row>
    <row r="1462" spans="1:27" hidden="1" x14ac:dyDescent="0.25">
      <c r="A1462" s="1" t="s">
        <v>26</v>
      </c>
      <c r="B1462" s="1" t="s">
        <v>2350</v>
      </c>
      <c r="C1462" s="2">
        <v>42333</v>
      </c>
      <c r="D1462" s="1" t="s">
        <v>59</v>
      </c>
      <c r="E1462" s="7" t="str">
        <f>VLOOKUP(TRIM(D1462)*1,CFOP!A:B,2,FALSE)</f>
        <v>Não</v>
      </c>
      <c r="F1462" s="1" t="s">
        <v>60</v>
      </c>
      <c r="G1462" s="3">
        <v>-50.22</v>
      </c>
      <c r="H1462" s="3">
        <v>0</v>
      </c>
      <c r="I1462" s="3">
        <v>0</v>
      </c>
      <c r="J1462" s="1" t="s">
        <v>31</v>
      </c>
      <c r="K1462" s="3">
        <v>0</v>
      </c>
      <c r="L1462" s="3">
        <v>0</v>
      </c>
      <c r="M1462" s="1" t="s">
        <v>31</v>
      </c>
      <c r="N1462" s="3">
        <v>0</v>
      </c>
      <c r="O1462" s="3">
        <v>0</v>
      </c>
      <c r="P1462" s="1" t="s">
        <v>31</v>
      </c>
      <c r="Q1462" s="3">
        <v>0</v>
      </c>
      <c r="R1462" s="3">
        <v>0</v>
      </c>
      <c r="S1462" s="1" t="s">
        <v>31</v>
      </c>
      <c r="T1462" s="3">
        <v>0</v>
      </c>
      <c r="U1462" s="3">
        <v>0</v>
      </c>
      <c r="V1462" s="1" t="s">
        <v>31</v>
      </c>
      <c r="W1462" s="1" t="s">
        <v>33</v>
      </c>
      <c r="X1462" s="1" t="s">
        <v>63</v>
      </c>
      <c r="Y1462" s="1" t="s">
        <v>44</v>
      </c>
      <c r="Z1462" s="1" t="s">
        <v>85</v>
      </c>
      <c r="AA1462" s="1" t="s">
        <v>86</v>
      </c>
    </row>
    <row r="1463" spans="1:27" hidden="1" x14ac:dyDescent="0.25">
      <c r="A1463" s="1" t="s">
        <v>26</v>
      </c>
      <c r="B1463" s="1" t="s">
        <v>2351</v>
      </c>
      <c r="C1463" s="2">
        <v>42333</v>
      </c>
      <c r="D1463" s="1" t="s">
        <v>59</v>
      </c>
      <c r="E1463" s="7" t="str">
        <f>VLOOKUP(TRIM(D1463)*1,CFOP!A:B,2,FALSE)</f>
        <v>Não</v>
      </c>
      <c r="F1463" s="1" t="s">
        <v>60</v>
      </c>
      <c r="G1463" s="3">
        <v>-23.59</v>
      </c>
      <c r="H1463" s="3">
        <v>0</v>
      </c>
      <c r="I1463" s="3">
        <v>0</v>
      </c>
      <c r="J1463" s="1" t="s">
        <v>31</v>
      </c>
      <c r="K1463" s="3">
        <v>0</v>
      </c>
      <c r="L1463" s="3">
        <v>0</v>
      </c>
      <c r="M1463" s="1" t="s">
        <v>31</v>
      </c>
      <c r="N1463" s="3">
        <v>0</v>
      </c>
      <c r="O1463" s="3">
        <v>0</v>
      </c>
      <c r="P1463" s="1" t="s">
        <v>31</v>
      </c>
      <c r="Q1463" s="3">
        <v>0</v>
      </c>
      <c r="R1463" s="3">
        <v>0</v>
      </c>
      <c r="S1463" s="1" t="s">
        <v>31</v>
      </c>
      <c r="T1463" s="3">
        <v>0</v>
      </c>
      <c r="U1463" s="3">
        <v>0</v>
      </c>
      <c r="V1463" s="1" t="s">
        <v>31</v>
      </c>
      <c r="W1463" s="1" t="s">
        <v>33</v>
      </c>
      <c r="X1463" s="1" t="s">
        <v>90</v>
      </c>
      <c r="Y1463" s="1" t="s">
        <v>91</v>
      </c>
      <c r="Z1463" s="1" t="s">
        <v>1749</v>
      </c>
      <c r="AA1463" s="1" t="s">
        <v>1750</v>
      </c>
    </row>
    <row r="1464" spans="1:27" hidden="1" x14ac:dyDescent="0.25">
      <c r="A1464" s="1" t="s">
        <v>26</v>
      </c>
      <c r="B1464" s="1" t="s">
        <v>2351</v>
      </c>
      <c r="C1464" s="2">
        <v>42333</v>
      </c>
      <c r="D1464" s="1" t="s">
        <v>59</v>
      </c>
      <c r="E1464" s="7" t="str">
        <f>VLOOKUP(TRIM(D1464)*1,CFOP!A:B,2,FALSE)</f>
        <v>Não</v>
      </c>
      <c r="F1464" s="1" t="s">
        <v>60</v>
      </c>
      <c r="G1464" s="3">
        <v>-86.97</v>
      </c>
      <c r="H1464" s="3">
        <v>0</v>
      </c>
      <c r="I1464" s="3">
        <v>0</v>
      </c>
      <c r="J1464" s="1" t="s">
        <v>31</v>
      </c>
      <c r="K1464" s="3">
        <v>0</v>
      </c>
      <c r="L1464" s="3">
        <v>0</v>
      </c>
      <c r="M1464" s="1" t="s">
        <v>31</v>
      </c>
      <c r="N1464" s="3">
        <v>0</v>
      </c>
      <c r="O1464" s="3">
        <v>0</v>
      </c>
      <c r="P1464" s="1" t="s">
        <v>31</v>
      </c>
      <c r="Q1464" s="3">
        <v>0</v>
      </c>
      <c r="R1464" s="3">
        <v>0</v>
      </c>
      <c r="S1464" s="1" t="s">
        <v>31</v>
      </c>
      <c r="T1464" s="3">
        <v>0</v>
      </c>
      <c r="U1464" s="3">
        <v>0</v>
      </c>
      <c r="V1464" s="1" t="s">
        <v>31</v>
      </c>
      <c r="W1464" s="1" t="s">
        <v>33</v>
      </c>
      <c r="X1464" s="1" t="s">
        <v>90</v>
      </c>
      <c r="Y1464" s="1" t="s">
        <v>91</v>
      </c>
      <c r="Z1464" s="1" t="s">
        <v>112</v>
      </c>
      <c r="AA1464" s="1" t="s">
        <v>113</v>
      </c>
    </row>
    <row r="1465" spans="1:27" hidden="1" x14ac:dyDescent="0.25">
      <c r="A1465" s="1" t="s">
        <v>26</v>
      </c>
      <c r="B1465" s="1" t="s">
        <v>2351</v>
      </c>
      <c r="C1465" s="2">
        <v>42333</v>
      </c>
      <c r="D1465" s="1" t="s">
        <v>59</v>
      </c>
      <c r="E1465" s="7" t="str">
        <f>VLOOKUP(TRIM(D1465)*1,CFOP!A:B,2,FALSE)</f>
        <v>Não</v>
      </c>
      <c r="F1465" s="1" t="s">
        <v>60</v>
      </c>
      <c r="G1465" s="3">
        <v>-74.08</v>
      </c>
      <c r="H1465" s="3">
        <v>0</v>
      </c>
      <c r="I1465" s="3">
        <v>0</v>
      </c>
      <c r="J1465" s="1" t="s">
        <v>31</v>
      </c>
      <c r="K1465" s="3">
        <v>0</v>
      </c>
      <c r="L1465" s="3">
        <v>0</v>
      </c>
      <c r="M1465" s="1" t="s">
        <v>31</v>
      </c>
      <c r="N1465" s="3">
        <v>0</v>
      </c>
      <c r="O1465" s="3">
        <v>0</v>
      </c>
      <c r="P1465" s="1" t="s">
        <v>31</v>
      </c>
      <c r="Q1465" s="3">
        <v>0</v>
      </c>
      <c r="R1465" s="3">
        <v>0</v>
      </c>
      <c r="S1465" s="1" t="s">
        <v>31</v>
      </c>
      <c r="T1465" s="3">
        <v>0</v>
      </c>
      <c r="U1465" s="3">
        <v>0</v>
      </c>
      <c r="V1465" s="1" t="s">
        <v>31</v>
      </c>
      <c r="W1465" s="1" t="s">
        <v>33</v>
      </c>
      <c r="X1465" s="1" t="s">
        <v>90</v>
      </c>
      <c r="Y1465" s="1" t="s">
        <v>91</v>
      </c>
      <c r="Z1465" s="1" t="s">
        <v>1747</v>
      </c>
      <c r="AA1465" s="1" t="s">
        <v>1748</v>
      </c>
    </row>
    <row r="1466" spans="1:27" hidden="1" x14ac:dyDescent="0.25">
      <c r="A1466" s="1" t="s">
        <v>26</v>
      </c>
      <c r="B1466" s="1" t="s">
        <v>2351</v>
      </c>
      <c r="C1466" s="2">
        <v>42333</v>
      </c>
      <c r="D1466" s="1" t="s">
        <v>59</v>
      </c>
      <c r="E1466" s="7" t="str">
        <f>VLOOKUP(TRIM(D1466)*1,CFOP!A:B,2,FALSE)</f>
        <v>Não</v>
      </c>
      <c r="F1466" s="1" t="s">
        <v>60</v>
      </c>
      <c r="G1466" s="3">
        <v>-97.54</v>
      </c>
      <c r="H1466" s="3">
        <v>0</v>
      </c>
      <c r="I1466" s="3">
        <v>0</v>
      </c>
      <c r="J1466" s="1" t="s">
        <v>31</v>
      </c>
      <c r="K1466" s="3">
        <v>0</v>
      </c>
      <c r="L1466" s="3">
        <v>0</v>
      </c>
      <c r="M1466" s="1" t="s">
        <v>31</v>
      </c>
      <c r="N1466" s="3">
        <v>0</v>
      </c>
      <c r="O1466" s="3">
        <v>0</v>
      </c>
      <c r="P1466" s="1" t="s">
        <v>31</v>
      </c>
      <c r="Q1466" s="3">
        <v>0</v>
      </c>
      <c r="R1466" s="3">
        <v>0</v>
      </c>
      <c r="S1466" s="1" t="s">
        <v>31</v>
      </c>
      <c r="T1466" s="3">
        <v>0</v>
      </c>
      <c r="U1466" s="3">
        <v>0</v>
      </c>
      <c r="V1466" s="1" t="s">
        <v>31</v>
      </c>
      <c r="W1466" s="1" t="s">
        <v>33</v>
      </c>
      <c r="X1466" s="1" t="s">
        <v>90</v>
      </c>
      <c r="Y1466" s="1" t="s">
        <v>91</v>
      </c>
      <c r="Z1466" s="1" t="s">
        <v>1745</v>
      </c>
      <c r="AA1466" s="1" t="s">
        <v>1746</v>
      </c>
    </row>
    <row r="1467" spans="1:27" hidden="1" x14ac:dyDescent="0.25">
      <c r="A1467" s="1" t="s">
        <v>26</v>
      </c>
      <c r="B1467" s="1" t="s">
        <v>2351</v>
      </c>
      <c r="C1467" s="2">
        <v>42333</v>
      </c>
      <c r="D1467" s="1" t="s">
        <v>59</v>
      </c>
      <c r="E1467" s="7" t="str">
        <f>VLOOKUP(TRIM(D1467)*1,CFOP!A:B,2,FALSE)</f>
        <v>Não</v>
      </c>
      <c r="F1467" s="1" t="s">
        <v>60</v>
      </c>
      <c r="G1467" s="3">
        <v>-501.05</v>
      </c>
      <c r="H1467" s="3">
        <v>0</v>
      </c>
      <c r="I1467" s="3">
        <v>0</v>
      </c>
      <c r="J1467" s="1" t="s">
        <v>31</v>
      </c>
      <c r="K1467" s="3">
        <v>0</v>
      </c>
      <c r="L1467" s="3">
        <v>0</v>
      </c>
      <c r="M1467" s="1" t="s">
        <v>31</v>
      </c>
      <c r="N1467" s="3">
        <v>0</v>
      </c>
      <c r="O1467" s="3">
        <v>0</v>
      </c>
      <c r="P1467" s="1" t="s">
        <v>31</v>
      </c>
      <c r="Q1467" s="3">
        <v>0</v>
      </c>
      <c r="R1467" s="3">
        <v>0</v>
      </c>
      <c r="S1467" s="1" t="s">
        <v>31</v>
      </c>
      <c r="T1467" s="3">
        <v>0</v>
      </c>
      <c r="U1467" s="3">
        <v>0</v>
      </c>
      <c r="V1467" s="1" t="s">
        <v>31</v>
      </c>
      <c r="W1467" s="1" t="s">
        <v>33</v>
      </c>
      <c r="X1467" s="1" t="s">
        <v>90</v>
      </c>
      <c r="Y1467" s="1" t="s">
        <v>99</v>
      </c>
      <c r="Z1467" s="1" t="s">
        <v>126</v>
      </c>
      <c r="AA1467" s="1" t="s">
        <v>127</v>
      </c>
    </row>
    <row r="1468" spans="1:27" hidden="1" x14ac:dyDescent="0.25">
      <c r="A1468" s="1" t="s">
        <v>26</v>
      </c>
      <c r="B1468" s="1" t="s">
        <v>2351</v>
      </c>
      <c r="C1468" s="2">
        <v>42333</v>
      </c>
      <c r="D1468" s="1" t="s">
        <v>59</v>
      </c>
      <c r="E1468" s="7" t="str">
        <f>VLOOKUP(TRIM(D1468)*1,CFOP!A:B,2,FALSE)</f>
        <v>Não</v>
      </c>
      <c r="F1468" s="1" t="s">
        <v>60</v>
      </c>
      <c r="G1468" s="3">
        <v>-14.63</v>
      </c>
      <c r="H1468" s="3">
        <v>0</v>
      </c>
      <c r="I1468" s="3">
        <v>0</v>
      </c>
      <c r="J1468" s="1" t="s">
        <v>31</v>
      </c>
      <c r="K1468" s="3">
        <v>0</v>
      </c>
      <c r="L1468" s="3">
        <v>0</v>
      </c>
      <c r="M1468" s="1" t="s">
        <v>31</v>
      </c>
      <c r="N1468" s="3">
        <v>0</v>
      </c>
      <c r="O1468" s="3">
        <v>0</v>
      </c>
      <c r="P1468" s="1" t="s">
        <v>31</v>
      </c>
      <c r="Q1468" s="3">
        <v>0</v>
      </c>
      <c r="R1468" s="3">
        <v>0</v>
      </c>
      <c r="S1468" s="1" t="s">
        <v>31</v>
      </c>
      <c r="T1468" s="3">
        <v>0</v>
      </c>
      <c r="U1468" s="3">
        <v>0</v>
      </c>
      <c r="V1468" s="1" t="s">
        <v>31</v>
      </c>
      <c r="W1468" s="1" t="s">
        <v>33</v>
      </c>
      <c r="X1468" s="1" t="s">
        <v>90</v>
      </c>
      <c r="Y1468" s="1" t="s">
        <v>91</v>
      </c>
      <c r="Z1468" s="1" t="s">
        <v>116</v>
      </c>
      <c r="AA1468" s="1" t="s">
        <v>117</v>
      </c>
    </row>
    <row r="1469" spans="1:27" hidden="1" x14ac:dyDescent="0.25">
      <c r="A1469" s="1" t="s">
        <v>26</v>
      </c>
      <c r="B1469" s="1" t="s">
        <v>2351</v>
      </c>
      <c r="C1469" s="2">
        <v>42333</v>
      </c>
      <c r="D1469" s="1" t="s">
        <v>59</v>
      </c>
      <c r="E1469" s="7" t="str">
        <f>VLOOKUP(TRIM(D1469)*1,CFOP!A:B,2,FALSE)</f>
        <v>Não</v>
      </c>
      <c r="F1469" s="1" t="s">
        <v>60</v>
      </c>
      <c r="G1469" s="3">
        <v>-132.09</v>
      </c>
      <c r="H1469" s="3">
        <v>0</v>
      </c>
      <c r="I1469" s="3">
        <v>0</v>
      </c>
      <c r="J1469" s="1" t="s">
        <v>31</v>
      </c>
      <c r="K1469" s="3">
        <v>0</v>
      </c>
      <c r="L1469" s="3">
        <v>0</v>
      </c>
      <c r="M1469" s="1" t="s">
        <v>31</v>
      </c>
      <c r="N1469" s="3">
        <v>0</v>
      </c>
      <c r="O1469" s="3">
        <v>0</v>
      </c>
      <c r="P1469" s="1" t="s">
        <v>31</v>
      </c>
      <c r="Q1469" s="3">
        <v>0</v>
      </c>
      <c r="R1469" s="3">
        <v>0</v>
      </c>
      <c r="S1469" s="1" t="s">
        <v>31</v>
      </c>
      <c r="T1469" s="3">
        <v>0</v>
      </c>
      <c r="U1469" s="3">
        <v>0</v>
      </c>
      <c r="V1469" s="1" t="s">
        <v>31</v>
      </c>
      <c r="W1469" s="1" t="s">
        <v>33</v>
      </c>
      <c r="X1469" s="1" t="s">
        <v>90</v>
      </c>
      <c r="Y1469" s="1" t="s">
        <v>91</v>
      </c>
      <c r="Z1469" s="1" t="s">
        <v>1231</v>
      </c>
      <c r="AA1469" s="1" t="s">
        <v>1232</v>
      </c>
    </row>
    <row r="1470" spans="1:27" hidden="1" x14ac:dyDescent="0.25">
      <c r="A1470" s="1" t="s">
        <v>26</v>
      </c>
      <c r="B1470" s="1" t="s">
        <v>2351</v>
      </c>
      <c r="C1470" s="2">
        <v>42333</v>
      </c>
      <c r="D1470" s="1" t="s">
        <v>59</v>
      </c>
      <c r="E1470" s="7" t="str">
        <f>VLOOKUP(TRIM(D1470)*1,CFOP!A:B,2,FALSE)</f>
        <v>Não</v>
      </c>
      <c r="F1470" s="1" t="s">
        <v>60</v>
      </c>
      <c r="G1470" s="3">
        <v>-25.29</v>
      </c>
      <c r="H1470" s="3">
        <v>0</v>
      </c>
      <c r="I1470" s="3">
        <v>0</v>
      </c>
      <c r="J1470" s="1" t="s">
        <v>31</v>
      </c>
      <c r="K1470" s="3">
        <v>0</v>
      </c>
      <c r="L1470" s="3">
        <v>0</v>
      </c>
      <c r="M1470" s="1" t="s">
        <v>31</v>
      </c>
      <c r="N1470" s="3">
        <v>0</v>
      </c>
      <c r="O1470" s="3">
        <v>0</v>
      </c>
      <c r="P1470" s="1" t="s">
        <v>31</v>
      </c>
      <c r="Q1470" s="3">
        <v>0</v>
      </c>
      <c r="R1470" s="3">
        <v>0</v>
      </c>
      <c r="S1470" s="1" t="s">
        <v>31</v>
      </c>
      <c r="T1470" s="3">
        <v>0</v>
      </c>
      <c r="U1470" s="3">
        <v>0</v>
      </c>
      <c r="V1470" s="1" t="s">
        <v>31</v>
      </c>
      <c r="W1470" s="1" t="s">
        <v>33</v>
      </c>
      <c r="X1470" s="1" t="s">
        <v>90</v>
      </c>
      <c r="Y1470" s="1" t="s">
        <v>91</v>
      </c>
      <c r="Z1470" s="1" t="s">
        <v>1731</v>
      </c>
      <c r="AA1470" s="1" t="s">
        <v>1732</v>
      </c>
    </row>
    <row r="1471" spans="1:27" hidden="1" x14ac:dyDescent="0.25">
      <c r="A1471" s="1" t="s">
        <v>26</v>
      </c>
      <c r="B1471" s="1" t="s">
        <v>2351</v>
      </c>
      <c r="C1471" s="2">
        <v>42333</v>
      </c>
      <c r="D1471" s="1" t="s">
        <v>59</v>
      </c>
      <c r="E1471" s="7" t="str">
        <f>VLOOKUP(TRIM(D1471)*1,CFOP!A:B,2,FALSE)</f>
        <v>Não</v>
      </c>
      <c r="F1471" s="1" t="s">
        <v>60</v>
      </c>
      <c r="G1471" s="3">
        <v>-92.320000000000007</v>
      </c>
      <c r="H1471" s="3">
        <v>0</v>
      </c>
      <c r="I1471" s="3">
        <v>0</v>
      </c>
      <c r="J1471" s="1" t="s">
        <v>31</v>
      </c>
      <c r="K1471" s="3">
        <v>0</v>
      </c>
      <c r="L1471" s="3">
        <v>0</v>
      </c>
      <c r="M1471" s="1" t="s">
        <v>31</v>
      </c>
      <c r="N1471" s="3">
        <v>0</v>
      </c>
      <c r="O1471" s="3">
        <v>0</v>
      </c>
      <c r="P1471" s="1" t="s">
        <v>31</v>
      </c>
      <c r="Q1471" s="3">
        <v>0</v>
      </c>
      <c r="R1471" s="3">
        <v>0</v>
      </c>
      <c r="S1471" s="1" t="s">
        <v>31</v>
      </c>
      <c r="T1471" s="3">
        <v>0</v>
      </c>
      <c r="U1471" s="3">
        <v>0</v>
      </c>
      <c r="V1471" s="1" t="s">
        <v>31</v>
      </c>
      <c r="W1471" s="1" t="s">
        <v>33</v>
      </c>
      <c r="X1471" s="1" t="s">
        <v>90</v>
      </c>
      <c r="Y1471" s="1" t="s">
        <v>91</v>
      </c>
      <c r="Z1471" s="1" t="s">
        <v>1729</v>
      </c>
      <c r="AA1471" s="1" t="s">
        <v>1730</v>
      </c>
    </row>
    <row r="1472" spans="1:27" hidden="1" x14ac:dyDescent="0.25">
      <c r="A1472" s="1" t="s">
        <v>26</v>
      </c>
      <c r="B1472" s="1" t="s">
        <v>2351</v>
      </c>
      <c r="C1472" s="2">
        <v>42333</v>
      </c>
      <c r="D1472" s="1" t="s">
        <v>59</v>
      </c>
      <c r="E1472" s="7" t="str">
        <f>VLOOKUP(TRIM(D1472)*1,CFOP!A:B,2,FALSE)</f>
        <v>Não</v>
      </c>
      <c r="F1472" s="1" t="s">
        <v>60</v>
      </c>
      <c r="G1472" s="3">
        <v>-37.19</v>
      </c>
      <c r="H1472" s="3">
        <v>0</v>
      </c>
      <c r="I1472" s="3">
        <v>0</v>
      </c>
      <c r="J1472" s="1" t="s">
        <v>31</v>
      </c>
      <c r="K1472" s="3">
        <v>0</v>
      </c>
      <c r="L1472" s="3">
        <v>0</v>
      </c>
      <c r="M1472" s="1" t="s">
        <v>31</v>
      </c>
      <c r="N1472" s="3">
        <v>0</v>
      </c>
      <c r="O1472" s="3">
        <v>0</v>
      </c>
      <c r="P1472" s="1" t="s">
        <v>31</v>
      </c>
      <c r="Q1472" s="3">
        <v>0</v>
      </c>
      <c r="R1472" s="3">
        <v>0</v>
      </c>
      <c r="S1472" s="1" t="s">
        <v>31</v>
      </c>
      <c r="T1472" s="3">
        <v>0</v>
      </c>
      <c r="U1472" s="3">
        <v>0</v>
      </c>
      <c r="V1472" s="1" t="s">
        <v>31</v>
      </c>
      <c r="W1472" s="1" t="s">
        <v>33</v>
      </c>
      <c r="X1472" s="1" t="s">
        <v>90</v>
      </c>
      <c r="Y1472" s="1" t="s">
        <v>91</v>
      </c>
      <c r="Z1472" s="1" t="s">
        <v>104</v>
      </c>
      <c r="AA1472" s="1" t="s">
        <v>105</v>
      </c>
    </row>
    <row r="1473" spans="1:27" hidden="1" x14ac:dyDescent="0.25">
      <c r="A1473" s="1" t="s">
        <v>26</v>
      </c>
      <c r="B1473" s="1" t="s">
        <v>2351</v>
      </c>
      <c r="C1473" s="2">
        <v>42333</v>
      </c>
      <c r="D1473" s="1" t="s">
        <v>59</v>
      </c>
      <c r="E1473" s="7" t="str">
        <f>VLOOKUP(TRIM(D1473)*1,CFOP!A:B,2,FALSE)</f>
        <v>Não</v>
      </c>
      <c r="F1473" s="1" t="s">
        <v>60</v>
      </c>
      <c r="G1473" s="3">
        <v>-30.67</v>
      </c>
      <c r="H1473" s="3">
        <v>0</v>
      </c>
      <c r="I1473" s="3">
        <v>0</v>
      </c>
      <c r="J1473" s="1" t="s">
        <v>31</v>
      </c>
      <c r="K1473" s="3">
        <v>0</v>
      </c>
      <c r="L1473" s="3">
        <v>0</v>
      </c>
      <c r="M1473" s="1" t="s">
        <v>31</v>
      </c>
      <c r="N1473" s="3">
        <v>0</v>
      </c>
      <c r="O1473" s="3">
        <v>0</v>
      </c>
      <c r="P1473" s="1" t="s">
        <v>31</v>
      </c>
      <c r="Q1473" s="3">
        <v>0</v>
      </c>
      <c r="R1473" s="3">
        <v>0</v>
      </c>
      <c r="S1473" s="1" t="s">
        <v>31</v>
      </c>
      <c r="T1473" s="3">
        <v>0</v>
      </c>
      <c r="U1473" s="3">
        <v>0</v>
      </c>
      <c r="V1473" s="1" t="s">
        <v>31</v>
      </c>
      <c r="W1473" s="1" t="s">
        <v>33</v>
      </c>
      <c r="X1473" s="1" t="s">
        <v>90</v>
      </c>
      <c r="Y1473" s="1" t="s">
        <v>91</v>
      </c>
      <c r="Z1473" s="1" t="s">
        <v>1528</v>
      </c>
      <c r="AA1473" s="1" t="s">
        <v>1529</v>
      </c>
    </row>
    <row r="1474" spans="1:27" hidden="1" x14ac:dyDescent="0.25">
      <c r="A1474" s="1" t="s">
        <v>26</v>
      </c>
      <c r="B1474" s="1" t="s">
        <v>2351</v>
      </c>
      <c r="C1474" s="2">
        <v>42333</v>
      </c>
      <c r="D1474" s="1" t="s">
        <v>59</v>
      </c>
      <c r="E1474" s="7" t="str">
        <f>VLOOKUP(TRIM(D1474)*1,CFOP!A:B,2,FALSE)</f>
        <v>Não</v>
      </c>
      <c r="F1474" s="1" t="s">
        <v>60</v>
      </c>
      <c r="G1474" s="3">
        <v>-136.75</v>
      </c>
      <c r="H1474" s="3">
        <v>0</v>
      </c>
      <c r="I1474" s="3">
        <v>0</v>
      </c>
      <c r="J1474" s="1" t="s">
        <v>31</v>
      </c>
      <c r="K1474" s="3">
        <v>0</v>
      </c>
      <c r="L1474" s="3">
        <v>0</v>
      </c>
      <c r="M1474" s="1" t="s">
        <v>31</v>
      </c>
      <c r="N1474" s="3">
        <v>0</v>
      </c>
      <c r="O1474" s="3">
        <v>0</v>
      </c>
      <c r="P1474" s="1" t="s">
        <v>31</v>
      </c>
      <c r="Q1474" s="3">
        <v>0</v>
      </c>
      <c r="R1474" s="3">
        <v>0</v>
      </c>
      <c r="S1474" s="1" t="s">
        <v>31</v>
      </c>
      <c r="T1474" s="3">
        <v>0</v>
      </c>
      <c r="U1474" s="3">
        <v>0</v>
      </c>
      <c r="V1474" s="1" t="s">
        <v>31</v>
      </c>
      <c r="W1474" s="1" t="s">
        <v>33</v>
      </c>
      <c r="X1474" s="1" t="s">
        <v>90</v>
      </c>
      <c r="Y1474" s="1" t="s">
        <v>91</v>
      </c>
      <c r="Z1474" s="1" t="s">
        <v>1727</v>
      </c>
      <c r="AA1474" s="1" t="s">
        <v>1728</v>
      </c>
    </row>
    <row r="1475" spans="1:27" hidden="1" x14ac:dyDescent="0.25">
      <c r="A1475" s="1" t="s">
        <v>26</v>
      </c>
      <c r="B1475" s="1" t="s">
        <v>2351</v>
      </c>
      <c r="C1475" s="2">
        <v>42333</v>
      </c>
      <c r="D1475" s="1" t="s">
        <v>59</v>
      </c>
      <c r="E1475" s="7" t="str">
        <f>VLOOKUP(TRIM(D1475)*1,CFOP!A:B,2,FALSE)</f>
        <v>Não</v>
      </c>
      <c r="F1475" s="1" t="s">
        <v>60</v>
      </c>
      <c r="G1475" s="3">
        <v>-50.38</v>
      </c>
      <c r="H1475" s="3">
        <v>0</v>
      </c>
      <c r="I1475" s="3">
        <v>0</v>
      </c>
      <c r="J1475" s="1" t="s">
        <v>31</v>
      </c>
      <c r="K1475" s="3">
        <v>0</v>
      </c>
      <c r="L1475" s="3">
        <v>0</v>
      </c>
      <c r="M1475" s="1" t="s">
        <v>31</v>
      </c>
      <c r="N1475" s="3">
        <v>0</v>
      </c>
      <c r="O1475" s="3">
        <v>0</v>
      </c>
      <c r="P1475" s="1" t="s">
        <v>31</v>
      </c>
      <c r="Q1475" s="3">
        <v>0</v>
      </c>
      <c r="R1475" s="3">
        <v>0</v>
      </c>
      <c r="S1475" s="1" t="s">
        <v>31</v>
      </c>
      <c r="T1475" s="3">
        <v>0</v>
      </c>
      <c r="U1475" s="3">
        <v>0</v>
      </c>
      <c r="V1475" s="1" t="s">
        <v>31</v>
      </c>
      <c r="W1475" s="1" t="s">
        <v>33</v>
      </c>
      <c r="X1475" s="1" t="s">
        <v>90</v>
      </c>
      <c r="Y1475" s="1" t="s">
        <v>99</v>
      </c>
      <c r="Z1475" s="1" t="s">
        <v>1725</v>
      </c>
      <c r="AA1475" s="1" t="s">
        <v>1726</v>
      </c>
    </row>
    <row r="1476" spans="1:27" hidden="1" x14ac:dyDescent="0.25">
      <c r="A1476" s="1" t="s">
        <v>26</v>
      </c>
      <c r="B1476" s="1" t="s">
        <v>2351</v>
      </c>
      <c r="C1476" s="2">
        <v>42333</v>
      </c>
      <c r="D1476" s="1" t="s">
        <v>59</v>
      </c>
      <c r="E1476" s="7" t="str">
        <f>VLOOKUP(TRIM(D1476)*1,CFOP!A:B,2,FALSE)</f>
        <v>Não</v>
      </c>
      <c r="F1476" s="1" t="s">
        <v>60</v>
      </c>
      <c r="G1476" s="3">
        <v>-30.64</v>
      </c>
      <c r="H1476" s="3">
        <v>0</v>
      </c>
      <c r="I1476" s="3">
        <v>0</v>
      </c>
      <c r="J1476" s="1" t="s">
        <v>31</v>
      </c>
      <c r="K1476" s="3">
        <v>0</v>
      </c>
      <c r="L1476" s="3">
        <v>0</v>
      </c>
      <c r="M1476" s="1" t="s">
        <v>31</v>
      </c>
      <c r="N1476" s="3">
        <v>0</v>
      </c>
      <c r="O1476" s="3">
        <v>0</v>
      </c>
      <c r="P1476" s="1" t="s">
        <v>31</v>
      </c>
      <c r="Q1476" s="3">
        <v>0</v>
      </c>
      <c r="R1476" s="3">
        <v>0</v>
      </c>
      <c r="S1476" s="1" t="s">
        <v>31</v>
      </c>
      <c r="T1476" s="3">
        <v>0</v>
      </c>
      <c r="U1476" s="3">
        <v>0</v>
      </c>
      <c r="V1476" s="1" t="s">
        <v>31</v>
      </c>
      <c r="W1476" s="1" t="s">
        <v>33</v>
      </c>
      <c r="X1476" s="1" t="s">
        <v>90</v>
      </c>
      <c r="Y1476" s="1" t="s">
        <v>91</v>
      </c>
      <c r="Z1476" s="1" t="s">
        <v>1192</v>
      </c>
      <c r="AA1476" s="1" t="s">
        <v>1193</v>
      </c>
    </row>
    <row r="1477" spans="1:27" hidden="1" x14ac:dyDescent="0.25">
      <c r="A1477" s="1" t="s">
        <v>26</v>
      </c>
      <c r="B1477" s="1" t="s">
        <v>2351</v>
      </c>
      <c r="C1477" s="2">
        <v>42333</v>
      </c>
      <c r="D1477" s="1" t="s">
        <v>59</v>
      </c>
      <c r="E1477" s="7" t="str">
        <f>VLOOKUP(TRIM(D1477)*1,CFOP!A:B,2,FALSE)</f>
        <v>Não</v>
      </c>
      <c r="F1477" s="1" t="s">
        <v>60</v>
      </c>
      <c r="G1477" s="3">
        <v>-41.9</v>
      </c>
      <c r="H1477" s="3">
        <v>0</v>
      </c>
      <c r="I1477" s="3">
        <v>0</v>
      </c>
      <c r="J1477" s="1" t="s">
        <v>31</v>
      </c>
      <c r="K1477" s="3">
        <v>0</v>
      </c>
      <c r="L1477" s="3">
        <v>0</v>
      </c>
      <c r="M1477" s="1" t="s">
        <v>31</v>
      </c>
      <c r="N1477" s="3">
        <v>0</v>
      </c>
      <c r="O1477" s="3">
        <v>0</v>
      </c>
      <c r="P1477" s="1" t="s">
        <v>31</v>
      </c>
      <c r="Q1477" s="3">
        <v>0</v>
      </c>
      <c r="R1477" s="3">
        <v>0</v>
      </c>
      <c r="S1477" s="1" t="s">
        <v>31</v>
      </c>
      <c r="T1477" s="3">
        <v>0</v>
      </c>
      <c r="U1477" s="3">
        <v>0</v>
      </c>
      <c r="V1477" s="1" t="s">
        <v>31</v>
      </c>
      <c r="W1477" s="1" t="s">
        <v>33</v>
      </c>
      <c r="X1477" s="1" t="s">
        <v>90</v>
      </c>
      <c r="Y1477" s="1" t="s">
        <v>91</v>
      </c>
      <c r="Z1477" s="1" t="s">
        <v>1723</v>
      </c>
      <c r="AA1477" s="1" t="s">
        <v>1724</v>
      </c>
    </row>
    <row r="1478" spans="1:27" hidden="1" x14ac:dyDescent="0.25">
      <c r="A1478" s="1" t="s">
        <v>26</v>
      </c>
      <c r="B1478" s="1" t="s">
        <v>2351</v>
      </c>
      <c r="C1478" s="2">
        <v>42333</v>
      </c>
      <c r="D1478" s="1" t="s">
        <v>59</v>
      </c>
      <c r="E1478" s="7" t="str">
        <f>VLOOKUP(TRIM(D1478)*1,CFOP!A:B,2,FALSE)</f>
        <v>Não</v>
      </c>
      <c r="F1478" s="1" t="s">
        <v>60</v>
      </c>
      <c r="G1478" s="3">
        <v>-134.97</v>
      </c>
      <c r="H1478" s="3">
        <v>0</v>
      </c>
      <c r="I1478" s="3">
        <v>0</v>
      </c>
      <c r="J1478" s="1" t="s">
        <v>31</v>
      </c>
      <c r="K1478" s="3">
        <v>0</v>
      </c>
      <c r="L1478" s="3">
        <v>0</v>
      </c>
      <c r="M1478" s="1" t="s">
        <v>31</v>
      </c>
      <c r="N1478" s="3">
        <v>0</v>
      </c>
      <c r="O1478" s="3">
        <v>0</v>
      </c>
      <c r="P1478" s="1" t="s">
        <v>31</v>
      </c>
      <c r="Q1478" s="3">
        <v>0</v>
      </c>
      <c r="R1478" s="3">
        <v>0</v>
      </c>
      <c r="S1478" s="1" t="s">
        <v>31</v>
      </c>
      <c r="T1478" s="3">
        <v>0</v>
      </c>
      <c r="U1478" s="3">
        <v>0</v>
      </c>
      <c r="V1478" s="1" t="s">
        <v>31</v>
      </c>
      <c r="W1478" s="1" t="s">
        <v>33</v>
      </c>
      <c r="X1478" s="1" t="s">
        <v>90</v>
      </c>
      <c r="Y1478" s="1" t="s">
        <v>91</v>
      </c>
      <c r="Z1478" s="1" t="s">
        <v>108</v>
      </c>
      <c r="AA1478" s="1" t="s">
        <v>109</v>
      </c>
    </row>
    <row r="1479" spans="1:27" hidden="1" x14ac:dyDescent="0.25">
      <c r="A1479" s="1" t="s">
        <v>26</v>
      </c>
      <c r="B1479" s="1" t="s">
        <v>2351</v>
      </c>
      <c r="C1479" s="2">
        <v>42333</v>
      </c>
      <c r="D1479" s="1" t="s">
        <v>59</v>
      </c>
      <c r="E1479" s="7" t="str">
        <f>VLOOKUP(TRIM(D1479)*1,CFOP!A:B,2,FALSE)</f>
        <v>Não</v>
      </c>
      <c r="F1479" s="1" t="s">
        <v>60</v>
      </c>
      <c r="G1479" s="3">
        <v>-116.9</v>
      </c>
      <c r="H1479" s="3">
        <v>0</v>
      </c>
      <c r="I1479" s="3">
        <v>0</v>
      </c>
      <c r="J1479" s="1" t="s">
        <v>31</v>
      </c>
      <c r="K1479" s="3">
        <v>0</v>
      </c>
      <c r="L1479" s="3">
        <v>0</v>
      </c>
      <c r="M1479" s="1" t="s">
        <v>31</v>
      </c>
      <c r="N1479" s="3">
        <v>0</v>
      </c>
      <c r="O1479" s="3">
        <v>0</v>
      </c>
      <c r="P1479" s="1" t="s">
        <v>31</v>
      </c>
      <c r="Q1479" s="3">
        <v>0</v>
      </c>
      <c r="R1479" s="3">
        <v>0</v>
      </c>
      <c r="S1479" s="1" t="s">
        <v>31</v>
      </c>
      <c r="T1479" s="3">
        <v>0</v>
      </c>
      <c r="U1479" s="3">
        <v>0</v>
      </c>
      <c r="V1479" s="1" t="s">
        <v>31</v>
      </c>
      <c r="W1479" s="1" t="s">
        <v>33</v>
      </c>
      <c r="X1479" s="1" t="s">
        <v>90</v>
      </c>
      <c r="Y1479" s="1" t="s">
        <v>91</v>
      </c>
      <c r="Z1479" s="1" t="s">
        <v>118</v>
      </c>
      <c r="AA1479" s="1" t="s">
        <v>119</v>
      </c>
    </row>
    <row r="1480" spans="1:27" hidden="1" x14ac:dyDescent="0.25">
      <c r="A1480" s="1" t="s">
        <v>26</v>
      </c>
      <c r="B1480" s="1" t="s">
        <v>2351</v>
      </c>
      <c r="C1480" s="2">
        <v>42333</v>
      </c>
      <c r="D1480" s="1" t="s">
        <v>59</v>
      </c>
      <c r="E1480" s="7" t="str">
        <f>VLOOKUP(TRIM(D1480)*1,CFOP!A:B,2,FALSE)</f>
        <v>Não</v>
      </c>
      <c r="F1480" s="1" t="s">
        <v>60</v>
      </c>
      <c r="G1480" s="3">
        <v>-59.43</v>
      </c>
      <c r="H1480" s="3">
        <v>0</v>
      </c>
      <c r="I1480" s="3">
        <v>0</v>
      </c>
      <c r="J1480" s="1" t="s">
        <v>31</v>
      </c>
      <c r="K1480" s="3">
        <v>0</v>
      </c>
      <c r="L1480" s="3">
        <v>0</v>
      </c>
      <c r="M1480" s="1" t="s">
        <v>31</v>
      </c>
      <c r="N1480" s="3">
        <v>0</v>
      </c>
      <c r="O1480" s="3">
        <v>0</v>
      </c>
      <c r="P1480" s="1" t="s">
        <v>31</v>
      </c>
      <c r="Q1480" s="3">
        <v>0</v>
      </c>
      <c r="R1480" s="3">
        <v>0</v>
      </c>
      <c r="S1480" s="1" t="s">
        <v>31</v>
      </c>
      <c r="T1480" s="3">
        <v>0</v>
      </c>
      <c r="U1480" s="3">
        <v>0</v>
      </c>
      <c r="V1480" s="1" t="s">
        <v>31</v>
      </c>
      <c r="W1480" s="1" t="s">
        <v>33</v>
      </c>
      <c r="X1480" s="1" t="s">
        <v>90</v>
      </c>
      <c r="Y1480" s="1" t="s">
        <v>91</v>
      </c>
      <c r="Z1480" s="1" t="s">
        <v>1739</v>
      </c>
      <c r="AA1480" s="1" t="s">
        <v>1740</v>
      </c>
    </row>
    <row r="1481" spans="1:27" hidden="1" x14ac:dyDescent="0.25">
      <c r="A1481" s="1" t="s">
        <v>26</v>
      </c>
      <c r="B1481" s="1" t="s">
        <v>2351</v>
      </c>
      <c r="C1481" s="2">
        <v>42333</v>
      </c>
      <c r="D1481" s="1" t="s">
        <v>59</v>
      </c>
      <c r="E1481" s="7" t="str">
        <f>VLOOKUP(TRIM(D1481)*1,CFOP!A:B,2,FALSE)</f>
        <v>Não</v>
      </c>
      <c r="F1481" s="1" t="s">
        <v>60</v>
      </c>
      <c r="G1481" s="3">
        <v>-57.620000000000005</v>
      </c>
      <c r="H1481" s="3">
        <v>0</v>
      </c>
      <c r="I1481" s="3">
        <v>0</v>
      </c>
      <c r="J1481" s="1" t="s">
        <v>31</v>
      </c>
      <c r="K1481" s="3">
        <v>0</v>
      </c>
      <c r="L1481" s="3">
        <v>0</v>
      </c>
      <c r="M1481" s="1" t="s">
        <v>31</v>
      </c>
      <c r="N1481" s="3">
        <v>0</v>
      </c>
      <c r="O1481" s="3">
        <v>0</v>
      </c>
      <c r="P1481" s="1" t="s">
        <v>31</v>
      </c>
      <c r="Q1481" s="3">
        <v>0</v>
      </c>
      <c r="R1481" s="3">
        <v>0</v>
      </c>
      <c r="S1481" s="1" t="s">
        <v>31</v>
      </c>
      <c r="T1481" s="3">
        <v>0</v>
      </c>
      <c r="U1481" s="3">
        <v>0</v>
      </c>
      <c r="V1481" s="1" t="s">
        <v>31</v>
      </c>
      <c r="W1481" s="1" t="s">
        <v>33</v>
      </c>
      <c r="X1481" s="1" t="s">
        <v>90</v>
      </c>
      <c r="Y1481" s="1" t="s">
        <v>91</v>
      </c>
      <c r="Z1481" s="1" t="s">
        <v>1733</v>
      </c>
      <c r="AA1481" s="1" t="s">
        <v>1734</v>
      </c>
    </row>
    <row r="1482" spans="1:27" hidden="1" x14ac:dyDescent="0.25">
      <c r="A1482" s="1" t="s">
        <v>26</v>
      </c>
      <c r="B1482" s="1" t="s">
        <v>2351</v>
      </c>
      <c r="C1482" s="2">
        <v>42333</v>
      </c>
      <c r="D1482" s="1" t="s">
        <v>59</v>
      </c>
      <c r="E1482" s="7" t="str">
        <f>VLOOKUP(TRIM(D1482)*1,CFOP!A:B,2,FALSE)</f>
        <v>Não</v>
      </c>
      <c r="F1482" s="1" t="s">
        <v>60</v>
      </c>
      <c r="G1482" s="3">
        <v>-257.59000000000003</v>
      </c>
      <c r="H1482" s="3">
        <v>0</v>
      </c>
      <c r="I1482" s="3">
        <v>0</v>
      </c>
      <c r="J1482" s="1" t="s">
        <v>31</v>
      </c>
      <c r="K1482" s="3">
        <v>0</v>
      </c>
      <c r="L1482" s="3">
        <v>0</v>
      </c>
      <c r="M1482" s="1" t="s">
        <v>31</v>
      </c>
      <c r="N1482" s="3">
        <v>0</v>
      </c>
      <c r="O1482" s="3">
        <v>0</v>
      </c>
      <c r="P1482" s="1" t="s">
        <v>31</v>
      </c>
      <c r="Q1482" s="3">
        <v>0</v>
      </c>
      <c r="R1482" s="3">
        <v>0</v>
      </c>
      <c r="S1482" s="1" t="s">
        <v>31</v>
      </c>
      <c r="T1482" s="3">
        <v>0</v>
      </c>
      <c r="U1482" s="3">
        <v>0</v>
      </c>
      <c r="V1482" s="1" t="s">
        <v>31</v>
      </c>
      <c r="W1482" s="1" t="s">
        <v>33</v>
      </c>
      <c r="X1482" s="1" t="s">
        <v>90</v>
      </c>
      <c r="Y1482" s="1" t="s">
        <v>96</v>
      </c>
      <c r="Z1482" s="1" t="s">
        <v>106</v>
      </c>
      <c r="AA1482" s="1" t="s">
        <v>107</v>
      </c>
    </row>
    <row r="1483" spans="1:27" hidden="1" x14ac:dyDescent="0.25">
      <c r="A1483" s="1" t="s">
        <v>26</v>
      </c>
      <c r="B1483" s="1" t="s">
        <v>2351</v>
      </c>
      <c r="C1483" s="2">
        <v>42333</v>
      </c>
      <c r="D1483" s="1" t="s">
        <v>59</v>
      </c>
      <c r="E1483" s="7" t="str">
        <f>VLOOKUP(TRIM(D1483)*1,CFOP!A:B,2,FALSE)</f>
        <v>Não</v>
      </c>
      <c r="F1483" s="1" t="s">
        <v>60</v>
      </c>
      <c r="G1483" s="3">
        <v>-197.83</v>
      </c>
      <c r="H1483" s="3">
        <v>0</v>
      </c>
      <c r="I1483" s="3">
        <v>0</v>
      </c>
      <c r="J1483" s="1" t="s">
        <v>31</v>
      </c>
      <c r="K1483" s="3">
        <v>0</v>
      </c>
      <c r="L1483" s="3">
        <v>0</v>
      </c>
      <c r="M1483" s="1" t="s">
        <v>31</v>
      </c>
      <c r="N1483" s="3">
        <v>0</v>
      </c>
      <c r="O1483" s="3">
        <v>0</v>
      </c>
      <c r="P1483" s="1" t="s">
        <v>31</v>
      </c>
      <c r="Q1483" s="3">
        <v>0</v>
      </c>
      <c r="R1483" s="3">
        <v>0</v>
      </c>
      <c r="S1483" s="1" t="s">
        <v>31</v>
      </c>
      <c r="T1483" s="3">
        <v>0</v>
      </c>
      <c r="U1483" s="3">
        <v>0</v>
      </c>
      <c r="V1483" s="1" t="s">
        <v>31</v>
      </c>
      <c r="W1483" s="1" t="s">
        <v>33</v>
      </c>
      <c r="X1483" s="1" t="s">
        <v>90</v>
      </c>
      <c r="Y1483" s="1" t="s">
        <v>91</v>
      </c>
      <c r="Z1483" s="1" t="s">
        <v>120</v>
      </c>
      <c r="AA1483" s="1" t="s">
        <v>121</v>
      </c>
    </row>
    <row r="1484" spans="1:27" hidden="1" x14ac:dyDescent="0.25">
      <c r="A1484" s="1" t="s">
        <v>26</v>
      </c>
      <c r="B1484" s="1" t="s">
        <v>2351</v>
      </c>
      <c r="C1484" s="2">
        <v>42333</v>
      </c>
      <c r="D1484" s="1" t="s">
        <v>59</v>
      </c>
      <c r="E1484" s="7" t="str">
        <f>VLOOKUP(TRIM(D1484)*1,CFOP!A:B,2,FALSE)</f>
        <v>Não</v>
      </c>
      <c r="F1484" s="1" t="s">
        <v>60</v>
      </c>
      <c r="G1484" s="3">
        <v>-82.09</v>
      </c>
      <c r="H1484" s="3">
        <v>0</v>
      </c>
      <c r="I1484" s="3">
        <v>0</v>
      </c>
      <c r="J1484" s="1" t="s">
        <v>31</v>
      </c>
      <c r="K1484" s="3">
        <v>0</v>
      </c>
      <c r="L1484" s="3">
        <v>0</v>
      </c>
      <c r="M1484" s="1" t="s">
        <v>31</v>
      </c>
      <c r="N1484" s="3">
        <v>0</v>
      </c>
      <c r="O1484" s="3">
        <v>0</v>
      </c>
      <c r="P1484" s="1" t="s">
        <v>31</v>
      </c>
      <c r="Q1484" s="3">
        <v>0</v>
      </c>
      <c r="R1484" s="3">
        <v>0</v>
      </c>
      <c r="S1484" s="1" t="s">
        <v>31</v>
      </c>
      <c r="T1484" s="3">
        <v>0</v>
      </c>
      <c r="U1484" s="3">
        <v>0</v>
      </c>
      <c r="V1484" s="1" t="s">
        <v>31</v>
      </c>
      <c r="W1484" s="1" t="s">
        <v>33</v>
      </c>
      <c r="X1484" s="1" t="s">
        <v>90</v>
      </c>
      <c r="Y1484" s="1" t="s">
        <v>99</v>
      </c>
      <c r="Z1484" s="1" t="s">
        <v>1534</v>
      </c>
      <c r="AA1484" s="1" t="s">
        <v>1535</v>
      </c>
    </row>
    <row r="1485" spans="1:27" hidden="1" x14ac:dyDescent="0.25">
      <c r="A1485" s="1" t="s">
        <v>26</v>
      </c>
      <c r="B1485" s="1" t="s">
        <v>2351</v>
      </c>
      <c r="C1485" s="2">
        <v>42333</v>
      </c>
      <c r="D1485" s="1" t="s">
        <v>59</v>
      </c>
      <c r="E1485" s="7" t="str">
        <f>VLOOKUP(TRIM(D1485)*1,CFOP!A:B,2,FALSE)</f>
        <v>Não</v>
      </c>
      <c r="F1485" s="1" t="s">
        <v>60</v>
      </c>
      <c r="G1485" s="3">
        <v>-39.71</v>
      </c>
      <c r="H1485" s="3">
        <v>0</v>
      </c>
      <c r="I1485" s="3">
        <v>0</v>
      </c>
      <c r="J1485" s="1" t="s">
        <v>31</v>
      </c>
      <c r="K1485" s="3">
        <v>0</v>
      </c>
      <c r="L1485" s="3">
        <v>0</v>
      </c>
      <c r="M1485" s="1" t="s">
        <v>31</v>
      </c>
      <c r="N1485" s="3">
        <v>0</v>
      </c>
      <c r="O1485" s="3">
        <v>0</v>
      </c>
      <c r="P1485" s="1" t="s">
        <v>31</v>
      </c>
      <c r="Q1485" s="3">
        <v>0</v>
      </c>
      <c r="R1485" s="3">
        <v>0</v>
      </c>
      <c r="S1485" s="1" t="s">
        <v>31</v>
      </c>
      <c r="T1485" s="3">
        <v>0</v>
      </c>
      <c r="U1485" s="3">
        <v>0</v>
      </c>
      <c r="V1485" s="1" t="s">
        <v>31</v>
      </c>
      <c r="W1485" s="1" t="s">
        <v>33</v>
      </c>
      <c r="X1485" s="1" t="s">
        <v>90</v>
      </c>
      <c r="Y1485" s="1" t="s">
        <v>91</v>
      </c>
      <c r="Z1485" s="1" t="s">
        <v>122</v>
      </c>
      <c r="AA1485" s="1" t="s">
        <v>123</v>
      </c>
    </row>
    <row r="1486" spans="1:27" hidden="1" x14ac:dyDescent="0.25">
      <c r="A1486" s="1" t="s">
        <v>26</v>
      </c>
      <c r="B1486" s="1" t="s">
        <v>2351</v>
      </c>
      <c r="C1486" s="2">
        <v>42333</v>
      </c>
      <c r="D1486" s="1" t="s">
        <v>59</v>
      </c>
      <c r="E1486" s="7" t="str">
        <f>VLOOKUP(TRIM(D1486)*1,CFOP!A:B,2,FALSE)</f>
        <v>Não</v>
      </c>
      <c r="F1486" s="1" t="s">
        <v>60</v>
      </c>
      <c r="G1486" s="3">
        <v>-166.57</v>
      </c>
      <c r="H1486" s="3">
        <v>0</v>
      </c>
      <c r="I1486" s="3">
        <v>0</v>
      </c>
      <c r="J1486" s="1" t="s">
        <v>31</v>
      </c>
      <c r="K1486" s="3">
        <v>0</v>
      </c>
      <c r="L1486" s="3">
        <v>0</v>
      </c>
      <c r="M1486" s="1" t="s">
        <v>31</v>
      </c>
      <c r="N1486" s="3">
        <v>0</v>
      </c>
      <c r="O1486" s="3">
        <v>0</v>
      </c>
      <c r="P1486" s="1" t="s">
        <v>31</v>
      </c>
      <c r="Q1486" s="3">
        <v>0</v>
      </c>
      <c r="R1486" s="3">
        <v>0</v>
      </c>
      <c r="S1486" s="1" t="s">
        <v>31</v>
      </c>
      <c r="T1486" s="3">
        <v>0</v>
      </c>
      <c r="U1486" s="3">
        <v>0</v>
      </c>
      <c r="V1486" s="1" t="s">
        <v>31</v>
      </c>
      <c r="W1486" s="1" t="s">
        <v>33</v>
      </c>
      <c r="X1486" s="1" t="s">
        <v>90</v>
      </c>
      <c r="Y1486" s="1" t="s">
        <v>99</v>
      </c>
      <c r="Z1486" s="1" t="s">
        <v>1735</v>
      </c>
      <c r="AA1486" s="1" t="s">
        <v>1736</v>
      </c>
    </row>
    <row r="1487" spans="1:27" hidden="1" x14ac:dyDescent="0.25">
      <c r="A1487" s="1" t="s">
        <v>26</v>
      </c>
      <c r="B1487" s="1" t="s">
        <v>2351</v>
      </c>
      <c r="C1487" s="2">
        <v>42333</v>
      </c>
      <c r="D1487" s="1" t="s">
        <v>59</v>
      </c>
      <c r="E1487" s="7" t="str">
        <f>VLOOKUP(TRIM(D1487)*1,CFOP!A:B,2,FALSE)</f>
        <v>Não</v>
      </c>
      <c r="F1487" s="1" t="s">
        <v>60</v>
      </c>
      <c r="G1487" s="3">
        <v>-200.4</v>
      </c>
      <c r="H1487" s="3">
        <v>0</v>
      </c>
      <c r="I1487" s="3">
        <v>0</v>
      </c>
      <c r="J1487" s="1" t="s">
        <v>31</v>
      </c>
      <c r="K1487" s="3">
        <v>0</v>
      </c>
      <c r="L1487" s="3">
        <v>0</v>
      </c>
      <c r="M1487" s="1" t="s">
        <v>31</v>
      </c>
      <c r="N1487" s="3">
        <v>0</v>
      </c>
      <c r="O1487" s="3">
        <v>0</v>
      </c>
      <c r="P1487" s="1" t="s">
        <v>31</v>
      </c>
      <c r="Q1487" s="3">
        <v>0</v>
      </c>
      <c r="R1487" s="3">
        <v>0</v>
      </c>
      <c r="S1487" s="1" t="s">
        <v>31</v>
      </c>
      <c r="T1487" s="3">
        <v>0</v>
      </c>
      <c r="U1487" s="3">
        <v>0</v>
      </c>
      <c r="V1487" s="1" t="s">
        <v>31</v>
      </c>
      <c r="W1487" s="1" t="s">
        <v>33</v>
      </c>
      <c r="X1487" s="1" t="s">
        <v>90</v>
      </c>
      <c r="Y1487" s="1" t="s">
        <v>99</v>
      </c>
      <c r="Z1487" s="1" t="s">
        <v>1530</v>
      </c>
      <c r="AA1487" s="1" t="s">
        <v>1531</v>
      </c>
    </row>
    <row r="1488" spans="1:27" hidden="1" x14ac:dyDescent="0.25">
      <c r="A1488" s="1" t="s">
        <v>26</v>
      </c>
      <c r="B1488" s="1" t="s">
        <v>2351</v>
      </c>
      <c r="C1488" s="2">
        <v>42333</v>
      </c>
      <c r="D1488" s="1" t="s">
        <v>59</v>
      </c>
      <c r="E1488" s="7" t="str">
        <f>VLOOKUP(TRIM(D1488)*1,CFOP!A:B,2,FALSE)</f>
        <v>Não</v>
      </c>
      <c r="F1488" s="1" t="s">
        <v>60</v>
      </c>
      <c r="G1488" s="3">
        <v>-1011.4</v>
      </c>
      <c r="H1488" s="3">
        <v>0</v>
      </c>
      <c r="I1488" s="3">
        <v>0</v>
      </c>
      <c r="J1488" s="1" t="s">
        <v>31</v>
      </c>
      <c r="K1488" s="3">
        <v>0</v>
      </c>
      <c r="L1488" s="3">
        <v>0</v>
      </c>
      <c r="M1488" s="1" t="s">
        <v>31</v>
      </c>
      <c r="N1488" s="3">
        <v>0</v>
      </c>
      <c r="O1488" s="3">
        <v>0</v>
      </c>
      <c r="P1488" s="1" t="s">
        <v>31</v>
      </c>
      <c r="Q1488" s="3">
        <v>0</v>
      </c>
      <c r="R1488" s="3">
        <v>0</v>
      </c>
      <c r="S1488" s="1" t="s">
        <v>31</v>
      </c>
      <c r="T1488" s="3">
        <v>0</v>
      </c>
      <c r="U1488" s="3">
        <v>0</v>
      </c>
      <c r="V1488" s="1" t="s">
        <v>31</v>
      </c>
      <c r="W1488" s="1" t="s">
        <v>33</v>
      </c>
      <c r="X1488" s="1" t="s">
        <v>90</v>
      </c>
      <c r="Y1488" s="1" t="s">
        <v>91</v>
      </c>
      <c r="Z1488" s="1" t="s">
        <v>1522</v>
      </c>
      <c r="AA1488" s="1" t="s">
        <v>1523</v>
      </c>
    </row>
    <row r="1489" spans="1:27" hidden="1" x14ac:dyDescent="0.25">
      <c r="A1489" s="1" t="s">
        <v>26</v>
      </c>
      <c r="B1489" s="1" t="s">
        <v>2351</v>
      </c>
      <c r="C1489" s="2">
        <v>42333</v>
      </c>
      <c r="D1489" s="1" t="s">
        <v>59</v>
      </c>
      <c r="E1489" s="7" t="str">
        <f>VLOOKUP(TRIM(D1489)*1,CFOP!A:B,2,FALSE)</f>
        <v>Não</v>
      </c>
      <c r="F1489" s="1" t="s">
        <v>60</v>
      </c>
      <c r="G1489" s="3">
        <v>-70</v>
      </c>
      <c r="H1489" s="3">
        <v>0</v>
      </c>
      <c r="I1489" s="3">
        <v>0</v>
      </c>
      <c r="J1489" s="1" t="s">
        <v>31</v>
      </c>
      <c r="K1489" s="3">
        <v>0</v>
      </c>
      <c r="L1489" s="3">
        <v>0</v>
      </c>
      <c r="M1489" s="1" t="s">
        <v>31</v>
      </c>
      <c r="N1489" s="3">
        <v>0</v>
      </c>
      <c r="O1489" s="3">
        <v>0</v>
      </c>
      <c r="P1489" s="1" t="s">
        <v>31</v>
      </c>
      <c r="Q1489" s="3">
        <v>0</v>
      </c>
      <c r="R1489" s="3">
        <v>0</v>
      </c>
      <c r="S1489" s="1" t="s">
        <v>31</v>
      </c>
      <c r="T1489" s="3">
        <v>0</v>
      </c>
      <c r="U1489" s="3">
        <v>0</v>
      </c>
      <c r="V1489" s="1" t="s">
        <v>31</v>
      </c>
      <c r="W1489" s="1" t="s">
        <v>33</v>
      </c>
      <c r="X1489" s="1" t="s">
        <v>90</v>
      </c>
      <c r="Y1489" s="1" t="s">
        <v>91</v>
      </c>
      <c r="Z1489" s="1" t="s">
        <v>1737</v>
      </c>
      <c r="AA1489" s="1" t="s">
        <v>1738</v>
      </c>
    </row>
    <row r="1490" spans="1:27" hidden="1" x14ac:dyDescent="0.25">
      <c r="A1490" s="1" t="s">
        <v>26</v>
      </c>
      <c r="B1490" s="1" t="s">
        <v>2351</v>
      </c>
      <c r="C1490" s="2">
        <v>42333</v>
      </c>
      <c r="D1490" s="1" t="s">
        <v>59</v>
      </c>
      <c r="E1490" s="7" t="str">
        <f>VLOOKUP(TRIM(D1490)*1,CFOP!A:B,2,FALSE)</f>
        <v>Não</v>
      </c>
      <c r="F1490" s="1" t="s">
        <v>60</v>
      </c>
      <c r="G1490" s="3">
        <v>-59.33</v>
      </c>
      <c r="H1490" s="3">
        <v>0</v>
      </c>
      <c r="I1490" s="3">
        <v>0</v>
      </c>
      <c r="J1490" s="1" t="s">
        <v>31</v>
      </c>
      <c r="K1490" s="3">
        <v>0</v>
      </c>
      <c r="L1490" s="3">
        <v>0</v>
      </c>
      <c r="M1490" s="1" t="s">
        <v>31</v>
      </c>
      <c r="N1490" s="3">
        <v>0</v>
      </c>
      <c r="O1490" s="3">
        <v>0</v>
      </c>
      <c r="P1490" s="1" t="s">
        <v>31</v>
      </c>
      <c r="Q1490" s="3">
        <v>0</v>
      </c>
      <c r="R1490" s="3">
        <v>0</v>
      </c>
      <c r="S1490" s="1" t="s">
        <v>31</v>
      </c>
      <c r="T1490" s="3">
        <v>0</v>
      </c>
      <c r="U1490" s="3">
        <v>0</v>
      </c>
      <c r="V1490" s="1" t="s">
        <v>31</v>
      </c>
      <c r="W1490" s="1" t="s">
        <v>33</v>
      </c>
      <c r="X1490" s="1" t="s">
        <v>90</v>
      </c>
      <c r="Y1490" s="1" t="s">
        <v>91</v>
      </c>
      <c r="Z1490" s="1" t="s">
        <v>1524</v>
      </c>
      <c r="AA1490" s="1" t="s">
        <v>1525</v>
      </c>
    </row>
    <row r="1491" spans="1:27" hidden="1" x14ac:dyDescent="0.25">
      <c r="A1491" s="1" t="s">
        <v>26</v>
      </c>
      <c r="B1491" s="1" t="s">
        <v>2351</v>
      </c>
      <c r="C1491" s="2">
        <v>42333</v>
      </c>
      <c r="D1491" s="1" t="s">
        <v>59</v>
      </c>
      <c r="E1491" s="7" t="str">
        <f>VLOOKUP(TRIM(D1491)*1,CFOP!A:B,2,FALSE)</f>
        <v>Não</v>
      </c>
      <c r="F1491" s="1" t="s">
        <v>60</v>
      </c>
      <c r="G1491" s="3">
        <v>-471.75</v>
      </c>
      <c r="H1491" s="3">
        <v>0</v>
      </c>
      <c r="I1491" s="3">
        <v>0</v>
      </c>
      <c r="J1491" s="1" t="s">
        <v>31</v>
      </c>
      <c r="K1491" s="3">
        <v>0</v>
      </c>
      <c r="L1491" s="3">
        <v>0</v>
      </c>
      <c r="M1491" s="1" t="s">
        <v>31</v>
      </c>
      <c r="N1491" s="3">
        <v>0</v>
      </c>
      <c r="O1491" s="3">
        <v>0</v>
      </c>
      <c r="P1491" s="1" t="s">
        <v>31</v>
      </c>
      <c r="Q1491" s="3">
        <v>0</v>
      </c>
      <c r="R1491" s="3">
        <v>0</v>
      </c>
      <c r="S1491" s="1" t="s">
        <v>31</v>
      </c>
      <c r="T1491" s="3">
        <v>0</v>
      </c>
      <c r="U1491" s="3">
        <v>0</v>
      </c>
      <c r="V1491" s="1" t="s">
        <v>31</v>
      </c>
      <c r="W1491" s="1" t="s">
        <v>33</v>
      </c>
      <c r="X1491" s="1" t="s">
        <v>90</v>
      </c>
      <c r="Y1491" s="1" t="s">
        <v>91</v>
      </c>
      <c r="Z1491" s="1" t="s">
        <v>1526</v>
      </c>
      <c r="AA1491" s="1" t="s">
        <v>1527</v>
      </c>
    </row>
    <row r="1492" spans="1:27" hidden="1" x14ac:dyDescent="0.25">
      <c r="A1492" s="1" t="s">
        <v>26</v>
      </c>
      <c r="B1492" s="1" t="s">
        <v>2351</v>
      </c>
      <c r="C1492" s="2">
        <v>42333</v>
      </c>
      <c r="D1492" s="1" t="s">
        <v>59</v>
      </c>
      <c r="E1492" s="7" t="str">
        <f>VLOOKUP(TRIM(D1492)*1,CFOP!A:B,2,FALSE)</f>
        <v>Não</v>
      </c>
      <c r="F1492" s="1" t="s">
        <v>60</v>
      </c>
      <c r="G1492" s="3">
        <v>-58.67</v>
      </c>
      <c r="H1492" s="3">
        <v>0</v>
      </c>
      <c r="I1492" s="3">
        <v>0</v>
      </c>
      <c r="J1492" s="1" t="s">
        <v>31</v>
      </c>
      <c r="K1492" s="3">
        <v>0</v>
      </c>
      <c r="L1492" s="3">
        <v>0</v>
      </c>
      <c r="M1492" s="1" t="s">
        <v>31</v>
      </c>
      <c r="N1492" s="3">
        <v>0</v>
      </c>
      <c r="O1492" s="3">
        <v>0</v>
      </c>
      <c r="P1492" s="1" t="s">
        <v>31</v>
      </c>
      <c r="Q1492" s="3">
        <v>0</v>
      </c>
      <c r="R1492" s="3">
        <v>0</v>
      </c>
      <c r="S1492" s="1" t="s">
        <v>31</v>
      </c>
      <c r="T1492" s="3">
        <v>0</v>
      </c>
      <c r="U1492" s="3">
        <v>0</v>
      </c>
      <c r="V1492" s="1" t="s">
        <v>31</v>
      </c>
      <c r="W1492" s="1" t="s">
        <v>33</v>
      </c>
      <c r="X1492" s="1" t="s">
        <v>90</v>
      </c>
      <c r="Y1492" s="1" t="s">
        <v>91</v>
      </c>
      <c r="Z1492" s="1" t="s">
        <v>1532</v>
      </c>
      <c r="AA1492" s="1" t="s">
        <v>1533</v>
      </c>
    </row>
    <row r="1493" spans="1:27" hidden="1" x14ac:dyDescent="0.25">
      <c r="A1493" s="1" t="s">
        <v>26</v>
      </c>
      <c r="B1493" s="1" t="s">
        <v>2351</v>
      </c>
      <c r="C1493" s="2">
        <v>42333</v>
      </c>
      <c r="D1493" s="1" t="s">
        <v>59</v>
      </c>
      <c r="E1493" s="7" t="str">
        <f>VLOOKUP(TRIM(D1493)*1,CFOP!A:B,2,FALSE)</f>
        <v>Não</v>
      </c>
      <c r="F1493" s="1" t="s">
        <v>60</v>
      </c>
      <c r="G1493" s="3">
        <v>-82.28</v>
      </c>
      <c r="H1493" s="3">
        <v>0</v>
      </c>
      <c r="I1493" s="3">
        <v>0</v>
      </c>
      <c r="J1493" s="1" t="s">
        <v>31</v>
      </c>
      <c r="K1493" s="3">
        <v>0</v>
      </c>
      <c r="L1493" s="3">
        <v>0</v>
      </c>
      <c r="M1493" s="1" t="s">
        <v>31</v>
      </c>
      <c r="N1493" s="3">
        <v>0</v>
      </c>
      <c r="O1493" s="3">
        <v>0</v>
      </c>
      <c r="P1493" s="1" t="s">
        <v>31</v>
      </c>
      <c r="Q1493" s="3">
        <v>0</v>
      </c>
      <c r="R1493" s="3">
        <v>0</v>
      </c>
      <c r="S1493" s="1" t="s">
        <v>31</v>
      </c>
      <c r="T1493" s="3">
        <v>0</v>
      </c>
      <c r="U1493" s="3">
        <v>0</v>
      </c>
      <c r="V1493" s="1" t="s">
        <v>31</v>
      </c>
      <c r="W1493" s="1" t="s">
        <v>33</v>
      </c>
      <c r="X1493" s="1" t="s">
        <v>90</v>
      </c>
      <c r="Y1493" s="1" t="s">
        <v>91</v>
      </c>
      <c r="Z1493" s="1" t="s">
        <v>1741</v>
      </c>
      <c r="AA1493" s="1" t="s">
        <v>1742</v>
      </c>
    </row>
    <row r="1494" spans="1:27" hidden="1" x14ac:dyDescent="0.25">
      <c r="A1494" s="1" t="s">
        <v>26</v>
      </c>
      <c r="B1494" s="1" t="s">
        <v>2351</v>
      </c>
      <c r="C1494" s="2">
        <v>42333</v>
      </c>
      <c r="D1494" s="1" t="s">
        <v>59</v>
      </c>
      <c r="E1494" s="7" t="str">
        <f>VLOOKUP(TRIM(D1494)*1,CFOP!A:B,2,FALSE)</f>
        <v>Não</v>
      </c>
      <c r="F1494" s="1" t="s">
        <v>60</v>
      </c>
      <c r="G1494" s="3">
        <v>-301.3</v>
      </c>
      <c r="H1494" s="3">
        <v>0</v>
      </c>
      <c r="I1494" s="3">
        <v>0</v>
      </c>
      <c r="J1494" s="1" t="s">
        <v>31</v>
      </c>
      <c r="K1494" s="3">
        <v>0</v>
      </c>
      <c r="L1494" s="3">
        <v>0</v>
      </c>
      <c r="M1494" s="1" t="s">
        <v>31</v>
      </c>
      <c r="N1494" s="3">
        <v>0</v>
      </c>
      <c r="O1494" s="3">
        <v>0</v>
      </c>
      <c r="P1494" s="1" t="s">
        <v>31</v>
      </c>
      <c r="Q1494" s="3">
        <v>0</v>
      </c>
      <c r="R1494" s="3">
        <v>0</v>
      </c>
      <c r="S1494" s="1" t="s">
        <v>31</v>
      </c>
      <c r="T1494" s="3">
        <v>0</v>
      </c>
      <c r="U1494" s="3">
        <v>0</v>
      </c>
      <c r="V1494" s="1" t="s">
        <v>31</v>
      </c>
      <c r="W1494" s="1" t="s">
        <v>33</v>
      </c>
      <c r="X1494" s="1" t="s">
        <v>90</v>
      </c>
      <c r="Y1494" s="1" t="s">
        <v>91</v>
      </c>
      <c r="Z1494" s="1" t="s">
        <v>1743</v>
      </c>
      <c r="AA1494" s="1" t="s">
        <v>1744</v>
      </c>
    </row>
    <row r="1495" spans="1:27" hidden="1" x14ac:dyDescent="0.25">
      <c r="A1495" s="1" t="s">
        <v>26</v>
      </c>
      <c r="B1495" s="1" t="s">
        <v>2351</v>
      </c>
      <c r="C1495" s="2">
        <v>42333</v>
      </c>
      <c r="D1495" s="1" t="s">
        <v>59</v>
      </c>
      <c r="E1495" s="7" t="str">
        <f>VLOOKUP(TRIM(D1495)*1,CFOP!A:B,2,FALSE)</f>
        <v>Não</v>
      </c>
      <c r="F1495" s="1" t="s">
        <v>60</v>
      </c>
      <c r="G1495" s="3">
        <v>-385.83</v>
      </c>
      <c r="H1495" s="3">
        <v>0</v>
      </c>
      <c r="I1495" s="3">
        <v>0</v>
      </c>
      <c r="J1495" s="1" t="s">
        <v>31</v>
      </c>
      <c r="K1495" s="3">
        <v>0</v>
      </c>
      <c r="L1495" s="3">
        <v>0</v>
      </c>
      <c r="M1495" s="1" t="s">
        <v>31</v>
      </c>
      <c r="N1495" s="3">
        <v>0</v>
      </c>
      <c r="O1495" s="3">
        <v>0</v>
      </c>
      <c r="P1495" s="1" t="s">
        <v>31</v>
      </c>
      <c r="Q1495" s="3">
        <v>0</v>
      </c>
      <c r="R1495" s="3">
        <v>0</v>
      </c>
      <c r="S1495" s="1" t="s">
        <v>31</v>
      </c>
      <c r="T1495" s="3">
        <v>0</v>
      </c>
      <c r="U1495" s="3">
        <v>0</v>
      </c>
      <c r="V1495" s="1" t="s">
        <v>31</v>
      </c>
      <c r="W1495" s="1" t="s">
        <v>33</v>
      </c>
      <c r="X1495" s="1" t="s">
        <v>90</v>
      </c>
      <c r="Y1495" s="1" t="s">
        <v>91</v>
      </c>
      <c r="Z1495" s="1" t="s">
        <v>132</v>
      </c>
      <c r="AA1495" s="1" t="s">
        <v>133</v>
      </c>
    </row>
    <row r="1496" spans="1:27" hidden="1" x14ac:dyDescent="0.25">
      <c r="A1496" s="1" t="s">
        <v>26</v>
      </c>
      <c r="B1496" s="1" t="s">
        <v>2352</v>
      </c>
      <c r="C1496" s="2">
        <v>42333</v>
      </c>
      <c r="D1496" s="1" t="s">
        <v>59</v>
      </c>
      <c r="E1496" s="7" t="str">
        <f>VLOOKUP(TRIM(D1496)*1,CFOP!A:B,2,FALSE)</f>
        <v>Não</v>
      </c>
      <c r="F1496" s="1" t="s">
        <v>60</v>
      </c>
      <c r="G1496" s="3">
        <v>-4074.89</v>
      </c>
      <c r="H1496" s="3">
        <v>0</v>
      </c>
      <c r="I1496" s="3">
        <v>0</v>
      </c>
      <c r="J1496" s="1" t="s">
        <v>31</v>
      </c>
      <c r="K1496" s="3">
        <v>0</v>
      </c>
      <c r="L1496" s="3">
        <v>0</v>
      </c>
      <c r="M1496" s="1" t="s">
        <v>31</v>
      </c>
      <c r="N1496" s="3">
        <v>0</v>
      </c>
      <c r="O1496" s="3">
        <v>0</v>
      </c>
      <c r="P1496" s="1" t="s">
        <v>31</v>
      </c>
      <c r="Q1496" s="3">
        <v>0</v>
      </c>
      <c r="R1496" s="3">
        <v>0</v>
      </c>
      <c r="S1496" s="1" t="s">
        <v>31</v>
      </c>
      <c r="T1496" s="3">
        <v>0</v>
      </c>
      <c r="U1496" s="3">
        <v>0</v>
      </c>
      <c r="V1496" s="1" t="s">
        <v>31</v>
      </c>
      <c r="W1496" s="1" t="s">
        <v>33</v>
      </c>
      <c r="X1496" s="1" t="s">
        <v>1752</v>
      </c>
      <c r="Y1496" s="1" t="s">
        <v>400</v>
      </c>
      <c r="Z1496" s="1" t="s">
        <v>987</v>
      </c>
      <c r="AA1496" s="1" t="s">
        <v>988</v>
      </c>
    </row>
    <row r="1497" spans="1:27" hidden="1" x14ac:dyDescent="0.25">
      <c r="A1497" s="1" t="s">
        <v>26</v>
      </c>
      <c r="B1497" s="1" t="s">
        <v>2352</v>
      </c>
      <c r="C1497" s="2">
        <v>42333</v>
      </c>
      <c r="D1497" s="1" t="s">
        <v>59</v>
      </c>
      <c r="E1497" s="7" t="str">
        <f>VLOOKUP(TRIM(D1497)*1,CFOP!A:B,2,FALSE)</f>
        <v>Não</v>
      </c>
      <c r="F1497" s="1" t="s">
        <v>60</v>
      </c>
      <c r="G1497" s="3">
        <v>-1109.57</v>
      </c>
      <c r="H1497" s="3">
        <v>0</v>
      </c>
      <c r="I1497" s="3">
        <v>0</v>
      </c>
      <c r="J1497" s="1" t="s">
        <v>31</v>
      </c>
      <c r="K1497" s="3">
        <v>0</v>
      </c>
      <c r="L1497" s="3">
        <v>0</v>
      </c>
      <c r="M1497" s="1" t="s">
        <v>31</v>
      </c>
      <c r="N1497" s="3">
        <v>0</v>
      </c>
      <c r="O1497" s="3">
        <v>0</v>
      </c>
      <c r="P1497" s="1" t="s">
        <v>31</v>
      </c>
      <c r="Q1497" s="3">
        <v>0</v>
      </c>
      <c r="R1497" s="3">
        <v>0</v>
      </c>
      <c r="S1497" s="1" t="s">
        <v>31</v>
      </c>
      <c r="T1497" s="3">
        <v>0</v>
      </c>
      <c r="U1497" s="3">
        <v>0</v>
      </c>
      <c r="V1497" s="1" t="s">
        <v>31</v>
      </c>
      <c r="W1497" s="1" t="s">
        <v>33</v>
      </c>
      <c r="X1497" s="1" t="s">
        <v>1752</v>
      </c>
      <c r="Y1497" s="1" t="s">
        <v>1756</v>
      </c>
      <c r="Z1497" s="1" t="s">
        <v>643</v>
      </c>
      <c r="AA1497" s="1" t="s">
        <v>644</v>
      </c>
    </row>
    <row r="1498" spans="1:27" hidden="1" x14ac:dyDescent="0.25">
      <c r="A1498" s="1" t="s">
        <v>26</v>
      </c>
      <c r="B1498" s="1" t="s">
        <v>2352</v>
      </c>
      <c r="C1498" s="2">
        <v>42333</v>
      </c>
      <c r="D1498" s="1" t="s">
        <v>59</v>
      </c>
      <c r="E1498" s="7" t="str">
        <f>VLOOKUP(TRIM(D1498)*1,CFOP!A:B,2,FALSE)</f>
        <v>Não</v>
      </c>
      <c r="F1498" s="1" t="s">
        <v>60</v>
      </c>
      <c r="G1498" s="3">
        <v>-1220.4100000000001</v>
      </c>
      <c r="H1498" s="3">
        <v>0</v>
      </c>
      <c r="I1498" s="3">
        <v>0</v>
      </c>
      <c r="J1498" s="1" t="s">
        <v>31</v>
      </c>
      <c r="K1498" s="3">
        <v>0</v>
      </c>
      <c r="L1498" s="3">
        <v>0</v>
      </c>
      <c r="M1498" s="1" t="s">
        <v>31</v>
      </c>
      <c r="N1498" s="3">
        <v>0</v>
      </c>
      <c r="O1498" s="3">
        <v>0</v>
      </c>
      <c r="P1498" s="1" t="s">
        <v>31</v>
      </c>
      <c r="Q1498" s="3">
        <v>0</v>
      </c>
      <c r="R1498" s="3">
        <v>0</v>
      </c>
      <c r="S1498" s="1" t="s">
        <v>31</v>
      </c>
      <c r="T1498" s="3">
        <v>0</v>
      </c>
      <c r="U1498" s="3">
        <v>0</v>
      </c>
      <c r="V1498" s="1" t="s">
        <v>31</v>
      </c>
      <c r="W1498" s="1" t="s">
        <v>33</v>
      </c>
      <c r="X1498" s="1" t="s">
        <v>1752</v>
      </c>
      <c r="Y1498" s="1" t="s">
        <v>400</v>
      </c>
      <c r="Z1498" s="1" t="s">
        <v>1757</v>
      </c>
      <c r="AA1498" s="1" t="s">
        <v>1758</v>
      </c>
    </row>
    <row r="1499" spans="1:27" hidden="1" x14ac:dyDescent="0.25">
      <c r="A1499" s="1" t="s">
        <v>26</v>
      </c>
      <c r="B1499" s="1" t="s">
        <v>2352</v>
      </c>
      <c r="C1499" s="2">
        <v>42333</v>
      </c>
      <c r="D1499" s="1" t="s">
        <v>59</v>
      </c>
      <c r="E1499" s="7" t="str">
        <f>VLOOKUP(TRIM(D1499)*1,CFOP!A:B,2,FALSE)</f>
        <v>Não</v>
      </c>
      <c r="F1499" s="1" t="s">
        <v>60</v>
      </c>
      <c r="G1499" s="3">
        <v>-291.65000000000003</v>
      </c>
      <c r="H1499" s="3">
        <v>0</v>
      </c>
      <c r="I1499" s="3">
        <v>0</v>
      </c>
      <c r="J1499" s="1" t="s">
        <v>31</v>
      </c>
      <c r="K1499" s="3">
        <v>0</v>
      </c>
      <c r="L1499" s="3">
        <v>0</v>
      </c>
      <c r="M1499" s="1" t="s">
        <v>31</v>
      </c>
      <c r="N1499" s="3">
        <v>0</v>
      </c>
      <c r="O1499" s="3">
        <v>0</v>
      </c>
      <c r="P1499" s="1" t="s">
        <v>31</v>
      </c>
      <c r="Q1499" s="3">
        <v>0</v>
      </c>
      <c r="R1499" s="3">
        <v>0</v>
      </c>
      <c r="S1499" s="1" t="s">
        <v>31</v>
      </c>
      <c r="T1499" s="3">
        <v>0</v>
      </c>
      <c r="U1499" s="3">
        <v>0</v>
      </c>
      <c r="V1499" s="1" t="s">
        <v>31</v>
      </c>
      <c r="W1499" s="1" t="s">
        <v>33</v>
      </c>
      <c r="X1499" s="1" t="s">
        <v>1752</v>
      </c>
      <c r="Y1499" s="1" t="s">
        <v>1753</v>
      </c>
      <c r="Z1499" s="1" t="s">
        <v>1754</v>
      </c>
      <c r="AA1499" s="1" t="s">
        <v>1755</v>
      </c>
    </row>
    <row r="1500" spans="1:27" hidden="1" x14ac:dyDescent="0.25">
      <c r="A1500" s="1" t="s">
        <v>26</v>
      </c>
      <c r="B1500" s="1" t="s">
        <v>2353</v>
      </c>
      <c r="C1500" s="2">
        <v>42333</v>
      </c>
      <c r="D1500" s="1" t="s">
        <v>660</v>
      </c>
      <c r="E1500" s="7" t="str">
        <f>VLOOKUP(TRIM(D1500)*1,CFOP!A:B,2,FALSE)</f>
        <v>Não</v>
      </c>
      <c r="F1500" s="1" t="s">
        <v>60</v>
      </c>
      <c r="G1500" s="3">
        <v>-2132.4</v>
      </c>
      <c r="H1500" s="3">
        <v>0</v>
      </c>
      <c r="I1500" s="3">
        <v>0</v>
      </c>
      <c r="J1500" s="1" t="s">
        <v>31</v>
      </c>
      <c r="K1500" s="3">
        <v>0</v>
      </c>
      <c r="L1500" s="3">
        <v>0</v>
      </c>
      <c r="M1500" s="1" t="s">
        <v>31</v>
      </c>
      <c r="N1500" s="3">
        <v>0</v>
      </c>
      <c r="O1500" s="3">
        <v>0</v>
      </c>
      <c r="P1500" s="1" t="s">
        <v>31</v>
      </c>
      <c r="Q1500" s="3">
        <v>0</v>
      </c>
      <c r="R1500" s="3">
        <v>0</v>
      </c>
      <c r="S1500" s="1" t="s">
        <v>31</v>
      </c>
      <c r="T1500" s="3">
        <v>0</v>
      </c>
      <c r="U1500" s="3">
        <v>0</v>
      </c>
      <c r="V1500" s="1" t="s">
        <v>31</v>
      </c>
      <c r="W1500" s="1" t="s">
        <v>33</v>
      </c>
      <c r="X1500" s="1" t="s">
        <v>1760</v>
      </c>
      <c r="Y1500" s="1" t="s">
        <v>96</v>
      </c>
      <c r="Z1500" s="1" t="s">
        <v>1761</v>
      </c>
      <c r="AA1500" s="1" t="s">
        <v>1762</v>
      </c>
    </row>
    <row r="1501" spans="1:27" hidden="1" x14ac:dyDescent="0.25">
      <c r="A1501" s="1" t="s">
        <v>26</v>
      </c>
      <c r="B1501" s="1" t="s">
        <v>2354</v>
      </c>
      <c r="C1501" s="2">
        <v>42333</v>
      </c>
      <c r="D1501" s="1" t="s">
        <v>59</v>
      </c>
      <c r="E1501" s="7" t="str">
        <f>VLOOKUP(TRIM(D1501)*1,CFOP!A:B,2,FALSE)</f>
        <v>Não</v>
      </c>
      <c r="F1501" s="1" t="s">
        <v>60</v>
      </c>
      <c r="G1501" s="3">
        <v>-127.02</v>
      </c>
      <c r="H1501" s="3">
        <v>0</v>
      </c>
      <c r="I1501" s="3">
        <v>0</v>
      </c>
      <c r="J1501" s="1" t="s">
        <v>31</v>
      </c>
      <c r="K1501" s="3">
        <v>0</v>
      </c>
      <c r="L1501" s="3">
        <v>0</v>
      </c>
      <c r="M1501" s="1" t="s">
        <v>31</v>
      </c>
      <c r="N1501" s="3">
        <v>0</v>
      </c>
      <c r="O1501" s="3">
        <v>0</v>
      </c>
      <c r="P1501" s="1" t="s">
        <v>31</v>
      </c>
      <c r="Q1501" s="3">
        <v>0</v>
      </c>
      <c r="R1501" s="3">
        <v>0</v>
      </c>
      <c r="S1501" s="1" t="s">
        <v>31</v>
      </c>
      <c r="T1501" s="3">
        <v>0</v>
      </c>
      <c r="U1501" s="3">
        <v>0</v>
      </c>
      <c r="V1501" s="1" t="s">
        <v>31</v>
      </c>
      <c r="W1501" s="1" t="s">
        <v>33</v>
      </c>
      <c r="X1501" s="1" t="s">
        <v>63</v>
      </c>
      <c r="Y1501" s="1" t="s">
        <v>78</v>
      </c>
      <c r="Z1501" s="1" t="s">
        <v>1768</v>
      </c>
      <c r="AA1501" s="1" t="s">
        <v>1769</v>
      </c>
    </row>
    <row r="1502" spans="1:27" hidden="1" x14ac:dyDescent="0.25">
      <c r="A1502" s="1" t="s">
        <v>26</v>
      </c>
      <c r="B1502" s="1" t="s">
        <v>2354</v>
      </c>
      <c r="C1502" s="2">
        <v>42333</v>
      </c>
      <c r="D1502" s="1" t="s">
        <v>59</v>
      </c>
      <c r="E1502" s="7" t="str">
        <f>VLOOKUP(TRIM(D1502)*1,CFOP!A:B,2,FALSE)</f>
        <v>Não</v>
      </c>
      <c r="F1502" s="1" t="s">
        <v>60</v>
      </c>
      <c r="G1502" s="3">
        <v>-10.290000000000001</v>
      </c>
      <c r="H1502" s="3">
        <v>0</v>
      </c>
      <c r="I1502" s="3">
        <v>0</v>
      </c>
      <c r="J1502" s="1" t="s">
        <v>31</v>
      </c>
      <c r="K1502" s="3">
        <v>0</v>
      </c>
      <c r="L1502" s="3">
        <v>0</v>
      </c>
      <c r="M1502" s="1" t="s">
        <v>31</v>
      </c>
      <c r="N1502" s="3">
        <v>0</v>
      </c>
      <c r="O1502" s="3">
        <v>0</v>
      </c>
      <c r="P1502" s="1" t="s">
        <v>31</v>
      </c>
      <c r="Q1502" s="3">
        <v>0</v>
      </c>
      <c r="R1502" s="3">
        <v>0</v>
      </c>
      <c r="S1502" s="1" t="s">
        <v>31</v>
      </c>
      <c r="T1502" s="3">
        <v>0</v>
      </c>
      <c r="U1502" s="3">
        <v>0</v>
      </c>
      <c r="V1502" s="1" t="s">
        <v>31</v>
      </c>
      <c r="W1502" s="1" t="s">
        <v>33</v>
      </c>
      <c r="X1502" s="1" t="s">
        <v>63</v>
      </c>
      <c r="Y1502" s="1" t="s">
        <v>44</v>
      </c>
      <c r="Z1502" s="1" t="s">
        <v>1770</v>
      </c>
      <c r="AA1502" s="1" t="s">
        <v>1771</v>
      </c>
    </row>
    <row r="1503" spans="1:27" hidden="1" x14ac:dyDescent="0.25">
      <c r="A1503" s="1" t="s">
        <v>26</v>
      </c>
      <c r="B1503" s="1" t="s">
        <v>2354</v>
      </c>
      <c r="C1503" s="2">
        <v>42333</v>
      </c>
      <c r="D1503" s="1" t="s">
        <v>59</v>
      </c>
      <c r="E1503" s="7" t="str">
        <f>VLOOKUP(TRIM(D1503)*1,CFOP!A:B,2,FALSE)</f>
        <v>Não</v>
      </c>
      <c r="F1503" s="1" t="s">
        <v>60</v>
      </c>
      <c r="G1503" s="3">
        <v>-189.35</v>
      </c>
      <c r="H1503" s="3">
        <v>0</v>
      </c>
      <c r="I1503" s="3">
        <v>0</v>
      </c>
      <c r="J1503" s="1" t="s">
        <v>31</v>
      </c>
      <c r="K1503" s="3">
        <v>0</v>
      </c>
      <c r="L1503" s="3">
        <v>0</v>
      </c>
      <c r="M1503" s="1" t="s">
        <v>31</v>
      </c>
      <c r="N1503" s="3">
        <v>0</v>
      </c>
      <c r="O1503" s="3">
        <v>0</v>
      </c>
      <c r="P1503" s="1" t="s">
        <v>31</v>
      </c>
      <c r="Q1503" s="3">
        <v>0</v>
      </c>
      <c r="R1503" s="3">
        <v>0</v>
      </c>
      <c r="S1503" s="1" t="s">
        <v>31</v>
      </c>
      <c r="T1503" s="3">
        <v>0</v>
      </c>
      <c r="U1503" s="3">
        <v>0</v>
      </c>
      <c r="V1503" s="1" t="s">
        <v>31</v>
      </c>
      <c r="W1503" s="1" t="s">
        <v>33</v>
      </c>
      <c r="X1503" s="1" t="s">
        <v>63</v>
      </c>
      <c r="Y1503" s="1" t="s">
        <v>400</v>
      </c>
      <c r="Z1503" s="1" t="s">
        <v>1757</v>
      </c>
      <c r="AA1503" s="1" t="s">
        <v>1758</v>
      </c>
    </row>
    <row r="1504" spans="1:27" hidden="1" x14ac:dyDescent="0.25">
      <c r="A1504" s="1" t="s">
        <v>26</v>
      </c>
      <c r="B1504" s="1" t="s">
        <v>2354</v>
      </c>
      <c r="C1504" s="2">
        <v>42333</v>
      </c>
      <c r="D1504" s="1" t="s">
        <v>59</v>
      </c>
      <c r="E1504" s="7" t="str">
        <f>VLOOKUP(TRIM(D1504)*1,CFOP!A:B,2,FALSE)</f>
        <v>Não</v>
      </c>
      <c r="F1504" s="1" t="s">
        <v>60</v>
      </c>
      <c r="G1504" s="3">
        <v>-80.960000000000008</v>
      </c>
      <c r="H1504" s="3">
        <v>0</v>
      </c>
      <c r="I1504" s="3">
        <v>0</v>
      </c>
      <c r="J1504" s="1" t="s">
        <v>31</v>
      </c>
      <c r="K1504" s="3">
        <v>0</v>
      </c>
      <c r="L1504" s="3">
        <v>0</v>
      </c>
      <c r="M1504" s="1" t="s">
        <v>31</v>
      </c>
      <c r="N1504" s="3">
        <v>0</v>
      </c>
      <c r="O1504" s="3">
        <v>0</v>
      </c>
      <c r="P1504" s="1" t="s">
        <v>31</v>
      </c>
      <c r="Q1504" s="3">
        <v>0</v>
      </c>
      <c r="R1504" s="3">
        <v>0</v>
      </c>
      <c r="S1504" s="1" t="s">
        <v>31</v>
      </c>
      <c r="T1504" s="3">
        <v>0</v>
      </c>
      <c r="U1504" s="3">
        <v>0</v>
      </c>
      <c r="V1504" s="1" t="s">
        <v>31</v>
      </c>
      <c r="W1504" s="1" t="s">
        <v>33</v>
      </c>
      <c r="X1504" s="1" t="s">
        <v>63</v>
      </c>
      <c r="Y1504" s="1" t="s">
        <v>70</v>
      </c>
      <c r="Z1504" s="1" t="s">
        <v>71</v>
      </c>
      <c r="AA1504" s="1" t="s">
        <v>72</v>
      </c>
    </row>
    <row r="1505" spans="1:27" hidden="1" x14ac:dyDescent="0.25">
      <c r="A1505" s="1" t="s">
        <v>26</v>
      </c>
      <c r="B1505" s="1" t="s">
        <v>2354</v>
      </c>
      <c r="C1505" s="2">
        <v>42333</v>
      </c>
      <c r="D1505" s="1" t="s">
        <v>59</v>
      </c>
      <c r="E1505" s="7" t="str">
        <f>VLOOKUP(TRIM(D1505)*1,CFOP!A:B,2,FALSE)</f>
        <v>Não</v>
      </c>
      <c r="F1505" s="1" t="s">
        <v>60</v>
      </c>
      <c r="G1505" s="3">
        <v>-186.42000000000002</v>
      </c>
      <c r="H1505" s="3">
        <v>0</v>
      </c>
      <c r="I1505" s="3">
        <v>0</v>
      </c>
      <c r="J1505" s="1" t="s">
        <v>31</v>
      </c>
      <c r="K1505" s="3">
        <v>0</v>
      </c>
      <c r="L1505" s="3">
        <v>0</v>
      </c>
      <c r="M1505" s="1" t="s">
        <v>31</v>
      </c>
      <c r="N1505" s="3">
        <v>0</v>
      </c>
      <c r="O1505" s="3">
        <v>0</v>
      </c>
      <c r="P1505" s="1" t="s">
        <v>31</v>
      </c>
      <c r="Q1505" s="3">
        <v>0</v>
      </c>
      <c r="R1505" s="3">
        <v>0</v>
      </c>
      <c r="S1505" s="1" t="s">
        <v>31</v>
      </c>
      <c r="T1505" s="3">
        <v>0</v>
      </c>
      <c r="U1505" s="3">
        <v>0</v>
      </c>
      <c r="V1505" s="1" t="s">
        <v>31</v>
      </c>
      <c r="W1505" s="1" t="s">
        <v>33</v>
      </c>
      <c r="X1505" s="1" t="s">
        <v>63</v>
      </c>
      <c r="Y1505" s="1" t="s">
        <v>44</v>
      </c>
      <c r="Z1505" s="1" t="s">
        <v>1764</v>
      </c>
      <c r="AA1505" s="1" t="s">
        <v>1765</v>
      </c>
    </row>
    <row r="1506" spans="1:27" hidden="1" x14ac:dyDescent="0.25">
      <c r="A1506" s="1" t="s">
        <v>26</v>
      </c>
      <c r="B1506" s="1" t="s">
        <v>2354</v>
      </c>
      <c r="C1506" s="2">
        <v>42333</v>
      </c>
      <c r="D1506" s="1" t="s">
        <v>59</v>
      </c>
      <c r="E1506" s="7" t="str">
        <f>VLOOKUP(TRIM(D1506)*1,CFOP!A:B,2,FALSE)</f>
        <v>Não</v>
      </c>
      <c r="F1506" s="1" t="s">
        <v>60</v>
      </c>
      <c r="G1506" s="3">
        <v>-37.14</v>
      </c>
      <c r="H1506" s="3">
        <v>0</v>
      </c>
      <c r="I1506" s="3">
        <v>0</v>
      </c>
      <c r="J1506" s="1" t="s">
        <v>31</v>
      </c>
      <c r="K1506" s="3">
        <v>0</v>
      </c>
      <c r="L1506" s="3">
        <v>0</v>
      </c>
      <c r="M1506" s="1" t="s">
        <v>31</v>
      </c>
      <c r="N1506" s="3">
        <v>0</v>
      </c>
      <c r="O1506" s="3">
        <v>0</v>
      </c>
      <c r="P1506" s="1" t="s">
        <v>31</v>
      </c>
      <c r="Q1506" s="3">
        <v>0</v>
      </c>
      <c r="R1506" s="3">
        <v>0</v>
      </c>
      <c r="S1506" s="1" t="s">
        <v>31</v>
      </c>
      <c r="T1506" s="3">
        <v>0</v>
      </c>
      <c r="U1506" s="3">
        <v>0</v>
      </c>
      <c r="V1506" s="1" t="s">
        <v>31</v>
      </c>
      <c r="W1506" s="1" t="s">
        <v>33</v>
      </c>
      <c r="X1506" s="1" t="s">
        <v>63</v>
      </c>
      <c r="Y1506" s="1" t="s">
        <v>44</v>
      </c>
      <c r="Z1506" s="1" t="s">
        <v>66</v>
      </c>
      <c r="AA1506" s="1" t="s">
        <v>67</v>
      </c>
    </row>
    <row r="1507" spans="1:27" hidden="1" x14ac:dyDescent="0.25">
      <c r="A1507" s="1" t="s">
        <v>26</v>
      </c>
      <c r="B1507" s="1" t="s">
        <v>2354</v>
      </c>
      <c r="C1507" s="2">
        <v>42333</v>
      </c>
      <c r="D1507" s="1" t="s">
        <v>59</v>
      </c>
      <c r="E1507" s="7" t="str">
        <f>VLOOKUP(TRIM(D1507)*1,CFOP!A:B,2,FALSE)</f>
        <v>Não</v>
      </c>
      <c r="F1507" s="1" t="s">
        <v>60</v>
      </c>
      <c r="G1507" s="3">
        <v>-215.85</v>
      </c>
      <c r="H1507" s="3">
        <v>0</v>
      </c>
      <c r="I1507" s="3">
        <v>0</v>
      </c>
      <c r="J1507" s="1" t="s">
        <v>31</v>
      </c>
      <c r="K1507" s="3">
        <v>0</v>
      </c>
      <c r="L1507" s="3">
        <v>0</v>
      </c>
      <c r="M1507" s="1" t="s">
        <v>31</v>
      </c>
      <c r="N1507" s="3">
        <v>0</v>
      </c>
      <c r="O1507" s="3">
        <v>0</v>
      </c>
      <c r="P1507" s="1" t="s">
        <v>31</v>
      </c>
      <c r="Q1507" s="3">
        <v>0</v>
      </c>
      <c r="R1507" s="3">
        <v>0</v>
      </c>
      <c r="S1507" s="1" t="s">
        <v>31</v>
      </c>
      <c r="T1507" s="3">
        <v>0</v>
      </c>
      <c r="U1507" s="3">
        <v>0</v>
      </c>
      <c r="V1507" s="1" t="s">
        <v>31</v>
      </c>
      <c r="W1507" s="1" t="s">
        <v>33</v>
      </c>
      <c r="X1507" s="1" t="s">
        <v>63</v>
      </c>
      <c r="Y1507" s="1" t="s">
        <v>70</v>
      </c>
      <c r="Z1507" s="1" t="s">
        <v>1714</v>
      </c>
      <c r="AA1507" s="1" t="s">
        <v>1715</v>
      </c>
    </row>
    <row r="1508" spans="1:27" hidden="1" x14ac:dyDescent="0.25">
      <c r="A1508" s="1" t="s">
        <v>26</v>
      </c>
      <c r="B1508" s="1" t="s">
        <v>2354</v>
      </c>
      <c r="C1508" s="2">
        <v>42333</v>
      </c>
      <c r="D1508" s="1" t="s">
        <v>59</v>
      </c>
      <c r="E1508" s="7" t="str">
        <f>VLOOKUP(TRIM(D1508)*1,CFOP!A:B,2,FALSE)</f>
        <v>Não</v>
      </c>
      <c r="F1508" s="1" t="s">
        <v>60</v>
      </c>
      <c r="G1508" s="3">
        <v>-110.29</v>
      </c>
      <c r="H1508" s="3">
        <v>0</v>
      </c>
      <c r="I1508" s="3">
        <v>0</v>
      </c>
      <c r="J1508" s="1" t="s">
        <v>31</v>
      </c>
      <c r="K1508" s="3">
        <v>0</v>
      </c>
      <c r="L1508" s="3">
        <v>0</v>
      </c>
      <c r="M1508" s="1" t="s">
        <v>31</v>
      </c>
      <c r="N1508" s="3">
        <v>0</v>
      </c>
      <c r="O1508" s="3">
        <v>0</v>
      </c>
      <c r="P1508" s="1" t="s">
        <v>31</v>
      </c>
      <c r="Q1508" s="3">
        <v>0</v>
      </c>
      <c r="R1508" s="3">
        <v>0</v>
      </c>
      <c r="S1508" s="1" t="s">
        <v>31</v>
      </c>
      <c r="T1508" s="3">
        <v>0</v>
      </c>
      <c r="U1508" s="3">
        <v>0</v>
      </c>
      <c r="V1508" s="1" t="s">
        <v>31</v>
      </c>
      <c r="W1508" s="1" t="s">
        <v>33</v>
      </c>
      <c r="X1508" s="1" t="s">
        <v>63</v>
      </c>
      <c r="Y1508" s="1" t="s">
        <v>44</v>
      </c>
      <c r="Z1508" s="1" t="s">
        <v>1766</v>
      </c>
      <c r="AA1508" s="1" t="s">
        <v>1767</v>
      </c>
    </row>
    <row r="1509" spans="1:27" hidden="1" x14ac:dyDescent="0.25">
      <c r="A1509" s="1" t="s">
        <v>26</v>
      </c>
      <c r="B1509" s="1" t="s">
        <v>2354</v>
      </c>
      <c r="C1509" s="2">
        <v>42333</v>
      </c>
      <c r="D1509" s="1" t="s">
        <v>59</v>
      </c>
      <c r="E1509" s="7" t="str">
        <f>VLOOKUP(TRIM(D1509)*1,CFOP!A:B,2,FALSE)</f>
        <v>Não</v>
      </c>
      <c r="F1509" s="1" t="s">
        <v>60</v>
      </c>
      <c r="G1509" s="3">
        <v>-16.14</v>
      </c>
      <c r="H1509" s="3">
        <v>0</v>
      </c>
      <c r="I1509" s="3">
        <v>0</v>
      </c>
      <c r="J1509" s="1" t="s">
        <v>31</v>
      </c>
      <c r="K1509" s="3">
        <v>0</v>
      </c>
      <c r="L1509" s="3">
        <v>0</v>
      </c>
      <c r="M1509" s="1" t="s">
        <v>31</v>
      </c>
      <c r="N1509" s="3">
        <v>0</v>
      </c>
      <c r="O1509" s="3">
        <v>0</v>
      </c>
      <c r="P1509" s="1" t="s">
        <v>31</v>
      </c>
      <c r="Q1509" s="3">
        <v>0</v>
      </c>
      <c r="R1509" s="3">
        <v>0</v>
      </c>
      <c r="S1509" s="1" t="s">
        <v>31</v>
      </c>
      <c r="T1509" s="3">
        <v>0</v>
      </c>
      <c r="U1509" s="3">
        <v>0</v>
      </c>
      <c r="V1509" s="1" t="s">
        <v>31</v>
      </c>
      <c r="W1509" s="1" t="s">
        <v>33</v>
      </c>
      <c r="X1509" s="1" t="s">
        <v>63</v>
      </c>
      <c r="Y1509" s="1" t="s">
        <v>44</v>
      </c>
      <c r="Z1509" s="1" t="s">
        <v>1161</v>
      </c>
      <c r="AA1509" s="1" t="s">
        <v>1162</v>
      </c>
    </row>
    <row r="1510" spans="1:27" hidden="1" x14ac:dyDescent="0.25">
      <c r="A1510" s="1" t="s">
        <v>26</v>
      </c>
      <c r="B1510" s="1" t="s">
        <v>2355</v>
      </c>
      <c r="C1510" s="2">
        <v>42333</v>
      </c>
      <c r="D1510" s="1" t="s">
        <v>59</v>
      </c>
      <c r="E1510" s="7" t="str">
        <f>VLOOKUP(TRIM(D1510)*1,CFOP!A:B,2,FALSE)</f>
        <v>Não</v>
      </c>
      <c r="F1510" s="1" t="s">
        <v>60</v>
      </c>
      <c r="G1510" s="3">
        <v>-148.80000000000001</v>
      </c>
      <c r="H1510" s="3">
        <v>0</v>
      </c>
      <c r="I1510" s="3">
        <v>0</v>
      </c>
      <c r="J1510" s="1" t="s">
        <v>31</v>
      </c>
      <c r="K1510" s="3">
        <v>0</v>
      </c>
      <c r="L1510" s="3">
        <v>0</v>
      </c>
      <c r="M1510" s="1" t="s">
        <v>31</v>
      </c>
      <c r="N1510" s="3">
        <v>0</v>
      </c>
      <c r="O1510" s="3">
        <v>0</v>
      </c>
      <c r="P1510" s="1" t="s">
        <v>31</v>
      </c>
      <c r="Q1510" s="3">
        <v>0</v>
      </c>
      <c r="R1510" s="3">
        <v>0</v>
      </c>
      <c r="S1510" s="1" t="s">
        <v>31</v>
      </c>
      <c r="T1510" s="3">
        <v>0</v>
      </c>
      <c r="U1510" s="3">
        <v>0</v>
      </c>
      <c r="V1510" s="1" t="s">
        <v>31</v>
      </c>
      <c r="W1510" s="1" t="s">
        <v>33</v>
      </c>
      <c r="X1510" s="1" t="s">
        <v>90</v>
      </c>
      <c r="Y1510" s="1" t="s">
        <v>91</v>
      </c>
      <c r="Z1510" s="1" t="s">
        <v>1526</v>
      </c>
      <c r="AA1510" s="1" t="s">
        <v>1527</v>
      </c>
    </row>
    <row r="1511" spans="1:27" hidden="1" x14ac:dyDescent="0.25">
      <c r="A1511" s="1" t="s">
        <v>26</v>
      </c>
      <c r="B1511" s="1" t="s">
        <v>2355</v>
      </c>
      <c r="C1511" s="2">
        <v>42333</v>
      </c>
      <c r="D1511" s="1" t="s">
        <v>59</v>
      </c>
      <c r="E1511" s="7" t="str">
        <f>VLOOKUP(TRIM(D1511)*1,CFOP!A:B,2,FALSE)</f>
        <v>Não</v>
      </c>
      <c r="F1511" s="1" t="s">
        <v>60</v>
      </c>
      <c r="G1511" s="3">
        <v>-108.67</v>
      </c>
      <c r="H1511" s="3">
        <v>0</v>
      </c>
      <c r="I1511" s="3">
        <v>0</v>
      </c>
      <c r="J1511" s="1" t="s">
        <v>31</v>
      </c>
      <c r="K1511" s="3">
        <v>0</v>
      </c>
      <c r="L1511" s="3">
        <v>0</v>
      </c>
      <c r="M1511" s="1" t="s">
        <v>31</v>
      </c>
      <c r="N1511" s="3">
        <v>0</v>
      </c>
      <c r="O1511" s="3">
        <v>0</v>
      </c>
      <c r="P1511" s="1" t="s">
        <v>31</v>
      </c>
      <c r="Q1511" s="3">
        <v>0</v>
      </c>
      <c r="R1511" s="3">
        <v>0</v>
      </c>
      <c r="S1511" s="1" t="s">
        <v>31</v>
      </c>
      <c r="T1511" s="3">
        <v>0</v>
      </c>
      <c r="U1511" s="3">
        <v>0</v>
      </c>
      <c r="V1511" s="1" t="s">
        <v>31</v>
      </c>
      <c r="W1511" s="1" t="s">
        <v>33</v>
      </c>
      <c r="X1511" s="1" t="s">
        <v>90</v>
      </c>
      <c r="Y1511" s="1" t="s">
        <v>91</v>
      </c>
      <c r="Z1511" s="1" t="s">
        <v>1727</v>
      </c>
      <c r="AA1511" s="1" t="s">
        <v>1728</v>
      </c>
    </row>
    <row r="1512" spans="1:27" hidden="1" x14ac:dyDescent="0.25">
      <c r="A1512" s="1" t="s">
        <v>26</v>
      </c>
      <c r="B1512" s="1" t="s">
        <v>2355</v>
      </c>
      <c r="C1512" s="2">
        <v>42333</v>
      </c>
      <c r="D1512" s="1" t="s">
        <v>59</v>
      </c>
      <c r="E1512" s="7" t="str">
        <f>VLOOKUP(TRIM(D1512)*1,CFOP!A:B,2,FALSE)</f>
        <v>Não</v>
      </c>
      <c r="F1512" s="1" t="s">
        <v>60</v>
      </c>
      <c r="G1512" s="3">
        <v>-32.230000000000004</v>
      </c>
      <c r="H1512" s="3">
        <v>0</v>
      </c>
      <c r="I1512" s="3">
        <v>0</v>
      </c>
      <c r="J1512" s="1" t="s">
        <v>31</v>
      </c>
      <c r="K1512" s="3">
        <v>0</v>
      </c>
      <c r="L1512" s="3">
        <v>0</v>
      </c>
      <c r="M1512" s="1" t="s">
        <v>31</v>
      </c>
      <c r="N1512" s="3">
        <v>0</v>
      </c>
      <c r="O1512" s="3">
        <v>0</v>
      </c>
      <c r="P1512" s="1" t="s">
        <v>31</v>
      </c>
      <c r="Q1512" s="3">
        <v>0</v>
      </c>
      <c r="R1512" s="3">
        <v>0</v>
      </c>
      <c r="S1512" s="1" t="s">
        <v>31</v>
      </c>
      <c r="T1512" s="3">
        <v>0</v>
      </c>
      <c r="U1512" s="3">
        <v>0</v>
      </c>
      <c r="V1512" s="1" t="s">
        <v>31</v>
      </c>
      <c r="W1512" s="1" t="s">
        <v>33</v>
      </c>
      <c r="X1512" s="1" t="s">
        <v>90</v>
      </c>
      <c r="Y1512" s="1" t="s">
        <v>91</v>
      </c>
      <c r="Z1512" s="1" t="s">
        <v>122</v>
      </c>
      <c r="AA1512" s="1" t="s">
        <v>123</v>
      </c>
    </row>
    <row r="1513" spans="1:27" hidden="1" x14ac:dyDescent="0.25">
      <c r="A1513" s="1" t="s">
        <v>26</v>
      </c>
      <c r="B1513" s="1" t="s">
        <v>2355</v>
      </c>
      <c r="C1513" s="2">
        <v>42333</v>
      </c>
      <c r="D1513" s="1" t="s">
        <v>59</v>
      </c>
      <c r="E1513" s="7" t="str">
        <f>VLOOKUP(TRIM(D1513)*1,CFOP!A:B,2,FALSE)</f>
        <v>Não</v>
      </c>
      <c r="F1513" s="1" t="s">
        <v>60</v>
      </c>
      <c r="G1513" s="3">
        <v>-16</v>
      </c>
      <c r="H1513" s="3">
        <v>0</v>
      </c>
      <c r="I1513" s="3">
        <v>0</v>
      </c>
      <c r="J1513" s="1" t="s">
        <v>31</v>
      </c>
      <c r="K1513" s="3">
        <v>0</v>
      </c>
      <c r="L1513" s="3">
        <v>0</v>
      </c>
      <c r="M1513" s="1" t="s">
        <v>31</v>
      </c>
      <c r="N1513" s="3">
        <v>0</v>
      </c>
      <c r="O1513" s="3">
        <v>0</v>
      </c>
      <c r="P1513" s="1" t="s">
        <v>31</v>
      </c>
      <c r="Q1513" s="3">
        <v>0</v>
      </c>
      <c r="R1513" s="3">
        <v>0</v>
      </c>
      <c r="S1513" s="1" t="s">
        <v>31</v>
      </c>
      <c r="T1513" s="3">
        <v>0</v>
      </c>
      <c r="U1513" s="3">
        <v>0</v>
      </c>
      <c r="V1513" s="1" t="s">
        <v>31</v>
      </c>
      <c r="W1513" s="1" t="s">
        <v>33</v>
      </c>
      <c r="X1513" s="1" t="s">
        <v>90</v>
      </c>
      <c r="Y1513" s="1" t="s">
        <v>91</v>
      </c>
      <c r="Z1513" s="1" t="s">
        <v>1817</v>
      </c>
      <c r="AA1513" s="1" t="s">
        <v>1818</v>
      </c>
    </row>
    <row r="1514" spans="1:27" hidden="1" x14ac:dyDescent="0.25">
      <c r="A1514" s="1" t="s">
        <v>26</v>
      </c>
      <c r="B1514" s="1" t="s">
        <v>2355</v>
      </c>
      <c r="C1514" s="2">
        <v>42333</v>
      </c>
      <c r="D1514" s="1" t="s">
        <v>59</v>
      </c>
      <c r="E1514" s="7" t="str">
        <f>VLOOKUP(TRIM(D1514)*1,CFOP!A:B,2,FALSE)</f>
        <v>Não</v>
      </c>
      <c r="F1514" s="1" t="s">
        <v>60</v>
      </c>
      <c r="G1514" s="3">
        <v>-22.830000000000002</v>
      </c>
      <c r="H1514" s="3">
        <v>0</v>
      </c>
      <c r="I1514" s="3">
        <v>0</v>
      </c>
      <c r="J1514" s="1" t="s">
        <v>31</v>
      </c>
      <c r="K1514" s="3">
        <v>0</v>
      </c>
      <c r="L1514" s="3">
        <v>0</v>
      </c>
      <c r="M1514" s="1" t="s">
        <v>31</v>
      </c>
      <c r="N1514" s="3">
        <v>0</v>
      </c>
      <c r="O1514" s="3">
        <v>0</v>
      </c>
      <c r="P1514" s="1" t="s">
        <v>31</v>
      </c>
      <c r="Q1514" s="3">
        <v>0</v>
      </c>
      <c r="R1514" s="3">
        <v>0</v>
      </c>
      <c r="S1514" s="1" t="s">
        <v>31</v>
      </c>
      <c r="T1514" s="3">
        <v>0</v>
      </c>
      <c r="U1514" s="3">
        <v>0</v>
      </c>
      <c r="V1514" s="1" t="s">
        <v>31</v>
      </c>
      <c r="W1514" s="1" t="s">
        <v>33</v>
      </c>
      <c r="X1514" s="1" t="s">
        <v>90</v>
      </c>
      <c r="Y1514" s="1" t="s">
        <v>99</v>
      </c>
      <c r="Z1514" s="1" t="s">
        <v>1530</v>
      </c>
      <c r="AA1514" s="1" t="s">
        <v>1531</v>
      </c>
    </row>
    <row r="1515" spans="1:27" hidden="1" x14ac:dyDescent="0.25">
      <c r="A1515" s="1" t="s">
        <v>26</v>
      </c>
      <c r="B1515" s="1" t="s">
        <v>2355</v>
      </c>
      <c r="C1515" s="2">
        <v>42333</v>
      </c>
      <c r="D1515" s="1" t="s">
        <v>59</v>
      </c>
      <c r="E1515" s="7" t="str">
        <f>VLOOKUP(TRIM(D1515)*1,CFOP!A:B,2,FALSE)</f>
        <v>Não</v>
      </c>
      <c r="F1515" s="1" t="s">
        <v>60</v>
      </c>
      <c r="G1515" s="3">
        <v>-17.37</v>
      </c>
      <c r="H1515" s="3">
        <v>0</v>
      </c>
      <c r="I1515" s="3">
        <v>0</v>
      </c>
      <c r="J1515" s="1" t="s">
        <v>31</v>
      </c>
      <c r="K1515" s="3">
        <v>0</v>
      </c>
      <c r="L1515" s="3">
        <v>0</v>
      </c>
      <c r="M1515" s="1" t="s">
        <v>31</v>
      </c>
      <c r="N1515" s="3">
        <v>0</v>
      </c>
      <c r="O1515" s="3">
        <v>0</v>
      </c>
      <c r="P1515" s="1" t="s">
        <v>31</v>
      </c>
      <c r="Q1515" s="3">
        <v>0</v>
      </c>
      <c r="R1515" s="3">
        <v>0</v>
      </c>
      <c r="S1515" s="1" t="s">
        <v>31</v>
      </c>
      <c r="T1515" s="3">
        <v>0</v>
      </c>
      <c r="U1515" s="3">
        <v>0</v>
      </c>
      <c r="V1515" s="1" t="s">
        <v>31</v>
      </c>
      <c r="W1515" s="1" t="s">
        <v>33</v>
      </c>
      <c r="X1515" s="1" t="s">
        <v>90</v>
      </c>
      <c r="Y1515" s="1" t="s">
        <v>99</v>
      </c>
      <c r="Z1515" s="1" t="s">
        <v>1773</v>
      </c>
      <c r="AA1515" s="1" t="s">
        <v>1774</v>
      </c>
    </row>
    <row r="1516" spans="1:27" hidden="1" x14ac:dyDescent="0.25">
      <c r="A1516" s="1" t="s">
        <v>26</v>
      </c>
      <c r="B1516" s="1" t="s">
        <v>2355</v>
      </c>
      <c r="C1516" s="2">
        <v>42333</v>
      </c>
      <c r="D1516" s="1" t="s">
        <v>59</v>
      </c>
      <c r="E1516" s="7" t="str">
        <f>VLOOKUP(TRIM(D1516)*1,CFOP!A:B,2,FALSE)</f>
        <v>Não</v>
      </c>
      <c r="F1516" s="1" t="s">
        <v>60</v>
      </c>
      <c r="G1516" s="3">
        <v>-420.65000000000003</v>
      </c>
      <c r="H1516" s="3">
        <v>0</v>
      </c>
      <c r="I1516" s="3">
        <v>0</v>
      </c>
      <c r="J1516" s="1" t="s">
        <v>31</v>
      </c>
      <c r="K1516" s="3">
        <v>0</v>
      </c>
      <c r="L1516" s="3">
        <v>0</v>
      </c>
      <c r="M1516" s="1" t="s">
        <v>31</v>
      </c>
      <c r="N1516" s="3">
        <v>0</v>
      </c>
      <c r="O1516" s="3">
        <v>0</v>
      </c>
      <c r="P1516" s="1" t="s">
        <v>31</v>
      </c>
      <c r="Q1516" s="3">
        <v>0</v>
      </c>
      <c r="R1516" s="3">
        <v>0</v>
      </c>
      <c r="S1516" s="1" t="s">
        <v>31</v>
      </c>
      <c r="T1516" s="3">
        <v>0</v>
      </c>
      <c r="U1516" s="3">
        <v>0</v>
      </c>
      <c r="V1516" s="1" t="s">
        <v>31</v>
      </c>
      <c r="W1516" s="1" t="s">
        <v>33</v>
      </c>
      <c r="X1516" s="1" t="s">
        <v>90</v>
      </c>
      <c r="Y1516" s="1" t="s">
        <v>91</v>
      </c>
      <c r="Z1516" s="1" t="s">
        <v>1522</v>
      </c>
      <c r="AA1516" s="1" t="s">
        <v>1523</v>
      </c>
    </row>
    <row r="1517" spans="1:27" hidden="1" x14ac:dyDescent="0.25">
      <c r="A1517" s="1" t="s">
        <v>26</v>
      </c>
      <c r="B1517" s="1" t="s">
        <v>2355</v>
      </c>
      <c r="C1517" s="2">
        <v>42333</v>
      </c>
      <c r="D1517" s="1" t="s">
        <v>59</v>
      </c>
      <c r="E1517" s="7" t="str">
        <f>VLOOKUP(TRIM(D1517)*1,CFOP!A:B,2,FALSE)</f>
        <v>Não</v>
      </c>
      <c r="F1517" s="1" t="s">
        <v>60</v>
      </c>
      <c r="G1517" s="3">
        <v>-13.15</v>
      </c>
      <c r="H1517" s="3">
        <v>0</v>
      </c>
      <c r="I1517" s="3">
        <v>0</v>
      </c>
      <c r="J1517" s="1" t="s">
        <v>31</v>
      </c>
      <c r="K1517" s="3">
        <v>0</v>
      </c>
      <c r="L1517" s="3">
        <v>0</v>
      </c>
      <c r="M1517" s="1" t="s">
        <v>31</v>
      </c>
      <c r="N1517" s="3">
        <v>0</v>
      </c>
      <c r="O1517" s="3">
        <v>0</v>
      </c>
      <c r="P1517" s="1" t="s">
        <v>31</v>
      </c>
      <c r="Q1517" s="3">
        <v>0</v>
      </c>
      <c r="R1517" s="3">
        <v>0</v>
      </c>
      <c r="S1517" s="1" t="s">
        <v>31</v>
      </c>
      <c r="T1517" s="3">
        <v>0</v>
      </c>
      <c r="U1517" s="3">
        <v>0</v>
      </c>
      <c r="V1517" s="1" t="s">
        <v>31</v>
      </c>
      <c r="W1517" s="1" t="s">
        <v>33</v>
      </c>
      <c r="X1517" s="1" t="s">
        <v>90</v>
      </c>
      <c r="Y1517" s="1" t="s">
        <v>99</v>
      </c>
      <c r="Z1517" s="1" t="s">
        <v>1775</v>
      </c>
      <c r="AA1517" s="1" t="s">
        <v>1776</v>
      </c>
    </row>
    <row r="1518" spans="1:27" hidden="1" x14ac:dyDescent="0.25">
      <c r="A1518" s="1" t="s">
        <v>26</v>
      </c>
      <c r="B1518" s="1" t="s">
        <v>2355</v>
      </c>
      <c r="C1518" s="2">
        <v>42333</v>
      </c>
      <c r="D1518" s="1" t="s">
        <v>59</v>
      </c>
      <c r="E1518" s="7" t="str">
        <f>VLOOKUP(TRIM(D1518)*1,CFOP!A:B,2,FALSE)</f>
        <v>Não</v>
      </c>
      <c r="F1518" s="1" t="s">
        <v>60</v>
      </c>
      <c r="G1518" s="3">
        <v>-53.57</v>
      </c>
      <c r="H1518" s="3">
        <v>0</v>
      </c>
      <c r="I1518" s="3">
        <v>0</v>
      </c>
      <c r="J1518" s="1" t="s">
        <v>31</v>
      </c>
      <c r="K1518" s="3">
        <v>0</v>
      </c>
      <c r="L1518" s="3">
        <v>0</v>
      </c>
      <c r="M1518" s="1" t="s">
        <v>31</v>
      </c>
      <c r="N1518" s="3">
        <v>0</v>
      </c>
      <c r="O1518" s="3">
        <v>0</v>
      </c>
      <c r="P1518" s="1" t="s">
        <v>31</v>
      </c>
      <c r="Q1518" s="3">
        <v>0</v>
      </c>
      <c r="R1518" s="3">
        <v>0</v>
      </c>
      <c r="S1518" s="1" t="s">
        <v>31</v>
      </c>
      <c r="T1518" s="3">
        <v>0</v>
      </c>
      <c r="U1518" s="3">
        <v>0</v>
      </c>
      <c r="V1518" s="1" t="s">
        <v>31</v>
      </c>
      <c r="W1518" s="1" t="s">
        <v>33</v>
      </c>
      <c r="X1518" s="1" t="s">
        <v>90</v>
      </c>
      <c r="Y1518" s="1" t="s">
        <v>91</v>
      </c>
      <c r="Z1518" s="1" t="s">
        <v>104</v>
      </c>
      <c r="AA1518" s="1" t="s">
        <v>105</v>
      </c>
    </row>
    <row r="1519" spans="1:27" hidden="1" x14ac:dyDescent="0.25">
      <c r="A1519" s="1" t="s">
        <v>26</v>
      </c>
      <c r="B1519" s="1" t="s">
        <v>2355</v>
      </c>
      <c r="C1519" s="2">
        <v>42333</v>
      </c>
      <c r="D1519" s="1" t="s">
        <v>59</v>
      </c>
      <c r="E1519" s="7" t="str">
        <f>VLOOKUP(TRIM(D1519)*1,CFOP!A:B,2,FALSE)</f>
        <v>Não</v>
      </c>
      <c r="F1519" s="1" t="s">
        <v>60</v>
      </c>
      <c r="G1519" s="3">
        <v>-62.690000000000005</v>
      </c>
      <c r="H1519" s="3">
        <v>0</v>
      </c>
      <c r="I1519" s="3">
        <v>0</v>
      </c>
      <c r="J1519" s="1" t="s">
        <v>31</v>
      </c>
      <c r="K1519" s="3">
        <v>0</v>
      </c>
      <c r="L1519" s="3">
        <v>0</v>
      </c>
      <c r="M1519" s="1" t="s">
        <v>31</v>
      </c>
      <c r="N1519" s="3">
        <v>0</v>
      </c>
      <c r="O1519" s="3">
        <v>0</v>
      </c>
      <c r="P1519" s="1" t="s">
        <v>31</v>
      </c>
      <c r="Q1519" s="3">
        <v>0</v>
      </c>
      <c r="R1519" s="3">
        <v>0</v>
      </c>
      <c r="S1519" s="1" t="s">
        <v>31</v>
      </c>
      <c r="T1519" s="3">
        <v>0</v>
      </c>
      <c r="U1519" s="3">
        <v>0</v>
      </c>
      <c r="V1519" s="1" t="s">
        <v>31</v>
      </c>
      <c r="W1519" s="1" t="s">
        <v>33</v>
      </c>
      <c r="X1519" s="1" t="s">
        <v>90</v>
      </c>
      <c r="Y1519" s="1" t="s">
        <v>99</v>
      </c>
      <c r="Z1519" s="1" t="s">
        <v>1534</v>
      </c>
      <c r="AA1519" s="1" t="s">
        <v>1535</v>
      </c>
    </row>
    <row r="1520" spans="1:27" hidden="1" x14ac:dyDescent="0.25">
      <c r="A1520" s="1" t="s">
        <v>26</v>
      </c>
      <c r="B1520" s="1" t="s">
        <v>2355</v>
      </c>
      <c r="C1520" s="2">
        <v>42333</v>
      </c>
      <c r="D1520" s="1" t="s">
        <v>59</v>
      </c>
      <c r="E1520" s="7" t="str">
        <f>VLOOKUP(TRIM(D1520)*1,CFOP!A:B,2,FALSE)</f>
        <v>Não</v>
      </c>
      <c r="F1520" s="1" t="s">
        <v>60</v>
      </c>
      <c r="G1520" s="3">
        <v>-528.54999999999995</v>
      </c>
      <c r="H1520" s="3">
        <v>0</v>
      </c>
      <c r="I1520" s="3">
        <v>0</v>
      </c>
      <c r="J1520" s="1" t="s">
        <v>31</v>
      </c>
      <c r="K1520" s="3">
        <v>0</v>
      </c>
      <c r="L1520" s="3">
        <v>0</v>
      </c>
      <c r="M1520" s="1" t="s">
        <v>31</v>
      </c>
      <c r="N1520" s="3">
        <v>0</v>
      </c>
      <c r="O1520" s="3">
        <v>0</v>
      </c>
      <c r="P1520" s="1" t="s">
        <v>31</v>
      </c>
      <c r="Q1520" s="3">
        <v>0</v>
      </c>
      <c r="R1520" s="3">
        <v>0</v>
      </c>
      <c r="S1520" s="1" t="s">
        <v>31</v>
      </c>
      <c r="T1520" s="3">
        <v>0</v>
      </c>
      <c r="U1520" s="3">
        <v>0</v>
      </c>
      <c r="V1520" s="1" t="s">
        <v>31</v>
      </c>
      <c r="W1520" s="1" t="s">
        <v>33</v>
      </c>
      <c r="X1520" s="1" t="s">
        <v>90</v>
      </c>
      <c r="Y1520" s="1" t="s">
        <v>91</v>
      </c>
      <c r="Z1520" s="1" t="s">
        <v>1777</v>
      </c>
      <c r="AA1520" s="1" t="s">
        <v>1778</v>
      </c>
    </row>
    <row r="1521" spans="1:27" hidden="1" x14ac:dyDescent="0.25">
      <c r="A1521" s="1" t="s">
        <v>26</v>
      </c>
      <c r="B1521" s="1" t="s">
        <v>2355</v>
      </c>
      <c r="C1521" s="2">
        <v>42333</v>
      </c>
      <c r="D1521" s="1" t="s">
        <v>59</v>
      </c>
      <c r="E1521" s="7" t="str">
        <f>VLOOKUP(TRIM(D1521)*1,CFOP!A:B,2,FALSE)</f>
        <v>Não</v>
      </c>
      <c r="F1521" s="1" t="s">
        <v>60</v>
      </c>
      <c r="G1521" s="3">
        <v>-235.69</v>
      </c>
      <c r="H1521" s="3">
        <v>0</v>
      </c>
      <c r="I1521" s="3">
        <v>0</v>
      </c>
      <c r="J1521" s="1" t="s">
        <v>31</v>
      </c>
      <c r="K1521" s="3">
        <v>0</v>
      </c>
      <c r="L1521" s="3">
        <v>0</v>
      </c>
      <c r="M1521" s="1" t="s">
        <v>31</v>
      </c>
      <c r="N1521" s="3">
        <v>0</v>
      </c>
      <c r="O1521" s="3">
        <v>0</v>
      </c>
      <c r="P1521" s="1" t="s">
        <v>31</v>
      </c>
      <c r="Q1521" s="3">
        <v>0</v>
      </c>
      <c r="R1521" s="3">
        <v>0</v>
      </c>
      <c r="S1521" s="1" t="s">
        <v>31</v>
      </c>
      <c r="T1521" s="3">
        <v>0</v>
      </c>
      <c r="U1521" s="3">
        <v>0</v>
      </c>
      <c r="V1521" s="1" t="s">
        <v>31</v>
      </c>
      <c r="W1521" s="1" t="s">
        <v>33</v>
      </c>
      <c r="X1521" s="1" t="s">
        <v>90</v>
      </c>
      <c r="Y1521" s="1" t="s">
        <v>91</v>
      </c>
      <c r="Z1521" s="1" t="s">
        <v>1779</v>
      </c>
      <c r="AA1521" s="1" t="s">
        <v>1780</v>
      </c>
    </row>
    <row r="1522" spans="1:27" hidden="1" x14ac:dyDescent="0.25">
      <c r="A1522" s="1" t="s">
        <v>26</v>
      </c>
      <c r="B1522" s="1" t="s">
        <v>2355</v>
      </c>
      <c r="C1522" s="2">
        <v>42333</v>
      </c>
      <c r="D1522" s="1" t="s">
        <v>59</v>
      </c>
      <c r="E1522" s="7" t="str">
        <f>VLOOKUP(TRIM(D1522)*1,CFOP!A:B,2,FALSE)</f>
        <v>Não</v>
      </c>
      <c r="F1522" s="1" t="s">
        <v>60</v>
      </c>
      <c r="G1522" s="3">
        <v>-162.43</v>
      </c>
      <c r="H1522" s="3">
        <v>0</v>
      </c>
      <c r="I1522" s="3">
        <v>0</v>
      </c>
      <c r="J1522" s="1" t="s">
        <v>31</v>
      </c>
      <c r="K1522" s="3">
        <v>0</v>
      </c>
      <c r="L1522" s="3">
        <v>0</v>
      </c>
      <c r="M1522" s="1" t="s">
        <v>31</v>
      </c>
      <c r="N1522" s="3">
        <v>0</v>
      </c>
      <c r="O1522" s="3">
        <v>0</v>
      </c>
      <c r="P1522" s="1" t="s">
        <v>31</v>
      </c>
      <c r="Q1522" s="3">
        <v>0</v>
      </c>
      <c r="R1522" s="3">
        <v>0</v>
      </c>
      <c r="S1522" s="1" t="s">
        <v>31</v>
      </c>
      <c r="T1522" s="3">
        <v>0</v>
      </c>
      <c r="U1522" s="3">
        <v>0</v>
      </c>
      <c r="V1522" s="1" t="s">
        <v>31</v>
      </c>
      <c r="W1522" s="1" t="s">
        <v>33</v>
      </c>
      <c r="X1522" s="1" t="s">
        <v>90</v>
      </c>
      <c r="Y1522" s="1" t="s">
        <v>91</v>
      </c>
      <c r="Z1522" s="1" t="s">
        <v>1781</v>
      </c>
      <c r="AA1522" s="1" t="s">
        <v>1782</v>
      </c>
    </row>
    <row r="1523" spans="1:27" hidden="1" x14ac:dyDescent="0.25">
      <c r="A1523" s="1" t="s">
        <v>26</v>
      </c>
      <c r="B1523" s="1" t="s">
        <v>2355</v>
      </c>
      <c r="C1523" s="2">
        <v>42333</v>
      </c>
      <c r="D1523" s="1" t="s">
        <v>59</v>
      </c>
      <c r="E1523" s="7" t="str">
        <f>VLOOKUP(TRIM(D1523)*1,CFOP!A:B,2,FALSE)</f>
        <v>Não</v>
      </c>
      <c r="F1523" s="1" t="s">
        <v>60</v>
      </c>
      <c r="G1523" s="3">
        <v>-39.08</v>
      </c>
      <c r="H1523" s="3">
        <v>0</v>
      </c>
      <c r="I1523" s="3">
        <v>0</v>
      </c>
      <c r="J1523" s="1" t="s">
        <v>31</v>
      </c>
      <c r="K1523" s="3">
        <v>0</v>
      </c>
      <c r="L1523" s="3">
        <v>0</v>
      </c>
      <c r="M1523" s="1" t="s">
        <v>31</v>
      </c>
      <c r="N1523" s="3">
        <v>0</v>
      </c>
      <c r="O1523" s="3">
        <v>0</v>
      </c>
      <c r="P1523" s="1" t="s">
        <v>31</v>
      </c>
      <c r="Q1523" s="3">
        <v>0</v>
      </c>
      <c r="R1523" s="3">
        <v>0</v>
      </c>
      <c r="S1523" s="1" t="s">
        <v>31</v>
      </c>
      <c r="T1523" s="3">
        <v>0</v>
      </c>
      <c r="U1523" s="3">
        <v>0</v>
      </c>
      <c r="V1523" s="1" t="s">
        <v>31</v>
      </c>
      <c r="W1523" s="1" t="s">
        <v>33</v>
      </c>
      <c r="X1523" s="1" t="s">
        <v>90</v>
      </c>
      <c r="Y1523" s="1" t="s">
        <v>91</v>
      </c>
      <c r="Z1523" s="1" t="s">
        <v>128</v>
      </c>
      <c r="AA1523" s="1" t="s">
        <v>129</v>
      </c>
    </row>
    <row r="1524" spans="1:27" hidden="1" x14ac:dyDescent="0.25">
      <c r="A1524" s="1" t="s">
        <v>26</v>
      </c>
      <c r="B1524" s="1" t="s">
        <v>2355</v>
      </c>
      <c r="C1524" s="2">
        <v>42333</v>
      </c>
      <c r="D1524" s="1" t="s">
        <v>59</v>
      </c>
      <c r="E1524" s="7" t="str">
        <f>VLOOKUP(TRIM(D1524)*1,CFOP!A:B,2,FALSE)</f>
        <v>Não</v>
      </c>
      <c r="F1524" s="1" t="s">
        <v>60</v>
      </c>
      <c r="G1524" s="3">
        <v>-718.72</v>
      </c>
      <c r="H1524" s="3">
        <v>0</v>
      </c>
      <c r="I1524" s="3">
        <v>0</v>
      </c>
      <c r="J1524" s="1" t="s">
        <v>31</v>
      </c>
      <c r="K1524" s="3">
        <v>0</v>
      </c>
      <c r="L1524" s="3">
        <v>0</v>
      </c>
      <c r="M1524" s="1" t="s">
        <v>31</v>
      </c>
      <c r="N1524" s="3">
        <v>0</v>
      </c>
      <c r="O1524" s="3">
        <v>0</v>
      </c>
      <c r="P1524" s="1" t="s">
        <v>31</v>
      </c>
      <c r="Q1524" s="3">
        <v>0</v>
      </c>
      <c r="R1524" s="3">
        <v>0</v>
      </c>
      <c r="S1524" s="1" t="s">
        <v>31</v>
      </c>
      <c r="T1524" s="3">
        <v>0</v>
      </c>
      <c r="U1524" s="3">
        <v>0</v>
      </c>
      <c r="V1524" s="1" t="s">
        <v>31</v>
      </c>
      <c r="W1524" s="1" t="s">
        <v>33</v>
      </c>
      <c r="X1524" s="1" t="s">
        <v>90</v>
      </c>
      <c r="Y1524" s="1" t="s">
        <v>91</v>
      </c>
      <c r="Z1524" s="1" t="s">
        <v>1783</v>
      </c>
      <c r="AA1524" s="1" t="s">
        <v>1784</v>
      </c>
    </row>
    <row r="1525" spans="1:27" hidden="1" x14ac:dyDescent="0.25">
      <c r="A1525" s="1" t="s">
        <v>26</v>
      </c>
      <c r="B1525" s="1" t="s">
        <v>2355</v>
      </c>
      <c r="C1525" s="2">
        <v>42333</v>
      </c>
      <c r="D1525" s="1" t="s">
        <v>59</v>
      </c>
      <c r="E1525" s="7" t="str">
        <f>VLOOKUP(TRIM(D1525)*1,CFOP!A:B,2,FALSE)</f>
        <v>Não</v>
      </c>
      <c r="F1525" s="1" t="s">
        <v>60</v>
      </c>
      <c r="G1525" s="3">
        <v>-79.81</v>
      </c>
      <c r="H1525" s="3">
        <v>0</v>
      </c>
      <c r="I1525" s="3">
        <v>0</v>
      </c>
      <c r="J1525" s="1" t="s">
        <v>31</v>
      </c>
      <c r="K1525" s="3">
        <v>0</v>
      </c>
      <c r="L1525" s="3">
        <v>0</v>
      </c>
      <c r="M1525" s="1" t="s">
        <v>31</v>
      </c>
      <c r="N1525" s="3">
        <v>0</v>
      </c>
      <c r="O1525" s="3">
        <v>0</v>
      </c>
      <c r="P1525" s="1" t="s">
        <v>31</v>
      </c>
      <c r="Q1525" s="3">
        <v>0</v>
      </c>
      <c r="R1525" s="3">
        <v>0</v>
      </c>
      <c r="S1525" s="1" t="s">
        <v>31</v>
      </c>
      <c r="T1525" s="3">
        <v>0</v>
      </c>
      <c r="U1525" s="3">
        <v>0</v>
      </c>
      <c r="V1525" s="1" t="s">
        <v>31</v>
      </c>
      <c r="W1525" s="1" t="s">
        <v>33</v>
      </c>
      <c r="X1525" s="1" t="s">
        <v>90</v>
      </c>
      <c r="Y1525" s="1" t="s">
        <v>91</v>
      </c>
      <c r="Z1525" s="1" t="s">
        <v>1219</v>
      </c>
      <c r="AA1525" s="1" t="s">
        <v>1220</v>
      </c>
    </row>
    <row r="1526" spans="1:27" hidden="1" x14ac:dyDescent="0.25">
      <c r="A1526" s="1" t="s">
        <v>26</v>
      </c>
      <c r="B1526" s="1" t="s">
        <v>2355</v>
      </c>
      <c r="C1526" s="2">
        <v>42333</v>
      </c>
      <c r="D1526" s="1" t="s">
        <v>59</v>
      </c>
      <c r="E1526" s="7" t="str">
        <f>VLOOKUP(TRIM(D1526)*1,CFOP!A:B,2,FALSE)</f>
        <v>Não</v>
      </c>
      <c r="F1526" s="1" t="s">
        <v>60</v>
      </c>
      <c r="G1526" s="3">
        <v>-81.739999999999995</v>
      </c>
      <c r="H1526" s="3">
        <v>0</v>
      </c>
      <c r="I1526" s="3">
        <v>0</v>
      </c>
      <c r="J1526" s="1" t="s">
        <v>31</v>
      </c>
      <c r="K1526" s="3">
        <v>0</v>
      </c>
      <c r="L1526" s="3">
        <v>0</v>
      </c>
      <c r="M1526" s="1" t="s">
        <v>31</v>
      </c>
      <c r="N1526" s="3">
        <v>0</v>
      </c>
      <c r="O1526" s="3">
        <v>0</v>
      </c>
      <c r="P1526" s="1" t="s">
        <v>31</v>
      </c>
      <c r="Q1526" s="3">
        <v>0</v>
      </c>
      <c r="R1526" s="3">
        <v>0</v>
      </c>
      <c r="S1526" s="1" t="s">
        <v>31</v>
      </c>
      <c r="T1526" s="3">
        <v>0</v>
      </c>
      <c r="U1526" s="3">
        <v>0</v>
      </c>
      <c r="V1526" s="1" t="s">
        <v>31</v>
      </c>
      <c r="W1526" s="1" t="s">
        <v>33</v>
      </c>
      <c r="X1526" s="1" t="s">
        <v>90</v>
      </c>
      <c r="Y1526" s="1" t="s">
        <v>99</v>
      </c>
      <c r="Z1526" s="1" t="s">
        <v>126</v>
      </c>
      <c r="AA1526" s="1" t="s">
        <v>127</v>
      </c>
    </row>
    <row r="1527" spans="1:27" hidden="1" x14ac:dyDescent="0.25">
      <c r="A1527" s="1" t="s">
        <v>26</v>
      </c>
      <c r="B1527" s="1" t="s">
        <v>2355</v>
      </c>
      <c r="C1527" s="2">
        <v>42333</v>
      </c>
      <c r="D1527" s="1" t="s">
        <v>59</v>
      </c>
      <c r="E1527" s="7" t="str">
        <f>VLOOKUP(TRIM(D1527)*1,CFOP!A:B,2,FALSE)</f>
        <v>Não</v>
      </c>
      <c r="F1527" s="1" t="s">
        <v>60</v>
      </c>
      <c r="G1527" s="3">
        <v>-908.08</v>
      </c>
      <c r="H1527" s="3">
        <v>0</v>
      </c>
      <c r="I1527" s="3">
        <v>0</v>
      </c>
      <c r="J1527" s="1" t="s">
        <v>31</v>
      </c>
      <c r="K1527" s="3">
        <v>0</v>
      </c>
      <c r="L1527" s="3">
        <v>0</v>
      </c>
      <c r="M1527" s="1" t="s">
        <v>31</v>
      </c>
      <c r="N1527" s="3">
        <v>0</v>
      </c>
      <c r="O1527" s="3">
        <v>0</v>
      </c>
      <c r="P1527" s="1" t="s">
        <v>31</v>
      </c>
      <c r="Q1527" s="3">
        <v>0</v>
      </c>
      <c r="R1527" s="3">
        <v>0</v>
      </c>
      <c r="S1527" s="1" t="s">
        <v>31</v>
      </c>
      <c r="T1527" s="3">
        <v>0</v>
      </c>
      <c r="U1527" s="3">
        <v>0</v>
      </c>
      <c r="V1527" s="1" t="s">
        <v>31</v>
      </c>
      <c r="W1527" s="1" t="s">
        <v>33</v>
      </c>
      <c r="X1527" s="1" t="s">
        <v>90</v>
      </c>
      <c r="Y1527" s="1" t="s">
        <v>91</v>
      </c>
      <c r="Z1527" s="1" t="s">
        <v>1785</v>
      </c>
      <c r="AA1527" s="1" t="s">
        <v>1786</v>
      </c>
    </row>
    <row r="1528" spans="1:27" hidden="1" x14ac:dyDescent="0.25">
      <c r="A1528" s="1" t="s">
        <v>26</v>
      </c>
      <c r="B1528" s="1" t="s">
        <v>2355</v>
      </c>
      <c r="C1528" s="2">
        <v>42333</v>
      </c>
      <c r="D1528" s="1" t="s">
        <v>59</v>
      </c>
      <c r="E1528" s="7" t="str">
        <f>VLOOKUP(TRIM(D1528)*1,CFOP!A:B,2,FALSE)</f>
        <v>Não</v>
      </c>
      <c r="F1528" s="1" t="s">
        <v>60</v>
      </c>
      <c r="G1528" s="3">
        <v>-12.91</v>
      </c>
      <c r="H1528" s="3">
        <v>0</v>
      </c>
      <c r="I1528" s="3">
        <v>0</v>
      </c>
      <c r="J1528" s="1" t="s">
        <v>31</v>
      </c>
      <c r="K1528" s="3">
        <v>0</v>
      </c>
      <c r="L1528" s="3">
        <v>0</v>
      </c>
      <c r="M1528" s="1" t="s">
        <v>31</v>
      </c>
      <c r="N1528" s="3">
        <v>0</v>
      </c>
      <c r="O1528" s="3">
        <v>0</v>
      </c>
      <c r="P1528" s="1" t="s">
        <v>31</v>
      </c>
      <c r="Q1528" s="3">
        <v>0</v>
      </c>
      <c r="R1528" s="3">
        <v>0</v>
      </c>
      <c r="S1528" s="1" t="s">
        <v>31</v>
      </c>
      <c r="T1528" s="3">
        <v>0</v>
      </c>
      <c r="U1528" s="3">
        <v>0</v>
      </c>
      <c r="V1528" s="1" t="s">
        <v>31</v>
      </c>
      <c r="W1528" s="1" t="s">
        <v>33</v>
      </c>
      <c r="X1528" s="1" t="s">
        <v>90</v>
      </c>
      <c r="Y1528" s="1" t="s">
        <v>91</v>
      </c>
      <c r="Z1528" s="1" t="s">
        <v>1815</v>
      </c>
      <c r="AA1528" s="1" t="s">
        <v>1816</v>
      </c>
    </row>
    <row r="1529" spans="1:27" hidden="1" x14ac:dyDescent="0.25">
      <c r="A1529" s="1" t="s">
        <v>26</v>
      </c>
      <c r="B1529" s="1" t="s">
        <v>2355</v>
      </c>
      <c r="C1529" s="2">
        <v>42333</v>
      </c>
      <c r="D1529" s="1" t="s">
        <v>59</v>
      </c>
      <c r="E1529" s="7" t="str">
        <f>VLOOKUP(TRIM(D1529)*1,CFOP!A:B,2,FALSE)</f>
        <v>Não</v>
      </c>
      <c r="F1529" s="1" t="s">
        <v>60</v>
      </c>
      <c r="G1529" s="3">
        <v>-44.51</v>
      </c>
      <c r="H1529" s="3">
        <v>0</v>
      </c>
      <c r="I1529" s="3">
        <v>0</v>
      </c>
      <c r="J1529" s="1" t="s">
        <v>31</v>
      </c>
      <c r="K1529" s="3">
        <v>0</v>
      </c>
      <c r="L1529" s="3">
        <v>0</v>
      </c>
      <c r="M1529" s="1" t="s">
        <v>31</v>
      </c>
      <c r="N1529" s="3">
        <v>0</v>
      </c>
      <c r="O1529" s="3">
        <v>0</v>
      </c>
      <c r="P1529" s="1" t="s">
        <v>31</v>
      </c>
      <c r="Q1529" s="3">
        <v>0</v>
      </c>
      <c r="R1529" s="3">
        <v>0</v>
      </c>
      <c r="S1529" s="1" t="s">
        <v>31</v>
      </c>
      <c r="T1529" s="3">
        <v>0</v>
      </c>
      <c r="U1529" s="3">
        <v>0</v>
      </c>
      <c r="V1529" s="1" t="s">
        <v>31</v>
      </c>
      <c r="W1529" s="1" t="s">
        <v>33</v>
      </c>
      <c r="X1529" s="1" t="s">
        <v>90</v>
      </c>
      <c r="Y1529" s="1" t="s">
        <v>91</v>
      </c>
      <c r="Z1529" s="1" t="s">
        <v>1813</v>
      </c>
      <c r="AA1529" s="1" t="s">
        <v>1814</v>
      </c>
    </row>
    <row r="1530" spans="1:27" hidden="1" x14ac:dyDescent="0.25">
      <c r="A1530" s="1" t="s">
        <v>26</v>
      </c>
      <c r="B1530" s="1" t="s">
        <v>2355</v>
      </c>
      <c r="C1530" s="2">
        <v>42333</v>
      </c>
      <c r="D1530" s="1" t="s">
        <v>59</v>
      </c>
      <c r="E1530" s="7" t="str">
        <f>VLOOKUP(TRIM(D1530)*1,CFOP!A:B,2,FALSE)</f>
        <v>Não</v>
      </c>
      <c r="F1530" s="1" t="s">
        <v>60</v>
      </c>
      <c r="G1530" s="3">
        <v>-21.32</v>
      </c>
      <c r="H1530" s="3">
        <v>0</v>
      </c>
      <c r="I1530" s="3">
        <v>0</v>
      </c>
      <c r="J1530" s="1" t="s">
        <v>31</v>
      </c>
      <c r="K1530" s="3">
        <v>0</v>
      </c>
      <c r="L1530" s="3">
        <v>0</v>
      </c>
      <c r="M1530" s="1" t="s">
        <v>31</v>
      </c>
      <c r="N1530" s="3">
        <v>0</v>
      </c>
      <c r="O1530" s="3">
        <v>0</v>
      </c>
      <c r="P1530" s="1" t="s">
        <v>31</v>
      </c>
      <c r="Q1530" s="3">
        <v>0</v>
      </c>
      <c r="R1530" s="3">
        <v>0</v>
      </c>
      <c r="S1530" s="1" t="s">
        <v>31</v>
      </c>
      <c r="T1530" s="3">
        <v>0</v>
      </c>
      <c r="U1530" s="3">
        <v>0</v>
      </c>
      <c r="V1530" s="1" t="s">
        <v>31</v>
      </c>
      <c r="W1530" s="1" t="s">
        <v>33</v>
      </c>
      <c r="X1530" s="1" t="s">
        <v>90</v>
      </c>
      <c r="Y1530" s="1" t="s">
        <v>91</v>
      </c>
      <c r="Z1530" s="1" t="s">
        <v>1528</v>
      </c>
      <c r="AA1530" s="1" t="s">
        <v>1529</v>
      </c>
    </row>
    <row r="1531" spans="1:27" hidden="1" x14ac:dyDescent="0.25">
      <c r="A1531" s="1" t="s">
        <v>26</v>
      </c>
      <c r="B1531" s="1" t="s">
        <v>2355</v>
      </c>
      <c r="C1531" s="2">
        <v>42333</v>
      </c>
      <c r="D1531" s="1" t="s">
        <v>59</v>
      </c>
      <c r="E1531" s="7" t="str">
        <f>VLOOKUP(TRIM(D1531)*1,CFOP!A:B,2,FALSE)</f>
        <v>Não</v>
      </c>
      <c r="F1531" s="1" t="s">
        <v>60</v>
      </c>
      <c r="G1531" s="3">
        <v>-52.04</v>
      </c>
      <c r="H1531" s="3">
        <v>0</v>
      </c>
      <c r="I1531" s="3">
        <v>0</v>
      </c>
      <c r="J1531" s="1" t="s">
        <v>31</v>
      </c>
      <c r="K1531" s="3">
        <v>0</v>
      </c>
      <c r="L1531" s="3">
        <v>0</v>
      </c>
      <c r="M1531" s="1" t="s">
        <v>31</v>
      </c>
      <c r="N1531" s="3">
        <v>0</v>
      </c>
      <c r="O1531" s="3">
        <v>0</v>
      </c>
      <c r="P1531" s="1" t="s">
        <v>31</v>
      </c>
      <c r="Q1531" s="3">
        <v>0</v>
      </c>
      <c r="R1531" s="3">
        <v>0</v>
      </c>
      <c r="S1531" s="1" t="s">
        <v>31</v>
      </c>
      <c r="T1531" s="3">
        <v>0</v>
      </c>
      <c r="U1531" s="3">
        <v>0</v>
      </c>
      <c r="V1531" s="1" t="s">
        <v>31</v>
      </c>
      <c r="W1531" s="1" t="s">
        <v>33</v>
      </c>
      <c r="X1531" s="1" t="s">
        <v>90</v>
      </c>
      <c r="Y1531" s="1" t="s">
        <v>91</v>
      </c>
      <c r="Z1531" s="1" t="s">
        <v>1811</v>
      </c>
      <c r="AA1531" s="1" t="s">
        <v>1812</v>
      </c>
    </row>
    <row r="1532" spans="1:27" hidden="1" x14ac:dyDescent="0.25">
      <c r="A1532" s="1" t="s">
        <v>26</v>
      </c>
      <c r="B1532" s="1" t="s">
        <v>2355</v>
      </c>
      <c r="C1532" s="2">
        <v>42333</v>
      </c>
      <c r="D1532" s="1" t="s">
        <v>59</v>
      </c>
      <c r="E1532" s="7" t="str">
        <f>VLOOKUP(TRIM(D1532)*1,CFOP!A:B,2,FALSE)</f>
        <v>Não</v>
      </c>
      <c r="F1532" s="1" t="s">
        <v>60</v>
      </c>
      <c r="G1532" s="3">
        <v>-32.119999999999997</v>
      </c>
      <c r="H1532" s="3">
        <v>0</v>
      </c>
      <c r="I1532" s="3">
        <v>0</v>
      </c>
      <c r="J1532" s="1" t="s">
        <v>31</v>
      </c>
      <c r="K1532" s="3">
        <v>0</v>
      </c>
      <c r="L1532" s="3">
        <v>0</v>
      </c>
      <c r="M1532" s="1" t="s">
        <v>31</v>
      </c>
      <c r="N1532" s="3">
        <v>0</v>
      </c>
      <c r="O1532" s="3">
        <v>0</v>
      </c>
      <c r="P1532" s="1" t="s">
        <v>31</v>
      </c>
      <c r="Q1532" s="3">
        <v>0</v>
      </c>
      <c r="R1532" s="3">
        <v>0</v>
      </c>
      <c r="S1532" s="1" t="s">
        <v>31</v>
      </c>
      <c r="T1532" s="3">
        <v>0</v>
      </c>
      <c r="U1532" s="3">
        <v>0</v>
      </c>
      <c r="V1532" s="1" t="s">
        <v>31</v>
      </c>
      <c r="W1532" s="1" t="s">
        <v>33</v>
      </c>
      <c r="X1532" s="1" t="s">
        <v>90</v>
      </c>
      <c r="Y1532" s="1" t="s">
        <v>91</v>
      </c>
      <c r="Z1532" s="1" t="s">
        <v>1809</v>
      </c>
      <c r="AA1532" s="1" t="s">
        <v>1810</v>
      </c>
    </row>
    <row r="1533" spans="1:27" hidden="1" x14ac:dyDescent="0.25">
      <c r="A1533" s="1" t="s">
        <v>26</v>
      </c>
      <c r="B1533" s="1" t="s">
        <v>2355</v>
      </c>
      <c r="C1533" s="2">
        <v>42333</v>
      </c>
      <c r="D1533" s="1" t="s">
        <v>59</v>
      </c>
      <c r="E1533" s="7" t="str">
        <f>VLOOKUP(TRIM(D1533)*1,CFOP!A:B,2,FALSE)</f>
        <v>Não</v>
      </c>
      <c r="F1533" s="1" t="s">
        <v>60</v>
      </c>
      <c r="G1533" s="3">
        <v>-4.0999999999999996</v>
      </c>
      <c r="H1533" s="3">
        <v>0</v>
      </c>
      <c r="I1533" s="3">
        <v>0</v>
      </c>
      <c r="J1533" s="1" t="s">
        <v>31</v>
      </c>
      <c r="K1533" s="3">
        <v>0</v>
      </c>
      <c r="L1533" s="3">
        <v>0</v>
      </c>
      <c r="M1533" s="1" t="s">
        <v>31</v>
      </c>
      <c r="N1533" s="3">
        <v>0</v>
      </c>
      <c r="O1533" s="3">
        <v>0</v>
      </c>
      <c r="P1533" s="1" t="s">
        <v>31</v>
      </c>
      <c r="Q1533" s="3">
        <v>0</v>
      </c>
      <c r="R1533" s="3">
        <v>0</v>
      </c>
      <c r="S1533" s="1" t="s">
        <v>31</v>
      </c>
      <c r="T1533" s="3">
        <v>0</v>
      </c>
      <c r="U1533" s="3">
        <v>0</v>
      </c>
      <c r="V1533" s="1" t="s">
        <v>31</v>
      </c>
      <c r="W1533" s="1" t="s">
        <v>33</v>
      </c>
      <c r="X1533" s="1" t="s">
        <v>90</v>
      </c>
      <c r="Y1533" s="1" t="s">
        <v>91</v>
      </c>
      <c r="Z1533" s="1" t="s">
        <v>1807</v>
      </c>
      <c r="AA1533" s="1" t="s">
        <v>1808</v>
      </c>
    </row>
    <row r="1534" spans="1:27" hidden="1" x14ac:dyDescent="0.25">
      <c r="A1534" s="1" t="s">
        <v>26</v>
      </c>
      <c r="B1534" s="1" t="s">
        <v>2355</v>
      </c>
      <c r="C1534" s="2">
        <v>42333</v>
      </c>
      <c r="D1534" s="1" t="s">
        <v>59</v>
      </c>
      <c r="E1534" s="7" t="str">
        <f>VLOOKUP(TRIM(D1534)*1,CFOP!A:B,2,FALSE)</f>
        <v>Não</v>
      </c>
      <c r="F1534" s="1" t="s">
        <v>60</v>
      </c>
      <c r="G1534" s="3">
        <v>-116.61</v>
      </c>
      <c r="H1534" s="3">
        <v>0</v>
      </c>
      <c r="I1534" s="3">
        <v>0</v>
      </c>
      <c r="J1534" s="1" t="s">
        <v>31</v>
      </c>
      <c r="K1534" s="3">
        <v>0</v>
      </c>
      <c r="L1534" s="3">
        <v>0</v>
      </c>
      <c r="M1534" s="1" t="s">
        <v>31</v>
      </c>
      <c r="N1534" s="3">
        <v>0</v>
      </c>
      <c r="O1534" s="3">
        <v>0</v>
      </c>
      <c r="P1534" s="1" t="s">
        <v>31</v>
      </c>
      <c r="Q1534" s="3">
        <v>0</v>
      </c>
      <c r="R1534" s="3">
        <v>0</v>
      </c>
      <c r="S1534" s="1" t="s">
        <v>31</v>
      </c>
      <c r="T1534" s="3">
        <v>0</v>
      </c>
      <c r="U1534" s="3">
        <v>0</v>
      </c>
      <c r="V1534" s="1" t="s">
        <v>31</v>
      </c>
      <c r="W1534" s="1" t="s">
        <v>33</v>
      </c>
      <c r="X1534" s="1" t="s">
        <v>90</v>
      </c>
      <c r="Y1534" s="1" t="s">
        <v>91</v>
      </c>
      <c r="Z1534" s="1" t="s">
        <v>1805</v>
      </c>
      <c r="AA1534" s="1" t="s">
        <v>1806</v>
      </c>
    </row>
    <row r="1535" spans="1:27" hidden="1" x14ac:dyDescent="0.25">
      <c r="A1535" s="1" t="s">
        <v>26</v>
      </c>
      <c r="B1535" s="1" t="s">
        <v>2355</v>
      </c>
      <c r="C1535" s="2">
        <v>42333</v>
      </c>
      <c r="D1535" s="1" t="s">
        <v>59</v>
      </c>
      <c r="E1535" s="7" t="str">
        <f>VLOOKUP(TRIM(D1535)*1,CFOP!A:B,2,FALSE)</f>
        <v>Não</v>
      </c>
      <c r="F1535" s="1" t="s">
        <v>60</v>
      </c>
      <c r="G1535" s="3">
        <v>-52.39</v>
      </c>
      <c r="H1535" s="3">
        <v>0</v>
      </c>
      <c r="I1535" s="3">
        <v>0</v>
      </c>
      <c r="J1535" s="1" t="s">
        <v>31</v>
      </c>
      <c r="K1535" s="3">
        <v>0</v>
      </c>
      <c r="L1535" s="3">
        <v>0</v>
      </c>
      <c r="M1535" s="1" t="s">
        <v>31</v>
      </c>
      <c r="N1535" s="3">
        <v>0</v>
      </c>
      <c r="O1535" s="3">
        <v>0</v>
      </c>
      <c r="P1535" s="1" t="s">
        <v>31</v>
      </c>
      <c r="Q1535" s="3">
        <v>0</v>
      </c>
      <c r="R1535" s="3">
        <v>0</v>
      </c>
      <c r="S1535" s="1" t="s">
        <v>31</v>
      </c>
      <c r="T1535" s="3">
        <v>0</v>
      </c>
      <c r="U1535" s="3">
        <v>0</v>
      </c>
      <c r="V1535" s="1" t="s">
        <v>31</v>
      </c>
      <c r="W1535" s="1" t="s">
        <v>33</v>
      </c>
      <c r="X1535" s="1" t="s">
        <v>90</v>
      </c>
      <c r="Y1535" s="1" t="s">
        <v>96</v>
      </c>
      <c r="Z1535" s="1" t="s">
        <v>1803</v>
      </c>
      <c r="AA1535" s="1" t="s">
        <v>1804</v>
      </c>
    </row>
    <row r="1536" spans="1:27" hidden="1" x14ac:dyDescent="0.25">
      <c r="A1536" s="1" t="s">
        <v>26</v>
      </c>
      <c r="B1536" s="1" t="s">
        <v>2355</v>
      </c>
      <c r="C1536" s="2">
        <v>42333</v>
      </c>
      <c r="D1536" s="1" t="s">
        <v>59</v>
      </c>
      <c r="E1536" s="7" t="str">
        <f>VLOOKUP(TRIM(D1536)*1,CFOP!A:B,2,FALSE)</f>
        <v>Não</v>
      </c>
      <c r="F1536" s="1" t="s">
        <v>60</v>
      </c>
      <c r="G1536" s="3">
        <v>-10.46</v>
      </c>
      <c r="H1536" s="3">
        <v>0</v>
      </c>
      <c r="I1536" s="3">
        <v>0</v>
      </c>
      <c r="J1536" s="1" t="s">
        <v>31</v>
      </c>
      <c r="K1536" s="3">
        <v>0</v>
      </c>
      <c r="L1536" s="3">
        <v>0</v>
      </c>
      <c r="M1536" s="1" t="s">
        <v>31</v>
      </c>
      <c r="N1536" s="3">
        <v>0</v>
      </c>
      <c r="O1536" s="3">
        <v>0</v>
      </c>
      <c r="P1536" s="1" t="s">
        <v>31</v>
      </c>
      <c r="Q1536" s="3">
        <v>0</v>
      </c>
      <c r="R1536" s="3">
        <v>0</v>
      </c>
      <c r="S1536" s="1" t="s">
        <v>31</v>
      </c>
      <c r="T1536" s="3">
        <v>0</v>
      </c>
      <c r="U1536" s="3">
        <v>0</v>
      </c>
      <c r="V1536" s="1" t="s">
        <v>31</v>
      </c>
      <c r="W1536" s="1" t="s">
        <v>33</v>
      </c>
      <c r="X1536" s="1" t="s">
        <v>90</v>
      </c>
      <c r="Y1536" s="1" t="s">
        <v>91</v>
      </c>
      <c r="Z1536" s="1" t="s">
        <v>1731</v>
      </c>
      <c r="AA1536" s="1" t="s">
        <v>1732</v>
      </c>
    </row>
    <row r="1537" spans="1:27" hidden="1" x14ac:dyDescent="0.25">
      <c r="A1537" s="1" t="s">
        <v>26</v>
      </c>
      <c r="B1537" s="1" t="s">
        <v>2355</v>
      </c>
      <c r="C1537" s="2">
        <v>42333</v>
      </c>
      <c r="D1537" s="1" t="s">
        <v>59</v>
      </c>
      <c r="E1537" s="7" t="str">
        <f>VLOOKUP(TRIM(D1537)*1,CFOP!A:B,2,FALSE)</f>
        <v>Não</v>
      </c>
      <c r="F1537" s="1" t="s">
        <v>60</v>
      </c>
      <c r="G1537" s="3">
        <v>-148.19</v>
      </c>
      <c r="H1537" s="3">
        <v>0</v>
      </c>
      <c r="I1537" s="3">
        <v>0</v>
      </c>
      <c r="J1537" s="1" t="s">
        <v>31</v>
      </c>
      <c r="K1537" s="3">
        <v>0</v>
      </c>
      <c r="L1537" s="3">
        <v>0</v>
      </c>
      <c r="M1537" s="1" t="s">
        <v>31</v>
      </c>
      <c r="N1537" s="3">
        <v>0</v>
      </c>
      <c r="O1537" s="3">
        <v>0</v>
      </c>
      <c r="P1537" s="1" t="s">
        <v>31</v>
      </c>
      <c r="Q1537" s="3">
        <v>0</v>
      </c>
      <c r="R1537" s="3">
        <v>0</v>
      </c>
      <c r="S1537" s="1" t="s">
        <v>31</v>
      </c>
      <c r="T1537" s="3">
        <v>0</v>
      </c>
      <c r="U1537" s="3">
        <v>0</v>
      </c>
      <c r="V1537" s="1" t="s">
        <v>31</v>
      </c>
      <c r="W1537" s="1" t="s">
        <v>33</v>
      </c>
      <c r="X1537" s="1" t="s">
        <v>90</v>
      </c>
      <c r="Y1537" s="1" t="s">
        <v>91</v>
      </c>
      <c r="Z1537" s="1" t="s">
        <v>132</v>
      </c>
      <c r="AA1537" s="1" t="s">
        <v>133</v>
      </c>
    </row>
    <row r="1538" spans="1:27" hidden="1" x14ac:dyDescent="0.25">
      <c r="A1538" s="1" t="s">
        <v>26</v>
      </c>
      <c r="B1538" s="1" t="s">
        <v>2355</v>
      </c>
      <c r="C1538" s="2">
        <v>42333</v>
      </c>
      <c r="D1538" s="1" t="s">
        <v>59</v>
      </c>
      <c r="E1538" s="7" t="str">
        <f>VLOOKUP(TRIM(D1538)*1,CFOP!A:B,2,FALSE)</f>
        <v>Não</v>
      </c>
      <c r="F1538" s="1" t="s">
        <v>60</v>
      </c>
      <c r="G1538" s="3">
        <v>-37.54</v>
      </c>
      <c r="H1538" s="3">
        <v>0</v>
      </c>
      <c r="I1538" s="3">
        <v>0</v>
      </c>
      <c r="J1538" s="1" t="s">
        <v>31</v>
      </c>
      <c r="K1538" s="3">
        <v>0</v>
      </c>
      <c r="L1538" s="3">
        <v>0</v>
      </c>
      <c r="M1538" s="1" t="s">
        <v>31</v>
      </c>
      <c r="N1538" s="3">
        <v>0</v>
      </c>
      <c r="O1538" s="3">
        <v>0</v>
      </c>
      <c r="P1538" s="1" t="s">
        <v>31</v>
      </c>
      <c r="Q1538" s="3">
        <v>0</v>
      </c>
      <c r="R1538" s="3">
        <v>0</v>
      </c>
      <c r="S1538" s="1" t="s">
        <v>31</v>
      </c>
      <c r="T1538" s="3">
        <v>0</v>
      </c>
      <c r="U1538" s="3">
        <v>0</v>
      </c>
      <c r="V1538" s="1" t="s">
        <v>31</v>
      </c>
      <c r="W1538" s="1" t="s">
        <v>33</v>
      </c>
      <c r="X1538" s="1" t="s">
        <v>90</v>
      </c>
      <c r="Y1538" s="1" t="s">
        <v>91</v>
      </c>
      <c r="Z1538" s="1" t="s">
        <v>1787</v>
      </c>
      <c r="AA1538" s="1" t="s">
        <v>1788</v>
      </c>
    </row>
    <row r="1539" spans="1:27" hidden="1" x14ac:dyDescent="0.25">
      <c r="A1539" s="1" t="s">
        <v>26</v>
      </c>
      <c r="B1539" s="1" t="s">
        <v>2355</v>
      </c>
      <c r="C1539" s="2">
        <v>42333</v>
      </c>
      <c r="D1539" s="1" t="s">
        <v>59</v>
      </c>
      <c r="E1539" s="7" t="str">
        <f>VLOOKUP(TRIM(D1539)*1,CFOP!A:B,2,FALSE)</f>
        <v>Não</v>
      </c>
      <c r="F1539" s="1" t="s">
        <v>60</v>
      </c>
      <c r="G1539" s="3">
        <v>-13.64</v>
      </c>
      <c r="H1539" s="3">
        <v>0</v>
      </c>
      <c r="I1539" s="3">
        <v>0</v>
      </c>
      <c r="J1539" s="1" t="s">
        <v>31</v>
      </c>
      <c r="K1539" s="3">
        <v>0</v>
      </c>
      <c r="L1539" s="3">
        <v>0</v>
      </c>
      <c r="M1539" s="1" t="s">
        <v>31</v>
      </c>
      <c r="N1539" s="3">
        <v>0</v>
      </c>
      <c r="O1539" s="3">
        <v>0</v>
      </c>
      <c r="P1539" s="1" t="s">
        <v>31</v>
      </c>
      <c r="Q1539" s="3">
        <v>0</v>
      </c>
      <c r="R1539" s="3">
        <v>0</v>
      </c>
      <c r="S1539" s="1" t="s">
        <v>31</v>
      </c>
      <c r="T1539" s="3">
        <v>0</v>
      </c>
      <c r="U1539" s="3">
        <v>0</v>
      </c>
      <c r="V1539" s="1" t="s">
        <v>31</v>
      </c>
      <c r="W1539" s="1" t="s">
        <v>33</v>
      </c>
      <c r="X1539" s="1" t="s">
        <v>90</v>
      </c>
      <c r="Y1539" s="1" t="s">
        <v>91</v>
      </c>
      <c r="Z1539" s="1" t="s">
        <v>1524</v>
      </c>
      <c r="AA1539" s="1" t="s">
        <v>1525</v>
      </c>
    </row>
    <row r="1540" spans="1:27" hidden="1" x14ac:dyDescent="0.25">
      <c r="A1540" s="1" t="s">
        <v>26</v>
      </c>
      <c r="B1540" s="1" t="s">
        <v>2355</v>
      </c>
      <c r="C1540" s="2">
        <v>42333</v>
      </c>
      <c r="D1540" s="1" t="s">
        <v>59</v>
      </c>
      <c r="E1540" s="7" t="str">
        <f>VLOOKUP(TRIM(D1540)*1,CFOP!A:B,2,FALSE)</f>
        <v>Não</v>
      </c>
      <c r="F1540" s="1" t="s">
        <v>60</v>
      </c>
      <c r="G1540" s="3">
        <v>-265.25</v>
      </c>
      <c r="H1540" s="3">
        <v>0</v>
      </c>
      <c r="I1540" s="3">
        <v>0</v>
      </c>
      <c r="J1540" s="1" t="s">
        <v>31</v>
      </c>
      <c r="K1540" s="3">
        <v>0</v>
      </c>
      <c r="L1540" s="3">
        <v>0</v>
      </c>
      <c r="M1540" s="1" t="s">
        <v>31</v>
      </c>
      <c r="N1540" s="3">
        <v>0</v>
      </c>
      <c r="O1540" s="3">
        <v>0</v>
      </c>
      <c r="P1540" s="1" t="s">
        <v>31</v>
      </c>
      <c r="Q1540" s="3">
        <v>0</v>
      </c>
      <c r="R1540" s="3">
        <v>0</v>
      </c>
      <c r="S1540" s="1" t="s">
        <v>31</v>
      </c>
      <c r="T1540" s="3">
        <v>0</v>
      </c>
      <c r="U1540" s="3">
        <v>0</v>
      </c>
      <c r="V1540" s="1" t="s">
        <v>31</v>
      </c>
      <c r="W1540" s="1" t="s">
        <v>33</v>
      </c>
      <c r="X1540" s="1" t="s">
        <v>90</v>
      </c>
      <c r="Y1540" s="1" t="s">
        <v>91</v>
      </c>
      <c r="Z1540" s="1" t="s">
        <v>1789</v>
      </c>
      <c r="AA1540" s="1" t="s">
        <v>1790</v>
      </c>
    </row>
    <row r="1541" spans="1:27" hidden="1" x14ac:dyDescent="0.25">
      <c r="A1541" s="1" t="s">
        <v>26</v>
      </c>
      <c r="B1541" s="1" t="s">
        <v>2355</v>
      </c>
      <c r="C1541" s="2">
        <v>42333</v>
      </c>
      <c r="D1541" s="1" t="s">
        <v>59</v>
      </c>
      <c r="E1541" s="7" t="str">
        <f>VLOOKUP(TRIM(D1541)*1,CFOP!A:B,2,FALSE)</f>
        <v>Não</v>
      </c>
      <c r="F1541" s="1" t="s">
        <v>60</v>
      </c>
      <c r="G1541" s="3">
        <v>-5.32</v>
      </c>
      <c r="H1541" s="3">
        <v>0</v>
      </c>
      <c r="I1541" s="3">
        <v>0</v>
      </c>
      <c r="J1541" s="1" t="s">
        <v>31</v>
      </c>
      <c r="K1541" s="3">
        <v>0</v>
      </c>
      <c r="L1541" s="3">
        <v>0</v>
      </c>
      <c r="M1541" s="1" t="s">
        <v>31</v>
      </c>
      <c r="N1541" s="3">
        <v>0</v>
      </c>
      <c r="O1541" s="3">
        <v>0</v>
      </c>
      <c r="P1541" s="1" t="s">
        <v>31</v>
      </c>
      <c r="Q1541" s="3">
        <v>0</v>
      </c>
      <c r="R1541" s="3">
        <v>0</v>
      </c>
      <c r="S1541" s="1" t="s">
        <v>31</v>
      </c>
      <c r="T1541" s="3">
        <v>0</v>
      </c>
      <c r="U1541" s="3">
        <v>0</v>
      </c>
      <c r="V1541" s="1" t="s">
        <v>31</v>
      </c>
      <c r="W1541" s="1" t="s">
        <v>33</v>
      </c>
      <c r="X1541" s="1" t="s">
        <v>90</v>
      </c>
      <c r="Y1541" s="1" t="s">
        <v>91</v>
      </c>
      <c r="Z1541" s="1" t="s">
        <v>1747</v>
      </c>
      <c r="AA1541" s="1" t="s">
        <v>1748</v>
      </c>
    </row>
    <row r="1542" spans="1:27" hidden="1" x14ac:dyDescent="0.25">
      <c r="A1542" s="1" t="s">
        <v>26</v>
      </c>
      <c r="B1542" s="1" t="s">
        <v>2355</v>
      </c>
      <c r="C1542" s="2">
        <v>42333</v>
      </c>
      <c r="D1542" s="1" t="s">
        <v>59</v>
      </c>
      <c r="E1542" s="7" t="str">
        <f>VLOOKUP(TRIM(D1542)*1,CFOP!A:B,2,FALSE)</f>
        <v>Não</v>
      </c>
      <c r="F1542" s="1" t="s">
        <v>60</v>
      </c>
      <c r="G1542" s="3">
        <v>-11.040000000000001</v>
      </c>
      <c r="H1542" s="3">
        <v>0</v>
      </c>
      <c r="I1542" s="3">
        <v>0</v>
      </c>
      <c r="J1542" s="1" t="s">
        <v>31</v>
      </c>
      <c r="K1542" s="3">
        <v>0</v>
      </c>
      <c r="L1542" s="3">
        <v>0</v>
      </c>
      <c r="M1542" s="1" t="s">
        <v>31</v>
      </c>
      <c r="N1542" s="3">
        <v>0</v>
      </c>
      <c r="O1542" s="3">
        <v>0</v>
      </c>
      <c r="P1542" s="1" t="s">
        <v>31</v>
      </c>
      <c r="Q1542" s="3">
        <v>0</v>
      </c>
      <c r="R1542" s="3">
        <v>0</v>
      </c>
      <c r="S1542" s="1" t="s">
        <v>31</v>
      </c>
      <c r="T1542" s="3">
        <v>0</v>
      </c>
      <c r="U1542" s="3">
        <v>0</v>
      </c>
      <c r="V1542" s="1" t="s">
        <v>31</v>
      </c>
      <c r="W1542" s="1" t="s">
        <v>33</v>
      </c>
      <c r="X1542" s="1" t="s">
        <v>90</v>
      </c>
      <c r="Y1542" s="1" t="s">
        <v>91</v>
      </c>
      <c r="Z1542" s="1" t="s">
        <v>1791</v>
      </c>
      <c r="AA1542" s="1" t="s">
        <v>1792</v>
      </c>
    </row>
    <row r="1543" spans="1:27" hidden="1" x14ac:dyDescent="0.25">
      <c r="A1543" s="1" t="s">
        <v>26</v>
      </c>
      <c r="B1543" s="1" t="s">
        <v>2355</v>
      </c>
      <c r="C1543" s="2">
        <v>42333</v>
      </c>
      <c r="D1543" s="1" t="s">
        <v>59</v>
      </c>
      <c r="E1543" s="7" t="str">
        <f>VLOOKUP(TRIM(D1543)*1,CFOP!A:B,2,FALSE)</f>
        <v>Não</v>
      </c>
      <c r="F1543" s="1" t="s">
        <v>60</v>
      </c>
      <c r="G1543" s="3">
        <v>-69.78</v>
      </c>
      <c r="H1543" s="3">
        <v>0</v>
      </c>
      <c r="I1543" s="3">
        <v>0</v>
      </c>
      <c r="J1543" s="1" t="s">
        <v>31</v>
      </c>
      <c r="K1543" s="3">
        <v>0</v>
      </c>
      <c r="L1543" s="3">
        <v>0</v>
      </c>
      <c r="M1543" s="1" t="s">
        <v>31</v>
      </c>
      <c r="N1543" s="3">
        <v>0</v>
      </c>
      <c r="O1543" s="3">
        <v>0</v>
      </c>
      <c r="P1543" s="1" t="s">
        <v>31</v>
      </c>
      <c r="Q1543" s="3">
        <v>0</v>
      </c>
      <c r="R1543" s="3">
        <v>0</v>
      </c>
      <c r="S1543" s="1" t="s">
        <v>31</v>
      </c>
      <c r="T1543" s="3">
        <v>0</v>
      </c>
      <c r="U1543" s="3">
        <v>0</v>
      </c>
      <c r="V1543" s="1" t="s">
        <v>31</v>
      </c>
      <c r="W1543" s="1" t="s">
        <v>33</v>
      </c>
      <c r="X1543" s="1" t="s">
        <v>90</v>
      </c>
      <c r="Y1543" s="1" t="s">
        <v>91</v>
      </c>
      <c r="Z1543" s="1" t="s">
        <v>1195</v>
      </c>
      <c r="AA1543" s="1" t="s">
        <v>1196</v>
      </c>
    </row>
    <row r="1544" spans="1:27" hidden="1" x14ac:dyDescent="0.25">
      <c r="A1544" s="1" t="s">
        <v>26</v>
      </c>
      <c r="B1544" s="1" t="s">
        <v>2355</v>
      </c>
      <c r="C1544" s="2">
        <v>42333</v>
      </c>
      <c r="D1544" s="1" t="s">
        <v>59</v>
      </c>
      <c r="E1544" s="7" t="str">
        <f>VLOOKUP(TRIM(D1544)*1,CFOP!A:B,2,FALSE)</f>
        <v>Não</v>
      </c>
      <c r="F1544" s="1" t="s">
        <v>60</v>
      </c>
      <c r="G1544" s="3">
        <v>-203.9</v>
      </c>
      <c r="H1544" s="3">
        <v>0</v>
      </c>
      <c r="I1544" s="3">
        <v>0</v>
      </c>
      <c r="J1544" s="1" t="s">
        <v>31</v>
      </c>
      <c r="K1544" s="3">
        <v>0</v>
      </c>
      <c r="L1544" s="3">
        <v>0</v>
      </c>
      <c r="M1544" s="1" t="s">
        <v>31</v>
      </c>
      <c r="N1544" s="3">
        <v>0</v>
      </c>
      <c r="O1544" s="3">
        <v>0</v>
      </c>
      <c r="P1544" s="1" t="s">
        <v>31</v>
      </c>
      <c r="Q1544" s="3">
        <v>0</v>
      </c>
      <c r="R1544" s="3">
        <v>0</v>
      </c>
      <c r="S1544" s="1" t="s">
        <v>31</v>
      </c>
      <c r="T1544" s="3">
        <v>0</v>
      </c>
      <c r="U1544" s="3">
        <v>0</v>
      </c>
      <c r="V1544" s="1" t="s">
        <v>31</v>
      </c>
      <c r="W1544" s="1" t="s">
        <v>33</v>
      </c>
      <c r="X1544" s="1" t="s">
        <v>90</v>
      </c>
      <c r="Y1544" s="1" t="s">
        <v>91</v>
      </c>
      <c r="Z1544" s="1" t="s">
        <v>1793</v>
      </c>
      <c r="AA1544" s="1" t="s">
        <v>1794</v>
      </c>
    </row>
    <row r="1545" spans="1:27" hidden="1" x14ac:dyDescent="0.25">
      <c r="A1545" s="1" t="s">
        <v>26</v>
      </c>
      <c r="B1545" s="1" t="s">
        <v>2355</v>
      </c>
      <c r="C1545" s="2">
        <v>42333</v>
      </c>
      <c r="D1545" s="1" t="s">
        <v>59</v>
      </c>
      <c r="E1545" s="7" t="str">
        <f>VLOOKUP(TRIM(D1545)*1,CFOP!A:B,2,FALSE)</f>
        <v>Não</v>
      </c>
      <c r="F1545" s="1" t="s">
        <v>60</v>
      </c>
      <c r="G1545" s="3">
        <v>-10.18</v>
      </c>
      <c r="H1545" s="3">
        <v>0</v>
      </c>
      <c r="I1545" s="3">
        <v>0</v>
      </c>
      <c r="J1545" s="1" t="s">
        <v>31</v>
      </c>
      <c r="K1545" s="3">
        <v>0</v>
      </c>
      <c r="L1545" s="3">
        <v>0</v>
      </c>
      <c r="M1545" s="1" t="s">
        <v>31</v>
      </c>
      <c r="N1545" s="3">
        <v>0</v>
      </c>
      <c r="O1545" s="3">
        <v>0</v>
      </c>
      <c r="P1545" s="1" t="s">
        <v>31</v>
      </c>
      <c r="Q1545" s="3">
        <v>0</v>
      </c>
      <c r="R1545" s="3">
        <v>0</v>
      </c>
      <c r="S1545" s="1" t="s">
        <v>31</v>
      </c>
      <c r="T1545" s="3">
        <v>0</v>
      </c>
      <c r="U1545" s="3">
        <v>0</v>
      </c>
      <c r="V1545" s="1" t="s">
        <v>31</v>
      </c>
      <c r="W1545" s="1" t="s">
        <v>33</v>
      </c>
      <c r="X1545" s="1" t="s">
        <v>90</v>
      </c>
      <c r="Y1545" s="1" t="s">
        <v>91</v>
      </c>
      <c r="Z1545" s="1" t="s">
        <v>1723</v>
      </c>
      <c r="AA1545" s="1" t="s">
        <v>1724</v>
      </c>
    </row>
    <row r="1546" spans="1:27" hidden="1" x14ac:dyDescent="0.25">
      <c r="A1546" s="1" t="s">
        <v>26</v>
      </c>
      <c r="B1546" s="1" t="s">
        <v>2355</v>
      </c>
      <c r="C1546" s="2">
        <v>42333</v>
      </c>
      <c r="D1546" s="1" t="s">
        <v>59</v>
      </c>
      <c r="E1546" s="7" t="str">
        <f>VLOOKUP(TRIM(D1546)*1,CFOP!A:B,2,FALSE)</f>
        <v>Não</v>
      </c>
      <c r="F1546" s="1" t="s">
        <v>60</v>
      </c>
      <c r="G1546" s="3">
        <v>-22.3</v>
      </c>
      <c r="H1546" s="3">
        <v>0</v>
      </c>
      <c r="I1546" s="3">
        <v>0</v>
      </c>
      <c r="J1546" s="1" t="s">
        <v>31</v>
      </c>
      <c r="K1546" s="3">
        <v>0</v>
      </c>
      <c r="L1546" s="3">
        <v>0</v>
      </c>
      <c r="M1546" s="1" t="s">
        <v>31</v>
      </c>
      <c r="N1546" s="3">
        <v>0</v>
      </c>
      <c r="O1546" s="3">
        <v>0</v>
      </c>
      <c r="P1546" s="1" t="s">
        <v>31</v>
      </c>
      <c r="Q1546" s="3">
        <v>0</v>
      </c>
      <c r="R1546" s="3">
        <v>0</v>
      </c>
      <c r="S1546" s="1" t="s">
        <v>31</v>
      </c>
      <c r="T1546" s="3">
        <v>0</v>
      </c>
      <c r="U1546" s="3">
        <v>0</v>
      </c>
      <c r="V1546" s="1" t="s">
        <v>31</v>
      </c>
      <c r="W1546" s="1" t="s">
        <v>33</v>
      </c>
      <c r="X1546" s="1" t="s">
        <v>90</v>
      </c>
      <c r="Y1546" s="1" t="s">
        <v>91</v>
      </c>
      <c r="Z1546" s="1" t="s">
        <v>1739</v>
      </c>
      <c r="AA1546" s="1" t="s">
        <v>1740</v>
      </c>
    </row>
    <row r="1547" spans="1:27" hidden="1" x14ac:dyDescent="0.25">
      <c r="A1547" s="1" t="s">
        <v>26</v>
      </c>
      <c r="B1547" s="1" t="s">
        <v>2355</v>
      </c>
      <c r="C1547" s="2">
        <v>42333</v>
      </c>
      <c r="D1547" s="1" t="s">
        <v>59</v>
      </c>
      <c r="E1547" s="7" t="str">
        <f>VLOOKUP(TRIM(D1547)*1,CFOP!A:B,2,FALSE)</f>
        <v>Não</v>
      </c>
      <c r="F1547" s="1" t="s">
        <v>60</v>
      </c>
      <c r="G1547" s="3">
        <v>-22.82</v>
      </c>
      <c r="H1547" s="3">
        <v>0</v>
      </c>
      <c r="I1547" s="3">
        <v>0</v>
      </c>
      <c r="J1547" s="1" t="s">
        <v>31</v>
      </c>
      <c r="K1547" s="3">
        <v>0</v>
      </c>
      <c r="L1547" s="3">
        <v>0</v>
      </c>
      <c r="M1547" s="1" t="s">
        <v>31</v>
      </c>
      <c r="N1547" s="3">
        <v>0</v>
      </c>
      <c r="O1547" s="3">
        <v>0</v>
      </c>
      <c r="P1547" s="1" t="s">
        <v>31</v>
      </c>
      <c r="Q1547" s="3">
        <v>0</v>
      </c>
      <c r="R1547" s="3">
        <v>0</v>
      </c>
      <c r="S1547" s="1" t="s">
        <v>31</v>
      </c>
      <c r="T1547" s="3">
        <v>0</v>
      </c>
      <c r="U1547" s="3">
        <v>0</v>
      </c>
      <c r="V1547" s="1" t="s">
        <v>31</v>
      </c>
      <c r="W1547" s="1" t="s">
        <v>33</v>
      </c>
      <c r="X1547" s="1" t="s">
        <v>90</v>
      </c>
      <c r="Y1547" s="1" t="s">
        <v>91</v>
      </c>
      <c r="Z1547" s="1" t="s">
        <v>1795</v>
      </c>
      <c r="AA1547" s="1" t="s">
        <v>1796</v>
      </c>
    </row>
    <row r="1548" spans="1:27" hidden="1" x14ac:dyDescent="0.25">
      <c r="A1548" s="1" t="s">
        <v>26</v>
      </c>
      <c r="B1548" s="1" t="s">
        <v>2355</v>
      </c>
      <c r="C1548" s="2">
        <v>42333</v>
      </c>
      <c r="D1548" s="1" t="s">
        <v>59</v>
      </c>
      <c r="E1548" s="7" t="str">
        <f>VLOOKUP(TRIM(D1548)*1,CFOP!A:B,2,FALSE)</f>
        <v>Não</v>
      </c>
      <c r="F1548" s="1" t="s">
        <v>60</v>
      </c>
      <c r="G1548" s="3">
        <v>-11.27</v>
      </c>
      <c r="H1548" s="3">
        <v>0</v>
      </c>
      <c r="I1548" s="3">
        <v>0</v>
      </c>
      <c r="J1548" s="1" t="s">
        <v>31</v>
      </c>
      <c r="K1548" s="3">
        <v>0</v>
      </c>
      <c r="L1548" s="3">
        <v>0</v>
      </c>
      <c r="M1548" s="1" t="s">
        <v>31</v>
      </c>
      <c r="N1548" s="3">
        <v>0</v>
      </c>
      <c r="O1548" s="3">
        <v>0</v>
      </c>
      <c r="P1548" s="1" t="s">
        <v>31</v>
      </c>
      <c r="Q1548" s="3">
        <v>0</v>
      </c>
      <c r="R1548" s="3">
        <v>0</v>
      </c>
      <c r="S1548" s="1" t="s">
        <v>31</v>
      </c>
      <c r="T1548" s="3">
        <v>0</v>
      </c>
      <c r="U1548" s="3">
        <v>0</v>
      </c>
      <c r="V1548" s="1" t="s">
        <v>31</v>
      </c>
      <c r="W1548" s="1" t="s">
        <v>33</v>
      </c>
      <c r="X1548" s="1" t="s">
        <v>90</v>
      </c>
      <c r="Y1548" s="1" t="s">
        <v>91</v>
      </c>
      <c r="Z1548" s="1" t="s">
        <v>1797</v>
      </c>
      <c r="AA1548" s="1" t="s">
        <v>1798</v>
      </c>
    </row>
    <row r="1549" spans="1:27" hidden="1" x14ac:dyDescent="0.25">
      <c r="A1549" s="1" t="s">
        <v>26</v>
      </c>
      <c r="B1549" s="1" t="s">
        <v>2355</v>
      </c>
      <c r="C1549" s="2">
        <v>42333</v>
      </c>
      <c r="D1549" s="1" t="s">
        <v>59</v>
      </c>
      <c r="E1549" s="7" t="str">
        <f>VLOOKUP(TRIM(D1549)*1,CFOP!A:B,2,FALSE)</f>
        <v>Não</v>
      </c>
      <c r="F1549" s="1" t="s">
        <v>60</v>
      </c>
      <c r="G1549" s="3">
        <v>-15.790000000000001</v>
      </c>
      <c r="H1549" s="3">
        <v>0</v>
      </c>
      <c r="I1549" s="3">
        <v>0</v>
      </c>
      <c r="J1549" s="1" t="s">
        <v>31</v>
      </c>
      <c r="K1549" s="3">
        <v>0</v>
      </c>
      <c r="L1549" s="3">
        <v>0</v>
      </c>
      <c r="M1549" s="1" t="s">
        <v>31</v>
      </c>
      <c r="N1549" s="3">
        <v>0</v>
      </c>
      <c r="O1549" s="3">
        <v>0</v>
      </c>
      <c r="P1549" s="1" t="s">
        <v>31</v>
      </c>
      <c r="Q1549" s="3">
        <v>0</v>
      </c>
      <c r="R1549" s="3">
        <v>0</v>
      </c>
      <c r="S1549" s="1" t="s">
        <v>31</v>
      </c>
      <c r="T1549" s="3">
        <v>0</v>
      </c>
      <c r="U1549" s="3">
        <v>0</v>
      </c>
      <c r="V1549" s="1" t="s">
        <v>31</v>
      </c>
      <c r="W1549" s="1" t="s">
        <v>33</v>
      </c>
      <c r="X1549" s="1" t="s">
        <v>90</v>
      </c>
      <c r="Y1549" s="1" t="s">
        <v>91</v>
      </c>
      <c r="Z1549" s="1" t="s">
        <v>1192</v>
      </c>
      <c r="AA1549" s="1" t="s">
        <v>1193</v>
      </c>
    </row>
    <row r="1550" spans="1:27" hidden="1" x14ac:dyDescent="0.25">
      <c r="A1550" s="1" t="s">
        <v>26</v>
      </c>
      <c r="B1550" s="1" t="s">
        <v>2355</v>
      </c>
      <c r="C1550" s="2">
        <v>42333</v>
      </c>
      <c r="D1550" s="1" t="s">
        <v>59</v>
      </c>
      <c r="E1550" s="7" t="str">
        <f>VLOOKUP(TRIM(D1550)*1,CFOP!A:B,2,FALSE)</f>
        <v>Não</v>
      </c>
      <c r="F1550" s="1" t="s">
        <v>60</v>
      </c>
      <c r="G1550" s="3">
        <v>-2.4700000000000002</v>
      </c>
      <c r="H1550" s="3">
        <v>0</v>
      </c>
      <c r="I1550" s="3">
        <v>0</v>
      </c>
      <c r="J1550" s="1" t="s">
        <v>31</v>
      </c>
      <c r="K1550" s="3">
        <v>0</v>
      </c>
      <c r="L1550" s="3">
        <v>0</v>
      </c>
      <c r="M1550" s="1" t="s">
        <v>31</v>
      </c>
      <c r="N1550" s="3">
        <v>0</v>
      </c>
      <c r="O1550" s="3">
        <v>0</v>
      </c>
      <c r="P1550" s="1" t="s">
        <v>31</v>
      </c>
      <c r="Q1550" s="3">
        <v>0</v>
      </c>
      <c r="R1550" s="3">
        <v>0</v>
      </c>
      <c r="S1550" s="1" t="s">
        <v>31</v>
      </c>
      <c r="T1550" s="3">
        <v>0</v>
      </c>
      <c r="U1550" s="3">
        <v>0</v>
      </c>
      <c r="V1550" s="1" t="s">
        <v>31</v>
      </c>
      <c r="W1550" s="1" t="s">
        <v>33</v>
      </c>
      <c r="X1550" s="1" t="s">
        <v>90</v>
      </c>
      <c r="Y1550" s="1" t="s">
        <v>91</v>
      </c>
      <c r="Z1550" s="1" t="s">
        <v>1182</v>
      </c>
      <c r="AA1550" s="1" t="s">
        <v>1183</v>
      </c>
    </row>
    <row r="1551" spans="1:27" hidden="1" x14ac:dyDescent="0.25">
      <c r="A1551" s="1" t="s">
        <v>26</v>
      </c>
      <c r="B1551" s="1" t="s">
        <v>2355</v>
      </c>
      <c r="C1551" s="2">
        <v>42333</v>
      </c>
      <c r="D1551" s="1" t="s">
        <v>59</v>
      </c>
      <c r="E1551" s="7" t="str">
        <f>VLOOKUP(TRIM(D1551)*1,CFOP!A:B,2,FALSE)</f>
        <v>Não</v>
      </c>
      <c r="F1551" s="1" t="s">
        <v>60</v>
      </c>
      <c r="G1551" s="3">
        <v>-33.020000000000003</v>
      </c>
      <c r="H1551" s="3">
        <v>0</v>
      </c>
      <c r="I1551" s="3">
        <v>0</v>
      </c>
      <c r="J1551" s="1" t="s">
        <v>31</v>
      </c>
      <c r="K1551" s="3">
        <v>0</v>
      </c>
      <c r="L1551" s="3">
        <v>0</v>
      </c>
      <c r="M1551" s="1" t="s">
        <v>31</v>
      </c>
      <c r="N1551" s="3">
        <v>0</v>
      </c>
      <c r="O1551" s="3">
        <v>0</v>
      </c>
      <c r="P1551" s="1" t="s">
        <v>31</v>
      </c>
      <c r="Q1551" s="3">
        <v>0</v>
      </c>
      <c r="R1551" s="3">
        <v>0</v>
      </c>
      <c r="S1551" s="1" t="s">
        <v>31</v>
      </c>
      <c r="T1551" s="3">
        <v>0</v>
      </c>
      <c r="U1551" s="3">
        <v>0</v>
      </c>
      <c r="V1551" s="1" t="s">
        <v>31</v>
      </c>
      <c r="W1551" s="1" t="s">
        <v>33</v>
      </c>
      <c r="X1551" s="1" t="s">
        <v>90</v>
      </c>
      <c r="Y1551" s="1" t="s">
        <v>91</v>
      </c>
      <c r="Z1551" s="1" t="s">
        <v>118</v>
      </c>
      <c r="AA1551" s="1" t="s">
        <v>119</v>
      </c>
    </row>
    <row r="1552" spans="1:27" hidden="1" x14ac:dyDescent="0.25">
      <c r="A1552" s="1" t="s">
        <v>26</v>
      </c>
      <c r="B1552" s="1" t="s">
        <v>2355</v>
      </c>
      <c r="C1552" s="2">
        <v>42333</v>
      </c>
      <c r="D1552" s="1" t="s">
        <v>59</v>
      </c>
      <c r="E1552" s="7" t="str">
        <f>VLOOKUP(TRIM(D1552)*1,CFOP!A:B,2,FALSE)</f>
        <v>Não</v>
      </c>
      <c r="F1552" s="1" t="s">
        <v>60</v>
      </c>
      <c r="G1552" s="3">
        <v>-5.12</v>
      </c>
      <c r="H1552" s="3">
        <v>0</v>
      </c>
      <c r="I1552" s="3">
        <v>0</v>
      </c>
      <c r="J1552" s="1" t="s">
        <v>31</v>
      </c>
      <c r="K1552" s="3">
        <v>0</v>
      </c>
      <c r="L1552" s="3">
        <v>0</v>
      </c>
      <c r="M1552" s="1" t="s">
        <v>31</v>
      </c>
      <c r="N1552" s="3">
        <v>0</v>
      </c>
      <c r="O1552" s="3">
        <v>0</v>
      </c>
      <c r="P1552" s="1" t="s">
        <v>31</v>
      </c>
      <c r="Q1552" s="3">
        <v>0</v>
      </c>
      <c r="R1552" s="3">
        <v>0</v>
      </c>
      <c r="S1552" s="1" t="s">
        <v>31</v>
      </c>
      <c r="T1552" s="3">
        <v>0</v>
      </c>
      <c r="U1552" s="3">
        <v>0</v>
      </c>
      <c r="V1552" s="1" t="s">
        <v>31</v>
      </c>
      <c r="W1552" s="1" t="s">
        <v>33</v>
      </c>
      <c r="X1552" s="1" t="s">
        <v>90</v>
      </c>
      <c r="Y1552" s="1" t="s">
        <v>91</v>
      </c>
      <c r="Z1552" s="1" t="s">
        <v>1799</v>
      </c>
      <c r="AA1552" s="1" t="s">
        <v>1800</v>
      </c>
    </row>
    <row r="1553" spans="1:27" hidden="1" x14ac:dyDescent="0.25">
      <c r="A1553" s="1" t="s">
        <v>26</v>
      </c>
      <c r="B1553" s="1" t="s">
        <v>2355</v>
      </c>
      <c r="C1553" s="2">
        <v>42333</v>
      </c>
      <c r="D1553" s="1" t="s">
        <v>59</v>
      </c>
      <c r="E1553" s="7" t="str">
        <f>VLOOKUP(TRIM(D1553)*1,CFOP!A:B,2,FALSE)</f>
        <v>Não</v>
      </c>
      <c r="F1553" s="1" t="s">
        <v>60</v>
      </c>
      <c r="G1553" s="3">
        <v>-40.200000000000003</v>
      </c>
      <c r="H1553" s="3">
        <v>0</v>
      </c>
      <c r="I1553" s="3">
        <v>0</v>
      </c>
      <c r="J1553" s="1" t="s">
        <v>31</v>
      </c>
      <c r="K1553" s="3">
        <v>0</v>
      </c>
      <c r="L1553" s="3">
        <v>0</v>
      </c>
      <c r="M1553" s="1" t="s">
        <v>31</v>
      </c>
      <c r="N1553" s="3">
        <v>0</v>
      </c>
      <c r="O1553" s="3">
        <v>0</v>
      </c>
      <c r="P1553" s="1" t="s">
        <v>31</v>
      </c>
      <c r="Q1553" s="3">
        <v>0</v>
      </c>
      <c r="R1553" s="3">
        <v>0</v>
      </c>
      <c r="S1553" s="1" t="s">
        <v>31</v>
      </c>
      <c r="T1553" s="3">
        <v>0</v>
      </c>
      <c r="U1553" s="3">
        <v>0</v>
      </c>
      <c r="V1553" s="1" t="s">
        <v>31</v>
      </c>
      <c r="W1553" s="1" t="s">
        <v>33</v>
      </c>
      <c r="X1553" s="1" t="s">
        <v>90</v>
      </c>
      <c r="Y1553" s="1" t="s">
        <v>91</v>
      </c>
      <c r="Z1553" s="1" t="s">
        <v>1801</v>
      </c>
      <c r="AA1553" s="1" t="s">
        <v>1802</v>
      </c>
    </row>
    <row r="1554" spans="1:27" hidden="1" x14ac:dyDescent="0.25">
      <c r="A1554" s="1" t="s">
        <v>26</v>
      </c>
      <c r="B1554" s="1" t="s">
        <v>2355</v>
      </c>
      <c r="C1554" s="2">
        <v>42333</v>
      </c>
      <c r="D1554" s="1" t="s">
        <v>59</v>
      </c>
      <c r="E1554" s="7" t="str">
        <f>VLOOKUP(TRIM(D1554)*1,CFOP!A:B,2,FALSE)</f>
        <v>Não</v>
      </c>
      <c r="F1554" s="1" t="s">
        <v>60</v>
      </c>
      <c r="G1554" s="3">
        <v>-496.05</v>
      </c>
      <c r="H1554" s="3">
        <v>0</v>
      </c>
      <c r="I1554" s="3">
        <v>0</v>
      </c>
      <c r="J1554" s="1" t="s">
        <v>31</v>
      </c>
      <c r="K1554" s="3">
        <v>0</v>
      </c>
      <c r="L1554" s="3">
        <v>0</v>
      </c>
      <c r="M1554" s="1" t="s">
        <v>31</v>
      </c>
      <c r="N1554" s="3">
        <v>0</v>
      </c>
      <c r="O1554" s="3">
        <v>0</v>
      </c>
      <c r="P1554" s="1" t="s">
        <v>31</v>
      </c>
      <c r="Q1554" s="3">
        <v>0</v>
      </c>
      <c r="R1554" s="3">
        <v>0</v>
      </c>
      <c r="S1554" s="1" t="s">
        <v>31</v>
      </c>
      <c r="T1554" s="3">
        <v>0</v>
      </c>
      <c r="U1554" s="3">
        <v>0</v>
      </c>
      <c r="V1554" s="1" t="s">
        <v>31</v>
      </c>
      <c r="W1554" s="1" t="s">
        <v>33</v>
      </c>
      <c r="X1554" s="1" t="s">
        <v>90</v>
      </c>
      <c r="Y1554" s="1" t="s">
        <v>96</v>
      </c>
      <c r="Z1554" s="1" t="s">
        <v>106</v>
      </c>
      <c r="AA1554" s="1" t="s">
        <v>107</v>
      </c>
    </row>
    <row r="1555" spans="1:27" hidden="1" x14ac:dyDescent="0.25">
      <c r="A1555" s="1" t="s">
        <v>26</v>
      </c>
      <c r="B1555" s="1" t="s">
        <v>2355</v>
      </c>
      <c r="C1555" s="2">
        <v>42333</v>
      </c>
      <c r="D1555" s="1" t="s">
        <v>59</v>
      </c>
      <c r="E1555" s="7" t="str">
        <f>VLOOKUP(TRIM(D1555)*1,CFOP!A:B,2,FALSE)</f>
        <v>Não</v>
      </c>
      <c r="F1555" s="1" t="s">
        <v>60</v>
      </c>
      <c r="G1555" s="3">
        <v>-16.3</v>
      </c>
      <c r="H1555" s="3">
        <v>0</v>
      </c>
      <c r="I1555" s="3">
        <v>0</v>
      </c>
      <c r="J1555" s="1" t="s">
        <v>31</v>
      </c>
      <c r="K1555" s="3">
        <v>0</v>
      </c>
      <c r="L1555" s="3">
        <v>0</v>
      </c>
      <c r="M1555" s="1" t="s">
        <v>31</v>
      </c>
      <c r="N1555" s="3">
        <v>0</v>
      </c>
      <c r="O1555" s="3">
        <v>0</v>
      </c>
      <c r="P1555" s="1" t="s">
        <v>31</v>
      </c>
      <c r="Q1555" s="3">
        <v>0</v>
      </c>
      <c r="R1555" s="3">
        <v>0</v>
      </c>
      <c r="S1555" s="1" t="s">
        <v>31</v>
      </c>
      <c r="T1555" s="3">
        <v>0</v>
      </c>
      <c r="U1555" s="3">
        <v>0</v>
      </c>
      <c r="V1555" s="1" t="s">
        <v>31</v>
      </c>
      <c r="W1555" s="1" t="s">
        <v>33</v>
      </c>
      <c r="X1555" s="1" t="s">
        <v>90</v>
      </c>
      <c r="Y1555" s="1" t="s">
        <v>91</v>
      </c>
      <c r="Z1555" s="1" t="s">
        <v>1745</v>
      </c>
      <c r="AA1555" s="1" t="s">
        <v>1746</v>
      </c>
    </row>
    <row r="1556" spans="1:27" hidden="1" x14ac:dyDescent="0.25">
      <c r="A1556" s="1" t="s">
        <v>26</v>
      </c>
      <c r="B1556" s="1" t="s">
        <v>2356</v>
      </c>
      <c r="C1556" s="2">
        <v>42333</v>
      </c>
      <c r="D1556" s="1" t="s">
        <v>453</v>
      </c>
      <c r="E1556" s="7" t="str">
        <f>VLOOKUP(TRIM(D1556)*1,CFOP!A:B,2,FALSE)</f>
        <v>Não</v>
      </c>
      <c r="F1556" s="1" t="s">
        <v>29</v>
      </c>
      <c r="G1556" s="3">
        <v>-999.4</v>
      </c>
      <c r="H1556" s="3">
        <v>0</v>
      </c>
      <c r="I1556" s="3">
        <v>0</v>
      </c>
      <c r="J1556" s="1" t="s">
        <v>31</v>
      </c>
      <c r="K1556" s="3">
        <v>0</v>
      </c>
      <c r="L1556" s="3">
        <v>0</v>
      </c>
      <c r="M1556" s="1" t="s">
        <v>31</v>
      </c>
      <c r="N1556" s="3">
        <v>0</v>
      </c>
      <c r="O1556" s="3">
        <v>0</v>
      </c>
      <c r="P1556" s="1" t="s">
        <v>31</v>
      </c>
      <c r="Q1556" s="3">
        <v>0</v>
      </c>
      <c r="R1556" s="3">
        <v>0</v>
      </c>
      <c r="S1556" s="1" t="s">
        <v>31</v>
      </c>
      <c r="T1556" s="3">
        <v>0</v>
      </c>
      <c r="U1556" s="3">
        <v>0</v>
      </c>
      <c r="V1556" s="1" t="s">
        <v>31</v>
      </c>
      <c r="W1556" s="1" t="s">
        <v>33</v>
      </c>
      <c r="X1556" s="1" t="s">
        <v>961</v>
      </c>
      <c r="Y1556" s="1" t="s">
        <v>962</v>
      </c>
      <c r="Z1556" s="1" t="s">
        <v>963</v>
      </c>
      <c r="AA1556" s="1" t="s">
        <v>964</v>
      </c>
    </row>
    <row r="1557" spans="1:27" hidden="1" x14ac:dyDescent="0.25">
      <c r="A1557" s="1" t="s">
        <v>26</v>
      </c>
      <c r="B1557" s="1" t="s">
        <v>2357</v>
      </c>
      <c r="C1557" s="2">
        <v>42333</v>
      </c>
      <c r="D1557" s="1" t="s">
        <v>28</v>
      </c>
      <c r="E1557" s="7" t="str">
        <f>VLOOKUP(TRIM(D1557)*1,CFOP!A:B,2,FALSE)</f>
        <v>Não</v>
      </c>
      <c r="F1557" s="1" t="s">
        <v>29</v>
      </c>
      <c r="G1557" s="3">
        <v>-288.05</v>
      </c>
      <c r="H1557" s="3">
        <v>288.06</v>
      </c>
      <c r="I1557" s="3">
        <v>7.43</v>
      </c>
      <c r="J1557" s="1" t="s">
        <v>30</v>
      </c>
      <c r="K1557" s="3">
        <v>0</v>
      </c>
      <c r="L1557" s="3">
        <v>0</v>
      </c>
      <c r="M1557" s="1" t="s">
        <v>31</v>
      </c>
      <c r="N1557" s="3">
        <v>0</v>
      </c>
      <c r="O1557" s="3">
        <v>0</v>
      </c>
      <c r="P1557" s="1" t="s">
        <v>31</v>
      </c>
      <c r="Q1557" s="3">
        <v>288.06</v>
      </c>
      <c r="R1557" s="3">
        <v>4.75</v>
      </c>
      <c r="S1557" s="1" t="s">
        <v>32</v>
      </c>
      <c r="T1557" s="3">
        <v>288.06</v>
      </c>
      <c r="U1557" s="3">
        <v>21.89</v>
      </c>
      <c r="V1557" s="1" t="s">
        <v>32</v>
      </c>
      <c r="W1557" s="1" t="s">
        <v>33</v>
      </c>
      <c r="X1557" s="1" t="s">
        <v>2358</v>
      </c>
      <c r="Y1557" s="1" t="s">
        <v>2359</v>
      </c>
      <c r="Z1557" s="1" t="s">
        <v>2360</v>
      </c>
      <c r="AA1557" s="1" t="s">
        <v>2361</v>
      </c>
    </row>
    <row r="1558" spans="1:27" hidden="1" x14ac:dyDescent="0.25">
      <c r="A1558" s="1" t="s">
        <v>26</v>
      </c>
      <c r="B1558" s="1" t="s">
        <v>2357</v>
      </c>
      <c r="C1558" s="2">
        <v>42333</v>
      </c>
      <c r="D1558" s="1" t="s">
        <v>28</v>
      </c>
      <c r="E1558" s="7" t="str">
        <f>VLOOKUP(TRIM(D1558)*1,CFOP!A:B,2,FALSE)</f>
        <v>Não</v>
      </c>
      <c r="F1558" s="1" t="s">
        <v>29</v>
      </c>
      <c r="G1558" s="3">
        <v>-570.54</v>
      </c>
      <c r="H1558" s="3">
        <v>570.55000000000007</v>
      </c>
      <c r="I1558" s="3">
        <v>14.72</v>
      </c>
      <c r="J1558" s="1" t="s">
        <v>30</v>
      </c>
      <c r="K1558" s="3">
        <v>0</v>
      </c>
      <c r="L1558" s="3">
        <v>0</v>
      </c>
      <c r="M1558" s="1" t="s">
        <v>31</v>
      </c>
      <c r="N1558" s="3">
        <v>0</v>
      </c>
      <c r="O1558" s="3">
        <v>0</v>
      </c>
      <c r="P1558" s="1" t="s">
        <v>31</v>
      </c>
      <c r="Q1558" s="3">
        <v>570.55000000000007</v>
      </c>
      <c r="R1558" s="3">
        <v>9.41</v>
      </c>
      <c r="S1558" s="1" t="s">
        <v>32</v>
      </c>
      <c r="T1558" s="3">
        <v>570.55000000000007</v>
      </c>
      <c r="U1558" s="3">
        <v>43.36</v>
      </c>
      <c r="V1558" s="1" t="s">
        <v>32</v>
      </c>
      <c r="W1558" s="1" t="s">
        <v>33</v>
      </c>
      <c r="X1558" s="1" t="s">
        <v>2358</v>
      </c>
      <c r="Y1558" s="1" t="s">
        <v>2362</v>
      </c>
      <c r="Z1558" s="1" t="s">
        <v>2363</v>
      </c>
      <c r="AA1558" s="1" t="s">
        <v>2364</v>
      </c>
    </row>
    <row r="1559" spans="1:27" hidden="1" x14ac:dyDescent="0.25">
      <c r="A1559" s="1" t="s">
        <v>26</v>
      </c>
      <c r="B1559" s="1" t="s">
        <v>2357</v>
      </c>
      <c r="C1559" s="2">
        <v>42333</v>
      </c>
      <c r="D1559" s="1" t="s">
        <v>28</v>
      </c>
      <c r="E1559" s="7" t="str">
        <f>VLOOKUP(TRIM(D1559)*1,CFOP!A:B,2,FALSE)</f>
        <v>Não</v>
      </c>
      <c r="F1559" s="1" t="s">
        <v>29</v>
      </c>
      <c r="G1559" s="3">
        <v>-209.25</v>
      </c>
      <c r="H1559" s="3">
        <v>209.25</v>
      </c>
      <c r="I1559" s="3">
        <v>5.4</v>
      </c>
      <c r="J1559" s="1" t="s">
        <v>30</v>
      </c>
      <c r="K1559" s="3">
        <v>0</v>
      </c>
      <c r="L1559" s="3">
        <v>0</v>
      </c>
      <c r="M1559" s="1" t="s">
        <v>31</v>
      </c>
      <c r="N1559" s="3">
        <v>0</v>
      </c>
      <c r="O1559" s="3">
        <v>0</v>
      </c>
      <c r="P1559" s="1" t="s">
        <v>31</v>
      </c>
      <c r="Q1559" s="3">
        <v>209.25</v>
      </c>
      <c r="R1559" s="3">
        <v>3.45</v>
      </c>
      <c r="S1559" s="1" t="s">
        <v>32</v>
      </c>
      <c r="T1559" s="3">
        <v>209.25</v>
      </c>
      <c r="U1559" s="3">
        <v>15.9</v>
      </c>
      <c r="V1559" s="1" t="s">
        <v>32</v>
      </c>
      <c r="W1559" s="1" t="s">
        <v>33</v>
      </c>
      <c r="X1559" s="1" t="s">
        <v>2358</v>
      </c>
      <c r="Y1559" s="1" t="s">
        <v>2359</v>
      </c>
      <c r="Z1559" s="1" t="s">
        <v>2365</v>
      </c>
      <c r="AA1559" s="1" t="s">
        <v>2366</v>
      </c>
    </row>
    <row r="1560" spans="1:27" hidden="1" x14ac:dyDescent="0.25">
      <c r="A1560" s="1" t="s">
        <v>26</v>
      </c>
      <c r="B1560" s="1" t="s">
        <v>2357</v>
      </c>
      <c r="C1560" s="2">
        <v>42333</v>
      </c>
      <c r="D1560" s="1" t="s">
        <v>28</v>
      </c>
      <c r="E1560" s="7" t="str">
        <f>VLOOKUP(TRIM(D1560)*1,CFOP!A:B,2,FALSE)</f>
        <v>Não</v>
      </c>
      <c r="F1560" s="1" t="s">
        <v>29</v>
      </c>
      <c r="G1560" s="3">
        <v>-328.03000000000003</v>
      </c>
      <c r="H1560" s="3">
        <v>328.04</v>
      </c>
      <c r="I1560" s="3">
        <v>8.4600000000000009</v>
      </c>
      <c r="J1560" s="1" t="s">
        <v>30</v>
      </c>
      <c r="K1560" s="3">
        <v>0</v>
      </c>
      <c r="L1560" s="3">
        <v>0</v>
      </c>
      <c r="M1560" s="1" t="s">
        <v>31</v>
      </c>
      <c r="N1560" s="3">
        <v>0</v>
      </c>
      <c r="O1560" s="3">
        <v>0</v>
      </c>
      <c r="P1560" s="1" t="s">
        <v>31</v>
      </c>
      <c r="Q1560" s="3">
        <v>328.04</v>
      </c>
      <c r="R1560" s="3">
        <v>5.41</v>
      </c>
      <c r="S1560" s="1" t="s">
        <v>32</v>
      </c>
      <c r="T1560" s="3">
        <v>328.04</v>
      </c>
      <c r="U1560" s="3">
        <v>24.93</v>
      </c>
      <c r="V1560" s="1" t="s">
        <v>32</v>
      </c>
      <c r="W1560" s="1" t="s">
        <v>33</v>
      </c>
      <c r="X1560" s="1" t="s">
        <v>2358</v>
      </c>
      <c r="Y1560" s="1" t="s">
        <v>2367</v>
      </c>
      <c r="Z1560" s="1" t="s">
        <v>2368</v>
      </c>
      <c r="AA1560" s="1" t="s">
        <v>2369</v>
      </c>
    </row>
    <row r="1561" spans="1:27" hidden="1" x14ac:dyDescent="0.25">
      <c r="A1561" s="1" t="s">
        <v>26</v>
      </c>
      <c r="B1561" s="1" t="s">
        <v>2357</v>
      </c>
      <c r="C1561" s="2">
        <v>42333</v>
      </c>
      <c r="D1561" s="1" t="s">
        <v>28</v>
      </c>
      <c r="E1561" s="7" t="str">
        <f>VLOOKUP(TRIM(D1561)*1,CFOP!A:B,2,FALSE)</f>
        <v>Não</v>
      </c>
      <c r="F1561" s="1" t="s">
        <v>29</v>
      </c>
      <c r="G1561" s="3">
        <v>-223.11</v>
      </c>
      <c r="H1561" s="3">
        <v>223.1</v>
      </c>
      <c r="I1561" s="3">
        <v>5.76</v>
      </c>
      <c r="J1561" s="1" t="s">
        <v>30</v>
      </c>
      <c r="K1561" s="3">
        <v>0</v>
      </c>
      <c r="L1561" s="3">
        <v>0</v>
      </c>
      <c r="M1561" s="1" t="s">
        <v>31</v>
      </c>
      <c r="N1561" s="3">
        <v>0</v>
      </c>
      <c r="O1561" s="3">
        <v>0</v>
      </c>
      <c r="P1561" s="1" t="s">
        <v>31</v>
      </c>
      <c r="Q1561" s="3">
        <v>223.1</v>
      </c>
      <c r="R1561" s="3">
        <v>3.68</v>
      </c>
      <c r="S1561" s="1" t="s">
        <v>32</v>
      </c>
      <c r="T1561" s="3">
        <v>223.1</v>
      </c>
      <c r="U1561" s="3">
        <v>16.96</v>
      </c>
      <c r="V1561" s="1" t="s">
        <v>32</v>
      </c>
      <c r="W1561" s="1" t="s">
        <v>33</v>
      </c>
      <c r="X1561" s="1" t="s">
        <v>2358</v>
      </c>
      <c r="Y1561" s="1" t="s">
        <v>2367</v>
      </c>
      <c r="Z1561" s="1" t="s">
        <v>2370</v>
      </c>
      <c r="AA1561" s="1" t="s">
        <v>2371</v>
      </c>
    </row>
    <row r="1562" spans="1:27" hidden="1" x14ac:dyDescent="0.25">
      <c r="A1562" s="1" t="s">
        <v>26</v>
      </c>
      <c r="B1562" s="1" t="s">
        <v>2357</v>
      </c>
      <c r="C1562" s="2">
        <v>42333</v>
      </c>
      <c r="D1562" s="1" t="s">
        <v>28</v>
      </c>
      <c r="E1562" s="7" t="str">
        <f>VLOOKUP(TRIM(D1562)*1,CFOP!A:B,2,FALSE)</f>
        <v>Não</v>
      </c>
      <c r="F1562" s="1" t="s">
        <v>29</v>
      </c>
      <c r="G1562" s="3">
        <v>-207.93</v>
      </c>
      <c r="H1562" s="3">
        <v>207.94</v>
      </c>
      <c r="I1562" s="3">
        <v>5.36</v>
      </c>
      <c r="J1562" s="1" t="s">
        <v>30</v>
      </c>
      <c r="K1562" s="3">
        <v>0</v>
      </c>
      <c r="L1562" s="3">
        <v>0</v>
      </c>
      <c r="M1562" s="1" t="s">
        <v>31</v>
      </c>
      <c r="N1562" s="3">
        <v>0</v>
      </c>
      <c r="O1562" s="3">
        <v>0</v>
      </c>
      <c r="P1562" s="1" t="s">
        <v>31</v>
      </c>
      <c r="Q1562" s="3">
        <v>207.94</v>
      </c>
      <c r="R1562" s="3">
        <v>3.43</v>
      </c>
      <c r="S1562" s="1" t="s">
        <v>32</v>
      </c>
      <c r="T1562" s="3">
        <v>207.94</v>
      </c>
      <c r="U1562" s="3">
        <v>15.8</v>
      </c>
      <c r="V1562" s="1" t="s">
        <v>32</v>
      </c>
      <c r="W1562" s="1" t="s">
        <v>33</v>
      </c>
      <c r="X1562" s="1" t="s">
        <v>2358</v>
      </c>
      <c r="Y1562" s="1" t="s">
        <v>2359</v>
      </c>
      <c r="Z1562" s="1" t="s">
        <v>2360</v>
      </c>
      <c r="AA1562" s="1" t="s">
        <v>2361</v>
      </c>
    </row>
    <row r="1563" spans="1:27" hidden="1" x14ac:dyDescent="0.25">
      <c r="A1563" s="1" t="s">
        <v>26</v>
      </c>
      <c r="B1563" s="1" t="s">
        <v>2372</v>
      </c>
      <c r="C1563" s="2">
        <v>42333</v>
      </c>
      <c r="D1563" s="1" t="s">
        <v>28</v>
      </c>
      <c r="E1563" s="7" t="str">
        <f>VLOOKUP(TRIM(D1563)*1,CFOP!A:B,2,FALSE)</f>
        <v>Não</v>
      </c>
      <c r="F1563" s="1" t="s">
        <v>29</v>
      </c>
      <c r="G1563" s="3">
        <v>-195.78</v>
      </c>
      <c r="H1563" s="3">
        <v>195.78</v>
      </c>
      <c r="I1563" s="3">
        <v>5.05</v>
      </c>
      <c r="J1563" s="1" t="s">
        <v>30</v>
      </c>
      <c r="K1563" s="3">
        <v>0</v>
      </c>
      <c r="L1563" s="3">
        <v>0</v>
      </c>
      <c r="M1563" s="1" t="s">
        <v>31</v>
      </c>
      <c r="N1563" s="3">
        <v>0</v>
      </c>
      <c r="O1563" s="3">
        <v>0</v>
      </c>
      <c r="P1563" s="1" t="s">
        <v>31</v>
      </c>
      <c r="Q1563" s="3">
        <v>195.78</v>
      </c>
      <c r="R1563" s="3">
        <v>3.23</v>
      </c>
      <c r="S1563" s="1" t="s">
        <v>32</v>
      </c>
      <c r="T1563" s="3">
        <v>195.78</v>
      </c>
      <c r="U1563" s="3">
        <v>14.88</v>
      </c>
      <c r="V1563" s="1" t="s">
        <v>32</v>
      </c>
      <c r="W1563" s="1" t="s">
        <v>33</v>
      </c>
      <c r="X1563" s="1" t="s">
        <v>2358</v>
      </c>
      <c r="Y1563" s="1" t="s">
        <v>2373</v>
      </c>
      <c r="Z1563" s="1" t="s">
        <v>2374</v>
      </c>
      <c r="AA1563" s="1" t="s">
        <v>2375</v>
      </c>
    </row>
    <row r="1564" spans="1:27" hidden="1" x14ac:dyDescent="0.25">
      <c r="A1564" s="1" t="s">
        <v>26</v>
      </c>
      <c r="B1564" s="1" t="s">
        <v>2376</v>
      </c>
      <c r="C1564" s="2">
        <v>42333</v>
      </c>
      <c r="D1564" s="1" t="s">
        <v>53</v>
      </c>
      <c r="E1564" s="7" t="str">
        <f>VLOOKUP(TRIM(D1564)*1,CFOP!A:B,2,FALSE)</f>
        <v>Não</v>
      </c>
      <c r="F1564" s="1" t="s">
        <v>29</v>
      </c>
      <c r="G1564" s="3">
        <v>-120.09</v>
      </c>
      <c r="H1564" s="3">
        <v>0</v>
      </c>
      <c r="I1564" s="3">
        <v>0</v>
      </c>
      <c r="J1564" s="1" t="s">
        <v>31</v>
      </c>
      <c r="K1564" s="3">
        <v>0</v>
      </c>
      <c r="L1564" s="3">
        <v>0</v>
      </c>
      <c r="M1564" s="1" t="s">
        <v>31</v>
      </c>
      <c r="N1564" s="3">
        <v>0</v>
      </c>
      <c r="O1564" s="3">
        <v>0</v>
      </c>
      <c r="P1564" s="1" t="s">
        <v>31</v>
      </c>
      <c r="Q1564" s="3">
        <v>0</v>
      </c>
      <c r="R1564" s="3">
        <v>0</v>
      </c>
      <c r="S1564" s="1" t="s">
        <v>31</v>
      </c>
      <c r="T1564" s="3">
        <v>0</v>
      </c>
      <c r="U1564" s="3">
        <v>0</v>
      </c>
      <c r="V1564" s="1" t="s">
        <v>31</v>
      </c>
      <c r="W1564" s="1" t="s">
        <v>33</v>
      </c>
      <c r="X1564" s="1" t="s">
        <v>2377</v>
      </c>
      <c r="Y1564" s="1" t="s">
        <v>2378</v>
      </c>
      <c r="Z1564" s="1" t="s">
        <v>2379</v>
      </c>
      <c r="AA1564" s="1" t="s">
        <v>2380</v>
      </c>
    </row>
    <row r="1565" spans="1:27" hidden="1" x14ac:dyDescent="0.25">
      <c r="A1565" s="1" t="s">
        <v>26</v>
      </c>
      <c r="B1565" s="1" t="s">
        <v>2376</v>
      </c>
      <c r="C1565" s="2">
        <v>42333</v>
      </c>
      <c r="D1565" s="1" t="s">
        <v>53</v>
      </c>
      <c r="E1565" s="7" t="str">
        <f>VLOOKUP(TRIM(D1565)*1,CFOP!A:B,2,FALSE)</f>
        <v>Não</v>
      </c>
      <c r="F1565" s="1" t="s">
        <v>29</v>
      </c>
      <c r="G1565" s="3">
        <v>-54.63</v>
      </c>
      <c r="H1565" s="3">
        <v>0</v>
      </c>
      <c r="I1565" s="3">
        <v>0</v>
      </c>
      <c r="J1565" s="1" t="s">
        <v>31</v>
      </c>
      <c r="K1565" s="3">
        <v>0</v>
      </c>
      <c r="L1565" s="3">
        <v>0</v>
      </c>
      <c r="M1565" s="1" t="s">
        <v>31</v>
      </c>
      <c r="N1565" s="3">
        <v>0</v>
      </c>
      <c r="O1565" s="3">
        <v>0</v>
      </c>
      <c r="P1565" s="1" t="s">
        <v>31</v>
      </c>
      <c r="Q1565" s="3">
        <v>0</v>
      </c>
      <c r="R1565" s="3">
        <v>0</v>
      </c>
      <c r="S1565" s="1" t="s">
        <v>31</v>
      </c>
      <c r="T1565" s="3">
        <v>0</v>
      </c>
      <c r="U1565" s="3">
        <v>0</v>
      </c>
      <c r="V1565" s="1" t="s">
        <v>31</v>
      </c>
      <c r="W1565" s="1" t="s">
        <v>33</v>
      </c>
      <c r="X1565" s="1" t="s">
        <v>2377</v>
      </c>
      <c r="Y1565" s="1" t="s">
        <v>2381</v>
      </c>
      <c r="Z1565" s="1" t="s">
        <v>2382</v>
      </c>
      <c r="AA1565" s="1" t="s">
        <v>2383</v>
      </c>
    </row>
    <row r="1566" spans="1:27" hidden="1" x14ac:dyDescent="0.25">
      <c r="A1566" s="1" t="s">
        <v>26</v>
      </c>
      <c r="B1566" s="1" t="s">
        <v>2376</v>
      </c>
      <c r="C1566" s="2">
        <v>42333</v>
      </c>
      <c r="D1566" s="1" t="s">
        <v>53</v>
      </c>
      <c r="E1566" s="7" t="str">
        <f>VLOOKUP(TRIM(D1566)*1,CFOP!A:B,2,FALSE)</f>
        <v>Não</v>
      </c>
      <c r="F1566" s="1" t="s">
        <v>29</v>
      </c>
      <c r="G1566" s="3">
        <v>-159.13</v>
      </c>
      <c r="H1566" s="3">
        <v>0</v>
      </c>
      <c r="I1566" s="3">
        <v>0</v>
      </c>
      <c r="J1566" s="1" t="s">
        <v>31</v>
      </c>
      <c r="K1566" s="3">
        <v>0</v>
      </c>
      <c r="L1566" s="3">
        <v>0</v>
      </c>
      <c r="M1566" s="1" t="s">
        <v>31</v>
      </c>
      <c r="N1566" s="3">
        <v>0</v>
      </c>
      <c r="O1566" s="3">
        <v>0</v>
      </c>
      <c r="P1566" s="1" t="s">
        <v>31</v>
      </c>
      <c r="Q1566" s="3">
        <v>0</v>
      </c>
      <c r="R1566" s="3">
        <v>0</v>
      </c>
      <c r="S1566" s="1" t="s">
        <v>31</v>
      </c>
      <c r="T1566" s="3">
        <v>0</v>
      </c>
      <c r="U1566" s="3">
        <v>0</v>
      </c>
      <c r="V1566" s="1" t="s">
        <v>31</v>
      </c>
      <c r="W1566" s="1" t="s">
        <v>33</v>
      </c>
      <c r="X1566" s="1" t="s">
        <v>2377</v>
      </c>
      <c r="Y1566" s="1" t="s">
        <v>2378</v>
      </c>
      <c r="Z1566" s="1" t="s">
        <v>2384</v>
      </c>
      <c r="AA1566" s="1" t="s">
        <v>2385</v>
      </c>
    </row>
    <row r="1567" spans="1:27" hidden="1" x14ac:dyDescent="0.25">
      <c r="A1567" s="1" t="s">
        <v>26</v>
      </c>
      <c r="B1567" s="1" t="s">
        <v>2376</v>
      </c>
      <c r="C1567" s="2">
        <v>42333</v>
      </c>
      <c r="D1567" s="1" t="s">
        <v>53</v>
      </c>
      <c r="E1567" s="7" t="str">
        <f>VLOOKUP(TRIM(D1567)*1,CFOP!A:B,2,FALSE)</f>
        <v>Não</v>
      </c>
      <c r="F1567" s="1" t="s">
        <v>29</v>
      </c>
      <c r="G1567" s="3">
        <v>-107.21000000000001</v>
      </c>
      <c r="H1567" s="3">
        <v>0</v>
      </c>
      <c r="I1567" s="3">
        <v>0</v>
      </c>
      <c r="J1567" s="1" t="s">
        <v>31</v>
      </c>
      <c r="K1567" s="3">
        <v>0</v>
      </c>
      <c r="L1567" s="3">
        <v>0</v>
      </c>
      <c r="M1567" s="1" t="s">
        <v>31</v>
      </c>
      <c r="N1567" s="3">
        <v>0</v>
      </c>
      <c r="O1567" s="3">
        <v>0</v>
      </c>
      <c r="P1567" s="1" t="s">
        <v>31</v>
      </c>
      <c r="Q1567" s="3">
        <v>0</v>
      </c>
      <c r="R1567" s="3">
        <v>0</v>
      </c>
      <c r="S1567" s="1" t="s">
        <v>31</v>
      </c>
      <c r="T1567" s="3">
        <v>0</v>
      </c>
      <c r="U1567" s="3">
        <v>0</v>
      </c>
      <c r="V1567" s="1" t="s">
        <v>31</v>
      </c>
      <c r="W1567" s="1" t="s">
        <v>33</v>
      </c>
      <c r="X1567" s="1" t="s">
        <v>2377</v>
      </c>
      <c r="Y1567" s="1" t="s">
        <v>2381</v>
      </c>
      <c r="Z1567" s="1" t="s">
        <v>2386</v>
      </c>
      <c r="AA1567" s="1" t="s">
        <v>2387</v>
      </c>
    </row>
    <row r="1568" spans="1:27" hidden="1" x14ac:dyDescent="0.25">
      <c r="A1568" s="1" t="s">
        <v>26</v>
      </c>
      <c r="B1568" s="1" t="s">
        <v>2388</v>
      </c>
      <c r="C1568" s="2">
        <v>42333</v>
      </c>
      <c r="D1568" s="1" t="s">
        <v>53</v>
      </c>
      <c r="E1568" s="7" t="str">
        <f>VLOOKUP(TRIM(D1568)*1,CFOP!A:B,2,FALSE)</f>
        <v>Não</v>
      </c>
      <c r="F1568" s="1" t="s">
        <v>29</v>
      </c>
      <c r="G1568" s="3">
        <v>-13702.84</v>
      </c>
      <c r="H1568" s="3">
        <v>0</v>
      </c>
      <c r="I1568" s="3">
        <v>0</v>
      </c>
      <c r="J1568" s="1" t="s">
        <v>31</v>
      </c>
      <c r="K1568" s="3">
        <v>0</v>
      </c>
      <c r="L1568" s="3">
        <v>0</v>
      </c>
      <c r="M1568" s="1" t="s">
        <v>31</v>
      </c>
      <c r="N1568" s="3">
        <v>0</v>
      </c>
      <c r="O1568" s="3">
        <v>0</v>
      </c>
      <c r="P1568" s="1" t="s">
        <v>31</v>
      </c>
      <c r="Q1568" s="3">
        <v>0</v>
      </c>
      <c r="R1568" s="3">
        <v>0</v>
      </c>
      <c r="S1568" s="1" t="s">
        <v>31</v>
      </c>
      <c r="T1568" s="3">
        <v>0</v>
      </c>
      <c r="U1568" s="3">
        <v>0</v>
      </c>
      <c r="V1568" s="1" t="s">
        <v>31</v>
      </c>
      <c r="W1568" s="1" t="s">
        <v>33</v>
      </c>
      <c r="X1568" s="1" t="s">
        <v>266</v>
      </c>
      <c r="Y1568" s="1" t="s">
        <v>267</v>
      </c>
      <c r="Z1568" s="1" t="s">
        <v>268</v>
      </c>
      <c r="AA1568" s="1" t="s">
        <v>269</v>
      </c>
    </row>
    <row r="1569" spans="1:27" hidden="1" x14ac:dyDescent="0.25">
      <c r="A1569" s="1" t="s">
        <v>26</v>
      </c>
      <c r="B1569" s="1" t="s">
        <v>2389</v>
      </c>
      <c r="C1569" s="2">
        <v>42333</v>
      </c>
      <c r="D1569" s="1" t="s">
        <v>271</v>
      </c>
      <c r="E1569" s="7" t="str">
        <f>VLOOKUP(TRIM(D1569)*1,CFOP!A:B,2,FALSE)</f>
        <v>Não</v>
      </c>
      <c r="F1569" s="1" t="s">
        <v>272</v>
      </c>
      <c r="G1569" s="3">
        <v>-7812</v>
      </c>
      <c r="H1569" s="3">
        <v>7812</v>
      </c>
      <c r="I1569" s="3">
        <v>937.44</v>
      </c>
      <c r="J1569" s="1" t="s">
        <v>30</v>
      </c>
      <c r="K1569" s="3">
        <v>0</v>
      </c>
      <c r="L1569" s="3">
        <v>0</v>
      </c>
      <c r="M1569" s="1" t="s">
        <v>31</v>
      </c>
      <c r="N1569" s="3">
        <v>0</v>
      </c>
      <c r="O1569" s="3">
        <v>0</v>
      </c>
      <c r="P1569" s="1" t="s">
        <v>31</v>
      </c>
      <c r="Q1569" s="3">
        <v>7812</v>
      </c>
      <c r="R1569" s="3">
        <v>78.12</v>
      </c>
      <c r="S1569" s="1" t="s">
        <v>32</v>
      </c>
      <c r="T1569" s="3">
        <v>7812</v>
      </c>
      <c r="U1569" s="3">
        <v>359.35</v>
      </c>
      <c r="V1569" s="1" t="s">
        <v>32</v>
      </c>
      <c r="W1569" s="1" t="s">
        <v>33</v>
      </c>
      <c r="X1569" s="1" t="s">
        <v>273</v>
      </c>
      <c r="Y1569" s="1" t="s">
        <v>99</v>
      </c>
      <c r="Z1569" s="1" t="s">
        <v>1030</v>
      </c>
      <c r="AA1569" s="1" t="s">
        <v>1031</v>
      </c>
    </row>
    <row r="1570" spans="1:27" hidden="1" x14ac:dyDescent="0.25">
      <c r="A1570" s="1" t="s">
        <v>26</v>
      </c>
      <c r="B1570" s="1" t="s">
        <v>2390</v>
      </c>
      <c r="C1570" s="2">
        <v>42333</v>
      </c>
      <c r="D1570" s="1" t="s">
        <v>464</v>
      </c>
      <c r="E1570" s="7" t="str">
        <f>VLOOKUP(TRIM(D1570)*1,CFOP!A:B,2,FALSE)</f>
        <v>Não</v>
      </c>
      <c r="F1570" s="1" t="s">
        <v>29</v>
      </c>
      <c r="G1570" s="3">
        <v>-718.08</v>
      </c>
      <c r="H1570" s="3">
        <v>718.08</v>
      </c>
      <c r="I1570" s="3">
        <v>50.27</v>
      </c>
      <c r="J1570" s="1" t="s">
        <v>30</v>
      </c>
      <c r="K1570" s="3">
        <v>0</v>
      </c>
      <c r="L1570" s="3">
        <v>0</v>
      </c>
      <c r="M1570" s="1" t="s">
        <v>31</v>
      </c>
      <c r="N1570" s="3">
        <v>0</v>
      </c>
      <c r="O1570" s="3">
        <v>0</v>
      </c>
      <c r="P1570" s="1" t="s">
        <v>31</v>
      </c>
      <c r="Q1570" s="3">
        <v>718.08</v>
      </c>
      <c r="R1570" s="3">
        <v>11.85</v>
      </c>
      <c r="S1570" s="1" t="s">
        <v>32</v>
      </c>
      <c r="T1570" s="3">
        <v>718.08</v>
      </c>
      <c r="U1570" s="3">
        <v>54.57</v>
      </c>
      <c r="V1570" s="1" t="s">
        <v>32</v>
      </c>
      <c r="W1570" s="1" t="s">
        <v>33</v>
      </c>
      <c r="X1570" s="1" t="s">
        <v>1045</v>
      </c>
      <c r="Y1570" s="1" t="s">
        <v>55</v>
      </c>
      <c r="Z1570" s="1" t="s">
        <v>461</v>
      </c>
      <c r="AA1570" s="1" t="s">
        <v>462</v>
      </c>
    </row>
    <row r="1571" spans="1:27" hidden="1" x14ac:dyDescent="0.25">
      <c r="A1571" s="1" t="s">
        <v>26</v>
      </c>
      <c r="B1571" s="1" t="s">
        <v>2391</v>
      </c>
      <c r="C1571" s="2">
        <v>42333</v>
      </c>
      <c r="D1571" s="1" t="s">
        <v>464</v>
      </c>
      <c r="E1571" s="7" t="str">
        <f>VLOOKUP(TRIM(D1571)*1,CFOP!A:B,2,FALSE)</f>
        <v>Não</v>
      </c>
      <c r="F1571" s="1" t="s">
        <v>29</v>
      </c>
      <c r="G1571" s="3">
        <v>-146.34</v>
      </c>
      <c r="H1571" s="3">
        <v>146.34</v>
      </c>
      <c r="I1571" s="3">
        <v>10.24</v>
      </c>
      <c r="J1571" s="1" t="s">
        <v>30</v>
      </c>
      <c r="K1571" s="3">
        <v>0</v>
      </c>
      <c r="L1571" s="3">
        <v>0</v>
      </c>
      <c r="M1571" s="1" t="s">
        <v>31</v>
      </c>
      <c r="N1571" s="3">
        <v>0</v>
      </c>
      <c r="O1571" s="3">
        <v>0</v>
      </c>
      <c r="P1571" s="1" t="s">
        <v>31</v>
      </c>
      <c r="Q1571" s="3">
        <v>146.34</v>
      </c>
      <c r="R1571" s="3">
        <v>2.41</v>
      </c>
      <c r="S1571" s="1" t="s">
        <v>32</v>
      </c>
      <c r="T1571" s="3">
        <v>146.34</v>
      </c>
      <c r="U1571" s="3">
        <v>11.120000000000001</v>
      </c>
      <c r="V1571" s="1" t="s">
        <v>32</v>
      </c>
      <c r="W1571" s="1" t="s">
        <v>33</v>
      </c>
      <c r="X1571" s="1" t="s">
        <v>1045</v>
      </c>
      <c r="Y1571" s="1" t="s">
        <v>55</v>
      </c>
      <c r="Z1571" s="1" t="s">
        <v>461</v>
      </c>
      <c r="AA1571" s="1" t="s">
        <v>462</v>
      </c>
    </row>
    <row r="1572" spans="1:27" hidden="1" x14ac:dyDescent="0.25">
      <c r="A1572" s="1" t="s">
        <v>26</v>
      </c>
      <c r="B1572" s="1" t="s">
        <v>2392</v>
      </c>
      <c r="C1572" s="2">
        <v>42333</v>
      </c>
      <c r="D1572" s="1" t="s">
        <v>459</v>
      </c>
      <c r="E1572" s="7" t="str">
        <f>VLOOKUP(TRIM(D1572)*1,CFOP!A:B,2,FALSE)</f>
        <v>Não</v>
      </c>
      <c r="F1572" s="1" t="s">
        <v>29</v>
      </c>
      <c r="G1572" s="3">
        <v>-200.1</v>
      </c>
      <c r="H1572" s="3">
        <v>200.1</v>
      </c>
      <c r="I1572" s="3">
        <v>24.01</v>
      </c>
      <c r="J1572" s="1" t="s">
        <v>30</v>
      </c>
      <c r="K1572" s="3">
        <v>0</v>
      </c>
      <c r="L1572" s="3">
        <v>0</v>
      </c>
      <c r="M1572" s="1" t="s">
        <v>31</v>
      </c>
      <c r="N1572" s="3">
        <v>0</v>
      </c>
      <c r="O1572" s="3">
        <v>0</v>
      </c>
      <c r="P1572" s="1" t="s">
        <v>31</v>
      </c>
      <c r="Q1572" s="3">
        <v>200.1</v>
      </c>
      <c r="R1572" s="3">
        <v>3.3000000000000003</v>
      </c>
      <c r="S1572" s="1" t="s">
        <v>32</v>
      </c>
      <c r="T1572" s="3">
        <v>200.1</v>
      </c>
      <c r="U1572" s="3">
        <v>15.21</v>
      </c>
      <c r="V1572" s="1" t="s">
        <v>32</v>
      </c>
      <c r="W1572" s="1" t="s">
        <v>33</v>
      </c>
      <c r="X1572" s="1" t="s">
        <v>1045</v>
      </c>
      <c r="Y1572" s="1" t="s">
        <v>55</v>
      </c>
      <c r="Z1572" s="1" t="s">
        <v>461</v>
      </c>
      <c r="AA1572" s="1" t="s">
        <v>462</v>
      </c>
    </row>
    <row r="1573" spans="1:27" hidden="1" x14ac:dyDescent="0.25">
      <c r="A1573" s="1" t="s">
        <v>26</v>
      </c>
      <c r="B1573" s="1" t="s">
        <v>2393</v>
      </c>
      <c r="C1573" s="2">
        <v>42333</v>
      </c>
      <c r="D1573" s="1" t="s">
        <v>464</v>
      </c>
      <c r="E1573" s="7" t="str">
        <f>VLOOKUP(TRIM(D1573)*1,CFOP!A:B,2,FALSE)</f>
        <v>Não</v>
      </c>
      <c r="F1573" s="1" t="s">
        <v>29</v>
      </c>
      <c r="G1573" s="3">
        <v>-178.81</v>
      </c>
      <c r="H1573" s="3">
        <v>178.81</v>
      </c>
      <c r="I1573" s="3">
        <v>21.46</v>
      </c>
      <c r="J1573" s="1" t="s">
        <v>30</v>
      </c>
      <c r="K1573" s="3">
        <v>0</v>
      </c>
      <c r="L1573" s="3">
        <v>0</v>
      </c>
      <c r="M1573" s="1" t="s">
        <v>31</v>
      </c>
      <c r="N1573" s="3">
        <v>0</v>
      </c>
      <c r="O1573" s="3">
        <v>0</v>
      </c>
      <c r="P1573" s="1" t="s">
        <v>31</v>
      </c>
      <c r="Q1573" s="3">
        <v>178.81</v>
      </c>
      <c r="R1573" s="3">
        <v>2.95</v>
      </c>
      <c r="S1573" s="1" t="s">
        <v>32</v>
      </c>
      <c r="T1573" s="3">
        <v>178.81</v>
      </c>
      <c r="U1573" s="3">
        <v>13.59</v>
      </c>
      <c r="V1573" s="1" t="s">
        <v>32</v>
      </c>
      <c r="W1573" s="1" t="s">
        <v>33</v>
      </c>
      <c r="X1573" s="1" t="s">
        <v>1045</v>
      </c>
      <c r="Y1573" s="1" t="s">
        <v>55</v>
      </c>
      <c r="Z1573" s="1" t="s">
        <v>461</v>
      </c>
      <c r="AA1573" s="1" t="s">
        <v>462</v>
      </c>
    </row>
    <row r="1574" spans="1:27" hidden="1" x14ac:dyDescent="0.25">
      <c r="A1574" s="1" t="s">
        <v>26</v>
      </c>
      <c r="B1574" s="1" t="s">
        <v>2394</v>
      </c>
      <c r="C1574" s="2">
        <v>42333</v>
      </c>
      <c r="D1574" s="1" t="s">
        <v>464</v>
      </c>
      <c r="E1574" s="7" t="str">
        <f>VLOOKUP(TRIM(D1574)*1,CFOP!A:B,2,FALSE)</f>
        <v>Não</v>
      </c>
      <c r="F1574" s="1" t="s">
        <v>29</v>
      </c>
      <c r="G1574" s="3">
        <v>-140.53</v>
      </c>
      <c r="H1574" s="3">
        <v>140.53</v>
      </c>
      <c r="I1574" s="3">
        <v>9.84</v>
      </c>
      <c r="J1574" s="1" t="s">
        <v>30</v>
      </c>
      <c r="K1574" s="3">
        <v>0</v>
      </c>
      <c r="L1574" s="3">
        <v>0</v>
      </c>
      <c r="M1574" s="1" t="s">
        <v>31</v>
      </c>
      <c r="N1574" s="3">
        <v>0</v>
      </c>
      <c r="O1574" s="3">
        <v>0</v>
      </c>
      <c r="P1574" s="1" t="s">
        <v>31</v>
      </c>
      <c r="Q1574" s="3">
        <v>140.53</v>
      </c>
      <c r="R1574" s="3">
        <v>2.3199999999999998</v>
      </c>
      <c r="S1574" s="1" t="s">
        <v>32</v>
      </c>
      <c r="T1574" s="3">
        <v>140.53</v>
      </c>
      <c r="U1574" s="3">
        <v>10.68</v>
      </c>
      <c r="V1574" s="1" t="s">
        <v>32</v>
      </c>
      <c r="W1574" s="1" t="s">
        <v>33</v>
      </c>
      <c r="X1574" s="1" t="s">
        <v>1045</v>
      </c>
      <c r="Y1574" s="1" t="s">
        <v>55</v>
      </c>
      <c r="Z1574" s="1" t="s">
        <v>461</v>
      </c>
      <c r="AA1574" s="1" t="s">
        <v>462</v>
      </c>
    </row>
    <row r="1575" spans="1:27" hidden="1" x14ac:dyDescent="0.25">
      <c r="A1575" s="1" t="s">
        <v>26</v>
      </c>
      <c r="B1575" s="1" t="s">
        <v>2395</v>
      </c>
      <c r="C1575" s="2">
        <v>42333</v>
      </c>
      <c r="D1575" s="1" t="s">
        <v>464</v>
      </c>
      <c r="E1575" s="7" t="str">
        <f>VLOOKUP(TRIM(D1575)*1,CFOP!A:B,2,FALSE)</f>
        <v>Não</v>
      </c>
      <c r="F1575" s="1" t="s">
        <v>29</v>
      </c>
      <c r="G1575" s="3">
        <v>-209.89000000000001</v>
      </c>
      <c r="H1575" s="3">
        <v>209.89000000000001</v>
      </c>
      <c r="I1575" s="3">
        <v>25.19</v>
      </c>
      <c r="J1575" s="1" t="s">
        <v>30</v>
      </c>
      <c r="K1575" s="3">
        <v>0</v>
      </c>
      <c r="L1575" s="3">
        <v>0</v>
      </c>
      <c r="M1575" s="1" t="s">
        <v>31</v>
      </c>
      <c r="N1575" s="3">
        <v>0</v>
      </c>
      <c r="O1575" s="3">
        <v>0</v>
      </c>
      <c r="P1575" s="1" t="s">
        <v>31</v>
      </c>
      <c r="Q1575" s="3">
        <v>209.89000000000001</v>
      </c>
      <c r="R1575" s="3">
        <v>3.46</v>
      </c>
      <c r="S1575" s="1" t="s">
        <v>32</v>
      </c>
      <c r="T1575" s="3">
        <v>209.89000000000001</v>
      </c>
      <c r="U1575" s="3">
        <v>15.950000000000001</v>
      </c>
      <c r="V1575" s="1" t="s">
        <v>32</v>
      </c>
      <c r="W1575" s="1" t="s">
        <v>33</v>
      </c>
      <c r="X1575" s="1" t="s">
        <v>1045</v>
      </c>
      <c r="Y1575" s="1" t="s">
        <v>55</v>
      </c>
      <c r="Z1575" s="1" t="s">
        <v>461</v>
      </c>
      <c r="AA1575" s="1" t="s">
        <v>462</v>
      </c>
    </row>
    <row r="1576" spans="1:27" hidden="1" x14ac:dyDescent="0.25">
      <c r="A1576" s="1" t="s">
        <v>26</v>
      </c>
      <c r="B1576" s="1" t="s">
        <v>2396</v>
      </c>
      <c r="C1576" s="2">
        <v>42333</v>
      </c>
      <c r="D1576" s="1" t="s">
        <v>464</v>
      </c>
      <c r="E1576" s="7" t="str">
        <f>VLOOKUP(TRIM(D1576)*1,CFOP!A:B,2,FALSE)</f>
        <v>Não</v>
      </c>
      <c r="F1576" s="1" t="s">
        <v>29</v>
      </c>
      <c r="G1576" s="3">
        <v>-126.44</v>
      </c>
      <c r="H1576" s="3">
        <v>126.44</v>
      </c>
      <c r="I1576" s="3">
        <v>15.17</v>
      </c>
      <c r="J1576" s="1" t="s">
        <v>30</v>
      </c>
      <c r="K1576" s="3">
        <v>0</v>
      </c>
      <c r="L1576" s="3">
        <v>0</v>
      </c>
      <c r="M1576" s="1" t="s">
        <v>31</v>
      </c>
      <c r="N1576" s="3">
        <v>0</v>
      </c>
      <c r="O1576" s="3">
        <v>0</v>
      </c>
      <c r="P1576" s="1" t="s">
        <v>31</v>
      </c>
      <c r="Q1576" s="3">
        <v>126.44</v>
      </c>
      <c r="R1576" s="3">
        <v>2.09</v>
      </c>
      <c r="S1576" s="1" t="s">
        <v>32</v>
      </c>
      <c r="T1576" s="3">
        <v>126.44</v>
      </c>
      <c r="U1576" s="3">
        <v>9.61</v>
      </c>
      <c r="V1576" s="1" t="s">
        <v>32</v>
      </c>
      <c r="W1576" s="1" t="s">
        <v>33</v>
      </c>
      <c r="X1576" s="1" t="s">
        <v>1045</v>
      </c>
      <c r="Y1576" s="1" t="s">
        <v>55</v>
      </c>
      <c r="Z1576" s="1" t="s">
        <v>461</v>
      </c>
      <c r="AA1576" s="1" t="s">
        <v>462</v>
      </c>
    </row>
    <row r="1577" spans="1:27" hidden="1" x14ac:dyDescent="0.25">
      <c r="A1577" s="1" t="s">
        <v>26</v>
      </c>
      <c r="B1577" s="1" t="s">
        <v>2397</v>
      </c>
      <c r="C1577" s="2">
        <v>42333</v>
      </c>
      <c r="D1577" s="1" t="s">
        <v>464</v>
      </c>
      <c r="E1577" s="7" t="str">
        <f>VLOOKUP(TRIM(D1577)*1,CFOP!A:B,2,FALSE)</f>
        <v>Não</v>
      </c>
      <c r="F1577" s="1" t="s">
        <v>29</v>
      </c>
      <c r="G1577" s="3">
        <v>-248.66</v>
      </c>
      <c r="H1577" s="3">
        <v>248.66</v>
      </c>
      <c r="I1577" s="3">
        <v>29.84</v>
      </c>
      <c r="J1577" s="1" t="s">
        <v>30</v>
      </c>
      <c r="K1577" s="3">
        <v>0</v>
      </c>
      <c r="L1577" s="3">
        <v>0</v>
      </c>
      <c r="M1577" s="1" t="s">
        <v>31</v>
      </c>
      <c r="N1577" s="3">
        <v>0</v>
      </c>
      <c r="O1577" s="3">
        <v>0</v>
      </c>
      <c r="P1577" s="1" t="s">
        <v>31</v>
      </c>
      <c r="Q1577" s="3">
        <v>248.66</v>
      </c>
      <c r="R1577" s="3">
        <v>4.0999999999999996</v>
      </c>
      <c r="S1577" s="1" t="s">
        <v>32</v>
      </c>
      <c r="T1577" s="3">
        <v>248.66</v>
      </c>
      <c r="U1577" s="3">
        <v>18.900000000000002</v>
      </c>
      <c r="V1577" s="1" t="s">
        <v>32</v>
      </c>
      <c r="W1577" s="1" t="s">
        <v>33</v>
      </c>
      <c r="X1577" s="1" t="s">
        <v>1045</v>
      </c>
      <c r="Y1577" s="1" t="s">
        <v>55</v>
      </c>
      <c r="Z1577" s="1" t="s">
        <v>461</v>
      </c>
      <c r="AA1577" s="1" t="s">
        <v>462</v>
      </c>
    </row>
    <row r="1578" spans="1:27" hidden="1" x14ac:dyDescent="0.25">
      <c r="A1578" s="1" t="s">
        <v>26</v>
      </c>
      <c r="B1578" s="1" t="s">
        <v>2398</v>
      </c>
      <c r="C1578" s="2">
        <v>42333</v>
      </c>
      <c r="D1578" s="1" t="s">
        <v>464</v>
      </c>
      <c r="E1578" s="7" t="str">
        <f>VLOOKUP(TRIM(D1578)*1,CFOP!A:B,2,FALSE)</f>
        <v>Não</v>
      </c>
      <c r="F1578" s="1" t="s">
        <v>29</v>
      </c>
      <c r="G1578" s="3">
        <v>-108.27</v>
      </c>
      <c r="H1578" s="3">
        <v>108.27</v>
      </c>
      <c r="I1578" s="3">
        <v>12.99</v>
      </c>
      <c r="J1578" s="1" t="s">
        <v>30</v>
      </c>
      <c r="K1578" s="3">
        <v>0</v>
      </c>
      <c r="L1578" s="3">
        <v>0</v>
      </c>
      <c r="M1578" s="1" t="s">
        <v>31</v>
      </c>
      <c r="N1578" s="3">
        <v>0</v>
      </c>
      <c r="O1578" s="3">
        <v>0</v>
      </c>
      <c r="P1578" s="1" t="s">
        <v>31</v>
      </c>
      <c r="Q1578" s="3">
        <v>108.27</v>
      </c>
      <c r="R1578" s="3">
        <v>1.79</v>
      </c>
      <c r="S1578" s="1" t="s">
        <v>32</v>
      </c>
      <c r="T1578" s="3">
        <v>108.27</v>
      </c>
      <c r="U1578" s="3">
        <v>8.23</v>
      </c>
      <c r="V1578" s="1" t="s">
        <v>32</v>
      </c>
      <c r="W1578" s="1" t="s">
        <v>33</v>
      </c>
      <c r="X1578" s="1" t="s">
        <v>1045</v>
      </c>
      <c r="Y1578" s="1" t="s">
        <v>55</v>
      </c>
      <c r="Z1578" s="1" t="s">
        <v>461</v>
      </c>
      <c r="AA1578" s="1" t="s">
        <v>462</v>
      </c>
    </row>
    <row r="1579" spans="1:27" hidden="1" x14ac:dyDescent="0.25">
      <c r="A1579" s="1" t="s">
        <v>26</v>
      </c>
      <c r="B1579" s="1" t="s">
        <v>2399</v>
      </c>
      <c r="C1579" s="2">
        <v>42333</v>
      </c>
      <c r="D1579" s="1" t="s">
        <v>464</v>
      </c>
      <c r="E1579" s="7" t="str">
        <f>VLOOKUP(TRIM(D1579)*1,CFOP!A:B,2,FALSE)</f>
        <v>Não</v>
      </c>
      <c r="F1579" s="1" t="s">
        <v>29</v>
      </c>
      <c r="G1579" s="3">
        <v>-199.83</v>
      </c>
      <c r="H1579" s="3">
        <v>199.83</v>
      </c>
      <c r="I1579" s="3">
        <v>13.99</v>
      </c>
      <c r="J1579" s="1" t="s">
        <v>30</v>
      </c>
      <c r="K1579" s="3">
        <v>0</v>
      </c>
      <c r="L1579" s="3">
        <v>0</v>
      </c>
      <c r="M1579" s="1" t="s">
        <v>31</v>
      </c>
      <c r="N1579" s="3">
        <v>0</v>
      </c>
      <c r="O1579" s="3">
        <v>0</v>
      </c>
      <c r="P1579" s="1" t="s">
        <v>31</v>
      </c>
      <c r="Q1579" s="3">
        <v>199.83</v>
      </c>
      <c r="R1579" s="3">
        <v>3.3000000000000003</v>
      </c>
      <c r="S1579" s="1" t="s">
        <v>32</v>
      </c>
      <c r="T1579" s="3">
        <v>199.83</v>
      </c>
      <c r="U1579" s="3">
        <v>15.19</v>
      </c>
      <c r="V1579" s="1" t="s">
        <v>32</v>
      </c>
      <c r="W1579" s="1" t="s">
        <v>33</v>
      </c>
      <c r="X1579" s="1" t="s">
        <v>1045</v>
      </c>
      <c r="Y1579" s="1" t="s">
        <v>55</v>
      </c>
      <c r="Z1579" s="1" t="s">
        <v>461</v>
      </c>
      <c r="AA1579" s="1" t="s">
        <v>462</v>
      </c>
    </row>
    <row r="1580" spans="1:27" hidden="1" x14ac:dyDescent="0.25">
      <c r="A1580" s="1" t="s">
        <v>26</v>
      </c>
      <c r="B1580" s="1" t="s">
        <v>2400</v>
      </c>
      <c r="C1580" s="2">
        <v>42333</v>
      </c>
      <c r="D1580" s="1" t="s">
        <v>39</v>
      </c>
      <c r="E1580" s="7" t="str">
        <f>VLOOKUP(TRIM(D1580)*1,CFOP!A:B,2,FALSE)</f>
        <v>Não</v>
      </c>
      <c r="F1580" s="1" t="s">
        <v>29</v>
      </c>
      <c r="G1580" s="3">
        <v>-1306.25</v>
      </c>
      <c r="H1580" s="3">
        <v>1244.04</v>
      </c>
      <c r="I1580" s="3">
        <v>223.93</v>
      </c>
      <c r="J1580" s="1" t="s">
        <v>30</v>
      </c>
      <c r="K1580" s="3">
        <v>0</v>
      </c>
      <c r="L1580" s="3">
        <v>0</v>
      </c>
      <c r="M1580" s="1" t="s">
        <v>31</v>
      </c>
      <c r="N1580" s="3">
        <v>0</v>
      </c>
      <c r="O1580" s="3">
        <v>0</v>
      </c>
      <c r="P1580" s="1" t="s">
        <v>31</v>
      </c>
      <c r="Q1580" s="3">
        <v>1244.04</v>
      </c>
      <c r="R1580" s="3">
        <v>20.53</v>
      </c>
      <c r="S1580" s="1" t="s">
        <v>32</v>
      </c>
      <c r="T1580" s="3">
        <v>1244.04</v>
      </c>
      <c r="U1580" s="3">
        <v>94.55</v>
      </c>
      <c r="V1580" s="1" t="s">
        <v>32</v>
      </c>
      <c r="W1580" s="1" t="s">
        <v>33</v>
      </c>
      <c r="X1580" s="1" t="s">
        <v>2401</v>
      </c>
      <c r="Y1580" s="1" t="s">
        <v>2402</v>
      </c>
      <c r="Z1580" s="1" t="s">
        <v>2403</v>
      </c>
      <c r="AA1580" s="1" t="s">
        <v>2404</v>
      </c>
    </row>
    <row r="1581" spans="1:27" hidden="1" x14ac:dyDescent="0.25">
      <c r="A1581" s="1" t="s">
        <v>26</v>
      </c>
      <c r="B1581" s="1" t="s">
        <v>2405</v>
      </c>
      <c r="C1581" s="2">
        <v>42333</v>
      </c>
      <c r="D1581" s="1" t="s">
        <v>570</v>
      </c>
      <c r="E1581" s="7" t="str">
        <f>VLOOKUP(TRIM(D1581)*1,CFOP!A:B,2,FALSE)</f>
        <v>Não</v>
      </c>
      <c r="F1581" s="1" t="s">
        <v>29</v>
      </c>
      <c r="G1581" s="3">
        <v>-195.54</v>
      </c>
      <c r="H1581" s="3">
        <v>0</v>
      </c>
      <c r="I1581" s="3">
        <v>0</v>
      </c>
      <c r="J1581" s="1" t="s">
        <v>31</v>
      </c>
      <c r="K1581" s="3">
        <v>0</v>
      </c>
      <c r="L1581" s="3">
        <v>0</v>
      </c>
      <c r="M1581" s="1" t="s">
        <v>31</v>
      </c>
      <c r="N1581" s="3">
        <v>0</v>
      </c>
      <c r="O1581" s="3">
        <v>0</v>
      </c>
      <c r="P1581" s="1" t="s">
        <v>31</v>
      </c>
      <c r="Q1581" s="3">
        <v>0</v>
      </c>
      <c r="R1581" s="3">
        <v>0</v>
      </c>
      <c r="S1581" s="1" t="s">
        <v>31</v>
      </c>
      <c r="T1581" s="3">
        <v>0</v>
      </c>
      <c r="U1581" s="3">
        <v>0</v>
      </c>
      <c r="V1581" s="1" t="s">
        <v>31</v>
      </c>
      <c r="W1581" s="1" t="s">
        <v>33</v>
      </c>
      <c r="X1581" s="1" t="s">
        <v>1055</v>
      </c>
      <c r="Y1581" s="1" t="s">
        <v>577</v>
      </c>
      <c r="Z1581" s="1" t="s">
        <v>578</v>
      </c>
      <c r="AA1581" s="1" t="s">
        <v>579</v>
      </c>
    </row>
    <row r="1582" spans="1:27" hidden="1" x14ac:dyDescent="0.25">
      <c r="A1582" s="1" t="s">
        <v>26</v>
      </c>
      <c r="B1582" s="1" t="s">
        <v>2405</v>
      </c>
      <c r="C1582" s="2">
        <v>42333</v>
      </c>
      <c r="D1582" s="1" t="s">
        <v>570</v>
      </c>
      <c r="E1582" s="7" t="str">
        <f>VLOOKUP(TRIM(D1582)*1,CFOP!A:B,2,FALSE)</f>
        <v>Não</v>
      </c>
      <c r="F1582" s="1" t="s">
        <v>29</v>
      </c>
      <c r="G1582" s="3">
        <v>-223.04</v>
      </c>
      <c r="H1582" s="3">
        <v>0</v>
      </c>
      <c r="I1582" s="3">
        <v>0</v>
      </c>
      <c r="J1582" s="1" t="s">
        <v>31</v>
      </c>
      <c r="K1582" s="3">
        <v>0</v>
      </c>
      <c r="L1582" s="3">
        <v>0</v>
      </c>
      <c r="M1582" s="1" t="s">
        <v>31</v>
      </c>
      <c r="N1582" s="3">
        <v>0</v>
      </c>
      <c r="O1582" s="3">
        <v>0</v>
      </c>
      <c r="P1582" s="1" t="s">
        <v>31</v>
      </c>
      <c r="Q1582" s="3">
        <v>0</v>
      </c>
      <c r="R1582" s="3">
        <v>0</v>
      </c>
      <c r="S1582" s="1" t="s">
        <v>31</v>
      </c>
      <c r="T1582" s="3">
        <v>0</v>
      </c>
      <c r="U1582" s="3">
        <v>0</v>
      </c>
      <c r="V1582" s="1" t="s">
        <v>31</v>
      </c>
      <c r="W1582" s="1" t="s">
        <v>33</v>
      </c>
      <c r="X1582" s="1" t="s">
        <v>1055</v>
      </c>
      <c r="Y1582" s="1" t="s">
        <v>70</v>
      </c>
      <c r="Z1582" s="1" t="s">
        <v>575</v>
      </c>
      <c r="AA1582" s="1" t="s">
        <v>576</v>
      </c>
    </row>
    <row r="1583" spans="1:27" hidden="1" x14ac:dyDescent="0.25">
      <c r="A1583" s="1" t="s">
        <v>26</v>
      </c>
      <c r="B1583" s="1" t="s">
        <v>2405</v>
      </c>
      <c r="C1583" s="2">
        <v>42333</v>
      </c>
      <c r="D1583" s="1" t="s">
        <v>570</v>
      </c>
      <c r="E1583" s="7" t="str">
        <f>VLOOKUP(TRIM(D1583)*1,CFOP!A:B,2,FALSE)</f>
        <v>Não</v>
      </c>
      <c r="F1583" s="1" t="s">
        <v>29</v>
      </c>
      <c r="G1583" s="3">
        <v>-251.74</v>
      </c>
      <c r="H1583" s="3">
        <v>0</v>
      </c>
      <c r="I1583" s="3">
        <v>0</v>
      </c>
      <c r="J1583" s="1" t="s">
        <v>31</v>
      </c>
      <c r="K1583" s="3">
        <v>0</v>
      </c>
      <c r="L1583" s="3">
        <v>0</v>
      </c>
      <c r="M1583" s="1" t="s">
        <v>31</v>
      </c>
      <c r="N1583" s="3">
        <v>0</v>
      </c>
      <c r="O1583" s="3">
        <v>0</v>
      </c>
      <c r="P1583" s="1" t="s">
        <v>31</v>
      </c>
      <c r="Q1583" s="3">
        <v>0</v>
      </c>
      <c r="R1583" s="3">
        <v>0</v>
      </c>
      <c r="S1583" s="1" t="s">
        <v>31</v>
      </c>
      <c r="T1583" s="3">
        <v>0</v>
      </c>
      <c r="U1583" s="3">
        <v>0</v>
      </c>
      <c r="V1583" s="1" t="s">
        <v>31</v>
      </c>
      <c r="W1583" s="1" t="s">
        <v>33</v>
      </c>
      <c r="X1583" s="1" t="s">
        <v>1055</v>
      </c>
      <c r="Y1583" s="1" t="s">
        <v>572</v>
      </c>
      <c r="Z1583" s="1" t="s">
        <v>573</v>
      </c>
      <c r="AA1583" s="1" t="s">
        <v>574</v>
      </c>
    </row>
    <row r="1584" spans="1:27" hidden="1" x14ac:dyDescent="0.25">
      <c r="A1584" s="1" t="s">
        <v>26</v>
      </c>
      <c r="B1584" s="1" t="s">
        <v>2406</v>
      </c>
      <c r="C1584" s="2">
        <v>42333</v>
      </c>
      <c r="D1584" s="1" t="s">
        <v>453</v>
      </c>
      <c r="E1584" s="7" t="str">
        <f>VLOOKUP(TRIM(D1584)*1,CFOP!A:B,2,FALSE)</f>
        <v>Não</v>
      </c>
      <c r="F1584" s="1" t="s">
        <v>29</v>
      </c>
      <c r="G1584" s="3">
        <v>-301.08</v>
      </c>
      <c r="H1584" s="3">
        <v>0</v>
      </c>
      <c r="I1584" s="3">
        <v>0</v>
      </c>
      <c r="J1584" s="1" t="s">
        <v>31</v>
      </c>
      <c r="K1584" s="3">
        <v>0</v>
      </c>
      <c r="L1584" s="3">
        <v>0</v>
      </c>
      <c r="M1584" s="1" t="s">
        <v>31</v>
      </c>
      <c r="N1584" s="3">
        <v>0</v>
      </c>
      <c r="O1584" s="3">
        <v>0</v>
      </c>
      <c r="P1584" s="1" t="s">
        <v>31</v>
      </c>
      <c r="Q1584" s="3">
        <v>0</v>
      </c>
      <c r="R1584" s="3">
        <v>0</v>
      </c>
      <c r="S1584" s="1" t="s">
        <v>31</v>
      </c>
      <c r="T1584" s="3">
        <v>0</v>
      </c>
      <c r="U1584" s="3">
        <v>0</v>
      </c>
      <c r="V1584" s="1" t="s">
        <v>31</v>
      </c>
      <c r="W1584" s="1" t="s">
        <v>33</v>
      </c>
      <c r="X1584" s="1" t="s">
        <v>454</v>
      </c>
      <c r="Y1584" s="1" t="s">
        <v>455</v>
      </c>
      <c r="Z1584" s="1" t="s">
        <v>456</v>
      </c>
      <c r="AA1584" s="1" t="s">
        <v>457</v>
      </c>
    </row>
    <row r="1585" spans="1:27" hidden="1" x14ac:dyDescent="0.25">
      <c r="A1585" s="1" t="s">
        <v>26</v>
      </c>
      <c r="B1585" s="1" t="s">
        <v>2406</v>
      </c>
      <c r="C1585" s="2">
        <v>42333</v>
      </c>
      <c r="D1585" s="1" t="s">
        <v>453</v>
      </c>
      <c r="E1585" s="7" t="str">
        <f>VLOOKUP(TRIM(D1585)*1,CFOP!A:B,2,FALSE)</f>
        <v>Não</v>
      </c>
      <c r="F1585" s="1" t="s">
        <v>29</v>
      </c>
      <c r="G1585" s="3">
        <v>-301.08</v>
      </c>
      <c r="H1585" s="3">
        <v>0</v>
      </c>
      <c r="I1585" s="3">
        <v>0</v>
      </c>
      <c r="J1585" s="1" t="s">
        <v>31</v>
      </c>
      <c r="K1585" s="3">
        <v>0</v>
      </c>
      <c r="L1585" s="3">
        <v>0</v>
      </c>
      <c r="M1585" s="1" t="s">
        <v>31</v>
      </c>
      <c r="N1585" s="3">
        <v>0</v>
      </c>
      <c r="O1585" s="3">
        <v>0</v>
      </c>
      <c r="P1585" s="1" t="s">
        <v>31</v>
      </c>
      <c r="Q1585" s="3">
        <v>0</v>
      </c>
      <c r="R1585" s="3">
        <v>0</v>
      </c>
      <c r="S1585" s="1" t="s">
        <v>31</v>
      </c>
      <c r="T1585" s="3">
        <v>0</v>
      </c>
      <c r="U1585" s="3">
        <v>0</v>
      </c>
      <c r="V1585" s="1" t="s">
        <v>31</v>
      </c>
      <c r="W1585" s="1" t="s">
        <v>33</v>
      </c>
      <c r="X1585" s="1" t="s">
        <v>454</v>
      </c>
      <c r="Y1585" s="1" t="s">
        <v>455</v>
      </c>
      <c r="Z1585" s="1" t="s">
        <v>456</v>
      </c>
      <c r="AA1585" s="1" t="s">
        <v>457</v>
      </c>
    </row>
    <row r="1586" spans="1:27" hidden="1" x14ac:dyDescent="0.25">
      <c r="A1586" s="1" t="s">
        <v>26</v>
      </c>
      <c r="B1586" s="1" t="s">
        <v>2406</v>
      </c>
      <c r="C1586" s="2">
        <v>42333</v>
      </c>
      <c r="D1586" s="1" t="s">
        <v>453</v>
      </c>
      <c r="E1586" s="7" t="str">
        <f>VLOOKUP(TRIM(D1586)*1,CFOP!A:B,2,FALSE)</f>
        <v>Não</v>
      </c>
      <c r="F1586" s="1" t="s">
        <v>29</v>
      </c>
      <c r="G1586" s="3">
        <v>-301.08</v>
      </c>
      <c r="H1586" s="3">
        <v>0</v>
      </c>
      <c r="I1586" s="3">
        <v>0</v>
      </c>
      <c r="J1586" s="1" t="s">
        <v>31</v>
      </c>
      <c r="K1586" s="3">
        <v>0</v>
      </c>
      <c r="L1586" s="3">
        <v>0</v>
      </c>
      <c r="M1586" s="1" t="s">
        <v>31</v>
      </c>
      <c r="N1586" s="3">
        <v>0</v>
      </c>
      <c r="O1586" s="3">
        <v>0</v>
      </c>
      <c r="P1586" s="1" t="s">
        <v>31</v>
      </c>
      <c r="Q1586" s="3">
        <v>0</v>
      </c>
      <c r="R1586" s="3">
        <v>0</v>
      </c>
      <c r="S1586" s="1" t="s">
        <v>31</v>
      </c>
      <c r="T1586" s="3">
        <v>0</v>
      </c>
      <c r="U1586" s="3">
        <v>0</v>
      </c>
      <c r="V1586" s="1" t="s">
        <v>31</v>
      </c>
      <c r="W1586" s="1" t="s">
        <v>33</v>
      </c>
      <c r="X1586" s="1" t="s">
        <v>454</v>
      </c>
      <c r="Y1586" s="1" t="s">
        <v>455</v>
      </c>
      <c r="Z1586" s="1" t="s">
        <v>456</v>
      </c>
      <c r="AA1586" s="1" t="s">
        <v>457</v>
      </c>
    </row>
    <row r="1587" spans="1:27" hidden="1" x14ac:dyDescent="0.25">
      <c r="A1587" s="1" t="s">
        <v>26</v>
      </c>
      <c r="B1587" s="1" t="s">
        <v>2406</v>
      </c>
      <c r="C1587" s="2">
        <v>42333</v>
      </c>
      <c r="D1587" s="1" t="s">
        <v>453</v>
      </c>
      <c r="E1587" s="7" t="str">
        <f>VLOOKUP(TRIM(D1587)*1,CFOP!A:B,2,FALSE)</f>
        <v>Não</v>
      </c>
      <c r="F1587" s="1" t="s">
        <v>29</v>
      </c>
      <c r="G1587" s="3">
        <v>-301.08</v>
      </c>
      <c r="H1587" s="3">
        <v>0</v>
      </c>
      <c r="I1587" s="3">
        <v>0</v>
      </c>
      <c r="J1587" s="1" t="s">
        <v>31</v>
      </c>
      <c r="K1587" s="3">
        <v>0</v>
      </c>
      <c r="L1587" s="3">
        <v>0</v>
      </c>
      <c r="M1587" s="1" t="s">
        <v>31</v>
      </c>
      <c r="N1587" s="3">
        <v>0</v>
      </c>
      <c r="O1587" s="3">
        <v>0</v>
      </c>
      <c r="P1587" s="1" t="s">
        <v>31</v>
      </c>
      <c r="Q1587" s="3">
        <v>0</v>
      </c>
      <c r="R1587" s="3">
        <v>0</v>
      </c>
      <c r="S1587" s="1" t="s">
        <v>31</v>
      </c>
      <c r="T1587" s="3">
        <v>0</v>
      </c>
      <c r="U1587" s="3">
        <v>0</v>
      </c>
      <c r="V1587" s="1" t="s">
        <v>31</v>
      </c>
      <c r="W1587" s="1" t="s">
        <v>33</v>
      </c>
      <c r="X1587" s="1" t="s">
        <v>454</v>
      </c>
      <c r="Y1587" s="1" t="s">
        <v>455</v>
      </c>
      <c r="Z1587" s="1" t="s">
        <v>456</v>
      </c>
      <c r="AA1587" s="1" t="s">
        <v>457</v>
      </c>
    </row>
    <row r="1588" spans="1:27" hidden="1" x14ac:dyDescent="0.25">
      <c r="A1588" s="1" t="s">
        <v>26</v>
      </c>
      <c r="B1588" s="1" t="s">
        <v>2406</v>
      </c>
      <c r="C1588" s="2">
        <v>42333</v>
      </c>
      <c r="D1588" s="1" t="s">
        <v>453</v>
      </c>
      <c r="E1588" s="7" t="str">
        <f>VLOOKUP(TRIM(D1588)*1,CFOP!A:B,2,FALSE)</f>
        <v>Não</v>
      </c>
      <c r="F1588" s="1" t="s">
        <v>29</v>
      </c>
      <c r="G1588" s="3">
        <v>-301.08</v>
      </c>
      <c r="H1588" s="3">
        <v>0</v>
      </c>
      <c r="I1588" s="3">
        <v>0</v>
      </c>
      <c r="J1588" s="1" t="s">
        <v>31</v>
      </c>
      <c r="K1588" s="3">
        <v>0</v>
      </c>
      <c r="L1588" s="3">
        <v>0</v>
      </c>
      <c r="M1588" s="1" t="s">
        <v>31</v>
      </c>
      <c r="N1588" s="3">
        <v>0</v>
      </c>
      <c r="O1588" s="3">
        <v>0</v>
      </c>
      <c r="P1588" s="1" t="s">
        <v>31</v>
      </c>
      <c r="Q1588" s="3">
        <v>0</v>
      </c>
      <c r="R1588" s="3">
        <v>0</v>
      </c>
      <c r="S1588" s="1" t="s">
        <v>31</v>
      </c>
      <c r="T1588" s="3">
        <v>0</v>
      </c>
      <c r="U1588" s="3">
        <v>0</v>
      </c>
      <c r="V1588" s="1" t="s">
        <v>31</v>
      </c>
      <c r="W1588" s="1" t="s">
        <v>33</v>
      </c>
      <c r="X1588" s="1" t="s">
        <v>454</v>
      </c>
      <c r="Y1588" s="1" t="s">
        <v>455</v>
      </c>
      <c r="Z1588" s="1" t="s">
        <v>456</v>
      </c>
      <c r="AA1588" s="1" t="s">
        <v>457</v>
      </c>
    </row>
    <row r="1589" spans="1:27" hidden="1" x14ac:dyDescent="0.25">
      <c r="A1589" s="1" t="s">
        <v>26</v>
      </c>
      <c r="B1589" s="1" t="s">
        <v>2407</v>
      </c>
      <c r="C1589" s="2">
        <v>42333</v>
      </c>
      <c r="D1589" s="1" t="s">
        <v>453</v>
      </c>
      <c r="E1589" s="7" t="str">
        <f>VLOOKUP(TRIM(D1589)*1,CFOP!A:B,2,FALSE)</f>
        <v>Não</v>
      </c>
      <c r="F1589" s="1" t="s">
        <v>29</v>
      </c>
      <c r="G1589" s="3">
        <v>-301.08</v>
      </c>
      <c r="H1589" s="3">
        <v>0</v>
      </c>
      <c r="I1589" s="3">
        <v>0</v>
      </c>
      <c r="J1589" s="1" t="s">
        <v>31</v>
      </c>
      <c r="K1589" s="3">
        <v>0</v>
      </c>
      <c r="L1589" s="3">
        <v>0</v>
      </c>
      <c r="M1589" s="1" t="s">
        <v>31</v>
      </c>
      <c r="N1589" s="3">
        <v>0</v>
      </c>
      <c r="O1589" s="3">
        <v>0</v>
      </c>
      <c r="P1589" s="1" t="s">
        <v>31</v>
      </c>
      <c r="Q1589" s="3">
        <v>0</v>
      </c>
      <c r="R1589" s="3">
        <v>0</v>
      </c>
      <c r="S1589" s="1" t="s">
        <v>31</v>
      </c>
      <c r="T1589" s="3">
        <v>0</v>
      </c>
      <c r="U1589" s="3">
        <v>0</v>
      </c>
      <c r="V1589" s="1" t="s">
        <v>31</v>
      </c>
      <c r="W1589" s="1" t="s">
        <v>33</v>
      </c>
      <c r="X1589" s="1" t="s">
        <v>454</v>
      </c>
      <c r="Y1589" s="1" t="s">
        <v>455</v>
      </c>
      <c r="Z1589" s="1" t="s">
        <v>456</v>
      </c>
      <c r="AA1589" s="1" t="s">
        <v>457</v>
      </c>
    </row>
    <row r="1590" spans="1:27" x14ac:dyDescent="0.25">
      <c r="A1590" s="1" t="s">
        <v>26</v>
      </c>
      <c r="B1590" s="1" t="s">
        <v>2408</v>
      </c>
      <c r="C1590" s="2">
        <v>42333</v>
      </c>
      <c r="D1590" s="1" t="s">
        <v>586</v>
      </c>
      <c r="E1590" s="7" t="str">
        <f>VLOOKUP(TRIM(D1590)*1,CFOP!A:B,2,FALSE)</f>
        <v>Sim</v>
      </c>
      <c r="F1590" s="1" t="s">
        <v>29</v>
      </c>
      <c r="G1590" s="3">
        <v>-2594.9</v>
      </c>
      <c r="H1590" s="3">
        <v>2594.9</v>
      </c>
      <c r="I1590" s="3">
        <v>467.08</v>
      </c>
      <c r="J1590" s="1" t="s">
        <v>30</v>
      </c>
      <c r="K1590" s="3">
        <v>0</v>
      </c>
      <c r="L1590" s="3">
        <v>0</v>
      </c>
      <c r="M1590" s="1" t="s">
        <v>31</v>
      </c>
      <c r="N1590" s="3">
        <v>0</v>
      </c>
      <c r="O1590" s="3">
        <v>0</v>
      </c>
      <c r="P1590" s="1" t="s">
        <v>31</v>
      </c>
      <c r="Q1590" s="3">
        <v>2594.9</v>
      </c>
      <c r="R1590" s="3">
        <v>42.82</v>
      </c>
      <c r="S1590" s="1" t="s">
        <v>32</v>
      </c>
      <c r="T1590" s="3">
        <v>2594.9</v>
      </c>
      <c r="U1590" s="3">
        <v>197.21</v>
      </c>
      <c r="V1590" s="1" t="s">
        <v>32</v>
      </c>
      <c r="W1590" s="1" t="s">
        <v>33</v>
      </c>
      <c r="X1590" s="1" t="s">
        <v>2409</v>
      </c>
      <c r="Y1590" s="1" t="s">
        <v>96</v>
      </c>
      <c r="Z1590" s="1" t="s">
        <v>2410</v>
      </c>
      <c r="AA1590" s="1" t="s">
        <v>2411</v>
      </c>
    </row>
    <row r="1591" spans="1:27" x14ac:dyDescent="0.25">
      <c r="A1591" s="1" t="s">
        <v>26</v>
      </c>
      <c r="B1591" s="1" t="s">
        <v>2408</v>
      </c>
      <c r="C1591" s="2">
        <v>42333</v>
      </c>
      <c r="D1591" s="1" t="s">
        <v>586</v>
      </c>
      <c r="E1591" s="7" t="str">
        <f>VLOOKUP(TRIM(D1591)*1,CFOP!A:B,2,FALSE)</f>
        <v>Sim</v>
      </c>
      <c r="F1591" s="1" t="s">
        <v>29</v>
      </c>
      <c r="G1591" s="3">
        <v>-90.63</v>
      </c>
      <c r="H1591" s="3">
        <v>90.63</v>
      </c>
      <c r="I1591" s="3">
        <v>16.309999999999999</v>
      </c>
      <c r="J1591" s="1" t="s">
        <v>30</v>
      </c>
      <c r="K1591" s="3">
        <v>0</v>
      </c>
      <c r="L1591" s="3">
        <v>0</v>
      </c>
      <c r="M1591" s="1" t="s">
        <v>31</v>
      </c>
      <c r="N1591" s="3">
        <v>0</v>
      </c>
      <c r="O1591" s="3">
        <v>0</v>
      </c>
      <c r="P1591" s="1" t="s">
        <v>31</v>
      </c>
      <c r="Q1591" s="3">
        <v>90.63</v>
      </c>
      <c r="R1591" s="3">
        <v>1.5</v>
      </c>
      <c r="S1591" s="1" t="s">
        <v>32</v>
      </c>
      <c r="T1591" s="3">
        <v>90.63</v>
      </c>
      <c r="U1591" s="3">
        <v>6.8900000000000006</v>
      </c>
      <c r="V1591" s="1" t="s">
        <v>32</v>
      </c>
      <c r="W1591" s="1" t="s">
        <v>33</v>
      </c>
      <c r="X1591" s="1" t="s">
        <v>2409</v>
      </c>
      <c r="Y1591" s="1" t="s">
        <v>96</v>
      </c>
      <c r="Z1591" s="1" t="s">
        <v>2410</v>
      </c>
      <c r="AA1591" s="1" t="s">
        <v>2411</v>
      </c>
    </row>
    <row r="1592" spans="1:27" x14ac:dyDescent="0.25">
      <c r="A1592" s="1" t="s">
        <v>26</v>
      </c>
      <c r="B1592" s="1" t="s">
        <v>2408</v>
      </c>
      <c r="C1592" s="2">
        <v>42333</v>
      </c>
      <c r="D1592" s="1" t="s">
        <v>586</v>
      </c>
      <c r="E1592" s="7" t="str">
        <f>VLOOKUP(TRIM(D1592)*1,CFOP!A:B,2,FALSE)</f>
        <v>Sim</v>
      </c>
      <c r="F1592" s="1" t="s">
        <v>29</v>
      </c>
      <c r="G1592" s="3">
        <v>-655.22</v>
      </c>
      <c r="H1592" s="3">
        <v>655.22</v>
      </c>
      <c r="I1592" s="3">
        <v>117.94</v>
      </c>
      <c r="J1592" s="1" t="s">
        <v>30</v>
      </c>
      <c r="K1592" s="3">
        <v>0</v>
      </c>
      <c r="L1592" s="3">
        <v>0</v>
      </c>
      <c r="M1592" s="1" t="s">
        <v>31</v>
      </c>
      <c r="N1592" s="3">
        <v>0</v>
      </c>
      <c r="O1592" s="3">
        <v>0</v>
      </c>
      <c r="P1592" s="1" t="s">
        <v>31</v>
      </c>
      <c r="Q1592" s="3">
        <v>655.22</v>
      </c>
      <c r="R1592" s="3">
        <v>10.81</v>
      </c>
      <c r="S1592" s="1" t="s">
        <v>32</v>
      </c>
      <c r="T1592" s="3">
        <v>655.22</v>
      </c>
      <c r="U1592" s="3">
        <v>49.800000000000004</v>
      </c>
      <c r="V1592" s="1" t="s">
        <v>32</v>
      </c>
      <c r="W1592" s="1" t="s">
        <v>33</v>
      </c>
      <c r="X1592" s="1" t="s">
        <v>2409</v>
      </c>
      <c r="Y1592" s="1" t="s">
        <v>96</v>
      </c>
      <c r="Z1592" s="1" t="s">
        <v>2412</v>
      </c>
      <c r="AA1592" s="1" t="s">
        <v>2413</v>
      </c>
    </row>
    <row r="1593" spans="1:27" x14ac:dyDescent="0.25">
      <c r="A1593" s="1" t="s">
        <v>26</v>
      </c>
      <c r="B1593" s="1" t="s">
        <v>2408</v>
      </c>
      <c r="C1593" s="2">
        <v>42333</v>
      </c>
      <c r="D1593" s="1" t="s">
        <v>586</v>
      </c>
      <c r="E1593" s="7" t="str">
        <f>VLOOKUP(TRIM(D1593)*1,CFOP!A:B,2,FALSE)</f>
        <v>Sim</v>
      </c>
      <c r="F1593" s="1" t="s">
        <v>29</v>
      </c>
      <c r="G1593" s="3">
        <v>-1293.2</v>
      </c>
      <c r="H1593" s="3">
        <v>1293.2</v>
      </c>
      <c r="I1593" s="3">
        <v>232.78</v>
      </c>
      <c r="J1593" s="1" t="s">
        <v>30</v>
      </c>
      <c r="K1593" s="3">
        <v>0</v>
      </c>
      <c r="L1593" s="3">
        <v>0</v>
      </c>
      <c r="M1593" s="1" t="s">
        <v>31</v>
      </c>
      <c r="N1593" s="3">
        <v>0</v>
      </c>
      <c r="O1593" s="3">
        <v>0</v>
      </c>
      <c r="P1593" s="1" t="s">
        <v>31</v>
      </c>
      <c r="Q1593" s="3">
        <v>1293.2</v>
      </c>
      <c r="R1593" s="3">
        <v>21.34</v>
      </c>
      <c r="S1593" s="1" t="s">
        <v>32</v>
      </c>
      <c r="T1593" s="3">
        <v>1293.2</v>
      </c>
      <c r="U1593" s="3">
        <v>98.28</v>
      </c>
      <c r="V1593" s="1" t="s">
        <v>32</v>
      </c>
      <c r="W1593" s="1" t="s">
        <v>33</v>
      </c>
      <c r="X1593" s="1" t="s">
        <v>2409</v>
      </c>
      <c r="Y1593" s="1" t="s">
        <v>96</v>
      </c>
      <c r="Z1593" s="1" t="s">
        <v>2412</v>
      </c>
      <c r="AA1593" s="1" t="s">
        <v>2413</v>
      </c>
    </row>
    <row r="1594" spans="1:27" x14ac:dyDescent="0.25">
      <c r="A1594" s="1" t="s">
        <v>26</v>
      </c>
      <c r="B1594" s="1" t="s">
        <v>2408</v>
      </c>
      <c r="C1594" s="2">
        <v>42333</v>
      </c>
      <c r="D1594" s="1" t="s">
        <v>586</v>
      </c>
      <c r="E1594" s="7" t="str">
        <f>VLOOKUP(TRIM(D1594)*1,CFOP!A:B,2,FALSE)</f>
        <v>Sim</v>
      </c>
      <c r="F1594" s="1" t="s">
        <v>29</v>
      </c>
      <c r="G1594" s="3">
        <v>-1293.2</v>
      </c>
      <c r="H1594" s="3">
        <v>1293.2</v>
      </c>
      <c r="I1594" s="3">
        <v>232.78</v>
      </c>
      <c r="J1594" s="1" t="s">
        <v>30</v>
      </c>
      <c r="K1594" s="3">
        <v>0</v>
      </c>
      <c r="L1594" s="3">
        <v>0</v>
      </c>
      <c r="M1594" s="1" t="s">
        <v>31</v>
      </c>
      <c r="N1594" s="3">
        <v>0</v>
      </c>
      <c r="O1594" s="3">
        <v>0</v>
      </c>
      <c r="P1594" s="1" t="s">
        <v>31</v>
      </c>
      <c r="Q1594" s="3">
        <v>1293.2</v>
      </c>
      <c r="R1594" s="3">
        <v>21.34</v>
      </c>
      <c r="S1594" s="1" t="s">
        <v>32</v>
      </c>
      <c r="T1594" s="3">
        <v>1293.2</v>
      </c>
      <c r="U1594" s="3">
        <v>98.28</v>
      </c>
      <c r="V1594" s="1" t="s">
        <v>32</v>
      </c>
      <c r="W1594" s="1" t="s">
        <v>33</v>
      </c>
      <c r="X1594" s="1" t="s">
        <v>2409</v>
      </c>
      <c r="Y1594" s="1" t="s">
        <v>96</v>
      </c>
      <c r="Z1594" s="1" t="s">
        <v>2412</v>
      </c>
      <c r="AA1594" s="1" t="s">
        <v>2413</v>
      </c>
    </row>
    <row r="1595" spans="1:27" x14ac:dyDescent="0.25">
      <c r="A1595" s="1" t="s">
        <v>26</v>
      </c>
      <c r="B1595" s="1" t="s">
        <v>2408</v>
      </c>
      <c r="C1595" s="2">
        <v>42333</v>
      </c>
      <c r="D1595" s="1" t="s">
        <v>586</v>
      </c>
      <c r="E1595" s="7" t="str">
        <f>VLOOKUP(TRIM(D1595)*1,CFOP!A:B,2,FALSE)</f>
        <v>Sim</v>
      </c>
      <c r="F1595" s="1" t="s">
        <v>29</v>
      </c>
      <c r="G1595" s="3">
        <v>-4420.62</v>
      </c>
      <c r="H1595" s="3">
        <v>4420.62</v>
      </c>
      <c r="I1595" s="3">
        <v>795.71</v>
      </c>
      <c r="J1595" s="1" t="s">
        <v>30</v>
      </c>
      <c r="K1595" s="3">
        <v>0</v>
      </c>
      <c r="L1595" s="3">
        <v>0</v>
      </c>
      <c r="M1595" s="1" t="s">
        <v>31</v>
      </c>
      <c r="N1595" s="3">
        <v>0</v>
      </c>
      <c r="O1595" s="3">
        <v>0</v>
      </c>
      <c r="P1595" s="1" t="s">
        <v>31</v>
      </c>
      <c r="Q1595" s="3">
        <v>4420.62</v>
      </c>
      <c r="R1595" s="3">
        <v>72.94</v>
      </c>
      <c r="S1595" s="1" t="s">
        <v>32</v>
      </c>
      <c r="T1595" s="3">
        <v>4420.62</v>
      </c>
      <c r="U1595" s="3">
        <v>335.97</v>
      </c>
      <c r="V1595" s="1" t="s">
        <v>32</v>
      </c>
      <c r="W1595" s="1" t="s">
        <v>33</v>
      </c>
      <c r="X1595" s="1" t="s">
        <v>2409</v>
      </c>
      <c r="Y1595" s="1" t="s">
        <v>96</v>
      </c>
      <c r="Z1595" s="1" t="s">
        <v>2410</v>
      </c>
      <c r="AA1595" s="1" t="s">
        <v>2411</v>
      </c>
    </row>
    <row r="1596" spans="1:27" x14ac:dyDescent="0.25">
      <c r="A1596" s="1" t="s">
        <v>26</v>
      </c>
      <c r="B1596" s="1" t="s">
        <v>2408</v>
      </c>
      <c r="C1596" s="2">
        <v>42333</v>
      </c>
      <c r="D1596" s="1" t="s">
        <v>586</v>
      </c>
      <c r="E1596" s="7" t="str">
        <f>VLOOKUP(TRIM(D1596)*1,CFOP!A:B,2,FALSE)</f>
        <v>Sim</v>
      </c>
      <c r="F1596" s="1" t="s">
        <v>29</v>
      </c>
      <c r="G1596" s="3">
        <v>-400.36</v>
      </c>
      <c r="H1596" s="3">
        <v>400.36</v>
      </c>
      <c r="I1596" s="3">
        <v>72.06</v>
      </c>
      <c r="J1596" s="1" t="s">
        <v>30</v>
      </c>
      <c r="K1596" s="3">
        <v>0</v>
      </c>
      <c r="L1596" s="3">
        <v>0</v>
      </c>
      <c r="M1596" s="1" t="s">
        <v>31</v>
      </c>
      <c r="N1596" s="3">
        <v>0</v>
      </c>
      <c r="O1596" s="3">
        <v>0</v>
      </c>
      <c r="P1596" s="1" t="s">
        <v>31</v>
      </c>
      <c r="Q1596" s="3">
        <v>400.36</v>
      </c>
      <c r="R1596" s="3">
        <v>6.61</v>
      </c>
      <c r="S1596" s="1" t="s">
        <v>32</v>
      </c>
      <c r="T1596" s="3">
        <v>400.36</v>
      </c>
      <c r="U1596" s="3">
        <v>30.43</v>
      </c>
      <c r="V1596" s="1" t="s">
        <v>32</v>
      </c>
      <c r="W1596" s="1" t="s">
        <v>33</v>
      </c>
      <c r="X1596" s="1" t="s">
        <v>2409</v>
      </c>
      <c r="Y1596" s="1" t="s">
        <v>91</v>
      </c>
      <c r="Z1596" s="1" t="s">
        <v>2414</v>
      </c>
      <c r="AA1596" s="1" t="s">
        <v>2415</v>
      </c>
    </row>
    <row r="1597" spans="1:27" x14ac:dyDescent="0.25">
      <c r="A1597" s="1" t="s">
        <v>26</v>
      </c>
      <c r="B1597" s="1" t="s">
        <v>2408</v>
      </c>
      <c r="C1597" s="2">
        <v>42333</v>
      </c>
      <c r="D1597" s="1" t="s">
        <v>586</v>
      </c>
      <c r="E1597" s="7" t="str">
        <f>VLOOKUP(TRIM(D1597)*1,CFOP!A:B,2,FALSE)</f>
        <v>Sim</v>
      </c>
      <c r="F1597" s="1" t="s">
        <v>29</v>
      </c>
      <c r="G1597" s="3">
        <v>-862.13</v>
      </c>
      <c r="H1597" s="3">
        <v>862.13</v>
      </c>
      <c r="I1597" s="3">
        <v>155.18</v>
      </c>
      <c r="J1597" s="1" t="s">
        <v>30</v>
      </c>
      <c r="K1597" s="3">
        <v>0</v>
      </c>
      <c r="L1597" s="3">
        <v>0</v>
      </c>
      <c r="M1597" s="1" t="s">
        <v>31</v>
      </c>
      <c r="N1597" s="3">
        <v>0</v>
      </c>
      <c r="O1597" s="3">
        <v>0</v>
      </c>
      <c r="P1597" s="1" t="s">
        <v>31</v>
      </c>
      <c r="Q1597" s="3">
        <v>862.13</v>
      </c>
      <c r="R1597" s="3">
        <v>14.23</v>
      </c>
      <c r="S1597" s="1" t="s">
        <v>32</v>
      </c>
      <c r="T1597" s="3">
        <v>862.13</v>
      </c>
      <c r="U1597" s="3">
        <v>65.52</v>
      </c>
      <c r="V1597" s="1" t="s">
        <v>32</v>
      </c>
      <c r="W1597" s="1" t="s">
        <v>33</v>
      </c>
      <c r="X1597" s="1" t="s">
        <v>2409</v>
      </c>
      <c r="Y1597" s="1" t="s">
        <v>96</v>
      </c>
      <c r="Z1597" s="1" t="s">
        <v>2412</v>
      </c>
      <c r="AA1597" s="1" t="s">
        <v>2413</v>
      </c>
    </row>
    <row r="1598" spans="1:27" x14ac:dyDescent="0.25">
      <c r="A1598" s="1" t="s">
        <v>26</v>
      </c>
      <c r="B1598" s="1" t="s">
        <v>2408</v>
      </c>
      <c r="C1598" s="2">
        <v>42333</v>
      </c>
      <c r="D1598" s="1" t="s">
        <v>586</v>
      </c>
      <c r="E1598" s="7" t="str">
        <f>VLOOKUP(TRIM(D1598)*1,CFOP!A:B,2,FALSE)</f>
        <v>Sim</v>
      </c>
      <c r="F1598" s="1" t="s">
        <v>29</v>
      </c>
      <c r="G1598" s="3">
        <v>-3315.46</v>
      </c>
      <c r="H1598" s="3">
        <v>3315.46</v>
      </c>
      <c r="I1598" s="3">
        <v>596.78</v>
      </c>
      <c r="J1598" s="1" t="s">
        <v>30</v>
      </c>
      <c r="K1598" s="3">
        <v>0</v>
      </c>
      <c r="L1598" s="3">
        <v>0</v>
      </c>
      <c r="M1598" s="1" t="s">
        <v>31</v>
      </c>
      <c r="N1598" s="3">
        <v>0</v>
      </c>
      <c r="O1598" s="3">
        <v>0</v>
      </c>
      <c r="P1598" s="1" t="s">
        <v>31</v>
      </c>
      <c r="Q1598" s="3">
        <v>3315.46</v>
      </c>
      <c r="R1598" s="3">
        <v>54.71</v>
      </c>
      <c r="S1598" s="1" t="s">
        <v>32</v>
      </c>
      <c r="T1598" s="3">
        <v>3315.46</v>
      </c>
      <c r="U1598" s="3">
        <v>251.97</v>
      </c>
      <c r="V1598" s="1" t="s">
        <v>32</v>
      </c>
      <c r="W1598" s="1" t="s">
        <v>33</v>
      </c>
      <c r="X1598" s="1" t="s">
        <v>2409</v>
      </c>
      <c r="Y1598" s="1" t="s">
        <v>96</v>
      </c>
      <c r="Z1598" s="1" t="s">
        <v>2410</v>
      </c>
      <c r="AA1598" s="1" t="s">
        <v>2411</v>
      </c>
    </row>
    <row r="1599" spans="1:27" x14ac:dyDescent="0.25">
      <c r="A1599" s="1" t="s">
        <v>26</v>
      </c>
      <c r="B1599" s="1" t="s">
        <v>2408</v>
      </c>
      <c r="C1599" s="2">
        <v>42333</v>
      </c>
      <c r="D1599" s="1" t="s">
        <v>586</v>
      </c>
      <c r="E1599" s="7" t="str">
        <f>VLOOKUP(TRIM(D1599)*1,CFOP!A:B,2,FALSE)</f>
        <v>Sim</v>
      </c>
      <c r="F1599" s="1" t="s">
        <v>29</v>
      </c>
      <c r="G1599" s="3">
        <v>-3282.31</v>
      </c>
      <c r="H1599" s="3">
        <v>3282.31</v>
      </c>
      <c r="I1599" s="3">
        <v>590.82000000000005</v>
      </c>
      <c r="J1599" s="1" t="s">
        <v>30</v>
      </c>
      <c r="K1599" s="3">
        <v>0</v>
      </c>
      <c r="L1599" s="3">
        <v>0</v>
      </c>
      <c r="M1599" s="1" t="s">
        <v>31</v>
      </c>
      <c r="N1599" s="3">
        <v>0</v>
      </c>
      <c r="O1599" s="3">
        <v>0</v>
      </c>
      <c r="P1599" s="1" t="s">
        <v>31</v>
      </c>
      <c r="Q1599" s="3">
        <v>3282.31</v>
      </c>
      <c r="R1599" s="3">
        <v>54.160000000000004</v>
      </c>
      <c r="S1599" s="1" t="s">
        <v>32</v>
      </c>
      <c r="T1599" s="3">
        <v>3282.31</v>
      </c>
      <c r="U1599" s="3">
        <v>249.46</v>
      </c>
      <c r="V1599" s="1" t="s">
        <v>32</v>
      </c>
      <c r="W1599" s="1" t="s">
        <v>33</v>
      </c>
      <c r="X1599" s="1" t="s">
        <v>2409</v>
      </c>
      <c r="Y1599" s="1" t="s">
        <v>96</v>
      </c>
      <c r="Z1599" s="1" t="s">
        <v>2410</v>
      </c>
      <c r="AA1599" s="1" t="s">
        <v>2411</v>
      </c>
    </row>
    <row r="1600" spans="1:27" x14ac:dyDescent="0.25">
      <c r="A1600" s="1" t="s">
        <v>26</v>
      </c>
      <c r="B1600" s="1" t="s">
        <v>2408</v>
      </c>
      <c r="C1600" s="2">
        <v>42333</v>
      </c>
      <c r="D1600" s="1" t="s">
        <v>586</v>
      </c>
      <c r="E1600" s="7" t="str">
        <f>VLOOKUP(TRIM(D1600)*1,CFOP!A:B,2,FALSE)</f>
        <v>Sim</v>
      </c>
      <c r="F1600" s="1" t="s">
        <v>29</v>
      </c>
      <c r="G1600" s="3">
        <v>-1069.04</v>
      </c>
      <c r="H1600" s="3">
        <v>1069.04</v>
      </c>
      <c r="I1600" s="3">
        <v>192.43</v>
      </c>
      <c r="J1600" s="1" t="s">
        <v>30</v>
      </c>
      <c r="K1600" s="3">
        <v>0</v>
      </c>
      <c r="L1600" s="3">
        <v>0</v>
      </c>
      <c r="M1600" s="1" t="s">
        <v>31</v>
      </c>
      <c r="N1600" s="3">
        <v>0</v>
      </c>
      <c r="O1600" s="3">
        <v>0</v>
      </c>
      <c r="P1600" s="1" t="s">
        <v>31</v>
      </c>
      <c r="Q1600" s="3">
        <v>1069.04</v>
      </c>
      <c r="R1600" s="3">
        <v>17.64</v>
      </c>
      <c r="S1600" s="1" t="s">
        <v>32</v>
      </c>
      <c r="T1600" s="3">
        <v>1069.04</v>
      </c>
      <c r="U1600" s="3">
        <v>81.25</v>
      </c>
      <c r="V1600" s="1" t="s">
        <v>32</v>
      </c>
      <c r="W1600" s="1" t="s">
        <v>33</v>
      </c>
      <c r="X1600" s="1" t="s">
        <v>2409</v>
      </c>
      <c r="Y1600" s="1" t="s">
        <v>96</v>
      </c>
      <c r="Z1600" s="1" t="s">
        <v>2412</v>
      </c>
      <c r="AA1600" s="1" t="s">
        <v>2413</v>
      </c>
    </row>
    <row r="1601" spans="1:27" hidden="1" x14ac:dyDescent="0.25">
      <c r="A1601" s="1" t="s">
        <v>26</v>
      </c>
      <c r="B1601" s="1" t="s">
        <v>2416</v>
      </c>
      <c r="C1601" s="2">
        <v>42333</v>
      </c>
      <c r="D1601" s="1" t="s">
        <v>464</v>
      </c>
      <c r="E1601" s="7" t="str">
        <f>VLOOKUP(TRIM(D1601)*1,CFOP!A:B,2,FALSE)</f>
        <v>Não</v>
      </c>
      <c r="F1601" s="1" t="s">
        <v>29</v>
      </c>
      <c r="G1601" s="3">
        <v>-234.67000000000002</v>
      </c>
      <c r="H1601" s="3">
        <v>234.67000000000002</v>
      </c>
      <c r="I1601" s="3">
        <v>28.16</v>
      </c>
      <c r="J1601" s="1" t="s">
        <v>30</v>
      </c>
      <c r="K1601" s="3">
        <v>0</v>
      </c>
      <c r="L1601" s="3">
        <v>0</v>
      </c>
      <c r="M1601" s="1" t="s">
        <v>31</v>
      </c>
      <c r="N1601" s="3">
        <v>0</v>
      </c>
      <c r="O1601" s="3">
        <v>0</v>
      </c>
      <c r="P1601" s="1" t="s">
        <v>31</v>
      </c>
      <c r="Q1601" s="3">
        <v>234.67000000000002</v>
      </c>
      <c r="R1601" s="3">
        <v>3.87</v>
      </c>
      <c r="S1601" s="1" t="s">
        <v>32</v>
      </c>
      <c r="T1601" s="3">
        <v>234.67000000000002</v>
      </c>
      <c r="U1601" s="3">
        <v>17.830000000000002</v>
      </c>
      <c r="V1601" s="1" t="s">
        <v>32</v>
      </c>
      <c r="W1601" s="1" t="s">
        <v>33</v>
      </c>
      <c r="X1601" s="1" t="s">
        <v>460</v>
      </c>
      <c r="Y1601" s="1" t="s">
        <v>55</v>
      </c>
      <c r="Z1601" s="1" t="s">
        <v>461</v>
      </c>
      <c r="AA1601" s="1" t="s">
        <v>462</v>
      </c>
    </row>
    <row r="1602" spans="1:27" hidden="1" x14ac:dyDescent="0.25">
      <c r="A1602" s="1" t="s">
        <v>26</v>
      </c>
      <c r="B1602" s="1" t="s">
        <v>2417</v>
      </c>
      <c r="C1602" s="2">
        <v>42333</v>
      </c>
      <c r="D1602" s="1" t="s">
        <v>464</v>
      </c>
      <c r="E1602" s="7" t="str">
        <f>VLOOKUP(TRIM(D1602)*1,CFOP!A:B,2,FALSE)</f>
        <v>Não</v>
      </c>
      <c r="F1602" s="1" t="s">
        <v>29</v>
      </c>
      <c r="G1602" s="3">
        <v>-203.19</v>
      </c>
      <c r="H1602" s="3">
        <v>203.19</v>
      </c>
      <c r="I1602" s="3">
        <v>24.38</v>
      </c>
      <c r="J1602" s="1" t="s">
        <v>30</v>
      </c>
      <c r="K1602" s="3">
        <v>0</v>
      </c>
      <c r="L1602" s="3">
        <v>0</v>
      </c>
      <c r="M1602" s="1" t="s">
        <v>31</v>
      </c>
      <c r="N1602" s="3">
        <v>0</v>
      </c>
      <c r="O1602" s="3">
        <v>0</v>
      </c>
      <c r="P1602" s="1" t="s">
        <v>31</v>
      </c>
      <c r="Q1602" s="3">
        <v>203.19</v>
      </c>
      <c r="R1602" s="3">
        <v>3.35</v>
      </c>
      <c r="S1602" s="1" t="s">
        <v>32</v>
      </c>
      <c r="T1602" s="3">
        <v>203.19</v>
      </c>
      <c r="U1602" s="3">
        <v>15.44</v>
      </c>
      <c r="V1602" s="1" t="s">
        <v>32</v>
      </c>
      <c r="W1602" s="1" t="s">
        <v>33</v>
      </c>
      <c r="X1602" s="1" t="s">
        <v>460</v>
      </c>
      <c r="Y1602" s="1" t="s">
        <v>55</v>
      </c>
      <c r="Z1602" s="1" t="s">
        <v>461</v>
      </c>
      <c r="AA1602" s="1" t="s">
        <v>462</v>
      </c>
    </row>
    <row r="1603" spans="1:27" hidden="1" x14ac:dyDescent="0.25">
      <c r="A1603" s="1" t="s">
        <v>26</v>
      </c>
      <c r="B1603" s="1" t="s">
        <v>2418</v>
      </c>
      <c r="C1603" s="2">
        <v>42333</v>
      </c>
      <c r="D1603" s="1" t="s">
        <v>464</v>
      </c>
      <c r="E1603" s="7" t="str">
        <f>VLOOKUP(TRIM(D1603)*1,CFOP!A:B,2,FALSE)</f>
        <v>Não</v>
      </c>
      <c r="F1603" s="1" t="s">
        <v>29</v>
      </c>
      <c r="G1603" s="3">
        <v>-94.38</v>
      </c>
      <c r="H1603" s="3">
        <v>94.38</v>
      </c>
      <c r="I1603" s="3">
        <v>11.33</v>
      </c>
      <c r="J1603" s="1" t="s">
        <v>30</v>
      </c>
      <c r="K1603" s="3">
        <v>0</v>
      </c>
      <c r="L1603" s="3">
        <v>0</v>
      </c>
      <c r="M1603" s="1" t="s">
        <v>31</v>
      </c>
      <c r="N1603" s="3">
        <v>0</v>
      </c>
      <c r="O1603" s="3">
        <v>0</v>
      </c>
      <c r="P1603" s="1" t="s">
        <v>31</v>
      </c>
      <c r="Q1603" s="3">
        <v>94.38</v>
      </c>
      <c r="R1603" s="3">
        <v>1.56</v>
      </c>
      <c r="S1603" s="1" t="s">
        <v>32</v>
      </c>
      <c r="T1603" s="3">
        <v>94.38</v>
      </c>
      <c r="U1603" s="3">
        <v>7.17</v>
      </c>
      <c r="V1603" s="1" t="s">
        <v>32</v>
      </c>
      <c r="W1603" s="1" t="s">
        <v>33</v>
      </c>
      <c r="X1603" s="1" t="s">
        <v>460</v>
      </c>
      <c r="Y1603" s="1" t="s">
        <v>55</v>
      </c>
      <c r="Z1603" s="1" t="s">
        <v>461</v>
      </c>
      <c r="AA1603" s="1" t="s">
        <v>462</v>
      </c>
    </row>
    <row r="1604" spans="1:27" hidden="1" x14ac:dyDescent="0.25">
      <c r="A1604" s="1" t="s">
        <v>26</v>
      </c>
      <c r="B1604" s="1" t="s">
        <v>2419</v>
      </c>
      <c r="C1604" s="2">
        <v>42333</v>
      </c>
      <c r="D1604" s="1" t="s">
        <v>464</v>
      </c>
      <c r="E1604" s="7" t="str">
        <f>VLOOKUP(TRIM(D1604)*1,CFOP!A:B,2,FALSE)</f>
        <v>Não</v>
      </c>
      <c r="F1604" s="1" t="s">
        <v>29</v>
      </c>
      <c r="G1604" s="3">
        <v>-108.60000000000001</v>
      </c>
      <c r="H1604" s="3">
        <v>108.60000000000001</v>
      </c>
      <c r="I1604" s="3">
        <v>13.030000000000001</v>
      </c>
      <c r="J1604" s="1" t="s">
        <v>30</v>
      </c>
      <c r="K1604" s="3">
        <v>0</v>
      </c>
      <c r="L1604" s="3">
        <v>0</v>
      </c>
      <c r="M1604" s="1" t="s">
        <v>31</v>
      </c>
      <c r="N1604" s="3">
        <v>0</v>
      </c>
      <c r="O1604" s="3">
        <v>0</v>
      </c>
      <c r="P1604" s="1" t="s">
        <v>31</v>
      </c>
      <c r="Q1604" s="3">
        <v>108.60000000000001</v>
      </c>
      <c r="R1604" s="3">
        <v>1.79</v>
      </c>
      <c r="S1604" s="1" t="s">
        <v>32</v>
      </c>
      <c r="T1604" s="3">
        <v>108.60000000000001</v>
      </c>
      <c r="U1604" s="3">
        <v>8.25</v>
      </c>
      <c r="V1604" s="1" t="s">
        <v>32</v>
      </c>
      <c r="W1604" s="1" t="s">
        <v>33</v>
      </c>
      <c r="X1604" s="1" t="s">
        <v>460</v>
      </c>
      <c r="Y1604" s="1" t="s">
        <v>55</v>
      </c>
      <c r="Z1604" s="1" t="s">
        <v>461</v>
      </c>
      <c r="AA1604" s="1" t="s">
        <v>462</v>
      </c>
    </row>
    <row r="1605" spans="1:27" hidden="1" x14ac:dyDescent="0.25">
      <c r="A1605" s="1" t="s">
        <v>26</v>
      </c>
      <c r="B1605" s="1" t="s">
        <v>2420</v>
      </c>
      <c r="C1605" s="2">
        <v>42333</v>
      </c>
      <c r="D1605" s="1" t="s">
        <v>464</v>
      </c>
      <c r="E1605" s="7" t="str">
        <f>VLOOKUP(TRIM(D1605)*1,CFOP!A:B,2,FALSE)</f>
        <v>Não</v>
      </c>
      <c r="F1605" s="1" t="s">
        <v>29</v>
      </c>
      <c r="G1605" s="3">
        <v>-117.99000000000001</v>
      </c>
      <c r="H1605" s="3">
        <v>117.99000000000001</v>
      </c>
      <c r="I1605" s="3">
        <v>14.16</v>
      </c>
      <c r="J1605" s="1" t="s">
        <v>30</v>
      </c>
      <c r="K1605" s="3">
        <v>0</v>
      </c>
      <c r="L1605" s="3">
        <v>0</v>
      </c>
      <c r="M1605" s="1" t="s">
        <v>31</v>
      </c>
      <c r="N1605" s="3">
        <v>0</v>
      </c>
      <c r="O1605" s="3">
        <v>0</v>
      </c>
      <c r="P1605" s="1" t="s">
        <v>31</v>
      </c>
      <c r="Q1605" s="3">
        <v>117.99000000000001</v>
      </c>
      <c r="R1605" s="3">
        <v>1.95</v>
      </c>
      <c r="S1605" s="1" t="s">
        <v>32</v>
      </c>
      <c r="T1605" s="3">
        <v>117.99000000000001</v>
      </c>
      <c r="U1605" s="3">
        <v>8.9700000000000006</v>
      </c>
      <c r="V1605" s="1" t="s">
        <v>32</v>
      </c>
      <c r="W1605" s="1" t="s">
        <v>33</v>
      </c>
      <c r="X1605" s="1" t="s">
        <v>460</v>
      </c>
      <c r="Y1605" s="1" t="s">
        <v>55</v>
      </c>
      <c r="Z1605" s="1" t="s">
        <v>461</v>
      </c>
      <c r="AA1605" s="1" t="s">
        <v>462</v>
      </c>
    </row>
    <row r="1606" spans="1:27" hidden="1" x14ac:dyDescent="0.25">
      <c r="A1606" s="1" t="s">
        <v>26</v>
      </c>
      <c r="B1606" s="1" t="s">
        <v>2421</v>
      </c>
      <c r="C1606" s="2">
        <v>42333</v>
      </c>
      <c r="D1606" s="1" t="s">
        <v>464</v>
      </c>
      <c r="E1606" s="7" t="str">
        <f>VLOOKUP(TRIM(D1606)*1,CFOP!A:B,2,FALSE)</f>
        <v>Não</v>
      </c>
      <c r="F1606" s="1" t="s">
        <v>29</v>
      </c>
      <c r="G1606" s="3">
        <v>-112.39</v>
      </c>
      <c r="H1606" s="3">
        <v>112.39</v>
      </c>
      <c r="I1606" s="3">
        <v>13.49</v>
      </c>
      <c r="J1606" s="1" t="s">
        <v>30</v>
      </c>
      <c r="K1606" s="3">
        <v>0</v>
      </c>
      <c r="L1606" s="3">
        <v>0</v>
      </c>
      <c r="M1606" s="1" t="s">
        <v>31</v>
      </c>
      <c r="N1606" s="3">
        <v>0</v>
      </c>
      <c r="O1606" s="3">
        <v>0</v>
      </c>
      <c r="P1606" s="1" t="s">
        <v>31</v>
      </c>
      <c r="Q1606" s="3">
        <v>112.39</v>
      </c>
      <c r="R1606" s="3">
        <v>1.85</v>
      </c>
      <c r="S1606" s="1" t="s">
        <v>32</v>
      </c>
      <c r="T1606" s="3">
        <v>112.39</v>
      </c>
      <c r="U1606" s="3">
        <v>8.5400000000000009</v>
      </c>
      <c r="V1606" s="1" t="s">
        <v>32</v>
      </c>
      <c r="W1606" s="1" t="s">
        <v>33</v>
      </c>
      <c r="X1606" s="1" t="s">
        <v>460</v>
      </c>
      <c r="Y1606" s="1" t="s">
        <v>55</v>
      </c>
      <c r="Z1606" s="1" t="s">
        <v>461</v>
      </c>
      <c r="AA1606" s="1" t="s">
        <v>462</v>
      </c>
    </row>
    <row r="1607" spans="1:27" hidden="1" x14ac:dyDescent="0.25">
      <c r="A1607" s="1" t="s">
        <v>26</v>
      </c>
      <c r="B1607" s="1" t="s">
        <v>2422</v>
      </c>
      <c r="C1607" s="2">
        <v>42333</v>
      </c>
      <c r="D1607" s="1" t="s">
        <v>464</v>
      </c>
      <c r="E1607" s="7" t="str">
        <f>VLOOKUP(TRIM(D1607)*1,CFOP!A:B,2,FALSE)</f>
        <v>Não</v>
      </c>
      <c r="F1607" s="1" t="s">
        <v>29</v>
      </c>
      <c r="G1607" s="3">
        <v>-85.31</v>
      </c>
      <c r="H1607" s="3">
        <v>85.31</v>
      </c>
      <c r="I1607" s="3">
        <v>10.24</v>
      </c>
      <c r="J1607" s="1" t="s">
        <v>30</v>
      </c>
      <c r="K1607" s="3">
        <v>0</v>
      </c>
      <c r="L1607" s="3">
        <v>0</v>
      </c>
      <c r="M1607" s="1" t="s">
        <v>31</v>
      </c>
      <c r="N1607" s="3">
        <v>0</v>
      </c>
      <c r="O1607" s="3">
        <v>0</v>
      </c>
      <c r="P1607" s="1" t="s">
        <v>31</v>
      </c>
      <c r="Q1607" s="3">
        <v>85.31</v>
      </c>
      <c r="R1607" s="3">
        <v>1.41</v>
      </c>
      <c r="S1607" s="1" t="s">
        <v>32</v>
      </c>
      <c r="T1607" s="3">
        <v>85.31</v>
      </c>
      <c r="U1607" s="3">
        <v>6.48</v>
      </c>
      <c r="V1607" s="1" t="s">
        <v>32</v>
      </c>
      <c r="W1607" s="1" t="s">
        <v>33</v>
      </c>
      <c r="X1607" s="1" t="s">
        <v>460</v>
      </c>
      <c r="Y1607" s="1" t="s">
        <v>55</v>
      </c>
      <c r="Z1607" s="1" t="s">
        <v>461</v>
      </c>
      <c r="AA1607" s="1" t="s">
        <v>462</v>
      </c>
    </row>
    <row r="1608" spans="1:27" hidden="1" x14ac:dyDescent="0.25">
      <c r="A1608" s="1" t="s">
        <v>26</v>
      </c>
      <c r="B1608" s="1" t="s">
        <v>2423</v>
      </c>
      <c r="C1608" s="2">
        <v>42333</v>
      </c>
      <c r="D1608" s="1" t="s">
        <v>464</v>
      </c>
      <c r="E1608" s="7" t="str">
        <f>VLOOKUP(TRIM(D1608)*1,CFOP!A:B,2,FALSE)</f>
        <v>Não</v>
      </c>
      <c r="F1608" s="1" t="s">
        <v>29</v>
      </c>
      <c r="G1608" s="3">
        <v>-98.43</v>
      </c>
      <c r="H1608" s="3">
        <v>98.43</v>
      </c>
      <c r="I1608" s="3">
        <v>11.81</v>
      </c>
      <c r="J1608" s="1" t="s">
        <v>30</v>
      </c>
      <c r="K1608" s="3">
        <v>0</v>
      </c>
      <c r="L1608" s="3">
        <v>0</v>
      </c>
      <c r="M1608" s="1" t="s">
        <v>31</v>
      </c>
      <c r="N1608" s="3">
        <v>0</v>
      </c>
      <c r="O1608" s="3">
        <v>0</v>
      </c>
      <c r="P1608" s="1" t="s">
        <v>31</v>
      </c>
      <c r="Q1608" s="3">
        <v>98.43</v>
      </c>
      <c r="R1608" s="3">
        <v>1.62</v>
      </c>
      <c r="S1608" s="1" t="s">
        <v>32</v>
      </c>
      <c r="T1608" s="3">
        <v>98.43</v>
      </c>
      <c r="U1608" s="3">
        <v>7.48</v>
      </c>
      <c r="V1608" s="1" t="s">
        <v>32</v>
      </c>
      <c r="W1608" s="1" t="s">
        <v>33</v>
      </c>
      <c r="X1608" s="1" t="s">
        <v>460</v>
      </c>
      <c r="Y1608" s="1" t="s">
        <v>55</v>
      </c>
      <c r="Z1608" s="1" t="s">
        <v>461</v>
      </c>
      <c r="AA1608" s="1" t="s">
        <v>462</v>
      </c>
    </row>
    <row r="1609" spans="1:27" hidden="1" x14ac:dyDescent="0.25">
      <c r="A1609" s="1" t="s">
        <v>26</v>
      </c>
      <c r="B1609" s="1" t="s">
        <v>2424</v>
      </c>
      <c r="C1609" s="2">
        <v>42333</v>
      </c>
      <c r="D1609" s="1" t="s">
        <v>464</v>
      </c>
      <c r="E1609" s="7" t="str">
        <f>VLOOKUP(TRIM(D1609)*1,CFOP!A:B,2,FALSE)</f>
        <v>Não</v>
      </c>
      <c r="F1609" s="1" t="s">
        <v>29</v>
      </c>
      <c r="G1609" s="3">
        <v>-98.13</v>
      </c>
      <c r="H1609" s="3">
        <v>98.13</v>
      </c>
      <c r="I1609" s="3">
        <v>11.78</v>
      </c>
      <c r="J1609" s="1" t="s">
        <v>30</v>
      </c>
      <c r="K1609" s="3">
        <v>0</v>
      </c>
      <c r="L1609" s="3">
        <v>0</v>
      </c>
      <c r="M1609" s="1" t="s">
        <v>31</v>
      </c>
      <c r="N1609" s="3">
        <v>0</v>
      </c>
      <c r="O1609" s="3">
        <v>0</v>
      </c>
      <c r="P1609" s="1" t="s">
        <v>31</v>
      </c>
      <c r="Q1609" s="3">
        <v>98.13</v>
      </c>
      <c r="R1609" s="3">
        <v>1.62</v>
      </c>
      <c r="S1609" s="1" t="s">
        <v>32</v>
      </c>
      <c r="T1609" s="3">
        <v>98.13</v>
      </c>
      <c r="U1609" s="3">
        <v>7.46</v>
      </c>
      <c r="V1609" s="1" t="s">
        <v>32</v>
      </c>
      <c r="W1609" s="1" t="s">
        <v>33</v>
      </c>
      <c r="X1609" s="1" t="s">
        <v>460</v>
      </c>
      <c r="Y1609" s="1" t="s">
        <v>55</v>
      </c>
      <c r="Z1609" s="1" t="s">
        <v>461</v>
      </c>
      <c r="AA1609" s="1" t="s">
        <v>462</v>
      </c>
    </row>
    <row r="1610" spans="1:27" x14ac:dyDescent="0.25">
      <c r="A1610" s="1" t="s">
        <v>26</v>
      </c>
      <c r="B1610" s="1" t="s">
        <v>2425</v>
      </c>
      <c r="C1610" s="2">
        <v>42333</v>
      </c>
      <c r="D1610" s="1" t="s">
        <v>586</v>
      </c>
      <c r="E1610" s="7" t="str">
        <f>VLOOKUP(TRIM(D1610)*1,CFOP!A:B,2,FALSE)</f>
        <v>Sim</v>
      </c>
      <c r="F1610" s="1" t="s">
        <v>29</v>
      </c>
      <c r="G1610" s="3">
        <v>-1675.32</v>
      </c>
      <c r="H1610" s="3">
        <v>1456.8</v>
      </c>
      <c r="I1610" s="3">
        <v>262.22000000000003</v>
      </c>
      <c r="J1610" s="1" t="s">
        <v>307</v>
      </c>
      <c r="K1610" s="3">
        <v>0</v>
      </c>
      <c r="L1610" s="3">
        <v>0</v>
      </c>
      <c r="M1610" s="1" t="s">
        <v>31</v>
      </c>
      <c r="N1610" s="3">
        <v>1456.8</v>
      </c>
      <c r="O1610" s="3">
        <v>218.52</v>
      </c>
      <c r="P1610" s="1" t="s">
        <v>62</v>
      </c>
      <c r="Q1610" s="3">
        <v>1456.8</v>
      </c>
      <c r="R1610" s="3">
        <v>24.04</v>
      </c>
      <c r="S1610" s="1" t="s">
        <v>32</v>
      </c>
      <c r="T1610" s="3">
        <v>1456.8</v>
      </c>
      <c r="U1610" s="3">
        <v>110.72</v>
      </c>
      <c r="V1610" s="1" t="s">
        <v>32</v>
      </c>
      <c r="W1610" s="1" t="s">
        <v>33</v>
      </c>
      <c r="X1610" s="1" t="s">
        <v>2426</v>
      </c>
      <c r="Y1610" s="1" t="s">
        <v>91</v>
      </c>
      <c r="Z1610" s="1" t="s">
        <v>2427</v>
      </c>
      <c r="AA1610" s="1" t="s">
        <v>2428</v>
      </c>
    </row>
    <row r="1611" spans="1:27" hidden="1" x14ac:dyDescent="0.25">
      <c r="A1611" s="1" t="s">
        <v>26</v>
      </c>
      <c r="B1611" s="1" t="s">
        <v>2429</v>
      </c>
      <c r="C1611" s="2">
        <v>42333</v>
      </c>
      <c r="D1611" s="1" t="s">
        <v>1074</v>
      </c>
      <c r="E1611" s="7" t="str">
        <f>VLOOKUP(TRIM(D1611)*1,CFOP!A:B,2,FALSE)</f>
        <v>Não</v>
      </c>
      <c r="F1611" s="1" t="s">
        <v>411</v>
      </c>
      <c r="G1611" s="3">
        <v>-96.23</v>
      </c>
      <c r="H1611" s="3">
        <v>96.23</v>
      </c>
      <c r="I1611" s="3">
        <v>11.55</v>
      </c>
      <c r="J1611" s="1" t="s">
        <v>30</v>
      </c>
      <c r="K1611" s="3">
        <v>0</v>
      </c>
      <c r="L1611" s="3">
        <v>0</v>
      </c>
      <c r="M1611" s="1" t="s">
        <v>31</v>
      </c>
      <c r="N1611" s="3">
        <v>0</v>
      </c>
      <c r="O1611" s="3">
        <v>0</v>
      </c>
      <c r="P1611" s="1" t="s">
        <v>31</v>
      </c>
      <c r="Q1611" s="3">
        <v>96.23</v>
      </c>
      <c r="R1611" s="3">
        <v>1.59</v>
      </c>
      <c r="S1611" s="1" t="s">
        <v>32</v>
      </c>
      <c r="T1611" s="3">
        <v>96.23</v>
      </c>
      <c r="U1611" s="3">
        <v>7.3100000000000005</v>
      </c>
      <c r="V1611" s="1" t="s">
        <v>32</v>
      </c>
      <c r="W1611" s="1" t="s">
        <v>33</v>
      </c>
      <c r="X1611" s="1" t="s">
        <v>2430</v>
      </c>
      <c r="Y1611" s="1" t="s">
        <v>55</v>
      </c>
      <c r="Z1611" s="1" t="s">
        <v>1058</v>
      </c>
      <c r="AA1611" s="1" t="s">
        <v>1059</v>
      </c>
    </row>
    <row r="1612" spans="1:27" hidden="1" x14ac:dyDescent="0.25">
      <c r="A1612" s="1" t="s">
        <v>26</v>
      </c>
      <c r="B1612" s="1" t="s">
        <v>2431</v>
      </c>
      <c r="C1612" s="2">
        <v>42333</v>
      </c>
      <c r="D1612" s="1" t="s">
        <v>53</v>
      </c>
      <c r="E1612" s="7" t="str">
        <f>VLOOKUP(TRIM(D1612)*1,CFOP!A:B,2,FALSE)</f>
        <v>Não</v>
      </c>
      <c r="F1612" s="1" t="s">
        <v>29</v>
      </c>
      <c r="G1612" s="3">
        <v>-3387.58</v>
      </c>
      <c r="H1612" s="3">
        <v>0</v>
      </c>
      <c r="I1612" s="3">
        <v>0</v>
      </c>
      <c r="J1612" s="1" t="s">
        <v>31</v>
      </c>
      <c r="K1612" s="3">
        <v>0</v>
      </c>
      <c r="L1612" s="3">
        <v>0</v>
      </c>
      <c r="M1612" s="1" t="s">
        <v>31</v>
      </c>
      <c r="N1612" s="3">
        <v>0</v>
      </c>
      <c r="O1612" s="3">
        <v>0</v>
      </c>
      <c r="P1612" s="1" t="s">
        <v>31</v>
      </c>
      <c r="Q1612" s="3">
        <v>0</v>
      </c>
      <c r="R1612" s="3">
        <v>0</v>
      </c>
      <c r="S1612" s="1" t="s">
        <v>31</v>
      </c>
      <c r="T1612" s="3">
        <v>0</v>
      </c>
      <c r="U1612" s="3">
        <v>0</v>
      </c>
      <c r="V1612" s="1" t="s">
        <v>31</v>
      </c>
      <c r="W1612" s="1" t="s">
        <v>33</v>
      </c>
      <c r="X1612" s="1" t="s">
        <v>2432</v>
      </c>
      <c r="Y1612" s="1" t="s">
        <v>2433</v>
      </c>
      <c r="Z1612" s="1" t="s">
        <v>2434</v>
      </c>
      <c r="AA1612" s="1" t="s">
        <v>2435</v>
      </c>
    </row>
    <row r="1613" spans="1:27" hidden="1" x14ac:dyDescent="0.25">
      <c r="A1613" s="1" t="s">
        <v>26</v>
      </c>
      <c r="B1613" s="1" t="s">
        <v>2436</v>
      </c>
      <c r="C1613" s="2">
        <v>42333</v>
      </c>
      <c r="D1613" s="1" t="s">
        <v>271</v>
      </c>
      <c r="E1613" s="7" t="str">
        <f>VLOOKUP(TRIM(D1613)*1,CFOP!A:B,2,FALSE)</f>
        <v>Não</v>
      </c>
      <c r="F1613" s="1" t="s">
        <v>179</v>
      </c>
      <c r="G1613" s="3">
        <v>-3998.9900000000002</v>
      </c>
      <c r="H1613" s="3">
        <v>3999</v>
      </c>
      <c r="I1613" s="3">
        <v>479.88</v>
      </c>
      <c r="J1613" s="1" t="s">
        <v>30</v>
      </c>
      <c r="K1613" s="3">
        <v>0</v>
      </c>
      <c r="L1613" s="3">
        <v>0</v>
      </c>
      <c r="M1613" s="1" t="s">
        <v>31</v>
      </c>
      <c r="N1613" s="3">
        <v>0</v>
      </c>
      <c r="O1613" s="3">
        <v>0</v>
      </c>
      <c r="P1613" s="1" t="s">
        <v>31</v>
      </c>
      <c r="Q1613" s="3">
        <v>3999</v>
      </c>
      <c r="R1613" s="3">
        <v>65.98</v>
      </c>
      <c r="S1613" s="1" t="s">
        <v>32</v>
      </c>
      <c r="T1613" s="3">
        <v>3999</v>
      </c>
      <c r="U1613" s="3">
        <v>303.92</v>
      </c>
      <c r="V1613" s="1" t="s">
        <v>32</v>
      </c>
      <c r="W1613" s="1" t="s">
        <v>33</v>
      </c>
      <c r="X1613" s="1" t="s">
        <v>239</v>
      </c>
      <c r="Y1613" s="1" t="s">
        <v>240</v>
      </c>
      <c r="Z1613" s="1" t="s">
        <v>241</v>
      </c>
      <c r="AA1613" s="1" t="s">
        <v>242</v>
      </c>
    </row>
    <row r="1614" spans="1:27" hidden="1" x14ac:dyDescent="0.25">
      <c r="A1614" s="1" t="s">
        <v>26</v>
      </c>
      <c r="B1614" s="1" t="s">
        <v>2437</v>
      </c>
      <c r="C1614" s="2">
        <v>42333</v>
      </c>
      <c r="D1614" s="1" t="s">
        <v>489</v>
      </c>
      <c r="E1614" s="7" t="str">
        <f>VLOOKUP(TRIM(D1614)*1,CFOP!A:B,2,FALSE)</f>
        <v>Não</v>
      </c>
      <c r="F1614" s="1" t="s">
        <v>179</v>
      </c>
      <c r="G1614" s="3">
        <v>-156.86000000000001</v>
      </c>
      <c r="H1614" s="3">
        <v>153.15</v>
      </c>
      <c r="I1614" s="3">
        <v>18.38</v>
      </c>
      <c r="J1614" s="1" t="s">
        <v>30</v>
      </c>
      <c r="K1614" s="3">
        <v>0</v>
      </c>
      <c r="L1614" s="3">
        <v>0</v>
      </c>
      <c r="M1614" s="1" t="s">
        <v>31</v>
      </c>
      <c r="N1614" s="3">
        <v>0</v>
      </c>
      <c r="O1614" s="3">
        <v>0</v>
      </c>
      <c r="P1614" s="1" t="s">
        <v>31</v>
      </c>
      <c r="Q1614" s="3">
        <v>156.86000000000001</v>
      </c>
      <c r="R1614" s="3">
        <v>2.59</v>
      </c>
      <c r="S1614" s="1" t="s">
        <v>32</v>
      </c>
      <c r="T1614" s="3">
        <v>156.86000000000001</v>
      </c>
      <c r="U1614" s="3">
        <v>11.92</v>
      </c>
      <c r="V1614" s="1" t="s">
        <v>32</v>
      </c>
      <c r="W1614" s="1" t="s">
        <v>33</v>
      </c>
      <c r="X1614" s="1" t="s">
        <v>490</v>
      </c>
      <c r="Y1614" s="1" t="s">
        <v>55</v>
      </c>
      <c r="Z1614" s="1" t="s">
        <v>1058</v>
      </c>
      <c r="AA1614" s="1" t="s">
        <v>1059</v>
      </c>
    </row>
    <row r="1615" spans="1:27" hidden="1" x14ac:dyDescent="0.25">
      <c r="A1615" s="1" t="s">
        <v>26</v>
      </c>
      <c r="B1615" s="1" t="s">
        <v>2438</v>
      </c>
      <c r="C1615" s="2">
        <v>42333</v>
      </c>
      <c r="D1615" s="1" t="s">
        <v>464</v>
      </c>
      <c r="E1615" s="7" t="str">
        <f>VLOOKUP(TRIM(D1615)*1,CFOP!A:B,2,FALSE)</f>
        <v>Não</v>
      </c>
      <c r="F1615" s="1" t="s">
        <v>29</v>
      </c>
      <c r="G1615" s="3">
        <v>-144.02000000000001</v>
      </c>
      <c r="H1615" s="3">
        <v>144.02000000000001</v>
      </c>
      <c r="I1615" s="3">
        <v>17.28</v>
      </c>
      <c r="J1615" s="1" t="s">
        <v>30</v>
      </c>
      <c r="K1615" s="3">
        <v>0</v>
      </c>
      <c r="L1615" s="3">
        <v>0</v>
      </c>
      <c r="M1615" s="1" t="s">
        <v>31</v>
      </c>
      <c r="N1615" s="3">
        <v>0</v>
      </c>
      <c r="O1615" s="3">
        <v>0</v>
      </c>
      <c r="P1615" s="1" t="s">
        <v>31</v>
      </c>
      <c r="Q1615" s="3">
        <v>144.02000000000001</v>
      </c>
      <c r="R1615" s="3">
        <v>2.38</v>
      </c>
      <c r="S1615" s="1" t="s">
        <v>32</v>
      </c>
      <c r="T1615" s="3">
        <v>144.02000000000001</v>
      </c>
      <c r="U1615" s="3">
        <v>10.950000000000001</v>
      </c>
      <c r="V1615" s="1" t="s">
        <v>32</v>
      </c>
      <c r="W1615" s="1" t="s">
        <v>33</v>
      </c>
      <c r="X1615" s="1" t="s">
        <v>2439</v>
      </c>
      <c r="Y1615" s="1" t="s">
        <v>55</v>
      </c>
      <c r="Z1615" s="1" t="s">
        <v>1058</v>
      </c>
      <c r="AA1615" s="1" t="s">
        <v>1059</v>
      </c>
    </row>
    <row r="1616" spans="1:27" hidden="1" x14ac:dyDescent="0.25">
      <c r="A1616" s="1" t="s">
        <v>26</v>
      </c>
      <c r="B1616" s="1" t="s">
        <v>2440</v>
      </c>
      <c r="C1616" s="2">
        <v>42334</v>
      </c>
      <c r="D1616" s="1" t="s">
        <v>506</v>
      </c>
      <c r="E1616" s="7" t="str">
        <f>VLOOKUP(TRIM(D1616)*1,CFOP!A:B,2,FALSE)</f>
        <v>Não</v>
      </c>
      <c r="F1616" s="1" t="s">
        <v>29</v>
      </c>
      <c r="G1616" s="3">
        <v>-350</v>
      </c>
      <c r="H1616" s="3">
        <v>0</v>
      </c>
      <c r="I1616" s="3">
        <v>0</v>
      </c>
      <c r="J1616" s="1" t="s">
        <v>31</v>
      </c>
      <c r="K1616" s="3">
        <v>0</v>
      </c>
      <c r="L1616" s="3">
        <v>0</v>
      </c>
      <c r="M1616" s="1" t="s">
        <v>31</v>
      </c>
      <c r="N1616" s="3">
        <v>0</v>
      </c>
      <c r="O1616" s="3">
        <v>0</v>
      </c>
      <c r="P1616" s="1" t="s">
        <v>31</v>
      </c>
      <c r="Q1616" s="3">
        <v>0</v>
      </c>
      <c r="R1616" s="3">
        <v>0</v>
      </c>
      <c r="S1616" s="1" t="s">
        <v>31</v>
      </c>
      <c r="T1616" s="3">
        <v>0</v>
      </c>
      <c r="U1616" s="3">
        <v>0</v>
      </c>
      <c r="V1616" s="1" t="s">
        <v>31</v>
      </c>
      <c r="W1616" s="1" t="s">
        <v>33</v>
      </c>
      <c r="X1616" s="1" t="s">
        <v>507</v>
      </c>
      <c r="Y1616" s="1" t="s">
        <v>35</v>
      </c>
      <c r="Z1616" s="1" t="s">
        <v>2441</v>
      </c>
      <c r="AA1616" s="1" t="s">
        <v>2442</v>
      </c>
    </row>
    <row r="1617" spans="1:27" hidden="1" x14ac:dyDescent="0.25">
      <c r="A1617" s="1" t="s">
        <v>26</v>
      </c>
      <c r="B1617" s="1" t="s">
        <v>2440</v>
      </c>
      <c r="C1617" s="2">
        <v>42334</v>
      </c>
      <c r="D1617" s="1" t="s">
        <v>506</v>
      </c>
      <c r="E1617" s="7" t="str">
        <f>VLOOKUP(TRIM(D1617)*1,CFOP!A:B,2,FALSE)</f>
        <v>Não</v>
      </c>
      <c r="F1617" s="1" t="s">
        <v>29</v>
      </c>
      <c r="G1617" s="3">
        <v>-350</v>
      </c>
      <c r="H1617" s="3">
        <v>0</v>
      </c>
      <c r="I1617" s="3">
        <v>0</v>
      </c>
      <c r="J1617" s="1" t="s">
        <v>31</v>
      </c>
      <c r="K1617" s="3">
        <v>0</v>
      </c>
      <c r="L1617" s="3">
        <v>0</v>
      </c>
      <c r="M1617" s="1" t="s">
        <v>31</v>
      </c>
      <c r="N1617" s="3">
        <v>0</v>
      </c>
      <c r="O1617" s="3">
        <v>0</v>
      </c>
      <c r="P1617" s="1" t="s">
        <v>31</v>
      </c>
      <c r="Q1617" s="3">
        <v>0</v>
      </c>
      <c r="R1617" s="3">
        <v>0</v>
      </c>
      <c r="S1617" s="1" t="s">
        <v>31</v>
      </c>
      <c r="T1617" s="3">
        <v>0</v>
      </c>
      <c r="U1617" s="3">
        <v>0</v>
      </c>
      <c r="V1617" s="1" t="s">
        <v>31</v>
      </c>
      <c r="W1617" s="1" t="s">
        <v>33</v>
      </c>
      <c r="X1617" s="1" t="s">
        <v>507</v>
      </c>
      <c r="Y1617" s="1" t="s">
        <v>35</v>
      </c>
      <c r="Z1617" s="1" t="s">
        <v>2443</v>
      </c>
      <c r="AA1617" s="1" t="s">
        <v>2444</v>
      </c>
    </row>
    <row r="1618" spans="1:27" hidden="1" x14ac:dyDescent="0.25">
      <c r="A1618" s="1" t="s">
        <v>26</v>
      </c>
      <c r="B1618" s="1" t="s">
        <v>2440</v>
      </c>
      <c r="C1618" s="2">
        <v>42334</v>
      </c>
      <c r="D1618" s="1" t="s">
        <v>506</v>
      </c>
      <c r="E1618" s="7" t="str">
        <f>VLOOKUP(TRIM(D1618)*1,CFOP!A:B,2,FALSE)</f>
        <v>Não</v>
      </c>
      <c r="F1618" s="1" t="s">
        <v>29</v>
      </c>
      <c r="G1618" s="3">
        <v>-350</v>
      </c>
      <c r="H1618" s="3">
        <v>0</v>
      </c>
      <c r="I1618" s="3">
        <v>0</v>
      </c>
      <c r="J1618" s="1" t="s">
        <v>31</v>
      </c>
      <c r="K1618" s="3">
        <v>0</v>
      </c>
      <c r="L1618" s="3">
        <v>0</v>
      </c>
      <c r="M1618" s="1" t="s">
        <v>31</v>
      </c>
      <c r="N1618" s="3">
        <v>0</v>
      </c>
      <c r="O1618" s="3">
        <v>0</v>
      </c>
      <c r="P1618" s="1" t="s">
        <v>31</v>
      </c>
      <c r="Q1618" s="3">
        <v>0</v>
      </c>
      <c r="R1618" s="3">
        <v>0</v>
      </c>
      <c r="S1618" s="1" t="s">
        <v>31</v>
      </c>
      <c r="T1618" s="3">
        <v>0</v>
      </c>
      <c r="U1618" s="3">
        <v>0</v>
      </c>
      <c r="V1618" s="1" t="s">
        <v>31</v>
      </c>
      <c r="W1618" s="1" t="s">
        <v>33</v>
      </c>
      <c r="X1618" s="1" t="s">
        <v>507</v>
      </c>
      <c r="Y1618" s="1" t="s">
        <v>35</v>
      </c>
      <c r="Z1618" s="1" t="s">
        <v>2445</v>
      </c>
      <c r="AA1618" s="1" t="s">
        <v>2446</v>
      </c>
    </row>
    <row r="1619" spans="1:27" hidden="1" x14ac:dyDescent="0.25">
      <c r="A1619" s="1" t="s">
        <v>26</v>
      </c>
      <c r="B1619" s="1" t="s">
        <v>2447</v>
      </c>
      <c r="C1619" s="2">
        <v>42334</v>
      </c>
      <c r="D1619" s="1" t="s">
        <v>39</v>
      </c>
      <c r="E1619" s="7" t="str">
        <f>VLOOKUP(TRIM(D1619)*1,CFOP!A:B,2,FALSE)</f>
        <v>Não</v>
      </c>
      <c r="F1619" s="1" t="s">
        <v>29</v>
      </c>
      <c r="G1619" s="3">
        <v>-152.5</v>
      </c>
      <c r="H1619" s="3">
        <v>152.5</v>
      </c>
      <c r="I1619" s="3">
        <v>5.26</v>
      </c>
      <c r="J1619" s="1" t="s">
        <v>30</v>
      </c>
      <c r="K1619" s="3">
        <v>0</v>
      </c>
      <c r="L1619" s="3">
        <v>0</v>
      </c>
      <c r="M1619" s="1" t="s">
        <v>31</v>
      </c>
      <c r="N1619" s="3">
        <v>0</v>
      </c>
      <c r="O1619" s="3">
        <v>0</v>
      </c>
      <c r="P1619" s="1" t="s">
        <v>31</v>
      </c>
      <c r="Q1619" s="3">
        <v>152.5</v>
      </c>
      <c r="R1619" s="3">
        <v>2.52</v>
      </c>
      <c r="S1619" s="1" t="s">
        <v>32</v>
      </c>
      <c r="T1619" s="3">
        <v>152.5</v>
      </c>
      <c r="U1619" s="3">
        <v>11.59</v>
      </c>
      <c r="V1619" s="1" t="s">
        <v>32</v>
      </c>
      <c r="W1619" s="1" t="s">
        <v>33</v>
      </c>
      <c r="X1619" s="1" t="s">
        <v>518</v>
      </c>
      <c r="Y1619" s="1" t="s">
        <v>44</v>
      </c>
      <c r="Z1619" s="1" t="s">
        <v>657</v>
      </c>
      <c r="AA1619" s="1" t="s">
        <v>658</v>
      </c>
    </row>
    <row r="1620" spans="1:27" hidden="1" x14ac:dyDescent="0.25">
      <c r="A1620" s="1" t="s">
        <v>26</v>
      </c>
      <c r="B1620" s="1" t="s">
        <v>2447</v>
      </c>
      <c r="C1620" s="2">
        <v>42334</v>
      </c>
      <c r="D1620" s="1" t="s">
        <v>39</v>
      </c>
      <c r="E1620" s="7" t="str">
        <f>VLOOKUP(TRIM(D1620)*1,CFOP!A:B,2,FALSE)</f>
        <v>Não</v>
      </c>
      <c r="F1620" s="1" t="s">
        <v>29</v>
      </c>
      <c r="G1620" s="3">
        <v>-3.11</v>
      </c>
      <c r="H1620" s="3">
        <v>3.1</v>
      </c>
      <c r="I1620" s="3">
        <v>0.11</v>
      </c>
      <c r="J1620" s="1" t="s">
        <v>30</v>
      </c>
      <c r="K1620" s="3">
        <v>0</v>
      </c>
      <c r="L1620" s="3">
        <v>0</v>
      </c>
      <c r="M1620" s="1" t="s">
        <v>31</v>
      </c>
      <c r="N1620" s="3">
        <v>0</v>
      </c>
      <c r="O1620" s="3">
        <v>0</v>
      </c>
      <c r="P1620" s="1" t="s">
        <v>31</v>
      </c>
      <c r="Q1620" s="3">
        <v>3.1</v>
      </c>
      <c r="R1620" s="3">
        <v>0.05</v>
      </c>
      <c r="S1620" s="1" t="s">
        <v>32</v>
      </c>
      <c r="T1620" s="3">
        <v>3.1</v>
      </c>
      <c r="U1620" s="3">
        <v>0.24</v>
      </c>
      <c r="V1620" s="1" t="s">
        <v>32</v>
      </c>
      <c r="W1620" s="1" t="s">
        <v>33</v>
      </c>
      <c r="X1620" s="1" t="s">
        <v>518</v>
      </c>
      <c r="Y1620" s="1" t="s">
        <v>44</v>
      </c>
      <c r="Z1620" s="1" t="s">
        <v>2448</v>
      </c>
      <c r="AA1620" s="1" t="s">
        <v>2449</v>
      </c>
    </row>
    <row r="1621" spans="1:27" hidden="1" x14ac:dyDescent="0.25">
      <c r="A1621" s="1" t="s">
        <v>26</v>
      </c>
      <c r="B1621" s="1" t="s">
        <v>2447</v>
      </c>
      <c r="C1621" s="2">
        <v>42334</v>
      </c>
      <c r="D1621" s="1" t="s">
        <v>39</v>
      </c>
      <c r="E1621" s="7" t="str">
        <f>VLOOKUP(TRIM(D1621)*1,CFOP!A:B,2,FALSE)</f>
        <v>Não</v>
      </c>
      <c r="F1621" s="1" t="s">
        <v>29</v>
      </c>
      <c r="G1621" s="3">
        <v>-9.3000000000000007</v>
      </c>
      <c r="H1621" s="3">
        <v>9.3000000000000007</v>
      </c>
      <c r="I1621" s="3">
        <v>0.32</v>
      </c>
      <c r="J1621" s="1" t="s">
        <v>30</v>
      </c>
      <c r="K1621" s="3">
        <v>0</v>
      </c>
      <c r="L1621" s="3">
        <v>0</v>
      </c>
      <c r="M1621" s="1" t="s">
        <v>31</v>
      </c>
      <c r="N1621" s="3">
        <v>0</v>
      </c>
      <c r="O1621" s="3">
        <v>0</v>
      </c>
      <c r="P1621" s="1" t="s">
        <v>31</v>
      </c>
      <c r="Q1621" s="3">
        <v>9.3000000000000007</v>
      </c>
      <c r="R1621" s="3">
        <v>0.15</v>
      </c>
      <c r="S1621" s="1" t="s">
        <v>32</v>
      </c>
      <c r="T1621" s="3">
        <v>9.3000000000000007</v>
      </c>
      <c r="U1621" s="3">
        <v>0.71</v>
      </c>
      <c r="V1621" s="1" t="s">
        <v>32</v>
      </c>
      <c r="W1621" s="1" t="s">
        <v>33</v>
      </c>
      <c r="X1621" s="1" t="s">
        <v>518</v>
      </c>
      <c r="Y1621" s="1" t="s">
        <v>44</v>
      </c>
      <c r="Z1621" s="1" t="s">
        <v>2450</v>
      </c>
      <c r="AA1621" s="1" t="s">
        <v>2451</v>
      </c>
    </row>
    <row r="1622" spans="1:27" hidden="1" x14ac:dyDescent="0.25">
      <c r="A1622" s="1" t="s">
        <v>26</v>
      </c>
      <c r="B1622" s="1" t="s">
        <v>2452</v>
      </c>
      <c r="C1622" s="2">
        <v>42334</v>
      </c>
      <c r="D1622" s="1" t="s">
        <v>59</v>
      </c>
      <c r="E1622" s="7" t="str">
        <f>VLOOKUP(TRIM(D1622)*1,CFOP!A:B,2,FALSE)</f>
        <v>Não</v>
      </c>
      <c r="F1622" s="1" t="s">
        <v>60</v>
      </c>
      <c r="G1622" s="3">
        <v>-1360.4299999999998</v>
      </c>
      <c r="H1622" s="3">
        <v>1870.58</v>
      </c>
      <c r="I1622" s="3">
        <v>336.7</v>
      </c>
      <c r="J1622" s="1" t="s">
        <v>61</v>
      </c>
      <c r="K1622" s="3">
        <v>0</v>
      </c>
      <c r="L1622" s="3">
        <v>0</v>
      </c>
      <c r="M1622" s="1" t="s">
        <v>31</v>
      </c>
      <c r="N1622" s="3">
        <v>1203.94</v>
      </c>
      <c r="O1622" s="3">
        <v>180.59</v>
      </c>
      <c r="P1622" s="1" t="s">
        <v>62</v>
      </c>
      <c r="Q1622" s="3">
        <v>1020.28</v>
      </c>
      <c r="R1622" s="3">
        <v>21.43</v>
      </c>
      <c r="S1622" s="1" t="s">
        <v>32</v>
      </c>
      <c r="T1622" s="3">
        <v>1020.28</v>
      </c>
      <c r="U1622" s="3">
        <v>98.460000000000008</v>
      </c>
      <c r="V1622" s="1" t="s">
        <v>32</v>
      </c>
      <c r="W1622" s="1" t="s">
        <v>33</v>
      </c>
      <c r="X1622" s="1" t="s">
        <v>63</v>
      </c>
      <c r="Y1622" s="1" t="s">
        <v>44</v>
      </c>
      <c r="Z1622" s="1" t="s">
        <v>2453</v>
      </c>
      <c r="AA1622" s="1" t="s">
        <v>2454</v>
      </c>
    </row>
    <row r="1623" spans="1:27" hidden="1" x14ac:dyDescent="0.25">
      <c r="A1623" s="1" t="s">
        <v>26</v>
      </c>
      <c r="B1623" s="1" t="s">
        <v>2452</v>
      </c>
      <c r="C1623" s="2">
        <v>42334</v>
      </c>
      <c r="D1623" s="1" t="s">
        <v>59</v>
      </c>
      <c r="E1623" s="7" t="str">
        <f>VLOOKUP(TRIM(D1623)*1,CFOP!A:B,2,FALSE)</f>
        <v>Não</v>
      </c>
      <c r="F1623" s="1" t="s">
        <v>60</v>
      </c>
      <c r="G1623" s="3">
        <v>-477.98</v>
      </c>
      <c r="H1623" s="3">
        <v>800.27</v>
      </c>
      <c r="I1623" s="3">
        <v>144.05000000000001</v>
      </c>
      <c r="J1623" s="1" t="s">
        <v>61</v>
      </c>
      <c r="K1623" s="3">
        <v>0</v>
      </c>
      <c r="L1623" s="3">
        <v>0</v>
      </c>
      <c r="M1623" s="1" t="s">
        <v>31</v>
      </c>
      <c r="N1623" s="3">
        <v>515.06000000000006</v>
      </c>
      <c r="O1623" s="3">
        <v>77.260000000000005</v>
      </c>
      <c r="P1623" s="1" t="s">
        <v>62</v>
      </c>
      <c r="Q1623" s="3">
        <v>436.49</v>
      </c>
      <c r="R1623" s="3">
        <v>9.17</v>
      </c>
      <c r="S1623" s="1" t="s">
        <v>32</v>
      </c>
      <c r="T1623" s="3">
        <v>436.49</v>
      </c>
      <c r="U1623" s="3">
        <v>42.12</v>
      </c>
      <c r="V1623" s="1" t="s">
        <v>32</v>
      </c>
      <c r="W1623" s="1" t="s">
        <v>33</v>
      </c>
      <c r="X1623" s="1" t="s">
        <v>63</v>
      </c>
      <c r="Y1623" s="1" t="s">
        <v>44</v>
      </c>
      <c r="Z1623" s="1" t="s">
        <v>1170</v>
      </c>
      <c r="AA1623" s="1" t="s">
        <v>1171</v>
      </c>
    </row>
    <row r="1624" spans="1:27" hidden="1" x14ac:dyDescent="0.25">
      <c r="A1624" s="1" t="s">
        <v>26</v>
      </c>
      <c r="B1624" s="1" t="s">
        <v>2452</v>
      </c>
      <c r="C1624" s="2">
        <v>42334</v>
      </c>
      <c r="D1624" s="1" t="s">
        <v>59</v>
      </c>
      <c r="E1624" s="7" t="str">
        <f>VLOOKUP(TRIM(D1624)*1,CFOP!A:B,2,FALSE)</f>
        <v>Não</v>
      </c>
      <c r="F1624" s="1" t="s">
        <v>60</v>
      </c>
      <c r="G1624" s="3">
        <v>-318.56000000000006</v>
      </c>
      <c r="H1624" s="3">
        <v>533.18000000000006</v>
      </c>
      <c r="I1624" s="3">
        <v>95.97</v>
      </c>
      <c r="J1624" s="1" t="s">
        <v>61</v>
      </c>
      <c r="K1624" s="3">
        <v>0</v>
      </c>
      <c r="L1624" s="3">
        <v>0</v>
      </c>
      <c r="M1624" s="1" t="s">
        <v>31</v>
      </c>
      <c r="N1624" s="3">
        <v>343.17</v>
      </c>
      <c r="O1624" s="3">
        <v>51.47</v>
      </c>
      <c r="P1624" s="1" t="s">
        <v>62</v>
      </c>
      <c r="Q1624" s="3">
        <v>290.82</v>
      </c>
      <c r="R1624" s="3">
        <v>6.11</v>
      </c>
      <c r="S1624" s="1" t="s">
        <v>32</v>
      </c>
      <c r="T1624" s="3">
        <v>290.82</v>
      </c>
      <c r="U1624" s="3">
        <v>28.060000000000002</v>
      </c>
      <c r="V1624" s="1" t="s">
        <v>32</v>
      </c>
      <c r="W1624" s="1" t="s">
        <v>33</v>
      </c>
      <c r="X1624" s="1" t="s">
        <v>63</v>
      </c>
      <c r="Y1624" s="1" t="s">
        <v>44</v>
      </c>
      <c r="Z1624" s="1" t="s">
        <v>1170</v>
      </c>
      <c r="AA1624" s="1" t="s">
        <v>1171</v>
      </c>
    </row>
    <row r="1625" spans="1:27" hidden="1" x14ac:dyDescent="0.25">
      <c r="A1625" s="1" t="s">
        <v>26</v>
      </c>
      <c r="B1625" s="1" t="s">
        <v>2452</v>
      </c>
      <c r="C1625" s="2">
        <v>42334</v>
      </c>
      <c r="D1625" s="1" t="s">
        <v>59</v>
      </c>
      <c r="E1625" s="7" t="str">
        <f>VLOOKUP(TRIM(D1625)*1,CFOP!A:B,2,FALSE)</f>
        <v>Não</v>
      </c>
      <c r="F1625" s="1" t="s">
        <v>60</v>
      </c>
      <c r="G1625" s="3">
        <v>-260.84000000000003</v>
      </c>
      <c r="H1625" s="3">
        <v>321.24</v>
      </c>
      <c r="I1625" s="3">
        <v>57.82</v>
      </c>
      <c r="J1625" s="1" t="s">
        <v>61</v>
      </c>
      <c r="K1625" s="3">
        <v>0</v>
      </c>
      <c r="L1625" s="3">
        <v>0</v>
      </c>
      <c r="M1625" s="1" t="s">
        <v>31</v>
      </c>
      <c r="N1625" s="3">
        <v>206.76</v>
      </c>
      <c r="O1625" s="3">
        <v>31.01</v>
      </c>
      <c r="P1625" s="1" t="s">
        <v>62</v>
      </c>
      <c r="Q1625" s="3">
        <v>175.21</v>
      </c>
      <c r="R1625" s="3">
        <v>3.68</v>
      </c>
      <c r="S1625" s="1" t="s">
        <v>32</v>
      </c>
      <c r="T1625" s="3">
        <v>175.21</v>
      </c>
      <c r="U1625" s="3">
        <v>16.91</v>
      </c>
      <c r="V1625" s="1" t="s">
        <v>32</v>
      </c>
      <c r="W1625" s="1" t="s">
        <v>33</v>
      </c>
      <c r="X1625" s="1" t="s">
        <v>63</v>
      </c>
      <c r="Y1625" s="1" t="s">
        <v>44</v>
      </c>
      <c r="Z1625" s="1" t="s">
        <v>2455</v>
      </c>
      <c r="AA1625" s="1" t="s">
        <v>2456</v>
      </c>
    </row>
    <row r="1626" spans="1:27" hidden="1" x14ac:dyDescent="0.25">
      <c r="A1626" s="1" t="s">
        <v>26</v>
      </c>
      <c r="B1626" s="1" t="s">
        <v>2452</v>
      </c>
      <c r="C1626" s="2">
        <v>42334</v>
      </c>
      <c r="D1626" s="1" t="s">
        <v>59</v>
      </c>
      <c r="E1626" s="7" t="str">
        <f>VLOOKUP(TRIM(D1626)*1,CFOP!A:B,2,FALSE)</f>
        <v>Não</v>
      </c>
      <c r="F1626" s="1" t="s">
        <v>60</v>
      </c>
      <c r="G1626" s="3">
        <v>-54.45</v>
      </c>
      <c r="H1626" s="3">
        <v>80.55</v>
      </c>
      <c r="I1626" s="3">
        <v>14.5</v>
      </c>
      <c r="J1626" s="1" t="s">
        <v>61</v>
      </c>
      <c r="K1626" s="3">
        <v>0</v>
      </c>
      <c r="L1626" s="3">
        <v>0</v>
      </c>
      <c r="M1626" s="1" t="s">
        <v>31</v>
      </c>
      <c r="N1626" s="3">
        <v>51.84</v>
      </c>
      <c r="O1626" s="3">
        <v>7.78</v>
      </c>
      <c r="P1626" s="1" t="s">
        <v>62</v>
      </c>
      <c r="Q1626" s="3">
        <v>43.92</v>
      </c>
      <c r="R1626" s="3">
        <v>0.92</v>
      </c>
      <c r="S1626" s="1" t="s">
        <v>32</v>
      </c>
      <c r="T1626" s="3">
        <v>43.92</v>
      </c>
      <c r="U1626" s="3">
        <v>4.24</v>
      </c>
      <c r="V1626" s="1" t="s">
        <v>32</v>
      </c>
      <c r="W1626" s="1" t="s">
        <v>33</v>
      </c>
      <c r="X1626" s="1" t="s">
        <v>63</v>
      </c>
      <c r="Y1626" s="1" t="s">
        <v>44</v>
      </c>
      <c r="Z1626" s="1" t="s">
        <v>2209</v>
      </c>
      <c r="AA1626" s="1" t="s">
        <v>2210</v>
      </c>
    </row>
    <row r="1627" spans="1:27" hidden="1" x14ac:dyDescent="0.25">
      <c r="A1627" s="1" t="s">
        <v>26</v>
      </c>
      <c r="B1627" s="1" t="s">
        <v>2452</v>
      </c>
      <c r="C1627" s="2">
        <v>42334</v>
      </c>
      <c r="D1627" s="1" t="s">
        <v>59</v>
      </c>
      <c r="E1627" s="7" t="str">
        <f>VLOOKUP(TRIM(D1627)*1,CFOP!A:B,2,FALSE)</f>
        <v>Não</v>
      </c>
      <c r="F1627" s="1" t="s">
        <v>60</v>
      </c>
      <c r="G1627" s="3">
        <v>-262.61</v>
      </c>
      <c r="H1627" s="3">
        <v>359.14</v>
      </c>
      <c r="I1627" s="3">
        <v>64.650000000000006</v>
      </c>
      <c r="J1627" s="1" t="s">
        <v>61</v>
      </c>
      <c r="K1627" s="3">
        <v>0</v>
      </c>
      <c r="L1627" s="3">
        <v>0</v>
      </c>
      <c r="M1627" s="1" t="s">
        <v>31</v>
      </c>
      <c r="N1627" s="3">
        <v>231.15</v>
      </c>
      <c r="O1627" s="3">
        <v>34.67</v>
      </c>
      <c r="P1627" s="1" t="s">
        <v>62</v>
      </c>
      <c r="Q1627" s="3">
        <v>195.89000000000001</v>
      </c>
      <c r="R1627" s="3">
        <v>4.1100000000000003</v>
      </c>
      <c r="S1627" s="1" t="s">
        <v>32</v>
      </c>
      <c r="T1627" s="3">
        <v>195.89000000000001</v>
      </c>
      <c r="U1627" s="3">
        <v>18.900000000000002</v>
      </c>
      <c r="V1627" s="1" t="s">
        <v>32</v>
      </c>
      <c r="W1627" s="1" t="s">
        <v>33</v>
      </c>
      <c r="X1627" s="1" t="s">
        <v>63</v>
      </c>
      <c r="Y1627" s="1" t="s">
        <v>44</v>
      </c>
      <c r="Z1627" s="1" t="s">
        <v>2457</v>
      </c>
      <c r="AA1627" s="1" t="s">
        <v>2458</v>
      </c>
    </row>
    <row r="1628" spans="1:27" hidden="1" x14ac:dyDescent="0.25">
      <c r="A1628" s="1" t="s">
        <v>26</v>
      </c>
      <c r="B1628" s="1" t="s">
        <v>2452</v>
      </c>
      <c r="C1628" s="2">
        <v>42334</v>
      </c>
      <c r="D1628" s="1" t="s">
        <v>59</v>
      </c>
      <c r="E1628" s="7" t="str">
        <f>VLOOKUP(TRIM(D1628)*1,CFOP!A:B,2,FALSE)</f>
        <v>Não</v>
      </c>
      <c r="F1628" s="1" t="s">
        <v>60</v>
      </c>
      <c r="G1628" s="3">
        <v>-198.12</v>
      </c>
      <c r="H1628" s="3">
        <v>285.88</v>
      </c>
      <c r="I1628" s="3">
        <v>51.46</v>
      </c>
      <c r="J1628" s="1" t="s">
        <v>61</v>
      </c>
      <c r="K1628" s="3">
        <v>0</v>
      </c>
      <c r="L1628" s="3">
        <v>0</v>
      </c>
      <c r="M1628" s="1" t="s">
        <v>31</v>
      </c>
      <c r="N1628" s="3">
        <v>184</v>
      </c>
      <c r="O1628" s="3">
        <v>27.6</v>
      </c>
      <c r="P1628" s="1" t="s">
        <v>62</v>
      </c>
      <c r="Q1628" s="3">
        <v>155.94</v>
      </c>
      <c r="R1628" s="3">
        <v>3.27</v>
      </c>
      <c r="S1628" s="1" t="s">
        <v>32</v>
      </c>
      <c r="T1628" s="3">
        <v>155.94</v>
      </c>
      <c r="U1628" s="3">
        <v>15.05</v>
      </c>
      <c r="V1628" s="1" t="s">
        <v>32</v>
      </c>
      <c r="W1628" s="1" t="s">
        <v>33</v>
      </c>
      <c r="X1628" s="1" t="s">
        <v>63</v>
      </c>
      <c r="Y1628" s="1" t="s">
        <v>44</v>
      </c>
      <c r="Z1628" s="1" t="s">
        <v>2459</v>
      </c>
      <c r="AA1628" s="1" t="s">
        <v>2460</v>
      </c>
    </row>
    <row r="1629" spans="1:27" hidden="1" x14ac:dyDescent="0.25">
      <c r="A1629" s="1" t="s">
        <v>26</v>
      </c>
      <c r="B1629" s="1" t="s">
        <v>2452</v>
      </c>
      <c r="C1629" s="2">
        <v>42334</v>
      </c>
      <c r="D1629" s="1" t="s">
        <v>59</v>
      </c>
      <c r="E1629" s="7" t="str">
        <f>VLOOKUP(TRIM(D1629)*1,CFOP!A:B,2,FALSE)</f>
        <v>Não</v>
      </c>
      <c r="F1629" s="1" t="s">
        <v>60</v>
      </c>
      <c r="G1629" s="3">
        <v>-282.89000000000004</v>
      </c>
      <c r="H1629" s="3">
        <v>339.47</v>
      </c>
      <c r="I1629" s="3">
        <v>61.11</v>
      </c>
      <c r="J1629" s="1" t="s">
        <v>61</v>
      </c>
      <c r="K1629" s="3">
        <v>0</v>
      </c>
      <c r="L1629" s="3">
        <v>0</v>
      </c>
      <c r="M1629" s="1" t="s">
        <v>31</v>
      </c>
      <c r="N1629" s="3">
        <v>234.63</v>
      </c>
      <c r="O1629" s="3">
        <v>11.73</v>
      </c>
      <c r="P1629" s="1" t="s">
        <v>62</v>
      </c>
      <c r="Q1629" s="3">
        <v>234.64000000000001</v>
      </c>
      <c r="R1629" s="3">
        <v>4.93</v>
      </c>
      <c r="S1629" s="1" t="s">
        <v>32</v>
      </c>
      <c r="T1629" s="3">
        <v>234.64000000000001</v>
      </c>
      <c r="U1629" s="3">
        <v>22.64</v>
      </c>
      <c r="V1629" s="1" t="s">
        <v>32</v>
      </c>
      <c r="W1629" s="1" t="s">
        <v>33</v>
      </c>
      <c r="X1629" s="1" t="s">
        <v>63</v>
      </c>
      <c r="Y1629" s="1" t="s">
        <v>1240</v>
      </c>
      <c r="Z1629" s="1" t="s">
        <v>2207</v>
      </c>
      <c r="AA1629" s="1" t="s">
        <v>2208</v>
      </c>
    </row>
    <row r="1630" spans="1:27" hidden="1" x14ac:dyDescent="0.25">
      <c r="A1630" s="1" t="s">
        <v>26</v>
      </c>
      <c r="B1630" s="1" t="s">
        <v>2452</v>
      </c>
      <c r="C1630" s="2">
        <v>42334</v>
      </c>
      <c r="D1630" s="1" t="s">
        <v>59</v>
      </c>
      <c r="E1630" s="7" t="str">
        <f>VLOOKUP(TRIM(D1630)*1,CFOP!A:B,2,FALSE)</f>
        <v>Não</v>
      </c>
      <c r="F1630" s="1" t="s">
        <v>60</v>
      </c>
      <c r="G1630" s="3">
        <v>-563.82000000000005</v>
      </c>
      <c r="H1630" s="3">
        <v>699.92</v>
      </c>
      <c r="I1630" s="3">
        <v>125.99000000000001</v>
      </c>
      <c r="J1630" s="1" t="s">
        <v>61</v>
      </c>
      <c r="K1630" s="3">
        <v>0</v>
      </c>
      <c r="L1630" s="3">
        <v>0</v>
      </c>
      <c r="M1630" s="1" t="s">
        <v>31</v>
      </c>
      <c r="N1630" s="3">
        <v>450.47</v>
      </c>
      <c r="O1630" s="3">
        <v>67.570000000000007</v>
      </c>
      <c r="P1630" s="1" t="s">
        <v>62</v>
      </c>
      <c r="Q1630" s="3">
        <v>381.75</v>
      </c>
      <c r="R1630" s="3">
        <v>8.02</v>
      </c>
      <c r="S1630" s="1" t="s">
        <v>32</v>
      </c>
      <c r="T1630" s="3">
        <v>381.75</v>
      </c>
      <c r="U1630" s="3">
        <v>36.840000000000003</v>
      </c>
      <c r="V1630" s="1" t="s">
        <v>32</v>
      </c>
      <c r="W1630" s="1" t="s">
        <v>33</v>
      </c>
      <c r="X1630" s="1" t="s">
        <v>63</v>
      </c>
      <c r="Y1630" s="1" t="s">
        <v>44</v>
      </c>
      <c r="Z1630" s="1" t="s">
        <v>68</v>
      </c>
      <c r="AA1630" s="1" t="s">
        <v>69</v>
      </c>
    </row>
    <row r="1631" spans="1:27" hidden="1" x14ac:dyDescent="0.25">
      <c r="A1631" s="1" t="s">
        <v>26</v>
      </c>
      <c r="B1631" s="1" t="s">
        <v>2461</v>
      </c>
      <c r="C1631" s="2">
        <v>42334</v>
      </c>
      <c r="D1631" s="1" t="s">
        <v>660</v>
      </c>
      <c r="E1631" s="7" t="str">
        <f>VLOOKUP(TRIM(D1631)*1,CFOP!A:B,2,FALSE)</f>
        <v>Não</v>
      </c>
      <c r="F1631" s="1" t="s">
        <v>60</v>
      </c>
      <c r="G1631" s="3">
        <v>-221</v>
      </c>
      <c r="H1631" s="3">
        <v>321.33</v>
      </c>
      <c r="I1631" s="3">
        <v>57.84</v>
      </c>
      <c r="J1631" s="1" t="s">
        <v>61</v>
      </c>
      <c r="K1631" s="3">
        <v>0</v>
      </c>
      <c r="L1631" s="3">
        <v>0</v>
      </c>
      <c r="M1631" s="1" t="s">
        <v>31</v>
      </c>
      <c r="N1631" s="3">
        <v>218.84</v>
      </c>
      <c r="O1631" s="3">
        <v>17.510000000000002</v>
      </c>
      <c r="P1631" s="1" t="s">
        <v>62</v>
      </c>
      <c r="Q1631" s="3">
        <v>185.46</v>
      </c>
      <c r="R1631" s="3">
        <v>3.89</v>
      </c>
      <c r="S1631" s="1" t="s">
        <v>32</v>
      </c>
      <c r="T1631" s="3">
        <v>185.46</v>
      </c>
      <c r="U1631" s="3">
        <v>17.900000000000002</v>
      </c>
      <c r="V1631" s="1" t="s">
        <v>32</v>
      </c>
      <c r="W1631" s="1" t="s">
        <v>33</v>
      </c>
      <c r="X1631" s="1" t="s">
        <v>661</v>
      </c>
      <c r="Y1631" s="1" t="s">
        <v>662</v>
      </c>
      <c r="Z1631" s="1" t="s">
        <v>663</v>
      </c>
      <c r="AA1631" s="1" t="s">
        <v>664</v>
      </c>
    </row>
    <row r="1632" spans="1:27" hidden="1" x14ac:dyDescent="0.25">
      <c r="A1632" s="1" t="s">
        <v>26</v>
      </c>
      <c r="B1632" s="1" t="s">
        <v>2462</v>
      </c>
      <c r="C1632" s="2">
        <v>42334</v>
      </c>
      <c r="D1632" s="1" t="s">
        <v>59</v>
      </c>
      <c r="E1632" s="7" t="str">
        <f>VLOOKUP(TRIM(D1632)*1,CFOP!A:B,2,FALSE)</f>
        <v>Não</v>
      </c>
      <c r="F1632" s="1" t="s">
        <v>60</v>
      </c>
      <c r="G1632" s="3">
        <v>-255.88000000000002</v>
      </c>
      <c r="H1632" s="3">
        <v>375.98</v>
      </c>
      <c r="I1632" s="3">
        <v>67.680000000000007</v>
      </c>
      <c r="J1632" s="1" t="s">
        <v>61</v>
      </c>
      <c r="K1632" s="3">
        <v>0</v>
      </c>
      <c r="L1632" s="3">
        <v>0</v>
      </c>
      <c r="M1632" s="1" t="s">
        <v>31</v>
      </c>
      <c r="N1632" s="3">
        <v>241.98000000000002</v>
      </c>
      <c r="O1632" s="3">
        <v>36.300000000000004</v>
      </c>
      <c r="P1632" s="1" t="s">
        <v>62</v>
      </c>
      <c r="Q1632" s="3">
        <v>205.07</v>
      </c>
      <c r="R1632" s="3">
        <v>4.3100000000000005</v>
      </c>
      <c r="S1632" s="1" t="s">
        <v>32</v>
      </c>
      <c r="T1632" s="3">
        <v>205.07</v>
      </c>
      <c r="U1632" s="3">
        <v>19.79</v>
      </c>
      <c r="V1632" s="1" t="s">
        <v>32</v>
      </c>
      <c r="W1632" s="1" t="s">
        <v>33</v>
      </c>
      <c r="X1632" s="1" t="s">
        <v>661</v>
      </c>
      <c r="Y1632" s="1" t="s">
        <v>44</v>
      </c>
      <c r="Z1632" s="1" t="s">
        <v>2463</v>
      </c>
      <c r="AA1632" s="1" t="s">
        <v>2464</v>
      </c>
    </row>
    <row r="1633" spans="1:27" hidden="1" x14ac:dyDescent="0.25">
      <c r="A1633" s="1" t="s">
        <v>26</v>
      </c>
      <c r="B1633" s="1" t="s">
        <v>2462</v>
      </c>
      <c r="C1633" s="2">
        <v>42334</v>
      </c>
      <c r="D1633" s="1" t="s">
        <v>59</v>
      </c>
      <c r="E1633" s="7" t="str">
        <f>VLOOKUP(TRIM(D1633)*1,CFOP!A:B,2,FALSE)</f>
        <v>Não</v>
      </c>
      <c r="F1633" s="1" t="s">
        <v>60</v>
      </c>
      <c r="G1633" s="3">
        <v>-26.33</v>
      </c>
      <c r="H1633" s="3">
        <v>57.38</v>
      </c>
      <c r="I1633" s="3">
        <v>10.33</v>
      </c>
      <c r="J1633" s="1" t="s">
        <v>61</v>
      </c>
      <c r="K1633" s="3">
        <v>0</v>
      </c>
      <c r="L1633" s="3">
        <v>0</v>
      </c>
      <c r="M1633" s="1" t="s">
        <v>31</v>
      </c>
      <c r="N1633" s="3">
        <v>36.93</v>
      </c>
      <c r="O1633" s="3">
        <v>5.54</v>
      </c>
      <c r="P1633" s="1" t="s">
        <v>62</v>
      </c>
      <c r="Q1633" s="3">
        <v>31.3</v>
      </c>
      <c r="R1633" s="3">
        <v>0.66</v>
      </c>
      <c r="S1633" s="1" t="s">
        <v>32</v>
      </c>
      <c r="T1633" s="3">
        <v>31.3</v>
      </c>
      <c r="U1633" s="3">
        <v>3.02</v>
      </c>
      <c r="V1633" s="1" t="s">
        <v>32</v>
      </c>
      <c r="W1633" s="1" t="s">
        <v>33</v>
      </c>
      <c r="X1633" s="1" t="s">
        <v>661</v>
      </c>
      <c r="Y1633" s="1" t="s">
        <v>44</v>
      </c>
      <c r="Z1633" s="1" t="s">
        <v>2309</v>
      </c>
      <c r="AA1633" s="1" t="s">
        <v>2310</v>
      </c>
    </row>
    <row r="1634" spans="1:27" hidden="1" x14ac:dyDescent="0.25">
      <c r="A1634" s="1" t="s">
        <v>26</v>
      </c>
      <c r="B1634" s="1" t="s">
        <v>2462</v>
      </c>
      <c r="C1634" s="2">
        <v>42334</v>
      </c>
      <c r="D1634" s="1" t="s">
        <v>59</v>
      </c>
      <c r="E1634" s="7" t="str">
        <f>VLOOKUP(TRIM(D1634)*1,CFOP!A:B,2,FALSE)</f>
        <v>Não</v>
      </c>
      <c r="F1634" s="1" t="s">
        <v>60</v>
      </c>
      <c r="G1634" s="3">
        <v>-1010.4499999999999</v>
      </c>
      <c r="H1634" s="3">
        <v>1305.33</v>
      </c>
      <c r="I1634" s="3">
        <v>234.96</v>
      </c>
      <c r="J1634" s="1" t="s">
        <v>61</v>
      </c>
      <c r="K1634" s="3">
        <v>0</v>
      </c>
      <c r="L1634" s="3">
        <v>0</v>
      </c>
      <c r="M1634" s="1" t="s">
        <v>31</v>
      </c>
      <c r="N1634" s="3">
        <v>879.11</v>
      </c>
      <c r="O1634" s="3">
        <v>87.91</v>
      </c>
      <c r="P1634" s="1" t="s">
        <v>62</v>
      </c>
      <c r="Q1634" s="3">
        <v>757.85</v>
      </c>
      <c r="R1634" s="3">
        <v>15.91</v>
      </c>
      <c r="S1634" s="1" t="s">
        <v>32</v>
      </c>
      <c r="T1634" s="3">
        <v>757.85</v>
      </c>
      <c r="U1634" s="3">
        <v>73.13</v>
      </c>
      <c r="V1634" s="1" t="s">
        <v>32</v>
      </c>
      <c r="W1634" s="1" t="s">
        <v>33</v>
      </c>
      <c r="X1634" s="1" t="s">
        <v>661</v>
      </c>
      <c r="Y1634" s="1" t="s">
        <v>1656</v>
      </c>
      <c r="Z1634" s="1" t="s">
        <v>2465</v>
      </c>
      <c r="AA1634" s="1" t="s">
        <v>2466</v>
      </c>
    </row>
    <row r="1635" spans="1:27" hidden="1" x14ac:dyDescent="0.25">
      <c r="A1635" s="1" t="s">
        <v>26</v>
      </c>
      <c r="B1635" s="1" t="s">
        <v>2462</v>
      </c>
      <c r="C1635" s="2">
        <v>42334</v>
      </c>
      <c r="D1635" s="1" t="s">
        <v>59</v>
      </c>
      <c r="E1635" s="7" t="str">
        <f>VLOOKUP(TRIM(D1635)*1,CFOP!A:B,2,FALSE)</f>
        <v>Não</v>
      </c>
      <c r="F1635" s="1" t="s">
        <v>60</v>
      </c>
      <c r="G1635" s="3">
        <v>-42.72</v>
      </c>
      <c r="H1635" s="3">
        <v>57.83</v>
      </c>
      <c r="I1635" s="3">
        <v>10.41</v>
      </c>
      <c r="J1635" s="1" t="s">
        <v>61</v>
      </c>
      <c r="K1635" s="3">
        <v>0</v>
      </c>
      <c r="L1635" s="3">
        <v>0</v>
      </c>
      <c r="M1635" s="1" t="s">
        <v>31</v>
      </c>
      <c r="N1635" s="3">
        <v>37.22</v>
      </c>
      <c r="O1635" s="3">
        <v>5.58</v>
      </c>
      <c r="P1635" s="1" t="s">
        <v>62</v>
      </c>
      <c r="Q1635" s="3">
        <v>31.54</v>
      </c>
      <c r="R1635" s="3">
        <v>0.66</v>
      </c>
      <c r="S1635" s="1" t="s">
        <v>32</v>
      </c>
      <c r="T1635" s="3">
        <v>31.54</v>
      </c>
      <c r="U1635" s="3">
        <v>3.04</v>
      </c>
      <c r="V1635" s="1" t="s">
        <v>32</v>
      </c>
      <c r="W1635" s="1" t="s">
        <v>33</v>
      </c>
      <c r="X1635" s="1" t="s">
        <v>661</v>
      </c>
      <c r="Y1635" s="1" t="s">
        <v>44</v>
      </c>
      <c r="Z1635" s="1" t="s">
        <v>674</v>
      </c>
      <c r="AA1635" s="1" t="s">
        <v>675</v>
      </c>
    </row>
    <row r="1636" spans="1:27" hidden="1" x14ac:dyDescent="0.25">
      <c r="A1636" s="1" t="s">
        <v>26</v>
      </c>
      <c r="B1636" s="1" t="s">
        <v>2462</v>
      </c>
      <c r="C1636" s="2">
        <v>42334</v>
      </c>
      <c r="D1636" s="1" t="s">
        <v>59</v>
      </c>
      <c r="E1636" s="7" t="str">
        <f>VLOOKUP(TRIM(D1636)*1,CFOP!A:B,2,FALSE)</f>
        <v>Não</v>
      </c>
      <c r="F1636" s="1" t="s">
        <v>60</v>
      </c>
      <c r="G1636" s="3">
        <v>-4501.1399999999994</v>
      </c>
      <c r="H1636" s="3">
        <v>5630.05</v>
      </c>
      <c r="I1636" s="3">
        <v>1013.41</v>
      </c>
      <c r="J1636" s="1" t="s">
        <v>61</v>
      </c>
      <c r="K1636" s="3">
        <v>0</v>
      </c>
      <c r="L1636" s="3">
        <v>0</v>
      </c>
      <c r="M1636" s="1" t="s">
        <v>31</v>
      </c>
      <c r="N1636" s="3">
        <v>3623.59</v>
      </c>
      <c r="O1636" s="3">
        <v>543.54</v>
      </c>
      <c r="P1636" s="1" t="s">
        <v>62</v>
      </c>
      <c r="Q1636" s="3">
        <v>3070.84</v>
      </c>
      <c r="R1636" s="3">
        <v>64.489999999999995</v>
      </c>
      <c r="S1636" s="1" t="s">
        <v>32</v>
      </c>
      <c r="T1636" s="3">
        <v>3070.84</v>
      </c>
      <c r="U1636" s="3">
        <v>296.34000000000003</v>
      </c>
      <c r="V1636" s="1" t="s">
        <v>32</v>
      </c>
      <c r="W1636" s="1" t="s">
        <v>33</v>
      </c>
      <c r="X1636" s="1" t="s">
        <v>661</v>
      </c>
      <c r="Y1636" s="1" t="s">
        <v>44</v>
      </c>
      <c r="Z1636" s="1" t="s">
        <v>666</v>
      </c>
      <c r="AA1636" s="1" t="s">
        <v>667</v>
      </c>
    </row>
    <row r="1637" spans="1:27" hidden="1" x14ac:dyDescent="0.25">
      <c r="A1637" s="1" t="s">
        <v>26</v>
      </c>
      <c r="B1637" s="1" t="s">
        <v>2462</v>
      </c>
      <c r="C1637" s="2">
        <v>42334</v>
      </c>
      <c r="D1637" s="1" t="s">
        <v>59</v>
      </c>
      <c r="E1637" s="7" t="str">
        <f>VLOOKUP(TRIM(D1637)*1,CFOP!A:B,2,FALSE)</f>
        <v>Não</v>
      </c>
      <c r="F1637" s="1" t="s">
        <v>60</v>
      </c>
      <c r="G1637" s="3">
        <v>-1587.3300000000002</v>
      </c>
      <c r="H1637" s="3">
        <v>2231.46</v>
      </c>
      <c r="I1637" s="3">
        <v>401.66</v>
      </c>
      <c r="J1637" s="1" t="s">
        <v>61</v>
      </c>
      <c r="K1637" s="3">
        <v>0</v>
      </c>
      <c r="L1637" s="3">
        <v>0</v>
      </c>
      <c r="M1637" s="1" t="s">
        <v>31</v>
      </c>
      <c r="N1637" s="3">
        <v>1436.21</v>
      </c>
      <c r="O1637" s="3">
        <v>215.43</v>
      </c>
      <c r="P1637" s="1" t="s">
        <v>62</v>
      </c>
      <c r="Q1637" s="3">
        <v>1217.1300000000001</v>
      </c>
      <c r="R1637" s="3">
        <v>25.560000000000002</v>
      </c>
      <c r="S1637" s="1" t="s">
        <v>32</v>
      </c>
      <c r="T1637" s="3">
        <v>1217.1300000000001</v>
      </c>
      <c r="U1637" s="3">
        <v>117.45</v>
      </c>
      <c r="V1637" s="1" t="s">
        <v>32</v>
      </c>
      <c r="W1637" s="1" t="s">
        <v>33</v>
      </c>
      <c r="X1637" s="1" t="s">
        <v>661</v>
      </c>
      <c r="Y1637" s="1" t="s">
        <v>44</v>
      </c>
      <c r="Z1637" s="1" t="s">
        <v>2467</v>
      </c>
      <c r="AA1637" s="1" t="s">
        <v>2468</v>
      </c>
    </row>
    <row r="1638" spans="1:27" hidden="1" x14ac:dyDescent="0.25">
      <c r="A1638" s="1" t="s">
        <v>26</v>
      </c>
      <c r="B1638" s="1" t="s">
        <v>2469</v>
      </c>
      <c r="C1638" s="2">
        <v>42334</v>
      </c>
      <c r="D1638" s="1" t="s">
        <v>59</v>
      </c>
      <c r="E1638" s="7" t="str">
        <f>VLOOKUP(TRIM(D1638)*1,CFOP!A:B,2,FALSE)</f>
        <v>Não</v>
      </c>
      <c r="F1638" s="1" t="s">
        <v>60</v>
      </c>
      <c r="G1638" s="3">
        <v>-74.55</v>
      </c>
      <c r="H1638" s="3">
        <v>149.63</v>
      </c>
      <c r="I1638" s="3">
        <v>26.93</v>
      </c>
      <c r="J1638" s="1" t="s">
        <v>61</v>
      </c>
      <c r="K1638" s="3">
        <v>0</v>
      </c>
      <c r="L1638" s="3">
        <v>0</v>
      </c>
      <c r="M1638" s="1" t="s">
        <v>31</v>
      </c>
      <c r="N1638" s="3">
        <v>109.16</v>
      </c>
      <c r="O1638" s="3">
        <v>0</v>
      </c>
      <c r="P1638" s="1" t="s">
        <v>62</v>
      </c>
      <c r="Q1638" s="3">
        <v>92.51</v>
      </c>
      <c r="R1638" s="3">
        <v>1.94</v>
      </c>
      <c r="S1638" s="1" t="s">
        <v>32</v>
      </c>
      <c r="T1638" s="3">
        <v>92.51</v>
      </c>
      <c r="U1638" s="3">
        <v>8.93</v>
      </c>
      <c r="V1638" s="1" t="s">
        <v>32</v>
      </c>
      <c r="W1638" s="1" t="s">
        <v>33</v>
      </c>
      <c r="X1638" s="1" t="s">
        <v>1023</v>
      </c>
      <c r="Y1638" s="1" t="s">
        <v>1024</v>
      </c>
      <c r="Z1638" s="1" t="s">
        <v>2470</v>
      </c>
      <c r="AA1638" s="1" t="s">
        <v>2471</v>
      </c>
    </row>
    <row r="1639" spans="1:27" hidden="1" x14ac:dyDescent="0.25">
      <c r="A1639" s="1" t="s">
        <v>26</v>
      </c>
      <c r="B1639" s="1" t="s">
        <v>2469</v>
      </c>
      <c r="C1639" s="2">
        <v>42334</v>
      </c>
      <c r="D1639" s="1" t="s">
        <v>59</v>
      </c>
      <c r="E1639" s="7" t="str">
        <f>VLOOKUP(TRIM(D1639)*1,CFOP!A:B,2,FALSE)</f>
        <v>Não</v>
      </c>
      <c r="F1639" s="1" t="s">
        <v>60</v>
      </c>
      <c r="G1639" s="3">
        <v>-1680.49</v>
      </c>
      <c r="H1639" s="3">
        <v>3724.09</v>
      </c>
      <c r="I1639" s="3">
        <v>670.34</v>
      </c>
      <c r="J1639" s="1" t="s">
        <v>61</v>
      </c>
      <c r="K1639" s="3">
        <v>0</v>
      </c>
      <c r="L1639" s="3">
        <v>0</v>
      </c>
      <c r="M1639" s="1" t="s">
        <v>31</v>
      </c>
      <c r="N1639" s="3">
        <v>2716.73</v>
      </c>
      <c r="O1639" s="3">
        <v>0</v>
      </c>
      <c r="P1639" s="1" t="s">
        <v>62</v>
      </c>
      <c r="Q1639" s="3">
        <v>2302.31</v>
      </c>
      <c r="R1639" s="3">
        <v>48.35</v>
      </c>
      <c r="S1639" s="1" t="s">
        <v>32</v>
      </c>
      <c r="T1639" s="3">
        <v>2302.31</v>
      </c>
      <c r="U1639" s="3">
        <v>222.17000000000002</v>
      </c>
      <c r="V1639" s="1" t="s">
        <v>32</v>
      </c>
      <c r="W1639" s="1" t="s">
        <v>33</v>
      </c>
      <c r="X1639" s="1" t="s">
        <v>1023</v>
      </c>
      <c r="Y1639" s="1" t="s">
        <v>2472</v>
      </c>
      <c r="Z1639" s="1" t="s">
        <v>2473</v>
      </c>
      <c r="AA1639" s="1" t="s">
        <v>2474</v>
      </c>
    </row>
    <row r="1640" spans="1:27" hidden="1" x14ac:dyDescent="0.25">
      <c r="A1640" s="1" t="s">
        <v>26</v>
      </c>
      <c r="B1640" s="1" t="s">
        <v>2475</v>
      </c>
      <c r="C1640" s="2">
        <v>42334</v>
      </c>
      <c r="D1640" s="1" t="s">
        <v>59</v>
      </c>
      <c r="E1640" s="7" t="str">
        <f>VLOOKUP(TRIM(D1640)*1,CFOP!A:B,2,FALSE)</f>
        <v>Não</v>
      </c>
      <c r="F1640" s="1" t="s">
        <v>60</v>
      </c>
      <c r="G1640" s="3">
        <v>-96.429999999999993</v>
      </c>
      <c r="H1640" s="3">
        <v>135.12</v>
      </c>
      <c r="I1640" s="3">
        <v>24.32</v>
      </c>
      <c r="J1640" s="1" t="s">
        <v>61</v>
      </c>
      <c r="K1640" s="3">
        <v>0</v>
      </c>
      <c r="L1640" s="3">
        <v>0</v>
      </c>
      <c r="M1640" s="1" t="s">
        <v>31</v>
      </c>
      <c r="N1640" s="3">
        <v>86.83</v>
      </c>
      <c r="O1640" s="3">
        <v>13.02</v>
      </c>
      <c r="P1640" s="1" t="s">
        <v>62</v>
      </c>
      <c r="Q1640" s="3">
        <v>74.850000000000009</v>
      </c>
      <c r="R1640" s="3">
        <v>1.57</v>
      </c>
      <c r="S1640" s="1" t="s">
        <v>32</v>
      </c>
      <c r="T1640" s="3">
        <v>74.850000000000009</v>
      </c>
      <c r="U1640" s="3">
        <v>7.22</v>
      </c>
      <c r="V1640" s="1" t="s">
        <v>32</v>
      </c>
      <c r="W1640" s="1" t="s">
        <v>33</v>
      </c>
      <c r="X1640" s="1" t="s">
        <v>90</v>
      </c>
      <c r="Y1640" s="1" t="s">
        <v>91</v>
      </c>
      <c r="Z1640" s="1" t="s">
        <v>1290</v>
      </c>
      <c r="AA1640" s="1" t="s">
        <v>1291</v>
      </c>
    </row>
    <row r="1641" spans="1:27" hidden="1" x14ac:dyDescent="0.25">
      <c r="A1641" s="1" t="s">
        <v>26</v>
      </c>
      <c r="B1641" s="1" t="s">
        <v>2475</v>
      </c>
      <c r="C1641" s="2">
        <v>42334</v>
      </c>
      <c r="D1641" s="1" t="s">
        <v>59</v>
      </c>
      <c r="E1641" s="7" t="str">
        <f>VLOOKUP(TRIM(D1641)*1,CFOP!A:B,2,FALSE)</f>
        <v>Não</v>
      </c>
      <c r="F1641" s="1" t="s">
        <v>60</v>
      </c>
      <c r="G1641" s="3">
        <v>-4721.05</v>
      </c>
      <c r="H1641" s="3">
        <v>5701.47</v>
      </c>
      <c r="I1641" s="3">
        <v>1026.26</v>
      </c>
      <c r="J1641" s="1" t="s">
        <v>61</v>
      </c>
      <c r="K1641" s="3">
        <v>0</v>
      </c>
      <c r="L1641" s="3">
        <v>0</v>
      </c>
      <c r="M1641" s="1" t="s">
        <v>31</v>
      </c>
      <c r="N1641" s="3">
        <v>3663.41</v>
      </c>
      <c r="O1641" s="3">
        <v>549.51</v>
      </c>
      <c r="P1641" s="1" t="s">
        <v>62</v>
      </c>
      <c r="Q1641" s="3">
        <v>3158.1</v>
      </c>
      <c r="R1641" s="3">
        <v>66.320000000000007</v>
      </c>
      <c r="S1641" s="1" t="s">
        <v>32</v>
      </c>
      <c r="T1641" s="3">
        <v>3158.1</v>
      </c>
      <c r="U1641" s="3">
        <v>304.76</v>
      </c>
      <c r="V1641" s="1" t="s">
        <v>32</v>
      </c>
      <c r="W1641" s="1" t="s">
        <v>33</v>
      </c>
      <c r="X1641" s="1" t="s">
        <v>90</v>
      </c>
      <c r="Y1641" s="1" t="s">
        <v>91</v>
      </c>
      <c r="Z1641" s="1" t="s">
        <v>1749</v>
      </c>
      <c r="AA1641" s="1" t="s">
        <v>1750</v>
      </c>
    </row>
    <row r="1642" spans="1:27" hidden="1" x14ac:dyDescent="0.25">
      <c r="A1642" s="1" t="s">
        <v>26</v>
      </c>
      <c r="B1642" s="1" t="s">
        <v>2475</v>
      </c>
      <c r="C1642" s="2">
        <v>42334</v>
      </c>
      <c r="D1642" s="1" t="s">
        <v>59</v>
      </c>
      <c r="E1642" s="7" t="str">
        <f>VLOOKUP(TRIM(D1642)*1,CFOP!A:B,2,FALSE)</f>
        <v>Não</v>
      </c>
      <c r="F1642" s="1" t="s">
        <v>60</v>
      </c>
      <c r="G1642" s="3">
        <v>-2392.67</v>
      </c>
      <c r="H1642" s="3">
        <v>2889.44</v>
      </c>
      <c r="I1642" s="3">
        <v>520.1</v>
      </c>
      <c r="J1642" s="1" t="s">
        <v>61</v>
      </c>
      <c r="K1642" s="3">
        <v>0</v>
      </c>
      <c r="L1642" s="3">
        <v>0</v>
      </c>
      <c r="M1642" s="1" t="s">
        <v>31</v>
      </c>
      <c r="N1642" s="3">
        <v>1856.57</v>
      </c>
      <c r="O1642" s="3">
        <v>278.49</v>
      </c>
      <c r="P1642" s="1" t="s">
        <v>62</v>
      </c>
      <c r="Q1642" s="3">
        <v>1600.5</v>
      </c>
      <c r="R1642" s="3">
        <v>33.61</v>
      </c>
      <c r="S1642" s="1" t="s">
        <v>32</v>
      </c>
      <c r="T1642" s="3">
        <v>1600.5</v>
      </c>
      <c r="U1642" s="3">
        <v>154.45000000000002</v>
      </c>
      <c r="V1642" s="1" t="s">
        <v>32</v>
      </c>
      <c r="W1642" s="1" t="s">
        <v>33</v>
      </c>
      <c r="X1642" s="1" t="s">
        <v>90</v>
      </c>
      <c r="Y1642" s="1" t="s">
        <v>91</v>
      </c>
      <c r="Z1642" s="1" t="s">
        <v>2476</v>
      </c>
      <c r="AA1642" s="1" t="s">
        <v>2477</v>
      </c>
    </row>
    <row r="1643" spans="1:27" hidden="1" x14ac:dyDescent="0.25">
      <c r="A1643" s="1" t="s">
        <v>26</v>
      </c>
      <c r="B1643" s="1" t="s">
        <v>2475</v>
      </c>
      <c r="C1643" s="2">
        <v>42334</v>
      </c>
      <c r="D1643" s="1" t="s">
        <v>59</v>
      </c>
      <c r="E1643" s="7" t="str">
        <f>VLOOKUP(TRIM(D1643)*1,CFOP!A:B,2,FALSE)</f>
        <v>Não</v>
      </c>
      <c r="F1643" s="1" t="s">
        <v>60</v>
      </c>
      <c r="G1643" s="3">
        <v>-1803.5400000000002</v>
      </c>
      <c r="H1643" s="3">
        <v>2177.96</v>
      </c>
      <c r="I1643" s="3">
        <v>392.03000000000003</v>
      </c>
      <c r="J1643" s="1" t="s">
        <v>61</v>
      </c>
      <c r="K1643" s="3">
        <v>0</v>
      </c>
      <c r="L1643" s="3">
        <v>0</v>
      </c>
      <c r="M1643" s="1" t="s">
        <v>31</v>
      </c>
      <c r="N1643" s="3">
        <v>1399.43</v>
      </c>
      <c r="O1643" s="3">
        <v>209.91</v>
      </c>
      <c r="P1643" s="1" t="s">
        <v>62</v>
      </c>
      <c r="Q1643" s="3">
        <v>1206.4000000000001</v>
      </c>
      <c r="R1643" s="3">
        <v>25.330000000000002</v>
      </c>
      <c r="S1643" s="1" t="s">
        <v>32</v>
      </c>
      <c r="T1643" s="3">
        <v>1206.4000000000001</v>
      </c>
      <c r="U1643" s="3">
        <v>116.42</v>
      </c>
      <c r="V1643" s="1" t="s">
        <v>32</v>
      </c>
      <c r="W1643" s="1" t="s">
        <v>33</v>
      </c>
      <c r="X1643" s="1" t="s">
        <v>90</v>
      </c>
      <c r="Y1643" s="1" t="s">
        <v>91</v>
      </c>
      <c r="Z1643" s="1" t="s">
        <v>2478</v>
      </c>
      <c r="AA1643" s="1" t="s">
        <v>2479</v>
      </c>
    </row>
    <row r="1644" spans="1:27" hidden="1" x14ac:dyDescent="0.25">
      <c r="A1644" s="1" t="s">
        <v>26</v>
      </c>
      <c r="B1644" s="1" t="s">
        <v>2475</v>
      </c>
      <c r="C1644" s="2">
        <v>42334</v>
      </c>
      <c r="D1644" s="1" t="s">
        <v>59</v>
      </c>
      <c r="E1644" s="7" t="str">
        <f>VLOOKUP(TRIM(D1644)*1,CFOP!A:B,2,FALSE)</f>
        <v>Não</v>
      </c>
      <c r="F1644" s="1" t="s">
        <v>60</v>
      </c>
      <c r="G1644" s="3">
        <v>-1547.6000000000001</v>
      </c>
      <c r="H1644" s="3">
        <v>1897.72</v>
      </c>
      <c r="I1644" s="3">
        <v>341.59000000000003</v>
      </c>
      <c r="J1644" s="1" t="s">
        <v>61</v>
      </c>
      <c r="K1644" s="3">
        <v>0</v>
      </c>
      <c r="L1644" s="3">
        <v>0</v>
      </c>
      <c r="M1644" s="1" t="s">
        <v>31</v>
      </c>
      <c r="N1644" s="3">
        <v>1219.3600000000001</v>
      </c>
      <c r="O1644" s="3">
        <v>182.9</v>
      </c>
      <c r="P1644" s="1" t="s">
        <v>62</v>
      </c>
      <c r="Q1644" s="3">
        <v>1051.1600000000001</v>
      </c>
      <c r="R1644" s="3">
        <v>22.07</v>
      </c>
      <c r="S1644" s="1" t="s">
        <v>32</v>
      </c>
      <c r="T1644" s="3">
        <v>1051.1600000000001</v>
      </c>
      <c r="U1644" s="3">
        <v>101.44</v>
      </c>
      <c r="V1644" s="1" t="s">
        <v>32</v>
      </c>
      <c r="W1644" s="1" t="s">
        <v>33</v>
      </c>
      <c r="X1644" s="1" t="s">
        <v>90</v>
      </c>
      <c r="Y1644" s="1" t="s">
        <v>91</v>
      </c>
      <c r="Z1644" s="1" t="s">
        <v>2480</v>
      </c>
      <c r="AA1644" s="1" t="s">
        <v>2481</v>
      </c>
    </row>
    <row r="1645" spans="1:27" hidden="1" x14ac:dyDescent="0.25">
      <c r="A1645" s="1" t="s">
        <v>26</v>
      </c>
      <c r="B1645" s="1" t="s">
        <v>2475</v>
      </c>
      <c r="C1645" s="2">
        <v>42334</v>
      </c>
      <c r="D1645" s="1" t="s">
        <v>59</v>
      </c>
      <c r="E1645" s="7" t="str">
        <f>VLOOKUP(TRIM(D1645)*1,CFOP!A:B,2,FALSE)</f>
        <v>Não</v>
      </c>
      <c r="F1645" s="1" t="s">
        <v>60</v>
      </c>
      <c r="G1645" s="3">
        <v>-182.20000000000002</v>
      </c>
      <c r="H1645" s="3">
        <v>231.66</v>
      </c>
      <c r="I1645" s="3">
        <v>41.7</v>
      </c>
      <c r="J1645" s="1" t="s">
        <v>61</v>
      </c>
      <c r="K1645" s="3">
        <v>0</v>
      </c>
      <c r="L1645" s="3">
        <v>0</v>
      </c>
      <c r="M1645" s="1" t="s">
        <v>31</v>
      </c>
      <c r="N1645" s="3">
        <v>148.85</v>
      </c>
      <c r="O1645" s="3">
        <v>22.330000000000002</v>
      </c>
      <c r="P1645" s="1" t="s">
        <v>62</v>
      </c>
      <c r="Q1645" s="3">
        <v>128.32</v>
      </c>
      <c r="R1645" s="3">
        <v>2.69</v>
      </c>
      <c r="S1645" s="1" t="s">
        <v>32</v>
      </c>
      <c r="T1645" s="3">
        <v>128.32</v>
      </c>
      <c r="U1645" s="3">
        <v>12.38</v>
      </c>
      <c r="V1645" s="1" t="s">
        <v>32</v>
      </c>
      <c r="W1645" s="1" t="s">
        <v>33</v>
      </c>
      <c r="X1645" s="1" t="s">
        <v>90</v>
      </c>
      <c r="Y1645" s="1" t="s">
        <v>91</v>
      </c>
      <c r="Z1645" s="1" t="s">
        <v>1290</v>
      </c>
      <c r="AA1645" s="1" t="s">
        <v>1291</v>
      </c>
    </row>
    <row r="1646" spans="1:27" hidden="1" x14ac:dyDescent="0.25">
      <c r="A1646" s="1" t="s">
        <v>26</v>
      </c>
      <c r="B1646" s="1" t="s">
        <v>2475</v>
      </c>
      <c r="C1646" s="2">
        <v>42334</v>
      </c>
      <c r="D1646" s="1" t="s">
        <v>59</v>
      </c>
      <c r="E1646" s="7" t="str">
        <f>VLOOKUP(TRIM(D1646)*1,CFOP!A:B,2,FALSE)</f>
        <v>Não</v>
      </c>
      <c r="F1646" s="1" t="s">
        <v>60</v>
      </c>
      <c r="G1646" s="3">
        <v>-69.44</v>
      </c>
      <c r="H1646" s="3">
        <v>92</v>
      </c>
      <c r="I1646" s="3">
        <v>16.559999999999999</v>
      </c>
      <c r="J1646" s="1" t="s">
        <v>61</v>
      </c>
      <c r="K1646" s="3">
        <v>0</v>
      </c>
      <c r="L1646" s="3">
        <v>0</v>
      </c>
      <c r="M1646" s="1" t="s">
        <v>31</v>
      </c>
      <c r="N1646" s="3">
        <v>59.11</v>
      </c>
      <c r="O1646" s="3">
        <v>8.870000000000001</v>
      </c>
      <c r="P1646" s="1" t="s">
        <v>62</v>
      </c>
      <c r="Q1646" s="3">
        <v>50.95</v>
      </c>
      <c r="R1646" s="3">
        <v>1.07</v>
      </c>
      <c r="S1646" s="1" t="s">
        <v>32</v>
      </c>
      <c r="T1646" s="3">
        <v>50.95</v>
      </c>
      <c r="U1646" s="3">
        <v>4.92</v>
      </c>
      <c r="V1646" s="1" t="s">
        <v>32</v>
      </c>
      <c r="W1646" s="1" t="s">
        <v>33</v>
      </c>
      <c r="X1646" s="1" t="s">
        <v>90</v>
      </c>
      <c r="Y1646" s="1" t="s">
        <v>91</v>
      </c>
      <c r="Z1646" s="1" t="s">
        <v>2482</v>
      </c>
      <c r="AA1646" s="1" t="s">
        <v>2483</v>
      </c>
    </row>
    <row r="1647" spans="1:27" hidden="1" x14ac:dyDescent="0.25">
      <c r="A1647" s="1" t="s">
        <v>26</v>
      </c>
      <c r="B1647" s="1" t="s">
        <v>2475</v>
      </c>
      <c r="C1647" s="2">
        <v>42334</v>
      </c>
      <c r="D1647" s="1" t="s">
        <v>59</v>
      </c>
      <c r="E1647" s="7" t="str">
        <f>VLOOKUP(TRIM(D1647)*1,CFOP!A:B,2,FALSE)</f>
        <v>Não</v>
      </c>
      <c r="F1647" s="1" t="s">
        <v>60</v>
      </c>
      <c r="G1647" s="3">
        <v>-45.730000000000004</v>
      </c>
      <c r="H1647" s="3">
        <v>84.36</v>
      </c>
      <c r="I1647" s="3">
        <v>15.18</v>
      </c>
      <c r="J1647" s="1" t="s">
        <v>61</v>
      </c>
      <c r="K1647" s="3">
        <v>0</v>
      </c>
      <c r="L1647" s="3">
        <v>0</v>
      </c>
      <c r="M1647" s="1" t="s">
        <v>31</v>
      </c>
      <c r="N1647" s="3">
        <v>54.21</v>
      </c>
      <c r="O1647" s="3">
        <v>8.1300000000000008</v>
      </c>
      <c r="P1647" s="1" t="s">
        <v>62</v>
      </c>
      <c r="Q1647" s="3">
        <v>46.730000000000004</v>
      </c>
      <c r="R1647" s="3">
        <v>0.98</v>
      </c>
      <c r="S1647" s="1" t="s">
        <v>32</v>
      </c>
      <c r="T1647" s="3">
        <v>46.730000000000004</v>
      </c>
      <c r="U1647" s="3">
        <v>4.51</v>
      </c>
      <c r="V1647" s="1" t="s">
        <v>32</v>
      </c>
      <c r="W1647" s="1" t="s">
        <v>33</v>
      </c>
      <c r="X1647" s="1" t="s">
        <v>90</v>
      </c>
      <c r="Y1647" s="1" t="s">
        <v>91</v>
      </c>
      <c r="Z1647" s="1" t="s">
        <v>2484</v>
      </c>
      <c r="AA1647" s="1" t="s">
        <v>2485</v>
      </c>
    </row>
    <row r="1648" spans="1:27" hidden="1" x14ac:dyDescent="0.25">
      <c r="A1648" s="1" t="s">
        <v>26</v>
      </c>
      <c r="B1648" s="1" t="s">
        <v>2475</v>
      </c>
      <c r="C1648" s="2">
        <v>42334</v>
      </c>
      <c r="D1648" s="1" t="s">
        <v>59</v>
      </c>
      <c r="E1648" s="7" t="str">
        <f>VLOOKUP(TRIM(D1648)*1,CFOP!A:B,2,FALSE)</f>
        <v>Não</v>
      </c>
      <c r="F1648" s="1" t="s">
        <v>60</v>
      </c>
      <c r="G1648" s="3">
        <v>-97.320000000000007</v>
      </c>
      <c r="H1648" s="3">
        <v>132.67000000000002</v>
      </c>
      <c r="I1648" s="3">
        <v>23.88</v>
      </c>
      <c r="J1648" s="1" t="s">
        <v>61</v>
      </c>
      <c r="K1648" s="3">
        <v>0</v>
      </c>
      <c r="L1648" s="3">
        <v>0</v>
      </c>
      <c r="M1648" s="1" t="s">
        <v>31</v>
      </c>
      <c r="N1648" s="3">
        <v>85.24</v>
      </c>
      <c r="O1648" s="3">
        <v>12.790000000000001</v>
      </c>
      <c r="P1648" s="1" t="s">
        <v>62</v>
      </c>
      <c r="Q1648" s="3">
        <v>73.47</v>
      </c>
      <c r="R1648" s="3">
        <v>1.54</v>
      </c>
      <c r="S1648" s="1" t="s">
        <v>32</v>
      </c>
      <c r="T1648" s="3">
        <v>73.47</v>
      </c>
      <c r="U1648" s="3">
        <v>7.09</v>
      </c>
      <c r="V1648" s="1" t="s">
        <v>32</v>
      </c>
      <c r="W1648" s="1" t="s">
        <v>33</v>
      </c>
      <c r="X1648" s="1" t="s">
        <v>90</v>
      </c>
      <c r="Y1648" s="1" t="s">
        <v>91</v>
      </c>
      <c r="Z1648" s="1" t="s">
        <v>1186</v>
      </c>
      <c r="AA1648" s="1" t="s">
        <v>1187</v>
      </c>
    </row>
    <row r="1649" spans="1:27" hidden="1" x14ac:dyDescent="0.25">
      <c r="A1649" s="1" t="s">
        <v>26</v>
      </c>
      <c r="B1649" s="1" t="s">
        <v>2475</v>
      </c>
      <c r="C1649" s="2">
        <v>42334</v>
      </c>
      <c r="D1649" s="1" t="s">
        <v>59</v>
      </c>
      <c r="E1649" s="7" t="str">
        <f>VLOOKUP(TRIM(D1649)*1,CFOP!A:B,2,FALSE)</f>
        <v>Não</v>
      </c>
      <c r="F1649" s="1" t="s">
        <v>60</v>
      </c>
      <c r="G1649" s="3">
        <v>-437.82</v>
      </c>
      <c r="H1649" s="3">
        <v>533.11</v>
      </c>
      <c r="I1649" s="3">
        <v>95.960000000000008</v>
      </c>
      <c r="J1649" s="1" t="s">
        <v>61</v>
      </c>
      <c r="K1649" s="3">
        <v>0</v>
      </c>
      <c r="L1649" s="3">
        <v>0</v>
      </c>
      <c r="M1649" s="1" t="s">
        <v>31</v>
      </c>
      <c r="N1649" s="3">
        <v>342.54</v>
      </c>
      <c r="O1649" s="3">
        <v>51.38</v>
      </c>
      <c r="P1649" s="1" t="s">
        <v>62</v>
      </c>
      <c r="Q1649" s="3">
        <v>295.29000000000002</v>
      </c>
      <c r="R1649" s="3">
        <v>6.2</v>
      </c>
      <c r="S1649" s="1" t="s">
        <v>32</v>
      </c>
      <c r="T1649" s="3">
        <v>295.29000000000002</v>
      </c>
      <c r="U1649" s="3">
        <v>28.5</v>
      </c>
      <c r="V1649" s="1" t="s">
        <v>32</v>
      </c>
      <c r="W1649" s="1" t="s">
        <v>33</v>
      </c>
      <c r="X1649" s="1" t="s">
        <v>90</v>
      </c>
      <c r="Y1649" s="1" t="s">
        <v>91</v>
      </c>
      <c r="Z1649" s="1" t="s">
        <v>2486</v>
      </c>
      <c r="AA1649" s="1" t="s">
        <v>2487</v>
      </c>
    </row>
    <row r="1650" spans="1:27" hidden="1" x14ac:dyDescent="0.25">
      <c r="A1650" s="1" t="s">
        <v>26</v>
      </c>
      <c r="B1650" s="1" t="s">
        <v>2475</v>
      </c>
      <c r="C1650" s="2">
        <v>42334</v>
      </c>
      <c r="D1650" s="1" t="s">
        <v>59</v>
      </c>
      <c r="E1650" s="7" t="str">
        <f>VLOOKUP(TRIM(D1650)*1,CFOP!A:B,2,FALSE)</f>
        <v>Não</v>
      </c>
      <c r="F1650" s="1" t="s">
        <v>60</v>
      </c>
      <c r="G1650" s="3">
        <v>-250.77</v>
      </c>
      <c r="H1650" s="3">
        <v>332.91</v>
      </c>
      <c r="I1650" s="3">
        <v>59.92</v>
      </c>
      <c r="J1650" s="1" t="s">
        <v>61</v>
      </c>
      <c r="K1650" s="3">
        <v>0</v>
      </c>
      <c r="L1650" s="3">
        <v>0</v>
      </c>
      <c r="M1650" s="1" t="s">
        <v>31</v>
      </c>
      <c r="N1650" s="3">
        <v>213.91</v>
      </c>
      <c r="O1650" s="3">
        <v>32.090000000000003</v>
      </c>
      <c r="P1650" s="1" t="s">
        <v>62</v>
      </c>
      <c r="Q1650" s="3">
        <v>184.4</v>
      </c>
      <c r="R1650" s="3">
        <v>3.87</v>
      </c>
      <c r="S1650" s="1" t="s">
        <v>32</v>
      </c>
      <c r="T1650" s="3">
        <v>184.4</v>
      </c>
      <c r="U1650" s="3">
        <v>17.79</v>
      </c>
      <c r="V1650" s="1" t="s">
        <v>32</v>
      </c>
      <c r="W1650" s="1" t="s">
        <v>33</v>
      </c>
      <c r="X1650" s="1" t="s">
        <v>90</v>
      </c>
      <c r="Y1650" s="1" t="s">
        <v>91</v>
      </c>
      <c r="Z1650" s="1" t="s">
        <v>2488</v>
      </c>
      <c r="AA1650" s="1" t="s">
        <v>2489</v>
      </c>
    </row>
    <row r="1651" spans="1:27" hidden="1" x14ac:dyDescent="0.25">
      <c r="A1651" s="1" t="s">
        <v>26</v>
      </c>
      <c r="B1651" s="1" t="s">
        <v>2475</v>
      </c>
      <c r="C1651" s="2">
        <v>42334</v>
      </c>
      <c r="D1651" s="1" t="s">
        <v>59</v>
      </c>
      <c r="E1651" s="7" t="str">
        <f>VLOOKUP(TRIM(D1651)*1,CFOP!A:B,2,FALSE)</f>
        <v>Não</v>
      </c>
      <c r="F1651" s="1" t="s">
        <v>60</v>
      </c>
      <c r="G1651" s="3">
        <v>-241.3</v>
      </c>
      <c r="H1651" s="3">
        <v>330.85</v>
      </c>
      <c r="I1651" s="3">
        <v>59.550000000000004</v>
      </c>
      <c r="J1651" s="1" t="s">
        <v>61</v>
      </c>
      <c r="K1651" s="3">
        <v>0</v>
      </c>
      <c r="L1651" s="3">
        <v>0</v>
      </c>
      <c r="M1651" s="1" t="s">
        <v>31</v>
      </c>
      <c r="N1651" s="3">
        <v>212.58</v>
      </c>
      <c r="O1651" s="3">
        <v>31.89</v>
      </c>
      <c r="P1651" s="1" t="s">
        <v>62</v>
      </c>
      <c r="Q1651" s="3">
        <v>183.25</v>
      </c>
      <c r="R1651" s="3">
        <v>3.85</v>
      </c>
      <c r="S1651" s="1" t="s">
        <v>32</v>
      </c>
      <c r="T1651" s="3">
        <v>183.25</v>
      </c>
      <c r="U1651" s="3">
        <v>17.68</v>
      </c>
      <c r="V1651" s="1" t="s">
        <v>32</v>
      </c>
      <c r="W1651" s="1" t="s">
        <v>33</v>
      </c>
      <c r="X1651" s="1" t="s">
        <v>90</v>
      </c>
      <c r="Y1651" s="1" t="s">
        <v>91</v>
      </c>
      <c r="Z1651" s="1" t="s">
        <v>1739</v>
      </c>
      <c r="AA1651" s="1" t="s">
        <v>1740</v>
      </c>
    </row>
    <row r="1652" spans="1:27" hidden="1" x14ac:dyDescent="0.25">
      <c r="A1652" s="1" t="s">
        <v>26</v>
      </c>
      <c r="B1652" s="1" t="s">
        <v>2475</v>
      </c>
      <c r="C1652" s="2">
        <v>42334</v>
      </c>
      <c r="D1652" s="1" t="s">
        <v>59</v>
      </c>
      <c r="E1652" s="7" t="str">
        <f>VLOOKUP(TRIM(D1652)*1,CFOP!A:B,2,FALSE)</f>
        <v>Não</v>
      </c>
      <c r="F1652" s="1" t="s">
        <v>60</v>
      </c>
      <c r="G1652" s="3">
        <v>-24.58</v>
      </c>
      <c r="H1652" s="3">
        <v>32.5</v>
      </c>
      <c r="I1652" s="3">
        <v>5.8500000000000005</v>
      </c>
      <c r="J1652" s="1" t="s">
        <v>61</v>
      </c>
      <c r="K1652" s="3">
        <v>0</v>
      </c>
      <c r="L1652" s="3">
        <v>0</v>
      </c>
      <c r="M1652" s="1" t="s">
        <v>31</v>
      </c>
      <c r="N1652" s="3">
        <v>20.88</v>
      </c>
      <c r="O1652" s="3">
        <v>3.13</v>
      </c>
      <c r="P1652" s="1" t="s">
        <v>62</v>
      </c>
      <c r="Q1652" s="3">
        <v>18</v>
      </c>
      <c r="R1652" s="3">
        <v>0.38</v>
      </c>
      <c r="S1652" s="1" t="s">
        <v>32</v>
      </c>
      <c r="T1652" s="3">
        <v>18</v>
      </c>
      <c r="U1652" s="3">
        <v>1.74</v>
      </c>
      <c r="V1652" s="1" t="s">
        <v>32</v>
      </c>
      <c r="W1652" s="1" t="s">
        <v>33</v>
      </c>
      <c r="X1652" s="1" t="s">
        <v>90</v>
      </c>
      <c r="Y1652" s="1" t="s">
        <v>91</v>
      </c>
      <c r="Z1652" s="1" t="s">
        <v>1799</v>
      </c>
      <c r="AA1652" s="1" t="s">
        <v>1800</v>
      </c>
    </row>
    <row r="1653" spans="1:27" hidden="1" x14ac:dyDescent="0.25">
      <c r="A1653" s="1" t="s">
        <v>26</v>
      </c>
      <c r="B1653" s="1" t="s">
        <v>2475</v>
      </c>
      <c r="C1653" s="2">
        <v>42334</v>
      </c>
      <c r="D1653" s="1" t="s">
        <v>59</v>
      </c>
      <c r="E1653" s="7" t="str">
        <f>VLOOKUP(TRIM(D1653)*1,CFOP!A:B,2,FALSE)</f>
        <v>Não</v>
      </c>
      <c r="F1653" s="1" t="s">
        <v>60</v>
      </c>
      <c r="G1653" s="3">
        <v>-1419.46</v>
      </c>
      <c r="H1653" s="3">
        <v>1805.48</v>
      </c>
      <c r="I1653" s="3">
        <v>324.99</v>
      </c>
      <c r="J1653" s="1" t="s">
        <v>61</v>
      </c>
      <c r="K1653" s="3">
        <v>0</v>
      </c>
      <c r="L1653" s="3">
        <v>0</v>
      </c>
      <c r="M1653" s="1" t="s">
        <v>31</v>
      </c>
      <c r="N1653" s="3">
        <v>1160.0899999999999</v>
      </c>
      <c r="O1653" s="3">
        <v>174.01</v>
      </c>
      <c r="P1653" s="1" t="s">
        <v>62</v>
      </c>
      <c r="Q1653" s="3">
        <v>1000.09</v>
      </c>
      <c r="R1653" s="3">
        <v>21</v>
      </c>
      <c r="S1653" s="1" t="s">
        <v>32</v>
      </c>
      <c r="T1653" s="3">
        <v>1000.09</v>
      </c>
      <c r="U1653" s="3">
        <v>96.51</v>
      </c>
      <c r="V1653" s="1" t="s">
        <v>32</v>
      </c>
      <c r="W1653" s="1" t="s">
        <v>33</v>
      </c>
      <c r="X1653" s="1" t="s">
        <v>90</v>
      </c>
      <c r="Y1653" s="1" t="s">
        <v>91</v>
      </c>
      <c r="Z1653" s="1" t="s">
        <v>1219</v>
      </c>
      <c r="AA1653" s="1" t="s">
        <v>1220</v>
      </c>
    </row>
    <row r="1654" spans="1:27" hidden="1" x14ac:dyDescent="0.25">
      <c r="A1654" s="1" t="s">
        <v>26</v>
      </c>
      <c r="B1654" s="1" t="s">
        <v>2475</v>
      </c>
      <c r="C1654" s="2">
        <v>42334</v>
      </c>
      <c r="D1654" s="1" t="s">
        <v>59</v>
      </c>
      <c r="E1654" s="7" t="str">
        <f>VLOOKUP(TRIM(D1654)*1,CFOP!A:B,2,FALSE)</f>
        <v>Não</v>
      </c>
      <c r="F1654" s="1" t="s">
        <v>60</v>
      </c>
      <c r="G1654" s="3">
        <v>-80.98</v>
      </c>
      <c r="H1654" s="3">
        <v>121.61</v>
      </c>
      <c r="I1654" s="3">
        <v>21.89</v>
      </c>
      <c r="J1654" s="1" t="s">
        <v>61</v>
      </c>
      <c r="K1654" s="3">
        <v>0</v>
      </c>
      <c r="L1654" s="3">
        <v>0</v>
      </c>
      <c r="M1654" s="1" t="s">
        <v>31</v>
      </c>
      <c r="N1654" s="3">
        <v>75.8</v>
      </c>
      <c r="O1654" s="3">
        <v>15.16</v>
      </c>
      <c r="P1654" s="1" t="s">
        <v>62</v>
      </c>
      <c r="Q1654" s="3">
        <v>64.239999999999995</v>
      </c>
      <c r="R1654" s="3">
        <v>1.35</v>
      </c>
      <c r="S1654" s="1" t="s">
        <v>32</v>
      </c>
      <c r="T1654" s="3">
        <v>64.239999999999995</v>
      </c>
      <c r="U1654" s="3">
        <v>6.2</v>
      </c>
      <c r="V1654" s="1" t="s">
        <v>32</v>
      </c>
      <c r="W1654" s="1" t="s">
        <v>33</v>
      </c>
      <c r="X1654" s="1" t="s">
        <v>90</v>
      </c>
      <c r="Y1654" s="1" t="s">
        <v>99</v>
      </c>
      <c r="Z1654" s="1" t="s">
        <v>1227</v>
      </c>
      <c r="AA1654" s="1" t="s">
        <v>1228</v>
      </c>
    </row>
    <row r="1655" spans="1:27" hidden="1" x14ac:dyDescent="0.25">
      <c r="A1655" s="1" t="s">
        <v>26</v>
      </c>
      <c r="B1655" s="1" t="s">
        <v>2475</v>
      </c>
      <c r="C1655" s="2">
        <v>42334</v>
      </c>
      <c r="D1655" s="1" t="s">
        <v>59</v>
      </c>
      <c r="E1655" s="7" t="str">
        <f>VLOOKUP(TRIM(D1655)*1,CFOP!A:B,2,FALSE)</f>
        <v>Não</v>
      </c>
      <c r="F1655" s="1" t="s">
        <v>60</v>
      </c>
      <c r="G1655" s="3">
        <v>-190.42</v>
      </c>
      <c r="H1655" s="3">
        <v>239.21</v>
      </c>
      <c r="I1655" s="3">
        <v>43.06</v>
      </c>
      <c r="J1655" s="1" t="s">
        <v>61</v>
      </c>
      <c r="K1655" s="3">
        <v>0</v>
      </c>
      <c r="L1655" s="3">
        <v>0</v>
      </c>
      <c r="M1655" s="1" t="s">
        <v>31</v>
      </c>
      <c r="N1655" s="3">
        <v>149.1</v>
      </c>
      <c r="O1655" s="3">
        <v>29.82</v>
      </c>
      <c r="P1655" s="1" t="s">
        <v>62</v>
      </c>
      <c r="Q1655" s="3">
        <v>126.36</v>
      </c>
      <c r="R1655" s="3">
        <v>2.65</v>
      </c>
      <c r="S1655" s="1" t="s">
        <v>32</v>
      </c>
      <c r="T1655" s="3">
        <v>126.36</v>
      </c>
      <c r="U1655" s="3">
        <v>12.19</v>
      </c>
      <c r="V1655" s="1" t="s">
        <v>32</v>
      </c>
      <c r="W1655" s="1" t="s">
        <v>33</v>
      </c>
      <c r="X1655" s="1" t="s">
        <v>90</v>
      </c>
      <c r="Y1655" s="1" t="s">
        <v>99</v>
      </c>
      <c r="Z1655" s="1" t="s">
        <v>2490</v>
      </c>
      <c r="AA1655" s="1" t="s">
        <v>2491</v>
      </c>
    </row>
    <row r="1656" spans="1:27" hidden="1" x14ac:dyDescent="0.25">
      <c r="A1656" s="1" t="s">
        <v>26</v>
      </c>
      <c r="B1656" s="1" t="s">
        <v>2475</v>
      </c>
      <c r="C1656" s="2">
        <v>42334</v>
      </c>
      <c r="D1656" s="1" t="s">
        <v>59</v>
      </c>
      <c r="E1656" s="7" t="str">
        <f>VLOOKUP(TRIM(D1656)*1,CFOP!A:B,2,FALSE)</f>
        <v>Não</v>
      </c>
      <c r="F1656" s="1" t="s">
        <v>60</v>
      </c>
      <c r="G1656" s="3">
        <v>-1816.0800000000002</v>
      </c>
      <c r="H1656" s="3">
        <v>2222.6799999999998</v>
      </c>
      <c r="I1656" s="3">
        <v>400.08</v>
      </c>
      <c r="J1656" s="1" t="s">
        <v>61</v>
      </c>
      <c r="K1656" s="3">
        <v>0</v>
      </c>
      <c r="L1656" s="3">
        <v>0</v>
      </c>
      <c r="M1656" s="1" t="s">
        <v>31</v>
      </c>
      <c r="N1656" s="3">
        <v>1428.16</v>
      </c>
      <c r="O1656" s="3">
        <v>214.22</v>
      </c>
      <c r="P1656" s="1" t="s">
        <v>62</v>
      </c>
      <c r="Q1656" s="3">
        <v>1231.17</v>
      </c>
      <c r="R1656" s="3">
        <v>25.85</v>
      </c>
      <c r="S1656" s="1" t="s">
        <v>32</v>
      </c>
      <c r="T1656" s="3">
        <v>1231.17</v>
      </c>
      <c r="U1656" s="3">
        <v>118.81</v>
      </c>
      <c r="V1656" s="1" t="s">
        <v>32</v>
      </c>
      <c r="W1656" s="1" t="s">
        <v>33</v>
      </c>
      <c r="X1656" s="1" t="s">
        <v>90</v>
      </c>
      <c r="Y1656" s="1" t="s">
        <v>91</v>
      </c>
      <c r="Z1656" s="1" t="s">
        <v>2492</v>
      </c>
      <c r="AA1656" s="1" t="s">
        <v>2264</v>
      </c>
    </row>
    <row r="1657" spans="1:27" hidden="1" x14ac:dyDescent="0.25">
      <c r="A1657" s="1" t="s">
        <v>26</v>
      </c>
      <c r="B1657" s="1" t="s">
        <v>2475</v>
      </c>
      <c r="C1657" s="2">
        <v>42334</v>
      </c>
      <c r="D1657" s="1" t="s">
        <v>59</v>
      </c>
      <c r="E1657" s="7" t="str">
        <f>VLOOKUP(TRIM(D1657)*1,CFOP!A:B,2,FALSE)</f>
        <v>Não</v>
      </c>
      <c r="F1657" s="1" t="s">
        <v>60</v>
      </c>
      <c r="G1657" s="3">
        <v>-610.67999999999995</v>
      </c>
      <c r="H1657" s="3">
        <v>735.83</v>
      </c>
      <c r="I1657" s="3">
        <v>132.44999999999999</v>
      </c>
      <c r="J1657" s="1" t="s">
        <v>61</v>
      </c>
      <c r="K1657" s="3">
        <v>0</v>
      </c>
      <c r="L1657" s="3">
        <v>0</v>
      </c>
      <c r="M1657" s="1" t="s">
        <v>31</v>
      </c>
      <c r="N1657" s="3">
        <v>472.79</v>
      </c>
      <c r="O1657" s="3">
        <v>70.92</v>
      </c>
      <c r="P1657" s="1" t="s">
        <v>62</v>
      </c>
      <c r="Q1657" s="3">
        <v>407.57</v>
      </c>
      <c r="R1657" s="3">
        <v>8.56</v>
      </c>
      <c r="S1657" s="1" t="s">
        <v>32</v>
      </c>
      <c r="T1657" s="3">
        <v>407.57</v>
      </c>
      <c r="U1657" s="3">
        <v>39.33</v>
      </c>
      <c r="V1657" s="1" t="s">
        <v>32</v>
      </c>
      <c r="W1657" s="1" t="s">
        <v>33</v>
      </c>
      <c r="X1657" s="1" t="s">
        <v>90</v>
      </c>
      <c r="Y1657" s="1" t="s">
        <v>91</v>
      </c>
      <c r="Z1657" s="1" t="s">
        <v>2493</v>
      </c>
      <c r="AA1657" s="1" t="s">
        <v>2494</v>
      </c>
    </row>
    <row r="1658" spans="1:27" hidden="1" x14ac:dyDescent="0.25">
      <c r="A1658" s="1" t="s">
        <v>26</v>
      </c>
      <c r="B1658" s="1" t="s">
        <v>2475</v>
      </c>
      <c r="C1658" s="2">
        <v>42334</v>
      </c>
      <c r="D1658" s="1" t="s">
        <v>59</v>
      </c>
      <c r="E1658" s="7" t="str">
        <f>VLOOKUP(TRIM(D1658)*1,CFOP!A:B,2,FALSE)</f>
        <v>Não</v>
      </c>
      <c r="F1658" s="1" t="s">
        <v>60</v>
      </c>
      <c r="G1658" s="3">
        <v>-104.96000000000001</v>
      </c>
      <c r="H1658" s="3">
        <v>138.64000000000001</v>
      </c>
      <c r="I1658" s="3">
        <v>24.95</v>
      </c>
      <c r="J1658" s="1" t="s">
        <v>61</v>
      </c>
      <c r="K1658" s="3">
        <v>0</v>
      </c>
      <c r="L1658" s="3">
        <v>0</v>
      </c>
      <c r="M1658" s="1" t="s">
        <v>31</v>
      </c>
      <c r="N1658" s="3">
        <v>89.09</v>
      </c>
      <c r="O1658" s="3">
        <v>13.36</v>
      </c>
      <c r="P1658" s="1" t="s">
        <v>62</v>
      </c>
      <c r="Q1658" s="3">
        <v>76.8</v>
      </c>
      <c r="R1658" s="3">
        <v>1.61</v>
      </c>
      <c r="S1658" s="1" t="s">
        <v>32</v>
      </c>
      <c r="T1658" s="3">
        <v>76.8</v>
      </c>
      <c r="U1658" s="3">
        <v>7.41</v>
      </c>
      <c r="V1658" s="1" t="s">
        <v>32</v>
      </c>
      <c r="W1658" s="1" t="s">
        <v>33</v>
      </c>
      <c r="X1658" s="1" t="s">
        <v>90</v>
      </c>
      <c r="Y1658" s="1" t="s">
        <v>91</v>
      </c>
      <c r="Z1658" s="1" t="s">
        <v>2272</v>
      </c>
      <c r="AA1658" s="1" t="s">
        <v>2273</v>
      </c>
    </row>
    <row r="1659" spans="1:27" hidden="1" x14ac:dyDescent="0.25">
      <c r="A1659" s="1" t="s">
        <v>26</v>
      </c>
      <c r="B1659" s="1" t="s">
        <v>2475</v>
      </c>
      <c r="C1659" s="2">
        <v>42334</v>
      </c>
      <c r="D1659" s="1" t="s">
        <v>59</v>
      </c>
      <c r="E1659" s="7" t="str">
        <f>VLOOKUP(TRIM(D1659)*1,CFOP!A:B,2,FALSE)</f>
        <v>Não</v>
      </c>
      <c r="F1659" s="1" t="s">
        <v>60</v>
      </c>
      <c r="G1659" s="3">
        <v>-134.81</v>
      </c>
      <c r="H1659" s="3">
        <v>186.82</v>
      </c>
      <c r="I1659" s="3">
        <v>33.630000000000003</v>
      </c>
      <c r="J1659" s="1" t="s">
        <v>61</v>
      </c>
      <c r="K1659" s="3">
        <v>0</v>
      </c>
      <c r="L1659" s="3">
        <v>0</v>
      </c>
      <c r="M1659" s="1" t="s">
        <v>31</v>
      </c>
      <c r="N1659" s="3">
        <v>120.04</v>
      </c>
      <c r="O1659" s="3">
        <v>18.010000000000002</v>
      </c>
      <c r="P1659" s="1" t="s">
        <v>62</v>
      </c>
      <c r="Q1659" s="3">
        <v>103.48</v>
      </c>
      <c r="R1659" s="3">
        <v>2.17</v>
      </c>
      <c r="S1659" s="1" t="s">
        <v>32</v>
      </c>
      <c r="T1659" s="3">
        <v>103.48</v>
      </c>
      <c r="U1659" s="3">
        <v>9.99</v>
      </c>
      <c r="V1659" s="1" t="s">
        <v>32</v>
      </c>
      <c r="W1659" s="1" t="s">
        <v>33</v>
      </c>
      <c r="X1659" s="1" t="s">
        <v>90</v>
      </c>
      <c r="Y1659" s="1" t="s">
        <v>91</v>
      </c>
      <c r="Z1659" s="1" t="s">
        <v>2495</v>
      </c>
      <c r="AA1659" s="1" t="s">
        <v>2496</v>
      </c>
    </row>
    <row r="1660" spans="1:27" hidden="1" x14ac:dyDescent="0.25">
      <c r="A1660" s="1" t="s">
        <v>26</v>
      </c>
      <c r="B1660" s="1" t="s">
        <v>2475</v>
      </c>
      <c r="C1660" s="2">
        <v>42334</v>
      </c>
      <c r="D1660" s="1" t="s">
        <v>59</v>
      </c>
      <c r="E1660" s="7" t="str">
        <f>VLOOKUP(TRIM(D1660)*1,CFOP!A:B,2,FALSE)</f>
        <v>Não</v>
      </c>
      <c r="F1660" s="1" t="s">
        <v>60</v>
      </c>
      <c r="G1660" s="3">
        <v>-159.81</v>
      </c>
      <c r="H1660" s="3">
        <v>216.94</v>
      </c>
      <c r="I1660" s="3">
        <v>39.050000000000004</v>
      </c>
      <c r="J1660" s="1" t="s">
        <v>61</v>
      </c>
      <c r="K1660" s="3">
        <v>0</v>
      </c>
      <c r="L1660" s="3">
        <v>0</v>
      </c>
      <c r="M1660" s="1" t="s">
        <v>31</v>
      </c>
      <c r="N1660" s="3">
        <v>139.39000000000001</v>
      </c>
      <c r="O1660" s="3">
        <v>20.91</v>
      </c>
      <c r="P1660" s="1" t="s">
        <v>62</v>
      </c>
      <c r="Q1660" s="3">
        <v>120.16</v>
      </c>
      <c r="R1660" s="3">
        <v>2.52</v>
      </c>
      <c r="S1660" s="1" t="s">
        <v>32</v>
      </c>
      <c r="T1660" s="3">
        <v>120.16</v>
      </c>
      <c r="U1660" s="3">
        <v>11.6</v>
      </c>
      <c r="V1660" s="1" t="s">
        <v>32</v>
      </c>
      <c r="W1660" s="1" t="s">
        <v>33</v>
      </c>
      <c r="X1660" s="1" t="s">
        <v>90</v>
      </c>
      <c r="Y1660" s="1" t="s">
        <v>91</v>
      </c>
      <c r="Z1660" s="1" t="s">
        <v>2497</v>
      </c>
      <c r="AA1660" s="1" t="s">
        <v>2498</v>
      </c>
    </row>
    <row r="1661" spans="1:27" hidden="1" x14ac:dyDescent="0.25">
      <c r="A1661" s="1" t="s">
        <v>26</v>
      </c>
      <c r="B1661" s="1" t="s">
        <v>2475</v>
      </c>
      <c r="C1661" s="2">
        <v>42334</v>
      </c>
      <c r="D1661" s="1" t="s">
        <v>59</v>
      </c>
      <c r="E1661" s="7" t="str">
        <f>VLOOKUP(TRIM(D1661)*1,CFOP!A:B,2,FALSE)</f>
        <v>Não</v>
      </c>
      <c r="F1661" s="1" t="s">
        <v>60</v>
      </c>
      <c r="G1661" s="3">
        <v>-145.75</v>
      </c>
      <c r="H1661" s="3">
        <v>200</v>
      </c>
      <c r="I1661" s="3">
        <v>36</v>
      </c>
      <c r="J1661" s="1" t="s">
        <v>61</v>
      </c>
      <c r="K1661" s="3">
        <v>0</v>
      </c>
      <c r="L1661" s="3">
        <v>0</v>
      </c>
      <c r="M1661" s="1" t="s">
        <v>31</v>
      </c>
      <c r="N1661" s="3">
        <v>128.5</v>
      </c>
      <c r="O1661" s="3">
        <v>19.28</v>
      </c>
      <c r="P1661" s="1" t="s">
        <v>62</v>
      </c>
      <c r="Q1661" s="3">
        <v>110.78</v>
      </c>
      <c r="R1661" s="3">
        <v>2.33</v>
      </c>
      <c r="S1661" s="1" t="s">
        <v>32</v>
      </c>
      <c r="T1661" s="3">
        <v>110.78</v>
      </c>
      <c r="U1661" s="3">
        <v>10.69</v>
      </c>
      <c r="V1661" s="1" t="s">
        <v>32</v>
      </c>
      <c r="W1661" s="1" t="s">
        <v>33</v>
      </c>
      <c r="X1661" s="1" t="s">
        <v>90</v>
      </c>
      <c r="Y1661" s="1" t="s">
        <v>91</v>
      </c>
      <c r="Z1661" s="1" t="s">
        <v>2499</v>
      </c>
      <c r="AA1661" s="1" t="s">
        <v>2500</v>
      </c>
    </row>
    <row r="1662" spans="1:27" hidden="1" x14ac:dyDescent="0.25">
      <c r="A1662" s="1" t="s">
        <v>26</v>
      </c>
      <c r="B1662" s="1" t="s">
        <v>2475</v>
      </c>
      <c r="C1662" s="2">
        <v>42334</v>
      </c>
      <c r="D1662" s="1" t="s">
        <v>59</v>
      </c>
      <c r="E1662" s="7" t="str">
        <f>VLOOKUP(TRIM(D1662)*1,CFOP!A:B,2,FALSE)</f>
        <v>Não</v>
      </c>
      <c r="F1662" s="1" t="s">
        <v>60</v>
      </c>
      <c r="G1662" s="3">
        <v>-170.61</v>
      </c>
      <c r="H1662" s="3">
        <v>241.42000000000002</v>
      </c>
      <c r="I1662" s="3">
        <v>43.45</v>
      </c>
      <c r="J1662" s="1" t="s">
        <v>61</v>
      </c>
      <c r="K1662" s="3">
        <v>0</v>
      </c>
      <c r="L1662" s="3">
        <v>0</v>
      </c>
      <c r="M1662" s="1" t="s">
        <v>31</v>
      </c>
      <c r="N1662" s="3">
        <v>150.47999999999999</v>
      </c>
      <c r="O1662" s="3">
        <v>30.09</v>
      </c>
      <c r="P1662" s="1" t="s">
        <v>62</v>
      </c>
      <c r="Q1662" s="3">
        <v>127.52</v>
      </c>
      <c r="R1662" s="3">
        <v>2.68</v>
      </c>
      <c r="S1662" s="1" t="s">
        <v>32</v>
      </c>
      <c r="T1662" s="3">
        <v>127.52</v>
      </c>
      <c r="U1662" s="3">
        <v>12.31</v>
      </c>
      <c r="V1662" s="1" t="s">
        <v>32</v>
      </c>
      <c r="W1662" s="1" t="s">
        <v>33</v>
      </c>
      <c r="X1662" s="1" t="s">
        <v>90</v>
      </c>
      <c r="Y1662" s="1" t="s">
        <v>99</v>
      </c>
      <c r="Z1662" s="1" t="s">
        <v>2501</v>
      </c>
      <c r="AA1662" s="1" t="s">
        <v>2502</v>
      </c>
    </row>
    <row r="1663" spans="1:27" hidden="1" x14ac:dyDescent="0.25">
      <c r="A1663" s="1" t="s">
        <v>26</v>
      </c>
      <c r="B1663" s="1" t="s">
        <v>2475</v>
      </c>
      <c r="C1663" s="2">
        <v>42334</v>
      </c>
      <c r="D1663" s="1" t="s">
        <v>59</v>
      </c>
      <c r="E1663" s="7" t="str">
        <f>VLOOKUP(TRIM(D1663)*1,CFOP!A:B,2,FALSE)</f>
        <v>Não</v>
      </c>
      <c r="F1663" s="1" t="s">
        <v>60</v>
      </c>
      <c r="G1663" s="3">
        <v>-51.69</v>
      </c>
      <c r="H1663" s="3">
        <v>67.400000000000006</v>
      </c>
      <c r="I1663" s="3">
        <v>12.13</v>
      </c>
      <c r="J1663" s="1" t="s">
        <v>61</v>
      </c>
      <c r="K1663" s="3">
        <v>0</v>
      </c>
      <c r="L1663" s="3">
        <v>0</v>
      </c>
      <c r="M1663" s="1" t="s">
        <v>31</v>
      </c>
      <c r="N1663" s="3">
        <v>43.31</v>
      </c>
      <c r="O1663" s="3">
        <v>6.5</v>
      </c>
      <c r="P1663" s="1" t="s">
        <v>62</v>
      </c>
      <c r="Q1663" s="3">
        <v>37.340000000000003</v>
      </c>
      <c r="R1663" s="3">
        <v>0.78</v>
      </c>
      <c r="S1663" s="1" t="s">
        <v>32</v>
      </c>
      <c r="T1663" s="3">
        <v>37.340000000000003</v>
      </c>
      <c r="U1663" s="3">
        <v>3.6</v>
      </c>
      <c r="V1663" s="1" t="s">
        <v>32</v>
      </c>
      <c r="W1663" s="1" t="s">
        <v>33</v>
      </c>
      <c r="X1663" s="1" t="s">
        <v>90</v>
      </c>
      <c r="Y1663" s="1" t="s">
        <v>91</v>
      </c>
      <c r="Z1663" s="1" t="s">
        <v>1217</v>
      </c>
      <c r="AA1663" s="1" t="s">
        <v>1218</v>
      </c>
    </row>
    <row r="1664" spans="1:27" hidden="1" x14ac:dyDescent="0.25">
      <c r="A1664" s="1" t="s">
        <v>26</v>
      </c>
      <c r="B1664" s="1" t="s">
        <v>2475</v>
      </c>
      <c r="C1664" s="2">
        <v>42334</v>
      </c>
      <c r="D1664" s="1" t="s">
        <v>59</v>
      </c>
      <c r="E1664" s="7" t="str">
        <f>VLOOKUP(TRIM(D1664)*1,CFOP!A:B,2,FALSE)</f>
        <v>Não</v>
      </c>
      <c r="F1664" s="1" t="s">
        <v>60</v>
      </c>
      <c r="G1664" s="3">
        <v>-392.29</v>
      </c>
      <c r="H1664" s="3">
        <v>1186.9000000000001</v>
      </c>
      <c r="I1664" s="3">
        <v>213.64000000000001</v>
      </c>
      <c r="J1664" s="1" t="s">
        <v>61</v>
      </c>
      <c r="K1664" s="3">
        <v>0</v>
      </c>
      <c r="L1664" s="3">
        <v>0</v>
      </c>
      <c r="M1664" s="1" t="s">
        <v>31</v>
      </c>
      <c r="N1664" s="3">
        <v>762.63</v>
      </c>
      <c r="O1664" s="3">
        <v>114.39</v>
      </c>
      <c r="P1664" s="1" t="s">
        <v>62</v>
      </c>
      <c r="Q1664" s="3">
        <v>657.44</v>
      </c>
      <c r="R1664" s="3">
        <v>13.81</v>
      </c>
      <c r="S1664" s="1" t="s">
        <v>32</v>
      </c>
      <c r="T1664" s="3">
        <v>657.44</v>
      </c>
      <c r="U1664" s="3">
        <v>63.440000000000005</v>
      </c>
      <c r="V1664" s="1" t="s">
        <v>32</v>
      </c>
      <c r="W1664" s="1" t="s">
        <v>33</v>
      </c>
      <c r="X1664" s="1" t="s">
        <v>90</v>
      </c>
      <c r="Y1664" s="1" t="s">
        <v>96</v>
      </c>
      <c r="Z1664" s="1" t="s">
        <v>2503</v>
      </c>
      <c r="AA1664" s="1" t="s">
        <v>2504</v>
      </c>
    </row>
    <row r="1665" spans="1:27" hidden="1" x14ac:dyDescent="0.25">
      <c r="A1665" s="1" t="s">
        <v>26</v>
      </c>
      <c r="B1665" s="1" t="s">
        <v>2475</v>
      </c>
      <c r="C1665" s="2">
        <v>42334</v>
      </c>
      <c r="D1665" s="1" t="s">
        <v>59</v>
      </c>
      <c r="E1665" s="7" t="str">
        <f>VLOOKUP(TRIM(D1665)*1,CFOP!A:B,2,FALSE)</f>
        <v>Não</v>
      </c>
      <c r="F1665" s="1" t="s">
        <v>60</v>
      </c>
      <c r="G1665" s="3">
        <v>-1140.83</v>
      </c>
      <c r="H1665" s="3">
        <v>1655.27</v>
      </c>
      <c r="I1665" s="3">
        <v>297.95</v>
      </c>
      <c r="J1665" s="1" t="s">
        <v>61</v>
      </c>
      <c r="K1665" s="3">
        <v>0</v>
      </c>
      <c r="L1665" s="3">
        <v>0</v>
      </c>
      <c r="M1665" s="1" t="s">
        <v>31</v>
      </c>
      <c r="N1665" s="3">
        <v>1063.57</v>
      </c>
      <c r="O1665" s="3">
        <v>159.54</v>
      </c>
      <c r="P1665" s="1" t="s">
        <v>62</v>
      </c>
      <c r="Q1665" s="3">
        <v>916.87</v>
      </c>
      <c r="R1665" s="3">
        <v>19.25</v>
      </c>
      <c r="S1665" s="1" t="s">
        <v>32</v>
      </c>
      <c r="T1665" s="3">
        <v>916.87</v>
      </c>
      <c r="U1665" s="3">
        <v>88.48</v>
      </c>
      <c r="V1665" s="1" t="s">
        <v>32</v>
      </c>
      <c r="W1665" s="1" t="s">
        <v>33</v>
      </c>
      <c r="X1665" s="1" t="s">
        <v>90</v>
      </c>
      <c r="Y1665" s="1" t="s">
        <v>91</v>
      </c>
      <c r="Z1665" s="1" t="s">
        <v>2259</v>
      </c>
      <c r="AA1665" s="1" t="s">
        <v>2260</v>
      </c>
    </row>
    <row r="1666" spans="1:27" hidden="1" x14ac:dyDescent="0.25">
      <c r="A1666" s="1" t="s">
        <v>26</v>
      </c>
      <c r="B1666" s="1" t="s">
        <v>2475</v>
      </c>
      <c r="C1666" s="2">
        <v>42334</v>
      </c>
      <c r="D1666" s="1" t="s">
        <v>59</v>
      </c>
      <c r="E1666" s="7" t="str">
        <f>VLOOKUP(TRIM(D1666)*1,CFOP!A:B,2,FALSE)</f>
        <v>Não</v>
      </c>
      <c r="F1666" s="1" t="s">
        <v>60</v>
      </c>
      <c r="G1666" s="3">
        <v>-88.77000000000001</v>
      </c>
      <c r="H1666" s="3">
        <v>119.15</v>
      </c>
      <c r="I1666" s="3">
        <v>21.45</v>
      </c>
      <c r="J1666" s="1" t="s">
        <v>61</v>
      </c>
      <c r="K1666" s="3">
        <v>0</v>
      </c>
      <c r="L1666" s="3">
        <v>0</v>
      </c>
      <c r="M1666" s="1" t="s">
        <v>31</v>
      </c>
      <c r="N1666" s="3">
        <v>76.55</v>
      </c>
      <c r="O1666" s="3">
        <v>11.48</v>
      </c>
      <c r="P1666" s="1" t="s">
        <v>62</v>
      </c>
      <c r="Q1666" s="3">
        <v>66</v>
      </c>
      <c r="R1666" s="3">
        <v>1.3900000000000001</v>
      </c>
      <c r="S1666" s="1" t="s">
        <v>32</v>
      </c>
      <c r="T1666" s="3">
        <v>66</v>
      </c>
      <c r="U1666" s="3">
        <v>6.37</v>
      </c>
      <c r="V1666" s="1" t="s">
        <v>32</v>
      </c>
      <c r="W1666" s="1" t="s">
        <v>33</v>
      </c>
      <c r="X1666" s="1" t="s">
        <v>90</v>
      </c>
      <c r="Y1666" s="1" t="s">
        <v>91</v>
      </c>
      <c r="Z1666" s="1" t="s">
        <v>2505</v>
      </c>
      <c r="AA1666" s="1" t="s">
        <v>2506</v>
      </c>
    </row>
    <row r="1667" spans="1:27" hidden="1" x14ac:dyDescent="0.25">
      <c r="A1667" s="1" t="s">
        <v>26</v>
      </c>
      <c r="B1667" s="1" t="s">
        <v>2475</v>
      </c>
      <c r="C1667" s="2">
        <v>42334</v>
      </c>
      <c r="D1667" s="1" t="s">
        <v>59</v>
      </c>
      <c r="E1667" s="7" t="str">
        <f>VLOOKUP(TRIM(D1667)*1,CFOP!A:B,2,FALSE)</f>
        <v>Não</v>
      </c>
      <c r="F1667" s="1" t="s">
        <v>60</v>
      </c>
      <c r="G1667" s="3">
        <v>-84.4</v>
      </c>
      <c r="H1667" s="3">
        <v>126.75</v>
      </c>
      <c r="I1667" s="3">
        <v>22.82</v>
      </c>
      <c r="J1667" s="1" t="s">
        <v>61</v>
      </c>
      <c r="K1667" s="3">
        <v>0</v>
      </c>
      <c r="L1667" s="3">
        <v>0</v>
      </c>
      <c r="M1667" s="1" t="s">
        <v>31</v>
      </c>
      <c r="N1667" s="3">
        <v>81.430000000000007</v>
      </c>
      <c r="O1667" s="3">
        <v>12.22</v>
      </c>
      <c r="P1667" s="1" t="s">
        <v>62</v>
      </c>
      <c r="Q1667" s="3">
        <v>70.210000000000008</v>
      </c>
      <c r="R1667" s="3">
        <v>1.47</v>
      </c>
      <c r="S1667" s="1" t="s">
        <v>32</v>
      </c>
      <c r="T1667" s="3">
        <v>70.210000000000008</v>
      </c>
      <c r="U1667" s="3">
        <v>6.78</v>
      </c>
      <c r="V1667" s="1" t="s">
        <v>32</v>
      </c>
      <c r="W1667" s="1" t="s">
        <v>33</v>
      </c>
      <c r="X1667" s="1" t="s">
        <v>90</v>
      </c>
      <c r="Y1667" s="1" t="s">
        <v>91</v>
      </c>
      <c r="Z1667" s="1" t="s">
        <v>2507</v>
      </c>
      <c r="AA1667" s="1" t="s">
        <v>2508</v>
      </c>
    </row>
    <row r="1668" spans="1:27" hidden="1" x14ac:dyDescent="0.25">
      <c r="A1668" s="1" t="s">
        <v>26</v>
      </c>
      <c r="B1668" s="1" t="s">
        <v>2475</v>
      </c>
      <c r="C1668" s="2">
        <v>42334</v>
      </c>
      <c r="D1668" s="1" t="s">
        <v>59</v>
      </c>
      <c r="E1668" s="7" t="str">
        <f>VLOOKUP(TRIM(D1668)*1,CFOP!A:B,2,FALSE)</f>
        <v>Não</v>
      </c>
      <c r="F1668" s="1" t="s">
        <v>60</v>
      </c>
      <c r="G1668" s="3">
        <v>-35.1</v>
      </c>
      <c r="H1668" s="3">
        <v>53.86</v>
      </c>
      <c r="I1668" s="3">
        <v>9.7000000000000011</v>
      </c>
      <c r="J1668" s="1" t="s">
        <v>61</v>
      </c>
      <c r="K1668" s="3">
        <v>0</v>
      </c>
      <c r="L1668" s="3">
        <v>0</v>
      </c>
      <c r="M1668" s="1" t="s">
        <v>31</v>
      </c>
      <c r="N1668" s="3">
        <v>34.6</v>
      </c>
      <c r="O1668" s="3">
        <v>5.19</v>
      </c>
      <c r="P1668" s="1" t="s">
        <v>62</v>
      </c>
      <c r="Q1668" s="3">
        <v>29.84</v>
      </c>
      <c r="R1668" s="3">
        <v>0.63</v>
      </c>
      <c r="S1668" s="1" t="s">
        <v>32</v>
      </c>
      <c r="T1668" s="3">
        <v>29.84</v>
      </c>
      <c r="U1668" s="3">
        <v>2.88</v>
      </c>
      <c r="V1668" s="1" t="s">
        <v>32</v>
      </c>
      <c r="W1668" s="1" t="s">
        <v>33</v>
      </c>
      <c r="X1668" s="1" t="s">
        <v>90</v>
      </c>
      <c r="Y1668" s="1" t="s">
        <v>91</v>
      </c>
      <c r="Z1668" s="1" t="s">
        <v>1186</v>
      </c>
      <c r="AA1668" s="1" t="s">
        <v>1187</v>
      </c>
    </row>
    <row r="1669" spans="1:27" hidden="1" x14ac:dyDescent="0.25">
      <c r="A1669" s="1" t="s">
        <v>26</v>
      </c>
      <c r="B1669" s="1" t="s">
        <v>2475</v>
      </c>
      <c r="C1669" s="2">
        <v>42334</v>
      </c>
      <c r="D1669" s="1" t="s">
        <v>59</v>
      </c>
      <c r="E1669" s="7" t="str">
        <f>VLOOKUP(TRIM(D1669)*1,CFOP!A:B,2,FALSE)</f>
        <v>Não</v>
      </c>
      <c r="F1669" s="1" t="s">
        <v>60</v>
      </c>
      <c r="G1669" s="3">
        <v>-163.82</v>
      </c>
      <c r="H1669" s="3">
        <v>226.59</v>
      </c>
      <c r="I1669" s="3">
        <v>40.79</v>
      </c>
      <c r="J1669" s="1" t="s">
        <v>61</v>
      </c>
      <c r="K1669" s="3">
        <v>0</v>
      </c>
      <c r="L1669" s="3">
        <v>0</v>
      </c>
      <c r="M1669" s="1" t="s">
        <v>31</v>
      </c>
      <c r="N1669" s="3">
        <v>145.58000000000001</v>
      </c>
      <c r="O1669" s="3">
        <v>21.84</v>
      </c>
      <c r="P1669" s="1" t="s">
        <v>62</v>
      </c>
      <c r="Q1669" s="3">
        <v>125.51</v>
      </c>
      <c r="R1669" s="3">
        <v>2.64</v>
      </c>
      <c r="S1669" s="1" t="s">
        <v>32</v>
      </c>
      <c r="T1669" s="3">
        <v>125.51</v>
      </c>
      <c r="U1669" s="3">
        <v>12.11</v>
      </c>
      <c r="V1669" s="1" t="s">
        <v>32</v>
      </c>
      <c r="W1669" s="1" t="s">
        <v>33</v>
      </c>
      <c r="X1669" s="1" t="s">
        <v>90</v>
      </c>
      <c r="Y1669" s="1" t="s">
        <v>91</v>
      </c>
      <c r="Z1669" s="1" t="s">
        <v>2509</v>
      </c>
      <c r="AA1669" s="1" t="s">
        <v>2510</v>
      </c>
    </row>
    <row r="1670" spans="1:27" hidden="1" x14ac:dyDescent="0.25">
      <c r="A1670" s="1" t="s">
        <v>26</v>
      </c>
      <c r="B1670" s="1" t="s">
        <v>2475</v>
      </c>
      <c r="C1670" s="2">
        <v>42334</v>
      </c>
      <c r="D1670" s="1" t="s">
        <v>59</v>
      </c>
      <c r="E1670" s="7" t="str">
        <f>VLOOKUP(TRIM(D1670)*1,CFOP!A:B,2,FALSE)</f>
        <v>Não</v>
      </c>
      <c r="F1670" s="1" t="s">
        <v>60</v>
      </c>
      <c r="G1670" s="3">
        <v>-120.83</v>
      </c>
      <c r="H1670" s="3">
        <v>159.69</v>
      </c>
      <c r="I1670" s="3">
        <v>28.740000000000002</v>
      </c>
      <c r="J1670" s="1" t="s">
        <v>61</v>
      </c>
      <c r="K1670" s="3">
        <v>0</v>
      </c>
      <c r="L1670" s="3">
        <v>0</v>
      </c>
      <c r="M1670" s="1" t="s">
        <v>31</v>
      </c>
      <c r="N1670" s="3">
        <v>102.61</v>
      </c>
      <c r="O1670" s="3">
        <v>15.39</v>
      </c>
      <c r="P1670" s="1" t="s">
        <v>62</v>
      </c>
      <c r="Q1670" s="3">
        <v>88.45</v>
      </c>
      <c r="R1670" s="3">
        <v>1.86</v>
      </c>
      <c r="S1670" s="1" t="s">
        <v>32</v>
      </c>
      <c r="T1670" s="3">
        <v>88.45</v>
      </c>
      <c r="U1670" s="3">
        <v>8.5400000000000009</v>
      </c>
      <c r="V1670" s="1" t="s">
        <v>32</v>
      </c>
      <c r="W1670" s="1" t="s">
        <v>33</v>
      </c>
      <c r="X1670" s="1" t="s">
        <v>90</v>
      </c>
      <c r="Y1670" s="1" t="s">
        <v>91</v>
      </c>
      <c r="Z1670" s="1" t="s">
        <v>2511</v>
      </c>
      <c r="AA1670" s="1" t="s">
        <v>2512</v>
      </c>
    </row>
    <row r="1671" spans="1:27" hidden="1" x14ac:dyDescent="0.25">
      <c r="A1671" s="1" t="s">
        <v>26</v>
      </c>
      <c r="B1671" s="1" t="s">
        <v>2475</v>
      </c>
      <c r="C1671" s="2">
        <v>42334</v>
      </c>
      <c r="D1671" s="1" t="s">
        <v>59</v>
      </c>
      <c r="E1671" s="7" t="str">
        <f>VLOOKUP(TRIM(D1671)*1,CFOP!A:B,2,FALSE)</f>
        <v>Não</v>
      </c>
      <c r="F1671" s="1" t="s">
        <v>60</v>
      </c>
      <c r="G1671" s="3">
        <v>-358.38</v>
      </c>
      <c r="H1671" s="3">
        <v>456.09000000000003</v>
      </c>
      <c r="I1671" s="3">
        <v>82.100000000000009</v>
      </c>
      <c r="J1671" s="1" t="s">
        <v>61</v>
      </c>
      <c r="K1671" s="3">
        <v>0</v>
      </c>
      <c r="L1671" s="3">
        <v>0</v>
      </c>
      <c r="M1671" s="1" t="s">
        <v>31</v>
      </c>
      <c r="N1671" s="3">
        <v>293.05</v>
      </c>
      <c r="O1671" s="3">
        <v>43.96</v>
      </c>
      <c r="P1671" s="1" t="s">
        <v>62</v>
      </c>
      <c r="Q1671" s="3">
        <v>252.63</v>
      </c>
      <c r="R1671" s="3">
        <v>5.3100000000000005</v>
      </c>
      <c r="S1671" s="1" t="s">
        <v>32</v>
      </c>
      <c r="T1671" s="3">
        <v>252.63</v>
      </c>
      <c r="U1671" s="3">
        <v>24.38</v>
      </c>
      <c r="V1671" s="1" t="s">
        <v>32</v>
      </c>
      <c r="W1671" s="1" t="s">
        <v>33</v>
      </c>
      <c r="X1671" s="1" t="s">
        <v>90</v>
      </c>
      <c r="Y1671" s="1" t="s">
        <v>91</v>
      </c>
      <c r="Z1671" s="1" t="s">
        <v>2247</v>
      </c>
      <c r="AA1671" s="1" t="s">
        <v>2248</v>
      </c>
    </row>
    <row r="1672" spans="1:27" hidden="1" x14ac:dyDescent="0.25">
      <c r="A1672" s="1" t="s">
        <v>26</v>
      </c>
      <c r="B1672" s="1" t="s">
        <v>2475</v>
      </c>
      <c r="C1672" s="2">
        <v>42334</v>
      </c>
      <c r="D1672" s="1" t="s">
        <v>59</v>
      </c>
      <c r="E1672" s="7" t="str">
        <f>VLOOKUP(TRIM(D1672)*1,CFOP!A:B,2,FALSE)</f>
        <v>Não</v>
      </c>
      <c r="F1672" s="1" t="s">
        <v>60</v>
      </c>
      <c r="G1672" s="3">
        <v>-506.33000000000004</v>
      </c>
      <c r="H1672" s="3">
        <v>934.85</v>
      </c>
      <c r="I1672" s="3">
        <v>168.27</v>
      </c>
      <c r="J1672" s="1" t="s">
        <v>61</v>
      </c>
      <c r="K1672" s="3">
        <v>0</v>
      </c>
      <c r="L1672" s="3">
        <v>0</v>
      </c>
      <c r="M1672" s="1" t="s">
        <v>31</v>
      </c>
      <c r="N1672" s="3">
        <v>600.68000000000006</v>
      </c>
      <c r="O1672" s="3">
        <v>90.100000000000009</v>
      </c>
      <c r="P1672" s="1" t="s">
        <v>62</v>
      </c>
      <c r="Q1672" s="3">
        <v>517.83000000000004</v>
      </c>
      <c r="R1672" s="3">
        <v>10.870000000000001</v>
      </c>
      <c r="S1672" s="1" t="s">
        <v>32</v>
      </c>
      <c r="T1672" s="3">
        <v>517.83000000000004</v>
      </c>
      <c r="U1672" s="3">
        <v>49.97</v>
      </c>
      <c r="V1672" s="1" t="s">
        <v>32</v>
      </c>
      <c r="W1672" s="1" t="s">
        <v>33</v>
      </c>
      <c r="X1672" s="1" t="s">
        <v>90</v>
      </c>
      <c r="Y1672" s="1" t="s">
        <v>96</v>
      </c>
      <c r="Z1672" s="1" t="s">
        <v>102</v>
      </c>
      <c r="AA1672" s="1" t="s">
        <v>103</v>
      </c>
    </row>
    <row r="1673" spans="1:27" hidden="1" x14ac:dyDescent="0.25">
      <c r="A1673" s="1" t="s">
        <v>26</v>
      </c>
      <c r="B1673" s="1" t="s">
        <v>2475</v>
      </c>
      <c r="C1673" s="2">
        <v>42334</v>
      </c>
      <c r="D1673" s="1" t="s">
        <v>59</v>
      </c>
      <c r="E1673" s="7" t="str">
        <f>VLOOKUP(TRIM(D1673)*1,CFOP!A:B,2,FALSE)</f>
        <v>Não</v>
      </c>
      <c r="F1673" s="1" t="s">
        <v>60</v>
      </c>
      <c r="G1673" s="3">
        <v>-114.06</v>
      </c>
      <c r="H1673" s="3">
        <v>143.80000000000001</v>
      </c>
      <c r="I1673" s="3">
        <v>25.88</v>
      </c>
      <c r="J1673" s="1" t="s">
        <v>61</v>
      </c>
      <c r="K1673" s="3">
        <v>0</v>
      </c>
      <c r="L1673" s="3">
        <v>0</v>
      </c>
      <c r="M1673" s="1" t="s">
        <v>31</v>
      </c>
      <c r="N1673" s="3">
        <v>92.41</v>
      </c>
      <c r="O1673" s="3">
        <v>13.86</v>
      </c>
      <c r="P1673" s="1" t="s">
        <v>62</v>
      </c>
      <c r="Q1673" s="3">
        <v>79.66</v>
      </c>
      <c r="R1673" s="3">
        <v>1.67</v>
      </c>
      <c r="S1673" s="1" t="s">
        <v>32</v>
      </c>
      <c r="T1673" s="3">
        <v>79.66</v>
      </c>
      <c r="U1673" s="3">
        <v>7.69</v>
      </c>
      <c r="V1673" s="1" t="s">
        <v>32</v>
      </c>
      <c r="W1673" s="1" t="s">
        <v>33</v>
      </c>
      <c r="X1673" s="1" t="s">
        <v>90</v>
      </c>
      <c r="Y1673" s="1" t="s">
        <v>91</v>
      </c>
      <c r="Z1673" s="1" t="s">
        <v>2513</v>
      </c>
      <c r="AA1673" s="1" t="s">
        <v>2514</v>
      </c>
    </row>
    <row r="1674" spans="1:27" hidden="1" x14ac:dyDescent="0.25">
      <c r="A1674" s="1" t="s">
        <v>26</v>
      </c>
      <c r="B1674" s="1" t="s">
        <v>2475</v>
      </c>
      <c r="C1674" s="2">
        <v>42334</v>
      </c>
      <c r="D1674" s="1" t="s">
        <v>59</v>
      </c>
      <c r="E1674" s="7" t="str">
        <f>VLOOKUP(TRIM(D1674)*1,CFOP!A:B,2,FALSE)</f>
        <v>Não</v>
      </c>
      <c r="F1674" s="1" t="s">
        <v>60</v>
      </c>
      <c r="G1674" s="3">
        <v>-43.620000000000005</v>
      </c>
      <c r="H1674" s="3">
        <v>64.760000000000005</v>
      </c>
      <c r="I1674" s="3">
        <v>11.66</v>
      </c>
      <c r="J1674" s="1" t="s">
        <v>61</v>
      </c>
      <c r="K1674" s="3">
        <v>0</v>
      </c>
      <c r="L1674" s="3">
        <v>0</v>
      </c>
      <c r="M1674" s="1" t="s">
        <v>31</v>
      </c>
      <c r="N1674" s="3">
        <v>41.61</v>
      </c>
      <c r="O1674" s="3">
        <v>6.24</v>
      </c>
      <c r="P1674" s="1" t="s">
        <v>62</v>
      </c>
      <c r="Q1674" s="3">
        <v>35.880000000000003</v>
      </c>
      <c r="R1674" s="3">
        <v>0.75</v>
      </c>
      <c r="S1674" s="1" t="s">
        <v>32</v>
      </c>
      <c r="T1674" s="3">
        <v>35.880000000000003</v>
      </c>
      <c r="U1674" s="3">
        <v>3.46</v>
      </c>
      <c r="V1674" s="1" t="s">
        <v>32</v>
      </c>
      <c r="W1674" s="1" t="s">
        <v>33</v>
      </c>
      <c r="X1674" s="1" t="s">
        <v>90</v>
      </c>
      <c r="Y1674" s="1" t="s">
        <v>91</v>
      </c>
      <c r="Z1674" s="1" t="s">
        <v>2515</v>
      </c>
      <c r="AA1674" s="1" t="s">
        <v>2516</v>
      </c>
    </row>
    <row r="1675" spans="1:27" hidden="1" x14ac:dyDescent="0.25">
      <c r="A1675" s="1" t="s">
        <v>26</v>
      </c>
      <c r="B1675" s="1" t="s">
        <v>2475</v>
      </c>
      <c r="C1675" s="2">
        <v>42334</v>
      </c>
      <c r="D1675" s="1" t="s">
        <v>59</v>
      </c>
      <c r="E1675" s="7" t="str">
        <f>VLOOKUP(TRIM(D1675)*1,CFOP!A:B,2,FALSE)</f>
        <v>Não</v>
      </c>
      <c r="F1675" s="1" t="s">
        <v>60</v>
      </c>
      <c r="G1675" s="3">
        <v>-202.79</v>
      </c>
      <c r="H1675" s="3">
        <v>250.68</v>
      </c>
      <c r="I1675" s="3">
        <v>45.12</v>
      </c>
      <c r="J1675" s="1" t="s">
        <v>61</v>
      </c>
      <c r="K1675" s="3">
        <v>0</v>
      </c>
      <c r="L1675" s="3">
        <v>0</v>
      </c>
      <c r="M1675" s="1" t="s">
        <v>31</v>
      </c>
      <c r="N1675" s="3">
        <v>161.07</v>
      </c>
      <c r="O1675" s="3">
        <v>24.16</v>
      </c>
      <c r="P1675" s="1" t="s">
        <v>62</v>
      </c>
      <c r="Q1675" s="3">
        <v>138.85</v>
      </c>
      <c r="R1675" s="3">
        <v>2.92</v>
      </c>
      <c r="S1675" s="1" t="s">
        <v>32</v>
      </c>
      <c r="T1675" s="3">
        <v>138.85</v>
      </c>
      <c r="U1675" s="3">
        <v>13.4</v>
      </c>
      <c r="V1675" s="1" t="s">
        <v>32</v>
      </c>
      <c r="W1675" s="1" t="s">
        <v>33</v>
      </c>
      <c r="X1675" s="1" t="s">
        <v>90</v>
      </c>
      <c r="Y1675" s="1" t="s">
        <v>91</v>
      </c>
      <c r="Z1675" s="1" t="s">
        <v>2478</v>
      </c>
      <c r="AA1675" s="1" t="s">
        <v>2479</v>
      </c>
    </row>
    <row r="1676" spans="1:27" hidden="1" x14ac:dyDescent="0.25">
      <c r="A1676" s="1" t="s">
        <v>26</v>
      </c>
      <c r="B1676" s="1" t="s">
        <v>2475</v>
      </c>
      <c r="C1676" s="2">
        <v>42334</v>
      </c>
      <c r="D1676" s="1" t="s">
        <v>59</v>
      </c>
      <c r="E1676" s="7" t="str">
        <f>VLOOKUP(TRIM(D1676)*1,CFOP!A:B,2,FALSE)</f>
        <v>Não</v>
      </c>
      <c r="F1676" s="1" t="s">
        <v>60</v>
      </c>
      <c r="G1676" s="3">
        <v>-177.44</v>
      </c>
      <c r="H1676" s="3">
        <v>222.4</v>
      </c>
      <c r="I1676" s="3">
        <v>40.03</v>
      </c>
      <c r="J1676" s="1" t="s">
        <v>61</v>
      </c>
      <c r="K1676" s="3">
        <v>0</v>
      </c>
      <c r="L1676" s="3">
        <v>0</v>
      </c>
      <c r="M1676" s="1" t="s">
        <v>31</v>
      </c>
      <c r="N1676" s="3">
        <v>142.9</v>
      </c>
      <c r="O1676" s="3">
        <v>21.43</v>
      </c>
      <c r="P1676" s="1" t="s">
        <v>62</v>
      </c>
      <c r="Q1676" s="3">
        <v>123.19</v>
      </c>
      <c r="R1676" s="3">
        <v>2.59</v>
      </c>
      <c r="S1676" s="1" t="s">
        <v>32</v>
      </c>
      <c r="T1676" s="3">
        <v>123.19</v>
      </c>
      <c r="U1676" s="3">
        <v>11.89</v>
      </c>
      <c r="V1676" s="1" t="s">
        <v>32</v>
      </c>
      <c r="W1676" s="1" t="s">
        <v>33</v>
      </c>
      <c r="X1676" s="1" t="s">
        <v>90</v>
      </c>
      <c r="Y1676" s="1" t="s">
        <v>91</v>
      </c>
      <c r="Z1676" s="1" t="s">
        <v>2517</v>
      </c>
      <c r="AA1676" s="1" t="s">
        <v>2518</v>
      </c>
    </row>
    <row r="1677" spans="1:27" hidden="1" x14ac:dyDescent="0.25">
      <c r="A1677" s="1" t="s">
        <v>26</v>
      </c>
      <c r="B1677" s="1" t="s">
        <v>2475</v>
      </c>
      <c r="C1677" s="2">
        <v>42334</v>
      </c>
      <c r="D1677" s="1" t="s">
        <v>59</v>
      </c>
      <c r="E1677" s="7" t="str">
        <f>VLOOKUP(TRIM(D1677)*1,CFOP!A:B,2,FALSE)</f>
        <v>Não</v>
      </c>
      <c r="F1677" s="1" t="s">
        <v>60</v>
      </c>
      <c r="G1677" s="3">
        <v>-47</v>
      </c>
      <c r="H1677" s="3">
        <v>60.93</v>
      </c>
      <c r="I1677" s="3">
        <v>10.97</v>
      </c>
      <c r="J1677" s="1" t="s">
        <v>61</v>
      </c>
      <c r="K1677" s="3">
        <v>0</v>
      </c>
      <c r="L1677" s="3">
        <v>0</v>
      </c>
      <c r="M1677" s="1" t="s">
        <v>31</v>
      </c>
      <c r="N1677" s="3">
        <v>37.97</v>
      </c>
      <c r="O1677" s="3">
        <v>7.59</v>
      </c>
      <c r="P1677" s="1" t="s">
        <v>62</v>
      </c>
      <c r="Q1677" s="3">
        <v>32.19</v>
      </c>
      <c r="R1677" s="3">
        <v>0.68</v>
      </c>
      <c r="S1677" s="1" t="s">
        <v>32</v>
      </c>
      <c r="T1677" s="3">
        <v>32.19</v>
      </c>
      <c r="U1677" s="3">
        <v>3.11</v>
      </c>
      <c r="V1677" s="1" t="s">
        <v>32</v>
      </c>
      <c r="W1677" s="1" t="s">
        <v>33</v>
      </c>
      <c r="X1677" s="1" t="s">
        <v>90</v>
      </c>
      <c r="Y1677" s="1" t="s">
        <v>99</v>
      </c>
      <c r="Z1677" s="1" t="s">
        <v>2519</v>
      </c>
      <c r="AA1677" s="1" t="s">
        <v>2520</v>
      </c>
    </row>
    <row r="1678" spans="1:27" hidden="1" x14ac:dyDescent="0.25">
      <c r="A1678" s="1" t="s">
        <v>26</v>
      </c>
      <c r="B1678" s="1" t="s">
        <v>2521</v>
      </c>
      <c r="C1678" s="2">
        <v>42334</v>
      </c>
      <c r="D1678" s="1" t="s">
        <v>59</v>
      </c>
      <c r="E1678" s="7" t="str">
        <f>VLOOKUP(TRIM(D1678)*1,CFOP!A:B,2,FALSE)</f>
        <v>Não</v>
      </c>
      <c r="F1678" s="1" t="s">
        <v>60</v>
      </c>
      <c r="G1678" s="3">
        <v>-378.62</v>
      </c>
      <c r="H1678" s="3">
        <v>472.1</v>
      </c>
      <c r="I1678" s="3">
        <v>84.98</v>
      </c>
      <c r="J1678" s="1" t="s">
        <v>61</v>
      </c>
      <c r="K1678" s="3">
        <v>0</v>
      </c>
      <c r="L1678" s="3">
        <v>0</v>
      </c>
      <c r="M1678" s="1" t="s">
        <v>31</v>
      </c>
      <c r="N1678" s="3">
        <v>303.34000000000003</v>
      </c>
      <c r="O1678" s="3">
        <v>45.5</v>
      </c>
      <c r="P1678" s="1" t="s">
        <v>62</v>
      </c>
      <c r="Q1678" s="3">
        <v>261.5</v>
      </c>
      <c r="R1678" s="3">
        <v>5.49</v>
      </c>
      <c r="S1678" s="1" t="s">
        <v>32</v>
      </c>
      <c r="T1678" s="3">
        <v>261.5</v>
      </c>
      <c r="U1678" s="3">
        <v>25.240000000000002</v>
      </c>
      <c r="V1678" s="1" t="s">
        <v>32</v>
      </c>
      <c r="W1678" s="1" t="s">
        <v>33</v>
      </c>
      <c r="X1678" s="1" t="s">
        <v>679</v>
      </c>
      <c r="Y1678" s="1" t="s">
        <v>91</v>
      </c>
      <c r="Z1678" s="1" t="s">
        <v>2522</v>
      </c>
      <c r="AA1678" s="1" t="s">
        <v>2523</v>
      </c>
    </row>
    <row r="1679" spans="1:27" hidden="1" x14ac:dyDescent="0.25">
      <c r="A1679" s="1" t="s">
        <v>26</v>
      </c>
      <c r="B1679" s="1" t="s">
        <v>2521</v>
      </c>
      <c r="C1679" s="2">
        <v>42334</v>
      </c>
      <c r="D1679" s="1" t="s">
        <v>59</v>
      </c>
      <c r="E1679" s="7" t="str">
        <f>VLOOKUP(TRIM(D1679)*1,CFOP!A:B,2,FALSE)</f>
        <v>Não</v>
      </c>
      <c r="F1679" s="1" t="s">
        <v>60</v>
      </c>
      <c r="G1679" s="3">
        <v>-181.01</v>
      </c>
      <c r="H1679" s="3">
        <v>639.58000000000004</v>
      </c>
      <c r="I1679" s="3">
        <v>115.12</v>
      </c>
      <c r="J1679" s="1" t="s">
        <v>61</v>
      </c>
      <c r="K1679" s="3">
        <v>0</v>
      </c>
      <c r="L1679" s="3">
        <v>0</v>
      </c>
      <c r="M1679" s="1" t="s">
        <v>31</v>
      </c>
      <c r="N1679" s="3">
        <v>410.96000000000004</v>
      </c>
      <c r="O1679" s="3">
        <v>61.64</v>
      </c>
      <c r="P1679" s="1" t="s">
        <v>62</v>
      </c>
      <c r="Q1679" s="3">
        <v>354.27</v>
      </c>
      <c r="R1679" s="3">
        <v>7.44</v>
      </c>
      <c r="S1679" s="1" t="s">
        <v>32</v>
      </c>
      <c r="T1679" s="3">
        <v>354.27</v>
      </c>
      <c r="U1679" s="3">
        <v>34.19</v>
      </c>
      <c r="V1679" s="1" t="s">
        <v>32</v>
      </c>
      <c r="W1679" s="1" t="s">
        <v>33</v>
      </c>
      <c r="X1679" s="1" t="s">
        <v>679</v>
      </c>
      <c r="Y1679" s="1" t="s">
        <v>91</v>
      </c>
      <c r="Z1679" s="1" t="s">
        <v>2320</v>
      </c>
      <c r="AA1679" s="1" t="s">
        <v>2321</v>
      </c>
    </row>
    <row r="1680" spans="1:27" hidden="1" x14ac:dyDescent="0.25">
      <c r="A1680" s="1" t="s">
        <v>26</v>
      </c>
      <c r="B1680" s="1" t="s">
        <v>2521</v>
      </c>
      <c r="C1680" s="2">
        <v>42334</v>
      </c>
      <c r="D1680" s="1" t="s">
        <v>59</v>
      </c>
      <c r="E1680" s="7" t="str">
        <f>VLOOKUP(TRIM(D1680)*1,CFOP!A:B,2,FALSE)</f>
        <v>Não</v>
      </c>
      <c r="F1680" s="1" t="s">
        <v>60</v>
      </c>
      <c r="G1680" s="3">
        <v>-307.81000000000006</v>
      </c>
      <c r="H1680" s="3">
        <v>383.6</v>
      </c>
      <c r="I1680" s="3">
        <v>69.05</v>
      </c>
      <c r="J1680" s="1" t="s">
        <v>61</v>
      </c>
      <c r="K1680" s="3">
        <v>0</v>
      </c>
      <c r="L1680" s="3">
        <v>0</v>
      </c>
      <c r="M1680" s="1" t="s">
        <v>31</v>
      </c>
      <c r="N1680" s="3">
        <v>246.48000000000002</v>
      </c>
      <c r="O1680" s="3">
        <v>36.97</v>
      </c>
      <c r="P1680" s="1" t="s">
        <v>62</v>
      </c>
      <c r="Q1680" s="3">
        <v>212.48000000000002</v>
      </c>
      <c r="R1680" s="3">
        <v>4.46</v>
      </c>
      <c r="S1680" s="1" t="s">
        <v>32</v>
      </c>
      <c r="T1680" s="3">
        <v>212.48000000000002</v>
      </c>
      <c r="U1680" s="3">
        <v>20.5</v>
      </c>
      <c r="V1680" s="1" t="s">
        <v>32</v>
      </c>
      <c r="W1680" s="1" t="s">
        <v>33</v>
      </c>
      <c r="X1680" s="1" t="s">
        <v>679</v>
      </c>
      <c r="Y1680" s="1" t="s">
        <v>91</v>
      </c>
      <c r="Z1680" s="1" t="s">
        <v>2524</v>
      </c>
      <c r="AA1680" s="1" t="s">
        <v>2525</v>
      </c>
    </row>
    <row r="1681" spans="1:27" hidden="1" x14ac:dyDescent="0.25">
      <c r="A1681" s="1" t="s">
        <v>26</v>
      </c>
      <c r="B1681" s="1" t="s">
        <v>2521</v>
      </c>
      <c r="C1681" s="2">
        <v>42334</v>
      </c>
      <c r="D1681" s="1" t="s">
        <v>59</v>
      </c>
      <c r="E1681" s="7" t="str">
        <f>VLOOKUP(TRIM(D1681)*1,CFOP!A:B,2,FALSE)</f>
        <v>Não</v>
      </c>
      <c r="F1681" s="1" t="s">
        <v>60</v>
      </c>
      <c r="G1681" s="3">
        <v>-23.430000000000003</v>
      </c>
      <c r="H1681" s="3">
        <v>31.44</v>
      </c>
      <c r="I1681" s="3">
        <v>5.66</v>
      </c>
      <c r="J1681" s="1" t="s">
        <v>61</v>
      </c>
      <c r="K1681" s="3">
        <v>0</v>
      </c>
      <c r="L1681" s="3">
        <v>0</v>
      </c>
      <c r="M1681" s="1" t="s">
        <v>31</v>
      </c>
      <c r="N1681" s="3">
        <v>20.2</v>
      </c>
      <c r="O1681" s="3">
        <v>3.0300000000000002</v>
      </c>
      <c r="P1681" s="1" t="s">
        <v>62</v>
      </c>
      <c r="Q1681" s="3">
        <v>17.420000000000002</v>
      </c>
      <c r="R1681" s="3">
        <v>0.37</v>
      </c>
      <c r="S1681" s="1" t="s">
        <v>32</v>
      </c>
      <c r="T1681" s="3">
        <v>17.420000000000002</v>
      </c>
      <c r="U1681" s="3">
        <v>1.68</v>
      </c>
      <c r="V1681" s="1" t="s">
        <v>32</v>
      </c>
      <c r="W1681" s="1" t="s">
        <v>33</v>
      </c>
      <c r="X1681" s="1" t="s">
        <v>679</v>
      </c>
      <c r="Y1681" s="1" t="s">
        <v>91</v>
      </c>
      <c r="Z1681" s="1" t="s">
        <v>2526</v>
      </c>
      <c r="AA1681" s="1" t="s">
        <v>2527</v>
      </c>
    </row>
    <row r="1682" spans="1:27" hidden="1" x14ac:dyDescent="0.25">
      <c r="A1682" s="1" t="s">
        <v>26</v>
      </c>
      <c r="B1682" s="1" t="s">
        <v>2521</v>
      </c>
      <c r="C1682" s="2">
        <v>42334</v>
      </c>
      <c r="D1682" s="1" t="s">
        <v>59</v>
      </c>
      <c r="E1682" s="7" t="str">
        <f>VLOOKUP(TRIM(D1682)*1,CFOP!A:B,2,FALSE)</f>
        <v>Não</v>
      </c>
      <c r="F1682" s="1" t="s">
        <v>60</v>
      </c>
      <c r="G1682" s="3">
        <v>-156.33000000000001</v>
      </c>
      <c r="H1682" s="3">
        <v>195.05</v>
      </c>
      <c r="I1682" s="3">
        <v>35.11</v>
      </c>
      <c r="J1682" s="1" t="s">
        <v>61</v>
      </c>
      <c r="K1682" s="3">
        <v>0</v>
      </c>
      <c r="L1682" s="3">
        <v>0</v>
      </c>
      <c r="M1682" s="1" t="s">
        <v>31</v>
      </c>
      <c r="N1682" s="3">
        <v>125.32000000000001</v>
      </c>
      <c r="O1682" s="3">
        <v>18.8</v>
      </c>
      <c r="P1682" s="1" t="s">
        <v>62</v>
      </c>
      <c r="Q1682" s="3">
        <v>108.03</v>
      </c>
      <c r="R1682" s="3">
        <v>2.27</v>
      </c>
      <c r="S1682" s="1" t="s">
        <v>32</v>
      </c>
      <c r="T1682" s="3">
        <v>108.03</v>
      </c>
      <c r="U1682" s="3">
        <v>10.43</v>
      </c>
      <c r="V1682" s="1" t="s">
        <v>32</v>
      </c>
      <c r="W1682" s="1" t="s">
        <v>33</v>
      </c>
      <c r="X1682" s="1" t="s">
        <v>679</v>
      </c>
      <c r="Y1682" s="1" t="s">
        <v>91</v>
      </c>
      <c r="Z1682" s="1" t="s">
        <v>2318</v>
      </c>
      <c r="AA1682" s="1" t="s">
        <v>2319</v>
      </c>
    </row>
    <row r="1683" spans="1:27" hidden="1" x14ac:dyDescent="0.25">
      <c r="A1683" s="1" t="s">
        <v>26</v>
      </c>
      <c r="B1683" s="1" t="s">
        <v>2521</v>
      </c>
      <c r="C1683" s="2">
        <v>42334</v>
      </c>
      <c r="D1683" s="1" t="s">
        <v>59</v>
      </c>
      <c r="E1683" s="7" t="str">
        <f>VLOOKUP(TRIM(D1683)*1,CFOP!A:B,2,FALSE)</f>
        <v>Não</v>
      </c>
      <c r="F1683" s="1" t="s">
        <v>60</v>
      </c>
      <c r="G1683" s="3">
        <v>-73.650000000000006</v>
      </c>
      <c r="H1683" s="3">
        <v>98.36</v>
      </c>
      <c r="I1683" s="3">
        <v>17.7</v>
      </c>
      <c r="J1683" s="1" t="s">
        <v>61</v>
      </c>
      <c r="K1683" s="3">
        <v>0</v>
      </c>
      <c r="L1683" s="3">
        <v>0</v>
      </c>
      <c r="M1683" s="1" t="s">
        <v>31</v>
      </c>
      <c r="N1683" s="3">
        <v>63.21</v>
      </c>
      <c r="O1683" s="3">
        <v>9.48</v>
      </c>
      <c r="P1683" s="1" t="s">
        <v>62</v>
      </c>
      <c r="Q1683" s="3">
        <v>54.480000000000004</v>
      </c>
      <c r="R1683" s="3">
        <v>1.1400000000000001</v>
      </c>
      <c r="S1683" s="1" t="s">
        <v>32</v>
      </c>
      <c r="T1683" s="3">
        <v>54.480000000000004</v>
      </c>
      <c r="U1683" s="3">
        <v>5.26</v>
      </c>
      <c r="V1683" s="1" t="s">
        <v>32</v>
      </c>
      <c r="W1683" s="1" t="s">
        <v>33</v>
      </c>
      <c r="X1683" s="1" t="s">
        <v>679</v>
      </c>
      <c r="Y1683" s="1" t="s">
        <v>91</v>
      </c>
      <c r="Z1683" s="1" t="s">
        <v>1319</v>
      </c>
      <c r="AA1683" s="1" t="s">
        <v>1320</v>
      </c>
    </row>
    <row r="1684" spans="1:27" hidden="1" x14ac:dyDescent="0.25">
      <c r="A1684" s="1" t="s">
        <v>26</v>
      </c>
      <c r="B1684" s="1" t="s">
        <v>2521</v>
      </c>
      <c r="C1684" s="2">
        <v>42334</v>
      </c>
      <c r="D1684" s="1" t="s">
        <v>59</v>
      </c>
      <c r="E1684" s="7" t="str">
        <f>VLOOKUP(TRIM(D1684)*1,CFOP!A:B,2,FALSE)</f>
        <v>Não</v>
      </c>
      <c r="F1684" s="1" t="s">
        <v>60</v>
      </c>
      <c r="G1684" s="3">
        <v>-626.55999999999995</v>
      </c>
      <c r="H1684" s="3">
        <v>777.16</v>
      </c>
      <c r="I1684" s="3">
        <v>139.89000000000001</v>
      </c>
      <c r="J1684" s="1" t="s">
        <v>61</v>
      </c>
      <c r="K1684" s="3">
        <v>0</v>
      </c>
      <c r="L1684" s="3">
        <v>0</v>
      </c>
      <c r="M1684" s="1" t="s">
        <v>31</v>
      </c>
      <c r="N1684" s="3">
        <v>499.35</v>
      </c>
      <c r="O1684" s="3">
        <v>74.900000000000006</v>
      </c>
      <c r="P1684" s="1" t="s">
        <v>62</v>
      </c>
      <c r="Q1684" s="3">
        <v>430.48</v>
      </c>
      <c r="R1684" s="3">
        <v>9.0400000000000009</v>
      </c>
      <c r="S1684" s="1" t="s">
        <v>32</v>
      </c>
      <c r="T1684" s="3">
        <v>430.48</v>
      </c>
      <c r="U1684" s="3">
        <v>41.54</v>
      </c>
      <c r="V1684" s="1" t="s">
        <v>32</v>
      </c>
      <c r="W1684" s="1" t="s">
        <v>33</v>
      </c>
      <c r="X1684" s="1" t="s">
        <v>679</v>
      </c>
      <c r="Y1684" s="1" t="s">
        <v>91</v>
      </c>
      <c r="Z1684" s="1" t="s">
        <v>2528</v>
      </c>
      <c r="AA1684" s="1" t="s">
        <v>2529</v>
      </c>
    </row>
    <row r="1685" spans="1:27" hidden="1" x14ac:dyDescent="0.25">
      <c r="A1685" s="1" t="s">
        <v>26</v>
      </c>
      <c r="B1685" s="1" t="s">
        <v>2521</v>
      </c>
      <c r="C1685" s="2">
        <v>42334</v>
      </c>
      <c r="D1685" s="1" t="s">
        <v>59</v>
      </c>
      <c r="E1685" s="7" t="str">
        <f>VLOOKUP(TRIM(D1685)*1,CFOP!A:B,2,FALSE)</f>
        <v>Não</v>
      </c>
      <c r="F1685" s="1" t="s">
        <v>60</v>
      </c>
      <c r="G1685" s="3">
        <v>-153.91000000000003</v>
      </c>
      <c r="H1685" s="3">
        <v>191.8</v>
      </c>
      <c r="I1685" s="3">
        <v>34.520000000000003</v>
      </c>
      <c r="J1685" s="1" t="s">
        <v>61</v>
      </c>
      <c r="K1685" s="3">
        <v>0</v>
      </c>
      <c r="L1685" s="3">
        <v>0</v>
      </c>
      <c r="M1685" s="1" t="s">
        <v>31</v>
      </c>
      <c r="N1685" s="3">
        <v>123.24000000000001</v>
      </c>
      <c r="O1685" s="3">
        <v>18.490000000000002</v>
      </c>
      <c r="P1685" s="1" t="s">
        <v>62</v>
      </c>
      <c r="Q1685" s="3">
        <v>106.24000000000001</v>
      </c>
      <c r="R1685" s="3">
        <v>2.23</v>
      </c>
      <c r="S1685" s="1" t="s">
        <v>32</v>
      </c>
      <c r="T1685" s="3">
        <v>106.24000000000001</v>
      </c>
      <c r="U1685" s="3">
        <v>10.25</v>
      </c>
      <c r="V1685" s="1" t="s">
        <v>32</v>
      </c>
      <c r="W1685" s="1" t="s">
        <v>33</v>
      </c>
      <c r="X1685" s="1" t="s">
        <v>679</v>
      </c>
      <c r="Y1685" s="1" t="s">
        <v>91</v>
      </c>
      <c r="Z1685" s="1" t="s">
        <v>2524</v>
      </c>
      <c r="AA1685" s="1" t="s">
        <v>2525</v>
      </c>
    </row>
    <row r="1686" spans="1:27" hidden="1" x14ac:dyDescent="0.25">
      <c r="A1686" s="1" t="s">
        <v>26</v>
      </c>
      <c r="B1686" s="1" t="s">
        <v>2530</v>
      </c>
      <c r="C1686" s="2">
        <v>42334</v>
      </c>
      <c r="D1686" s="1" t="s">
        <v>59</v>
      </c>
      <c r="E1686" s="7" t="str">
        <f>VLOOKUP(TRIM(D1686)*1,CFOP!A:B,2,FALSE)</f>
        <v>Não</v>
      </c>
      <c r="F1686" s="1" t="s">
        <v>60</v>
      </c>
      <c r="G1686" s="3">
        <v>-189.31</v>
      </c>
      <c r="H1686" s="3">
        <v>0</v>
      </c>
      <c r="I1686" s="3">
        <v>0</v>
      </c>
      <c r="J1686" s="1" t="s">
        <v>31</v>
      </c>
      <c r="K1686" s="3">
        <v>0</v>
      </c>
      <c r="L1686" s="3">
        <v>0</v>
      </c>
      <c r="M1686" s="1" t="s">
        <v>31</v>
      </c>
      <c r="N1686" s="3">
        <v>0</v>
      </c>
      <c r="O1686" s="3">
        <v>0</v>
      </c>
      <c r="P1686" s="1" t="s">
        <v>31</v>
      </c>
      <c r="Q1686" s="3">
        <v>0</v>
      </c>
      <c r="R1686" s="3">
        <v>0</v>
      </c>
      <c r="S1686" s="1" t="s">
        <v>31</v>
      </c>
      <c r="T1686" s="3">
        <v>0</v>
      </c>
      <c r="U1686" s="3">
        <v>0</v>
      </c>
      <c r="V1686" s="1" t="s">
        <v>31</v>
      </c>
      <c r="W1686" s="1" t="s">
        <v>33</v>
      </c>
      <c r="X1686" s="1" t="s">
        <v>63</v>
      </c>
      <c r="Y1686" s="1" t="s">
        <v>44</v>
      </c>
      <c r="Z1686" s="1" t="s">
        <v>2205</v>
      </c>
      <c r="AA1686" s="1" t="s">
        <v>2206</v>
      </c>
    </row>
    <row r="1687" spans="1:27" hidden="1" x14ac:dyDescent="0.25">
      <c r="A1687" s="1" t="s">
        <v>26</v>
      </c>
      <c r="B1687" s="1" t="s">
        <v>2530</v>
      </c>
      <c r="C1687" s="2">
        <v>42334</v>
      </c>
      <c r="D1687" s="1" t="s">
        <v>59</v>
      </c>
      <c r="E1687" s="7" t="str">
        <f>VLOOKUP(TRIM(D1687)*1,CFOP!A:B,2,FALSE)</f>
        <v>Não</v>
      </c>
      <c r="F1687" s="1" t="s">
        <v>60</v>
      </c>
      <c r="G1687" s="3">
        <v>-380.81</v>
      </c>
      <c r="H1687" s="3">
        <v>0</v>
      </c>
      <c r="I1687" s="3">
        <v>0</v>
      </c>
      <c r="J1687" s="1" t="s">
        <v>31</v>
      </c>
      <c r="K1687" s="3">
        <v>0</v>
      </c>
      <c r="L1687" s="3">
        <v>0</v>
      </c>
      <c r="M1687" s="1" t="s">
        <v>31</v>
      </c>
      <c r="N1687" s="3">
        <v>0</v>
      </c>
      <c r="O1687" s="3">
        <v>0</v>
      </c>
      <c r="P1687" s="1" t="s">
        <v>31</v>
      </c>
      <c r="Q1687" s="3">
        <v>0</v>
      </c>
      <c r="R1687" s="3">
        <v>0</v>
      </c>
      <c r="S1687" s="1" t="s">
        <v>31</v>
      </c>
      <c r="T1687" s="3">
        <v>0</v>
      </c>
      <c r="U1687" s="3">
        <v>0</v>
      </c>
      <c r="V1687" s="1" t="s">
        <v>31</v>
      </c>
      <c r="W1687" s="1" t="s">
        <v>33</v>
      </c>
      <c r="X1687" s="1" t="s">
        <v>63</v>
      </c>
      <c r="Y1687" s="1" t="s">
        <v>400</v>
      </c>
      <c r="Z1687" s="1" t="s">
        <v>1757</v>
      </c>
      <c r="AA1687" s="1" t="s">
        <v>1758</v>
      </c>
    </row>
    <row r="1688" spans="1:27" hidden="1" x14ac:dyDescent="0.25">
      <c r="A1688" s="1" t="s">
        <v>26</v>
      </c>
      <c r="B1688" s="1" t="s">
        <v>2530</v>
      </c>
      <c r="C1688" s="2">
        <v>42334</v>
      </c>
      <c r="D1688" s="1" t="s">
        <v>59</v>
      </c>
      <c r="E1688" s="7" t="str">
        <f>VLOOKUP(TRIM(D1688)*1,CFOP!A:B,2,FALSE)</f>
        <v>Não</v>
      </c>
      <c r="F1688" s="1" t="s">
        <v>60</v>
      </c>
      <c r="G1688" s="3">
        <v>-4.6500000000000004</v>
      </c>
      <c r="H1688" s="3">
        <v>0</v>
      </c>
      <c r="I1688" s="3">
        <v>0</v>
      </c>
      <c r="J1688" s="1" t="s">
        <v>31</v>
      </c>
      <c r="K1688" s="3">
        <v>0</v>
      </c>
      <c r="L1688" s="3">
        <v>0</v>
      </c>
      <c r="M1688" s="1" t="s">
        <v>31</v>
      </c>
      <c r="N1688" s="3">
        <v>0</v>
      </c>
      <c r="O1688" s="3">
        <v>0</v>
      </c>
      <c r="P1688" s="1" t="s">
        <v>31</v>
      </c>
      <c r="Q1688" s="3">
        <v>0</v>
      </c>
      <c r="R1688" s="3">
        <v>0</v>
      </c>
      <c r="S1688" s="1" t="s">
        <v>31</v>
      </c>
      <c r="T1688" s="3">
        <v>0</v>
      </c>
      <c r="U1688" s="3">
        <v>0</v>
      </c>
      <c r="V1688" s="1" t="s">
        <v>31</v>
      </c>
      <c r="W1688" s="1" t="s">
        <v>33</v>
      </c>
      <c r="X1688" s="1" t="s">
        <v>63</v>
      </c>
      <c r="Y1688" s="1" t="s">
        <v>44</v>
      </c>
      <c r="Z1688" s="1" t="s">
        <v>1149</v>
      </c>
      <c r="AA1688" s="1" t="s">
        <v>1150</v>
      </c>
    </row>
    <row r="1689" spans="1:27" hidden="1" x14ac:dyDescent="0.25">
      <c r="A1689" s="1" t="s">
        <v>26</v>
      </c>
      <c r="B1689" s="1" t="s">
        <v>2530</v>
      </c>
      <c r="C1689" s="2">
        <v>42334</v>
      </c>
      <c r="D1689" s="1" t="s">
        <v>59</v>
      </c>
      <c r="E1689" s="7" t="str">
        <f>VLOOKUP(TRIM(D1689)*1,CFOP!A:B,2,FALSE)</f>
        <v>Não</v>
      </c>
      <c r="F1689" s="1" t="s">
        <v>60</v>
      </c>
      <c r="G1689" s="3">
        <v>-3.0700000000000003</v>
      </c>
      <c r="H1689" s="3">
        <v>0</v>
      </c>
      <c r="I1689" s="3">
        <v>0</v>
      </c>
      <c r="J1689" s="1" t="s">
        <v>31</v>
      </c>
      <c r="K1689" s="3">
        <v>0</v>
      </c>
      <c r="L1689" s="3">
        <v>0</v>
      </c>
      <c r="M1689" s="1" t="s">
        <v>31</v>
      </c>
      <c r="N1689" s="3">
        <v>0</v>
      </c>
      <c r="O1689" s="3">
        <v>0</v>
      </c>
      <c r="P1689" s="1" t="s">
        <v>31</v>
      </c>
      <c r="Q1689" s="3">
        <v>0</v>
      </c>
      <c r="R1689" s="3">
        <v>0</v>
      </c>
      <c r="S1689" s="1" t="s">
        <v>31</v>
      </c>
      <c r="T1689" s="3">
        <v>0</v>
      </c>
      <c r="U1689" s="3">
        <v>0</v>
      </c>
      <c r="V1689" s="1" t="s">
        <v>31</v>
      </c>
      <c r="W1689" s="1" t="s">
        <v>33</v>
      </c>
      <c r="X1689" s="1" t="s">
        <v>63</v>
      </c>
      <c r="Y1689" s="1" t="s">
        <v>1156</v>
      </c>
      <c r="Z1689" s="1" t="s">
        <v>1157</v>
      </c>
      <c r="AA1689" s="1" t="s">
        <v>1158</v>
      </c>
    </row>
    <row r="1690" spans="1:27" hidden="1" x14ac:dyDescent="0.25">
      <c r="A1690" s="1" t="s">
        <v>26</v>
      </c>
      <c r="B1690" s="1" t="s">
        <v>2530</v>
      </c>
      <c r="C1690" s="2">
        <v>42334</v>
      </c>
      <c r="D1690" s="1" t="s">
        <v>59</v>
      </c>
      <c r="E1690" s="7" t="str">
        <f>VLOOKUP(TRIM(D1690)*1,CFOP!A:B,2,FALSE)</f>
        <v>Não</v>
      </c>
      <c r="F1690" s="1" t="s">
        <v>60</v>
      </c>
      <c r="G1690" s="3">
        <v>-11.23</v>
      </c>
      <c r="H1690" s="3">
        <v>0</v>
      </c>
      <c r="I1690" s="3">
        <v>0</v>
      </c>
      <c r="J1690" s="1" t="s">
        <v>31</v>
      </c>
      <c r="K1690" s="3">
        <v>0</v>
      </c>
      <c r="L1690" s="3">
        <v>0</v>
      </c>
      <c r="M1690" s="1" t="s">
        <v>31</v>
      </c>
      <c r="N1690" s="3">
        <v>0</v>
      </c>
      <c r="O1690" s="3">
        <v>0</v>
      </c>
      <c r="P1690" s="1" t="s">
        <v>31</v>
      </c>
      <c r="Q1690" s="3">
        <v>0</v>
      </c>
      <c r="R1690" s="3">
        <v>0</v>
      </c>
      <c r="S1690" s="1" t="s">
        <v>31</v>
      </c>
      <c r="T1690" s="3">
        <v>0</v>
      </c>
      <c r="U1690" s="3">
        <v>0</v>
      </c>
      <c r="V1690" s="1" t="s">
        <v>31</v>
      </c>
      <c r="W1690" s="1" t="s">
        <v>33</v>
      </c>
      <c r="X1690" s="1" t="s">
        <v>63</v>
      </c>
      <c r="Y1690" s="1" t="s">
        <v>73</v>
      </c>
      <c r="Z1690" s="1" t="s">
        <v>74</v>
      </c>
      <c r="AA1690" s="1" t="s">
        <v>75</v>
      </c>
    </row>
    <row r="1691" spans="1:27" hidden="1" x14ac:dyDescent="0.25">
      <c r="A1691" s="1" t="s">
        <v>26</v>
      </c>
      <c r="B1691" s="1" t="s">
        <v>2530</v>
      </c>
      <c r="C1691" s="2">
        <v>42334</v>
      </c>
      <c r="D1691" s="1" t="s">
        <v>59</v>
      </c>
      <c r="E1691" s="7" t="str">
        <f>VLOOKUP(TRIM(D1691)*1,CFOP!A:B,2,FALSE)</f>
        <v>Não</v>
      </c>
      <c r="F1691" s="1" t="s">
        <v>60</v>
      </c>
      <c r="G1691" s="3">
        <v>-36.46</v>
      </c>
      <c r="H1691" s="3">
        <v>0</v>
      </c>
      <c r="I1691" s="3">
        <v>0</v>
      </c>
      <c r="J1691" s="1" t="s">
        <v>31</v>
      </c>
      <c r="K1691" s="3">
        <v>0</v>
      </c>
      <c r="L1691" s="3">
        <v>0</v>
      </c>
      <c r="M1691" s="1" t="s">
        <v>31</v>
      </c>
      <c r="N1691" s="3">
        <v>0</v>
      </c>
      <c r="O1691" s="3">
        <v>0</v>
      </c>
      <c r="P1691" s="1" t="s">
        <v>31</v>
      </c>
      <c r="Q1691" s="3">
        <v>0</v>
      </c>
      <c r="R1691" s="3">
        <v>0</v>
      </c>
      <c r="S1691" s="1" t="s">
        <v>31</v>
      </c>
      <c r="T1691" s="3">
        <v>0</v>
      </c>
      <c r="U1691" s="3">
        <v>0</v>
      </c>
      <c r="V1691" s="1" t="s">
        <v>31</v>
      </c>
      <c r="W1691" s="1" t="s">
        <v>33</v>
      </c>
      <c r="X1691" s="1" t="s">
        <v>63</v>
      </c>
      <c r="Y1691" s="1" t="s">
        <v>44</v>
      </c>
      <c r="Z1691" s="1" t="s">
        <v>68</v>
      </c>
      <c r="AA1691" s="1" t="s">
        <v>69</v>
      </c>
    </row>
    <row r="1692" spans="1:27" hidden="1" x14ac:dyDescent="0.25">
      <c r="A1692" s="1" t="s">
        <v>26</v>
      </c>
      <c r="B1692" s="1" t="s">
        <v>2530</v>
      </c>
      <c r="C1692" s="2">
        <v>42334</v>
      </c>
      <c r="D1692" s="1" t="s">
        <v>59</v>
      </c>
      <c r="E1692" s="7" t="str">
        <f>VLOOKUP(TRIM(D1692)*1,CFOP!A:B,2,FALSE)</f>
        <v>Não</v>
      </c>
      <c r="F1692" s="1" t="s">
        <v>60</v>
      </c>
      <c r="G1692" s="3">
        <v>-57.26</v>
      </c>
      <c r="H1692" s="3">
        <v>0</v>
      </c>
      <c r="I1692" s="3">
        <v>0</v>
      </c>
      <c r="J1692" s="1" t="s">
        <v>31</v>
      </c>
      <c r="K1692" s="3">
        <v>0</v>
      </c>
      <c r="L1692" s="3">
        <v>0</v>
      </c>
      <c r="M1692" s="1" t="s">
        <v>31</v>
      </c>
      <c r="N1692" s="3">
        <v>0</v>
      </c>
      <c r="O1692" s="3">
        <v>0</v>
      </c>
      <c r="P1692" s="1" t="s">
        <v>31</v>
      </c>
      <c r="Q1692" s="3">
        <v>0</v>
      </c>
      <c r="R1692" s="3">
        <v>0</v>
      </c>
      <c r="S1692" s="1" t="s">
        <v>31</v>
      </c>
      <c r="T1692" s="3">
        <v>0</v>
      </c>
      <c r="U1692" s="3">
        <v>0</v>
      </c>
      <c r="V1692" s="1" t="s">
        <v>31</v>
      </c>
      <c r="W1692" s="1" t="s">
        <v>33</v>
      </c>
      <c r="X1692" s="1" t="s">
        <v>63</v>
      </c>
      <c r="Y1692" s="1" t="s">
        <v>1240</v>
      </c>
      <c r="Z1692" s="1" t="s">
        <v>2207</v>
      </c>
      <c r="AA1692" s="1" t="s">
        <v>2208</v>
      </c>
    </row>
    <row r="1693" spans="1:27" hidden="1" x14ac:dyDescent="0.25">
      <c r="A1693" s="1" t="s">
        <v>26</v>
      </c>
      <c r="B1693" s="1" t="s">
        <v>2530</v>
      </c>
      <c r="C1693" s="2">
        <v>42334</v>
      </c>
      <c r="D1693" s="1" t="s">
        <v>59</v>
      </c>
      <c r="E1693" s="7" t="str">
        <f>VLOOKUP(TRIM(D1693)*1,CFOP!A:B,2,FALSE)</f>
        <v>Não</v>
      </c>
      <c r="F1693" s="1" t="s">
        <v>60</v>
      </c>
      <c r="G1693" s="3">
        <v>-9.6300000000000008</v>
      </c>
      <c r="H1693" s="3">
        <v>0</v>
      </c>
      <c r="I1693" s="3">
        <v>0</v>
      </c>
      <c r="J1693" s="1" t="s">
        <v>31</v>
      </c>
      <c r="K1693" s="3">
        <v>0</v>
      </c>
      <c r="L1693" s="3">
        <v>0</v>
      </c>
      <c r="M1693" s="1" t="s">
        <v>31</v>
      </c>
      <c r="N1693" s="3">
        <v>0</v>
      </c>
      <c r="O1693" s="3">
        <v>0</v>
      </c>
      <c r="P1693" s="1" t="s">
        <v>31</v>
      </c>
      <c r="Q1693" s="3">
        <v>0</v>
      </c>
      <c r="R1693" s="3">
        <v>0</v>
      </c>
      <c r="S1693" s="1" t="s">
        <v>31</v>
      </c>
      <c r="T1693" s="3">
        <v>0</v>
      </c>
      <c r="U1693" s="3">
        <v>0</v>
      </c>
      <c r="V1693" s="1" t="s">
        <v>31</v>
      </c>
      <c r="W1693" s="1" t="s">
        <v>33</v>
      </c>
      <c r="X1693" s="1" t="s">
        <v>63</v>
      </c>
      <c r="Y1693" s="1" t="s">
        <v>44</v>
      </c>
      <c r="Z1693" s="1" t="s">
        <v>1172</v>
      </c>
      <c r="AA1693" s="1" t="s">
        <v>1173</v>
      </c>
    </row>
    <row r="1694" spans="1:27" hidden="1" x14ac:dyDescent="0.25">
      <c r="A1694" s="1" t="s">
        <v>26</v>
      </c>
      <c r="B1694" s="1" t="s">
        <v>2530</v>
      </c>
      <c r="C1694" s="2">
        <v>42334</v>
      </c>
      <c r="D1694" s="1" t="s">
        <v>59</v>
      </c>
      <c r="E1694" s="7" t="str">
        <f>VLOOKUP(TRIM(D1694)*1,CFOP!A:B,2,FALSE)</f>
        <v>Não</v>
      </c>
      <c r="F1694" s="1" t="s">
        <v>60</v>
      </c>
      <c r="G1694" s="3">
        <v>-3.34</v>
      </c>
      <c r="H1694" s="3">
        <v>0</v>
      </c>
      <c r="I1694" s="3">
        <v>0</v>
      </c>
      <c r="J1694" s="1" t="s">
        <v>31</v>
      </c>
      <c r="K1694" s="3">
        <v>0</v>
      </c>
      <c r="L1694" s="3">
        <v>0</v>
      </c>
      <c r="M1694" s="1" t="s">
        <v>31</v>
      </c>
      <c r="N1694" s="3">
        <v>0</v>
      </c>
      <c r="O1694" s="3">
        <v>0</v>
      </c>
      <c r="P1694" s="1" t="s">
        <v>31</v>
      </c>
      <c r="Q1694" s="3">
        <v>0</v>
      </c>
      <c r="R1694" s="3">
        <v>0</v>
      </c>
      <c r="S1694" s="1" t="s">
        <v>31</v>
      </c>
      <c r="T1694" s="3">
        <v>0</v>
      </c>
      <c r="U1694" s="3">
        <v>0</v>
      </c>
      <c r="V1694" s="1" t="s">
        <v>31</v>
      </c>
      <c r="W1694" s="1" t="s">
        <v>33</v>
      </c>
      <c r="X1694" s="1" t="s">
        <v>63</v>
      </c>
      <c r="Y1694" s="1" t="s">
        <v>44</v>
      </c>
      <c r="Z1694" s="1" t="s">
        <v>2209</v>
      </c>
      <c r="AA1694" s="1" t="s">
        <v>2210</v>
      </c>
    </row>
    <row r="1695" spans="1:27" hidden="1" x14ac:dyDescent="0.25">
      <c r="A1695" s="1" t="s">
        <v>26</v>
      </c>
      <c r="B1695" s="1" t="s">
        <v>2530</v>
      </c>
      <c r="C1695" s="2">
        <v>42334</v>
      </c>
      <c r="D1695" s="1" t="s">
        <v>59</v>
      </c>
      <c r="E1695" s="7" t="str">
        <f>VLOOKUP(TRIM(D1695)*1,CFOP!A:B,2,FALSE)</f>
        <v>Não</v>
      </c>
      <c r="F1695" s="1" t="s">
        <v>60</v>
      </c>
      <c r="G1695" s="3">
        <v>-45.84</v>
      </c>
      <c r="H1695" s="3">
        <v>0</v>
      </c>
      <c r="I1695" s="3">
        <v>0</v>
      </c>
      <c r="J1695" s="1" t="s">
        <v>31</v>
      </c>
      <c r="K1695" s="3">
        <v>0</v>
      </c>
      <c r="L1695" s="3">
        <v>0</v>
      </c>
      <c r="M1695" s="1" t="s">
        <v>31</v>
      </c>
      <c r="N1695" s="3">
        <v>0</v>
      </c>
      <c r="O1695" s="3">
        <v>0</v>
      </c>
      <c r="P1695" s="1" t="s">
        <v>31</v>
      </c>
      <c r="Q1695" s="3">
        <v>0</v>
      </c>
      <c r="R1695" s="3">
        <v>0</v>
      </c>
      <c r="S1695" s="1" t="s">
        <v>31</v>
      </c>
      <c r="T1695" s="3">
        <v>0</v>
      </c>
      <c r="U1695" s="3">
        <v>0</v>
      </c>
      <c r="V1695" s="1" t="s">
        <v>31</v>
      </c>
      <c r="W1695" s="1" t="s">
        <v>33</v>
      </c>
      <c r="X1695" s="1" t="s">
        <v>63</v>
      </c>
      <c r="Y1695" s="1" t="s">
        <v>1163</v>
      </c>
      <c r="Z1695" s="1" t="s">
        <v>1164</v>
      </c>
      <c r="AA1695" s="1" t="s">
        <v>1165</v>
      </c>
    </row>
    <row r="1696" spans="1:27" hidden="1" x14ac:dyDescent="0.25">
      <c r="A1696" s="1" t="s">
        <v>26</v>
      </c>
      <c r="B1696" s="1" t="s">
        <v>2530</v>
      </c>
      <c r="C1696" s="2">
        <v>42334</v>
      </c>
      <c r="D1696" s="1" t="s">
        <v>59</v>
      </c>
      <c r="E1696" s="7" t="str">
        <f>VLOOKUP(TRIM(D1696)*1,CFOP!A:B,2,FALSE)</f>
        <v>Não</v>
      </c>
      <c r="F1696" s="1" t="s">
        <v>60</v>
      </c>
      <c r="G1696" s="3">
        <v>-22.85</v>
      </c>
      <c r="H1696" s="3">
        <v>0</v>
      </c>
      <c r="I1696" s="3">
        <v>0</v>
      </c>
      <c r="J1696" s="1" t="s">
        <v>31</v>
      </c>
      <c r="K1696" s="3">
        <v>0</v>
      </c>
      <c r="L1696" s="3">
        <v>0</v>
      </c>
      <c r="M1696" s="1" t="s">
        <v>31</v>
      </c>
      <c r="N1696" s="3">
        <v>0</v>
      </c>
      <c r="O1696" s="3">
        <v>0</v>
      </c>
      <c r="P1696" s="1" t="s">
        <v>31</v>
      </c>
      <c r="Q1696" s="3">
        <v>0</v>
      </c>
      <c r="R1696" s="3">
        <v>0</v>
      </c>
      <c r="S1696" s="1" t="s">
        <v>31</v>
      </c>
      <c r="T1696" s="3">
        <v>0</v>
      </c>
      <c r="U1696" s="3">
        <v>0</v>
      </c>
      <c r="V1696" s="1" t="s">
        <v>31</v>
      </c>
      <c r="W1696" s="1" t="s">
        <v>33</v>
      </c>
      <c r="X1696" s="1" t="s">
        <v>63</v>
      </c>
      <c r="Y1696" s="1" t="s">
        <v>44</v>
      </c>
      <c r="Z1696" s="1" t="s">
        <v>1161</v>
      </c>
      <c r="AA1696" s="1" t="s">
        <v>1162</v>
      </c>
    </row>
    <row r="1697" spans="1:27" hidden="1" x14ac:dyDescent="0.25">
      <c r="A1697" s="1" t="s">
        <v>26</v>
      </c>
      <c r="B1697" s="1" t="s">
        <v>2530</v>
      </c>
      <c r="C1697" s="2">
        <v>42334</v>
      </c>
      <c r="D1697" s="1" t="s">
        <v>59</v>
      </c>
      <c r="E1697" s="7" t="str">
        <f>VLOOKUP(TRIM(D1697)*1,CFOP!A:B,2,FALSE)</f>
        <v>Não</v>
      </c>
      <c r="F1697" s="1" t="s">
        <v>60</v>
      </c>
      <c r="G1697" s="3">
        <v>-26.79</v>
      </c>
      <c r="H1697" s="3">
        <v>0</v>
      </c>
      <c r="I1697" s="3">
        <v>0</v>
      </c>
      <c r="J1697" s="1" t="s">
        <v>31</v>
      </c>
      <c r="K1697" s="3">
        <v>0</v>
      </c>
      <c r="L1697" s="3">
        <v>0</v>
      </c>
      <c r="M1697" s="1" t="s">
        <v>31</v>
      </c>
      <c r="N1697" s="3">
        <v>0</v>
      </c>
      <c r="O1697" s="3">
        <v>0</v>
      </c>
      <c r="P1697" s="1" t="s">
        <v>31</v>
      </c>
      <c r="Q1697" s="3">
        <v>0</v>
      </c>
      <c r="R1697" s="3">
        <v>0</v>
      </c>
      <c r="S1697" s="1" t="s">
        <v>31</v>
      </c>
      <c r="T1697" s="3">
        <v>0</v>
      </c>
      <c r="U1697" s="3">
        <v>0</v>
      </c>
      <c r="V1697" s="1" t="s">
        <v>31</v>
      </c>
      <c r="W1697" s="1" t="s">
        <v>33</v>
      </c>
      <c r="X1697" s="1" t="s">
        <v>63</v>
      </c>
      <c r="Y1697" s="1" t="s">
        <v>44</v>
      </c>
      <c r="Z1697" s="1" t="s">
        <v>1151</v>
      </c>
      <c r="AA1697" s="1" t="s">
        <v>1152</v>
      </c>
    </row>
    <row r="1698" spans="1:27" hidden="1" x14ac:dyDescent="0.25">
      <c r="A1698" s="1" t="s">
        <v>26</v>
      </c>
      <c r="B1698" s="1" t="s">
        <v>2530</v>
      </c>
      <c r="C1698" s="2">
        <v>42334</v>
      </c>
      <c r="D1698" s="1" t="s">
        <v>59</v>
      </c>
      <c r="E1698" s="7" t="str">
        <f>VLOOKUP(TRIM(D1698)*1,CFOP!A:B,2,FALSE)</f>
        <v>Não</v>
      </c>
      <c r="F1698" s="1" t="s">
        <v>60</v>
      </c>
      <c r="G1698" s="3">
        <v>-25.12</v>
      </c>
      <c r="H1698" s="3">
        <v>0</v>
      </c>
      <c r="I1698" s="3">
        <v>0</v>
      </c>
      <c r="J1698" s="1" t="s">
        <v>31</v>
      </c>
      <c r="K1698" s="3">
        <v>0</v>
      </c>
      <c r="L1698" s="3">
        <v>0</v>
      </c>
      <c r="M1698" s="1" t="s">
        <v>31</v>
      </c>
      <c r="N1698" s="3">
        <v>0</v>
      </c>
      <c r="O1698" s="3">
        <v>0</v>
      </c>
      <c r="P1698" s="1" t="s">
        <v>31</v>
      </c>
      <c r="Q1698" s="3">
        <v>0</v>
      </c>
      <c r="R1698" s="3">
        <v>0</v>
      </c>
      <c r="S1698" s="1" t="s">
        <v>31</v>
      </c>
      <c r="T1698" s="3">
        <v>0</v>
      </c>
      <c r="U1698" s="3">
        <v>0</v>
      </c>
      <c r="V1698" s="1" t="s">
        <v>31</v>
      </c>
      <c r="W1698" s="1" t="s">
        <v>33</v>
      </c>
      <c r="X1698" s="1" t="s">
        <v>63</v>
      </c>
      <c r="Y1698" s="1" t="s">
        <v>2211</v>
      </c>
      <c r="Z1698" s="1" t="s">
        <v>2212</v>
      </c>
      <c r="AA1698" s="1" t="s">
        <v>2213</v>
      </c>
    </row>
    <row r="1699" spans="1:27" hidden="1" x14ac:dyDescent="0.25">
      <c r="A1699" s="1" t="s">
        <v>26</v>
      </c>
      <c r="B1699" s="1" t="s">
        <v>2530</v>
      </c>
      <c r="C1699" s="2">
        <v>42334</v>
      </c>
      <c r="D1699" s="1" t="s">
        <v>59</v>
      </c>
      <c r="E1699" s="7" t="str">
        <f>VLOOKUP(TRIM(D1699)*1,CFOP!A:B,2,FALSE)</f>
        <v>Não</v>
      </c>
      <c r="F1699" s="1" t="s">
        <v>60</v>
      </c>
      <c r="G1699" s="3">
        <v>-2.94</v>
      </c>
      <c r="H1699" s="3">
        <v>0</v>
      </c>
      <c r="I1699" s="3">
        <v>0</v>
      </c>
      <c r="J1699" s="1" t="s">
        <v>31</v>
      </c>
      <c r="K1699" s="3">
        <v>0</v>
      </c>
      <c r="L1699" s="3">
        <v>0</v>
      </c>
      <c r="M1699" s="1" t="s">
        <v>31</v>
      </c>
      <c r="N1699" s="3">
        <v>0</v>
      </c>
      <c r="O1699" s="3">
        <v>0</v>
      </c>
      <c r="P1699" s="1" t="s">
        <v>31</v>
      </c>
      <c r="Q1699" s="3">
        <v>0</v>
      </c>
      <c r="R1699" s="3">
        <v>0</v>
      </c>
      <c r="S1699" s="1" t="s">
        <v>31</v>
      </c>
      <c r="T1699" s="3">
        <v>0</v>
      </c>
      <c r="U1699" s="3">
        <v>0</v>
      </c>
      <c r="V1699" s="1" t="s">
        <v>31</v>
      </c>
      <c r="W1699" s="1" t="s">
        <v>33</v>
      </c>
      <c r="X1699" s="1" t="s">
        <v>63</v>
      </c>
      <c r="Y1699" s="1" t="s">
        <v>1156</v>
      </c>
      <c r="Z1699" s="1" t="s">
        <v>2214</v>
      </c>
      <c r="AA1699" s="1" t="s">
        <v>2215</v>
      </c>
    </row>
    <row r="1700" spans="1:27" hidden="1" x14ac:dyDescent="0.25">
      <c r="A1700" s="1" t="s">
        <v>26</v>
      </c>
      <c r="B1700" s="1" t="s">
        <v>2530</v>
      </c>
      <c r="C1700" s="2">
        <v>42334</v>
      </c>
      <c r="D1700" s="1" t="s">
        <v>59</v>
      </c>
      <c r="E1700" s="7" t="str">
        <f>VLOOKUP(TRIM(D1700)*1,CFOP!A:B,2,FALSE)</f>
        <v>Não</v>
      </c>
      <c r="F1700" s="1" t="s">
        <v>60</v>
      </c>
      <c r="G1700" s="3">
        <v>-4.54</v>
      </c>
      <c r="H1700" s="3">
        <v>0</v>
      </c>
      <c r="I1700" s="3">
        <v>0</v>
      </c>
      <c r="J1700" s="1" t="s">
        <v>31</v>
      </c>
      <c r="K1700" s="3">
        <v>0</v>
      </c>
      <c r="L1700" s="3">
        <v>0</v>
      </c>
      <c r="M1700" s="1" t="s">
        <v>31</v>
      </c>
      <c r="N1700" s="3">
        <v>0</v>
      </c>
      <c r="O1700" s="3">
        <v>0</v>
      </c>
      <c r="P1700" s="1" t="s">
        <v>31</v>
      </c>
      <c r="Q1700" s="3">
        <v>0</v>
      </c>
      <c r="R1700" s="3">
        <v>0</v>
      </c>
      <c r="S1700" s="1" t="s">
        <v>31</v>
      </c>
      <c r="T1700" s="3">
        <v>0</v>
      </c>
      <c r="U1700" s="3">
        <v>0</v>
      </c>
      <c r="V1700" s="1" t="s">
        <v>31</v>
      </c>
      <c r="W1700" s="1" t="s">
        <v>33</v>
      </c>
      <c r="X1700" s="1" t="s">
        <v>63</v>
      </c>
      <c r="Y1700" s="1" t="s">
        <v>1253</v>
      </c>
      <c r="Z1700" s="1" t="s">
        <v>1254</v>
      </c>
      <c r="AA1700" s="1" t="s">
        <v>1255</v>
      </c>
    </row>
    <row r="1701" spans="1:27" hidden="1" x14ac:dyDescent="0.25">
      <c r="A1701" s="1" t="s">
        <v>26</v>
      </c>
      <c r="B1701" s="1" t="s">
        <v>2530</v>
      </c>
      <c r="C1701" s="2">
        <v>42334</v>
      </c>
      <c r="D1701" s="1" t="s">
        <v>59</v>
      </c>
      <c r="E1701" s="7" t="str">
        <f>VLOOKUP(TRIM(D1701)*1,CFOP!A:B,2,FALSE)</f>
        <v>Não</v>
      </c>
      <c r="F1701" s="1" t="s">
        <v>60</v>
      </c>
      <c r="G1701" s="3">
        <v>-18.73</v>
      </c>
      <c r="H1701" s="3">
        <v>0</v>
      </c>
      <c r="I1701" s="3">
        <v>0</v>
      </c>
      <c r="J1701" s="1" t="s">
        <v>31</v>
      </c>
      <c r="K1701" s="3">
        <v>0</v>
      </c>
      <c r="L1701" s="3">
        <v>0</v>
      </c>
      <c r="M1701" s="1" t="s">
        <v>31</v>
      </c>
      <c r="N1701" s="3">
        <v>0</v>
      </c>
      <c r="O1701" s="3">
        <v>0</v>
      </c>
      <c r="P1701" s="1" t="s">
        <v>31</v>
      </c>
      <c r="Q1701" s="3">
        <v>0</v>
      </c>
      <c r="R1701" s="3">
        <v>0</v>
      </c>
      <c r="S1701" s="1" t="s">
        <v>31</v>
      </c>
      <c r="T1701" s="3">
        <v>0</v>
      </c>
      <c r="U1701" s="3">
        <v>0</v>
      </c>
      <c r="V1701" s="1" t="s">
        <v>31</v>
      </c>
      <c r="W1701" s="1" t="s">
        <v>33</v>
      </c>
      <c r="X1701" s="1" t="s">
        <v>63</v>
      </c>
      <c r="Y1701" s="1" t="s">
        <v>245</v>
      </c>
      <c r="Z1701" s="1" t="s">
        <v>246</v>
      </c>
      <c r="AA1701" s="1" t="s">
        <v>247</v>
      </c>
    </row>
    <row r="1702" spans="1:27" hidden="1" x14ac:dyDescent="0.25">
      <c r="A1702" s="1" t="s">
        <v>26</v>
      </c>
      <c r="B1702" s="1" t="s">
        <v>2530</v>
      </c>
      <c r="C1702" s="2">
        <v>42334</v>
      </c>
      <c r="D1702" s="1" t="s">
        <v>59</v>
      </c>
      <c r="E1702" s="7" t="str">
        <f>VLOOKUP(TRIM(D1702)*1,CFOP!A:B,2,FALSE)</f>
        <v>Não</v>
      </c>
      <c r="F1702" s="1" t="s">
        <v>60</v>
      </c>
      <c r="G1702" s="3">
        <v>-20.63</v>
      </c>
      <c r="H1702" s="3">
        <v>0</v>
      </c>
      <c r="I1702" s="3">
        <v>0</v>
      </c>
      <c r="J1702" s="1" t="s">
        <v>31</v>
      </c>
      <c r="K1702" s="3">
        <v>0</v>
      </c>
      <c r="L1702" s="3">
        <v>0</v>
      </c>
      <c r="M1702" s="1" t="s">
        <v>31</v>
      </c>
      <c r="N1702" s="3">
        <v>0</v>
      </c>
      <c r="O1702" s="3">
        <v>0</v>
      </c>
      <c r="P1702" s="1" t="s">
        <v>31</v>
      </c>
      <c r="Q1702" s="3">
        <v>0</v>
      </c>
      <c r="R1702" s="3">
        <v>0</v>
      </c>
      <c r="S1702" s="1" t="s">
        <v>31</v>
      </c>
      <c r="T1702" s="3">
        <v>0</v>
      </c>
      <c r="U1702" s="3">
        <v>0</v>
      </c>
      <c r="V1702" s="1" t="s">
        <v>31</v>
      </c>
      <c r="W1702" s="1" t="s">
        <v>33</v>
      </c>
      <c r="X1702" s="1" t="s">
        <v>63</v>
      </c>
      <c r="Y1702" s="1" t="s">
        <v>2216</v>
      </c>
      <c r="Z1702" s="1" t="s">
        <v>2217</v>
      </c>
      <c r="AA1702" s="1" t="s">
        <v>2218</v>
      </c>
    </row>
    <row r="1703" spans="1:27" hidden="1" x14ac:dyDescent="0.25">
      <c r="A1703" s="1" t="s">
        <v>26</v>
      </c>
      <c r="B1703" s="1" t="s">
        <v>2530</v>
      </c>
      <c r="C1703" s="2">
        <v>42334</v>
      </c>
      <c r="D1703" s="1" t="s">
        <v>59</v>
      </c>
      <c r="E1703" s="7" t="str">
        <f>VLOOKUP(TRIM(D1703)*1,CFOP!A:B,2,FALSE)</f>
        <v>Não</v>
      </c>
      <c r="F1703" s="1" t="s">
        <v>60</v>
      </c>
      <c r="G1703" s="3">
        <v>-250.76000000000002</v>
      </c>
      <c r="H1703" s="3">
        <v>0</v>
      </c>
      <c r="I1703" s="3">
        <v>0</v>
      </c>
      <c r="J1703" s="1" t="s">
        <v>31</v>
      </c>
      <c r="K1703" s="3">
        <v>0</v>
      </c>
      <c r="L1703" s="3">
        <v>0</v>
      </c>
      <c r="M1703" s="1" t="s">
        <v>31</v>
      </c>
      <c r="N1703" s="3">
        <v>0</v>
      </c>
      <c r="O1703" s="3">
        <v>0</v>
      </c>
      <c r="P1703" s="1" t="s">
        <v>31</v>
      </c>
      <c r="Q1703" s="3">
        <v>0</v>
      </c>
      <c r="R1703" s="3">
        <v>0</v>
      </c>
      <c r="S1703" s="1" t="s">
        <v>31</v>
      </c>
      <c r="T1703" s="3">
        <v>0</v>
      </c>
      <c r="U1703" s="3">
        <v>0</v>
      </c>
      <c r="V1703" s="1" t="s">
        <v>31</v>
      </c>
      <c r="W1703" s="1" t="s">
        <v>33</v>
      </c>
      <c r="X1703" s="1" t="s">
        <v>63</v>
      </c>
      <c r="Y1703" s="1" t="s">
        <v>44</v>
      </c>
      <c r="Z1703" s="1" t="s">
        <v>1147</v>
      </c>
      <c r="AA1703" s="1" t="s">
        <v>1148</v>
      </c>
    </row>
    <row r="1704" spans="1:27" hidden="1" x14ac:dyDescent="0.25">
      <c r="A1704" s="1" t="s">
        <v>26</v>
      </c>
      <c r="B1704" s="1" t="s">
        <v>2531</v>
      </c>
      <c r="C1704" s="2">
        <v>42334</v>
      </c>
      <c r="D1704" s="1" t="s">
        <v>59</v>
      </c>
      <c r="E1704" s="7" t="str">
        <f>VLOOKUP(TRIM(D1704)*1,CFOP!A:B,2,FALSE)</f>
        <v>Não</v>
      </c>
      <c r="F1704" s="1" t="s">
        <v>60</v>
      </c>
      <c r="G1704" s="3">
        <v>-254.21</v>
      </c>
      <c r="H1704" s="3">
        <v>0</v>
      </c>
      <c r="I1704" s="3">
        <v>0</v>
      </c>
      <c r="J1704" s="1" t="s">
        <v>31</v>
      </c>
      <c r="K1704" s="3">
        <v>0</v>
      </c>
      <c r="L1704" s="3">
        <v>0</v>
      </c>
      <c r="M1704" s="1" t="s">
        <v>31</v>
      </c>
      <c r="N1704" s="3">
        <v>0</v>
      </c>
      <c r="O1704" s="3">
        <v>0</v>
      </c>
      <c r="P1704" s="1" t="s">
        <v>31</v>
      </c>
      <c r="Q1704" s="3">
        <v>0</v>
      </c>
      <c r="R1704" s="3">
        <v>0</v>
      </c>
      <c r="S1704" s="1" t="s">
        <v>31</v>
      </c>
      <c r="T1704" s="3">
        <v>0</v>
      </c>
      <c r="U1704" s="3">
        <v>0</v>
      </c>
      <c r="V1704" s="1" t="s">
        <v>31</v>
      </c>
      <c r="W1704" s="1" t="s">
        <v>33</v>
      </c>
      <c r="X1704" s="1" t="s">
        <v>1023</v>
      </c>
      <c r="Y1704" s="1" t="s">
        <v>1024</v>
      </c>
      <c r="Z1704" s="1" t="s">
        <v>2220</v>
      </c>
      <c r="AA1704" s="1" t="s">
        <v>2221</v>
      </c>
    </row>
    <row r="1705" spans="1:27" hidden="1" x14ac:dyDescent="0.25">
      <c r="A1705" s="1" t="s">
        <v>26</v>
      </c>
      <c r="B1705" s="1" t="s">
        <v>2531</v>
      </c>
      <c r="C1705" s="2">
        <v>42334</v>
      </c>
      <c r="D1705" s="1" t="s">
        <v>59</v>
      </c>
      <c r="E1705" s="7" t="str">
        <f>VLOOKUP(TRIM(D1705)*1,CFOP!A:B,2,FALSE)</f>
        <v>Não</v>
      </c>
      <c r="F1705" s="1" t="s">
        <v>60</v>
      </c>
      <c r="G1705" s="3">
        <v>-56.77</v>
      </c>
      <c r="H1705" s="3">
        <v>0</v>
      </c>
      <c r="I1705" s="3">
        <v>0</v>
      </c>
      <c r="J1705" s="1" t="s">
        <v>31</v>
      </c>
      <c r="K1705" s="3">
        <v>0</v>
      </c>
      <c r="L1705" s="3">
        <v>0</v>
      </c>
      <c r="M1705" s="1" t="s">
        <v>31</v>
      </c>
      <c r="N1705" s="3">
        <v>0</v>
      </c>
      <c r="O1705" s="3">
        <v>0</v>
      </c>
      <c r="P1705" s="1" t="s">
        <v>31</v>
      </c>
      <c r="Q1705" s="3">
        <v>0</v>
      </c>
      <c r="R1705" s="3">
        <v>0</v>
      </c>
      <c r="S1705" s="1" t="s">
        <v>31</v>
      </c>
      <c r="T1705" s="3">
        <v>0</v>
      </c>
      <c r="U1705" s="3">
        <v>0</v>
      </c>
      <c r="V1705" s="1" t="s">
        <v>31</v>
      </c>
      <c r="W1705" s="1" t="s">
        <v>33</v>
      </c>
      <c r="X1705" s="1" t="s">
        <v>1023</v>
      </c>
      <c r="Y1705" s="1" t="s">
        <v>1024</v>
      </c>
      <c r="Z1705" s="1" t="s">
        <v>1259</v>
      </c>
      <c r="AA1705" s="1" t="s">
        <v>1260</v>
      </c>
    </row>
    <row r="1706" spans="1:27" hidden="1" x14ac:dyDescent="0.25">
      <c r="A1706" s="1" t="s">
        <v>26</v>
      </c>
      <c r="B1706" s="1" t="s">
        <v>2532</v>
      </c>
      <c r="C1706" s="2">
        <v>42334</v>
      </c>
      <c r="D1706" s="1" t="s">
        <v>59</v>
      </c>
      <c r="E1706" s="7" t="str">
        <f>VLOOKUP(TRIM(D1706)*1,CFOP!A:B,2,FALSE)</f>
        <v>Não</v>
      </c>
      <c r="F1706" s="1" t="s">
        <v>60</v>
      </c>
      <c r="G1706" s="3">
        <v>-233.43</v>
      </c>
      <c r="H1706" s="3">
        <v>0</v>
      </c>
      <c r="I1706" s="3">
        <v>0</v>
      </c>
      <c r="J1706" s="1" t="s">
        <v>31</v>
      </c>
      <c r="K1706" s="3">
        <v>0</v>
      </c>
      <c r="L1706" s="3">
        <v>0</v>
      </c>
      <c r="M1706" s="1" t="s">
        <v>31</v>
      </c>
      <c r="N1706" s="3">
        <v>0</v>
      </c>
      <c r="O1706" s="3">
        <v>0</v>
      </c>
      <c r="P1706" s="1" t="s">
        <v>31</v>
      </c>
      <c r="Q1706" s="3">
        <v>0</v>
      </c>
      <c r="R1706" s="3">
        <v>0</v>
      </c>
      <c r="S1706" s="1" t="s">
        <v>31</v>
      </c>
      <c r="T1706" s="3">
        <v>0</v>
      </c>
      <c r="U1706" s="3">
        <v>0</v>
      </c>
      <c r="V1706" s="1" t="s">
        <v>31</v>
      </c>
      <c r="W1706" s="1" t="s">
        <v>33</v>
      </c>
      <c r="X1706" s="1" t="s">
        <v>90</v>
      </c>
      <c r="Y1706" s="1" t="s">
        <v>91</v>
      </c>
      <c r="Z1706" s="1" t="s">
        <v>2263</v>
      </c>
      <c r="AA1706" s="1" t="s">
        <v>2264</v>
      </c>
    </row>
    <row r="1707" spans="1:27" hidden="1" x14ac:dyDescent="0.25">
      <c r="A1707" s="1" t="s">
        <v>26</v>
      </c>
      <c r="B1707" s="1" t="s">
        <v>2532</v>
      </c>
      <c r="C1707" s="2">
        <v>42334</v>
      </c>
      <c r="D1707" s="1" t="s">
        <v>59</v>
      </c>
      <c r="E1707" s="7" t="str">
        <f>VLOOKUP(TRIM(D1707)*1,CFOP!A:B,2,FALSE)</f>
        <v>Não</v>
      </c>
      <c r="F1707" s="1" t="s">
        <v>60</v>
      </c>
      <c r="G1707" s="3">
        <v>-9.27</v>
      </c>
      <c r="H1707" s="3">
        <v>0</v>
      </c>
      <c r="I1707" s="3">
        <v>0</v>
      </c>
      <c r="J1707" s="1" t="s">
        <v>31</v>
      </c>
      <c r="K1707" s="3">
        <v>0</v>
      </c>
      <c r="L1707" s="3">
        <v>0</v>
      </c>
      <c r="M1707" s="1" t="s">
        <v>31</v>
      </c>
      <c r="N1707" s="3">
        <v>0</v>
      </c>
      <c r="O1707" s="3">
        <v>0</v>
      </c>
      <c r="P1707" s="1" t="s">
        <v>31</v>
      </c>
      <c r="Q1707" s="3">
        <v>0</v>
      </c>
      <c r="R1707" s="3">
        <v>0</v>
      </c>
      <c r="S1707" s="1" t="s">
        <v>31</v>
      </c>
      <c r="T1707" s="3">
        <v>0</v>
      </c>
      <c r="U1707" s="3">
        <v>0</v>
      </c>
      <c r="V1707" s="1" t="s">
        <v>31</v>
      </c>
      <c r="W1707" s="1" t="s">
        <v>33</v>
      </c>
      <c r="X1707" s="1" t="s">
        <v>90</v>
      </c>
      <c r="Y1707" s="1" t="s">
        <v>91</v>
      </c>
      <c r="Z1707" s="1" t="s">
        <v>2261</v>
      </c>
      <c r="AA1707" s="1" t="s">
        <v>2262</v>
      </c>
    </row>
    <row r="1708" spans="1:27" hidden="1" x14ac:dyDescent="0.25">
      <c r="A1708" s="1" t="s">
        <v>26</v>
      </c>
      <c r="B1708" s="1" t="s">
        <v>2532</v>
      </c>
      <c r="C1708" s="2">
        <v>42334</v>
      </c>
      <c r="D1708" s="1" t="s">
        <v>59</v>
      </c>
      <c r="E1708" s="7" t="str">
        <f>VLOOKUP(TRIM(D1708)*1,CFOP!A:B,2,FALSE)</f>
        <v>Não</v>
      </c>
      <c r="F1708" s="1" t="s">
        <v>60</v>
      </c>
      <c r="G1708" s="3">
        <v>-38.17</v>
      </c>
      <c r="H1708" s="3">
        <v>0</v>
      </c>
      <c r="I1708" s="3">
        <v>0</v>
      </c>
      <c r="J1708" s="1" t="s">
        <v>31</v>
      </c>
      <c r="K1708" s="3">
        <v>0</v>
      </c>
      <c r="L1708" s="3">
        <v>0</v>
      </c>
      <c r="M1708" s="1" t="s">
        <v>31</v>
      </c>
      <c r="N1708" s="3">
        <v>0</v>
      </c>
      <c r="O1708" s="3">
        <v>0</v>
      </c>
      <c r="P1708" s="1" t="s">
        <v>31</v>
      </c>
      <c r="Q1708" s="3">
        <v>0</v>
      </c>
      <c r="R1708" s="3">
        <v>0</v>
      </c>
      <c r="S1708" s="1" t="s">
        <v>31</v>
      </c>
      <c r="T1708" s="3">
        <v>0</v>
      </c>
      <c r="U1708" s="3">
        <v>0</v>
      </c>
      <c r="V1708" s="1" t="s">
        <v>31</v>
      </c>
      <c r="W1708" s="1" t="s">
        <v>33</v>
      </c>
      <c r="X1708" s="1" t="s">
        <v>90</v>
      </c>
      <c r="Y1708" s="1" t="s">
        <v>2267</v>
      </c>
      <c r="Z1708" s="1" t="s">
        <v>2268</v>
      </c>
      <c r="AA1708" s="1" t="s">
        <v>2269</v>
      </c>
    </row>
    <row r="1709" spans="1:27" hidden="1" x14ac:dyDescent="0.25">
      <c r="A1709" s="1" t="s">
        <v>26</v>
      </c>
      <c r="B1709" s="1" t="s">
        <v>2532</v>
      </c>
      <c r="C1709" s="2">
        <v>42334</v>
      </c>
      <c r="D1709" s="1" t="s">
        <v>59</v>
      </c>
      <c r="E1709" s="7" t="str">
        <f>VLOOKUP(TRIM(D1709)*1,CFOP!A:B,2,FALSE)</f>
        <v>Não</v>
      </c>
      <c r="F1709" s="1" t="s">
        <v>60</v>
      </c>
      <c r="G1709" s="3">
        <v>-8.85</v>
      </c>
      <c r="H1709" s="3">
        <v>0</v>
      </c>
      <c r="I1709" s="3">
        <v>0</v>
      </c>
      <c r="J1709" s="1" t="s">
        <v>31</v>
      </c>
      <c r="K1709" s="3">
        <v>0</v>
      </c>
      <c r="L1709" s="3">
        <v>0</v>
      </c>
      <c r="M1709" s="1" t="s">
        <v>31</v>
      </c>
      <c r="N1709" s="3">
        <v>0</v>
      </c>
      <c r="O1709" s="3">
        <v>0</v>
      </c>
      <c r="P1709" s="1" t="s">
        <v>31</v>
      </c>
      <c r="Q1709" s="3">
        <v>0</v>
      </c>
      <c r="R1709" s="3">
        <v>0</v>
      </c>
      <c r="S1709" s="1" t="s">
        <v>31</v>
      </c>
      <c r="T1709" s="3">
        <v>0</v>
      </c>
      <c r="U1709" s="3">
        <v>0</v>
      </c>
      <c r="V1709" s="1" t="s">
        <v>31</v>
      </c>
      <c r="W1709" s="1" t="s">
        <v>33</v>
      </c>
      <c r="X1709" s="1" t="s">
        <v>90</v>
      </c>
      <c r="Y1709" s="1" t="s">
        <v>91</v>
      </c>
      <c r="Z1709" s="1" t="s">
        <v>2270</v>
      </c>
      <c r="AA1709" s="1" t="s">
        <v>2271</v>
      </c>
    </row>
    <row r="1710" spans="1:27" hidden="1" x14ac:dyDescent="0.25">
      <c r="A1710" s="1" t="s">
        <v>26</v>
      </c>
      <c r="B1710" s="1" t="s">
        <v>2532</v>
      </c>
      <c r="C1710" s="2">
        <v>42334</v>
      </c>
      <c r="D1710" s="1" t="s">
        <v>59</v>
      </c>
      <c r="E1710" s="7" t="str">
        <f>VLOOKUP(TRIM(D1710)*1,CFOP!A:B,2,FALSE)</f>
        <v>Não</v>
      </c>
      <c r="F1710" s="1" t="s">
        <v>60</v>
      </c>
      <c r="G1710" s="3">
        <v>-21.22</v>
      </c>
      <c r="H1710" s="3">
        <v>0</v>
      </c>
      <c r="I1710" s="3">
        <v>0</v>
      </c>
      <c r="J1710" s="1" t="s">
        <v>31</v>
      </c>
      <c r="K1710" s="3">
        <v>0</v>
      </c>
      <c r="L1710" s="3">
        <v>0</v>
      </c>
      <c r="M1710" s="1" t="s">
        <v>31</v>
      </c>
      <c r="N1710" s="3">
        <v>0</v>
      </c>
      <c r="O1710" s="3">
        <v>0</v>
      </c>
      <c r="P1710" s="1" t="s">
        <v>31</v>
      </c>
      <c r="Q1710" s="3">
        <v>0</v>
      </c>
      <c r="R1710" s="3">
        <v>0</v>
      </c>
      <c r="S1710" s="1" t="s">
        <v>31</v>
      </c>
      <c r="T1710" s="3">
        <v>0</v>
      </c>
      <c r="U1710" s="3">
        <v>0</v>
      </c>
      <c r="V1710" s="1" t="s">
        <v>31</v>
      </c>
      <c r="W1710" s="1" t="s">
        <v>33</v>
      </c>
      <c r="X1710" s="1" t="s">
        <v>90</v>
      </c>
      <c r="Y1710" s="1" t="s">
        <v>91</v>
      </c>
      <c r="Z1710" s="1" t="s">
        <v>2272</v>
      </c>
      <c r="AA1710" s="1" t="s">
        <v>2273</v>
      </c>
    </row>
    <row r="1711" spans="1:27" hidden="1" x14ac:dyDescent="0.25">
      <c r="A1711" s="1" t="s">
        <v>26</v>
      </c>
      <c r="B1711" s="1" t="s">
        <v>2532</v>
      </c>
      <c r="C1711" s="2">
        <v>42334</v>
      </c>
      <c r="D1711" s="1" t="s">
        <v>59</v>
      </c>
      <c r="E1711" s="7" t="str">
        <f>VLOOKUP(TRIM(D1711)*1,CFOP!A:B,2,FALSE)</f>
        <v>Não</v>
      </c>
      <c r="F1711" s="1" t="s">
        <v>60</v>
      </c>
      <c r="G1711" s="3">
        <v>-70.88</v>
      </c>
      <c r="H1711" s="3">
        <v>0</v>
      </c>
      <c r="I1711" s="3">
        <v>0</v>
      </c>
      <c r="J1711" s="1" t="s">
        <v>31</v>
      </c>
      <c r="K1711" s="3">
        <v>0</v>
      </c>
      <c r="L1711" s="3">
        <v>0</v>
      </c>
      <c r="M1711" s="1" t="s">
        <v>31</v>
      </c>
      <c r="N1711" s="3">
        <v>0</v>
      </c>
      <c r="O1711" s="3">
        <v>0</v>
      </c>
      <c r="P1711" s="1" t="s">
        <v>31</v>
      </c>
      <c r="Q1711" s="3">
        <v>0</v>
      </c>
      <c r="R1711" s="3">
        <v>0</v>
      </c>
      <c r="S1711" s="1" t="s">
        <v>31</v>
      </c>
      <c r="T1711" s="3">
        <v>0</v>
      </c>
      <c r="U1711" s="3">
        <v>0</v>
      </c>
      <c r="V1711" s="1" t="s">
        <v>31</v>
      </c>
      <c r="W1711" s="1" t="s">
        <v>33</v>
      </c>
      <c r="X1711" s="1" t="s">
        <v>90</v>
      </c>
      <c r="Y1711" s="1" t="s">
        <v>91</v>
      </c>
      <c r="Z1711" s="1" t="s">
        <v>2274</v>
      </c>
      <c r="AA1711" s="1" t="s">
        <v>2275</v>
      </c>
    </row>
    <row r="1712" spans="1:27" hidden="1" x14ac:dyDescent="0.25">
      <c r="A1712" s="1" t="s">
        <v>26</v>
      </c>
      <c r="B1712" s="1" t="s">
        <v>2532</v>
      </c>
      <c r="C1712" s="2">
        <v>42334</v>
      </c>
      <c r="D1712" s="1" t="s">
        <v>59</v>
      </c>
      <c r="E1712" s="7" t="str">
        <f>VLOOKUP(TRIM(D1712)*1,CFOP!A:B,2,FALSE)</f>
        <v>Não</v>
      </c>
      <c r="F1712" s="1" t="s">
        <v>60</v>
      </c>
      <c r="G1712" s="3">
        <v>-9.5</v>
      </c>
      <c r="H1712" s="3">
        <v>0</v>
      </c>
      <c r="I1712" s="3">
        <v>0</v>
      </c>
      <c r="J1712" s="1" t="s">
        <v>31</v>
      </c>
      <c r="K1712" s="3">
        <v>0</v>
      </c>
      <c r="L1712" s="3">
        <v>0</v>
      </c>
      <c r="M1712" s="1" t="s">
        <v>31</v>
      </c>
      <c r="N1712" s="3">
        <v>0</v>
      </c>
      <c r="O1712" s="3">
        <v>0</v>
      </c>
      <c r="P1712" s="1" t="s">
        <v>31</v>
      </c>
      <c r="Q1712" s="3">
        <v>0</v>
      </c>
      <c r="R1712" s="3">
        <v>0</v>
      </c>
      <c r="S1712" s="1" t="s">
        <v>31</v>
      </c>
      <c r="T1712" s="3">
        <v>0</v>
      </c>
      <c r="U1712" s="3">
        <v>0</v>
      </c>
      <c r="V1712" s="1" t="s">
        <v>31</v>
      </c>
      <c r="W1712" s="1" t="s">
        <v>33</v>
      </c>
      <c r="X1712" s="1" t="s">
        <v>90</v>
      </c>
      <c r="Y1712" s="1" t="s">
        <v>91</v>
      </c>
      <c r="Z1712" s="1" t="s">
        <v>2276</v>
      </c>
      <c r="AA1712" s="1" t="s">
        <v>2277</v>
      </c>
    </row>
    <row r="1713" spans="1:27" hidden="1" x14ac:dyDescent="0.25">
      <c r="A1713" s="1" t="s">
        <v>26</v>
      </c>
      <c r="B1713" s="1" t="s">
        <v>2532</v>
      </c>
      <c r="C1713" s="2">
        <v>42334</v>
      </c>
      <c r="D1713" s="1" t="s">
        <v>59</v>
      </c>
      <c r="E1713" s="7" t="str">
        <f>VLOOKUP(TRIM(D1713)*1,CFOP!A:B,2,FALSE)</f>
        <v>Não</v>
      </c>
      <c r="F1713" s="1" t="s">
        <v>60</v>
      </c>
      <c r="G1713" s="3">
        <v>-17.580000000000002</v>
      </c>
      <c r="H1713" s="3">
        <v>0</v>
      </c>
      <c r="I1713" s="3">
        <v>0</v>
      </c>
      <c r="J1713" s="1" t="s">
        <v>31</v>
      </c>
      <c r="K1713" s="3">
        <v>0</v>
      </c>
      <c r="L1713" s="3">
        <v>0</v>
      </c>
      <c r="M1713" s="1" t="s">
        <v>31</v>
      </c>
      <c r="N1713" s="3">
        <v>0</v>
      </c>
      <c r="O1713" s="3">
        <v>0</v>
      </c>
      <c r="P1713" s="1" t="s">
        <v>31</v>
      </c>
      <c r="Q1713" s="3">
        <v>0</v>
      </c>
      <c r="R1713" s="3">
        <v>0</v>
      </c>
      <c r="S1713" s="1" t="s">
        <v>31</v>
      </c>
      <c r="T1713" s="3">
        <v>0</v>
      </c>
      <c r="U1713" s="3">
        <v>0</v>
      </c>
      <c r="V1713" s="1" t="s">
        <v>31</v>
      </c>
      <c r="W1713" s="1" t="s">
        <v>33</v>
      </c>
      <c r="X1713" s="1" t="s">
        <v>90</v>
      </c>
      <c r="Y1713" s="1" t="s">
        <v>91</v>
      </c>
      <c r="Z1713" s="1" t="s">
        <v>2278</v>
      </c>
      <c r="AA1713" s="1" t="s">
        <v>2279</v>
      </c>
    </row>
    <row r="1714" spans="1:27" hidden="1" x14ac:dyDescent="0.25">
      <c r="A1714" s="1" t="s">
        <v>26</v>
      </c>
      <c r="B1714" s="1" t="s">
        <v>2532</v>
      </c>
      <c r="C1714" s="2">
        <v>42334</v>
      </c>
      <c r="D1714" s="1" t="s">
        <v>59</v>
      </c>
      <c r="E1714" s="7" t="str">
        <f>VLOOKUP(TRIM(D1714)*1,CFOP!A:B,2,FALSE)</f>
        <v>Não</v>
      </c>
      <c r="F1714" s="1" t="s">
        <v>60</v>
      </c>
      <c r="G1714" s="3">
        <v>-37</v>
      </c>
      <c r="H1714" s="3">
        <v>0</v>
      </c>
      <c r="I1714" s="3">
        <v>0</v>
      </c>
      <c r="J1714" s="1" t="s">
        <v>31</v>
      </c>
      <c r="K1714" s="3">
        <v>0</v>
      </c>
      <c r="L1714" s="3">
        <v>0</v>
      </c>
      <c r="M1714" s="1" t="s">
        <v>31</v>
      </c>
      <c r="N1714" s="3">
        <v>0</v>
      </c>
      <c r="O1714" s="3">
        <v>0</v>
      </c>
      <c r="P1714" s="1" t="s">
        <v>31</v>
      </c>
      <c r="Q1714" s="3">
        <v>0</v>
      </c>
      <c r="R1714" s="3">
        <v>0</v>
      </c>
      <c r="S1714" s="1" t="s">
        <v>31</v>
      </c>
      <c r="T1714" s="3">
        <v>0</v>
      </c>
      <c r="U1714" s="3">
        <v>0</v>
      </c>
      <c r="V1714" s="1" t="s">
        <v>31</v>
      </c>
      <c r="W1714" s="1" t="s">
        <v>33</v>
      </c>
      <c r="X1714" s="1" t="s">
        <v>90</v>
      </c>
      <c r="Y1714" s="1" t="s">
        <v>91</v>
      </c>
      <c r="Z1714" s="1" t="s">
        <v>2280</v>
      </c>
      <c r="AA1714" s="1" t="s">
        <v>2281</v>
      </c>
    </row>
    <row r="1715" spans="1:27" hidden="1" x14ac:dyDescent="0.25">
      <c r="A1715" s="1" t="s">
        <v>26</v>
      </c>
      <c r="B1715" s="1" t="s">
        <v>2532</v>
      </c>
      <c r="C1715" s="2">
        <v>42334</v>
      </c>
      <c r="D1715" s="1" t="s">
        <v>59</v>
      </c>
      <c r="E1715" s="7" t="str">
        <f>VLOOKUP(TRIM(D1715)*1,CFOP!A:B,2,FALSE)</f>
        <v>Não</v>
      </c>
      <c r="F1715" s="1" t="s">
        <v>60</v>
      </c>
      <c r="G1715" s="3">
        <v>-19.809999999999999</v>
      </c>
      <c r="H1715" s="3">
        <v>0</v>
      </c>
      <c r="I1715" s="3">
        <v>0</v>
      </c>
      <c r="J1715" s="1" t="s">
        <v>31</v>
      </c>
      <c r="K1715" s="3">
        <v>0</v>
      </c>
      <c r="L1715" s="3">
        <v>0</v>
      </c>
      <c r="M1715" s="1" t="s">
        <v>31</v>
      </c>
      <c r="N1715" s="3">
        <v>0</v>
      </c>
      <c r="O1715" s="3">
        <v>0</v>
      </c>
      <c r="P1715" s="1" t="s">
        <v>31</v>
      </c>
      <c r="Q1715" s="3">
        <v>0</v>
      </c>
      <c r="R1715" s="3">
        <v>0</v>
      </c>
      <c r="S1715" s="1" t="s">
        <v>31</v>
      </c>
      <c r="T1715" s="3">
        <v>0</v>
      </c>
      <c r="U1715" s="3">
        <v>0</v>
      </c>
      <c r="V1715" s="1" t="s">
        <v>31</v>
      </c>
      <c r="W1715" s="1" t="s">
        <v>33</v>
      </c>
      <c r="X1715" s="1" t="s">
        <v>90</v>
      </c>
      <c r="Y1715" s="1" t="s">
        <v>91</v>
      </c>
      <c r="Z1715" s="1" t="s">
        <v>2282</v>
      </c>
      <c r="AA1715" s="1" t="s">
        <v>2283</v>
      </c>
    </row>
    <row r="1716" spans="1:27" hidden="1" x14ac:dyDescent="0.25">
      <c r="A1716" s="1" t="s">
        <v>26</v>
      </c>
      <c r="B1716" s="1" t="s">
        <v>2532</v>
      </c>
      <c r="C1716" s="2">
        <v>42334</v>
      </c>
      <c r="D1716" s="1" t="s">
        <v>59</v>
      </c>
      <c r="E1716" s="7" t="str">
        <f>VLOOKUP(TRIM(D1716)*1,CFOP!A:B,2,FALSE)</f>
        <v>Não</v>
      </c>
      <c r="F1716" s="1" t="s">
        <v>60</v>
      </c>
      <c r="G1716" s="3">
        <v>-10.97</v>
      </c>
      <c r="H1716" s="3">
        <v>0</v>
      </c>
      <c r="I1716" s="3">
        <v>0</v>
      </c>
      <c r="J1716" s="1" t="s">
        <v>31</v>
      </c>
      <c r="K1716" s="3">
        <v>0</v>
      </c>
      <c r="L1716" s="3">
        <v>0</v>
      </c>
      <c r="M1716" s="1" t="s">
        <v>31</v>
      </c>
      <c r="N1716" s="3">
        <v>0</v>
      </c>
      <c r="O1716" s="3">
        <v>0</v>
      </c>
      <c r="P1716" s="1" t="s">
        <v>31</v>
      </c>
      <c r="Q1716" s="3">
        <v>0</v>
      </c>
      <c r="R1716" s="3">
        <v>0</v>
      </c>
      <c r="S1716" s="1" t="s">
        <v>31</v>
      </c>
      <c r="T1716" s="3">
        <v>0</v>
      </c>
      <c r="U1716" s="3">
        <v>0</v>
      </c>
      <c r="V1716" s="1" t="s">
        <v>31</v>
      </c>
      <c r="W1716" s="1" t="s">
        <v>33</v>
      </c>
      <c r="X1716" s="1" t="s">
        <v>90</v>
      </c>
      <c r="Y1716" s="1" t="s">
        <v>91</v>
      </c>
      <c r="Z1716" s="1" t="s">
        <v>1290</v>
      </c>
      <c r="AA1716" s="1" t="s">
        <v>1291</v>
      </c>
    </row>
    <row r="1717" spans="1:27" hidden="1" x14ac:dyDescent="0.25">
      <c r="A1717" s="1" t="s">
        <v>26</v>
      </c>
      <c r="B1717" s="1" t="s">
        <v>2532</v>
      </c>
      <c r="C1717" s="2">
        <v>42334</v>
      </c>
      <c r="D1717" s="1" t="s">
        <v>59</v>
      </c>
      <c r="E1717" s="7" t="str">
        <f>VLOOKUP(TRIM(D1717)*1,CFOP!A:B,2,FALSE)</f>
        <v>Não</v>
      </c>
      <c r="F1717" s="1" t="s">
        <v>60</v>
      </c>
      <c r="G1717" s="3">
        <v>-29.78</v>
      </c>
      <c r="H1717" s="3">
        <v>0</v>
      </c>
      <c r="I1717" s="3">
        <v>0</v>
      </c>
      <c r="J1717" s="1" t="s">
        <v>31</v>
      </c>
      <c r="K1717" s="3">
        <v>0</v>
      </c>
      <c r="L1717" s="3">
        <v>0</v>
      </c>
      <c r="M1717" s="1" t="s">
        <v>31</v>
      </c>
      <c r="N1717" s="3">
        <v>0</v>
      </c>
      <c r="O1717" s="3">
        <v>0</v>
      </c>
      <c r="P1717" s="1" t="s">
        <v>31</v>
      </c>
      <c r="Q1717" s="3">
        <v>0</v>
      </c>
      <c r="R1717" s="3">
        <v>0</v>
      </c>
      <c r="S1717" s="1" t="s">
        <v>31</v>
      </c>
      <c r="T1717" s="3">
        <v>0</v>
      </c>
      <c r="U1717" s="3">
        <v>0</v>
      </c>
      <c r="V1717" s="1" t="s">
        <v>31</v>
      </c>
      <c r="W1717" s="1" t="s">
        <v>33</v>
      </c>
      <c r="X1717" s="1" t="s">
        <v>90</v>
      </c>
      <c r="Y1717" s="1" t="s">
        <v>91</v>
      </c>
      <c r="Z1717" s="1" t="s">
        <v>1787</v>
      </c>
      <c r="AA1717" s="1" t="s">
        <v>1788</v>
      </c>
    </row>
    <row r="1718" spans="1:27" hidden="1" x14ac:dyDescent="0.25">
      <c r="A1718" s="1" t="s">
        <v>26</v>
      </c>
      <c r="B1718" s="1" t="s">
        <v>2532</v>
      </c>
      <c r="C1718" s="2">
        <v>42334</v>
      </c>
      <c r="D1718" s="1" t="s">
        <v>59</v>
      </c>
      <c r="E1718" s="7" t="str">
        <f>VLOOKUP(TRIM(D1718)*1,CFOP!A:B,2,FALSE)</f>
        <v>Não</v>
      </c>
      <c r="F1718" s="1" t="s">
        <v>60</v>
      </c>
      <c r="G1718" s="3">
        <v>-25.330000000000002</v>
      </c>
      <c r="H1718" s="3">
        <v>0</v>
      </c>
      <c r="I1718" s="3">
        <v>0</v>
      </c>
      <c r="J1718" s="1" t="s">
        <v>31</v>
      </c>
      <c r="K1718" s="3">
        <v>0</v>
      </c>
      <c r="L1718" s="3">
        <v>0</v>
      </c>
      <c r="M1718" s="1" t="s">
        <v>31</v>
      </c>
      <c r="N1718" s="3">
        <v>0</v>
      </c>
      <c r="O1718" s="3">
        <v>0</v>
      </c>
      <c r="P1718" s="1" t="s">
        <v>31</v>
      </c>
      <c r="Q1718" s="3">
        <v>0</v>
      </c>
      <c r="R1718" s="3">
        <v>0</v>
      </c>
      <c r="S1718" s="1" t="s">
        <v>31</v>
      </c>
      <c r="T1718" s="3">
        <v>0</v>
      </c>
      <c r="U1718" s="3">
        <v>0</v>
      </c>
      <c r="V1718" s="1" t="s">
        <v>31</v>
      </c>
      <c r="W1718" s="1" t="s">
        <v>33</v>
      </c>
      <c r="X1718" s="1" t="s">
        <v>90</v>
      </c>
      <c r="Y1718" s="1" t="s">
        <v>99</v>
      </c>
      <c r="Z1718" s="1" t="s">
        <v>1227</v>
      </c>
      <c r="AA1718" s="1" t="s">
        <v>1228</v>
      </c>
    </row>
    <row r="1719" spans="1:27" hidden="1" x14ac:dyDescent="0.25">
      <c r="A1719" s="1" t="s">
        <v>26</v>
      </c>
      <c r="B1719" s="1" t="s">
        <v>2532</v>
      </c>
      <c r="C1719" s="2">
        <v>42334</v>
      </c>
      <c r="D1719" s="1" t="s">
        <v>59</v>
      </c>
      <c r="E1719" s="7" t="str">
        <f>VLOOKUP(TRIM(D1719)*1,CFOP!A:B,2,FALSE)</f>
        <v>Não</v>
      </c>
      <c r="F1719" s="1" t="s">
        <v>60</v>
      </c>
      <c r="G1719" s="3">
        <v>-25.04</v>
      </c>
      <c r="H1719" s="3">
        <v>0</v>
      </c>
      <c r="I1719" s="3">
        <v>0</v>
      </c>
      <c r="J1719" s="1" t="s">
        <v>31</v>
      </c>
      <c r="K1719" s="3">
        <v>0</v>
      </c>
      <c r="L1719" s="3">
        <v>0</v>
      </c>
      <c r="M1719" s="1" t="s">
        <v>31</v>
      </c>
      <c r="N1719" s="3">
        <v>0</v>
      </c>
      <c r="O1719" s="3">
        <v>0</v>
      </c>
      <c r="P1719" s="1" t="s">
        <v>31</v>
      </c>
      <c r="Q1719" s="3">
        <v>0</v>
      </c>
      <c r="R1719" s="3">
        <v>0</v>
      </c>
      <c r="S1719" s="1" t="s">
        <v>31</v>
      </c>
      <c r="T1719" s="3">
        <v>0</v>
      </c>
      <c r="U1719" s="3">
        <v>0</v>
      </c>
      <c r="V1719" s="1" t="s">
        <v>31</v>
      </c>
      <c r="W1719" s="1" t="s">
        <v>33</v>
      </c>
      <c r="X1719" s="1" t="s">
        <v>90</v>
      </c>
      <c r="Y1719" s="1" t="s">
        <v>91</v>
      </c>
      <c r="Z1719" s="1" t="s">
        <v>2284</v>
      </c>
      <c r="AA1719" s="1" t="s">
        <v>2285</v>
      </c>
    </row>
    <row r="1720" spans="1:27" hidden="1" x14ac:dyDescent="0.25">
      <c r="A1720" s="1" t="s">
        <v>26</v>
      </c>
      <c r="B1720" s="1" t="s">
        <v>2532</v>
      </c>
      <c r="C1720" s="2">
        <v>42334</v>
      </c>
      <c r="D1720" s="1" t="s">
        <v>59</v>
      </c>
      <c r="E1720" s="7" t="str">
        <f>VLOOKUP(TRIM(D1720)*1,CFOP!A:B,2,FALSE)</f>
        <v>Não</v>
      </c>
      <c r="F1720" s="1" t="s">
        <v>60</v>
      </c>
      <c r="G1720" s="3">
        <v>-29.66</v>
      </c>
      <c r="H1720" s="3">
        <v>0</v>
      </c>
      <c r="I1720" s="3">
        <v>0</v>
      </c>
      <c r="J1720" s="1" t="s">
        <v>31</v>
      </c>
      <c r="K1720" s="3">
        <v>0</v>
      </c>
      <c r="L1720" s="3">
        <v>0</v>
      </c>
      <c r="M1720" s="1" t="s">
        <v>31</v>
      </c>
      <c r="N1720" s="3">
        <v>0</v>
      </c>
      <c r="O1720" s="3">
        <v>0</v>
      </c>
      <c r="P1720" s="1" t="s">
        <v>31</v>
      </c>
      <c r="Q1720" s="3">
        <v>0</v>
      </c>
      <c r="R1720" s="3">
        <v>0</v>
      </c>
      <c r="S1720" s="1" t="s">
        <v>31</v>
      </c>
      <c r="T1720" s="3">
        <v>0</v>
      </c>
      <c r="U1720" s="3">
        <v>0</v>
      </c>
      <c r="V1720" s="1" t="s">
        <v>31</v>
      </c>
      <c r="W1720" s="1" t="s">
        <v>33</v>
      </c>
      <c r="X1720" s="1" t="s">
        <v>90</v>
      </c>
      <c r="Y1720" s="1" t="s">
        <v>91</v>
      </c>
      <c r="Z1720" s="1" t="s">
        <v>2286</v>
      </c>
      <c r="AA1720" s="1" t="s">
        <v>2287</v>
      </c>
    </row>
    <row r="1721" spans="1:27" hidden="1" x14ac:dyDescent="0.25">
      <c r="A1721" s="1" t="s">
        <v>26</v>
      </c>
      <c r="B1721" s="1" t="s">
        <v>2532</v>
      </c>
      <c r="C1721" s="2">
        <v>42334</v>
      </c>
      <c r="D1721" s="1" t="s">
        <v>59</v>
      </c>
      <c r="E1721" s="7" t="str">
        <f>VLOOKUP(TRIM(D1721)*1,CFOP!A:B,2,FALSE)</f>
        <v>Não</v>
      </c>
      <c r="F1721" s="1" t="s">
        <v>60</v>
      </c>
      <c r="G1721" s="3">
        <v>-214.82</v>
      </c>
      <c r="H1721" s="3">
        <v>0</v>
      </c>
      <c r="I1721" s="3">
        <v>0</v>
      </c>
      <c r="J1721" s="1" t="s">
        <v>31</v>
      </c>
      <c r="K1721" s="3">
        <v>0</v>
      </c>
      <c r="L1721" s="3">
        <v>0</v>
      </c>
      <c r="M1721" s="1" t="s">
        <v>31</v>
      </c>
      <c r="N1721" s="3">
        <v>0</v>
      </c>
      <c r="O1721" s="3">
        <v>0</v>
      </c>
      <c r="P1721" s="1" t="s">
        <v>31</v>
      </c>
      <c r="Q1721" s="3">
        <v>0</v>
      </c>
      <c r="R1721" s="3">
        <v>0</v>
      </c>
      <c r="S1721" s="1" t="s">
        <v>31</v>
      </c>
      <c r="T1721" s="3">
        <v>0</v>
      </c>
      <c r="U1721" s="3">
        <v>0</v>
      </c>
      <c r="V1721" s="1" t="s">
        <v>31</v>
      </c>
      <c r="W1721" s="1" t="s">
        <v>33</v>
      </c>
      <c r="X1721" s="1" t="s">
        <v>90</v>
      </c>
      <c r="Y1721" s="1" t="s">
        <v>91</v>
      </c>
      <c r="Z1721" s="1" t="s">
        <v>304</v>
      </c>
      <c r="AA1721" s="1" t="s">
        <v>305</v>
      </c>
    </row>
    <row r="1722" spans="1:27" hidden="1" x14ac:dyDescent="0.25">
      <c r="A1722" s="1" t="s">
        <v>26</v>
      </c>
      <c r="B1722" s="1" t="s">
        <v>2532</v>
      </c>
      <c r="C1722" s="2">
        <v>42334</v>
      </c>
      <c r="D1722" s="1" t="s">
        <v>59</v>
      </c>
      <c r="E1722" s="7" t="str">
        <f>VLOOKUP(TRIM(D1722)*1,CFOP!A:B,2,FALSE)</f>
        <v>Não</v>
      </c>
      <c r="F1722" s="1" t="s">
        <v>60</v>
      </c>
      <c r="G1722" s="3">
        <v>-73.37</v>
      </c>
      <c r="H1722" s="3">
        <v>0</v>
      </c>
      <c r="I1722" s="3">
        <v>0</v>
      </c>
      <c r="J1722" s="1" t="s">
        <v>31</v>
      </c>
      <c r="K1722" s="3">
        <v>0</v>
      </c>
      <c r="L1722" s="3">
        <v>0</v>
      </c>
      <c r="M1722" s="1" t="s">
        <v>31</v>
      </c>
      <c r="N1722" s="3">
        <v>0</v>
      </c>
      <c r="O1722" s="3">
        <v>0</v>
      </c>
      <c r="P1722" s="1" t="s">
        <v>31</v>
      </c>
      <c r="Q1722" s="3">
        <v>0</v>
      </c>
      <c r="R1722" s="3">
        <v>0</v>
      </c>
      <c r="S1722" s="1" t="s">
        <v>31</v>
      </c>
      <c r="T1722" s="3">
        <v>0</v>
      </c>
      <c r="U1722" s="3">
        <v>0</v>
      </c>
      <c r="V1722" s="1" t="s">
        <v>31</v>
      </c>
      <c r="W1722" s="1" t="s">
        <v>33</v>
      </c>
      <c r="X1722" s="1" t="s">
        <v>90</v>
      </c>
      <c r="Y1722" s="1" t="s">
        <v>91</v>
      </c>
      <c r="Z1722" s="1" t="s">
        <v>1739</v>
      </c>
      <c r="AA1722" s="1" t="s">
        <v>1740</v>
      </c>
    </row>
    <row r="1723" spans="1:27" hidden="1" x14ac:dyDescent="0.25">
      <c r="A1723" s="1" t="s">
        <v>26</v>
      </c>
      <c r="B1723" s="1" t="s">
        <v>2532</v>
      </c>
      <c r="C1723" s="2">
        <v>42334</v>
      </c>
      <c r="D1723" s="1" t="s">
        <v>59</v>
      </c>
      <c r="E1723" s="7" t="str">
        <f>VLOOKUP(TRIM(D1723)*1,CFOP!A:B,2,FALSE)</f>
        <v>Não</v>
      </c>
      <c r="F1723" s="1" t="s">
        <v>60</v>
      </c>
      <c r="G1723" s="3">
        <v>-16.940000000000001</v>
      </c>
      <c r="H1723" s="3">
        <v>0</v>
      </c>
      <c r="I1723" s="3">
        <v>0</v>
      </c>
      <c r="J1723" s="1" t="s">
        <v>31</v>
      </c>
      <c r="K1723" s="3">
        <v>0</v>
      </c>
      <c r="L1723" s="3">
        <v>0</v>
      </c>
      <c r="M1723" s="1" t="s">
        <v>31</v>
      </c>
      <c r="N1723" s="3">
        <v>0</v>
      </c>
      <c r="O1723" s="3">
        <v>0</v>
      </c>
      <c r="P1723" s="1" t="s">
        <v>31</v>
      </c>
      <c r="Q1723" s="3">
        <v>0</v>
      </c>
      <c r="R1723" s="3">
        <v>0</v>
      </c>
      <c r="S1723" s="1" t="s">
        <v>31</v>
      </c>
      <c r="T1723" s="3">
        <v>0</v>
      </c>
      <c r="U1723" s="3">
        <v>0</v>
      </c>
      <c r="V1723" s="1" t="s">
        <v>31</v>
      </c>
      <c r="W1723" s="1" t="s">
        <v>33</v>
      </c>
      <c r="X1723" s="1" t="s">
        <v>90</v>
      </c>
      <c r="Y1723" s="1" t="s">
        <v>91</v>
      </c>
      <c r="Z1723" s="1" t="s">
        <v>1197</v>
      </c>
      <c r="AA1723" s="1" t="s">
        <v>1198</v>
      </c>
    </row>
    <row r="1724" spans="1:27" hidden="1" x14ac:dyDescent="0.25">
      <c r="A1724" s="1" t="s">
        <v>26</v>
      </c>
      <c r="B1724" s="1" t="s">
        <v>2532</v>
      </c>
      <c r="C1724" s="2">
        <v>42334</v>
      </c>
      <c r="D1724" s="1" t="s">
        <v>59</v>
      </c>
      <c r="E1724" s="7" t="str">
        <f>VLOOKUP(TRIM(D1724)*1,CFOP!A:B,2,FALSE)</f>
        <v>Não</v>
      </c>
      <c r="F1724" s="1" t="s">
        <v>60</v>
      </c>
      <c r="G1724" s="3">
        <v>-17.150000000000002</v>
      </c>
      <c r="H1724" s="3">
        <v>0</v>
      </c>
      <c r="I1724" s="3">
        <v>0</v>
      </c>
      <c r="J1724" s="1" t="s">
        <v>31</v>
      </c>
      <c r="K1724" s="3">
        <v>0</v>
      </c>
      <c r="L1724" s="3">
        <v>0</v>
      </c>
      <c r="M1724" s="1" t="s">
        <v>31</v>
      </c>
      <c r="N1724" s="3">
        <v>0</v>
      </c>
      <c r="O1724" s="3">
        <v>0</v>
      </c>
      <c r="P1724" s="1" t="s">
        <v>31</v>
      </c>
      <c r="Q1724" s="3">
        <v>0</v>
      </c>
      <c r="R1724" s="3">
        <v>0</v>
      </c>
      <c r="S1724" s="1" t="s">
        <v>31</v>
      </c>
      <c r="T1724" s="3">
        <v>0</v>
      </c>
      <c r="U1724" s="3">
        <v>0</v>
      </c>
      <c r="V1724" s="1" t="s">
        <v>31</v>
      </c>
      <c r="W1724" s="1" t="s">
        <v>33</v>
      </c>
      <c r="X1724" s="1" t="s">
        <v>90</v>
      </c>
      <c r="Y1724" s="1" t="s">
        <v>2288</v>
      </c>
      <c r="Z1724" s="1" t="s">
        <v>2289</v>
      </c>
      <c r="AA1724" s="1" t="s">
        <v>2290</v>
      </c>
    </row>
    <row r="1725" spans="1:27" hidden="1" x14ac:dyDescent="0.25">
      <c r="A1725" s="1" t="s">
        <v>26</v>
      </c>
      <c r="B1725" s="1" t="s">
        <v>2532</v>
      </c>
      <c r="C1725" s="2">
        <v>42334</v>
      </c>
      <c r="D1725" s="1" t="s">
        <v>59</v>
      </c>
      <c r="E1725" s="7" t="str">
        <f>VLOOKUP(TRIM(D1725)*1,CFOP!A:B,2,FALSE)</f>
        <v>Não</v>
      </c>
      <c r="F1725" s="1" t="s">
        <v>60</v>
      </c>
      <c r="G1725" s="3">
        <v>-8.89</v>
      </c>
      <c r="H1725" s="3">
        <v>0</v>
      </c>
      <c r="I1725" s="3">
        <v>0</v>
      </c>
      <c r="J1725" s="1" t="s">
        <v>31</v>
      </c>
      <c r="K1725" s="3">
        <v>0</v>
      </c>
      <c r="L1725" s="3">
        <v>0</v>
      </c>
      <c r="M1725" s="1" t="s">
        <v>31</v>
      </c>
      <c r="N1725" s="3">
        <v>0</v>
      </c>
      <c r="O1725" s="3">
        <v>0</v>
      </c>
      <c r="P1725" s="1" t="s">
        <v>31</v>
      </c>
      <c r="Q1725" s="3">
        <v>0</v>
      </c>
      <c r="R1725" s="3">
        <v>0</v>
      </c>
      <c r="S1725" s="1" t="s">
        <v>31</v>
      </c>
      <c r="T1725" s="3">
        <v>0</v>
      </c>
      <c r="U1725" s="3">
        <v>0</v>
      </c>
      <c r="V1725" s="1" t="s">
        <v>31</v>
      </c>
      <c r="W1725" s="1" t="s">
        <v>33</v>
      </c>
      <c r="X1725" s="1" t="s">
        <v>90</v>
      </c>
      <c r="Y1725" s="1" t="s">
        <v>91</v>
      </c>
      <c r="Z1725" s="1" t="s">
        <v>2291</v>
      </c>
      <c r="AA1725" s="1" t="s">
        <v>2292</v>
      </c>
    </row>
    <row r="1726" spans="1:27" hidden="1" x14ac:dyDescent="0.25">
      <c r="A1726" s="1" t="s">
        <v>26</v>
      </c>
      <c r="B1726" s="1" t="s">
        <v>2532</v>
      </c>
      <c r="C1726" s="2">
        <v>42334</v>
      </c>
      <c r="D1726" s="1" t="s">
        <v>59</v>
      </c>
      <c r="E1726" s="7" t="str">
        <f>VLOOKUP(TRIM(D1726)*1,CFOP!A:B,2,FALSE)</f>
        <v>Não</v>
      </c>
      <c r="F1726" s="1" t="s">
        <v>60</v>
      </c>
      <c r="G1726" s="3">
        <v>-14.8</v>
      </c>
      <c r="H1726" s="3">
        <v>0</v>
      </c>
      <c r="I1726" s="3">
        <v>0</v>
      </c>
      <c r="J1726" s="1" t="s">
        <v>31</v>
      </c>
      <c r="K1726" s="3">
        <v>0</v>
      </c>
      <c r="L1726" s="3">
        <v>0</v>
      </c>
      <c r="M1726" s="1" t="s">
        <v>31</v>
      </c>
      <c r="N1726" s="3">
        <v>0</v>
      </c>
      <c r="O1726" s="3">
        <v>0</v>
      </c>
      <c r="P1726" s="1" t="s">
        <v>31</v>
      </c>
      <c r="Q1726" s="3">
        <v>0</v>
      </c>
      <c r="R1726" s="3">
        <v>0</v>
      </c>
      <c r="S1726" s="1" t="s">
        <v>31</v>
      </c>
      <c r="T1726" s="3">
        <v>0</v>
      </c>
      <c r="U1726" s="3">
        <v>0</v>
      </c>
      <c r="V1726" s="1" t="s">
        <v>31</v>
      </c>
      <c r="W1726" s="1" t="s">
        <v>33</v>
      </c>
      <c r="X1726" s="1" t="s">
        <v>90</v>
      </c>
      <c r="Y1726" s="1" t="s">
        <v>91</v>
      </c>
      <c r="Z1726" s="1" t="s">
        <v>1262</v>
      </c>
      <c r="AA1726" s="1" t="s">
        <v>1263</v>
      </c>
    </row>
    <row r="1727" spans="1:27" hidden="1" x14ac:dyDescent="0.25">
      <c r="A1727" s="1" t="s">
        <v>26</v>
      </c>
      <c r="B1727" s="1" t="s">
        <v>2532</v>
      </c>
      <c r="C1727" s="2">
        <v>42334</v>
      </c>
      <c r="D1727" s="1" t="s">
        <v>59</v>
      </c>
      <c r="E1727" s="7" t="str">
        <f>VLOOKUP(TRIM(D1727)*1,CFOP!A:B,2,FALSE)</f>
        <v>Não</v>
      </c>
      <c r="F1727" s="1" t="s">
        <v>60</v>
      </c>
      <c r="G1727" s="3">
        <v>-6.7</v>
      </c>
      <c r="H1727" s="3">
        <v>0</v>
      </c>
      <c r="I1727" s="3">
        <v>0</v>
      </c>
      <c r="J1727" s="1" t="s">
        <v>31</v>
      </c>
      <c r="K1727" s="3">
        <v>0</v>
      </c>
      <c r="L1727" s="3">
        <v>0</v>
      </c>
      <c r="M1727" s="1" t="s">
        <v>31</v>
      </c>
      <c r="N1727" s="3">
        <v>0</v>
      </c>
      <c r="O1727" s="3">
        <v>0</v>
      </c>
      <c r="P1727" s="1" t="s">
        <v>31</v>
      </c>
      <c r="Q1727" s="3">
        <v>0</v>
      </c>
      <c r="R1727" s="3">
        <v>0</v>
      </c>
      <c r="S1727" s="1" t="s">
        <v>31</v>
      </c>
      <c r="T1727" s="3">
        <v>0</v>
      </c>
      <c r="U1727" s="3">
        <v>0</v>
      </c>
      <c r="V1727" s="1" t="s">
        <v>31</v>
      </c>
      <c r="W1727" s="1" t="s">
        <v>33</v>
      </c>
      <c r="X1727" s="1" t="s">
        <v>90</v>
      </c>
      <c r="Y1727" s="1" t="s">
        <v>91</v>
      </c>
      <c r="Z1727" s="1" t="s">
        <v>2223</v>
      </c>
      <c r="AA1727" s="1" t="s">
        <v>2224</v>
      </c>
    </row>
    <row r="1728" spans="1:27" hidden="1" x14ac:dyDescent="0.25">
      <c r="A1728" s="1" t="s">
        <v>26</v>
      </c>
      <c r="B1728" s="1" t="s">
        <v>2532</v>
      </c>
      <c r="C1728" s="2">
        <v>42334</v>
      </c>
      <c r="D1728" s="1" t="s">
        <v>59</v>
      </c>
      <c r="E1728" s="7" t="str">
        <f>VLOOKUP(TRIM(D1728)*1,CFOP!A:B,2,FALSE)</f>
        <v>Não</v>
      </c>
      <c r="F1728" s="1" t="s">
        <v>60</v>
      </c>
      <c r="G1728" s="3">
        <v>-13.450000000000001</v>
      </c>
      <c r="H1728" s="3">
        <v>0</v>
      </c>
      <c r="I1728" s="3">
        <v>0</v>
      </c>
      <c r="J1728" s="1" t="s">
        <v>31</v>
      </c>
      <c r="K1728" s="3">
        <v>0</v>
      </c>
      <c r="L1728" s="3">
        <v>0</v>
      </c>
      <c r="M1728" s="1" t="s">
        <v>31</v>
      </c>
      <c r="N1728" s="3">
        <v>0</v>
      </c>
      <c r="O1728" s="3">
        <v>0</v>
      </c>
      <c r="P1728" s="1" t="s">
        <v>31</v>
      </c>
      <c r="Q1728" s="3">
        <v>0</v>
      </c>
      <c r="R1728" s="3">
        <v>0</v>
      </c>
      <c r="S1728" s="1" t="s">
        <v>31</v>
      </c>
      <c r="T1728" s="3">
        <v>0</v>
      </c>
      <c r="U1728" s="3">
        <v>0</v>
      </c>
      <c r="V1728" s="1" t="s">
        <v>31</v>
      </c>
      <c r="W1728" s="1" t="s">
        <v>33</v>
      </c>
      <c r="X1728" s="1" t="s">
        <v>90</v>
      </c>
      <c r="Y1728" s="1" t="s">
        <v>91</v>
      </c>
      <c r="Z1728" s="1" t="s">
        <v>1229</v>
      </c>
      <c r="AA1728" s="1" t="s">
        <v>1230</v>
      </c>
    </row>
    <row r="1729" spans="1:27" hidden="1" x14ac:dyDescent="0.25">
      <c r="A1729" s="1" t="s">
        <v>26</v>
      </c>
      <c r="B1729" s="1" t="s">
        <v>2532</v>
      </c>
      <c r="C1729" s="2">
        <v>42334</v>
      </c>
      <c r="D1729" s="1" t="s">
        <v>59</v>
      </c>
      <c r="E1729" s="7" t="str">
        <f>VLOOKUP(TRIM(D1729)*1,CFOP!A:B,2,FALSE)</f>
        <v>Não</v>
      </c>
      <c r="F1729" s="1" t="s">
        <v>60</v>
      </c>
      <c r="G1729" s="3">
        <v>-7.7700000000000005</v>
      </c>
      <c r="H1729" s="3">
        <v>0</v>
      </c>
      <c r="I1729" s="3">
        <v>0</v>
      </c>
      <c r="J1729" s="1" t="s">
        <v>31</v>
      </c>
      <c r="K1729" s="3">
        <v>0</v>
      </c>
      <c r="L1729" s="3">
        <v>0</v>
      </c>
      <c r="M1729" s="1" t="s">
        <v>31</v>
      </c>
      <c r="N1729" s="3">
        <v>0</v>
      </c>
      <c r="O1729" s="3">
        <v>0</v>
      </c>
      <c r="P1729" s="1" t="s">
        <v>31</v>
      </c>
      <c r="Q1729" s="3">
        <v>0</v>
      </c>
      <c r="R1729" s="3">
        <v>0</v>
      </c>
      <c r="S1729" s="1" t="s">
        <v>31</v>
      </c>
      <c r="T1729" s="3">
        <v>0</v>
      </c>
      <c r="U1729" s="3">
        <v>0</v>
      </c>
      <c r="V1729" s="1" t="s">
        <v>31</v>
      </c>
      <c r="W1729" s="1" t="s">
        <v>33</v>
      </c>
      <c r="X1729" s="1" t="s">
        <v>90</v>
      </c>
      <c r="Y1729" s="1" t="s">
        <v>91</v>
      </c>
      <c r="Z1729" s="1" t="s">
        <v>2225</v>
      </c>
      <c r="AA1729" s="1" t="s">
        <v>2226</v>
      </c>
    </row>
    <row r="1730" spans="1:27" hidden="1" x14ac:dyDescent="0.25">
      <c r="A1730" s="1" t="s">
        <v>26</v>
      </c>
      <c r="B1730" s="1" t="s">
        <v>2532</v>
      </c>
      <c r="C1730" s="2">
        <v>42334</v>
      </c>
      <c r="D1730" s="1" t="s">
        <v>59</v>
      </c>
      <c r="E1730" s="7" t="str">
        <f>VLOOKUP(TRIM(D1730)*1,CFOP!A:B,2,FALSE)</f>
        <v>Não</v>
      </c>
      <c r="F1730" s="1" t="s">
        <v>60</v>
      </c>
      <c r="G1730" s="3">
        <v>-30.47</v>
      </c>
      <c r="H1730" s="3">
        <v>0</v>
      </c>
      <c r="I1730" s="3">
        <v>0</v>
      </c>
      <c r="J1730" s="1" t="s">
        <v>31</v>
      </c>
      <c r="K1730" s="3">
        <v>0</v>
      </c>
      <c r="L1730" s="3">
        <v>0</v>
      </c>
      <c r="M1730" s="1" t="s">
        <v>31</v>
      </c>
      <c r="N1730" s="3">
        <v>0</v>
      </c>
      <c r="O1730" s="3">
        <v>0</v>
      </c>
      <c r="P1730" s="1" t="s">
        <v>31</v>
      </c>
      <c r="Q1730" s="3">
        <v>0</v>
      </c>
      <c r="R1730" s="3">
        <v>0</v>
      </c>
      <c r="S1730" s="1" t="s">
        <v>31</v>
      </c>
      <c r="T1730" s="3">
        <v>0</v>
      </c>
      <c r="U1730" s="3">
        <v>0</v>
      </c>
      <c r="V1730" s="1" t="s">
        <v>31</v>
      </c>
      <c r="W1730" s="1" t="s">
        <v>33</v>
      </c>
      <c r="X1730" s="1" t="s">
        <v>90</v>
      </c>
      <c r="Y1730" s="1" t="s">
        <v>91</v>
      </c>
      <c r="Z1730" s="1" t="s">
        <v>2227</v>
      </c>
      <c r="AA1730" s="1" t="s">
        <v>2228</v>
      </c>
    </row>
    <row r="1731" spans="1:27" hidden="1" x14ac:dyDescent="0.25">
      <c r="A1731" s="1" t="s">
        <v>26</v>
      </c>
      <c r="B1731" s="1" t="s">
        <v>2532</v>
      </c>
      <c r="C1731" s="2">
        <v>42334</v>
      </c>
      <c r="D1731" s="1" t="s">
        <v>59</v>
      </c>
      <c r="E1731" s="7" t="str">
        <f>VLOOKUP(TRIM(D1731)*1,CFOP!A:B,2,FALSE)</f>
        <v>Não</v>
      </c>
      <c r="F1731" s="1" t="s">
        <v>60</v>
      </c>
      <c r="G1731" s="3">
        <v>-4.9400000000000004</v>
      </c>
      <c r="H1731" s="3">
        <v>0</v>
      </c>
      <c r="I1731" s="3">
        <v>0</v>
      </c>
      <c r="J1731" s="1" t="s">
        <v>31</v>
      </c>
      <c r="K1731" s="3">
        <v>0</v>
      </c>
      <c r="L1731" s="3">
        <v>0</v>
      </c>
      <c r="M1731" s="1" t="s">
        <v>31</v>
      </c>
      <c r="N1731" s="3">
        <v>0</v>
      </c>
      <c r="O1731" s="3">
        <v>0</v>
      </c>
      <c r="P1731" s="1" t="s">
        <v>31</v>
      </c>
      <c r="Q1731" s="3">
        <v>0</v>
      </c>
      <c r="R1731" s="3">
        <v>0</v>
      </c>
      <c r="S1731" s="1" t="s">
        <v>31</v>
      </c>
      <c r="T1731" s="3">
        <v>0</v>
      </c>
      <c r="U1731" s="3">
        <v>0</v>
      </c>
      <c r="V1731" s="1" t="s">
        <v>31</v>
      </c>
      <c r="W1731" s="1" t="s">
        <v>33</v>
      </c>
      <c r="X1731" s="1" t="s">
        <v>90</v>
      </c>
      <c r="Y1731" s="1" t="s">
        <v>91</v>
      </c>
      <c r="Z1731" s="1" t="s">
        <v>1182</v>
      </c>
      <c r="AA1731" s="1" t="s">
        <v>1183</v>
      </c>
    </row>
    <row r="1732" spans="1:27" hidden="1" x14ac:dyDescent="0.25">
      <c r="A1732" s="1" t="s">
        <v>26</v>
      </c>
      <c r="B1732" s="1" t="s">
        <v>2532</v>
      </c>
      <c r="C1732" s="2">
        <v>42334</v>
      </c>
      <c r="D1732" s="1" t="s">
        <v>59</v>
      </c>
      <c r="E1732" s="7" t="str">
        <f>VLOOKUP(TRIM(D1732)*1,CFOP!A:B,2,FALSE)</f>
        <v>Não</v>
      </c>
      <c r="F1732" s="1" t="s">
        <v>60</v>
      </c>
      <c r="G1732" s="3">
        <v>-4.2700000000000005</v>
      </c>
      <c r="H1732" s="3">
        <v>0</v>
      </c>
      <c r="I1732" s="3">
        <v>0</v>
      </c>
      <c r="J1732" s="1" t="s">
        <v>31</v>
      </c>
      <c r="K1732" s="3">
        <v>0</v>
      </c>
      <c r="L1732" s="3">
        <v>0</v>
      </c>
      <c r="M1732" s="1" t="s">
        <v>31</v>
      </c>
      <c r="N1732" s="3">
        <v>0</v>
      </c>
      <c r="O1732" s="3">
        <v>0</v>
      </c>
      <c r="P1732" s="1" t="s">
        <v>31</v>
      </c>
      <c r="Q1732" s="3">
        <v>0</v>
      </c>
      <c r="R1732" s="3">
        <v>0</v>
      </c>
      <c r="S1732" s="1" t="s">
        <v>31</v>
      </c>
      <c r="T1732" s="3">
        <v>0</v>
      </c>
      <c r="U1732" s="3">
        <v>0</v>
      </c>
      <c r="V1732" s="1" t="s">
        <v>31</v>
      </c>
      <c r="W1732" s="1" t="s">
        <v>33</v>
      </c>
      <c r="X1732" s="1" t="s">
        <v>90</v>
      </c>
      <c r="Y1732" s="1" t="s">
        <v>91</v>
      </c>
      <c r="Z1732" s="1" t="s">
        <v>2229</v>
      </c>
      <c r="AA1732" s="1" t="s">
        <v>2230</v>
      </c>
    </row>
    <row r="1733" spans="1:27" hidden="1" x14ac:dyDescent="0.25">
      <c r="A1733" s="1" t="s">
        <v>26</v>
      </c>
      <c r="B1733" s="1" t="s">
        <v>2532</v>
      </c>
      <c r="C1733" s="2">
        <v>42334</v>
      </c>
      <c r="D1733" s="1" t="s">
        <v>59</v>
      </c>
      <c r="E1733" s="7" t="str">
        <f>VLOOKUP(TRIM(D1733)*1,CFOP!A:B,2,FALSE)</f>
        <v>Não</v>
      </c>
      <c r="F1733" s="1" t="s">
        <v>60</v>
      </c>
      <c r="G1733" s="3">
        <v>-5.54</v>
      </c>
      <c r="H1733" s="3">
        <v>0</v>
      </c>
      <c r="I1733" s="3">
        <v>0</v>
      </c>
      <c r="J1733" s="1" t="s">
        <v>31</v>
      </c>
      <c r="K1733" s="3">
        <v>0</v>
      </c>
      <c r="L1733" s="3">
        <v>0</v>
      </c>
      <c r="M1733" s="1" t="s">
        <v>31</v>
      </c>
      <c r="N1733" s="3">
        <v>0</v>
      </c>
      <c r="O1733" s="3">
        <v>0</v>
      </c>
      <c r="P1733" s="1" t="s">
        <v>31</v>
      </c>
      <c r="Q1733" s="3">
        <v>0</v>
      </c>
      <c r="R1733" s="3">
        <v>0</v>
      </c>
      <c r="S1733" s="1" t="s">
        <v>31</v>
      </c>
      <c r="T1733" s="3">
        <v>0</v>
      </c>
      <c r="U1733" s="3">
        <v>0</v>
      </c>
      <c r="V1733" s="1" t="s">
        <v>31</v>
      </c>
      <c r="W1733" s="1" t="s">
        <v>33</v>
      </c>
      <c r="X1733" s="1" t="s">
        <v>90</v>
      </c>
      <c r="Y1733" s="1" t="s">
        <v>91</v>
      </c>
      <c r="Z1733" s="1" t="s">
        <v>2231</v>
      </c>
      <c r="AA1733" s="1" t="s">
        <v>2232</v>
      </c>
    </row>
    <row r="1734" spans="1:27" hidden="1" x14ac:dyDescent="0.25">
      <c r="A1734" s="1" t="s">
        <v>26</v>
      </c>
      <c r="B1734" s="1" t="s">
        <v>2532</v>
      </c>
      <c r="C1734" s="2">
        <v>42334</v>
      </c>
      <c r="D1734" s="1" t="s">
        <v>59</v>
      </c>
      <c r="E1734" s="7" t="str">
        <f>VLOOKUP(TRIM(D1734)*1,CFOP!A:B,2,FALSE)</f>
        <v>Não</v>
      </c>
      <c r="F1734" s="1" t="s">
        <v>60</v>
      </c>
      <c r="G1734" s="3">
        <v>-5.54</v>
      </c>
      <c r="H1734" s="3">
        <v>0</v>
      </c>
      <c r="I1734" s="3">
        <v>0</v>
      </c>
      <c r="J1734" s="1" t="s">
        <v>31</v>
      </c>
      <c r="K1734" s="3">
        <v>0</v>
      </c>
      <c r="L1734" s="3">
        <v>0</v>
      </c>
      <c r="M1734" s="1" t="s">
        <v>31</v>
      </c>
      <c r="N1734" s="3">
        <v>0</v>
      </c>
      <c r="O1734" s="3">
        <v>0</v>
      </c>
      <c r="P1734" s="1" t="s">
        <v>31</v>
      </c>
      <c r="Q1734" s="3">
        <v>0</v>
      </c>
      <c r="R1734" s="3">
        <v>0</v>
      </c>
      <c r="S1734" s="1" t="s">
        <v>31</v>
      </c>
      <c r="T1734" s="3">
        <v>0</v>
      </c>
      <c r="U1734" s="3">
        <v>0</v>
      </c>
      <c r="V1734" s="1" t="s">
        <v>31</v>
      </c>
      <c r="W1734" s="1" t="s">
        <v>33</v>
      </c>
      <c r="X1734" s="1" t="s">
        <v>90</v>
      </c>
      <c r="Y1734" s="1" t="s">
        <v>91</v>
      </c>
      <c r="Z1734" s="1" t="s">
        <v>1194</v>
      </c>
      <c r="AA1734" s="1" t="s">
        <v>139</v>
      </c>
    </row>
    <row r="1735" spans="1:27" hidden="1" x14ac:dyDescent="0.25">
      <c r="A1735" s="1" t="s">
        <v>26</v>
      </c>
      <c r="B1735" s="1" t="s">
        <v>2532</v>
      </c>
      <c r="C1735" s="2">
        <v>42334</v>
      </c>
      <c r="D1735" s="1" t="s">
        <v>59</v>
      </c>
      <c r="E1735" s="7" t="str">
        <f>VLOOKUP(TRIM(D1735)*1,CFOP!A:B,2,FALSE)</f>
        <v>Não</v>
      </c>
      <c r="F1735" s="1" t="s">
        <v>60</v>
      </c>
      <c r="G1735" s="3">
        <v>-15.200000000000001</v>
      </c>
      <c r="H1735" s="3">
        <v>0</v>
      </c>
      <c r="I1735" s="3">
        <v>0</v>
      </c>
      <c r="J1735" s="1" t="s">
        <v>31</v>
      </c>
      <c r="K1735" s="3">
        <v>0</v>
      </c>
      <c r="L1735" s="3">
        <v>0</v>
      </c>
      <c r="M1735" s="1" t="s">
        <v>31</v>
      </c>
      <c r="N1735" s="3">
        <v>0</v>
      </c>
      <c r="O1735" s="3">
        <v>0</v>
      </c>
      <c r="P1735" s="1" t="s">
        <v>31</v>
      </c>
      <c r="Q1735" s="3">
        <v>0</v>
      </c>
      <c r="R1735" s="3">
        <v>0</v>
      </c>
      <c r="S1735" s="1" t="s">
        <v>31</v>
      </c>
      <c r="T1735" s="3">
        <v>0</v>
      </c>
      <c r="U1735" s="3">
        <v>0</v>
      </c>
      <c r="V1735" s="1" t="s">
        <v>31</v>
      </c>
      <c r="W1735" s="1" t="s">
        <v>33</v>
      </c>
      <c r="X1735" s="1" t="s">
        <v>90</v>
      </c>
      <c r="Y1735" s="1" t="s">
        <v>91</v>
      </c>
      <c r="Z1735" s="1" t="s">
        <v>2233</v>
      </c>
      <c r="AA1735" s="1" t="s">
        <v>2234</v>
      </c>
    </row>
    <row r="1736" spans="1:27" hidden="1" x14ac:dyDescent="0.25">
      <c r="A1736" s="1" t="s">
        <v>26</v>
      </c>
      <c r="B1736" s="1" t="s">
        <v>2532</v>
      </c>
      <c r="C1736" s="2">
        <v>42334</v>
      </c>
      <c r="D1736" s="1" t="s">
        <v>59</v>
      </c>
      <c r="E1736" s="7" t="str">
        <f>VLOOKUP(TRIM(D1736)*1,CFOP!A:B,2,FALSE)</f>
        <v>Não</v>
      </c>
      <c r="F1736" s="1" t="s">
        <v>60</v>
      </c>
      <c r="G1736" s="3">
        <v>-19.62</v>
      </c>
      <c r="H1736" s="3">
        <v>0</v>
      </c>
      <c r="I1736" s="3">
        <v>0</v>
      </c>
      <c r="J1736" s="1" t="s">
        <v>31</v>
      </c>
      <c r="K1736" s="3">
        <v>0</v>
      </c>
      <c r="L1736" s="3">
        <v>0</v>
      </c>
      <c r="M1736" s="1" t="s">
        <v>31</v>
      </c>
      <c r="N1736" s="3">
        <v>0</v>
      </c>
      <c r="O1736" s="3">
        <v>0</v>
      </c>
      <c r="P1736" s="1" t="s">
        <v>31</v>
      </c>
      <c r="Q1736" s="3">
        <v>0</v>
      </c>
      <c r="R1736" s="3">
        <v>0</v>
      </c>
      <c r="S1736" s="1" t="s">
        <v>31</v>
      </c>
      <c r="T1736" s="3">
        <v>0</v>
      </c>
      <c r="U1736" s="3">
        <v>0</v>
      </c>
      <c r="V1736" s="1" t="s">
        <v>31</v>
      </c>
      <c r="W1736" s="1" t="s">
        <v>33</v>
      </c>
      <c r="X1736" s="1" t="s">
        <v>90</v>
      </c>
      <c r="Y1736" s="1" t="s">
        <v>91</v>
      </c>
      <c r="Z1736" s="1" t="s">
        <v>2235</v>
      </c>
      <c r="AA1736" s="1" t="s">
        <v>2236</v>
      </c>
    </row>
    <row r="1737" spans="1:27" hidden="1" x14ac:dyDescent="0.25">
      <c r="A1737" s="1" t="s">
        <v>26</v>
      </c>
      <c r="B1737" s="1" t="s">
        <v>2532</v>
      </c>
      <c r="C1737" s="2">
        <v>42334</v>
      </c>
      <c r="D1737" s="1" t="s">
        <v>59</v>
      </c>
      <c r="E1737" s="7" t="str">
        <f>VLOOKUP(TRIM(D1737)*1,CFOP!A:B,2,FALSE)</f>
        <v>Não</v>
      </c>
      <c r="F1737" s="1" t="s">
        <v>60</v>
      </c>
      <c r="G1737" s="3">
        <v>-11.46</v>
      </c>
      <c r="H1737" s="3">
        <v>0</v>
      </c>
      <c r="I1737" s="3">
        <v>0</v>
      </c>
      <c r="J1737" s="1" t="s">
        <v>31</v>
      </c>
      <c r="K1737" s="3">
        <v>0</v>
      </c>
      <c r="L1737" s="3">
        <v>0</v>
      </c>
      <c r="M1737" s="1" t="s">
        <v>31</v>
      </c>
      <c r="N1737" s="3">
        <v>0</v>
      </c>
      <c r="O1737" s="3">
        <v>0</v>
      </c>
      <c r="P1737" s="1" t="s">
        <v>31</v>
      </c>
      <c r="Q1737" s="3">
        <v>0</v>
      </c>
      <c r="R1737" s="3">
        <v>0</v>
      </c>
      <c r="S1737" s="1" t="s">
        <v>31</v>
      </c>
      <c r="T1737" s="3">
        <v>0</v>
      </c>
      <c r="U1737" s="3">
        <v>0</v>
      </c>
      <c r="V1737" s="1" t="s">
        <v>31</v>
      </c>
      <c r="W1737" s="1" t="s">
        <v>33</v>
      </c>
      <c r="X1737" s="1" t="s">
        <v>90</v>
      </c>
      <c r="Y1737" s="1" t="s">
        <v>91</v>
      </c>
      <c r="Z1737" s="1" t="s">
        <v>1223</v>
      </c>
      <c r="AA1737" s="1" t="s">
        <v>1224</v>
      </c>
    </row>
    <row r="1738" spans="1:27" hidden="1" x14ac:dyDescent="0.25">
      <c r="A1738" s="1" t="s">
        <v>26</v>
      </c>
      <c r="B1738" s="1" t="s">
        <v>2532</v>
      </c>
      <c r="C1738" s="2">
        <v>42334</v>
      </c>
      <c r="D1738" s="1" t="s">
        <v>59</v>
      </c>
      <c r="E1738" s="7" t="str">
        <f>VLOOKUP(TRIM(D1738)*1,CFOP!A:B,2,FALSE)</f>
        <v>Não</v>
      </c>
      <c r="F1738" s="1" t="s">
        <v>60</v>
      </c>
      <c r="G1738" s="3">
        <v>-8.52</v>
      </c>
      <c r="H1738" s="3">
        <v>0</v>
      </c>
      <c r="I1738" s="3">
        <v>0</v>
      </c>
      <c r="J1738" s="1" t="s">
        <v>31</v>
      </c>
      <c r="K1738" s="3">
        <v>0</v>
      </c>
      <c r="L1738" s="3">
        <v>0</v>
      </c>
      <c r="M1738" s="1" t="s">
        <v>31</v>
      </c>
      <c r="N1738" s="3">
        <v>0</v>
      </c>
      <c r="O1738" s="3">
        <v>0</v>
      </c>
      <c r="P1738" s="1" t="s">
        <v>31</v>
      </c>
      <c r="Q1738" s="3">
        <v>0</v>
      </c>
      <c r="R1738" s="3">
        <v>0</v>
      </c>
      <c r="S1738" s="1" t="s">
        <v>31</v>
      </c>
      <c r="T1738" s="3">
        <v>0</v>
      </c>
      <c r="U1738" s="3">
        <v>0</v>
      </c>
      <c r="V1738" s="1" t="s">
        <v>31</v>
      </c>
      <c r="W1738" s="1" t="s">
        <v>33</v>
      </c>
      <c r="X1738" s="1" t="s">
        <v>90</v>
      </c>
      <c r="Y1738" s="1" t="s">
        <v>91</v>
      </c>
      <c r="Z1738" s="1" t="s">
        <v>1278</v>
      </c>
      <c r="AA1738" s="1" t="s">
        <v>1279</v>
      </c>
    </row>
    <row r="1739" spans="1:27" hidden="1" x14ac:dyDescent="0.25">
      <c r="A1739" s="1" t="s">
        <v>26</v>
      </c>
      <c r="B1739" s="1" t="s">
        <v>2532</v>
      </c>
      <c r="C1739" s="2">
        <v>42334</v>
      </c>
      <c r="D1739" s="1" t="s">
        <v>59</v>
      </c>
      <c r="E1739" s="7" t="str">
        <f>VLOOKUP(TRIM(D1739)*1,CFOP!A:B,2,FALSE)</f>
        <v>Não</v>
      </c>
      <c r="F1739" s="1" t="s">
        <v>60</v>
      </c>
      <c r="G1739" s="3">
        <v>-7.22</v>
      </c>
      <c r="H1739" s="3">
        <v>0</v>
      </c>
      <c r="I1739" s="3">
        <v>0</v>
      </c>
      <c r="J1739" s="1" t="s">
        <v>31</v>
      </c>
      <c r="K1739" s="3">
        <v>0</v>
      </c>
      <c r="L1739" s="3">
        <v>0</v>
      </c>
      <c r="M1739" s="1" t="s">
        <v>31</v>
      </c>
      <c r="N1739" s="3">
        <v>0</v>
      </c>
      <c r="O1739" s="3">
        <v>0</v>
      </c>
      <c r="P1739" s="1" t="s">
        <v>31</v>
      </c>
      <c r="Q1739" s="3">
        <v>0</v>
      </c>
      <c r="R1739" s="3">
        <v>0</v>
      </c>
      <c r="S1739" s="1" t="s">
        <v>31</v>
      </c>
      <c r="T1739" s="3">
        <v>0</v>
      </c>
      <c r="U1739" s="3">
        <v>0</v>
      </c>
      <c r="V1739" s="1" t="s">
        <v>31</v>
      </c>
      <c r="W1739" s="1" t="s">
        <v>33</v>
      </c>
      <c r="X1739" s="1" t="s">
        <v>90</v>
      </c>
      <c r="Y1739" s="1" t="s">
        <v>400</v>
      </c>
      <c r="Z1739" s="1" t="s">
        <v>2237</v>
      </c>
      <c r="AA1739" s="1" t="s">
        <v>2238</v>
      </c>
    </row>
    <row r="1740" spans="1:27" hidden="1" x14ac:dyDescent="0.25">
      <c r="A1740" s="1" t="s">
        <v>26</v>
      </c>
      <c r="B1740" s="1" t="s">
        <v>2532</v>
      </c>
      <c r="C1740" s="2">
        <v>42334</v>
      </c>
      <c r="D1740" s="1" t="s">
        <v>59</v>
      </c>
      <c r="E1740" s="7" t="str">
        <f>VLOOKUP(TRIM(D1740)*1,CFOP!A:B,2,FALSE)</f>
        <v>Não</v>
      </c>
      <c r="F1740" s="1" t="s">
        <v>60</v>
      </c>
      <c r="G1740" s="3">
        <v>-57.63</v>
      </c>
      <c r="H1740" s="3">
        <v>0</v>
      </c>
      <c r="I1740" s="3">
        <v>0</v>
      </c>
      <c r="J1740" s="1" t="s">
        <v>31</v>
      </c>
      <c r="K1740" s="3">
        <v>0</v>
      </c>
      <c r="L1740" s="3">
        <v>0</v>
      </c>
      <c r="M1740" s="1" t="s">
        <v>31</v>
      </c>
      <c r="N1740" s="3">
        <v>0</v>
      </c>
      <c r="O1740" s="3">
        <v>0</v>
      </c>
      <c r="P1740" s="1" t="s">
        <v>31</v>
      </c>
      <c r="Q1740" s="3">
        <v>0</v>
      </c>
      <c r="R1740" s="3">
        <v>0</v>
      </c>
      <c r="S1740" s="1" t="s">
        <v>31</v>
      </c>
      <c r="T1740" s="3">
        <v>0</v>
      </c>
      <c r="U1740" s="3">
        <v>0</v>
      </c>
      <c r="V1740" s="1" t="s">
        <v>31</v>
      </c>
      <c r="W1740" s="1" t="s">
        <v>33</v>
      </c>
      <c r="X1740" s="1" t="s">
        <v>90</v>
      </c>
      <c r="Y1740" s="1" t="s">
        <v>91</v>
      </c>
      <c r="Z1740" s="1" t="s">
        <v>1266</v>
      </c>
      <c r="AA1740" s="1" t="s">
        <v>1267</v>
      </c>
    </row>
    <row r="1741" spans="1:27" hidden="1" x14ac:dyDescent="0.25">
      <c r="A1741" s="1" t="s">
        <v>26</v>
      </c>
      <c r="B1741" s="1" t="s">
        <v>2532</v>
      </c>
      <c r="C1741" s="2">
        <v>42334</v>
      </c>
      <c r="D1741" s="1" t="s">
        <v>59</v>
      </c>
      <c r="E1741" s="7" t="str">
        <f>VLOOKUP(TRIM(D1741)*1,CFOP!A:B,2,FALSE)</f>
        <v>Não</v>
      </c>
      <c r="F1741" s="1" t="s">
        <v>60</v>
      </c>
      <c r="G1741" s="3">
        <v>-9.34</v>
      </c>
      <c r="H1741" s="3">
        <v>0</v>
      </c>
      <c r="I1741" s="3">
        <v>0</v>
      </c>
      <c r="J1741" s="1" t="s">
        <v>31</v>
      </c>
      <c r="K1741" s="3">
        <v>0</v>
      </c>
      <c r="L1741" s="3">
        <v>0</v>
      </c>
      <c r="M1741" s="1" t="s">
        <v>31</v>
      </c>
      <c r="N1741" s="3">
        <v>0</v>
      </c>
      <c r="O1741" s="3">
        <v>0</v>
      </c>
      <c r="P1741" s="1" t="s">
        <v>31</v>
      </c>
      <c r="Q1741" s="3">
        <v>0</v>
      </c>
      <c r="R1741" s="3">
        <v>0</v>
      </c>
      <c r="S1741" s="1" t="s">
        <v>31</v>
      </c>
      <c r="T1741" s="3">
        <v>0</v>
      </c>
      <c r="U1741" s="3">
        <v>0</v>
      </c>
      <c r="V1741" s="1" t="s">
        <v>31</v>
      </c>
      <c r="W1741" s="1" t="s">
        <v>33</v>
      </c>
      <c r="X1741" s="1" t="s">
        <v>90</v>
      </c>
      <c r="Y1741" s="1" t="s">
        <v>91</v>
      </c>
      <c r="Z1741" s="1" t="s">
        <v>1268</v>
      </c>
      <c r="AA1741" s="1" t="s">
        <v>1269</v>
      </c>
    </row>
    <row r="1742" spans="1:27" hidden="1" x14ac:dyDescent="0.25">
      <c r="A1742" s="1" t="s">
        <v>26</v>
      </c>
      <c r="B1742" s="1" t="s">
        <v>2532</v>
      </c>
      <c r="C1742" s="2">
        <v>42334</v>
      </c>
      <c r="D1742" s="1" t="s">
        <v>59</v>
      </c>
      <c r="E1742" s="7" t="str">
        <f>VLOOKUP(TRIM(D1742)*1,CFOP!A:B,2,FALSE)</f>
        <v>Não</v>
      </c>
      <c r="F1742" s="1" t="s">
        <v>60</v>
      </c>
      <c r="G1742" s="3">
        <v>-6.16</v>
      </c>
      <c r="H1742" s="3">
        <v>0</v>
      </c>
      <c r="I1742" s="3">
        <v>0</v>
      </c>
      <c r="J1742" s="1" t="s">
        <v>31</v>
      </c>
      <c r="K1742" s="3">
        <v>0</v>
      </c>
      <c r="L1742" s="3">
        <v>0</v>
      </c>
      <c r="M1742" s="1" t="s">
        <v>31</v>
      </c>
      <c r="N1742" s="3">
        <v>0</v>
      </c>
      <c r="O1742" s="3">
        <v>0</v>
      </c>
      <c r="P1742" s="1" t="s">
        <v>31</v>
      </c>
      <c r="Q1742" s="3">
        <v>0</v>
      </c>
      <c r="R1742" s="3">
        <v>0</v>
      </c>
      <c r="S1742" s="1" t="s">
        <v>31</v>
      </c>
      <c r="T1742" s="3">
        <v>0</v>
      </c>
      <c r="U1742" s="3">
        <v>0</v>
      </c>
      <c r="V1742" s="1" t="s">
        <v>31</v>
      </c>
      <c r="W1742" s="1" t="s">
        <v>33</v>
      </c>
      <c r="X1742" s="1" t="s">
        <v>90</v>
      </c>
      <c r="Y1742" s="1" t="s">
        <v>91</v>
      </c>
      <c r="Z1742" s="1" t="s">
        <v>2239</v>
      </c>
      <c r="AA1742" s="1" t="s">
        <v>2240</v>
      </c>
    </row>
    <row r="1743" spans="1:27" hidden="1" x14ac:dyDescent="0.25">
      <c r="A1743" s="1" t="s">
        <v>26</v>
      </c>
      <c r="B1743" s="1" t="s">
        <v>2532</v>
      </c>
      <c r="C1743" s="2">
        <v>42334</v>
      </c>
      <c r="D1743" s="1" t="s">
        <v>59</v>
      </c>
      <c r="E1743" s="7" t="str">
        <f>VLOOKUP(TRIM(D1743)*1,CFOP!A:B,2,FALSE)</f>
        <v>Não</v>
      </c>
      <c r="F1743" s="1" t="s">
        <v>60</v>
      </c>
      <c r="G1743" s="3">
        <v>-118.99000000000001</v>
      </c>
      <c r="H1743" s="3">
        <v>0</v>
      </c>
      <c r="I1743" s="3">
        <v>0</v>
      </c>
      <c r="J1743" s="1" t="s">
        <v>31</v>
      </c>
      <c r="K1743" s="3">
        <v>0</v>
      </c>
      <c r="L1743" s="3">
        <v>0</v>
      </c>
      <c r="M1743" s="1" t="s">
        <v>31</v>
      </c>
      <c r="N1743" s="3">
        <v>0</v>
      </c>
      <c r="O1743" s="3">
        <v>0</v>
      </c>
      <c r="P1743" s="1" t="s">
        <v>31</v>
      </c>
      <c r="Q1743" s="3">
        <v>0</v>
      </c>
      <c r="R1743" s="3">
        <v>0</v>
      </c>
      <c r="S1743" s="1" t="s">
        <v>31</v>
      </c>
      <c r="T1743" s="3">
        <v>0</v>
      </c>
      <c r="U1743" s="3">
        <v>0</v>
      </c>
      <c r="V1743" s="1" t="s">
        <v>31</v>
      </c>
      <c r="W1743" s="1" t="s">
        <v>33</v>
      </c>
      <c r="X1743" s="1" t="s">
        <v>90</v>
      </c>
      <c r="Y1743" s="1" t="s">
        <v>91</v>
      </c>
      <c r="Z1743" s="1" t="s">
        <v>2241</v>
      </c>
      <c r="AA1743" s="1" t="s">
        <v>2242</v>
      </c>
    </row>
    <row r="1744" spans="1:27" hidden="1" x14ac:dyDescent="0.25">
      <c r="A1744" s="1" t="s">
        <v>26</v>
      </c>
      <c r="B1744" s="1" t="s">
        <v>2532</v>
      </c>
      <c r="C1744" s="2">
        <v>42334</v>
      </c>
      <c r="D1744" s="1" t="s">
        <v>59</v>
      </c>
      <c r="E1744" s="7" t="str">
        <f>VLOOKUP(TRIM(D1744)*1,CFOP!A:B,2,FALSE)</f>
        <v>Não</v>
      </c>
      <c r="F1744" s="1" t="s">
        <v>60</v>
      </c>
      <c r="G1744" s="3">
        <v>-2.69</v>
      </c>
      <c r="H1744" s="3">
        <v>0</v>
      </c>
      <c r="I1744" s="3">
        <v>0</v>
      </c>
      <c r="J1744" s="1" t="s">
        <v>31</v>
      </c>
      <c r="K1744" s="3">
        <v>0</v>
      </c>
      <c r="L1744" s="3">
        <v>0</v>
      </c>
      <c r="M1744" s="1" t="s">
        <v>31</v>
      </c>
      <c r="N1744" s="3">
        <v>0</v>
      </c>
      <c r="O1744" s="3">
        <v>0</v>
      </c>
      <c r="P1744" s="1" t="s">
        <v>31</v>
      </c>
      <c r="Q1744" s="3">
        <v>0</v>
      </c>
      <c r="R1744" s="3">
        <v>0</v>
      </c>
      <c r="S1744" s="1" t="s">
        <v>31</v>
      </c>
      <c r="T1744" s="3">
        <v>0</v>
      </c>
      <c r="U1744" s="3">
        <v>0</v>
      </c>
      <c r="V1744" s="1" t="s">
        <v>31</v>
      </c>
      <c r="W1744" s="1" t="s">
        <v>33</v>
      </c>
      <c r="X1744" s="1" t="s">
        <v>90</v>
      </c>
      <c r="Y1744" s="1" t="s">
        <v>91</v>
      </c>
      <c r="Z1744" s="1" t="s">
        <v>2243</v>
      </c>
      <c r="AA1744" s="1" t="s">
        <v>2244</v>
      </c>
    </row>
    <row r="1745" spans="1:27" hidden="1" x14ac:dyDescent="0.25">
      <c r="A1745" s="1" t="s">
        <v>26</v>
      </c>
      <c r="B1745" s="1" t="s">
        <v>2532</v>
      </c>
      <c r="C1745" s="2">
        <v>42334</v>
      </c>
      <c r="D1745" s="1" t="s">
        <v>59</v>
      </c>
      <c r="E1745" s="7" t="str">
        <f>VLOOKUP(TRIM(D1745)*1,CFOP!A:B,2,FALSE)</f>
        <v>Não</v>
      </c>
      <c r="F1745" s="1" t="s">
        <v>60</v>
      </c>
      <c r="G1745" s="3">
        <v>-32.82</v>
      </c>
      <c r="H1745" s="3">
        <v>0</v>
      </c>
      <c r="I1745" s="3">
        <v>0</v>
      </c>
      <c r="J1745" s="1" t="s">
        <v>31</v>
      </c>
      <c r="K1745" s="3">
        <v>0</v>
      </c>
      <c r="L1745" s="3">
        <v>0</v>
      </c>
      <c r="M1745" s="1" t="s">
        <v>31</v>
      </c>
      <c r="N1745" s="3">
        <v>0</v>
      </c>
      <c r="O1745" s="3">
        <v>0</v>
      </c>
      <c r="P1745" s="1" t="s">
        <v>31</v>
      </c>
      <c r="Q1745" s="3">
        <v>0</v>
      </c>
      <c r="R1745" s="3">
        <v>0</v>
      </c>
      <c r="S1745" s="1" t="s">
        <v>31</v>
      </c>
      <c r="T1745" s="3">
        <v>0</v>
      </c>
      <c r="U1745" s="3">
        <v>0</v>
      </c>
      <c r="V1745" s="1" t="s">
        <v>31</v>
      </c>
      <c r="W1745" s="1" t="s">
        <v>33</v>
      </c>
      <c r="X1745" s="1" t="s">
        <v>90</v>
      </c>
      <c r="Y1745" s="1" t="s">
        <v>91</v>
      </c>
      <c r="Z1745" s="1" t="s">
        <v>2245</v>
      </c>
      <c r="AA1745" s="1" t="s">
        <v>2246</v>
      </c>
    </row>
    <row r="1746" spans="1:27" hidden="1" x14ac:dyDescent="0.25">
      <c r="A1746" s="1" t="s">
        <v>26</v>
      </c>
      <c r="B1746" s="1" t="s">
        <v>2532</v>
      </c>
      <c r="C1746" s="2">
        <v>42334</v>
      </c>
      <c r="D1746" s="1" t="s">
        <v>59</v>
      </c>
      <c r="E1746" s="7" t="str">
        <f>VLOOKUP(TRIM(D1746)*1,CFOP!A:B,2,FALSE)</f>
        <v>Não</v>
      </c>
      <c r="F1746" s="1" t="s">
        <v>60</v>
      </c>
      <c r="G1746" s="3">
        <v>-49.08</v>
      </c>
      <c r="H1746" s="3">
        <v>0</v>
      </c>
      <c r="I1746" s="3">
        <v>0</v>
      </c>
      <c r="J1746" s="1" t="s">
        <v>31</v>
      </c>
      <c r="K1746" s="3">
        <v>0</v>
      </c>
      <c r="L1746" s="3">
        <v>0</v>
      </c>
      <c r="M1746" s="1" t="s">
        <v>31</v>
      </c>
      <c r="N1746" s="3">
        <v>0</v>
      </c>
      <c r="O1746" s="3">
        <v>0</v>
      </c>
      <c r="P1746" s="1" t="s">
        <v>31</v>
      </c>
      <c r="Q1746" s="3">
        <v>0</v>
      </c>
      <c r="R1746" s="3">
        <v>0</v>
      </c>
      <c r="S1746" s="1" t="s">
        <v>31</v>
      </c>
      <c r="T1746" s="3">
        <v>0</v>
      </c>
      <c r="U1746" s="3">
        <v>0</v>
      </c>
      <c r="V1746" s="1" t="s">
        <v>31</v>
      </c>
      <c r="W1746" s="1" t="s">
        <v>33</v>
      </c>
      <c r="X1746" s="1" t="s">
        <v>90</v>
      </c>
      <c r="Y1746" s="1" t="s">
        <v>91</v>
      </c>
      <c r="Z1746" s="1" t="s">
        <v>292</v>
      </c>
      <c r="AA1746" s="1" t="s">
        <v>293</v>
      </c>
    </row>
    <row r="1747" spans="1:27" hidden="1" x14ac:dyDescent="0.25">
      <c r="A1747" s="1" t="s">
        <v>26</v>
      </c>
      <c r="B1747" s="1" t="s">
        <v>2532</v>
      </c>
      <c r="C1747" s="2">
        <v>42334</v>
      </c>
      <c r="D1747" s="1" t="s">
        <v>59</v>
      </c>
      <c r="E1747" s="7" t="str">
        <f>VLOOKUP(TRIM(D1747)*1,CFOP!A:B,2,FALSE)</f>
        <v>Não</v>
      </c>
      <c r="F1747" s="1" t="s">
        <v>60</v>
      </c>
      <c r="G1747" s="3">
        <v>-16.740000000000002</v>
      </c>
      <c r="H1747" s="3">
        <v>0</v>
      </c>
      <c r="I1747" s="3">
        <v>0</v>
      </c>
      <c r="J1747" s="1" t="s">
        <v>31</v>
      </c>
      <c r="K1747" s="3">
        <v>0</v>
      </c>
      <c r="L1747" s="3">
        <v>0</v>
      </c>
      <c r="M1747" s="1" t="s">
        <v>31</v>
      </c>
      <c r="N1747" s="3">
        <v>0</v>
      </c>
      <c r="O1747" s="3">
        <v>0</v>
      </c>
      <c r="P1747" s="1" t="s">
        <v>31</v>
      </c>
      <c r="Q1747" s="3">
        <v>0</v>
      </c>
      <c r="R1747" s="3">
        <v>0</v>
      </c>
      <c r="S1747" s="1" t="s">
        <v>31</v>
      </c>
      <c r="T1747" s="3">
        <v>0</v>
      </c>
      <c r="U1747" s="3">
        <v>0</v>
      </c>
      <c r="V1747" s="1" t="s">
        <v>31</v>
      </c>
      <c r="W1747" s="1" t="s">
        <v>33</v>
      </c>
      <c r="X1747" s="1" t="s">
        <v>90</v>
      </c>
      <c r="Y1747" s="1" t="s">
        <v>91</v>
      </c>
      <c r="Z1747" s="1" t="s">
        <v>2247</v>
      </c>
      <c r="AA1747" s="1" t="s">
        <v>2248</v>
      </c>
    </row>
    <row r="1748" spans="1:27" hidden="1" x14ac:dyDescent="0.25">
      <c r="A1748" s="1" t="s">
        <v>26</v>
      </c>
      <c r="B1748" s="1" t="s">
        <v>2532</v>
      </c>
      <c r="C1748" s="2">
        <v>42334</v>
      </c>
      <c r="D1748" s="1" t="s">
        <v>59</v>
      </c>
      <c r="E1748" s="7" t="str">
        <f>VLOOKUP(TRIM(D1748)*1,CFOP!A:B,2,FALSE)</f>
        <v>Não</v>
      </c>
      <c r="F1748" s="1" t="s">
        <v>60</v>
      </c>
      <c r="G1748" s="3">
        <v>-65.89</v>
      </c>
      <c r="H1748" s="3">
        <v>0</v>
      </c>
      <c r="I1748" s="3">
        <v>0</v>
      </c>
      <c r="J1748" s="1" t="s">
        <v>31</v>
      </c>
      <c r="K1748" s="3">
        <v>0</v>
      </c>
      <c r="L1748" s="3">
        <v>0</v>
      </c>
      <c r="M1748" s="1" t="s">
        <v>31</v>
      </c>
      <c r="N1748" s="3">
        <v>0</v>
      </c>
      <c r="O1748" s="3">
        <v>0</v>
      </c>
      <c r="P1748" s="1" t="s">
        <v>31</v>
      </c>
      <c r="Q1748" s="3">
        <v>0</v>
      </c>
      <c r="R1748" s="3">
        <v>0</v>
      </c>
      <c r="S1748" s="1" t="s">
        <v>31</v>
      </c>
      <c r="T1748" s="3">
        <v>0</v>
      </c>
      <c r="U1748" s="3">
        <v>0</v>
      </c>
      <c r="V1748" s="1" t="s">
        <v>31</v>
      </c>
      <c r="W1748" s="1" t="s">
        <v>33</v>
      </c>
      <c r="X1748" s="1" t="s">
        <v>90</v>
      </c>
      <c r="Y1748" s="1" t="s">
        <v>91</v>
      </c>
      <c r="Z1748" s="1" t="s">
        <v>2249</v>
      </c>
      <c r="AA1748" s="1" t="s">
        <v>2250</v>
      </c>
    </row>
    <row r="1749" spans="1:27" hidden="1" x14ac:dyDescent="0.25">
      <c r="A1749" s="1" t="s">
        <v>26</v>
      </c>
      <c r="B1749" s="1" t="s">
        <v>2532</v>
      </c>
      <c r="C1749" s="2">
        <v>42334</v>
      </c>
      <c r="D1749" s="1" t="s">
        <v>59</v>
      </c>
      <c r="E1749" s="7" t="str">
        <f>VLOOKUP(TRIM(D1749)*1,CFOP!A:B,2,FALSE)</f>
        <v>Não</v>
      </c>
      <c r="F1749" s="1" t="s">
        <v>60</v>
      </c>
      <c r="G1749" s="3">
        <v>-8.65</v>
      </c>
      <c r="H1749" s="3">
        <v>0</v>
      </c>
      <c r="I1749" s="3">
        <v>0</v>
      </c>
      <c r="J1749" s="1" t="s">
        <v>31</v>
      </c>
      <c r="K1749" s="3">
        <v>0</v>
      </c>
      <c r="L1749" s="3">
        <v>0</v>
      </c>
      <c r="M1749" s="1" t="s">
        <v>31</v>
      </c>
      <c r="N1749" s="3">
        <v>0</v>
      </c>
      <c r="O1749" s="3">
        <v>0</v>
      </c>
      <c r="P1749" s="1" t="s">
        <v>31</v>
      </c>
      <c r="Q1749" s="3">
        <v>0</v>
      </c>
      <c r="R1749" s="3">
        <v>0</v>
      </c>
      <c r="S1749" s="1" t="s">
        <v>31</v>
      </c>
      <c r="T1749" s="3">
        <v>0</v>
      </c>
      <c r="U1749" s="3">
        <v>0</v>
      </c>
      <c r="V1749" s="1" t="s">
        <v>31</v>
      </c>
      <c r="W1749" s="1" t="s">
        <v>33</v>
      </c>
      <c r="X1749" s="1" t="s">
        <v>90</v>
      </c>
      <c r="Y1749" s="1" t="s">
        <v>91</v>
      </c>
      <c r="Z1749" s="1" t="s">
        <v>2251</v>
      </c>
      <c r="AA1749" s="1" t="s">
        <v>2252</v>
      </c>
    </row>
    <row r="1750" spans="1:27" hidden="1" x14ac:dyDescent="0.25">
      <c r="A1750" s="1" t="s">
        <v>26</v>
      </c>
      <c r="B1750" s="1" t="s">
        <v>2532</v>
      </c>
      <c r="C1750" s="2">
        <v>42334</v>
      </c>
      <c r="D1750" s="1" t="s">
        <v>59</v>
      </c>
      <c r="E1750" s="7" t="str">
        <f>VLOOKUP(TRIM(D1750)*1,CFOP!A:B,2,FALSE)</f>
        <v>Não</v>
      </c>
      <c r="F1750" s="1" t="s">
        <v>60</v>
      </c>
      <c r="G1750" s="3">
        <v>-41.15</v>
      </c>
      <c r="H1750" s="3">
        <v>0</v>
      </c>
      <c r="I1750" s="3">
        <v>0</v>
      </c>
      <c r="J1750" s="1" t="s">
        <v>31</v>
      </c>
      <c r="K1750" s="3">
        <v>0</v>
      </c>
      <c r="L1750" s="3">
        <v>0</v>
      </c>
      <c r="M1750" s="1" t="s">
        <v>31</v>
      </c>
      <c r="N1750" s="3">
        <v>0</v>
      </c>
      <c r="O1750" s="3">
        <v>0</v>
      </c>
      <c r="P1750" s="1" t="s">
        <v>31</v>
      </c>
      <c r="Q1750" s="3">
        <v>0</v>
      </c>
      <c r="R1750" s="3">
        <v>0</v>
      </c>
      <c r="S1750" s="1" t="s">
        <v>31</v>
      </c>
      <c r="T1750" s="3">
        <v>0</v>
      </c>
      <c r="U1750" s="3">
        <v>0</v>
      </c>
      <c r="V1750" s="1" t="s">
        <v>31</v>
      </c>
      <c r="W1750" s="1" t="s">
        <v>33</v>
      </c>
      <c r="X1750" s="1" t="s">
        <v>90</v>
      </c>
      <c r="Y1750" s="1" t="s">
        <v>91</v>
      </c>
      <c r="Z1750" s="1" t="s">
        <v>2253</v>
      </c>
      <c r="AA1750" s="1" t="s">
        <v>2254</v>
      </c>
    </row>
    <row r="1751" spans="1:27" hidden="1" x14ac:dyDescent="0.25">
      <c r="A1751" s="1" t="s">
        <v>26</v>
      </c>
      <c r="B1751" s="1" t="s">
        <v>2532</v>
      </c>
      <c r="C1751" s="2">
        <v>42334</v>
      </c>
      <c r="D1751" s="1" t="s">
        <v>59</v>
      </c>
      <c r="E1751" s="7" t="str">
        <f>VLOOKUP(TRIM(D1751)*1,CFOP!A:B,2,FALSE)</f>
        <v>Não</v>
      </c>
      <c r="F1751" s="1" t="s">
        <v>60</v>
      </c>
      <c r="G1751" s="3">
        <v>-47.84</v>
      </c>
      <c r="H1751" s="3">
        <v>0</v>
      </c>
      <c r="I1751" s="3">
        <v>0</v>
      </c>
      <c r="J1751" s="1" t="s">
        <v>31</v>
      </c>
      <c r="K1751" s="3">
        <v>0</v>
      </c>
      <c r="L1751" s="3">
        <v>0</v>
      </c>
      <c r="M1751" s="1" t="s">
        <v>31</v>
      </c>
      <c r="N1751" s="3">
        <v>0</v>
      </c>
      <c r="O1751" s="3">
        <v>0</v>
      </c>
      <c r="P1751" s="1" t="s">
        <v>31</v>
      </c>
      <c r="Q1751" s="3">
        <v>0</v>
      </c>
      <c r="R1751" s="3">
        <v>0</v>
      </c>
      <c r="S1751" s="1" t="s">
        <v>31</v>
      </c>
      <c r="T1751" s="3">
        <v>0</v>
      </c>
      <c r="U1751" s="3">
        <v>0</v>
      </c>
      <c r="V1751" s="1" t="s">
        <v>31</v>
      </c>
      <c r="W1751" s="1" t="s">
        <v>33</v>
      </c>
      <c r="X1751" s="1" t="s">
        <v>90</v>
      </c>
      <c r="Y1751" s="1" t="s">
        <v>91</v>
      </c>
      <c r="Z1751" s="1" t="s">
        <v>300</v>
      </c>
      <c r="AA1751" s="1" t="s">
        <v>301</v>
      </c>
    </row>
    <row r="1752" spans="1:27" hidden="1" x14ac:dyDescent="0.25">
      <c r="A1752" s="1" t="s">
        <v>26</v>
      </c>
      <c r="B1752" s="1" t="s">
        <v>2532</v>
      </c>
      <c r="C1752" s="2">
        <v>42334</v>
      </c>
      <c r="D1752" s="1" t="s">
        <v>59</v>
      </c>
      <c r="E1752" s="7" t="str">
        <f>VLOOKUP(TRIM(D1752)*1,CFOP!A:B,2,FALSE)</f>
        <v>Não</v>
      </c>
      <c r="F1752" s="1" t="s">
        <v>60</v>
      </c>
      <c r="G1752" s="3">
        <v>-94.22</v>
      </c>
      <c r="H1752" s="3">
        <v>0</v>
      </c>
      <c r="I1752" s="3">
        <v>0</v>
      </c>
      <c r="J1752" s="1" t="s">
        <v>31</v>
      </c>
      <c r="K1752" s="3">
        <v>0</v>
      </c>
      <c r="L1752" s="3">
        <v>0</v>
      </c>
      <c r="M1752" s="1" t="s">
        <v>31</v>
      </c>
      <c r="N1752" s="3">
        <v>0</v>
      </c>
      <c r="O1752" s="3">
        <v>0</v>
      </c>
      <c r="P1752" s="1" t="s">
        <v>31</v>
      </c>
      <c r="Q1752" s="3">
        <v>0</v>
      </c>
      <c r="R1752" s="3">
        <v>0</v>
      </c>
      <c r="S1752" s="1" t="s">
        <v>31</v>
      </c>
      <c r="T1752" s="3">
        <v>0</v>
      </c>
      <c r="U1752" s="3">
        <v>0</v>
      </c>
      <c r="V1752" s="1" t="s">
        <v>31</v>
      </c>
      <c r="W1752" s="1" t="s">
        <v>33</v>
      </c>
      <c r="X1752" s="1" t="s">
        <v>90</v>
      </c>
      <c r="Y1752" s="1" t="s">
        <v>96</v>
      </c>
      <c r="Z1752" s="1" t="s">
        <v>1264</v>
      </c>
      <c r="AA1752" s="1" t="s">
        <v>1265</v>
      </c>
    </row>
    <row r="1753" spans="1:27" hidden="1" x14ac:dyDescent="0.25">
      <c r="A1753" s="1" t="s">
        <v>26</v>
      </c>
      <c r="B1753" s="1" t="s">
        <v>2532</v>
      </c>
      <c r="C1753" s="2">
        <v>42334</v>
      </c>
      <c r="D1753" s="1" t="s">
        <v>59</v>
      </c>
      <c r="E1753" s="7" t="str">
        <f>VLOOKUP(TRIM(D1753)*1,CFOP!A:B,2,FALSE)</f>
        <v>Não</v>
      </c>
      <c r="F1753" s="1" t="s">
        <v>60</v>
      </c>
      <c r="G1753" s="3">
        <v>-8.23</v>
      </c>
      <c r="H1753" s="3">
        <v>0</v>
      </c>
      <c r="I1753" s="3">
        <v>0</v>
      </c>
      <c r="J1753" s="1" t="s">
        <v>31</v>
      </c>
      <c r="K1753" s="3">
        <v>0</v>
      </c>
      <c r="L1753" s="3">
        <v>0</v>
      </c>
      <c r="M1753" s="1" t="s">
        <v>31</v>
      </c>
      <c r="N1753" s="3">
        <v>0</v>
      </c>
      <c r="O1753" s="3">
        <v>0</v>
      </c>
      <c r="P1753" s="1" t="s">
        <v>31</v>
      </c>
      <c r="Q1753" s="3">
        <v>0</v>
      </c>
      <c r="R1753" s="3">
        <v>0</v>
      </c>
      <c r="S1753" s="1" t="s">
        <v>31</v>
      </c>
      <c r="T1753" s="3">
        <v>0</v>
      </c>
      <c r="U1753" s="3">
        <v>0</v>
      </c>
      <c r="V1753" s="1" t="s">
        <v>31</v>
      </c>
      <c r="W1753" s="1" t="s">
        <v>33</v>
      </c>
      <c r="X1753" s="1" t="s">
        <v>90</v>
      </c>
      <c r="Y1753" s="1" t="s">
        <v>99</v>
      </c>
      <c r="Z1753" s="1" t="s">
        <v>2255</v>
      </c>
      <c r="AA1753" s="1" t="s">
        <v>2256</v>
      </c>
    </row>
    <row r="1754" spans="1:27" hidden="1" x14ac:dyDescent="0.25">
      <c r="A1754" s="1" t="s">
        <v>26</v>
      </c>
      <c r="B1754" s="1" t="s">
        <v>2532</v>
      </c>
      <c r="C1754" s="2">
        <v>42334</v>
      </c>
      <c r="D1754" s="1" t="s">
        <v>59</v>
      </c>
      <c r="E1754" s="7" t="str">
        <f>VLOOKUP(TRIM(D1754)*1,CFOP!A:B,2,FALSE)</f>
        <v>Não</v>
      </c>
      <c r="F1754" s="1" t="s">
        <v>60</v>
      </c>
      <c r="G1754" s="3">
        <v>-17.440000000000001</v>
      </c>
      <c r="H1754" s="3">
        <v>0</v>
      </c>
      <c r="I1754" s="3">
        <v>0</v>
      </c>
      <c r="J1754" s="1" t="s">
        <v>31</v>
      </c>
      <c r="K1754" s="3">
        <v>0</v>
      </c>
      <c r="L1754" s="3">
        <v>0</v>
      </c>
      <c r="M1754" s="1" t="s">
        <v>31</v>
      </c>
      <c r="N1754" s="3">
        <v>0</v>
      </c>
      <c r="O1754" s="3">
        <v>0</v>
      </c>
      <c r="P1754" s="1" t="s">
        <v>31</v>
      </c>
      <c r="Q1754" s="3">
        <v>0</v>
      </c>
      <c r="R1754" s="3">
        <v>0</v>
      </c>
      <c r="S1754" s="1" t="s">
        <v>31</v>
      </c>
      <c r="T1754" s="3">
        <v>0</v>
      </c>
      <c r="U1754" s="3">
        <v>0</v>
      </c>
      <c r="V1754" s="1" t="s">
        <v>31</v>
      </c>
      <c r="W1754" s="1" t="s">
        <v>33</v>
      </c>
      <c r="X1754" s="1" t="s">
        <v>90</v>
      </c>
      <c r="Y1754" s="1" t="s">
        <v>99</v>
      </c>
      <c r="Z1754" s="1" t="s">
        <v>2257</v>
      </c>
      <c r="AA1754" s="1" t="s">
        <v>2258</v>
      </c>
    </row>
    <row r="1755" spans="1:27" hidden="1" x14ac:dyDescent="0.25">
      <c r="A1755" s="1" t="s">
        <v>26</v>
      </c>
      <c r="B1755" s="1" t="s">
        <v>2532</v>
      </c>
      <c r="C1755" s="2">
        <v>42334</v>
      </c>
      <c r="D1755" s="1" t="s">
        <v>59</v>
      </c>
      <c r="E1755" s="7" t="str">
        <f>VLOOKUP(TRIM(D1755)*1,CFOP!A:B,2,FALSE)</f>
        <v>Não</v>
      </c>
      <c r="F1755" s="1" t="s">
        <v>60</v>
      </c>
      <c r="G1755" s="3">
        <v>-60.27</v>
      </c>
      <c r="H1755" s="3">
        <v>0</v>
      </c>
      <c r="I1755" s="3">
        <v>0</v>
      </c>
      <c r="J1755" s="1" t="s">
        <v>31</v>
      </c>
      <c r="K1755" s="3">
        <v>0</v>
      </c>
      <c r="L1755" s="3">
        <v>0</v>
      </c>
      <c r="M1755" s="1" t="s">
        <v>31</v>
      </c>
      <c r="N1755" s="3">
        <v>0</v>
      </c>
      <c r="O1755" s="3">
        <v>0</v>
      </c>
      <c r="P1755" s="1" t="s">
        <v>31</v>
      </c>
      <c r="Q1755" s="3">
        <v>0</v>
      </c>
      <c r="R1755" s="3">
        <v>0</v>
      </c>
      <c r="S1755" s="1" t="s">
        <v>31</v>
      </c>
      <c r="T1755" s="3">
        <v>0</v>
      </c>
      <c r="U1755" s="3">
        <v>0</v>
      </c>
      <c r="V1755" s="1" t="s">
        <v>31</v>
      </c>
      <c r="W1755" s="1" t="s">
        <v>33</v>
      </c>
      <c r="X1755" s="1" t="s">
        <v>90</v>
      </c>
      <c r="Y1755" s="1" t="s">
        <v>91</v>
      </c>
      <c r="Z1755" s="1" t="s">
        <v>2259</v>
      </c>
      <c r="AA1755" s="1" t="s">
        <v>2260</v>
      </c>
    </row>
    <row r="1756" spans="1:27" hidden="1" x14ac:dyDescent="0.25">
      <c r="A1756" s="1" t="s">
        <v>26</v>
      </c>
      <c r="B1756" s="1" t="s">
        <v>2532</v>
      </c>
      <c r="C1756" s="2">
        <v>42334</v>
      </c>
      <c r="D1756" s="1" t="s">
        <v>59</v>
      </c>
      <c r="E1756" s="7" t="str">
        <f>VLOOKUP(TRIM(D1756)*1,CFOP!A:B,2,FALSE)</f>
        <v>Não</v>
      </c>
      <c r="F1756" s="1" t="s">
        <v>60</v>
      </c>
      <c r="G1756" s="3">
        <v>-117.73</v>
      </c>
      <c r="H1756" s="3">
        <v>0</v>
      </c>
      <c r="I1756" s="3">
        <v>0</v>
      </c>
      <c r="J1756" s="1" t="s">
        <v>31</v>
      </c>
      <c r="K1756" s="3">
        <v>0</v>
      </c>
      <c r="L1756" s="3">
        <v>0</v>
      </c>
      <c r="M1756" s="1" t="s">
        <v>31</v>
      </c>
      <c r="N1756" s="3">
        <v>0</v>
      </c>
      <c r="O1756" s="3">
        <v>0</v>
      </c>
      <c r="P1756" s="1" t="s">
        <v>31</v>
      </c>
      <c r="Q1756" s="3">
        <v>0</v>
      </c>
      <c r="R1756" s="3">
        <v>0</v>
      </c>
      <c r="S1756" s="1" t="s">
        <v>31</v>
      </c>
      <c r="T1756" s="3">
        <v>0</v>
      </c>
      <c r="U1756" s="3">
        <v>0</v>
      </c>
      <c r="V1756" s="1" t="s">
        <v>31</v>
      </c>
      <c r="W1756" s="1" t="s">
        <v>33</v>
      </c>
      <c r="X1756" s="1" t="s">
        <v>90</v>
      </c>
      <c r="Y1756" s="1" t="s">
        <v>192</v>
      </c>
      <c r="Z1756" s="1" t="s">
        <v>2265</v>
      </c>
      <c r="AA1756" s="1" t="s">
        <v>2266</v>
      </c>
    </row>
    <row r="1757" spans="1:27" hidden="1" x14ac:dyDescent="0.25">
      <c r="A1757" s="1" t="s">
        <v>26</v>
      </c>
      <c r="B1757" s="1" t="s">
        <v>2533</v>
      </c>
      <c r="C1757" s="2">
        <v>42334</v>
      </c>
      <c r="D1757" s="1" t="s">
        <v>59</v>
      </c>
      <c r="E1757" s="7" t="str">
        <f>VLOOKUP(TRIM(D1757)*1,CFOP!A:B,2,FALSE)</f>
        <v>Não</v>
      </c>
      <c r="F1757" s="1" t="s">
        <v>60</v>
      </c>
      <c r="G1757" s="3">
        <v>-147.18</v>
      </c>
      <c r="H1757" s="3">
        <v>0</v>
      </c>
      <c r="I1757" s="3">
        <v>0</v>
      </c>
      <c r="J1757" s="1" t="s">
        <v>31</v>
      </c>
      <c r="K1757" s="3">
        <v>0</v>
      </c>
      <c r="L1757" s="3">
        <v>0</v>
      </c>
      <c r="M1757" s="1" t="s">
        <v>31</v>
      </c>
      <c r="N1757" s="3">
        <v>0</v>
      </c>
      <c r="O1757" s="3">
        <v>0</v>
      </c>
      <c r="P1757" s="1" t="s">
        <v>31</v>
      </c>
      <c r="Q1757" s="3">
        <v>0</v>
      </c>
      <c r="R1757" s="3">
        <v>0</v>
      </c>
      <c r="S1757" s="1" t="s">
        <v>31</v>
      </c>
      <c r="T1757" s="3">
        <v>0</v>
      </c>
      <c r="U1757" s="3">
        <v>0</v>
      </c>
      <c r="V1757" s="1" t="s">
        <v>31</v>
      </c>
      <c r="W1757" s="1" t="s">
        <v>33</v>
      </c>
      <c r="X1757" s="1" t="s">
        <v>1298</v>
      </c>
      <c r="Y1757" s="1" t="s">
        <v>1240</v>
      </c>
      <c r="Z1757" s="1" t="s">
        <v>2294</v>
      </c>
      <c r="AA1757" s="1" t="s">
        <v>2295</v>
      </c>
    </row>
    <row r="1758" spans="1:27" hidden="1" x14ac:dyDescent="0.25">
      <c r="A1758" s="1" t="s">
        <v>26</v>
      </c>
      <c r="B1758" s="1" t="s">
        <v>2533</v>
      </c>
      <c r="C1758" s="2">
        <v>42334</v>
      </c>
      <c r="D1758" s="1" t="s">
        <v>59</v>
      </c>
      <c r="E1758" s="7" t="str">
        <f>VLOOKUP(TRIM(D1758)*1,CFOP!A:B,2,FALSE)</f>
        <v>Não</v>
      </c>
      <c r="F1758" s="1" t="s">
        <v>60</v>
      </c>
      <c r="G1758" s="3">
        <v>-286.61</v>
      </c>
      <c r="H1758" s="3">
        <v>0</v>
      </c>
      <c r="I1758" s="3">
        <v>0</v>
      </c>
      <c r="J1758" s="1" t="s">
        <v>31</v>
      </c>
      <c r="K1758" s="3">
        <v>0</v>
      </c>
      <c r="L1758" s="3">
        <v>0</v>
      </c>
      <c r="M1758" s="1" t="s">
        <v>31</v>
      </c>
      <c r="N1758" s="3">
        <v>0</v>
      </c>
      <c r="O1758" s="3">
        <v>0</v>
      </c>
      <c r="P1758" s="1" t="s">
        <v>31</v>
      </c>
      <c r="Q1758" s="3">
        <v>0</v>
      </c>
      <c r="R1758" s="3">
        <v>0</v>
      </c>
      <c r="S1758" s="1" t="s">
        <v>31</v>
      </c>
      <c r="T1758" s="3">
        <v>0</v>
      </c>
      <c r="U1758" s="3">
        <v>0</v>
      </c>
      <c r="V1758" s="1" t="s">
        <v>31</v>
      </c>
      <c r="W1758" s="1" t="s">
        <v>33</v>
      </c>
      <c r="X1758" s="1" t="s">
        <v>1298</v>
      </c>
      <c r="Y1758" s="1" t="s">
        <v>1240</v>
      </c>
      <c r="Z1758" s="1" t="s">
        <v>2296</v>
      </c>
      <c r="AA1758" s="1" t="s">
        <v>2297</v>
      </c>
    </row>
    <row r="1759" spans="1:27" hidden="1" x14ac:dyDescent="0.25">
      <c r="A1759" s="1" t="s">
        <v>26</v>
      </c>
      <c r="B1759" s="1" t="s">
        <v>2534</v>
      </c>
      <c r="C1759" s="2">
        <v>42334</v>
      </c>
      <c r="D1759" s="1" t="s">
        <v>59</v>
      </c>
      <c r="E1759" s="7" t="str">
        <f>VLOOKUP(TRIM(D1759)*1,CFOP!A:B,2,FALSE)</f>
        <v>Não</v>
      </c>
      <c r="F1759" s="1" t="s">
        <v>60</v>
      </c>
      <c r="G1759" s="3">
        <v>-1228.8500000000001</v>
      </c>
      <c r="H1759" s="3">
        <v>0</v>
      </c>
      <c r="I1759" s="3">
        <v>0</v>
      </c>
      <c r="J1759" s="1" t="s">
        <v>31</v>
      </c>
      <c r="K1759" s="3">
        <v>0</v>
      </c>
      <c r="L1759" s="3">
        <v>0</v>
      </c>
      <c r="M1759" s="1" t="s">
        <v>31</v>
      </c>
      <c r="N1759" s="3">
        <v>0</v>
      </c>
      <c r="O1759" s="3">
        <v>0</v>
      </c>
      <c r="P1759" s="1" t="s">
        <v>31</v>
      </c>
      <c r="Q1759" s="3">
        <v>0</v>
      </c>
      <c r="R1759" s="3">
        <v>0</v>
      </c>
      <c r="S1759" s="1" t="s">
        <v>31</v>
      </c>
      <c r="T1759" s="3">
        <v>0</v>
      </c>
      <c r="U1759" s="3">
        <v>0</v>
      </c>
      <c r="V1759" s="1" t="s">
        <v>31</v>
      </c>
      <c r="W1759" s="1" t="s">
        <v>33</v>
      </c>
      <c r="X1759" s="1" t="s">
        <v>2323</v>
      </c>
      <c r="Y1759" s="1" t="s">
        <v>240</v>
      </c>
      <c r="Z1759" s="1" t="s">
        <v>2324</v>
      </c>
      <c r="AA1759" s="1" t="s">
        <v>2325</v>
      </c>
    </row>
    <row r="1760" spans="1:27" hidden="1" x14ac:dyDescent="0.25">
      <c r="A1760" s="1" t="s">
        <v>26</v>
      </c>
      <c r="B1760" s="1" t="s">
        <v>2534</v>
      </c>
      <c r="C1760" s="2">
        <v>42334</v>
      </c>
      <c r="D1760" s="1" t="s">
        <v>59</v>
      </c>
      <c r="E1760" s="7" t="str">
        <f>VLOOKUP(TRIM(D1760)*1,CFOP!A:B,2,FALSE)</f>
        <v>Não</v>
      </c>
      <c r="F1760" s="1" t="s">
        <v>60</v>
      </c>
      <c r="G1760" s="3">
        <v>-1128.82</v>
      </c>
      <c r="H1760" s="3">
        <v>0</v>
      </c>
      <c r="I1760" s="3">
        <v>0</v>
      </c>
      <c r="J1760" s="1" t="s">
        <v>31</v>
      </c>
      <c r="K1760" s="3">
        <v>0</v>
      </c>
      <c r="L1760" s="3">
        <v>0</v>
      </c>
      <c r="M1760" s="1" t="s">
        <v>31</v>
      </c>
      <c r="N1760" s="3">
        <v>0</v>
      </c>
      <c r="O1760" s="3">
        <v>0</v>
      </c>
      <c r="P1760" s="1" t="s">
        <v>31</v>
      </c>
      <c r="Q1760" s="3">
        <v>0</v>
      </c>
      <c r="R1760" s="3">
        <v>0</v>
      </c>
      <c r="S1760" s="1" t="s">
        <v>31</v>
      </c>
      <c r="T1760" s="3">
        <v>0</v>
      </c>
      <c r="U1760" s="3">
        <v>0</v>
      </c>
      <c r="V1760" s="1" t="s">
        <v>31</v>
      </c>
      <c r="W1760" s="1" t="s">
        <v>33</v>
      </c>
      <c r="X1760" s="1" t="s">
        <v>2323</v>
      </c>
      <c r="Y1760" s="1" t="s">
        <v>240</v>
      </c>
      <c r="Z1760" s="1" t="s">
        <v>2326</v>
      </c>
      <c r="AA1760" s="1" t="s">
        <v>2327</v>
      </c>
    </row>
    <row r="1761" spans="1:27" hidden="1" x14ac:dyDescent="0.25">
      <c r="A1761" s="1" t="s">
        <v>26</v>
      </c>
      <c r="B1761" s="1" t="s">
        <v>2534</v>
      </c>
      <c r="C1761" s="2">
        <v>42334</v>
      </c>
      <c r="D1761" s="1" t="s">
        <v>59</v>
      </c>
      <c r="E1761" s="7" t="str">
        <f>VLOOKUP(TRIM(D1761)*1,CFOP!A:B,2,FALSE)</f>
        <v>Não</v>
      </c>
      <c r="F1761" s="1" t="s">
        <v>60</v>
      </c>
      <c r="G1761" s="3">
        <v>-745.41</v>
      </c>
      <c r="H1761" s="3">
        <v>0</v>
      </c>
      <c r="I1761" s="3">
        <v>0</v>
      </c>
      <c r="J1761" s="1" t="s">
        <v>31</v>
      </c>
      <c r="K1761" s="3">
        <v>0</v>
      </c>
      <c r="L1761" s="3">
        <v>0</v>
      </c>
      <c r="M1761" s="1" t="s">
        <v>31</v>
      </c>
      <c r="N1761" s="3">
        <v>0</v>
      </c>
      <c r="O1761" s="3">
        <v>0</v>
      </c>
      <c r="P1761" s="1" t="s">
        <v>31</v>
      </c>
      <c r="Q1761" s="3">
        <v>0</v>
      </c>
      <c r="R1761" s="3">
        <v>0</v>
      </c>
      <c r="S1761" s="1" t="s">
        <v>31</v>
      </c>
      <c r="T1761" s="3">
        <v>0</v>
      </c>
      <c r="U1761" s="3">
        <v>0</v>
      </c>
      <c r="V1761" s="1" t="s">
        <v>31</v>
      </c>
      <c r="W1761" s="1" t="s">
        <v>33</v>
      </c>
      <c r="X1761" s="1" t="s">
        <v>2323</v>
      </c>
      <c r="Y1761" s="1" t="s">
        <v>240</v>
      </c>
      <c r="Z1761" s="1" t="s">
        <v>2328</v>
      </c>
      <c r="AA1761" s="1" t="s">
        <v>2329</v>
      </c>
    </row>
    <row r="1762" spans="1:27" hidden="1" x14ac:dyDescent="0.25">
      <c r="A1762" s="1" t="s">
        <v>26</v>
      </c>
      <c r="B1762" s="1" t="s">
        <v>2535</v>
      </c>
      <c r="C1762" s="2">
        <v>42334</v>
      </c>
      <c r="D1762" s="1" t="s">
        <v>660</v>
      </c>
      <c r="E1762" s="7" t="str">
        <f>VLOOKUP(TRIM(D1762)*1,CFOP!A:B,2,FALSE)</f>
        <v>Não</v>
      </c>
      <c r="F1762" s="1" t="s">
        <v>60</v>
      </c>
      <c r="G1762" s="3">
        <v>-279.20999999999998</v>
      </c>
      <c r="H1762" s="3">
        <v>0</v>
      </c>
      <c r="I1762" s="3">
        <v>0</v>
      </c>
      <c r="J1762" s="1" t="s">
        <v>31</v>
      </c>
      <c r="K1762" s="3">
        <v>0</v>
      </c>
      <c r="L1762" s="3">
        <v>0</v>
      </c>
      <c r="M1762" s="1" t="s">
        <v>31</v>
      </c>
      <c r="N1762" s="3">
        <v>0</v>
      </c>
      <c r="O1762" s="3">
        <v>0</v>
      </c>
      <c r="P1762" s="1" t="s">
        <v>31</v>
      </c>
      <c r="Q1762" s="3">
        <v>0</v>
      </c>
      <c r="R1762" s="3">
        <v>0</v>
      </c>
      <c r="S1762" s="1" t="s">
        <v>31</v>
      </c>
      <c r="T1762" s="3">
        <v>0</v>
      </c>
      <c r="U1762" s="3">
        <v>0</v>
      </c>
      <c r="V1762" s="1" t="s">
        <v>31</v>
      </c>
      <c r="W1762" s="1" t="s">
        <v>33</v>
      </c>
      <c r="X1762" s="1" t="s">
        <v>661</v>
      </c>
      <c r="Y1762" s="1" t="s">
        <v>96</v>
      </c>
      <c r="Z1762" s="1" t="s">
        <v>2299</v>
      </c>
      <c r="AA1762" s="1" t="s">
        <v>2300</v>
      </c>
    </row>
    <row r="1763" spans="1:27" hidden="1" x14ac:dyDescent="0.25">
      <c r="A1763" s="1" t="s">
        <v>26</v>
      </c>
      <c r="B1763" s="1" t="s">
        <v>2535</v>
      </c>
      <c r="C1763" s="2">
        <v>42334</v>
      </c>
      <c r="D1763" s="1" t="s">
        <v>660</v>
      </c>
      <c r="E1763" s="7" t="str">
        <f>VLOOKUP(TRIM(D1763)*1,CFOP!A:B,2,FALSE)</f>
        <v>Não</v>
      </c>
      <c r="F1763" s="1" t="s">
        <v>60</v>
      </c>
      <c r="G1763" s="3">
        <v>-403.97</v>
      </c>
      <c r="H1763" s="3">
        <v>0</v>
      </c>
      <c r="I1763" s="3">
        <v>0</v>
      </c>
      <c r="J1763" s="1" t="s">
        <v>31</v>
      </c>
      <c r="K1763" s="3">
        <v>0</v>
      </c>
      <c r="L1763" s="3">
        <v>0</v>
      </c>
      <c r="M1763" s="1" t="s">
        <v>31</v>
      </c>
      <c r="N1763" s="3">
        <v>0</v>
      </c>
      <c r="O1763" s="3">
        <v>0</v>
      </c>
      <c r="P1763" s="1" t="s">
        <v>31</v>
      </c>
      <c r="Q1763" s="3">
        <v>0</v>
      </c>
      <c r="R1763" s="3">
        <v>0</v>
      </c>
      <c r="S1763" s="1" t="s">
        <v>31</v>
      </c>
      <c r="T1763" s="3">
        <v>0</v>
      </c>
      <c r="U1763" s="3">
        <v>0</v>
      </c>
      <c r="V1763" s="1" t="s">
        <v>31</v>
      </c>
      <c r="W1763" s="1" t="s">
        <v>33</v>
      </c>
      <c r="X1763" s="1" t="s">
        <v>661</v>
      </c>
      <c r="Y1763" s="1" t="s">
        <v>96</v>
      </c>
      <c r="Z1763" s="1" t="s">
        <v>2301</v>
      </c>
      <c r="AA1763" s="1" t="s">
        <v>2302</v>
      </c>
    </row>
    <row r="1764" spans="1:27" hidden="1" x14ac:dyDescent="0.25">
      <c r="A1764" s="1" t="s">
        <v>26</v>
      </c>
      <c r="B1764" s="1" t="s">
        <v>2536</v>
      </c>
      <c r="C1764" s="2">
        <v>42334</v>
      </c>
      <c r="D1764" s="1" t="s">
        <v>660</v>
      </c>
      <c r="E1764" s="7" t="str">
        <f>VLOOKUP(TRIM(D1764)*1,CFOP!A:B,2,FALSE)</f>
        <v>Não</v>
      </c>
      <c r="F1764" s="1" t="s">
        <v>60</v>
      </c>
      <c r="G1764" s="3">
        <v>-115.72</v>
      </c>
      <c r="H1764" s="3">
        <v>0</v>
      </c>
      <c r="I1764" s="3">
        <v>0</v>
      </c>
      <c r="J1764" s="1" t="s">
        <v>31</v>
      </c>
      <c r="K1764" s="3">
        <v>0</v>
      </c>
      <c r="L1764" s="3">
        <v>0</v>
      </c>
      <c r="M1764" s="1" t="s">
        <v>31</v>
      </c>
      <c r="N1764" s="3">
        <v>0</v>
      </c>
      <c r="O1764" s="3">
        <v>0</v>
      </c>
      <c r="P1764" s="1" t="s">
        <v>31</v>
      </c>
      <c r="Q1764" s="3">
        <v>0</v>
      </c>
      <c r="R1764" s="3">
        <v>0</v>
      </c>
      <c r="S1764" s="1" t="s">
        <v>31</v>
      </c>
      <c r="T1764" s="3">
        <v>0</v>
      </c>
      <c r="U1764" s="3">
        <v>0</v>
      </c>
      <c r="V1764" s="1" t="s">
        <v>31</v>
      </c>
      <c r="W1764" s="1" t="s">
        <v>33</v>
      </c>
      <c r="X1764" s="1" t="s">
        <v>661</v>
      </c>
      <c r="Y1764" s="1" t="s">
        <v>662</v>
      </c>
      <c r="Z1764" s="1" t="s">
        <v>663</v>
      </c>
      <c r="AA1764" s="1" t="s">
        <v>664</v>
      </c>
    </row>
    <row r="1765" spans="1:27" hidden="1" x14ac:dyDescent="0.25">
      <c r="A1765" s="1" t="s">
        <v>26</v>
      </c>
      <c r="B1765" s="1" t="s">
        <v>2537</v>
      </c>
      <c r="C1765" s="2">
        <v>42334</v>
      </c>
      <c r="D1765" s="1" t="s">
        <v>59</v>
      </c>
      <c r="E1765" s="7" t="str">
        <f>VLOOKUP(TRIM(D1765)*1,CFOP!A:B,2,FALSE)</f>
        <v>Não</v>
      </c>
      <c r="F1765" s="1" t="s">
        <v>60</v>
      </c>
      <c r="G1765" s="3">
        <v>-1032.93</v>
      </c>
      <c r="H1765" s="3">
        <v>0</v>
      </c>
      <c r="I1765" s="3">
        <v>0</v>
      </c>
      <c r="J1765" s="1" t="s">
        <v>31</v>
      </c>
      <c r="K1765" s="3">
        <v>0</v>
      </c>
      <c r="L1765" s="3">
        <v>0</v>
      </c>
      <c r="M1765" s="1" t="s">
        <v>31</v>
      </c>
      <c r="N1765" s="3">
        <v>0</v>
      </c>
      <c r="O1765" s="3">
        <v>0</v>
      </c>
      <c r="P1765" s="1" t="s">
        <v>31</v>
      </c>
      <c r="Q1765" s="3">
        <v>0</v>
      </c>
      <c r="R1765" s="3">
        <v>0</v>
      </c>
      <c r="S1765" s="1" t="s">
        <v>31</v>
      </c>
      <c r="T1765" s="3">
        <v>0</v>
      </c>
      <c r="U1765" s="3">
        <v>0</v>
      </c>
      <c r="V1765" s="1" t="s">
        <v>31</v>
      </c>
      <c r="W1765" s="1" t="s">
        <v>33</v>
      </c>
      <c r="X1765" s="1" t="s">
        <v>661</v>
      </c>
      <c r="Y1765" s="1" t="s">
        <v>70</v>
      </c>
      <c r="Z1765" s="1" t="s">
        <v>2305</v>
      </c>
      <c r="AA1765" s="1" t="s">
        <v>2306</v>
      </c>
    </row>
    <row r="1766" spans="1:27" hidden="1" x14ac:dyDescent="0.25">
      <c r="A1766" s="1" t="s">
        <v>26</v>
      </c>
      <c r="B1766" s="1" t="s">
        <v>2537</v>
      </c>
      <c r="C1766" s="2">
        <v>42334</v>
      </c>
      <c r="D1766" s="1" t="s">
        <v>59</v>
      </c>
      <c r="E1766" s="7" t="str">
        <f>VLOOKUP(TRIM(D1766)*1,CFOP!A:B,2,FALSE)</f>
        <v>Não</v>
      </c>
      <c r="F1766" s="1" t="s">
        <v>60</v>
      </c>
      <c r="G1766" s="3">
        <v>-114.08</v>
      </c>
      <c r="H1766" s="3">
        <v>0</v>
      </c>
      <c r="I1766" s="3">
        <v>0</v>
      </c>
      <c r="J1766" s="1" t="s">
        <v>31</v>
      </c>
      <c r="K1766" s="3">
        <v>0</v>
      </c>
      <c r="L1766" s="3">
        <v>0</v>
      </c>
      <c r="M1766" s="1" t="s">
        <v>31</v>
      </c>
      <c r="N1766" s="3">
        <v>0</v>
      </c>
      <c r="O1766" s="3">
        <v>0</v>
      </c>
      <c r="P1766" s="1" t="s">
        <v>31</v>
      </c>
      <c r="Q1766" s="3">
        <v>0</v>
      </c>
      <c r="R1766" s="3">
        <v>0</v>
      </c>
      <c r="S1766" s="1" t="s">
        <v>31</v>
      </c>
      <c r="T1766" s="3">
        <v>0</v>
      </c>
      <c r="U1766" s="3">
        <v>0</v>
      </c>
      <c r="V1766" s="1" t="s">
        <v>31</v>
      </c>
      <c r="W1766" s="1" t="s">
        <v>33</v>
      </c>
      <c r="X1766" s="1" t="s">
        <v>661</v>
      </c>
      <c r="Y1766" s="1" t="s">
        <v>91</v>
      </c>
      <c r="Z1766" s="1" t="s">
        <v>2313</v>
      </c>
      <c r="AA1766" s="1" t="s">
        <v>2314</v>
      </c>
    </row>
    <row r="1767" spans="1:27" hidden="1" x14ac:dyDescent="0.25">
      <c r="A1767" s="1" t="s">
        <v>26</v>
      </c>
      <c r="B1767" s="1" t="s">
        <v>2537</v>
      </c>
      <c r="C1767" s="2">
        <v>42334</v>
      </c>
      <c r="D1767" s="1" t="s">
        <v>59</v>
      </c>
      <c r="E1767" s="7" t="str">
        <f>VLOOKUP(TRIM(D1767)*1,CFOP!A:B,2,FALSE)</f>
        <v>Não</v>
      </c>
      <c r="F1767" s="1" t="s">
        <v>60</v>
      </c>
      <c r="G1767" s="3">
        <v>-670.34</v>
      </c>
      <c r="H1767" s="3">
        <v>0</v>
      </c>
      <c r="I1767" s="3">
        <v>0</v>
      </c>
      <c r="J1767" s="1" t="s">
        <v>31</v>
      </c>
      <c r="K1767" s="3">
        <v>0</v>
      </c>
      <c r="L1767" s="3">
        <v>0</v>
      </c>
      <c r="M1767" s="1" t="s">
        <v>31</v>
      </c>
      <c r="N1767" s="3">
        <v>0</v>
      </c>
      <c r="O1767" s="3">
        <v>0</v>
      </c>
      <c r="P1767" s="1" t="s">
        <v>31</v>
      </c>
      <c r="Q1767" s="3">
        <v>0</v>
      </c>
      <c r="R1767" s="3">
        <v>0</v>
      </c>
      <c r="S1767" s="1" t="s">
        <v>31</v>
      </c>
      <c r="T1767" s="3">
        <v>0</v>
      </c>
      <c r="U1767" s="3">
        <v>0</v>
      </c>
      <c r="V1767" s="1" t="s">
        <v>31</v>
      </c>
      <c r="W1767" s="1" t="s">
        <v>33</v>
      </c>
      <c r="X1767" s="1" t="s">
        <v>661</v>
      </c>
      <c r="Y1767" s="1" t="s">
        <v>44</v>
      </c>
      <c r="Z1767" s="1" t="s">
        <v>2311</v>
      </c>
      <c r="AA1767" s="1" t="s">
        <v>2312</v>
      </c>
    </row>
    <row r="1768" spans="1:27" hidden="1" x14ac:dyDescent="0.25">
      <c r="A1768" s="1" t="s">
        <v>26</v>
      </c>
      <c r="B1768" s="1" t="s">
        <v>2537</v>
      </c>
      <c r="C1768" s="2">
        <v>42334</v>
      </c>
      <c r="D1768" s="1" t="s">
        <v>59</v>
      </c>
      <c r="E1768" s="7" t="str">
        <f>VLOOKUP(TRIM(D1768)*1,CFOP!A:B,2,FALSE)</f>
        <v>Não</v>
      </c>
      <c r="F1768" s="1" t="s">
        <v>60</v>
      </c>
      <c r="G1768" s="3">
        <v>-19.690000000000001</v>
      </c>
      <c r="H1768" s="3">
        <v>0</v>
      </c>
      <c r="I1768" s="3">
        <v>0</v>
      </c>
      <c r="J1768" s="1" t="s">
        <v>31</v>
      </c>
      <c r="K1768" s="3">
        <v>0</v>
      </c>
      <c r="L1768" s="3">
        <v>0</v>
      </c>
      <c r="M1768" s="1" t="s">
        <v>31</v>
      </c>
      <c r="N1768" s="3">
        <v>0</v>
      </c>
      <c r="O1768" s="3">
        <v>0</v>
      </c>
      <c r="P1768" s="1" t="s">
        <v>31</v>
      </c>
      <c r="Q1768" s="3">
        <v>0</v>
      </c>
      <c r="R1768" s="3">
        <v>0</v>
      </c>
      <c r="S1768" s="1" t="s">
        <v>31</v>
      </c>
      <c r="T1768" s="3">
        <v>0</v>
      </c>
      <c r="U1768" s="3">
        <v>0</v>
      </c>
      <c r="V1768" s="1" t="s">
        <v>31</v>
      </c>
      <c r="W1768" s="1" t="s">
        <v>33</v>
      </c>
      <c r="X1768" s="1" t="s">
        <v>661</v>
      </c>
      <c r="Y1768" s="1" t="s">
        <v>44</v>
      </c>
      <c r="Z1768" s="1" t="s">
        <v>2309</v>
      </c>
      <c r="AA1768" s="1" t="s">
        <v>2310</v>
      </c>
    </row>
    <row r="1769" spans="1:27" hidden="1" x14ac:dyDescent="0.25">
      <c r="A1769" s="1" t="s">
        <v>26</v>
      </c>
      <c r="B1769" s="1" t="s">
        <v>2537</v>
      </c>
      <c r="C1769" s="2">
        <v>42334</v>
      </c>
      <c r="D1769" s="1" t="s">
        <v>59</v>
      </c>
      <c r="E1769" s="7" t="str">
        <f>VLOOKUP(TRIM(D1769)*1,CFOP!A:B,2,FALSE)</f>
        <v>Não</v>
      </c>
      <c r="F1769" s="1" t="s">
        <v>60</v>
      </c>
      <c r="G1769" s="3">
        <v>-22.68</v>
      </c>
      <c r="H1769" s="3">
        <v>0</v>
      </c>
      <c r="I1769" s="3">
        <v>0</v>
      </c>
      <c r="J1769" s="1" t="s">
        <v>31</v>
      </c>
      <c r="K1769" s="3">
        <v>0</v>
      </c>
      <c r="L1769" s="3">
        <v>0</v>
      </c>
      <c r="M1769" s="1" t="s">
        <v>31</v>
      </c>
      <c r="N1769" s="3">
        <v>0</v>
      </c>
      <c r="O1769" s="3">
        <v>0</v>
      </c>
      <c r="P1769" s="1" t="s">
        <v>31</v>
      </c>
      <c r="Q1769" s="3">
        <v>0</v>
      </c>
      <c r="R1769" s="3">
        <v>0</v>
      </c>
      <c r="S1769" s="1" t="s">
        <v>31</v>
      </c>
      <c r="T1769" s="3">
        <v>0</v>
      </c>
      <c r="U1769" s="3">
        <v>0</v>
      </c>
      <c r="V1769" s="1" t="s">
        <v>31</v>
      </c>
      <c r="W1769" s="1" t="s">
        <v>33</v>
      </c>
      <c r="X1769" s="1" t="s">
        <v>661</v>
      </c>
      <c r="Y1769" s="1" t="s">
        <v>44</v>
      </c>
      <c r="Z1769" s="1" t="s">
        <v>674</v>
      </c>
      <c r="AA1769" s="1" t="s">
        <v>675</v>
      </c>
    </row>
    <row r="1770" spans="1:27" hidden="1" x14ac:dyDescent="0.25">
      <c r="A1770" s="1" t="s">
        <v>26</v>
      </c>
      <c r="B1770" s="1" t="s">
        <v>2537</v>
      </c>
      <c r="C1770" s="2">
        <v>42334</v>
      </c>
      <c r="D1770" s="1" t="s">
        <v>59</v>
      </c>
      <c r="E1770" s="7" t="str">
        <f>VLOOKUP(TRIM(D1770)*1,CFOP!A:B,2,FALSE)</f>
        <v>Não</v>
      </c>
      <c r="F1770" s="1" t="s">
        <v>60</v>
      </c>
      <c r="G1770" s="3">
        <v>-405.16</v>
      </c>
      <c r="H1770" s="3">
        <v>0</v>
      </c>
      <c r="I1770" s="3">
        <v>0</v>
      </c>
      <c r="J1770" s="1" t="s">
        <v>31</v>
      </c>
      <c r="K1770" s="3">
        <v>0</v>
      </c>
      <c r="L1770" s="3">
        <v>0</v>
      </c>
      <c r="M1770" s="1" t="s">
        <v>31</v>
      </c>
      <c r="N1770" s="3">
        <v>0</v>
      </c>
      <c r="O1770" s="3">
        <v>0</v>
      </c>
      <c r="P1770" s="1" t="s">
        <v>31</v>
      </c>
      <c r="Q1770" s="3">
        <v>0</v>
      </c>
      <c r="R1770" s="3">
        <v>0</v>
      </c>
      <c r="S1770" s="1" t="s">
        <v>31</v>
      </c>
      <c r="T1770" s="3">
        <v>0</v>
      </c>
      <c r="U1770" s="3">
        <v>0</v>
      </c>
      <c r="V1770" s="1" t="s">
        <v>31</v>
      </c>
      <c r="W1770" s="1" t="s">
        <v>33</v>
      </c>
      <c r="X1770" s="1" t="s">
        <v>661</v>
      </c>
      <c r="Y1770" s="1" t="s">
        <v>44</v>
      </c>
      <c r="Z1770" s="1" t="s">
        <v>2307</v>
      </c>
      <c r="AA1770" s="1" t="s">
        <v>2308</v>
      </c>
    </row>
    <row r="1771" spans="1:27" hidden="1" x14ac:dyDescent="0.25">
      <c r="A1771" s="1" t="s">
        <v>26</v>
      </c>
      <c r="B1771" s="1" t="s">
        <v>2538</v>
      </c>
      <c r="C1771" s="2">
        <v>42334</v>
      </c>
      <c r="D1771" s="1" t="s">
        <v>59</v>
      </c>
      <c r="E1771" s="7" t="str">
        <f>VLOOKUP(TRIM(D1771)*1,CFOP!A:B,2,FALSE)</f>
        <v>Não</v>
      </c>
      <c r="F1771" s="1" t="s">
        <v>60</v>
      </c>
      <c r="G1771" s="3">
        <v>-97.97</v>
      </c>
      <c r="H1771" s="3">
        <v>0</v>
      </c>
      <c r="I1771" s="3">
        <v>0</v>
      </c>
      <c r="J1771" s="1" t="s">
        <v>31</v>
      </c>
      <c r="K1771" s="3">
        <v>0</v>
      </c>
      <c r="L1771" s="3">
        <v>0</v>
      </c>
      <c r="M1771" s="1" t="s">
        <v>31</v>
      </c>
      <c r="N1771" s="3">
        <v>0</v>
      </c>
      <c r="O1771" s="3">
        <v>0</v>
      </c>
      <c r="P1771" s="1" t="s">
        <v>31</v>
      </c>
      <c r="Q1771" s="3">
        <v>0</v>
      </c>
      <c r="R1771" s="3">
        <v>0</v>
      </c>
      <c r="S1771" s="1" t="s">
        <v>31</v>
      </c>
      <c r="T1771" s="3">
        <v>0</v>
      </c>
      <c r="U1771" s="3">
        <v>0</v>
      </c>
      <c r="V1771" s="1" t="s">
        <v>31</v>
      </c>
      <c r="W1771" s="1" t="s">
        <v>33</v>
      </c>
      <c r="X1771" s="1" t="s">
        <v>679</v>
      </c>
      <c r="Y1771" s="1" t="s">
        <v>91</v>
      </c>
      <c r="Z1771" s="1" t="s">
        <v>688</v>
      </c>
      <c r="AA1771" s="1" t="s">
        <v>689</v>
      </c>
    </row>
    <row r="1772" spans="1:27" hidden="1" x14ac:dyDescent="0.25">
      <c r="A1772" s="1" t="s">
        <v>26</v>
      </c>
      <c r="B1772" s="1" t="s">
        <v>2538</v>
      </c>
      <c r="C1772" s="2">
        <v>42334</v>
      </c>
      <c r="D1772" s="1" t="s">
        <v>59</v>
      </c>
      <c r="E1772" s="7" t="str">
        <f>VLOOKUP(TRIM(D1772)*1,CFOP!A:B,2,FALSE)</f>
        <v>Não</v>
      </c>
      <c r="F1772" s="1" t="s">
        <v>60</v>
      </c>
      <c r="G1772" s="3">
        <v>-60.78</v>
      </c>
      <c r="H1772" s="3">
        <v>0</v>
      </c>
      <c r="I1772" s="3">
        <v>0</v>
      </c>
      <c r="J1772" s="1" t="s">
        <v>31</v>
      </c>
      <c r="K1772" s="3">
        <v>0</v>
      </c>
      <c r="L1772" s="3">
        <v>0</v>
      </c>
      <c r="M1772" s="1" t="s">
        <v>31</v>
      </c>
      <c r="N1772" s="3">
        <v>0</v>
      </c>
      <c r="O1772" s="3">
        <v>0</v>
      </c>
      <c r="P1772" s="1" t="s">
        <v>31</v>
      </c>
      <c r="Q1772" s="3">
        <v>0</v>
      </c>
      <c r="R1772" s="3">
        <v>0</v>
      </c>
      <c r="S1772" s="1" t="s">
        <v>31</v>
      </c>
      <c r="T1772" s="3">
        <v>0</v>
      </c>
      <c r="U1772" s="3">
        <v>0</v>
      </c>
      <c r="V1772" s="1" t="s">
        <v>31</v>
      </c>
      <c r="W1772" s="1" t="s">
        <v>33</v>
      </c>
      <c r="X1772" s="1" t="s">
        <v>679</v>
      </c>
      <c r="Y1772" s="1" t="s">
        <v>91</v>
      </c>
      <c r="Z1772" s="1" t="s">
        <v>2318</v>
      </c>
      <c r="AA1772" s="1" t="s">
        <v>2319</v>
      </c>
    </row>
    <row r="1773" spans="1:27" hidden="1" x14ac:dyDescent="0.25">
      <c r="A1773" s="1" t="s">
        <v>26</v>
      </c>
      <c r="B1773" s="1" t="s">
        <v>2538</v>
      </c>
      <c r="C1773" s="2">
        <v>42334</v>
      </c>
      <c r="D1773" s="1" t="s">
        <v>59</v>
      </c>
      <c r="E1773" s="7" t="str">
        <f>VLOOKUP(TRIM(D1773)*1,CFOP!A:B,2,FALSE)</f>
        <v>Não</v>
      </c>
      <c r="F1773" s="1" t="s">
        <v>60</v>
      </c>
      <c r="G1773" s="3">
        <v>-47.34</v>
      </c>
      <c r="H1773" s="3">
        <v>0</v>
      </c>
      <c r="I1773" s="3">
        <v>0</v>
      </c>
      <c r="J1773" s="1" t="s">
        <v>31</v>
      </c>
      <c r="K1773" s="3">
        <v>0</v>
      </c>
      <c r="L1773" s="3">
        <v>0</v>
      </c>
      <c r="M1773" s="1" t="s">
        <v>31</v>
      </c>
      <c r="N1773" s="3">
        <v>0</v>
      </c>
      <c r="O1773" s="3">
        <v>0</v>
      </c>
      <c r="P1773" s="1" t="s">
        <v>31</v>
      </c>
      <c r="Q1773" s="3">
        <v>0</v>
      </c>
      <c r="R1773" s="3">
        <v>0</v>
      </c>
      <c r="S1773" s="1" t="s">
        <v>31</v>
      </c>
      <c r="T1773" s="3">
        <v>0</v>
      </c>
      <c r="U1773" s="3">
        <v>0</v>
      </c>
      <c r="V1773" s="1" t="s">
        <v>31</v>
      </c>
      <c r="W1773" s="1" t="s">
        <v>33</v>
      </c>
      <c r="X1773" s="1" t="s">
        <v>679</v>
      </c>
      <c r="Y1773" s="1" t="s">
        <v>91</v>
      </c>
      <c r="Z1773" s="1" t="s">
        <v>2316</v>
      </c>
      <c r="AA1773" s="1" t="s">
        <v>2317</v>
      </c>
    </row>
    <row r="1774" spans="1:27" hidden="1" x14ac:dyDescent="0.25">
      <c r="A1774" s="1" t="s">
        <v>26</v>
      </c>
      <c r="B1774" s="1" t="s">
        <v>2538</v>
      </c>
      <c r="C1774" s="2">
        <v>42334</v>
      </c>
      <c r="D1774" s="1" t="s">
        <v>59</v>
      </c>
      <c r="E1774" s="7" t="str">
        <f>VLOOKUP(TRIM(D1774)*1,CFOP!A:B,2,FALSE)</f>
        <v>Não</v>
      </c>
      <c r="F1774" s="1" t="s">
        <v>60</v>
      </c>
      <c r="G1774" s="3">
        <v>-55.14</v>
      </c>
      <c r="H1774" s="3">
        <v>0</v>
      </c>
      <c r="I1774" s="3">
        <v>0</v>
      </c>
      <c r="J1774" s="1" t="s">
        <v>31</v>
      </c>
      <c r="K1774" s="3">
        <v>0</v>
      </c>
      <c r="L1774" s="3">
        <v>0</v>
      </c>
      <c r="M1774" s="1" t="s">
        <v>31</v>
      </c>
      <c r="N1774" s="3">
        <v>0</v>
      </c>
      <c r="O1774" s="3">
        <v>0</v>
      </c>
      <c r="P1774" s="1" t="s">
        <v>31</v>
      </c>
      <c r="Q1774" s="3">
        <v>0</v>
      </c>
      <c r="R1774" s="3">
        <v>0</v>
      </c>
      <c r="S1774" s="1" t="s">
        <v>31</v>
      </c>
      <c r="T1774" s="3">
        <v>0</v>
      </c>
      <c r="U1774" s="3">
        <v>0</v>
      </c>
      <c r="V1774" s="1" t="s">
        <v>31</v>
      </c>
      <c r="W1774" s="1" t="s">
        <v>33</v>
      </c>
      <c r="X1774" s="1" t="s">
        <v>679</v>
      </c>
      <c r="Y1774" s="1" t="s">
        <v>91</v>
      </c>
      <c r="Z1774" s="1" t="s">
        <v>2320</v>
      </c>
      <c r="AA1774" s="1" t="s">
        <v>2321</v>
      </c>
    </row>
    <row r="1775" spans="1:27" hidden="1" x14ac:dyDescent="0.25">
      <c r="A1775" s="1" t="s">
        <v>26</v>
      </c>
      <c r="B1775" s="1" t="s">
        <v>2539</v>
      </c>
      <c r="C1775" s="2">
        <v>42334</v>
      </c>
      <c r="D1775" s="1" t="s">
        <v>59</v>
      </c>
      <c r="E1775" s="7" t="str">
        <f>VLOOKUP(TRIM(D1775)*1,CFOP!A:B,2,FALSE)</f>
        <v>Não</v>
      </c>
      <c r="F1775" s="1" t="s">
        <v>60</v>
      </c>
      <c r="G1775" s="3">
        <v>-42.46</v>
      </c>
      <c r="H1775" s="3">
        <v>0</v>
      </c>
      <c r="I1775" s="3">
        <v>0</v>
      </c>
      <c r="J1775" s="1" t="s">
        <v>31</v>
      </c>
      <c r="K1775" s="3">
        <v>0</v>
      </c>
      <c r="L1775" s="3">
        <v>0</v>
      </c>
      <c r="M1775" s="1" t="s">
        <v>31</v>
      </c>
      <c r="N1775" s="3">
        <v>0</v>
      </c>
      <c r="O1775" s="3">
        <v>0</v>
      </c>
      <c r="P1775" s="1" t="s">
        <v>31</v>
      </c>
      <c r="Q1775" s="3">
        <v>0</v>
      </c>
      <c r="R1775" s="3">
        <v>0</v>
      </c>
      <c r="S1775" s="1" t="s">
        <v>31</v>
      </c>
      <c r="T1775" s="3">
        <v>0</v>
      </c>
      <c r="U1775" s="3">
        <v>0</v>
      </c>
      <c r="V1775" s="1" t="s">
        <v>31</v>
      </c>
      <c r="W1775" s="1" t="s">
        <v>33</v>
      </c>
      <c r="X1775" s="1" t="s">
        <v>90</v>
      </c>
      <c r="Y1775" s="1" t="s">
        <v>91</v>
      </c>
      <c r="Z1775" s="1" t="s">
        <v>114</v>
      </c>
      <c r="AA1775" s="1" t="s">
        <v>115</v>
      </c>
    </row>
    <row r="1776" spans="1:27" hidden="1" x14ac:dyDescent="0.25">
      <c r="A1776" s="1" t="s">
        <v>26</v>
      </c>
      <c r="B1776" s="1" t="s">
        <v>2539</v>
      </c>
      <c r="C1776" s="2">
        <v>42334</v>
      </c>
      <c r="D1776" s="1" t="s">
        <v>59</v>
      </c>
      <c r="E1776" s="7" t="str">
        <f>VLOOKUP(TRIM(D1776)*1,CFOP!A:B,2,FALSE)</f>
        <v>Não</v>
      </c>
      <c r="F1776" s="1" t="s">
        <v>60</v>
      </c>
      <c r="G1776" s="3">
        <v>-24.64</v>
      </c>
      <c r="H1776" s="3">
        <v>0</v>
      </c>
      <c r="I1776" s="3">
        <v>0</v>
      </c>
      <c r="J1776" s="1" t="s">
        <v>31</v>
      </c>
      <c r="K1776" s="3">
        <v>0</v>
      </c>
      <c r="L1776" s="3">
        <v>0</v>
      </c>
      <c r="M1776" s="1" t="s">
        <v>31</v>
      </c>
      <c r="N1776" s="3">
        <v>0</v>
      </c>
      <c r="O1776" s="3">
        <v>0</v>
      </c>
      <c r="P1776" s="1" t="s">
        <v>31</v>
      </c>
      <c r="Q1776" s="3">
        <v>0</v>
      </c>
      <c r="R1776" s="3">
        <v>0</v>
      </c>
      <c r="S1776" s="1" t="s">
        <v>31</v>
      </c>
      <c r="T1776" s="3">
        <v>0</v>
      </c>
      <c r="U1776" s="3">
        <v>0</v>
      </c>
      <c r="V1776" s="1" t="s">
        <v>31</v>
      </c>
      <c r="W1776" s="1" t="s">
        <v>33</v>
      </c>
      <c r="X1776" s="1" t="s">
        <v>90</v>
      </c>
      <c r="Y1776" s="1" t="s">
        <v>91</v>
      </c>
      <c r="Z1776" s="1" t="s">
        <v>116</v>
      </c>
      <c r="AA1776" s="1" t="s">
        <v>117</v>
      </c>
    </row>
    <row r="1777" spans="1:27" hidden="1" x14ac:dyDescent="0.25">
      <c r="A1777" s="1" t="s">
        <v>26</v>
      </c>
      <c r="B1777" s="1" t="s">
        <v>2539</v>
      </c>
      <c r="C1777" s="2">
        <v>42334</v>
      </c>
      <c r="D1777" s="1" t="s">
        <v>59</v>
      </c>
      <c r="E1777" s="7" t="str">
        <f>VLOOKUP(TRIM(D1777)*1,CFOP!A:B,2,FALSE)</f>
        <v>Não</v>
      </c>
      <c r="F1777" s="1" t="s">
        <v>60</v>
      </c>
      <c r="G1777" s="3">
        <v>-81.960000000000008</v>
      </c>
      <c r="H1777" s="3">
        <v>0</v>
      </c>
      <c r="I1777" s="3">
        <v>0</v>
      </c>
      <c r="J1777" s="1" t="s">
        <v>31</v>
      </c>
      <c r="K1777" s="3">
        <v>0</v>
      </c>
      <c r="L1777" s="3">
        <v>0</v>
      </c>
      <c r="M1777" s="1" t="s">
        <v>31</v>
      </c>
      <c r="N1777" s="3">
        <v>0</v>
      </c>
      <c r="O1777" s="3">
        <v>0</v>
      </c>
      <c r="P1777" s="1" t="s">
        <v>31</v>
      </c>
      <c r="Q1777" s="3">
        <v>0</v>
      </c>
      <c r="R1777" s="3">
        <v>0</v>
      </c>
      <c r="S1777" s="1" t="s">
        <v>31</v>
      </c>
      <c r="T1777" s="3">
        <v>0</v>
      </c>
      <c r="U1777" s="3">
        <v>0</v>
      </c>
      <c r="V1777" s="1" t="s">
        <v>31</v>
      </c>
      <c r="W1777" s="1" t="s">
        <v>33</v>
      </c>
      <c r="X1777" s="1" t="s">
        <v>90</v>
      </c>
      <c r="Y1777" s="1" t="s">
        <v>91</v>
      </c>
      <c r="Z1777" s="1" t="s">
        <v>118</v>
      </c>
      <c r="AA1777" s="1" t="s">
        <v>119</v>
      </c>
    </row>
    <row r="1778" spans="1:27" hidden="1" x14ac:dyDescent="0.25">
      <c r="A1778" s="1" t="s">
        <v>26</v>
      </c>
      <c r="B1778" s="1" t="s">
        <v>2539</v>
      </c>
      <c r="C1778" s="2">
        <v>42334</v>
      </c>
      <c r="D1778" s="1" t="s">
        <v>59</v>
      </c>
      <c r="E1778" s="7" t="str">
        <f>VLOOKUP(TRIM(D1778)*1,CFOP!A:B,2,FALSE)</f>
        <v>Não</v>
      </c>
      <c r="F1778" s="1" t="s">
        <v>60</v>
      </c>
      <c r="G1778" s="3">
        <v>-481.26</v>
      </c>
      <c r="H1778" s="3">
        <v>0</v>
      </c>
      <c r="I1778" s="3">
        <v>0</v>
      </c>
      <c r="J1778" s="1" t="s">
        <v>31</v>
      </c>
      <c r="K1778" s="3">
        <v>0</v>
      </c>
      <c r="L1778" s="3">
        <v>0</v>
      </c>
      <c r="M1778" s="1" t="s">
        <v>31</v>
      </c>
      <c r="N1778" s="3">
        <v>0</v>
      </c>
      <c r="O1778" s="3">
        <v>0</v>
      </c>
      <c r="P1778" s="1" t="s">
        <v>31</v>
      </c>
      <c r="Q1778" s="3">
        <v>0</v>
      </c>
      <c r="R1778" s="3">
        <v>0</v>
      </c>
      <c r="S1778" s="1" t="s">
        <v>31</v>
      </c>
      <c r="T1778" s="3">
        <v>0</v>
      </c>
      <c r="U1778" s="3">
        <v>0</v>
      </c>
      <c r="V1778" s="1" t="s">
        <v>31</v>
      </c>
      <c r="W1778" s="1" t="s">
        <v>33</v>
      </c>
      <c r="X1778" s="1" t="s">
        <v>90</v>
      </c>
      <c r="Y1778" s="1" t="s">
        <v>91</v>
      </c>
      <c r="Z1778" s="1" t="s">
        <v>120</v>
      </c>
      <c r="AA1778" s="1" t="s">
        <v>121</v>
      </c>
    </row>
    <row r="1779" spans="1:27" hidden="1" x14ac:dyDescent="0.25">
      <c r="A1779" s="1" t="s">
        <v>26</v>
      </c>
      <c r="B1779" s="1" t="s">
        <v>2539</v>
      </c>
      <c r="C1779" s="2">
        <v>42334</v>
      </c>
      <c r="D1779" s="1" t="s">
        <v>59</v>
      </c>
      <c r="E1779" s="7" t="str">
        <f>VLOOKUP(TRIM(D1779)*1,CFOP!A:B,2,FALSE)</f>
        <v>Não</v>
      </c>
      <c r="F1779" s="1" t="s">
        <v>60</v>
      </c>
      <c r="G1779" s="3">
        <v>-49.63</v>
      </c>
      <c r="H1779" s="3">
        <v>0</v>
      </c>
      <c r="I1779" s="3">
        <v>0</v>
      </c>
      <c r="J1779" s="1" t="s">
        <v>31</v>
      </c>
      <c r="K1779" s="3">
        <v>0</v>
      </c>
      <c r="L1779" s="3">
        <v>0</v>
      </c>
      <c r="M1779" s="1" t="s">
        <v>31</v>
      </c>
      <c r="N1779" s="3">
        <v>0</v>
      </c>
      <c r="O1779" s="3">
        <v>0</v>
      </c>
      <c r="P1779" s="1" t="s">
        <v>31</v>
      </c>
      <c r="Q1779" s="3">
        <v>0</v>
      </c>
      <c r="R1779" s="3">
        <v>0</v>
      </c>
      <c r="S1779" s="1" t="s">
        <v>31</v>
      </c>
      <c r="T1779" s="3">
        <v>0</v>
      </c>
      <c r="U1779" s="3">
        <v>0</v>
      </c>
      <c r="V1779" s="1" t="s">
        <v>31</v>
      </c>
      <c r="W1779" s="1" t="s">
        <v>33</v>
      </c>
      <c r="X1779" s="1" t="s">
        <v>90</v>
      </c>
      <c r="Y1779" s="1" t="s">
        <v>91</v>
      </c>
      <c r="Z1779" s="1" t="s">
        <v>122</v>
      </c>
      <c r="AA1779" s="1" t="s">
        <v>123</v>
      </c>
    </row>
    <row r="1780" spans="1:27" hidden="1" x14ac:dyDescent="0.25">
      <c r="A1780" s="1" t="s">
        <v>26</v>
      </c>
      <c r="B1780" s="1" t="s">
        <v>2539</v>
      </c>
      <c r="C1780" s="2">
        <v>42334</v>
      </c>
      <c r="D1780" s="1" t="s">
        <v>59</v>
      </c>
      <c r="E1780" s="7" t="str">
        <f>VLOOKUP(TRIM(D1780)*1,CFOP!A:B,2,FALSE)</f>
        <v>Não</v>
      </c>
      <c r="F1780" s="1" t="s">
        <v>60</v>
      </c>
      <c r="G1780" s="3">
        <v>-21.82</v>
      </c>
      <c r="H1780" s="3">
        <v>0</v>
      </c>
      <c r="I1780" s="3">
        <v>0</v>
      </c>
      <c r="J1780" s="1" t="s">
        <v>31</v>
      </c>
      <c r="K1780" s="3">
        <v>0</v>
      </c>
      <c r="L1780" s="3">
        <v>0</v>
      </c>
      <c r="M1780" s="1" t="s">
        <v>31</v>
      </c>
      <c r="N1780" s="3">
        <v>0</v>
      </c>
      <c r="O1780" s="3">
        <v>0</v>
      </c>
      <c r="P1780" s="1" t="s">
        <v>31</v>
      </c>
      <c r="Q1780" s="3">
        <v>0</v>
      </c>
      <c r="R1780" s="3">
        <v>0</v>
      </c>
      <c r="S1780" s="1" t="s">
        <v>31</v>
      </c>
      <c r="T1780" s="3">
        <v>0</v>
      </c>
      <c r="U1780" s="3">
        <v>0</v>
      </c>
      <c r="V1780" s="1" t="s">
        <v>31</v>
      </c>
      <c r="W1780" s="1" t="s">
        <v>33</v>
      </c>
      <c r="X1780" s="1" t="s">
        <v>90</v>
      </c>
      <c r="Y1780" s="1" t="s">
        <v>91</v>
      </c>
      <c r="Z1780" s="1" t="s">
        <v>124</v>
      </c>
      <c r="AA1780" s="1" t="s">
        <v>125</v>
      </c>
    </row>
    <row r="1781" spans="1:27" hidden="1" x14ac:dyDescent="0.25">
      <c r="A1781" s="1" t="s">
        <v>26</v>
      </c>
      <c r="B1781" s="1" t="s">
        <v>2539</v>
      </c>
      <c r="C1781" s="2">
        <v>42334</v>
      </c>
      <c r="D1781" s="1" t="s">
        <v>59</v>
      </c>
      <c r="E1781" s="7" t="str">
        <f>VLOOKUP(TRIM(D1781)*1,CFOP!A:B,2,FALSE)</f>
        <v>Não</v>
      </c>
      <c r="F1781" s="1" t="s">
        <v>60</v>
      </c>
      <c r="G1781" s="3">
        <v>-138.45000000000002</v>
      </c>
      <c r="H1781" s="3">
        <v>0</v>
      </c>
      <c r="I1781" s="3">
        <v>0</v>
      </c>
      <c r="J1781" s="1" t="s">
        <v>31</v>
      </c>
      <c r="K1781" s="3">
        <v>0</v>
      </c>
      <c r="L1781" s="3">
        <v>0</v>
      </c>
      <c r="M1781" s="1" t="s">
        <v>31</v>
      </c>
      <c r="N1781" s="3">
        <v>0</v>
      </c>
      <c r="O1781" s="3">
        <v>0</v>
      </c>
      <c r="P1781" s="1" t="s">
        <v>31</v>
      </c>
      <c r="Q1781" s="3">
        <v>0</v>
      </c>
      <c r="R1781" s="3">
        <v>0</v>
      </c>
      <c r="S1781" s="1" t="s">
        <v>31</v>
      </c>
      <c r="T1781" s="3">
        <v>0</v>
      </c>
      <c r="U1781" s="3">
        <v>0</v>
      </c>
      <c r="V1781" s="1" t="s">
        <v>31</v>
      </c>
      <c r="W1781" s="1" t="s">
        <v>33</v>
      </c>
      <c r="X1781" s="1" t="s">
        <v>90</v>
      </c>
      <c r="Y1781" s="1" t="s">
        <v>99</v>
      </c>
      <c r="Z1781" s="1" t="s">
        <v>126</v>
      </c>
      <c r="AA1781" s="1" t="s">
        <v>127</v>
      </c>
    </row>
    <row r="1782" spans="1:27" hidden="1" x14ac:dyDescent="0.25">
      <c r="A1782" s="1" t="s">
        <v>26</v>
      </c>
      <c r="B1782" s="1" t="s">
        <v>2539</v>
      </c>
      <c r="C1782" s="2">
        <v>42334</v>
      </c>
      <c r="D1782" s="1" t="s">
        <v>59</v>
      </c>
      <c r="E1782" s="7" t="str">
        <f>VLOOKUP(TRIM(D1782)*1,CFOP!A:B,2,FALSE)</f>
        <v>Não</v>
      </c>
      <c r="F1782" s="1" t="s">
        <v>60</v>
      </c>
      <c r="G1782" s="3">
        <v>-644.14</v>
      </c>
      <c r="H1782" s="3">
        <v>0</v>
      </c>
      <c r="I1782" s="3">
        <v>0</v>
      </c>
      <c r="J1782" s="1" t="s">
        <v>31</v>
      </c>
      <c r="K1782" s="3">
        <v>0</v>
      </c>
      <c r="L1782" s="3">
        <v>0</v>
      </c>
      <c r="M1782" s="1" t="s">
        <v>31</v>
      </c>
      <c r="N1782" s="3">
        <v>0</v>
      </c>
      <c r="O1782" s="3">
        <v>0</v>
      </c>
      <c r="P1782" s="1" t="s">
        <v>31</v>
      </c>
      <c r="Q1782" s="3">
        <v>0</v>
      </c>
      <c r="R1782" s="3">
        <v>0</v>
      </c>
      <c r="S1782" s="1" t="s">
        <v>31</v>
      </c>
      <c r="T1782" s="3">
        <v>0</v>
      </c>
      <c r="U1782" s="3">
        <v>0</v>
      </c>
      <c r="V1782" s="1" t="s">
        <v>31</v>
      </c>
      <c r="W1782" s="1" t="s">
        <v>33</v>
      </c>
      <c r="X1782" s="1" t="s">
        <v>90</v>
      </c>
      <c r="Y1782" s="1" t="s">
        <v>91</v>
      </c>
      <c r="Z1782" s="1" t="s">
        <v>128</v>
      </c>
      <c r="AA1782" s="1" t="s">
        <v>129</v>
      </c>
    </row>
    <row r="1783" spans="1:27" hidden="1" x14ac:dyDescent="0.25">
      <c r="A1783" s="1" t="s">
        <v>26</v>
      </c>
      <c r="B1783" s="1" t="s">
        <v>2539</v>
      </c>
      <c r="C1783" s="2">
        <v>42334</v>
      </c>
      <c r="D1783" s="1" t="s">
        <v>59</v>
      </c>
      <c r="E1783" s="7" t="str">
        <f>VLOOKUP(TRIM(D1783)*1,CFOP!A:B,2,FALSE)</f>
        <v>Não</v>
      </c>
      <c r="F1783" s="1" t="s">
        <v>60</v>
      </c>
      <c r="G1783" s="3">
        <v>-46.15</v>
      </c>
      <c r="H1783" s="3">
        <v>0</v>
      </c>
      <c r="I1783" s="3">
        <v>0</v>
      </c>
      <c r="J1783" s="1" t="s">
        <v>31</v>
      </c>
      <c r="K1783" s="3">
        <v>0</v>
      </c>
      <c r="L1783" s="3">
        <v>0</v>
      </c>
      <c r="M1783" s="1" t="s">
        <v>31</v>
      </c>
      <c r="N1783" s="3">
        <v>0</v>
      </c>
      <c r="O1783" s="3">
        <v>0</v>
      </c>
      <c r="P1783" s="1" t="s">
        <v>31</v>
      </c>
      <c r="Q1783" s="3">
        <v>0</v>
      </c>
      <c r="R1783" s="3">
        <v>0</v>
      </c>
      <c r="S1783" s="1" t="s">
        <v>31</v>
      </c>
      <c r="T1783" s="3">
        <v>0</v>
      </c>
      <c r="U1783" s="3">
        <v>0</v>
      </c>
      <c r="V1783" s="1" t="s">
        <v>31</v>
      </c>
      <c r="W1783" s="1" t="s">
        <v>33</v>
      </c>
      <c r="X1783" s="1" t="s">
        <v>90</v>
      </c>
      <c r="Y1783" s="1" t="s">
        <v>91</v>
      </c>
      <c r="Z1783" s="1" t="s">
        <v>130</v>
      </c>
      <c r="AA1783" s="1" t="s">
        <v>131</v>
      </c>
    </row>
    <row r="1784" spans="1:27" hidden="1" x14ac:dyDescent="0.25">
      <c r="A1784" s="1" t="s">
        <v>26</v>
      </c>
      <c r="B1784" s="1" t="s">
        <v>2539</v>
      </c>
      <c r="C1784" s="2">
        <v>42334</v>
      </c>
      <c r="D1784" s="1" t="s">
        <v>59</v>
      </c>
      <c r="E1784" s="7" t="str">
        <f>VLOOKUP(TRIM(D1784)*1,CFOP!A:B,2,FALSE)</f>
        <v>Não</v>
      </c>
      <c r="F1784" s="1" t="s">
        <v>60</v>
      </c>
      <c r="G1784" s="3">
        <v>-175.75</v>
      </c>
      <c r="H1784" s="3">
        <v>0</v>
      </c>
      <c r="I1784" s="3">
        <v>0</v>
      </c>
      <c r="J1784" s="1" t="s">
        <v>31</v>
      </c>
      <c r="K1784" s="3">
        <v>0</v>
      </c>
      <c r="L1784" s="3">
        <v>0</v>
      </c>
      <c r="M1784" s="1" t="s">
        <v>31</v>
      </c>
      <c r="N1784" s="3">
        <v>0</v>
      </c>
      <c r="O1784" s="3">
        <v>0</v>
      </c>
      <c r="P1784" s="1" t="s">
        <v>31</v>
      </c>
      <c r="Q1784" s="3">
        <v>0</v>
      </c>
      <c r="R1784" s="3">
        <v>0</v>
      </c>
      <c r="S1784" s="1" t="s">
        <v>31</v>
      </c>
      <c r="T1784" s="3">
        <v>0</v>
      </c>
      <c r="U1784" s="3">
        <v>0</v>
      </c>
      <c r="V1784" s="1" t="s">
        <v>31</v>
      </c>
      <c r="W1784" s="1" t="s">
        <v>33</v>
      </c>
      <c r="X1784" s="1" t="s">
        <v>90</v>
      </c>
      <c r="Y1784" s="1" t="s">
        <v>91</v>
      </c>
      <c r="Z1784" s="1" t="s">
        <v>132</v>
      </c>
      <c r="AA1784" s="1" t="s">
        <v>133</v>
      </c>
    </row>
    <row r="1785" spans="1:27" hidden="1" x14ac:dyDescent="0.25">
      <c r="A1785" s="1" t="s">
        <v>26</v>
      </c>
      <c r="B1785" s="1" t="s">
        <v>2539</v>
      </c>
      <c r="C1785" s="2">
        <v>42334</v>
      </c>
      <c r="D1785" s="1" t="s">
        <v>59</v>
      </c>
      <c r="E1785" s="7" t="str">
        <f>VLOOKUP(TRIM(D1785)*1,CFOP!A:B,2,FALSE)</f>
        <v>Não</v>
      </c>
      <c r="F1785" s="1" t="s">
        <v>60</v>
      </c>
      <c r="G1785" s="3">
        <v>-72.81</v>
      </c>
      <c r="H1785" s="3">
        <v>0</v>
      </c>
      <c r="I1785" s="3">
        <v>0</v>
      </c>
      <c r="J1785" s="1" t="s">
        <v>31</v>
      </c>
      <c r="K1785" s="3">
        <v>0</v>
      </c>
      <c r="L1785" s="3">
        <v>0</v>
      </c>
      <c r="M1785" s="1" t="s">
        <v>31</v>
      </c>
      <c r="N1785" s="3">
        <v>0</v>
      </c>
      <c r="O1785" s="3">
        <v>0</v>
      </c>
      <c r="P1785" s="1" t="s">
        <v>31</v>
      </c>
      <c r="Q1785" s="3">
        <v>0</v>
      </c>
      <c r="R1785" s="3">
        <v>0</v>
      </c>
      <c r="S1785" s="1" t="s">
        <v>31</v>
      </c>
      <c r="T1785" s="3">
        <v>0</v>
      </c>
      <c r="U1785" s="3">
        <v>0</v>
      </c>
      <c r="V1785" s="1" t="s">
        <v>31</v>
      </c>
      <c r="W1785" s="1" t="s">
        <v>33</v>
      </c>
      <c r="X1785" s="1" t="s">
        <v>90</v>
      </c>
      <c r="Y1785" s="1" t="s">
        <v>91</v>
      </c>
      <c r="Z1785" s="1" t="s">
        <v>134</v>
      </c>
      <c r="AA1785" s="1" t="s">
        <v>135</v>
      </c>
    </row>
    <row r="1786" spans="1:27" hidden="1" x14ac:dyDescent="0.25">
      <c r="A1786" s="1" t="s">
        <v>26</v>
      </c>
      <c r="B1786" s="1" t="s">
        <v>2539</v>
      </c>
      <c r="C1786" s="2">
        <v>42334</v>
      </c>
      <c r="D1786" s="1" t="s">
        <v>59</v>
      </c>
      <c r="E1786" s="7" t="str">
        <f>VLOOKUP(TRIM(D1786)*1,CFOP!A:B,2,FALSE)</f>
        <v>Não</v>
      </c>
      <c r="F1786" s="1" t="s">
        <v>60</v>
      </c>
      <c r="G1786" s="3">
        <v>-7.69</v>
      </c>
      <c r="H1786" s="3">
        <v>0</v>
      </c>
      <c r="I1786" s="3">
        <v>0</v>
      </c>
      <c r="J1786" s="1" t="s">
        <v>31</v>
      </c>
      <c r="K1786" s="3">
        <v>0</v>
      </c>
      <c r="L1786" s="3">
        <v>0</v>
      </c>
      <c r="M1786" s="1" t="s">
        <v>31</v>
      </c>
      <c r="N1786" s="3">
        <v>0</v>
      </c>
      <c r="O1786" s="3">
        <v>0</v>
      </c>
      <c r="P1786" s="1" t="s">
        <v>31</v>
      </c>
      <c r="Q1786" s="3">
        <v>0</v>
      </c>
      <c r="R1786" s="3">
        <v>0</v>
      </c>
      <c r="S1786" s="1" t="s">
        <v>31</v>
      </c>
      <c r="T1786" s="3">
        <v>0</v>
      </c>
      <c r="U1786" s="3">
        <v>0</v>
      </c>
      <c r="V1786" s="1" t="s">
        <v>31</v>
      </c>
      <c r="W1786" s="1" t="s">
        <v>33</v>
      </c>
      <c r="X1786" s="1" t="s">
        <v>90</v>
      </c>
      <c r="Y1786" s="1" t="s">
        <v>91</v>
      </c>
      <c r="Z1786" s="1" t="s">
        <v>136</v>
      </c>
      <c r="AA1786" s="1" t="s">
        <v>137</v>
      </c>
    </row>
    <row r="1787" spans="1:27" hidden="1" x14ac:dyDescent="0.25">
      <c r="A1787" s="1" t="s">
        <v>26</v>
      </c>
      <c r="B1787" s="1" t="s">
        <v>2539</v>
      </c>
      <c r="C1787" s="2">
        <v>42334</v>
      </c>
      <c r="D1787" s="1" t="s">
        <v>59</v>
      </c>
      <c r="E1787" s="7" t="str">
        <f>VLOOKUP(TRIM(D1787)*1,CFOP!A:B,2,FALSE)</f>
        <v>Não</v>
      </c>
      <c r="F1787" s="1" t="s">
        <v>60</v>
      </c>
      <c r="G1787" s="3">
        <v>-9.25</v>
      </c>
      <c r="H1787" s="3">
        <v>0</v>
      </c>
      <c r="I1787" s="3">
        <v>0</v>
      </c>
      <c r="J1787" s="1" t="s">
        <v>31</v>
      </c>
      <c r="K1787" s="3">
        <v>0</v>
      </c>
      <c r="L1787" s="3">
        <v>0</v>
      </c>
      <c r="M1787" s="1" t="s">
        <v>31</v>
      </c>
      <c r="N1787" s="3">
        <v>0</v>
      </c>
      <c r="O1787" s="3">
        <v>0</v>
      </c>
      <c r="P1787" s="1" t="s">
        <v>31</v>
      </c>
      <c r="Q1787" s="3">
        <v>0</v>
      </c>
      <c r="R1787" s="3">
        <v>0</v>
      </c>
      <c r="S1787" s="1" t="s">
        <v>31</v>
      </c>
      <c r="T1787" s="3">
        <v>0</v>
      </c>
      <c r="U1787" s="3">
        <v>0</v>
      </c>
      <c r="V1787" s="1" t="s">
        <v>31</v>
      </c>
      <c r="W1787" s="1" t="s">
        <v>33</v>
      </c>
      <c r="X1787" s="1" t="s">
        <v>90</v>
      </c>
      <c r="Y1787" s="1" t="s">
        <v>91</v>
      </c>
      <c r="Z1787" s="1" t="s">
        <v>138</v>
      </c>
      <c r="AA1787" s="1" t="s">
        <v>139</v>
      </c>
    </row>
    <row r="1788" spans="1:27" hidden="1" x14ac:dyDescent="0.25">
      <c r="A1788" s="1" t="s">
        <v>26</v>
      </c>
      <c r="B1788" s="1" t="s">
        <v>2539</v>
      </c>
      <c r="C1788" s="2">
        <v>42334</v>
      </c>
      <c r="D1788" s="1" t="s">
        <v>59</v>
      </c>
      <c r="E1788" s="7" t="str">
        <f>VLOOKUP(TRIM(D1788)*1,CFOP!A:B,2,FALSE)</f>
        <v>Não</v>
      </c>
      <c r="F1788" s="1" t="s">
        <v>60</v>
      </c>
      <c r="G1788" s="3">
        <v>-139.84</v>
      </c>
      <c r="H1788" s="3">
        <v>0</v>
      </c>
      <c r="I1788" s="3">
        <v>0</v>
      </c>
      <c r="J1788" s="1" t="s">
        <v>31</v>
      </c>
      <c r="K1788" s="3">
        <v>0</v>
      </c>
      <c r="L1788" s="3">
        <v>0</v>
      </c>
      <c r="M1788" s="1" t="s">
        <v>31</v>
      </c>
      <c r="N1788" s="3">
        <v>0</v>
      </c>
      <c r="O1788" s="3">
        <v>0</v>
      </c>
      <c r="P1788" s="1" t="s">
        <v>31</v>
      </c>
      <c r="Q1788" s="3">
        <v>0</v>
      </c>
      <c r="R1788" s="3">
        <v>0</v>
      </c>
      <c r="S1788" s="1" t="s">
        <v>31</v>
      </c>
      <c r="T1788" s="3">
        <v>0</v>
      </c>
      <c r="U1788" s="3">
        <v>0</v>
      </c>
      <c r="V1788" s="1" t="s">
        <v>31</v>
      </c>
      <c r="W1788" s="1" t="s">
        <v>33</v>
      </c>
      <c r="X1788" s="1" t="s">
        <v>90</v>
      </c>
      <c r="Y1788" s="1" t="s">
        <v>91</v>
      </c>
      <c r="Z1788" s="1" t="s">
        <v>92</v>
      </c>
      <c r="AA1788" s="1" t="s">
        <v>93</v>
      </c>
    </row>
    <row r="1789" spans="1:27" hidden="1" x14ac:dyDescent="0.25">
      <c r="A1789" s="1" t="s">
        <v>26</v>
      </c>
      <c r="B1789" s="1" t="s">
        <v>2539</v>
      </c>
      <c r="C1789" s="2">
        <v>42334</v>
      </c>
      <c r="D1789" s="1" t="s">
        <v>59</v>
      </c>
      <c r="E1789" s="7" t="str">
        <f>VLOOKUP(TRIM(D1789)*1,CFOP!A:B,2,FALSE)</f>
        <v>Não</v>
      </c>
      <c r="F1789" s="1" t="s">
        <v>60</v>
      </c>
      <c r="G1789" s="3">
        <v>-37.99</v>
      </c>
      <c r="H1789" s="3">
        <v>0</v>
      </c>
      <c r="I1789" s="3">
        <v>0</v>
      </c>
      <c r="J1789" s="1" t="s">
        <v>31</v>
      </c>
      <c r="K1789" s="3">
        <v>0</v>
      </c>
      <c r="L1789" s="3">
        <v>0</v>
      </c>
      <c r="M1789" s="1" t="s">
        <v>31</v>
      </c>
      <c r="N1789" s="3">
        <v>0</v>
      </c>
      <c r="O1789" s="3">
        <v>0</v>
      </c>
      <c r="P1789" s="1" t="s">
        <v>31</v>
      </c>
      <c r="Q1789" s="3">
        <v>0</v>
      </c>
      <c r="R1789" s="3">
        <v>0</v>
      </c>
      <c r="S1789" s="1" t="s">
        <v>31</v>
      </c>
      <c r="T1789" s="3">
        <v>0</v>
      </c>
      <c r="U1789" s="3">
        <v>0</v>
      </c>
      <c r="V1789" s="1" t="s">
        <v>31</v>
      </c>
      <c r="W1789" s="1" t="s">
        <v>33</v>
      </c>
      <c r="X1789" s="1" t="s">
        <v>90</v>
      </c>
      <c r="Y1789" s="1" t="s">
        <v>91</v>
      </c>
      <c r="Z1789" s="1" t="s">
        <v>94</v>
      </c>
      <c r="AA1789" s="1" t="s">
        <v>95</v>
      </c>
    </row>
    <row r="1790" spans="1:27" hidden="1" x14ac:dyDescent="0.25">
      <c r="A1790" s="1" t="s">
        <v>26</v>
      </c>
      <c r="B1790" s="1" t="s">
        <v>2539</v>
      </c>
      <c r="C1790" s="2">
        <v>42334</v>
      </c>
      <c r="D1790" s="1" t="s">
        <v>59</v>
      </c>
      <c r="E1790" s="7" t="str">
        <f>VLOOKUP(TRIM(D1790)*1,CFOP!A:B,2,FALSE)</f>
        <v>Não</v>
      </c>
      <c r="F1790" s="1" t="s">
        <v>60</v>
      </c>
      <c r="G1790" s="3">
        <v>-281.33</v>
      </c>
      <c r="H1790" s="3">
        <v>0</v>
      </c>
      <c r="I1790" s="3">
        <v>0</v>
      </c>
      <c r="J1790" s="1" t="s">
        <v>31</v>
      </c>
      <c r="K1790" s="3">
        <v>0</v>
      </c>
      <c r="L1790" s="3">
        <v>0</v>
      </c>
      <c r="M1790" s="1" t="s">
        <v>31</v>
      </c>
      <c r="N1790" s="3">
        <v>0</v>
      </c>
      <c r="O1790" s="3">
        <v>0</v>
      </c>
      <c r="P1790" s="1" t="s">
        <v>31</v>
      </c>
      <c r="Q1790" s="3">
        <v>0</v>
      </c>
      <c r="R1790" s="3">
        <v>0</v>
      </c>
      <c r="S1790" s="1" t="s">
        <v>31</v>
      </c>
      <c r="T1790" s="3">
        <v>0</v>
      </c>
      <c r="U1790" s="3">
        <v>0</v>
      </c>
      <c r="V1790" s="1" t="s">
        <v>31</v>
      </c>
      <c r="W1790" s="1" t="s">
        <v>33</v>
      </c>
      <c r="X1790" s="1" t="s">
        <v>90</v>
      </c>
      <c r="Y1790" s="1" t="s">
        <v>96</v>
      </c>
      <c r="Z1790" s="1" t="s">
        <v>97</v>
      </c>
      <c r="AA1790" s="1" t="s">
        <v>98</v>
      </c>
    </row>
    <row r="1791" spans="1:27" hidden="1" x14ac:dyDescent="0.25">
      <c r="A1791" s="1" t="s">
        <v>26</v>
      </c>
      <c r="B1791" s="1" t="s">
        <v>2539</v>
      </c>
      <c r="C1791" s="2">
        <v>42334</v>
      </c>
      <c r="D1791" s="1" t="s">
        <v>59</v>
      </c>
      <c r="E1791" s="7" t="str">
        <f>VLOOKUP(TRIM(D1791)*1,CFOP!A:B,2,FALSE)</f>
        <v>Não</v>
      </c>
      <c r="F1791" s="1" t="s">
        <v>60</v>
      </c>
      <c r="G1791" s="3">
        <v>-232.34</v>
      </c>
      <c r="H1791" s="3">
        <v>0</v>
      </c>
      <c r="I1791" s="3">
        <v>0</v>
      </c>
      <c r="J1791" s="1" t="s">
        <v>31</v>
      </c>
      <c r="K1791" s="3">
        <v>0</v>
      </c>
      <c r="L1791" s="3">
        <v>0</v>
      </c>
      <c r="M1791" s="1" t="s">
        <v>31</v>
      </c>
      <c r="N1791" s="3">
        <v>0</v>
      </c>
      <c r="O1791" s="3">
        <v>0</v>
      </c>
      <c r="P1791" s="1" t="s">
        <v>31</v>
      </c>
      <c r="Q1791" s="3">
        <v>0</v>
      </c>
      <c r="R1791" s="3">
        <v>0</v>
      </c>
      <c r="S1791" s="1" t="s">
        <v>31</v>
      </c>
      <c r="T1791" s="3">
        <v>0</v>
      </c>
      <c r="U1791" s="3">
        <v>0</v>
      </c>
      <c r="V1791" s="1" t="s">
        <v>31</v>
      </c>
      <c r="W1791" s="1" t="s">
        <v>33</v>
      </c>
      <c r="X1791" s="1" t="s">
        <v>90</v>
      </c>
      <c r="Y1791" s="1" t="s">
        <v>99</v>
      </c>
      <c r="Z1791" s="1" t="s">
        <v>100</v>
      </c>
      <c r="AA1791" s="1" t="s">
        <v>101</v>
      </c>
    </row>
    <row r="1792" spans="1:27" hidden="1" x14ac:dyDescent="0.25">
      <c r="A1792" s="1" t="s">
        <v>26</v>
      </c>
      <c r="B1792" s="1" t="s">
        <v>2539</v>
      </c>
      <c r="C1792" s="2">
        <v>42334</v>
      </c>
      <c r="D1792" s="1" t="s">
        <v>59</v>
      </c>
      <c r="E1792" s="7" t="str">
        <f>VLOOKUP(TRIM(D1792)*1,CFOP!A:B,2,FALSE)</f>
        <v>Não</v>
      </c>
      <c r="F1792" s="1" t="s">
        <v>60</v>
      </c>
      <c r="G1792" s="3">
        <v>-154.45000000000002</v>
      </c>
      <c r="H1792" s="3">
        <v>0</v>
      </c>
      <c r="I1792" s="3">
        <v>0</v>
      </c>
      <c r="J1792" s="1" t="s">
        <v>31</v>
      </c>
      <c r="K1792" s="3">
        <v>0</v>
      </c>
      <c r="L1792" s="3">
        <v>0</v>
      </c>
      <c r="M1792" s="1" t="s">
        <v>31</v>
      </c>
      <c r="N1792" s="3">
        <v>0</v>
      </c>
      <c r="O1792" s="3">
        <v>0</v>
      </c>
      <c r="P1792" s="1" t="s">
        <v>31</v>
      </c>
      <c r="Q1792" s="3">
        <v>0</v>
      </c>
      <c r="R1792" s="3">
        <v>0</v>
      </c>
      <c r="S1792" s="1" t="s">
        <v>31</v>
      </c>
      <c r="T1792" s="3">
        <v>0</v>
      </c>
      <c r="U1792" s="3">
        <v>0</v>
      </c>
      <c r="V1792" s="1" t="s">
        <v>31</v>
      </c>
      <c r="W1792" s="1" t="s">
        <v>33</v>
      </c>
      <c r="X1792" s="1" t="s">
        <v>90</v>
      </c>
      <c r="Y1792" s="1" t="s">
        <v>96</v>
      </c>
      <c r="Z1792" s="1" t="s">
        <v>102</v>
      </c>
      <c r="AA1792" s="1" t="s">
        <v>103</v>
      </c>
    </row>
    <row r="1793" spans="1:27" hidden="1" x14ac:dyDescent="0.25">
      <c r="A1793" s="1" t="s">
        <v>26</v>
      </c>
      <c r="B1793" s="1" t="s">
        <v>2539</v>
      </c>
      <c r="C1793" s="2">
        <v>42334</v>
      </c>
      <c r="D1793" s="1" t="s">
        <v>59</v>
      </c>
      <c r="E1793" s="7" t="str">
        <f>VLOOKUP(TRIM(D1793)*1,CFOP!A:B,2,FALSE)</f>
        <v>Não</v>
      </c>
      <c r="F1793" s="1" t="s">
        <v>60</v>
      </c>
      <c r="G1793" s="3">
        <v>-85.05</v>
      </c>
      <c r="H1793" s="3">
        <v>0</v>
      </c>
      <c r="I1793" s="3">
        <v>0</v>
      </c>
      <c r="J1793" s="1" t="s">
        <v>31</v>
      </c>
      <c r="K1793" s="3">
        <v>0</v>
      </c>
      <c r="L1793" s="3">
        <v>0</v>
      </c>
      <c r="M1793" s="1" t="s">
        <v>31</v>
      </c>
      <c r="N1793" s="3">
        <v>0</v>
      </c>
      <c r="O1793" s="3">
        <v>0</v>
      </c>
      <c r="P1793" s="1" t="s">
        <v>31</v>
      </c>
      <c r="Q1793" s="3">
        <v>0</v>
      </c>
      <c r="R1793" s="3">
        <v>0</v>
      </c>
      <c r="S1793" s="1" t="s">
        <v>31</v>
      </c>
      <c r="T1793" s="3">
        <v>0</v>
      </c>
      <c r="U1793" s="3">
        <v>0</v>
      </c>
      <c r="V1793" s="1" t="s">
        <v>31</v>
      </c>
      <c r="W1793" s="1" t="s">
        <v>33</v>
      </c>
      <c r="X1793" s="1" t="s">
        <v>90</v>
      </c>
      <c r="Y1793" s="1" t="s">
        <v>91</v>
      </c>
      <c r="Z1793" s="1" t="s">
        <v>104</v>
      </c>
      <c r="AA1793" s="1" t="s">
        <v>105</v>
      </c>
    </row>
    <row r="1794" spans="1:27" hidden="1" x14ac:dyDescent="0.25">
      <c r="A1794" s="1" t="s">
        <v>26</v>
      </c>
      <c r="B1794" s="1" t="s">
        <v>2539</v>
      </c>
      <c r="C1794" s="2">
        <v>42334</v>
      </c>
      <c r="D1794" s="1" t="s">
        <v>59</v>
      </c>
      <c r="E1794" s="7" t="str">
        <f>VLOOKUP(TRIM(D1794)*1,CFOP!A:B,2,FALSE)</f>
        <v>Não</v>
      </c>
      <c r="F1794" s="1" t="s">
        <v>60</v>
      </c>
      <c r="G1794" s="3">
        <v>-327.97</v>
      </c>
      <c r="H1794" s="3">
        <v>0</v>
      </c>
      <c r="I1794" s="3">
        <v>0</v>
      </c>
      <c r="J1794" s="1" t="s">
        <v>31</v>
      </c>
      <c r="K1794" s="3">
        <v>0</v>
      </c>
      <c r="L1794" s="3">
        <v>0</v>
      </c>
      <c r="M1794" s="1" t="s">
        <v>31</v>
      </c>
      <c r="N1794" s="3">
        <v>0</v>
      </c>
      <c r="O1794" s="3">
        <v>0</v>
      </c>
      <c r="P1794" s="1" t="s">
        <v>31</v>
      </c>
      <c r="Q1794" s="3">
        <v>0</v>
      </c>
      <c r="R1794" s="3">
        <v>0</v>
      </c>
      <c r="S1794" s="1" t="s">
        <v>31</v>
      </c>
      <c r="T1794" s="3">
        <v>0</v>
      </c>
      <c r="U1794" s="3">
        <v>0</v>
      </c>
      <c r="V1794" s="1" t="s">
        <v>31</v>
      </c>
      <c r="W1794" s="1" t="s">
        <v>33</v>
      </c>
      <c r="X1794" s="1" t="s">
        <v>90</v>
      </c>
      <c r="Y1794" s="1" t="s">
        <v>96</v>
      </c>
      <c r="Z1794" s="1" t="s">
        <v>106</v>
      </c>
      <c r="AA1794" s="1" t="s">
        <v>107</v>
      </c>
    </row>
    <row r="1795" spans="1:27" hidden="1" x14ac:dyDescent="0.25">
      <c r="A1795" s="1" t="s">
        <v>26</v>
      </c>
      <c r="B1795" s="1" t="s">
        <v>2539</v>
      </c>
      <c r="C1795" s="2">
        <v>42334</v>
      </c>
      <c r="D1795" s="1" t="s">
        <v>59</v>
      </c>
      <c r="E1795" s="7" t="str">
        <f>VLOOKUP(TRIM(D1795)*1,CFOP!A:B,2,FALSE)</f>
        <v>Não</v>
      </c>
      <c r="F1795" s="1" t="s">
        <v>60</v>
      </c>
      <c r="G1795" s="3">
        <v>-65.320000000000007</v>
      </c>
      <c r="H1795" s="3">
        <v>0</v>
      </c>
      <c r="I1795" s="3">
        <v>0</v>
      </c>
      <c r="J1795" s="1" t="s">
        <v>31</v>
      </c>
      <c r="K1795" s="3">
        <v>0</v>
      </c>
      <c r="L1795" s="3">
        <v>0</v>
      </c>
      <c r="M1795" s="1" t="s">
        <v>31</v>
      </c>
      <c r="N1795" s="3">
        <v>0</v>
      </c>
      <c r="O1795" s="3">
        <v>0</v>
      </c>
      <c r="P1795" s="1" t="s">
        <v>31</v>
      </c>
      <c r="Q1795" s="3">
        <v>0</v>
      </c>
      <c r="R1795" s="3">
        <v>0</v>
      </c>
      <c r="S1795" s="1" t="s">
        <v>31</v>
      </c>
      <c r="T1795" s="3">
        <v>0</v>
      </c>
      <c r="U1795" s="3">
        <v>0</v>
      </c>
      <c r="V1795" s="1" t="s">
        <v>31</v>
      </c>
      <c r="W1795" s="1" t="s">
        <v>33</v>
      </c>
      <c r="X1795" s="1" t="s">
        <v>90</v>
      </c>
      <c r="Y1795" s="1" t="s">
        <v>91</v>
      </c>
      <c r="Z1795" s="1" t="s">
        <v>108</v>
      </c>
      <c r="AA1795" s="1" t="s">
        <v>109</v>
      </c>
    </row>
    <row r="1796" spans="1:27" hidden="1" x14ac:dyDescent="0.25">
      <c r="A1796" s="1" t="s">
        <v>26</v>
      </c>
      <c r="B1796" s="1" t="s">
        <v>2539</v>
      </c>
      <c r="C1796" s="2">
        <v>42334</v>
      </c>
      <c r="D1796" s="1" t="s">
        <v>59</v>
      </c>
      <c r="E1796" s="7" t="str">
        <f>VLOOKUP(TRIM(D1796)*1,CFOP!A:B,2,FALSE)</f>
        <v>Não</v>
      </c>
      <c r="F1796" s="1" t="s">
        <v>60</v>
      </c>
      <c r="G1796" s="3">
        <v>-58.61</v>
      </c>
      <c r="H1796" s="3">
        <v>0</v>
      </c>
      <c r="I1796" s="3">
        <v>0</v>
      </c>
      <c r="J1796" s="1" t="s">
        <v>31</v>
      </c>
      <c r="K1796" s="3">
        <v>0</v>
      </c>
      <c r="L1796" s="3">
        <v>0</v>
      </c>
      <c r="M1796" s="1" t="s">
        <v>31</v>
      </c>
      <c r="N1796" s="3">
        <v>0</v>
      </c>
      <c r="O1796" s="3">
        <v>0</v>
      </c>
      <c r="P1796" s="1" t="s">
        <v>31</v>
      </c>
      <c r="Q1796" s="3">
        <v>0</v>
      </c>
      <c r="R1796" s="3">
        <v>0</v>
      </c>
      <c r="S1796" s="1" t="s">
        <v>31</v>
      </c>
      <c r="T1796" s="3">
        <v>0</v>
      </c>
      <c r="U1796" s="3">
        <v>0</v>
      </c>
      <c r="V1796" s="1" t="s">
        <v>31</v>
      </c>
      <c r="W1796" s="1" t="s">
        <v>33</v>
      </c>
      <c r="X1796" s="1" t="s">
        <v>90</v>
      </c>
      <c r="Y1796" s="1" t="s">
        <v>91</v>
      </c>
      <c r="Z1796" s="1" t="s">
        <v>110</v>
      </c>
      <c r="AA1796" s="1" t="s">
        <v>111</v>
      </c>
    </row>
    <row r="1797" spans="1:27" hidden="1" x14ac:dyDescent="0.25">
      <c r="A1797" s="1" t="s">
        <v>26</v>
      </c>
      <c r="B1797" s="1" t="s">
        <v>2539</v>
      </c>
      <c r="C1797" s="2">
        <v>42334</v>
      </c>
      <c r="D1797" s="1" t="s">
        <v>59</v>
      </c>
      <c r="E1797" s="7" t="str">
        <f>VLOOKUP(TRIM(D1797)*1,CFOP!A:B,2,FALSE)</f>
        <v>Não</v>
      </c>
      <c r="F1797" s="1" t="s">
        <v>60</v>
      </c>
      <c r="G1797" s="3">
        <v>-496.67</v>
      </c>
      <c r="H1797" s="3">
        <v>0</v>
      </c>
      <c r="I1797" s="3">
        <v>0</v>
      </c>
      <c r="J1797" s="1" t="s">
        <v>31</v>
      </c>
      <c r="K1797" s="3">
        <v>0</v>
      </c>
      <c r="L1797" s="3">
        <v>0</v>
      </c>
      <c r="M1797" s="1" t="s">
        <v>31</v>
      </c>
      <c r="N1797" s="3">
        <v>0</v>
      </c>
      <c r="O1797" s="3">
        <v>0</v>
      </c>
      <c r="P1797" s="1" t="s">
        <v>31</v>
      </c>
      <c r="Q1797" s="3">
        <v>0</v>
      </c>
      <c r="R1797" s="3">
        <v>0</v>
      </c>
      <c r="S1797" s="1" t="s">
        <v>31</v>
      </c>
      <c r="T1797" s="3">
        <v>0</v>
      </c>
      <c r="U1797" s="3">
        <v>0</v>
      </c>
      <c r="V1797" s="1" t="s">
        <v>31</v>
      </c>
      <c r="W1797" s="1" t="s">
        <v>33</v>
      </c>
      <c r="X1797" s="1" t="s">
        <v>90</v>
      </c>
      <c r="Y1797" s="1" t="s">
        <v>91</v>
      </c>
      <c r="Z1797" s="1" t="s">
        <v>112</v>
      </c>
      <c r="AA1797" s="1" t="s">
        <v>113</v>
      </c>
    </row>
    <row r="1798" spans="1:27" hidden="1" x14ac:dyDescent="0.25">
      <c r="A1798" s="1" t="s">
        <v>26</v>
      </c>
      <c r="B1798" s="1" t="s">
        <v>2540</v>
      </c>
      <c r="C1798" s="2">
        <v>42334</v>
      </c>
      <c r="D1798" s="1" t="s">
        <v>660</v>
      </c>
      <c r="E1798" s="7" t="str">
        <f>VLOOKUP(TRIM(D1798)*1,CFOP!A:B,2,FALSE)</f>
        <v>Não</v>
      </c>
      <c r="F1798" s="1" t="s">
        <v>60</v>
      </c>
      <c r="G1798" s="3">
        <v>-1439.52</v>
      </c>
      <c r="H1798" s="3">
        <v>0</v>
      </c>
      <c r="I1798" s="3">
        <v>0</v>
      </c>
      <c r="J1798" s="1" t="s">
        <v>31</v>
      </c>
      <c r="K1798" s="3">
        <v>0</v>
      </c>
      <c r="L1798" s="3">
        <v>0</v>
      </c>
      <c r="M1798" s="1" t="s">
        <v>31</v>
      </c>
      <c r="N1798" s="3">
        <v>0</v>
      </c>
      <c r="O1798" s="3">
        <v>0</v>
      </c>
      <c r="P1798" s="1" t="s">
        <v>31</v>
      </c>
      <c r="Q1798" s="3">
        <v>0</v>
      </c>
      <c r="R1798" s="3">
        <v>0</v>
      </c>
      <c r="S1798" s="1" t="s">
        <v>31</v>
      </c>
      <c r="T1798" s="3">
        <v>0</v>
      </c>
      <c r="U1798" s="3">
        <v>0</v>
      </c>
      <c r="V1798" s="1" t="s">
        <v>31</v>
      </c>
      <c r="W1798" s="1" t="s">
        <v>33</v>
      </c>
      <c r="X1798" s="1" t="s">
        <v>1820</v>
      </c>
      <c r="Y1798" s="1" t="s">
        <v>1153</v>
      </c>
      <c r="Z1798" s="1" t="s">
        <v>1821</v>
      </c>
      <c r="AA1798" s="1" t="s">
        <v>1822</v>
      </c>
    </row>
    <row r="1799" spans="1:27" hidden="1" x14ac:dyDescent="0.25">
      <c r="A1799" s="1" t="s">
        <v>26</v>
      </c>
      <c r="B1799" s="1" t="s">
        <v>2541</v>
      </c>
      <c r="C1799" s="2">
        <v>42334</v>
      </c>
      <c r="D1799" s="1" t="s">
        <v>59</v>
      </c>
      <c r="E1799" s="7" t="str">
        <f>VLOOKUP(TRIM(D1799)*1,CFOP!A:B,2,FALSE)</f>
        <v>Não</v>
      </c>
      <c r="F1799" s="1" t="s">
        <v>60</v>
      </c>
      <c r="G1799" s="3">
        <v>-54.61</v>
      </c>
      <c r="H1799" s="3">
        <v>0</v>
      </c>
      <c r="I1799" s="3">
        <v>0</v>
      </c>
      <c r="J1799" s="1" t="s">
        <v>31</v>
      </c>
      <c r="K1799" s="3">
        <v>0</v>
      </c>
      <c r="L1799" s="3">
        <v>0</v>
      </c>
      <c r="M1799" s="1" t="s">
        <v>31</v>
      </c>
      <c r="N1799" s="3">
        <v>0</v>
      </c>
      <c r="O1799" s="3">
        <v>0</v>
      </c>
      <c r="P1799" s="1" t="s">
        <v>31</v>
      </c>
      <c r="Q1799" s="3">
        <v>0</v>
      </c>
      <c r="R1799" s="3">
        <v>0</v>
      </c>
      <c r="S1799" s="1" t="s">
        <v>31</v>
      </c>
      <c r="T1799" s="3">
        <v>0</v>
      </c>
      <c r="U1799" s="3">
        <v>0</v>
      </c>
      <c r="V1799" s="1" t="s">
        <v>31</v>
      </c>
      <c r="W1799" s="1" t="s">
        <v>33</v>
      </c>
      <c r="X1799" s="1" t="s">
        <v>63</v>
      </c>
      <c r="Y1799" s="1" t="s">
        <v>1240</v>
      </c>
      <c r="Z1799" s="1" t="s">
        <v>2207</v>
      </c>
      <c r="AA1799" s="1" t="s">
        <v>2208</v>
      </c>
    </row>
    <row r="1800" spans="1:27" hidden="1" x14ac:dyDescent="0.25">
      <c r="A1800" s="1" t="s">
        <v>26</v>
      </c>
      <c r="B1800" s="1" t="s">
        <v>2541</v>
      </c>
      <c r="C1800" s="2">
        <v>42334</v>
      </c>
      <c r="D1800" s="1" t="s">
        <v>59</v>
      </c>
      <c r="E1800" s="7" t="str">
        <f>VLOOKUP(TRIM(D1800)*1,CFOP!A:B,2,FALSE)</f>
        <v>Não</v>
      </c>
      <c r="F1800" s="1" t="s">
        <v>60</v>
      </c>
      <c r="G1800" s="3">
        <v>-162.87</v>
      </c>
      <c r="H1800" s="3">
        <v>0</v>
      </c>
      <c r="I1800" s="3">
        <v>0</v>
      </c>
      <c r="J1800" s="1" t="s">
        <v>31</v>
      </c>
      <c r="K1800" s="3">
        <v>0</v>
      </c>
      <c r="L1800" s="3">
        <v>0</v>
      </c>
      <c r="M1800" s="1" t="s">
        <v>31</v>
      </c>
      <c r="N1800" s="3">
        <v>0</v>
      </c>
      <c r="O1800" s="3">
        <v>0</v>
      </c>
      <c r="P1800" s="1" t="s">
        <v>31</v>
      </c>
      <c r="Q1800" s="3">
        <v>0</v>
      </c>
      <c r="R1800" s="3">
        <v>0</v>
      </c>
      <c r="S1800" s="1" t="s">
        <v>31</v>
      </c>
      <c r="T1800" s="3">
        <v>0</v>
      </c>
      <c r="U1800" s="3">
        <v>0</v>
      </c>
      <c r="V1800" s="1" t="s">
        <v>31</v>
      </c>
      <c r="W1800" s="1" t="s">
        <v>33</v>
      </c>
      <c r="X1800" s="1" t="s">
        <v>63</v>
      </c>
      <c r="Y1800" s="1" t="s">
        <v>44</v>
      </c>
      <c r="Z1800" s="1" t="s">
        <v>1170</v>
      </c>
      <c r="AA1800" s="1" t="s">
        <v>1171</v>
      </c>
    </row>
    <row r="1801" spans="1:27" hidden="1" x14ac:dyDescent="0.25">
      <c r="A1801" s="1" t="s">
        <v>26</v>
      </c>
      <c r="B1801" s="1" t="s">
        <v>2541</v>
      </c>
      <c r="C1801" s="2">
        <v>42334</v>
      </c>
      <c r="D1801" s="1" t="s">
        <v>59</v>
      </c>
      <c r="E1801" s="7" t="str">
        <f>VLOOKUP(TRIM(D1801)*1,CFOP!A:B,2,FALSE)</f>
        <v>Não</v>
      </c>
      <c r="F1801" s="1" t="s">
        <v>60</v>
      </c>
      <c r="G1801" s="3">
        <v>-24.61</v>
      </c>
      <c r="H1801" s="3">
        <v>0</v>
      </c>
      <c r="I1801" s="3">
        <v>0</v>
      </c>
      <c r="J1801" s="1" t="s">
        <v>31</v>
      </c>
      <c r="K1801" s="3">
        <v>0</v>
      </c>
      <c r="L1801" s="3">
        <v>0</v>
      </c>
      <c r="M1801" s="1" t="s">
        <v>31</v>
      </c>
      <c r="N1801" s="3">
        <v>0</v>
      </c>
      <c r="O1801" s="3">
        <v>0</v>
      </c>
      <c r="P1801" s="1" t="s">
        <v>31</v>
      </c>
      <c r="Q1801" s="3">
        <v>0</v>
      </c>
      <c r="R1801" s="3">
        <v>0</v>
      </c>
      <c r="S1801" s="1" t="s">
        <v>31</v>
      </c>
      <c r="T1801" s="3">
        <v>0</v>
      </c>
      <c r="U1801" s="3">
        <v>0</v>
      </c>
      <c r="V1801" s="1" t="s">
        <v>31</v>
      </c>
      <c r="W1801" s="1" t="s">
        <v>33</v>
      </c>
      <c r="X1801" s="1" t="s">
        <v>63</v>
      </c>
      <c r="Y1801" s="1" t="s">
        <v>44</v>
      </c>
      <c r="Z1801" s="1" t="s">
        <v>2455</v>
      </c>
      <c r="AA1801" s="1" t="s">
        <v>2456</v>
      </c>
    </row>
    <row r="1802" spans="1:27" hidden="1" x14ac:dyDescent="0.25">
      <c r="A1802" s="1" t="s">
        <v>26</v>
      </c>
      <c r="B1802" s="1" t="s">
        <v>2541</v>
      </c>
      <c r="C1802" s="2">
        <v>42334</v>
      </c>
      <c r="D1802" s="1" t="s">
        <v>59</v>
      </c>
      <c r="E1802" s="7" t="str">
        <f>VLOOKUP(TRIM(D1802)*1,CFOP!A:B,2,FALSE)</f>
        <v>Não</v>
      </c>
      <c r="F1802" s="1" t="s">
        <v>60</v>
      </c>
      <c r="G1802" s="3">
        <v>-312.41000000000003</v>
      </c>
      <c r="H1802" s="3">
        <v>0</v>
      </c>
      <c r="I1802" s="3">
        <v>0</v>
      </c>
      <c r="J1802" s="1" t="s">
        <v>31</v>
      </c>
      <c r="K1802" s="3">
        <v>0</v>
      </c>
      <c r="L1802" s="3">
        <v>0</v>
      </c>
      <c r="M1802" s="1" t="s">
        <v>31</v>
      </c>
      <c r="N1802" s="3">
        <v>0</v>
      </c>
      <c r="O1802" s="3">
        <v>0</v>
      </c>
      <c r="P1802" s="1" t="s">
        <v>31</v>
      </c>
      <c r="Q1802" s="3">
        <v>0</v>
      </c>
      <c r="R1802" s="3">
        <v>0</v>
      </c>
      <c r="S1802" s="1" t="s">
        <v>31</v>
      </c>
      <c r="T1802" s="3">
        <v>0</v>
      </c>
      <c r="U1802" s="3">
        <v>0</v>
      </c>
      <c r="V1802" s="1" t="s">
        <v>31</v>
      </c>
      <c r="W1802" s="1" t="s">
        <v>33</v>
      </c>
      <c r="X1802" s="1" t="s">
        <v>63</v>
      </c>
      <c r="Y1802" s="1" t="s">
        <v>44</v>
      </c>
      <c r="Z1802" s="1" t="s">
        <v>2453</v>
      </c>
      <c r="AA1802" s="1" t="s">
        <v>2454</v>
      </c>
    </row>
    <row r="1803" spans="1:27" hidden="1" x14ac:dyDescent="0.25">
      <c r="A1803" s="1" t="s">
        <v>26</v>
      </c>
      <c r="B1803" s="1" t="s">
        <v>2541</v>
      </c>
      <c r="C1803" s="2">
        <v>42334</v>
      </c>
      <c r="D1803" s="1" t="s">
        <v>59</v>
      </c>
      <c r="E1803" s="7" t="str">
        <f>VLOOKUP(TRIM(D1803)*1,CFOP!A:B,2,FALSE)</f>
        <v>Não</v>
      </c>
      <c r="F1803" s="1" t="s">
        <v>60</v>
      </c>
      <c r="G1803" s="3">
        <v>-244.63</v>
      </c>
      <c r="H1803" s="3">
        <v>0</v>
      </c>
      <c r="I1803" s="3">
        <v>0</v>
      </c>
      <c r="J1803" s="1" t="s">
        <v>31</v>
      </c>
      <c r="K1803" s="3">
        <v>0</v>
      </c>
      <c r="L1803" s="3">
        <v>0</v>
      </c>
      <c r="M1803" s="1" t="s">
        <v>31</v>
      </c>
      <c r="N1803" s="3">
        <v>0</v>
      </c>
      <c r="O1803" s="3">
        <v>0</v>
      </c>
      <c r="P1803" s="1" t="s">
        <v>31</v>
      </c>
      <c r="Q1803" s="3">
        <v>0</v>
      </c>
      <c r="R1803" s="3">
        <v>0</v>
      </c>
      <c r="S1803" s="1" t="s">
        <v>31</v>
      </c>
      <c r="T1803" s="3">
        <v>0</v>
      </c>
      <c r="U1803" s="3">
        <v>0</v>
      </c>
      <c r="V1803" s="1" t="s">
        <v>31</v>
      </c>
      <c r="W1803" s="1" t="s">
        <v>33</v>
      </c>
      <c r="X1803" s="1" t="s">
        <v>63</v>
      </c>
      <c r="Y1803" s="1" t="s">
        <v>44</v>
      </c>
      <c r="Z1803" s="1" t="s">
        <v>1170</v>
      </c>
      <c r="AA1803" s="1" t="s">
        <v>1171</v>
      </c>
    </row>
    <row r="1804" spans="1:27" hidden="1" x14ac:dyDescent="0.25">
      <c r="A1804" s="1" t="s">
        <v>26</v>
      </c>
      <c r="B1804" s="1" t="s">
        <v>2541</v>
      </c>
      <c r="C1804" s="2">
        <v>42334</v>
      </c>
      <c r="D1804" s="1" t="s">
        <v>59</v>
      </c>
      <c r="E1804" s="7" t="str">
        <f>VLOOKUP(TRIM(D1804)*1,CFOP!A:B,2,FALSE)</f>
        <v>Não</v>
      </c>
      <c r="F1804" s="1" t="s">
        <v>60</v>
      </c>
      <c r="G1804" s="3">
        <v>-17.850000000000001</v>
      </c>
      <c r="H1804" s="3">
        <v>0</v>
      </c>
      <c r="I1804" s="3">
        <v>0</v>
      </c>
      <c r="J1804" s="1" t="s">
        <v>31</v>
      </c>
      <c r="K1804" s="3">
        <v>0</v>
      </c>
      <c r="L1804" s="3">
        <v>0</v>
      </c>
      <c r="M1804" s="1" t="s">
        <v>31</v>
      </c>
      <c r="N1804" s="3">
        <v>0</v>
      </c>
      <c r="O1804" s="3">
        <v>0</v>
      </c>
      <c r="P1804" s="1" t="s">
        <v>31</v>
      </c>
      <c r="Q1804" s="3">
        <v>0</v>
      </c>
      <c r="R1804" s="3">
        <v>0</v>
      </c>
      <c r="S1804" s="1" t="s">
        <v>31</v>
      </c>
      <c r="T1804" s="3">
        <v>0</v>
      </c>
      <c r="U1804" s="3">
        <v>0</v>
      </c>
      <c r="V1804" s="1" t="s">
        <v>31</v>
      </c>
      <c r="W1804" s="1" t="s">
        <v>33</v>
      </c>
      <c r="X1804" s="1" t="s">
        <v>63</v>
      </c>
      <c r="Y1804" s="1" t="s">
        <v>44</v>
      </c>
      <c r="Z1804" s="1" t="s">
        <v>2209</v>
      </c>
      <c r="AA1804" s="1" t="s">
        <v>2210</v>
      </c>
    </row>
    <row r="1805" spans="1:27" hidden="1" x14ac:dyDescent="0.25">
      <c r="A1805" s="1" t="s">
        <v>26</v>
      </c>
      <c r="B1805" s="1" t="s">
        <v>2541</v>
      </c>
      <c r="C1805" s="2">
        <v>42334</v>
      </c>
      <c r="D1805" s="1" t="s">
        <v>59</v>
      </c>
      <c r="E1805" s="7" t="str">
        <f>VLOOKUP(TRIM(D1805)*1,CFOP!A:B,2,FALSE)</f>
        <v>Não</v>
      </c>
      <c r="F1805" s="1" t="s">
        <v>60</v>
      </c>
      <c r="G1805" s="3">
        <v>-58.46</v>
      </c>
      <c r="H1805" s="3">
        <v>0</v>
      </c>
      <c r="I1805" s="3">
        <v>0</v>
      </c>
      <c r="J1805" s="1" t="s">
        <v>31</v>
      </c>
      <c r="K1805" s="3">
        <v>0</v>
      </c>
      <c r="L1805" s="3">
        <v>0</v>
      </c>
      <c r="M1805" s="1" t="s">
        <v>31</v>
      </c>
      <c r="N1805" s="3">
        <v>0</v>
      </c>
      <c r="O1805" s="3">
        <v>0</v>
      </c>
      <c r="P1805" s="1" t="s">
        <v>31</v>
      </c>
      <c r="Q1805" s="3">
        <v>0</v>
      </c>
      <c r="R1805" s="3">
        <v>0</v>
      </c>
      <c r="S1805" s="1" t="s">
        <v>31</v>
      </c>
      <c r="T1805" s="3">
        <v>0</v>
      </c>
      <c r="U1805" s="3">
        <v>0</v>
      </c>
      <c r="V1805" s="1" t="s">
        <v>31</v>
      </c>
      <c r="W1805" s="1" t="s">
        <v>33</v>
      </c>
      <c r="X1805" s="1" t="s">
        <v>63</v>
      </c>
      <c r="Y1805" s="1" t="s">
        <v>44</v>
      </c>
      <c r="Z1805" s="1" t="s">
        <v>2457</v>
      </c>
      <c r="AA1805" s="1" t="s">
        <v>2458</v>
      </c>
    </row>
    <row r="1806" spans="1:27" hidden="1" x14ac:dyDescent="0.25">
      <c r="A1806" s="1" t="s">
        <v>26</v>
      </c>
      <c r="B1806" s="1" t="s">
        <v>2541</v>
      </c>
      <c r="C1806" s="2">
        <v>42334</v>
      </c>
      <c r="D1806" s="1" t="s">
        <v>59</v>
      </c>
      <c r="E1806" s="7" t="str">
        <f>VLOOKUP(TRIM(D1806)*1,CFOP!A:B,2,FALSE)</f>
        <v>Não</v>
      </c>
      <c r="F1806" s="1" t="s">
        <v>60</v>
      </c>
      <c r="G1806" s="3">
        <v>-58.2</v>
      </c>
      <c r="H1806" s="3">
        <v>0</v>
      </c>
      <c r="I1806" s="3">
        <v>0</v>
      </c>
      <c r="J1806" s="1" t="s">
        <v>31</v>
      </c>
      <c r="K1806" s="3">
        <v>0</v>
      </c>
      <c r="L1806" s="3">
        <v>0</v>
      </c>
      <c r="M1806" s="1" t="s">
        <v>31</v>
      </c>
      <c r="N1806" s="3">
        <v>0</v>
      </c>
      <c r="O1806" s="3">
        <v>0</v>
      </c>
      <c r="P1806" s="1" t="s">
        <v>31</v>
      </c>
      <c r="Q1806" s="3">
        <v>0</v>
      </c>
      <c r="R1806" s="3">
        <v>0</v>
      </c>
      <c r="S1806" s="1" t="s">
        <v>31</v>
      </c>
      <c r="T1806" s="3">
        <v>0</v>
      </c>
      <c r="U1806" s="3">
        <v>0</v>
      </c>
      <c r="V1806" s="1" t="s">
        <v>31</v>
      </c>
      <c r="W1806" s="1" t="s">
        <v>33</v>
      </c>
      <c r="X1806" s="1" t="s">
        <v>63</v>
      </c>
      <c r="Y1806" s="1" t="s">
        <v>44</v>
      </c>
      <c r="Z1806" s="1" t="s">
        <v>2459</v>
      </c>
      <c r="AA1806" s="1" t="s">
        <v>2460</v>
      </c>
    </row>
    <row r="1807" spans="1:27" hidden="1" x14ac:dyDescent="0.25">
      <c r="A1807" s="1" t="s">
        <v>26</v>
      </c>
      <c r="B1807" s="1" t="s">
        <v>2541</v>
      </c>
      <c r="C1807" s="2">
        <v>42334</v>
      </c>
      <c r="D1807" s="1" t="s">
        <v>59</v>
      </c>
      <c r="E1807" s="7" t="str">
        <f>VLOOKUP(TRIM(D1807)*1,CFOP!A:B,2,FALSE)</f>
        <v>Não</v>
      </c>
      <c r="F1807" s="1" t="s">
        <v>60</v>
      </c>
      <c r="G1807" s="3">
        <v>-58.45</v>
      </c>
      <c r="H1807" s="3">
        <v>0</v>
      </c>
      <c r="I1807" s="3">
        <v>0</v>
      </c>
      <c r="J1807" s="1" t="s">
        <v>31</v>
      </c>
      <c r="K1807" s="3">
        <v>0</v>
      </c>
      <c r="L1807" s="3">
        <v>0</v>
      </c>
      <c r="M1807" s="1" t="s">
        <v>31</v>
      </c>
      <c r="N1807" s="3">
        <v>0</v>
      </c>
      <c r="O1807" s="3">
        <v>0</v>
      </c>
      <c r="P1807" s="1" t="s">
        <v>31</v>
      </c>
      <c r="Q1807" s="3">
        <v>0</v>
      </c>
      <c r="R1807" s="3">
        <v>0</v>
      </c>
      <c r="S1807" s="1" t="s">
        <v>31</v>
      </c>
      <c r="T1807" s="3">
        <v>0</v>
      </c>
      <c r="U1807" s="3">
        <v>0</v>
      </c>
      <c r="V1807" s="1" t="s">
        <v>31</v>
      </c>
      <c r="W1807" s="1" t="s">
        <v>33</v>
      </c>
      <c r="X1807" s="1" t="s">
        <v>63</v>
      </c>
      <c r="Y1807" s="1" t="s">
        <v>44</v>
      </c>
      <c r="Z1807" s="1" t="s">
        <v>68</v>
      </c>
      <c r="AA1807" s="1" t="s">
        <v>69</v>
      </c>
    </row>
    <row r="1808" spans="1:27" hidden="1" x14ac:dyDescent="0.25">
      <c r="A1808" s="1" t="s">
        <v>26</v>
      </c>
      <c r="B1808" s="1" t="s">
        <v>2542</v>
      </c>
      <c r="C1808" s="2">
        <v>42334</v>
      </c>
      <c r="D1808" s="1" t="s">
        <v>660</v>
      </c>
      <c r="E1808" s="7" t="str">
        <f>VLOOKUP(TRIM(D1808)*1,CFOP!A:B,2,FALSE)</f>
        <v>Não</v>
      </c>
      <c r="F1808" s="1" t="s">
        <v>60</v>
      </c>
      <c r="G1808" s="3">
        <v>-25.080000000000002</v>
      </c>
      <c r="H1808" s="3">
        <v>0</v>
      </c>
      <c r="I1808" s="3">
        <v>0</v>
      </c>
      <c r="J1808" s="1" t="s">
        <v>31</v>
      </c>
      <c r="K1808" s="3">
        <v>0</v>
      </c>
      <c r="L1808" s="3">
        <v>0</v>
      </c>
      <c r="M1808" s="1" t="s">
        <v>31</v>
      </c>
      <c r="N1808" s="3">
        <v>0</v>
      </c>
      <c r="O1808" s="3">
        <v>0</v>
      </c>
      <c r="P1808" s="1" t="s">
        <v>31</v>
      </c>
      <c r="Q1808" s="3">
        <v>0</v>
      </c>
      <c r="R1808" s="3">
        <v>0</v>
      </c>
      <c r="S1808" s="1" t="s">
        <v>31</v>
      </c>
      <c r="T1808" s="3">
        <v>0</v>
      </c>
      <c r="U1808" s="3">
        <v>0</v>
      </c>
      <c r="V1808" s="1" t="s">
        <v>31</v>
      </c>
      <c r="W1808" s="1" t="s">
        <v>33</v>
      </c>
      <c r="X1808" s="1" t="s">
        <v>661</v>
      </c>
      <c r="Y1808" s="1" t="s">
        <v>662</v>
      </c>
      <c r="Z1808" s="1" t="s">
        <v>663</v>
      </c>
      <c r="AA1808" s="1" t="s">
        <v>664</v>
      </c>
    </row>
    <row r="1809" spans="1:27" hidden="1" x14ac:dyDescent="0.25">
      <c r="A1809" s="1" t="s">
        <v>26</v>
      </c>
      <c r="B1809" s="1" t="s">
        <v>2543</v>
      </c>
      <c r="C1809" s="2">
        <v>42334</v>
      </c>
      <c r="D1809" s="1" t="s">
        <v>59</v>
      </c>
      <c r="E1809" s="7" t="str">
        <f>VLOOKUP(TRIM(D1809)*1,CFOP!A:B,2,FALSE)</f>
        <v>Não</v>
      </c>
      <c r="F1809" s="1" t="s">
        <v>60</v>
      </c>
      <c r="G1809" s="3">
        <v>-96.39</v>
      </c>
      <c r="H1809" s="3">
        <v>0</v>
      </c>
      <c r="I1809" s="3">
        <v>0</v>
      </c>
      <c r="J1809" s="1" t="s">
        <v>31</v>
      </c>
      <c r="K1809" s="3">
        <v>0</v>
      </c>
      <c r="L1809" s="3">
        <v>0</v>
      </c>
      <c r="M1809" s="1" t="s">
        <v>31</v>
      </c>
      <c r="N1809" s="3">
        <v>0</v>
      </c>
      <c r="O1809" s="3">
        <v>0</v>
      </c>
      <c r="P1809" s="1" t="s">
        <v>31</v>
      </c>
      <c r="Q1809" s="3">
        <v>0</v>
      </c>
      <c r="R1809" s="3">
        <v>0</v>
      </c>
      <c r="S1809" s="1" t="s">
        <v>31</v>
      </c>
      <c r="T1809" s="3">
        <v>0</v>
      </c>
      <c r="U1809" s="3">
        <v>0</v>
      </c>
      <c r="V1809" s="1" t="s">
        <v>31</v>
      </c>
      <c r="W1809" s="1" t="s">
        <v>33</v>
      </c>
      <c r="X1809" s="1" t="s">
        <v>661</v>
      </c>
      <c r="Y1809" s="1" t="s">
        <v>1656</v>
      </c>
      <c r="Z1809" s="1" t="s">
        <v>2465</v>
      </c>
      <c r="AA1809" s="1" t="s">
        <v>2466</v>
      </c>
    </row>
    <row r="1810" spans="1:27" hidden="1" x14ac:dyDescent="0.25">
      <c r="A1810" s="1" t="s">
        <v>26</v>
      </c>
      <c r="B1810" s="1" t="s">
        <v>2543</v>
      </c>
      <c r="C1810" s="2">
        <v>42334</v>
      </c>
      <c r="D1810" s="1" t="s">
        <v>59</v>
      </c>
      <c r="E1810" s="7" t="str">
        <f>VLOOKUP(TRIM(D1810)*1,CFOP!A:B,2,FALSE)</f>
        <v>Não</v>
      </c>
      <c r="F1810" s="1" t="s">
        <v>60</v>
      </c>
      <c r="G1810" s="3">
        <v>-163.72</v>
      </c>
      <c r="H1810" s="3">
        <v>0</v>
      </c>
      <c r="I1810" s="3">
        <v>0</v>
      </c>
      <c r="J1810" s="1" t="s">
        <v>31</v>
      </c>
      <c r="K1810" s="3">
        <v>0</v>
      </c>
      <c r="L1810" s="3">
        <v>0</v>
      </c>
      <c r="M1810" s="1" t="s">
        <v>31</v>
      </c>
      <c r="N1810" s="3">
        <v>0</v>
      </c>
      <c r="O1810" s="3">
        <v>0</v>
      </c>
      <c r="P1810" s="1" t="s">
        <v>31</v>
      </c>
      <c r="Q1810" s="3">
        <v>0</v>
      </c>
      <c r="R1810" s="3">
        <v>0</v>
      </c>
      <c r="S1810" s="1" t="s">
        <v>31</v>
      </c>
      <c r="T1810" s="3">
        <v>0</v>
      </c>
      <c r="U1810" s="3">
        <v>0</v>
      </c>
      <c r="V1810" s="1" t="s">
        <v>31</v>
      </c>
      <c r="W1810" s="1" t="s">
        <v>33</v>
      </c>
      <c r="X1810" s="1" t="s">
        <v>661</v>
      </c>
      <c r="Y1810" s="1" t="s">
        <v>44</v>
      </c>
      <c r="Z1810" s="1" t="s">
        <v>2467</v>
      </c>
      <c r="AA1810" s="1" t="s">
        <v>2468</v>
      </c>
    </row>
    <row r="1811" spans="1:27" hidden="1" x14ac:dyDescent="0.25">
      <c r="A1811" s="1" t="s">
        <v>26</v>
      </c>
      <c r="B1811" s="1" t="s">
        <v>2543</v>
      </c>
      <c r="C1811" s="2">
        <v>42334</v>
      </c>
      <c r="D1811" s="1" t="s">
        <v>59</v>
      </c>
      <c r="E1811" s="7" t="str">
        <f>VLOOKUP(TRIM(D1811)*1,CFOP!A:B,2,FALSE)</f>
        <v>Não</v>
      </c>
      <c r="F1811" s="1" t="s">
        <v>60</v>
      </c>
      <c r="G1811" s="3">
        <v>-28.36</v>
      </c>
      <c r="H1811" s="3">
        <v>0</v>
      </c>
      <c r="I1811" s="3">
        <v>0</v>
      </c>
      <c r="J1811" s="1" t="s">
        <v>31</v>
      </c>
      <c r="K1811" s="3">
        <v>0</v>
      </c>
      <c r="L1811" s="3">
        <v>0</v>
      </c>
      <c r="M1811" s="1" t="s">
        <v>31</v>
      </c>
      <c r="N1811" s="3">
        <v>0</v>
      </c>
      <c r="O1811" s="3">
        <v>0</v>
      </c>
      <c r="P1811" s="1" t="s">
        <v>31</v>
      </c>
      <c r="Q1811" s="3">
        <v>0</v>
      </c>
      <c r="R1811" s="3">
        <v>0</v>
      </c>
      <c r="S1811" s="1" t="s">
        <v>31</v>
      </c>
      <c r="T1811" s="3">
        <v>0</v>
      </c>
      <c r="U1811" s="3">
        <v>0</v>
      </c>
      <c r="V1811" s="1" t="s">
        <v>31</v>
      </c>
      <c r="W1811" s="1" t="s">
        <v>33</v>
      </c>
      <c r="X1811" s="1" t="s">
        <v>661</v>
      </c>
      <c r="Y1811" s="1" t="s">
        <v>44</v>
      </c>
      <c r="Z1811" s="1" t="s">
        <v>2463</v>
      </c>
      <c r="AA1811" s="1" t="s">
        <v>2464</v>
      </c>
    </row>
    <row r="1812" spans="1:27" hidden="1" x14ac:dyDescent="0.25">
      <c r="A1812" s="1" t="s">
        <v>26</v>
      </c>
      <c r="B1812" s="1" t="s">
        <v>2543</v>
      </c>
      <c r="C1812" s="2">
        <v>42334</v>
      </c>
      <c r="D1812" s="1" t="s">
        <v>59</v>
      </c>
      <c r="E1812" s="7" t="str">
        <f>VLOOKUP(TRIM(D1812)*1,CFOP!A:B,2,FALSE)</f>
        <v>Não</v>
      </c>
      <c r="F1812" s="1" t="s">
        <v>60</v>
      </c>
      <c r="G1812" s="3">
        <v>-379.86</v>
      </c>
      <c r="H1812" s="3">
        <v>0</v>
      </c>
      <c r="I1812" s="3">
        <v>0</v>
      </c>
      <c r="J1812" s="1" t="s">
        <v>31</v>
      </c>
      <c r="K1812" s="3">
        <v>0</v>
      </c>
      <c r="L1812" s="3">
        <v>0</v>
      </c>
      <c r="M1812" s="1" t="s">
        <v>31</v>
      </c>
      <c r="N1812" s="3">
        <v>0</v>
      </c>
      <c r="O1812" s="3">
        <v>0</v>
      </c>
      <c r="P1812" s="1" t="s">
        <v>31</v>
      </c>
      <c r="Q1812" s="3">
        <v>0</v>
      </c>
      <c r="R1812" s="3">
        <v>0</v>
      </c>
      <c r="S1812" s="1" t="s">
        <v>31</v>
      </c>
      <c r="T1812" s="3">
        <v>0</v>
      </c>
      <c r="U1812" s="3">
        <v>0</v>
      </c>
      <c r="V1812" s="1" t="s">
        <v>31</v>
      </c>
      <c r="W1812" s="1" t="s">
        <v>33</v>
      </c>
      <c r="X1812" s="1" t="s">
        <v>661</v>
      </c>
      <c r="Y1812" s="1" t="s">
        <v>44</v>
      </c>
      <c r="Z1812" s="1" t="s">
        <v>666</v>
      </c>
      <c r="AA1812" s="1" t="s">
        <v>667</v>
      </c>
    </row>
    <row r="1813" spans="1:27" hidden="1" x14ac:dyDescent="0.25">
      <c r="A1813" s="1" t="s">
        <v>26</v>
      </c>
      <c r="B1813" s="1" t="s">
        <v>2543</v>
      </c>
      <c r="C1813" s="2">
        <v>42334</v>
      </c>
      <c r="D1813" s="1" t="s">
        <v>59</v>
      </c>
      <c r="E1813" s="7" t="str">
        <f>VLOOKUP(TRIM(D1813)*1,CFOP!A:B,2,FALSE)</f>
        <v>Não</v>
      </c>
      <c r="F1813" s="1" t="s">
        <v>60</v>
      </c>
      <c r="G1813" s="3">
        <v>-5.18</v>
      </c>
      <c r="H1813" s="3">
        <v>0</v>
      </c>
      <c r="I1813" s="3">
        <v>0</v>
      </c>
      <c r="J1813" s="1" t="s">
        <v>31</v>
      </c>
      <c r="K1813" s="3">
        <v>0</v>
      </c>
      <c r="L1813" s="3">
        <v>0</v>
      </c>
      <c r="M1813" s="1" t="s">
        <v>31</v>
      </c>
      <c r="N1813" s="3">
        <v>0</v>
      </c>
      <c r="O1813" s="3">
        <v>0</v>
      </c>
      <c r="P1813" s="1" t="s">
        <v>31</v>
      </c>
      <c r="Q1813" s="3">
        <v>0</v>
      </c>
      <c r="R1813" s="3">
        <v>0</v>
      </c>
      <c r="S1813" s="1" t="s">
        <v>31</v>
      </c>
      <c r="T1813" s="3">
        <v>0</v>
      </c>
      <c r="U1813" s="3">
        <v>0</v>
      </c>
      <c r="V1813" s="1" t="s">
        <v>31</v>
      </c>
      <c r="W1813" s="1" t="s">
        <v>33</v>
      </c>
      <c r="X1813" s="1" t="s">
        <v>661</v>
      </c>
      <c r="Y1813" s="1" t="s">
        <v>44</v>
      </c>
      <c r="Z1813" s="1" t="s">
        <v>2309</v>
      </c>
      <c r="AA1813" s="1" t="s">
        <v>2310</v>
      </c>
    </row>
    <row r="1814" spans="1:27" hidden="1" x14ac:dyDescent="0.25">
      <c r="A1814" s="1" t="s">
        <v>26</v>
      </c>
      <c r="B1814" s="1" t="s">
        <v>2543</v>
      </c>
      <c r="C1814" s="2">
        <v>42334</v>
      </c>
      <c r="D1814" s="1" t="s">
        <v>59</v>
      </c>
      <c r="E1814" s="7" t="str">
        <f>VLOOKUP(TRIM(D1814)*1,CFOP!A:B,2,FALSE)</f>
        <v>Não</v>
      </c>
      <c r="F1814" s="1" t="s">
        <v>60</v>
      </c>
      <c r="G1814" s="3">
        <v>-4.1399999999999997</v>
      </c>
      <c r="H1814" s="3">
        <v>0</v>
      </c>
      <c r="I1814" s="3">
        <v>0</v>
      </c>
      <c r="J1814" s="1" t="s">
        <v>31</v>
      </c>
      <c r="K1814" s="3">
        <v>0</v>
      </c>
      <c r="L1814" s="3">
        <v>0</v>
      </c>
      <c r="M1814" s="1" t="s">
        <v>31</v>
      </c>
      <c r="N1814" s="3">
        <v>0</v>
      </c>
      <c r="O1814" s="3">
        <v>0</v>
      </c>
      <c r="P1814" s="1" t="s">
        <v>31</v>
      </c>
      <c r="Q1814" s="3">
        <v>0</v>
      </c>
      <c r="R1814" s="3">
        <v>0</v>
      </c>
      <c r="S1814" s="1" t="s">
        <v>31</v>
      </c>
      <c r="T1814" s="3">
        <v>0</v>
      </c>
      <c r="U1814" s="3">
        <v>0</v>
      </c>
      <c r="V1814" s="1" t="s">
        <v>31</v>
      </c>
      <c r="W1814" s="1" t="s">
        <v>33</v>
      </c>
      <c r="X1814" s="1" t="s">
        <v>661</v>
      </c>
      <c r="Y1814" s="1" t="s">
        <v>44</v>
      </c>
      <c r="Z1814" s="1" t="s">
        <v>674</v>
      </c>
      <c r="AA1814" s="1" t="s">
        <v>675</v>
      </c>
    </row>
    <row r="1815" spans="1:27" hidden="1" x14ac:dyDescent="0.25">
      <c r="A1815" s="1" t="s">
        <v>26</v>
      </c>
      <c r="B1815" s="1" t="s">
        <v>2544</v>
      </c>
      <c r="C1815" s="2">
        <v>42334</v>
      </c>
      <c r="D1815" s="1" t="s">
        <v>59</v>
      </c>
      <c r="E1815" s="7" t="str">
        <f>VLOOKUP(TRIM(D1815)*1,CFOP!A:B,2,FALSE)</f>
        <v>Não</v>
      </c>
      <c r="F1815" s="1" t="s">
        <v>60</v>
      </c>
      <c r="G1815" s="3">
        <v>-364.69</v>
      </c>
      <c r="H1815" s="3">
        <v>0</v>
      </c>
      <c r="I1815" s="3">
        <v>0</v>
      </c>
      <c r="J1815" s="1" t="s">
        <v>31</v>
      </c>
      <c r="K1815" s="3">
        <v>0</v>
      </c>
      <c r="L1815" s="3">
        <v>0</v>
      </c>
      <c r="M1815" s="1" t="s">
        <v>31</v>
      </c>
      <c r="N1815" s="3">
        <v>0</v>
      </c>
      <c r="O1815" s="3">
        <v>0</v>
      </c>
      <c r="P1815" s="1" t="s">
        <v>31</v>
      </c>
      <c r="Q1815" s="3">
        <v>0</v>
      </c>
      <c r="R1815" s="3">
        <v>0</v>
      </c>
      <c r="S1815" s="1" t="s">
        <v>31</v>
      </c>
      <c r="T1815" s="3">
        <v>0</v>
      </c>
      <c r="U1815" s="3">
        <v>0</v>
      </c>
      <c r="V1815" s="1" t="s">
        <v>31</v>
      </c>
      <c r="W1815" s="1" t="s">
        <v>33</v>
      </c>
      <c r="X1815" s="1" t="s">
        <v>1023</v>
      </c>
      <c r="Y1815" s="1" t="s">
        <v>2472</v>
      </c>
      <c r="Z1815" s="1" t="s">
        <v>2473</v>
      </c>
      <c r="AA1815" s="1" t="s">
        <v>2474</v>
      </c>
    </row>
    <row r="1816" spans="1:27" hidden="1" x14ac:dyDescent="0.25">
      <c r="A1816" s="1" t="s">
        <v>26</v>
      </c>
      <c r="B1816" s="1" t="s">
        <v>2544</v>
      </c>
      <c r="C1816" s="2">
        <v>42334</v>
      </c>
      <c r="D1816" s="1" t="s">
        <v>59</v>
      </c>
      <c r="E1816" s="7" t="str">
        <f>VLOOKUP(TRIM(D1816)*1,CFOP!A:B,2,FALSE)</f>
        <v>Não</v>
      </c>
      <c r="F1816" s="1" t="s">
        <v>60</v>
      </c>
      <c r="G1816" s="3">
        <v>-14.19</v>
      </c>
      <c r="H1816" s="3">
        <v>0</v>
      </c>
      <c r="I1816" s="3">
        <v>0</v>
      </c>
      <c r="J1816" s="1" t="s">
        <v>31</v>
      </c>
      <c r="K1816" s="3">
        <v>0</v>
      </c>
      <c r="L1816" s="3">
        <v>0</v>
      </c>
      <c r="M1816" s="1" t="s">
        <v>31</v>
      </c>
      <c r="N1816" s="3">
        <v>0</v>
      </c>
      <c r="O1816" s="3">
        <v>0</v>
      </c>
      <c r="P1816" s="1" t="s">
        <v>31</v>
      </c>
      <c r="Q1816" s="3">
        <v>0</v>
      </c>
      <c r="R1816" s="3">
        <v>0</v>
      </c>
      <c r="S1816" s="1" t="s">
        <v>31</v>
      </c>
      <c r="T1816" s="3">
        <v>0</v>
      </c>
      <c r="U1816" s="3">
        <v>0</v>
      </c>
      <c r="V1816" s="1" t="s">
        <v>31</v>
      </c>
      <c r="W1816" s="1" t="s">
        <v>33</v>
      </c>
      <c r="X1816" s="1" t="s">
        <v>1023</v>
      </c>
      <c r="Y1816" s="1" t="s">
        <v>1024</v>
      </c>
      <c r="Z1816" s="1" t="s">
        <v>2470</v>
      </c>
      <c r="AA1816" s="1" t="s">
        <v>2471</v>
      </c>
    </row>
    <row r="1817" spans="1:27" hidden="1" x14ac:dyDescent="0.25">
      <c r="A1817" s="1" t="s">
        <v>26</v>
      </c>
      <c r="B1817" s="1" t="s">
        <v>2545</v>
      </c>
      <c r="C1817" s="2">
        <v>42334</v>
      </c>
      <c r="D1817" s="1" t="s">
        <v>59</v>
      </c>
      <c r="E1817" s="7" t="str">
        <f>VLOOKUP(TRIM(D1817)*1,CFOP!A:B,2,FALSE)</f>
        <v>Não</v>
      </c>
      <c r="F1817" s="1" t="s">
        <v>60</v>
      </c>
      <c r="G1817" s="3">
        <v>-9.120000000000001</v>
      </c>
      <c r="H1817" s="3">
        <v>0</v>
      </c>
      <c r="I1817" s="3">
        <v>0</v>
      </c>
      <c r="J1817" s="1" t="s">
        <v>31</v>
      </c>
      <c r="K1817" s="3">
        <v>0</v>
      </c>
      <c r="L1817" s="3">
        <v>0</v>
      </c>
      <c r="M1817" s="1" t="s">
        <v>31</v>
      </c>
      <c r="N1817" s="3">
        <v>0</v>
      </c>
      <c r="O1817" s="3">
        <v>0</v>
      </c>
      <c r="P1817" s="1" t="s">
        <v>31</v>
      </c>
      <c r="Q1817" s="3">
        <v>0</v>
      </c>
      <c r="R1817" s="3">
        <v>0</v>
      </c>
      <c r="S1817" s="1" t="s">
        <v>31</v>
      </c>
      <c r="T1817" s="3">
        <v>0</v>
      </c>
      <c r="U1817" s="3">
        <v>0</v>
      </c>
      <c r="V1817" s="1" t="s">
        <v>31</v>
      </c>
      <c r="W1817" s="1" t="s">
        <v>33</v>
      </c>
      <c r="X1817" s="1" t="s">
        <v>90</v>
      </c>
      <c r="Y1817" s="1" t="s">
        <v>99</v>
      </c>
      <c r="Z1817" s="1" t="s">
        <v>1227</v>
      </c>
      <c r="AA1817" s="1" t="s">
        <v>1228</v>
      </c>
    </row>
    <row r="1818" spans="1:27" hidden="1" x14ac:dyDescent="0.25">
      <c r="A1818" s="1" t="s">
        <v>26</v>
      </c>
      <c r="B1818" s="1" t="s">
        <v>2545</v>
      </c>
      <c r="C1818" s="2">
        <v>42334</v>
      </c>
      <c r="D1818" s="1" t="s">
        <v>59</v>
      </c>
      <c r="E1818" s="7" t="str">
        <f>VLOOKUP(TRIM(D1818)*1,CFOP!A:B,2,FALSE)</f>
        <v>Não</v>
      </c>
      <c r="F1818" s="1" t="s">
        <v>60</v>
      </c>
      <c r="G1818" s="3">
        <v>-15.88</v>
      </c>
      <c r="H1818" s="3">
        <v>0</v>
      </c>
      <c r="I1818" s="3">
        <v>0</v>
      </c>
      <c r="J1818" s="1" t="s">
        <v>31</v>
      </c>
      <c r="K1818" s="3">
        <v>0</v>
      </c>
      <c r="L1818" s="3">
        <v>0</v>
      </c>
      <c r="M1818" s="1" t="s">
        <v>31</v>
      </c>
      <c r="N1818" s="3">
        <v>0</v>
      </c>
      <c r="O1818" s="3">
        <v>0</v>
      </c>
      <c r="P1818" s="1" t="s">
        <v>31</v>
      </c>
      <c r="Q1818" s="3">
        <v>0</v>
      </c>
      <c r="R1818" s="3">
        <v>0</v>
      </c>
      <c r="S1818" s="1" t="s">
        <v>31</v>
      </c>
      <c r="T1818" s="3">
        <v>0</v>
      </c>
      <c r="U1818" s="3">
        <v>0</v>
      </c>
      <c r="V1818" s="1" t="s">
        <v>31</v>
      </c>
      <c r="W1818" s="1" t="s">
        <v>33</v>
      </c>
      <c r="X1818" s="1" t="s">
        <v>90</v>
      </c>
      <c r="Y1818" s="1" t="s">
        <v>99</v>
      </c>
      <c r="Z1818" s="1" t="s">
        <v>2490</v>
      </c>
      <c r="AA1818" s="1" t="s">
        <v>2491</v>
      </c>
    </row>
    <row r="1819" spans="1:27" hidden="1" x14ac:dyDescent="0.25">
      <c r="A1819" s="1" t="s">
        <v>26</v>
      </c>
      <c r="B1819" s="1" t="s">
        <v>2545</v>
      </c>
      <c r="C1819" s="2">
        <v>42334</v>
      </c>
      <c r="D1819" s="1" t="s">
        <v>59</v>
      </c>
      <c r="E1819" s="7" t="str">
        <f>VLOOKUP(TRIM(D1819)*1,CFOP!A:B,2,FALSE)</f>
        <v>Não</v>
      </c>
      <c r="F1819" s="1" t="s">
        <v>60</v>
      </c>
      <c r="G1819" s="3">
        <v>-5.03</v>
      </c>
      <c r="H1819" s="3">
        <v>0</v>
      </c>
      <c r="I1819" s="3">
        <v>0</v>
      </c>
      <c r="J1819" s="1" t="s">
        <v>31</v>
      </c>
      <c r="K1819" s="3">
        <v>0</v>
      </c>
      <c r="L1819" s="3">
        <v>0</v>
      </c>
      <c r="M1819" s="1" t="s">
        <v>31</v>
      </c>
      <c r="N1819" s="3">
        <v>0</v>
      </c>
      <c r="O1819" s="3">
        <v>0</v>
      </c>
      <c r="P1819" s="1" t="s">
        <v>31</v>
      </c>
      <c r="Q1819" s="3">
        <v>0</v>
      </c>
      <c r="R1819" s="3">
        <v>0</v>
      </c>
      <c r="S1819" s="1" t="s">
        <v>31</v>
      </c>
      <c r="T1819" s="3">
        <v>0</v>
      </c>
      <c r="U1819" s="3">
        <v>0</v>
      </c>
      <c r="V1819" s="1" t="s">
        <v>31</v>
      </c>
      <c r="W1819" s="1" t="s">
        <v>33</v>
      </c>
      <c r="X1819" s="1" t="s">
        <v>90</v>
      </c>
      <c r="Y1819" s="1" t="s">
        <v>91</v>
      </c>
      <c r="Z1819" s="1" t="s">
        <v>2515</v>
      </c>
      <c r="AA1819" s="1" t="s">
        <v>2516</v>
      </c>
    </row>
    <row r="1820" spans="1:27" hidden="1" x14ac:dyDescent="0.25">
      <c r="A1820" s="1" t="s">
        <v>26</v>
      </c>
      <c r="B1820" s="1" t="s">
        <v>2545</v>
      </c>
      <c r="C1820" s="2">
        <v>42334</v>
      </c>
      <c r="D1820" s="1" t="s">
        <v>59</v>
      </c>
      <c r="E1820" s="7" t="str">
        <f>VLOOKUP(TRIM(D1820)*1,CFOP!A:B,2,FALSE)</f>
        <v>Não</v>
      </c>
      <c r="F1820" s="1" t="s">
        <v>60</v>
      </c>
      <c r="G1820" s="3">
        <v>-10</v>
      </c>
      <c r="H1820" s="3">
        <v>0</v>
      </c>
      <c r="I1820" s="3">
        <v>0</v>
      </c>
      <c r="J1820" s="1" t="s">
        <v>31</v>
      </c>
      <c r="K1820" s="3">
        <v>0</v>
      </c>
      <c r="L1820" s="3">
        <v>0</v>
      </c>
      <c r="M1820" s="1" t="s">
        <v>31</v>
      </c>
      <c r="N1820" s="3">
        <v>0</v>
      </c>
      <c r="O1820" s="3">
        <v>0</v>
      </c>
      <c r="P1820" s="1" t="s">
        <v>31</v>
      </c>
      <c r="Q1820" s="3">
        <v>0</v>
      </c>
      <c r="R1820" s="3">
        <v>0</v>
      </c>
      <c r="S1820" s="1" t="s">
        <v>31</v>
      </c>
      <c r="T1820" s="3">
        <v>0</v>
      </c>
      <c r="U1820" s="3">
        <v>0</v>
      </c>
      <c r="V1820" s="1" t="s">
        <v>31</v>
      </c>
      <c r="W1820" s="1" t="s">
        <v>33</v>
      </c>
      <c r="X1820" s="1" t="s">
        <v>90</v>
      </c>
      <c r="Y1820" s="1" t="s">
        <v>91</v>
      </c>
      <c r="Z1820" s="1" t="s">
        <v>2513</v>
      </c>
      <c r="AA1820" s="1" t="s">
        <v>2514</v>
      </c>
    </row>
    <row r="1821" spans="1:27" hidden="1" x14ac:dyDescent="0.25">
      <c r="A1821" s="1" t="s">
        <v>26</v>
      </c>
      <c r="B1821" s="1" t="s">
        <v>2545</v>
      </c>
      <c r="C1821" s="2">
        <v>42334</v>
      </c>
      <c r="D1821" s="1" t="s">
        <v>59</v>
      </c>
      <c r="E1821" s="7" t="str">
        <f>VLOOKUP(TRIM(D1821)*1,CFOP!A:B,2,FALSE)</f>
        <v>Não</v>
      </c>
      <c r="F1821" s="1" t="s">
        <v>60</v>
      </c>
      <c r="G1821" s="3">
        <v>-80.650000000000006</v>
      </c>
      <c r="H1821" s="3">
        <v>0</v>
      </c>
      <c r="I1821" s="3">
        <v>0</v>
      </c>
      <c r="J1821" s="1" t="s">
        <v>31</v>
      </c>
      <c r="K1821" s="3">
        <v>0</v>
      </c>
      <c r="L1821" s="3">
        <v>0</v>
      </c>
      <c r="M1821" s="1" t="s">
        <v>31</v>
      </c>
      <c r="N1821" s="3">
        <v>0</v>
      </c>
      <c r="O1821" s="3">
        <v>0</v>
      </c>
      <c r="P1821" s="1" t="s">
        <v>31</v>
      </c>
      <c r="Q1821" s="3">
        <v>0</v>
      </c>
      <c r="R1821" s="3">
        <v>0</v>
      </c>
      <c r="S1821" s="1" t="s">
        <v>31</v>
      </c>
      <c r="T1821" s="3">
        <v>0</v>
      </c>
      <c r="U1821" s="3">
        <v>0</v>
      </c>
      <c r="V1821" s="1" t="s">
        <v>31</v>
      </c>
      <c r="W1821" s="1" t="s">
        <v>33</v>
      </c>
      <c r="X1821" s="1" t="s">
        <v>90</v>
      </c>
      <c r="Y1821" s="1" t="s">
        <v>96</v>
      </c>
      <c r="Z1821" s="1" t="s">
        <v>102</v>
      </c>
      <c r="AA1821" s="1" t="s">
        <v>103</v>
      </c>
    </row>
    <row r="1822" spans="1:27" hidden="1" x14ac:dyDescent="0.25">
      <c r="A1822" s="1" t="s">
        <v>26</v>
      </c>
      <c r="B1822" s="1" t="s">
        <v>2545</v>
      </c>
      <c r="C1822" s="2">
        <v>42334</v>
      </c>
      <c r="D1822" s="1" t="s">
        <v>59</v>
      </c>
      <c r="E1822" s="7" t="str">
        <f>VLOOKUP(TRIM(D1822)*1,CFOP!A:B,2,FALSE)</f>
        <v>Não</v>
      </c>
      <c r="F1822" s="1" t="s">
        <v>60</v>
      </c>
      <c r="G1822" s="3">
        <v>-31.93</v>
      </c>
      <c r="H1822" s="3">
        <v>0</v>
      </c>
      <c r="I1822" s="3">
        <v>0</v>
      </c>
      <c r="J1822" s="1" t="s">
        <v>31</v>
      </c>
      <c r="K1822" s="3">
        <v>0</v>
      </c>
      <c r="L1822" s="3">
        <v>0</v>
      </c>
      <c r="M1822" s="1" t="s">
        <v>31</v>
      </c>
      <c r="N1822" s="3">
        <v>0</v>
      </c>
      <c r="O1822" s="3">
        <v>0</v>
      </c>
      <c r="P1822" s="1" t="s">
        <v>31</v>
      </c>
      <c r="Q1822" s="3">
        <v>0</v>
      </c>
      <c r="R1822" s="3">
        <v>0</v>
      </c>
      <c r="S1822" s="1" t="s">
        <v>31</v>
      </c>
      <c r="T1822" s="3">
        <v>0</v>
      </c>
      <c r="U1822" s="3">
        <v>0</v>
      </c>
      <c r="V1822" s="1" t="s">
        <v>31</v>
      </c>
      <c r="W1822" s="1" t="s">
        <v>33</v>
      </c>
      <c r="X1822" s="1" t="s">
        <v>90</v>
      </c>
      <c r="Y1822" s="1" t="s">
        <v>91</v>
      </c>
      <c r="Z1822" s="1" t="s">
        <v>2247</v>
      </c>
      <c r="AA1822" s="1" t="s">
        <v>2248</v>
      </c>
    </row>
    <row r="1823" spans="1:27" hidden="1" x14ac:dyDescent="0.25">
      <c r="A1823" s="1" t="s">
        <v>26</v>
      </c>
      <c r="B1823" s="1" t="s">
        <v>2545</v>
      </c>
      <c r="C1823" s="2">
        <v>42334</v>
      </c>
      <c r="D1823" s="1" t="s">
        <v>59</v>
      </c>
      <c r="E1823" s="7" t="str">
        <f>VLOOKUP(TRIM(D1823)*1,CFOP!A:B,2,FALSE)</f>
        <v>Não</v>
      </c>
      <c r="F1823" s="1" t="s">
        <v>60</v>
      </c>
      <c r="G1823" s="3">
        <v>-11.48</v>
      </c>
      <c r="H1823" s="3">
        <v>0</v>
      </c>
      <c r="I1823" s="3">
        <v>0</v>
      </c>
      <c r="J1823" s="1" t="s">
        <v>31</v>
      </c>
      <c r="K1823" s="3">
        <v>0</v>
      </c>
      <c r="L1823" s="3">
        <v>0</v>
      </c>
      <c r="M1823" s="1" t="s">
        <v>31</v>
      </c>
      <c r="N1823" s="3">
        <v>0</v>
      </c>
      <c r="O1823" s="3">
        <v>0</v>
      </c>
      <c r="P1823" s="1" t="s">
        <v>31</v>
      </c>
      <c r="Q1823" s="3">
        <v>0</v>
      </c>
      <c r="R1823" s="3">
        <v>0</v>
      </c>
      <c r="S1823" s="1" t="s">
        <v>31</v>
      </c>
      <c r="T1823" s="3">
        <v>0</v>
      </c>
      <c r="U1823" s="3">
        <v>0</v>
      </c>
      <c r="V1823" s="1" t="s">
        <v>31</v>
      </c>
      <c r="W1823" s="1" t="s">
        <v>33</v>
      </c>
      <c r="X1823" s="1" t="s">
        <v>90</v>
      </c>
      <c r="Y1823" s="1" t="s">
        <v>91</v>
      </c>
      <c r="Z1823" s="1" t="s">
        <v>2511</v>
      </c>
      <c r="AA1823" s="1" t="s">
        <v>2512</v>
      </c>
    </row>
    <row r="1824" spans="1:27" hidden="1" x14ac:dyDescent="0.25">
      <c r="A1824" s="1" t="s">
        <v>26</v>
      </c>
      <c r="B1824" s="1" t="s">
        <v>2545</v>
      </c>
      <c r="C1824" s="2">
        <v>42334</v>
      </c>
      <c r="D1824" s="1" t="s">
        <v>59</v>
      </c>
      <c r="E1824" s="7" t="str">
        <f>VLOOKUP(TRIM(D1824)*1,CFOP!A:B,2,FALSE)</f>
        <v>Não</v>
      </c>
      <c r="F1824" s="1" t="s">
        <v>60</v>
      </c>
      <c r="G1824" s="3">
        <v>-16.830000000000002</v>
      </c>
      <c r="H1824" s="3">
        <v>0</v>
      </c>
      <c r="I1824" s="3">
        <v>0</v>
      </c>
      <c r="J1824" s="1" t="s">
        <v>31</v>
      </c>
      <c r="K1824" s="3">
        <v>0</v>
      </c>
      <c r="L1824" s="3">
        <v>0</v>
      </c>
      <c r="M1824" s="1" t="s">
        <v>31</v>
      </c>
      <c r="N1824" s="3">
        <v>0</v>
      </c>
      <c r="O1824" s="3">
        <v>0</v>
      </c>
      <c r="P1824" s="1" t="s">
        <v>31</v>
      </c>
      <c r="Q1824" s="3">
        <v>0</v>
      </c>
      <c r="R1824" s="3">
        <v>0</v>
      </c>
      <c r="S1824" s="1" t="s">
        <v>31</v>
      </c>
      <c r="T1824" s="3">
        <v>0</v>
      </c>
      <c r="U1824" s="3">
        <v>0</v>
      </c>
      <c r="V1824" s="1" t="s">
        <v>31</v>
      </c>
      <c r="W1824" s="1" t="s">
        <v>33</v>
      </c>
      <c r="X1824" s="1" t="s">
        <v>90</v>
      </c>
      <c r="Y1824" s="1" t="s">
        <v>91</v>
      </c>
      <c r="Z1824" s="1" t="s">
        <v>2509</v>
      </c>
      <c r="AA1824" s="1" t="s">
        <v>2510</v>
      </c>
    </row>
    <row r="1825" spans="1:27" hidden="1" x14ac:dyDescent="0.25">
      <c r="A1825" s="1" t="s">
        <v>26</v>
      </c>
      <c r="B1825" s="1" t="s">
        <v>2545</v>
      </c>
      <c r="C1825" s="2">
        <v>42334</v>
      </c>
      <c r="D1825" s="1" t="s">
        <v>59</v>
      </c>
      <c r="E1825" s="7" t="str">
        <f>VLOOKUP(TRIM(D1825)*1,CFOP!A:B,2,FALSE)</f>
        <v>Não</v>
      </c>
      <c r="F1825" s="1" t="s">
        <v>60</v>
      </c>
      <c r="G1825" s="3">
        <v>-4.26</v>
      </c>
      <c r="H1825" s="3">
        <v>0</v>
      </c>
      <c r="I1825" s="3">
        <v>0</v>
      </c>
      <c r="J1825" s="1" t="s">
        <v>31</v>
      </c>
      <c r="K1825" s="3">
        <v>0</v>
      </c>
      <c r="L1825" s="3">
        <v>0</v>
      </c>
      <c r="M1825" s="1" t="s">
        <v>31</v>
      </c>
      <c r="N1825" s="3">
        <v>0</v>
      </c>
      <c r="O1825" s="3">
        <v>0</v>
      </c>
      <c r="P1825" s="1" t="s">
        <v>31</v>
      </c>
      <c r="Q1825" s="3">
        <v>0</v>
      </c>
      <c r="R1825" s="3">
        <v>0</v>
      </c>
      <c r="S1825" s="1" t="s">
        <v>31</v>
      </c>
      <c r="T1825" s="3">
        <v>0</v>
      </c>
      <c r="U1825" s="3">
        <v>0</v>
      </c>
      <c r="V1825" s="1" t="s">
        <v>31</v>
      </c>
      <c r="W1825" s="1" t="s">
        <v>33</v>
      </c>
      <c r="X1825" s="1" t="s">
        <v>90</v>
      </c>
      <c r="Y1825" s="1" t="s">
        <v>91</v>
      </c>
      <c r="Z1825" s="1" t="s">
        <v>1186</v>
      </c>
      <c r="AA1825" s="1" t="s">
        <v>1187</v>
      </c>
    </row>
    <row r="1826" spans="1:27" hidden="1" x14ac:dyDescent="0.25">
      <c r="A1826" s="1" t="s">
        <v>26</v>
      </c>
      <c r="B1826" s="1" t="s">
        <v>2545</v>
      </c>
      <c r="C1826" s="2">
        <v>42334</v>
      </c>
      <c r="D1826" s="1" t="s">
        <v>59</v>
      </c>
      <c r="E1826" s="7" t="str">
        <f>VLOOKUP(TRIM(D1826)*1,CFOP!A:B,2,FALSE)</f>
        <v>Não</v>
      </c>
      <c r="F1826" s="1" t="s">
        <v>60</v>
      </c>
      <c r="G1826" s="3">
        <v>-9.9</v>
      </c>
      <c r="H1826" s="3">
        <v>0</v>
      </c>
      <c r="I1826" s="3">
        <v>0</v>
      </c>
      <c r="J1826" s="1" t="s">
        <v>31</v>
      </c>
      <c r="K1826" s="3">
        <v>0</v>
      </c>
      <c r="L1826" s="3">
        <v>0</v>
      </c>
      <c r="M1826" s="1" t="s">
        <v>31</v>
      </c>
      <c r="N1826" s="3">
        <v>0</v>
      </c>
      <c r="O1826" s="3">
        <v>0</v>
      </c>
      <c r="P1826" s="1" t="s">
        <v>31</v>
      </c>
      <c r="Q1826" s="3">
        <v>0</v>
      </c>
      <c r="R1826" s="3">
        <v>0</v>
      </c>
      <c r="S1826" s="1" t="s">
        <v>31</v>
      </c>
      <c r="T1826" s="3">
        <v>0</v>
      </c>
      <c r="U1826" s="3">
        <v>0</v>
      </c>
      <c r="V1826" s="1" t="s">
        <v>31</v>
      </c>
      <c r="W1826" s="1" t="s">
        <v>33</v>
      </c>
      <c r="X1826" s="1" t="s">
        <v>90</v>
      </c>
      <c r="Y1826" s="1" t="s">
        <v>91</v>
      </c>
      <c r="Z1826" s="1" t="s">
        <v>2507</v>
      </c>
      <c r="AA1826" s="1" t="s">
        <v>2508</v>
      </c>
    </row>
    <row r="1827" spans="1:27" hidden="1" x14ac:dyDescent="0.25">
      <c r="A1827" s="1" t="s">
        <v>26</v>
      </c>
      <c r="B1827" s="1" t="s">
        <v>2545</v>
      </c>
      <c r="C1827" s="2">
        <v>42334</v>
      </c>
      <c r="D1827" s="1" t="s">
        <v>59</v>
      </c>
      <c r="E1827" s="7" t="str">
        <f>VLOOKUP(TRIM(D1827)*1,CFOP!A:B,2,FALSE)</f>
        <v>Não</v>
      </c>
      <c r="F1827" s="1" t="s">
        <v>60</v>
      </c>
      <c r="G1827" s="3">
        <v>-8.66</v>
      </c>
      <c r="H1827" s="3">
        <v>0</v>
      </c>
      <c r="I1827" s="3">
        <v>0</v>
      </c>
      <c r="J1827" s="1" t="s">
        <v>31</v>
      </c>
      <c r="K1827" s="3">
        <v>0</v>
      </c>
      <c r="L1827" s="3">
        <v>0</v>
      </c>
      <c r="M1827" s="1" t="s">
        <v>31</v>
      </c>
      <c r="N1827" s="3">
        <v>0</v>
      </c>
      <c r="O1827" s="3">
        <v>0</v>
      </c>
      <c r="P1827" s="1" t="s">
        <v>31</v>
      </c>
      <c r="Q1827" s="3">
        <v>0</v>
      </c>
      <c r="R1827" s="3">
        <v>0</v>
      </c>
      <c r="S1827" s="1" t="s">
        <v>31</v>
      </c>
      <c r="T1827" s="3">
        <v>0</v>
      </c>
      <c r="U1827" s="3">
        <v>0</v>
      </c>
      <c r="V1827" s="1" t="s">
        <v>31</v>
      </c>
      <c r="W1827" s="1" t="s">
        <v>33</v>
      </c>
      <c r="X1827" s="1" t="s">
        <v>90</v>
      </c>
      <c r="Y1827" s="1" t="s">
        <v>91</v>
      </c>
      <c r="Z1827" s="1" t="s">
        <v>2505</v>
      </c>
      <c r="AA1827" s="1" t="s">
        <v>2506</v>
      </c>
    </row>
    <row r="1828" spans="1:27" hidden="1" x14ac:dyDescent="0.25">
      <c r="A1828" s="1" t="s">
        <v>26</v>
      </c>
      <c r="B1828" s="1" t="s">
        <v>2545</v>
      </c>
      <c r="C1828" s="2">
        <v>42334</v>
      </c>
      <c r="D1828" s="1" t="s">
        <v>59</v>
      </c>
      <c r="E1828" s="7" t="str">
        <f>VLOOKUP(TRIM(D1828)*1,CFOP!A:B,2,FALSE)</f>
        <v>Não</v>
      </c>
      <c r="F1828" s="1" t="s">
        <v>60</v>
      </c>
      <c r="G1828" s="3">
        <v>-126.51</v>
      </c>
      <c r="H1828" s="3">
        <v>0</v>
      </c>
      <c r="I1828" s="3">
        <v>0</v>
      </c>
      <c r="J1828" s="1" t="s">
        <v>31</v>
      </c>
      <c r="K1828" s="3">
        <v>0</v>
      </c>
      <c r="L1828" s="3">
        <v>0</v>
      </c>
      <c r="M1828" s="1" t="s">
        <v>31</v>
      </c>
      <c r="N1828" s="3">
        <v>0</v>
      </c>
      <c r="O1828" s="3">
        <v>0</v>
      </c>
      <c r="P1828" s="1" t="s">
        <v>31</v>
      </c>
      <c r="Q1828" s="3">
        <v>0</v>
      </c>
      <c r="R1828" s="3">
        <v>0</v>
      </c>
      <c r="S1828" s="1" t="s">
        <v>31</v>
      </c>
      <c r="T1828" s="3">
        <v>0</v>
      </c>
      <c r="U1828" s="3">
        <v>0</v>
      </c>
      <c r="V1828" s="1" t="s">
        <v>31</v>
      </c>
      <c r="W1828" s="1" t="s">
        <v>33</v>
      </c>
      <c r="X1828" s="1" t="s">
        <v>90</v>
      </c>
      <c r="Y1828" s="1" t="s">
        <v>91</v>
      </c>
      <c r="Z1828" s="1" t="s">
        <v>2259</v>
      </c>
      <c r="AA1828" s="1" t="s">
        <v>2260</v>
      </c>
    </row>
    <row r="1829" spans="1:27" hidden="1" x14ac:dyDescent="0.25">
      <c r="A1829" s="1" t="s">
        <v>26</v>
      </c>
      <c r="B1829" s="1" t="s">
        <v>2545</v>
      </c>
      <c r="C1829" s="2">
        <v>42334</v>
      </c>
      <c r="D1829" s="1" t="s">
        <v>59</v>
      </c>
      <c r="E1829" s="7" t="str">
        <f>VLOOKUP(TRIM(D1829)*1,CFOP!A:B,2,FALSE)</f>
        <v>Não</v>
      </c>
      <c r="F1829" s="1" t="s">
        <v>60</v>
      </c>
      <c r="G1829" s="3">
        <v>-119.07000000000001</v>
      </c>
      <c r="H1829" s="3">
        <v>0</v>
      </c>
      <c r="I1829" s="3">
        <v>0</v>
      </c>
      <c r="J1829" s="1" t="s">
        <v>31</v>
      </c>
      <c r="K1829" s="3">
        <v>0</v>
      </c>
      <c r="L1829" s="3">
        <v>0</v>
      </c>
      <c r="M1829" s="1" t="s">
        <v>31</v>
      </c>
      <c r="N1829" s="3">
        <v>0</v>
      </c>
      <c r="O1829" s="3">
        <v>0</v>
      </c>
      <c r="P1829" s="1" t="s">
        <v>31</v>
      </c>
      <c r="Q1829" s="3">
        <v>0</v>
      </c>
      <c r="R1829" s="3">
        <v>0</v>
      </c>
      <c r="S1829" s="1" t="s">
        <v>31</v>
      </c>
      <c r="T1829" s="3">
        <v>0</v>
      </c>
      <c r="U1829" s="3">
        <v>0</v>
      </c>
      <c r="V1829" s="1" t="s">
        <v>31</v>
      </c>
      <c r="W1829" s="1" t="s">
        <v>33</v>
      </c>
      <c r="X1829" s="1" t="s">
        <v>90</v>
      </c>
      <c r="Y1829" s="1" t="s">
        <v>96</v>
      </c>
      <c r="Z1829" s="1" t="s">
        <v>2503</v>
      </c>
      <c r="AA1829" s="1" t="s">
        <v>2504</v>
      </c>
    </row>
    <row r="1830" spans="1:27" hidden="1" x14ac:dyDescent="0.25">
      <c r="A1830" s="1" t="s">
        <v>26</v>
      </c>
      <c r="B1830" s="1" t="s">
        <v>2545</v>
      </c>
      <c r="C1830" s="2">
        <v>42334</v>
      </c>
      <c r="D1830" s="1" t="s">
        <v>59</v>
      </c>
      <c r="E1830" s="7" t="str">
        <f>VLOOKUP(TRIM(D1830)*1,CFOP!A:B,2,FALSE)</f>
        <v>Não</v>
      </c>
      <c r="F1830" s="1" t="s">
        <v>60</v>
      </c>
      <c r="G1830" s="3">
        <v>-4.8100000000000005</v>
      </c>
      <c r="H1830" s="3">
        <v>0</v>
      </c>
      <c r="I1830" s="3">
        <v>0</v>
      </c>
      <c r="J1830" s="1" t="s">
        <v>31</v>
      </c>
      <c r="K1830" s="3">
        <v>0</v>
      </c>
      <c r="L1830" s="3">
        <v>0</v>
      </c>
      <c r="M1830" s="1" t="s">
        <v>31</v>
      </c>
      <c r="N1830" s="3">
        <v>0</v>
      </c>
      <c r="O1830" s="3">
        <v>0</v>
      </c>
      <c r="P1830" s="1" t="s">
        <v>31</v>
      </c>
      <c r="Q1830" s="3">
        <v>0</v>
      </c>
      <c r="R1830" s="3">
        <v>0</v>
      </c>
      <c r="S1830" s="1" t="s">
        <v>31</v>
      </c>
      <c r="T1830" s="3">
        <v>0</v>
      </c>
      <c r="U1830" s="3">
        <v>0</v>
      </c>
      <c r="V1830" s="1" t="s">
        <v>31</v>
      </c>
      <c r="W1830" s="1" t="s">
        <v>33</v>
      </c>
      <c r="X1830" s="1" t="s">
        <v>90</v>
      </c>
      <c r="Y1830" s="1" t="s">
        <v>91</v>
      </c>
      <c r="Z1830" s="1" t="s">
        <v>1217</v>
      </c>
      <c r="AA1830" s="1" t="s">
        <v>1218</v>
      </c>
    </row>
    <row r="1831" spans="1:27" hidden="1" x14ac:dyDescent="0.25">
      <c r="A1831" s="1" t="s">
        <v>26</v>
      </c>
      <c r="B1831" s="1" t="s">
        <v>2545</v>
      </c>
      <c r="C1831" s="2">
        <v>42334</v>
      </c>
      <c r="D1831" s="1" t="s">
        <v>59</v>
      </c>
      <c r="E1831" s="7" t="str">
        <f>VLOOKUP(TRIM(D1831)*1,CFOP!A:B,2,FALSE)</f>
        <v>Não</v>
      </c>
      <c r="F1831" s="1" t="s">
        <v>60</v>
      </c>
      <c r="G1831" s="3">
        <v>-17.46</v>
      </c>
      <c r="H1831" s="3">
        <v>0</v>
      </c>
      <c r="I1831" s="3">
        <v>0</v>
      </c>
      <c r="J1831" s="1" t="s">
        <v>31</v>
      </c>
      <c r="K1831" s="3">
        <v>0</v>
      </c>
      <c r="L1831" s="3">
        <v>0</v>
      </c>
      <c r="M1831" s="1" t="s">
        <v>31</v>
      </c>
      <c r="N1831" s="3">
        <v>0</v>
      </c>
      <c r="O1831" s="3">
        <v>0</v>
      </c>
      <c r="P1831" s="1" t="s">
        <v>31</v>
      </c>
      <c r="Q1831" s="3">
        <v>0</v>
      </c>
      <c r="R1831" s="3">
        <v>0</v>
      </c>
      <c r="S1831" s="1" t="s">
        <v>31</v>
      </c>
      <c r="T1831" s="3">
        <v>0</v>
      </c>
      <c r="U1831" s="3">
        <v>0</v>
      </c>
      <c r="V1831" s="1" t="s">
        <v>31</v>
      </c>
      <c r="W1831" s="1" t="s">
        <v>33</v>
      </c>
      <c r="X1831" s="1" t="s">
        <v>90</v>
      </c>
      <c r="Y1831" s="1" t="s">
        <v>99</v>
      </c>
      <c r="Z1831" s="1" t="s">
        <v>2501</v>
      </c>
      <c r="AA1831" s="1" t="s">
        <v>2502</v>
      </c>
    </row>
    <row r="1832" spans="1:27" hidden="1" x14ac:dyDescent="0.25">
      <c r="A1832" s="1" t="s">
        <v>26</v>
      </c>
      <c r="B1832" s="1" t="s">
        <v>2545</v>
      </c>
      <c r="C1832" s="2">
        <v>42334</v>
      </c>
      <c r="D1832" s="1" t="s">
        <v>59</v>
      </c>
      <c r="E1832" s="7" t="str">
        <f>VLOOKUP(TRIM(D1832)*1,CFOP!A:B,2,FALSE)</f>
        <v>Não</v>
      </c>
      <c r="F1832" s="1" t="s">
        <v>60</v>
      </c>
      <c r="G1832" s="3">
        <v>-14.75</v>
      </c>
      <c r="H1832" s="3">
        <v>0</v>
      </c>
      <c r="I1832" s="3">
        <v>0</v>
      </c>
      <c r="J1832" s="1" t="s">
        <v>31</v>
      </c>
      <c r="K1832" s="3">
        <v>0</v>
      </c>
      <c r="L1832" s="3">
        <v>0</v>
      </c>
      <c r="M1832" s="1" t="s">
        <v>31</v>
      </c>
      <c r="N1832" s="3">
        <v>0</v>
      </c>
      <c r="O1832" s="3">
        <v>0</v>
      </c>
      <c r="P1832" s="1" t="s">
        <v>31</v>
      </c>
      <c r="Q1832" s="3">
        <v>0</v>
      </c>
      <c r="R1832" s="3">
        <v>0</v>
      </c>
      <c r="S1832" s="1" t="s">
        <v>31</v>
      </c>
      <c r="T1832" s="3">
        <v>0</v>
      </c>
      <c r="U1832" s="3">
        <v>0</v>
      </c>
      <c r="V1832" s="1" t="s">
        <v>31</v>
      </c>
      <c r="W1832" s="1" t="s">
        <v>33</v>
      </c>
      <c r="X1832" s="1" t="s">
        <v>90</v>
      </c>
      <c r="Y1832" s="1" t="s">
        <v>91</v>
      </c>
      <c r="Z1832" s="1" t="s">
        <v>2499</v>
      </c>
      <c r="AA1832" s="1" t="s">
        <v>2500</v>
      </c>
    </row>
    <row r="1833" spans="1:27" hidden="1" x14ac:dyDescent="0.25">
      <c r="A1833" s="1" t="s">
        <v>26</v>
      </c>
      <c r="B1833" s="1" t="s">
        <v>2545</v>
      </c>
      <c r="C1833" s="2">
        <v>42334</v>
      </c>
      <c r="D1833" s="1" t="s">
        <v>59</v>
      </c>
      <c r="E1833" s="7" t="str">
        <f>VLOOKUP(TRIM(D1833)*1,CFOP!A:B,2,FALSE)</f>
        <v>Não</v>
      </c>
      <c r="F1833" s="1" t="s">
        <v>60</v>
      </c>
      <c r="G1833" s="3">
        <v>-15.89</v>
      </c>
      <c r="H1833" s="3">
        <v>0</v>
      </c>
      <c r="I1833" s="3">
        <v>0</v>
      </c>
      <c r="J1833" s="1" t="s">
        <v>31</v>
      </c>
      <c r="K1833" s="3">
        <v>0</v>
      </c>
      <c r="L1833" s="3">
        <v>0</v>
      </c>
      <c r="M1833" s="1" t="s">
        <v>31</v>
      </c>
      <c r="N1833" s="3">
        <v>0</v>
      </c>
      <c r="O1833" s="3">
        <v>0</v>
      </c>
      <c r="P1833" s="1" t="s">
        <v>31</v>
      </c>
      <c r="Q1833" s="3">
        <v>0</v>
      </c>
      <c r="R1833" s="3">
        <v>0</v>
      </c>
      <c r="S1833" s="1" t="s">
        <v>31</v>
      </c>
      <c r="T1833" s="3">
        <v>0</v>
      </c>
      <c r="U1833" s="3">
        <v>0</v>
      </c>
      <c r="V1833" s="1" t="s">
        <v>31</v>
      </c>
      <c r="W1833" s="1" t="s">
        <v>33</v>
      </c>
      <c r="X1833" s="1" t="s">
        <v>90</v>
      </c>
      <c r="Y1833" s="1" t="s">
        <v>91</v>
      </c>
      <c r="Z1833" s="1" t="s">
        <v>2497</v>
      </c>
      <c r="AA1833" s="1" t="s">
        <v>2498</v>
      </c>
    </row>
    <row r="1834" spans="1:27" hidden="1" x14ac:dyDescent="0.25">
      <c r="A1834" s="1" t="s">
        <v>26</v>
      </c>
      <c r="B1834" s="1" t="s">
        <v>2545</v>
      </c>
      <c r="C1834" s="2">
        <v>42334</v>
      </c>
      <c r="D1834" s="1" t="s">
        <v>59</v>
      </c>
      <c r="E1834" s="7" t="str">
        <f>VLOOKUP(TRIM(D1834)*1,CFOP!A:B,2,FALSE)</f>
        <v>Não</v>
      </c>
      <c r="F1834" s="1" t="s">
        <v>60</v>
      </c>
      <c r="G1834" s="3">
        <v>-13.88</v>
      </c>
      <c r="H1834" s="3">
        <v>0</v>
      </c>
      <c r="I1834" s="3">
        <v>0</v>
      </c>
      <c r="J1834" s="1" t="s">
        <v>31</v>
      </c>
      <c r="K1834" s="3">
        <v>0</v>
      </c>
      <c r="L1834" s="3">
        <v>0</v>
      </c>
      <c r="M1834" s="1" t="s">
        <v>31</v>
      </c>
      <c r="N1834" s="3">
        <v>0</v>
      </c>
      <c r="O1834" s="3">
        <v>0</v>
      </c>
      <c r="P1834" s="1" t="s">
        <v>31</v>
      </c>
      <c r="Q1834" s="3">
        <v>0</v>
      </c>
      <c r="R1834" s="3">
        <v>0</v>
      </c>
      <c r="S1834" s="1" t="s">
        <v>31</v>
      </c>
      <c r="T1834" s="3">
        <v>0</v>
      </c>
      <c r="U1834" s="3">
        <v>0</v>
      </c>
      <c r="V1834" s="1" t="s">
        <v>31</v>
      </c>
      <c r="W1834" s="1" t="s">
        <v>33</v>
      </c>
      <c r="X1834" s="1" t="s">
        <v>90</v>
      </c>
      <c r="Y1834" s="1" t="s">
        <v>91</v>
      </c>
      <c r="Z1834" s="1" t="s">
        <v>2495</v>
      </c>
      <c r="AA1834" s="1" t="s">
        <v>2496</v>
      </c>
    </row>
    <row r="1835" spans="1:27" hidden="1" x14ac:dyDescent="0.25">
      <c r="A1835" s="1" t="s">
        <v>26</v>
      </c>
      <c r="B1835" s="1" t="s">
        <v>2545</v>
      </c>
      <c r="C1835" s="2">
        <v>42334</v>
      </c>
      <c r="D1835" s="1" t="s">
        <v>59</v>
      </c>
      <c r="E1835" s="7" t="str">
        <f>VLOOKUP(TRIM(D1835)*1,CFOP!A:B,2,FALSE)</f>
        <v>Não</v>
      </c>
      <c r="F1835" s="1" t="s">
        <v>60</v>
      </c>
      <c r="G1835" s="3">
        <v>-126.32000000000001</v>
      </c>
      <c r="H1835" s="3">
        <v>0</v>
      </c>
      <c r="I1835" s="3">
        <v>0</v>
      </c>
      <c r="J1835" s="1" t="s">
        <v>31</v>
      </c>
      <c r="K1835" s="3">
        <v>0</v>
      </c>
      <c r="L1835" s="3">
        <v>0</v>
      </c>
      <c r="M1835" s="1" t="s">
        <v>31</v>
      </c>
      <c r="N1835" s="3">
        <v>0</v>
      </c>
      <c r="O1835" s="3">
        <v>0</v>
      </c>
      <c r="P1835" s="1" t="s">
        <v>31</v>
      </c>
      <c r="Q1835" s="3">
        <v>0</v>
      </c>
      <c r="R1835" s="3">
        <v>0</v>
      </c>
      <c r="S1835" s="1" t="s">
        <v>31</v>
      </c>
      <c r="T1835" s="3">
        <v>0</v>
      </c>
      <c r="U1835" s="3">
        <v>0</v>
      </c>
      <c r="V1835" s="1" t="s">
        <v>31</v>
      </c>
      <c r="W1835" s="1" t="s">
        <v>33</v>
      </c>
      <c r="X1835" s="1" t="s">
        <v>90</v>
      </c>
      <c r="Y1835" s="1" t="s">
        <v>91</v>
      </c>
      <c r="Z1835" s="1" t="s">
        <v>1219</v>
      </c>
      <c r="AA1835" s="1" t="s">
        <v>1220</v>
      </c>
    </row>
    <row r="1836" spans="1:27" hidden="1" x14ac:dyDescent="0.25">
      <c r="A1836" s="1" t="s">
        <v>26</v>
      </c>
      <c r="B1836" s="1" t="s">
        <v>2545</v>
      </c>
      <c r="C1836" s="2">
        <v>42334</v>
      </c>
      <c r="D1836" s="1" t="s">
        <v>59</v>
      </c>
      <c r="E1836" s="7" t="str">
        <f>VLOOKUP(TRIM(D1836)*1,CFOP!A:B,2,FALSE)</f>
        <v>Não</v>
      </c>
      <c r="F1836" s="1" t="s">
        <v>60</v>
      </c>
      <c r="G1836" s="3">
        <v>-2.36</v>
      </c>
      <c r="H1836" s="3">
        <v>0</v>
      </c>
      <c r="I1836" s="3">
        <v>0</v>
      </c>
      <c r="J1836" s="1" t="s">
        <v>31</v>
      </c>
      <c r="K1836" s="3">
        <v>0</v>
      </c>
      <c r="L1836" s="3">
        <v>0</v>
      </c>
      <c r="M1836" s="1" t="s">
        <v>31</v>
      </c>
      <c r="N1836" s="3">
        <v>0</v>
      </c>
      <c r="O1836" s="3">
        <v>0</v>
      </c>
      <c r="P1836" s="1" t="s">
        <v>31</v>
      </c>
      <c r="Q1836" s="3">
        <v>0</v>
      </c>
      <c r="R1836" s="3">
        <v>0</v>
      </c>
      <c r="S1836" s="1" t="s">
        <v>31</v>
      </c>
      <c r="T1836" s="3">
        <v>0</v>
      </c>
      <c r="U1836" s="3">
        <v>0</v>
      </c>
      <c r="V1836" s="1" t="s">
        <v>31</v>
      </c>
      <c r="W1836" s="1" t="s">
        <v>33</v>
      </c>
      <c r="X1836" s="1" t="s">
        <v>90</v>
      </c>
      <c r="Y1836" s="1" t="s">
        <v>91</v>
      </c>
      <c r="Z1836" s="1" t="s">
        <v>1799</v>
      </c>
      <c r="AA1836" s="1" t="s">
        <v>1800</v>
      </c>
    </row>
    <row r="1837" spans="1:27" hidden="1" x14ac:dyDescent="0.25">
      <c r="A1837" s="1" t="s">
        <v>26</v>
      </c>
      <c r="B1837" s="1" t="s">
        <v>2545</v>
      </c>
      <c r="C1837" s="2">
        <v>42334</v>
      </c>
      <c r="D1837" s="1" t="s">
        <v>59</v>
      </c>
      <c r="E1837" s="7" t="str">
        <f>VLOOKUP(TRIM(D1837)*1,CFOP!A:B,2,FALSE)</f>
        <v>Não</v>
      </c>
      <c r="F1837" s="1" t="s">
        <v>60</v>
      </c>
      <c r="G1837" s="3">
        <v>-24.400000000000002</v>
      </c>
      <c r="H1837" s="3">
        <v>0</v>
      </c>
      <c r="I1837" s="3">
        <v>0</v>
      </c>
      <c r="J1837" s="1" t="s">
        <v>31</v>
      </c>
      <c r="K1837" s="3">
        <v>0</v>
      </c>
      <c r="L1837" s="3">
        <v>0</v>
      </c>
      <c r="M1837" s="1" t="s">
        <v>31</v>
      </c>
      <c r="N1837" s="3">
        <v>0</v>
      </c>
      <c r="O1837" s="3">
        <v>0</v>
      </c>
      <c r="P1837" s="1" t="s">
        <v>31</v>
      </c>
      <c r="Q1837" s="3">
        <v>0</v>
      </c>
      <c r="R1837" s="3">
        <v>0</v>
      </c>
      <c r="S1837" s="1" t="s">
        <v>31</v>
      </c>
      <c r="T1837" s="3">
        <v>0</v>
      </c>
      <c r="U1837" s="3">
        <v>0</v>
      </c>
      <c r="V1837" s="1" t="s">
        <v>31</v>
      </c>
      <c r="W1837" s="1" t="s">
        <v>33</v>
      </c>
      <c r="X1837" s="1" t="s">
        <v>90</v>
      </c>
      <c r="Y1837" s="1" t="s">
        <v>91</v>
      </c>
      <c r="Z1837" s="1" t="s">
        <v>1739</v>
      </c>
      <c r="AA1837" s="1" t="s">
        <v>1740</v>
      </c>
    </row>
    <row r="1838" spans="1:27" hidden="1" x14ac:dyDescent="0.25">
      <c r="A1838" s="1" t="s">
        <v>26</v>
      </c>
      <c r="B1838" s="1" t="s">
        <v>2545</v>
      </c>
      <c r="C1838" s="2">
        <v>42334</v>
      </c>
      <c r="D1838" s="1" t="s">
        <v>59</v>
      </c>
      <c r="E1838" s="7" t="str">
        <f>VLOOKUP(TRIM(D1838)*1,CFOP!A:B,2,FALSE)</f>
        <v>Não</v>
      </c>
      <c r="F1838" s="1" t="s">
        <v>60</v>
      </c>
      <c r="G1838" s="3">
        <v>-24.02</v>
      </c>
      <c r="H1838" s="3">
        <v>0</v>
      </c>
      <c r="I1838" s="3">
        <v>0</v>
      </c>
      <c r="J1838" s="1" t="s">
        <v>31</v>
      </c>
      <c r="K1838" s="3">
        <v>0</v>
      </c>
      <c r="L1838" s="3">
        <v>0</v>
      </c>
      <c r="M1838" s="1" t="s">
        <v>31</v>
      </c>
      <c r="N1838" s="3">
        <v>0</v>
      </c>
      <c r="O1838" s="3">
        <v>0</v>
      </c>
      <c r="P1838" s="1" t="s">
        <v>31</v>
      </c>
      <c r="Q1838" s="3">
        <v>0</v>
      </c>
      <c r="R1838" s="3">
        <v>0</v>
      </c>
      <c r="S1838" s="1" t="s">
        <v>31</v>
      </c>
      <c r="T1838" s="3">
        <v>0</v>
      </c>
      <c r="U1838" s="3">
        <v>0</v>
      </c>
      <c r="V1838" s="1" t="s">
        <v>31</v>
      </c>
      <c r="W1838" s="1" t="s">
        <v>33</v>
      </c>
      <c r="X1838" s="1" t="s">
        <v>90</v>
      </c>
      <c r="Y1838" s="1" t="s">
        <v>91</v>
      </c>
      <c r="Z1838" s="1" t="s">
        <v>2488</v>
      </c>
      <c r="AA1838" s="1" t="s">
        <v>2489</v>
      </c>
    </row>
    <row r="1839" spans="1:27" hidden="1" x14ac:dyDescent="0.25">
      <c r="A1839" s="1" t="s">
        <v>26</v>
      </c>
      <c r="B1839" s="1" t="s">
        <v>2545</v>
      </c>
      <c r="C1839" s="2">
        <v>42334</v>
      </c>
      <c r="D1839" s="1" t="s">
        <v>59</v>
      </c>
      <c r="E1839" s="7" t="str">
        <f>VLOOKUP(TRIM(D1839)*1,CFOP!A:B,2,FALSE)</f>
        <v>Não</v>
      </c>
      <c r="F1839" s="1" t="s">
        <v>60</v>
      </c>
      <c r="G1839" s="3">
        <v>-36.04</v>
      </c>
      <c r="H1839" s="3">
        <v>0</v>
      </c>
      <c r="I1839" s="3">
        <v>0</v>
      </c>
      <c r="J1839" s="1" t="s">
        <v>31</v>
      </c>
      <c r="K1839" s="3">
        <v>0</v>
      </c>
      <c r="L1839" s="3">
        <v>0</v>
      </c>
      <c r="M1839" s="1" t="s">
        <v>31</v>
      </c>
      <c r="N1839" s="3">
        <v>0</v>
      </c>
      <c r="O1839" s="3">
        <v>0</v>
      </c>
      <c r="P1839" s="1" t="s">
        <v>31</v>
      </c>
      <c r="Q1839" s="3">
        <v>0</v>
      </c>
      <c r="R1839" s="3">
        <v>0</v>
      </c>
      <c r="S1839" s="1" t="s">
        <v>31</v>
      </c>
      <c r="T1839" s="3">
        <v>0</v>
      </c>
      <c r="U1839" s="3">
        <v>0</v>
      </c>
      <c r="V1839" s="1" t="s">
        <v>31</v>
      </c>
      <c r="W1839" s="1" t="s">
        <v>33</v>
      </c>
      <c r="X1839" s="1" t="s">
        <v>90</v>
      </c>
      <c r="Y1839" s="1" t="s">
        <v>91</v>
      </c>
      <c r="Z1839" s="1" t="s">
        <v>2486</v>
      </c>
      <c r="AA1839" s="1" t="s">
        <v>2487</v>
      </c>
    </row>
    <row r="1840" spans="1:27" hidden="1" x14ac:dyDescent="0.25">
      <c r="A1840" s="1" t="s">
        <v>26</v>
      </c>
      <c r="B1840" s="1" t="s">
        <v>2545</v>
      </c>
      <c r="C1840" s="2">
        <v>42334</v>
      </c>
      <c r="D1840" s="1" t="s">
        <v>59</v>
      </c>
      <c r="E1840" s="7" t="str">
        <f>VLOOKUP(TRIM(D1840)*1,CFOP!A:B,2,FALSE)</f>
        <v>Não</v>
      </c>
      <c r="F1840" s="1" t="s">
        <v>60</v>
      </c>
      <c r="G1840" s="3">
        <v>-9.74</v>
      </c>
      <c r="H1840" s="3">
        <v>0</v>
      </c>
      <c r="I1840" s="3">
        <v>0</v>
      </c>
      <c r="J1840" s="1" t="s">
        <v>31</v>
      </c>
      <c r="K1840" s="3">
        <v>0</v>
      </c>
      <c r="L1840" s="3">
        <v>0</v>
      </c>
      <c r="M1840" s="1" t="s">
        <v>31</v>
      </c>
      <c r="N1840" s="3">
        <v>0</v>
      </c>
      <c r="O1840" s="3">
        <v>0</v>
      </c>
      <c r="P1840" s="1" t="s">
        <v>31</v>
      </c>
      <c r="Q1840" s="3">
        <v>0</v>
      </c>
      <c r="R1840" s="3">
        <v>0</v>
      </c>
      <c r="S1840" s="1" t="s">
        <v>31</v>
      </c>
      <c r="T1840" s="3">
        <v>0</v>
      </c>
      <c r="U1840" s="3">
        <v>0</v>
      </c>
      <c r="V1840" s="1" t="s">
        <v>31</v>
      </c>
      <c r="W1840" s="1" t="s">
        <v>33</v>
      </c>
      <c r="X1840" s="1" t="s">
        <v>90</v>
      </c>
      <c r="Y1840" s="1" t="s">
        <v>91</v>
      </c>
      <c r="Z1840" s="1" t="s">
        <v>1186</v>
      </c>
      <c r="AA1840" s="1" t="s">
        <v>1187</v>
      </c>
    </row>
    <row r="1841" spans="1:27" hidden="1" x14ac:dyDescent="0.25">
      <c r="A1841" s="1" t="s">
        <v>26</v>
      </c>
      <c r="B1841" s="1" t="s">
        <v>2545</v>
      </c>
      <c r="C1841" s="2">
        <v>42334</v>
      </c>
      <c r="D1841" s="1" t="s">
        <v>59</v>
      </c>
      <c r="E1841" s="7" t="str">
        <f>VLOOKUP(TRIM(D1841)*1,CFOP!A:B,2,FALSE)</f>
        <v>Não</v>
      </c>
      <c r="F1841" s="1" t="s">
        <v>60</v>
      </c>
      <c r="G1841" s="3">
        <v>-7.28</v>
      </c>
      <c r="H1841" s="3">
        <v>0</v>
      </c>
      <c r="I1841" s="3">
        <v>0</v>
      </c>
      <c r="J1841" s="1" t="s">
        <v>31</v>
      </c>
      <c r="K1841" s="3">
        <v>0</v>
      </c>
      <c r="L1841" s="3">
        <v>0</v>
      </c>
      <c r="M1841" s="1" t="s">
        <v>31</v>
      </c>
      <c r="N1841" s="3">
        <v>0</v>
      </c>
      <c r="O1841" s="3">
        <v>0</v>
      </c>
      <c r="P1841" s="1" t="s">
        <v>31</v>
      </c>
      <c r="Q1841" s="3">
        <v>0</v>
      </c>
      <c r="R1841" s="3">
        <v>0</v>
      </c>
      <c r="S1841" s="1" t="s">
        <v>31</v>
      </c>
      <c r="T1841" s="3">
        <v>0</v>
      </c>
      <c r="U1841" s="3">
        <v>0</v>
      </c>
      <c r="V1841" s="1" t="s">
        <v>31</v>
      </c>
      <c r="W1841" s="1" t="s">
        <v>33</v>
      </c>
      <c r="X1841" s="1" t="s">
        <v>90</v>
      </c>
      <c r="Y1841" s="1" t="s">
        <v>91</v>
      </c>
      <c r="Z1841" s="1" t="s">
        <v>2484</v>
      </c>
      <c r="AA1841" s="1" t="s">
        <v>2485</v>
      </c>
    </row>
    <row r="1842" spans="1:27" hidden="1" x14ac:dyDescent="0.25">
      <c r="A1842" s="1" t="s">
        <v>26</v>
      </c>
      <c r="B1842" s="1" t="s">
        <v>2545</v>
      </c>
      <c r="C1842" s="2">
        <v>42334</v>
      </c>
      <c r="D1842" s="1" t="s">
        <v>59</v>
      </c>
      <c r="E1842" s="7" t="str">
        <f>VLOOKUP(TRIM(D1842)*1,CFOP!A:B,2,FALSE)</f>
        <v>Não</v>
      </c>
      <c r="F1842" s="1" t="s">
        <v>60</v>
      </c>
      <c r="G1842" s="3">
        <v>-6.62</v>
      </c>
      <c r="H1842" s="3">
        <v>0</v>
      </c>
      <c r="I1842" s="3">
        <v>0</v>
      </c>
      <c r="J1842" s="1" t="s">
        <v>31</v>
      </c>
      <c r="K1842" s="3">
        <v>0</v>
      </c>
      <c r="L1842" s="3">
        <v>0</v>
      </c>
      <c r="M1842" s="1" t="s">
        <v>31</v>
      </c>
      <c r="N1842" s="3">
        <v>0</v>
      </c>
      <c r="O1842" s="3">
        <v>0</v>
      </c>
      <c r="P1842" s="1" t="s">
        <v>31</v>
      </c>
      <c r="Q1842" s="3">
        <v>0</v>
      </c>
      <c r="R1842" s="3">
        <v>0</v>
      </c>
      <c r="S1842" s="1" t="s">
        <v>31</v>
      </c>
      <c r="T1842" s="3">
        <v>0</v>
      </c>
      <c r="U1842" s="3">
        <v>0</v>
      </c>
      <c r="V1842" s="1" t="s">
        <v>31</v>
      </c>
      <c r="W1842" s="1" t="s">
        <v>33</v>
      </c>
      <c r="X1842" s="1" t="s">
        <v>90</v>
      </c>
      <c r="Y1842" s="1" t="s">
        <v>91</v>
      </c>
      <c r="Z1842" s="1" t="s">
        <v>2482</v>
      </c>
      <c r="AA1842" s="1" t="s">
        <v>2483</v>
      </c>
    </row>
    <row r="1843" spans="1:27" hidden="1" x14ac:dyDescent="0.25">
      <c r="A1843" s="1" t="s">
        <v>26</v>
      </c>
      <c r="B1843" s="1" t="s">
        <v>2545</v>
      </c>
      <c r="C1843" s="2">
        <v>42334</v>
      </c>
      <c r="D1843" s="1" t="s">
        <v>59</v>
      </c>
      <c r="E1843" s="7" t="str">
        <f>VLOOKUP(TRIM(D1843)*1,CFOP!A:B,2,FALSE)</f>
        <v>Não</v>
      </c>
      <c r="F1843" s="1" t="s">
        <v>60</v>
      </c>
      <c r="G1843" s="3">
        <v>-16.21</v>
      </c>
      <c r="H1843" s="3">
        <v>0</v>
      </c>
      <c r="I1843" s="3">
        <v>0</v>
      </c>
      <c r="J1843" s="1" t="s">
        <v>31</v>
      </c>
      <c r="K1843" s="3">
        <v>0</v>
      </c>
      <c r="L1843" s="3">
        <v>0</v>
      </c>
      <c r="M1843" s="1" t="s">
        <v>31</v>
      </c>
      <c r="N1843" s="3">
        <v>0</v>
      </c>
      <c r="O1843" s="3">
        <v>0</v>
      </c>
      <c r="P1843" s="1" t="s">
        <v>31</v>
      </c>
      <c r="Q1843" s="3">
        <v>0</v>
      </c>
      <c r="R1843" s="3">
        <v>0</v>
      </c>
      <c r="S1843" s="1" t="s">
        <v>31</v>
      </c>
      <c r="T1843" s="3">
        <v>0</v>
      </c>
      <c r="U1843" s="3">
        <v>0</v>
      </c>
      <c r="V1843" s="1" t="s">
        <v>31</v>
      </c>
      <c r="W1843" s="1" t="s">
        <v>33</v>
      </c>
      <c r="X1843" s="1" t="s">
        <v>90</v>
      </c>
      <c r="Y1843" s="1" t="s">
        <v>91</v>
      </c>
      <c r="Z1843" s="1" t="s">
        <v>1290</v>
      </c>
      <c r="AA1843" s="1" t="s">
        <v>1291</v>
      </c>
    </row>
    <row r="1844" spans="1:27" hidden="1" x14ac:dyDescent="0.25">
      <c r="A1844" s="1" t="s">
        <v>26</v>
      </c>
      <c r="B1844" s="1" t="s">
        <v>2545</v>
      </c>
      <c r="C1844" s="2">
        <v>42334</v>
      </c>
      <c r="D1844" s="1" t="s">
        <v>59</v>
      </c>
      <c r="E1844" s="7" t="str">
        <f>VLOOKUP(TRIM(D1844)*1,CFOP!A:B,2,FALSE)</f>
        <v>Não</v>
      </c>
      <c r="F1844" s="1" t="s">
        <v>60</v>
      </c>
      <c r="G1844" s="3">
        <v>-10.11</v>
      </c>
      <c r="H1844" s="3">
        <v>0</v>
      </c>
      <c r="I1844" s="3">
        <v>0</v>
      </c>
      <c r="J1844" s="1" t="s">
        <v>31</v>
      </c>
      <c r="K1844" s="3">
        <v>0</v>
      </c>
      <c r="L1844" s="3">
        <v>0</v>
      </c>
      <c r="M1844" s="1" t="s">
        <v>31</v>
      </c>
      <c r="N1844" s="3">
        <v>0</v>
      </c>
      <c r="O1844" s="3">
        <v>0</v>
      </c>
      <c r="P1844" s="1" t="s">
        <v>31</v>
      </c>
      <c r="Q1844" s="3">
        <v>0</v>
      </c>
      <c r="R1844" s="3">
        <v>0</v>
      </c>
      <c r="S1844" s="1" t="s">
        <v>31</v>
      </c>
      <c r="T1844" s="3">
        <v>0</v>
      </c>
      <c r="U1844" s="3">
        <v>0</v>
      </c>
      <c r="V1844" s="1" t="s">
        <v>31</v>
      </c>
      <c r="W1844" s="1" t="s">
        <v>33</v>
      </c>
      <c r="X1844" s="1" t="s">
        <v>90</v>
      </c>
      <c r="Y1844" s="1" t="s">
        <v>91</v>
      </c>
      <c r="Z1844" s="1" t="s">
        <v>1290</v>
      </c>
      <c r="AA1844" s="1" t="s">
        <v>1291</v>
      </c>
    </row>
    <row r="1845" spans="1:27" hidden="1" x14ac:dyDescent="0.25">
      <c r="A1845" s="1" t="s">
        <v>26</v>
      </c>
      <c r="B1845" s="1" t="s">
        <v>2545</v>
      </c>
      <c r="C1845" s="2">
        <v>42334</v>
      </c>
      <c r="D1845" s="1" t="s">
        <v>59</v>
      </c>
      <c r="E1845" s="7" t="str">
        <f>VLOOKUP(TRIM(D1845)*1,CFOP!A:B,2,FALSE)</f>
        <v>Não</v>
      </c>
      <c r="F1845" s="1" t="s">
        <v>60</v>
      </c>
      <c r="G1845" s="3">
        <v>-146.28</v>
      </c>
      <c r="H1845" s="3">
        <v>0</v>
      </c>
      <c r="I1845" s="3">
        <v>0</v>
      </c>
      <c r="J1845" s="1" t="s">
        <v>31</v>
      </c>
      <c r="K1845" s="3">
        <v>0</v>
      </c>
      <c r="L1845" s="3">
        <v>0</v>
      </c>
      <c r="M1845" s="1" t="s">
        <v>31</v>
      </c>
      <c r="N1845" s="3">
        <v>0</v>
      </c>
      <c r="O1845" s="3">
        <v>0</v>
      </c>
      <c r="P1845" s="1" t="s">
        <v>31</v>
      </c>
      <c r="Q1845" s="3">
        <v>0</v>
      </c>
      <c r="R1845" s="3">
        <v>0</v>
      </c>
      <c r="S1845" s="1" t="s">
        <v>31</v>
      </c>
      <c r="T1845" s="3">
        <v>0</v>
      </c>
      <c r="U1845" s="3">
        <v>0</v>
      </c>
      <c r="V1845" s="1" t="s">
        <v>31</v>
      </c>
      <c r="W1845" s="1" t="s">
        <v>33</v>
      </c>
      <c r="X1845" s="1" t="s">
        <v>90</v>
      </c>
      <c r="Y1845" s="1" t="s">
        <v>91</v>
      </c>
      <c r="Z1845" s="1" t="s">
        <v>2478</v>
      </c>
      <c r="AA1845" s="1" t="s">
        <v>2479</v>
      </c>
    </row>
    <row r="1846" spans="1:27" hidden="1" x14ac:dyDescent="0.25">
      <c r="A1846" s="1" t="s">
        <v>26</v>
      </c>
      <c r="B1846" s="1" t="s">
        <v>2545</v>
      </c>
      <c r="C1846" s="2">
        <v>42334</v>
      </c>
      <c r="D1846" s="1" t="s">
        <v>59</v>
      </c>
      <c r="E1846" s="7" t="str">
        <f>VLOOKUP(TRIM(D1846)*1,CFOP!A:B,2,FALSE)</f>
        <v>Não</v>
      </c>
      <c r="F1846" s="1" t="s">
        <v>60</v>
      </c>
      <c r="G1846" s="3">
        <v>-194.08</v>
      </c>
      <c r="H1846" s="3">
        <v>0</v>
      </c>
      <c r="I1846" s="3">
        <v>0</v>
      </c>
      <c r="J1846" s="1" t="s">
        <v>31</v>
      </c>
      <c r="K1846" s="3">
        <v>0</v>
      </c>
      <c r="L1846" s="3">
        <v>0</v>
      </c>
      <c r="M1846" s="1" t="s">
        <v>31</v>
      </c>
      <c r="N1846" s="3">
        <v>0</v>
      </c>
      <c r="O1846" s="3">
        <v>0</v>
      </c>
      <c r="P1846" s="1" t="s">
        <v>31</v>
      </c>
      <c r="Q1846" s="3">
        <v>0</v>
      </c>
      <c r="R1846" s="3">
        <v>0</v>
      </c>
      <c r="S1846" s="1" t="s">
        <v>31</v>
      </c>
      <c r="T1846" s="3">
        <v>0</v>
      </c>
      <c r="U1846" s="3">
        <v>0</v>
      </c>
      <c r="V1846" s="1" t="s">
        <v>31</v>
      </c>
      <c r="W1846" s="1" t="s">
        <v>33</v>
      </c>
      <c r="X1846" s="1" t="s">
        <v>90</v>
      </c>
      <c r="Y1846" s="1" t="s">
        <v>91</v>
      </c>
      <c r="Z1846" s="1" t="s">
        <v>2476</v>
      </c>
      <c r="AA1846" s="1" t="s">
        <v>2477</v>
      </c>
    </row>
    <row r="1847" spans="1:27" hidden="1" x14ac:dyDescent="0.25">
      <c r="A1847" s="1" t="s">
        <v>26</v>
      </c>
      <c r="B1847" s="1" t="s">
        <v>2545</v>
      </c>
      <c r="C1847" s="2">
        <v>42334</v>
      </c>
      <c r="D1847" s="1" t="s">
        <v>59</v>
      </c>
      <c r="E1847" s="7" t="str">
        <f>VLOOKUP(TRIM(D1847)*1,CFOP!A:B,2,FALSE)</f>
        <v>Não</v>
      </c>
      <c r="F1847" s="1" t="s">
        <v>60</v>
      </c>
      <c r="G1847" s="3">
        <v>-382.97</v>
      </c>
      <c r="H1847" s="3">
        <v>0</v>
      </c>
      <c r="I1847" s="3">
        <v>0</v>
      </c>
      <c r="J1847" s="1" t="s">
        <v>31</v>
      </c>
      <c r="K1847" s="3">
        <v>0</v>
      </c>
      <c r="L1847" s="3">
        <v>0</v>
      </c>
      <c r="M1847" s="1" t="s">
        <v>31</v>
      </c>
      <c r="N1847" s="3">
        <v>0</v>
      </c>
      <c r="O1847" s="3">
        <v>0</v>
      </c>
      <c r="P1847" s="1" t="s">
        <v>31</v>
      </c>
      <c r="Q1847" s="3">
        <v>0</v>
      </c>
      <c r="R1847" s="3">
        <v>0</v>
      </c>
      <c r="S1847" s="1" t="s">
        <v>31</v>
      </c>
      <c r="T1847" s="3">
        <v>0</v>
      </c>
      <c r="U1847" s="3">
        <v>0</v>
      </c>
      <c r="V1847" s="1" t="s">
        <v>31</v>
      </c>
      <c r="W1847" s="1" t="s">
        <v>33</v>
      </c>
      <c r="X1847" s="1" t="s">
        <v>90</v>
      </c>
      <c r="Y1847" s="1" t="s">
        <v>91</v>
      </c>
      <c r="Z1847" s="1" t="s">
        <v>1749</v>
      </c>
      <c r="AA1847" s="1" t="s">
        <v>1750</v>
      </c>
    </row>
    <row r="1848" spans="1:27" hidden="1" x14ac:dyDescent="0.25">
      <c r="A1848" s="1" t="s">
        <v>26</v>
      </c>
      <c r="B1848" s="1" t="s">
        <v>2545</v>
      </c>
      <c r="C1848" s="2">
        <v>42334</v>
      </c>
      <c r="D1848" s="1" t="s">
        <v>59</v>
      </c>
      <c r="E1848" s="7" t="str">
        <f>VLOOKUP(TRIM(D1848)*1,CFOP!A:B,2,FALSE)</f>
        <v>Não</v>
      </c>
      <c r="F1848" s="1" t="s">
        <v>60</v>
      </c>
      <c r="G1848" s="3">
        <v>-4.1500000000000004</v>
      </c>
      <c r="H1848" s="3">
        <v>0</v>
      </c>
      <c r="I1848" s="3">
        <v>0</v>
      </c>
      <c r="J1848" s="1" t="s">
        <v>31</v>
      </c>
      <c r="K1848" s="3">
        <v>0</v>
      </c>
      <c r="L1848" s="3">
        <v>0</v>
      </c>
      <c r="M1848" s="1" t="s">
        <v>31</v>
      </c>
      <c r="N1848" s="3">
        <v>0</v>
      </c>
      <c r="O1848" s="3">
        <v>0</v>
      </c>
      <c r="P1848" s="1" t="s">
        <v>31</v>
      </c>
      <c r="Q1848" s="3">
        <v>0</v>
      </c>
      <c r="R1848" s="3">
        <v>0</v>
      </c>
      <c r="S1848" s="1" t="s">
        <v>31</v>
      </c>
      <c r="T1848" s="3">
        <v>0</v>
      </c>
      <c r="U1848" s="3">
        <v>0</v>
      </c>
      <c r="V1848" s="1" t="s">
        <v>31</v>
      </c>
      <c r="W1848" s="1" t="s">
        <v>33</v>
      </c>
      <c r="X1848" s="1" t="s">
        <v>90</v>
      </c>
      <c r="Y1848" s="1" t="s">
        <v>99</v>
      </c>
      <c r="Z1848" s="1" t="s">
        <v>2519</v>
      </c>
      <c r="AA1848" s="1" t="s">
        <v>2520</v>
      </c>
    </row>
    <row r="1849" spans="1:27" hidden="1" x14ac:dyDescent="0.25">
      <c r="A1849" s="1" t="s">
        <v>26</v>
      </c>
      <c r="B1849" s="1" t="s">
        <v>2545</v>
      </c>
      <c r="C1849" s="2">
        <v>42334</v>
      </c>
      <c r="D1849" s="1" t="s">
        <v>59</v>
      </c>
      <c r="E1849" s="7" t="str">
        <f>VLOOKUP(TRIM(D1849)*1,CFOP!A:B,2,FALSE)</f>
        <v>Não</v>
      </c>
      <c r="F1849" s="1" t="s">
        <v>60</v>
      </c>
      <c r="G1849" s="3">
        <v>-15.4</v>
      </c>
      <c r="H1849" s="3">
        <v>0</v>
      </c>
      <c r="I1849" s="3">
        <v>0</v>
      </c>
      <c r="J1849" s="1" t="s">
        <v>31</v>
      </c>
      <c r="K1849" s="3">
        <v>0</v>
      </c>
      <c r="L1849" s="3">
        <v>0</v>
      </c>
      <c r="M1849" s="1" t="s">
        <v>31</v>
      </c>
      <c r="N1849" s="3">
        <v>0</v>
      </c>
      <c r="O1849" s="3">
        <v>0</v>
      </c>
      <c r="P1849" s="1" t="s">
        <v>31</v>
      </c>
      <c r="Q1849" s="3">
        <v>0</v>
      </c>
      <c r="R1849" s="3">
        <v>0</v>
      </c>
      <c r="S1849" s="1" t="s">
        <v>31</v>
      </c>
      <c r="T1849" s="3">
        <v>0</v>
      </c>
      <c r="U1849" s="3">
        <v>0</v>
      </c>
      <c r="V1849" s="1" t="s">
        <v>31</v>
      </c>
      <c r="W1849" s="1" t="s">
        <v>33</v>
      </c>
      <c r="X1849" s="1" t="s">
        <v>90</v>
      </c>
      <c r="Y1849" s="1" t="s">
        <v>91</v>
      </c>
      <c r="Z1849" s="1" t="s">
        <v>2517</v>
      </c>
      <c r="AA1849" s="1" t="s">
        <v>2518</v>
      </c>
    </row>
    <row r="1850" spans="1:27" hidden="1" x14ac:dyDescent="0.25">
      <c r="A1850" s="1" t="s">
        <v>26</v>
      </c>
      <c r="B1850" s="1" t="s">
        <v>2545</v>
      </c>
      <c r="C1850" s="2">
        <v>42334</v>
      </c>
      <c r="D1850" s="1" t="s">
        <v>59</v>
      </c>
      <c r="E1850" s="7" t="str">
        <f>VLOOKUP(TRIM(D1850)*1,CFOP!A:B,2,FALSE)</f>
        <v>Não</v>
      </c>
      <c r="F1850" s="1" t="s">
        <v>60</v>
      </c>
      <c r="G1850" s="3">
        <v>-17.16</v>
      </c>
      <c r="H1850" s="3">
        <v>0</v>
      </c>
      <c r="I1850" s="3">
        <v>0</v>
      </c>
      <c r="J1850" s="1" t="s">
        <v>31</v>
      </c>
      <c r="K1850" s="3">
        <v>0</v>
      </c>
      <c r="L1850" s="3">
        <v>0</v>
      </c>
      <c r="M1850" s="1" t="s">
        <v>31</v>
      </c>
      <c r="N1850" s="3">
        <v>0</v>
      </c>
      <c r="O1850" s="3">
        <v>0</v>
      </c>
      <c r="P1850" s="1" t="s">
        <v>31</v>
      </c>
      <c r="Q1850" s="3">
        <v>0</v>
      </c>
      <c r="R1850" s="3">
        <v>0</v>
      </c>
      <c r="S1850" s="1" t="s">
        <v>31</v>
      </c>
      <c r="T1850" s="3">
        <v>0</v>
      </c>
      <c r="U1850" s="3">
        <v>0</v>
      </c>
      <c r="V1850" s="1" t="s">
        <v>31</v>
      </c>
      <c r="W1850" s="1" t="s">
        <v>33</v>
      </c>
      <c r="X1850" s="1" t="s">
        <v>90</v>
      </c>
      <c r="Y1850" s="1" t="s">
        <v>91</v>
      </c>
      <c r="Z1850" s="1" t="s">
        <v>2478</v>
      </c>
      <c r="AA1850" s="1" t="s">
        <v>2479</v>
      </c>
    </row>
    <row r="1851" spans="1:27" hidden="1" x14ac:dyDescent="0.25">
      <c r="A1851" s="1" t="s">
        <v>26</v>
      </c>
      <c r="B1851" s="1" t="s">
        <v>2545</v>
      </c>
      <c r="C1851" s="2">
        <v>42334</v>
      </c>
      <c r="D1851" s="1" t="s">
        <v>59</v>
      </c>
      <c r="E1851" s="7" t="str">
        <f>VLOOKUP(TRIM(D1851)*1,CFOP!A:B,2,FALSE)</f>
        <v>Não</v>
      </c>
      <c r="F1851" s="1" t="s">
        <v>60</v>
      </c>
      <c r="G1851" s="3">
        <v>-9.9700000000000006</v>
      </c>
      <c r="H1851" s="3">
        <v>0</v>
      </c>
      <c r="I1851" s="3">
        <v>0</v>
      </c>
      <c r="J1851" s="1" t="s">
        <v>31</v>
      </c>
      <c r="K1851" s="3">
        <v>0</v>
      </c>
      <c r="L1851" s="3">
        <v>0</v>
      </c>
      <c r="M1851" s="1" t="s">
        <v>31</v>
      </c>
      <c r="N1851" s="3">
        <v>0</v>
      </c>
      <c r="O1851" s="3">
        <v>0</v>
      </c>
      <c r="P1851" s="1" t="s">
        <v>31</v>
      </c>
      <c r="Q1851" s="3">
        <v>0</v>
      </c>
      <c r="R1851" s="3">
        <v>0</v>
      </c>
      <c r="S1851" s="1" t="s">
        <v>31</v>
      </c>
      <c r="T1851" s="3">
        <v>0</v>
      </c>
      <c r="U1851" s="3">
        <v>0</v>
      </c>
      <c r="V1851" s="1" t="s">
        <v>31</v>
      </c>
      <c r="W1851" s="1" t="s">
        <v>33</v>
      </c>
      <c r="X1851" s="1" t="s">
        <v>90</v>
      </c>
      <c r="Y1851" s="1" t="s">
        <v>91</v>
      </c>
      <c r="Z1851" s="1" t="s">
        <v>2272</v>
      </c>
      <c r="AA1851" s="1" t="s">
        <v>2273</v>
      </c>
    </row>
    <row r="1852" spans="1:27" hidden="1" x14ac:dyDescent="0.25">
      <c r="A1852" s="1" t="s">
        <v>26</v>
      </c>
      <c r="B1852" s="1" t="s">
        <v>2545</v>
      </c>
      <c r="C1852" s="2">
        <v>42334</v>
      </c>
      <c r="D1852" s="1" t="s">
        <v>59</v>
      </c>
      <c r="E1852" s="7" t="str">
        <f>VLOOKUP(TRIM(D1852)*1,CFOP!A:B,2,FALSE)</f>
        <v>Não</v>
      </c>
      <c r="F1852" s="1" t="s">
        <v>60</v>
      </c>
      <c r="G1852" s="3">
        <v>-49.34</v>
      </c>
      <c r="H1852" s="3">
        <v>0</v>
      </c>
      <c r="I1852" s="3">
        <v>0</v>
      </c>
      <c r="J1852" s="1" t="s">
        <v>31</v>
      </c>
      <c r="K1852" s="3">
        <v>0</v>
      </c>
      <c r="L1852" s="3">
        <v>0</v>
      </c>
      <c r="M1852" s="1" t="s">
        <v>31</v>
      </c>
      <c r="N1852" s="3">
        <v>0</v>
      </c>
      <c r="O1852" s="3">
        <v>0</v>
      </c>
      <c r="P1852" s="1" t="s">
        <v>31</v>
      </c>
      <c r="Q1852" s="3">
        <v>0</v>
      </c>
      <c r="R1852" s="3">
        <v>0</v>
      </c>
      <c r="S1852" s="1" t="s">
        <v>31</v>
      </c>
      <c r="T1852" s="3">
        <v>0</v>
      </c>
      <c r="U1852" s="3">
        <v>0</v>
      </c>
      <c r="V1852" s="1" t="s">
        <v>31</v>
      </c>
      <c r="W1852" s="1" t="s">
        <v>33</v>
      </c>
      <c r="X1852" s="1" t="s">
        <v>90</v>
      </c>
      <c r="Y1852" s="1" t="s">
        <v>91</v>
      </c>
      <c r="Z1852" s="1" t="s">
        <v>2493</v>
      </c>
      <c r="AA1852" s="1" t="s">
        <v>2494</v>
      </c>
    </row>
    <row r="1853" spans="1:27" hidden="1" x14ac:dyDescent="0.25">
      <c r="A1853" s="1" t="s">
        <v>26</v>
      </c>
      <c r="B1853" s="1" t="s">
        <v>2545</v>
      </c>
      <c r="C1853" s="2">
        <v>42334</v>
      </c>
      <c r="D1853" s="1" t="s">
        <v>59</v>
      </c>
      <c r="E1853" s="7" t="str">
        <f>VLOOKUP(TRIM(D1853)*1,CFOP!A:B,2,FALSE)</f>
        <v>Não</v>
      </c>
      <c r="F1853" s="1" t="s">
        <v>60</v>
      </c>
      <c r="G1853" s="3">
        <v>-150.94</v>
      </c>
      <c r="H1853" s="3">
        <v>0</v>
      </c>
      <c r="I1853" s="3">
        <v>0</v>
      </c>
      <c r="J1853" s="1" t="s">
        <v>31</v>
      </c>
      <c r="K1853" s="3">
        <v>0</v>
      </c>
      <c r="L1853" s="3">
        <v>0</v>
      </c>
      <c r="M1853" s="1" t="s">
        <v>31</v>
      </c>
      <c r="N1853" s="3">
        <v>0</v>
      </c>
      <c r="O1853" s="3">
        <v>0</v>
      </c>
      <c r="P1853" s="1" t="s">
        <v>31</v>
      </c>
      <c r="Q1853" s="3">
        <v>0</v>
      </c>
      <c r="R1853" s="3">
        <v>0</v>
      </c>
      <c r="S1853" s="1" t="s">
        <v>31</v>
      </c>
      <c r="T1853" s="3">
        <v>0</v>
      </c>
      <c r="U1853" s="3">
        <v>0</v>
      </c>
      <c r="V1853" s="1" t="s">
        <v>31</v>
      </c>
      <c r="W1853" s="1" t="s">
        <v>33</v>
      </c>
      <c r="X1853" s="1" t="s">
        <v>90</v>
      </c>
      <c r="Y1853" s="1" t="s">
        <v>91</v>
      </c>
      <c r="Z1853" s="1" t="s">
        <v>2492</v>
      </c>
      <c r="AA1853" s="1" t="s">
        <v>2264</v>
      </c>
    </row>
    <row r="1854" spans="1:27" hidden="1" x14ac:dyDescent="0.25">
      <c r="A1854" s="1" t="s">
        <v>26</v>
      </c>
      <c r="B1854" s="1" t="s">
        <v>2545</v>
      </c>
      <c r="C1854" s="2">
        <v>42334</v>
      </c>
      <c r="D1854" s="1" t="s">
        <v>59</v>
      </c>
      <c r="E1854" s="7" t="str">
        <f>VLOOKUP(TRIM(D1854)*1,CFOP!A:B,2,FALSE)</f>
        <v>Não</v>
      </c>
      <c r="F1854" s="1" t="s">
        <v>60</v>
      </c>
      <c r="G1854" s="3">
        <v>-129.05000000000001</v>
      </c>
      <c r="H1854" s="3">
        <v>0</v>
      </c>
      <c r="I1854" s="3">
        <v>0</v>
      </c>
      <c r="J1854" s="1" t="s">
        <v>31</v>
      </c>
      <c r="K1854" s="3">
        <v>0</v>
      </c>
      <c r="L1854" s="3">
        <v>0</v>
      </c>
      <c r="M1854" s="1" t="s">
        <v>31</v>
      </c>
      <c r="N1854" s="3">
        <v>0</v>
      </c>
      <c r="O1854" s="3">
        <v>0</v>
      </c>
      <c r="P1854" s="1" t="s">
        <v>31</v>
      </c>
      <c r="Q1854" s="3">
        <v>0</v>
      </c>
      <c r="R1854" s="3">
        <v>0</v>
      </c>
      <c r="S1854" s="1" t="s">
        <v>31</v>
      </c>
      <c r="T1854" s="3">
        <v>0</v>
      </c>
      <c r="U1854" s="3">
        <v>0</v>
      </c>
      <c r="V1854" s="1" t="s">
        <v>31</v>
      </c>
      <c r="W1854" s="1" t="s">
        <v>33</v>
      </c>
      <c r="X1854" s="1" t="s">
        <v>90</v>
      </c>
      <c r="Y1854" s="1" t="s">
        <v>91</v>
      </c>
      <c r="Z1854" s="1" t="s">
        <v>2480</v>
      </c>
      <c r="AA1854" s="1" t="s">
        <v>2481</v>
      </c>
    </row>
    <row r="1855" spans="1:27" hidden="1" x14ac:dyDescent="0.25">
      <c r="A1855" s="1" t="s">
        <v>26</v>
      </c>
      <c r="B1855" s="1" t="s">
        <v>2546</v>
      </c>
      <c r="C1855" s="2">
        <v>42334</v>
      </c>
      <c r="D1855" s="1" t="s">
        <v>59</v>
      </c>
      <c r="E1855" s="7" t="str">
        <f>VLOOKUP(TRIM(D1855)*1,CFOP!A:B,2,FALSE)</f>
        <v>Não</v>
      </c>
      <c r="F1855" s="1" t="s">
        <v>60</v>
      </c>
      <c r="G1855" s="3">
        <v>-26.41</v>
      </c>
      <c r="H1855" s="3">
        <v>0</v>
      </c>
      <c r="I1855" s="3">
        <v>0</v>
      </c>
      <c r="J1855" s="1" t="s">
        <v>31</v>
      </c>
      <c r="K1855" s="3">
        <v>0</v>
      </c>
      <c r="L1855" s="3">
        <v>0</v>
      </c>
      <c r="M1855" s="1" t="s">
        <v>31</v>
      </c>
      <c r="N1855" s="3">
        <v>0</v>
      </c>
      <c r="O1855" s="3">
        <v>0</v>
      </c>
      <c r="P1855" s="1" t="s">
        <v>31</v>
      </c>
      <c r="Q1855" s="3">
        <v>0</v>
      </c>
      <c r="R1855" s="3">
        <v>0</v>
      </c>
      <c r="S1855" s="1" t="s">
        <v>31</v>
      </c>
      <c r="T1855" s="3">
        <v>0</v>
      </c>
      <c r="U1855" s="3">
        <v>0</v>
      </c>
      <c r="V1855" s="1" t="s">
        <v>31</v>
      </c>
      <c r="W1855" s="1" t="s">
        <v>33</v>
      </c>
      <c r="X1855" s="1" t="s">
        <v>679</v>
      </c>
      <c r="Y1855" s="1" t="s">
        <v>91</v>
      </c>
      <c r="Z1855" s="1" t="s">
        <v>2524</v>
      </c>
      <c r="AA1855" s="1" t="s">
        <v>2525</v>
      </c>
    </row>
    <row r="1856" spans="1:27" hidden="1" x14ac:dyDescent="0.25">
      <c r="A1856" s="1" t="s">
        <v>26</v>
      </c>
      <c r="B1856" s="1" t="s">
        <v>2546</v>
      </c>
      <c r="C1856" s="2">
        <v>42334</v>
      </c>
      <c r="D1856" s="1" t="s">
        <v>59</v>
      </c>
      <c r="E1856" s="7" t="str">
        <f>VLOOKUP(TRIM(D1856)*1,CFOP!A:B,2,FALSE)</f>
        <v>Não</v>
      </c>
      <c r="F1856" s="1" t="s">
        <v>60</v>
      </c>
      <c r="G1856" s="3">
        <v>-2.27</v>
      </c>
      <c r="H1856" s="3">
        <v>0</v>
      </c>
      <c r="I1856" s="3">
        <v>0</v>
      </c>
      <c r="J1856" s="1" t="s">
        <v>31</v>
      </c>
      <c r="K1856" s="3">
        <v>0</v>
      </c>
      <c r="L1856" s="3">
        <v>0</v>
      </c>
      <c r="M1856" s="1" t="s">
        <v>31</v>
      </c>
      <c r="N1856" s="3">
        <v>0</v>
      </c>
      <c r="O1856" s="3">
        <v>0</v>
      </c>
      <c r="P1856" s="1" t="s">
        <v>31</v>
      </c>
      <c r="Q1856" s="3">
        <v>0</v>
      </c>
      <c r="R1856" s="3">
        <v>0</v>
      </c>
      <c r="S1856" s="1" t="s">
        <v>31</v>
      </c>
      <c r="T1856" s="3">
        <v>0</v>
      </c>
      <c r="U1856" s="3">
        <v>0</v>
      </c>
      <c r="V1856" s="1" t="s">
        <v>31</v>
      </c>
      <c r="W1856" s="1" t="s">
        <v>33</v>
      </c>
      <c r="X1856" s="1" t="s">
        <v>679</v>
      </c>
      <c r="Y1856" s="1" t="s">
        <v>91</v>
      </c>
      <c r="Z1856" s="1" t="s">
        <v>2526</v>
      </c>
      <c r="AA1856" s="1" t="s">
        <v>2527</v>
      </c>
    </row>
    <row r="1857" spans="1:27" hidden="1" x14ac:dyDescent="0.25">
      <c r="A1857" s="1" t="s">
        <v>26</v>
      </c>
      <c r="B1857" s="1" t="s">
        <v>2546</v>
      </c>
      <c r="C1857" s="2">
        <v>42334</v>
      </c>
      <c r="D1857" s="1" t="s">
        <v>59</v>
      </c>
      <c r="E1857" s="7" t="str">
        <f>VLOOKUP(TRIM(D1857)*1,CFOP!A:B,2,FALSE)</f>
        <v>Não</v>
      </c>
      <c r="F1857" s="1" t="s">
        <v>60</v>
      </c>
      <c r="G1857" s="3">
        <v>-13.450000000000001</v>
      </c>
      <c r="H1857" s="3">
        <v>0</v>
      </c>
      <c r="I1857" s="3">
        <v>0</v>
      </c>
      <c r="J1857" s="1" t="s">
        <v>31</v>
      </c>
      <c r="K1857" s="3">
        <v>0</v>
      </c>
      <c r="L1857" s="3">
        <v>0</v>
      </c>
      <c r="M1857" s="1" t="s">
        <v>31</v>
      </c>
      <c r="N1857" s="3">
        <v>0</v>
      </c>
      <c r="O1857" s="3">
        <v>0</v>
      </c>
      <c r="P1857" s="1" t="s">
        <v>31</v>
      </c>
      <c r="Q1857" s="3">
        <v>0</v>
      </c>
      <c r="R1857" s="3">
        <v>0</v>
      </c>
      <c r="S1857" s="1" t="s">
        <v>31</v>
      </c>
      <c r="T1857" s="3">
        <v>0</v>
      </c>
      <c r="U1857" s="3">
        <v>0</v>
      </c>
      <c r="V1857" s="1" t="s">
        <v>31</v>
      </c>
      <c r="W1857" s="1" t="s">
        <v>33</v>
      </c>
      <c r="X1857" s="1" t="s">
        <v>679</v>
      </c>
      <c r="Y1857" s="1" t="s">
        <v>91</v>
      </c>
      <c r="Z1857" s="1" t="s">
        <v>2318</v>
      </c>
      <c r="AA1857" s="1" t="s">
        <v>2319</v>
      </c>
    </row>
    <row r="1858" spans="1:27" hidden="1" x14ac:dyDescent="0.25">
      <c r="A1858" s="1" t="s">
        <v>26</v>
      </c>
      <c r="B1858" s="1" t="s">
        <v>2546</v>
      </c>
      <c r="C1858" s="2">
        <v>42334</v>
      </c>
      <c r="D1858" s="1" t="s">
        <v>59</v>
      </c>
      <c r="E1858" s="7" t="str">
        <f>VLOOKUP(TRIM(D1858)*1,CFOP!A:B,2,FALSE)</f>
        <v>Não</v>
      </c>
      <c r="F1858" s="1" t="s">
        <v>60</v>
      </c>
      <c r="G1858" s="3">
        <v>-7.12</v>
      </c>
      <c r="H1858" s="3">
        <v>0</v>
      </c>
      <c r="I1858" s="3">
        <v>0</v>
      </c>
      <c r="J1858" s="1" t="s">
        <v>31</v>
      </c>
      <c r="K1858" s="3">
        <v>0</v>
      </c>
      <c r="L1858" s="3">
        <v>0</v>
      </c>
      <c r="M1858" s="1" t="s">
        <v>31</v>
      </c>
      <c r="N1858" s="3">
        <v>0</v>
      </c>
      <c r="O1858" s="3">
        <v>0</v>
      </c>
      <c r="P1858" s="1" t="s">
        <v>31</v>
      </c>
      <c r="Q1858" s="3">
        <v>0</v>
      </c>
      <c r="R1858" s="3">
        <v>0</v>
      </c>
      <c r="S1858" s="1" t="s">
        <v>31</v>
      </c>
      <c r="T1858" s="3">
        <v>0</v>
      </c>
      <c r="U1858" s="3">
        <v>0</v>
      </c>
      <c r="V1858" s="1" t="s">
        <v>31</v>
      </c>
      <c r="W1858" s="1" t="s">
        <v>33</v>
      </c>
      <c r="X1858" s="1" t="s">
        <v>679</v>
      </c>
      <c r="Y1858" s="1" t="s">
        <v>91</v>
      </c>
      <c r="Z1858" s="1" t="s">
        <v>1319</v>
      </c>
      <c r="AA1858" s="1" t="s">
        <v>1320</v>
      </c>
    </row>
    <row r="1859" spans="1:27" hidden="1" x14ac:dyDescent="0.25">
      <c r="A1859" s="1" t="s">
        <v>26</v>
      </c>
      <c r="B1859" s="1" t="s">
        <v>2546</v>
      </c>
      <c r="C1859" s="2">
        <v>42334</v>
      </c>
      <c r="D1859" s="1" t="s">
        <v>59</v>
      </c>
      <c r="E1859" s="7" t="str">
        <f>VLOOKUP(TRIM(D1859)*1,CFOP!A:B,2,FALSE)</f>
        <v>Não</v>
      </c>
      <c r="F1859" s="1" t="s">
        <v>60</v>
      </c>
      <c r="G1859" s="3">
        <v>-53.34</v>
      </c>
      <c r="H1859" s="3">
        <v>0</v>
      </c>
      <c r="I1859" s="3">
        <v>0</v>
      </c>
      <c r="J1859" s="1" t="s">
        <v>31</v>
      </c>
      <c r="K1859" s="3">
        <v>0</v>
      </c>
      <c r="L1859" s="3">
        <v>0</v>
      </c>
      <c r="M1859" s="1" t="s">
        <v>31</v>
      </c>
      <c r="N1859" s="3">
        <v>0</v>
      </c>
      <c r="O1859" s="3">
        <v>0</v>
      </c>
      <c r="P1859" s="1" t="s">
        <v>31</v>
      </c>
      <c r="Q1859" s="3">
        <v>0</v>
      </c>
      <c r="R1859" s="3">
        <v>0</v>
      </c>
      <c r="S1859" s="1" t="s">
        <v>31</v>
      </c>
      <c r="T1859" s="3">
        <v>0</v>
      </c>
      <c r="U1859" s="3">
        <v>0</v>
      </c>
      <c r="V1859" s="1" t="s">
        <v>31</v>
      </c>
      <c r="W1859" s="1" t="s">
        <v>33</v>
      </c>
      <c r="X1859" s="1" t="s">
        <v>679</v>
      </c>
      <c r="Y1859" s="1" t="s">
        <v>91</v>
      </c>
      <c r="Z1859" s="1" t="s">
        <v>2528</v>
      </c>
      <c r="AA1859" s="1" t="s">
        <v>2529</v>
      </c>
    </row>
    <row r="1860" spans="1:27" hidden="1" x14ac:dyDescent="0.25">
      <c r="A1860" s="1" t="s">
        <v>26</v>
      </c>
      <c r="B1860" s="1" t="s">
        <v>2546</v>
      </c>
      <c r="C1860" s="2">
        <v>42334</v>
      </c>
      <c r="D1860" s="1" t="s">
        <v>59</v>
      </c>
      <c r="E1860" s="7" t="str">
        <f>VLOOKUP(TRIM(D1860)*1,CFOP!A:B,2,FALSE)</f>
        <v>Não</v>
      </c>
      <c r="F1860" s="1" t="s">
        <v>60</v>
      </c>
      <c r="G1860" s="3">
        <v>-32.54</v>
      </c>
      <c r="H1860" s="3">
        <v>0</v>
      </c>
      <c r="I1860" s="3">
        <v>0</v>
      </c>
      <c r="J1860" s="1" t="s">
        <v>31</v>
      </c>
      <c r="K1860" s="3">
        <v>0</v>
      </c>
      <c r="L1860" s="3">
        <v>0</v>
      </c>
      <c r="M1860" s="1" t="s">
        <v>31</v>
      </c>
      <c r="N1860" s="3">
        <v>0</v>
      </c>
      <c r="O1860" s="3">
        <v>0</v>
      </c>
      <c r="P1860" s="1" t="s">
        <v>31</v>
      </c>
      <c r="Q1860" s="3">
        <v>0</v>
      </c>
      <c r="R1860" s="3">
        <v>0</v>
      </c>
      <c r="S1860" s="1" t="s">
        <v>31</v>
      </c>
      <c r="T1860" s="3">
        <v>0</v>
      </c>
      <c r="U1860" s="3">
        <v>0</v>
      </c>
      <c r="V1860" s="1" t="s">
        <v>31</v>
      </c>
      <c r="W1860" s="1" t="s">
        <v>33</v>
      </c>
      <c r="X1860" s="1" t="s">
        <v>679</v>
      </c>
      <c r="Y1860" s="1" t="s">
        <v>91</v>
      </c>
      <c r="Z1860" s="1" t="s">
        <v>2522</v>
      </c>
      <c r="AA1860" s="1" t="s">
        <v>2523</v>
      </c>
    </row>
    <row r="1861" spans="1:27" hidden="1" x14ac:dyDescent="0.25">
      <c r="A1861" s="1" t="s">
        <v>26</v>
      </c>
      <c r="B1861" s="1" t="s">
        <v>2546</v>
      </c>
      <c r="C1861" s="2">
        <v>42334</v>
      </c>
      <c r="D1861" s="1" t="s">
        <v>59</v>
      </c>
      <c r="E1861" s="7" t="str">
        <f>VLOOKUP(TRIM(D1861)*1,CFOP!A:B,2,FALSE)</f>
        <v>Não</v>
      </c>
      <c r="F1861" s="1" t="s">
        <v>60</v>
      </c>
      <c r="G1861" s="3">
        <v>-13.22</v>
      </c>
      <c r="H1861" s="3">
        <v>0</v>
      </c>
      <c r="I1861" s="3">
        <v>0</v>
      </c>
      <c r="J1861" s="1" t="s">
        <v>31</v>
      </c>
      <c r="K1861" s="3">
        <v>0</v>
      </c>
      <c r="L1861" s="3">
        <v>0</v>
      </c>
      <c r="M1861" s="1" t="s">
        <v>31</v>
      </c>
      <c r="N1861" s="3">
        <v>0</v>
      </c>
      <c r="O1861" s="3">
        <v>0</v>
      </c>
      <c r="P1861" s="1" t="s">
        <v>31</v>
      </c>
      <c r="Q1861" s="3">
        <v>0</v>
      </c>
      <c r="R1861" s="3">
        <v>0</v>
      </c>
      <c r="S1861" s="1" t="s">
        <v>31</v>
      </c>
      <c r="T1861" s="3">
        <v>0</v>
      </c>
      <c r="U1861" s="3">
        <v>0</v>
      </c>
      <c r="V1861" s="1" t="s">
        <v>31</v>
      </c>
      <c r="W1861" s="1" t="s">
        <v>33</v>
      </c>
      <c r="X1861" s="1" t="s">
        <v>679</v>
      </c>
      <c r="Y1861" s="1" t="s">
        <v>91</v>
      </c>
      <c r="Z1861" s="1" t="s">
        <v>2524</v>
      </c>
      <c r="AA1861" s="1" t="s">
        <v>2525</v>
      </c>
    </row>
    <row r="1862" spans="1:27" hidden="1" x14ac:dyDescent="0.25">
      <c r="A1862" s="1" t="s">
        <v>26</v>
      </c>
      <c r="B1862" s="1" t="s">
        <v>2546</v>
      </c>
      <c r="C1862" s="2">
        <v>42334</v>
      </c>
      <c r="D1862" s="1" t="s">
        <v>59</v>
      </c>
      <c r="E1862" s="7" t="str">
        <f>VLOOKUP(TRIM(D1862)*1,CFOP!A:B,2,FALSE)</f>
        <v>Não</v>
      </c>
      <c r="F1862" s="1" t="s">
        <v>60</v>
      </c>
      <c r="G1862" s="3">
        <v>-66.19</v>
      </c>
      <c r="H1862" s="3">
        <v>0</v>
      </c>
      <c r="I1862" s="3">
        <v>0</v>
      </c>
      <c r="J1862" s="1" t="s">
        <v>31</v>
      </c>
      <c r="K1862" s="3">
        <v>0</v>
      </c>
      <c r="L1862" s="3">
        <v>0</v>
      </c>
      <c r="M1862" s="1" t="s">
        <v>31</v>
      </c>
      <c r="N1862" s="3">
        <v>0</v>
      </c>
      <c r="O1862" s="3">
        <v>0</v>
      </c>
      <c r="P1862" s="1" t="s">
        <v>31</v>
      </c>
      <c r="Q1862" s="3">
        <v>0</v>
      </c>
      <c r="R1862" s="3">
        <v>0</v>
      </c>
      <c r="S1862" s="1" t="s">
        <v>31</v>
      </c>
      <c r="T1862" s="3">
        <v>0</v>
      </c>
      <c r="U1862" s="3">
        <v>0</v>
      </c>
      <c r="V1862" s="1" t="s">
        <v>31</v>
      </c>
      <c r="W1862" s="1" t="s">
        <v>33</v>
      </c>
      <c r="X1862" s="1" t="s">
        <v>679</v>
      </c>
      <c r="Y1862" s="1" t="s">
        <v>91</v>
      </c>
      <c r="Z1862" s="1" t="s">
        <v>2320</v>
      </c>
      <c r="AA1862" s="1" t="s">
        <v>2321</v>
      </c>
    </row>
    <row r="1863" spans="1:27" hidden="1" x14ac:dyDescent="0.25">
      <c r="A1863" s="1" t="s">
        <v>26</v>
      </c>
      <c r="B1863" s="1" t="s">
        <v>2547</v>
      </c>
      <c r="C1863" s="2">
        <v>42334</v>
      </c>
      <c r="D1863" s="1" t="s">
        <v>171</v>
      </c>
      <c r="E1863" s="7" t="str">
        <f>VLOOKUP(TRIM(D1863)*1,CFOP!A:B,2,FALSE)</f>
        <v>Não</v>
      </c>
      <c r="F1863" s="1" t="s">
        <v>272</v>
      </c>
      <c r="G1863" s="3">
        <v>-700</v>
      </c>
      <c r="H1863" s="3">
        <v>0</v>
      </c>
      <c r="I1863" s="3">
        <v>0</v>
      </c>
      <c r="J1863" s="1" t="s">
        <v>31</v>
      </c>
      <c r="K1863" s="3">
        <v>0</v>
      </c>
      <c r="L1863" s="3">
        <v>0</v>
      </c>
      <c r="M1863" s="1" t="s">
        <v>31</v>
      </c>
      <c r="N1863" s="3">
        <v>0</v>
      </c>
      <c r="O1863" s="3">
        <v>0</v>
      </c>
      <c r="P1863" s="1" t="s">
        <v>31</v>
      </c>
      <c r="Q1863" s="3">
        <v>0</v>
      </c>
      <c r="R1863" s="3">
        <v>0</v>
      </c>
      <c r="S1863" s="1" t="s">
        <v>31</v>
      </c>
      <c r="T1863" s="3">
        <v>0</v>
      </c>
      <c r="U1863" s="3">
        <v>0</v>
      </c>
      <c r="V1863" s="1" t="s">
        <v>31</v>
      </c>
      <c r="W1863" s="1" t="s">
        <v>33</v>
      </c>
      <c r="X1863" s="1" t="s">
        <v>2548</v>
      </c>
      <c r="Y1863" s="1" t="s">
        <v>2549</v>
      </c>
      <c r="Z1863" s="1" t="s">
        <v>2550</v>
      </c>
      <c r="AA1863" s="1" t="s">
        <v>2551</v>
      </c>
    </row>
    <row r="1864" spans="1:27" x14ac:dyDescent="0.25">
      <c r="A1864" s="1" t="s">
        <v>26</v>
      </c>
      <c r="B1864" s="1" t="s">
        <v>2552</v>
      </c>
      <c r="C1864" s="2">
        <v>42334</v>
      </c>
      <c r="D1864" s="1" t="s">
        <v>190</v>
      </c>
      <c r="E1864" s="7" t="str">
        <f>VLOOKUP(TRIM(D1864)*1,CFOP!A:B,2,FALSE)</f>
        <v>Sim</v>
      </c>
      <c r="F1864" s="1" t="s">
        <v>29</v>
      </c>
      <c r="G1864" s="3">
        <v>-436.02000000000004</v>
      </c>
      <c r="H1864" s="3">
        <v>436.02</v>
      </c>
      <c r="I1864" s="3">
        <v>78.48</v>
      </c>
      <c r="J1864" s="1" t="s">
        <v>61</v>
      </c>
      <c r="K1864" s="3">
        <v>0</v>
      </c>
      <c r="L1864" s="3">
        <v>0</v>
      </c>
      <c r="M1864" s="1" t="s">
        <v>31</v>
      </c>
      <c r="N1864" s="3">
        <v>403.72</v>
      </c>
      <c r="O1864" s="3">
        <v>32.299999999999997</v>
      </c>
      <c r="P1864" s="1" t="s">
        <v>62</v>
      </c>
      <c r="Q1864" s="3">
        <v>403.72</v>
      </c>
      <c r="R1864" s="3">
        <v>6.66</v>
      </c>
      <c r="S1864" s="1" t="s">
        <v>32</v>
      </c>
      <c r="T1864" s="3">
        <v>403.72</v>
      </c>
      <c r="U1864" s="3">
        <v>30.68</v>
      </c>
      <c r="V1864" s="1" t="s">
        <v>32</v>
      </c>
      <c r="W1864" s="1" t="s">
        <v>33</v>
      </c>
      <c r="X1864" s="1" t="s">
        <v>2553</v>
      </c>
      <c r="Y1864" s="1" t="s">
        <v>1253</v>
      </c>
      <c r="Z1864" s="1" t="s">
        <v>1254</v>
      </c>
      <c r="AA1864" s="1" t="s">
        <v>1255</v>
      </c>
    </row>
    <row r="1865" spans="1:27" x14ac:dyDescent="0.25">
      <c r="A1865" s="1" t="s">
        <v>26</v>
      </c>
      <c r="B1865" s="1" t="s">
        <v>2554</v>
      </c>
      <c r="C1865" s="2">
        <v>42334</v>
      </c>
      <c r="D1865" s="1" t="s">
        <v>586</v>
      </c>
      <c r="E1865" s="7" t="str">
        <f>VLOOKUP(TRIM(D1865)*1,CFOP!A:B,2,FALSE)</f>
        <v>Sim</v>
      </c>
      <c r="F1865" s="1" t="s">
        <v>29</v>
      </c>
      <c r="G1865" s="3">
        <v>-2950.05</v>
      </c>
      <c r="H1865" s="3">
        <v>0</v>
      </c>
      <c r="I1865" s="3">
        <v>0</v>
      </c>
      <c r="J1865" s="1" t="s">
        <v>31</v>
      </c>
      <c r="K1865" s="3">
        <v>0</v>
      </c>
      <c r="L1865" s="3">
        <v>0</v>
      </c>
      <c r="M1865" s="1" t="s">
        <v>31</v>
      </c>
      <c r="N1865" s="3">
        <v>0</v>
      </c>
      <c r="O1865" s="3">
        <v>0</v>
      </c>
      <c r="P1865" s="1" t="s">
        <v>31</v>
      </c>
      <c r="Q1865" s="3">
        <v>2950.05</v>
      </c>
      <c r="R1865" s="3">
        <v>48.68</v>
      </c>
      <c r="S1865" s="1" t="s">
        <v>32</v>
      </c>
      <c r="T1865" s="3">
        <v>2950.05</v>
      </c>
      <c r="U1865" s="3">
        <v>224.20000000000002</v>
      </c>
      <c r="V1865" s="1" t="s">
        <v>32</v>
      </c>
      <c r="W1865" s="1" t="s">
        <v>33</v>
      </c>
      <c r="X1865" s="1" t="s">
        <v>2555</v>
      </c>
      <c r="Y1865" s="1" t="s">
        <v>2556</v>
      </c>
      <c r="Z1865" s="1" t="s">
        <v>2557</v>
      </c>
      <c r="AA1865" s="1" t="s">
        <v>2558</v>
      </c>
    </row>
    <row r="1866" spans="1:27" x14ac:dyDescent="0.25">
      <c r="A1866" s="1" t="s">
        <v>26</v>
      </c>
      <c r="B1866" s="1" t="s">
        <v>2559</v>
      </c>
      <c r="C1866" s="2">
        <v>42334</v>
      </c>
      <c r="D1866" s="1" t="s">
        <v>586</v>
      </c>
      <c r="E1866" s="7" t="str">
        <f>VLOOKUP(TRIM(D1866)*1,CFOP!A:B,2,FALSE)</f>
        <v>Sim</v>
      </c>
      <c r="F1866" s="1" t="s">
        <v>29</v>
      </c>
      <c r="G1866" s="3">
        <v>-659.07</v>
      </c>
      <c r="H1866" s="3">
        <v>573.1</v>
      </c>
      <c r="I1866" s="3">
        <v>103.16</v>
      </c>
      <c r="J1866" s="1" t="s">
        <v>307</v>
      </c>
      <c r="K1866" s="3">
        <v>0</v>
      </c>
      <c r="L1866" s="3">
        <v>0</v>
      </c>
      <c r="M1866" s="1" t="s">
        <v>31</v>
      </c>
      <c r="N1866" s="3">
        <v>573.1</v>
      </c>
      <c r="O1866" s="3">
        <v>85.97</v>
      </c>
      <c r="P1866" s="1" t="s">
        <v>62</v>
      </c>
      <c r="Q1866" s="3">
        <v>573.1</v>
      </c>
      <c r="R1866" s="3">
        <v>9.4600000000000009</v>
      </c>
      <c r="S1866" s="1" t="s">
        <v>32</v>
      </c>
      <c r="T1866" s="3">
        <v>573.1</v>
      </c>
      <c r="U1866" s="3">
        <v>43.56</v>
      </c>
      <c r="V1866" s="1" t="s">
        <v>32</v>
      </c>
      <c r="W1866" s="1" t="s">
        <v>33</v>
      </c>
      <c r="X1866" s="1" t="s">
        <v>1693</v>
      </c>
      <c r="Y1866" s="1" t="s">
        <v>44</v>
      </c>
      <c r="Z1866" s="1" t="s">
        <v>2560</v>
      </c>
      <c r="AA1866" s="1" t="s">
        <v>2561</v>
      </c>
    </row>
    <row r="1867" spans="1:27" x14ac:dyDescent="0.25">
      <c r="A1867" s="1" t="s">
        <v>26</v>
      </c>
      <c r="B1867" s="1" t="s">
        <v>2559</v>
      </c>
      <c r="C1867" s="2">
        <v>42334</v>
      </c>
      <c r="D1867" s="1" t="s">
        <v>586</v>
      </c>
      <c r="E1867" s="7" t="str">
        <f>VLOOKUP(TRIM(D1867)*1,CFOP!A:B,2,FALSE)</f>
        <v>Sim</v>
      </c>
      <c r="F1867" s="1" t="s">
        <v>29</v>
      </c>
      <c r="G1867" s="3">
        <v>-1382.1000000000001</v>
      </c>
      <c r="H1867" s="3">
        <v>1382.1000000000001</v>
      </c>
      <c r="I1867" s="3">
        <v>165.85</v>
      </c>
      <c r="J1867" s="1" t="s">
        <v>307</v>
      </c>
      <c r="K1867" s="3">
        <v>0</v>
      </c>
      <c r="L1867" s="3">
        <v>0</v>
      </c>
      <c r="M1867" s="1" t="s">
        <v>31</v>
      </c>
      <c r="N1867" s="3">
        <v>1382.1000000000001</v>
      </c>
      <c r="O1867" s="3">
        <v>0</v>
      </c>
      <c r="P1867" s="1" t="s">
        <v>2562</v>
      </c>
      <c r="Q1867" s="3">
        <v>1382.1000000000001</v>
      </c>
      <c r="R1867" s="3">
        <v>22.8</v>
      </c>
      <c r="S1867" s="1" t="s">
        <v>32</v>
      </c>
      <c r="T1867" s="3">
        <v>1382.1000000000001</v>
      </c>
      <c r="U1867" s="3">
        <v>105.04</v>
      </c>
      <c r="V1867" s="1" t="s">
        <v>32</v>
      </c>
      <c r="W1867" s="1" t="s">
        <v>33</v>
      </c>
      <c r="X1867" s="1" t="s">
        <v>1693</v>
      </c>
      <c r="Y1867" s="1" t="s">
        <v>2563</v>
      </c>
      <c r="Z1867" s="1" t="s">
        <v>2564</v>
      </c>
      <c r="AA1867" s="1" t="s">
        <v>2565</v>
      </c>
    </row>
    <row r="1868" spans="1:27" x14ac:dyDescent="0.25">
      <c r="A1868" s="1" t="s">
        <v>26</v>
      </c>
      <c r="B1868" s="1" t="s">
        <v>2559</v>
      </c>
      <c r="C1868" s="2">
        <v>42334</v>
      </c>
      <c r="D1868" s="1" t="s">
        <v>190</v>
      </c>
      <c r="E1868" s="7" t="str">
        <f>VLOOKUP(TRIM(D1868)*1,CFOP!A:B,2,FALSE)</f>
        <v>Sim</v>
      </c>
      <c r="F1868" s="1" t="s">
        <v>29</v>
      </c>
      <c r="G1868" s="3">
        <v>-661.84</v>
      </c>
      <c r="H1868" s="3">
        <v>575.51</v>
      </c>
      <c r="I1868" s="3">
        <v>103.59</v>
      </c>
      <c r="J1868" s="1" t="s">
        <v>61</v>
      </c>
      <c r="K1868" s="3">
        <v>0</v>
      </c>
      <c r="L1868" s="3">
        <v>0</v>
      </c>
      <c r="M1868" s="1" t="s">
        <v>31</v>
      </c>
      <c r="N1868" s="3">
        <v>575.51</v>
      </c>
      <c r="O1868" s="3">
        <v>86.33</v>
      </c>
      <c r="P1868" s="1" t="s">
        <v>62</v>
      </c>
      <c r="Q1868" s="3">
        <v>575.51</v>
      </c>
      <c r="R1868" s="3">
        <v>9.5</v>
      </c>
      <c r="S1868" s="1" t="s">
        <v>32</v>
      </c>
      <c r="T1868" s="3">
        <v>575.51</v>
      </c>
      <c r="U1868" s="3">
        <v>43.74</v>
      </c>
      <c r="V1868" s="1" t="s">
        <v>32</v>
      </c>
      <c r="W1868" s="1" t="s">
        <v>33</v>
      </c>
      <c r="X1868" s="1" t="s">
        <v>1693</v>
      </c>
      <c r="Y1868" s="1" t="s">
        <v>44</v>
      </c>
      <c r="Z1868" s="1" t="s">
        <v>2566</v>
      </c>
      <c r="AA1868" s="1" t="s">
        <v>2567</v>
      </c>
    </row>
    <row r="1869" spans="1:27" hidden="1" x14ac:dyDescent="0.25">
      <c r="A1869" s="1" t="s">
        <v>26</v>
      </c>
      <c r="B1869" s="1" t="s">
        <v>2568</v>
      </c>
      <c r="C1869" s="2">
        <v>42334</v>
      </c>
      <c r="D1869" s="1" t="s">
        <v>998</v>
      </c>
      <c r="E1869" s="7" t="str">
        <f>VLOOKUP(TRIM(D1869)*1,CFOP!A:B,2,FALSE)</f>
        <v>Não</v>
      </c>
      <c r="F1869" s="1" t="s">
        <v>29</v>
      </c>
      <c r="G1869" s="3">
        <v>-17.87</v>
      </c>
      <c r="H1869" s="3">
        <v>0</v>
      </c>
      <c r="I1869" s="3">
        <v>0</v>
      </c>
      <c r="J1869" s="1" t="s">
        <v>31</v>
      </c>
      <c r="K1869" s="3">
        <v>0</v>
      </c>
      <c r="L1869" s="3">
        <v>0</v>
      </c>
      <c r="M1869" s="1" t="s">
        <v>31</v>
      </c>
      <c r="N1869" s="3">
        <v>0</v>
      </c>
      <c r="O1869" s="3">
        <v>0</v>
      </c>
      <c r="P1869" s="1" t="s">
        <v>31</v>
      </c>
      <c r="Q1869" s="3">
        <v>0</v>
      </c>
      <c r="R1869" s="3">
        <v>0</v>
      </c>
      <c r="S1869" s="1" t="s">
        <v>31</v>
      </c>
      <c r="T1869" s="3">
        <v>0</v>
      </c>
      <c r="U1869" s="3">
        <v>0</v>
      </c>
      <c r="V1869" s="1" t="s">
        <v>31</v>
      </c>
      <c r="W1869" s="1" t="s">
        <v>33</v>
      </c>
      <c r="X1869" s="1" t="s">
        <v>999</v>
      </c>
      <c r="Y1869" s="1" t="s">
        <v>55</v>
      </c>
      <c r="Z1869" s="1" t="s">
        <v>1008</v>
      </c>
      <c r="AA1869" s="1" t="s">
        <v>1009</v>
      </c>
    </row>
    <row r="1870" spans="1:27" hidden="1" x14ac:dyDescent="0.25">
      <c r="A1870" s="1" t="s">
        <v>26</v>
      </c>
      <c r="B1870" s="1" t="s">
        <v>2569</v>
      </c>
      <c r="C1870" s="2">
        <v>42334</v>
      </c>
      <c r="D1870" s="1" t="s">
        <v>171</v>
      </c>
      <c r="E1870" s="7" t="str">
        <f>VLOOKUP(TRIM(D1870)*1,CFOP!A:B,2,FALSE)</f>
        <v>Não</v>
      </c>
      <c r="F1870" s="1" t="s">
        <v>411</v>
      </c>
      <c r="G1870" s="3">
        <v>-10</v>
      </c>
      <c r="H1870" s="3">
        <v>0</v>
      </c>
      <c r="I1870" s="3">
        <v>0</v>
      </c>
      <c r="J1870" s="1" t="s">
        <v>31</v>
      </c>
      <c r="K1870" s="3">
        <v>0</v>
      </c>
      <c r="L1870" s="3">
        <v>0</v>
      </c>
      <c r="M1870" s="1" t="s">
        <v>31</v>
      </c>
      <c r="N1870" s="3">
        <v>0</v>
      </c>
      <c r="O1870" s="3">
        <v>0</v>
      </c>
      <c r="P1870" s="1" t="s">
        <v>31</v>
      </c>
      <c r="Q1870" s="3">
        <v>0</v>
      </c>
      <c r="R1870" s="3">
        <v>0</v>
      </c>
      <c r="S1870" s="1" t="s">
        <v>31</v>
      </c>
      <c r="T1870" s="3">
        <v>0</v>
      </c>
      <c r="U1870" s="3">
        <v>0</v>
      </c>
      <c r="V1870" s="1" t="s">
        <v>31</v>
      </c>
      <c r="W1870" s="1" t="s">
        <v>33</v>
      </c>
      <c r="X1870" s="1" t="s">
        <v>2570</v>
      </c>
      <c r="Y1870" s="1" t="s">
        <v>2549</v>
      </c>
      <c r="Z1870" s="1" t="s">
        <v>2550</v>
      </c>
      <c r="AA1870" s="1" t="s">
        <v>2551</v>
      </c>
    </row>
    <row r="1871" spans="1:27" hidden="1" x14ac:dyDescent="0.25">
      <c r="A1871" s="1" t="s">
        <v>26</v>
      </c>
      <c r="B1871" s="1" t="s">
        <v>2571</v>
      </c>
      <c r="C1871" s="2">
        <v>42334</v>
      </c>
      <c r="D1871" s="1" t="s">
        <v>171</v>
      </c>
      <c r="E1871" s="7" t="str">
        <f>VLOOKUP(TRIM(D1871)*1,CFOP!A:B,2,FALSE)</f>
        <v>Não</v>
      </c>
      <c r="F1871" s="1" t="s">
        <v>411</v>
      </c>
      <c r="G1871" s="3">
        <v>-1</v>
      </c>
      <c r="H1871" s="3">
        <v>0</v>
      </c>
      <c r="I1871" s="3">
        <v>0</v>
      </c>
      <c r="J1871" s="1" t="s">
        <v>31</v>
      </c>
      <c r="K1871" s="3">
        <v>0</v>
      </c>
      <c r="L1871" s="3">
        <v>0</v>
      </c>
      <c r="M1871" s="1" t="s">
        <v>31</v>
      </c>
      <c r="N1871" s="3">
        <v>0</v>
      </c>
      <c r="O1871" s="3">
        <v>0</v>
      </c>
      <c r="P1871" s="1" t="s">
        <v>31</v>
      </c>
      <c r="Q1871" s="3">
        <v>0</v>
      </c>
      <c r="R1871" s="3">
        <v>0</v>
      </c>
      <c r="S1871" s="1" t="s">
        <v>31</v>
      </c>
      <c r="T1871" s="3">
        <v>0</v>
      </c>
      <c r="U1871" s="3">
        <v>0</v>
      </c>
      <c r="V1871" s="1" t="s">
        <v>31</v>
      </c>
      <c r="W1871" s="1" t="s">
        <v>33</v>
      </c>
      <c r="X1871" s="1" t="s">
        <v>2570</v>
      </c>
      <c r="Y1871" s="1" t="s">
        <v>2549</v>
      </c>
      <c r="Z1871" s="1" t="s">
        <v>2550</v>
      </c>
      <c r="AA1871" s="1" t="s">
        <v>2551</v>
      </c>
    </row>
    <row r="1872" spans="1:27" hidden="1" x14ac:dyDescent="0.25">
      <c r="A1872" s="1" t="s">
        <v>26</v>
      </c>
      <c r="B1872" s="1" t="s">
        <v>2571</v>
      </c>
      <c r="C1872" s="2">
        <v>42334</v>
      </c>
      <c r="D1872" s="1" t="s">
        <v>171</v>
      </c>
      <c r="E1872" s="7" t="str">
        <f>VLOOKUP(TRIM(D1872)*1,CFOP!A:B,2,FALSE)</f>
        <v>Não</v>
      </c>
      <c r="F1872" s="1" t="s">
        <v>411</v>
      </c>
      <c r="G1872" s="3">
        <v>-617.1</v>
      </c>
      <c r="H1872" s="3">
        <v>0</v>
      </c>
      <c r="I1872" s="3">
        <v>0</v>
      </c>
      <c r="J1872" s="1" t="s">
        <v>31</v>
      </c>
      <c r="K1872" s="3">
        <v>0</v>
      </c>
      <c r="L1872" s="3">
        <v>0</v>
      </c>
      <c r="M1872" s="1" t="s">
        <v>31</v>
      </c>
      <c r="N1872" s="3">
        <v>0</v>
      </c>
      <c r="O1872" s="3">
        <v>0</v>
      </c>
      <c r="P1872" s="1" t="s">
        <v>31</v>
      </c>
      <c r="Q1872" s="3">
        <v>0</v>
      </c>
      <c r="R1872" s="3">
        <v>0</v>
      </c>
      <c r="S1872" s="1" t="s">
        <v>31</v>
      </c>
      <c r="T1872" s="3">
        <v>0</v>
      </c>
      <c r="U1872" s="3">
        <v>0</v>
      </c>
      <c r="V1872" s="1" t="s">
        <v>31</v>
      </c>
      <c r="W1872" s="1" t="s">
        <v>33</v>
      </c>
      <c r="X1872" s="1" t="s">
        <v>2570</v>
      </c>
      <c r="Y1872" s="1" t="s">
        <v>2572</v>
      </c>
      <c r="Z1872" s="1" t="s">
        <v>2550</v>
      </c>
      <c r="AA1872" s="1" t="s">
        <v>2551</v>
      </c>
    </row>
    <row r="1873" spans="1:27" hidden="1" x14ac:dyDescent="0.25">
      <c r="A1873" s="1" t="s">
        <v>26</v>
      </c>
      <c r="B1873" s="1" t="s">
        <v>2573</v>
      </c>
      <c r="C1873" s="2">
        <v>42334</v>
      </c>
      <c r="D1873" s="1" t="s">
        <v>290</v>
      </c>
      <c r="E1873" s="7" t="str">
        <f>VLOOKUP(TRIM(D1873)*1,CFOP!A:B,2,FALSE)</f>
        <v>Não</v>
      </c>
      <c r="F1873" s="1" t="s">
        <v>1643</v>
      </c>
      <c r="G1873" s="3">
        <v>-48.83</v>
      </c>
      <c r="H1873" s="3">
        <v>0</v>
      </c>
      <c r="I1873" s="3">
        <v>0</v>
      </c>
      <c r="J1873" s="1" t="s">
        <v>31</v>
      </c>
      <c r="K1873" s="3">
        <v>0</v>
      </c>
      <c r="L1873" s="3">
        <v>0</v>
      </c>
      <c r="M1873" s="1" t="s">
        <v>31</v>
      </c>
      <c r="N1873" s="3">
        <v>0</v>
      </c>
      <c r="O1873" s="3">
        <v>0</v>
      </c>
      <c r="P1873" s="1" t="s">
        <v>31</v>
      </c>
      <c r="Q1873" s="3">
        <v>0</v>
      </c>
      <c r="R1873" s="3">
        <v>0</v>
      </c>
      <c r="S1873" s="1" t="s">
        <v>31</v>
      </c>
      <c r="T1873" s="3">
        <v>0</v>
      </c>
      <c r="U1873" s="3">
        <v>0</v>
      </c>
      <c r="V1873" s="1" t="s">
        <v>31</v>
      </c>
      <c r="W1873" s="1" t="s">
        <v>33</v>
      </c>
      <c r="X1873" s="1" t="s">
        <v>2574</v>
      </c>
      <c r="Y1873" s="1" t="s">
        <v>2575</v>
      </c>
      <c r="Z1873" s="1" t="s">
        <v>2576</v>
      </c>
      <c r="AA1873" s="1" t="s">
        <v>2577</v>
      </c>
    </row>
    <row r="1874" spans="1:27" hidden="1" x14ac:dyDescent="0.25">
      <c r="A1874" s="1" t="s">
        <v>26</v>
      </c>
      <c r="B1874" s="1" t="s">
        <v>2573</v>
      </c>
      <c r="C1874" s="2">
        <v>42334</v>
      </c>
      <c r="D1874" s="1" t="s">
        <v>290</v>
      </c>
      <c r="E1874" s="7" t="str">
        <f>VLOOKUP(TRIM(D1874)*1,CFOP!A:B,2,FALSE)</f>
        <v>Não</v>
      </c>
      <c r="F1874" s="1" t="s">
        <v>1643</v>
      </c>
      <c r="G1874" s="3">
        <v>-7.89</v>
      </c>
      <c r="H1874" s="3">
        <v>0</v>
      </c>
      <c r="I1874" s="3">
        <v>0</v>
      </c>
      <c r="J1874" s="1" t="s">
        <v>31</v>
      </c>
      <c r="K1874" s="3">
        <v>0</v>
      </c>
      <c r="L1874" s="3">
        <v>0</v>
      </c>
      <c r="M1874" s="1" t="s">
        <v>31</v>
      </c>
      <c r="N1874" s="3">
        <v>0</v>
      </c>
      <c r="O1874" s="3">
        <v>0</v>
      </c>
      <c r="P1874" s="1" t="s">
        <v>31</v>
      </c>
      <c r="Q1874" s="3">
        <v>0</v>
      </c>
      <c r="R1874" s="3">
        <v>0</v>
      </c>
      <c r="S1874" s="1" t="s">
        <v>31</v>
      </c>
      <c r="T1874" s="3">
        <v>0</v>
      </c>
      <c r="U1874" s="3">
        <v>0</v>
      </c>
      <c r="V1874" s="1" t="s">
        <v>31</v>
      </c>
      <c r="W1874" s="1" t="s">
        <v>33</v>
      </c>
      <c r="X1874" s="1" t="s">
        <v>2574</v>
      </c>
      <c r="Y1874" s="1" t="s">
        <v>2575</v>
      </c>
      <c r="Z1874" s="1" t="s">
        <v>2576</v>
      </c>
      <c r="AA1874" s="1" t="s">
        <v>2577</v>
      </c>
    </row>
    <row r="1875" spans="1:27" hidden="1" x14ac:dyDescent="0.25">
      <c r="A1875" s="1" t="s">
        <v>26</v>
      </c>
      <c r="B1875" s="1" t="s">
        <v>2578</v>
      </c>
      <c r="C1875" s="2">
        <v>42334</v>
      </c>
      <c r="D1875" s="1" t="s">
        <v>459</v>
      </c>
      <c r="E1875" s="7" t="str">
        <f>VLOOKUP(TRIM(D1875)*1,CFOP!A:B,2,FALSE)</f>
        <v>Não</v>
      </c>
      <c r="F1875" s="1" t="s">
        <v>29</v>
      </c>
      <c r="G1875" s="3">
        <v>-29.5</v>
      </c>
      <c r="H1875" s="3">
        <v>29.5</v>
      </c>
      <c r="I1875" s="3">
        <v>0.37</v>
      </c>
      <c r="J1875" s="1" t="s">
        <v>30</v>
      </c>
      <c r="K1875" s="3">
        <v>0</v>
      </c>
      <c r="L1875" s="3">
        <v>0</v>
      </c>
      <c r="M1875" s="1" t="s">
        <v>31</v>
      </c>
      <c r="N1875" s="3">
        <v>0</v>
      </c>
      <c r="O1875" s="3">
        <v>0</v>
      </c>
      <c r="P1875" s="1" t="s">
        <v>31</v>
      </c>
      <c r="Q1875" s="3">
        <v>29.5</v>
      </c>
      <c r="R1875" s="3">
        <v>0.49</v>
      </c>
      <c r="S1875" s="1" t="s">
        <v>32</v>
      </c>
      <c r="T1875" s="3">
        <v>29.5</v>
      </c>
      <c r="U1875" s="3">
        <v>2.2400000000000002</v>
      </c>
      <c r="V1875" s="1" t="s">
        <v>32</v>
      </c>
      <c r="W1875" s="1" t="s">
        <v>33</v>
      </c>
      <c r="X1875" s="1" t="s">
        <v>800</v>
      </c>
      <c r="Y1875" s="1" t="s">
        <v>55</v>
      </c>
      <c r="Z1875" s="1" t="s">
        <v>461</v>
      </c>
      <c r="AA1875" s="1" t="s">
        <v>462</v>
      </c>
    </row>
    <row r="1876" spans="1:27" hidden="1" x14ac:dyDescent="0.25">
      <c r="A1876" s="1" t="s">
        <v>26</v>
      </c>
      <c r="B1876" s="1" t="s">
        <v>2579</v>
      </c>
      <c r="C1876" s="2">
        <v>42334</v>
      </c>
      <c r="D1876" s="1" t="s">
        <v>459</v>
      </c>
      <c r="E1876" s="7" t="str">
        <f>VLOOKUP(TRIM(D1876)*1,CFOP!A:B,2,FALSE)</f>
        <v>Não</v>
      </c>
      <c r="F1876" s="1" t="s">
        <v>29</v>
      </c>
      <c r="G1876" s="3">
        <v>-29.5</v>
      </c>
      <c r="H1876" s="3">
        <v>29.5</v>
      </c>
      <c r="I1876" s="3">
        <v>0.37</v>
      </c>
      <c r="J1876" s="1" t="s">
        <v>30</v>
      </c>
      <c r="K1876" s="3">
        <v>0</v>
      </c>
      <c r="L1876" s="3">
        <v>0</v>
      </c>
      <c r="M1876" s="1" t="s">
        <v>31</v>
      </c>
      <c r="N1876" s="3">
        <v>0</v>
      </c>
      <c r="O1876" s="3">
        <v>0</v>
      </c>
      <c r="P1876" s="1" t="s">
        <v>31</v>
      </c>
      <c r="Q1876" s="3">
        <v>29.5</v>
      </c>
      <c r="R1876" s="3">
        <v>0.49</v>
      </c>
      <c r="S1876" s="1" t="s">
        <v>32</v>
      </c>
      <c r="T1876" s="3">
        <v>29.5</v>
      </c>
      <c r="U1876" s="3">
        <v>2.2400000000000002</v>
      </c>
      <c r="V1876" s="1" t="s">
        <v>32</v>
      </c>
      <c r="W1876" s="1" t="s">
        <v>33</v>
      </c>
      <c r="X1876" s="1" t="s">
        <v>800</v>
      </c>
      <c r="Y1876" s="1" t="s">
        <v>55</v>
      </c>
      <c r="Z1876" s="1" t="s">
        <v>461</v>
      </c>
      <c r="AA1876" s="1" t="s">
        <v>462</v>
      </c>
    </row>
    <row r="1877" spans="1:27" hidden="1" x14ac:dyDescent="0.25">
      <c r="A1877" s="1" t="s">
        <v>26</v>
      </c>
      <c r="B1877" s="1" t="s">
        <v>2580</v>
      </c>
      <c r="C1877" s="2">
        <v>42334</v>
      </c>
      <c r="D1877" s="1" t="s">
        <v>459</v>
      </c>
      <c r="E1877" s="7" t="str">
        <f>VLOOKUP(TRIM(D1877)*1,CFOP!A:B,2,FALSE)</f>
        <v>Não</v>
      </c>
      <c r="F1877" s="1" t="s">
        <v>29</v>
      </c>
      <c r="G1877" s="3">
        <v>-29.5</v>
      </c>
      <c r="H1877" s="3">
        <v>29.5</v>
      </c>
      <c r="I1877" s="3">
        <v>0.37</v>
      </c>
      <c r="J1877" s="1" t="s">
        <v>30</v>
      </c>
      <c r="K1877" s="3">
        <v>0</v>
      </c>
      <c r="L1877" s="3">
        <v>0</v>
      </c>
      <c r="M1877" s="1" t="s">
        <v>31</v>
      </c>
      <c r="N1877" s="3">
        <v>0</v>
      </c>
      <c r="O1877" s="3">
        <v>0</v>
      </c>
      <c r="P1877" s="1" t="s">
        <v>31</v>
      </c>
      <c r="Q1877" s="3">
        <v>29.5</v>
      </c>
      <c r="R1877" s="3">
        <v>0.49</v>
      </c>
      <c r="S1877" s="1" t="s">
        <v>32</v>
      </c>
      <c r="T1877" s="3">
        <v>29.5</v>
      </c>
      <c r="U1877" s="3">
        <v>2.2400000000000002</v>
      </c>
      <c r="V1877" s="1" t="s">
        <v>32</v>
      </c>
      <c r="W1877" s="1" t="s">
        <v>33</v>
      </c>
      <c r="X1877" s="1" t="s">
        <v>800</v>
      </c>
      <c r="Y1877" s="1" t="s">
        <v>55</v>
      </c>
      <c r="Z1877" s="1" t="s">
        <v>461</v>
      </c>
      <c r="AA1877" s="1" t="s">
        <v>462</v>
      </c>
    </row>
    <row r="1878" spans="1:27" hidden="1" x14ac:dyDescent="0.25">
      <c r="A1878" s="1" t="s">
        <v>26</v>
      </c>
      <c r="B1878" s="1" t="s">
        <v>2581</v>
      </c>
      <c r="C1878" s="2">
        <v>42334</v>
      </c>
      <c r="D1878" s="1" t="s">
        <v>459</v>
      </c>
      <c r="E1878" s="7" t="str">
        <f>VLOOKUP(TRIM(D1878)*1,CFOP!A:B,2,FALSE)</f>
        <v>Não</v>
      </c>
      <c r="F1878" s="1" t="s">
        <v>29</v>
      </c>
      <c r="G1878" s="3">
        <v>-29.5</v>
      </c>
      <c r="H1878" s="3">
        <v>29.5</v>
      </c>
      <c r="I1878" s="3">
        <v>0.37</v>
      </c>
      <c r="J1878" s="1" t="s">
        <v>30</v>
      </c>
      <c r="K1878" s="3">
        <v>0</v>
      </c>
      <c r="L1878" s="3">
        <v>0</v>
      </c>
      <c r="M1878" s="1" t="s">
        <v>31</v>
      </c>
      <c r="N1878" s="3">
        <v>0</v>
      </c>
      <c r="O1878" s="3">
        <v>0</v>
      </c>
      <c r="P1878" s="1" t="s">
        <v>31</v>
      </c>
      <c r="Q1878" s="3">
        <v>29.5</v>
      </c>
      <c r="R1878" s="3">
        <v>0.49</v>
      </c>
      <c r="S1878" s="1" t="s">
        <v>32</v>
      </c>
      <c r="T1878" s="3">
        <v>29.5</v>
      </c>
      <c r="U1878" s="3">
        <v>2.2400000000000002</v>
      </c>
      <c r="V1878" s="1" t="s">
        <v>32</v>
      </c>
      <c r="W1878" s="1" t="s">
        <v>33</v>
      </c>
      <c r="X1878" s="1" t="s">
        <v>800</v>
      </c>
      <c r="Y1878" s="1" t="s">
        <v>55</v>
      </c>
      <c r="Z1878" s="1" t="s">
        <v>461</v>
      </c>
      <c r="AA1878" s="1" t="s">
        <v>462</v>
      </c>
    </row>
    <row r="1879" spans="1:27" hidden="1" x14ac:dyDescent="0.25">
      <c r="A1879" s="1" t="s">
        <v>26</v>
      </c>
      <c r="B1879" s="1" t="s">
        <v>2582</v>
      </c>
      <c r="C1879" s="2">
        <v>42334</v>
      </c>
      <c r="D1879" s="1" t="s">
        <v>459</v>
      </c>
      <c r="E1879" s="7" t="str">
        <f>VLOOKUP(TRIM(D1879)*1,CFOP!A:B,2,FALSE)</f>
        <v>Não</v>
      </c>
      <c r="F1879" s="1" t="s">
        <v>29</v>
      </c>
      <c r="G1879" s="3">
        <v>-29.5</v>
      </c>
      <c r="H1879" s="3">
        <v>29.5</v>
      </c>
      <c r="I1879" s="3">
        <v>0.37</v>
      </c>
      <c r="J1879" s="1" t="s">
        <v>30</v>
      </c>
      <c r="K1879" s="3">
        <v>0</v>
      </c>
      <c r="L1879" s="3">
        <v>0</v>
      </c>
      <c r="M1879" s="1" t="s">
        <v>31</v>
      </c>
      <c r="N1879" s="3">
        <v>0</v>
      </c>
      <c r="O1879" s="3">
        <v>0</v>
      </c>
      <c r="P1879" s="1" t="s">
        <v>31</v>
      </c>
      <c r="Q1879" s="3">
        <v>29.5</v>
      </c>
      <c r="R1879" s="3">
        <v>0.49</v>
      </c>
      <c r="S1879" s="1" t="s">
        <v>32</v>
      </c>
      <c r="T1879" s="3">
        <v>29.5</v>
      </c>
      <c r="U1879" s="3">
        <v>2.2400000000000002</v>
      </c>
      <c r="V1879" s="1" t="s">
        <v>32</v>
      </c>
      <c r="W1879" s="1" t="s">
        <v>33</v>
      </c>
      <c r="X1879" s="1" t="s">
        <v>800</v>
      </c>
      <c r="Y1879" s="1" t="s">
        <v>55</v>
      </c>
      <c r="Z1879" s="1" t="s">
        <v>461</v>
      </c>
      <c r="AA1879" s="1" t="s">
        <v>462</v>
      </c>
    </row>
    <row r="1880" spans="1:27" hidden="1" x14ac:dyDescent="0.25">
      <c r="A1880" s="1" t="s">
        <v>26</v>
      </c>
      <c r="B1880" s="1" t="s">
        <v>2583</v>
      </c>
      <c r="C1880" s="2">
        <v>42334</v>
      </c>
      <c r="D1880" s="1" t="s">
        <v>459</v>
      </c>
      <c r="E1880" s="7" t="str">
        <f>VLOOKUP(TRIM(D1880)*1,CFOP!A:B,2,FALSE)</f>
        <v>Não</v>
      </c>
      <c r="F1880" s="1" t="s">
        <v>29</v>
      </c>
      <c r="G1880" s="3">
        <v>-29.5</v>
      </c>
      <c r="H1880" s="3">
        <v>29.5</v>
      </c>
      <c r="I1880" s="3">
        <v>0.37</v>
      </c>
      <c r="J1880" s="1" t="s">
        <v>30</v>
      </c>
      <c r="K1880" s="3">
        <v>0</v>
      </c>
      <c r="L1880" s="3">
        <v>0</v>
      </c>
      <c r="M1880" s="1" t="s">
        <v>31</v>
      </c>
      <c r="N1880" s="3">
        <v>0</v>
      </c>
      <c r="O1880" s="3">
        <v>0</v>
      </c>
      <c r="P1880" s="1" t="s">
        <v>31</v>
      </c>
      <c r="Q1880" s="3">
        <v>29.5</v>
      </c>
      <c r="R1880" s="3">
        <v>0.49</v>
      </c>
      <c r="S1880" s="1" t="s">
        <v>32</v>
      </c>
      <c r="T1880" s="3">
        <v>29.5</v>
      </c>
      <c r="U1880" s="3">
        <v>2.2400000000000002</v>
      </c>
      <c r="V1880" s="1" t="s">
        <v>32</v>
      </c>
      <c r="W1880" s="1" t="s">
        <v>33</v>
      </c>
      <c r="X1880" s="1" t="s">
        <v>800</v>
      </c>
      <c r="Y1880" s="1" t="s">
        <v>55</v>
      </c>
      <c r="Z1880" s="1" t="s">
        <v>461</v>
      </c>
      <c r="AA1880" s="1" t="s">
        <v>462</v>
      </c>
    </row>
    <row r="1881" spans="1:27" hidden="1" x14ac:dyDescent="0.25">
      <c r="A1881" s="1" t="s">
        <v>26</v>
      </c>
      <c r="B1881" s="1" t="s">
        <v>2584</v>
      </c>
      <c r="C1881" s="2">
        <v>42334</v>
      </c>
      <c r="D1881" s="1" t="s">
        <v>459</v>
      </c>
      <c r="E1881" s="7" t="str">
        <f>VLOOKUP(TRIM(D1881)*1,CFOP!A:B,2,FALSE)</f>
        <v>Não</v>
      </c>
      <c r="F1881" s="1" t="s">
        <v>29</v>
      </c>
      <c r="G1881" s="3">
        <v>-29.5</v>
      </c>
      <c r="H1881" s="3">
        <v>29.5</v>
      </c>
      <c r="I1881" s="3">
        <v>0.37</v>
      </c>
      <c r="J1881" s="1" t="s">
        <v>30</v>
      </c>
      <c r="K1881" s="3">
        <v>0</v>
      </c>
      <c r="L1881" s="3">
        <v>0</v>
      </c>
      <c r="M1881" s="1" t="s">
        <v>31</v>
      </c>
      <c r="N1881" s="3">
        <v>0</v>
      </c>
      <c r="O1881" s="3">
        <v>0</v>
      </c>
      <c r="P1881" s="1" t="s">
        <v>31</v>
      </c>
      <c r="Q1881" s="3">
        <v>29.5</v>
      </c>
      <c r="R1881" s="3">
        <v>0.49</v>
      </c>
      <c r="S1881" s="1" t="s">
        <v>32</v>
      </c>
      <c r="T1881" s="3">
        <v>29.5</v>
      </c>
      <c r="U1881" s="3">
        <v>2.2400000000000002</v>
      </c>
      <c r="V1881" s="1" t="s">
        <v>32</v>
      </c>
      <c r="W1881" s="1" t="s">
        <v>33</v>
      </c>
      <c r="X1881" s="1" t="s">
        <v>800</v>
      </c>
      <c r="Y1881" s="1" t="s">
        <v>55</v>
      </c>
      <c r="Z1881" s="1" t="s">
        <v>461</v>
      </c>
      <c r="AA1881" s="1" t="s">
        <v>462</v>
      </c>
    </row>
    <row r="1882" spans="1:27" hidden="1" x14ac:dyDescent="0.25">
      <c r="A1882" s="1" t="s">
        <v>26</v>
      </c>
      <c r="B1882" s="1" t="s">
        <v>2585</v>
      </c>
      <c r="C1882" s="2">
        <v>42334</v>
      </c>
      <c r="D1882" s="1" t="s">
        <v>459</v>
      </c>
      <c r="E1882" s="7" t="str">
        <f>VLOOKUP(TRIM(D1882)*1,CFOP!A:B,2,FALSE)</f>
        <v>Não</v>
      </c>
      <c r="F1882" s="1" t="s">
        <v>29</v>
      </c>
      <c r="G1882" s="3">
        <v>-29.5</v>
      </c>
      <c r="H1882" s="3">
        <v>29.5</v>
      </c>
      <c r="I1882" s="3">
        <v>0.37</v>
      </c>
      <c r="J1882" s="1" t="s">
        <v>30</v>
      </c>
      <c r="K1882" s="3">
        <v>0</v>
      </c>
      <c r="L1882" s="3">
        <v>0</v>
      </c>
      <c r="M1882" s="1" t="s">
        <v>31</v>
      </c>
      <c r="N1882" s="3">
        <v>0</v>
      </c>
      <c r="O1882" s="3">
        <v>0</v>
      </c>
      <c r="P1882" s="1" t="s">
        <v>31</v>
      </c>
      <c r="Q1882" s="3">
        <v>29.5</v>
      </c>
      <c r="R1882" s="3">
        <v>0.49</v>
      </c>
      <c r="S1882" s="1" t="s">
        <v>32</v>
      </c>
      <c r="T1882" s="3">
        <v>29.5</v>
      </c>
      <c r="U1882" s="3">
        <v>2.2400000000000002</v>
      </c>
      <c r="V1882" s="1" t="s">
        <v>32</v>
      </c>
      <c r="W1882" s="1" t="s">
        <v>33</v>
      </c>
      <c r="X1882" s="1" t="s">
        <v>800</v>
      </c>
      <c r="Y1882" s="1" t="s">
        <v>55</v>
      </c>
      <c r="Z1882" s="1" t="s">
        <v>461</v>
      </c>
      <c r="AA1882" s="1" t="s">
        <v>462</v>
      </c>
    </row>
    <row r="1883" spans="1:27" hidden="1" x14ac:dyDescent="0.25">
      <c r="A1883" s="1" t="s">
        <v>26</v>
      </c>
      <c r="B1883" s="1" t="s">
        <v>2586</v>
      </c>
      <c r="C1883" s="2">
        <v>42334</v>
      </c>
      <c r="D1883" s="1" t="s">
        <v>459</v>
      </c>
      <c r="E1883" s="7" t="str">
        <f>VLOOKUP(TRIM(D1883)*1,CFOP!A:B,2,FALSE)</f>
        <v>Não</v>
      </c>
      <c r="F1883" s="1" t="s">
        <v>29</v>
      </c>
      <c r="G1883" s="3">
        <v>-29.5</v>
      </c>
      <c r="H1883" s="3">
        <v>29.5</v>
      </c>
      <c r="I1883" s="3">
        <v>0.37</v>
      </c>
      <c r="J1883" s="1" t="s">
        <v>30</v>
      </c>
      <c r="K1883" s="3">
        <v>0</v>
      </c>
      <c r="L1883" s="3">
        <v>0</v>
      </c>
      <c r="M1883" s="1" t="s">
        <v>31</v>
      </c>
      <c r="N1883" s="3">
        <v>0</v>
      </c>
      <c r="O1883" s="3">
        <v>0</v>
      </c>
      <c r="P1883" s="1" t="s">
        <v>31</v>
      </c>
      <c r="Q1883" s="3">
        <v>29.5</v>
      </c>
      <c r="R1883" s="3">
        <v>0.49</v>
      </c>
      <c r="S1883" s="1" t="s">
        <v>32</v>
      </c>
      <c r="T1883" s="3">
        <v>29.5</v>
      </c>
      <c r="U1883" s="3">
        <v>2.2400000000000002</v>
      </c>
      <c r="V1883" s="1" t="s">
        <v>32</v>
      </c>
      <c r="W1883" s="1" t="s">
        <v>33</v>
      </c>
      <c r="X1883" s="1" t="s">
        <v>800</v>
      </c>
      <c r="Y1883" s="1" t="s">
        <v>55</v>
      </c>
      <c r="Z1883" s="1" t="s">
        <v>461</v>
      </c>
      <c r="AA1883" s="1" t="s">
        <v>462</v>
      </c>
    </row>
    <row r="1884" spans="1:27" hidden="1" x14ac:dyDescent="0.25">
      <c r="A1884" s="1" t="s">
        <v>26</v>
      </c>
      <c r="B1884" s="1" t="s">
        <v>2587</v>
      </c>
      <c r="C1884" s="2">
        <v>42334</v>
      </c>
      <c r="D1884" s="1" t="s">
        <v>459</v>
      </c>
      <c r="E1884" s="7" t="str">
        <f>VLOOKUP(TRIM(D1884)*1,CFOP!A:B,2,FALSE)</f>
        <v>Não</v>
      </c>
      <c r="F1884" s="1" t="s">
        <v>29</v>
      </c>
      <c r="G1884" s="3">
        <v>-29.5</v>
      </c>
      <c r="H1884" s="3">
        <v>29.5</v>
      </c>
      <c r="I1884" s="3">
        <v>0.37</v>
      </c>
      <c r="J1884" s="1" t="s">
        <v>30</v>
      </c>
      <c r="K1884" s="3">
        <v>0</v>
      </c>
      <c r="L1884" s="3">
        <v>0</v>
      </c>
      <c r="M1884" s="1" t="s">
        <v>31</v>
      </c>
      <c r="N1884" s="3">
        <v>0</v>
      </c>
      <c r="O1884" s="3">
        <v>0</v>
      </c>
      <c r="P1884" s="1" t="s">
        <v>31</v>
      </c>
      <c r="Q1884" s="3">
        <v>29.5</v>
      </c>
      <c r="R1884" s="3">
        <v>0.49</v>
      </c>
      <c r="S1884" s="1" t="s">
        <v>32</v>
      </c>
      <c r="T1884" s="3">
        <v>29.5</v>
      </c>
      <c r="U1884" s="3">
        <v>2.2400000000000002</v>
      </c>
      <c r="V1884" s="1" t="s">
        <v>32</v>
      </c>
      <c r="W1884" s="1" t="s">
        <v>33</v>
      </c>
      <c r="X1884" s="1" t="s">
        <v>800</v>
      </c>
      <c r="Y1884" s="1" t="s">
        <v>55</v>
      </c>
      <c r="Z1884" s="1" t="s">
        <v>461</v>
      </c>
      <c r="AA1884" s="1" t="s">
        <v>462</v>
      </c>
    </row>
    <row r="1885" spans="1:27" hidden="1" x14ac:dyDescent="0.25">
      <c r="A1885" s="1" t="s">
        <v>26</v>
      </c>
      <c r="B1885" s="1" t="s">
        <v>2588</v>
      </c>
      <c r="C1885" s="2">
        <v>42334</v>
      </c>
      <c r="D1885" s="1" t="s">
        <v>459</v>
      </c>
      <c r="E1885" s="7" t="str">
        <f>VLOOKUP(TRIM(D1885)*1,CFOP!A:B,2,FALSE)</f>
        <v>Não</v>
      </c>
      <c r="F1885" s="1" t="s">
        <v>29</v>
      </c>
      <c r="G1885" s="3">
        <v>-29.5</v>
      </c>
      <c r="H1885" s="3">
        <v>29.5</v>
      </c>
      <c r="I1885" s="3">
        <v>0.37</v>
      </c>
      <c r="J1885" s="1" t="s">
        <v>30</v>
      </c>
      <c r="K1885" s="3">
        <v>0</v>
      </c>
      <c r="L1885" s="3">
        <v>0</v>
      </c>
      <c r="M1885" s="1" t="s">
        <v>31</v>
      </c>
      <c r="N1885" s="3">
        <v>0</v>
      </c>
      <c r="O1885" s="3">
        <v>0</v>
      </c>
      <c r="P1885" s="1" t="s">
        <v>31</v>
      </c>
      <c r="Q1885" s="3">
        <v>29.5</v>
      </c>
      <c r="R1885" s="3">
        <v>0.49</v>
      </c>
      <c r="S1885" s="1" t="s">
        <v>32</v>
      </c>
      <c r="T1885" s="3">
        <v>29.5</v>
      </c>
      <c r="U1885" s="3">
        <v>2.2400000000000002</v>
      </c>
      <c r="V1885" s="1" t="s">
        <v>32</v>
      </c>
      <c r="W1885" s="1" t="s">
        <v>33</v>
      </c>
      <c r="X1885" s="1" t="s">
        <v>800</v>
      </c>
      <c r="Y1885" s="1" t="s">
        <v>55</v>
      </c>
      <c r="Z1885" s="1" t="s">
        <v>461</v>
      </c>
      <c r="AA1885" s="1" t="s">
        <v>462</v>
      </c>
    </row>
    <row r="1886" spans="1:27" hidden="1" x14ac:dyDescent="0.25">
      <c r="A1886" s="1" t="s">
        <v>26</v>
      </c>
      <c r="B1886" s="1" t="s">
        <v>2589</v>
      </c>
      <c r="C1886" s="2">
        <v>42334</v>
      </c>
      <c r="D1886" s="1" t="s">
        <v>459</v>
      </c>
      <c r="E1886" s="7" t="str">
        <f>VLOOKUP(TRIM(D1886)*1,CFOP!A:B,2,FALSE)</f>
        <v>Não</v>
      </c>
      <c r="F1886" s="1" t="s">
        <v>29</v>
      </c>
      <c r="G1886" s="3">
        <v>-29.5</v>
      </c>
      <c r="H1886" s="3">
        <v>29.5</v>
      </c>
      <c r="I1886" s="3">
        <v>0.37</v>
      </c>
      <c r="J1886" s="1" t="s">
        <v>30</v>
      </c>
      <c r="K1886" s="3">
        <v>0</v>
      </c>
      <c r="L1886" s="3">
        <v>0</v>
      </c>
      <c r="M1886" s="1" t="s">
        <v>31</v>
      </c>
      <c r="N1886" s="3">
        <v>0</v>
      </c>
      <c r="O1886" s="3">
        <v>0</v>
      </c>
      <c r="P1886" s="1" t="s">
        <v>31</v>
      </c>
      <c r="Q1886" s="3">
        <v>29.5</v>
      </c>
      <c r="R1886" s="3">
        <v>0.49</v>
      </c>
      <c r="S1886" s="1" t="s">
        <v>32</v>
      </c>
      <c r="T1886" s="3">
        <v>29.5</v>
      </c>
      <c r="U1886" s="3">
        <v>2.2400000000000002</v>
      </c>
      <c r="V1886" s="1" t="s">
        <v>32</v>
      </c>
      <c r="W1886" s="1" t="s">
        <v>33</v>
      </c>
      <c r="X1886" s="1" t="s">
        <v>800</v>
      </c>
      <c r="Y1886" s="1" t="s">
        <v>55</v>
      </c>
      <c r="Z1886" s="1" t="s">
        <v>461</v>
      </c>
      <c r="AA1886" s="1" t="s">
        <v>462</v>
      </c>
    </row>
    <row r="1887" spans="1:27" hidden="1" x14ac:dyDescent="0.25">
      <c r="A1887" s="1" t="s">
        <v>26</v>
      </c>
      <c r="B1887" s="1" t="s">
        <v>2590</v>
      </c>
      <c r="C1887" s="2">
        <v>42334</v>
      </c>
      <c r="D1887" s="1" t="s">
        <v>459</v>
      </c>
      <c r="E1887" s="7" t="str">
        <f>VLOOKUP(TRIM(D1887)*1,CFOP!A:B,2,FALSE)</f>
        <v>Não</v>
      </c>
      <c r="F1887" s="1" t="s">
        <v>29</v>
      </c>
      <c r="G1887" s="3">
        <v>-22</v>
      </c>
      <c r="H1887" s="3">
        <v>22</v>
      </c>
      <c r="I1887" s="3">
        <v>0.28000000000000003</v>
      </c>
      <c r="J1887" s="1" t="s">
        <v>30</v>
      </c>
      <c r="K1887" s="3">
        <v>0</v>
      </c>
      <c r="L1887" s="3">
        <v>0</v>
      </c>
      <c r="M1887" s="1" t="s">
        <v>31</v>
      </c>
      <c r="N1887" s="3">
        <v>0</v>
      </c>
      <c r="O1887" s="3">
        <v>0</v>
      </c>
      <c r="P1887" s="1" t="s">
        <v>31</v>
      </c>
      <c r="Q1887" s="3">
        <v>22</v>
      </c>
      <c r="R1887" s="3">
        <v>0.36</v>
      </c>
      <c r="S1887" s="1" t="s">
        <v>32</v>
      </c>
      <c r="T1887" s="3">
        <v>22</v>
      </c>
      <c r="U1887" s="3">
        <v>1.67</v>
      </c>
      <c r="V1887" s="1" t="s">
        <v>32</v>
      </c>
      <c r="W1887" s="1" t="s">
        <v>33</v>
      </c>
      <c r="X1887" s="1" t="s">
        <v>800</v>
      </c>
      <c r="Y1887" s="1" t="s">
        <v>55</v>
      </c>
      <c r="Z1887" s="1" t="s">
        <v>461</v>
      </c>
      <c r="AA1887" s="1" t="s">
        <v>462</v>
      </c>
    </row>
    <row r="1888" spans="1:27" hidden="1" x14ac:dyDescent="0.25">
      <c r="A1888" s="1" t="s">
        <v>26</v>
      </c>
      <c r="B1888" s="1" t="s">
        <v>2591</v>
      </c>
      <c r="C1888" s="2">
        <v>42334</v>
      </c>
      <c r="D1888" s="1" t="s">
        <v>459</v>
      </c>
      <c r="E1888" s="7" t="str">
        <f>VLOOKUP(TRIM(D1888)*1,CFOP!A:B,2,FALSE)</f>
        <v>Não</v>
      </c>
      <c r="F1888" s="1" t="s">
        <v>29</v>
      </c>
      <c r="G1888" s="3">
        <v>-29.5</v>
      </c>
      <c r="H1888" s="3">
        <v>29.5</v>
      </c>
      <c r="I1888" s="3">
        <v>0.37</v>
      </c>
      <c r="J1888" s="1" t="s">
        <v>30</v>
      </c>
      <c r="K1888" s="3">
        <v>0</v>
      </c>
      <c r="L1888" s="3">
        <v>0</v>
      </c>
      <c r="M1888" s="1" t="s">
        <v>31</v>
      </c>
      <c r="N1888" s="3">
        <v>0</v>
      </c>
      <c r="O1888" s="3">
        <v>0</v>
      </c>
      <c r="P1888" s="1" t="s">
        <v>31</v>
      </c>
      <c r="Q1888" s="3">
        <v>29.5</v>
      </c>
      <c r="R1888" s="3">
        <v>0.49</v>
      </c>
      <c r="S1888" s="1" t="s">
        <v>32</v>
      </c>
      <c r="T1888" s="3">
        <v>29.5</v>
      </c>
      <c r="U1888" s="3">
        <v>2.2400000000000002</v>
      </c>
      <c r="V1888" s="1" t="s">
        <v>32</v>
      </c>
      <c r="W1888" s="1" t="s">
        <v>33</v>
      </c>
      <c r="X1888" s="1" t="s">
        <v>800</v>
      </c>
      <c r="Y1888" s="1" t="s">
        <v>55</v>
      </c>
      <c r="Z1888" s="1" t="s">
        <v>461</v>
      </c>
      <c r="AA1888" s="1" t="s">
        <v>462</v>
      </c>
    </row>
    <row r="1889" spans="1:27" hidden="1" x14ac:dyDescent="0.25">
      <c r="A1889" s="1" t="s">
        <v>26</v>
      </c>
      <c r="B1889" s="1" t="s">
        <v>2592</v>
      </c>
      <c r="C1889" s="2">
        <v>42334</v>
      </c>
      <c r="D1889" s="1" t="s">
        <v>459</v>
      </c>
      <c r="E1889" s="7" t="str">
        <f>VLOOKUP(TRIM(D1889)*1,CFOP!A:B,2,FALSE)</f>
        <v>Não</v>
      </c>
      <c r="F1889" s="1" t="s">
        <v>29</v>
      </c>
      <c r="G1889" s="3">
        <v>-29.5</v>
      </c>
      <c r="H1889" s="3">
        <v>29.5</v>
      </c>
      <c r="I1889" s="3">
        <v>0.37</v>
      </c>
      <c r="J1889" s="1" t="s">
        <v>30</v>
      </c>
      <c r="K1889" s="3">
        <v>0</v>
      </c>
      <c r="L1889" s="3">
        <v>0</v>
      </c>
      <c r="M1889" s="1" t="s">
        <v>31</v>
      </c>
      <c r="N1889" s="3">
        <v>0</v>
      </c>
      <c r="O1889" s="3">
        <v>0</v>
      </c>
      <c r="P1889" s="1" t="s">
        <v>31</v>
      </c>
      <c r="Q1889" s="3">
        <v>29.5</v>
      </c>
      <c r="R1889" s="3">
        <v>0.49</v>
      </c>
      <c r="S1889" s="1" t="s">
        <v>32</v>
      </c>
      <c r="T1889" s="3">
        <v>29.5</v>
      </c>
      <c r="U1889" s="3">
        <v>2.2400000000000002</v>
      </c>
      <c r="V1889" s="1" t="s">
        <v>32</v>
      </c>
      <c r="W1889" s="1" t="s">
        <v>33</v>
      </c>
      <c r="X1889" s="1" t="s">
        <v>800</v>
      </c>
      <c r="Y1889" s="1" t="s">
        <v>55</v>
      </c>
      <c r="Z1889" s="1" t="s">
        <v>461</v>
      </c>
      <c r="AA1889" s="1" t="s">
        <v>462</v>
      </c>
    </row>
    <row r="1890" spans="1:27" hidden="1" x14ac:dyDescent="0.25">
      <c r="A1890" s="1" t="s">
        <v>26</v>
      </c>
      <c r="B1890" s="1" t="s">
        <v>2593</v>
      </c>
      <c r="C1890" s="2">
        <v>42334</v>
      </c>
      <c r="D1890" s="1" t="s">
        <v>459</v>
      </c>
      <c r="E1890" s="7" t="str">
        <f>VLOOKUP(TRIM(D1890)*1,CFOP!A:B,2,FALSE)</f>
        <v>Não</v>
      </c>
      <c r="F1890" s="1" t="s">
        <v>29</v>
      </c>
      <c r="G1890" s="3">
        <v>-250</v>
      </c>
      <c r="H1890" s="3">
        <v>250</v>
      </c>
      <c r="I1890" s="3">
        <v>3.13</v>
      </c>
      <c r="J1890" s="1" t="s">
        <v>30</v>
      </c>
      <c r="K1890" s="3">
        <v>0</v>
      </c>
      <c r="L1890" s="3">
        <v>0</v>
      </c>
      <c r="M1890" s="1" t="s">
        <v>31</v>
      </c>
      <c r="N1890" s="3">
        <v>0</v>
      </c>
      <c r="O1890" s="3">
        <v>0</v>
      </c>
      <c r="P1890" s="1" t="s">
        <v>31</v>
      </c>
      <c r="Q1890" s="3">
        <v>250</v>
      </c>
      <c r="R1890" s="3">
        <v>4.13</v>
      </c>
      <c r="S1890" s="1" t="s">
        <v>32</v>
      </c>
      <c r="T1890" s="3">
        <v>250</v>
      </c>
      <c r="U1890" s="3">
        <v>19</v>
      </c>
      <c r="V1890" s="1" t="s">
        <v>32</v>
      </c>
      <c r="W1890" s="1" t="s">
        <v>33</v>
      </c>
      <c r="X1890" s="1" t="s">
        <v>800</v>
      </c>
      <c r="Y1890" s="1" t="s">
        <v>55</v>
      </c>
      <c r="Z1890" s="1" t="s">
        <v>461</v>
      </c>
      <c r="AA1890" s="1" t="s">
        <v>462</v>
      </c>
    </row>
    <row r="1891" spans="1:27" hidden="1" x14ac:dyDescent="0.25">
      <c r="A1891" s="1" t="s">
        <v>26</v>
      </c>
      <c r="B1891" s="1" t="s">
        <v>2594</v>
      </c>
      <c r="C1891" s="2">
        <v>42334</v>
      </c>
      <c r="D1891" s="1" t="s">
        <v>459</v>
      </c>
      <c r="E1891" s="7" t="str">
        <f>VLOOKUP(TRIM(D1891)*1,CFOP!A:B,2,FALSE)</f>
        <v>Não</v>
      </c>
      <c r="F1891" s="1" t="s">
        <v>29</v>
      </c>
      <c r="G1891" s="3">
        <v>-200</v>
      </c>
      <c r="H1891" s="3">
        <v>200</v>
      </c>
      <c r="I1891" s="3">
        <v>2.5</v>
      </c>
      <c r="J1891" s="1" t="s">
        <v>30</v>
      </c>
      <c r="K1891" s="3">
        <v>0</v>
      </c>
      <c r="L1891" s="3">
        <v>0</v>
      </c>
      <c r="M1891" s="1" t="s">
        <v>31</v>
      </c>
      <c r="N1891" s="3">
        <v>0</v>
      </c>
      <c r="O1891" s="3">
        <v>0</v>
      </c>
      <c r="P1891" s="1" t="s">
        <v>31</v>
      </c>
      <c r="Q1891" s="3">
        <v>200</v>
      </c>
      <c r="R1891" s="3">
        <v>3.3000000000000003</v>
      </c>
      <c r="S1891" s="1" t="s">
        <v>32</v>
      </c>
      <c r="T1891" s="3">
        <v>200</v>
      </c>
      <c r="U1891" s="3">
        <v>15.200000000000001</v>
      </c>
      <c r="V1891" s="1" t="s">
        <v>32</v>
      </c>
      <c r="W1891" s="1" t="s">
        <v>33</v>
      </c>
      <c r="X1891" s="1" t="s">
        <v>800</v>
      </c>
      <c r="Y1891" s="1" t="s">
        <v>55</v>
      </c>
      <c r="Z1891" s="1" t="s">
        <v>461</v>
      </c>
      <c r="AA1891" s="1" t="s">
        <v>462</v>
      </c>
    </row>
    <row r="1892" spans="1:27" hidden="1" x14ac:dyDescent="0.25">
      <c r="A1892" s="1" t="s">
        <v>26</v>
      </c>
      <c r="B1892" s="1" t="s">
        <v>2595</v>
      </c>
      <c r="C1892" s="2">
        <v>42334</v>
      </c>
      <c r="D1892" s="1" t="s">
        <v>459</v>
      </c>
      <c r="E1892" s="7" t="str">
        <f>VLOOKUP(TRIM(D1892)*1,CFOP!A:B,2,FALSE)</f>
        <v>Não</v>
      </c>
      <c r="F1892" s="1" t="s">
        <v>29</v>
      </c>
      <c r="G1892" s="3">
        <v>-29.5</v>
      </c>
      <c r="H1892" s="3">
        <v>29.5</v>
      </c>
      <c r="I1892" s="3">
        <v>0.37</v>
      </c>
      <c r="J1892" s="1" t="s">
        <v>30</v>
      </c>
      <c r="K1892" s="3">
        <v>0</v>
      </c>
      <c r="L1892" s="3">
        <v>0</v>
      </c>
      <c r="M1892" s="1" t="s">
        <v>31</v>
      </c>
      <c r="N1892" s="3">
        <v>0</v>
      </c>
      <c r="O1892" s="3">
        <v>0</v>
      </c>
      <c r="P1892" s="1" t="s">
        <v>31</v>
      </c>
      <c r="Q1892" s="3">
        <v>29.5</v>
      </c>
      <c r="R1892" s="3">
        <v>0.49</v>
      </c>
      <c r="S1892" s="1" t="s">
        <v>32</v>
      </c>
      <c r="T1892" s="3">
        <v>29.5</v>
      </c>
      <c r="U1892" s="3">
        <v>2.2400000000000002</v>
      </c>
      <c r="V1892" s="1" t="s">
        <v>32</v>
      </c>
      <c r="W1892" s="1" t="s">
        <v>33</v>
      </c>
      <c r="X1892" s="1" t="s">
        <v>800</v>
      </c>
      <c r="Y1892" s="1" t="s">
        <v>55</v>
      </c>
      <c r="Z1892" s="1" t="s">
        <v>461</v>
      </c>
      <c r="AA1892" s="1" t="s">
        <v>462</v>
      </c>
    </row>
    <row r="1893" spans="1:27" hidden="1" x14ac:dyDescent="0.25">
      <c r="A1893" s="1" t="s">
        <v>26</v>
      </c>
      <c r="B1893" s="1" t="s">
        <v>2596</v>
      </c>
      <c r="C1893" s="2">
        <v>42334</v>
      </c>
      <c r="D1893" s="1" t="s">
        <v>459</v>
      </c>
      <c r="E1893" s="7" t="str">
        <f>VLOOKUP(TRIM(D1893)*1,CFOP!A:B,2,FALSE)</f>
        <v>Não</v>
      </c>
      <c r="F1893" s="1" t="s">
        <v>29</v>
      </c>
      <c r="G1893" s="3">
        <v>-29.5</v>
      </c>
      <c r="H1893" s="3">
        <v>29.5</v>
      </c>
      <c r="I1893" s="3">
        <v>0.37</v>
      </c>
      <c r="J1893" s="1" t="s">
        <v>30</v>
      </c>
      <c r="K1893" s="3">
        <v>0</v>
      </c>
      <c r="L1893" s="3">
        <v>0</v>
      </c>
      <c r="M1893" s="1" t="s">
        <v>31</v>
      </c>
      <c r="N1893" s="3">
        <v>0</v>
      </c>
      <c r="O1893" s="3">
        <v>0</v>
      </c>
      <c r="P1893" s="1" t="s">
        <v>31</v>
      </c>
      <c r="Q1893" s="3">
        <v>29.5</v>
      </c>
      <c r="R1893" s="3">
        <v>0.49</v>
      </c>
      <c r="S1893" s="1" t="s">
        <v>32</v>
      </c>
      <c r="T1893" s="3">
        <v>29.5</v>
      </c>
      <c r="U1893" s="3">
        <v>2.2400000000000002</v>
      </c>
      <c r="V1893" s="1" t="s">
        <v>32</v>
      </c>
      <c r="W1893" s="1" t="s">
        <v>33</v>
      </c>
      <c r="X1893" s="1" t="s">
        <v>800</v>
      </c>
      <c r="Y1893" s="1" t="s">
        <v>55</v>
      </c>
      <c r="Z1893" s="1" t="s">
        <v>461</v>
      </c>
      <c r="AA1893" s="1" t="s">
        <v>462</v>
      </c>
    </row>
    <row r="1894" spans="1:27" hidden="1" x14ac:dyDescent="0.25">
      <c r="A1894" s="1" t="s">
        <v>26</v>
      </c>
      <c r="B1894" s="1" t="s">
        <v>2597</v>
      </c>
      <c r="C1894" s="2">
        <v>42334</v>
      </c>
      <c r="D1894" s="1" t="s">
        <v>459</v>
      </c>
      <c r="E1894" s="7" t="str">
        <f>VLOOKUP(TRIM(D1894)*1,CFOP!A:B,2,FALSE)</f>
        <v>Não</v>
      </c>
      <c r="F1894" s="1" t="s">
        <v>29</v>
      </c>
      <c r="G1894" s="3">
        <v>-29.5</v>
      </c>
      <c r="H1894" s="3">
        <v>29.5</v>
      </c>
      <c r="I1894" s="3">
        <v>0.37</v>
      </c>
      <c r="J1894" s="1" t="s">
        <v>30</v>
      </c>
      <c r="K1894" s="3">
        <v>0</v>
      </c>
      <c r="L1894" s="3">
        <v>0</v>
      </c>
      <c r="M1894" s="1" t="s">
        <v>31</v>
      </c>
      <c r="N1894" s="3">
        <v>0</v>
      </c>
      <c r="O1894" s="3">
        <v>0</v>
      </c>
      <c r="P1894" s="1" t="s">
        <v>31</v>
      </c>
      <c r="Q1894" s="3">
        <v>29.5</v>
      </c>
      <c r="R1894" s="3">
        <v>0.49</v>
      </c>
      <c r="S1894" s="1" t="s">
        <v>32</v>
      </c>
      <c r="T1894" s="3">
        <v>29.5</v>
      </c>
      <c r="U1894" s="3">
        <v>2.2400000000000002</v>
      </c>
      <c r="V1894" s="1" t="s">
        <v>32</v>
      </c>
      <c r="W1894" s="1" t="s">
        <v>33</v>
      </c>
      <c r="X1894" s="1" t="s">
        <v>800</v>
      </c>
      <c r="Y1894" s="1" t="s">
        <v>55</v>
      </c>
      <c r="Z1894" s="1" t="s">
        <v>461</v>
      </c>
      <c r="AA1894" s="1" t="s">
        <v>462</v>
      </c>
    </row>
    <row r="1895" spans="1:27" hidden="1" x14ac:dyDescent="0.25">
      <c r="A1895" s="1" t="s">
        <v>26</v>
      </c>
      <c r="B1895" s="1" t="s">
        <v>2598</v>
      </c>
      <c r="C1895" s="2">
        <v>42334</v>
      </c>
      <c r="D1895" s="1" t="s">
        <v>459</v>
      </c>
      <c r="E1895" s="7" t="str">
        <f>VLOOKUP(TRIM(D1895)*1,CFOP!A:B,2,FALSE)</f>
        <v>Não</v>
      </c>
      <c r="F1895" s="1" t="s">
        <v>29</v>
      </c>
      <c r="G1895" s="3">
        <v>-29.5</v>
      </c>
      <c r="H1895" s="3">
        <v>29.5</v>
      </c>
      <c r="I1895" s="3">
        <v>0.37</v>
      </c>
      <c r="J1895" s="1" t="s">
        <v>30</v>
      </c>
      <c r="K1895" s="3">
        <v>0</v>
      </c>
      <c r="L1895" s="3">
        <v>0</v>
      </c>
      <c r="M1895" s="1" t="s">
        <v>31</v>
      </c>
      <c r="N1895" s="3">
        <v>0</v>
      </c>
      <c r="O1895" s="3">
        <v>0</v>
      </c>
      <c r="P1895" s="1" t="s">
        <v>31</v>
      </c>
      <c r="Q1895" s="3">
        <v>29.5</v>
      </c>
      <c r="R1895" s="3">
        <v>0.49</v>
      </c>
      <c r="S1895" s="1" t="s">
        <v>32</v>
      </c>
      <c r="T1895" s="3">
        <v>29.5</v>
      </c>
      <c r="U1895" s="3">
        <v>2.2400000000000002</v>
      </c>
      <c r="V1895" s="1" t="s">
        <v>32</v>
      </c>
      <c r="W1895" s="1" t="s">
        <v>33</v>
      </c>
      <c r="X1895" s="1" t="s">
        <v>800</v>
      </c>
      <c r="Y1895" s="1" t="s">
        <v>55</v>
      </c>
      <c r="Z1895" s="1" t="s">
        <v>461</v>
      </c>
      <c r="AA1895" s="1" t="s">
        <v>462</v>
      </c>
    </row>
    <row r="1896" spans="1:27" hidden="1" x14ac:dyDescent="0.25">
      <c r="A1896" s="1" t="s">
        <v>26</v>
      </c>
      <c r="B1896" s="1" t="s">
        <v>2599</v>
      </c>
      <c r="C1896" s="2">
        <v>42334</v>
      </c>
      <c r="D1896" s="1" t="s">
        <v>459</v>
      </c>
      <c r="E1896" s="7" t="str">
        <f>VLOOKUP(TRIM(D1896)*1,CFOP!A:B,2,FALSE)</f>
        <v>Não</v>
      </c>
      <c r="F1896" s="1" t="s">
        <v>29</v>
      </c>
      <c r="G1896" s="3">
        <v>-29.5</v>
      </c>
      <c r="H1896" s="3">
        <v>29.5</v>
      </c>
      <c r="I1896" s="3">
        <v>0.37</v>
      </c>
      <c r="J1896" s="1" t="s">
        <v>30</v>
      </c>
      <c r="K1896" s="3">
        <v>0</v>
      </c>
      <c r="L1896" s="3">
        <v>0</v>
      </c>
      <c r="M1896" s="1" t="s">
        <v>31</v>
      </c>
      <c r="N1896" s="3">
        <v>0</v>
      </c>
      <c r="O1896" s="3">
        <v>0</v>
      </c>
      <c r="P1896" s="1" t="s">
        <v>31</v>
      </c>
      <c r="Q1896" s="3">
        <v>29.5</v>
      </c>
      <c r="R1896" s="3">
        <v>0.49</v>
      </c>
      <c r="S1896" s="1" t="s">
        <v>32</v>
      </c>
      <c r="T1896" s="3">
        <v>29.5</v>
      </c>
      <c r="U1896" s="3">
        <v>2.2400000000000002</v>
      </c>
      <c r="V1896" s="1" t="s">
        <v>32</v>
      </c>
      <c r="W1896" s="1" t="s">
        <v>33</v>
      </c>
      <c r="X1896" s="1" t="s">
        <v>800</v>
      </c>
      <c r="Y1896" s="1" t="s">
        <v>55</v>
      </c>
      <c r="Z1896" s="1" t="s">
        <v>461</v>
      </c>
      <c r="AA1896" s="1" t="s">
        <v>462</v>
      </c>
    </row>
    <row r="1897" spans="1:27" hidden="1" x14ac:dyDescent="0.25">
      <c r="A1897" s="1" t="s">
        <v>26</v>
      </c>
      <c r="B1897" s="1" t="s">
        <v>2600</v>
      </c>
      <c r="C1897" s="2">
        <v>42334</v>
      </c>
      <c r="D1897" s="1" t="s">
        <v>459</v>
      </c>
      <c r="E1897" s="7" t="str">
        <f>VLOOKUP(TRIM(D1897)*1,CFOP!A:B,2,FALSE)</f>
        <v>Não</v>
      </c>
      <c r="F1897" s="1" t="s">
        <v>29</v>
      </c>
      <c r="G1897" s="3">
        <v>-29.5</v>
      </c>
      <c r="H1897" s="3">
        <v>29.5</v>
      </c>
      <c r="I1897" s="3">
        <v>0.37</v>
      </c>
      <c r="J1897" s="1" t="s">
        <v>30</v>
      </c>
      <c r="K1897" s="3">
        <v>0</v>
      </c>
      <c r="L1897" s="3">
        <v>0</v>
      </c>
      <c r="M1897" s="1" t="s">
        <v>31</v>
      </c>
      <c r="N1897" s="3">
        <v>0</v>
      </c>
      <c r="O1897" s="3">
        <v>0</v>
      </c>
      <c r="P1897" s="1" t="s">
        <v>31</v>
      </c>
      <c r="Q1897" s="3">
        <v>29.5</v>
      </c>
      <c r="R1897" s="3">
        <v>0.49</v>
      </c>
      <c r="S1897" s="1" t="s">
        <v>32</v>
      </c>
      <c r="T1897" s="3">
        <v>29.5</v>
      </c>
      <c r="U1897" s="3">
        <v>2.2400000000000002</v>
      </c>
      <c r="V1897" s="1" t="s">
        <v>32</v>
      </c>
      <c r="W1897" s="1" t="s">
        <v>33</v>
      </c>
      <c r="X1897" s="1" t="s">
        <v>800</v>
      </c>
      <c r="Y1897" s="1" t="s">
        <v>55</v>
      </c>
      <c r="Z1897" s="1" t="s">
        <v>461</v>
      </c>
      <c r="AA1897" s="1" t="s">
        <v>462</v>
      </c>
    </row>
    <row r="1898" spans="1:27" hidden="1" x14ac:dyDescent="0.25">
      <c r="A1898" s="1" t="s">
        <v>26</v>
      </c>
      <c r="B1898" s="1" t="s">
        <v>2601</v>
      </c>
      <c r="C1898" s="2">
        <v>42334</v>
      </c>
      <c r="D1898" s="1" t="s">
        <v>459</v>
      </c>
      <c r="E1898" s="7" t="str">
        <f>VLOOKUP(TRIM(D1898)*1,CFOP!A:B,2,FALSE)</f>
        <v>Não</v>
      </c>
      <c r="F1898" s="1" t="s">
        <v>29</v>
      </c>
      <c r="G1898" s="3">
        <v>-29.5</v>
      </c>
      <c r="H1898" s="3">
        <v>29.5</v>
      </c>
      <c r="I1898" s="3">
        <v>0.37</v>
      </c>
      <c r="J1898" s="1" t="s">
        <v>30</v>
      </c>
      <c r="K1898" s="3">
        <v>0</v>
      </c>
      <c r="L1898" s="3">
        <v>0</v>
      </c>
      <c r="M1898" s="1" t="s">
        <v>31</v>
      </c>
      <c r="N1898" s="3">
        <v>0</v>
      </c>
      <c r="O1898" s="3">
        <v>0</v>
      </c>
      <c r="P1898" s="1" t="s">
        <v>31</v>
      </c>
      <c r="Q1898" s="3">
        <v>29.5</v>
      </c>
      <c r="R1898" s="3">
        <v>0.49</v>
      </c>
      <c r="S1898" s="1" t="s">
        <v>32</v>
      </c>
      <c r="T1898" s="3">
        <v>29.5</v>
      </c>
      <c r="U1898" s="3">
        <v>2.2400000000000002</v>
      </c>
      <c r="V1898" s="1" t="s">
        <v>32</v>
      </c>
      <c r="W1898" s="1" t="s">
        <v>33</v>
      </c>
      <c r="X1898" s="1" t="s">
        <v>800</v>
      </c>
      <c r="Y1898" s="1" t="s">
        <v>55</v>
      </c>
      <c r="Z1898" s="1" t="s">
        <v>461</v>
      </c>
      <c r="AA1898" s="1" t="s">
        <v>462</v>
      </c>
    </row>
    <row r="1899" spans="1:27" hidden="1" x14ac:dyDescent="0.25">
      <c r="A1899" s="1" t="s">
        <v>26</v>
      </c>
      <c r="B1899" s="1" t="s">
        <v>2602</v>
      </c>
      <c r="C1899" s="2">
        <v>42334</v>
      </c>
      <c r="D1899" s="1" t="s">
        <v>459</v>
      </c>
      <c r="E1899" s="7" t="str">
        <f>VLOOKUP(TRIM(D1899)*1,CFOP!A:B,2,FALSE)</f>
        <v>Não</v>
      </c>
      <c r="F1899" s="1" t="s">
        <v>29</v>
      </c>
      <c r="G1899" s="3">
        <v>-29.5</v>
      </c>
      <c r="H1899" s="3">
        <v>29.5</v>
      </c>
      <c r="I1899" s="3">
        <v>0.37</v>
      </c>
      <c r="J1899" s="1" t="s">
        <v>30</v>
      </c>
      <c r="K1899" s="3">
        <v>0</v>
      </c>
      <c r="L1899" s="3">
        <v>0</v>
      </c>
      <c r="M1899" s="1" t="s">
        <v>31</v>
      </c>
      <c r="N1899" s="3">
        <v>0</v>
      </c>
      <c r="O1899" s="3">
        <v>0</v>
      </c>
      <c r="P1899" s="1" t="s">
        <v>31</v>
      </c>
      <c r="Q1899" s="3">
        <v>29.5</v>
      </c>
      <c r="R1899" s="3">
        <v>0.49</v>
      </c>
      <c r="S1899" s="1" t="s">
        <v>32</v>
      </c>
      <c r="T1899" s="3">
        <v>29.5</v>
      </c>
      <c r="U1899" s="3">
        <v>2.2400000000000002</v>
      </c>
      <c r="V1899" s="1" t="s">
        <v>32</v>
      </c>
      <c r="W1899" s="1" t="s">
        <v>33</v>
      </c>
      <c r="X1899" s="1" t="s">
        <v>800</v>
      </c>
      <c r="Y1899" s="1" t="s">
        <v>55</v>
      </c>
      <c r="Z1899" s="1" t="s">
        <v>461</v>
      </c>
      <c r="AA1899" s="1" t="s">
        <v>462</v>
      </c>
    </row>
    <row r="1900" spans="1:27" hidden="1" x14ac:dyDescent="0.25">
      <c r="A1900" s="1" t="s">
        <v>26</v>
      </c>
      <c r="B1900" s="1" t="s">
        <v>2603</v>
      </c>
      <c r="C1900" s="2">
        <v>42334</v>
      </c>
      <c r="D1900" s="1" t="s">
        <v>459</v>
      </c>
      <c r="E1900" s="7" t="str">
        <f>VLOOKUP(TRIM(D1900)*1,CFOP!A:B,2,FALSE)</f>
        <v>Não</v>
      </c>
      <c r="F1900" s="1" t="s">
        <v>29</v>
      </c>
      <c r="G1900" s="3">
        <v>-29.5</v>
      </c>
      <c r="H1900" s="3">
        <v>29.5</v>
      </c>
      <c r="I1900" s="3">
        <v>0.37</v>
      </c>
      <c r="J1900" s="1" t="s">
        <v>30</v>
      </c>
      <c r="K1900" s="3">
        <v>0</v>
      </c>
      <c r="L1900" s="3">
        <v>0</v>
      </c>
      <c r="M1900" s="1" t="s">
        <v>31</v>
      </c>
      <c r="N1900" s="3">
        <v>0</v>
      </c>
      <c r="O1900" s="3">
        <v>0</v>
      </c>
      <c r="P1900" s="1" t="s">
        <v>31</v>
      </c>
      <c r="Q1900" s="3">
        <v>29.5</v>
      </c>
      <c r="R1900" s="3">
        <v>0.49</v>
      </c>
      <c r="S1900" s="1" t="s">
        <v>32</v>
      </c>
      <c r="T1900" s="3">
        <v>29.5</v>
      </c>
      <c r="U1900" s="3">
        <v>2.2400000000000002</v>
      </c>
      <c r="V1900" s="1" t="s">
        <v>32</v>
      </c>
      <c r="W1900" s="1" t="s">
        <v>33</v>
      </c>
      <c r="X1900" s="1" t="s">
        <v>800</v>
      </c>
      <c r="Y1900" s="1" t="s">
        <v>55</v>
      </c>
      <c r="Z1900" s="1" t="s">
        <v>461</v>
      </c>
      <c r="AA1900" s="1" t="s">
        <v>462</v>
      </c>
    </row>
    <row r="1901" spans="1:27" hidden="1" x14ac:dyDescent="0.25">
      <c r="A1901" s="1" t="s">
        <v>26</v>
      </c>
      <c r="B1901" s="1" t="s">
        <v>2604</v>
      </c>
      <c r="C1901" s="2">
        <v>42334</v>
      </c>
      <c r="D1901" s="1" t="s">
        <v>459</v>
      </c>
      <c r="E1901" s="7" t="str">
        <f>VLOOKUP(TRIM(D1901)*1,CFOP!A:B,2,FALSE)</f>
        <v>Não</v>
      </c>
      <c r="F1901" s="1" t="s">
        <v>29</v>
      </c>
      <c r="G1901" s="3">
        <v>-29.5</v>
      </c>
      <c r="H1901" s="3">
        <v>29.5</v>
      </c>
      <c r="I1901" s="3">
        <v>0.37</v>
      </c>
      <c r="J1901" s="1" t="s">
        <v>30</v>
      </c>
      <c r="K1901" s="3">
        <v>0</v>
      </c>
      <c r="L1901" s="3">
        <v>0</v>
      </c>
      <c r="M1901" s="1" t="s">
        <v>31</v>
      </c>
      <c r="N1901" s="3">
        <v>0</v>
      </c>
      <c r="O1901" s="3">
        <v>0</v>
      </c>
      <c r="P1901" s="1" t="s">
        <v>31</v>
      </c>
      <c r="Q1901" s="3">
        <v>29.5</v>
      </c>
      <c r="R1901" s="3">
        <v>0.49</v>
      </c>
      <c r="S1901" s="1" t="s">
        <v>32</v>
      </c>
      <c r="T1901" s="3">
        <v>29.5</v>
      </c>
      <c r="U1901" s="3">
        <v>2.2400000000000002</v>
      </c>
      <c r="V1901" s="1" t="s">
        <v>32</v>
      </c>
      <c r="W1901" s="1" t="s">
        <v>33</v>
      </c>
      <c r="X1901" s="1" t="s">
        <v>800</v>
      </c>
      <c r="Y1901" s="1" t="s">
        <v>55</v>
      </c>
      <c r="Z1901" s="1" t="s">
        <v>461</v>
      </c>
      <c r="AA1901" s="1" t="s">
        <v>462</v>
      </c>
    </row>
    <row r="1902" spans="1:27" hidden="1" x14ac:dyDescent="0.25">
      <c r="A1902" s="1" t="s">
        <v>26</v>
      </c>
      <c r="B1902" s="1" t="s">
        <v>2605</v>
      </c>
      <c r="C1902" s="2">
        <v>42334</v>
      </c>
      <c r="D1902" s="1" t="s">
        <v>459</v>
      </c>
      <c r="E1902" s="7" t="str">
        <f>VLOOKUP(TRIM(D1902)*1,CFOP!A:B,2,FALSE)</f>
        <v>Não</v>
      </c>
      <c r="F1902" s="1" t="s">
        <v>29</v>
      </c>
      <c r="G1902" s="3">
        <v>-29.5</v>
      </c>
      <c r="H1902" s="3">
        <v>29.5</v>
      </c>
      <c r="I1902" s="3">
        <v>0.37</v>
      </c>
      <c r="J1902" s="1" t="s">
        <v>30</v>
      </c>
      <c r="K1902" s="3">
        <v>0</v>
      </c>
      <c r="L1902" s="3">
        <v>0</v>
      </c>
      <c r="M1902" s="1" t="s">
        <v>31</v>
      </c>
      <c r="N1902" s="3">
        <v>0</v>
      </c>
      <c r="O1902" s="3">
        <v>0</v>
      </c>
      <c r="P1902" s="1" t="s">
        <v>31</v>
      </c>
      <c r="Q1902" s="3">
        <v>29.5</v>
      </c>
      <c r="R1902" s="3">
        <v>0.49</v>
      </c>
      <c r="S1902" s="1" t="s">
        <v>32</v>
      </c>
      <c r="T1902" s="3">
        <v>29.5</v>
      </c>
      <c r="U1902" s="3">
        <v>2.2400000000000002</v>
      </c>
      <c r="V1902" s="1" t="s">
        <v>32</v>
      </c>
      <c r="W1902" s="1" t="s">
        <v>33</v>
      </c>
      <c r="X1902" s="1" t="s">
        <v>800</v>
      </c>
      <c r="Y1902" s="1" t="s">
        <v>55</v>
      </c>
      <c r="Z1902" s="1" t="s">
        <v>461</v>
      </c>
      <c r="AA1902" s="1" t="s">
        <v>462</v>
      </c>
    </row>
    <row r="1903" spans="1:27" hidden="1" x14ac:dyDescent="0.25">
      <c r="A1903" s="1" t="s">
        <v>26</v>
      </c>
      <c r="B1903" s="1" t="s">
        <v>2606</v>
      </c>
      <c r="C1903" s="2">
        <v>42334</v>
      </c>
      <c r="D1903" s="1" t="s">
        <v>459</v>
      </c>
      <c r="E1903" s="7" t="str">
        <f>VLOOKUP(TRIM(D1903)*1,CFOP!A:B,2,FALSE)</f>
        <v>Não</v>
      </c>
      <c r="F1903" s="1" t="s">
        <v>29</v>
      </c>
      <c r="G1903" s="3">
        <v>-29.5</v>
      </c>
      <c r="H1903" s="3">
        <v>29.5</v>
      </c>
      <c r="I1903" s="3">
        <v>0.37</v>
      </c>
      <c r="J1903" s="1" t="s">
        <v>30</v>
      </c>
      <c r="K1903" s="3">
        <v>0</v>
      </c>
      <c r="L1903" s="3">
        <v>0</v>
      </c>
      <c r="M1903" s="1" t="s">
        <v>31</v>
      </c>
      <c r="N1903" s="3">
        <v>0</v>
      </c>
      <c r="O1903" s="3">
        <v>0</v>
      </c>
      <c r="P1903" s="1" t="s">
        <v>31</v>
      </c>
      <c r="Q1903" s="3">
        <v>29.5</v>
      </c>
      <c r="R1903" s="3">
        <v>0.49</v>
      </c>
      <c r="S1903" s="1" t="s">
        <v>32</v>
      </c>
      <c r="T1903" s="3">
        <v>29.5</v>
      </c>
      <c r="U1903" s="3">
        <v>2.2400000000000002</v>
      </c>
      <c r="V1903" s="1" t="s">
        <v>32</v>
      </c>
      <c r="W1903" s="1" t="s">
        <v>33</v>
      </c>
      <c r="X1903" s="1" t="s">
        <v>800</v>
      </c>
      <c r="Y1903" s="1" t="s">
        <v>55</v>
      </c>
      <c r="Z1903" s="1" t="s">
        <v>461</v>
      </c>
      <c r="AA1903" s="1" t="s">
        <v>462</v>
      </c>
    </row>
    <row r="1904" spans="1:27" hidden="1" x14ac:dyDescent="0.25">
      <c r="A1904" s="1" t="s">
        <v>26</v>
      </c>
      <c r="B1904" s="1" t="s">
        <v>2607</v>
      </c>
      <c r="C1904" s="2">
        <v>42334</v>
      </c>
      <c r="D1904" s="1" t="s">
        <v>459</v>
      </c>
      <c r="E1904" s="7" t="str">
        <f>VLOOKUP(TRIM(D1904)*1,CFOP!A:B,2,FALSE)</f>
        <v>Não</v>
      </c>
      <c r="F1904" s="1" t="s">
        <v>29</v>
      </c>
      <c r="G1904" s="3">
        <v>-29.5</v>
      </c>
      <c r="H1904" s="3">
        <v>29.5</v>
      </c>
      <c r="I1904" s="3">
        <v>0.37</v>
      </c>
      <c r="J1904" s="1" t="s">
        <v>30</v>
      </c>
      <c r="K1904" s="3">
        <v>0</v>
      </c>
      <c r="L1904" s="3">
        <v>0</v>
      </c>
      <c r="M1904" s="1" t="s">
        <v>31</v>
      </c>
      <c r="N1904" s="3">
        <v>0</v>
      </c>
      <c r="O1904" s="3">
        <v>0</v>
      </c>
      <c r="P1904" s="1" t="s">
        <v>31</v>
      </c>
      <c r="Q1904" s="3">
        <v>29.5</v>
      </c>
      <c r="R1904" s="3">
        <v>0.49</v>
      </c>
      <c r="S1904" s="1" t="s">
        <v>32</v>
      </c>
      <c r="T1904" s="3">
        <v>29.5</v>
      </c>
      <c r="U1904" s="3">
        <v>2.2400000000000002</v>
      </c>
      <c r="V1904" s="1" t="s">
        <v>32</v>
      </c>
      <c r="W1904" s="1" t="s">
        <v>33</v>
      </c>
      <c r="X1904" s="1" t="s">
        <v>800</v>
      </c>
      <c r="Y1904" s="1" t="s">
        <v>55</v>
      </c>
      <c r="Z1904" s="1" t="s">
        <v>461</v>
      </c>
      <c r="AA1904" s="1" t="s">
        <v>462</v>
      </c>
    </row>
    <row r="1905" spans="1:27" hidden="1" x14ac:dyDescent="0.25">
      <c r="A1905" s="1" t="s">
        <v>26</v>
      </c>
      <c r="B1905" s="1" t="s">
        <v>2608</v>
      </c>
      <c r="C1905" s="2">
        <v>42334</v>
      </c>
      <c r="D1905" s="1" t="s">
        <v>459</v>
      </c>
      <c r="E1905" s="7" t="str">
        <f>VLOOKUP(TRIM(D1905)*1,CFOP!A:B,2,FALSE)</f>
        <v>Não</v>
      </c>
      <c r="F1905" s="1" t="s">
        <v>29</v>
      </c>
      <c r="G1905" s="3">
        <v>-29.5</v>
      </c>
      <c r="H1905" s="3">
        <v>29.5</v>
      </c>
      <c r="I1905" s="3">
        <v>0.37</v>
      </c>
      <c r="J1905" s="1" t="s">
        <v>30</v>
      </c>
      <c r="K1905" s="3">
        <v>0</v>
      </c>
      <c r="L1905" s="3">
        <v>0</v>
      </c>
      <c r="M1905" s="1" t="s">
        <v>31</v>
      </c>
      <c r="N1905" s="3">
        <v>0</v>
      </c>
      <c r="O1905" s="3">
        <v>0</v>
      </c>
      <c r="P1905" s="1" t="s">
        <v>31</v>
      </c>
      <c r="Q1905" s="3">
        <v>29.5</v>
      </c>
      <c r="R1905" s="3">
        <v>0.49</v>
      </c>
      <c r="S1905" s="1" t="s">
        <v>32</v>
      </c>
      <c r="T1905" s="3">
        <v>29.5</v>
      </c>
      <c r="U1905" s="3">
        <v>2.2400000000000002</v>
      </c>
      <c r="V1905" s="1" t="s">
        <v>32</v>
      </c>
      <c r="W1905" s="1" t="s">
        <v>33</v>
      </c>
      <c r="X1905" s="1" t="s">
        <v>800</v>
      </c>
      <c r="Y1905" s="1" t="s">
        <v>55</v>
      </c>
      <c r="Z1905" s="1" t="s">
        <v>461</v>
      </c>
      <c r="AA1905" s="1" t="s">
        <v>462</v>
      </c>
    </row>
    <row r="1906" spans="1:27" hidden="1" x14ac:dyDescent="0.25">
      <c r="A1906" s="1" t="s">
        <v>26</v>
      </c>
      <c r="B1906" s="1" t="s">
        <v>2609</v>
      </c>
      <c r="C1906" s="2">
        <v>42334</v>
      </c>
      <c r="D1906" s="1" t="s">
        <v>459</v>
      </c>
      <c r="E1906" s="7" t="str">
        <f>VLOOKUP(TRIM(D1906)*1,CFOP!A:B,2,FALSE)</f>
        <v>Não</v>
      </c>
      <c r="F1906" s="1" t="s">
        <v>29</v>
      </c>
      <c r="G1906" s="3">
        <v>-29.5</v>
      </c>
      <c r="H1906" s="3">
        <v>29.5</v>
      </c>
      <c r="I1906" s="3">
        <v>0.37</v>
      </c>
      <c r="J1906" s="1" t="s">
        <v>30</v>
      </c>
      <c r="K1906" s="3">
        <v>0</v>
      </c>
      <c r="L1906" s="3">
        <v>0</v>
      </c>
      <c r="M1906" s="1" t="s">
        <v>31</v>
      </c>
      <c r="N1906" s="3">
        <v>0</v>
      </c>
      <c r="O1906" s="3">
        <v>0</v>
      </c>
      <c r="P1906" s="1" t="s">
        <v>31</v>
      </c>
      <c r="Q1906" s="3">
        <v>29.5</v>
      </c>
      <c r="R1906" s="3">
        <v>0.49</v>
      </c>
      <c r="S1906" s="1" t="s">
        <v>32</v>
      </c>
      <c r="T1906" s="3">
        <v>29.5</v>
      </c>
      <c r="U1906" s="3">
        <v>2.2400000000000002</v>
      </c>
      <c r="V1906" s="1" t="s">
        <v>32</v>
      </c>
      <c r="W1906" s="1" t="s">
        <v>33</v>
      </c>
      <c r="X1906" s="1" t="s">
        <v>800</v>
      </c>
      <c r="Y1906" s="1" t="s">
        <v>55</v>
      </c>
      <c r="Z1906" s="1" t="s">
        <v>461</v>
      </c>
      <c r="AA1906" s="1" t="s">
        <v>462</v>
      </c>
    </row>
    <row r="1907" spans="1:27" hidden="1" x14ac:dyDescent="0.25">
      <c r="A1907" s="1" t="s">
        <v>26</v>
      </c>
      <c r="B1907" s="1" t="s">
        <v>2610</v>
      </c>
      <c r="C1907" s="2">
        <v>42334</v>
      </c>
      <c r="D1907" s="1" t="s">
        <v>459</v>
      </c>
      <c r="E1907" s="7" t="str">
        <f>VLOOKUP(TRIM(D1907)*1,CFOP!A:B,2,FALSE)</f>
        <v>Não</v>
      </c>
      <c r="F1907" s="1" t="s">
        <v>29</v>
      </c>
      <c r="G1907" s="3">
        <v>-29.5</v>
      </c>
      <c r="H1907" s="3">
        <v>29.5</v>
      </c>
      <c r="I1907" s="3">
        <v>0.37</v>
      </c>
      <c r="J1907" s="1" t="s">
        <v>30</v>
      </c>
      <c r="K1907" s="3">
        <v>0</v>
      </c>
      <c r="L1907" s="3">
        <v>0</v>
      </c>
      <c r="M1907" s="1" t="s">
        <v>31</v>
      </c>
      <c r="N1907" s="3">
        <v>0</v>
      </c>
      <c r="O1907" s="3">
        <v>0</v>
      </c>
      <c r="P1907" s="1" t="s">
        <v>31</v>
      </c>
      <c r="Q1907" s="3">
        <v>29.5</v>
      </c>
      <c r="R1907" s="3">
        <v>0.49</v>
      </c>
      <c r="S1907" s="1" t="s">
        <v>32</v>
      </c>
      <c r="T1907" s="3">
        <v>29.5</v>
      </c>
      <c r="U1907" s="3">
        <v>2.2400000000000002</v>
      </c>
      <c r="V1907" s="1" t="s">
        <v>32</v>
      </c>
      <c r="W1907" s="1" t="s">
        <v>33</v>
      </c>
      <c r="X1907" s="1" t="s">
        <v>800</v>
      </c>
      <c r="Y1907" s="1" t="s">
        <v>55</v>
      </c>
      <c r="Z1907" s="1" t="s">
        <v>461</v>
      </c>
      <c r="AA1907" s="1" t="s">
        <v>462</v>
      </c>
    </row>
    <row r="1908" spans="1:27" hidden="1" x14ac:dyDescent="0.25">
      <c r="A1908" s="1" t="s">
        <v>26</v>
      </c>
      <c r="B1908" s="1" t="s">
        <v>2611</v>
      </c>
      <c r="C1908" s="2">
        <v>42334</v>
      </c>
      <c r="D1908" s="1" t="s">
        <v>459</v>
      </c>
      <c r="E1908" s="7" t="str">
        <f>VLOOKUP(TRIM(D1908)*1,CFOP!A:B,2,FALSE)</f>
        <v>Não</v>
      </c>
      <c r="F1908" s="1" t="s">
        <v>29</v>
      </c>
      <c r="G1908" s="3">
        <v>-29.5</v>
      </c>
      <c r="H1908" s="3">
        <v>29.5</v>
      </c>
      <c r="I1908" s="3">
        <v>0.37</v>
      </c>
      <c r="J1908" s="1" t="s">
        <v>30</v>
      </c>
      <c r="K1908" s="3">
        <v>0</v>
      </c>
      <c r="L1908" s="3">
        <v>0</v>
      </c>
      <c r="M1908" s="1" t="s">
        <v>31</v>
      </c>
      <c r="N1908" s="3">
        <v>0</v>
      </c>
      <c r="O1908" s="3">
        <v>0</v>
      </c>
      <c r="P1908" s="1" t="s">
        <v>31</v>
      </c>
      <c r="Q1908" s="3">
        <v>29.5</v>
      </c>
      <c r="R1908" s="3">
        <v>0.49</v>
      </c>
      <c r="S1908" s="1" t="s">
        <v>32</v>
      </c>
      <c r="T1908" s="3">
        <v>29.5</v>
      </c>
      <c r="U1908" s="3">
        <v>2.2400000000000002</v>
      </c>
      <c r="V1908" s="1" t="s">
        <v>32</v>
      </c>
      <c r="W1908" s="1" t="s">
        <v>33</v>
      </c>
      <c r="X1908" s="1" t="s">
        <v>800</v>
      </c>
      <c r="Y1908" s="1" t="s">
        <v>55</v>
      </c>
      <c r="Z1908" s="1" t="s">
        <v>461</v>
      </c>
      <c r="AA1908" s="1" t="s">
        <v>462</v>
      </c>
    </row>
    <row r="1909" spans="1:27" hidden="1" x14ac:dyDescent="0.25">
      <c r="A1909" s="1" t="s">
        <v>26</v>
      </c>
      <c r="B1909" s="1" t="s">
        <v>2612</v>
      </c>
      <c r="C1909" s="2">
        <v>42334</v>
      </c>
      <c r="D1909" s="1" t="s">
        <v>459</v>
      </c>
      <c r="E1909" s="7" t="str">
        <f>VLOOKUP(TRIM(D1909)*1,CFOP!A:B,2,FALSE)</f>
        <v>Não</v>
      </c>
      <c r="F1909" s="1" t="s">
        <v>29</v>
      </c>
      <c r="G1909" s="3">
        <v>-29.5</v>
      </c>
      <c r="H1909" s="3">
        <v>29.5</v>
      </c>
      <c r="I1909" s="3">
        <v>0.37</v>
      </c>
      <c r="J1909" s="1" t="s">
        <v>30</v>
      </c>
      <c r="K1909" s="3">
        <v>0</v>
      </c>
      <c r="L1909" s="3">
        <v>0</v>
      </c>
      <c r="M1909" s="1" t="s">
        <v>31</v>
      </c>
      <c r="N1909" s="3">
        <v>0</v>
      </c>
      <c r="O1909" s="3">
        <v>0</v>
      </c>
      <c r="P1909" s="1" t="s">
        <v>31</v>
      </c>
      <c r="Q1909" s="3">
        <v>29.5</v>
      </c>
      <c r="R1909" s="3">
        <v>0.49</v>
      </c>
      <c r="S1909" s="1" t="s">
        <v>32</v>
      </c>
      <c r="T1909" s="3">
        <v>29.5</v>
      </c>
      <c r="U1909" s="3">
        <v>2.2400000000000002</v>
      </c>
      <c r="V1909" s="1" t="s">
        <v>32</v>
      </c>
      <c r="W1909" s="1" t="s">
        <v>33</v>
      </c>
      <c r="X1909" s="1" t="s">
        <v>800</v>
      </c>
      <c r="Y1909" s="1" t="s">
        <v>55</v>
      </c>
      <c r="Z1909" s="1" t="s">
        <v>461</v>
      </c>
      <c r="AA1909" s="1" t="s">
        <v>462</v>
      </c>
    </row>
    <row r="1910" spans="1:27" hidden="1" x14ac:dyDescent="0.25">
      <c r="A1910" s="1" t="s">
        <v>26</v>
      </c>
      <c r="B1910" s="1" t="s">
        <v>2613</v>
      </c>
      <c r="C1910" s="2">
        <v>42334</v>
      </c>
      <c r="D1910" s="1" t="s">
        <v>459</v>
      </c>
      <c r="E1910" s="7" t="str">
        <f>VLOOKUP(TRIM(D1910)*1,CFOP!A:B,2,FALSE)</f>
        <v>Não</v>
      </c>
      <c r="F1910" s="1" t="s">
        <v>29</v>
      </c>
      <c r="G1910" s="3">
        <v>-29.5</v>
      </c>
      <c r="H1910" s="3">
        <v>29.5</v>
      </c>
      <c r="I1910" s="3">
        <v>0.37</v>
      </c>
      <c r="J1910" s="1" t="s">
        <v>30</v>
      </c>
      <c r="K1910" s="3">
        <v>0</v>
      </c>
      <c r="L1910" s="3">
        <v>0</v>
      </c>
      <c r="M1910" s="1" t="s">
        <v>31</v>
      </c>
      <c r="N1910" s="3">
        <v>0</v>
      </c>
      <c r="O1910" s="3">
        <v>0</v>
      </c>
      <c r="P1910" s="1" t="s">
        <v>31</v>
      </c>
      <c r="Q1910" s="3">
        <v>29.5</v>
      </c>
      <c r="R1910" s="3">
        <v>0.49</v>
      </c>
      <c r="S1910" s="1" t="s">
        <v>32</v>
      </c>
      <c r="T1910" s="3">
        <v>29.5</v>
      </c>
      <c r="U1910" s="3">
        <v>2.2400000000000002</v>
      </c>
      <c r="V1910" s="1" t="s">
        <v>32</v>
      </c>
      <c r="W1910" s="1" t="s">
        <v>33</v>
      </c>
      <c r="X1910" s="1" t="s">
        <v>800</v>
      </c>
      <c r="Y1910" s="1" t="s">
        <v>55</v>
      </c>
      <c r="Z1910" s="1" t="s">
        <v>461</v>
      </c>
      <c r="AA1910" s="1" t="s">
        <v>462</v>
      </c>
    </row>
    <row r="1911" spans="1:27" hidden="1" x14ac:dyDescent="0.25">
      <c r="A1911" s="1" t="s">
        <v>26</v>
      </c>
      <c r="B1911" s="1" t="s">
        <v>2614</v>
      </c>
      <c r="C1911" s="2">
        <v>42334</v>
      </c>
      <c r="D1911" s="1" t="s">
        <v>459</v>
      </c>
      <c r="E1911" s="7" t="str">
        <f>VLOOKUP(TRIM(D1911)*1,CFOP!A:B,2,FALSE)</f>
        <v>Não</v>
      </c>
      <c r="F1911" s="1" t="s">
        <v>29</v>
      </c>
      <c r="G1911" s="3">
        <v>-29.5</v>
      </c>
      <c r="H1911" s="3">
        <v>29.5</v>
      </c>
      <c r="I1911" s="3">
        <v>0.37</v>
      </c>
      <c r="J1911" s="1" t="s">
        <v>30</v>
      </c>
      <c r="K1911" s="3">
        <v>0</v>
      </c>
      <c r="L1911" s="3">
        <v>0</v>
      </c>
      <c r="M1911" s="1" t="s">
        <v>31</v>
      </c>
      <c r="N1911" s="3">
        <v>0</v>
      </c>
      <c r="O1911" s="3">
        <v>0</v>
      </c>
      <c r="P1911" s="1" t="s">
        <v>31</v>
      </c>
      <c r="Q1911" s="3">
        <v>29.5</v>
      </c>
      <c r="R1911" s="3">
        <v>0.49</v>
      </c>
      <c r="S1911" s="1" t="s">
        <v>32</v>
      </c>
      <c r="T1911" s="3">
        <v>29.5</v>
      </c>
      <c r="U1911" s="3">
        <v>2.2400000000000002</v>
      </c>
      <c r="V1911" s="1" t="s">
        <v>32</v>
      </c>
      <c r="W1911" s="1" t="s">
        <v>33</v>
      </c>
      <c r="X1911" s="1" t="s">
        <v>800</v>
      </c>
      <c r="Y1911" s="1" t="s">
        <v>55</v>
      </c>
      <c r="Z1911" s="1" t="s">
        <v>461</v>
      </c>
      <c r="AA1911" s="1" t="s">
        <v>462</v>
      </c>
    </row>
    <row r="1912" spans="1:27" hidden="1" x14ac:dyDescent="0.25">
      <c r="A1912" s="1" t="s">
        <v>26</v>
      </c>
      <c r="B1912" s="1" t="s">
        <v>2615</v>
      </c>
      <c r="C1912" s="2">
        <v>42334</v>
      </c>
      <c r="D1912" s="1" t="s">
        <v>459</v>
      </c>
      <c r="E1912" s="7" t="str">
        <f>VLOOKUP(TRIM(D1912)*1,CFOP!A:B,2,FALSE)</f>
        <v>Não</v>
      </c>
      <c r="F1912" s="1" t="s">
        <v>29</v>
      </c>
      <c r="G1912" s="3">
        <v>-85.15</v>
      </c>
      <c r="H1912" s="3">
        <v>85.15</v>
      </c>
      <c r="I1912" s="3">
        <v>1.06</v>
      </c>
      <c r="J1912" s="1" t="s">
        <v>30</v>
      </c>
      <c r="K1912" s="3">
        <v>0</v>
      </c>
      <c r="L1912" s="3">
        <v>0</v>
      </c>
      <c r="M1912" s="1" t="s">
        <v>31</v>
      </c>
      <c r="N1912" s="3">
        <v>0</v>
      </c>
      <c r="O1912" s="3">
        <v>0</v>
      </c>
      <c r="P1912" s="1" t="s">
        <v>31</v>
      </c>
      <c r="Q1912" s="3">
        <v>85.15</v>
      </c>
      <c r="R1912" s="3">
        <v>1.4000000000000001</v>
      </c>
      <c r="S1912" s="1" t="s">
        <v>32</v>
      </c>
      <c r="T1912" s="3">
        <v>85.15</v>
      </c>
      <c r="U1912" s="3">
        <v>6.47</v>
      </c>
      <c r="V1912" s="1" t="s">
        <v>32</v>
      </c>
      <c r="W1912" s="1" t="s">
        <v>33</v>
      </c>
      <c r="X1912" s="1" t="s">
        <v>800</v>
      </c>
      <c r="Y1912" s="1" t="s">
        <v>55</v>
      </c>
      <c r="Z1912" s="1" t="s">
        <v>461</v>
      </c>
      <c r="AA1912" s="1" t="s">
        <v>462</v>
      </c>
    </row>
    <row r="1913" spans="1:27" hidden="1" x14ac:dyDescent="0.25">
      <c r="A1913" s="1" t="s">
        <v>26</v>
      </c>
      <c r="B1913" s="1" t="s">
        <v>2616</v>
      </c>
      <c r="C1913" s="2">
        <v>42334</v>
      </c>
      <c r="D1913" s="1" t="s">
        <v>459</v>
      </c>
      <c r="E1913" s="7" t="str">
        <f>VLOOKUP(TRIM(D1913)*1,CFOP!A:B,2,FALSE)</f>
        <v>Não</v>
      </c>
      <c r="F1913" s="1" t="s">
        <v>29</v>
      </c>
      <c r="G1913" s="3">
        <v>-204.65</v>
      </c>
      <c r="H1913" s="3">
        <v>204.65</v>
      </c>
      <c r="I1913" s="3">
        <v>2.56</v>
      </c>
      <c r="J1913" s="1" t="s">
        <v>30</v>
      </c>
      <c r="K1913" s="3">
        <v>0</v>
      </c>
      <c r="L1913" s="3">
        <v>0</v>
      </c>
      <c r="M1913" s="1" t="s">
        <v>31</v>
      </c>
      <c r="N1913" s="3">
        <v>0</v>
      </c>
      <c r="O1913" s="3">
        <v>0</v>
      </c>
      <c r="P1913" s="1" t="s">
        <v>31</v>
      </c>
      <c r="Q1913" s="3">
        <v>204.65</v>
      </c>
      <c r="R1913" s="3">
        <v>3.38</v>
      </c>
      <c r="S1913" s="1" t="s">
        <v>32</v>
      </c>
      <c r="T1913" s="3">
        <v>204.65</v>
      </c>
      <c r="U1913" s="3">
        <v>15.55</v>
      </c>
      <c r="V1913" s="1" t="s">
        <v>32</v>
      </c>
      <c r="W1913" s="1" t="s">
        <v>33</v>
      </c>
      <c r="X1913" s="1" t="s">
        <v>800</v>
      </c>
      <c r="Y1913" s="1" t="s">
        <v>55</v>
      </c>
      <c r="Z1913" s="1" t="s">
        <v>461</v>
      </c>
      <c r="AA1913" s="1" t="s">
        <v>462</v>
      </c>
    </row>
    <row r="1914" spans="1:27" hidden="1" x14ac:dyDescent="0.25">
      <c r="A1914" s="1" t="s">
        <v>26</v>
      </c>
      <c r="B1914" s="1" t="s">
        <v>2617</v>
      </c>
      <c r="C1914" s="2">
        <v>42334</v>
      </c>
      <c r="D1914" s="1" t="s">
        <v>459</v>
      </c>
      <c r="E1914" s="7" t="str">
        <f>VLOOKUP(TRIM(D1914)*1,CFOP!A:B,2,FALSE)</f>
        <v>Não</v>
      </c>
      <c r="F1914" s="1" t="s">
        <v>29</v>
      </c>
      <c r="G1914" s="3">
        <v>-200</v>
      </c>
      <c r="H1914" s="3">
        <v>200</v>
      </c>
      <c r="I1914" s="3">
        <v>2.5</v>
      </c>
      <c r="J1914" s="1" t="s">
        <v>30</v>
      </c>
      <c r="K1914" s="3">
        <v>0</v>
      </c>
      <c r="L1914" s="3">
        <v>0</v>
      </c>
      <c r="M1914" s="1" t="s">
        <v>31</v>
      </c>
      <c r="N1914" s="3">
        <v>0</v>
      </c>
      <c r="O1914" s="3">
        <v>0</v>
      </c>
      <c r="P1914" s="1" t="s">
        <v>31</v>
      </c>
      <c r="Q1914" s="3">
        <v>200</v>
      </c>
      <c r="R1914" s="3">
        <v>3.3000000000000003</v>
      </c>
      <c r="S1914" s="1" t="s">
        <v>32</v>
      </c>
      <c r="T1914" s="3">
        <v>200</v>
      </c>
      <c r="U1914" s="3">
        <v>15.200000000000001</v>
      </c>
      <c r="V1914" s="1" t="s">
        <v>32</v>
      </c>
      <c r="W1914" s="1" t="s">
        <v>33</v>
      </c>
      <c r="X1914" s="1" t="s">
        <v>800</v>
      </c>
      <c r="Y1914" s="1" t="s">
        <v>55</v>
      </c>
      <c r="Z1914" s="1" t="s">
        <v>461</v>
      </c>
      <c r="AA1914" s="1" t="s">
        <v>462</v>
      </c>
    </row>
    <row r="1915" spans="1:27" hidden="1" x14ac:dyDescent="0.25">
      <c r="A1915" s="1" t="s">
        <v>26</v>
      </c>
      <c r="B1915" s="1" t="s">
        <v>2618</v>
      </c>
      <c r="C1915" s="2">
        <v>42334</v>
      </c>
      <c r="D1915" s="1" t="s">
        <v>459</v>
      </c>
      <c r="E1915" s="7" t="str">
        <f>VLOOKUP(TRIM(D1915)*1,CFOP!A:B,2,FALSE)</f>
        <v>Não</v>
      </c>
      <c r="F1915" s="1" t="s">
        <v>29</v>
      </c>
      <c r="G1915" s="3">
        <v>-200</v>
      </c>
      <c r="H1915" s="3">
        <v>200</v>
      </c>
      <c r="I1915" s="3">
        <v>2.5</v>
      </c>
      <c r="J1915" s="1" t="s">
        <v>30</v>
      </c>
      <c r="K1915" s="3">
        <v>0</v>
      </c>
      <c r="L1915" s="3">
        <v>0</v>
      </c>
      <c r="M1915" s="1" t="s">
        <v>31</v>
      </c>
      <c r="N1915" s="3">
        <v>0</v>
      </c>
      <c r="O1915" s="3">
        <v>0</v>
      </c>
      <c r="P1915" s="1" t="s">
        <v>31</v>
      </c>
      <c r="Q1915" s="3">
        <v>200</v>
      </c>
      <c r="R1915" s="3">
        <v>3.3000000000000003</v>
      </c>
      <c r="S1915" s="1" t="s">
        <v>32</v>
      </c>
      <c r="T1915" s="3">
        <v>200</v>
      </c>
      <c r="U1915" s="3">
        <v>15.200000000000001</v>
      </c>
      <c r="V1915" s="1" t="s">
        <v>32</v>
      </c>
      <c r="W1915" s="1" t="s">
        <v>33</v>
      </c>
      <c r="X1915" s="1" t="s">
        <v>800</v>
      </c>
      <c r="Y1915" s="1" t="s">
        <v>55</v>
      </c>
      <c r="Z1915" s="1" t="s">
        <v>461</v>
      </c>
      <c r="AA1915" s="1" t="s">
        <v>462</v>
      </c>
    </row>
    <row r="1916" spans="1:27" hidden="1" x14ac:dyDescent="0.25">
      <c r="A1916" s="1" t="s">
        <v>26</v>
      </c>
      <c r="B1916" s="1" t="s">
        <v>2619</v>
      </c>
      <c r="C1916" s="2">
        <v>42334</v>
      </c>
      <c r="D1916" s="1" t="s">
        <v>459</v>
      </c>
      <c r="E1916" s="7" t="str">
        <f>VLOOKUP(TRIM(D1916)*1,CFOP!A:B,2,FALSE)</f>
        <v>Não</v>
      </c>
      <c r="F1916" s="1" t="s">
        <v>29</v>
      </c>
      <c r="G1916" s="3">
        <v>-50</v>
      </c>
      <c r="H1916" s="3">
        <v>50</v>
      </c>
      <c r="I1916" s="3">
        <v>0.63</v>
      </c>
      <c r="J1916" s="1" t="s">
        <v>30</v>
      </c>
      <c r="K1916" s="3">
        <v>0</v>
      </c>
      <c r="L1916" s="3">
        <v>0</v>
      </c>
      <c r="M1916" s="1" t="s">
        <v>31</v>
      </c>
      <c r="N1916" s="3">
        <v>0</v>
      </c>
      <c r="O1916" s="3">
        <v>0</v>
      </c>
      <c r="P1916" s="1" t="s">
        <v>31</v>
      </c>
      <c r="Q1916" s="3">
        <v>50</v>
      </c>
      <c r="R1916" s="3">
        <v>0.83000000000000007</v>
      </c>
      <c r="S1916" s="1" t="s">
        <v>32</v>
      </c>
      <c r="T1916" s="3">
        <v>50</v>
      </c>
      <c r="U1916" s="3">
        <v>3.8000000000000003</v>
      </c>
      <c r="V1916" s="1" t="s">
        <v>32</v>
      </c>
      <c r="W1916" s="1" t="s">
        <v>33</v>
      </c>
      <c r="X1916" s="1" t="s">
        <v>800</v>
      </c>
      <c r="Y1916" s="1" t="s">
        <v>55</v>
      </c>
      <c r="Z1916" s="1" t="s">
        <v>461</v>
      </c>
      <c r="AA1916" s="1" t="s">
        <v>462</v>
      </c>
    </row>
    <row r="1917" spans="1:27" hidden="1" x14ac:dyDescent="0.25">
      <c r="A1917" s="1" t="s">
        <v>26</v>
      </c>
      <c r="B1917" s="1" t="s">
        <v>2620</v>
      </c>
      <c r="C1917" s="2">
        <v>42334</v>
      </c>
      <c r="D1917" s="1" t="s">
        <v>459</v>
      </c>
      <c r="E1917" s="7" t="str">
        <f>VLOOKUP(TRIM(D1917)*1,CFOP!A:B,2,FALSE)</f>
        <v>Não</v>
      </c>
      <c r="F1917" s="1" t="s">
        <v>29</v>
      </c>
      <c r="G1917" s="3">
        <v>-157.15</v>
      </c>
      <c r="H1917" s="3">
        <v>157.15</v>
      </c>
      <c r="I1917" s="3">
        <v>1.96</v>
      </c>
      <c r="J1917" s="1" t="s">
        <v>30</v>
      </c>
      <c r="K1917" s="3">
        <v>0</v>
      </c>
      <c r="L1917" s="3">
        <v>0</v>
      </c>
      <c r="M1917" s="1" t="s">
        <v>31</v>
      </c>
      <c r="N1917" s="3">
        <v>0</v>
      </c>
      <c r="O1917" s="3">
        <v>0</v>
      </c>
      <c r="P1917" s="1" t="s">
        <v>31</v>
      </c>
      <c r="Q1917" s="3">
        <v>157.15</v>
      </c>
      <c r="R1917" s="3">
        <v>2.59</v>
      </c>
      <c r="S1917" s="1" t="s">
        <v>32</v>
      </c>
      <c r="T1917" s="3">
        <v>157.15</v>
      </c>
      <c r="U1917" s="3">
        <v>11.94</v>
      </c>
      <c r="V1917" s="1" t="s">
        <v>32</v>
      </c>
      <c r="W1917" s="1" t="s">
        <v>33</v>
      </c>
      <c r="X1917" s="1" t="s">
        <v>800</v>
      </c>
      <c r="Y1917" s="1" t="s">
        <v>55</v>
      </c>
      <c r="Z1917" s="1" t="s">
        <v>461</v>
      </c>
      <c r="AA1917" s="1" t="s">
        <v>462</v>
      </c>
    </row>
    <row r="1918" spans="1:27" hidden="1" x14ac:dyDescent="0.25">
      <c r="A1918" s="1" t="s">
        <v>26</v>
      </c>
      <c r="B1918" s="1" t="s">
        <v>2621</v>
      </c>
      <c r="C1918" s="2">
        <v>42334</v>
      </c>
      <c r="D1918" s="1" t="s">
        <v>459</v>
      </c>
      <c r="E1918" s="7" t="str">
        <f>VLOOKUP(TRIM(D1918)*1,CFOP!A:B,2,FALSE)</f>
        <v>Não</v>
      </c>
      <c r="F1918" s="1" t="s">
        <v>29</v>
      </c>
      <c r="G1918" s="3">
        <v>-29.5</v>
      </c>
      <c r="H1918" s="3">
        <v>29.5</v>
      </c>
      <c r="I1918" s="3">
        <v>0.37</v>
      </c>
      <c r="J1918" s="1" t="s">
        <v>30</v>
      </c>
      <c r="K1918" s="3">
        <v>0</v>
      </c>
      <c r="L1918" s="3">
        <v>0</v>
      </c>
      <c r="M1918" s="1" t="s">
        <v>31</v>
      </c>
      <c r="N1918" s="3">
        <v>0</v>
      </c>
      <c r="O1918" s="3">
        <v>0</v>
      </c>
      <c r="P1918" s="1" t="s">
        <v>31</v>
      </c>
      <c r="Q1918" s="3">
        <v>29.5</v>
      </c>
      <c r="R1918" s="3">
        <v>0.49</v>
      </c>
      <c r="S1918" s="1" t="s">
        <v>32</v>
      </c>
      <c r="T1918" s="3">
        <v>29.5</v>
      </c>
      <c r="U1918" s="3">
        <v>2.2400000000000002</v>
      </c>
      <c r="V1918" s="1" t="s">
        <v>32</v>
      </c>
      <c r="W1918" s="1" t="s">
        <v>33</v>
      </c>
      <c r="X1918" s="1" t="s">
        <v>800</v>
      </c>
      <c r="Y1918" s="1" t="s">
        <v>55</v>
      </c>
      <c r="Z1918" s="1" t="s">
        <v>461</v>
      </c>
      <c r="AA1918" s="1" t="s">
        <v>462</v>
      </c>
    </row>
    <row r="1919" spans="1:27" hidden="1" x14ac:dyDescent="0.25">
      <c r="A1919" s="1" t="s">
        <v>26</v>
      </c>
      <c r="B1919" s="1" t="s">
        <v>2622</v>
      </c>
      <c r="C1919" s="2">
        <v>42334</v>
      </c>
      <c r="D1919" s="1" t="s">
        <v>459</v>
      </c>
      <c r="E1919" s="7" t="str">
        <f>VLOOKUP(TRIM(D1919)*1,CFOP!A:B,2,FALSE)</f>
        <v>Não</v>
      </c>
      <c r="F1919" s="1" t="s">
        <v>29</v>
      </c>
      <c r="G1919" s="3">
        <v>-29.5</v>
      </c>
      <c r="H1919" s="3">
        <v>29.5</v>
      </c>
      <c r="I1919" s="3">
        <v>0.37</v>
      </c>
      <c r="J1919" s="1" t="s">
        <v>30</v>
      </c>
      <c r="K1919" s="3">
        <v>0</v>
      </c>
      <c r="L1919" s="3">
        <v>0</v>
      </c>
      <c r="M1919" s="1" t="s">
        <v>31</v>
      </c>
      <c r="N1919" s="3">
        <v>0</v>
      </c>
      <c r="O1919" s="3">
        <v>0</v>
      </c>
      <c r="P1919" s="1" t="s">
        <v>31</v>
      </c>
      <c r="Q1919" s="3">
        <v>29.5</v>
      </c>
      <c r="R1919" s="3">
        <v>0.49</v>
      </c>
      <c r="S1919" s="1" t="s">
        <v>32</v>
      </c>
      <c r="T1919" s="3">
        <v>29.5</v>
      </c>
      <c r="U1919" s="3">
        <v>2.2400000000000002</v>
      </c>
      <c r="V1919" s="1" t="s">
        <v>32</v>
      </c>
      <c r="W1919" s="1" t="s">
        <v>33</v>
      </c>
      <c r="X1919" s="1" t="s">
        <v>800</v>
      </c>
      <c r="Y1919" s="1" t="s">
        <v>55</v>
      </c>
      <c r="Z1919" s="1" t="s">
        <v>461</v>
      </c>
      <c r="AA1919" s="1" t="s">
        <v>462</v>
      </c>
    </row>
    <row r="1920" spans="1:27" hidden="1" x14ac:dyDescent="0.25">
      <c r="A1920" s="1" t="s">
        <v>26</v>
      </c>
      <c r="B1920" s="1" t="s">
        <v>2623</v>
      </c>
      <c r="C1920" s="2">
        <v>42334</v>
      </c>
      <c r="D1920" s="1" t="s">
        <v>459</v>
      </c>
      <c r="E1920" s="7" t="str">
        <f>VLOOKUP(TRIM(D1920)*1,CFOP!A:B,2,FALSE)</f>
        <v>Não</v>
      </c>
      <c r="F1920" s="1" t="s">
        <v>29</v>
      </c>
      <c r="G1920" s="3">
        <v>-29.5</v>
      </c>
      <c r="H1920" s="3">
        <v>29.5</v>
      </c>
      <c r="I1920" s="3">
        <v>0.37</v>
      </c>
      <c r="J1920" s="1" t="s">
        <v>30</v>
      </c>
      <c r="K1920" s="3">
        <v>0</v>
      </c>
      <c r="L1920" s="3">
        <v>0</v>
      </c>
      <c r="M1920" s="1" t="s">
        <v>31</v>
      </c>
      <c r="N1920" s="3">
        <v>0</v>
      </c>
      <c r="O1920" s="3">
        <v>0</v>
      </c>
      <c r="P1920" s="1" t="s">
        <v>31</v>
      </c>
      <c r="Q1920" s="3">
        <v>29.5</v>
      </c>
      <c r="R1920" s="3">
        <v>0.49</v>
      </c>
      <c r="S1920" s="1" t="s">
        <v>32</v>
      </c>
      <c r="T1920" s="3">
        <v>29.5</v>
      </c>
      <c r="U1920" s="3">
        <v>2.2400000000000002</v>
      </c>
      <c r="V1920" s="1" t="s">
        <v>32</v>
      </c>
      <c r="W1920" s="1" t="s">
        <v>33</v>
      </c>
      <c r="X1920" s="1" t="s">
        <v>800</v>
      </c>
      <c r="Y1920" s="1" t="s">
        <v>55</v>
      </c>
      <c r="Z1920" s="1" t="s">
        <v>461</v>
      </c>
      <c r="AA1920" s="1" t="s">
        <v>462</v>
      </c>
    </row>
    <row r="1921" spans="1:27" hidden="1" x14ac:dyDescent="0.25">
      <c r="A1921" s="1" t="s">
        <v>26</v>
      </c>
      <c r="B1921" s="1" t="s">
        <v>2624</v>
      </c>
      <c r="C1921" s="2">
        <v>42334</v>
      </c>
      <c r="D1921" s="1" t="s">
        <v>459</v>
      </c>
      <c r="E1921" s="7" t="str">
        <f>VLOOKUP(TRIM(D1921)*1,CFOP!A:B,2,FALSE)</f>
        <v>Não</v>
      </c>
      <c r="F1921" s="1" t="s">
        <v>29</v>
      </c>
      <c r="G1921" s="3">
        <v>-29.5</v>
      </c>
      <c r="H1921" s="3">
        <v>29.5</v>
      </c>
      <c r="I1921" s="3">
        <v>0.37</v>
      </c>
      <c r="J1921" s="1" t="s">
        <v>30</v>
      </c>
      <c r="K1921" s="3">
        <v>0</v>
      </c>
      <c r="L1921" s="3">
        <v>0</v>
      </c>
      <c r="M1921" s="1" t="s">
        <v>31</v>
      </c>
      <c r="N1921" s="3">
        <v>0</v>
      </c>
      <c r="O1921" s="3">
        <v>0</v>
      </c>
      <c r="P1921" s="1" t="s">
        <v>31</v>
      </c>
      <c r="Q1921" s="3">
        <v>29.5</v>
      </c>
      <c r="R1921" s="3">
        <v>0.49</v>
      </c>
      <c r="S1921" s="1" t="s">
        <v>32</v>
      </c>
      <c r="T1921" s="3">
        <v>29.5</v>
      </c>
      <c r="U1921" s="3">
        <v>2.2400000000000002</v>
      </c>
      <c r="V1921" s="1" t="s">
        <v>32</v>
      </c>
      <c r="W1921" s="1" t="s">
        <v>33</v>
      </c>
      <c r="X1921" s="1" t="s">
        <v>800</v>
      </c>
      <c r="Y1921" s="1" t="s">
        <v>55</v>
      </c>
      <c r="Z1921" s="1" t="s">
        <v>461</v>
      </c>
      <c r="AA1921" s="1" t="s">
        <v>462</v>
      </c>
    </row>
    <row r="1922" spans="1:27" hidden="1" x14ac:dyDescent="0.25">
      <c r="A1922" s="1" t="s">
        <v>26</v>
      </c>
      <c r="B1922" s="1" t="s">
        <v>2625</v>
      </c>
      <c r="C1922" s="2">
        <v>42334</v>
      </c>
      <c r="D1922" s="1" t="s">
        <v>459</v>
      </c>
      <c r="E1922" s="7" t="str">
        <f>VLOOKUP(TRIM(D1922)*1,CFOP!A:B,2,FALSE)</f>
        <v>Não</v>
      </c>
      <c r="F1922" s="1" t="s">
        <v>29</v>
      </c>
      <c r="G1922" s="3">
        <v>-29.5</v>
      </c>
      <c r="H1922" s="3">
        <v>29.5</v>
      </c>
      <c r="I1922" s="3">
        <v>0.37</v>
      </c>
      <c r="J1922" s="1" t="s">
        <v>30</v>
      </c>
      <c r="K1922" s="3">
        <v>0</v>
      </c>
      <c r="L1922" s="3">
        <v>0</v>
      </c>
      <c r="M1922" s="1" t="s">
        <v>31</v>
      </c>
      <c r="N1922" s="3">
        <v>0</v>
      </c>
      <c r="O1922" s="3">
        <v>0</v>
      </c>
      <c r="P1922" s="1" t="s">
        <v>31</v>
      </c>
      <c r="Q1922" s="3">
        <v>29.5</v>
      </c>
      <c r="R1922" s="3">
        <v>0.49</v>
      </c>
      <c r="S1922" s="1" t="s">
        <v>32</v>
      </c>
      <c r="T1922" s="3">
        <v>29.5</v>
      </c>
      <c r="U1922" s="3">
        <v>2.2400000000000002</v>
      </c>
      <c r="V1922" s="1" t="s">
        <v>32</v>
      </c>
      <c r="W1922" s="1" t="s">
        <v>33</v>
      </c>
      <c r="X1922" s="1" t="s">
        <v>800</v>
      </c>
      <c r="Y1922" s="1" t="s">
        <v>55</v>
      </c>
      <c r="Z1922" s="1" t="s">
        <v>461</v>
      </c>
      <c r="AA1922" s="1" t="s">
        <v>462</v>
      </c>
    </row>
    <row r="1923" spans="1:27" hidden="1" x14ac:dyDescent="0.25">
      <c r="A1923" s="1" t="s">
        <v>26</v>
      </c>
      <c r="B1923" s="1" t="s">
        <v>2626</v>
      </c>
      <c r="C1923" s="2">
        <v>42334</v>
      </c>
      <c r="D1923" s="1" t="s">
        <v>459</v>
      </c>
      <c r="E1923" s="7" t="str">
        <f>VLOOKUP(TRIM(D1923)*1,CFOP!A:B,2,FALSE)</f>
        <v>Não</v>
      </c>
      <c r="F1923" s="1" t="s">
        <v>29</v>
      </c>
      <c r="G1923" s="3">
        <v>-29.5</v>
      </c>
      <c r="H1923" s="3">
        <v>29.5</v>
      </c>
      <c r="I1923" s="3">
        <v>0.37</v>
      </c>
      <c r="J1923" s="1" t="s">
        <v>30</v>
      </c>
      <c r="K1923" s="3">
        <v>0</v>
      </c>
      <c r="L1923" s="3">
        <v>0</v>
      </c>
      <c r="M1923" s="1" t="s">
        <v>31</v>
      </c>
      <c r="N1923" s="3">
        <v>0</v>
      </c>
      <c r="O1923" s="3">
        <v>0</v>
      </c>
      <c r="P1923" s="1" t="s">
        <v>31</v>
      </c>
      <c r="Q1923" s="3">
        <v>29.5</v>
      </c>
      <c r="R1923" s="3">
        <v>0.49</v>
      </c>
      <c r="S1923" s="1" t="s">
        <v>32</v>
      </c>
      <c r="T1923" s="3">
        <v>29.5</v>
      </c>
      <c r="U1923" s="3">
        <v>2.2400000000000002</v>
      </c>
      <c r="V1923" s="1" t="s">
        <v>32</v>
      </c>
      <c r="W1923" s="1" t="s">
        <v>33</v>
      </c>
      <c r="X1923" s="1" t="s">
        <v>800</v>
      </c>
      <c r="Y1923" s="1" t="s">
        <v>55</v>
      </c>
      <c r="Z1923" s="1" t="s">
        <v>461</v>
      </c>
      <c r="AA1923" s="1" t="s">
        <v>462</v>
      </c>
    </row>
    <row r="1924" spans="1:27" hidden="1" x14ac:dyDescent="0.25">
      <c r="A1924" s="1" t="s">
        <v>26</v>
      </c>
      <c r="B1924" s="1" t="s">
        <v>2627</v>
      </c>
      <c r="C1924" s="2">
        <v>42334</v>
      </c>
      <c r="D1924" s="1" t="s">
        <v>459</v>
      </c>
      <c r="E1924" s="7" t="str">
        <f>VLOOKUP(TRIM(D1924)*1,CFOP!A:B,2,FALSE)</f>
        <v>Não</v>
      </c>
      <c r="F1924" s="1" t="s">
        <v>29</v>
      </c>
      <c r="G1924" s="3">
        <v>-29.5</v>
      </c>
      <c r="H1924" s="3">
        <v>29.5</v>
      </c>
      <c r="I1924" s="3">
        <v>0.37</v>
      </c>
      <c r="J1924" s="1" t="s">
        <v>30</v>
      </c>
      <c r="K1924" s="3">
        <v>0</v>
      </c>
      <c r="L1924" s="3">
        <v>0</v>
      </c>
      <c r="M1924" s="1" t="s">
        <v>31</v>
      </c>
      <c r="N1924" s="3">
        <v>0</v>
      </c>
      <c r="O1924" s="3">
        <v>0</v>
      </c>
      <c r="P1924" s="1" t="s">
        <v>31</v>
      </c>
      <c r="Q1924" s="3">
        <v>29.5</v>
      </c>
      <c r="R1924" s="3">
        <v>0.49</v>
      </c>
      <c r="S1924" s="1" t="s">
        <v>32</v>
      </c>
      <c r="T1924" s="3">
        <v>29.5</v>
      </c>
      <c r="U1924" s="3">
        <v>2.2400000000000002</v>
      </c>
      <c r="V1924" s="1" t="s">
        <v>32</v>
      </c>
      <c r="W1924" s="1" t="s">
        <v>33</v>
      </c>
      <c r="X1924" s="1" t="s">
        <v>800</v>
      </c>
      <c r="Y1924" s="1" t="s">
        <v>55</v>
      </c>
      <c r="Z1924" s="1" t="s">
        <v>461</v>
      </c>
      <c r="AA1924" s="1" t="s">
        <v>462</v>
      </c>
    </row>
    <row r="1925" spans="1:27" hidden="1" x14ac:dyDescent="0.25">
      <c r="A1925" s="1" t="s">
        <v>26</v>
      </c>
      <c r="B1925" s="1" t="s">
        <v>2628</v>
      </c>
      <c r="C1925" s="2">
        <v>42334</v>
      </c>
      <c r="D1925" s="1" t="s">
        <v>459</v>
      </c>
      <c r="E1925" s="7" t="str">
        <f>VLOOKUP(TRIM(D1925)*1,CFOP!A:B,2,FALSE)</f>
        <v>Não</v>
      </c>
      <c r="F1925" s="1" t="s">
        <v>29</v>
      </c>
      <c r="G1925" s="3">
        <v>-29.5</v>
      </c>
      <c r="H1925" s="3">
        <v>29.5</v>
      </c>
      <c r="I1925" s="3">
        <v>0.37</v>
      </c>
      <c r="J1925" s="1" t="s">
        <v>30</v>
      </c>
      <c r="K1925" s="3">
        <v>0</v>
      </c>
      <c r="L1925" s="3">
        <v>0</v>
      </c>
      <c r="M1925" s="1" t="s">
        <v>31</v>
      </c>
      <c r="N1925" s="3">
        <v>0</v>
      </c>
      <c r="O1925" s="3">
        <v>0</v>
      </c>
      <c r="P1925" s="1" t="s">
        <v>31</v>
      </c>
      <c r="Q1925" s="3">
        <v>29.5</v>
      </c>
      <c r="R1925" s="3">
        <v>0.49</v>
      </c>
      <c r="S1925" s="1" t="s">
        <v>32</v>
      </c>
      <c r="T1925" s="3">
        <v>29.5</v>
      </c>
      <c r="U1925" s="3">
        <v>2.2400000000000002</v>
      </c>
      <c r="V1925" s="1" t="s">
        <v>32</v>
      </c>
      <c r="W1925" s="1" t="s">
        <v>33</v>
      </c>
      <c r="X1925" s="1" t="s">
        <v>800</v>
      </c>
      <c r="Y1925" s="1" t="s">
        <v>55</v>
      </c>
      <c r="Z1925" s="1" t="s">
        <v>461</v>
      </c>
      <c r="AA1925" s="1" t="s">
        <v>462</v>
      </c>
    </row>
    <row r="1926" spans="1:27" hidden="1" x14ac:dyDescent="0.25">
      <c r="A1926" s="1" t="s">
        <v>26</v>
      </c>
      <c r="B1926" s="1" t="s">
        <v>2629</v>
      </c>
      <c r="C1926" s="2">
        <v>42334</v>
      </c>
      <c r="D1926" s="1" t="s">
        <v>459</v>
      </c>
      <c r="E1926" s="7" t="str">
        <f>VLOOKUP(TRIM(D1926)*1,CFOP!A:B,2,FALSE)</f>
        <v>Não</v>
      </c>
      <c r="F1926" s="1" t="s">
        <v>29</v>
      </c>
      <c r="G1926" s="3">
        <v>-29.5</v>
      </c>
      <c r="H1926" s="3">
        <v>29.5</v>
      </c>
      <c r="I1926" s="3">
        <v>0.37</v>
      </c>
      <c r="J1926" s="1" t="s">
        <v>30</v>
      </c>
      <c r="K1926" s="3">
        <v>0</v>
      </c>
      <c r="L1926" s="3">
        <v>0</v>
      </c>
      <c r="M1926" s="1" t="s">
        <v>31</v>
      </c>
      <c r="N1926" s="3">
        <v>0</v>
      </c>
      <c r="O1926" s="3">
        <v>0</v>
      </c>
      <c r="P1926" s="1" t="s">
        <v>31</v>
      </c>
      <c r="Q1926" s="3">
        <v>29.5</v>
      </c>
      <c r="R1926" s="3">
        <v>0.49</v>
      </c>
      <c r="S1926" s="1" t="s">
        <v>32</v>
      </c>
      <c r="T1926" s="3">
        <v>29.5</v>
      </c>
      <c r="U1926" s="3">
        <v>2.2400000000000002</v>
      </c>
      <c r="V1926" s="1" t="s">
        <v>32</v>
      </c>
      <c r="W1926" s="1" t="s">
        <v>33</v>
      </c>
      <c r="X1926" s="1" t="s">
        <v>800</v>
      </c>
      <c r="Y1926" s="1" t="s">
        <v>55</v>
      </c>
      <c r="Z1926" s="1" t="s">
        <v>461</v>
      </c>
      <c r="AA1926" s="1" t="s">
        <v>462</v>
      </c>
    </row>
    <row r="1927" spans="1:27" hidden="1" x14ac:dyDescent="0.25">
      <c r="A1927" s="1" t="s">
        <v>26</v>
      </c>
      <c r="B1927" s="1" t="s">
        <v>2630</v>
      </c>
      <c r="C1927" s="2">
        <v>42334</v>
      </c>
      <c r="D1927" s="1" t="s">
        <v>459</v>
      </c>
      <c r="E1927" s="7" t="str">
        <f>VLOOKUP(TRIM(D1927)*1,CFOP!A:B,2,FALSE)</f>
        <v>Não</v>
      </c>
      <c r="F1927" s="1" t="s">
        <v>29</v>
      </c>
      <c r="G1927" s="3">
        <v>-29.5</v>
      </c>
      <c r="H1927" s="3">
        <v>29.5</v>
      </c>
      <c r="I1927" s="3">
        <v>0.37</v>
      </c>
      <c r="J1927" s="1" t="s">
        <v>30</v>
      </c>
      <c r="K1927" s="3">
        <v>0</v>
      </c>
      <c r="L1927" s="3">
        <v>0</v>
      </c>
      <c r="M1927" s="1" t="s">
        <v>31</v>
      </c>
      <c r="N1927" s="3">
        <v>0</v>
      </c>
      <c r="O1927" s="3">
        <v>0</v>
      </c>
      <c r="P1927" s="1" t="s">
        <v>31</v>
      </c>
      <c r="Q1927" s="3">
        <v>29.5</v>
      </c>
      <c r="R1927" s="3">
        <v>0.49</v>
      </c>
      <c r="S1927" s="1" t="s">
        <v>32</v>
      </c>
      <c r="T1927" s="3">
        <v>29.5</v>
      </c>
      <c r="U1927" s="3">
        <v>2.2400000000000002</v>
      </c>
      <c r="V1927" s="1" t="s">
        <v>32</v>
      </c>
      <c r="W1927" s="1" t="s">
        <v>33</v>
      </c>
      <c r="X1927" s="1" t="s">
        <v>800</v>
      </c>
      <c r="Y1927" s="1" t="s">
        <v>55</v>
      </c>
      <c r="Z1927" s="1" t="s">
        <v>461</v>
      </c>
      <c r="AA1927" s="1" t="s">
        <v>462</v>
      </c>
    </row>
    <row r="1928" spans="1:27" hidden="1" x14ac:dyDescent="0.25">
      <c r="A1928" s="1" t="s">
        <v>26</v>
      </c>
      <c r="B1928" s="1" t="s">
        <v>2631</v>
      </c>
      <c r="C1928" s="2">
        <v>42334</v>
      </c>
      <c r="D1928" s="1" t="s">
        <v>459</v>
      </c>
      <c r="E1928" s="7" t="str">
        <f>VLOOKUP(TRIM(D1928)*1,CFOP!A:B,2,FALSE)</f>
        <v>Não</v>
      </c>
      <c r="F1928" s="1" t="s">
        <v>29</v>
      </c>
      <c r="G1928" s="3">
        <v>-200</v>
      </c>
      <c r="H1928" s="3">
        <v>200</v>
      </c>
      <c r="I1928" s="3">
        <v>2.5</v>
      </c>
      <c r="J1928" s="1" t="s">
        <v>30</v>
      </c>
      <c r="K1928" s="3">
        <v>0</v>
      </c>
      <c r="L1928" s="3">
        <v>0</v>
      </c>
      <c r="M1928" s="1" t="s">
        <v>31</v>
      </c>
      <c r="N1928" s="3">
        <v>0</v>
      </c>
      <c r="O1928" s="3">
        <v>0</v>
      </c>
      <c r="P1928" s="1" t="s">
        <v>31</v>
      </c>
      <c r="Q1928" s="3">
        <v>200</v>
      </c>
      <c r="R1928" s="3">
        <v>3.3000000000000003</v>
      </c>
      <c r="S1928" s="1" t="s">
        <v>32</v>
      </c>
      <c r="T1928" s="3">
        <v>200</v>
      </c>
      <c r="U1928" s="3">
        <v>15.200000000000001</v>
      </c>
      <c r="V1928" s="1" t="s">
        <v>32</v>
      </c>
      <c r="W1928" s="1" t="s">
        <v>33</v>
      </c>
      <c r="X1928" s="1" t="s">
        <v>800</v>
      </c>
      <c r="Y1928" s="1" t="s">
        <v>55</v>
      </c>
      <c r="Z1928" s="1" t="s">
        <v>461</v>
      </c>
      <c r="AA1928" s="1" t="s">
        <v>462</v>
      </c>
    </row>
    <row r="1929" spans="1:27" hidden="1" x14ac:dyDescent="0.25">
      <c r="A1929" s="1" t="s">
        <v>26</v>
      </c>
      <c r="B1929" s="1" t="s">
        <v>2632</v>
      </c>
      <c r="C1929" s="2">
        <v>42334</v>
      </c>
      <c r="D1929" s="1" t="s">
        <v>459</v>
      </c>
      <c r="E1929" s="7" t="str">
        <f>VLOOKUP(TRIM(D1929)*1,CFOP!A:B,2,FALSE)</f>
        <v>Não</v>
      </c>
      <c r="F1929" s="1" t="s">
        <v>29</v>
      </c>
      <c r="G1929" s="3">
        <v>-29.5</v>
      </c>
      <c r="H1929" s="3">
        <v>29.5</v>
      </c>
      <c r="I1929" s="3">
        <v>0.37</v>
      </c>
      <c r="J1929" s="1" t="s">
        <v>30</v>
      </c>
      <c r="K1929" s="3">
        <v>0</v>
      </c>
      <c r="L1929" s="3">
        <v>0</v>
      </c>
      <c r="M1929" s="1" t="s">
        <v>31</v>
      </c>
      <c r="N1929" s="3">
        <v>0</v>
      </c>
      <c r="O1929" s="3">
        <v>0</v>
      </c>
      <c r="P1929" s="1" t="s">
        <v>31</v>
      </c>
      <c r="Q1929" s="3">
        <v>29.5</v>
      </c>
      <c r="R1929" s="3">
        <v>0.49</v>
      </c>
      <c r="S1929" s="1" t="s">
        <v>32</v>
      </c>
      <c r="T1929" s="3">
        <v>29.5</v>
      </c>
      <c r="U1929" s="3">
        <v>2.2400000000000002</v>
      </c>
      <c r="V1929" s="1" t="s">
        <v>32</v>
      </c>
      <c r="W1929" s="1" t="s">
        <v>33</v>
      </c>
      <c r="X1929" s="1" t="s">
        <v>800</v>
      </c>
      <c r="Y1929" s="1" t="s">
        <v>55</v>
      </c>
      <c r="Z1929" s="1" t="s">
        <v>461</v>
      </c>
      <c r="AA1929" s="1" t="s">
        <v>462</v>
      </c>
    </row>
    <row r="1930" spans="1:27" hidden="1" x14ac:dyDescent="0.25">
      <c r="A1930" s="1" t="s">
        <v>26</v>
      </c>
      <c r="B1930" s="1" t="s">
        <v>2633</v>
      </c>
      <c r="C1930" s="2">
        <v>42334</v>
      </c>
      <c r="D1930" s="1" t="s">
        <v>459</v>
      </c>
      <c r="E1930" s="7" t="str">
        <f>VLOOKUP(TRIM(D1930)*1,CFOP!A:B,2,FALSE)</f>
        <v>Não</v>
      </c>
      <c r="F1930" s="1" t="s">
        <v>29</v>
      </c>
      <c r="G1930" s="3">
        <v>-29.5</v>
      </c>
      <c r="H1930" s="3">
        <v>29.5</v>
      </c>
      <c r="I1930" s="3">
        <v>0.37</v>
      </c>
      <c r="J1930" s="1" t="s">
        <v>30</v>
      </c>
      <c r="K1930" s="3">
        <v>0</v>
      </c>
      <c r="L1930" s="3">
        <v>0</v>
      </c>
      <c r="M1930" s="1" t="s">
        <v>31</v>
      </c>
      <c r="N1930" s="3">
        <v>0</v>
      </c>
      <c r="O1930" s="3">
        <v>0</v>
      </c>
      <c r="P1930" s="1" t="s">
        <v>31</v>
      </c>
      <c r="Q1930" s="3">
        <v>29.5</v>
      </c>
      <c r="R1930" s="3">
        <v>0.49</v>
      </c>
      <c r="S1930" s="1" t="s">
        <v>32</v>
      </c>
      <c r="T1930" s="3">
        <v>29.5</v>
      </c>
      <c r="U1930" s="3">
        <v>2.2400000000000002</v>
      </c>
      <c r="V1930" s="1" t="s">
        <v>32</v>
      </c>
      <c r="W1930" s="1" t="s">
        <v>33</v>
      </c>
      <c r="X1930" s="1" t="s">
        <v>800</v>
      </c>
      <c r="Y1930" s="1" t="s">
        <v>55</v>
      </c>
      <c r="Z1930" s="1" t="s">
        <v>461</v>
      </c>
      <c r="AA1930" s="1" t="s">
        <v>462</v>
      </c>
    </row>
    <row r="1931" spans="1:27" hidden="1" x14ac:dyDescent="0.25">
      <c r="A1931" s="1" t="s">
        <v>26</v>
      </c>
      <c r="B1931" s="1" t="s">
        <v>2634</v>
      </c>
      <c r="C1931" s="2">
        <v>42334</v>
      </c>
      <c r="D1931" s="1" t="s">
        <v>459</v>
      </c>
      <c r="E1931" s="7" t="str">
        <f>VLOOKUP(TRIM(D1931)*1,CFOP!A:B,2,FALSE)</f>
        <v>Não</v>
      </c>
      <c r="F1931" s="1" t="s">
        <v>29</v>
      </c>
      <c r="G1931" s="3">
        <v>-29.5</v>
      </c>
      <c r="H1931" s="3">
        <v>29.5</v>
      </c>
      <c r="I1931" s="3">
        <v>0.37</v>
      </c>
      <c r="J1931" s="1" t="s">
        <v>30</v>
      </c>
      <c r="K1931" s="3">
        <v>0</v>
      </c>
      <c r="L1931" s="3">
        <v>0</v>
      </c>
      <c r="M1931" s="1" t="s">
        <v>31</v>
      </c>
      <c r="N1931" s="3">
        <v>0</v>
      </c>
      <c r="O1931" s="3">
        <v>0</v>
      </c>
      <c r="P1931" s="1" t="s">
        <v>31</v>
      </c>
      <c r="Q1931" s="3">
        <v>29.5</v>
      </c>
      <c r="R1931" s="3">
        <v>0.49</v>
      </c>
      <c r="S1931" s="1" t="s">
        <v>32</v>
      </c>
      <c r="T1931" s="3">
        <v>29.5</v>
      </c>
      <c r="U1931" s="3">
        <v>2.2400000000000002</v>
      </c>
      <c r="V1931" s="1" t="s">
        <v>32</v>
      </c>
      <c r="W1931" s="1" t="s">
        <v>33</v>
      </c>
      <c r="X1931" s="1" t="s">
        <v>800</v>
      </c>
      <c r="Y1931" s="1" t="s">
        <v>55</v>
      </c>
      <c r="Z1931" s="1" t="s">
        <v>461</v>
      </c>
      <c r="AA1931" s="1" t="s">
        <v>462</v>
      </c>
    </row>
    <row r="1932" spans="1:27" hidden="1" x14ac:dyDescent="0.25">
      <c r="A1932" s="1" t="s">
        <v>26</v>
      </c>
      <c r="B1932" s="1" t="s">
        <v>2635</v>
      </c>
      <c r="C1932" s="2">
        <v>42334</v>
      </c>
      <c r="D1932" s="1" t="s">
        <v>459</v>
      </c>
      <c r="E1932" s="7" t="str">
        <f>VLOOKUP(TRIM(D1932)*1,CFOP!A:B,2,FALSE)</f>
        <v>Não</v>
      </c>
      <c r="F1932" s="1" t="s">
        <v>29</v>
      </c>
      <c r="G1932" s="3">
        <v>-29.5</v>
      </c>
      <c r="H1932" s="3">
        <v>29.5</v>
      </c>
      <c r="I1932" s="3">
        <v>0.37</v>
      </c>
      <c r="J1932" s="1" t="s">
        <v>30</v>
      </c>
      <c r="K1932" s="3">
        <v>0</v>
      </c>
      <c r="L1932" s="3">
        <v>0</v>
      </c>
      <c r="M1932" s="1" t="s">
        <v>31</v>
      </c>
      <c r="N1932" s="3">
        <v>0</v>
      </c>
      <c r="O1932" s="3">
        <v>0</v>
      </c>
      <c r="P1932" s="1" t="s">
        <v>31</v>
      </c>
      <c r="Q1932" s="3">
        <v>29.5</v>
      </c>
      <c r="R1932" s="3">
        <v>0.49</v>
      </c>
      <c r="S1932" s="1" t="s">
        <v>32</v>
      </c>
      <c r="T1932" s="3">
        <v>29.5</v>
      </c>
      <c r="U1932" s="3">
        <v>2.2400000000000002</v>
      </c>
      <c r="V1932" s="1" t="s">
        <v>32</v>
      </c>
      <c r="W1932" s="1" t="s">
        <v>33</v>
      </c>
      <c r="X1932" s="1" t="s">
        <v>800</v>
      </c>
      <c r="Y1932" s="1" t="s">
        <v>55</v>
      </c>
      <c r="Z1932" s="1" t="s">
        <v>461</v>
      </c>
      <c r="AA1932" s="1" t="s">
        <v>462</v>
      </c>
    </row>
    <row r="1933" spans="1:27" hidden="1" x14ac:dyDescent="0.25">
      <c r="A1933" s="1" t="s">
        <v>26</v>
      </c>
      <c r="B1933" s="1" t="s">
        <v>2636</v>
      </c>
      <c r="C1933" s="2">
        <v>42334</v>
      </c>
      <c r="D1933" s="1" t="s">
        <v>459</v>
      </c>
      <c r="E1933" s="7" t="str">
        <f>VLOOKUP(TRIM(D1933)*1,CFOP!A:B,2,FALSE)</f>
        <v>Não</v>
      </c>
      <c r="F1933" s="1" t="s">
        <v>29</v>
      </c>
      <c r="G1933" s="3">
        <v>-29.5</v>
      </c>
      <c r="H1933" s="3">
        <v>29.5</v>
      </c>
      <c r="I1933" s="3">
        <v>0.37</v>
      </c>
      <c r="J1933" s="1" t="s">
        <v>30</v>
      </c>
      <c r="K1933" s="3">
        <v>0</v>
      </c>
      <c r="L1933" s="3">
        <v>0</v>
      </c>
      <c r="M1933" s="1" t="s">
        <v>31</v>
      </c>
      <c r="N1933" s="3">
        <v>0</v>
      </c>
      <c r="O1933" s="3">
        <v>0</v>
      </c>
      <c r="P1933" s="1" t="s">
        <v>31</v>
      </c>
      <c r="Q1933" s="3">
        <v>29.5</v>
      </c>
      <c r="R1933" s="3">
        <v>0.49</v>
      </c>
      <c r="S1933" s="1" t="s">
        <v>32</v>
      </c>
      <c r="T1933" s="3">
        <v>29.5</v>
      </c>
      <c r="U1933" s="3">
        <v>2.2400000000000002</v>
      </c>
      <c r="V1933" s="1" t="s">
        <v>32</v>
      </c>
      <c r="W1933" s="1" t="s">
        <v>33</v>
      </c>
      <c r="X1933" s="1" t="s">
        <v>800</v>
      </c>
      <c r="Y1933" s="1" t="s">
        <v>55</v>
      </c>
      <c r="Z1933" s="1" t="s">
        <v>461</v>
      </c>
      <c r="AA1933" s="1" t="s">
        <v>462</v>
      </c>
    </row>
    <row r="1934" spans="1:27" hidden="1" x14ac:dyDescent="0.25">
      <c r="A1934" s="1" t="s">
        <v>26</v>
      </c>
      <c r="B1934" s="1" t="s">
        <v>2637</v>
      </c>
      <c r="C1934" s="2">
        <v>42334</v>
      </c>
      <c r="D1934" s="1" t="s">
        <v>459</v>
      </c>
      <c r="E1934" s="7" t="str">
        <f>VLOOKUP(TRIM(D1934)*1,CFOP!A:B,2,FALSE)</f>
        <v>Não</v>
      </c>
      <c r="F1934" s="1" t="s">
        <v>29</v>
      </c>
      <c r="G1934" s="3">
        <v>-29.5</v>
      </c>
      <c r="H1934" s="3">
        <v>29.5</v>
      </c>
      <c r="I1934" s="3">
        <v>0.37</v>
      </c>
      <c r="J1934" s="1" t="s">
        <v>30</v>
      </c>
      <c r="K1934" s="3">
        <v>0</v>
      </c>
      <c r="L1934" s="3">
        <v>0</v>
      </c>
      <c r="M1934" s="1" t="s">
        <v>31</v>
      </c>
      <c r="N1934" s="3">
        <v>0</v>
      </c>
      <c r="O1934" s="3">
        <v>0</v>
      </c>
      <c r="P1934" s="1" t="s">
        <v>31</v>
      </c>
      <c r="Q1934" s="3">
        <v>29.5</v>
      </c>
      <c r="R1934" s="3">
        <v>0.49</v>
      </c>
      <c r="S1934" s="1" t="s">
        <v>32</v>
      </c>
      <c r="T1934" s="3">
        <v>29.5</v>
      </c>
      <c r="U1934" s="3">
        <v>2.2400000000000002</v>
      </c>
      <c r="V1934" s="1" t="s">
        <v>32</v>
      </c>
      <c r="W1934" s="1" t="s">
        <v>33</v>
      </c>
      <c r="X1934" s="1" t="s">
        <v>800</v>
      </c>
      <c r="Y1934" s="1" t="s">
        <v>55</v>
      </c>
      <c r="Z1934" s="1" t="s">
        <v>461</v>
      </c>
      <c r="AA1934" s="1" t="s">
        <v>462</v>
      </c>
    </row>
    <row r="1935" spans="1:27" hidden="1" x14ac:dyDescent="0.25">
      <c r="A1935" s="1" t="s">
        <v>26</v>
      </c>
      <c r="B1935" s="1" t="s">
        <v>2638</v>
      </c>
      <c r="C1935" s="2">
        <v>42334</v>
      </c>
      <c r="D1935" s="1" t="s">
        <v>459</v>
      </c>
      <c r="E1935" s="7" t="str">
        <f>VLOOKUP(TRIM(D1935)*1,CFOP!A:B,2,FALSE)</f>
        <v>Não</v>
      </c>
      <c r="F1935" s="1" t="s">
        <v>29</v>
      </c>
      <c r="G1935" s="3">
        <v>-200</v>
      </c>
      <c r="H1935" s="3">
        <v>200</v>
      </c>
      <c r="I1935" s="3">
        <v>2.5</v>
      </c>
      <c r="J1935" s="1" t="s">
        <v>30</v>
      </c>
      <c r="K1935" s="3">
        <v>0</v>
      </c>
      <c r="L1935" s="3">
        <v>0</v>
      </c>
      <c r="M1935" s="1" t="s">
        <v>31</v>
      </c>
      <c r="N1935" s="3">
        <v>0</v>
      </c>
      <c r="O1935" s="3">
        <v>0</v>
      </c>
      <c r="P1935" s="1" t="s">
        <v>31</v>
      </c>
      <c r="Q1935" s="3">
        <v>200</v>
      </c>
      <c r="R1935" s="3">
        <v>3.3000000000000003</v>
      </c>
      <c r="S1935" s="1" t="s">
        <v>32</v>
      </c>
      <c r="T1935" s="3">
        <v>200</v>
      </c>
      <c r="U1935" s="3">
        <v>15.200000000000001</v>
      </c>
      <c r="V1935" s="1" t="s">
        <v>32</v>
      </c>
      <c r="W1935" s="1" t="s">
        <v>33</v>
      </c>
      <c r="X1935" s="1" t="s">
        <v>800</v>
      </c>
      <c r="Y1935" s="1" t="s">
        <v>55</v>
      </c>
      <c r="Z1935" s="1" t="s">
        <v>461</v>
      </c>
      <c r="AA1935" s="1" t="s">
        <v>462</v>
      </c>
    </row>
    <row r="1936" spans="1:27" hidden="1" x14ac:dyDescent="0.25">
      <c r="A1936" s="1" t="s">
        <v>26</v>
      </c>
      <c r="B1936" s="1" t="s">
        <v>2639</v>
      </c>
      <c r="C1936" s="2">
        <v>42334</v>
      </c>
      <c r="D1936" s="1" t="s">
        <v>459</v>
      </c>
      <c r="E1936" s="7" t="str">
        <f>VLOOKUP(TRIM(D1936)*1,CFOP!A:B,2,FALSE)</f>
        <v>Não</v>
      </c>
      <c r="F1936" s="1" t="s">
        <v>29</v>
      </c>
      <c r="G1936" s="3">
        <v>-29.5</v>
      </c>
      <c r="H1936" s="3">
        <v>29.5</v>
      </c>
      <c r="I1936" s="3">
        <v>0.37</v>
      </c>
      <c r="J1936" s="1" t="s">
        <v>30</v>
      </c>
      <c r="K1936" s="3">
        <v>0</v>
      </c>
      <c r="L1936" s="3">
        <v>0</v>
      </c>
      <c r="M1936" s="1" t="s">
        <v>31</v>
      </c>
      <c r="N1936" s="3">
        <v>0</v>
      </c>
      <c r="O1936" s="3">
        <v>0</v>
      </c>
      <c r="P1936" s="1" t="s">
        <v>31</v>
      </c>
      <c r="Q1936" s="3">
        <v>29.5</v>
      </c>
      <c r="R1936" s="3">
        <v>0.49</v>
      </c>
      <c r="S1936" s="1" t="s">
        <v>32</v>
      </c>
      <c r="T1936" s="3">
        <v>29.5</v>
      </c>
      <c r="U1936" s="3">
        <v>2.2400000000000002</v>
      </c>
      <c r="V1936" s="1" t="s">
        <v>32</v>
      </c>
      <c r="W1936" s="1" t="s">
        <v>33</v>
      </c>
      <c r="X1936" s="1" t="s">
        <v>800</v>
      </c>
      <c r="Y1936" s="1" t="s">
        <v>55</v>
      </c>
      <c r="Z1936" s="1" t="s">
        <v>461</v>
      </c>
      <c r="AA1936" s="1" t="s">
        <v>462</v>
      </c>
    </row>
    <row r="1937" spans="1:27" hidden="1" x14ac:dyDescent="0.25">
      <c r="A1937" s="1" t="s">
        <v>26</v>
      </c>
      <c r="B1937" s="1" t="s">
        <v>2640</v>
      </c>
      <c r="C1937" s="2">
        <v>42334</v>
      </c>
      <c r="D1937" s="1" t="s">
        <v>459</v>
      </c>
      <c r="E1937" s="7" t="str">
        <f>VLOOKUP(TRIM(D1937)*1,CFOP!A:B,2,FALSE)</f>
        <v>Não</v>
      </c>
      <c r="F1937" s="1" t="s">
        <v>29</v>
      </c>
      <c r="G1937" s="3">
        <v>-29.5</v>
      </c>
      <c r="H1937" s="3">
        <v>29.5</v>
      </c>
      <c r="I1937" s="3">
        <v>0.37</v>
      </c>
      <c r="J1937" s="1" t="s">
        <v>30</v>
      </c>
      <c r="K1937" s="3">
        <v>0</v>
      </c>
      <c r="L1937" s="3">
        <v>0</v>
      </c>
      <c r="M1937" s="1" t="s">
        <v>31</v>
      </c>
      <c r="N1937" s="3">
        <v>0</v>
      </c>
      <c r="O1937" s="3">
        <v>0</v>
      </c>
      <c r="P1937" s="1" t="s">
        <v>31</v>
      </c>
      <c r="Q1937" s="3">
        <v>29.5</v>
      </c>
      <c r="R1937" s="3">
        <v>0.49</v>
      </c>
      <c r="S1937" s="1" t="s">
        <v>32</v>
      </c>
      <c r="T1937" s="3">
        <v>29.5</v>
      </c>
      <c r="U1937" s="3">
        <v>2.2400000000000002</v>
      </c>
      <c r="V1937" s="1" t="s">
        <v>32</v>
      </c>
      <c r="W1937" s="1" t="s">
        <v>33</v>
      </c>
      <c r="X1937" s="1" t="s">
        <v>800</v>
      </c>
      <c r="Y1937" s="1" t="s">
        <v>55</v>
      </c>
      <c r="Z1937" s="1" t="s">
        <v>461</v>
      </c>
      <c r="AA1937" s="1" t="s">
        <v>462</v>
      </c>
    </row>
    <row r="1938" spans="1:27" hidden="1" x14ac:dyDescent="0.25">
      <c r="A1938" s="1" t="s">
        <v>26</v>
      </c>
      <c r="B1938" s="1" t="s">
        <v>2641</v>
      </c>
      <c r="C1938" s="2">
        <v>42334</v>
      </c>
      <c r="D1938" s="1" t="s">
        <v>459</v>
      </c>
      <c r="E1938" s="7" t="str">
        <f>VLOOKUP(TRIM(D1938)*1,CFOP!A:B,2,FALSE)</f>
        <v>Não</v>
      </c>
      <c r="F1938" s="1" t="s">
        <v>29</v>
      </c>
      <c r="G1938" s="3">
        <v>-29.5</v>
      </c>
      <c r="H1938" s="3">
        <v>29.5</v>
      </c>
      <c r="I1938" s="3">
        <v>0.37</v>
      </c>
      <c r="J1938" s="1" t="s">
        <v>30</v>
      </c>
      <c r="K1938" s="3">
        <v>0</v>
      </c>
      <c r="L1938" s="3">
        <v>0</v>
      </c>
      <c r="M1938" s="1" t="s">
        <v>31</v>
      </c>
      <c r="N1938" s="3">
        <v>0</v>
      </c>
      <c r="O1938" s="3">
        <v>0</v>
      </c>
      <c r="P1938" s="1" t="s">
        <v>31</v>
      </c>
      <c r="Q1938" s="3">
        <v>29.5</v>
      </c>
      <c r="R1938" s="3">
        <v>0.49</v>
      </c>
      <c r="S1938" s="1" t="s">
        <v>32</v>
      </c>
      <c r="T1938" s="3">
        <v>29.5</v>
      </c>
      <c r="U1938" s="3">
        <v>2.2400000000000002</v>
      </c>
      <c r="V1938" s="1" t="s">
        <v>32</v>
      </c>
      <c r="W1938" s="1" t="s">
        <v>33</v>
      </c>
      <c r="X1938" s="1" t="s">
        <v>800</v>
      </c>
      <c r="Y1938" s="1" t="s">
        <v>55</v>
      </c>
      <c r="Z1938" s="1" t="s">
        <v>461</v>
      </c>
      <c r="AA1938" s="1" t="s">
        <v>462</v>
      </c>
    </row>
    <row r="1939" spans="1:27" hidden="1" x14ac:dyDescent="0.25">
      <c r="A1939" s="1" t="s">
        <v>26</v>
      </c>
      <c r="B1939" s="1" t="s">
        <v>2642</v>
      </c>
      <c r="C1939" s="2">
        <v>42334</v>
      </c>
      <c r="D1939" s="1" t="s">
        <v>459</v>
      </c>
      <c r="E1939" s="7" t="str">
        <f>VLOOKUP(TRIM(D1939)*1,CFOP!A:B,2,FALSE)</f>
        <v>Não</v>
      </c>
      <c r="F1939" s="1" t="s">
        <v>29</v>
      </c>
      <c r="G1939" s="3">
        <v>-29.5</v>
      </c>
      <c r="H1939" s="3">
        <v>29.5</v>
      </c>
      <c r="I1939" s="3">
        <v>0.37</v>
      </c>
      <c r="J1939" s="1" t="s">
        <v>30</v>
      </c>
      <c r="K1939" s="3">
        <v>0</v>
      </c>
      <c r="L1939" s="3">
        <v>0</v>
      </c>
      <c r="M1939" s="1" t="s">
        <v>31</v>
      </c>
      <c r="N1939" s="3">
        <v>0</v>
      </c>
      <c r="O1939" s="3">
        <v>0</v>
      </c>
      <c r="P1939" s="1" t="s">
        <v>31</v>
      </c>
      <c r="Q1939" s="3">
        <v>29.5</v>
      </c>
      <c r="R1939" s="3">
        <v>0.49</v>
      </c>
      <c r="S1939" s="1" t="s">
        <v>32</v>
      </c>
      <c r="T1939" s="3">
        <v>29.5</v>
      </c>
      <c r="U1939" s="3">
        <v>2.2400000000000002</v>
      </c>
      <c r="V1939" s="1" t="s">
        <v>32</v>
      </c>
      <c r="W1939" s="1" t="s">
        <v>33</v>
      </c>
      <c r="X1939" s="1" t="s">
        <v>800</v>
      </c>
      <c r="Y1939" s="1" t="s">
        <v>55</v>
      </c>
      <c r="Z1939" s="1" t="s">
        <v>461</v>
      </c>
      <c r="AA1939" s="1" t="s">
        <v>462</v>
      </c>
    </row>
    <row r="1940" spans="1:27" hidden="1" x14ac:dyDescent="0.25">
      <c r="A1940" s="1" t="s">
        <v>26</v>
      </c>
      <c r="B1940" s="1" t="s">
        <v>2643</v>
      </c>
      <c r="C1940" s="2">
        <v>42334</v>
      </c>
      <c r="D1940" s="1" t="s">
        <v>459</v>
      </c>
      <c r="E1940" s="7" t="str">
        <f>VLOOKUP(TRIM(D1940)*1,CFOP!A:B,2,FALSE)</f>
        <v>Não</v>
      </c>
      <c r="F1940" s="1" t="s">
        <v>29</v>
      </c>
      <c r="G1940" s="3">
        <v>-29.5</v>
      </c>
      <c r="H1940" s="3">
        <v>29.5</v>
      </c>
      <c r="I1940" s="3">
        <v>0.37</v>
      </c>
      <c r="J1940" s="1" t="s">
        <v>30</v>
      </c>
      <c r="K1940" s="3">
        <v>0</v>
      </c>
      <c r="L1940" s="3">
        <v>0</v>
      </c>
      <c r="M1940" s="1" t="s">
        <v>31</v>
      </c>
      <c r="N1940" s="3">
        <v>0</v>
      </c>
      <c r="O1940" s="3">
        <v>0</v>
      </c>
      <c r="P1940" s="1" t="s">
        <v>31</v>
      </c>
      <c r="Q1940" s="3">
        <v>29.5</v>
      </c>
      <c r="R1940" s="3">
        <v>0.49</v>
      </c>
      <c r="S1940" s="1" t="s">
        <v>32</v>
      </c>
      <c r="T1940" s="3">
        <v>29.5</v>
      </c>
      <c r="U1940" s="3">
        <v>2.2400000000000002</v>
      </c>
      <c r="V1940" s="1" t="s">
        <v>32</v>
      </c>
      <c r="W1940" s="1" t="s">
        <v>33</v>
      </c>
      <c r="X1940" s="1" t="s">
        <v>800</v>
      </c>
      <c r="Y1940" s="1" t="s">
        <v>55</v>
      </c>
      <c r="Z1940" s="1" t="s">
        <v>461</v>
      </c>
      <c r="AA1940" s="1" t="s">
        <v>462</v>
      </c>
    </row>
    <row r="1941" spans="1:27" hidden="1" x14ac:dyDescent="0.25">
      <c r="A1941" s="1" t="s">
        <v>26</v>
      </c>
      <c r="B1941" s="1" t="s">
        <v>2644</v>
      </c>
      <c r="C1941" s="2">
        <v>42334</v>
      </c>
      <c r="D1941" s="1" t="s">
        <v>459</v>
      </c>
      <c r="E1941" s="7" t="str">
        <f>VLOOKUP(TRIM(D1941)*1,CFOP!A:B,2,FALSE)</f>
        <v>Não</v>
      </c>
      <c r="F1941" s="1" t="s">
        <v>29</v>
      </c>
      <c r="G1941" s="3">
        <v>-29.5</v>
      </c>
      <c r="H1941" s="3">
        <v>29.5</v>
      </c>
      <c r="I1941" s="3">
        <v>0.37</v>
      </c>
      <c r="J1941" s="1" t="s">
        <v>30</v>
      </c>
      <c r="K1941" s="3">
        <v>0</v>
      </c>
      <c r="L1941" s="3">
        <v>0</v>
      </c>
      <c r="M1941" s="1" t="s">
        <v>31</v>
      </c>
      <c r="N1941" s="3">
        <v>0</v>
      </c>
      <c r="O1941" s="3">
        <v>0</v>
      </c>
      <c r="P1941" s="1" t="s">
        <v>31</v>
      </c>
      <c r="Q1941" s="3">
        <v>29.5</v>
      </c>
      <c r="R1941" s="3">
        <v>0.49</v>
      </c>
      <c r="S1941" s="1" t="s">
        <v>32</v>
      </c>
      <c r="T1941" s="3">
        <v>29.5</v>
      </c>
      <c r="U1941" s="3">
        <v>2.2400000000000002</v>
      </c>
      <c r="V1941" s="1" t="s">
        <v>32</v>
      </c>
      <c r="W1941" s="1" t="s">
        <v>33</v>
      </c>
      <c r="X1941" s="1" t="s">
        <v>800</v>
      </c>
      <c r="Y1941" s="1" t="s">
        <v>55</v>
      </c>
      <c r="Z1941" s="1" t="s">
        <v>461</v>
      </c>
      <c r="AA1941" s="1" t="s">
        <v>462</v>
      </c>
    </row>
    <row r="1942" spans="1:27" hidden="1" x14ac:dyDescent="0.25">
      <c r="A1942" s="1" t="s">
        <v>26</v>
      </c>
      <c r="B1942" s="1" t="s">
        <v>2645</v>
      </c>
      <c r="C1942" s="2">
        <v>42334</v>
      </c>
      <c r="D1942" s="1" t="s">
        <v>459</v>
      </c>
      <c r="E1942" s="7" t="str">
        <f>VLOOKUP(TRIM(D1942)*1,CFOP!A:B,2,FALSE)</f>
        <v>Não</v>
      </c>
      <c r="F1942" s="1" t="s">
        <v>29</v>
      </c>
      <c r="G1942" s="3">
        <v>-29.5</v>
      </c>
      <c r="H1942" s="3">
        <v>29.5</v>
      </c>
      <c r="I1942" s="3">
        <v>0.37</v>
      </c>
      <c r="J1942" s="1" t="s">
        <v>30</v>
      </c>
      <c r="K1942" s="3">
        <v>0</v>
      </c>
      <c r="L1942" s="3">
        <v>0</v>
      </c>
      <c r="M1942" s="1" t="s">
        <v>31</v>
      </c>
      <c r="N1942" s="3">
        <v>0</v>
      </c>
      <c r="O1942" s="3">
        <v>0</v>
      </c>
      <c r="P1942" s="1" t="s">
        <v>31</v>
      </c>
      <c r="Q1942" s="3">
        <v>29.5</v>
      </c>
      <c r="R1942" s="3">
        <v>0.49</v>
      </c>
      <c r="S1942" s="1" t="s">
        <v>32</v>
      </c>
      <c r="T1942" s="3">
        <v>29.5</v>
      </c>
      <c r="U1942" s="3">
        <v>2.2400000000000002</v>
      </c>
      <c r="V1942" s="1" t="s">
        <v>32</v>
      </c>
      <c r="W1942" s="1" t="s">
        <v>33</v>
      </c>
      <c r="X1942" s="1" t="s">
        <v>800</v>
      </c>
      <c r="Y1942" s="1" t="s">
        <v>55</v>
      </c>
      <c r="Z1942" s="1" t="s">
        <v>461</v>
      </c>
      <c r="AA1942" s="1" t="s">
        <v>462</v>
      </c>
    </row>
    <row r="1943" spans="1:27" hidden="1" x14ac:dyDescent="0.25">
      <c r="A1943" s="1" t="s">
        <v>26</v>
      </c>
      <c r="B1943" s="1" t="s">
        <v>2646</v>
      </c>
      <c r="C1943" s="2">
        <v>42334</v>
      </c>
      <c r="D1943" s="1" t="s">
        <v>459</v>
      </c>
      <c r="E1943" s="7" t="str">
        <f>VLOOKUP(TRIM(D1943)*1,CFOP!A:B,2,FALSE)</f>
        <v>Não</v>
      </c>
      <c r="F1943" s="1" t="s">
        <v>29</v>
      </c>
      <c r="G1943" s="3">
        <v>-29.5</v>
      </c>
      <c r="H1943" s="3">
        <v>29.5</v>
      </c>
      <c r="I1943" s="3">
        <v>0.37</v>
      </c>
      <c r="J1943" s="1" t="s">
        <v>30</v>
      </c>
      <c r="K1943" s="3">
        <v>0</v>
      </c>
      <c r="L1943" s="3">
        <v>0</v>
      </c>
      <c r="M1943" s="1" t="s">
        <v>31</v>
      </c>
      <c r="N1943" s="3">
        <v>0</v>
      </c>
      <c r="O1943" s="3">
        <v>0</v>
      </c>
      <c r="P1943" s="1" t="s">
        <v>31</v>
      </c>
      <c r="Q1943" s="3">
        <v>29.5</v>
      </c>
      <c r="R1943" s="3">
        <v>0.49</v>
      </c>
      <c r="S1943" s="1" t="s">
        <v>32</v>
      </c>
      <c r="T1943" s="3">
        <v>29.5</v>
      </c>
      <c r="U1943" s="3">
        <v>2.2400000000000002</v>
      </c>
      <c r="V1943" s="1" t="s">
        <v>32</v>
      </c>
      <c r="W1943" s="1" t="s">
        <v>33</v>
      </c>
      <c r="X1943" s="1" t="s">
        <v>800</v>
      </c>
      <c r="Y1943" s="1" t="s">
        <v>55</v>
      </c>
      <c r="Z1943" s="1" t="s">
        <v>461</v>
      </c>
      <c r="AA1943" s="1" t="s">
        <v>462</v>
      </c>
    </row>
    <row r="1944" spans="1:27" hidden="1" x14ac:dyDescent="0.25">
      <c r="A1944" s="1" t="s">
        <v>26</v>
      </c>
      <c r="B1944" s="1" t="s">
        <v>2647</v>
      </c>
      <c r="C1944" s="2">
        <v>42334</v>
      </c>
      <c r="D1944" s="1" t="s">
        <v>459</v>
      </c>
      <c r="E1944" s="7" t="str">
        <f>VLOOKUP(TRIM(D1944)*1,CFOP!A:B,2,FALSE)</f>
        <v>Não</v>
      </c>
      <c r="F1944" s="1" t="s">
        <v>29</v>
      </c>
      <c r="G1944" s="3">
        <v>-47.7</v>
      </c>
      <c r="H1944" s="3">
        <v>47.7</v>
      </c>
      <c r="I1944" s="3">
        <v>0.6</v>
      </c>
      <c r="J1944" s="1" t="s">
        <v>30</v>
      </c>
      <c r="K1944" s="3">
        <v>0</v>
      </c>
      <c r="L1944" s="3">
        <v>0</v>
      </c>
      <c r="M1944" s="1" t="s">
        <v>31</v>
      </c>
      <c r="N1944" s="3">
        <v>0</v>
      </c>
      <c r="O1944" s="3">
        <v>0</v>
      </c>
      <c r="P1944" s="1" t="s">
        <v>31</v>
      </c>
      <c r="Q1944" s="3">
        <v>47.7</v>
      </c>
      <c r="R1944" s="3">
        <v>0.79</v>
      </c>
      <c r="S1944" s="1" t="s">
        <v>32</v>
      </c>
      <c r="T1944" s="3">
        <v>47.7</v>
      </c>
      <c r="U1944" s="3">
        <v>3.63</v>
      </c>
      <c r="V1944" s="1" t="s">
        <v>32</v>
      </c>
      <c r="W1944" s="1" t="s">
        <v>33</v>
      </c>
      <c r="X1944" s="1" t="s">
        <v>800</v>
      </c>
      <c r="Y1944" s="1" t="s">
        <v>55</v>
      </c>
      <c r="Z1944" s="1" t="s">
        <v>461</v>
      </c>
      <c r="AA1944" s="1" t="s">
        <v>462</v>
      </c>
    </row>
    <row r="1945" spans="1:27" hidden="1" x14ac:dyDescent="0.25">
      <c r="A1945" s="1" t="s">
        <v>26</v>
      </c>
      <c r="B1945" s="1" t="s">
        <v>2648</v>
      </c>
      <c r="C1945" s="2">
        <v>42334</v>
      </c>
      <c r="D1945" s="1" t="s">
        <v>459</v>
      </c>
      <c r="E1945" s="7" t="str">
        <f>VLOOKUP(TRIM(D1945)*1,CFOP!A:B,2,FALSE)</f>
        <v>Não</v>
      </c>
      <c r="F1945" s="1" t="s">
        <v>29</v>
      </c>
      <c r="G1945" s="3">
        <v>-200</v>
      </c>
      <c r="H1945" s="3">
        <v>200</v>
      </c>
      <c r="I1945" s="3">
        <v>2.5</v>
      </c>
      <c r="J1945" s="1" t="s">
        <v>30</v>
      </c>
      <c r="K1945" s="3">
        <v>0</v>
      </c>
      <c r="L1945" s="3">
        <v>0</v>
      </c>
      <c r="M1945" s="1" t="s">
        <v>31</v>
      </c>
      <c r="N1945" s="3">
        <v>0</v>
      </c>
      <c r="O1945" s="3">
        <v>0</v>
      </c>
      <c r="P1945" s="1" t="s">
        <v>31</v>
      </c>
      <c r="Q1945" s="3">
        <v>200</v>
      </c>
      <c r="R1945" s="3">
        <v>3.3000000000000003</v>
      </c>
      <c r="S1945" s="1" t="s">
        <v>32</v>
      </c>
      <c r="T1945" s="3">
        <v>200</v>
      </c>
      <c r="U1945" s="3">
        <v>15.200000000000001</v>
      </c>
      <c r="V1945" s="1" t="s">
        <v>32</v>
      </c>
      <c r="W1945" s="1" t="s">
        <v>33</v>
      </c>
      <c r="X1945" s="1" t="s">
        <v>800</v>
      </c>
      <c r="Y1945" s="1" t="s">
        <v>55</v>
      </c>
      <c r="Z1945" s="1" t="s">
        <v>461</v>
      </c>
      <c r="AA1945" s="1" t="s">
        <v>462</v>
      </c>
    </row>
    <row r="1946" spans="1:27" hidden="1" x14ac:dyDescent="0.25">
      <c r="A1946" s="1" t="s">
        <v>26</v>
      </c>
      <c r="B1946" s="1" t="s">
        <v>2649</v>
      </c>
      <c r="C1946" s="2">
        <v>42334</v>
      </c>
      <c r="D1946" s="1" t="s">
        <v>459</v>
      </c>
      <c r="E1946" s="7" t="str">
        <f>VLOOKUP(TRIM(D1946)*1,CFOP!A:B,2,FALSE)</f>
        <v>Não</v>
      </c>
      <c r="F1946" s="1" t="s">
        <v>29</v>
      </c>
      <c r="G1946" s="3">
        <v>-200</v>
      </c>
      <c r="H1946" s="3">
        <v>200</v>
      </c>
      <c r="I1946" s="3">
        <v>2.5</v>
      </c>
      <c r="J1946" s="1" t="s">
        <v>30</v>
      </c>
      <c r="K1946" s="3">
        <v>0</v>
      </c>
      <c r="L1946" s="3">
        <v>0</v>
      </c>
      <c r="M1946" s="1" t="s">
        <v>31</v>
      </c>
      <c r="N1946" s="3">
        <v>0</v>
      </c>
      <c r="O1946" s="3">
        <v>0</v>
      </c>
      <c r="P1946" s="1" t="s">
        <v>31</v>
      </c>
      <c r="Q1946" s="3">
        <v>200</v>
      </c>
      <c r="R1946" s="3">
        <v>3.3000000000000003</v>
      </c>
      <c r="S1946" s="1" t="s">
        <v>32</v>
      </c>
      <c r="T1946" s="3">
        <v>200</v>
      </c>
      <c r="U1946" s="3">
        <v>15.200000000000001</v>
      </c>
      <c r="V1946" s="1" t="s">
        <v>32</v>
      </c>
      <c r="W1946" s="1" t="s">
        <v>33</v>
      </c>
      <c r="X1946" s="1" t="s">
        <v>800</v>
      </c>
      <c r="Y1946" s="1" t="s">
        <v>55</v>
      </c>
      <c r="Z1946" s="1" t="s">
        <v>461</v>
      </c>
      <c r="AA1946" s="1" t="s">
        <v>462</v>
      </c>
    </row>
    <row r="1947" spans="1:27" hidden="1" x14ac:dyDescent="0.25">
      <c r="A1947" s="1" t="s">
        <v>26</v>
      </c>
      <c r="B1947" s="1" t="s">
        <v>2650</v>
      </c>
      <c r="C1947" s="2">
        <v>42334</v>
      </c>
      <c r="D1947" s="1" t="s">
        <v>459</v>
      </c>
      <c r="E1947" s="7" t="str">
        <f>VLOOKUP(TRIM(D1947)*1,CFOP!A:B,2,FALSE)</f>
        <v>Não</v>
      </c>
      <c r="F1947" s="1" t="s">
        <v>29</v>
      </c>
      <c r="G1947" s="3">
        <v>-79.5</v>
      </c>
      <c r="H1947" s="3">
        <v>79.5</v>
      </c>
      <c r="I1947" s="3">
        <v>0.99</v>
      </c>
      <c r="J1947" s="1" t="s">
        <v>30</v>
      </c>
      <c r="K1947" s="3">
        <v>0</v>
      </c>
      <c r="L1947" s="3">
        <v>0</v>
      </c>
      <c r="M1947" s="1" t="s">
        <v>31</v>
      </c>
      <c r="N1947" s="3">
        <v>0</v>
      </c>
      <c r="O1947" s="3">
        <v>0</v>
      </c>
      <c r="P1947" s="1" t="s">
        <v>31</v>
      </c>
      <c r="Q1947" s="3">
        <v>79.5</v>
      </c>
      <c r="R1947" s="3">
        <v>1.31</v>
      </c>
      <c r="S1947" s="1" t="s">
        <v>32</v>
      </c>
      <c r="T1947" s="3">
        <v>79.5</v>
      </c>
      <c r="U1947" s="3">
        <v>6.04</v>
      </c>
      <c r="V1947" s="1" t="s">
        <v>32</v>
      </c>
      <c r="W1947" s="1" t="s">
        <v>33</v>
      </c>
      <c r="X1947" s="1" t="s">
        <v>800</v>
      </c>
      <c r="Y1947" s="1" t="s">
        <v>55</v>
      </c>
      <c r="Z1947" s="1" t="s">
        <v>461</v>
      </c>
      <c r="AA1947" s="1" t="s">
        <v>462</v>
      </c>
    </row>
    <row r="1948" spans="1:27" hidden="1" x14ac:dyDescent="0.25">
      <c r="A1948" s="1" t="s">
        <v>26</v>
      </c>
      <c r="B1948" s="1" t="s">
        <v>2651</v>
      </c>
      <c r="C1948" s="2">
        <v>42334</v>
      </c>
      <c r="D1948" s="1" t="s">
        <v>459</v>
      </c>
      <c r="E1948" s="7" t="str">
        <f>VLOOKUP(TRIM(D1948)*1,CFOP!A:B,2,FALSE)</f>
        <v>Não</v>
      </c>
      <c r="F1948" s="1" t="s">
        <v>29</v>
      </c>
      <c r="G1948" s="3">
        <v>-29.5</v>
      </c>
      <c r="H1948" s="3">
        <v>29.5</v>
      </c>
      <c r="I1948" s="3">
        <v>0.37</v>
      </c>
      <c r="J1948" s="1" t="s">
        <v>30</v>
      </c>
      <c r="K1948" s="3">
        <v>0</v>
      </c>
      <c r="L1948" s="3">
        <v>0</v>
      </c>
      <c r="M1948" s="1" t="s">
        <v>31</v>
      </c>
      <c r="N1948" s="3">
        <v>0</v>
      </c>
      <c r="O1948" s="3">
        <v>0</v>
      </c>
      <c r="P1948" s="1" t="s">
        <v>31</v>
      </c>
      <c r="Q1948" s="3">
        <v>29.5</v>
      </c>
      <c r="R1948" s="3">
        <v>0.49</v>
      </c>
      <c r="S1948" s="1" t="s">
        <v>32</v>
      </c>
      <c r="T1948" s="3">
        <v>29.5</v>
      </c>
      <c r="U1948" s="3">
        <v>2.2400000000000002</v>
      </c>
      <c r="V1948" s="1" t="s">
        <v>32</v>
      </c>
      <c r="W1948" s="1" t="s">
        <v>33</v>
      </c>
      <c r="X1948" s="1" t="s">
        <v>800</v>
      </c>
      <c r="Y1948" s="1" t="s">
        <v>55</v>
      </c>
      <c r="Z1948" s="1" t="s">
        <v>461</v>
      </c>
      <c r="AA1948" s="1" t="s">
        <v>462</v>
      </c>
    </row>
    <row r="1949" spans="1:27" hidden="1" x14ac:dyDescent="0.25">
      <c r="A1949" s="1" t="s">
        <v>26</v>
      </c>
      <c r="B1949" s="1" t="s">
        <v>2652</v>
      </c>
      <c r="C1949" s="2">
        <v>42334</v>
      </c>
      <c r="D1949" s="1" t="s">
        <v>459</v>
      </c>
      <c r="E1949" s="7" t="str">
        <f>VLOOKUP(TRIM(D1949)*1,CFOP!A:B,2,FALSE)</f>
        <v>Não</v>
      </c>
      <c r="F1949" s="1" t="s">
        <v>29</v>
      </c>
      <c r="G1949" s="3">
        <v>-29.5</v>
      </c>
      <c r="H1949" s="3">
        <v>29.5</v>
      </c>
      <c r="I1949" s="3">
        <v>0.37</v>
      </c>
      <c r="J1949" s="1" t="s">
        <v>30</v>
      </c>
      <c r="K1949" s="3">
        <v>0</v>
      </c>
      <c r="L1949" s="3">
        <v>0</v>
      </c>
      <c r="M1949" s="1" t="s">
        <v>31</v>
      </c>
      <c r="N1949" s="3">
        <v>0</v>
      </c>
      <c r="O1949" s="3">
        <v>0</v>
      </c>
      <c r="P1949" s="1" t="s">
        <v>31</v>
      </c>
      <c r="Q1949" s="3">
        <v>29.5</v>
      </c>
      <c r="R1949" s="3">
        <v>0.49</v>
      </c>
      <c r="S1949" s="1" t="s">
        <v>32</v>
      </c>
      <c r="T1949" s="3">
        <v>29.5</v>
      </c>
      <c r="U1949" s="3">
        <v>2.2400000000000002</v>
      </c>
      <c r="V1949" s="1" t="s">
        <v>32</v>
      </c>
      <c r="W1949" s="1" t="s">
        <v>33</v>
      </c>
      <c r="X1949" s="1" t="s">
        <v>800</v>
      </c>
      <c r="Y1949" s="1" t="s">
        <v>55</v>
      </c>
      <c r="Z1949" s="1" t="s">
        <v>461</v>
      </c>
      <c r="AA1949" s="1" t="s">
        <v>462</v>
      </c>
    </row>
    <row r="1950" spans="1:27" hidden="1" x14ac:dyDescent="0.25">
      <c r="A1950" s="1" t="s">
        <v>26</v>
      </c>
      <c r="B1950" s="1" t="s">
        <v>2653</v>
      </c>
      <c r="C1950" s="2">
        <v>42334</v>
      </c>
      <c r="D1950" s="1" t="s">
        <v>459</v>
      </c>
      <c r="E1950" s="7" t="str">
        <f>VLOOKUP(TRIM(D1950)*1,CFOP!A:B,2,FALSE)</f>
        <v>Não</v>
      </c>
      <c r="F1950" s="1" t="s">
        <v>29</v>
      </c>
      <c r="G1950" s="3">
        <v>-29.5</v>
      </c>
      <c r="H1950" s="3">
        <v>29.5</v>
      </c>
      <c r="I1950" s="3">
        <v>0.37</v>
      </c>
      <c r="J1950" s="1" t="s">
        <v>30</v>
      </c>
      <c r="K1950" s="3">
        <v>0</v>
      </c>
      <c r="L1950" s="3">
        <v>0</v>
      </c>
      <c r="M1950" s="1" t="s">
        <v>31</v>
      </c>
      <c r="N1950" s="3">
        <v>0</v>
      </c>
      <c r="O1950" s="3">
        <v>0</v>
      </c>
      <c r="P1950" s="1" t="s">
        <v>31</v>
      </c>
      <c r="Q1950" s="3">
        <v>29.5</v>
      </c>
      <c r="R1950" s="3">
        <v>0.49</v>
      </c>
      <c r="S1950" s="1" t="s">
        <v>32</v>
      </c>
      <c r="T1950" s="3">
        <v>29.5</v>
      </c>
      <c r="U1950" s="3">
        <v>2.2400000000000002</v>
      </c>
      <c r="V1950" s="1" t="s">
        <v>32</v>
      </c>
      <c r="W1950" s="1" t="s">
        <v>33</v>
      </c>
      <c r="X1950" s="1" t="s">
        <v>800</v>
      </c>
      <c r="Y1950" s="1" t="s">
        <v>55</v>
      </c>
      <c r="Z1950" s="1" t="s">
        <v>461</v>
      </c>
      <c r="AA1950" s="1" t="s">
        <v>462</v>
      </c>
    </row>
    <row r="1951" spans="1:27" hidden="1" x14ac:dyDescent="0.25">
      <c r="A1951" s="1" t="s">
        <v>26</v>
      </c>
      <c r="B1951" s="1" t="s">
        <v>2654</v>
      </c>
      <c r="C1951" s="2">
        <v>42334</v>
      </c>
      <c r="D1951" s="1" t="s">
        <v>459</v>
      </c>
      <c r="E1951" s="7" t="str">
        <f>VLOOKUP(TRIM(D1951)*1,CFOP!A:B,2,FALSE)</f>
        <v>Não</v>
      </c>
      <c r="F1951" s="1" t="s">
        <v>29</v>
      </c>
      <c r="G1951" s="3">
        <v>-29.5</v>
      </c>
      <c r="H1951" s="3">
        <v>29.5</v>
      </c>
      <c r="I1951" s="3">
        <v>0.37</v>
      </c>
      <c r="J1951" s="1" t="s">
        <v>30</v>
      </c>
      <c r="K1951" s="3">
        <v>0</v>
      </c>
      <c r="L1951" s="3">
        <v>0</v>
      </c>
      <c r="M1951" s="1" t="s">
        <v>31</v>
      </c>
      <c r="N1951" s="3">
        <v>0</v>
      </c>
      <c r="O1951" s="3">
        <v>0</v>
      </c>
      <c r="P1951" s="1" t="s">
        <v>31</v>
      </c>
      <c r="Q1951" s="3">
        <v>29.5</v>
      </c>
      <c r="R1951" s="3">
        <v>0.49</v>
      </c>
      <c r="S1951" s="1" t="s">
        <v>32</v>
      </c>
      <c r="T1951" s="3">
        <v>29.5</v>
      </c>
      <c r="U1951" s="3">
        <v>2.2400000000000002</v>
      </c>
      <c r="V1951" s="1" t="s">
        <v>32</v>
      </c>
      <c r="W1951" s="1" t="s">
        <v>33</v>
      </c>
      <c r="X1951" s="1" t="s">
        <v>800</v>
      </c>
      <c r="Y1951" s="1" t="s">
        <v>55</v>
      </c>
      <c r="Z1951" s="1" t="s">
        <v>461</v>
      </c>
      <c r="AA1951" s="1" t="s">
        <v>462</v>
      </c>
    </row>
    <row r="1952" spans="1:27" hidden="1" x14ac:dyDescent="0.25">
      <c r="A1952" s="1" t="s">
        <v>26</v>
      </c>
      <c r="B1952" s="1" t="s">
        <v>2655</v>
      </c>
      <c r="C1952" s="2">
        <v>42334</v>
      </c>
      <c r="D1952" s="1" t="s">
        <v>459</v>
      </c>
      <c r="E1952" s="7" t="str">
        <f>VLOOKUP(TRIM(D1952)*1,CFOP!A:B,2,FALSE)</f>
        <v>Não</v>
      </c>
      <c r="F1952" s="1" t="s">
        <v>29</v>
      </c>
      <c r="G1952" s="3">
        <v>-29.5</v>
      </c>
      <c r="H1952" s="3">
        <v>29.5</v>
      </c>
      <c r="I1952" s="3">
        <v>0.37</v>
      </c>
      <c r="J1952" s="1" t="s">
        <v>30</v>
      </c>
      <c r="K1952" s="3">
        <v>0</v>
      </c>
      <c r="L1952" s="3">
        <v>0</v>
      </c>
      <c r="M1952" s="1" t="s">
        <v>31</v>
      </c>
      <c r="N1952" s="3">
        <v>0</v>
      </c>
      <c r="O1952" s="3">
        <v>0</v>
      </c>
      <c r="P1952" s="1" t="s">
        <v>31</v>
      </c>
      <c r="Q1952" s="3">
        <v>29.5</v>
      </c>
      <c r="R1952" s="3">
        <v>0.49</v>
      </c>
      <c r="S1952" s="1" t="s">
        <v>32</v>
      </c>
      <c r="T1952" s="3">
        <v>29.5</v>
      </c>
      <c r="U1952" s="3">
        <v>2.2400000000000002</v>
      </c>
      <c r="V1952" s="1" t="s">
        <v>32</v>
      </c>
      <c r="W1952" s="1" t="s">
        <v>33</v>
      </c>
      <c r="X1952" s="1" t="s">
        <v>800</v>
      </c>
      <c r="Y1952" s="1" t="s">
        <v>55</v>
      </c>
      <c r="Z1952" s="1" t="s">
        <v>461</v>
      </c>
      <c r="AA1952" s="1" t="s">
        <v>462</v>
      </c>
    </row>
    <row r="1953" spans="1:27" hidden="1" x14ac:dyDescent="0.25">
      <c r="A1953" s="1" t="s">
        <v>26</v>
      </c>
      <c r="B1953" s="1" t="s">
        <v>2656</v>
      </c>
      <c r="C1953" s="2">
        <v>42334</v>
      </c>
      <c r="D1953" s="1" t="s">
        <v>459</v>
      </c>
      <c r="E1953" s="7" t="str">
        <f>VLOOKUP(TRIM(D1953)*1,CFOP!A:B,2,FALSE)</f>
        <v>Não</v>
      </c>
      <c r="F1953" s="1" t="s">
        <v>29</v>
      </c>
      <c r="G1953" s="3">
        <v>-29.5</v>
      </c>
      <c r="H1953" s="3">
        <v>29.5</v>
      </c>
      <c r="I1953" s="3">
        <v>0.37</v>
      </c>
      <c r="J1953" s="1" t="s">
        <v>30</v>
      </c>
      <c r="K1953" s="3">
        <v>0</v>
      </c>
      <c r="L1953" s="3">
        <v>0</v>
      </c>
      <c r="M1953" s="1" t="s">
        <v>31</v>
      </c>
      <c r="N1953" s="3">
        <v>0</v>
      </c>
      <c r="O1953" s="3">
        <v>0</v>
      </c>
      <c r="P1953" s="1" t="s">
        <v>31</v>
      </c>
      <c r="Q1953" s="3">
        <v>29.5</v>
      </c>
      <c r="R1953" s="3">
        <v>0.49</v>
      </c>
      <c r="S1953" s="1" t="s">
        <v>32</v>
      </c>
      <c r="T1953" s="3">
        <v>29.5</v>
      </c>
      <c r="U1953" s="3">
        <v>2.2400000000000002</v>
      </c>
      <c r="V1953" s="1" t="s">
        <v>32</v>
      </c>
      <c r="W1953" s="1" t="s">
        <v>33</v>
      </c>
      <c r="X1953" s="1" t="s">
        <v>800</v>
      </c>
      <c r="Y1953" s="1" t="s">
        <v>55</v>
      </c>
      <c r="Z1953" s="1" t="s">
        <v>461</v>
      </c>
      <c r="AA1953" s="1" t="s">
        <v>462</v>
      </c>
    </row>
    <row r="1954" spans="1:27" hidden="1" x14ac:dyDescent="0.25">
      <c r="A1954" s="1" t="s">
        <v>26</v>
      </c>
      <c r="B1954" s="1" t="s">
        <v>2657</v>
      </c>
      <c r="C1954" s="2">
        <v>42334</v>
      </c>
      <c r="D1954" s="1" t="s">
        <v>459</v>
      </c>
      <c r="E1954" s="7" t="str">
        <f>VLOOKUP(TRIM(D1954)*1,CFOP!A:B,2,FALSE)</f>
        <v>Não</v>
      </c>
      <c r="F1954" s="1" t="s">
        <v>29</v>
      </c>
      <c r="G1954" s="3">
        <v>-29.5</v>
      </c>
      <c r="H1954" s="3">
        <v>29.5</v>
      </c>
      <c r="I1954" s="3">
        <v>0.37</v>
      </c>
      <c r="J1954" s="1" t="s">
        <v>30</v>
      </c>
      <c r="K1954" s="3">
        <v>0</v>
      </c>
      <c r="L1954" s="3">
        <v>0</v>
      </c>
      <c r="M1954" s="1" t="s">
        <v>31</v>
      </c>
      <c r="N1954" s="3">
        <v>0</v>
      </c>
      <c r="O1954" s="3">
        <v>0</v>
      </c>
      <c r="P1954" s="1" t="s">
        <v>31</v>
      </c>
      <c r="Q1954" s="3">
        <v>29.5</v>
      </c>
      <c r="R1954" s="3">
        <v>0.49</v>
      </c>
      <c r="S1954" s="1" t="s">
        <v>32</v>
      </c>
      <c r="T1954" s="3">
        <v>29.5</v>
      </c>
      <c r="U1954" s="3">
        <v>2.2400000000000002</v>
      </c>
      <c r="V1954" s="1" t="s">
        <v>32</v>
      </c>
      <c r="W1954" s="1" t="s">
        <v>33</v>
      </c>
      <c r="X1954" s="1" t="s">
        <v>800</v>
      </c>
      <c r="Y1954" s="1" t="s">
        <v>55</v>
      </c>
      <c r="Z1954" s="1" t="s">
        <v>461</v>
      </c>
      <c r="AA1954" s="1" t="s">
        <v>462</v>
      </c>
    </row>
    <row r="1955" spans="1:27" hidden="1" x14ac:dyDescent="0.25">
      <c r="A1955" s="1" t="s">
        <v>26</v>
      </c>
      <c r="B1955" s="1" t="s">
        <v>2658</v>
      </c>
      <c r="C1955" s="2">
        <v>42334</v>
      </c>
      <c r="D1955" s="1" t="s">
        <v>459</v>
      </c>
      <c r="E1955" s="7" t="str">
        <f>VLOOKUP(TRIM(D1955)*1,CFOP!A:B,2,FALSE)</f>
        <v>Não</v>
      </c>
      <c r="F1955" s="1" t="s">
        <v>29</v>
      </c>
      <c r="G1955" s="3">
        <v>-29.5</v>
      </c>
      <c r="H1955" s="3">
        <v>29.5</v>
      </c>
      <c r="I1955" s="3">
        <v>0.37</v>
      </c>
      <c r="J1955" s="1" t="s">
        <v>30</v>
      </c>
      <c r="K1955" s="3">
        <v>0</v>
      </c>
      <c r="L1955" s="3">
        <v>0</v>
      </c>
      <c r="M1955" s="1" t="s">
        <v>31</v>
      </c>
      <c r="N1955" s="3">
        <v>0</v>
      </c>
      <c r="O1955" s="3">
        <v>0</v>
      </c>
      <c r="P1955" s="1" t="s">
        <v>31</v>
      </c>
      <c r="Q1955" s="3">
        <v>29.5</v>
      </c>
      <c r="R1955" s="3">
        <v>0.49</v>
      </c>
      <c r="S1955" s="1" t="s">
        <v>32</v>
      </c>
      <c r="T1955" s="3">
        <v>29.5</v>
      </c>
      <c r="U1955" s="3">
        <v>2.2400000000000002</v>
      </c>
      <c r="V1955" s="1" t="s">
        <v>32</v>
      </c>
      <c r="W1955" s="1" t="s">
        <v>33</v>
      </c>
      <c r="X1955" s="1" t="s">
        <v>800</v>
      </c>
      <c r="Y1955" s="1" t="s">
        <v>55</v>
      </c>
      <c r="Z1955" s="1" t="s">
        <v>461</v>
      </c>
      <c r="AA1955" s="1" t="s">
        <v>462</v>
      </c>
    </row>
    <row r="1956" spans="1:27" hidden="1" x14ac:dyDescent="0.25">
      <c r="A1956" s="1" t="s">
        <v>26</v>
      </c>
      <c r="B1956" s="1" t="s">
        <v>2659</v>
      </c>
      <c r="C1956" s="2">
        <v>42334</v>
      </c>
      <c r="D1956" s="1" t="s">
        <v>459</v>
      </c>
      <c r="E1956" s="7" t="str">
        <f>VLOOKUP(TRIM(D1956)*1,CFOP!A:B,2,FALSE)</f>
        <v>Não</v>
      </c>
      <c r="F1956" s="1" t="s">
        <v>29</v>
      </c>
      <c r="G1956" s="3">
        <v>-200</v>
      </c>
      <c r="H1956" s="3">
        <v>200</v>
      </c>
      <c r="I1956" s="3">
        <v>2.5</v>
      </c>
      <c r="J1956" s="1" t="s">
        <v>30</v>
      </c>
      <c r="K1956" s="3">
        <v>0</v>
      </c>
      <c r="L1956" s="3">
        <v>0</v>
      </c>
      <c r="M1956" s="1" t="s">
        <v>31</v>
      </c>
      <c r="N1956" s="3">
        <v>0</v>
      </c>
      <c r="O1956" s="3">
        <v>0</v>
      </c>
      <c r="P1956" s="1" t="s">
        <v>31</v>
      </c>
      <c r="Q1956" s="3">
        <v>200</v>
      </c>
      <c r="R1956" s="3">
        <v>3.3000000000000003</v>
      </c>
      <c r="S1956" s="1" t="s">
        <v>32</v>
      </c>
      <c r="T1956" s="3">
        <v>200</v>
      </c>
      <c r="U1956" s="3">
        <v>15.200000000000001</v>
      </c>
      <c r="V1956" s="1" t="s">
        <v>32</v>
      </c>
      <c r="W1956" s="1" t="s">
        <v>33</v>
      </c>
      <c r="X1956" s="1" t="s">
        <v>800</v>
      </c>
      <c r="Y1956" s="1" t="s">
        <v>55</v>
      </c>
      <c r="Z1956" s="1" t="s">
        <v>461</v>
      </c>
      <c r="AA1956" s="1" t="s">
        <v>462</v>
      </c>
    </row>
    <row r="1957" spans="1:27" hidden="1" x14ac:dyDescent="0.25">
      <c r="A1957" s="1" t="s">
        <v>26</v>
      </c>
      <c r="B1957" s="1" t="s">
        <v>2660</v>
      </c>
      <c r="C1957" s="2">
        <v>42334</v>
      </c>
      <c r="D1957" s="1" t="s">
        <v>459</v>
      </c>
      <c r="E1957" s="7" t="str">
        <f>VLOOKUP(TRIM(D1957)*1,CFOP!A:B,2,FALSE)</f>
        <v>Não</v>
      </c>
      <c r="F1957" s="1" t="s">
        <v>29</v>
      </c>
      <c r="G1957" s="3">
        <v>-200</v>
      </c>
      <c r="H1957" s="3">
        <v>200</v>
      </c>
      <c r="I1957" s="3">
        <v>2.5</v>
      </c>
      <c r="J1957" s="1" t="s">
        <v>30</v>
      </c>
      <c r="K1957" s="3">
        <v>0</v>
      </c>
      <c r="L1957" s="3">
        <v>0</v>
      </c>
      <c r="M1957" s="1" t="s">
        <v>31</v>
      </c>
      <c r="N1957" s="3">
        <v>0</v>
      </c>
      <c r="O1957" s="3">
        <v>0</v>
      </c>
      <c r="P1957" s="1" t="s">
        <v>31</v>
      </c>
      <c r="Q1957" s="3">
        <v>200</v>
      </c>
      <c r="R1957" s="3">
        <v>3.3000000000000003</v>
      </c>
      <c r="S1957" s="1" t="s">
        <v>32</v>
      </c>
      <c r="T1957" s="3">
        <v>200</v>
      </c>
      <c r="U1957" s="3">
        <v>15.200000000000001</v>
      </c>
      <c r="V1957" s="1" t="s">
        <v>32</v>
      </c>
      <c r="W1957" s="1" t="s">
        <v>33</v>
      </c>
      <c r="X1957" s="1" t="s">
        <v>800</v>
      </c>
      <c r="Y1957" s="1" t="s">
        <v>55</v>
      </c>
      <c r="Z1957" s="1" t="s">
        <v>461</v>
      </c>
      <c r="AA1957" s="1" t="s">
        <v>462</v>
      </c>
    </row>
    <row r="1958" spans="1:27" hidden="1" x14ac:dyDescent="0.25">
      <c r="A1958" s="1" t="s">
        <v>26</v>
      </c>
      <c r="B1958" s="1" t="s">
        <v>2661</v>
      </c>
      <c r="C1958" s="2">
        <v>42334</v>
      </c>
      <c r="D1958" s="1" t="s">
        <v>459</v>
      </c>
      <c r="E1958" s="7" t="str">
        <f>VLOOKUP(TRIM(D1958)*1,CFOP!A:B,2,FALSE)</f>
        <v>Não</v>
      </c>
      <c r="F1958" s="1" t="s">
        <v>29</v>
      </c>
      <c r="G1958" s="3">
        <v>-50</v>
      </c>
      <c r="H1958" s="3">
        <v>50</v>
      </c>
      <c r="I1958" s="3">
        <v>0.63</v>
      </c>
      <c r="J1958" s="1" t="s">
        <v>30</v>
      </c>
      <c r="K1958" s="3">
        <v>0</v>
      </c>
      <c r="L1958" s="3">
        <v>0</v>
      </c>
      <c r="M1958" s="1" t="s">
        <v>31</v>
      </c>
      <c r="N1958" s="3">
        <v>0</v>
      </c>
      <c r="O1958" s="3">
        <v>0</v>
      </c>
      <c r="P1958" s="1" t="s">
        <v>31</v>
      </c>
      <c r="Q1958" s="3">
        <v>50</v>
      </c>
      <c r="R1958" s="3">
        <v>0.83000000000000007</v>
      </c>
      <c r="S1958" s="1" t="s">
        <v>32</v>
      </c>
      <c r="T1958" s="3">
        <v>50</v>
      </c>
      <c r="U1958" s="3">
        <v>3.8000000000000003</v>
      </c>
      <c r="V1958" s="1" t="s">
        <v>32</v>
      </c>
      <c r="W1958" s="1" t="s">
        <v>33</v>
      </c>
      <c r="X1958" s="1" t="s">
        <v>800</v>
      </c>
      <c r="Y1958" s="1" t="s">
        <v>55</v>
      </c>
      <c r="Z1958" s="1" t="s">
        <v>461</v>
      </c>
      <c r="AA1958" s="1" t="s">
        <v>462</v>
      </c>
    </row>
    <row r="1959" spans="1:27" hidden="1" x14ac:dyDescent="0.25">
      <c r="A1959" s="1" t="s">
        <v>26</v>
      </c>
      <c r="B1959" s="1" t="s">
        <v>2662</v>
      </c>
      <c r="C1959" s="2">
        <v>42334</v>
      </c>
      <c r="D1959" s="1" t="s">
        <v>459</v>
      </c>
      <c r="E1959" s="7" t="str">
        <f>VLOOKUP(TRIM(D1959)*1,CFOP!A:B,2,FALSE)</f>
        <v>Não</v>
      </c>
      <c r="F1959" s="1" t="s">
        <v>29</v>
      </c>
      <c r="G1959" s="3">
        <v>-200</v>
      </c>
      <c r="H1959" s="3">
        <v>200</v>
      </c>
      <c r="I1959" s="3">
        <v>2.5</v>
      </c>
      <c r="J1959" s="1" t="s">
        <v>30</v>
      </c>
      <c r="K1959" s="3">
        <v>0</v>
      </c>
      <c r="L1959" s="3">
        <v>0</v>
      </c>
      <c r="M1959" s="1" t="s">
        <v>31</v>
      </c>
      <c r="N1959" s="3">
        <v>0</v>
      </c>
      <c r="O1959" s="3">
        <v>0</v>
      </c>
      <c r="P1959" s="1" t="s">
        <v>31</v>
      </c>
      <c r="Q1959" s="3">
        <v>200</v>
      </c>
      <c r="R1959" s="3">
        <v>3.3000000000000003</v>
      </c>
      <c r="S1959" s="1" t="s">
        <v>32</v>
      </c>
      <c r="T1959" s="3">
        <v>200</v>
      </c>
      <c r="U1959" s="3">
        <v>15.200000000000001</v>
      </c>
      <c r="V1959" s="1" t="s">
        <v>32</v>
      </c>
      <c r="W1959" s="1" t="s">
        <v>33</v>
      </c>
      <c r="X1959" s="1" t="s">
        <v>800</v>
      </c>
      <c r="Y1959" s="1" t="s">
        <v>55</v>
      </c>
      <c r="Z1959" s="1" t="s">
        <v>461</v>
      </c>
      <c r="AA1959" s="1" t="s">
        <v>462</v>
      </c>
    </row>
    <row r="1960" spans="1:27" hidden="1" x14ac:dyDescent="0.25">
      <c r="A1960" s="1" t="s">
        <v>26</v>
      </c>
      <c r="B1960" s="1" t="s">
        <v>2663</v>
      </c>
      <c r="C1960" s="2">
        <v>42334</v>
      </c>
      <c r="D1960" s="1" t="s">
        <v>459</v>
      </c>
      <c r="E1960" s="7" t="str">
        <f>VLOOKUP(TRIM(D1960)*1,CFOP!A:B,2,FALSE)</f>
        <v>Não</v>
      </c>
      <c r="F1960" s="1" t="s">
        <v>29</v>
      </c>
      <c r="G1960" s="3">
        <v>-29.5</v>
      </c>
      <c r="H1960" s="3">
        <v>29.5</v>
      </c>
      <c r="I1960" s="3">
        <v>0.37</v>
      </c>
      <c r="J1960" s="1" t="s">
        <v>30</v>
      </c>
      <c r="K1960" s="3">
        <v>0</v>
      </c>
      <c r="L1960" s="3">
        <v>0</v>
      </c>
      <c r="M1960" s="1" t="s">
        <v>31</v>
      </c>
      <c r="N1960" s="3">
        <v>0</v>
      </c>
      <c r="O1960" s="3">
        <v>0</v>
      </c>
      <c r="P1960" s="1" t="s">
        <v>31</v>
      </c>
      <c r="Q1960" s="3">
        <v>29.5</v>
      </c>
      <c r="R1960" s="3">
        <v>0.49</v>
      </c>
      <c r="S1960" s="1" t="s">
        <v>32</v>
      </c>
      <c r="T1960" s="3">
        <v>29.5</v>
      </c>
      <c r="U1960" s="3">
        <v>2.2400000000000002</v>
      </c>
      <c r="V1960" s="1" t="s">
        <v>32</v>
      </c>
      <c r="W1960" s="1" t="s">
        <v>33</v>
      </c>
      <c r="X1960" s="1" t="s">
        <v>800</v>
      </c>
      <c r="Y1960" s="1" t="s">
        <v>55</v>
      </c>
      <c r="Z1960" s="1" t="s">
        <v>461</v>
      </c>
      <c r="AA1960" s="1" t="s">
        <v>462</v>
      </c>
    </row>
    <row r="1961" spans="1:27" hidden="1" x14ac:dyDescent="0.25">
      <c r="A1961" s="1" t="s">
        <v>26</v>
      </c>
      <c r="B1961" s="1" t="s">
        <v>2664</v>
      </c>
      <c r="C1961" s="2">
        <v>42334</v>
      </c>
      <c r="D1961" s="1" t="s">
        <v>459</v>
      </c>
      <c r="E1961" s="7" t="str">
        <f>VLOOKUP(TRIM(D1961)*1,CFOP!A:B,2,FALSE)</f>
        <v>Não</v>
      </c>
      <c r="F1961" s="1" t="s">
        <v>29</v>
      </c>
      <c r="G1961" s="3">
        <v>-29.5</v>
      </c>
      <c r="H1961" s="3">
        <v>29.5</v>
      </c>
      <c r="I1961" s="3">
        <v>0.37</v>
      </c>
      <c r="J1961" s="1" t="s">
        <v>30</v>
      </c>
      <c r="K1961" s="3">
        <v>0</v>
      </c>
      <c r="L1961" s="3">
        <v>0</v>
      </c>
      <c r="M1961" s="1" t="s">
        <v>31</v>
      </c>
      <c r="N1961" s="3">
        <v>0</v>
      </c>
      <c r="O1961" s="3">
        <v>0</v>
      </c>
      <c r="P1961" s="1" t="s">
        <v>31</v>
      </c>
      <c r="Q1961" s="3">
        <v>29.5</v>
      </c>
      <c r="R1961" s="3">
        <v>0.49</v>
      </c>
      <c r="S1961" s="1" t="s">
        <v>32</v>
      </c>
      <c r="T1961" s="3">
        <v>29.5</v>
      </c>
      <c r="U1961" s="3">
        <v>2.2400000000000002</v>
      </c>
      <c r="V1961" s="1" t="s">
        <v>32</v>
      </c>
      <c r="W1961" s="1" t="s">
        <v>33</v>
      </c>
      <c r="X1961" s="1" t="s">
        <v>800</v>
      </c>
      <c r="Y1961" s="1" t="s">
        <v>55</v>
      </c>
      <c r="Z1961" s="1" t="s">
        <v>461</v>
      </c>
      <c r="AA1961" s="1" t="s">
        <v>462</v>
      </c>
    </row>
    <row r="1962" spans="1:27" hidden="1" x14ac:dyDescent="0.25">
      <c r="A1962" s="1" t="s">
        <v>26</v>
      </c>
      <c r="B1962" s="1" t="s">
        <v>2665</v>
      </c>
      <c r="C1962" s="2">
        <v>42334</v>
      </c>
      <c r="D1962" s="1" t="s">
        <v>459</v>
      </c>
      <c r="E1962" s="7" t="str">
        <f>VLOOKUP(TRIM(D1962)*1,CFOP!A:B,2,FALSE)</f>
        <v>Não</v>
      </c>
      <c r="F1962" s="1" t="s">
        <v>29</v>
      </c>
      <c r="G1962" s="3">
        <v>-29.5</v>
      </c>
      <c r="H1962" s="3">
        <v>29.5</v>
      </c>
      <c r="I1962" s="3">
        <v>0.37</v>
      </c>
      <c r="J1962" s="1" t="s">
        <v>30</v>
      </c>
      <c r="K1962" s="3">
        <v>0</v>
      </c>
      <c r="L1962" s="3">
        <v>0</v>
      </c>
      <c r="M1962" s="1" t="s">
        <v>31</v>
      </c>
      <c r="N1962" s="3">
        <v>0</v>
      </c>
      <c r="O1962" s="3">
        <v>0</v>
      </c>
      <c r="P1962" s="1" t="s">
        <v>31</v>
      </c>
      <c r="Q1962" s="3">
        <v>29.5</v>
      </c>
      <c r="R1962" s="3">
        <v>0.49</v>
      </c>
      <c r="S1962" s="1" t="s">
        <v>32</v>
      </c>
      <c r="T1962" s="3">
        <v>29.5</v>
      </c>
      <c r="U1962" s="3">
        <v>2.2400000000000002</v>
      </c>
      <c r="V1962" s="1" t="s">
        <v>32</v>
      </c>
      <c r="W1962" s="1" t="s">
        <v>33</v>
      </c>
      <c r="X1962" s="1" t="s">
        <v>800</v>
      </c>
      <c r="Y1962" s="1" t="s">
        <v>55</v>
      </c>
      <c r="Z1962" s="1" t="s">
        <v>461</v>
      </c>
      <c r="AA1962" s="1" t="s">
        <v>462</v>
      </c>
    </row>
    <row r="1963" spans="1:27" hidden="1" x14ac:dyDescent="0.25">
      <c r="A1963" s="1" t="s">
        <v>26</v>
      </c>
      <c r="B1963" s="1" t="s">
        <v>2666</v>
      </c>
      <c r="C1963" s="2">
        <v>42334</v>
      </c>
      <c r="D1963" s="1" t="s">
        <v>459</v>
      </c>
      <c r="E1963" s="7" t="str">
        <f>VLOOKUP(TRIM(D1963)*1,CFOP!A:B,2,FALSE)</f>
        <v>Não</v>
      </c>
      <c r="F1963" s="1" t="s">
        <v>29</v>
      </c>
      <c r="G1963" s="3">
        <v>-29.5</v>
      </c>
      <c r="H1963" s="3">
        <v>29.5</v>
      </c>
      <c r="I1963" s="3">
        <v>0.37</v>
      </c>
      <c r="J1963" s="1" t="s">
        <v>30</v>
      </c>
      <c r="K1963" s="3">
        <v>0</v>
      </c>
      <c r="L1963" s="3">
        <v>0</v>
      </c>
      <c r="M1963" s="1" t="s">
        <v>31</v>
      </c>
      <c r="N1963" s="3">
        <v>0</v>
      </c>
      <c r="O1963" s="3">
        <v>0</v>
      </c>
      <c r="P1963" s="1" t="s">
        <v>31</v>
      </c>
      <c r="Q1963" s="3">
        <v>29.5</v>
      </c>
      <c r="R1963" s="3">
        <v>0.49</v>
      </c>
      <c r="S1963" s="1" t="s">
        <v>32</v>
      </c>
      <c r="T1963" s="3">
        <v>29.5</v>
      </c>
      <c r="U1963" s="3">
        <v>2.2400000000000002</v>
      </c>
      <c r="V1963" s="1" t="s">
        <v>32</v>
      </c>
      <c r="W1963" s="1" t="s">
        <v>33</v>
      </c>
      <c r="X1963" s="1" t="s">
        <v>800</v>
      </c>
      <c r="Y1963" s="1" t="s">
        <v>55</v>
      </c>
      <c r="Z1963" s="1" t="s">
        <v>461</v>
      </c>
      <c r="AA1963" s="1" t="s">
        <v>462</v>
      </c>
    </row>
    <row r="1964" spans="1:27" hidden="1" x14ac:dyDescent="0.25">
      <c r="A1964" s="1" t="s">
        <v>26</v>
      </c>
      <c r="B1964" s="1" t="s">
        <v>2667</v>
      </c>
      <c r="C1964" s="2">
        <v>42334</v>
      </c>
      <c r="D1964" s="1" t="s">
        <v>459</v>
      </c>
      <c r="E1964" s="7" t="str">
        <f>VLOOKUP(TRIM(D1964)*1,CFOP!A:B,2,FALSE)</f>
        <v>Não</v>
      </c>
      <c r="F1964" s="1" t="s">
        <v>29</v>
      </c>
      <c r="G1964" s="3">
        <v>-29.5</v>
      </c>
      <c r="H1964" s="3">
        <v>29.5</v>
      </c>
      <c r="I1964" s="3">
        <v>0.37</v>
      </c>
      <c r="J1964" s="1" t="s">
        <v>30</v>
      </c>
      <c r="K1964" s="3">
        <v>0</v>
      </c>
      <c r="L1964" s="3">
        <v>0</v>
      </c>
      <c r="M1964" s="1" t="s">
        <v>31</v>
      </c>
      <c r="N1964" s="3">
        <v>0</v>
      </c>
      <c r="O1964" s="3">
        <v>0</v>
      </c>
      <c r="P1964" s="1" t="s">
        <v>31</v>
      </c>
      <c r="Q1964" s="3">
        <v>29.5</v>
      </c>
      <c r="R1964" s="3">
        <v>0.49</v>
      </c>
      <c r="S1964" s="1" t="s">
        <v>32</v>
      </c>
      <c r="T1964" s="3">
        <v>29.5</v>
      </c>
      <c r="U1964" s="3">
        <v>2.2400000000000002</v>
      </c>
      <c r="V1964" s="1" t="s">
        <v>32</v>
      </c>
      <c r="W1964" s="1" t="s">
        <v>33</v>
      </c>
      <c r="X1964" s="1" t="s">
        <v>800</v>
      </c>
      <c r="Y1964" s="1" t="s">
        <v>55</v>
      </c>
      <c r="Z1964" s="1" t="s">
        <v>461</v>
      </c>
      <c r="AA1964" s="1" t="s">
        <v>462</v>
      </c>
    </row>
    <row r="1965" spans="1:27" hidden="1" x14ac:dyDescent="0.25">
      <c r="A1965" s="1" t="s">
        <v>26</v>
      </c>
      <c r="B1965" s="1" t="s">
        <v>2668</v>
      </c>
      <c r="C1965" s="2">
        <v>42334</v>
      </c>
      <c r="D1965" s="1" t="s">
        <v>459</v>
      </c>
      <c r="E1965" s="7" t="str">
        <f>VLOOKUP(TRIM(D1965)*1,CFOP!A:B,2,FALSE)</f>
        <v>Não</v>
      </c>
      <c r="F1965" s="1" t="s">
        <v>29</v>
      </c>
      <c r="G1965" s="3">
        <v>-29.5</v>
      </c>
      <c r="H1965" s="3">
        <v>29.5</v>
      </c>
      <c r="I1965" s="3">
        <v>0.37</v>
      </c>
      <c r="J1965" s="1" t="s">
        <v>30</v>
      </c>
      <c r="K1965" s="3">
        <v>0</v>
      </c>
      <c r="L1965" s="3">
        <v>0</v>
      </c>
      <c r="M1965" s="1" t="s">
        <v>31</v>
      </c>
      <c r="N1965" s="3">
        <v>0</v>
      </c>
      <c r="O1965" s="3">
        <v>0</v>
      </c>
      <c r="P1965" s="1" t="s">
        <v>31</v>
      </c>
      <c r="Q1965" s="3">
        <v>29.5</v>
      </c>
      <c r="R1965" s="3">
        <v>0.49</v>
      </c>
      <c r="S1965" s="1" t="s">
        <v>32</v>
      </c>
      <c r="T1965" s="3">
        <v>29.5</v>
      </c>
      <c r="U1965" s="3">
        <v>2.2400000000000002</v>
      </c>
      <c r="V1965" s="1" t="s">
        <v>32</v>
      </c>
      <c r="W1965" s="1" t="s">
        <v>33</v>
      </c>
      <c r="X1965" s="1" t="s">
        <v>800</v>
      </c>
      <c r="Y1965" s="1" t="s">
        <v>55</v>
      </c>
      <c r="Z1965" s="1" t="s">
        <v>461</v>
      </c>
      <c r="AA1965" s="1" t="s">
        <v>462</v>
      </c>
    </row>
    <row r="1966" spans="1:27" hidden="1" x14ac:dyDescent="0.25">
      <c r="A1966" s="1" t="s">
        <v>26</v>
      </c>
      <c r="B1966" s="1" t="s">
        <v>2669</v>
      </c>
      <c r="C1966" s="2">
        <v>42334</v>
      </c>
      <c r="D1966" s="1" t="s">
        <v>459</v>
      </c>
      <c r="E1966" s="7" t="str">
        <f>VLOOKUP(TRIM(D1966)*1,CFOP!A:B,2,FALSE)</f>
        <v>Não</v>
      </c>
      <c r="F1966" s="1" t="s">
        <v>29</v>
      </c>
      <c r="G1966" s="3">
        <v>-29.5</v>
      </c>
      <c r="H1966" s="3">
        <v>29.5</v>
      </c>
      <c r="I1966" s="3">
        <v>0.37</v>
      </c>
      <c r="J1966" s="1" t="s">
        <v>30</v>
      </c>
      <c r="K1966" s="3">
        <v>0</v>
      </c>
      <c r="L1966" s="3">
        <v>0</v>
      </c>
      <c r="M1966" s="1" t="s">
        <v>31</v>
      </c>
      <c r="N1966" s="3">
        <v>0</v>
      </c>
      <c r="O1966" s="3">
        <v>0</v>
      </c>
      <c r="P1966" s="1" t="s">
        <v>31</v>
      </c>
      <c r="Q1966" s="3">
        <v>29.5</v>
      </c>
      <c r="R1966" s="3">
        <v>0.49</v>
      </c>
      <c r="S1966" s="1" t="s">
        <v>32</v>
      </c>
      <c r="T1966" s="3">
        <v>29.5</v>
      </c>
      <c r="U1966" s="3">
        <v>2.2400000000000002</v>
      </c>
      <c r="V1966" s="1" t="s">
        <v>32</v>
      </c>
      <c r="W1966" s="1" t="s">
        <v>33</v>
      </c>
      <c r="X1966" s="1" t="s">
        <v>800</v>
      </c>
      <c r="Y1966" s="1" t="s">
        <v>55</v>
      </c>
      <c r="Z1966" s="1" t="s">
        <v>461</v>
      </c>
      <c r="AA1966" s="1" t="s">
        <v>462</v>
      </c>
    </row>
    <row r="1967" spans="1:27" hidden="1" x14ac:dyDescent="0.25">
      <c r="A1967" s="1" t="s">
        <v>26</v>
      </c>
      <c r="B1967" s="1" t="s">
        <v>2670</v>
      </c>
      <c r="C1967" s="2">
        <v>42334</v>
      </c>
      <c r="D1967" s="1" t="s">
        <v>459</v>
      </c>
      <c r="E1967" s="7" t="str">
        <f>VLOOKUP(TRIM(D1967)*1,CFOP!A:B,2,FALSE)</f>
        <v>Não</v>
      </c>
      <c r="F1967" s="1" t="s">
        <v>29</v>
      </c>
      <c r="G1967" s="3">
        <v>-29.5</v>
      </c>
      <c r="H1967" s="3">
        <v>29.5</v>
      </c>
      <c r="I1967" s="3">
        <v>0.37</v>
      </c>
      <c r="J1967" s="1" t="s">
        <v>30</v>
      </c>
      <c r="K1967" s="3">
        <v>0</v>
      </c>
      <c r="L1967" s="3">
        <v>0</v>
      </c>
      <c r="M1967" s="1" t="s">
        <v>31</v>
      </c>
      <c r="N1967" s="3">
        <v>0</v>
      </c>
      <c r="O1967" s="3">
        <v>0</v>
      </c>
      <c r="P1967" s="1" t="s">
        <v>31</v>
      </c>
      <c r="Q1967" s="3">
        <v>29.5</v>
      </c>
      <c r="R1967" s="3">
        <v>0.49</v>
      </c>
      <c r="S1967" s="1" t="s">
        <v>32</v>
      </c>
      <c r="T1967" s="3">
        <v>29.5</v>
      </c>
      <c r="U1967" s="3">
        <v>2.2400000000000002</v>
      </c>
      <c r="V1967" s="1" t="s">
        <v>32</v>
      </c>
      <c r="W1967" s="1" t="s">
        <v>33</v>
      </c>
      <c r="X1967" s="1" t="s">
        <v>800</v>
      </c>
      <c r="Y1967" s="1" t="s">
        <v>55</v>
      </c>
      <c r="Z1967" s="1" t="s">
        <v>461</v>
      </c>
      <c r="AA1967" s="1" t="s">
        <v>462</v>
      </c>
    </row>
    <row r="1968" spans="1:27" hidden="1" x14ac:dyDescent="0.25">
      <c r="A1968" s="1" t="s">
        <v>26</v>
      </c>
      <c r="B1968" s="1" t="s">
        <v>2671</v>
      </c>
      <c r="C1968" s="2">
        <v>42334</v>
      </c>
      <c r="D1968" s="1" t="s">
        <v>459</v>
      </c>
      <c r="E1968" s="7" t="str">
        <f>VLOOKUP(TRIM(D1968)*1,CFOP!A:B,2,FALSE)</f>
        <v>Não</v>
      </c>
      <c r="F1968" s="1" t="s">
        <v>29</v>
      </c>
      <c r="G1968" s="3">
        <v>-29.5</v>
      </c>
      <c r="H1968" s="3">
        <v>29.5</v>
      </c>
      <c r="I1968" s="3">
        <v>0.37</v>
      </c>
      <c r="J1968" s="1" t="s">
        <v>30</v>
      </c>
      <c r="K1968" s="3">
        <v>0</v>
      </c>
      <c r="L1968" s="3">
        <v>0</v>
      </c>
      <c r="M1968" s="1" t="s">
        <v>31</v>
      </c>
      <c r="N1968" s="3">
        <v>0</v>
      </c>
      <c r="O1968" s="3">
        <v>0</v>
      </c>
      <c r="P1968" s="1" t="s">
        <v>31</v>
      </c>
      <c r="Q1968" s="3">
        <v>29.5</v>
      </c>
      <c r="R1968" s="3">
        <v>0.49</v>
      </c>
      <c r="S1968" s="1" t="s">
        <v>32</v>
      </c>
      <c r="T1968" s="3">
        <v>29.5</v>
      </c>
      <c r="U1968" s="3">
        <v>2.2400000000000002</v>
      </c>
      <c r="V1968" s="1" t="s">
        <v>32</v>
      </c>
      <c r="W1968" s="1" t="s">
        <v>33</v>
      </c>
      <c r="X1968" s="1" t="s">
        <v>800</v>
      </c>
      <c r="Y1968" s="1" t="s">
        <v>55</v>
      </c>
      <c r="Z1968" s="1" t="s">
        <v>461</v>
      </c>
      <c r="AA1968" s="1" t="s">
        <v>462</v>
      </c>
    </row>
    <row r="1969" spans="1:27" hidden="1" x14ac:dyDescent="0.25">
      <c r="A1969" s="1" t="s">
        <v>26</v>
      </c>
      <c r="B1969" s="1" t="s">
        <v>2672</v>
      </c>
      <c r="C1969" s="2">
        <v>42334</v>
      </c>
      <c r="D1969" s="1" t="s">
        <v>459</v>
      </c>
      <c r="E1969" s="7" t="str">
        <f>VLOOKUP(TRIM(D1969)*1,CFOP!A:B,2,FALSE)</f>
        <v>Não</v>
      </c>
      <c r="F1969" s="1" t="s">
        <v>29</v>
      </c>
      <c r="G1969" s="3">
        <v>-29.5</v>
      </c>
      <c r="H1969" s="3">
        <v>29.5</v>
      </c>
      <c r="I1969" s="3">
        <v>0.37</v>
      </c>
      <c r="J1969" s="1" t="s">
        <v>30</v>
      </c>
      <c r="K1969" s="3">
        <v>0</v>
      </c>
      <c r="L1969" s="3">
        <v>0</v>
      </c>
      <c r="M1969" s="1" t="s">
        <v>31</v>
      </c>
      <c r="N1969" s="3">
        <v>0</v>
      </c>
      <c r="O1969" s="3">
        <v>0</v>
      </c>
      <c r="P1969" s="1" t="s">
        <v>31</v>
      </c>
      <c r="Q1969" s="3">
        <v>29.5</v>
      </c>
      <c r="R1969" s="3">
        <v>0.49</v>
      </c>
      <c r="S1969" s="1" t="s">
        <v>32</v>
      </c>
      <c r="T1969" s="3">
        <v>29.5</v>
      </c>
      <c r="U1969" s="3">
        <v>2.2400000000000002</v>
      </c>
      <c r="V1969" s="1" t="s">
        <v>32</v>
      </c>
      <c r="W1969" s="1" t="s">
        <v>33</v>
      </c>
      <c r="X1969" s="1" t="s">
        <v>800</v>
      </c>
      <c r="Y1969" s="1" t="s">
        <v>55</v>
      </c>
      <c r="Z1969" s="1" t="s">
        <v>461</v>
      </c>
      <c r="AA1969" s="1" t="s">
        <v>462</v>
      </c>
    </row>
    <row r="1970" spans="1:27" hidden="1" x14ac:dyDescent="0.25">
      <c r="A1970" s="1" t="s">
        <v>26</v>
      </c>
      <c r="B1970" s="1" t="s">
        <v>2673</v>
      </c>
      <c r="C1970" s="2">
        <v>42334</v>
      </c>
      <c r="D1970" s="1" t="s">
        <v>459</v>
      </c>
      <c r="E1970" s="7" t="str">
        <f>VLOOKUP(TRIM(D1970)*1,CFOP!A:B,2,FALSE)</f>
        <v>Não</v>
      </c>
      <c r="F1970" s="1" t="s">
        <v>29</v>
      </c>
      <c r="G1970" s="3">
        <v>-29.5</v>
      </c>
      <c r="H1970" s="3">
        <v>29.5</v>
      </c>
      <c r="I1970" s="3">
        <v>0.37</v>
      </c>
      <c r="J1970" s="1" t="s">
        <v>30</v>
      </c>
      <c r="K1970" s="3">
        <v>0</v>
      </c>
      <c r="L1970" s="3">
        <v>0</v>
      </c>
      <c r="M1970" s="1" t="s">
        <v>31</v>
      </c>
      <c r="N1970" s="3">
        <v>0</v>
      </c>
      <c r="O1970" s="3">
        <v>0</v>
      </c>
      <c r="P1970" s="1" t="s">
        <v>31</v>
      </c>
      <c r="Q1970" s="3">
        <v>29.5</v>
      </c>
      <c r="R1970" s="3">
        <v>0.49</v>
      </c>
      <c r="S1970" s="1" t="s">
        <v>32</v>
      </c>
      <c r="T1970" s="3">
        <v>29.5</v>
      </c>
      <c r="U1970" s="3">
        <v>2.2400000000000002</v>
      </c>
      <c r="V1970" s="1" t="s">
        <v>32</v>
      </c>
      <c r="W1970" s="1" t="s">
        <v>33</v>
      </c>
      <c r="X1970" s="1" t="s">
        <v>800</v>
      </c>
      <c r="Y1970" s="1" t="s">
        <v>55</v>
      </c>
      <c r="Z1970" s="1" t="s">
        <v>461</v>
      </c>
      <c r="AA1970" s="1" t="s">
        <v>462</v>
      </c>
    </row>
    <row r="1971" spans="1:27" hidden="1" x14ac:dyDescent="0.25">
      <c r="A1971" s="1" t="s">
        <v>26</v>
      </c>
      <c r="B1971" s="1" t="s">
        <v>2674</v>
      </c>
      <c r="C1971" s="2">
        <v>42334</v>
      </c>
      <c r="D1971" s="1" t="s">
        <v>459</v>
      </c>
      <c r="E1971" s="7" t="str">
        <f>VLOOKUP(TRIM(D1971)*1,CFOP!A:B,2,FALSE)</f>
        <v>Não</v>
      </c>
      <c r="F1971" s="1" t="s">
        <v>29</v>
      </c>
      <c r="G1971" s="3">
        <v>-29.5</v>
      </c>
      <c r="H1971" s="3">
        <v>29.5</v>
      </c>
      <c r="I1971" s="3">
        <v>0.37</v>
      </c>
      <c r="J1971" s="1" t="s">
        <v>30</v>
      </c>
      <c r="K1971" s="3">
        <v>0</v>
      </c>
      <c r="L1971" s="3">
        <v>0</v>
      </c>
      <c r="M1971" s="1" t="s">
        <v>31</v>
      </c>
      <c r="N1971" s="3">
        <v>0</v>
      </c>
      <c r="O1971" s="3">
        <v>0</v>
      </c>
      <c r="P1971" s="1" t="s">
        <v>31</v>
      </c>
      <c r="Q1971" s="3">
        <v>29.5</v>
      </c>
      <c r="R1971" s="3">
        <v>0.49</v>
      </c>
      <c r="S1971" s="1" t="s">
        <v>32</v>
      </c>
      <c r="T1971" s="3">
        <v>29.5</v>
      </c>
      <c r="U1971" s="3">
        <v>2.2400000000000002</v>
      </c>
      <c r="V1971" s="1" t="s">
        <v>32</v>
      </c>
      <c r="W1971" s="1" t="s">
        <v>33</v>
      </c>
      <c r="X1971" s="1" t="s">
        <v>800</v>
      </c>
      <c r="Y1971" s="1" t="s">
        <v>55</v>
      </c>
      <c r="Z1971" s="1" t="s">
        <v>461</v>
      </c>
      <c r="AA1971" s="1" t="s">
        <v>462</v>
      </c>
    </row>
    <row r="1972" spans="1:27" hidden="1" x14ac:dyDescent="0.25">
      <c r="A1972" s="1" t="s">
        <v>26</v>
      </c>
      <c r="B1972" s="1" t="s">
        <v>2675</v>
      </c>
      <c r="C1972" s="2">
        <v>42334</v>
      </c>
      <c r="D1972" s="1" t="s">
        <v>459</v>
      </c>
      <c r="E1972" s="7" t="str">
        <f>VLOOKUP(TRIM(D1972)*1,CFOP!A:B,2,FALSE)</f>
        <v>Não</v>
      </c>
      <c r="F1972" s="1" t="s">
        <v>29</v>
      </c>
      <c r="G1972" s="3">
        <v>-29.5</v>
      </c>
      <c r="H1972" s="3">
        <v>29.5</v>
      </c>
      <c r="I1972" s="3">
        <v>0.37</v>
      </c>
      <c r="J1972" s="1" t="s">
        <v>30</v>
      </c>
      <c r="K1972" s="3">
        <v>0</v>
      </c>
      <c r="L1972" s="3">
        <v>0</v>
      </c>
      <c r="M1972" s="1" t="s">
        <v>31</v>
      </c>
      <c r="N1972" s="3">
        <v>0</v>
      </c>
      <c r="O1972" s="3">
        <v>0</v>
      </c>
      <c r="P1972" s="1" t="s">
        <v>31</v>
      </c>
      <c r="Q1972" s="3">
        <v>29.5</v>
      </c>
      <c r="R1972" s="3">
        <v>0.49</v>
      </c>
      <c r="S1972" s="1" t="s">
        <v>32</v>
      </c>
      <c r="T1972" s="3">
        <v>29.5</v>
      </c>
      <c r="U1972" s="3">
        <v>2.2400000000000002</v>
      </c>
      <c r="V1972" s="1" t="s">
        <v>32</v>
      </c>
      <c r="W1972" s="1" t="s">
        <v>33</v>
      </c>
      <c r="X1972" s="1" t="s">
        <v>800</v>
      </c>
      <c r="Y1972" s="1" t="s">
        <v>55</v>
      </c>
      <c r="Z1972" s="1" t="s">
        <v>461</v>
      </c>
      <c r="AA1972" s="1" t="s">
        <v>462</v>
      </c>
    </row>
    <row r="1973" spans="1:27" hidden="1" x14ac:dyDescent="0.25">
      <c r="A1973" s="1" t="s">
        <v>26</v>
      </c>
      <c r="B1973" s="1" t="s">
        <v>2676</v>
      </c>
      <c r="C1973" s="2">
        <v>42334</v>
      </c>
      <c r="D1973" s="1" t="s">
        <v>459</v>
      </c>
      <c r="E1973" s="7" t="str">
        <f>VLOOKUP(TRIM(D1973)*1,CFOP!A:B,2,FALSE)</f>
        <v>Não</v>
      </c>
      <c r="F1973" s="1" t="s">
        <v>29</v>
      </c>
      <c r="G1973" s="3">
        <v>-29.5</v>
      </c>
      <c r="H1973" s="3">
        <v>29.5</v>
      </c>
      <c r="I1973" s="3">
        <v>0.37</v>
      </c>
      <c r="J1973" s="1" t="s">
        <v>30</v>
      </c>
      <c r="K1973" s="3">
        <v>0</v>
      </c>
      <c r="L1973" s="3">
        <v>0</v>
      </c>
      <c r="M1973" s="1" t="s">
        <v>31</v>
      </c>
      <c r="N1973" s="3">
        <v>0</v>
      </c>
      <c r="O1973" s="3">
        <v>0</v>
      </c>
      <c r="P1973" s="1" t="s">
        <v>31</v>
      </c>
      <c r="Q1973" s="3">
        <v>29.5</v>
      </c>
      <c r="R1973" s="3">
        <v>0.49</v>
      </c>
      <c r="S1973" s="1" t="s">
        <v>32</v>
      </c>
      <c r="T1973" s="3">
        <v>29.5</v>
      </c>
      <c r="U1973" s="3">
        <v>2.2400000000000002</v>
      </c>
      <c r="V1973" s="1" t="s">
        <v>32</v>
      </c>
      <c r="W1973" s="1" t="s">
        <v>33</v>
      </c>
      <c r="X1973" s="1" t="s">
        <v>800</v>
      </c>
      <c r="Y1973" s="1" t="s">
        <v>55</v>
      </c>
      <c r="Z1973" s="1" t="s">
        <v>461</v>
      </c>
      <c r="AA1973" s="1" t="s">
        <v>462</v>
      </c>
    </row>
    <row r="1974" spans="1:27" hidden="1" x14ac:dyDescent="0.25">
      <c r="A1974" s="1" t="s">
        <v>26</v>
      </c>
      <c r="B1974" s="1" t="s">
        <v>2677</v>
      </c>
      <c r="C1974" s="2">
        <v>42334</v>
      </c>
      <c r="D1974" s="1" t="s">
        <v>459</v>
      </c>
      <c r="E1974" s="7" t="str">
        <f>VLOOKUP(TRIM(D1974)*1,CFOP!A:B,2,FALSE)</f>
        <v>Não</v>
      </c>
      <c r="F1974" s="1" t="s">
        <v>29</v>
      </c>
      <c r="G1974" s="3">
        <v>-29.5</v>
      </c>
      <c r="H1974" s="3">
        <v>29.5</v>
      </c>
      <c r="I1974" s="3">
        <v>0.37</v>
      </c>
      <c r="J1974" s="1" t="s">
        <v>30</v>
      </c>
      <c r="K1974" s="3">
        <v>0</v>
      </c>
      <c r="L1974" s="3">
        <v>0</v>
      </c>
      <c r="M1974" s="1" t="s">
        <v>31</v>
      </c>
      <c r="N1974" s="3">
        <v>0</v>
      </c>
      <c r="O1974" s="3">
        <v>0</v>
      </c>
      <c r="P1974" s="1" t="s">
        <v>31</v>
      </c>
      <c r="Q1974" s="3">
        <v>29.5</v>
      </c>
      <c r="R1974" s="3">
        <v>0.49</v>
      </c>
      <c r="S1974" s="1" t="s">
        <v>32</v>
      </c>
      <c r="T1974" s="3">
        <v>29.5</v>
      </c>
      <c r="U1974" s="3">
        <v>2.2400000000000002</v>
      </c>
      <c r="V1974" s="1" t="s">
        <v>32</v>
      </c>
      <c r="W1974" s="1" t="s">
        <v>33</v>
      </c>
      <c r="X1974" s="1" t="s">
        <v>800</v>
      </c>
      <c r="Y1974" s="1" t="s">
        <v>55</v>
      </c>
      <c r="Z1974" s="1" t="s">
        <v>461</v>
      </c>
      <c r="AA1974" s="1" t="s">
        <v>462</v>
      </c>
    </row>
    <row r="1975" spans="1:27" hidden="1" x14ac:dyDescent="0.25">
      <c r="A1975" s="1" t="s">
        <v>26</v>
      </c>
      <c r="B1975" s="1" t="s">
        <v>2678</v>
      </c>
      <c r="C1975" s="2">
        <v>42334</v>
      </c>
      <c r="D1975" s="1" t="s">
        <v>459</v>
      </c>
      <c r="E1975" s="7" t="str">
        <f>VLOOKUP(TRIM(D1975)*1,CFOP!A:B,2,FALSE)</f>
        <v>Não</v>
      </c>
      <c r="F1975" s="1" t="s">
        <v>29</v>
      </c>
      <c r="G1975" s="3">
        <v>-29.5</v>
      </c>
      <c r="H1975" s="3">
        <v>29.5</v>
      </c>
      <c r="I1975" s="3">
        <v>0.37</v>
      </c>
      <c r="J1975" s="1" t="s">
        <v>30</v>
      </c>
      <c r="K1975" s="3">
        <v>0</v>
      </c>
      <c r="L1975" s="3">
        <v>0</v>
      </c>
      <c r="M1975" s="1" t="s">
        <v>31</v>
      </c>
      <c r="N1975" s="3">
        <v>0</v>
      </c>
      <c r="O1975" s="3">
        <v>0</v>
      </c>
      <c r="P1975" s="1" t="s">
        <v>31</v>
      </c>
      <c r="Q1975" s="3">
        <v>29.5</v>
      </c>
      <c r="R1975" s="3">
        <v>0.49</v>
      </c>
      <c r="S1975" s="1" t="s">
        <v>32</v>
      </c>
      <c r="T1975" s="3">
        <v>29.5</v>
      </c>
      <c r="U1975" s="3">
        <v>2.2400000000000002</v>
      </c>
      <c r="V1975" s="1" t="s">
        <v>32</v>
      </c>
      <c r="W1975" s="1" t="s">
        <v>33</v>
      </c>
      <c r="X1975" s="1" t="s">
        <v>800</v>
      </c>
      <c r="Y1975" s="1" t="s">
        <v>55</v>
      </c>
      <c r="Z1975" s="1" t="s">
        <v>461</v>
      </c>
      <c r="AA1975" s="1" t="s">
        <v>462</v>
      </c>
    </row>
    <row r="1976" spans="1:27" hidden="1" x14ac:dyDescent="0.25">
      <c r="A1976" s="1" t="s">
        <v>26</v>
      </c>
      <c r="B1976" s="1" t="s">
        <v>2679</v>
      </c>
      <c r="C1976" s="2">
        <v>42334</v>
      </c>
      <c r="D1976" s="1" t="s">
        <v>459</v>
      </c>
      <c r="E1976" s="7" t="str">
        <f>VLOOKUP(TRIM(D1976)*1,CFOP!A:B,2,FALSE)</f>
        <v>Não</v>
      </c>
      <c r="F1976" s="1" t="s">
        <v>29</v>
      </c>
      <c r="G1976" s="3">
        <v>-29.5</v>
      </c>
      <c r="H1976" s="3">
        <v>29.5</v>
      </c>
      <c r="I1976" s="3">
        <v>0.37</v>
      </c>
      <c r="J1976" s="1" t="s">
        <v>30</v>
      </c>
      <c r="K1976" s="3">
        <v>0</v>
      </c>
      <c r="L1976" s="3">
        <v>0</v>
      </c>
      <c r="M1976" s="1" t="s">
        <v>31</v>
      </c>
      <c r="N1976" s="3">
        <v>0</v>
      </c>
      <c r="O1976" s="3">
        <v>0</v>
      </c>
      <c r="P1976" s="1" t="s">
        <v>31</v>
      </c>
      <c r="Q1976" s="3">
        <v>29.5</v>
      </c>
      <c r="R1976" s="3">
        <v>0.49</v>
      </c>
      <c r="S1976" s="1" t="s">
        <v>32</v>
      </c>
      <c r="T1976" s="3">
        <v>29.5</v>
      </c>
      <c r="U1976" s="3">
        <v>2.2400000000000002</v>
      </c>
      <c r="V1976" s="1" t="s">
        <v>32</v>
      </c>
      <c r="W1976" s="1" t="s">
        <v>33</v>
      </c>
      <c r="X1976" s="1" t="s">
        <v>800</v>
      </c>
      <c r="Y1976" s="1" t="s">
        <v>55</v>
      </c>
      <c r="Z1976" s="1" t="s">
        <v>461</v>
      </c>
      <c r="AA1976" s="1" t="s">
        <v>462</v>
      </c>
    </row>
    <row r="1977" spans="1:27" hidden="1" x14ac:dyDescent="0.25">
      <c r="A1977" s="1" t="s">
        <v>26</v>
      </c>
      <c r="B1977" s="1" t="s">
        <v>2680</v>
      </c>
      <c r="C1977" s="2">
        <v>42334</v>
      </c>
      <c r="D1977" s="1" t="s">
        <v>459</v>
      </c>
      <c r="E1977" s="7" t="str">
        <f>VLOOKUP(TRIM(D1977)*1,CFOP!A:B,2,FALSE)</f>
        <v>Não</v>
      </c>
      <c r="F1977" s="1" t="s">
        <v>29</v>
      </c>
      <c r="G1977" s="3">
        <v>-29.5</v>
      </c>
      <c r="H1977" s="3">
        <v>29.5</v>
      </c>
      <c r="I1977" s="3">
        <v>0.37</v>
      </c>
      <c r="J1977" s="1" t="s">
        <v>30</v>
      </c>
      <c r="K1977" s="3">
        <v>0</v>
      </c>
      <c r="L1977" s="3">
        <v>0</v>
      </c>
      <c r="M1977" s="1" t="s">
        <v>31</v>
      </c>
      <c r="N1977" s="3">
        <v>0</v>
      </c>
      <c r="O1977" s="3">
        <v>0</v>
      </c>
      <c r="P1977" s="1" t="s">
        <v>31</v>
      </c>
      <c r="Q1977" s="3">
        <v>29.5</v>
      </c>
      <c r="R1977" s="3">
        <v>0.49</v>
      </c>
      <c r="S1977" s="1" t="s">
        <v>32</v>
      </c>
      <c r="T1977" s="3">
        <v>29.5</v>
      </c>
      <c r="U1977" s="3">
        <v>2.2400000000000002</v>
      </c>
      <c r="V1977" s="1" t="s">
        <v>32</v>
      </c>
      <c r="W1977" s="1" t="s">
        <v>33</v>
      </c>
      <c r="X1977" s="1" t="s">
        <v>800</v>
      </c>
      <c r="Y1977" s="1" t="s">
        <v>55</v>
      </c>
      <c r="Z1977" s="1" t="s">
        <v>461</v>
      </c>
      <c r="AA1977" s="1" t="s">
        <v>462</v>
      </c>
    </row>
    <row r="1978" spans="1:27" hidden="1" x14ac:dyDescent="0.25">
      <c r="A1978" s="1" t="s">
        <v>26</v>
      </c>
      <c r="B1978" s="1" t="s">
        <v>2681</v>
      </c>
      <c r="C1978" s="2">
        <v>42334</v>
      </c>
      <c r="D1978" s="1" t="s">
        <v>459</v>
      </c>
      <c r="E1978" s="7" t="str">
        <f>VLOOKUP(TRIM(D1978)*1,CFOP!A:B,2,FALSE)</f>
        <v>Não</v>
      </c>
      <c r="F1978" s="1" t="s">
        <v>29</v>
      </c>
      <c r="G1978" s="3">
        <v>-157.15</v>
      </c>
      <c r="H1978" s="3">
        <v>157.15</v>
      </c>
      <c r="I1978" s="3">
        <v>1.96</v>
      </c>
      <c r="J1978" s="1" t="s">
        <v>30</v>
      </c>
      <c r="K1978" s="3">
        <v>0</v>
      </c>
      <c r="L1978" s="3">
        <v>0</v>
      </c>
      <c r="M1978" s="1" t="s">
        <v>31</v>
      </c>
      <c r="N1978" s="3">
        <v>0</v>
      </c>
      <c r="O1978" s="3">
        <v>0</v>
      </c>
      <c r="P1978" s="1" t="s">
        <v>31</v>
      </c>
      <c r="Q1978" s="3">
        <v>157.15</v>
      </c>
      <c r="R1978" s="3">
        <v>2.59</v>
      </c>
      <c r="S1978" s="1" t="s">
        <v>32</v>
      </c>
      <c r="T1978" s="3">
        <v>157.15</v>
      </c>
      <c r="U1978" s="3">
        <v>11.94</v>
      </c>
      <c r="V1978" s="1" t="s">
        <v>32</v>
      </c>
      <c r="W1978" s="1" t="s">
        <v>33</v>
      </c>
      <c r="X1978" s="1" t="s">
        <v>800</v>
      </c>
      <c r="Y1978" s="1" t="s">
        <v>55</v>
      </c>
      <c r="Z1978" s="1" t="s">
        <v>461</v>
      </c>
      <c r="AA1978" s="1" t="s">
        <v>462</v>
      </c>
    </row>
    <row r="1979" spans="1:27" hidden="1" x14ac:dyDescent="0.25">
      <c r="A1979" s="1" t="s">
        <v>26</v>
      </c>
      <c r="B1979" s="1" t="s">
        <v>2682</v>
      </c>
      <c r="C1979" s="2">
        <v>42334</v>
      </c>
      <c r="D1979" s="1" t="s">
        <v>459</v>
      </c>
      <c r="E1979" s="7" t="str">
        <f>VLOOKUP(TRIM(D1979)*1,CFOP!A:B,2,FALSE)</f>
        <v>Não</v>
      </c>
      <c r="F1979" s="1" t="s">
        <v>29</v>
      </c>
      <c r="G1979" s="3">
        <v>-204.65</v>
      </c>
      <c r="H1979" s="3">
        <v>204.65</v>
      </c>
      <c r="I1979" s="3">
        <v>2.56</v>
      </c>
      <c r="J1979" s="1" t="s">
        <v>30</v>
      </c>
      <c r="K1979" s="3">
        <v>0</v>
      </c>
      <c r="L1979" s="3">
        <v>0</v>
      </c>
      <c r="M1979" s="1" t="s">
        <v>31</v>
      </c>
      <c r="N1979" s="3">
        <v>0</v>
      </c>
      <c r="O1979" s="3">
        <v>0</v>
      </c>
      <c r="P1979" s="1" t="s">
        <v>31</v>
      </c>
      <c r="Q1979" s="3">
        <v>204.65</v>
      </c>
      <c r="R1979" s="3">
        <v>3.38</v>
      </c>
      <c r="S1979" s="1" t="s">
        <v>32</v>
      </c>
      <c r="T1979" s="3">
        <v>204.65</v>
      </c>
      <c r="U1979" s="3">
        <v>15.55</v>
      </c>
      <c r="V1979" s="1" t="s">
        <v>32</v>
      </c>
      <c r="W1979" s="1" t="s">
        <v>33</v>
      </c>
      <c r="X1979" s="1" t="s">
        <v>800</v>
      </c>
      <c r="Y1979" s="1" t="s">
        <v>55</v>
      </c>
      <c r="Z1979" s="1" t="s">
        <v>461</v>
      </c>
      <c r="AA1979" s="1" t="s">
        <v>462</v>
      </c>
    </row>
    <row r="1980" spans="1:27" hidden="1" x14ac:dyDescent="0.25">
      <c r="A1980" s="1" t="s">
        <v>26</v>
      </c>
      <c r="B1980" s="1" t="s">
        <v>2683</v>
      </c>
      <c r="C1980" s="2">
        <v>42334</v>
      </c>
      <c r="D1980" s="1" t="s">
        <v>459</v>
      </c>
      <c r="E1980" s="7" t="str">
        <f>VLOOKUP(TRIM(D1980)*1,CFOP!A:B,2,FALSE)</f>
        <v>Não</v>
      </c>
      <c r="F1980" s="1" t="s">
        <v>29</v>
      </c>
      <c r="G1980" s="3">
        <v>-200</v>
      </c>
      <c r="H1980" s="3">
        <v>200</v>
      </c>
      <c r="I1980" s="3">
        <v>2.5</v>
      </c>
      <c r="J1980" s="1" t="s">
        <v>30</v>
      </c>
      <c r="K1980" s="3">
        <v>0</v>
      </c>
      <c r="L1980" s="3">
        <v>0</v>
      </c>
      <c r="M1980" s="1" t="s">
        <v>31</v>
      </c>
      <c r="N1980" s="3">
        <v>0</v>
      </c>
      <c r="O1980" s="3">
        <v>0</v>
      </c>
      <c r="P1980" s="1" t="s">
        <v>31</v>
      </c>
      <c r="Q1980" s="3">
        <v>200</v>
      </c>
      <c r="R1980" s="3">
        <v>3.3000000000000003</v>
      </c>
      <c r="S1980" s="1" t="s">
        <v>32</v>
      </c>
      <c r="T1980" s="3">
        <v>200</v>
      </c>
      <c r="U1980" s="3">
        <v>15.200000000000001</v>
      </c>
      <c r="V1980" s="1" t="s">
        <v>32</v>
      </c>
      <c r="W1980" s="1" t="s">
        <v>33</v>
      </c>
      <c r="X1980" s="1" t="s">
        <v>800</v>
      </c>
      <c r="Y1980" s="1" t="s">
        <v>55</v>
      </c>
      <c r="Z1980" s="1" t="s">
        <v>461</v>
      </c>
      <c r="AA1980" s="1" t="s">
        <v>462</v>
      </c>
    </row>
    <row r="1981" spans="1:27" hidden="1" x14ac:dyDescent="0.25">
      <c r="A1981" s="1" t="s">
        <v>26</v>
      </c>
      <c r="B1981" s="1" t="s">
        <v>2684</v>
      </c>
      <c r="C1981" s="2">
        <v>42334</v>
      </c>
      <c r="D1981" s="1" t="s">
        <v>459</v>
      </c>
      <c r="E1981" s="7" t="str">
        <f>VLOOKUP(TRIM(D1981)*1,CFOP!A:B,2,FALSE)</f>
        <v>Não</v>
      </c>
      <c r="F1981" s="1" t="s">
        <v>29</v>
      </c>
      <c r="G1981" s="3">
        <v>-20</v>
      </c>
      <c r="H1981" s="3">
        <v>20</v>
      </c>
      <c r="I1981" s="3">
        <v>0.25</v>
      </c>
      <c r="J1981" s="1" t="s">
        <v>30</v>
      </c>
      <c r="K1981" s="3">
        <v>0</v>
      </c>
      <c r="L1981" s="3">
        <v>0</v>
      </c>
      <c r="M1981" s="1" t="s">
        <v>31</v>
      </c>
      <c r="N1981" s="3">
        <v>0</v>
      </c>
      <c r="O1981" s="3">
        <v>0</v>
      </c>
      <c r="P1981" s="1" t="s">
        <v>31</v>
      </c>
      <c r="Q1981" s="3">
        <v>20</v>
      </c>
      <c r="R1981" s="3">
        <v>0.33</v>
      </c>
      <c r="S1981" s="1" t="s">
        <v>32</v>
      </c>
      <c r="T1981" s="3">
        <v>20</v>
      </c>
      <c r="U1981" s="3">
        <v>1.52</v>
      </c>
      <c r="V1981" s="1" t="s">
        <v>32</v>
      </c>
      <c r="W1981" s="1" t="s">
        <v>33</v>
      </c>
      <c r="X1981" s="1" t="s">
        <v>800</v>
      </c>
      <c r="Y1981" s="1" t="s">
        <v>55</v>
      </c>
      <c r="Z1981" s="1" t="s">
        <v>461</v>
      </c>
      <c r="AA1981" s="1" t="s">
        <v>462</v>
      </c>
    </row>
    <row r="1982" spans="1:27" hidden="1" x14ac:dyDescent="0.25">
      <c r="A1982" s="1" t="s">
        <v>26</v>
      </c>
      <c r="B1982" s="1" t="s">
        <v>2685</v>
      </c>
      <c r="C1982" s="2">
        <v>42334</v>
      </c>
      <c r="D1982" s="1" t="s">
        <v>459</v>
      </c>
      <c r="E1982" s="7" t="str">
        <f>VLOOKUP(TRIM(D1982)*1,CFOP!A:B,2,FALSE)</f>
        <v>Não</v>
      </c>
      <c r="F1982" s="1" t="s">
        <v>29</v>
      </c>
      <c r="G1982" s="3">
        <v>-20</v>
      </c>
      <c r="H1982" s="3">
        <v>20</v>
      </c>
      <c r="I1982" s="3">
        <v>0.25</v>
      </c>
      <c r="J1982" s="1" t="s">
        <v>30</v>
      </c>
      <c r="K1982" s="3">
        <v>0</v>
      </c>
      <c r="L1982" s="3">
        <v>0</v>
      </c>
      <c r="M1982" s="1" t="s">
        <v>31</v>
      </c>
      <c r="N1982" s="3">
        <v>0</v>
      </c>
      <c r="O1982" s="3">
        <v>0</v>
      </c>
      <c r="P1982" s="1" t="s">
        <v>31</v>
      </c>
      <c r="Q1982" s="3">
        <v>20</v>
      </c>
      <c r="R1982" s="3">
        <v>0.33</v>
      </c>
      <c r="S1982" s="1" t="s">
        <v>32</v>
      </c>
      <c r="T1982" s="3">
        <v>20</v>
      </c>
      <c r="U1982" s="3">
        <v>1.52</v>
      </c>
      <c r="V1982" s="1" t="s">
        <v>32</v>
      </c>
      <c r="W1982" s="1" t="s">
        <v>33</v>
      </c>
      <c r="X1982" s="1" t="s">
        <v>800</v>
      </c>
      <c r="Y1982" s="1" t="s">
        <v>55</v>
      </c>
      <c r="Z1982" s="1" t="s">
        <v>461</v>
      </c>
      <c r="AA1982" s="1" t="s">
        <v>462</v>
      </c>
    </row>
    <row r="1983" spans="1:27" hidden="1" x14ac:dyDescent="0.25">
      <c r="A1983" s="1" t="s">
        <v>26</v>
      </c>
      <c r="B1983" s="1" t="s">
        <v>2686</v>
      </c>
      <c r="C1983" s="2">
        <v>42334</v>
      </c>
      <c r="D1983" s="1" t="s">
        <v>459</v>
      </c>
      <c r="E1983" s="7" t="str">
        <f>VLOOKUP(TRIM(D1983)*1,CFOP!A:B,2,FALSE)</f>
        <v>Não</v>
      </c>
      <c r="F1983" s="1" t="s">
        <v>29</v>
      </c>
      <c r="G1983" s="3">
        <v>-200</v>
      </c>
      <c r="H1983" s="3">
        <v>200</v>
      </c>
      <c r="I1983" s="3">
        <v>2.5</v>
      </c>
      <c r="J1983" s="1" t="s">
        <v>30</v>
      </c>
      <c r="K1983" s="3">
        <v>0</v>
      </c>
      <c r="L1983" s="3">
        <v>0</v>
      </c>
      <c r="M1983" s="1" t="s">
        <v>31</v>
      </c>
      <c r="N1983" s="3">
        <v>0</v>
      </c>
      <c r="O1983" s="3">
        <v>0</v>
      </c>
      <c r="P1983" s="1" t="s">
        <v>31</v>
      </c>
      <c r="Q1983" s="3">
        <v>200</v>
      </c>
      <c r="R1983" s="3">
        <v>3.3000000000000003</v>
      </c>
      <c r="S1983" s="1" t="s">
        <v>32</v>
      </c>
      <c r="T1983" s="3">
        <v>200</v>
      </c>
      <c r="U1983" s="3">
        <v>15.200000000000001</v>
      </c>
      <c r="V1983" s="1" t="s">
        <v>32</v>
      </c>
      <c r="W1983" s="1" t="s">
        <v>33</v>
      </c>
      <c r="X1983" s="1" t="s">
        <v>800</v>
      </c>
      <c r="Y1983" s="1" t="s">
        <v>55</v>
      </c>
      <c r="Z1983" s="1" t="s">
        <v>461</v>
      </c>
      <c r="AA1983" s="1" t="s">
        <v>462</v>
      </c>
    </row>
    <row r="1984" spans="1:27" hidden="1" x14ac:dyDescent="0.25">
      <c r="A1984" s="1" t="s">
        <v>26</v>
      </c>
      <c r="B1984" s="1" t="s">
        <v>2687</v>
      </c>
      <c r="C1984" s="2">
        <v>42334</v>
      </c>
      <c r="D1984" s="1" t="s">
        <v>459</v>
      </c>
      <c r="E1984" s="7" t="str">
        <f>VLOOKUP(TRIM(D1984)*1,CFOP!A:B,2,FALSE)</f>
        <v>Não</v>
      </c>
      <c r="F1984" s="1" t="s">
        <v>29</v>
      </c>
      <c r="G1984" s="3">
        <v>-252.15</v>
      </c>
      <c r="H1984" s="3">
        <v>252.15</v>
      </c>
      <c r="I1984" s="3">
        <v>3.15</v>
      </c>
      <c r="J1984" s="1" t="s">
        <v>30</v>
      </c>
      <c r="K1984" s="3">
        <v>0</v>
      </c>
      <c r="L1984" s="3">
        <v>0</v>
      </c>
      <c r="M1984" s="1" t="s">
        <v>31</v>
      </c>
      <c r="N1984" s="3">
        <v>0</v>
      </c>
      <c r="O1984" s="3">
        <v>0</v>
      </c>
      <c r="P1984" s="1" t="s">
        <v>31</v>
      </c>
      <c r="Q1984" s="3">
        <v>252.15</v>
      </c>
      <c r="R1984" s="3">
        <v>4.16</v>
      </c>
      <c r="S1984" s="1" t="s">
        <v>32</v>
      </c>
      <c r="T1984" s="3">
        <v>252.15</v>
      </c>
      <c r="U1984" s="3">
        <v>19.16</v>
      </c>
      <c r="V1984" s="1" t="s">
        <v>32</v>
      </c>
      <c r="W1984" s="1" t="s">
        <v>33</v>
      </c>
      <c r="X1984" s="1" t="s">
        <v>800</v>
      </c>
      <c r="Y1984" s="1" t="s">
        <v>55</v>
      </c>
      <c r="Z1984" s="1" t="s">
        <v>461</v>
      </c>
      <c r="AA1984" s="1" t="s">
        <v>462</v>
      </c>
    </row>
    <row r="1985" spans="1:27" hidden="1" x14ac:dyDescent="0.25">
      <c r="A1985" s="1" t="s">
        <v>26</v>
      </c>
      <c r="B1985" s="1" t="s">
        <v>2688</v>
      </c>
      <c r="C1985" s="2">
        <v>42334</v>
      </c>
      <c r="D1985" s="1" t="s">
        <v>459</v>
      </c>
      <c r="E1985" s="7" t="str">
        <f>VLOOKUP(TRIM(D1985)*1,CFOP!A:B,2,FALSE)</f>
        <v>Não</v>
      </c>
      <c r="F1985" s="1" t="s">
        <v>29</v>
      </c>
      <c r="G1985" s="3">
        <v>-47.5</v>
      </c>
      <c r="H1985" s="3">
        <v>47.5</v>
      </c>
      <c r="I1985" s="3">
        <v>0.59</v>
      </c>
      <c r="J1985" s="1" t="s">
        <v>30</v>
      </c>
      <c r="K1985" s="3">
        <v>0</v>
      </c>
      <c r="L1985" s="3">
        <v>0</v>
      </c>
      <c r="M1985" s="1" t="s">
        <v>31</v>
      </c>
      <c r="N1985" s="3">
        <v>0</v>
      </c>
      <c r="O1985" s="3">
        <v>0</v>
      </c>
      <c r="P1985" s="1" t="s">
        <v>31</v>
      </c>
      <c r="Q1985" s="3">
        <v>47.5</v>
      </c>
      <c r="R1985" s="3">
        <v>0.78</v>
      </c>
      <c r="S1985" s="1" t="s">
        <v>32</v>
      </c>
      <c r="T1985" s="3">
        <v>47.5</v>
      </c>
      <c r="U1985" s="3">
        <v>3.61</v>
      </c>
      <c r="V1985" s="1" t="s">
        <v>32</v>
      </c>
      <c r="W1985" s="1" t="s">
        <v>33</v>
      </c>
      <c r="X1985" s="1" t="s">
        <v>800</v>
      </c>
      <c r="Y1985" s="1" t="s">
        <v>55</v>
      </c>
      <c r="Z1985" s="1" t="s">
        <v>461</v>
      </c>
      <c r="AA1985" s="1" t="s">
        <v>462</v>
      </c>
    </row>
    <row r="1986" spans="1:27" hidden="1" x14ac:dyDescent="0.25">
      <c r="A1986" s="1" t="s">
        <v>26</v>
      </c>
      <c r="B1986" s="1" t="s">
        <v>2689</v>
      </c>
      <c r="C1986" s="2">
        <v>42334</v>
      </c>
      <c r="D1986" s="1" t="s">
        <v>459</v>
      </c>
      <c r="E1986" s="7" t="str">
        <f>VLOOKUP(TRIM(D1986)*1,CFOP!A:B,2,FALSE)</f>
        <v>Não</v>
      </c>
      <c r="F1986" s="1" t="s">
        <v>29</v>
      </c>
      <c r="G1986" s="3">
        <v>-29.5</v>
      </c>
      <c r="H1986" s="3">
        <v>29.5</v>
      </c>
      <c r="I1986" s="3">
        <v>0.37</v>
      </c>
      <c r="J1986" s="1" t="s">
        <v>30</v>
      </c>
      <c r="K1986" s="3">
        <v>0</v>
      </c>
      <c r="L1986" s="3">
        <v>0</v>
      </c>
      <c r="M1986" s="1" t="s">
        <v>31</v>
      </c>
      <c r="N1986" s="3">
        <v>0</v>
      </c>
      <c r="O1986" s="3">
        <v>0</v>
      </c>
      <c r="P1986" s="1" t="s">
        <v>31</v>
      </c>
      <c r="Q1986" s="3">
        <v>29.5</v>
      </c>
      <c r="R1986" s="3">
        <v>0.49</v>
      </c>
      <c r="S1986" s="1" t="s">
        <v>32</v>
      </c>
      <c r="T1986" s="3">
        <v>29.5</v>
      </c>
      <c r="U1986" s="3">
        <v>2.2400000000000002</v>
      </c>
      <c r="V1986" s="1" t="s">
        <v>32</v>
      </c>
      <c r="W1986" s="1" t="s">
        <v>33</v>
      </c>
      <c r="X1986" s="1" t="s">
        <v>800</v>
      </c>
      <c r="Y1986" s="1" t="s">
        <v>55</v>
      </c>
      <c r="Z1986" s="1" t="s">
        <v>461</v>
      </c>
      <c r="AA1986" s="1" t="s">
        <v>462</v>
      </c>
    </row>
    <row r="1987" spans="1:27" hidden="1" x14ac:dyDescent="0.25">
      <c r="A1987" s="1" t="s">
        <v>26</v>
      </c>
      <c r="B1987" s="1" t="s">
        <v>2690</v>
      </c>
      <c r="C1987" s="2">
        <v>42334</v>
      </c>
      <c r="D1987" s="1" t="s">
        <v>459</v>
      </c>
      <c r="E1987" s="7" t="str">
        <f>VLOOKUP(TRIM(D1987)*1,CFOP!A:B,2,FALSE)</f>
        <v>Não</v>
      </c>
      <c r="F1987" s="1" t="s">
        <v>29</v>
      </c>
      <c r="G1987" s="3">
        <v>-200</v>
      </c>
      <c r="H1987" s="3">
        <v>200</v>
      </c>
      <c r="I1987" s="3">
        <v>2.5</v>
      </c>
      <c r="J1987" s="1" t="s">
        <v>30</v>
      </c>
      <c r="K1987" s="3">
        <v>0</v>
      </c>
      <c r="L1987" s="3">
        <v>0</v>
      </c>
      <c r="M1987" s="1" t="s">
        <v>31</v>
      </c>
      <c r="N1987" s="3">
        <v>0</v>
      </c>
      <c r="O1987" s="3">
        <v>0</v>
      </c>
      <c r="P1987" s="1" t="s">
        <v>31</v>
      </c>
      <c r="Q1987" s="3">
        <v>200</v>
      </c>
      <c r="R1987" s="3">
        <v>3.3000000000000003</v>
      </c>
      <c r="S1987" s="1" t="s">
        <v>32</v>
      </c>
      <c r="T1987" s="3">
        <v>200</v>
      </c>
      <c r="U1987" s="3">
        <v>15.200000000000001</v>
      </c>
      <c r="V1987" s="1" t="s">
        <v>32</v>
      </c>
      <c r="W1987" s="1" t="s">
        <v>33</v>
      </c>
      <c r="X1987" s="1" t="s">
        <v>800</v>
      </c>
      <c r="Y1987" s="1" t="s">
        <v>55</v>
      </c>
      <c r="Z1987" s="1" t="s">
        <v>461</v>
      </c>
      <c r="AA1987" s="1" t="s">
        <v>462</v>
      </c>
    </row>
    <row r="1988" spans="1:27" hidden="1" x14ac:dyDescent="0.25">
      <c r="A1988" s="1" t="s">
        <v>26</v>
      </c>
      <c r="B1988" s="1" t="s">
        <v>2691</v>
      </c>
      <c r="C1988" s="2">
        <v>42334</v>
      </c>
      <c r="D1988" s="1" t="s">
        <v>459</v>
      </c>
      <c r="E1988" s="7" t="str">
        <f>VLOOKUP(TRIM(D1988)*1,CFOP!A:B,2,FALSE)</f>
        <v>Não</v>
      </c>
      <c r="F1988" s="1" t="s">
        <v>29</v>
      </c>
      <c r="G1988" s="3">
        <v>-29.5</v>
      </c>
      <c r="H1988" s="3">
        <v>29.5</v>
      </c>
      <c r="I1988" s="3">
        <v>0.37</v>
      </c>
      <c r="J1988" s="1" t="s">
        <v>30</v>
      </c>
      <c r="K1988" s="3">
        <v>0</v>
      </c>
      <c r="L1988" s="3">
        <v>0</v>
      </c>
      <c r="M1988" s="1" t="s">
        <v>31</v>
      </c>
      <c r="N1988" s="3">
        <v>0</v>
      </c>
      <c r="O1988" s="3">
        <v>0</v>
      </c>
      <c r="P1988" s="1" t="s">
        <v>31</v>
      </c>
      <c r="Q1988" s="3">
        <v>29.5</v>
      </c>
      <c r="R1988" s="3">
        <v>0.49</v>
      </c>
      <c r="S1988" s="1" t="s">
        <v>32</v>
      </c>
      <c r="T1988" s="3">
        <v>29.5</v>
      </c>
      <c r="U1988" s="3">
        <v>2.2400000000000002</v>
      </c>
      <c r="V1988" s="1" t="s">
        <v>32</v>
      </c>
      <c r="W1988" s="1" t="s">
        <v>33</v>
      </c>
      <c r="X1988" s="1" t="s">
        <v>800</v>
      </c>
      <c r="Y1988" s="1" t="s">
        <v>55</v>
      </c>
      <c r="Z1988" s="1" t="s">
        <v>461</v>
      </c>
      <c r="AA1988" s="1" t="s">
        <v>462</v>
      </c>
    </row>
    <row r="1989" spans="1:27" hidden="1" x14ac:dyDescent="0.25">
      <c r="A1989" s="1" t="s">
        <v>26</v>
      </c>
      <c r="B1989" s="1" t="s">
        <v>2692</v>
      </c>
      <c r="C1989" s="2">
        <v>42334</v>
      </c>
      <c r="D1989" s="1" t="s">
        <v>459</v>
      </c>
      <c r="E1989" s="7" t="str">
        <f>VLOOKUP(TRIM(D1989)*1,CFOP!A:B,2,FALSE)</f>
        <v>Não</v>
      </c>
      <c r="F1989" s="1" t="s">
        <v>29</v>
      </c>
      <c r="G1989" s="3">
        <v>-29.5</v>
      </c>
      <c r="H1989" s="3">
        <v>29.5</v>
      </c>
      <c r="I1989" s="3">
        <v>0.37</v>
      </c>
      <c r="J1989" s="1" t="s">
        <v>30</v>
      </c>
      <c r="K1989" s="3">
        <v>0</v>
      </c>
      <c r="L1989" s="3">
        <v>0</v>
      </c>
      <c r="M1989" s="1" t="s">
        <v>31</v>
      </c>
      <c r="N1989" s="3">
        <v>0</v>
      </c>
      <c r="O1989" s="3">
        <v>0</v>
      </c>
      <c r="P1989" s="1" t="s">
        <v>31</v>
      </c>
      <c r="Q1989" s="3">
        <v>29.5</v>
      </c>
      <c r="R1989" s="3">
        <v>0.49</v>
      </c>
      <c r="S1989" s="1" t="s">
        <v>32</v>
      </c>
      <c r="T1989" s="3">
        <v>29.5</v>
      </c>
      <c r="U1989" s="3">
        <v>2.2400000000000002</v>
      </c>
      <c r="V1989" s="1" t="s">
        <v>32</v>
      </c>
      <c r="W1989" s="1" t="s">
        <v>33</v>
      </c>
      <c r="X1989" s="1" t="s">
        <v>800</v>
      </c>
      <c r="Y1989" s="1" t="s">
        <v>55</v>
      </c>
      <c r="Z1989" s="1" t="s">
        <v>461</v>
      </c>
      <c r="AA1989" s="1" t="s">
        <v>462</v>
      </c>
    </row>
    <row r="1990" spans="1:27" hidden="1" x14ac:dyDescent="0.25">
      <c r="A1990" s="1" t="s">
        <v>26</v>
      </c>
      <c r="B1990" s="1" t="s">
        <v>2693</v>
      </c>
      <c r="C1990" s="2">
        <v>42334</v>
      </c>
      <c r="D1990" s="1" t="s">
        <v>459</v>
      </c>
      <c r="E1990" s="7" t="str">
        <f>VLOOKUP(TRIM(D1990)*1,CFOP!A:B,2,FALSE)</f>
        <v>Não</v>
      </c>
      <c r="F1990" s="1" t="s">
        <v>29</v>
      </c>
      <c r="G1990" s="3">
        <v>-29.5</v>
      </c>
      <c r="H1990" s="3">
        <v>29.5</v>
      </c>
      <c r="I1990" s="3">
        <v>0.37</v>
      </c>
      <c r="J1990" s="1" t="s">
        <v>30</v>
      </c>
      <c r="K1990" s="3">
        <v>0</v>
      </c>
      <c r="L1990" s="3">
        <v>0</v>
      </c>
      <c r="M1990" s="1" t="s">
        <v>31</v>
      </c>
      <c r="N1990" s="3">
        <v>0</v>
      </c>
      <c r="O1990" s="3">
        <v>0</v>
      </c>
      <c r="P1990" s="1" t="s">
        <v>31</v>
      </c>
      <c r="Q1990" s="3">
        <v>29.5</v>
      </c>
      <c r="R1990" s="3">
        <v>0.49</v>
      </c>
      <c r="S1990" s="1" t="s">
        <v>32</v>
      </c>
      <c r="T1990" s="3">
        <v>29.5</v>
      </c>
      <c r="U1990" s="3">
        <v>2.2400000000000002</v>
      </c>
      <c r="V1990" s="1" t="s">
        <v>32</v>
      </c>
      <c r="W1990" s="1" t="s">
        <v>33</v>
      </c>
      <c r="X1990" s="1" t="s">
        <v>800</v>
      </c>
      <c r="Y1990" s="1" t="s">
        <v>55</v>
      </c>
      <c r="Z1990" s="1" t="s">
        <v>461</v>
      </c>
      <c r="AA1990" s="1" t="s">
        <v>462</v>
      </c>
    </row>
    <row r="1991" spans="1:27" hidden="1" x14ac:dyDescent="0.25">
      <c r="A1991" s="1" t="s">
        <v>26</v>
      </c>
      <c r="B1991" s="1" t="s">
        <v>2694</v>
      </c>
      <c r="C1991" s="2">
        <v>42334</v>
      </c>
      <c r="D1991" s="1" t="s">
        <v>459</v>
      </c>
      <c r="E1991" s="7" t="str">
        <f>VLOOKUP(TRIM(D1991)*1,CFOP!A:B,2,FALSE)</f>
        <v>Não</v>
      </c>
      <c r="F1991" s="1" t="s">
        <v>29</v>
      </c>
      <c r="G1991" s="3">
        <v>-29.5</v>
      </c>
      <c r="H1991" s="3">
        <v>29.5</v>
      </c>
      <c r="I1991" s="3">
        <v>0.37</v>
      </c>
      <c r="J1991" s="1" t="s">
        <v>30</v>
      </c>
      <c r="K1991" s="3">
        <v>0</v>
      </c>
      <c r="L1991" s="3">
        <v>0</v>
      </c>
      <c r="M1991" s="1" t="s">
        <v>31</v>
      </c>
      <c r="N1991" s="3">
        <v>0</v>
      </c>
      <c r="O1991" s="3">
        <v>0</v>
      </c>
      <c r="P1991" s="1" t="s">
        <v>31</v>
      </c>
      <c r="Q1991" s="3">
        <v>29.5</v>
      </c>
      <c r="R1991" s="3">
        <v>0.49</v>
      </c>
      <c r="S1991" s="1" t="s">
        <v>32</v>
      </c>
      <c r="T1991" s="3">
        <v>29.5</v>
      </c>
      <c r="U1991" s="3">
        <v>2.2400000000000002</v>
      </c>
      <c r="V1991" s="1" t="s">
        <v>32</v>
      </c>
      <c r="W1991" s="1" t="s">
        <v>33</v>
      </c>
      <c r="X1991" s="1" t="s">
        <v>800</v>
      </c>
      <c r="Y1991" s="1" t="s">
        <v>55</v>
      </c>
      <c r="Z1991" s="1" t="s">
        <v>461</v>
      </c>
      <c r="AA1991" s="1" t="s">
        <v>462</v>
      </c>
    </row>
    <row r="1992" spans="1:27" hidden="1" x14ac:dyDescent="0.25">
      <c r="A1992" s="1" t="s">
        <v>26</v>
      </c>
      <c r="B1992" s="1" t="s">
        <v>2695</v>
      </c>
      <c r="C1992" s="2">
        <v>42334</v>
      </c>
      <c r="D1992" s="1" t="s">
        <v>459</v>
      </c>
      <c r="E1992" s="7" t="str">
        <f>VLOOKUP(TRIM(D1992)*1,CFOP!A:B,2,FALSE)</f>
        <v>Não</v>
      </c>
      <c r="F1992" s="1" t="s">
        <v>29</v>
      </c>
      <c r="G1992" s="3">
        <v>-29.5</v>
      </c>
      <c r="H1992" s="3">
        <v>29.5</v>
      </c>
      <c r="I1992" s="3">
        <v>0.37</v>
      </c>
      <c r="J1992" s="1" t="s">
        <v>30</v>
      </c>
      <c r="K1992" s="3">
        <v>0</v>
      </c>
      <c r="L1992" s="3">
        <v>0</v>
      </c>
      <c r="M1992" s="1" t="s">
        <v>31</v>
      </c>
      <c r="N1992" s="3">
        <v>0</v>
      </c>
      <c r="O1992" s="3">
        <v>0</v>
      </c>
      <c r="P1992" s="1" t="s">
        <v>31</v>
      </c>
      <c r="Q1992" s="3">
        <v>29.5</v>
      </c>
      <c r="R1992" s="3">
        <v>0.49</v>
      </c>
      <c r="S1992" s="1" t="s">
        <v>32</v>
      </c>
      <c r="T1992" s="3">
        <v>29.5</v>
      </c>
      <c r="U1992" s="3">
        <v>2.2400000000000002</v>
      </c>
      <c r="V1992" s="1" t="s">
        <v>32</v>
      </c>
      <c r="W1992" s="1" t="s">
        <v>33</v>
      </c>
      <c r="X1992" s="1" t="s">
        <v>800</v>
      </c>
      <c r="Y1992" s="1" t="s">
        <v>55</v>
      </c>
      <c r="Z1992" s="1" t="s">
        <v>461</v>
      </c>
      <c r="AA1992" s="1" t="s">
        <v>462</v>
      </c>
    </row>
    <row r="1993" spans="1:27" hidden="1" x14ac:dyDescent="0.25">
      <c r="A1993" s="1" t="s">
        <v>26</v>
      </c>
      <c r="B1993" s="1" t="s">
        <v>2696</v>
      </c>
      <c r="C1993" s="2">
        <v>42334</v>
      </c>
      <c r="D1993" s="1" t="s">
        <v>459</v>
      </c>
      <c r="E1993" s="7" t="str">
        <f>VLOOKUP(TRIM(D1993)*1,CFOP!A:B,2,FALSE)</f>
        <v>Não</v>
      </c>
      <c r="F1993" s="1" t="s">
        <v>29</v>
      </c>
      <c r="G1993" s="3">
        <v>-29.5</v>
      </c>
      <c r="H1993" s="3">
        <v>29.5</v>
      </c>
      <c r="I1993" s="3">
        <v>0.37</v>
      </c>
      <c r="J1993" s="1" t="s">
        <v>30</v>
      </c>
      <c r="K1993" s="3">
        <v>0</v>
      </c>
      <c r="L1993" s="3">
        <v>0</v>
      </c>
      <c r="M1993" s="1" t="s">
        <v>31</v>
      </c>
      <c r="N1993" s="3">
        <v>0</v>
      </c>
      <c r="O1993" s="3">
        <v>0</v>
      </c>
      <c r="P1993" s="1" t="s">
        <v>31</v>
      </c>
      <c r="Q1993" s="3">
        <v>29.5</v>
      </c>
      <c r="R1993" s="3">
        <v>0.49</v>
      </c>
      <c r="S1993" s="1" t="s">
        <v>32</v>
      </c>
      <c r="T1993" s="3">
        <v>29.5</v>
      </c>
      <c r="U1993" s="3">
        <v>2.2400000000000002</v>
      </c>
      <c r="V1993" s="1" t="s">
        <v>32</v>
      </c>
      <c r="W1993" s="1" t="s">
        <v>33</v>
      </c>
      <c r="X1993" s="1" t="s">
        <v>800</v>
      </c>
      <c r="Y1993" s="1" t="s">
        <v>55</v>
      </c>
      <c r="Z1993" s="1" t="s">
        <v>461</v>
      </c>
      <c r="AA1993" s="1" t="s">
        <v>462</v>
      </c>
    </row>
    <row r="1994" spans="1:27" hidden="1" x14ac:dyDescent="0.25">
      <c r="A1994" s="1" t="s">
        <v>26</v>
      </c>
      <c r="B1994" s="1" t="s">
        <v>2697</v>
      </c>
      <c r="C1994" s="2">
        <v>42334</v>
      </c>
      <c r="D1994" s="1" t="s">
        <v>459</v>
      </c>
      <c r="E1994" s="7" t="str">
        <f>VLOOKUP(TRIM(D1994)*1,CFOP!A:B,2,FALSE)</f>
        <v>Não</v>
      </c>
      <c r="F1994" s="1" t="s">
        <v>29</v>
      </c>
      <c r="G1994" s="3">
        <v>-29.5</v>
      </c>
      <c r="H1994" s="3">
        <v>29.5</v>
      </c>
      <c r="I1994" s="3">
        <v>0.37</v>
      </c>
      <c r="J1994" s="1" t="s">
        <v>30</v>
      </c>
      <c r="K1994" s="3">
        <v>0</v>
      </c>
      <c r="L1994" s="3">
        <v>0</v>
      </c>
      <c r="M1994" s="1" t="s">
        <v>31</v>
      </c>
      <c r="N1994" s="3">
        <v>0</v>
      </c>
      <c r="O1994" s="3">
        <v>0</v>
      </c>
      <c r="P1994" s="1" t="s">
        <v>31</v>
      </c>
      <c r="Q1994" s="3">
        <v>29.5</v>
      </c>
      <c r="R1994" s="3">
        <v>0.49</v>
      </c>
      <c r="S1994" s="1" t="s">
        <v>32</v>
      </c>
      <c r="T1994" s="3">
        <v>29.5</v>
      </c>
      <c r="U1994" s="3">
        <v>2.2400000000000002</v>
      </c>
      <c r="V1994" s="1" t="s">
        <v>32</v>
      </c>
      <c r="W1994" s="1" t="s">
        <v>33</v>
      </c>
      <c r="X1994" s="1" t="s">
        <v>800</v>
      </c>
      <c r="Y1994" s="1" t="s">
        <v>55</v>
      </c>
      <c r="Z1994" s="1" t="s">
        <v>461</v>
      </c>
      <c r="AA1994" s="1" t="s">
        <v>462</v>
      </c>
    </row>
    <row r="1995" spans="1:27" hidden="1" x14ac:dyDescent="0.25">
      <c r="A1995" s="1" t="s">
        <v>26</v>
      </c>
      <c r="B1995" s="1" t="s">
        <v>2698</v>
      </c>
      <c r="C1995" s="2">
        <v>42334</v>
      </c>
      <c r="D1995" s="1" t="s">
        <v>459</v>
      </c>
      <c r="E1995" s="7" t="str">
        <f>VLOOKUP(TRIM(D1995)*1,CFOP!A:B,2,FALSE)</f>
        <v>Não</v>
      </c>
      <c r="F1995" s="1" t="s">
        <v>29</v>
      </c>
      <c r="G1995" s="3">
        <v>-29.5</v>
      </c>
      <c r="H1995" s="3">
        <v>29.5</v>
      </c>
      <c r="I1995" s="3">
        <v>0.37</v>
      </c>
      <c r="J1995" s="1" t="s">
        <v>30</v>
      </c>
      <c r="K1995" s="3">
        <v>0</v>
      </c>
      <c r="L1995" s="3">
        <v>0</v>
      </c>
      <c r="M1995" s="1" t="s">
        <v>31</v>
      </c>
      <c r="N1995" s="3">
        <v>0</v>
      </c>
      <c r="O1995" s="3">
        <v>0</v>
      </c>
      <c r="P1995" s="1" t="s">
        <v>31</v>
      </c>
      <c r="Q1995" s="3">
        <v>29.5</v>
      </c>
      <c r="R1995" s="3">
        <v>0.49</v>
      </c>
      <c r="S1995" s="1" t="s">
        <v>32</v>
      </c>
      <c r="T1995" s="3">
        <v>29.5</v>
      </c>
      <c r="U1995" s="3">
        <v>2.2400000000000002</v>
      </c>
      <c r="V1995" s="1" t="s">
        <v>32</v>
      </c>
      <c r="W1995" s="1" t="s">
        <v>33</v>
      </c>
      <c r="X1995" s="1" t="s">
        <v>800</v>
      </c>
      <c r="Y1995" s="1" t="s">
        <v>55</v>
      </c>
      <c r="Z1995" s="1" t="s">
        <v>461</v>
      </c>
      <c r="AA1995" s="1" t="s">
        <v>462</v>
      </c>
    </row>
    <row r="1996" spans="1:27" hidden="1" x14ac:dyDescent="0.25">
      <c r="A1996" s="1" t="s">
        <v>26</v>
      </c>
      <c r="B1996" s="1" t="s">
        <v>2699</v>
      </c>
      <c r="C1996" s="2">
        <v>42334</v>
      </c>
      <c r="D1996" s="1" t="s">
        <v>459</v>
      </c>
      <c r="E1996" s="7" t="str">
        <f>VLOOKUP(TRIM(D1996)*1,CFOP!A:B,2,FALSE)</f>
        <v>Não</v>
      </c>
      <c r="F1996" s="1" t="s">
        <v>29</v>
      </c>
      <c r="G1996" s="3">
        <v>-29.5</v>
      </c>
      <c r="H1996" s="3">
        <v>29.5</v>
      </c>
      <c r="I1996" s="3">
        <v>0.37</v>
      </c>
      <c r="J1996" s="1" t="s">
        <v>30</v>
      </c>
      <c r="K1996" s="3">
        <v>0</v>
      </c>
      <c r="L1996" s="3">
        <v>0</v>
      </c>
      <c r="M1996" s="1" t="s">
        <v>31</v>
      </c>
      <c r="N1996" s="3">
        <v>0</v>
      </c>
      <c r="O1996" s="3">
        <v>0</v>
      </c>
      <c r="P1996" s="1" t="s">
        <v>31</v>
      </c>
      <c r="Q1996" s="3">
        <v>29.5</v>
      </c>
      <c r="R1996" s="3">
        <v>0.49</v>
      </c>
      <c r="S1996" s="1" t="s">
        <v>32</v>
      </c>
      <c r="T1996" s="3">
        <v>29.5</v>
      </c>
      <c r="U1996" s="3">
        <v>2.2400000000000002</v>
      </c>
      <c r="V1996" s="1" t="s">
        <v>32</v>
      </c>
      <c r="W1996" s="1" t="s">
        <v>33</v>
      </c>
      <c r="X1996" s="1" t="s">
        <v>800</v>
      </c>
      <c r="Y1996" s="1" t="s">
        <v>55</v>
      </c>
      <c r="Z1996" s="1" t="s">
        <v>461</v>
      </c>
      <c r="AA1996" s="1" t="s">
        <v>462</v>
      </c>
    </row>
    <row r="1997" spans="1:27" hidden="1" x14ac:dyDescent="0.25">
      <c r="A1997" s="1" t="s">
        <v>26</v>
      </c>
      <c r="B1997" s="1" t="s">
        <v>2700</v>
      </c>
      <c r="C1997" s="2">
        <v>42334</v>
      </c>
      <c r="D1997" s="1" t="s">
        <v>459</v>
      </c>
      <c r="E1997" s="7" t="str">
        <f>VLOOKUP(TRIM(D1997)*1,CFOP!A:B,2,FALSE)</f>
        <v>Não</v>
      </c>
      <c r="F1997" s="1" t="s">
        <v>29</v>
      </c>
      <c r="G1997" s="3">
        <v>-29.5</v>
      </c>
      <c r="H1997" s="3">
        <v>29.5</v>
      </c>
      <c r="I1997" s="3">
        <v>0.37</v>
      </c>
      <c r="J1997" s="1" t="s">
        <v>30</v>
      </c>
      <c r="K1997" s="3">
        <v>0</v>
      </c>
      <c r="L1997" s="3">
        <v>0</v>
      </c>
      <c r="M1997" s="1" t="s">
        <v>31</v>
      </c>
      <c r="N1997" s="3">
        <v>0</v>
      </c>
      <c r="O1997" s="3">
        <v>0</v>
      </c>
      <c r="P1997" s="1" t="s">
        <v>31</v>
      </c>
      <c r="Q1997" s="3">
        <v>29.5</v>
      </c>
      <c r="R1997" s="3">
        <v>0.49</v>
      </c>
      <c r="S1997" s="1" t="s">
        <v>32</v>
      </c>
      <c r="T1997" s="3">
        <v>29.5</v>
      </c>
      <c r="U1997" s="3">
        <v>2.2400000000000002</v>
      </c>
      <c r="V1997" s="1" t="s">
        <v>32</v>
      </c>
      <c r="W1997" s="1" t="s">
        <v>33</v>
      </c>
      <c r="X1997" s="1" t="s">
        <v>800</v>
      </c>
      <c r="Y1997" s="1" t="s">
        <v>55</v>
      </c>
      <c r="Z1997" s="1" t="s">
        <v>461</v>
      </c>
      <c r="AA1997" s="1" t="s">
        <v>462</v>
      </c>
    </row>
    <row r="1998" spans="1:27" hidden="1" x14ac:dyDescent="0.25">
      <c r="A1998" s="1" t="s">
        <v>26</v>
      </c>
      <c r="B1998" s="1" t="s">
        <v>2701</v>
      </c>
      <c r="C1998" s="2">
        <v>42334</v>
      </c>
      <c r="D1998" s="1" t="s">
        <v>459</v>
      </c>
      <c r="E1998" s="7" t="str">
        <f>VLOOKUP(TRIM(D1998)*1,CFOP!A:B,2,FALSE)</f>
        <v>Não</v>
      </c>
      <c r="F1998" s="1" t="s">
        <v>29</v>
      </c>
      <c r="G1998" s="3">
        <v>-29.5</v>
      </c>
      <c r="H1998" s="3">
        <v>29.5</v>
      </c>
      <c r="I1998" s="3">
        <v>0.37</v>
      </c>
      <c r="J1998" s="1" t="s">
        <v>30</v>
      </c>
      <c r="K1998" s="3">
        <v>0</v>
      </c>
      <c r="L1998" s="3">
        <v>0</v>
      </c>
      <c r="M1998" s="1" t="s">
        <v>31</v>
      </c>
      <c r="N1998" s="3">
        <v>0</v>
      </c>
      <c r="O1998" s="3">
        <v>0</v>
      </c>
      <c r="P1998" s="1" t="s">
        <v>31</v>
      </c>
      <c r="Q1998" s="3">
        <v>29.5</v>
      </c>
      <c r="R1998" s="3">
        <v>0.49</v>
      </c>
      <c r="S1998" s="1" t="s">
        <v>32</v>
      </c>
      <c r="T1998" s="3">
        <v>29.5</v>
      </c>
      <c r="U1998" s="3">
        <v>2.2400000000000002</v>
      </c>
      <c r="V1998" s="1" t="s">
        <v>32</v>
      </c>
      <c r="W1998" s="1" t="s">
        <v>33</v>
      </c>
      <c r="X1998" s="1" t="s">
        <v>800</v>
      </c>
      <c r="Y1998" s="1" t="s">
        <v>55</v>
      </c>
      <c r="Z1998" s="1" t="s">
        <v>461</v>
      </c>
      <c r="AA1998" s="1" t="s">
        <v>462</v>
      </c>
    </row>
    <row r="1999" spans="1:27" hidden="1" x14ac:dyDescent="0.25">
      <c r="A1999" s="1" t="s">
        <v>26</v>
      </c>
      <c r="B1999" s="1" t="s">
        <v>2702</v>
      </c>
      <c r="C1999" s="2">
        <v>42334</v>
      </c>
      <c r="D1999" s="1" t="s">
        <v>459</v>
      </c>
      <c r="E1999" s="7" t="str">
        <f>VLOOKUP(TRIM(D1999)*1,CFOP!A:B,2,FALSE)</f>
        <v>Não</v>
      </c>
      <c r="F1999" s="1" t="s">
        <v>29</v>
      </c>
      <c r="G1999" s="3">
        <v>-29.5</v>
      </c>
      <c r="H1999" s="3">
        <v>29.5</v>
      </c>
      <c r="I1999" s="3">
        <v>0.37</v>
      </c>
      <c r="J1999" s="1" t="s">
        <v>30</v>
      </c>
      <c r="K1999" s="3">
        <v>0</v>
      </c>
      <c r="L1999" s="3">
        <v>0</v>
      </c>
      <c r="M1999" s="1" t="s">
        <v>31</v>
      </c>
      <c r="N1999" s="3">
        <v>0</v>
      </c>
      <c r="O1999" s="3">
        <v>0</v>
      </c>
      <c r="P1999" s="1" t="s">
        <v>31</v>
      </c>
      <c r="Q1999" s="3">
        <v>29.5</v>
      </c>
      <c r="R1999" s="3">
        <v>0.49</v>
      </c>
      <c r="S1999" s="1" t="s">
        <v>32</v>
      </c>
      <c r="T1999" s="3">
        <v>29.5</v>
      </c>
      <c r="U1999" s="3">
        <v>2.2400000000000002</v>
      </c>
      <c r="V1999" s="1" t="s">
        <v>32</v>
      </c>
      <c r="W1999" s="1" t="s">
        <v>33</v>
      </c>
      <c r="X1999" s="1" t="s">
        <v>800</v>
      </c>
      <c r="Y1999" s="1" t="s">
        <v>55</v>
      </c>
      <c r="Z1999" s="1" t="s">
        <v>461</v>
      </c>
      <c r="AA1999" s="1" t="s">
        <v>462</v>
      </c>
    </row>
    <row r="2000" spans="1:27" hidden="1" x14ac:dyDescent="0.25">
      <c r="A2000" s="1" t="s">
        <v>26</v>
      </c>
      <c r="B2000" s="1" t="s">
        <v>2703</v>
      </c>
      <c r="C2000" s="2">
        <v>42334</v>
      </c>
      <c r="D2000" s="1" t="s">
        <v>459</v>
      </c>
      <c r="E2000" s="7" t="str">
        <f>VLOOKUP(TRIM(D2000)*1,CFOP!A:B,2,FALSE)</f>
        <v>Não</v>
      </c>
      <c r="F2000" s="1" t="s">
        <v>29</v>
      </c>
      <c r="G2000" s="3">
        <v>-29.5</v>
      </c>
      <c r="H2000" s="3">
        <v>29.5</v>
      </c>
      <c r="I2000" s="3">
        <v>0.37</v>
      </c>
      <c r="J2000" s="1" t="s">
        <v>30</v>
      </c>
      <c r="K2000" s="3">
        <v>0</v>
      </c>
      <c r="L2000" s="3">
        <v>0</v>
      </c>
      <c r="M2000" s="1" t="s">
        <v>31</v>
      </c>
      <c r="N2000" s="3">
        <v>0</v>
      </c>
      <c r="O2000" s="3">
        <v>0</v>
      </c>
      <c r="P2000" s="1" t="s">
        <v>31</v>
      </c>
      <c r="Q2000" s="3">
        <v>29.5</v>
      </c>
      <c r="R2000" s="3">
        <v>0.49</v>
      </c>
      <c r="S2000" s="1" t="s">
        <v>32</v>
      </c>
      <c r="T2000" s="3">
        <v>29.5</v>
      </c>
      <c r="U2000" s="3">
        <v>2.2400000000000002</v>
      </c>
      <c r="V2000" s="1" t="s">
        <v>32</v>
      </c>
      <c r="W2000" s="1" t="s">
        <v>33</v>
      </c>
      <c r="X2000" s="1" t="s">
        <v>800</v>
      </c>
      <c r="Y2000" s="1" t="s">
        <v>55</v>
      </c>
      <c r="Z2000" s="1" t="s">
        <v>461</v>
      </c>
      <c r="AA2000" s="1" t="s">
        <v>462</v>
      </c>
    </row>
    <row r="2001" spans="1:27" hidden="1" x14ac:dyDescent="0.25">
      <c r="A2001" s="1" t="s">
        <v>26</v>
      </c>
      <c r="B2001" s="1" t="s">
        <v>2704</v>
      </c>
      <c r="C2001" s="2">
        <v>42334</v>
      </c>
      <c r="D2001" s="1" t="s">
        <v>459</v>
      </c>
      <c r="E2001" s="7" t="str">
        <f>VLOOKUP(TRIM(D2001)*1,CFOP!A:B,2,FALSE)</f>
        <v>Não</v>
      </c>
      <c r="F2001" s="1" t="s">
        <v>29</v>
      </c>
      <c r="G2001" s="3">
        <v>-29.5</v>
      </c>
      <c r="H2001" s="3">
        <v>29.5</v>
      </c>
      <c r="I2001" s="3">
        <v>0.37</v>
      </c>
      <c r="J2001" s="1" t="s">
        <v>30</v>
      </c>
      <c r="K2001" s="3">
        <v>0</v>
      </c>
      <c r="L2001" s="3">
        <v>0</v>
      </c>
      <c r="M2001" s="1" t="s">
        <v>31</v>
      </c>
      <c r="N2001" s="3">
        <v>0</v>
      </c>
      <c r="O2001" s="3">
        <v>0</v>
      </c>
      <c r="P2001" s="1" t="s">
        <v>31</v>
      </c>
      <c r="Q2001" s="3">
        <v>29.5</v>
      </c>
      <c r="R2001" s="3">
        <v>0.49</v>
      </c>
      <c r="S2001" s="1" t="s">
        <v>32</v>
      </c>
      <c r="T2001" s="3">
        <v>29.5</v>
      </c>
      <c r="U2001" s="3">
        <v>2.2400000000000002</v>
      </c>
      <c r="V2001" s="1" t="s">
        <v>32</v>
      </c>
      <c r="W2001" s="1" t="s">
        <v>33</v>
      </c>
      <c r="X2001" s="1" t="s">
        <v>800</v>
      </c>
      <c r="Y2001" s="1" t="s">
        <v>55</v>
      </c>
      <c r="Z2001" s="1" t="s">
        <v>461</v>
      </c>
      <c r="AA2001" s="1" t="s">
        <v>462</v>
      </c>
    </row>
    <row r="2002" spans="1:27" hidden="1" x14ac:dyDescent="0.25">
      <c r="A2002" s="1" t="s">
        <v>26</v>
      </c>
      <c r="B2002" s="1" t="s">
        <v>2705</v>
      </c>
      <c r="C2002" s="2">
        <v>42334</v>
      </c>
      <c r="D2002" s="1" t="s">
        <v>459</v>
      </c>
      <c r="E2002" s="7" t="str">
        <f>VLOOKUP(TRIM(D2002)*1,CFOP!A:B,2,FALSE)</f>
        <v>Não</v>
      </c>
      <c r="F2002" s="1" t="s">
        <v>29</v>
      </c>
      <c r="G2002" s="3">
        <v>-29.5</v>
      </c>
      <c r="H2002" s="3">
        <v>29.5</v>
      </c>
      <c r="I2002" s="3">
        <v>0.37</v>
      </c>
      <c r="J2002" s="1" t="s">
        <v>30</v>
      </c>
      <c r="K2002" s="3">
        <v>0</v>
      </c>
      <c r="L2002" s="3">
        <v>0</v>
      </c>
      <c r="M2002" s="1" t="s">
        <v>31</v>
      </c>
      <c r="N2002" s="3">
        <v>0</v>
      </c>
      <c r="O2002" s="3">
        <v>0</v>
      </c>
      <c r="P2002" s="1" t="s">
        <v>31</v>
      </c>
      <c r="Q2002" s="3">
        <v>29.5</v>
      </c>
      <c r="R2002" s="3">
        <v>0.49</v>
      </c>
      <c r="S2002" s="1" t="s">
        <v>32</v>
      </c>
      <c r="T2002" s="3">
        <v>29.5</v>
      </c>
      <c r="U2002" s="3">
        <v>2.2400000000000002</v>
      </c>
      <c r="V2002" s="1" t="s">
        <v>32</v>
      </c>
      <c r="W2002" s="1" t="s">
        <v>33</v>
      </c>
      <c r="X2002" s="1" t="s">
        <v>800</v>
      </c>
      <c r="Y2002" s="1" t="s">
        <v>55</v>
      </c>
      <c r="Z2002" s="1" t="s">
        <v>461</v>
      </c>
      <c r="AA2002" s="1" t="s">
        <v>462</v>
      </c>
    </row>
    <row r="2003" spans="1:27" hidden="1" x14ac:dyDescent="0.25">
      <c r="A2003" s="1" t="s">
        <v>26</v>
      </c>
      <c r="B2003" s="1" t="s">
        <v>2706</v>
      </c>
      <c r="C2003" s="2">
        <v>42334</v>
      </c>
      <c r="D2003" s="1" t="s">
        <v>459</v>
      </c>
      <c r="E2003" s="7" t="str">
        <f>VLOOKUP(TRIM(D2003)*1,CFOP!A:B,2,FALSE)</f>
        <v>Não</v>
      </c>
      <c r="F2003" s="1" t="s">
        <v>29</v>
      </c>
      <c r="G2003" s="3">
        <v>-29.5</v>
      </c>
      <c r="H2003" s="3">
        <v>29.5</v>
      </c>
      <c r="I2003" s="3">
        <v>0.37</v>
      </c>
      <c r="J2003" s="1" t="s">
        <v>30</v>
      </c>
      <c r="K2003" s="3">
        <v>0</v>
      </c>
      <c r="L2003" s="3">
        <v>0</v>
      </c>
      <c r="M2003" s="1" t="s">
        <v>31</v>
      </c>
      <c r="N2003" s="3">
        <v>0</v>
      </c>
      <c r="O2003" s="3">
        <v>0</v>
      </c>
      <c r="P2003" s="1" t="s">
        <v>31</v>
      </c>
      <c r="Q2003" s="3">
        <v>29.5</v>
      </c>
      <c r="R2003" s="3">
        <v>0.49</v>
      </c>
      <c r="S2003" s="1" t="s">
        <v>32</v>
      </c>
      <c r="T2003" s="3">
        <v>29.5</v>
      </c>
      <c r="U2003" s="3">
        <v>2.2400000000000002</v>
      </c>
      <c r="V2003" s="1" t="s">
        <v>32</v>
      </c>
      <c r="W2003" s="1" t="s">
        <v>33</v>
      </c>
      <c r="X2003" s="1" t="s">
        <v>800</v>
      </c>
      <c r="Y2003" s="1" t="s">
        <v>55</v>
      </c>
      <c r="Z2003" s="1" t="s">
        <v>461</v>
      </c>
      <c r="AA2003" s="1" t="s">
        <v>462</v>
      </c>
    </row>
    <row r="2004" spans="1:27" hidden="1" x14ac:dyDescent="0.25">
      <c r="A2004" s="1" t="s">
        <v>26</v>
      </c>
      <c r="B2004" s="1" t="s">
        <v>2707</v>
      </c>
      <c r="C2004" s="2">
        <v>42334</v>
      </c>
      <c r="D2004" s="1" t="s">
        <v>459</v>
      </c>
      <c r="E2004" s="7" t="str">
        <f>VLOOKUP(TRIM(D2004)*1,CFOP!A:B,2,FALSE)</f>
        <v>Não</v>
      </c>
      <c r="F2004" s="1" t="s">
        <v>29</v>
      </c>
      <c r="G2004" s="3">
        <v>-29.5</v>
      </c>
      <c r="H2004" s="3">
        <v>29.5</v>
      </c>
      <c r="I2004" s="3">
        <v>0.37</v>
      </c>
      <c r="J2004" s="1" t="s">
        <v>30</v>
      </c>
      <c r="K2004" s="3">
        <v>0</v>
      </c>
      <c r="L2004" s="3">
        <v>0</v>
      </c>
      <c r="M2004" s="1" t="s">
        <v>31</v>
      </c>
      <c r="N2004" s="3">
        <v>0</v>
      </c>
      <c r="O2004" s="3">
        <v>0</v>
      </c>
      <c r="P2004" s="1" t="s">
        <v>31</v>
      </c>
      <c r="Q2004" s="3">
        <v>29.5</v>
      </c>
      <c r="R2004" s="3">
        <v>0.49</v>
      </c>
      <c r="S2004" s="1" t="s">
        <v>32</v>
      </c>
      <c r="T2004" s="3">
        <v>29.5</v>
      </c>
      <c r="U2004" s="3">
        <v>2.2400000000000002</v>
      </c>
      <c r="V2004" s="1" t="s">
        <v>32</v>
      </c>
      <c r="W2004" s="1" t="s">
        <v>33</v>
      </c>
      <c r="X2004" s="1" t="s">
        <v>800</v>
      </c>
      <c r="Y2004" s="1" t="s">
        <v>55</v>
      </c>
      <c r="Z2004" s="1" t="s">
        <v>461</v>
      </c>
      <c r="AA2004" s="1" t="s">
        <v>462</v>
      </c>
    </row>
    <row r="2005" spans="1:27" hidden="1" x14ac:dyDescent="0.25">
      <c r="A2005" s="1" t="s">
        <v>26</v>
      </c>
      <c r="B2005" s="1" t="s">
        <v>2708</v>
      </c>
      <c r="C2005" s="2">
        <v>42334</v>
      </c>
      <c r="D2005" s="1" t="s">
        <v>459</v>
      </c>
      <c r="E2005" s="7" t="str">
        <f>VLOOKUP(TRIM(D2005)*1,CFOP!A:B,2,FALSE)</f>
        <v>Não</v>
      </c>
      <c r="F2005" s="1" t="s">
        <v>29</v>
      </c>
      <c r="G2005" s="3">
        <v>-200</v>
      </c>
      <c r="H2005" s="3">
        <v>200</v>
      </c>
      <c r="I2005" s="3">
        <v>2.5</v>
      </c>
      <c r="J2005" s="1" t="s">
        <v>30</v>
      </c>
      <c r="K2005" s="3">
        <v>0</v>
      </c>
      <c r="L2005" s="3">
        <v>0</v>
      </c>
      <c r="M2005" s="1" t="s">
        <v>31</v>
      </c>
      <c r="N2005" s="3">
        <v>0</v>
      </c>
      <c r="O2005" s="3">
        <v>0</v>
      </c>
      <c r="P2005" s="1" t="s">
        <v>31</v>
      </c>
      <c r="Q2005" s="3">
        <v>200</v>
      </c>
      <c r="R2005" s="3">
        <v>3.3000000000000003</v>
      </c>
      <c r="S2005" s="1" t="s">
        <v>32</v>
      </c>
      <c r="T2005" s="3">
        <v>200</v>
      </c>
      <c r="U2005" s="3">
        <v>15.200000000000001</v>
      </c>
      <c r="V2005" s="1" t="s">
        <v>32</v>
      </c>
      <c r="W2005" s="1" t="s">
        <v>33</v>
      </c>
      <c r="X2005" s="1" t="s">
        <v>800</v>
      </c>
      <c r="Y2005" s="1" t="s">
        <v>55</v>
      </c>
      <c r="Z2005" s="1" t="s">
        <v>461</v>
      </c>
      <c r="AA2005" s="1" t="s">
        <v>462</v>
      </c>
    </row>
    <row r="2006" spans="1:27" hidden="1" x14ac:dyDescent="0.25">
      <c r="A2006" s="1" t="s">
        <v>26</v>
      </c>
      <c r="B2006" s="1" t="s">
        <v>2709</v>
      </c>
      <c r="C2006" s="2">
        <v>42334</v>
      </c>
      <c r="D2006" s="1" t="s">
        <v>459</v>
      </c>
      <c r="E2006" s="7" t="str">
        <f>VLOOKUP(TRIM(D2006)*1,CFOP!A:B,2,FALSE)</f>
        <v>Não</v>
      </c>
      <c r="F2006" s="1" t="s">
        <v>29</v>
      </c>
      <c r="G2006" s="3">
        <v>-160</v>
      </c>
      <c r="H2006" s="3">
        <v>160</v>
      </c>
      <c r="I2006" s="3">
        <v>2</v>
      </c>
      <c r="J2006" s="1" t="s">
        <v>30</v>
      </c>
      <c r="K2006" s="3">
        <v>0</v>
      </c>
      <c r="L2006" s="3">
        <v>0</v>
      </c>
      <c r="M2006" s="1" t="s">
        <v>31</v>
      </c>
      <c r="N2006" s="3">
        <v>0</v>
      </c>
      <c r="O2006" s="3">
        <v>0</v>
      </c>
      <c r="P2006" s="1" t="s">
        <v>31</v>
      </c>
      <c r="Q2006" s="3">
        <v>160</v>
      </c>
      <c r="R2006" s="3">
        <v>2.64</v>
      </c>
      <c r="S2006" s="1" t="s">
        <v>32</v>
      </c>
      <c r="T2006" s="3">
        <v>160</v>
      </c>
      <c r="U2006" s="3">
        <v>12.16</v>
      </c>
      <c r="V2006" s="1" t="s">
        <v>32</v>
      </c>
      <c r="W2006" s="1" t="s">
        <v>33</v>
      </c>
      <c r="X2006" s="1" t="s">
        <v>800</v>
      </c>
      <c r="Y2006" s="1" t="s">
        <v>55</v>
      </c>
      <c r="Z2006" s="1" t="s">
        <v>461</v>
      </c>
      <c r="AA2006" s="1" t="s">
        <v>462</v>
      </c>
    </row>
    <row r="2007" spans="1:27" hidden="1" x14ac:dyDescent="0.25">
      <c r="A2007" s="1" t="s">
        <v>26</v>
      </c>
      <c r="B2007" s="1" t="s">
        <v>2710</v>
      </c>
      <c r="C2007" s="2">
        <v>42334</v>
      </c>
      <c r="D2007" s="1" t="s">
        <v>459</v>
      </c>
      <c r="E2007" s="7" t="str">
        <f>VLOOKUP(TRIM(D2007)*1,CFOP!A:B,2,FALSE)</f>
        <v>Não</v>
      </c>
      <c r="F2007" s="1" t="s">
        <v>29</v>
      </c>
      <c r="G2007" s="3">
        <v>-29.5</v>
      </c>
      <c r="H2007" s="3">
        <v>29.5</v>
      </c>
      <c r="I2007" s="3">
        <v>0.37</v>
      </c>
      <c r="J2007" s="1" t="s">
        <v>30</v>
      </c>
      <c r="K2007" s="3">
        <v>0</v>
      </c>
      <c r="L2007" s="3">
        <v>0</v>
      </c>
      <c r="M2007" s="1" t="s">
        <v>31</v>
      </c>
      <c r="N2007" s="3">
        <v>0</v>
      </c>
      <c r="O2007" s="3">
        <v>0</v>
      </c>
      <c r="P2007" s="1" t="s">
        <v>31</v>
      </c>
      <c r="Q2007" s="3">
        <v>29.5</v>
      </c>
      <c r="R2007" s="3">
        <v>0.49</v>
      </c>
      <c r="S2007" s="1" t="s">
        <v>32</v>
      </c>
      <c r="T2007" s="3">
        <v>29.5</v>
      </c>
      <c r="U2007" s="3">
        <v>2.2400000000000002</v>
      </c>
      <c r="V2007" s="1" t="s">
        <v>32</v>
      </c>
      <c r="W2007" s="1" t="s">
        <v>33</v>
      </c>
      <c r="X2007" s="1" t="s">
        <v>800</v>
      </c>
      <c r="Y2007" s="1" t="s">
        <v>55</v>
      </c>
      <c r="Z2007" s="1" t="s">
        <v>461</v>
      </c>
      <c r="AA2007" s="1" t="s">
        <v>462</v>
      </c>
    </row>
    <row r="2008" spans="1:27" hidden="1" x14ac:dyDescent="0.25">
      <c r="A2008" s="1" t="s">
        <v>26</v>
      </c>
      <c r="B2008" s="1" t="s">
        <v>2711</v>
      </c>
      <c r="C2008" s="2">
        <v>42334</v>
      </c>
      <c r="D2008" s="1" t="s">
        <v>459</v>
      </c>
      <c r="E2008" s="7" t="str">
        <f>VLOOKUP(TRIM(D2008)*1,CFOP!A:B,2,FALSE)</f>
        <v>Não</v>
      </c>
      <c r="F2008" s="1" t="s">
        <v>29</v>
      </c>
      <c r="G2008" s="3">
        <v>-252.15</v>
      </c>
      <c r="H2008" s="3">
        <v>252.15</v>
      </c>
      <c r="I2008" s="3">
        <v>3.15</v>
      </c>
      <c r="J2008" s="1" t="s">
        <v>30</v>
      </c>
      <c r="K2008" s="3">
        <v>0</v>
      </c>
      <c r="L2008" s="3">
        <v>0</v>
      </c>
      <c r="M2008" s="1" t="s">
        <v>31</v>
      </c>
      <c r="N2008" s="3">
        <v>0</v>
      </c>
      <c r="O2008" s="3">
        <v>0</v>
      </c>
      <c r="P2008" s="1" t="s">
        <v>31</v>
      </c>
      <c r="Q2008" s="3">
        <v>252.15</v>
      </c>
      <c r="R2008" s="3">
        <v>4.16</v>
      </c>
      <c r="S2008" s="1" t="s">
        <v>32</v>
      </c>
      <c r="T2008" s="3">
        <v>252.15</v>
      </c>
      <c r="U2008" s="3">
        <v>19.16</v>
      </c>
      <c r="V2008" s="1" t="s">
        <v>32</v>
      </c>
      <c r="W2008" s="1" t="s">
        <v>33</v>
      </c>
      <c r="X2008" s="1" t="s">
        <v>800</v>
      </c>
      <c r="Y2008" s="1" t="s">
        <v>55</v>
      </c>
      <c r="Z2008" s="1" t="s">
        <v>461</v>
      </c>
      <c r="AA2008" s="1" t="s">
        <v>462</v>
      </c>
    </row>
    <row r="2009" spans="1:27" hidden="1" x14ac:dyDescent="0.25">
      <c r="A2009" s="1" t="s">
        <v>26</v>
      </c>
      <c r="B2009" s="1" t="s">
        <v>2712</v>
      </c>
      <c r="C2009" s="2">
        <v>42334</v>
      </c>
      <c r="D2009" s="1" t="s">
        <v>459</v>
      </c>
      <c r="E2009" s="7" t="str">
        <f>VLOOKUP(TRIM(D2009)*1,CFOP!A:B,2,FALSE)</f>
        <v>Não</v>
      </c>
      <c r="F2009" s="1" t="s">
        <v>29</v>
      </c>
      <c r="G2009" s="3">
        <v>-20</v>
      </c>
      <c r="H2009" s="3">
        <v>20</v>
      </c>
      <c r="I2009" s="3">
        <v>0.25</v>
      </c>
      <c r="J2009" s="1" t="s">
        <v>30</v>
      </c>
      <c r="K2009" s="3">
        <v>0</v>
      </c>
      <c r="L2009" s="3">
        <v>0</v>
      </c>
      <c r="M2009" s="1" t="s">
        <v>31</v>
      </c>
      <c r="N2009" s="3">
        <v>0</v>
      </c>
      <c r="O2009" s="3">
        <v>0</v>
      </c>
      <c r="P2009" s="1" t="s">
        <v>31</v>
      </c>
      <c r="Q2009" s="3">
        <v>20</v>
      </c>
      <c r="R2009" s="3">
        <v>0.33</v>
      </c>
      <c r="S2009" s="1" t="s">
        <v>32</v>
      </c>
      <c r="T2009" s="3">
        <v>20</v>
      </c>
      <c r="U2009" s="3">
        <v>1.52</v>
      </c>
      <c r="V2009" s="1" t="s">
        <v>32</v>
      </c>
      <c r="W2009" s="1" t="s">
        <v>33</v>
      </c>
      <c r="X2009" s="1" t="s">
        <v>800</v>
      </c>
      <c r="Y2009" s="1" t="s">
        <v>55</v>
      </c>
      <c r="Z2009" s="1" t="s">
        <v>461</v>
      </c>
      <c r="AA2009" s="1" t="s">
        <v>462</v>
      </c>
    </row>
    <row r="2010" spans="1:27" hidden="1" x14ac:dyDescent="0.25">
      <c r="A2010" s="1" t="s">
        <v>26</v>
      </c>
      <c r="B2010" s="1" t="s">
        <v>2713</v>
      </c>
      <c r="C2010" s="2">
        <v>42334</v>
      </c>
      <c r="D2010" s="1" t="s">
        <v>459</v>
      </c>
      <c r="E2010" s="7" t="str">
        <f>VLOOKUP(TRIM(D2010)*1,CFOP!A:B,2,FALSE)</f>
        <v>Não</v>
      </c>
      <c r="F2010" s="1" t="s">
        <v>29</v>
      </c>
      <c r="G2010" s="3">
        <v>-29.5</v>
      </c>
      <c r="H2010" s="3">
        <v>29.5</v>
      </c>
      <c r="I2010" s="3">
        <v>0.37</v>
      </c>
      <c r="J2010" s="1" t="s">
        <v>30</v>
      </c>
      <c r="K2010" s="3">
        <v>0</v>
      </c>
      <c r="L2010" s="3">
        <v>0</v>
      </c>
      <c r="M2010" s="1" t="s">
        <v>31</v>
      </c>
      <c r="N2010" s="3">
        <v>0</v>
      </c>
      <c r="O2010" s="3">
        <v>0</v>
      </c>
      <c r="P2010" s="1" t="s">
        <v>31</v>
      </c>
      <c r="Q2010" s="3">
        <v>29.5</v>
      </c>
      <c r="R2010" s="3">
        <v>0.49</v>
      </c>
      <c r="S2010" s="1" t="s">
        <v>32</v>
      </c>
      <c r="T2010" s="3">
        <v>29.5</v>
      </c>
      <c r="U2010" s="3">
        <v>2.2400000000000002</v>
      </c>
      <c r="V2010" s="1" t="s">
        <v>32</v>
      </c>
      <c r="W2010" s="1" t="s">
        <v>33</v>
      </c>
      <c r="X2010" s="1" t="s">
        <v>800</v>
      </c>
      <c r="Y2010" s="1" t="s">
        <v>55</v>
      </c>
      <c r="Z2010" s="1" t="s">
        <v>461</v>
      </c>
      <c r="AA2010" s="1" t="s">
        <v>462</v>
      </c>
    </row>
    <row r="2011" spans="1:27" hidden="1" x14ac:dyDescent="0.25">
      <c r="A2011" s="1" t="s">
        <v>26</v>
      </c>
      <c r="B2011" s="1" t="s">
        <v>2714</v>
      </c>
      <c r="C2011" s="2">
        <v>42334</v>
      </c>
      <c r="D2011" s="1" t="s">
        <v>459</v>
      </c>
      <c r="E2011" s="7" t="str">
        <f>VLOOKUP(TRIM(D2011)*1,CFOP!A:B,2,FALSE)</f>
        <v>Não</v>
      </c>
      <c r="F2011" s="1" t="s">
        <v>29</v>
      </c>
      <c r="G2011" s="3">
        <v>-29.5</v>
      </c>
      <c r="H2011" s="3">
        <v>29.5</v>
      </c>
      <c r="I2011" s="3">
        <v>0.37</v>
      </c>
      <c r="J2011" s="1" t="s">
        <v>30</v>
      </c>
      <c r="K2011" s="3">
        <v>0</v>
      </c>
      <c r="L2011" s="3">
        <v>0</v>
      </c>
      <c r="M2011" s="1" t="s">
        <v>31</v>
      </c>
      <c r="N2011" s="3">
        <v>0</v>
      </c>
      <c r="O2011" s="3">
        <v>0</v>
      </c>
      <c r="P2011" s="1" t="s">
        <v>31</v>
      </c>
      <c r="Q2011" s="3">
        <v>29.5</v>
      </c>
      <c r="R2011" s="3">
        <v>0.49</v>
      </c>
      <c r="S2011" s="1" t="s">
        <v>32</v>
      </c>
      <c r="T2011" s="3">
        <v>29.5</v>
      </c>
      <c r="U2011" s="3">
        <v>2.2400000000000002</v>
      </c>
      <c r="V2011" s="1" t="s">
        <v>32</v>
      </c>
      <c r="W2011" s="1" t="s">
        <v>33</v>
      </c>
      <c r="X2011" s="1" t="s">
        <v>800</v>
      </c>
      <c r="Y2011" s="1" t="s">
        <v>55</v>
      </c>
      <c r="Z2011" s="1" t="s">
        <v>461</v>
      </c>
      <c r="AA2011" s="1" t="s">
        <v>462</v>
      </c>
    </row>
    <row r="2012" spans="1:27" hidden="1" x14ac:dyDescent="0.25">
      <c r="A2012" s="1" t="s">
        <v>26</v>
      </c>
      <c r="B2012" s="1" t="s">
        <v>2715</v>
      </c>
      <c r="C2012" s="2">
        <v>42334</v>
      </c>
      <c r="D2012" s="1" t="s">
        <v>459</v>
      </c>
      <c r="E2012" s="7" t="str">
        <f>VLOOKUP(TRIM(D2012)*1,CFOP!A:B,2,FALSE)</f>
        <v>Não</v>
      </c>
      <c r="F2012" s="1" t="s">
        <v>29</v>
      </c>
      <c r="G2012" s="3">
        <v>-200</v>
      </c>
      <c r="H2012" s="3">
        <v>200</v>
      </c>
      <c r="I2012" s="3">
        <v>2.5</v>
      </c>
      <c r="J2012" s="1" t="s">
        <v>30</v>
      </c>
      <c r="K2012" s="3">
        <v>0</v>
      </c>
      <c r="L2012" s="3">
        <v>0</v>
      </c>
      <c r="M2012" s="1" t="s">
        <v>31</v>
      </c>
      <c r="N2012" s="3">
        <v>0</v>
      </c>
      <c r="O2012" s="3">
        <v>0</v>
      </c>
      <c r="P2012" s="1" t="s">
        <v>31</v>
      </c>
      <c r="Q2012" s="3">
        <v>200</v>
      </c>
      <c r="R2012" s="3">
        <v>3.3000000000000003</v>
      </c>
      <c r="S2012" s="1" t="s">
        <v>32</v>
      </c>
      <c r="T2012" s="3">
        <v>200</v>
      </c>
      <c r="U2012" s="3">
        <v>15.200000000000001</v>
      </c>
      <c r="V2012" s="1" t="s">
        <v>32</v>
      </c>
      <c r="W2012" s="1" t="s">
        <v>33</v>
      </c>
      <c r="X2012" s="1" t="s">
        <v>800</v>
      </c>
      <c r="Y2012" s="1" t="s">
        <v>55</v>
      </c>
      <c r="Z2012" s="1" t="s">
        <v>461</v>
      </c>
      <c r="AA2012" s="1" t="s">
        <v>462</v>
      </c>
    </row>
    <row r="2013" spans="1:27" hidden="1" x14ac:dyDescent="0.25">
      <c r="A2013" s="1" t="s">
        <v>26</v>
      </c>
      <c r="B2013" s="1" t="s">
        <v>2716</v>
      </c>
      <c r="C2013" s="2">
        <v>42334</v>
      </c>
      <c r="D2013" s="1" t="s">
        <v>459</v>
      </c>
      <c r="E2013" s="7" t="str">
        <f>VLOOKUP(TRIM(D2013)*1,CFOP!A:B,2,FALSE)</f>
        <v>Não</v>
      </c>
      <c r="F2013" s="1" t="s">
        <v>29</v>
      </c>
      <c r="G2013" s="3">
        <v>-100</v>
      </c>
      <c r="H2013" s="3">
        <v>100</v>
      </c>
      <c r="I2013" s="3">
        <v>1.25</v>
      </c>
      <c r="J2013" s="1" t="s">
        <v>30</v>
      </c>
      <c r="K2013" s="3">
        <v>0</v>
      </c>
      <c r="L2013" s="3">
        <v>0</v>
      </c>
      <c r="M2013" s="1" t="s">
        <v>31</v>
      </c>
      <c r="N2013" s="3">
        <v>0</v>
      </c>
      <c r="O2013" s="3">
        <v>0</v>
      </c>
      <c r="P2013" s="1" t="s">
        <v>31</v>
      </c>
      <c r="Q2013" s="3">
        <v>100</v>
      </c>
      <c r="R2013" s="3">
        <v>1.6500000000000001</v>
      </c>
      <c r="S2013" s="1" t="s">
        <v>32</v>
      </c>
      <c r="T2013" s="3">
        <v>100</v>
      </c>
      <c r="U2013" s="3">
        <v>7.6000000000000005</v>
      </c>
      <c r="V2013" s="1" t="s">
        <v>32</v>
      </c>
      <c r="W2013" s="1" t="s">
        <v>33</v>
      </c>
      <c r="X2013" s="1" t="s">
        <v>800</v>
      </c>
      <c r="Y2013" s="1" t="s">
        <v>55</v>
      </c>
      <c r="Z2013" s="1" t="s">
        <v>461</v>
      </c>
      <c r="AA2013" s="1" t="s">
        <v>462</v>
      </c>
    </row>
    <row r="2014" spans="1:27" hidden="1" x14ac:dyDescent="0.25">
      <c r="A2014" s="1" t="s">
        <v>26</v>
      </c>
      <c r="B2014" s="1" t="s">
        <v>2717</v>
      </c>
      <c r="C2014" s="2">
        <v>42334</v>
      </c>
      <c r="D2014" s="1" t="s">
        <v>459</v>
      </c>
      <c r="E2014" s="7" t="str">
        <f>VLOOKUP(TRIM(D2014)*1,CFOP!A:B,2,FALSE)</f>
        <v>Não</v>
      </c>
      <c r="F2014" s="1" t="s">
        <v>29</v>
      </c>
      <c r="G2014" s="3">
        <v>-160</v>
      </c>
      <c r="H2014" s="3">
        <v>160</v>
      </c>
      <c r="I2014" s="3">
        <v>2</v>
      </c>
      <c r="J2014" s="1" t="s">
        <v>30</v>
      </c>
      <c r="K2014" s="3">
        <v>0</v>
      </c>
      <c r="L2014" s="3">
        <v>0</v>
      </c>
      <c r="M2014" s="1" t="s">
        <v>31</v>
      </c>
      <c r="N2014" s="3">
        <v>0</v>
      </c>
      <c r="O2014" s="3">
        <v>0</v>
      </c>
      <c r="P2014" s="1" t="s">
        <v>31</v>
      </c>
      <c r="Q2014" s="3">
        <v>160</v>
      </c>
      <c r="R2014" s="3">
        <v>2.64</v>
      </c>
      <c r="S2014" s="1" t="s">
        <v>32</v>
      </c>
      <c r="T2014" s="3">
        <v>160</v>
      </c>
      <c r="U2014" s="3">
        <v>12.16</v>
      </c>
      <c r="V2014" s="1" t="s">
        <v>32</v>
      </c>
      <c r="W2014" s="1" t="s">
        <v>33</v>
      </c>
      <c r="X2014" s="1" t="s">
        <v>800</v>
      </c>
      <c r="Y2014" s="1" t="s">
        <v>55</v>
      </c>
      <c r="Z2014" s="1" t="s">
        <v>461</v>
      </c>
      <c r="AA2014" s="1" t="s">
        <v>462</v>
      </c>
    </row>
    <row r="2015" spans="1:27" hidden="1" x14ac:dyDescent="0.25">
      <c r="A2015" s="1" t="s">
        <v>26</v>
      </c>
      <c r="B2015" s="1" t="s">
        <v>2718</v>
      </c>
      <c r="C2015" s="2">
        <v>42335</v>
      </c>
      <c r="D2015" s="1" t="s">
        <v>398</v>
      </c>
      <c r="E2015" s="7" t="str">
        <f>VLOOKUP(TRIM(D2015)*1,CFOP!A:B,2,FALSE)</f>
        <v>Não</v>
      </c>
      <c r="F2015" s="1" t="s">
        <v>29</v>
      </c>
      <c r="G2015" s="3">
        <v>-24572.87</v>
      </c>
      <c r="H2015" s="3">
        <v>0</v>
      </c>
      <c r="I2015" s="3">
        <v>0</v>
      </c>
      <c r="J2015" s="1" t="s">
        <v>31</v>
      </c>
      <c r="K2015" s="3">
        <v>0</v>
      </c>
      <c r="L2015" s="3">
        <v>0</v>
      </c>
      <c r="M2015" s="1" t="s">
        <v>31</v>
      </c>
      <c r="N2015" s="3">
        <v>0</v>
      </c>
      <c r="O2015" s="3">
        <v>0</v>
      </c>
      <c r="P2015" s="1" t="s">
        <v>31</v>
      </c>
      <c r="Q2015" s="3">
        <v>0</v>
      </c>
      <c r="R2015" s="3">
        <v>0</v>
      </c>
      <c r="S2015" s="1" t="s">
        <v>31</v>
      </c>
      <c r="T2015" s="3">
        <v>0</v>
      </c>
      <c r="U2015" s="3">
        <v>0</v>
      </c>
      <c r="V2015" s="1" t="s">
        <v>31</v>
      </c>
      <c r="W2015" s="1" t="s">
        <v>33</v>
      </c>
      <c r="X2015" s="1" t="s">
        <v>2719</v>
      </c>
      <c r="Y2015" s="1" t="s">
        <v>400</v>
      </c>
      <c r="Z2015" s="1" t="s">
        <v>2720</v>
      </c>
      <c r="AA2015" s="1" t="s">
        <v>2721</v>
      </c>
    </row>
    <row r="2016" spans="1:27" x14ac:dyDescent="0.25">
      <c r="A2016" s="1" t="s">
        <v>26</v>
      </c>
      <c r="B2016" s="1" t="s">
        <v>2722</v>
      </c>
      <c r="C2016" s="2">
        <v>42335</v>
      </c>
      <c r="D2016" s="1" t="s">
        <v>190</v>
      </c>
      <c r="E2016" s="7" t="str">
        <f>VLOOKUP(TRIM(D2016)*1,CFOP!A:B,2,FALSE)</f>
        <v>Sim</v>
      </c>
      <c r="F2016" s="1" t="s">
        <v>29</v>
      </c>
      <c r="G2016" s="3">
        <v>-292.27999999999997</v>
      </c>
      <c r="H2016" s="3">
        <v>254.16</v>
      </c>
      <c r="I2016" s="3">
        <v>45.75</v>
      </c>
      <c r="J2016" s="1" t="s">
        <v>61</v>
      </c>
      <c r="K2016" s="3">
        <v>0</v>
      </c>
      <c r="L2016" s="3">
        <v>0</v>
      </c>
      <c r="M2016" s="1" t="s">
        <v>31</v>
      </c>
      <c r="N2016" s="3">
        <v>254.16</v>
      </c>
      <c r="O2016" s="3">
        <v>38.119999999999997</v>
      </c>
      <c r="P2016" s="1" t="s">
        <v>62</v>
      </c>
      <c r="Q2016" s="3">
        <v>254.16</v>
      </c>
      <c r="R2016" s="3">
        <v>4.1900000000000004</v>
      </c>
      <c r="S2016" s="1" t="s">
        <v>32</v>
      </c>
      <c r="T2016" s="3">
        <v>254.16</v>
      </c>
      <c r="U2016" s="3">
        <v>19.32</v>
      </c>
      <c r="V2016" s="1" t="s">
        <v>32</v>
      </c>
      <c r="W2016" s="1" t="s">
        <v>33</v>
      </c>
      <c r="X2016" s="1" t="s">
        <v>2723</v>
      </c>
      <c r="Y2016" s="1" t="s">
        <v>91</v>
      </c>
      <c r="Z2016" s="1" t="s">
        <v>1743</v>
      </c>
      <c r="AA2016" s="1" t="s">
        <v>1744</v>
      </c>
    </row>
    <row r="2017" spans="1:27" x14ac:dyDescent="0.25">
      <c r="A2017" s="1" t="s">
        <v>26</v>
      </c>
      <c r="B2017" s="1" t="s">
        <v>2722</v>
      </c>
      <c r="C2017" s="2">
        <v>42335</v>
      </c>
      <c r="D2017" s="1" t="s">
        <v>190</v>
      </c>
      <c r="E2017" s="7" t="str">
        <f>VLOOKUP(TRIM(D2017)*1,CFOP!A:B,2,FALSE)</f>
        <v>Sim</v>
      </c>
      <c r="F2017" s="1" t="s">
        <v>29</v>
      </c>
      <c r="G2017" s="3">
        <v>-137.28</v>
      </c>
      <c r="H2017" s="3">
        <v>119.37</v>
      </c>
      <c r="I2017" s="3">
        <v>21.490000000000002</v>
      </c>
      <c r="J2017" s="1" t="s">
        <v>61</v>
      </c>
      <c r="K2017" s="3">
        <v>0</v>
      </c>
      <c r="L2017" s="3">
        <v>0</v>
      </c>
      <c r="M2017" s="1" t="s">
        <v>31</v>
      </c>
      <c r="N2017" s="3">
        <v>119.37</v>
      </c>
      <c r="O2017" s="3">
        <v>17.91</v>
      </c>
      <c r="P2017" s="1" t="s">
        <v>62</v>
      </c>
      <c r="Q2017" s="3">
        <v>119.37</v>
      </c>
      <c r="R2017" s="3">
        <v>1.97</v>
      </c>
      <c r="S2017" s="1" t="s">
        <v>32</v>
      </c>
      <c r="T2017" s="3">
        <v>119.37</v>
      </c>
      <c r="U2017" s="3">
        <v>9.07</v>
      </c>
      <c r="V2017" s="1" t="s">
        <v>32</v>
      </c>
      <c r="W2017" s="1" t="s">
        <v>33</v>
      </c>
      <c r="X2017" s="1" t="s">
        <v>2723</v>
      </c>
      <c r="Y2017" s="1" t="s">
        <v>91</v>
      </c>
      <c r="Z2017" s="1" t="s">
        <v>2724</v>
      </c>
      <c r="AA2017" s="1" t="s">
        <v>2725</v>
      </c>
    </row>
    <row r="2018" spans="1:27" x14ac:dyDescent="0.25">
      <c r="A2018" s="1" t="s">
        <v>26</v>
      </c>
      <c r="B2018" s="1" t="s">
        <v>2726</v>
      </c>
      <c r="C2018" s="2">
        <v>42335</v>
      </c>
      <c r="D2018" s="1" t="s">
        <v>2727</v>
      </c>
      <c r="E2018" s="7" t="str">
        <f>VLOOKUP(TRIM(D2018)*1,CFOP!A:B,2,FALSE)</f>
        <v>Sim</v>
      </c>
      <c r="F2018" s="1" t="s">
        <v>411</v>
      </c>
      <c r="G2018" s="3">
        <v>-638.22</v>
      </c>
      <c r="H2018" s="3">
        <v>562.74</v>
      </c>
      <c r="I2018" s="3">
        <v>67.53</v>
      </c>
      <c r="J2018" s="1" t="s">
        <v>2728</v>
      </c>
      <c r="K2018" s="3">
        <v>841.24</v>
      </c>
      <c r="L2018" s="3">
        <v>75.48</v>
      </c>
      <c r="M2018" s="1" t="s">
        <v>2728</v>
      </c>
      <c r="N2018" s="3">
        <v>0</v>
      </c>
      <c r="O2018" s="3">
        <v>0</v>
      </c>
      <c r="P2018" s="1" t="s">
        <v>31</v>
      </c>
      <c r="Q2018" s="3">
        <v>562.74</v>
      </c>
      <c r="R2018" s="3">
        <v>9.2900000000000009</v>
      </c>
      <c r="S2018" s="1" t="s">
        <v>32</v>
      </c>
      <c r="T2018" s="3">
        <v>562.74</v>
      </c>
      <c r="U2018" s="3">
        <v>42.77</v>
      </c>
      <c r="V2018" s="1" t="s">
        <v>32</v>
      </c>
      <c r="W2018" s="1" t="s">
        <v>33</v>
      </c>
      <c r="X2018" s="1" t="s">
        <v>2729</v>
      </c>
      <c r="Y2018" s="1" t="s">
        <v>240</v>
      </c>
      <c r="Z2018" s="1" t="s">
        <v>2730</v>
      </c>
      <c r="AA2018" s="1" t="s">
        <v>2731</v>
      </c>
    </row>
    <row r="2019" spans="1:27" x14ac:dyDescent="0.25">
      <c r="A2019" s="1" t="s">
        <v>26</v>
      </c>
      <c r="B2019" s="1" t="s">
        <v>2726</v>
      </c>
      <c r="C2019" s="2">
        <v>42335</v>
      </c>
      <c r="D2019" s="1" t="s">
        <v>2727</v>
      </c>
      <c r="E2019" s="7" t="str">
        <f>VLOOKUP(TRIM(D2019)*1,CFOP!A:B,2,FALSE)</f>
        <v>Sim</v>
      </c>
      <c r="F2019" s="1" t="s">
        <v>411</v>
      </c>
      <c r="G2019" s="3">
        <v>-2625.71</v>
      </c>
      <c r="H2019" s="3">
        <v>2315.17</v>
      </c>
      <c r="I2019" s="3">
        <v>277.82</v>
      </c>
      <c r="J2019" s="1" t="s">
        <v>2728</v>
      </c>
      <c r="K2019" s="3">
        <v>3460.9500000000003</v>
      </c>
      <c r="L2019" s="3">
        <v>310.54000000000002</v>
      </c>
      <c r="M2019" s="1" t="s">
        <v>2728</v>
      </c>
      <c r="N2019" s="3">
        <v>0</v>
      </c>
      <c r="O2019" s="3">
        <v>0</v>
      </c>
      <c r="P2019" s="1" t="s">
        <v>31</v>
      </c>
      <c r="Q2019" s="3">
        <v>2315.17</v>
      </c>
      <c r="R2019" s="3">
        <v>38.200000000000003</v>
      </c>
      <c r="S2019" s="1" t="s">
        <v>32</v>
      </c>
      <c r="T2019" s="3">
        <v>2315.17</v>
      </c>
      <c r="U2019" s="3">
        <v>175.95000000000002</v>
      </c>
      <c r="V2019" s="1" t="s">
        <v>32</v>
      </c>
      <c r="W2019" s="1" t="s">
        <v>33</v>
      </c>
      <c r="X2019" s="1" t="s">
        <v>2729</v>
      </c>
      <c r="Y2019" s="1" t="s">
        <v>240</v>
      </c>
      <c r="Z2019" s="1" t="s">
        <v>2730</v>
      </c>
      <c r="AA2019" s="1" t="s">
        <v>2731</v>
      </c>
    </row>
    <row r="2020" spans="1:27" x14ac:dyDescent="0.25">
      <c r="A2020" s="1" t="s">
        <v>26</v>
      </c>
      <c r="B2020" s="1" t="s">
        <v>2732</v>
      </c>
      <c r="C2020" s="2">
        <v>42335</v>
      </c>
      <c r="D2020" s="1" t="s">
        <v>2727</v>
      </c>
      <c r="E2020" s="7" t="str">
        <f>VLOOKUP(TRIM(D2020)*1,CFOP!A:B,2,FALSE)</f>
        <v>Sim</v>
      </c>
      <c r="F2020" s="1" t="s">
        <v>411</v>
      </c>
      <c r="G2020" s="3">
        <v>-70.92</v>
      </c>
      <c r="H2020" s="3">
        <v>62.53</v>
      </c>
      <c r="I2020" s="3">
        <v>7.5</v>
      </c>
      <c r="J2020" s="1" t="s">
        <v>2728</v>
      </c>
      <c r="K2020" s="3">
        <v>93.48</v>
      </c>
      <c r="L2020" s="3">
        <v>8.39</v>
      </c>
      <c r="M2020" s="1" t="s">
        <v>2728</v>
      </c>
      <c r="N2020" s="3">
        <v>0</v>
      </c>
      <c r="O2020" s="3">
        <v>0</v>
      </c>
      <c r="P2020" s="1" t="s">
        <v>31</v>
      </c>
      <c r="Q2020" s="3">
        <v>62.53</v>
      </c>
      <c r="R2020" s="3">
        <v>1.03</v>
      </c>
      <c r="S2020" s="1" t="s">
        <v>32</v>
      </c>
      <c r="T2020" s="3">
        <v>62.53</v>
      </c>
      <c r="U2020" s="3">
        <v>4.75</v>
      </c>
      <c r="V2020" s="1" t="s">
        <v>32</v>
      </c>
      <c r="W2020" s="1" t="s">
        <v>33</v>
      </c>
      <c r="X2020" s="1" t="s">
        <v>2729</v>
      </c>
      <c r="Y2020" s="1" t="s">
        <v>240</v>
      </c>
      <c r="Z2020" s="1" t="s">
        <v>2733</v>
      </c>
      <c r="AA2020" s="1" t="s">
        <v>2734</v>
      </c>
    </row>
    <row r="2021" spans="1:27" x14ac:dyDescent="0.25">
      <c r="A2021" s="1" t="s">
        <v>26</v>
      </c>
      <c r="B2021" s="1" t="s">
        <v>2732</v>
      </c>
      <c r="C2021" s="2">
        <v>42335</v>
      </c>
      <c r="D2021" s="1" t="s">
        <v>2727</v>
      </c>
      <c r="E2021" s="7" t="str">
        <f>VLOOKUP(TRIM(D2021)*1,CFOP!A:B,2,FALSE)</f>
        <v>Sim</v>
      </c>
      <c r="F2021" s="1" t="s">
        <v>411</v>
      </c>
      <c r="G2021" s="3">
        <v>-70.92</v>
      </c>
      <c r="H2021" s="3">
        <v>62.53</v>
      </c>
      <c r="I2021" s="3">
        <v>7.5</v>
      </c>
      <c r="J2021" s="1" t="s">
        <v>2728</v>
      </c>
      <c r="K2021" s="3">
        <v>93.48</v>
      </c>
      <c r="L2021" s="3">
        <v>8.39</v>
      </c>
      <c r="M2021" s="1" t="s">
        <v>2728</v>
      </c>
      <c r="N2021" s="3">
        <v>0</v>
      </c>
      <c r="O2021" s="3">
        <v>0</v>
      </c>
      <c r="P2021" s="1" t="s">
        <v>31</v>
      </c>
      <c r="Q2021" s="3">
        <v>62.53</v>
      </c>
      <c r="R2021" s="3">
        <v>1.03</v>
      </c>
      <c r="S2021" s="1" t="s">
        <v>32</v>
      </c>
      <c r="T2021" s="3">
        <v>62.53</v>
      </c>
      <c r="U2021" s="3">
        <v>4.75</v>
      </c>
      <c r="V2021" s="1" t="s">
        <v>32</v>
      </c>
      <c r="W2021" s="1" t="s">
        <v>33</v>
      </c>
      <c r="X2021" s="1" t="s">
        <v>2729</v>
      </c>
      <c r="Y2021" s="1" t="s">
        <v>240</v>
      </c>
      <c r="Z2021" s="1" t="s">
        <v>2733</v>
      </c>
      <c r="AA2021" s="1" t="s">
        <v>2734</v>
      </c>
    </row>
    <row r="2022" spans="1:27" x14ac:dyDescent="0.25">
      <c r="A2022" s="1" t="s">
        <v>26</v>
      </c>
      <c r="B2022" s="1" t="s">
        <v>2735</v>
      </c>
      <c r="C2022" s="2">
        <v>42335</v>
      </c>
      <c r="D2022" s="1" t="s">
        <v>2727</v>
      </c>
      <c r="E2022" s="7" t="str">
        <f>VLOOKUP(TRIM(D2022)*1,CFOP!A:B,2,FALSE)</f>
        <v>Sim</v>
      </c>
      <c r="F2022" s="1" t="s">
        <v>411</v>
      </c>
      <c r="G2022" s="3">
        <v>-590.78</v>
      </c>
      <c r="H2022" s="3">
        <v>520.91</v>
      </c>
      <c r="I2022" s="3">
        <v>62.51</v>
      </c>
      <c r="J2022" s="1" t="s">
        <v>2728</v>
      </c>
      <c r="K2022" s="3">
        <v>778.71</v>
      </c>
      <c r="L2022" s="3">
        <v>69.87</v>
      </c>
      <c r="M2022" s="1" t="s">
        <v>2728</v>
      </c>
      <c r="N2022" s="3">
        <v>0</v>
      </c>
      <c r="O2022" s="3">
        <v>0</v>
      </c>
      <c r="P2022" s="1" t="s">
        <v>31</v>
      </c>
      <c r="Q2022" s="3">
        <v>520.91</v>
      </c>
      <c r="R2022" s="3">
        <v>8.6</v>
      </c>
      <c r="S2022" s="1" t="s">
        <v>32</v>
      </c>
      <c r="T2022" s="3">
        <v>520.91</v>
      </c>
      <c r="U2022" s="3">
        <v>39.590000000000003</v>
      </c>
      <c r="V2022" s="1" t="s">
        <v>32</v>
      </c>
      <c r="W2022" s="1" t="s">
        <v>33</v>
      </c>
      <c r="X2022" s="1" t="s">
        <v>2729</v>
      </c>
      <c r="Y2022" s="1" t="s">
        <v>240</v>
      </c>
      <c r="Z2022" s="1" t="s">
        <v>2736</v>
      </c>
      <c r="AA2022" s="1" t="s">
        <v>2737</v>
      </c>
    </row>
    <row r="2023" spans="1:27" x14ac:dyDescent="0.25">
      <c r="A2023" s="1" t="s">
        <v>26</v>
      </c>
      <c r="B2023" s="1" t="s">
        <v>2735</v>
      </c>
      <c r="C2023" s="2">
        <v>42335</v>
      </c>
      <c r="D2023" s="1" t="s">
        <v>2727</v>
      </c>
      <c r="E2023" s="7" t="str">
        <f>VLOOKUP(TRIM(D2023)*1,CFOP!A:B,2,FALSE)</f>
        <v>Sim</v>
      </c>
      <c r="F2023" s="1" t="s">
        <v>411</v>
      </c>
      <c r="G2023" s="3">
        <v>-673.69</v>
      </c>
      <c r="H2023" s="3">
        <v>594.01</v>
      </c>
      <c r="I2023" s="3">
        <v>71.28</v>
      </c>
      <c r="J2023" s="1" t="s">
        <v>2728</v>
      </c>
      <c r="K2023" s="3">
        <v>887.99</v>
      </c>
      <c r="L2023" s="3">
        <v>79.680000000000007</v>
      </c>
      <c r="M2023" s="1" t="s">
        <v>2728</v>
      </c>
      <c r="N2023" s="3">
        <v>0</v>
      </c>
      <c r="O2023" s="3">
        <v>0</v>
      </c>
      <c r="P2023" s="1" t="s">
        <v>31</v>
      </c>
      <c r="Q2023" s="3">
        <v>594.01</v>
      </c>
      <c r="R2023" s="3">
        <v>9.8000000000000007</v>
      </c>
      <c r="S2023" s="1" t="s">
        <v>32</v>
      </c>
      <c r="T2023" s="3">
        <v>594.01</v>
      </c>
      <c r="U2023" s="3">
        <v>45.14</v>
      </c>
      <c r="V2023" s="1" t="s">
        <v>32</v>
      </c>
      <c r="W2023" s="1" t="s">
        <v>33</v>
      </c>
      <c r="X2023" s="1" t="s">
        <v>2729</v>
      </c>
      <c r="Y2023" s="1" t="s">
        <v>240</v>
      </c>
      <c r="Z2023" s="1" t="s">
        <v>2736</v>
      </c>
      <c r="AA2023" s="1" t="s">
        <v>2737</v>
      </c>
    </row>
    <row r="2024" spans="1:27" x14ac:dyDescent="0.25">
      <c r="A2024" s="1" t="s">
        <v>26</v>
      </c>
      <c r="B2024" s="1" t="s">
        <v>2738</v>
      </c>
      <c r="C2024" s="2">
        <v>42335</v>
      </c>
      <c r="D2024" s="1" t="s">
        <v>2727</v>
      </c>
      <c r="E2024" s="7" t="str">
        <f>VLOOKUP(TRIM(D2024)*1,CFOP!A:B,2,FALSE)</f>
        <v>Sim</v>
      </c>
      <c r="F2024" s="1" t="s">
        <v>411</v>
      </c>
      <c r="G2024" s="3">
        <v>-853.36000000000013</v>
      </c>
      <c r="H2024" s="3">
        <v>752.43000000000006</v>
      </c>
      <c r="I2024" s="3">
        <v>90.29</v>
      </c>
      <c r="J2024" s="1" t="s">
        <v>2728</v>
      </c>
      <c r="K2024" s="3">
        <v>1124.81</v>
      </c>
      <c r="L2024" s="3">
        <v>100.93</v>
      </c>
      <c r="M2024" s="1" t="s">
        <v>2728</v>
      </c>
      <c r="N2024" s="3">
        <v>0</v>
      </c>
      <c r="O2024" s="3">
        <v>0</v>
      </c>
      <c r="P2024" s="1" t="s">
        <v>31</v>
      </c>
      <c r="Q2024" s="3">
        <v>752.43000000000006</v>
      </c>
      <c r="R2024" s="3">
        <v>12.42</v>
      </c>
      <c r="S2024" s="1" t="s">
        <v>32</v>
      </c>
      <c r="T2024" s="3">
        <v>752.43000000000006</v>
      </c>
      <c r="U2024" s="3">
        <v>57.18</v>
      </c>
      <c r="V2024" s="1" t="s">
        <v>32</v>
      </c>
      <c r="W2024" s="1" t="s">
        <v>33</v>
      </c>
      <c r="X2024" s="1" t="s">
        <v>2729</v>
      </c>
      <c r="Y2024" s="1" t="s">
        <v>240</v>
      </c>
      <c r="Z2024" s="1" t="s">
        <v>2739</v>
      </c>
      <c r="AA2024" s="1" t="s">
        <v>2740</v>
      </c>
    </row>
    <row r="2025" spans="1:27" x14ac:dyDescent="0.25">
      <c r="A2025" s="1" t="s">
        <v>26</v>
      </c>
      <c r="B2025" s="1" t="s">
        <v>2738</v>
      </c>
      <c r="C2025" s="2">
        <v>42335</v>
      </c>
      <c r="D2025" s="1" t="s">
        <v>2727</v>
      </c>
      <c r="E2025" s="7" t="str">
        <f>VLOOKUP(TRIM(D2025)*1,CFOP!A:B,2,FALSE)</f>
        <v>Sim</v>
      </c>
      <c r="F2025" s="1" t="s">
        <v>411</v>
      </c>
      <c r="G2025" s="3">
        <v>-921.88</v>
      </c>
      <c r="H2025" s="3">
        <v>812.85</v>
      </c>
      <c r="I2025" s="3">
        <v>97.54</v>
      </c>
      <c r="J2025" s="1" t="s">
        <v>2728</v>
      </c>
      <c r="K2025" s="3">
        <v>1215.1300000000001</v>
      </c>
      <c r="L2025" s="3">
        <v>109.03</v>
      </c>
      <c r="M2025" s="1" t="s">
        <v>2728</v>
      </c>
      <c r="N2025" s="3">
        <v>0</v>
      </c>
      <c r="O2025" s="3">
        <v>0</v>
      </c>
      <c r="P2025" s="1" t="s">
        <v>31</v>
      </c>
      <c r="Q2025" s="3">
        <v>812.85</v>
      </c>
      <c r="R2025" s="3">
        <v>13.41</v>
      </c>
      <c r="S2025" s="1" t="s">
        <v>32</v>
      </c>
      <c r="T2025" s="3">
        <v>812.85</v>
      </c>
      <c r="U2025" s="3">
        <v>61.78</v>
      </c>
      <c r="V2025" s="1" t="s">
        <v>32</v>
      </c>
      <c r="W2025" s="1" t="s">
        <v>33</v>
      </c>
      <c r="X2025" s="1" t="s">
        <v>2729</v>
      </c>
      <c r="Y2025" s="1" t="s">
        <v>240</v>
      </c>
      <c r="Z2025" s="1" t="s">
        <v>2739</v>
      </c>
      <c r="AA2025" s="1" t="s">
        <v>2740</v>
      </c>
    </row>
    <row r="2026" spans="1:27" x14ac:dyDescent="0.25">
      <c r="A2026" s="1" t="s">
        <v>26</v>
      </c>
      <c r="B2026" s="1" t="s">
        <v>2741</v>
      </c>
      <c r="C2026" s="2">
        <v>42335</v>
      </c>
      <c r="D2026" s="1" t="s">
        <v>190</v>
      </c>
      <c r="E2026" s="7" t="str">
        <f>VLOOKUP(TRIM(D2026)*1,CFOP!A:B,2,FALSE)</f>
        <v>Sim</v>
      </c>
      <c r="F2026" s="1" t="s">
        <v>29</v>
      </c>
      <c r="G2026" s="3">
        <v>-4892.8500000000004</v>
      </c>
      <c r="H2026" s="3">
        <v>4892.8500000000004</v>
      </c>
      <c r="I2026" s="3">
        <v>880.71</v>
      </c>
      <c r="J2026" s="1" t="s">
        <v>30</v>
      </c>
      <c r="K2026" s="3">
        <v>0</v>
      </c>
      <c r="L2026" s="3">
        <v>0</v>
      </c>
      <c r="M2026" s="1" t="s">
        <v>31</v>
      </c>
      <c r="N2026" s="3">
        <v>0</v>
      </c>
      <c r="O2026" s="3">
        <v>0</v>
      </c>
      <c r="P2026" s="1" t="s">
        <v>31</v>
      </c>
      <c r="Q2026" s="3">
        <v>4892.8500000000004</v>
      </c>
      <c r="R2026" s="3">
        <v>80.73</v>
      </c>
      <c r="S2026" s="1" t="s">
        <v>32</v>
      </c>
      <c r="T2026" s="3">
        <v>4892.8500000000004</v>
      </c>
      <c r="U2026" s="3">
        <v>371.86</v>
      </c>
      <c r="V2026" s="1" t="s">
        <v>32</v>
      </c>
      <c r="W2026" s="1" t="s">
        <v>33</v>
      </c>
      <c r="X2026" s="1" t="s">
        <v>2555</v>
      </c>
      <c r="Y2026" s="1" t="s">
        <v>99</v>
      </c>
      <c r="Z2026" s="1" t="s">
        <v>373</v>
      </c>
      <c r="AA2026" s="1" t="s">
        <v>374</v>
      </c>
    </row>
    <row r="2027" spans="1:27" x14ac:dyDescent="0.25">
      <c r="A2027" s="1" t="s">
        <v>26</v>
      </c>
      <c r="B2027" s="1" t="s">
        <v>2742</v>
      </c>
      <c r="C2027" s="2">
        <v>42335</v>
      </c>
      <c r="D2027" s="1" t="s">
        <v>586</v>
      </c>
      <c r="E2027" s="7" t="str">
        <f>VLOOKUP(TRIM(D2027)*1,CFOP!A:B,2,FALSE)</f>
        <v>Sim</v>
      </c>
      <c r="F2027" s="1" t="s">
        <v>29</v>
      </c>
      <c r="G2027" s="3">
        <v>-2100</v>
      </c>
      <c r="H2027" s="3">
        <v>0</v>
      </c>
      <c r="I2027" s="3">
        <v>0</v>
      </c>
      <c r="J2027" s="1" t="s">
        <v>31</v>
      </c>
      <c r="K2027" s="3">
        <v>0</v>
      </c>
      <c r="L2027" s="3">
        <v>0</v>
      </c>
      <c r="M2027" s="1" t="s">
        <v>31</v>
      </c>
      <c r="N2027" s="3">
        <v>0</v>
      </c>
      <c r="O2027" s="3">
        <v>0</v>
      </c>
      <c r="P2027" s="1" t="s">
        <v>31</v>
      </c>
      <c r="Q2027" s="3">
        <v>2100</v>
      </c>
      <c r="R2027" s="3">
        <v>34.65</v>
      </c>
      <c r="S2027" s="1" t="s">
        <v>32</v>
      </c>
      <c r="T2027" s="3">
        <v>2100</v>
      </c>
      <c r="U2027" s="3">
        <v>159.6</v>
      </c>
      <c r="V2027" s="1" t="s">
        <v>32</v>
      </c>
      <c r="W2027" s="1" t="s">
        <v>33</v>
      </c>
      <c r="X2027" s="1" t="s">
        <v>2743</v>
      </c>
      <c r="Y2027" s="1" t="s">
        <v>91</v>
      </c>
      <c r="Z2027" s="1" t="s">
        <v>2744</v>
      </c>
      <c r="AA2027" s="1" t="s">
        <v>2745</v>
      </c>
    </row>
    <row r="2028" spans="1:27" x14ac:dyDescent="0.25">
      <c r="A2028" s="1" t="s">
        <v>26</v>
      </c>
      <c r="B2028" s="1" t="s">
        <v>2746</v>
      </c>
      <c r="C2028" s="2">
        <v>42335</v>
      </c>
      <c r="D2028" s="1" t="s">
        <v>190</v>
      </c>
      <c r="E2028" s="7" t="str">
        <f>VLOOKUP(TRIM(D2028)*1,CFOP!A:B,2,FALSE)</f>
        <v>Sim</v>
      </c>
      <c r="F2028" s="1" t="s">
        <v>29</v>
      </c>
      <c r="G2028" s="3">
        <v>-13094.539999999999</v>
      </c>
      <c r="H2028" s="3">
        <v>11386.56</v>
      </c>
      <c r="I2028" s="3">
        <v>2049.58</v>
      </c>
      <c r="J2028" s="1" t="s">
        <v>61</v>
      </c>
      <c r="K2028" s="3">
        <v>0</v>
      </c>
      <c r="L2028" s="3">
        <v>0</v>
      </c>
      <c r="M2028" s="1" t="s">
        <v>31</v>
      </c>
      <c r="N2028" s="3">
        <v>11386.56</v>
      </c>
      <c r="O2028" s="3">
        <v>1707.98</v>
      </c>
      <c r="P2028" s="1" t="s">
        <v>62</v>
      </c>
      <c r="Q2028" s="3">
        <v>11386.56</v>
      </c>
      <c r="R2028" s="3">
        <v>187.88</v>
      </c>
      <c r="S2028" s="1" t="s">
        <v>32</v>
      </c>
      <c r="T2028" s="3">
        <v>11386.56</v>
      </c>
      <c r="U2028" s="3">
        <v>865.38</v>
      </c>
      <c r="V2028" s="1" t="s">
        <v>32</v>
      </c>
      <c r="W2028" s="1" t="s">
        <v>33</v>
      </c>
      <c r="X2028" s="1" t="s">
        <v>2747</v>
      </c>
      <c r="Y2028" s="1" t="s">
        <v>44</v>
      </c>
      <c r="Z2028" s="1" t="s">
        <v>2748</v>
      </c>
      <c r="AA2028" s="1" t="s">
        <v>2749</v>
      </c>
    </row>
    <row r="2029" spans="1:27" x14ac:dyDescent="0.25">
      <c r="A2029" s="1" t="s">
        <v>26</v>
      </c>
      <c r="B2029" s="1" t="s">
        <v>2750</v>
      </c>
      <c r="C2029" s="2">
        <v>42335</v>
      </c>
      <c r="D2029" s="1" t="s">
        <v>190</v>
      </c>
      <c r="E2029" s="7" t="str">
        <f>VLOOKUP(TRIM(D2029)*1,CFOP!A:B,2,FALSE)</f>
        <v>Sim</v>
      </c>
      <c r="F2029" s="1" t="s">
        <v>29</v>
      </c>
      <c r="G2029" s="3">
        <v>-9897.68</v>
      </c>
      <c r="H2029" s="3">
        <v>8606.68</v>
      </c>
      <c r="I2029" s="3">
        <v>1549.2</v>
      </c>
      <c r="J2029" s="1" t="s">
        <v>61</v>
      </c>
      <c r="K2029" s="3">
        <v>0</v>
      </c>
      <c r="L2029" s="3">
        <v>0</v>
      </c>
      <c r="M2029" s="1" t="s">
        <v>31</v>
      </c>
      <c r="N2029" s="3">
        <v>8606.68</v>
      </c>
      <c r="O2029" s="3">
        <v>1291</v>
      </c>
      <c r="P2029" s="1" t="s">
        <v>62</v>
      </c>
      <c r="Q2029" s="3">
        <v>8606.68</v>
      </c>
      <c r="R2029" s="3">
        <v>142.01</v>
      </c>
      <c r="S2029" s="1" t="s">
        <v>32</v>
      </c>
      <c r="T2029" s="3">
        <v>8606.68</v>
      </c>
      <c r="U2029" s="3">
        <v>654.11</v>
      </c>
      <c r="V2029" s="1" t="s">
        <v>32</v>
      </c>
      <c r="W2029" s="1" t="s">
        <v>33</v>
      </c>
      <c r="X2029" s="1" t="s">
        <v>2747</v>
      </c>
      <c r="Y2029" s="1" t="s">
        <v>91</v>
      </c>
      <c r="Z2029" s="1" t="s">
        <v>2751</v>
      </c>
      <c r="AA2029" s="1" t="s">
        <v>2752</v>
      </c>
    </row>
    <row r="2030" spans="1:27" x14ac:dyDescent="0.25">
      <c r="A2030" s="1" t="s">
        <v>26</v>
      </c>
      <c r="B2030" s="1" t="s">
        <v>2750</v>
      </c>
      <c r="C2030" s="2">
        <v>42335</v>
      </c>
      <c r="D2030" s="1" t="s">
        <v>190</v>
      </c>
      <c r="E2030" s="7" t="str">
        <f>VLOOKUP(TRIM(D2030)*1,CFOP!A:B,2,FALSE)</f>
        <v>Sim</v>
      </c>
      <c r="F2030" s="1" t="s">
        <v>29</v>
      </c>
      <c r="G2030" s="3">
        <v>-3088.1200000000003</v>
      </c>
      <c r="H2030" s="3">
        <v>2685.32</v>
      </c>
      <c r="I2030" s="3">
        <v>483.36</v>
      </c>
      <c r="J2030" s="1" t="s">
        <v>61</v>
      </c>
      <c r="K2030" s="3">
        <v>0</v>
      </c>
      <c r="L2030" s="3">
        <v>0</v>
      </c>
      <c r="M2030" s="1" t="s">
        <v>31</v>
      </c>
      <c r="N2030" s="3">
        <v>2685.32</v>
      </c>
      <c r="O2030" s="3">
        <v>402.8</v>
      </c>
      <c r="P2030" s="1" t="s">
        <v>62</v>
      </c>
      <c r="Q2030" s="3">
        <v>2685.32</v>
      </c>
      <c r="R2030" s="3">
        <v>44.31</v>
      </c>
      <c r="S2030" s="1" t="s">
        <v>32</v>
      </c>
      <c r="T2030" s="3">
        <v>2685.32</v>
      </c>
      <c r="U2030" s="3">
        <v>204.08</v>
      </c>
      <c r="V2030" s="1" t="s">
        <v>32</v>
      </c>
      <c r="W2030" s="1" t="s">
        <v>33</v>
      </c>
      <c r="X2030" s="1" t="s">
        <v>2747</v>
      </c>
      <c r="Y2030" s="1" t="s">
        <v>91</v>
      </c>
      <c r="Z2030" s="1" t="s">
        <v>2753</v>
      </c>
      <c r="AA2030" s="1" t="s">
        <v>2754</v>
      </c>
    </row>
    <row r="2031" spans="1:27" x14ac:dyDescent="0.25">
      <c r="A2031" s="1" t="s">
        <v>26</v>
      </c>
      <c r="B2031" s="1" t="s">
        <v>2750</v>
      </c>
      <c r="C2031" s="2">
        <v>42335</v>
      </c>
      <c r="D2031" s="1" t="s">
        <v>190</v>
      </c>
      <c r="E2031" s="7" t="str">
        <f>VLOOKUP(TRIM(D2031)*1,CFOP!A:B,2,FALSE)</f>
        <v>Sim</v>
      </c>
      <c r="F2031" s="1" t="s">
        <v>29</v>
      </c>
      <c r="G2031" s="3">
        <v>-3334.0699999999997</v>
      </c>
      <c r="H2031" s="3">
        <v>2778.39</v>
      </c>
      <c r="I2031" s="3">
        <v>500.11</v>
      </c>
      <c r="J2031" s="1" t="s">
        <v>61</v>
      </c>
      <c r="K2031" s="3">
        <v>0</v>
      </c>
      <c r="L2031" s="3">
        <v>0</v>
      </c>
      <c r="M2031" s="1" t="s">
        <v>31</v>
      </c>
      <c r="N2031" s="3">
        <v>2778.39</v>
      </c>
      <c r="O2031" s="3">
        <v>555.68000000000006</v>
      </c>
      <c r="P2031" s="1" t="s">
        <v>62</v>
      </c>
      <c r="Q2031" s="3">
        <v>2778.39</v>
      </c>
      <c r="R2031" s="3">
        <v>45.84</v>
      </c>
      <c r="S2031" s="1" t="s">
        <v>32</v>
      </c>
      <c r="T2031" s="3">
        <v>2778.39</v>
      </c>
      <c r="U2031" s="3">
        <v>211.16</v>
      </c>
      <c r="V2031" s="1" t="s">
        <v>32</v>
      </c>
      <c r="W2031" s="1" t="s">
        <v>33</v>
      </c>
      <c r="X2031" s="1" t="s">
        <v>2747</v>
      </c>
      <c r="Y2031" s="1" t="s">
        <v>642</v>
      </c>
      <c r="Z2031" s="1" t="s">
        <v>2755</v>
      </c>
      <c r="AA2031" s="1" t="s">
        <v>2756</v>
      </c>
    </row>
    <row r="2032" spans="1:27" x14ac:dyDescent="0.25">
      <c r="A2032" s="1" t="s">
        <v>26</v>
      </c>
      <c r="B2032" s="1" t="s">
        <v>2750</v>
      </c>
      <c r="C2032" s="2">
        <v>42335</v>
      </c>
      <c r="D2032" s="1" t="s">
        <v>190</v>
      </c>
      <c r="E2032" s="7" t="str">
        <f>VLOOKUP(TRIM(D2032)*1,CFOP!A:B,2,FALSE)</f>
        <v>Sim</v>
      </c>
      <c r="F2032" s="1" t="s">
        <v>29</v>
      </c>
      <c r="G2032" s="3">
        <v>-5877.0199999999995</v>
      </c>
      <c r="H2032" s="3">
        <v>5110.45</v>
      </c>
      <c r="I2032" s="3">
        <v>919.88</v>
      </c>
      <c r="J2032" s="1" t="s">
        <v>61</v>
      </c>
      <c r="K2032" s="3">
        <v>0</v>
      </c>
      <c r="L2032" s="3">
        <v>0</v>
      </c>
      <c r="M2032" s="1" t="s">
        <v>31</v>
      </c>
      <c r="N2032" s="3">
        <v>5110.45</v>
      </c>
      <c r="O2032" s="3">
        <v>766.57</v>
      </c>
      <c r="P2032" s="1" t="s">
        <v>62</v>
      </c>
      <c r="Q2032" s="3">
        <v>5110.45</v>
      </c>
      <c r="R2032" s="3">
        <v>84.320000000000007</v>
      </c>
      <c r="S2032" s="1" t="s">
        <v>32</v>
      </c>
      <c r="T2032" s="3">
        <v>5110.45</v>
      </c>
      <c r="U2032" s="3">
        <v>388.39</v>
      </c>
      <c r="V2032" s="1" t="s">
        <v>32</v>
      </c>
      <c r="W2032" s="1" t="s">
        <v>33</v>
      </c>
      <c r="X2032" s="1" t="s">
        <v>2747</v>
      </c>
      <c r="Y2032" s="1" t="s">
        <v>91</v>
      </c>
      <c r="Z2032" s="1" t="s">
        <v>2757</v>
      </c>
      <c r="AA2032" s="1" t="s">
        <v>2758</v>
      </c>
    </row>
    <row r="2033" spans="1:27" x14ac:dyDescent="0.25">
      <c r="A2033" s="1" t="s">
        <v>26</v>
      </c>
      <c r="B2033" s="1" t="s">
        <v>2759</v>
      </c>
      <c r="C2033" s="2">
        <v>42335</v>
      </c>
      <c r="D2033" s="1" t="s">
        <v>586</v>
      </c>
      <c r="E2033" s="7" t="str">
        <f>VLOOKUP(TRIM(D2033)*1,CFOP!A:B,2,FALSE)</f>
        <v>Sim</v>
      </c>
      <c r="F2033" s="1" t="s">
        <v>29</v>
      </c>
      <c r="G2033" s="3">
        <v>-5000.41</v>
      </c>
      <c r="H2033" s="3">
        <v>5000.41</v>
      </c>
      <c r="I2033" s="3">
        <v>900.07</v>
      </c>
      <c r="J2033" s="1" t="s">
        <v>30</v>
      </c>
      <c r="K2033" s="3">
        <v>0</v>
      </c>
      <c r="L2033" s="3">
        <v>0</v>
      </c>
      <c r="M2033" s="1" t="s">
        <v>31</v>
      </c>
      <c r="N2033" s="3">
        <v>0</v>
      </c>
      <c r="O2033" s="3">
        <v>0</v>
      </c>
      <c r="P2033" s="1" t="s">
        <v>31</v>
      </c>
      <c r="Q2033" s="3">
        <v>5000.41</v>
      </c>
      <c r="R2033" s="3">
        <v>82.51</v>
      </c>
      <c r="S2033" s="1" t="s">
        <v>32</v>
      </c>
      <c r="T2033" s="3">
        <v>5000.41</v>
      </c>
      <c r="U2033" s="3">
        <v>380.03000000000003</v>
      </c>
      <c r="V2033" s="1" t="s">
        <v>32</v>
      </c>
      <c r="W2033" s="1" t="s">
        <v>33</v>
      </c>
      <c r="X2033" s="1" t="s">
        <v>2760</v>
      </c>
      <c r="Y2033" s="1" t="s">
        <v>1378</v>
      </c>
      <c r="Z2033" s="1" t="s">
        <v>2761</v>
      </c>
      <c r="AA2033" s="1" t="s">
        <v>2762</v>
      </c>
    </row>
    <row r="2034" spans="1:27" x14ac:dyDescent="0.25">
      <c r="A2034" s="1" t="s">
        <v>26</v>
      </c>
      <c r="B2034" s="1" t="s">
        <v>2763</v>
      </c>
      <c r="C2034" s="2">
        <v>42335</v>
      </c>
      <c r="D2034" s="1" t="s">
        <v>586</v>
      </c>
      <c r="E2034" s="7" t="str">
        <f>VLOOKUP(TRIM(D2034)*1,CFOP!A:B,2,FALSE)</f>
        <v>Sim</v>
      </c>
      <c r="F2034" s="1" t="s">
        <v>29</v>
      </c>
      <c r="G2034" s="3">
        <v>-10039.18</v>
      </c>
      <c r="H2034" s="3">
        <v>10039.18</v>
      </c>
      <c r="I2034" s="3">
        <v>1807.05</v>
      </c>
      <c r="J2034" s="1" t="s">
        <v>307</v>
      </c>
      <c r="K2034" s="3">
        <v>0</v>
      </c>
      <c r="L2034" s="3">
        <v>0</v>
      </c>
      <c r="M2034" s="1" t="s">
        <v>31</v>
      </c>
      <c r="N2034" s="3">
        <v>0</v>
      </c>
      <c r="O2034" s="3">
        <v>0</v>
      </c>
      <c r="P2034" s="1" t="s">
        <v>31</v>
      </c>
      <c r="Q2034" s="3">
        <v>10039.18</v>
      </c>
      <c r="R2034" s="3">
        <v>165.65</v>
      </c>
      <c r="S2034" s="1" t="s">
        <v>32</v>
      </c>
      <c r="T2034" s="3">
        <v>10039.18</v>
      </c>
      <c r="U2034" s="3">
        <v>762.98</v>
      </c>
      <c r="V2034" s="1" t="s">
        <v>32</v>
      </c>
      <c r="W2034" s="1" t="s">
        <v>33</v>
      </c>
      <c r="X2034" s="1" t="s">
        <v>2764</v>
      </c>
      <c r="Y2034" s="1" t="s">
        <v>240</v>
      </c>
      <c r="Z2034" s="1" t="s">
        <v>2765</v>
      </c>
      <c r="AA2034" s="1" t="s">
        <v>2766</v>
      </c>
    </row>
    <row r="2035" spans="1:27" x14ac:dyDescent="0.25">
      <c r="A2035" s="1" t="s">
        <v>26</v>
      </c>
      <c r="B2035" s="1" t="s">
        <v>2763</v>
      </c>
      <c r="C2035" s="2">
        <v>42335</v>
      </c>
      <c r="D2035" s="1" t="s">
        <v>190</v>
      </c>
      <c r="E2035" s="7" t="str">
        <f>VLOOKUP(TRIM(D2035)*1,CFOP!A:B,2,FALSE)</f>
        <v>Sim</v>
      </c>
      <c r="F2035" s="1" t="s">
        <v>29</v>
      </c>
      <c r="G2035" s="3">
        <v>-4064.9500000000003</v>
      </c>
      <c r="H2035" s="3">
        <v>3534.7400000000002</v>
      </c>
      <c r="I2035" s="3">
        <v>636.25</v>
      </c>
      <c r="J2035" s="1" t="s">
        <v>61</v>
      </c>
      <c r="K2035" s="3">
        <v>0</v>
      </c>
      <c r="L2035" s="3">
        <v>0</v>
      </c>
      <c r="M2035" s="1" t="s">
        <v>31</v>
      </c>
      <c r="N2035" s="3">
        <v>3534.7400000000002</v>
      </c>
      <c r="O2035" s="3">
        <v>530.21</v>
      </c>
      <c r="P2035" s="1" t="s">
        <v>62</v>
      </c>
      <c r="Q2035" s="3">
        <v>3534.7400000000002</v>
      </c>
      <c r="R2035" s="3">
        <v>58.32</v>
      </c>
      <c r="S2035" s="1" t="s">
        <v>32</v>
      </c>
      <c r="T2035" s="3">
        <v>3534.7400000000002</v>
      </c>
      <c r="U2035" s="3">
        <v>268.64</v>
      </c>
      <c r="V2035" s="1" t="s">
        <v>32</v>
      </c>
      <c r="W2035" s="1" t="s">
        <v>33</v>
      </c>
      <c r="X2035" s="1" t="s">
        <v>2764</v>
      </c>
      <c r="Y2035" s="1" t="s">
        <v>44</v>
      </c>
      <c r="Z2035" s="1" t="s">
        <v>753</v>
      </c>
      <c r="AA2035" s="1" t="s">
        <v>2767</v>
      </c>
    </row>
    <row r="2036" spans="1:27" x14ac:dyDescent="0.25">
      <c r="A2036" s="1" t="s">
        <v>26</v>
      </c>
      <c r="B2036" s="1" t="s">
        <v>2763</v>
      </c>
      <c r="C2036" s="2">
        <v>42335</v>
      </c>
      <c r="D2036" s="1" t="s">
        <v>190</v>
      </c>
      <c r="E2036" s="7" t="str">
        <f>VLOOKUP(TRIM(D2036)*1,CFOP!A:B,2,FALSE)</f>
        <v>Sim</v>
      </c>
      <c r="F2036" s="1" t="s">
        <v>29</v>
      </c>
      <c r="G2036" s="3">
        <v>-4064.9500000000003</v>
      </c>
      <c r="H2036" s="3">
        <v>3534.7400000000002</v>
      </c>
      <c r="I2036" s="3">
        <v>636.25</v>
      </c>
      <c r="J2036" s="1" t="s">
        <v>61</v>
      </c>
      <c r="K2036" s="3">
        <v>0</v>
      </c>
      <c r="L2036" s="3">
        <v>0</v>
      </c>
      <c r="M2036" s="1" t="s">
        <v>31</v>
      </c>
      <c r="N2036" s="3">
        <v>3534.7400000000002</v>
      </c>
      <c r="O2036" s="3">
        <v>530.21</v>
      </c>
      <c r="P2036" s="1" t="s">
        <v>62</v>
      </c>
      <c r="Q2036" s="3">
        <v>3534.7400000000002</v>
      </c>
      <c r="R2036" s="3">
        <v>58.32</v>
      </c>
      <c r="S2036" s="1" t="s">
        <v>32</v>
      </c>
      <c r="T2036" s="3">
        <v>3534.7400000000002</v>
      </c>
      <c r="U2036" s="3">
        <v>268.64</v>
      </c>
      <c r="V2036" s="1" t="s">
        <v>32</v>
      </c>
      <c r="W2036" s="1" t="s">
        <v>33</v>
      </c>
      <c r="X2036" s="1" t="s">
        <v>2764</v>
      </c>
      <c r="Y2036" s="1" t="s">
        <v>44</v>
      </c>
      <c r="Z2036" s="1" t="s">
        <v>753</v>
      </c>
      <c r="AA2036" s="1" t="s">
        <v>754</v>
      </c>
    </row>
    <row r="2037" spans="1:27" x14ac:dyDescent="0.25">
      <c r="A2037" s="1" t="s">
        <v>26</v>
      </c>
      <c r="B2037" s="1" t="s">
        <v>2768</v>
      </c>
      <c r="C2037" s="2">
        <v>42335</v>
      </c>
      <c r="D2037" s="1" t="s">
        <v>190</v>
      </c>
      <c r="E2037" s="7" t="str">
        <f>VLOOKUP(TRIM(D2037)*1,CFOP!A:B,2,FALSE)</f>
        <v>Sim</v>
      </c>
      <c r="F2037" s="1" t="s">
        <v>29</v>
      </c>
      <c r="G2037" s="3">
        <v>-2362.06</v>
      </c>
      <c r="H2037" s="3">
        <v>2362.06</v>
      </c>
      <c r="I2037" s="3">
        <v>425.17</v>
      </c>
      <c r="J2037" s="1" t="s">
        <v>61</v>
      </c>
      <c r="K2037" s="3">
        <v>0</v>
      </c>
      <c r="L2037" s="3">
        <v>0</v>
      </c>
      <c r="M2037" s="1" t="s">
        <v>31</v>
      </c>
      <c r="N2037" s="3">
        <v>0</v>
      </c>
      <c r="O2037" s="3">
        <v>0</v>
      </c>
      <c r="P2037" s="1" t="s">
        <v>31</v>
      </c>
      <c r="Q2037" s="3">
        <v>2362.06</v>
      </c>
      <c r="R2037" s="3">
        <v>38.97</v>
      </c>
      <c r="S2037" s="1" t="s">
        <v>32</v>
      </c>
      <c r="T2037" s="3">
        <v>2362.06</v>
      </c>
      <c r="U2037" s="3">
        <v>179.52</v>
      </c>
      <c r="V2037" s="1" t="s">
        <v>32</v>
      </c>
      <c r="W2037" s="1" t="s">
        <v>33</v>
      </c>
      <c r="X2037" s="1" t="s">
        <v>1693</v>
      </c>
      <c r="Y2037" s="1" t="s">
        <v>240</v>
      </c>
      <c r="Z2037" s="1" t="s">
        <v>2769</v>
      </c>
      <c r="AA2037" s="1" t="s">
        <v>2770</v>
      </c>
    </row>
    <row r="2038" spans="1:27" hidden="1" x14ac:dyDescent="0.25">
      <c r="A2038" s="1" t="s">
        <v>26</v>
      </c>
      <c r="B2038" s="1" t="s">
        <v>2771</v>
      </c>
      <c r="C2038" s="2">
        <v>42335</v>
      </c>
      <c r="D2038" s="1" t="s">
        <v>998</v>
      </c>
      <c r="E2038" s="7" t="str">
        <f>VLOOKUP(TRIM(D2038)*1,CFOP!A:B,2,FALSE)</f>
        <v>Não</v>
      </c>
      <c r="F2038" s="1" t="s">
        <v>29</v>
      </c>
      <c r="G2038" s="3">
        <v>-348.81</v>
      </c>
      <c r="H2038" s="3">
        <v>0</v>
      </c>
      <c r="I2038" s="3">
        <v>0</v>
      </c>
      <c r="J2038" s="1" t="s">
        <v>31</v>
      </c>
      <c r="K2038" s="3">
        <v>0</v>
      </c>
      <c r="L2038" s="3">
        <v>0</v>
      </c>
      <c r="M2038" s="1" t="s">
        <v>31</v>
      </c>
      <c r="N2038" s="3">
        <v>0</v>
      </c>
      <c r="O2038" s="3">
        <v>0</v>
      </c>
      <c r="P2038" s="1" t="s">
        <v>31</v>
      </c>
      <c r="Q2038" s="3">
        <v>0</v>
      </c>
      <c r="R2038" s="3">
        <v>0</v>
      </c>
      <c r="S2038" s="1" t="s">
        <v>31</v>
      </c>
      <c r="T2038" s="3">
        <v>0</v>
      </c>
      <c r="U2038" s="3">
        <v>0</v>
      </c>
      <c r="V2038" s="1" t="s">
        <v>31</v>
      </c>
      <c r="W2038" s="1" t="s">
        <v>33</v>
      </c>
      <c r="X2038" s="1" t="s">
        <v>1011</v>
      </c>
      <c r="Y2038" s="1" t="s">
        <v>55</v>
      </c>
      <c r="Z2038" s="1" t="s">
        <v>1000</v>
      </c>
      <c r="AA2038" s="1" t="s">
        <v>1001</v>
      </c>
    </row>
    <row r="2039" spans="1:27" hidden="1" x14ac:dyDescent="0.25">
      <c r="A2039" s="1" t="s">
        <v>26</v>
      </c>
      <c r="B2039" s="1" t="s">
        <v>2772</v>
      </c>
      <c r="C2039" s="2">
        <v>42338</v>
      </c>
      <c r="D2039" s="1" t="s">
        <v>998</v>
      </c>
      <c r="E2039" s="7" t="str">
        <f>VLOOKUP(TRIM(D2039)*1,CFOP!A:B,2,FALSE)</f>
        <v>Não</v>
      </c>
      <c r="F2039" s="1" t="s">
        <v>29</v>
      </c>
      <c r="G2039" s="3">
        <v>-2682.75</v>
      </c>
      <c r="H2039" s="3">
        <v>0</v>
      </c>
      <c r="I2039" s="3">
        <v>0</v>
      </c>
      <c r="J2039" s="1" t="s">
        <v>31</v>
      </c>
      <c r="K2039" s="3">
        <v>0</v>
      </c>
      <c r="L2039" s="3">
        <v>0</v>
      </c>
      <c r="M2039" s="1" t="s">
        <v>31</v>
      </c>
      <c r="N2039" s="3">
        <v>0</v>
      </c>
      <c r="O2039" s="3">
        <v>0</v>
      </c>
      <c r="P2039" s="1" t="s">
        <v>31</v>
      </c>
      <c r="Q2039" s="3">
        <v>0</v>
      </c>
      <c r="R2039" s="3">
        <v>0</v>
      </c>
      <c r="S2039" s="1" t="s">
        <v>31</v>
      </c>
      <c r="T2039" s="3">
        <v>0</v>
      </c>
      <c r="U2039" s="3">
        <v>0</v>
      </c>
      <c r="V2039" s="1" t="s">
        <v>31</v>
      </c>
      <c r="W2039" s="1" t="s">
        <v>33</v>
      </c>
      <c r="X2039" s="1" t="s">
        <v>1007</v>
      </c>
      <c r="Y2039" s="1" t="s">
        <v>55</v>
      </c>
      <c r="Z2039" s="1" t="s">
        <v>2773</v>
      </c>
      <c r="AA2039" s="1" t="s">
        <v>2774</v>
      </c>
    </row>
    <row r="2040" spans="1:27" hidden="1" x14ac:dyDescent="0.25">
      <c r="A2040" s="1" t="s">
        <v>26</v>
      </c>
      <c r="B2040" s="1" t="s">
        <v>2775</v>
      </c>
      <c r="C2040" s="2">
        <v>42338</v>
      </c>
      <c r="D2040" s="1" t="s">
        <v>464</v>
      </c>
      <c r="E2040" s="7" t="str">
        <f>VLOOKUP(TRIM(D2040)*1,CFOP!A:B,2,FALSE)</f>
        <v>Não</v>
      </c>
      <c r="F2040" s="1" t="s">
        <v>29</v>
      </c>
      <c r="G2040" s="3">
        <v>-678.07</v>
      </c>
      <c r="H2040" s="3">
        <v>678.07</v>
      </c>
      <c r="I2040" s="3">
        <v>81.37</v>
      </c>
      <c r="J2040" s="1" t="s">
        <v>30</v>
      </c>
      <c r="K2040" s="3">
        <v>0</v>
      </c>
      <c r="L2040" s="3">
        <v>0</v>
      </c>
      <c r="M2040" s="1" t="s">
        <v>31</v>
      </c>
      <c r="N2040" s="3">
        <v>0</v>
      </c>
      <c r="O2040" s="3">
        <v>0</v>
      </c>
      <c r="P2040" s="1" t="s">
        <v>31</v>
      </c>
      <c r="Q2040" s="3">
        <v>678.07</v>
      </c>
      <c r="R2040" s="3">
        <v>11.19</v>
      </c>
      <c r="S2040" s="1" t="s">
        <v>32</v>
      </c>
      <c r="T2040" s="3">
        <v>678.07</v>
      </c>
      <c r="U2040" s="3">
        <v>51.53</v>
      </c>
      <c r="V2040" s="1" t="s">
        <v>32</v>
      </c>
      <c r="W2040" s="1" t="s">
        <v>33</v>
      </c>
      <c r="X2040" s="1" t="s">
        <v>2776</v>
      </c>
      <c r="Y2040" s="1" t="s">
        <v>55</v>
      </c>
      <c r="Z2040" s="1" t="s">
        <v>1058</v>
      </c>
      <c r="AA2040" s="1" t="s">
        <v>1059</v>
      </c>
    </row>
    <row r="2041" spans="1:27" hidden="1" x14ac:dyDescent="0.25">
      <c r="A2041" s="1" t="s">
        <v>26</v>
      </c>
      <c r="B2041" s="1" t="s">
        <v>2777</v>
      </c>
      <c r="C2041" s="2">
        <v>42338</v>
      </c>
      <c r="D2041" s="1" t="s">
        <v>464</v>
      </c>
      <c r="E2041" s="7" t="str">
        <f>VLOOKUP(TRIM(D2041)*1,CFOP!A:B,2,FALSE)</f>
        <v>Não</v>
      </c>
      <c r="F2041" s="1" t="s">
        <v>29</v>
      </c>
      <c r="G2041" s="3">
        <v>-382.5</v>
      </c>
      <c r="H2041" s="3">
        <v>382.5</v>
      </c>
      <c r="I2041" s="3">
        <v>45.9</v>
      </c>
      <c r="J2041" s="1" t="s">
        <v>30</v>
      </c>
      <c r="K2041" s="3">
        <v>0</v>
      </c>
      <c r="L2041" s="3">
        <v>0</v>
      </c>
      <c r="M2041" s="1" t="s">
        <v>31</v>
      </c>
      <c r="N2041" s="3">
        <v>0</v>
      </c>
      <c r="O2041" s="3">
        <v>0</v>
      </c>
      <c r="P2041" s="1" t="s">
        <v>31</v>
      </c>
      <c r="Q2041" s="3">
        <v>382.5</v>
      </c>
      <c r="R2041" s="3">
        <v>6.3100000000000005</v>
      </c>
      <c r="S2041" s="1" t="s">
        <v>32</v>
      </c>
      <c r="T2041" s="3">
        <v>382.5</v>
      </c>
      <c r="U2041" s="3">
        <v>29.07</v>
      </c>
      <c r="V2041" s="1" t="s">
        <v>32</v>
      </c>
      <c r="W2041" s="1" t="s">
        <v>33</v>
      </c>
      <c r="X2041" s="1" t="s">
        <v>2776</v>
      </c>
      <c r="Y2041" s="1" t="s">
        <v>55</v>
      </c>
      <c r="Z2041" s="1" t="s">
        <v>1058</v>
      </c>
      <c r="AA2041" s="1" t="s">
        <v>1059</v>
      </c>
    </row>
    <row r="2042" spans="1:27" hidden="1" x14ac:dyDescent="0.25">
      <c r="A2042" s="1" t="s">
        <v>26</v>
      </c>
      <c r="B2042" s="1" t="s">
        <v>2778</v>
      </c>
      <c r="C2042" s="2">
        <v>42338</v>
      </c>
      <c r="D2042" s="1" t="s">
        <v>464</v>
      </c>
      <c r="E2042" s="7" t="str">
        <f>VLOOKUP(TRIM(D2042)*1,CFOP!A:B,2,FALSE)</f>
        <v>Não</v>
      </c>
      <c r="F2042" s="1" t="s">
        <v>29</v>
      </c>
      <c r="G2042" s="3">
        <v>-483.09000000000003</v>
      </c>
      <c r="H2042" s="3">
        <v>483.09000000000003</v>
      </c>
      <c r="I2042" s="3">
        <v>57.97</v>
      </c>
      <c r="J2042" s="1" t="s">
        <v>30</v>
      </c>
      <c r="K2042" s="3">
        <v>0</v>
      </c>
      <c r="L2042" s="3">
        <v>0</v>
      </c>
      <c r="M2042" s="1" t="s">
        <v>31</v>
      </c>
      <c r="N2042" s="3">
        <v>0</v>
      </c>
      <c r="O2042" s="3">
        <v>0</v>
      </c>
      <c r="P2042" s="1" t="s">
        <v>31</v>
      </c>
      <c r="Q2042" s="3">
        <v>483.09000000000003</v>
      </c>
      <c r="R2042" s="3">
        <v>7.97</v>
      </c>
      <c r="S2042" s="1" t="s">
        <v>32</v>
      </c>
      <c r="T2042" s="3">
        <v>483.09000000000003</v>
      </c>
      <c r="U2042" s="3">
        <v>36.71</v>
      </c>
      <c r="V2042" s="1" t="s">
        <v>32</v>
      </c>
      <c r="W2042" s="1" t="s">
        <v>33</v>
      </c>
      <c r="X2042" s="1" t="s">
        <v>2776</v>
      </c>
      <c r="Y2042" s="1" t="s">
        <v>55</v>
      </c>
      <c r="Z2042" s="1" t="s">
        <v>1058</v>
      </c>
      <c r="AA2042" s="1" t="s">
        <v>1059</v>
      </c>
    </row>
    <row r="2043" spans="1:27" hidden="1" x14ac:dyDescent="0.25">
      <c r="A2043" s="1" t="s">
        <v>26</v>
      </c>
      <c r="B2043" s="1" t="s">
        <v>2779</v>
      </c>
      <c r="C2043" s="2">
        <v>42338</v>
      </c>
      <c r="D2043" s="1" t="s">
        <v>464</v>
      </c>
      <c r="E2043" s="7" t="str">
        <f>VLOOKUP(TRIM(D2043)*1,CFOP!A:B,2,FALSE)</f>
        <v>Não</v>
      </c>
      <c r="F2043" s="1" t="s">
        <v>29</v>
      </c>
      <c r="G2043" s="3">
        <v>-382.5</v>
      </c>
      <c r="H2043" s="3">
        <v>382.5</v>
      </c>
      <c r="I2043" s="3">
        <v>45.9</v>
      </c>
      <c r="J2043" s="1" t="s">
        <v>30</v>
      </c>
      <c r="K2043" s="3">
        <v>0</v>
      </c>
      <c r="L2043" s="3">
        <v>0</v>
      </c>
      <c r="M2043" s="1" t="s">
        <v>31</v>
      </c>
      <c r="N2043" s="3">
        <v>0</v>
      </c>
      <c r="O2043" s="3">
        <v>0</v>
      </c>
      <c r="P2043" s="1" t="s">
        <v>31</v>
      </c>
      <c r="Q2043" s="3">
        <v>382.5</v>
      </c>
      <c r="R2043" s="3">
        <v>6.3100000000000005</v>
      </c>
      <c r="S2043" s="1" t="s">
        <v>32</v>
      </c>
      <c r="T2043" s="3">
        <v>382.5</v>
      </c>
      <c r="U2043" s="3">
        <v>29.07</v>
      </c>
      <c r="V2043" s="1" t="s">
        <v>32</v>
      </c>
      <c r="W2043" s="1" t="s">
        <v>33</v>
      </c>
      <c r="X2043" s="1" t="s">
        <v>2776</v>
      </c>
      <c r="Y2043" s="1" t="s">
        <v>55</v>
      </c>
      <c r="Z2043" s="1" t="s">
        <v>1058</v>
      </c>
      <c r="AA2043" s="1" t="s">
        <v>1059</v>
      </c>
    </row>
    <row r="2044" spans="1:27" hidden="1" x14ac:dyDescent="0.25">
      <c r="A2044" s="1" t="s">
        <v>26</v>
      </c>
      <c r="B2044" s="1" t="s">
        <v>2780</v>
      </c>
      <c r="C2044" s="2">
        <v>42338</v>
      </c>
      <c r="D2044" s="1" t="s">
        <v>464</v>
      </c>
      <c r="E2044" s="7" t="str">
        <f>VLOOKUP(TRIM(D2044)*1,CFOP!A:B,2,FALSE)</f>
        <v>Não</v>
      </c>
      <c r="F2044" s="1" t="s">
        <v>29</v>
      </c>
      <c r="G2044" s="3">
        <v>-392.91</v>
      </c>
      <c r="H2044" s="3">
        <v>392.91</v>
      </c>
      <c r="I2044" s="3">
        <v>47.15</v>
      </c>
      <c r="J2044" s="1" t="s">
        <v>30</v>
      </c>
      <c r="K2044" s="3">
        <v>0</v>
      </c>
      <c r="L2044" s="3">
        <v>0</v>
      </c>
      <c r="M2044" s="1" t="s">
        <v>31</v>
      </c>
      <c r="N2044" s="3">
        <v>0</v>
      </c>
      <c r="O2044" s="3">
        <v>0</v>
      </c>
      <c r="P2044" s="1" t="s">
        <v>31</v>
      </c>
      <c r="Q2044" s="3">
        <v>392.91</v>
      </c>
      <c r="R2044" s="3">
        <v>6.48</v>
      </c>
      <c r="S2044" s="1" t="s">
        <v>32</v>
      </c>
      <c r="T2044" s="3">
        <v>392.91</v>
      </c>
      <c r="U2044" s="3">
        <v>29.86</v>
      </c>
      <c r="V2044" s="1" t="s">
        <v>32</v>
      </c>
      <c r="W2044" s="1" t="s">
        <v>33</v>
      </c>
      <c r="X2044" s="1" t="s">
        <v>2776</v>
      </c>
      <c r="Y2044" s="1" t="s">
        <v>55</v>
      </c>
      <c r="Z2044" s="1" t="s">
        <v>1058</v>
      </c>
      <c r="AA2044" s="1" t="s">
        <v>1059</v>
      </c>
    </row>
    <row r="2045" spans="1:27" hidden="1" x14ac:dyDescent="0.25">
      <c r="A2045" s="1" t="s">
        <v>26</v>
      </c>
      <c r="B2045" s="1" t="s">
        <v>2781</v>
      </c>
      <c r="C2045" s="2">
        <v>42338</v>
      </c>
      <c r="D2045" s="1" t="s">
        <v>464</v>
      </c>
      <c r="E2045" s="7" t="str">
        <f>VLOOKUP(TRIM(D2045)*1,CFOP!A:B,2,FALSE)</f>
        <v>Não</v>
      </c>
      <c r="F2045" s="1" t="s">
        <v>29</v>
      </c>
      <c r="G2045" s="3">
        <v>-382.5</v>
      </c>
      <c r="H2045" s="3">
        <v>382.5</v>
      </c>
      <c r="I2045" s="3">
        <v>45.9</v>
      </c>
      <c r="J2045" s="1" t="s">
        <v>30</v>
      </c>
      <c r="K2045" s="3">
        <v>0</v>
      </c>
      <c r="L2045" s="3">
        <v>0</v>
      </c>
      <c r="M2045" s="1" t="s">
        <v>31</v>
      </c>
      <c r="N2045" s="3">
        <v>0</v>
      </c>
      <c r="O2045" s="3">
        <v>0</v>
      </c>
      <c r="P2045" s="1" t="s">
        <v>31</v>
      </c>
      <c r="Q2045" s="3">
        <v>382.5</v>
      </c>
      <c r="R2045" s="3">
        <v>6.3100000000000005</v>
      </c>
      <c r="S2045" s="1" t="s">
        <v>32</v>
      </c>
      <c r="T2045" s="3">
        <v>382.5</v>
      </c>
      <c r="U2045" s="3">
        <v>29.07</v>
      </c>
      <c r="V2045" s="1" t="s">
        <v>32</v>
      </c>
      <c r="W2045" s="1" t="s">
        <v>33</v>
      </c>
      <c r="X2045" s="1" t="s">
        <v>2776</v>
      </c>
      <c r="Y2045" s="1" t="s">
        <v>55</v>
      </c>
      <c r="Z2045" s="1" t="s">
        <v>1058</v>
      </c>
      <c r="AA2045" s="1" t="s">
        <v>1059</v>
      </c>
    </row>
    <row r="2046" spans="1:27" hidden="1" x14ac:dyDescent="0.25">
      <c r="A2046" s="1" t="s">
        <v>26</v>
      </c>
      <c r="B2046" s="1" t="s">
        <v>2782</v>
      </c>
      <c r="C2046" s="2">
        <v>42338</v>
      </c>
      <c r="D2046" s="1" t="s">
        <v>464</v>
      </c>
      <c r="E2046" s="7" t="str">
        <f>VLOOKUP(TRIM(D2046)*1,CFOP!A:B,2,FALSE)</f>
        <v>Não</v>
      </c>
      <c r="F2046" s="1" t="s">
        <v>29</v>
      </c>
      <c r="G2046" s="3">
        <v>-711</v>
      </c>
      <c r="H2046" s="3">
        <v>711</v>
      </c>
      <c r="I2046" s="3">
        <v>85.320000000000007</v>
      </c>
      <c r="J2046" s="1" t="s">
        <v>30</v>
      </c>
      <c r="K2046" s="3">
        <v>0</v>
      </c>
      <c r="L2046" s="3">
        <v>0</v>
      </c>
      <c r="M2046" s="1" t="s">
        <v>31</v>
      </c>
      <c r="N2046" s="3">
        <v>0</v>
      </c>
      <c r="O2046" s="3">
        <v>0</v>
      </c>
      <c r="P2046" s="1" t="s">
        <v>31</v>
      </c>
      <c r="Q2046" s="3">
        <v>711</v>
      </c>
      <c r="R2046" s="3">
        <v>11.73</v>
      </c>
      <c r="S2046" s="1" t="s">
        <v>32</v>
      </c>
      <c r="T2046" s="3">
        <v>711</v>
      </c>
      <c r="U2046" s="3">
        <v>54.04</v>
      </c>
      <c r="V2046" s="1" t="s">
        <v>32</v>
      </c>
      <c r="W2046" s="1" t="s">
        <v>33</v>
      </c>
      <c r="X2046" s="1" t="s">
        <v>2776</v>
      </c>
      <c r="Y2046" s="1" t="s">
        <v>55</v>
      </c>
      <c r="Z2046" s="1" t="s">
        <v>1058</v>
      </c>
      <c r="AA2046" s="1" t="s">
        <v>1059</v>
      </c>
    </row>
    <row r="2047" spans="1:27" hidden="1" x14ac:dyDescent="0.25">
      <c r="A2047" s="1" t="s">
        <v>26</v>
      </c>
      <c r="B2047" s="1" t="s">
        <v>2783</v>
      </c>
      <c r="C2047" s="2">
        <v>42338</v>
      </c>
      <c r="D2047" s="1" t="s">
        <v>464</v>
      </c>
      <c r="E2047" s="7" t="str">
        <f>VLOOKUP(TRIM(D2047)*1,CFOP!A:B,2,FALSE)</f>
        <v>Não</v>
      </c>
      <c r="F2047" s="1" t="s">
        <v>29</v>
      </c>
      <c r="G2047" s="3">
        <v>-397.41</v>
      </c>
      <c r="H2047" s="3">
        <v>397.41</v>
      </c>
      <c r="I2047" s="3">
        <v>47.69</v>
      </c>
      <c r="J2047" s="1" t="s">
        <v>30</v>
      </c>
      <c r="K2047" s="3">
        <v>0</v>
      </c>
      <c r="L2047" s="3">
        <v>0</v>
      </c>
      <c r="M2047" s="1" t="s">
        <v>31</v>
      </c>
      <c r="N2047" s="3">
        <v>0</v>
      </c>
      <c r="O2047" s="3">
        <v>0</v>
      </c>
      <c r="P2047" s="1" t="s">
        <v>31</v>
      </c>
      <c r="Q2047" s="3">
        <v>397.41</v>
      </c>
      <c r="R2047" s="3">
        <v>6.5600000000000005</v>
      </c>
      <c r="S2047" s="1" t="s">
        <v>32</v>
      </c>
      <c r="T2047" s="3">
        <v>397.41</v>
      </c>
      <c r="U2047" s="3">
        <v>30.2</v>
      </c>
      <c r="V2047" s="1" t="s">
        <v>32</v>
      </c>
      <c r="W2047" s="1" t="s">
        <v>33</v>
      </c>
      <c r="X2047" s="1" t="s">
        <v>2776</v>
      </c>
      <c r="Y2047" s="1" t="s">
        <v>55</v>
      </c>
      <c r="Z2047" s="1" t="s">
        <v>1058</v>
      </c>
      <c r="AA2047" s="1" t="s">
        <v>1059</v>
      </c>
    </row>
    <row r="2048" spans="1:27" hidden="1" x14ac:dyDescent="0.25">
      <c r="A2048" s="1" t="s">
        <v>26</v>
      </c>
      <c r="B2048" s="1" t="s">
        <v>2784</v>
      </c>
      <c r="C2048" s="2">
        <v>42338</v>
      </c>
      <c r="D2048" s="1" t="s">
        <v>464</v>
      </c>
      <c r="E2048" s="7" t="str">
        <f>VLOOKUP(TRIM(D2048)*1,CFOP!A:B,2,FALSE)</f>
        <v>Não</v>
      </c>
      <c r="F2048" s="1" t="s">
        <v>29</v>
      </c>
      <c r="G2048" s="3">
        <v>-416.59000000000003</v>
      </c>
      <c r="H2048" s="3">
        <v>416.59000000000003</v>
      </c>
      <c r="I2048" s="3">
        <v>49.99</v>
      </c>
      <c r="J2048" s="1" t="s">
        <v>30</v>
      </c>
      <c r="K2048" s="3">
        <v>0</v>
      </c>
      <c r="L2048" s="3">
        <v>0</v>
      </c>
      <c r="M2048" s="1" t="s">
        <v>31</v>
      </c>
      <c r="N2048" s="3">
        <v>0</v>
      </c>
      <c r="O2048" s="3">
        <v>0</v>
      </c>
      <c r="P2048" s="1" t="s">
        <v>31</v>
      </c>
      <c r="Q2048" s="3">
        <v>416.59000000000003</v>
      </c>
      <c r="R2048" s="3">
        <v>6.87</v>
      </c>
      <c r="S2048" s="1" t="s">
        <v>32</v>
      </c>
      <c r="T2048" s="3">
        <v>416.59000000000003</v>
      </c>
      <c r="U2048" s="3">
        <v>31.66</v>
      </c>
      <c r="V2048" s="1" t="s">
        <v>32</v>
      </c>
      <c r="W2048" s="1" t="s">
        <v>33</v>
      </c>
      <c r="X2048" s="1" t="s">
        <v>2776</v>
      </c>
      <c r="Y2048" s="1" t="s">
        <v>55</v>
      </c>
      <c r="Z2048" s="1" t="s">
        <v>1058</v>
      </c>
      <c r="AA2048" s="1" t="s">
        <v>1059</v>
      </c>
    </row>
    <row r="2049" spans="1:27" hidden="1" x14ac:dyDescent="0.25">
      <c r="A2049" s="1" t="s">
        <v>26</v>
      </c>
      <c r="B2049" s="1" t="s">
        <v>2785</v>
      </c>
      <c r="C2049" s="2">
        <v>42338</v>
      </c>
      <c r="D2049" s="1" t="s">
        <v>464</v>
      </c>
      <c r="E2049" s="7" t="str">
        <f>VLOOKUP(TRIM(D2049)*1,CFOP!A:B,2,FALSE)</f>
        <v>Não</v>
      </c>
      <c r="F2049" s="1" t="s">
        <v>29</v>
      </c>
      <c r="G2049" s="3">
        <v>-397.66</v>
      </c>
      <c r="H2049" s="3">
        <v>397.66</v>
      </c>
      <c r="I2049" s="3">
        <v>47.72</v>
      </c>
      <c r="J2049" s="1" t="s">
        <v>30</v>
      </c>
      <c r="K2049" s="3">
        <v>0</v>
      </c>
      <c r="L2049" s="3">
        <v>0</v>
      </c>
      <c r="M2049" s="1" t="s">
        <v>31</v>
      </c>
      <c r="N2049" s="3">
        <v>0</v>
      </c>
      <c r="O2049" s="3">
        <v>0</v>
      </c>
      <c r="P2049" s="1" t="s">
        <v>31</v>
      </c>
      <c r="Q2049" s="3">
        <v>397.66</v>
      </c>
      <c r="R2049" s="3">
        <v>6.5600000000000005</v>
      </c>
      <c r="S2049" s="1" t="s">
        <v>32</v>
      </c>
      <c r="T2049" s="3">
        <v>397.66</v>
      </c>
      <c r="U2049" s="3">
        <v>30.22</v>
      </c>
      <c r="V2049" s="1" t="s">
        <v>32</v>
      </c>
      <c r="W2049" s="1" t="s">
        <v>33</v>
      </c>
      <c r="X2049" s="1" t="s">
        <v>2776</v>
      </c>
      <c r="Y2049" s="1" t="s">
        <v>55</v>
      </c>
      <c r="Z2049" s="1" t="s">
        <v>1058</v>
      </c>
      <c r="AA2049" s="1" t="s">
        <v>1059</v>
      </c>
    </row>
    <row r="2050" spans="1:27" x14ac:dyDescent="0.25">
      <c r="A2050" s="1" t="s">
        <v>26</v>
      </c>
      <c r="B2050" s="1" t="s">
        <v>2786</v>
      </c>
      <c r="C2050" s="2">
        <v>42311</v>
      </c>
      <c r="D2050" s="1" t="s">
        <v>2787</v>
      </c>
      <c r="E2050" s="7" t="str">
        <f>VLOOKUP(TRIM(D2050)*1,CFOP!A:B,2,FALSE)</f>
        <v>Sim</v>
      </c>
      <c r="F2050" s="1" t="s">
        <v>29</v>
      </c>
      <c r="G2050" s="3">
        <v>2502.6400000000003</v>
      </c>
      <c r="H2050" s="3">
        <v>2502.64</v>
      </c>
      <c r="I2050" s="3">
        <v>450.48</v>
      </c>
      <c r="J2050" s="1" t="s">
        <v>61</v>
      </c>
      <c r="K2050" s="3">
        <v>0</v>
      </c>
      <c r="L2050" s="3">
        <v>0</v>
      </c>
      <c r="M2050" s="1" t="s">
        <v>31</v>
      </c>
      <c r="N2050" s="3">
        <v>2383.4700000000003</v>
      </c>
      <c r="O2050" s="3">
        <v>119.17</v>
      </c>
      <c r="P2050" s="1" t="s">
        <v>2788</v>
      </c>
      <c r="Q2050" s="3">
        <v>2383.4700000000003</v>
      </c>
      <c r="R2050" s="3">
        <v>39.33</v>
      </c>
      <c r="S2050" s="1" t="s">
        <v>33</v>
      </c>
      <c r="T2050" s="3">
        <v>2383.4700000000003</v>
      </c>
      <c r="U2050" s="3">
        <v>181.14000000000001</v>
      </c>
      <c r="V2050" s="1" t="s">
        <v>33</v>
      </c>
      <c r="W2050" s="1" t="s">
        <v>33</v>
      </c>
      <c r="X2050" s="1" t="s">
        <v>2747</v>
      </c>
      <c r="Y2050" s="1" t="s">
        <v>1240</v>
      </c>
      <c r="Z2050" s="1" t="s">
        <v>2789</v>
      </c>
      <c r="AA2050" s="1" t="s">
        <v>2790</v>
      </c>
    </row>
    <row r="2051" spans="1:27" x14ac:dyDescent="0.25">
      <c r="A2051" s="1" t="s">
        <v>26</v>
      </c>
      <c r="B2051" s="1" t="s">
        <v>2791</v>
      </c>
      <c r="C2051" s="2">
        <v>42311</v>
      </c>
      <c r="D2051" s="1" t="s">
        <v>2787</v>
      </c>
      <c r="E2051" s="7" t="str">
        <f>VLOOKUP(TRIM(D2051)*1,CFOP!A:B,2,FALSE)</f>
        <v>Sim</v>
      </c>
      <c r="F2051" s="1" t="s">
        <v>29</v>
      </c>
      <c r="G2051" s="3">
        <v>1045.51</v>
      </c>
      <c r="H2051" s="3">
        <v>909.14</v>
      </c>
      <c r="I2051" s="3">
        <v>163.65</v>
      </c>
      <c r="J2051" s="1" t="s">
        <v>61</v>
      </c>
      <c r="K2051" s="3">
        <v>0</v>
      </c>
      <c r="L2051" s="3">
        <v>0</v>
      </c>
      <c r="M2051" s="1" t="s">
        <v>31</v>
      </c>
      <c r="N2051" s="3">
        <v>909.14</v>
      </c>
      <c r="O2051" s="3">
        <v>136.37</v>
      </c>
      <c r="P2051" s="1" t="s">
        <v>2788</v>
      </c>
      <c r="Q2051" s="3">
        <v>909.14</v>
      </c>
      <c r="R2051" s="3">
        <v>15</v>
      </c>
      <c r="S2051" s="1" t="s">
        <v>33</v>
      </c>
      <c r="T2051" s="3">
        <v>909.14</v>
      </c>
      <c r="U2051" s="3">
        <v>69.09</v>
      </c>
      <c r="V2051" s="1" t="s">
        <v>33</v>
      </c>
      <c r="W2051" s="1" t="s">
        <v>33</v>
      </c>
      <c r="X2051" s="1" t="s">
        <v>641</v>
      </c>
      <c r="Y2051" s="1" t="s">
        <v>91</v>
      </c>
      <c r="Z2051" s="1" t="s">
        <v>132</v>
      </c>
      <c r="AA2051" s="1" t="s">
        <v>133</v>
      </c>
    </row>
    <row r="2052" spans="1:27" x14ac:dyDescent="0.25">
      <c r="A2052" s="1" t="s">
        <v>26</v>
      </c>
      <c r="B2052" s="1" t="s">
        <v>2791</v>
      </c>
      <c r="C2052" s="2">
        <v>42311</v>
      </c>
      <c r="D2052" s="1" t="s">
        <v>2787</v>
      </c>
      <c r="E2052" s="7" t="str">
        <f>VLOOKUP(TRIM(D2052)*1,CFOP!A:B,2,FALSE)</f>
        <v>Sim</v>
      </c>
      <c r="F2052" s="1" t="s">
        <v>29</v>
      </c>
      <c r="G2052" s="3">
        <v>296.92</v>
      </c>
      <c r="H2052" s="3">
        <v>258.19</v>
      </c>
      <c r="I2052" s="3">
        <v>46.47</v>
      </c>
      <c r="J2052" s="1" t="s">
        <v>61</v>
      </c>
      <c r="K2052" s="3">
        <v>0</v>
      </c>
      <c r="L2052" s="3">
        <v>0</v>
      </c>
      <c r="M2052" s="1" t="s">
        <v>31</v>
      </c>
      <c r="N2052" s="3">
        <v>258.19</v>
      </c>
      <c r="O2052" s="3">
        <v>38.730000000000004</v>
      </c>
      <c r="P2052" s="1" t="s">
        <v>2788</v>
      </c>
      <c r="Q2052" s="3">
        <v>258.19</v>
      </c>
      <c r="R2052" s="3">
        <v>4.26</v>
      </c>
      <c r="S2052" s="1" t="s">
        <v>33</v>
      </c>
      <c r="T2052" s="3">
        <v>258.19</v>
      </c>
      <c r="U2052" s="3">
        <v>19.62</v>
      </c>
      <c r="V2052" s="1" t="s">
        <v>33</v>
      </c>
      <c r="W2052" s="1" t="s">
        <v>33</v>
      </c>
      <c r="X2052" s="1" t="s">
        <v>641</v>
      </c>
      <c r="Y2052" s="1" t="s">
        <v>91</v>
      </c>
      <c r="Z2052" s="1" t="s">
        <v>1799</v>
      </c>
      <c r="AA2052" s="1" t="s">
        <v>1800</v>
      </c>
    </row>
    <row r="2053" spans="1:27" x14ac:dyDescent="0.25">
      <c r="A2053" s="1" t="s">
        <v>26</v>
      </c>
      <c r="B2053" s="1" t="s">
        <v>2792</v>
      </c>
      <c r="C2053" s="2">
        <v>42311</v>
      </c>
      <c r="D2053" s="1" t="s">
        <v>2787</v>
      </c>
      <c r="E2053" s="7" t="str">
        <f>VLOOKUP(TRIM(D2053)*1,CFOP!A:B,2,FALSE)</f>
        <v>Sim</v>
      </c>
      <c r="F2053" s="1" t="s">
        <v>29</v>
      </c>
      <c r="G2053" s="3">
        <v>113.39000000000001</v>
      </c>
      <c r="H2053" s="3">
        <v>98.600000000000009</v>
      </c>
      <c r="I2053" s="3">
        <v>17.75</v>
      </c>
      <c r="J2053" s="1" t="s">
        <v>61</v>
      </c>
      <c r="K2053" s="3">
        <v>0</v>
      </c>
      <c r="L2053" s="3">
        <v>0</v>
      </c>
      <c r="M2053" s="1" t="s">
        <v>31</v>
      </c>
      <c r="N2053" s="3">
        <v>98.600000000000009</v>
      </c>
      <c r="O2053" s="3">
        <v>14.790000000000001</v>
      </c>
      <c r="P2053" s="1" t="s">
        <v>2788</v>
      </c>
      <c r="Q2053" s="3">
        <v>98.600000000000009</v>
      </c>
      <c r="R2053" s="3">
        <v>1.6300000000000001</v>
      </c>
      <c r="S2053" s="1" t="s">
        <v>33</v>
      </c>
      <c r="T2053" s="3">
        <v>98.600000000000009</v>
      </c>
      <c r="U2053" s="3">
        <v>7.49</v>
      </c>
      <c r="V2053" s="1" t="s">
        <v>33</v>
      </c>
      <c r="W2053" s="1" t="s">
        <v>33</v>
      </c>
      <c r="X2053" s="1" t="s">
        <v>641</v>
      </c>
      <c r="Y2053" s="1" t="s">
        <v>96</v>
      </c>
      <c r="Z2053" s="1" t="s">
        <v>2793</v>
      </c>
      <c r="AA2053" s="1" t="s">
        <v>2794</v>
      </c>
    </row>
    <row r="2054" spans="1:27" x14ac:dyDescent="0.25">
      <c r="A2054" s="1" t="s">
        <v>26</v>
      </c>
      <c r="B2054" s="1" t="s">
        <v>2792</v>
      </c>
      <c r="C2054" s="2">
        <v>42311</v>
      </c>
      <c r="D2054" s="1" t="s">
        <v>2787</v>
      </c>
      <c r="E2054" s="7" t="str">
        <f>VLOOKUP(TRIM(D2054)*1,CFOP!A:B,2,FALSE)</f>
        <v>Sim</v>
      </c>
      <c r="F2054" s="1" t="s">
        <v>29</v>
      </c>
      <c r="G2054" s="3">
        <v>127.03</v>
      </c>
      <c r="H2054" s="3">
        <v>110.46000000000001</v>
      </c>
      <c r="I2054" s="3">
        <v>19.88</v>
      </c>
      <c r="J2054" s="1" t="s">
        <v>61</v>
      </c>
      <c r="K2054" s="3">
        <v>0</v>
      </c>
      <c r="L2054" s="3">
        <v>0</v>
      </c>
      <c r="M2054" s="1" t="s">
        <v>31</v>
      </c>
      <c r="N2054" s="3">
        <v>110.46000000000001</v>
      </c>
      <c r="O2054" s="3">
        <v>16.57</v>
      </c>
      <c r="P2054" s="1" t="s">
        <v>2788</v>
      </c>
      <c r="Q2054" s="3">
        <v>110.46000000000001</v>
      </c>
      <c r="R2054" s="3">
        <v>1.82</v>
      </c>
      <c r="S2054" s="1" t="s">
        <v>33</v>
      </c>
      <c r="T2054" s="3">
        <v>110.46000000000001</v>
      </c>
      <c r="U2054" s="3">
        <v>8.39</v>
      </c>
      <c r="V2054" s="1" t="s">
        <v>33</v>
      </c>
      <c r="W2054" s="1" t="s">
        <v>33</v>
      </c>
      <c r="X2054" s="1" t="s">
        <v>641</v>
      </c>
      <c r="Y2054" s="1" t="s">
        <v>96</v>
      </c>
      <c r="Z2054" s="1" t="s">
        <v>2795</v>
      </c>
      <c r="AA2054" s="1" t="s">
        <v>2796</v>
      </c>
    </row>
    <row r="2055" spans="1:27" x14ac:dyDescent="0.25">
      <c r="A2055" s="1" t="s">
        <v>26</v>
      </c>
      <c r="B2055" s="1" t="s">
        <v>2797</v>
      </c>
      <c r="C2055" s="2">
        <v>42311</v>
      </c>
      <c r="D2055" s="1" t="s">
        <v>2798</v>
      </c>
      <c r="E2055" s="7" t="str">
        <f>VLOOKUP(TRIM(D2055)*1,CFOP!A:B,2,FALSE)</f>
        <v>Sim</v>
      </c>
      <c r="F2055" s="1" t="s">
        <v>29</v>
      </c>
      <c r="G2055" s="3">
        <v>461.86</v>
      </c>
      <c r="H2055" s="3">
        <v>461.86</v>
      </c>
      <c r="I2055" s="3">
        <v>83.13</v>
      </c>
      <c r="J2055" s="1" t="s">
        <v>30</v>
      </c>
      <c r="K2055" s="3">
        <v>0</v>
      </c>
      <c r="L2055" s="3">
        <v>0</v>
      </c>
      <c r="M2055" s="1" t="s">
        <v>31</v>
      </c>
      <c r="N2055" s="3">
        <v>0</v>
      </c>
      <c r="O2055" s="3">
        <v>0</v>
      </c>
      <c r="P2055" s="1" t="s">
        <v>31</v>
      </c>
      <c r="Q2055" s="3">
        <v>461.86</v>
      </c>
      <c r="R2055" s="3">
        <v>7.62</v>
      </c>
      <c r="S2055" s="1" t="s">
        <v>33</v>
      </c>
      <c r="T2055" s="3">
        <v>461.86</v>
      </c>
      <c r="U2055" s="3">
        <v>35.1</v>
      </c>
      <c r="V2055" s="1" t="s">
        <v>33</v>
      </c>
      <c r="W2055" s="1" t="s">
        <v>33</v>
      </c>
      <c r="X2055" s="1" t="s">
        <v>2799</v>
      </c>
      <c r="Y2055" s="1" t="s">
        <v>1378</v>
      </c>
      <c r="Z2055" s="1" t="s">
        <v>2800</v>
      </c>
      <c r="AA2055" s="1" t="s">
        <v>2801</v>
      </c>
    </row>
    <row r="2056" spans="1:27" x14ac:dyDescent="0.25">
      <c r="A2056" s="1" t="s">
        <v>26</v>
      </c>
      <c r="B2056" s="1" t="s">
        <v>2802</v>
      </c>
      <c r="C2056" s="2">
        <v>42311</v>
      </c>
      <c r="D2056" s="1" t="s">
        <v>2798</v>
      </c>
      <c r="E2056" s="7" t="str">
        <f>VLOOKUP(TRIM(D2056)*1,CFOP!A:B,2,FALSE)</f>
        <v>Sim</v>
      </c>
      <c r="F2056" s="1" t="s">
        <v>29</v>
      </c>
      <c r="G2056" s="3">
        <v>461.86</v>
      </c>
      <c r="H2056" s="3">
        <v>461.86</v>
      </c>
      <c r="I2056" s="3">
        <v>83.13</v>
      </c>
      <c r="J2056" s="1" t="s">
        <v>30</v>
      </c>
      <c r="K2056" s="3">
        <v>0</v>
      </c>
      <c r="L2056" s="3">
        <v>0</v>
      </c>
      <c r="M2056" s="1" t="s">
        <v>31</v>
      </c>
      <c r="N2056" s="3">
        <v>0</v>
      </c>
      <c r="O2056" s="3">
        <v>0</v>
      </c>
      <c r="P2056" s="1" t="s">
        <v>31</v>
      </c>
      <c r="Q2056" s="3">
        <v>461.86</v>
      </c>
      <c r="R2056" s="3">
        <v>7.62</v>
      </c>
      <c r="S2056" s="1" t="s">
        <v>33</v>
      </c>
      <c r="T2056" s="3">
        <v>461.86</v>
      </c>
      <c r="U2056" s="3">
        <v>35.1</v>
      </c>
      <c r="V2056" s="1" t="s">
        <v>33</v>
      </c>
      <c r="W2056" s="1" t="s">
        <v>33</v>
      </c>
      <c r="X2056" s="1" t="s">
        <v>2799</v>
      </c>
      <c r="Y2056" s="1" t="s">
        <v>1378</v>
      </c>
      <c r="Z2056" s="1" t="s">
        <v>2800</v>
      </c>
      <c r="AA2056" s="1" t="s">
        <v>2801</v>
      </c>
    </row>
    <row r="2057" spans="1:27" x14ac:dyDescent="0.25">
      <c r="A2057" s="1" t="s">
        <v>26</v>
      </c>
      <c r="B2057" s="1" t="s">
        <v>2803</v>
      </c>
      <c r="C2057" s="2">
        <v>42311</v>
      </c>
      <c r="D2057" s="1" t="s">
        <v>2804</v>
      </c>
      <c r="E2057" s="7" t="str">
        <f>VLOOKUP(TRIM(D2057)*1,CFOP!A:B,2,FALSE)</f>
        <v>Sim</v>
      </c>
      <c r="F2057" s="1" t="s">
        <v>29</v>
      </c>
      <c r="G2057" s="3">
        <v>15.23</v>
      </c>
      <c r="H2057" s="3">
        <v>13.24</v>
      </c>
      <c r="I2057" s="3">
        <v>2.38</v>
      </c>
      <c r="J2057" s="1" t="s">
        <v>30</v>
      </c>
      <c r="K2057" s="3">
        <v>0</v>
      </c>
      <c r="L2057" s="3">
        <v>0</v>
      </c>
      <c r="M2057" s="1" t="s">
        <v>31</v>
      </c>
      <c r="N2057" s="3">
        <v>13.24</v>
      </c>
      <c r="O2057" s="3">
        <v>1.99</v>
      </c>
      <c r="P2057" s="1" t="s">
        <v>2788</v>
      </c>
      <c r="Q2057" s="3">
        <v>13.24</v>
      </c>
      <c r="R2057" s="3">
        <v>0.22</v>
      </c>
      <c r="S2057" s="1" t="s">
        <v>33</v>
      </c>
      <c r="T2057" s="3">
        <v>13.24</v>
      </c>
      <c r="U2057" s="3">
        <v>1.01</v>
      </c>
      <c r="V2057" s="1" t="s">
        <v>33</v>
      </c>
      <c r="W2057" s="1" t="s">
        <v>33</v>
      </c>
      <c r="X2057" s="1" t="s">
        <v>2805</v>
      </c>
      <c r="Y2057" s="1" t="s">
        <v>96</v>
      </c>
      <c r="Z2057" s="1" t="s">
        <v>2806</v>
      </c>
      <c r="AA2057" s="1" t="s">
        <v>2807</v>
      </c>
    </row>
    <row r="2058" spans="1:27" x14ac:dyDescent="0.25">
      <c r="A2058" s="1" t="s">
        <v>26</v>
      </c>
      <c r="B2058" s="1" t="s">
        <v>2808</v>
      </c>
      <c r="C2058" s="2">
        <v>42311</v>
      </c>
      <c r="D2058" s="1" t="s">
        <v>2804</v>
      </c>
      <c r="E2058" s="7" t="str">
        <f>VLOOKUP(TRIM(D2058)*1,CFOP!A:B,2,FALSE)</f>
        <v>Sim</v>
      </c>
      <c r="F2058" s="1" t="s">
        <v>29</v>
      </c>
      <c r="G2058" s="3">
        <v>449.20000000000005</v>
      </c>
      <c r="H2058" s="3">
        <v>390.61</v>
      </c>
      <c r="I2058" s="3">
        <v>70.31</v>
      </c>
      <c r="J2058" s="1" t="s">
        <v>30</v>
      </c>
      <c r="K2058" s="3">
        <v>0</v>
      </c>
      <c r="L2058" s="3">
        <v>0</v>
      </c>
      <c r="M2058" s="1" t="s">
        <v>31</v>
      </c>
      <c r="N2058" s="3">
        <v>390.61</v>
      </c>
      <c r="O2058" s="3">
        <v>58.59</v>
      </c>
      <c r="P2058" s="1" t="s">
        <v>2788</v>
      </c>
      <c r="Q2058" s="3">
        <v>390.61</v>
      </c>
      <c r="R2058" s="3">
        <v>6.45</v>
      </c>
      <c r="S2058" s="1" t="s">
        <v>33</v>
      </c>
      <c r="T2058" s="3">
        <v>390.61</v>
      </c>
      <c r="U2058" s="3">
        <v>29.69</v>
      </c>
      <c r="V2058" s="1" t="s">
        <v>33</v>
      </c>
      <c r="W2058" s="1" t="s">
        <v>33</v>
      </c>
      <c r="X2058" s="1" t="s">
        <v>2805</v>
      </c>
      <c r="Y2058" s="1" t="s">
        <v>96</v>
      </c>
      <c r="Z2058" s="1" t="s">
        <v>2809</v>
      </c>
      <c r="AA2058" s="1" t="s">
        <v>2810</v>
      </c>
    </row>
    <row r="2059" spans="1:27" x14ac:dyDescent="0.25">
      <c r="A2059" s="1" t="s">
        <v>26</v>
      </c>
      <c r="B2059" s="1" t="s">
        <v>2811</v>
      </c>
      <c r="C2059" s="2">
        <v>42311</v>
      </c>
      <c r="D2059" s="1" t="s">
        <v>2804</v>
      </c>
      <c r="E2059" s="7" t="str">
        <f>VLOOKUP(TRIM(D2059)*1,CFOP!A:B,2,FALSE)</f>
        <v>Sim</v>
      </c>
      <c r="F2059" s="1" t="s">
        <v>29</v>
      </c>
      <c r="G2059" s="3">
        <v>472.41</v>
      </c>
      <c r="H2059" s="3">
        <v>410.79</v>
      </c>
      <c r="I2059" s="3">
        <v>73.94</v>
      </c>
      <c r="J2059" s="1" t="s">
        <v>30</v>
      </c>
      <c r="K2059" s="3">
        <v>0</v>
      </c>
      <c r="L2059" s="3">
        <v>0</v>
      </c>
      <c r="M2059" s="1" t="s">
        <v>31</v>
      </c>
      <c r="N2059" s="3">
        <v>410.79</v>
      </c>
      <c r="O2059" s="3">
        <v>61.620000000000005</v>
      </c>
      <c r="P2059" s="1" t="s">
        <v>2788</v>
      </c>
      <c r="Q2059" s="3">
        <v>410.79</v>
      </c>
      <c r="R2059" s="3">
        <v>6.78</v>
      </c>
      <c r="S2059" s="1" t="s">
        <v>33</v>
      </c>
      <c r="T2059" s="3">
        <v>410.79</v>
      </c>
      <c r="U2059" s="3">
        <v>31.220000000000002</v>
      </c>
      <c r="V2059" s="1" t="s">
        <v>33</v>
      </c>
      <c r="W2059" s="1" t="s">
        <v>33</v>
      </c>
      <c r="X2059" s="1" t="s">
        <v>2805</v>
      </c>
      <c r="Y2059" s="1" t="s">
        <v>91</v>
      </c>
      <c r="Z2059" s="1" t="s">
        <v>2812</v>
      </c>
      <c r="AA2059" s="1" t="s">
        <v>2813</v>
      </c>
    </row>
    <row r="2060" spans="1:27" x14ac:dyDescent="0.25">
      <c r="A2060" s="1" t="s">
        <v>26</v>
      </c>
      <c r="B2060" s="1" t="s">
        <v>2814</v>
      </c>
      <c r="C2060" s="2">
        <v>42311</v>
      </c>
      <c r="D2060" s="1" t="s">
        <v>2787</v>
      </c>
      <c r="E2060" s="7" t="str">
        <f>VLOOKUP(TRIM(D2060)*1,CFOP!A:B,2,FALSE)</f>
        <v>Sim</v>
      </c>
      <c r="F2060" s="1" t="s">
        <v>29</v>
      </c>
      <c r="G2060" s="3">
        <v>1889.42</v>
      </c>
      <c r="H2060" s="3">
        <v>1889.42</v>
      </c>
      <c r="I2060" s="3">
        <v>340.1</v>
      </c>
      <c r="J2060" s="1" t="s">
        <v>30</v>
      </c>
      <c r="K2060" s="3">
        <v>0</v>
      </c>
      <c r="L2060" s="3">
        <v>0</v>
      </c>
      <c r="M2060" s="1" t="s">
        <v>31</v>
      </c>
      <c r="N2060" s="3">
        <v>0</v>
      </c>
      <c r="O2060" s="3">
        <v>0</v>
      </c>
      <c r="P2060" s="1" t="s">
        <v>31</v>
      </c>
      <c r="Q2060" s="3">
        <v>1889.42</v>
      </c>
      <c r="R2060" s="3">
        <v>31.18</v>
      </c>
      <c r="S2060" s="1" t="s">
        <v>33</v>
      </c>
      <c r="T2060" s="3">
        <v>1889.42</v>
      </c>
      <c r="U2060" s="3">
        <v>143.6</v>
      </c>
      <c r="V2060" s="1" t="s">
        <v>33</v>
      </c>
      <c r="W2060" s="1" t="s">
        <v>33</v>
      </c>
      <c r="X2060" s="1" t="s">
        <v>2815</v>
      </c>
      <c r="Y2060" s="1" t="s">
        <v>99</v>
      </c>
      <c r="Z2060" s="1" t="s">
        <v>278</v>
      </c>
      <c r="AA2060" s="1" t="s">
        <v>279</v>
      </c>
    </row>
    <row r="2061" spans="1:27" x14ac:dyDescent="0.25">
      <c r="A2061" s="1" t="s">
        <v>26</v>
      </c>
      <c r="B2061" s="1" t="s">
        <v>2816</v>
      </c>
      <c r="C2061" s="2">
        <v>42311</v>
      </c>
      <c r="D2061" s="1" t="s">
        <v>2817</v>
      </c>
      <c r="E2061" s="7" t="str">
        <f>VLOOKUP(TRIM(D2061)*1,CFOP!A:B,2,FALSE)</f>
        <v>Sim</v>
      </c>
      <c r="F2061" s="1" t="s">
        <v>1643</v>
      </c>
      <c r="G2061" s="3">
        <v>1840.8600000000001</v>
      </c>
      <c r="H2061" s="3">
        <v>1600.75</v>
      </c>
      <c r="I2061" s="3">
        <v>192.09</v>
      </c>
      <c r="J2061" s="1" t="s">
        <v>30</v>
      </c>
      <c r="K2061" s="3">
        <v>0</v>
      </c>
      <c r="L2061" s="3">
        <v>0</v>
      </c>
      <c r="M2061" s="1" t="s">
        <v>31</v>
      </c>
      <c r="N2061" s="3">
        <v>1600.75</v>
      </c>
      <c r="O2061" s="3">
        <v>240.11</v>
      </c>
      <c r="P2061" s="1" t="s">
        <v>2788</v>
      </c>
      <c r="Q2061" s="3">
        <v>1600.75</v>
      </c>
      <c r="R2061" s="3">
        <v>26.41</v>
      </c>
      <c r="S2061" s="1" t="s">
        <v>33</v>
      </c>
      <c r="T2061" s="3">
        <v>1600.75</v>
      </c>
      <c r="U2061" s="3">
        <v>121.66</v>
      </c>
      <c r="V2061" s="1" t="s">
        <v>33</v>
      </c>
      <c r="W2061" s="1" t="s">
        <v>33</v>
      </c>
      <c r="X2061" s="1" t="s">
        <v>2818</v>
      </c>
      <c r="Y2061" s="1" t="s">
        <v>96</v>
      </c>
      <c r="Z2061" s="1" t="s">
        <v>2819</v>
      </c>
      <c r="AA2061" s="1" t="s">
        <v>2820</v>
      </c>
    </row>
    <row r="2062" spans="1:27" x14ac:dyDescent="0.25">
      <c r="A2062" s="1" t="s">
        <v>26</v>
      </c>
      <c r="B2062" s="1" t="s">
        <v>2821</v>
      </c>
      <c r="C2062" s="2">
        <v>42311</v>
      </c>
      <c r="D2062" s="1" t="s">
        <v>2787</v>
      </c>
      <c r="E2062" s="7" t="str">
        <f>VLOOKUP(TRIM(D2062)*1,CFOP!A:B,2,FALSE)</f>
        <v>Sim</v>
      </c>
      <c r="F2062" s="1" t="s">
        <v>29</v>
      </c>
      <c r="G2062" s="3">
        <v>9761.02</v>
      </c>
      <c r="H2062" s="3">
        <v>8487.84</v>
      </c>
      <c r="I2062" s="3">
        <v>1527.81</v>
      </c>
      <c r="J2062" s="1" t="s">
        <v>61</v>
      </c>
      <c r="K2062" s="3">
        <v>0</v>
      </c>
      <c r="L2062" s="3">
        <v>0</v>
      </c>
      <c r="M2062" s="1" t="s">
        <v>31</v>
      </c>
      <c r="N2062" s="3">
        <v>8487.84</v>
      </c>
      <c r="O2062" s="3">
        <v>1273.18</v>
      </c>
      <c r="P2062" s="1" t="s">
        <v>2788</v>
      </c>
      <c r="Q2062" s="3">
        <v>8487.84</v>
      </c>
      <c r="R2062" s="3">
        <v>140.05000000000001</v>
      </c>
      <c r="S2062" s="1" t="s">
        <v>33</v>
      </c>
      <c r="T2062" s="3">
        <v>8487.84</v>
      </c>
      <c r="U2062" s="3">
        <v>645.08000000000004</v>
      </c>
      <c r="V2062" s="1" t="s">
        <v>33</v>
      </c>
      <c r="W2062" s="1" t="s">
        <v>33</v>
      </c>
      <c r="X2062" s="1" t="s">
        <v>641</v>
      </c>
      <c r="Y2062" s="1" t="s">
        <v>91</v>
      </c>
      <c r="Z2062" s="1" t="s">
        <v>1526</v>
      </c>
      <c r="AA2062" s="1" t="s">
        <v>1527</v>
      </c>
    </row>
    <row r="2063" spans="1:27" x14ac:dyDescent="0.25">
      <c r="A2063" s="1" t="s">
        <v>26</v>
      </c>
      <c r="B2063" s="1" t="s">
        <v>2822</v>
      </c>
      <c r="C2063" s="2">
        <v>42311</v>
      </c>
      <c r="D2063" s="1" t="s">
        <v>2787</v>
      </c>
      <c r="E2063" s="7" t="str">
        <f>VLOOKUP(TRIM(D2063)*1,CFOP!A:B,2,FALSE)</f>
        <v>Sim</v>
      </c>
      <c r="F2063" s="1" t="s">
        <v>29</v>
      </c>
      <c r="G2063" s="3">
        <v>6135.31</v>
      </c>
      <c r="H2063" s="3">
        <v>5335.05</v>
      </c>
      <c r="I2063" s="3">
        <v>960.31000000000006</v>
      </c>
      <c r="J2063" s="1" t="s">
        <v>61</v>
      </c>
      <c r="K2063" s="3">
        <v>0</v>
      </c>
      <c r="L2063" s="3">
        <v>0</v>
      </c>
      <c r="M2063" s="1" t="s">
        <v>31</v>
      </c>
      <c r="N2063" s="3">
        <v>5335.05</v>
      </c>
      <c r="O2063" s="3">
        <v>800.26</v>
      </c>
      <c r="P2063" s="1" t="s">
        <v>2788</v>
      </c>
      <c r="Q2063" s="3">
        <v>5335.05</v>
      </c>
      <c r="R2063" s="3">
        <v>88.03</v>
      </c>
      <c r="S2063" s="1" t="s">
        <v>33</v>
      </c>
      <c r="T2063" s="3">
        <v>5335.05</v>
      </c>
      <c r="U2063" s="3">
        <v>405.46000000000004</v>
      </c>
      <c r="V2063" s="1" t="s">
        <v>33</v>
      </c>
      <c r="W2063" s="1" t="s">
        <v>33</v>
      </c>
      <c r="X2063" s="1" t="s">
        <v>641</v>
      </c>
      <c r="Y2063" s="1" t="s">
        <v>91</v>
      </c>
      <c r="Z2063" s="1" t="s">
        <v>2823</v>
      </c>
      <c r="AA2063" s="1" t="s">
        <v>2824</v>
      </c>
    </row>
    <row r="2064" spans="1:27" x14ac:dyDescent="0.25">
      <c r="A2064" s="1" t="s">
        <v>26</v>
      </c>
      <c r="B2064" s="1" t="s">
        <v>2822</v>
      </c>
      <c r="C2064" s="2">
        <v>42311</v>
      </c>
      <c r="D2064" s="1" t="s">
        <v>2787</v>
      </c>
      <c r="E2064" s="7" t="str">
        <f>VLOOKUP(TRIM(D2064)*1,CFOP!A:B,2,FALSE)</f>
        <v>Sim</v>
      </c>
      <c r="F2064" s="1" t="s">
        <v>29</v>
      </c>
      <c r="G2064" s="3">
        <v>533.74</v>
      </c>
      <c r="H2064" s="3">
        <v>464.12</v>
      </c>
      <c r="I2064" s="3">
        <v>83.54</v>
      </c>
      <c r="J2064" s="1" t="s">
        <v>61</v>
      </c>
      <c r="K2064" s="3">
        <v>0</v>
      </c>
      <c r="L2064" s="3">
        <v>0</v>
      </c>
      <c r="M2064" s="1" t="s">
        <v>31</v>
      </c>
      <c r="N2064" s="3">
        <v>464.12</v>
      </c>
      <c r="O2064" s="3">
        <v>69.62</v>
      </c>
      <c r="P2064" s="1" t="s">
        <v>2788</v>
      </c>
      <c r="Q2064" s="3">
        <v>464.12</v>
      </c>
      <c r="R2064" s="3">
        <v>7.66</v>
      </c>
      <c r="S2064" s="1" t="s">
        <v>33</v>
      </c>
      <c r="T2064" s="3">
        <v>464.12</v>
      </c>
      <c r="U2064" s="3">
        <v>35.270000000000003</v>
      </c>
      <c r="V2064" s="1" t="s">
        <v>33</v>
      </c>
      <c r="W2064" s="1" t="s">
        <v>33</v>
      </c>
      <c r="X2064" s="1" t="s">
        <v>641</v>
      </c>
      <c r="Y2064" s="1" t="s">
        <v>91</v>
      </c>
      <c r="Z2064" s="1" t="s">
        <v>1741</v>
      </c>
      <c r="AA2064" s="1" t="s">
        <v>1742</v>
      </c>
    </row>
    <row r="2065" spans="1:27" x14ac:dyDescent="0.25">
      <c r="A2065" s="1" t="s">
        <v>26</v>
      </c>
      <c r="B2065" s="1" t="s">
        <v>2825</v>
      </c>
      <c r="C2065" s="2">
        <v>42311</v>
      </c>
      <c r="D2065" s="1" t="s">
        <v>2787</v>
      </c>
      <c r="E2065" s="7" t="str">
        <f>VLOOKUP(TRIM(D2065)*1,CFOP!A:B,2,FALSE)</f>
        <v>Sim</v>
      </c>
      <c r="F2065" s="1" t="s">
        <v>29</v>
      </c>
      <c r="G2065" s="3">
        <v>1162.8</v>
      </c>
      <c r="H2065" s="3">
        <v>1011.13</v>
      </c>
      <c r="I2065" s="3">
        <v>182</v>
      </c>
      <c r="J2065" s="1" t="s">
        <v>61</v>
      </c>
      <c r="K2065" s="3">
        <v>0</v>
      </c>
      <c r="L2065" s="3">
        <v>0</v>
      </c>
      <c r="M2065" s="1" t="s">
        <v>31</v>
      </c>
      <c r="N2065" s="3">
        <v>1011.13</v>
      </c>
      <c r="O2065" s="3">
        <v>151.67000000000002</v>
      </c>
      <c r="P2065" s="1" t="s">
        <v>2788</v>
      </c>
      <c r="Q2065" s="3">
        <v>1011.13</v>
      </c>
      <c r="R2065" s="3">
        <v>16.68</v>
      </c>
      <c r="S2065" s="1" t="s">
        <v>33</v>
      </c>
      <c r="T2065" s="3">
        <v>1011.13</v>
      </c>
      <c r="U2065" s="3">
        <v>76.850000000000009</v>
      </c>
      <c r="V2065" s="1" t="s">
        <v>33</v>
      </c>
      <c r="W2065" s="1" t="s">
        <v>33</v>
      </c>
      <c r="X2065" s="1" t="s">
        <v>641</v>
      </c>
      <c r="Y2065" s="1" t="s">
        <v>91</v>
      </c>
      <c r="Z2065" s="1" t="s">
        <v>2826</v>
      </c>
      <c r="AA2065" s="1" t="s">
        <v>2827</v>
      </c>
    </row>
    <row r="2066" spans="1:27" x14ac:dyDescent="0.25">
      <c r="A2066" s="1" t="s">
        <v>26</v>
      </c>
      <c r="B2066" s="1" t="s">
        <v>2828</v>
      </c>
      <c r="C2066" s="2">
        <v>42311</v>
      </c>
      <c r="D2066" s="1" t="s">
        <v>2787</v>
      </c>
      <c r="E2066" s="7" t="str">
        <f>VLOOKUP(TRIM(D2066)*1,CFOP!A:B,2,FALSE)</f>
        <v>Sim</v>
      </c>
      <c r="F2066" s="1" t="s">
        <v>29</v>
      </c>
      <c r="G2066" s="3">
        <v>2718.6</v>
      </c>
      <c r="H2066" s="3">
        <v>2364</v>
      </c>
      <c r="I2066" s="3">
        <v>425.52</v>
      </c>
      <c r="J2066" s="1" t="s">
        <v>61</v>
      </c>
      <c r="K2066" s="3">
        <v>0</v>
      </c>
      <c r="L2066" s="3">
        <v>0</v>
      </c>
      <c r="M2066" s="1" t="s">
        <v>31</v>
      </c>
      <c r="N2066" s="3">
        <v>2364</v>
      </c>
      <c r="O2066" s="3">
        <v>354.6</v>
      </c>
      <c r="P2066" s="1" t="s">
        <v>2788</v>
      </c>
      <c r="Q2066" s="3">
        <v>2364</v>
      </c>
      <c r="R2066" s="3">
        <v>39.01</v>
      </c>
      <c r="S2066" s="1" t="s">
        <v>33</v>
      </c>
      <c r="T2066" s="3">
        <v>2364</v>
      </c>
      <c r="U2066" s="3">
        <v>179.66</v>
      </c>
      <c r="V2066" s="1" t="s">
        <v>33</v>
      </c>
      <c r="W2066" s="1" t="s">
        <v>33</v>
      </c>
      <c r="X2066" s="1" t="s">
        <v>641</v>
      </c>
      <c r="Y2066" s="1" t="s">
        <v>91</v>
      </c>
      <c r="Z2066" s="1" t="s">
        <v>1723</v>
      </c>
      <c r="AA2066" s="1" t="s">
        <v>1724</v>
      </c>
    </row>
    <row r="2067" spans="1:27" x14ac:dyDescent="0.25">
      <c r="A2067" s="1" t="s">
        <v>26</v>
      </c>
      <c r="B2067" s="1" t="s">
        <v>2829</v>
      </c>
      <c r="C2067" s="2">
        <v>42311</v>
      </c>
      <c r="D2067" s="1" t="s">
        <v>2787</v>
      </c>
      <c r="E2067" s="7" t="str">
        <f>VLOOKUP(TRIM(D2067)*1,CFOP!A:B,2,FALSE)</f>
        <v>Sim</v>
      </c>
      <c r="F2067" s="1" t="s">
        <v>29</v>
      </c>
      <c r="G2067" s="3">
        <v>543.72</v>
      </c>
      <c r="H2067" s="3">
        <v>472.8</v>
      </c>
      <c r="I2067" s="3">
        <v>85.100000000000009</v>
      </c>
      <c r="J2067" s="1" t="s">
        <v>61</v>
      </c>
      <c r="K2067" s="3">
        <v>0</v>
      </c>
      <c r="L2067" s="3">
        <v>0</v>
      </c>
      <c r="M2067" s="1" t="s">
        <v>31</v>
      </c>
      <c r="N2067" s="3">
        <v>472.8</v>
      </c>
      <c r="O2067" s="3">
        <v>70.92</v>
      </c>
      <c r="P2067" s="1" t="s">
        <v>2788</v>
      </c>
      <c r="Q2067" s="3">
        <v>472.8</v>
      </c>
      <c r="R2067" s="3">
        <v>7.8</v>
      </c>
      <c r="S2067" s="1" t="s">
        <v>33</v>
      </c>
      <c r="T2067" s="3">
        <v>472.8</v>
      </c>
      <c r="U2067" s="3">
        <v>35.93</v>
      </c>
      <c r="V2067" s="1" t="s">
        <v>33</v>
      </c>
      <c r="W2067" s="1" t="s">
        <v>33</v>
      </c>
      <c r="X2067" s="1" t="s">
        <v>641</v>
      </c>
      <c r="Y2067" s="1" t="s">
        <v>91</v>
      </c>
      <c r="Z2067" s="1" t="s">
        <v>1739</v>
      </c>
      <c r="AA2067" s="1" t="s">
        <v>1740</v>
      </c>
    </row>
    <row r="2068" spans="1:27" x14ac:dyDescent="0.25">
      <c r="A2068" s="1" t="s">
        <v>26</v>
      </c>
      <c r="B2068" s="1" t="s">
        <v>2829</v>
      </c>
      <c r="C2068" s="2">
        <v>42311</v>
      </c>
      <c r="D2068" s="1" t="s">
        <v>2787</v>
      </c>
      <c r="E2068" s="7" t="str">
        <f>VLOOKUP(TRIM(D2068)*1,CFOP!A:B,2,FALSE)</f>
        <v>Sim</v>
      </c>
      <c r="F2068" s="1" t="s">
        <v>29</v>
      </c>
      <c r="G2068" s="3">
        <v>2174.88</v>
      </c>
      <c r="H2068" s="3">
        <v>1891.2</v>
      </c>
      <c r="I2068" s="3">
        <v>340.42</v>
      </c>
      <c r="J2068" s="1" t="s">
        <v>61</v>
      </c>
      <c r="K2068" s="3">
        <v>0</v>
      </c>
      <c r="L2068" s="3">
        <v>0</v>
      </c>
      <c r="M2068" s="1" t="s">
        <v>31</v>
      </c>
      <c r="N2068" s="3">
        <v>1891.2</v>
      </c>
      <c r="O2068" s="3">
        <v>283.68</v>
      </c>
      <c r="P2068" s="1" t="s">
        <v>2788</v>
      </c>
      <c r="Q2068" s="3">
        <v>1891.2</v>
      </c>
      <c r="R2068" s="3">
        <v>31.2</v>
      </c>
      <c r="S2068" s="1" t="s">
        <v>33</v>
      </c>
      <c r="T2068" s="3">
        <v>1891.2</v>
      </c>
      <c r="U2068" s="3">
        <v>143.72999999999999</v>
      </c>
      <c r="V2068" s="1" t="s">
        <v>33</v>
      </c>
      <c r="W2068" s="1" t="s">
        <v>33</v>
      </c>
      <c r="X2068" s="1" t="s">
        <v>641</v>
      </c>
      <c r="Y2068" s="1" t="s">
        <v>91</v>
      </c>
      <c r="Z2068" s="1" t="s">
        <v>2830</v>
      </c>
      <c r="AA2068" s="1" t="s">
        <v>2831</v>
      </c>
    </row>
    <row r="2069" spans="1:27" x14ac:dyDescent="0.25">
      <c r="A2069" s="1" t="s">
        <v>26</v>
      </c>
      <c r="B2069" s="1" t="s">
        <v>2832</v>
      </c>
      <c r="C2069" s="2">
        <v>42311</v>
      </c>
      <c r="D2069" s="1" t="s">
        <v>2787</v>
      </c>
      <c r="E2069" s="7" t="str">
        <f>VLOOKUP(TRIM(D2069)*1,CFOP!A:B,2,FALSE)</f>
        <v>Sim</v>
      </c>
      <c r="F2069" s="1" t="s">
        <v>29</v>
      </c>
      <c r="G2069" s="3">
        <v>1631.17</v>
      </c>
      <c r="H2069" s="3">
        <v>1418.41</v>
      </c>
      <c r="I2069" s="3">
        <v>255.31</v>
      </c>
      <c r="J2069" s="1" t="s">
        <v>61</v>
      </c>
      <c r="K2069" s="3">
        <v>0</v>
      </c>
      <c r="L2069" s="3">
        <v>0</v>
      </c>
      <c r="M2069" s="1" t="s">
        <v>31</v>
      </c>
      <c r="N2069" s="3">
        <v>1418.41</v>
      </c>
      <c r="O2069" s="3">
        <v>212.76</v>
      </c>
      <c r="P2069" s="1" t="s">
        <v>2788</v>
      </c>
      <c r="Q2069" s="3">
        <v>1418.41</v>
      </c>
      <c r="R2069" s="3">
        <v>23.400000000000002</v>
      </c>
      <c r="S2069" s="1" t="s">
        <v>33</v>
      </c>
      <c r="T2069" s="3">
        <v>1418.41</v>
      </c>
      <c r="U2069" s="3">
        <v>107.8</v>
      </c>
      <c r="V2069" s="1" t="s">
        <v>33</v>
      </c>
      <c r="W2069" s="1" t="s">
        <v>33</v>
      </c>
      <c r="X2069" s="1" t="s">
        <v>641</v>
      </c>
      <c r="Y2069" s="1" t="s">
        <v>91</v>
      </c>
      <c r="Z2069" s="1" t="s">
        <v>1723</v>
      </c>
      <c r="AA2069" s="1" t="s">
        <v>1724</v>
      </c>
    </row>
    <row r="2070" spans="1:27" x14ac:dyDescent="0.25">
      <c r="A2070" s="1" t="s">
        <v>26</v>
      </c>
      <c r="B2070" s="1" t="s">
        <v>2833</v>
      </c>
      <c r="C2070" s="2">
        <v>42311</v>
      </c>
      <c r="D2070" s="1" t="s">
        <v>2787</v>
      </c>
      <c r="E2070" s="7" t="str">
        <f>VLOOKUP(TRIM(D2070)*1,CFOP!A:B,2,FALSE)</f>
        <v>Sim</v>
      </c>
      <c r="F2070" s="1" t="s">
        <v>29</v>
      </c>
      <c r="G2070" s="3">
        <v>1245.81</v>
      </c>
      <c r="H2070" s="3">
        <v>1083.31</v>
      </c>
      <c r="I2070" s="3">
        <v>195</v>
      </c>
      <c r="J2070" s="1" t="s">
        <v>61</v>
      </c>
      <c r="K2070" s="3">
        <v>0</v>
      </c>
      <c r="L2070" s="3">
        <v>0</v>
      </c>
      <c r="M2070" s="1" t="s">
        <v>31</v>
      </c>
      <c r="N2070" s="3">
        <v>1083.31</v>
      </c>
      <c r="O2070" s="3">
        <v>162.5</v>
      </c>
      <c r="P2070" s="1" t="s">
        <v>2788</v>
      </c>
      <c r="Q2070" s="3">
        <v>1083.31</v>
      </c>
      <c r="R2070" s="3">
        <v>17.87</v>
      </c>
      <c r="S2070" s="1" t="s">
        <v>33</v>
      </c>
      <c r="T2070" s="3">
        <v>1083.31</v>
      </c>
      <c r="U2070" s="3">
        <v>82.33</v>
      </c>
      <c r="V2070" s="1" t="s">
        <v>33</v>
      </c>
      <c r="W2070" s="1" t="s">
        <v>33</v>
      </c>
      <c r="X2070" s="1" t="s">
        <v>641</v>
      </c>
      <c r="Y2070" s="1" t="s">
        <v>91</v>
      </c>
      <c r="Z2070" s="1" t="s">
        <v>2284</v>
      </c>
      <c r="AA2070" s="1" t="s">
        <v>2285</v>
      </c>
    </row>
    <row r="2071" spans="1:27" x14ac:dyDescent="0.25">
      <c r="A2071" s="1" t="s">
        <v>26</v>
      </c>
      <c r="B2071" s="1" t="s">
        <v>2834</v>
      </c>
      <c r="C2071" s="2">
        <v>42311</v>
      </c>
      <c r="D2071" s="1" t="s">
        <v>2787</v>
      </c>
      <c r="E2071" s="7" t="str">
        <f>VLOOKUP(TRIM(D2071)*1,CFOP!A:B,2,FALSE)</f>
        <v>Sim</v>
      </c>
      <c r="F2071" s="1" t="s">
        <v>29</v>
      </c>
      <c r="G2071" s="3">
        <v>4989.1900000000005</v>
      </c>
      <c r="H2071" s="3">
        <v>4338.43</v>
      </c>
      <c r="I2071" s="3">
        <v>780.92000000000007</v>
      </c>
      <c r="J2071" s="1" t="s">
        <v>61</v>
      </c>
      <c r="K2071" s="3">
        <v>0</v>
      </c>
      <c r="L2071" s="3">
        <v>0</v>
      </c>
      <c r="M2071" s="1" t="s">
        <v>31</v>
      </c>
      <c r="N2071" s="3">
        <v>4338.43</v>
      </c>
      <c r="O2071" s="3">
        <v>650.76</v>
      </c>
      <c r="P2071" s="1" t="s">
        <v>2788</v>
      </c>
      <c r="Q2071" s="3">
        <v>4338.43</v>
      </c>
      <c r="R2071" s="3">
        <v>71.58</v>
      </c>
      <c r="S2071" s="1" t="s">
        <v>33</v>
      </c>
      <c r="T2071" s="3">
        <v>4338.43</v>
      </c>
      <c r="U2071" s="3">
        <v>329.72</v>
      </c>
      <c r="V2071" s="1" t="s">
        <v>33</v>
      </c>
      <c r="W2071" s="1" t="s">
        <v>33</v>
      </c>
      <c r="X2071" s="1" t="s">
        <v>641</v>
      </c>
      <c r="Y2071" s="1" t="s">
        <v>91</v>
      </c>
      <c r="Z2071" s="1" t="s">
        <v>2835</v>
      </c>
      <c r="AA2071" s="1" t="s">
        <v>2836</v>
      </c>
    </row>
    <row r="2072" spans="1:27" x14ac:dyDescent="0.25">
      <c r="A2072" s="1" t="s">
        <v>26</v>
      </c>
      <c r="B2072" s="1" t="s">
        <v>2837</v>
      </c>
      <c r="C2072" s="2">
        <v>42311</v>
      </c>
      <c r="D2072" s="1" t="s">
        <v>2787</v>
      </c>
      <c r="E2072" s="7" t="str">
        <f>VLOOKUP(TRIM(D2072)*1,CFOP!A:B,2,FALSE)</f>
        <v>Sim</v>
      </c>
      <c r="F2072" s="1" t="s">
        <v>29</v>
      </c>
      <c r="G2072" s="3">
        <v>1682.55</v>
      </c>
      <c r="H2072" s="3">
        <v>1463.09</v>
      </c>
      <c r="I2072" s="3">
        <v>263.36</v>
      </c>
      <c r="J2072" s="1" t="s">
        <v>61</v>
      </c>
      <c r="K2072" s="3">
        <v>0</v>
      </c>
      <c r="L2072" s="3">
        <v>0</v>
      </c>
      <c r="M2072" s="1" t="s">
        <v>31</v>
      </c>
      <c r="N2072" s="3">
        <v>1463.09</v>
      </c>
      <c r="O2072" s="3">
        <v>219.46</v>
      </c>
      <c r="P2072" s="1" t="s">
        <v>2788</v>
      </c>
      <c r="Q2072" s="3">
        <v>1463.09</v>
      </c>
      <c r="R2072" s="3">
        <v>24.14</v>
      </c>
      <c r="S2072" s="1" t="s">
        <v>33</v>
      </c>
      <c r="T2072" s="3">
        <v>1463.09</v>
      </c>
      <c r="U2072" s="3">
        <v>111.19</v>
      </c>
      <c r="V2072" s="1" t="s">
        <v>33</v>
      </c>
      <c r="W2072" s="1" t="s">
        <v>33</v>
      </c>
      <c r="X2072" s="1" t="s">
        <v>641</v>
      </c>
      <c r="Y2072" s="1" t="s">
        <v>91</v>
      </c>
      <c r="Z2072" s="1" t="s">
        <v>2838</v>
      </c>
      <c r="AA2072" s="1" t="s">
        <v>2839</v>
      </c>
    </row>
    <row r="2073" spans="1:27" x14ac:dyDescent="0.25">
      <c r="A2073" s="1" t="s">
        <v>26</v>
      </c>
      <c r="B2073" s="1" t="s">
        <v>2840</v>
      </c>
      <c r="C2073" s="2">
        <v>42311</v>
      </c>
      <c r="D2073" s="1" t="s">
        <v>2841</v>
      </c>
      <c r="E2073" s="7" t="str">
        <f>VLOOKUP(TRIM(D2073)*1,CFOP!A:B,2,FALSE)</f>
        <v>Sim</v>
      </c>
      <c r="F2073" s="1" t="s">
        <v>393</v>
      </c>
      <c r="G2073" s="3">
        <v>112.48</v>
      </c>
      <c r="H2073" s="3">
        <v>112.48</v>
      </c>
      <c r="I2073" s="3">
        <v>13.5</v>
      </c>
      <c r="J2073" s="1" t="s">
        <v>30</v>
      </c>
      <c r="K2073" s="3">
        <v>0</v>
      </c>
      <c r="L2073" s="3">
        <v>0</v>
      </c>
      <c r="M2073" s="1" t="s">
        <v>31</v>
      </c>
      <c r="N2073" s="3">
        <v>0</v>
      </c>
      <c r="O2073" s="3">
        <v>0</v>
      </c>
      <c r="P2073" s="1" t="s">
        <v>31</v>
      </c>
      <c r="Q2073" s="3">
        <v>112.48</v>
      </c>
      <c r="R2073" s="3">
        <v>1.86</v>
      </c>
      <c r="S2073" s="1" t="s">
        <v>33</v>
      </c>
      <c r="T2073" s="3">
        <v>112.48</v>
      </c>
      <c r="U2073" s="3">
        <v>8.5500000000000007</v>
      </c>
      <c r="V2073" s="1" t="s">
        <v>33</v>
      </c>
      <c r="W2073" s="1" t="s">
        <v>33</v>
      </c>
      <c r="X2073" s="1" t="s">
        <v>2842</v>
      </c>
      <c r="Y2073" s="1" t="s">
        <v>582</v>
      </c>
      <c r="Z2073" s="1" t="s">
        <v>2843</v>
      </c>
      <c r="AA2073" s="1" t="s">
        <v>2844</v>
      </c>
    </row>
    <row r="2074" spans="1:27" x14ac:dyDescent="0.25">
      <c r="A2074" s="1" t="s">
        <v>26</v>
      </c>
      <c r="B2074" s="1" t="s">
        <v>2845</v>
      </c>
      <c r="C2074" s="2">
        <v>42311</v>
      </c>
      <c r="D2074" s="1" t="s">
        <v>2817</v>
      </c>
      <c r="E2074" s="7" t="str">
        <f>VLOOKUP(TRIM(D2074)*1,CFOP!A:B,2,FALSE)</f>
        <v>Sim</v>
      </c>
      <c r="F2074" s="1" t="s">
        <v>1643</v>
      </c>
      <c r="G2074" s="3">
        <v>728</v>
      </c>
      <c r="H2074" s="3">
        <v>728</v>
      </c>
      <c r="I2074" s="3">
        <v>87.36</v>
      </c>
      <c r="J2074" s="1" t="s">
        <v>30</v>
      </c>
      <c r="K2074" s="3">
        <v>0</v>
      </c>
      <c r="L2074" s="3">
        <v>0</v>
      </c>
      <c r="M2074" s="1" t="s">
        <v>31</v>
      </c>
      <c r="N2074" s="3">
        <v>0</v>
      </c>
      <c r="O2074" s="3">
        <v>0</v>
      </c>
      <c r="P2074" s="1" t="s">
        <v>31</v>
      </c>
      <c r="Q2074" s="3">
        <v>728</v>
      </c>
      <c r="R2074" s="3">
        <v>12.01</v>
      </c>
      <c r="S2074" s="1" t="s">
        <v>33</v>
      </c>
      <c r="T2074" s="3">
        <v>728</v>
      </c>
      <c r="U2074" s="3">
        <v>55.33</v>
      </c>
      <c r="V2074" s="1" t="s">
        <v>33</v>
      </c>
      <c r="W2074" s="1" t="s">
        <v>33</v>
      </c>
      <c r="X2074" s="1" t="s">
        <v>2574</v>
      </c>
      <c r="Y2074" s="1" t="s">
        <v>96</v>
      </c>
      <c r="Z2074" s="1" t="s">
        <v>2846</v>
      </c>
      <c r="AA2074" s="1" t="s">
        <v>2847</v>
      </c>
    </row>
    <row r="2075" spans="1:27" hidden="1" x14ac:dyDescent="0.25">
      <c r="A2075" s="1" t="s">
        <v>26</v>
      </c>
      <c r="B2075" s="1" t="s">
        <v>2848</v>
      </c>
      <c r="C2075" s="2">
        <v>42311</v>
      </c>
      <c r="D2075" s="1" t="s">
        <v>2849</v>
      </c>
      <c r="E2075" s="7" t="str">
        <f>VLOOKUP(TRIM(D2075)*1,CFOP!A:B,2,FALSE)</f>
        <v>Não</v>
      </c>
      <c r="F2075" s="1" t="s">
        <v>29</v>
      </c>
      <c r="G2075" s="3">
        <v>461.86</v>
      </c>
      <c r="H2075" s="3">
        <v>0</v>
      </c>
      <c r="I2075" s="3">
        <v>0</v>
      </c>
      <c r="J2075" s="1" t="s">
        <v>31</v>
      </c>
      <c r="K2075" s="3">
        <v>0</v>
      </c>
      <c r="L2075" s="3">
        <v>0</v>
      </c>
      <c r="M2075" s="1" t="s">
        <v>31</v>
      </c>
      <c r="N2075" s="3">
        <v>0</v>
      </c>
      <c r="O2075" s="3">
        <v>0</v>
      </c>
      <c r="P2075" s="1" t="s">
        <v>31</v>
      </c>
      <c r="Q2075" s="3">
        <v>0</v>
      </c>
      <c r="R2075" s="3">
        <v>0</v>
      </c>
      <c r="S2075" s="1" t="s">
        <v>31</v>
      </c>
      <c r="T2075" s="3">
        <v>0</v>
      </c>
      <c r="U2075" s="3">
        <v>0</v>
      </c>
      <c r="V2075" s="1" t="s">
        <v>31</v>
      </c>
      <c r="W2075" s="1" t="s">
        <v>33</v>
      </c>
      <c r="X2075" s="1" t="s">
        <v>2850</v>
      </c>
      <c r="Y2075" s="1" t="s">
        <v>1378</v>
      </c>
      <c r="Z2075" s="1" t="s">
        <v>2800</v>
      </c>
      <c r="AA2075" s="1" t="s">
        <v>2801</v>
      </c>
    </row>
    <row r="2076" spans="1:27" hidden="1" x14ac:dyDescent="0.25">
      <c r="A2076" s="1" t="s">
        <v>26</v>
      </c>
      <c r="B2076" s="1" t="s">
        <v>2851</v>
      </c>
      <c r="C2076" s="2">
        <v>42311</v>
      </c>
      <c r="D2076" s="1" t="s">
        <v>2849</v>
      </c>
      <c r="E2076" s="7" t="str">
        <f>VLOOKUP(TRIM(D2076)*1,CFOP!A:B,2,FALSE)</f>
        <v>Não</v>
      </c>
      <c r="F2076" s="1" t="s">
        <v>29</v>
      </c>
      <c r="G2076" s="3">
        <v>461.86</v>
      </c>
      <c r="H2076" s="3">
        <v>0</v>
      </c>
      <c r="I2076" s="3">
        <v>0</v>
      </c>
      <c r="J2076" s="1" t="s">
        <v>31</v>
      </c>
      <c r="K2076" s="3">
        <v>0</v>
      </c>
      <c r="L2076" s="3">
        <v>0</v>
      </c>
      <c r="M2076" s="1" t="s">
        <v>31</v>
      </c>
      <c r="N2076" s="3">
        <v>0</v>
      </c>
      <c r="O2076" s="3">
        <v>0</v>
      </c>
      <c r="P2076" s="1" t="s">
        <v>31</v>
      </c>
      <c r="Q2076" s="3">
        <v>0</v>
      </c>
      <c r="R2076" s="3">
        <v>0</v>
      </c>
      <c r="S2076" s="1" t="s">
        <v>31</v>
      </c>
      <c r="T2076" s="3">
        <v>0</v>
      </c>
      <c r="U2076" s="3">
        <v>0</v>
      </c>
      <c r="V2076" s="1" t="s">
        <v>31</v>
      </c>
      <c r="W2076" s="1" t="s">
        <v>33</v>
      </c>
      <c r="X2076" s="1" t="s">
        <v>2850</v>
      </c>
      <c r="Y2076" s="1" t="s">
        <v>1378</v>
      </c>
      <c r="Z2076" s="1" t="s">
        <v>2800</v>
      </c>
      <c r="AA2076" s="1" t="s">
        <v>2801</v>
      </c>
    </row>
    <row r="2077" spans="1:27" hidden="1" x14ac:dyDescent="0.25">
      <c r="A2077" s="1" t="s">
        <v>26</v>
      </c>
      <c r="B2077" s="1" t="s">
        <v>2852</v>
      </c>
      <c r="C2077" s="2">
        <v>42311</v>
      </c>
      <c r="D2077" s="1" t="s">
        <v>2853</v>
      </c>
      <c r="E2077" s="7" t="str">
        <f>VLOOKUP(TRIM(D2077)*1,CFOP!A:B,2,FALSE)</f>
        <v>Não</v>
      </c>
      <c r="F2077" s="1" t="s">
        <v>29</v>
      </c>
      <c r="G2077" s="3">
        <v>27.44</v>
      </c>
      <c r="H2077" s="3">
        <v>0</v>
      </c>
      <c r="I2077" s="3">
        <v>0</v>
      </c>
      <c r="J2077" s="1" t="s">
        <v>31</v>
      </c>
      <c r="K2077" s="3">
        <v>0</v>
      </c>
      <c r="L2077" s="3">
        <v>0</v>
      </c>
      <c r="M2077" s="1" t="s">
        <v>31</v>
      </c>
      <c r="N2077" s="3">
        <v>0</v>
      </c>
      <c r="O2077" s="3">
        <v>0</v>
      </c>
      <c r="P2077" s="1" t="s">
        <v>31</v>
      </c>
      <c r="Q2077" s="3">
        <v>0</v>
      </c>
      <c r="R2077" s="3">
        <v>0</v>
      </c>
      <c r="S2077" s="1" t="s">
        <v>31</v>
      </c>
      <c r="T2077" s="3">
        <v>0</v>
      </c>
      <c r="U2077" s="3">
        <v>0</v>
      </c>
      <c r="V2077" s="1" t="s">
        <v>31</v>
      </c>
      <c r="W2077" s="1" t="s">
        <v>33</v>
      </c>
      <c r="X2077" s="1" t="s">
        <v>2799</v>
      </c>
      <c r="Y2077" s="1" t="s">
        <v>70</v>
      </c>
      <c r="Z2077" s="1" t="s">
        <v>2854</v>
      </c>
      <c r="AA2077" s="1" t="s">
        <v>2855</v>
      </c>
    </row>
    <row r="2078" spans="1:27" x14ac:dyDescent="0.25">
      <c r="A2078" s="1" t="s">
        <v>26</v>
      </c>
      <c r="B2078" s="1" t="s">
        <v>2856</v>
      </c>
      <c r="C2078" s="2">
        <v>42311</v>
      </c>
      <c r="D2078" s="1" t="s">
        <v>2804</v>
      </c>
      <c r="E2078" s="7" t="str">
        <f>VLOOKUP(TRIM(D2078)*1,CFOP!A:B,2,FALSE)</f>
        <v>Sim</v>
      </c>
      <c r="F2078" s="1" t="s">
        <v>29</v>
      </c>
      <c r="G2078" s="3">
        <v>334.28000000000003</v>
      </c>
      <c r="H2078" s="3">
        <v>334.28000000000003</v>
      </c>
      <c r="I2078" s="3">
        <v>60.17</v>
      </c>
      <c r="J2078" s="1" t="s">
        <v>307</v>
      </c>
      <c r="K2078" s="3">
        <v>0</v>
      </c>
      <c r="L2078" s="3">
        <v>0</v>
      </c>
      <c r="M2078" s="1" t="s">
        <v>31</v>
      </c>
      <c r="N2078" s="3">
        <v>0</v>
      </c>
      <c r="O2078" s="3">
        <v>0</v>
      </c>
      <c r="P2078" s="1" t="s">
        <v>31</v>
      </c>
      <c r="Q2078" s="3">
        <v>334.28000000000003</v>
      </c>
      <c r="R2078" s="3">
        <v>5.5200000000000005</v>
      </c>
      <c r="S2078" s="1" t="s">
        <v>33</v>
      </c>
      <c r="T2078" s="3">
        <v>334.28000000000003</v>
      </c>
      <c r="U2078" s="3">
        <v>25.41</v>
      </c>
      <c r="V2078" s="1" t="s">
        <v>33</v>
      </c>
      <c r="W2078" s="1" t="s">
        <v>33</v>
      </c>
      <c r="X2078" s="1" t="s">
        <v>2857</v>
      </c>
      <c r="Y2078" s="1" t="s">
        <v>91</v>
      </c>
      <c r="Z2078" s="1" t="s">
        <v>2858</v>
      </c>
      <c r="AA2078" s="1" t="s">
        <v>2859</v>
      </c>
    </row>
    <row r="2079" spans="1:27" x14ac:dyDescent="0.25">
      <c r="A2079" s="1" t="s">
        <v>26</v>
      </c>
      <c r="B2079" s="1" t="s">
        <v>2860</v>
      </c>
      <c r="C2079" s="2">
        <v>42311</v>
      </c>
      <c r="D2079" s="1" t="s">
        <v>2817</v>
      </c>
      <c r="E2079" s="7" t="str">
        <f>VLOOKUP(TRIM(D2079)*1,CFOP!A:B,2,FALSE)</f>
        <v>Sim</v>
      </c>
      <c r="F2079" s="1" t="s">
        <v>1643</v>
      </c>
      <c r="G2079" s="3">
        <v>884</v>
      </c>
      <c r="H2079" s="3">
        <v>884</v>
      </c>
      <c r="I2079" s="3">
        <v>106.08</v>
      </c>
      <c r="J2079" s="1" t="s">
        <v>30</v>
      </c>
      <c r="K2079" s="3">
        <v>0</v>
      </c>
      <c r="L2079" s="3">
        <v>0</v>
      </c>
      <c r="M2079" s="1" t="s">
        <v>31</v>
      </c>
      <c r="N2079" s="3">
        <v>0</v>
      </c>
      <c r="O2079" s="3">
        <v>0</v>
      </c>
      <c r="P2079" s="1" t="s">
        <v>31</v>
      </c>
      <c r="Q2079" s="3">
        <v>884</v>
      </c>
      <c r="R2079" s="3">
        <v>14.59</v>
      </c>
      <c r="S2079" s="1" t="s">
        <v>33</v>
      </c>
      <c r="T2079" s="3">
        <v>884</v>
      </c>
      <c r="U2079" s="3">
        <v>67.180000000000007</v>
      </c>
      <c r="V2079" s="1" t="s">
        <v>33</v>
      </c>
      <c r="W2079" s="1" t="s">
        <v>33</v>
      </c>
      <c r="X2079" s="1" t="s">
        <v>2574</v>
      </c>
      <c r="Y2079" s="1" t="s">
        <v>96</v>
      </c>
      <c r="Z2079" s="1" t="s">
        <v>2861</v>
      </c>
      <c r="AA2079" s="1" t="s">
        <v>2862</v>
      </c>
    </row>
    <row r="2080" spans="1:27" x14ac:dyDescent="0.25">
      <c r="A2080" s="1" t="s">
        <v>26</v>
      </c>
      <c r="B2080" s="1" t="s">
        <v>2860</v>
      </c>
      <c r="C2080" s="2">
        <v>42311</v>
      </c>
      <c r="D2080" s="1" t="s">
        <v>2817</v>
      </c>
      <c r="E2080" s="7" t="str">
        <f>VLOOKUP(TRIM(D2080)*1,CFOP!A:B,2,FALSE)</f>
        <v>Sim</v>
      </c>
      <c r="F2080" s="1" t="s">
        <v>1643</v>
      </c>
      <c r="G2080" s="3">
        <v>442.01</v>
      </c>
      <c r="H2080" s="3">
        <v>442.01</v>
      </c>
      <c r="I2080" s="3">
        <v>53.04</v>
      </c>
      <c r="J2080" s="1" t="s">
        <v>30</v>
      </c>
      <c r="K2080" s="3">
        <v>0</v>
      </c>
      <c r="L2080" s="3">
        <v>0</v>
      </c>
      <c r="M2080" s="1" t="s">
        <v>31</v>
      </c>
      <c r="N2080" s="3">
        <v>0</v>
      </c>
      <c r="O2080" s="3">
        <v>0</v>
      </c>
      <c r="P2080" s="1" t="s">
        <v>31</v>
      </c>
      <c r="Q2080" s="3">
        <v>442.01</v>
      </c>
      <c r="R2080" s="3">
        <v>7.29</v>
      </c>
      <c r="S2080" s="1" t="s">
        <v>33</v>
      </c>
      <c r="T2080" s="3">
        <v>442.01</v>
      </c>
      <c r="U2080" s="3">
        <v>33.590000000000003</v>
      </c>
      <c r="V2080" s="1" t="s">
        <v>33</v>
      </c>
      <c r="W2080" s="1" t="s">
        <v>33</v>
      </c>
      <c r="X2080" s="1" t="s">
        <v>2574</v>
      </c>
      <c r="Y2080" s="1" t="s">
        <v>96</v>
      </c>
      <c r="Z2080" s="1" t="s">
        <v>2861</v>
      </c>
      <c r="AA2080" s="1" t="s">
        <v>2862</v>
      </c>
    </row>
    <row r="2081" spans="1:27" x14ac:dyDescent="0.25">
      <c r="A2081" s="1" t="s">
        <v>26</v>
      </c>
      <c r="B2081" s="1" t="s">
        <v>2863</v>
      </c>
      <c r="C2081" s="2">
        <v>42311</v>
      </c>
      <c r="D2081" s="1" t="s">
        <v>2804</v>
      </c>
      <c r="E2081" s="7" t="str">
        <f>VLOOKUP(TRIM(D2081)*1,CFOP!A:B,2,FALSE)</f>
        <v>Sim</v>
      </c>
      <c r="F2081" s="1" t="s">
        <v>29</v>
      </c>
      <c r="G2081" s="3">
        <v>1209.3500000000001</v>
      </c>
      <c r="H2081" s="3">
        <v>1209.3500000000001</v>
      </c>
      <c r="I2081" s="3">
        <v>217.68</v>
      </c>
      <c r="J2081" s="1" t="s">
        <v>30</v>
      </c>
      <c r="K2081" s="3">
        <v>0</v>
      </c>
      <c r="L2081" s="3">
        <v>0</v>
      </c>
      <c r="M2081" s="1" t="s">
        <v>31</v>
      </c>
      <c r="N2081" s="3">
        <v>0</v>
      </c>
      <c r="O2081" s="3">
        <v>0</v>
      </c>
      <c r="P2081" s="1" t="s">
        <v>31</v>
      </c>
      <c r="Q2081" s="3">
        <v>1209.3500000000001</v>
      </c>
      <c r="R2081" s="3">
        <v>19.95</v>
      </c>
      <c r="S2081" s="1" t="s">
        <v>33</v>
      </c>
      <c r="T2081" s="3">
        <v>1209.3500000000001</v>
      </c>
      <c r="U2081" s="3">
        <v>91.91</v>
      </c>
      <c r="V2081" s="1" t="s">
        <v>33</v>
      </c>
      <c r="W2081" s="1" t="s">
        <v>33</v>
      </c>
      <c r="X2081" s="1" t="s">
        <v>2864</v>
      </c>
      <c r="Y2081" s="1" t="s">
        <v>1378</v>
      </c>
      <c r="Z2081" s="1" t="s">
        <v>2865</v>
      </c>
      <c r="AA2081" s="1" t="s">
        <v>2866</v>
      </c>
    </row>
    <row r="2082" spans="1:27" x14ac:dyDescent="0.25">
      <c r="A2082" s="1" t="s">
        <v>26</v>
      </c>
      <c r="B2082" s="1" t="s">
        <v>2867</v>
      </c>
      <c r="C2082" s="2">
        <v>42311</v>
      </c>
      <c r="D2082" s="1" t="s">
        <v>2841</v>
      </c>
      <c r="E2082" s="7" t="str">
        <f>VLOOKUP(TRIM(D2082)*1,CFOP!A:B,2,FALSE)</f>
        <v>Sim</v>
      </c>
      <c r="F2082" s="1" t="s">
        <v>179</v>
      </c>
      <c r="G2082" s="3">
        <v>276.39999999999998</v>
      </c>
      <c r="H2082" s="3">
        <v>240.35</v>
      </c>
      <c r="I2082" s="3">
        <v>9.61</v>
      </c>
      <c r="J2082" s="1" t="s">
        <v>61</v>
      </c>
      <c r="K2082" s="3">
        <v>0</v>
      </c>
      <c r="L2082" s="3">
        <v>0</v>
      </c>
      <c r="M2082" s="1" t="s">
        <v>31</v>
      </c>
      <c r="N2082" s="3">
        <v>240.35</v>
      </c>
      <c r="O2082" s="3">
        <v>36.050000000000004</v>
      </c>
      <c r="P2082" s="1" t="s">
        <v>2788</v>
      </c>
      <c r="Q2082" s="3">
        <v>240.35</v>
      </c>
      <c r="R2082" s="3">
        <v>3.97</v>
      </c>
      <c r="S2082" s="1" t="s">
        <v>33</v>
      </c>
      <c r="T2082" s="3">
        <v>240.35</v>
      </c>
      <c r="U2082" s="3">
        <v>18.27</v>
      </c>
      <c r="V2082" s="1" t="s">
        <v>33</v>
      </c>
      <c r="W2082" s="1" t="s">
        <v>33</v>
      </c>
      <c r="X2082" s="1" t="s">
        <v>2868</v>
      </c>
      <c r="Y2082" s="1" t="s">
        <v>91</v>
      </c>
      <c r="Z2082" s="1" t="s">
        <v>2869</v>
      </c>
      <c r="AA2082" s="1" t="s">
        <v>2870</v>
      </c>
    </row>
    <row r="2083" spans="1:27" x14ac:dyDescent="0.25">
      <c r="A2083" s="1" t="s">
        <v>26</v>
      </c>
      <c r="B2083" s="1" t="s">
        <v>2867</v>
      </c>
      <c r="C2083" s="2">
        <v>42311</v>
      </c>
      <c r="D2083" s="1" t="s">
        <v>2841</v>
      </c>
      <c r="E2083" s="7" t="str">
        <f>VLOOKUP(TRIM(D2083)*1,CFOP!A:B,2,FALSE)</f>
        <v>Sim</v>
      </c>
      <c r="F2083" s="1" t="s">
        <v>179</v>
      </c>
      <c r="G2083" s="3">
        <v>552.79</v>
      </c>
      <c r="H2083" s="3">
        <v>480.69</v>
      </c>
      <c r="I2083" s="3">
        <v>19.23</v>
      </c>
      <c r="J2083" s="1" t="s">
        <v>61</v>
      </c>
      <c r="K2083" s="3">
        <v>0</v>
      </c>
      <c r="L2083" s="3">
        <v>0</v>
      </c>
      <c r="M2083" s="1" t="s">
        <v>31</v>
      </c>
      <c r="N2083" s="3">
        <v>480.69</v>
      </c>
      <c r="O2083" s="3">
        <v>72.100000000000009</v>
      </c>
      <c r="P2083" s="1" t="s">
        <v>2788</v>
      </c>
      <c r="Q2083" s="3">
        <v>480.69</v>
      </c>
      <c r="R2083" s="3">
        <v>7.9300000000000006</v>
      </c>
      <c r="S2083" s="1" t="s">
        <v>33</v>
      </c>
      <c r="T2083" s="3">
        <v>480.69</v>
      </c>
      <c r="U2083" s="3">
        <v>36.53</v>
      </c>
      <c r="V2083" s="1" t="s">
        <v>33</v>
      </c>
      <c r="W2083" s="1" t="s">
        <v>33</v>
      </c>
      <c r="X2083" s="1" t="s">
        <v>2868</v>
      </c>
      <c r="Y2083" s="1" t="s">
        <v>91</v>
      </c>
      <c r="Z2083" s="1" t="s">
        <v>2871</v>
      </c>
      <c r="AA2083" s="1" t="s">
        <v>2872</v>
      </c>
    </row>
    <row r="2084" spans="1:27" x14ac:dyDescent="0.25">
      <c r="A2084" s="1" t="s">
        <v>26</v>
      </c>
      <c r="B2084" s="1" t="s">
        <v>2867</v>
      </c>
      <c r="C2084" s="2">
        <v>42311</v>
      </c>
      <c r="D2084" s="1" t="s">
        <v>2841</v>
      </c>
      <c r="E2084" s="7" t="str">
        <f>VLOOKUP(TRIM(D2084)*1,CFOP!A:B,2,FALSE)</f>
        <v>Sim</v>
      </c>
      <c r="F2084" s="1" t="s">
        <v>179</v>
      </c>
      <c r="G2084" s="3">
        <v>810.35</v>
      </c>
      <c r="H2084" s="3">
        <v>704.65</v>
      </c>
      <c r="I2084" s="3">
        <v>28.19</v>
      </c>
      <c r="J2084" s="1" t="s">
        <v>61</v>
      </c>
      <c r="K2084" s="3">
        <v>0</v>
      </c>
      <c r="L2084" s="3">
        <v>0</v>
      </c>
      <c r="M2084" s="1" t="s">
        <v>31</v>
      </c>
      <c r="N2084" s="3">
        <v>704.65</v>
      </c>
      <c r="O2084" s="3">
        <v>105.7</v>
      </c>
      <c r="P2084" s="1" t="s">
        <v>2788</v>
      </c>
      <c r="Q2084" s="3">
        <v>704.65</v>
      </c>
      <c r="R2084" s="3">
        <v>11.63</v>
      </c>
      <c r="S2084" s="1" t="s">
        <v>33</v>
      </c>
      <c r="T2084" s="3">
        <v>704.65</v>
      </c>
      <c r="U2084" s="3">
        <v>53.550000000000004</v>
      </c>
      <c r="V2084" s="1" t="s">
        <v>33</v>
      </c>
      <c r="W2084" s="1" t="s">
        <v>33</v>
      </c>
      <c r="X2084" s="1" t="s">
        <v>2868</v>
      </c>
      <c r="Y2084" s="1" t="s">
        <v>91</v>
      </c>
      <c r="Z2084" s="1" t="s">
        <v>2873</v>
      </c>
      <c r="AA2084" s="1" t="s">
        <v>2506</v>
      </c>
    </row>
    <row r="2085" spans="1:27" x14ac:dyDescent="0.25">
      <c r="A2085" s="1" t="s">
        <v>26</v>
      </c>
      <c r="B2085" s="1" t="s">
        <v>2867</v>
      </c>
      <c r="C2085" s="2">
        <v>42311</v>
      </c>
      <c r="D2085" s="1" t="s">
        <v>2841</v>
      </c>
      <c r="E2085" s="7" t="str">
        <f>VLOOKUP(TRIM(D2085)*1,CFOP!A:B,2,FALSE)</f>
        <v>Sim</v>
      </c>
      <c r="F2085" s="1" t="s">
        <v>179</v>
      </c>
      <c r="G2085" s="3">
        <v>237.87</v>
      </c>
      <c r="H2085" s="3">
        <v>206.84</v>
      </c>
      <c r="I2085" s="3">
        <v>8.27</v>
      </c>
      <c r="J2085" s="1" t="s">
        <v>61</v>
      </c>
      <c r="K2085" s="3">
        <v>0</v>
      </c>
      <c r="L2085" s="3">
        <v>0</v>
      </c>
      <c r="M2085" s="1" t="s">
        <v>31</v>
      </c>
      <c r="N2085" s="3">
        <v>206.84</v>
      </c>
      <c r="O2085" s="3">
        <v>31.03</v>
      </c>
      <c r="P2085" s="1" t="s">
        <v>2788</v>
      </c>
      <c r="Q2085" s="3">
        <v>206.84</v>
      </c>
      <c r="R2085" s="3">
        <v>3.41</v>
      </c>
      <c r="S2085" s="1" t="s">
        <v>33</v>
      </c>
      <c r="T2085" s="3">
        <v>206.84</v>
      </c>
      <c r="U2085" s="3">
        <v>15.72</v>
      </c>
      <c r="V2085" s="1" t="s">
        <v>33</v>
      </c>
      <c r="W2085" s="1" t="s">
        <v>33</v>
      </c>
      <c r="X2085" s="1" t="s">
        <v>2868</v>
      </c>
      <c r="Y2085" s="1" t="s">
        <v>91</v>
      </c>
      <c r="Z2085" s="1" t="s">
        <v>2874</v>
      </c>
      <c r="AA2085" s="1" t="s">
        <v>2875</v>
      </c>
    </row>
    <row r="2086" spans="1:27" x14ac:dyDescent="0.25">
      <c r="A2086" s="1" t="s">
        <v>26</v>
      </c>
      <c r="B2086" s="1" t="s">
        <v>2867</v>
      </c>
      <c r="C2086" s="2">
        <v>42311</v>
      </c>
      <c r="D2086" s="1" t="s">
        <v>2841</v>
      </c>
      <c r="E2086" s="7" t="str">
        <f>VLOOKUP(TRIM(D2086)*1,CFOP!A:B,2,FALSE)</f>
        <v>Sim</v>
      </c>
      <c r="F2086" s="1" t="s">
        <v>179</v>
      </c>
      <c r="G2086" s="3">
        <v>559.64</v>
      </c>
      <c r="H2086" s="3">
        <v>486.64</v>
      </c>
      <c r="I2086" s="3">
        <v>19.47</v>
      </c>
      <c r="J2086" s="1" t="s">
        <v>61</v>
      </c>
      <c r="K2086" s="3">
        <v>0</v>
      </c>
      <c r="L2086" s="3">
        <v>0</v>
      </c>
      <c r="M2086" s="1" t="s">
        <v>31</v>
      </c>
      <c r="N2086" s="3">
        <v>486.64</v>
      </c>
      <c r="O2086" s="3">
        <v>73</v>
      </c>
      <c r="P2086" s="1" t="s">
        <v>2788</v>
      </c>
      <c r="Q2086" s="3">
        <v>486.64</v>
      </c>
      <c r="R2086" s="3">
        <v>8.0299999999999994</v>
      </c>
      <c r="S2086" s="1" t="s">
        <v>33</v>
      </c>
      <c r="T2086" s="3">
        <v>486.64</v>
      </c>
      <c r="U2086" s="3">
        <v>36.980000000000004</v>
      </c>
      <c r="V2086" s="1" t="s">
        <v>33</v>
      </c>
      <c r="W2086" s="1" t="s">
        <v>33</v>
      </c>
      <c r="X2086" s="1" t="s">
        <v>2868</v>
      </c>
      <c r="Y2086" s="1" t="s">
        <v>91</v>
      </c>
      <c r="Z2086" s="1" t="s">
        <v>2876</v>
      </c>
      <c r="AA2086" s="1" t="s">
        <v>2877</v>
      </c>
    </row>
    <row r="2087" spans="1:27" x14ac:dyDescent="0.25">
      <c r="A2087" s="1" t="s">
        <v>26</v>
      </c>
      <c r="B2087" s="1" t="s">
        <v>2878</v>
      </c>
      <c r="C2087" s="2">
        <v>42311</v>
      </c>
      <c r="D2087" s="1" t="s">
        <v>2787</v>
      </c>
      <c r="E2087" s="7" t="str">
        <f>VLOOKUP(TRIM(D2087)*1,CFOP!A:B,2,FALSE)</f>
        <v>Sim</v>
      </c>
      <c r="F2087" s="1" t="s">
        <v>29</v>
      </c>
      <c r="G2087" s="3">
        <v>182.26000000000002</v>
      </c>
      <c r="H2087" s="3">
        <v>158.49</v>
      </c>
      <c r="I2087" s="3">
        <v>28.53</v>
      </c>
      <c r="J2087" s="1" t="s">
        <v>61</v>
      </c>
      <c r="K2087" s="3">
        <v>0</v>
      </c>
      <c r="L2087" s="3">
        <v>0</v>
      </c>
      <c r="M2087" s="1" t="s">
        <v>31</v>
      </c>
      <c r="N2087" s="3">
        <v>158.49</v>
      </c>
      <c r="O2087" s="3">
        <v>23.77</v>
      </c>
      <c r="P2087" s="1" t="s">
        <v>2788</v>
      </c>
      <c r="Q2087" s="3">
        <v>158.49</v>
      </c>
      <c r="R2087" s="3">
        <v>2.62</v>
      </c>
      <c r="S2087" s="1" t="s">
        <v>33</v>
      </c>
      <c r="T2087" s="3">
        <v>158.49</v>
      </c>
      <c r="U2087" s="3">
        <v>12.05</v>
      </c>
      <c r="V2087" s="1" t="s">
        <v>33</v>
      </c>
      <c r="W2087" s="1" t="s">
        <v>33</v>
      </c>
      <c r="X2087" s="1" t="s">
        <v>641</v>
      </c>
      <c r="Y2087" s="1" t="s">
        <v>91</v>
      </c>
      <c r="Z2087" s="1" t="s">
        <v>1777</v>
      </c>
      <c r="AA2087" s="1" t="s">
        <v>1778</v>
      </c>
    </row>
    <row r="2088" spans="1:27" x14ac:dyDescent="0.25">
      <c r="A2088" s="1" t="s">
        <v>26</v>
      </c>
      <c r="B2088" s="1" t="s">
        <v>2879</v>
      </c>
      <c r="C2088" s="2">
        <v>42311</v>
      </c>
      <c r="D2088" s="1" t="s">
        <v>2787</v>
      </c>
      <c r="E2088" s="7" t="str">
        <f>VLOOKUP(TRIM(D2088)*1,CFOP!A:B,2,FALSE)</f>
        <v>Sim</v>
      </c>
      <c r="F2088" s="1" t="s">
        <v>29</v>
      </c>
      <c r="G2088" s="3">
        <v>353.33000000000004</v>
      </c>
      <c r="H2088" s="3">
        <v>307.24</v>
      </c>
      <c r="I2088" s="3">
        <v>55.300000000000004</v>
      </c>
      <c r="J2088" s="1" t="s">
        <v>61</v>
      </c>
      <c r="K2088" s="3">
        <v>0</v>
      </c>
      <c r="L2088" s="3">
        <v>0</v>
      </c>
      <c r="M2088" s="1" t="s">
        <v>31</v>
      </c>
      <c r="N2088" s="3">
        <v>307.24</v>
      </c>
      <c r="O2088" s="3">
        <v>46.09</v>
      </c>
      <c r="P2088" s="1" t="s">
        <v>2788</v>
      </c>
      <c r="Q2088" s="3">
        <v>307.24</v>
      </c>
      <c r="R2088" s="3">
        <v>5.07</v>
      </c>
      <c r="S2088" s="1" t="s">
        <v>33</v>
      </c>
      <c r="T2088" s="3">
        <v>307.24</v>
      </c>
      <c r="U2088" s="3">
        <v>23.35</v>
      </c>
      <c r="V2088" s="1" t="s">
        <v>33</v>
      </c>
      <c r="W2088" s="1" t="s">
        <v>33</v>
      </c>
      <c r="X2088" s="1" t="s">
        <v>641</v>
      </c>
      <c r="Y2088" s="1" t="s">
        <v>91</v>
      </c>
      <c r="Z2088" s="1" t="s">
        <v>2880</v>
      </c>
      <c r="AA2088" s="1" t="s">
        <v>2881</v>
      </c>
    </row>
    <row r="2089" spans="1:27" x14ac:dyDescent="0.25">
      <c r="A2089" s="1" t="s">
        <v>26</v>
      </c>
      <c r="B2089" s="1" t="s">
        <v>2882</v>
      </c>
      <c r="C2089" s="2">
        <v>42311</v>
      </c>
      <c r="D2089" s="1" t="s">
        <v>2804</v>
      </c>
      <c r="E2089" s="7" t="str">
        <f>VLOOKUP(TRIM(D2089)*1,CFOP!A:B,2,FALSE)</f>
        <v>Sim</v>
      </c>
      <c r="F2089" s="1" t="s">
        <v>29</v>
      </c>
      <c r="G2089" s="3">
        <v>3.85</v>
      </c>
      <c r="H2089" s="3">
        <v>3.85</v>
      </c>
      <c r="I2089" s="3">
        <v>0.69000000000000006</v>
      </c>
      <c r="J2089" s="1" t="s">
        <v>30</v>
      </c>
      <c r="K2089" s="3">
        <v>0</v>
      </c>
      <c r="L2089" s="3">
        <v>0</v>
      </c>
      <c r="M2089" s="1" t="s">
        <v>31</v>
      </c>
      <c r="N2089" s="3">
        <v>0</v>
      </c>
      <c r="O2089" s="3">
        <v>0</v>
      </c>
      <c r="P2089" s="1" t="s">
        <v>31</v>
      </c>
      <c r="Q2089" s="3">
        <v>3.85</v>
      </c>
      <c r="R2089" s="3">
        <v>0.06</v>
      </c>
      <c r="S2089" s="1" t="s">
        <v>33</v>
      </c>
      <c r="T2089" s="3">
        <v>3.85</v>
      </c>
      <c r="U2089" s="3">
        <v>0.28999999999999998</v>
      </c>
      <c r="V2089" s="1" t="s">
        <v>33</v>
      </c>
      <c r="W2089" s="1" t="s">
        <v>33</v>
      </c>
      <c r="X2089" s="1" t="s">
        <v>2864</v>
      </c>
      <c r="Y2089" s="1" t="s">
        <v>1378</v>
      </c>
      <c r="Z2089" s="1" t="s">
        <v>2883</v>
      </c>
      <c r="AA2089" s="1" t="s">
        <v>2884</v>
      </c>
    </row>
    <row r="2090" spans="1:27" x14ac:dyDescent="0.25">
      <c r="A2090" s="1" t="s">
        <v>26</v>
      </c>
      <c r="B2090" s="1" t="s">
        <v>2885</v>
      </c>
      <c r="C2090" s="2">
        <v>42311</v>
      </c>
      <c r="D2090" s="1" t="s">
        <v>2804</v>
      </c>
      <c r="E2090" s="7" t="str">
        <f>VLOOKUP(TRIM(D2090)*1,CFOP!A:B,2,FALSE)</f>
        <v>Sim</v>
      </c>
      <c r="F2090" s="1" t="s">
        <v>29</v>
      </c>
      <c r="G2090" s="3">
        <v>0.70000000000000007</v>
      </c>
      <c r="H2090" s="3">
        <v>0.70000000000000007</v>
      </c>
      <c r="I2090" s="3">
        <v>0.13</v>
      </c>
      <c r="J2090" s="1" t="s">
        <v>30</v>
      </c>
      <c r="K2090" s="3">
        <v>0</v>
      </c>
      <c r="L2090" s="3">
        <v>0</v>
      </c>
      <c r="M2090" s="1" t="s">
        <v>31</v>
      </c>
      <c r="N2090" s="3">
        <v>0</v>
      </c>
      <c r="O2090" s="3">
        <v>0</v>
      </c>
      <c r="P2090" s="1" t="s">
        <v>31</v>
      </c>
      <c r="Q2090" s="3">
        <v>0.70000000000000007</v>
      </c>
      <c r="R2090" s="3">
        <v>0.01</v>
      </c>
      <c r="S2090" s="1" t="s">
        <v>33</v>
      </c>
      <c r="T2090" s="3">
        <v>0.70000000000000007</v>
      </c>
      <c r="U2090" s="3">
        <v>0.05</v>
      </c>
      <c r="V2090" s="1" t="s">
        <v>33</v>
      </c>
      <c r="W2090" s="1" t="s">
        <v>33</v>
      </c>
      <c r="X2090" s="1" t="s">
        <v>2864</v>
      </c>
      <c r="Y2090" s="1" t="s">
        <v>1378</v>
      </c>
      <c r="Z2090" s="1" t="s">
        <v>2886</v>
      </c>
      <c r="AA2090" s="1" t="s">
        <v>2887</v>
      </c>
    </row>
    <row r="2091" spans="1:27" x14ac:dyDescent="0.25">
      <c r="A2091" s="1" t="s">
        <v>26</v>
      </c>
      <c r="B2091" s="1" t="s">
        <v>2888</v>
      </c>
      <c r="C2091" s="2">
        <v>42311</v>
      </c>
      <c r="D2091" s="1" t="s">
        <v>2841</v>
      </c>
      <c r="E2091" s="7" t="str">
        <f>VLOOKUP(TRIM(D2091)*1,CFOP!A:B,2,FALSE)</f>
        <v>Sim</v>
      </c>
      <c r="F2091" s="1" t="s">
        <v>1581</v>
      </c>
      <c r="G2091" s="3">
        <v>595.38</v>
      </c>
      <c r="H2091" s="3">
        <v>595.38</v>
      </c>
      <c r="I2091" s="3">
        <v>41.68</v>
      </c>
      <c r="J2091" s="1" t="s">
        <v>30</v>
      </c>
      <c r="K2091" s="3">
        <v>0</v>
      </c>
      <c r="L2091" s="3">
        <v>0</v>
      </c>
      <c r="M2091" s="1" t="s">
        <v>31</v>
      </c>
      <c r="N2091" s="3">
        <v>0</v>
      </c>
      <c r="O2091" s="3">
        <v>0</v>
      </c>
      <c r="P2091" s="1" t="s">
        <v>31</v>
      </c>
      <c r="Q2091" s="3">
        <v>595.38</v>
      </c>
      <c r="R2091" s="3">
        <v>9.82</v>
      </c>
      <c r="S2091" s="1" t="s">
        <v>33</v>
      </c>
      <c r="T2091" s="3">
        <v>595.38</v>
      </c>
      <c r="U2091" s="3">
        <v>45.25</v>
      </c>
      <c r="V2091" s="1" t="s">
        <v>33</v>
      </c>
      <c r="W2091" s="1" t="s">
        <v>33</v>
      </c>
      <c r="X2091" s="1" t="s">
        <v>2889</v>
      </c>
      <c r="Y2091" s="1" t="s">
        <v>230</v>
      </c>
      <c r="Z2091" s="1" t="s">
        <v>231</v>
      </c>
      <c r="AA2091" s="1" t="s">
        <v>232</v>
      </c>
    </row>
    <row r="2092" spans="1:27" x14ac:dyDescent="0.25">
      <c r="A2092" s="1" t="s">
        <v>26</v>
      </c>
      <c r="B2092" s="1" t="s">
        <v>2890</v>
      </c>
      <c r="C2092" s="2">
        <v>42311</v>
      </c>
      <c r="D2092" s="1" t="s">
        <v>2804</v>
      </c>
      <c r="E2092" s="7" t="str">
        <f>VLOOKUP(TRIM(D2092)*1,CFOP!A:B,2,FALSE)</f>
        <v>Sim</v>
      </c>
      <c r="F2092" s="1" t="s">
        <v>29</v>
      </c>
      <c r="G2092" s="3">
        <v>494.1</v>
      </c>
      <c r="H2092" s="3">
        <v>494.1</v>
      </c>
      <c r="I2092" s="3">
        <v>88.94</v>
      </c>
      <c r="J2092" s="1" t="s">
        <v>30</v>
      </c>
      <c r="K2092" s="3">
        <v>0</v>
      </c>
      <c r="L2092" s="3">
        <v>0</v>
      </c>
      <c r="M2092" s="1" t="s">
        <v>31</v>
      </c>
      <c r="N2092" s="3">
        <v>0</v>
      </c>
      <c r="O2092" s="3">
        <v>0</v>
      </c>
      <c r="P2092" s="1" t="s">
        <v>31</v>
      </c>
      <c r="Q2092" s="3">
        <v>494.1</v>
      </c>
      <c r="R2092" s="3">
        <v>8.15</v>
      </c>
      <c r="S2092" s="1" t="s">
        <v>33</v>
      </c>
      <c r="T2092" s="3">
        <v>494.1</v>
      </c>
      <c r="U2092" s="3">
        <v>37.550000000000004</v>
      </c>
      <c r="V2092" s="1" t="s">
        <v>33</v>
      </c>
      <c r="W2092" s="1" t="s">
        <v>33</v>
      </c>
      <c r="X2092" s="1" t="s">
        <v>2891</v>
      </c>
      <c r="Y2092" s="1" t="s">
        <v>96</v>
      </c>
      <c r="Z2092" s="1" t="s">
        <v>2892</v>
      </c>
      <c r="AA2092" s="1" t="s">
        <v>2893</v>
      </c>
    </row>
    <row r="2093" spans="1:27" x14ac:dyDescent="0.25">
      <c r="A2093" s="1" t="s">
        <v>26</v>
      </c>
      <c r="B2093" s="1" t="s">
        <v>2890</v>
      </c>
      <c r="C2093" s="2">
        <v>42311</v>
      </c>
      <c r="D2093" s="1" t="s">
        <v>2804</v>
      </c>
      <c r="E2093" s="7" t="str">
        <f>VLOOKUP(TRIM(D2093)*1,CFOP!A:B,2,FALSE)</f>
        <v>Sim</v>
      </c>
      <c r="F2093" s="1" t="s">
        <v>29</v>
      </c>
      <c r="G2093" s="3">
        <v>773.1</v>
      </c>
      <c r="H2093" s="3">
        <v>773.1</v>
      </c>
      <c r="I2093" s="3">
        <v>139.16</v>
      </c>
      <c r="J2093" s="1" t="s">
        <v>30</v>
      </c>
      <c r="K2093" s="3">
        <v>0</v>
      </c>
      <c r="L2093" s="3">
        <v>0</v>
      </c>
      <c r="M2093" s="1" t="s">
        <v>31</v>
      </c>
      <c r="N2093" s="3">
        <v>0</v>
      </c>
      <c r="O2093" s="3">
        <v>0</v>
      </c>
      <c r="P2093" s="1" t="s">
        <v>31</v>
      </c>
      <c r="Q2093" s="3">
        <v>773.1</v>
      </c>
      <c r="R2093" s="3">
        <v>12.76</v>
      </c>
      <c r="S2093" s="1" t="s">
        <v>33</v>
      </c>
      <c r="T2093" s="3">
        <v>773.1</v>
      </c>
      <c r="U2093" s="3">
        <v>58.76</v>
      </c>
      <c r="V2093" s="1" t="s">
        <v>33</v>
      </c>
      <c r="W2093" s="1" t="s">
        <v>33</v>
      </c>
      <c r="X2093" s="1" t="s">
        <v>2891</v>
      </c>
      <c r="Y2093" s="1" t="s">
        <v>1378</v>
      </c>
      <c r="Z2093" s="1" t="s">
        <v>2894</v>
      </c>
      <c r="AA2093" s="1" t="s">
        <v>2895</v>
      </c>
    </row>
    <row r="2094" spans="1:27" x14ac:dyDescent="0.25">
      <c r="A2094" s="1" t="s">
        <v>26</v>
      </c>
      <c r="B2094" s="1" t="s">
        <v>2896</v>
      </c>
      <c r="C2094" s="2">
        <v>42311</v>
      </c>
      <c r="D2094" s="1" t="s">
        <v>2804</v>
      </c>
      <c r="E2094" s="7" t="str">
        <f>VLOOKUP(TRIM(D2094)*1,CFOP!A:B,2,FALSE)</f>
        <v>Sim</v>
      </c>
      <c r="F2094" s="1" t="s">
        <v>29</v>
      </c>
      <c r="G2094" s="3">
        <v>112.71000000000001</v>
      </c>
      <c r="H2094" s="3">
        <v>98.01</v>
      </c>
      <c r="I2094" s="3">
        <v>17.64</v>
      </c>
      <c r="J2094" s="1" t="s">
        <v>30</v>
      </c>
      <c r="K2094" s="3">
        <v>0</v>
      </c>
      <c r="L2094" s="3">
        <v>0</v>
      </c>
      <c r="M2094" s="1" t="s">
        <v>31</v>
      </c>
      <c r="N2094" s="3">
        <v>98.01</v>
      </c>
      <c r="O2094" s="3">
        <v>14.700000000000001</v>
      </c>
      <c r="P2094" s="1" t="s">
        <v>2788</v>
      </c>
      <c r="Q2094" s="3">
        <v>98.01</v>
      </c>
      <c r="R2094" s="3">
        <v>1.62</v>
      </c>
      <c r="S2094" s="1" t="s">
        <v>33</v>
      </c>
      <c r="T2094" s="3">
        <v>98.01</v>
      </c>
      <c r="U2094" s="3">
        <v>7.45</v>
      </c>
      <c r="V2094" s="1" t="s">
        <v>33</v>
      </c>
      <c r="W2094" s="1" t="s">
        <v>33</v>
      </c>
      <c r="X2094" s="1" t="s">
        <v>2864</v>
      </c>
      <c r="Y2094" s="1" t="s">
        <v>96</v>
      </c>
      <c r="Z2094" s="1" t="s">
        <v>2897</v>
      </c>
      <c r="AA2094" s="1" t="s">
        <v>2898</v>
      </c>
    </row>
    <row r="2095" spans="1:27" x14ac:dyDescent="0.25">
      <c r="A2095" s="1" t="s">
        <v>26</v>
      </c>
      <c r="B2095" s="1" t="s">
        <v>2899</v>
      </c>
      <c r="C2095" s="2">
        <v>42311</v>
      </c>
      <c r="D2095" s="1" t="s">
        <v>2804</v>
      </c>
      <c r="E2095" s="7" t="str">
        <f>VLOOKUP(TRIM(D2095)*1,CFOP!A:B,2,FALSE)</f>
        <v>Sim</v>
      </c>
      <c r="F2095" s="1" t="s">
        <v>29</v>
      </c>
      <c r="G2095" s="3">
        <v>135.26</v>
      </c>
      <c r="H2095" s="3">
        <v>117.62</v>
      </c>
      <c r="I2095" s="3">
        <v>21.17</v>
      </c>
      <c r="J2095" s="1" t="s">
        <v>30</v>
      </c>
      <c r="K2095" s="3">
        <v>0</v>
      </c>
      <c r="L2095" s="3">
        <v>0</v>
      </c>
      <c r="M2095" s="1" t="s">
        <v>31</v>
      </c>
      <c r="N2095" s="3">
        <v>117.62</v>
      </c>
      <c r="O2095" s="3">
        <v>17.64</v>
      </c>
      <c r="P2095" s="1" t="s">
        <v>2788</v>
      </c>
      <c r="Q2095" s="3">
        <v>117.62</v>
      </c>
      <c r="R2095" s="3">
        <v>1.94</v>
      </c>
      <c r="S2095" s="1" t="s">
        <v>33</v>
      </c>
      <c r="T2095" s="3">
        <v>117.62</v>
      </c>
      <c r="U2095" s="3">
        <v>8.94</v>
      </c>
      <c r="V2095" s="1" t="s">
        <v>33</v>
      </c>
      <c r="W2095" s="1" t="s">
        <v>33</v>
      </c>
      <c r="X2095" s="1" t="s">
        <v>2864</v>
      </c>
      <c r="Y2095" s="1" t="s">
        <v>91</v>
      </c>
      <c r="Z2095" s="1" t="s">
        <v>2900</v>
      </c>
      <c r="AA2095" s="1" t="s">
        <v>2901</v>
      </c>
    </row>
    <row r="2096" spans="1:27" x14ac:dyDescent="0.25">
      <c r="A2096" s="1" t="s">
        <v>26</v>
      </c>
      <c r="B2096" s="1" t="s">
        <v>2902</v>
      </c>
      <c r="C2096" s="2">
        <v>42311</v>
      </c>
      <c r="D2096" s="1" t="s">
        <v>2903</v>
      </c>
      <c r="E2096" s="7" t="str">
        <f>VLOOKUP(TRIM(D2096)*1,CFOP!A:B,2,FALSE)</f>
        <v>Sim</v>
      </c>
      <c r="F2096" s="1" t="s">
        <v>272</v>
      </c>
      <c r="G2096" s="3">
        <v>1031.04</v>
      </c>
      <c r="H2096" s="3">
        <v>0</v>
      </c>
      <c r="I2096" s="3">
        <v>0</v>
      </c>
      <c r="J2096" s="1" t="s">
        <v>31</v>
      </c>
      <c r="K2096" s="3">
        <v>0</v>
      </c>
      <c r="L2096" s="3">
        <v>0</v>
      </c>
      <c r="M2096" s="1" t="s">
        <v>31</v>
      </c>
      <c r="N2096" s="3">
        <v>0</v>
      </c>
      <c r="O2096" s="3">
        <v>0</v>
      </c>
      <c r="P2096" s="1" t="s">
        <v>31</v>
      </c>
      <c r="Q2096" s="3">
        <v>1031.04</v>
      </c>
      <c r="R2096" s="3">
        <v>0</v>
      </c>
      <c r="S2096" s="1" t="s">
        <v>2904</v>
      </c>
      <c r="T2096" s="3">
        <v>1031.04</v>
      </c>
      <c r="U2096" s="3">
        <v>0</v>
      </c>
      <c r="V2096" s="1" t="s">
        <v>2904</v>
      </c>
      <c r="W2096" s="1" t="s">
        <v>33</v>
      </c>
      <c r="X2096" s="1" t="s">
        <v>2905</v>
      </c>
      <c r="Y2096" s="1" t="s">
        <v>96</v>
      </c>
      <c r="Z2096" s="1" t="s">
        <v>2906</v>
      </c>
      <c r="AA2096" s="1" t="s">
        <v>2907</v>
      </c>
    </row>
    <row r="2097" spans="1:27" x14ac:dyDescent="0.25">
      <c r="A2097" s="1" t="s">
        <v>26</v>
      </c>
      <c r="B2097" s="1" t="s">
        <v>2908</v>
      </c>
      <c r="C2097" s="2">
        <v>42311</v>
      </c>
      <c r="D2097" s="1" t="s">
        <v>2804</v>
      </c>
      <c r="E2097" s="7" t="str">
        <f>VLOOKUP(TRIM(D2097)*1,CFOP!A:B,2,FALSE)</f>
        <v>Sim</v>
      </c>
      <c r="F2097" s="1" t="s">
        <v>29</v>
      </c>
      <c r="G2097" s="3">
        <v>2568.75</v>
      </c>
      <c r="H2097" s="3">
        <v>0</v>
      </c>
      <c r="I2097" s="3">
        <v>0</v>
      </c>
      <c r="J2097" s="1" t="s">
        <v>31</v>
      </c>
      <c r="K2097" s="3">
        <v>0</v>
      </c>
      <c r="L2097" s="3">
        <v>0</v>
      </c>
      <c r="M2097" s="1" t="s">
        <v>31</v>
      </c>
      <c r="N2097" s="3">
        <v>0</v>
      </c>
      <c r="O2097" s="3">
        <v>0</v>
      </c>
      <c r="P2097" s="1" t="s">
        <v>31</v>
      </c>
      <c r="Q2097" s="3">
        <v>2568.75</v>
      </c>
      <c r="R2097" s="3">
        <v>42.38</v>
      </c>
      <c r="S2097" s="1" t="s">
        <v>33</v>
      </c>
      <c r="T2097" s="3">
        <v>2568.75</v>
      </c>
      <c r="U2097" s="3">
        <v>195.23000000000002</v>
      </c>
      <c r="V2097" s="1" t="s">
        <v>33</v>
      </c>
      <c r="W2097" s="1" t="s">
        <v>33</v>
      </c>
      <c r="X2097" s="1" t="s">
        <v>2555</v>
      </c>
      <c r="Y2097" s="1" t="s">
        <v>91</v>
      </c>
      <c r="Z2097" s="1" t="s">
        <v>2909</v>
      </c>
      <c r="AA2097" s="1" t="s">
        <v>2910</v>
      </c>
    </row>
    <row r="2098" spans="1:27" x14ac:dyDescent="0.25">
      <c r="A2098" s="1" t="s">
        <v>26</v>
      </c>
      <c r="B2098" s="1" t="s">
        <v>2911</v>
      </c>
      <c r="C2098" s="2">
        <v>42311</v>
      </c>
      <c r="D2098" s="1" t="s">
        <v>2841</v>
      </c>
      <c r="E2098" s="7" t="str">
        <f>VLOOKUP(TRIM(D2098)*1,CFOP!A:B,2,FALSE)</f>
        <v>Sim</v>
      </c>
      <c r="F2098" s="1" t="s">
        <v>2912</v>
      </c>
      <c r="G2098" s="3">
        <v>23527.510000000002</v>
      </c>
      <c r="H2098" s="3">
        <v>23527.510000000002</v>
      </c>
      <c r="I2098" s="3">
        <v>1646.93</v>
      </c>
      <c r="J2098" s="1" t="s">
        <v>30</v>
      </c>
      <c r="K2098" s="3">
        <v>0</v>
      </c>
      <c r="L2098" s="3">
        <v>0</v>
      </c>
      <c r="M2098" s="1" t="s">
        <v>31</v>
      </c>
      <c r="N2098" s="3">
        <v>0</v>
      </c>
      <c r="O2098" s="3">
        <v>0</v>
      </c>
      <c r="P2098" s="1" t="s">
        <v>31</v>
      </c>
      <c r="Q2098" s="3">
        <v>23527.510000000002</v>
      </c>
      <c r="R2098" s="3">
        <v>388.2</v>
      </c>
      <c r="S2098" s="1" t="s">
        <v>33</v>
      </c>
      <c r="T2098" s="3">
        <v>23527.510000000002</v>
      </c>
      <c r="U2098" s="3">
        <v>1788.0900000000001</v>
      </c>
      <c r="V2098" s="1" t="s">
        <v>33</v>
      </c>
      <c r="W2098" s="1" t="s">
        <v>33</v>
      </c>
      <c r="X2098" s="1" t="s">
        <v>2913</v>
      </c>
      <c r="Y2098" s="1" t="s">
        <v>167</v>
      </c>
      <c r="Z2098" s="1" t="s">
        <v>168</v>
      </c>
      <c r="AA2098" s="1" t="s">
        <v>2914</v>
      </c>
    </row>
    <row r="2099" spans="1:27" x14ac:dyDescent="0.25">
      <c r="A2099" s="1" t="s">
        <v>26</v>
      </c>
      <c r="B2099" s="1" t="s">
        <v>2915</v>
      </c>
      <c r="C2099" s="2">
        <v>42311</v>
      </c>
      <c r="D2099" s="1" t="s">
        <v>2804</v>
      </c>
      <c r="E2099" s="7" t="str">
        <f>VLOOKUP(TRIM(D2099)*1,CFOP!A:B,2,FALSE)</f>
        <v>Sim</v>
      </c>
      <c r="F2099" s="1" t="s">
        <v>29</v>
      </c>
      <c r="G2099" s="3">
        <v>618.20000000000005</v>
      </c>
      <c r="H2099" s="3">
        <v>0</v>
      </c>
      <c r="I2099" s="3">
        <v>0</v>
      </c>
      <c r="J2099" s="1" t="s">
        <v>31</v>
      </c>
      <c r="K2099" s="3">
        <v>0</v>
      </c>
      <c r="L2099" s="3">
        <v>0</v>
      </c>
      <c r="M2099" s="1" t="s">
        <v>31</v>
      </c>
      <c r="N2099" s="3">
        <v>0</v>
      </c>
      <c r="O2099" s="3">
        <v>0</v>
      </c>
      <c r="P2099" s="1" t="s">
        <v>31</v>
      </c>
      <c r="Q2099" s="3">
        <v>618.20000000000005</v>
      </c>
      <c r="R2099" s="3">
        <v>10.200000000000001</v>
      </c>
      <c r="S2099" s="1" t="s">
        <v>33</v>
      </c>
      <c r="T2099" s="3">
        <v>618.20000000000005</v>
      </c>
      <c r="U2099" s="3">
        <v>46.980000000000004</v>
      </c>
      <c r="V2099" s="1" t="s">
        <v>33</v>
      </c>
      <c r="W2099" s="1" t="s">
        <v>33</v>
      </c>
      <c r="X2099" s="1" t="s">
        <v>2916</v>
      </c>
      <c r="Y2099" s="1" t="s">
        <v>91</v>
      </c>
      <c r="Z2099" s="1" t="s">
        <v>2917</v>
      </c>
      <c r="AA2099" s="1" t="s">
        <v>2918</v>
      </c>
    </row>
    <row r="2100" spans="1:27" x14ac:dyDescent="0.25">
      <c r="A2100" s="1" t="s">
        <v>26</v>
      </c>
      <c r="B2100" s="1" t="s">
        <v>2919</v>
      </c>
      <c r="C2100" s="2">
        <v>42311</v>
      </c>
      <c r="D2100" s="1" t="s">
        <v>2804</v>
      </c>
      <c r="E2100" s="7" t="str">
        <f>VLOOKUP(TRIM(D2100)*1,CFOP!A:B,2,FALSE)</f>
        <v>Sim</v>
      </c>
      <c r="F2100" s="1" t="s">
        <v>29</v>
      </c>
      <c r="G2100" s="3">
        <v>523.20000000000005</v>
      </c>
      <c r="H2100" s="3">
        <v>0</v>
      </c>
      <c r="I2100" s="3">
        <v>0</v>
      </c>
      <c r="J2100" s="1" t="s">
        <v>31</v>
      </c>
      <c r="K2100" s="3">
        <v>0</v>
      </c>
      <c r="L2100" s="3">
        <v>0</v>
      </c>
      <c r="M2100" s="1" t="s">
        <v>31</v>
      </c>
      <c r="N2100" s="3">
        <v>0</v>
      </c>
      <c r="O2100" s="3">
        <v>0</v>
      </c>
      <c r="P2100" s="1" t="s">
        <v>31</v>
      </c>
      <c r="Q2100" s="3">
        <v>523.20000000000005</v>
      </c>
      <c r="R2100" s="3">
        <v>8.6300000000000008</v>
      </c>
      <c r="S2100" s="1" t="s">
        <v>33</v>
      </c>
      <c r="T2100" s="3">
        <v>523.20000000000005</v>
      </c>
      <c r="U2100" s="3">
        <v>39.76</v>
      </c>
      <c r="V2100" s="1" t="s">
        <v>33</v>
      </c>
      <c r="W2100" s="1" t="s">
        <v>33</v>
      </c>
      <c r="X2100" s="1" t="s">
        <v>2555</v>
      </c>
      <c r="Y2100" s="1" t="s">
        <v>2556</v>
      </c>
      <c r="Z2100" s="1" t="s">
        <v>2920</v>
      </c>
      <c r="AA2100" s="1" t="s">
        <v>2921</v>
      </c>
    </row>
    <row r="2101" spans="1:27" x14ac:dyDescent="0.25">
      <c r="A2101" s="1" t="s">
        <v>26</v>
      </c>
      <c r="B2101" s="1" t="s">
        <v>2919</v>
      </c>
      <c r="C2101" s="2">
        <v>42311</v>
      </c>
      <c r="D2101" s="1" t="s">
        <v>2804</v>
      </c>
      <c r="E2101" s="7" t="str">
        <f>VLOOKUP(TRIM(D2101)*1,CFOP!A:B,2,FALSE)</f>
        <v>Sim</v>
      </c>
      <c r="F2101" s="1" t="s">
        <v>29</v>
      </c>
      <c r="G2101" s="3">
        <v>25.3</v>
      </c>
      <c r="H2101" s="3">
        <v>0</v>
      </c>
      <c r="I2101" s="3">
        <v>0</v>
      </c>
      <c r="J2101" s="1" t="s">
        <v>31</v>
      </c>
      <c r="K2101" s="3">
        <v>0</v>
      </c>
      <c r="L2101" s="3">
        <v>0</v>
      </c>
      <c r="M2101" s="1" t="s">
        <v>31</v>
      </c>
      <c r="N2101" s="3">
        <v>0</v>
      </c>
      <c r="O2101" s="3">
        <v>0</v>
      </c>
      <c r="P2101" s="1" t="s">
        <v>31</v>
      </c>
      <c r="Q2101" s="3">
        <v>25.3</v>
      </c>
      <c r="R2101" s="3">
        <v>0.42</v>
      </c>
      <c r="S2101" s="1" t="s">
        <v>33</v>
      </c>
      <c r="T2101" s="3">
        <v>25.3</v>
      </c>
      <c r="U2101" s="3">
        <v>1.92</v>
      </c>
      <c r="V2101" s="1" t="s">
        <v>33</v>
      </c>
      <c r="W2101" s="1" t="s">
        <v>33</v>
      </c>
      <c r="X2101" s="1" t="s">
        <v>2555</v>
      </c>
      <c r="Y2101" s="1" t="s">
        <v>1378</v>
      </c>
      <c r="Z2101" s="1" t="s">
        <v>2922</v>
      </c>
      <c r="AA2101" s="1" t="s">
        <v>2923</v>
      </c>
    </row>
    <row r="2102" spans="1:27" x14ac:dyDescent="0.25">
      <c r="A2102" s="1" t="s">
        <v>26</v>
      </c>
      <c r="B2102" s="1" t="s">
        <v>2924</v>
      </c>
      <c r="C2102" s="2">
        <v>42311</v>
      </c>
      <c r="D2102" s="1" t="s">
        <v>2841</v>
      </c>
      <c r="E2102" s="7" t="str">
        <f>VLOOKUP(TRIM(D2102)*1,CFOP!A:B,2,FALSE)</f>
        <v>Sim</v>
      </c>
      <c r="F2102" s="1" t="s">
        <v>2925</v>
      </c>
      <c r="G2102" s="3">
        <v>2535.67</v>
      </c>
      <c r="H2102" s="3">
        <v>2535.67</v>
      </c>
      <c r="I2102" s="3">
        <v>101.43</v>
      </c>
      <c r="J2102" s="1" t="s">
        <v>61</v>
      </c>
      <c r="K2102" s="3">
        <v>0</v>
      </c>
      <c r="L2102" s="3">
        <v>0</v>
      </c>
      <c r="M2102" s="1" t="s">
        <v>31</v>
      </c>
      <c r="N2102" s="3">
        <v>2113.06</v>
      </c>
      <c r="O2102" s="3">
        <v>422.61</v>
      </c>
      <c r="P2102" s="1" t="s">
        <v>2788</v>
      </c>
      <c r="Q2102" s="3">
        <v>2113.06</v>
      </c>
      <c r="R2102" s="3">
        <v>34.869999999999997</v>
      </c>
      <c r="S2102" s="1" t="s">
        <v>33</v>
      </c>
      <c r="T2102" s="3">
        <v>2113.06</v>
      </c>
      <c r="U2102" s="3">
        <v>160.59</v>
      </c>
      <c r="V2102" s="1" t="s">
        <v>33</v>
      </c>
      <c r="W2102" s="1" t="s">
        <v>33</v>
      </c>
      <c r="X2102" s="1" t="s">
        <v>2926</v>
      </c>
      <c r="Y2102" s="1" t="s">
        <v>99</v>
      </c>
      <c r="Z2102" s="1" t="s">
        <v>2927</v>
      </c>
      <c r="AA2102" s="1" t="s">
        <v>2928</v>
      </c>
    </row>
    <row r="2103" spans="1:27" x14ac:dyDescent="0.25">
      <c r="A2103" s="1" t="s">
        <v>26</v>
      </c>
      <c r="B2103" s="1" t="s">
        <v>2929</v>
      </c>
      <c r="C2103" s="2">
        <v>42311</v>
      </c>
      <c r="D2103" s="1" t="s">
        <v>2804</v>
      </c>
      <c r="E2103" s="7" t="str">
        <f>VLOOKUP(TRIM(D2103)*1,CFOP!A:B,2,FALSE)</f>
        <v>Sim</v>
      </c>
      <c r="F2103" s="1" t="s">
        <v>29</v>
      </c>
      <c r="G2103" s="3">
        <v>11062.43</v>
      </c>
      <c r="H2103" s="3">
        <v>9619.5</v>
      </c>
      <c r="I2103" s="3">
        <v>1731.51</v>
      </c>
      <c r="J2103" s="1" t="s">
        <v>30</v>
      </c>
      <c r="K2103" s="3">
        <v>0</v>
      </c>
      <c r="L2103" s="3">
        <v>0</v>
      </c>
      <c r="M2103" s="1" t="s">
        <v>31</v>
      </c>
      <c r="N2103" s="3">
        <v>9619.5</v>
      </c>
      <c r="O2103" s="3">
        <v>1442.93</v>
      </c>
      <c r="P2103" s="1" t="s">
        <v>2788</v>
      </c>
      <c r="Q2103" s="3">
        <v>9619.5</v>
      </c>
      <c r="R2103" s="3">
        <v>158.72</v>
      </c>
      <c r="S2103" s="1" t="s">
        <v>33</v>
      </c>
      <c r="T2103" s="3">
        <v>9619.5</v>
      </c>
      <c r="U2103" s="3">
        <v>731.08</v>
      </c>
      <c r="V2103" s="1" t="s">
        <v>33</v>
      </c>
      <c r="W2103" s="1" t="s">
        <v>33</v>
      </c>
      <c r="X2103" s="1" t="s">
        <v>2930</v>
      </c>
      <c r="Y2103" s="1" t="s">
        <v>96</v>
      </c>
      <c r="Z2103" s="1" t="s">
        <v>2931</v>
      </c>
      <c r="AA2103" s="1" t="s">
        <v>2932</v>
      </c>
    </row>
    <row r="2104" spans="1:27" hidden="1" x14ac:dyDescent="0.25">
      <c r="A2104" s="1" t="s">
        <v>26</v>
      </c>
      <c r="B2104" s="1" t="s">
        <v>2933</v>
      </c>
      <c r="C2104" s="2">
        <v>42311</v>
      </c>
      <c r="D2104" s="1" t="s">
        <v>2934</v>
      </c>
      <c r="E2104" s="7" t="str">
        <f>VLOOKUP(TRIM(D2104)*1,CFOP!A:B,2,FALSE)</f>
        <v>Não</v>
      </c>
      <c r="F2104" s="1" t="s">
        <v>29</v>
      </c>
      <c r="G2104" s="3">
        <v>345</v>
      </c>
      <c r="H2104" s="3">
        <v>0</v>
      </c>
      <c r="I2104" s="3">
        <v>0</v>
      </c>
      <c r="J2104" s="1" t="s">
        <v>31</v>
      </c>
      <c r="K2104" s="3">
        <v>0</v>
      </c>
      <c r="L2104" s="3">
        <v>0</v>
      </c>
      <c r="M2104" s="1" t="s">
        <v>31</v>
      </c>
      <c r="N2104" s="3">
        <v>0</v>
      </c>
      <c r="O2104" s="3">
        <v>0</v>
      </c>
      <c r="P2104" s="1" t="s">
        <v>31</v>
      </c>
      <c r="Q2104" s="3">
        <v>0</v>
      </c>
      <c r="R2104" s="3">
        <v>0</v>
      </c>
      <c r="S2104" s="1" t="s">
        <v>31</v>
      </c>
      <c r="T2104" s="3">
        <v>0</v>
      </c>
      <c r="U2104" s="3">
        <v>0</v>
      </c>
      <c r="V2104" s="1" t="s">
        <v>31</v>
      </c>
      <c r="W2104" s="1" t="s">
        <v>33</v>
      </c>
      <c r="X2104" s="1" t="s">
        <v>2358</v>
      </c>
      <c r="Y2104" s="1" t="s">
        <v>55</v>
      </c>
      <c r="Z2104" s="1" t="s">
        <v>2935</v>
      </c>
      <c r="AA2104" s="1" t="s">
        <v>2936</v>
      </c>
    </row>
    <row r="2105" spans="1:27" x14ac:dyDescent="0.25">
      <c r="A2105" s="1" t="s">
        <v>26</v>
      </c>
      <c r="B2105" s="1" t="s">
        <v>2937</v>
      </c>
      <c r="C2105" s="2">
        <v>42311</v>
      </c>
      <c r="D2105" s="1" t="s">
        <v>2804</v>
      </c>
      <c r="E2105" s="7" t="str">
        <f>VLOOKUP(TRIM(D2105)*1,CFOP!A:B,2,FALSE)</f>
        <v>Sim</v>
      </c>
      <c r="F2105" s="1" t="s">
        <v>29</v>
      </c>
      <c r="G2105" s="3">
        <v>287.22000000000003</v>
      </c>
      <c r="H2105" s="3">
        <v>287.22000000000003</v>
      </c>
      <c r="I2105" s="3">
        <v>51.7</v>
      </c>
      <c r="J2105" s="1" t="s">
        <v>30</v>
      </c>
      <c r="K2105" s="3">
        <v>0</v>
      </c>
      <c r="L2105" s="3">
        <v>0</v>
      </c>
      <c r="M2105" s="1" t="s">
        <v>31</v>
      </c>
      <c r="N2105" s="3">
        <v>0</v>
      </c>
      <c r="O2105" s="3">
        <v>0</v>
      </c>
      <c r="P2105" s="1" t="s">
        <v>31</v>
      </c>
      <c r="Q2105" s="3">
        <v>287.22000000000003</v>
      </c>
      <c r="R2105" s="3">
        <v>4.74</v>
      </c>
      <c r="S2105" s="1" t="s">
        <v>33</v>
      </c>
      <c r="T2105" s="3">
        <v>287.22000000000003</v>
      </c>
      <c r="U2105" s="3">
        <v>21.830000000000002</v>
      </c>
      <c r="V2105" s="1" t="s">
        <v>33</v>
      </c>
      <c r="W2105" s="1" t="s">
        <v>33</v>
      </c>
      <c r="X2105" s="1" t="s">
        <v>2864</v>
      </c>
      <c r="Y2105" s="1" t="s">
        <v>1378</v>
      </c>
      <c r="Z2105" s="1" t="s">
        <v>2938</v>
      </c>
      <c r="AA2105" s="1" t="s">
        <v>2939</v>
      </c>
    </row>
    <row r="2106" spans="1:27" x14ac:dyDescent="0.25">
      <c r="A2106" s="1" t="s">
        <v>26</v>
      </c>
      <c r="B2106" s="1" t="s">
        <v>2940</v>
      </c>
      <c r="C2106" s="2">
        <v>42311</v>
      </c>
      <c r="D2106" s="1" t="s">
        <v>2787</v>
      </c>
      <c r="E2106" s="7" t="str">
        <f>VLOOKUP(TRIM(D2106)*1,CFOP!A:B,2,FALSE)</f>
        <v>Sim</v>
      </c>
      <c r="F2106" s="1" t="s">
        <v>29</v>
      </c>
      <c r="G2106" s="3">
        <v>2416.5</v>
      </c>
      <c r="H2106" s="3">
        <v>2013.75</v>
      </c>
      <c r="I2106" s="3">
        <v>362.48</v>
      </c>
      <c r="J2106" s="1" t="s">
        <v>61</v>
      </c>
      <c r="K2106" s="3">
        <v>0</v>
      </c>
      <c r="L2106" s="3">
        <v>0</v>
      </c>
      <c r="M2106" s="1" t="s">
        <v>31</v>
      </c>
      <c r="N2106" s="3">
        <v>2013.75</v>
      </c>
      <c r="O2106" s="3">
        <v>402.75</v>
      </c>
      <c r="P2106" s="1" t="s">
        <v>2788</v>
      </c>
      <c r="Q2106" s="3">
        <v>2013.75</v>
      </c>
      <c r="R2106" s="3">
        <v>33.230000000000004</v>
      </c>
      <c r="S2106" s="1" t="s">
        <v>33</v>
      </c>
      <c r="T2106" s="3">
        <v>2013.75</v>
      </c>
      <c r="U2106" s="3">
        <v>153.05000000000001</v>
      </c>
      <c r="V2106" s="1" t="s">
        <v>33</v>
      </c>
      <c r="W2106" s="1" t="s">
        <v>33</v>
      </c>
      <c r="X2106" s="1" t="s">
        <v>2941</v>
      </c>
      <c r="Y2106" s="1" t="s">
        <v>99</v>
      </c>
      <c r="Z2106" s="1" t="s">
        <v>1329</v>
      </c>
      <c r="AA2106" s="1" t="s">
        <v>1330</v>
      </c>
    </row>
    <row r="2107" spans="1:27" x14ac:dyDescent="0.25">
      <c r="A2107" s="1" t="s">
        <v>26</v>
      </c>
      <c r="B2107" s="1" t="s">
        <v>2942</v>
      </c>
      <c r="C2107" s="2">
        <v>42311</v>
      </c>
      <c r="D2107" s="1" t="s">
        <v>2804</v>
      </c>
      <c r="E2107" s="7" t="str">
        <f>VLOOKUP(TRIM(D2107)*1,CFOP!A:B,2,FALSE)</f>
        <v>Sim</v>
      </c>
      <c r="F2107" s="1" t="s">
        <v>29</v>
      </c>
      <c r="G2107" s="3">
        <v>17.079999999999998</v>
      </c>
      <c r="H2107" s="3">
        <v>14.85</v>
      </c>
      <c r="I2107" s="3">
        <v>2.67</v>
      </c>
      <c r="J2107" s="1" t="s">
        <v>30</v>
      </c>
      <c r="K2107" s="3">
        <v>0</v>
      </c>
      <c r="L2107" s="3">
        <v>0</v>
      </c>
      <c r="M2107" s="1" t="s">
        <v>31</v>
      </c>
      <c r="N2107" s="3">
        <v>14.85</v>
      </c>
      <c r="O2107" s="3">
        <v>2.23</v>
      </c>
      <c r="P2107" s="1" t="s">
        <v>2788</v>
      </c>
      <c r="Q2107" s="3">
        <v>14.85</v>
      </c>
      <c r="R2107" s="3">
        <v>0.25</v>
      </c>
      <c r="S2107" s="1" t="s">
        <v>33</v>
      </c>
      <c r="T2107" s="3">
        <v>14.85</v>
      </c>
      <c r="U2107" s="3">
        <v>1.1300000000000001</v>
      </c>
      <c r="V2107" s="1" t="s">
        <v>33</v>
      </c>
      <c r="W2107" s="1" t="s">
        <v>33</v>
      </c>
      <c r="X2107" s="1" t="s">
        <v>2864</v>
      </c>
      <c r="Y2107" s="1" t="s">
        <v>96</v>
      </c>
      <c r="Z2107" s="1" t="s">
        <v>2943</v>
      </c>
      <c r="AA2107" s="1" t="s">
        <v>2944</v>
      </c>
    </row>
    <row r="2108" spans="1:27" x14ac:dyDescent="0.25">
      <c r="A2108" s="1" t="s">
        <v>26</v>
      </c>
      <c r="B2108" s="1" t="s">
        <v>2945</v>
      </c>
      <c r="C2108" s="2">
        <v>42311</v>
      </c>
      <c r="D2108" s="1" t="s">
        <v>2804</v>
      </c>
      <c r="E2108" s="7" t="str">
        <f>VLOOKUP(TRIM(D2108)*1,CFOP!A:B,2,FALSE)</f>
        <v>Sim</v>
      </c>
      <c r="F2108" s="1" t="s">
        <v>29</v>
      </c>
      <c r="G2108" s="3">
        <v>3916.6200000000003</v>
      </c>
      <c r="H2108" s="3">
        <v>3405.76</v>
      </c>
      <c r="I2108" s="3">
        <v>613.04</v>
      </c>
      <c r="J2108" s="1" t="s">
        <v>30</v>
      </c>
      <c r="K2108" s="3">
        <v>0</v>
      </c>
      <c r="L2108" s="3">
        <v>0</v>
      </c>
      <c r="M2108" s="1" t="s">
        <v>31</v>
      </c>
      <c r="N2108" s="3">
        <v>3405.76</v>
      </c>
      <c r="O2108" s="3">
        <v>510.86</v>
      </c>
      <c r="P2108" s="1" t="s">
        <v>2788</v>
      </c>
      <c r="Q2108" s="3">
        <v>3405.76</v>
      </c>
      <c r="R2108" s="3">
        <v>56.2</v>
      </c>
      <c r="S2108" s="1" t="s">
        <v>33</v>
      </c>
      <c r="T2108" s="3">
        <v>3405.76</v>
      </c>
      <c r="U2108" s="3">
        <v>258.84000000000003</v>
      </c>
      <c r="V2108" s="1" t="s">
        <v>33</v>
      </c>
      <c r="W2108" s="1" t="s">
        <v>33</v>
      </c>
      <c r="X2108" s="1" t="s">
        <v>1384</v>
      </c>
      <c r="Y2108" s="1" t="s">
        <v>91</v>
      </c>
      <c r="Z2108" s="1" t="s">
        <v>2946</v>
      </c>
      <c r="AA2108" s="1" t="s">
        <v>2947</v>
      </c>
    </row>
    <row r="2109" spans="1:27" hidden="1" x14ac:dyDescent="0.25">
      <c r="A2109" s="1" t="s">
        <v>26</v>
      </c>
      <c r="B2109" s="1" t="s">
        <v>2948</v>
      </c>
      <c r="C2109" s="2">
        <v>42311</v>
      </c>
      <c r="D2109" s="1" t="s">
        <v>2934</v>
      </c>
      <c r="E2109" s="7" t="str">
        <f>VLOOKUP(TRIM(D2109)*1,CFOP!A:B,2,FALSE)</f>
        <v>Não</v>
      </c>
      <c r="F2109" s="1" t="s">
        <v>29</v>
      </c>
      <c r="G2109" s="3">
        <v>350</v>
      </c>
      <c r="H2109" s="3">
        <v>0</v>
      </c>
      <c r="I2109" s="3">
        <v>0</v>
      </c>
      <c r="J2109" s="1" t="s">
        <v>31</v>
      </c>
      <c r="K2109" s="3">
        <v>0</v>
      </c>
      <c r="L2109" s="3">
        <v>0</v>
      </c>
      <c r="M2109" s="1" t="s">
        <v>31</v>
      </c>
      <c r="N2109" s="3">
        <v>0</v>
      </c>
      <c r="O2109" s="3">
        <v>0</v>
      </c>
      <c r="P2109" s="1" t="s">
        <v>31</v>
      </c>
      <c r="Q2109" s="3">
        <v>0</v>
      </c>
      <c r="R2109" s="3">
        <v>0</v>
      </c>
      <c r="S2109" s="1" t="s">
        <v>31</v>
      </c>
      <c r="T2109" s="3">
        <v>0</v>
      </c>
      <c r="U2109" s="3">
        <v>0</v>
      </c>
      <c r="V2109" s="1" t="s">
        <v>31</v>
      </c>
      <c r="W2109" s="1" t="s">
        <v>33</v>
      </c>
      <c r="X2109" s="1" t="s">
        <v>507</v>
      </c>
      <c r="Y2109" s="1" t="s">
        <v>35</v>
      </c>
      <c r="Z2109" s="1" t="s">
        <v>515</v>
      </c>
      <c r="AA2109" s="1" t="s">
        <v>516</v>
      </c>
    </row>
    <row r="2110" spans="1:27" hidden="1" x14ac:dyDescent="0.25">
      <c r="A2110" s="1" t="s">
        <v>26</v>
      </c>
      <c r="B2110" s="1" t="s">
        <v>2948</v>
      </c>
      <c r="C2110" s="2">
        <v>42311</v>
      </c>
      <c r="D2110" s="1" t="s">
        <v>2934</v>
      </c>
      <c r="E2110" s="7" t="str">
        <f>VLOOKUP(TRIM(D2110)*1,CFOP!A:B,2,FALSE)</f>
        <v>Não</v>
      </c>
      <c r="F2110" s="1" t="s">
        <v>29</v>
      </c>
      <c r="G2110" s="3">
        <v>350</v>
      </c>
      <c r="H2110" s="3">
        <v>0</v>
      </c>
      <c r="I2110" s="3">
        <v>0</v>
      </c>
      <c r="J2110" s="1" t="s">
        <v>31</v>
      </c>
      <c r="K2110" s="3">
        <v>0</v>
      </c>
      <c r="L2110" s="3">
        <v>0</v>
      </c>
      <c r="M2110" s="1" t="s">
        <v>31</v>
      </c>
      <c r="N2110" s="3">
        <v>0</v>
      </c>
      <c r="O2110" s="3">
        <v>0</v>
      </c>
      <c r="P2110" s="1" t="s">
        <v>31</v>
      </c>
      <c r="Q2110" s="3">
        <v>0</v>
      </c>
      <c r="R2110" s="3">
        <v>0</v>
      </c>
      <c r="S2110" s="1" t="s">
        <v>31</v>
      </c>
      <c r="T2110" s="3">
        <v>0</v>
      </c>
      <c r="U2110" s="3">
        <v>0</v>
      </c>
      <c r="V2110" s="1" t="s">
        <v>31</v>
      </c>
      <c r="W2110" s="1" t="s">
        <v>33</v>
      </c>
      <c r="X2110" s="1" t="s">
        <v>507</v>
      </c>
      <c r="Y2110" s="1" t="s">
        <v>35</v>
      </c>
      <c r="Z2110" s="1" t="s">
        <v>512</v>
      </c>
      <c r="AA2110" s="1" t="s">
        <v>284</v>
      </c>
    </row>
    <row r="2111" spans="1:27" hidden="1" x14ac:dyDescent="0.25">
      <c r="A2111" s="1" t="s">
        <v>26</v>
      </c>
      <c r="B2111" s="1" t="s">
        <v>2949</v>
      </c>
      <c r="C2111" s="2">
        <v>42311</v>
      </c>
      <c r="D2111" s="1" t="s">
        <v>2853</v>
      </c>
      <c r="E2111" s="7" t="str">
        <f>VLOOKUP(TRIM(D2111)*1,CFOP!A:B,2,FALSE)</f>
        <v>Não</v>
      </c>
      <c r="F2111" s="1" t="s">
        <v>29</v>
      </c>
      <c r="G2111" s="3">
        <v>82.320000000000007</v>
      </c>
      <c r="H2111" s="3">
        <v>0</v>
      </c>
      <c r="I2111" s="3">
        <v>0</v>
      </c>
      <c r="J2111" s="1" t="s">
        <v>31</v>
      </c>
      <c r="K2111" s="3">
        <v>0</v>
      </c>
      <c r="L2111" s="3">
        <v>0</v>
      </c>
      <c r="M2111" s="1" t="s">
        <v>31</v>
      </c>
      <c r="N2111" s="3">
        <v>0</v>
      </c>
      <c r="O2111" s="3">
        <v>0</v>
      </c>
      <c r="P2111" s="1" t="s">
        <v>31</v>
      </c>
      <c r="Q2111" s="3">
        <v>0</v>
      </c>
      <c r="R2111" s="3">
        <v>0</v>
      </c>
      <c r="S2111" s="1" t="s">
        <v>31</v>
      </c>
      <c r="T2111" s="3">
        <v>0</v>
      </c>
      <c r="U2111" s="3">
        <v>0</v>
      </c>
      <c r="V2111" s="1" t="s">
        <v>31</v>
      </c>
      <c r="W2111" s="1" t="s">
        <v>33</v>
      </c>
      <c r="X2111" s="1" t="s">
        <v>2864</v>
      </c>
      <c r="Y2111" s="1" t="s">
        <v>70</v>
      </c>
      <c r="Z2111" s="1" t="s">
        <v>2950</v>
      </c>
      <c r="AA2111" s="1" t="s">
        <v>2951</v>
      </c>
    </row>
    <row r="2112" spans="1:27" hidden="1" x14ac:dyDescent="0.25">
      <c r="A2112" s="1" t="s">
        <v>26</v>
      </c>
      <c r="B2112" s="1" t="s">
        <v>2949</v>
      </c>
      <c r="C2112" s="2">
        <v>42311</v>
      </c>
      <c r="D2112" s="1" t="s">
        <v>2853</v>
      </c>
      <c r="E2112" s="7" t="str">
        <f>VLOOKUP(TRIM(D2112)*1,CFOP!A:B,2,FALSE)</f>
        <v>Não</v>
      </c>
      <c r="F2112" s="1" t="s">
        <v>29</v>
      </c>
      <c r="G2112" s="3">
        <v>48.46</v>
      </c>
      <c r="H2112" s="3">
        <v>0</v>
      </c>
      <c r="I2112" s="3">
        <v>0</v>
      </c>
      <c r="J2112" s="1" t="s">
        <v>31</v>
      </c>
      <c r="K2112" s="3">
        <v>0</v>
      </c>
      <c r="L2112" s="3">
        <v>0</v>
      </c>
      <c r="M2112" s="1" t="s">
        <v>31</v>
      </c>
      <c r="N2112" s="3">
        <v>0</v>
      </c>
      <c r="O2112" s="3">
        <v>0</v>
      </c>
      <c r="P2112" s="1" t="s">
        <v>31</v>
      </c>
      <c r="Q2112" s="3">
        <v>0</v>
      </c>
      <c r="R2112" s="3">
        <v>0</v>
      </c>
      <c r="S2112" s="1" t="s">
        <v>31</v>
      </c>
      <c r="T2112" s="3">
        <v>0</v>
      </c>
      <c r="U2112" s="3">
        <v>0</v>
      </c>
      <c r="V2112" s="1" t="s">
        <v>31</v>
      </c>
      <c r="W2112" s="1" t="s">
        <v>33</v>
      </c>
      <c r="X2112" s="1" t="s">
        <v>2864</v>
      </c>
      <c r="Y2112" s="1" t="s">
        <v>70</v>
      </c>
      <c r="Z2112" s="1" t="s">
        <v>2854</v>
      </c>
      <c r="AA2112" s="1" t="s">
        <v>2855</v>
      </c>
    </row>
    <row r="2113" spans="1:27" x14ac:dyDescent="0.25">
      <c r="A2113" s="1" t="s">
        <v>26</v>
      </c>
      <c r="B2113" s="1" t="s">
        <v>2952</v>
      </c>
      <c r="C2113" s="2">
        <v>42311</v>
      </c>
      <c r="D2113" s="1" t="s">
        <v>2787</v>
      </c>
      <c r="E2113" s="7" t="str">
        <f>VLOOKUP(TRIM(D2113)*1,CFOP!A:B,2,FALSE)</f>
        <v>Sim</v>
      </c>
      <c r="F2113" s="1" t="s">
        <v>29</v>
      </c>
      <c r="G2113" s="3">
        <v>664.63000000000011</v>
      </c>
      <c r="H2113" s="3">
        <v>664.63</v>
      </c>
      <c r="I2113" s="3">
        <v>119.63</v>
      </c>
      <c r="J2113" s="1" t="s">
        <v>61</v>
      </c>
      <c r="K2113" s="3">
        <v>0</v>
      </c>
      <c r="L2113" s="3">
        <v>0</v>
      </c>
      <c r="M2113" s="1" t="s">
        <v>31</v>
      </c>
      <c r="N2113" s="3">
        <v>577.94000000000005</v>
      </c>
      <c r="O2113" s="3">
        <v>86.69</v>
      </c>
      <c r="P2113" s="1" t="s">
        <v>2788</v>
      </c>
      <c r="Q2113" s="3">
        <v>577.94000000000005</v>
      </c>
      <c r="R2113" s="3">
        <v>9.5400000000000009</v>
      </c>
      <c r="S2113" s="1" t="s">
        <v>33</v>
      </c>
      <c r="T2113" s="3">
        <v>577.94000000000005</v>
      </c>
      <c r="U2113" s="3">
        <v>43.92</v>
      </c>
      <c r="V2113" s="1" t="s">
        <v>33</v>
      </c>
      <c r="W2113" s="1" t="s">
        <v>33</v>
      </c>
      <c r="X2113" s="1" t="s">
        <v>2953</v>
      </c>
      <c r="Y2113" s="1" t="s">
        <v>44</v>
      </c>
      <c r="Z2113" s="1" t="s">
        <v>1147</v>
      </c>
      <c r="AA2113" s="1" t="s">
        <v>1148</v>
      </c>
    </row>
    <row r="2114" spans="1:27" x14ac:dyDescent="0.25">
      <c r="A2114" s="1" t="s">
        <v>26</v>
      </c>
      <c r="B2114" s="1" t="s">
        <v>2954</v>
      </c>
      <c r="C2114" s="2">
        <v>42311</v>
      </c>
      <c r="D2114" s="1" t="s">
        <v>2841</v>
      </c>
      <c r="E2114" s="7" t="str">
        <f>VLOOKUP(TRIM(D2114)*1,CFOP!A:B,2,FALSE)</f>
        <v>Sim</v>
      </c>
      <c r="F2114" s="1" t="s">
        <v>393</v>
      </c>
      <c r="G2114" s="3">
        <v>462.86</v>
      </c>
      <c r="H2114" s="3">
        <v>402.49</v>
      </c>
      <c r="I2114" s="3">
        <v>16.100000000000001</v>
      </c>
      <c r="J2114" s="1" t="s">
        <v>61</v>
      </c>
      <c r="K2114" s="3">
        <v>0</v>
      </c>
      <c r="L2114" s="3">
        <v>0</v>
      </c>
      <c r="M2114" s="1" t="s">
        <v>31</v>
      </c>
      <c r="N2114" s="3">
        <v>402.49</v>
      </c>
      <c r="O2114" s="3">
        <v>60.370000000000005</v>
      </c>
      <c r="P2114" s="1" t="s">
        <v>2788</v>
      </c>
      <c r="Q2114" s="3">
        <v>402.49</v>
      </c>
      <c r="R2114" s="3">
        <v>6.6400000000000006</v>
      </c>
      <c r="S2114" s="1" t="s">
        <v>33</v>
      </c>
      <c r="T2114" s="3">
        <v>402.49</v>
      </c>
      <c r="U2114" s="3">
        <v>30.59</v>
      </c>
      <c r="V2114" s="1" t="s">
        <v>33</v>
      </c>
      <c r="W2114" s="1" t="s">
        <v>33</v>
      </c>
      <c r="X2114" s="1" t="s">
        <v>2955</v>
      </c>
      <c r="Y2114" s="1" t="s">
        <v>91</v>
      </c>
      <c r="Z2114" s="1" t="s">
        <v>2956</v>
      </c>
      <c r="AA2114" s="1" t="s">
        <v>2957</v>
      </c>
    </row>
    <row r="2115" spans="1:27" x14ac:dyDescent="0.25">
      <c r="A2115" s="1" t="s">
        <v>26</v>
      </c>
      <c r="B2115" s="1" t="s">
        <v>2958</v>
      </c>
      <c r="C2115" s="2">
        <v>42311</v>
      </c>
      <c r="D2115" s="1" t="s">
        <v>2841</v>
      </c>
      <c r="E2115" s="7" t="str">
        <f>VLOOKUP(TRIM(D2115)*1,CFOP!A:B,2,FALSE)</f>
        <v>Sim</v>
      </c>
      <c r="F2115" s="1" t="s">
        <v>179</v>
      </c>
      <c r="G2115" s="3">
        <v>830.78</v>
      </c>
      <c r="H2115" s="3">
        <v>722.42</v>
      </c>
      <c r="I2115" s="3">
        <v>28.900000000000002</v>
      </c>
      <c r="J2115" s="1" t="s">
        <v>61</v>
      </c>
      <c r="K2115" s="3">
        <v>0</v>
      </c>
      <c r="L2115" s="3">
        <v>0</v>
      </c>
      <c r="M2115" s="1" t="s">
        <v>31</v>
      </c>
      <c r="N2115" s="3">
        <v>722.42</v>
      </c>
      <c r="O2115" s="3">
        <v>108.36</v>
      </c>
      <c r="P2115" s="1" t="s">
        <v>2788</v>
      </c>
      <c r="Q2115" s="3">
        <v>722.42</v>
      </c>
      <c r="R2115" s="3">
        <v>11.92</v>
      </c>
      <c r="S2115" s="1" t="s">
        <v>33</v>
      </c>
      <c r="T2115" s="3">
        <v>722.42</v>
      </c>
      <c r="U2115" s="3">
        <v>54.9</v>
      </c>
      <c r="V2115" s="1" t="s">
        <v>33</v>
      </c>
      <c r="W2115" s="1" t="s">
        <v>33</v>
      </c>
      <c r="X2115" s="1" t="s">
        <v>291</v>
      </c>
      <c r="Y2115" s="1" t="s">
        <v>91</v>
      </c>
      <c r="Z2115" s="1" t="s">
        <v>292</v>
      </c>
      <c r="AA2115" s="1" t="s">
        <v>293</v>
      </c>
    </row>
    <row r="2116" spans="1:27" x14ac:dyDescent="0.25">
      <c r="A2116" s="1" t="s">
        <v>26</v>
      </c>
      <c r="B2116" s="1" t="s">
        <v>2959</v>
      </c>
      <c r="C2116" s="2">
        <v>42311</v>
      </c>
      <c r="D2116" s="1" t="s">
        <v>2787</v>
      </c>
      <c r="E2116" s="7" t="str">
        <f>VLOOKUP(TRIM(D2116)*1,CFOP!A:B,2,FALSE)</f>
        <v>Sim</v>
      </c>
      <c r="F2116" s="1" t="s">
        <v>29</v>
      </c>
      <c r="G2116" s="3">
        <v>1339.3700000000001</v>
      </c>
      <c r="H2116" s="3">
        <v>1164.67</v>
      </c>
      <c r="I2116" s="3">
        <v>209.64000000000001</v>
      </c>
      <c r="J2116" s="1" t="s">
        <v>61</v>
      </c>
      <c r="K2116" s="3">
        <v>0</v>
      </c>
      <c r="L2116" s="3">
        <v>0</v>
      </c>
      <c r="M2116" s="1" t="s">
        <v>31</v>
      </c>
      <c r="N2116" s="3">
        <v>1164.67</v>
      </c>
      <c r="O2116" s="3">
        <v>174.70000000000002</v>
      </c>
      <c r="P2116" s="1" t="s">
        <v>2788</v>
      </c>
      <c r="Q2116" s="3">
        <v>1164.67</v>
      </c>
      <c r="R2116" s="3">
        <v>19.22</v>
      </c>
      <c r="S2116" s="1" t="s">
        <v>33</v>
      </c>
      <c r="T2116" s="3">
        <v>1164.67</v>
      </c>
      <c r="U2116" s="3">
        <v>88.51</v>
      </c>
      <c r="V2116" s="1" t="s">
        <v>33</v>
      </c>
      <c r="W2116" s="1" t="s">
        <v>33</v>
      </c>
      <c r="X2116" s="1" t="s">
        <v>641</v>
      </c>
      <c r="Y2116" s="1" t="s">
        <v>91</v>
      </c>
      <c r="Z2116" s="1" t="s">
        <v>2488</v>
      </c>
      <c r="AA2116" s="1" t="s">
        <v>2489</v>
      </c>
    </row>
    <row r="2117" spans="1:27" hidden="1" x14ac:dyDescent="0.25">
      <c r="A2117" s="1" t="s">
        <v>26</v>
      </c>
      <c r="B2117" s="1" t="s">
        <v>2960</v>
      </c>
      <c r="C2117" s="2">
        <v>42311</v>
      </c>
      <c r="D2117" s="1" t="s">
        <v>2934</v>
      </c>
      <c r="E2117" s="7" t="str">
        <f>VLOOKUP(TRIM(D2117)*1,CFOP!A:B,2,FALSE)</f>
        <v>Não</v>
      </c>
      <c r="F2117" s="1" t="s">
        <v>29</v>
      </c>
      <c r="G2117" s="3">
        <v>2221.6</v>
      </c>
      <c r="H2117" s="3">
        <v>0</v>
      </c>
      <c r="I2117" s="3">
        <v>0</v>
      </c>
      <c r="J2117" s="1" t="s">
        <v>31</v>
      </c>
      <c r="K2117" s="3">
        <v>0</v>
      </c>
      <c r="L2117" s="3">
        <v>0</v>
      </c>
      <c r="M2117" s="1" t="s">
        <v>31</v>
      </c>
      <c r="N2117" s="3">
        <v>0</v>
      </c>
      <c r="O2117" s="3">
        <v>0</v>
      </c>
      <c r="P2117" s="1" t="s">
        <v>31</v>
      </c>
      <c r="Q2117" s="3">
        <v>0</v>
      </c>
      <c r="R2117" s="3">
        <v>0</v>
      </c>
      <c r="S2117" s="1" t="s">
        <v>31</v>
      </c>
      <c r="T2117" s="3">
        <v>0</v>
      </c>
      <c r="U2117" s="3">
        <v>0</v>
      </c>
      <c r="V2117" s="1" t="s">
        <v>31</v>
      </c>
      <c r="W2117" s="1" t="s">
        <v>33</v>
      </c>
      <c r="X2117" s="1" t="s">
        <v>1438</v>
      </c>
      <c r="Y2117" s="1" t="s">
        <v>55</v>
      </c>
      <c r="Z2117" s="1" t="s">
        <v>1439</v>
      </c>
      <c r="AA2117" s="1" t="s">
        <v>1440</v>
      </c>
    </row>
    <row r="2118" spans="1:27" hidden="1" x14ac:dyDescent="0.25">
      <c r="A2118" s="1" t="s">
        <v>26</v>
      </c>
      <c r="B2118" s="1" t="s">
        <v>2961</v>
      </c>
      <c r="C2118" s="2">
        <v>42311</v>
      </c>
      <c r="D2118" s="1" t="s">
        <v>2962</v>
      </c>
      <c r="E2118" s="7" t="str">
        <f>VLOOKUP(TRIM(D2118)*1,CFOP!A:B,2,FALSE)</f>
        <v>Não</v>
      </c>
      <c r="F2118" s="1" t="s">
        <v>1643</v>
      </c>
      <c r="G2118" s="3">
        <v>543.57000000000005</v>
      </c>
      <c r="H2118" s="3">
        <v>494.15000000000003</v>
      </c>
      <c r="I2118" s="3">
        <v>59.300000000000004</v>
      </c>
      <c r="J2118" s="1" t="s">
        <v>61</v>
      </c>
      <c r="K2118" s="3">
        <v>0</v>
      </c>
      <c r="L2118" s="3">
        <v>0</v>
      </c>
      <c r="M2118" s="1" t="s">
        <v>31</v>
      </c>
      <c r="N2118" s="3">
        <v>494.15000000000003</v>
      </c>
      <c r="O2118" s="3">
        <v>49.42</v>
      </c>
      <c r="P2118" s="1" t="s">
        <v>2788</v>
      </c>
      <c r="Q2118" s="3">
        <v>0</v>
      </c>
      <c r="R2118" s="3">
        <v>0</v>
      </c>
      <c r="S2118" s="1" t="s">
        <v>31</v>
      </c>
      <c r="T2118" s="3">
        <v>0</v>
      </c>
      <c r="U2118" s="3">
        <v>0</v>
      </c>
      <c r="V2118" s="1" t="s">
        <v>31</v>
      </c>
      <c r="W2118" s="1" t="s">
        <v>33</v>
      </c>
      <c r="X2118" s="1" t="s">
        <v>2963</v>
      </c>
      <c r="Y2118" s="1" t="s">
        <v>73</v>
      </c>
      <c r="Z2118" s="1" t="s">
        <v>74</v>
      </c>
      <c r="AA2118" s="1" t="s">
        <v>75</v>
      </c>
    </row>
    <row r="2119" spans="1:27" x14ac:dyDescent="0.25">
      <c r="A2119" s="1" t="s">
        <v>26</v>
      </c>
      <c r="B2119" s="1" t="s">
        <v>2964</v>
      </c>
      <c r="C2119" s="2">
        <v>42311</v>
      </c>
      <c r="D2119" s="1" t="s">
        <v>2804</v>
      </c>
      <c r="E2119" s="7" t="str">
        <f>VLOOKUP(TRIM(D2119)*1,CFOP!A:B,2,FALSE)</f>
        <v>Sim</v>
      </c>
      <c r="F2119" s="1" t="s">
        <v>29</v>
      </c>
      <c r="G2119" s="3">
        <v>0.87</v>
      </c>
      <c r="H2119" s="3">
        <v>0.76</v>
      </c>
      <c r="I2119" s="3">
        <v>0.14000000000000001</v>
      </c>
      <c r="J2119" s="1" t="s">
        <v>30</v>
      </c>
      <c r="K2119" s="3">
        <v>0</v>
      </c>
      <c r="L2119" s="3">
        <v>0</v>
      </c>
      <c r="M2119" s="1" t="s">
        <v>31</v>
      </c>
      <c r="N2119" s="3">
        <v>0.76</v>
      </c>
      <c r="O2119" s="3">
        <v>0.11</v>
      </c>
      <c r="P2119" s="1" t="s">
        <v>2788</v>
      </c>
      <c r="Q2119" s="3">
        <v>0.76</v>
      </c>
      <c r="R2119" s="3">
        <v>0.01</v>
      </c>
      <c r="S2119" s="1" t="s">
        <v>33</v>
      </c>
      <c r="T2119" s="3">
        <v>0.76</v>
      </c>
      <c r="U2119" s="3">
        <v>0.06</v>
      </c>
      <c r="V2119" s="1" t="s">
        <v>33</v>
      </c>
      <c r="W2119" s="1" t="s">
        <v>33</v>
      </c>
      <c r="X2119" s="1" t="s">
        <v>2965</v>
      </c>
      <c r="Y2119" s="1" t="s">
        <v>96</v>
      </c>
      <c r="Z2119" s="1" t="s">
        <v>2966</v>
      </c>
      <c r="AA2119" s="1" t="s">
        <v>2967</v>
      </c>
    </row>
    <row r="2120" spans="1:27" x14ac:dyDescent="0.25">
      <c r="A2120" s="1" t="s">
        <v>26</v>
      </c>
      <c r="B2120" s="1" t="s">
        <v>2968</v>
      </c>
      <c r="C2120" s="2">
        <v>42311</v>
      </c>
      <c r="D2120" s="1" t="s">
        <v>2804</v>
      </c>
      <c r="E2120" s="7" t="str">
        <f>VLOOKUP(TRIM(D2120)*1,CFOP!A:B,2,FALSE)</f>
        <v>Sim</v>
      </c>
      <c r="F2120" s="1" t="s">
        <v>29</v>
      </c>
      <c r="G2120" s="3">
        <v>42.269999999999996</v>
      </c>
      <c r="H2120" s="3">
        <v>36.76</v>
      </c>
      <c r="I2120" s="3">
        <v>6.62</v>
      </c>
      <c r="J2120" s="1" t="s">
        <v>30</v>
      </c>
      <c r="K2120" s="3">
        <v>0</v>
      </c>
      <c r="L2120" s="3">
        <v>0</v>
      </c>
      <c r="M2120" s="1" t="s">
        <v>31</v>
      </c>
      <c r="N2120" s="3">
        <v>36.76</v>
      </c>
      <c r="O2120" s="3">
        <v>5.51</v>
      </c>
      <c r="P2120" s="1" t="s">
        <v>2788</v>
      </c>
      <c r="Q2120" s="3">
        <v>36.76</v>
      </c>
      <c r="R2120" s="3">
        <v>0.61</v>
      </c>
      <c r="S2120" s="1" t="s">
        <v>33</v>
      </c>
      <c r="T2120" s="3">
        <v>36.76</v>
      </c>
      <c r="U2120" s="3">
        <v>2.79</v>
      </c>
      <c r="V2120" s="1" t="s">
        <v>33</v>
      </c>
      <c r="W2120" s="1" t="s">
        <v>33</v>
      </c>
      <c r="X2120" s="1" t="s">
        <v>2965</v>
      </c>
      <c r="Y2120" s="1" t="s">
        <v>91</v>
      </c>
      <c r="Z2120" s="1" t="s">
        <v>2969</v>
      </c>
      <c r="AA2120" s="1" t="s">
        <v>2970</v>
      </c>
    </row>
    <row r="2121" spans="1:27" x14ac:dyDescent="0.25">
      <c r="A2121" s="1" t="s">
        <v>26</v>
      </c>
      <c r="B2121" s="1" t="s">
        <v>2971</v>
      </c>
      <c r="C2121" s="2">
        <v>42311</v>
      </c>
      <c r="D2121" s="1" t="s">
        <v>2804</v>
      </c>
      <c r="E2121" s="7" t="str">
        <f>VLOOKUP(TRIM(D2121)*1,CFOP!A:B,2,FALSE)</f>
        <v>Sim</v>
      </c>
      <c r="F2121" s="1" t="s">
        <v>29</v>
      </c>
      <c r="G2121" s="3">
        <v>136.36000000000001</v>
      </c>
      <c r="H2121" s="3">
        <v>118.57000000000001</v>
      </c>
      <c r="I2121" s="3">
        <v>21.34</v>
      </c>
      <c r="J2121" s="1" t="s">
        <v>30</v>
      </c>
      <c r="K2121" s="3">
        <v>0</v>
      </c>
      <c r="L2121" s="3">
        <v>0</v>
      </c>
      <c r="M2121" s="1" t="s">
        <v>31</v>
      </c>
      <c r="N2121" s="3">
        <v>118.57000000000001</v>
      </c>
      <c r="O2121" s="3">
        <v>17.79</v>
      </c>
      <c r="P2121" s="1" t="s">
        <v>2788</v>
      </c>
      <c r="Q2121" s="3">
        <v>118.57000000000001</v>
      </c>
      <c r="R2121" s="3">
        <v>1.96</v>
      </c>
      <c r="S2121" s="1" t="s">
        <v>33</v>
      </c>
      <c r="T2121" s="3">
        <v>118.57000000000001</v>
      </c>
      <c r="U2121" s="3">
        <v>9.01</v>
      </c>
      <c r="V2121" s="1" t="s">
        <v>33</v>
      </c>
      <c r="W2121" s="1" t="s">
        <v>33</v>
      </c>
      <c r="X2121" s="1" t="s">
        <v>2965</v>
      </c>
      <c r="Y2121" s="1" t="s">
        <v>96</v>
      </c>
      <c r="Z2121" s="1" t="s">
        <v>2972</v>
      </c>
      <c r="AA2121" s="1" t="s">
        <v>2973</v>
      </c>
    </row>
    <row r="2122" spans="1:27" x14ac:dyDescent="0.25">
      <c r="A2122" s="1" t="s">
        <v>26</v>
      </c>
      <c r="B2122" s="1" t="s">
        <v>2974</v>
      </c>
      <c r="C2122" s="2">
        <v>42311</v>
      </c>
      <c r="D2122" s="1" t="s">
        <v>2804</v>
      </c>
      <c r="E2122" s="7" t="str">
        <f>VLOOKUP(TRIM(D2122)*1,CFOP!A:B,2,FALSE)</f>
        <v>Sim</v>
      </c>
      <c r="F2122" s="1" t="s">
        <v>29</v>
      </c>
      <c r="G2122" s="3">
        <v>19.04</v>
      </c>
      <c r="H2122" s="3">
        <v>16.559999999999999</v>
      </c>
      <c r="I2122" s="3">
        <v>2.98</v>
      </c>
      <c r="J2122" s="1" t="s">
        <v>30</v>
      </c>
      <c r="K2122" s="3">
        <v>0</v>
      </c>
      <c r="L2122" s="3">
        <v>0</v>
      </c>
      <c r="M2122" s="1" t="s">
        <v>31</v>
      </c>
      <c r="N2122" s="3">
        <v>16.559999999999999</v>
      </c>
      <c r="O2122" s="3">
        <v>2.48</v>
      </c>
      <c r="P2122" s="1" t="s">
        <v>2788</v>
      </c>
      <c r="Q2122" s="3">
        <v>16.559999999999999</v>
      </c>
      <c r="R2122" s="3">
        <v>0.27</v>
      </c>
      <c r="S2122" s="1" t="s">
        <v>33</v>
      </c>
      <c r="T2122" s="3">
        <v>16.559999999999999</v>
      </c>
      <c r="U2122" s="3">
        <v>1.26</v>
      </c>
      <c r="V2122" s="1" t="s">
        <v>33</v>
      </c>
      <c r="W2122" s="1" t="s">
        <v>33</v>
      </c>
      <c r="X2122" s="1" t="s">
        <v>2965</v>
      </c>
      <c r="Y2122" s="1" t="s">
        <v>91</v>
      </c>
      <c r="Z2122" s="1" t="s">
        <v>2975</v>
      </c>
      <c r="AA2122" s="1" t="s">
        <v>2976</v>
      </c>
    </row>
    <row r="2123" spans="1:27" hidden="1" x14ac:dyDescent="0.25">
      <c r="A2123" s="1" t="s">
        <v>26</v>
      </c>
      <c r="B2123" s="1" t="s">
        <v>2977</v>
      </c>
      <c r="C2123" s="2">
        <v>42311</v>
      </c>
      <c r="D2123" s="1" t="s">
        <v>2978</v>
      </c>
      <c r="E2123" s="7" t="str">
        <f>VLOOKUP(TRIM(D2123)*1,CFOP!A:B,2,FALSE)</f>
        <v>Não</v>
      </c>
      <c r="F2123" s="1" t="s">
        <v>29</v>
      </c>
      <c r="G2123" s="3">
        <v>175.7</v>
      </c>
      <c r="H2123" s="3">
        <v>152.78</v>
      </c>
      <c r="I2123" s="3">
        <v>27.5</v>
      </c>
      <c r="J2123" s="1" t="s">
        <v>61</v>
      </c>
      <c r="K2123" s="3">
        <v>0</v>
      </c>
      <c r="L2123" s="3">
        <v>0</v>
      </c>
      <c r="M2123" s="1" t="s">
        <v>31</v>
      </c>
      <c r="N2123" s="3">
        <v>152.78</v>
      </c>
      <c r="O2123" s="3">
        <v>22.92</v>
      </c>
      <c r="P2123" s="1" t="s">
        <v>2788</v>
      </c>
      <c r="Q2123" s="3">
        <v>0</v>
      </c>
      <c r="R2123" s="3">
        <v>0</v>
      </c>
      <c r="S2123" s="1" t="s">
        <v>31</v>
      </c>
      <c r="T2123" s="3">
        <v>0</v>
      </c>
      <c r="U2123" s="3">
        <v>0</v>
      </c>
      <c r="V2123" s="1" t="s">
        <v>31</v>
      </c>
      <c r="W2123" s="1" t="s">
        <v>33</v>
      </c>
      <c r="X2123" s="1" t="s">
        <v>2747</v>
      </c>
      <c r="Y2123" s="1" t="s">
        <v>91</v>
      </c>
      <c r="Z2123" s="1" t="s">
        <v>2979</v>
      </c>
      <c r="AA2123" s="1" t="s">
        <v>2980</v>
      </c>
    </row>
    <row r="2124" spans="1:27" hidden="1" x14ac:dyDescent="0.25">
      <c r="A2124" s="1" t="s">
        <v>26</v>
      </c>
      <c r="B2124" s="1" t="s">
        <v>2981</v>
      </c>
      <c r="C2124" s="2">
        <v>42311</v>
      </c>
      <c r="D2124" s="1" t="s">
        <v>2982</v>
      </c>
      <c r="E2124" s="7" t="str">
        <f>VLOOKUP(TRIM(D2124)*1,CFOP!A:B,2,FALSE)</f>
        <v>Não</v>
      </c>
      <c r="F2124" s="1" t="s">
        <v>29</v>
      </c>
      <c r="G2124" s="3">
        <v>87</v>
      </c>
      <c r="H2124" s="3">
        <v>0</v>
      </c>
      <c r="I2124" s="3">
        <v>0</v>
      </c>
      <c r="J2124" s="1" t="s">
        <v>31</v>
      </c>
      <c r="K2124" s="3">
        <v>0</v>
      </c>
      <c r="L2124" s="3">
        <v>0</v>
      </c>
      <c r="M2124" s="1" t="s">
        <v>31</v>
      </c>
      <c r="N2124" s="3">
        <v>0</v>
      </c>
      <c r="O2124" s="3">
        <v>0</v>
      </c>
      <c r="P2124" s="1" t="s">
        <v>31</v>
      </c>
      <c r="Q2124" s="3">
        <v>0</v>
      </c>
      <c r="R2124" s="3">
        <v>0</v>
      </c>
      <c r="S2124" s="1" t="s">
        <v>31</v>
      </c>
      <c r="T2124" s="3">
        <v>0</v>
      </c>
      <c r="U2124" s="3">
        <v>0</v>
      </c>
      <c r="V2124" s="1" t="s">
        <v>31</v>
      </c>
      <c r="W2124" s="1" t="s">
        <v>33</v>
      </c>
      <c r="X2124" s="1" t="s">
        <v>2805</v>
      </c>
      <c r="Y2124" s="1" t="s">
        <v>577</v>
      </c>
      <c r="Z2124" s="1" t="s">
        <v>2983</v>
      </c>
      <c r="AA2124" s="1" t="s">
        <v>2984</v>
      </c>
    </row>
    <row r="2125" spans="1:27" hidden="1" x14ac:dyDescent="0.25">
      <c r="A2125" s="1" t="s">
        <v>26</v>
      </c>
      <c r="B2125" s="1" t="s">
        <v>2981</v>
      </c>
      <c r="C2125" s="2">
        <v>42311</v>
      </c>
      <c r="D2125" s="1" t="s">
        <v>2982</v>
      </c>
      <c r="E2125" s="7" t="str">
        <f>VLOOKUP(TRIM(D2125)*1,CFOP!A:B,2,FALSE)</f>
        <v>Não</v>
      </c>
      <c r="F2125" s="1" t="s">
        <v>29</v>
      </c>
      <c r="G2125" s="3">
        <v>138</v>
      </c>
      <c r="H2125" s="3">
        <v>0</v>
      </c>
      <c r="I2125" s="3">
        <v>0</v>
      </c>
      <c r="J2125" s="1" t="s">
        <v>31</v>
      </c>
      <c r="K2125" s="3">
        <v>0</v>
      </c>
      <c r="L2125" s="3">
        <v>0</v>
      </c>
      <c r="M2125" s="1" t="s">
        <v>31</v>
      </c>
      <c r="N2125" s="3">
        <v>0</v>
      </c>
      <c r="O2125" s="3">
        <v>0</v>
      </c>
      <c r="P2125" s="1" t="s">
        <v>31</v>
      </c>
      <c r="Q2125" s="3">
        <v>0</v>
      </c>
      <c r="R2125" s="3">
        <v>0</v>
      </c>
      <c r="S2125" s="1" t="s">
        <v>31</v>
      </c>
      <c r="T2125" s="3">
        <v>0</v>
      </c>
      <c r="U2125" s="3">
        <v>0</v>
      </c>
      <c r="V2125" s="1" t="s">
        <v>31</v>
      </c>
      <c r="W2125" s="1" t="s">
        <v>33</v>
      </c>
      <c r="X2125" s="1" t="s">
        <v>2805</v>
      </c>
      <c r="Y2125" s="1" t="s">
        <v>70</v>
      </c>
      <c r="Z2125" s="1" t="s">
        <v>2985</v>
      </c>
      <c r="AA2125" s="1" t="s">
        <v>2986</v>
      </c>
    </row>
    <row r="2126" spans="1:27" hidden="1" x14ac:dyDescent="0.25">
      <c r="A2126" s="1" t="s">
        <v>26</v>
      </c>
      <c r="B2126" s="1" t="s">
        <v>2981</v>
      </c>
      <c r="C2126" s="2">
        <v>42311</v>
      </c>
      <c r="D2126" s="1" t="s">
        <v>2982</v>
      </c>
      <c r="E2126" s="7" t="str">
        <f>VLOOKUP(TRIM(D2126)*1,CFOP!A:B,2,FALSE)</f>
        <v>Não</v>
      </c>
      <c r="F2126" s="1" t="s">
        <v>29</v>
      </c>
      <c r="G2126" s="3">
        <v>72</v>
      </c>
      <c r="H2126" s="3">
        <v>0</v>
      </c>
      <c r="I2126" s="3">
        <v>0</v>
      </c>
      <c r="J2126" s="1" t="s">
        <v>31</v>
      </c>
      <c r="K2126" s="3">
        <v>0</v>
      </c>
      <c r="L2126" s="3">
        <v>0</v>
      </c>
      <c r="M2126" s="1" t="s">
        <v>31</v>
      </c>
      <c r="N2126" s="3">
        <v>0</v>
      </c>
      <c r="O2126" s="3">
        <v>0</v>
      </c>
      <c r="P2126" s="1" t="s">
        <v>31</v>
      </c>
      <c r="Q2126" s="3">
        <v>0</v>
      </c>
      <c r="R2126" s="3">
        <v>0</v>
      </c>
      <c r="S2126" s="1" t="s">
        <v>31</v>
      </c>
      <c r="T2126" s="3">
        <v>0</v>
      </c>
      <c r="U2126" s="3">
        <v>0</v>
      </c>
      <c r="V2126" s="1" t="s">
        <v>31</v>
      </c>
      <c r="W2126" s="1" t="s">
        <v>33</v>
      </c>
      <c r="X2126" s="1" t="s">
        <v>2805</v>
      </c>
      <c r="Y2126" s="1" t="s">
        <v>70</v>
      </c>
      <c r="Z2126" s="1" t="s">
        <v>2987</v>
      </c>
      <c r="AA2126" s="1" t="s">
        <v>2988</v>
      </c>
    </row>
    <row r="2127" spans="1:27" x14ac:dyDescent="0.25">
      <c r="A2127" s="1" t="s">
        <v>26</v>
      </c>
      <c r="B2127" s="1" t="s">
        <v>2989</v>
      </c>
      <c r="C2127" s="2">
        <v>42311</v>
      </c>
      <c r="D2127" s="1" t="s">
        <v>2804</v>
      </c>
      <c r="E2127" s="7" t="str">
        <f>VLOOKUP(TRIM(D2127)*1,CFOP!A:B,2,FALSE)</f>
        <v>Sim</v>
      </c>
      <c r="F2127" s="1" t="s">
        <v>29</v>
      </c>
      <c r="G2127" s="3">
        <v>841.96</v>
      </c>
      <c r="H2127" s="3">
        <v>0</v>
      </c>
      <c r="I2127" s="3">
        <v>0</v>
      </c>
      <c r="J2127" s="1" t="s">
        <v>31</v>
      </c>
      <c r="K2127" s="3">
        <v>0</v>
      </c>
      <c r="L2127" s="3">
        <v>0</v>
      </c>
      <c r="M2127" s="1" t="s">
        <v>31</v>
      </c>
      <c r="N2127" s="3">
        <v>0</v>
      </c>
      <c r="O2127" s="3">
        <v>0</v>
      </c>
      <c r="P2127" s="1" t="s">
        <v>31</v>
      </c>
      <c r="Q2127" s="3">
        <v>841.96</v>
      </c>
      <c r="R2127" s="3">
        <v>13.89</v>
      </c>
      <c r="S2127" s="1" t="s">
        <v>33</v>
      </c>
      <c r="T2127" s="3">
        <v>841.96</v>
      </c>
      <c r="U2127" s="3">
        <v>63.99</v>
      </c>
      <c r="V2127" s="1" t="s">
        <v>33</v>
      </c>
      <c r="W2127" s="1" t="s">
        <v>33</v>
      </c>
      <c r="X2127" s="1" t="s">
        <v>2555</v>
      </c>
      <c r="Y2127" s="1" t="s">
        <v>91</v>
      </c>
      <c r="Z2127" s="1" t="s">
        <v>2990</v>
      </c>
      <c r="AA2127" s="1" t="s">
        <v>2910</v>
      </c>
    </row>
    <row r="2128" spans="1:27" x14ac:dyDescent="0.25">
      <c r="A2128" s="1" t="s">
        <v>26</v>
      </c>
      <c r="B2128" s="1" t="s">
        <v>2991</v>
      </c>
      <c r="C2128" s="2">
        <v>42311</v>
      </c>
      <c r="D2128" s="1" t="s">
        <v>2804</v>
      </c>
      <c r="E2128" s="7" t="str">
        <f>VLOOKUP(TRIM(D2128)*1,CFOP!A:B,2,FALSE)</f>
        <v>Sim</v>
      </c>
      <c r="F2128" s="1" t="s">
        <v>29</v>
      </c>
      <c r="G2128" s="3">
        <v>71.2</v>
      </c>
      <c r="H2128" s="3">
        <v>61.910000000000004</v>
      </c>
      <c r="I2128" s="3">
        <v>11.14</v>
      </c>
      <c r="J2128" s="1" t="s">
        <v>30</v>
      </c>
      <c r="K2128" s="3">
        <v>0</v>
      </c>
      <c r="L2128" s="3">
        <v>0</v>
      </c>
      <c r="M2128" s="1" t="s">
        <v>31</v>
      </c>
      <c r="N2128" s="3">
        <v>61.910000000000004</v>
      </c>
      <c r="O2128" s="3">
        <v>9.2900000000000009</v>
      </c>
      <c r="P2128" s="1" t="s">
        <v>2788</v>
      </c>
      <c r="Q2128" s="3">
        <v>61.910000000000004</v>
      </c>
      <c r="R2128" s="3">
        <v>1.02</v>
      </c>
      <c r="S2128" s="1" t="s">
        <v>33</v>
      </c>
      <c r="T2128" s="3">
        <v>61.910000000000004</v>
      </c>
      <c r="U2128" s="3">
        <v>4.71</v>
      </c>
      <c r="V2128" s="1" t="s">
        <v>33</v>
      </c>
      <c r="W2128" s="1" t="s">
        <v>33</v>
      </c>
      <c r="X2128" s="1" t="s">
        <v>2965</v>
      </c>
      <c r="Y2128" s="1" t="s">
        <v>96</v>
      </c>
      <c r="Z2128" s="1" t="s">
        <v>2992</v>
      </c>
      <c r="AA2128" s="1" t="s">
        <v>2993</v>
      </c>
    </row>
    <row r="2129" spans="1:27" x14ac:dyDescent="0.25">
      <c r="A2129" s="1" t="s">
        <v>26</v>
      </c>
      <c r="B2129" s="1" t="s">
        <v>2994</v>
      </c>
      <c r="C2129" s="2">
        <v>42311</v>
      </c>
      <c r="D2129" s="1" t="s">
        <v>2817</v>
      </c>
      <c r="E2129" s="7" t="str">
        <f>VLOOKUP(TRIM(D2129)*1,CFOP!A:B,2,FALSE)</f>
        <v>Sim</v>
      </c>
      <c r="F2129" s="1" t="s">
        <v>172</v>
      </c>
      <c r="G2129" s="3">
        <v>1548.1200000000001</v>
      </c>
      <c r="H2129" s="3">
        <v>1548.1200000000001</v>
      </c>
      <c r="I2129" s="3">
        <v>185.77</v>
      </c>
      <c r="J2129" s="1" t="s">
        <v>30</v>
      </c>
      <c r="K2129" s="3">
        <v>0</v>
      </c>
      <c r="L2129" s="3">
        <v>0</v>
      </c>
      <c r="M2129" s="1" t="s">
        <v>31</v>
      </c>
      <c r="N2129" s="3">
        <v>0</v>
      </c>
      <c r="O2129" s="3">
        <v>0</v>
      </c>
      <c r="P2129" s="1" t="s">
        <v>31</v>
      </c>
      <c r="Q2129" s="3">
        <v>1548.1200000000001</v>
      </c>
      <c r="R2129" s="3">
        <v>25.54</v>
      </c>
      <c r="S2129" s="1" t="s">
        <v>33</v>
      </c>
      <c r="T2129" s="3">
        <v>1548.1200000000001</v>
      </c>
      <c r="U2129" s="3">
        <v>117.66</v>
      </c>
      <c r="V2129" s="1" t="s">
        <v>33</v>
      </c>
      <c r="W2129" s="1" t="s">
        <v>33</v>
      </c>
      <c r="X2129" s="1" t="s">
        <v>2995</v>
      </c>
      <c r="Y2129" s="1" t="s">
        <v>2556</v>
      </c>
      <c r="Z2129" s="1" t="s">
        <v>2996</v>
      </c>
      <c r="AA2129" s="1" t="s">
        <v>2997</v>
      </c>
    </row>
    <row r="2130" spans="1:27" x14ac:dyDescent="0.25">
      <c r="A2130" s="1" t="s">
        <v>26</v>
      </c>
      <c r="B2130" s="1" t="s">
        <v>2998</v>
      </c>
      <c r="C2130" s="2">
        <v>42311</v>
      </c>
      <c r="D2130" s="1" t="s">
        <v>2817</v>
      </c>
      <c r="E2130" s="7" t="str">
        <f>VLOOKUP(TRIM(D2130)*1,CFOP!A:B,2,FALSE)</f>
        <v>Sim</v>
      </c>
      <c r="F2130" s="1" t="s">
        <v>172</v>
      </c>
      <c r="G2130" s="3">
        <v>2575.6</v>
      </c>
      <c r="H2130" s="3">
        <v>2239.65</v>
      </c>
      <c r="I2130" s="3">
        <v>89.59</v>
      </c>
      <c r="J2130" s="1" t="s">
        <v>1555</v>
      </c>
      <c r="K2130" s="3">
        <v>0</v>
      </c>
      <c r="L2130" s="3">
        <v>0</v>
      </c>
      <c r="M2130" s="1" t="s">
        <v>31</v>
      </c>
      <c r="N2130" s="3">
        <v>2239.65</v>
      </c>
      <c r="O2130" s="3">
        <v>335.95</v>
      </c>
      <c r="P2130" s="1" t="s">
        <v>2788</v>
      </c>
      <c r="Q2130" s="3">
        <v>2239.65</v>
      </c>
      <c r="R2130" s="3">
        <v>36.950000000000003</v>
      </c>
      <c r="S2130" s="1" t="s">
        <v>33</v>
      </c>
      <c r="T2130" s="3">
        <v>2239.65</v>
      </c>
      <c r="U2130" s="3">
        <v>170.21</v>
      </c>
      <c r="V2130" s="1" t="s">
        <v>33</v>
      </c>
      <c r="W2130" s="1" t="s">
        <v>33</v>
      </c>
      <c r="X2130" s="1" t="s">
        <v>2995</v>
      </c>
      <c r="Y2130" s="1" t="s">
        <v>91</v>
      </c>
      <c r="Z2130" s="1" t="s">
        <v>2999</v>
      </c>
      <c r="AA2130" s="1" t="s">
        <v>3000</v>
      </c>
    </row>
    <row r="2131" spans="1:27" x14ac:dyDescent="0.25">
      <c r="A2131" s="1" t="s">
        <v>26</v>
      </c>
      <c r="B2131" s="1" t="s">
        <v>3001</v>
      </c>
      <c r="C2131" s="2">
        <v>42311</v>
      </c>
      <c r="D2131" s="1" t="s">
        <v>2804</v>
      </c>
      <c r="E2131" s="7" t="str">
        <f>VLOOKUP(TRIM(D2131)*1,CFOP!A:B,2,FALSE)</f>
        <v>Sim</v>
      </c>
      <c r="F2131" s="1" t="s">
        <v>29</v>
      </c>
      <c r="G2131" s="3">
        <v>730.5</v>
      </c>
      <c r="H2131" s="3">
        <v>0</v>
      </c>
      <c r="I2131" s="3">
        <v>0</v>
      </c>
      <c r="J2131" s="1" t="s">
        <v>31</v>
      </c>
      <c r="K2131" s="3">
        <v>0</v>
      </c>
      <c r="L2131" s="3">
        <v>0</v>
      </c>
      <c r="M2131" s="1" t="s">
        <v>31</v>
      </c>
      <c r="N2131" s="3">
        <v>0</v>
      </c>
      <c r="O2131" s="3">
        <v>0</v>
      </c>
      <c r="P2131" s="1" t="s">
        <v>31</v>
      </c>
      <c r="Q2131" s="3">
        <v>730.5</v>
      </c>
      <c r="R2131" s="3">
        <v>12.05</v>
      </c>
      <c r="S2131" s="1" t="s">
        <v>33</v>
      </c>
      <c r="T2131" s="3">
        <v>730.5</v>
      </c>
      <c r="U2131" s="3">
        <v>55.52</v>
      </c>
      <c r="V2131" s="1" t="s">
        <v>33</v>
      </c>
      <c r="W2131" s="1" t="s">
        <v>33</v>
      </c>
      <c r="X2131" s="1" t="s">
        <v>3002</v>
      </c>
      <c r="Y2131" s="1" t="s">
        <v>2556</v>
      </c>
      <c r="Z2131" s="1" t="s">
        <v>3003</v>
      </c>
      <c r="AA2131" s="1" t="s">
        <v>3004</v>
      </c>
    </row>
    <row r="2132" spans="1:27" x14ac:dyDescent="0.25">
      <c r="A2132" s="1" t="s">
        <v>26</v>
      </c>
      <c r="B2132" s="1" t="s">
        <v>3005</v>
      </c>
      <c r="C2132" s="2">
        <v>42312</v>
      </c>
      <c r="D2132" s="1" t="s">
        <v>2817</v>
      </c>
      <c r="E2132" s="7" t="str">
        <f>VLOOKUP(TRIM(D2132)*1,CFOP!A:B,2,FALSE)</f>
        <v>Sim</v>
      </c>
      <c r="F2132" s="1" t="s">
        <v>179</v>
      </c>
      <c r="G2132" s="3">
        <v>1284.3600000000001</v>
      </c>
      <c r="H2132" s="3">
        <v>1284.3600000000001</v>
      </c>
      <c r="I2132" s="3">
        <v>154.12</v>
      </c>
      <c r="J2132" s="1" t="s">
        <v>30</v>
      </c>
      <c r="K2132" s="3">
        <v>0</v>
      </c>
      <c r="L2132" s="3">
        <v>0</v>
      </c>
      <c r="M2132" s="1" t="s">
        <v>31</v>
      </c>
      <c r="N2132" s="3">
        <v>0</v>
      </c>
      <c r="O2132" s="3">
        <v>0</v>
      </c>
      <c r="P2132" s="1" t="s">
        <v>31</v>
      </c>
      <c r="Q2132" s="3">
        <v>1284.3600000000001</v>
      </c>
      <c r="R2132" s="3">
        <v>21.19</v>
      </c>
      <c r="S2132" s="1" t="s">
        <v>33</v>
      </c>
      <c r="T2132" s="3">
        <v>1284.3600000000001</v>
      </c>
      <c r="U2132" s="3">
        <v>97.61</v>
      </c>
      <c r="V2132" s="1" t="s">
        <v>33</v>
      </c>
      <c r="W2132" s="1" t="s">
        <v>33</v>
      </c>
      <c r="X2132" s="1" t="s">
        <v>3006</v>
      </c>
      <c r="Y2132" s="1" t="s">
        <v>2556</v>
      </c>
      <c r="Z2132" s="1" t="s">
        <v>3007</v>
      </c>
      <c r="AA2132" s="1" t="s">
        <v>3008</v>
      </c>
    </row>
    <row r="2133" spans="1:27" x14ac:dyDescent="0.25">
      <c r="A2133" s="1" t="s">
        <v>26</v>
      </c>
      <c r="B2133" s="1" t="s">
        <v>3009</v>
      </c>
      <c r="C2133" s="2">
        <v>42312</v>
      </c>
      <c r="D2133" s="1" t="s">
        <v>3010</v>
      </c>
      <c r="E2133" s="7" t="str">
        <f>VLOOKUP(TRIM(D2133)*1,CFOP!A:B,2,FALSE)</f>
        <v>Sim</v>
      </c>
      <c r="F2133" s="1" t="s">
        <v>411</v>
      </c>
      <c r="G2133" s="3">
        <v>23.779999999999998</v>
      </c>
      <c r="H2133" s="3">
        <v>20.97</v>
      </c>
      <c r="I2133" s="3">
        <v>2.52</v>
      </c>
      <c r="J2133" s="1" t="s">
        <v>2728</v>
      </c>
      <c r="K2133" s="3">
        <v>31.35</v>
      </c>
      <c r="L2133" s="3">
        <v>2.81</v>
      </c>
      <c r="M2133" s="1" t="s">
        <v>2728</v>
      </c>
      <c r="N2133" s="3">
        <v>20.97</v>
      </c>
      <c r="O2133" s="3">
        <v>0</v>
      </c>
      <c r="P2133" s="1" t="s">
        <v>2788</v>
      </c>
      <c r="Q2133" s="3">
        <v>20.97</v>
      </c>
      <c r="R2133" s="3">
        <v>0.35000000000000003</v>
      </c>
      <c r="S2133" s="1" t="s">
        <v>33</v>
      </c>
      <c r="T2133" s="3">
        <v>20.97</v>
      </c>
      <c r="U2133" s="3">
        <v>1.59</v>
      </c>
      <c r="V2133" s="1" t="s">
        <v>33</v>
      </c>
      <c r="W2133" s="1" t="s">
        <v>33</v>
      </c>
      <c r="X2133" s="1" t="s">
        <v>3011</v>
      </c>
      <c r="Y2133" s="1" t="s">
        <v>3012</v>
      </c>
      <c r="Z2133" s="1" t="s">
        <v>3013</v>
      </c>
      <c r="AA2133" s="1" t="s">
        <v>3014</v>
      </c>
    </row>
    <row r="2134" spans="1:27" x14ac:dyDescent="0.25">
      <c r="A2134" s="1" t="s">
        <v>26</v>
      </c>
      <c r="B2134" s="1" t="s">
        <v>3009</v>
      </c>
      <c r="C2134" s="2">
        <v>42312</v>
      </c>
      <c r="D2134" s="1" t="s">
        <v>3010</v>
      </c>
      <c r="E2134" s="7" t="str">
        <f>VLOOKUP(TRIM(D2134)*1,CFOP!A:B,2,FALSE)</f>
        <v>Sim</v>
      </c>
      <c r="F2134" s="1" t="s">
        <v>411</v>
      </c>
      <c r="G2134" s="3">
        <v>438.82</v>
      </c>
      <c r="H2134" s="3">
        <v>386.92</v>
      </c>
      <c r="I2134" s="3">
        <v>46.43</v>
      </c>
      <c r="J2134" s="1" t="s">
        <v>3015</v>
      </c>
      <c r="K2134" s="3">
        <v>578.41</v>
      </c>
      <c r="L2134" s="3">
        <v>51.9</v>
      </c>
      <c r="M2134" s="1" t="s">
        <v>3015</v>
      </c>
      <c r="N2134" s="3">
        <v>0</v>
      </c>
      <c r="O2134" s="3">
        <v>0</v>
      </c>
      <c r="P2134" s="1" t="s">
        <v>31</v>
      </c>
      <c r="Q2134" s="3">
        <v>386.92</v>
      </c>
      <c r="R2134" s="3">
        <v>6.38</v>
      </c>
      <c r="S2134" s="1" t="s">
        <v>33</v>
      </c>
      <c r="T2134" s="3">
        <v>386.92</v>
      </c>
      <c r="U2134" s="3">
        <v>29.41</v>
      </c>
      <c r="V2134" s="1" t="s">
        <v>33</v>
      </c>
      <c r="W2134" s="1" t="s">
        <v>33</v>
      </c>
      <c r="X2134" s="1" t="s">
        <v>3011</v>
      </c>
      <c r="Y2134" s="1" t="s">
        <v>240</v>
      </c>
      <c r="Z2134" s="1" t="s">
        <v>3016</v>
      </c>
      <c r="AA2134" s="1" t="s">
        <v>3017</v>
      </c>
    </row>
    <row r="2135" spans="1:27" x14ac:dyDescent="0.25">
      <c r="A2135" s="1" t="s">
        <v>26</v>
      </c>
      <c r="B2135" s="1" t="s">
        <v>3009</v>
      </c>
      <c r="C2135" s="2">
        <v>42312</v>
      </c>
      <c r="D2135" s="1" t="s">
        <v>3010</v>
      </c>
      <c r="E2135" s="7" t="str">
        <f>VLOOKUP(TRIM(D2135)*1,CFOP!A:B,2,FALSE)</f>
        <v>Sim</v>
      </c>
      <c r="F2135" s="1" t="s">
        <v>411</v>
      </c>
      <c r="G2135" s="3">
        <v>438.82</v>
      </c>
      <c r="H2135" s="3">
        <v>386.92</v>
      </c>
      <c r="I2135" s="3">
        <v>46.43</v>
      </c>
      <c r="J2135" s="1" t="s">
        <v>3015</v>
      </c>
      <c r="K2135" s="3">
        <v>578.41</v>
      </c>
      <c r="L2135" s="3">
        <v>51.9</v>
      </c>
      <c r="M2135" s="1" t="s">
        <v>3015</v>
      </c>
      <c r="N2135" s="3">
        <v>0</v>
      </c>
      <c r="O2135" s="3">
        <v>0</v>
      </c>
      <c r="P2135" s="1" t="s">
        <v>31</v>
      </c>
      <c r="Q2135" s="3">
        <v>386.92</v>
      </c>
      <c r="R2135" s="3">
        <v>6.38</v>
      </c>
      <c r="S2135" s="1" t="s">
        <v>33</v>
      </c>
      <c r="T2135" s="3">
        <v>386.92</v>
      </c>
      <c r="U2135" s="3">
        <v>29.41</v>
      </c>
      <c r="V2135" s="1" t="s">
        <v>33</v>
      </c>
      <c r="W2135" s="1" t="s">
        <v>33</v>
      </c>
      <c r="X2135" s="1" t="s">
        <v>3011</v>
      </c>
      <c r="Y2135" s="1" t="s">
        <v>240</v>
      </c>
      <c r="Z2135" s="1" t="s">
        <v>3016</v>
      </c>
      <c r="AA2135" s="1" t="s">
        <v>3017</v>
      </c>
    </row>
    <row r="2136" spans="1:27" x14ac:dyDescent="0.25">
      <c r="A2136" s="1" t="s">
        <v>26</v>
      </c>
      <c r="B2136" s="1" t="s">
        <v>3009</v>
      </c>
      <c r="C2136" s="2">
        <v>42312</v>
      </c>
      <c r="D2136" s="1" t="s">
        <v>3010</v>
      </c>
      <c r="E2136" s="7" t="str">
        <f>VLOOKUP(TRIM(D2136)*1,CFOP!A:B,2,FALSE)</f>
        <v>Sim</v>
      </c>
      <c r="F2136" s="1" t="s">
        <v>411</v>
      </c>
      <c r="G2136" s="3">
        <v>23.779999999999998</v>
      </c>
      <c r="H2136" s="3">
        <v>20.97</v>
      </c>
      <c r="I2136" s="3">
        <v>2.52</v>
      </c>
      <c r="J2136" s="1" t="s">
        <v>2728</v>
      </c>
      <c r="K2136" s="3">
        <v>31.35</v>
      </c>
      <c r="L2136" s="3">
        <v>2.81</v>
      </c>
      <c r="M2136" s="1" t="s">
        <v>2728</v>
      </c>
      <c r="N2136" s="3">
        <v>20.97</v>
      </c>
      <c r="O2136" s="3">
        <v>0</v>
      </c>
      <c r="P2136" s="1" t="s">
        <v>2788</v>
      </c>
      <c r="Q2136" s="3">
        <v>20.97</v>
      </c>
      <c r="R2136" s="3">
        <v>0.35000000000000003</v>
      </c>
      <c r="S2136" s="1" t="s">
        <v>33</v>
      </c>
      <c r="T2136" s="3">
        <v>20.97</v>
      </c>
      <c r="U2136" s="3">
        <v>1.59</v>
      </c>
      <c r="V2136" s="1" t="s">
        <v>33</v>
      </c>
      <c r="W2136" s="1" t="s">
        <v>33</v>
      </c>
      <c r="X2136" s="1" t="s">
        <v>3011</v>
      </c>
      <c r="Y2136" s="1" t="s">
        <v>3012</v>
      </c>
      <c r="Z2136" s="1" t="s">
        <v>3013</v>
      </c>
      <c r="AA2136" s="1" t="s">
        <v>3014</v>
      </c>
    </row>
    <row r="2137" spans="1:27" x14ac:dyDescent="0.25">
      <c r="A2137" s="1" t="s">
        <v>26</v>
      </c>
      <c r="B2137" s="1" t="s">
        <v>3009</v>
      </c>
      <c r="C2137" s="2">
        <v>42312</v>
      </c>
      <c r="D2137" s="1" t="s">
        <v>3010</v>
      </c>
      <c r="E2137" s="7" t="str">
        <f>VLOOKUP(TRIM(D2137)*1,CFOP!A:B,2,FALSE)</f>
        <v>Sim</v>
      </c>
      <c r="F2137" s="1" t="s">
        <v>411</v>
      </c>
      <c r="G2137" s="3">
        <v>438.82</v>
      </c>
      <c r="H2137" s="3">
        <v>386.92</v>
      </c>
      <c r="I2137" s="3">
        <v>46.43</v>
      </c>
      <c r="J2137" s="1" t="s">
        <v>3015</v>
      </c>
      <c r="K2137" s="3">
        <v>578.41</v>
      </c>
      <c r="L2137" s="3">
        <v>51.9</v>
      </c>
      <c r="M2137" s="1" t="s">
        <v>3015</v>
      </c>
      <c r="N2137" s="3">
        <v>0</v>
      </c>
      <c r="O2137" s="3">
        <v>0</v>
      </c>
      <c r="P2137" s="1" t="s">
        <v>31</v>
      </c>
      <c r="Q2137" s="3">
        <v>386.92</v>
      </c>
      <c r="R2137" s="3">
        <v>6.38</v>
      </c>
      <c r="S2137" s="1" t="s">
        <v>33</v>
      </c>
      <c r="T2137" s="3">
        <v>386.92</v>
      </c>
      <c r="U2137" s="3">
        <v>29.41</v>
      </c>
      <c r="V2137" s="1" t="s">
        <v>33</v>
      </c>
      <c r="W2137" s="1" t="s">
        <v>33</v>
      </c>
      <c r="X2137" s="1" t="s">
        <v>3011</v>
      </c>
      <c r="Y2137" s="1" t="s">
        <v>240</v>
      </c>
      <c r="Z2137" s="1" t="s">
        <v>3016</v>
      </c>
      <c r="AA2137" s="1" t="s">
        <v>3017</v>
      </c>
    </row>
    <row r="2138" spans="1:27" x14ac:dyDescent="0.25">
      <c r="A2138" s="1" t="s">
        <v>26</v>
      </c>
      <c r="B2138" s="1" t="s">
        <v>3009</v>
      </c>
      <c r="C2138" s="2">
        <v>42312</v>
      </c>
      <c r="D2138" s="1" t="s">
        <v>3010</v>
      </c>
      <c r="E2138" s="7" t="str">
        <f>VLOOKUP(TRIM(D2138)*1,CFOP!A:B,2,FALSE)</f>
        <v>Sim</v>
      </c>
      <c r="F2138" s="1" t="s">
        <v>411</v>
      </c>
      <c r="G2138" s="3">
        <v>23.779999999999998</v>
      </c>
      <c r="H2138" s="3">
        <v>20.97</v>
      </c>
      <c r="I2138" s="3">
        <v>2.52</v>
      </c>
      <c r="J2138" s="1" t="s">
        <v>2728</v>
      </c>
      <c r="K2138" s="3">
        <v>31.35</v>
      </c>
      <c r="L2138" s="3">
        <v>2.81</v>
      </c>
      <c r="M2138" s="1" t="s">
        <v>2728</v>
      </c>
      <c r="N2138" s="3">
        <v>20.97</v>
      </c>
      <c r="O2138" s="3">
        <v>0</v>
      </c>
      <c r="P2138" s="1" t="s">
        <v>2788</v>
      </c>
      <c r="Q2138" s="3">
        <v>20.97</v>
      </c>
      <c r="R2138" s="3">
        <v>0.35000000000000003</v>
      </c>
      <c r="S2138" s="1" t="s">
        <v>33</v>
      </c>
      <c r="T2138" s="3">
        <v>20.97</v>
      </c>
      <c r="U2138" s="3">
        <v>1.59</v>
      </c>
      <c r="V2138" s="1" t="s">
        <v>33</v>
      </c>
      <c r="W2138" s="1" t="s">
        <v>33</v>
      </c>
      <c r="X2138" s="1" t="s">
        <v>3011</v>
      </c>
      <c r="Y2138" s="1" t="s">
        <v>3012</v>
      </c>
      <c r="Z2138" s="1" t="s">
        <v>3013</v>
      </c>
      <c r="AA2138" s="1" t="s">
        <v>3014</v>
      </c>
    </row>
    <row r="2139" spans="1:27" x14ac:dyDescent="0.25">
      <c r="A2139" s="1" t="s">
        <v>26</v>
      </c>
      <c r="B2139" s="1" t="s">
        <v>3009</v>
      </c>
      <c r="C2139" s="2">
        <v>42312</v>
      </c>
      <c r="D2139" s="1" t="s">
        <v>3010</v>
      </c>
      <c r="E2139" s="7" t="str">
        <f>VLOOKUP(TRIM(D2139)*1,CFOP!A:B,2,FALSE)</f>
        <v>Sim</v>
      </c>
      <c r="F2139" s="1" t="s">
        <v>411</v>
      </c>
      <c r="G2139" s="3">
        <v>438.82</v>
      </c>
      <c r="H2139" s="3">
        <v>386.92</v>
      </c>
      <c r="I2139" s="3">
        <v>46.43</v>
      </c>
      <c r="J2139" s="1" t="s">
        <v>3015</v>
      </c>
      <c r="K2139" s="3">
        <v>578.41</v>
      </c>
      <c r="L2139" s="3">
        <v>51.9</v>
      </c>
      <c r="M2139" s="1" t="s">
        <v>3015</v>
      </c>
      <c r="N2139" s="3">
        <v>0</v>
      </c>
      <c r="O2139" s="3">
        <v>0</v>
      </c>
      <c r="P2139" s="1" t="s">
        <v>31</v>
      </c>
      <c r="Q2139" s="3">
        <v>386.92</v>
      </c>
      <c r="R2139" s="3">
        <v>6.38</v>
      </c>
      <c r="S2139" s="1" t="s">
        <v>33</v>
      </c>
      <c r="T2139" s="3">
        <v>386.92</v>
      </c>
      <c r="U2139" s="3">
        <v>29.41</v>
      </c>
      <c r="V2139" s="1" t="s">
        <v>33</v>
      </c>
      <c r="W2139" s="1" t="s">
        <v>33</v>
      </c>
      <c r="X2139" s="1" t="s">
        <v>3011</v>
      </c>
      <c r="Y2139" s="1" t="s">
        <v>240</v>
      </c>
      <c r="Z2139" s="1" t="s">
        <v>3016</v>
      </c>
      <c r="AA2139" s="1" t="s">
        <v>3017</v>
      </c>
    </row>
    <row r="2140" spans="1:27" x14ac:dyDescent="0.25">
      <c r="A2140" s="1" t="s">
        <v>26</v>
      </c>
      <c r="B2140" s="1" t="s">
        <v>3009</v>
      </c>
      <c r="C2140" s="2">
        <v>42312</v>
      </c>
      <c r="D2140" s="1" t="s">
        <v>3010</v>
      </c>
      <c r="E2140" s="7" t="str">
        <f>VLOOKUP(TRIM(D2140)*1,CFOP!A:B,2,FALSE)</f>
        <v>Sim</v>
      </c>
      <c r="F2140" s="1" t="s">
        <v>411</v>
      </c>
      <c r="G2140" s="3">
        <v>23.779999999999998</v>
      </c>
      <c r="H2140" s="3">
        <v>20.97</v>
      </c>
      <c r="I2140" s="3">
        <v>2.52</v>
      </c>
      <c r="J2140" s="1" t="s">
        <v>2728</v>
      </c>
      <c r="K2140" s="3">
        <v>31.35</v>
      </c>
      <c r="L2140" s="3">
        <v>2.81</v>
      </c>
      <c r="M2140" s="1" t="s">
        <v>2728</v>
      </c>
      <c r="N2140" s="3">
        <v>20.97</v>
      </c>
      <c r="O2140" s="3">
        <v>0</v>
      </c>
      <c r="P2140" s="1" t="s">
        <v>2788</v>
      </c>
      <c r="Q2140" s="3">
        <v>20.97</v>
      </c>
      <c r="R2140" s="3">
        <v>0.35000000000000003</v>
      </c>
      <c r="S2140" s="1" t="s">
        <v>33</v>
      </c>
      <c r="T2140" s="3">
        <v>20.97</v>
      </c>
      <c r="U2140" s="3">
        <v>1.59</v>
      </c>
      <c r="V2140" s="1" t="s">
        <v>33</v>
      </c>
      <c r="W2140" s="1" t="s">
        <v>33</v>
      </c>
      <c r="X2140" s="1" t="s">
        <v>3011</v>
      </c>
      <c r="Y2140" s="1" t="s">
        <v>3012</v>
      </c>
      <c r="Z2140" s="1" t="s">
        <v>3013</v>
      </c>
      <c r="AA2140" s="1" t="s">
        <v>3014</v>
      </c>
    </row>
    <row r="2141" spans="1:27" x14ac:dyDescent="0.25">
      <c r="A2141" s="1" t="s">
        <v>26</v>
      </c>
      <c r="B2141" s="1" t="s">
        <v>3009</v>
      </c>
      <c r="C2141" s="2">
        <v>42312</v>
      </c>
      <c r="D2141" s="1" t="s">
        <v>3010</v>
      </c>
      <c r="E2141" s="7" t="str">
        <f>VLOOKUP(TRIM(D2141)*1,CFOP!A:B,2,FALSE)</f>
        <v>Sim</v>
      </c>
      <c r="F2141" s="1" t="s">
        <v>411</v>
      </c>
      <c r="G2141" s="3">
        <v>13036.98</v>
      </c>
      <c r="H2141" s="3">
        <v>10537.18</v>
      </c>
      <c r="I2141" s="3">
        <v>421.49</v>
      </c>
      <c r="J2141" s="1" t="s">
        <v>3018</v>
      </c>
      <c r="K2141" s="3">
        <v>17184.03</v>
      </c>
      <c r="L2141" s="3">
        <v>2499.8000000000002</v>
      </c>
      <c r="M2141" s="1" t="s">
        <v>3018</v>
      </c>
      <c r="N2141" s="3">
        <v>0</v>
      </c>
      <c r="O2141" s="3">
        <v>0</v>
      </c>
      <c r="P2141" s="1" t="s">
        <v>31</v>
      </c>
      <c r="Q2141" s="3">
        <v>10537.18</v>
      </c>
      <c r="R2141" s="3">
        <v>173.86</v>
      </c>
      <c r="S2141" s="1" t="s">
        <v>33</v>
      </c>
      <c r="T2141" s="3">
        <v>10537.18</v>
      </c>
      <c r="U2141" s="3">
        <v>800.83</v>
      </c>
      <c r="V2141" s="1" t="s">
        <v>33</v>
      </c>
      <c r="W2141" s="1" t="s">
        <v>33</v>
      </c>
      <c r="X2141" s="1" t="s">
        <v>3011</v>
      </c>
      <c r="Y2141" s="1" t="s">
        <v>240</v>
      </c>
      <c r="Z2141" s="1" t="s">
        <v>3019</v>
      </c>
      <c r="AA2141" s="1" t="s">
        <v>3020</v>
      </c>
    </row>
    <row r="2142" spans="1:27" x14ac:dyDescent="0.25">
      <c r="A2142" s="1" t="s">
        <v>26</v>
      </c>
      <c r="B2142" s="1" t="s">
        <v>3009</v>
      </c>
      <c r="C2142" s="2">
        <v>42312</v>
      </c>
      <c r="D2142" s="1" t="s">
        <v>3010</v>
      </c>
      <c r="E2142" s="7" t="str">
        <f>VLOOKUP(TRIM(D2142)*1,CFOP!A:B,2,FALSE)</f>
        <v>Sim</v>
      </c>
      <c r="F2142" s="1" t="s">
        <v>411</v>
      </c>
      <c r="G2142" s="3">
        <v>23.779999999999998</v>
      </c>
      <c r="H2142" s="3">
        <v>20.97</v>
      </c>
      <c r="I2142" s="3">
        <v>2.52</v>
      </c>
      <c r="J2142" s="1" t="s">
        <v>2728</v>
      </c>
      <c r="K2142" s="3">
        <v>31.35</v>
      </c>
      <c r="L2142" s="3">
        <v>2.81</v>
      </c>
      <c r="M2142" s="1" t="s">
        <v>2728</v>
      </c>
      <c r="N2142" s="3">
        <v>20.97</v>
      </c>
      <c r="O2142" s="3">
        <v>0</v>
      </c>
      <c r="P2142" s="1" t="s">
        <v>2788</v>
      </c>
      <c r="Q2142" s="3">
        <v>20.97</v>
      </c>
      <c r="R2142" s="3">
        <v>0.35000000000000003</v>
      </c>
      <c r="S2142" s="1" t="s">
        <v>33</v>
      </c>
      <c r="T2142" s="3">
        <v>20.97</v>
      </c>
      <c r="U2142" s="3">
        <v>1.59</v>
      </c>
      <c r="V2142" s="1" t="s">
        <v>33</v>
      </c>
      <c r="W2142" s="1" t="s">
        <v>33</v>
      </c>
      <c r="X2142" s="1" t="s">
        <v>3011</v>
      </c>
      <c r="Y2142" s="1" t="s">
        <v>3012</v>
      </c>
      <c r="Z2142" s="1" t="s">
        <v>3013</v>
      </c>
      <c r="AA2142" s="1" t="s">
        <v>3014</v>
      </c>
    </row>
    <row r="2143" spans="1:27" x14ac:dyDescent="0.25">
      <c r="A2143" s="1" t="s">
        <v>26</v>
      </c>
      <c r="B2143" s="1" t="s">
        <v>3009</v>
      </c>
      <c r="C2143" s="2">
        <v>42312</v>
      </c>
      <c r="D2143" s="1" t="s">
        <v>3010</v>
      </c>
      <c r="E2143" s="7" t="str">
        <f>VLOOKUP(TRIM(D2143)*1,CFOP!A:B,2,FALSE)</f>
        <v>Sim</v>
      </c>
      <c r="F2143" s="1" t="s">
        <v>411</v>
      </c>
      <c r="G2143" s="3">
        <v>438.82</v>
      </c>
      <c r="H2143" s="3">
        <v>386.92</v>
      </c>
      <c r="I2143" s="3">
        <v>46.43</v>
      </c>
      <c r="J2143" s="1" t="s">
        <v>3015</v>
      </c>
      <c r="K2143" s="3">
        <v>578.41</v>
      </c>
      <c r="L2143" s="3">
        <v>51.9</v>
      </c>
      <c r="M2143" s="1" t="s">
        <v>3015</v>
      </c>
      <c r="N2143" s="3">
        <v>0</v>
      </c>
      <c r="O2143" s="3">
        <v>0</v>
      </c>
      <c r="P2143" s="1" t="s">
        <v>31</v>
      </c>
      <c r="Q2143" s="3">
        <v>386.92</v>
      </c>
      <c r="R2143" s="3">
        <v>6.38</v>
      </c>
      <c r="S2143" s="1" t="s">
        <v>33</v>
      </c>
      <c r="T2143" s="3">
        <v>386.92</v>
      </c>
      <c r="U2143" s="3">
        <v>29.41</v>
      </c>
      <c r="V2143" s="1" t="s">
        <v>33</v>
      </c>
      <c r="W2143" s="1" t="s">
        <v>33</v>
      </c>
      <c r="X2143" s="1" t="s">
        <v>3011</v>
      </c>
      <c r="Y2143" s="1" t="s">
        <v>240</v>
      </c>
      <c r="Z2143" s="1" t="s">
        <v>3016</v>
      </c>
      <c r="AA2143" s="1" t="s">
        <v>3017</v>
      </c>
    </row>
    <row r="2144" spans="1:27" x14ac:dyDescent="0.25">
      <c r="A2144" s="1" t="s">
        <v>26</v>
      </c>
      <c r="B2144" s="1" t="s">
        <v>3009</v>
      </c>
      <c r="C2144" s="2">
        <v>42312</v>
      </c>
      <c r="D2144" s="1" t="s">
        <v>3010</v>
      </c>
      <c r="E2144" s="7" t="str">
        <f>VLOOKUP(TRIM(D2144)*1,CFOP!A:B,2,FALSE)</f>
        <v>Sim</v>
      </c>
      <c r="F2144" s="1" t="s">
        <v>411</v>
      </c>
      <c r="G2144" s="3">
        <v>23.779999999999998</v>
      </c>
      <c r="H2144" s="3">
        <v>20.97</v>
      </c>
      <c r="I2144" s="3">
        <v>2.52</v>
      </c>
      <c r="J2144" s="1" t="s">
        <v>2728</v>
      </c>
      <c r="K2144" s="3">
        <v>31.35</v>
      </c>
      <c r="L2144" s="3">
        <v>2.81</v>
      </c>
      <c r="M2144" s="1" t="s">
        <v>2728</v>
      </c>
      <c r="N2144" s="3">
        <v>20.97</v>
      </c>
      <c r="O2144" s="3">
        <v>0</v>
      </c>
      <c r="P2144" s="1" t="s">
        <v>2788</v>
      </c>
      <c r="Q2144" s="3">
        <v>20.97</v>
      </c>
      <c r="R2144" s="3">
        <v>0.35000000000000003</v>
      </c>
      <c r="S2144" s="1" t="s">
        <v>33</v>
      </c>
      <c r="T2144" s="3">
        <v>20.97</v>
      </c>
      <c r="U2144" s="3">
        <v>1.59</v>
      </c>
      <c r="V2144" s="1" t="s">
        <v>33</v>
      </c>
      <c r="W2144" s="1" t="s">
        <v>33</v>
      </c>
      <c r="X2144" s="1" t="s">
        <v>3011</v>
      </c>
      <c r="Y2144" s="1" t="s">
        <v>3012</v>
      </c>
      <c r="Z2144" s="1" t="s">
        <v>3013</v>
      </c>
      <c r="AA2144" s="1" t="s">
        <v>3014</v>
      </c>
    </row>
    <row r="2145" spans="1:27" x14ac:dyDescent="0.25">
      <c r="A2145" s="1" t="s">
        <v>26</v>
      </c>
      <c r="B2145" s="1" t="s">
        <v>3009</v>
      </c>
      <c r="C2145" s="2">
        <v>42312</v>
      </c>
      <c r="D2145" s="1" t="s">
        <v>3010</v>
      </c>
      <c r="E2145" s="7" t="str">
        <f>VLOOKUP(TRIM(D2145)*1,CFOP!A:B,2,FALSE)</f>
        <v>Sim</v>
      </c>
      <c r="F2145" s="1" t="s">
        <v>411</v>
      </c>
      <c r="G2145" s="3">
        <v>438.82</v>
      </c>
      <c r="H2145" s="3">
        <v>386.92</v>
      </c>
      <c r="I2145" s="3">
        <v>46.43</v>
      </c>
      <c r="J2145" s="1" t="s">
        <v>3015</v>
      </c>
      <c r="K2145" s="3">
        <v>578.41</v>
      </c>
      <c r="L2145" s="3">
        <v>51.9</v>
      </c>
      <c r="M2145" s="1" t="s">
        <v>3015</v>
      </c>
      <c r="N2145" s="3">
        <v>0</v>
      </c>
      <c r="O2145" s="3">
        <v>0</v>
      </c>
      <c r="P2145" s="1" t="s">
        <v>31</v>
      </c>
      <c r="Q2145" s="3">
        <v>386.92</v>
      </c>
      <c r="R2145" s="3">
        <v>6.38</v>
      </c>
      <c r="S2145" s="1" t="s">
        <v>33</v>
      </c>
      <c r="T2145" s="3">
        <v>386.92</v>
      </c>
      <c r="U2145" s="3">
        <v>29.41</v>
      </c>
      <c r="V2145" s="1" t="s">
        <v>33</v>
      </c>
      <c r="W2145" s="1" t="s">
        <v>33</v>
      </c>
      <c r="X2145" s="1" t="s">
        <v>3011</v>
      </c>
      <c r="Y2145" s="1" t="s">
        <v>240</v>
      </c>
      <c r="Z2145" s="1" t="s">
        <v>3016</v>
      </c>
      <c r="AA2145" s="1" t="s">
        <v>3017</v>
      </c>
    </row>
    <row r="2146" spans="1:27" x14ac:dyDescent="0.25">
      <c r="A2146" s="1" t="s">
        <v>26</v>
      </c>
      <c r="B2146" s="1" t="s">
        <v>3009</v>
      </c>
      <c r="C2146" s="2">
        <v>42312</v>
      </c>
      <c r="D2146" s="1" t="s">
        <v>3010</v>
      </c>
      <c r="E2146" s="7" t="str">
        <f>VLOOKUP(TRIM(D2146)*1,CFOP!A:B,2,FALSE)</f>
        <v>Sim</v>
      </c>
      <c r="F2146" s="1" t="s">
        <v>411</v>
      </c>
      <c r="G2146" s="3">
        <v>23.779999999999998</v>
      </c>
      <c r="H2146" s="3">
        <v>20.97</v>
      </c>
      <c r="I2146" s="3">
        <v>2.52</v>
      </c>
      <c r="J2146" s="1" t="s">
        <v>2728</v>
      </c>
      <c r="K2146" s="3">
        <v>31.35</v>
      </c>
      <c r="L2146" s="3">
        <v>2.81</v>
      </c>
      <c r="M2146" s="1" t="s">
        <v>2728</v>
      </c>
      <c r="N2146" s="3">
        <v>20.97</v>
      </c>
      <c r="O2146" s="3">
        <v>0</v>
      </c>
      <c r="P2146" s="1" t="s">
        <v>2788</v>
      </c>
      <c r="Q2146" s="3">
        <v>20.97</v>
      </c>
      <c r="R2146" s="3">
        <v>0.35000000000000003</v>
      </c>
      <c r="S2146" s="1" t="s">
        <v>33</v>
      </c>
      <c r="T2146" s="3">
        <v>20.97</v>
      </c>
      <c r="U2146" s="3">
        <v>1.59</v>
      </c>
      <c r="V2146" s="1" t="s">
        <v>33</v>
      </c>
      <c r="W2146" s="1" t="s">
        <v>33</v>
      </c>
      <c r="X2146" s="1" t="s">
        <v>3011</v>
      </c>
      <c r="Y2146" s="1" t="s">
        <v>3012</v>
      </c>
      <c r="Z2146" s="1" t="s">
        <v>3013</v>
      </c>
      <c r="AA2146" s="1" t="s">
        <v>3014</v>
      </c>
    </row>
    <row r="2147" spans="1:27" x14ac:dyDescent="0.25">
      <c r="A2147" s="1" t="s">
        <v>26</v>
      </c>
      <c r="B2147" s="1" t="s">
        <v>3009</v>
      </c>
      <c r="C2147" s="2">
        <v>42312</v>
      </c>
      <c r="D2147" s="1" t="s">
        <v>3010</v>
      </c>
      <c r="E2147" s="7" t="str">
        <f>VLOOKUP(TRIM(D2147)*1,CFOP!A:B,2,FALSE)</f>
        <v>Sim</v>
      </c>
      <c r="F2147" s="1" t="s">
        <v>411</v>
      </c>
      <c r="G2147" s="3">
        <v>438.82</v>
      </c>
      <c r="H2147" s="3">
        <v>386.92</v>
      </c>
      <c r="I2147" s="3">
        <v>46.43</v>
      </c>
      <c r="J2147" s="1" t="s">
        <v>3015</v>
      </c>
      <c r="K2147" s="3">
        <v>578.41</v>
      </c>
      <c r="L2147" s="3">
        <v>51.9</v>
      </c>
      <c r="M2147" s="1" t="s">
        <v>3015</v>
      </c>
      <c r="N2147" s="3">
        <v>0</v>
      </c>
      <c r="O2147" s="3">
        <v>0</v>
      </c>
      <c r="P2147" s="1" t="s">
        <v>31</v>
      </c>
      <c r="Q2147" s="3">
        <v>386.92</v>
      </c>
      <c r="R2147" s="3">
        <v>6.38</v>
      </c>
      <c r="S2147" s="1" t="s">
        <v>33</v>
      </c>
      <c r="T2147" s="3">
        <v>386.92</v>
      </c>
      <c r="U2147" s="3">
        <v>29.41</v>
      </c>
      <c r="V2147" s="1" t="s">
        <v>33</v>
      </c>
      <c r="W2147" s="1" t="s">
        <v>33</v>
      </c>
      <c r="X2147" s="1" t="s">
        <v>3011</v>
      </c>
      <c r="Y2147" s="1" t="s">
        <v>240</v>
      </c>
      <c r="Z2147" s="1" t="s">
        <v>3016</v>
      </c>
      <c r="AA2147" s="1" t="s">
        <v>3017</v>
      </c>
    </row>
    <row r="2148" spans="1:27" x14ac:dyDescent="0.25">
      <c r="A2148" s="1" t="s">
        <v>26</v>
      </c>
      <c r="B2148" s="1" t="s">
        <v>3009</v>
      </c>
      <c r="C2148" s="2">
        <v>42312</v>
      </c>
      <c r="D2148" s="1" t="s">
        <v>3010</v>
      </c>
      <c r="E2148" s="7" t="str">
        <f>VLOOKUP(TRIM(D2148)*1,CFOP!A:B,2,FALSE)</f>
        <v>Sim</v>
      </c>
      <c r="F2148" s="1" t="s">
        <v>411</v>
      </c>
      <c r="G2148" s="3">
        <v>23.779999999999998</v>
      </c>
      <c r="H2148" s="3">
        <v>20.97</v>
      </c>
      <c r="I2148" s="3">
        <v>2.52</v>
      </c>
      <c r="J2148" s="1" t="s">
        <v>2728</v>
      </c>
      <c r="K2148" s="3">
        <v>31.35</v>
      </c>
      <c r="L2148" s="3">
        <v>2.81</v>
      </c>
      <c r="M2148" s="1" t="s">
        <v>2728</v>
      </c>
      <c r="N2148" s="3">
        <v>20.97</v>
      </c>
      <c r="O2148" s="3">
        <v>0</v>
      </c>
      <c r="P2148" s="1" t="s">
        <v>2788</v>
      </c>
      <c r="Q2148" s="3">
        <v>20.97</v>
      </c>
      <c r="R2148" s="3">
        <v>0.35000000000000003</v>
      </c>
      <c r="S2148" s="1" t="s">
        <v>33</v>
      </c>
      <c r="T2148" s="3">
        <v>20.97</v>
      </c>
      <c r="U2148" s="3">
        <v>1.59</v>
      </c>
      <c r="V2148" s="1" t="s">
        <v>33</v>
      </c>
      <c r="W2148" s="1" t="s">
        <v>33</v>
      </c>
      <c r="X2148" s="1" t="s">
        <v>3011</v>
      </c>
      <c r="Y2148" s="1" t="s">
        <v>3012</v>
      </c>
      <c r="Z2148" s="1" t="s">
        <v>3013</v>
      </c>
      <c r="AA2148" s="1" t="s">
        <v>3014</v>
      </c>
    </row>
    <row r="2149" spans="1:27" x14ac:dyDescent="0.25">
      <c r="A2149" s="1" t="s">
        <v>26</v>
      </c>
      <c r="B2149" s="1" t="s">
        <v>3009</v>
      </c>
      <c r="C2149" s="2">
        <v>42312</v>
      </c>
      <c r="D2149" s="1" t="s">
        <v>3010</v>
      </c>
      <c r="E2149" s="7" t="str">
        <f>VLOOKUP(TRIM(D2149)*1,CFOP!A:B,2,FALSE)</f>
        <v>Sim</v>
      </c>
      <c r="F2149" s="1" t="s">
        <v>411</v>
      </c>
      <c r="G2149" s="3">
        <v>438.82</v>
      </c>
      <c r="H2149" s="3">
        <v>386.92</v>
      </c>
      <c r="I2149" s="3">
        <v>46.43</v>
      </c>
      <c r="J2149" s="1" t="s">
        <v>3015</v>
      </c>
      <c r="K2149" s="3">
        <v>578.41</v>
      </c>
      <c r="L2149" s="3">
        <v>51.9</v>
      </c>
      <c r="M2149" s="1" t="s">
        <v>3015</v>
      </c>
      <c r="N2149" s="3">
        <v>0</v>
      </c>
      <c r="O2149" s="3">
        <v>0</v>
      </c>
      <c r="P2149" s="1" t="s">
        <v>31</v>
      </c>
      <c r="Q2149" s="3">
        <v>386.92</v>
      </c>
      <c r="R2149" s="3">
        <v>6.38</v>
      </c>
      <c r="S2149" s="1" t="s">
        <v>33</v>
      </c>
      <c r="T2149" s="3">
        <v>386.92</v>
      </c>
      <c r="U2149" s="3">
        <v>29.41</v>
      </c>
      <c r="V2149" s="1" t="s">
        <v>33</v>
      </c>
      <c r="W2149" s="1" t="s">
        <v>33</v>
      </c>
      <c r="X2149" s="1" t="s">
        <v>3011</v>
      </c>
      <c r="Y2149" s="1" t="s">
        <v>240</v>
      </c>
      <c r="Z2149" s="1" t="s">
        <v>3016</v>
      </c>
      <c r="AA2149" s="1" t="s">
        <v>3017</v>
      </c>
    </row>
    <row r="2150" spans="1:27" x14ac:dyDescent="0.25">
      <c r="A2150" s="1" t="s">
        <v>26</v>
      </c>
      <c r="B2150" s="1" t="s">
        <v>3009</v>
      </c>
      <c r="C2150" s="2">
        <v>42312</v>
      </c>
      <c r="D2150" s="1" t="s">
        <v>3010</v>
      </c>
      <c r="E2150" s="7" t="str">
        <f>VLOOKUP(TRIM(D2150)*1,CFOP!A:B,2,FALSE)</f>
        <v>Sim</v>
      </c>
      <c r="F2150" s="1" t="s">
        <v>411</v>
      </c>
      <c r="G2150" s="3">
        <v>23.779999999999998</v>
      </c>
      <c r="H2150" s="3">
        <v>20.97</v>
      </c>
      <c r="I2150" s="3">
        <v>2.52</v>
      </c>
      <c r="J2150" s="1" t="s">
        <v>2728</v>
      </c>
      <c r="K2150" s="3">
        <v>31.35</v>
      </c>
      <c r="L2150" s="3">
        <v>2.81</v>
      </c>
      <c r="M2150" s="1" t="s">
        <v>2728</v>
      </c>
      <c r="N2150" s="3">
        <v>20.97</v>
      </c>
      <c r="O2150" s="3">
        <v>0</v>
      </c>
      <c r="P2150" s="1" t="s">
        <v>2788</v>
      </c>
      <c r="Q2150" s="3">
        <v>20.97</v>
      </c>
      <c r="R2150" s="3">
        <v>0.35000000000000003</v>
      </c>
      <c r="S2150" s="1" t="s">
        <v>33</v>
      </c>
      <c r="T2150" s="3">
        <v>20.97</v>
      </c>
      <c r="U2150" s="3">
        <v>1.59</v>
      </c>
      <c r="V2150" s="1" t="s">
        <v>33</v>
      </c>
      <c r="W2150" s="1" t="s">
        <v>33</v>
      </c>
      <c r="X2150" s="1" t="s">
        <v>3011</v>
      </c>
      <c r="Y2150" s="1" t="s">
        <v>3012</v>
      </c>
      <c r="Z2150" s="1" t="s">
        <v>3013</v>
      </c>
      <c r="AA2150" s="1" t="s">
        <v>3014</v>
      </c>
    </row>
    <row r="2151" spans="1:27" x14ac:dyDescent="0.25">
      <c r="A2151" s="1" t="s">
        <v>26</v>
      </c>
      <c r="B2151" s="1" t="s">
        <v>3009</v>
      </c>
      <c r="C2151" s="2">
        <v>42312</v>
      </c>
      <c r="D2151" s="1" t="s">
        <v>3010</v>
      </c>
      <c r="E2151" s="7" t="str">
        <f>VLOOKUP(TRIM(D2151)*1,CFOP!A:B,2,FALSE)</f>
        <v>Sim</v>
      </c>
      <c r="F2151" s="1" t="s">
        <v>411</v>
      </c>
      <c r="G2151" s="3">
        <v>23.779999999999998</v>
      </c>
      <c r="H2151" s="3">
        <v>20.97</v>
      </c>
      <c r="I2151" s="3">
        <v>2.52</v>
      </c>
      <c r="J2151" s="1" t="s">
        <v>2728</v>
      </c>
      <c r="K2151" s="3">
        <v>31.35</v>
      </c>
      <c r="L2151" s="3">
        <v>2.81</v>
      </c>
      <c r="M2151" s="1" t="s">
        <v>2728</v>
      </c>
      <c r="N2151" s="3">
        <v>20.97</v>
      </c>
      <c r="O2151" s="3">
        <v>0</v>
      </c>
      <c r="P2151" s="1" t="s">
        <v>2788</v>
      </c>
      <c r="Q2151" s="3">
        <v>20.97</v>
      </c>
      <c r="R2151" s="3">
        <v>0.35000000000000003</v>
      </c>
      <c r="S2151" s="1" t="s">
        <v>33</v>
      </c>
      <c r="T2151" s="3">
        <v>20.97</v>
      </c>
      <c r="U2151" s="3">
        <v>1.59</v>
      </c>
      <c r="V2151" s="1" t="s">
        <v>33</v>
      </c>
      <c r="W2151" s="1" t="s">
        <v>33</v>
      </c>
      <c r="X2151" s="1" t="s">
        <v>3011</v>
      </c>
      <c r="Y2151" s="1" t="s">
        <v>3012</v>
      </c>
      <c r="Z2151" s="1" t="s">
        <v>3013</v>
      </c>
      <c r="AA2151" s="1" t="s">
        <v>3014</v>
      </c>
    </row>
    <row r="2152" spans="1:27" x14ac:dyDescent="0.25">
      <c r="A2152" s="1" t="s">
        <v>26</v>
      </c>
      <c r="B2152" s="1" t="s">
        <v>3009</v>
      </c>
      <c r="C2152" s="2">
        <v>42312</v>
      </c>
      <c r="D2152" s="1" t="s">
        <v>3010</v>
      </c>
      <c r="E2152" s="7" t="str">
        <f>VLOOKUP(TRIM(D2152)*1,CFOP!A:B,2,FALSE)</f>
        <v>Sim</v>
      </c>
      <c r="F2152" s="1" t="s">
        <v>411</v>
      </c>
      <c r="G2152" s="3">
        <v>438.82</v>
      </c>
      <c r="H2152" s="3">
        <v>386.92</v>
      </c>
      <c r="I2152" s="3">
        <v>46.43</v>
      </c>
      <c r="J2152" s="1" t="s">
        <v>3015</v>
      </c>
      <c r="K2152" s="3">
        <v>578.41</v>
      </c>
      <c r="L2152" s="3">
        <v>51.9</v>
      </c>
      <c r="M2152" s="1" t="s">
        <v>3015</v>
      </c>
      <c r="N2152" s="3">
        <v>0</v>
      </c>
      <c r="O2152" s="3">
        <v>0</v>
      </c>
      <c r="P2152" s="1" t="s">
        <v>31</v>
      </c>
      <c r="Q2152" s="3">
        <v>386.92</v>
      </c>
      <c r="R2152" s="3">
        <v>6.38</v>
      </c>
      <c r="S2152" s="1" t="s">
        <v>33</v>
      </c>
      <c r="T2152" s="3">
        <v>386.92</v>
      </c>
      <c r="U2152" s="3">
        <v>29.41</v>
      </c>
      <c r="V2152" s="1" t="s">
        <v>33</v>
      </c>
      <c r="W2152" s="1" t="s">
        <v>33</v>
      </c>
      <c r="X2152" s="1" t="s">
        <v>3011</v>
      </c>
      <c r="Y2152" s="1" t="s">
        <v>240</v>
      </c>
      <c r="Z2152" s="1" t="s">
        <v>3016</v>
      </c>
      <c r="AA2152" s="1" t="s">
        <v>3017</v>
      </c>
    </row>
    <row r="2153" spans="1:27" x14ac:dyDescent="0.25">
      <c r="A2153" s="1" t="s">
        <v>26</v>
      </c>
      <c r="B2153" s="1" t="s">
        <v>3009</v>
      </c>
      <c r="C2153" s="2">
        <v>42312</v>
      </c>
      <c r="D2153" s="1" t="s">
        <v>3010</v>
      </c>
      <c r="E2153" s="7" t="str">
        <f>VLOOKUP(TRIM(D2153)*1,CFOP!A:B,2,FALSE)</f>
        <v>Sim</v>
      </c>
      <c r="F2153" s="1" t="s">
        <v>411</v>
      </c>
      <c r="G2153" s="3">
        <v>23.779999999999998</v>
      </c>
      <c r="H2153" s="3">
        <v>20.97</v>
      </c>
      <c r="I2153" s="3">
        <v>2.52</v>
      </c>
      <c r="J2153" s="1" t="s">
        <v>2728</v>
      </c>
      <c r="K2153" s="3">
        <v>31.35</v>
      </c>
      <c r="L2153" s="3">
        <v>2.81</v>
      </c>
      <c r="M2153" s="1" t="s">
        <v>2728</v>
      </c>
      <c r="N2153" s="3">
        <v>20.97</v>
      </c>
      <c r="O2153" s="3">
        <v>0</v>
      </c>
      <c r="P2153" s="1" t="s">
        <v>2788</v>
      </c>
      <c r="Q2153" s="3">
        <v>20.97</v>
      </c>
      <c r="R2153" s="3">
        <v>0.35000000000000003</v>
      </c>
      <c r="S2153" s="1" t="s">
        <v>33</v>
      </c>
      <c r="T2153" s="3">
        <v>20.97</v>
      </c>
      <c r="U2153" s="3">
        <v>1.59</v>
      </c>
      <c r="V2153" s="1" t="s">
        <v>33</v>
      </c>
      <c r="W2153" s="1" t="s">
        <v>33</v>
      </c>
      <c r="X2153" s="1" t="s">
        <v>3011</v>
      </c>
      <c r="Y2153" s="1" t="s">
        <v>3012</v>
      </c>
      <c r="Z2153" s="1" t="s">
        <v>3013</v>
      </c>
      <c r="AA2153" s="1" t="s">
        <v>3014</v>
      </c>
    </row>
    <row r="2154" spans="1:27" x14ac:dyDescent="0.25">
      <c r="A2154" s="1" t="s">
        <v>26</v>
      </c>
      <c r="B2154" s="1" t="s">
        <v>3009</v>
      </c>
      <c r="C2154" s="2">
        <v>42312</v>
      </c>
      <c r="D2154" s="1" t="s">
        <v>3010</v>
      </c>
      <c r="E2154" s="7" t="str">
        <f>VLOOKUP(TRIM(D2154)*1,CFOP!A:B,2,FALSE)</f>
        <v>Sim</v>
      </c>
      <c r="F2154" s="1" t="s">
        <v>411</v>
      </c>
      <c r="G2154" s="3">
        <v>438.82</v>
      </c>
      <c r="H2154" s="3">
        <v>386.92</v>
      </c>
      <c r="I2154" s="3">
        <v>46.43</v>
      </c>
      <c r="J2154" s="1" t="s">
        <v>3015</v>
      </c>
      <c r="K2154" s="3">
        <v>578.41</v>
      </c>
      <c r="L2154" s="3">
        <v>51.9</v>
      </c>
      <c r="M2154" s="1" t="s">
        <v>3015</v>
      </c>
      <c r="N2154" s="3">
        <v>0</v>
      </c>
      <c r="O2154" s="3">
        <v>0</v>
      </c>
      <c r="P2154" s="1" t="s">
        <v>31</v>
      </c>
      <c r="Q2154" s="3">
        <v>386.92</v>
      </c>
      <c r="R2154" s="3">
        <v>6.38</v>
      </c>
      <c r="S2154" s="1" t="s">
        <v>33</v>
      </c>
      <c r="T2154" s="3">
        <v>386.92</v>
      </c>
      <c r="U2154" s="3">
        <v>29.41</v>
      </c>
      <c r="V2154" s="1" t="s">
        <v>33</v>
      </c>
      <c r="W2154" s="1" t="s">
        <v>33</v>
      </c>
      <c r="X2154" s="1" t="s">
        <v>3011</v>
      </c>
      <c r="Y2154" s="1" t="s">
        <v>240</v>
      </c>
      <c r="Z2154" s="1" t="s">
        <v>3016</v>
      </c>
      <c r="AA2154" s="1" t="s">
        <v>3017</v>
      </c>
    </row>
    <row r="2155" spans="1:27" x14ac:dyDescent="0.25">
      <c r="A2155" s="1" t="s">
        <v>26</v>
      </c>
      <c r="B2155" s="1" t="s">
        <v>3009</v>
      </c>
      <c r="C2155" s="2">
        <v>42312</v>
      </c>
      <c r="D2155" s="1" t="s">
        <v>3010</v>
      </c>
      <c r="E2155" s="7" t="str">
        <f>VLOOKUP(TRIM(D2155)*1,CFOP!A:B,2,FALSE)</f>
        <v>Sim</v>
      </c>
      <c r="F2155" s="1" t="s">
        <v>411</v>
      </c>
      <c r="G2155" s="3">
        <v>23.779999999999998</v>
      </c>
      <c r="H2155" s="3">
        <v>20.97</v>
      </c>
      <c r="I2155" s="3">
        <v>2.52</v>
      </c>
      <c r="J2155" s="1" t="s">
        <v>2728</v>
      </c>
      <c r="K2155" s="3">
        <v>31.35</v>
      </c>
      <c r="L2155" s="3">
        <v>2.81</v>
      </c>
      <c r="M2155" s="1" t="s">
        <v>2728</v>
      </c>
      <c r="N2155" s="3">
        <v>20.97</v>
      </c>
      <c r="O2155" s="3">
        <v>0</v>
      </c>
      <c r="P2155" s="1" t="s">
        <v>2788</v>
      </c>
      <c r="Q2155" s="3">
        <v>20.97</v>
      </c>
      <c r="R2155" s="3">
        <v>0.35000000000000003</v>
      </c>
      <c r="S2155" s="1" t="s">
        <v>33</v>
      </c>
      <c r="T2155" s="3">
        <v>20.97</v>
      </c>
      <c r="U2155" s="3">
        <v>1.59</v>
      </c>
      <c r="V2155" s="1" t="s">
        <v>33</v>
      </c>
      <c r="W2155" s="1" t="s">
        <v>33</v>
      </c>
      <c r="X2155" s="1" t="s">
        <v>3011</v>
      </c>
      <c r="Y2155" s="1" t="s">
        <v>3012</v>
      </c>
      <c r="Z2155" s="1" t="s">
        <v>3013</v>
      </c>
      <c r="AA2155" s="1" t="s">
        <v>3014</v>
      </c>
    </row>
    <row r="2156" spans="1:27" x14ac:dyDescent="0.25">
      <c r="A2156" s="1" t="s">
        <v>26</v>
      </c>
      <c r="B2156" s="1" t="s">
        <v>3021</v>
      </c>
      <c r="C2156" s="2">
        <v>42312</v>
      </c>
      <c r="D2156" s="1" t="s">
        <v>2804</v>
      </c>
      <c r="E2156" s="7" t="str">
        <f>VLOOKUP(TRIM(D2156)*1,CFOP!A:B,2,FALSE)</f>
        <v>Sim</v>
      </c>
      <c r="F2156" s="1" t="s">
        <v>29</v>
      </c>
      <c r="G2156" s="3">
        <v>6466.35</v>
      </c>
      <c r="H2156" s="3">
        <v>5622.91</v>
      </c>
      <c r="I2156" s="3">
        <v>1012.12</v>
      </c>
      <c r="J2156" s="1" t="s">
        <v>30</v>
      </c>
      <c r="K2156" s="3">
        <v>0</v>
      </c>
      <c r="L2156" s="3">
        <v>0</v>
      </c>
      <c r="M2156" s="1" t="s">
        <v>31</v>
      </c>
      <c r="N2156" s="3">
        <v>5622.91</v>
      </c>
      <c r="O2156" s="3">
        <v>843.44</v>
      </c>
      <c r="P2156" s="1" t="s">
        <v>2788</v>
      </c>
      <c r="Q2156" s="3">
        <v>5622.91</v>
      </c>
      <c r="R2156" s="3">
        <v>92.78</v>
      </c>
      <c r="S2156" s="1" t="s">
        <v>33</v>
      </c>
      <c r="T2156" s="3">
        <v>5622.91</v>
      </c>
      <c r="U2156" s="3">
        <v>427.34000000000003</v>
      </c>
      <c r="V2156" s="1" t="s">
        <v>33</v>
      </c>
      <c r="W2156" s="1" t="s">
        <v>33</v>
      </c>
      <c r="X2156" s="1" t="s">
        <v>3022</v>
      </c>
      <c r="Y2156" s="1" t="s">
        <v>91</v>
      </c>
      <c r="Z2156" s="1" t="s">
        <v>3023</v>
      </c>
      <c r="AA2156" s="1" t="s">
        <v>3024</v>
      </c>
    </row>
    <row r="2157" spans="1:27" x14ac:dyDescent="0.25">
      <c r="A2157" s="1" t="s">
        <v>26</v>
      </c>
      <c r="B2157" s="1" t="s">
        <v>3021</v>
      </c>
      <c r="C2157" s="2">
        <v>42312</v>
      </c>
      <c r="D2157" s="1" t="s">
        <v>2804</v>
      </c>
      <c r="E2157" s="7" t="str">
        <f>VLOOKUP(TRIM(D2157)*1,CFOP!A:B,2,FALSE)</f>
        <v>Sim</v>
      </c>
      <c r="F2157" s="1" t="s">
        <v>29</v>
      </c>
      <c r="G2157" s="3">
        <v>349.9</v>
      </c>
      <c r="H2157" s="3">
        <v>304.26</v>
      </c>
      <c r="I2157" s="3">
        <v>54.77</v>
      </c>
      <c r="J2157" s="1" t="s">
        <v>30</v>
      </c>
      <c r="K2157" s="3">
        <v>0</v>
      </c>
      <c r="L2157" s="3">
        <v>0</v>
      </c>
      <c r="M2157" s="1" t="s">
        <v>31</v>
      </c>
      <c r="N2157" s="3">
        <v>304.26</v>
      </c>
      <c r="O2157" s="3">
        <v>45.64</v>
      </c>
      <c r="P2157" s="1" t="s">
        <v>2788</v>
      </c>
      <c r="Q2157" s="3">
        <v>304.26</v>
      </c>
      <c r="R2157" s="3">
        <v>5.0200000000000005</v>
      </c>
      <c r="S2157" s="1" t="s">
        <v>33</v>
      </c>
      <c r="T2157" s="3">
        <v>304.26</v>
      </c>
      <c r="U2157" s="3">
        <v>23.12</v>
      </c>
      <c r="V2157" s="1" t="s">
        <v>33</v>
      </c>
      <c r="W2157" s="1" t="s">
        <v>33</v>
      </c>
      <c r="X2157" s="1" t="s">
        <v>3022</v>
      </c>
      <c r="Y2157" s="1" t="s">
        <v>91</v>
      </c>
      <c r="Z2157" s="1" t="s">
        <v>3025</v>
      </c>
      <c r="AA2157" s="1" t="s">
        <v>3026</v>
      </c>
    </row>
    <row r="2158" spans="1:27" x14ac:dyDescent="0.25">
      <c r="A2158" s="1" t="s">
        <v>26</v>
      </c>
      <c r="B2158" s="1" t="s">
        <v>3021</v>
      </c>
      <c r="C2158" s="2">
        <v>42312</v>
      </c>
      <c r="D2158" s="1" t="s">
        <v>2787</v>
      </c>
      <c r="E2158" s="7" t="str">
        <f>VLOOKUP(TRIM(D2158)*1,CFOP!A:B,2,FALSE)</f>
        <v>Sim</v>
      </c>
      <c r="F2158" s="1" t="s">
        <v>29</v>
      </c>
      <c r="G2158" s="3">
        <v>258.75</v>
      </c>
      <c r="H2158" s="3">
        <v>258.75</v>
      </c>
      <c r="I2158" s="3">
        <v>46.58</v>
      </c>
      <c r="J2158" s="1" t="s">
        <v>30</v>
      </c>
      <c r="K2158" s="3">
        <v>0</v>
      </c>
      <c r="L2158" s="3">
        <v>0</v>
      </c>
      <c r="M2158" s="1" t="s">
        <v>31</v>
      </c>
      <c r="N2158" s="3">
        <v>0</v>
      </c>
      <c r="O2158" s="3">
        <v>0</v>
      </c>
      <c r="P2158" s="1" t="s">
        <v>31</v>
      </c>
      <c r="Q2158" s="3">
        <v>258.75</v>
      </c>
      <c r="R2158" s="3">
        <v>4.2700000000000005</v>
      </c>
      <c r="S2158" s="1" t="s">
        <v>33</v>
      </c>
      <c r="T2158" s="3">
        <v>258.75</v>
      </c>
      <c r="U2158" s="3">
        <v>19.670000000000002</v>
      </c>
      <c r="V2158" s="1" t="s">
        <v>33</v>
      </c>
      <c r="W2158" s="1" t="s">
        <v>33</v>
      </c>
      <c r="X2158" s="1" t="s">
        <v>3022</v>
      </c>
      <c r="Y2158" s="1" t="s">
        <v>99</v>
      </c>
      <c r="Z2158" s="1" t="s">
        <v>373</v>
      </c>
      <c r="AA2158" s="1" t="s">
        <v>3027</v>
      </c>
    </row>
    <row r="2159" spans="1:27" x14ac:dyDescent="0.25">
      <c r="A2159" s="1" t="s">
        <v>26</v>
      </c>
      <c r="B2159" s="1" t="s">
        <v>3028</v>
      </c>
      <c r="C2159" s="2">
        <v>42312</v>
      </c>
      <c r="D2159" s="1" t="s">
        <v>2804</v>
      </c>
      <c r="E2159" s="7" t="str">
        <f>VLOOKUP(TRIM(D2159)*1,CFOP!A:B,2,FALSE)</f>
        <v>Sim</v>
      </c>
      <c r="F2159" s="1" t="s">
        <v>29</v>
      </c>
      <c r="G2159" s="3">
        <v>1632.5400000000002</v>
      </c>
      <c r="H2159" s="3">
        <v>1419.6000000000001</v>
      </c>
      <c r="I2159" s="3">
        <v>255.53</v>
      </c>
      <c r="J2159" s="1" t="s">
        <v>1555</v>
      </c>
      <c r="K2159" s="3">
        <v>0</v>
      </c>
      <c r="L2159" s="3">
        <v>0</v>
      </c>
      <c r="M2159" s="1" t="s">
        <v>31</v>
      </c>
      <c r="N2159" s="3">
        <v>1419.6000000000001</v>
      </c>
      <c r="O2159" s="3">
        <v>212.94</v>
      </c>
      <c r="P2159" s="1" t="s">
        <v>2788</v>
      </c>
      <c r="Q2159" s="3">
        <v>1419.6000000000001</v>
      </c>
      <c r="R2159" s="3">
        <v>23.42</v>
      </c>
      <c r="S2159" s="1" t="s">
        <v>33</v>
      </c>
      <c r="T2159" s="3">
        <v>1419.6000000000001</v>
      </c>
      <c r="U2159" s="3">
        <v>107.89</v>
      </c>
      <c r="V2159" s="1" t="s">
        <v>33</v>
      </c>
      <c r="W2159" s="1" t="s">
        <v>33</v>
      </c>
      <c r="X2159" s="1" t="s">
        <v>3022</v>
      </c>
      <c r="Y2159" s="1" t="s">
        <v>91</v>
      </c>
      <c r="Z2159" s="1" t="s">
        <v>3029</v>
      </c>
      <c r="AA2159" s="1" t="s">
        <v>3030</v>
      </c>
    </row>
    <row r="2160" spans="1:27" x14ac:dyDescent="0.25">
      <c r="A2160" s="1" t="s">
        <v>26</v>
      </c>
      <c r="B2160" s="1" t="s">
        <v>3028</v>
      </c>
      <c r="C2160" s="2">
        <v>42312</v>
      </c>
      <c r="D2160" s="1" t="s">
        <v>2804</v>
      </c>
      <c r="E2160" s="7" t="str">
        <f>VLOOKUP(TRIM(D2160)*1,CFOP!A:B,2,FALSE)</f>
        <v>Sim</v>
      </c>
      <c r="F2160" s="1" t="s">
        <v>29</v>
      </c>
      <c r="G2160" s="3">
        <v>7148.64</v>
      </c>
      <c r="H2160" s="3">
        <v>6216.21</v>
      </c>
      <c r="I2160" s="3">
        <v>1118.92</v>
      </c>
      <c r="J2160" s="1" t="s">
        <v>30</v>
      </c>
      <c r="K2160" s="3">
        <v>0</v>
      </c>
      <c r="L2160" s="3">
        <v>0</v>
      </c>
      <c r="M2160" s="1" t="s">
        <v>31</v>
      </c>
      <c r="N2160" s="3">
        <v>6216.21</v>
      </c>
      <c r="O2160" s="3">
        <v>932.43000000000006</v>
      </c>
      <c r="P2160" s="1" t="s">
        <v>2788</v>
      </c>
      <c r="Q2160" s="3">
        <v>6216.21</v>
      </c>
      <c r="R2160" s="3">
        <v>102.57000000000001</v>
      </c>
      <c r="S2160" s="1" t="s">
        <v>33</v>
      </c>
      <c r="T2160" s="3">
        <v>6216.21</v>
      </c>
      <c r="U2160" s="3">
        <v>472.43</v>
      </c>
      <c r="V2160" s="1" t="s">
        <v>33</v>
      </c>
      <c r="W2160" s="1" t="s">
        <v>33</v>
      </c>
      <c r="X2160" s="1" t="s">
        <v>3022</v>
      </c>
      <c r="Y2160" s="1" t="s">
        <v>91</v>
      </c>
      <c r="Z2160" s="1" t="s">
        <v>3031</v>
      </c>
      <c r="AA2160" s="1" t="s">
        <v>3032</v>
      </c>
    </row>
    <row r="2161" spans="1:27" x14ac:dyDescent="0.25">
      <c r="A2161" s="1" t="s">
        <v>26</v>
      </c>
      <c r="B2161" s="1" t="s">
        <v>3028</v>
      </c>
      <c r="C2161" s="2">
        <v>42312</v>
      </c>
      <c r="D2161" s="1" t="s">
        <v>2787</v>
      </c>
      <c r="E2161" s="7" t="str">
        <f>VLOOKUP(TRIM(D2161)*1,CFOP!A:B,2,FALSE)</f>
        <v>Sim</v>
      </c>
      <c r="F2161" s="1" t="s">
        <v>29</v>
      </c>
      <c r="G2161" s="3">
        <v>7796.26</v>
      </c>
      <c r="H2161" s="3">
        <v>6496.88</v>
      </c>
      <c r="I2161" s="3">
        <v>1169.44</v>
      </c>
      <c r="J2161" s="1" t="s">
        <v>61</v>
      </c>
      <c r="K2161" s="3">
        <v>0</v>
      </c>
      <c r="L2161" s="3">
        <v>0</v>
      </c>
      <c r="M2161" s="1" t="s">
        <v>31</v>
      </c>
      <c r="N2161" s="3">
        <v>6496.88</v>
      </c>
      <c r="O2161" s="3">
        <v>1299.3800000000001</v>
      </c>
      <c r="P2161" s="1" t="s">
        <v>2788</v>
      </c>
      <c r="Q2161" s="3">
        <v>6496.88</v>
      </c>
      <c r="R2161" s="3">
        <v>107.2</v>
      </c>
      <c r="S2161" s="1" t="s">
        <v>33</v>
      </c>
      <c r="T2161" s="3">
        <v>6496.88</v>
      </c>
      <c r="U2161" s="3">
        <v>493.76</v>
      </c>
      <c r="V2161" s="1" t="s">
        <v>33</v>
      </c>
      <c r="W2161" s="1" t="s">
        <v>33</v>
      </c>
      <c r="X2161" s="1" t="s">
        <v>3022</v>
      </c>
      <c r="Y2161" s="1" t="s">
        <v>99</v>
      </c>
      <c r="Z2161" s="1" t="s">
        <v>1329</v>
      </c>
      <c r="AA2161" s="1" t="s">
        <v>3033</v>
      </c>
    </row>
    <row r="2162" spans="1:27" x14ac:dyDescent="0.25">
      <c r="A2162" s="1" t="s">
        <v>26</v>
      </c>
      <c r="B2162" s="1" t="s">
        <v>3034</v>
      </c>
      <c r="C2162" s="2">
        <v>42312</v>
      </c>
      <c r="D2162" s="1" t="s">
        <v>2804</v>
      </c>
      <c r="E2162" s="7" t="str">
        <f>VLOOKUP(TRIM(D2162)*1,CFOP!A:B,2,FALSE)</f>
        <v>Sim</v>
      </c>
      <c r="F2162" s="1" t="s">
        <v>29</v>
      </c>
      <c r="G2162" s="3">
        <v>580.01</v>
      </c>
      <c r="H2162" s="3">
        <v>580.01</v>
      </c>
      <c r="I2162" s="3">
        <v>104.4</v>
      </c>
      <c r="J2162" s="1" t="s">
        <v>30</v>
      </c>
      <c r="K2162" s="3">
        <v>0</v>
      </c>
      <c r="L2162" s="3">
        <v>0</v>
      </c>
      <c r="M2162" s="1" t="s">
        <v>31</v>
      </c>
      <c r="N2162" s="3">
        <v>0</v>
      </c>
      <c r="O2162" s="3">
        <v>0</v>
      </c>
      <c r="P2162" s="1" t="s">
        <v>31</v>
      </c>
      <c r="Q2162" s="3">
        <v>580.01</v>
      </c>
      <c r="R2162" s="3">
        <v>9.57</v>
      </c>
      <c r="S2162" s="1" t="s">
        <v>33</v>
      </c>
      <c r="T2162" s="3">
        <v>580.01</v>
      </c>
      <c r="U2162" s="3">
        <v>44.08</v>
      </c>
      <c r="V2162" s="1" t="s">
        <v>33</v>
      </c>
      <c r="W2162" s="1" t="s">
        <v>33</v>
      </c>
      <c r="X2162" s="1" t="s">
        <v>1055</v>
      </c>
      <c r="Y2162" s="1" t="s">
        <v>91</v>
      </c>
      <c r="Z2162" s="1" t="s">
        <v>3035</v>
      </c>
      <c r="AA2162" s="1" t="s">
        <v>3036</v>
      </c>
    </row>
    <row r="2163" spans="1:27" x14ac:dyDescent="0.25">
      <c r="A2163" s="1" t="s">
        <v>26</v>
      </c>
      <c r="B2163" s="1" t="s">
        <v>3034</v>
      </c>
      <c r="C2163" s="2">
        <v>42312</v>
      </c>
      <c r="D2163" s="1" t="s">
        <v>2804</v>
      </c>
      <c r="E2163" s="7" t="str">
        <f>VLOOKUP(TRIM(D2163)*1,CFOP!A:B,2,FALSE)</f>
        <v>Sim</v>
      </c>
      <c r="F2163" s="1" t="s">
        <v>29</v>
      </c>
      <c r="G2163" s="3">
        <v>961.75</v>
      </c>
      <c r="H2163" s="3">
        <v>961.75</v>
      </c>
      <c r="I2163" s="3">
        <v>173.12</v>
      </c>
      <c r="J2163" s="1" t="s">
        <v>30</v>
      </c>
      <c r="K2163" s="3">
        <v>0</v>
      </c>
      <c r="L2163" s="3">
        <v>0</v>
      </c>
      <c r="M2163" s="1" t="s">
        <v>31</v>
      </c>
      <c r="N2163" s="3">
        <v>0</v>
      </c>
      <c r="O2163" s="3">
        <v>0</v>
      </c>
      <c r="P2163" s="1" t="s">
        <v>31</v>
      </c>
      <c r="Q2163" s="3">
        <v>961.75</v>
      </c>
      <c r="R2163" s="3">
        <v>15.870000000000001</v>
      </c>
      <c r="S2163" s="1" t="s">
        <v>33</v>
      </c>
      <c r="T2163" s="3">
        <v>961.75</v>
      </c>
      <c r="U2163" s="3">
        <v>73.09</v>
      </c>
      <c r="V2163" s="1" t="s">
        <v>33</v>
      </c>
      <c r="W2163" s="1" t="s">
        <v>33</v>
      </c>
      <c r="X2163" s="1" t="s">
        <v>1055</v>
      </c>
      <c r="Y2163" s="1" t="s">
        <v>96</v>
      </c>
      <c r="Z2163" s="1" t="s">
        <v>3037</v>
      </c>
      <c r="AA2163" s="1" t="s">
        <v>3038</v>
      </c>
    </row>
    <row r="2164" spans="1:27" x14ac:dyDescent="0.25">
      <c r="A2164" s="1" t="s">
        <v>26</v>
      </c>
      <c r="B2164" s="1" t="s">
        <v>3034</v>
      </c>
      <c r="C2164" s="2">
        <v>42312</v>
      </c>
      <c r="D2164" s="1" t="s">
        <v>2804</v>
      </c>
      <c r="E2164" s="7" t="str">
        <f>VLOOKUP(TRIM(D2164)*1,CFOP!A:B,2,FALSE)</f>
        <v>Sim</v>
      </c>
      <c r="F2164" s="1" t="s">
        <v>29</v>
      </c>
      <c r="G2164" s="3">
        <v>1050.01</v>
      </c>
      <c r="H2164" s="3">
        <v>1050.01</v>
      </c>
      <c r="I2164" s="3">
        <v>189</v>
      </c>
      <c r="J2164" s="1" t="s">
        <v>30</v>
      </c>
      <c r="K2164" s="3">
        <v>0</v>
      </c>
      <c r="L2164" s="3">
        <v>0</v>
      </c>
      <c r="M2164" s="1" t="s">
        <v>31</v>
      </c>
      <c r="N2164" s="3">
        <v>0</v>
      </c>
      <c r="O2164" s="3">
        <v>0</v>
      </c>
      <c r="P2164" s="1" t="s">
        <v>31</v>
      </c>
      <c r="Q2164" s="3">
        <v>1050.01</v>
      </c>
      <c r="R2164" s="3">
        <v>17.330000000000002</v>
      </c>
      <c r="S2164" s="1" t="s">
        <v>33</v>
      </c>
      <c r="T2164" s="3">
        <v>1050.01</v>
      </c>
      <c r="U2164" s="3">
        <v>79.8</v>
      </c>
      <c r="V2164" s="1" t="s">
        <v>33</v>
      </c>
      <c r="W2164" s="1" t="s">
        <v>33</v>
      </c>
      <c r="X2164" s="1" t="s">
        <v>1055</v>
      </c>
      <c r="Y2164" s="1" t="s">
        <v>91</v>
      </c>
      <c r="Z2164" s="1" t="s">
        <v>3039</v>
      </c>
      <c r="AA2164" s="1" t="s">
        <v>3040</v>
      </c>
    </row>
    <row r="2165" spans="1:27" x14ac:dyDescent="0.25">
      <c r="A2165" s="1" t="s">
        <v>26</v>
      </c>
      <c r="B2165" s="1" t="s">
        <v>3034</v>
      </c>
      <c r="C2165" s="2">
        <v>42312</v>
      </c>
      <c r="D2165" s="1" t="s">
        <v>2804</v>
      </c>
      <c r="E2165" s="7" t="str">
        <f>VLOOKUP(TRIM(D2165)*1,CFOP!A:B,2,FALSE)</f>
        <v>Sim</v>
      </c>
      <c r="F2165" s="1" t="s">
        <v>29</v>
      </c>
      <c r="G2165" s="3">
        <v>4762.8900000000003</v>
      </c>
      <c r="H2165" s="3">
        <v>4762.8900000000003</v>
      </c>
      <c r="I2165" s="3">
        <v>857.32</v>
      </c>
      <c r="J2165" s="1" t="s">
        <v>30</v>
      </c>
      <c r="K2165" s="3">
        <v>0</v>
      </c>
      <c r="L2165" s="3">
        <v>0</v>
      </c>
      <c r="M2165" s="1" t="s">
        <v>31</v>
      </c>
      <c r="N2165" s="3">
        <v>0</v>
      </c>
      <c r="O2165" s="3">
        <v>0</v>
      </c>
      <c r="P2165" s="1" t="s">
        <v>31</v>
      </c>
      <c r="Q2165" s="3">
        <v>4762.8900000000003</v>
      </c>
      <c r="R2165" s="3">
        <v>78.59</v>
      </c>
      <c r="S2165" s="1" t="s">
        <v>33</v>
      </c>
      <c r="T2165" s="3">
        <v>4762.8900000000003</v>
      </c>
      <c r="U2165" s="3">
        <v>361.98</v>
      </c>
      <c r="V2165" s="1" t="s">
        <v>33</v>
      </c>
      <c r="W2165" s="1" t="s">
        <v>33</v>
      </c>
      <c r="X2165" s="1" t="s">
        <v>1055</v>
      </c>
      <c r="Y2165" s="1" t="s">
        <v>91</v>
      </c>
      <c r="Z2165" s="1" t="s">
        <v>2812</v>
      </c>
      <c r="AA2165" s="1" t="s">
        <v>2813</v>
      </c>
    </row>
    <row r="2166" spans="1:27" hidden="1" x14ac:dyDescent="0.25">
      <c r="A2166" s="1" t="s">
        <v>26</v>
      </c>
      <c r="B2166" s="1" t="s">
        <v>3041</v>
      </c>
      <c r="C2166" s="2">
        <v>42312</v>
      </c>
      <c r="D2166" s="1" t="s">
        <v>2982</v>
      </c>
      <c r="E2166" s="7" t="str">
        <f>VLOOKUP(TRIM(D2166)*1,CFOP!A:B,2,FALSE)</f>
        <v>Não</v>
      </c>
      <c r="F2166" s="1" t="s">
        <v>29</v>
      </c>
      <c r="G2166" s="3">
        <v>97.77</v>
      </c>
      <c r="H2166" s="3">
        <v>0</v>
      </c>
      <c r="I2166" s="3">
        <v>0</v>
      </c>
      <c r="J2166" s="1" t="s">
        <v>31</v>
      </c>
      <c r="K2166" s="3">
        <v>0</v>
      </c>
      <c r="L2166" s="3">
        <v>0</v>
      </c>
      <c r="M2166" s="1" t="s">
        <v>31</v>
      </c>
      <c r="N2166" s="3">
        <v>0</v>
      </c>
      <c r="O2166" s="3">
        <v>0</v>
      </c>
      <c r="P2166" s="1" t="s">
        <v>31</v>
      </c>
      <c r="Q2166" s="3">
        <v>0</v>
      </c>
      <c r="R2166" s="3">
        <v>0</v>
      </c>
      <c r="S2166" s="1" t="s">
        <v>31</v>
      </c>
      <c r="T2166" s="3">
        <v>0</v>
      </c>
      <c r="U2166" s="3">
        <v>0</v>
      </c>
      <c r="V2166" s="1" t="s">
        <v>31</v>
      </c>
      <c r="W2166" s="1" t="s">
        <v>33</v>
      </c>
      <c r="X2166" s="1" t="s">
        <v>1055</v>
      </c>
      <c r="Y2166" s="1" t="s">
        <v>577</v>
      </c>
      <c r="Z2166" s="1" t="s">
        <v>573</v>
      </c>
      <c r="AA2166" s="1" t="s">
        <v>574</v>
      </c>
    </row>
    <row r="2167" spans="1:27" hidden="1" x14ac:dyDescent="0.25">
      <c r="A2167" s="1" t="s">
        <v>26</v>
      </c>
      <c r="B2167" s="1" t="s">
        <v>3041</v>
      </c>
      <c r="C2167" s="2">
        <v>42312</v>
      </c>
      <c r="D2167" s="1" t="s">
        <v>2982</v>
      </c>
      <c r="E2167" s="7" t="str">
        <f>VLOOKUP(TRIM(D2167)*1,CFOP!A:B,2,FALSE)</f>
        <v>Não</v>
      </c>
      <c r="F2167" s="1" t="s">
        <v>29</v>
      </c>
      <c r="G2167" s="3">
        <v>125.87</v>
      </c>
      <c r="H2167" s="3">
        <v>0</v>
      </c>
      <c r="I2167" s="3">
        <v>0</v>
      </c>
      <c r="J2167" s="1" t="s">
        <v>31</v>
      </c>
      <c r="K2167" s="3">
        <v>0</v>
      </c>
      <c r="L2167" s="3">
        <v>0</v>
      </c>
      <c r="M2167" s="1" t="s">
        <v>31</v>
      </c>
      <c r="N2167" s="3">
        <v>0</v>
      </c>
      <c r="O2167" s="3">
        <v>0</v>
      </c>
      <c r="P2167" s="1" t="s">
        <v>31</v>
      </c>
      <c r="Q2167" s="3">
        <v>0</v>
      </c>
      <c r="R2167" s="3">
        <v>0</v>
      </c>
      <c r="S2167" s="1" t="s">
        <v>31</v>
      </c>
      <c r="T2167" s="3">
        <v>0</v>
      </c>
      <c r="U2167" s="3">
        <v>0</v>
      </c>
      <c r="V2167" s="1" t="s">
        <v>31</v>
      </c>
      <c r="W2167" s="1" t="s">
        <v>33</v>
      </c>
      <c r="X2167" s="1" t="s">
        <v>1055</v>
      </c>
      <c r="Y2167" s="1" t="s">
        <v>70</v>
      </c>
      <c r="Z2167" s="1" t="s">
        <v>578</v>
      </c>
      <c r="AA2167" s="1" t="s">
        <v>579</v>
      </c>
    </row>
    <row r="2168" spans="1:27" hidden="1" x14ac:dyDescent="0.25">
      <c r="A2168" s="1" t="s">
        <v>26</v>
      </c>
      <c r="B2168" s="1" t="s">
        <v>3041</v>
      </c>
      <c r="C2168" s="2">
        <v>42312</v>
      </c>
      <c r="D2168" s="1" t="s">
        <v>2982</v>
      </c>
      <c r="E2168" s="7" t="str">
        <f>VLOOKUP(TRIM(D2168)*1,CFOP!A:B,2,FALSE)</f>
        <v>Não</v>
      </c>
      <c r="F2168" s="1" t="s">
        <v>29</v>
      </c>
      <c r="G2168" s="3">
        <v>111.52</v>
      </c>
      <c r="H2168" s="3">
        <v>0</v>
      </c>
      <c r="I2168" s="3">
        <v>0</v>
      </c>
      <c r="J2168" s="1" t="s">
        <v>31</v>
      </c>
      <c r="K2168" s="3">
        <v>0</v>
      </c>
      <c r="L2168" s="3">
        <v>0</v>
      </c>
      <c r="M2168" s="1" t="s">
        <v>31</v>
      </c>
      <c r="N2168" s="3">
        <v>0</v>
      </c>
      <c r="O2168" s="3">
        <v>0</v>
      </c>
      <c r="P2168" s="1" t="s">
        <v>31</v>
      </c>
      <c r="Q2168" s="3">
        <v>0</v>
      </c>
      <c r="R2168" s="3">
        <v>0</v>
      </c>
      <c r="S2168" s="1" t="s">
        <v>31</v>
      </c>
      <c r="T2168" s="3">
        <v>0</v>
      </c>
      <c r="U2168" s="3">
        <v>0</v>
      </c>
      <c r="V2168" s="1" t="s">
        <v>31</v>
      </c>
      <c r="W2168" s="1" t="s">
        <v>33</v>
      </c>
      <c r="X2168" s="1" t="s">
        <v>1055</v>
      </c>
      <c r="Y2168" s="1" t="s">
        <v>70</v>
      </c>
      <c r="Z2168" s="1" t="s">
        <v>3042</v>
      </c>
      <c r="AA2168" s="1" t="s">
        <v>3043</v>
      </c>
    </row>
    <row r="2169" spans="1:27" hidden="1" x14ac:dyDescent="0.25">
      <c r="A2169" s="1" t="s">
        <v>26</v>
      </c>
      <c r="B2169" s="1" t="s">
        <v>3044</v>
      </c>
      <c r="C2169" s="2">
        <v>42312</v>
      </c>
      <c r="D2169" s="1" t="s">
        <v>2962</v>
      </c>
      <c r="E2169" s="7" t="str">
        <f>VLOOKUP(TRIM(D2169)*1,CFOP!A:B,2,FALSE)</f>
        <v>Não</v>
      </c>
      <c r="F2169" s="1" t="s">
        <v>1643</v>
      </c>
      <c r="G2169" s="3">
        <v>6.65</v>
      </c>
      <c r="H2169" s="3">
        <v>5.78</v>
      </c>
      <c r="I2169" s="3">
        <v>0.69000000000000006</v>
      </c>
      <c r="J2169" s="1" t="s">
        <v>30</v>
      </c>
      <c r="K2169" s="3">
        <v>0</v>
      </c>
      <c r="L2169" s="3">
        <v>0</v>
      </c>
      <c r="M2169" s="1" t="s">
        <v>31</v>
      </c>
      <c r="N2169" s="3">
        <v>5.78</v>
      </c>
      <c r="O2169" s="3">
        <v>0.87</v>
      </c>
      <c r="P2169" s="1" t="s">
        <v>2788</v>
      </c>
      <c r="Q2169" s="3">
        <v>0</v>
      </c>
      <c r="R2169" s="3">
        <v>0</v>
      </c>
      <c r="S2169" s="1" t="s">
        <v>31</v>
      </c>
      <c r="T2169" s="3">
        <v>0</v>
      </c>
      <c r="U2169" s="3">
        <v>0</v>
      </c>
      <c r="V2169" s="1" t="s">
        <v>31</v>
      </c>
      <c r="W2169" s="1" t="s">
        <v>33</v>
      </c>
      <c r="X2169" s="1" t="s">
        <v>2818</v>
      </c>
      <c r="Y2169" s="1" t="s">
        <v>96</v>
      </c>
      <c r="Z2169" s="1" t="s">
        <v>3045</v>
      </c>
      <c r="AA2169" s="1" t="s">
        <v>3046</v>
      </c>
    </row>
    <row r="2170" spans="1:27" x14ac:dyDescent="0.25">
      <c r="A2170" s="1" t="s">
        <v>26</v>
      </c>
      <c r="B2170" s="1" t="s">
        <v>3047</v>
      </c>
      <c r="C2170" s="2">
        <v>42312</v>
      </c>
      <c r="D2170" s="1" t="s">
        <v>2787</v>
      </c>
      <c r="E2170" s="7" t="str">
        <f>VLOOKUP(TRIM(D2170)*1,CFOP!A:B,2,FALSE)</f>
        <v>Sim</v>
      </c>
      <c r="F2170" s="1" t="s">
        <v>29</v>
      </c>
      <c r="G2170" s="3">
        <v>6559.13</v>
      </c>
      <c r="H2170" s="3">
        <v>5703.59</v>
      </c>
      <c r="I2170" s="3">
        <v>1026.6500000000001</v>
      </c>
      <c r="J2170" s="1" t="s">
        <v>61</v>
      </c>
      <c r="K2170" s="3">
        <v>0</v>
      </c>
      <c r="L2170" s="3">
        <v>0</v>
      </c>
      <c r="M2170" s="1" t="s">
        <v>31</v>
      </c>
      <c r="N2170" s="3">
        <v>5703.59</v>
      </c>
      <c r="O2170" s="3">
        <v>855.54</v>
      </c>
      <c r="P2170" s="1" t="s">
        <v>2788</v>
      </c>
      <c r="Q2170" s="3">
        <v>5703.59</v>
      </c>
      <c r="R2170" s="3">
        <v>94.11</v>
      </c>
      <c r="S2170" s="1" t="s">
        <v>33</v>
      </c>
      <c r="T2170" s="3">
        <v>5703.59</v>
      </c>
      <c r="U2170" s="3">
        <v>433.47</v>
      </c>
      <c r="V2170" s="1" t="s">
        <v>33</v>
      </c>
      <c r="W2170" s="1" t="s">
        <v>33</v>
      </c>
      <c r="X2170" s="1" t="s">
        <v>641</v>
      </c>
      <c r="Y2170" s="1" t="s">
        <v>91</v>
      </c>
      <c r="Z2170" s="1" t="s">
        <v>3048</v>
      </c>
      <c r="AA2170" s="1" t="s">
        <v>3049</v>
      </c>
    </row>
    <row r="2171" spans="1:27" x14ac:dyDescent="0.25">
      <c r="A2171" s="1" t="s">
        <v>26</v>
      </c>
      <c r="B2171" s="1" t="s">
        <v>3050</v>
      </c>
      <c r="C2171" s="2">
        <v>42312</v>
      </c>
      <c r="D2171" s="1" t="s">
        <v>2841</v>
      </c>
      <c r="E2171" s="7" t="str">
        <f>VLOOKUP(TRIM(D2171)*1,CFOP!A:B,2,FALSE)</f>
        <v>Sim</v>
      </c>
      <c r="F2171" s="1" t="s">
        <v>1581</v>
      </c>
      <c r="G2171" s="3">
        <v>2808.93</v>
      </c>
      <c r="H2171" s="3">
        <v>2808.93</v>
      </c>
      <c r="I2171" s="3">
        <v>196.63</v>
      </c>
      <c r="J2171" s="1" t="s">
        <v>30</v>
      </c>
      <c r="K2171" s="3">
        <v>0</v>
      </c>
      <c r="L2171" s="3">
        <v>0</v>
      </c>
      <c r="M2171" s="1" t="s">
        <v>31</v>
      </c>
      <c r="N2171" s="3">
        <v>0</v>
      </c>
      <c r="O2171" s="3">
        <v>0</v>
      </c>
      <c r="P2171" s="1" t="s">
        <v>31</v>
      </c>
      <c r="Q2171" s="3">
        <v>2808.93</v>
      </c>
      <c r="R2171" s="3">
        <v>46.35</v>
      </c>
      <c r="S2171" s="1" t="s">
        <v>33</v>
      </c>
      <c r="T2171" s="3">
        <v>2808.93</v>
      </c>
      <c r="U2171" s="3">
        <v>213.48000000000002</v>
      </c>
      <c r="V2171" s="1" t="s">
        <v>33</v>
      </c>
      <c r="W2171" s="1" t="s">
        <v>33</v>
      </c>
      <c r="X2171" s="1" t="s">
        <v>3051</v>
      </c>
      <c r="Y2171" s="1" t="s">
        <v>364</v>
      </c>
      <c r="Z2171" s="1" t="s">
        <v>1834</v>
      </c>
      <c r="AA2171" s="1" t="s">
        <v>1835</v>
      </c>
    </row>
    <row r="2172" spans="1:27" x14ac:dyDescent="0.25">
      <c r="A2172" s="1" t="s">
        <v>26</v>
      </c>
      <c r="B2172" s="1" t="s">
        <v>3052</v>
      </c>
      <c r="C2172" s="2">
        <v>42312</v>
      </c>
      <c r="D2172" s="1" t="s">
        <v>2841</v>
      </c>
      <c r="E2172" s="7" t="str">
        <f>VLOOKUP(TRIM(D2172)*1,CFOP!A:B,2,FALSE)</f>
        <v>Sim</v>
      </c>
      <c r="F2172" s="1" t="s">
        <v>1590</v>
      </c>
      <c r="G2172" s="3">
        <v>3664.88</v>
      </c>
      <c r="H2172" s="3">
        <v>3664.88</v>
      </c>
      <c r="I2172" s="3">
        <v>256.54000000000002</v>
      </c>
      <c r="J2172" s="1" t="s">
        <v>30</v>
      </c>
      <c r="K2172" s="3">
        <v>0</v>
      </c>
      <c r="L2172" s="3">
        <v>0</v>
      </c>
      <c r="M2172" s="1" t="s">
        <v>31</v>
      </c>
      <c r="N2172" s="3">
        <v>0</v>
      </c>
      <c r="O2172" s="3">
        <v>0</v>
      </c>
      <c r="P2172" s="1" t="s">
        <v>31</v>
      </c>
      <c r="Q2172" s="3">
        <v>3664.88</v>
      </c>
      <c r="R2172" s="3">
        <v>60.47</v>
      </c>
      <c r="S2172" s="1" t="s">
        <v>33</v>
      </c>
      <c r="T2172" s="3">
        <v>3664.88</v>
      </c>
      <c r="U2172" s="3">
        <v>278.53000000000003</v>
      </c>
      <c r="V2172" s="1" t="s">
        <v>33</v>
      </c>
      <c r="W2172" s="1" t="s">
        <v>33</v>
      </c>
      <c r="X2172" s="1" t="s">
        <v>3053</v>
      </c>
      <c r="Y2172" s="1" t="s">
        <v>198</v>
      </c>
      <c r="Z2172" s="1" t="s">
        <v>199</v>
      </c>
      <c r="AA2172" s="1" t="s">
        <v>200</v>
      </c>
    </row>
    <row r="2173" spans="1:27" x14ac:dyDescent="0.25">
      <c r="A2173" s="1" t="s">
        <v>26</v>
      </c>
      <c r="B2173" s="1" t="s">
        <v>3054</v>
      </c>
      <c r="C2173" s="2">
        <v>42312</v>
      </c>
      <c r="D2173" s="1" t="s">
        <v>2804</v>
      </c>
      <c r="E2173" s="7" t="str">
        <f>VLOOKUP(TRIM(D2173)*1,CFOP!A:B,2,FALSE)</f>
        <v>Sim</v>
      </c>
      <c r="F2173" s="1" t="s">
        <v>29</v>
      </c>
      <c r="G2173" s="3">
        <v>972</v>
      </c>
      <c r="H2173" s="3">
        <v>0</v>
      </c>
      <c r="I2173" s="3">
        <v>0</v>
      </c>
      <c r="J2173" s="1" t="s">
        <v>31</v>
      </c>
      <c r="K2173" s="3">
        <v>0</v>
      </c>
      <c r="L2173" s="3">
        <v>0</v>
      </c>
      <c r="M2173" s="1" t="s">
        <v>31</v>
      </c>
      <c r="N2173" s="3">
        <v>0</v>
      </c>
      <c r="O2173" s="3">
        <v>0</v>
      </c>
      <c r="P2173" s="1" t="s">
        <v>31</v>
      </c>
      <c r="Q2173" s="3">
        <v>972</v>
      </c>
      <c r="R2173" s="3">
        <v>16.04</v>
      </c>
      <c r="S2173" s="1" t="s">
        <v>33</v>
      </c>
      <c r="T2173" s="3">
        <v>972</v>
      </c>
      <c r="U2173" s="3">
        <v>73.87</v>
      </c>
      <c r="V2173" s="1" t="s">
        <v>33</v>
      </c>
      <c r="W2173" s="1" t="s">
        <v>33</v>
      </c>
      <c r="X2173" s="1" t="s">
        <v>3055</v>
      </c>
      <c r="Y2173" s="1" t="s">
        <v>91</v>
      </c>
      <c r="Z2173" s="1" t="s">
        <v>3056</v>
      </c>
      <c r="AA2173" s="1" t="s">
        <v>3057</v>
      </c>
    </row>
    <row r="2174" spans="1:27" x14ac:dyDescent="0.25">
      <c r="A2174" s="1" t="s">
        <v>26</v>
      </c>
      <c r="B2174" s="1" t="s">
        <v>3058</v>
      </c>
      <c r="C2174" s="2">
        <v>42312</v>
      </c>
      <c r="D2174" s="1" t="s">
        <v>2804</v>
      </c>
      <c r="E2174" s="7" t="str">
        <f>VLOOKUP(TRIM(D2174)*1,CFOP!A:B,2,FALSE)</f>
        <v>Sim</v>
      </c>
      <c r="F2174" s="1" t="s">
        <v>29</v>
      </c>
      <c r="G2174" s="3">
        <v>964.95</v>
      </c>
      <c r="H2174" s="3">
        <v>964.95</v>
      </c>
      <c r="I2174" s="3">
        <v>173.69</v>
      </c>
      <c r="J2174" s="1" t="s">
        <v>30</v>
      </c>
      <c r="K2174" s="3">
        <v>0</v>
      </c>
      <c r="L2174" s="3">
        <v>0</v>
      </c>
      <c r="M2174" s="1" t="s">
        <v>31</v>
      </c>
      <c r="N2174" s="3">
        <v>0</v>
      </c>
      <c r="O2174" s="3">
        <v>0</v>
      </c>
      <c r="P2174" s="1" t="s">
        <v>31</v>
      </c>
      <c r="Q2174" s="3">
        <v>964.95</v>
      </c>
      <c r="R2174" s="3">
        <v>15.92</v>
      </c>
      <c r="S2174" s="1" t="s">
        <v>33</v>
      </c>
      <c r="T2174" s="3">
        <v>964.95</v>
      </c>
      <c r="U2174" s="3">
        <v>73.34</v>
      </c>
      <c r="V2174" s="1" t="s">
        <v>33</v>
      </c>
      <c r="W2174" s="1" t="s">
        <v>33</v>
      </c>
      <c r="X2174" s="1" t="s">
        <v>3059</v>
      </c>
      <c r="Y2174" s="1" t="s">
        <v>1378</v>
      </c>
      <c r="Z2174" s="1" t="s">
        <v>3060</v>
      </c>
      <c r="AA2174" s="1" t="s">
        <v>3061</v>
      </c>
    </row>
    <row r="2175" spans="1:27" x14ac:dyDescent="0.25">
      <c r="A2175" s="1" t="s">
        <v>26</v>
      </c>
      <c r="B2175" s="1" t="s">
        <v>3062</v>
      </c>
      <c r="C2175" s="2">
        <v>42312</v>
      </c>
      <c r="D2175" s="1" t="s">
        <v>2817</v>
      </c>
      <c r="E2175" s="7" t="str">
        <f>VLOOKUP(TRIM(D2175)*1,CFOP!A:B,2,FALSE)</f>
        <v>Sim</v>
      </c>
      <c r="F2175" s="1" t="s">
        <v>179</v>
      </c>
      <c r="G2175" s="3">
        <v>891.43000000000006</v>
      </c>
      <c r="H2175" s="3">
        <v>891.43000000000006</v>
      </c>
      <c r="I2175" s="3">
        <v>106.97</v>
      </c>
      <c r="J2175" s="1" t="s">
        <v>30</v>
      </c>
      <c r="K2175" s="3">
        <v>0</v>
      </c>
      <c r="L2175" s="3">
        <v>0</v>
      </c>
      <c r="M2175" s="1" t="s">
        <v>31</v>
      </c>
      <c r="N2175" s="3">
        <v>0</v>
      </c>
      <c r="O2175" s="3">
        <v>0</v>
      </c>
      <c r="P2175" s="1" t="s">
        <v>31</v>
      </c>
      <c r="Q2175" s="3">
        <v>891.43000000000006</v>
      </c>
      <c r="R2175" s="3">
        <v>14.71</v>
      </c>
      <c r="S2175" s="1" t="s">
        <v>33</v>
      </c>
      <c r="T2175" s="3">
        <v>891.43000000000006</v>
      </c>
      <c r="U2175" s="3">
        <v>67.75</v>
      </c>
      <c r="V2175" s="1" t="s">
        <v>33</v>
      </c>
      <c r="W2175" s="1" t="s">
        <v>33</v>
      </c>
      <c r="X2175" s="1" t="s">
        <v>3063</v>
      </c>
      <c r="Y2175" s="1" t="s">
        <v>1378</v>
      </c>
      <c r="Z2175" s="1" t="s">
        <v>3060</v>
      </c>
      <c r="AA2175" s="1" t="s">
        <v>3061</v>
      </c>
    </row>
    <row r="2176" spans="1:27" x14ac:dyDescent="0.25">
      <c r="A2176" s="1" t="s">
        <v>26</v>
      </c>
      <c r="B2176" s="1" t="s">
        <v>3062</v>
      </c>
      <c r="C2176" s="2">
        <v>42312</v>
      </c>
      <c r="D2176" s="1" t="s">
        <v>2817</v>
      </c>
      <c r="E2176" s="7" t="str">
        <f>VLOOKUP(TRIM(D2176)*1,CFOP!A:B,2,FALSE)</f>
        <v>Sim</v>
      </c>
      <c r="F2176" s="1" t="s">
        <v>179</v>
      </c>
      <c r="G2176" s="3">
        <v>720.76</v>
      </c>
      <c r="H2176" s="3">
        <v>720.76</v>
      </c>
      <c r="I2176" s="3">
        <v>86.49</v>
      </c>
      <c r="J2176" s="1" t="s">
        <v>30</v>
      </c>
      <c r="K2176" s="3">
        <v>0</v>
      </c>
      <c r="L2176" s="3">
        <v>0</v>
      </c>
      <c r="M2176" s="1" t="s">
        <v>31</v>
      </c>
      <c r="N2176" s="3">
        <v>0</v>
      </c>
      <c r="O2176" s="3">
        <v>0</v>
      </c>
      <c r="P2176" s="1" t="s">
        <v>31</v>
      </c>
      <c r="Q2176" s="3">
        <v>720.76</v>
      </c>
      <c r="R2176" s="3">
        <v>11.89</v>
      </c>
      <c r="S2176" s="1" t="s">
        <v>33</v>
      </c>
      <c r="T2176" s="3">
        <v>720.76</v>
      </c>
      <c r="U2176" s="3">
        <v>54.78</v>
      </c>
      <c r="V2176" s="1" t="s">
        <v>33</v>
      </c>
      <c r="W2176" s="1" t="s">
        <v>33</v>
      </c>
      <c r="X2176" s="1" t="s">
        <v>3063</v>
      </c>
      <c r="Y2176" s="1" t="s">
        <v>1378</v>
      </c>
      <c r="Z2176" s="1" t="s">
        <v>3064</v>
      </c>
      <c r="AA2176" s="1" t="s">
        <v>3065</v>
      </c>
    </row>
    <row r="2177" spans="1:27" x14ac:dyDescent="0.25">
      <c r="A2177" s="1" t="s">
        <v>26</v>
      </c>
      <c r="B2177" s="1" t="s">
        <v>3066</v>
      </c>
      <c r="C2177" s="2">
        <v>42312</v>
      </c>
      <c r="D2177" s="1" t="s">
        <v>2787</v>
      </c>
      <c r="E2177" s="7" t="str">
        <f>VLOOKUP(TRIM(D2177)*1,CFOP!A:B,2,FALSE)</f>
        <v>Sim</v>
      </c>
      <c r="F2177" s="1" t="s">
        <v>29</v>
      </c>
      <c r="G2177" s="3">
        <v>307.24</v>
      </c>
      <c r="H2177" s="3">
        <v>307.24</v>
      </c>
      <c r="I2177" s="3">
        <v>55.300000000000004</v>
      </c>
      <c r="J2177" s="1" t="s">
        <v>30</v>
      </c>
      <c r="K2177" s="3">
        <v>0</v>
      </c>
      <c r="L2177" s="3">
        <v>0</v>
      </c>
      <c r="M2177" s="1" t="s">
        <v>31</v>
      </c>
      <c r="N2177" s="3">
        <v>0</v>
      </c>
      <c r="O2177" s="3">
        <v>0</v>
      </c>
      <c r="P2177" s="1" t="s">
        <v>31</v>
      </c>
      <c r="Q2177" s="3">
        <v>307.24</v>
      </c>
      <c r="R2177" s="3">
        <v>5.07</v>
      </c>
      <c r="S2177" s="1" t="s">
        <v>33</v>
      </c>
      <c r="T2177" s="3">
        <v>307.24</v>
      </c>
      <c r="U2177" s="3">
        <v>23.35</v>
      </c>
      <c r="V2177" s="1" t="s">
        <v>33</v>
      </c>
      <c r="W2177" s="1" t="s">
        <v>33</v>
      </c>
      <c r="X2177" s="1" t="s">
        <v>3067</v>
      </c>
      <c r="Y2177" s="1" t="s">
        <v>1845</v>
      </c>
      <c r="Z2177" s="1" t="s">
        <v>1846</v>
      </c>
      <c r="AA2177" s="1" t="s">
        <v>1847</v>
      </c>
    </row>
    <row r="2178" spans="1:27" x14ac:dyDescent="0.25">
      <c r="A2178" s="1" t="s">
        <v>26</v>
      </c>
      <c r="B2178" s="1" t="s">
        <v>3068</v>
      </c>
      <c r="C2178" s="2">
        <v>42312</v>
      </c>
      <c r="D2178" s="1" t="s">
        <v>2841</v>
      </c>
      <c r="E2178" s="7" t="str">
        <f>VLOOKUP(TRIM(D2178)*1,CFOP!A:B,2,FALSE)</f>
        <v>Sim</v>
      </c>
      <c r="F2178" s="1" t="s">
        <v>1643</v>
      </c>
      <c r="G2178" s="3">
        <v>2000.97</v>
      </c>
      <c r="H2178" s="3">
        <v>1739.97</v>
      </c>
      <c r="I2178" s="3">
        <v>69.600000000000009</v>
      </c>
      <c r="J2178" s="1" t="s">
        <v>61</v>
      </c>
      <c r="K2178" s="3">
        <v>0</v>
      </c>
      <c r="L2178" s="3">
        <v>0</v>
      </c>
      <c r="M2178" s="1" t="s">
        <v>31</v>
      </c>
      <c r="N2178" s="3">
        <v>1739.97</v>
      </c>
      <c r="O2178" s="3">
        <v>261</v>
      </c>
      <c r="P2178" s="1" t="s">
        <v>2788</v>
      </c>
      <c r="Q2178" s="3">
        <v>1739.97</v>
      </c>
      <c r="R2178" s="3">
        <v>28.71</v>
      </c>
      <c r="S2178" s="1" t="s">
        <v>33</v>
      </c>
      <c r="T2178" s="3">
        <v>1739.97</v>
      </c>
      <c r="U2178" s="3">
        <v>132.24</v>
      </c>
      <c r="V2178" s="1" t="s">
        <v>33</v>
      </c>
      <c r="W2178" s="1" t="s">
        <v>33</v>
      </c>
      <c r="X2178" s="1" t="s">
        <v>3069</v>
      </c>
      <c r="Y2178" s="1" t="s">
        <v>91</v>
      </c>
      <c r="Z2178" s="1" t="s">
        <v>1526</v>
      </c>
      <c r="AA2178" s="1" t="s">
        <v>1527</v>
      </c>
    </row>
    <row r="2179" spans="1:27" x14ac:dyDescent="0.25">
      <c r="A2179" s="1" t="s">
        <v>26</v>
      </c>
      <c r="B2179" s="1" t="s">
        <v>3070</v>
      </c>
      <c r="C2179" s="2">
        <v>42312</v>
      </c>
      <c r="D2179" s="1" t="s">
        <v>2804</v>
      </c>
      <c r="E2179" s="7" t="str">
        <f>VLOOKUP(TRIM(D2179)*1,CFOP!A:B,2,FALSE)</f>
        <v>Sim</v>
      </c>
      <c r="F2179" s="1" t="s">
        <v>29</v>
      </c>
      <c r="G2179" s="3">
        <v>7033.6500000000005</v>
      </c>
      <c r="H2179" s="3">
        <v>6116.22</v>
      </c>
      <c r="I2179" s="3">
        <v>1100.92</v>
      </c>
      <c r="J2179" s="1" t="s">
        <v>30</v>
      </c>
      <c r="K2179" s="3">
        <v>0</v>
      </c>
      <c r="L2179" s="3">
        <v>0</v>
      </c>
      <c r="M2179" s="1" t="s">
        <v>31</v>
      </c>
      <c r="N2179" s="3">
        <v>6116.22</v>
      </c>
      <c r="O2179" s="3">
        <v>917.43000000000006</v>
      </c>
      <c r="P2179" s="1" t="s">
        <v>2788</v>
      </c>
      <c r="Q2179" s="3">
        <v>6116.22</v>
      </c>
      <c r="R2179" s="3">
        <v>100.92</v>
      </c>
      <c r="S2179" s="1" t="s">
        <v>33</v>
      </c>
      <c r="T2179" s="3">
        <v>6116.22</v>
      </c>
      <c r="U2179" s="3">
        <v>464.83</v>
      </c>
      <c r="V2179" s="1" t="s">
        <v>33</v>
      </c>
      <c r="W2179" s="1" t="s">
        <v>407</v>
      </c>
      <c r="X2179" s="1" t="s">
        <v>3022</v>
      </c>
      <c r="Y2179" s="1" t="s">
        <v>96</v>
      </c>
      <c r="Z2179" s="1" t="s">
        <v>3071</v>
      </c>
      <c r="AA2179" s="1" t="s">
        <v>3072</v>
      </c>
    </row>
    <row r="2180" spans="1:27" x14ac:dyDescent="0.25">
      <c r="A2180" s="1" t="s">
        <v>26</v>
      </c>
      <c r="B2180" s="1" t="s">
        <v>3070</v>
      </c>
      <c r="C2180" s="2">
        <v>42312</v>
      </c>
      <c r="D2180" s="1" t="s">
        <v>2804</v>
      </c>
      <c r="E2180" s="7" t="str">
        <f>VLOOKUP(TRIM(D2180)*1,CFOP!A:B,2,FALSE)</f>
        <v>Sim</v>
      </c>
      <c r="F2180" s="1" t="s">
        <v>29</v>
      </c>
      <c r="G2180" s="3">
        <v>699.8</v>
      </c>
      <c r="H2180" s="3">
        <v>608.52</v>
      </c>
      <c r="I2180" s="3">
        <v>109.53</v>
      </c>
      <c r="J2180" s="1" t="s">
        <v>30</v>
      </c>
      <c r="K2180" s="3">
        <v>0</v>
      </c>
      <c r="L2180" s="3">
        <v>0</v>
      </c>
      <c r="M2180" s="1" t="s">
        <v>31</v>
      </c>
      <c r="N2180" s="3">
        <v>608.52</v>
      </c>
      <c r="O2180" s="3">
        <v>91.28</v>
      </c>
      <c r="P2180" s="1" t="s">
        <v>2788</v>
      </c>
      <c r="Q2180" s="3">
        <v>608.52</v>
      </c>
      <c r="R2180" s="3">
        <v>10.040000000000001</v>
      </c>
      <c r="S2180" s="1" t="s">
        <v>33</v>
      </c>
      <c r="T2180" s="3">
        <v>608.52</v>
      </c>
      <c r="U2180" s="3">
        <v>46.25</v>
      </c>
      <c r="V2180" s="1" t="s">
        <v>33</v>
      </c>
      <c r="W2180" s="1" t="s">
        <v>407</v>
      </c>
      <c r="X2180" s="1" t="s">
        <v>3022</v>
      </c>
      <c r="Y2180" s="1" t="s">
        <v>91</v>
      </c>
      <c r="Z2180" s="1" t="s">
        <v>3025</v>
      </c>
      <c r="AA2180" s="1" t="s">
        <v>3026</v>
      </c>
    </row>
    <row r="2181" spans="1:27" x14ac:dyDescent="0.25">
      <c r="A2181" s="1" t="s">
        <v>26</v>
      </c>
      <c r="B2181" s="1" t="s">
        <v>3070</v>
      </c>
      <c r="C2181" s="2">
        <v>42312</v>
      </c>
      <c r="D2181" s="1" t="s">
        <v>2787</v>
      </c>
      <c r="E2181" s="7" t="str">
        <f>VLOOKUP(TRIM(D2181)*1,CFOP!A:B,2,FALSE)</f>
        <v>Sim</v>
      </c>
      <c r="F2181" s="1" t="s">
        <v>29</v>
      </c>
      <c r="G2181" s="3">
        <v>776.25</v>
      </c>
      <c r="H2181" s="3">
        <v>776.25</v>
      </c>
      <c r="I2181" s="3">
        <v>139.72999999999999</v>
      </c>
      <c r="J2181" s="1" t="s">
        <v>30</v>
      </c>
      <c r="K2181" s="3">
        <v>0</v>
      </c>
      <c r="L2181" s="3">
        <v>0</v>
      </c>
      <c r="M2181" s="1" t="s">
        <v>31</v>
      </c>
      <c r="N2181" s="3">
        <v>0</v>
      </c>
      <c r="O2181" s="3">
        <v>0</v>
      </c>
      <c r="P2181" s="1" t="s">
        <v>31</v>
      </c>
      <c r="Q2181" s="3">
        <v>776.25</v>
      </c>
      <c r="R2181" s="3">
        <v>12.81</v>
      </c>
      <c r="S2181" s="1" t="s">
        <v>33</v>
      </c>
      <c r="T2181" s="3">
        <v>776.25</v>
      </c>
      <c r="U2181" s="3">
        <v>59</v>
      </c>
      <c r="V2181" s="1" t="s">
        <v>33</v>
      </c>
      <c r="W2181" s="1" t="s">
        <v>407</v>
      </c>
      <c r="X2181" s="1" t="s">
        <v>3022</v>
      </c>
      <c r="Y2181" s="1" t="s">
        <v>99</v>
      </c>
      <c r="Z2181" s="1" t="s">
        <v>373</v>
      </c>
      <c r="AA2181" s="1" t="s">
        <v>3027</v>
      </c>
    </row>
    <row r="2182" spans="1:27" x14ac:dyDescent="0.25">
      <c r="A2182" s="1" t="s">
        <v>26</v>
      </c>
      <c r="B2182" s="1" t="s">
        <v>3073</v>
      </c>
      <c r="C2182" s="2">
        <v>42312</v>
      </c>
      <c r="D2182" s="1" t="s">
        <v>2804</v>
      </c>
      <c r="E2182" s="7" t="str">
        <f>VLOOKUP(TRIM(D2182)*1,CFOP!A:B,2,FALSE)</f>
        <v>Sim</v>
      </c>
      <c r="F2182" s="1" t="s">
        <v>29</v>
      </c>
      <c r="G2182" s="3">
        <v>32.200000000000003</v>
      </c>
      <c r="H2182" s="3">
        <v>28</v>
      </c>
      <c r="I2182" s="3">
        <v>5.04</v>
      </c>
      <c r="J2182" s="1" t="s">
        <v>30</v>
      </c>
      <c r="K2182" s="3">
        <v>0</v>
      </c>
      <c r="L2182" s="3">
        <v>0</v>
      </c>
      <c r="M2182" s="1" t="s">
        <v>31</v>
      </c>
      <c r="N2182" s="3">
        <v>28</v>
      </c>
      <c r="O2182" s="3">
        <v>4.2</v>
      </c>
      <c r="P2182" s="1" t="s">
        <v>2788</v>
      </c>
      <c r="Q2182" s="3">
        <v>28</v>
      </c>
      <c r="R2182" s="3">
        <v>0.46</v>
      </c>
      <c r="S2182" s="1" t="s">
        <v>33</v>
      </c>
      <c r="T2182" s="3">
        <v>28</v>
      </c>
      <c r="U2182" s="3">
        <v>2.13</v>
      </c>
      <c r="V2182" s="1" t="s">
        <v>33</v>
      </c>
      <c r="W2182" s="1" t="s">
        <v>33</v>
      </c>
      <c r="X2182" s="1" t="s">
        <v>771</v>
      </c>
      <c r="Y2182" s="1" t="s">
        <v>96</v>
      </c>
      <c r="Z2182" s="1" t="s">
        <v>3074</v>
      </c>
      <c r="AA2182" s="1" t="s">
        <v>782</v>
      </c>
    </row>
    <row r="2183" spans="1:27" x14ac:dyDescent="0.25">
      <c r="A2183" s="1" t="s">
        <v>26</v>
      </c>
      <c r="B2183" s="1" t="s">
        <v>3075</v>
      </c>
      <c r="C2183" s="2">
        <v>42312</v>
      </c>
      <c r="D2183" s="1" t="s">
        <v>2787</v>
      </c>
      <c r="E2183" s="7" t="str">
        <f>VLOOKUP(TRIM(D2183)*1,CFOP!A:B,2,FALSE)</f>
        <v>Sim</v>
      </c>
      <c r="F2183" s="1" t="s">
        <v>29</v>
      </c>
      <c r="G2183" s="3">
        <v>250.55</v>
      </c>
      <c r="H2183" s="3">
        <v>269.74</v>
      </c>
      <c r="I2183" s="3">
        <v>48.550000000000004</v>
      </c>
      <c r="J2183" s="1" t="s">
        <v>61</v>
      </c>
      <c r="K2183" s="3">
        <v>0</v>
      </c>
      <c r="L2183" s="3">
        <v>0</v>
      </c>
      <c r="M2183" s="1" t="s">
        <v>31</v>
      </c>
      <c r="N2183" s="3">
        <v>234.56</v>
      </c>
      <c r="O2183" s="3">
        <v>35.18</v>
      </c>
      <c r="P2183" s="1" t="s">
        <v>2788</v>
      </c>
      <c r="Q2183" s="3">
        <v>234.56</v>
      </c>
      <c r="R2183" s="3">
        <v>3.87</v>
      </c>
      <c r="S2183" s="1" t="s">
        <v>33</v>
      </c>
      <c r="T2183" s="3">
        <v>234.56</v>
      </c>
      <c r="U2183" s="3">
        <v>17.830000000000002</v>
      </c>
      <c r="V2183" s="1" t="s">
        <v>33</v>
      </c>
      <c r="W2183" s="1" t="s">
        <v>33</v>
      </c>
      <c r="X2183" s="1" t="s">
        <v>3076</v>
      </c>
      <c r="Y2183" s="1" t="s">
        <v>91</v>
      </c>
      <c r="Z2183" s="1" t="s">
        <v>2524</v>
      </c>
      <c r="AA2183" s="1" t="s">
        <v>2525</v>
      </c>
    </row>
    <row r="2184" spans="1:27" x14ac:dyDescent="0.25">
      <c r="A2184" s="1" t="s">
        <v>26</v>
      </c>
      <c r="B2184" s="1" t="s">
        <v>3077</v>
      </c>
      <c r="C2184" s="2">
        <v>42312</v>
      </c>
      <c r="D2184" s="1" t="s">
        <v>2787</v>
      </c>
      <c r="E2184" s="7" t="str">
        <f>VLOOKUP(TRIM(D2184)*1,CFOP!A:B,2,FALSE)</f>
        <v>Sim</v>
      </c>
      <c r="F2184" s="1" t="s">
        <v>29</v>
      </c>
      <c r="G2184" s="3">
        <v>990.66000000000008</v>
      </c>
      <c r="H2184" s="3">
        <v>861.44</v>
      </c>
      <c r="I2184" s="3">
        <v>155.06</v>
      </c>
      <c r="J2184" s="1" t="s">
        <v>61</v>
      </c>
      <c r="K2184" s="3">
        <v>0</v>
      </c>
      <c r="L2184" s="3">
        <v>0</v>
      </c>
      <c r="M2184" s="1" t="s">
        <v>31</v>
      </c>
      <c r="N2184" s="3">
        <v>861.44</v>
      </c>
      <c r="O2184" s="3">
        <v>129.22</v>
      </c>
      <c r="P2184" s="1" t="s">
        <v>2788</v>
      </c>
      <c r="Q2184" s="3">
        <v>861.44</v>
      </c>
      <c r="R2184" s="3">
        <v>14.21</v>
      </c>
      <c r="S2184" s="1" t="s">
        <v>33</v>
      </c>
      <c r="T2184" s="3">
        <v>861.44</v>
      </c>
      <c r="U2184" s="3">
        <v>65.47</v>
      </c>
      <c r="V2184" s="1" t="s">
        <v>33</v>
      </c>
      <c r="W2184" s="1" t="s">
        <v>2129</v>
      </c>
      <c r="X2184" s="1" t="s">
        <v>3078</v>
      </c>
      <c r="Y2184" s="1" t="s">
        <v>91</v>
      </c>
      <c r="Z2184" s="1" t="s">
        <v>3079</v>
      </c>
      <c r="AA2184" s="1" t="s">
        <v>3080</v>
      </c>
    </row>
    <row r="2185" spans="1:27" x14ac:dyDescent="0.25">
      <c r="A2185" s="1" t="s">
        <v>26</v>
      </c>
      <c r="B2185" s="1" t="s">
        <v>3077</v>
      </c>
      <c r="C2185" s="2">
        <v>42312</v>
      </c>
      <c r="D2185" s="1" t="s">
        <v>2787</v>
      </c>
      <c r="E2185" s="7" t="str">
        <f>VLOOKUP(TRIM(D2185)*1,CFOP!A:B,2,FALSE)</f>
        <v>Sim</v>
      </c>
      <c r="F2185" s="1" t="s">
        <v>29</v>
      </c>
      <c r="G2185" s="3">
        <v>888.8900000000001</v>
      </c>
      <c r="H2185" s="3">
        <v>772.95</v>
      </c>
      <c r="I2185" s="3">
        <v>139.13</v>
      </c>
      <c r="J2185" s="1" t="s">
        <v>61</v>
      </c>
      <c r="K2185" s="3">
        <v>0</v>
      </c>
      <c r="L2185" s="3">
        <v>0</v>
      </c>
      <c r="M2185" s="1" t="s">
        <v>31</v>
      </c>
      <c r="N2185" s="3">
        <v>772.95</v>
      </c>
      <c r="O2185" s="3">
        <v>115.94</v>
      </c>
      <c r="P2185" s="1" t="s">
        <v>2788</v>
      </c>
      <c r="Q2185" s="3">
        <v>772.95</v>
      </c>
      <c r="R2185" s="3">
        <v>12.75</v>
      </c>
      <c r="S2185" s="1" t="s">
        <v>33</v>
      </c>
      <c r="T2185" s="3">
        <v>772.95</v>
      </c>
      <c r="U2185" s="3">
        <v>58.74</v>
      </c>
      <c r="V2185" s="1" t="s">
        <v>33</v>
      </c>
      <c r="W2185" s="1" t="s">
        <v>2129</v>
      </c>
      <c r="X2185" s="1" t="s">
        <v>3078</v>
      </c>
      <c r="Y2185" s="1" t="s">
        <v>91</v>
      </c>
      <c r="Z2185" s="1" t="s">
        <v>130</v>
      </c>
      <c r="AA2185" s="1" t="s">
        <v>131</v>
      </c>
    </row>
    <row r="2186" spans="1:27" x14ac:dyDescent="0.25">
      <c r="A2186" s="1" t="s">
        <v>26</v>
      </c>
      <c r="B2186" s="1" t="s">
        <v>3077</v>
      </c>
      <c r="C2186" s="2">
        <v>42312</v>
      </c>
      <c r="D2186" s="1" t="s">
        <v>3081</v>
      </c>
      <c r="E2186" s="7" t="str">
        <f>VLOOKUP(TRIM(D2186)*1,CFOP!A:B,2,FALSE)</f>
        <v>Sim</v>
      </c>
      <c r="F2186" s="1" t="s">
        <v>29</v>
      </c>
      <c r="G2186" s="3">
        <v>3523.6600000000003</v>
      </c>
      <c r="H2186" s="3">
        <v>3064.05</v>
      </c>
      <c r="I2186" s="3">
        <v>551.53</v>
      </c>
      <c r="J2186" s="1" t="s">
        <v>3082</v>
      </c>
      <c r="K2186" s="3">
        <v>0</v>
      </c>
      <c r="L2186" s="3">
        <v>0</v>
      </c>
      <c r="M2186" s="1" t="s">
        <v>31</v>
      </c>
      <c r="N2186" s="3">
        <v>3064.05</v>
      </c>
      <c r="O2186" s="3">
        <v>459.61</v>
      </c>
      <c r="P2186" s="1" t="s">
        <v>2788</v>
      </c>
      <c r="Q2186" s="3">
        <v>3064.05</v>
      </c>
      <c r="R2186" s="3">
        <v>50.56</v>
      </c>
      <c r="S2186" s="1" t="s">
        <v>33</v>
      </c>
      <c r="T2186" s="3">
        <v>3064.05</v>
      </c>
      <c r="U2186" s="3">
        <v>232.87</v>
      </c>
      <c r="V2186" s="1" t="s">
        <v>33</v>
      </c>
      <c r="W2186" s="1" t="s">
        <v>2129</v>
      </c>
      <c r="X2186" s="1" t="s">
        <v>3078</v>
      </c>
      <c r="Y2186" s="1" t="s">
        <v>400</v>
      </c>
      <c r="Z2186" s="1" t="s">
        <v>987</v>
      </c>
      <c r="AA2186" s="1" t="s">
        <v>3083</v>
      </c>
    </row>
    <row r="2187" spans="1:27" x14ac:dyDescent="0.25">
      <c r="A2187" s="1" t="s">
        <v>26</v>
      </c>
      <c r="B2187" s="1" t="s">
        <v>3084</v>
      </c>
      <c r="C2187" s="2">
        <v>42312</v>
      </c>
      <c r="D2187" s="1" t="s">
        <v>2817</v>
      </c>
      <c r="E2187" s="7" t="str">
        <f>VLOOKUP(TRIM(D2187)*1,CFOP!A:B,2,FALSE)</f>
        <v>Sim</v>
      </c>
      <c r="F2187" s="1" t="s">
        <v>393</v>
      </c>
      <c r="G2187" s="3">
        <v>125.01</v>
      </c>
      <c r="H2187" s="3">
        <v>148.79</v>
      </c>
      <c r="I2187" s="3">
        <v>17.850000000000001</v>
      </c>
      <c r="J2187" s="1" t="s">
        <v>307</v>
      </c>
      <c r="K2187" s="3">
        <v>0</v>
      </c>
      <c r="L2187" s="3">
        <v>0</v>
      </c>
      <c r="M2187" s="1" t="s">
        <v>31</v>
      </c>
      <c r="N2187" s="3">
        <v>129.38</v>
      </c>
      <c r="O2187" s="3">
        <v>19.41</v>
      </c>
      <c r="P2187" s="1" t="s">
        <v>2788</v>
      </c>
      <c r="Q2187" s="3">
        <v>129.38</v>
      </c>
      <c r="R2187" s="3">
        <v>2.13</v>
      </c>
      <c r="S2187" s="1" t="s">
        <v>33</v>
      </c>
      <c r="T2187" s="3">
        <v>129.38</v>
      </c>
      <c r="U2187" s="3">
        <v>9.83</v>
      </c>
      <c r="V2187" s="1" t="s">
        <v>33</v>
      </c>
      <c r="W2187" s="1" t="s">
        <v>3085</v>
      </c>
      <c r="X2187" s="1" t="s">
        <v>3086</v>
      </c>
      <c r="Y2187" s="1" t="s">
        <v>91</v>
      </c>
      <c r="Z2187" s="1" t="s">
        <v>3087</v>
      </c>
      <c r="AA2187" s="1" t="s">
        <v>3088</v>
      </c>
    </row>
    <row r="2188" spans="1:27" x14ac:dyDescent="0.25">
      <c r="A2188" s="1" t="s">
        <v>26</v>
      </c>
      <c r="B2188" s="1" t="s">
        <v>3089</v>
      </c>
      <c r="C2188" s="2">
        <v>42312</v>
      </c>
      <c r="D2188" s="1" t="s">
        <v>2817</v>
      </c>
      <c r="E2188" s="7" t="str">
        <f>VLOOKUP(TRIM(D2188)*1,CFOP!A:B,2,FALSE)</f>
        <v>Sim</v>
      </c>
      <c r="F2188" s="1" t="s">
        <v>179</v>
      </c>
      <c r="G2188" s="3">
        <v>136.41</v>
      </c>
      <c r="H2188" s="3">
        <v>118.62</v>
      </c>
      <c r="I2188" s="3">
        <v>4.74</v>
      </c>
      <c r="J2188" s="1" t="s">
        <v>780</v>
      </c>
      <c r="K2188" s="3">
        <v>0</v>
      </c>
      <c r="L2188" s="3">
        <v>0</v>
      </c>
      <c r="M2188" s="1" t="s">
        <v>31</v>
      </c>
      <c r="N2188" s="3">
        <v>118.62</v>
      </c>
      <c r="O2188" s="3">
        <v>17.79</v>
      </c>
      <c r="P2188" s="1" t="s">
        <v>2788</v>
      </c>
      <c r="Q2188" s="3">
        <v>118.62</v>
      </c>
      <c r="R2188" s="3">
        <v>1.96</v>
      </c>
      <c r="S2188" s="1" t="s">
        <v>33</v>
      </c>
      <c r="T2188" s="3">
        <v>118.62</v>
      </c>
      <c r="U2188" s="3">
        <v>9.02</v>
      </c>
      <c r="V2188" s="1" t="s">
        <v>33</v>
      </c>
      <c r="W2188" s="1" t="s">
        <v>33</v>
      </c>
      <c r="X2188" s="1" t="s">
        <v>3006</v>
      </c>
      <c r="Y2188" s="1" t="s">
        <v>91</v>
      </c>
      <c r="Z2188" s="1" t="s">
        <v>3090</v>
      </c>
      <c r="AA2188" s="1" t="s">
        <v>3091</v>
      </c>
    </row>
    <row r="2189" spans="1:27" x14ac:dyDescent="0.25">
      <c r="A2189" s="1" t="s">
        <v>26</v>
      </c>
      <c r="B2189" s="1" t="s">
        <v>3089</v>
      </c>
      <c r="C2189" s="2">
        <v>42312</v>
      </c>
      <c r="D2189" s="1" t="s">
        <v>2817</v>
      </c>
      <c r="E2189" s="7" t="str">
        <f>VLOOKUP(TRIM(D2189)*1,CFOP!A:B,2,FALSE)</f>
        <v>Sim</v>
      </c>
      <c r="F2189" s="1" t="s">
        <v>179</v>
      </c>
      <c r="G2189" s="3">
        <v>2707.8599999999997</v>
      </c>
      <c r="H2189" s="3">
        <v>2354.66</v>
      </c>
      <c r="I2189" s="3">
        <v>94.19</v>
      </c>
      <c r="J2189" s="1" t="s">
        <v>780</v>
      </c>
      <c r="K2189" s="3">
        <v>0</v>
      </c>
      <c r="L2189" s="3">
        <v>0</v>
      </c>
      <c r="M2189" s="1" t="s">
        <v>31</v>
      </c>
      <c r="N2189" s="3">
        <v>2354.66</v>
      </c>
      <c r="O2189" s="3">
        <v>353.2</v>
      </c>
      <c r="P2189" s="1" t="s">
        <v>2788</v>
      </c>
      <c r="Q2189" s="3">
        <v>2354.66</v>
      </c>
      <c r="R2189" s="3">
        <v>38.85</v>
      </c>
      <c r="S2189" s="1" t="s">
        <v>33</v>
      </c>
      <c r="T2189" s="3">
        <v>2354.66</v>
      </c>
      <c r="U2189" s="3">
        <v>178.95000000000002</v>
      </c>
      <c r="V2189" s="1" t="s">
        <v>33</v>
      </c>
      <c r="W2189" s="1" t="s">
        <v>33</v>
      </c>
      <c r="X2189" s="1" t="s">
        <v>3006</v>
      </c>
      <c r="Y2189" s="1" t="s">
        <v>91</v>
      </c>
      <c r="Z2189" s="1" t="s">
        <v>3092</v>
      </c>
      <c r="AA2189" s="1" t="s">
        <v>3093</v>
      </c>
    </row>
    <row r="2190" spans="1:27" x14ac:dyDescent="0.25">
      <c r="A2190" s="1" t="s">
        <v>26</v>
      </c>
      <c r="B2190" s="1" t="s">
        <v>3089</v>
      </c>
      <c r="C2190" s="2">
        <v>42312</v>
      </c>
      <c r="D2190" s="1" t="s">
        <v>2817</v>
      </c>
      <c r="E2190" s="7" t="str">
        <f>VLOOKUP(TRIM(D2190)*1,CFOP!A:B,2,FALSE)</f>
        <v>Sim</v>
      </c>
      <c r="F2190" s="1" t="s">
        <v>179</v>
      </c>
      <c r="G2190" s="3">
        <v>1969.47</v>
      </c>
      <c r="H2190" s="3">
        <v>1969.47</v>
      </c>
      <c r="I2190" s="3">
        <v>78.78</v>
      </c>
      <c r="J2190" s="1" t="s">
        <v>1555</v>
      </c>
      <c r="K2190" s="3">
        <v>0</v>
      </c>
      <c r="L2190" s="3">
        <v>0</v>
      </c>
      <c r="M2190" s="1" t="s">
        <v>31</v>
      </c>
      <c r="N2190" s="3">
        <v>0</v>
      </c>
      <c r="O2190" s="3">
        <v>0</v>
      </c>
      <c r="P2190" s="1" t="s">
        <v>31</v>
      </c>
      <c r="Q2190" s="3">
        <v>1969.47</v>
      </c>
      <c r="R2190" s="3">
        <v>32.5</v>
      </c>
      <c r="S2190" s="1" t="s">
        <v>33</v>
      </c>
      <c r="T2190" s="3">
        <v>1969.47</v>
      </c>
      <c r="U2190" s="3">
        <v>149.68</v>
      </c>
      <c r="V2190" s="1" t="s">
        <v>33</v>
      </c>
      <c r="W2190" s="1" t="s">
        <v>33</v>
      </c>
      <c r="X2190" s="1" t="s">
        <v>3006</v>
      </c>
      <c r="Y2190" s="1" t="s">
        <v>2556</v>
      </c>
      <c r="Z2190" s="1" t="s">
        <v>3094</v>
      </c>
      <c r="AA2190" s="1" t="s">
        <v>3095</v>
      </c>
    </row>
    <row r="2191" spans="1:27" x14ac:dyDescent="0.25">
      <c r="A2191" s="1" t="s">
        <v>26</v>
      </c>
      <c r="B2191" s="1" t="s">
        <v>3089</v>
      </c>
      <c r="C2191" s="2">
        <v>42312</v>
      </c>
      <c r="D2191" s="1" t="s">
        <v>2841</v>
      </c>
      <c r="E2191" s="7" t="str">
        <f>VLOOKUP(TRIM(D2191)*1,CFOP!A:B,2,FALSE)</f>
        <v>Sim</v>
      </c>
      <c r="F2191" s="1" t="s">
        <v>179</v>
      </c>
      <c r="G2191" s="3">
        <v>1017.4</v>
      </c>
      <c r="H2191" s="3">
        <v>1017.4</v>
      </c>
      <c r="I2191" s="3">
        <v>122.09</v>
      </c>
      <c r="J2191" s="1" t="s">
        <v>30</v>
      </c>
      <c r="K2191" s="3">
        <v>0</v>
      </c>
      <c r="L2191" s="3">
        <v>0</v>
      </c>
      <c r="M2191" s="1" t="s">
        <v>31</v>
      </c>
      <c r="N2191" s="3">
        <v>0</v>
      </c>
      <c r="O2191" s="3">
        <v>0</v>
      </c>
      <c r="P2191" s="1" t="s">
        <v>31</v>
      </c>
      <c r="Q2191" s="3">
        <v>1017.4</v>
      </c>
      <c r="R2191" s="3">
        <v>16.79</v>
      </c>
      <c r="S2191" s="1" t="s">
        <v>33</v>
      </c>
      <c r="T2191" s="3">
        <v>1017.4</v>
      </c>
      <c r="U2191" s="3">
        <v>77.320000000000007</v>
      </c>
      <c r="V2191" s="1" t="s">
        <v>33</v>
      </c>
      <c r="W2191" s="1" t="s">
        <v>33</v>
      </c>
      <c r="X2191" s="1" t="s">
        <v>3006</v>
      </c>
      <c r="Y2191" s="1" t="s">
        <v>99</v>
      </c>
      <c r="Z2191" s="1" t="s">
        <v>373</v>
      </c>
      <c r="AA2191" s="1" t="s">
        <v>3027</v>
      </c>
    </row>
    <row r="2192" spans="1:27" x14ac:dyDescent="0.25">
      <c r="A2192" s="1" t="s">
        <v>26</v>
      </c>
      <c r="B2192" s="1" t="s">
        <v>3096</v>
      </c>
      <c r="C2192" s="2">
        <v>42312</v>
      </c>
      <c r="D2192" s="1" t="s">
        <v>2903</v>
      </c>
      <c r="E2192" s="7" t="str">
        <f>VLOOKUP(TRIM(D2192)*1,CFOP!A:B,2,FALSE)</f>
        <v>Sim</v>
      </c>
      <c r="F2192" s="1" t="s">
        <v>272</v>
      </c>
      <c r="G2192" s="3">
        <v>373.24</v>
      </c>
      <c r="H2192" s="3">
        <v>0</v>
      </c>
      <c r="I2192" s="3">
        <v>0</v>
      </c>
      <c r="J2192" s="1" t="s">
        <v>31</v>
      </c>
      <c r="K2192" s="3">
        <v>0</v>
      </c>
      <c r="L2192" s="3">
        <v>0</v>
      </c>
      <c r="M2192" s="1" t="s">
        <v>31</v>
      </c>
      <c r="N2192" s="3">
        <v>0</v>
      </c>
      <c r="O2192" s="3">
        <v>0</v>
      </c>
      <c r="P2192" s="1" t="s">
        <v>31</v>
      </c>
      <c r="Q2192" s="3">
        <v>373.24</v>
      </c>
      <c r="R2192" s="3">
        <v>0</v>
      </c>
      <c r="S2192" s="1" t="s">
        <v>2904</v>
      </c>
      <c r="T2192" s="3">
        <v>373.24</v>
      </c>
      <c r="U2192" s="3">
        <v>0</v>
      </c>
      <c r="V2192" s="1" t="s">
        <v>2904</v>
      </c>
      <c r="W2192" s="1" t="s">
        <v>33</v>
      </c>
      <c r="X2192" s="1" t="s">
        <v>2905</v>
      </c>
      <c r="Y2192" s="1" t="s">
        <v>96</v>
      </c>
      <c r="Z2192" s="1" t="s">
        <v>2906</v>
      </c>
      <c r="AA2192" s="1" t="s">
        <v>2907</v>
      </c>
    </row>
    <row r="2193" spans="1:27" x14ac:dyDescent="0.25">
      <c r="A2193" s="1" t="s">
        <v>26</v>
      </c>
      <c r="B2193" s="1" t="s">
        <v>3097</v>
      </c>
      <c r="C2193" s="2">
        <v>42312</v>
      </c>
      <c r="D2193" s="1" t="s">
        <v>2804</v>
      </c>
      <c r="E2193" s="7" t="str">
        <f>VLOOKUP(TRIM(D2193)*1,CFOP!A:B,2,FALSE)</f>
        <v>Sim</v>
      </c>
      <c r="F2193" s="1" t="s">
        <v>29</v>
      </c>
      <c r="G2193" s="3">
        <v>2348.63</v>
      </c>
      <c r="H2193" s="3">
        <v>2348.63</v>
      </c>
      <c r="I2193" s="3">
        <v>422.75</v>
      </c>
      <c r="J2193" s="1" t="s">
        <v>1555</v>
      </c>
      <c r="K2193" s="3">
        <v>0</v>
      </c>
      <c r="L2193" s="3">
        <v>0</v>
      </c>
      <c r="M2193" s="1" t="s">
        <v>31</v>
      </c>
      <c r="N2193" s="3">
        <v>0</v>
      </c>
      <c r="O2193" s="3">
        <v>0</v>
      </c>
      <c r="P2193" s="1" t="s">
        <v>31</v>
      </c>
      <c r="Q2193" s="3">
        <v>2348.63</v>
      </c>
      <c r="R2193" s="3">
        <v>38.75</v>
      </c>
      <c r="S2193" s="1" t="s">
        <v>33</v>
      </c>
      <c r="T2193" s="3">
        <v>2348.63</v>
      </c>
      <c r="U2193" s="3">
        <v>178.5</v>
      </c>
      <c r="V2193" s="1" t="s">
        <v>33</v>
      </c>
      <c r="W2193" s="1" t="s">
        <v>33</v>
      </c>
      <c r="X2193" s="1" t="s">
        <v>3098</v>
      </c>
      <c r="Y2193" s="1" t="s">
        <v>2556</v>
      </c>
      <c r="Z2193" s="1" t="s">
        <v>3094</v>
      </c>
      <c r="AA2193" s="1" t="s">
        <v>3095</v>
      </c>
    </row>
    <row r="2194" spans="1:27" x14ac:dyDescent="0.25">
      <c r="A2194" s="1" t="s">
        <v>26</v>
      </c>
      <c r="B2194" s="1" t="s">
        <v>3097</v>
      </c>
      <c r="C2194" s="2">
        <v>42312</v>
      </c>
      <c r="D2194" s="1" t="s">
        <v>2804</v>
      </c>
      <c r="E2194" s="7" t="str">
        <f>VLOOKUP(TRIM(D2194)*1,CFOP!A:B,2,FALSE)</f>
        <v>Sim</v>
      </c>
      <c r="F2194" s="1" t="s">
        <v>29</v>
      </c>
      <c r="G2194" s="3">
        <v>2702.1800000000003</v>
      </c>
      <c r="H2194" s="3">
        <v>2349.7200000000003</v>
      </c>
      <c r="I2194" s="3">
        <v>422.95</v>
      </c>
      <c r="J2194" s="1" t="s">
        <v>780</v>
      </c>
      <c r="K2194" s="3">
        <v>0</v>
      </c>
      <c r="L2194" s="3">
        <v>0</v>
      </c>
      <c r="M2194" s="1" t="s">
        <v>31</v>
      </c>
      <c r="N2194" s="3">
        <v>2349.7200000000003</v>
      </c>
      <c r="O2194" s="3">
        <v>352.46</v>
      </c>
      <c r="P2194" s="1" t="s">
        <v>2788</v>
      </c>
      <c r="Q2194" s="3">
        <v>2349.7200000000003</v>
      </c>
      <c r="R2194" s="3">
        <v>38.770000000000003</v>
      </c>
      <c r="S2194" s="1" t="s">
        <v>33</v>
      </c>
      <c r="T2194" s="3">
        <v>2349.7200000000003</v>
      </c>
      <c r="U2194" s="3">
        <v>178.58</v>
      </c>
      <c r="V2194" s="1" t="s">
        <v>33</v>
      </c>
      <c r="W2194" s="1" t="s">
        <v>33</v>
      </c>
      <c r="X2194" s="1" t="s">
        <v>3098</v>
      </c>
      <c r="Y2194" s="1" t="s">
        <v>91</v>
      </c>
      <c r="Z2194" s="1" t="s">
        <v>3099</v>
      </c>
      <c r="AA2194" s="1" t="s">
        <v>3100</v>
      </c>
    </row>
    <row r="2195" spans="1:27" x14ac:dyDescent="0.25">
      <c r="A2195" s="1" t="s">
        <v>26</v>
      </c>
      <c r="B2195" s="1" t="s">
        <v>3097</v>
      </c>
      <c r="C2195" s="2">
        <v>42312</v>
      </c>
      <c r="D2195" s="1" t="s">
        <v>2804</v>
      </c>
      <c r="E2195" s="7" t="str">
        <f>VLOOKUP(TRIM(D2195)*1,CFOP!A:B,2,FALSE)</f>
        <v>Sim</v>
      </c>
      <c r="F2195" s="1" t="s">
        <v>29</v>
      </c>
      <c r="G2195" s="3">
        <v>269.78999999999996</v>
      </c>
      <c r="H2195" s="3">
        <v>234.6</v>
      </c>
      <c r="I2195" s="3">
        <v>42.230000000000004</v>
      </c>
      <c r="J2195" s="1" t="s">
        <v>30</v>
      </c>
      <c r="K2195" s="3">
        <v>0</v>
      </c>
      <c r="L2195" s="3">
        <v>0</v>
      </c>
      <c r="M2195" s="1" t="s">
        <v>31</v>
      </c>
      <c r="N2195" s="3">
        <v>234.6</v>
      </c>
      <c r="O2195" s="3">
        <v>35.19</v>
      </c>
      <c r="P2195" s="1" t="s">
        <v>2788</v>
      </c>
      <c r="Q2195" s="3">
        <v>234.6</v>
      </c>
      <c r="R2195" s="3">
        <v>3.87</v>
      </c>
      <c r="S2195" s="1" t="s">
        <v>33</v>
      </c>
      <c r="T2195" s="3">
        <v>234.6</v>
      </c>
      <c r="U2195" s="3">
        <v>17.830000000000002</v>
      </c>
      <c r="V2195" s="1" t="s">
        <v>33</v>
      </c>
      <c r="W2195" s="1" t="s">
        <v>33</v>
      </c>
      <c r="X2195" s="1" t="s">
        <v>3098</v>
      </c>
      <c r="Y2195" s="1" t="s">
        <v>91</v>
      </c>
      <c r="Z2195" s="1" t="s">
        <v>3101</v>
      </c>
      <c r="AA2195" s="1" t="s">
        <v>3102</v>
      </c>
    </row>
    <row r="2196" spans="1:27" x14ac:dyDescent="0.25">
      <c r="A2196" s="1" t="s">
        <v>26</v>
      </c>
      <c r="B2196" s="1" t="s">
        <v>3097</v>
      </c>
      <c r="C2196" s="2">
        <v>42312</v>
      </c>
      <c r="D2196" s="1" t="s">
        <v>2804</v>
      </c>
      <c r="E2196" s="7" t="str">
        <f>VLOOKUP(TRIM(D2196)*1,CFOP!A:B,2,FALSE)</f>
        <v>Sim</v>
      </c>
      <c r="F2196" s="1" t="s">
        <v>29</v>
      </c>
      <c r="G2196" s="3">
        <v>1614.51</v>
      </c>
      <c r="H2196" s="3">
        <v>1403.92</v>
      </c>
      <c r="I2196" s="3">
        <v>252.71</v>
      </c>
      <c r="J2196" s="1" t="s">
        <v>780</v>
      </c>
      <c r="K2196" s="3">
        <v>0</v>
      </c>
      <c r="L2196" s="3">
        <v>0</v>
      </c>
      <c r="M2196" s="1" t="s">
        <v>31</v>
      </c>
      <c r="N2196" s="3">
        <v>1403.92</v>
      </c>
      <c r="O2196" s="3">
        <v>210.59</v>
      </c>
      <c r="P2196" s="1" t="s">
        <v>2788</v>
      </c>
      <c r="Q2196" s="3">
        <v>1403.92</v>
      </c>
      <c r="R2196" s="3">
        <v>23.16</v>
      </c>
      <c r="S2196" s="1" t="s">
        <v>33</v>
      </c>
      <c r="T2196" s="3">
        <v>1403.92</v>
      </c>
      <c r="U2196" s="3">
        <v>106.7</v>
      </c>
      <c r="V2196" s="1" t="s">
        <v>33</v>
      </c>
      <c r="W2196" s="1" t="s">
        <v>33</v>
      </c>
      <c r="X2196" s="1" t="s">
        <v>3098</v>
      </c>
      <c r="Y2196" s="1" t="s">
        <v>91</v>
      </c>
      <c r="Z2196" s="1" t="s">
        <v>3092</v>
      </c>
      <c r="AA2196" s="1" t="s">
        <v>3093</v>
      </c>
    </row>
    <row r="2197" spans="1:27" x14ac:dyDescent="0.25">
      <c r="A2197" s="1" t="s">
        <v>26</v>
      </c>
      <c r="B2197" s="1" t="s">
        <v>3097</v>
      </c>
      <c r="C2197" s="2">
        <v>42312</v>
      </c>
      <c r="D2197" s="1" t="s">
        <v>2804</v>
      </c>
      <c r="E2197" s="7" t="str">
        <f>VLOOKUP(TRIM(D2197)*1,CFOP!A:B,2,FALSE)</f>
        <v>Sim</v>
      </c>
      <c r="F2197" s="1" t="s">
        <v>29</v>
      </c>
      <c r="G2197" s="3">
        <v>314.46999999999997</v>
      </c>
      <c r="H2197" s="3">
        <v>273.45</v>
      </c>
      <c r="I2197" s="3">
        <v>49.22</v>
      </c>
      <c r="J2197" s="1" t="s">
        <v>780</v>
      </c>
      <c r="K2197" s="3">
        <v>0</v>
      </c>
      <c r="L2197" s="3">
        <v>0</v>
      </c>
      <c r="M2197" s="1" t="s">
        <v>31</v>
      </c>
      <c r="N2197" s="3">
        <v>273.45</v>
      </c>
      <c r="O2197" s="3">
        <v>41.02</v>
      </c>
      <c r="P2197" s="1" t="s">
        <v>2788</v>
      </c>
      <c r="Q2197" s="3">
        <v>273.45</v>
      </c>
      <c r="R2197" s="3">
        <v>4.51</v>
      </c>
      <c r="S2197" s="1" t="s">
        <v>33</v>
      </c>
      <c r="T2197" s="3">
        <v>273.45</v>
      </c>
      <c r="U2197" s="3">
        <v>20.78</v>
      </c>
      <c r="V2197" s="1" t="s">
        <v>33</v>
      </c>
      <c r="W2197" s="1" t="s">
        <v>33</v>
      </c>
      <c r="X2197" s="1" t="s">
        <v>3098</v>
      </c>
      <c r="Y2197" s="1" t="s">
        <v>91</v>
      </c>
      <c r="Z2197" s="1" t="s">
        <v>3103</v>
      </c>
      <c r="AA2197" s="1" t="s">
        <v>3104</v>
      </c>
    </row>
    <row r="2198" spans="1:27" x14ac:dyDescent="0.25">
      <c r="A2198" s="1" t="s">
        <v>26</v>
      </c>
      <c r="B2198" s="1" t="s">
        <v>3097</v>
      </c>
      <c r="C2198" s="2">
        <v>42312</v>
      </c>
      <c r="D2198" s="1" t="s">
        <v>2804</v>
      </c>
      <c r="E2198" s="7" t="str">
        <f>VLOOKUP(TRIM(D2198)*1,CFOP!A:B,2,FALSE)</f>
        <v>Sim</v>
      </c>
      <c r="F2198" s="1" t="s">
        <v>29</v>
      </c>
      <c r="G2198" s="3">
        <v>365.93</v>
      </c>
      <c r="H2198" s="3">
        <v>318.2</v>
      </c>
      <c r="I2198" s="3">
        <v>57.28</v>
      </c>
      <c r="J2198" s="1" t="s">
        <v>780</v>
      </c>
      <c r="K2198" s="3">
        <v>0</v>
      </c>
      <c r="L2198" s="3">
        <v>0</v>
      </c>
      <c r="M2198" s="1" t="s">
        <v>31</v>
      </c>
      <c r="N2198" s="3">
        <v>318.2</v>
      </c>
      <c r="O2198" s="3">
        <v>47.730000000000004</v>
      </c>
      <c r="P2198" s="1" t="s">
        <v>2788</v>
      </c>
      <c r="Q2198" s="3">
        <v>318.2</v>
      </c>
      <c r="R2198" s="3">
        <v>5.25</v>
      </c>
      <c r="S2198" s="1" t="s">
        <v>33</v>
      </c>
      <c r="T2198" s="3">
        <v>318.2</v>
      </c>
      <c r="U2198" s="3">
        <v>24.18</v>
      </c>
      <c r="V2198" s="1" t="s">
        <v>33</v>
      </c>
      <c r="W2198" s="1" t="s">
        <v>33</v>
      </c>
      <c r="X2198" s="1" t="s">
        <v>3098</v>
      </c>
      <c r="Y2198" s="1" t="s">
        <v>91</v>
      </c>
      <c r="Z2198" s="1" t="s">
        <v>3090</v>
      </c>
      <c r="AA2198" s="1" t="s">
        <v>3091</v>
      </c>
    </row>
    <row r="2199" spans="1:27" x14ac:dyDescent="0.25">
      <c r="A2199" s="1" t="s">
        <v>26</v>
      </c>
      <c r="B2199" s="1" t="s">
        <v>3097</v>
      </c>
      <c r="C2199" s="2">
        <v>42312</v>
      </c>
      <c r="D2199" s="1" t="s">
        <v>2787</v>
      </c>
      <c r="E2199" s="7" t="str">
        <f>VLOOKUP(TRIM(D2199)*1,CFOP!A:B,2,FALSE)</f>
        <v>Sim</v>
      </c>
      <c r="F2199" s="1" t="s">
        <v>29</v>
      </c>
      <c r="G2199" s="3">
        <v>164.63</v>
      </c>
      <c r="H2199" s="3">
        <v>164.63</v>
      </c>
      <c r="I2199" s="3">
        <v>29.63</v>
      </c>
      <c r="J2199" s="1" t="s">
        <v>30</v>
      </c>
      <c r="K2199" s="3">
        <v>0</v>
      </c>
      <c r="L2199" s="3">
        <v>0</v>
      </c>
      <c r="M2199" s="1" t="s">
        <v>31</v>
      </c>
      <c r="N2199" s="3">
        <v>0</v>
      </c>
      <c r="O2199" s="3">
        <v>0</v>
      </c>
      <c r="P2199" s="1" t="s">
        <v>31</v>
      </c>
      <c r="Q2199" s="3">
        <v>164.63</v>
      </c>
      <c r="R2199" s="3">
        <v>2.72</v>
      </c>
      <c r="S2199" s="1" t="s">
        <v>33</v>
      </c>
      <c r="T2199" s="3">
        <v>164.63</v>
      </c>
      <c r="U2199" s="3">
        <v>12.51</v>
      </c>
      <c r="V2199" s="1" t="s">
        <v>33</v>
      </c>
      <c r="W2199" s="1" t="s">
        <v>33</v>
      </c>
      <c r="X2199" s="1" t="s">
        <v>3098</v>
      </c>
      <c r="Y2199" s="1" t="s">
        <v>99</v>
      </c>
      <c r="Z2199" s="1" t="s">
        <v>706</v>
      </c>
      <c r="AA2199" s="1" t="s">
        <v>707</v>
      </c>
    </row>
    <row r="2200" spans="1:27" x14ac:dyDescent="0.25">
      <c r="A2200" s="1" t="s">
        <v>26</v>
      </c>
      <c r="B2200" s="1" t="s">
        <v>3097</v>
      </c>
      <c r="C2200" s="2">
        <v>42312</v>
      </c>
      <c r="D2200" s="1" t="s">
        <v>2787</v>
      </c>
      <c r="E2200" s="7" t="str">
        <f>VLOOKUP(TRIM(D2200)*1,CFOP!A:B,2,FALSE)</f>
        <v>Sim</v>
      </c>
      <c r="F2200" s="1" t="s">
        <v>29</v>
      </c>
      <c r="G2200" s="3">
        <v>757.66</v>
      </c>
      <c r="H2200" s="3">
        <v>757.66</v>
      </c>
      <c r="I2200" s="3">
        <v>136.38</v>
      </c>
      <c r="J2200" s="1" t="s">
        <v>30</v>
      </c>
      <c r="K2200" s="3">
        <v>0</v>
      </c>
      <c r="L2200" s="3">
        <v>0</v>
      </c>
      <c r="M2200" s="1" t="s">
        <v>31</v>
      </c>
      <c r="N2200" s="3">
        <v>0</v>
      </c>
      <c r="O2200" s="3">
        <v>0</v>
      </c>
      <c r="P2200" s="1" t="s">
        <v>31</v>
      </c>
      <c r="Q2200" s="3">
        <v>757.66</v>
      </c>
      <c r="R2200" s="3">
        <v>12.5</v>
      </c>
      <c r="S2200" s="1" t="s">
        <v>33</v>
      </c>
      <c r="T2200" s="3">
        <v>757.66</v>
      </c>
      <c r="U2200" s="3">
        <v>57.58</v>
      </c>
      <c r="V2200" s="1" t="s">
        <v>33</v>
      </c>
      <c r="W2200" s="1" t="s">
        <v>33</v>
      </c>
      <c r="X2200" s="1" t="s">
        <v>3098</v>
      </c>
      <c r="Y2200" s="1" t="s">
        <v>99</v>
      </c>
      <c r="Z2200" s="1" t="s">
        <v>280</v>
      </c>
      <c r="AA2200" s="1" t="s">
        <v>3105</v>
      </c>
    </row>
    <row r="2201" spans="1:27" x14ac:dyDescent="0.25">
      <c r="A2201" s="1" t="s">
        <v>26</v>
      </c>
      <c r="B2201" s="1" t="s">
        <v>3097</v>
      </c>
      <c r="C2201" s="2">
        <v>42312</v>
      </c>
      <c r="D2201" s="1" t="s">
        <v>2787</v>
      </c>
      <c r="E2201" s="7" t="str">
        <f>VLOOKUP(TRIM(D2201)*1,CFOP!A:B,2,FALSE)</f>
        <v>Sim</v>
      </c>
      <c r="F2201" s="1" t="s">
        <v>29</v>
      </c>
      <c r="G2201" s="3">
        <v>881.04</v>
      </c>
      <c r="H2201" s="3">
        <v>881.04</v>
      </c>
      <c r="I2201" s="3">
        <v>158.59</v>
      </c>
      <c r="J2201" s="1" t="s">
        <v>30</v>
      </c>
      <c r="K2201" s="3">
        <v>0</v>
      </c>
      <c r="L2201" s="3">
        <v>0</v>
      </c>
      <c r="M2201" s="1" t="s">
        <v>31</v>
      </c>
      <c r="N2201" s="3">
        <v>0</v>
      </c>
      <c r="O2201" s="3">
        <v>0</v>
      </c>
      <c r="P2201" s="1" t="s">
        <v>31</v>
      </c>
      <c r="Q2201" s="3">
        <v>881.04</v>
      </c>
      <c r="R2201" s="3">
        <v>14.540000000000001</v>
      </c>
      <c r="S2201" s="1" t="s">
        <v>33</v>
      </c>
      <c r="T2201" s="3">
        <v>881.04</v>
      </c>
      <c r="U2201" s="3">
        <v>66.960000000000008</v>
      </c>
      <c r="V2201" s="1" t="s">
        <v>33</v>
      </c>
      <c r="W2201" s="1" t="s">
        <v>33</v>
      </c>
      <c r="X2201" s="1" t="s">
        <v>3098</v>
      </c>
      <c r="Y2201" s="1" t="s">
        <v>99</v>
      </c>
      <c r="Z2201" s="1" t="s">
        <v>373</v>
      </c>
      <c r="AA2201" s="1" t="s">
        <v>374</v>
      </c>
    </row>
    <row r="2202" spans="1:27" x14ac:dyDescent="0.25">
      <c r="A2202" s="1" t="s">
        <v>26</v>
      </c>
      <c r="B2202" s="1" t="s">
        <v>3106</v>
      </c>
      <c r="C2202" s="2">
        <v>42312</v>
      </c>
      <c r="D2202" s="1" t="s">
        <v>2841</v>
      </c>
      <c r="E2202" s="7" t="str">
        <f>VLOOKUP(TRIM(D2202)*1,CFOP!A:B,2,FALSE)</f>
        <v>Sim</v>
      </c>
      <c r="F2202" s="1" t="s">
        <v>478</v>
      </c>
      <c r="G2202" s="3">
        <v>535.85</v>
      </c>
      <c r="H2202" s="3">
        <v>535.85</v>
      </c>
      <c r="I2202" s="3">
        <v>21.43</v>
      </c>
      <c r="J2202" s="1" t="s">
        <v>61</v>
      </c>
      <c r="K2202" s="3">
        <v>0</v>
      </c>
      <c r="L2202" s="3">
        <v>0</v>
      </c>
      <c r="M2202" s="1" t="s">
        <v>31</v>
      </c>
      <c r="N2202" s="3">
        <v>465.96000000000004</v>
      </c>
      <c r="O2202" s="3">
        <v>69.89</v>
      </c>
      <c r="P2202" s="1" t="s">
        <v>2788</v>
      </c>
      <c r="Q2202" s="3">
        <v>465.96000000000004</v>
      </c>
      <c r="R2202" s="3">
        <v>7.69</v>
      </c>
      <c r="S2202" s="1" t="s">
        <v>33</v>
      </c>
      <c r="T2202" s="3">
        <v>465.96000000000004</v>
      </c>
      <c r="U2202" s="3">
        <v>35.410000000000004</v>
      </c>
      <c r="V2202" s="1" t="s">
        <v>33</v>
      </c>
      <c r="W2202" s="1" t="s">
        <v>33</v>
      </c>
      <c r="X2202" s="1" t="s">
        <v>3107</v>
      </c>
      <c r="Y2202" s="1" t="s">
        <v>3108</v>
      </c>
      <c r="Z2202" s="1" t="s">
        <v>3109</v>
      </c>
      <c r="AA2202" s="1" t="s">
        <v>3110</v>
      </c>
    </row>
    <row r="2203" spans="1:27" x14ac:dyDescent="0.25">
      <c r="A2203" s="1" t="s">
        <v>26</v>
      </c>
      <c r="B2203" s="1" t="s">
        <v>3106</v>
      </c>
      <c r="C2203" s="2">
        <v>42312</v>
      </c>
      <c r="D2203" s="1" t="s">
        <v>2841</v>
      </c>
      <c r="E2203" s="7" t="str">
        <f>VLOOKUP(TRIM(D2203)*1,CFOP!A:B,2,FALSE)</f>
        <v>Sim</v>
      </c>
      <c r="F2203" s="1" t="s">
        <v>478</v>
      </c>
      <c r="G2203" s="3">
        <v>142.86000000000001</v>
      </c>
      <c r="H2203" s="3">
        <v>142.86000000000001</v>
      </c>
      <c r="I2203" s="3">
        <v>5.71</v>
      </c>
      <c r="J2203" s="1" t="s">
        <v>61</v>
      </c>
      <c r="K2203" s="3">
        <v>0</v>
      </c>
      <c r="L2203" s="3">
        <v>0</v>
      </c>
      <c r="M2203" s="1" t="s">
        <v>31</v>
      </c>
      <c r="N2203" s="3">
        <v>136.06</v>
      </c>
      <c r="O2203" s="3">
        <v>6.8</v>
      </c>
      <c r="P2203" s="1" t="s">
        <v>2788</v>
      </c>
      <c r="Q2203" s="3">
        <v>136.06</v>
      </c>
      <c r="R2203" s="3">
        <v>2.2400000000000002</v>
      </c>
      <c r="S2203" s="1" t="s">
        <v>33</v>
      </c>
      <c r="T2203" s="3">
        <v>136.06</v>
      </c>
      <c r="U2203" s="3">
        <v>10.34</v>
      </c>
      <c r="V2203" s="1" t="s">
        <v>33</v>
      </c>
      <c r="W2203" s="1" t="s">
        <v>33</v>
      </c>
      <c r="X2203" s="1" t="s">
        <v>3107</v>
      </c>
      <c r="Y2203" s="1" t="s">
        <v>696</v>
      </c>
      <c r="Z2203" s="1" t="s">
        <v>3111</v>
      </c>
      <c r="AA2203" s="1" t="s">
        <v>3112</v>
      </c>
    </row>
    <row r="2204" spans="1:27" x14ac:dyDescent="0.25">
      <c r="A2204" s="1" t="s">
        <v>26</v>
      </c>
      <c r="B2204" s="1" t="s">
        <v>3113</v>
      </c>
      <c r="C2204" s="2">
        <v>42312</v>
      </c>
      <c r="D2204" s="1" t="s">
        <v>2817</v>
      </c>
      <c r="E2204" s="7" t="str">
        <f>VLOOKUP(TRIM(D2204)*1,CFOP!A:B,2,FALSE)</f>
        <v>Sim</v>
      </c>
      <c r="F2204" s="1" t="s">
        <v>179</v>
      </c>
      <c r="G2204" s="3">
        <v>180</v>
      </c>
      <c r="H2204" s="3">
        <v>180</v>
      </c>
      <c r="I2204" s="3">
        <v>21.6</v>
      </c>
      <c r="J2204" s="1" t="s">
        <v>30</v>
      </c>
      <c r="K2204" s="3">
        <v>0</v>
      </c>
      <c r="L2204" s="3">
        <v>0</v>
      </c>
      <c r="M2204" s="1" t="s">
        <v>31</v>
      </c>
      <c r="N2204" s="3">
        <v>0</v>
      </c>
      <c r="O2204" s="3">
        <v>0</v>
      </c>
      <c r="P2204" s="1" t="s">
        <v>31</v>
      </c>
      <c r="Q2204" s="3">
        <v>180</v>
      </c>
      <c r="R2204" s="3">
        <v>2.97</v>
      </c>
      <c r="S2204" s="1" t="s">
        <v>33</v>
      </c>
      <c r="T2204" s="3">
        <v>180</v>
      </c>
      <c r="U2204" s="3">
        <v>13.68</v>
      </c>
      <c r="V2204" s="1" t="s">
        <v>33</v>
      </c>
      <c r="W2204" s="1" t="s">
        <v>33</v>
      </c>
      <c r="X2204" s="1" t="s">
        <v>3114</v>
      </c>
      <c r="Y2204" s="1" t="s">
        <v>1378</v>
      </c>
      <c r="Z2204" s="1" t="s">
        <v>3115</v>
      </c>
      <c r="AA2204" s="1" t="s">
        <v>3116</v>
      </c>
    </row>
    <row r="2205" spans="1:27" x14ac:dyDescent="0.25">
      <c r="A2205" s="1" t="s">
        <v>26</v>
      </c>
      <c r="B2205" s="1" t="s">
        <v>3117</v>
      </c>
      <c r="C2205" s="2">
        <v>42312</v>
      </c>
      <c r="D2205" s="1" t="s">
        <v>2787</v>
      </c>
      <c r="E2205" s="7" t="str">
        <f>VLOOKUP(TRIM(D2205)*1,CFOP!A:B,2,FALSE)</f>
        <v>Sim</v>
      </c>
      <c r="F2205" s="1" t="s">
        <v>29</v>
      </c>
      <c r="G2205" s="3">
        <v>2335.5100000000002</v>
      </c>
      <c r="H2205" s="3">
        <v>2335.5100000000002</v>
      </c>
      <c r="I2205" s="3">
        <v>420.39</v>
      </c>
      <c r="J2205" s="1" t="s">
        <v>61</v>
      </c>
      <c r="K2205" s="3">
        <v>0</v>
      </c>
      <c r="L2205" s="3">
        <v>0</v>
      </c>
      <c r="M2205" s="1" t="s">
        <v>31</v>
      </c>
      <c r="N2205" s="3">
        <v>2030.88</v>
      </c>
      <c r="O2205" s="3">
        <v>304.63</v>
      </c>
      <c r="P2205" s="1" t="s">
        <v>2788</v>
      </c>
      <c r="Q2205" s="3">
        <v>2030.88</v>
      </c>
      <c r="R2205" s="3">
        <v>33.51</v>
      </c>
      <c r="S2205" s="1" t="s">
        <v>33</v>
      </c>
      <c r="T2205" s="3">
        <v>2030.88</v>
      </c>
      <c r="U2205" s="3">
        <v>154.35</v>
      </c>
      <c r="V2205" s="1" t="s">
        <v>33</v>
      </c>
      <c r="W2205" s="1" t="s">
        <v>33</v>
      </c>
      <c r="X2205" s="1" t="s">
        <v>3118</v>
      </c>
      <c r="Y2205" s="1" t="s">
        <v>91</v>
      </c>
      <c r="Z2205" s="1" t="s">
        <v>3119</v>
      </c>
      <c r="AA2205" s="1" t="s">
        <v>3120</v>
      </c>
    </row>
    <row r="2206" spans="1:27" x14ac:dyDescent="0.25">
      <c r="A2206" s="1" t="s">
        <v>26</v>
      </c>
      <c r="B2206" s="1" t="s">
        <v>3117</v>
      </c>
      <c r="C2206" s="2">
        <v>42312</v>
      </c>
      <c r="D2206" s="1" t="s">
        <v>2787</v>
      </c>
      <c r="E2206" s="7" t="str">
        <f>VLOOKUP(TRIM(D2206)*1,CFOP!A:B,2,FALSE)</f>
        <v>Sim</v>
      </c>
      <c r="F2206" s="1" t="s">
        <v>29</v>
      </c>
      <c r="G2206" s="3">
        <v>116.67</v>
      </c>
      <c r="H2206" s="3">
        <v>116.67</v>
      </c>
      <c r="I2206" s="3">
        <v>21</v>
      </c>
      <c r="J2206" s="1" t="s">
        <v>30</v>
      </c>
      <c r="K2206" s="3">
        <v>0</v>
      </c>
      <c r="L2206" s="3">
        <v>0</v>
      </c>
      <c r="M2206" s="1" t="s">
        <v>31</v>
      </c>
      <c r="N2206" s="3">
        <v>0</v>
      </c>
      <c r="O2206" s="3">
        <v>0</v>
      </c>
      <c r="P2206" s="1" t="s">
        <v>31</v>
      </c>
      <c r="Q2206" s="3">
        <v>116.67</v>
      </c>
      <c r="R2206" s="3">
        <v>1.93</v>
      </c>
      <c r="S2206" s="1" t="s">
        <v>33</v>
      </c>
      <c r="T2206" s="3">
        <v>116.67</v>
      </c>
      <c r="U2206" s="3">
        <v>8.870000000000001</v>
      </c>
      <c r="V2206" s="1" t="s">
        <v>33</v>
      </c>
      <c r="W2206" s="1" t="s">
        <v>33</v>
      </c>
      <c r="X2206" s="1" t="s">
        <v>3118</v>
      </c>
      <c r="Y2206" s="1" t="s">
        <v>99</v>
      </c>
      <c r="Z2206" s="1" t="s">
        <v>280</v>
      </c>
      <c r="AA2206" s="1" t="s">
        <v>281</v>
      </c>
    </row>
    <row r="2207" spans="1:27" x14ac:dyDescent="0.25">
      <c r="A2207" s="1" t="s">
        <v>26</v>
      </c>
      <c r="B2207" s="1" t="s">
        <v>3121</v>
      </c>
      <c r="C2207" s="2">
        <v>42312</v>
      </c>
      <c r="D2207" s="1" t="s">
        <v>2841</v>
      </c>
      <c r="E2207" s="7" t="str">
        <f>VLOOKUP(TRIM(D2207)*1,CFOP!A:B,2,FALSE)</f>
        <v>Sim</v>
      </c>
      <c r="F2207" s="1" t="s">
        <v>1590</v>
      </c>
      <c r="G2207" s="3">
        <v>2053.67</v>
      </c>
      <c r="H2207" s="3">
        <v>2053.67</v>
      </c>
      <c r="I2207" s="3">
        <v>82.15</v>
      </c>
      <c r="J2207" s="1" t="s">
        <v>61</v>
      </c>
      <c r="K2207" s="3">
        <v>0</v>
      </c>
      <c r="L2207" s="3">
        <v>0</v>
      </c>
      <c r="M2207" s="1" t="s">
        <v>31</v>
      </c>
      <c r="N2207" s="3">
        <v>1785.8</v>
      </c>
      <c r="O2207" s="3">
        <v>267.87</v>
      </c>
      <c r="P2207" s="1" t="s">
        <v>2788</v>
      </c>
      <c r="Q2207" s="3">
        <v>1785.8</v>
      </c>
      <c r="R2207" s="3">
        <v>29.47</v>
      </c>
      <c r="S2207" s="1" t="s">
        <v>33</v>
      </c>
      <c r="T2207" s="3">
        <v>1785.8</v>
      </c>
      <c r="U2207" s="3">
        <v>135.72</v>
      </c>
      <c r="V2207" s="1" t="s">
        <v>33</v>
      </c>
      <c r="W2207" s="1" t="s">
        <v>33</v>
      </c>
      <c r="X2207" s="1" t="s">
        <v>3122</v>
      </c>
      <c r="Y2207" s="1" t="s">
        <v>91</v>
      </c>
      <c r="Z2207" s="1" t="s">
        <v>1785</v>
      </c>
      <c r="AA2207" s="1" t="s">
        <v>1786</v>
      </c>
    </row>
    <row r="2208" spans="1:27" x14ac:dyDescent="0.25">
      <c r="A2208" s="1" t="s">
        <v>26</v>
      </c>
      <c r="B2208" s="1" t="s">
        <v>3123</v>
      </c>
      <c r="C2208" s="2">
        <v>42312</v>
      </c>
      <c r="D2208" s="1" t="s">
        <v>2841</v>
      </c>
      <c r="E2208" s="7" t="str">
        <f>VLOOKUP(TRIM(D2208)*1,CFOP!A:B,2,FALSE)</f>
        <v>Sim</v>
      </c>
      <c r="F2208" s="1" t="s">
        <v>393</v>
      </c>
      <c r="G2208" s="3">
        <v>468.91</v>
      </c>
      <c r="H2208" s="3">
        <v>407.75</v>
      </c>
      <c r="I2208" s="3">
        <v>16.309999999999999</v>
      </c>
      <c r="J2208" s="1" t="s">
        <v>61</v>
      </c>
      <c r="K2208" s="3">
        <v>0</v>
      </c>
      <c r="L2208" s="3">
        <v>0</v>
      </c>
      <c r="M2208" s="1" t="s">
        <v>31</v>
      </c>
      <c r="N2208" s="3">
        <v>407.75</v>
      </c>
      <c r="O2208" s="3">
        <v>61.160000000000004</v>
      </c>
      <c r="P2208" s="1" t="s">
        <v>2788</v>
      </c>
      <c r="Q2208" s="3">
        <v>407.75</v>
      </c>
      <c r="R2208" s="3">
        <v>6.73</v>
      </c>
      <c r="S2208" s="1" t="s">
        <v>33</v>
      </c>
      <c r="T2208" s="3">
        <v>407.75</v>
      </c>
      <c r="U2208" s="3">
        <v>30.990000000000002</v>
      </c>
      <c r="V2208" s="1" t="s">
        <v>33</v>
      </c>
      <c r="W2208" s="1" t="s">
        <v>33</v>
      </c>
      <c r="X2208" s="1" t="s">
        <v>3124</v>
      </c>
      <c r="Y2208" s="1" t="s">
        <v>91</v>
      </c>
      <c r="Z2208" s="1" t="s">
        <v>3125</v>
      </c>
      <c r="AA2208" s="1" t="s">
        <v>3126</v>
      </c>
    </row>
    <row r="2209" spans="1:27" x14ac:dyDescent="0.25">
      <c r="A2209" s="1" t="s">
        <v>26</v>
      </c>
      <c r="B2209" s="1" t="s">
        <v>3123</v>
      </c>
      <c r="C2209" s="2">
        <v>42312</v>
      </c>
      <c r="D2209" s="1" t="s">
        <v>2841</v>
      </c>
      <c r="E2209" s="7" t="str">
        <f>VLOOKUP(TRIM(D2209)*1,CFOP!A:B,2,FALSE)</f>
        <v>Sim</v>
      </c>
      <c r="F2209" s="1" t="s">
        <v>393</v>
      </c>
      <c r="G2209" s="3">
        <v>747.21</v>
      </c>
      <c r="H2209" s="3">
        <v>649.75</v>
      </c>
      <c r="I2209" s="3">
        <v>25.990000000000002</v>
      </c>
      <c r="J2209" s="1" t="s">
        <v>61</v>
      </c>
      <c r="K2209" s="3">
        <v>0</v>
      </c>
      <c r="L2209" s="3">
        <v>0</v>
      </c>
      <c r="M2209" s="1" t="s">
        <v>31</v>
      </c>
      <c r="N2209" s="3">
        <v>649.75</v>
      </c>
      <c r="O2209" s="3">
        <v>97.460000000000008</v>
      </c>
      <c r="P2209" s="1" t="s">
        <v>2788</v>
      </c>
      <c r="Q2209" s="3">
        <v>649.75</v>
      </c>
      <c r="R2209" s="3">
        <v>10.72</v>
      </c>
      <c r="S2209" s="1" t="s">
        <v>33</v>
      </c>
      <c r="T2209" s="3">
        <v>649.75</v>
      </c>
      <c r="U2209" s="3">
        <v>49.38</v>
      </c>
      <c r="V2209" s="1" t="s">
        <v>33</v>
      </c>
      <c r="W2209" s="1" t="s">
        <v>33</v>
      </c>
      <c r="X2209" s="1" t="s">
        <v>3124</v>
      </c>
      <c r="Y2209" s="1" t="s">
        <v>91</v>
      </c>
      <c r="Z2209" s="1" t="s">
        <v>1783</v>
      </c>
      <c r="AA2209" s="1" t="s">
        <v>1784</v>
      </c>
    </row>
    <row r="2210" spans="1:27" x14ac:dyDescent="0.25">
      <c r="A2210" s="1" t="s">
        <v>26</v>
      </c>
      <c r="B2210" s="1" t="s">
        <v>3127</v>
      </c>
      <c r="C2210" s="2">
        <v>42312</v>
      </c>
      <c r="D2210" s="1" t="s">
        <v>2787</v>
      </c>
      <c r="E2210" s="7" t="str">
        <f>VLOOKUP(TRIM(D2210)*1,CFOP!A:B,2,FALSE)</f>
        <v>Sim</v>
      </c>
      <c r="F2210" s="1" t="s">
        <v>29</v>
      </c>
      <c r="G2210" s="3">
        <v>1615.67</v>
      </c>
      <c r="H2210" s="3">
        <v>1346.39</v>
      </c>
      <c r="I2210" s="3">
        <v>242.35</v>
      </c>
      <c r="J2210" s="1" t="s">
        <v>61</v>
      </c>
      <c r="K2210" s="3">
        <v>0</v>
      </c>
      <c r="L2210" s="3">
        <v>0</v>
      </c>
      <c r="M2210" s="1" t="s">
        <v>31</v>
      </c>
      <c r="N2210" s="3">
        <v>1346.39</v>
      </c>
      <c r="O2210" s="3">
        <v>269.28000000000003</v>
      </c>
      <c r="P2210" s="1" t="s">
        <v>2788</v>
      </c>
      <c r="Q2210" s="3">
        <v>1346.39</v>
      </c>
      <c r="R2210" s="3">
        <v>22.22</v>
      </c>
      <c r="S2210" s="1" t="s">
        <v>33</v>
      </c>
      <c r="T2210" s="3">
        <v>1346.39</v>
      </c>
      <c r="U2210" s="3">
        <v>102.33</v>
      </c>
      <c r="V2210" s="1" t="s">
        <v>33</v>
      </c>
      <c r="W2210" s="1" t="s">
        <v>33</v>
      </c>
      <c r="X2210" s="1" t="s">
        <v>3128</v>
      </c>
      <c r="Y2210" s="1" t="s">
        <v>99</v>
      </c>
      <c r="Z2210" s="1" t="s">
        <v>3129</v>
      </c>
      <c r="AA2210" s="1" t="s">
        <v>3130</v>
      </c>
    </row>
    <row r="2211" spans="1:27" x14ac:dyDescent="0.25">
      <c r="A2211" s="1" t="s">
        <v>26</v>
      </c>
      <c r="B2211" s="1" t="s">
        <v>3127</v>
      </c>
      <c r="C2211" s="2">
        <v>42312</v>
      </c>
      <c r="D2211" s="1" t="s">
        <v>2787</v>
      </c>
      <c r="E2211" s="7" t="str">
        <f>VLOOKUP(TRIM(D2211)*1,CFOP!A:B,2,FALSE)</f>
        <v>Sim</v>
      </c>
      <c r="F2211" s="1" t="s">
        <v>29</v>
      </c>
      <c r="G2211" s="3">
        <v>1013.4300000000001</v>
      </c>
      <c r="H2211" s="3">
        <v>881.24</v>
      </c>
      <c r="I2211" s="3">
        <v>158.62</v>
      </c>
      <c r="J2211" s="1" t="s">
        <v>61</v>
      </c>
      <c r="K2211" s="3">
        <v>0</v>
      </c>
      <c r="L2211" s="3">
        <v>0</v>
      </c>
      <c r="M2211" s="1" t="s">
        <v>31</v>
      </c>
      <c r="N2211" s="3">
        <v>881.24</v>
      </c>
      <c r="O2211" s="3">
        <v>132.19</v>
      </c>
      <c r="P2211" s="1" t="s">
        <v>2788</v>
      </c>
      <c r="Q2211" s="3">
        <v>881.24</v>
      </c>
      <c r="R2211" s="3">
        <v>14.540000000000001</v>
      </c>
      <c r="S2211" s="1" t="s">
        <v>33</v>
      </c>
      <c r="T2211" s="3">
        <v>881.24</v>
      </c>
      <c r="U2211" s="3">
        <v>66.97</v>
      </c>
      <c r="V2211" s="1" t="s">
        <v>33</v>
      </c>
      <c r="W2211" s="1" t="s">
        <v>33</v>
      </c>
      <c r="X2211" s="1" t="s">
        <v>3128</v>
      </c>
      <c r="Y2211" s="1" t="s">
        <v>91</v>
      </c>
      <c r="Z2211" s="1" t="s">
        <v>3131</v>
      </c>
      <c r="AA2211" s="1" t="s">
        <v>3132</v>
      </c>
    </row>
    <row r="2212" spans="1:27" x14ac:dyDescent="0.25">
      <c r="A2212" s="1" t="s">
        <v>26</v>
      </c>
      <c r="B2212" s="1" t="s">
        <v>3133</v>
      </c>
      <c r="C2212" s="2">
        <v>42312</v>
      </c>
      <c r="D2212" s="1" t="s">
        <v>2841</v>
      </c>
      <c r="E2212" s="7" t="str">
        <f>VLOOKUP(TRIM(D2212)*1,CFOP!A:B,2,FALSE)</f>
        <v>Sim</v>
      </c>
      <c r="F2212" s="1" t="s">
        <v>1581</v>
      </c>
      <c r="G2212" s="3">
        <v>1172.6200000000001</v>
      </c>
      <c r="H2212" s="3">
        <v>1172.6200000000001</v>
      </c>
      <c r="I2212" s="3">
        <v>46.9</v>
      </c>
      <c r="J2212" s="1" t="s">
        <v>61</v>
      </c>
      <c r="K2212" s="3">
        <v>0</v>
      </c>
      <c r="L2212" s="3">
        <v>0</v>
      </c>
      <c r="M2212" s="1" t="s">
        <v>31</v>
      </c>
      <c r="N2212" s="3">
        <v>0</v>
      </c>
      <c r="O2212" s="3">
        <v>0</v>
      </c>
      <c r="P2212" s="1" t="s">
        <v>31</v>
      </c>
      <c r="Q2212" s="3">
        <v>1172.6200000000001</v>
      </c>
      <c r="R2212" s="3">
        <v>19.350000000000001</v>
      </c>
      <c r="S2212" s="1" t="s">
        <v>33</v>
      </c>
      <c r="T2212" s="3">
        <v>1172.6200000000001</v>
      </c>
      <c r="U2212" s="3">
        <v>89.12</v>
      </c>
      <c r="V2212" s="1" t="s">
        <v>33</v>
      </c>
      <c r="W2212" s="1" t="s">
        <v>33</v>
      </c>
      <c r="X2212" s="1" t="s">
        <v>3134</v>
      </c>
      <c r="Y2212" s="1" t="s">
        <v>99</v>
      </c>
      <c r="Z2212" s="1" t="s">
        <v>3135</v>
      </c>
      <c r="AA2212" s="1" t="s">
        <v>3136</v>
      </c>
    </row>
    <row r="2213" spans="1:27" x14ac:dyDescent="0.25">
      <c r="A2213" s="1" t="s">
        <v>26</v>
      </c>
      <c r="B2213" s="1" t="s">
        <v>3137</v>
      </c>
      <c r="C2213" s="2">
        <v>42312</v>
      </c>
      <c r="D2213" s="1" t="s">
        <v>2841</v>
      </c>
      <c r="E2213" s="7" t="str">
        <f>VLOOKUP(TRIM(D2213)*1,CFOP!A:B,2,FALSE)</f>
        <v>Sim</v>
      </c>
      <c r="F2213" s="1" t="s">
        <v>3138</v>
      </c>
      <c r="G2213" s="3">
        <v>3485.78</v>
      </c>
      <c r="H2213" s="3">
        <v>3485.78</v>
      </c>
      <c r="I2213" s="3">
        <v>139.43</v>
      </c>
      <c r="J2213" s="1" t="s">
        <v>61</v>
      </c>
      <c r="K2213" s="3">
        <v>0</v>
      </c>
      <c r="L2213" s="3">
        <v>0</v>
      </c>
      <c r="M2213" s="1" t="s">
        <v>31</v>
      </c>
      <c r="N2213" s="3">
        <v>3031.11</v>
      </c>
      <c r="O2213" s="3">
        <v>454.67</v>
      </c>
      <c r="P2213" s="1" t="s">
        <v>2788</v>
      </c>
      <c r="Q2213" s="3">
        <v>3031.11</v>
      </c>
      <c r="R2213" s="3">
        <v>50.01</v>
      </c>
      <c r="S2213" s="1" t="s">
        <v>33</v>
      </c>
      <c r="T2213" s="3">
        <v>3031.11</v>
      </c>
      <c r="U2213" s="3">
        <v>230.36</v>
      </c>
      <c r="V2213" s="1" t="s">
        <v>33</v>
      </c>
      <c r="W2213" s="1" t="s">
        <v>33</v>
      </c>
      <c r="X2213" s="1" t="s">
        <v>3139</v>
      </c>
      <c r="Y2213" s="1" t="s">
        <v>400</v>
      </c>
      <c r="Z2213" s="1" t="s">
        <v>1757</v>
      </c>
      <c r="AA2213" s="1" t="s">
        <v>1758</v>
      </c>
    </row>
    <row r="2214" spans="1:27" x14ac:dyDescent="0.25">
      <c r="A2214" s="1" t="s">
        <v>26</v>
      </c>
      <c r="B2214" s="1" t="s">
        <v>3140</v>
      </c>
      <c r="C2214" s="2">
        <v>42312</v>
      </c>
      <c r="D2214" s="1" t="s">
        <v>2804</v>
      </c>
      <c r="E2214" s="7" t="str">
        <f>VLOOKUP(TRIM(D2214)*1,CFOP!A:B,2,FALSE)</f>
        <v>Sim</v>
      </c>
      <c r="F2214" s="1" t="s">
        <v>29</v>
      </c>
      <c r="G2214" s="3">
        <v>699.8</v>
      </c>
      <c r="H2214" s="3">
        <v>608.52</v>
      </c>
      <c r="I2214" s="3">
        <v>109.53</v>
      </c>
      <c r="J2214" s="1" t="s">
        <v>30</v>
      </c>
      <c r="K2214" s="3">
        <v>0</v>
      </c>
      <c r="L2214" s="3">
        <v>0</v>
      </c>
      <c r="M2214" s="1" t="s">
        <v>31</v>
      </c>
      <c r="N2214" s="3">
        <v>608.52</v>
      </c>
      <c r="O2214" s="3">
        <v>91.28</v>
      </c>
      <c r="P2214" s="1" t="s">
        <v>2788</v>
      </c>
      <c r="Q2214" s="3">
        <v>608.52</v>
      </c>
      <c r="R2214" s="3">
        <v>10.040000000000001</v>
      </c>
      <c r="S2214" s="1" t="s">
        <v>33</v>
      </c>
      <c r="T2214" s="3">
        <v>608.52</v>
      </c>
      <c r="U2214" s="3">
        <v>46.25</v>
      </c>
      <c r="V2214" s="1" t="s">
        <v>33</v>
      </c>
      <c r="W2214" s="1" t="s">
        <v>33</v>
      </c>
      <c r="X2214" s="1" t="s">
        <v>3022</v>
      </c>
      <c r="Y2214" s="1" t="s">
        <v>91</v>
      </c>
      <c r="Z2214" s="1" t="s">
        <v>3025</v>
      </c>
      <c r="AA2214" s="1" t="s">
        <v>3026</v>
      </c>
    </row>
    <row r="2215" spans="1:27" x14ac:dyDescent="0.25">
      <c r="A2215" s="1" t="s">
        <v>26</v>
      </c>
      <c r="B2215" s="1" t="s">
        <v>3140</v>
      </c>
      <c r="C2215" s="2">
        <v>42312</v>
      </c>
      <c r="D2215" s="1" t="s">
        <v>2787</v>
      </c>
      <c r="E2215" s="7" t="str">
        <f>VLOOKUP(TRIM(D2215)*1,CFOP!A:B,2,FALSE)</f>
        <v>Sim</v>
      </c>
      <c r="F2215" s="1" t="s">
        <v>29</v>
      </c>
      <c r="G2215" s="3">
        <v>776.25</v>
      </c>
      <c r="H2215" s="3">
        <v>776.25</v>
      </c>
      <c r="I2215" s="3">
        <v>139.72999999999999</v>
      </c>
      <c r="J2215" s="1" t="s">
        <v>30</v>
      </c>
      <c r="K2215" s="3">
        <v>0</v>
      </c>
      <c r="L2215" s="3">
        <v>0</v>
      </c>
      <c r="M2215" s="1" t="s">
        <v>31</v>
      </c>
      <c r="N2215" s="3">
        <v>0</v>
      </c>
      <c r="O2215" s="3">
        <v>0</v>
      </c>
      <c r="P2215" s="1" t="s">
        <v>31</v>
      </c>
      <c r="Q2215" s="3">
        <v>776.25</v>
      </c>
      <c r="R2215" s="3">
        <v>12.81</v>
      </c>
      <c r="S2215" s="1" t="s">
        <v>33</v>
      </c>
      <c r="T2215" s="3">
        <v>776.25</v>
      </c>
      <c r="U2215" s="3">
        <v>59</v>
      </c>
      <c r="V2215" s="1" t="s">
        <v>33</v>
      </c>
      <c r="W2215" s="1" t="s">
        <v>33</v>
      </c>
      <c r="X2215" s="1" t="s">
        <v>3022</v>
      </c>
      <c r="Y2215" s="1" t="s">
        <v>99</v>
      </c>
      <c r="Z2215" s="1" t="s">
        <v>373</v>
      </c>
      <c r="AA2215" s="1" t="s">
        <v>3027</v>
      </c>
    </row>
    <row r="2216" spans="1:27" x14ac:dyDescent="0.25">
      <c r="A2216" s="1" t="s">
        <v>26</v>
      </c>
      <c r="B2216" s="1" t="s">
        <v>3141</v>
      </c>
      <c r="C2216" s="2">
        <v>42312</v>
      </c>
      <c r="D2216" s="1" t="s">
        <v>2787</v>
      </c>
      <c r="E2216" s="7" t="str">
        <f>VLOOKUP(TRIM(D2216)*1,CFOP!A:B,2,FALSE)</f>
        <v>Sim</v>
      </c>
      <c r="F2216" s="1" t="s">
        <v>29</v>
      </c>
      <c r="G2216" s="3">
        <v>518.94000000000005</v>
      </c>
      <c r="H2216" s="3">
        <v>518.94000000000005</v>
      </c>
      <c r="I2216" s="3">
        <v>93.41</v>
      </c>
      <c r="J2216" s="1" t="s">
        <v>30</v>
      </c>
      <c r="K2216" s="3">
        <v>0</v>
      </c>
      <c r="L2216" s="3">
        <v>0</v>
      </c>
      <c r="M2216" s="1" t="s">
        <v>31</v>
      </c>
      <c r="N2216" s="3">
        <v>0</v>
      </c>
      <c r="O2216" s="3">
        <v>0</v>
      </c>
      <c r="P2216" s="1" t="s">
        <v>31</v>
      </c>
      <c r="Q2216" s="3">
        <v>518.94000000000005</v>
      </c>
      <c r="R2216" s="3">
        <v>8.56</v>
      </c>
      <c r="S2216" s="1" t="s">
        <v>33</v>
      </c>
      <c r="T2216" s="3">
        <v>518.94000000000005</v>
      </c>
      <c r="U2216" s="3">
        <v>39.44</v>
      </c>
      <c r="V2216" s="1" t="s">
        <v>33</v>
      </c>
      <c r="W2216" s="1" t="s">
        <v>33</v>
      </c>
      <c r="X2216" s="1" t="s">
        <v>3142</v>
      </c>
      <c r="Y2216" s="1" t="s">
        <v>364</v>
      </c>
      <c r="Z2216" s="1" t="s">
        <v>365</v>
      </c>
      <c r="AA2216" s="1" t="s">
        <v>366</v>
      </c>
    </row>
    <row r="2217" spans="1:27" x14ac:dyDescent="0.25">
      <c r="A2217" s="1" t="s">
        <v>26</v>
      </c>
      <c r="B2217" s="1" t="s">
        <v>3143</v>
      </c>
      <c r="C2217" s="2">
        <v>42312</v>
      </c>
      <c r="D2217" s="1" t="s">
        <v>2817</v>
      </c>
      <c r="E2217" s="7" t="str">
        <f>VLOOKUP(TRIM(D2217)*1,CFOP!A:B,2,FALSE)</f>
        <v>Sim</v>
      </c>
      <c r="F2217" s="1" t="s">
        <v>1581</v>
      </c>
      <c r="G2217" s="3">
        <v>6757.4</v>
      </c>
      <c r="H2217" s="3">
        <v>5876</v>
      </c>
      <c r="I2217" s="3">
        <v>235.04</v>
      </c>
      <c r="J2217" s="1" t="s">
        <v>780</v>
      </c>
      <c r="K2217" s="3">
        <v>0</v>
      </c>
      <c r="L2217" s="3">
        <v>0</v>
      </c>
      <c r="M2217" s="1" t="s">
        <v>31</v>
      </c>
      <c r="N2217" s="3">
        <v>5876</v>
      </c>
      <c r="O2217" s="3">
        <v>881.4</v>
      </c>
      <c r="P2217" s="1" t="s">
        <v>2788</v>
      </c>
      <c r="Q2217" s="3">
        <v>5876</v>
      </c>
      <c r="R2217" s="3">
        <v>96.95</v>
      </c>
      <c r="S2217" s="1" t="s">
        <v>33</v>
      </c>
      <c r="T2217" s="3">
        <v>5876</v>
      </c>
      <c r="U2217" s="3">
        <v>446.58</v>
      </c>
      <c r="V2217" s="1" t="s">
        <v>33</v>
      </c>
      <c r="W2217" s="1" t="s">
        <v>33</v>
      </c>
      <c r="X2217" s="1" t="s">
        <v>3134</v>
      </c>
      <c r="Y2217" s="1" t="s">
        <v>91</v>
      </c>
      <c r="Z2217" s="1" t="s">
        <v>3144</v>
      </c>
      <c r="AA2217" s="1" t="s">
        <v>3145</v>
      </c>
    </row>
    <row r="2218" spans="1:27" x14ac:dyDescent="0.25">
      <c r="A2218" s="1" t="s">
        <v>26</v>
      </c>
      <c r="B2218" s="1" t="s">
        <v>3146</v>
      </c>
      <c r="C2218" s="2">
        <v>42312</v>
      </c>
      <c r="D2218" s="1" t="s">
        <v>2903</v>
      </c>
      <c r="E2218" s="7" t="str">
        <f>VLOOKUP(TRIM(D2218)*1,CFOP!A:B,2,FALSE)</f>
        <v>Sim</v>
      </c>
      <c r="F2218" s="1" t="s">
        <v>272</v>
      </c>
      <c r="G2218" s="3">
        <v>280</v>
      </c>
      <c r="H2218" s="3">
        <v>0</v>
      </c>
      <c r="I2218" s="3">
        <v>0</v>
      </c>
      <c r="J2218" s="1" t="s">
        <v>31</v>
      </c>
      <c r="K2218" s="3">
        <v>0</v>
      </c>
      <c r="L2218" s="3">
        <v>0</v>
      </c>
      <c r="M2218" s="1" t="s">
        <v>31</v>
      </c>
      <c r="N2218" s="3">
        <v>0</v>
      </c>
      <c r="O2218" s="3">
        <v>0</v>
      </c>
      <c r="P2218" s="1" t="s">
        <v>31</v>
      </c>
      <c r="Q2218" s="3">
        <v>280</v>
      </c>
      <c r="R2218" s="3">
        <v>0</v>
      </c>
      <c r="S2218" s="1" t="s">
        <v>2904</v>
      </c>
      <c r="T2218" s="3">
        <v>280</v>
      </c>
      <c r="U2218" s="3">
        <v>0</v>
      </c>
      <c r="V2218" s="1" t="s">
        <v>2904</v>
      </c>
      <c r="W2218" s="1" t="s">
        <v>33</v>
      </c>
      <c r="X2218" s="1" t="s">
        <v>3147</v>
      </c>
      <c r="Y2218" s="1" t="s">
        <v>96</v>
      </c>
      <c r="Z2218" s="1" t="s">
        <v>3148</v>
      </c>
      <c r="AA2218" s="1" t="s">
        <v>3149</v>
      </c>
    </row>
    <row r="2219" spans="1:27" x14ac:dyDescent="0.25">
      <c r="A2219" s="1" t="s">
        <v>26</v>
      </c>
      <c r="B2219" s="1" t="s">
        <v>3150</v>
      </c>
      <c r="C2219" s="2">
        <v>42312</v>
      </c>
      <c r="D2219" s="1" t="s">
        <v>2903</v>
      </c>
      <c r="E2219" s="7" t="str">
        <f>VLOOKUP(TRIM(D2219)*1,CFOP!A:B,2,FALSE)</f>
        <v>Sim</v>
      </c>
      <c r="F2219" s="1" t="s">
        <v>272</v>
      </c>
      <c r="G2219" s="3">
        <v>225.51</v>
      </c>
      <c r="H2219" s="3">
        <v>0</v>
      </c>
      <c r="I2219" s="3">
        <v>0</v>
      </c>
      <c r="J2219" s="1" t="s">
        <v>31</v>
      </c>
      <c r="K2219" s="3">
        <v>0</v>
      </c>
      <c r="L2219" s="3">
        <v>0</v>
      </c>
      <c r="M2219" s="1" t="s">
        <v>31</v>
      </c>
      <c r="N2219" s="3">
        <v>0</v>
      </c>
      <c r="O2219" s="3">
        <v>0</v>
      </c>
      <c r="P2219" s="1" t="s">
        <v>31</v>
      </c>
      <c r="Q2219" s="3">
        <v>225.51</v>
      </c>
      <c r="R2219" s="3">
        <v>0</v>
      </c>
      <c r="S2219" s="1" t="s">
        <v>2904</v>
      </c>
      <c r="T2219" s="3">
        <v>225.51</v>
      </c>
      <c r="U2219" s="3">
        <v>0</v>
      </c>
      <c r="V2219" s="1" t="s">
        <v>2904</v>
      </c>
      <c r="W2219" s="1" t="s">
        <v>33</v>
      </c>
      <c r="X2219" s="1" t="s">
        <v>3147</v>
      </c>
      <c r="Y2219" s="1" t="s">
        <v>96</v>
      </c>
      <c r="Z2219" s="1" t="s">
        <v>3151</v>
      </c>
      <c r="AA2219" s="1" t="s">
        <v>3152</v>
      </c>
    </row>
    <row r="2220" spans="1:27" x14ac:dyDescent="0.25">
      <c r="A2220" s="1" t="s">
        <v>26</v>
      </c>
      <c r="B2220" s="1" t="s">
        <v>3153</v>
      </c>
      <c r="C2220" s="2">
        <v>42312</v>
      </c>
      <c r="D2220" s="1" t="s">
        <v>2804</v>
      </c>
      <c r="E2220" s="7" t="str">
        <f>VLOOKUP(TRIM(D2220)*1,CFOP!A:B,2,FALSE)</f>
        <v>Sim</v>
      </c>
      <c r="F2220" s="1" t="s">
        <v>29</v>
      </c>
      <c r="G2220" s="3">
        <v>391.56</v>
      </c>
      <c r="H2220" s="3">
        <v>0</v>
      </c>
      <c r="I2220" s="3">
        <v>0</v>
      </c>
      <c r="J2220" s="1" t="s">
        <v>31</v>
      </c>
      <c r="K2220" s="3">
        <v>0</v>
      </c>
      <c r="L2220" s="3">
        <v>0</v>
      </c>
      <c r="M2220" s="1" t="s">
        <v>31</v>
      </c>
      <c r="N2220" s="3">
        <v>0</v>
      </c>
      <c r="O2220" s="3">
        <v>0</v>
      </c>
      <c r="P2220" s="1" t="s">
        <v>31</v>
      </c>
      <c r="Q2220" s="3">
        <v>391.56</v>
      </c>
      <c r="R2220" s="3">
        <v>6.46</v>
      </c>
      <c r="S2220" s="1" t="s">
        <v>33</v>
      </c>
      <c r="T2220" s="3">
        <v>391.56</v>
      </c>
      <c r="U2220" s="3">
        <v>29.76</v>
      </c>
      <c r="V2220" s="1" t="s">
        <v>33</v>
      </c>
      <c r="W2220" s="1" t="s">
        <v>33</v>
      </c>
      <c r="X2220" s="1" t="s">
        <v>2743</v>
      </c>
      <c r="Y2220" s="1" t="s">
        <v>2556</v>
      </c>
      <c r="Z2220" s="1" t="s">
        <v>3154</v>
      </c>
      <c r="AA2220" s="1" t="s">
        <v>3155</v>
      </c>
    </row>
    <row r="2221" spans="1:27" x14ac:dyDescent="0.25">
      <c r="A2221" s="1" t="s">
        <v>26</v>
      </c>
      <c r="B2221" s="1" t="s">
        <v>3156</v>
      </c>
      <c r="C2221" s="2">
        <v>42312</v>
      </c>
      <c r="D2221" s="1" t="s">
        <v>2817</v>
      </c>
      <c r="E2221" s="7" t="str">
        <f>VLOOKUP(TRIM(D2221)*1,CFOP!A:B,2,FALSE)</f>
        <v>Sim</v>
      </c>
      <c r="F2221" s="1" t="s">
        <v>1643</v>
      </c>
      <c r="G2221" s="3">
        <v>3854.4300000000003</v>
      </c>
      <c r="H2221" s="3">
        <v>3351.6800000000003</v>
      </c>
      <c r="I2221" s="3">
        <v>134.07</v>
      </c>
      <c r="J2221" s="1" t="s">
        <v>780</v>
      </c>
      <c r="K2221" s="3">
        <v>0</v>
      </c>
      <c r="L2221" s="3">
        <v>0</v>
      </c>
      <c r="M2221" s="1" t="s">
        <v>31</v>
      </c>
      <c r="N2221" s="3">
        <v>3351.6800000000003</v>
      </c>
      <c r="O2221" s="3">
        <v>502.75</v>
      </c>
      <c r="P2221" s="1" t="s">
        <v>2788</v>
      </c>
      <c r="Q2221" s="3">
        <v>3351.6800000000003</v>
      </c>
      <c r="R2221" s="3">
        <v>55.300000000000004</v>
      </c>
      <c r="S2221" s="1" t="s">
        <v>33</v>
      </c>
      <c r="T2221" s="3">
        <v>3351.6800000000003</v>
      </c>
      <c r="U2221" s="3">
        <v>254.73000000000002</v>
      </c>
      <c r="V2221" s="1" t="s">
        <v>33</v>
      </c>
      <c r="W2221" s="1" t="s">
        <v>33</v>
      </c>
      <c r="X2221" s="1" t="s">
        <v>3157</v>
      </c>
      <c r="Y2221" s="1" t="s">
        <v>91</v>
      </c>
      <c r="Z2221" s="1" t="s">
        <v>3158</v>
      </c>
      <c r="AA2221" s="1" t="s">
        <v>3159</v>
      </c>
    </row>
    <row r="2222" spans="1:27" x14ac:dyDescent="0.25">
      <c r="A2222" s="1" t="s">
        <v>26</v>
      </c>
      <c r="B2222" s="1" t="s">
        <v>3160</v>
      </c>
      <c r="C2222" s="2">
        <v>42312</v>
      </c>
      <c r="D2222" s="1" t="s">
        <v>2804</v>
      </c>
      <c r="E2222" s="7" t="str">
        <f>VLOOKUP(TRIM(D2222)*1,CFOP!A:B,2,FALSE)</f>
        <v>Sim</v>
      </c>
      <c r="F2222" s="1" t="s">
        <v>29</v>
      </c>
      <c r="G2222" s="3">
        <v>2295.4</v>
      </c>
      <c r="H2222" s="3">
        <v>1996</v>
      </c>
      <c r="I2222" s="3">
        <v>359.28000000000003</v>
      </c>
      <c r="J2222" s="1" t="s">
        <v>307</v>
      </c>
      <c r="K2222" s="3">
        <v>0</v>
      </c>
      <c r="L2222" s="3">
        <v>0</v>
      </c>
      <c r="M2222" s="1" t="s">
        <v>31</v>
      </c>
      <c r="N2222" s="3">
        <v>1996</v>
      </c>
      <c r="O2222" s="3">
        <v>299.40000000000003</v>
      </c>
      <c r="P2222" s="1" t="s">
        <v>2788</v>
      </c>
      <c r="Q2222" s="3">
        <v>1996</v>
      </c>
      <c r="R2222" s="3">
        <v>32.93</v>
      </c>
      <c r="S2222" s="1" t="s">
        <v>33</v>
      </c>
      <c r="T2222" s="3">
        <v>1996</v>
      </c>
      <c r="U2222" s="3">
        <v>151.70000000000002</v>
      </c>
      <c r="V2222" s="1" t="s">
        <v>33</v>
      </c>
      <c r="W2222" s="1" t="s">
        <v>33</v>
      </c>
      <c r="X2222" s="1" t="s">
        <v>3161</v>
      </c>
      <c r="Y2222" s="1" t="s">
        <v>91</v>
      </c>
      <c r="Z2222" s="1" t="s">
        <v>3162</v>
      </c>
      <c r="AA2222" s="1" t="s">
        <v>3163</v>
      </c>
    </row>
    <row r="2223" spans="1:27" x14ac:dyDescent="0.25">
      <c r="A2223" s="1" t="s">
        <v>26</v>
      </c>
      <c r="B2223" s="1" t="s">
        <v>3164</v>
      </c>
      <c r="C2223" s="2">
        <v>42312</v>
      </c>
      <c r="D2223" s="1" t="s">
        <v>2804</v>
      </c>
      <c r="E2223" s="7" t="str">
        <f>VLOOKUP(TRIM(D2223)*1,CFOP!A:B,2,FALSE)</f>
        <v>Sim</v>
      </c>
      <c r="F2223" s="1" t="s">
        <v>29</v>
      </c>
      <c r="G2223" s="3">
        <v>536.85</v>
      </c>
      <c r="H2223" s="3">
        <v>536.85</v>
      </c>
      <c r="I2223" s="3">
        <v>96.63</v>
      </c>
      <c r="J2223" s="1" t="s">
        <v>30</v>
      </c>
      <c r="K2223" s="3">
        <v>0</v>
      </c>
      <c r="L2223" s="3">
        <v>0</v>
      </c>
      <c r="M2223" s="1" t="s">
        <v>31</v>
      </c>
      <c r="N2223" s="3">
        <v>0</v>
      </c>
      <c r="O2223" s="3">
        <v>0</v>
      </c>
      <c r="P2223" s="1" t="s">
        <v>31</v>
      </c>
      <c r="Q2223" s="3">
        <v>536.85</v>
      </c>
      <c r="R2223" s="3">
        <v>8.86</v>
      </c>
      <c r="S2223" s="1" t="s">
        <v>33</v>
      </c>
      <c r="T2223" s="3">
        <v>536.85</v>
      </c>
      <c r="U2223" s="3">
        <v>40.800000000000004</v>
      </c>
      <c r="V2223" s="1" t="s">
        <v>33</v>
      </c>
      <c r="W2223" s="1" t="s">
        <v>33</v>
      </c>
      <c r="X2223" s="1" t="s">
        <v>3165</v>
      </c>
      <c r="Y2223" s="1" t="s">
        <v>91</v>
      </c>
      <c r="Z2223" s="1" t="s">
        <v>3166</v>
      </c>
      <c r="AA2223" s="1" t="s">
        <v>3167</v>
      </c>
    </row>
    <row r="2224" spans="1:27" x14ac:dyDescent="0.25">
      <c r="A2224" s="1" t="s">
        <v>26</v>
      </c>
      <c r="B2224" s="1" t="s">
        <v>3168</v>
      </c>
      <c r="C2224" s="2">
        <v>42312</v>
      </c>
      <c r="D2224" s="1" t="s">
        <v>2804</v>
      </c>
      <c r="E2224" s="7" t="str">
        <f>VLOOKUP(TRIM(D2224)*1,CFOP!A:B,2,FALSE)</f>
        <v>Sim</v>
      </c>
      <c r="F2224" s="1" t="s">
        <v>29</v>
      </c>
      <c r="G2224" s="3">
        <v>1873.4</v>
      </c>
      <c r="H2224" s="3">
        <v>1873.4</v>
      </c>
      <c r="I2224" s="3">
        <v>337.21</v>
      </c>
      <c r="J2224" s="1" t="s">
        <v>307</v>
      </c>
      <c r="K2224" s="3">
        <v>0</v>
      </c>
      <c r="L2224" s="3">
        <v>0</v>
      </c>
      <c r="M2224" s="1" t="s">
        <v>31</v>
      </c>
      <c r="N2224" s="3">
        <v>0</v>
      </c>
      <c r="O2224" s="3">
        <v>0</v>
      </c>
      <c r="P2224" s="1" t="s">
        <v>31</v>
      </c>
      <c r="Q2224" s="3">
        <v>1873.4</v>
      </c>
      <c r="R2224" s="3">
        <v>30.91</v>
      </c>
      <c r="S2224" s="1" t="s">
        <v>33</v>
      </c>
      <c r="T2224" s="3">
        <v>1873.4</v>
      </c>
      <c r="U2224" s="3">
        <v>142.38</v>
      </c>
      <c r="V2224" s="1" t="s">
        <v>33</v>
      </c>
      <c r="W2224" s="1" t="s">
        <v>33</v>
      </c>
      <c r="X2224" s="1" t="s">
        <v>3169</v>
      </c>
      <c r="Y2224" s="1" t="s">
        <v>2556</v>
      </c>
      <c r="Z2224" s="1" t="s">
        <v>3170</v>
      </c>
      <c r="AA2224" s="1" t="s">
        <v>3171</v>
      </c>
    </row>
    <row r="2225" spans="1:27" x14ac:dyDescent="0.25">
      <c r="A2225" s="1" t="s">
        <v>26</v>
      </c>
      <c r="B2225" s="1" t="s">
        <v>3172</v>
      </c>
      <c r="C2225" s="2">
        <v>42312</v>
      </c>
      <c r="D2225" s="1" t="s">
        <v>2817</v>
      </c>
      <c r="E2225" s="7" t="str">
        <f>VLOOKUP(TRIM(D2225)*1,CFOP!A:B,2,FALSE)</f>
        <v>Sim</v>
      </c>
      <c r="F2225" s="1" t="s">
        <v>179</v>
      </c>
      <c r="G2225" s="3">
        <v>1775.24</v>
      </c>
      <c r="H2225" s="3">
        <v>1775.24</v>
      </c>
      <c r="I2225" s="3">
        <v>213.03</v>
      </c>
      <c r="J2225" s="1" t="s">
        <v>30</v>
      </c>
      <c r="K2225" s="3">
        <v>0</v>
      </c>
      <c r="L2225" s="3">
        <v>0</v>
      </c>
      <c r="M2225" s="1" t="s">
        <v>31</v>
      </c>
      <c r="N2225" s="3">
        <v>0</v>
      </c>
      <c r="O2225" s="3">
        <v>0</v>
      </c>
      <c r="P2225" s="1" t="s">
        <v>31</v>
      </c>
      <c r="Q2225" s="3">
        <v>1775.24</v>
      </c>
      <c r="R2225" s="3">
        <v>29.29</v>
      </c>
      <c r="S2225" s="1" t="s">
        <v>33</v>
      </c>
      <c r="T2225" s="3">
        <v>1775.24</v>
      </c>
      <c r="U2225" s="3">
        <v>134.92000000000002</v>
      </c>
      <c r="V2225" s="1" t="s">
        <v>33</v>
      </c>
      <c r="W2225" s="1" t="s">
        <v>33</v>
      </c>
      <c r="X2225" s="1" t="s">
        <v>3173</v>
      </c>
      <c r="Y2225" s="1" t="s">
        <v>1378</v>
      </c>
      <c r="Z2225" s="1" t="s">
        <v>3174</v>
      </c>
      <c r="AA2225" s="1" t="s">
        <v>3175</v>
      </c>
    </row>
    <row r="2226" spans="1:27" x14ac:dyDescent="0.25">
      <c r="A2226" s="1" t="s">
        <v>26</v>
      </c>
      <c r="B2226" s="1" t="s">
        <v>3176</v>
      </c>
      <c r="C2226" s="2">
        <v>42312</v>
      </c>
      <c r="D2226" s="1" t="s">
        <v>2787</v>
      </c>
      <c r="E2226" s="7" t="str">
        <f>VLOOKUP(TRIM(D2226)*1,CFOP!A:B,2,FALSE)</f>
        <v>Sim</v>
      </c>
      <c r="F2226" s="1" t="s">
        <v>29</v>
      </c>
      <c r="G2226" s="3">
        <v>9225.2899999999991</v>
      </c>
      <c r="H2226" s="3">
        <v>8021.99</v>
      </c>
      <c r="I2226" s="3">
        <v>1443.96</v>
      </c>
      <c r="J2226" s="1" t="s">
        <v>61</v>
      </c>
      <c r="K2226" s="3">
        <v>0</v>
      </c>
      <c r="L2226" s="3">
        <v>0</v>
      </c>
      <c r="M2226" s="1" t="s">
        <v>31</v>
      </c>
      <c r="N2226" s="3">
        <v>8021.99</v>
      </c>
      <c r="O2226" s="3">
        <v>1203.3</v>
      </c>
      <c r="P2226" s="1" t="s">
        <v>2788</v>
      </c>
      <c r="Q2226" s="3">
        <v>8021.99</v>
      </c>
      <c r="R2226" s="3">
        <v>132.36000000000001</v>
      </c>
      <c r="S2226" s="1" t="s">
        <v>33</v>
      </c>
      <c r="T2226" s="3">
        <v>8021.99</v>
      </c>
      <c r="U2226" s="3">
        <v>609.66999999999996</v>
      </c>
      <c r="V2226" s="1" t="s">
        <v>33</v>
      </c>
      <c r="W2226" s="1" t="s">
        <v>33</v>
      </c>
      <c r="X2226" s="1" t="s">
        <v>2426</v>
      </c>
      <c r="Y2226" s="1" t="s">
        <v>91</v>
      </c>
      <c r="Z2226" s="1" t="s">
        <v>3177</v>
      </c>
      <c r="AA2226" s="1" t="s">
        <v>3178</v>
      </c>
    </row>
    <row r="2227" spans="1:27" x14ac:dyDescent="0.25">
      <c r="A2227" s="1" t="s">
        <v>26</v>
      </c>
      <c r="B2227" s="1" t="s">
        <v>3179</v>
      </c>
      <c r="C2227" s="2">
        <v>42312</v>
      </c>
      <c r="D2227" s="1" t="s">
        <v>2787</v>
      </c>
      <c r="E2227" s="7" t="str">
        <f>VLOOKUP(TRIM(D2227)*1,CFOP!A:B,2,FALSE)</f>
        <v>Sim</v>
      </c>
      <c r="F2227" s="1" t="s">
        <v>29</v>
      </c>
      <c r="G2227" s="3">
        <v>675.15</v>
      </c>
      <c r="H2227" s="3">
        <v>675.15</v>
      </c>
      <c r="I2227" s="3">
        <v>121.53</v>
      </c>
      <c r="J2227" s="1" t="s">
        <v>30</v>
      </c>
      <c r="K2227" s="3">
        <v>0</v>
      </c>
      <c r="L2227" s="3">
        <v>0</v>
      </c>
      <c r="M2227" s="1" t="s">
        <v>31</v>
      </c>
      <c r="N2227" s="3">
        <v>0</v>
      </c>
      <c r="O2227" s="3">
        <v>0</v>
      </c>
      <c r="P2227" s="1" t="s">
        <v>31</v>
      </c>
      <c r="Q2227" s="3">
        <v>675.15</v>
      </c>
      <c r="R2227" s="3">
        <v>11.14</v>
      </c>
      <c r="S2227" s="1" t="s">
        <v>33</v>
      </c>
      <c r="T2227" s="3">
        <v>675.15</v>
      </c>
      <c r="U2227" s="3">
        <v>51.31</v>
      </c>
      <c r="V2227" s="1" t="s">
        <v>33</v>
      </c>
      <c r="W2227" s="1" t="s">
        <v>33</v>
      </c>
      <c r="X2227" s="1" t="s">
        <v>3180</v>
      </c>
      <c r="Y2227" s="1" t="s">
        <v>1099</v>
      </c>
      <c r="Z2227" s="1" t="s">
        <v>1100</v>
      </c>
      <c r="AA2227" s="1" t="s">
        <v>1101</v>
      </c>
    </row>
    <row r="2228" spans="1:27" hidden="1" x14ac:dyDescent="0.25">
      <c r="A2228" s="1" t="s">
        <v>26</v>
      </c>
      <c r="B2228" s="1" t="s">
        <v>3181</v>
      </c>
      <c r="C2228" s="2">
        <v>42312</v>
      </c>
      <c r="D2228" s="1" t="s">
        <v>2934</v>
      </c>
      <c r="E2228" s="7" t="str">
        <f>VLOOKUP(TRIM(D2228)*1,CFOP!A:B,2,FALSE)</f>
        <v>Não</v>
      </c>
      <c r="F2228" s="1" t="s">
        <v>29</v>
      </c>
      <c r="G2228" s="3">
        <v>350</v>
      </c>
      <c r="H2228" s="3">
        <v>0</v>
      </c>
      <c r="I2228" s="3">
        <v>0</v>
      </c>
      <c r="J2228" s="1" t="s">
        <v>31</v>
      </c>
      <c r="K2228" s="3">
        <v>0</v>
      </c>
      <c r="L2228" s="3">
        <v>0</v>
      </c>
      <c r="M2228" s="1" t="s">
        <v>31</v>
      </c>
      <c r="N2228" s="3">
        <v>0</v>
      </c>
      <c r="O2228" s="3">
        <v>0</v>
      </c>
      <c r="P2228" s="1" t="s">
        <v>31</v>
      </c>
      <c r="Q2228" s="3">
        <v>0</v>
      </c>
      <c r="R2228" s="3">
        <v>0</v>
      </c>
      <c r="S2228" s="1" t="s">
        <v>31</v>
      </c>
      <c r="T2228" s="3">
        <v>0</v>
      </c>
      <c r="U2228" s="3">
        <v>0</v>
      </c>
      <c r="V2228" s="1" t="s">
        <v>31</v>
      </c>
      <c r="W2228" s="1" t="s">
        <v>33</v>
      </c>
      <c r="X2228" s="1" t="s">
        <v>507</v>
      </c>
      <c r="Y2228" s="1" t="s">
        <v>35</v>
      </c>
      <c r="Z2228" s="1" t="s">
        <v>510</v>
      </c>
      <c r="AA2228" s="1" t="s">
        <v>509</v>
      </c>
    </row>
    <row r="2229" spans="1:27" hidden="1" x14ac:dyDescent="0.25">
      <c r="A2229" s="1" t="s">
        <v>26</v>
      </c>
      <c r="B2229" s="1" t="s">
        <v>3181</v>
      </c>
      <c r="C2229" s="2">
        <v>42312</v>
      </c>
      <c r="D2229" s="1" t="s">
        <v>2934</v>
      </c>
      <c r="E2229" s="7" t="str">
        <f>VLOOKUP(TRIM(D2229)*1,CFOP!A:B,2,FALSE)</f>
        <v>Não</v>
      </c>
      <c r="F2229" s="1" t="s">
        <v>29</v>
      </c>
      <c r="G2229" s="3">
        <v>350</v>
      </c>
      <c r="H2229" s="3">
        <v>0</v>
      </c>
      <c r="I2229" s="3">
        <v>0</v>
      </c>
      <c r="J2229" s="1" t="s">
        <v>31</v>
      </c>
      <c r="K2229" s="3">
        <v>0</v>
      </c>
      <c r="L2229" s="3">
        <v>0</v>
      </c>
      <c r="M2229" s="1" t="s">
        <v>31</v>
      </c>
      <c r="N2229" s="3">
        <v>0</v>
      </c>
      <c r="O2229" s="3">
        <v>0</v>
      </c>
      <c r="P2229" s="1" t="s">
        <v>31</v>
      </c>
      <c r="Q2229" s="3">
        <v>0</v>
      </c>
      <c r="R2229" s="3">
        <v>0</v>
      </c>
      <c r="S2229" s="1" t="s">
        <v>31</v>
      </c>
      <c r="T2229" s="3">
        <v>0</v>
      </c>
      <c r="U2229" s="3">
        <v>0</v>
      </c>
      <c r="V2229" s="1" t="s">
        <v>31</v>
      </c>
      <c r="W2229" s="1" t="s">
        <v>33</v>
      </c>
      <c r="X2229" s="1" t="s">
        <v>507</v>
      </c>
      <c r="Y2229" s="1" t="s">
        <v>35</v>
      </c>
      <c r="Z2229" s="1" t="s">
        <v>508</v>
      </c>
      <c r="AA2229" s="1" t="s">
        <v>509</v>
      </c>
    </row>
    <row r="2230" spans="1:27" x14ac:dyDescent="0.25">
      <c r="A2230" s="1" t="s">
        <v>26</v>
      </c>
      <c r="B2230" s="1" t="s">
        <v>3182</v>
      </c>
      <c r="C2230" s="2">
        <v>42312</v>
      </c>
      <c r="D2230" s="1" t="s">
        <v>2817</v>
      </c>
      <c r="E2230" s="7" t="str">
        <f>VLOOKUP(TRIM(D2230)*1,CFOP!A:B,2,FALSE)</f>
        <v>Sim</v>
      </c>
      <c r="F2230" s="1" t="s">
        <v>393</v>
      </c>
      <c r="G2230" s="3">
        <v>500.2</v>
      </c>
      <c r="H2230" s="3">
        <v>500.2</v>
      </c>
      <c r="I2230" s="3">
        <v>60.02</v>
      </c>
      <c r="J2230" s="1" t="s">
        <v>30</v>
      </c>
      <c r="K2230" s="3">
        <v>0</v>
      </c>
      <c r="L2230" s="3">
        <v>0</v>
      </c>
      <c r="M2230" s="1" t="s">
        <v>31</v>
      </c>
      <c r="N2230" s="3">
        <v>0</v>
      </c>
      <c r="O2230" s="3">
        <v>0</v>
      </c>
      <c r="P2230" s="1" t="s">
        <v>31</v>
      </c>
      <c r="Q2230" s="3">
        <v>500.2</v>
      </c>
      <c r="R2230" s="3">
        <v>8.25</v>
      </c>
      <c r="S2230" s="1" t="s">
        <v>33</v>
      </c>
      <c r="T2230" s="3">
        <v>500.2</v>
      </c>
      <c r="U2230" s="3">
        <v>38.020000000000003</v>
      </c>
      <c r="V2230" s="1" t="s">
        <v>33</v>
      </c>
      <c r="W2230" s="1" t="s">
        <v>33</v>
      </c>
      <c r="X2230" s="1" t="s">
        <v>3183</v>
      </c>
      <c r="Y2230" s="1" t="s">
        <v>1378</v>
      </c>
      <c r="Z2230" s="1" t="s">
        <v>3184</v>
      </c>
      <c r="AA2230" s="1" t="s">
        <v>3185</v>
      </c>
    </row>
    <row r="2231" spans="1:27" x14ac:dyDescent="0.25">
      <c r="A2231" s="1" t="s">
        <v>26</v>
      </c>
      <c r="B2231" s="1" t="s">
        <v>3186</v>
      </c>
      <c r="C2231" s="2">
        <v>42312</v>
      </c>
      <c r="D2231" s="1" t="s">
        <v>2817</v>
      </c>
      <c r="E2231" s="7" t="str">
        <f>VLOOKUP(TRIM(D2231)*1,CFOP!A:B,2,FALSE)</f>
        <v>Sim</v>
      </c>
      <c r="F2231" s="1" t="s">
        <v>393</v>
      </c>
      <c r="G2231" s="3">
        <v>61.96</v>
      </c>
      <c r="H2231" s="3">
        <v>61.96</v>
      </c>
      <c r="I2231" s="3">
        <v>7.44</v>
      </c>
      <c r="J2231" s="1" t="s">
        <v>30</v>
      </c>
      <c r="K2231" s="3">
        <v>0</v>
      </c>
      <c r="L2231" s="3">
        <v>0</v>
      </c>
      <c r="M2231" s="1" t="s">
        <v>31</v>
      </c>
      <c r="N2231" s="3">
        <v>0</v>
      </c>
      <c r="O2231" s="3">
        <v>0</v>
      </c>
      <c r="P2231" s="1" t="s">
        <v>31</v>
      </c>
      <c r="Q2231" s="3">
        <v>61.96</v>
      </c>
      <c r="R2231" s="3">
        <v>1.02</v>
      </c>
      <c r="S2231" s="1" t="s">
        <v>33</v>
      </c>
      <c r="T2231" s="3">
        <v>61.96</v>
      </c>
      <c r="U2231" s="3">
        <v>4.71</v>
      </c>
      <c r="V2231" s="1" t="s">
        <v>33</v>
      </c>
      <c r="W2231" s="1" t="s">
        <v>33</v>
      </c>
      <c r="X2231" s="1" t="s">
        <v>3183</v>
      </c>
      <c r="Y2231" s="1" t="s">
        <v>1378</v>
      </c>
      <c r="Z2231" s="1" t="s">
        <v>3187</v>
      </c>
      <c r="AA2231" s="1" t="s">
        <v>3188</v>
      </c>
    </row>
    <row r="2232" spans="1:27" x14ac:dyDescent="0.25">
      <c r="A2232" s="1" t="s">
        <v>26</v>
      </c>
      <c r="B2232" s="1" t="s">
        <v>3189</v>
      </c>
      <c r="C2232" s="2">
        <v>42312</v>
      </c>
      <c r="D2232" s="1" t="s">
        <v>2841</v>
      </c>
      <c r="E2232" s="7" t="str">
        <f>VLOOKUP(TRIM(D2232)*1,CFOP!A:B,2,FALSE)</f>
        <v>Sim</v>
      </c>
      <c r="F2232" s="1" t="s">
        <v>1581</v>
      </c>
      <c r="G2232" s="3">
        <v>4273.5200000000004</v>
      </c>
      <c r="H2232" s="3">
        <v>3561.27</v>
      </c>
      <c r="I2232" s="3">
        <v>142.45000000000002</v>
      </c>
      <c r="J2232" s="1" t="s">
        <v>61</v>
      </c>
      <c r="K2232" s="3">
        <v>0</v>
      </c>
      <c r="L2232" s="3">
        <v>0</v>
      </c>
      <c r="M2232" s="1" t="s">
        <v>31</v>
      </c>
      <c r="N2232" s="3">
        <v>3561.27</v>
      </c>
      <c r="O2232" s="3">
        <v>712.25</v>
      </c>
      <c r="P2232" s="1" t="s">
        <v>2788</v>
      </c>
      <c r="Q2232" s="3">
        <v>3561.27</v>
      </c>
      <c r="R2232" s="3">
        <v>58.76</v>
      </c>
      <c r="S2232" s="1" t="s">
        <v>33</v>
      </c>
      <c r="T2232" s="3">
        <v>3561.27</v>
      </c>
      <c r="U2232" s="3">
        <v>270.66000000000003</v>
      </c>
      <c r="V2232" s="1" t="s">
        <v>33</v>
      </c>
      <c r="W2232" s="1" t="s">
        <v>33</v>
      </c>
      <c r="X2232" s="1" t="s">
        <v>3134</v>
      </c>
      <c r="Y2232" s="1" t="s">
        <v>99</v>
      </c>
      <c r="Z2232" s="1" t="s">
        <v>3190</v>
      </c>
      <c r="AA2232" s="1" t="s">
        <v>3191</v>
      </c>
    </row>
    <row r="2233" spans="1:27" hidden="1" x14ac:dyDescent="0.25">
      <c r="A2233" s="1" t="s">
        <v>26</v>
      </c>
      <c r="B2233" s="1" t="s">
        <v>3192</v>
      </c>
      <c r="C2233" s="2">
        <v>42312</v>
      </c>
      <c r="D2233" s="1" t="s">
        <v>2978</v>
      </c>
      <c r="E2233" s="7" t="str">
        <f>VLOOKUP(TRIM(D2233)*1,CFOP!A:B,2,FALSE)</f>
        <v>Não</v>
      </c>
      <c r="F2233" s="1" t="s">
        <v>29</v>
      </c>
      <c r="G2233" s="3">
        <v>2263.27</v>
      </c>
      <c r="H2233" s="3">
        <v>0</v>
      </c>
      <c r="I2233" s="3">
        <v>0</v>
      </c>
      <c r="J2233" s="1" t="s">
        <v>31</v>
      </c>
      <c r="K2233" s="3">
        <v>0</v>
      </c>
      <c r="L2233" s="3">
        <v>0</v>
      </c>
      <c r="M2233" s="1" t="s">
        <v>31</v>
      </c>
      <c r="N2233" s="3">
        <v>1968.06</v>
      </c>
      <c r="O2233" s="3">
        <v>295.20999999999998</v>
      </c>
      <c r="P2233" s="1" t="s">
        <v>2788</v>
      </c>
      <c r="Q2233" s="3">
        <v>0</v>
      </c>
      <c r="R2233" s="3">
        <v>0</v>
      </c>
      <c r="S2233" s="1" t="s">
        <v>31</v>
      </c>
      <c r="T2233" s="3">
        <v>0</v>
      </c>
      <c r="U2233" s="3">
        <v>0</v>
      </c>
      <c r="V2233" s="1" t="s">
        <v>31</v>
      </c>
      <c r="W2233" s="1" t="s">
        <v>33</v>
      </c>
      <c r="X2233" s="1" t="s">
        <v>3193</v>
      </c>
      <c r="Y2233" s="1" t="s">
        <v>91</v>
      </c>
      <c r="Z2233" s="1" t="s">
        <v>1578</v>
      </c>
      <c r="AA2233" s="1" t="s">
        <v>1579</v>
      </c>
    </row>
    <row r="2234" spans="1:27" x14ac:dyDescent="0.25">
      <c r="A2234" s="1" t="s">
        <v>26</v>
      </c>
      <c r="B2234" s="1" t="s">
        <v>3194</v>
      </c>
      <c r="C2234" s="2">
        <v>42312</v>
      </c>
      <c r="D2234" s="1" t="s">
        <v>2787</v>
      </c>
      <c r="E2234" s="7" t="str">
        <f>VLOOKUP(TRIM(D2234)*1,CFOP!A:B,2,FALSE)</f>
        <v>Sim</v>
      </c>
      <c r="F2234" s="1" t="s">
        <v>29</v>
      </c>
      <c r="G2234" s="3">
        <v>1181.1500000000001</v>
      </c>
      <c r="H2234" s="3">
        <v>1181.1500000000001</v>
      </c>
      <c r="I2234" s="3">
        <v>212.61</v>
      </c>
      <c r="J2234" s="1" t="s">
        <v>30</v>
      </c>
      <c r="K2234" s="3">
        <v>0</v>
      </c>
      <c r="L2234" s="3">
        <v>0</v>
      </c>
      <c r="M2234" s="1" t="s">
        <v>31</v>
      </c>
      <c r="N2234" s="3">
        <v>0</v>
      </c>
      <c r="O2234" s="3">
        <v>0</v>
      </c>
      <c r="P2234" s="1" t="s">
        <v>31</v>
      </c>
      <c r="Q2234" s="3">
        <v>1181.1500000000001</v>
      </c>
      <c r="R2234" s="3">
        <v>19.490000000000002</v>
      </c>
      <c r="S2234" s="1" t="s">
        <v>33</v>
      </c>
      <c r="T2234" s="3">
        <v>1181.1500000000001</v>
      </c>
      <c r="U2234" s="3">
        <v>89.77</v>
      </c>
      <c r="V2234" s="1" t="s">
        <v>33</v>
      </c>
      <c r="W2234" s="1" t="s">
        <v>33</v>
      </c>
      <c r="X2234" s="1" t="s">
        <v>3195</v>
      </c>
      <c r="Y2234" s="1" t="s">
        <v>3196</v>
      </c>
      <c r="Z2234" s="1" t="s">
        <v>3197</v>
      </c>
      <c r="AA2234" s="1" t="s">
        <v>3198</v>
      </c>
    </row>
    <row r="2235" spans="1:27" x14ac:dyDescent="0.25">
      <c r="A2235" s="1" t="s">
        <v>26</v>
      </c>
      <c r="B2235" s="1" t="s">
        <v>3199</v>
      </c>
      <c r="C2235" s="2">
        <v>42312</v>
      </c>
      <c r="D2235" s="1" t="s">
        <v>2841</v>
      </c>
      <c r="E2235" s="7" t="str">
        <f>VLOOKUP(TRIM(D2235)*1,CFOP!A:B,2,FALSE)</f>
        <v>Sim</v>
      </c>
      <c r="F2235" s="1" t="s">
        <v>1643</v>
      </c>
      <c r="G2235" s="3">
        <v>273.26</v>
      </c>
      <c r="H2235" s="3">
        <v>273.26</v>
      </c>
      <c r="I2235" s="3">
        <v>32.79</v>
      </c>
      <c r="J2235" s="1" t="s">
        <v>30</v>
      </c>
      <c r="K2235" s="3">
        <v>0</v>
      </c>
      <c r="L2235" s="3">
        <v>0</v>
      </c>
      <c r="M2235" s="1" t="s">
        <v>31</v>
      </c>
      <c r="N2235" s="3">
        <v>0</v>
      </c>
      <c r="O2235" s="3">
        <v>0</v>
      </c>
      <c r="P2235" s="1" t="s">
        <v>31</v>
      </c>
      <c r="Q2235" s="3">
        <v>273.26</v>
      </c>
      <c r="R2235" s="3">
        <v>4.51</v>
      </c>
      <c r="S2235" s="1" t="s">
        <v>33</v>
      </c>
      <c r="T2235" s="3">
        <v>273.26</v>
      </c>
      <c r="U2235" s="3">
        <v>20.77</v>
      </c>
      <c r="V2235" s="1" t="s">
        <v>33</v>
      </c>
      <c r="W2235" s="1" t="s">
        <v>33</v>
      </c>
      <c r="X2235" s="1" t="s">
        <v>3200</v>
      </c>
      <c r="Y2235" s="1" t="s">
        <v>3201</v>
      </c>
      <c r="Z2235" s="1" t="s">
        <v>3202</v>
      </c>
      <c r="AA2235" s="1" t="s">
        <v>3203</v>
      </c>
    </row>
    <row r="2236" spans="1:27" x14ac:dyDescent="0.25">
      <c r="A2236" s="1" t="s">
        <v>26</v>
      </c>
      <c r="B2236" s="1" t="s">
        <v>3204</v>
      </c>
      <c r="C2236" s="2">
        <v>42312</v>
      </c>
      <c r="D2236" s="1" t="s">
        <v>2804</v>
      </c>
      <c r="E2236" s="7" t="str">
        <f>VLOOKUP(TRIM(D2236)*1,CFOP!A:B,2,FALSE)</f>
        <v>Sim</v>
      </c>
      <c r="F2236" s="1" t="s">
        <v>29</v>
      </c>
      <c r="G2236" s="3">
        <v>1428.3</v>
      </c>
      <c r="H2236" s="3">
        <v>0</v>
      </c>
      <c r="I2236" s="3">
        <v>0</v>
      </c>
      <c r="J2236" s="1" t="s">
        <v>31</v>
      </c>
      <c r="K2236" s="3">
        <v>0</v>
      </c>
      <c r="L2236" s="3">
        <v>0</v>
      </c>
      <c r="M2236" s="1" t="s">
        <v>31</v>
      </c>
      <c r="N2236" s="3">
        <v>0</v>
      </c>
      <c r="O2236" s="3">
        <v>0</v>
      </c>
      <c r="P2236" s="1" t="s">
        <v>31</v>
      </c>
      <c r="Q2236" s="3">
        <v>1428.3</v>
      </c>
      <c r="R2236" s="3">
        <v>23.57</v>
      </c>
      <c r="S2236" s="1" t="s">
        <v>33</v>
      </c>
      <c r="T2236" s="3">
        <v>1428.3</v>
      </c>
      <c r="U2236" s="3">
        <v>108.55</v>
      </c>
      <c r="V2236" s="1" t="s">
        <v>33</v>
      </c>
      <c r="W2236" s="1" t="s">
        <v>33</v>
      </c>
      <c r="X2236" s="1" t="s">
        <v>2916</v>
      </c>
      <c r="Y2236" s="1" t="s">
        <v>2556</v>
      </c>
      <c r="Z2236" s="1" t="s">
        <v>3205</v>
      </c>
      <c r="AA2236" s="1" t="s">
        <v>3206</v>
      </c>
    </row>
    <row r="2237" spans="1:27" x14ac:dyDescent="0.25">
      <c r="A2237" s="1" t="s">
        <v>26</v>
      </c>
      <c r="B2237" s="1" t="s">
        <v>3207</v>
      </c>
      <c r="C2237" s="2">
        <v>42312</v>
      </c>
      <c r="D2237" s="1" t="s">
        <v>2787</v>
      </c>
      <c r="E2237" s="7" t="str">
        <f>VLOOKUP(TRIM(D2237)*1,CFOP!A:B,2,FALSE)</f>
        <v>Sim</v>
      </c>
      <c r="F2237" s="1" t="s">
        <v>29</v>
      </c>
      <c r="G2237" s="3">
        <v>1420.7</v>
      </c>
      <c r="H2237" s="3">
        <v>1183.92</v>
      </c>
      <c r="I2237" s="3">
        <v>213.11</v>
      </c>
      <c r="J2237" s="1" t="s">
        <v>61</v>
      </c>
      <c r="K2237" s="3">
        <v>0</v>
      </c>
      <c r="L2237" s="3">
        <v>0</v>
      </c>
      <c r="M2237" s="1" t="s">
        <v>31</v>
      </c>
      <c r="N2237" s="3">
        <v>1183.92</v>
      </c>
      <c r="O2237" s="3">
        <v>236.78</v>
      </c>
      <c r="P2237" s="1" t="s">
        <v>2788</v>
      </c>
      <c r="Q2237" s="3">
        <v>1183.92</v>
      </c>
      <c r="R2237" s="3">
        <v>19.53</v>
      </c>
      <c r="S2237" s="1" t="s">
        <v>33</v>
      </c>
      <c r="T2237" s="3">
        <v>1183.92</v>
      </c>
      <c r="U2237" s="3">
        <v>89.98</v>
      </c>
      <c r="V2237" s="1" t="s">
        <v>33</v>
      </c>
      <c r="W2237" s="1" t="s">
        <v>33</v>
      </c>
      <c r="X2237" s="1" t="s">
        <v>3128</v>
      </c>
      <c r="Y2237" s="1" t="s">
        <v>99</v>
      </c>
      <c r="Z2237" s="1" t="s">
        <v>1329</v>
      </c>
      <c r="AA2237" s="1" t="s">
        <v>1330</v>
      </c>
    </row>
    <row r="2238" spans="1:27" x14ac:dyDescent="0.25">
      <c r="A2238" s="1" t="s">
        <v>26</v>
      </c>
      <c r="B2238" s="1" t="s">
        <v>3208</v>
      </c>
      <c r="C2238" s="2">
        <v>42312</v>
      </c>
      <c r="D2238" s="1" t="s">
        <v>2841</v>
      </c>
      <c r="E2238" s="7" t="str">
        <f>VLOOKUP(TRIM(D2238)*1,CFOP!A:B,2,FALSE)</f>
        <v>Sim</v>
      </c>
      <c r="F2238" s="1" t="s">
        <v>172</v>
      </c>
      <c r="G2238" s="3">
        <v>795.86</v>
      </c>
      <c r="H2238" s="3">
        <v>795.86</v>
      </c>
      <c r="I2238" s="3">
        <v>95.5</v>
      </c>
      <c r="J2238" s="1" t="s">
        <v>30</v>
      </c>
      <c r="K2238" s="3">
        <v>0</v>
      </c>
      <c r="L2238" s="3">
        <v>0</v>
      </c>
      <c r="M2238" s="1" t="s">
        <v>31</v>
      </c>
      <c r="N2238" s="3">
        <v>0</v>
      </c>
      <c r="O2238" s="3">
        <v>0</v>
      </c>
      <c r="P2238" s="1" t="s">
        <v>31</v>
      </c>
      <c r="Q2238" s="3">
        <v>795.86</v>
      </c>
      <c r="R2238" s="3">
        <v>13.13</v>
      </c>
      <c r="S2238" s="1" t="s">
        <v>33</v>
      </c>
      <c r="T2238" s="3">
        <v>795.86</v>
      </c>
      <c r="U2238" s="3">
        <v>60.49</v>
      </c>
      <c r="V2238" s="1" t="s">
        <v>33</v>
      </c>
      <c r="W2238" s="1" t="s">
        <v>33</v>
      </c>
      <c r="X2238" s="1" t="s">
        <v>3209</v>
      </c>
      <c r="Y2238" s="1" t="s">
        <v>1099</v>
      </c>
      <c r="Z2238" s="1" t="s">
        <v>3210</v>
      </c>
      <c r="AA2238" s="1" t="s">
        <v>3211</v>
      </c>
    </row>
    <row r="2239" spans="1:27" x14ac:dyDescent="0.25">
      <c r="A2239" s="1" t="s">
        <v>26</v>
      </c>
      <c r="B2239" s="1" t="s">
        <v>3212</v>
      </c>
      <c r="C2239" s="2">
        <v>42312</v>
      </c>
      <c r="D2239" s="1" t="s">
        <v>2804</v>
      </c>
      <c r="E2239" s="7" t="str">
        <f>VLOOKUP(TRIM(D2239)*1,CFOP!A:B,2,FALSE)</f>
        <v>Sim</v>
      </c>
      <c r="F2239" s="1" t="s">
        <v>29</v>
      </c>
      <c r="G2239" s="3">
        <v>7033.6500000000005</v>
      </c>
      <c r="H2239" s="3">
        <v>6116.22</v>
      </c>
      <c r="I2239" s="3">
        <v>1100.92</v>
      </c>
      <c r="J2239" s="1" t="s">
        <v>30</v>
      </c>
      <c r="K2239" s="3">
        <v>0</v>
      </c>
      <c r="L2239" s="3">
        <v>0</v>
      </c>
      <c r="M2239" s="1" t="s">
        <v>31</v>
      </c>
      <c r="N2239" s="3">
        <v>6116.22</v>
      </c>
      <c r="O2239" s="3">
        <v>917.43000000000006</v>
      </c>
      <c r="P2239" s="1" t="s">
        <v>2788</v>
      </c>
      <c r="Q2239" s="3">
        <v>6116.22</v>
      </c>
      <c r="R2239" s="3">
        <v>100.92</v>
      </c>
      <c r="S2239" s="1" t="s">
        <v>33</v>
      </c>
      <c r="T2239" s="3">
        <v>6116.22</v>
      </c>
      <c r="U2239" s="3">
        <v>464.83</v>
      </c>
      <c r="V2239" s="1" t="s">
        <v>33</v>
      </c>
      <c r="W2239" s="1" t="s">
        <v>33</v>
      </c>
      <c r="X2239" s="1" t="s">
        <v>3022</v>
      </c>
      <c r="Y2239" s="1" t="s">
        <v>96</v>
      </c>
      <c r="Z2239" s="1" t="s">
        <v>3071</v>
      </c>
      <c r="AA2239" s="1" t="s">
        <v>3072</v>
      </c>
    </row>
    <row r="2240" spans="1:27" x14ac:dyDescent="0.25">
      <c r="A2240" s="1" t="s">
        <v>26</v>
      </c>
      <c r="B2240" s="1" t="s">
        <v>3213</v>
      </c>
      <c r="C2240" s="2">
        <v>42312</v>
      </c>
      <c r="D2240" s="1" t="s">
        <v>2787</v>
      </c>
      <c r="E2240" s="7" t="str">
        <f>VLOOKUP(TRIM(D2240)*1,CFOP!A:B,2,FALSE)</f>
        <v>Sim</v>
      </c>
      <c r="F2240" s="1" t="s">
        <v>29</v>
      </c>
      <c r="G2240" s="3">
        <v>548.58000000000004</v>
      </c>
      <c r="H2240" s="3">
        <v>477.03000000000003</v>
      </c>
      <c r="I2240" s="3">
        <v>85.87</v>
      </c>
      <c r="J2240" s="1" t="s">
        <v>61</v>
      </c>
      <c r="K2240" s="3">
        <v>0</v>
      </c>
      <c r="L2240" s="3">
        <v>0</v>
      </c>
      <c r="M2240" s="1" t="s">
        <v>31</v>
      </c>
      <c r="N2240" s="3">
        <v>477.03000000000003</v>
      </c>
      <c r="O2240" s="3">
        <v>71.55</v>
      </c>
      <c r="P2240" s="1" t="s">
        <v>2788</v>
      </c>
      <c r="Q2240" s="3">
        <v>477.03000000000003</v>
      </c>
      <c r="R2240" s="3">
        <v>7.87</v>
      </c>
      <c r="S2240" s="1" t="s">
        <v>33</v>
      </c>
      <c r="T2240" s="3">
        <v>477.03000000000003</v>
      </c>
      <c r="U2240" s="3">
        <v>36.25</v>
      </c>
      <c r="V2240" s="1" t="s">
        <v>33</v>
      </c>
      <c r="W2240" s="1" t="s">
        <v>33</v>
      </c>
      <c r="X2240" s="1" t="s">
        <v>3214</v>
      </c>
      <c r="Y2240" s="1" t="s">
        <v>44</v>
      </c>
      <c r="Z2240" s="1" t="s">
        <v>81</v>
      </c>
      <c r="AA2240" s="1" t="s">
        <v>82</v>
      </c>
    </row>
    <row r="2241" spans="1:27" x14ac:dyDescent="0.25">
      <c r="A2241" s="1" t="s">
        <v>26</v>
      </c>
      <c r="B2241" s="1" t="s">
        <v>3215</v>
      </c>
      <c r="C2241" s="2">
        <v>42312</v>
      </c>
      <c r="D2241" s="1" t="s">
        <v>2787</v>
      </c>
      <c r="E2241" s="7" t="str">
        <f>VLOOKUP(TRIM(D2241)*1,CFOP!A:B,2,FALSE)</f>
        <v>Sim</v>
      </c>
      <c r="F2241" s="1" t="s">
        <v>29</v>
      </c>
      <c r="G2241" s="3">
        <v>233.38</v>
      </c>
      <c r="H2241" s="3">
        <v>202.94</v>
      </c>
      <c r="I2241" s="3">
        <v>36.53</v>
      </c>
      <c r="J2241" s="1" t="s">
        <v>61</v>
      </c>
      <c r="K2241" s="3">
        <v>0</v>
      </c>
      <c r="L2241" s="3">
        <v>0</v>
      </c>
      <c r="M2241" s="1" t="s">
        <v>31</v>
      </c>
      <c r="N2241" s="3">
        <v>202.94</v>
      </c>
      <c r="O2241" s="3">
        <v>30.44</v>
      </c>
      <c r="P2241" s="1" t="s">
        <v>2788</v>
      </c>
      <c r="Q2241" s="3">
        <v>202.94</v>
      </c>
      <c r="R2241" s="3">
        <v>3.35</v>
      </c>
      <c r="S2241" s="1" t="s">
        <v>33</v>
      </c>
      <c r="T2241" s="3">
        <v>202.94</v>
      </c>
      <c r="U2241" s="3">
        <v>15.42</v>
      </c>
      <c r="V2241" s="1" t="s">
        <v>33</v>
      </c>
      <c r="W2241" s="1" t="s">
        <v>33</v>
      </c>
      <c r="X2241" s="1" t="s">
        <v>3214</v>
      </c>
      <c r="Y2241" s="1" t="s">
        <v>44</v>
      </c>
      <c r="Z2241" s="1" t="s">
        <v>3216</v>
      </c>
      <c r="AA2241" s="1" t="s">
        <v>3217</v>
      </c>
    </row>
    <row r="2242" spans="1:27" x14ac:dyDescent="0.25">
      <c r="A2242" s="1" t="s">
        <v>26</v>
      </c>
      <c r="B2242" s="1" t="s">
        <v>3215</v>
      </c>
      <c r="C2242" s="2">
        <v>42312</v>
      </c>
      <c r="D2242" s="1" t="s">
        <v>2787</v>
      </c>
      <c r="E2242" s="7" t="str">
        <f>VLOOKUP(TRIM(D2242)*1,CFOP!A:B,2,FALSE)</f>
        <v>Sim</v>
      </c>
      <c r="F2242" s="1" t="s">
        <v>29</v>
      </c>
      <c r="G2242" s="3">
        <v>660.5</v>
      </c>
      <c r="H2242" s="3">
        <v>574.35</v>
      </c>
      <c r="I2242" s="3">
        <v>103.38</v>
      </c>
      <c r="J2242" s="1" t="s">
        <v>61</v>
      </c>
      <c r="K2242" s="3">
        <v>0</v>
      </c>
      <c r="L2242" s="3">
        <v>0</v>
      </c>
      <c r="M2242" s="1" t="s">
        <v>31</v>
      </c>
      <c r="N2242" s="3">
        <v>574.35</v>
      </c>
      <c r="O2242" s="3">
        <v>86.15</v>
      </c>
      <c r="P2242" s="1" t="s">
        <v>2788</v>
      </c>
      <c r="Q2242" s="3">
        <v>574.35</v>
      </c>
      <c r="R2242" s="3">
        <v>9.48</v>
      </c>
      <c r="S2242" s="1" t="s">
        <v>33</v>
      </c>
      <c r="T2242" s="3">
        <v>574.35</v>
      </c>
      <c r="U2242" s="3">
        <v>43.65</v>
      </c>
      <c r="V2242" s="1" t="s">
        <v>33</v>
      </c>
      <c r="W2242" s="1" t="s">
        <v>33</v>
      </c>
      <c r="X2242" s="1" t="s">
        <v>3214</v>
      </c>
      <c r="Y2242" s="1" t="s">
        <v>44</v>
      </c>
      <c r="Z2242" s="1" t="s">
        <v>3218</v>
      </c>
      <c r="AA2242" s="1" t="s">
        <v>3219</v>
      </c>
    </row>
    <row r="2243" spans="1:27" x14ac:dyDescent="0.25">
      <c r="A2243" s="1" t="s">
        <v>26</v>
      </c>
      <c r="B2243" s="1" t="s">
        <v>3220</v>
      </c>
      <c r="C2243" s="2">
        <v>42312</v>
      </c>
      <c r="D2243" s="1" t="s">
        <v>3221</v>
      </c>
      <c r="E2243" s="7" t="str">
        <f>VLOOKUP(TRIM(D2243)*1,CFOP!A:B,2,FALSE)</f>
        <v>Sim</v>
      </c>
      <c r="F2243" s="1" t="s">
        <v>1581</v>
      </c>
      <c r="G2243" s="3">
        <v>310.3</v>
      </c>
      <c r="H2243" s="3">
        <v>218.9</v>
      </c>
      <c r="I2243" s="3">
        <v>8.76</v>
      </c>
      <c r="J2243" s="1" t="s">
        <v>3082</v>
      </c>
      <c r="K2243" s="3">
        <v>395.98</v>
      </c>
      <c r="L2243" s="3">
        <v>58.56</v>
      </c>
      <c r="M2243" s="1" t="s">
        <v>3082</v>
      </c>
      <c r="N2243" s="3">
        <v>218.9</v>
      </c>
      <c r="O2243" s="3">
        <v>32.840000000000003</v>
      </c>
      <c r="P2243" s="1" t="s">
        <v>2788</v>
      </c>
      <c r="Q2243" s="3">
        <v>218.9</v>
      </c>
      <c r="R2243" s="3">
        <v>3.61</v>
      </c>
      <c r="S2243" s="1" t="s">
        <v>33</v>
      </c>
      <c r="T2243" s="3">
        <v>218.9</v>
      </c>
      <c r="U2243" s="3">
        <v>16.64</v>
      </c>
      <c r="V2243" s="1" t="s">
        <v>33</v>
      </c>
      <c r="W2243" s="1" t="s">
        <v>33</v>
      </c>
      <c r="X2243" s="1" t="s">
        <v>3222</v>
      </c>
      <c r="Y2243" s="1" t="s">
        <v>44</v>
      </c>
      <c r="Z2243" s="1" t="s">
        <v>3218</v>
      </c>
      <c r="AA2243" s="1" t="s">
        <v>3219</v>
      </c>
    </row>
    <row r="2244" spans="1:27" x14ac:dyDescent="0.25">
      <c r="A2244" s="1" t="s">
        <v>26</v>
      </c>
      <c r="B2244" s="1" t="s">
        <v>3220</v>
      </c>
      <c r="C2244" s="2">
        <v>42312</v>
      </c>
      <c r="D2244" s="1" t="s">
        <v>3221</v>
      </c>
      <c r="E2244" s="7" t="str">
        <f>VLOOKUP(TRIM(D2244)*1,CFOP!A:B,2,FALSE)</f>
        <v>Sim</v>
      </c>
      <c r="F2244" s="1" t="s">
        <v>1581</v>
      </c>
      <c r="G2244" s="3">
        <v>433.77</v>
      </c>
      <c r="H2244" s="3">
        <v>306.01</v>
      </c>
      <c r="I2244" s="3">
        <v>12.24</v>
      </c>
      <c r="J2244" s="1" t="s">
        <v>3082</v>
      </c>
      <c r="K2244" s="3">
        <v>553.56000000000006</v>
      </c>
      <c r="L2244" s="3">
        <v>81.86</v>
      </c>
      <c r="M2244" s="1" t="s">
        <v>3082</v>
      </c>
      <c r="N2244" s="3">
        <v>306.01</v>
      </c>
      <c r="O2244" s="3">
        <v>45.9</v>
      </c>
      <c r="P2244" s="1" t="s">
        <v>2788</v>
      </c>
      <c r="Q2244" s="3">
        <v>306.01</v>
      </c>
      <c r="R2244" s="3">
        <v>5.05</v>
      </c>
      <c r="S2244" s="1" t="s">
        <v>33</v>
      </c>
      <c r="T2244" s="3">
        <v>306.01</v>
      </c>
      <c r="U2244" s="3">
        <v>23.26</v>
      </c>
      <c r="V2244" s="1" t="s">
        <v>33</v>
      </c>
      <c r="W2244" s="1" t="s">
        <v>33</v>
      </c>
      <c r="X2244" s="1" t="s">
        <v>3222</v>
      </c>
      <c r="Y2244" s="1" t="s">
        <v>44</v>
      </c>
      <c r="Z2244" s="1" t="s">
        <v>419</v>
      </c>
      <c r="AA2244" s="1" t="s">
        <v>420</v>
      </c>
    </row>
    <row r="2245" spans="1:27" x14ac:dyDescent="0.25">
      <c r="A2245" s="1" t="s">
        <v>26</v>
      </c>
      <c r="B2245" s="1" t="s">
        <v>3220</v>
      </c>
      <c r="C2245" s="2">
        <v>42312</v>
      </c>
      <c r="D2245" s="1" t="s">
        <v>3221</v>
      </c>
      <c r="E2245" s="7" t="str">
        <f>VLOOKUP(TRIM(D2245)*1,CFOP!A:B,2,FALSE)</f>
        <v>Sim</v>
      </c>
      <c r="F2245" s="1" t="s">
        <v>1581</v>
      </c>
      <c r="G2245" s="3">
        <v>1951.54</v>
      </c>
      <c r="H2245" s="3">
        <v>1405.24</v>
      </c>
      <c r="I2245" s="3">
        <v>56.21</v>
      </c>
      <c r="J2245" s="1" t="s">
        <v>3082</v>
      </c>
      <c r="K2245" s="3">
        <v>2717.61</v>
      </c>
      <c r="L2245" s="3">
        <v>405.78000000000003</v>
      </c>
      <c r="M2245" s="1" t="s">
        <v>3082</v>
      </c>
      <c r="N2245" s="3">
        <v>1405.24</v>
      </c>
      <c r="O2245" s="3">
        <v>140.52000000000001</v>
      </c>
      <c r="P2245" s="1" t="s">
        <v>2788</v>
      </c>
      <c r="Q2245" s="3">
        <v>1405.24</v>
      </c>
      <c r="R2245" s="3">
        <v>23.19</v>
      </c>
      <c r="S2245" s="1" t="s">
        <v>33</v>
      </c>
      <c r="T2245" s="3">
        <v>1405.24</v>
      </c>
      <c r="U2245" s="3">
        <v>106.8</v>
      </c>
      <c r="V2245" s="1" t="s">
        <v>33</v>
      </c>
      <c r="W2245" s="1" t="s">
        <v>33</v>
      </c>
      <c r="X2245" s="1" t="s">
        <v>3222</v>
      </c>
      <c r="Y2245" s="1" t="s">
        <v>78</v>
      </c>
      <c r="Z2245" s="1" t="s">
        <v>79</v>
      </c>
      <c r="AA2245" s="1" t="s">
        <v>80</v>
      </c>
    </row>
    <row r="2246" spans="1:27" x14ac:dyDescent="0.25">
      <c r="A2246" s="1" t="s">
        <v>26</v>
      </c>
      <c r="B2246" s="1" t="s">
        <v>3220</v>
      </c>
      <c r="C2246" s="2">
        <v>42312</v>
      </c>
      <c r="D2246" s="1" t="s">
        <v>3221</v>
      </c>
      <c r="E2246" s="7" t="str">
        <f>VLOOKUP(TRIM(D2246)*1,CFOP!A:B,2,FALSE)</f>
        <v>Sim</v>
      </c>
      <c r="F2246" s="1" t="s">
        <v>1581</v>
      </c>
      <c r="G2246" s="3">
        <v>1242.8800000000001</v>
      </c>
      <c r="H2246" s="3">
        <v>876.80000000000007</v>
      </c>
      <c r="I2246" s="3">
        <v>35.07</v>
      </c>
      <c r="J2246" s="1" t="s">
        <v>3082</v>
      </c>
      <c r="K2246" s="3">
        <v>1586.0900000000001</v>
      </c>
      <c r="L2246" s="3">
        <v>234.56</v>
      </c>
      <c r="M2246" s="1" t="s">
        <v>3082</v>
      </c>
      <c r="N2246" s="3">
        <v>876.80000000000007</v>
      </c>
      <c r="O2246" s="3">
        <v>131.52000000000001</v>
      </c>
      <c r="P2246" s="1" t="s">
        <v>2788</v>
      </c>
      <c r="Q2246" s="3">
        <v>876.80000000000007</v>
      </c>
      <c r="R2246" s="3">
        <v>14.47</v>
      </c>
      <c r="S2246" s="1" t="s">
        <v>33</v>
      </c>
      <c r="T2246" s="3">
        <v>876.80000000000007</v>
      </c>
      <c r="U2246" s="3">
        <v>66.64</v>
      </c>
      <c r="V2246" s="1" t="s">
        <v>33</v>
      </c>
      <c r="W2246" s="1" t="s">
        <v>33</v>
      </c>
      <c r="X2246" s="1" t="s">
        <v>3222</v>
      </c>
      <c r="Y2246" s="1" t="s">
        <v>44</v>
      </c>
      <c r="Z2246" s="1" t="s">
        <v>3223</v>
      </c>
      <c r="AA2246" s="1" t="s">
        <v>3224</v>
      </c>
    </row>
    <row r="2247" spans="1:27" hidden="1" x14ac:dyDescent="0.25">
      <c r="A2247" s="1" t="s">
        <v>26</v>
      </c>
      <c r="B2247" s="1" t="s">
        <v>3225</v>
      </c>
      <c r="C2247" s="2">
        <v>42312</v>
      </c>
      <c r="D2247" s="1" t="s">
        <v>3226</v>
      </c>
      <c r="E2247" s="7" t="str">
        <f>VLOOKUP(TRIM(D2247)*1,CFOP!A:B,2,FALSE)</f>
        <v>Não</v>
      </c>
      <c r="F2247" s="1" t="s">
        <v>393</v>
      </c>
      <c r="G2247" s="3">
        <v>27.44</v>
      </c>
      <c r="H2247" s="3">
        <v>0</v>
      </c>
      <c r="I2247" s="3">
        <v>0</v>
      </c>
      <c r="J2247" s="1" t="s">
        <v>31</v>
      </c>
      <c r="K2247" s="3">
        <v>0</v>
      </c>
      <c r="L2247" s="3">
        <v>0</v>
      </c>
      <c r="M2247" s="1" t="s">
        <v>31</v>
      </c>
      <c r="N2247" s="3">
        <v>0</v>
      </c>
      <c r="O2247" s="3">
        <v>0</v>
      </c>
      <c r="P2247" s="1" t="s">
        <v>31</v>
      </c>
      <c r="Q2247" s="3">
        <v>0</v>
      </c>
      <c r="R2247" s="3">
        <v>0</v>
      </c>
      <c r="S2247" s="1" t="s">
        <v>31</v>
      </c>
      <c r="T2247" s="3">
        <v>0</v>
      </c>
      <c r="U2247" s="3">
        <v>0</v>
      </c>
      <c r="V2247" s="1" t="s">
        <v>31</v>
      </c>
      <c r="W2247" s="1" t="s">
        <v>33</v>
      </c>
      <c r="X2247" s="1" t="s">
        <v>3183</v>
      </c>
      <c r="Y2247" s="1" t="s">
        <v>70</v>
      </c>
      <c r="Z2247" s="1" t="s">
        <v>2950</v>
      </c>
      <c r="AA2247" s="1" t="s">
        <v>2951</v>
      </c>
    </row>
    <row r="2248" spans="1:27" x14ac:dyDescent="0.25">
      <c r="A2248" s="1" t="s">
        <v>26</v>
      </c>
      <c r="B2248" s="1" t="s">
        <v>3227</v>
      </c>
      <c r="C2248" s="2">
        <v>42312</v>
      </c>
      <c r="D2248" s="1" t="s">
        <v>2841</v>
      </c>
      <c r="E2248" s="7" t="str">
        <f>VLOOKUP(TRIM(D2248)*1,CFOP!A:B,2,FALSE)</f>
        <v>Sim</v>
      </c>
      <c r="F2248" s="1" t="s">
        <v>1590</v>
      </c>
      <c r="G2248" s="3">
        <v>892.1</v>
      </c>
      <c r="H2248" s="3">
        <v>892.1</v>
      </c>
      <c r="I2248" s="3">
        <v>35.68</v>
      </c>
      <c r="J2248" s="1" t="s">
        <v>61</v>
      </c>
      <c r="K2248" s="3">
        <v>0</v>
      </c>
      <c r="L2248" s="3">
        <v>0</v>
      </c>
      <c r="M2248" s="1" t="s">
        <v>31</v>
      </c>
      <c r="N2248" s="3">
        <v>811</v>
      </c>
      <c r="O2248" s="3">
        <v>81.100000000000009</v>
      </c>
      <c r="P2248" s="1" t="s">
        <v>2788</v>
      </c>
      <c r="Q2248" s="3">
        <v>811</v>
      </c>
      <c r="R2248" s="3">
        <v>13.38</v>
      </c>
      <c r="S2248" s="1" t="s">
        <v>33</v>
      </c>
      <c r="T2248" s="3">
        <v>811</v>
      </c>
      <c r="U2248" s="3">
        <v>61.64</v>
      </c>
      <c r="V2248" s="1" t="s">
        <v>33</v>
      </c>
      <c r="W2248" s="1" t="s">
        <v>33</v>
      </c>
      <c r="X2248" s="1" t="s">
        <v>3228</v>
      </c>
      <c r="Y2248" s="1" t="s">
        <v>73</v>
      </c>
      <c r="Z2248" s="1" t="s">
        <v>3229</v>
      </c>
      <c r="AA2248" s="1" t="s">
        <v>3230</v>
      </c>
    </row>
    <row r="2249" spans="1:27" hidden="1" x14ac:dyDescent="0.25">
      <c r="A2249" s="1" t="s">
        <v>26</v>
      </c>
      <c r="B2249" s="1" t="s">
        <v>3231</v>
      </c>
      <c r="C2249" s="2">
        <v>42312</v>
      </c>
      <c r="D2249" s="1" t="s">
        <v>2978</v>
      </c>
      <c r="E2249" s="7" t="str">
        <f>VLOOKUP(TRIM(D2249)*1,CFOP!A:B,2,FALSE)</f>
        <v>Não</v>
      </c>
      <c r="F2249" s="1" t="s">
        <v>29</v>
      </c>
      <c r="G2249" s="3">
        <v>1059.0600000000002</v>
      </c>
      <c r="H2249" s="3">
        <v>0</v>
      </c>
      <c r="I2249" s="3">
        <v>0</v>
      </c>
      <c r="J2249" s="1" t="s">
        <v>31</v>
      </c>
      <c r="K2249" s="3">
        <v>0</v>
      </c>
      <c r="L2249" s="3">
        <v>0</v>
      </c>
      <c r="M2249" s="1" t="s">
        <v>31</v>
      </c>
      <c r="N2249" s="3">
        <v>920.92000000000007</v>
      </c>
      <c r="O2249" s="3">
        <v>138.14000000000001</v>
      </c>
      <c r="P2249" s="1" t="s">
        <v>2788</v>
      </c>
      <c r="Q2249" s="3">
        <v>0</v>
      </c>
      <c r="R2249" s="3">
        <v>0</v>
      </c>
      <c r="S2249" s="1" t="s">
        <v>31</v>
      </c>
      <c r="T2249" s="3">
        <v>0</v>
      </c>
      <c r="U2249" s="3">
        <v>0</v>
      </c>
      <c r="V2249" s="1" t="s">
        <v>31</v>
      </c>
      <c r="W2249" s="1" t="s">
        <v>33</v>
      </c>
      <c r="X2249" s="1" t="s">
        <v>3232</v>
      </c>
      <c r="Y2249" s="1" t="s">
        <v>91</v>
      </c>
      <c r="Z2249" s="1" t="s">
        <v>1573</v>
      </c>
      <c r="AA2249" s="1" t="s">
        <v>1574</v>
      </c>
    </row>
    <row r="2250" spans="1:27" x14ac:dyDescent="0.25">
      <c r="A2250" s="1" t="s">
        <v>26</v>
      </c>
      <c r="B2250" s="1" t="s">
        <v>3233</v>
      </c>
      <c r="C2250" s="2">
        <v>42312</v>
      </c>
      <c r="D2250" s="1" t="s">
        <v>2841</v>
      </c>
      <c r="E2250" s="7" t="str">
        <f>VLOOKUP(TRIM(D2250)*1,CFOP!A:B,2,FALSE)</f>
        <v>Sim</v>
      </c>
      <c r="F2250" s="1" t="s">
        <v>478</v>
      </c>
      <c r="G2250" s="3">
        <v>818.7</v>
      </c>
      <c r="H2250" s="3">
        <v>682.25</v>
      </c>
      <c r="I2250" s="3">
        <v>27.29</v>
      </c>
      <c r="J2250" s="1" t="s">
        <v>61</v>
      </c>
      <c r="K2250" s="3">
        <v>0</v>
      </c>
      <c r="L2250" s="3">
        <v>0</v>
      </c>
      <c r="M2250" s="1" t="s">
        <v>31</v>
      </c>
      <c r="N2250" s="3">
        <v>682.25</v>
      </c>
      <c r="O2250" s="3">
        <v>136.44999999999999</v>
      </c>
      <c r="P2250" s="1" t="s">
        <v>2788</v>
      </c>
      <c r="Q2250" s="3">
        <v>682.25</v>
      </c>
      <c r="R2250" s="3">
        <v>11.26</v>
      </c>
      <c r="S2250" s="1" t="s">
        <v>33</v>
      </c>
      <c r="T2250" s="3">
        <v>682.25</v>
      </c>
      <c r="U2250" s="3">
        <v>51.85</v>
      </c>
      <c r="V2250" s="1" t="s">
        <v>33</v>
      </c>
      <c r="W2250" s="1" t="s">
        <v>33</v>
      </c>
      <c r="X2250" s="1" t="s">
        <v>3234</v>
      </c>
      <c r="Y2250" s="1" t="s">
        <v>99</v>
      </c>
      <c r="Z2250" s="1" t="s">
        <v>3235</v>
      </c>
      <c r="AA2250" s="1" t="s">
        <v>3236</v>
      </c>
    </row>
    <row r="2251" spans="1:27" x14ac:dyDescent="0.25">
      <c r="A2251" s="1" t="s">
        <v>26</v>
      </c>
      <c r="B2251" s="1" t="s">
        <v>3233</v>
      </c>
      <c r="C2251" s="2">
        <v>42312</v>
      </c>
      <c r="D2251" s="1" t="s">
        <v>2841</v>
      </c>
      <c r="E2251" s="7" t="str">
        <f>VLOOKUP(TRIM(D2251)*1,CFOP!A:B,2,FALSE)</f>
        <v>Sim</v>
      </c>
      <c r="F2251" s="1" t="s">
        <v>478</v>
      </c>
      <c r="G2251" s="3">
        <v>1013.28</v>
      </c>
      <c r="H2251" s="3">
        <v>881.11</v>
      </c>
      <c r="I2251" s="3">
        <v>35.24</v>
      </c>
      <c r="J2251" s="1" t="s">
        <v>61</v>
      </c>
      <c r="K2251" s="3">
        <v>0</v>
      </c>
      <c r="L2251" s="3">
        <v>0</v>
      </c>
      <c r="M2251" s="1" t="s">
        <v>31</v>
      </c>
      <c r="N2251" s="3">
        <v>881.11</v>
      </c>
      <c r="O2251" s="3">
        <v>132.17000000000002</v>
      </c>
      <c r="P2251" s="1" t="s">
        <v>2788</v>
      </c>
      <c r="Q2251" s="3">
        <v>881.11</v>
      </c>
      <c r="R2251" s="3">
        <v>14.540000000000001</v>
      </c>
      <c r="S2251" s="1" t="s">
        <v>33</v>
      </c>
      <c r="T2251" s="3">
        <v>881.11</v>
      </c>
      <c r="U2251" s="3">
        <v>66.960000000000008</v>
      </c>
      <c r="V2251" s="1" t="s">
        <v>33</v>
      </c>
      <c r="W2251" s="1" t="s">
        <v>33</v>
      </c>
      <c r="X2251" s="1" t="s">
        <v>3234</v>
      </c>
      <c r="Y2251" s="1" t="s">
        <v>91</v>
      </c>
      <c r="Z2251" s="1" t="s">
        <v>128</v>
      </c>
      <c r="AA2251" s="1" t="s">
        <v>129</v>
      </c>
    </row>
    <row r="2252" spans="1:27" x14ac:dyDescent="0.25">
      <c r="A2252" s="1" t="s">
        <v>26</v>
      </c>
      <c r="B2252" s="1" t="s">
        <v>3233</v>
      </c>
      <c r="C2252" s="2">
        <v>42312</v>
      </c>
      <c r="D2252" s="1" t="s">
        <v>2841</v>
      </c>
      <c r="E2252" s="7" t="str">
        <f>VLOOKUP(TRIM(D2252)*1,CFOP!A:B,2,FALSE)</f>
        <v>Sim</v>
      </c>
      <c r="F2252" s="1" t="s">
        <v>478</v>
      </c>
      <c r="G2252" s="3">
        <v>1013.28</v>
      </c>
      <c r="H2252" s="3">
        <v>881.11</v>
      </c>
      <c r="I2252" s="3">
        <v>35.24</v>
      </c>
      <c r="J2252" s="1" t="s">
        <v>61</v>
      </c>
      <c r="K2252" s="3">
        <v>0</v>
      </c>
      <c r="L2252" s="3">
        <v>0</v>
      </c>
      <c r="M2252" s="1" t="s">
        <v>31</v>
      </c>
      <c r="N2252" s="3">
        <v>881.11</v>
      </c>
      <c r="O2252" s="3">
        <v>132.17000000000002</v>
      </c>
      <c r="P2252" s="1" t="s">
        <v>2788</v>
      </c>
      <c r="Q2252" s="3">
        <v>881.11</v>
      </c>
      <c r="R2252" s="3">
        <v>14.540000000000001</v>
      </c>
      <c r="S2252" s="1" t="s">
        <v>33</v>
      </c>
      <c r="T2252" s="3">
        <v>881.11</v>
      </c>
      <c r="U2252" s="3">
        <v>66.960000000000008</v>
      </c>
      <c r="V2252" s="1" t="s">
        <v>33</v>
      </c>
      <c r="W2252" s="1" t="s">
        <v>33</v>
      </c>
      <c r="X2252" s="1" t="s">
        <v>3234</v>
      </c>
      <c r="Y2252" s="1" t="s">
        <v>91</v>
      </c>
      <c r="Z2252" s="1" t="s">
        <v>1739</v>
      </c>
      <c r="AA2252" s="1" t="s">
        <v>1740</v>
      </c>
    </row>
    <row r="2253" spans="1:27" x14ac:dyDescent="0.25">
      <c r="A2253" s="1" t="s">
        <v>26</v>
      </c>
      <c r="B2253" s="1" t="s">
        <v>3237</v>
      </c>
      <c r="C2253" s="2">
        <v>42312</v>
      </c>
      <c r="D2253" s="1" t="s">
        <v>2804</v>
      </c>
      <c r="E2253" s="7" t="str">
        <f>VLOOKUP(TRIM(D2253)*1,CFOP!A:B,2,FALSE)</f>
        <v>Sim</v>
      </c>
      <c r="F2253" s="1" t="s">
        <v>29</v>
      </c>
      <c r="G2253" s="3">
        <v>762.64</v>
      </c>
      <c r="H2253" s="3">
        <v>762.64</v>
      </c>
      <c r="I2253" s="3">
        <v>137.28</v>
      </c>
      <c r="J2253" s="1" t="s">
        <v>307</v>
      </c>
      <c r="K2253" s="3">
        <v>0</v>
      </c>
      <c r="L2253" s="3">
        <v>0</v>
      </c>
      <c r="M2253" s="1" t="s">
        <v>31</v>
      </c>
      <c r="N2253" s="3">
        <v>0</v>
      </c>
      <c r="O2253" s="3">
        <v>0</v>
      </c>
      <c r="P2253" s="1" t="s">
        <v>31</v>
      </c>
      <c r="Q2253" s="3">
        <v>762.64</v>
      </c>
      <c r="R2253" s="3">
        <v>12.58</v>
      </c>
      <c r="S2253" s="1" t="s">
        <v>33</v>
      </c>
      <c r="T2253" s="3">
        <v>762.64</v>
      </c>
      <c r="U2253" s="3">
        <v>57.96</v>
      </c>
      <c r="V2253" s="1" t="s">
        <v>33</v>
      </c>
      <c r="W2253" s="1" t="s">
        <v>33</v>
      </c>
      <c r="X2253" s="1" t="s">
        <v>1693</v>
      </c>
      <c r="Y2253" s="1" t="s">
        <v>240</v>
      </c>
      <c r="Z2253" s="1" t="s">
        <v>3016</v>
      </c>
      <c r="AA2253" s="1" t="s">
        <v>3017</v>
      </c>
    </row>
    <row r="2254" spans="1:27" x14ac:dyDescent="0.25">
      <c r="A2254" s="1" t="s">
        <v>26</v>
      </c>
      <c r="B2254" s="1" t="s">
        <v>3237</v>
      </c>
      <c r="C2254" s="2">
        <v>42312</v>
      </c>
      <c r="D2254" s="1" t="s">
        <v>2804</v>
      </c>
      <c r="E2254" s="7" t="str">
        <f>VLOOKUP(TRIM(D2254)*1,CFOP!A:B,2,FALSE)</f>
        <v>Sim</v>
      </c>
      <c r="F2254" s="1" t="s">
        <v>29</v>
      </c>
      <c r="G2254" s="3">
        <v>34.43</v>
      </c>
      <c r="H2254" s="3">
        <v>34.43</v>
      </c>
      <c r="I2254" s="3">
        <v>6.2</v>
      </c>
      <c r="J2254" s="1" t="s">
        <v>30</v>
      </c>
      <c r="K2254" s="3">
        <v>0</v>
      </c>
      <c r="L2254" s="3">
        <v>0</v>
      </c>
      <c r="M2254" s="1" t="s">
        <v>31</v>
      </c>
      <c r="N2254" s="3">
        <v>34.43</v>
      </c>
      <c r="O2254" s="3">
        <v>0</v>
      </c>
      <c r="P2254" s="1" t="s">
        <v>2788</v>
      </c>
      <c r="Q2254" s="3">
        <v>34.43</v>
      </c>
      <c r="R2254" s="3">
        <v>0.57000000000000006</v>
      </c>
      <c r="S2254" s="1" t="s">
        <v>33</v>
      </c>
      <c r="T2254" s="3">
        <v>34.43</v>
      </c>
      <c r="U2254" s="3">
        <v>2.62</v>
      </c>
      <c r="V2254" s="1" t="s">
        <v>33</v>
      </c>
      <c r="W2254" s="1" t="s">
        <v>33</v>
      </c>
      <c r="X2254" s="1" t="s">
        <v>1693</v>
      </c>
      <c r="Y2254" s="1" t="s">
        <v>3012</v>
      </c>
      <c r="Z2254" s="1" t="s">
        <v>3013</v>
      </c>
      <c r="AA2254" s="1" t="s">
        <v>3014</v>
      </c>
    </row>
    <row r="2255" spans="1:27" x14ac:dyDescent="0.25">
      <c r="A2255" s="1" t="s">
        <v>26</v>
      </c>
      <c r="B2255" s="1" t="s">
        <v>3238</v>
      </c>
      <c r="C2255" s="2">
        <v>42312</v>
      </c>
      <c r="D2255" s="1" t="s">
        <v>2841</v>
      </c>
      <c r="E2255" s="7" t="str">
        <f>VLOOKUP(TRIM(D2255)*1,CFOP!A:B,2,FALSE)</f>
        <v>Sim</v>
      </c>
      <c r="F2255" s="1" t="s">
        <v>179</v>
      </c>
      <c r="G2255" s="3">
        <v>178.35999999999999</v>
      </c>
      <c r="H2255" s="3">
        <v>148.63</v>
      </c>
      <c r="I2255" s="3">
        <v>5.95</v>
      </c>
      <c r="J2255" s="1" t="s">
        <v>61</v>
      </c>
      <c r="K2255" s="3">
        <v>0</v>
      </c>
      <c r="L2255" s="3">
        <v>0</v>
      </c>
      <c r="M2255" s="1" t="s">
        <v>31</v>
      </c>
      <c r="N2255" s="3">
        <v>148.63</v>
      </c>
      <c r="O2255" s="3">
        <v>29.73</v>
      </c>
      <c r="P2255" s="1" t="s">
        <v>2788</v>
      </c>
      <c r="Q2255" s="3">
        <v>148.63</v>
      </c>
      <c r="R2255" s="3">
        <v>2.4500000000000002</v>
      </c>
      <c r="S2255" s="1" t="s">
        <v>33</v>
      </c>
      <c r="T2255" s="3">
        <v>148.63</v>
      </c>
      <c r="U2255" s="3">
        <v>11.3</v>
      </c>
      <c r="V2255" s="1" t="s">
        <v>33</v>
      </c>
      <c r="W2255" s="1" t="s">
        <v>33</v>
      </c>
      <c r="X2255" s="1" t="s">
        <v>1649</v>
      </c>
      <c r="Y2255" s="1" t="s">
        <v>99</v>
      </c>
      <c r="Z2255" s="1" t="s">
        <v>1534</v>
      </c>
      <c r="AA2255" s="1" t="s">
        <v>1535</v>
      </c>
    </row>
    <row r="2256" spans="1:27" x14ac:dyDescent="0.25">
      <c r="A2256" s="1" t="s">
        <v>26</v>
      </c>
      <c r="B2256" s="1" t="s">
        <v>3238</v>
      </c>
      <c r="C2256" s="2">
        <v>42312</v>
      </c>
      <c r="D2256" s="1" t="s">
        <v>2841</v>
      </c>
      <c r="E2256" s="7" t="str">
        <f>VLOOKUP(TRIM(D2256)*1,CFOP!A:B,2,FALSE)</f>
        <v>Sim</v>
      </c>
      <c r="F2256" s="1" t="s">
        <v>179</v>
      </c>
      <c r="G2256" s="3">
        <v>701.74</v>
      </c>
      <c r="H2256" s="3">
        <v>584.78</v>
      </c>
      <c r="I2256" s="3">
        <v>23.39</v>
      </c>
      <c r="J2256" s="1" t="s">
        <v>61</v>
      </c>
      <c r="K2256" s="3">
        <v>0</v>
      </c>
      <c r="L2256" s="3">
        <v>0</v>
      </c>
      <c r="M2256" s="1" t="s">
        <v>31</v>
      </c>
      <c r="N2256" s="3">
        <v>584.78</v>
      </c>
      <c r="O2256" s="3">
        <v>116.96000000000001</v>
      </c>
      <c r="P2256" s="1" t="s">
        <v>2788</v>
      </c>
      <c r="Q2256" s="3">
        <v>584.78</v>
      </c>
      <c r="R2256" s="3">
        <v>9.65</v>
      </c>
      <c r="S2256" s="1" t="s">
        <v>33</v>
      </c>
      <c r="T2256" s="3">
        <v>584.78</v>
      </c>
      <c r="U2256" s="3">
        <v>44.44</v>
      </c>
      <c r="V2256" s="1" t="s">
        <v>33</v>
      </c>
      <c r="W2256" s="1" t="s">
        <v>33</v>
      </c>
      <c r="X2256" s="1" t="s">
        <v>1649</v>
      </c>
      <c r="Y2256" s="1" t="s">
        <v>99</v>
      </c>
      <c r="Z2256" s="1" t="s">
        <v>3235</v>
      </c>
      <c r="AA2256" s="1" t="s">
        <v>3236</v>
      </c>
    </row>
    <row r="2257" spans="1:27" x14ac:dyDescent="0.25">
      <c r="A2257" s="1" t="s">
        <v>26</v>
      </c>
      <c r="B2257" s="1" t="s">
        <v>3238</v>
      </c>
      <c r="C2257" s="2">
        <v>42312</v>
      </c>
      <c r="D2257" s="1" t="s">
        <v>2841</v>
      </c>
      <c r="E2257" s="7" t="str">
        <f>VLOOKUP(TRIM(D2257)*1,CFOP!A:B,2,FALSE)</f>
        <v>Sim</v>
      </c>
      <c r="F2257" s="1" t="s">
        <v>179</v>
      </c>
      <c r="G2257" s="3">
        <v>342.65</v>
      </c>
      <c r="H2257" s="3">
        <v>297.95999999999998</v>
      </c>
      <c r="I2257" s="3">
        <v>11.92</v>
      </c>
      <c r="J2257" s="1" t="s">
        <v>61</v>
      </c>
      <c r="K2257" s="3">
        <v>0</v>
      </c>
      <c r="L2257" s="3">
        <v>0</v>
      </c>
      <c r="M2257" s="1" t="s">
        <v>31</v>
      </c>
      <c r="N2257" s="3">
        <v>297.95999999999998</v>
      </c>
      <c r="O2257" s="3">
        <v>44.69</v>
      </c>
      <c r="P2257" s="1" t="s">
        <v>2788</v>
      </c>
      <c r="Q2257" s="3">
        <v>297.95999999999998</v>
      </c>
      <c r="R2257" s="3">
        <v>4.92</v>
      </c>
      <c r="S2257" s="1" t="s">
        <v>33</v>
      </c>
      <c r="T2257" s="3">
        <v>297.95999999999998</v>
      </c>
      <c r="U2257" s="3">
        <v>22.64</v>
      </c>
      <c r="V2257" s="1" t="s">
        <v>33</v>
      </c>
      <c r="W2257" s="1" t="s">
        <v>33</v>
      </c>
      <c r="X2257" s="1" t="s">
        <v>1649</v>
      </c>
      <c r="Y2257" s="1" t="s">
        <v>91</v>
      </c>
      <c r="Z2257" s="1" t="s">
        <v>3239</v>
      </c>
      <c r="AA2257" s="1" t="s">
        <v>3240</v>
      </c>
    </row>
    <row r="2258" spans="1:27" x14ac:dyDescent="0.25">
      <c r="A2258" s="1" t="s">
        <v>26</v>
      </c>
      <c r="B2258" s="1" t="s">
        <v>3238</v>
      </c>
      <c r="C2258" s="2">
        <v>42312</v>
      </c>
      <c r="D2258" s="1" t="s">
        <v>2841</v>
      </c>
      <c r="E2258" s="7" t="str">
        <f>VLOOKUP(TRIM(D2258)*1,CFOP!A:B,2,FALSE)</f>
        <v>Sim</v>
      </c>
      <c r="F2258" s="1" t="s">
        <v>179</v>
      </c>
      <c r="G2258" s="3">
        <v>352.75</v>
      </c>
      <c r="H2258" s="3">
        <v>306.74</v>
      </c>
      <c r="I2258" s="3">
        <v>12.27</v>
      </c>
      <c r="J2258" s="1" t="s">
        <v>61</v>
      </c>
      <c r="K2258" s="3">
        <v>0</v>
      </c>
      <c r="L2258" s="3">
        <v>0</v>
      </c>
      <c r="M2258" s="1" t="s">
        <v>31</v>
      </c>
      <c r="N2258" s="3">
        <v>306.74</v>
      </c>
      <c r="O2258" s="3">
        <v>46.01</v>
      </c>
      <c r="P2258" s="1" t="s">
        <v>2788</v>
      </c>
      <c r="Q2258" s="3">
        <v>306.74</v>
      </c>
      <c r="R2258" s="3">
        <v>5.0600000000000005</v>
      </c>
      <c r="S2258" s="1" t="s">
        <v>33</v>
      </c>
      <c r="T2258" s="3">
        <v>306.74</v>
      </c>
      <c r="U2258" s="3">
        <v>23.31</v>
      </c>
      <c r="V2258" s="1" t="s">
        <v>33</v>
      </c>
      <c r="W2258" s="1" t="s">
        <v>33</v>
      </c>
      <c r="X2258" s="1" t="s">
        <v>1649</v>
      </c>
      <c r="Y2258" s="1" t="s">
        <v>91</v>
      </c>
      <c r="Z2258" s="1" t="s">
        <v>1532</v>
      </c>
      <c r="AA2258" s="1" t="s">
        <v>1533</v>
      </c>
    </row>
    <row r="2259" spans="1:27" x14ac:dyDescent="0.25">
      <c r="A2259" s="1" t="s">
        <v>26</v>
      </c>
      <c r="B2259" s="1" t="s">
        <v>3241</v>
      </c>
      <c r="C2259" s="2">
        <v>42312</v>
      </c>
      <c r="D2259" s="1" t="s">
        <v>2841</v>
      </c>
      <c r="E2259" s="7" t="str">
        <f>VLOOKUP(TRIM(D2259)*1,CFOP!A:B,2,FALSE)</f>
        <v>Sim</v>
      </c>
      <c r="F2259" s="1" t="s">
        <v>411</v>
      </c>
      <c r="G2259" s="3">
        <v>467.83000000000004</v>
      </c>
      <c r="H2259" s="3">
        <v>389.86</v>
      </c>
      <c r="I2259" s="3">
        <v>15.59</v>
      </c>
      <c r="J2259" s="1" t="s">
        <v>61</v>
      </c>
      <c r="K2259" s="3">
        <v>0</v>
      </c>
      <c r="L2259" s="3">
        <v>0</v>
      </c>
      <c r="M2259" s="1" t="s">
        <v>31</v>
      </c>
      <c r="N2259" s="3">
        <v>389.86</v>
      </c>
      <c r="O2259" s="3">
        <v>77.97</v>
      </c>
      <c r="P2259" s="1" t="s">
        <v>2788</v>
      </c>
      <c r="Q2259" s="3">
        <v>389.86</v>
      </c>
      <c r="R2259" s="3">
        <v>6.43</v>
      </c>
      <c r="S2259" s="1" t="s">
        <v>33</v>
      </c>
      <c r="T2259" s="3">
        <v>389.86</v>
      </c>
      <c r="U2259" s="3">
        <v>29.63</v>
      </c>
      <c r="V2259" s="1" t="s">
        <v>33</v>
      </c>
      <c r="W2259" s="1" t="s">
        <v>33</v>
      </c>
      <c r="X2259" s="1" t="s">
        <v>3242</v>
      </c>
      <c r="Y2259" s="1" t="s">
        <v>99</v>
      </c>
      <c r="Z2259" s="1" t="s">
        <v>3235</v>
      </c>
      <c r="AA2259" s="1" t="s">
        <v>3236</v>
      </c>
    </row>
    <row r="2260" spans="1:27" x14ac:dyDescent="0.25">
      <c r="A2260" s="1" t="s">
        <v>26</v>
      </c>
      <c r="B2260" s="1" t="s">
        <v>3241</v>
      </c>
      <c r="C2260" s="2">
        <v>42312</v>
      </c>
      <c r="D2260" s="1" t="s">
        <v>2841</v>
      </c>
      <c r="E2260" s="7" t="str">
        <f>VLOOKUP(TRIM(D2260)*1,CFOP!A:B,2,FALSE)</f>
        <v>Sim</v>
      </c>
      <c r="F2260" s="1" t="s">
        <v>411</v>
      </c>
      <c r="G2260" s="3">
        <v>363.81</v>
      </c>
      <c r="H2260" s="3">
        <v>316.36</v>
      </c>
      <c r="I2260" s="3">
        <v>12.65</v>
      </c>
      <c r="J2260" s="1" t="s">
        <v>61</v>
      </c>
      <c r="K2260" s="3">
        <v>0</v>
      </c>
      <c r="L2260" s="3">
        <v>0</v>
      </c>
      <c r="M2260" s="1" t="s">
        <v>31</v>
      </c>
      <c r="N2260" s="3">
        <v>316.36</v>
      </c>
      <c r="O2260" s="3">
        <v>47.45</v>
      </c>
      <c r="P2260" s="1" t="s">
        <v>2788</v>
      </c>
      <c r="Q2260" s="3">
        <v>316.36</v>
      </c>
      <c r="R2260" s="3">
        <v>5.22</v>
      </c>
      <c r="S2260" s="1" t="s">
        <v>33</v>
      </c>
      <c r="T2260" s="3">
        <v>316.36</v>
      </c>
      <c r="U2260" s="3">
        <v>24.04</v>
      </c>
      <c r="V2260" s="1" t="s">
        <v>33</v>
      </c>
      <c r="W2260" s="1" t="s">
        <v>33</v>
      </c>
      <c r="X2260" s="1" t="s">
        <v>3242</v>
      </c>
      <c r="Y2260" s="1" t="s">
        <v>91</v>
      </c>
      <c r="Z2260" s="1" t="s">
        <v>302</v>
      </c>
      <c r="AA2260" s="1" t="s">
        <v>303</v>
      </c>
    </row>
    <row r="2261" spans="1:27" x14ac:dyDescent="0.25">
      <c r="A2261" s="1" t="s">
        <v>26</v>
      </c>
      <c r="B2261" s="1" t="s">
        <v>3241</v>
      </c>
      <c r="C2261" s="2">
        <v>42312</v>
      </c>
      <c r="D2261" s="1" t="s">
        <v>2841</v>
      </c>
      <c r="E2261" s="7" t="str">
        <f>VLOOKUP(TRIM(D2261)*1,CFOP!A:B,2,FALSE)</f>
        <v>Sim</v>
      </c>
      <c r="F2261" s="1" t="s">
        <v>411</v>
      </c>
      <c r="G2261" s="3">
        <v>253.32</v>
      </c>
      <c r="H2261" s="3">
        <v>220.28</v>
      </c>
      <c r="I2261" s="3">
        <v>8.81</v>
      </c>
      <c r="J2261" s="1" t="s">
        <v>61</v>
      </c>
      <c r="K2261" s="3">
        <v>0</v>
      </c>
      <c r="L2261" s="3">
        <v>0</v>
      </c>
      <c r="M2261" s="1" t="s">
        <v>31</v>
      </c>
      <c r="N2261" s="3">
        <v>220.28</v>
      </c>
      <c r="O2261" s="3">
        <v>33.04</v>
      </c>
      <c r="P2261" s="1" t="s">
        <v>2788</v>
      </c>
      <c r="Q2261" s="3">
        <v>220.28</v>
      </c>
      <c r="R2261" s="3">
        <v>3.63</v>
      </c>
      <c r="S2261" s="1" t="s">
        <v>33</v>
      </c>
      <c r="T2261" s="3">
        <v>220.28</v>
      </c>
      <c r="U2261" s="3">
        <v>16.740000000000002</v>
      </c>
      <c r="V2261" s="1" t="s">
        <v>33</v>
      </c>
      <c r="W2261" s="1" t="s">
        <v>33</v>
      </c>
      <c r="X2261" s="1" t="s">
        <v>3242</v>
      </c>
      <c r="Y2261" s="1" t="s">
        <v>91</v>
      </c>
      <c r="Z2261" s="1" t="s">
        <v>1522</v>
      </c>
      <c r="AA2261" s="1" t="s">
        <v>1523</v>
      </c>
    </row>
    <row r="2262" spans="1:27" x14ac:dyDescent="0.25">
      <c r="A2262" s="1" t="s">
        <v>26</v>
      </c>
      <c r="B2262" s="1" t="s">
        <v>3241</v>
      </c>
      <c r="C2262" s="2">
        <v>42312</v>
      </c>
      <c r="D2262" s="1" t="s">
        <v>2841</v>
      </c>
      <c r="E2262" s="7" t="str">
        <f>VLOOKUP(TRIM(D2262)*1,CFOP!A:B,2,FALSE)</f>
        <v>Sim</v>
      </c>
      <c r="F2262" s="1" t="s">
        <v>411</v>
      </c>
      <c r="G2262" s="3">
        <v>438.39</v>
      </c>
      <c r="H2262" s="3">
        <v>381.21</v>
      </c>
      <c r="I2262" s="3">
        <v>15.25</v>
      </c>
      <c r="J2262" s="1" t="s">
        <v>61</v>
      </c>
      <c r="K2262" s="3">
        <v>0</v>
      </c>
      <c r="L2262" s="3">
        <v>0</v>
      </c>
      <c r="M2262" s="1" t="s">
        <v>31</v>
      </c>
      <c r="N2262" s="3">
        <v>381.21</v>
      </c>
      <c r="O2262" s="3">
        <v>57.18</v>
      </c>
      <c r="P2262" s="1" t="s">
        <v>2788</v>
      </c>
      <c r="Q2262" s="3">
        <v>381.21</v>
      </c>
      <c r="R2262" s="3">
        <v>6.29</v>
      </c>
      <c r="S2262" s="1" t="s">
        <v>33</v>
      </c>
      <c r="T2262" s="3">
        <v>381.21</v>
      </c>
      <c r="U2262" s="3">
        <v>28.97</v>
      </c>
      <c r="V2262" s="1" t="s">
        <v>33</v>
      </c>
      <c r="W2262" s="1" t="s">
        <v>33</v>
      </c>
      <c r="X2262" s="1" t="s">
        <v>3242</v>
      </c>
      <c r="Y2262" s="1" t="s">
        <v>91</v>
      </c>
      <c r="Z2262" s="1" t="s">
        <v>1785</v>
      </c>
      <c r="AA2262" s="1" t="s">
        <v>1786</v>
      </c>
    </row>
    <row r="2263" spans="1:27" x14ac:dyDescent="0.25">
      <c r="A2263" s="1" t="s">
        <v>26</v>
      </c>
      <c r="B2263" s="1" t="s">
        <v>3241</v>
      </c>
      <c r="C2263" s="2">
        <v>42312</v>
      </c>
      <c r="D2263" s="1" t="s">
        <v>2841</v>
      </c>
      <c r="E2263" s="7" t="str">
        <f>VLOOKUP(TRIM(D2263)*1,CFOP!A:B,2,FALSE)</f>
        <v>Sim</v>
      </c>
      <c r="F2263" s="1" t="s">
        <v>411</v>
      </c>
      <c r="G2263" s="3">
        <v>717.36</v>
      </c>
      <c r="H2263" s="3">
        <v>623.79</v>
      </c>
      <c r="I2263" s="3">
        <v>24.95</v>
      </c>
      <c r="J2263" s="1" t="s">
        <v>61</v>
      </c>
      <c r="K2263" s="3">
        <v>0</v>
      </c>
      <c r="L2263" s="3">
        <v>0</v>
      </c>
      <c r="M2263" s="1" t="s">
        <v>31</v>
      </c>
      <c r="N2263" s="3">
        <v>623.79</v>
      </c>
      <c r="O2263" s="3">
        <v>93.570000000000007</v>
      </c>
      <c r="P2263" s="1" t="s">
        <v>2788</v>
      </c>
      <c r="Q2263" s="3">
        <v>623.79</v>
      </c>
      <c r="R2263" s="3">
        <v>10.290000000000001</v>
      </c>
      <c r="S2263" s="1" t="s">
        <v>33</v>
      </c>
      <c r="T2263" s="3">
        <v>623.79</v>
      </c>
      <c r="U2263" s="3">
        <v>47.410000000000004</v>
      </c>
      <c r="V2263" s="1" t="s">
        <v>33</v>
      </c>
      <c r="W2263" s="1" t="s">
        <v>33</v>
      </c>
      <c r="X2263" s="1" t="s">
        <v>3242</v>
      </c>
      <c r="Y2263" s="1" t="s">
        <v>91</v>
      </c>
      <c r="Z2263" s="1" t="s">
        <v>1789</v>
      </c>
      <c r="AA2263" s="1" t="s">
        <v>1790</v>
      </c>
    </row>
    <row r="2264" spans="1:27" x14ac:dyDescent="0.25">
      <c r="A2264" s="1" t="s">
        <v>26</v>
      </c>
      <c r="B2264" s="1" t="s">
        <v>3241</v>
      </c>
      <c r="C2264" s="2">
        <v>42312</v>
      </c>
      <c r="D2264" s="1" t="s">
        <v>2841</v>
      </c>
      <c r="E2264" s="7" t="str">
        <f>VLOOKUP(TRIM(D2264)*1,CFOP!A:B,2,FALSE)</f>
        <v>Sim</v>
      </c>
      <c r="F2264" s="1" t="s">
        <v>411</v>
      </c>
      <c r="G2264" s="3">
        <v>252.77</v>
      </c>
      <c r="H2264" s="3">
        <v>219.8</v>
      </c>
      <c r="I2264" s="3">
        <v>8.7900000000000009</v>
      </c>
      <c r="J2264" s="1" t="s">
        <v>61</v>
      </c>
      <c r="K2264" s="3">
        <v>0</v>
      </c>
      <c r="L2264" s="3">
        <v>0</v>
      </c>
      <c r="M2264" s="1" t="s">
        <v>31</v>
      </c>
      <c r="N2264" s="3">
        <v>219.8</v>
      </c>
      <c r="O2264" s="3">
        <v>32.97</v>
      </c>
      <c r="P2264" s="1" t="s">
        <v>2788</v>
      </c>
      <c r="Q2264" s="3">
        <v>219.8</v>
      </c>
      <c r="R2264" s="3">
        <v>3.63</v>
      </c>
      <c r="S2264" s="1" t="s">
        <v>33</v>
      </c>
      <c r="T2264" s="3">
        <v>219.8</v>
      </c>
      <c r="U2264" s="3">
        <v>16.7</v>
      </c>
      <c r="V2264" s="1" t="s">
        <v>33</v>
      </c>
      <c r="W2264" s="1" t="s">
        <v>33</v>
      </c>
      <c r="X2264" s="1" t="s">
        <v>3242</v>
      </c>
      <c r="Y2264" s="1" t="s">
        <v>91</v>
      </c>
      <c r="Z2264" s="1" t="s">
        <v>3243</v>
      </c>
      <c r="AA2264" s="1" t="s">
        <v>3244</v>
      </c>
    </row>
    <row r="2265" spans="1:27" x14ac:dyDescent="0.25">
      <c r="A2265" s="1" t="s">
        <v>26</v>
      </c>
      <c r="B2265" s="1" t="s">
        <v>3241</v>
      </c>
      <c r="C2265" s="2">
        <v>42312</v>
      </c>
      <c r="D2265" s="1" t="s">
        <v>2841</v>
      </c>
      <c r="E2265" s="7" t="str">
        <f>VLOOKUP(TRIM(D2265)*1,CFOP!A:B,2,FALSE)</f>
        <v>Sim</v>
      </c>
      <c r="F2265" s="1" t="s">
        <v>411</v>
      </c>
      <c r="G2265" s="3">
        <v>699.41000000000008</v>
      </c>
      <c r="H2265" s="3">
        <v>608.18000000000006</v>
      </c>
      <c r="I2265" s="3">
        <v>24.330000000000002</v>
      </c>
      <c r="J2265" s="1" t="s">
        <v>61</v>
      </c>
      <c r="K2265" s="3">
        <v>0</v>
      </c>
      <c r="L2265" s="3">
        <v>0</v>
      </c>
      <c r="M2265" s="1" t="s">
        <v>31</v>
      </c>
      <c r="N2265" s="3">
        <v>608.18000000000006</v>
      </c>
      <c r="O2265" s="3">
        <v>91.23</v>
      </c>
      <c r="P2265" s="1" t="s">
        <v>2788</v>
      </c>
      <c r="Q2265" s="3">
        <v>608.18000000000006</v>
      </c>
      <c r="R2265" s="3">
        <v>10.029999999999999</v>
      </c>
      <c r="S2265" s="1" t="s">
        <v>33</v>
      </c>
      <c r="T2265" s="3">
        <v>608.18000000000006</v>
      </c>
      <c r="U2265" s="3">
        <v>46.22</v>
      </c>
      <c r="V2265" s="1" t="s">
        <v>33</v>
      </c>
      <c r="W2265" s="1" t="s">
        <v>33</v>
      </c>
      <c r="X2265" s="1" t="s">
        <v>3242</v>
      </c>
      <c r="Y2265" s="1" t="s">
        <v>91</v>
      </c>
      <c r="Z2265" s="1" t="s">
        <v>3245</v>
      </c>
      <c r="AA2265" s="1" t="s">
        <v>3246</v>
      </c>
    </row>
    <row r="2266" spans="1:27" x14ac:dyDescent="0.25">
      <c r="A2266" s="1" t="s">
        <v>26</v>
      </c>
      <c r="B2266" s="1" t="s">
        <v>3247</v>
      </c>
      <c r="C2266" s="2">
        <v>42312</v>
      </c>
      <c r="D2266" s="1" t="s">
        <v>2841</v>
      </c>
      <c r="E2266" s="7" t="str">
        <f>VLOOKUP(TRIM(D2266)*1,CFOP!A:B,2,FALSE)</f>
        <v>Sim</v>
      </c>
      <c r="F2266" s="1" t="s">
        <v>1581</v>
      </c>
      <c r="G2266" s="3">
        <v>2104.71</v>
      </c>
      <c r="H2266" s="3">
        <v>2104.71</v>
      </c>
      <c r="I2266" s="3">
        <v>147.33000000000001</v>
      </c>
      <c r="J2266" s="1" t="s">
        <v>30</v>
      </c>
      <c r="K2266" s="3">
        <v>0</v>
      </c>
      <c r="L2266" s="3">
        <v>0</v>
      </c>
      <c r="M2266" s="1" t="s">
        <v>31</v>
      </c>
      <c r="N2266" s="3">
        <v>0</v>
      </c>
      <c r="O2266" s="3">
        <v>0</v>
      </c>
      <c r="P2266" s="1" t="s">
        <v>31</v>
      </c>
      <c r="Q2266" s="3">
        <v>2104.71</v>
      </c>
      <c r="R2266" s="3">
        <v>34.730000000000004</v>
      </c>
      <c r="S2266" s="1" t="s">
        <v>33</v>
      </c>
      <c r="T2266" s="3">
        <v>2104.71</v>
      </c>
      <c r="U2266" s="3">
        <v>159.96</v>
      </c>
      <c r="V2266" s="1" t="s">
        <v>33</v>
      </c>
      <c r="W2266" s="1" t="s">
        <v>33</v>
      </c>
      <c r="X2266" s="1" t="s">
        <v>3248</v>
      </c>
      <c r="Y2266" s="1" t="s">
        <v>531</v>
      </c>
      <c r="Z2266" s="1" t="s">
        <v>3249</v>
      </c>
      <c r="AA2266" s="1" t="s">
        <v>3250</v>
      </c>
    </row>
    <row r="2267" spans="1:27" x14ac:dyDescent="0.25">
      <c r="A2267" s="1" t="s">
        <v>26</v>
      </c>
      <c r="B2267" s="1" t="s">
        <v>3251</v>
      </c>
      <c r="C2267" s="2">
        <v>42312</v>
      </c>
      <c r="D2267" s="1" t="s">
        <v>2841</v>
      </c>
      <c r="E2267" s="7" t="str">
        <f>VLOOKUP(TRIM(D2267)*1,CFOP!A:B,2,FALSE)</f>
        <v>Sim</v>
      </c>
      <c r="F2267" s="1" t="s">
        <v>393</v>
      </c>
      <c r="G2267" s="3">
        <v>476.86</v>
      </c>
      <c r="H2267" s="3">
        <v>397.38</v>
      </c>
      <c r="I2267" s="3">
        <v>15.9</v>
      </c>
      <c r="J2267" s="1" t="s">
        <v>61</v>
      </c>
      <c r="K2267" s="3">
        <v>0</v>
      </c>
      <c r="L2267" s="3">
        <v>0</v>
      </c>
      <c r="M2267" s="1" t="s">
        <v>31</v>
      </c>
      <c r="N2267" s="3">
        <v>397.38</v>
      </c>
      <c r="O2267" s="3">
        <v>79.48</v>
      </c>
      <c r="P2267" s="1" t="s">
        <v>2788</v>
      </c>
      <c r="Q2267" s="3">
        <v>397.38</v>
      </c>
      <c r="R2267" s="3">
        <v>6.5600000000000005</v>
      </c>
      <c r="S2267" s="1" t="s">
        <v>33</v>
      </c>
      <c r="T2267" s="3">
        <v>397.38</v>
      </c>
      <c r="U2267" s="3">
        <v>30.2</v>
      </c>
      <c r="V2267" s="1" t="s">
        <v>33</v>
      </c>
      <c r="W2267" s="1" t="s">
        <v>33</v>
      </c>
      <c r="X2267" s="1" t="s">
        <v>3252</v>
      </c>
      <c r="Y2267" s="1" t="s">
        <v>642</v>
      </c>
      <c r="Z2267" s="1" t="s">
        <v>643</v>
      </c>
      <c r="AA2267" s="1" t="s">
        <v>644</v>
      </c>
    </row>
    <row r="2268" spans="1:27" x14ac:dyDescent="0.25">
      <c r="A2268" s="1" t="s">
        <v>26</v>
      </c>
      <c r="B2268" s="1" t="s">
        <v>3251</v>
      </c>
      <c r="C2268" s="2">
        <v>42312</v>
      </c>
      <c r="D2268" s="1" t="s">
        <v>2841</v>
      </c>
      <c r="E2268" s="7" t="str">
        <f>VLOOKUP(TRIM(D2268)*1,CFOP!A:B,2,FALSE)</f>
        <v>Sim</v>
      </c>
      <c r="F2268" s="1" t="s">
        <v>393</v>
      </c>
      <c r="G2268" s="3">
        <v>275.68</v>
      </c>
      <c r="H2268" s="3">
        <v>239.72</v>
      </c>
      <c r="I2268" s="3">
        <v>9.59</v>
      </c>
      <c r="J2268" s="1" t="s">
        <v>61</v>
      </c>
      <c r="K2268" s="3">
        <v>0</v>
      </c>
      <c r="L2268" s="3">
        <v>0</v>
      </c>
      <c r="M2268" s="1" t="s">
        <v>31</v>
      </c>
      <c r="N2268" s="3">
        <v>239.72</v>
      </c>
      <c r="O2268" s="3">
        <v>35.96</v>
      </c>
      <c r="P2268" s="1" t="s">
        <v>2788</v>
      </c>
      <c r="Q2268" s="3">
        <v>239.72</v>
      </c>
      <c r="R2268" s="3">
        <v>3.96</v>
      </c>
      <c r="S2268" s="1" t="s">
        <v>33</v>
      </c>
      <c r="T2268" s="3">
        <v>239.72</v>
      </c>
      <c r="U2268" s="3">
        <v>18.22</v>
      </c>
      <c r="V2268" s="1" t="s">
        <v>33</v>
      </c>
      <c r="W2268" s="1" t="s">
        <v>33</v>
      </c>
      <c r="X2268" s="1" t="s">
        <v>3252</v>
      </c>
      <c r="Y2268" s="1" t="s">
        <v>91</v>
      </c>
      <c r="Z2268" s="1" t="s">
        <v>2751</v>
      </c>
      <c r="AA2268" s="1" t="s">
        <v>2752</v>
      </c>
    </row>
    <row r="2269" spans="1:27" x14ac:dyDescent="0.25">
      <c r="A2269" s="1" t="s">
        <v>26</v>
      </c>
      <c r="B2269" s="1" t="s">
        <v>3253</v>
      </c>
      <c r="C2269" s="2">
        <v>42312</v>
      </c>
      <c r="D2269" s="1" t="s">
        <v>2787</v>
      </c>
      <c r="E2269" s="7" t="str">
        <f>VLOOKUP(TRIM(D2269)*1,CFOP!A:B,2,FALSE)</f>
        <v>Sim</v>
      </c>
      <c r="F2269" s="1" t="s">
        <v>29</v>
      </c>
      <c r="G2269" s="3">
        <v>2501.5500000000002</v>
      </c>
      <c r="H2269" s="3">
        <v>2175.2600000000002</v>
      </c>
      <c r="I2269" s="3">
        <v>391.55</v>
      </c>
      <c r="J2269" s="1" t="s">
        <v>61</v>
      </c>
      <c r="K2269" s="3">
        <v>0</v>
      </c>
      <c r="L2269" s="3">
        <v>0</v>
      </c>
      <c r="M2269" s="1" t="s">
        <v>31</v>
      </c>
      <c r="N2269" s="3">
        <v>2175.2600000000002</v>
      </c>
      <c r="O2269" s="3">
        <v>326.29000000000002</v>
      </c>
      <c r="P2269" s="1" t="s">
        <v>2788</v>
      </c>
      <c r="Q2269" s="3">
        <v>2175.2600000000002</v>
      </c>
      <c r="R2269" s="3">
        <v>35.89</v>
      </c>
      <c r="S2269" s="1" t="s">
        <v>33</v>
      </c>
      <c r="T2269" s="3">
        <v>2175.2600000000002</v>
      </c>
      <c r="U2269" s="3">
        <v>165.32</v>
      </c>
      <c r="V2269" s="1" t="s">
        <v>33</v>
      </c>
      <c r="W2269" s="1" t="s">
        <v>33</v>
      </c>
      <c r="X2269" s="1" t="s">
        <v>244</v>
      </c>
      <c r="Y2269" s="1" t="s">
        <v>44</v>
      </c>
      <c r="Z2269" s="1" t="s">
        <v>3218</v>
      </c>
      <c r="AA2269" s="1" t="s">
        <v>3219</v>
      </c>
    </row>
    <row r="2270" spans="1:27" x14ac:dyDescent="0.25">
      <c r="A2270" s="1" t="s">
        <v>26</v>
      </c>
      <c r="B2270" s="1" t="s">
        <v>3253</v>
      </c>
      <c r="C2270" s="2">
        <v>42312</v>
      </c>
      <c r="D2270" s="1" t="s">
        <v>2787</v>
      </c>
      <c r="E2270" s="7" t="str">
        <f>VLOOKUP(TRIM(D2270)*1,CFOP!A:B,2,FALSE)</f>
        <v>Sim</v>
      </c>
      <c r="F2270" s="1" t="s">
        <v>29</v>
      </c>
      <c r="G2270" s="3">
        <v>6181.08</v>
      </c>
      <c r="H2270" s="3">
        <v>5374.85</v>
      </c>
      <c r="I2270" s="3">
        <v>967.47</v>
      </c>
      <c r="J2270" s="1" t="s">
        <v>61</v>
      </c>
      <c r="K2270" s="3">
        <v>0</v>
      </c>
      <c r="L2270" s="3">
        <v>0</v>
      </c>
      <c r="M2270" s="1" t="s">
        <v>31</v>
      </c>
      <c r="N2270" s="3">
        <v>5374.85</v>
      </c>
      <c r="O2270" s="3">
        <v>806.23</v>
      </c>
      <c r="P2270" s="1" t="s">
        <v>2788</v>
      </c>
      <c r="Q2270" s="3">
        <v>5374.85</v>
      </c>
      <c r="R2270" s="3">
        <v>88.69</v>
      </c>
      <c r="S2270" s="1" t="s">
        <v>33</v>
      </c>
      <c r="T2270" s="3">
        <v>5374.85</v>
      </c>
      <c r="U2270" s="3">
        <v>408.49</v>
      </c>
      <c r="V2270" s="1" t="s">
        <v>33</v>
      </c>
      <c r="W2270" s="1" t="s">
        <v>33</v>
      </c>
      <c r="X2270" s="1" t="s">
        <v>244</v>
      </c>
      <c r="Y2270" s="1" t="s">
        <v>44</v>
      </c>
      <c r="Z2270" s="1" t="s">
        <v>2455</v>
      </c>
      <c r="AA2270" s="1" t="s">
        <v>2456</v>
      </c>
    </row>
    <row r="2271" spans="1:27" x14ac:dyDescent="0.25">
      <c r="A2271" s="1" t="s">
        <v>26</v>
      </c>
      <c r="B2271" s="1" t="s">
        <v>3253</v>
      </c>
      <c r="C2271" s="2">
        <v>42312</v>
      </c>
      <c r="D2271" s="1" t="s">
        <v>2787</v>
      </c>
      <c r="E2271" s="7" t="str">
        <f>VLOOKUP(TRIM(D2271)*1,CFOP!A:B,2,FALSE)</f>
        <v>Sim</v>
      </c>
      <c r="F2271" s="1" t="s">
        <v>29</v>
      </c>
      <c r="G2271" s="3">
        <v>601.73</v>
      </c>
      <c r="H2271" s="3">
        <v>601.73</v>
      </c>
      <c r="I2271" s="3">
        <v>108.31</v>
      </c>
      <c r="J2271" s="1" t="s">
        <v>30</v>
      </c>
      <c r="K2271" s="3">
        <v>0</v>
      </c>
      <c r="L2271" s="3">
        <v>0</v>
      </c>
      <c r="M2271" s="1" t="s">
        <v>31</v>
      </c>
      <c r="N2271" s="3">
        <v>0</v>
      </c>
      <c r="O2271" s="3">
        <v>0</v>
      </c>
      <c r="P2271" s="1" t="s">
        <v>31</v>
      </c>
      <c r="Q2271" s="3">
        <v>601.73</v>
      </c>
      <c r="R2271" s="3">
        <v>9.93</v>
      </c>
      <c r="S2271" s="1" t="s">
        <v>33</v>
      </c>
      <c r="T2271" s="3">
        <v>601.73</v>
      </c>
      <c r="U2271" s="3">
        <v>45.730000000000004</v>
      </c>
      <c r="V2271" s="1" t="s">
        <v>33</v>
      </c>
      <c r="W2271" s="1" t="s">
        <v>33</v>
      </c>
      <c r="X2271" s="1" t="s">
        <v>244</v>
      </c>
      <c r="Y2271" s="1" t="s">
        <v>493</v>
      </c>
      <c r="Z2271" s="1" t="s">
        <v>494</v>
      </c>
      <c r="AA2271" s="1" t="s">
        <v>495</v>
      </c>
    </row>
    <row r="2272" spans="1:27" x14ac:dyDescent="0.25">
      <c r="A2272" s="1" t="s">
        <v>26</v>
      </c>
      <c r="B2272" s="1" t="s">
        <v>3253</v>
      </c>
      <c r="C2272" s="2">
        <v>42312</v>
      </c>
      <c r="D2272" s="1" t="s">
        <v>2787</v>
      </c>
      <c r="E2272" s="7" t="str">
        <f>VLOOKUP(TRIM(D2272)*1,CFOP!A:B,2,FALSE)</f>
        <v>Sim</v>
      </c>
      <c r="F2272" s="1" t="s">
        <v>29</v>
      </c>
      <c r="G2272" s="3">
        <v>587.41000000000008</v>
      </c>
      <c r="H2272" s="3">
        <v>510.79</v>
      </c>
      <c r="I2272" s="3">
        <v>91.94</v>
      </c>
      <c r="J2272" s="1" t="s">
        <v>61</v>
      </c>
      <c r="K2272" s="3">
        <v>0</v>
      </c>
      <c r="L2272" s="3">
        <v>0</v>
      </c>
      <c r="M2272" s="1" t="s">
        <v>31</v>
      </c>
      <c r="N2272" s="3">
        <v>510.79</v>
      </c>
      <c r="O2272" s="3">
        <v>76.62</v>
      </c>
      <c r="P2272" s="1" t="s">
        <v>2788</v>
      </c>
      <c r="Q2272" s="3">
        <v>510.79</v>
      </c>
      <c r="R2272" s="3">
        <v>8.43</v>
      </c>
      <c r="S2272" s="1" t="s">
        <v>33</v>
      </c>
      <c r="T2272" s="3">
        <v>510.79</v>
      </c>
      <c r="U2272" s="3">
        <v>38.82</v>
      </c>
      <c r="V2272" s="1" t="s">
        <v>33</v>
      </c>
      <c r="W2272" s="1" t="s">
        <v>33</v>
      </c>
      <c r="X2272" s="1" t="s">
        <v>244</v>
      </c>
      <c r="Y2272" s="1" t="s">
        <v>44</v>
      </c>
      <c r="Z2272" s="1" t="s">
        <v>3254</v>
      </c>
      <c r="AA2272" s="1" t="s">
        <v>3255</v>
      </c>
    </row>
    <row r="2273" spans="1:27" x14ac:dyDescent="0.25">
      <c r="A2273" s="1" t="s">
        <v>26</v>
      </c>
      <c r="B2273" s="1" t="s">
        <v>3253</v>
      </c>
      <c r="C2273" s="2">
        <v>42312</v>
      </c>
      <c r="D2273" s="1" t="s">
        <v>2787</v>
      </c>
      <c r="E2273" s="7" t="str">
        <f>VLOOKUP(TRIM(D2273)*1,CFOP!A:B,2,FALSE)</f>
        <v>Sim</v>
      </c>
      <c r="F2273" s="1" t="s">
        <v>29</v>
      </c>
      <c r="G2273" s="3">
        <v>4167.01</v>
      </c>
      <c r="H2273" s="3">
        <v>4167.01</v>
      </c>
      <c r="I2273" s="3">
        <v>750.06000000000006</v>
      </c>
      <c r="J2273" s="1" t="s">
        <v>61</v>
      </c>
      <c r="K2273" s="3">
        <v>0</v>
      </c>
      <c r="L2273" s="3">
        <v>0</v>
      </c>
      <c r="M2273" s="1" t="s">
        <v>31</v>
      </c>
      <c r="N2273" s="3">
        <v>0</v>
      </c>
      <c r="O2273" s="3">
        <v>0</v>
      </c>
      <c r="P2273" s="1" t="s">
        <v>31</v>
      </c>
      <c r="Q2273" s="3">
        <v>4167.01</v>
      </c>
      <c r="R2273" s="3">
        <v>68.760000000000005</v>
      </c>
      <c r="S2273" s="1" t="s">
        <v>33</v>
      </c>
      <c r="T2273" s="3">
        <v>4167.01</v>
      </c>
      <c r="U2273" s="3">
        <v>316.69</v>
      </c>
      <c r="V2273" s="1" t="s">
        <v>33</v>
      </c>
      <c r="W2273" s="1" t="s">
        <v>33</v>
      </c>
      <c r="X2273" s="1" t="s">
        <v>244</v>
      </c>
      <c r="Y2273" s="1" t="s">
        <v>240</v>
      </c>
      <c r="Z2273" s="1" t="s">
        <v>3256</v>
      </c>
      <c r="AA2273" s="1" t="s">
        <v>3257</v>
      </c>
    </row>
    <row r="2274" spans="1:27" x14ac:dyDescent="0.25">
      <c r="A2274" s="1" t="s">
        <v>26</v>
      </c>
      <c r="B2274" s="1" t="s">
        <v>3253</v>
      </c>
      <c r="C2274" s="2">
        <v>42312</v>
      </c>
      <c r="D2274" s="1" t="s">
        <v>2787</v>
      </c>
      <c r="E2274" s="7" t="str">
        <f>VLOOKUP(TRIM(D2274)*1,CFOP!A:B,2,FALSE)</f>
        <v>Sim</v>
      </c>
      <c r="F2274" s="1" t="s">
        <v>29</v>
      </c>
      <c r="G2274" s="3">
        <v>253.1</v>
      </c>
      <c r="H2274" s="3">
        <v>220.09</v>
      </c>
      <c r="I2274" s="3">
        <v>26.41</v>
      </c>
      <c r="J2274" s="1" t="s">
        <v>61</v>
      </c>
      <c r="K2274" s="3">
        <v>0</v>
      </c>
      <c r="L2274" s="3">
        <v>0</v>
      </c>
      <c r="M2274" s="1" t="s">
        <v>31</v>
      </c>
      <c r="N2274" s="3">
        <v>220.09</v>
      </c>
      <c r="O2274" s="3">
        <v>33.01</v>
      </c>
      <c r="P2274" s="1" t="s">
        <v>2788</v>
      </c>
      <c r="Q2274" s="3">
        <v>220.09</v>
      </c>
      <c r="R2274" s="3">
        <v>3.63</v>
      </c>
      <c r="S2274" s="1" t="s">
        <v>33</v>
      </c>
      <c r="T2274" s="3">
        <v>220.09</v>
      </c>
      <c r="U2274" s="3">
        <v>16.73</v>
      </c>
      <c r="V2274" s="1" t="s">
        <v>33</v>
      </c>
      <c r="W2274" s="1" t="s">
        <v>33</v>
      </c>
      <c r="X2274" s="1" t="s">
        <v>244</v>
      </c>
      <c r="Y2274" s="1" t="s">
        <v>2288</v>
      </c>
      <c r="Z2274" s="1" t="s">
        <v>3258</v>
      </c>
      <c r="AA2274" s="1" t="s">
        <v>3259</v>
      </c>
    </row>
    <row r="2275" spans="1:27" x14ac:dyDescent="0.25">
      <c r="A2275" s="1" t="s">
        <v>26</v>
      </c>
      <c r="B2275" s="1" t="s">
        <v>3260</v>
      </c>
      <c r="C2275" s="2">
        <v>42312</v>
      </c>
      <c r="D2275" s="1" t="s">
        <v>2804</v>
      </c>
      <c r="E2275" s="7" t="str">
        <f>VLOOKUP(TRIM(D2275)*1,CFOP!A:B,2,FALSE)</f>
        <v>Sim</v>
      </c>
      <c r="F2275" s="1" t="s">
        <v>29</v>
      </c>
      <c r="G2275" s="3">
        <v>959</v>
      </c>
      <c r="H2275" s="3">
        <v>959</v>
      </c>
      <c r="I2275" s="3">
        <v>172.62</v>
      </c>
      <c r="J2275" s="1" t="s">
        <v>1555</v>
      </c>
      <c r="K2275" s="3">
        <v>0</v>
      </c>
      <c r="L2275" s="3">
        <v>0</v>
      </c>
      <c r="M2275" s="1" t="s">
        <v>31</v>
      </c>
      <c r="N2275" s="3">
        <v>0</v>
      </c>
      <c r="O2275" s="3">
        <v>0</v>
      </c>
      <c r="P2275" s="1" t="s">
        <v>31</v>
      </c>
      <c r="Q2275" s="3">
        <v>959</v>
      </c>
      <c r="R2275" s="3">
        <v>15.82</v>
      </c>
      <c r="S2275" s="1" t="s">
        <v>33</v>
      </c>
      <c r="T2275" s="3">
        <v>959</v>
      </c>
      <c r="U2275" s="3">
        <v>72.88</v>
      </c>
      <c r="V2275" s="1" t="s">
        <v>33</v>
      </c>
      <c r="W2275" s="1" t="s">
        <v>33</v>
      </c>
      <c r="X2275" s="1" t="s">
        <v>2815</v>
      </c>
      <c r="Y2275" s="1" t="s">
        <v>2556</v>
      </c>
      <c r="Z2275" s="1" t="s">
        <v>3261</v>
      </c>
      <c r="AA2275" s="1" t="s">
        <v>3262</v>
      </c>
    </row>
    <row r="2276" spans="1:27" x14ac:dyDescent="0.25">
      <c r="A2276" s="1" t="s">
        <v>26</v>
      </c>
      <c r="B2276" s="1" t="s">
        <v>3260</v>
      </c>
      <c r="C2276" s="2">
        <v>42312</v>
      </c>
      <c r="D2276" s="1" t="s">
        <v>2787</v>
      </c>
      <c r="E2276" s="7" t="str">
        <f>VLOOKUP(TRIM(D2276)*1,CFOP!A:B,2,FALSE)</f>
        <v>Sim</v>
      </c>
      <c r="F2276" s="1" t="s">
        <v>29</v>
      </c>
      <c r="G2276" s="3">
        <v>663.85</v>
      </c>
      <c r="H2276" s="3">
        <v>663.85</v>
      </c>
      <c r="I2276" s="3">
        <v>119.49000000000001</v>
      </c>
      <c r="J2276" s="1" t="s">
        <v>30</v>
      </c>
      <c r="K2276" s="3">
        <v>0</v>
      </c>
      <c r="L2276" s="3">
        <v>0</v>
      </c>
      <c r="M2276" s="1" t="s">
        <v>31</v>
      </c>
      <c r="N2276" s="3">
        <v>0</v>
      </c>
      <c r="O2276" s="3">
        <v>0</v>
      </c>
      <c r="P2276" s="1" t="s">
        <v>31</v>
      </c>
      <c r="Q2276" s="3">
        <v>663.85</v>
      </c>
      <c r="R2276" s="3">
        <v>10.950000000000001</v>
      </c>
      <c r="S2276" s="1" t="s">
        <v>33</v>
      </c>
      <c r="T2276" s="3">
        <v>663.85</v>
      </c>
      <c r="U2276" s="3">
        <v>50.45</v>
      </c>
      <c r="V2276" s="1" t="s">
        <v>33</v>
      </c>
      <c r="W2276" s="1" t="s">
        <v>33</v>
      </c>
      <c r="X2276" s="1" t="s">
        <v>2815</v>
      </c>
      <c r="Y2276" s="1" t="s">
        <v>99</v>
      </c>
      <c r="Z2276" s="1" t="s">
        <v>278</v>
      </c>
      <c r="AA2276" s="1" t="s">
        <v>3263</v>
      </c>
    </row>
    <row r="2277" spans="1:27" x14ac:dyDescent="0.25">
      <c r="A2277" s="1" t="s">
        <v>26</v>
      </c>
      <c r="B2277" s="1" t="s">
        <v>3264</v>
      </c>
      <c r="C2277" s="2">
        <v>42312</v>
      </c>
      <c r="D2277" s="1" t="s">
        <v>2787</v>
      </c>
      <c r="E2277" s="7" t="str">
        <f>VLOOKUP(TRIM(D2277)*1,CFOP!A:B,2,FALSE)</f>
        <v>Sim</v>
      </c>
      <c r="F2277" s="1" t="s">
        <v>29</v>
      </c>
      <c r="G2277" s="3">
        <v>9225.2899999999991</v>
      </c>
      <c r="H2277" s="3">
        <v>8021.99</v>
      </c>
      <c r="I2277" s="3">
        <v>1443.96</v>
      </c>
      <c r="J2277" s="1" t="s">
        <v>61</v>
      </c>
      <c r="K2277" s="3">
        <v>0</v>
      </c>
      <c r="L2277" s="3">
        <v>0</v>
      </c>
      <c r="M2277" s="1" t="s">
        <v>31</v>
      </c>
      <c r="N2277" s="3">
        <v>8021.99</v>
      </c>
      <c r="O2277" s="3">
        <v>1203.3</v>
      </c>
      <c r="P2277" s="1" t="s">
        <v>2788</v>
      </c>
      <c r="Q2277" s="3">
        <v>8021.99</v>
      </c>
      <c r="R2277" s="3">
        <v>132.36000000000001</v>
      </c>
      <c r="S2277" s="1" t="s">
        <v>33</v>
      </c>
      <c r="T2277" s="3">
        <v>8021.99</v>
      </c>
      <c r="U2277" s="3">
        <v>609.66999999999996</v>
      </c>
      <c r="V2277" s="1" t="s">
        <v>33</v>
      </c>
      <c r="W2277" s="1" t="s">
        <v>33</v>
      </c>
      <c r="X2277" s="1" t="s">
        <v>2426</v>
      </c>
      <c r="Y2277" s="1" t="s">
        <v>91</v>
      </c>
      <c r="Z2277" s="1" t="s">
        <v>3177</v>
      </c>
      <c r="AA2277" s="1" t="s">
        <v>3178</v>
      </c>
    </row>
    <row r="2278" spans="1:27" x14ac:dyDescent="0.25">
      <c r="A2278" s="1" t="s">
        <v>26</v>
      </c>
      <c r="B2278" s="1" t="s">
        <v>3265</v>
      </c>
      <c r="C2278" s="2">
        <v>42312</v>
      </c>
      <c r="D2278" s="1" t="s">
        <v>2817</v>
      </c>
      <c r="E2278" s="7" t="str">
        <f>VLOOKUP(TRIM(D2278)*1,CFOP!A:B,2,FALSE)</f>
        <v>Sim</v>
      </c>
      <c r="F2278" s="1" t="s">
        <v>393</v>
      </c>
      <c r="G2278" s="3">
        <v>86.02</v>
      </c>
      <c r="H2278" s="3">
        <v>86.02</v>
      </c>
      <c r="I2278" s="3">
        <v>10.32</v>
      </c>
      <c r="J2278" s="1" t="s">
        <v>30</v>
      </c>
      <c r="K2278" s="3">
        <v>0</v>
      </c>
      <c r="L2278" s="3">
        <v>0</v>
      </c>
      <c r="M2278" s="1" t="s">
        <v>31</v>
      </c>
      <c r="N2278" s="3">
        <v>0</v>
      </c>
      <c r="O2278" s="3">
        <v>0</v>
      </c>
      <c r="P2278" s="1" t="s">
        <v>31</v>
      </c>
      <c r="Q2278" s="3">
        <v>86.02</v>
      </c>
      <c r="R2278" s="3">
        <v>1.42</v>
      </c>
      <c r="S2278" s="1" t="s">
        <v>33</v>
      </c>
      <c r="T2278" s="3">
        <v>86.02</v>
      </c>
      <c r="U2278" s="3">
        <v>6.54</v>
      </c>
      <c r="V2278" s="1" t="s">
        <v>33</v>
      </c>
      <c r="W2278" s="1" t="s">
        <v>33</v>
      </c>
      <c r="X2278" s="1" t="s">
        <v>3183</v>
      </c>
      <c r="Y2278" s="1" t="s">
        <v>1378</v>
      </c>
      <c r="Z2278" s="1" t="s">
        <v>3266</v>
      </c>
      <c r="AA2278" s="1" t="s">
        <v>3267</v>
      </c>
    </row>
    <row r="2279" spans="1:27" x14ac:dyDescent="0.25">
      <c r="A2279" s="1" t="s">
        <v>26</v>
      </c>
      <c r="B2279" s="1" t="s">
        <v>3268</v>
      </c>
      <c r="C2279" s="2">
        <v>42312</v>
      </c>
      <c r="D2279" s="1" t="s">
        <v>2817</v>
      </c>
      <c r="E2279" s="7" t="str">
        <f>VLOOKUP(TRIM(D2279)*1,CFOP!A:B,2,FALSE)</f>
        <v>Sim</v>
      </c>
      <c r="F2279" s="1" t="s">
        <v>393</v>
      </c>
      <c r="G2279" s="3">
        <v>46.97</v>
      </c>
      <c r="H2279" s="3">
        <v>46.97</v>
      </c>
      <c r="I2279" s="3">
        <v>5.64</v>
      </c>
      <c r="J2279" s="1" t="s">
        <v>30</v>
      </c>
      <c r="K2279" s="3">
        <v>0</v>
      </c>
      <c r="L2279" s="3">
        <v>0</v>
      </c>
      <c r="M2279" s="1" t="s">
        <v>31</v>
      </c>
      <c r="N2279" s="3">
        <v>0</v>
      </c>
      <c r="O2279" s="3">
        <v>0</v>
      </c>
      <c r="P2279" s="1" t="s">
        <v>31</v>
      </c>
      <c r="Q2279" s="3">
        <v>46.97</v>
      </c>
      <c r="R2279" s="3">
        <v>0.78</v>
      </c>
      <c r="S2279" s="1" t="s">
        <v>33</v>
      </c>
      <c r="T2279" s="3">
        <v>46.97</v>
      </c>
      <c r="U2279" s="3">
        <v>3.5700000000000003</v>
      </c>
      <c r="V2279" s="1" t="s">
        <v>33</v>
      </c>
      <c r="W2279" s="1" t="s">
        <v>33</v>
      </c>
      <c r="X2279" s="1" t="s">
        <v>3183</v>
      </c>
      <c r="Y2279" s="1" t="s">
        <v>2556</v>
      </c>
      <c r="Z2279" s="1" t="s">
        <v>3269</v>
      </c>
      <c r="AA2279" s="1" t="s">
        <v>3270</v>
      </c>
    </row>
    <row r="2280" spans="1:27" x14ac:dyDescent="0.25">
      <c r="A2280" s="1" t="s">
        <v>26</v>
      </c>
      <c r="B2280" s="1" t="s">
        <v>3271</v>
      </c>
      <c r="C2280" s="2">
        <v>42312</v>
      </c>
      <c r="D2280" s="1" t="s">
        <v>2817</v>
      </c>
      <c r="E2280" s="7" t="str">
        <f>VLOOKUP(TRIM(D2280)*1,CFOP!A:B,2,FALSE)</f>
        <v>Sim</v>
      </c>
      <c r="F2280" s="1" t="s">
        <v>393</v>
      </c>
      <c r="G2280" s="3">
        <v>174.20000000000002</v>
      </c>
      <c r="H2280" s="3">
        <v>174.20000000000002</v>
      </c>
      <c r="I2280" s="3">
        <v>20.900000000000002</v>
      </c>
      <c r="J2280" s="1" t="s">
        <v>30</v>
      </c>
      <c r="K2280" s="3">
        <v>0</v>
      </c>
      <c r="L2280" s="3">
        <v>0</v>
      </c>
      <c r="M2280" s="1" t="s">
        <v>31</v>
      </c>
      <c r="N2280" s="3">
        <v>0</v>
      </c>
      <c r="O2280" s="3">
        <v>0</v>
      </c>
      <c r="P2280" s="1" t="s">
        <v>31</v>
      </c>
      <c r="Q2280" s="3">
        <v>174.20000000000002</v>
      </c>
      <c r="R2280" s="3">
        <v>2.87</v>
      </c>
      <c r="S2280" s="1" t="s">
        <v>33</v>
      </c>
      <c r="T2280" s="3">
        <v>174.20000000000002</v>
      </c>
      <c r="U2280" s="3">
        <v>13.24</v>
      </c>
      <c r="V2280" s="1" t="s">
        <v>33</v>
      </c>
      <c r="W2280" s="1" t="s">
        <v>33</v>
      </c>
      <c r="X2280" s="1" t="s">
        <v>3183</v>
      </c>
      <c r="Y2280" s="1" t="s">
        <v>1378</v>
      </c>
      <c r="Z2280" s="1" t="s">
        <v>3272</v>
      </c>
      <c r="AA2280" s="1" t="s">
        <v>3273</v>
      </c>
    </row>
    <row r="2281" spans="1:27" x14ac:dyDescent="0.25">
      <c r="A2281" s="1" t="s">
        <v>26</v>
      </c>
      <c r="B2281" s="1" t="s">
        <v>3274</v>
      </c>
      <c r="C2281" s="2">
        <v>42312</v>
      </c>
      <c r="D2281" s="1" t="s">
        <v>2804</v>
      </c>
      <c r="E2281" s="7" t="str">
        <f>VLOOKUP(TRIM(D2281)*1,CFOP!A:B,2,FALSE)</f>
        <v>Sim</v>
      </c>
      <c r="F2281" s="1" t="s">
        <v>29</v>
      </c>
      <c r="G2281" s="3">
        <v>479.96999999999997</v>
      </c>
      <c r="H2281" s="3">
        <v>532.41999999999996</v>
      </c>
      <c r="I2281" s="3">
        <v>95.83</v>
      </c>
      <c r="J2281" s="1" t="s">
        <v>307</v>
      </c>
      <c r="K2281" s="3">
        <v>0</v>
      </c>
      <c r="L2281" s="3">
        <v>0</v>
      </c>
      <c r="M2281" s="1" t="s">
        <v>31</v>
      </c>
      <c r="N2281" s="3">
        <v>462.97</v>
      </c>
      <c r="O2281" s="3">
        <v>69.45</v>
      </c>
      <c r="P2281" s="1" t="s">
        <v>2788</v>
      </c>
      <c r="Q2281" s="3">
        <v>462.97</v>
      </c>
      <c r="R2281" s="3">
        <v>7.6400000000000006</v>
      </c>
      <c r="S2281" s="1" t="s">
        <v>33</v>
      </c>
      <c r="T2281" s="3">
        <v>462.97</v>
      </c>
      <c r="U2281" s="3">
        <v>35.19</v>
      </c>
      <c r="V2281" s="1" t="s">
        <v>33</v>
      </c>
      <c r="W2281" s="1" t="s">
        <v>33</v>
      </c>
      <c r="X2281" s="1" t="s">
        <v>3275</v>
      </c>
      <c r="Y2281" s="1" t="s">
        <v>96</v>
      </c>
      <c r="Z2281" s="1" t="s">
        <v>3276</v>
      </c>
      <c r="AA2281" s="1" t="s">
        <v>3277</v>
      </c>
    </row>
    <row r="2282" spans="1:27" x14ac:dyDescent="0.25">
      <c r="A2282" s="1" t="s">
        <v>26</v>
      </c>
      <c r="B2282" s="1" t="s">
        <v>3278</v>
      </c>
      <c r="C2282" s="2">
        <v>42312</v>
      </c>
      <c r="D2282" s="1" t="s">
        <v>2841</v>
      </c>
      <c r="E2282" s="7" t="str">
        <f>VLOOKUP(TRIM(D2282)*1,CFOP!A:B,2,FALSE)</f>
        <v>Sim</v>
      </c>
      <c r="F2282" s="1" t="s">
        <v>393</v>
      </c>
      <c r="G2282" s="3">
        <v>759.95</v>
      </c>
      <c r="H2282" s="3">
        <v>660.83</v>
      </c>
      <c r="I2282" s="3">
        <v>26.43</v>
      </c>
      <c r="J2282" s="1" t="s">
        <v>61</v>
      </c>
      <c r="K2282" s="3">
        <v>0</v>
      </c>
      <c r="L2282" s="3">
        <v>0</v>
      </c>
      <c r="M2282" s="1" t="s">
        <v>31</v>
      </c>
      <c r="N2282" s="3">
        <v>660.83</v>
      </c>
      <c r="O2282" s="3">
        <v>99.12</v>
      </c>
      <c r="P2282" s="1" t="s">
        <v>2788</v>
      </c>
      <c r="Q2282" s="3">
        <v>660.83</v>
      </c>
      <c r="R2282" s="3">
        <v>10.9</v>
      </c>
      <c r="S2282" s="1" t="s">
        <v>33</v>
      </c>
      <c r="T2282" s="3">
        <v>660.83</v>
      </c>
      <c r="U2282" s="3">
        <v>50.22</v>
      </c>
      <c r="V2282" s="1" t="s">
        <v>33</v>
      </c>
      <c r="W2282" s="1" t="s">
        <v>33</v>
      </c>
      <c r="X2282" s="1" t="s">
        <v>3279</v>
      </c>
      <c r="Y2282" s="1" t="s">
        <v>91</v>
      </c>
      <c r="Z2282" s="1" t="s">
        <v>104</v>
      </c>
      <c r="AA2282" s="1" t="s">
        <v>105</v>
      </c>
    </row>
    <row r="2283" spans="1:27" x14ac:dyDescent="0.25">
      <c r="A2283" s="1" t="s">
        <v>26</v>
      </c>
      <c r="B2283" s="1" t="s">
        <v>3278</v>
      </c>
      <c r="C2283" s="2">
        <v>42312</v>
      </c>
      <c r="D2283" s="1" t="s">
        <v>2841</v>
      </c>
      <c r="E2283" s="7" t="str">
        <f>VLOOKUP(TRIM(D2283)*1,CFOP!A:B,2,FALSE)</f>
        <v>Sim</v>
      </c>
      <c r="F2283" s="1" t="s">
        <v>393</v>
      </c>
      <c r="G2283" s="3">
        <v>926.96</v>
      </c>
      <c r="H2283" s="3">
        <v>806.05000000000007</v>
      </c>
      <c r="I2283" s="3">
        <v>32.24</v>
      </c>
      <c r="J2283" s="1" t="s">
        <v>61</v>
      </c>
      <c r="K2283" s="3">
        <v>0</v>
      </c>
      <c r="L2283" s="3">
        <v>0</v>
      </c>
      <c r="M2283" s="1" t="s">
        <v>31</v>
      </c>
      <c r="N2283" s="3">
        <v>806.05000000000007</v>
      </c>
      <c r="O2283" s="3">
        <v>120.91</v>
      </c>
      <c r="P2283" s="1" t="s">
        <v>2788</v>
      </c>
      <c r="Q2283" s="3">
        <v>806.05000000000007</v>
      </c>
      <c r="R2283" s="3">
        <v>13.3</v>
      </c>
      <c r="S2283" s="1" t="s">
        <v>33</v>
      </c>
      <c r="T2283" s="3">
        <v>806.05000000000007</v>
      </c>
      <c r="U2283" s="3">
        <v>61.26</v>
      </c>
      <c r="V2283" s="1" t="s">
        <v>33</v>
      </c>
      <c r="W2283" s="1" t="s">
        <v>33</v>
      </c>
      <c r="X2283" s="1" t="s">
        <v>3279</v>
      </c>
      <c r="Y2283" s="1" t="s">
        <v>91</v>
      </c>
      <c r="Z2283" s="1" t="s">
        <v>3280</v>
      </c>
      <c r="AA2283" s="1" t="s">
        <v>3281</v>
      </c>
    </row>
    <row r="2284" spans="1:27" x14ac:dyDescent="0.25">
      <c r="A2284" s="1" t="s">
        <v>26</v>
      </c>
      <c r="B2284" s="1" t="s">
        <v>3278</v>
      </c>
      <c r="C2284" s="2">
        <v>42312</v>
      </c>
      <c r="D2284" s="1" t="s">
        <v>2841</v>
      </c>
      <c r="E2284" s="7" t="str">
        <f>VLOOKUP(TRIM(D2284)*1,CFOP!A:B,2,FALSE)</f>
        <v>Sim</v>
      </c>
      <c r="F2284" s="1" t="s">
        <v>393</v>
      </c>
      <c r="G2284" s="3">
        <v>382.12</v>
      </c>
      <c r="H2284" s="3">
        <v>332.28000000000003</v>
      </c>
      <c r="I2284" s="3">
        <v>13.290000000000001</v>
      </c>
      <c r="J2284" s="1" t="s">
        <v>61</v>
      </c>
      <c r="K2284" s="3">
        <v>0</v>
      </c>
      <c r="L2284" s="3">
        <v>0</v>
      </c>
      <c r="M2284" s="1" t="s">
        <v>31</v>
      </c>
      <c r="N2284" s="3">
        <v>332.28000000000003</v>
      </c>
      <c r="O2284" s="3">
        <v>49.84</v>
      </c>
      <c r="P2284" s="1" t="s">
        <v>2788</v>
      </c>
      <c r="Q2284" s="3">
        <v>332.28000000000003</v>
      </c>
      <c r="R2284" s="3">
        <v>5.48</v>
      </c>
      <c r="S2284" s="1" t="s">
        <v>33</v>
      </c>
      <c r="T2284" s="3">
        <v>332.28000000000003</v>
      </c>
      <c r="U2284" s="3">
        <v>25.25</v>
      </c>
      <c r="V2284" s="1" t="s">
        <v>33</v>
      </c>
      <c r="W2284" s="1" t="s">
        <v>33</v>
      </c>
      <c r="X2284" s="1" t="s">
        <v>3279</v>
      </c>
      <c r="Y2284" s="1" t="s">
        <v>91</v>
      </c>
      <c r="Z2284" s="1" t="s">
        <v>1777</v>
      </c>
      <c r="AA2284" s="1" t="s">
        <v>1778</v>
      </c>
    </row>
    <row r="2285" spans="1:27" x14ac:dyDescent="0.25">
      <c r="A2285" s="1" t="s">
        <v>26</v>
      </c>
      <c r="B2285" s="1" t="s">
        <v>3282</v>
      </c>
      <c r="C2285" s="2">
        <v>42312</v>
      </c>
      <c r="D2285" s="1" t="s">
        <v>2804</v>
      </c>
      <c r="E2285" s="7" t="str">
        <f>VLOOKUP(TRIM(D2285)*1,CFOP!A:B,2,FALSE)</f>
        <v>Sim</v>
      </c>
      <c r="F2285" s="1" t="s">
        <v>29</v>
      </c>
      <c r="G2285" s="3">
        <v>99.600000000000009</v>
      </c>
      <c r="H2285" s="3">
        <v>99.600000000000009</v>
      </c>
      <c r="I2285" s="3">
        <v>17.93</v>
      </c>
      <c r="J2285" s="1" t="s">
        <v>307</v>
      </c>
      <c r="K2285" s="3">
        <v>0</v>
      </c>
      <c r="L2285" s="3">
        <v>0</v>
      </c>
      <c r="M2285" s="1" t="s">
        <v>31</v>
      </c>
      <c r="N2285" s="3">
        <v>0</v>
      </c>
      <c r="O2285" s="3">
        <v>0</v>
      </c>
      <c r="P2285" s="1" t="s">
        <v>31</v>
      </c>
      <c r="Q2285" s="3">
        <v>99.600000000000009</v>
      </c>
      <c r="R2285" s="3">
        <v>1.6400000000000001</v>
      </c>
      <c r="S2285" s="1" t="s">
        <v>33</v>
      </c>
      <c r="T2285" s="3">
        <v>99.600000000000009</v>
      </c>
      <c r="U2285" s="3">
        <v>7.57</v>
      </c>
      <c r="V2285" s="1" t="s">
        <v>33</v>
      </c>
      <c r="W2285" s="1" t="s">
        <v>33</v>
      </c>
      <c r="X2285" s="1" t="s">
        <v>3214</v>
      </c>
      <c r="Y2285" s="1" t="s">
        <v>240</v>
      </c>
      <c r="Z2285" s="1" t="s">
        <v>3283</v>
      </c>
      <c r="AA2285" s="1" t="s">
        <v>3284</v>
      </c>
    </row>
    <row r="2286" spans="1:27" x14ac:dyDescent="0.25">
      <c r="A2286" s="1" t="s">
        <v>26</v>
      </c>
      <c r="B2286" s="1" t="s">
        <v>3282</v>
      </c>
      <c r="C2286" s="2">
        <v>42312</v>
      </c>
      <c r="D2286" s="1" t="s">
        <v>2787</v>
      </c>
      <c r="E2286" s="7" t="str">
        <f>VLOOKUP(TRIM(D2286)*1,CFOP!A:B,2,FALSE)</f>
        <v>Sim</v>
      </c>
      <c r="F2286" s="1" t="s">
        <v>29</v>
      </c>
      <c r="G2286" s="3">
        <v>448.99</v>
      </c>
      <c r="H2286" s="3">
        <v>390.43</v>
      </c>
      <c r="I2286" s="3">
        <v>70.28</v>
      </c>
      <c r="J2286" s="1" t="s">
        <v>61</v>
      </c>
      <c r="K2286" s="3">
        <v>0</v>
      </c>
      <c r="L2286" s="3">
        <v>0</v>
      </c>
      <c r="M2286" s="1" t="s">
        <v>31</v>
      </c>
      <c r="N2286" s="3">
        <v>390.43</v>
      </c>
      <c r="O2286" s="3">
        <v>58.56</v>
      </c>
      <c r="P2286" s="1" t="s">
        <v>2788</v>
      </c>
      <c r="Q2286" s="3">
        <v>390.43</v>
      </c>
      <c r="R2286" s="3">
        <v>6.44</v>
      </c>
      <c r="S2286" s="1" t="s">
        <v>33</v>
      </c>
      <c r="T2286" s="3">
        <v>390.43</v>
      </c>
      <c r="U2286" s="3">
        <v>29.67</v>
      </c>
      <c r="V2286" s="1" t="s">
        <v>33</v>
      </c>
      <c r="W2286" s="1" t="s">
        <v>33</v>
      </c>
      <c r="X2286" s="1" t="s">
        <v>3214</v>
      </c>
      <c r="Y2286" s="1" t="s">
        <v>44</v>
      </c>
      <c r="Z2286" s="1" t="s">
        <v>3285</v>
      </c>
      <c r="AA2286" s="1" t="s">
        <v>3286</v>
      </c>
    </row>
    <row r="2287" spans="1:27" x14ac:dyDescent="0.25">
      <c r="A2287" s="1" t="s">
        <v>26</v>
      </c>
      <c r="B2287" s="1" t="s">
        <v>3282</v>
      </c>
      <c r="C2287" s="2">
        <v>42312</v>
      </c>
      <c r="D2287" s="1" t="s">
        <v>2787</v>
      </c>
      <c r="E2287" s="7" t="str">
        <f>VLOOKUP(TRIM(D2287)*1,CFOP!A:B,2,FALSE)</f>
        <v>Sim</v>
      </c>
      <c r="F2287" s="1" t="s">
        <v>29</v>
      </c>
      <c r="G2287" s="3">
        <v>253.93</v>
      </c>
      <c r="H2287" s="3">
        <v>220.81</v>
      </c>
      <c r="I2287" s="3">
        <v>39.75</v>
      </c>
      <c r="J2287" s="1" t="s">
        <v>61</v>
      </c>
      <c r="K2287" s="3">
        <v>0</v>
      </c>
      <c r="L2287" s="3">
        <v>0</v>
      </c>
      <c r="M2287" s="1" t="s">
        <v>31</v>
      </c>
      <c r="N2287" s="3">
        <v>220.81</v>
      </c>
      <c r="O2287" s="3">
        <v>33.119999999999997</v>
      </c>
      <c r="P2287" s="1" t="s">
        <v>2788</v>
      </c>
      <c r="Q2287" s="3">
        <v>220.81</v>
      </c>
      <c r="R2287" s="3">
        <v>3.64</v>
      </c>
      <c r="S2287" s="1" t="s">
        <v>33</v>
      </c>
      <c r="T2287" s="3">
        <v>220.81</v>
      </c>
      <c r="U2287" s="3">
        <v>16.78</v>
      </c>
      <c r="V2287" s="1" t="s">
        <v>33</v>
      </c>
      <c r="W2287" s="1" t="s">
        <v>33</v>
      </c>
      <c r="X2287" s="1" t="s">
        <v>3214</v>
      </c>
      <c r="Y2287" s="1" t="s">
        <v>44</v>
      </c>
      <c r="Z2287" s="1" t="s">
        <v>3287</v>
      </c>
      <c r="AA2287" s="1" t="s">
        <v>3288</v>
      </c>
    </row>
    <row r="2288" spans="1:27" x14ac:dyDescent="0.25">
      <c r="A2288" s="1" t="s">
        <v>26</v>
      </c>
      <c r="B2288" s="1" t="s">
        <v>3282</v>
      </c>
      <c r="C2288" s="2">
        <v>42312</v>
      </c>
      <c r="D2288" s="1" t="s">
        <v>3081</v>
      </c>
      <c r="E2288" s="7" t="str">
        <f>VLOOKUP(TRIM(D2288)*1,CFOP!A:B,2,FALSE)</f>
        <v>Sim</v>
      </c>
      <c r="F2288" s="1" t="s">
        <v>29</v>
      </c>
      <c r="G2288" s="3">
        <v>183.95</v>
      </c>
      <c r="H2288" s="3">
        <v>155.15</v>
      </c>
      <c r="I2288" s="3">
        <v>27.93</v>
      </c>
      <c r="J2288" s="1" t="s">
        <v>3082</v>
      </c>
      <c r="K2288" s="3">
        <v>272.06</v>
      </c>
      <c r="L2288" s="3">
        <v>21.04</v>
      </c>
      <c r="M2288" s="1" t="s">
        <v>3082</v>
      </c>
      <c r="N2288" s="3">
        <v>155.15</v>
      </c>
      <c r="O2288" s="3">
        <v>7.76</v>
      </c>
      <c r="P2288" s="1" t="s">
        <v>2788</v>
      </c>
      <c r="Q2288" s="3">
        <v>155.15</v>
      </c>
      <c r="R2288" s="3">
        <v>2.56</v>
      </c>
      <c r="S2288" s="1" t="s">
        <v>33</v>
      </c>
      <c r="T2288" s="3">
        <v>155.15</v>
      </c>
      <c r="U2288" s="3">
        <v>11.790000000000001</v>
      </c>
      <c r="V2288" s="1" t="s">
        <v>33</v>
      </c>
      <c r="W2288" s="1" t="s">
        <v>33</v>
      </c>
      <c r="X2288" s="1" t="s">
        <v>3214</v>
      </c>
      <c r="Y2288" s="1" t="s">
        <v>3289</v>
      </c>
      <c r="Z2288" s="1" t="s">
        <v>3290</v>
      </c>
      <c r="AA2288" s="1" t="s">
        <v>3291</v>
      </c>
    </row>
    <row r="2289" spans="1:27" x14ac:dyDescent="0.25">
      <c r="A2289" s="1" t="s">
        <v>26</v>
      </c>
      <c r="B2289" s="1" t="s">
        <v>3292</v>
      </c>
      <c r="C2289" s="2">
        <v>42312</v>
      </c>
      <c r="D2289" s="1" t="s">
        <v>3293</v>
      </c>
      <c r="E2289" s="7" t="str">
        <f>VLOOKUP(TRIM(D2289)*1,CFOP!A:B,2,FALSE)</f>
        <v>Sim</v>
      </c>
      <c r="F2289" s="1" t="s">
        <v>272</v>
      </c>
      <c r="G2289" s="3">
        <v>1338.47</v>
      </c>
      <c r="H2289" s="3">
        <v>1338.47</v>
      </c>
      <c r="I2289" s="3">
        <v>53.54</v>
      </c>
      <c r="J2289" s="1" t="s">
        <v>61</v>
      </c>
      <c r="K2289" s="3">
        <v>0</v>
      </c>
      <c r="L2289" s="3">
        <v>0</v>
      </c>
      <c r="M2289" s="1" t="s">
        <v>31</v>
      </c>
      <c r="N2289" s="3">
        <v>1163.8900000000001</v>
      </c>
      <c r="O2289" s="3">
        <v>174.58</v>
      </c>
      <c r="P2289" s="1" t="s">
        <v>2788</v>
      </c>
      <c r="Q2289" s="3">
        <v>1163.8900000000001</v>
      </c>
      <c r="R2289" s="3">
        <v>0</v>
      </c>
      <c r="S2289" s="1" t="s">
        <v>2904</v>
      </c>
      <c r="T2289" s="3">
        <v>1163.8900000000001</v>
      </c>
      <c r="U2289" s="3">
        <v>0</v>
      </c>
      <c r="V2289" s="1" t="s">
        <v>2904</v>
      </c>
      <c r="W2289" s="1" t="s">
        <v>33</v>
      </c>
      <c r="X2289" s="1" t="s">
        <v>3294</v>
      </c>
      <c r="Y2289" s="1" t="s">
        <v>91</v>
      </c>
      <c r="Z2289" s="1" t="s">
        <v>1787</v>
      </c>
      <c r="AA2289" s="1" t="s">
        <v>1788</v>
      </c>
    </row>
    <row r="2290" spans="1:27" x14ac:dyDescent="0.25">
      <c r="A2290" s="1" t="s">
        <v>26</v>
      </c>
      <c r="B2290" s="1" t="s">
        <v>3295</v>
      </c>
      <c r="C2290" s="2">
        <v>42312</v>
      </c>
      <c r="D2290" s="1" t="s">
        <v>2787</v>
      </c>
      <c r="E2290" s="7" t="str">
        <f>VLOOKUP(TRIM(D2290)*1,CFOP!A:B,2,FALSE)</f>
        <v>Sim</v>
      </c>
      <c r="F2290" s="1" t="s">
        <v>29</v>
      </c>
      <c r="G2290" s="3">
        <v>434.91</v>
      </c>
      <c r="H2290" s="3">
        <v>434.91</v>
      </c>
      <c r="I2290" s="3">
        <v>78.28</v>
      </c>
      <c r="J2290" s="1" t="s">
        <v>30</v>
      </c>
      <c r="K2290" s="3">
        <v>0</v>
      </c>
      <c r="L2290" s="3">
        <v>0</v>
      </c>
      <c r="M2290" s="1" t="s">
        <v>31</v>
      </c>
      <c r="N2290" s="3">
        <v>0</v>
      </c>
      <c r="O2290" s="3">
        <v>0</v>
      </c>
      <c r="P2290" s="1" t="s">
        <v>31</v>
      </c>
      <c r="Q2290" s="3">
        <v>434.91</v>
      </c>
      <c r="R2290" s="3">
        <v>7.18</v>
      </c>
      <c r="S2290" s="1" t="s">
        <v>33</v>
      </c>
      <c r="T2290" s="3">
        <v>434.91</v>
      </c>
      <c r="U2290" s="3">
        <v>33.049999999999997</v>
      </c>
      <c r="V2290" s="1" t="s">
        <v>33</v>
      </c>
      <c r="W2290" s="1" t="s">
        <v>33</v>
      </c>
      <c r="X2290" s="1" t="s">
        <v>3296</v>
      </c>
      <c r="Y2290" s="1" t="s">
        <v>99</v>
      </c>
      <c r="Z2290" s="1" t="s">
        <v>274</v>
      </c>
      <c r="AA2290" s="1" t="s">
        <v>275</v>
      </c>
    </row>
    <row r="2291" spans="1:27" x14ac:dyDescent="0.25">
      <c r="A2291" s="1" t="s">
        <v>26</v>
      </c>
      <c r="B2291" s="1" t="s">
        <v>3297</v>
      </c>
      <c r="C2291" s="2">
        <v>42312</v>
      </c>
      <c r="D2291" s="1" t="s">
        <v>3010</v>
      </c>
      <c r="E2291" s="7" t="str">
        <f>VLOOKUP(TRIM(D2291)*1,CFOP!A:B,2,FALSE)</f>
        <v>Sim</v>
      </c>
      <c r="F2291" s="1" t="s">
        <v>411</v>
      </c>
      <c r="G2291" s="3">
        <v>477.78000000000003</v>
      </c>
      <c r="H2291" s="3">
        <v>386.17</v>
      </c>
      <c r="I2291" s="3">
        <v>15.450000000000001</v>
      </c>
      <c r="J2291" s="1" t="s">
        <v>3018</v>
      </c>
      <c r="K2291" s="3">
        <v>629.77</v>
      </c>
      <c r="L2291" s="3">
        <v>91.61</v>
      </c>
      <c r="M2291" s="1" t="s">
        <v>3018</v>
      </c>
      <c r="N2291" s="3">
        <v>0</v>
      </c>
      <c r="O2291" s="3">
        <v>0</v>
      </c>
      <c r="P2291" s="1" t="s">
        <v>31</v>
      </c>
      <c r="Q2291" s="3">
        <v>386.17</v>
      </c>
      <c r="R2291" s="3">
        <v>6.37</v>
      </c>
      <c r="S2291" s="1" t="s">
        <v>33</v>
      </c>
      <c r="T2291" s="3">
        <v>386.17</v>
      </c>
      <c r="U2291" s="3">
        <v>29.35</v>
      </c>
      <c r="V2291" s="1" t="s">
        <v>33</v>
      </c>
      <c r="W2291" s="1" t="s">
        <v>33</v>
      </c>
      <c r="X2291" s="1" t="s">
        <v>3298</v>
      </c>
      <c r="Y2291" s="1" t="s">
        <v>240</v>
      </c>
      <c r="Z2291" s="1" t="s">
        <v>3019</v>
      </c>
      <c r="AA2291" s="1" t="s">
        <v>3020</v>
      </c>
    </row>
    <row r="2292" spans="1:27" x14ac:dyDescent="0.25">
      <c r="A2292" s="1" t="s">
        <v>26</v>
      </c>
      <c r="B2292" s="1" t="s">
        <v>3297</v>
      </c>
      <c r="C2292" s="2">
        <v>42312</v>
      </c>
      <c r="D2292" s="1" t="s">
        <v>3010</v>
      </c>
      <c r="E2292" s="7" t="str">
        <f>VLOOKUP(TRIM(D2292)*1,CFOP!A:B,2,FALSE)</f>
        <v>Sim</v>
      </c>
      <c r="F2292" s="1" t="s">
        <v>411</v>
      </c>
      <c r="G2292" s="3">
        <v>358.34000000000003</v>
      </c>
      <c r="H2292" s="3">
        <v>289.63</v>
      </c>
      <c r="I2292" s="3">
        <v>11.59</v>
      </c>
      <c r="J2292" s="1" t="s">
        <v>3018</v>
      </c>
      <c r="K2292" s="3">
        <v>472.33</v>
      </c>
      <c r="L2292" s="3">
        <v>68.710000000000008</v>
      </c>
      <c r="M2292" s="1" t="s">
        <v>3018</v>
      </c>
      <c r="N2292" s="3">
        <v>0</v>
      </c>
      <c r="O2292" s="3">
        <v>0</v>
      </c>
      <c r="P2292" s="1" t="s">
        <v>31</v>
      </c>
      <c r="Q2292" s="3">
        <v>289.63</v>
      </c>
      <c r="R2292" s="3">
        <v>4.78</v>
      </c>
      <c r="S2292" s="1" t="s">
        <v>33</v>
      </c>
      <c r="T2292" s="3">
        <v>289.63</v>
      </c>
      <c r="U2292" s="3">
        <v>22.01</v>
      </c>
      <c r="V2292" s="1" t="s">
        <v>33</v>
      </c>
      <c r="W2292" s="1" t="s">
        <v>33</v>
      </c>
      <c r="X2292" s="1" t="s">
        <v>3298</v>
      </c>
      <c r="Y2292" s="1" t="s">
        <v>240</v>
      </c>
      <c r="Z2292" s="1" t="s">
        <v>3019</v>
      </c>
      <c r="AA2292" s="1" t="s">
        <v>3020</v>
      </c>
    </row>
    <row r="2293" spans="1:27" x14ac:dyDescent="0.25">
      <c r="A2293" s="1" t="s">
        <v>26</v>
      </c>
      <c r="B2293" s="1" t="s">
        <v>3297</v>
      </c>
      <c r="C2293" s="2">
        <v>42312</v>
      </c>
      <c r="D2293" s="1" t="s">
        <v>3010</v>
      </c>
      <c r="E2293" s="7" t="str">
        <f>VLOOKUP(TRIM(D2293)*1,CFOP!A:B,2,FALSE)</f>
        <v>Sim</v>
      </c>
      <c r="F2293" s="1" t="s">
        <v>411</v>
      </c>
      <c r="G2293" s="3">
        <v>358.34000000000003</v>
      </c>
      <c r="H2293" s="3">
        <v>289.63</v>
      </c>
      <c r="I2293" s="3">
        <v>11.59</v>
      </c>
      <c r="J2293" s="1" t="s">
        <v>3018</v>
      </c>
      <c r="K2293" s="3">
        <v>472.33</v>
      </c>
      <c r="L2293" s="3">
        <v>68.710000000000008</v>
      </c>
      <c r="M2293" s="1" t="s">
        <v>3018</v>
      </c>
      <c r="N2293" s="3">
        <v>0</v>
      </c>
      <c r="O2293" s="3">
        <v>0</v>
      </c>
      <c r="P2293" s="1" t="s">
        <v>31</v>
      </c>
      <c r="Q2293" s="3">
        <v>289.63</v>
      </c>
      <c r="R2293" s="3">
        <v>4.78</v>
      </c>
      <c r="S2293" s="1" t="s">
        <v>33</v>
      </c>
      <c r="T2293" s="3">
        <v>289.63</v>
      </c>
      <c r="U2293" s="3">
        <v>22.01</v>
      </c>
      <c r="V2293" s="1" t="s">
        <v>33</v>
      </c>
      <c r="W2293" s="1" t="s">
        <v>33</v>
      </c>
      <c r="X2293" s="1" t="s">
        <v>3298</v>
      </c>
      <c r="Y2293" s="1" t="s">
        <v>240</v>
      </c>
      <c r="Z2293" s="1" t="s">
        <v>3019</v>
      </c>
      <c r="AA2293" s="1" t="s">
        <v>3020</v>
      </c>
    </row>
    <row r="2294" spans="1:27" x14ac:dyDescent="0.25">
      <c r="A2294" s="1" t="s">
        <v>26</v>
      </c>
      <c r="B2294" s="1" t="s">
        <v>3297</v>
      </c>
      <c r="C2294" s="2">
        <v>42312</v>
      </c>
      <c r="D2294" s="1" t="s">
        <v>3010</v>
      </c>
      <c r="E2294" s="7" t="str">
        <f>VLOOKUP(TRIM(D2294)*1,CFOP!A:B,2,FALSE)</f>
        <v>Sim</v>
      </c>
      <c r="F2294" s="1" t="s">
        <v>411</v>
      </c>
      <c r="G2294" s="3">
        <v>65.38</v>
      </c>
      <c r="H2294" s="3">
        <v>57.65</v>
      </c>
      <c r="I2294" s="3">
        <v>6.92</v>
      </c>
      <c r="J2294" s="1" t="s">
        <v>2728</v>
      </c>
      <c r="K2294" s="3">
        <v>86.18</v>
      </c>
      <c r="L2294" s="3">
        <v>7.73</v>
      </c>
      <c r="M2294" s="1" t="s">
        <v>2728</v>
      </c>
      <c r="N2294" s="3">
        <v>57.65</v>
      </c>
      <c r="O2294" s="3">
        <v>0</v>
      </c>
      <c r="P2294" s="1" t="s">
        <v>2788</v>
      </c>
      <c r="Q2294" s="3">
        <v>57.65</v>
      </c>
      <c r="R2294" s="3">
        <v>0.95000000000000007</v>
      </c>
      <c r="S2294" s="1" t="s">
        <v>33</v>
      </c>
      <c r="T2294" s="3">
        <v>57.65</v>
      </c>
      <c r="U2294" s="3">
        <v>4.38</v>
      </c>
      <c r="V2294" s="1" t="s">
        <v>33</v>
      </c>
      <c r="W2294" s="1" t="s">
        <v>33</v>
      </c>
      <c r="X2294" s="1" t="s">
        <v>3298</v>
      </c>
      <c r="Y2294" s="1" t="s">
        <v>3012</v>
      </c>
      <c r="Z2294" s="1" t="s">
        <v>3013</v>
      </c>
      <c r="AA2294" s="1" t="s">
        <v>3014</v>
      </c>
    </row>
    <row r="2295" spans="1:27" x14ac:dyDescent="0.25">
      <c r="A2295" s="1" t="s">
        <v>26</v>
      </c>
      <c r="B2295" s="1" t="s">
        <v>3299</v>
      </c>
      <c r="C2295" s="2">
        <v>42312</v>
      </c>
      <c r="D2295" s="1" t="s">
        <v>2787</v>
      </c>
      <c r="E2295" s="7" t="str">
        <f>VLOOKUP(TRIM(D2295)*1,CFOP!A:B,2,FALSE)</f>
        <v>Sim</v>
      </c>
      <c r="F2295" s="1" t="s">
        <v>29</v>
      </c>
      <c r="G2295" s="3">
        <v>501.08000000000004</v>
      </c>
      <c r="H2295" s="3">
        <v>501.08</v>
      </c>
      <c r="I2295" s="3">
        <v>90.19</v>
      </c>
      <c r="J2295" s="1" t="s">
        <v>61</v>
      </c>
      <c r="K2295" s="3">
        <v>0</v>
      </c>
      <c r="L2295" s="3">
        <v>0</v>
      </c>
      <c r="M2295" s="1" t="s">
        <v>31</v>
      </c>
      <c r="N2295" s="3">
        <v>435.72</v>
      </c>
      <c r="O2295" s="3">
        <v>65.36</v>
      </c>
      <c r="P2295" s="1" t="s">
        <v>2788</v>
      </c>
      <c r="Q2295" s="3">
        <v>435.72</v>
      </c>
      <c r="R2295" s="3">
        <v>7.19</v>
      </c>
      <c r="S2295" s="1" t="s">
        <v>33</v>
      </c>
      <c r="T2295" s="3">
        <v>435.72</v>
      </c>
      <c r="U2295" s="3">
        <v>33.11</v>
      </c>
      <c r="V2295" s="1" t="s">
        <v>33</v>
      </c>
      <c r="W2295" s="1" t="s">
        <v>33</v>
      </c>
      <c r="X2295" s="1" t="s">
        <v>3300</v>
      </c>
      <c r="Y2295" s="1" t="s">
        <v>91</v>
      </c>
      <c r="Z2295" s="1" t="s">
        <v>2524</v>
      </c>
      <c r="AA2295" s="1" t="s">
        <v>2525</v>
      </c>
    </row>
    <row r="2296" spans="1:27" x14ac:dyDescent="0.25">
      <c r="A2296" s="1" t="s">
        <v>26</v>
      </c>
      <c r="B2296" s="1" t="s">
        <v>3301</v>
      </c>
      <c r="C2296" s="2">
        <v>42312</v>
      </c>
      <c r="D2296" s="1" t="s">
        <v>2787</v>
      </c>
      <c r="E2296" s="7" t="str">
        <f>VLOOKUP(TRIM(D2296)*1,CFOP!A:B,2,FALSE)</f>
        <v>Sim</v>
      </c>
      <c r="F2296" s="1" t="s">
        <v>29</v>
      </c>
      <c r="G2296" s="3">
        <v>287.43</v>
      </c>
      <c r="H2296" s="3">
        <v>249.94</v>
      </c>
      <c r="I2296" s="3">
        <v>44.99</v>
      </c>
      <c r="J2296" s="1" t="s">
        <v>61</v>
      </c>
      <c r="K2296" s="3">
        <v>0</v>
      </c>
      <c r="L2296" s="3">
        <v>0</v>
      </c>
      <c r="M2296" s="1" t="s">
        <v>31</v>
      </c>
      <c r="N2296" s="3">
        <v>249.94</v>
      </c>
      <c r="O2296" s="3">
        <v>37.49</v>
      </c>
      <c r="P2296" s="1" t="s">
        <v>2788</v>
      </c>
      <c r="Q2296" s="3">
        <v>249.94</v>
      </c>
      <c r="R2296" s="3">
        <v>4.12</v>
      </c>
      <c r="S2296" s="1" t="s">
        <v>33</v>
      </c>
      <c r="T2296" s="3">
        <v>249.94</v>
      </c>
      <c r="U2296" s="3">
        <v>19</v>
      </c>
      <c r="V2296" s="1" t="s">
        <v>33</v>
      </c>
      <c r="W2296" s="1" t="s">
        <v>33</v>
      </c>
      <c r="X2296" s="1" t="s">
        <v>3302</v>
      </c>
      <c r="Y2296" s="1" t="s">
        <v>91</v>
      </c>
      <c r="Z2296" s="1" t="s">
        <v>3125</v>
      </c>
      <c r="AA2296" s="1" t="s">
        <v>3126</v>
      </c>
    </row>
    <row r="2297" spans="1:27" x14ac:dyDescent="0.25">
      <c r="A2297" s="1" t="s">
        <v>26</v>
      </c>
      <c r="B2297" s="1" t="s">
        <v>3301</v>
      </c>
      <c r="C2297" s="2">
        <v>42312</v>
      </c>
      <c r="D2297" s="1" t="s">
        <v>2787</v>
      </c>
      <c r="E2297" s="7" t="str">
        <f>VLOOKUP(TRIM(D2297)*1,CFOP!A:B,2,FALSE)</f>
        <v>Sim</v>
      </c>
      <c r="F2297" s="1" t="s">
        <v>29</v>
      </c>
      <c r="G2297" s="3">
        <v>763.82</v>
      </c>
      <c r="H2297" s="3">
        <v>664.19</v>
      </c>
      <c r="I2297" s="3">
        <v>119.55</v>
      </c>
      <c r="J2297" s="1" t="s">
        <v>61</v>
      </c>
      <c r="K2297" s="3">
        <v>0</v>
      </c>
      <c r="L2297" s="3">
        <v>0</v>
      </c>
      <c r="M2297" s="1" t="s">
        <v>31</v>
      </c>
      <c r="N2297" s="3">
        <v>664.19</v>
      </c>
      <c r="O2297" s="3">
        <v>99.63</v>
      </c>
      <c r="P2297" s="1" t="s">
        <v>2788</v>
      </c>
      <c r="Q2297" s="3">
        <v>664.19</v>
      </c>
      <c r="R2297" s="3">
        <v>10.96</v>
      </c>
      <c r="S2297" s="1" t="s">
        <v>33</v>
      </c>
      <c r="T2297" s="3">
        <v>664.19</v>
      </c>
      <c r="U2297" s="3">
        <v>50.480000000000004</v>
      </c>
      <c r="V2297" s="1" t="s">
        <v>33</v>
      </c>
      <c r="W2297" s="1" t="s">
        <v>33</v>
      </c>
      <c r="X2297" s="1" t="s">
        <v>3302</v>
      </c>
      <c r="Y2297" s="1" t="s">
        <v>91</v>
      </c>
      <c r="Z2297" s="1" t="s">
        <v>1783</v>
      </c>
      <c r="AA2297" s="1" t="s">
        <v>1784</v>
      </c>
    </row>
    <row r="2298" spans="1:27" x14ac:dyDescent="0.25">
      <c r="A2298" s="1" t="s">
        <v>26</v>
      </c>
      <c r="B2298" s="1" t="s">
        <v>3301</v>
      </c>
      <c r="C2298" s="2">
        <v>42312</v>
      </c>
      <c r="D2298" s="1" t="s">
        <v>2787</v>
      </c>
      <c r="E2298" s="7" t="str">
        <f>VLOOKUP(TRIM(D2298)*1,CFOP!A:B,2,FALSE)</f>
        <v>Sim</v>
      </c>
      <c r="F2298" s="1" t="s">
        <v>29</v>
      </c>
      <c r="G2298" s="3">
        <v>1538.96</v>
      </c>
      <c r="H2298" s="3">
        <v>1338.23</v>
      </c>
      <c r="I2298" s="3">
        <v>240.88</v>
      </c>
      <c r="J2298" s="1" t="s">
        <v>61</v>
      </c>
      <c r="K2298" s="3">
        <v>0</v>
      </c>
      <c r="L2298" s="3">
        <v>0</v>
      </c>
      <c r="M2298" s="1" t="s">
        <v>31</v>
      </c>
      <c r="N2298" s="3">
        <v>1338.23</v>
      </c>
      <c r="O2298" s="3">
        <v>200.73000000000002</v>
      </c>
      <c r="P2298" s="1" t="s">
        <v>2788</v>
      </c>
      <c r="Q2298" s="3">
        <v>1338.23</v>
      </c>
      <c r="R2298" s="3">
        <v>22.080000000000002</v>
      </c>
      <c r="S2298" s="1" t="s">
        <v>33</v>
      </c>
      <c r="T2298" s="3">
        <v>1338.23</v>
      </c>
      <c r="U2298" s="3">
        <v>101.71000000000001</v>
      </c>
      <c r="V2298" s="1" t="s">
        <v>33</v>
      </c>
      <c r="W2298" s="1" t="s">
        <v>33</v>
      </c>
      <c r="X2298" s="1" t="s">
        <v>3302</v>
      </c>
      <c r="Y2298" s="1" t="s">
        <v>91</v>
      </c>
      <c r="Z2298" s="1" t="s">
        <v>304</v>
      </c>
      <c r="AA2298" s="1" t="s">
        <v>305</v>
      </c>
    </row>
    <row r="2299" spans="1:27" x14ac:dyDescent="0.25">
      <c r="A2299" s="1" t="s">
        <v>26</v>
      </c>
      <c r="B2299" s="1" t="s">
        <v>3301</v>
      </c>
      <c r="C2299" s="2">
        <v>42312</v>
      </c>
      <c r="D2299" s="1" t="s">
        <v>2787</v>
      </c>
      <c r="E2299" s="7" t="str">
        <f>VLOOKUP(TRIM(D2299)*1,CFOP!A:B,2,FALSE)</f>
        <v>Sim</v>
      </c>
      <c r="F2299" s="1" t="s">
        <v>29</v>
      </c>
      <c r="G2299" s="3">
        <v>560.14</v>
      </c>
      <c r="H2299" s="3">
        <v>487.08</v>
      </c>
      <c r="I2299" s="3">
        <v>87.67</v>
      </c>
      <c r="J2299" s="1" t="s">
        <v>61</v>
      </c>
      <c r="K2299" s="3">
        <v>0</v>
      </c>
      <c r="L2299" s="3">
        <v>0</v>
      </c>
      <c r="M2299" s="1" t="s">
        <v>31</v>
      </c>
      <c r="N2299" s="3">
        <v>487.08</v>
      </c>
      <c r="O2299" s="3">
        <v>73.06</v>
      </c>
      <c r="P2299" s="1" t="s">
        <v>2788</v>
      </c>
      <c r="Q2299" s="3">
        <v>487.08</v>
      </c>
      <c r="R2299" s="3">
        <v>8.0400000000000009</v>
      </c>
      <c r="S2299" s="1" t="s">
        <v>33</v>
      </c>
      <c r="T2299" s="3">
        <v>487.08</v>
      </c>
      <c r="U2299" s="3">
        <v>37.020000000000003</v>
      </c>
      <c r="V2299" s="1" t="s">
        <v>33</v>
      </c>
      <c r="W2299" s="1" t="s">
        <v>33</v>
      </c>
      <c r="X2299" s="1" t="s">
        <v>3302</v>
      </c>
      <c r="Y2299" s="1" t="s">
        <v>91</v>
      </c>
      <c r="Z2299" s="1" t="s">
        <v>1785</v>
      </c>
      <c r="AA2299" s="1" t="s">
        <v>1786</v>
      </c>
    </row>
    <row r="2300" spans="1:27" x14ac:dyDescent="0.25">
      <c r="A2300" s="1" t="s">
        <v>26</v>
      </c>
      <c r="B2300" s="1" t="s">
        <v>3301</v>
      </c>
      <c r="C2300" s="2">
        <v>42312</v>
      </c>
      <c r="D2300" s="1" t="s">
        <v>2787</v>
      </c>
      <c r="E2300" s="7" t="str">
        <f>VLOOKUP(TRIM(D2300)*1,CFOP!A:B,2,FALSE)</f>
        <v>Sim</v>
      </c>
      <c r="F2300" s="1" t="s">
        <v>29</v>
      </c>
      <c r="G2300" s="3">
        <v>197.41</v>
      </c>
      <c r="H2300" s="3">
        <v>171.66</v>
      </c>
      <c r="I2300" s="3">
        <v>30.900000000000002</v>
      </c>
      <c r="J2300" s="1" t="s">
        <v>61</v>
      </c>
      <c r="K2300" s="3">
        <v>0</v>
      </c>
      <c r="L2300" s="3">
        <v>0</v>
      </c>
      <c r="M2300" s="1" t="s">
        <v>31</v>
      </c>
      <c r="N2300" s="3">
        <v>171.66</v>
      </c>
      <c r="O2300" s="3">
        <v>25.75</v>
      </c>
      <c r="P2300" s="1" t="s">
        <v>2788</v>
      </c>
      <c r="Q2300" s="3">
        <v>171.66</v>
      </c>
      <c r="R2300" s="3">
        <v>2.83</v>
      </c>
      <c r="S2300" s="1" t="s">
        <v>33</v>
      </c>
      <c r="T2300" s="3">
        <v>171.66</v>
      </c>
      <c r="U2300" s="3">
        <v>13.05</v>
      </c>
      <c r="V2300" s="1" t="s">
        <v>33</v>
      </c>
      <c r="W2300" s="1" t="s">
        <v>33</v>
      </c>
      <c r="X2300" s="1" t="s">
        <v>3302</v>
      </c>
      <c r="Y2300" s="1" t="s">
        <v>91</v>
      </c>
      <c r="Z2300" s="1" t="s">
        <v>120</v>
      </c>
      <c r="AA2300" s="1" t="s">
        <v>121</v>
      </c>
    </row>
    <row r="2301" spans="1:27" x14ac:dyDescent="0.25">
      <c r="A2301" s="1" t="s">
        <v>26</v>
      </c>
      <c r="B2301" s="1" t="s">
        <v>3301</v>
      </c>
      <c r="C2301" s="2">
        <v>42312</v>
      </c>
      <c r="D2301" s="1" t="s">
        <v>2787</v>
      </c>
      <c r="E2301" s="7" t="str">
        <f>VLOOKUP(TRIM(D2301)*1,CFOP!A:B,2,FALSE)</f>
        <v>Sim</v>
      </c>
      <c r="F2301" s="1" t="s">
        <v>29</v>
      </c>
      <c r="G2301" s="3">
        <v>456.93</v>
      </c>
      <c r="H2301" s="3">
        <v>397.33</v>
      </c>
      <c r="I2301" s="3">
        <v>71.52</v>
      </c>
      <c r="J2301" s="1" t="s">
        <v>61</v>
      </c>
      <c r="K2301" s="3">
        <v>0</v>
      </c>
      <c r="L2301" s="3">
        <v>0</v>
      </c>
      <c r="M2301" s="1" t="s">
        <v>31</v>
      </c>
      <c r="N2301" s="3">
        <v>397.33</v>
      </c>
      <c r="O2301" s="3">
        <v>59.6</v>
      </c>
      <c r="P2301" s="1" t="s">
        <v>2788</v>
      </c>
      <c r="Q2301" s="3">
        <v>397.33</v>
      </c>
      <c r="R2301" s="3">
        <v>6.5600000000000005</v>
      </c>
      <c r="S2301" s="1" t="s">
        <v>33</v>
      </c>
      <c r="T2301" s="3">
        <v>397.33</v>
      </c>
      <c r="U2301" s="3">
        <v>30.2</v>
      </c>
      <c r="V2301" s="1" t="s">
        <v>33</v>
      </c>
      <c r="W2301" s="1" t="s">
        <v>33</v>
      </c>
      <c r="X2301" s="1" t="s">
        <v>3302</v>
      </c>
      <c r="Y2301" s="1" t="s">
        <v>91</v>
      </c>
      <c r="Z2301" s="1" t="s">
        <v>296</v>
      </c>
      <c r="AA2301" s="1" t="s">
        <v>297</v>
      </c>
    </row>
    <row r="2302" spans="1:27" x14ac:dyDescent="0.25">
      <c r="A2302" s="1" t="s">
        <v>26</v>
      </c>
      <c r="B2302" s="1" t="s">
        <v>3301</v>
      </c>
      <c r="C2302" s="2">
        <v>42312</v>
      </c>
      <c r="D2302" s="1" t="s">
        <v>2787</v>
      </c>
      <c r="E2302" s="7" t="str">
        <f>VLOOKUP(TRIM(D2302)*1,CFOP!A:B,2,FALSE)</f>
        <v>Sim</v>
      </c>
      <c r="F2302" s="1" t="s">
        <v>29</v>
      </c>
      <c r="G2302" s="3">
        <v>781.15</v>
      </c>
      <c r="H2302" s="3">
        <v>679.26</v>
      </c>
      <c r="I2302" s="3">
        <v>122.27</v>
      </c>
      <c r="J2302" s="1" t="s">
        <v>61</v>
      </c>
      <c r="K2302" s="3">
        <v>0</v>
      </c>
      <c r="L2302" s="3">
        <v>0</v>
      </c>
      <c r="M2302" s="1" t="s">
        <v>31</v>
      </c>
      <c r="N2302" s="3">
        <v>679.26</v>
      </c>
      <c r="O2302" s="3">
        <v>101.89</v>
      </c>
      <c r="P2302" s="1" t="s">
        <v>2788</v>
      </c>
      <c r="Q2302" s="3">
        <v>679.26</v>
      </c>
      <c r="R2302" s="3">
        <v>11.21</v>
      </c>
      <c r="S2302" s="1" t="s">
        <v>33</v>
      </c>
      <c r="T2302" s="3">
        <v>679.26</v>
      </c>
      <c r="U2302" s="3">
        <v>51.620000000000005</v>
      </c>
      <c r="V2302" s="1" t="s">
        <v>33</v>
      </c>
      <c r="W2302" s="1" t="s">
        <v>33</v>
      </c>
      <c r="X2302" s="1" t="s">
        <v>3302</v>
      </c>
      <c r="Y2302" s="1" t="s">
        <v>91</v>
      </c>
      <c r="Z2302" s="1" t="s">
        <v>1777</v>
      </c>
      <c r="AA2302" s="1" t="s">
        <v>1778</v>
      </c>
    </row>
    <row r="2303" spans="1:27" x14ac:dyDescent="0.25">
      <c r="A2303" s="1" t="s">
        <v>26</v>
      </c>
      <c r="B2303" s="1" t="s">
        <v>3303</v>
      </c>
      <c r="C2303" s="2">
        <v>42312</v>
      </c>
      <c r="D2303" s="1" t="s">
        <v>2787</v>
      </c>
      <c r="E2303" s="7" t="str">
        <f>VLOOKUP(TRIM(D2303)*1,CFOP!A:B,2,FALSE)</f>
        <v>Sim</v>
      </c>
      <c r="F2303" s="1" t="s">
        <v>29</v>
      </c>
      <c r="G2303" s="3">
        <v>3962.52</v>
      </c>
      <c r="H2303" s="3">
        <v>3962.52</v>
      </c>
      <c r="I2303" s="3">
        <v>713.25</v>
      </c>
      <c r="J2303" s="1" t="s">
        <v>1297</v>
      </c>
      <c r="K2303" s="3">
        <v>0</v>
      </c>
      <c r="L2303" s="3">
        <v>0</v>
      </c>
      <c r="M2303" s="1" t="s">
        <v>31</v>
      </c>
      <c r="N2303" s="3">
        <v>3773.83</v>
      </c>
      <c r="O2303" s="3">
        <v>188.69</v>
      </c>
      <c r="P2303" s="1" t="s">
        <v>2788</v>
      </c>
      <c r="Q2303" s="3">
        <v>3773.83</v>
      </c>
      <c r="R2303" s="3">
        <v>62.27</v>
      </c>
      <c r="S2303" s="1" t="s">
        <v>33</v>
      </c>
      <c r="T2303" s="3">
        <v>3773.83</v>
      </c>
      <c r="U2303" s="3">
        <v>286.81</v>
      </c>
      <c r="V2303" s="1" t="s">
        <v>33</v>
      </c>
      <c r="W2303" s="1" t="s">
        <v>33</v>
      </c>
      <c r="X2303" s="1" t="s">
        <v>1384</v>
      </c>
      <c r="Y2303" s="1" t="s">
        <v>1240</v>
      </c>
      <c r="Z2303" s="1" t="s">
        <v>1388</v>
      </c>
      <c r="AA2303" s="1" t="s">
        <v>1389</v>
      </c>
    </row>
    <row r="2304" spans="1:27" x14ac:dyDescent="0.25">
      <c r="A2304" s="1" t="s">
        <v>26</v>
      </c>
      <c r="B2304" s="1" t="s">
        <v>3304</v>
      </c>
      <c r="C2304" s="2">
        <v>42312</v>
      </c>
      <c r="D2304" s="1" t="s">
        <v>2817</v>
      </c>
      <c r="E2304" s="7" t="str">
        <f>VLOOKUP(TRIM(D2304)*1,CFOP!A:B,2,FALSE)</f>
        <v>Sim</v>
      </c>
      <c r="F2304" s="1" t="s">
        <v>393</v>
      </c>
      <c r="G2304" s="3">
        <v>125.01</v>
      </c>
      <c r="H2304" s="3">
        <v>148.79</v>
      </c>
      <c r="I2304" s="3">
        <v>17.850000000000001</v>
      </c>
      <c r="J2304" s="1" t="s">
        <v>307</v>
      </c>
      <c r="K2304" s="3">
        <v>0</v>
      </c>
      <c r="L2304" s="3">
        <v>0</v>
      </c>
      <c r="M2304" s="1" t="s">
        <v>31</v>
      </c>
      <c r="N2304" s="3">
        <v>129.38</v>
      </c>
      <c r="O2304" s="3">
        <v>19.41</v>
      </c>
      <c r="P2304" s="1" t="s">
        <v>2788</v>
      </c>
      <c r="Q2304" s="3">
        <v>129.38</v>
      </c>
      <c r="R2304" s="3">
        <v>2.13</v>
      </c>
      <c r="S2304" s="1" t="s">
        <v>33</v>
      </c>
      <c r="T2304" s="3">
        <v>129.38</v>
      </c>
      <c r="U2304" s="3">
        <v>9.83</v>
      </c>
      <c r="V2304" s="1" t="s">
        <v>33</v>
      </c>
      <c r="W2304" s="1" t="s">
        <v>33</v>
      </c>
      <c r="X2304" s="1" t="s">
        <v>3086</v>
      </c>
      <c r="Y2304" s="1" t="s">
        <v>91</v>
      </c>
      <c r="Z2304" s="1" t="s">
        <v>3087</v>
      </c>
      <c r="AA2304" s="1" t="s">
        <v>3088</v>
      </c>
    </row>
    <row r="2305" spans="1:27" hidden="1" x14ac:dyDescent="0.25">
      <c r="A2305" s="1" t="s">
        <v>26</v>
      </c>
      <c r="B2305" s="1" t="s">
        <v>3305</v>
      </c>
      <c r="C2305" s="2">
        <v>42312</v>
      </c>
      <c r="D2305" s="1" t="s">
        <v>3226</v>
      </c>
      <c r="E2305" s="7" t="str">
        <f>VLOOKUP(TRIM(D2305)*1,CFOP!A:B,2,FALSE)</f>
        <v>Não</v>
      </c>
      <c r="F2305" s="1" t="s">
        <v>393</v>
      </c>
      <c r="G2305" s="3">
        <v>27.44</v>
      </c>
      <c r="H2305" s="3">
        <v>0</v>
      </c>
      <c r="I2305" s="3">
        <v>0</v>
      </c>
      <c r="J2305" s="1" t="s">
        <v>31</v>
      </c>
      <c r="K2305" s="3">
        <v>0</v>
      </c>
      <c r="L2305" s="3">
        <v>0</v>
      </c>
      <c r="M2305" s="1" t="s">
        <v>31</v>
      </c>
      <c r="N2305" s="3">
        <v>0</v>
      </c>
      <c r="O2305" s="3">
        <v>0</v>
      </c>
      <c r="P2305" s="1" t="s">
        <v>31</v>
      </c>
      <c r="Q2305" s="3">
        <v>0</v>
      </c>
      <c r="R2305" s="3">
        <v>0</v>
      </c>
      <c r="S2305" s="1" t="s">
        <v>31</v>
      </c>
      <c r="T2305" s="3">
        <v>0</v>
      </c>
      <c r="U2305" s="3">
        <v>0</v>
      </c>
      <c r="V2305" s="1" t="s">
        <v>31</v>
      </c>
      <c r="W2305" s="1" t="s">
        <v>33</v>
      </c>
      <c r="X2305" s="1" t="s">
        <v>3183</v>
      </c>
      <c r="Y2305" s="1" t="s">
        <v>70</v>
      </c>
      <c r="Z2305" s="1" t="s">
        <v>2950</v>
      </c>
      <c r="AA2305" s="1" t="s">
        <v>2951</v>
      </c>
    </row>
    <row r="2306" spans="1:27" hidden="1" x14ac:dyDescent="0.25">
      <c r="A2306" s="1" t="s">
        <v>26</v>
      </c>
      <c r="B2306" s="1" t="s">
        <v>3305</v>
      </c>
      <c r="C2306" s="2">
        <v>42312</v>
      </c>
      <c r="D2306" s="1" t="s">
        <v>3226</v>
      </c>
      <c r="E2306" s="7" t="str">
        <f>VLOOKUP(TRIM(D2306)*1,CFOP!A:B,2,FALSE)</f>
        <v>Não</v>
      </c>
      <c r="F2306" s="1" t="s">
        <v>393</v>
      </c>
      <c r="G2306" s="3">
        <v>24.23</v>
      </c>
      <c r="H2306" s="3">
        <v>0</v>
      </c>
      <c r="I2306" s="3">
        <v>0</v>
      </c>
      <c r="J2306" s="1" t="s">
        <v>31</v>
      </c>
      <c r="K2306" s="3">
        <v>0</v>
      </c>
      <c r="L2306" s="3">
        <v>0</v>
      </c>
      <c r="M2306" s="1" t="s">
        <v>31</v>
      </c>
      <c r="N2306" s="3">
        <v>0</v>
      </c>
      <c r="O2306" s="3">
        <v>0</v>
      </c>
      <c r="P2306" s="1" t="s">
        <v>31</v>
      </c>
      <c r="Q2306" s="3">
        <v>0</v>
      </c>
      <c r="R2306" s="3">
        <v>0</v>
      </c>
      <c r="S2306" s="1" t="s">
        <v>31</v>
      </c>
      <c r="T2306" s="3">
        <v>0</v>
      </c>
      <c r="U2306" s="3">
        <v>0</v>
      </c>
      <c r="V2306" s="1" t="s">
        <v>31</v>
      </c>
      <c r="W2306" s="1" t="s">
        <v>33</v>
      </c>
      <c r="X2306" s="1" t="s">
        <v>3183</v>
      </c>
      <c r="Y2306" s="1" t="s">
        <v>70</v>
      </c>
      <c r="Z2306" s="1" t="s">
        <v>2854</v>
      </c>
      <c r="AA2306" s="1" t="s">
        <v>2855</v>
      </c>
    </row>
    <row r="2307" spans="1:27" x14ac:dyDescent="0.25">
      <c r="A2307" s="1" t="s">
        <v>26</v>
      </c>
      <c r="B2307" s="1" t="s">
        <v>3306</v>
      </c>
      <c r="C2307" s="2">
        <v>42312</v>
      </c>
      <c r="D2307" s="1" t="s">
        <v>2804</v>
      </c>
      <c r="E2307" s="7" t="str">
        <f>VLOOKUP(TRIM(D2307)*1,CFOP!A:B,2,FALSE)</f>
        <v>Sim</v>
      </c>
      <c r="F2307" s="1" t="s">
        <v>29</v>
      </c>
      <c r="G2307" s="3">
        <v>83.29</v>
      </c>
      <c r="H2307" s="3">
        <v>72.430000000000007</v>
      </c>
      <c r="I2307" s="3">
        <v>13.040000000000001</v>
      </c>
      <c r="J2307" s="1" t="s">
        <v>30</v>
      </c>
      <c r="K2307" s="3">
        <v>0</v>
      </c>
      <c r="L2307" s="3">
        <v>0</v>
      </c>
      <c r="M2307" s="1" t="s">
        <v>31</v>
      </c>
      <c r="N2307" s="3">
        <v>72.430000000000007</v>
      </c>
      <c r="O2307" s="3">
        <v>10.86</v>
      </c>
      <c r="P2307" s="1" t="s">
        <v>2788</v>
      </c>
      <c r="Q2307" s="3">
        <v>72.430000000000007</v>
      </c>
      <c r="R2307" s="3">
        <v>1.2</v>
      </c>
      <c r="S2307" s="1" t="s">
        <v>33</v>
      </c>
      <c r="T2307" s="3">
        <v>72.430000000000007</v>
      </c>
      <c r="U2307" s="3">
        <v>5.5</v>
      </c>
      <c r="V2307" s="1" t="s">
        <v>33</v>
      </c>
      <c r="W2307" s="1" t="s">
        <v>33</v>
      </c>
      <c r="X2307" s="1" t="s">
        <v>2965</v>
      </c>
      <c r="Y2307" s="1" t="s">
        <v>96</v>
      </c>
      <c r="Z2307" s="1" t="s">
        <v>3307</v>
      </c>
      <c r="AA2307" s="1" t="s">
        <v>3308</v>
      </c>
    </row>
    <row r="2308" spans="1:27" x14ac:dyDescent="0.25">
      <c r="A2308" s="1" t="s">
        <v>26</v>
      </c>
      <c r="B2308" s="1" t="s">
        <v>3309</v>
      </c>
      <c r="C2308" s="2">
        <v>42312</v>
      </c>
      <c r="D2308" s="1" t="s">
        <v>2817</v>
      </c>
      <c r="E2308" s="7" t="str">
        <f>VLOOKUP(TRIM(D2308)*1,CFOP!A:B,2,FALSE)</f>
        <v>Sim</v>
      </c>
      <c r="F2308" s="1" t="s">
        <v>179</v>
      </c>
      <c r="G2308" s="3">
        <v>1021.7900000000001</v>
      </c>
      <c r="H2308" s="3">
        <v>1021.7900000000001</v>
      </c>
      <c r="I2308" s="3">
        <v>122.61</v>
      </c>
      <c r="J2308" s="1" t="s">
        <v>30</v>
      </c>
      <c r="K2308" s="3">
        <v>0</v>
      </c>
      <c r="L2308" s="3">
        <v>0</v>
      </c>
      <c r="M2308" s="1" t="s">
        <v>31</v>
      </c>
      <c r="N2308" s="3">
        <v>0</v>
      </c>
      <c r="O2308" s="3">
        <v>0</v>
      </c>
      <c r="P2308" s="1" t="s">
        <v>31</v>
      </c>
      <c r="Q2308" s="3">
        <v>1021.7900000000001</v>
      </c>
      <c r="R2308" s="3">
        <v>16.86</v>
      </c>
      <c r="S2308" s="1" t="s">
        <v>33</v>
      </c>
      <c r="T2308" s="3">
        <v>1021.7900000000001</v>
      </c>
      <c r="U2308" s="3">
        <v>77.66</v>
      </c>
      <c r="V2308" s="1" t="s">
        <v>33</v>
      </c>
      <c r="W2308" s="1" t="s">
        <v>33</v>
      </c>
      <c r="X2308" s="1" t="s">
        <v>3173</v>
      </c>
      <c r="Y2308" s="1" t="s">
        <v>1378</v>
      </c>
      <c r="Z2308" s="1" t="s">
        <v>3310</v>
      </c>
      <c r="AA2308" s="1" t="s">
        <v>3311</v>
      </c>
    </row>
    <row r="2309" spans="1:27" x14ac:dyDescent="0.25">
      <c r="A2309" s="1" t="s">
        <v>26</v>
      </c>
      <c r="B2309" s="1" t="s">
        <v>3312</v>
      </c>
      <c r="C2309" s="2">
        <v>42312</v>
      </c>
      <c r="D2309" s="1" t="s">
        <v>2804</v>
      </c>
      <c r="E2309" s="7" t="str">
        <f>VLOOKUP(TRIM(D2309)*1,CFOP!A:B,2,FALSE)</f>
        <v>Sim</v>
      </c>
      <c r="F2309" s="1" t="s">
        <v>29</v>
      </c>
      <c r="G2309" s="3">
        <v>79.349999999999994</v>
      </c>
      <c r="H2309" s="3">
        <v>69</v>
      </c>
      <c r="I2309" s="3">
        <v>12.42</v>
      </c>
      <c r="J2309" s="1" t="s">
        <v>30</v>
      </c>
      <c r="K2309" s="3">
        <v>0</v>
      </c>
      <c r="L2309" s="3">
        <v>0</v>
      </c>
      <c r="M2309" s="1" t="s">
        <v>31</v>
      </c>
      <c r="N2309" s="3">
        <v>69</v>
      </c>
      <c r="O2309" s="3">
        <v>10.35</v>
      </c>
      <c r="P2309" s="1" t="s">
        <v>2788</v>
      </c>
      <c r="Q2309" s="3">
        <v>69</v>
      </c>
      <c r="R2309" s="3">
        <v>1.1400000000000001</v>
      </c>
      <c r="S2309" s="1" t="s">
        <v>33</v>
      </c>
      <c r="T2309" s="3">
        <v>69</v>
      </c>
      <c r="U2309" s="3">
        <v>5.24</v>
      </c>
      <c r="V2309" s="1" t="s">
        <v>33</v>
      </c>
      <c r="W2309" s="1" t="s">
        <v>33</v>
      </c>
      <c r="X2309" s="1" t="s">
        <v>3313</v>
      </c>
      <c r="Y2309" s="1" t="s">
        <v>91</v>
      </c>
      <c r="Z2309" s="1" t="s">
        <v>3314</v>
      </c>
      <c r="AA2309" s="1" t="s">
        <v>3315</v>
      </c>
    </row>
    <row r="2310" spans="1:27" x14ac:dyDescent="0.25">
      <c r="A2310" s="1" t="s">
        <v>26</v>
      </c>
      <c r="B2310" s="1" t="s">
        <v>3316</v>
      </c>
      <c r="C2310" s="2">
        <v>42312</v>
      </c>
      <c r="D2310" s="1" t="s">
        <v>2841</v>
      </c>
      <c r="E2310" s="7" t="str">
        <f>VLOOKUP(TRIM(D2310)*1,CFOP!A:B,2,FALSE)</f>
        <v>Sim</v>
      </c>
      <c r="F2310" s="1" t="s">
        <v>393</v>
      </c>
      <c r="G2310" s="3">
        <v>808.2</v>
      </c>
      <c r="H2310" s="3">
        <v>808.2</v>
      </c>
      <c r="I2310" s="3">
        <v>32.33</v>
      </c>
      <c r="J2310" s="1" t="s">
        <v>61</v>
      </c>
      <c r="K2310" s="3">
        <v>0</v>
      </c>
      <c r="L2310" s="3">
        <v>0</v>
      </c>
      <c r="M2310" s="1" t="s">
        <v>31</v>
      </c>
      <c r="N2310" s="3">
        <v>734.73</v>
      </c>
      <c r="O2310" s="3">
        <v>73.47</v>
      </c>
      <c r="P2310" s="1" t="s">
        <v>2788</v>
      </c>
      <c r="Q2310" s="3">
        <v>734.73</v>
      </c>
      <c r="R2310" s="3">
        <v>12.120000000000001</v>
      </c>
      <c r="S2310" s="1" t="s">
        <v>33</v>
      </c>
      <c r="T2310" s="3">
        <v>734.73</v>
      </c>
      <c r="U2310" s="3">
        <v>55.84</v>
      </c>
      <c r="V2310" s="1" t="s">
        <v>33</v>
      </c>
      <c r="W2310" s="1" t="s">
        <v>33</v>
      </c>
      <c r="X2310" s="1" t="s">
        <v>3317</v>
      </c>
      <c r="Y2310" s="1" t="s">
        <v>73</v>
      </c>
      <c r="Z2310" s="1" t="s">
        <v>3318</v>
      </c>
      <c r="AA2310" s="1" t="s">
        <v>3319</v>
      </c>
    </row>
    <row r="2311" spans="1:27" x14ac:dyDescent="0.25">
      <c r="A2311" s="1" t="s">
        <v>26</v>
      </c>
      <c r="B2311" s="1" t="s">
        <v>3320</v>
      </c>
      <c r="C2311" s="2">
        <v>42312</v>
      </c>
      <c r="D2311" s="1" t="s">
        <v>2817</v>
      </c>
      <c r="E2311" s="7" t="str">
        <f>VLOOKUP(TRIM(D2311)*1,CFOP!A:B,2,FALSE)</f>
        <v>Sim</v>
      </c>
      <c r="F2311" s="1" t="s">
        <v>172</v>
      </c>
      <c r="G2311" s="3">
        <v>1689.35</v>
      </c>
      <c r="H2311" s="3">
        <v>1469</v>
      </c>
      <c r="I2311" s="3">
        <v>58.76</v>
      </c>
      <c r="J2311" s="1" t="s">
        <v>780</v>
      </c>
      <c r="K2311" s="3">
        <v>0</v>
      </c>
      <c r="L2311" s="3">
        <v>0</v>
      </c>
      <c r="M2311" s="1" t="s">
        <v>31</v>
      </c>
      <c r="N2311" s="3">
        <v>1469</v>
      </c>
      <c r="O2311" s="3">
        <v>220.35</v>
      </c>
      <c r="P2311" s="1" t="s">
        <v>2788</v>
      </c>
      <c r="Q2311" s="3">
        <v>1469</v>
      </c>
      <c r="R2311" s="3">
        <v>24.240000000000002</v>
      </c>
      <c r="S2311" s="1" t="s">
        <v>33</v>
      </c>
      <c r="T2311" s="3">
        <v>1469</v>
      </c>
      <c r="U2311" s="3">
        <v>111.64</v>
      </c>
      <c r="V2311" s="1" t="s">
        <v>33</v>
      </c>
      <c r="W2311" s="1" t="s">
        <v>33</v>
      </c>
      <c r="X2311" s="1" t="s">
        <v>3321</v>
      </c>
      <c r="Y2311" s="1" t="s">
        <v>91</v>
      </c>
      <c r="Z2311" s="1" t="s">
        <v>3144</v>
      </c>
      <c r="AA2311" s="1" t="s">
        <v>3145</v>
      </c>
    </row>
    <row r="2312" spans="1:27" x14ac:dyDescent="0.25">
      <c r="A2312" s="1" t="s">
        <v>26</v>
      </c>
      <c r="B2312" s="1" t="s">
        <v>3322</v>
      </c>
      <c r="C2312" s="2">
        <v>42312</v>
      </c>
      <c r="D2312" s="1" t="s">
        <v>2787</v>
      </c>
      <c r="E2312" s="7" t="str">
        <f>VLOOKUP(TRIM(D2312)*1,CFOP!A:B,2,FALSE)</f>
        <v>Sim</v>
      </c>
      <c r="F2312" s="1" t="s">
        <v>29</v>
      </c>
      <c r="G2312" s="3">
        <v>9535.119999999999</v>
      </c>
      <c r="H2312" s="3">
        <v>8291.41</v>
      </c>
      <c r="I2312" s="3">
        <v>1492.45</v>
      </c>
      <c r="J2312" s="1" t="s">
        <v>61</v>
      </c>
      <c r="K2312" s="3">
        <v>0</v>
      </c>
      <c r="L2312" s="3">
        <v>0</v>
      </c>
      <c r="M2312" s="1" t="s">
        <v>31</v>
      </c>
      <c r="N2312" s="3">
        <v>8291.41</v>
      </c>
      <c r="O2312" s="3">
        <v>1243.71</v>
      </c>
      <c r="P2312" s="1" t="s">
        <v>2788</v>
      </c>
      <c r="Q2312" s="3">
        <v>8291.41</v>
      </c>
      <c r="R2312" s="3">
        <v>136.81</v>
      </c>
      <c r="S2312" s="1" t="s">
        <v>33</v>
      </c>
      <c r="T2312" s="3">
        <v>8291.41</v>
      </c>
      <c r="U2312" s="3">
        <v>630.15</v>
      </c>
      <c r="V2312" s="1" t="s">
        <v>33</v>
      </c>
      <c r="W2312" s="1" t="s">
        <v>33</v>
      </c>
      <c r="X2312" s="1" t="s">
        <v>641</v>
      </c>
      <c r="Y2312" s="1" t="s">
        <v>91</v>
      </c>
      <c r="Z2312" s="1" t="s">
        <v>1785</v>
      </c>
      <c r="AA2312" s="1" t="s">
        <v>1786</v>
      </c>
    </row>
    <row r="2313" spans="1:27" x14ac:dyDescent="0.25">
      <c r="A2313" s="1" t="s">
        <v>26</v>
      </c>
      <c r="B2313" s="1" t="s">
        <v>3322</v>
      </c>
      <c r="C2313" s="2">
        <v>42312</v>
      </c>
      <c r="D2313" s="1" t="s">
        <v>2787</v>
      </c>
      <c r="E2313" s="7" t="str">
        <f>VLOOKUP(TRIM(D2313)*1,CFOP!A:B,2,FALSE)</f>
        <v>Sim</v>
      </c>
      <c r="F2313" s="1" t="s">
        <v>29</v>
      </c>
      <c r="G2313" s="3">
        <v>2492.87</v>
      </c>
      <c r="H2313" s="3">
        <v>2077.39</v>
      </c>
      <c r="I2313" s="3">
        <v>373.93</v>
      </c>
      <c r="J2313" s="1" t="s">
        <v>61</v>
      </c>
      <c r="K2313" s="3">
        <v>0</v>
      </c>
      <c r="L2313" s="3">
        <v>0</v>
      </c>
      <c r="M2313" s="1" t="s">
        <v>31</v>
      </c>
      <c r="N2313" s="3">
        <v>2077.39</v>
      </c>
      <c r="O2313" s="3">
        <v>415.48</v>
      </c>
      <c r="P2313" s="1" t="s">
        <v>2788</v>
      </c>
      <c r="Q2313" s="3">
        <v>2077.39</v>
      </c>
      <c r="R2313" s="3">
        <v>34.28</v>
      </c>
      <c r="S2313" s="1" t="s">
        <v>33</v>
      </c>
      <c r="T2313" s="3">
        <v>2077.39</v>
      </c>
      <c r="U2313" s="3">
        <v>157.88</v>
      </c>
      <c r="V2313" s="1" t="s">
        <v>33</v>
      </c>
      <c r="W2313" s="1" t="s">
        <v>33</v>
      </c>
      <c r="X2313" s="1" t="s">
        <v>641</v>
      </c>
      <c r="Y2313" s="1" t="s">
        <v>642</v>
      </c>
      <c r="Z2313" s="1" t="s">
        <v>643</v>
      </c>
      <c r="AA2313" s="1" t="s">
        <v>644</v>
      </c>
    </row>
    <row r="2314" spans="1:27" x14ac:dyDescent="0.25">
      <c r="A2314" s="1" t="s">
        <v>26</v>
      </c>
      <c r="B2314" s="1" t="s">
        <v>3322</v>
      </c>
      <c r="C2314" s="2">
        <v>42312</v>
      </c>
      <c r="D2314" s="1" t="s">
        <v>2787</v>
      </c>
      <c r="E2314" s="7" t="str">
        <f>VLOOKUP(TRIM(D2314)*1,CFOP!A:B,2,FALSE)</f>
        <v>Sim</v>
      </c>
      <c r="F2314" s="1" t="s">
        <v>29</v>
      </c>
      <c r="G2314" s="3">
        <v>12683.980000000001</v>
      </c>
      <c r="H2314" s="3">
        <v>11029.550000000001</v>
      </c>
      <c r="I2314" s="3">
        <v>1985.32</v>
      </c>
      <c r="J2314" s="1" t="s">
        <v>61</v>
      </c>
      <c r="K2314" s="3">
        <v>0</v>
      </c>
      <c r="L2314" s="3">
        <v>0</v>
      </c>
      <c r="M2314" s="1" t="s">
        <v>31</v>
      </c>
      <c r="N2314" s="3">
        <v>11029.550000000001</v>
      </c>
      <c r="O2314" s="3">
        <v>1654.43</v>
      </c>
      <c r="P2314" s="1" t="s">
        <v>2788</v>
      </c>
      <c r="Q2314" s="3">
        <v>11029.550000000001</v>
      </c>
      <c r="R2314" s="3">
        <v>181.99</v>
      </c>
      <c r="S2314" s="1" t="s">
        <v>33</v>
      </c>
      <c r="T2314" s="3">
        <v>11029.550000000001</v>
      </c>
      <c r="U2314" s="3">
        <v>838.25</v>
      </c>
      <c r="V2314" s="1" t="s">
        <v>33</v>
      </c>
      <c r="W2314" s="1" t="s">
        <v>33</v>
      </c>
      <c r="X2314" s="1" t="s">
        <v>641</v>
      </c>
      <c r="Y2314" s="1" t="s">
        <v>91</v>
      </c>
      <c r="Z2314" s="1" t="s">
        <v>1789</v>
      </c>
      <c r="AA2314" s="1" t="s">
        <v>1790</v>
      </c>
    </row>
    <row r="2315" spans="1:27" hidden="1" x14ac:dyDescent="0.25">
      <c r="A2315" s="1" t="s">
        <v>26</v>
      </c>
      <c r="B2315" s="1" t="s">
        <v>3323</v>
      </c>
      <c r="C2315" s="2">
        <v>42313</v>
      </c>
      <c r="D2315" s="1" t="s">
        <v>2978</v>
      </c>
      <c r="E2315" s="7" t="str">
        <f>VLOOKUP(TRIM(D2315)*1,CFOP!A:B,2,FALSE)</f>
        <v>Não</v>
      </c>
      <c r="F2315" s="1" t="s">
        <v>29</v>
      </c>
      <c r="G2315" s="3">
        <v>469.8</v>
      </c>
      <c r="H2315" s="3">
        <v>469.8</v>
      </c>
      <c r="I2315" s="3">
        <v>84.56</v>
      </c>
      <c r="J2315" s="1" t="s">
        <v>30</v>
      </c>
      <c r="K2315" s="3">
        <v>0</v>
      </c>
      <c r="L2315" s="3">
        <v>0</v>
      </c>
      <c r="M2315" s="1" t="s">
        <v>31</v>
      </c>
      <c r="N2315" s="3">
        <v>469.8</v>
      </c>
      <c r="O2315" s="3">
        <v>0</v>
      </c>
      <c r="P2315" s="1" t="s">
        <v>2788</v>
      </c>
      <c r="Q2315" s="3">
        <v>0</v>
      </c>
      <c r="R2315" s="3">
        <v>0</v>
      </c>
      <c r="S2315" s="1" t="s">
        <v>31</v>
      </c>
      <c r="T2315" s="3">
        <v>0</v>
      </c>
      <c r="U2315" s="3">
        <v>0</v>
      </c>
      <c r="V2315" s="1" t="s">
        <v>31</v>
      </c>
      <c r="W2315" s="1" t="s">
        <v>33</v>
      </c>
      <c r="X2315" s="1" t="s">
        <v>771</v>
      </c>
      <c r="Y2315" s="1" t="s">
        <v>91</v>
      </c>
      <c r="Z2315" s="1" t="s">
        <v>1337</v>
      </c>
      <c r="AA2315" s="1" t="s">
        <v>1338</v>
      </c>
    </row>
    <row r="2316" spans="1:27" x14ac:dyDescent="0.25">
      <c r="A2316" s="1" t="s">
        <v>26</v>
      </c>
      <c r="B2316" s="1" t="s">
        <v>3324</v>
      </c>
      <c r="C2316" s="2">
        <v>42313</v>
      </c>
      <c r="D2316" s="1" t="s">
        <v>2804</v>
      </c>
      <c r="E2316" s="7" t="str">
        <f>VLOOKUP(TRIM(D2316)*1,CFOP!A:B,2,FALSE)</f>
        <v>Sim</v>
      </c>
      <c r="F2316" s="1" t="s">
        <v>29</v>
      </c>
      <c r="G2316" s="3">
        <v>510.77000000000004</v>
      </c>
      <c r="H2316" s="3">
        <v>510.77000000000004</v>
      </c>
      <c r="I2316" s="3">
        <v>91.94</v>
      </c>
      <c r="J2316" s="1" t="s">
        <v>30</v>
      </c>
      <c r="K2316" s="3">
        <v>0</v>
      </c>
      <c r="L2316" s="3">
        <v>0</v>
      </c>
      <c r="M2316" s="1" t="s">
        <v>31</v>
      </c>
      <c r="N2316" s="3">
        <v>0</v>
      </c>
      <c r="O2316" s="3">
        <v>0</v>
      </c>
      <c r="P2316" s="1" t="s">
        <v>31</v>
      </c>
      <c r="Q2316" s="3">
        <v>510.77000000000004</v>
      </c>
      <c r="R2316" s="3">
        <v>8.43</v>
      </c>
      <c r="S2316" s="1" t="s">
        <v>33</v>
      </c>
      <c r="T2316" s="3">
        <v>510.77000000000004</v>
      </c>
      <c r="U2316" s="3">
        <v>38.82</v>
      </c>
      <c r="V2316" s="1" t="s">
        <v>33</v>
      </c>
      <c r="W2316" s="1" t="s">
        <v>33</v>
      </c>
      <c r="X2316" s="1" t="s">
        <v>2799</v>
      </c>
      <c r="Y2316" s="1" t="s">
        <v>1378</v>
      </c>
      <c r="Z2316" s="1" t="s">
        <v>3325</v>
      </c>
      <c r="AA2316" s="1" t="s">
        <v>3326</v>
      </c>
    </row>
    <row r="2317" spans="1:27" x14ac:dyDescent="0.25">
      <c r="A2317" s="1" t="s">
        <v>26</v>
      </c>
      <c r="B2317" s="1" t="s">
        <v>3327</v>
      </c>
      <c r="C2317" s="2">
        <v>42313</v>
      </c>
      <c r="D2317" s="1" t="s">
        <v>2804</v>
      </c>
      <c r="E2317" s="7" t="str">
        <f>VLOOKUP(TRIM(D2317)*1,CFOP!A:B,2,FALSE)</f>
        <v>Sim</v>
      </c>
      <c r="F2317" s="1" t="s">
        <v>29</v>
      </c>
      <c r="G2317" s="3">
        <v>3.2</v>
      </c>
      <c r="H2317" s="3">
        <v>3.2</v>
      </c>
      <c r="I2317" s="3">
        <v>0.57999999999999996</v>
      </c>
      <c r="J2317" s="1" t="s">
        <v>30</v>
      </c>
      <c r="K2317" s="3">
        <v>0</v>
      </c>
      <c r="L2317" s="3">
        <v>0</v>
      </c>
      <c r="M2317" s="1" t="s">
        <v>31</v>
      </c>
      <c r="N2317" s="3">
        <v>0</v>
      </c>
      <c r="O2317" s="3">
        <v>0</v>
      </c>
      <c r="P2317" s="1" t="s">
        <v>31</v>
      </c>
      <c r="Q2317" s="3">
        <v>3.2</v>
      </c>
      <c r="R2317" s="3">
        <v>0.05</v>
      </c>
      <c r="S2317" s="1" t="s">
        <v>33</v>
      </c>
      <c r="T2317" s="3">
        <v>3.2</v>
      </c>
      <c r="U2317" s="3">
        <v>0.24</v>
      </c>
      <c r="V2317" s="1" t="s">
        <v>33</v>
      </c>
      <c r="W2317" s="1" t="s">
        <v>33</v>
      </c>
      <c r="X2317" s="1" t="s">
        <v>2799</v>
      </c>
      <c r="Y2317" s="1" t="s">
        <v>1378</v>
      </c>
      <c r="Z2317" s="1" t="s">
        <v>3328</v>
      </c>
      <c r="AA2317" s="1" t="s">
        <v>3329</v>
      </c>
    </row>
    <row r="2318" spans="1:27" x14ac:dyDescent="0.25">
      <c r="A2318" s="1" t="s">
        <v>26</v>
      </c>
      <c r="B2318" s="1" t="s">
        <v>3330</v>
      </c>
      <c r="C2318" s="2">
        <v>42313</v>
      </c>
      <c r="D2318" s="1" t="s">
        <v>2804</v>
      </c>
      <c r="E2318" s="7" t="str">
        <f>VLOOKUP(TRIM(D2318)*1,CFOP!A:B,2,FALSE)</f>
        <v>Sim</v>
      </c>
      <c r="F2318" s="1" t="s">
        <v>29</v>
      </c>
      <c r="G2318" s="3">
        <v>795.81000000000006</v>
      </c>
      <c r="H2318" s="3">
        <v>795.81000000000006</v>
      </c>
      <c r="I2318" s="3">
        <v>143.25</v>
      </c>
      <c r="J2318" s="1" t="s">
        <v>30</v>
      </c>
      <c r="K2318" s="3">
        <v>0</v>
      </c>
      <c r="L2318" s="3">
        <v>0</v>
      </c>
      <c r="M2318" s="1" t="s">
        <v>31</v>
      </c>
      <c r="N2318" s="3">
        <v>0</v>
      </c>
      <c r="O2318" s="3">
        <v>0</v>
      </c>
      <c r="P2318" s="1" t="s">
        <v>31</v>
      </c>
      <c r="Q2318" s="3">
        <v>795.81000000000006</v>
      </c>
      <c r="R2318" s="3">
        <v>13.13</v>
      </c>
      <c r="S2318" s="1" t="s">
        <v>33</v>
      </c>
      <c r="T2318" s="3">
        <v>795.81000000000006</v>
      </c>
      <c r="U2318" s="3">
        <v>60.480000000000004</v>
      </c>
      <c r="V2318" s="1" t="s">
        <v>33</v>
      </c>
      <c r="W2318" s="1" t="s">
        <v>33</v>
      </c>
      <c r="X2318" s="1" t="s">
        <v>2799</v>
      </c>
      <c r="Y2318" s="1" t="s">
        <v>1378</v>
      </c>
      <c r="Z2318" s="1" t="s">
        <v>3331</v>
      </c>
      <c r="AA2318" s="1" t="s">
        <v>3332</v>
      </c>
    </row>
    <row r="2319" spans="1:27" x14ac:dyDescent="0.25">
      <c r="A2319" s="1" t="s">
        <v>26</v>
      </c>
      <c r="B2319" s="1" t="s">
        <v>3333</v>
      </c>
      <c r="C2319" s="2">
        <v>42313</v>
      </c>
      <c r="D2319" s="1" t="s">
        <v>2804</v>
      </c>
      <c r="E2319" s="7" t="str">
        <f>VLOOKUP(TRIM(D2319)*1,CFOP!A:B,2,FALSE)</f>
        <v>Sim</v>
      </c>
      <c r="F2319" s="1" t="s">
        <v>29</v>
      </c>
      <c r="G2319" s="3">
        <v>70.710000000000008</v>
      </c>
      <c r="H2319" s="3">
        <v>70.710000000000008</v>
      </c>
      <c r="I2319" s="3">
        <v>12.73</v>
      </c>
      <c r="J2319" s="1" t="s">
        <v>30</v>
      </c>
      <c r="K2319" s="3">
        <v>0</v>
      </c>
      <c r="L2319" s="3">
        <v>0</v>
      </c>
      <c r="M2319" s="1" t="s">
        <v>31</v>
      </c>
      <c r="N2319" s="3">
        <v>0</v>
      </c>
      <c r="O2319" s="3">
        <v>0</v>
      </c>
      <c r="P2319" s="1" t="s">
        <v>31</v>
      </c>
      <c r="Q2319" s="3">
        <v>70.710000000000008</v>
      </c>
      <c r="R2319" s="3">
        <v>1.17</v>
      </c>
      <c r="S2319" s="1" t="s">
        <v>33</v>
      </c>
      <c r="T2319" s="3">
        <v>70.710000000000008</v>
      </c>
      <c r="U2319" s="3">
        <v>5.37</v>
      </c>
      <c r="V2319" s="1" t="s">
        <v>33</v>
      </c>
      <c r="W2319" s="1" t="s">
        <v>33</v>
      </c>
      <c r="X2319" s="1" t="s">
        <v>2799</v>
      </c>
      <c r="Y2319" s="1" t="s">
        <v>1378</v>
      </c>
      <c r="Z2319" s="1" t="s">
        <v>3334</v>
      </c>
      <c r="AA2319" s="1" t="s">
        <v>3335</v>
      </c>
    </row>
    <row r="2320" spans="1:27" x14ac:dyDescent="0.25">
      <c r="A2320" s="1" t="s">
        <v>26</v>
      </c>
      <c r="B2320" s="1" t="s">
        <v>3336</v>
      </c>
      <c r="C2320" s="2">
        <v>42313</v>
      </c>
      <c r="D2320" s="1" t="s">
        <v>2787</v>
      </c>
      <c r="E2320" s="7" t="str">
        <f>VLOOKUP(TRIM(D2320)*1,CFOP!A:B,2,FALSE)</f>
        <v>Sim</v>
      </c>
      <c r="F2320" s="1" t="s">
        <v>29</v>
      </c>
      <c r="G2320" s="3">
        <v>2638.69</v>
      </c>
      <c r="H2320" s="3">
        <v>2638.69</v>
      </c>
      <c r="I2320" s="3">
        <v>474.96000000000004</v>
      </c>
      <c r="J2320" s="1" t="s">
        <v>61</v>
      </c>
      <c r="K2320" s="3">
        <v>0</v>
      </c>
      <c r="L2320" s="3">
        <v>0</v>
      </c>
      <c r="M2320" s="1" t="s">
        <v>31</v>
      </c>
      <c r="N2320" s="3">
        <v>2294.5100000000002</v>
      </c>
      <c r="O2320" s="3">
        <v>344.18</v>
      </c>
      <c r="P2320" s="1" t="s">
        <v>2788</v>
      </c>
      <c r="Q2320" s="3">
        <v>2294.5100000000002</v>
      </c>
      <c r="R2320" s="3">
        <v>37.86</v>
      </c>
      <c r="S2320" s="1" t="s">
        <v>33</v>
      </c>
      <c r="T2320" s="3">
        <v>2294.5100000000002</v>
      </c>
      <c r="U2320" s="3">
        <v>174.38</v>
      </c>
      <c r="V2320" s="1" t="s">
        <v>33</v>
      </c>
      <c r="W2320" s="1" t="s">
        <v>33</v>
      </c>
      <c r="X2320" s="1" t="s">
        <v>3337</v>
      </c>
      <c r="Y2320" s="1" t="s">
        <v>44</v>
      </c>
      <c r="Z2320" s="1" t="s">
        <v>3338</v>
      </c>
      <c r="AA2320" s="1" t="s">
        <v>3339</v>
      </c>
    </row>
    <row r="2321" spans="1:27" x14ac:dyDescent="0.25">
      <c r="A2321" s="1" t="s">
        <v>26</v>
      </c>
      <c r="B2321" s="1" t="s">
        <v>3340</v>
      </c>
      <c r="C2321" s="2">
        <v>42313</v>
      </c>
      <c r="D2321" s="1" t="s">
        <v>2804</v>
      </c>
      <c r="E2321" s="7" t="str">
        <f>VLOOKUP(TRIM(D2321)*1,CFOP!A:B,2,FALSE)</f>
        <v>Sim</v>
      </c>
      <c r="F2321" s="1" t="s">
        <v>29</v>
      </c>
      <c r="G2321" s="3">
        <v>52.61</v>
      </c>
      <c r="H2321" s="3">
        <v>45.75</v>
      </c>
      <c r="I2321" s="3">
        <v>8.24</v>
      </c>
      <c r="J2321" s="1" t="s">
        <v>30</v>
      </c>
      <c r="K2321" s="3">
        <v>0</v>
      </c>
      <c r="L2321" s="3">
        <v>0</v>
      </c>
      <c r="M2321" s="1" t="s">
        <v>31</v>
      </c>
      <c r="N2321" s="3">
        <v>45.75</v>
      </c>
      <c r="O2321" s="3">
        <v>6.86</v>
      </c>
      <c r="P2321" s="1" t="s">
        <v>2788</v>
      </c>
      <c r="Q2321" s="3">
        <v>45.75</v>
      </c>
      <c r="R2321" s="3">
        <v>0.75</v>
      </c>
      <c r="S2321" s="1" t="s">
        <v>33</v>
      </c>
      <c r="T2321" s="3">
        <v>45.75</v>
      </c>
      <c r="U2321" s="3">
        <v>3.48</v>
      </c>
      <c r="V2321" s="1" t="s">
        <v>33</v>
      </c>
      <c r="W2321" s="1" t="s">
        <v>33</v>
      </c>
      <c r="X2321" s="1" t="s">
        <v>2965</v>
      </c>
      <c r="Y2321" s="1" t="s">
        <v>96</v>
      </c>
      <c r="Z2321" s="1" t="s">
        <v>2966</v>
      </c>
      <c r="AA2321" s="1" t="s">
        <v>2967</v>
      </c>
    </row>
    <row r="2322" spans="1:27" x14ac:dyDescent="0.25">
      <c r="A2322" s="1" t="s">
        <v>26</v>
      </c>
      <c r="B2322" s="1" t="s">
        <v>3341</v>
      </c>
      <c r="C2322" s="2">
        <v>42313</v>
      </c>
      <c r="D2322" s="1" t="s">
        <v>2804</v>
      </c>
      <c r="E2322" s="7" t="str">
        <f>VLOOKUP(TRIM(D2322)*1,CFOP!A:B,2,FALSE)</f>
        <v>Sim</v>
      </c>
      <c r="F2322" s="1" t="s">
        <v>29</v>
      </c>
      <c r="G2322" s="3">
        <v>23.380000000000003</v>
      </c>
      <c r="H2322" s="3">
        <v>20.330000000000002</v>
      </c>
      <c r="I2322" s="3">
        <v>3.66</v>
      </c>
      <c r="J2322" s="1" t="s">
        <v>30</v>
      </c>
      <c r="K2322" s="3">
        <v>0</v>
      </c>
      <c r="L2322" s="3">
        <v>0</v>
      </c>
      <c r="M2322" s="1" t="s">
        <v>31</v>
      </c>
      <c r="N2322" s="3">
        <v>20.330000000000002</v>
      </c>
      <c r="O2322" s="3">
        <v>3.0500000000000003</v>
      </c>
      <c r="P2322" s="1" t="s">
        <v>2788</v>
      </c>
      <c r="Q2322" s="3">
        <v>20.330000000000002</v>
      </c>
      <c r="R2322" s="3">
        <v>0.34</v>
      </c>
      <c r="S2322" s="1" t="s">
        <v>33</v>
      </c>
      <c r="T2322" s="3">
        <v>20.330000000000002</v>
      </c>
      <c r="U2322" s="3">
        <v>1.55</v>
      </c>
      <c r="V2322" s="1" t="s">
        <v>33</v>
      </c>
      <c r="W2322" s="1" t="s">
        <v>33</v>
      </c>
      <c r="X2322" s="1" t="s">
        <v>2965</v>
      </c>
      <c r="Y2322" s="1" t="s">
        <v>96</v>
      </c>
      <c r="Z2322" s="1" t="s">
        <v>3342</v>
      </c>
      <c r="AA2322" s="1" t="s">
        <v>3343</v>
      </c>
    </row>
    <row r="2323" spans="1:27" x14ac:dyDescent="0.25">
      <c r="A2323" s="1" t="s">
        <v>26</v>
      </c>
      <c r="B2323" s="1" t="s">
        <v>3344</v>
      </c>
      <c r="C2323" s="2">
        <v>42313</v>
      </c>
      <c r="D2323" s="1" t="s">
        <v>2804</v>
      </c>
      <c r="E2323" s="7" t="str">
        <f>VLOOKUP(TRIM(D2323)*1,CFOP!A:B,2,FALSE)</f>
        <v>Sim</v>
      </c>
      <c r="F2323" s="1" t="s">
        <v>29</v>
      </c>
      <c r="G2323" s="3">
        <v>60.980000000000004</v>
      </c>
      <c r="H2323" s="3">
        <v>60.980000000000004</v>
      </c>
      <c r="I2323" s="3">
        <v>10.98</v>
      </c>
      <c r="J2323" s="1" t="s">
        <v>30</v>
      </c>
      <c r="K2323" s="3">
        <v>0</v>
      </c>
      <c r="L2323" s="3">
        <v>0</v>
      </c>
      <c r="M2323" s="1" t="s">
        <v>31</v>
      </c>
      <c r="N2323" s="3">
        <v>0</v>
      </c>
      <c r="O2323" s="3">
        <v>0</v>
      </c>
      <c r="P2323" s="1" t="s">
        <v>31</v>
      </c>
      <c r="Q2323" s="3">
        <v>60.980000000000004</v>
      </c>
      <c r="R2323" s="3">
        <v>1.01</v>
      </c>
      <c r="S2323" s="1" t="s">
        <v>33</v>
      </c>
      <c r="T2323" s="3">
        <v>60.980000000000004</v>
      </c>
      <c r="U2323" s="3">
        <v>4.63</v>
      </c>
      <c r="V2323" s="1" t="s">
        <v>33</v>
      </c>
      <c r="W2323" s="1" t="s">
        <v>33</v>
      </c>
      <c r="X2323" s="1" t="s">
        <v>2799</v>
      </c>
      <c r="Y2323" s="1" t="s">
        <v>96</v>
      </c>
      <c r="Z2323" s="1" t="s">
        <v>3345</v>
      </c>
      <c r="AA2323" s="1" t="s">
        <v>3346</v>
      </c>
    </row>
    <row r="2324" spans="1:27" x14ac:dyDescent="0.25">
      <c r="A2324" s="1" t="s">
        <v>26</v>
      </c>
      <c r="B2324" s="1" t="s">
        <v>3347</v>
      </c>
      <c r="C2324" s="2">
        <v>42313</v>
      </c>
      <c r="D2324" s="1" t="s">
        <v>2804</v>
      </c>
      <c r="E2324" s="7" t="str">
        <f>VLOOKUP(TRIM(D2324)*1,CFOP!A:B,2,FALSE)</f>
        <v>Sim</v>
      </c>
      <c r="F2324" s="1" t="s">
        <v>29</v>
      </c>
      <c r="G2324" s="3">
        <v>306.17</v>
      </c>
      <c r="H2324" s="3">
        <v>306.17</v>
      </c>
      <c r="I2324" s="3">
        <v>55.11</v>
      </c>
      <c r="J2324" s="1" t="s">
        <v>30</v>
      </c>
      <c r="K2324" s="3">
        <v>0</v>
      </c>
      <c r="L2324" s="3">
        <v>0</v>
      </c>
      <c r="M2324" s="1" t="s">
        <v>31</v>
      </c>
      <c r="N2324" s="3">
        <v>0</v>
      </c>
      <c r="O2324" s="3">
        <v>0</v>
      </c>
      <c r="P2324" s="1" t="s">
        <v>31</v>
      </c>
      <c r="Q2324" s="3">
        <v>306.17</v>
      </c>
      <c r="R2324" s="3">
        <v>5.05</v>
      </c>
      <c r="S2324" s="1" t="s">
        <v>33</v>
      </c>
      <c r="T2324" s="3">
        <v>306.17</v>
      </c>
      <c r="U2324" s="3">
        <v>23.27</v>
      </c>
      <c r="V2324" s="1" t="s">
        <v>33</v>
      </c>
      <c r="W2324" s="1" t="s">
        <v>33</v>
      </c>
      <c r="X2324" s="1" t="s">
        <v>2799</v>
      </c>
      <c r="Y2324" s="1" t="s">
        <v>96</v>
      </c>
      <c r="Z2324" s="1" t="s">
        <v>3348</v>
      </c>
      <c r="AA2324" s="1" t="s">
        <v>3326</v>
      </c>
    </row>
    <row r="2325" spans="1:27" x14ac:dyDescent="0.25">
      <c r="A2325" s="1" t="s">
        <v>26</v>
      </c>
      <c r="B2325" s="1" t="s">
        <v>3349</v>
      </c>
      <c r="C2325" s="2">
        <v>42313</v>
      </c>
      <c r="D2325" s="1" t="s">
        <v>2804</v>
      </c>
      <c r="E2325" s="7" t="str">
        <f>VLOOKUP(TRIM(D2325)*1,CFOP!A:B,2,FALSE)</f>
        <v>Sim</v>
      </c>
      <c r="F2325" s="1" t="s">
        <v>29</v>
      </c>
      <c r="G2325" s="3">
        <v>676.33</v>
      </c>
      <c r="H2325" s="3">
        <v>676.33</v>
      </c>
      <c r="I2325" s="3">
        <v>121.74000000000001</v>
      </c>
      <c r="J2325" s="1" t="s">
        <v>30</v>
      </c>
      <c r="K2325" s="3">
        <v>0</v>
      </c>
      <c r="L2325" s="3">
        <v>0</v>
      </c>
      <c r="M2325" s="1" t="s">
        <v>31</v>
      </c>
      <c r="N2325" s="3">
        <v>0</v>
      </c>
      <c r="O2325" s="3">
        <v>0</v>
      </c>
      <c r="P2325" s="1" t="s">
        <v>31</v>
      </c>
      <c r="Q2325" s="3">
        <v>676.33</v>
      </c>
      <c r="R2325" s="3">
        <v>11.16</v>
      </c>
      <c r="S2325" s="1" t="s">
        <v>33</v>
      </c>
      <c r="T2325" s="3">
        <v>676.33</v>
      </c>
      <c r="U2325" s="3">
        <v>51.4</v>
      </c>
      <c r="V2325" s="1" t="s">
        <v>33</v>
      </c>
      <c r="W2325" s="1" t="s">
        <v>33</v>
      </c>
      <c r="X2325" s="1" t="s">
        <v>2799</v>
      </c>
      <c r="Y2325" s="1" t="s">
        <v>1378</v>
      </c>
      <c r="Z2325" s="1" t="s">
        <v>2865</v>
      </c>
      <c r="AA2325" s="1" t="s">
        <v>2866</v>
      </c>
    </row>
    <row r="2326" spans="1:27" x14ac:dyDescent="0.25">
      <c r="A2326" s="1" t="s">
        <v>26</v>
      </c>
      <c r="B2326" s="1" t="s">
        <v>3350</v>
      </c>
      <c r="C2326" s="2">
        <v>42313</v>
      </c>
      <c r="D2326" s="1" t="s">
        <v>2817</v>
      </c>
      <c r="E2326" s="7" t="str">
        <f>VLOOKUP(TRIM(D2326)*1,CFOP!A:B,2,FALSE)</f>
        <v>Sim</v>
      </c>
      <c r="F2326" s="1" t="s">
        <v>179</v>
      </c>
      <c r="G2326" s="3">
        <v>317.25</v>
      </c>
      <c r="H2326" s="3">
        <v>317.25</v>
      </c>
      <c r="I2326" s="3">
        <v>38.07</v>
      </c>
      <c r="J2326" s="1" t="s">
        <v>30</v>
      </c>
      <c r="K2326" s="3">
        <v>0</v>
      </c>
      <c r="L2326" s="3">
        <v>0</v>
      </c>
      <c r="M2326" s="1" t="s">
        <v>31</v>
      </c>
      <c r="N2326" s="3">
        <v>0</v>
      </c>
      <c r="O2326" s="3">
        <v>0</v>
      </c>
      <c r="P2326" s="1" t="s">
        <v>31</v>
      </c>
      <c r="Q2326" s="3">
        <v>317.25</v>
      </c>
      <c r="R2326" s="3">
        <v>5.23</v>
      </c>
      <c r="S2326" s="1" t="s">
        <v>33</v>
      </c>
      <c r="T2326" s="3">
        <v>317.25</v>
      </c>
      <c r="U2326" s="3">
        <v>24.11</v>
      </c>
      <c r="V2326" s="1" t="s">
        <v>33</v>
      </c>
      <c r="W2326" s="1" t="s">
        <v>33</v>
      </c>
      <c r="X2326" s="1" t="s">
        <v>3351</v>
      </c>
      <c r="Y2326" s="1" t="s">
        <v>1378</v>
      </c>
      <c r="Z2326" s="1" t="s">
        <v>2865</v>
      </c>
      <c r="AA2326" s="1" t="s">
        <v>2866</v>
      </c>
    </row>
    <row r="2327" spans="1:27" x14ac:dyDescent="0.25">
      <c r="A2327" s="1" t="s">
        <v>26</v>
      </c>
      <c r="B2327" s="1" t="s">
        <v>3352</v>
      </c>
      <c r="C2327" s="2">
        <v>42313</v>
      </c>
      <c r="D2327" s="1" t="s">
        <v>2804</v>
      </c>
      <c r="E2327" s="7" t="str">
        <f>VLOOKUP(TRIM(D2327)*1,CFOP!A:B,2,FALSE)</f>
        <v>Sim</v>
      </c>
      <c r="F2327" s="1" t="s">
        <v>29</v>
      </c>
      <c r="G2327" s="3">
        <v>259.16000000000003</v>
      </c>
      <c r="H2327" s="3">
        <v>259.16000000000003</v>
      </c>
      <c r="I2327" s="3">
        <v>46.65</v>
      </c>
      <c r="J2327" s="1" t="s">
        <v>30</v>
      </c>
      <c r="K2327" s="3">
        <v>0</v>
      </c>
      <c r="L2327" s="3">
        <v>0</v>
      </c>
      <c r="M2327" s="1" t="s">
        <v>31</v>
      </c>
      <c r="N2327" s="3">
        <v>0</v>
      </c>
      <c r="O2327" s="3">
        <v>0</v>
      </c>
      <c r="P2327" s="1" t="s">
        <v>31</v>
      </c>
      <c r="Q2327" s="3">
        <v>259.16000000000003</v>
      </c>
      <c r="R2327" s="3">
        <v>4.28</v>
      </c>
      <c r="S2327" s="1" t="s">
        <v>33</v>
      </c>
      <c r="T2327" s="3">
        <v>259.16000000000003</v>
      </c>
      <c r="U2327" s="3">
        <v>19.7</v>
      </c>
      <c r="V2327" s="1" t="s">
        <v>33</v>
      </c>
      <c r="W2327" s="1" t="s">
        <v>33</v>
      </c>
      <c r="X2327" s="1" t="s">
        <v>2799</v>
      </c>
      <c r="Y2327" s="1" t="s">
        <v>96</v>
      </c>
      <c r="Z2327" s="1" t="s">
        <v>3353</v>
      </c>
      <c r="AA2327" s="1" t="s">
        <v>3354</v>
      </c>
    </row>
    <row r="2328" spans="1:27" hidden="1" x14ac:dyDescent="0.25">
      <c r="A2328" s="1" t="s">
        <v>26</v>
      </c>
      <c r="B2328" s="1" t="s">
        <v>3355</v>
      </c>
      <c r="C2328" s="2">
        <v>42313</v>
      </c>
      <c r="D2328" s="1" t="s">
        <v>2978</v>
      </c>
      <c r="E2328" s="7" t="str">
        <f>VLOOKUP(TRIM(D2328)*1,CFOP!A:B,2,FALSE)</f>
        <v>Não</v>
      </c>
      <c r="F2328" s="1" t="s">
        <v>29</v>
      </c>
      <c r="G2328" s="3">
        <v>151.20000000000002</v>
      </c>
      <c r="H2328" s="3">
        <v>151.20000000000002</v>
      </c>
      <c r="I2328" s="3">
        <v>27.22</v>
      </c>
      <c r="J2328" s="1" t="s">
        <v>30</v>
      </c>
      <c r="K2328" s="3">
        <v>0</v>
      </c>
      <c r="L2328" s="3">
        <v>0</v>
      </c>
      <c r="M2328" s="1" t="s">
        <v>31</v>
      </c>
      <c r="N2328" s="3">
        <v>151.20000000000002</v>
      </c>
      <c r="O2328" s="3">
        <v>0</v>
      </c>
      <c r="P2328" s="1" t="s">
        <v>2788</v>
      </c>
      <c r="Q2328" s="3">
        <v>0</v>
      </c>
      <c r="R2328" s="3">
        <v>0</v>
      </c>
      <c r="S2328" s="1" t="s">
        <v>31</v>
      </c>
      <c r="T2328" s="3">
        <v>0</v>
      </c>
      <c r="U2328" s="3">
        <v>0</v>
      </c>
      <c r="V2328" s="1" t="s">
        <v>31</v>
      </c>
      <c r="W2328" s="1" t="s">
        <v>33</v>
      </c>
      <c r="X2328" s="1" t="s">
        <v>771</v>
      </c>
      <c r="Y2328" s="1" t="s">
        <v>91</v>
      </c>
      <c r="Z2328" s="1" t="s">
        <v>1587</v>
      </c>
      <c r="AA2328" s="1" t="s">
        <v>1588</v>
      </c>
    </row>
    <row r="2329" spans="1:27" x14ac:dyDescent="0.25">
      <c r="A2329" s="1" t="s">
        <v>26</v>
      </c>
      <c r="B2329" s="1" t="s">
        <v>3356</v>
      </c>
      <c r="C2329" s="2">
        <v>42313</v>
      </c>
      <c r="D2329" s="1" t="s">
        <v>2903</v>
      </c>
      <c r="E2329" s="7" t="str">
        <f>VLOOKUP(TRIM(D2329)*1,CFOP!A:B,2,FALSE)</f>
        <v>Sim</v>
      </c>
      <c r="F2329" s="1" t="s">
        <v>272</v>
      </c>
      <c r="G2329" s="3">
        <v>122.5</v>
      </c>
      <c r="H2329" s="3">
        <v>0</v>
      </c>
      <c r="I2329" s="3">
        <v>0</v>
      </c>
      <c r="J2329" s="1" t="s">
        <v>31</v>
      </c>
      <c r="K2329" s="3">
        <v>0</v>
      </c>
      <c r="L2329" s="3">
        <v>0</v>
      </c>
      <c r="M2329" s="1" t="s">
        <v>31</v>
      </c>
      <c r="N2329" s="3">
        <v>0</v>
      </c>
      <c r="O2329" s="3">
        <v>0</v>
      </c>
      <c r="P2329" s="1" t="s">
        <v>31</v>
      </c>
      <c r="Q2329" s="3">
        <v>122.5</v>
      </c>
      <c r="R2329" s="3">
        <v>0</v>
      </c>
      <c r="S2329" s="1" t="s">
        <v>2904</v>
      </c>
      <c r="T2329" s="3">
        <v>122.5</v>
      </c>
      <c r="U2329" s="3">
        <v>0</v>
      </c>
      <c r="V2329" s="1" t="s">
        <v>2904</v>
      </c>
      <c r="W2329" s="1" t="s">
        <v>33</v>
      </c>
      <c r="X2329" s="1" t="s">
        <v>3357</v>
      </c>
      <c r="Y2329" s="1" t="s">
        <v>96</v>
      </c>
      <c r="Z2329" s="1" t="s">
        <v>3358</v>
      </c>
      <c r="AA2329" s="1" t="s">
        <v>3359</v>
      </c>
    </row>
    <row r="2330" spans="1:27" x14ac:dyDescent="0.25">
      <c r="A2330" s="1" t="s">
        <v>26</v>
      </c>
      <c r="B2330" s="1" t="s">
        <v>3360</v>
      </c>
      <c r="C2330" s="2">
        <v>42313</v>
      </c>
      <c r="D2330" s="1" t="s">
        <v>2903</v>
      </c>
      <c r="E2330" s="7" t="str">
        <f>VLOOKUP(TRIM(D2330)*1,CFOP!A:B,2,FALSE)</f>
        <v>Sim</v>
      </c>
      <c r="F2330" s="1" t="s">
        <v>272</v>
      </c>
      <c r="G2330" s="3">
        <v>188.65</v>
      </c>
      <c r="H2330" s="3">
        <v>0</v>
      </c>
      <c r="I2330" s="3">
        <v>0</v>
      </c>
      <c r="J2330" s="1" t="s">
        <v>31</v>
      </c>
      <c r="K2330" s="3">
        <v>0</v>
      </c>
      <c r="L2330" s="3">
        <v>0</v>
      </c>
      <c r="M2330" s="1" t="s">
        <v>31</v>
      </c>
      <c r="N2330" s="3">
        <v>0</v>
      </c>
      <c r="O2330" s="3">
        <v>0</v>
      </c>
      <c r="P2330" s="1" t="s">
        <v>31</v>
      </c>
      <c r="Q2330" s="3">
        <v>188.65</v>
      </c>
      <c r="R2330" s="3">
        <v>0</v>
      </c>
      <c r="S2330" s="1" t="s">
        <v>2904</v>
      </c>
      <c r="T2330" s="3">
        <v>188.65</v>
      </c>
      <c r="U2330" s="3">
        <v>0</v>
      </c>
      <c r="V2330" s="1" t="s">
        <v>2904</v>
      </c>
      <c r="W2330" s="1" t="s">
        <v>33</v>
      </c>
      <c r="X2330" s="1" t="s">
        <v>3357</v>
      </c>
      <c r="Y2330" s="1" t="s">
        <v>96</v>
      </c>
      <c r="Z2330" s="1" t="s">
        <v>3361</v>
      </c>
      <c r="AA2330" s="1" t="s">
        <v>3359</v>
      </c>
    </row>
    <row r="2331" spans="1:27" x14ac:dyDescent="0.25">
      <c r="A2331" s="1" t="s">
        <v>26</v>
      </c>
      <c r="B2331" s="1" t="s">
        <v>3362</v>
      </c>
      <c r="C2331" s="2">
        <v>42313</v>
      </c>
      <c r="D2331" s="1" t="s">
        <v>2903</v>
      </c>
      <c r="E2331" s="7" t="str">
        <f>VLOOKUP(TRIM(D2331)*1,CFOP!A:B,2,FALSE)</f>
        <v>Sim</v>
      </c>
      <c r="F2331" s="1" t="s">
        <v>272</v>
      </c>
      <c r="G2331" s="3">
        <v>245</v>
      </c>
      <c r="H2331" s="3">
        <v>0</v>
      </c>
      <c r="I2331" s="3">
        <v>0</v>
      </c>
      <c r="J2331" s="1" t="s">
        <v>31</v>
      </c>
      <c r="K2331" s="3">
        <v>0</v>
      </c>
      <c r="L2331" s="3">
        <v>0</v>
      </c>
      <c r="M2331" s="1" t="s">
        <v>31</v>
      </c>
      <c r="N2331" s="3">
        <v>0</v>
      </c>
      <c r="O2331" s="3">
        <v>0</v>
      </c>
      <c r="P2331" s="1" t="s">
        <v>31</v>
      </c>
      <c r="Q2331" s="3">
        <v>245</v>
      </c>
      <c r="R2331" s="3">
        <v>0</v>
      </c>
      <c r="S2331" s="1" t="s">
        <v>2904</v>
      </c>
      <c r="T2331" s="3">
        <v>245</v>
      </c>
      <c r="U2331" s="3">
        <v>0</v>
      </c>
      <c r="V2331" s="1" t="s">
        <v>2904</v>
      </c>
      <c r="W2331" s="1" t="s">
        <v>33</v>
      </c>
      <c r="X2331" s="1" t="s">
        <v>3357</v>
      </c>
      <c r="Y2331" s="1" t="s">
        <v>96</v>
      </c>
      <c r="Z2331" s="1" t="s">
        <v>3361</v>
      </c>
      <c r="AA2331" s="1" t="s">
        <v>3359</v>
      </c>
    </row>
    <row r="2332" spans="1:27" x14ac:dyDescent="0.25">
      <c r="A2332" s="1" t="s">
        <v>26</v>
      </c>
      <c r="B2332" s="1" t="s">
        <v>3363</v>
      </c>
      <c r="C2332" s="2">
        <v>42313</v>
      </c>
      <c r="D2332" s="1" t="s">
        <v>2903</v>
      </c>
      <c r="E2332" s="7" t="str">
        <f>VLOOKUP(TRIM(D2332)*1,CFOP!A:B,2,FALSE)</f>
        <v>Sim</v>
      </c>
      <c r="F2332" s="1" t="s">
        <v>272</v>
      </c>
      <c r="G2332" s="3">
        <v>796.25</v>
      </c>
      <c r="H2332" s="3">
        <v>0</v>
      </c>
      <c r="I2332" s="3">
        <v>0</v>
      </c>
      <c r="J2332" s="1" t="s">
        <v>31</v>
      </c>
      <c r="K2332" s="3">
        <v>0</v>
      </c>
      <c r="L2332" s="3">
        <v>0</v>
      </c>
      <c r="M2332" s="1" t="s">
        <v>31</v>
      </c>
      <c r="N2332" s="3">
        <v>0</v>
      </c>
      <c r="O2332" s="3">
        <v>0</v>
      </c>
      <c r="P2332" s="1" t="s">
        <v>31</v>
      </c>
      <c r="Q2332" s="3">
        <v>796.25</v>
      </c>
      <c r="R2332" s="3">
        <v>0</v>
      </c>
      <c r="S2332" s="1" t="s">
        <v>2904</v>
      </c>
      <c r="T2332" s="3">
        <v>796.25</v>
      </c>
      <c r="U2332" s="3">
        <v>0</v>
      </c>
      <c r="V2332" s="1" t="s">
        <v>2904</v>
      </c>
      <c r="W2332" s="1" t="s">
        <v>33</v>
      </c>
      <c r="X2332" s="1" t="s">
        <v>3357</v>
      </c>
      <c r="Y2332" s="1" t="s">
        <v>96</v>
      </c>
      <c r="Z2332" s="1" t="s">
        <v>3361</v>
      </c>
      <c r="AA2332" s="1" t="s">
        <v>3359</v>
      </c>
    </row>
    <row r="2333" spans="1:27" x14ac:dyDescent="0.25">
      <c r="A2333" s="1" t="s">
        <v>26</v>
      </c>
      <c r="B2333" s="1" t="s">
        <v>3364</v>
      </c>
      <c r="C2333" s="2">
        <v>42313</v>
      </c>
      <c r="D2333" s="1" t="s">
        <v>2817</v>
      </c>
      <c r="E2333" s="7" t="str">
        <f>VLOOKUP(TRIM(D2333)*1,CFOP!A:B,2,FALSE)</f>
        <v>Sim</v>
      </c>
      <c r="F2333" s="1" t="s">
        <v>1643</v>
      </c>
      <c r="G2333" s="3">
        <v>468</v>
      </c>
      <c r="H2333" s="3">
        <v>468</v>
      </c>
      <c r="I2333" s="3">
        <v>56.160000000000004</v>
      </c>
      <c r="J2333" s="1" t="s">
        <v>30</v>
      </c>
      <c r="K2333" s="3">
        <v>0</v>
      </c>
      <c r="L2333" s="3">
        <v>0</v>
      </c>
      <c r="M2333" s="1" t="s">
        <v>31</v>
      </c>
      <c r="N2333" s="3">
        <v>0</v>
      </c>
      <c r="O2333" s="3">
        <v>0</v>
      </c>
      <c r="P2333" s="1" t="s">
        <v>31</v>
      </c>
      <c r="Q2333" s="3">
        <v>468</v>
      </c>
      <c r="R2333" s="3">
        <v>7.72</v>
      </c>
      <c r="S2333" s="1" t="s">
        <v>33</v>
      </c>
      <c r="T2333" s="3">
        <v>468</v>
      </c>
      <c r="U2333" s="3">
        <v>35.57</v>
      </c>
      <c r="V2333" s="1" t="s">
        <v>33</v>
      </c>
      <c r="W2333" s="1" t="s">
        <v>33</v>
      </c>
      <c r="X2333" s="1" t="s">
        <v>2574</v>
      </c>
      <c r="Y2333" s="1" t="s">
        <v>96</v>
      </c>
      <c r="Z2333" s="1" t="s">
        <v>3365</v>
      </c>
      <c r="AA2333" s="1" t="s">
        <v>3366</v>
      </c>
    </row>
    <row r="2334" spans="1:27" x14ac:dyDescent="0.25">
      <c r="A2334" s="1" t="s">
        <v>26</v>
      </c>
      <c r="B2334" s="1" t="s">
        <v>3367</v>
      </c>
      <c r="C2334" s="2">
        <v>42313</v>
      </c>
      <c r="D2334" s="1" t="s">
        <v>2787</v>
      </c>
      <c r="E2334" s="7" t="str">
        <f>VLOOKUP(TRIM(D2334)*1,CFOP!A:B,2,FALSE)</f>
        <v>Sim</v>
      </c>
      <c r="F2334" s="1" t="s">
        <v>29</v>
      </c>
      <c r="G2334" s="3">
        <v>3422.65</v>
      </c>
      <c r="H2334" s="3">
        <v>2976.2200000000003</v>
      </c>
      <c r="I2334" s="3">
        <v>535.72</v>
      </c>
      <c r="J2334" s="1" t="s">
        <v>61</v>
      </c>
      <c r="K2334" s="3">
        <v>0</v>
      </c>
      <c r="L2334" s="3">
        <v>0</v>
      </c>
      <c r="M2334" s="1" t="s">
        <v>31</v>
      </c>
      <c r="N2334" s="3">
        <v>2976.2200000000003</v>
      </c>
      <c r="O2334" s="3">
        <v>446.43</v>
      </c>
      <c r="P2334" s="1" t="s">
        <v>2788</v>
      </c>
      <c r="Q2334" s="3">
        <v>2976.2200000000003</v>
      </c>
      <c r="R2334" s="3">
        <v>49.11</v>
      </c>
      <c r="S2334" s="1" t="s">
        <v>33</v>
      </c>
      <c r="T2334" s="3">
        <v>2976.2200000000003</v>
      </c>
      <c r="U2334" s="3">
        <v>226.19</v>
      </c>
      <c r="V2334" s="1" t="s">
        <v>33</v>
      </c>
      <c r="W2334" s="1" t="s">
        <v>33</v>
      </c>
      <c r="X2334" s="1" t="s">
        <v>295</v>
      </c>
      <c r="Y2334" s="1" t="s">
        <v>91</v>
      </c>
      <c r="Z2334" s="1" t="s">
        <v>3368</v>
      </c>
      <c r="AA2334" s="1" t="s">
        <v>305</v>
      </c>
    </row>
    <row r="2335" spans="1:27" x14ac:dyDescent="0.25">
      <c r="A2335" s="1" t="s">
        <v>26</v>
      </c>
      <c r="B2335" s="1" t="s">
        <v>3369</v>
      </c>
      <c r="C2335" s="2">
        <v>42313</v>
      </c>
      <c r="D2335" s="1" t="s">
        <v>2817</v>
      </c>
      <c r="E2335" s="7" t="str">
        <f>VLOOKUP(TRIM(D2335)*1,CFOP!A:B,2,FALSE)</f>
        <v>Sim</v>
      </c>
      <c r="F2335" s="1" t="s">
        <v>179</v>
      </c>
      <c r="G2335" s="3">
        <v>801.19</v>
      </c>
      <c r="H2335" s="3">
        <v>801.19</v>
      </c>
      <c r="I2335" s="3">
        <v>96.14</v>
      </c>
      <c r="J2335" s="1" t="s">
        <v>307</v>
      </c>
      <c r="K2335" s="3">
        <v>0</v>
      </c>
      <c r="L2335" s="3">
        <v>0</v>
      </c>
      <c r="M2335" s="1" t="s">
        <v>31</v>
      </c>
      <c r="N2335" s="3">
        <v>801.19</v>
      </c>
      <c r="O2335" s="3">
        <v>0</v>
      </c>
      <c r="P2335" s="1" t="s">
        <v>2788</v>
      </c>
      <c r="Q2335" s="3">
        <v>801.19</v>
      </c>
      <c r="R2335" s="3">
        <v>13.22</v>
      </c>
      <c r="S2335" s="1" t="s">
        <v>33</v>
      </c>
      <c r="T2335" s="3">
        <v>801.19</v>
      </c>
      <c r="U2335" s="3">
        <v>60.89</v>
      </c>
      <c r="V2335" s="1" t="s">
        <v>33</v>
      </c>
      <c r="W2335" s="1" t="s">
        <v>33</v>
      </c>
      <c r="X2335" s="1" t="s">
        <v>3370</v>
      </c>
      <c r="Y2335" s="1" t="s">
        <v>2563</v>
      </c>
      <c r="Z2335" s="1" t="s">
        <v>2564</v>
      </c>
      <c r="AA2335" s="1" t="s">
        <v>2565</v>
      </c>
    </row>
    <row r="2336" spans="1:27" x14ac:dyDescent="0.25">
      <c r="A2336" s="1" t="s">
        <v>26</v>
      </c>
      <c r="B2336" s="1" t="s">
        <v>3369</v>
      </c>
      <c r="C2336" s="2">
        <v>42313</v>
      </c>
      <c r="D2336" s="1" t="s">
        <v>2841</v>
      </c>
      <c r="E2336" s="7" t="str">
        <f>VLOOKUP(TRIM(D2336)*1,CFOP!A:B,2,FALSE)</f>
        <v>Sim</v>
      </c>
      <c r="F2336" s="1" t="s">
        <v>179</v>
      </c>
      <c r="G2336" s="3">
        <v>57.04</v>
      </c>
      <c r="H2336" s="3">
        <v>57.04</v>
      </c>
      <c r="I2336" s="3">
        <v>6.84</v>
      </c>
      <c r="J2336" s="1" t="s">
        <v>30</v>
      </c>
      <c r="K2336" s="3">
        <v>0</v>
      </c>
      <c r="L2336" s="3">
        <v>0</v>
      </c>
      <c r="M2336" s="1" t="s">
        <v>31</v>
      </c>
      <c r="N2336" s="3">
        <v>0</v>
      </c>
      <c r="O2336" s="3">
        <v>0</v>
      </c>
      <c r="P2336" s="1" t="s">
        <v>31</v>
      </c>
      <c r="Q2336" s="3">
        <v>57.04</v>
      </c>
      <c r="R2336" s="3">
        <v>0.94000000000000006</v>
      </c>
      <c r="S2336" s="1" t="s">
        <v>33</v>
      </c>
      <c r="T2336" s="3">
        <v>57.04</v>
      </c>
      <c r="U2336" s="3">
        <v>4.34</v>
      </c>
      <c r="V2336" s="1" t="s">
        <v>33</v>
      </c>
      <c r="W2336" s="1" t="s">
        <v>33</v>
      </c>
      <c r="X2336" s="1" t="s">
        <v>3370</v>
      </c>
      <c r="Y2336" s="1" t="s">
        <v>493</v>
      </c>
      <c r="Z2336" s="1" t="s">
        <v>499</v>
      </c>
      <c r="AA2336" s="1" t="s">
        <v>3371</v>
      </c>
    </row>
    <row r="2337" spans="1:27" x14ac:dyDescent="0.25">
      <c r="A2337" s="1" t="s">
        <v>26</v>
      </c>
      <c r="B2337" s="1" t="s">
        <v>3369</v>
      </c>
      <c r="C2337" s="2">
        <v>42313</v>
      </c>
      <c r="D2337" s="1" t="s">
        <v>3010</v>
      </c>
      <c r="E2337" s="7" t="str">
        <f>VLOOKUP(TRIM(D2337)*1,CFOP!A:B,2,FALSE)</f>
        <v>Sim</v>
      </c>
      <c r="F2337" s="1" t="s">
        <v>179</v>
      </c>
      <c r="G2337" s="3">
        <v>619.69000000000005</v>
      </c>
      <c r="H2337" s="3">
        <v>537.75</v>
      </c>
      <c r="I2337" s="3">
        <v>64.53</v>
      </c>
      <c r="J2337" s="1" t="s">
        <v>3015</v>
      </c>
      <c r="K2337" s="3">
        <v>813.72</v>
      </c>
      <c r="L2337" s="3">
        <v>81.94</v>
      </c>
      <c r="M2337" s="1" t="s">
        <v>3015</v>
      </c>
      <c r="N2337" s="3">
        <v>0</v>
      </c>
      <c r="O2337" s="3">
        <v>0</v>
      </c>
      <c r="P2337" s="1" t="s">
        <v>31</v>
      </c>
      <c r="Q2337" s="3">
        <v>537.75</v>
      </c>
      <c r="R2337" s="3">
        <v>8.870000000000001</v>
      </c>
      <c r="S2337" s="1" t="s">
        <v>33</v>
      </c>
      <c r="T2337" s="3">
        <v>537.75</v>
      </c>
      <c r="U2337" s="3">
        <v>40.869999999999997</v>
      </c>
      <c r="V2337" s="1" t="s">
        <v>33</v>
      </c>
      <c r="W2337" s="1" t="s">
        <v>33</v>
      </c>
      <c r="X2337" s="1" t="s">
        <v>3370</v>
      </c>
      <c r="Y2337" s="1" t="s">
        <v>240</v>
      </c>
      <c r="Z2337" s="1" t="s">
        <v>3372</v>
      </c>
      <c r="AA2337" s="1" t="s">
        <v>3373</v>
      </c>
    </row>
    <row r="2338" spans="1:27" x14ac:dyDescent="0.25">
      <c r="A2338" s="1" t="s">
        <v>26</v>
      </c>
      <c r="B2338" s="1" t="s">
        <v>3369</v>
      </c>
      <c r="C2338" s="2">
        <v>42313</v>
      </c>
      <c r="D2338" s="1" t="s">
        <v>3221</v>
      </c>
      <c r="E2338" s="7" t="str">
        <f>VLOOKUP(TRIM(D2338)*1,CFOP!A:B,2,FALSE)</f>
        <v>Sim</v>
      </c>
      <c r="F2338" s="1" t="s">
        <v>179</v>
      </c>
      <c r="G2338" s="3">
        <v>287.58000000000004</v>
      </c>
      <c r="H2338" s="3">
        <v>203.62</v>
      </c>
      <c r="I2338" s="3">
        <v>8.14</v>
      </c>
      <c r="J2338" s="1" t="s">
        <v>3082</v>
      </c>
      <c r="K2338" s="3">
        <v>398.58</v>
      </c>
      <c r="L2338" s="3">
        <v>63.6</v>
      </c>
      <c r="M2338" s="1" t="s">
        <v>3082</v>
      </c>
      <c r="N2338" s="3">
        <v>203.62</v>
      </c>
      <c r="O2338" s="3">
        <v>20.36</v>
      </c>
      <c r="P2338" s="1" t="s">
        <v>2788</v>
      </c>
      <c r="Q2338" s="3">
        <v>203.62</v>
      </c>
      <c r="R2338" s="3">
        <v>3.36</v>
      </c>
      <c r="S2338" s="1" t="s">
        <v>33</v>
      </c>
      <c r="T2338" s="3">
        <v>203.62</v>
      </c>
      <c r="U2338" s="3">
        <v>15.48</v>
      </c>
      <c r="V2338" s="1" t="s">
        <v>33</v>
      </c>
      <c r="W2338" s="1" t="s">
        <v>33</v>
      </c>
      <c r="X2338" s="1" t="s">
        <v>3370</v>
      </c>
      <c r="Y2338" s="1" t="s">
        <v>78</v>
      </c>
      <c r="Z2338" s="1" t="s">
        <v>3374</v>
      </c>
      <c r="AA2338" s="1" t="s">
        <v>3375</v>
      </c>
    </row>
    <row r="2339" spans="1:27" x14ac:dyDescent="0.25">
      <c r="A2339" s="1" t="s">
        <v>26</v>
      </c>
      <c r="B2339" s="1" t="s">
        <v>3369</v>
      </c>
      <c r="C2339" s="2">
        <v>42313</v>
      </c>
      <c r="D2339" s="1" t="s">
        <v>3221</v>
      </c>
      <c r="E2339" s="7" t="str">
        <f>VLOOKUP(TRIM(D2339)*1,CFOP!A:B,2,FALSE)</f>
        <v>Sim</v>
      </c>
      <c r="F2339" s="1" t="s">
        <v>179</v>
      </c>
      <c r="G2339" s="3">
        <v>759.11000000000013</v>
      </c>
      <c r="H2339" s="3">
        <v>527.31000000000006</v>
      </c>
      <c r="I2339" s="3">
        <v>21.09</v>
      </c>
      <c r="J2339" s="1" t="s">
        <v>3082</v>
      </c>
      <c r="K2339" s="3">
        <v>965.52</v>
      </c>
      <c r="L2339" s="3">
        <v>152.70000000000002</v>
      </c>
      <c r="M2339" s="1" t="s">
        <v>3082</v>
      </c>
      <c r="N2339" s="3">
        <v>527.31000000000006</v>
      </c>
      <c r="O2339" s="3">
        <v>79.100000000000009</v>
      </c>
      <c r="P2339" s="1" t="s">
        <v>2788</v>
      </c>
      <c r="Q2339" s="3">
        <v>527.31000000000006</v>
      </c>
      <c r="R2339" s="3">
        <v>8.7000000000000011</v>
      </c>
      <c r="S2339" s="1" t="s">
        <v>33</v>
      </c>
      <c r="T2339" s="3">
        <v>527.31000000000006</v>
      </c>
      <c r="U2339" s="3">
        <v>40.08</v>
      </c>
      <c r="V2339" s="1" t="s">
        <v>33</v>
      </c>
      <c r="W2339" s="1" t="s">
        <v>33</v>
      </c>
      <c r="X2339" s="1" t="s">
        <v>3370</v>
      </c>
      <c r="Y2339" s="1" t="s">
        <v>44</v>
      </c>
      <c r="Z2339" s="1" t="s">
        <v>3376</v>
      </c>
      <c r="AA2339" s="1" t="s">
        <v>3377</v>
      </c>
    </row>
    <row r="2340" spans="1:27" x14ac:dyDescent="0.25">
      <c r="A2340" s="1" t="s">
        <v>26</v>
      </c>
      <c r="B2340" s="1" t="s">
        <v>3369</v>
      </c>
      <c r="C2340" s="2">
        <v>42313</v>
      </c>
      <c r="D2340" s="1" t="s">
        <v>3221</v>
      </c>
      <c r="E2340" s="7" t="str">
        <f>VLOOKUP(TRIM(D2340)*1,CFOP!A:B,2,FALSE)</f>
        <v>Sim</v>
      </c>
      <c r="F2340" s="1" t="s">
        <v>179</v>
      </c>
      <c r="G2340" s="3">
        <v>814.97</v>
      </c>
      <c r="H2340" s="3">
        <v>566.11</v>
      </c>
      <c r="I2340" s="3">
        <v>22.64</v>
      </c>
      <c r="J2340" s="1" t="s">
        <v>3082</v>
      </c>
      <c r="K2340" s="3">
        <v>1036.56</v>
      </c>
      <c r="L2340" s="3">
        <v>163.94</v>
      </c>
      <c r="M2340" s="1" t="s">
        <v>3082</v>
      </c>
      <c r="N2340" s="3">
        <v>566.11</v>
      </c>
      <c r="O2340" s="3">
        <v>84.92</v>
      </c>
      <c r="P2340" s="1" t="s">
        <v>2788</v>
      </c>
      <c r="Q2340" s="3">
        <v>566.11</v>
      </c>
      <c r="R2340" s="3">
        <v>9.34</v>
      </c>
      <c r="S2340" s="1" t="s">
        <v>33</v>
      </c>
      <c r="T2340" s="3">
        <v>566.11</v>
      </c>
      <c r="U2340" s="3">
        <v>43.02</v>
      </c>
      <c r="V2340" s="1" t="s">
        <v>33</v>
      </c>
      <c r="W2340" s="1" t="s">
        <v>33</v>
      </c>
      <c r="X2340" s="1" t="s">
        <v>3370</v>
      </c>
      <c r="Y2340" s="1" t="s">
        <v>44</v>
      </c>
      <c r="Z2340" s="1" t="s">
        <v>1766</v>
      </c>
      <c r="AA2340" s="1" t="s">
        <v>1767</v>
      </c>
    </row>
    <row r="2341" spans="1:27" x14ac:dyDescent="0.25">
      <c r="A2341" s="1" t="s">
        <v>26</v>
      </c>
      <c r="B2341" s="1" t="s">
        <v>3369</v>
      </c>
      <c r="C2341" s="2">
        <v>42313</v>
      </c>
      <c r="D2341" s="1" t="s">
        <v>3221</v>
      </c>
      <c r="E2341" s="7" t="str">
        <f>VLOOKUP(TRIM(D2341)*1,CFOP!A:B,2,FALSE)</f>
        <v>Sim</v>
      </c>
      <c r="F2341" s="1" t="s">
        <v>179</v>
      </c>
      <c r="G2341" s="3">
        <v>597.01</v>
      </c>
      <c r="H2341" s="3">
        <v>414.71000000000004</v>
      </c>
      <c r="I2341" s="3">
        <v>16.59</v>
      </c>
      <c r="J2341" s="1" t="s">
        <v>3082</v>
      </c>
      <c r="K2341" s="3">
        <v>759.35</v>
      </c>
      <c r="L2341" s="3">
        <v>120.09</v>
      </c>
      <c r="M2341" s="1" t="s">
        <v>3082</v>
      </c>
      <c r="N2341" s="3">
        <v>414.71000000000004</v>
      </c>
      <c r="O2341" s="3">
        <v>62.21</v>
      </c>
      <c r="P2341" s="1" t="s">
        <v>2788</v>
      </c>
      <c r="Q2341" s="3">
        <v>414.71000000000004</v>
      </c>
      <c r="R2341" s="3">
        <v>6.84</v>
      </c>
      <c r="S2341" s="1" t="s">
        <v>33</v>
      </c>
      <c r="T2341" s="3">
        <v>414.71000000000004</v>
      </c>
      <c r="U2341" s="3">
        <v>31.52</v>
      </c>
      <c r="V2341" s="1" t="s">
        <v>33</v>
      </c>
      <c r="W2341" s="1" t="s">
        <v>33</v>
      </c>
      <c r="X2341" s="1" t="s">
        <v>3370</v>
      </c>
      <c r="Y2341" s="1" t="s">
        <v>44</v>
      </c>
      <c r="Z2341" s="1" t="s">
        <v>666</v>
      </c>
      <c r="AA2341" s="1" t="s">
        <v>3378</v>
      </c>
    </row>
    <row r="2342" spans="1:27" x14ac:dyDescent="0.25">
      <c r="A2342" s="1" t="s">
        <v>26</v>
      </c>
      <c r="B2342" s="1" t="s">
        <v>3369</v>
      </c>
      <c r="C2342" s="2">
        <v>42313</v>
      </c>
      <c r="D2342" s="1" t="s">
        <v>3221</v>
      </c>
      <c r="E2342" s="7" t="str">
        <f>VLOOKUP(TRIM(D2342)*1,CFOP!A:B,2,FALSE)</f>
        <v>Sim</v>
      </c>
      <c r="F2342" s="1" t="s">
        <v>179</v>
      </c>
      <c r="G2342" s="3">
        <v>585.65</v>
      </c>
      <c r="H2342" s="3">
        <v>406.82</v>
      </c>
      <c r="I2342" s="3">
        <v>16.27</v>
      </c>
      <c r="J2342" s="1" t="s">
        <v>3082</v>
      </c>
      <c r="K2342" s="3">
        <v>744.9</v>
      </c>
      <c r="L2342" s="3">
        <v>117.81</v>
      </c>
      <c r="M2342" s="1" t="s">
        <v>3082</v>
      </c>
      <c r="N2342" s="3">
        <v>406.82</v>
      </c>
      <c r="O2342" s="3">
        <v>61.02</v>
      </c>
      <c r="P2342" s="1" t="s">
        <v>2788</v>
      </c>
      <c r="Q2342" s="3">
        <v>406.82</v>
      </c>
      <c r="R2342" s="3">
        <v>6.71</v>
      </c>
      <c r="S2342" s="1" t="s">
        <v>33</v>
      </c>
      <c r="T2342" s="3">
        <v>406.82</v>
      </c>
      <c r="U2342" s="3">
        <v>30.92</v>
      </c>
      <c r="V2342" s="1" t="s">
        <v>33</v>
      </c>
      <c r="W2342" s="1" t="s">
        <v>33</v>
      </c>
      <c r="X2342" s="1" t="s">
        <v>3370</v>
      </c>
      <c r="Y2342" s="1" t="s">
        <v>44</v>
      </c>
      <c r="Z2342" s="1" t="s">
        <v>3379</v>
      </c>
      <c r="AA2342" s="1" t="s">
        <v>3380</v>
      </c>
    </row>
    <row r="2343" spans="1:27" x14ac:dyDescent="0.25">
      <c r="A2343" s="1" t="s">
        <v>26</v>
      </c>
      <c r="B2343" s="1" t="s">
        <v>3369</v>
      </c>
      <c r="C2343" s="2">
        <v>42313</v>
      </c>
      <c r="D2343" s="1" t="s">
        <v>3221</v>
      </c>
      <c r="E2343" s="7" t="str">
        <f>VLOOKUP(TRIM(D2343)*1,CFOP!A:B,2,FALSE)</f>
        <v>Sim</v>
      </c>
      <c r="F2343" s="1" t="s">
        <v>179</v>
      </c>
      <c r="G2343" s="3">
        <v>2538.98</v>
      </c>
      <c r="H2343" s="3">
        <v>1763.69</v>
      </c>
      <c r="I2343" s="3">
        <v>70.55</v>
      </c>
      <c r="J2343" s="1" t="s">
        <v>3082</v>
      </c>
      <c r="K2343" s="3">
        <v>3229.37</v>
      </c>
      <c r="L2343" s="3">
        <v>510.74</v>
      </c>
      <c r="M2343" s="1" t="s">
        <v>3082</v>
      </c>
      <c r="N2343" s="3">
        <v>1763.69</v>
      </c>
      <c r="O2343" s="3">
        <v>264.55</v>
      </c>
      <c r="P2343" s="1" t="s">
        <v>2788</v>
      </c>
      <c r="Q2343" s="3">
        <v>1763.69</v>
      </c>
      <c r="R2343" s="3">
        <v>29.1</v>
      </c>
      <c r="S2343" s="1" t="s">
        <v>33</v>
      </c>
      <c r="T2343" s="3">
        <v>1763.69</v>
      </c>
      <c r="U2343" s="3">
        <v>134.04</v>
      </c>
      <c r="V2343" s="1" t="s">
        <v>33</v>
      </c>
      <c r="W2343" s="1" t="s">
        <v>33</v>
      </c>
      <c r="X2343" s="1" t="s">
        <v>3370</v>
      </c>
      <c r="Y2343" s="1" t="s">
        <v>44</v>
      </c>
      <c r="Z2343" s="1" t="s">
        <v>83</v>
      </c>
      <c r="AA2343" s="1" t="s">
        <v>84</v>
      </c>
    </row>
    <row r="2344" spans="1:27" x14ac:dyDescent="0.25">
      <c r="A2344" s="1" t="s">
        <v>26</v>
      </c>
      <c r="B2344" s="1" t="s">
        <v>3381</v>
      </c>
      <c r="C2344" s="2">
        <v>42313</v>
      </c>
      <c r="D2344" s="1" t="s">
        <v>2787</v>
      </c>
      <c r="E2344" s="7" t="str">
        <f>VLOOKUP(TRIM(D2344)*1,CFOP!A:B,2,FALSE)</f>
        <v>Sim</v>
      </c>
      <c r="F2344" s="1" t="s">
        <v>29</v>
      </c>
      <c r="G2344" s="3">
        <v>352.64</v>
      </c>
      <c r="H2344" s="3">
        <v>306.64</v>
      </c>
      <c r="I2344" s="3">
        <v>55.2</v>
      </c>
      <c r="J2344" s="1" t="s">
        <v>61</v>
      </c>
      <c r="K2344" s="3">
        <v>0</v>
      </c>
      <c r="L2344" s="3">
        <v>0</v>
      </c>
      <c r="M2344" s="1" t="s">
        <v>31</v>
      </c>
      <c r="N2344" s="3">
        <v>306.64</v>
      </c>
      <c r="O2344" s="3">
        <v>46</v>
      </c>
      <c r="P2344" s="1" t="s">
        <v>2788</v>
      </c>
      <c r="Q2344" s="3">
        <v>306.64</v>
      </c>
      <c r="R2344" s="3">
        <v>5.0600000000000005</v>
      </c>
      <c r="S2344" s="1" t="s">
        <v>33</v>
      </c>
      <c r="T2344" s="3">
        <v>306.64</v>
      </c>
      <c r="U2344" s="3">
        <v>23.3</v>
      </c>
      <c r="V2344" s="1" t="s">
        <v>33</v>
      </c>
      <c r="W2344" s="1" t="s">
        <v>33</v>
      </c>
      <c r="X2344" s="1" t="s">
        <v>641</v>
      </c>
      <c r="Y2344" s="1" t="s">
        <v>91</v>
      </c>
      <c r="Z2344" s="1" t="s">
        <v>2757</v>
      </c>
      <c r="AA2344" s="1" t="s">
        <v>2758</v>
      </c>
    </row>
    <row r="2345" spans="1:27" x14ac:dyDescent="0.25">
      <c r="A2345" s="1" t="s">
        <v>26</v>
      </c>
      <c r="B2345" s="1" t="s">
        <v>3382</v>
      </c>
      <c r="C2345" s="2">
        <v>42313</v>
      </c>
      <c r="D2345" s="1" t="s">
        <v>2804</v>
      </c>
      <c r="E2345" s="7" t="str">
        <f>VLOOKUP(TRIM(D2345)*1,CFOP!A:B,2,FALSE)</f>
        <v>Sim</v>
      </c>
      <c r="F2345" s="1" t="s">
        <v>29</v>
      </c>
      <c r="G2345" s="3">
        <v>332.33000000000004</v>
      </c>
      <c r="H2345" s="3">
        <v>288.98</v>
      </c>
      <c r="I2345" s="3">
        <v>52.02</v>
      </c>
      <c r="J2345" s="1" t="s">
        <v>307</v>
      </c>
      <c r="K2345" s="3">
        <v>0</v>
      </c>
      <c r="L2345" s="3">
        <v>0</v>
      </c>
      <c r="M2345" s="1" t="s">
        <v>31</v>
      </c>
      <c r="N2345" s="3">
        <v>288.98</v>
      </c>
      <c r="O2345" s="3">
        <v>43.35</v>
      </c>
      <c r="P2345" s="1" t="s">
        <v>2788</v>
      </c>
      <c r="Q2345" s="3">
        <v>288.98</v>
      </c>
      <c r="R2345" s="3">
        <v>4.7700000000000005</v>
      </c>
      <c r="S2345" s="1" t="s">
        <v>33</v>
      </c>
      <c r="T2345" s="3">
        <v>288.98</v>
      </c>
      <c r="U2345" s="3">
        <v>21.96</v>
      </c>
      <c r="V2345" s="1" t="s">
        <v>33</v>
      </c>
      <c r="W2345" s="1" t="s">
        <v>33</v>
      </c>
      <c r="X2345" s="1" t="s">
        <v>422</v>
      </c>
      <c r="Y2345" s="1" t="s">
        <v>3383</v>
      </c>
      <c r="Z2345" s="1" t="s">
        <v>3384</v>
      </c>
      <c r="AA2345" s="1" t="s">
        <v>3385</v>
      </c>
    </row>
    <row r="2346" spans="1:27" x14ac:dyDescent="0.25">
      <c r="A2346" s="1" t="s">
        <v>26</v>
      </c>
      <c r="B2346" s="1" t="s">
        <v>3382</v>
      </c>
      <c r="C2346" s="2">
        <v>42313</v>
      </c>
      <c r="D2346" s="1" t="s">
        <v>2787</v>
      </c>
      <c r="E2346" s="7" t="str">
        <f>VLOOKUP(TRIM(D2346)*1,CFOP!A:B,2,FALSE)</f>
        <v>Sim</v>
      </c>
      <c r="F2346" s="1" t="s">
        <v>29</v>
      </c>
      <c r="G2346" s="3">
        <v>976.43000000000006</v>
      </c>
      <c r="H2346" s="3">
        <v>849.07</v>
      </c>
      <c r="I2346" s="3">
        <v>152.83000000000001</v>
      </c>
      <c r="J2346" s="1" t="s">
        <v>61</v>
      </c>
      <c r="K2346" s="3">
        <v>0</v>
      </c>
      <c r="L2346" s="3">
        <v>0</v>
      </c>
      <c r="M2346" s="1" t="s">
        <v>31</v>
      </c>
      <c r="N2346" s="3">
        <v>849.07</v>
      </c>
      <c r="O2346" s="3">
        <v>127.36</v>
      </c>
      <c r="P2346" s="1" t="s">
        <v>2788</v>
      </c>
      <c r="Q2346" s="3">
        <v>849.07</v>
      </c>
      <c r="R2346" s="3">
        <v>14.01</v>
      </c>
      <c r="S2346" s="1" t="s">
        <v>33</v>
      </c>
      <c r="T2346" s="3">
        <v>849.07</v>
      </c>
      <c r="U2346" s="3">
        <v>64.53</v>
      </c>
      <c r="V2346" s="1" t="s">
        <v>33</v>
      </c>
      <c r="W2346" s="1" t="s">
        <v>33</v>
      </c>
      <c r="X2346" s="1" t="s">
        <v>422</v>
      </c>
      <c r="Y2346" s="1" t="s">
        <v>91</v>
      </c>
      <c r="Z2346" s="1" t="s">
        <v>1777</v>
      </c>
      <c r="AA2346" s="1" t="s">
        <v>1778</v>
      </c>
    </row>
    <row r="2347" spans="1:27" x14ac:dyDescent="0.25">
      <c r="A2347" s="1" t="s">
        <v>26</v>
      </c>
      <c r="B2347" s="1" t="s">
        <v>3382</v>
      </c>
      <c r="C2347" s="2">
        <v>42313</v>
      </c>
      <c r="D2347" s="1" t="s">
        <v>2787</v>
      </c>
      <c r="E2347" s="7" t="str">
        <f>VLOOKUP(TRIM(D2347)*1,CFOP!A:B,2,FALSE)</f>
        <v>Sim</v>
      </c>
      <c r="F2347" s="1" t="s">
        <v>29</v>
      </c>
      <c r="G2347" s="3">
        <v>987.02</v>
      </c>
      <c r="H2347" s="3">
        <v>858.28</v>
      </c>
      <c r="I2347" s="3">
        <v>154.49</v>
      </c>
      <c r="J2347" s="1" t="s">
        <v>61</v>
      </c>
      <c r="K2347" s="3">
        <v>0</v>
      </c>
      <c r="L2347" s="3">
        <v>0</v>
      </c>
      <c r="M2347" s="1" t="s">
        <v>31</v>
      </c>
      <c r="N2347" s="3">
        <v>858.28</v>
      </c>
      <c r="O2347" s="3">
        <v>128.74</v>
      </c>
      <c r="P2347" s="1" t="s">
        <v>2788</v>
      </c>
      <c r="Q2347" s="3">
        <v>858.28</v>
      </c>
      <c r="R2347" s="3">
        <v>14.16</v>
      </c>
      <c r="S2347" s="1" t="s">
        <v>33</v>
      </c>
      <c r="T2347" s="3">
        <v>858.28</v>
      </c>
      <c r="U2347" s="3">
        <v>65.23</v>
      </c>
      <c r="V2347" s="1" t="s">
        <v>33</v>
      </c>
      <c r="W2347" s="1" t="s">
        <v>33</v>
      </c>
      <c r="X2347" s="1" t="s">
        <v>422</v>
      </c>
      <c r="Y2347" s="1" t="s">
        <v>91</v>
      </c>
      <c r="Z2347" s="1" t="s">
        <v>120</v>
      </c>
      <c r="AA2347" s="1" t="s">
        <v>3386</v>
      </c>
    </row>
    <row r="2348" spans="1:27" x14ac:dyDescent="0.25">
      <c r="A2348" s="1" t="s">
        <v>26</v>
      </c>
      <c r="B2348" s="1" t="s">
        <v>3387</v>
      </c>
      <c r="C2348" s="2">
        <v>42313</v>
      </c>
      <c r="D2348" s="1" t="s">
        <v>2841</v>
      </c>
      <c r="E2348" s="7" t="str">
        <f>VLOOKUP(TRIM(D2348)*1,CFOP!A:B,2,FALSE)</f>
        <v>Sim</v>
      </c>
      <c r="F2348" s="1" t="s">
        <v>411</v>
      </c>
      <c r="G2348" s="3">
        <v>297.83</v>
      </c>
      <c r="H2348" s="3">
        <v>297.83</v>
      </c>
      <c r="I2348" s="3">
        <v>11.91</v>
      </c>
      <c r="J2348" s="1" t="s">
        <v>61</v>
      </c>
      <c r="K2348" s="3">
        <v>0</v>
      </c>
      <c r="L2348" s="3">
        <v>0</v>
      </c>
      <c r="M2348" s="1" t="s">
        <v>31</v>
      </c>
      <c r="N2348" s="3">
        <v>270.75</v>
      </c>
      <c r="O2348" s="3">
        <v>27.080000000000002</v>
      </c>
      <c r="P2348" s="1" t="s">
        <v>2788</v>
      </c>
      <c r="Q2348" s="3">
        <v>270.75</v>
      </c>
      <c r="R2348" s="3">
        <v>4.47</v>
      </c>
      <c r="S2348" s="1" t="s">
        <v>33</v>
      </c>
      <c r="T2348" s="3">
        <v>270.75</v>
      </c>
      <c r="U2348" s="3">
        <v>20.580000000000002</v>
      </c>
      <c r="V2348" s="1" t="s">
        <v>33</v>
      </c>
      <c r="W2348" s="1" t="s">
        <v>33</v>
      </c>
      <c r="X2348" s="1" t="s">
        <v>3388</v>
      </c>
      <c r="Y2348" s="1" t="s">
        <v>73</v>
      </c>
      <c r="Z2348" s="1" t="s">
        <v>3318</v>
      </c>
      <c r="AA2348" s="1" t="s">
        <v>3319</v>
      </c>
    </row>
    <row r="2349" spans="1:27" x14ac:dyDescent="0.25">
      <c r="A2349" s="1" t="s">
        <v>26</v>
      </c>
      <c r="B2349" s="1" t="s">
        <v>3389</v>
      </c>
      <c r="C2349" s="2">
        <v>42313</v>
      </c>
      <c r="D2349" s="1" t="s">
        <v>2841</v>
      </c>
      <c r="E2349" s="7" t="str">
        <f>VLOOKUP(TRIM(D2349)*1,CFOP!A:B,2,FALSE)</f>
        <v>Sim</v>
      </c>
      <c r="F2349" s="1" t="s">
        <v>393</v>
      </c>
      <c r="G2349" s="3">
        <v>130.26</v>
      </c>
      <c r="H2349" s="3">
        <v>130.26</v>
      </c>
      <c r="I2349" s="3">
        <v>15.63</v>
      </c>
      <c r="J2349" s="1" t="s">
        <v>30</v>
      </c>
      <c r="K2349" s="3">
        <v>0</v>
      </c>
      <c r="L2349" s="3">
        <v>0</v>
      </c>
      <c r="M2349" s="1" t="s">
        <v>31</v>
      </c>
      <c r="N2349" s="3">
        <v>0</v>
      </c>
      <c r="O2349" s="3">
        <v>0</v>
      </c>
      <c r="P2349" s="1" t="s">
        <v>31</v>
      </c>
      <c r="Q2349" s="3">
        <v>130.26</v>
      </c>
      <c r="R2349" s="3">
        <v>2.15</v>
      </c>
      <c r="S2349" s="1" t="s">
        <v>33</v>
      </c>
      <c r="T2349" s="3">
        <v>130.26</v>
      </c>
      <c r="U2349" s="3">
        <v>9.9</v>
      </c>
      <c r="V2349" s="1" t="s">
        <v>33</v>
      </c>
      <c r="W2349" s="1" t="s">
        <v>33</v>
      </c>
      <c r="X2349" s="1" t="s">
        <v>3390</v>
      </c>
      <c r="Y2349" s="1" t="s">
        <v>1656</v>
      </c>
      <c r="Z2349" s="1" t="s">
        <v>3391</v>
      </c>
      <c r="AA2349" s="1" t="s">
        <v>3392</v>
      </c>
    </row>
    <row r="2350" spans="1:27" x14ac:dyDescent="0.25">
      <c r="A2350" s="1" t="s">
        <v>26</v>
      </c>
      <c r="B2350" s="1" t="s">
        <v>3393</v>
      </c>
      <c r="C2350" s="2">
        <v>42313</v>
      </c>
      <c r="D2350" s="1" t="s">
        <v>2817</v>
      </c>
      <c r="E2350" s="7" t="str">
        <f>VLOOKUP(TRIM(D2350)*1,CFOP!A:B,2,FALSE)</f>
        <v>Sim</v>
      </c>
      <c r="F2350" s="1" t="s">
        <v>393</v>
      </c>
      <c r="G2350" s="3">
        <v>248.32</v>
      </c>
      <c r="H2350" s="3">
        <v>229.93</v>
      </c>
      <c r="I2350" s="3">
        <v>9.2000000000000011</v>
      </c>
      <c r="J2350" s="1" t="s">
        <v>61</v>
      </c>
      <c r="K2350" s="3">
        <v>0</v>
      </c>
      <c r="L2350" s="3">
        <v>0</v>
      </c>
      <c r="M2350" s="1" t="s">
        <v>31</v>
      </c>
      <c r="N2350" s="3">
        <v>229.93</v>
      </c>
      <c r="O2350" s="3">
        <v>18.39</v>
      </c>
      <c r="P2350" s="1" t="s">
        <v>2788</v>
      </c>
      <c r="Q2350" s="3">
        <v>229.93</v>
      </c>
      <c r="R2350" s="3">
        <v>3.79</v>
      </c>
      <c r="S2350" s="1" t="s">
        <v>33</v>
      </c>
      <c r="T2350" s="3">
        <v>229.93</v>
      </c>
      <c r="U2350" s="3">
        <v>17.47</v>
      </c>
      <c r="V2350" s="1" t="s">
        <v>33</v>
      </c>
      <c r="W2350" s="1" t="s">
        <v>33</v>
      </c>
      <c r="X2350" s="1" t="s">
        <v>3394</v>
      </c>
      <c r="Y2350" s="1" t="s">
        <v>662</v>
      </c>
      <c r="Z2350" s="1" t="s">
        <v>663</v>
      </c>
      <c r="AA2350" s="1" t="s">
        <v>664</v>
      </c>
    </row>
    <row r="2351" spans="1:27" x14ac:dyDescent="0.25">
      <c r="A2351" s="1" t="s">
        <v>26</v>
      </c>
      <c r="B2351" s="1" t="s">
        <v>3395</v>
      </c>
      <c r="C2351" s="2">
        <v>42313</v>
      </c>
      <c r="D2351" s="1" t="s">
        <v>2804</v>
      </c>
      <c r="E2351" s="7" t="str">
        <f>VLOOKUP(TRIM(D2351)*1,CFOP!A:B,2,FALSE)</f>
        <v>Sim</v>
      </c>
      <c r="F2351" s="1" t="s">
        <v>29</v>
      </c>
      <c r="G2351" s="3">
        <v>388.05</v>
      </c>
      <c r="H2351" s="3">
        <v>0</v>
      </c>
      <c r="I2351" s="3">
        <v>0</v>
      </c>
      <c r="J2351" s="1" t="s">
        <v>31</v>
      </c>
      <c r="K2351" s="3">
        <v>0</v>
      </c>
      <c r="L2351" s="3">
        <v>0</v>
      </c>
      <c r="M2351" s="1" t="s">
        <v>31</v>
      </c>
      <c r="N2351" s="3">
        <v>0</v>
      </c>
      <c r="O2351" s="3">
        <v>0</v>
      </c>
      <c r="P2351" s="1" t="s">
        <v>31</v>
      </c>
      <c r="Q2351" s="3">
        <v>388.05</v>
      </c>
      <c r="R2351" s="3">
        <v>6.4</v>
      </c>
      <c r="S2351" s="1" t="s">
        <v>33</v>
      </c>
      <c r="T2351" s="3">
        <v>388.05</v>
      </c>
      <c r="U2351" s="3">
        <v>29.490000000000002</v>
      </c>
      <c r="V2351" s="1" t="s">
        <v>33</v>
      </c>
      <c r="W2351" s="1" t="s">
        <v>33</v>
      </c>
      <c r="X2351" s="1" t="s">
        <v>3055</v>
      </c>
      <c r="Y2351" s="1" t="s">
        <v>91</v>
      </c>
      <c r="Z2351" s="1" t="s">
        <v>3396</v>
      </c>
      <c r="AA2351" s="1" t="s">
        <v>3397</v>
      </c>
    </row>
    <row r="2352" spans="1:27" x14ac:dyDescent="0.25">
      <c r="A2352" s="1" t="s">
        <v>26</v>
      </c>
      <c r="B2352" s="1" t="s">
        <v>3398</v>
      </c>
      <c r="C2352" s="2">
        <v>42313</v>
      </c>
      <c r="D2352" s="1" t="s">
        <v>2817</v>
      </c>
      <c r="E2352" s="7" t="str">
        <f>VLOOKUP(TRIM(D2352)*1,CFOP!A:B,2,FALSE)</f>
        <v>Sim</v>
      </c>
      <c r="F2352" s="1" t="s">
        <v>1643</v>
      </c>
      <c r="G2352" s="3">
        <v>2990.01</v>
      </c>
      <c r="H2352" s="3">
        <v>2990.01</v>
      </c>
      <c r="I2352" s="3">
        <v>358.8</v>
      </c>
      <c r="J2352" s="1" t="s">
        <v>30</v>
      </c>
      <c r="K2352" s="3">
        <v>0</v>
      </c>
      <c r="L2352" s="3">
        <v>0</v>
      </c>
      <c r="M2352" s="1" t="s">
        <v>31</v>
      </c>
      <c r="N2352" s="3">
        <v>0</v>
      </c>
      <c r="O2352" s="3">
        <v>0</v>
      </c>
      <c r="P2352" s="1" t="s">
        <v>31</v>
      </c>
      <c r="Q2352" s="3">
        <v>2990.01</v>
      </c>
      <c r="R2352" s="3">
        <v>49.34</v>
      </c>
      <c r="S2352" s="1" t="s">
        <v>33</v>
      </c>
      <c r="T2352" s="3">
        <v>2990.01</v>
      </c>
      <c r="U2352" s="3">
        <v>227.24</v>
      </c>
      <c r="V2352" s="1" t="s">
        <v>33</v>
      </c>
      <c r="W2352" s="1" t="s">
        <v>33</v>
      </c>
      <c r="X2352" s="1" t="s">
        <v>2574</v>
      </c>
      <c r="Y2352" s="1" t="s">
        <v>96</v>
      </c>
      <c r="Z2352" s="1" t="s">
        <v>3399</v>
      </c>
      <c r="AA2352" s="1" t="s">
        <v>3400</v>
      </c>
    </row>
    <row r="2353" spans="1:27" x14ac:dyDescent="0.25">
      <c r="A2353" s="1" t="s">
        <v>26</v>
      </c>
      <c r="B2353" s="1" t="s">
        <v>3401</v>
      </c>
      <c r="C2353" s="2">
        <v>42313</v>
      </c>
      <c r="D2353" s="1" t="s">
        <v>3402</v>
      </c>
      <c r="E2353" s="7" t="str">
        <f>VLOOKUP(TRIM(D2353)*1,CFOP!A:B,2,FALSE)</f>
        <v>Sim</v>
      </c>
      <c r="F2353" s="1" t="s">
        <v>60</v>
      </c>
      <c r="G2353" s="3">
        <v>830.1</v>
      </c>
      <c r="H2353" s="3">
        <v>0</v>
      </c>
      <c r="I2353" s="3">
        <v>0</v>
      </c>
      <c r="J2353" s="1" t="s">
        <v>31</v>
      </c>
      <c r="K2353" s="3">
        <v>0</v>
      </c>
      <c r="L2353" s="3">
        <v>0</v>
      </c>
      <c r="M2353" s="1" t="s">
        <v>31</v>
      </c>
      <c r="N2353" s="3">
        <v>0</v>
      </c>
      <c r="O2353" s="3">
        <v>0</v>
      </c>
      <c r="P2353" s="1" t="s">
        <v>31</v>
      </c>
      <c r="Q2353" s="3">
        <v>0</v>
      </c>
      <c r="R2353" s="3">
        <v>0</v>
      </c>
      <c r="S2353" s="1" t="s">
        <v>31</v>
      </c>
      <c r="T2353" s="3">
        <v>0</v>
      </c>
      <c r="U2353" s="3">
        <v>0</v>
      </c>
      <c r="V2353" s="1" t="s">
        <v>31</v>
      </c>
      <c r="W2353" s="1" t="s">
        <v>33</v>
      </c>
      <c r="X2353" s="1" t="s">
        <v>3403</v>
      </c>
      <c r="Y2353" s="1" t="s">
        <v>96</v>
      </c>
      <c r="Z2353" s="1" t="s">
        <v>3404</v>
      </c>
      <c r="AA2353" s="1" t="s">
        <v>3405</v>
      </c>
    </row>
    <row r="2354" spans="1:27" x14ac:dyDescent="0.25">
      <c r="A2354" s="1" t="s">
        <v>26</v>
      </c>
      <c r="B2354" s="1" t="s">
        <v>3406</v>
      </c>
      <c r="C2354" s="2">
        <v>42313</v>
      </c>
      <c r="D2354" s="1" t="s">
        <v>2804</v>
      </c>
      <c r="E2354" s="7" t="str">
        <f>VLOOKUP(TRIM(D2354)*1,CFOP!A:B,2,FALSE)</f>
        <v>Sim</v>
      </c>
      <c r="F2354" s="1" t="s">
        <v>29</v>
      </c>
      <c r="G2354" s="3">
        <v>89.25</v>
      </c>
      <c r="H2354" s="3">
        <v>95.27</v>
      </c>
      <c r="I2354" s="3">
        <v>17.150000000000002</v>
      </c>
      <c r="J2354" s="1" t="s">
        <v>307</v>
      </c>
      <c r="K2354" s="3">
        <v>0</v>
      </c>
      <c r="L2354" s="3">
        <v>0</v>
      </c>
      <c r="M2354" s="1" t="s">
        <v>31</v>
      </c>
      <c r="N2354" s="3">
        <v>82.84</v>
      </c>
      <c r="O2354" s="3">
        <v>12.43</v>
      </c>
      <c r="P2354" s="1" t="s">
        <v>2788</v>
      </c>
      <c r="Q2354" s="3">
        <v>82.84</v>
      </c>
      <c r="R2354" s="3">
        <v>1.37</v>
      </c>
      <c r="S2354" s="1" t="s">
        <v>33</v>
      </c>
      <c r="T2354" s="3">
        <v>82.84</v>
      </c>
      <c r="U2354" s="3">
        <v>6.3</v>
      </c>
      <c r="V2354" s="1" t="s">
        <v>33</v>
      </c>
      <c r="W2354" s="1" t="s">
        <v>33</v>
      </c>
      <c r="X2354" s="1" t="s">
        <v>3407</v>
      </c>
      <c r="Y2354" s="1" t="s">
        <v>96</v>
      </c>
      <c r="Z2354" s="1" t="s">
        <v>3408</v>
      </c>
      <c r="AA2354" s="1" t="s">
        <v>3409</v>
      </c>
    </row>
    <row r="2355" spans="1:27" x14ac:dyDescent="0.25">
      <c r="A2355" s="1" t="s">
        <v>26</v>
      </c>
      <c r="B2355" s="1" t="s">
        <v>3406</v>
      </c>
      <c r="C2355" s="2">
        <v>42313</v>
      </c>
      <c r="D2355" s="1" t="s">
        <v>2804</v>
      </c>
      <c r="E2355" s="7" t="str">
        <f>VLOOKUP(TRIM(D2355)*1,CFOP!A:B,2,FALSE)</f>
        <v>Sim</v>
      </c>
      <c r="F2355" s="1" t="s">
        <v>29</v>
      </c>
      <c r="G2355" s="3">
        <v>89.25</v>
      </c>
      <c r="H2355" s="3">
        <v>95.27</v>
      </c>
      <c r="I2355" s="3">
        <v>17.150000000000002</v>
      </c>
      <c r="J2355" s="1" t="s">
        <v>307</v>
      </c>
      <c r="K2355" s="3">
        <v>0</v>
      </c>
      <c r="L2355" s="3">
        <v>0</v>
      </c>
      <c r="M2355" s="1" t="s">
        <v>31</v>
      </c>
      <c r="N2355" s="3">
        <v>82.84</v>
      </c>
      <c r="O2355" s="3">
        <v>12.43</v>
      </c>
      <c r="P2355" s="1" t="s">
        <v>2788</v>
      </c>
      <c r="Q2355" s="3">
        <v>82.84</v>
      </c>
      <c r="R2355" s="3">
        <v>1.37</v>
      </c>
      <c r="S2355" s="1" t="s">
        <v>33</v>
      </c>
      <c r="T2355" s="3">
        <v>82.84</v>
      </c>
      <c r="U2355" s="3">
        <v>6.3</v>
      </c>
      <c r="V2355" s="1" t="s">
        <v>33</v>
      </c>
      <c r="W2355" s="1" t="s">
        <v>33</v>
      </c>
      <c r="X2355" s="1" t="s">
        <v>3407</v>
      </c>
      <c r="Y2355" s="1" t="s">
        <v>96</v>
      </c>
      <c r="Z2355" s="1" t="s">
        <v>3408</v>
      </c>
      <c r="AA2355" s="1" t="s">
        <v>3409</v>
      </c>
    </row>
    <row r="2356" spans="1:27" x14ac:dyDescent="0.25">
      <c r="A2356" s="1" t="s">
        <v>26</v>
      </c>
      <c r="B2356" s="1" t="s">
        <v>3410</v>
      </c>
      <c r="C2356" s="2">
        <v>42313</v>
      </c>
      <c r="D2356" s="1" t="s">
        <v>2787</v>
      </c>
      <c r="E2356" s="7" t="str">
        <f>VLOOKUP(TRIM(D2356)*1,CFOP!A:B,2,FALSE)</f>
        <v>Sim</v>
      </c>
      <c r="F2356" s="1" t="s">
        <v>29</v>
      </c>
      <c r="G2356" s="3">
        <v>317.45999999999998</v>
      </c>
      <c r="H2356" s="3">
        <v>317.45999999999998</v>
      </c>
      <c r="I2356" s="3">
        <v>57.14</v>
      </c>
      <c r="J2356" s="1" t="s">
        <v>61</v>
      </c>
      <c r="K2356" s="3">
        <v>0</v>
      </c>
      <c r="L2356" s="3">
        <v>0</v>
      </c>
      <c r="M2356" s="1" t="s">
        <v>31</v>
      </c>
      <c r="N2356" s="3">
        <v>0</v>
      </c>
      <c r="O2356" s="3">
        <v>0</v>
      </c>
      <c r="P2356" s="1" t="s">
        <v>31</v>
      </c>
      <c r="Q2356" s="3">
        <v>317.45999999999998</v>
      </c>
      <c r="R2356" s="3">
        <v>5.24</v>
      </c>
      <c r="S2356" s="1" t="s">
        <v>33</v>
      </c>
      <c r="T2356" s="3">
        <v>317.45999999999998</v>
      </c>
      <c r="U2356" s="3">
        <v>24.13</v>
      </c>
      <c r="V2356" s="1" t="s">
        <v>33</v>
      </c>
      <c r="W2356" s="1" t="s">
        <v>33</v>
      </c>
      <c r="X2356" s="1" t="s">
        <v>399</v>
      </c>
      <c r="Y2356" s="1" t="s">
        <v>35</v>
      </c>
      <c r="Z2356" s="1" t="s">
        <v>3411</v>
      </c>
      <c r="AA2356" s="1" t="s">
        <v>3412</v>
      </c>
    </row>
    <row r="2357" spans="1:27" x14ac:dyDescent="0.25">
      <c r="A2357" s="1" t="s">
        <v>26</v>
      </c>
      <c r="B2357" s="1" t="s">
        <v>3413</v>
      </c>
      <c r="C2357" s="2">
        <v>42313</v>
      </c>
      <c r="D2357" s="1" t="s">
        <v>2817</v>
      </c>
      <c r="E2357" s="7" t="str">
        <f>VLOOKUP(TRIM(D2357)*1,CFOP!A:B,2,FALSE)</f>
        <v>Sim</v>
      </c>
      <c r="F2357" s="1" t="s">
        <v>179</v>
      </c>
      <c r="G2357" s="3">
        <v>45</v>
      </c>
      <c r="H2357" s="3">
        <v>45</v>
      </c>
      <c r="I2357" s="3">
        <v>5.4</v>
      </c>
      <c r="J2357" s="1" t="s">
        <v>30</v>
      </c>
      <c r="K2357" s="3">
        <v>0</v>
      </c>
      <c r="L2357" s="3">
        <v>0</v>
      </c>
      <c r="M2357" s="1" t="s">
        <v>31</v>
      </c>
      <c r="N2357" s="3">
        <v>0</v>
      </c>
      <c r="O2357" s="3">
        <v>0</v>
      </c>
      <c r="P2357" s="1" t="s">
        <v>31</v>
      </c>
      <c r="Q2357" s="3">
        <v>45</v>
      </c>
      <c r="R2357" s="3">
        <v>0.74</v>
      </c>
      <c r="S2357" s="1" t="s">
        <v>33</v>
      </c>
      <c r="T2357" s="3">
        <v>45</v>
      </c>
      <c r="U2357" s="3">
        <v>3.42</v>
      </c>
      <c r="V2357" s="1" t="s">
        <v>33</v>
      </c>
      <c r="W2357" s="1" t="s">
        <v>33</v>
      </c>
      <c r="X2357" s="1" t="s">
        <v>3114</v>
      </c>
      <c r="Y2357" s="1" t="s">
        <v>1378</v>
      </c>
      <c r="Z2357" s="1" t="s">
        <v>3414</v>
      </c>
      <c r="AA2357" s="1" t="s">
        <v>3415</v>
      </c>
    </row>
    <row r="2358" spans="1:27" x14ac:dyDescent="0.25">
      <c r="A2358" s="1" t="s">
        <v>26</v>
      </c>
      <c r="B2358" s="1" t="s">
        <v>3416</v>
      </c>
      <c r="C2358" s="2">
        <v>42313</v>
      </c>
      <c r="D2358" s="1" t="s">
        <v>2817</v>
      </c>
      <c r="E2358" s="7" t="str">
        <f>VLOOKUP(TRIM(D2358)*1,CFOP!A:B,2,FALSE)</f>
        <v>Sim</v>
      </c>
      <c r="F2358" s="1" t="s">
        <v>179</v>
      </c>
      <c r="G2358" s="3">
        <v>68.86</v>
      </c>
      <c r="H2358" s="3">
        <v>68.86</v>
      </c>
      <c r="I2358" s="3">
        <v>8.26</v>
      </c>
      <c r="J2358" s="1" t="s">
        <v>30</v>
      </c>
      <c r="K2358" s="3">
        <v>0</v>
      </c>
      <c r="L2358" s="3">
        <v>0</v>
      </c>
      <c r="M2358" s="1" t="s">
        <v>31</v>
      </c>
      <c r="N2358" s="3">
        <v>0</v>
      </c>
      <c r="O2358" s="3">
        <v>0</v>
      </c>
      <c r="P2358" s="1" t="s">
        <v>31</v>
      </c>
      <c r="Q2358" s="3">
        <v>68.86</v>
      </c>
      <c r="R2358" s="3">
        <v>1.1400000000000001</v>
      </c>
      <c r="S2358" s="1" t="s">
        <v>33</v>
      </c>
      <c r="T2358" s="3">
        <v>68.86</v>
      </c>
      <c r="U2358" s="3">
        <v>5.23</v>
      </c>
      <c r="V2358" s="1" t="s">
        <v>33</v>
      </c>
      <c r="W2358" s="1" t="s">
        <v>33</v>
      </c>
      <c r="X2358" s="1" t="s">
        <v>3114</v>
      </c>
      <c r="Y2358" s="1" t="s">
        <v>1378</v>
      </c>
      <c r="Z2358" s="1" t="s">
        <v>3417</v>
      </c>
      <c r="AA2358" s="1" t="s">
        <v>3116</v>
      </c>
    </row>
    <row r="2359" spans="1:27" x14ac:dyDescent="0.25">
      <c r="A2359" s="1" t="s">
        <v>26</v>
      </c>
      <c r="B2359" s="1" t="s">
        <v>3416</v>
      </c>
      <c r="C2359" s="2">
        <v>42313</v>
      </c>
      <c r="D2359" s="1" t="s">
        <v>2817</v>
      </c>
      <c r="E2359" s="7" t="str">
        <f>VLOOKUP(TRIM(D2359)*1,CFOP!A:B,2,FALSE)</f>
        <v>Sim</v>
      </c>
      <c r="F2359" s="1" t="s">
        <v>179</v>
      </c>
      <c r="G2359" s="3">
        <v>58.54</v>
      </c>
      <c r="H2359" s="3">
        <v>58.54</v>
      </c>
      <c r="I2359" s="3">
        <v>7.0200000000000005</v>
      </c>
      <c r="J2359" s="1" t="s">
        <v>30</v>
      </c>
      <c r="K2359" s="3">
        <v>0</v>
      </c>
      <c r="L2359" s="3">
        <v>0</v>
      </c>
      <c r="M2359" s="1" t="s">
        <v>31</v>
      </c>
      <c r="N2359" s="3">
        <v>0</v>
      </c>
      <c r="O2359" s="3">
        <v>0</v>
      </c>
      <c r="P2359" s="1" t="s">
        <v>31</v>
      </c>
      <c r="Q2359" s="3">
        <v>58.54</v>
      </c>
      <c r="R2359" s="3">
        <v>0.97</v>
      </c>
      <c r="S2359" s="1" t="s">
        <v>33</v>
      </c>
      <c r="T2359" s="3">
        <v>58.54</v>
      </c>
      <c r="U2359" s="3">
        <v>4.45</v>
      </c>
      <c r="V2359" s="1" t="s">
        <v>33</v>
      </c>
      <c r="W2359" s="1" t="s">
        <v>33</v>
      </c>
      <c r="X2359" s="1" t="s">
        <v>3114</v>
      </c>
      <c r="Y2359" s="1" t="s">
        <v>1378</v>
      </c>
      <c r="Z2359" s="1" t="s">
        <v>3418</v>
      </c>
      <c r="AA2359" s="1" t="s">
        <v>3419</v>
      </c>
    </row>
    <row r="2360" spans="1:27" x14ac:dyDescent="0.25">
      <c r="A2360" s="1" t="s">
        <v>26</v>
      </c>
      <c r="B2360" s="1" t="s">
        <v>3420</v>
      </c>
      <c r="C2360" s="2">
        <v>42313</v>
      </c>
      <c r="D2360" s="1" t="s">
        <v>2787</v>
      </c>
      <c r="E2360" s="7" t="str">
        <f>VLOOKUP(TRIM(D2360)*1,CFOP!A:B,2,FALSE)</f>
        <v>Sim</v>
      </c>
      <c r="F2360" s="1" t="s">
        <v>29</v>
      </c>
      <c r="G2360" s="3">
        <v>554.53</v>
      </c>
      <c r="H2360" s="3">
        <v>482.2</v>
      </c>
      <c r="I2360" s="3">
        <v>86.8</v>
      </c>
      <c r="J2360" s="1" t="s">
        <v>61</v>
      </c>
      <c r="K2360" s="3">
        <v>0</v>
      </c>
      <c r="L2360" s="3">
        <v>0</v>
      </c>
      <c r="M2360" s="1" t="s">
        <v>31</v>
      </c>
      <c r="N2360" s="3">
        <v>482.2</v>
      </c>
      <c r="O2360" s="3">
        <v>72.33</v>
      </c>
      <c r="P2360" s="1" t="s">
        <v>2788</v>
      </c>
      <c r="Q2360" s="3">
        <v>482.2</v>
      </c>
      <c r="R2360" s="3">
        <v>7.96</v>
      </c>
      <c r="S2360" s="1" t="s">
        <v>33</v>
      </c>
      <c r="T2360" s="3">
        <v>482.2</v>
      </c>
      <c r="U2360" s="3">
        <v>36.65</v>
      </c>
      <c r="V2360" s="1" t="s">
        <v>33</v>
      </c>
      <c r="W2360" s="1" t="s">
        <v>33</v>
      </c>
      <c r="X2360" s="1" t="s">
        <v>641</v>
      </c>
      <c r="Y2360" s="1" t="s">
        <v>44</v>
      </c>
      <c r="Z2360" s="1" t="s">
        <v>3421</v>
      </c>
      <c r="AA2360" s="1" t="s">
        <v>3422</v>
      </c>
    </row>
    <row r="2361" spans="1:27" x14ac:dyDescent="0.25">
      <c r="A2361" s="1" t="s">
        <v>26</v>
      </c>
      <c r="B2361" s="1" t="s">
        <v>3420</v>
      </c>
      <c r="C2361" s="2">
        <v>42313</v>
      </c>
      <c r="D2361" s="1" t="s">
        <v>2787</v>
      </c>
      <c r="E2361" s="7" t="str">
        <f>VLOOKUP(TRIM(D2361)*1,CFOP!A:B,2,FALSE)</f>
        <v>Sim</v>
      </c>
      <c r="F2361" s="1" t="s">
        <v>29</v>
      </c>
      <c r="G2361" s="3">
        <v>2201.6799999999998</v>
      </c>
      <c r="H2361" s="3">
        <v>1914.5</v>
      </c>
      <c r="I2361" s="3">
        <v>344.61</v>
      </c>
      <c r="J2361" s="1" t="s">
        <v>61</v>
      </c>
      <c r="K2361" s="3">
        <v>0</v>
      </c>
      <c r="L2361" s="3">
        <v>0</v>
      </c>
      <c r="M2361" s="1" t="s">
        <v>31</v>
      </c>
      <c r="N2361" s="3">
        <v>1914.5</v>
      </c>
      <c r="O2361" s="3">
        <v>287.18</v>
      </c>
      <c r="P2361" s="1" t="s">
        <v>2788</v>
      </c>
      <c r="Q2361" s="3">
        <v>1914.5</v>
      </c>
      <c r="R2361" s="3">
        <v>31.59</v>
      </c>
      <c r="S2361" s="1" t="s">
        <v>33</v>
      </c>
      <c r="T2361" s="3">
        <v>1914.5</v>
      </c>
      <c r="U2361" s="3">
        <v>145.5</v>
      </c>
      <c r="V2361" s="1" t="s">
        <v>33</v>
      </c>
      <c r="W2361" s="1" t="s">
        <v>33</v>
      </c>
      <c r="X2361" s="1" t="s">
        <v>641</v>
      </c>
      <c r="Y2361" s="1" t="s">
        <v>44</v>
      </c>
      <c r="Z2361" s="1" t="s">
        <v>3218</v>
      </c>
      <c r="AA2361" s="1" t="s">
        <v>3219</v>
      </c>
    </row>
    <row r="2362" spans="1:27" hidden="1" x14ac:dyDescent="0.25">
      <c r="A2362" s="1" t="s">
        <v>26</v>
      </c>
      <c r="B2362" s="1" t="s">
        <v>3423</v>
      </c>
      <c r="C2362" s="2">
        <v>42313</v>
      </c>
      <c r="D2362" s="1" t="s">
        <v>3226</v>
      </c>
      <c r="E2362" s="7" t="str">
        <f>VLOOKUP(TRIM(D2362)*1,CFOP!A:B,2,FALSE)</f>
        <v>Não</v>
      </c>
      <c r="F2362" s="1" t="s">
        <v>179</v>
      </c>
      <c r="G2362" s="3">
        <v>24.23</v>
      </c>
      <c r="H2362" s="3">
        <v>0</v>
      </c>
      <c r="I2362" s="3">
        <v>0</v>
      </c>
      <c r="J2362" s="1" t="s">
        <v>31</v>
      </c>
      <c r="K2362" s="3">
        <v>0</v>
      </c>
      <c r="L2362" s="3">
        <v>0</v>
      </c>
      <c r="M2362" s="1" t="s">
        <v>31</v>
      </c>
      <c r="N2362" s="3">
        <v>0</v>
      </c>
      <c r="O2362" s="3">
        <v>0</v>
      </c>
      <c r="P2362" s="1" t="s">
        <v>31</v>
      </c>
      <c r="Q2362" s="3">
        <v>0</v>
      </c>
      <c r="R2362" s="3">
        <v>0</v>
      </c>
      <c r="S2362" s="1" t="s">
        <v>31</v>
      </c>
      <c r="T2362" s="3">
        <v>0</v>
      </c>
      <c r="U2362" s="3">
        <v>0</v>
      </c>
      <c r="V2362" s="1" t="s">
        <v>31</v>
      </c>
      <c r="W2362" s="1" t="s">
        <v>33</v>
      </c>
      <c r="X2362" s="1" t="s">
        <v>3351</v>
      </c>
      <c r="Y2362" s="1" t="s">
        <v>70</v>
      </c>
      <c r="Z2362" s="1" t="s">
        <v>2854</v>
      </c>
      <c r="AA2362" s="1" t="s">
        <v>2855</v>
      </c>
    </row>
    <row r="2363" spans="1:27" hidden="1" x14ac:dyDescent="0.25">
      <c r="A2363" s="1" t="s">
        <v>26</v>
      </c>
      <c r="B2363" s="1" t="s">
        <v>3424</v>
      </c>
      <c r="C2363" s="2">
        <v>42313</v>
      </c>
      <c r="D2363" s="1" t="s">
        <v>2853</v>
      </c>
      <c r="E2363" s="7" t="str">
        <f>VLOOKUP(TRIM(D2363)*1,CFOP!A:B,2,FALSE)</f>
        <v>Não</v>
      </c>
      <c r="F2363" s="1" t="s">
        <v>29</v>
      </c>
      <c r="G2363" s="3">
        <v>24.23</v>
      </c>
      <c r="H2363" s="3">
        <v>0</v>
      </c>
      <c r="I2363" s="3">
        <v>0</v>
      </c>
      <c r="J2363" s="1" t="s">
        <v>31</v>
      </c>
      <c r="K2363" s="3">
        <v>0</v>
      </c>
      <c r="L2363" s="3">
        <v>0</v>
      </c>
      <c r="M2363" s="1" t="s">
        <v>31</v>
      </c>
      <c r="N2363" s="3">
        <v>0</v>
      </c>
      <c r="O2363" s="3">
        <v>0</v>
      </c>
      <c r="P2363" s="1" t="s">
        <v>31</v>
      </c>
      <c r="Q2363" s="3">
        <v>0</v>
      </c>
      <c r="R2363" s="3">
        <v>0</v>
      </c>
      <c r="S2363" s="1" t="s">
        <v>31</v>
      </c>
      <c r="T2363" s="3">
        <v>0</v>
      </c>
      <c r="U2363" s="3">
        <v>0</v>
      </c>
      <c r="V2363" s="1" t="s">
        <v>31</v>
      </c>
      <c r="W2363" s="1" t="s">
        <v>33</v>
      </c>
      <c r="X2363" s="1" t="s">
        <v>2799</v>
      </c>
      <c r="Y2363" s="1" t="s">
        <v>70</v>
      </c>
      <c r="Z2363" s="1" t="s">
        <v>2854</v>
      </c>
      <c r="AA2363" s="1" t="s">
        <v>2855</v>
      </c>
    </row>
    <row r="2364" spans="1:27" hidden="1" x14ac:dyDescent="0.25">
      <c r="A2364" s="1" t="s">
        <v>26</v>
      </c>
      <c r="B2364" s="1" t="s">
        <v>3424</v>
      </c>
      <c r="C2364" s="2">
        <v>42313</v>
      </c>
      <c r="D2364" s="1" t="s">
        <v>2853</v>
      </c>
      <c r="E2364" s="7" t="str">
        <f>VLOOKUP(TRIM(D2364)*1,CFOP!A:B,2,FALSE)</f>
        <v>Não</v>
      </c>
      <c r="F2364" s="1" t="s">
        <v>29</v>
      </c>
      <c r="G2364" s="3">
        <v>96.04</v>
      </c>
      <c r="H2364" s="3">
        <v>0</v>
      </c>
      <c r="I2364" s="3">
        <v>0</v>
      </c>
      <c r="J2364" s="1" t="s">
        <v>31</v>
      </c>
      <c r="K2364" s="3">
        <v>0</v>
      </c>
      <c r="L2364" s="3">
        <v>0</v>
      </c>
      <c r="M2364" s="1" t="s">
        <v>31</v>
      </c>
      <c r="N2364" s="3">
        <v>0</v>
      </c>
      <c r="O2364" s="3">
        <v>0</v>
      </c>
      <c r="P2364" s="1" t="s">
        <v>31</v>
      </c>
      <c r="Q2364" s="3">
        <v>0</v>
      </c>
      <c r="R2364" s="3">
        <v>0</v>
      </c>
      <c r="S2364" s="1" t="s">
        <v>31</v>
      </c>
      <c r="T2364" s="3">
        <v>0</v>
      </c>
      <c r="U2364" s="3">
        <v>0</v>
      </c>
      <c r="V2364" s="1" t="s">
        <v>31</v>
      </c>
      <c r="W2364" s="1" t="s">
        <v>33</v>
      </c>
      <c r="X2364" s="1" t="s">
        <v>2799</v>
      </c>
      <c r="Y2364" s="1" t="s">
        <v>70</v>
      </c>
      <c r="Z2364" s="1" t="s">
        <v>2950</v>
      </c>
      <c r="AA2364" s="1" t="s">
        <v>2951</v>
      </c>
    </row>
    <row r="2365" spans="1:27" hidden="1" x14ac:dyDescent="0.25">
      <c r="A2365" s="1" t="s">
        <v>26</v>
      </c>
      <c r="B2365" s="1" t="s">
        <v>3425</v>
      </c>
      <c r="C2365" s="2">
        <v>42313</v>
      </c>
      <c r="D2365" s="1" t="s">
        <v>3426</v>
      </c>
      <c r="E2365" s="7" t="str">
        <f>VLOOKUP(TRIM(D2365)*1,CFOP!A:B,2,FALSE)</f>
        <v>Não</v>
      </c>
      <c r="F2365" s="1" t="s">
        <v>29</v>
      </c>
      <c r="G2365" s="3">
        <v>37.67</v>
      </c>
      <c r="H2365" s="3">
        <v>32.76</v>
      </c>
      <c r="I2365" s="3">
        <v>5.9</v>
      </c>
      <c r="J2365" s="1" t="s">
        <v>30</v>
      </c>
      <c r="K2365" s="3">
        <v>0</v>
      </c>
      <c r="L2365" s="3">
        <v>0</v>
      </c>
      <c r="M2365" s="1" t="s">
        <v>31</v>
      </c>
      <c r="N2365" s="3">
        <v>32.76</v>
      </c>
      <c r="O2365" s="3">
        <v>4.91</v>
      </c>
      <c r="P2365" s="1" t="s">
        <v>2788</v>
      </c>
      <c r="Q2365" s="3">
        <v>0</v>
      </c>
      <c r="R2365" s="3">
        <v>0</v>
      </c>
      <c r="S2365" s="1" t="s">
        <v>31</v>
      </c>
      <c r="T2365" s="3">
        <v>0</v>
      </c>
      <c r="U2365" s="3">
        <v>0</v>
      </c>
      <c r="V2365" s="1" t="s">
        <v>31</v>
      </c>
      <c r="W2365" s="1" t="s">
        <v>33</v>
      </c>
      <c r="X2365" s="1" t="s">
        <v>3427</v>
      </c>
      <c r="Y2365" s="1" t="s">
        <v>96</v>
      </c>
      <c r="Z2365" s="1" t="s">
        <v>3428</v>
      </c>
      <c r="AA2365" s="1" t="s">
        <v>3429</v>
      </c>
    </row>
    <row r="2366" spans="1:27" x14ac:dyDescent="0.25">
      <c r="A2366" s="1" t="s">
        <v>26</v>
      </c>
      <c r="B2366" s="1" t="s">
        <v>3430</v>
      </c>
      <c r="C2366" s="2">
        <v>42313</v>
      </c>
      <c r="D2366" s="1" t="s">
        <v>2817</v>
      </c>
      <c r="E2366" s="7" t="str">
        <f>VLOOKUP(TRIM(D2366)*1,CFOP!A:B,2,FALSE)</f>
        <v>Sim</v>
      </c>
      <c r="F2366" s="1" t="s">
        <v>1643</v>
      </c>
      <c r="G2366" s="3">
        <v>275</v>
      </c>
      <c r="H2366" s="3">
        <v>275</v>
      </c>
      <c r="I2366" s="3">
        <v>33</v>
      </c>
      <c r="J2366" s="1" t="s">
        <v>30</v>
      </c>
      <c r="K2366" s="3">
        <v>0</v>
      </c>
      <c r="L2366" s="3">
        <v>0</v>
      </c>
      <c r="M2366" s="1" t="s">
        <v>31</v>
      </c>
      <c r="N2366" s="3">
        <v>0</v>
      </c>
      <c r="O2366" s="3">
        <v>0</v>
      </c>
      <c r="P2366" s="1" t="s">
        <v>31</v>
      </c>
      <c r="Q2366" s="3">
        <v>275</v>
      </c>
      <c r="R2366" s="3">
        <v>4.54</v>
      </c>
      <c r="S2366" s="1" t="s">
        <v>33</v>
      </c>
      <c r="T2366" s="3">
        <v>275</v>
      </c>
      <c r="U2366" s="3">
        <v>20.900000000000002</v>
      </c>
      <c r="V2366" s="1" t="s">
        <v>33</v>
      </c>
      <c r="W2366" s="1" t="s">
        <v>33</v>
      </c>
      <c r="X2366" s="1" t="s">
        <v>2574</v>
      </c>
      <c r="Y2366" s="1" t="s">
        <v>96</v>
      </c>
      <c r="Z2366" s="1" t="s">
        <v>3431</v>
      </c>
      <c r="AA2366" s="1" t="s">
        <v>3432</v>
      </c>
    </row>
    <row r="2367" spans="1:27" x14ac:dyDescent="0.25">
      <c r="A2367" s="1" t="s">
        <v>26</v>
      </c>
      <c r="B2367" s="1" t="s">
        <v>3433</v>
      </c>
      <c r="C2367" s="2">
        <v>42313</v>
      </c>
      <c r="D2367" s="1" t="s">
        <v>2787</v>
      </c>
      <c r="E2367" s="7" t="str">
        <f>VLOOKUP(TRIM(D2367)*1,CFOP!A:B,2,FALSE)</f>
        <v>Sim</v>
      </c>
      <c r="F2367" s="1" t="s">
        <v>29</v>
      </c>
      <c r="G2367" s="3">
        <v>1086.9000000000001</v>
      </c>
      <c r="H2367" s="3">
        <v>988.09</v>
      </c>
      <c r="I2367" s="3">
        <v>177.86</v>
      </c>
      <c r="J2367" s="1" t="s">
        <v>61</v>
      </c>
      <c r="K2367" s="3">
        <v>0</v>
      </c>
      <c r="L2367" s="3">
        <v>0</v>
      </c>
      <c r="M2367" s="1" t="s">
        <v>31</v>
      </c>
      <c r="N2367" s="3">
        <v>988.09</v>
      </c>
      <c r="O2367" s="3">
        <v>98.81</v>
      </c>
      <c r="P2367" s="1" t="s">
        <v>2788</v>
      </c>
      <c r="Q2367" s="3">
        <v>988.09</v>
      </c>
      <c r="R2367" s="3">
        <v>16.3</v>
      </c>
      <c r="S2367" s="1" t="s">
        <v>33</v>
      </c>
      <c r="T2367" s="3">
        <v>988.09</v>
      </c>
      <c r="U2367" s="3">
        <v>75.09</v>
      </c>
      <c r="V2367" s="1" t="s">
        <v>33</v>
      </c>
      <c r="W2367" s="1" t="s">
        <v>33</v>
      </c>
      <c r="X2367" s="1" t="s">
        <v>3434</v>
      </c>
      <c r="Y2367" s="1" t="s">
        <v>78</v>
      </c>
      <c r="Z2367" s="1" t="s">
        <v>3435</v>
      </c>
      <c r="AA2367" s="1" t="s">
        <v>3436</v>
      </c>
    </row>
    <row r="2368" spans="1:27" x14ac:dyDescent="0.25">
      <c r="A2368" s="1" t="s">
        <v>26</v>
      </c>
      <c r="B2368" s="1" t="s">
        <v>3437</v>
      </c>
      <c r="C2368" s="2">
        <v>42313</v>
      </c>
      <c r="D2368" s="1" t="s">
        <v>2787</v>
      </c>
      <c r="E2368" s="7" t="str">
        <f>VLOOKUP(TRIM(D2368)*1,CFOP!A:B,2,FALSE)</f>
        <v>Sim</v>
      </c>
      <c r="F2368" s="1" t="s">
        <v>29</v>
      </c>
      <c r="G2368" s="3">
        <v>1803.71</v>
      </c>
      <c r="H2368" s="3">
        <v>1503.09</v>
      </c>
      <c r="I2368" s="3">
        <v>270.56</v>
      </c>
      <c r="J2368" s="1" t="s">
        <v>61</v>
      </c>
      <c r="K2368" s="3">
        <v>0</v>
      </c>
      <c r="L2368" s="3">
        <v>0</v>
      </c>
      <c r="M2368" s="1" t="s">
        <v>31</v>
      </c>
      <c r="N2368" s="3">
        <v>1503.09</v>
      </c>
      <c r="O2368" s="3">
        <v>300.62</v>
      </c>
      <c r="P2368" s="1" t="s">
        <v>2788</v>
      </c>
      <c r="Q2368" s="3">
        <v>1503.09</v>
      </c>
      <c r="R2368" s="3">
        <v>24.8</v>
      </c>
      <c r="S2368" s="1" t="s">
        <v>33</v>
      </c>
      <c r="T2368" s="3">
        <v>1503.09</v>
      </c>
      <c r="U2368" s="3">
        <v>114.23</v>
      </c>
      <c r="V2368" s="1" t="s">
        <v>33</v>
      </c>
      <c r="W2368" s="1" t="s">
        <v>33</v>
      </c>
      <c r="X2368" s="1" t="s">
        <v>3438</v>
      </c>
      <c r="Y2368" s="1" t="s">
        <v>99</v>
      </c>
      <c r="Z2368" s="1" t="s">
        <v>3439</v>
      </c>
      <c r="AA2368" s="1" t="s">
        <v>3440</v>
      </c>
    </row>
    <row r="2369" spans="1:27" x14ac:dyDescent="0.25">
      <c r="A2369" s="1" t="s">
        <v>26</v>
      </c>
      <c r="B2369" s="1" t="s">
        <v>3441</v>
      </c>
      <c r="C2369" s="2">
        <v>42313</v>
      </c>
      <c r="D2369" s="1" t="s">
        <v>2787</v>
      </c>
      <c r="E2369" s="7" t="str">
        <f>VLOOKUP(TRIM(D2369)*1,CFOP!A:B,2,FALSE)</f>
        <v>Sim</v>
      </c>
      <c r="F2369" s="1" t="s">
        <v>29</v>
      </c>
      <c r="G2369" s="3">
        <v>1964.45</v>
      </c>
      <c r="H2369" s="3">
        <v>1964.45</v>
      </c>
      <c r="I2369" s="3">
        <v>353.6</v>
      </c>
      <c r="J2369" s="1" t="s">
        <v>30</v>
      </c>
      <c r="K2369" s="3">
        <v>0</v>
      </c>
      <c r="L2369" s="3">
        <v>0</v>
      </c>
      <c r="M2369" s="1" t="s">
        <v>31</v>
      </c>
      <c r="N2369" s="3">
        <v>0</v>
      </c>
      <c r="O2369" s="3">
        <v>0</v>
      </c>
      <c r="P2369" s="1" t="s">
        <v>31</v>
      </c>
      <c r="Q2369" s="3">
        <v>1964.45</v>
      </c>
      <c r="R2369" s="3">
        <v>32.410000000000004</v>
      </c>
      <c r="S2369" s="1" t="s">
        <v>33</v>
      </c>
      <c r="T2369" s="3">
        <v>1964.45</v>
      </c>
      <c r="U2369" s="3">
        <v>149.30000000000001</v>
      </c>
      <c r="V2369" s="1" t="s">
        <v>33</v>
      </c>
      <c r="W2369" s="1" t="s">
        <v>33</v>
      </c>
      <c r="X2369" s="1" t="s">
        <v>244</v>
      </c>
      <c r="Y2369" s="1" t="s">
        <v>364</v>
      </c>
      <c r="Z2369" s="1" t="s">
        <v>1548</v>
      </c>
      <c r="AA2369" s="1" t="s">
        <v>1549</v>
      </c>
    </row>
    <row r="2370" spans="1:27" x14ac:dyDescent="0.25">
      <c r="A2370" s="1" t="s">
        <v>26</v>
      </c>
      <c r="B2370" s="1" t="s">
        <v>3442</v>
      </c>
      <c r="C2370" s="2">
        <v>42313</v>
      </c>
      <c r="D2370" s="1" t="s">
        <v>2817</v>
      </c>
      <c r="E2370" s="7" t="str">
        <f>VLOOKUP(TRIM(D2370)*1,CFOP!A:B,2,FALSE)</f>
        <v>Sim</v>
      </c>
      <c r="F2370" s="1" t="s">
        <v>179</v>
      </c>
      <c r="G2370" s="3">
        <v>613.52</v>
      </c>
      <c r="H2370" s="3">
        <v>613.52</v>
      </c>
      <c r="I2370" s="3">
        <v>73.62</v>
      </c>
      <c r="J2370" s="1" t="s">
        <v>30</v>
      </c>
      <c r="K2370" s="3">
        <v>0</v>
      </c>
      <c r="L2370" s="3">
        <v>0</v>
      </c>
      <c r="M2370" s="1" t="s">
        <v>31</v>
      </c>
      <c r="N2370" s="3">
        <v>0</v>
      </c>
      <c r="O2370" s="3">
        <v>0</v>
      </c>
      <c r="P2370" s="1" t="s">
        <v>31</v>
      </c>
      <c r="Q2370" s="3">
        <v>613.52</v>
      </c>
      <c r="R2370" s="3">
        <v>10.120000000000001</v>
      </c>
      <c r="S2370" s="1" t="s">
        <v>33</v>
      </c>
      <c r="T2370" s="3">
        <v>613.52</v>
      </c>
      <c r="U2370" s="3">
        <v>46.63</v>
      </c>
      <c r="V2370" s="1" t="s">
        <v>33</v>
      </c>
      <c r="W2370" s="1" t="s">
        <v>33</v>
      </c>
      <c r="X2370" s="1" t="s">
        <v>3114</v>
      </c>
      <c r="Y2370" s="1" t="s">
        <v>1378</v>
      </c>
      <c r="Z2370" s="1" t="s">
        <v>3443</v>
      </c>
      <c r="AA2370" s="1" t="s">
        <v>3444</v>
      </c>
    </row>
    <row r="2371" spans="1:27" x14ac:dyDescent="0.25">
      <c r="A2371" s="1" t="s">
        <v>26</v>
      </c>
      <c r="B2371" s="1" t="s">
        <v>3445</v>
      </c>
      <c r="C2371" s="2">
        <v>42313</v>
      </c>
      <c r="D2371" s="1" t="s">
        <v>2841</v>
      </c>
      <c r="E2371" s="7" t="str">
        <f>VLOOKUP(TRIM(D2371)*1,CFOP!A:B,2,FALSE)</f>
        <v>Sim</v>
      </c>
      <c r="F2371" s="1" t="s">
        <v>411</v>
      </c>
      <c r="G2371" s="3">
        <v>212.59</v>
      </c>
      <c r="H2371" s="3">
        <v>212.59</v>
      </c>
      <c r="I2371" s="3">
        <v>25.51</v>
      </c>
      <c r="J2371" s="1" t="s">
        <v>30</v>
      </c>
      <c r="K2371" s="3">
        <v>0</v>
      </c>
      <c r="L2371" s="3">
        <v>0</v>
      </c>
      <c r="M2371" s="1" t="s">
        <v>31</v>
      </c>
      <c r="N2371" s="3">
        <v>0</v>
      </c>
      <c r="O2371" s="3">
        <v>0</v>
      </c>
      <c r="P2371" s="1" t="s">
        <v>31</v>
      </c>
      <c r="Q2371" s="3">
        <v>212.59</v>
      </c>
      <c r="R2371" s="3">
        <v>3.5100000000000002</v>
      </c>
      <c r="S2371" s="1" t="s">
        <v>33</v>
      </c>
      <c r="T2371" s="3">
        <v>212.59</v>
      </c>
      <c r="U2371" s="3">
        <v>16.16</v>
      </c>
      <c r="V2371" s="1" t="s">
        <v>33</v>
      </c>
      <c r="W2371" s="1" t="s">
        <v>33</v>
      </c>
      <c r="X2371" s="1" t="s">
        <v>3446</v>
      </c>
      <c r="Y2371" s="1" t="s">
        <v>364</v>
      </c>
      <c r="Z2371" s="1" t="s">
        <v>3447</v>
      </c>
      <c r="AA2371" s="1" t="s">
        <v>3448</v>
      </c>
    </row>
    <row r="2372" spans="1:27" x14ac:dyDescent="0.25">
      <c r="A2372" s="1" t="s">
        <v>26</v>
      </c>
      <c r="B2372" s="1" t="s">
        <v>3449</v>
      </c>
      <c r="C2372" s="2">
        <v>42313</v>
      </c>
      <c r="D2372" s="1" t="s">
        <v>2817</v>
      </c>
      <c r="E2372" s="7" t="str">
        <f>VLOOKUP(TRIM(D2372)*1,CFOP!A:B,2,FALSE)</f>
        <v>Sim</v>
      </c>
      <c r="F2372" s="1" t="s">
        <v>1643</v>
      </c>
      <c r="G2372" s="3">
        <v>33.21</v>
      </c>
      <c r="H2372" s="3">
        <v>33.21</v>
      </c>
      <c r="I2372" s="3">
        <v>3.99</v>
      </c>
      <c r="J2372" s="1" t="s">
        <v>30</v>
      </c>
      <c r="K2372" s="3">
        <v>0</v>
      </c>
      <c r="L2372" s="3">
        <v>0</v>
      </c>
      <c r="M2372" s="1" t="s">
        <v>31</v>
      </c>
      <c r="N2372" s="3">
        <v>0</v>
      </c>
      <c r="O2372" s="3">
        <v>0</v>
      </c>
      <c r="P2372" s="1" t="s">
        <v>31</v>
      </c>
      <c r="Q2372" s="3">
        <v>33.21</v>
      </c>
      <c r="R2372" s="3">
        <v>0.55000000000000004</v>
      </c>
      <c r="S2372" s="1" t="s">
        <v>33</v>
      </c>
      <c r="T2372" s="3">
        <v>33.21</v>
      </c>
      <c r="U2372" s="3">
        <v>2.52</v>
      </c>
      <c r="V2372" s="1" t="s">
        <v>33</v>
      </c>
      <c r="W2372" s="1" t="s">
        <v>33</v>
      </c>
      <c r="X2372" s="1" t="s">
        <v>2574</v>
      </c>
      <c r="Y2372" s="1" t="s">
        <v>96</v>
      </c>
      <c r="Z2372" s="1" t="s">
        <v>3450</v>
      </c>
      <c r="AA2372" s="1" t="s">
        <v>3451</v>
      </c>
    </row>
    <row r="2373" spans="1:27" hidden="1" x14ac:dyDescent="0.25">
      <c r="A2373" s="1" t="s">
        <v>26</v>
      </c>
      <c r="B2373" s="1" t="s">
        <v>3452</v>
      </c>
      <c r="C2373" s="2">
        <v>42313</v>
      </c>
      <c r="D2373" s="1" t="s">
        <v>3453</v>
      </c>
      <c r="E2373" s="7" t="str">
        <f>VLOOKUP(TRIM(D2373)*1,CFOP!A:B,2,FALSE)</f>
        <v>Não</v>
      </c>
      <c r="F2373" s="1" t="s">
        <v>1643</v>
      </c>
      <c r="G2373" s="3">
        <v>2579.11</v>
      </c>
      <c r="H2373" s="3">
        <v>0</v>
      </c>
      <c r="I2373" s="3">
        <v>0</v>
      </c>
      <c r="J2373" s="1" t="s">
        <v>31</v>
      </c>
      <c r="K2373" s="3">
        <v>0</v>
      </c>
      <c r="L2373" s="3">
        <v>0</v>
      </c>
      <c r="M2373" s="1" t="s">
        <v>31</v>
      </c>
      <c r="N2373" s="3">
        <v>2242.7000000000003</v>
      </c>
      <c r="O2373" s="3">
        <v>336.41</v>
      </c>
      <c r="P2373" s="1" t="s">
        <v>2788</v>
      </c>
      <c r="Q2373" s="3">
        <v>0</v>
      </c>
      <c r="R2373" s="3">
        <v>0</v>
      </c>
      <c r="S2373" s="1" t="s">
        <v>31</v>
      </c>
      <c r="T2373" s="3">
        <v>0</v>
      </c>
      <c r="U2373" s="3">
        <v>0</v>
      </c>
      <c r="V2373" s="1" t="s">
        <v>31</v>
      </c>
      <c r="W2373" s="1" t="s">
        <v>33</v>
      </c>
      <c r="X2373" s="1" t="s">
        <v>3454</v>
      </c>
      <c r="Y2373" s="1" t="s">
        <v>91</v>
      </c>
      <c r="Z2373" s="1" t="s">
        <v>3455</v>
      </c>
      <c r="AA2373" s="1" t="s">
        <v>3456</v>
      </c>
    </row>
    <row r="2374" spans="1:27" x14ac:dyDescent="0.25">
      <c r="A2374" s="1" t="s">
        <v>26</v>
      </c>
      <c r="B2374" s="1" t="s">
        <v>3457</v>
      </c>
      <c r="C2374" s="2">
        <v>42313</v>
      </c>
      <c r="D2374" s="1" t="s">
        <v>2787</v>
      </c>
      <c r="E2374" s="7" t="str">
        <f>VLOOKUP(TRIM(D2374)*1,CFOP!A:B,2,FALSE)</f>
        <v>Sim</v>
      </c>
      <c r="F2374" s="1" t="s">
        <v>29</v>
      </c>
      <c r="G2374" s="3">
        <v>208.6</v>
      </c>
      <c r="H2374" s="3">
        <v>208.6</v>
      </c>
      <c r="I2374" s="3">
        <v>37.550000000000004</v>
      </c>
      <c r="J2374" s="1" t="s">
        <v>30</v>
      </c>
      <c r="K2374" s="3">
        <v>0</v>
      </c>
      <c r="L2374" s="3">
        <v>0</v>
      </c>
      <c r="M2374" s="1" t="s">
        <v>31</v>
      </c>
      <c r="N2374" s="3">
        <v>0</v>
      </c>
      <c r="O2374" s="3">
        <v>0</v>
      </c>
      <c r="P2374" s="1" t="s">
        <v>31</v>
      </c>
      <c r="Q2374" s="3">
        <v>208.6</v>
      </c>
      <c r="R2374" s="3">
        <v>3.44</v>
      </c>
      <c r="S2374" s="1" t="s">
        <v>33</v>
      </c>
      <c r="T2374" s="3">
        <v>208.6</v>
      </c>
      <c r="U2374" s="3">
        <v>15.85</v>
      </c>
      <c r="V2374" s="1" t="s">
        <v>33</v>
      </c>
      <c r="W2374" s="1" t="s">
        <v>33</v>
      </c>
      <c r="X2374" s="1" t="s">
        <v>3458</v>
      </c>
      <c r="Y2374" s="1" t="s">
        <v>3196</v>
      </c>
      <c r="Z2374" s="1" t="s">
        <v>3459</v>
      </c>
      <c r="AA2374" s="1" t="s">
        <v>3460</v>
      </c>
    </row>
    <row r="2375" spans="1:27" x14ac:dyDescent="0.25">
      <c r="A2375" s="1" t="s">
        <v>26</v>
      </c>
      <c r="B2375" s="1" t="s">
        <v>3461</v>
      </c>
      <c r="C2375" s="2">
        <v>42313</v>
      </c>
      <c r="D2375" s="1" t="s">
        <v>2817</v>
      </c>
      <c r="E2375" s="7" t="str">
        <f>VLOOKUP(TRIM(D2375)*1,CFOP!A:B,2,FALSE)</f>
        <v>Sim</v>
      </c>
      <c r="F2375" s="1" t="s">
        <v>1643</v>
      </c>
      <c r="G2375" s="3">
        <v>73.05</v>
      </c>
      <c r="H2375" s="3">
        <v>73.05</v>
      </c>
      <c r="I2375" s="3">
        <v>8.77</v>
      </c>
      <c r="J2375" s="1" t="s">
        <v>30</v>
      </c>
      <c r="K2375" s="3">
        <v>0</v>
      </c>
      <c r="L2375" s="3">
        <v>0</v>
      </c>
      <c r="M2375" s="1" t="s">
        <v>31</v>
      </c>
      <c r="N2375" s="3">
        <v>0</v>
      </c>
      <c r="O2375" s="3">
        <v>0</v>
      </c>
      <c r="P2375" s="1" t="s">
        <v>31</v>
      </c>
      <c r="Q2375" s="3">
        <v>73.05</v>
      </c>
      <c r="R2375" s="3">
        <v>1.21</v>
      </c>
      <c r="S2375" s="1" t="s">
        <v>33</v>
      </c>
      <c r="T2375" s="3">
        <v>73.05</v>
      </c>
      <c r="U2375" s="3">
        <v>5.55</v>
      </c>
      <c r="V2375" s="1" t="s">
        <v>33</v>
      </c>
      <c r="W2375" s="1" t="s">
        <v>33</v>
      </c>
      <c r="X2375" s="1" t="s">
        <v>2574</v>
      </c>
      <c r="Y2375" s="1" t="s">
        <v>96</v>
      </c>
      <c r="Z2375" s="1" t="s">
        <v>3450</v>
      </c>
      <c r="AA2375" s="1" t="s">
        <v>3451</v>
      </c>
    </row>
    <row r="2376" spans="1:27" x14ac:dyDescent="0.25">
      <c r="A2376" s="1" t="s">
        <v>26</v>
      </c>
      <c r="B2376" s="1" t="s">
        <v>3462</v>
      </c>
      <c r="C2376" s="2">
        <v>42313</v>
      </c>
      <c r="D2376" s="1" t="s">
        <v>2804</v>
      </c>
      <c r="E2376" s="7" t="str">
        <f>VLOOKUP(TRIM(D2376)*1,CFOP!A:B,2,FALSE)</f>
        <v>Sim</v>
      </c>
      <c r="F2376" s="1" t="s">
        <v>29</v>
      </c>
      <c r="G2376" s="3">
        <v>866</v>
      </c>
      <c r="H2376" s="3">
        <v>866</v>
      </c>
      <c r="I2376" s="3">
        <v>155.88</v>
      </c>
      <c r="J2376" s="1" t="s">
        <v>30</v>
      </c>
      <c r="K2376" s="3">
        <v>0</v>
      </c>
      <c r="L2376" s="3">
        <v>0</v>
      </c>
      <c r="M2376" s="1" t="s">
        <v>31</v>
      </c>
      <c r="N2376" s="3">
        <v>0</v>
      </c>
      <c r="O2376" s="3">
        <v>0</v>
      </c>
      <c r="P2376" s="1" t="s">
        <v>31</v>
      </c>
      <c r="Q2376" s="3">
        <v>866</v>
      </c>
      <c r="R2376" s="3">
        <v>14.290000000000001</v>
      </c>
      <c r="S2376" s="1" t="s">
        <v>33</v>
      </c>
      <c r="T2376" s="3">
        <v>866</v>
      </c>
      <c r="U2376" s="3">
        <v>65.820000000000007</v>
      </c>
      <c r="V2376" s="1" t="s">
        <v>33</v>
      </c>
      <c r="W2376" s="1" t="s">
        <v>33</v>
      </c>
      <c r="X2376" s="1" t="s">
        <v>3463</v>
      </c>
      <c r="Y2376" s="1" t="s">
        <v>96</v>
      </c>
      <c r="Z2376" s="1" t="s">
        <v>3464</v>
      </c>
      <c r="AA2376" s="1" t="s">
        <v>3465</v>
      </c>
    </row>
    <row r="2377" spans="1:27" x14ac:dyDescent="0.25">
      <c r="A2377" s="1" t="s">
        <v>26</v>
      </c>
      <c r="B2377" s="1" t="s">
        <v>3466</v>
      </c>
      <c r="C2377" s="2">
        <v>42313</v>
      </c>
      <c r="D2377" s="1" t="s">
        <v>2787</v>
      </c>
      <c r="E2377" s="7" t="str">
        <f>VLOOKUP(TRIM(D2377)*1,CFOP!A:B,2,FALSE)</f>
        <v>Sim</v>
      </c>
      <c r="F2377" s="1" t="s">
        <v>29</v>
      </c>
      <c r="G2377" s="3">
        <v>1296.1499999999999</v>
      </c>
      <c r="H2377" s="3">
        <v>1296.1500000000001</v>
      </c>
      <c r="I2377" s="3">
        <v>233.31</v>
      </c>
      <c r="J2377" s="1" t="s">
        <v>61</v>
      </c>
      <c r="K2377" s="3">
        <v>0</v>
      </c>
      <c r="L2377" s="3">
        <v>0</v>
      </c>
      <c r="M2377" s="1" t="s">
        <v>31</v>
      </c>
      <c r="N2377" s="3">
        <v>1127.0899999999999</v>
      </c>
      <c r="O2377" s="3">
        <v>169.06</v>
      </c>
      <c r="P2377" s="1" t="s">
        <v>2788</v>
      </c>
      <c r="Q2377" s="3">
        <v>1127.0899999999999</v>
      </c>
      <c r="R2377" s="3">
        <v>18.600000000000001</v>
      </c>
      <c r="S2377" s="1" t="s">
        <v>33</v>
      </c>
      <c r="T2377" s="3">
        <v>1127.0899999999999</v>
      </c>
      <c r="U2377" s="3">
        <v>85.66</v>
      </c>
      <c r="V2377" s="1" t="s">
        <v>33</v>
      </c>
      <c r="W2377" s="1" t="s">
        <v>33</v>
      </c>
      <c r="X2377" s="1" t="s">
        <v>3467</v>
      </c>
      <c r="Y2377" s="1" t="s">
        <v>318</v>
      </c>
      <c r="Z2377" s="1" t="s">
        <v>3468</v>
      </c>
      <c r="AA2377" s="1" t="s">
        <v>3469</v>
      </c>
    </row>
    <row r="2378" spans="1:27" x14ac:dyDescent="0.25">
      <c r="A2378" s="1" t="s">
        <v>26</v>
      </c>
      <c r="B2378" s="1" t="s">
        <v>3470</v>
      </c>
      <c r="C2378" s="2">
        <v>42313</v>
      </c>
      <c r="D2378" s="1" t="s">
        <v>2841</v>
      </c>
      <c r="E2378" s="7" t="str">
        <f>VLOOKUP(TRIM(D2378)*1,CFOP!A:B,2,FALSE)</f>
        <v>Sim</v>
      </c>
      <c r="F2378" s="1" t="s">
        <v>179</v>
      </c>
      <c r="G2378" s="3">
        <v>1637.15</v>
      </c>
      <c r="H2378" s="3">
        <v>1423.6100000000001</v>
      </c>
      <c r="I2378" s="3">
        <v>56.94</v>
      </c>
      <c r="J2378" s="1" t="s">
        <v>61</v>
      </c>
      <c r="K2378" s="3">
        <v>0</v>
      </c>
      <c r="L2378" s="3">
        <v>0</v>
      </c>
      <c r="M2378" s="1" t="s">
        <v>31</v>
      </c>
      <c r="N2378" s="3">
        <v>1423.6100000000001</v>
      </c>
      <c r="O2378" s="3">
        <v>213.54</v>
      </c>
      <c r="P2378" s="1" t="s">
        <v>2788</v>
      </c>
      <c r="Q2378" s="3">
        <v>1423.6100000000001</v>
      </c>
      <c r="R2378" s="3">
        <v>23.490000000000002</v>
      </c>
      <c r="S2378" s="1" t="s">
        <v>33</v>
      </c>
      <c r="T2378" s="3">
        <v>1423.6100000000001</v>
      </c>
      <c r="U2378" s="3">
        <v>108.19</v>
      </c>
      <c r="V2378" s="1" t="s">
        <v>33</v>
      </c>
      <c r="W2378" s="1" t="s">
        <v>33</v>
      </c>
      <c r="X2378" s="1" t="s">
        <v>3471</v>
      </c>
      <c r="Y2378" s="1" t="s">
        <v>91</v>
      </c>
      <c r="Z2378" s="1" t="s">
        <v>1526</v>
      </c>
      <c r="AA2378" s="1" t="s">
        <v>1527</v>
      </c>
    </row>
    <row r="2379" spans="1:27" x14ac:dyDescent="0.25">
      <c r="A2379" s="1" t="s">
        <v>26</v>
      </c>
      <c r="B2379" s="1" t="s">
        <v>3472</v>
      </c>
      <c r="C2379" s="2">
        <v>42313</v>
      </c>
      <c r="D2379" s="1" t="s">
        <v>2787</v>
      </c>
      <c r="E2379" s="7" t="str">
        <f>VLOOKUP(TRIM(D2379)*1,CFOP!A:B,2,FALSE)</f>
        <v>Sim</v>
      </c>
      <c r="F2379" s="1" t="s">
        <v>29</v>
      </c>
      <c r="G2379" s="3">
        <v>2096.9</v>
      </c>
      <c r="H2379" s="3">
        <v>2096.9</v>
      </c>
      <c r="I2379" s="3">
        <v>377.44</v>
      </c>
      <c r="J2379" s="1" t="s">
        <v>61</v>
      </c>
      <c r="K2379" s="3">
        <v>0</v>
      </c>
      <c r="L2379" s="3">
        <v>0</v>
      </c>
      <c r="M2379" s="1" t="s">
        <v>31</v>
      </c>
      <c r="N2379" s="3">
        <v>1823.39</v>
      </c>
      <c r="O2379" s="3">
        <v>273.51</v>
      </c>
      <c r="P2379" s="1" t="s">
        <v>2788</v>
      </c>
      <c r="Q2379" s="3">
        <v>1823.39</v>
      </c>
      <c r="R2379" s="3">
        <v>30.09</v>
      </c>
      <c r="S2379" s="1" t="s">
        <v>33</v>
      </c>
      <c r="T2379" s="3">
        <v>1823.39</v>
      </c>
      <c r="U2379" s="3">
        <v>138.58000000000001</v>
      </c>
      <c r="V2379" s="1" t="s">
        <v>33</v>
      </c>
      <c r="W2379" s="1" t="s">
        <v>33</v>
      </c>
      <c r="X2379" s="1" t="s">
        <v>3473</v>
      </c>
      <c r="Y2379" s="1" t="s">
        <v>91</v>
      </c>
      <c r="Z2379" s="1" t="s">
        <v>1522</v>
      </c>
      <c r="AA2379" s="1" t="s">
        <v>1523</v>
      </c>
    </row>
    <row r="2380" spans="1:27" x14ac:dyDescent="0.25">
      <c r="A2380" s="1" t="s">
        <v>26</v>
      </c>
      <c r="B2380" s="1" t="s">
        <v>3472</v>
      </c>
      <c r="C2380" s="2">
        <v>42313</v>
      </c>
      <c r="D2380" s="1" t="s">
        <v>2787</v>
      </c>
      <c r="E2380" s="7" t="str">
        <f>VLOOKUP(TRIM(D2380)*1,CFOP!A:B,2,FALSE)</f>
        <v>Sim</v>
      </c>
      <c r="F2380" s="1" t="s">
        <v>29</v>
      </c>
      <c r="G2380" s="3">
        <v>608.08000000000004</v>
      </c>
      <c r="H2380" s="3">
        <v>608.08000000000004</v>
      </c>
      <c r="I2380" s="3">
        <v>109.45</v>
      </c>
      <c r="J2380" s="1" t="s">
        <v>61</v>
      </c>
      <c r="K2380" s="3">
        <v>0</v>
      </c>
      <c r="L2380" s="3">
        <v>0</v>
      </c>
      <c r="M2380" s="1" t="s">
        <v>31</v>
      </c>
      <c r="N2380" s="3">
        <v>506.73</v>
      </c>
      <c r="O2380" s="3">
        <v>101.35000000000001</v>
      </c>
      <c r="P2380" s="1" t="s">
        <v>2788</v>
      </c>
      <c r="Q2380" s="3">
        <v>506.73</v>
      </c>
      <c r="R2380" s="3">
        <v>8.36</v>
      </c>
      <c r="S2380" s="1" t="s">
        <v>33</v>
      </c>
      <c r="T2380" s="3">
        <v>506.73</v>
      </c>
      <c r="U2380" s="3">
        <v>38.51</v>
      </c>
      <c r="V2380" s="1" t="s">
        <v>33</v>
      </c>
      <c r="W2380" s="1" t="s">
        <v>33</v>
      </c>
      <c r="X2380" s="1" t="s">
        <v>3473</v>
      </c>
      <c r="Y2380" s="1" t="s">
        <v>99</v>
      </c>
      <c r="Z2380" s="1" t="s">
        <v>126</v>
      </c>
      <c r="AA2380" s="1" t="s">
        <v>127</v>
      </c>
    </row>
    <row r="2381" spans="1:27" x14ac:dyDescent="0.25">
      <c r="A2381" s="1" t="s">
        <v>26</v>
      </c>
      <c r="B2381" s="1" t="s">
        <v>3472</v>
      </c>
      <c r="C2381" s="2">
        <v>42313</v>
      </c>
      <c r="D2381" s="1" t="s">
        <v>2787</v>
      </c>
      <c r="E2381" s="7" t="str">
        <f>VLOOKUP(TRIM(D2381)*1,CFOP!A:B,2,FALSE)</f>
        <v>Sim</v>
      </c>
      <c r="F2381" s="1" t="s">
        <v>29</v>
      </c>
      <c r="G2381" s="3">
        <v>1444.5400000000002</v>
      </c>
      <c r="H2381" s="3">
        <v>1444.54</v>
      </c>
      <c r="I2381" s="3">
        <v>260.02</v>
      </c>
      <c r="J2381" s="1" t="s">
        <v>61</v>
      </c>
      <c r="K2381" s="3">
        <v>0</v>
      </c>
      <c r="L2381" s="3">
        <v>0</v>
      </c>
      <c r="M2381" s="1" t="s">
        <v>31</v>
      </c>
      <c r="N2381" s="3">
        <v>1256.1200000000001</v>
      </c>
      <c r="O2381" s="3">
        <v>188.42000000000002</v>
      </c>
      <c r="P2381" s="1" t="s">
        <v>2788</v>
      </c>
      <c r="Q2381" s="3">
        <v>1256.1200000000001</v>
      </c>
      <c r="R2381" s="3">
        <v>20.73</v>
      </c>
      <c r="S2381" s="1" t="s">
        <v>33</v>
      </c>
      <c r="T2381" s="3">
        <v>1256.1200000000001</v>
      </c>
      <c r="U2381" s="3">
        <v>95.47</v>
      </c>
      <c r="V2381" s="1" t="s">
        <v>33</v>
      </c>
      <c r="W2381" s="1" t="s">
        <v>33</v>
      </c>
      <c r="X2381" s="1" t="s">
        <v>3473</v>
      </c>
      <c r="Y2381" s="1" t="s">
        <v>91</v>
      </c>
      <c r="Z2381" s="1" t="s">
        <v>1781</v>
      </c>
      <c r="AA2381" s="1" t="s">
        <v>1782</v>
      </c>
    </row>
    <row r="2382" spans="1:27" x14ac:dyDescent="0.25">
      <c r="A2382" s="1" t="s">
        <v>26</v>
      </c>
      <c r="B2382" s="1" t="s">
        <v>3474</v>
      </c>
      <c r="C2382" s="2">
        <v>42313</v>
      </c>
      <c r="D2382" s="1" t="s">
        <v>2817</v>
      </c>
      <c r="E2382" s="7" t="str">
        <f>VLOOKUP(TRIM(D2382)*1,CFOP!A:B,2,FALSE)</f>
        <v>Sim</v>
      </c>
      <c r="F2382" s="1" t="s">
        <v>179</v>
      </c>
      <c r="G2382" s="3">
        <v>936.51</v>
      </c>
      <c r="H2382" s="3">
        <v>936.51</v>
      </c>
      <c r="I2382" s="3">
        <v>112.38</v>
      </c>
      <c r="J2382" s="1" t="s">
        <v>30</v>
      </c>
      <c r="K2382" s="3">
        <v>0</v>
      </c>
      <c r="L2382" s="3">
        <v>0</v>
      </c>
      <c r="M2382" s="1" t="s">
        <v>31</v>
      </c>
      <c r="N2382" s="3">
        <v>0</v>
      </c>
      <c r="O2382" s="3">
        <v>0</v>
      </c>
      <c r="P2382" s="1" t="s">
        <v>31</v>
      </c>
      <c r="Q2382" s="3">
        <v>936.51</v>
      </c>
      <c r="R2382" s="3">
        <v>15.450000000000001</v>
      </c>
      <c r="S2382" s="1" t="s">
        <v>33</v>
      </c>
      <c r="T2382" s="3">
        <v>936.51</v>
      </c>
      <c r="U2382" s="3">
        <v>71.17</v>
      </c>
      <c r="V2382" s="1" t="s">
        <v>33</v>
      </c>
      <c r="W2382" s="1" t="s">
        <v>33</v>
      </c>
      <c r="X2382" s="1" t="s">
        <v>3351</v>
      </c>
      <c r="Y2382" s="1" t="s">
        <v>96</v>
      </c>
      <c r="Z2382" s="1" t="s">
        <v>3475</v>
      </c>
      <c r="AA2382" s="1" t="s">
        <v>3476</v>
      </c>
    </row>
    <row r="2383" spans="1:27" x14ac:dyDescent="0.25">
      <c r="A2383" s="1" t="s">
        <v>26</v>
      </c>
      <c r="B2383" s="1" t="s">
        <v>3477</v>
      </c>
      <c r="C2383" s="2">
        <v>42313</v>
      </c>
      <c r="D2383" s="1" t="s">
        <v>2841</v>
      </c>
      <c r="E2383" s="7" t="str">
        <f>VLOOKUP(TRIM(D2383)*1,CFOP!A:B,2,FALSE)</f>
        <v>Sim</v>
      </c>
      <c r="F2383" s="1" t="s">
        <v>1643</v>
      </c>
      <c r="G2383" s="3">
        <v>1026.31</v>
      </c>
      <c r="H2383" s="3">
        <v>1026.31</v>
      </c>
      <c r="I2383" s="3">
        <v>123.16</v>
      </c>
      <c r="J2383" s="1" t="s">
        <v>30</v>
      </c>
      <c r="K2383" s="3">
        <v>0</v>
      </c>
      <c r="L2383" s="3">
        <v>0</v>
      </c>
      <c r="M2383" s="1" t="s">
        <v>31</v>
      </c>
      <c r="N2383" s="3">
        <v>0</v>
      </c>
      <c r="O2383" s="3">
        <v>0</v>
      </c>
      <c r="P2383" s="1" t="s">
        <v>31</v>
      </c>
      <c r="Q2383" s="3">
        <v>1026.31</v>
      </c>
      <c r="R2383" s="3">
        <v>16.93</v>
      </c>
      <c r="S2383" s="1" t="s">
        <v>33</v>
      </c>
      <c r="T2383" s="3">
        <v>1026.31</v>
      </c>
      <c r="U2383" s="3">
        <v>78</v>
      </c>
      <c r="V2383" s="1" t="s">
        <v>33</v>
      </c>
      <c r="W2383" s="1" t="s">
        <v>33</v>
      </c>
      <c r="X2383" s="1" t="s">
        <v>3478</v>
      </c>
      <c r="Y2383" s="1" t="s">
        <v>2121</v>
      </c>
      <c r="Z2383" s="1" t="s">
        <v>3479</v>
      </c>
      <c r="AA2383" s="1" t="s">
        <v>3480</v>
      </c>
    </row>
    <row r="2384" spans="1:27" x14ac:dyDescent="0.25">
      <c r="A2384" s="1" t="s">
        <v>26</v>
      </c>
      <c r="B2384" s="1" t="s">
        <v>3481</v>
      </c>
      <c r="C2384" s="2">
        <v>42313</v>
      </c>
      <c r="D2384" s="1" t="s">
        <v>2787</v>
      </c>
      <c r="E2384" s="7" t="str">
        <f>VLOOKUP(TRIM(D2384)*1,CFOP!A:B,2,FALSE)</f>
        <v>Sim</v>
      </c>
      <c r="F2384" s="1" t="s">
        <v>29</v>
      </c>
      <c r="G2384" s="3">
        <v>504.49</v>
      </c>
      <c r="H2384" s="3">
        <v>438.69</v>
      </c>
      <c r="I2384" s="3">
        <v>78.960000000000008</v>
      </c>
      <c r="J2384" s="1" t="s">
        <v>61</v>
      </c>
      <c r="K2384" s="3">
        <v>0</v>
      </c>
      <c r="L2384" s="3">
        <v>0</v>
      </c>
      <c r="M2384" s="1" t="s">
        <v>31</v>
      </c>
      <c r="N2384" s="3">
        <v>438.69</v>
      </c>
      <c r="O2384" s="3">
        <v>65.8</v>
      </c>
      <c r="P2384" s="1" t="s">
        <v>2788</v>
      </c>
      <c r="Q2384" s="3">
        <v>438.69</v>
      </c>
      <c r="R2384" s="3">
        <v>7.24</v>
      </c>
      <c r="S2384" s="1" t="s">
        <v>33</v>
      </c>
      <c r="T2384" s="3">
        <v>438.69</v>
      </c>
      <c r="U2384" s="3">
        <v>33.340000000000003</v>
      </c>
      <c r="V2384" s="1" t="s">
        <v>33</v>
      </c>
      <c r="W2384" s="1" t="s">
        <v>33</v>
      </c>
      <c r="X2384" s="1" t="s">
        <v>3482</v>
      </c>
      <c r="Y2384" s="1" t="s">
        <v>91</v>
      </c>
      <c r="Z2384" s="1" t="s">
        <v>1777</v>
      </c>
      <c r="AA2384" s="1" t="s">
        <v>1778</v>
      </c>
    </row>
    <row r="2385" spans="1:27" x14ac:dyDescent="0.25">
      <c r="A2385" s="1" t="s">
        <v>26</v>
      </c>
      <c r="B2385" s="1" t="s">
        <v>3481</v>
      </c>
      <c r="C2385" s="2">
        <v>42313</v>
      </c>
      <c r="D2385" s="1" t="s">
        <v>2787</v>
      </c>
      <c r="E2385" s="7" t="str">
        <f>VLOOKUP(TRIM(D2385)*1,CFOP!A:B,2,FALSE)</f>
        <v>Sim</v>
      </c>
      <c r="F2385" s="1" t="s">
        <v>29</v>
      </c>
      <c r="G2385" s="3">
        <v>347.28000000000003</v>
      </c>
      <c r="H2385" s="3">
        <v>301.98</v>
      </c>
      <c r="I2385" s="3">
        <v>54.36</v>
      </c>
      <c r="J2385" s="1" t="s">
        <v>61</v>
      </c>
      <c r="K2385" s="3">
        <v>0</v>
      </c>
      <c r="L2385" s="3">
        <v>0</v>
      </c>
      <c r="M2385" s="1" t="s">
        <v>31</v>
      </c>
      <c r="N2385" s="3">
        <v>301.98</v>
      </c>
      <c r="O2385" s="3">
        <v>45.300000000000004</v>
      </c>
      <c r="P2385" s="1" t="s">
        <v>2788</v>
      </c>
      <c r="Q2385" s="3">
        <v>301.98</v>
      </c>
      <c r="R2385" s="3">
        <v>4.9800000000000004</v>
      </c>
      <c r="S2385" s="1" t="s">
        <v>33</v>
      </c>
      <c r="T2385" s="3">
        <v>301.98</v>
      </c>
      <c r="U2385" s="3">
        <v>22.95</v>
      </c>
      <c r="V2385" s="1" t="s">
        <v>33</v>
      </c>
      <c r="W2385" s="1" t="s">
        <v>33</v>
      </c>
      <c r="X2385" s="1" t="s">
        <v>3482</v>
      </c>
      <c r="Y2385" s="1" t="s">
        <v>91</v>
      </c>
      <c r="Z2385" s="1" t="s">
        <v>1785</v>
      </c>
      <c r="AA2385" s="1" t="s">
        <v>1786</v>
      </c>
    </row>
    <row r="2386" spans="1:27" x14ac:dyDescent="0.25">
      <c r="A2386" s="1" t="s">
        <v>26</v>
      </c>
      <c r="B2386" s="1" t="s">
        <v>3481</v>
      </c>
      <c r="C2386" s="2">
        <v>42313</v>
      </c>
      <c r="D2386" s="1" t="s">
        <v>2787</v>
      </c>
      <c r="E2386" s="7" t="str">
        <f>VLOOKUP(TRIM(D2386)*1,CFOP!A:B,2,FALSE)</f>
        <v>Sim</v>
      </c>
      <c r="F2386" s="1" t="s">
        <v>29</v>
      </c>
      <c r="G2386" s="3">
        <v>380.28000000000003</v>
      </c>
      <c r="H2386" s="3">
        <v>330.68</v>
      </c>
      <c r="I2386" s="3">
        <v>59.52</v>
      </c>
      <c r="J2386" s="1" t="s">
        <v>61</v>
      </c>
      <c r="K2386" s="3">
        <v>0</v>
      </c>
      <c r="L2386" s="3">
        <v>0</v>
      </c>
      <c r="M2386" s="1" t="s">
        <v>31</v>
      </c>
      <c r="N2386" s="3">
        <v>330.68</v>
      </c>
      <c r="O2386" s="3">
        <v>49.6</v>
      </c>
      <c r="P2386" s="1" t="s">
        <v>2788</v>
      </c>
      <c r="Q2386" s="3">
        <v>330.68</v>
      </c>
      <c r="R2386" s="3">
        <v>5.46</v>
      </c>
      <c r="S2386" s="1" t="s">
        <v>33</v>
      </c>
      <c r="T2386" s="3">
        <v>330.68</v>
      </c>
      <c r="U2386" s="3">
        <v>25.13</v>
      </c>
      <c r="V2386" s="1" t="s">
        <v>33</v>
      </c>
      <c r="W2386" s="1" t="s">
        <v>33</v>
      </c>
      <c r="X2386" s="1" t="s">
        <v>3482</v>
      </c>
      <c r="Y2386" s="1" t="s">
        <v>91</v>
      </c>
      <c r="Z2386" s="1" t="s">
        <v>3483</v>
      </c>
      <c r="AA2386" s="1" t="s">
        <v>3484</v>
      </c>
    </row>
    <row r="2387" spans="1:27" x14ac:dyDescent="0.25">
      <c r="A2387" s="1" t="s">
        <v>26</v>
      </c>
      <c r="B2387" s="1" t="s">
        <v>3481</v>
      </c>
      <c r="C2387" s="2">
        <v>42313</v>
      </c>
      <c r="D2387" s="1" t="s">
        <v>2787</v>
      </c>
      <c r="E2387" s="7" t="str">
        <f>VLOOKUP(TRIM(D2387)*1,CFOP!A:B,2,FALSE)</f>
        <v>Sim</v>
      </c>
      <c r="F2387" s="1" t="s">
        <v>29</v>
      </c>
      <c r="G2387" s="3">
        <v>473.56</v>
      </c>
      <c r="H2387" s="3">
        <v>411.79</v>
      </c>
      <c r="I2387" s="3">
        <v>74.12</v>
      </c>
      <c r="J2387" s="1" t="s">
        <v>61</v>
      </c>
      <c r="K2387" s="3">
        <v>0</v>
      </c>
      <c r="L2387" s="3">
        <v>0</v>
      </c>
      <c r="M2387" s="1" t="s">
        <v>31</v>
      </c>
      <c r="N2387" s="3">
        <v>411.79</v>
      </c>
      <c r="O2387" s="3">
        <v>61.77</v>
      </c>
      <c r="P2387" s="1" t="s">
        <v>2788</v>
      </c>
      <c r="Q2387" s="3">
        <v>411.79</v>
      </c>
      <c r="R2387" s="3">
        <v>6.79</v>
      </c>
      <c r="S2387" s="1" t="s">
        <v>33</v>
      </c>
      <c r="T2387" s="3">
        <v>411.79</v>
      </c>
      <c r="U2387" s="3">
        <v>31.3</v>
      </c>
      <c r="V2387" s="1" t="s">
        <v>33</v>
      </c>
      <c r="W2387" s="1" t="s">
        <v>33</v>
      </c>
      <c r="X2387" s="1" t="s">
        <v>3482</v>
      </c>
      <c r="Y2387" s="1" t="s">
        <v>91</v>
      </c>
      <c r="Z2387" s="1" t="s">
        <v>1783</v>
      </c>
      <c r="AA2387" s="1" t="s">
        <v>1784</v>
      </c>
    </row>
    <row r="2388" spans="1:27" x14ac:dyDescent="0.25">
      <c r="A2388" s="1" t="s">
        <v>26</v>
      </c>
      <c r="B2388" s="1" t="s">
        <v>3481</v>
      </c>
      <c r="C2388" s="2">
        <v>42313</v>
      </c>
      <c r="D2388" s="1" t="s">
        <v>2787</v>
      </c>
      <c r="E2388" s="7" t="str">
        <f>VLOOKUP(TRIM(D2388)*1,CFOP!A:B,2,FALSE)</f>
        <v>Sim</v>
      </c>
      <c r="F2388" s="1" t="s">
        <v>29</v>
      </c>
      <c r="G2388" s="3">
        <v>465.69</v>
      </c>
      <c r="H2388" s="3">
        <v>404.95</v>
      </c>
      <c r="I2388" s="3">
        <v>72.89</v>
      </c>
      <c r="J2388" s="1" t="s">
        <v>61</v>
      </c>
      <c r="K2388" s="3">
        <v>0</v>
      </c>
      <c r="L2388" s="3">
        <v>0</v>
      </c>
      <c r="M2388" s="1" t="s">
        <v>31</v>
      </c>
      <c r="N2388" s="3">
        <v>404.95</v>
      </c>
      <c r="O2388" s="3">
        <v>60.74</v>
      </c>
      <c r="P2388" s="1" t="s">
        <v>2788</v>
      </c>
      <c r="Q2388" s="3">
        <v>404.95</v>
      </c>
      <c r="R2388" s="3">
        <v>6.68</v>
      </c>
      <c r="S2388" s="1" t="s">
        <v>33</v>
      </c>
      <c r="T2388" s="3">
        <v>404.95</v>
      </c>
      <c r="U2388" s="3">
        <v>30.78</v>
      </c>
      <c r="V2388" s="1" t="s">
        <v>33</v>
      </c>
      <c r="W2388" s="1" t="s">
        <v>33</v>
      </c>
      <c r="X2388" s="1" t="s">
        <v>3482</v>
      </c>
      <c r="Y2388" s="1" t="s">
        <v>91</v>
      </c>
      <c r="Z2388" s="1" t="s">
        <v>3485</v>
      </c>
      <c r="AA2388" s="1" t="s">
        <v>3486</v>
      </c>
    </row>
    <row r="2389" spans="1:27" x14ac:dyDescent="0.25">
      <c r="A2389" s="1" t="s">
        <v>26</v>
      </c>
      <c r="B2389" s="1" t="s">
        <v>3481</v>
      </c>
      <c r="C2389" s="2">
        <v>42313</v>
      </c>
      <c r="D2389" s="1" t="s">
        <v>2787</v>
      </c>
      <c r="E2389" s="7" t="str">
        <f>VLOOKUP(TRIM(D2389)*1,CFOP!A:B,2,FALSE)</f>
        <v>Sim</v>
      </c>
      <c r="F2389" s="1" t="s">
        <v>29</v>
      </c>
      <c r="G2389" s="3">
        <v>198.01000000000002</v>
      </c>
      <c r="H2389" s="3">
        <v>172.18</v>
      </c>
      <c r="I2389" s="3">
        <v>30.990000000000002</v>
      </c>
      <c r="J2389" s="1" t="s">
        <v>61</v>
      </c>
      <c r="K2389" s="3">
        <v>0</v>
      </c>
      <c r="L2389" s="3">
        <v>0</v>
      </c>
      <c r="M2389" s="1" t="s">
        <v>31</v>
      </c>
      <c r="N2389" s="3">
        <v>172.18</v>
      </c>
      <c r="O2389" s="3">
        <v>25.830000000000002</v>
      </c>
      <c r="P2389" s="1" t="s">
        <v>2788</v>
      </c>
      <c r="Q2389" s="3">
        <v>172.18</v>
      </c>
      <c r="R2389" s="3">
        <v>2.84</v>
      </c>
      <c r="S2389" s="1" t="s">
        <v>33</v>
      </c>
      <c r="T2389" s="3">
        <v>172.18</v>
      </c>
      <c r="U2389" s="3">
        <v>13.09</v>
      </c>
      <c r="V2389" s="1" t="s">
        <v>33</v>
      </c>
      <c r="W2389" s="1" t="s">
        <v>33</v>
      </c>
      <c r="X2389" s="1" t="s">
        <v>3482</v>
      </c>
      <c r="Y2389" s="1" t="s">
        <v>91</v>
      </c>
      <c r="Z2389" s="1" t="s">
        <v>3125</v>
      </c>
      <c r="AA2389" s="1" t="s">
        <v>3126</v>
      </c>
    </row>
    <row r="2390" spans="1:27" hidden="1" x14ac:dyDescent="0.25">
      <c r="A2390" s="1" t="s">
        <v>26</v>
      </c>
      <c r="B2390" s="1" t="s">
        <v>3487</v>
      </c>
      <c r="C2390" s="2">
        <v>42313</v>
      </c>
      <c r="D2390" s="1" t="s">
        <v>3226</v>
      </c>
      <c r="E2390" s="7" t="str">
        <f>VLOOKUP(TRIM(D2390)*1,CFOP!A:B,2,FALSE)</f>
        <v>Não</v>
      </c>
      <c r="F2390" s="1" t="s">
        <v>179</v>
      </c>
      <c r="G2390" s="3">
        <v>13.72</v>
      </c>
      <c r="H2390" s="3">
        <v>0</v>
      </c>
      <c r="I2390" s="3">
        <v>0</v>
      </c>
      <c r="J2390" s="1" t="s">
        <v>31</v>
      </c>
      <c r="K2390" s="3">
        <v>0</v>
      </c>
      <c r="L2390" s="3">
        <v>0</v>
      </c>
      <c r="M2390" s="1" t="s">
        <v>31</v>
      </c>
      <c r="N2390" s="3">
        <v>0</v>
      </c>
      <c r="O2390" s="3">
        <v>0</v>
      </c>
      <c r="P2390" s="1" t="s">
        <v>31</v>
      </c>
      <c r="Q2390" s="3">
        <v>0</v>
      </c>
      <c r="R2390" s="3">
        <v>0</v>
      </c>
      <c r="S2390" s="1" t="s">
        <v>31</v>
      </c>
      <c r="T2390" s="3">
        <v>0</v>
      </c>
      <c r="U2390" s="3">
        <v>0</v>
      </c>
      <c r="V2390" s="1" t="s">
        <v>31</v>
      </c>
      <c r="W2390" s="1" t="s">
        <v>33</v>
      </c>
      <c r="X2390" s="1" t="s">
        <v>3351</v>
      </c>
      <c r="Y2390" s="1" t="s">
        <v>70</v>
      </c>
      <c r="Z2390" s="1" t="s">
        <v>2950</v>
      </c>
      <c r="AA2390" s="1" t="s">
        <v>2951</v>
      </c>
    </row>
    <row r="2391" spans="1:27" hidden="1" x14ac:dyDescent="0.25">
      <c r="A2391" s="1" t="s">
        <v>26</v>
      </c>
      <c r="B2391" s="1" t="s">
        <v>3488</v>
      </c>
      <c r="C2391" s="2">
        <v>42313</v>
      </c>
      <c r="D2391" s="1" t="s">
        <v>3453</v>
      </c>
      <c r="E2391" s="7" t="str">
        <f>VLOOKUP(TRIM(D2391)*1,CFOP!A:B,2,FALSE)</f>
        <v>Não</v>
      </c>
      <c r="F2391" s="1" t="s">
        <v>179</v>
      </c>
      <c r="G2391" s="3">
        <v>830.78</v>
      </c>
      <c r="H2391" s="3">
        <v>722.42</v>
      </c>
      <c r="I2391" s="3">
        <v>28.900000000000002</v>
      </c>
      <c r="J2391" s="1" t="s">
        <v>61</v>
      </c>
      <c r="K2391" s="3">
        <v>0</v>
      </c>
      <c r="L2391" s="3">
        <v>0</v>
      </c>
      <c r="M2391" s="1" t="s">
        <v>31</v>
      </c>
      <c r="N2391" s="3">
        <v>722.42</v>
      </c>
      <c r="O2391" s="3">
        <v>108.36</v>
      </c>
      <c r="P2391" s="1" t="s">
        <v>2788</v>
      </c>
      <c r="Q2391" s="3">
        <v>0</v>
      </c>
      <c r="R2391" s="3">
        <v>0</v>
      </c>
      <c r="S2391" s="1" t="s">
        <v>31</v>
      </c>
      <c r="T2391" s="3">
        <v>0</v>
      </c>
      <c r="U2391" s="3">
        <v>0</v>
      </c>
      <c r="V2391" s="1" t="s">
        <v>31</v>
      </c>
      <c r="W2391" s="1" t="s">
        <v>33</v>
      </c>
      <c r="X2391" s="1" t="s">
        <v>291</v>
      </c>
      <c r="Y2391" s="1" t="s">
        <v>91</v>
      </c>
      <c r="Z2391" s="1" t="s">
        <v>292</v>
      </c>
      <c r="AA2391" s="1" t="s">
        <v>293</v>
      </c>
    </row>
    <row r="2392" spans="1:27" x14ac:dyDescent="0.25">
      <c r="A2392" s="1" t="s">
        <v>26</v>
      </c>
      <c r="B2392" s="1" t="s">
        <v>3489</v>
      </c>
      <c r="C2392" s="2">
        <v>42313</v>
      </c>
      <c r="D2392" s="1" t="s">
        <v>2787</v>
      </c>
      <c r="E2392" s="7" t="str">
        <f>VLOOKUP(TRIM(D2392)*1,CFOP!A:B,2,FALSE)</f>
        <v>Sim</v>
      </c>
      <c r="F2392" s="1" t="s">
        <v>29</v>
      </c>
      <c r="G2392" s="3">
        <v>546.78000000000009</v>
      </c>
      <c r="H2392" s="3">
        <v>475.46000000000004</v>
      </c>
      <c r="I2392" s="3">
        <v>85.58</v>
      </c>
      <c r="J2392" s="1" t="s">
        <v>61</v>
      </c>
      <c r="K2392" s="3">
        <v>0</v>
      </c>
      <c r="L2392" s="3">
        <v>0</v>
      </c>
      <c r="M2392" s="1" t="s">
        <v>31</v>
      </c>
      <c r="N2392" s="3">
        <v>475.46000000000004</v>
      </c>
      <c r="O2392" s="3">
        <v>71.320000000000007</v>
      </c>
      <c r="P2392" s="1" t="s">
        <v>2788</v>
      </c>
      <c r="Q2392" s="3">
        <v>475.46000000000004</v>
      </c>
      <c r="R2392" s="3">
        <v>7.8500000000000005</v>
      </c>
      <c r="S2392" s="1" t="s">
        <v>33</v>
      </c>
      <c r="T2392" s="3">
        <v>475.46000000000004</v>
      </c>
      <c r="U2392" s="3">
        <v>36.130000000000003</v>
      </c>
      <c r="V2392" s="1" t="s">
        <v>33</v>
      </c>
      <c r="W2392" s="1" t="s">
        <v>33</v>
      </c>
      <c r="X2392" s="1" t="s">
        <v>641</v>
      </c>
      <c r="Y2392" s="1" t="s">
        <v>91</v>
      </c>
      <c r="Z2392" s="1" t="s">
        <v>1777</v>
      </c>
      <c r="AA2392" s="1" t="s">
        <v>1778</v>
      </c>
    </row>
    <row r="2393" spans="1:27" x14ac:dyDescent="0.25">
      <c r="A2393" s="1" t="s">
        <v>26</v>
      </c>
      <c r="B2393" s="1" t="s">
        <v>3490</v>
      </c>
      <c r="C2393" s="2">
        <v>42313</v>
      </c>
      <c r="D2393" s="1" t="s">
        <v>2787</v>
      </c>
      <c r="E2393" s="7" t="str">
        <f>VLOOKUP(TRIM(D2393)*1,CFOP!A:B,2,FALSE)</f>
        <v>Sim</v>
      </c>
      <c r="F2393" s="1" t="s">
        <v>29</v>
      </c>
      <c r="G2393" s="3">
        <v>4861.6400000000003</v>
      </c>
      <c r="H2393" s="3">
        <v>4227.51</v>
      </c>
      <c r="I2393" s="3">
        <v>760.95</v>
      </c>
      <c r="J2393" s="1" t="s">
        <v>61</v>
      </c>
      <c r="K2393" s="3">
        <v>0</v>
      </c>
      <c r="L2393" s="3">
        <v>0</v>
      </c>
      <c r="M2393" s="1" t="s">
        <v>31</v>
      </c>
      <c r="N2393" s="3">
        <v>4227.51</v>
      </c>
      <c r="O2393" s="3">
        <v>634.13</v>
      </c>
      <c r="P2393" s="1" t="s">
        <v>2788</v>
      </c>
      <c r="Q2393" s="3">
        <v>4227.51</v>
      </c>
      <c r="R2393" s="3">
        <v>69.75</v>
      </c>
      <c r="S2393" s="1" t="s">
        <v>33</v>
      </c>
      <c r="T2393" s="3">
        <v>4227.51</v>
      </c>
      <c r="U2393" s="3">
        <v>321.29000000000002</v>
      </c>
      <c r="V2393" s="1" t="s">
        <v>33</v>
      </c>
      <c r="W2393" s="1" t="s">
        <v>33</v>
      </c>
      <c r="X2393" s="1" t="s">
        <v>295</v>
      </c>
      <c r="Y2393" s="1" t="s">
        <v>91</v>
      </c>
      <c r="Z2393" s="1" t="s">
        <v>1785</v>
      </c>
      <c r="AA2393" s="1" t="s">
        <v>1786</v>
      </c>
    </row>
    <row r="2394" spans="1:27" x14ac:dyDescent="0.25">
      <c r="A2394" s="1" t="s">
        <v>26</v>
      </c>
      <c r="B2394" s="1" t="s">
        <v>3490</v>
      </c>
      <c r="C2394" s="2">
        <v>42313</v>
      </c>
      <c r="D2394" s="1" t="s">
        <v>2787</v>
      </c>
      <c r="E2394" s="7" t="str">
        <f>VLOOKUP(TRIM(D2394)*1,CFOP!A:B,2,FALSE)</f>
        <v>Sim</v>
      </c>
      <c r="F2394" s="1" t="s">
        <v>29</v>
      </c>
      <c r="G2394" s="3">
        <v>3977.65</v>
      </c>
      <c r="H2394" s="3">
        <v>3458.83</v>
      </c>
      <c r="I2394" s="3">
        <v>622.59</v>
      </c>
      <c r="J2394" s="1" t="s">
        <v>61</v>
      </c>
      <c r="K2394" s="3">
        <v>0</v>
      </c>
      <c r="L2394" s="3">
        <v>0</v>
      </c>
      <c r="M2394" s="1" t="s">
        <v>31</v>
      </c>
      <c r="N2394" s="3">
        <v>3458.83</v>
      </c>
      <c r="O2394" s="3">
        <v>518.82000000000005</v>
      </c>
      <c r="P2394" s="1" t="s">
        <v>2788</v>
      </c>
      <c r="Q2394" s="3">
        <v>3458.83</v>
      </c>
      <c r="R2394" s="3">
        <v>57.07</v>
      </c>
      <c r="S2394" s="1" t="s">
        <v>33</v>
      </c>
      <c r="T2394" s="3">
        <v>3458.83</v>
      </c>
      <c r="U2394" s="3">
        <v>262.87</v>
      </c>
      <c r="V2394" s="1" t="s">
        <v>33</v>
      </c>
      <c r="W2394" s="1" t="s">
        <v>33</v>
      </c>
      <c r="X2394" s="1" t="s">
        <v>295</v>
      </c>
      <c r="Y2394" s="1" t="s">
        <v>91</v>
      </c>
      <c r="Z2394" s="1" t="s">
        <v>1789</v>
      </c>
      <c r="AA2394" s="1" t="s">
        <v>1790</v>
      </c>
    </row>
    <row r="2395" spans="1:27" x14ac:dyDescent="0.25">
      <c r="A2395" s="1" t="s">
        <v>26</v>
      </c>
      <c r="B2395" s="1" t="s">
        <v>3491</v>
      </c>
      <c r="C2395" s="2">
        <v>42313</v>
      </c>
      <c r="D2395" s="1" t="s">
        <v>2804</v>
      </c>
      <c r="E2395" s="7" t="str">
        <f>VLOOKUP(TRIM(D2395)*1,CFOP!A:B,2,FALSE)</f>
        <v>Sim</v>
      </c>
      <c r="F2395" s="1" t="s">
        <v>29</v>
      </c>
      <c r="G2395" s="3">
        <v>920.46</v>
      </c>
      <c r="H2395" s="3">
        <v>800.4</v>
      </c>
      <c r="I2395" s="3">
        <v>144.07</v>
      </c>
      <c r="J2395" s="1" t="s">
        <v>1555</v>
      </c>
      <c r="K2395" s="3">
        <v>0</v>
      </c>
      <c r="L2395" s="3">
        <v>0</v>
      </c>
      <c r="M2395" s="1" t="s">
        <v>31</v>
      </c>
      <c r="N2395" s="3">
        <v>800.4</v>
      </c>
      <c r="O2395" s="3">
        <v>120.06</v>
      </c>
      <c r="P2395" s="1" t="s">
        <v>2788</v>
      </c>
      <c r="Q2395" s="3">
        <v>800.4</v>
      </c>
      <c r="R2395" s="3">
        <v>13.21</v>
      </c>
      <c r="S2395" s="1" t="s">
        <v>33</v>
      </c>
      <c r="T2395" s="3">
        <v>800.4</v>
      </c>
      <c r="U2395" s="3">
        <v>60.83</v>
      </c>
      <c r="V2395" s="1" t="s">
        <v>33</v>
      </c>
      <c r="W2395" s="1" t="s">
        <v>33</v>
      </c>
      <c r="X2395" s="1" t="s">
        <v>3161</v>
      </c>
      <c r="Y2395" s="1" t="s">
        <v>91</v>
      </c>
      <c r="Z2395" s="1" t="s">
        <v>3492</v>
      </c>
      <c r="AA2395" s="1" t="s">
        <v>3493</v>
      </c>
    </row>
    <row r="2396" spans="1:27" x14ac:dyDescent="0.25">
      <c r="A2396" s="1" t="s">
        <v>26</v>
      </c>
      <c r="B2396" s="1" t="s">
        <v>3494</v>
      </c>
      <c r="C2396" s="2">
        <v>42313</v>
      </c>
      <c r="D2396" s="1" t="s">
        <v>2804</v>
      </c>
      <c r="E2396" s="7" t="str">
        <f>VLOOKUP(TRIM(D2396)*1,CFOP!A:B,2,FALSE)</f>
        <v>Sim</v>
      </c>
      <c r="F2396" s="1" t="s">
        <v>29</v>
      </c>
      <c r="G2396" s="3">
        <v>821.73</v>
      </c>
      <c r="H2396" s="3">
        <v>714.55000000000007</v>
      </c>
      <c r="I2396" s="3">
        <v>128.62</v>
      </c>
      <c r="J2396" s="1" t="s">
        <v>30</v>
      </c>
      <c r="K2396" s="3">
        <v>0</v>
      </c>
      <c r="L2396" s="3">
        <v>0</v>
      </c>
      <c r="M2396" s="1" t="s">
        <v>31</v>
      </c>
      <c r="N2396" s="3">
        <v>714.55000000000007</v>
      </c>
      <c r="O2396" s="3">
        <v>107.18</v>
      </c>
      <c r="P2396" s="1" t="s">
        <v>2788</v>
      </c>
      <c r="Q2396" s="3">
        <v>714.55000000000007</v>
      </c>
      <c r="R2396" s="3">
        <v>11.790000000000001</v>
      </c>
      <c r="S2396" s="1" t="s">
        <v>33</v>
      </c>
      <c r="T2396" s="3">
        <v>714.55000000000007</v>
      </c>
      <c r="U2396" s="3">
        <v>54.31</v>
      </c>
      <c r="V2396" s="1" t="s">
        <v>33</v>
      </c>
      <c r="W2396" s="1" t="s">
        <v>33</v>
      </c>
      <c r="X2396" s="1" t="s">
        <v>3495</v>
      </c>
      <c r="Y2396" s="1" t="s">
        <v>91</v>
      </c>
      <c r="Z2396" s="1" t="s">
        <v>3496</v>
      </c>
      <c r="AA2396" s="1" t="s">
        <v>3497</v>
      </c>
    </row>
    <row r="2397" spans="1:27" x14ac:dyDescent="0.25">
      <c r="A2397" s="1" t="s">
        <v>26</v>
      </c>
      <c r="B2397" s="1" t="s">
        <v>3494</v>
      </c>
      <c r="C2397" s="2">
        <v>42313</v>
      </c>
      <c r="D2397" s="1" t="s">
        <v>2804</v>
      </c>
      <c r="E2397" s="7" t="str">
        <f>VLOOKUP(TRIM(D2397)*1,CFOP!A:B,2,FALSE)</f>
        <v>Sim</v>
      </c>
      <c r="F2397" s="1" t="s">
        <v>29</v>
      </c>
      <c r="G2397" s="3">
        <v>1388.3999999999999</v>
      </c>
      <c r="H2397" s="3">
        <v>1207.3</v>
      </c>
      <c r="I2397" s="3">
        <v>217.31</v>
      </c>
      <c r="J2397" s="1" t="s">
        <v>30</v>
      </c>
      <c r="K2397" s="3">
        <v>0</v>
      </c>
      <c r="L2397" s="3">
        <v>0</v>
      </c>
      <c r="M2397" s="1" t="s">
        <v>31</v>
      </c>
      <c r="N2397" s="3">
        <v>1207.3</v>
      </c>
      <c r="O2397" s="3">
        <v>181.1</v>
      </c>
      <c r="P2397" s="1" t="s">
        <v>2788</v>
      </c>
      <c r="Q2397" s="3">
        <v>1207.3</v>
      </c>
      <c r="R2397" s="3">
        <v>19.920000000000002</v>
      </c>
      <c r="S2397" s="1" t="s">
        <v>33</v>
      </c>
      <c r="T2397" s="3">
        <v>1207.3</v>
      </c>
      <c r="U2397" s="3">
        <v>91.75</v>
      </c>
      <c r="V2397" s="1" t="s">
        <v>33</v>
      </c>
      <c r="W2397" s="1" t="s">
        <v>33</v>
      </c>
      <c r="X2397" s="1" t="s">
        <v>3495</v>
      </c>
      <c r="Y2397" s="1" t="s">
        <v>91</v>
      </c>
      <c r="Z2397" s="1" t="s">
        <v>3498</v>
      </c>
      <c r="AA2397" s="1" t="s">
        <v>3499</v>
      </c>
    </row>
    <row r="2398" spans="1:27" x14ac:dyDescent="0.25">
      <c r="A2398" s="1" t="s">
        <v>26</v>
      </c>
      <c r="B2398" s="1" t="s">
        <v>3500</v>
      </c>
      <c r="C2398" s="2">
        <v>42313</v>
      </c>
      <c r="D2398" s="1" t="s">
        <v>2804</v>
      </c>
      <c r="E2398" s="7" t="str">
        <f>VLOOKUP(TRIM(D2398)*1,CFOP!A:B,2,FALSE)</f>
        <v>Sim</v>
      </c>
      <c r="F2398" s="1" t="s">
        <v>29</v>
      </c>
      <c r="G2398" s="3">
        <v>2195.2400000000002</v>
      </c>
      <c r="H2398" s="3">
        <v>1908.9</v>
      </c>
      <c r="I2398" s="3">
        <v>343.6</v>
      </c>
      <c r="J2398" s="1" t="s">
        <v>30</v>
      </c>
      <c r="K2398" s="3">
        <v>0</v>
      </c>
      <c r="L2398" s="3">
        <v>0</v>
      </c>
      <c r="M2398" s="1" t="s">
        <v>31</v>
      </c>
      <c r="N2398" s="3">
        <v>1908.9</v>
      </c>
      <c r="O2398" s="3">
        <v>286.34000000000003</v>
      </c>
      <c r="P2398" s="1" t="s">
        <v>2788</v>
      </c>
      <c r="Q2398" s="3">
        <v>1908.9</v>
      </c>
      <c r="R2398" s="3">
        <v>31.5</v>
      </c>
      <c r="S2398" s="1" t="s">
        <v>33</v>
      </c>
      <c r="T2398" s="3">
        <v>1908.9</v>
      </c>
      <c r="U2398" s="3">
        <v>145.08000000000001</v>
      </c>
      <c r="V2398" s="1" t="s">
        <v>33</v>
      </c>
      <c r="W2398" s="1" t="s">
        <v>33</v>
      </c>
      <c r="X2398" s="1" t="s">
        <v>3501</v>
      </c>
      <c r="Y2398" s="1" t="s">
        <v>91</v>
      </c>
      <c r="Z2398" s="1" t="s">
        <v>3502</v>
      </c>
      <c r="AA2398" s="1" t="s">
        <v>3503</v>
      </c>
    </row>
    <row r="2399" spans="1:27" x14ac:dyDescent="0.25">
      <c r="A2399" s="1" t="s">
        <v>26</v>
      </c>
      <c r="B2399" s="1" t="s">
        <v>3500</v>
      </c>
      <c r="C2399" s="2">
        <v>42313</v>
      </c>
      <c r="D2399" s="1" t="s">
        <v>2787</v>
      </c>
      <c r="E2399" s="7" t="str">
        <f>VLOOKUP(TRIM(D2399)*1,CFOP!A:B,2,FALSE)</f>
        <v>Sim</v>
      </c>
      <c r="F2399" s="1" t="s">
        <v>29</v>
      </c>
      <c r="G2399" s="3">
        <v>395.19</v>
      </c>
      <c r="H2399" s="3">
        <v>395.19</v>
      </c>
      <c r="I2399" s="3">
        <v>71.13</v>
      </c>
      <c r="J2399" s="1" t="s">
        <v>30</v>
      </c>
      <c r="K2399" s="3">
        <v>0</v>
      </c>
      <c r="L2399" s="3">
        <v>0</v>
      </c>
      <c r="M2399" s="1" t="s">
        <v>31</v>
      </c>
      <c r="N2399" s="3">
        <v>0</v>
      </c>
      <c r="O2399" s="3">
        <v>0</v>
      </c>
      <c r="P2399" s="1" t="s">
        <v>31</v>
      </c>
      <c r="Q2399" s="3">
        <v>395.19</v>
      </c>
      <c r="R2399" s="3">
        <v>6.5200000000000005</v>
      </c>
      <c r="S2399" s="1" t="s">
        <v>33</v>
      </c>
      <c r="T2399" s="3">
        <v>395.19</v>
      </c>
      <c r="U2399" s="3">
        <v>30.03</v>
      </c>
      <c r="V2399" s="1" t="s">
        <v>33</v>
      </c>
      <c r="W2399" s="1" t="s">
        <v>33</v>
      </c>
      <c r="X2399" s="1" t="s">
        <v>3501</v>
      </c>
      <c r="Y2399" s="1" t="s">
        <v>99</v>
      </c>
      <c r="Z2399" s="1" t="s">
        <v>3504</v>
      </c>
      <c r="AA2399" s="1" t="s">
        <v>3505</v>
      </c>
    </row>
    <row r="2400" spans="1:27" x14ac:dyDescent="0.25">
      <c r="A2400" s="1" t="s">
        <v>26</v>
      </c>
      <c r="B2400" s="1" t="s">
        <v>3506</v>
      </c>
      <c r="C2400" s="2">
        <v>42313</v>
      </c>
      <c r="D2400" s="1" t="s">
        <v>2804</v>
      </c>
      <c r="E2400" s="7" t="str">
        <f>VLOOKUP(TRIM(D2400)*1,CFOP!A:B,2,FALSE)</f>
        <v>Sim</v>
      </c>
      <c r="F2400" s="1" t="s">
        <v>29</v>
      </c>
      <c r="G2400" s="3">
        <v>607.56000000000006</v>
      </c>
      <c r="H2400" s="3">
        <v>607.56000000000006</v>
      </c>
      <c r="I2400" s="3">
        <v>109.36</v>
      </c>
      <c r="J2400" s="1" t="s">
        <v>30</v>
      </c>
      <c r="K2400" s="3">
        <v>0</v>
      </c>
      <c r="L2400" s="3">
        <v>0</v>
      </c>
      <c r="M2400" s="1" t="s">
        <v>31</v>
      </c>
      <c r="N2400" s="3">
        <v>0</v>
      </c>
      <c r="O2400" s="3">
        <v>0</v>
      </c>
      <c r="P2400" s="1" t="s">
        <v>31</v>
      </c>
      <c r="Q2400" s="3">
        <v>607.56000000000006</v>
      </c>
      <c r="R2400" s="3">
        <v>10.02</v>
      </c>
      <c r="S2400" s="1" t="s">
        <v>33</v>
      </c>
      <c r="T2400" s="3">
        <v>607.56000000000006</v>
      </c>
      <c r="U2400" s="3">
        <v>46.17</v>
      </c>
      <c r="V2400" s="1" t="s">
        <v>33</v>
      </c>
      <c r="W2400" s="1" t="s">
        <v>33</v>
      </c>
      <c r="X2400" s="1" t="s">
        <v>2409</v>
      </c>
      <c r="Y2400" s="1" t="s">
        <v>96</v>
      </c>
      <c r="Z2400" s="1" t="s">
        <v>3507</v>
      </c>
      <c r="AA2400" s="1" t="s">
        <v>3508</v>
      </c>
    </row>
    <row r="2401" spans="1:27" x14ac:dyDescent="0.25">
      <c r="A2401" s="1" t="s">
        <v>26</v>
      </c>
      <c r="B2401" s="1" t="s">
        <v>3509</v>
      </c>
      <c r="C2401" s="2">
        <v>42313</v>
      </c>
      <c r="D2401" s="1" t="s">
        <v>2804</v>
      </c>
      <c r="E2401" s="7" t="str">
        <f>VLOOKUP(TRIM(D2401)*1,CFOP!A:B,2,FALSE)</f>
        <v>Sim</v>
      </c>
      <c r="F2401" s="1" t="s">
        <v>29</v>
      </c>
      <c r="G2401" s="3">
        <v>8079.72</v>
      </c>
      <c r="H2401" s="3">
        <v>0</v>
      </c>
      <c r="I2401" s="3">
        <v>0</v>
      </c>
      <c r="J2401" s="1" t="s">
        <v>31</v>
      </c>
      <c r="K2401" s="3">
        <v>0</v>
      </c>
      <c r="L2401" s="3">
        <v>0</v>
      </c>
      <c r="M2401" s="1" t="s">
        <v>31</v>
      </c>
      <c r="N2401" s="3">
        <v>0</v>
      </c>
      <c r="O2401" s="3">
        <v>0</v>
      </c>
      <c r="P2401" s="1" t="s">
        <v>31</v>
      </c>
      <c r="Q2401" s="3">
        <v>8079.72</v>
      </c>
      <c r="R2401" s="3">
        <v>133.32</v>
      </c>
      <c r="S2401" s="1" t="s">
        <v>33</v>
      </c>
      <c r="T2401" s="3">
        <v>8079.72</v>
      </c>
      <c r="U2401" s="3">
        <v>614.06000000000006</v>
      </c>
      <c r="V2401" s="1" t="s">
        <v>33</v>
      </c>
      <c r="W2401" s="1" t="s">
        <v>33</v>
      </c>
      <c r="X2401" s="1" t="s">
        <v>2555</v>
      </c>
      <c r="Y2401" s="1" t="s">
        <v>1378</v>
      </c>
      <c r="Z2401" s="1" t="s">
        <v>3510</v>
      </c>
      <c r="AA2401" s="1" t="s">
        <v>3511</v>
      </c>
    </row>
    <row r="2402" spans="1:27" x14ac:dyDescent="0.25">
      <c r="A2402" s="1" t="s">
        <v>26</v>
      </c>
      <c r="B2402" s="1" t="s">
        <v>3512</v>
      </c>
      <c r="C2402" s="2">
        <v>42313</v>
      </c>
      <c r="D2402" s="1" t="s">
        <v>2804</v>
      </c>
      <c r="E2402" s="7" t="str">
        <f>VLOOKUP(TRIM(D2402)*1,CFOP!A:B,2,FALSE)</f>
        <v>Sim</v>
      </c>
      <c r="F2402" s="1" t="s">
        <v>29</v>
      </c>
      <c r="G2402" s="3">
        <v>3372.7200000000003</v>
      </c>
      <c r="H2402" s="3">
        <v>2932.8</v>
      </c>
      <c r="I2402" s="3">
        <v>527.9</v>
      </c>
      <c r="J2402" s="1" t="s">
        <v>30</v>
      </c>
      <c r="K2402" s="3">
        <v>0</v>
      </c>
      <c r="L2402" s="3">
        <v>0</v>
      </c>
      <c r="M2402" s="1" t="s">
        <v>31</v>
      </c>
      <c r="N2402" s="3">
        <v>2932.8</v>
      </c>
      <c r="O2402" s="3">
        <v>439.92</v>
      </c>
      <c r="P2402" s="1" t="s">
        <v>2788</v>
      </c>
      <c r="Q2402" s="3">
        <v>2932.8</v>
      </c>
      <c r="R2402" s="3">
        <v>48.39</v>
      </c>
      <c r="S2402" s="1" t="s">
        <v>33</v>
      </c>
      <c r="T2402" s="3">
        <v>2932.8</v>
      </c>
      <c r="U2402" s="3">
        <v>222.89000000000001</v>
      </c>
      <c r="V2402" s="1" t="s">
        <v>33</v>
      </c>
      <c r="W2402" s="1" t="s">
        <v>33</v>
      </c>
      <c r="X2402" s="1" t="s">
        <v>3161</v>
      </c>
      <c r="Y2402" s="1" t="s">
        <v>91</v>
      </c>
      <c r="Z2402" s="1" t="s">
        <v>3513</v>
      </c>
      <c r="AA2402" s="1" t="s">
        <v>3514</v>
      </c>
    </row>
    <row r="2403" spans="1:27" x14ac:dyDescent="0.25">
      <c r="A2403" s="1" t="s">
        <v>26</v>
      </c>
      <c r="B2403" s="1" t="s">
        <v>3515</v>
      </c>
      <c r="C2403" s="2">
        <v>42313</v>
      </c>
      <c r="D2403" s="1" t="s">
        <v>2804</v>
      </c>
      <c r="E2403" s="7" t="str">
        <f>VLOOKUP(TRIM(D2403)*1,CFOP!A:B,2,FALSE)</f>
        <v>Sim</v>
      </c>
      <c r="F2403" s="1" t="s">
        <v>29</v>
      </c>
      <c r="G2403" s="3">
        <v>1101.95</v>
      </c>
      <c r="H2403" s="3">
        <v>0</v>
      </c>
      <c r="I2403" s="3">
        <v>0</v>
      </c>
      <c r="J2403" s="1" t="s">
        <v>31</v>
      </c>
      <c r="K2403" s="3">
        <v>0</v>
      </c>
      <c r="L2403" s="3">
        <v>0</v>
      </c>
      <c r="M2403" s="1" t="s">
        <v>31</v>
      </c>
      <c r="N2403" s="3">
        <v>0</v>
      </c>
      <c r="O2403" s="3">
        <v>0</v>
      </c>
      <c r="P2403" s="1" t="s">
        <v>31</v>
      </c>
      <c r="Q2403" s="3">
        <v>1101.95</v>
      </c>
      <c r="R2403" s="3">
        <v>18.18</v>
      </c>
      <c r="S2403" s="1" t="s">
        <v>33</v>
      </c>
      <c r="T2403" s="3">
        <v>1101.95</v>
      </c>
      <c r="U2403" s="3">
        <v>83.75</v>
      </c>
      <c r="V2403" s="1" t="s">
        <v>33</v>
      </c>
      <c r="W2403" s="1" t="s">
        <v>33</v>
      </c>
      <c r="X2403" s="1" t="s">
        <v>2743</v>
      </c>
      <c r="Y2403" s="1" t="s">
        <v>91</v>
      </c>
      <c r="Z2403" s="1" t="s">
        <v>3516</v>
      </c>
      <c r="AA2403" s="1" t="s">
        <v>3517</v>
      </c>
    </row>
    <row r="2404" spans="1:27" x14ac:dyDescent="0.25">
      <c r="A2404" s="1" t="s">
        <v>26</v>
      </c>
      <c r="B2404" s="1" t="s">
        <v>3518</v>
      </c>
      <c r="C2404" s="2">
        <v>42313</v>
      </c>
      <c r="D2404" s="1" t="s">
        <v>2804</v>
      </c>
      <c r="E2404" s="7" t="str">
        <f>VLOOKUP(TRIM(D2404)*1,CFOP!A:B,2,FALSE)</f>
        <v>Sim</v>
      </c>
      <c r="F2404" s="1" t="s">
        <v>29</v>
      </c>
      <c r="G2404" s="3">
        <v>474.95</v>
      </c>
      <c r="H2404" s="3">
        <v>474.95</v>
      </c>
      <c r="I2404" s="3">
        <v>85.49</v>
      </c>
      <c r="J2404" s="1" t="s">
        <v>30</v>
      </c>
      <c r="K2404" s="3">
        <v>0</v>
      </c>
      <c r="L2404" s="3">
        <v>0</v>
      </c>
      <c r="M2404" s="1" t="s">
        <v>31</v>
      </c>
      <c r="N2404" s="3">
        <v>452.33</v>
      </c>
      <c r="O2404" s="3">
        <v>22.62</v>
      </c>
      <c r="P2404" s="1" t="s">
        <v>2788</v>
      </c>
      <c r="Q2404" s="3">
        <v>452.33</v>
      </c>
      <c r="R2404" s="3">
        <v>7.46</v>
      </c>
      <c r="S2404" s="1" t="s">
        <v>33</v>
      </c>
      <c r="T2404" s="3">
        <v>452.33</v>
      </c>
      <c r="U2404" s="3">
        <v>34.380000000000003</v>
      </c>
      <c r="V2404" s="1" t="s">
        <v>33</v>
      </c>
      <c r="W2404" s="1" t="s">
        <v>33</v>
      </c>
      <c r="X2404" s="1" t="s">
        <v>3519</v>
      </c>
      <c r="Y2404" s="1" t="s">
        <v>337</v>
      </c>
      <c r="Z2404" s="1" t="s">
        <v>3520</v>
      </c>
      <c r="AA2404" s="1" t="s">
        <v>3521</v>
      </c>
    </row>
    <row r="2405" spans="1:27" x14ac:dyDescent="0.25">
      <c r="A2405" s="1" t="s">
        <v>26</v>
      </c>
      <c r="B2405" s="1" t="s">
        <v>3522</v>
      </c>
      <c r="C2405" s="2">
        <v>42313</v>
      </c>
      <c r="D2405" s="1" t="s">
        <v>2787</v>
      </c>
      <c r="E2405" s="7" t="str">
        <f>VLOOKUP(TRIM(D2405)*1,CFOP!A:B,2,FALSE)</f>
        <v>Sim</v>
      </c>
      <c r="F2405" s="1" t="s">
        <v>29</v>
      </c>
      <c r="G2405" s="3">
        <v>209.10000000000002</v>
      </c>
      <c r="H2405" s="3">
        <v>181.83</v>
      </c>
      <c r="I2405" s="3">
        <v>32.730000000000004</v>
      </c>
      <c r="J2405" s="1" t="s">
        <v>61</v>
      </c>
      <c r="K2405" s="3">
        <v>0</v>
      </c>
      <c r="L2405" s="3">
        <v>0</v>
      </c>
      <c r="M2405" s="1" t="s">
        <v>31</v>
      </c>
      <c r="N2405" s="3">
        <v>181.83</v>
      </c>
      <c r="O2405" s="3">
        <v>27.27</v>
      </c>
      <c r="P2405" s="1" t="s">
        <v>2788</v>
      </c>
      <c r="Q2405" s="3">
        <v>181.83</v>
      </c>
      <c r="R2405" s="3">
        <v>3</v>
      </c>
      <c r="S2405" s="1" t="s">
        <v>33</v>
      </c>
      <c r="T2405" s="3">
        <v>181.83</v>
      </c>
      <c r="U2405" s="3">
        <v>13.82</v>
      </c>
      <c r="V2405" s="1" t="s">
        <v>33</v>
      </c>
      <c r="W2405" s="1" t="s">
        <v>33</v>
      </c>
      <c r="X2405" s="1" t="s">
        <v>641</v>
      </c>
      <c r="Y2405" s="1" t="s">
        <v>91</v>
      </c>
      <c r="Z2405" s="1" t="s">
        <v>124</v>
      </c>
      <c r="AA2405" s="1" t="s">
        <v>125</v>
      </c>
    </row>
    <row r="2406" spans="1:27" x14ac:dyDescent="0.25">
      <c r="A2406" s="1" t="s">
        <v>26</v>
      </c>
      <c r="B2406" s="1" t="s">
        <v>3523</v>
      </c>
      <c r="C2406" s="2">
        <v>42313</v>
      </c>
      <c r="D2406" s="1" t="s">
        <v>2804</v>
      </c>
      <c r="E2406" s="7" t="str">
        <f>VLOOKUP(TRIM(D2406)*1,CFOP!A:B,2,FALSE)</f>
        <v>Sim</v>
      </c>
      <c r="F2406" s="1" t="s">
        <v>29</v>
      </c>
      <c r="G2406" s="3">
        <v>310.15999999999997</v>
      </c>
      <c r="H2406" s="3">
        <v>269.7</v>
      </c>
      <c r="I2406" s="3">
        <v>48.550000000000004</v>
      </c>
      <c r="J2406" s="1" t="s">
        <v>307</v>
      </c>
      <c r="K2406" s="3">
        <v>0</v>
      </c>
      <c r="L2406" s="3">
        <v>0</v>
      </c>
      <c r="M2406" s="1" t="s">
        <v>31</v>
      </c>
      <c r="N2406" s="3">
        <v>269.7</v>
      </c>
      <c r="O2406" s="3">
        <v>40.46</v>
      </c>
      <c r="P2406" s="1" t="s">
        <v>2788</v>
      </c>
      <c r="Q2406" s="3">
        <v>269.7</v>
      </c>
      <c r="R2406" s="3">
        <v>4.45</v>
      </c>
      <c r="S2406" s="1" t="s">
        <v>33</v>
      </c>
      <c r="T2406" s="3">
        <v>269.7</v>
      </c>
      <c r="U2406" s="3">
        <v>20.5</v>
      </c>
      <c r="V2406" s="1" t="s">
        <v>33</v>
      </c>
      <c r="W2406" s="1" t="s">
        <v>33</v>
      </c>
      <c r="X2406" s="1" t="s">
        <v>244</v>
      </c>
      <c r="Y2406" s="1" t="s">
        <v>3383</v>
      </c>
      <c r="Z2406" s="1" t="s">
        <v>3384</v>
      </c>
      <c r="AA2406" s="1" t="s">
        <v>3385</v>
      </c>
    </row>
    <row r="2407" spans="1:27" x14ac:dyDescent="0.25">
      <c r="A2407" s="1" t="s">
        <v>26</v>
      </c>
      <c r="B2407" s="1" t="s">
        <v>3523</v>
      </c>
      <c r="C2407" s="2">
        <v>42313</v>
      </c>
      <c r="D2407" s="1" t="s">
        <v>2787</v>
      </c>
      <c r="E2407" s="7" t="str">
        <f>VLOOKUP(TRIM(D2407)*1,CFOP!A:B,2,FALSE)</f>
        <v>Sim</v>
      </c>
      <c r="F2407" s="1" t="s">
        <v>29</v>
      </c>
      <c r="G2407" s="3">
        <v>1469.1599999999999</v>
      </c>
      <c r="H2407" s="3">
        <v>1277.53</v>
      </c>
      <c r="I2407" s="3">
        <v>229.96</v>
      </c>
      <c r="J2407" s="1" t="s">
        <v>61</v>
      </c>
      <c r="K2407" s="3">
        <v>0</v>
      </c>
      <c r="L2407" s="3">
        <v>0</v>
      </c>
      <c r="M2407" s="1" t="s">
        <v>31</v>
      </c>
      <c r="N2407" s="3">
        <v>1277.53</v>
      </c>
      <c r="O2407" s="3">
        <v>191.63</v>
      </c>
      <c r="P2407" s="1" t="s">
        <v>2788</v>
      </c>
      <c r="Q2407" s="3">
        <v>1277.53</v>
      </c>
      <c r="R2407" s="3">
        <v>21.080000000000002</v>
      </c>
      <c r="S2407" s="1" t="s">
        <v>33</v>
      </c>
      <c r="T2407" s="3">
        <v>1277.53</v>
      </c>
      <c r="U2407" s="3">
        <v>97.09</v>
      </c>
      <c r="V2407" s="1" t="s">
        <v>33</v>
      </c>
      <c r="W2407" s="1" t="s">
        <v>33</v>
      </c>
      <c r="X2407" s="1" t="s">
        <v>244</v>
      </c>
      <c r="Y2407" s="1" t="s">
        <v>44</v>
      </c>
      <c r="Z2407" s="1" t="s">
        <v>1764</v>
      </c>
      <c r="AA2407" s="1" t="s">
        <v>1765</v>
      </c>
    </row>
    <row r="2408" spans="1:27" x14ac:dyDescent="0.25">
      <c r="A2408" s="1" t="s">
        <v>26</v>
      </c>
      <c r="B2408" s="1" t="s">
        <v>3523</v>
      </c>
      <c r="C2408" s="2">
        <v>42313</v>
      </c>
      <c r="D2408" s="1" t="s">
        <v>2787</v>
      </c>
      <c r="E2408" s="7" t="str">
        <f>VLOOKUP(TRIM(D2408)*1,CFOP!A:B,2,FALSE)</f>
        <v>Sim</v>
      </c>
      <c r="F2408" s="1" t="s">
        <v>29</v>
      </c>
      <c r="G2408" s="3">
        <v>4963.9799999999996</v>
      </c>
      <c r="H2408" s="3">
        <v>4512.71</v>
      </c>
      <c r="I2408" s="3">
        <v>812.29</v>
      </c>
      <c r="J2408" s="1" t="s">
        <v>61</v>
      </c>
      <c r="K2408" s="3">
        <v>0</v>
      </c>
      <c r="L2408" s="3">
        <v>0</v>
      </c>
      <c r="M2408" s="1" t="s">
        <v>31</v>
      </c>
      <c r="N2408" s="3">
        <v>4512.71</v>
      </c>
      <c r="O2408" s="3">
        <v>451.27</v>
      </c>
      <c r="P2408" s="1" t="s">
        <v>2788</v>
      </c>
      <c r="Q2408" s="3">
        <v>4512.71</v>
      </c>
      <c r="R2408" s="3">
        <v>74.460000000000008</v>
      </c>
      <c r="S2408" s="1" t="s">
        <v>33</v>
      </c>
      <c r="T2408" s="3">
        <v>4512.71</v>
      </c>
      <c r="U2408" s="3">
        <v>342.97</v>
      </c>
      <c r="V2408" s="1" t="s">
        <v>33</v>
      </c>
      <c r="W2408" s="1" t="s">
        <v>33</v>
      </c>
      <c r="X2408" s="1" t="s">
        <v>244</v>
      </c>
      <c r="Y2408" s="1" t="s">
        <v>78</v>
      </c>
      <c r="Z2408" s="1" t="s">
        <v>3524</v>
      </c>
      <c r="AA2408" s="1" t="s">
        <v>3525</v>
      </c>
    </row>
    <row r="2409" spans="1:27" x14ac:dyDescent="0.25">
      <c r="A2409" s="1" t="s">
        <v>26</v>
      </c>
      <c r="B2409" s="1" t="s">
        <v>3523</v>
      </c>
      <c r="C2409" s="2">
        <v>42313</v>
      </c>
      <c r="D2409" s="1" t="s">
        <v>2787</v>
      </c>
      <c r="E2409" s="7" t="str">
        <f>VLOOKUP(TRIM(D2409)*1,CFOP!A:B,2,FALSE)</f>
        <v>Sim</v>
      </c>
      <c r="F2409" s="1" t="s">
        <v>29</v>
      </c>
      <c r="G2409" s="3">
        <v>1113.5500000000002</v>
      </c>
      <c r="H2409" s="3">
        <v>968.30000000000007</v>
      </c>
      <c r="I2409" s="3">
        <v>174.29</v>
      </c>
      <c r="J2409" s="1" t="s">
        <v>61</v>
      </c>
      <c r="K2409" s="3">
        <v>0</v>
      </c>
      <c r="L2409" s="3">
        <v>0</v>
      </c>
      <c r="M2409" s="1" t="s">
        <v>31</v>
      </c>
      <c r="N2409" s="3">
        <v>968.30000000000007</v>
      </c>
      <c r="O2409" s="3">
        <v>145.25</v>
      </c>
      <c r="P2409" s="1" t="s">
        <v>2788</v>
      </c>
      <c r="Q2409" s="3">
        <v>968.30000000000007</v>
      </c>
      <c r="R2409" s="3">
        <v>15.98</v>
      </c>
      <c r="S2409" s="1" t="s">
        <v>33</v>
      </c>
      <c r="T2409" s="3">
        <v>968.30000000000007</v>
      </c>
      <c r="U2409" s="3">
        <v>73.59</v>
      </c>
      <c r="V2409" s="1" t="s">
        <v>33</v>
      </c>
      <c r="W2409" s="1" t="s">
        <v>33</v>
      </c>
      <c r="X2409" s="1" t="s">
        <v>244</v>
      </c>
      <c r="Y2409" s="1" t="s">
        <v>44</v>
      </c>
      <c r="Z2409" s="1" t="s">
        <v>3526</v>
      </c>
      <c r="AA2409" s="1" t="s">
        <v>3527</v>
      </c>
    </row>
    <row r="2410" spans="1:27" x14ac:dyDescent="0.25">
      <c r="A2410" s="1" t="s">
        <v>26</v>
      </c>
      <c r="B2410" s="1" t="s">
        <v>3523</v>
      </c>
      <c r="C2410" s="2">
        <v>42313</v>
      </c>
      <c r="D2410" s="1" t="s">
        <v>2787</v>
      </c>
      <c r="E2410" s="7" t="str">
        <f>VLOOKUP(TRIM(D2410)*1,CFOP!A:B,2,FALSE)</f>
        <v>Sim</v>
      </c>
      <c r="F2410" s="1" t="s">
        <v>29</v>
      </c>
      <c r="G2410" s="3">
        <v>556.43000000000006</v>
      </c>
      <c r="H2410" s="3">
        <v>483.85</v>
      </c>
      <c r="I2410" s="3">
        <v>87.09</v>
      </c>
      <c r="J2410" s="1" t="s">
        <v>61</v>
      </c>
      <c r="K2410" s="3">
        <v>0</v>
      </c>
      <c r="L2410" s="3">
        <v>0</v>
      </c>
      <c r="M2410" s="1" t="s">
        <v>31</v>
      </c>
      <c r="N2410" s="3">
        <v>483.85</v>
      </c>
      <c r="O2410" s="3">
        <v>72.58</v>
      </c>
      <c r="P2410" s="1" t="s">
        <v>2788</v>
      </c>
      <c r="Q2410" s="3">
        <v>483.85</v>
      </c>
      <c r="R2410" s="3">
        <v>7.98</v>
      </c>
      <c r="S2410" s="1" t="s">
        <v>33</v>
      </c>
      <c r="T2410" s="3">
        <v>483.85</v>
      </c>
      <c r="U2410" s="3">
        <v>36.770000000000003</v>
      </c>
      <c r="V2410" s="1" t="s">
        <v>33</v>
      </c>
      <c r="W2410" s="1" t="s">
        <v>33</v>
      </c>
      <c r="X2410" s="1" t="s">
        <v>244</v>
      </c>
      <c r="Y2410" s="1" t="s">
        <v>44</v>
      </c>
      <c r="Z2410" s="1" t="s">
        <v>76</v>
      </c>
      <c r="AA2410" s="1" t="s">
        <v>77</v>
      </c>
    </row>
    <row r="2411" spans="1:27" x14ac:dyDescent="0.25">
      <c r="A2411" s="1" t="s">
        <v>26</v>
      </c>
      <c r="B2411" s="1" t="s">
        <v>3523</v>
      </c>
      <c r="C2411" s="2">
        <v>42313</v>
      </c>
      <c r="D2411" s="1" t="s">
        <v>2787</v>
      </c>
      <c r="E2411" s="7" t="str">
        <f>VLOOKUP(TRIM(D2411)*1,CFOP!A:B,2,FALSE)</f>
        <v>Sim</v>
      </c>
      <c r="F2411" s="1" t="s">
        <v>29</v>
      </c>
      <c r="G2411" s="3">
        <v>151.23999999999998</v>
      </c>
      <c r="H2411" s="3">
        <v>131.51</v>
      </c>
      <c r="I2411" s="3">
        <v>23.67</v>
      </c>
      <c r="J2411" s="1" t="s">
        <v>61</v>
      </c>
      <c r="K2411" s="3">
        <v>0</v>
      </c>
      <c r="L2411" s="3">
        <v>0</v>
      </c>
      <c r="M2411" s="1" t="s">
        <v>31</v>
      </c>
      <c r="N2411" s="3">
        <v>131.51</v>
      </c>
      <c r="O2411" s="3">
        <v>19.73</v>
      </c>
      <c r="P2411" s="1" t="s">
        <v>2788</v>
      </c>
      <c r="Q2411" s="3">
        <v>131.51</v>
      </c>
      <c r="R2411" s="3">
        <v>2.17</v>
      </c>
      <c r="S2411" s="1" t="s">
        <v>33</v>
      </c>
      <c r="T2411" s="3">
        <v>131.51</v>
      </c>
      <c r="U2411" s="3">
        <v>9.99</v>
      </c>
      <c r="V2411" s="1" t="s">
        <v>33</v>
      </c>
      <c r="W2411" s="1" t="s">
        <v>33</v>
      </c>
      <c r="X2411" s="1" t="s">
        <v>244</v>
      </c>
      <c r="Y2411" s="1" t="s">
        <v>44</v>
      </c>
      <c r="Z2411" s="1" t="s">
        <v>3421</v>
      </c>
      <c r="AA2411" s="1" t="s">
        <v>3528</v>
      </c>
    </row>
    <row r="2412" spans="1:27" x14ac:dyDescent="0.25">
      <c r="A2412" s="1" t="s">
        <v>26</v>
      </c>
      <c r="B2412" s="1" t="s">
        <v>3523</v>
      </c>
      <c r="C2412" s="2">
        <v>42313</v>
      </c>
      <c r="D2412" s="1" t="s">
        <v>2787</v>
      </c>
      <c r="E2412" s="7" t="str">
        <f>VLOOKUP(TRIM(D2412)*1,CFOP!A:B,2,FALSE)</f>
        <v>Sim</v>
      </c>
      <c r="F2412" s="1" t="s">
        <v>29</v>
      </c>
      <c r="G2412" s="3">
        <v>663.44999999999993</v>
      </c>
      <c r="H2412" s="3">
        <v>576.91</v>
      </c>
      <c r="I2412" s="3">
        <v>103.84</v>
      </c>
      <c r="J2412" s="1" t="s">
        <v>61</v>
      </c>
      <c r="K2412" s="3">
        <v>0</v>
      </c>
      <c r="L2412" s="3">
        <v>0</v>
      </c>
      <c r="M2412" s="1" t="s">
        <v>31</v>
      </c>
      <c r="N2412" s="3">
        <v>576.91</v>
      </c>
      <c r="O2412" s="3">
        <v>86.54</v>
      </c>
      <c r="P2412" s="1" t="s">
        <v>2788</v>
      </c>
      <c r="Q2412" s="3">
        <v>576.91</v>
      </c>
      <c r="R2412" s="3">
        <v>9.52</v>
      </c>
      <c r="S2412" s="1" t="s">
        <v>33</v>
      </c>
      <c r="T2412" s="3">
        <v>576.91</v>
      </c>
      <c r="U2412" s="3">
        <v>43.85</v>
      </c>
      <c r="V2412" s="1" t="s">
        <v>33</v>
      </c>
      <c r="W2412" s="1" t="s">
        <v>33</v>
      </c>
      <c r="X2412" s="1" t="s">
        <v>244</v>
      </c>
      <c r="Y2412" s="1" t="s">
        <v>44</v>
      </c>
      <c r="Z2412" s="1" t="s">
        <v>666</v>
      </c>
      <c r="AA2412" s="1" t="s">
        <v>667</v>
      </c>
    </row>
    <row r="2413" spans="1:27" x14ac:dyDescent="0.25">
      <c r="A2413" s="1" t="s">
        <v>26</v>
      </c>
      <c r="B2413" s="1" t="s">
        <v>3523</v>
      </c>
      <c r="C2413" s="2">
        <v>42313</v>
      </c>
      <c r="D2413" s="1" t="s">
        <v>2787</v>
      </c>
      <c r="E2413" s="7" t="str">
        <f>VLOOKUP(TRIM(D2413)*1,CFOP!A:B,2,FALSE)</f>
        <v>Sim</v>
      </c>
      <c r="F2413" s="1" t="s">
        <v>29</v>
      </c>
      <c r="G2413" s="3">
        <v>3207.67</v>
      </c>
      <c r="H2413" s="3">
        <v>2673.06</v>
      </c>
      <c r="I2413" s="3">
        <v>481.15000000000003</v>
      </c>
      <c r="J2413" s="1" t="s">
        <v>61</v>
      </c>
      <c r="K2413" s="3">
        <v>0</v>
      </c>
      <c r="L2413" s="3">
        <v>0</v>
      </c>
      <c r="M2413" s="1" t="s">
        <v>31</v>
      </c>
      <c r="N2413" s="3">
        <v>2673.06</v>
      </c>
      <c r="O2413" s="3">
        <v>534.61</v>
      </c>
      <c r="P2413" s="1" t="s">
        <v>2788</v>
      </c>
      <c r="Q2413" s="3">
        <v>2673.06</v>
      </c>
      <c r="R2413" s="3">
        <v>44.11</v>
      </c>
      <c r="S2413" s="1" t="s">
        <v>33</v>
      </c>
      <c r="T2413" s="3">
        <v>2673.06</v>
      </c>
      <c r="U2413" s="3">
        <v>203.15</v>
      </c>
      <c r="V2413" s="1" t="s">
        <v>33</v>
      </c>
      <c r="W2413" s="1" t="s">
        <v>33</v>
      </c>
      <c r="X2413" s="1" t="s">
        <v>244</v>
      </c>
      <c r="Y2413" s="1" t="s">
        <v>99</v>
      </c>
      <c r="Z2413" s="1" t="s">
        <v>3235</v>
      </c>
      <c r="AA2413" s="1" t="s">
        <v>3236</v>
      </c>
    </row>
    <row r="2414" spans="1:27" x14ac:dyDescent="0.25">
      <c r="A2414" s="1" t="s">
        <v>26</v>
      </c>
      <c r="B2414" s="1" t="s">
        <v>3523</v>
      </c>
      <c r="C2414" s="2">
        <v>42313</v>
      </c>
      <c r="D2414" s="1" t="s">
        <v>2787</v>
      </c>
      <c r="E2414" s="7" t="str">
        <f>VLOOKUP(TRIM(D2414)*1,CFOP!A:B,2,FALSE)</f>
        <v>Sim</v>
      </c>
      <c r="F2414" s="1" t="s">
        <v>29</v>
      </c>
      <c r="G2414" s="3">
        <v>1156.1600000000001</v>
      </c>
      <c r="H2414" s="3">
        <v>1005.36</v>
      </c>
      <c r="I2414" s="3">
        <v>180.96</v>
      </c>
      <c r="J2414" s="1" t="s">
        <v>61</v>
      </c>
      <c r="K2414" s="3">
        <v>0</v>
      </c>
      <c r="L2414" s="3">
        <v>0</v>
      </c>
      <c r="M2414" s="1" t="s">
        <v>31</v>
      </c>
      <c r="N2414" s="3">
        <v>1005.36</v>
      </c>
      <c r="O2414" s="3">
        <v>150.80000000000001</v>
      </c>
      <c r="P2414" s="1" t="s">
        <v>2788</v>
      </c>
      <c r="Q2414" s="3">
        <v>1005.36</v>
      </c>
      <c r="R2414" s="3">
        <v>16.59</v>
      </c>
      <c r="S2414" s="1" t="s">
        <v>33</v>
      </c>
      <c r="T2414" s="3">
        <v>1005.36</v>
      </c>
      <c r="U2414" s="3">
        <v>76.41</v>
      </c>
      <c r="V2414" s="1" t="s">
        <v>33</v>
      </c>
      <c r="W2414" s="1" t="s">
        <v>33</v>
      </c>
      <c r="X2414" s="1" t="s">
        <v>244</v>
      </c>
      <c r="Y2414" s="1" t="s">
        <v>44</v>
      </c>
      <c r="Z2414" s="1" t="s">
        <v>3529</v>
      </c>
      <c r="AA2414" s="1" t="s">
        <v>3530</v>
      </c>
    </row>
    <row r="2415" spans="1:27" x14ac:dyDescent="0.25">
      <c r="A2415" s="1" t="s">
        <v>26</v>
      </c>
      <c r="B2415" s="1" t="s">
        <v>3523</v>
      </c>
      <c r="C2415" s="2">
        <v>42313</v>
      </c>
      <c r="D2415" s="1" t="s">
        <v>2787</v>
      </c>
      <c r="E2415" s="7" t="str">
        <f>VLOOKUP(TRIM(D2415)*1,CFOP!A:B,2,FALSE)</f>
        <v>Sim</v>
      </c>
      <c r="F2415" s="1" t="s">
        <v>29</v>
      </c>
      <c r="G2415" s="3">
        <v>1735.67</v>
      </c>
      <c r="H2415" s="3">
        <v>1509.28</v>
      </c>
      <c r="I2415" s="3">
        <v>271.67</v>
      </c>
      <c r="J2415" s="1" t="s">
        <v>61</v>
      </c>
      <c r="K2415" s="3">
        <v>0</v>
      </c>
      <c r="L2415" s="3">
        <v>0</v>
      </c>
      <c r="M2415" s="1" t="s">
        <v>31</v>
      </c>
      <c r="N2415" s="3">
        <v>1509.28</v>
      </c>
      <c r="O2415" s="3">
        <v>226.39000000000001</v>
      </c>
      <c r="P2415" s="1" t="s">
        <v>2788</v>
      </c>
      <c r="Q2415" s="3">
        <v>1509.28</v>
      </c>
      <c r="R2415" s="3">
        <v>24.900000000000002</v>
      </c>
      <c r="S2415" s="1" t="s">
        <v>33</v>
      </c>
      <c r="T2415" s="3">
        <v>1509.28</v>
      </c>
      <c r="U2415" s="3">
        <v>114.71000000000001</v>
      </c>
      <c r="V2415" s="1" t="s">
        <v>33</v>
      </c>
      <c r="W2415" s="1" t="s">
        <v>33</v>
      </c>
      <c r="X2415" s="1" t="s">
        <v>244</v>
      </c>
      <c r="Y2415" s="1" t="s">
        <v>44</v>
      </c>
      <c r="Z2415" s="1" t="s">
        <v>3379</v>
      </c>
      <c r="AA2415" s="1" t="s">
        <v>3380</v>
      </c>
    </row>
    <row r="2416" spans="1:27" x14ac:dyDescent="0.25">
      <c r="A2416" s="1" t="s">
        <v>26</v>
      </c>
      <c r="B2416" s="1" t="s">
        <v>3523</v>
      </c>
      <c r="C2416" s="2">
        <v>42313</v>
      </c>
      <c r="D2416" s="1" t="s">
        <v>2787</v>
      </c>
      <c r="E2416" s="7" t="str">
        <f>VLOOKUP(TRIM(D2416)*1,CFOP!A:B,2,FALSE)</f>
        <v>Sim</v>
      </c>
      <c r="F2416" s="1" t="s">
        <v>29</v>
      </c>
      <c r="G2416" s="3">
        <v>1049.94</v>
      </c>
      <c r="H2416" s="3">
        <v>912.99</v>
      </c>
      <c r="I2416" s="3">
        <v>164.34</v>
      </c>
      <c r="J2416" s="1" t="s">
        <v>61</v>
      </c>
      <c r="K2416" s="3">
        <v>0</v>
      </c>
      <c r="L2416" s="3">
        <v>0</v>
      </c>
      <c r="M2416" s="1" t="s">
        <v>31</v>
      </c>
      <c r="N2416" s="3">
        <v>912.99</v>
      </c>
      <c r="O2416" s="3">
        <v>136.95000000000002</v>
      </c>
      <c r="P2416" s="1" t="s">
        <v>2788</v>
      </c>
      <c r="Q2416" s="3">
        <v>912.99</v>
      </c>
      <c r="R2416" s="3">
        <v>15.06</v>
      </c>
      <c r="S2416" s="1" t="s">
        <v>33</v>
      </c>
      <c r="T2416" s="3">
        <v>912.99</v>
      </c>
      <c r="U2416" s="3">
        <v>69.39</v>
      </c>
      <c r="V2416" s="1" t="s">
        <v>33</v>
      </c>
      <c r="W2416" s="1" t="s">
        <v>33</v>
      </c>
      <c r="X2416" s="1" t="s">
        <v>244</v>
      </c>
      <c r="Y2416" s="1" t="s">
        <v>44</v>
      </c>
      <c r="Z2416" s="1" t="s">
        <v>3531</v>
      </c>
      <c r="AA2416" s="1" t="s">
        <v>3532</v>
      </c>
    </row>
    <row r="2417" spans="1:27" x14ac:dyDescent="0.25">
      <c r="A2417" s="1" t="s">
        <v>26</v>
      </c>
      <c r="B2417" s="1" t="s">
        <v>3533</v>
      </c>
      <c r="C2417" s="2">
        <v>42313</v>
      </c>
      <c r="D2417" s="1" t="s">
        <v>2787</v>
      </c>
      <c r="E2417" s="7" t="str">
        <f>VLOOKUP(TRIM(D2417)*1,CFOP!A:B,2,FALSE)</f>
        <v>Sim</v>
      </c>
      <c r="F2417" s="1" t="s">
        <v>29</v>
      </c>
      <c r="G2417" s="3">
        <v>414.54</v>
      </c>
      <c r="H2417" s="3">
        <v>360.47</v>
      </c>
      <c r="I2417" s="3">
        <v>64.88</v>
      </c>
      <c r="J2417" s="1" t="s">
        <v>61</v>
      </c>
      <c r="K2417" s="3">
        <v>0</v>
      </c>
      <c r="L2417" s="3">
        <v>0</v>
      </c>
      <c r="M2417" s="1" t="s">
        <v>31</v>
      </c>
      <c r="N2417" s="3">
        <v>360.47</v>
      </c>
      <c r="O2417" s="3">
        <v>54.07</v>
      </c>
      <c r="P2417" s="1" t="s">
        <v>2788</v>
      </c>
      <c r="Q2417" s="3">
        <v>360.47</v>
      </c>
      <c r="R2417" s="3">
        <v>5.95</v>
      </c>
      <c r="S2417" s="1" t="s">
        <v>33</v>
      </c>
      <c r="T2417" s="3">
        <v>360.47</v>
      </c>
      <c r="U2417" s="3">
        <v>27.400000000000002</v>
      </c>
      <c r="V2417" s="1" t="s">
        <v>33</v>
      </c>
      <c r="W2417" s="1" t="s">
        <v>33</v>
      </c>
      <c r="X2417" s="1" t="s">
        <v>3534</v>
      </c>
      <c r="Y2417" s="1" t="s">
        <v>44</v>
      </c>
      <c r="Z2417" s="1" t="s">
        <v>3535</v>
      </c>
      <c r="AA2417" s="1" t="s">
        <v>3536</v>
      </c>
    </row>
    <row r="2418" spans="1:27" x14ac:dyDescent="0.25">
      <c r="A2418" s="1" t="s">
        <v>26</v>
      </c>
      <c r="B2418" s="1" t="s">
        <v>3533</v>
      </c>
      <c r="C2418" s="2">
        <v>42313</v>
      </c>
      <c r="D2418" s="1" t="s">
        <v>2787</v>
      </c>
      <c r="E2418" s="7" t="str">
        <f>VLOOKUP(TRIM(D2418)*1,CFOP!A:B,2,FALSE)</f>
        <v>Sim</v>
      </c>
      <c r="F2418" s="1" t="s">
        <v>29</v>
      </c>
      <c r="G2418" s="3">
        <v>952.25</v>
      </c>
      <c r="H2418" s="3">
        <v>828.04</v>
      </c>
      <c r="I2418" s="3">
        <v>149.05000000000001</v>
      </c>
      <c r="J2418" s="1" t="s">
        <v>61</v>
      </c>
      <c r="K2418" s="3">
        <v>0</v>
      </c>
      <c r="L2418" s="3">
        <v>0</v>
      </c>
      <c r="M2418" s="1" t="s">
        <v>31</v>
      </c>
      <c r="N2418" s="3">
        <v>828.04</v>
      </c>
      <c r="O2418" s="3">
        <v>124.21000000000001</v>
      </c>
      <c r="P2418" s="1" t="s">
        <v>2788</v>
      </c>
      <c r="Q2418" s="3">
        <v>828.04</v>
      </c>
      <c r="R2418" s="3">
        <v>13.66</v>
      </c>
      <c r="S2418" s="1" t="s">
        <v>33</v>
      </c>
      <c r="T2418" s="3">
        <v>828.04</v>
      </c>
      <c r="U2418" s="3">
        <v>62.93</v>
      </c>
      <c r="V2418" s="1" t="s">
        <v>33</v>
      </c>
      <c r="W2418" s="1" t="s">
        <v>33</v>
      </c>
      <c r="X2418" s="1" t="s">
        <v>3534</v>
      </c>
      <c r="Y2418" s="1" t="s">
        <v>44</v>
      </c>
      <c r="Z2418" s="1" t="s">
        <v>3287</v>
      </c>
      <c r="AA2418" s="1" t="s">
        <v>3288</v>
      </c>
    </row>
    <row r="2419" spans="1:27" x14ac:dyDescent="0.25">
      <c r="A2419" s="1" t="s">
        <v>26</v>
      </c>
      <c r="B2419" s="1" t="s">
        <v>3533</v>
      </c>
      <c r="C2419" s="2">
        <v>42313</v>
      </c>
      <c r="D2419" s="1" t="s">
        <v>2787</v>
      </c>
      <c r="E2419" s="7" t="str">
        <f>VLOOKUP(TRIM(D2419)*1,CFOP!A:B,2,FALSE)</f>
        <v>Sim</v>
      </c>
      <c r="F2419" s="1" t="s">
        <v>29</v>
      </c>
      <c r="G2419" s="3">
        <v>168.13000000000002</v>
      </c>
      <c r="H2419" s="3">
        <v>146.20000000000002</v>
      </c>
      <c r="I2419" s="3">
        <v>26.32</v>
      </c>
      <c r="J2419" s="1" t="s">
        <v>61</v>
      </c>
      <c r="K2419" s="3">
        <v>0</v>
      </c>
      <c r="L2419" s="3">
        <v>0</v>
      </c>
      <c r="M2419" s="1" t="s">
        <v>31</v>
      </c>
      <c r="N2419" s="3">
        <v>146.20000000000002</v>
      </c>
      <c r="O2419" s="3">
        <v>21.93</v>
      </c>
      <c r="P2419" s="1" t="s">
        <v>2788</v>
      </c>
      <c r="Q2419" s="3">
        <v>146.20000000000002</v>
      </c>
      <c r="R2419" s="3">
        <v>2.41</v>
      </c>
      <c r="S2419" s="1" t="s">
        <v>33</v>
      </c>
      <c r="T2419" s="3">
        <v>146.20000000000002</v>
      </c>
      <c r="U2419" s="3">
        <v>11.11</v>
      </c>
      <c r="V2419" s="1" t="s">
        <v>33</v>
      </c>
      <c r="W2419" s="1" t="s">
        <v>33</v>
      </c>
      <c r="X2419" s="1" t="s">
        <v>3534</v>
      </c>
      <c r="Y2419" s="1" t="s">
        <v>44</v>
      </c>
      <c r="Z2419" s="1" t="s">
        <v>3537</v>
      </c>
      <c r="AA2419" s="1" t="s">
        <v>3538</v>
      </c>
    </row>
    <row r="2420" spans="1:27" x14ac:dyDescent="0.25">
      <c r="A2420" s="1" t="s">
        <v>26</v>
      </c>
      <c r="B2420" s="1" t="s">
        <v>3539</v>
      </c>
      <c r="C2420" s="2">
        <v>42313</v>
      </c>
      <c r="D2420" s="1" t="s">
        <v>2787</v>
      </c>
      <c r="E2420" s="7" t="str">
        <f>VLOOKUP(TRIM(D2420)*1,CFOP!A:B,2,FALSE)</f>
        <v>Sim</v>
      </c>
      <c r="F2420" s="1" t="s">
        <v>29</v>
      </c>
      <c r="G2420" s="3">
        <v>4422.33</v>
      </c>
      <c r="H2420" s="3">
        <v>3845.5</v>
      </c>
      <c r="I2420" s="3">
        <v>692.19</v>
      </c>
      <c r="J2420" s="1" t="s">
        <v>61</v>
      </c>
      <c r="K2420" s="3">
        <v>0</v>
      </c>
      <c r="L2420" s="3">
        <v>0</v>
      </c>
      <c r="M2420" s="1" t="s">
        <v>31</v>
      </c>
      <c r="N2420" s="3">
        <v>3845.5</v>
      </c>
      <c r="O2420" s="3">
        <v>576.83000000000004</v>
      </c>
      <c r="P2420" s="1" t="s">
        <v>2788</v>
      </c>
      <c r="Q2420" s="3">
        <v>3845.5</v>
      </c>
      <c r="R2420" s="3">
        <v>63.45</v>
      </c>
      <c r="S2420" s="1" t="s">
        <v>33</v>
      </c>
      <c r="T2420" s="3">
        <v>3845.5</v>
      </c>
      <c r="U2420" s="3">
        <v>292.26</v>
      </c>
      <c r="V2420" s="1" t="s">
        <v>33</v>
      </c>
      <c r="W2420" s="1" t="s">
        <v>33</v>
      </c>
      <c r="X2420" s="1" t="s">
        <v>641</v>
      </c>
      <c r="Y2420" s="1" t="s">
        <v>91</v>
      </c>
      <c r="Z2420" s="1" t="s">
        <v>2259</v>
      </c>
      <c r="AA2420" s="1" t="s">
        <v>2260</v>
      </c>
    </row>
    <row r="2421" spans="1:27" x14ac:dyDescent="0.25">
      <c r="A2421" s="1" t="s">
        <v>26</v>
      </c>
      <c r="B2421" s="1" t="s">
        <v>3540</v>
      </c>
      <c r="C2421" s="2">
        <v>42313</v>
      </c>
      <c r="D2421" s="1" t="s">
        <v>2817</v>
      </c>
      <c r="E2421" s="7" t="str">
        <f>VLOOKUP(TRIM(D2421)*1,CFOP!A:B,2,FALSE)</f>
        <v>Sim</v>
      </c>
      <c r="F2421" s="1" t="s">
        <v>179</v>
      </c>
      <c r="G2421" s="3">
        <v>30.76</v>
      </c>
      <c r="H2421" s="3">
        <v>33.130000000000003</v>
      </c>
      <c r="I2421" s="3">
        <v>3.98</v>
      </c>
      <c r="J2421" s="1" t="s">
        <v>307</v>
      </c>
      <c r="K2421" s="3">
        <v>0</v>
      </c>
      <c r="L2421" s="3">
        <v>0</v>
      </c>
      <c r="M2421" s="1" t="s">
        <v>31</v>
      </c>
      <c r="N2421" s="3">
        <v>28.810000000000002</v>
      </c>
      <c r="O2421" s="3">
        <v>4.32</v>
      </c>
      <c r="P2421" s="1" t="s">
        <v>2788</v>
      </c>
      <c r="Q2421" s="3">
        <v>28.810000000000002</v>
      </c>
      <c r="R2421" s="3">
        <v>0.48</v>
      </c>
      <c r="S2421" s="1" t="s">
        <v>33</v>
      </c>
      <c r="T2421" s="3">
        <v>28.810000000000002</v>
      </c>
      <c r="U2421" s="3">
        <v>2.19</v>
      </c>
      <c r="V2421" s="1" t="s">
        <v>33</v>
      </c>
      <c r="W2421" s="1" t="s">
        <v>33</v>
      </c>
      <c r="X2421" s="1" t="s">
        <v>3541</v>
      </c>
      <c r="Y2421" s="1" t="s">
        <v>91</v>
      </c>
      <c r="Z2421" s="1" t="s">
        <v>3542</v>
      </c>
      <c r="AA2421" s="1" t="s">
        <v>3543</v>
      </c>
    </row>
    <row r="2422" spans="1:27" x14ac:dyDescent="0.25">
      <c r="A2422" s="1" t="s">
        <v>26</v>
      </c>
      <c r="B2422" s="1" t="s">
        <v>3540</v>
      </c>
      <c r="C2422" s="2">
        <v>42313</v>
      </c>
      <c r="D2422" s="1" t="s">
        <v>2817</v>
      </c>
      <c r="E2422" s="7" t="str">
        <f>VLOOKUP(TRIM(D2422)*1,CFOP!A:B,2,FALSE)</f>
        <v>Sim</v>
      </c>
      <c r="F2422" s="1" t="s">
        <v>179</v>
      </c>
      <c r="G2422" s="3">
        <v>61.52</v>
      </c>
      <c r="H2422" s="3">
        <v>66.25</v>
      </c>
      <c r="I2422" s="3">
        <v>7.95</v>
      </c>
      <c r="J2422" s="1" t="s">
        <v>307</v>
      </c>
      <c r="K2422" s="3">
        <v>0</v>
      </c>
      <c r="L2422" s="3">
        <v>0</v>
      </c>
      <c r="M2422" s="1" t="s">
        <v>31</v>
      </c>
      <c r="N2422" s="3">
        <v>57.61</v>
      </c>
      <c r="O2422" s="3">
        <v>8.64</v>
      </c>
      <c r="P2422" s="1" t="s">
        <v>2788</v>
      </c>
      <c r="Q2422" s="3">
        <v>57.61</v>
      </c>
      <c r="R2422" s="3">
        <v>0.95000000000000007</v>
      </c>
      <c r="S2422" s="1" t="s">
        <v>33</v>
      </c>
      <c r="T2422" s="3">
        <v>57.61</v>
      </c>
      <c r="U2422" s="3">
        <v>4.38</v>
      </c>
      <c r="V2422" s="1" t="s">
        <v>33</v>
      </c>
      <c r="W2422" s="1" t="s">
        <v>33</v>
      </c>
      <c r="X2422" s="1" t="s">
        <v>3541</v>
      </c>
      <c r="Y2422" s="1" t="s">
        <v>91</v>
      </c>
      <c r="Z2422" s="1" t="s">
        <v>3544</v>
      </c>
      <c r="AA2422" s="1" t="s">
        <v>3545</v>
      </c>
    </row>
    <row r="2423" spans="1:27" x14ac:dyDescent="0.25">
      <c r="A2423" s="1" t="s">
        <v>26</v>
      </c>
      <c r="B2423" s="1" t="s">
        <v>3540</v>
      </c>
      <c r="C2423" s="2">
        <v>42313</v>
      </c>
      <c r="D2423" s="1" t="s">
        <v>2841</v>
      </c>
      <c r="E2423" s="7" t="str">
        <f>VLOOKUP(TRIM(D2423)*1,CFOP!A:B,2,FALSE)</f>
        <v>Sim</v>
      </c>
      <c r="F2423" s="1" t="s">
        <v>179</v>
      </c>
      <c r="G2423" s="3">
        <v>32.79</v>
      </c>
      <c r="H2423" s="3">
        <v>35.72</v>
      </c>
      <c r="I2423" s="3">
        <v>4.29</v>
      </c>
      <c r="J2423" s="1" t="s">
        <v>30</v>
      </c>
      <c r="K2423" s="3">
        <v>0</v>
      </c>
      <c r="L2423" s="3">
        <v>0</v>
      </c>
      <c r="M2423" s="1" t="s">
        <v>31</v>
      </c>
      <c r="N2423" s="3">
        <v>0</v>
      </c>
      <c r="O2423" s="3">
        <v>0</v>
      </c>
      <c r="P2423" s="1" t="s">
        <v>31</v>
      </c>
      <c r="Q2423" s="3">
        <v>35.72</v>
      </c>
      <c r="R2423" s="3">
        <v>0.59</v>
      </c>
      <c r="S2423" s="1" t="s">
        <v>33</v>
      </c>
      <c r="T2423" s="3">
        <v>35.72</v>
      </c>
      <c r="U2423" s="3">
        <v>2.71</v>
      </c>
      <c r="V2423" s="1" t="s">
        <v>33</v>
      </c>
      <c r="W2423" s="1" t="s">
        <v>33</v>
      </c>
      <c r="X2423" s="1" t="s">
        <v>3541</v>
      </c>
      <c r="Y2423" s="1" t="s">
        <v>3546</v>
      </c>
      <c r="Z2423" s="1" t="s">
        <v>3547</v>
      </c>
      <c r="AA2423" s="1" t="s">
        <v>3548</v>
      </c>
    </row>
    <row r="2424" spans="1:27" x14ac:dyDescent="0.25">
      <c r="A2424" s="1" t="s">
        <v>26</v>
      </c>
      <c r="B2424" s="1" t="s">
        <v>3540</v>
      </c>
      <c r="C2424" s="2">
        <v>42313</v>
      </c>
      <c r="D2424" s="1" t="s">
        <v>2841</v>
      </c>
      <c r="E2424" s="7" t="str">
        <f>VLOOKUP(TRIM(D2424)*1,CFOP!A:B,2,FALSE)</f>
        <v>Sim</v>
      </c>
      <c r="F2424" s="1" t="s">
        <v>179</v>
      </c>
      <c r="G2424" s="3">
        <v>332</v>
      </c>
      <c r="H2424" s="3">
        <v>361.71</v>
      </c>
      <c r="I2424" s="3">
        <v>43.410000000000004</v>
      </c>
      <c r="J2424" s="1" t="s">
        <v>30</v>
      </c>
      <c r="K2424" s="3">
        <v>0</v>
      </c>
      <c r="L2424" s="3">
        <v>0</v>
      </c>
      <c r="M2424" s="1" t="s">
        <v>31</v>
      </c>
      <c r="N2424" s="3">
        <v>0</v>
      </c>
      <c r="O2424" s="3">
        <v>0</v>
      </c>
      <c r="P2424" s="1" t="s">
        <v>31</v>
      </c>
      <c r="Q2424" s="3">
        <v>361.71</v>
      </c>
      <c r="R2424" s="3">
        <v>5.97</v>
      </c>
      <c r="S2424" s="1" t="s">
        <v>33</v>
      </c>
      <c r="T2424" s="3">
        <v>361.71</v>
      </c>
      <c r="U2424" s="3">
        <v>27.490000000000002</v>
      </c>
      <c r="V2424" s="1" t="s">
        <v>33</v>
      </c>
      <c r="W2424" s="1" t="s">
        <v>33</v>
      </c>
      <c r="X2424" s="1" t="s">
        <v>3541</v>
      </c>
      <c r="Y2424" s="1" t="s">
        <v>531</v>
      </c>
      <c r="Z2424" s="1" t="s">
        <v>534</v>
      </c>
      <c r="AA2424" s="1" t="s">
        <v>3549</v>
      </c>
    </row>
    <row r="2425" spans="1:27" x14ac:dyDescent="0.25">
      <c r="A2425" s="1" t="s">
        <v>26</v>
      </c>
      <c r="B2425" s="1" t="s">
        <v>3550</v>
      </c>
      <c r="C2425" s="2">
        <v>42313</v>
      </c>
      <c r="D2425" s="1" t="s">
        <v>2817</v>
      </c>
      <c r="E2425" s="7" t="str">
        <f>VLOOKUP(TRIM(D2425)*1,CFOP!A:B,2,FALSE)</f>
        <v>Sim</v>
      </c>
      <c r="F2425" s="1" t="s">
        <v>179</v>
      </c>
      <c r="G2425" s="3">
        <v>136.74</v>
      </c>
      <c r="H2425" s="3">
        <v>148.97</v>
      </c>
      <c r="I2425" s="3">
        <v>17.88</v>
      </c>
      <c r="J2425" s="1" t="s">
        <v>30</v>
      </c>
      <c r="K2425" s="3">
        <v>0</v>
      </c>
      <c r="L2425" s="3">
        <v>0</v>
      </c>
      <c r="M2425" s="1" t="s">
        <v>31</v>
      </c>
      <c r="N2425" s="3">
        <v>0</v>
      </c>
      <c r="O2425" s="3">
        <v>0</v>
      </c>
      <c r="P2425" s="1" t="s">
        <v>31</v>
      </c>
      <c r="Q2425" s="3">
        <v>148.97</v>
      </c>
      <c r="R2425" s="3">
        <v>2.46</v>
      </c>
      <c r="S2425" s="1" t="s">
        <v>33</v>
      </c>
      <c r="T2425" s="3">
        <v>148.97</v>
      </c>
      <c r="U2425" s="3">
        <v>11.32</v>
      </c>
      <c r="V2425" s="1" t="s">
        <v>33</v>
      </c>
      <c r="W2425" s="1" t="s">
        <v>33</v>
      </c>
      <c r="X2425" s="1" t="s">
        <v>3541</v>
      </c>
      <c r="Y2425" s="1" t="s">
        <v>1378</v>
      </c>
      <c r="Z2425" s="1" t="s">
        <v>3551</v>
      </c>
      <c r="AA2425" s="1" t="s">
        <v>3552</v>
      </c>
    </row>
    <row r="2426" spans="1:27" hidden="1" x14ac:dyDescent="0.25">
      <c r="A2426" s="1" t="s">
        <v>26</v>
      </c>
      <c r="B2426" s="1" t="s">
        <v>3553</v>
      </c>
      <c r="C2426" s="2">
        <v>42313</v>
      </c>
      <c r="D2426" s="1" t="s">
        <v>3554</v>
      </c>
      <c r="E2426" s="7" t="str">
        <f>VLOOKUP(TRIM(D2426)*1,CFOP!A:B,2,FALSE)</f>
        <v>Não</v>
      </c>
      <c r="F2426" s="1" t="s">
        <v>29</v>
      </c>
      <c r="G2426" s="3">
        <v>2699.9700000000003</v>
      </c>
      <c r="H2426" s="3">
        <v>0</v>
      </c>
      <c r="I2426" s="3">
        <v>0</v>
      </c>
      <c r="J2426" s="1" t="s">
        <v>31</v>
      </c>
      <c r="K2426" s="3">
        <v>0</v>
      </c>
      <c r="L2426" s="3">
        <v>0</v>
      </c>
      <c r="M2426" s="1" t="s">
        <v>31</v>
      </c>
      <c r="N2426" s="3">
        <v>0</v>
      </c>
      <c r="O2426" s="3">
        <v>0</v>
      </c>
      <c r="P2426" s="1" t="s">
        <v>31</v>
      </c>
      <c r="Q2426" s="3">
        <v>0</v>
      </c>
      <c r="R2426" s="3">
        <v>0</v>
      </c>
      <c r="S2426" s="1" t="s">
        <v>31</v>
      </c>
      <c r="T2426" s="3">
        <v>0</v>
      </c>
      <c r="U2426" s="3">
        <v>0</v>
      </c>
      <c r="V2426" s="1" t="s">
        <v>31</v>
      </c>
      <c r="W2426" s="1" t="s">
        <v>33</v>
      </c>
      <c r="X2426" s="1" t="s">
        <v>399</v>
      </c>
      <c r="Y2426" s="1" t="s">
        <v>403</v>
      </c>
      <c r="Z2426" s="1" t="s">
        <v>404</v>
      </c>
      <c r="AA2426" s="1" t="s">
        <v>405</v>
      </c>
    </row>
    <row r="2427" spans="1:27" hidden="1" x14ac:dyDescent="0.25">
      <c r="A2427" s="1" t="s">
        <v>26</v>
      </c>
      <c r="B2427" s="1" t="s">
        <v>3553</v>
      </c>
      <c r="C2427" s="2">
        <v>42313</v>
      </c>
      <c r="D2427" s="1" t="s">
        <v>3554</v>
      </c>
      <c r="E2427" s="7" t="str">
        <f>VLOOKUP(TRIM(D2427)*1,CFOP!A:B,2,FALSE)</f>
        <v>Não</v>
      </c>
      <c r="F2427" s="1" t="s">
        <v>29</v>
      </c>
      <c r="G2427" s="3">
        <v>1995.31</v>
      </c>
      <c r="H2427" s="3">
        <v>0</v>
      </c>
      <c r="I2427" s="3">
        <v>0</v>
      </c>
      <c r="J2427" s="1" t="s">
        <v>31</v>
      </c>
      <c r="K2427" s="3">
        <v>0</v>
      </c>
      <c r="L2427" s="3">
        <v>0</v>
      </c>
      <c r="M2427" s="1" t="s">
        <v>31</v>
      </c>
      <c r="N2427" s="3">
        <v>0</v>
      </c>
      <c r="O2427" s="3">
        <v>0</v>
      </c>
      <c r="P2427" s="1" t="s">
        <v>31</v>
      </c>
      <c r="Q2427" s="3">
        <v>0</v>
      </c>
      <c r="R2427" s="3">
        <v>0</v>
      </c>
      <c r="S2427" s="1" t="s">
        <v>31</v>
      </c>
      <c r="T2427" s="3">
        <v>0</v>
      </c>
      <c r="U2427" s="3">
        <v>0</v>
      </c>
      <c r="V2427" s="1" t="s">
        <v>31</v>
      </c>
      <c r="W2427" s="1" t="s">
        <v>33</v>
      </c>
      <c r="X2427" s="1" t="s">
        <v>399</v>
      </c>
      <c r="Y2427" s="1" t="s">
        <v>400</v>
      </c>
      <c r="Z2427" s="1" t="s">
        <v>401</v>
      </c>
      <c r="AA2427" s="1" t="s">
        <v>402</v>
      </c>
    </row>
    <row r="2428" spans="1:27" x14ac:dyDescent="0.25">
      <c r="A2428" s="1" t="s">
        <v>26</v>
      </c>
      <c r="B2428" s="1" t="s">
        <v>3555</v>
      </c>
      <c r="C2428" s="2">
        <v>42313</v>
      </c>
      <c r="D2428" s="1" t="s">
        <v>2903</v>
      </c>
      <c r="E2428" s="7" t="str">
        <f>VLOOKUP(TRIM(D2428)*1,CFOP!A:B,2,FALSE)</f>
        <v>Sim</v>
      </c>
      <c r="F2428" s="1" t="s">
        <v>272</v>
      </c>
      <c r="G2428" s="3">
        <v>23.75</v>
      </c>
      <c r="H2428" s="3">
        <v>0</v>
      </c>
      <c r="I2428" s="3">
        <v>0</v>
      </c>
      <c r="J2428" s="1" t="s">
        <v>31</v>
      </c>
      <c r="K2428" s="3">
        <v>0</v>
      </c>
      <c r="L2428" s="3">
        <v>0</v>
      </c>
      <c r="M2428" s="1" t="s">
        <v>31</v>
      </c>
      <c r="N2428" s="3">
        <v>0</v>
      </c>
      <c r="O2428" s="3">
        <v>0</v>
      </c>
      <c r="P2428" s="1" t="s">
        <v>31</v>
      </c>
      <c r="Q2428" s="3">
        <v>23.75</v>
      </c>
      <c r="R2428" s="3">
        <v>0</v>
      </c>
      <c r="S2428" s="1" t="s">
        <v>2904</v>
      </c>
      <c r="T2428" s="3">
        <v>23.75</v>
      </c>
      <c r="U2428" s="3">
        <v>0</v>
      </c>
      <c r="V2428" s="1" t="s">
        <v>2904</v>
      </c>
      <c r="W2428" s="1" t="s">
        <v>33</v>
      </c>
      <c r="X2428" s="1" t="s">
        <v>3357</v>
      </c>
      <c r="Y2428" s="1" t="s">
        <v>96</v>
      </c>
      <c r="Z2428" s="1" t="s">
        <v>3556</v>
      </c>
      <c r="AA2428" s="1" t="s">
        <v>3557</v>
      </c>
    </row>
    <row r="2429" spans="1:27" x14ac:dyDescent="0.25">
      <c r="A2429" s="1" t="s">
        <v>26</v>
      </c>
      <c r="B2429" s="1" t="s">
        <v>3558</v>
      </c>
      <c r="C2429" s="2">
        <v>42313</v>
      </c>
      <c r="D2429" s="1" t="s">
        <v>2903</v>
      </c>
      <c r="E2429" s="7" t="str">
        <f>VLOOKUP(TRIM(D2429)*1,CFOP!A:B,2,FALSE)</f>
        <v>Sim</v>
      </c>
      <c r="F2429" s="1" t="s">
        <v>272</v>
      </c>
      <c r="G2429" s="3">
        <v>428.94</v>
      </c>
      <c r="H2429" s="3">
        <v>0</v>
      </c>
      <c r="I2429" s="3">
        <v>0</v>
      </c>
      <c r="J2429" s="1" t="s">
        <v>31</v>
      </c>
      <c r="K2429" s="3">
        <v>0</v>
      </c>
      <c r="L2429" s="3">
        <v>0</v>
      </c>
      <c r="M2429" s="1" t="s">
        <v>31</v>
      </c>
      <c r="N2429" s="3">
        <v>0</v>
      </c>
      <c r="O2429" s="3">
        <v>0</v>
      </c>
      <c r="P2429" s="1" t="s">
        <v>31</v>
      </c>
      <c r="Q2429" s="3">
        <v>428.94</v>
      </c>
      <c r="R2429" s="3">
        <v>0</v>
      </c>
      <c r="S2429" s="1" t="s">
        <v>2904</v>
      </c>
      <c r="T2429" s="3">
        <v>428.94</v>
      </c>
      <c r="U2429" s="3">
        <v>0</v>
      </c>
      <c r="V2429" s="1" t="s">
        <v>2904</v>
      </c>
      <c r="W2429" s="1" t="s">
        <v>33</v>
      </c>
      <c r="X2429" s="1" t="s">
        <v>3357</v>
      </c>
      <c r="Y2429" s="1" t="s">
        <v>96</v>
      </c>
      <c r="Z2429" s="1" t="s">
        <v>3559</v>
      </c>
      <c r="AA2429" s="1" t="s">
        <v>3560</v>
      </c>
    </row>
    <row r="2430" spans="1:27" x14ac:dyDescent="0.25">
      <c r="A2430" s="1" t="s">
        <v>26</v>
      </c>
      <c r="B2430" s="1" t="s">
        <v>3561</v>
      </c>
      <c r="C2430" s="2">
        <v>42313</v>
      </c>
      <c r="D2430" s="1" t="s">
        <v>2903</v>
      </c>
      <c r="E2430" s="7" t="str">
        <f>VLOOKUP(TRIM(D2430)*1,CFOP!A:B,2,FALSE)</f>
        <v>Sim</v>
      </c>
      <c r="F2430" s="1" t="s">
        <v>272</v>
      </c>
      <c r="G2430" s="3">
        <v>205.5</v>
      </c>
      <c r="H2430" s="3">
        <v>0</v>
      </c>
      <c r="I2430" s="3">
        <v>0</v>
      </c>
      <c r="J2430" s="1" t="s">
        <v>31</v>
      </c>
      <c r="K2430" s="3">
        <v>0</v>
      </c>
      <c r="L2430" s="3">
        <v>0</v>
      </c>
      <c r="M2430" s="1" t="s">
        <v>31</v>
      </c>
      <c r="N2430" s="3">
        <v>0</v>
      </c>
      <c r="O2430" s="3">
        <v>0</v>
      </c>
      <c r="P2430" s="1" t="s">
        <v>31</v>
      </c>
      <c r="Q2430" s="3">
        <v>205.5</v>
      </c>
      <c r="R2430" s="3">
        <v>0</v>
      </c>
      <c r="S2430" s="1" t="s">
        <v>2904</v>
      </c>
      <c r="T2430" s="3">
        <v>205.5</v>
      </c>
      <c r="U2430" s="3">
        <v>0</v>
      </c>
      <c r="V2430" s="1" t="s">
        <v>2904</v>
      </c>
      <c r="W2430" s="1" t="s">
        <v>33</v>
      </c>
      <c r="X2430" s="1" t="s">
        <v>3357</v>
      </c>
      <c r="Y2430" s="1" t="s">
        <v>96</v>
      </c>
      <c r="Z2430" s="1" t="s">
        <v>3562</v>
      </c>
      <c r="AA2430" s="1" t="s">
        <v>3563</v>
      </c>
    </row>
    <row r="2431" spans="1:27" x14ac:dyDescent="0.25">
      <c r="A2431" s="1" t="s">
        <v>26</v>
      </c>
      <c r="B2431" s="1" t="s">
        <v>3564</v>
      </c>
      <c r="C2431" s="2">
        <v>42313</v>
      </c>
      <c r="D2431" s="1" t="s">
        <v>2903</v>
      </c>
      <c r="E2431" s="7" t="str">
        <f>VLOOKUP(TRIM(D2431)*1,CFOP!A:B,2,FALSE)</f>
        <v>Sim</v>
      </c>
      <c r="F2431" s="1" t="s">
        <v>272</v>
      </c>
      <c r="G2431" s="3">
        <v>112.7</v>
      </c>
      <c r="H2431" s="3">
        <v>0</v>
      </c>
      <c r="I2431" s="3">
        <v>0</v>
      </c>
      <c r="J2431" s="1" t="s">
        <v>31</v>
      </c>
      <c r="K2431" s="3">
        <v>0</v>
      </c>
      <c r="L2431" s="3">
        <v>0</v>
      </c>
      <c r="M2431" s="1" t="s">
        <v>31</v>
      </c>
      <c r="N2431" s="3">
        <v>0</v>
      </c>
      <c r="O2431" s="3">
        <v>0</v>
      </c>
      <c r="P2431" s="1" t="s">
        <v>31</v>
      </c>
      <c r="Q2431" s="3">
        <v>112.7</v>
      </c>
      <c r="R2431" s="3">
        <v>0</v>
      </c>
      <c r="S2431" s="1" t="s">
        <v>2904</v>
      </c>
      <c r="T2431" s="3">
        <v>112.7</v>
      </c>
      <c r="U2431" s="3">
        <v>0</v>
      </c>
      <c r="V2431" s="1" t="s">
        <v>2904</v>
      </c>
      <c r="W2431" s="1" t="s">
        <v>33</v>
      </c>
      <c r="X2431" s="1" t="s">
        <v>3357</v>
      </c>
      <c r="Y2431" s="1" t="s">
        <v>96</v>
      </c>
      <c r="Z2431" s="1" t="s">
        <v>3565</v>
      </c>
      <c r="AA2431" s="1" t="s">
        <v>2973</v>
      </c>
    </row>
    <row r="2432" spans="1:27" x14ac:dyDescent="0.25">
      <c r="A2432" s="1" t="s">
        <v>26</v>
      </c>
      <c r="B2432" s="1" t="s">
        <v>3566</v>
      </c>
      <c r="C2432" s="2">
        <v>42313</v>
      </c>
      <c r="D2432" s="1" t="s">
        <v>2903</v>
      </c>
      <c r="E2432" s="7" t="str">
        <f>VLOOKUP(TRIM(D2432)*1,CFOP!A:B,2,FALSE)</f>
        <v>Sim</v>
      </c>
      <c r="F2432" s="1" t="s">
        <v>272</v>
      </c>
      <c r="G2432" s="3">
        <v>284.27</v>
      </c>
      <c r="H2432" s="3">
        <v>0</v>
      </c>
      <c r="I2432" s="3">
        <v>0</v>
      </c>
      <c r="J2432" s="1" t="s">
        <v>31</v>
      </c>
      <c r="K2432" s="3">
        <v>0</v>
      </c>
      <c r="L2432" s="3">
        <v>0</v>
      </c>
      <c r="M2432" s="1" t="s">
        <v>31</v>
      </c>
      <c r="N2432" s="3">
        <v>0</v>
      </c>
      <c r="O2432" s="3">
        <v>0</v>
      </c>
      <c r="P2432" s="1" t="s">
        <v>31</v>
      </c>
      <c r="Q2432" s="3">
        <v>284.27</v>
      </c>
      <c r="R2432" s="3">
        <v>0</v>
      </c>
      <c r="S2432" s="1" t="s">
        <v>2904</v>
      </c>
      <c r="T2432" s="3">
        <v>284.27</v>
      </c>
      <c r="U2432" s="3">
        <v>0</v>
      </c>
      <c r="V2432" s="1" t="s">
        <v>2904</v>
      </c>
      <c r="W2432" s="1" t="s">
        <v>33</v>
      </c>
      <c r="X2432" s="1" t="s">
        <v>3357</v>
      </c>
      <c r="Y2432" s="1" t="s">
        <v>96</v>
      </c>
      <c r="Z2432" s="1" t="s">
        <v>3567</v>
      </c>
      <c r="AA2432" s="1" t="s">
        <v>2973</v>
      </c>
    </row>
    <row r="2433" spans="1:27" x14ac:dyDescent="0.25">
      <c r="A2433" s="1" t="s">
        <v>26</v>
      </c>
      <c r="B2433" s="1" t="s">
        <v>3568</v>
      </c>
      <c r="C2433" s="2">
        <v>42313</v>
      </c>
      <c r="D2433" s="1" t="s">
        <v>2903</v>
      </c>
      <c r="E2433" s="7" t="str">
        <f>VLOOKUP(TRIM(D2433)*1,CFOP!A:B,2,FALSE)</f>
        <v>Sim</v>
      </c>
      <c r="F2433" s="1" t="s">
        <v>272</v>
      </c>
      <c r="G2433" s="3">
        <v>75.27</v>
      </c>
      <c r="H2433" s="3">
        <v>0</v>
      </c>
      <c r="I2433" s="3">
        <v>0</v>
      </c>
      <c r="J2433" s="1" t="s">
        <v>31</v>
      </c>
      <c r="K2433" s="3">
        <v>0</v>
      </c>
      <c r="L2433" s="3">
        <v>0</v>
      </c>
      <c r="M2433" s="1" t="s">
        <v>31</v>
      </c>
      <c r="N2433" s="3">
        <v>0</v>
      </c>
      <c r="O2433" s="3">
        <v>0</v>
      </c>
      <c r="P2433" s="1" t="s">
        <v>31</v>
      </c>
      <c r="Q2433" s="3">
        <v>75.27</v>
      </c>
      <c r="R2433" s="3">
        <v>0</v>
      </c>
      <c r="S2433" s="1" t="s">
        <v>2904</v>
      </c>
      <c r="T2433" s="3">
        <v>75.27</v>
      </c>
      <c r="U2433" s="3">
        <v>0</v>
      </c>
      <c r="V2433" s="1" t="s">
        <v>2904</v>
      </c>
      <c r="W2433" s="1" t="s">
        <v>33</v>
      </c>
      <c r="X2433" s="1" t="s">
        <v>3357</v>
      </c>
      <c r="Y2433" s="1" t="s">
        <v>96</v>
      </c>
      <c r="Z2433" s="1" t="s">
        <v>3569</v>
      </c>
      <c r="AA2433" s="1" t="s">
        <v>3570</v>
      </c>
    </row>
    <row r="2434" spans="1:27" x14ac:dyDescent="0.25">
      <c r="A2434" s="1" t="s">
        <v>26</v>
      </c>
      <c r="B2434" s="1" t="s">
        <v>3571</v>
      </c>
      <c r="C2434" s="2">
        <v>42313</v>
      </c>
      <c r="D2434" s="1" t="s">
        <v>2903</v>
      </c>
      <c r="E2434" s="7" t="str">
        <f>VLOOKUP(TRIM(D2434)*1,CFOP!A:B,2,FALSE)</f>
        <v>Sim</v>
      </c>
      <c r="F2434" s="1" t="s">
        <v>272</v>
      </c>
      <c r="G2434" s="3">
        <v>55.79</v>
      </c>
      <c r="H2434" s="3">
        <v>0</v>
      </c>
      <c r="I2434" s="3">
        <v>0</v>
      </c>
      <c r="J2434" s="1" t="s">
        <v>31</v>
      </c>
      <c r="K2434" s="3">
        <v>0</v>
      </c>
      <c r="L2434" s="3">
        <v>0</v>
      </c>
      <c r="M2434" s="1" t="s">
        <v>31</v>
      </c>
      <c r="N2434" s="3">
        <v>0</v>
      </c>
      <c r="O2434" s="3">
        <v>0</v>
      </c>
      <c r="P2434" s="1" t="s">
        <v>31</v>
      </c>
      <c r="Q2434" s="3">
        <v>55.79</v>
      </c>
      <c r="R2434" s="3">
        <v>0</v>
      </c>
      <c r="S2434" s="1" t="s">
        <v>2904</v>
      </c>
      <c r="T2434" s="3">
        <v>55.79</v>
      </c>
      <c r="U2434" s="3">
        <v>0</v>
      </c>
      <c r="V2434" s="1" t="s">
        <v>2904</v>
      </c>
      <c r="W2434" s="1" t="s">
        <v>33</v>
      </c>
      <c r="X2434" s="1" t="s">
        <v>3357</v>
      </c>
      <c r="Y2434" s="1" t="s">
        <v>91</v>
      </c>
      <c r="Z2434" s="1" t="s">
        <v>3572</v>
      </c>
      <c r="AA2434" s="1" t="s">
        <v>3573</v>
      </c>
    </row>
    <row r="2435" spans="1:27" x14ac:dyDescent="0.25">
      <c r="A2435" s="1" t="s">
        <v>26</v>
      </c>
      <c r="B2435" s="1" t="s">
        <v>3574</v>
      </c>
      <c r="C2435" s="2">
        <v>42313</v>
      </c>
      <c r="D2435" s="1" t="s">
        <v>2903</v>
      </c>
      <c r="E2435" s="7" t="str">
        <f>VLOOKUP(TRIM(D2435)*1,CFOP!A:B,2,FALSE)</f>
        <v>Sim</v>
      </c>
      <c r="F2435" s="1" t="s">
        <v>272</v>
      </c>
      <c r="G2435" s="3">
        <v>23.75</v>
      </c>
      <c r="H2435" s="3">
        <v>0</v>
      </c>
      <c r="I2435" s="3">
        <v>0</v>
      </c>
      <c r="J2435" s="1" t="s">
        <v>31</v>
      </c>
      <c r="K2435" s="3">
        <v>0</v>
      </c>
      <c r="L2435" s="3">
        <v>0</v>
      </c>
      <c r="M2435" s="1" t="s">
        <v>31</v>
      </c>
      <c r="N2435" s="3">
        <v>0</v>
      </c>
      <c r="O2435" s="3">
        <v>0</v>
      </c>
      <c r="P2435" s="1" t="s">
        <v>31</v>
      </c>
      <c r="Q2435" s="3">
        <v>23.75</v>
      </c>
      <c r="R2435" s="3">
        <v>0</v>
      </c>
      <c r="S2435" s="1" t="s">
        <v>2904</v>
      </c>
      <c r="T2435" s="3">
        <v>23.75</v>
      </c>
      <c r="U2435" s="3">
        <v>0</v>
      </c>
      <c r="V2435" s="1" t="s">
        <v>2904</v>
      </c>
      <c r="W2435" s="1" t="s">
        <v>33</v>
      </c>
      <c r="X2435" s="1" t="s">
        <v>3357</v>
      </c>
      <c r="Y2435" s="1" t="s">
        <v>96</v>
      </c>
      <c r="Z2435" s="1" t="s">
        <v>3575</v>
      </c>
      <c r="AA2435" s="1" t="s">
        <v>3576</v>
      </c>
    </row>
    <row r="2436" spans="1:27" x14ac:dyDescent="0.25">
      <c r="A2436" s="1" t="s">
        <v>26</v>
      </c>
      <c r="B2436" s="1" t="s">
        <v>3577</v>
      </c>
      <c r="C2436" s="2">
        <v>42313</v>
      </c>
      <c r="D2436" s="1" t="s">
        <v>2903</v>
      </c>
      <c r="E2436" s="7" t="str">
        <f>VLOOKUP(TRIM(D2436)*1,CFOP!A:B,2,FALSE)</f>
        <v>Sim</v>
      </c>
      <c r="F2436" s="1" t="s">
        <v>272</v>
      </c>
      <c r="G2436" s="3">
        <v>23.75</v>
      </c>
      <c r="H2436" s="3">
        <v>0</v>
      </c>
      <c r="I2436" s="3">
        <v>0</v>
      </c>
      <c r="J2436" s="1" t="s">
        <v>31</v>
      </c>
      <c r="K2436" s="3">
        <v>0</v>
      </c>
      <c r="L2436" s="3">
        <v>0</v>
      </c>
      <c r="M2436" s="1" t="s">
        <v>31</v>
      </c>
      <c r="N2436" s="3">
        <v>0</v>
      </c>
      <c r="O2436" s="3">
        <v>0</v>
      </c>
      <c r="P2436" s="1" t="s">
        <v>31</v>
      </c>
      <c r="Q2436" s="3">
        <v>23.75</v>
      </c>
      <c r="R2436" s="3">
        <v>0</v>
      </c>
      <c r="S2436" s="1" t="s">
        <v>2904</v>
      </c>
      <c r="T2436" s="3">
        <v>23.75</v>
      </c>
      <c r="U2436" s="3">
        <v>0</v>
      </c>
      <c r="V2436" s="1" t="s">
        <v>2904</v>
      </c>
      <c r="W2436" s="1" t="s">
        <v>33</v>
      </c>
      <c r="X2436" s="1" t="s">
        <v>3357</v>
      </c>
      <c r="Y2436" s="1" t="s">
        <v>96</v>
      </c>
      <c r="Z2436" s="1" t="s">
        <v>3578</v>
      </c>
      <c r="AA2436" s="1" t="s">
        <v>3576</v>
      </c>
    </row>
    <row r="2437" spans="1:27" x14ac:dyDescent="0.25">
      <c r="A2437" s="1" t="s">
        <v>26</v>
      </c>
      <c r="B2437" s="1" t="s">
        <v>3579</v>
      </c>
      <c r="C2437" s="2">
        <v>42313</v>
      </c>
      <c r="D2437" s="1" t="s">
        <v>2903</v>
      </c>
      <c r="E2437" s="7" t="str">
        <f>VLOOKUP(TRIM(D2437)*1,CFOP!A:B,2,FALSE)</f>
        <v>Sim</v>
      </c>
      <c r="F2437" s="1" t="s">
        <v>272</v>
      </c>
      <c r="G2437" s="3">
        <v>301.5</v>
      </c>
      <c r="H2437" s="3">
        <v>0</v>
      </c>
      <c r="I2437" s="3">
        <v>0</v>
      </c>
      <c r="J2437" s="1" t="s">
        <v>31</v>
      </c>
      <c r="K2437" s="3">
        <v>0</v>
      </c>
      <c r="L2437" s="3">
        <v>0</v>
      </c>
      <c r="M2437" s="1" t="s">
        <v>31</v>
      </c>
      <c r="N2437" s="3">
        <v>0</v>
      </c>
      <c r="O2437" s="3">
        <v>0</v>
      </c>
      <c r="P2437" s="1" t="s">
        <v>31</v>
      </c>
      <c r="Q2437" s="3">
        <v>301.5</v>
      </c>
      <c r="R2437" s="3">
        <v>0</v>
      </c>
      <c r="S2437" s="1" t="s">
        <v>2904</v>
      </c>
      <c r="T2437" s="3">
        <v>301.5</v>
      </c>
      <c r="U2437" s="3">
        <v>0</v>
      </c>
      <c r="V2437" s="1" t="s">
        <v>2904</v>
      </c>
      <c r="W2437" s="1" t="s">
        <v>33</v>
      </c>
      <c r="X2437" s="1" t="s">
        <v>3357</v>
      </c>
      <c r="Y2437" s="1" t="s">
        <v>96</v>
      </c>
      <c r="Z2437" s="1" t="s">
        <v>3580</v>
      </c>
      <c r="AA2437" s="1" t="s">
        <v>3581</v>
      </c>
    </row>
    <row r="2438" spans="1:27" x14ac:dyDescent="0.25">
      <c r="A2438" s="1" t="s">
        <v>26</v>
      </c>
      <c r="B2438" s="1" t="s">
        <v>3582</v>
      </c>
      <c r="C2438" s="2">
        <v>42313</v>
      </c>
      <c r="D2438" s="1" t="s">
        <v>2903</v>
      </c>
      <c r="E2438" s="7" t="str">
        <f>VLOOKUP(TRIM(D2438)*1,CFOP!A:B,2,FALSE)</f>
        <v>Sim</v>
      </c>
      <c r="F2438" s="1" t="s">
        <v>272</v>
      </c>
      <c r="G2438" s="3">
        <v>98.97</v>
      </c>
      <c r="H2438" s="3">
        <v>0</v>
      </c>
      <c r="I2438" s="3">
        <v>0</v>
      </c>
      <c r="J2438" s="1" t="s">
        <v>31</v>
      </c>
      <c r="K2438" s="3">
        <v>0</v>
      </c>
      <c r="L2438" s="3">
        <v>0</v>
      </c>
      <c r="M2438" s="1" t="s">
        <v>31</v>
      </c>
      <c r="N2438" s="3">
        <v>0</v>
      </c>
      <c r="O2438" s="3">
        <v>0</v>
      </c>
      <c r="P2438" s="1" t="s">
        <v>31</v>
      </c>
      <c r="Q2438" s="3">
        <v>98.97</v>
      </c>
      <c r="R2438" s="3">
        <v>0</v>
      </c>
      <c r="S2438" s="1" t="s">
        <v>2904</v>
      </c>
      <c r="T2438" s="3">
        <v>98.97</v>
      </c>
      <c r="U2438" s="3">
        <v>0</v>
      </c>
      <c r="V2438" s="1" t="s">
        <v>2904</v>
      </c>
      <c r="W2438" s="1" t="s">
        <v>33</v>
      </c>
      <c r="X2438" s="1" t="s">
        <v>3357</v>
      </c>
      <c r="Y2438" s="1" t="s">
        <v>96</v>
      </c>
      <c r="Z2438" s="1" t="s">
        <v>3583</v>
      </c>
      <c r="AA2438" s="1" t="s">
        <v>3584</v>
      </c>
    </row>
    <row r="2439" spans="1:27" x14ac:dyDescent="0.25">
      <c r="A2439" s="1" t="s">
        <v>26</v>
      </c>
      <c r="B2439" s="1" t="s">
        <v>3585</v>
      </c>
      <c r="C2439" s="2">
        <v>42313</v>
      </c>
      <c r="D2439" s="1" t="s">
        <v>2903</v>
      </c>
      <c r="E2439" s="7" t="str">
        <f>VLOOKUP(TRIM(D2439)*1,CFOP!A:B,2,FALSE)</f>
        <v>Sim</v>
      </c>
      <c r="F2439" s="1" t="s">
        <v>272</v>
      </c>
      <c r="G2439" s="3">
        <v>96.7</v>
      </c>
      <c r="H2439" s="3">
        <v>0</v>
      </c>
      <c r="I2439" s="3">
        <v>0</v>
      </c>
      <c r="J2439" s="1" t="s">
        <v>31</v>
      </c>
      <c r="K2439" s="3">
        <v>0</v>
      </c>
      <c r="L2439" s="3">
        <v>0</v>
      </c>
      <c r="M2439" s="1" t="s">
        <v>31</v>
      </c>
      <c r="N2439" s="3">
        <v>0</v>
      </c>
      <c r="O2439" s="3">
        <v>0</v>
      </c>
      <c r="P2439" s="1" t="s">
        <v>31</v>
      </c>
      <c r="Q2439" s="3">
        <v>96.7</v>
      </c>
      <c r="R2439" s="3">
        <v>0</v>
      </c>
      <c r="S2439" s="1" t="s">
        <v>2904</v>
      </c>
      <c r="T2439" s="3">
        <v>96.7</v>
      </c>
      <c r="U2439" s="3">
        <v>0</v>
      </c>
      <c r="V2439" s="1" t="s">
        <v>2904</v>
      </c>
      <c r="W2439" s="1" t="s">
        <v>33</v>
      </c>
      <c r="X2439" s="1" t="s">
        <v>3357</v>
      </c>
      <c r="Y2439" s="1" t="s">
        <v>96</v>
      </c>
      <c r="Z2439" s="1" t="s">
        <v>3562</v>
      </c>
      <c r="AA2439" s="1" t="s">
        <v>3563</v>
      </c>
    </row>
    <row r="2440" spans="1:27" x14ac:dyDescent="0.25">
      <c r="A2440" s="1" t="s">
        <v>26</v>
      </c>
      <c r="B2440" s="1" t="s">
        <v>3586</v>
      </c>
      <c r="C2440" s="2">
        <v>42313</v>
      </c>
      <c r="D2440" s="1" t="s">
        <v>2903</v>
      </c>
      <c r="E2440" s="7" t="str">
        <f>VLOOKUP(TRIM(D2440)*1,CFOP!A:B,2,FALSE)</f>
        <v>Sim</v>
      </c>
      <c r="F2440" s="1" t="s">
        <v>272</v>
      </c>
      <c r="G2440" s="3">
        <v>38.33</v>
      </c>
      <c r="H2440" s="3">
        <v>0</v>
      </c>
      <c r="I2440" s="3">
        <v>0</v>
      </c>
      <c r="J2440" s="1" t="s">
        <v>31</v>
      </c>
      <c r="K2440" s="3">
        <v>0</v>
      </c>
      <c r="L2440" s="3">
        <v>0</v>
      </c>
      <c r="M2440" s="1" t="s">
        <v>31</v>
      </c>
      <c r="N2440" s="3">
        <v>0</v>
      </c>
      <c r="O2440" s="3">
        <v>0</v>
      </c>
      <c r="P2440" s="1" t="s">
        <v>31</v>
      </c>
      <c r="Q2440" s="3">
        <v>38.33</v>
      </c>
      <c r="R2440" s="3">
        <v>0</v>
      </c>
      <c r="S2440" s="1" t="s">
        <v>2904</v>
      </c>
      <c r="T2440" s="3">
        <v>38.33</v>
      </c>
      <c r="U2440" s="3">
        <v>0</v>
      </c>
      <c r="V2440" s="1" t="s">
        <v>2904</v>
      </c>
      <c r="W2440" s="1" t="s">
        <v>33</v>
      </c>
      <c r="X2440" s="1" t="s">
        <v>3357</v>
      </c>
      <c r="Y2440" s="1" t="s">
        <v>91</v>
      </c>
      <c r="Z2440" s="1" t="s">
        <v>3587</v>
      </c>
      <c r="AA2440" s="1" t="s">
        <v>3588</v>
      </c>
    </row>
    <row r="2441" spans="1:27" x14ac:dyDescent="0.25">
      <c r="A2441" s="1" t="s">
        <v>26</v>
      </c>
      <c r="B2441" s="1" t="s">
        <v>3589</v>
      </c>
      <c r="C2441" s="2">
        <v>42313</v>
      </c>
      <c r="D2441" s="1" t="s">
        <v>2903</v>
      </c>
      <c r="E2441" s="7" t="str">
        <f>VLOOKUP(TRIM(D2441)*1,CFOP!A:B,2,FALSE)</f>
        <v>Sim</v>
      </c>
      <c r="F2441" s="1" t="s">
        <v>272</v>
      </c>
      <c r="G2441" s="3">
        <v>129.78</v>
      </c>
      <c r="H2441" s="3">
        <v>0</v>
      </c>
      <c r="I2441" s="3">
        <v>0</v>
      </c>
      <c r="J2441" s="1" t="s">
        <v>31</v>
      </c>
      <c r="K2441" s="3">
        <v>0</v>
      </c>
      <c r="L2441" s="3">
        <v>0</v>
      </c>
      <c r="M2441" s="1" t="s">
        <v>31</v>
      </c>
      <c r="N2441" s="3">
        <v>0</v>
      </c>
      <c r="O2441" s="3">
        <v>0</v>
      </c>
      <c r="P2441" s="1" t="s">
        <v>31</v>
      </c>
      <c r="Q2441" s="3">
        <v>129.78</v>
      </c>
      <c r="R2441" s="3">
        <v>0</v>
      </c>
      <c r="S2441" s="1" t="s">
        <v>2904</v>
      </c>
      <c r="T2441" s="3">
        <v>129.78</v>
      </c>
      <c r="U2441" s="3">
        <v>0</v>
      </c>
      <c r="V2441" s="1" t="s">
        <v>2904</v>
      </c>
      <c r="W2441" s="1" t="s">
        <v>33</v>
      </c>
      <c r="X2441" s="1" t="s">
        <v>3357</v>
      </c>
      <c r="Y2441" s="1" t="s">
        <v>96</v>
      </c>
      <c r="Z2441" s="1" t="s">
        <v>3590</v>
      </c>
      <c r="AA2441" s="1" t="s">
        <v>3591</v>
      </c>
    </row>
    <row r="2442" spans="1:27" x14ac:dyDescent="0.25">
      <c r="A2442" s="1" t="s">
        <v>26</v>
      </c>
      <c r="B2442" s="1" t="s">
        <v>3592</v>
      </c>
      <c r="C2442" s="2">
        <v>42313</v>
      </c>
      <c r="D2442" s="1" t="s">
        <v>2903</v>
      </c>
      <c r="E2442" s="7" t="str">
        <f>VLOOKUP(TRIM(D2442)*1,CFOP!A:B,2,FALSE)</f>
        <v>Sim</v>
      </c>
      <c r="F2442" s="1" t="s">
        <v>272</v>
      </c>
      <c r="G2442" s="3">
        <v>291.27</v>
      </c>
      <c r="H2442" s="3">
        <v>0</v>
      </c>
      <c r="I2442" s="3">
        <v>0</v>
      </c>
      <c r="J2442" s="1" t="s">
        <v>31</v>
      </c>
      <c r="K2442" s="3">
        <v>0</v>
      </c>
      <c r="L2442" s="3">
        <v>0</v>
      </c>
      <c r="M2442" s="1" t="s">
        <v>31</v>
      </c>
      <c r="N2442" s="3">
        <v>0</v>
      </c>
      <c r="O2442" s="3">
        <v>0</v>
      </c>
      <c r="P2442" s="1" t="s">
        <v>31</v>
      </c>
      <c r="Q2442" s="3">
        <v>291.27</v>
      </c>
      <c r="R2442" s="3">
        <v>0</v>
      </c>
      <c r="S2442" s="1" t="s">
        <v>2904</v>
      </c>
      <c r="T2442" s="3">
        <v>291.27</v>
      </c>
      <c r="U2442" s="3">
        <v>0</v>
      </c>
      <c r="V2442" s="1" t="s">
        <v>2904</v>
      </c>
      <c r="W2442" s="1" t="s">
        <v>33</v>
      </c>
      <c r="X2442" s="1" t="s">
        <v>3357</v>
      </c>
      <c r="Y2442" s="1" t="s">
        <v>96</v>
      </c>
      <c r="Z2442" s="1" t="s">
        <v>3593</v>
      </c>
      <c r="AA2442" s="1" t="s">
        <v>3594</v>
      </c>
    </row>
    <row r="2443" spans="1:27" x14ac:dyDescent="0.25">
      <c r="A2443" s="1" t="s">
        <v>26</v>
      </c>
      <c r="B2443" s="1" t="s">
        <v>3595</v>
      </c>
      <c r="C2443" s="2">
        <v>42313</v>
      </c>
      <c r="D2443" s="1" t="s">
        <v>2903</v>
      </c>
      <c r="E2443" s="7" t="str">
        <f>VLOOKUP(TRIM(D2443)*1,CFOP!A:B,2,FALSE)</f>
        <v>Sim</v>
      </c>
      <c r="F2443" s="1" t="s">
        <v>272</v>
      </c>
      <c r="G2443" s="3">
        <v>46.6</v>
      </c>
      <c r="H2443" s="3">
        <v>0</v>
      </c>
      <c r="I2443" s="3">
        <v>0</v>
      </c>
      <c r="J2443" s="1" t="s">
        <v>31</v>
      </c>
      <c r="K2443" s="3">
        <v>0</v>
      </c>
      <c r="L2443" s="3">
        <v>0</v>
      </c>
      <c r="M2443" s="1" t="s">
        <v>31</v>
      </c>
      <c r="N2443" s="3">
        <v>0</v>
      </c>
      <c r="O2443" s="3">
        <v>0</v>
      </c>
      <c r="P2443" s="1" t="s">
        <v>31</v>
      </c>
      <c r="Q2443" s="3">
        <v>46.6</v>
      </c>
      <c r="R2443" s="3">
        <v>0</v>
      </c>
      <c r="S2443" s="1" t="s">
        <v>2904</v>
      </c>
      <c r="T2443" s="3">
        <v>46.6</v>
      </c>
      <c r="U2443" s="3">
        <v>0</v>
      </c>
      <c r="V2443" s="1" t="s">
        <v>2904</v>
      </c>
      <c r="W2443" s="1" t="s">
        <v>33</v>
      </c>
      <c r="X2443" s="1" t="s">
        <v>3357</v>
      </c>
      <c r="Y2443" s="1" t="s">
        <v>96</v>
      </c>
      <c r="Z2443" s="1" t="s">
        <v>3596</v>
      </c>
      <c r="AA2443" s="1" t="s">
        <v>3597</v>
      </c>
    </row>
    <row r="2444" spans="1:27" x14ac:dyDescent="0.25">
      <c r="A2444" s="1" t="s">
        <v>26</v>
      </c>
      <c r="B2444" s="1" t="s">
        <v>3598</v>
      </c>
      <c r="C2444" s="2">
        <v>42313</v>
      </c>
      <c r="D2444" s="1" t="s">
        <v>2903</v>
      </c>
      <c r="E2444" s="7" t="str">
        <f>VLOOKUP(TRIM(D2444)*1,CFOP!A:B,2,FALSE)</f>
        <v>Sim</v>
      </c>
      <c r="F2444" s="1" t="s">
        <v>272</v>
      </c>
      <c r="G2444" s="3">
        <v>122.16</v>
      </c>
      <c r="H2444" s="3">
        <v>0</v>
      </c>
      <c r="I2444" s="3">
        <v>0</v>
      </c>
      <c r="J2444" s="1" t="s">
        <v>31</v>
      </c>
      <c r="K2444" s="3">
        <v>0</v>
      </c>
      <c r="L2444" s="3">
        <v>0</v>
      </c>
      <c r="M2444" s="1" t="s">
        <v>31</v>
      </c>
      <c r="N2444" s="3">
        <v>0</v>
      </c>
      <c r="O2444" s="3">
        <v>0</v>
      </c>
      <c r="P2444" s="1" t="s">
        <v>31</v>
      </c>
      <c r="Q2444" s="3">
        <v>122.16</v>
      </c>
      <c r="R2444" s="3">
        <v>0</v>
      </c>
      <c r="S2444" s="1" t="s">
        <v>2904</v>
      </c>
      <c r="T2444" s="3">
        <v>122.16</v>
      </c>
      <c r="U2444" s="3">
        <v>0</v>
      </c>
      <c r="V2444" s="1" t="s">
        <v>2904</v>
      </c>
      <c r="W2444" s="1" t="s">
        <v>33</v>
      </c>
      <c r="X2444" s="1" t="s">
        <v>3357</v>
      </c>
      <c r="Y2444" s="1" t="s">
        <v>96</v>
      </c>
      <c r="Z2444" s="1" t="s">
        <v>3599</v>
      </c>
      <c r="AA2444" s="1" t="s">
        <v>3600</v>
      </c>
    </row>
    <row r="2445" spans="1:27" x14ac:dyDescent="0.25">
      <c r="A2445" s="1" t="s">
        <v>26</v>
      </c>
      <c r="B2445" s="1" t="s">
        <v>3601</v>
      </c>
      <c r="C2445" s="2">
        <v>42313</v>
      </c>
      <c r="D2445" s="1" t="s">
        <v>2903</v>
      </c>
      <c r="E2445" s="7" t="str">
        <f>VLOOKUP(TRIM(D2445)*1,CFOP!A:B,2,FALSE)</f>
        <v>Sim</v>
      </c>
      <c r="F2445" s="1" t="s">
        <v>272</v>
      </c>
      <c r="G2445" s="3">
        <v>540.19000000000005</v>
      </c>
      <c r="H2445" s="3">
        <v>0</v>
      </c>
      <c r="I2445" s="3">
        <v>0</v>
      </c>
      <c r="J2445" s="1" t="s">
        <v>31</v>
      </c>
      <c r="K2445" s="3">
        <v>0</v>
      </c>
      <c r="L2445" s="3">
        <v>0</v>
      </c>
      <c r="M2445" s="1" t="s">
        <v>31</v>
      </c>
      <c r="N2445" s="3">
        <v>0</v>
      </c>
      <c r="O2445" s="3">
        <v>0</v>
      </c>
      <c r="P2445" s="1" t="s">
        <v>31</v>
      </c>
      <c r="Q2445" s="3">
        <v>540.19000000000005</v>
      </c>
      <c r="R2445" s="3">
        <v>0</v>
      </c>
      <c r="S2445" s="1" t="s">
        <v>2904</v>
      </c>
      <c r="T2445" s="3">
        <v>540.19000000000005</v>
      </c>
      <c r="U2445" s="3">
        <v>0</v>
      </c>
      <c r="V2445" s="1" t="s">
        <v>2904</v>
      </c>
      <c r="W2445" s="1" t="s">
        <v>33</v>
      </c>
      <c r="X2445" s="1" t="s">
        <v>3357</v>
      </c>
      <c r="Y2445" s="1" t="s">
        <v>96</v>
      </c>
      <c r="Z2445" s="1" t="s">
        <v>3602</v>
      </c>
      <c r="AA2445" s="1" t="s">
        <v>3560</v>
      </c>
    </row>
    <row r="2446" spans="1:27" x14ac:dyDescent="0.25">
      <c r="A2446" s="1" t="s">
        <v>26</v>
      </c>
      <c r="B2446" s="1" t="s">
        <v>3603</v>
      </c>
      <c r="C2446" s="2">
        <v>42313</v>
      </c>
      <c r="D2446" s="1" t="s">
        <v>2903</v>
      </c>
      <c r="E2446" s="7" t="str">
        <f>VLOOKUP(TRIM(D2446)*1,CFOP!A:B,2,FALSE)</f>
        <v>Sim</v>
      </c>
      <c r="F2446" s="1" t="s">
        <v>272</v>
      </c>
      <c r="G2446" s="3">
        <v>291.09000000000003</v>
      </c>
      <c r="H2446" s="3">
        <v>0</v>
      </c>
      <c r="I2446" s="3">
        <v>0</v>
      </c>
      <c r="J2446" s="1" t="s">
        <v>31</v>
      </c>
      <c r="K2446" s="3">
        <v>0</v>
      </c>
      <c r="L2446" s="3">
        <v>0</v>
      </c>
      <c r="M2446" s="1" t="s">
        <v>31</v>
      </c>
      <c r="N2446" s="3">
        <v>0</v>
      </c>
      <c r="O2446" s="3">
        <v>0</v>
      </c>
      <c r="P2446" s="1" t="s">
        <v>31</v>
      </c>
      <c r="Q2446" s="3">
        <v>291.09000000000003</v>
      </c>
      <c r="R2446" s="3">
        <v>0</v>
      </c>
      <c r="S2446" s="1" t="s">
        <v>2904</v>
      </c>
      <c r="T2446" s="3">
        <v>291.09000000000003</v>
      </c>
      <c r="U2446" s="3">
        <v>0</v>
      </c>
      <c r="V2446" s="1" t="s">
        <v>2904</v>
      </c>
      <c r="W2446" s="1" t="s">
        <v>33</v>
      </c>
      <c r="X2446" s="1" t="s">
        <v>3357</v>
      </c>
      <c r="Y2446" s="1" t="s">
        <v>91</v>
      </c>
      <c r="Z2446" s="1" t="s">
        <v>3604</v>
      </c>
      <c r="AA2446" s="1" t="s">
        <v>3605</v>
      </c>
    </row>
    <row r="2447" spans="1:27" x14ac:dyDescent="0.25">
      <c r="A2447" s="1" t="s">
        <v>26</v>
      </c>
      <c r="B2447" s="1" t="s">
        <v>3606</v>
      </c>
      <c r="C2447" s="2">
        <v>42313</v>
      </c>
      <c r="D2447" s="1" t="s">
        <v>2903</v>
      </c>
      <c r="E2447" s="7" t="str">
        <f>VLOOKUP(TRIM(D2447)*1,CFOP!A:B,2,FALSE)</f>
        <v>Sim</v>
      </c>
      <c r="F2447" s="1" t="s">
        <v>272</v>
      </c>
      <c r="G2447" s="3">
        <v>66.3</v>
      </c>
      <c r="H2447" s="3">
        <v>0</v>
      </c>
      <c r="I2447" s="3">
        <v>0</v>
      </c>
      <c r="J2447" s="1" t="s">
        <v>31</v>
      </c>
      <c r="K2447" s="3">
        <v>0</v>
      </c>
      <c r="L2447" s="3">
        <v>0</v>
      </c>
      <c r="M2447" s="1" t="s">
        <v>31</v>
      </c>
      <c r="N2447" s="3">
        <v>0</v>
      </c>
      <c r="O2447" s="3">
        <v>0</v>
      </c>
      <c r="P2447" s="1" t="s">
        <v>31</v>
      </c>
      <c r="Q2447" s="3">
        <v>66.3</v>
      </c>
      <c r="R2447" s="3">
        <v>0</v>
      </c>
      <c r="S2447" s="1" t="s">
        <v>2904</v>
      </c>
      <c r="T2447" s="3">
        <v>66.3</v>
      </c>
      <c r="U2447" s="3">
        <v>0</v>
      </c>
      <c r="V2447" s="1" t="s">
        <v>2904</v>
      </c>
      <c r="W2447" s="1" t="s">
        <v>33</v>
      </c>
      <c r="X2447" s="1" t="s">
        <v>3357</v>
      </c>
      <c r="Y2447" s="1" t="s">
        <v>96</v>
      </c>
      <c r="Z2447" s="1" t="s">
        <v>3607</v>
      </c>
      <c r="AA2447" s="1" t="s">
        <v>2973</v>
      </c>
    </row>
    <row r="2448" spans="1:27" x14ac:dyDescent="0.25">
      <c r="A2448" s="1" t="s">
        <v>26</v>
      </c>
      <c r="B2448" s="1" t="s">
        <v>3608</v>
      </c>
      <c r="C2448" s="2">
        <v>42313</v>
      </c>
      <c r="D2448" s="1" t="s">
        <v>2903</v>
      </c>
      <c r="E2448" s="7" t="str">
        <f>VLOOKUP(TRIM(D2448)*1,CFOP!A:B,2,FALSE)</f>
        <v>Sim</v>
      </c>
      <c r="F2448" s="1" t="s">
        <v>272</v>
      </c>
      <c r="G2448" s="3">
        <v>23.43</v>
      </c>
      <c r="H2448" s="3">
        <v>0</v>
      </c>
      <c r="I2448" s="3">
        <v>0</v>
      </c>
      <c r="J2448" s="1" t="s">
        <v>31</v>
      </c>
      <c r="K2448" s="3">
        <v>0</v>
      </c>
      <c r="L2448" s="3">
        <v>0</v>
      </c>
      <c r="M2448" s="1" t="s">
        <v>31</v>
      </c>
      <c r="N2448" s="3">
        <v>0</v>
      </c>
      <c r="O2448" s="3">
        <v>0</v>
      </c>
      <c r="P2448" s="1" t="s">
        <v>31</v>
      </c>
      <c r="Q2448" s="3">
        <v>23.43</v>
      </c>
      <c r="R2448" s="3">
        <v>0</v>
      </c>
      <c r="S2448" s="1" t="s">
        <v>2904</v>
      </c>
      <c r="T2448" s="3">
        <v>23.43</v>
      </c>
      <c r="U2448" s="3">
        <v>0</v>
      </c>
      <c r="V2448" s="1" t="s">
        <v>2904</v>
      </c>
      <c r="W2448" s="1" t="s">
        <v>33</v>
      </c>
      <c r="X2448" s="1" t="s">
        <v>3357</v>
      </c>
      <c r="Y2448" s="1" t="s">
        <v>91</v>
      </c>
      <c r="Z2448" s="1" t="s">
        <v>3609</v>
      </c>
      <c r="AA2448" s="1" t="s">
        <v>3610</v>
      </c>
    </row>
    <row r="2449" spans="1:27" x14ac:dyDescent="0.25">
      <c r="A2449" s="1" t="s">
        <v>26</v>
      </c>
      <c r="B2449" s="1" t="s">
        <v>3611</v>
      </c>
      <c r="C2449" s="2">
        <v>42313</v>
      </c>
      <c r="D2449" s="1" t="s">
        <v>2903</v>
      </c>
      <c r="E2449" s="7" t="str">
        <f>VLOOKUP(TRIM(D2449)*1,CFOP!A:B,2,FALSE)</f>
        <v>Sim</v>
      </c>
      <c r="F2449" s="1" t="s">
        <v>272</v>
      </c>
      <c r="G2449" s="3">
        <v>58.86</v>
      </c>
      <c r="H2449" s="3">
        <v>0</v>
      </c>
      <c r="I2449" s="3">
        <v>0</v>
      </c>
      <c r="J2449" s="1" t="s">
        <v>31</v>
      </c>
      <c r="K2449" s="3">
        <v>0</v>
      </c>
      <c r="L2449" s="3">
        <v>0</v>
      </c>
      <c r="M2449" s="1" t="s">
        <v>31</v>
      </c>
      <c r="N2449" s="3">
        <v>0</v>
      </c>
      <c r="O2449" s="3">
        <v>0</v>
      </c>
      <c r="P2449" s="1" t="s">
        <v>31</v>
      </c>
      <c r="Q2449" s="3">
        <v>58.86</v>
      </c>
      <c r="R2449" s="3">
        <v>0</v>
      </c>
      <c r="S2449" s="1" t="s">
        <v>2904</v>
      </c>
      <c r="T2449" s="3">
        <v>58.86</v>
      </c>
      <c r="U2449" s="3">
        <v>0</v>
      </c>
      <c r="V2449" s="1" t="s">
        <v>2904</v>
      </c>
      <c r="W2449" s="1" t="s">
        <v>33</v>
      </c>
      <c r="X2449" s="1" t="s">
        <v>3357</v>
      </c>
      <c r="Y2449" s="1" t="s">
        <v>91</v>
      </c>
      <c r="Z2449" s="1" t="s">
        <v>3612</v>
      </c>
      <c r="AA2449" s="1" t="s">
        <v>3613</v>
      </c>
    </row>
    <row r="2450" spans="1:27" x14ac:dyDescent="0.25">
      <c r="A2450" s="1" t="s">
        <v>26</v>
      </c>
      <c r="B2450" s="1" t="s">
        <v>3614</v>
      </c>
      <c r="C2450" s="2">
        <v>42313</v>
      </c>
      <c r="D2450" s="1" t="s">
        <v>2903</v>
      </c>
      <c r="E2450" s="7" t="str">
        <f>VLOOKUP(TRIM(D2450)*1,CFOP!A:B,2,FALSE)</f>
        <v>Sim</v>
      </c>
      <c r="F2450" s="1" t="s">
        <v>272</v>
      </c>
      <c r="G2450" s="3">
        <v>25.29</v>
      </c>
      <c r="H2450" s="3">
        <v>0</v>
      </c>
      <c r="I2450" s="3">
        <v>0</v>
      </c>
      <c r="J2450" s="1" t="s">
        <v>31</v>
      </c>
      <c r="K2450" s="3">
        <v>0</v>
      </c>
      <c r="L2450" s="3">
        <v>0</v>
      </c>
      <c r="M2450" s="1" t="s">
        <v>31</v>
      </c>
      <c r="N2450" s="3">
        <v>0</v>
      </c>
      <c r="O2450" s="3">
        <v>0</v>
      </c>
      <c r="P2450" s="1" t="s">
        <v>31</v>
      </c>
      <c r="Q2450" s="3">
        <v>25.29</v>
      </c>
      <c r="R2450" s="3">
        <v>0</v>
      </c>
      <c r="S2450" s="1" t="s">
        <v>2904</v>
      </c>
      <c r="T2450" s="3">
        <v>25.29</v>
      </c>
      <c r="U2450" s="3">
        <v>0</v>
      </c>
      <c r="V2450" s="1" t="s">
        <v>2904</v>
      </c>
      <c r="W2450" s="1" t="s">
        <v>33</v>
      </c>
      <c r="X2450" s="1" t="s">
        <v>3357</v>
      </c>
      <c r="Y2450" s="1" t="s">
        <v>91</v>
      </c>
      <c r="Z2450" s="1" t="s">
        <v>3615</v>
      </c>
      <c r="AA2450" s="1" t="s">
        <v>3616</v>
      </c>
    </row>
    <row r="2451" spans="1:27" x14ac:dyDescent="0.25">
      <c r="A2451" s="1" t="s">
        <v>26</v>
      </c>
      <c r="B2451" s="1" t="s">
        <v>3617</v>
      </c>
      <c r="C2451" s="2">
        <v>42313</v>
      </c>
      <c r="D2451" s="1" t="s">
        <v>2903</v>
      </c>
      <c r="E2451" s="7" t="str">
        <f>VLOOKUP(TRIM(D2451)*1,CFOP!A:B,2,FALSE)</f>
        <v>Sim</v>
      </c>
      <c r="F2451" s="1" t="s">
        <v>272</v>
      </c>
      <c r="G2451" s="3">
        <v>93.960000000000008</v>
      </c>
      <c r="H2451" s="3">
        <v>0</v>
      </c>
      <c r="I2451" s="3">
        <v>0</v>
      </c>
      <c r="J2451" s="1" t="s">
        <v>31</v>
      </c>
      <c r="K2451" s="3">
        <v>0</v>
      </c>
      <c r="L2451" s="3">
        <v>0</v>
      </c>
      <c r="M2451" s="1" t="s">
        <v>31</v>
      </c>
      <c r="N2451" s="3">
        <v>0</v>
      </c>
      <c r="O2451" s="3">
        <v>0</v>
      </c>
      <c r="P2451" s="1" t="s">
        <v>31</v>
      </c>
      <c r="Q2451" s="3">
        <v>93.960000000000008</v>
      </c>
      <c r="R2451" s="3">
        <v>0</v>
      </c>
      <c r="S2451" s="1" t="s">
        <v>2904</v>
      </c>
      <c r="T2451" s="3">
        <v>93.960000000000008</v>
      </c>
      <c r="U2451" s="3">
        <v>0</v>
      </c>
      <c r="V2451" s="1" t="s">
        <v>2904</v>
      </c>
      <c r="W2451" s="1" t="s">
        <v>33</v>
      </c>
      <c r="X2451" s="1" t="s">
        <v>3357</v>
      </c>
      <c r="Y2451" s="1" t="s">
        <v>96</v>
      </c>
      <c r="Z2451" s="1" t="s">
        <v>3618</v>
      </c>
      <c r="AA2451" s="1" t="s">
        <v>3619</v>
      </c>
    </row>
    <row r="2452" spans="1:27" x14ac:dyDescent="0.25">
      <c r="A2452" s="1" t="s">
        <v>26</v>
      </c>
      <c r="B2452" s="1" t="s">
        <v>3620</v>
      </c>
      <c r="C2452" s="2">
        <v>42313</v>
      </c>
      <c r="D2452" s="1" t="s">
        <v>2903</v>
      </c>
      <c r="E2452" s="7" t="str">
        <f>VLOOKUP(TRIM(D2452)*1,CFOP!A:B,2,FALSE)</f>
        <v>Sim</v>
      </c>
      <c r="F2452" s="1" t="s">
        <v>272</v>
      </c>
      <c r="G2452" s="3">
        <v>29.330000000000002</v>
      </c>
      <c r="H2452" s="3">
        <v>0</v>
      </c>
      <c r="I2452" s="3">
        <v>0</v>
      </c>
      <c r="J2452" s="1" t="s">
        <v>31</v>
      </c>
      <c r="K2452" s="3">
        <v>0</v>
      </c>
      <c r="L2452" s="3">
        <v>0</v>
      </c>
      <c r="M2452" s="1" t="s">
        <v>31</v>
      </c>
      <c r="N2452" s="3">
        <v>0</v>
      </c>
      <c r="O2452" s="3">
        <v>0</v>
      </c>
      <c r="P2452" s="1" t="s">
        <v>31</v>
      </c>
      <c r="Q2452" s="3">
        <v>29.330000000000002</v>
      </c>
      <c r="R2452" s="3">
        <v>0</v>
      </c>
      <c r="S2452" s="1" t="s">
        <v>2904</v>
      </c>
      <c r="T2452" s="3">
        <v>29.330000000000002</v>
      </c>
      <c r="U2452" s="3">
        <v>0</v>
      </c>
      <c r="V2452" s="1" t="s">
        <v>2904</v>
      </c>
      <c r="W2452" s="1" t="s">
        <v>33</v>
      </c>
      <c r="X2452" s="1" t="s">
        <v>3357</v>
      </c>
      <c r="Y2452" s="1" t="s">
        <v>96</v>
      </c>
      <c r="Z2452" s="1" t="s">
        <v>3621</v>
      </c>
      <c r="AA2452" s="1" t="s">
        <v>3576</v>
      </c>
    </row>
    <row r="2453" spans="1:27" x14ac:dyDescent="0.25">
      <c r="A2453" s="1" t="s">
        <v>26</v>
      </c>
      <c r="B2453" s="1" t="s">
        <v>3622</v>
      </c>
      <c r="C2453" s="2">
        <v>42313</v>
      </c>
      <c r="D2453" s="1" t="s">
        <v>2903</v>
      </c>
      <c r="E2453" s="7" t="str">
        <f>VLOOKUP(TRIM(D2453)*1,CFOP!A:B,2,FALSE)</f>
        <v>Sim</v>
      </c>
      <c r="F2453" s="1" t="s">
        <v>272</v>
      </c>
      <c r="G2453" s="3">
        <v>490</v>
      </c>
      <c r="H2453" s="3">
        <v>0</v>
      </c>
      <c r="I2453" s="3">
        <v>0</v>
      </c>
      <c r="J2453" s="1" t="s">
        <v>31</v>
      </c>
      <c r="K2453" s="3">
        <v>0</v>
      </c>
      <c r="L2453" s="3">
        <v>0</v>
      </c>
      <c r="M2453" s="1" t="s">
        <v>31</v>
      </c>
      <c r="N2453" s="3">
        <v>0</v>
      </c>
      <c r="O2453" s="3">
        <v>0</v>
      </c>
      <c r="P2453" s="1" t="s">
        <v>31</v>
      </c>
      <c r="Q2453" s="3">
        <v>490</v>
      </c>
      <c r="R2453" s="3">
        <v>0</v>
      </c>
      <c r="S2453" s="1" t="s">
        <v>2904</v>
      </c>
      <c r="T2453" s="3">
        <v>490</v>
      </c>
      <c r="U2453" s="3">
        <v>0</v>
      </c>
      <c r="V2453" s="1" t="s">
        <v>2904</v>
      </c>
      <c r="W2453" s="1" t="s">
        <v>33</v>
      </c>
      <c r="X2453" s="1" t="s">
        <v>3357</v>
      </c>
      <c r="Y2453" s="1" t="s">
        <v>96</v>
      </c>
      <c r="Z2453" s="1" t="s">
        <v>3361</v>
      </c>
      <c r="AA2453" s="1" t="s">
        <v>3359</v>
      </c>
    </row>
    <row r="2454" spans="1:27" x14ac:dyDescent="0.25">
      <c r="A2454" s="1" t="s">
        <v>26</v>
      </c>
      <c r="B2454" s="1" t="s">
        <v>3623</v>
      </c>
      <c r="C2454" s="2">
        <v>42313</v>
      </c>
      <c r="D2454" s="1" t="s">
        <v>2903</v>
      </c>
      <c r="E2454" s="7" t="str">
        <f>VLOOKUP(TRIM(D2454)*1,CFOP!A:B,2,FALSE)</f>
        <v>Sim</v>
      </c>
      <c r="F2454" s="1" t="s">
        <v>272</v>
      </c>
      <c r="G2454" s="3">
        <v>828.36</v>
      </c>
      <c r="H2454" s="3">
        <v>0</v>
      </c>
      <c r="I2454" s="3">
        <v>0</v>
      </c>
      <c r="J2454" s="1" t="s">
        <v>31</v>
      </c>
      <c r="K2454" s="3">
        <v>0</v>
      </c>
      <c r="L2454" s="3">
        <v>0</v>
      </c>
      <c r="M2454" s="1" t="s">
        <v>31</v>
      </c>
      <c r="N2454" s="3">
        <v>0</v>
      </c>
      <c r="O2454" s="3">
        <v>0</v>
      </c>
      <c r="P2454" s="1" t="s">
        <v>31</v>
      </c>
      <c r="Q2454" s="3">
        <v>828.36</v>
      </c>
      <c r="R2454" s="3">
        <v>0</v>
      </c>
      <c r="S2454" s="1" t="s">
        <v>2904</v>
      </c>
      <c r="T2454" s="3">
        <v>828.36</v>
      </c>
      <c r="U2454" s="3">
        <v>0</v>
      </c>
      <c r="V2454" s="1" t="s">
        <v>2904</v>
      </c>
      <c r="W2454" s="1" t="s">
        <v>33</v>
      </c>
      <c r="X2454" s="1" t="s">
        <v>3357</v>
      </c>
      <c r="Y2454" s="1" t="s">
        <v>3624</v>
      </c>
      <c r="Z2454" s="1" t="s">
        <v>3625</v>
      </c>
      <c r="AA2454" s="1" t="s">
        <v>3626</v>
      </c>
    </row>
    <row r="2455" spans="1:27" x14ac:dyDescent="0.25">
      <c r="A2455" s="1" t="s">
        <v>26</v>
      </c>
      <c r="B2455" s="1" t="s">
        <v>3627</v>
      </c>
      <c r="C2455" s="2">
        <v>42313</v>
      </c>
      <c r="D2455" s="1" t="s">
        <v>2787</v>
      </c>
      <c r="E2455" s="7" t="str">
        <f>VLOOKUP(TRIM(D2455)*1,CFOP!A:B,2,FALSE)</f>
        <v>Sim</v>
      </c>
      <c r="F2455" s="1" t="s">
        <v>29</v>
      </c>
      <c r="G2455" s="3">
        <v>1616.93</v>
      </c>
      <c r="H2455" s="3">
        <v>1406.03</v>
      </c>
      <c r="I2455" s="3">
        <v>253.09</v>
      </c>
      <c r="J2455" s="1" t="s">
        <v>61</v>
      </c>
      <c r="K2455" s="3">
        <v>0</v>
      </c>
      <c r="L2455" s="3">
        <v>0</v>
      </c>
      <c r="M2455" s="1" t="s">
        <v>31</v>
      </c>
      <c r="N2455" s="3">
        <v>1406.03</v>
      </c>
      <c r="O2455" s="3">
        <v>210.9</v>
      </c>
      <c r="P2455" s="1" t="s">
        <v>2788</v>
      </c>
      <c r="Q2455" s="3">
        <v>1406.03</v>
      </c>
      <c r="R2455" s="3">
        <v>23.2</v>
      </c>
      <c r="S2455" s="1" t="s">
        <v>33</v>
      </c>
      <c r="T2455" s="3">
        <v>1406.03</v>
      </c>
      <c r="U2455" s="3">
        <v>106.86</v>
      </c>
      <c r="V2455" s="1" t="s">
        <v>33</v>
      </c>
      <c r="W2455" s="1" t="s">
        <v>33</v>
      </c>
      <c r="X2455" s="1" t="s">
        <v>1693</v>
      </c>
      <c r="Y2455" s="1" t="s">
        <v>44</v>
      </c>
      <c r="Z2455" s="1" t="s">
        <v>3628</v>
      </c>
      <c r="AA2455" s="1" t="s">
        <v>3629</v>
      </c>
    </row>
    <row r="2456" spans="1:27" x14ac:dyDescent="0.25">
      <c r="A2456" s="1" t="s">
        <v>26</v>
      </c>
      <c r="B2456" s="1" t="s">
        <v>3630</v>
      </c>
      <c r="C2456" s="2">
        <v>42313</v>
      </c>
      <c r="D2456" s="1" t="s">
        <v>2841</v>
      </c>
      <c r="E2456" s="7" t="str">
        <f>VLOOKUP(TRIM(D2456)*1,CFOP!A:B,2,FALSE)</f>
        <v>Sim</v>
      </c>
      <c r="F2456" s="1" t="s">
        <v>478</v>
      </c>
      <c r="G2456" s="3">
        <v>334.81</v>
      </c>
      <c r="H2456" s="3">
        <v>291.14</v>
      </c>
      <c r="I2456" s="3">
        <v>11.65</v>
      </c>
      <c r="J2456" s="1" t="s">
        <v>61</v>
      </c>
      <c r="K2456" s="3">
        <v>0</v>
      </c>
      <c r="L2456" s="3">
        <v>0</v>
      </c>
      <c r="M2456" s="1" t="s">
        <v>31</v>
      </c>
      <c r="N2456" s="3">
        <v>291.14</v>
      </c>
      <c r="O2456" s="3">
        <v>43.67</v>
      </c>
      <c r="P2456" s="1" t="s">
        <v>2788</v>
      </c>
      <c r="Q2456" s="3">
        <v>291.14</v>
      </c>
      <c r="R2456" s="3">
        <v>4.8</v>
      </c>
      <c r="S2456" s="1" t="s">
        <v>33</v>
      </c>
      <c r="T2456" s="3">
        <v>291.14</v>
      </c>
      <c r="U2456" s="3">
        <v>22.13</v>
      </c>
      <c r="V2456" s="1" t="s">
        <v>33</v>
      </c>
      <c r="W2456" s="1" t="s">
        <v>33</v>
      </c>
      <c r="X2456" s="1" t="s">
        <v>3631</v>
      </c>
      <c r="Y2456" s="1" t="s">
        <v>44</v>
      </c>
      <c r="Z2456" s="1" t="s">
        <v>3216</v>
      </c>
      <c r="AA2456" s="1" t="s">
        <v>3217</v>
      </c>
    </row>
    <row r="2457" spans="1:27" x14ac:dyDescent="0.25">
      <c r="A2457" s="1" t="s">
        <v>26</v>
      </c>
      <c r="B2457" s="1" t="s">
        <v>3630</v>
      </c>
      <c r="C2457" s="2">
        <v>42313</v>
      </c>
      <c r="D2457" s="1" t="s">
        <v>2841</v>
      </c>
      <c r="E2457" s="7" t="str">
        <f>VLOOKUP(TRIM(D2457)*1,CFOP!A:B,2,FALSE)</f>
        <v>Sim</v>
      </c>
      <c r="F2457" s="1" t="s">
        <v>478</v>
      </c>
      <c r="G2457" s="3">
        <v>252.22</v>
      </c>
      <c r="H2457" s="3">
        <v>219.32</v>
      </c>
      <c r="I2457" s="3">
        <v>8.77</v>
      </c>
      <c r="J2457" s="1" t="s">
        <v>61</v>
      </c>
      <c r="K2457" s="3">
        <v>0</v>
      </c>
      <c r="L2457" s="3">
        <v>0</v>
      </c>
      <c r="M2457" s="1" t="s">
        <v>31</v>
      </c>
      <c r="N2457" s="3">
        <v>219.32</v>
      </c>
      <c r="O2457" s="3">
        <v>32.9</v>
      </c>
      <c r="P2457" s="1" t="s">
        <v>2788</v>
      </c>
      <c r="Q2457" s="3">
        <v>219.32</v>
      </c>
      <c r="R2457" s="3">
        <v>3.62</v>
      </c>
      <c r="S2457" s="1" t="s">
        <v>33</v>
      </c>
      <c r="T2457" s="3">
        <v>219.32</v>
      </c>
      <c r="U2457" s="3">
        <v>16.670000000000002</v>
      </c>
      <c r="V2457" s="1" t="s">
        <v>33</v>
      </c>
      <c r="W2457" s="1" t="s">
        <v>33</v>
      </c>
      <c r="X2457" s="1" t="s">
        <v>3631</v>
      </c>
      <c r="Y2457" s="1" t="s">
        <v>44</v>
      </c>
      <c r="Z2457" s="1" t="s">
        <v>666</v>
      </c>
      <c r="AA2457" s="1" t="s">
        <v>667</v>
      </c>
    </row>
    <row r="2458" spans="1:27" x14ac:dyDescent="0.25">
      <c r="A2458" s="1" t="s">
        <v>26</v>
      </c>
      <c r="B2458" s="1" t="s">
        <v>3632</v>
      </c>
      <c r="C2458" s="2">
        <v>42313</v>
      </c>
      <c r="D2458" s="1" t="s">
        <v>2841</v>
      </c>
      <c r="E2458" s="7" t="str">
        <f>VLOOKUP(TRIM(D2458)*1,CFOP!A:B,2,FALSE)</f>
        <v>Sim</v>
      </c>
      <c r="F2458" s="1" t="s">
        <v>411</v>
      </c>
      <c r="G2458" s="3">
        <v>286.32</v>
      </c>
      <c r="H2458" s="3">
        <v>286.32</v>
      </c>
      <c r="I2458" s="3">
        <v>11.450000000000001</v>
      </c>
      <c r="J2458" s="1" t="s">
        <v>61</v>
      </c>
      <c r="K2458" s="3">
        <v>0</v>
      </c>
      <c r="L2458" s="3">
        <v>0</v>
      </c>
      <c r="M2458" s="1" t="s">
        <v>31</v>
      </c>
      <c r="N2458" s="3">
        <v>0</v>
      </c>
      <c r="O2458" s="3">
        <v>0</v>
      </c>
      <c r="P2458" s="1" t="s">
        <v>31</v>
      </c>
      <c r="Q2458" s="3">
        <v>286.32</v>
      </c>
      <c r="R2458" s="3">
        <v>4.72</v>
      </c>
      <c r="S2458" s="1" t="s">
        <v>33</v>
      </c>
      <c r="T2458" s="3">
        <v>286.32</v>
      </c>
      <c r="U2458" s="3">
        <v>21.76</v>
      </c>
      <c r="V2458" s="1" t="s">
        <v>33</v>
      </c>
      <c r="W2458" s="1" t="s">
        <v>33</v>
      </c>
      <c r="X2458" s="1" t="s">
        <v>3633</v>
      </c>
      <c r="Y2458" s="1" t="s">
        <v>3634</v>
      </c>
      <c r="Z2458" s="1" t="s">
        <v>3635</v>
      </c>
      <c r="AA2458" s="1" t="s">
        <v>3636</v>
      </c>
    </row>
    <row r="2459" spans="1:27" x14ac:dyDescent="0.25">
      <c r="A2459" s="1" t="s">
        <v>26</v>
      </c>
      <c r="B2459" s="1" t="s">
        <v>3632</v>
      </c>
      <c r="C2459" s="2">
        <v>42313</v>
      </c>
      <c r="D2459" s="1" t="s">
        <v>2841</v>
      </c>
      <c r="E2459" s="7" t="str">
        <f>VLOOKUP(TRIM(D2459)*1,CFOP!A:B,2,FALSE)</f>
        <v>Sim</v>
      </c>
      <c r="F2459" s="1" t="s">
        <v>411</v>
      </c>
      <c r="G2459" s="3">
        <v>709.43999999999994</v>
      </c>
      <c r="H2459" s="3">
        <v>709.44</v>
      </c>
      <c r="I2459" s="3">
        <v>28.38</v>
      </c>
      <c r="J2459" s="1" t="s">
        <v>61</v>
      </c>
      <c r="K2459" s="3">
        <v>0</v>
      </c>
      <c r="L2459" s="3">
        <v>0</v>
      </c>
      <c r="M2459" s="1" t="s">
        <v>31</v>
      </c>
      <c r="N2459" s="3">
        <v>616.9</v>
      </c>
      <c r="O2459" s="3">
        <v>92.54</v>
      </c>
      <c r="P2459" s="1" t="s">
        <v>2788</v>
      </c>
      <c r="Q2459" s="3">
        <v>616.9</v>
      </c>
      <c r="R2459" s="3">
        <v>10.18</v>
      </c>
      <c r="S2459" s="1" t="s">
        <v>33</v>
      </c>
      <c r="T2459" s="3">
        <v>616.9</v>
      </c>
      <c r="U2459" s="3">
        <v>46.88</v>
      </c>
      <c r="V2459" s="1" t="s">
        <v>33</v>
      </c>
      <c r="W2459" s="1" t="s">
        <v>33</v>
      </c>
      <c r="X2459" s="1" t="s">
        <v>3633</v>
      </c>
      <c r="Y2459" s="1" t="s">
        <v>91</v>
      </c>
      <c r="Z2459" s="1" t="s">
        <v>3637</v>
      </c>
      <c r="AA2459" s="1" t="s">
        <v>3638</v>
      </c>
    </row>
    <row r="2460" spans="1:27" x14ac:dyDescent="0.25">
      <c r="A2460" s="1" t="s">
        <v>26</v>
      </c>
      <c r="B2460" s="1" t="s">
        <v>3639</v>
      </c>
      <c r="C2460" s="2">
        <v>42313</v>
      </c>
      <c r="D2460" s="1" t="s">
        <v>2817</v>
      </c>
      <c r="E2460" s="7" t="str">
        <f>VLOOKUP(TRIM(D2460)*1,CFOP!A:B,2,FALSE)</f>
        <v>Sim</v>
      </c>
      <c r="F2460" s="1" t="s">
        <v>1643</v>
      </c>
      <c r="G2460" s="3">
        <v>588</v>
      </c>
      <c r="H2460" s="3">
        <v>588</v>
      </c>
      <c r="I2460" s="3">
        <v>70.56</v>
      </c>
      <c r="J2460" s="1" t="s">
        <v>30</v>
      </c>
      <c r="K2460" s="3">
        <v>0</v>
      </c>
      <c r="L2460" s="3">
        <v>0</v>
      </c>
      <c r="M2460" s="1" t="s">
        <v>31</v>
      </c>
      <c r="N2460" s="3">
        <v>0</v>
      </c>
      <c r="O2460" s="3">
        <v>0</v>
      </c>
      <c r="P2460" s="1" t="s">
        <v>31</v>
      </c>
      <c r="Q2460" s="3">
        <v>588</v>
      </c>
      <c r="R2460" s="3">
        <v>9.7000000000000011</v>
      </c>
      <c r="S2460" s="1" t="s">
        <v>33</v>
      </c>
      <c r="T2460" s="3">
        <v>588</v>
      </c>
      <c r="U2460" s="3">
        <v>44.69</v>
      </c>
      <c r="V2460" s="1" t="s">
        <v>33</v>
      </c>
      <c r="W2460" s="1" t="s">
        <v>33</v>
      </c>
      <c r="X2460" s="1" t="s">
        <v>2574</v>
      </c>
      <c r="Y2460" s="1" t="s">
        <v>96</v>
      </c>
      <c r="Z2460" s="1" t="s">
        <v>3640</v>
      </c>
      <c r="AA2460" s="1" t="s">
        <v>3366</v>
      </c>
    </row>
    <row r="2461" spans="1:27" x14ac:dyDescent="0.25">
      <c r="A2461" s="1" t="s">
        <v>26</v>
      </c>
      <c r="B2461" s="1" t="s">
        <v>3639</v>
      </c>
      <c r="C2461" s="2">
        <v>42313</v>
      </c>
      <c r="D2461" s="1" t="s">
        <v>2817</v>
      </c>
      <c r="E2461" s="7" t="str">
        <f>VLOOKUP(TRIM(D2461)*1,CFOP!A:B,2,FALSE)</f>
        <v>Sim</v>
      </c>
      <c r="F2461" s="1" t="s">
        <v>1643</v>
      </c>
      <c r="G2461" s="3">
        <v>633</v>
      </c>
      <c r="H2461" s="3">
        <v>633</v>
      </c>
      <c r="I2461" s="3">
        <v>75.960000000000008</v>
      </c>
      <c r="J2461" s="1" t="s">
        <v>30</v>
      </c>
      <c r="K2461" s="3">
        <v>0</v>
      </c>
      <c r="L2461" s="3">
        <v>0</v>
      </c>
      <c r="M2461" s="1" t="s">
        <v>31</v>
      </c>
      <c r="N2461" s="3">
        <v>0</v>
      </c>
      <c r="O2461" s="3">
        <v>0</v>
      </c>
      <c r="P2461" s="1" t="s">
        <v>31</v>
      </c>
      <c r="Q2461" s="3">
        <v>633</v>
      </c>
      <c r="R2461" s="3">
        <v>10.44</v>
      </c>
      <c r="S2461" s="1" t="s">
        <v>33</v>
      </c>
      <c r="T2461" s="3">
        <v>633</v>
      </c>
      <c r="U2461" s="3">
        <v>48.11</v>
      </c>
      <c r="V2461" s="1" t="s">
        <v>33</v>
      </c>
      <c r="W2461" s="1" t="s">
        <v>33</v>
      </c>
      <c r="X2461" s="1" t="s">
        <v>2574</v>
      </c>
      <c r="Y2461" s="1" t="s">
        <v>96</v>
      </c>
      <c r="Z2461" s="1" t="s">
        <v>3641</v>
      </c>
      <c r="AA2461" s="1" t="s">
        <v>3642</v>
      </c>
    </row>
    <row r="2462" spans="1:27" x14ac:dyDescent="0.25">
      <c r="A2462" s="1" t="s">
        <v>26</v>
      </c>
      <c r="B2462" s="1" t="s">
        <v>3639</v>
      </c>
      <c r="C2462" s="2">
        <v>42313</v>
      </c>
      <c r="D2462" s="1" t="s">
        <v>2817</v>
      </c>
      <c r="E2462" s="7" t="str">
        <f>VLOOKUP(TRIM(D2462)*1,CFOP!A:B,2,FALSE)</f>
        <v>Sim</v>
      </c>
      <c r="F2462" s="1" t="s">
        <v>1643</v>
      </c>
      <c r="G2462" s="3">
        <v>1750.01</v>
      </c>
      <c r="H2462" s="3">
        <v>1750.01</v>
      </c>
      <c r="I2462" s="3">
        <v>210</v>
      </c>
      <c r="J2462" s="1" t="s">
        <v>30</v>
      </c>
      <c r="K2462" s="3">
        <v>0</v>
      </c>
      <c r="L2462" s="3">
        <v>0</v>
      </c>
      <c r="M2462" s="1" t="s">
        <v>31</v>
      </c>
      <c r="N2462" s="3">
        <v>0</v>
      </c>
      <c r="O2462" s="3">
        <v>0</v>
      </c>
      <c r="P2462" s="1" t="s">
        <v>31</v>
      </c>
      <c r="Q2462" s="3">
        <v>1750.01</v>
      </c>
      <c r="R2462" s="3">
        <v>28.88</v>
      </c>
      <c r="S2462" s="1" t="s">
        <v>33</v>
      </c>
      <c r="T2462" s="3">
        <v>1750.01</v>
      </c>
      <c r="U2462" s="3">
        <v>133</v>
      </c>
      <c r="V2462" s="1" t="s">
        <v>33</v>
      </c>
      <c r="W2462" s="1" t="s">
        <v>33</v>
      </c>
      <c r="X2462" s="1" t="s">
        <v>2574</v>
      </c>
      <c r="Y2462" s="1" t="s">
        <v>96</v>
      </c>
      <c r="Z2462" s="1" t="s">
        <v>3643</v>
      </c>
      <c r="AA2462" s="1" t="s">
        <v>3644</v>
      </c>
    </row>
    <row r="2463" spans="1:27" x14ac:dyDescent="0.25">
      <c r="A2463" s="1" t="s">
        <v>26</v>
      </c>
      <c r="B2463" s="1" t="s">
        <v>3639</v>
      </c>
      <c r="C2463" s="2">
        <v>42313</v>
      </c>
      <c r="D2463" s="1" t="s">
        <v>2817</v>
      </c>
      <c r="E2463" s="7" t="str">
        <f>VLOOKUP(TRIM(D2463)*1,CFOP!A:B,2,FALSE)</f>
        <v>Sim</v>
      </c>
      <c r="F2463" s="1" t="s">
        <v>1643</v>
      </c>
      <c r="G2463" s="3">
        <v>5160</v>
      </c>
      <c r="H2463" s="3">
        <v>5160</v>
      </c>
      <c r="I2463" s="3">
        <v>619.20000000000005</v>
      </c>
      <c r="J2463" s="1" t="s">
        <v>30</v>
      </c>
      <c r="K2463" s="3">
        <v>0</v>
      </c>
      <c r="L2463" s="3">
        <v>0</v>
      </c>
      <c r="M2463" s="1" t="s">
        <v>31</v>
      </c>
      <c r="N2463" s="3">
        <v>0</v>
      </c>
      <c r="O2463" s="3">
        <v>0</v>
      </c>
      <c r="P2463" s="1" t="s">
        <v>31</v>
      </c>
      <c r="Q2463" s="3">
        <v>5160</v>
      </c>
      <c r="R2463" s="3">
        <v>85.14</v>
      </c>
      <c r="S2463" s="1" t="s">
        <v>33</v>
      </c>
      <c r="T2463" s="3">
        <v>5160</v>
      </c>
      <c r="U2463" s="3">
        <v>392.16</v>
      </c>
      <c r="V2463" s="1" t="s">
        <v>33</v>
      </c>
      <c r="W2463" s="1" t="s">
        <v>33</v>
      </c>
      <c r="X2463" s="1" t="s">
        <v>2574</v>
      </c>
      <c r="Y2463" s="1" t="s">
        <v>96</v>
      </c>
      <c r="Z2463" s="1" t="s">
        <v>3645</v>
      </c>
      <c r="AA2463" s="1" t="s">
        <v>3646</v>
      </c>
    </row>
    <row r="2464" spans="1:27" x14ac:dyDescent="0.25">
      <c r="A2464" s="1" t="s">
        <v>26</v>
      </c>
      <c r="B2464" s="1" t="s">
        <v>3647</v>
      </c>
      <c r="C2464" s="2">
        <v>42313</v>
      </c>
      <c r="D2464" s="1" t="s">
        <v>2841</v>
      </c>
      <c r="E2464" s="7" t="str">
        <f>VLOOKUP(TRIM(D2464)*1,CFOP!A:B,2,FALSE)</f>
        <v>Sim</v>
      </c>
      <c r="F2464" s="1" t="s">
        <v>393</v>
      </c>
      <c r="G2464" s="3">
        <v>51.45</v>
      </c>
      <c r="H2464" s="3">
        <v>51.45</v>
      </c>
      <c r="I2464" s="3">
        <v>6.17</v>
      </c>
      <c r="J2464" s="1" t="s">
        <v>30</v>
      </c>
      <c r="K2464" s="3">
        <v>0</v>
      </c>
      <c r="L2464" s="3">
        <v>0</v>
      </c>
      <c r="M2464" s="1" t="s">
        <v>31</v>
      </c>
      <c r="N2464" s="3">
        <v>0</v>
      </c>
      <c r="O2464" s="3">
        <v>0</v>
      </c>
      <c r="P2464" s="1" t="s">
        <v>31</v>
      </c>
      <c r="Q2464" s="3">
        <v>51.45</v>
      </c>
      <c r="R2464" s="3">
        <v>0.85</v>
      </c>
      <c r="S2464" s="1" t="s">
        <v>33</v>
      </c>
      <c r="T2464" s="3">
        <v>51.45</v>
      </c>
      <c r="U2464" s="3">
        <v>3.91</v>
      </c>
      <c r="V2464" s="1" t="s">
        <v>33</v>
      </c>
      <c r="W2464" s="1" t="s">
        <v>33</v>
      </c>
      <c r="X2464" s="1" t="s">
        <v>756</v>
      </c>
      <c r="Y2464" s="1" t="s">
        <v>142</v>
      </c>
      <c r="Z2464" s="1" t="s">
        <v>3648</v>
      </c>
      <c r="AA2464" s="1" t="s">
        <v>3649</v>
      </c>
    </row>
    <row r="2465" spans="1:27" x14ac:dyDescent="0.25">
      <c r="A2465" s="1" t="s">
        <v>26</v>
      </c>
      <c r="B2465" s="1" t="s">
        <v>3647</v>
      </c>
      <c r="C2465" s="2">
        <v>42313</v>
      </c>
      <c r="D2465" s="1" t="s">
        <v>2841</v>
      </c>
      <c r="E2465" s="7" t="str">
        <f>VLOOKUP(TRIM(D2465)*1,CFOP!A:B,2,FALSE)</f>
        <v>Sim</v>
      </c>
      <c r="F2465" s="1" t="s">
        <v>393</v>
      </c>
      <c r="G2465" s="3">
        <v>60.4</v>
      </c>
      <c r="H2465" s="3">
        <v>60.4</v>
      </c>
      <c r="I2465" s="3">
        <v>7.25</v>
      </c>
      <c r="J2465" s="1" t="s">
        <v>30</v>
      </c>
      <c r="K2465" s="3">
        <v>0</v>
      </c>
      <c r="L2465" s="3">
        <v>0</v>
      </c>
      <c r="M2465" s="1" t="s">
        <v>31</v>
      </c>
      <c r="N2465" s="3">
        <v>0</v>
      </c>
      <c r="O2465" s="3">
        <v>0</v>
      </c>
      <c r="P2465" s="1" t="s">
        <v>31</v>
      </c>
      <c r="Q2465" s="3">
        <v>60.4</v>
      </c>
      <c r="R2465" s="3">
        <v>1</v>
      </c>
      <c r="S2465" s="1" t="s">
        <v>33</v>
      </c>
      <c r="T2465" s="3">
        <v>60.4</v>
      </c>
      <c r="U2465" s="3">
        <v>4.59</v>
      </c>
      <c r="V2465" s="1" t="s">
        <v>33</v>
      </c>
      <c r="W2465" s="1" t="s">
        <v>33</v>
      </c>
      <c r="X2465" s="1" t="s">
        <v>756</v>
      </c>
      <c r="Y2465" s="1" t="s">
        <v>142</v>
      </c>
      <c r="Z2465" s="1" t="s">
        <v>3650</v>
      </c>
      <c r="AA2465" s="1" t="s">
        <v>3651</v>
      </c>
    </row>
    <row r="2466" spans="1:27" x14ac:dyDescent="0.25">
      <c r="A2466" s="1" t="s">
        <v>26</v>
      </c>
      <c r="B2466" s="1" t="s">
        <v>3647</v>
      </c>
      <c r="C2466" s="2">
        <v>42313</v>
      </c>
      <c r="D2466" s="1" t="s">
        <v>2841</v>
      </c>
      <c r="E2466" s="7" t="str">
        <f>VLOOKUP(TRIM(D2466)*1,CFOP!A:B,2,FALSE)</f>
        <v>Sim</v>
      </c>
      <c r="F2466" s="1" t="s">
        <v>393</v>
      </c>
      <c r="G2466" s="3">
        <v>51.45</v>
      </c>
      <c r="H2466" s="3">
        <v>51.45</v>
      </c>
      <c r="I2466" s="3">
        <v>6.17</v>
      </c>
      <c r="J2466" s="1" t="s">
        <v>30</v>
      </c>
      <c r="K2466" s="3">
        <v>0</v>
      </c>
      <c r="L2466" s="3">
        <v>0</v>
      </c>
      <c r="M2466" s="1" t="s">
        <v>31</v>
      </c>
      <c r="N2466" s="3">
        <v>0</v>
      </c>
      <c r="O2466" s="3">
        <v>0</v>
      </c>
      <c r="P2466" s="1" t="s">
        <v>31</v>
      </c>
      <c r="Q2466" s="3">
        <v>51.45</v>
      </c>
      <c r="R2466" s="3">
        <v>0.85</v>
      </c>
      <c r="S2466" s="1" t="s">
        <v>33</v>
      </c>
      <c r="T2466" s="3">
        <v>51.45</v>
      </c>
      <c r="U2466" s="3">
        <v>3.91</v>
      </c>
      <c r="V2466" s="1" t="s">
        <v>33</v>
      </c>
      <c r="W2466" s="1" t="s">
        <v>33</v>
      </c>
      <c r="X2466" s="1" t="s">
        <v>756</v>
      </c>
      <c r="Y2466" s="1" t="s">
        <v>142</v>
      </c>
      <c r="Z2466" s="1" t="s">
        <v>1831</v>
      </c>
      <c r="AA2466" s="1" t="s">
        <v>1832</v>
      </c>
    </row>
    <row r="2467" spans="1:27" x14ac:dyDescent="0.25">
      <c r="A2467" s="1" t="s">
        <v>26</v>
      </c>
      <c r="B2467" s="1" t="s">
        <v>3647</v>
      </c>
      <c r="C2467" s="2">
        <v>42313</v>
      </c>
      <c r="D2467" s="1" t="s">
        <v>2841</v>
      </c>
      <c r="E2467" s="7" t="str">
        <f>VLOOKUP(TRIM(D2467)*1,CFOP!A:B,2,FALSE)</f>
        <v>Sim</v>
      </c>
      <c r="F2467" s="1" t="s">
        <v>393</v>
      </c>
      <c r="G2467" s="3">
        <v>51.45</v>
      </c>
      <c r="H2467" s="3">
        <v>51.45</v>
      </c>
      <c r="I2467" s="3">
        <v>6.17</v>
      </c>
      <c r="J2467" s="1" t="s">
        <v>30</v>
      </c>
      <c r="K2467" s="3">
        <v>0</v>
      </c>
      <c r="L2467" s="3">
        <v>0</v>
      </c>
      <c r="M2467" s="1" t="s">
        <v>31</v>
      </c>
      <c r="N2467" s="3">
        <v>0</v>
      </c>
      <c r="O2467" s="3">
        <v>0</v>
      </c>
      <c r="P2467" s="1" t="s">
        <v>31</v>
      </c>
      <c r="Q2467" s="3">
        <v>51.45</v>
      </c>
      <c r="R2467" s="3">
        <v>0.85</v>
      </c>
      <c r="S2467" s="1" t="s">
        <v>33</v>
      </c>
      <c r="T2467" s="3">
        <v>51.45</v>
      </c>
      <c r="U2467" s="3">
        <v>3.91</v>
      </c>
      <c r="V2467" s="1" t="s">
        <v>33</v>
      </c>
      <c r="W2467" s="1" t="s">
        <v>33</v>
      </c>
      <c r="X2467" s="1" t="s">
        <v>756</v>
      </c>
      <c r="Y2467" s="1" t="s">
        <v>142</v>
      </c>
      <c r="Z2467" s="1" t="s">
        <v>3652</v>
      </c>
      <c r="AA2467" s="1" t="s">
        <v>3653</v>
      </c>
    </row>
    <row r="2468" spans="1:27" x14ac:dyDescent="0.25">
      <c r="A2468" s="1" t="s">
        <v>26</v>
      </c>
      <c r="B2468" s="1" t="s">
        <v>3647</v>
      </c>
      <c r="C2468" s="2">
        <v>42313</v>
      </c>
      <c r="D2468" s="1" t="s">
        <v>2841</v>
      </c>
      <c r="E2468" s="7" t="str">
        <f>VLOOKUP(TRIM(D2468)*1,CFOP!A:B,2,FALSE)</f>
        <v>Sim</v>
      </c>
      <c r="F2468" s="1" t="s">
        <v>393</v>
      </c>
      <c r="G2468" s="3">
        <v>51.45</v>
      </c>
      <c r="H2468" s="3">
        <v>51.45</v>
      </c>
      <c r="I2468" s="3">
        <v>6.17</v>
      </c>
      <c r="J2468" s="1" t="s">
        <v>30</v>
      </c>
      <c r="K2468" s="3">
        <v>0</v>
      </c>
      <c r="L2468" s="3">
        <v>0</v>
      </c>
      <c r="M2468" s="1" t="s">
        <v>31</v>
      </c>
      <c r="N2468" s="3">
        <v>0</v>
      </c>
      <c r="O2468" s="3">
        <v>0</v>
      </c>
      <c r="P2468" s="1" t="s">
        <v>31</v>
      </c>
      <c r="Q2468" s="3">
        <v>51.45</v>
      </c>
      <c r="R2468" s="3">
        <v>0.85</v>
      </c>
      <c r="S2468" s="1" t="s">
        <v>33</v>
      </c>
      <c r="T2468" s="3">
        <v>51.45</v>
      </c>
      <c r="U2468" s="3">
        <v>3.91</v>
      </c>
      <c r="V2468" s="1" t="s">
        <v>33</v>
      </c>
      <c r="W2468" s="1" t="s">
        <v>33</v>
      </c>
      <c r="X2468" s="1" t="s">
        <v>756</v>
      </c>
      <c r="Y2468" s="1" t="s">
        <v>142</v>
      </c>
      <c r="Z2468" s="1" t="s">
        <v>701</v>
      </c>
      <c r="AA2468" s="1" t="s">
        <v>702</v>
      </c>
    </row>
    <row r="2469" spans="1:27" x14ac:dyDescent="0.25">
      <c r="A2469" s="1" t="s">
        <v>26</v>
      </c>
      <c r="B2469" s="1" t="s">
        <v>3654</v>
      </c>
      <c r="C2469" s="2">
        <v>42313</v>
      </c>
      <c r="D2469" s="1" t="s">
        <v>2817</v>
      </c>
      <c r="E2469" s="7" t="str">
        <f>VLOOKUP(TRIM(D2469)*1,CFOP!A:B,2,FALSE)</f>
        <v>Sim</v>
      </c>
      <c r="F2469" s="1" t="s">
        <v>1643</v>
      </c>
      <c r="G2469" s="3">
        <v>2990.01</v>
      </c>
      <c r="H2469" s="3">
        <v>2990.01</v>
      </c>
      <c r="I2469" s="3">
        <v>358.8</v>
      </c>
      <c r="J2469" s="1" t="s">
        <v>30</v>
      </c>
      <c r="K2469" s="3">
        <v>0</v>
      </c>
      <c r="L2469" s="3">
        <v>0</v>
      </c>
      <c r="M2469" s="1" t="s">
        <v>31</v>
      </c>
      <c r="N2469" s="3">
        <v>0</v>
      </c>
      <c r="O2469" s="3">
        <v>0</v>
      </c>
      <c r="P2469" s="1" t="s">
        <v>31</v>
      </c>
      <c r="Q2469" s="3">
        <v>2990.01</v>
      </c>
      <c r="R2469" s="3">
        <v>49.34</v>
      </c>
      <c r="S2469" s="1" t="s">
        <v>33</v>
      </c>
      <c r="T2469" s="3">
        <v>2990.01</v>
      </c>
      <c r="U2469" s="3">
        <v>227.24</v>
      </c>
      <c r="V2469" s="1" t="s">
        <v>33</v>
      </c>
      <c r="W2469" s="1" t="s">
        <v>33</v>
      </c>
      <c r="X2469" s="1" t="s">
        <v>2574</v>
      </c>
      <c r="Y2469" s="1" t="s">
        <v>96</v>
      </c>
      <c r="Z2469" s="1" t="s">
        <v>3399</v>
      </c>
      <c r="AA2469" s="1" t="s">
        <v>3400</v>
      </c>
    </row>
    <row r="2470" spans="1:27" x14ac:dyDescent="0.25">
      <c r="A2470" s="1" t="s">
        <v>26</v>
      </c>
      <c r="B2470" s="1" t="s">
        <v>3655</v>
      </c>
      <c r="C2470" s="2">
        <v>42313</v>
      </c>
      <c r="D2470" s="1" t="s">
        <v>2804</v>
      </c>
      <c r="E2470" s="7" t="str">
        <f>VLOOKUP(TRIM(D2470)*1,CFOP!A:B,2,FALSE)</f>
        <v>Sim</v>
      </c>
      <c r="F2470" s="1" t="s">
        <v>29</v>
      </c>
      <c r="G2470" s="3">
        <v>2958.4</v>
      </c>
      <c r="H2470" s="3">
        <v>2958.4</v>
      </c>
      <c r="I2470" s="3">
        <v>532.51</v>
      </c>
      <c r="J2470" s="1" t="s">
        <v>30</v>
      </c>
      <c r="K2470" s="3">
        <v>0</v>
      </c>
      <c r="L2470" s="3">
        <v>0</v>
      </c>
      <c r="M2470" s="1" t="s">
        <v>31</v>
      </c>
      <c r="N2470" s="3">
        <v>0</v>
      </c>
      <c r="O2470" s="3">
        <v>0</v>
      </c>
      <c r="P2470" s="1" t="s">
        <v>31</v>
      </c>
      <c r="Q2470" s="3">
        <v>2958.4</v>
      </c>
      <c r="R2470" s="3">
        <v>48.81</v>
      </c>
      <c r="S2470" s="1" t="s">
        <v>33</v>
      </c>
      <c r="T2470" s="3">
        <v>2958.4</v>
      </c>
      <c r="U2470" s="3">
        <v>224.84</v>
      </c>
      <c r="V2470" s="1" t="s">
        <v>33</v>
      </c>
      <c r="W2470" s="1" t="s">
        <v>33</v>
      </c>
      <c r="X2470" s="1" t="s">
        <v>3656</v>
      </c>
      <c r="Y2470" s="1" t="s">
        <v>2556</v>
      </c>
      <c r="Z2470" s="1" t="s">
        <v>3657</v>
      </c>
      <c r="AA2470" s="1" t="s">
        <v>3658</v>
      </c>
    </row>
    <row r="2471" spans="1:27" x14ac:dyDescent="0.25">
      <c r="A2471" s="1" t="s">
        <v>26</v>
      </c>
      <c r="B2471" s="1" t="s">
        <v>3659</v>
      </c>
      <c r="C2471" s="2">
        <v>42313</v>
      </c>
      <c r="D2471" s="1" t="s">
        <v>2817</v>
      </c>
      <c r="E2471" s="7" t="str">
        <f>VLOOKUP(TRIM(D2471)*1,CFOP!A:B,2,FALSE)</f>
        <v>Sim</v>
      </c>
      <c r="F2471" s="1" t="s">
        <v>1643</v>
      </c>
      <c r="G2471" s="3">
        <v>4410.03</v>
      </c>
      <c r="H2471" s="3">
        <v>4410.03</v>
      </c>
      <c r="I2471" s="3">
        <v>529.20000000000005</v>
      </c>
      <c r="J2471" s="1" t="s">
        <v>30</v>
      </c>
      <c r="K2471" s="3">
        <v>0</v>
      </c>
      <c r="L2471" s="3">
        <v>0</v>
      </c>
      <c r="M2471" s="1" t="s">
        <v>31</v>
      </c>
      <c r="N2471" s="3">
        <v>0</v>
      </c>
      <c r="O2471" s="3">
        <v>0</v>
      </c>
      <c r="P2471" s="1" t="s">
        <v>31</v>
      </c>
      <c r="Q2471" s="3">
        <v>4410.03</v>
      </c>
      <c r="R2471" s="3">
        <v>72.77</v>
      </c>
      <c r="S2471" s="1" t="s">
        <v>33</v>
      </c>
      <c r="T2471" s="3">
        <v>4410.03</v>
      </c>
      <c r="U2471" s="3">
        <v>335.16</v>
      </c>
      <c r="V2471" s="1" t="s">
        <v>33</v>
      </c>
      <c r="W2471" s="1" t="s">
        <v>33</v>
      </c>
      <c r="X2471" s="1" t="s">
        <v>2574</v>
      </c>
      <c r="Y2471" s="1" t="s">
        <v>96</v>
      </c>
      <c r="Z2471" s="1" t="s">
        <v>3640</v>
      </c>
      <c r="AA2471" s="1" t="s">
        <v>3366</v>
      </c>
    </row>
    <row r="2472" spans="1:27" x14ac:dyDescent="0.25">
      <c r="A2472" s="1" t="s">
        <v>26</v>
      </c>
      <c r="B2472" s="1" t="s">
        <v>3660</v>
      </c>
      <c r="C2472" s="2">
        <v>42313</v>
      </c>
      <c r="D2472" s="1" t="s">
        <v>2804</v>
      </c>
      <c r="E2472" s="7" t="str">
        <f>VLOOKUP(TRIM(D2472)*1,CFOP!A:B,2,FALSE)</f>
        <v>Sim</v>
      </c>
      <c r="F2472" s="1" t="s">
        <v>29</v>
      </c>
      <c r="G2472" s="3">
        <v>617.08000000000004</v>
      </c>
      <c r="H2472" s="3">
        <v>0</v>
      </c>
      <c r="I2472" s="3">
        <v>0</v>
      </c>
      <c r="J2472" s="1" t="s">
        <v>31</v>
      </c>
      <c r="K2472" s="3">
        <v>0</v>
      </c>
      <c r="L2472" s="3">
        <v>0</v>
      </c>
      <c r="M2472" s="1" t="s">
        <v>31</v>
      </c>
      <c r="N2472" s="3">
        <v>0</v>
      </c>
      <c r="O2472" s="3">
        <v>0</v>
      </c>
      <c r="P2472" s="1" t="s">
        <v>31</v>
      </c>
      <c r="Q2472" s="3">
        <v>617.08000000000004</v>
      </c>
      <c r="R2472" s="3">
        <v>10.18</v>
      </c>
      <c r="S2472" s="1" t="s">
        <v>33</v>
      </c>
      <c r="T2472" s="3">
        <v>617.08000000000004</v>
      </c>
      <c r="U2472" s="3">
        <v>46.9</v>
      </c>
      <c r="V2472" s="1" t="s">
        <v>33</v>
      </c>
      <c r="W2472" s="1" t="s">
        <v>33</v>
      </c>
      <c r="X2472" s="1" t="s">
        <v>3055</v>
      </c>
      <c r="Y2472" s="1" t="s">
        <v>96</v>
      </c>
      <c r="Z2472" s="1" t="s">
        <v>3661</v>
      </c>
      <c r="AA2472" s="1" t="s">
        <v>3662</v>
      </c>
    </row>
    <row r="2473" spans="1:27" x14ac:dyDescent="0.25">
      <c r="A2473" s="1" t="s">
        <v>26</v>
      </c>
      <c r="B2473" s="1" t="s">
        <v>3663</v>
      </c>
      <c r="C2473" s="2">
        <v>42313</v>
      </c>
      <c r="D2473" s="1" t="s">
        <v>2817</v>
      </c>
      <c r="E2473" s="7" t="str">
        <f>VLOOKUP(TRIM(D2473)*1,CFOP!A:B,2,FALSE)</f>
        <v>Sim</v>
      </c>
      <c r="F2473" s="1" t="s">
        <v>1643</v>
      </c>
      <c r="G2473" s="3">
        <v>294.01</v>
      </c>
      <c r="H2473" s="3">
        <v>294.01</v>
      </c>
      <c r="I2473" s="3">
        <v>35.28</v>
      </c>
      <c r="J2473" s="1" t="s">
        <v>30</v>
      </c>
      <c r="K2473" s="3">
        <v>0</v>
      </c>
      <c r="L2473" s="3">
        <v>0</v>
      </c>
      <c r="M2473" s="1" t="s">
        <v>31</v>
      </c>
      <c r="N2473" s="3">
        <v>0</v>
      </c>
      <c r="O2473" s="3">
        <v>0</v>
      </c>
      <c r="P2473" s="1" t="s">
        <v>31</v>
      </c>
      <c r="Q2473" s="3">
        <v>294.01</v>
      </c>
      <c r="R2473" s="3">
        <v>4.8500000000000005</v>
      </c>
      <c r="S2473" s="1" t="s">
        <v>33</v>
      </c>
      <c r="T2473" s="3">
        <v>294.01</v>
      </c>
      <c r="U2473" s="3">
        <v>22.34</v>
      </c>
      <c r="V2473" s="1" t="s">
        <v>33</v>
      </c>
      <c r="W2473" s="1" t="s">
        <v>33</v>
      </c>
      <c r="X2473" s="1" t="s">
        <v>2574</v>
      </c>
      <c r="Y2473" s="1" t="s">
        <v>96</v>
      </c>
      <c r="Z2473" s="1" t="s">
        <v>3640</v>
      </c>
      <c r="AA2473" s="1" t="s">
        <v>3366</v>
      </c>
    </row>
    <row r="2474" spans="1:27" x14ac:dyDescent="0.25">
      <c r="A2474" s="1" t="s">
        <v>26</v>
      </c>
      <c r="B2474" s="1" t="s">
        <v>3664</v>
      </c>
      <c r="C2474" s="2">
        <v>42313</v>
      </c>
      <c r="D2474" s="1" t="s">
        <v>2787</v>
      </c>
      <c r="E2474" s="7" t="str">
        <f>VLOOKUP(TRIM(D2474)*1,CFOP!A:B,2,FALSE)</f>
        <v>Sim</v>
      </c>
      <c r="F2474" s="1" t="s">
        <v>29</v>
      </c>
      <c r="G2474" s="3">
        <v>10425.080000000002</v>
      </c>
      <c r="H2474" s="3">
        <v>9065.2900000000009</v>
      </c>
      <c r="I2474" s="3">
        <v>1631.75</v>
      </c>
      <c r="J2474" s="1" t="s">
        <v>61</v>
      </c>
      <c r="K2474" s="3">
        <v>0</v>
      </c>
      <c r="L2474" s="3">
        <v>0</v>
      </c>
      <c r="M2474" s="1" t="s">
        <v>31</v>
      </c>
      <c r="N2474" s="3">
        <v>9065.2900000000009</v>
      </c>
      <c r="O2474" s="3">
        <v>1359.79</v>
      </c>
      <c r="P2474" s="1" t="s">
        <v>2788</v>
      </c>
      <c r="Q2474" s="3">
        <v>9065.2900000000009</v>
      </c>
      <c r="R2474" s="3">
        <v>149.58000000000001</v>
      </c>
      <c r="S2474" s="1" t="s">
        <v>33</v>
      </c>
      <c r="T2474" s="3">
        <v>9065.2900000000009</v>
      </c>
      <c r="U2474" s="3">
        <v>688.96</v>
      </c>
      <c r="V2474" s="1" t="s">
        <v>33</v>
      </c>
      <c r="W2474" s="1" t="s">
        <v>407</v>
      </c>
      <c r="X2474" s="1" t="s">
        <v>3665</v>
      </c>
      <c r="Y2474" s="1" t="s">
        <v>91</v>
      </c>
      <c r="Z2474" s="1" t="s">
        <v>3245</v>
      </c>
      <c r="AA2474" s="1" t="s">
        <v>3246</v>
      </c>
    </row>
    <row r="2475" spans="1:27" x14ac:dyDescent="0.25">
      <c r="A2475" s="1" t="s">
        <v>26</v>
      </c>
      <c r="B2475" s="1" t="s">
        <v>3664</v>
      </c>
      <c r="C2475" s="2">
        <v>42313</v>
      </c>
      <c r="D2475" s="1" t="s">
        <v>2787</v>
      </c>
      <c r="E2475" s="7" t="str">
        <f>VLOOKUP(TRIM(D2475)*1,CFOP!A:B,2,FALSE)</f>
        <v>Sim</v>
      </c>
      <c r="F2475" s="1" t="s">
        <v>29</v>
      </c>
      <c r="G2475" s="3">
        <v>7128.42</v>
      </c>
      <c r="H2475" s="3">
        <v>6198.63</v>
      </c>
      <c r="I2475" s="3">
        <v>1115.75</v>
      </c>
      <c r="J2475" s="1" t="s">
        <v>61</v>
      </c>
      <c r="K2475" s="3">
        <v>0</v>
      </c>
      <c r="L2475" s="3">
        <v>0</v>
      </c>
      <c r="M2475" s="1" t="s">
        <v>31</v>
      </c>
      <c r="N2475" s="3">
        <v>6198.63</v>
      </c>
      <c r="O2475" s="3">
        <v>929.79</v>
      </c>
      <c r="P2475" s="1" t="s">
        <v>2788</v>
      </c>
      <c r="Q2475" s="3">
        <v>6198.63</v>
      </c>
      <c r="R2475" s="3">
        <v>102.28</v>
      </c>
      <c r="S2475" s="1" t="s">
        <v>33</v>
      </c>
      <c r="T2475" s="3">
        <v>6198.63</v>
      </c>
      <c r="U2475" s="3">
        <v>471.1</v>
      </c>
      <c r="V2475" s="1" t="s">
        <v>33</v>
      </c>
      <c r="W2475" s="1" t="s">
        <v>407</v>
      </c>
      <c r="X2475" s="1" t="s">
        <v>3665</v>
      </c>
      <c r="Y2475" s="1" t="s">
        <v>91</v>
      </c>
      <c r="Z2475" s="1" t="s">
        <v>1783</v>
      </c>
      <c r="AA2475" s="1" t="s">
        <v>1784</v>
      </c>
    </row>
    <row r="2476" spans="1:27" x14ac:dyDescent="0.25">
      <c r="A2476" s="1" t="s">
        <v>26</v>
      </c>
      <c r="B2476" s="1" t="s">
        <v>3664</v>
      </c>
      <c r="C2476" s="2">
        <v>42313</v>
      </c>
      <c r="D2476" s="1" t="s">
        <v>2787</v>
      </c>
      <c r="E2476" s="7" t="str">
        <f>VLOOKUP(TRIM(D2476)*1,CFOP!A:B,2,FALSE)</f>
        <v>Sim</v>
      </c>
      <c r="F2476" s="1" t="s">
        <v>29</v>
      </c>
      <c r="G2476" s="3">
        <v>10267.959999999999</v>
      </c>
      <c r="H2476" s="3">
        <v>8928.66</v>
      </c>
      <c r="I2476" s="3">
        <v>1607.16</v>
      </c>
      <c r="J2476" s="1" t="s">
        <v>61</v>
      </c>
      <c r="K2476" s="3">
        <v>0</v>
      </c>
      <c r="L2476" s="3">
        <v>0</v>
      </c>
      <c r="M2476" s="1" t="s">
        <v>31</v>
      </c>
      <c r="N2476" s="3">
        <v>8928.66</v>
      </c>
      <c r="O2476" s="3">
        <v>1339.3</v>
      </c>
      <c r="P2476" s="1" t="s">
        <v>2788</v>
      </c>
      <c r="Q2476" s="3">
        <v>8928.66</v>
      </c>
      <c r="R2476" s="3">
        <v>147.32</v>
      </c>
      <c r="S2476" s="1" t="s">
        <v>33</v>
      </c>
      <c r="T2476" s="3">
        <v>8928.66</v>
      </c>
      <c r="U2476" s="3">
        <v>678.58</v>
      </c>
      <c r="V2476" s="1" t="s">
        <v>33</v>
      </c>
      <c r="W2476" s="1" t="s">
        <v>407</v>
      </c>
      <c r="X2476" s="1" t="s">
        <v>3665</v>
      </c>
      <c r="Y2476" s="1" t="s">
        <v>91</v>
      </c>
      <c r="Z2476" s="1" t="s">
        <v>3368</v>
      </c>
      <c r="AA2476" s="1" t="s">
        <v>305</v>
      </c>
    </row>
    <row r="2477" spans="1:27" x14ac:dyDescent="0.25">
      <c r="A2477" s="1" t="s">
        <v>26</v>
      </c>
      <c r="B2477" s="1" t="s">
        <v>3664</v>
      </c>
      <c r="C2477" s="2">
        <v>42313</v>
      </c>
      <c r="D2477" s="1" t="s">
        <v>2787</v>
      </c>
      <c r="E2477" s="7" t="str">
        <f>VLOOKUP(TRIM(D2477)*1,CFOP!A:B,2,FALSE)</f>
        <v>Sim</v>
      </c>
      <c r="F2477" s="1" t="s">
        <v>29</v>
      </c>
      <c r="G2477" s="3">
        <v>20910.239999999998</v>
      </c>
      <c r="H2477" s="3">
        <v>18182.82</v>
      </c>
      <c r="I2477" s="3">
        <v>3272.91</v>
      </c>
      <c r="J2477" s="1" t="s">
        <v>61</v>
      </c>
      <c r="K2477" s="3">
        <v>0</v>
      </c>
      <c r="L2477" s="3">
        <v>0</v>
      </c>
      <c r="M2477" s="1" t="s">
        <v>31</v>
      </c>
      <c r="N2477" s="3">
        <v>18182.82</v>
      </c>
      <c r="O2477" s="3">
        <v>2727.42</v>
      </c>
      <c r="P2477" s="1" t="s">
        <v>2788</v>
      </c>
      <c r="Q2477" s="3">
        <v>18182.82</v>
      </c>
      <c r="R2477" s="3">
        <v>300.02</v>
      </c>
      <c r="S2477" s="1" t="s">
        <v>33</v>
      </c>
      <c r="T2477" s="3">
        <v>18182.82</v>
      </c>
      <c r="U2477" s="3">
        <v>1381.89</v>
      </c>
      <c r="V2477" s="1" t="s">
        <v>33</v>
      </c>
      <c r="W2477" s="1" t="s">
        <v>407</v>
      </c>
      <c r="X2477" s="1" t="s">
        <v>3665</v>
      </c>
      <c r="Y2477" s="1" t="s">
        <v>91</v>
      </c>
      <c r="Z2477" s="1" t="s">
        <v>1785</v>
      </c>
      <c r="AA2477" s="1" t="s">
        <v>1786</v>
      </c>
    </row>
    <row r="2478" spans="1:27" x14ac:dyDescent="0.25">
      <c r="A2478" s="1" t="s">
        <v>26</v>
      </c>
      <c r="B2478" s="1" t="s">
        <v>3664</v>
      </c>
      <c r="C2478" s="2">
        <v>42313</v>
      </c>
      <c r="D2478" s="1" t="s">
        <v>2787</v>
      </c>
      <c r="E2478" s="7" t="str">
        <f>VLOOKUP(TRIM(D2478)*1,CFOP!A:B,2,FALSE)</f>
        <v>Sim</v>
      </c>
      <c r="F2478" s="1" t="s">
        <v>29</v>
      </c>
      <c r="G2478" s="3">
        <v>2649.98</v>
      </c>
      <c r="H2478" s="3">
        <v>2304.33</v>
      </c>
      <c r="I2478" s="3">
        <v>414.78000000000003</v>
      </c>
      <c r="J2478" s="1" t="s">
        <v>61</v>
      </c>
      <c r="K2478" s="3">
        <v>0</v>
      </c>
      <c r="L2478" s="3">
        <v>0</v>
      </c>
      <c r="M2478" s="1" t="s">
        <v>31</v>
      </c>
      <c r="N2478" s="3">
        <v>2304.33</v>
      </c>
      <c r="O2478" s="3">
        <v>345.65000000000003</v>
      </c>
      <c r="P2478" s="1" t="s">
        <v>2788</v>
      </c>
      <c r="Q2478" s="3">
        <v>2304.33</v>
      </c>
      <c r="R2478" s="3">
        <v>38.020000000000003</v>
      </c>
      <c r="S2478" s="1" t="s">
        <v>33</v>
      </c>
      <c r="T2478" s="3">
        <v>2304.33</v>
      </c>
      <c r="U2478" s="3">
        <v>175.13</v>
      </c>
      <c r="V2478" s="1" t="s">
        <v>33</v>
      </c>
      <c r="W2478" s="1" t="s">
        <v>407</v>
      </c>
      <c r="X2478" s="1" t="s">
        <v>3665</v>
      </c>
      <c r="Y2478" s="1" t="s">
        <v>91</v>
      </c>
      <c r="Z2478" s="1" t="s">
        <v>2880</v>
      </c>
      <c r="AA2478" s="1" t="s">
        <v>2881</v>
      </c>
    </row>
    <row r="2479" spans="1:27" x14ac:dyDescent="0.25">
      <c r="A2479" s="1" t="s">
        <v>26</v>
      </c>
      <c r="B2479" s="1" t="s">
        <v>3664</v>
      </c>
      <c r="C2479" s="2">
        <v>42313</v>
      </c>
      <c r="D2479" s="1" t="s">
        <v>2787</v>
      </c>
      <c r="E2479" s="7" t="str">
        <f>VLOOKUP(TRIM(D2479)*1,CFOP!A:B,2,FALSE)</f>
        <v>Sim</v>
      </c>
      <c r="F2479" s="1" t="s">
        <v>29</v>
      </c>
      <c r="G2479" s="3">
        <v>912.1</v>
      </c>
      <c r="H2479" s="3">
        <v>793.13</v>
      </c>
      <c r="I2479" s="3">
        <v>142.76</v>
      </c>
      <c r="J2479" s="1" t="s">
        <v>61</v>
      </c>
      <c r="K2479" s="3">
        <v>0</v>
      </c>
      <c r="L2479" s="3">
        <v>0</v>
      </c>
      <c r="M2479" s="1" t="s">
        <v>31</v>
      </c>
      <c r="N2479" s="3">
        <v>793.13</v>
      </c>
      <c r="O2479" s="3">
        <v>118.97</v>
      </c>
      <c r="P2479" s="1" t="s">
        <v>2788</v>
      </c>
      <c r="Q2479" s="3">
        <v>793.13</v>
      </c>
      <c r="R2479" s="3">
        <v>13.09</v>
      </c>
      <c r="S2479" s="1" t="s">
        <v>33</v>
      </c>
      <c r="T2479" s="3">
        <v>793.13</v>
      </c>
      <c r="U2479" s="3">
        <v>60.28</v>
      </c>
      <c r="V2479" s="1" t="s">
        <v>33</v>
      </c>
      <c r="W2479" s="1" t="s">
        <v>407</v>
      </c>
      <c r="X2479" s="1" t="s">
        <v>3665</v>
      </c>
      <c r="Y2479" s="1" t="s">
        <v>91</v>
      </c>
      <c r="Z2479" s="1" t="s">
        <v>3666</v>
      </c>
      <c r="AA2479" s="1" t="s">
        <v>3667</v>
      </c>
    </row>
    <row r="2480" spans="1:27" x14ac:dyDescent="0.25">
      <c r="A2480" s="1" t="s">
        <v>26</v>
      </c>
      <c r="B2480" s="1" t="s">
        <v>3664</v>
      </c>
      <c r="C2480" s="2">
        <v>42313</v>
      </c>
      <c r="D2480" s="1" t="s">
        <v>2787</v>
      </c>
      <c r="E2480" s="7" t="str">
        <f>VLOOKUP(TRIM(D2480)*1,CFOP!A:B,2,FALSE)</f>
        <v>Sim</v>
      </c>
      <c r="F2480" s="1" t="s">
        <v>29</v>
      </c>
      <c r="G2480" s="3">
        <v>2680.6600000000003</v>
      </c>
      <c r="H2480" s="3">
        <v>2233.88</v>
      </c>
      <c r="I2480" s="3">
        <v>402.1</v>
      </c>
      <c r="J2480" s="1" t="s">
        <v>61</v>
      </c>
      <c r="K2480" s="3">
        <v>0</v>
      </c>
      <c r="L2480" s="3">
        <v>0</v>
      </c>
      <c r="M2480" s="1" t="s">
        <v>31</v>
      </c>
      <c r="N2480" s="3">
        <v>2233.88</v>
      </c>
      <c r="O2480" s="3">
        <v>446.78000000000003</v>
      </c>
      <c r="P2480" s="1" t="s">
        <v>2788</v>
      </c>
      <c r="Q2480" s="3">
        <v>2233.88</v>
      </c>
      <c r="R2480" s="3">
        <v>36.86</v>
      </c>
      <c r="S2480" s="1" t="s">
        <v>33</v>
      </c>
      <c r="T2480" s="3">
        <v>2233.88</v>
      </c>
      <c r="U2480" s="3">
        <v>169.77</v>
      </c>
      <c r="V2480" s="1" t="s">
        <v>33</v>
      </c>
      <c r="W2480" s="1" t="s">
        <v>407</v>
      </c>
      <c r="X2480" s="1" t="s">
        <v>3665</v>
      </c>
      <c r="Y2480" s="1" t="s">
        <v>642</v>
      </c>
      <c r="Z2480" s="1" t="s">
        <v>643</v>
      </c>
      <c r="AA2480" s="1" t="s">
        <v>644</v>
      </c>
    </row>
    <row r="2481" spans="1:27" x14ac:dyDescent="0.25">
      <c r="A2481" s="1" t="s">
        <v>26</v>
      </c>
      <c r="B2481" s="1" t="s">
        <v>3664</v>
      </c>
      <c r="C2481" s="2">
        <v>42313</v>
      </c>
      <c r="D2481" s="1" t="s">
        <v>2787</v>
      </c>
      <c r="E2481" s="7" t="str">
        <f>VLOOKUP(TRIM(D2481)*1,CFOP!A:B,2,FALSE)</f>
        <v>Sim</v>
      </c>
      <c r="F2481" s="1" t="s">
        <v>29</v>
      </c>
      <c r="G2481" s="3">
        <v>2353.75</v>
      </c>
      <c r="H2481" s="3">
        <v>2046.74</v>
      </c>
      <c r="I2481" s="3">
        <v>368.41</v>
      </c>
      <c r="J2481" s="1" t="s">
        <v>61</v>
      </c>
      <c r="K2481" s="3">
        <v>0</v>
      </c>
      <c r="L2481" s="3">
        <v>0</v>
      </c>
      <c r="M2481" s="1" t="s">
        <v>31</v>
      </c>
      <c r="N2481" s="3">
        <v>2046.74</v>
      </c>
      <c r="O2481" s="3">
        <v>307.01</v>
      </c>
      <c r="P2481" s="1" t="s">
        <v>2788</v>
      </c>
      <c r="Q2481" s="3">
        <v>2046.74</v>
      </c>
      <c r="R2481" s="3">
        <v>33.770000000000003</v>
      </c>
      <c r="S2481" s="1" t="s">
        <v>33</v>
      </c>
      <c r="T2481" s="3">
        <v>2046.74</v>
      </c>
      <c r="U2481" s="3">
        <v>155.55000000000001</v>
      </c>
      <c r="V2481" s="1" t="s">
        <v>33</v>
      </c>
      <c r="W2481" s="1" t="s">
        <v>407</v>
      </c>
      <c r="X2481" s="1" t="s">
        <v>3665</v>
      </c>
      <c r="Y2481" s="1" t="s">
        <v>91</v>
      </c>
      <c r="Z2481" s="1" t="s">
        <v>300</v>
      </c>
      <c r="AA2481" s="1" t="s">
        <v>301</v>
      </c>
    </row>
    <row r="2482" spans="1:27" x14ac:dyDescent="0.25">
      <c r="A2482" s="1" t="s">
        <v>26</v>
      </c>
      <c r="B2482" s="1" t="s">
        <v>3664</v>
      </c>
      <c r="C2482" s="2">
        <v>42313</v>
      </c>
      <c r="D2482" s="1" t="s">
        <v>2787</v>
      </c>
      <c r="E2482" s="7" t="str">
        <f>VLOOKUP(TRIM(D2482)*1,CFOP!A:B,2,FALSE)</f>
        <v>Sim</v>
      </c>
      <c r="F2482" s="1" t="s">
        <v>29</v>
      </c>
      <c r="G2482" s="3">
        <v>1822.6100000000001</v>
      </c>
      <c r="H2482" s="3">
        <v>1584.88</v>
      </c>
      <c r="I2482" s="3">
        <v>285.28000000000003</v>
      </c>
      <c r="J2482" s="1" t="s">
        <v>61</v>
      </c>
      <c r="K2482" s="3">
        <v>0</v>
      </c>
      <c r="L2482" s="3">
        <v>0</v>
      </c>
      <c r="M2482" s="1" t="s">
        <v>31</v>
      </c>
      <c r="N2482" s="3">
        <v>1584.88</v>
      </c>
      <c r="O2482" s="3">
        <v>237.73000000000002</v>
      </c>
      <c r="P2482" s="1" t="s">
        <v>2788</v>
      </c>
      <c r="Q2482" s="3">
        <v>1584.88</v>
      </c>
      <c r="R2482" s="3">
        <v>26.150000000000002</v>
      </c>
      <c r="S2482" s="1" t="s">
        <v>33</v>
      </c>
      <c r="T2482" s="3">
        <v>1584.88</v>
      </c>
      <c r="U2482" s="3">
        <v>120.45</v>
      </c>
      <c r="V2482" s="1" t="s">
        <v>33</v>
      </c>
      <c r="W2482" s="1" t="s">
        <v>407</v>
      </c>
      <c r="X2482" s="1" t="s">
        <v>3665</v>
      </c>
      <c r="Y2482" s="1" t="s">
        <v>91</v>
      </c>
      <c r="Z2482" s="1" t="s">
        <v>1777</v>
      </c>
      <c r="AA2482" s="1" t="s">
        <v>1778</v>
      </c>
    </row>
    <row r="2483" spans="1:27" x14ac:dyDescent="0.25">
      <c r="A2483" s="1" t="s">
        <v>26</v>
      </c>
      <c r="B2483" s="1" t="s">
        <v>3664</v>
      </c>
      <c r="C2483" s="2">
        <v>42313</v>
      </c>
      <c r="D2483" s="1" t="s">
        <v>2787</v>
      </c>
      <c r="E2483" s="7" t="str">
        <f>VLOOKUP(TRIM(D2483)*1,CFOP!A:B,2,FALSE)</f>
        <v>Sim</v>
      </c>
      <c r="F2483" s="1" t="s">
        <v>29</v>
      </c>
      <c r="G2483" s="3">
        <v>2682.7000000000003</v>
      </c>
      <c r="H2483" s="3">
        <v>2332.7800000000002</v>
      </c>
      <c r="I2483" s="3">
        <v>419.90000000000003</v>
      </c>
      <c r="J2483" s="1" t="s">
        <v>61</v>
      </c>
      <c r="K2483" s="3">
        <v>0</v>
      </c>
      <c r="L2483" s="3">
        <v>0</v>
      </c>
      <c r="M2483" s="1" t="s">
        <v>31</v>
      </c>
      <c r="N2483" s="3">
        <v>2332.7800000000002</v>
      </c>
      <c r="O2483" s="3">
        <v>349.92</v>
      </c>
      <c r="P2483" s="1" t="s">
        <v>2788</v>
      </c>
      <c r="Q2483" s="3">
        <v>2332.7800000000002</v>
      </c>
      <c r="R2483" s="3">
        <v>38.49</v>
      </c>
      <c r="S2483" s="1" t="s">
        <v>33</v>
      </c>
      <c r="T2483" s="3">
        <v>2332.7800000000002</v>
      </c>
      <c r="U2483" s="3">
        <v>177.29</v>
      </c>
      <c r="V2483" s="1" t="s">
        <v>33</v>
      </c>
      <c r="W2483" s="1" t="s">
        <v>407</v>
      </c>
      <c r="X2483" s="1" t="s">
        <v>3665</v>
      </c>
      <c r="Y2483" s="1" t="s">
        <v>91</v>
      </c>
      <c r="Z2483" s="1" t="s">
        <v>3125</v>
      </c>
      <c r="AA2483" s="1" t="s">
        <v>3126</v>
      </c>
    </row>
    <row r="2484" spans="1:27" x14ac:dyDescent="0.25">
      <c r="A2484" s="1" t="s">
        <v>26</v>
      </c>
      <c r="B2484" s="1" t="s">
        <v>3664</v>
      </c>
      <c r="C2484" s="2">
        <v>42313</v>
      </c>
      <c r="D2484" s="1" t="s">
        <v>2787</v>
      </c>
      <c r="E2484" s="7" t="str">
        <f>VLOOKUP(TRIM(D2484)*1,CFOP!A:B,2,FALSE)</f>
        <v>Sim</v>
      </c>
      <c r="F2484" s="1" t="s">
        <v>29</v>
      </c>
      <c r="G2484" s="3">
        <v>3791.45</v>
      </c>
      <c r="H2484" s="3">
        <v>3296.91</v>
      </c>
      <c r="I2484" s="3">
        <v>593.44000000000005</v>
      </c>
      <c r="J2484" s="1" t="s">
        <v>61</v>
      </c>
      <c r="K2484" s="3">
        <v>0</v>
      </c>
      <c r="L2484" s="3">
        <v>0</v>
      </c>
      <c r="M2484" s="1" t="s">
        <v>31</v>
      </c>
      <c r="N2484" s="3">
        <v>3296.91</v>
      </c>
      <c r="O2484" s="3">
        <v>494.54</v>
      </c>
      <c r="P2484" s="1" t="s">
        <v>2788</v>
      </c>
      <c r="Q2484" s="3">
        <v>3296.91</v>
      </c>
      <c r="R2484" s="3">
        <v>54.4</v>
      </c>
      <c r="S2484" s="1" t="s">
        <v>33</v>
      </c>
      <c r="T2484" s="3">
        <v>3296.91</v>
      </c>
      <c r="U2484" s="3">
        <v>250.57</v>
      </c>
      <c r="V2484" s="1" t="s">
        <v>33</v>
      </c>
      <c r="W2484" s="1" t="s">
        <v>407</v>
      </c>
      <c r="X2484" s="1" t="s">
        <v>3665</v>
      </c>
      <c r="Y2484" s="1" t="s">
        <v>96</v>
      </c>
      <c r="Z2484" s="1" t="s">
        <v>102</v>
      </c>
      <c r="AA2484" s="1" t="s">
        <v>103</v>
      </c>
    </row>
    <row r="2485" spans="1:27" x14ac:dyDescent="0.25">
      <c r="A2485" s="1" t="s">
        <v>26</v>
      </c>
      <c r="B2485" s="1" t="s">
        <v>3664</v>
      </c>
      <c r="C2485" s="2">
        <v>42313</v>
      </c>
      <c r="D2485" s="1" t="s">
        <v>2787</v>
      </c>
      <c r="E2485" s="7" t="str">
        <f>VLOOKUP(TRIM(D2485)*1,CFOP!A:B,2,FALSE)</f>
        <v>Sim</v>
      </c>
      <c r="F2485" s="1" t="s">
        <v>29</v>
      </c>
      <c r="G2485" s="3">
        <v>6507.34</v>
      </c>
      <c r="H2485" s="3">
        <v>5658.56</v>
      </c>
      <c r="I2485" s="3">
        <v>1018.5400000000001</v>
      </c>
      <c r="J2485" s="1" t="s">
        <v>61</v>
      </c>
      <c r="K2485" s="3">
        <v>0</v>
      </c>
      <c r="L2485" s="3">
        <v>0</v>
      </c>
      <c r="M2485" s="1" t="s">
        <v>31</v>
      </c>
      <c r="N2485" s="3">
        <v>5658.56</v>
      </c>
      <c r="O2485" s="3">
        <v>848.78</v>
      </c>
      <c r="P2485" s="1" t="s">
        <v>2788</v>
      </c>
      <c r="Q2485" s="3">
        <v>5658.56</v>
      </c>
      <c r="R2485" s="3">
        <v>93.37</v>
      </c>
      <c r="S2485" s="1" t="s">
        <v>33</v>
      </c>
      <c r="T2485" s="3">
        <v>5658.56</v>
      </c>
      <c r="U2485" s="3">
        <v>430.05</v>
      </c>
      <c r="V2485" s="1" t="s">
        <v>33</v>
      </c>
      <c r="W2485" s="1" t="s">
        <v>407</v>
      </c>
      <c r="X2485" s="1" t="s">
        <v>3665</v>
      </c>
      <c r="Y2485" s="1" t="s">
        <v>91</v>
      </c>
      <c r="Z2485" s="1" t="s">
        <v>302</v>
      </c>
      <c r="AA2485" s="1" t="s">
        <v>303</v>
      </c>
    </row>
    <row r="2486" spans="1:27" x14ac:dyDescent="0.25">
      <c r="A2486" s="1" t="s">
        <v>26</v>
      </c>
      <c r="B2486" s="1" t="s">
        <v>3664</v>
      </c>
      <c r="C2486" s="2">
        <v>42313</v>
      </c>
      <c r="D2486" s="1" t="s">
        <v>2787</v>
      </c>
      <c r="E2486" s="7" t="str">
        <f>VLOOKUP(TRIM(D2486)*1,CFOP!A:B,2,FALSE)</f>
        <v>Sim</v>
      </c>
      <c r="F2486" s="1" t="s">
        <v>29</v>
      </c>
      <c r="G2486" s="3">
        <v>2851.3700000000003</v>
      </c>
      <c r="H2486" s="3">
        <v>2479.4500000000003</v>
      </c>
      <c r="I2486" s="3">
        <v>446.3</v>
      </c>
      <c r="J2486" s="1" t="s">
        <v>61</v>
      </c>
      <c r="K2486" s="3">
        <v>0</v>
      </c>
      <c r="L2486" s="3">
        <v>0</v>
      </c>
      <c r="M2486" s="1" t="s">
        <v>31</v>
      </c>
      <c r="N2486" s="3">
        <v>2479.4500000000003</v>
      </c>
      <c r="O2486" s="3">
        <v>371.92</v>
      </c>
      <c r="P2486" s="1" t="s">
        <v>2788</v>
      </c>
      <c r="Q2486" s="3">
        <v>2479.4500000000003</v>
      </c>
      <c r="R2486" s="3">
        <v>40.910000000000004</v>
      </c>
      <c r="S2486" s="1" t="s">
        <v>33</v>
      </c>
      <c r="T2486" s="3">
        <v>2479.4500000000003</v>
      </c>
      <c r="U2486" s="3">
        <v>188.44</v>
      </c>
      <c r="V2486" s="1" t="s">
        <v>33</v>
      </c>
      <c r="W2486" s="1" t="s">
        <v>407</v>
      </c>
      <c r="X2486" s="1" t="s">
        <v>3665</v>
      </c>
      <c r="Y2486" s="1" t="s">
        <v>91</v>
      </c>
      <c r="Z2486" s="1" t="s">
        <v>1789</v>
      </c>
      <c r="AA2486" s="1" t="s">
        <v>1790</v>
      </c>
    </row>
    <row r="2487" spans="1:27" x14ac:dyDescent="0.25">
      <c r="A2487" s="1" t="s">
        <v>26</v>
      </c>
      <c r="B2487" s="1" t="s">
        <v>3668</v>
      </c>
      <c r="C2487" s="2">
        <v>42313</v>
      </c>
      <c r="D2487" s="1" t="s">
        <v>2787</v>
      </c>
      <c r="E2487" s="7" t="str">
        <f>VLOOKUP(TRIM(D2487)*1,CFOP!A:B,2,FALSE)</f>
        <v>Sim</v>
      </c>
      <c r="F2487" s="1" t="s">
        <v>29</v>
      </c>
      <c r="G2487" s="3">
        <v>888.8900000000001</v>
      </c>
      <c r="H2487" s="3">
        <v>772.95</v>
      </c>
      <c r="I2487" s="3">
        <v>139.13</v>
      </c>
      <c r="J2487" s="1" t="s">
        <v>61</v>
      </c>
      <c r="K2487" s="3">
        <v>0</v>
      </c>
      <c r="L2487" s="3">
        <v>0</v>
      </c>
      <c r="M2487" s="1" t="s">
        <v>31</v>
      </c>
      <c r="N2487" s="3">
        <v>772.95</v>
      </c>
      <c r="O2487" s="3">
        <v>115.94</v>
      </c>
      <c r="P2487" s="1" t="s">
        <v>2788</v>
      </c>
      <c r="Q2487" s="3">
        <v>772.95</v>
      </c>
      <c r="R2487" s="3">
        <v>12.75</v>
      </c>
      <c r="S2487" s="1" t="s">
        <v>33</v>
      </c>
      <c r="T2487" s="3">
        <v>772.95</v>
      </c>
      <c r="U2487" s="3">
        <v>58.74</v>
      </c>
      <c r="V2487" s="1" t="s">
        <v>33</v>
      </c>
      <c r="W2487" s="1" t="s">
        <v>33</v>
      </c>
      <c r="X2487" s="1" t="s">
        <v>3078</v>
      </c>
      <c r="Y2487" s="1" t="s">
        <v>91</v>
      </c>
      <c r="Z2487" s="1" t="s">
        <v>130</v>
      </c>
      <c r="AA2487" s="1" t="s">
        <v>131</v>
      </c>
    </row>
    <row r="2488" spans="1:27" x14ac:dyDescent="0.25">
      <c r="A2488" s="1" t="s">
        <v>26</v>
      </c>
      <c r="B2488" s="1" t="s">
        <v>3668</v>
      </c>
      <c r="C2488" s="2">
        <v>42313</v>
      </c>
      <c r="D2488" s="1" t="s">
        <v>2787</v>
      </c>
      <c r="E2488" s="7" t="str">
        <f>VLOOKUP(TRIM(D2488)*1,CFOP!A:B,2,FALSE)</f>
        <v>Sim</v>
      </c>
      <c r="F2488" s="1" t="s">
        <v>29</v>
      </c>
      <c r="G2488" s="3">
        <v>990.66000000000008</v>
      </c>
      <c r="H2488" s="3">
        <v>861.44</v>
      </c>
      <c r="I2488" s="3">
        <v>155.06</v>
      </c>
      <c r="J2488" s="1" t="s">
        <v>61</v>
      </c>
      <c r="K2488" s="3">
        <v>0</v>
      </c>
      <c r="L2488" s="3">
        <v>0</v>
      </c>
      <c r="M2488" s="1" t="s">
        <v>31</v>
      </c>
      <c r="N2488" s="3">
        <v>861.44</v>
      </c>
      <c r="O2488" s="3">
        <v>129.22</v>
      </c>
      <c r="P2488" s="1" t="s">
        <v>2788</v>
      </c>
      <c r="Q2488" s="3">
        <v>861.44</v>
      </c>
      <c r="R2488" s="3">
        <v>14.21</v>
      </c>
      <c r="S2488" s="1" t="s">
        <v>33</v>
      </c>
      <c r="T2488" s="3">
        <v>861.44</v>
      </c>
      <c r="U2488" s="3">
        <v>65.47</v>
      </c>
      <c r="V2488" s="1" t="s">
        <v>33</v>
      </c>
      <c r="W2488" s="1" t="s">
        <v>33</v>
      </c>
      <c r="X2488" s="1" t="s">
        <v>3078</v>
      </c>
      <c r="Y2488" s="1" t="s">
        <v>91</v>
      </c>
      <c r="Z2488" s="1" t="s">
        <v>3079</v>
      </c>
      <c r="AA2488" s="1" t="s">
        <v>3080</v>
      </c>
    </row>
    <row r="2489" spans="1:27" x14ac:dyDescent="0.25">
      <c r="A2489" s="1" t="s">
        <v>26</v>
      </c>
      <c r="B2489" s="1" t="s">
        <v>3668</v>
      </c>
      <c r="C2489" s="2">
        <v>42313</v>
      </c>
      <c r="D2489" s="1" t="s">
        <v>3081</v>
      </c>
      <c r="E2489" s="7" t="str">
        <f>VLOOKUP(TRIM(D2489)*1,CFOP!A:B,2,FALSE)</f>
        <v>Sim</v>
      </c>
      <c r="F2489" s="1" t="s">
        <v>29</v>
      </c>
      <c r="G2489" s="3">
        <v>3866.7500000000005</v>
      </c>
      <c r="H2489" s="3">
        <v>3064.05</v>
      </c>
      <c r="I2489" s="3">
        <v>551.53</v>
      </c>
      <c r="J2489" s="1" t="s">
        <v>3082</v>
      </c>
      <c r="K2489" s="3">
        <v>4970.12</v>
      </c>
      <c r="L2489" s="3">
        <v>343.09000000000003</v>
      </c>
      <c r="M2489" s="1" t="s">
        <v>3082</v>
      </c>
      <c r="N2489" s="3">
        <v>3064.05</v>
      </c>
      <c r="O2489" s="3">
        <v>459.61</v>
      </c>
      <c r="P2489" s="1" t="s">
        <v>2788</v>
      </c>
      <c r="Q2489" s="3">
        <v>3064.05</v>
      </c>
      <c r="R2489" s="3">
        <v>50.56</v>
      </c>
      <c r="S2489" s="1" t="s">
        <v>33</v>
      </c>
      <c r="T2489" s="3">
        <v>3064.05</v>
      </c>
      <c r="U2489" s="3">
        <v>232.87</v>
      </c>
      <c r="V2489" s="1" t="s">
        <v>33</v>
      </c>
      <c r="W2489" s="1" t="s">
        <v>33</v>
      </c>
      <c r="X2489" s="1" t="s">
        <v>3078</v>
      </c>
      <c r="Y2489" s="1" t="s">
        <v>400</v>
      </c>
      <c r="Z2489" s="1" t="s">
        <v>987</v>
      </c>
      <c r="AA2489" s="1" t="s">
        <v>3083</v>
      </c>
    </row>
    <row r="2490" spans="1:27" x14ac:dyDescent="0.25">
      <c r="A2490" s="1" t="s">
        <v>26</v>
      </c>
      <c r="B2490" s="1" t="s">
        <v>3669</v>
      </c>
      <c r="C2490" s="2">
        <v>42313</v>
      </c>
      <c r="D2490" s="1" t="s">
        <v>2817</v>
      </c>
      <c r="E2490" s="7" t="str">
        <f>VLOOKUP(TRIM(D2490)*1,CFOP!A:B,2,FALSE)</f>
        <v>Sim</v>
      </c>
      <c r="F2490" s="1" t="s">
        <v>1643</v>
      </c>
      <c r="G2490" s="3">
        <v>1470.01</v>
      </c>
      <c r="H2490" s="3">
        <v>1470.01</v>
      </c>
      <c r="I2490" s="3">
        <v>176.4</v>
      </c>
      <c r="J2490" s="1" t="s">
        <v>30</v>
      </c>
      <c r="K2490" s="3">
        <v>0</v>
      </c>
      <c r="L2490" s="3">
        <v>0</v>
      </c>
      <c r="M2490" s="1" t="s">
        <v>31</v>
      </c>
      <c r="N2490" s="3">
        <v>0</v>
      </c>
      <c r="O2490" s="3">
        <v>0</v>
      </c>
      <c r="P2490" s="1" t="s">
        <v>31</v>
      </c>
      <c r="Q2490" s="3">
        <v>1470.01</v>
      </c>
      <c r="R2490" s="3">
        <v>24.26</v>
      </c>
      <c r="S2490" s="1" t="s">
        <v>33</v>
      </c>
      <c r="T2490" s="3">
        <v>1470.01</v>
      </c>
      <c r="U2490" s="3">
        <v>111.72</v>
      </c>
      <c r="V2490" s="1" t="s">
        <v>33</v>
      </c>
      <c r="W2490" s="1" t="s">
        <v>33</v>
      </c>
      <c r="X2490" s="1" t="s">
        <v>2574</v>
      </c>
      <c r="Y2490" s="1" t="s">
        <v>96</v>
      </c>
      <c r="Z2490" s="1" t="s">
        <v>3640</v>
      </c>
      <c r="AA2490" s="1" t="s">
        <v>3366</v>
      </c>
    </row>
    <row r="2491" spans="1:27" x14ac:dyDescent="0.25">
      <c r="A2491" s="1" t="s">
        <v>26</v>
      </c>
      <c r="B2491" s="1" t="s">
        <v>3670</v>
      </c>
      <c r="C2491" s="2">
        <v>42313</v>
      </c>
      <c r="D2491" s="1" t="s">
        <v>2817</v>
      </c>
      <c r="E2491" s="7" t="str">
        <f>VLOOKUP(TRIM(D2491)*1,CFOP!A:B,2,FALSE)</f>
        <v>Sim</v>
      </c>
      <c r="F2491" s="1" t="s">
        <v>478</v>
      </c>
      <c r="G2491" s="3">
        <v>4220.01</v>
      </c>
      <c r="H2491" s="3">
        <v>4220.01</v>
      </c>
      <c r="I2491" s="3">
        <v>295.40000000000003</v>
      </c>
      <c r="J2491" s="1" t="s">
        <v>30</v>
      </c>
      <c r="K2491" s="3">
        <v>0</v>
      </c>
      <c r="L2491" s="3">
        <v>0</v>
      </c>
      <c r="M2491" s="1" t="s">
        <v>31</v>
      </c>
      <c r="N2491" s="3">
        <v>0</v>
      </c>
      <c r="O2491" s="3">
        <v>0</v>
      </c>
      <c r="P2491" s="1" t="s">
        <v>31</v>
      </c>
      <c r="Q2491" s="3">
        <v>4220.01</v>
      </c>
      <c r="R2491" s="3">
        <v>69.63</v>
      </c>
      <c r="S2491" s="1" t="s">
        <v>33</v>
      </c>
      <c r="T2491" s="3">
        <v>4220.01</v>
      </c>
      <c r="U2491" s="3">
        <v>320.72000000000003</v>
      </c>
      <c r="V2491" s="1" t="s">
        <v>33</v>
      </c>
      <c r="W2491" s="1" t="s">
        <v>33</v>
      </c>
      <c r="X2491" s="1" t="s">
        <v>1856</v>
      </c>
      <c r="Y2491" s="1" t="s">
        <v>96</v>
      </c>
      <c r="Z2491" s="1" t="s">
        <v>480</v>
      </c>
      <c r="AA2491" s="1" t="s">
        <v>481</v>
      </c>
    </row>
    <row r="2492" spans="1:27" x14ac:dyDescent="0.25">
      <c r="A2492" s="1" t="s">
        <v>26</v>
      </c>
      <c r="B2492" s="1" t="s">
        <v>3670</v>
      </c>
      <c r="C2492" s="2">
        <v>42313</v>
      </c>
      <c r="D2492" s="1" t="s">
        <v>2817</v>
      </c>
      <c r="E2492" s="7" t="str">
        <f>VLOOKUP(TRIM(D2492)*1,CFOP!A:B,2,FALSE)</f>
        <v>Sim</v>
      </c>
      <c r="F2492" s="1" t="s">
        <v>478</v>
      </c>
      <c r="G2492" s="3">
        <v>4220.01</v>
      </c>
      <c r="H2492" s="3">
        <v>4220.01</v>
      </c>
      <c r="I2492" s="3">
        <v>295.40000000000003</v>
      </c>
      <c r="J2492" s="1" t="s">
        <v>30</v>
      </c>
      <c r="K2492" s="3">
        <v>0</v>
      </c>
      <c r="L2492" s="3">
        <v>0</v>
      </c>
      <c r="M2492" s="1" t="s">
        <v>31</v>
      </c>
      <c r="N2492" s="3">
        <v>0</v>
      </c>
      <c r="O2492" s="3">
        <v>0</v>
      </c>
      <c r="P2492" s="1" t="s">
        <v>31</v>
      </c>
      <c r="Q2492" s="3">
        <v>4220.01</v>
      </c>
      <c r="R2492" s="3">
        <v>69.63</v>
      </c>
      <c r="S2492" s="1" t="s">
        <v>33</v>
      </c>
      <c r="T2492" s="3">
        <v>4220.01</v>
      </c>
      <c r="U2492" s="3">
        <v>320.72000000000003</v>
      </c>
      <c r="V2492" s="1" t="s">
        <v>33</v>
      </c>
      <c r="W2492" s="1" t="s">
        <v>33</v>
      </c>
      <c r="X2492" s="1" t="s">
        <v>1856</v>
      </c>
      <c r="Y2492" s="1" t="s">
        <v>96</v>
      </c>
      <c r="Z2492" s="1" t="s">
        <v>1863</v>
      </c>
      <c r="AA2492" s="1" t="s">
        <v>481</v>
      </c>
    </row>
    <row r="2493" spans="1:27" x14ac:dyDescent="0.25">
      <c r="A2493" s="1" t="s">
        <v>26</v>
      </c>
      <c r="B2493" s="1" t="s">
        <v>3670</v>
      </c>
      <c r="C2493" s="2">
        <v>42313</v>
      </c>
      <c r="D2493" s="1" t="s">
        <v>2817</v>
      </c>
      <c r="E2493" s="7" t="str">
        <f>VLOOKUP(TRIM(D2493)*1,CFOP!A:B,2,FALSE)</f>
        <v>Sim</v>
      </c>
      <c r="F2493" s="1" t="s">
        <v>478</v>
      </c>
      <c r="G2493" s="3">
        <v>720</v>
      </c>
      <c r="H2493" s="3">
        <v>720</v>
      </c>
      <c r="I2493" s="3">
        <v>50.4</v>
      </c>
      <c r="J2493" s="1" t="s">
        <v>30</v>
      </c>
      <c r="K2493" s="3">
        <v>0</v>
      </c>
      <c r="L2493" s="3">
        <v>0</v>
      </c>
      <c r="M2493" s="1" t="s">
        <v>31</v>
      </c>
      <c r="N2493" s="3">
        <v>0</v>
      </c>
      <c r="O2493" s="3">
        <v>0</v>
      </c>
      <c r="P2493" s="1" t="s">
        <v>31</v>
      </c>
      <c r="Q2493" s="3">
        <v>720</v>
      </c>
      <c r="R2493" s="3">
        <v>11.88</v>
      </c>
      <c r="S2493" s="1" t="s">
        <v>33</v>
      </c>
      <c r="T2493" s="3">
        <v>720</v>
      </c>
      <c r="U2493" s="3">
        <v>54.72</v>
      </c>
      <c r="V2493" s="1" t="s">
        <v>33</v>
      </c>
      <c r="W2493" s="1" t="s">
        <v>33</v>
      </c>
      <c r="X2493" s="1" t="s">
        <v>1856</v>
      </c>
      <c r="Y2493" s="1" t="s">
        <v>96</v>
      </c>
      <c r="Z2493" s="1" t="s">
        <v>1861</v>
      </c>
      <c r="AA2493" s="1" t="s">
        <v>1862</v>
      </c>
    </row>
    <row r="2494" spans="1:27" x14ac:dyDescent="0.25">
      <c r="A2494" s="1" t="s">
        <v>26</v>
      </c>
      <c r="B2494" s="1" t="s">
        <v>3670</v>
      </c>
      <c r="C2494" s="2">
        <v>42313</v>
      </c>
      <c r="D2494" s="1" t="s">
        <v>2817</v>
      </c>
      <c r="E2494" s="7" t="str">
        <f>VLOOKUP(TRIM(D2494)*1,CFOP!A:B,2,FALSE)</f>
        <v>Sim</v>
      </c>
      <c r="F2494" s="1" t="s">
        <v>478</v>
      </c>
      <c r="G2494" s="3">
        <v>400</v>
      </c>
      <c r="H2494" s="3">
        <v>400</v>
      </c>
      <c r="I2494" s="3">
        <v>28</v>
      </c>
      <c r="J2494" s="1" t="s">
        <v>30</v>
      </c>
      <c r="K2494" s="3">
        <v>0</v>
      </c>
      <c r="L2494" s="3">
        <v>0</v>
      </c>
      <c r="M2494" s="1" t="s">
        <v>31</v>
      </c>
      <c r="N2494" s="3">
        <v>0</v>
      </c>
      <c r="O2494" s="3">
        <v>0</v>
      </c>
      <c r="P2494" s="1" t="s">
        <v>31</v>
      </c>
      <c r="Q2494" s="3">
        <v>400</v>
      </c>
      <c r="R2494" s="3">
        <v>6.6000000000000005</v>
      </c>
      <c r="S2494" s="1" t="s">
        <v>33</v>
      </c>
      <c r="T2494" s="3">
        <v>400</v>
      </c>
      <c r="U2494" s="3">
        <v>30.400000000000002</v>
      </c>
      <c r="V2494" s="1" t="s">
        <v>33</v>
      </c>
      <c r="W2494" s="1" t="s">
        <v>33</v>
      </c>
      <c r="X2494" s="1" t="s">
        <v>1856</v>
      </c>
      <c r="Y2494" s="1" t="s">
        <v>96</v>
      </c>
      <c r="Z2494" s="1" t="s">
        <v>1859</v>
      </c>
      <c r="AA2494" s="1" t="s">
        <v>1860</v>
      </c>
    </row>
    <row r="2495" spans="1:27" x14ac:dyDescent="0.25">
      <c r="A2495" s="1" t="s">
        <v>26</v>
      </c>
      <c r="B2495" s="1" t="s">
        <v>3670</v>
      </c>
      <c r="C2495" s="2">
        <v>42313</v>
      </c>
      <c r="D2495" s="1" t="s">
        <v>2817</v>
      </c>
      <c r="E2495" s="7" t="str">
        <f>VLOOKUP(TRIM(D2495)*1,CFOP!A:B,2,FALSE)</f>
        <v>Sim</v>
      </c>
      <c r="F2495" s="1" t="s">
        <v>478</v>
      </c>
      <c r="G2495" s="3">
        <v>880</v>
      </c>
      <c r="H2495" s="3">
        <v>880</v>
      </c>
      <c r="I2495" s="3">
        <v>61.6</v>
      </c>
      <c r="J2495" s="1" t="s">
        <v>30</v>
      </c>
      <c r="K2495" s="3">
        <v>0</v>
      </c>
      <c r="L2495" s="3">
        <v>0</v>
      </c>
      <c r="M2495" s="1" t="s">
        <v>31</v>
      </c>
      <c r="N2495" s="3">
        <v>0</v>
      </c>
      <c r="O2495" s="3">
        <v>0</v>
      </c>
      <c r="P2495" s="1" t="s">
        <v>31</v>
      </c>
      <c r="Q2495" s="3">
        <v>880</v>
      </c>
      <c r="R2495" s="3">
        <v>14.52</v>
      </c>
      <c r="S2495" s="1" t="s">
        <v>33</v>
      </c>
      <c r="T2495" s="3">
        <v>880</v>
      </c>
      <c r="U2495" s="3">
        <v>66.88</v>
      </c>
      <c r="V2495" s="1" t="s">
        <v>33</v>
      </c>
      <c r="W2495" s="1" t="s">
        <v>33</v>
      </c>
      <c r="X2495" s="1" t="s">
        <v>1856</v>
      </c>
      <c r="Y2495" s="1" t="s">
        <v>96</v>
      </c>
      <c r="Z2495" s="1" t="s">
        <v>1857</v>
      </c>
      <c r="AA2495" s="1" t="s">
        <v>1858</v>
      </c>
    </row>
    <row r="2496" spans="1:27" x14ac:dyDescent="0.25">
      <c r="A2496" s="1" t="s">
        <v>26</v>
      </c>
      <c r="B2496" s="1" t="s">
        <v>3671</v>
      </c>
      <c r="C2496" s="2">
        <v>42313</v>
      </c>
      <c r="D2496" s="1" t="s">
        <v>2804</v>
      </c>
      <c r="E2496" s="7" t="str">
        <f>VLOOKUP(TRIM(D2496)*1,CFOP!A:B,2,FALSE)</f>
        <v>Sim</v>
      </c>
      <c r="F2496" s="1" t="s">
        <v>29</v>
      </c>
      <c r="G2496" s="3">
        <v>1143.53</v>
      </c>
      <c r="H2496" s="3">
        <v>1143.53</v>
      </c>
      <c r="I2496" s="3">
        <v>205.84</v>
      </c>
      <c r="J2496" s="1" t="s">
        <v>307</v>
      </c>
      <c r="K2496" s="3">
        <v>0</v>
      </c>
      <c r="L2496" s="3">
        <v>0</v>
      </c>
      <c r="M2496" s="1" t="s">
        <v>31</v>
      </c>
      <c r="N2496" s="3">
        <v>0</v>
      </c>
      <c r="O2496" s="3">
        <v>0</v>
      </c>
      <c r="P2496" s="1" t="s">
        <v>31</v>
      </c>
      <c r="Q2496" s="3">
        <v>1143.53</v>
      </c>
      <c r="R2496" s="3">
        <v>18.87</v>
      </c>
      <c r="S2496" s="1" t="s">
        <v>33</v>
      </c>
      <c r="T2496" s="3">
        <v>1143.53</v>
      </c>
      <c r="U2496" s="3">
        <v>86.91</v>
      </c>
      <c r="V2496" s="1" t="s">
        <v>33</v>
      </c>
      <c r="W2496" s="1" t="s">
        <v>33</v>
      </c>
      <c r="X2496" s="1" t="s">
        <v>641</v>
      </c>
      <c r="Y2496" s="1" t="s">
        <v>240</v>
      </c>
      <c r="Z2496" s="1" t="s">
        <v>3672</v>
      </c>
      <c r="AA2496" s="1" t="s">
        <v>3673</v>
      </c>
    </row>
    <row r="2497" spans="1:27" x14ac:dyDescent="0.25">
      <c r="A2497" s="1" t="s">
        <v>26</v>
      </c>
      <c r="B2497" s="1" t="s">
        <v>3671</v>
      </c>
      <c r="C2497" s="2">
        <v>42313</v>
      </c>
      <c r="D2497" s="1" t="s">
        <v>2787</v>
      </c>
      <c r="E2497" s="7" t="str">
        <f>VLOOKUP(TRIM(D2497)*1,CFOP!A:B,2,FALSE)</f>
        <v>Sim</v>
      </c>
      <c r="F2497" s="1" t="s">
        <v>29</v>
      </c>
      <c r="G2497" s="3">
        <v>872.95</v>
      </c>
      <c r="H2497" s="3">
        <v>759.09</v>
      </c>
      <c r="I2497" s="3">
        <v>136.64000000000001</v>
      </c>
      <c r="J2497" s="1" t="s">
        <v>61</v>
      </c>
      <c r="K2497" s="3">
        <v>0</v>
      </c>
      <c r="L2497" s="3">
        <v>0</v>
      </c>
      <c r="M2497" s="1" t="s">
        <v>31</v>
      </c>
      <c r="N2497" s="3">
        <v>759.09</v>
      </c>
      <c r="O2497" s="3">
        <v>113.86</v>
      </c>
      <c r="P2497" s="1" t="s">
        <v>2788</v>
      </c>
      <c r="Q2497" s="3">
        <v>759.09</v>
      </c>
      <c r="R2497" s="3">
        <v>12.52</v>
      </c>
      <c r="S2497" s="1" t="s">
        <v>33</v>
      </c>
      <c r="T2497" s="3">
        <v>759.09</v>
      </c>
      <c r="U2497" s="3">
        <v>57.69</v>
      </c>
      <c r="V2497" s="1" t="s">
        <v>33</v>
      </c>
      <c r="W2497" s="1" t="s">
        <v>33</v>
      </c>
      <c r="X2497" s="1" t="s">
        <v>641</v>
      </c>
      <c r="Y2497" s="1" t="s">
        <v>44</v>
      </c>
      <c r="Z2497" s="1" t="s">
        <v>2748</v>
      </c>
      <c r="AA2497" s="1" t="s">
        <v>3674</v>
      </c>
    </row>
    <row r="2498" spans="1:27" x14ac:dyDescent="0.25">
      <c r="A2498" s="1" t="s">
        <v>26</v>
      </c>
      <c r="B2498" s="1" t="s">
        <v>3675</v>
      </c>
      <c r="C2498" s="2">
        <v>42313</v>
      </c>
      <c r="D2498" s="1" t="s">
        <v>2804</v>
      </c>
      <c r="E2498" s="7" t="str">
        <f>VLOOKUP(TRIM(D2498)*1,CFOP!A:B,2,FALSE)</f>
        <v>Sim</v>
      </c>
      <c r="F2498" s="1" t="s">
        <v>29</v>
      </c>
      <c r="G2498" s="3">
        <v>1634.8400000000001</v>
      </c>
      <c r="H2498" s="3">
        <v>1421.6000000000001</v>
      </c>
      <c r="I2498" s="3">
        <v>255.89000000000001</v>
      </c>
      <c r="J2498" s="1" t="s">
        <v>1555</v>
      </c>
      <c r="K2498" s="3">
        <v>0</v>
      </c>
      <c r="L2498" s="3">
        <v>0</v>
      </c>
      <c r="M2498" s="1" t="s">
        <v>31</v>
      </c>
      <c r="N2498" s="3">
        <v>1421.6000000000001</v>
      </c>
      <c r="O2498" s="3">
        <v>213.24</v>
      </c>
      <c r="P2498" s="1" t="s">
        <v>2788</v>
      </c>
      <c r="Q2498" s="3">
        <v>1421.6000000000001</v>
      </c>
      <c r="R2498" s="3">
        <v>23.46</v>
      </c>
      <c r="S2498" s="1" t="s">
        <v>33</v>
      </c>
      <c r="T2498" s="3">
        <v>1421.6000000000001</v>
      </c>
      <c r="U2498" s="3">
        <v>108.04</v>
      </c>
      <c r="V2498" s="1" t="s">
        <v>33</v>
      </c>
      <c r="W2498" s="1" t="s">
        <v>33</v>
      </c>
      <c r="X2498" s="1" t="s">
        <v>2426</v>
      </c>
      <c r="Y2498" s="1" t="s">
        <v>91</v>
      </c>
      <c r="Z2498" s="1" t="s">
        <v>3676</v>
      </c>
      <c r="AA2498" s="1" t="s">
        <v>3677</v>
      </c>
    </row>
    <row r="2499" spans="1:27" x14ac:dyDescent="0.25">
      <c r="A2499" s="1" t="s">
        <v>26</v>
      </c>
      <c r="B2499" s="1" t="s">
        <v>3678</v>
      </c>
      <c r="C2499" s="2">
        <v>42313</v>
      </c>
      <c r="D2499" s="1" t="s">
        <v>2841</v>
      </c>
      <c r="E2499" s="7" t="str">
        <f>VLOOKUP(TRIM(D2499)*1,CFOP!A:B,2,FALSE)</f>
        <v>Sim</v>
      </c>
      <c r="F2499" s="1" t="s">
        <v>1643</v>
      </c>
      <c r="G2499" s="3">
        <v>2043.23</v>
      </c>
      <c r="H2499" s="3">
        <v>2043.23</v>
      </c>
      <c r="I2499" s="3">
        <v>245.19</v>
      </c>
      <c r="J2499" s="1" t="s">
        <v>30</v>
      </c>
      <c r="K2499" s="3">
        <v>0</v>
      </c>
      <c r="L2499" s="3">
        <v>0</v>
      </c>
      <c r="M2499" s="1" t="s">
        <v>31</v>
      </c>
      <c r="N2499" s="3">
        <v>0</v>
      </c>
      <c r="O2499" s="3">
        <v>0</v>
      </c>
      <c r="P2499" s="1" t="s">
        <v>31</v>
      </c>
      <c r="Q2499" s="3">
        <v>2043.23</v>
      </c>
      <c r="R2499" s="3">
        <v>33.71</v>
      </c>
      <c r="S2499" s="1" t="s">
        <v>33</v>
      </c>
      <c r="T2499" s="3">
        <v>2043.23</v>
      </c>
      <c r="U2499" s="3">
        <v>155.29</v>
      </c>
      <c r="V2499" s="1" t="s">
        <v>33</v>
      </c>
      <c r="W2499" s="1" t="s">
        <v>33</v>
      </c>
      <c r="X2499" s="1" t="s">
        <v>3679</v>
      </c>
      <c r="Y2499" s="1" t="s">
        <v>1094</v>
      </c>
      <c r="Z2499" s="1" t="s">
        <v>1095</v>
      </c>
      <c r="AA2499" s="1" t="s">
        <v>1096</v>
      </c>
    </row>
    <row r="2500" spans="1:27" x14ac:dyDescent="0.25">
      <c r="A2500" s="1" t="s">
        <v>26</v>
      </c>
      <c r="B2500" s="1" t="s">
        <v>3678</v>
      </c>
      <c r="C2500" s="2">
        <v>42313</v>
      </c>
      <c r="D2500" s="1" t="s">
        <v>3221</v>
      </c>
      <c r="E2500" s="7" t="str">
        <f>VLOOKUP(TRIM(D2500)*1,CFOP!A:B,2,FALSE)</f>
        <v>Sim</v>
      </c>
      <c r="F2500" s="1" t="s">
        <v>1643</v>
      </c>
      <c r="G2500" s="3">
        <v>24196.47</v>
      </c>
      <c r="H2500" s="3">
        <v>16557.010000000002</v>
      </c>
      <c r="I2500" s="3">
        <v>662.28</v>
      </c>
      <c r="J2500" s="1" t="s">
        <v>3082</v>
      </c>
      <c r="K2500" s="3">
        <v>32323.260000000002</v>
      </c>
      <c r="L2500" s="3">
        <v>5155.91</v>
      </c>
      <c r="M2500" s="1" t="s">
        <v>3082</v>
      </c>
      <c r="N2500" s="3">
        <v>16557.010000000002</v>
      </c>
      <c r="O2500" s="3">
        <v>2483.5500000000002</v>
      </c>
      <c r="P2500" s="1" t="s">
        <v>2788</v>
      </c>
      <c r="Q2500" s="3">
        <v>16557.010000000002</v>
      </c>
      <c r="R2500" s="3">
        <v>273.19</v>
      </c>
      <c r="S2500" s="1" t="s">
        <v>33</v>
      </c>
      <c r="T2500" s="3">
        <v>16557.010000000002</v>
      </c>
      <c r="U2500" s="3">
        <v>1258.33</v>
      </c>
      <c r="V2500" s="1" t="s">
        <v>33</v>
      </c>
      <c r="W2500" s="1" t="s">
        <v>33</v>
      </c>
      <c r="X2500" s="1" t="s">
        <v>3679</v>
      </c>
      <c r="Y2500" s="1" t="s">
        <v>44</v>
      </c>
      <c r="Z2500" s="1" t="s">
        <v>419</v>
      </c>
      <c r="AA2500" s="1" t="s">
        <v>3680</v>
      </c>
    </row>
    <row r="2501" spans="1:27" x14ac:dyDescent="0.25">
      <c r="A2501" s="1" t="s">
        <v>26</v>
      </c>
      <c r="B2501" s="1" t="s">
        <v>3681</v>
      </c>
      <c r="C2501" s="2">
        <v>42313</v>
      </c>
      <c r="D2501" s="1" t="s">
        <v>2804</v>
      </c>
      <c r="E2501" s="7" t="str">
        <f>VLOOKUP(TRIM(D2501)*1,CFOP!A:B,2,FALSE)</f>
        <v>Sim</v>
      </c>
      <c r="F2501" s="1" t="s">
        <v>29</v>
      </c>
      <c r="G2501" s="3">
        <v>415.65999999999997</v>
      </c>
      <c r="H2501" s="3">
        <v>361.44</v>
      </c>
      <c r="I2501" s="3">
        <v>65.06</v>
      </c>
      <c r="J2501" s="1" t="s">
        <v>30</v>
      </c>
      <c r="K2501" s="3">
        <v>0</v>
      </c>
      <c r="L2501" s="3">
        <v>0</v>
      </c>
      <c r="M2501" s="1" t="s">
        <v>31</v>
      </c>
      <c r="N2501" s="3">
        <v>361.44</v>
      </c>
      <c r="O2501" s="3">
        <v>54.22</v>
      </c>
      <c r="P2501" s="1" t="s">
        <v>2788</v>
      </c>
      <c r="Q2501" s="3">
        <v>361.44</v>
      </c>
      <c r="R2501" s="3">
        <v>5.96</v>
      </c>
      <c r="S2501" s="1" t="s">
        <v>33</v>
      </c>
      <c r="T2501" s="3">
        <v>361.44</v>
      </c>
      <c r="U2501" s="3">
        <v>27.47</v>
      </c>
      <c r="V2501" s="1" t="s">
        <v>33</v>
      </c>
      <c r="W2501" s="1" t="s">
        <v>33</v>
      </c>
      <c r="X2501" s="1" t="s">
        <v>2805</v>
      </c>
      <c r="Y2501" s="1" t="s">
        <v>96</v>
      </c>
      <c r="Z2501" s="1" t="s">
        <v>3682</v>
      </c>
      <c r="AA2501" s="1" t="s">
        <v>3683</v>
      </c>
    </row>
    <row r="2502" spans="1:27" x14ac:dyDescent="0.25">
      <c r="A2502" s="1" t="s">
        <v>26</v>
      </c>
      <c r="B2502" s="1" t="s">
        <v>3684</v>
      </c>
      <c r="C2502" s="2">
        <v>42313</v>
      </c>
      <c r="D2502" s="1" t="s">
        <v>2903</v>
      </c>
      <c r="E2502" s="7" t="str">
        <f>VLOOKUP(TRIM(D2502)*1,CFOP!A:B,2,FALSE)</f>
        <v>Sim</v>
      </c>
      <c r="F2502" s="1" t="s">
        <v>272</v>
      </c>
      <c r="G2502" s="3">
        <v>121.2</v>
      </c>
      <c r="H2502" s="3">
        <v>0</v>
      </c>
      <c r="I2502" s="3">
        <v>0</v>
      </c>
      <c r="J2502" s="1" t="s">
        <v>31</v>
      </c>
      <c r="K2502" s="3">
        <v>0</v>
      </c>
      <c r="L2502" s="3">
        <v>0</v>
      </c>
      <c r="M2502" s="1" t="s">
        <v>31</v>
      </c>
      <c r="N2502" s="3">
        <v>0</v>
      </c>
      <c r="O2502" s="3">
        <v>0</v>
      </c>
      <c r="P2502" s="1" t="s">
        <v>31</v>
      </c>
      <c r="Q2502" s="3">
        <v>121.2</v>
      </c>
      <c r="R2502" s="3">
        <v>0</v>
      </c>
      <c r="S2502" s="1" t="s">
        <v>2904</v>
      </c>
      <c r="T2502" s="3">
        <v>121.2</v>
      </c>
      <c r="U2502" s="3">
        <v>0</v>
      </c>
      <c r="V2502" s="1" t="s">
        <v>2904</v>
      </c>
      <c r="W2502" s="1" t="s">
        <v>33</v>
      </c>
      <c r="X2502" s="1" t="s">
        <v>3357</v>
      </c>
      <c r="Y2502" s="1" t="s">
        <v>96</v>
      </c>
      <c r="Z2502" s="1" t="s">
        <v>3685</v>
      </c>
      <c r="AA2502" s="1" t="s">
        <v>3597</v>
      </c>
    </row>
    <row r="2503" spans="1:27" x14ac:dyDescent="0.25">
      <c r="A2503" s="1" t="s">
        <v>26</v>
      </c>
      <c r="B2503" s="1" t="s">
        <v>3686</v>
      </c>
      <c r="C2503" s="2">
        <v>42313</v>
      </c>
      <c r="D2503" s="1" t="s">
        <v>2903</v>
      </c>
      <c r="E2503" s="7" t="str">
        <f>VLOOKUP(TRIM(D2503)*1,CFOP!A:B,2,FALSE)</f>
        <v>Sim</v>
      </c>
      <c r="F2503" s="1" t="s">
        <v>272</v>
      </c>
      <c r="G2503" s="3">
        <v>75.87</v>
      </c>
      <c r="H2503" s="3">
        <v>0</v>
      </c>
      <c r="I2503" s="3">
        <v>0</v>
      </c>
      <c r="J2503" s="1" t="s">
        <v>31</v>
      </c>
      <c r="K2503" s="3">
        <v>0</v>
      </c>
      <c r="L2503" s="3">
        <v>0</v>
      </c>
      <c r="M2503" s="1" t="s">
        <v>31</v>
      </c>
      <c r="N2503" s="3">
        <v>0</v>
      </c>
      <c r="O2503" s="3">
        <v>0</v>
      </c>
      <c r="P2503" s="1" t="s">
        <v>31</v>
      </c>
      <c r="Q2503" s="3">
        <v>75.87</v>
      </c>
      <c r="R2503" s="3">
        <v>0</v>
      </c>
      <c r="S2503" s="1" t="s">
        <v>2904</v>
      </c>
      <c r="T2503" s="3">
        <v>75.87</v>
      </c>
      <c r="U2503" s="3">
        <v>0</v>
      </c>
      <c r="V2503" s="1" t="s">
        <v>2904</v>
      </c>
      <c r="W2503" s="1" t="s">
        <v>33</v>
      </c>
      <c r="X2503" s="1" t="s">
        <v>3357</v>
      </c>
      <c r="Y2503" s="1" t="s">
        <v>96</v>
      </c>
      <c r="Z2503" s="1" t="s">
        <v>3687</v>
      </c>
      <c r="AA2503" s="1" t="s">
        <v>2973</v>
      </c>
    </row>
    <row r="2504" spans="1:27" x14ac:dyDescent="0.25">
      <c r="A2504" s="1" t="s">
        <v>26</v>
      </c>
      <c r="B2504" s="1" t="s">
        <v>3688</v>
      </c>
      <c r="C2504" s="2">
        <v>42313</v>
      </c>
      <c r="D2504" s="1" t="s">
        <v>2903</v>
      </c>
      <c r="E2504" s="7" t="str">
        <f>VLOOKUP(TRIM(D2504)*1,CFOP!A:B,2,FALSE)</f>
        <v>Sim</v>
      </c>
      <c r="F2504" s="1" t="s">
        <v>272</v>
      </c>
      <c r="G2504" s="3">
        <v>309.95999999999998</v>
      </c>
      <c r="H2504" s="3">
        <v>0</v>
      </c>
      <c r="I2504" s="3">
        <v>0</v>
      </c>
      <c r="J2504" s="1" t="s">
        <v>31</v>
      </c>
      <c r="K2504" s="3">
        <v>0</v>
      </c>
      <c r="L2504" s="3">
        <v>0</v>
      </c>
      <c r="M2504" s="1" t="s">
        <v>31</v>
      </c>
      <c r="N2504" s="3">
        <v>0</v>
      </c>
      <c r="O2504" s="3">
        <v>0</v>
      </c>
      <c r="P2504" s="1" t="s">
        <v>31</v>
      </c>
      <c r="Q2504" s="3">
        <v>309.95999999999998</v>
      </c>
      <c r="R2504" s="3">
        <v>0</v>
      </c>
      <c r="S2504" s="1" t="s">
        <v>2904</v>
      </c>
      <c r="T2504" s="3">
        <v>309.95999999999998</v>
      </c>
      <c r="U2504" s="3">
        <v>0</v>
      </c>
      <c r="V2504" s="1" t="s">
        <v>2904</v>
      </c>
      <c r="W2504" s="1" t="s">
        <v>33</v>
      </c>
      <c r="X2504" s="1" t="s">
        <v>3357</v>
      </c>
      <c r="Y2504" s="1" t="s">
        <v>96</v>
      </c>
      <c r="Z2504" s="1" t="s">
        <v>3689</v>
      </c>
      <c r="AA2504" s="1" t="s">
        <v>3597</v>
      </c>
    </row>
    <row r="2505" spans="1:27" x14ac:dyDescent="0.25">
      <c r="A2505" s="1" t="s">
        <v>26</v>
      </c>
      <c r="B2505" s="1" t="s">
        <v>3690</v>
      </c>
      <c r="C2505" s="2">
        <v>42313</v>
      </c>
      <c r="D2505" s="1" t="s">
        <v>2903</v>
      </c>
      <c r="E2505" s="7" t="str">
        <f>VLOOKUP(TRIM(D2505)*1,CFOP!A:B,2,FALSE)</f>
        <v>Sim</v>
      </c>
      <c r="F2505" s="1" t="s">
        <v>272</v>
      </c>
      <c r="G2505" s="3">
        <v>61.13</v>
      </c>
      <c r="H2505" s="3">
        <v>0</v>
      </c>
      <c r="I2505" s="3">
        <v>0</v>
      </c>
      <c r="J2505" s="1" t="s">
        <v>31</v>
      </c>
      <c r="K2505" s="3">
        <v>0</v>
      </c>
      <c r="L2505" s="3">
        <v>0</v>
      </c>
      <c r="M2505" s="1" t="s">
        <v>31</v>
      </c>
      <c r="N2505" s="3">
        <v>0</v>
      </c>
      <c r="O2505" s="3">
        <v>0</v>
      </c>
      <c r="P2505" s="1" t="s">
        <v>31</v>
      </c>
      <c r="Q2505" s="3">
        <v>61.13</v>
      </c>
      <c r="R2505" s="3">
        <v>0</v>
      </c>
      <c r="S2505" s="1" t="s">
        <v>2904</v>
      </c>
      <c r="T2505" s="3">
        <v>61.13</v>
      </c>
      <c r="U2505" s="3">
        <v>0</v>
      </c>
      <c r="V2505" s="1" t="s">
        <v>2904</v>
      </c>
      <c r="W2505" s="1" t="s">
        <v>33</v>
      </c>
      <c r="X2505" s="1" t="s">
        <v>3357</v>
      </c>
      <c r="Y2505" s="1" t="s">
        <v>96</v>
      </c>
      <c r="Z2505" s="1" t="s">
        <v>3691</v>
      </c>
      <c r="AA2505" s="1" t="s">
        <v>3692</v>
      </c>
    </row>
    <row r="2506" spans="1:27" x14ac:dyDescent="0.25">
      <c r="A2506" s="1" t="s">
        <v>26</v>
      </c>
      <c r="B2506" s="1" t="s">
        <v>3693</v>
      </c>
      <c r="C2506" s="2">
        <v>42313</v>
      </c>
      <c r="D2506" s="1" t="s">
        <v>3293</v>
      </c>
      <c r="E2506" s="7" t="str">
        <f>VLOOKUP(TRIM(D2506)*1,CFOP!A:B,2,FALSE)</f>
        <v>Sim</v>
      </c>
      <c r="F2506" s="1" t="s">
        <v>272</v>
      </c>
      <c r="G2506" s="3">
        <v>219.1</v>
      </c>
      <c r="H2506" s="3">
        <v>0</v>
      </c>
      <c r="I2506" s="3">
        <v>0</v>
      </c>
      <c r="J2506" s="1" t="s">
        <v>31</v>
      </c>
      <c r="K2506" s="3">
        <v>0</v>
      </c>
      <c r="L2506" s="3">
        <v>0</v>
      </c>
      <c r="M2506" s="1" t="s">
        <v>31</v>
      </c>
      <c r="N2506" s="3">
        <v>0</v>
      </c>
      <c r="O2506" s="3">
        <v>0</v>
      </c>
      <c r="P2506" s="1" t="s">
        <v>31</v>
      </c>
      <c r="Q2506" s="3">
        <v>219.1</v>
      </c>
      <c r="R2506" s="3">
        <v>0</v>
      </c>
      <c r="S2506" s="1" t="s">
        <v>2904</v>
      </c>
      <c r="T2506" s="3">
        <v>219.1</v>
      </c>
      <c r="U2506" s="3">
        <v>0</v>
      </c>
      <c r="V2506" s="1" t="s">
        <v>2904</v>
      </c>
      <c r="W2506" s="1" t="s">
        <v>33</v>
      </c>
      <c r="X2506" s="1" t="s">
        <v>3357</v>
      </c>
      <c r="Y2506" s="1" t="s">
        <v>91</v>
      </c>
      <c r="Z2506" s="1" t="s">
        <v>3694</v>
      </c>
      <c r="AA2506" s="1" t="s">
        <v>3695</v>
      </c>
    </row>
    <row r="2507" spans="1:27" x14ac:dyDescent="0.25">
      <c r="A2507" s="1" t="s">
        <v>26</v>
      </c>
      <c r="B2507" s="1" t="s">
        <v>3696</v>
      </c>
      <c r="C2507" s="2">
        <v>42313</v>
      </c>
      <c r="D2507" s="1" t="s">
        <v>2903</v>
      </c>
      <c r="E2507" s="7" t="str">
        <f>VLOOKUP(TRIM(D2507)*1,CFOP!A:B,2,FALSE)</f>
        <v>Sim</v>
      </c>
      <c r="F2507" s="1" t="s">
        <v>272</v>
      </c>
      <c r="G2507" s="3">
        <v>86.12</v>
      </c>
      <c r="H2507" s="3">
        <v>0</v>
      </c>
      <c r="I2507" s="3">
        <v>0</v>
      </c>
      <c r="J2507" s="1" t="s">
        <v>31</v>
      </c>
      <c r="K2507" s="3">
        <v>0</v>
      </c>
      <c r="L2507" s="3">
        <v>0</v>
      </c>
      <c r="M2507" s="1" t="s">
        <v>31</v>
      </c>
      <c r="N2507" s="3">
        <v>0</v>
      </c>
      <c r="O2507" s="3">
        <v>0</v>
      </c>
      <c r="P2507" s="1" t="s">
        <v>31</v>
      </c>
      <c r="Q2507" s="3">
        <v>86.12</v>
      </c>
      <c r="R2507" s="3">
        <v>0</v>
      </c>
      <c r="S2507" s="1" t="s">
        <v>2904</v>
      </c>
      <c r="T2507" s="3">
        <v>86.12</v>
      </c>
      <c r="U2507" s="3">
        <v>0</v>
      </c>
      <c r="V2507" s="1" t="s">
        <v>2904</v>
      </c>
      <c r="W2507" s="1" t="s">
        <v>33</v>
      </c>
      <c r="X2507" s="1" t="s">
        <v>3357</v>
      </c>
      <c r="Y2507" s="1" t="s">
        <v>96</v>
      </c>
      <c r="Z2507" s="1" t="s">
        <v>3697</v>
      </c>
      <c r="AA2507" s="1" t="s">
        <v>3597</v>
      </c>
    </row>
    <row r="2508" spans="1:27" x14ac:dyDescent="0.25">
      <c r="A2508" s="1" t="s">
        <v>26</v>
      </c>
      <c r="B2508" s="1" t="s">
        <v>3698</v>
      </c>
      <c r="C2508" s="2">
        <v>42313</v>
      </c>
      <c r="D2508" s="1" t="s">
        <v>2903</v>
      </c>
      <c r="E2508" s="7" t="str">
        <f>VLOOKUP(TRIM(D2508)*1,CFOP!A:B,2,FALSE)</f>
        <v>Sim</v>
      </c>
      <c r="F2508" s="1" t="s">
        <v>272</v>
      </c>
      <c r="G2508" s="3">
        <v>62.64</v>
      </c>
      <c r="H2508" s="3">
        <v>0</v>
      </c>
      <c r="I2508" s="3">
        <v>0</v>
      </c>
      <c r="J2508" s="1" t="s">
        <v>31</v>
      </c>
      <c r="K2508" s="3">
        <v>0</v>
      </c>
      <c r="L2508" s="3">
        <v>0</v>
      </c>
      <c r="M2508" s="1" t="s">
        <v>31</v>
      </c>
      <c r="N2508" s="3">
        <v>0</v>
      </c>
      <c r="O2508" s="3">
        <v>0</v>
      </c>
      <c r="P2508" s="1" t="s">
        <v>31</v>
      </c>
      <c r="Q2508" s="3">
        <v>62.64</v>
      </c>
      <c r="R2508" s="3">
        <v>0</v>
      </c>
      <c r="S2508" s="1" t="s">
        <v>2904</v>
      </c>
      <c r="T2508" s="3">
        <v>62.64</v>
      </c>
      <c r="U2508" s="3">
        <v>0</v>
      </c>
      <c r="V2508" s="1" t="s">
        <v>2904</v>
      </c>
      <c r="W2508" s="1" t="s">
        <v>33</v>
      </c>
      <c r="X2508" s="1" t="s">
        <v>3357</v>
      </c>
      <c r="Y2508" s="1" t="s">
        <v>96</v>
      </c>
      <c r="Z2508" s="1" t="s">
        <v>3699</v>
      </c>
      <c r="AA2508" s="1" t="s">
        <v>2973</v>
      </c>
    </row>
    <row r="2509" spans="1:27" x14ac:dyDescent="0.25">
      <c r="A2509" s="1" t="s">
        <v>26</v>
      </c>
      <c r="B2509" s="1" t="s">
        <v>3700</v>
      </c>
      <c r="C2509" s="2">
        <v>42313</v>
      </c>
      <c r="D2509" s="1" t="s">
        <v>2903</v>
      </c>
      <c r="E2509" s="7" t="str">
        <f>VLOOKUP(TRIM(D2509)*1,CFOP!A:B,2,FALSE)</f>
        <v>Sim</v>
      </c>
      <c r="F2509" s="1" t="s">
        <v>272</v>
      </c>
      <c r="G2509" s="3">
        <v>111.2</v>
      </c>
      <c r="H2509" s="3">
        <v>0</v>
      </c>
      <c r="I2509" s="3">
        <v>0</v>
      </c>
      <c r="J2509" s="1" t="s">
        <v>31</v>
      </c>
      <c r="K2509" s="3">
        <v>0</v>
      </c>
      <c r="L2509" s="3">
        <v>0</v>
      </c>
      <c r="M2509" s="1" t="s">
        <v>31</v>
      </c>
      <c r="N2509" s="3">
        <v>0</v>
      </c>
      <c r="O2509" s="3">
        <v>0</v>
      </c>
      <c r="P2509" s="1" t="s">
        <v>31</v>
      </c>
      <c r="Q2509" s="3">
        <v>111.2</v>
      </c>
      <c r="R2509" s="3">
        <v>0</v>
      </c>
      <c r="S2509" s="1" t="s">
        <v>2904</v>
      </c>
      <c r="T2509" s="3">
        <v>111.2</v>
      </c>
      <c r="U2509" s="3">
        <v>0</v>
      </c>
      <c r="V2509" s="1" t="s">
        <v>2904</v>
      </c>
      <c r="W2509" s="1" t="s">
        <v>33</v>
      </c>
      <c r="X2509" s="1" t="s">
        <v>3357</v>
      </c>
      <c r="Y2509" s="1" t="s">
        <v>96</v>
      </c>
      <c r="Z2509" s="1" t="s">
        <v>3701</v>
      </c>
      <c r="AA2509" s="1" t="s">
        <v>3576</v>
      </c>
    </row>
    <row r="2510" spans="1:27" x14ac:dyDescent="0.25">
      <c r="A2510" s="1" t="s">
        <v>26</v>
      </c>
      <c r="B2510" s="1" t="s">
        <v>3702</v>
      </c>
      <c r="C2510" s="2">
        <v>42313</v>
      </c>
      <c r="D2510" s="1" t="s">
        <v>2903</v>
      </c>
      <c r="E2510" s="7" t="str">
        <f>VLOOKUP(TRIM(D2510)*1,CFOP!A:B,2,FALSE)</f>
        <v>Sim</v>
      </c>
      <c r="F2510" s="1" t="s">
        <v>272</v>
      </c>
      <c r="G2510" s="3">
        <v>92.9</v>
      </c>
      <c r="H2510" s="3">
        <v>0</v>
      </c>
      <c r="I2510" s="3">
        <v>0</v>
      </c>
      <c r="J2510" s="1" t="s">
        <v>31</v>
      </c>
      <c r="K2510" s="3">
        <v>0</v>
      </c>
      <c r="L2510" s="3">
        <v>0</v>
      </c>
      <c r="M2510" s="1" t="s">
        <v>31</v>
      </c>
      <c r="N2510" s="3">
        <v>0</v>
      </c>
      <c r="O2510" s="3">
        <v>0</v>
      </c>
      <c r="P2510" s="1" t="s">
        <v>31</v>
      </c>
      <c r="Q2510" s="3">
        <v>92.9</v>
      </c>
      <c r="R2510" s="3">
        <v>0</v>
      </c>
      <c r="S2510" s="1" t="s">
        <v>2904</v>
      </c>
      <c r="T2510" s="3">
        <v>92.9</v>
      </c>
      <c r="U2510" s="3">
        <v>0</v>
      </c>
      <c r="V2510" s="1" t="s">
        <v>2904</v>
      </c>
      <c r="W2510" s="1" t="s">
        <v>33</v>
      </c>
      <c r="X2510" s="1" t="s">
        <v>3357</v>
      </c>
      <c r="Y2510" s="1" t="s">
        <v>96</v>
      </c>
      <c r="Z2510" s="1" t="s">
        <v>3703</v>
      </c>
      <c r="AA2510" s="1" t="s">
        <v>3597</v>
      </c>
    </row>
    <row r="2511" spans="1:27" x14ac:dyDescent="0.25">
      <c r="A2511" s="1" t="s">
        <v>26</v>
      </c>
      <c r="B2511" s="1" t="s">
        <v>3704</v>
      </c>
      <c r="C2511" s="2">
        <v>42313</v>
      </c>
      <c r="D2511" s="1" t="s">
        <v>2903</v>
      </c>
      <c r="E2511" s="7" t="str">
        <f>VLOOKUP(TRIM(D2511)*1,CFOP!A:B,2,FALSE)</f>
        <v>Sim</v>
      </c>
      <c r="F2511" s="1" t="s">
        <v>272</v>
      </c>
      <c r="G2511" s="3">
        <v>47.4</v>
      </c>
      <c r="H2511" s="3">
        <v>0</v>
      </c>
      <c r="I2511" s="3">
        <v>0</v>
      </c>
      <c r="J2511" s="1" t="s">
        <v>31</v>
      </c>
      <c r="K2511" s="3">
        <v>0</v>
      </c>
      <c r="L2511" s="3">
        <v>0</v>
      </c>
      <c r="M2511" s="1" t="s">
        <v>31</v>
      </c>
      <c r="N2511" s="3">
        <v>0</v>
      </c>
      <c r="O2511" s="3">
        <v>0</v>
      </c>
      <c r="P2511" s="1" t="s">
        <v>31</v>
      </c>
      <c r="Q2511" s="3">
        <v>47.4</v>
      </c>
      <c r="R2511" s="3">
        <v>0</v>
      </c>
      <c r="S2511" s="1" t="s">
        <v>2904</v>
      </c>
      <c r="T2511" s="3">
        <v>47.4</v>
      </c>
      <c r="U2511" s="3">
        <v>0</v>
      </c>
      <c r="V2511" s="1" t="s">
        <v>2904</v>
      </c>
      <c r="W2511" s="1" t="s">
        <v>33</v>
      </c>
      <c r="X2511" s="1" t="s">
        <v>3357</v>
      </c>
      <c r="Y2511" s="1" t="s">
        <v>96</v>
      </c>
      <c r="Z2511" s="1" t="s">
        <v>3705</v>
      </c>
      <c r="AA2511" s="1" t="s">
        <v>3692</v>
      </c>
    </row>
    <row r="2512" spans="1:27" x14ac:dyDescent="0.25">
      <c r="A2512" s="1" t="s">
        <v>26</v>
      </c>
      <c r="B2512" s="1" t="s">
        <v>3706</v>
      </c>
      <c r="C2512" s="2">
        <v>42313</v>
      </c>
      <c r="D2512" s="1" t="s">
        <v>2903</v>
      </c>
      <c r="E2512" s="7" t="str">
        <f>VLOOKUP(TRIM(D2512)*1,CFOP!A:B,2,FALSE)</f>
        <v>Sim</v>
      </c>
      <c r="F2512" s="1" t="s">
        <v>272</v>
      </c>
      <c r="G2512" s="3">
        <v>75.34</v>
      </c>
      <c r="H2512" s="3">
        <v>0</v>
      </c>
      <c r="I2512" s="3">
        <v>0</v>
      </c>
      <c r="J2512" s="1" t="s">
        <v>31</v>
      </c>
      <c r="K2512" s="3">
        <v>0</v>
      </c>
      <c r="L2512" s="3">
        <v>0</v>
      </c>
      <c r="M2512" s="1" t="s">
        <v>31</v>
      </c>
      <c r="N2512" s="3">
        <v>0</v>
      </c>
      <c r="O2512" s="3">
        <v>0</v>
      </c>
      <c r="P2512" s="1" t="s">
        <v>31</v>
      </c>
      <c r="Q2512" s="3">
        <v>75.34</v>
      </c>
      <c r="R2512" s="3">
        <v>0</v>
      </c>
      <c r="S2512" s="1" t="s">
        <v>2904</v>
      </c>
      <c r="T2512" s="3">
        <v>75.34</v>
      </c>
      <c r="U2512" s="3">
        <v>0</v>
      </c>
      <c r="V2512" s="1" t="s">
        <v>2904</v>
      </c>
      <c r="W2512" s="1" t="s">
        <v>33</v>
      </c>
      <c r="X2512" s="1" t="s">
        <v>3357</v>
      </c>
      <c r="Y2512" s="1" t="s">
        <v>96</v>
      </c>
      <c r="Z2512" s="1" t="s">
        <v>3707</v>
      </c>
      <c r="AA2512" s="1" t="s">
        <v>3708</v>
      </c>
    </row>
    <row r="2513" spans="1:27" x14ac:dyDescent="0.25">
      <c r="A2513" s="1" t="s">
        <v>26</v>
      </c>
      <c r="B2513" s="1" t="s">
        <v>3709</v>
      </c>
      <c r="C2513" s="2">
        <v>42313</v>
      </c>
      <c r="D2513" s="1" t="s">
        <v>2903</v>
      </c>
      <c r="E2513" s="7" t="str">
        <f>VLOOKUP(TRIM(D2513)*1,CFOP!A:B,2,FALSE)</f>
        <v>Sim</v>
      </c>
      <c r="F2513" s="1" t="s">
        <v>272</v>
      </c>
      <c r="G2513" s="3">
        <v>550.6</v>
      </c>
      <c r="H2513" s="3">
        <v>0</v>
      </c>
      <c r="I2513" s="3">
        <v>0</v>
      </c>
      <c r="J2513" s="1" t="s">
        <v>31</v>
      </c>
      <c r="K2513" s="3">
        <v>0</v>
      </c>
      <c r="L2513" s="3">
        <v>0</v>
      </c>
      <c r="M2513" s="1" t="s">
        <v>31</v>
      </c>
      <c r="N2513" s="3">
        <v>0</v>
      </c>
      <c r="O2513" s="3">
        <v>0</v>
      </c>
      <c r="P2513" s="1" t="s">
        <v>31</v>
      </c>
      <c r="Q2513" s="3">
        <v>550.6</v>
      </c>
      <c r="R2513" s="3">
        <v>0</v>
      </c>
      <c r="S2513" s="1" t="s">
        <v>2904</v>
      </c>
      <c r="T2513" s="3">
        <v>550.6</v>
      </c>
      <c r="U2513" s="3">
        <v>0</v>
      </c>
      <c r="V2513" s="1" t="s">
        <v>2904</v>
      </c>
      <c r="W2513" s="1" t="s">
        <v>33</v>
      </c>
      <c r="X2513" s="1" t="s">
        <v>3357</v>
      </c>
      <c r="Y2513" s="1" t="s">
        <v>91</v>
      </c>
      <c r="Z2513" s="1" t="s">
        <v>3710</v>
      </c>
      <c r="AA2513" s="1" t="s">
        <v>3711</v>
      </c>
    </row>
    <row r="2514" spans="1:27" x14ac:dyDescent="0.25">
      <c r="A2514" s="1" t="s">
        <v>26</v>
      </c>
      <c r="B2514" s="1" t="s">
        <v>3712</v>
      </c>
      <c r="C2514" s="2">
        <v>42313</v>
      </c>
      <c r="D2514" s="1" t="s">
        <v>2903</v>
      </c>
      <c r="E2514" s="7" t="str">
        <f>VLOOKUP(TRIM(D2514)*1,CFOP!A:B,2,FALSE)</f>
        <v>Sim</v>
      </c>
      <c r="F2514" s="1" t="s">
        <v>272</v>
      </c>
      <c r="G2514" s="3">
        <v>61.13</v>
      </c>
      <c r="H2514" s="3">
        <v>0</v>
      </c>
      <c r="I2514" s="3">
        <v>0</v>
      </c>
      <c r="J2514" s="1" t="s">
        <v>31</v>
      </c>
      <c r="K2514" s="3">
        <v>0</v>
      </c>
      <c r="L2514" s="3">
        <v>0</v>
      </c>
      <c r="M2514" s="1" t="s">
        <v>31</v>
      </c>
      <c r="N2514" s="3">
        <v>0</v>
      </c>
      <c r="O2514" s="3">
        <v>0</v>
      </c>
      <c r="P2514" s="1" t="s">
        <v>31</v>
      </c>
      <c r="Q2514" s="3">
        <v>61.13</v>
      </c>
      <c r="R2514" s="3">
        <v>0</v>
      </c>
      <c r="S2514" s="1" t="s">
        <v>2904</v>
      </c>
      <c r="T2514" s="3">
        <v>61.13</v>
      </c>
      <c r="U2514" s="3">
        <v>0</v>
      </c>
      <c r="V2514" s="1" t="s">
        <v>2904</v>
      </c>
      <c r="W2514" s="1" t="s">
        <v>33</v>
      </c>
      <c r="X2514" s="1" t="s">
        <v>3357</v>
      </c>
      <c r="Y2514" s="1" t="s">
        <v>96</v>
      </c>
      <c r="Z2514" s="1" t="s">
        <v>3691</v>
      </c>
      <c r="AA2514" s="1" t="s">
        <v>3692</v>
      </c>
    </row>
    <row r="2515" spans="1:27" x14ac:dyDescent="0.25">
      <c r="A2515" s="1" t="s">
        <v>26</v>
      </c>
      <c r="B2515" s="1" t="s">
        <v>3713</v>
      </c>
      <c r="C2515" s="2">
        <v>42313</v>
      </c>
      <c r="D2515" s="1" t="s">
        <v>2903</v>
      </c>
      <c r="E2515" s="7" t="str">
        <f>VLOOKUP(TRIM(D2515)*1,CFOP!A:B,2,FALSE)</f>
        <v>Sim</v>
      </c>
      <c r="F2515" s="1" t="s">
        <v>272</v>
      </c>
      <c r="G2515" s="3">
        <v>65.56</v>
      </c>
      <c r="H2515" s="3">
        <v>0</v>
      </c>
      <c r="I2515" s="3">
        <v>0</v>
      </c>
      <c r="J2515" s="1" t="s">
        <v>31</v>
      </c>
      <c r="K2515" s="3">
        <v>0</v>
      </c>
      <c r="L2515" s="3">
        <v>0</v>
      </c>
      <c r="M2515" s="1" t="s">
        <v>31</v>
      </c>
      <c r="N2515" s="3">
        <v>0</v>
      </c>
      <c r="O2515" s="3">
        <v>0</v>
      </c>
      <c r="P2515" s="1" t="s">
        <v>31</v>
      </c>
      <c r="Q2515" s="3">
        <v>65.56</v>
      </c>
      <c r="R2515" s="3">
        <v>0</v>
      </c>
      <c r="S2515" s="1" t="s">
        <v>2904</v>
      </c>
      <c r="T2515" s="3">
        <v>65.56</v>
      </c>
      <c r="U2515" s="3">
        <v>0</v>
      </c>
      <c r="V2515" s="1" t="s">
        <v>2904</v>
      </c>
      <c r="W2515" s="1" t="s">
        <v>33</v>
      </c>
      <c r="X2515" s="1" t="s">
        <v>3357</v>
      </c>
      <c r="Y2515" s="1" t="s">
        <v>96</v>
      </c>
      <c r="Z2515" s="1" t="s">
        <v>3714</v>
      </c>
      <c r="AA2515" s="1" t="s">
        <v>3597</v>
      </c>
    </row>
    <row r="2516" spans="1:27" x14ac:dyDescent="0.25">
      <c r="A2516" s="1" t="s">
        <v>26</v>
      </c>
      <c r="B2516" s="1" t="s">
        <v>3715</v>
      </c>
      <c r="C2516" s="2">
        <v>42313</v>
      </c>
      <c r="D2516" s="1" t="s">
        <v>2903</v>
      </c>
      <c r="E2516" s="7" t="str">
        <f>VLOOKUP(TRIM(D2516)*1,CFOP!A:B,2,FALSE)</f>
        <v>Sim</v>
      </c>
      <c r="F2516" s="1" t="s">
        <v>272</v>
      </c>
      <c r="G2516" s="3">
        <v>111.2</v>
      </c>
      <c r="H2516" s="3">
        <v>0</v>
      </c>
      <c r="I2516" s="3">
        <v>0</v>
      </c>
      <c r="J2516" s="1" t="s">
        <v>31</v>
      </c>
      <c r="K2516" s="3">
        <v>0</v>
      </c>
      <c r="L2516" s="3">
        <v>0</v>
      </c>
      <c r="M2516" s="1" t="s">
        <v>31</v>
      </c>
      <c r="N2516" s="3">
        <v>0</v>
      </c>
      <c r="O2516" s="3">
        <v>0</v>
      </c>
      <c r="P2516" s="1" t="s">
        <v>31</v>
      </c>
      <c r="Q2516" s="3">
        <v>111.2</v>
      </c>
      <c r="R2516" s="3">
        <v>0</v>
      </c>
      <c r="S2516" s="1" t="s">
        <v>2904</v>
      </c>
      <c r="T2516" s="3">
        <v>111.2</v>
      </c>
      <c r="U2516" s="3">
        <v>0</v>
      </c>
      <c r="V2516" s="1" t="s">
        <v>2904</v>
      </c>
      <c r="W2516" s="1" t="s">
        <v>33</v>
      </c>
      <c r="X2516" s="1" t="s">
        <v>3357</v>
      </c>
      <c r="Y2516" s="1" t="s">
        <v>91</v>
      </c>
      <c r="Z2516" s="1" t="s">
        <v>3716</v>
      </c>
      <c r="AA2516" s="1" t="s">
        <v>3576</v>
      </c>
    </row>
    <row r="2517" spans="1:27" x14ac:dyDescent="0.25">
      <c r="A2517" s="1" t="s">
        <v>26</v>
      </c>
      <c r="B2517" s="1" t="s">
        <v>3717</v>
      </c>
      <c r="C2517" s="2">
        <v>42313</v>
      </c>
      <c r="D2517" s="1" t="s">
        <v>2903</v>
      </c>
      <c r="E2517" s="7" t="str">
        <f>VLOOKUP(TRIM(D2517)*1,CFOP!A:B,2,FALSE)</f>
        <v>Sim</v>
      </c>
      <c r="F2517" s="1" t="s">
        <v>272</v>
      </c>
      <c r="G2517" s="3">
        <v>166.8</v>
      </c>
      <c r="H2517" s="3">
        <v>0</v>
      </c>
      <c r="I2517" s="3">
        <v>0</v>
      </c>
      <c r="J2517" s="1" t="s">
        <v>31</v>
      </c>
      <c r="K2517" s="3">
        <v>0</v>
      </c>
      <c r="L2517" s="3">
        <v>0</v>
      </c>
      <c r="M2517" s="1" t="s">
        <v>31</v>
      </c>
      <c r="N2517" s="3">
        <v>0</v>
      </c>
      <c r="O2517" s="3">
        <v>0</v>
      </c>
      <c r="P2517" s="1" t="s">
        <v>31</v>
      </c>
      <c r="Q2517" s="3">
        <v>166.8</v>
      </c>
      <c r="R2517" s="3">
        <v>0</v>
      </c>
      <c r="S2517" s="1" t="s">
        <v>2904</v>
      </c>
      <c r="T2517" s="3">
        <v>166.8</v>
      </c>
      <c r="U2517" s="3">
        <v>0</v>
      </c>
      <c r="V2517" s="1" t="s">
        <v>2904</v>
      </c>
      <c r="W2517" s="1" t="s">
        <v>33</v>
      </c>
      <c r="X2517" s="1" t="s">
        <v>3357</v>
      </c>
      <c r="Y2517" s="1" t="s">
        <v>96</v>
      </c>
      <c r="Z2517" s="1" t="s">
        <v>3718</v>
      </c>
      <c r="AA2517" s="1" t="s">
        <v>3576</v>
      </c>
    </row>
    <row r="2518" spans="1:27" x14ac:dyDescent="0.25">
      <c r="A2518" s="1" t="s">
        <v>26</v>
      </c>
      <c r="B2518" s="1" t="s">
        <v>3719</v>
      </c>
      <c r="C2518" s="2">
        <v>42313</v>
      </c>
      <c r="D2518" s="1" t="s">
        <v>2903</v>
      </c>
      <c r="E2518" s="7" t="str">
        <f>VLOOKUP(TRIM(D2518)*1,CFOP!A:B,2,FALSE)</f>
        <v>Sim</v>
      </c>
      <c r="F2518" s="1" t="s">
        <v>272</v>
      </c>
      <c r="G2518" s="3">
        <v>44.89</v>
      </c>
      <c r="H2518" s="3">
        <v>0</v>
      </c>
      <c r="I2518" s="3">
        <v>0</v>
      </c>
      <c r="J2518" s="1" t="s">
        <v>31</v>
      </c>
      <c r="K2518" s="3">
        <v>0</v>
      </c>
      <c r="L2518" s="3">
        <v>0</v>
      </c>
      <c r="M2518" s="1" t="s">
        <v>31</v>
      </c>
      <c r="N2518" s="3">
        <v>0</v>
      </c>
      <c r="O2518" s="3">
        <v>0</v>
      </c>
      <c r="P2518" s="1" t="s">
        <v>31</v>
      </c>
      <c r="Q2518" s="3">
        <v>44.89</v>
      </c>
      <c r="R2518" s="3">
        <v>0</v>
      </c>
      <c r="S2518" s="1" t="s">
        <v>2904</v>
      </c>
      <c r="T2518" s="3">
        <v>44.89</v>
      </c>
      <c r="U2518" s="3">
        <v>0</v>
      </c>
      <c r="V2518" s="1" t="s">
        <v>2904</v>
      </c>
      <c r="W2518" s="1" t="s">
        <v>33</v>
      </c>
      <c r="X2518" s="1" t="s">
        <v>3357</v>
      </c>
      <c r="Y2518" s="1" t="s">
        <v>96</v>
      </c>
      <c r="Z2518" s="1" t="s">
        <v>3720</v>
      </c>
      <c r="AA2518" s="1" t="s">
        <v>3721</v>
      </c>
    </row>
    <row r="2519" spans="1:27" x14ac:dyDescent="0.25">
      <c r="A2519" s="1" t="s">
        <v>26</v>
      </c>
      <c r="B2519" s="1" t="s">
        <v>3722</v>
      </c>
      <c r="C2519" s="2">
        <v>42313</v>
      </c>
      <c r="D2519" s="1" t="s">
        <v>2787</v>
      </c>
      <c r="E2519" s="7" t="str">
        <f>VLOOKUP(TRIM(D2519)*1,CFOP!A:B,2,FALSE)</f>
        <v>Sim</v>
      </c>
      <c r="F2519" s="1" t="s">
        <v>29</v>
      </c>
      <c r="G2519" s="3">
        <v>206.52</v>
      </c>
      <c r="H2519" s="3">
        <v>214.03</v>
      </c>
      <c r="I2519" s="3">
        <v>38.53</v>
      </c>
      <c r="J2519" s="1" t="s">
        <v>30</v>
      </c>
      <c r="K2519" s="3">
        <v>0</v>
      </c>
      <c r="L2519" s="3">
        <v>0</v>
      </c>
      <c r="M2519" s="1" t="s">
        <v>31</v>
      </c>
      <c r="N2519" s="3">
        <v>0</v>
      </c>
      <c r="O2519" s="3">
        <v>0</v>
      </c>
      <c r="P2519" s="1" t="s">
        <v>31</v>
      </c>
      <c r="Q2519" s="3">
        <v>214.03</v>
      </c>
      <c r="R2519" s="3">
        <v>3.5300000000000002</v>
      </c>
      <c r="S2519" s="1" t="s">
        <v>33</v>
      </c>
      <c r="T2519" s="3">
        <v>214.03</v>
      </c>
      <c r="U2519" s="3">
        <v>16.27</v>
      </c>
      <c r="V2519" s="1" t="s">
        <v>33</v>
      </c>
      <c r="W2519" s="1" t="s">
        <v>33</v>
      </c>
      <c r="X2519" s="1" t="s">
        <v>3723</v>
      </c>
      <c r="Y2519" s="1" t="s">
        <v>142</v>
      </c>
      <c r="Z2519" s="1" t="s">
        <v>3650</v>
      </c>
      <c r="AA2519" s="1" t="s">
        <v>3651</v>
      </c>
    </row>
    <row r="2520" spans="1:27" x14ac:dyDescent="0.25">
      <c r="A2520" s="1" t="s">
        <v>26</v>
      </c>
      <c r="B2520" s="1" t="s">
        <v>3722</v>
      </c>
      <c r="C2520" s="2">
        <v>42313</v>
      </c>
      <c r="D2520" s="1" t="s">
        <v>2787</v>
      </c>
      <c r="E2520" s="7" t="str">
        <f>VLOOKUP(TRIM(D2520)*1,CFOP!A:B,2,FALSE)</f>
        <v>Sim</v>
      </c>
      <c r="F2520" s="1" t="s">
        <v>29</v>
      </c>
      <c r="G2520" s="3">
        <v>51.63</v>
      </c>
      <c r="H2520" s="3">
        <v>53.51</v>
      </c>
      <c r="I2520" s="3">
        <v>9.6300000000000008</v>
      </c>
      <c r="J2520" s="1" t="s">
        <v>30</v>
      </c>
      <c r="K2520" s="3">
        <v>0</v>
      </c>
      <c r="L2520" s="3">
        <v>0</v>
      </c>
      <c r="M2520" s="1" t="s">
        <v>31</v>
      </c>
      <c r="N2520" s="3">
        <v>0</v>
      </c>
      <c r="O2520" s="3">
        <v>0</v>
      </c>
      <c r="P2520" s="1" t="s">
        <v>31</v>
      </c>
      <c r="Q2520" s="3">
        <v>53.51</v>
      </c>
      <c r="R2520" s="3">
        <v>0.88</v>
      </c>
      <c r="S2520" s="1" t="s">
        <v>33</v>
      </c>
      <c r="T2520" s="3">
        <v>53.51</v>
      </c>
      <c r="U2520" s="3">
        <v>4.07</v>
      </c>
      <c r="V2520" s="1" t="s">
        <v>33</v>
      </c>
      <c r="W2520" s="1" t="s">
        <v>33</v>
      </c>
      <c r="X2520" s="1" t="s">
        <v>3723</v>
      </c>
      <c r="Y2520" s="1" t="s">
        <v>142</v>
      </c>
      <c r="Z2520" s="1" t="s">
        <v>3650</v>
      </c>
      <c r="AA2520" s="1" t="s">
        <v>3651</v>
      </c>
    </row>
    <row r="2521" spans="1:27" x14ac:dyDescent="0.25">
      <c r="A2521" s="1" t="s">
        <v>26</v>
      </c>
      <c r="B2521" s="1" t="s">
        <v>3722</v>
      </c>
      <c r="C2521" s="2">
        <v>42313</v>
      </c>
      <c r="D2521" s="1" t="s">
        <v>2787</v>
      </c>
      <c r="E2521" s="7" t="str">
        <f>VLOOKUP(TRIM(D2521)*1,CFOP!A:B,2,FALSE)</f>
        <v>Sim</v>
      </c>
      <c r="F2521" s="1" t="s">
        <v>29</v>
      </c>
      <c r="G2521" s="3">
        <v>45.33</v>
      </c>
      <c r="H2521" s="3">
        <v>46.980000000000004</v>
      </c>
      <c r="I2521" s="3">
        <v>8.4600000000000009</v>
      </c>
      <c r="J2521" s="1" t="s">
        <v>30</v>
      </c>
      <c r="K2521" s="3">
        <v>0</v>
      </c>
      <c r="L2521" s="3">
        <v>0</v>
      </c>
      <c r="M2521" s="1" t="s">
        <v>31</v>
      </c>
      <c r="N2521" s="3">
        <v>0</v>
      </c>
      <c r="O2521" s="3">
        <v>0</v>
      </c>
      <c r="P2521" s="1" t="s">
        <v>31</v>
      </c>
      <c r="Q2521" s="3">
        <v>46.980000000000004</v>
      </c>
      <c r="R2521" s="3">
        <v>0.78</v>
      </c>
      <c r="S2521" s="1" t="s">
        <v>33</v>
      </c>
      <c r="T2521" s="3">
        <v>46.980000000000004</v>
      </c>
      <c r="U2521" s="3">
        <v>3.5700000000000003</v>
      </c>
      <c r="V2521" s="1" t="s">
        <v>33</v>
      </c>
      <c r="W2521" s="1" t="s">
        <v>33</v>
      </c>
      <c r="X2521" s="1" t="s">
        <v>3723</v>
      </c>
      <c r="Y2521" s="1" t="s">
        <v>142</v>
      </c>
      <c r="Z2521" s="1" t="s">
        <v>1831</v>
      </c>
      <c r="AA2521" s="1" t="s">
        <v>1832</v>
      </c>
    </row>
    <row r="2522" spans="1:27" x14ac:dyDescent="0.25">
      <c r="A2522" s="1" t="s">
        <v>26</v>
      </c>
      <c r="B2522" s="1" t="s">
        <v>3722</v>
      </c>
      <c r="C2522" s="2">
        <v>42313</v>
      </c>
      <c r="D2522" s="1" t="s">
        <v>2787</v>
      </c>
      <c r="E2522" s="7" t="str">
        <f>VLOOKUP(TRIM(D2522)*1,CFOP!A:B,2,FALSE)</f>
        <v>Sim</v>
      </c>
      <c r="F2522" s="1" t="s">
        <v>29</v>
      </c>
      <c r="G2522" s="3">
        <v>45.33</v>
      </c>
      <c r="H2522" s="3">
        <v>46.980000000000004</v>
      </c>
      <c r="I2522" s="3">
        <v>8.4600000000000009</v>
      </c>
      <c r="J2522" s="1" t="s">
        <v>30</v>
      </c>
      <c r="K2522" s="3">
        <v>0</v>
      </c>
      <c r="L2522" s="3">
        <v>0</v>
      </c>
      <c r="M2522" s="1" t="s">
        <v>31</v>
      </c>
      <c r="N2522" s="3">
        <v>0</v>
      </c>
      <c r="O2522" s="3">
        <v>0</v>
      </c>
      <c r="P2522" s="1" t="s">
        <v>31</v>
      </c>
      <c r="Q2522" s="3">
        <v>46.980000000000004</v>
      </c>
      <c r="R2522" s="3">
        <v>0.78</v>
      </c>
      <c r="S2522" s="1" t="s">
        <v>33</v>
      </c>
      <c r="T2522" s="3">
        <v>46.980000000000004</v>
      </c>
      <c r="U2522" s="3">
        <v>3.5700000000000003</v>
      </c>
      <c r="V2522" s="1" t="s">
        <v>33</v>
      </c>
      <c r="W2522" s="1" t="s">
        <v>33</v>
      </c>
      <c r="X2522" s="1" t="s">
        <v>3723</v>
      </c>
      <c r="Y2522" s="1" t="s">
        <v>142</v>
      </c>
      <c r="Z2522" s="1" t="s">
        <v>3648</v>
      </c>
      <c r="AA2522" s="1" t="s">
        <v>3649</v>
      </c>
    </row>
    <row r="2523" spans="1:27" x14ac:dyDescent="0.25">
      <c r="A2523" s="1" t="s">
        <v>26</v>
      </c>
      <c r="B2523" s="1" t="s">
        <v>3722</v>
      </c>
      <c r="C2523" s="2">
        <v>42313</v>
      </c>
      <c r="D2523" s="1" t="s">
        <v>2787</v>
      </c>
      <c r="E2523" s="7" t="str">
        <f>VLOOKUP(TRIM(D2523)*1,CFOP!A:B,2,FALSE)</f>
        <v>Sim</v>
      </c>
      <c r="F2523" s="1" t="s">
        <v>29</v>
      </c>
      <c r="G2523" s="3">
        <v>45.33</v>
      </c>
      <c r="H2523" s="3">
        <v>46.980000000000004</v>
      </c>
      <c r="I2523" s="3">
        <v>8.4600000000000009</v>
      </c>
      <c r="J2523" s="1" t="s">
        <v>30</v>
      </c>
      <c r="K2523" s="3">
        <v>0</v>
      </c>
      <c r="L2523" s="3">
        <v>0</v>
      </c>
      <c r="M2523" s="1" t="s">
        <v>31</v>
      </c>
      <c r="N2523" s="3">
        <v>0</v>
      </c>
      <c r="O2523" s="3">
        <v>0</v>
      </c>
      <c r="P2523" s="1" t="s">
        <v>31</v>
      </c>
      <c r="Q2523" s="3">
        <v>46.980000000000004</v>
      </c>
      <c r="R2523" s="3">
        <v>0.78</v>
      </c>
      <c r="S2523" s="1" t="s">
        <v>33</v>
      </c>
      <c r="T2523" s="3">
        <v>46.980000000000004</v>
      </c>
      <c r="U2523" s="3">
        <v>3.5700000000000003</v>
      </c>
      <c r="V2523" s="1" t="s">
        <v>33</v>
      </c>
      <c r="W2523" s="1" t="s">
        <v>33</v>
      </c>
      <c r="X2523" s="1" t="s">
        <v>3723</v>
      </c>
      <c r="Y2523" s="1" t="s">
        <v>142</v>
      </c>
      <c r="Z2523" s="1" t="s">
        <v>3652</v>
      </c>
      <c r="AA2523" s="1" t="s">
        <v>3653</v>
      </c>
    </row>
    <row r="2524" spans="1:27" x14ac:dyDescent="0.25">
      <c r="A2524" s="1" t="s">
        <v>26</v>
      </c>
      <c r="B2524" s="1" t="s">
        <v>3722</v>
      </c>
      <c r="C2524" s="2">
        <v>42313</v>
      </c>
      <c r="D2524" s="1" t="s">
        <v>2787</v>
      </c>
      <c r="E2524" s="7" t="str">
        <f>VLOOKUP(TRIM(D2524)*1,CFOP!A:B,2,FALSE)</f>
        <v>Sim</v>
      </c>
      <c r="F2524" s="1" t="s">
        <v>29</v>
      </c>
      <c r="G2524" s="3">
        <v>45.33</v>
      </c>
      <c r="H2524" s="3">
        <v>46.980000000000004</v>
      </c>
      <c r="I2524" s="3">
        <v>8.4600000000000009</v>
      </c>
      <c r="J2524" s="1" t="s">
        <v>30</v>
      </c>
      <c r="K2524" s="3">
        <v>0</v>
      </c>
      <c r="L2524" s="3">
        <v>0</v>
      </c>
      <c r="M2524" s="1" t="s">
        <v>31</v>
      </c>
      <c r="N2524" s="3">
        <v>0</v>
      </c>
      <c r="O2524" s="3">
        <v>0</v>
      </c>
      <c r="P2524" s="1" t="s">
        <v>31</v>
      </c>
      <c r="Q2524" s="3">
        <v>46.980000000000004</v>
      </c>
      <c r="R2524" s="3">
        <v>0.78</v>
      </c>
      <c r="S2524" s="1" t="s">
        <v>33</v>
      </c>
      <c r="T2524" s="3">
        <v>46.980000000000004</v>
      </c>
      <c r="U2524" s="3">
        <v>3.5700000000000003</v>
      </c>
      <c r="V2524" s="1" t="s">
        <v>33</v>
      </c>
      <c r="W2524" s="1" t="s">
        <v>33</v>
      </c>
      <c r="X2524" s="1" t="s">
        <v>3723</v>
      </c>
      <c r="Y2524" s="1" t="s">
        <v>142</v>
      </c>
      <c r="Z2524" s="1" t="s">
        <v>3724</v>
      </c>
      <c r="AA2524" s="1" t="s">
        <v>3725</v>
      </c>
    </row>
    <row r="2525" spans="1:27" x14ac:dyDescent="0.25">
      <c r="A2525" s="1" t="s">
        <v>26</v>
      </c>
      <c r="B2525" s="1" t="s">
        <v>3722</v>
      </c>
      <c r="C2525" s="2">
        <v>42313</v>
      </c>
      <c r="D2525" s="1" t="s">
        <v>2787</v>
      </c>
      <c r="E2525" s="7" t="str">
        <f>VLOOKUP(TRIM(D2525)*1,CFOP!A:B,2,FALSE)</f>
        <v>Sim</v>
      </c>
      <c r="F2525" s="1" t="s">
        <v>29</v>
      </c>
      <c r="G2525" s="3">
        <v>45.33</v>
      </c>
      <c r="H2525" s="3">
        <v>46.980000000000004</v>
      </c>
      <c r="I2525" s="3">
        <v>8.4600000000000009</v>
      </c>
      <c r="J2525" s="1" t="s">
        <v>30</v>
      </c>
      <c r="K2525" s="3">
        <v>0</v>
      </c>
      <c r="L2525" s="3">
        <v>0</v>
      </c>
      <c r="M2525" s="1" t="s">
        <v>31</v>
      </c>
      <c r="N2525" s="3">
        <v>0</v>
      </c>
      <c r="O2525" s="3">
        <v>0</v>
      </c>
      <c r="P2525" s="1" t="s">
        <v>31</v>
      </c>
      <c r="Q2525" s="3">
        <v>46.980000000000004</v>
      </c>
      <c r="R2525" s="3">
        <v>0.78</v>
      </c>
      <c r="S2525" s="1" t="s">
        <v>33</v>
      </c>
      <c r="T2525" s="3">
        <v>46.980000000000004</v>
      </c>
      <c r="U2525" s="3">
        <v>3.5700000000000003</v>
      </c>
      <c r="V2525" s="1" t="s">
        <v>33</v>
      </c>
      <c r="W2525" s="1" t="s">
        <v>33</v>
      </c>
      <c r="X2525" s="1" t="s">
        <v>3723</v>
      </c>
      <c r="Y2525" s="1" t="s">
        <v>142</v>
      </c>
      <c r="Z2525" s="1" t="s">
        <v>3726</v>
      </c>
      <c r="AA2525" s="1" t="s">
        <v>3727</v>
      </c>
    </row>
    <row r="2526" spans="1:27" x14ac:dyDescent="0.25">
      <c r="A2526" s="1" t="s">
        <v>26</v>
      </c>
      <c r="B2526" s="1" t="s">
        <v>3722</v>
      </c>
      <c r="C2526" s="2">
        <v>42313</v>
      </c>
      <c r="D2526" s="1" t="s">
        <v>2787</v>
      </c>
      <c r="E2526" s="7" t="str">
        <f>VLOOKUP(TRIM(D2526)*1,CFOP!A:B,2,FALSE)</f>
        <v>Sim</v>
      </c>
      <c r="F2526" s="1" t="s">
        <v>29</v>
      </c>
      <c r="G2526" s="3">
        <v>737.7</v>
      </c>
      <c r="H2526" s="3">
        <v>760.91</v>
      </c>
      <c r="I2526" s="3">
        <v>136.96</v>
      </c>
      <c r="J2526" s="1" t="s">
        <v>61</v>
      </c>
      <c r="K2526" s="3">
        <v>0</v>
      </c>
      <c r="L2526" s="3">
        <v>0</v>
      </c>
      <c r="M2526" s="1" t="s">
        <v>31</v>
      </c>
      <c r="N2526" s="3">
        <v>661.66</v>
      </c>
      <c r="O2526" s="3">
        <v>99.25</v>
      </c>
      <c r="P2526" s="1" t="s">
        <v>2788</v>
      </c>
      <c r="Q2526" s="3">
        <v>661.66</v>
      </c>
      <c r="R2526" s="3">
        <v>10.92</v>
      </c>
      <c r="S2526" s="1" t="s">
        <v>33</v>
      </c>
      <c r="T2526" s="3">
        <v>661.66</v>
      </c>
      <c r="U2526" s="3">
        <v>50.29</v>
      </c>
      <c r="V2526" s="1" t="s">
        <v>33</v>
      </c>
      <c r="W2526" s="1" t="s">
        <v>33</v>
      </c>
      <c r="X2526" s="1" t="s">
        <v>3723</v>
      </c>
      <c r="Y2526" s="1" t="s">
        <v>44</v>
      </c>
      <c r="Z2526" s="1" t="s">
        <v>2467</v>
      </c>
      <c r="AA2526" s="1" t="s">
        <v>2468</v>
      </c>
    </row>
    <row r="2527" spans="1:27" x14ac:dyDescent="0.25">
      <c r="A2527" s="1" t="s">
        <v>26</v>
      </c>
      <c r="B2527" s="1" t="s">
        <v>3728</v>
      </c>
      <c r="C2527" s="2">
        <v>42313</v>
      </c>
      <c r="D2527" s="1" t="s">
        <v>2841</v>
      </c>
      <c r="E2527" s="7" t="str">
        <f>VLOOKUP(TRIM(D2527)*1,CFOP!A:B,2,FALSE)</f>
        <v>Sim</v>
      </c>
      <c r="F2527" s="1" t="s">
        <v>393</v>
      </c>
      <c r="G2527" s="3">
        <v>352.75</v>
      </c>
      <c r="H2527" s="3">
        <v>306.74</v>
      </c>
      <c r="I2527" s="3">
        <v>12.27</v>
      </c>
      <c r="J2527" s="1" t="s">
        <v>61</v>
      </c>
      <c r="K2527" s="3">
        <v>0</v>
      </c>
      <c r="L2527" s="3">
        <v>0</v>
      </c>
      <c r="M2527" s="1" t="s">
        <v>31</v>
      </c>
      <c r="N2527" s="3">
        <v>306.74</v>
      </c>
      <c r="O2527" s="3">
        <v>46.01</v>
      </c>
      <c r="P2527" s="1" t="s">
        <v>2788</v>
      </c>
      <c r="Q2527" s="3">
        <v>306.74</v>
      </c>
      <c r="R2527" s="3">
        <v>5.0600000000000005</v>
      </c>
      <c r="S2527" s="1" t="s">
        <v>33</v>
      </c>
      <c r="T2527" s="3">
        <v>306.74</v>
      </c>
      <c r="U2527" s="3">
        <v>23.31</v>
      </c>
      <c r="V2527" s="1" t="s">
        <v>33</v>
      </c>
      <c r="W2527" s="1" t="s">
        <v>33</v>
      </c>
      <c r="X2527" s="1" t="s">
        <v>3279</v>
      </c>
      <c r="Y2527" s="1" t="s">
        <v>91</v>
      </c>
      <c r="Z2527" s="1" t="s">
        <v>3485</v>
      </c>
      <c r="AA2527" s="1" t="s">
        <v>3486</v>
      </c>
    </row>
    <row r="2528" spans="1:27" x14ac:dyDescent="0.25">
      <c r="A2528" s="1" t="s">
        <v>26</v>
      </c>
      <c r="B2528" s="1" t="s">
        <v>3728</v>
      </c>
      <c r="C2528" s="2">
        <v>42313</v>
      </c>
      <c r="D2528" s="1" t="s">
        <v>2841</v>
      </c>
      <c r="E2528" s="7" t="str">
        <f>VLOOKUP(TRIM(D2528)*1,CFOP!A:B,2,FALSE)</f>
        <v>Sim</v>
      </c>
      <c r="F2528" s="1" t="s">
        <v>393</v>
      </c>
      <c r="G2528" s="3">
        <v>352.75</v>
      </c>
      <c r="H2528" s="3">
        <v>306.74</v>
      </c>
      <c r="I2528" s="3">
        <v>12.27</v>
      </c>
      <c r="J2528" s="1" t="s">
        <v>61</v>
      </c>
      <c r="K2528" s="3">
        <v>0</v>
      </c>
      <c r="L2528" s="3">
        <v>0</v>
      </c>
      <c r="M2528" s="1" t="s">
        <v>31</v>
      </c>
      <c r="N2528" s="3">
        <v>306.74</v>
      </c>
      <c r="O2528" s="3">
        <v>46.01</v>
      </c>
      <c r="P2528" s="1" t="s">
        <v>2788</v>
      </c>
      <c r="Q2528" s="3">
        <v>306.74</v>
      </c>
      <c r="R2528" s="3">
        <v>5.0600000000000005</v>
      </c>
      <c r="S2528" s="1" t="s">
        <v>33</v>
      </c>
      <c r="T2528" s="3">
        <v>306.74</v>
      </c>
      <c r="U2528" s="3">
        <v>23.31</v>
      </c>
      <c r="V2528" s="1" t="s">
        <v>33</v>
      </c>
      <c r="W2528" s="1" t="s">
        <v>33</v>
      </c>
      <c r="X2528" s="1" t="s">
        <v>3279</v>
      </c>
      <c r="Y2528" s="1" t="s">
        <v>91</v>
      </c>
      <c r="Z2528" s="1" t="s">
        <v>1532</v>
      </c>
      <c r="AA2528" s="1" t="s">
        <v>1533</v>
      </c>
    </row>
    <row r="2529" spans="1:27" x14ac:dyDescent="0.25">
      <c r="A2529" s="1" t="s">
        <v>26</v>
      </c>
      <c r="B2529" s="1" t="s">
        <v>3728</v>
      </c>
      <c r="C2529" s="2">
        <v>42313</v>
      </c>
      <c r="D2529" s="1" t="s">
        <v>2841</v>
      </c>
      <c r="E2529" s="7" t="str">
        <f>VLOOKUP(TRIM(D2529)*1,CFOP!A:B,2,FALSE)</f>
        <v>Sim</v>
      </c>
      <c r="F2529" s="1" t="s">
        <v>393</v>
      </c>
      <c r="G2529" s="3">
        <v>382.12</v>
      </c>
      <c r="H2529" s="3">
        <v>332.28000000000003</v>
      </c>
      <c r="I2529" s="3">
        <v>13.290000000000001</v>
      </c>
      <c r="J2529" s="1" t="s">
        <v>61</v>
      </c>
      <c r="K2529" s="3">
        <v>0</v>
      </c>
      <c r="L2529" s="3">
        <v>0</v>
      </c>
      <c r="M2529" s="1" t="s">
        <v>31</v>
      </c>
      <c r="N2529" s="3">
        <v>332.28000000000003</v>
      </c>
      <c r="O2529" s="3">
        <v>49.84</v>
      </c>
      <c r="P2529" s="1" t="s">
        <v>2788</v>
      </c>
      <c r="Q2529" s="3">
        <v>332.28000000000003</v>
      </c>
      <c r="R2529" s="3">
        <v>5.48</v>
      </c>
      <c r="S2529" s="1" t="s">
        <v>33</v>
      </c>
      <c r="T2529" s="3">
        <v>332.28000000000003</v>
      </c>
      <c r="U2529" s="3">
        <v>25.25</v>
      </c>
      <c r="V2529" s="1" t="s">
        <v>33</v>
      </c>
      <c r="W2529" s="1" t="s">
        <v>33</v>
      </c>
      <c r="X2529" s="1" t="s">
        <v>3279</v>
      </c>
      <c r="Y2529" s="1" t="s">
        <v>91</v>
      </c>
      <c r="Z2529" s="1" t="s">
        <v>1777</v>
      </c>
      <c r="AA2529" s="1" t="s">
        <v>1778</v>
      </c>
    </row>
    <row r="2530" spans="1:27" x14ac:dyDescent="0.25">
      <c r="A2530" s="1" t="s">
        <v>26</v>
      </c>
      <c r="B2530" s="1" t="s">
        <v>3729</v>
      </c>
      <c r="C2530" s="2">
        <v>42313</v>
      </c>
      <c r="D2530" s="1" t="s">
        <v>3730</v>
      </c>
      <c r="E2530" s="7" t="str">
        <f>VLOOKUP(TRIM(D2530)*1,CFOP!A:B,2,FALSE)</f>
        <v>Sim</v>
      </c>
      <c r="F2530" s="1" t="s">
        <v>1643</v>
      </c>
      <c r="G2530" s="3">
        <v>116.76</v>
      </c>
      <c r="H2530" s="3">
        <v>116.76</v>
      </c>
      <c r="I2530" s="3">
        <v>21.02</v>
      </c>
      <c r="J2530" s="1" t="s">
        <v>30</v>
      </c>
      <c r="K2530" s="3">
        <v>0</v>
      </c>
      <c r="L2530" s="3">
        <v>0</v>
      </c>
      <c r="M2530" s="1" t="s">
        <v>31</v>
      </c>
      <c r="N2530" s="3">
        <v>0</v>
      </c>
      <c r="O2530" s="3">
        <v>0</v>
      </c>
      <c r="P2530" s="1" t="s">
        <v>31</v>
      </c>
      <c r="Q2530" s="3">
        <v>116.76</v>
      </c>
      <c r="R2530" s="3">
        <v>1.93</v>
      </c>
      <c r="S2530" s="1" t="s">
        <v>33</v>
      </c>
      <c r="T2530" s="3">
        <v>116.76</v>
      </c>
      <c r="U2530" s="3">
        <v>8.870000000000001</v>
      </c>
      <c r="V2530" s="1" t="s">
        <v>33</v>
      </c>
      <c r="W2530" s="1" t="s">
        <v>33</v>
      </c>
      <c r="X2530" s="1" t="s">
        <v>3731</v>
      </c>
      <c r="Y2530" s="1" t="s">
        <v>337</v>
      </c>
      <c r="Z2530" s="1" t="s">
        <v>338</v>
      </c>
      <c r="AA2530" s="1" t="s">
        <v>339</v>
      </c>
    </row>
    <row r="2531" spans="1:27" x14ac:dyDescent="0.25">
      <c r="A2531" s="1" t="s">
        <v>26</v>
      </c>
      <c r="B2531" s="1" t="s">
        <v>3729</v>
      </c>
      <c r="C2531" s="2">
        <v>42313</v>
      </c>
      <c r="D2531" s="1" t="s">
        <v>3730</v>
      </c>
      <c r="E2531" s="7" t="str">
        <f>VLOOKUP(TRIM(D2531)*1,CFOP!A:B,2,FALSE)</f>
        <v>Sim</v>
      </c>
      <c r="F2531" s="1" t="s">
        <v>1643</v>
      </c>
      <c r="G2531" s="3">
        <v>133.85</v>
      </c>
      <c r="H2531" s="3">
        <v>133.85</v>
      </c>
      <c r="I2531" s="3">
        <v>24.09</v>
      </c>
      <c r="J2531" s="1" t="s">
        <v>30</v>
      </c>
      <c r="K2531" s="3">
        <v>0</v>
      </c>
      <c r="L2531" s="3">
        <v>0</v>
      </c>
      <c r="M2531" s="1" t="s">
        <v>31</v>
      </c>
      <c r="N2531" s="3">
        <v>0</v>
      </c>
      <c r="O2531" s="3">
        <v>0</v>
      </c>
      <c r="P2531" s="1" t="s">
        <v>31</v>
      </c>
      <c r="Q2531" s="3">
        <v>133.85</v>
      </c>
      <c r="R2531" s="3">
        <v>2.21</v>
      </c>
      <c r="S2531" s="1" t="s">
        <v>33</v>
      </c>
      <c r="T2531" s="3">
        <v>133.85</v>
      </c>
      <c r="U2531" s="3">
        <v>10.17</v>
      </c>
      <c r="V2531" s="1" t="s">
        <v>33</v>
      </c>
      <c r="W2531" s="1" t="s">
        <v>33</v>
      </c>
      <c r="X2531" s="1" t="s">
        <v>3731</v>
      </c>
      <c r="Y2531" s="1" t="s">
        <v>337</v>
      </c>
      <c r="Z2531" s="1" t="s">
        <v>340</v>
      </c>
      <c r="AA2531" s="1" t="s">
        <v>341</v>
      </c>
    </row>
    <row r="2532" spans="1:27" x14ac:dyDescent="0.25">
      <c r="A2532" s="1" t="s">
        <v>26</v>
      </c>
      <c r="B2532" s="1" t="s">
        <v>3732</v>
      </c>
      <c r="C2532" s="2">
        <v>42313</v>
      </c>
      <c r="D2532" s="1" t="s">
        <v>2804</v>
      </c>
      <c r="E2532" s="7" t="str">
        <f>VLOOKUP(TRIM(D2532)*1,CFOP!A:B,2,FALSE)</f>
        <v>Sim</v>
      </c>
      <c r="F2532" s="1" t="s">
        <v>29</v>
      </c>
      <c r="G2532" s="3">
        <v>453.68</v>
      </c>
      <c r="H2532" s="3">
        <v>394.5</v>
      </c>
      <c r="I2532" s="3">
        <v>71.010000000000005</v>
      </c>
      <c r="J2532" s="1" t="s">
        <v>30</v>
      </c>
      <c r="K2532" s="3">
        <v>0</v>
      </c>
      <c r="L2532" s="3">
        <v>0</v>
      </c>
      <c r="M2532" s="1" t="s">
        <v>31</v>
      </c>
      <c r="N2532" s="3">
        <v>394.5</v>
      </c>
      <c r="O2532" s="3">
        <v>59.18</v>
      </c>
      <c r="P2532" s="1" t="s">
        <v>2788</v>
      </c>
      <c r="Q2532" s="3">
        <v>394.5</v>
      </c>
      <c r="R2532" s="3">
        <v>6.51</v>
      </c>
      <c r="S2532" s="1" t="s">
        <v>33</v>
      </c>
      <c r="T2532" s="3">
        <v>394.5</v>
      </c>
      <c r="U2532" s="3">
        <v>29.98</v>
      </c>
      <c r="V2532" s="1" t="s">
        <v>33</v>
      </c>
      <c r="W2532" s="1" t="s">
        <v>33</v>
      </c>
      <c r="X2532" s="1" t="s">
        <v>2805</v>
      </c>
      <c r="Y2532" s="1" t="s">
        <v>96</v>
      </c>
      <c r="Z2532" s="1" t="s">
        <v>3733</v>
      </c>
      <c r="AA2532" s="1" t="s">
        <v>3734</v>
      </c>
    </row>
    <row r="2533" spans="1:27" x14ac:dyDescent="0.25">
      <c r="A2533" s="1" t="s">
        <v>26</v>
      </c>
      <c r="B2533" s="1" t="s">
        <v>3732</v>
      </c>
      <c r="C2533" s="2">
        <v>42313</v>
      </c>
      <c r="D2533" s="1" t="s">
        <v>2804</v>
      </c>
      <c r="E2533" s="7" t="str">
        <f>VLOOKUP(TRIM(D2533)*1,CFOP!A:B,2,FALSE)</f>
        <v>Sim</v>
      </c>
      <c r="F2533" s="1" t="s">
        <v>29</v>
      </c>
      <c r="G2533" s="3">
        <v>75.210000000000008</v>
      </c>
      <c r="H2533" s="3">
        <v>65.400000000000006</v>
      </c>
      <c r="I2533" s="3">
        <v>11.77</v>
      </c>
      <c r="J2533" s="1" t="s">
        <v>30</v>
      </c>
      <c r="K2533" s="3">
        <v>0</v>
      </c>
      <c r="L2533" s="3">
        <v>0</v>
      </c>
      <c r="M2533" s="1" t="s">
        <v>31</v>
      </c>
      <c r="N2533" s="3">
        <v>65.400000000000006</v>
      </c>
      <c r="O2533" s="3">
        <v>9.81</v>
      </c>
      <c r="P2533" s="1" t="s">
        <v>2788</v>
      </c>
      <c r="Q2533" s="3">
        <v>65.400000000000006</v>
      </c>
      <c r="R2533" s="3">
        <v>1.08</v>
      </c>
      <c r="S2533" s="1" t="s">
        <v>33</v>
      </c>
      <c r="T2533" s="3">
        <v>65.400000000000006</v>
      </c>
      <c r="U2533" s="3">
        <v>4.97</v>
      </c>
      <c r="V2533" s="1" t="s">
        <v>33</v>
      </c>
      <c r="W2533" s="1" t="s">
        <v>33</v>
      </c>
      <c r="X2533" s="1" t="s">
        <v>2805</v>
      </c>
      <c r="Y2533" s="1" t="s">
        <v>96</v>
      </c>
      <c r="Z2533" s="1" t="s">
        <v>3735</v>
      </c>
      <c r="AA2533" s="1" t="s">
        <v>3736</v>
      </c>
    </row>
    <row r="2534" spans="1:27" x14ac:dyDescent="0.25">
      <c r="A2534" s="1" t="s">
        <v>26</v>
      </c>
      <c r="B2534" s="1" t="s">
        <v>3732</v>
      </c>
      <c r="C2534" s="2">
        <v>42313</v>
      </c>
      <c r="D2534" s="1" t="s">
        <v>2804</v>
      </c>
      <c r="E2534" s="7" t="str">
        <f>VLOOKUP(TRIM(D2534)*1,CFOP!A:B,2,FALSE)</f>
        <v>Sim</v>
      </c>
      <c r="F2534" s="1" t="s">
        <v>29</v>
      </c>
      <c r="G2534" s="3">
        <v>99.970000000000013</v>
      </c>
      <c r="H2534" s="3">
        <v>86.93</v>
      </c>
      <c r="I2534" s="3">
        <v>15.65</v>
      </c>
      <c r="J2534" s="1" t="s">
        <v>30</v>
      </c>
      <c r="K2534" s="3">
        <v>0</v>
      </c>
      <c r="L2534" s="3">
        <v>0</v>
      </c>
      <c r="M2534" s="1" t="s">
        <v>31</v>
      </c>
      <c r="N2534" s="3">
        <v>86.93</v>
      </c>
      <c r="O2534" s="3">
        <v>13.040000000000001</v>
      </c>
      <c r="P2534" s="1" t="s">
        <v>2788</v>
      </c>
      <c r="Q2534" s="3">
        <v>86.93</v>
      </c>
      <c r="R2534" s="3">
        <v>1.43</v>
      </c>
      <c r="S2534" s="1" t="s">
        <v>33</v>
      </c>
      <c r="T2534" s="3">
        <v>86.93</v>
      </c>
      <c r="U2534" s="3">
        <v>6.61</v>
      </c>
      <c r="V2534" s="1" t="s">
        <v>33</v>
      </c>
      <c r="W2534" s="1" t="s">
        <v>33</v>
      </c>
      <c r="X2534" s="1" t="s">
        <v>2805</v>
      </c>
      <c r="Y2534" s="1" t="s">
        <v>96</v>
      </c>
      <c r="Z2534" s="1" t="s">
        <v>3737</v>
      </c>
      <c r="AA2534" s="1" t="s">
        <v>3738</v>
      </c>
    </row>
    <row r="2535" spans="1:27" x14ac:dyDescent="0.25">
      <c r="A2535" s="1" t="s">
        <v>26</v>
      </c>
      <c r="B2535" s="1" t="s">
        <v>3732</v>
      </c>
      <c r="C2535" s="2">
        <v>42313</v>
      </c>
      <c r="D2535" s="1" t="s">
        <v>2804</v>
      </c>
      <c r="E2535" s="7" t="str">
        <f>VLOOKUP(TRIM(D2535)*1,CFOP!A:B,2,FALSE)</f>
        <v>Sim</v>
      </c>
      <c r="F2535" s="1" t="s">
        <v>29</v>
      </c>
      <c r="G2535" s="3">
        <v>52.42</v>
      </c>
      <c r="H2535" s="3">
        <v>45.58</v>
      </c>
      <c r="I2535" s="3">
        <v>8.1999999999999993</v>
      </c>
      <c r="J2535" s="1" t="s">
        <v>30</v>
      </c>
      <c r="K2535" s="3">
        <v>0</v>
      </c>
      <c r="L2535" s="3">
        <v>0</v>
      </c>
      <c r="M2535" s="1" t="s">
        <v>31</v>
      </c>
      <c r="N2535" s="3">
        <v>45.58</v>
      </c>
      <c r="O2535" s="3">
        <v>6.84</v>
      </c>
      <c r="P2535" s="1" t="s">
        <v>2788</v>
      </c>
      <c r="Q2535" s="3">
        <v>45.58</v>
      </c>
      <c r="R2535" s="3">
        <v>0.75</v>
      </c>
      <c r="S2535" s="1" t="s">
        <v>33</v>
      </c>
      <c r="T2535" s="3">
        <v>45.58</v>
      </c>
      <c r="U2535" s="3">
        <v>3.46</v>
      </c>
      <c r="V2535" s="1" t="s">
        <v>33</v>
      </c>
      <c r="W2535" s="1" t="s">
        <v>33</v>
      </c>
      <c r="X2535" s="1" t="s">
        <v>2805</v>
      </c>
      <c r="Y2535" s="1" t="s">
        <v>96</v>
      </c>
      <c r="Z2535" s="1" t="s">
        <v>3733</v>
      </c>
      <c r="AA2535" s="1" t="s">
        <v>3734</v>
      </c>
    </row>
    <row r="2536" spans="1:27" x14ac:dyDescent="0.25">
      <c r="A2536" s="1" t="s">
        <v>26</v>
      </c>
      <c r="B2536" s="1" t="s">
        <v>3739</v>
      </c>
      <c r="C2536" s="2">
        <v>42313</v>
      </c>
      <c r="D2536" s="1" t="s">
        <v>2804</v>
      </c>
      <c r="E2536" s="7" t="str">
        <f>VLOOKUP(TRIM(D2536)*1,CFOP!A:B,2,FALSE)</f>
        <v>Sim</v>
      </c>
      <c r="F2536" s="1" t="s">
        <v>29</v>
      </c>
      <c r="G2536" s="3">
        <v>1320.3300000000002</v>
      </c>
      <c r="H2536" s="3">
        <v>1148.1100000000001</v>
      </c>
      <c r="I2536" s="3">
        <v>206.66</v>
      </c>
      <c r="J2536" s="1" t="s">
        <v>307</v>
      </c>
      <c r="K2536" s="3">
        <v>0</v>
      </c>
      <c r="L2536" s="3">
        <v>0</v>
      </c>
      <c r="M2536" s="1" t="s">
        <v>31</v>
      </c>
      <c r="N2536" s="3">
        <v>1148.1100000000001</v>
      </c>
      <c r="O2536" s="3">
        <v>172.22</v>
      </c>
      <c r="P2536" s="1" t="s">
        <v>2788</v>
      </c>
      <c r="Q2536" s="3">
        <v>1148.1100000000001</v>
      </c>
      <c r="R2536" s="3">
        <v>18.940000000000001</v>
      </c>
      <c r="S2536" s="1" t="s">
        <v>33</v>
      </c>
      <c r="T2536" s="3">
        <v>1148.1100000000001</v>
      </c>
      <c r="U2536" s="3">
        <v>87.26</v>
      </c>
      <c r="V2536" s="1" t="s">
        <v>33</v>
      </c>
      <c r="W2536" s="1" t="s">
        <v>33</v>
      </c>
      <c r="X2536" s="1" t="s">
        <v>3740</v>
      </c>
      <c r="Y2536" s="1" t="s">
        <v>91</v>
      </c>
      <c r="Z2536" s="1" t="s">
        <v>3741</v>
      </c>
      <c r="AA2536" s="1" t="s">
        <v>3742</v>
      </c>
    </row>
    <row r="2537" spans="1:27" x14ac:dyDescent="0.25">
      <c r="A2537" s="1" t="s">
        <v>26</v>
      </c>
      <c r="B2537" s="1" t="s">
        <v>3743</v>
      </c>
      <c r="C2537" s="2">
        <v>42313</v>
      </c>
      <c r="D2537" s="1" t="s">
        <v>2804</v>
      </c>
      <c r="E2537" s="7" t="str">
        <f>VLOOKUP(TRIM(D2537)*1,CFOP!A:B,2,FALSE)</f>
        <v>Sim</v>
      </c>
      <c r="F2537" s="1" t="s">
        <v>29</v>
      </c>
      <c r="G2537" s="3">
        <v>19240</v>
      </c>
      <c r="H2537" s="3">
        <v>19240</v>
      </c>
      <c r="I2537" s="3">
        <v>3463.2000000000003</v>
      </c>
      <c r="J2537" s="1" t="s">
        <v>30</v>
      </c>
      <c r="K2537" s="3">
        <v>0</v>
      </c>
      <c r="L2537" s="3">
        <v>0</v>
      </c>
      <c r="M2537" s="1" t="s">
        <v>31</v>
      </c>
      <c r="N2537" s="3">
        <v>0</v>
      </c>
      <c r="O2537" s="3">
        <v>0</v>
      </c>
      <c r="P2537" s="1" t="s">
        <v>31</v>
      </c>
      <c r="Q2537" s="3">
        <v>19240</v>
      </c>
      <c r="R2537" s="3">
        <v>317.45999999999998</v>
      </c>
      <c r="S2537" s="1" t="s">
        <v>33</v>
      </c>
      <c r="T2537" s="3">
        <v>19240</v>
      </c>
      <c r="U2537" s="3">
        <v>1462.24</v>
      </c>
      <c r="V2537" s="1" t="s">
        <v>33</v>
      </c>
      <c r="W2537" s="1" t="s">
        <v>33</v>
      </c>
      <c r="X2537" s="1" t="s">
        <v>3744</v>
      </c>
      <c r="Y2537" s="1" t="s">
        <v>2556</v>
      </c>
      <c r="Z2537" s="1" t="s">
        <v>3745</v>
      </c>
      <c r="AA2537" s="1" t="s">
        <v>3746</v>
      </c>
    </row>
    <row r="2538" spans="1:27" x14ac:dyDescent="0.25">
      <c r="A2538" s="1" t="s">
        <v>26</v>
      </c>
      <c r="B2538" s="1" t="s">
        <v>3747</v>
      </c>
      <c r="C2538" s="2">
        <v>42313</v>
      </c>
      <c r="D2538" s="1" t="s">
        <v>2804</v>
      </c>
      <c r="E2538" s="7" t="str">
        <f>VLOOKUP(TRIM(D2538)*1,CFOP!A:B,2,FALSE)</f>
        <v>Sim</v>
      </c>
      <c r="F2538" s="1" t="s">
        <v>29</v>
      </c>
      <c r="G2538" s="3">
        <v>5870.52</v>
      </c>
      <c r="H2538" s="3">
        <v>5104.8</v>
      </c>
      <c r="I2538" s="3">
        <v>918.86</v>
      </c>
      <c r="J2538" s="1" t="s">
        <v>307</v>
      </c>
      <c r="K2538" s="3">
        <v>0</v>
      </c>
      <c r="L2538" s="3">
        <v>0</v>
      </c>
      <c r="M2538" s="1" t="s">
        <v>31</v>
      </c>
      <c r="N2538" s="3">
        <v>5104.8</v>
      </c>
      <c r="O2538" s="3">
        <v>765.72</v>
      </c>
      <c r="P2538" s="1" t="s">
        <v>2788</v>
      </c>
      <c r="Q2538" s="3">
        <v>5104.8</v>
      </c>
      <c r="R2538" s="3">
        <v>84.23</v>
      </c>
      <c r="S2538" s="1" t="s">
        <v>33</v>
      </c>
      <c r="T2538" s="3">
        <v>5104.8</v>
      </c>
      <c r="U2538" s="3">
        <v>387.96000000000004</v>
      </c>
      <c r="V2538" s="1" t="s">
        <v>33</v>
      </c>
      <c r="W2538" s="1" t="s">
        <v>33</v>
      </c>
      <c r="X2538" s="1" t="s">
        <v>3748</v>
      </c>
      <c r="Y2538" s="1" t="s">
        <v>91</v>
      </c>
      <c r="Z2538" s="1" t="s">
        <v>3749</v>
      </c>
      <c r="AA2538" s="1" t="s">
        <v>3750</v>
      </c>
    </row>
    <row r="2539" spans="1:27" x14ac:dyDescent="0.25">
      <c r="A2539" s="1" t="s">
        <v>26</v>
      </c>
      <c r="B2539" s="1" t="s">
        <v>3751</v>
      </c>
      <c r="C2539" s="2">
        <v>42313</v>
      </c>
      <c r="D2539" s="1" t="s">
        <v>2787</v>
      </c>
      <c r="E2539" s="7" t="str">
        <f>VLOOKUP(TRIM(D2539)*1,CFOP!A:B,2,FALSE)</f>
        <v>Sim</v>
      </c>
      <c r="F2539" s="1" t="s">
        <v>29</v>
      </c>
      <c r="G2539" s="3">
        <v>243.24</v>
      </c>
      <c r="H2539" s="3">
        <v>221.13</v>
      </c>
      <c r="I2539" s="3">
        <v>39.800000000000004</v>
      </c>
      <c r="J2539" s="1" t="s">
        <v>61</v>
      </c>
      <c r="K2539" s="3">
        <v>0</v>
      </c>
      <c r="L2539" s="3">
        <v>0</v>
      </c>
      <c r="M2539" s="1" t="s">
        <v>31</v>
      </c>
      <c r="N2539" s="3">
        <v>221.13</v>
      </c>
      <c r="O2539" s="3">
        <v>22.11</v>
      </c>
      <c r="P2539" s="1" t="s">
        <v>2788</v>
      </c>
      <c r="Q2539" s="3">
        <v>221.13</v>
      </c>
      <c r="R2539" s="3">
        <v>3.65</v>
      </c>
      <c r="S2539" s="1" t="s">
        <v>33</v>
      </c>
      <c r="T2539" s="3">
        <v>221.13</v>
      </c>
      <c r="U2539" s="3">
        <v>16.809999999999999</v>
      </c>
      <c r="V2539" s="1" t="s">
        <v>33</v>
      </c>
      <c r="W2539" s="1" t="s">
        <v>33</v>
      </c>
      <c r="X2539" s="1" t="s">
        <v>641</v>
      </c>
      <c r="Y2539" s="1" t="s">
        <v>2216</v>
      </c>
      <c r="Z2539" s="1" t="s">
        <v>2217</v>
      </c>
      <c r="AA2539" s="1" t="s">
        <v>2218</v>
      </c>
    </row>
    <row r="2540" spans="1:27" x14ac:dyDescent="0.25">
      <c r="A2540" s="1" t="s">
        <v>26</v>
      </c>
      <c r="B2540" s="1" t="s">
        <v>3751</v>
      </c>
      <c r="C2540" s="2">
        <v>42313</v>
      </c>
      <c r="D2540" s="1" t="s">
        <v>2787</v>
      </c>
      <c r="E2540" s="7" t="str">
        <f>VLOOKUP(TRIM(D2540)*1,CFOP!A:B,2,FALSE)</f>
        <v>Sim</v>
      </c>
      <c r="F2540" s="1" t="s">
        <v>29</v>
      </c>
      <c r="G2540" s="3">
        <v>209.10000000000002</v>
      </c>
      <c r="H2540" s="3">
        <v>181.83</v>
      </c>
      <c r="I2540" s="3">
        <v>32.730000000000004</v>
      </c>
      <c r="J2540" s="1" t="s">
        <v>61</v>
      </c>
      <c r="K2540" s="3">
        <v>0</v>
      </c>
      <c r="L2540" s="3">
        <v>0</v>
      </c>
      <c r="M2540" s="1" t="s">
        <v>31</v>
      </c>
      <c r="N2540" s="3">
        <v>181.83</v>
      </c>
      <c r="O2540" s="3">
        <v>27.27</v>
      </c>
      <c r="P2540" s="1" t="s">
        <v>2788</v>
      </c>
      <c r="Q2540" s="3">
        <v>181.83</v>
      </c>
      <c r="R2540" s="3">
        <v>3</v>
      </c>
      <c r="S2540" s="1" t="s">
        <v>33</v>
      </c>
      <c r="T2540" s="3">
        <v>181.83</v>
      </c>
      <c r="U2540" s="3">
        <v>13.82</v>
      </c>
      <c r="V2540" s="1" t="s">
        <v>33</v>
      </c>
      <c r="W2540" s="1" t="s">
        <v>33</v>
      </c>
      <c r="X2540" s="1" t="s">
        <v>641</v>
      </c>
      <c r="Y2540" s="1" t="s">
        <v>91</v>
      </c>
      <c r="Z2540" s="1" t="s">
        <v>3752</v>
      </c>
      <c r="AA2540" s="1" t="s">
        <v>3753</v>
      </c>
    </row>
    <row r="2541" spans="1:27" x14ac:dyDescent="0.25">
      <c r="A2541" s="1" t="s">
        <v>26</v>
      </c>
      <c r="B2541" s="1" t="s">
        <v>3751</v>
      </c>
      <c r="C2541" s="2">
        <v>42313</v>
      </c>
      <c r="D2541" s="1" t="s">
        <v>2787</v>
      </c>
      <c r="E2541" s="7" t="str">
        <f>VLOOKUP(TRIM(D2541)*1,CFOP!A:B,2,FALSE)</f>
        <v>Sim</v>
      </c>
      <c r="F2541" s="1" t="s">
        <v>29</v>
      </c>
      <c r="G2541" s="3">
        <v>423.63</v>
      </c>
      <c r="H2541" s="3">
        <v>368.37</v>
      </c>
      <c r="I2541" s="3">
        <v>66.31</v>
      </c>
      <c r="J2541" s="1" t="s">
        <v>61</v>
      </c>
      <c r="K2541" s="3">
        <v>0</v>
      </c>
      <c r="L2541" s="3">
        <v>0</v>
      </c>
      <c r="M2541" s="1" t="s">
        <v>31</v>
      </c>
      <c r="N2541" s="3">
        <v>368.37</v>
      </c>
      <c r="O2541" s="3">
        <v>55.26</v>
      </c>
      <c r="P2541" s="1" t="s">
        <v>2788</v>
      </c>
      <c r="Q2541" s="3">
        <v>368.37</v>
      </c>
      <c r="R2541" s="3">
        <v>6.08</v>
      </c>
      <c r="S2541" s="1" t="s">
        <v>33</v>
      </c>
      <c r="T2541" s="3">
        <v>368.37</v>
      </c>
      <c r="U2541" s="3">
        <v>28</v>
      </c>
      <c r="V2541" s="1" t="s">
        <v>33</v>
      </c>
      <c r="W2541" s="1" t="s">
        <v>33</v>
      </c>
      <c r="X2541" s="1" t="s">
        <v>641</v>
      </c>
      <c r="Y2541" s="1" t="s">
        <v>3754</v>
      </c>
      <c r="Z2541" s="1" t="s">
        <v>3755</v>
      </c>
      <c r="AA2541" s="1" t="s">
        <v>3756</v>
      </c>
    </row>
    <row r="2542" spans="1:27" x14ac:dyDescent="0.25">
      <c r="A2542" s="1" t="s">
        <v>26</v>
      </c>
      <c r="B2542" s="1" t="s">
        <v>3757</v>
      </c>
      <c r="C2542" s="2">
        <v>42313</v>
      </c>
      <c r="D2542" s="1" t="s">
        <v>2817</v>
      </c>
      <c r="E2542" s="7" t="str">
        <f>VLOOKUP(TRIM(D2542)*1,CFOP!A:B,2,FALSE)</f>
        <v>Sim</v>
      </c>
      <c r="F2542" s="1" t="s">
        <v>179</v>
      </c>
      <c r="G2542" s="3">
        <v>856.04</v>
      </c>
      <c r="H2542" s="3">
        <v>744.38</v>
      </c>
      <c r="I2542" s="3">
        <v>89.33</v>
      </c>
      <c r="J2542" s="1" t="s">
        <v>30</v>
      </c>
      <c r="K2542" s="3">
        <v>0</v>
      </c>
      <c r="L2542" s="3">
        <v>0</v>
      </c>
      <c r="M2542" s="1" t="s">
        <v>31</v>
      </c>
      <c r="N2542" s="3">
        <v>744.38</v>
      </c>
      <c r="O2542" s="3">
        <v>111.66</v>
      </c>
      <c r="P2542" s="1" t="s">
        <v>2788</v>
      </c>
      <c r="Q2542" s="3">
        <v>744.38</v>
      </c>
      <c r="R2542" s="3">
        <v>12.280000000000001</v>
      </c>
      <c r="S2542" s="1" t="s">
        <v>33</v>
      </c>
      <c r="T2542" s="3">
        <v>744.38</v>
      </c>
      <c r="U2542" s="3">
        <v>56.57</v>
      </c>
      <c r="V2542" s="1" t="s">
        <v>33</v>
      </c>
      <c r="W2542" s="1" t="s">
        <v>33</v>
      </c>
      <c r="X2542" s="1" t="s">
        <v>3758</v>
      </c>
      <c r="Y2542" s="1" t="s">
        <v>91</v>
      </c>
      <c r="Z2542" s="1" t="s">
        <v>3759</v>
      </c>
      <c r="AA2542" s="1" t="s">
        <v>3760</v>
      </c>
    </row>
    <row r="2543" spans="1:27" x14ac:dyDescent="0.25">
      <c r="A2543" s="1" t="s">
        <v>26</v>
      </c>
      <c r="B2543" s="1" t="s">
        <v>3761</v>
      </c>
      <c r="C2543" s="2">
        <v>42314</v>
      </c>
      <c r="D2543" s="1" t="s">
        <v>2841</v>
      </c>
      <c r="E2543" s="7" t="str">
        <f>VLOOKUP(TRIM(D2543)*1,CFOP!A:B,2,FALSE)</f>
        <v>Sim</v>
      </c>
      <c r="F2543" s="1" t="s">
        <v>411</v>
      </c>
      <c r="G2543" s="3">
        <v>333.89</v>
      </c>
      <c r="H2543" s="3">
        <v>333.89</v>
      </c>
      <c r="I2543" s="3">
        <v>40.07</v>
      </c>
      <c r="J2543" s="1" t="s">
        <v>30</v>
      </c>
      <c r="K2543" s="3">
        <v>0</v>
      </c>
      <c r="L2543" s="3">
        <v>0</v>
      </c>
      <c r="M2543" s="1" t="s">
        <v>31</v>
      </c>
      <c r="N2543" s="3">
        <v>0</v>
      </c>
      <c r="O2543" s="3">
        <v>0</v>
      </c>
      <c r="P2543" s="1" t="s">
        <v>31</v>
      </c>
      <c r="Q2543" s="3">
        <v>333.89</v>
      </c>
      <c r="R2543" s="3">
        <v>5.51</v>
      </c>
      <c r="S2543" s="1" t="s">
        <v>33</v>
      </c>
      <c r="T2543" s="3">
        <v>333.89</v>
      </c>
      <c r="U2543" s="3">
        <v>25.38</v>
      </c>
      <c r="V2543" s="1" t="s">
        <v>33</v>
      </c>
      <c r="W2543" s="1" t="s">
        <v>33</v>
      </c>
      <c r="X2543" s="1" t="s">
        <v>3762</v>
      </c>
      <c r="Y2543" s="1" t="s">
        <v>380</v>
      </c>
      <c r="Z2543" s="1" t="s">
        <v>381</v>
      </c>
      <c r="AA2543" s="1" t="s">
        <v>3763</v>
      </c>
    </row>
    <row r="2544" spans="1:27" x14ac:dyDescent="0.25">
      <c r="A2544" s="1" t="s">
        <v>26</v>
      </c>
      <c r="B2544" s="1" t="s">
        <v>3764</v>
      </c>
      <c r="C2544" s="2">
        <v>42314</v>
      </c>
      <c r="D2544" s="1" t="s">
        <v>2841</v>
      </c>
      <c r="E2544" s="7" t="str">
        <f>VLOOKUP(TRIM(D2544)*1,CFOP!A:B,2,FALSE)</f>
        <v>Sim</v>
      </c>
      <c r="F2544" s="1" t="s">
        <v>1643</v>
      </c>
      <c r="G2544" s="3">
        <v>103.26</v>
      </c>
      <c r="H2544" s="3">
        <v>145.79</v>
      </c>
      <c r="I2544" s="3">
        <v>17.490000000000002</v>
      </c>
      <c r="J2544" s="1" t="s">
        <v>30</v>
      </c>
      <c r="K2544" s="3">
        <v>0</v>
      </c>
      <c r="L2544" s="3">
        <v>0</v>
      </c>
      <c r="M2544" s="1" t="s">
        <v>31</v>
      </c>
      <c r="N2544" s="3">
        <v>0</v>
      </c>
      <c r="O2544" s="3">
        <v>0</v>
      </c>
      <c r="P2544" s="1" t="s">
        <v>31</v>
      </c>
      <c r="Q2544" s="3">
        <v>145.79</v>
      </c>
      <c r="R2544" s="3">
        <v>2.41</v>
      </c>
      <c r="S2544" s="1" t="s">
        <v>33</v>
      </c>
      <c r="T2544" s="3">
        <v>145.79</v>
      </c>
      <c r="U2544" s="3">
        <v>11.08</v>
      </c>
      <c r="V2544" s="1" t="s">
        <v>33</v>
      </c>
      <c r="W2544" s="1" t="s">
        <v>33</v>
      </c>
      <c r="X2544" s="1" t="s">
        <v>3765</v>
      </c>
      <c r="Y2544" s="1" t="s">
        <v>44</v>
      </c>
      <c r="Z2544" s="1" t="s">
        <v>3766</v>
      </c>
      <c r="AA2544" s="1" t="s">
        <v>3767</v>
      </c>
    </row>
    <row r="2545" spans="1:27" x14ac:dyDescent="0.25">
      <c r="A2545" s="1" t="s">
        <v>26</v>
      </c>
      <c r="B2545" s="1" t="s">
        <v>3768</v>
      </c>
      <c r="C2545" s="2">
        <v>42314</v>
      </c>
      <c r="D2545" s="1" t="s">
        <v>2841</v>
      </c>
      <c r="E2545" s="7" t="str">
        <f>VLOOKUP(TRIM(D2545)*1,CFOP!A:B,2,FALSE)</f>
        <v>Sim</v>
      </c>
      <c r="F2545" s="1" t="s">
        <v>179</v>
      </c>
      <c r="G2545" s="3">
        <v>157.91</v>
      </c>
      <c r="H2545" s="3">
        <v>157.91</v>
      </c>
      <c r="I2545" s="3">
        <v>18.95</v>
      </c>
      <c r="J2545" s="1" t="s">
        <v>30</v>
      </c>
      <c r="K2545" s="3">
        <v>0</v>
      </c>
      <c r="L2545" s="3">
        <v>0</v>
      </c>
      <c r="M2545" s="1" t="s">
        <v>31</v>
      </c>
      <c r="N2545" s="3">
        <v>0</v>
      </c>
      <c r="O2545" s="3">
        <v>0</v>
      </c>
      <c r="P2545" s="1" t="s">
        <v>31</v>
      </c>
      <c r="Q2545" s="3">
        <v>157.91</v>
      </c>
      <c r="R2545" s="3">
        <v>2.61</v>
      </c>
      <c r="S2545" s="1" t="s">
        <v>33</v>
      </c>
      <c r="T2545" s="3">
        <v>157.91</v>
      </c>
      <c r="U2545" s="3">
        <v>12</v>
      </c>
      <c r="V2545" s="1" t="s">
        <v>33</v>
      </c>
      <c r="W2545" s="1" t="s">
        <v>33</v>
      </c>
      <c r="X2545" s="1" t="s">
        <v>752</v>
      </c>
      <c r="Y2545" s="1" t="s">
        <v>531</v>
      </c>
      <c r="Z2545" s="1" t="s">
        <v>3769</v>
      </c>
      <c r="AA2545" s="1" t="s">
        <v>3770</v>
      </c>
    </row>
    <row r="2546" spans="1:27" x14ac:dyDescent="0.25">
      <c r="A2546" s="1" t="s">
        <v>26</v>
      </c>
      <c r="B2546" s="1" t="s">
        <v>3771</v>
      </c>
      <c r="C2546" s="2">
        <v>42314</v>
      </c>
      <c r="D2546" s="1" t="s">
        <v>2817</v>
      </c>
      <c r="E2546" s="7" t="str">
        <f>VLOOKUP(TRIM(D2546)*1,CFOP!A:B,2,FALSE)</f>
        <v>Sim</v>
      </c>
      <c r="F2546" s="1" t="s">
        <v>411</v>
      </c>
      <c r="G2546" s="3">
        <v>5299.2</v>
      </c>
      <c r="H2546" s="3">
        <v>4608</v>
      </c>
      <c r="I2546" s="3">
        <v>184.32</v>
      </c>
      <c r="J2546" s="1" t="s">
        <v>1555</v>
      </c>
      <c r="K2546" s="3">
        <v>0</v>
      </c>
      <c r="L2546" s="3">
        <v>0</v>
      </c>
      <c r="M2546" s="1" t="s">
        <v>31</v>
      </c>
      <c r="N2546" s="3">
        <v>4608</v>
      </c>
      <c r="O2546" s="3">
        <v>691.2</v>
      </c>
      <c r="P2546" s="1" t="s">
        <v>2788</v>
      </c>
      <c r="Q2546" s="3">
        <v>4608</v>
      </c>
      <c r="R2546" s="3">
        <v>76.03</v>
      </c>
      <c r="S2546" s="1" t="s">
        <v>33</v>
      </c>
      <c r="T2546" s="3">
        <v>4608</v>
      </c>
      <c r="U2546" s="3">
        <v>350.21</v>
      </c>
      <c r="V2546" s="1" t="s">
        <v>33</v>
      </c>
      <c r="W2546" s="1" t="s">
        <v>33</v>
      </c>
      <c r="X2546" s="1" t="s">
        <v>3772</v>
      </c>
      <c r="Y2546" s="1" t="s">
        <v>91</v>
      </c>
      <c r="Z2546" s="1" t="s">
        <v>3773</v>
      </c>
      <c r="AA2546" s="1" t="s">
        <v>3774</v>
      </c>
    </row>
    <row r="2547" spans="1:27" x14ac:dyDescent="0.25">
      <c r="A2547" s="1" t="s">
        <v>26</v>
      </c>
      <c r="B2547" s="1" t="s">
        <v>3775</v>
      </c>
      <c r="C2547" s="2">
        <v>42314</v>
      </c>
      <c r="D2547" s="1" t="s">
        <v>2841</v>
      </c>
      <c r="E2547" s="7" t="str">
        <f>VLOOKUP(TRIM(D2547)*1,CFOP!A:B,2,FALSE)</f>
        <v>Sim</v>
      </c>
      <c r="F2547" s="1" t="s">
        <v>179</v>
      </c>
      <c r="G2547" s="3">
        <v>649.52</v>
      </c>
      <c r="H2547" s="3">
        <v>649.52</v>
      </c>
      <c r="I2547" s="3">
        <v>77.94</v>
      </c>
      <c r="J2547" s="1" t="s">
        <v>30</v>
      </c>
      <c r="K2547" s="3">
        <v>0</v>
      </c>
      <c r="L2547" s="3">
        <v>0</v>
      </c>
      <c r="M2547" s="1" t="s">
        <v>31</v>
      </c>
      <c r="N2547" s="3">
        <v>0</v>
      </c>
      <c r="O2547" s="3">
        <v>0</v>
      </c>
      <c r="P2547" s="1" t="s">
        <v>31</v>
      </c>
      <c r="Q2547" s="3">
        <v>649.52</v>
      </c>
      <c r="R2547" s="3">
        <v>10.72</v>
      </c>
      <c r="S2547" s="1" t="s">
        <v>33</v>
      </c>
      <c r="T2547" s="3">
        <v>649.52</v>
      </c>
      <c r="U2547" s="3">
        <v>49.36</v>
      </c>
      <c r="V2547" s="1" t="s">
        <v>33</v>
      </c>
      <c r="W2547" s="1" t="s">
        <v>33</v>
      </c>
      <c r="X2547" s="1" t="s">
        <v>3006</v>
      </c>
      <c r="Y2547" s="1" t="s">
        <v>99</v>
      </c>
      <c r="Z2547" s="1" t="s">
        <v>706</v>
      </c>
      <c r="AA2547" s="1" t="s">
        <v>707</v>
      </c>
    </row>
    <row r="2548" spans="1:27" x14ac:dyDescent="0.25">
      <c r="A2548" s="1" t="s">
        <v>26</v>
      </c>
      <c r="B2548" s="1" t="s">
        <v>3776</v>
      </c>
      <c r="C2548" s="2">
        <v>42314</v>
      </c>
      <c r="D2548" s="1" t="s">
        <v>2903</v>
      </c>
      <c r="E2548" s="7" t="str">
        <f>VLOOKUP(TRIM(D2548)*1,CFOP!A:B,2,FALSE)</f>
        <v>Sim</v>
      </c>
      <c r="F2548" s="1" t="s">
        <v>272</v>
      </c>
      <c r="G2548" s="3">
        <v>27.6</v>
      </c>
      <c r="H2548" s="3">
        <v>0</v>
      </c>
      <c r="I2548" s="3">
        <v>0</v>
      </c>
      <c r="J2548" s="1" t="s">
        <v>31</v>
      </c>
      <c r="K2548" s="3">
        <v>0</v>
      </c>
      <c r="L2548" s="3">
        <v>0</v>
      </c>
      <c r="M2548" s="1" t="s">
        <v>31</v>
      </c>
      <c r="N2548" s="3">
        <v>0</v>
      </c>
      <c r="O2548" s="3">
        <v>0</v>
      </c>
      <c r="P2548" s="1" t="s">
        <v>31</v>
      </c>
      <c r="Q2548" s="3">
        <v>27.6</v>
      </c>
      <c r="R2548" s="3">
        <v>0</v>
      </c>
      <c r="S2548" s="1" t="s">
        <v>2904</v>
      </c>
      <c r="T2548" s="3">
        <v>27.6</v>
      </c>
      <c r="U2548" s="3">
        <v>0</v>
      </c>
      <c r="V2548" s="1" t="s">
        <v>2904</v>
      </c>
      <c r="W2548" s="1" t="s">
        <v>33</v>
      </c>
      <c r="X2548" s="1" t="s">
        <v>3357</v>
      </c>
      <c r="Y2548" s="1" t="s">
        <v>96</v>
      </c>
      <c r="Z2548" s="1" t="s">
        <v>3777</v>
      </c>
      <c r="AA2548" s="1" t="s">
        <v>3778</v>
      </c>
    </row>
    <row r="2549" spans="1:27" x14ac:dyDescent="0.25">
      <c r="A2549" s="1" t="s">
        <v>26</v>
      </c>
      <c r="B2549" s="1" t="s">
        <v>3779</v>
      </c>
      <c r="C2549" s="2">
        <v>42314</v>
      </c>
      <c r="D2549" s="1" t="s">
        <v>2903</v>
      </c>
      <c r="E2549" s="7" t="str">
        <f>VLOOKUP(TRIM(D2549)*1,CFOP!A:B,2,FALSE)</f>
        <v>Sim</v>
      </c>
      <c r="F2549" s="1" t="s">
        <v>272</v>
      </c>
      <c r="G2549" s="3">
        <v>77.92</v>
      </c>
      <c r="H2549" s="3">
        <v>0</v>
      </c>
      <c r="I2549" s="3">
        <v>0</v>
      </c>
      <c r="J2549" s="1" t="s">
        <v>31</v>
      </c>
      <c r="K2549" s="3">
        <v>0</v>
      </c>
      <c r="L2549" s="3">
        <v>0</v>
      </c>
      <c r="M2549" s="1" t="s">
        <v>31</v>
      </c>
      <c r="N2549" s="3">
        <v>0</v>
      </c>
      <c r="O2549" s="3">
        <v>0</v>
      </c>
      <c r="P2549" s="1" t="s">
        <v>31</v>
      </c>
      <c r="Q2549" s="3">
        <v>77.92</v>
      </c>
      <c r="R2549" s="3">
        <v>0</v>
      </c>
      <c r="S2549" s="1" t="s">
        <v>2904</v>
      </c>
      <c r="T2549" s="3">
        <v>77.92</v>
      </c>
      <c r="U2549" s="3">
        <v>0</v>
      </c>
      <c r="V2549" s="1" t="s">
        <v>2904</v>
      </c>
      <c r="W2549" s="1" t="s">
        <v>33</v>
      </c>
      <c r="X2549" s="1" t="s">
        <v>3357</v>
      </c>
      <c r="Y2549" s="1" t="s">
        <v>96</v>
      </c>
      <c r="Z2549" s="1" t="s">
        <v>3780</v>
      </c>
      <c r="AA2549" s="1" t="s">
        <v>3781</v>
      </c>
    </row>
    <row r="2550" spans="1:27" x14ac:dyDescent="0.25">
      <c r="A2550" s="1" t="s">
        <v>26</v>
      </c>
      <c r="B2550" s="1" t="s">
        <v>3782</v>
      </c>
      <c r="C2550" s="2">
        <v>42314</v>
      </c>
      <c r="D2550" s="1" t="s">
        <v>2817</v>
      </c>
      <c r="E2550" s="7" t="str">
        <f>VLOOKUP(TRIM(D2550)*1,CFOP!A:B,2,FALSE)</f>
        <v>Sim</v>
      </c>
      <c r="F2550" s="1" t="s">
        <v>1643</v>
      </c>
      <c r="G2550" s="3">
        <v>64.430000000000007</v>
      </c>
      <c r="H2550" s="3">
        <v>64.430000000000007</v>
      </c>
      <c r="I2550" s="3">
        <v>7.73</v>
      </c>
      <c r="J2550" s="1" t="s">
        <v>30</v>
      </c>
      <c r="K2550" s="3">
        <v>0</v>
      </c>
      <c r="L2550" s="3">
        <v>0</v>
      </c>
      <c r="M2550" s="1" t="s">
        <v>31</v>
      </c>
      <c r="N2550" s="3">
        <v>0</v>
      </c>
      <c r="O2550" s="3">
        <v>0</v>
      </c>
      <c r="P2550" s="1" t="s">
        <v>31</v>
      </c>
      <c r="Q2550" s="3">
        <v>64.430000000000007</v>
      </c>
      <c r="R2550" s="3">
        <v>1.06</v>
      </c>
      <c r="S2550" s="1" t="s">
        <v>33</v>
      </c>
      <c r="T2550" s="3">
        <v>64.430000000000007</v>
      </c>
      <c r="U2550" s="3">
        <v>4.9000000000000004</v>
      </c>
      <c r="V2550" s="1" t="s">
        <v>33</v>
      </c>
      <c r="W2550" s="1" t="s">
        <v>33</v>
      </c>
      <c r="X2550" s="1" t="s">
        <v>2818</v>
      </c>
      <c r="Y2550" s="1" t="s">
        <v>1378</v>
      </c>
      <c r="Z2550" s="1" t="s">
        <v>3783</v>
      </c>
      <c r="AA2550" s="1" t="s">
        <v>3784</v>
      </c>
    </row>
    <row r="2551" spans="1:27" x14ac:dyDescent="0.25">
      <c r="A2551" s="1" t="s">
        <v>26</v>
      </c>
      <c r="B2551" s="1" t="s">
        <v>3785</v>
      </c>
      <c r="C2551" s="2">
        <v>42314</v>
      </c>
      <c r="D2551" s="1" t="s">
        <v>2804</v>
      </c>
      <c r="E2551" s="7" t="str">
        <f>VLOOKUP(TRIM(D2551)*1,CFOP!A:B,2,FALSE)</f>
        <v>Sim</v>
      </c>
      <c r="F2551" s="1" t="s">
        <v>29</v>
      </c>
      <c r="G2551" s="3">
        <v>1209.48</v>
      </c>
      <c r="H2551" s="3">
        <v>1209.48</v>
      </c>
      <c r="I2551" s="3">
        <v>217.71</v>
      </c>
      <c r="J2551" s="1" t="s">
        <v>30</v>
      </c>
      <c r="K2551" s="3">
        <v>0</v>
      </c>
      <c r="L2551" s="3">
        <v>0</v>
      </c>
      <c r="M2551" s="1" t="s">
        <v>31</v>
      </c>
      <c r="N2551" s="3">
        <v>0</v>
      </c>
      <c r="O2551" s="3">
        <v>0</v>
      </c>
      <c r="P2551" s="1" t="s">
        <v>31</v>
      </c>
      <c r="Q2551" s="3">
        <v>1209.48</v>
      </c>
      <c r="R2551" s="3">
        <v>19.96</v>
      </c>
      <c r="S2551" s="1" t="s">
        <v>33</v>
      </c>
      <c r="T2551" s="3">
        <v>1209.48</v>
      </c>
      <c r="U2551" s="3">
        <v>91.92</v>
      </c>
      <c r="V2551" s="1" t="s">
        <v>33</v>
      </c>
      <c r="W2551" s="1" t="s">
        <v>33</v>
      </c>
      <c r="X2551" s="1" t="s">
        <v>3463</v>
      </c>
      <c r="Y2551" s="1" t="s">
        <v>1378</v>
      </c>
      <c r="Z2551" s="1" t="s">
        <v>3786</v>
      </c>
      <c r="AA2551" s="1" t="s">
        <v>3787</v>
      </c>
    </row>
    <row r="2552" spans="1:27" x14ac:dyDescent="0.25">
      <c r="A2552" s="1" t="s">
        <v>26</v>
      </c>
      <c r="B2552" s="1" t="s">
        <v>3788</v>
      </c>
      <c r="C2552" s="2">
        <v>42314</v>
      </c>
      <c r="D2552" s="1" t="s">
        <v>2804</v>
      </c>
      <c r="E2552" s="7" t="str">
        <f>VLOOKUP(TRIM(D2552)*1,CFOP!A:B,2,FALSE)</f>
        <v>Sim</v>
      </c>
      <c r="F2552" s="1" t="s">
        <v>29</v>
      </c>
      <c r="G2552" s="3">
        <v>1053</v>
      </c>
      <c r="H2552" s="3">
        <v>0</v>
      </c>
      <c r="I2552" s="3">
        <v>0</v>
      </c>
      <c r="J2552" s="1" t="s">
        <v>31</v>
      </c>
      <c r="K2552" s="3">
        <v>0</v>
      </c>
      <c r="L2552" s="3">
        <v>0</v>
      </c>
      <c r="M2552" s="1" t="s">
        <v>31</v>
      </c>
      <c r="N2552" s="3">
        <v>0</v>
      </c>
      <c r="O2552" s="3">
        <v>0</v>
      </c>
      <c r="P2552" s="1" t="s">
        <v>31</v>
      </c>
      <c r="Q2552" s="3">
        <v>1053</v>
      </c>
      <c r="R2552" s="3">
        <v>17.37</v>
      </c>
      <c r="S2552" s="1" t="s">
        <v>33</v>
      </c>
      <c r="T2552" s="3">
        <v>1053</v>
      </c>
      <c r="U2552" s="3">
        <v>80.03</v>
      </c>
      <c r="V2552" s="1" t="s">
        <v>33</v>
      </c>
      <c r="W2552" s="1" t="s">
        <v>33</v>
      </c>
      <c r="X2552" s="1" t="s">
        <v>3002</v>
      </c>
      <c r="Y2552" s="1" t="s">
        <v>2556</v>
      </c>
      <c r="Z2552" s="1" t="s">
        <v>3789</v>
      </c>
      <c r="AA2552" s="1" t="s">
        <v>3790</v>
      </c>
    </row>
    <row r="2553" spans="1:27" x14ac:dyDescent="0.25">
      <c r="A2553" s="1" t="s">
        <v>26</v>
      </c>
      <c r="B2553" s="1" t="s">
        <v>3791</v>
      </c>
      <c r="C2553" s="2">
        <v>42314</v>
      </c>
      <c r="D2553" s="1" t="s">
        <v>2817</v>
      </c>
      <c r="E2553" s="7" t="str">
        <f>VLOOKUP(TRIM(D2553)*1,CFOP!A:B,2,FALSE)</f>
        <v>Sim</v>
      </c>
      <c r="F2553" s="1" t="s">
        <v>1581</v>
      </c>
      <c r="G2553" s="3">
        <v>1402.43</v>
      </c>
      <c r="H2553" s="3">
        <v>1219.5</v>
      </c>
      <c r="I2553" s="3">
        <v>48.78</v>
      </c>
      <c r="J2553" s="1" t="s">
        <v>780</v>
      </c>
      <c r="K2553" s="3">
        <v>0</v>
      </c>
      <c r="L2553" s="3">
        <v>0</v>
      </c>
      <c r="M2553" s="1" t="s">
        <v>31</v>
      </c>
      <c r="N2553" s="3">
        <v>1219.5</v>
      </c>
      <c r="O2553" s="3">
        <v>182.93</v>
      </c>
      <c r="P2553" s="1" t="s">
        <v>2788</v>
      </c>
      <c r="Q2553" s="3">
        <v>1219.5</v>
      </c>
      <c r="R2553" s="3">
        <v>20.12</v>
      </c>
      <c r="S2553" s="1" t="s">
        <v>33</v>
      </c>
      <c r="T2553" s="3">
        <v>1219.5</v>
      </c>
      <c r="U2553" s="3">
        <v>92.68</v>
      </c>
      <c r="V2553" s="1" t="s">
        <v>33</v>
      </c>
      <c r="W2553" s="1" t="s">
        <v>33</v>
      </c>
      <c r="X2553" s="1" t="s">
        <v>3792</v>
      </c>
      <c r="Y2553" s="1" t="s">
        <v>91</v>
      </c>
      <c r="Z2553" s="1" t="s">
        <v>3793</v>
      </c>
      <c r="AA2553" s="1" t="s">
        <v>3794</v>
      </c>
    </row>
    <row r="2554" spans="1:27" x14ac:dyDescent="0.25">
      <c r="A2554" s="1" t="s">
        <v>26</v>
      </c>
      <c r="B2554" s="1" t="s">
        <v>3795</v>
      </c>
      <c r="C2554" s="2">
        <v>42314</v>
      </c>
      <c r="D2554" s="1" t="s">
        <v>2817</v>
      </c>
      <c r="E2554" s="7" t="str">
        <f>VLOOKUP(TRIM(D2554)*1,CFOP!A:B,2,FALSE)</f>
        <v>Sim</v>
      </c>
      <c r="F2554" s="1" t="s">
        <v>1643</v>
      </c>
      <c r="G2554" s="3">
        <v>1547.01</v>
      </c>
      <c r="H2554" s="3">
        <v>1547.01</v>
      </c>
      <c r="I2554" s="3">
        <v>185.64000000000001</v>
      </c>
      <c r="J2554" s="1" t="s">
        <v>30</v>
      </c>
      <c r="K2554" s="3">
        <v>0</v>
      </c>
      <c r="L2554" s="3">
        <v>0</v>
      </c>
      <c r="M2554" s="1" t="s">
        <v>31</v>
      </c>
      <c r="N2554" s="3">
        <v>0</v>
      </c>
      <c r="O2554" s="3">
        <v>0</v>
      </c>
      <c r="P2554" s="1" t="s">
        <v>31</v>
      </c>
      <c r="Q2554" s="3">
        <v>1547.01</v>
      </c>
      <c r="R2554" s="3">
        <v>25.53</v>
      </c>
      <c r="S2554" s="1" t="s">
        <v>33</v>
      </c>
      <c r="T2554" s="3">
        <v>1547.01</v>
      </c>
      <c r="U2554" s="3">
        <v>117.57000000000001</v>
      </c>
      <c r="V2554" s="1" t="s">
        <v>33</v>
      </c>
      <c r="W2554" s="1" t="s">
        <v>33</v>
      </c>
      <c r="X2554" s="1" t="s">
        <v>2574</v>
      </c>
      <c r="Y2554" s="1" t="s">
        <v>96</v>
      </c>
      <c r="Z2554" s="1" t="s">
        <v>2861</v>
      </c>
      <c r="AA2554" s="1" t="s">
        <v>2862</v>
      </c>
    </row>
    <row r="2555" spans="1:27" x14ac:dyDescent="0.25">
      <c r="A2555" s="1" t="s">
        <v>26</v>
      </c>
      <c r="B2555" s="1" t="s">
        <v>3796</v>
      </c>
      <c r="C2555" s="2">
        <v>42314</v>
      </c>
      <c r="D2555" s="1" t="s">
        <v>2787</v>
      </c>
      <c r="E2555" s="7" t="str">
        <f>VLOOKUP(TRIM(D2555)*1,CFOP!A:B,2,FALSE)</f>
        <v>Sim</v>
      </c>
      <c r="F2555" s="1" t="s">
        <v>29</v>
      </c>
      <c r="G2555" s="3">
        <v>319.90000000000003</v>
      </c>
      <c r="H2555" s="3">
        <v>278.17</v>
      </c>
      <c r="I2555" s="3">
        <v>50.07</v>
      </c>
      <c r="J2555" s="1" t="s">
        <v>61</v>
      </c>
      <c r="K2555" s="3">
        <v>0</v>
      </c>
      <c r="L2555" s="3">
        <v>0</v>
      </c>
      <c r="M2555" s="1" t="s">
        <v>31</v>
      </c>
      <c r="N2555" s="3">
        <v>278.17</v>
      </c>
      <c r="O2555" s="3">
        <v>41.730000000000004</v>
      </c>
      <c r="P2555" s="1" t="s">
        <v>2788</v>
      </c>
      <c r="Q2555" s="3">
        <v>278.17</v>
      </c>
      <c r="R2555" s="3">
        <v>4.59</v>
      </c>
      <c r="S2555" s="1" t="s">
        <v>33</v>
      </c>
      <c r="T2555" s="3">
        <v>278.17</v>
      </c>
      <c r="U2555" s="3">
        <v>21.14</v>
      </c>
      <c r="V2555" s="1" t="s">
        <v>33</v>
      </c>
      <c r="W2555" s="1" t="s">
        <v>33</v>
      </c>
      <c r="X2555" s="1" t="s">
        <v>3302</v>
      </c>
      <c r="Y2555" s="1" t="s">
        <v>91</v>
      </c>
      <c r="Z2555" s="1" t="s">
        <v>1743</v>
      </c>
      <c r="AA2555" s="1" t="s">
        <v>1744</v>
      </c>
    </row>
    <row r="2556" spans="1:27" x14ac:dyDescent="0.25">
      <c r="A2556" s="1" t="s">
        <v>26</v>
      </c>
      <c r="B2556" s="1" t="s">
        <v>3796</v>
      </c>
      <c r="C2556" s="2">
        <v>42314</v>
      </c>
      <c r="D2556" s="1" t="s">
        <v>2787</v>
      </c>
      <c r="E2556" s="7" t="str">
        <f>VLOOKUP(TRIM(D2556)*1,CFOP!A:B,2,FALSE)</f>
        <v>Sim</v>
      </c>
      <c r="F2556" s="1" t="s">
        <v>29</v>
      </c>
      <c r="G2556" s="3">
        <v>1063.45</v>
      </c>
      <c r="H2556" s="3">
        <v>924.74</v>
      </c>
      <c r="I2556" s="3">
        <v>166.45000000000002</v>
      </c>
      <c r="J2556" s="1" t="s">
        <v>61</v>
      </c>
      <c r="K2556" s="3">
        <v>0</v>
      </c>
      <c r="L2556" s="3">
        <v>0</v>
      </c>
      <c r="M2556" s="1" t="s">
        <v>31</v>
      </c>
      <c r="N2556" s="3">
        <v>924.74</v>
      </c>
      <c r="O2556" s="3">
        <v>138.71</v>
      </c>
      <c r="P2556" s="1" t="s">
        <v>2788</v>
      </c>
      <c r="Q2556" s="3">
        <v>924.74</v>
      </c>
      <c r="R2556" s="3">
        <v>15.26</v>
      </c>
      <c r="S2556" s="1" t="s">
        <v>33</v>
      </c>
      <c r="T2556" s="3">
        <v>924.74</v>
      </c>
      <c r="U2556" s="3">
        <v>70.28</v>
      </c>
      <c r="V2556" s="1" t="s">
        <v>33</v>
      </c>
      <c r="W2556" s="1" t="s">
        <v>33</v>
      </c>
      <c r="X2556" s="1" t="s">
        <v>3302</v>
      </c>
      <c r="Y2556" s="1" t="s">
        <v>91</v>
      </c>
      <c r="Z2556" s="1" t="s">
        <v>3368</v>
      </c>
      <c r="AA2556" s="1" t="s">
        <v>305</v>
      </c>
    </row>
    <row r="2557" spans="1:27" x14ac:dyDescent="0.25">
      <c r="A2557" s="1" t="s">
        <v>26</v>
      </c>
      <c r="B2557" s="1" t="s">
        <v>3796</v>
      </c>
      <c r="C2557" s="2">
        <v>42314</v>
      </c>
      <c r="D2557" s="1" t="s">
        <v>2787</v>
      </c>
      <c r="E2557" s="7" t="str">
        <f>VLOOKUP(TRIM(D2557)*1,CFOP!A:B,2,FALSE)</f>
        <v>Sim</v>
      </c>
      <c r="F2557" s="1" t="s">
        <v>29</v>
      </c>
      <c r="G2557" s="3">
        <v>2291.4700000000003</v>
      </c>
      <c r="H2557" s="3">
        <v>1992.5800000000002</v>
      </c>
      <c r="I2557" s="3">
        <v>358.66</v>
      </c>
      <c r="J2557" s="1" t="s">
        <v>61</v>
      </c>
      <c r="K2557" s="3">
        <v>0</v>
      </c>
      <c r="L2557" s="3">
        <v>0</v>
      </c>
      <c r="M2557" s="1" t="s">
        <v>31</v>
      </c>
      <c r="N2557" s="3">
        <v>1992.5800000000002</v>
      </c>
      <c r="O2557" s="3">
        <v>298.89</v>
      </c>
      <c r="P2557" s="1" t="s">
        <v>2788</v>
      </c>
      <c r="Q2557" s="3">
        <v>1992.5800000000002</v>
      </c>
      <c r="R2557" s="3">
        <v>32.880000000000003</v>
      </c>
      <c r="S2557" s="1" t="s">
        <v>33</v>
      </c>
      <c r="T2557" s="3">
        <v>1992.5800000000002</v>
      </c>
      <c r="U2557" s="3">
        <v>151.44</v>
      </c>
      <c r="V2557" s="1" t="s">
        <v>33</v>
      </c>
      <c r="W2557" s="1" t="s">
        <v>33</v>
      </c>
      <c r="X2557" s="1" t="s">
        <v>3302</v>
      </c>
      <c r="Y2557" s="1" t="s">
        <v>91</v>
      </c>
      <c r="Z2557" s="1" t="s">
        <v>1783</v>
      </c>
      <c r="AA2557" s="1" t="s">
        <v>1784</v>
      </c>
    </row>
    <row r="2558" spans="1:27" x14ac:dyDescent="0.25">
      <c r="A2558" s="1" t="s">
        <v>26</v>
      </c>
      <c r="B2558" s="1" t="s">
        <v>3796</v>
      </c>
      <c r="C2558" s="2">
        <v>42314</v>
      </c>
      <c r="D2558" s="1" t="s">
        <v>2787</v>
      </c>
      <c r="E2558" s="7" t="str">
        <f>VLOOKUP(TRIM(D2558)*1,CFOP!A:B,2,FALSE)</f>
        <v>Sim</v>
      </c>
      <c r="F2558" s="1" t="s">
        <v>29</v>
      </c>
      <c r="G2558" s="3">
        <v>670.67000000000007</v>
      </c>
      <c r="H2558" s="3">
        <v>583.19000000000005</v>
      </c>
      <c r="I2558" s="3">
        <v>104.97</v>
      </c>
      <c r="J2558" s="1" t="s">
        <v>61</v>
      </c>
      <c r="K2558" s="3">
        <v>0</v>
      </c>
      <c r="L2558" s="3">
        <v>0</v>
      </c>
      <c r="M2558" s="1" t="s">
        <v>31</v>
      </c>
      <c r="N2558" s="3">
        <v>583.19000000000005</v>
      </c>
      <c r="O2558" s="3">
        <v>87.48</v>
      </c>
      <c r="P2558" s="1" t="s">
        <v>2788</v>
      </c>
      <c r="Q2558" s="3">
        <v>583.19000000000005</v>
      </c>
      <c r="R2558" s="3">
        <v>9.620000000000001</v>
      </c>
      <c r="S2558" s="1" t="s">
        <v>33</v>
      </c>
      <c r="T2558" s="3">
        <v>583.19000000000005</v>
      </c>
      <c r="U2558" s="3">
        <v>44.32</v>
      </c>
      <c r="V2558" s="1" t="s">
        <v>33</v>
      </c>
      <c r="W2558" s="1" t="s">
        <v>33</v>
      </c>
      <c r="X2558" s="1" t="s">
        <v>3302</v>
      </c>
      <c r="Y2558" s="1" t="s">
        <v>91</v>
      </c>
      <c r="Z2558" s="1" t="s">
        <v>3125</v>
      </c>
      <c r="AA2558" s="1" t="s">
        <v>3126</v>
      </c>
    </row>
    <row r="2559" spans="1:27" x14ac:dyDescent="0.25">
      <c r="A2559" s="1" t="s">
        <v>26</v>
      </c>
      <c r="B2559" s="1" t="s">
        <v>3796</v>
      </c>
      <c r="C2559" s="2">
        <v>42314</v>
      </c>
      <c r="D2559" s="1" t="s">
        <v>2787</v>
      </c>
      <c r="E2559" s="7" t="str">
        <f>VLOOKUP(TRIM(D2559)*1,CFOP!A:B,2,FALSE)</f>
        <v>Sim</v>
      </c>
      <c r="F2559" s="1" t="s">
        <v>29</v>
      </c>
      <c r="G2559" s="3">
        <v>224.05</v>
      </c>
      <c r="H2559" s="3">
        <v>194.83</v>
      </c>
      <c r="I2559" s="3">
        <v>35.07</v>
      </c>
      <c r="J2559" s="1" t="s">
        <v>61</v>
      </c>
      <c r="K2559" s="3">
        <v>0</v>
      </c>
      <c r="L2559" s="3">
        <v>0</v>
      </c>
      <c r="M2559" s="1" t="s">
        <v>31</v>
      </c>
      <c r="N2559" s="3">
        <v>194.83</v>
      </c>
      <c r="O2559" s="3">
        <v>29.22</v>
      </c>
      <c r="P2559" s="1" t="s">
        <v>2788</v>
      </c>
      <c r="Q2559" s="3">
        <v>194.83</v>
      </c>
      <c r="R2559" s="3">
        <v>3.21</v>
      </c>
      <c r="S2559" s="1" t="s">
        <v>33</v>
      </c>
      <c r="T2559" s="3">
        <v>194.83</v>
      </c>
      <c r="U2559" s="3">
        <v>14.81</v>
      </c>
      <c r="V2559" s="1" t="s">
        <v>33</v>
      </c>
      <c r="W2559" s="1" t="s">
        <v>33</v>
      </c>
      <c r="X2559" s="1" t="s">
        <v>3302</v>
      </c>
      <c r="Y2559" s="1" t="s">
        <v>91</v>
      </c>
      <c r="Z2559" s="1" t="s">
        <v>1785</v>
      </c>
      <c r="AA2559" s="1" t="s">
        <v>1786</v>
      </c>
    </row>
    <row r="2560" spans="1:27" x14ac:dyDescent="0.25">
      <c r="A2560" s="1" t="s">
        <v>26</v>
      </c>
      <c r="B2560" s="1" t="s">
        <v>3796</v>
      </c>
      <c r="C2560" s="2">
        <v>42314</v>
      </c>
      <c r="D2560" s="1" t="s">
        <v>2787</v>
      </c>
      <c r="E2560" s="7" t="str">
        <f>VLOOKUP(TRIM(D2560)*1,CFOP!A:B,2,FALSE)</f>
        <v>Sim</v>
      </c>
      <c r="F2560" s="1" t="s">
        <v>29</v>
      </c>
      <c r="G2560" s="3">
        <v>2929.3</v>
      </c>
      <c r="H2560" s="3">
        <v>2547.2200000000003</v>
      </c>
      <c r="I2560" s="3">
        <v>458.5</v>
      </c>
      <c r="J2560" s="1" t="s">
        <v>61</v>
      </c>
      <c r="K2560" s="3">
        <v>0</v>
      </c>
      <c r="L2560" s="3">
        <v>0</v>
      </c>
      <c r="M2560" s="1" t="s">
        <v>31</v>
      </c>
      <c r="N2560" s="3">
        <v>2547.2200000000003</v>
      </c>
      <c r="O2560" s="3">
        <v>382.08</v>
      </c>
      <c r="P2560" s="1" t="s">
        <v>2788</v>
      </c>
      <c r="Q2560" s="3">
        <v>2547.2200000000003</v>
      </c>
      <c r="R2560" s="3">
        <v>42.03</v>
      </c>
      <c r="S2560" s="1" t="s">
        <v>33</v>
      </c>
      <c r="T2560" s="3">
        <v>2547.2200000000003</v>
      </c>
      <c r="U2560" s="3">
        <v>193.59</v>
      </c>
      <c r="V2560" s="1" t="s">
        <v>33</v>
      </c>
      <c r="W2560" s="1" t="s">
        <v>33</v>
      </c>
      <c r="X2560" s="1" t="s">
        <v>3302</v>
      </c>
      <c r="Y2560" s="1" t="s">
        <v>91</v>
      </c>
      <c r="Z2560" s="1" t="s">
        <v>1777</v>
      </c>
      <c r="AA2560" s="1" t="s">
        <v>1778</v>
      </c>
    </row>
    <row r="2561" spans="1:27" hidden="1" x14ac:dyDescent="0.25">
      <c r="A2561" s="1" t="s">
        <v>26</v>
      </c>
      <c r="B2561" s="1" t="s">
        <v>3797</v>
      </c>
      <c r="C2561" s="2">
        <v>42314</v>
      </c>
      <c r="D2561" s="1" t="s">
        <v>2934</v>
      </c>
      <c r="E2561" s="7" t="str">
        <f>VLOOKUP(TRIM(D2561)*1,CFOP!A:B,2,FALSE)</f>
        <v>Não</v>
      </c>
      <c r="F2561" s="1" t="s">
        <v>29</v>
      </c>
      <c r="G2561" s="3">
        <v>4800</v>
      </c>
      <c r="H2561" s="3">
        <v>0</v>
      </c>
      <c r="I2561" s="3">
        <v>0</v>
      </c>
      <c r="J2561" s="1" t="s">
        <v>31</v>
      </c>
      <c r="K2561" s="3">
        <v>0</v>
      </c>
      <c r="L2561" s="3">
        <v>0</v>
      </c>
      <c r="M2561" s="1" t="s">
        <v>31</v>
      </c>
      <c r="N2561" s="3">
        <v>0</v>
      </c>
      <c r="O2561" s="3">
        <v>0</v>
      </c>
      <c r="P2561" s="1" t="s">
        <v>31</v>
      </c>
      <c r="Q2561" s="3">
        <v>0</v>
      </c>
      <c r="R2561" s="3">
        <v>0</v>
      </c>
      <c r="S2561" s="1" t="s">
        <v>31</v>
      </c>
      <c r="T2561" s="3">
        <v>0</v>
      </c>
      <c r="U2561" s="3">
        <v>0</v>
      </c>
      <c r="V2561" s="1" t="s">
        <v>31</v>
      </c>
      <c r="W2561" s="1" t="s">
        <v>33</v>
      </c>
      <c r="X2561" s="1" t="s">
        <v>1467</v>
      </c>
      <c r="Y2561" s="1" t="s">
        <v>765</v>
      </c>
      <c r="Z2561" s="1" t="s">
        <v>1468</v>
      </c>
      <c r="AA2561" s="1" t="s">
        <v>1469</v>
      </c>
    </row>
    <row r="2562" spans="1:27" hidden="1" x14ac:dyDescent="0.25">
      <c r="A2562" s="1" t="s">
        <v>26</v>
      </c>
      <c r="B2562" s="1" t="s">
        <v>3798</v>
      </c>
      <c r="C2562" s="2">
        <v>42314</v>
      </c>
      <c r="D2562" s="1" t="s">
        <v>3799</v>
      </c>
      <c r="E2562" s="7" t="str">
        <f>VLOOKUP(TRIM(D2562)*1,CFOP!A:B,2,FALSE)</f>
        <v>Não</v>
      </c>
      <c r="F2562" s="1" t="s">
        <v>272</v>
      </c>
      <c r="G2562" s="3">
        <v>1048.8</v>
      </c>
      <c r="H2562" s="3">
        <v>0</v>
      </c>
      <c r="I2562" s="3">
        <v>0</v>
      </c>
      <c r="J2562" s="1" t="s">
        <v>31</v>
      </c>
      <c r="K2562" s="3">
        <v>0</v>
      </c>
      <c r="L2562" s="3">
        <v>0</v>
      </c>
      <c r="M2562" s="1" t="s">
        <v>31</v>
      </c>
      <c r="N2562" s="3">
        <v>0</v>
      </c>
      <c r="O2562" s="3">
        <v>0</v>
      </c>
      <c r="P2562" s="1" t="s">
        <v>31</v>
      </c>
      <c r="Q2562" s="3">
        <v>0</v>
      </c>
      <c r="R2562" s="3">
        <v>0</v>
      </c>
      <c r="S2562" s="1" t="s">
        <v>31</v>
      </c>
      <c r="T2562" s="3">
        <v>0</v>
      </c>
      <c r="U2562" s="3">
        <v>0</v>
      </c>
      <c r="V2562" s="1" t="s">
        <v>31</v>
      </c>
      <c r="W2562" s="1" t="s">
        <v>33</v>
      </c>
      <c r="X2562" s="1" t="s">
        <v>3800</v>
      </c>
      <c r="Y2562" s="1" t="s">
        <v>96</v>
      </c>
      <c r="Z2562" s="1" t="s">
        <v>3801</v>
      </c>
      <c r="AA2562" s="1" t="s">
        <v>3802</v>
      </c>
    </row>
    <row r="2563" spans="1:27" x14ac:dyDescent="0.25">
      <c r="A2563" s="1" t="s">
        <v>26</v>
      </c>
      <c r="B2563" s="1" t="s">
        <v>3803</v>
      </c>
      <c r="C2563" s="2">
        <v>42314</v>
      </c>
      <c r="D2563" s="1" t="s">
        <v>2804</v>
      </c>
      <c r="E2563" s="7" t="str">
        <f>VLOOKUP(TRIM(D2563)*1,CFOP!A:B,2,FALSE)</f>
        <v>Sim</v>
      </c>
      <c r="F2563" s="1" t="s">
        <v>29</v>
      </c>
      <c r="G2563" s="3">
        <v>195.64</v>
      </c>
      <c r="H2563" s="3">
        <v>195.64000000000001</v>
      </c>
      <c r="I2563" s="3">
        <v>35.21</v>
      </c>
      <c r="J2563" s="1" t="s">
        <v>30</v>
      </c>
      <c r="K2563" s="3">
        <v>0</v>
      </c>
      <c r="L2563" s="3">
        <v>0</v>
      </c>
      <c r="M2563" s="1" t="s">
        <v>31</v>
      </c>
      <c r="N2563" s="3">
        <v>186.32</v>
      </c>
      <c r="O2563" s="3">
        <v>9.32</v>
      </c>
      <c r="P2563" s="1" t="s">
        <v>2788</v>
      </c>
      <c r="Q2563" s="3">
        <v>186.32</v>
      </c>
      <c r="R2563" s="3">
        <v>3.0700000000000003</v>
      </c>
      <c r="S2563" s="1" t="s">
        <v>33</v>
      </c>
      <c r="T2563" s="3">
        <v>186.32</v>
      </c>
      <c r="U2563" s="3">
        <v>14.16</v>
      </c>
      <c r="V2563" s="1" t="s">
        <v>33</v>
      </c>
      <c r="W2563" s="1" t="s">
        <v>33</v>
      </c>
      <c r="X2563" s="1" t="s">
        <v>3804</v>
      </c>
      <c r="Y2563" s="1" t="s">
        <v>337</v>
      </c>
      <c r="Z2563" s="1" t="s">
        <v>3805</v>
      </c>
      <c r="AA2563" s="1" t="s">
        <v>3806</v>
      </c>
    </row>
    <row r="2564" spans="1:27" x14ac:dyDescent="0.25">
      <c r="A2564" s="1" t="s">
        <v>26</v>
      </c>
      <c r="B2564" s="1" t="s">
        <v>3807</v>
      </c>
      <c r="C2564" s="2">
        <v>42314</v>
      </c>
      <c r="D2564" s="1" t="s">
        <v>2787</v>
      </c>
      <c r="E2564" s="7" t="str">
        <f>VLOOKUP(TRIM(D2564)*1,CFOP!A:B,2,FALSE)</f>
        <v>Sim</v>
      </c>
      <c r="F2564" s="1" t="s">
        <v>29</v>
      </c>
      <c r="G2564" s="3">
        <v>1166.5800000000002</v>
      </c>
      <c r="H2564" s="3">
        <v>1166.58</v>
      </c>
      <c r="I2564" s="3">
        <v>209.98000000000002</v>
      </c>
      <c r="J2564" s="1" t="s">
        <v>61</v>
      </c>
      <c r="K2564" s="3">
        <v>0</v>
      </c>
      <c r="L2564" s="3">
        <v>0</v>
      </c>
      <c r="M2564" s="1" t="s">
        <v>31</v>
      </c>
      <c r="N2564" s="3">
        <v>1014.4200000000001</v>
      </c>
      <c r="O2564" s="3">
        <v>152.16</v>
      </c>
      <c r="P2564" s="1" t="s">
        <v>2788</v>
      </c>
      <c r="Q2564" s="3">
        <v>1014.4200000000001</v>
      </c>
      <c r="R2564" s="3">
        <v>16.740000000000002</v>
      </c>
      <c r="S2564" s="1" t="s">
        <v>33</v>
      </c>
      <c r="T2564" s="3">
        <v>1014.4200000000001</v>
      </c>
      <c r="U2564" s="3">
        <v>77.100000000000009</v>
      </c>
      <c r="V2564" s="1" t="s">
        <v>33</v>
      </c>
      <c r="W2564" s="1" t="s">
        <v>33</v>
      </c>
      <c r="X2564" s="1" t="s">
        <v>3808</v>
      </c>
      <c r="Y2564" s="1" t="s">
        <v>91</v>
      </c>
      <c r="Z2564" s="1" t="s">
        <v>1779</v>
      </c>
      <c r="AA2564" s="1" t="s">
        <v>1780</v>
      </c>
    </row>
    <row r="2565" spans="1:27" x14ac:dyDescent="0.25">
      <c r="A2565" s="1" t="s">
        <v>26</v>
      </c>
      <c r="B2565" s="1" t="s">
        <v>3809</v>
      </c>
      <c r="C2565" s="2">
        <v>42314</v>
      </c>
      <c r="D2565" s="1" t="s">
        <v>2804</v>
      </c>
      <c r="E2565" s="7" t="str">
        <f>VLOOKUP(TRIM(D2565)*1,CFOP!A:B,2,FALSE)</f>
        <v>Sim</v>
      </c>
      <c r="F2565" s="1" t="s">
        <v>29</v>
      </c>
      <c r="G2565" s="3">
        <v>5336.08</v>
      </c>
      <c r="H2565" s="3">
        <v>5336.08</v>
      </c>
      <c r="I2565" s="3">
        <v>960.49</v>
      </c>
      <c r="J2565" s="1" t="s">
        <v>307</v>
      </c>
      <c r="K2565" s="3">
        <v>0</v>
      </c>
      <c r="L2565" s="3">
        <v>0</v>
      </c>
      <c r="M2565" s="1" t="s">
        <v>31</v>
      </c>
      <c r="N2565" s="3">
        <v>0</v>
      </c>
      <c r="O2565" s="3">
        <v>0</v>
      </c>
      <c r="P2565" s="1" t="s">
        <v>31</v>
      </c>
      <c r="Q2565" s="3">
        <v>5336.08</v>
      </c>
      <c r="R2565" s="3">
        <v>88.05</v>
      </c>
      <c r="S2565" s="1" t="s">
        <v>33</v>
      </c>
      <c r="T2565" s="3">
        <v>5336.08</v>
      </c>
      <c r="U2565" s="3">
        <v>405.54</v>
      </c>
      <c r="V2565" s="1" t="s">
        <v>33</v>
      </c>
      <c r="W2565" s="1" t="s">
        <v>33</v>
      </c>
      <c r="X2565" s="1" t="s">
        <v>1377</v>
      </c>
      <c r="Y2565" s="1" t="s">
        <v>91</v>
      </c>
      <c r="Z2565" s="1" t="s">
        <v>3810</v>
      </c>
      <c r="AA2565" s="1" t="s">
        <v>3811</v>
      </c>
    </row>
    <row r="2566" spans="1:27" x14ac:dyDescent="0.25">
      <c r="A2566" s="1" t="s">
        <v>26</v>
      </c>
      <c r="B2566" s="1" t="s">
        <v>3812</v>
      </c>
      <c r="C2566" s="2">
        <v>42314</v>
      </c>
      <c r="D2566" s="1" t="s">
        <v>2804</v>
      </c>
      <c r="E2566" s="7" t="str">
        <f>VLOOKUP(TRIM(D2566)*1,CFOP!A:B,2,FALSE)</f>
        <v>Sim</v>
      </c>
      <c r="F2566" s="1" t="s">
        <v>29</v>
      </c>
      <c r="G2566" s="3">
        <v>125.14000000000001</v>
      </c>
      <c r="H2566" s="3">
        <v>125.14</v>
      </c>
      <c r="I2566" s="3">
        <v>22.53</v>
      </c>
      <c r="J2566" s="1" t="s">
        <v>307</v>
      </c>
      <c r="K2566" s="3">
        <v>0</v>
      </c>
      <c r="L2566" s="3">
        <v>0</v>
      </c>
      <c r="M2566" s="1" t="s">
        <v>31</v>
      </c>
      <c r="N2566" s="3">
        <v>108.82000000000001</v>
      </c>
      <c r="O2566" s="3">
        <v>16.32</v>
      </c>
      <c r="P2566" s="1" t="s">
        <v>2788</v>
      </c>
      <c r="Q2566" s="3">
        <v>108.82000000000001</v>
      </c>
      <c r="R2566" s="3">
        <v>1.8</v>
      </c>
      <c r="S2566" s="1" t="s">
        <v>33</v>
      </c>
      <c r="T2566" s="3">
        <v>108.82000000000001</v>
      </c>
      <c r="U2566" s="3">
        <v>8.27</v>
      </c>
      <c r="V2566" s="1" t="s">
        <v>33</v>
      </c>
      <c r="W2566" s="1" t="s">
        <v>33</v>
      </c>
      <c r="X2566" s="1" t="s">
        <v>3813</v>
      </c>
      <c r="Y2566" s="1" t="s">
        <v>91</v>
      </c>
      <c r="Z2566" s="1" t="s">
        <v>3814</v>
      </c>
      <c r="AA2566" s="1" t="s">
        <v>3815</v>
      </c>
    </row>
    <row r="2567" spans="1:27" x14ac:dyDescent="0.25">
      <c r="A2567" s="1" t="s">
        <v>26</v>
      </c>
      <c r="B2567" s="1" t="s">
        <v>3816</v>
      </c>
      <c r="C2567" s="2">
        <v>42314</v>
      </c>
      <c r="D2567" s="1" t="s">
        <v>2817</v>
      </c>
      <c r="E2567" s="7" t="str">
        <f>VLOOKUP(TRIM(D2567)*1,CFOP!A:B,2,FALSE)</f>
        <v>Sim</v>
      </c>
      <c r="F2567" s="1" t="s">
        <v>411</v>
      </c>
      <c r="G2567" s="3">
        <v>157.70000000000002</v>
      </c>
      <c r="H2567" s="3">
        <v>190.88</v>
      </c>
      <c r="I2567" s="3">
        <v>22.91</v>
      </c>
      <c r="J2567" s="1" t="s">
        <v>307</v>
      </c>
      <c r="K2567" s="3">
        <v>0</v>
      </c>
      <c r="L2567" s="3">
        <v>0</v>
      </c>
      <c r="M2567" s="1" t="s">
        <v>31</v>
      </c>
      <c r="N2567" s="3">
        <v>165.98</v>
      </c>
      <c r="O2567" s="3">
        <v>24.900000000000002</v>
      </c>
      <c r="P2567" s="1" t="s">
        <v>2788</v>
      </c>
      <c r="Q2567" s="3">
        <v>165.98</v>
      </c>
      <c r="R2567" s="3">
        <v>2.74</v>
      </c>
      <c r="S2567" s="1" t="s">
        <v>33</v>
      </c>
      <c r="T2567" s="3">
        <v>165.98</v>
      </c>
      <c r="U2567" s="3">
        <v>12.61</v>
      </c>
      <c r="V2567" s="1" t="s">
        <v>33</v>
      </c>
      <c r="W2567" s="1" t="s">
        <v>33</v>
      </c>
      <c r="X2567" s="1" t="s">
        <v>784</v>
      </c>
      <c r="Y2567" s="1" t="s">
        <v>91</v>
      </c>
      <c r="Z2567" s="1" t="s">
        <v>3817</v>
      </c>
      <c r="AA2567" s="1" t="s">
        <v>3818</v>
      </c>
    </row>
    <row r="2568" spans="1:27" x14ac:dyDescent="0.25">
      <c r="A2568" s="1" t="s">
        <v>26</v>
      </c>
      <c r="B2568" s="1" t="s">
        <v>3819</v>
      </c>
      <c r="C2568" s="2">
        <v>42314</v>
      </c>
      <c r="D2568" s="1" t="s">
        <v>2804</v>
      </c>
      <c r="E2568" s="7" t="str">
        <f>VLOOKUP(TRIM(D2568)*1,CFOP!A:B,2,FALSE)</f>
        <v>Sim</v>
      </c>
      <c r="F2568" s="1" t="s">
        <v>29</v>
      </c>
      <c r="G2568" s="3">
        <v>109.97</v>
      </c>
      <c r="H2568" s="3">
        <v>109.97</v>
      </c>
      <c r="I2568" s="3">
        <v>19.79</v>
      </c>
      <c r="J2568" s="1" t="s">
        <v>30</v>
      </c>
      <c r="K2568" s="3">
        <v>0</v>
      </c>
      <c r="L2568" s="3">
        <v>0</v>
      </c>
      <c r="M2568" s="1" t="s">
        <v>31</v>
      </c>
      <c r="N2568" s="3">
        <v>0</v>
      </c>
      <c r="O2568" s="3">
        <v>0</v>
      </c>
      <c r="P2568" s="1" t="s">
        <v>31</v>
      </c>
      <c r="Q2568" s="3">
        <v>109.97</v>
      </c>
      <c r="R2568" s="3">
        <v>1.81</v>
      </c>
      <c r="S2568" s="1" t="s">
        <v>33</v>
      </c>
      <c r="T2568" s="3">
        <v>109.97</v>
      </c>
      <c r="U2568" s="3">
        <v>8.36</v>
      </c>
      <c r="V2568" s="1" t="s">
        <v>33</v>
      </c>
      <c r="W2568" s="1" t="s">
        <v>33</v>
      </c>
      <c r="X2568" s="1" t="s">
        <v>1493</v>
      </c>
      <c r="Y2568" s="1" t="s">
        <v>96</v>
      </c>
      <c r="Z2568" s="1" t="s">
        <v>3820</v>
      </c>
      <c r="AA2568" s="1" t="s">
        <v>3821</v>
      </c>
    </row>
    <row r="2569" spans="1:27" x14ac:dyDescent="0.25">
      <c r="A2569" s="1" t="s">
        <v>26</v>
      </c>
      <c r="B2569" s="1" t="s">
        <v>3822</v>
      </c>
      <c r="C2569" s="2">
        <v>42314</v>
      </c>
      <c r="D2569" s="1" t="s">
        <v>2787</v>
      </c>
      <c r="E2569" s="7" t="str">
        <f>VLOOKUP(TRIM(D2569)*1,CFOP!A:B,2,FALSE)</f>
        <v>Sim</v>
      </c>
      <c r="F2569" s="1" t="s">
        <v>29</v>
      </c>
      <c r="G2569" s="3">
        <v>804.12</v>
      </c>
      <c r="H2569" s="3">
        <v>804.12</v>
      </c>
      <c r="I2569" s="3">
        <v>144.74</v>
      </c>
      <c r="J2569" s="1" t="s">
        <v>30</v>
      </c>
      <c r="K2569" s="3">
        <v>0</v>
      </c>
      <c r="L2569" s="3">
        <v>0</v>
      </c>
      <c r="M2569" s="1" t="s">
        <v>31</v>
      </c>
      <c r="N2569" s="3">
        <v>0</v>
      </c>
      <c r="O2569" s="3">
        <v>0</v>
      </c>
      <c r="P2569" s="1" t="s">
        <v>31</v>
      </c>
      <c r="Q2569" s="3">
        <v>804.12</v>
      </c>
      <c r="R2569" s="3">
        <v>13.27</v>
      </c>
      <c r="S2569" s="1" t="s">
        <v>33</v>
      </c>
      <c r="T2569" s="3">
        <v>804.12</v>
      </c>
      <c r="U2569" s="3">
        <v>61.11</v>
      </c>
      <c r="V2569" s="1" t="s">
        <v>33</v>
      </c>
      <c r="W2569" s="1" t="s">
        <v>33</v>
      </c>
      <c r="X2569" s="1" t="s">
        <v>3823</v>
      </c>
      <c r="Y2569" s="1" t="s">
        <v>99</v>
      </c>
      <c r="Z2569" s="1" t="s">
        <v>3824</v>
      </c>
      <c r="AA2569" s="1" t="s">
        <v>3825</v>
      </c>
    </row>
    <row r="2570" spans="1:27" x14ac:dyDescent="0.25">
      <c r="A2570" s="1" t="s">
        <v>26</v>
      </c>
      <c r="B2570" s="1" t="s">
        <v>3826</v>
      </c>
      <c r="C2570" s="2">
        <v>42314</v>
      </c>
      <c r="D2570" s="1" t="s">
        <v>2787</v>
      </c>
      <c r="E2570" s="7" t="str">
        <f>VLOOKUP(TRIM(D2570)*1,CFOP!A:B,2,FALSE)</f>
        <v>Sim</v>
      </c>
      <c r="F2570" s="1" t="s">
        <v>29</v>
      </c>
      <c r="G2570" s="3">
        <v>280.82</v>
      </c>
      <c r="H2570" s="3">
        <v>280.82</v>
      </c>
      <c r="I2570" s="3">
        <v>50.550000000000004</v>
      </c>
      <c r="J2570" s="1" t="s">
        <v>30</v>
      </c>
      <c r="K2570" s="3">
        <v>0</v>
      </c>
      <c r="L2570" s="3">
        <v>0</v>
      </c>
      <c r="M2570" s="1" t="s">
        <v>31</v>
      </c>
      <c r="N2570" s="3">
        <v>0</v>
      </c>
      <c r="O2570" s="3">
        <v>0</v>
      </c>
      <c r="P2570" s="1" t="s">
        <v>31</v>
      </c>
      <c r="Q2570" s="3">
        <v>280.82</v>
      </c>
      <c r="R2570" s="3">
        <v>4.63</v>
      </c>
      <c r="S2570" s="1" t="s">
        <v>33</v>
      </c>
      <c r="T2570" s="3">
        <v>280.82</v>
      </c>
      <c r="U2570" s="3">
        <v>21.34</v>
      </c>
      <c r="V2570" s="1" t="s">
        <v>33</v>
      </c>
      <c r="W2570" s="1" t="s">
        <v>33</v>
      </c>
      <c r="X2570" s="1" t="s">
        <v>3827</v>
      </c>
      <c r="Y2570" s="1" t="s">
        <v>44</v>
      </c>
      <c r="Z2570" s="1" t="s">
        <v>757</v>
      </c>
      <c r="AA2570" s="1" t="s">
        <v>758</v>
      </c>
    </row>
    <row r="2571" spans="1:27" x14ac:dyDescent="0.25">
      <c r="A2571" s="1" t="s">
        <v>26</v>
      </c>
      <c r="B2571" s="1" t="s">
        <v>3828</v>
      </c>
      <c r="C2571" s="2">
        <v>42314</v>
      </c>
      <c r="D2571" s="1" t="s">
        <v>3829</v>
      </c>
      <c r="E2571" s="7" t="str">
        <f>VLOOKUP(TRIM(D2571)*1,CFOP!A:B,2,FALSE)</f>
        <v>Sim</v>
      </c>
      <c r="F2571" s="1" t="s">
        <v>2925</v>
      </c>
      <c r="G2571" s="3">
        <v>1267.1299999999999</v>
      </c>
      <c r="H2571" s="3">
        <v>1267.1300000000001</v>
      </c>
      <c r="I2571" s="3">
        <v>228.08</v>
      </c>
      <c r="J2571" s="1" t="s">
        <v>30</v>
      </c>
      <c r="K2571" s="3">
        <v>0</v>
      </c>
      <c r="L2571" s="3">
        <v>0</v>
      </c>
      <c r="M2571" s="1" t="s">
        <v>31</v>
      </c>
      <c r="N2571" s="3">
        <v>1206.79</v>
      </c>
      <c r="O2571" s="3">
        <v>60.34</v>
      </c>
      <c r="P2571" s="1" t="s">
        <v>2788</v>
      </c>
      <c r="Q2571" s="3">
        <v>1206.79</v>
      </c>
      <c r="R2571" s="3">
        <v>19.91</v>
      </c>
      <c r="S2571" s="1" t="s">
        <v>33</v>
      </c>
      <c r="T2571" s="3">
        <v>1206.79</v>
      </c>
      <c r="U2571" s="3">
        <v>91.72</v>
      </c>
      <c r="V2571" s="1" t="s">
        <v>33</v>
      </c>
      <c r="W2571" s="1" t="s">
        <v>33</v>
      </c>
      <c r="X2571" s="1" t="s">
        <v>3830</v>
      </c>
      <c r="Y2571" s="1" t="s">
        <v>380</v>
      </c>
      <c r="Z2571" s="1" t="s">
        <v>3831</v>
      </c>
      <c r="AA2571" s="1" t="s">
        <v>3832</v>
      </c>
    </row>
    <row r="2572" spans="1:27" x14ac:dyDescent="0.25">
      <c r="A2572" s="1" t="s">
        <v>26</v>
      </c>
      <c r="B2572" s="1" t="s">
        <v>3828</v>
      </c>
      <c r="C2572" s="2">
        <v>42314</v>
      </c>
      <c r="D2572" s="1" t="s">
        <v>3829</v>
      </c>
      <c r="E2572" s="7" t="str">
        <f>VLOOKUP(TRIM(D2572)*1,CFOP!A:B,2,FALSE)</f>
        <v>Sim</v>
      </c>
      <c r="F2572" s="1" t="s">
        <v>2925</v>
      </c>
      <c r="G2572" s="3">
        <v>1262.4700000000003</v>
      </c>
      <c r="H2572" s="3">
        <v>1262.47</v>
      </c>
      <c r="I2572" s="3">
        <v>227.24</v>
      </c>
      <c r="J2572" s="1" t="s">
        <v>30</v>
      </c>
      <c r="K2572" s="3">
        <v>0</v>
      </c>
      <c r="L2572" s="3">
        <v>0</v>
      </c>
      <c r="M2572" s="1" t="s">
        <v>31</v>
      </c>
      <c r="N2572" s="3">
        <v>1202.3500000000001</v>
      </c>
      <c r="O2572" s="3">
        <v>60.120000000000005</v>
      </c>
      <c r="P2572" s="1" t="s">
        <v>2788</v>
      </c>
      <c r="Q2572" s="3">
        <v>1202.3500000000001</v>
      </c>
      <c r="R2572" s="3">
        <v>19.84</v>
      </c>
      <c r="S2572" s="1" t="s">
        <v>33</v>
      </c>
      <c r="T2572" s="3">
        <v>1202.3500000000001</v>
      </c>
      <c r="U2572" s="3">
        <v>91.38</v>
      </c>
      <c r="V2572" s="1" t="s">
        <v>33</v>
      </c>
      <c r="W2572" s="1" t="s">
        <v>33</v>
      </c>
      <c r="X2572" s="1" t="s">
        <v>3830</v>
      </c>
      <c r="Y2572" s="1" t="s">
        <v>380</v>
      </c>
      <c r="Z2572" s="1" t="s">
        <v>3833</v>
      </c>
      <c r="AA2572" s="1" t="s">
        <v>3834</v>
      </c>
    </row>
    <row r="2573" spans="1:27" x14ac:dyDescent="0.25">
      <c r="A2573" s="1" t="s">
        <v>26</v>
      </c>
      <c r="B2573" s="1" t="s">
        <v>3835</v>
      </c>
      <c r="C2573" s="2">
        <v>42314</v>
      </c>
      <c r="D2573" s="1" t="s">
        <v>2817</v>
      </c>
      <c r="E2573" s="7" t="str">
        <f>VLOOKUP(TRIM(D2573)*1,CFOP!A:B,2,FALSE)</f>
        <v>Sim</v>
      </c>
      <c r="F2573" s="1" t="s">
        <v>179</v>
      </c>
      <c r="G2573" s="3">
        <v>1969.47</v>
      </c>
      <c r="H2573" s="3">
        <v>1969.47</v>
      </c>
      <c r="I2573" s="3">
        <v>78.78</v>
      </c>
      <c r="J2573" s="1" t="s">
        <v>1555</v>
      </c>
      <c r="K2573" s="3">
        <v>0</v>
      </c>
      <c r="L2573" s="3">
        <v>0</v>
      </c>
      <c r="M2573" s="1" t="s">
        <v>31</v>
      </c>
      <c r="N2573" s="3">
        <v>0</v>
      </c>
      <c r="O2573" s="3">
        <v>0</v>
      </c>
      <c r="P2573" s="1" t="s">
        <v>31</v>
      </c>
      <c r="Q2573" s="3">
        <v>1969.47</v>
      </c>
      <c r="R2573" s="3">
        <v>32.5</v>
      </c>
      <c r="S2573" s="1" t="s">
        <v>33</v>
      </c>
      <c r="T2573" s="3">
        <v>1969.47</v>
      </c>
      <c r="U2573" s="3">
        <v>149.68</v>
      </c>
      <c r="V2573" s="1" t="s">
        <v>33</v>
      </c>
      <c r="W2573" s="1" t="s">
        <v>33</v>
      </c>
      <c r="X2573" s="1" t="s">
        <v>3006</v>
      </c>
      <c r="Y2573" s="1" t="s">
        <v>2556</v>
      </c>
      <c r="Z2573" s="1" t="s">
        <v>3094</v>
      </c>
      <c r="AA2573" s="1" t="s">
        <v>3095</v>
      </c>
    </row>
    <row r="2574" spans="1:27" x14ac:dyDescent="0.25">
      <c r="A2574" s="1" t="s">
        <v>26</v>
      </c>
      <c r="B2574" s="1" t="s">
        <v>3835</v>
      </c>
      <c r="C2574" s="2">
        <v>42314</v>
      </c>
      <c r="D2574" s="1" t="s">
        <v>2817</v>
      </c>
      <c r="E2574" s="7" t="str">
        <f>VLOOKUP(TRIM(D2574)*1,CFOP!A:B,2,FALSE)</f>
        <v>Sim</v>
      </c>
      <c r="F2574" s="1" t="s">
        <v>179</v>
      </c>
      <c r="G2574" s="3">
        <v>2707.8599999999997</v>
      </c>
      <c r="H2574" s="3">
        <v>2354.66</v>
      </c>
      <c r="I2574" s="3">
        <v>94.19</v>
      </c>
      <c r="J2574" s="1" t="s">
        <v>780</v>
      </c>
      <c r="K2574" s="3">
        <v>0</v>
      </c>
      <c r="L2574" s="3">
        <v>0</v>
      </c>
      <c r="M2574" s="1" t="s">
        <v>31</v>
      </c>
      <c r="N2574" s="3">
        <v>2354.66</v>
      </c>
      <c r="O2574" s="3">
        <v>353.2</v>
      </c>
      <c r="P2574" s="1" t="s">
        <v>2788</v>
      </c>
      <c r="Q2574" s="3">
        <v>2354.66</v>
      </c>
      <c r="R2574" s="3">
        <v>38.85</v>
      </c>
      <c r="S2574" s="1" t="s">
        <v>33</v>
      </c>
      <c r="T2574" s="3">
        <v>2354.66</v>
      </c>
      <c r="U2574" s="3">
        <v>178.95000000000002</v>
      </c>
      <c r="V2574" s="1" t="s">
        <v>33</v>
      </c>
      <c r="W2574" s="1" t="s">
        <v>33</v>
      </c>
      <c r="X2574" s="1" t="s">
        <v>3006</v>
      </c>
      <c r="Y2574" s="1" t="s">
        <v>91</v>
      </c>
      <c r="Z2574" s="1" t="s">
        <v>3092</v>
      </c>
      <c r="AA2574" s="1" t="s">
        <v>3093</v>
      </c>
    </row>
    <row r="2575" spans="1:27" x14ac:dyDescent="0.25">
      <c r="A2575" s="1" t="s">
        <v>26</v>
      </c>
      <c r="B2575" s="1" t="s">
        <v>3835</v>
      </c>
      <c r="C2575" s="2">
        <v>42314</v>
      </c>
      <c r="D2575" s="1" t="s">
        <v>2817</v>
      </c>
      <c r="E2575" s="7" t="str">
        <f>VLOOKUP(TRIM(D2575)*1,CFOP!A:B,2,FALSE)</f>
        <v>Sim</v>
      </c>
      <c r="F2575" s="1" t="s">
        <v>179</v>
      </c>
      <c r="G2575" s="3">
        <v>204.62</v>
      </c>
      <c r="H2575" s="3">
        <v>177.93</v>
      </c>
      <c r="I2575" s="3">
        <v>7.12</v>
      </c>
      <c r="J2575" s="1" t="s">
        <v>780</v>
      </c>
      <c r="K2575" s="3">
        <v>0</v>
      </c>
      <c r="L2575" s="3">
        <v>0</v>
      </c>
      <c r="M2575" s="1" t="s">
        <v>31</v>
      </c>
      <c r="N2575" s="3">
        <v>177.93</v>
      </c>
      <c r="O2575" s="3">
        <v>26.69</v>
      </c>
      <c r="P2575" s="1" t="s">
        <v>2788</v>
      </c>
      <c r="Q2575" s="3">
        <v>177.93</v>
      </c>
      <c r="R2575" s="3">
        <v>2.94</v>
      </c>
      <c r="S2575" s="1" t="s">
        <v>33</v>
      </c>
      <c r="T2575" s="3">
        <v>177.93</v>
      </c>
      <c r="U2575" s="3">
        <v>13.52</v>
      </c>
      <c r="V2575" s="1" t="s">
        <v>33</v>
      </c>
      <c r="W2575" s="1" t="s">
        <v>33</v>
      </c>
      <c r="X2575" s="1" t="s">
        <v>3006</v>
      </c>
      <c r="Y2575" s="1" t="s">
        <v>91</v>
      </c>
      <c r="Z2575" s="1" t="s">
        <v>3090</v>
      </c>
      <c r="AA2575" s="1" t="s">
        <v>3091</v>
      </c>
    </row>
    <row r="2576" spans="1:27" x14ac:dyDescent="0.25">
      <c r="A2576" s="1" t="s">
        <v>26</v>
      </c>
      <c r="B2576" s="1" t="s">
        <v>3835</v>
      </c>
      <c r="C2576" s="2">
        <v>42314</v>
      </c>
      <c r="D2576" s="1" t="s">
        <v>2841</v>
      </c>
      <c r="E2576" s="7" t="str">
        <f>VLOOKUP(TRIM(D2576)*1,CFOP!A:B,2,FALSE)</f>
        <v>Sim</v>
      </c>
      <c r="F2576" s="1" t="s">
        <v>179</v>
      </c>
      <c r="G2576" s="3">
        <v>2034.79</v>
      </c>
      <c r="H2576" s="3">
        <v>2034.79</v>
      </c>
      <c r="I2576" s="3">
        <v>244.17000000000002</v>
      </c>
      <c r="J2576" s="1" t="s">
        <v>30</v>
      </c>
      <c r="K2576" s="3">
        <v>0</v>
      </c>
      <c r="L2576" s="3">
        <v>0</v>
      </c>
      <c r="M2576" s="1" t="s">
        <v>31</v>
      </c>
      <c r="N2576" s="3">
        <v>0</v>
      </c>
      <c r="O2576" s="3">
        <v>0</v>
      </c>
      <c r="P2576" s="1" t="s">
        <v>31</v>
      </c>
      <c r="Q2576" s="3">
        <v>2034.79</v>
      </c>
      <c r="R2576" s="3">
        <v>33.57</v>
      </c>
      <c r="S2576" s="1" t="s">
        <v>33</v>
      </c>
      <c r="T2576" s="3">
        <v>2034.79</v>
      </c>
      <c r="U2576" s="3">
        <v>154.64000000000001</v>
      </c>
      <c r="V2576" s="1" t="s">
        <v>33</v>
      </c>
      <c r="W2576" s="1" t="s">
        <v>33</v>
      </c>
      <c r="X2576" s="1" t="s">
        <v>3006</v>
      </c>
      <c r="Y2576" s="1" t="s">
        <v>99</v>
      </c>
      <c r="Z2576" s="1" t="s">
        <v>373</v>
      </c>
      <c r="AA2576" s="1" t="s">
        <v>374</v>
      </c>
    </row>
    <row r="2577" spans="1:27" x14ac:dyDescent="0.25">
      <c r="A2577" s="1" t="s">
        <v>26</v>
      </c>
      <c r="B2577" s="1" t="s">
        <v>3835</v>
      </c>
      <c r="C2577" s="2">
        <v>42314</v>
      </c>
      <c r="D2577" s="1" t="s">
        <v>2841</v>
      </c>
      <c r="E2577" s="7" t="str">
        <f>VLOOKUP(TRIM(D2577)*1,CFOP!A:B,2,FALSE)</f>
        <v>Sim</v>
      </c>
      <c r="F2577" s="1" t="s">
        <v>179</v>
      </c>
      <c r="G2577" s="3">
        <v>874.92000000000007</v>
      </c>
      <c r="H2577" s="3">
        <v>874.92000000000007</v>
      </c>
      <c r="I2577" s="3">
        <v>104.99000000000001</v>
      </c>
      <c r="J2577" s="1" t="s">
        <v>30</v>
      </c>
      <c r="K2577" s="3">
        <v>0</v>
      </c>
      <c r="L2577" s="3">
        <v>0</v>
      </c>
      <c r="M2577" s="1" t="s">
        <v>31</v>
      </c>
      <c r="N2577" s="3">
        <v>0</v>
      </c>
      <c r="O2577" s="3">
        <v>0</v>
      </c>
      <c r="P2577" s="1" t="s">
        <v>31</v>
      </c>
      <c r="Q2577" s="3">
        <v>874.92000000000007</v>
      </c>
      <c r="R2577" s="3">
        <v>14.44</v>
      </c>
      <c r="S2577" s="1" t="s">
        <v>33</v>
      </c>
      <c r="T2577" s="3">
        <v>874.92000000000007</v>
      </c>
      <c r="U2577" s="3">
        <v>66.489999999999995</v>
      </c>
      <c r="V2577" s="1" t="s">
        <v>33</v>
      </c>
      <c r="W2577" s="1" t="s">
        <v>33</v>
      </c>
      <c r="X2577" s="1" t="s">
        <v>3006</v>
      </c>
      <c r="Y2577" s="1" t="s">
        <v>99</v>
      </c>
      <c r="Z2577" s="1" t="s">
        <v>280</v>
      </c>
      <c r="AA2577" s="1" t="s">
        <v>3105</v>
      </c>
    </row>
    <row r="2578" spans="1:27" x14ac:dyDescent="0.25">
      <c r="A2578" s="1" t="s">
        <v>26</v>
      </c>
      <c r="B2578" s="1" t="s">
        <v>3836</v>
      </c>
      <c r="C2578" s="2">
        <v>42314</v>
      </c>
      <c r="D2578" s="1" t="s">
        <v>2903</v>
      </c>
      <c r="E2578" s="7" t="str">
        <f>VLOOKUP(TRIM(D2578)*1,CFOP!A:B,2,FALSE)</f>
        <v>Sim</v>
      </c>
      <c r="F2578" s="1" t="s">
        <v>272</v>
      </c>
      <c r="G2578" s="3">
        <v>122.5</v>
      </c>
      <c r="H2578" s="3">
        <v>0</v>
      </c>
      <c r="I2578" s="3">
        <v>0</v>
      </c>
      <c r="J2578" s="1" t="s">
        <v>31</v>
      </c>
      <c r="K2578" s="3">
        <v>0</v>
      </c>
      <c r="L2578" s="3">
        <v>0</v>
      </c>
      <c r="M2578" s="1" t="s">
        <v>31</v>
      </c>
      <c r="N2578" s="3">
        <v>0</v>
      </c>
      <c r="O2578" s="3">
        <v>0</v>
      </c>
      <c r="P2578" s="1" t="s">
        <v>31</v>
      </c>
      <c r="Q2578" s="3">
        <v>122.5</v>
      </c>
      <c r="R2578" s="3">
        <v>0</v>
      </c>
      <c r="S2578" s="1" t="s">
        <v>2904</v>
      </c>
      <c r="T2578" s="3">
        <v>122.5</v>
      </c>
      <c r="U2578" s="3">
        <v>0</v>
      </c>
      <c r="V2578" s="1" t="s">
        <v>2904</v>
      </c>
      <c r="W2578" s="1" t="s">
        <v>33</v>
      </c>
      <c r="X2578" s="1" t="s">
        <v>3357</v>
      </c>
      <c r="Y2578" s="1" t="s">
        <v>96</v>
      </c>
      <c r="Z2578" s="1" t="s">
        <v>3358</v>
      </c>
      <c r="AA2578" s="1" t="s">
        <v>3359</v>
      </c>
    </row>
    <row r="2579" spans="1:27" x14ac:dyDescent="0.25">
      <c r="A2579" s="1" t="s">
        <v>26</v>
      </c>
      <c r="B2579" s="1" t="s">
        <v>3837</v>
      </c>
      <c r="C2579" s="2">
        <v>42314</v>
      </c>
      <c r="D2579" s="1" t="s">
        <v>2787</v>
      </c>
      <c r="E2579" s="7" t="str">
        <f>VLOOKUP(TRIM(D2579)*1,CFOP!A:B,2,FALSE)</f>
        <v>Sim</v>
      </c>
      <c r="F2579" s="1" t="s">
        <v>29</v>
      </c>
      <c r="G2579" s="3">
        <v>518.91</v>
      </c>
      <c r="H2579" s="3">
        <v>571.9</v>
      </c>
      <c r="I2579" s="3">
        <v>102.94</v>
      </c>
      <c r="J2579" s="1" t="s">
        <v>30</v>
      </c>
      <c r="K2579" s="3">
        <v>0</v>
      </c>
      <c r="L2579" s="3">
        <v>0</v>
      </c>
      <c r="M2579" s="1" t="s">
        <v>31</v>
      </c>
      <c r="N2579" s="3">
        <v>0</v>
      </c>
      <c r="O2579" s="3">
        <v>0</v>
      </c>
      <c r="P2579" s="1" t="s">
        <v>31</v>
      </c>
      <c r="Q2579" s="3">
        <v>571.9</v>
      </c>
      <c r="R2579" s="3">
        <v>9.44</v>
      </c>
      <c r="S2579" s="1" t="s">
        <v>33</v>
      </c>
      <c r="T2579" s="3">
        <v>571.9</v>
      </c>
      <c r="U2579" s="3">
        <v>43.46</v>
      </c>
      <c r="V2579" s="1" t="s">
        <v>33</v>
      </c>
      <c r="W2579" s="1" t="s">
        <v>33</v>
      </c>
      <c r="X2579" s="1" t="s">
        <v>3838</v>
      </c>
      <c r="Y2579" s="1" t="s">
        <v>364</v>
      </c>
      <c r="Z2579" s="1" t="s">
        <v>3839</v>
      </c>
      <c r="AA2579" s="1" t="s">
        <v>3840</v>
      </c>
    </row>
    <row r="2580" spans="1:27" x14ac:dyDescent="0.25">
      <c r="A2580" s="1" t="s">
        <v>26</v>
      </c>
      <c r="B2580" s="1" t="s">
        <v>3841</v>
      </c>
      <c r="C2580" s="2">
        <v>42314</v>
      </c>
      <c r="D2580" s="1" t="s">
        <v>2804</v>
      </c>
      <c r="E2580" s="7" t="str">
        <f>VLOOKUP(TRIM(D2580)*1,CFOP!A:B,2,FALSE)</f>
        <v>Sim</v>
      </c>
      <c r="F2580" s="1" t="s">
        <v>29</v>
      </c>
      <c r="G2580" s="3">
        <v>628.93999999999994</v>
      </c>
      <c r="H2580" s="3">
        <v>546.9</v>
      </c>
      <c r="I2580" s="3">
        <v>98.44</v>
      </c>
      <c r="J2580" s="1" t="s">
        <v>780</v>
      </c>
      <c r="K2580" s="3">
        <v>0</v>
      </c>
      <c r="L2580" s="3">
        <v>0</v>
      </c>
      <c r="M2580" s="1" t="s">
        <v>31</v>
      </c>
      <c r="N2580" s="3">
        <v>546.9</v>
      </c>
      <c r="O2580" s="3">
        <v>82.04</v>
      </c>
      <c r="P2580" s="1" t="s">
        <v>2788</v>
      </c>
      <c r="Q2580" s="3">
        <v>546.9</v>
      </c>
      <c r="R2580" s="3">
        <v>9.02</v>
      </c>
      <c r="S2580" s="1" t="s">
        <v>33</v>
      </c>
      <c r="T2580" s="3">
        <v>546.9</v>
      </c>
      <c r="U2580" s="3">
        <v>41.56</v>
      </c>
      <c r="V2580" s="1" t="s">
        <v>33</v>
      </c>
      <c r="W2580" s="1" t="s">
        <v>33</v>
      </c>
      <c r="X2580" s="1" t="s">
        <v>3098</v>
      </c>
      <c r="Y2580" s="1" t="s">
        <v>91</v>
      </c>
      <c r="Z2580" s="1" t="s">
        <v>3103</v>
      </c>
      <c r="AA2580" s="1" t="s">
        <v>3104</v>
      </c>
    </row>
    <row r="2581" spans="1:27" x14ac:dyDescent="0.25">
      <c r="A2581" s="1" t="s">
        <v>26</v>
      </c>
      <c r="B2581" s="1" t="s">
        <v>3841</v>
      </c>
      <c r="C2581" s="2">
        <v>42314</v>
      </c>
      <c r="D2581" s="1" t="s">
        <v>2804</v>
      </c>
      <c r="E2581" s="7" t="str">
        <f>VLOOKUP(TRIM(D2581)*1,CFOP!A:B,2,FALSE)</f>
        <v>Sim</v>
      </c>
      <c r="F2581" s="1" t="s">
        <v>29</v>
      </c>
      <c r="G2581" s="3">
        <v>2195.5500000000002</v>
      </c>
      <c r="H2581" s="3">
        <v>1909.17</v>
      </c>
      <c r="I2581" s="3">
        <v>343.65000000000003</v>
      </c>
      <c r="J2581" s="1" t="s">
        <v>780</v>
      </c>
      <c r="K2581" s="3">
        <v>0</v>
      </c>
      <c r="L2581" s="3">
        <v>0</v>
      </c>
      <c r="M2581" s="1" t="s">
        <v>31</v>
      </c>
      <c r="N2581" s="3">
        <v>1909.17</v>
      </c>
      <c r="O2581" s="3">
        <v>286.38</v>
      </c>
      <c r="P2581" s="1" t="s">
        <v>2788</v>
      </c>
      <c r="Q2581" s="3">
        <v>1909.17</v>
      </c>
      <c r="R2581" s="3">
        <v>31.5</v>
      </c>
      <c r="S2581" s="1" t="s">
        <v>33</v>
      </c>
      <c r="T2581" s="3">
        <v>1909.17</v>
      </c>
      <c r="U2581" s="3">
        <v>145.1</v>
      </c>
      <c r="V2581" s="1" t="s">
        <v>33</v>
      </c>
      <c r="W2581" s="1" t="s">
        <v>33</v>
      </c>
      <c r="X2581" s="1" t="s">
        <v>3098</v>
      </c>
      <c r="Y2581" s="1" t="s">
        <v>91</v>
      </c>
      <c r="Z2581" s="1" t="s">
        <v>3090</v>
      </c>
      <c r="AA2581" s="1" t="s">
        <v>3091</v>
      </c>
    </row>
    <row r="2582" spans="1:27" x14ac:dyDescent="0.25">
      <c r="A2582" s="1" t="s">
        <v>26</v>
      </c>
      <c r="B2582" s="1" t="s">
        <v>3841</v>
      </c>
      <c r="C2582" s="2">
        <v>42314</v>
      </c>
      <c r="D2582" s="1" t="s">
        <v>2804</v>
      </c>
      <c r="E2582" s="7" t="str">
        <f>VLOOKUP(TRIM(D2582)*1,CFOP!A:B,2,FALSE)</f>
        <v>Sim</v>
      </c>
      <c r="F2582" s="1" t="s">
        <v>29</v>
      </c>
      <c r="G2582" s="3">
        <v>134.9</v>
      </c>
      <c r="H2582" s="3">
        <v>117.3</v>
      </c>
      <c r="I2582" s="3">
        <v>21.11</v>
      </c>
      <c r="J2582" s="1" t="s">
        <v>30</v>
      </c>
      <c r="K2582" s="3">
        <v>0</v>
      </c>
      <c r="L2582" s="3">
        <v>0</v>
      </c>
      <c r="M2582" s="1" t="s">
        <v>31</v>
      </c>
      <c r="N2582" s="3">
        <v>117.3</v>
      </c>
      <c r="O2582" s="3">
        <v>17.600000000000001</v>
      </c>
      <c r="P2582" s="1" t="s">
        <v>2788</v>
      </c>
      <c r="Q2582" s="3">
        <v>117.3</v>
      </c>
      <c r="R2582" s="3">
        <v>1.94</v>
      </c>
      <c r="S2582" s="1" t="s">
        <v>33</v>
      </c>
      <c r="T2582" s="3">
        <v>117.3</v>
      </c>
      <c r="U2582" s="3">
        <v>8.91</v>
      </c>
      <c r="V2582" s="1" t="s">
        <v>33</v>
      </c>
      <c r="W2582" s="1" t="s">
        <v>33</v>
      </c>
      <c r="X2582" s="1" t="s">
        <v>3098</v>
      </c>
      <c r="Y2582" s="1" t="s">
        <v>91</v>
      </c>
      <c r="Z2582" s="1" t="s">
        <v>3101</v>
      </c>
      <c r="AA2582" s="1" t="s">
        <v>3102</v>
      </c>
    </row>
    <row r="2583" spans="1:27" x14ac:dyDescent="0.25">
      <c r="A2583" s="1" t="s">
        <v>26</v>
      </c>
      <c r="B2583" s="1" t="s">
        <v>3841</v>
      </c>
      <c r="C2583" s="2">
        <v>42314</v>
      </c>
      <c r="D2583" s="1" t="s">
        <v>2804</v>
      </c>
      <c r="E2583" s="7" t="str">
        <f>VLOOKUP(TRIM(D2583)*1,CFOP!A:B,2,FALSE)</f>
        <v>Sim</v>
      </c>
      <c r="F2583" s="1" t="s">
        <v>29</v>
      </c>
      <c r="G2583" s="3">
        <v>2348.63</v>
      </c>
      <c r="H2583" s="3">
        <v>2348.63</v>
      </c>
      <c r="I2583" s="3">
        <v>422.75</v>
      </c>
      <c r="J2583" s="1" t="s">
        <v>1555</v>
      </c>
      <c r="K2583" s="3">
        <v>0</v>
      </c>
      <c r="L2583" s="3">
        <v>0</v>
      </c>
      <c r="M2583" s="1" t="s">
        <v>31</v>
      </c>
      <c r="N2583" s="3">
        <v>0</v>
      </c>
      <c r="O2583" s="3">
        <v>0</v>
      </c>
      <c r="P2583" s="1" t="s">
        <v>31</v>
      </c>
      <c r="Q2583" s="3">
        <v>2348.63</v>
      </c>
      <c r="R2583" s="3">
        <v>38.75</v>
      </c>
      <c r="S2583" s="1" t="s">
        <v>33</v>
      </c>
      <c r="T2583" s="3">
        <v>2348.63</v>
      </c>
      <c r="U2583" s="3">
        <v>178.5</v>
      </c>
      <c r="V2583" s="1" t="s">
        <v>33</v>
      </c>
      <c r="W2583" s="1" t="s">
        <v>33</v>
      </c>
      <c r="X2583" s="1" t="s">
        <v>3098</v>
      </c>
      <c r="Y2583" s="1" t="s">
        <v>2556</v>
      </c>
      <c r="Z2583" s="1" t="s">
        <v>3094</v>
      </c>
      <c r="AA2583" s="1" t="s">
        <v>3095</v>
      </c>
    </row>
    <row r="2584" spans="1:27" x14ac:dyDescent="0.25">
      <c r="A2584" s="1" t="s">
        <v>26</v>
      </c>
      <c r="B2584" s="1" t="s">
        <v>3841</v>
      </c>
      <c r="C2584" s="2">
        <v>42314</v>
      </c>
      <c r="D2584" s="1" t="s">
        <v>2804</v>
      </c>
      <c r="E2584" s="7" t="str">
        <f>VLOOKUP(TRIM(D2584)*1,CFOP!A:B,2,FALSE)</f>
        <v>Sim</v>
      </c>
      <c r="F2584" s="1" t="s">
        <v>29</v>
      </c>
      <c r="G2584" s="3">
        <v>3039.96</v>
      </c>
      <c r="H2584" s="3">
        <v>2643.44</v>
      </c>
      <c r="I2584" s="3">
        <v>475.82</v>
      </c>
      <c r="J2584" s="1" t="s">
        <v>780</v>
      </c>
      <c r="K2584" s="3">
        <v>0</v>
      </c>
      <c r="L2584" s="3">
        <v>0</v>
      </c>
      <c r="M2584" s="1" t="s">
        <v>31</v>
      </c>
      <c r="N2584" s="3">
        <v>2643.44</v>
      </c>
      <c r="O2584" s="3">
        <v>396.52</v>
      </c>
      <c r="P2584" s="1" t="s">
        <v>2788</v>
      </c>
      <c r="Q2584" s="3">
        <v>2643.44</v>
      </c>
      <c r="R2584" s="3">
        <v>43.62</v>
      </c>
      <c r="S2584" s="1" t="s">
        <v>33</v>
      </c>
      <c r="T2584" s="3">
        <v>2643.44</v>
      </c>
      <c r="U2584" s="3">
        <v>200.9</v>
      </c>
      <c r="V2584" s="1" t="s">
        <v>33</v>
      </c>
      <c r="W2584" s="1" t="s">
        <v>33</v>
      </c>
      <c r="X2584" s="1" t="s">
        <v>3098</v>
      </c>
      <c r="Y2584" s="1" t="s">
        <v>91</v>
      </c>
      <c r="Z2584" s="1" t="s">
        <v>3099</v>
      </c>
      <c r="AA2584" s="1" t="s">
        <v>3100</v>
      </c>
    </row>
    <row r="2585" spans="1:27" x14ac:dyDescent="0.25">
      <c r="A2585" s="1" t="s">
        <v>26</v>
      </c>
      <c r="B2585" s="1" t="s">
        <v>3841</v>
      </c>
      <c r="C2585" s="2">
        <v>42314</v>
      </c>
      <c r="D2585" s="1" t="s">
        <v>2804</v>
      </c>
      <c r="E2585" s="7" t="str">
        <f>VLOOKUP(TRIM(D2585)*1,CFOP!A:B,2,FALSE)</f>
        <v>Sim</v>
      </c>
      <c r="F2585" s="1" t="s">
        <v>29</v>
      </c>
      <c r="G2585" s="3">
        <v>4843.5400000000009</v>
      </c>
      <c r="H2585" s="3">
        <v>4211.7700000000004</v>
      </c>
      <c r="I2585" s="3">
        <v>758.12</v>
      </c>
      <c r="J2585" s="1" t="s">
        <v>780</v>
      </c>
      <c r="K2585" s="3">
        <v>0</v>
      </c>
      <c r="L2585" s="3">
        <v>0</v>
      </c>
      <c r="M2585" s="1" t="s">
        <v>31</v>
      </c>
      <c r="N2585" s="3">
        <v>4211.7700000000004</v>
      </c>
      <c r="O2585" s="3">
        <v>631.77</v>
      </c>
      <c r="P2585" s="1" t="s">
        <v>2788</v>
      </c>
      <c r="Q2585" s="3">
        <v>4211.7700000000004</v>
      </c>
      <c r="R2585" s="3">
        <v>69.489999999999995</v>
      </c>
      <c r="S2585" s="1" t="s">
        <v>33</v>
      </c>
      <c r="T2585" s="3">
        <v>4211.7700000000004</v>
      </c>
      <c r="U2585" s="3">
        <v>320.09000000000003</v>
      </c>
      <c r="V2585" s="1" t="s">
        <v>33</v>
      </c>
      <c r="W2585" s="1" t="s">
        <v>33</v>
      </c>
      <c r="X2585" s="1" t="s">
        <v>3098</v>
      </c>
      <c r="Y2585" s="1" t="s">
        <v>91</v>
      </c>
      <c r="Z2585" s="1" t="s">
        <v>3092</v>
      </c>
      <c r="AA2585" s="1" t="s">
        <v>3093</v>
      </c>
    </row>
    <row r="2586" spans="1:27" x14ac:dyDescent="0.25">
      <c r="A2586" s="1" t="s">
        <v>26</v>
      </c>
      <c r="B2586" s="1" t="s">
        <v>3841</v>
      </c>
      <c r="C2586" s="2">
        <v>42314</v>
      </c>
      <c r="D2586" s="1" t="s">
        <v>2787</v>
      </c>
      <c r="E2586" s="7" t="str">
        <f>VLOOKUP(TRIM(D2586)*1,CFOP!A:B,2,FALSE)</f>
        <v>Sim</v>
      </c>
      <c r="F2586" s="1" t="s">
        <v>29</v>
      </c>
      <c r="G2586" s="3">
        <v>1101.31</v>
      </c>
      <c r="H2586" s="3">
        <v>1101.31</v>
      </c>
      <c r="I2586" s="3">
        <v>198.24</v>
      </c>
      <c r="J2586" s="1" t="s">
        <v>30</v>
      </c>
      <c r="K2586" s="3">
        <v>0</v>
      </c>
      <c r="L2586" s="3">
        <v>0</v>
      </c>
      <c r="M2586" s="1" t="s">
        <v>31</v>
      </c>
      <c r="N2586" s="3">
        <v>0</v>
      </c>
      <c r="O2586" s="3">
        <v>0</v>
      </c>
      <c r="P2586" s="1" t="s">
        <v>31</v>
      </c>
      <c r="Q2586" s="3">
        <v>1101.31</v>
      </c>
      <c r="R2586" s="3">
        <v>18.170000000000002</v>
      </c>
      <c r="S2586" s="1" t="s">
        <v>33</v>
      </c>
      <c r="T2586" s="3">
        <v>1101.31</v>
      </c>
      <c r="U2586" s="3">
        <v>83.7</v>
      </c>
      <c r="V2586" s="1" t="s">
        <v>33</v>
      </c>
      <c r="W2586" s="1" t="s">
        <v>33</v>
      </c>
      <c r="X2586" s="1" t="s">
        <v>3098</v>
      </c>
      <c r="Y2586" s="1" t="s">
        <v>99</v>
      </c>
      <c r="Z2586" s="1" t="s">
        <v>373</v>
      </c>
      <c r="AA2586" s="1" t="s">
        <v>374</v>
      </c>
    </row>
    <row r="2587" spans="1:27" x14ac:dyDescent="0.25">
      <c r="A2587" s="1" t="s">
        <v>26</v>
      </c>
      <c r="B2587" s="1" t="s">
        <v>3841</v>
      </c>
      <c r="C2587" s="2">
        <v>42314</v>
      </c>
      <c r="D2587" s="1" t="s">
        <v>2787</v>
      </c>
      <c r="E2587" s="7" t="str">
        <f>VLOOKUP(TRIM(D2587)*1,CFOP!A:B,2,FALSE)</f>
        <v>Sim</v>
      </c>
      <c r="F2587" s="1" t="s">
        <v>29</v>
      </c>
      <c r="G2587" s="3">
        <v>564.45000000000005</v>
      </c>
      <c r="H2587" s="3">
        <v>564.45000000000005</v>
      </c>
      <c r="I2587" s="3">
        <v>101.60000000000001</v>
      </c>
      <c r="J2587" s="1" t="s">
        <v>30</v>
      </c>
      <c r="K2587" s="3">
        <v>0</v>
      </c>
      <c r="L2587" s="3">
        <v>0</v>
      </c>
      <c r="M2587" s="1" t="s">
        <v>31</v>
      </c>
      <c r="N2587" s="3">
        <v>0</v>
      </c>
      <c r="O2587" s="3">
        <v>0</v>
      </c>
      <c r="P2587" s="1" t="s">
        <v>31</v>
      </c>
      <c r="Q2587" s="3">
        <v>564.45000000000005</v>
      </c>
      <c r="R2587" s="3">
        <v>9.31</v>
      </c>
      <c r="S2587" s="1" t="s">
        <v>33</v>
      </c>
      <c r="T2587" s="3">
        <v>564.45000000000005</v>
      </c>
      <c r="U2587" s="3">
        <v>42.9</v>
      </c>
      <c r="V2587" s="1" t="s">
        <v>33</v>
      </c>
      <c r="W2587" s="1" t="s">
        <v>33</v>
      </c>
      <c r="X2587" s="1" t="s">
        <v>3098</v>
      </c>
      <c r="Y2587" s="1" t="s">
        <v>99</v>
      </c>
      <c r="Z2587" s="1" t="s">
        <v>706</v>
      </c>
      <c r="AA2587" s="1" t="s">
        <v>707</v>
      </c>
    </row>
    <row r="2588" spans="1:27" x14ac:dyDescent="0.25">
      <c r="A2588" s="1" t="s">
        <v>26</v>
      </c>
      <c r="B2588" s="1" t="s">
        <v>3841</v>
      </c>
      <c r="C2588" s="2">
        <v>42314</v>
      </c>
      <c r="D2588" s="1" t="s">
        <v>2787</v>
      </c>
      <c r="E2588" s="7" t="str">
        <f>VLOOKUP(TRIM(D2588)*1,CFOP!A:B,2,FALSE)</f>
        <v>Sim</v>
      </c>
      <c r="F2588" s="1" t="s">
        <v>29</v>
      </c>
      <c r="G2588" s="3">
        <v>378.83</v>
      </c>
      <c r="H2588" s="3">
        <v>378.83</v>
      </c>
      <c r="I2588" s="3">
        <v>68.19</v>
      </c>
      <c r="J2588" s="1" t="s">
        <v>30</v>
      </c>
      <c r="K2588" s="3">
        <v>0</v>
      </c>
      <c r="L2588" s="3">
        <v>0</v>
      </c>
      <c r="M2588" s="1" t="s">
        <v>31</v>
      </c>
      <c r="N2588" s="3">
        <v>0</v>
      </c>
      <c r="O2588" s="3">
        <v>0</v>
      </c>
      <c r="P2588" s="1" t="s">
        <v>31</v>
      </c>
      <c r="Q2588" s="3">
        <v>378.83</v>
      </c>
      <c r="R2588" s="3">
        <v>6.25</v>
      </c>
      <c r="S2588" s="1" t="s">
        <v>33</v>
      </c>
      <c r="T2588" s="3">
        <v>378.83</v>
      </c>
      <c r="U2588" s="3">
        <v>28.79</v>
      </c>
      <c r="V2588" s="1" t="s">
        <v>33</v>
      </c>
      <c r="W2588" s="1" t="s">
        <v>33</v>
      </c>
      <c r="X2588" s="1" t="s">
        <v>3098</v>
      </c>
      <c r="Y2588" s="1" t="s">
        <v>99</v>
      </c>
      <c r="Z2588" s="1" t="s">
        <v>280</v>
      </c>
      <c r="AA2588" s="1" t="s">
        <v>3105</v>
      </c>
    </row>
    <row r="2589" spans="1:27" hidden="1" x14ac:dyDescent="0.25">
      <c r="A2589" s="1" t="s">
        <v>26</v>
      </c>
      <c r="B2589" s="1" t="s">
        <v>3842</v>
      </c>
      <c r="C2589" s="2">
        <v>42314</v>
      </c>
      <c r="D2589" s="1" t="s">
        <v>2982</v>
      </c>
      <c r="E2589" s="7" t="str">
        <f>VLOOKUP(TRIM(D2589)*1,CFOP!A:B,2,FALSE)</f>
        <v>Não</v>
      </c>
      <c r="F2589" s="1" t="s">
        <v>29</v>
      </c>
      <c r="G2589" s="3">
        <v>125.87</v>
      </c>
      <c r="H2589" s="3">
        <v>0</v>
      </c>
      <c r="I2589" s="3">
        <v>0</v>
      </c>
      <c r="J2589" s="1" t="s">
        <v>31</v>
      </c>
      <c r="K2589" s="3">
        <v>0</v>
      </c>
      <c r="L2589" s="3">
        <v>0</v>
      </c>
      <c r="M2589" s="1" t="s">
        <v>31</v>
      </c>
      <c r="N2589" s="3">
        <v>0</v>
      </c>
      <c r="O2589" s="3">
        <v>0</v>
      </c>
      <c r="P2589" s="1" t="s">
        <v>31</v>
      </c>
      <c r="Q2589" s="3">
        <v>0</v>
      </c>
      <c r="R2589" s="3">
        <v>0</v>
      </c>
      <c r="S2589" s="1" t="s">
        <v>31</v>
      </c>
      <c r="T2589" s="3">
        <v>0</v>
      </c>
      <c r="U2589" s="3">
        <v>0</v>
      </c>
      <c r="V2589" s="1" t="s">
        <v>31</v>
      </c>
      <c r="W2589" s="1" t="s">
        <v>33</v>
      </c>
      <c r="X2589" s="1" t="s">
        <v>1493</v>
      </c>
      <c r="Y2589" s="1" t="s">
        <v>577</v>
      </c>
      <c r="Z2589" s="1" t="s">
        <v>621</v>
      </c>
      <c r="AA2589" s="1" t="s">
        <v>622</v>
      </c>
    </row>
    <row r="2590" spans="1:27" hidden="1" x14ac:dyDescent="0.25">
      <c r="A2590" s="1" t="s">
        <v>26</v>
      </c>
      <c r="B2590" s="1" t="s">
        <v>3842</v>
      </c>
      <c r="C2590" s="2">
        <v>42314</v>
      </c>
      <c r="D2590" s="1" t="s">
        <v>2982</v>
      </c>
      <c r="E2590" s="7" t="str">
        <f>VLOOKUP(TRIM(D2590)*1,CFOP!A:B,2,FALSE)</f>
        <v>Não</v>
      </c>
      <c r="F2590" s="1" t="s">
        <v>29</v>
      </c>
      <c r="G2590" s="3">
        <v>111.52</v>
      </c>
      <c r="H2590" s="3">
        <v>0</v>
      </c>
      <c r="I2590" s="3">
        <v>0</v>
      </c>
      <c r="J2590" s="1" t="s">
        <v>31</v>
      </c>
      <c r="K2590" s="3">
        <v>0</v>
      </c>
      <c r="L2590" s="3">
        <v>0</v>
      </c>
      <c r="M2590" s="1" t="s">
        <v>31</v>
      </c>
      <c r="N2590" s="3">
        <v>0</v>
      </c>
      <c r="O2590" s="3">
        <v>0</v>
      </c>
      <c r="P2590" s="1" t="s">
        <v>31</v>
      </c>
      <c r="Q2590" s="3">
        <v>0</v>
      </c>
      <c r="R2590" s="3">
        <v>0</v>
      </c>
      <c r="S2590" s="1" t="s">
        <v>31</v>
      </c>
      <c r="T2590" s="3">
        <v>0</v>
      </c>
      <c r="U2590" s="3">
        <v>0</v>
      </c>
      <c r="V2590" s="1" t="s">
        <v>31</v>
      </c>
      <c r="W2590" s="1" t="s">
        <v>33</v>
      </c>
      <c r="X2590" s="1" t="s">
        <v>1493</v>
      </c>
      <c r="Y2590" s="1" t="s">
        <v>70</v>
      </c>
      <c r="Z2590" s="1" t="s">
        <v>3042</v>
      </c>
      <c r="AA2590" s="1" t="s">
        <v>3043</v>
      </c>
    </row>
    <row r="2591" spans="1:27" hidden="1" x14ac:dyDescent="0.25">
      <c r="A2591" s="1" t="s">
        <v>26</v>
      </c>
      <c r="B2591" s="1" t="s">
        <v>3842</v>
      </c>
      <c r="C2591" s="2">
        <v>42314</v>
      </c>
      <c r="D2591" s="1" t="s">
        <v>2982</v>
      </c>
      <c r="E2591" s="7" t="str">
        <f>VLOOKUP(TRIM(D2591)*1,CFOP!A:B,2,FALSE)</f>
        <v>Não</v>
      </c>
      <c r="F2591" s="1" t="s">
        <v>29</v>
      </c>
      <c r="G2591" s="3">
        <v>97.77</v>
      </c>
      <c r="H2591" s="3">
        <v>0</v>
      </c>
      <c r="I2591" s="3">
        <v>0</v>
      </c>
      <c r="J2591" s="1" t="s">
        <v>31</v>
      </c>
      <c r="K2591" s="3">
        <v>0</v>
      </c>
      <c r="L2591" s="3">
        <v>0</v>
      </c>
      <c r="M2591" s="1" t="s">
        <v>31</v>
      </c>
      <c r="N2591" s="3">
        <v>0</v>
      </c>
      <c r="O2591" s="3">
        <v>0</v>
      </c>
      <c r="P2591" s="1" t="s">
        <v>31</v>
      </c>
      <c r="Q2591" s="3">
        <v>0</v>
      </c>
      <c r="R2591" s="3">
        <v>0</v>
      </c>
      <c r="S2591" s="1" t="s">
        <v>31</v>
      </c>
      <c r="T2591" s="3">
        <v>0</v>
      </c>
      <c r="U2591" s="3">
        <v>0</v>
      </c>
      <c r="V2591" s="1" t="s">
        <v>31</v>
      </c>
      <c r="W2591" s="1" t="s">
        <v>33</v>
      </c>
      <c r="X2591" s="1" t="s">
        <v>1493</v>
      </c>
      <c r="Y2591" s="1" t="s">
        <v>70</v>
      </c>
      <c r="Z2591" s="1" t="s">
        <v>623</v>
      </c>
      <c r="AA2591" s="1" t="s">
        <v>624</v>
      </c>
    </row>
    <row r="2592" spans="1:27" x14ac:dyDescent="0.25">
      <c r="A2592" s="1" t="s">
        <v>26</v>
      </c>
      <c r="B2592" s="1" t="s">
        <v>3843</v>
      </c>
      <c r="C2592" s="2">
        <v>42314</v>
      </c>
      <c r="D2592" s="1" t="s">
        <v>2804</v>
      </c>
      <c r="E2592" s="7" t="str">
        <f>VLOOKUP(TRIM(D2592)*1,CFOP!A:B,2,FALSE)</f>
        <v>Sim</v>
      </c>
      <c r="F2592" s="1" t="s">
        <v>29</v>
      </c>
      <c r="G2592" s="3">
        <v>890.5</v>
      </c>
      <c r="H2592" s="3">
        <v>890.5</v>
      </c>
      <c r="I2592" s="3">
        <v>160.29</v>
      </c>
      <c r="J2592" s="1" t="s">
        <v>307</v>
      </c>
      <c r="K2592" s="3">
        <v>0</v>
      </c>
      <c r="L2592" s="3">
        <v>0</v>
      </c>
      <c r="M2592" s="1" t="s">
        <v>31</v>
      </c>
      <c r="N2592" s="3">
        <v>0</v>
      </c>
      <c r="O2592" s="3">
        <v>0</v>
      </c>
      <c r="P2592" s="1" t="s">
        <v>31</v>
      </c>
      <c r="Q2592" s="3">
        <v>890.5</v>
      </c>
      <c r="R2592" s="3">
        <v>14.69</v>
      </c>
      <c r="S2592" s="1" t="s">
        <v>33</v>
      </c>
      <c r="T2592" s="3">
        <v>890.5</v>
      </c>
      <c r="U2592" s="3">
        <v>67.680000000000007</v>
      </c>
      <c r="V2592" s="1" t="s">
        <v>33</v>
      </c>
      <c r="W2592" s="1" t="s">
        <v>33</v>
      </c>
      <c r="X2592" s="1" t="s">
        <v>1493</v>
      </c>
      <c r="Y2592" s="1" t="s">
        <v>96</v>
      </c>
      <c r="Z2592" s="1" t="s">
        <v>3844</v>
      </c>
      <c r="AA2592" s="1" t="s">
        <v>3845</v>
      </c>
    </row>
    <row r="2593" spans="1:27" x14ac:dyDescent="0.25">
      <c r="A2593" s="1" t="s">
        <v>26</v>
      </c>
      <c r="B2593" s="1" t="s">
        <v>3843</v>
      </c>
      <c r="C2593" s="2">
        <v>42314</v>
      </c>
      <c r="D2593" s="1" t="s">
        <v>2804</v>
      </c>
      <c r="E2593" s="7" t="str">
        <f>VLOOKUP(TRIM(D2593)*1,CFOP!A:B,2,FALSE)</f>
        <v>Sim</v>
      </c>
      <c r="F2593" s="1" t="s">
        <v>29</v>
      </c>
      <c r="G2593" s="3">
        <v>741.83</v>
      </c>
      <c r="H2593" s="3">
        <v>741.83</v>
      </c>
      <c r="I2593" s="3">
        <v>133.53</v>
      </c>
      <c r="J2593" s="1" t="s">
        <v>30</v>
      </c>
      <c r="K2593" s="3">
        <v>0</v>
      </c>
      <c r="L2593" s="3">
        <v>0</v>
      </c>
      <c r="M2593" s="1" t="s">
        <v>31</v>
      </c>
      <c r="N2593" s="3">
        <v>0</v>
      </c>
      <c r="O2593" s="3">
        <v>0</v>
      </c>
      <c r="P2593" s="1" t="s">
        <v>31</v>
      </c>
      <c r="Q2593" s="3">
        <v>741.83</v>
      </c>
      <c r="R2593" s="3">
        <v>12.24</v>
      </c>
      <c r="S2593" s="1" t="s">
        <v>33</v>
      </c>
      <c r="T2593" s="3">
        <v>741.83</v>
      </c>
      <c r="U2593" s="3">
        <v>56.38</v>
      </c>
      <c r="V2593" s="1" t="s">
        <v>33</v>
      </c>
      <c r="W2593" s="1" t="s">
        <v>33</v>
      </c>
      <c r="X2593" s="1" t="s">
        <v>1493</v>
      </c>
      <c r="Y2593" s="1" t="s">
        <v>96</v>
      </c>
      <c r="Z2593" s="1" t="s">
        <v>3846</v>
      </c>
      <c r="AA2593" s="1" t="s">
        <v>3847</v>
      </c>
    </row>
    <row r="2594" spans="1:27" x14ac:dyDescent="0.25">
      <c r="A2594" s="1" t="s">
        <v>26</v>
      </c>
      <c r="B2594" s="1" t="s">
        <v>3843</v>
      </c>
      <c r="C2594" s="2">
        <v>42314</v>
      </c>
      <c r="D2594" s="1" t="s">
        <v>2804</v>
      </c>
      <c r="E2594" s="7" t="str">
        <f>VLOOKUP(TRIM(D2594)*1,CFOP!A:B,2,FALSE)</f>
        <v>Sim</v>
      </c>
      <c r="F2594" s="1" t="s">
        <v>29</v>
      </c>
      <c r="G2594" s="3">
        <v>1344</v>
      </c>
      <c r="H2594" s="3">
        <v>1344</v>
      </c>
      <c r="I2594" s="3">
        <v>241.92000000000002</v>
      </c>
      <c r="J2594" s="1" t="s">
        <v>30</v>
      </c>
      <c r="K2594" s="3">
        <v>0</v>
      </c>
      <c r="L2594" s="3">
        <v>0</v>
      </c>
      <c r="M2594" s="1" t="s">
        <v>31</v>
      </c>
      <c r="N2594" s="3">
        <v>0</v>
      </c>
      <c r="O2594" s="3">
        <v>0</v>
      </c>
      <c r="P2594" s="1" t="s">
        <v>31</v>
      </c>
      <c r="Q2594" s="3">
        <v>1344</v>
      </c>
      <c r="R2594" s="3">
        <v>22.18</v>
      </c>
      <c r="S2594" s="1" t="s">
        <v>33</v>
      </c>
      <c r="T2594" s="3">
        <v>1344</v>
      </c>
      <c r="U2594" s="3">
        <v>102.14</v>
      </c>
      <c r="V2594" s="1" t="s">
        <v>33</v>
      </c>
      <c r="W2594" s="1" t="s">
        <v>33</v>
      </c>
      <c r="X2594" s="1" t="s">
        <v>1493</v>
      </c>
      <c r="Y2594" s="1" t="s">
        <v>91</v>
      </c>
      <c r="Z2594" s="1" t="s">
        <v>3848</v>
      </c>
      <c r="AA2594" s="1" t="s">
        <v>3040</v>
      </c>
    </row>
    <row r="2595" spans="1:27" x14ac:dyDescent="0.25">
      <c r="A2595" s="1" t="s">
        <v>26</v>
      </c>
      <c r="B2595" s="1" t="s">
        <v>3843</v>
      </c>
      <c r="C2595" s="2">
        <v>42314</v>
      </c>
      <c r="D2595" s="1" t="s">
        <v>2804</v>
      </c>
      <c r="E2595" s="7" t="str">
        <f>VLOOKUP(TRIM(D2595)*1,CFOP!A:B,2,FALSE)</f>
        <v>Sim</v>
      </c>
      <c r="F2595" s="1" t="s">
        <v>29</v>
      </c>
      <c r="G2595" s="3">
        <v>1704.47</v>
      </c>
      <c r="H2595" s="3">
        <v>1704.47</v>
      </c>
      <c r="I2595" s="3">
        <v>306.8</v>
      </c>
      <c r="J2595" s="1" t="s">
        <v>30</v>
      </c>
      <c r="K2595" s="3">
        <v>0</v>
      </c>
      <c r="L2595" s="3">
        <v>0</v>
      </c>
      <c r="M2595" s="1" t="s">
        <v>31</v>
      </c>
      <c r="N2595" s="3">
        <v>0</v>
      </c>
      <c r="O2595" s="3">
        <v>0</v>
      </c>
      <c r="P2595" s="1" t="s">
        <v>31</v>
      </c>
      <c r="Q2595" s="3">
        <v>1704.47</v>
      </c>
      <c r="R2595" s="3">
        <v>28.12</v>
      </c>
      <c r="S2595" s="1" t="s">
        <v>33</v>
      </c>
      <c r="T2595" s="3">
        <v>1704.47</v>
      </c>
      <c r="U2595" s="3">
        <v>129.54</v>
      </c>
      <c r="V2595" s="1" t="s">
        <v>33</v>
      </c>
      <c r="W2595" s="1" t="s">
        <v>33</v>
      </c>
      <c r="X2595" s="1" t="s">
        <v>1493</v>
      </c>
      <c r="Y2595" s="1" t="s">
        <v>96</v>
      </c>
      <c r="Z2595" s="1" t="s">
        <v>3733</v>
      </c>
      <c r="AA2595" s="1" t="s">
        <v>3734</v>
      </c>
    </row>
    <row r="2596" spans="1:27" x14ac:dyDescent="0.25">
      <c r="A2596" s="1" t="s">
        <v>26</v>
      </c>
      <c r="B2596" s="1" t="s">
        <v>3843</v>
      </c>
      <c r="C2596" s="2">
        <v>42314</v>
      </c>
      <c r="D2596" s="1" t="s">
        <v>2804</v>
      </c>
      <c r="E2596" s="7" t="str">
        <f>VLOOKUP(TRIM(D2596)*1,CFOP!A:B,2,FALSE)</f>
        <v>Sim</v>
      </c>
      <c r="F2596" s="1" t="s">
        <v>29</v>
      </c>
      <c r="G2596" s="3">
        <v>350.01</v>
      </c>
      <c r="H2596" s="3">
        <v>350.01</v>
      </c>
      <c r="I2596" s="3">
        <v>63</v>
      </c>
      <c r="J2596" s="1" t="s">
        <v>30</v>
      </c>
      <c r="K2596" s="3">
        <v>0</v>
      </c>
      <c r="L2596" s="3">
        <v>0</v>
      </c>
      <c r="M2596" s="1" t="s">
        <v>31</v>
      </c>
      <c r="N2596" s="3">
        <v>0</v>
      </c>
      <c r="O2596" s="3">
        <v>0</v>
      </c>
      <c r="P2596" s="1" t="s">
        <v>31</v>
      </c>
      <c r="Q2596" s="3">
        <v>350.01</v>
      </c>
      <c r="R2596" s="3">
        <v>5.78</v>
      </c>
      <c r="S2596" s="1" t="s">
        <v>33</v>
      </c>
      <c r="T2596" s="3">
        <v>350.01</v>
      </c>
      <c r="U2596" s="3">
        <v>26.6</v>
      </c>
      <c r="V2596" s="1" t="s">
        <v>33</v>
      </c>
      <c r="W2596" s="1" t="s">
        <v>33</v>
      </c>
      <c r="X2596" s="1" t="s">
        <v>1493</v>
      </c>
      <c r="Y2596" s="1" t="s">
        <v>91</v>
      </c>
      <c r="Z2596" s="1" t="s">
        <v>3039</v>
      </c>
      <c r="AA2596" s="1" t="s">
        <v>3040</v>
      </c>
    </row>
    <row r="2597" spans="1:27" x14ac:dyDescent="0.25">
      <c r="A2597" s="1" t="s">
        <v>26</v>
      </c>
      <c r="B2597" s="1" t="s">
        <v>3843</v>
      </c>
      <c r="C2597" s="2">
        <v>42314</v>
      </c>
      <c r="D2597" s="1" t="s">
        <v>2804</v>
      </c>
      <c r="E2597" s="7" t="str">
        <f>VLOOKUP(TRIM(D2597)*1,CFOP!A:B,2,FALSE)</f>
        <v>Sim</v>
      </c>
      <c r="F2597" s="1" t="s">
        <v>29</v>
      </c>
      <c r="G2597" s="3">
        <v>350.01</v>
      </c>
      <c r="H2597" s="3">
        <v>350.01</v>
      </c>
      <c r="I2597" s="3">
        <v>63</v>
      </c>
      <c r="J2597" s="1" t="s">
        <v>30</v>
      </c>
      <c r="K2597" s="3">
        <v>0</v>
      </c>
      <c r="L2597" s="3">
        <v>0</v>
      </c>
      <c r="M2597" s="1" t="s">
        <v>31</v>
      </c>
      <c r="N2597" s="3">
        <v>0</v>
      </c>
      <c r="O2597" s="3">
        <v>0</v>
      </c>
      <c r="P2597" s="1" t="s">
        <v>31</v>
      </c>
      <c r="Q2597" s="3">
        <v>350.01</v>
      </c>
      <c r="R2597" s="3">
        <v>5.78</v>
      </c>
      <c r="S2597" s="1" t="s">
        <v>33</v>
      </c>
      <c r="T2597" s="3">
        <v>350.01</v>
      </c>
      <c r="U2597" s="3">
        <v>26.6</v>
      </c>
      <c r="V2597" s="1" t="s">
        <v>33</v>
      </c>
      <c r="W2597" s="1" t="s">
        <v>33</v>
      </c>
      <c r="X2597" s="1" t="s">
        <v>1493</v>
      </c>
      <c r="Y2597" s="1" t="s">
        <v>91</v>
      </c>
      <c r="Z2597" s="1" t="s">
        <v>3039</v>
      </c>
      <c r="AA2597" s="1" t="s">
        <v>3040</v>
      </c>
    </row>
    <row r="2598" spans="1:27" x14ac:dyDescent="0.25">
      <c r="A2598" s="1" t="s">
        <v>26</v>
      </c>
      <c r="B2598" s="1" t="s">
        <v>3843</v>
      </c>
      <c r="C2598" s="2">
        <v>42314</v>
      </c>
      <c r="D2598" s="1" t="s">
        <v>2804</v>
      </c>
      <c r="E2598" s="7" t="str">
        <f>VLOOKUP(TRIM(D2598)*1,CFOP!A:B,2,FALSE)</f>
        <v>Sim</v>
      </c>
      <c r="F2598" s="1" t="s">
        <v>29</v>
      </c>
      <c r="G2598" s="3">
        <v>350.01</v>
      </c>
      <c r="H2598" s="3">
        <v>350.01</v>
      </c>
      <c r="I2598" s="3">
        <v>63</v>
      </c>
      <c r="J2598" s="1" t="s">
        <v>30</v>
      </c>
      <c r="K2598" s="3">
        <v>0</v>
      </c>
      <c r="L2598" s="3">
        <v>0</v>
      </c>
      <c r="M2598" s="1" t="s">
        <v>31</v>
      </c>
      <c r="N2598" s="3">
        <v>0</v>
      </c>
      <c r="O2598" s="3">
        <v>0</v>
      </c>
      <c r="P2598" s="1" t="s">
        <v>31</v>
      </c>
      <c r="Q2598" s="3">
        <v>350.01</v>
      </c>
      <c r="R2598" s="3">
        <v>5.78</v>
      </c>
      <c r="S2598" s="1" t="s">
        <v>33</v>
      </c>
      <c r="T2598" s="3">
        <v>350.01</v>
      </c>
      <c r="U2598" s="3">
        <v>26.6</v>
      </c>
      <c r="V2598" s="1" t="s">
        <v>33</v>
      </c>
      <c r="W2598" s="1" t="s">
        <v>33</v>
      </c>
      <c r="X2598" s="1" t="s">
        <v>1493</v>
      </c>
      <c r="Y2598" s="1" t="s">
        <v>91</v>
      </c>
      <c r="Z2598" s="1" t="s">
        <v>3039</v>
      </c>
      <c r="AA2598" s="1" t="s">
        <v>3040</v>
      </c>
    </row>
    <row r="2599" spans="1:27" hidden="1" x14ac:dyDescent="0.25">
      <c r="A2599" s="1" t="s">
        <v>26</v>
      </c>
      <c r="B2599" s="1" t="s">
        <v>3849</v>
      </c>
      <c r="C2599" s="2">
        <v>42314</v>
      </c>
      <c r="D2599" s="1" t="s">
        <v>2982</v>
      </c>
      <c r="E2599" s="7" t="str">
        <f>VLOOKUP(TRIM(D2599)*1,CFOP!A:B,2,FALSE)</f>
        <v>Não</v>
      </c>
      <c r="F2599" s="1" t="s">
        <v>29</v>
      </c>
      <c r="G2599" s="3">
        <v>97.77</v>
      </c>
      <c r="H2599" s="3">
        <v>0</v>
      </c>
      <c r="I2599" s="3">
        <v>0</v>
      </c>
      <c r="J2599" s="1" t="s">
        <v>31</v>
      </c>
      <c r="K2599" s="3">
        <v>0</v>
      </c>
      <c r="L2599" s="3">
        <v>0</v>
      </c>
      <c r="M2599" s="1" t="s">
        <v>31</v>
      </c>
      <c r="N2599" s="3">
        <v>0</v>
      </c>
      <c r="O2599" s="3">
        <v>0</v>
      </c>
      <c r="P2599" s="1" t="s">
        <v>31</v>
      </c>
      <c r="Q2599" s="3">
        <v>0</v>
      </c>
      <c r="R2599" s="3">
        <v>0</v>
      </c>
      <c r="S2599" s="1" t="s">
        <v>31</v>
      </c>
      <c r="T2599" s="3">
        <v>0</v>
      </c>
      <c r="U2599" s="3">
        <v>0</v>
      </c>
      <c r="V2599" s="1" t="s">
        <v>31</v>
      </c>
      <c r="W2599" s="1" t="s">
        <v>33</v>
      </c>
      <c r="X2599" s="1" t="s">
        <v>1493</v>
      </c>
      <c r="Y2599" s="1" t="s">
        <v>70</v>
      </c>
      <c r="Z2599" s="1" t="s">
        <v>623</v>
      </c>
      <c r="AA2599" s="1" t="s">
        <v>624</v>
      </c>
    </row>
    <row r="2600" spans="1:27" hidden="1" x14ac:dyDescent="0.25">
      <c r="A2600" s="1" t="s">
        <v>26</v>
      </c>
      <c r="B2600" s="1" t="s">
        <v>3849</v>
      </c>
      <c r="C2600" s="2">
        <v>42314</v>
      </c>
      <c r="D2600" s="1" t="s">
        <v>2982</v>
      </c>
      <c r="E2600" s="7" t="str">
        <f>VLOOKUP(TRIM(D2600)*1,CFOP!A:B,2,FALSE)</f>
        <v>Não</v>
      </c>
      <c r="F2600" s="1" t="s">
        <v>29</v>
      </c>
      <c r="G2600" s="3">
        <v>111.52</v>
      </c>
      <c r="H2600" s="3">
        <v>0</v>
      </c>
      <c r="I2600" s="3">
        <v>0</v>
      </c>
      <c r="J2600" s="1" t="s">
        <v>31</v>
      </c>
      <c r="K2600" s="3">
        <v>0</v>
      </c>
      <c r="L2600" s="3">
        <v>0</v>
      </c>
      <c r="M2600" s="1" t="s">
        <v>31</v>
      </c>
      <c r="N2600" s="3">
        <v>0</v>
      </c>
      <c r="O2600" s="3">
        <v>0</v>
      </c>
      <c r="P2600" s="1" t="s">
        <v>31</v>
      </c>
      <c r="Q2600" s="3">
        <v>0</v>
      </c>
      <c r="R2600" s="3">
        <v>0</v>
      </c>
      <c r="S2600" s="1" t="s">
        <v>31</v>
      </c>
      <c r="T2600" s="3">
        <v>0</v>
      </c>
      <c r="U2600" s="3">
        <v>0</v>
      </c>
      <c r="V2600" s="1" t="s">
        <v>31</v>
      </c>
      <c r="W2600" s="1" t="s">
        <v>33</v>
      </c>
      <c r="X2600" s="1" t="s">
        <v>1493</v>
      </c>
      <c r="Y2600" s="1" t="s">
        <v>70</v>
      </c>
      <c r="Z2600" s="1" t="s">
        <v>3042</v>
      </c>
      <c r="AA2600" s="1" t="s">
        <v>3043</v>
      </c>
    </row>
    <row r="2601" spans="1:27" hidden="1" x14ac:dyDescent="0.25">
      <c r="A2601" s="1" t="s">
        <v>26</v>
      </c>
      <c r="B2601" s="1" t="s">
        <v>3849</v>
      </c>
      <c r="C2601" s="2">
        <v>42314</v>
      </c>
      <c r="D2601" s="1" t="s">
        <v>2982</v>
      </c>
      <c r="E2601" s="7" t="str">
        <f>VLOOKUP(TRIM(D2601)*1,CFOP!A:B,2,FALSE)</f>
        <v>Não</v>
      </c>
      <c r="F2601" s="1" t="s">
        <v>29</v>
      </c>
      <c r="G2601" s="3">
        <v>125.87</v>
      </c>
      <c r="H2601" s="3">
        <v>0</v>
      </c>
      <c r="I2601" s="3">
        <v>0</v>
      </c>
      <c r="J2601" s="1" t="s">
        <v>31</v>
      </c>
      <c r="K2601" s="3">
        <v>0</v>
      </c>
      <c r="L2601" s="3">
        <v>0</v>
      </c>
      <c r="M2601" s="1" t="s">
        <v>31</v>
      </c>
      <c r="N2601" s="3">
        <v>0</v>
      </c>
      <c r="O2601" s="3">
        <v>0</v>
      </c>
      <c r="P2601" s="1" t="s">
        <v>31</v>
      </c>
      <c r="Q2601" s="3">
        <v>0</v>
      </c>
      <c r="R2601" s="3">
        <v>0</v>
      </c>
      <c r="S2601" s="1" t="s">
        <v>31</v>
      </c>
      <c r="T2601" s="3">
        <v>0</v>
      </c>
      <c r="U2601" s="3">
        <v>0</v>
      </c>
      <c r="V2601" s="1" t="s">
        <v>31</v>
      </c>
      <c r="W2601" s="1" t="s">
        <v>33</v>
      </c>
      <c r="X2601" s="1" t="s">
        <v>1493</v>
      </c>
      <c r="Y2601" s="1" t="s">
        <v>577</v>
      </c>
      <c r="Z2601" s="1" t="s">
        <v>621</v>
      </c>
      <c r="AA2601" s="1" t="s">
        <v>622</v>
      </c>
    </row>
    <row r="2602" spans="1:27" x14ac:dyDescent="0.25">
      <c r="A2602" s="1" t="s">
        <v>26</v>
      </c>
      <c r="B2602" s="1" t="s">
        <v>3850</v>
      </c>
      <c r="C2602" s="2">
        <v>42314</v>
      </c>
      <c r="D2602" s="1" t="s">
        <v>2817</v>
      </c>
      <c r="E2602" s="7" t="str">
        <f>VLOOKUP(TRIM(D2602)*1,CFOP!A:B,2,FALSE)</f>
        <v>Sim</v>
      </c>
      <c r="F2602" s="1" t="s">
        <v>393</v>
      </c>
      <c r="G2602" s="3">
        <v>2973.67</v>
      </c>
      <c r="H2602" s="3">
        <v>2585.8000000000002</v>
      </c>
      <c r="I2602" s="3">
        <v>310.3</v>
      </c>
      <c r="J2602" s="1" t="s">
        <v>307</v>
      </c>
      <c r="K2602" s="3">
        <v>0</v>
      </c>
      <c r="L2602" s="3">
        <v>0</v>
      </c>
      <c r="M2602" s="1" t="s">
        <v>31</v>
      </c>
      <c r="N2602" s="3">
        <v>2585.8000000000002</v>
      </c>
      <c r="O2602" s="3">
        <v>387.87</v>
      </c>
      <c r="P2602" s="1" t="s">
        <v>2788</v>
      </c>
      <c r="Q2602" s="3">
        <v>2585.8000000000002</v>
      </c>
      <c r="R2602" s="3">
        <v>42.67</v>
      </c>
      <c r="S2602" s="1" t="s">
        <v>33</v>
      </c>
      <c r="T2602" s="3">
        <v>2585.8000000000002</v>
      </c>
      <c r="U2602" s="3">
        <v>196.52</v>
      </c>
      <c r="V2602" s="1" t="s">
        <v>33</v>
      </c>
      <c r="W2602" s="1" t="s">
        <v>33</v>
      </c>
      <c r="X2602" s="1" t="s">
        <v>3851</v>
      </c>
      <c r="Y2602" s="1" t="s">
        <v>91</v>
      </c>
      <c r="Z2602" s="1" t="s">
        <v>3852</v>
      </c>
      <c r="AA2602" s="1" t="s">
        <v>3853</v>
      </c>
    </row>
    <row r="2603" spans="1:27" x14ac:dyDescent="0.25">
      <c r="A2603" s="1" t="s">
        <v>26</v>
      </c>
      <c r="B2603" s="1" t="s">
        <v>3854</v>
      </c>
      <c r="C2603" s="2">
        <v>42314</v>
      </c>
      <c r="D2603" s="1" t="s">
        <v>2817</v>
      </c>
      <c r="E2603" s="7" t="str">
        <f>VLOOKUP(TRIM(D2603)*1,CFOP!A:B,2,FALSE)</f>
        <v>Sim</v>
      </c>
      <c r="F2603" s="1" t="s">
        <v>3855</v>
      </c>
      <c r="G2603" s="3">
        <v>1814.75</v>
      </c>
      <c r="H2603" s="3">
        <v>1578.04</v>
      </c>
      <c r="I2603" s="3">
        <v>63.120000000000005</v>
      </c>
      <c r="J2603" s="1" t="s">
        <v>1555</v>
      </c>
      <c r="K2603" s="3">
        <v>0</v>
      </c>
      <c r="L2603" s="3">
        <v>0</v>
      </c>
      <c r="M2603" s="1" t="s">
        <v>31</v>
      </c>
      <c r="N2603" s="3">
        <v>1578.04</v>
      </c>
      <c r="O2603" s="3">
        <v>236.71</v>
      </c>
      <c r="P2603" s="1" t="s">
        <v>2788</v>
      </c>
      <c r="Q2603" s="3">
        <v>1578.04</v>
      </c>
      <c r="R2603" s="3">
        <v>26.04</v>
      </c>
      <c r="S2603" s="1" t="s">
        <v>33</v>
      </c>
      <c r="T2603" s="3">
        <v>1578.04</v>
      </c>
      <c r="U2603" s="3">
        <v>119.93</v>
      </c>
      <c r="V2603" s="1" t="s">
        <v>33</v>
      </c>
      <c r="W2603" s="1" t="s">
        <v>33</v>
      </c>
      <c r="X2603" s="1" t="s">
        <v>3856</v>
      </c>
      <c r="Y2603" s="1" t="s">
        <v>91</v>
      </c>
      <c r="Z2603" s="1" t="s">
        <v>3857</v>
      </c>
      <c r="AA2603" s="1" t="s">
        <v>3858</v>
      </c>
    </row>
    <row r="2604" spans="1:27" x14ac:dyDescent="0.25">
      <c r="A2604" s="1" t="s">
        <v>26</v>
      </c>
      <c r="B2604" s="1" t="s">
        <v>3859</v>
      </c>
      <c r="C2604" s="2">
        <v>42314</v>
      </c>
      <c r="D2604" s="1" t="s">
        <v>2804</v>
      </c>
      <c r="E2604" s="7" t="str">
        <f>VLOOKUP(TRIM(D2604)*1,CFOP!A:B,2,FALSE)</f>
        <v>Sim</v>
      </c>
      <c r="F2604" s="1" t="s">
        <v>29</v>
      </c>
      <c r="G2604" s="3">
        <v>4810</v>
      </c>
      <c r="H2604" s="3">
        <v>4810</v>
      </c>
      <c r="I2604" s="3">
        <v>865.80000000000007</v>
      </c>
      <c r="J2604" s="1" t="s">
        <v>30</v>
      </c>
      <c r="K2604" s="3">
        <v>0</v>
      </c>
      <c r="L2604" s="3">
        <v>0</v>
      </c>
      <c r="M2604" s="1" t="s">
        <v>31</v>
      </c>
      <c r="N2604" s="3">
        <v>0</v>
      </c>
      <c r="O2604" s="3">
        <v>0</v>
      </c>
      <c r="P2604" s="1" t="s">
        <v>31</v>
      </c>
      <c r="Q2604" s="3">
        <v>4810</v>
      </c>
      <c r="R2604" s="3">
        <v>79.37</v>
      </c>
      <c r="S2604" s="1" t="s">
        <v>33</v>
      </c>
      <c r="T2604" s="3">
        <v>4810</v>
      </c>
      <c r="U2604" s="3">
        <v>365.56</v>
      </c>
      <c r="V2604" s="1" t="s">
        <v>33</v>
      </c>
      <c r="W2604" s="1" t="s">
        <v>33</v>
      </c>
      <c r="X2604" s="1" t="s">
        <v>3744</v>
      </c>
      <c r="Y2604" s="1" t="s">
        <v>2556</v>
      </c>
      <c r="Z2604" s="1" t="s">
        <v>3860</v>
      </c>
      <c r="AA2604" s="1" t="s">
        <v>3861</v>
      </c>
    </row>
    <row r="2605" spans="1:27" x14ac:dyDescent="0.25">
      <c r="A2605" s="1" t="s">
        <v>26</v>
      </c>
      <c r="B2605" s="1" t="s">
        <v>3862</v>
      </c>
      <c r="C2605" s="2">
        <v>42314</v>
      </c>
      <c r="D2605" s="1" t="s">
        <v>2787</v>
      </c>
      <c r="E2605" s="7" t="str">
        <f>VLOOKUP(TRIM(D2605)*1,CFOP!A:B,2,FALSE)</f>
        <v>Sim</v>
      </c>
      <c r="F2605" s="1" t="s">
        <v>29</v>
      </c>
      <c r="G2605" s="3">
        <v>1176.8800000000001</v>
      </c>
      <c r="H2605" s="3">
        <v>1023.37</v>
      </c>
      <c r="I2605" s="3">
        <v>184.21</v>
      </c>
      <c r="J2605" s="1" t="s">
        <v>61</v>
      </c>
      <c r="K2605" s="3">
        <v>0</v>
      </c>
      <c r="L2605" s="3">
        <v>0</v>
      </c>
      <c r="M2605" s="1" t="s">
        <v>31</v>
      </c>
      <c r="N2605" s="3">
        <v>1023.37</v>
      </c>
      <c r="O2605" s="3">
        <v>153.51</v>
      </c>
      <c r="P2605" s="1" t="s">
        <v>2788</v>
      </c>
      <c r="Q2605" s="3">
        <v>1023.37</v>
      </c>
      <c r="R2605" s="3">
        <v>16.89</v>
      </c>
      <c r="S2605" s="1" t="s">
        <v>33</v>
      </c>
      <c r="T2605" s="3">
        <v>1023.37</v>
      </c>
      <c r="U2605" s="3">
        <v>77.78</v>
      </c>
      <c r="V2605" s="1" t="s">
        <v>33</v>
      </c>
      <c r="W2605" s="1" t="s">
        <v>33</v>
      </c>
      <c r="X2605" s="1" t="s">
        <v>295</v>
      </c>
      <c r="Y2605" s="1" t="s">
        <v>91</v>
      </c>
      <c r="Z2605" s="1" t="s">
        <v>300</v>
      </c>
      <c r="AA2605" s="1" t="s">
        <v>301</v>
      </c>
    </row>
    <row r="2606" spans="1:27" x14ac:dyDescent="0.25">
      <c r="A2606" s="1" t="s">
        <v>26</v>
      </c>
      <c r="B2606" s="1" t="s">
        <v>3862</v>
      </c>
      <c r="C2606" s="2">
        <v>42314</v>
      </c>
      <c r="D2606" s="1" t="s">
        <v>2787</v>
      </c>
      <c r="E2606" s="7" t="str">
        <f>VLOOKUP(TRIM(D2606)*1,CFOP!A:B,2,FALSE)</f>
        <v>Sim</v>
      </c>
      <c r="F2606" s="1" t="s">
        <v>29</v>
      </c>
      <c r="G2606" s="3">
        <v>3752.4</v>
      </c>
      <c r="H2606" s="3">
        <v>3262.96</v>
      </c>
      <c r="I2606" s="3">
        <v>587.33000000000004</v>
      </c>
      <c r="J2606" s="1" t="s">
        <v>61</v>
      </c>
      <c r="K2606" s="3">
        <v>0</v>
      </c>
      <c r="L2606" s="3">
        <v>0</v>
      </c>
      <c r="M2606" s="1" t="s">
        <v>31</v>
      </c>
      <c r="N2606" s="3">
        <v>3262.96</v>
      </c>
      <c r="O2606" s="3">
        <v>489.44</v>
      </c>
      <c r="P2606" s="1" t="s">
        <v>2788</v>
      </c>
      <c r="Q2606" s="3">
        <v>3262.96</v>
      </c>
      <c r="R2606" s="3">
        <v>53.84</v>
      </c>
      <c r="S2606" s="1" t="s">
        <v>33</v>
      </c>
      <c r="T2606" s="3">
        <v>3262.96</v>
      </c>
      <c r="U2606" s="3">
        <v>247.98000000000002</v>
      </c>
      <c r="V2606" s="1" t="s">
        <v>33</v>
      </c>
      <c r="W2606" s="1" t="s">
        <v>33</v>
      </c>
      <c r="X2606" s="1" t="s">
        <v>295</v>
      </c>
      <c r="Y2606" s="1" t="s">
        <v>91</v>
      </c>
      <c r="Z2606" s="1" t="s">
        <v>298</v>
      </c>
      <c r="AA2606" s="1" t="s">
        <v>299</v>
      </c>
    </row>
    <row r="2607" spans="1:27" x14ac:dyDescent="0.25">
      <c r="A2607" s="1" t="s">
        <v>26</v>
      </c>
      <c r="B2607" s="1" t="s">
        <v>3862</v>
      </c>
      <c r="C2607" s="2">
        <v>42314</v>
      </c>
      <c r="D2607" s="1" t="s">
        <v>2787</v>
      </c>
      <c r="E2607" s="7" t="str">
        <f>VLOOKUP(TRIM(D2607)*1,CFOP!A:B,2,FALSE)</f>
        <v>Sim</v>
      </c>
      <c r="F2607" s="1" t="s">
        <v>29</v>
      </c>
      <c r="G2607" s="3">
        <v>2189.35</v>
      </c>
      <c r="H2607" s="3">
        <v>1903.78</v>
      </c>
      <c r="I2607" s="3">
        <v>342.68</v>
      </c>
      <c r="J2607" s="1" t="s">
        <v>61</v>
      </c>
      <c r="K2607" s="3">
        <v>0</v>
      </c>
      <c r="L2607" s="3">
        <v>0</v>
      </c>
      <c r="M2607" s="1" t="s">
        <v>31</v>
      </c>
      <c r="N2607" s="3">
        <v>1903.78</v>
      </c>
      <c r="O2607" s="3">
        <v>285.57</v>
      </c>
      <c r="P2607" s="1" t="s">
        <v>2788</v>
      </c>
      <c r="Q2607" s="3">
        <v>1903.78</v>
      </c>
      <c r="R2607" s="3">
        <v>31.41</v>
      </c>
      <c r="S2607" s="1" t="s">
        <v>33</v>
      </c>
      <c r="T2607" s="3">
        <v>1903.78</v>
      </c>
      <c r="U2607" s="3">
        <v>144.69</v>
      </c>
      <c r="V2607" s="1" t="s">
        <v>33</v>
      </c>
      <c r="W2607" s="1" t="s">
        <v>33</v>
      </c>
      <c r="X2607" s="1" t="s">
        <v>295</v>
      </c>
      <c r="Y2607" s="1" t="s">
        <v>91</v>
      </c>
      <c r="Z2607" s="1" t="s">
        <v>296</v>
      </c>
      <c r="AA2607" s="1" t="s">
        <v>297</v>
      </c>
    </row>
    <row r="2608" spans="1:27" x14ac:dyDescent="0.25">
      <c r="A2608" s="1" t="s">
        <v>26</v>
      </c>
      <c r="B2608" s="1" t="s">
        <v>3862</v>
      </c>
      <c r="C2608" s="2">
        <v>42314</v>
      </c>
      <c r="D2608" s="1" t="s">
        <v>2787</v>
      </c>
      <c r="E2608" s="7" t="str">
        <f>VLOOKUP(TRIM(D2608)*1,CFOP!A:B,2,FALSE)</f>
        <v>Sim</v>
      </c>
      <c r="F2608" s="1" t="s">
        <v>29</v>
      </c>
      <c r="G2608" s="3">
        <v>2169.12</v>
      </c>
      <c r="H2608" s="3">
        <v>1886.19</v>
      </c>
      <c r="I2608" s="3">
        <v>339.51</v>
      </c>
      <c r="J2608" s="1" t="s">
        <v>61</v>
      </c>
      <c r="K2608" s="3">
        <v>0</v>
      </c>
      <c r="L2608" s="3">
        <v>0</v>
      </c>
      <c r="M2608" s="1" t="s">
        <v>31</v>
      </c>
      <c r="N2608" s="3">
        <v>1886.19</v>
      </c>
      <c r="O2608" s="3">
        <v>282.93</v>
      </c>
      <c r="P2608" s="1" t="s">
        <v>2788</v>
      </c>
      <c r="Q2608" s="3">
        <v>1886.19</v>
      </c>
      <c r="R2608" s="3">
        <v>31.12</v>
      </c>
      <c r="S2608" s="1" t="s">
        <v>33</v>
      </c>
      <c r="T2608" s="3">
        <v>1886.19</v>
      </c>
      <c r="U2608" s="3">
        <v>143.35</v>
      </c>
      <c r="V2608" s="1" t="s">
        <v>33</v>
      </c>
      <c r="W2608" s="1" t="s">
        <v>33</v>
      </c>
      <c r="X2608" s="1" t="s">
        <v>295</v>
      </c>
      <c r="Y2608" s="1" t="s">
        <v>91</v>
      </c>
      <c r="Z2608" s="1" t="s">
        <v>302</v>
      </c>
      <c r="AA2608" s="1" t="s">
        <v>303</v>
      </c>
    </row>
    <row r="2609" spans="1:27" hidden="1" x14ac:dyDescent="0.25">
      <c r="A2609" s="1" t="s">
        <v>26</v>
      </c>
      <c r="B2609" s="1" t="s">
        <v>3863</v>
      </c>
      <c r="C2609" s="2">
        <v>42314</v>
      </c>
      <c r="D2609" s="1" t="s">
        <v>2962</v>
      </c>
      <c r="E2609" s="7" t="str">
        <f>VLOOKUP(TRIM(D2609)*1,CFOP!A:B,2,FALSE)</f>
        <v>Não</v>
      </c>
      <c r="F2609" s="1" t="s">
        <v>393</v>
      </c>
      <c r="G2609" s="3">
        <v>7694.9400000000005</v>
      </c>
      <c r="H2609" s="3">
        <v>7694.9400000000005</v>
      </c>
      <c r="I2609" s="3">
        <v>307.8</v>
      </c>
      <c r="J2609" s="1" t="s">
        <v>61</v>
      </c>
      <c r="K2609" s="3">
        <v>0</v>
      </c>
      <c r="L2609" s="3">
        <v>0</v>
      </c>
      <c r="M2609" s="1" t="s">
        <v>31</v>
      </c>
      <c r="N2609" s="3">
        <v>0</v>
      </c>
      <c r="O2609" s="3">
        <v>0</v>
      </c>
      <c r="P2609" s="1" t="s">
        <v>31</v>
      </c>
      <c r="Q2609" s="3">
        <v>0</v>
      </c>
      <c r="R2609" s="3">
        <v>0</v>
      </c>
      <c r="S2609" s="1" t="s">
        <v>31</v>
      </c>
      <c r="T2609" s="3">
        <v>0</v>
      </c>
      <c r="U2609" s="3">
        <v>0</v>
      </c>
      <c r="V2609" s="1" t="s">
        <v>31</v>
      </c>
      <c r="W2609" s="1" t="s">
        <v>33</v>
      </c>
      <c r="X2609" s="1" t="s">
        <v>3864</v>
      </c>
      <c r="Y2609" s="1" t="s">
        <v>1024</v>
      </c>
      <c r="Z2609" s="1" t="s">
        <v>3865</v>
      </c>
      <c r="AA2609" s="1" t="s">
        <v>3866</v>
      </c>
    </row>
    <row r="2610" spans="1:27" x14ac:dyDescent="0.25">
      <c r="A2610" s="1" t="s">
        <v>26</v>
      </c>
      <c r="B2610" s="1" t="s">
        <v>3867</v>
      </c>
      <c r="C2610" s="2">
        <v>42314</v>
      </c>
      <c r="D2610" s="1" t="s">
        <v>2804</v>
      </c>
      <c r="E2610" s="7" t="str">
        <f>VLOOKUP(TRIM(D2610)*1,CFOP!A:B,2,FALSE)</f>
        <v>Sim</v>
      </c>
      <c r="F2610" s="1" t="s">
        <v>29</v>
      </c>
      <c r="G2610" s="3">
        <v>476.19</v>
      </c>
      <c r="H2610" s="3">
        <v>476.19</v>
      </c>
      <c r="I2610" s="3">
        <v>85.710000000000008</v>
      </c>
      <c r="J2610" s="1" t="s">
        <v>30</v>
      </c>
      <c r="K2610" s="3">
        <v>0</v>
      </c>
      <c r="L2610" s="3">
        <v>0</v>
      </c>
      <c r="M2610" s="1" t="s">
        <v>31</v>
      </c>
      <c r="N2610" s="3">
        <v>0</v>
      </c>
      <c r="O2610" s="3">
        <v>0</v>
      </c>
      <c r="P2610" s="1" t="s">
        <v>31</v>
      </c>
      <c r="Q2610" s="3">
        <v>476.19</v>
      </c>
      <c r="R2610" s="3">
        <v>7.86</v>
      </c>
      <c r="S2610" s="1" t="s">
        <v>33</v>
      </c>
      <c r="T2610" s="3">
        <v>476.19</v>
      </c>
      <c r="U2610" s="3">
        <v>36.19</v>
      </c>
      <c r="V2610" s="1" t="s">
        <v>33</v>
      </c>
      <c r="W2610" s="1" t="s">
        <v>33</v>
      </c>
      <c r="X2610" s="1" t="s">
        <v>3744</v>
      </c>
      <c r="Y2610" s="1" t="s">
        <v>2556</v>
      </c>
      <c r="Z2610" s="1" t="s">
        <v>3868</v>
      </c>
      <c r="AA2610" s="1" t="s">
        <v>3746</v>
      </c>
    </row>
    <row r="2611" spans="1:27" x14ac:dyDescent="0.25">
      <c r="A2611" s="1" t="s">
        <v>26</v>
      </c>
      <c r="B2611" s="1" t="s">
        <v>3869</v>
      </c>
      <c r="C2611" s="2">
        <v>42314</v>
      </c>
      <c r="D2611" s="1" t="s">
        <v>2804</v>
      </c>
      <c r="E2611" s="7" t="str">
        <f>VLOOKUP(TRIM(D2611)*1,CFOP!A:B,2,FALSE)</f>
        <v>Sim</v>
      </c>
      <c r="F2611" s="1" t="s">
        <v>29</v>
      </c>
      <c r="G2611" s="3">
        <v>74.010000000000005</v>
      </c>
      <c r="H2611" s="3">
        <v>74.010000000000005</v>
      </c>
      <c r="I2611" s="3">
        <v>13.32</v>
      </c>
      <c r="J2611" s="1" t="s">
        <v>30</v>
      </c>
      <c r="K2611" s="3">
        <v>0</v>
      </c>
      <c r="L2611" s="3">
        <v>0</v>
      </c>
      <c r="M2611" s="1" t="s">
        <v>31</v>
      </c>
      <c r="N2611" s="3">
        <v>0</v>
      </c>
      <c r="O2611" s="3">
        <v>0</v>
      </c>
      <c r="P2611" s="1" t="s">
        <v>31</v>
      </c>
      <c r="Q2611" s="3">
        <v>74.010000000000005</v>
      </c>
      <c r="R2611" s="3">
        <v>1.22</v>
      </c>
      <c r="S2611" s="1" t="s">
        <v>33</v>
      </c>
      <c r="T2611" s="3">
        <v>74.010000000000005</v>
      </c>
      <c r="U2611" s="3">
        <v>5.62</v>
      </c>
      <c r="V2611" s="1" t="s">
        <v>33</v>
      </c>
      <c r="W2611" s="1" t="s">
        <v>33</v>
      </c>
      <c r="X2611" s="1" t="s">
        <v>771</v>
      </c>
      <c r="Y2611" s="1" t="s">
        <v>96</v>
      </c>
      <c r="Z2611" s="1" t="s">
        <v>772</v>
      </c>
      <c r="AA2611" s="1" t="s">
        <v>773</v>
      </c>
    </row>
    <row r="2612" spans="1:27" x14ac:dyDescent="0.25">
      <c r="A2612" s="1" t="s">
        <v>26</v>
      </c>
      <c r="B2612" s="1" t="s">
        <v>3870</v>
      </c>
      <c r="C2612" s="2">
        <v>42314</v>
      </c>
      <c r="D2612" s="1" t="s">
        <v>2804</v>
      </c>
      <c r="E2612" s="7" t="str">
        <f>VLOOKUP(TRIM(D2612)*1,CFOP!A:B,2,FALSE)</f>
        <v>Sim</v>
      </c>
      <c r="F2612" s="1" t="s">
        <v>29</v>
      </c>
      <c r="G2612" s="3">
        <v>15537.81</v>
      </c>
      <c r="H2612" s="3">
        <v>15537.81</v>
      </c>
      <c r="I2612" s="3">
        <v>2796.81</v>
      </c>
      <c r="J2612" s="1" t="s">
        <v>307</v>
      </c>
      <c r="K2612" s="3">
        <v>0</v>
      </c>
      <c r="L2612" s="3">
        <v>0</v>
      </c>
      <c r="M2612" s="1" t="s">
        <v>31</v>
      </c>
      <c r="N2612" s="3">
        <v>0</v>
      </c>
      <c r="O2612" s="3">
        <v>0</v>
      </c>
      <c r="P2612" s="1" t="s">
        <v>31</v>
      </c>
      <c r="Q2612" s="3">
        <v>15537.81</v>
      </c>
      <c r="R2612" s="3">
        <v>256.37</v>
      </c>
      <c r="S2612" s="1" t="s">
        <v>33</v>
      </c>
      <c r="T2612" s="3">
        <v>15537.81</v>
      </c>
      <c r="U2612" s="3">
        <v>1180.8700000000001</v>
      </c>
      <c r="V2612" s="1" t="s">
        <v>33</v>
      </c>
      <c r="W2612" s="1" t="s">
        <v>33</v>
      </c>
      <c r="X2612" s="1" t="s">
        <v>1693</v>
      </c>
      <c r="Y2612" s="1" t="s">
        <v>240</v>
      </c>
      <c r="Z2612" s="1" t="s">
        <v>3871</v>
      </c>
      <c r="AA2612" s="1" t="s">
        <v>3872</v>
      </c>
    </row>
    <row r="2613" spans="1:27" x14ac:dyDescent="0.25">
      <c r="A2613" s="1" t="s">
        <v>26</v>
      </c>
      <c r="B2613" s="1" t="s">
        <v>3873</v>
      </c>
      <c r="C2613" s="2">
        <v>42314</v>
      </c>
      <c r="D2613" s="1" t="s">
        <v>2787</v>
      </c>
      <c r="E2613" s="7" t="str">
        <f>VLOOKUP(TRIM(D2613)*1,CFOP!A:B,2,FALSE)</f>
        <v>Sim</v>
      </c>
      <c r="F2613" s="1" t="s">
        <v>29</v>
      </c>
      <c r="G2613" s="3">
        <v>0</v>
      </c>
      <c r="H2613" s="3">
        <v>26260.66</v>
      </c>
      <c r="I2613" s="3">
        <v>4726.92</v>
      </c>
      <c r="J2613" s="1" t="s">
        <v>30</v>
      </c>
      <c r="K2613" s="3">
        <v>0</v>
      </c>
      <c r="L2613" s="3">
        <v>0</v>
      </c>
      <c r="M2613" s="1" t="s">
        <v>31</v>
      </c>
      <c r="N2613" s="3">
        <v>0</v>
      </c>
      <c r="O2613" s="3">
        <v>0</v>
      </c>
      <c r="P2613" s="1" t="s">
        <v>31</v>
      </c>
      <c r="Q2613" s="3">
        <v>0</v>
      </c>
      <c r="R2613" s="3">
        <v>0</v>
      </c>
      <c r="S2613" s="1" t="s">
        <v>31</v>
      </c>
      <c r="T2613" s="3">
        <v>0</v>
      </c>
      <c r="U2613" s="3">
        <v>0</v>
      </c>
      <c r="V2613" s="1" t="s">
        <v>31</v>
      </c>
      <c r="W2613" s="1" t="s">
        <v>33</v>
      </c>
      <c r="X2613" s="1" t="s">
        <v>1693</v>
      </c>
      <c r="Y2613" s="1" t="s">
        <v>240</v>
      </c>
      <c r="Z2613" s="1" t="s">
        <v>3874</v>
      </c>
      <c r="AA2613" s="1" t="s">
        <v>3875</v>
      </c>
    </row>
    <row r="2614" spans="1:27" x14ac:dyDescent="0.25">
      <c r="A2614" s="1" t="s">
        <v>26</v>
      </c>
      <c r="B2614" s="1" t="s">
        <v>3876</v>
      </c>
      <c r="C2614" s="2">
        <v>42314</v>
      </c>
      <c r="D2614" s="1" t="s">
        <v>2787</v>
      </c>
      <c r="E2614" s="7" t="str">
        <f>VLOOKUP(TRIM(D2614)*1,CFOP!A:B,2,FALSE)</f>
        <v>Sim</v>
      </c>
      <c r="F2614" s="1" t="s">
        <v>29</v>
      </c>
      <c r="G2614" s="3">
        <v>0</v>
      </c>
      <c r="H2614" s="3">
        <v>10504.26</v>
      </c>
      <c r="I2614" s="3">
        <v>1890.77</v>
      </c>
      <c r="J2614" s="1" t="s">
        <v>30</v>
      </c>
      <c r="K2614" s="3">
        <v>0</v>
      </c>
      <c r="L2614" s="3">
        <v>0</v>
      </c>
      <c r="M2614" s="1" t="s">
        <v>31</v>
      </c>
      <c r="N2614" s="3">
        <v>0</v>
      </c>
      <c r="O2614" s="3">
        <v>0</v>
      </c>
      <c r="P2614" s="1" t="s">
        <v>31</v>
      </c>
      <c r="Q2614" s="3">
        <v>0</v>
      </c>
      <c r="R2614" s="3">
        <v>0</v>
      </c>
      <c r="S2614" s="1" t="s">
        <v>31</v>
      </c>
      <c r="T2614" s="3">
        <v>0</v>
      </c>
      <c r="U2614" s="3">
        <v>0</v>
      </c>
      <c r="V2614" s="1" t="s">
        <v>31</v>
      </c>
      <c r="W2614" s="1" t="s">
        <v>33</v>
      </c>
      <c r="X2614" s="1" t="s">
        <v>1693</v>
      </c>
      <c r="Y2614" s="1" t="s">
        <v>240</v>
      </c>
      <c r="Z2614" s="1" t="s">
        <v>3874</v>
      </c>
      <c r="AA2614" s="1" t="s">
        <v>3875</v>
      </c>
    </row>
    <row r="2615" spans="1:27" x14ac:dyDescent="0.25">
      <c r="A2615" s="1" t="s">
        <v>26</v>
      </c>
      <c r="B2615" s="1" t="s">
        <v>3877</v>
      </c>
      <c r="C2615" s="2">
        <v>42314</v>
      </c>
      <c r="D2615" s="1" t="s">
        <v>2787</v>
      </c>
      <c r="E2615" s="7" t="str">
        <f>VLOOKUP(TRIM(D2615)*1,CFOP!A:B,2,FALSE)</f>
        <v>Sim</v>
      </c>
      <c r="F2615" s="1" t="s">
        <v>29</v>
      </c>
      <c r="G2615" s="3">
        <v>2136.5700000000002</v>
      </c>
      <c r="H2615" s="3">
        <v>2136.5700000000002</v>
      </c>
      <c r="I2615" s="3">
        <v>384.58</v>
      </c>
      <c r="J2615" s="1" t="s">
        <v>61</v>
      </c>
      <c r="K2615" s="3">
        <v>0</v>
      </c>
      <c r="L2615" s="3">
        <v>0</v>
      </c>
      <c r="M2615" s="1" t="s">
        <v>31</v>
      </c>
      <c r="N2615" s="3">
        <v>1857.89</v>
      </c>
      <c r="O2615" s="3">
        <v>278.68</v>
      </c>
      <c r="P2615" s="1" t="s">
        <v>2788</v>
      </c>
      <c r="Q2615" s="3">
        <v>1857.89</v>
      </c>
      <c r="R2615" s="3">
        <v>30.66</v>
      </c>
      <c r="S2615" s="1" t="s">
        <v>33</v>
      </c>
      <c r="T2615" s="3">
        <v>1857.89</v>
      </c>
      <c r="U2615" s="3">
        <v>141.20000000000002</v>
      </c>
      <c r="V2615" s="1" t="s">
        <v>33</v>
      </c>
      <c r="W2615" s="1" t="s">
        <v>33</v>
      </c>
      <c r="X2615" s="1" t="s">
        <v>3878</v>
      </c>
      <c r="Y2615" s="1" t="s">
        <v>44</v>
      </c>
      <c r="Z2615" s="1" t="s">
        <v>2467</v>
      </c>
      <c r="AA2615" s="1" t="s">
        <v>2468</v>
      </c>
    </row>
    <row r="2616" spans="1:27" x14ac:dyDescent="0.25">
      <c r="A2616" s="1" t="s">
        <v>26</v>
      </c>
      <c r="B2616" s="1" t="s">
        <v>3879</v>
      </c>
      <c r="C2616" s="2">
        <v>42314</v>
      </c>
      <c r="D2616" s="1" t="s">
        <v>2787</v>
      </c>
      <c r="E2616" s="7" t="str">
        <f>VLOOKUP(TRIM(D2616)*1,CFOP!A:B,2,FALSE)</f>
        <v>Sim</v>
      </c>
      <c r="F2616" s="1" t="s">
        <v>29</v>
      </c>
      <c r="G2616" s="3">
        <v>20910.239999999998</v>
      </c>
      <c r="H2616" s="3">
        <v>18182.82</v>
      </c>
      <c r="I2616" s="3">
        <v>3272.91</v>
      </c>
      <c r="J2616" s="1" t="s">
        <v>61</v>
      </c>
      <c r="K2616" s="3">
        <v>0</v>
      </c>
      <c r="L2616" s="3">
        <v>0</v>
      </c>
      <c r="M2616" s="1" t="s">
        <v>31</v>
      </c>
      <c r="N2616" s="3">
        <v>18182.82</v>
      </c>
      <c r="O2616" s="3">
        <v>2727.42</v>
      </c>
      <c r="P2616" s="1" t="s">
        <v>2788</v>
      </c>
      <c r="Q2616" s="3">
        <v>18182.82</v>
      </c>
      <c r="R2616" s="3">
        <v>300.02</v>
      </c>
      <c r="S2616" s="1" t="s">
        <v>33</v>
      </c>
      <c r="T2616" s="3">
        <v>18182.82</v>
      </c>
      <c r="U2616" s="3">
        <v>1381.89</v>
      </c>
      <c r="V2616" s="1" t="s">
        <v>33</v>
      </c>
      <c r="W2616" s="1" t="s">
        <v>33</v>
      </c>
      <c r="X2616" s="1" t="s">
        <v>3665</v>
      </c>
      <c r="Y2616" s="1" t="s">
        <v>91</v>
      </c>
      <c r="Z2616" s="1" t="s">
        <v>1785</v>
      </c>
      <c r="AA2616" s="1" t="s">
        <v>1786</v>
      </c>
    </row>
    <row r="2617" spans="1:27" x14ac:dyDescent="0.25">
      <c r="A2617" s="1" t="s">
        <v>26</v>
      </c>
      <c r="B2617" s="1" t="s">
        <v>3879</v>
      </c>
      <c r="C2617" s="2">
        <v>42314</v>
      </c>
      <c r="D2617" s="1" t="s">
        <v>2787</v>
      </c>
      <c r="E2617" s="7" t="str">
        <f>VLOOKUP(TRIM(D2617)*1,CFOP!A:B,2,FALSE)</f>
        <v>Sim</v>
      </c>
      <c r="F2617" s="1" t="s">
        <v>29</v>
      </c>
      <c r="G2617" s="3">
        <v>10425.080000000002</v>
      </c>
      <c r="H2617" s="3">
        <v>9065.2900000000009</v>
      </c>
      <c r="I2617" s="3">
        <v>1631.75</v>
      </c>
      <c r="J2617" s="1" t="s">
        <v>61</v>
      </c>
      <c r="K2617" s="3">
        <v>0</v>
      </c>
      <c r="L2617" s="3">
        <v>0</v>
      </c>
      <c r="M2617" s="1" t="s">
        <v>31</v>
      </c>
      <c r="N2617" s="3">
        <v>9065.2900000000009</v>
      </c>
      <c r="O2617" s="3">
        <v>1359.79</v>
      </c>
      <c r="P2617" s="1" t="s">
        <v>2788</v>
      </c>
      <c r="Q2617" s="3">
        <v>9065.2900000000009</v>
      </c>
      <c r="R2617" s="3">
        <v>149.58000000000001</v>
      </c>
      <c r="S2617" s="1" t="s">
        <v>33</v>
      </c>
      <c r="T2617" s="3">
        <v>9065.2900000000009</v>
      </c>
      <c r="U2617" s="3">
        <v>688.96</v>
      </c>
      <c r="V2617" s="1" t="s">
        <v>33</v>
      </c>
      <c r="W2617" s="1" t="s">
        <v>33</v>
      </c>
      <c r="X2617" s="1" t="s">
        <v>3665</v>
      </c>
      <c r="Y2617" s="1" t="s">
        <v>91</v>
      </c>
      <c r="Z2617" s="1" t="s">
        <v>3245</v>
      </c>
      <c r="AA2617" s="1" t="s">
        <v>3246</v>
      </c>
    </row>
    <row r="2618" spans="1:27" x14ac:dyDescent="0.25">
      <c r="A2618" s="1" t="s">
        <v>26</v>
      </c>
      <c r="B2618" s="1" t="s">
        <v>3879</v>
      </c>
      <c r="C2618" s="2">
        <v>42314</v>
      </c>
      <c r="D2618" s="1" t="s">
        <v>2787</v>
      </c>
      <c r="E2618" s="7" t="str">
        <f>VLOOKUP(TRIM(D2618)*1,CFOP!A:B,2,FALSE)</f>
        <v>Sim</v>
      </c>
      <c r="F2618" s="1" t="s">
        <v>29</v>
      </c>
      <c r="G2618" s="3">
        <v>7128.42</v>
      </c>
      <c r="H2618" s="3">
        <v>6198.63</v>
      </c>
      <c r="I2618" s="3">
        <v>1115.75</v>
      </c>
      <c r="J2618" s="1" t="s">
        <v>61</v>
      </c>
      <c r="K2618" s="3">
        <v>0</v>
      </c>
      <c r="L2618" s="3">
        <v>0</v>
      </c>
      <c r="M2618" s="1" t="s">
        <v>31</v>
      </c>
      <c r="N2618" s="3">
        <v>6198.63</v>
      </c>
      <c r="O2618" s="3">
        <v>929.79</v>
      </c>
      <c r="P2618" s="1" t="s">
        <v>2788</v>
      </c>
      <c r="Q2618" s="3">
        <v>6198.63</v>
      </c>
      <c r="R2618" s="3">
        <v>102.28</v>
      </c>
      <c r="S2618" s="1" t="s">
        <v>33</v>
      </c>
      <c r="T2618" s="3">
        <v>6198.63</v>
      </c>
      <c r="U2618" s="3">
        <v>471.1</v>
      </c>
      <c r="V2618" s="1" t="s">
        <v>33</v>
      </c>
      <c r="W2618" s="1" t="s">
        <v>33</v>
      </c>
      <c r="X2618" s="1" t="s">
        <v>3665</v>
      </c>
      <c r="Y2618" s="1" t="s">
        <v>91</v>
      </c>
      <c r="Z2618" s="1" t="s">
        <v>1783</v>
      </c>
      <c r="AA2618" s="1" t="s">
        <v>1784</v>
      </c>
    </row>
    <row r="2619" spans="1:27" x14ac:dyDescent="0.25">
      <c r="A2619" s="1" t="s">
        <v>26</v>
      </c>
      <c r="B2619" s="1" t="s">
        <v>3879</v>
      </c>
      <c r="C2619" s="2">
        <v>42314</v>
      </c>
      <c r="D2619" s="1" t="s">
        <v>2787</v>
      </c>
      <c r="E2619" s="7" t="str">
        <f>VLOOKUP(TRIM(D2619)*1,CFOP!A:B,2,FALSE)</f>
        <v>Sim</v>
      </c>
      <c r="F2619" s="1" t="s">
        <v>29</v>
      </c>
      <c r="G2619" s="3">
        <v>10267.959999999999</v>
      </c>
      <c r="H2619" s="3">
        <v>8928.66</v>
      </c>
      <c r="I2619" s="3">
        <v>1607.16</v>
      </c>
      <c r="J2619" s="1" t="s">
        <v>61</v>
      </c>
      <c r="K2619" s="3">
        <v>0</v>
      </c>
      <c r="L2619" s="3">
        <v>0</v>
      </c>
      <c r="M2619" s="1" t="s">
        <v>31</v>
      </c>
      <c r="N2619" s="3">
        <v>8928.66</v>
      </c>
      <c r="O2619" s="3">
        <v>1339.3</v>
      </c>
      <c r="P2619" s="1" t="s">
        <v>2788</v>
      </c>
      <c r="Q2619" s="3">
        <v>8928.66</v>
      </c>
      <c r="R2619" s="3">
        <v>147.32</v>
      </c>
      <c r="S2619" s="1" t="s">
        <v>33</v>
      </c>
      <c r="T2619" s="3">
        <v>8928.66</v>
      </c>
      <c r="U2619" s="3">
        <v>678.58</v>
      </c>
      <c r="V2619" s="1" t="s">
        <v>33</v>
      </c>
      <c r="W2619" s="1" t="s">
        <v>33</v>
      </c>
      <c r="X2619" s="1" t="s">
        <v>3665</v>
      </c>
      <c r="Y2619" s="1" t="s">
        <v>91</v>
      </c>
      <c r="Z2619" s="1" t="s">
        <v>3368</v>
      </c>
      <c r="AA2619" s="1" t="s">
        <v>305</v>
      </c>
    </row>
    <row r="2620" spans="1:27" x14ac:dyDescent="0.25">
      <c r="A2620" s="1" t="s">
        <v>26</v>
      </c>
      <c r="B2620" s="1" t="s">
        <v>3880</v>
      </c>
      <c r="C2620" s="2">
        <v>42314</v>
      </c>
      <c r="D2620" s="1" t="s">
        <v>2817</v>
      </c>
      <c r="E2620" s="7" t="str">
        <f>VLOOKUP(TRIM(D2620)*1,CFOP!A:B,2,FALSE)</f>
        <v>Sim</v>
      </c>
      <c r="F2620" s="1" t="s">
        <v>478</v>
      </c>
      <c r="G2620" s="3">
        <v>409.7</v>
      </c>
      <c r="H2620" s="3">
        <v>409.7</v>
      </c>
      <c r="I2620" s="3">
        <v>28.68</v>
      </c>
      <c r="J2620" s="1" t="s">
        <v>30</v>
      </c>
      <c r="K2620" s="3">
        <v>0</v>
      </c>
      <c r="L2620" s="3">
        <v>0</v>
      </c>
      <c r="M2620" s="1" t="s">
        <v>31</v>
      </c>
      <c r="N2620" s="3">
        <v>0</v>
      </c>
      <c r="O2620" s="3">
        <v>0</v>
      </c>
      <c r="P2620" s="1" t="s">
        <v>31</v>
      </c>
      <c r="Q2620" s="3">
        <v>409.7</v>
      </c>
      <c r="R2620" s="3">
        <v>6.76</v>
      </c>
      <c r="S2620" s="1" t="s">
        <v>33</v>
      </c>
      <c r="T2620" s="3">
        <v>409.7</v>
      </c>
      <c r="U2620" s="3">
        <v>31.14</v>
      </c>
      <c r="V2620" s="1" t="s">
        <v>33</v>
      </c>
      <c r="W2620" s="1" t="s">
        <v>33</v>
      </c>
      <c r="X2620" s="1" t="s">
        <v>3881</v>
      </c>
      <c r="Y2620" s="1" t="s">
        <v>1378</v>
      </c>
      <c r="Z2620" s="1" t="s">
        <v>3882</v>
      </c>
      <c r="AA2620" s="1" t="s">
        <v>3883</v>
      </c>
    </row>
    <row r="2621" spans="1:27" x14ac:dyDescent="0.25">
      <c r="A2621" s="1" t="s">
        <v>26</v>
      </c>
      <c r="B2621" s="1" t="s">
        <v>3884</v>
      </c>
      <c r="C2621" s="2">
        <v>42314</v>
      </c>
      <c r="D2621" s="1" t="s">
        <v>2804</v>
      </c>
      <c r="E2621" s="7" t="str">
        <f>VLOOKUP(TRIM(D2621)*1,CFOP!A:B,2,FALSE)</f>
        <v>Sim</v>
      </c>
      <c r="F2621" s="1" t="s">
        <v>29</v>
      </c>
      <c r="G2621" s="3">
        <v>556.21</v>
      </c>
      <c r="H2621" s="3">
        <v>556.21</v>
      </c>
      <c r="I2621" s="3">
        <v>100.12</v>
      </c>
      <c r="J2621" s="1" t="s">
        <v>30</v>
      </c>
      <c r="K2621" s="3">
        <v>0</v>
      </c>
      <c r="L2621" s="3">
        <v>0</v>
      </c>
      <c r="M2621" s="1" t="s">
        <v>31</v>
      </c>
      <c r="N2621" s="3">
        <v>0</v>
      </c>
      <c r="O2621" s="3">
        <v>0</v>
      </c>
      <c r="P2621" s="1" t="s">
        <v>31</v>
      </c>
      <c r="Q2621" s="3">
        <v>556.21</v>
      </c>
      <c r="R2621" s="3">
        <v>9.18</v>
      </c>
      <c r="S2621" s="1" t="s">
        <v>33</v>
      </c>
      <c r="T2621" s="3">
        <v>556.21</v>
      </c>
      <c r="U2621" s="3">
        <v>42.27</v>
      </c>
      <c r="V2621" s="1" t="s">
        <v>33</v>
      </c>
      <c r="W2621" s="1" t="s">
        <v>33</v>
      </c>
      <c r="X2621" s="1" t="s">
        <v>771</v>
      </c>
      <c r="Y2621" s="1" t="s">
        <v>96</v>
      </c>
      <c r="Z2621" s="1" t="s">
        <v>775</v>
      </c>
      <c r="AA2621" s="1" t="s">
        <v>776</v>
      </c>
    </row>
    <row r="2622" spans="1:27" x14ac:dyDescent="0.25">
      <c r="A2622" s="1" t="s">
        <v>26</v>
      </c>
      <c r="B2622" s="1" t="s">
        <v>3885</v>
      </c>
      <c r="C2622" s="2">
        <v>42314</v>
      </c>
      <c r="D2622" s="1" t="s">
        <v>2787</v>
      </c>
      <c r="E2622" s="7" t="str">
        <f>VLOOKUP(TRIM(D2622)*1,CFOP!A:B,2,FALSE)</f>
        <v>Sim</v>
      </c>
      <c r="F2622" s="1" t="s">
        <v>29</v>
      </c>
      <c r="G2622" s="3">
        <v>3422.65</v>
      </c>
      <c r="H2622" s="3">
        <v>2976.2200000000003</v>
      </c>
      <c r="I2622" s="3">
        <v>535.72</v>
      </c>
      <c r="J2622" s="1" t="s">
        <v>61</v>
      </c>
      <c r="K2622" s="3">
        <v>0</v>
      </c>
      <c r="L2622" s="3">
        <v>0</v>
      </c>
      <c r="M2622" s="1" t="s">
        <v>31</v>
      </c>
      <c r="N2622" s="3">
        <v>2976.2200000000003</v>
      </c>
      <c r="O2622" s="3">
        <v>446.43</v>
      </c>
      <c r="P2622" s="1" t="s">
        <v>2788</v>
      </c>
      <c r="Q2622" s="3">
        <v>2976.2200000000003</v>
      </c>
      <c r="R2622" s="3">
        <v>49.11</v>
      </c>
      <c r="S2622" s="1" t="s">
        <v>33</v>
      </c>
      <c r="T2622" s="3">
        <v>2976.2200000000003</v>
      </c>
      <c r="U2622" s="3">
        <v>226.19</v>
      </c>
      <c r="V2622" s="1" t="s">
        <v>33</v>
      </c>
      <c r="W2622" s="1" t="s">
        <v>33</v>
      </c>
      <c r="X2622" s="1" t="s">
        <v>295</v>
      </c>
      <c r="Y2622" s="1" t="s">
        <v>91</v>
      </c>
      <c r="Z2622" s="1" t="s">
        <v>3368</v>
      </c>
      <c r="AA2622" s="1" t="s">
        <v>305</v>
      </c>
    </row>
    <row r="2623" spans="1:27" x14ac:dyDescent="0.25">
      <c r="A2623" s="1" t="s">
        <v>26</v>
      </c>
      <c r="B2623" s="1" t="s">
        <v>3886</v>
      </c>
      <c r="C2623" s="2">
        <v>42314</v>
      </c>
      <c r="D2623" s="1" t="s">
        <v>2804</v>
      </c>
      <c r="E2623" s="7" t="str">
        <f>VLOOKUP(TRIM(D2623)*1,CFOP!A:B,2,FALSE)</f>
        <v>Sim</v>
      </c>
      <c r="F2623" s="1" t="s">
        <v>29</v>
      </c>
      <c r="G2623" s="3">
        <v>556.21</v>
      </c>
      <c r="H2623" s="3">
        <v>556.21</v>
      </c>
      <c r="I2623" s="3">
        <v>100.12</v>
      </c>
      <c r="J2623" s="1" t="s">
        <v>30</v>
      </c>
      <c r="K2623" s="3">
        <v>0</v>
      </c>
      <c r="L2623" s="3">
        <v>0</v>
      </c>
      <c r="M2623" s="1" t="s">
        <v>31</v>
      </c>
      <c r="N2623" s="3">
        <v>0</v>
      </c>
      <c r="O2623" s="3">
        <v>0</v>
      </c>
      <c r="P2623" s="1" t="s">
        <v>31</v>
      </c>
      <c r="Q2623" s="3">
        <v>556.21</v>
      </c>
      <c r="R2623" s="3">
        <v>9.18</v>
      </c>
      <c r="S2623" s="1" t="s">
        <v>33</v>
      </c>
      <c r="T2623" s="3">
        <v>556.21</v>
      </c>
      <c r="U2623" s="3">
        <v>42.27</v>
      </c>
      <c r="V2623" s="1" t="s">
        <v>33</v>
      </c>
      <c r="W2623" s="1" t="s">
        <v>33</v>
      </c>
      <c r="X2623" s="1" t="s">
        <v>771</v>
      </c>
      <c r="Y2623" s="1" t="s">
        <v>91</v>
      </c>
      <c r="Z2623" s="1" t="s">
        <v>778</v>
      </c>
      <c r="AA2623" s="1" t="s">
        <v>776</v>
      </c>
    </row>
    <row r="2624" spans="1:27" x14ac:dyDescent="0.25">
      <c r="A2624" s="1" t="s">
        <v>26</v>
      </c>
      <c r="B2624" s="1" t="s">
        <v>3887</v>
      </c>
      <c r="C2624" s="2">
        <v>42314</v>
      </c>
      <c r="D2624" s="1" t="s">
        <v>2804</v>
      </c>
      <c r="E2624" s="7" t="str">
        <f>VLOOKUP(TRIM(D2624)*1,CFOP!A:B,2,FALSE)</f>
        <v>Sim</v>
      </c>
      <c r="F2624" s="1" t="s">
        <v>29</v>
      </c>
      <c r="G2624" s="3">
        <v>27</v>
      </c>
      <c r="H2624" s="3">
        <v>27</v>
      </c>
      <c r="I2624" s="3">
        <v>4.8600000000000003</v>
      </c>
      <c r="J2624" s="1" t="s">
        <v>780</v>
      </c>
      <c r="K2624" s="3">
        <v>0</v>
      </c>
      <c r="L2624" s="3">
        <v>0</v>
      </c>
      <c r="M2624" s="1" t="s">
        <v>31</v>
      </c>
      <c r="N2624" s="3">
        <v>0</v>
      </c>
      <c r="O2624" s="3">
        <v>0</v>
      </c>
      <c r="P2624" s="1" t="s">
        <v>31</v>
      </c>
      <c r="Q2624" s="3">
        <v>27</v>
      </c>
      <c r="R2624" s="3">
        <v>0.45</v>
      </c>
      <c r="S2624" s="1" t="s">
        <v>33</v>
      </c>
      <c r="T2624" s="3">
        <v>27</v>
      </c>
      <c r="U2624" s="3">
        <v>2.0499999999999998</v>
      </c>
      <c r="V2624" s="1" t="s">
        <v>33</v>
      </c>
      <c r="W2624" s="1" t="s">
        <v>33</v>
      </c>
      <c r="X2624" s="1" t="s">
        <v>771</v>
      </c>
      <c r="Y2624" s="1" t="s">
        <v>96</v>
      </c>
      <c r="Z2624" s="1" t="s">
        <v>781</v>
      </c>
      <c r="AA2624" s="1" t="s">
        <v>782</v>
      </c>
    </row>
    <row r="2625" spans="1:27" x14ac:dyDescent="0.25">
      <c r="A2625" s="1" t="s">
        <v>26</v>
      </c>
      <c r="B2625" s="1" t="s">
        <v>3888</v>
      </c>
      <c r="C2625" s="2">
        <v>42314</v>
      </c>
      <c r="D2625" s="1" t="s">
        <v>2787</v>
      </c>
      <c r="E2625" s="7" t="str">
        <f>VLOOKUP(TRIM(D2625)*1,CFOP!A:B,2,FALSE)</f>
        <v>Sim</v>
      </c>
      <c r="F2625" s="1" t="s">
        <v>29</v>
      </c>
      <c r="G2625" s="3">
        <v>2851.3700000000003</v>
      </c>
      <c r="H2625" s="3">
        <v>2479.4500000000003</v>
      </c>
      <c r="I2625" s="3">
        <v>446.3</v>
      </c>
      <c r="J2625" s="1" t="s">
        <v>61</v>
      </c>
      <c r="K2625" s="3">
        <v>0</v>
      </c>
      <c r="L2625" s="3">
        <v>0</v>
      </c>
      <c r="M2625" s="1" t="s">
        <v>31</v>
      </c>
      <c r="N2625" s="3">
        <v>2479.4500000000003</v>
      </c>
      <c r="O2625" s="3">
        <v>371.92</v>
      </c>
      <c r="P2625" s="1" t="s">
        <v>2788</v>
      </c>
      <c r="Q2625" s="3">
        <v>2479.4500000000003</v>
      </c>
      <c r="R2625" s="3">
        <v>40.910000000000004</v>
      </c>
      <c r="S2625" s="1" t="s">
        <v>33</v>
      </c>
      <c r="T2625" s="3">
        <v>2479.4500000000003</v>
      </c>
      <c r="U2625" s="3">
        <v>188.44</v>
      </c>
      <c r="V2625" s="1" t="s">
        <v>33</v>
      </c>
      <c r="W2625" s="1" t="s">
        <v>33</v>
      </c>
      <c r="X2625" s="1" t="s">
        <v>3665</v>
      </c>
      <c r="Y2625" s="1" t="s">
        <v>91</v>
      </c>
      <c r="Z2625" s="1" t="s">
        <v>1789</v>
      </c>
      <c r="AA2625" s="1" t="s">
        <v>1790</v>
      </c>
    </row>
    <row r="2626" spans="1:27" x14ac:dyDescent="0.25">
      <c r="A2626" s="1" t="s">
        <v>26</v>
      </c>
      <c r="B2626" s="1" t="s">
        <v>3888</v>
      </c>
      <c r="C2626" s="2">
        <v>42314</v>
      </c>
      <c r="D2626" s="1" t="s">
        <v>2787</v>
      </c>
      <c r="E2626" s="7" t="str">
        <f>VLOOKUP(TRIM(D2626)*1,CFOP!A:B,2,FALSE)</f>
        <v>Sim</v>
      </c>
      <c r="F2626" s="1" t="s">
        <v>29</v>
      </c>
      <c r="G2626" s="3">
        <v>6507.34</v>
      </c>
      <c r="H2626" s="3">
        <v>5658.56</v>
      </c>
      <c r="I2626" s="3">
        <v>1018.5400000000001</v>
      </c>
      <c r="J2626" s="1" t="s">
        <v>61</v>
      </c>
      <c r="K2626" s="3">
        <v>0</v>
      </c>
      <c r="L2626" s="3">
        <v>0</v>
      </c>
      <c r="M2626" s="1" t="s">
        <v>31</v>
      </c>
      <c r="N2626" s="3">
        <v>5658.56</v>
      </c>
      <c r="O2626" s="3">
        <v>848.78</v>
      </c>
      <c r="P2626" s="1" t="s">
        <v>2788</v>
      </c>
      <c r="Q2626" s="3">
        <v>5658.56</v>
      </c>
      <c r="R2626" s="3">
        <v>93.37</v>
      </c>
      <c r="S2626" s="1" t="s">
        <v>33</v>
      </c>
      <c r="T2626" s="3">
        <v>5658.56</v>
      </c>
      <c r="U2626" s="3">
        <v>430.05</v>
      </c>
      <c r="V2626" s="1" t="s">
        <v>33</v>
      </c>
      <c r="W2626" s="1" t="s">
        <v>33</v>
      </c>
      <c r="X2626" s="1" t="s">
        <v>3665</v>
      </c>
      <c r="Y2626" s="1" t="s">
        <v>91</v>
      </c>
      <c r="Z2626" s="1" t="s">
        <v>302</v>
      </c>
      <c r="AA2626" s="1" t="s">
        <v>303</v>
      </c>
    </row>
    <row r="2627" spans="1:27" x14ac:dyDescent="0.25">
      <c r="A2627" s="1" t="s">
        <v>26</v>
      </c>
      <c r="B2627" s="1" t="s">
        <v>3888</v>
      </c>
      <c r="C2627" s="2">
        <v>42314</v>
      </c>
      <c r="D2627" s="1" t="s">
        <v>2787</v>
      </c>
      <c r="E2627" s="7" t="str">
        <f>VLOOKUP(TRIM(D2627)*1,CFOP!A:B,2,FALSE)</f>
        <v>Sim</v>
      </c>
      <c r="F2627" s="1" t="s">
        <v>29</v>
      </c>
      <c r="G2627" s="3">
        <v>912.1</v>
      </c>
      <c r="H2627" s="3">
        <v>793.13</v>
      </c>
      <c r="I2627" s="3">
        <v>142.76</v>
      </c>
      <c r="J2627" s="1" t="s">
        <v>61</v>
      </c>
      <c r="K2627" s="3">
        <v>0</v>
      </c>
      <c r="L2627" s="3">
        <v>0</v>
      </c>
      <c r="M2627" s="1" t="s">
        <v>31</v>
      </c>
      <c r="N2627" s="3">
        <v>793.13</v>
      </c>
      <c r="O2627" s="3">
        <v>118.97</v>
      </c>
      <c r="P2627" s="1" t="s">
        <v>2788</v>
      </c>
      <c r="Q2627" s="3">
        <v>793.13</v>
      </c>
      <c r="R2627" s="3">
        <v>13.09</v>
      </c>
      <c r="S2627" s="1" t="s">
        <v>33</v>
      </c>
      <c r="T2627" s="3">
        <v>793.13</v>
      </c>
      <c r="U2627" s="3">
        <v>60.28</v>
      </c>
      <c r="V2627" s="1" t="s">
        <v>33</v>
      </c>
      <c r="W2627" s="1" t="s">
        <v>33</v>
      </c>
      <c r="X2627" s="1" t="s">
        <v>3665</v>
      </c>
      <c r="Y2627" s="1" t="s">
        <v>91</v>
      </c>
      <c r="Z2627" s="1" t="s">
        <v>3666</v>
      </c>
      <c r="AA2627" s="1" t="s">
        <v>3667</v>
      </c>
    </row>
    <row r="2628" spans="1:27" x14ac:dyDescent="0.25">
      <c r="A2628" s="1" t="s">
        <v>26</v>
      </c>
      <c r="B2628" s="1" t="s">
        <v>3888</v>
      </c>
      <c r="C2628" s="2">
        <v>42314</v>
      </c>
      <c r="D2628" s="1" t="s">
        <v>2787</v>
      </c>
      <c r="E2628" s="7" t="str">
        <f>VLOOKUP(TRIM(D2628)*1,CFOP!A:B,2,FALSE)</f>
        <v>Sim</v>
      </c>
      <c r="F2628" s="1" t="s">
        <v>29</v>
      </c>
      <c r="G2628" s="3">
        <v>2649.98</v>
      </c>
      <c r="H2628" s="3">
        <v>2304.33</v>
      </c>
      <c r="I2628" s="3">
        <v>414.78000000000003</v>
      </c>
      <c r="J2628" s="1" t="s">
        <v>61</v>
      </c>
      <c r="K2628" s="3">
        <v>0</v>
      </c>
      <c r="L2628" s="3">
        <v>0</v>
      </c>
      <c r="M2628" s="1" t="s">
        <v>31</v>
      </c>
      <c r="N2628" s="3">
        <v>2304.33</v>
      </c>
      <c r="O2628" s="3">
        <v>345.65000000000003</v>
      </c>
      <c r="P2628" s="1" t="s">
        <v>2788</v>
      </c>
      <c r="Q2628" s="3">
        <v>2304.33</v>
      </c>
      <c r="R2628" s="3">
        <v>38.020000000000003</v>
      </c>
      <c r="S2628" s="1" t="s">
        <v>33</v>
      </c>
      <c r="T2628" s="3">
        <v>2304.33</v>
      </c>
      <c r="U2628" s="3">
        <v>175.13</v>
      </c>
      <c r="V2628" s="1" t="s">
        <v>33</v>
      </c>
      <c r="W2628" s="1" t="s">
        <v>33</v>
      </c>
      <c r="X2628" s="1" t="s">
        <v>3665</v>
      </c>
      <c r="Y2628" s="1" t="s">
        <v>91</v>
      </c>
      <c r="Z2628" s="1" t="s">
        <v>2880</v>
      </c>
      <c r="AA2628" s="1" t="s">
        <v>2881</v>
      </c>
    </row>
    <row r="2629" spans="1:27" x14ac:dyDescent="0.25">
      <c r="A2629" s="1" t="s">
        <v>26</v>
      </c>
      <c r="B2629" s="1" t="s">
        <v>3888</v>
      </c>
      <c r="C2629" s="2">
        <v>42314</v>
      </c>
      <c r="D2629" s="1" t="s">
        <v>2787</v>
      </c>
      <c r="E2629" s="7" t="str">
        <f>VLOOKUP(TRIM(D2629)*1,CFOP!A:B,2,FALSE)</f>
        <v>Sim</v>
      </c>
      <c r="F2629" s="1" t="s">
        <v>29</v>
      </c>
      <c r="G2629" s="3">
        <v>2680.6600000000003</v>
      </c>
      <c r="H2629" s="3">
        <v>2233.88</v>
      </c>
      <c r="I2629" s="3">
        <v>402.1</v>
      </c>
      <c r="J2629" s="1" t="s">
        <v>61</v>
      </c>
      <c r="K2629" s="3">
        <v>0</v>
      </c>
      <c r="L2629" s="3">
        <v>0</v>
      </c>
      <c r="M2629" s="1" t="s">
        <v>31</v>
      </c>
      <c r="N2629" s="3">
        <v>2233.88</v>
      </c>
      <c r="O2629" s="3">
        <v>446.78000000000003</v>
      </c>
      <c r="P2629" s="1" t="s">
        <v>2788</v>
      </c>
      <c r="Q2629" s="3">
        <v>2233.88</v>
      </c>
      <c r="R2629" s="3">
        <v>36.86</v>
      </c>
      <c r="S2629" s="1" t="s">
        <v>33</v>
      </c>
      <c r="T2629" s="3">
        <v>2233.88</v>
      </c>
      <c r="U2629" s="3">
        <v>169.77</v>
      </c>
      <c r="V2629" s="1" t="s">
        <v>33</v>
      </c>
      <c r="W2629" s="1" t="s">
        <v>33</v>
      </c>
      <c r="X2629" s="1" t="s">
        <v>3665</v>
      </c>
      <c r="Y2629" s="1" t="s">
        <v>642</v>
      </c>
      <c r="Z2629" s="1" t="s">
        <v>643</v>
      </c>
      <c r="AA2629" s="1" t="s">
        <v>644</v>
      </c>
    </row>
    <row r="2630" spans="1:27" x14ac:dyDescent="0.25">
      <c r="A2630" s="1" t="s">
        <v>26</v>
      </c>
      <c r="B2630" s="1" t="s">
        <v>3888</v>
      </c>
      <c r="C2630" s="2">
        <v>42314</v>
      </c>
      <c r="D2630" s="1" t="s">
        <v>2787</v>
      </c>
      <c r="E2630" s="7" t="str">
        <f>VLOOKUP(TRIM(D2630)*1,CFOP!A:B,2,FALSE)</f>
        <v>Sim</v>
      </c>
      <c r="F2630" s="1" t="s">
        <v>29</v>
      </c>
      <c r="G2630" s="3">
        <v>2353.75</v>
      </c>
      <c r="H2630" s="3">
        <v>2046.74</v>
      </c>
      <c r="I2630" s="3">
        <v>368.41</v>
      </c>
      <c r="J2630" s="1" t="s">
        <v>61</v>
      </c>
      <c r="K2630" s="3">
        <v>0</v>
      </c>
      <c r="L2630" s="3">
        <v>0</v>
      </c>
      <c r="M2630" s="1" t="s">
        <v>31</v>
      </c>
      <c r="N2630" s="3">
        <v>2046.74</v>
      </c>
      <c r="O2630" s="3">
        <v>307.01</v>
      </c>
      <c r="P2630" s="1" t="s">
        <v>2788</v>
      </c>
      <c r="Q2630" s="3">
        <v>2046.74</v>
      </c>
      <c r="R2630" s="3">
        <v>33.770000000000003</v>
      </c>
      <c r="S2630" s="1" t="s">
        <v>33</v>
      </c>
      <c r="T2630" s="3">
        <v>2046.74</v>
      </c>
      <c r="U2630" s="3">
        <v>155.55000000000001</v>
      </c>
      <c r="V2630" s="1" t="s">
        <v>33</v>
      </c>
      <c r="W2630" s="1" t="s">
        <v>33</v>
      </c>
      <c r="X2630" s="1" t="s">
        <v>3665</v>
      </c>
      <c r="Y2630" s="1" t="s">
        <v>91</v>
      </c>
      <c r="Z2630" s="1" t="s">
        <v>300</v>
      </c>
      <c r="AA2630" s="1" t="s">
        <v>301</v>
      </c>
    </row>
    <row r="2631" spans="1:27" x14ac:dyDescent="0.25">
      <c r="A2631" s="1" t="s">
        <v>26</v>
      </c>
      <c r="B2631" s="1" t="s">
        <v>3888</v>
      </c>
      <c r="C2631" s="2">
        <v>42314</v>
      </c>
      <c r="D2631" s="1" t="s">
        <v>2787</v>
      </c>
      <c r="E2631" s="7" t="str">
        <f>VLOOKUP(TRIM(D2631)*1,CFOP!A:B,2,FALSE)</f>
        <v>Sim</v>
      </c>
      <c r="F2631" s="1" t="s">
        <v>29</v>
      </c>
      <c r="G2631" s="3">
        <v>1822.6100000000001</v>
      </c>
      <c r="H2631" s="3">
        <v>1584.88</v>
      </c>
      <c r="I2631" s="3">
        <v>285.28000000000003</v>
      </c>
      <c r="J2631" s="1" t="s">
        <v>61</v>
      </c>
      <c r="K2631" s="3">
        <v>0</v>
      </c>
      <c r="L2631" s="3">
        <v>0</v>
      </c>
      <c r="M2631" s="1" t="s">
        <v>31</v>
      </c>
      <c r="N2631" s="3">
        <v>1584.88</v>
      </c>
      <c r="O2631" s="3">
        <v>237.73000000000002</v>
      </c>
      <c r="P2631" s="1" t="s">
        <v>2788</v>
      </c>
      <c r="Q2631" s="3">
        <v>1584.88</v>
      </c>
      <c r="R2631" s="3">
        <v>26.150000000000002</v>
      </c>
      <c r="S2631" s="1" t="s">
        <v>33</v>
      </c>
      <c r="T2631" s="3">
        <v>1584.88</v>
      </c>
      <c r="U2631" s="3">
        <v>120.45</v>
      </c>
      <c r="V2631" s="1" t="s">
        <v>33</v>
      </c>
      <c r="W2631" s="1" t="s">
        <v>33</v>
      </c>
      <c r="X2631" s="1" t="s">
        <v>3665</v>
      </c>
      <c r="Y2631" s="1" t="s">
        <v>91</v>
      </c>
      <c r="Z2631" s="1" t="s">
        <v>1777</v>
      </c>
      <c r="AA2631" s="1" t="s">
        <v>1778</v>
      </c>
    </row>
    <row r="2632" spans="1:27" x14ac:dyDescent="0.25">
      <c r="A2632" s="1" t="s">
        <v>26</v>
      </c>
      <c r="B2632" s="1" t="s">
        <v>3888</v>
      </c>
      <c r="C2632" s="2">
        <v>42314</v>
      </c>
      <c r="D2632" s="1" t="s">
        <v>2787</v>
      </c>
      <c r="E2632" s="7" t="str">
        <f>VLOOKUP(TRIM(D2632)*1,CFOP!A:B,2,FALSE)</f>
        <v>Sim</v>
      </c>
      <c r="F2632" s="1" t="s">
        <v>29</v>
      </c>
      <c r="G2632" s="3">
        <v>2682.7000000000003</v>
      </c>
      <c r="H2632" s="3">
        <v>2332.7800000000002</v>
      </c>
      <c r="I2632" s="3">
        <v>419.90000000000003</v>
      </c>
      <c r="J2632" s="1" t="s">
        <v>61</v>
      </c>
      <c r="K2632" s="3">
        <v>0</v>
      </c>
      <c r="L2632" s="3">
        <v>0</v>
      </c>
      <c r="M2632" s="1" t="s">
        <v>31</v>
      </c>
      <c r="N2632" s="3">
        <v>2332.7800000000002</v>
      </c>
      <c r="O2632" s="3">
        <v>349.92</v>
      </c>
      <c r="P2632" s="1" t="s">
        <v>2788</v>
      </c>
      <c r="Q2632" s="3">
        <v>2332.7800000000002</v>
      </c>
      <c r="R2632" s="3">
        <v>38.49</v>
      </c>
      <c r="S2632" s="1" t="s">
        <v>33</v>
      </c>
      <c r="T2632" s="3">
        <v>2332.7800000000002</v>
      </c>
      <c r="U2632" s="3">
        <v>177.29</v>
      </c>
      <c r="V2632" s="1" t="s">
        <v>33</v>
      </c>
      <c r="W2632" s="1" t="s">
        <v>33</v>
      </c>
      <c r="X2632" s="1" t="s">
        <v>3665</v>
      </c>
      <c r="Y2632" s="1" t="s">
        <v>91</v>
      </c>
      <c r="Z2632" s="1" t="s">
        <v>3125</v>
      </c>
      <c r="AA2632" s="1" t="s">
        <v>3126</v>
      </c>
    </row>
    <row r="2633" spans="1:27" x14ac:dyDescent="0.25">
      <c r="A2633" s="1" t="s">
        <v>26</v>
      </c>
      <c r="B2633" s="1" t="s">
        <v>3888</v>
      </c>
      <c r="C2633" s="2">
        <v>42314</v>
      </c>
      <c r="D2633" s="1" t="s">
        <v>2787</v>
      </c>
      <c r="E2633" s="7" t="str">
        <f>VLOOKUP(TRIM(D2633)*1,CFOP!A:B,2,FALSE)</f>
        <v>Sim</v>
      </c>
      <c r="F2633" s="1" t="s">
        <v>29</v>
      </c>
      <c r="G2633" s="3">
        <v>3791.45</v>
      </c>
      <c r="H2633" s="3">
        <v>3296.91</v>
      </c>
      <c r="I2633" s="3">
        <v>593.44000000000005</v>
      </c>
      <c r="J2633" s="1" t="s">
        <v>61</v>
      </c>
      <c r="K2633" s="3">
        <v>0</v>
      </c>
      <c r="L2633" s="3">
        <v>0</v>
      </c>
      <c r="M2633" s="1" t="s">
        <v>31</v>
      </c>
      <c r="N2633" s="3">
        <v>3296.91</v>
      </c>
      <c r="O2633" s="3">
        <v>494.54</v>
      </c>
      <c r="P2633" s="1" t="s">
        <v>2788</v>
      </c>
      <c r="Q2633" s="3">
        <v>3296.91</v>
      </c>
      <c r="R2633" s="3">
        <v>54.4</v>
      </c>
      <c r="S2633" s="1" t="s">
        <v>33</v>
      </c>
      <c r="T2633" s="3">
        <v>3296.91</v>
      </c>
      <c r="U2633" s="3">
        <v>250.57</v>
      </c>
      <c r="V2633" s="1" t="s">
        <v>33</v>
      </c>
      <c r="W2633" s="1" t="s">
        <v>33</v>
      </c>
      <c r="X2633" s="1" t="s">
        <v>3665</v>
      </c>
      <c r="Y2633" s="1" t="s">
        <v>96</v>
      </c>
      <c r="Z2633" s="1" t="s">
        <v>102</v>
      </c>
      <c r="AA2633" s="1" t="s">
        <v>103</v>
      </c>
    </row>
    <row r="2634" spans="1:27" x14ac:dyDescent="0.25">
      <c r="A2634" s="1" t="s">
        <v>26</v>
      </c>
      <c r="B2634" s="1" t="s">
        <v>3889</v>
      </c>
      <c r="C2634" s="2">
        <v>42314</v>
      </c>
      <c r="D2634" s="1" t="s">
        <v>2804</v>
      </c>
      <c r="E2634" s="7" t="str">
        <f>VLOOKUP(TRIM(D2634)*1,CFOP!A:B,2,FALSE)</f>
        <v>Sim</v>
      </c>
      <c r="F2634" s="1" t="s">
        <v>29</v>
      </c>
      <c r="G2634" s="3">
        <v>41.02</v>
      </c>
      <c r="H2634" s="3">
        <v>35.67</v>
      </c>
      <c r="I2634" s="3">
        <v>6.42</v>
      </c>
      <c r="J2634" s="1" t="s">
        <v>30</v>
      </c>
      <c r="K2634" s="3">
        <v>0</v>
      </c>
      <c r="L2634" s="3">
        <v>0</v>
      </c>
      <c r="M2634" s="1" t="s">
        <v>31</v>
      </c>
      <c r="N2634" s="3">
        <v>35.67</v>
      </c>
      <c r="O2634" s="3">
        <v>5.3500000000000005</v>
      </c>
      <c r="P2634" s="1" t="s">
        <v>2788</v>
      </c>
      <c r="Q2634" s="3">
        <v>35.67</v>
      </c>
      <c r="R2634" s="3">
        <v>0.59</v>
      </c>
      <c r="S2634" s="1" t="s">
        <v>33</v>
      </c>
      <c r="T2634" s="3">
        <v>35.67</v>
      </c>
      <c r="U2634" s="3">
        <v>2.71</v>
      </c>
      <c r="V2634" s="1" t="s">
        <v>33</v>
      </c>
      <c r="W2634" s="1" t="s">
        <v>33</v>
      </c>
      <c r="X2634" s="1" t="s">
        <v>2965</v>
      </c>
      <c r="Y2634" s="1" t="s">
        <v>96</v>
      </c>
      <c r="Z2634" s="1" t="s">
        <v>3890</v>
      </c>
      <c r="AA2634" s="1" t="s">
        <v>3891</v>
      </c>
    </row>
    <row r="2635" spans="1:27" x14ac:dyDescent="0.25">
      <c r="A2635" s="1" t="s">
        <v>26</v>
      </c>
      <c r="B2635" s="1" t="s">
        <v>3892</v>
      </c>
      <c r="C2635" s="2">
        <v>42314</v>
      </c>
      <c r="D2635" s="1" t="s">
        <v>2804</v>
      </c>
      <c r="E2635" s="7" t="str">
        <f>VLOOKUP(TRIM(D2635)*1,CFOP!A:B,2,FALSE)</f>
        <v>Sim</v>
      </c>
      <c r="F2635" s="1" t="s">
        <v>29</v>
      </c>
      <c r="G2635" s="3">
        <v>3430.6</v>
      </c>
      <c r="H2635" s="3">
        <v>3430.6</v>
      </c>
      <c r="I2635" s="3">
        <v>617.51</v>
      </c>
      <c r="J2635" s="1" t="s">
        <v>307</v>
      </c>
      <c r="K2635" s="3">
        <v>0</v>
      </c>
      <c r="L2635" s="3">
        <v>0</v>
      </c>
      <c r="M2635" s="1" t="s">
        <v>31</v>
      </c>
      <c r="N2635" s="3">
        <v>0</v>
      </c>
      <c r="O2635" s="3">
        <v>0</v>
      </c>
      <c r="P2635" s="1" t="s">
        <v>31</v>
      </c>
      <c r="Q2635" s="3">
        <v>3430.6</v>
      </c>
      <c r="R2635" s="3">
        <v>56.6</v>
      </c>
      <c r="S2635" s="1" t="s">
        <v>33</v>
      </c>
      <c r="T2635" s="3">
        <v>3430.6</v>
      </c>
      <c r="U2635" s="3">
        <v>260.73</v>
      </c>
      <c r="V2635" s="1" t="s">
        <v>33</v>
      </c>
      <c r="W2635" s="1" t="s">
        <v>33</v>
      </c>
      <c r="X2635" s="1" t="s">
        <v>641</v>
      </c>
      <c r="Y2635" s="1" t="s">
        <v>240</v>
      </c>
      <c r="Z2635" s="1" t="s">
        <v>3672</v>
      </c>
      <c r="AA2635" s="1" t="s">
        <v>3673</v>
      </c>
    </row>
    <row r="2636" spans="1:27" x14ac:dyDescent="0.25">
      <c r="A2636" s="1" t="s">
        <v>26</v>
      </c>
      <c r="B2636" s="1" t="s">
        <v>3893</v>
      </c>
      <c r="C2636" s="2">
        <v>42314</v>
      </c>
      <c r="D2636" s="1" t="s">
        <v>2804</v>
      </c>
      <c r="E2636" s="7" t="str">
        <f>VLOOKUP(TRIM(D2636)*1,CFOP!A:B,2,FALSE)</f>
        <v>Sim</v>
      </c>
      <c r="F2636" s="1" t="s">
        <v>29</v>
      </c>
      <c r="G2636" s="3">
        <v>14430</v>
      </c>
      <c r="H2636" s="3">
        <v>14430</v>
      </c>
      <c r="I2636" s="3">
        <v>2597.4</v>
      </c>
      <c r="J2636" s="1" t="s">
        <v>30</v>
      </c>
      <c r="K2636" s="3">
        <v>0</v>
      </c>
      <c r="L2636" s="3">
        <v>0</v>
      </c>
      <c r="M2636" s="1" t="s">
        <v>31</v>
      </c>
      <c r="N2636" s="3">
        <v>0</v>
      </c>
      <c r="O2636" s="3">
        <v>0</v>
      </c>
      <c r="P2636" s="1" t="s">
        <v>31</v>
      </c>
      <c r="Q2636" s="3">
        <v>14430</v>
      </c>
      <c r="R2636" s="3">
        <v>238.1</v>
      </c>
      <c r="S2636" s="1" t="s">
        <v>33</v>
      </c>
      <c r="T2636" s="3">
        <v>14430</v>
      </c>
      <c r="U2636" s="3">
        <v>1096.68</v>
      </c>
      <c r="V2636" s="1" t="s">
        <v>33</v>
      </c>
      <c r="W2636" s="1" t="s">
        <v>33</v>
      </c>
      <c r="X2636" s="1" t="s">
        <v>3744</v>
      </c>
      <c r="Y2636" s="1" t="s">
        <v>2556</v>
      </c>
      <c r="Z2636" s="1" t="s">
        <v>3894</v>
      </c>
      <c r="AA2636" s="1" t="s">
        <v>3861</v>
      </c>
    </row>
    <row r="2637" spans="1:27" x14ac:dyDescent="0.25">
      <c r="A2637" s="1" t="s">
        <v>26</v>
      </c>
      <c r="B2637" s="1" t="s">
        <v>3895</v>
      </c>
      <c r="C2637" s="2">
        <v>42314</v>
      </c>
      <c r="D2637" s="1" t="s">
        <v>2804</v>
      </c>
      <c r="E2637" s="7" t="str">
        <f>VLOOKUP(TRIM(D2637)*1,CFOP!A:B,2,FALSE)</f>
        <v>Sim</v>
      </c>
      <c r="F2637" s="1" t="s">
        <v>29</v>
      </c>
      <c r="G2637" s="3">
        <v>2691</v>
      </c>
      <c r="H2637" s="3">
        <v>0</v>
      </c>
      <c r="I2637" s="3">
        <v>0</v>
      </c>
      <c r="J2637" s="1" t="s">
        <v>31</v>
      </c>
      <c r="K2637" s="3">
        <v>0</v>
      </c>
      <c r="L2637" s="3">
        <v>0</v>
      </c>
      <c r="M2637" s="1" t="s">
        <v>31</v>
      </c>
      <c r="N2637" s="3">
        <v>0</v>
      </c>
      <c r="O2637" s="3">
        <v>0</v>
      </c>
      <c r="P2637" s="1" t="s">
        <v>31</v>
      </c>
      <c r="Q2637" s="3">
        <v>2691</v>
      </c>
      <c r="R2637" s="3">
        <v>44.4</v>
      </c>
      <c r="S2637" s="1" t="s">
        <v>33</v>
      </c>
      <c r="T2637" s="3">
        <v>2691</v>
      </c>
      <c r="U2637" s="3">
        <v>204.52</v>
      </c>
      <c r="V2637" s="1" t="s">
        <v>33</v>
      </c>
      <c r="W2637" s="1" t="s">
        <v>33</v>
      </c>
      <c r="X2637" s="1" t="s">
        <v>2555</v>
      </c>
      <c r="Y2637" s="1" t="s">
        <v>91</v>
      </c>
      <c r="Z2637" s="1" t="s">
        <v>3896</v>
      </c>
      <c r="AA2637" s="1" t="s">
        <v>3897</v>
      </c>
    </row>
    <row r="2638" spans="1:27" x14ac:dyDescent="0.25">
      <c r="A2638" s="1" t="s">
        <v>26</v>
      </c>
      <c r="B2638" s="1" t="s">
        <v>3898</v>
      </c>
      <c r="C2638" s="2">
        <v>42314</v>
      </c>
      <c r="D2638" s="1" t="s">
        <v>2817</v>
      </c>
      <c r="E2638" s="7" t="str">
        <f>VLOOKUP(TRIM(D2638)*1,CFOP!A:B,2,FALSE)</f>
        <v>Sim</v>
      </c>
      <c r="F2638" s="1" t="s">
        <v>393</v>
      </c>
      <c r="G2638" s="3">
        <v>2675.56</v>
      </c>
      <c r="H2638" s="3">
        <v>2675.56</v>
      </c>
      <c r="I2638" s="3">
        <v>321.07</v>
      </c>
      <c r="J2638" s="1" t="s">
        <v>30</v>
      </c>
      <c r="K2638" s="3">
        <v>0</v>
      </c>
      <c r="L2638" s="3">
        <v>0</v>
      </c>
      <c r="M2638" s="1" t="s">
        <v>31</v>
      </c>
      <c r="N2638" s="3">
        <v>0</v>
      </c>
      <c r="O2638" s="3">
        <v>0</v>
      </c>
      <c r="P2638" s="1" t="s">
        <v>31</v>
      </c>
      <c r="Q2638" s="3">
        <v>2675.56</v>
      </c>
      <c r="R2638" s="3">
        <v>44.15</v>
      </c>
      <c r="S2638" s="1" t="s">
        <v>33</v>
      </c>
      <c r="T2638" s="3">
        <v>2675.56</v>
      </c>
      <c r="U2638" s="3">
        <v>203.34</v>
      </c>
      <c r="V2638" s="1" t="s">
        <v>33</v>
      </c>
      <c r="W2638" s="1" t="s">
        <v>33</v>
      </c>
      <c r="X2638" s="1" t="s">
        <v>3899</v>
      </c>
      <c r="Y2638" s="1" t="s">
        <v>1378</v>
      </c>
      <c r="Z2638" s="1" t="s">
        <v>3900</v>
      </c>
      <c r="AA2638" s="1" t="s">
        <v>3901</v>
      </c>
    </row>
    <row r="2639" spans="1:27" x14ac:dyDescent="0.25">
      <c r="A2639" s="1" t="s">
        <v>26</v>
      </c>
      <c r="B2639" s="1" t="s">
        <v>3902</v>
      </c>
      <c r="C2639" s="2">
        <v>42314</v>
      </c>
      <c r="D2639" s="1" t="s">
        <v>2841</v>
      </c>
      <c r="E2639" s="7" t="str">
        <f>VLOOKUP(TRIM(D2639)*1,CFOP!A:B,2,FALSE)</f>
        <v>Sim</v>
      </c>
      <c r="F2639" s="1" t="s">
        <v>3903</v>
      </c>
      <c r="G2639" s="3">
        <v>130.96</v>
      </c>
      <c r="H2639" s="3">
        <v>130.96</v>
      </c>
      <c r="I2639" s="3">
        <v>9.17</v>
      </c>
      <c r="J2639" s="1" t="s">
        <v>30</v>
      </c>
      <c r="K2639" s="3">
        <v>0</v>
      </c>
      <c r="L2639" s="3">
        <v>0</v>
      </c>
      <c r="M2639" s="1" t="s">
        <v>31</v>
      </c>
      <c r="N2639" s="3">
        <v>0</v>
      </c>
      <c r="O2639" s="3">
        <v>0</v>
      </c>
      <c r="P2639" s="1" t="s">
        <v>31</v>
      </c>
      <c r="Q2639" s="3">
        <v>130.96</v>
      </c>
      <c r="R2639" s="3">
        <v>2.16</v>
      </c>
      <c r="S2639" s="1" t="s">
        <v>33</v>
      </c>
      <c r="T2639" s="3">
        <v>130.96</v>
      </c>
      <c r="U2639" s="3">
        <v>9.9500000000000011</v>
      </c>
      <c r="V2639" s="1" t="s">
        <v>33</v>
      </c>
      <c r="W2639" s="1" t="s">
        <v>33</v>
      </c>
      <c r="X2639" s="1" t="s">
        <v>3904</v>
      </c>
      <c r="Y2639" s="1" t="s">
        <v>364</v>
      </c>
      <c r="Z2639" s="1" t="s">
        <v>3905</v>
      </c>
      <c r="AA2639" s="1" t="s">
        <v>3906</v>
      </c>
    </row>
    <row r="2640" spans="1:27" x14ac:dyDescent="0.25">
      <c r="A2640" s="1" t="s">
        <v>26</v>
      </c>
      <c r="B2640" s="1" t="s">
        <v>3907</v>
      </c>
      <c r="C2640" s="2">
        <v>42314</v>
      </c>
      <c r="D2640" s="1" t="s">
        <v>2841</v>
      </c>
      <c r="E2640" s="7" t="str">
        <f>VLOOKUP(TRIM(D2640)*1,CFOP!A:B,2,FALSE)</f>
        <v>Sim</v>
      </c>
      <c r="F2640" s="1" t="s">
        <v>179</v>
      </c>
      <c r="G2640" s="3">
        <v>152.85</v>
      </c>
      <c r="H2640" s="3">
        <v>132.91</v>
      </c>
      <c r="I2640" s="3">
        <v>5.32</v>
      </c>
      <c r="J2640" s="1" t="s">
        <v>61</v>
      </c>
      <c r="K2640" s="3">
        <v>0</v>
      </c>
      <c r="L2640" s="3">
        <v>0</v>
      </c>
      <c r="M2640" s="1" t="s">
        <v>31</v>
      </c>
      <c r="N2640" s="3">
        <v>132.91</v>
      </c>
      <c r="O2640" s="3">
        <v>19.940000000000001</v>
      </c>
      <c r="P2640" s="1" t="s">
        <v>2788</v>
      </c>
      <c r="Q2640" s="3">
        <v>132.91</v>
      </c>
      <c r="R2640" s="3">
        <v>2.19</v>
      </c>
      <c r="S2640" s="1" t="s">
        <v>33</v>
      </c>
      <c r="T2640" s="3">
        <v>132.91</v>
      </c>
      <c r="U2640" s="3">
        <v>10.1</v>
      </c>
      <c r="V2640" s="1" t="s">
        <v>33</v>
      </c>
      <c r="W2640" s="1" t="s">
        <v>33</v>
      </c>
      <c r="X2640" s="1" t="s">
        <v>986</v>
      </c>
      <c r="Y2640" s="1" t="s">
        <v>91</v>
      </c>
      <c r="Z2640" s="1" t="s">
        <v>1777</v>
      </c>
      <c r="AA2640" s="1" t="s">
        <v>1778</v>
      </c>
    </row>
    <row r="2641" spans="1:27" x14ac:dyDescent="0.25">
      <c r="A2641" s="1" t="s">
        <v>26</v>
      </c>
      <c r="B2641" s="1" t="s">
        <v>3907</v>
      </c>
      <c r="C2641" s="2">
        <v>42314</v>
      </c>
      <c r="D2641" s="1" t="s">
        <v>2841</v>
      </c>
      <c r="E2641" s="7" t="str">
        <f>VLOOKUP(TRIM(D2641)*1,CFOP!A:B,2,FALSE)</f>
        <v>Sim</v>
      </c>
      <c r="F2641" s="1" t="s">
        <v>179</v>
      </c>
      <c r="G2641" s="3">
        <v>759.95</v>
      </c>
      <c r="H2641" s="3">
        <v>660.83</v>
      </c>
      <c r="I2641" s="3">
        <v>26.43</v>
      </c>
      <c r="J2641" s="1" t="s">
        <v>61</v>
      </c>
      <c r="K2641" s="3">
        <v>0</v>
      </c>
      <c r="L2641" s="3">
        <v>0</v>
      </c>
      <c r="M2641" s="1" t="s">
        <v>31</v>
      </c>
      <c r="N2641" s="3">
        <v>660.83</v>
      </c>
      <c r="O2641" s="3">
        <v>99.12</v>
      </c>
      <c r="P2641" s="1" t="s">
        <v>2788</v>
      </c>
      <c r="Q2641" s="3">
        <v>660.83</v>
      </c>
      <c r="R2641" s="3">
        <v>10.9</v>
      </c>
      <c r="S2641" s="1" t="s">
        <v>33</v>
      </c>
      <c r="T2641" s="3">
        <v>660.83</v>
      </c>
      <c r="U2641" s="3">
        <v>50.22</v>
      </c>
      <c r="V2641" s="1" t="s">
        <v>33</v>
      </c>
      <c r="W2641" s="1" t="s">
        <v>33</v>
      </c>
      <c r="X2641" s="1" t="s">
        <v>986</v>
      </c>
      <c r="Y2641" s="1" t="s">
        <v>91</v>
      </c>
      <c r="Z2641" s="1" t="s">
        <v>1737</v>
      </c>
      <c r="AA2641" s="1" t="s">
        <v>1738</v>
      </c>
    </row>
    <row r="2642" spans="1:27" x14ac:dyDescent="0.25">
      <c r="A2642" s="1" t="s">
        <v>26</v>
      </c>
      <c r="B2642" s="1" t="s">
        <v>3907</v>
      </c>
      <c r="C2642" s="2">
        <v>42314</v>
      </c>
      <c r="D2642" s="1" t="s">
        <v>2841</v>
      </c>
      <c r="E2642" s="7" t="str">
        <f>VLOOKUP(TRIM(D2642)*1,CFOP!A:B,2,FALSE)</f>
        <v>Sim</v>
      </c>
      <c r="F2642" s="1" t="s">
        <v>179</v>
      </c>
      <c r="G2642" s="3">
        <v>101.78</v>
      </c>
      <c r="H2642" s="3">
        <v>88.5</v>
      </c>
      <c r="I2642" s="3">
        <v>3.54</v>
      </c>
      <c r="J2642" s="1" t="s">
        <v>61</v>
      </c>
      <c r="K2642" s="3">
        <v>0</v>
      </c>
      <c r="L2642" s="3">
        <v>0</v>
      </c>
      <c r="M2642" s="1" t="s">
        <v>31</v>
      </c>
      <c r="N2642" s="3">
        <v>88.5</v>
      </c>
      <c r="O2642" s="3">
        <v>13.280000000000001</v>
      </c>
      <c r="P2642" s="1" t="s">
        <v>2788</v>
      </c>
      <c r="Q2642" s="3">
        <v>88.5</v>
      </c>
      <c r="R2642" s="3">
        <v>1.46</v>
      </c>
      <c r="S2642" s="1" t="s">
        <v>33</v>
      </c>
      <c r="T2642" s="3">
        <v>88.5</v>
      </c>
      <c r="U2642" s="3">
        <v>6.73</v>
      </c>
      <c r="V2642" s="1" t="s">
        <v>33</v>
      </c>
      <c r="W2642" s="1" t="s">
        <v>33</v>
      </c>
      <c r="X2642" s="1" t="s">
        <v>986</v>
      </c>
      <c r="Y2642" s="1" t="s">
        <v>91</v>
      </c>
      <c r="Z2642" s="1" t="s">
        <v>1801</v>
      </c>
      <c r="AA2642" s="1" t="s">
        <v>1802</v>
      </c>
    </row>
    <row r="2643" spans="1:27" x14ac:dyDescent="0.25">
      <c r="A2643" s="1" t="s">
        <v>26</v>
      </c>
      <c r="B2643" s="1" t="s">
        <v>3907</v>
      </c>
      <c r="C2643" s="2">
        <v>42314</v>
      </c>
      <c r="D2643" s="1" t="s">
        <v>2841</v>
      </c>
      <c r="E2643" s="7" t="str">
        <f>VLOOKUP(TRIM(D2643)*1,CFOP!A:B,2,FALSE)</f>
        <v>Sim</v>
      </c>
      <c r="F2643" s="1" t="s">
        <v>179</v>
      </c>
      <c r="G2643" s="3">
        <v>703.54</v>
      </c>
      <c r="H2643" s="3">
        <v>611.77</v>
      </c>
      <c r="I2643" s="3">
        <v>24.47</v>
      </c>
      <c r="J2643" s="1" t="s">
        <v>61</v>
      </c>
      <c r="K2643" s="3">
        <v>0</v>
      </c>
      <c r="L2643" s="3">
        <v>0</v>
      </c>
      <c r="M2643" s="1" t="s">
        <v>31</v>
      </c>
      <c r="N2643" s="3">
        <v>611.77</v>
      </c>
      <c r="O2643" s="3">
        <v>91.77</v>
      </c>
      <c r="P2643" s="1" t="s">
        <v>2788</v>
      </c>
      <c r="Q2643" s="3">
        <v>611.77</v>
      </c>
      <c r="R2643" s="3">
        <v>10.09</v>
      </c>
      <c r="S2643" s="1" t="s">
        <v>33</v>
      </c>
      <c r="T2643" s="3">
        <v>611.77</v>
      </c>
      <c r="U2643" s="3">
        <v>46.49</v>
      </c>
      <c r="V2643" s="1" t="s">
        <v>33</v>
      </c>
      <c r="W2643" s="1" t="s">
        <v>33</v>
      </c>
      <c r="X2643" s="1" t="s">
        <v>986</v>
      </c>
      <c r="Y2643" s="1" t="s">
        <v>91</v>
      </c>
      <c r="Z2643" s="1" t="s">
        <v>1817</v>
      </c>
      <c r="AA2643" s="1" t="s">
        <v>1818</v>
      </c>
    </row>
    <row r="2644" spans="1:27" x14ac:dyDescent="0.25">
      <c r="A2644" s="1" t="s">
        <v>26</v>
      </c>
      <c r="B2644" s="1" t="s">
        <v>3907</v>
      </c>
      <c r="C2644" s="2">
        <v>42314</v>
      </c>
      <c r="D2644" s="1" t="s">
        <v>2841</v>
      </c>
      <c r="E2644" s="7" t="str">
        <f>VLOOKUP(TRIM(D2644)*1,CFOP!A:B,2,FALSE)</f>
        <v>Sim</v>
      </c>
      <c r="F2644" s="1" t="s">
        <v>179</v>
      </c>
      <c r="G2644" s="3">
        <v>87.679999999999993</v>
      </c>
      <c r="H2644" s="3">
        <v>76.239999999999995</v>
      </c>
      <c r="I2644" s="3">
        <v>3.0500000000000003</v>
      </c>
      <c r="J2644" s="1" t="s">
        <v>61</v>
      </c>
      <c r="K2644" s="3">
        <v>0</v>
      </c>
      <c r="L2644" s="3">
        <v>0</v>
      </c>
      <c r="M2644" s="1" t="s">
        <v>31</v>
      </c>
      <c r="N2644" s="3">
        <v>76.239999999999995</v>
      </c>
      <c r="O2644" s="3">
        <v>11.44</v>
      </c>
      <c r="P2644" s="1" t="s">
        <v>2788</v>
      </c>
      <c r="Q2644" s="3">
        <v>76.239999999999995</v>
      </c>
      <c r="R2644" s="3">
        <v>1.26</v>
      </c>
      <c r="S2644" s="1" t="s">
        <v>33</v>
      </c>
      <c r="T2644" s="3">
        <v>76.239999999999995</v>
      </c>
      <c r="U2644" s="3">
        <v>5.79</v>
      </c>
      <c r="V2644" s="1" t="s">
        <v>33</v>
      </c>
      <c r="W2644" s="1" t="s">
        <v>33</v>
      </c>
      <c r="X2644" s="1" t="s">
        <v>986</v>
      </c>
      <c r="Y2644" s="1" t="s">
        <v>91</v>
      </c>
      <c r="Z2644" s="1" t="s">
        <v>1785</v>
      </c>
      <c r="AA2644" s="1" t="s">
        <v>1786</v>
      </c>
    </row>
    <row r="2645" spans="1:27" x14ac:dyDescent="0.25">
      <c r="A2645" s="1" t="s">
        <v>26</v>
      </c>
      <c r="B2645" s="1" t="s">
        <v>3907</v>
      </c>
      <c r="C2645" s="2">
        <v>42314</v>
      </c>
      <c r="D2645" s="1" t="s">
        <v>2841</v>
      </c>
      <c r="E2645" s="7" t="str">
        <f>VLOOKUP(TRIM(D2645)*1,CFOP!A:B,2,FALSE)</f>
        <v>Sim</v>
      </c>
      <c r="F2645" s="1" t="s">
        <v>179</v>
      </c>
      <c r="G2645" s="3">
        <v>449.6</v>
      </c>
      <c r="H2645" s="3">
        <v>374.67</v>
      </c>
      <c r="I2645" s="3">
        <v>14.99</v>
      </c>
      <c r="J2645" s="1" t="s">
        <v>61</v>
      </c>
      <c r="K2645" s="3">
        <v>0</v>
      </c>
      <c r="L2645" s="3">
        <v>0</v>
      </c>
      <c r="M2645" s="1" t="s">
        <v>31</v>
      </c>
      <c r="N2645" s="3">
        <v>374.67</v>
      </c>
      <c r="O2645" s="3">
        <v>74.930000000000007</v>
      </c>
      <c r="P2645" s="1" t="s">
        <v>2788</v>
      </c>
      <c r="Q2645" s="3">
        <v>374.67</v>
      </c>
      <c r="R2645" s="3">
        <v>6.18</v>
      </c>
      <c r="S2645" s="1" t="s">
        <v>33</v>
      </c>
      <c r="T2645" s="3">
        <v>374.67</v>
      </c>
      <c r="U2645" s="3">
        <v>28.47</v>
      </c>
      <c r="V2645" s="1" t="s">
        <v>33</v>
      </c>
      <c r="W2645" s="1" t="s">
        <v>33</v>
      </c>
      <c r="X2645" s="1" t="s">
        <v>986</v>
      </c>
      <c r="Y2645" s="1" t="s">
        <v>642</v>
      </c>
      <c r="Z2645" s="1" t="s">
        <v>643</v>
      </c>
      <c r="AA2645" s="1" t="s">
        <v>644</v>
      </c>
    </row>
    <row r="2646" spans="1:27" x14ac:dyDescent="0.25">
      <c r="A2646" s="1" t="s">
        <v>26</v>
      </c>
      <c r="B2646" s="1" t="s">
        <v>3907</v>
      </c>
      <c r="C2646" s="2">
        <v>42314</v>
      </c>
      <c r="D2646" s="1" t="s">
        <v>2841</v>
      </c>
      <c r="E2646" s="7" t="str">
        <f>VLOOKUP(TRIM(D2646)*1,CFOP!A:B,2,FALSE)</f>
        <v>Sim</v>
      </c>
      <c r="F2646" s="1" t="s">
        <v>179</v>
      </c>
      <c r="G2646" s="3">
        <v>1434.73</v>
      </c>
      <c r="H2646" s="3">
        <v>1247.5899999999999</v>
      </c>
      <c r="I2646" s="3">
        <v>49.9</v>
      </c>
      <c r="J2646" s="1" t="s">
        <v>61</v>
      </c>
      <c r="K2646" s="3">
        <v>0</v>
      </c>
      <c r="L2646" s="3">
        <v>0</v>
      </c>
      <c r="M2646" s="1" t="s">
        <v>31</v>
      </c>
      <c r="N2646" s="3">
        <v>1247.5899999999999</v>
      </c>
      <c r="O2646" s="3">
        <v>187.14000000000001</v>
      </c>
      <c r="P2646" s="1" t="s">
        <v>2788</v>
      </c>
      <c r="Q2646" s="3">
        <v>1247.5899999999999</v>
      </c>
      <c r="R2646" s="3">
        <v>20.59</v>
      </c>
      <c r="S2646" s="1" t="s">
        <v>33</v>
      </c>
      <c r="T2646" s="3">
        <v>1247.5899999999999</v>
      </c>
      <c r="U2646" s="3">
        <v>94.820000000000007</v>
      </c>
      <c r="V2646" s="1" t="s">
        <v>33</v>
      </c>
      <c r="W2646" s="1" t="s">
        <v>33</v>
      </c>
      <c r="X2646" s="1" t="s">
        <v>986</v>
      </c>
      <c r="Y2646" s="1" t="s">
        <v>91</v>
      </c>
      <c r="Z2646" s="1" t="s">
        <v>1789</v>
      </c>
      <c r="AA2646" s="1" t="s">
        <v>1790</v>
      </c>
    </row>
    <row r="2647" spans="1:27" x14ac:dyDescent="0.25">
      <c r="A2647" s="1" t="s">
        <v>26</v>
      </c>
      <c r="B2647" s="1" t="s">
        <v>3907</v>
      </c>
      <c r="C2647" s="2">
        <v>42314</v>
      </c>
      <c r="D2647" s="1" t="s">
        <v>2841</v>
      </c>
      <c r="E2647" s="7" t="str">
        <f>VLOOKUP(TRIM(D2647)*1,CFOP!A:B,2,FALSE)</f>
        <v>Sim</v>
      </c>
      <c r="F2647" s="1" t="s">
        <v>179</v>
      </c>
      <c r="G2647" s="3">
        <v>151.34</v>
      </c>
      <c r="H2647" s="3">
        <v>131.6</v>
      </c>
      <c r="I2647" s="3">
        <v>5.26</v>
      </c>
      <c r="J2647" s="1" t="s">
        <v>61</v>
      </c>
      <c r="K2647" s="3">
        <v>0</v>
      </c>
      <c r="L2647" s="3">
        <v>0</v>
      </c>
      <c r="M2647" s="1" t="s">
        <v>31</v>
      </c>
      <c r="N2647" s="3">
        <v>131.6</v>
      </c>
      <c r="O2647" s="3">
        <v>19.740000000000002</v>
      </c>
      <c r="P2647" s="1" t="s">
        <v>2788</v>
      </c>
      <c r="Q2647" s="3">
        <v>131.6</v>
      </c>
      <c r="R2647" s="3">
        <v>2.17</v>
      </c>
      <c r="S2647" s="1" t="s">
        <v>33</v>
      </c>
      <c r="T2647" s="3">
        <v>131.6</v>
      </c>
      <c r="U2647" s="3">
        <v>10</v>
      </c>
      <c r="V2647" s="1" t="s">
        <v>33</v>
      </c>
      <c r="W2647" s="1" t="s">
        <v>33</v>
      </c>
      <c r="X2647" s="1" t="s">
        <v>986</v>
      </c>
      <c r="Y2647" s="1" t="s">
        <v>91</v>
      </c>
      <c r="Z2647" s="1" t="s">
        <v>2484</v>
      </c>
      <c r="AA2647" s="1" t="s">
        <v>2485</v>
      </c>
    </row>
    <row r="2648" spans="1:27" x14ac:dyDescent="0.25">
      <c r="A2648" s="1" t="s">
        <v>26</v>
      </c>
      <c r="B2648" s="1" t="s">
        <v>3907</v>
      </c>
      <c r="C2648" s="2">
        <v>42314</v>
      </c>
      <c r="D2648" s="1" t="s">
        <v>3010</v>
      </c>
      <c r="E2648" s="7" t="str">
        <f>VLOOKUP(TRIM(D2648)*1,CFOP!A:B,2,FALSE)</f>
        <v>Sim</v>
      </c>
      <c r="F2648" s="1" t="s">
        <v>179</v>
      </c>
      <c r="G2648" s="3">
        <v>2506.1400000000003</v>
      </c>
      <c r="H2648" s="3">
        <v>2174.7600000000002</v>
      </c>
      <c r="I2648" s="3">
        <v>260.97000000000003</v>
      </c>
      <c r="J2648" s="1" t="s">
        <v>3015</v>
      </c>
      <c r="K2648" s="3">
        <v>3290.85</v>
      </c>
      <c r="L2648" s="3">
        <v>331.38</v>
      </c>
      <c r="M2648" s="1" t="s">
        <v>3015</v>
      </c>
      <c r="N2648" s="3">
        <v>0</v>
      </c>
      <c r="O2648" s="3">
        <v>0</v>
      </c>
      <c r="P2648" s="1" t="s">
        <v>31</v>
      </c>
      <c r="Q2648" s="3">
        <v>2174.7600000000002</v>
      </c>
      <c r="R2648" s="3">
        <v>35.880000000000003</v>
      </c>
      <c r="S2648" s="1" t="s">
        <v>33</v>
      </c>
      <c r="T2648" s="3">
        <v>2174.7600000000002</v>
      </c>
      <c r="U2648" s="3">
        <v>165.28</v>
      </c>
      <c r="V2648" s="1" t="s">
        <v>33</v>
      </c>
      <c r="W2648" s="1" t="s">
        <v>33</v>
      </c>
      <c r="X2648" s="1" t="s">
        <v>986</v>
      </c>
      <c r="Y2648" s="1" t="s">
        <v>240</v>
      </c>
      <c r="Z2648" s="1" t="s">
        <v>3908</v>
      </c>
      <c r="AA2648" s="1" t="s">
        <v>3909</v>
      </c>
    </row>
    <row r="2649" spans="1:27" x14ac:dyDescent="0.25">
      <c r="A2649" s="1" t="s">
        <v>26</v>
      </c>
      <c r="B2649" s="1" t="s">
        <v>3910</v>
      </c>
      <c r="C2649" s="2">
        <v>42314</v>
      </c>
      <c r="D2649" s="1" t="s">
        <v>2841</v>
      </c>
      <c r="E2649" s="7" t="str">
        <f>VLOOKUP(TRIM(D2649)*1,CFOP!A:B,2,FALSE)</f>
        <v>Sim</v>
      </c>
      <c r="F2649" s="1" t="s">
        <v>1129</v>
      </c>
      <c r="G2649" s="3">
        <v>225.83</v>
      </c>
      <c r="H2649" s="3">
        <v>225.83</v>
      </c>
      <c r="I2649" s="3">
        <v>15.81</v>
      </c>
      <c r="J2649" s="1" t="s">
        <v>1297</v>
      </c>
      <c r="K2649" s="3">
        <v>0</v>
      </c>
      <c r="L2649" s="3">
        <v>0</v>
      </c>
      <c r="M2649" s="1" t="s">
        <v>31</v>
      </c>
      <c r="N2649" s="3">
        <v>205.3</v>
      </c>
      <c r="O2649" s="3">
        <v>20.53</v>
      </c>
      <c r="P2649" s="1" t="s">
        <v>2788</v>
      </c>
      <c r="Q2649" s="3">
        <v>205.3</v>
      </c>
      <c r="R2649" s="3">
        <v>3.39</v>
      </c>
      <c r="S2649" s="1" t="s">
        <v>33</v>
      </c>
      <c r="T2649" s="3">
        <v>205.3</v>
      </c>
      <c r="U2649" s="3">
        <v>15.6</v>
      </c>
      <c r="V2649" s="1" t="s">
        <v>33</v>
      </c>
      <c r="W2649" s="1" t="s">
        <v>33</v>
      </c>
      <c r="X2649" s="1" t="s">
        <v>1130</v>
      </c>
      <c r="Y2649" s="1" t="s">
        <v>1306</v>
      </c>
      <c r="Z2649" s="1" t="s">
        <v>1307</v>
      </c>
      <c r="AA2649" s="1" t="s">
        <v>1308</v>
      </c>
    </row>
    <row r="2650" spans="1:27" x14ac:dyDescent="0.25">
      <c r="A2650" s="1" t="s">
        <v>26</v>
      </c>
      <c r="B2650" s="1" t="s">
        <v>3910</v>
      </c>
      <c r="C2650" s="2">
        <v>42314</v>
      </c>
      <c r="D2650" s="1" t="s">
        <v>2841</v>
      </c>
      <c r="E2650" s="7" t="str">
        <f>VLOOKUP(TRIM(D2650)*1,CFOP!A:B,2,FALSE)</f>
        <v>Sim</v>
      </c>
      <c r="F2650" s="1" t="s">
        <v>1129</v>
      </c>
      <c r="G2650" s="3">
        <v>2260.15</v>
      </c>
      <c r="H2650" s="3">
        <v>2260.15</v>
      </c>
      <c r="I2650" s="3">
        <v>158.21</v>
      </c>
      <c r="J2650" s="1" t="s">
        <v>1297</v>
      </c>
      <c r="K2650" s="3">
        <v>0</v>
      </c>
      <c r="L2650" s="3">
        <v>0</v>
      </c>
      <c r="M2650" s="1" t="s">
        <v>31</v>
      </c>
      <c r="N2650" s="3">
        <v>2152.52</v>
      </c>
      <c r="O2650" s="3">
        <v>107.63</v>
      </c>
      <c r="P2650" s="1" t="s">
        <v>2788</v>
      </c>
      <c r="Q2650" s="3">
        <v>2152.52</v>
      </c>
      <c r="R2650" s="3">
        <v>35.520000000000003</v>
      </c>
      <c r="S2650" s="1" t="s">
        <v>33</v>
      </c>
      <c r="T2650" s="3">
        <v>2152.52</v>
      </c>
      <c r="U2650" s="3">
        <v>163.59</v>
      </c>
      <c r="V2650" s="1" t="s">
        <v>33</v>
      </c>
      <c r="W2650" s="1" t="s">
        <v>33</v>
      </c>
      <c r="X2650" s="1" t="s">
        <v>1130</v>
      </c>
      <c r="Y2650" s="1" t="s">
        <v>1240</v>
      </c>
      <c r="Z2650" s="1" t="s">
        <v>1304</v>
      </c>
      <c r="AA2650" s="1" t="s">
        <v>1305</v>
      </c>
    </row>
    <row r="2651" spans="1:27" x14ac:dyDescent="0.25">
      <c r="A2651" s="1" t="s">
        <v>26</v>
      </c>
      <c r="B2651" s="1" t="s">
        <v>3911</v>
      </c>
      <c r="C2651" s="2">
        <v>42314</v>
      </c>
      <c r="D2651" s="1" t="s">
        <v>2787</v>
      </c>
      <c r="E2651" s="7" t="str">
        <f>VLOOKUP(TRIM(D2651)*1,CFOP!A:B,2,FALSE)</f>
        <v>Sim</v>
      </c>
      <c r="F2651" s="1" t="s">
        <v>29</v>
      </c>
      <c r="G2651" s="3">
        <v>2542.54</v>
      </c>
      <c r="H2651" s="3">
        <v>2210.9</v>
      </c>
      <c r="I2651" s="3">
        <v>397.96000000000004</v>
      </c>
      <c r="J2651" s="1" t="s">
        <v>61</v>
      </c>
      <c r="K2651" s="3">
        <v>0</v>
      </c>
      <c r="L2651" s="3">
        <v>0</v>
      </c>
      <c r="M2651" s="1" t="s">
        <v>31</v>
      </c>
      <c r="N2651" s="3">
        <v>2210.9</v>
      </c>
      <c r="O2651" s="3">
        <v>331.64</v>
      </c>
      <c r="P2651" s="1" t="s">
        <v>2788</v>
      </c>
      <c r="Q2651" s="3">
        <v>2210.9</v>
      </c>
      <c r="R2651" s="3">
        <v>36.480000000000004</v>
      </c>
      <c r="S2651" s="1" t="s">
        <v>33</v>
      </c>
      <c r="T2651" s="3">
        <v>2210.9</v>
      </c>
      <c r="U2651" s="3">
        <v>168.03</v>
      </c>
      <c r="V2651" s="1" t="s">
        <v>33</v>
      </c>
      <c r="W2651" s="1" t="s">
        <v>33</v>
      </c>
      <c r="X2651" s="1" t="s">
        <v>295</v>
      </c>
      <c r="Y2651" s="1" t="s">
        <v>91</v>
      </c>
      <c r="Z2651" s="1" t="s">
        <v>1777</v>
      </c>
      <c r="AA2651" s="1" t="s">
        <v>1778</v>
      </c>
    </row>
    <row r="2652" spans="1:27" x14ac:dyDescent="0.25">
      <c r="A2652" s="1" t="s">
        <v>26</v>
      </c>
      <c r="B2652" s="1" t="s">
        <v>3912</v>
      </c>
      <c r="C2652" s="2">
        <v>42314</v>
      </c>
      <c r="D2652" s="1" t="s">
        <v>3010</v>
      </c>
      <c r="E2652" s="7" t="str">
        <f>VLOOKUP(TRIM(D2652)*1,CFOP!A:B,2,FALSE)</f>
        <v>Sim</v>
      </c>
      <c r="F2652" s="1" t="s">
        <v>179</v>
      </c>
      <c r="G2652" s="3">
        <v>347</v>
      </c>
      <c r="H2652" s="3">
        <v>301.12</v>
      </c>
      <c r="I2652" s="3">
        <v>36.130000000000003</v>
      </c>
      <c r="J2652" s="1" t="s">
        <v>3015</v>
      </c>
      <c r="K2652" s="3">
        <v>455.65000000000003</v>
      </c>
      <c r="L2652" s="3">
        <v>45.88</v>
      </c>
      <c r="M2652" s="1" t="s">
        <v>3015</v>
      </c>
      <c r="N2652" s="3">
        <v>0</v>
      </c>
      <c r="O2652" s="3">
        <v>0</v>
      </c>
      <c r="P2652" s="1" t="s">
        <v>31</v>
      </c>
      <c r="Q2652" s="3">
        <v>301.12</v>
      </c>
      <c r="R2652" s="3">
        <v>4.97</v>
      </c>
      <c r="S2652" s="1" t="s">
        <v>33</v>
      </c>
      <c r="T2652" s="3">
        <v>301.12</v>
      </c>
      <c r="U2652" s="3">
        <v>22.89</v>
      </c>
      <c r="V2652" s="1" t="s">
        <v>33</v>
      </c>
      <c r="W2652" s="1" t="s">
        <v>33</v>
      </c>
      <c r="X2652" s="1" t="s">
        <v>986</v>
      </c>
      <c r="Y2652" s="1" t="s">
        <v>240</v>
      </c>
      <c r="Z2652" s="1" t="s">
        <v>3913</v>
      </c>
      <c r="AA2652" s="1" t="s">
        <v>3914</v>
      </c>
    </row>
    <row r="2653" spans="1:27" x14ac:dyDescent="0.25">
      <c r="A2653" s="1" t="s">
        <v>26</v>
      </c>
      <c r="B2653" s="1" t="s">
        <v>3912</v>
      </c>
      <c r="C2653" s="2">
        <v>42314</v>
      </c>
      <c r="D2653" s="1" t="s">
        <v>3221</v>
      </c>
      <c r="E2653" s="7" t="str">
        <f>VLOOKUP(TRIM(D2653)*1,CFOP!A:B,2,FALSE)</f>
        <v>Sim</v>
      </c>
      <c r="F2653" s="1" t="s">
        <v>179</v>
      </c>
      <c r="G2653" s="3">
        <v>60.410000000000004</v>
      </c>
      <c r="H2653" s="3">
        <v>42.77</v>
      </c>
      <c r="I2653" s="3">
        <v>1.71</v>
      </c>
      <c r="J2653" s="1" t="s">
        <v>3082</v>
      </c>
      <c r="K2653" s="3">
        <v>83.72</v>
      </c>
      <c r="L2653" s="3">
        <v>13.36</v>
      </c>
      <c r="M2653" s="1" t="s">
        <v>3082</v>
      </c>
      <c r="N2653" s="3">
        <v>42.77</v>
      </c>
      <c r="O2653" s="3">
        <v>4.28</v>
      </c>
      <c r="P2653" s="1" t="s">
        <v>2788</v>
      </c>
      <c r="Q2653" s="3">
        <v>42.77</v>
      </c>
      <c r="R2653" s="3">
        <v>0.71</v>
      </c>
      <c r="S2653" s="1" t="s">
        <v>33</v>
      </c>
      <c r="T2653" s="3">
        <v>42.77</v>
      </c>
      <c r="U2653" s="3">
        <v>3.25</v>
      </c>
      <c r="V2653" s="1" t="s">
        <v>33</v>
      </c>
      <c r="W2653" s="1" t="s">
        <v>33</v>
      </c>
      <c r="X2653" s="1" t="s">
        <v>986</v>
      </c>
      <c r="Y2653" s="1" t="s">
        <v>78</v>
      </c>
      <c r="Z2653" s="1" t="s">
        <v>3374</v>
      </c>
      <c r="AA2653" s="1" t="s">
        <v>3915</v>
      </c>
    </row>
    <row r="2654" spans="1:27" x14ac:dyDescent="0.25">
      <c r="A2654" s="1" t="s">
        <v>26</v>
      </c>
      <c r="B2654" s="1" t="s">
        <v>3916</v>
      </c>
      <c r="C2654" s="2">
        <v>42314</v>
      </c>
      <c r="D2654" s="1" t="s">
        <v>2804</v>
      </c>
      <c r="E2654" s="7" t="str">
        <f>VLOOKUP(TRIM(D2654)*1,CFOP!A:B,2,FALSE)</f>
        <v>Sim</v>
      </c>
      <c r="F2654" s="1" t="s">
        <v>29</v>
      </c>
      <c r="G2654" s="3">
        <v>614.38</v>
      </c>
      <c r="H2654" s="3">
        <v>534.24</v>
      </c>
      <c r="I2654" s="3">
        <v>96.16</v>
      </c>
      <c r="J2654" s="1" t="s">
        <v>30</v>
      </c>
      <c r="K2654" s="3">
        <v>0</v>
      </c>
      <c r="L2654" s="3">
        <v>0</v>
      </c>
      <c r="M2654" s="1" t="s">
        <v>31</v>
      </c>
      <c r="N2654" s="3">
        <v>534.24</v>
      </c>
      <c r="O2654" s="3">
        <v>80.14</v>
      </c>
      <c r="P2654" s="1" t="s">
        <v>2788</v>
      </c>
      <c r="Q2654" s="3">
        <v>534.24</v>
      </c>
      <c r="R2654" s="3">
        <v>8.81</v>
      </c>
      <c r="S2654" s="1" t="s">
        <v>33</v>
      </c>
      <c r="T2654" s="3">
        <v>534.24</v>
      </c>
      <c r="U2654" s="3">
        <v>40.6</v>
      </c>
      <c r="V2654" s="1" t="s">
        <v>33</v>
      </c>
      <c r="W2654" s="1" t="s">
        <v>33</v>
      </c>
      <c r="X2654" s="1" t="s">
        <v>3917</v>
      </c>
      <c r="Y2654" s="1" t="s">
        <v>96</v>
      </c>
      <c r="Z2654" s="1" t="s">
        <v>3918</v>
      </c>
      <c r="AA2654" s="1" t="s">
        <v>3919</v>
      </c>
    </row>
    <row r="2655" spans="1:27" x14ac:dyDescent="0.25">
      <c r="A2655" s="1" t="s">
        <v>26</v>
      </c>
      <c r="B2655" s="1" t="s">
        <v>3920</v>
      </c>
      <c r="C2655" s="2">
        <v>42314</v>
      </c>
      <c r="D2655" s="1" t="s">
        <v>2817</v>
      </c>
      <c r="E2655" s="7" t="str">
        <f>VLOOKUP(TRIM(D2655)*1,CFOP!A:B,2,FALSE)</f>
        <v>Sim</v>
      </c>
      <c r="F2655" s="1" t="s">
        <v>1643</v>
      </c>
      <c r="G2655" s="3">
        <v>897</v>
      </c>
      <c r="H2655" s="3">
        <v>897</v>
      </c>
      <c r="I2655" s="3">
        <v>107.64</v>
      </c>
      <c r="J2655" s="1" t="s">
        <v>30</v>
      </c>
      <c r="K2655" s="3">
        <v>0</v>
      </c>
      <c r="L2655" s="3">
        <v>0</v>
      </c>
      <c r="M2655" s="1" t="s">
        <v>31</v>
      </c>
      <c r="N2655" s="3">
        <v>0</v>
      </c>
      <c r="O2655" s="3">
        <v>0</v>
      </c>
      <c r="P2655" s="1" t="s">
        <v>31</v>
      </c>
      <c r="Q2655" s="3">
        <v>897</v>
      </c>
      <c r="R2655" s="3">
        <v>14.8</v>
      </c>
      <c r="S2655" s="1" t="s">
        <v>33</v>
      </c>
      <c r="T2655" s="3">
        <v>897</v>
      </c>
      <c r="U2655" s="3">
        <v>68.17</v>
      </c>
      <c r="V2655" s="1" t="s">
        <v>33</v>
      </c>
      <c r="W2655" s="1" t="s">
        <v>33</v>
      </c>
      <c r="X2655" s="1" t="s">
        <v>2574</v>
      </c>
      <c r="Y2655" s="1" t="s">
        <v>96</v>
      </c>
      <c r="Z2655" s="1" t="s">
        <v>3399</v>
      </c>
      <c r="AA2655" s="1" t="s">
        <v>3400</v>
      </c>
    </row>
    <row r="2656" spans="1:27" x14ac:dyDescent="0.25">
      <c r="A2656" s="1" t="s">
        <v>26</v>
      </c>
      <c r="B2656" s="1" t="s">
        <v>3920</v>
      </c>
      <c r="C2656" s="2">
        <v>42314</v>
      </c>
      <c r="D2656" s="1" t="s">
        <v>2817</v>
      </c>
      <c r="E2656" s="7" t="str">
        <f>VLOOKUP(TRIM(D2656)*1,CFOP!A:B,2,FALSE)</f>
        <v>Sim</v>
      </c>
      <c r="F2656" s="1" t="s">
        <v>1643</v>
      </c>
      <c r="G2656" s="3">
        <v>299</v>
      </c>
      <c r="H2656" s="3">
        <v>299</v>
      </c>
      <c r="I2656" s="3">
        <v>35.880000000000003</v>
      </c>
      <c r="J2656" s="1" t="s">
        <v>30</v>
      </c>
      <c r="K2656" s="3">
        <v>0</v>
      </c>
      <c r="L2656" s="3">
        <v>0</v>
      </c>
      <c r="M2656" s="1" t="s">
        <v>31</v>
      </c>
      <c r="N2656" s="3">
        <v>0</v>
      </c>
      <c r="O2656" s="3">
        <v>0</v>
      </c>
      <c r="P2656" s="1" t="s">
        <v>31</v>
      </c>
      <c r="Q2656" s="3">
        <v>299</v>
      </c>
      <c r="R2656" s="3">
        <v>4.93</v>
      </c>
      <c r="S2656" s="1" t="s">
        <v>33</v>
      </c>
      <c r="T2656" s="3">
        <v>299</v>
      </c>
      <c r="U2656" s="3">
        <v>22.72</v>
      </c>
      <c r="V2656" s="1" t="s">
        <v>33</v>
      </c>
      <c r="W2656" s="1" t="s">
        <v>33</v>
      </c>
      <c r="X2656" s="1" t="s">
        <v>2574</v>
      </c>
      <c r="Y2656" s="1" t="s">
        <v>96</v>
      </c>
      <c r="Z2656" s="1" t="s">
        <v>3399</v>
      </c>
      <c r="AA2656" s="1" t="s">
        <v>3400</v>
      </c>
    </row>
    <row r="2657" spans="1:27" x14ac:dyDescent="0.25">
      <c r="A2657" s="1" t="s">
        <v>26</v>
      </c>
      <c r="B2657" s="1" t="s">
        <v>3921</v>
      </c>
      <c r="C2657" s="2">
        <v>42314</v>
      </c>
      <c r="D2657" s="1" t="s">
        <v>2817</v>
      </c>
      <c r="E2657" s="7" t="str">
        <f>VLOOKUP(TRIM(D2657)*1,CFOP!A:B,2,FALSE)</f>
        <v>Sim</v>
      </c>
      <c r="F2657" s="1" t="s">
        <v>1643</v>
      </c>
      <c r="G2657" s="3">
        <v>1794.01</v>
      </c>
      <c r="H2657" s="3">
        <v>1794.01</v>
      </c>
      <c r="I2657" s="3">
        <v>215.28</v>
      </c>
      <c r="J2657" s="1" t="s">
        <v>30</v>
      </c>
      <c r="K2657" s="3">
        <v>0</v>
      </c>
      <c r="L2657" s="3">
        <v>0</v>
      </c>
      <c r="M2657" s="1" t="s">
        <v>31</v>
      </c>
      <c r="N2657" s="3">
        <v>0</v>
      </c>
      <c r="O2657" s="3">
        <v>0</v>
      </c>
      <c r="P2657" s="1" t="s">
        <v>31</v>
      </c>
      <c r="Q2657" s="3">
        <v>1794.01</v>
      </c>
      <c r="R2657" s="3">
        <v>29.6</v>
      </c>
      <c r="S2657" s="1" t="s">
        <v>33</v>
      </c>
      <c r="T2657" s="3">
        <v>1794.01</v>
      </c>
      <c r="U2657" s="3">
        <v>136.34</v>
      </c>
      <c r="V2657" s="1" t="s">
        <v>33</v>
      </c>
      <c r="W2657" s="1" t="s">
        <v>33</v>
      </c>
      <c r="X2657" s="1" t="s">
        <v>2574</v>
      </c>
      <c r="Y2657" s="1" t="s">
        <v>96</v>
      </c>
      <c r="Z2657" s="1" t="s">
        <v>3399</v>
      </c>
      <c r="AA2657" s="1" t="s">
        <v>3400</v>
      </c>
    </row>
    <row r="2658" spans="1:27" x14ac:dyDescent="0.25">
      <c r="A2658" s="1" t="s">
        <v>26</v>
      </c>
      <c r="B2658" s="1" t="s">
        <v>3922</v>
      </c>
      <c r="C2658" s="2">
        <v>42314</v>
      </c>
      <c r="D2658" s="1" t="s">
        <v>2817</v>
      </c>
      <c r="E2658" s="7" t="str">
        <f>VLOOKUP(TRIM(D2658)*1,CFOP!A:B,2,FALSE)</f>
        <v>Sim</v>
      </c>
      <c r="F2658" s="1" t="s">
        <v>1643</v>
      </c>
      <c r="G2658" s="3">
        <v>2990.01</v>
      </c>
      <c r="H2658" s="3">
        <v>2990.01</v>
      </c>
      <c r="I2658" s="3">
        <v>358.8</v>
      </c>
      <c r="J2658" s="1" t="s">
        <v>30</v>
      </c>
      <c r="K2658" s="3">
        <v>0</v>
      </c>
      <c r="L2658" s="3">
        <v>0</v>
      </c>
      <c r="M2658" s="1" t="s">
        <v>31</v>
      </c>
      <c r="N2658" s="3">
        <v>0</v>
      </c>
      <c r="O2658" s="3">
        <v>0</v>
      </c>
      <c r="P2658" s="1" t="s">
        <v>31</v>
      </c>
      <c r="Q2658" s="3">
        <v>2990.01</v>
      </c>
      <c r="R2658" s="3">
        <v>49.34</v>
      </c>
      <c r="S2658" s="1" t="s">
        <v>33</v>
      </c>
      <c r="T2658" s="3">
        <v>2990.01</v>
      </c>
      <c r="U2658" s="3">
        <v>227.24</v>
      </c>
      <c r="V2658" s="1" t="s">
        <v>33</v>
      </c>
      <c r="W2658" s="1" t="s">
        <v>33</v>
      </c>
      <c r="X2658" s="1" t="s">
        <v>2574</v>
      </c>
      <c r="Y2658" s="1" t="s">
        <v>96</v>
      </c>
      <c r="Z2658" s="1" t="s">
        <v>3399</v>
      </c>
      <c r="AA2658" s="1" t="s">
        <v>3400</v>
      </c>
    </row>
    <row r="2659" spans="1:27" x14ac:dyDescent="0.25">
      <c r="A2659" s="1" t="s">
        <v>26</v>
      </c>
      <c r="B2659" s="1" t="s">
        <v>3923</v>
      </c>
      <c r="C2659" s="2">
        <v>42317</v>
      </c>
      <c r="D2659" s="1" t="s">
        <v>2903</v>
      </c>
      <c r="E2659" s="7" t="str">
        <f>VLOOKUP(TRIM(D2659)*1,CFOP!A:B,2,FALSE)</f>
        <v>Sim</v>
      </c>
      <c r="F2659" s="1" t="s">
        <v>272</v>
      </c>
      <c r="G2659" s="3">
        <v>6.98</v>
      </c>
      <c r="H2659" s="3">
        <v>0</v>
      </c>
      <c r="I2659" s="3">
        <v>0</v>
      </c>
      <c r="J2659" s="1" t="s">
        <v>31</v>
      </c>
      <c r="K2659" s="3">
        <v>0</v>
      </c>
      <c r="L2659" s="3">
        <v>0</v>
      </c>
      <c r="M2659" s="1" t="s">
        <v>31</v>
      </c>
      <c r="N2659" s="3">
        <v>0</v>
      </c>
      <c r="O2659" s="3">
        <v>0</v>
      </c>
      <c r="P2659" s="1" t="s">
        <v>31</v>
      </c>
      <c r="Q2659" s="3">
        <v>6.98</v>
      </c>
      <c r="R2659" s="3">
        <v>0</v>
      </c>
      <c r="S2659" s="1" t="s">
        <v>2904</v>
      </c>
      <c r="T2659" s="3">
        <v>6.98</v>
      </c>
      <c r="U2659" s="3">
        <v>0</v>
      </c>
      <c r="V2659" s="1" t="s">
        <v>2904</v>
      </c>
      <c r="W2659" s="1" t="s">
        <v>33</v>
      </c>
      <c r="X2659" s="1" t="s">
        <v>3924</v>
      </c>
      <c r="Y2659" s="1" t="s">
        <v>96</v>
      </c>
      <c r="Z2659" s="1" t="s">
        <v>3925</v>
      </c>
      <c r="AA2659" s="1" t="s">
        <v>2762</v>
      </c>
    </row>
    <row r="2660" spans="1:27" x14ac:dyDescent="0.25">
      <c r="A2660" s="1" t="s">
        <v>26</v>
      </c>
      <c r="B2660" s="1" t="s">
        <v>3926</v>
      </c>
      <c r="C2660" s="2">
        <v>42317</v>
      </c>
      <c r="D2660" s="1" t="s">
        <v>2817</v>
      </c>
      <c r="E2660" s="7" t="str">
        <f>VLOOKUP(TRIM(D2660)*1,CFOP!A:B,2,FALSE)</f>
        <v>Sim</v>
      </c>
      <c r="F2660" s="1" t="s">
        <v>179</v>
      </c>
      <c r="G2660" s="3">
        <v>68.86</v>
      </c>
      <c r="H2660" s="3">
        <v>68.86</v>
      </c>
      <c r="I2660" s="3">
        <v>8.26</v>
      </c>
      <c r="J2660" s="1" t="s">
        <v>30</v>
      </c>
      <c r="K2660" s="3">
        <v>0</v>
      </c>
      <c r="L2660" s="3">
        <v>0</v>
      </c>
      <c r="M2660" s="1" t="s">
        <v>31</v>
      </c>
      <c r="N2660" s="3">
        <v>0</v>
      </c>
      <c r="O2660" s="3">
        <v>0</v>
      </c>
      <c r="P2660" s="1" t="s">
        <v>31</v>
      </c>
      <c r="Q2660" s="3">
        <v>68.86</v>
      </c>
      <c r="R2660" s="3">
        <v>1.1400000000000001</v>
      </c>
      <c r="S2660" s="1" t="s">
        <v>33</v>
      </c>
      <c r="T2660" s="3">
        <v>68.86</v>
      </c>
      <c r="U2660" s="3">
        <v>5.23</v>
      </c>
      <c r="V2660" s="1" t="s">
        <v>33</v>
      </c>
      <c r="W2660" s="1" t="s">
        <v>33</v>
      </c>
      <c r="X2660" s="1" t="s">
        <v>3114</v>
      </c>
      <c r="Y2660" s="1" t="s">
        <v>1378</v>
      </c>
      <c r="Z2660" s="1" t="s">
        <v>3417</v>
      </c>
      <c r="AA2660" s="1" t="s">
        <v>3116</v>
      </c>
    </row>
    <row r="2661" spans="1:27" x14ac:dyDescent="0.25">
      <c r="A2661" s="1" t="s">
        <v>26</v>
      </c>
      <c r="B2661" s="1" t="s">
        <v>3927</v>
      </c>
      <c r="C2661" s="2">
        <v>42317</v>
      </c>
      <c r="D2661" s="1" t="s">
        <v>2903</v>
      </c>
      <c r="E2661" s="7" t="str">
        <f>VLOOKUP(TRIM(D2661)*1,CFOP!A:B,2,FALSE)</f>
        <v>Sim</v>
      </c>
      <c r="F2661" s="1" t="s">
        <v>272</v>
      </c>
      <c r="G2661" s="3">
        <v>15.370000000000001</v>
      </c>
      <c r="H2661" s="3">
        <v>0</v>
      </c>
      <c r="I2661" s="3">
        <v>0</v>
      </c>
      <c r="J2661" s="1" t="s">
        <v>31</v>
      </c>
      <c r="K2661" s="3">
        <v>0</v>
      </c>
      <c r="L2661" s="3">
        <v>0</v>
      </c>
      <c r="M2661" s="1" t="s">
        <v>31</v>
      </c>
      <c r="N2661" s="3">
        <v>0</v>
      </c>
      <c r="O2661" s="3">
        <v>0</v>
      </c>
      <c r="P2661" s="1" t="s">
        <v>31</v>
      </c>
      <c r="Q2661" s="3">
        <v>15.370000000000001</v>
      </c>
      <c r="R2661" s="3">
        <v>0</v>
      </c>
      <c r="S2661" s="1" t="s">
        <v>2904</v>
      </c>
      <c r="T2661" s="3">
        <v>15.370000000000001</v>
      </c>
      <c r="U2661" s="3">
        <v>0</v>
      </c>
      <c r="V2661" s="1" t="s">
        <v>2904</v>
      </c>
      <c r="W2661" s="1" t="s">
        <v>33</v>
      </c>
      <c r="X2661" s="1" t="s">
        <v>3924</v>
      </c>
      <c r="Y2661" s="1" t="s">
        <v>1378</v>
      </c>
      <c r="Z2661" s="1" t="s">
        <v>2761</v>
      </c>
      <c r="AA2661" s="1" t="s">
        <v>2762</v>
      </c>
    </row>
    <row r="2662" spans="1:27" x14ac:dyDescent="0.25">
      <c r="A2662" s="1" t="s">
        <v>26</v>
      </c>
      <c r="B2662" s="1" t="s">
        <v>3927</v>
      </c>
      <c r="C2662" s="2">
        <v>42317</v>
      </c>
      <c r="D2662" s="1" t="s">
        <v>2903</v>
      </c>
      <c r="E2662" s="7" t="str">
        <f>VLOOKUP(TRIM(D2662)*1,CFOP!A:B,2,FALSE)</f>
        <v>Sim</v>
      </c>
      <c r="F2662" s="1" t="s">
        <v>272</v>
      </c>
      <c r="G2662" s="3">
        <v>53.01</v>
      </c>
      <c r="H2662" s="3">
        <v>0</v>
      </c>
      <c r="I2662" s="3">
        <v>0</v>
      </c>
      <c r="J2662" s="1" t="s">
        <v>31</v>
      </c>
      <c r="K2662" s="3">
        <v>0</v>
      </c>
      <c r="L2662" s="3">
        <v>0</v>
      </c>
      <c r="M2662" s="1" t="s">
        <v>31</v>
      </c>
      <c r="N2662" s="3">
        <v>0</v>
      </c>
      <c r="O2662" s="3">
        <v>0</v>
      </c>
      <c r="P2662" s="1" t="s">
        <v>31</v>
      </c>
      <c r="Q2662" s="3">
        <v>53.01</v>
      </c>
      <c r="R2662" s="3">
        <v>0</v>
      </c>
      <c r="S2662" s="1" t="s">
        <v>2904</v>
      </c>
      <c r="T2662" s="3">
        <v>53.01</v>
      </c>
      <c r="U2662" s="3">
        <v>0</v>
      </c>
      <c r="V2662" s="1" t="s">
        <v>2904</v>
      </c>
      <c r="W2662" s="1" t="s">
        <v>33</v>
      </c>
      <c r="X2662" s="1" t="s">
        <v>3924</v>
      </c>
      <c r="Y2662" s="1" t="s">
        <v>1378</v>
      </c>
      <c r="Z2662" s="1" t="s">
        <v>2761</v>
      </c>
      <c r="AA2662" s="1" t="s">
        <v>2762</v>
      </c>
    </row>
    <row r="2663" spans="1:27" x14ac:dyDescent="0.25">
      <c r="A2663" s="1" t="s">
        <v>26</v>
      </c>
      <c r="B2663" s="1" t="s">
        <v>3927</v>
      </c>
      <c r="C2663" s="2">
        <v>42317</v>
      </c>
      <c r="D2663" s="1" t="s">
        <v>2903</v>
      </c>
      <c r="E2663" s="7" t="str">
        <f>VLOOKUP(TRIM(D2663)*1,CFOP!A:B,2,FALSE)</f>
        <v>Sim</v>
      </c>
      <c r="F2663" s="1" t="s">
        <v>272</v>
      </c>
      <c r="G2663" s="3">
        <v>70.680000000000007</v>
      </c>
      <c r="H2663" s="3">
        <v>0</v>
      </c>
      <c r="I2663" s="3">
        <v>0</v>
      </c>
      <c r="J2663" s="1" t="s">
        <v>31</v>
      </c>
      <c r="K2663" s="3">
        <v>0</v>
      </c>
      <c r="L2663" s="3">
        <v>0</v>
      </c>
      <c r="M2663" s="1" t="s">
        <v>31</v>
      </c>
      <c r="N2663" s="3">
        <v>0</v>
      </c>
      <c r="O2663" s="3">
        <v>0</v>
      </c>
      <c r="P2663" s="1" t="s">
        <v>31</v>
      </c>
      <c r="Q2663" s="3">
        <v>70.680000000000007</v>
      </c>
      <c r="R2663" s="3">
        <v>0</v>
      </c>
      <c r="S2663" s="1" t="s">
        <v>2904</v>
      </c>
      <c r="T2663" s="3">
        <v>70.680000000000007</v>
      </c>
      <c r="U2663" s="3">
        <v>0</v>
      </c>
      <c r="V2663" s="1" t="s">
        <v>2904</v>
      </c>
      <c r="W2663" s="1" t="s">
        <v>33</v>
      </c>
      <c r="X2663" s="1" t="s">
        <v>3924</v>
      </c>
      <c r="Y2663" s="1" t="s">
        <v>1378</v>
      </c>
      <c r="Z2663" s="1" t="s">
        <v>2761</v>
      </c>
      <c r="AA2663" s="1" t="s">
        <v>2762</v>
      </c>
    </row>
    <row r="2664" spans="1:27" x14ac:dyDescent="0.25">
      <c r="A2664" s="1" t="s">
        <v>26</v>
      </c>
      <c r="B2664" s="1" t="s">
        <v>3928</v>
      </c>
      <c r="C2664" s="2">
        <v>42317</v>
      </c>
      <c r="D2664" s="1" t="s">
        <v>2817</v>
      </c>
      <c r="E2664" s="7" t="str">
        <f>VLOOKUP(TRIM(D2664)*1,CFOP!A:B,2,FALSE)</f>
        <v>Sim</v>
      </c>
      <c r="F2664" s="1" t="s">
        <v>179</v>
      </c>
      <c r="G2664" s="3">
        <v>258.87</v>
      </c>
      <c r="H2664" s="3">
        <v>258.87</v>
      </c>
      <c r="I2664" s="3">
        <v>31.060000000000002</v>
      </c>
      <c r="J2664" s="1" t="s">
        <v>30</v>
      </c>
      <c r="K2664" s="3">
        <v>0</v>
      </c>
      <c r="L2664" s="3">
        <v>0</v>
      </c>
      <c r="M2664" s="1" t="s">
        <v>31</v>
      </c>
      <c r="N2664" s="3">
        <v>0</v>
      </c>
      <c r="O2664" s="3">
        <v>0</v>
      </c>
      <c r="P2664" s="1" t="s">
        <v>31</v>
      </c>
      <c r="Q2664" s="3">
        <v>258.87</v>
      </c>
      <c r="R2664" s="3">
        <v>4.2700000000000005</v>
      </c>
      <c r="S2664" s="1" t="s">
        <v>33</v>
      </c>
      <c r="T2664" s="3">
        <v>258.87</v>
      </c>
      <c r="U2664" s="3">
        <v>19.670000000000002</v>
      </c>
      <c r="V2664" s="1" t="s">
        <v>33</v>
      </c>
      <c r="W2664" s="1" t="s">
        <v>33</v>
      </c>
      <c r="X2664" s="1" t="s">
        <v>3114</v>
      </c>
      <c r="Y2664" s="1" t="s">
        <v>1378</v>
      </c>
      <c r="Z2664" s="1" t="s">
        <v>3929</v>
      </c>
      <c r="AA2664" s="1" t="s">
        <v>3930</v>
      </c>
    </row>
    <row r="2665" spans="1:27" hidden="1" x14ac:dyDescent="0.25">
      <c r="A2665" s="1" t="s">
        <v>26</v>
      </c>
      <c r="B2665" s="1" t="s">
        <v>3931</v>
      </c>
      <c r="C2665" s="2">
        <v>42317</v>
      </c>
      <c r="D2665" s="1" t="s">
        <v>2962</v>
      </c>
      <c r="E2665" s="7" t="str">
        <f>VLOOKUP(TRIM(D2665)*1,CFOP!A:B,2,FALSE)</f>
        <v>Não</v>
      </c>
      <c r="F2665" s="1" t="s">
        <v>179</v>
      </c>
      <c r="G2665" s="3">
        <v>3.4800000000000004</v>
      </c>
      <c r="H2665" s="3">
        <v>3.0300000000000002</v>
      </c>
      <c r="I2665" s="3">
        <v>0.36</v>
      </c>
      <c r="J2665" s="1" t="s">
        <v>30</v>
      </c>
      <c r="K2665" s="3">
        <v>0</v>
      </c>
      <c r="L2665" s="3">
        <v>0</v>
      </c>
      <c r="M2665" s="1" t="s">
        <v>31</v>
      </c>
      <c r="N2665" s="3">
        <v>3.0300000000000002</v>
      </c>
      <c r="O2665" s="3">
        <v>0.45</v>
      </c>
      <c r="P2665" s="1" t="s">
        <v>2788</v>
      </c>
      <c r="Q2665" s="3">
        <v>0</v>
      </c>
      <c r="R2665" s="3">
        <v>0</v>
      </c>
      <c r="S2665" s="1" t="s">
        <v>31</v>
      </c>
      <c r="T2665" s="3">
        <v>0</v>
      </c>
      <c r="U2665" s="3">
        <v>0</v>
      </c>
      <c r="V2665" s="1" t="s">
        <v>31</v>
      </c>
      <c r="W2665" s="1" t="s">
        <v>33</v>
      </c>
      <c r="X2665" s="1" t="s">
        <v>3351</v>
      </c>
      <c r="Y2665" s="1" t="s">
        <v>96</v>
      </c>
      <c r="Z2665" s="1" t="s">
        <v>3932</v>
      </c>
      <c r="AA2665" s="1" t="s">
        <v>3933</v>
      </c>
    </row>
    <row r="2666" spans="1:27" hidden="1" x14ac:dyDescent="0.25">
      <c r="A2666" s="1" t="s">
        <v>26</v>
      </c>
      <c r="B2666" s="1" t="s">
        <v>3934</v>
      </c>
      <c r="C2666" s="2">
        <v>42317</v>
      </c>
      <c r="D2666" s="1" t="s">
        <v>2962</v>
      </c>
      <c r="E2666" s="7" t="str">
        <f>VLOOKUP(TRIM(D2666)*1,CFOP!A:B,2,FALSE)</f>
        <v>Não</v>
      </c>
      <c r="F2666" s="1" t="s">
        <v>179</v>
      </c>
      <c r="G2666" s="3">
        <v>3.02</v>
      </c>
      <c r="H2666" s="3">
        <v>2.63</v>
      </c>
      <c r="I2666" s="3">
        <v>0.32</v>
      </c>
      <c r="J2666" s="1" t="s">
        <v>30</v>
      </c>
      <c r="K2666" s="3">
        <v>0</v>
      </c>
      <c r="L2666" s="3">
        <v>0</v>
      </c>
      <c r="M2666" s="1" t="s">
        <v>31</v>
      </c>
      <c r="N2666" s="3">
        <v>2.63</v>
      </c>
      <c r="O2666" s="3">
        <v>0.39</v>
      </c>
      <c r="P2666" s="1" t="s">
        <v>2788</v>
      </c>
      <c r="Q2666" s="3">
        <v>0</v>
      </c>
      <c r="R2666" s="3">
        <v>0</v>
      </c>
      <c r="S2666" s="1" t="s">
        <v>31</v>
      </c>
      <c r="T2666" s="3">
        <v>0</v>
      </c>
      <c r="U2666" s="3">
        <v>0</v>
      </c>
      <c r="V2666" s="1" t="s">
        <v>31</v>
      </c>
      <c r="W2666" s="1" t="s">
        <v>33</v>
      </c>
      <c r="X2666" s="1" t="s">
        <v>3351</v>
      </c>
      <c r="Y2666" s="1" t="s">
        <v>96</v>
      </c>
      <c r="Z2666" s="1" t="s">
        <v>3475</v>
      </c>
      <c r="AA2666" s="1" t="s">
        <v>3476</v>
      </c>
    </row>
    <row r="2667" spans="1:27" x14ac:dyDescent="0.25">
      <c r="A2667" s="1" t="s">
        <v>26</v>
      </c>
      <c r="B2667" s="1" t="s">
        <v>3935</v>
      </c>
      <c r="C2667" s="2">
        <v>42317</v>
      </c>
      <c r="D2667" s="1" t="s">
        <v>2787</v>
      </c>
      <c r="E2667" s="7" t="str">
        <f>VLOOKUP(TRIM(D2667)*1,CFOP!A:B,2,FALSE)</f>
        <v>Sim</v>
      </c>
      <c r="F2667" s="1" t="s">
        <v>29</v>
      </c>
      <c r="G2667" s="3">
        <v>659.18000000000006</v>
      </c>
      <c r="H2667" s="3">
        <v>573.20000000000005</v>
      </c>
      <c r="I2667" s="3">
        <v>103.18</v>
      </c>
      <c r="J2667" s="1" t="s">
        <v>61</v>
      </c>
      <c r="K2667" s="3">
        <v>0</v>
      </c>
      <c r="L2667" s="3">
        <v>0</v>
      </c>
      <c r="M2667" s="1" t="s">
        <v>31</v>
      </c>
      <c r="N2667" s="3">
        <v>573.20000000000005</v>
      </c>
      <c r="O2667" s="3">
        <v>85.98</v>
      </c>
      <c r="P2667" s="1" t="s">
        <v>2788</v>
      </c>
      <c r="Q2667" s="3">
        <v>573.20000000000005</v>
      </c>
      <c r="R2667" s="3">
        <v>9.4600000000000009</v>
      </c>
      <c r="S2667" s="1" t="s">
        <v>33</v>
      </c>
      <c r="T2667" s="3">
        <v>573.20000000000005</v>
      </c>
      <c r="U2667" s="3">
        <v>43.56</v>
      </c>
      <c r="V2667" s="1" t="s">
        <v>33</v>
      </c>
      <c r="W2667" s="1" t="s">
        <v>33</v>
      </c>
      <c r="X2667" s="1" t="s">
        <v>641</v>
      </c>
      <c r="Y2667" s="1" t="s">
        <v>91</v>
      </c>
      <c r="Z2667" s="1" t="s">
        <v>2871</v>
      </c>
      <c r="AA2667" s="1" t="s">
        <v>2872</v>
      </c>
    </row>
    <row r="2668" spans="1:27" x14ac:dyDescent="0.25">
      <c r="A2668" s="1" t="s">
        <v>26</v>
      </c>
      <c r="B2668" s="1" t="s">
        <v>3936</v>
      </c>
      <c r="C2668" s="2">
        <v>42317</v>
      </c>
      <c r="D2668" s="1" t="s">
        <v>2787</v>
      </c>
      <c r="E2668" s="7" t="str">
        <f>VLOOKUP(TRIM(D2668)*1,CFOP!A:B,2,FALSE)</f>
        <v>Sim</v>
      </c>
      <c r="F2668" s="1" t="s">
        <v>29</v>
      </c>
      <c r="G2668" s="3">
        <v>339.26</v>
      </c>
      <c r="H2668" s="3">
        <v>295.01</v>
      </c>
      <c r="I2668" s="3">
        <v>53.1</v>
      </c>
      <c r="J2668" s="1" t="s">
        <v>61</v>
      </c>
      <c r="K2668" s="3">
        <v>0</v>
      </c>
      <c r="L2668" s="3">
        <v>0</v>
      </c>
      <c r="M2668" s="1" t="s">
        <v>31</v>
      </c>
      <c r="N2668" s="3">
        <v>295.01</v>
      </c>
      <c r="O2668" s="3">
        <v>44.25</v>
      </c>
      <c r="P2668" s="1" t="s">
        <v>2788</v>
      </c>
      <c r="Q2668" s="3">
        <v>295.01</v>
      </c>
      <c r="R2668" s="3">
        <v>4.87</v>
      </c>
      <c r="S2668" s="1" t="s">
        <v>33</v>
      </c>
      <c r="T2668" s="3">
        <v>295.01</v>
      </c>
      <c r="U2668" s="3">
        <v>22.42</v>
      </c>
      <c r="V2668" s="1" t="s">
        <v>33</v>
      </c>
      <c r="W2668" s="1" t="s">
        <v>33</v>
      </c>
      <c r="X2668" s="1" t="s">
        <v>641</v>
      </c>
      <c r="Y2668" s="1" t="s">
        <v>245</v>
      </c>
      <c r="Z2668" s="1" t="s">
        <v>246</v>
      </c>
      <c r="AA2668" s="1" t="s">
        <v>247</v>
      </c>
    </row>
    <row r="2669" spans="1:27" x14ac:dyDescent="0.25">
      <c r="A2669" s="1" t="s">
        <v>26</v>
      </c>
      <c r="B2669" s="1" t="s">
        <v>3937</v>
      </c>
      <c r="C2669" s="2">
        <v>42317</v>
      </c>
      <c r="D2669" s="1" t="s">
        <v>3081</v>
      </c>
      <c r="E2669" s="7" t="str">
        <f>VLOOKUP(TRIM(D2669)*1,CFOP!A:B,2,FALSE)</f>
        <v>Sim</v>
      </c>
      <c r="F2669" s="1" t="s">
        <v>29</v>
      </c>
      <c r="G2669" s="3">
        <v>10937.380000000001</v>
      </c>
      <c r="H2669" s="3">
        <v>8666.89</v>
      </c>
      <c r="I2669" s="3">
        <v>1560.04</v>
      </c>
      <c r="J2669" s="1" t="s">
        <v>3082</v>
      </c>
      <c r="K2669" s="3">
        <v>14058.35</v>
      </c>
      <c r="L2669" s="3">
        <v>970.46</v>
      </c>
      <c r="M2669" s="1" t="s">
        <v>3082</v>
      </c>
      <c r="N2669" s="3">
        <v>8666.89</v>
      </c>
      <c r="O2669" s="3">
        <v>1300.03</v>
      </c>
      <c r="P2669" s="1" t="s">
        <v>2788</v>
      </c>
      <c r="Q2669" s="3">
        <v>8666.89</v>
      </c>
      <c r="R2669" s="3">
        <v>143</v>
      </c>
      <c r="S2669" s="1" t="s">
        <v>33</v>
      </c>
      <c r="T2669" s="3">
        <v>8666.89</v>
      </c>
      <c r="U2669" s="3">
        <v>658.68000000000006</v>
      </c>
      <c r="V2669" s="1" t="s">
        <v>33</v>
      </c>
      <c r="W2669" s="1" t="s">
        <v>33</v>
      </c>
      <c r="X2669" s="1" t="s">
        <v>641</v>
      </c>
      <c r="Y2669" s="1" t="s">
        <v>400</v>
      </c>
      <c r="Z2669" s="1" t="s">
        <v>987</v>
      </c>
      <c r="AA2669" s="1" t="s">
        <v>988</v>
      </c>
    </row>
    <row r="2670" spans="1:27" x14ac:dyDescent="0.25">
      <c r="A2670" s="1" t="s">
        <v>26</v>
      </c>
      <c r="B2670" s="1" t="s">
        <v>3938</v>
      </c>
      <c r="C2670" s="2">
        <v>42317</v>
      </c>
      <c r="D2670" s="1" t="s">
        <v>2787</v>
      </c>
      <c r="E2670" s="7" t="str">
        <f>VLOOKUP(TRIM(D2670)*1,CFOP!A:B,2,FALSE)</f>
        <v>Sim</v>
      </c>
      <c r="F2670" s="1" t="s">
        <v>29</v>
      </c>
      <c r="G2670" s="3">
        <v>287.95000000000005</v>
      </c>
      <c r="H2670" s="3">
        <v>250.39000000000001</v>
      </c>
      <c r="I2670" s="3">
        <v>45.07</v>
      </c>
      <c r="J2670" s="1" t="s">
        <v>61</v>
      </c>
      <c r="K2670" s="3">
        <v>0</v>
      </c>
      <c r="L2670" s="3">
        <v>0</v>
      </c>
      <c r="M2670" s="1" t="s">
        <v>31</v>
      </c>
      <c r="N2670" s="3">
        <v>250.39000000000001</v>
      </c>
      <c r="O2670" s="3">
        <v>37.56</v>
      </c>
      <c r="P2670" s="1" t="s">
        <v>2788</v>
      </c>
      <c r="Q2670" s="3">
        <v>250.39000000000001</v>
      </c>
      <c r="R2670" s="3">
        <v>4.13</v>
      </c>
      <c r="S2670" s="1" t="s">
        <v>33</v>
      </c>
      <c r="T2670" s="3">
        <v>250.39000000000001</v>
      </c>
      <c r="U2670" s="3">
        <v>19.03</v>
      </c>
      <c r="V2670" s="1" t="s">
        <v>33</v>
      </c>
      <c r="W2670" s="1" t="s">
        <v>33</v>
      </c>
      <c r="X2670" s="1" t="s">
        <v>641</v>
      </c>
      <c r="Y2670" s="1" t="s">
        <v>91</v>
      </c>
      <c r="Z2670" s="1" t="s">
        <v>3939</v>
      </c>
      <c r="AA2670" s="1" t="s">
        <v>3940</v>
      </c>
    </row>
    <row r="2671" spans="1:27" x14ac:dyDescent="0.25">
      <c r="A2671" s="1" t="s">
        <v>26</v>
      </c>
      <c r="B2671" s="1" t="s">
        <v>3938</v>
      </c>
      <c r="C2671" s="2">
        <v>42317</v>
      </c>
      <c r="D2671" s="1" t="s">
        <v>2787</v>
      </c>
      <c r="E2671" s="7" t="str">
        <f>VLOOKUP(TRIM(D2671)*1,CFOP!A:B,2,FALSE)</f>
        <v>Sim</v>
      </c>
      <c r="F2671" s="1" t="s">
        <v>29</v>
      </c>
      <c r="G2671" s="3">
        <v>121.28</v>
      </c>
      <c r="H2671" s="3">
        <v>105.46000000000001</v>
      </c>
      <c r="I2671" s="3">
        <v>18.98</v>
      </c>
      <c r="J2671" s="1" t="s">
        <v>61</v>
      </c>
      <c r="K2671" s="3">
        <v>0</v>
      </c>
      <c r="L2671" s="3">
        <v>0</v>
      </c>
      <c r="M2671" s="1" t="s">
        <v>31</v>
      </c>
      <c r="N2671" s="3">
        <v>105.46000000000001</v>
      </c>
      <c r="O2671" s="3">
        <v>15.82</v>
      </c>
      <c r="P2671" s="1" t="s">
        <v>2788</v>
      </c>
      <c r="Q2671" s="3">
        <v>105.46000000000001</v>
      </c>
      <c r="R2671" s="3">
        <v>1.74</v>
      </c>
      <c r="S2671" s="1" t="s">
        <v>33</v>
      </c>
      <c r="T2671" s="3">
        <v>105.46000000000001</v>
      </c>
      <c r="U2671" s="3">
        <v>8.01</v>
      </c>
      <c r="V2671" s="1" t="s">
        <v>33</v>
      </c>
      <c r="W2671" s="1" t="s">
        <v>33</v>
      </c>
      <c r="X2671" s="1" t="s">
        <v>641</v>
      </c>
      <c r="Y2671" s="1" t="s">
        <v>91</v>
      </c>
      <c r="Z2671" s="1" t="s">
        <v>3941</v>
      </c>
      <c r="AA2671" s="1" t="s">
        <v>139</v>
      </c>
    </row>
    <row r="2672" spans="1:27" x14ac:dyDescent="0.25">
      <c r="A2672" s="1" t="s">
        <v>26</v>
      </c>
      <c r="B2672" s="1" t="s">
        <v>3938</v>
      </c>
      <c r="C2672" s="2">
        <v>42317</v>
      </c>
      <c r="D2672" s="1" t="s">
        <v>2787</v>
      </c>
      <c r="E2672" s="7" t="str">
        <f>VLOOKUP(TRIM(D2672)*1,CFOP!A:B,2,FALSE)</f>
        <v>Sim</v>
      </c>
      <c r="F2672" s="1" t="s">
        <v>29</v>
      </c>
      <c r="G2672" s="3">
        <v>212.69</v>
      </c>
      <c r="H2672" s="3">
        <v>177.24</v>
      </c>
      <c r="I2672" s="3">
        <v>31.900000000000002</v>
      </c>
      <c r="J2672" s="1" t="s">
        <v>61</v>
      </c>
      <c r="K2672" s="3">
        <v>0</v>
      </c>
      <c r="L2672" s="3">
        <v>0</v>
      </c>
      <c r="M2672" s="1" t="s">
        <v>31</v>
      </c>
      <c r="N2672" s="3">
        <v>177.24</v>
      </c>
      <c r="O2672" s="3">
        <v>35.450000000000003</v>
      </c>
      <c r="P2672" s="1" t="s">
        <v>2788</v>
      </c>
      <c r="Q2672" s="3">
        <v>177.24</v>
      </c>
      <c r="R2672" s="3">
        <v>2.92</v>
      </c>
      <c r="S2672" s="1" t="s">
        <v>33</v>
      </c>
      <c r="T2672" s="3">
        <v>177.24</v>
      </c>
      <c r="U2672" s="3">
        <v>13.47</v>
      </c>
      <c r="V2672" s="1" t="s">
        <v>33</v>
      </c>
      <c r="W2672" s="1" t="s">
        <v>33</v>
      </c>
      <c r="X2672" s="1" t="s">
        <v>641</v>
      </c>
      <c r="Y2672" s="1" t="s">
        <v>99</v>
      </c>
      <c r="Z2672" s="1" t="s">
        <v>1534</v>
      </c>
      <c r="AA2672" s="1" t="s">
        <v>1535</v>
      </c>
    </row>
    <row r="2673" spans="1:27" x14ac:dyDescent="0.25">
      <c r="A2673" s="1" t="s">
        <v>26</v>
      </c>
      <c r="B2673" s="1" t="s">
        <v>3938</v>
      </c>
      <c r="C2673" s="2">
        <v>42317</v>
      </c>
      <c r="D2673" s="1" t="s">
        <v>2787</v>
      </c>
      <c r="E2673" s="7" t="str">
        <f>VLOOKUP(TRIM(D2673)*1,CFOP!A:B,2,FALSE)</f>
        <v>Sim</v>
      </c>
      <c r="F2673" s="1" t="s">
        <v>29</v>
      </c>
      <c r="G2673" s="3">
        <v>522.76</v>
      </c>
      <c r="H2673" s="3">
        <v>454.57</v>
      </c>
      <c r="I2673" s="3">
        <v>81.820000000000007</v>
      </c>
      <c r="J2673" s="1" t="s">
        <v>61</v>
      </c>
      <c r="K2673" s="3">
        <v>0</v>
      </c>
      <c r="L2673" s="3">
        <v>0</v>
      </c>
      <c r="M2673" s="1" t="s">
        <v>31</v>
      </c>
      <c r="N2673" s="3">
        <v>454.57</v>
      </c>
      <c r="O2673" s="3">
        <v>68.19</v>
      </c>
      <c r="P2673" s="1" t="s">
        <v>2788</v>
      </c>
      <c r="Q2673" s="3">
        <v>454.57</v>
      </c>
      <c r="R2673" s="3">
        <v>7.5</v>
      </c>
      <c r="S2673" s="1" t="s">
        <v>33</v>
      </c>
      <c r="T2673" s="3">
        <v>454.57</v>
      </c>
      <c r="U2673" s="3">
        <v>34.550000000000004</v>
      </c>
      <c r="V2673" s="1" t="s">
        <v>33</v>
      </c>
      <c r="W2673" s="1" t="s">
        <v>33</v>
      </c>
      <c r="X2673" s="1" t="s">
        <v>641</v>
      </c>
      <c r="Y2673" s="1" t="s">
        <v>91</v>
      </c>
      <c r="Z2673" s="1" t="s">
        <v>132</v>
      </c>
      <c r="AA2673" s="1" t="s">
        <v>133</v>
      </c>
    </row>
    <row r="2674" spans="1:27" x14ac:dyDescent="0.25">
      <c r="A2674" s="1" t="s">
        <v>26</v>
      </c>
      <c r="B2674" s="1" t="s">
        <v>3942</v>
      </c>
      <c r="C2674" s="2">
        <v>42317</v>
      </c>
      <c r="D2674" s="1" t="s">
        <v>2787</v>
      </c>
      <c r="E2674" s="7" t="str">
        <f>VLOOKUP(TRIM(D2674)*1,CFOP!A:B,2,FALSE)</f>
        <v>Sim</v>
      </c>
      <c r="F2674" s="1" t="s">
        <v>29</v>
      </c>
      <c r="G2674" s="3">
        <v>593.83000000000004</v>
      </c>
      <c r="H2674" s="3">
        <v>516.37</v>
      </c>
      <c r="I2674" s="3">
        <v>92.95</v>
      </c>
      <c r="J2674" s="1" t="s">
        <v>61</v>
      </c>
      <c r="K2674" s="3">
        <v>0</v>
      </c>
      <c r="L2674" s="3">
        <v>0</v>
      </c>
      <c r="M2674" s="1" t="s">
        <v>31</v>
      </c>
      <c r="N2674" s="3">
        <v>516.37</v>
      </c>
      <c r="O2674" s="3">
        <v>77.460000000000008</v>
      </c>
      <c r="P2674" s="1" t="s">
        <v>2788</v>
      </c>
      <c r="Q2674" s="3">
        <v>516.37</v>
      </c>
      <c r="R2674" s="3">
        <v>8.52</v>
      </c>
      <c r="S2674" s="1" t="s">
        <v>33</v>
      </c>
      <c r="T2674" s="3">
        <v>516.37</v>
      </c>
      <c r="U2674" s="3">
        <v>39.24</v>
      </c>
      <c r="V2674" s="1" t="s">
        <v>33</v>
      </c>
      <c r="W2674" s="1" t="s">
        <v>33</v>
      </c>
      <c r="X2674" s="1" t="s">
        <v>641</v>
      </c>
      <c r="Y2674" s="1" t="s">
        <v>91</v>
      </c>
      <c r="Z2674" s="1" t="s">
        <v>3943</v>
      </c>
      <c r="AA2674" s="1" t="s">
        <v>3944</v>
      </c>
    </row>
    <row r="2675" spans="1:27" x14ac:dyDescent="0.25">
      <c r="A2675" s="1" t="s">
        <v>26</v>
      </c>
      <c r="B2675" s="1" t="s">
        <v>3942</v>
      </c>
      <c r="C2675" s="2">
        <v>42317</v>
      </c>
      <c r="D2675" s="1" t="s">
        <v>2787</v>
      </c>
      <c r="E2675" s="7" t="str">
        <f>VLOOKUP(TRIM(D2675)*1,CFOP!A:B,2,FALSE)</f>
        <v>Sim</v>
      </c>
      <c r="F2675" s="1" t="s">
        <v>29</v>
      </c>
      <c r="G2675" s="3">
        <v>182.26000000000002</v>
      </c>
      <c r="H2675" s="3">
        <v>158.49</v>
      </c>
      <c r="I2675" s="3">
        <v>28.53</v>
      </c>
      <c r="J2675" s="1" t="s">
        <v>61</v>
      </c>
      <c r="K2675" s="3">
        <v>0</v>
      </c>
      <c r="L2675" s="3">
        <v>0</v>
      </c>
      <c r="M2675" s="1" t="s">
        <v>31</v>
      </c>
      <c r="N2675" s="3">
        <v>158.49</v>
      </c>
      <c r="O2675" s="3">
        <v>23.77</v>
      </c>
      <c r="P2675" s="1" t="s">
        <v>2788</v>
      </c>
      <c r="Q2675" s="3">
        <v>158.49</v>
      </c>
      <c r="R2675" s="3">
        <v>2.62</v>
      </c>
      <c r="S2675" s="1" t="s">
        <v>33</v>
      </c>
      <c r="T2675" s="3">
        <v>158.49</v>
      </c>
      <c r="U2675" s="3">
        <v>12.05</v>
      </c>
      <c r="V2675" s="1" t="s">
        <v>33</v>
      </c>
      <c r="W2675" s="1" t="s">
        <v>33</v>
      </c>
      <c r="X2675" s="1" t="s">
        <v>641</v>
      </c>
      <c r="Y2675" s="1" t="s">
        <v>91</v>
      </c>
      <c r="Z2675" s="1" t="s">
        <v>1777</v>
      </c>
      <c r="AA2675" s="1" t="s">
        <v>1778</v>
      </c>
    </row>
    <row r="2676" spans="1:27" x14ac:dyDescent="0.25">
      <c r="A2676" s="1" t="s">
        <v>26</v>
      </c>
      <c r="B2676" s="1" t="s">
        <v>3945</v>
      </c>
      <c r="C2676" s="2">
        <v>42317</v>
      </c>
      <c r="D2676" s="1" t="s">
        <v>2804</v>
      </c>
      <c r="E2676" s="7" t="str">
        <f>VLOOKUP(TRIM(D2676)*1,CFOP!A:B,2,FALSE)</f>
        <v>Sim</v>
      </c>
      <c r="F2676" s="1" t="s">
        <v>29</v>
      </c>
      <c r="G2676" s="3">
        <v>699.8</v>
      </c>
      <c r="H2676" s="3">
        <v>608.52</v>
      </c>
      <c r="I2676" s="3">
        <v>109.53</v>
      </c>
      <c r="J2676" s="1" t="s">
        <v>30</v>
      </c>
      <c r="K2676" s="3">
        <v>0</v>
      </c>
      <c r="L2676" s="3">
        <v>0</v>
      </c>
      <c r="M2676" s="1" t="s">
        <v>31</v>
      </c>
      <c r="N2676" s="3">
        <v>608.52</v>
      </c>
      <c r="O2676" s="3">
        <v>91.28</v>
      </c>
      <c r="P2676" s="1" t="s">
        <v>2788</v>
      </c>
      <c r="Q2676" s="3">
        <v>608.52</v>
      </c>
      <c r="R2676" s="3">
        <v>10.040000000000001</v>
      </c>
      <c r="S2676" s="1" t="s">
        <v>33</v>
      </c>
      <c r="T2676" s="3">
        <v>608.52</v>
      </c>
      <c r="U2676" s="3">
        <v>46.25</v>
      </c>
      <c r="V2676" s="1" t="s">
        <v>33</v>
      </c>
      <c r="W2676" s="1" t="s">
        <v>33</v>
      </c>
      <c r="X2676" s="1" t="s">
        <v>3022</v>
      </c>
      <c r="Y2676" s="1" t="s">
        <v>91</v>
      </c>
      <c r="Z2676" s="1" t="s">
        <v>3025</v>
      </c>
      <c r="AA2676" s="1" t="s">
        <v>3026</v>
      </c>
    </row>
    <row r="2677" spans="1:27" x14ac:dyDescent="0.25">
      <c r="A2677" s="1" t="s">
        <v>26</v>
      </c>
      <c r="B2677" s="1" t="s">
        <v>3945</v>
      </c>
      <c r="C2677" s="2">
        <v>42317</v>
      </c>
      <c r="D2677" s="1" t="s">
        <v>2804</v>
      </c>
      <c r="E2677" s="7" t="str">
        <f>VLOOKUP(TRIM(D2677)*1,CFOP!A:B,2,FALSE)</f>
        <v>Sim</v>
      </c>
      <c r="F2677" s="1" t="s">
        <v>29</v>
      </c>
      <c r="G2677" s="3">
        <v>3509.7400000000002</v>
      </c>
      <c r="H2677" s="3">
        <v>3051.9500000000003</v>
      </c>
      <c r="I2677" s="3">
        <v>549.35</v>
      </c>
      <c r="J2677" s="1" t="s">
        <v>30</v>
      </c>
      <c r="K2677" s="3">
        <v>0</v>
      </c>
      <c r="L2677" s="3">
        <v>0</v>
      </c>
      <c r="M2677" s="1" t="s">
        <v>31</v>
      </c>
      <c r="N2677" s="3">
        <v>3051.9500000000003</v>
      </c>
      <c r="O2677" s="3">
        <v>457.79</v>
      </c>
      <c r="P2677" s="1" t="s">
        <v>2788</v>
      </c>
      <c r="Q2677" s="3">
        <v>3051.9500000000003</v>
      </c>
      <c r="R2677" s="3">
        <v>50.36</v>
      </c>
      <c r="S2677" s="1" t="s">
        <v>33</v>
      </c>
      <c r="T2677" s="3">
        <v>3051.9500000000003</v>
      </c>
      <c r="U2677" s="3">
        <v>231.95000000000002</v>
      </c>
      <c r="V2677" s="1" t="s">
        <v>33</v>
      </c>
      <c r="W2677" s="1" t="s">
        <v>33</v>
      </c>
      <c r="X2677" s="1" t="s">
        <v>3022</v>
      </c>
      <c r="Y2677" s="1" t="s">
        <v>91</v>
      </c>
      <c r="Z2677" s="1" t="s">
        <v>3946</v>
      </c>
      <c r="AA2677" s="1" t="s">
        <v>3947</v>
      </c>
    </row>
    <row r="2678" spans="1:27" x14ac:dyDescent="0.25">
      <c r="A2678" s="1" t="s">
        <v>26</v>
      </c>
      <c r="B2678" s="1" t="s">
        <v>3945</v>
      </c>
      <c r="C2678" s="2">
        <v>42317</v>
      </c>
      <c r="D2678" s="1" t="s">
        <v>2804</v>
      </c>
      <c r="E2678" s="7" t="str">
        <f>VLOOKUP(TRIM(D2678)*1,CFOP!A:B,2,FALSE)</f>
        <v>Sim</v>
      </c>
      <c r="F2678" s="1" t="s">
        <v>29</v>
      </c>
      <c r="G2678" s="3">
        <v>1616.5900000000001</v>
      </c>
      <c r="H2678" s="3">
        <v>1405.73</v>
      </c>
      <c r="I2678" s="3">
        <v>253.03</v>
      </c>
      <c r="J2678" s="1" t="s">
        <v>30</v>
      </c>
      <c r="K2678" s="3">
        <v>0</v>
      </c>
      <c r="L2678" s="3">
        <v>0</v>
      </c>
      <c r="M2678" s="1" t="s">
        <v>31</v>
      </c>
      <c r="N2678" s="3">
        <v>1405.73</v>
      </c>
      <c r="O2678" s="3">
        <v>210.86</v>
      </c>
      <c r="P2678" s="1" t="s">
        <v>2788</v>
      </c>
      <c r="Q2678" s="3">
        <v>1405.73</v>
      </c>
      <c r="R2678" s="3">
        <v>23.19</v>
      </c>
      <c r="S2678" s="1" t="s">
        <v>33</v>
      </c>
      <c r="T2678" s="3">
        <v>1405.73</v>
      </c>
      <c r="U2678" s="3">
        <v>106.84</v>
      </c>
      <c r="V2678" s="1" t="s">
        <v>33</v>
      </c>
      <c r="W2678" s="1" t="s">
        <v>33</v>
      </c>
      <c r="X2678" s="1" t="s">
        <v>3022</v>
      </c>
      <c r="Y2678" s="1" t="s">
        <v>91</v>
      </c>
      <c r="Z2678" s="1" t="s">
        <v>3023</v>
      </c>
      <c r="AA2678" s="1" t="s">
        <v>3024</v>
      </c>
    </row>
    <row r="2679" spans="1:27" x14ac:dyDescent="0.25">
      <c r="A2679" s="1" t="s">
        <v>26</v>
      </c>
      <c r="B2679" s="1" t="s">
        <v>3945</v>
      </c>
      <c r="C2679" s="2">
        <v>42317</v>
      </c>
      <c r="D2679" s="1" t="s">
        <v>2804</v>
      </c>
      <c r="E2679" s="7" t="str">
        <f>VLOOKUP(TRIM(D2679)*1,CFOP!A:B,2,FALSE)</f>
        <v>Sim</v>
      </c>
      <c r="F2679" s="1" t="s">
        <v>29</v>
      </c>
      <c r="G2679" s="3">
        <v>411.98</v>
      </c>
      <c r="H2679" s="3">
        <v>358.24</v>
      </c>
      <c r="I2679" s="3">
        <v>64.48</v>
      </c>
      <c r="J2679" s="1" t="s">
        <v>30</v>
      </c>
      <c r="K2679" s="3">
        <v>0</v>
      </c>
      <c r="L2679" s="3">
        <v>0</v>
      </c>
      <c r="M2679" s="1" t="s">
        <v>31</v>
      </c>
      <c r="N2679" s="3">
        <v>358.24</v>
      </c>
      <c r="O2679" s="3">
        <v>53.74</v>
      </c>
      <c r="P2679" s="1" t="s">
        <v>2788</v>
      </c>
      <c r="Q2679" s="3">
        <v>358.24</v>
      </c>
      <c r="R2679" s="3">
        <v>5.91</v>
      </c>
      <c r="S2679" s="1" t="s">
        <v>33</v>
      </c>
      <c r="T2679" s="3">
        <v>358.24</v>
      </c>
      <c r="U2679" s="3">
        <v>27.23</v>
      </c>
      <c r="V2679" s="1" t="s">
        <v>33</v>
      </c>
      <c r="W2679" s="1" t="s">
        <v>33</v>
      </c>
      <c r="X2679" s="1" t="s">
        <v>3022</v>
      </c>
      <c r="Y2679" s="1" t="s">
        <v>91</v>
      </c>
      <c r="Z2679" s="1" t="s">
        <v>3948</v>
      </c>
      <c r="AA2679" s="1" t="s">
        <v>3949</v>
      </c>
    </row>
    <row r="2680" spans="1:27" x14ac:dyDescent="0.25">
      <c r="A2680" s="1" t="s">
        <v>26</v>
      </c>
      <c r="B2680" s="1" t="s">
        <v>3945</v>
      </c>
      <c r="C2680" s="2">
        <v>42317</v>
      </c>
      <c r="D2680" s="1" t="s">
        <v>2804</v>
      </c>
      <c r="E2680" s="7" t="str">
        <f>VLOOKUP(TRIM(D2680)*1,CFOP!A:B,2,FALSE)</f>
        <v>Sim</v>
      </c>
      <c r="F2680" s="1" t="s">
        <v>29</v>
      </c>
      <c r="G2680" s="3">
        <v>244.43</v>
      </c>
      <c r="H2680" s="3">
        <v>212.55</v>
      </c>
      <c r="I2680" s="3">
        <v>38.26</v>
      </c>
      <c r="J2680" s="1" t="s">
        <v>30</v>
      </c>
      <c r="K2680" s="3">
        <v>0</v>
      </c>
      <c r="L2680" s="3">
        <v>0</v>
      </c>
      <c r="M2680" s="1" t="s">
        <v>31</v>
      </c>
      <c r="N2680" s="3">
        <v>212.55</v>
      </c>
      <c r="O2680" s="3">
        <v>31.88</v>
      </c>
      <c r="P2680" s="1" t="s">
        <v>2788</v>
      </c>
      <c r="Q2680" s="3">
        <v>212.55</v>
      </c>
      <c r="R2680" s="3">
        <v>3.5100000000000002</v>
      </c>
      <c r="S2680" s="1" t="s">
        <v>33</v>
      </c>
      <c r="T2680" s="3">
        <v>212.55</v>
      </c>
      <c r="U2680" s="3">
        <v>16.149999999999999</v>
      </c>
      <c r="V2680" s="1" t="s">
        <v>33</v>
      </c>
      <c r="W2680" s="1" t="s">
        <v>33</v>
      </c>
      <c r="X2680" s="1" t="s">
        <v>3022</v>
      </c>
      <c r="Y2680" s="1" t="s">
        <v>91</v>
      </c>
      <c r="Z2680" s="1" t="s">
        <v>3950</v>
      </c>
      <c r="AA2680" s="1" t="s">
        <v>3951</v>
      </c>
    </row>
    <row r="2681" spans="1:27" x14ac:dyDescent="0.25">
      <c r="A2681" s="1" t="s">
        <v>26</v>
      </c>
      <c r="B2681" s="1" t="s">
        <v>3945</v>
      </c>
      <c r="C2681" s="2">
        <v>42317</v>
      </c>
      <c r="D2681" s="1" t="s">
        <v>2787</v>
      </c>
      <c r="E2681" s="7" t="str">
        <f>VLOOKUP(TRIM(D2681)*1,CFOP!A:B,2,FALSE)</f>
        <v>Sim</v>
      </c>
      <c r="F2681" s="1" t="s">
        <v>29</v>
      </c>
      <c r="G2681" s="3">
        <v>1164.3700000000001</v>
      </c>
      <c r="H2681" s="3">
        <v>1164.3700000000001</v>
      </c>
      <c r="I2681" s="3">
        <v>209.59</v>
      </c>
      <c r="J2681" s="1" t="s">
        <v>30</v>
      </c>
      <c r="K2681" s="3">
        <v>0</v>
      </c>
      <c r="L2681" s="3">
        <v>0</v>
      </c>
      <c r="M2681" s="1" t="s">
        <v>31</v>
      </c>
      <c r="N2681" s="3">
        <v>0</v>
      </c>
      <c r="O2681" s="3">
        <v>0</v>
      </c>
      <c r="P2681" s="1" t="s">
        <v>31</v>
      </c>
      <c r="Q2681" s="3">
        <v>1164.3700000000001</v>
      </c>
      <c r="R2681" s="3">
        <v>19.21</v>
      </c>
      <c r="S2681" s="1" t="s">
        <v>33</v>
      </c>
      <c r="T2681" s="3">
        <v>1164.3700000000001</v>
      </c>
      <c r="U2681" s="3">
        <v>88.49</v>
      </c>
      <c r="V2681" s="1" t="s">
        <v>33</v>
      </c>
      <c r="W2681" s="1" t="s">
        <v>33</v>
      </c>
      <c r="X2681" s="1" t="s">
        <v>3022</v>
      </c>
      <c r="Y2681" s="1" t="s">
        <v>99</v>
      </c>
      <c r="Z2681" s="1" t="s">
        <v>373</v>
      </c>
      <c r="AA2681" s="1" t="s">
        <v>3027</v>
      </c>
    </row>
    <row r="2682" spans="1:27" x14ac:dyDescent="0.25">
      <c r="A2682" s="1" t="s">
        <v>26</v>
      </c>
      <c r="B2682" s="1" t="s">
        <v>3952</v>
      </c>
      <c r="C2682" s="2">
        <v>42317</v>
      </c>
      <c r="D2682" s="1" t="s">
        <v>2804</v>
      </c>
      <c r="E2682" s="7" t="str">
        <f>VLOOKUP(TRIM(D2682)*1,CFOP!A:B,2,FALSE)</f>
        <v>Sim</v>
      </c>
      <c r="F2682" s="1" t="s">
        <v>29</v>
      </c>
      <c r="G2682" s="3">
        <v>811.76</v>
      </c>
      <c r="H2682" s="3">
        <v>811.76</v>
      </c>
      <c r="I2682" s="3">
        <v>146.12</v>
      </c>
      <c r="J2682" s="1" t="s">
        <v>30</v>
      </c>
      <c r="K2682" s="3">
        <v>0</v>
      </c>
      <c r="L2682" s="3">
        <v>0</v>
      </c>
      <c r="M2682" s="1" t="s">
        <v>31</v>
      </c>
      <c r="N2682" s="3">
        <v>0</v>
      </c>
      <c r="O2682" s="3">
        <v>0</v>
      </c>
      <c r="P2682" s="1" t="s">
        <v>31</v>
      </c>
      <c r="Q2682" s="3">
        <v>811.76</v>
      </c>
      <c r="R2682" s="3">
        <v>13.39</v>
      </c>
      <c r="S2682" s="1" t="s">
        <v>33</v>
      </c>
      <c r="T2682" s="3">
        <v>811.76</v>
      </c>
      <c r="U2682" s="3">
        <v>61.690000000000005</v>
      </c>
      <c r="V2682" s="1" t="s">
        <v>33</v>
      </c>
      <c r="W2682" s="1" t="s">
        <v>33</v>
      </c>
      <c r="X2682" s="1" t="s">
        <v>3953</v>
      </c>
      <c r="Y2682" s="1" t="s">
        <v>2556</v>
      </c>
      <c r="Z2682" s="1" t="s">
        <v>3954</v>
      </c>
      <c r="AA2682" s="1" t="s">
        <v>3955</v>
      </c>
    </row>
    <row r="2683" spans="1:27" x14ac:dyDescent="0.25">
      <c r="A2683" s="1" t="s">
        <v>26</v>
      </c>
      <c r="B2683" s="1" t="s">
        <v>3956</v>
      </c>
      <c r="C2683" s="2">
        <v>42317</v>
      </c>
      <c r="D2683" s="1" t="s">
        <v>2804</v>
      </c>
      <c r="E2683" s="7" t="str">
        <f>VLOOKUP(TRIM(D2683)*1,CFOP!A:B,2,FALSE)</f>
        <v>Sim</v>
      </c>
      <c r="F2683" s="1" t="s">
        <v>29</v>
      </c>
      <c r="G2683" s="3">
        <v>1632.5400000000002</v>
      </c>
      <c r="H2683" s="3">
        <v>1419.6000000000001</v>
      </c>
      <c r="I2683" s="3">
        <v>255.53</v>
      </c>
      <c r="J2683" s="1" t="s">
        <v>1555</v>
      </c>
      <c r="K2683" s="3">
        <v>0</v>
      </c>
      <c r="L2683" s="3">
        <v>0</v>
      </c>
      <c r="M2683" s="1" t="s">
        <v>31</v>
      </c>
      <c r="N2683" s="3">
        <v>1419.6000000000001</v>
      </c>
      <c r="O2683" s="3">
        <v>212.94</v>
      </c>
      <c r="P2683" s="1" t="s">
        <v>2788</v>
      </c>
      <c r="Q2683" s="3">
        <v>1419.6000000000001</v>
      </c>
      <c r="R2683" s="3">
        <v>23.42</v>
      </c>
      <c r="S2683" s="1" t="s">
        <v>33</v>
      </c>
      <c r="T2683" s="3">
        <v>1419.6000000000001</v>
      </c>
      <c r="U2683" s="3">
        <v>107.89</v>
      </c>
      <c r="V2683" s="1" t="s">
        <v>33</v>
      </c>
      <c r="W2683" s="1" t="s">
        <v>33</v>
      </c>
      <c r="X2683" s="1" t="s">
        <v>3022</v>
      </c>
      <c r="Y2683" s="1" t="s">
        <v>91</v>
      </c>
      <c r="Z2683" s="1" t="s">
        <v>3029</v>
      </c>
      <c r="AA2683" s="1" t="s">
        <v>3030</v>
      </c>
    </row>
    <row r="2684" spans="1:27" x14ac:dyDescent="0.25">
      <c r="A2684" s="1" t="s">
        <v>26</v>
      </c>
      <c r="B2684" s="1" t="s">
        <v>3956</v>
      </c>
      <c r="C2684" s="2">
        <v>42317</v>
      </c>
      <c r="D2684" s="1" t="s">
        <v>2804</v>
      </c>
      <c r="E2684" s="7" t="str">
        <f>VLOOKUP(TRIM(D2684)*1,CFOP!A:B,2,FALSE)</f>
        <v>Sim</v>
      </c>
      <c r="F2684" s="1" t="s">
        <v>29</v>
      </c>
      <c r="G2684" s="3">
        <v>1649.69</v>
      </c>
      <c r="H2684" s="3">
        <v>1434.51</v>
      </c>
      <c r="I2684" s="3">
        <v>258.20999999999998</v>
      </c>
      <c r="J2684" s="1" t="s">
        <v>30</v>
      </c>
      <c r="K2684" s="3">
        <v>0</v>
      </c>
      <c r="L2684" s="3">
        <v>0</v>
      </c>
      <c r="M2684" s="1" t="s">
        <v>31</v>
      </c>
      <c r="N2684" s="3">
        <v>1434.51</v>
      </c>
      <c r="O2684" s="3">
        <v>215.18</v>
      </c>
      <c r="P2684" s="1" t="s">
        <v>2788</v>
      </c>
      <c r="Q2684" s="3">
        <v>1434.51</v>
      </c>
      <c r="R2684" s="3">
        <v>23.67</v>
      </c>
      <c r="S2684" s="1" t="s">
        <v>33</v>
      </c>
      <c r="T2684" s="3">
        <v>1434.51</v>
      </c>
      <c r="U2684" s="3">
        <v>109.02</v>
      </c>
      <c r="V2684" s="1" t="s">
        <v>33</v>
      </c>
      <c r="W2684" s="1" t="s">
        <v>33</v>
      </c>
      <c r="X2684" s="1" t="s">
        <v>3022</v>
      </c>
      <c r="Y2684" s="1" t="s">
        <v>91</v>
      </c>
      <c r="Z2684" s="1" t="s">
        <v>3031</v>
      </c>
      <c r="AA2684" s="1" t="s">
        <v>3032</v>
      </c>
    </row>
    <row r="2685" spans="1:27" x14ac:dyDescent="0.25">
      <c r="A2685" s="1" t="s">
        <v>26</v>
      </c>
      <c r="B2685" s="1" t="s">
        <v>3956</v>
      </c>
      <c r="C2685" s="2">
        <v>42317</v>
      </c>
      <c r="D2685" s="1" t="s">
        <v>2787</v>
      </c>
      <c r="E2685" s="7" t="str">
        <f>VLOOKUP(TRIM(D2685)*1,CFOP!A:B,2,FALSE)</f>
        <v>Sim</v>
      </c>
      <c r="F2685" s="1" t="s">
        <v>29</v>
      </c>
      <c r="G2685" s="3">
        <v>2471.9900000000002</v>
      </c>
      <c r="H2685" s="3">
        <v>2059.9900000000002</v>
      </c>
      <c r="I2685" s="3">
        <v>370.8</v>
      </c>
      <c r="J2685" s="1" t="s">
        <v>61</v>
      </c>
      <c r="K2685" s="3">
        <v>0</v>
      </c>
      <c r="L2685" s="3">
        <v>0</v>
      </c>
      <c r="M2685" s="1" t="s">
        <v>31</v>
      </c>
      <c r="N2685" s="3">
        <v>2059.9900000000002</v>
      </c>
      <c r="O2685" s="3">
        <v>412</v>
      </c>
      <c r="P2685" s="1" t="s">
        <v>2788</v>
      </c>
      <c r="Q2685" s="3">
        <v>2059.9900000000002</v>
      </c>
      <c r="R2685" s="3">
        <v>33.99</v>
      </c>
      <c r="S2685" s="1" t="s">
        <v>33</v>
      </c>
      <c r="T2685" s="3">
        <v>2059.9900000000002</v>
      </c>
      <c r="U2685" s="3">
        <v>156.56</v>
      </c>
      <c r="V2685" s="1" t="s">
        <v>33</v>
      </c>
      <c r="W2685" s="1" t="s">
        <v>33</v>
      </c>
      <c r="X2685" s="1" t="s">
        <v>3022</v>
      </c>
      <c r="Y2685" s="1" t="s">
        <v>99</v>
      </c>
      <c r="Z2685" s="1" t="s">
        <v>1329</v>
      </c>
      <c r="AA2685" s="1" t="s">
        <v>3033</v>
      </c>
    </row>
    <row r="2686" spans="1:27" x14ac:dyDescent="0.25">
      <c r="A2686" s="1" t="s">
        <v>26</v>
      </c>
      <c r="B2686" s="1" t="s">
        <v>3956</v>
      </c>
      <c r="C2686" s="2">
        <v>42317</v>
      </c>
      <c r="D2686" s="1" t="s">
        <v>2787</v>
      </c>
      <c r="E2686" s="7" t="str">
        <f>VLOOKUP(TRIM(D2686)*1,CFOP!A:B,2,FALSE)</f>
        <v>Sim</v>
      </c>
      <c r="F2686" s="1" t="s">
        <v>29</v>
      </c>
      <c r="G2686" s="3">
        <v>828.46</v>
      </c>
      <c r="H2686" s="3">
        <v>690.38</v>
      </c>
      <c r="I2686" s="3">
        <v>124.27</v>
      </c>
      <c r="J2686" s="1" t="s">
        <v>61</v>
      </c>
      <c r="K2686" s="3">
        <v>0</v>
      </c>
      <c r="L2686" s="3">
        <v>0</v>
      </c>
      <c r="M2686" s="1" t="s">
        <v>31</v>
      </c>
      <c r="N2686" s="3">
        <v>690.38</v>
      </c>
      <c r="O2686" s="3">
        <v>138.08000000000001</v>
      </c>
      <c r="P2686" s="1" t="s">
        <v>2788</v>
      </c>
      <c r="Q2686" s="3">
        <v>690.38</v>
      </c>
      <c r="R2686" s="3">
        <v>11.39</v>
      </c>
      <c r="S2686" s="1" t="s">
        <v>33</v>
      </c>
      <c r="T2686" s="3">
        <v>690.38</v>
      </c>
      <c r="U2686" s="3">
        <v>52.47</v>
      </c>
      <c r="V2686" s="1" t="s">
        <v>33</v>
      </c>
      <c r="W2686" s="1" t="s">
        <v>33</v>
      </c>
      <c r="X2686" s="1" t="s">
        <v>3022</v>
      </c>
      <c r="Y2686" s="1" t="s">
        <v>99</v>
      </c>
      <c r="Z2686" s="1" t="s">
        <v>1329</v>
      </c>
      <c r="AA2686" s="1" t="s">
        <v>1330</v>
      </c>
    </row>
    <row r="2687" spans="1:27" x14ac:dyDescent="0.25">
      <c r="A2687" s="1" t="s">
        <v>26</v>
      </c>
      <c r="B2687" s="1" t="s">
        <v>3957</v>
      </c>
      <c r="C2687" s="2">
        <v>42317</v>
      </c>
      <c r="D2687" s="1" t="s">
        <v>2804</v>
      </c>
      <c r="E2687" s="7" t="str">
        <f>VLOOKUP(TRIM(D2687)*1,CFOP!A:B,2,FALSE)</f>
        <v>Sim</v>
      </c>
      <c r="F2687" s="1" t="s">
        <v>29</v>
      </c>
      <c r="G2687" s="3">
        <v>996.01</v>
      </c>
      <c r="H2687" s="3">
        <v>996.01</v>
      </c>
      <c r="I2687" s="3">
        <v>179.28</v>
      </c>
      <c r="J2687" s="1" t="s">
        <v>307</v>
      </c>
      <c r="K2687" s="3">
        <v>0</v>
      </c>
      <c r="L2687" s="3">
        <v>0</v>
      </c>
      <c r="M2687" s="1" t="s">
        <v>31</v>
      </c>
      <c r="N2687" s="3">
        <v>0</v>
      </c>
      <c r="O2687" s="3">
        <v>0</v>
      </c>
      <c r="P2687" s="1" t="s">
        <v>31</v>
      </c>
      <c r="Q2687" s="3">
        <v>996.01</v>
      </c>
      <c r="R2687" s="3">
        <v>16.43</v>
      </c>
      <c r="S2687" s="1" t="s">
        <v>33</v>
      </c>
      <c r="T2687" s="3">
        <v>996.01</v>
      </c>
      <c r="U2687" s="3">
        <v>75.7</v>
      </c>
      <c r="V2687" s="1" t="s">
        <v>33</v>
      </c>
      <c r="W2687" s="1" t="s">
        <v>33</v>
      </c>
      <c r="X2687" s="1" t="s">
        <v>3958</v>
      </c>
      <c r="Y2687" s="1" t="s">
        <v>240</v>
      </c>
      <c r="Z2687" s="1" t="s">
        <v>3959</v>
      </c>
      <c r="AA2687" s="1" t="s">
        <v>3960</v>
      </c>
    </row>
    <row r="2688" spans="1:27" x14ac:dyDescent="0.25">
      <c r="A2688" s="1" t="s">
        <v>26</v>
      </c>
      <c r="B2688" s="1" t="s">
        <v>3957</v>
      </c>
      <c r="C2688" s="2">
        <v>42317</v>
      </c>
      <c r="D2688" s="1" t="s">
        <v>2804</v>
      </c>
      <c r="E2688" s="7" t="str">
        <f>VLOOKUP(TRIM(D2688)*1,CFOP!A:B,2,FALSE)</f>
        <v>Sim</v>
      </c>
      <c r="F2688" s="1" t="s">
        <v>29</v>
      </c>
      <c r="G2688" s="3">
        <v>3071.2400000000002</v>
      </c>
      <c r="H2688" s="3">
        <v>3071.2400000000002</v>
      </c>
      <c r="I2688" s="3">
        <v>368.55</v>
      </c>
      <c r="J2688" s="1" t="s">
        <v>307</v>
      </c>
      <c r="K2688" s="3">
        <v>0</v>
      </c>
      <c r="L2688" s="3">
        <v>0</v>
      </c>
      <c r="M2688" s="1" t="s">
        <v>31</v>
      </c>
      <c r="N2688" s="3">
        <v>3071.2400000000002</v>
      </c>
      <c r="O2688" s="3">
        <v>0</v>
      </c>
      <c r="P2688" s="1" t="s">
        <v>2788</v>
      </c>
      <c r="Q2688" s="3">
        <v>3071.2400000000002</v>
      </c>
      <c r="R2688" s="3">
        <v>50.68</v>
      </c>
      <c r="S2688" s="1" t="s">
        <v>33</v>
      </c>
      <c r="T2688" s="3">
        <v>3071.2400000000002</v>
      </c>
      <c r="U2688" s="3">
        <v>233.41</v>
      </c>
      <c r="V2688" s="1" t="s">
        <v>33</v>
      </c>
      <c r="W2688" s="1" t="s">
        <v>33</v>
      </c>
      <c r="X2688" s="1" t="s">
        <v>3958</v>
      </c>
      <c r="Y2688" s="1" t="s">
        <v>2563</v>
      </c>
      <c r="Z2688" s="1" t="s">
        <v>2564</v>
      </c>
      <c r="AA2688" s="1" t="s">
        <v>2565</v>
      </c>
    </row>
    <row r="2689" spans="1:27" x14ac:dyDescent="0.25">
      <c r="A2689" s="1" t="s">
        <v>26</v>
      </c>
      <c r="B2689" s="1" t="s">
        <v>3957</v>
      </c>
      <c r="C2689" s="2">
        <v>42317</v>
      </c>
      <c r="D2689" s="1" t="s">
        <v>2804</v>
      </c>
      <c r="E2689" s="7" t="str">
        <f>VLOOKUP(TRIM(D2689)*1,CFOP!A:B,2,FALSE)</f>
        <v>Sim</v>
      </c>
      <c r="F2689" s="1" t="s">
        <v>29</v>
      </c>
      <c r="G2689" s="3">
        <v>498.01</v>
      </c>
      <c r="H2689" s="3">
        <v>498.01</v>
      </c>
      <c r="I2689" s="3">
        <v>89.64</v>
      </c>
      <c r="J2689" s="1" t="s">
        <v>307</v>
      </c>
      <c r="K2689" s="3">
        <v>0</v>
      </c>
      <c r="L2689" s="3">
        <v>0</v>
      </c>
      <c r="M2689" s="1" t="s">
        <v>31</v>
      </c>
      <c r="N2689" s="3">
        <v>0</v>
      </c>
      <c r="O2689" s="3">
        <v>0</v>
      </c>
      <c r="P2689" s="1" t="s">
        <v>31</v>
      </c>
      <c r="Q2689" s="3">
        <v>498.01</v>
      </c>
      <c r="R2689" s="3">
        <v>8.2200000000000006</v>
      </c>
      <c r="S2689" s="1" t="s">
        <v>33</v>
      </c>
      <c r="T2689" s="3">
        <v>498.01</v>
      </c>
      <c r="U2689" s="3">
        <v>37.85</v>
      </c>
      <c r="V2689" s="1" t="s">
        <v>33</v>
      </c>
      <c r="W2689" s="1" t="s">
        <v>33</v>
      </c>
      <c r="X2689" s="1" t="s">
        <v>3958</v>
      </c>
      <c r="Y2689" s="1" t="s">
        <v>240</v>
      </c>
      <c r="Z2689" s="1" t="s">
        <v>3283</v>
      </c>
      <c r="AA2689" s="1" t="s">
        <v>3284</v>
      </c>
    </row>
    <row r="2690" spans="1:27" x14ac:dyDescent="0.25">
      <c r="A2690" s="1" t="s">
        <v>26</v>
      </c>
      <c r="B2690" s="1" t="s">
        <v>3957</v>
      </c>
      <c r="C2690" s="2">
        <v>42317</v>
      </c>
      <c r="D2690" s="1" t="s">
        <v>2804</v>
      </c>
      <c r="E2690" s="7" t="str">
        <f>VLOOKUP(TRIM(D2690)*1,CFOP!A:B,2,FALSE)</f>
        <v>Sim</v>
      </c>
      <c r="F2690" s="1" t="s">
        <v>29</v>
      </c>
      <c r="G2690" s="3">
        <v>1716.1200000000001</v>
      </c>
      <c r="H2690" s="3">
        <v>1716.1200000000001</v>
      </c>
      <c r="I2690" s="3">
        <v>308.90000000000003</v>
      </c>
      <c r="J2690" s="1" t="s">
        <v>307</v>
      </c>
      <c r="K2690" s="3">
        <v>0</v>
      </c>
      <c r="L2690" s="3">
        <v>0</v>
      </c>
      <c r="M2690" s="1" t="s">
        <v>31</v>
      </c>
      <c r="N2690" s="3">
        <v>0</v>
      </c>
      <c r="O2690" s="3">
        <v>0</v>
      </c>
      <c r="P2690" s="1" t="s">
        <v>31</v>
      </c>
      <c r="Q2690" s="3">
        <v>1716.1200000000001</v>
      </c>
      <c r="R2690" s="3">
        <v>28.32</v>
      </c>
      <c r="S2690" s="1" t="s">
        <v>33</v>
      </c>
      <c r="T2690" s="3">
        <v>1716.1200000000001</v>
      </c>
      <c r="U2690" s="3">
        <v>130.43</v>
      </c>
      <c r="V2690" s="1" t="s">
        <v>33</v>
      </c>
      <c r="W2690" s="1" t="s">
        <v>33</v>
      </c>
      <c r="X2690" s="1" t="s">
        <v>3958</v>
      </c>
      <c r="Y2690" s="1" t="s">
        <v>240</v>
      </c>
      <c r="Z2690" s="1" t="s">
        <v>3961</v>
      </c>
      <c r="AA2690" s="1" t="s">
        <v>3962</v>
      </c>
    </row>
    <row r="2691" spans="1:27" x14ac:dyDescent="0.25">
      <c r="A2691" s="1" t="s">
        <v>26</v>
      </c>
      <c r="B2691" s="1" t="s">
        <v>3957</v>
      </c>
      <c r="C2691" s="2">
        <v>42317</v>
      </c>
      <c r="D2691" s="1" t="s">
        <v>2804</v>
      </c>
      <c r="E2691" s="7" t="str">
        <f>VLOOKUP(TRIM(D2691)*1,CFOP!A:B,2,FALSE)</f>
        <v>Sim</v>
      </c>
      <c r="F2691" s="1" t="s">
        <v>29</v>
      </c>
      <c r="G2691" s="3">
        <v>1992.03</v>
      </c>
      <c r="H2691" s="3">
        <v>1992.03</v>
      </c>
      <c r="I2691" s="3">
        <v>358.57</v>
      </c>
      <c r="J2691" s="1" t="s">
        <v>307</v>
      </c>
      <c r="K2691" s="3">
        <v>0</v>
      </c>
      <c r="L2691" s="3">
        <v>0</v>
      </c>
      <c r="M2691" s="1" t="s">
        <v>31</v>
      </c>
      <c r="N2691" s="3">
        <v>0</v>
      </c>
      <c r="O2691" s="3">
        <v>0</v>
      </c>
      <c r="P2691" s="1" t="s">
        <v>31</v>
      </c>
      <c r="Q2691" s="3">
        <v>1992.03</v>
      </c>
      <c r="R2691" s="3">
        <v>32.869999999999997</v>
      </c>
      <c r="S2691" s="1" t="s">
        <v>33</v>
      </c>
      <c r="T2691" s="3">
        <v>1992.03</v>
      </c>
      <c r="U2691" s="3">
        <v>151.39000000000001</v>
      </c>
      <c r="V2691" s="1" t="s">
        <v>33</v>
      </c>
      <c r="W2691" s="1" t="s">
        <v>33</v>
      </c>
      <c r="X2691" s="1" t="s">
        <v>3958</v>
      </c>
      <c r="Y2691" s="1" t="s">
        <v>240</v>
      </c>
      <c r="Z2691" s="1" t="s">
        <v>3959</v>
      </c>
      <c r="AA2691" s="1" t="s">
        <v>3960</v>
      </c>
    </row>
    <row r="2692" spans="1:27" x14ac:dyDescent="0.25">
      <c r="A2692" s="1" t="s">
        <v>26</v>
      </c>
      <c r="B2692" s="1" t="s">
        <v>3957</v>
      </c>
      <c r="C2692" s="2">
        <v>42317</v>
      </c>
      <c r="D2692" s="1" t="s">
        <v>2804</v>
      </c>
      <c r="E2692" s="7" t="str">
        <f>VLOOKUP(TRIM(D2692)*1,CFOP!A:B,2,FALSE)</f>
        <v>Sim</v>
      </c>
      <c r="F2692" s="1" t="s">
        <v>29</v>
      </c>
      <c r="G2692" s="3">
        <v>597.61</v>
      </c>
      <c r="H2692" s="3">
        <v>597.61</v>
      </c>
      <c r="I2692" s="3">
        <v>107.57000000000001</v>
      </c>
      <c r="J2692" s="1" t="s">
        <v>307</v>
      </c>
      <c r="K2692" s="3">
        <v>0</v>
      </c>
      <c r="L2692" s="3">
        <v>0</v>
      </c>
      <c r="M2692" s="1" t="s">
        <v>31</v>
      </c>
      <c r="N2692" s="3">
        <v>0</v>
      </c>
      <c r="O2692" s="3">
        <v>0</v>
      </c>
      <c r="P2692" s="1" t="s">
        <v>31</v>
      </c>
      <c r="Q2692" s="3">
        <v>597.61</v>
      </c>
      <c r="R2692" s="3">
        <v>9.86</v>
      </c>
      <c r="S2692" s="1" t="s">
        <v>33</v>
      </c>
      <c r="T2692" s="3">
        <v>597.61</v>
      </c>
      <c r="U2692" s="3">
        <v>45.42</v>
      </c>
      <c r="V2692" s="1" t="s">
        <v>33</v>
      </c>
      <c r="W2692" s="1" t="s">
        <v>33</v>
      </c>
      <c r="X2692" s="1" t="s">
        <v>3958</v>
      </c>
      <c r="Y2692" s="1" t="s">
        <v>240</v>
      </c>
      <c r="Z2692" s="1" t="s">
        <v>3963</v>
      </c>
      <c r="AA2692" s="1" t="s">
        <v>3964</v>
      </c>
    </row>
    <row r="2693" spans="1:27" x14ac:dyDescent="0.25">
      <c r="A2693" s="1" t="s">
        <v>26</v>
      </c>
      <c r="B2693" s="1" t="s">
        <v>3957</v>
      </c>
      <c r="C2693" s="2">
        <v>42317</v>
      </c>
      <c r="D2693" s="1" t="s">
        <v>2804</v>
      </c>
      <c r="E2693" s="7" t="str">
        <f>VLOOKUP(TRIM(D2693)*1,CFOP!A:B,2,FALSE)</f>
        <v>Sim</v>
      </c>
      <c r="F2693" s="1" t="s">
        <v>29</v>
      </c>
      <c r="G2693" s="3">
        <v>3101.6</v>
      </c>
      <c r="H2693" s="3">
        <v>2697.04</v>
      </c>
      <c r="I2693" s="3">
        <v>485.47</v>
      </c>
      <c r="J2693" s="1" t="s">
        <v>307</v>
      </c>
      <c r="K2693" s="3">
        <v>0</v>
      </c>
      <c r="L2693" s="3">
        <v>0</v>
      </c>
      <c r="M2693" s="1" t="s">
        <v>31</v>
      </c>
      <c r="N2693" s="3">
        <v>2697.04</v>
      </c>
      <c r="O2693" s="3">
        <v>404.56</v>
      </c>
      <c r="P2693" s="1" t="s">
        <v>2788</v>
      </c>
      <c r="Q2693" s="3">
        <v>2697.04</v>
      </c>
      <c r="R2693" s="3">
        <v>44.5</v>
      </c>
      <c r="S2693" s="1" t="s">
        <v>33</v>
      </c>
      <c r="T2693" s="3">
        <v>2697.04</v>
      </c>
      <c r="U2693" s="3">
        <v>204.98000000000002</v>
      </c>
      <c r="V2693" s="1" t="s">
        <v>33</v>
      </c>
      <c r="W2693" s="1" t="s">
        <v>33</v>
      </c>
      <c r="X2693" s="1" t="s">
        <v>3958</v>
      </c>
      <c r="Y2693" s="1" t="s">
        <v>3383</v>
      </c>
      <c r="Z2693" s="1" t="s">
        <v>3384</v>
      </c>
      <c r="AA2693" s="1" t="s">
        <v>3385</v>
      </c>
    </row>
    <row r="2694" spans="1:27" x14ac:dyDescent="0.25">
      <c r="A2694" s="1" t="s">
        <v>26</v>
      </c>
      <c r="B2694" s="1" t="s">
        <v>3957</v>
      </c>
      <c r="C2694" s="2">
        <v>42317</v>
      </c>
      <c r="D2694" s="1" t="s">
        <v>2787</v>
      </c>
      <c r="E2694" s="7" t="str">
        <f>VLOOKUP(TRIM(D2694)*1,CFOP!A:B,2,FALSE)</f>
        <v>Sim</v>
      </c>
      <c r="F2694" s="1" t="s">
        <v>29</v>
      </c>
      <c r="G2694" s="3">
        <v>7935.1399999999994</v>
      </c>
      <c r="H2694" s="3">
        <v>6900.12</v>
      </c>
      <c r="I2694" s="3">
        <v>1242.02</v>
      </c>
      <c r="J2694" s="1" t="s">
        <v>61</v>
      </c>
      <c r="K2694" s="3">
        <v>0</v>
      </c>
      <c r="L2694" s="3">
        <v>0</v>
      </c>
      <c r="M2694" s="1" t="s">
        <v>31</v>
      </c>
      <c r="N2694" s="3">
        <v>6900.12</v>
      </c>
      <c r="O2694" s="3">
        <v>1035.02</v>
      </c>
      <c r="P2694" s="1" t="s">
        <v>2788</v>
      </c>
      <c r="Q2694" s="3">
        <v>6900.12</v>
      </c>
      <c r="R2694" s="3">
        <v>113.85000000000001</v>
      </c>
      <c r="S2694" s="1" t="s">
        <v>33</v>
      </c>
      <c r="T2694" s="3">
        <v>6900.12</v>
      </c>
      <c r="U2694" s="3">
        <v>524.41</v>
      </c>
      <c r="V2694" s="1" t="s">
        <v>33</v>
      </c>
      <c r="W2694" s="1" t="s">
        <v>33</v>
      </c>
      <c r="X2694" s="1" t="s">
        <v>3958</v>
      </c>
      <c r="Y2694" s="1" t="s">
        <v>44</v>
      </c>
      <c r="Z2694" s="1" t="s">
        <v>3223</v>
      </c>
      <c r="AA2694" s="1" t="s">
        <v>3224</v>
      </c>
    </row>
    <row r="2695" spans="1:27" x14ac:dyDescent="0.25">
      <c r="A2695" s="1" t="s">
        <v>26</v>
      </c>
      <c r="B2695" s="1" t="s">
        <v>3957</v>
      </c>
      <c r="C2695" s="2">
        <v>42317</v>
      </c>
      <c r="D2695" s="1" t="s">
        <v>2787</v>
      </c>
      <c r="E2695" s="7" t="str">
        <f>VLOOKUP(TRIM(D2695)*1,CFOP!A:B,2,FALSE)</f>
        <v>Sim</v>
      </c>
      <c r="F2695" s="1" t="s">
        <v>29</v>
      </c>
      <c r="G2695" s="3">
        <v>364.53000000000003</v>
      </c>
      <c r="H2695" s="3">
        <v>316.98</v>
      </c>
      <c r="I2695" s="3">
        <v>57.06</v>
      </c>
      <c r="J2695" s="1" t="s">
        <v>61</v>
      </c>
      <c r="K2695" s="3">
        <v>0</v>
      </c>
      <c r="L2695" s="3">
        <v>0</v>
      </c>
      <c r="M2695" s="1" t="s">
        <v>31</v>
      </c>
      <c r="N2695" s="3">
        <v>316.98</v>
      </c>
      <c r="O2695" s="3">
        <v>47.550000000000004</v>
      </c>
      <c r="P2695" s="1" t="s">
        <v>2788</v>
      </c>
      <c r="Q2695" s="3">
        <v>316.98</v>
      </c>
      <c r="R2695" s="3">
        <v>5.23</v>
      </c>
      <c r="S2695" s="1" t="s">
        <v>33</v>
      </c>
      <c r="T2695" s="3">
        <v>316.98</v>
      </c>
      <c r="U2695" s="3">
        <v>24.09</v>
      </c>
      <c r="V2695" s="1" t="s">
        <v>33</v>
      </c>
      <c r="W2695" s="1" t="s">
        <v>33</v>
      </c>
      <c r="X2695" s="1" t="s">
        <v>3958</v>
      </c>
      <c r="Y2695" s="1" t="s">
        <v>91</v>
      </c>
      <c r="Z2695" s="1" t="s">
        <v>1777</v>
      </c>
      <c r="AA2695" s="1" t="s">
        <v>1778</v>
      </c>
    </row>
    <row r="2696" spans="1:27" x14ac:dyDescent="0.25">
      <c r="A2696" s="1" t="s">
        <v>26</v>
      </c>
      <c r="B2696" s="1" t="s">
        <v>3957</v>
      </c>
      <c r="C2696" s="2">
        <v>42317</v>
      </c>
      <c r="D2696" s="1" t="s">
        <v>2787</v>
      </c>
      <c r="E2696" s="7" t="str">
        <f>VLOOKUP(TRIM(D2696)*1,CFOP!A:B,2,FALSE)</f>
        <v>Sim</v>
      </c>
      <c r="F2696" s="1" t="s">
        <v>29</v>
      </c>
      <c r="G2696" s="3">
        <v>296.92</v>
      </c>
      <c r="H2696" s="3">
        <v>258.19</v>
      </c>
      <c r="I2696" s="3">
        <v>46.47</v>
      </c>
      <c r="J2696" s="1" t="s">
        <v>61</v>
      </c>
      <c r="K2696" s="3">
        <v>0</v>
      </c>
      <c r="L2696" s="3">
        <v>0</v>
      </c>
      <c r="M2696" s="1" t="s">
        <v>31</v>
      </c>
      <c r="N2696" s="3">
        <v>258.19</v>
      </c>
      <c r="O2696" s="3">
        <v>38.730000000000004</v>
      </c>
      <c r="P2696" s="1" t="s">
        <v>2788</v>
      </c>
      <c r="Q2696" s="3">
        <v>258.19</v>
      </c>
      <c r="R2696" s="3">
        <v>4.26</v>
      </c>
      <c r="S2696" s="1" t="s">
        <v>33</v>
      </c>
      <c r="T2696" s="3">
        <v>258.19</v>
      </c>
      <c r="U2696" s="3">
        <v>19.62</v>
      </c>
      <c r="V2696" s="1" t="s">
        <v>33</v>
      </c>
      <c r="W2696" s="1" t="s">
        <v>33</v>
      </c>
      <c r="X2696" s="1" t="s">
        <v>3958</v>
      </c>
      <c r="Y2696" s="1" t="s">
        <v>91</v>
      </c>
      <c r="Z2696" s="1" t="s">
        <v>1779</v>
      </c>
      <c r="AA2696" s="1" t="s">
        <v>1780</v>
      </c>
    </row>
    <row r="2697" spans="1:27" x14ac:dyDescent="0.25">
      <c r="A2697" s="1" t="s">
        <v>26</v>
      </c>
      <c r="B2697" s="1" t="s">
        <v>3957</v>
      </c>
      <c r="C2697" s="2">
        <v>42317</v>
      </c>
      <c r="D2697" s="1" t="s">
        <v>2787</v>
      </c>
      <c r="E2697" s="7" t="str">
        <f>VLOOKUP(TRIM(D2697)*1,CFOP!A:B,2,FALSE)</f>
        <v>Sim</v>
      </c>
      <c r="F2697" s="1" t="s">
        <v>29</v>
      </c>
      <c r="G2697" s="3">
        <v>268.27</v>
      </c>
      <c r="H2697" s="3">
        <v>233.28</v>
      </c>
      <c r="I2697" s="3">
        <v>41.99</v>
      </c>
      <c r="J2697" s="1" t="s">
        <v>61</v>
      </c>
      <c r="K2697" s="3">
        <v>0</v>
      </c>
      <c r="L2697" s="3">
        <v>0</v>
      </c>
      <c r="M2697" s="1" t="s">
        <v>31</v>
      </c>
      <c r="N2697" s="3">
        <v>233.28</v>
      </c>
      <c r="O2697" s="3">
        <v>34.99</v>
      </c>
      <c r="P2697" s="1" t="s">
        <v>2788</v>
      </c>
      <c r="Q2697" s="3">
        <v>233.28</v>
      </c>
      <c r="R2697" s="3">
        <v>3.85</v>
      </c>
      <c r="S2697" s="1" t="s">
        <v>33</v>
      </c>
      <c r="T2697" s="3">
        <v>233.28</v>
      </c>
      <c r="U2697" s="3">
        <v>17.73</v>
      </c>
      <c r="V2697" s="1" t="s">
        <v>33</v>
      </c>
      <c r="W2697" s="1" t="s">
        <v>33</v>
      </c>
      <c r="X2697" s="1" t="s">
        <v>3958</v>
      </c>
      <c r="Y2697" s="1" t="s">
        <v>91</v>
      </c>
      <c r="Z2697" s="1" t="s">
        <v>3125</v>
      </c>
      <c r="AA2697" s="1" t="s">
        <v>3126</v>
      </c>
    </row>
    <row r="2698" spans="1:27" x14ac:dyDescent="0.25">
      <c r="A2698" s="1" t="s">
        <v>26</v>
      </c>
      <c r="B2698" s="1" t="s">
        <v>3957</v>
      </c>
      <c r="C2698" s="2">
        <v>42317</v>
      </c>
      <c r="D2698" s="1" t="s">
        <v>2787</v>
      </c>
      <c r="E2698" s="7" t="str">
        <f>VLOOKUP(TRIM(D2698)*1,CFOP!A:B,2,FALSE)</f>
        <v>Sim</v>
      </c>
      <c r="F2698" s="1" t="s">
        <v>29</v>
      </c>
      <c r="G2698" s="3">
        <v>712.84</v>
      </c>
      <c r="H2698" s="3">
        <v>619.86</v>
      </c>
      <c r="I2698" s="3">
        <v>111.57000000000001</v>
      </c>
      <c r="J2698" s="1" t="s">
        <v>61</v>
      </c>
      <c r="K2698" s="3">
        <v>0</v>
      </c>
      <c r="L2698" s="3">
        <v>0</v>
      </c>
      <c r="M2698" s="1" t="s">
        <v>31</v>
      </c>
      <c r="N2698" s="3">
        <v>619.86</v>
      </c>
      <c r="O2698" s="3">
        <v>92.98</v>
      </c>
      <c r="P2698" s="1" t="s">
        <v>2788</v>
      </c>
      <c r="Q2698" s="3">
        <v>619.86</v>
      </c>
      <c r="R2698" s="3">
        <v>10.23</v>
      </c>
      <c r="S2698" s="1" t="s">
        <v>33</v>
      </c>
      <c r="T2698" s="3">
        <v>619.86</v>
      </c>
      <c r="U2698" s="3">
        <v>47.11</v>
      </c>
      <c r="V2698" s="1" t="s">
        <v>33</v>
      </c>
      <c r="W2698" s="1" t="s">
        <v>33</v>
      </c>
      <c r="X2698" s="1" t="s">
        <v>3958</v>
      </c>
      <c r="Y2698" s="1" t="s">
        <v>91</v>
      </c>
      <c r="Z2698" s="1" t="s">
        <v>1783</v>
      </c>
      <c r="AA2698" s="1" t="s">
        <v>1784</v>
      </c>
    </row>
    <row r="2699" spans="1:27" x14ac:dyDescent="0.25">
      <c r="A2699" s="1" t="s">
        <v>26</v>
      </c>
      <c r="B2699" s="1" t="s">
        <v>3957</v>
      </c>
      <c r="C2699" s="2">
        <v>42317</v>
      </c>
      <c r="D2699" s="1" t="s">
        <v>2787</v>
      </c>
      <c r="E2699" s="7" t="str">
        <f>VLOOKUP(TRIM(D2699)*1,CFOP!A:B,2,FALSE)</f>
        <v>Sim</v>
      </c>
      <c r="F2699" s="1" t="s">
        <v>29</v>
      </c>
      <c r="G2699" s="3">
        <v>712.84</v>
      </c>
      <c r="H2699" s="3">
        <v>619.86</v>
      </c>
      <c r="I2699" s="3">
        <v>111.57000000000001</v>
      </c>
      <c r="J2699" s="1" t="s">
        <v>61</v>
      </c>
      <c r="K2699" s="3">
        <v>0</v>
      </c>
      <c r="L2699" s="3">
        <v>0</v>
      </c>
      <c r="M2699" s="1" t="s">
        <v>31</v>
      </c>
      <c r="N2699" s="3">
        <v>619.86</v>
      </c>
      <c r="O2699" s="3">
        <v>92.98</v>
      </c>
      <c r="P2699" s="1" t="s">
        <v>2788</v>
      </c>
      <c r="Q2699" s="3">
        <v>619.86</v>
      </c>
      <c r="R2699" s="3">
        <v>10.23</v>
      </c>
      <c r="S2699" s="1" t="s">
        <v>33</v>
      </c>
      <c r="T2699" s="3">
        <v>619.86</v>
      </c>
      <c r="U2699" s="3">
        <v>47.11</v>
      </c>
      <c r="V2699" s="1" t="s">
        <v>33</v>
      </c>
      <c r="W2699" s="1" t="s">
        <v>33</v>
      </c>
      <c r="X2699" s="1" t="s">
        <v>3958</v>
      </c>
      <c r="Y2699" s="1" t="s">
        <v>91</v>
      </c>
      <c r="Z2699" s="1" t="s">
        <v>1789</v>
      </c>
      <c r="AA2699" s="1" t="s">
        <v>1790</v>
      </c>
    </row>
    <row r="2700" spans="1:27" x14ac:dyDescent="0.25">
      <c r="A2700" s="1" t="s">
        <v>26</v>
      </c>
      <c r="B2700" s="1" t="s">
        <v>3957</v>
      </c>
      <c r="C2700" s="2">
        <v>42317</v>
      </c>
      <c r="D2700" s="1" t="s">
        <v>2787</v>
      </c>
      <c r="E2700" s="7" t="str">
        <f>VLOOKUP(TRIM(D2700)*1,CFOP!A:B,2,FALSE)</f>
        <v>Sim</v>
      </c>
      <c r="F2700" s="1" t="s">
        <v>29</v>
      </c>
      <c r="G2700" s="3">
        <v>144.05000000000001</v>
      </c>
      <c r="H2700" s="3">
        <v>144.05000000000001</v>
      </c>
      <c r="I2700" s="3">
        <v>25.93</v>
      </c>
      <c r="J2700" s="1" t="s">
        <v>30</v>
      </c>
      <c r="K2700" s="3">
        <v>0</v>
      </c>
      <c r="L2700" s="3">
        <v>0</v>
      </c>
      <c r="M2700" s="1" t="s">
        <v>31</v>
      </c>
      <c r="N2700" s="3">
        <v>0</v>
      </c>
      <c r="O2700" s="3">
        <v>0</v>
      </c>
      <c r="P2700" s="1" t="s">
        <v>31</v>
      </c>
      <c r="Q2700" s="3">
        <v>144.05000000000001</v>
      </c>
      <c r="R2700" s="3">
        <v>2.38</v>
      </c>
      <c r="S2700" s="1" t="s">
        <v>33</v>
      </c>
      <c r="T2700" s="3">
        <v>144.05000000000001</v>
      </c>
      <c r="U2700" s="3">
        <v>10.950000000000001</v>
      </c>
      <c r="V2700" s="1" t="s">
        <v>33</v>
      </c>
      <c r="W2700" s="1" t="s">
        <v>33</v>
      </c>
      <c r="X2700" s="1" t="s">
        <v>3958</v>
      </c>
      <c r="Y2700" s="1" t="s">
        <v>493</v>
      </c>
      <c r="Z2700" s="1" t="s">
        <v>499</v>
      </c>
      <c r="AA2700" s="1" t="s">
        <v>500</v>
      </c>
    </row>
    <row r="2701" spans="1:27" x14ac:dyDescent="0.25">
      <c r="A2701" s="1" t="s">
        <v>26</v>
      </c>
      <c r="B2701" s="1" t="s">
        <v>3957</v>
      </c>
      <c r="C2701" s="2">
        <v>42317</v>
      </c>
      <c r="D2701" s="1" t="s">
        <v>2787</v>
      </c>
      <c r="E2701" s="7" t="str">
        <f>VLOOKUP(TRIM(D2701)*1,CFOP!A:B,2,FALSE)</f>
        <v>Sim</v>
      </c>
      <c r="F2701" s="1" t="s">
        <v>29</v>
      </c>
      <c r="G2701" s="3">
        <v>144.05000000000001</v>
      </c>
      <c r="H2701" s="3">
        <v>144.05000000000001</v>
      </c>
      <c r="I2701" s="3">
        <v>25.93</v>
      </c>
      <c r="J2701" s="1" t="s">
        <v>30</v>
      </c>
      <c r="K2701" s="3">
        <v>0</v>
      </c>
      <c r="L2701" s="3">
        <v>0</v>
      </c>
      <c r="M2701" s="1" t="s">
        <v>31</v>
      </c>
      <c r="N2701" s="3">
        <v>0</v>
      </c>
      <c r="O2701" s="3">
        <v>0</v>
      </c>
      <c r="P2701" s="1" t="s">
        <v>31</v>
      </c>
      <c r="Q2701" s="3">
        <v>144.05000000000001</v>
      </c>
      <c r="R2701" s="3">
        <v>2.38</v>
      </c>
      <c r="S2701" s="1" t="s">
        <v>33</v>
      </c>
      <c r="T2701" s="3">
        <v>144.05000000000001</v>
      </c>
      <c r="U2701" s="3">
        <v>10.950000000000001</v>
      </c>
      <c r="V2701" s="1" t="s">
        <v>33</v>
      </c>
      <c r="W2701" s="1" t="s">
        <v>33</v>
      </c>
      <c r="X2701" s="1" t="s">
        <v>3958</v>
      </c>
      <c r="Y2701" s="1" t="s">
        <v>493</v>
      </c>
      <c r="Z2701" s="1" t="s">
        <v>3965</v>
      </c>
      <c r="AA2701" s="1" t="s">
        <v>3966</v>
      </c>
    </row>
    <row r="2702" spans="1:27" x14ac:dyDescent="0.25">
      <c r="A2702" s="1" t="s">
        <v>26</v>
      </c>
      <c r="B2702" s="1" t="s">
        <v>3957</v>
      </c>
      <c r="C2702" s="2">
        <v>42317</v>
      </c>
      <c r="D2702" s="1" t="s">
        <v>2787</v>
      </c>
      <c r="E2702" s="7" t="str">
        <f>VLOOKUP(TRIM(D2702)*1,CFOP!A:B,2,FALSE)</f>
        <v>Sim</v>
      </c>
      <c r="F2702" s="1" t="s">
        <v>29</v>
      </c>
      <c r="G2702" s="3">
        <v>550.41999999999996</v>
      </c>
      <c r="H2702" s="3">
        <v>478.63</v>
      </c>
      <c r="I2702" s="3">
        <v>86.15</v>
      </c>
      <c r="J2702" s="1" t="s">
        <v>61</v>
      </c>
      <c r="K2702" s="3">
        <v>0</v>
      </c>
      <c r="L2702" s="3">
        <v>0</v>
      </c>
      <c r="M2702" s="1" t="s">
        <v>31</v>
      </c>
      <c r="N2702" s="3">
        <v>478.63</v>
      </c>
      <c r="O2702" s="3">
        <v>71.790000000000006</v>
      </c>
      <c r="P2702" s="1" t="s">
        <v>2788</v>
      </c>
      <c r="Q2702" s="3">
        <v>478.63</v>
      </c>
      <c r="R2702" s="3">
        <v>7.9</v>
      </c>
      <c r="S2702" s="1" t="s">
        <v>33</v>
      </c>
      <c r="T2702" s="3">
        <v>478.63</v>
      </c>
      <c r="U2702" s="3">
        <v>36.380000000000003</v>
      </c>
      <c r="V2702" s="1" t="s">
        <v>33</v>
      </c>
      <c r="W2702" s="1" t="s">
        <v>33</v>
      </c>
      <c r="X2702" s="1" t="s">
        <v>3958</v>
      </c>
      <c r="Y2702" s="1" t="s">
        <v>44</v>
      </c>
      <c r="Z2702" s="1" t="s">
        <v>3218</v>
      </c>
      <c r="AA2702" s="1" t="s">
        <v>3219</v>
      </c>
    </row>
    <row r="2703" spans="1:27" x14ac:dyDescent="0.25">
      <c r="A2703" s="1" t="s">
        <v>26</v>
      </c>
      <c r="B2703" s="1" t="s">
        <v>3957</v>
      </c>
      <c r="C2703" s="2">
        <v>42317</v>
      </c>
      <c r="D2703" s="1" t="s">
        <v>2787</v>
      </c>
      <c r="E2703" s="7" t="str">
        <f>VLOOKUP(TRIM(D2703)*1,CFOP!A:B,2,FALSE)</f>
        <v>Sim</v>
      </c>
      <c r="F2703" s="1" t="s">
        <v>29</v>
      </c>
      <c r="G2703" s="3">
        <v>517.29999999999995</v>
      </c>
      <c r="H2703" s="3">
        <v>449.83</v>
      </c>
      <c r="I2703" s="3">
        <v>80.97</v>
      </c>
      <c r="J2703" s="1" t="s">
        <v>61</v>
      </c>
      <c r="K2703" s="3">
        <v>0</v>
      </c>
      <c r="L2703" s="3">
        <v>0</v>
      </c>
      <c r="M2703" s="1" t="s">
        <v>31</v>
      </c>
      <c r="N2703" s="3">
        <v>449.83</v>
      </c>
      <c r="O2703" s="3">
        <v>67.47</v>
      </c>
      <c r="P2703" s="1" t="s">
        <v>2788</v>
      </c>
      <c r="Q2703" s="3">
        <v>449.83</v>
      </c>
      <c r="R2703" s="3">
        <v>7.42</v>
      </c>
      <c r="S2703" s="1" t="s">
        <v>33</v>
      </c>
      <c r="T2703" s="3">
        <v>449.83</v>
      </c>
      <c r="U2703" s="3">
        <v>34.19</v>
      </c>
      <c r="V2703" s="1" t="s">
        <v>33</v>
      </c>
      <c r="W2703" s="1" t="s">
        <v>33</v>
      </c>
      <c r="X2703" s="1" t="s">
        <v>3958</v>
      </c>
      <c r="Y2703" s="1" t="s">
        <v>44</v>
      </c>
      <c r="Z2703" s="1" t="s">
        <v>83</v>
      </c>
      <c r="AA2703" s="1" t="s">
        <v>84</v>
      </c>
    </row>
    <row r="2704" spans="1:27" x14ac:dyDescent="0.25">
      <c r="A2704" s="1" t="s">
        <v>26</v>
      </c>
      <c r="B2704" s="1" t="s">
        <v>3957</v>
      </c>
      <c r="C2704" s="2">
        <v>42317</v>
      </c>
      <c r="D2704" s="1" t="s">
        <v>2787</v>
      </c>
      <c r="E2704" s="7" t="str">
        <f>VLOOKUP(TRIM(D2704)*1,CFOP!A:B,2,FALSE)</f>
        <v>Sim</v>
      </c>
      <c r="F2704" s="1" t="s">
        <v>29</v>
      </c>
      <c r="G2704" s="3">
        <v>973.12000000000012</v>
      </c>
      <c r="H2704" s="3">
        <v>846.19</v>
      </c>
      <c r="I2704" s="3">
        <v>152.31</v>
      </c>
      <c r="J2704" s="1" t="s">
        <v>61</v>
      </c>
      <c r="K2704" s="3">
        <v>0</v>
      </c>
      <c r="L2704" s="3">
        <v>0</v>
      </c>
      <c r="M2704" s="1" t="s">
        <v>31</v>
      </c>
      <c r="N2704" s="3">
        <v>846.19</v>
      </c>
      <c r="O2704" s="3">
        <v>126.93</v>
      </c>
      <c r="P2704" s="1" t="s">
        <v>2788</v>
      </c>
      <c r="Q2704" s="3">
        <v>846.19</v>
      </c>
      <c r="R2704" s="3">
        <v>13.96</v>
      </c>
      <c r="S2704" s="1" t="s">
        <v>33</v>
      </c>
      <c r="T2704" s="3">
        <v>846.19</v>
      </c>
      <c r="U2704" s="3">
        <v>64.31</v>
      </c>
      <c r="V2704" s="1" t="s">
        <v>33</v>
      </c>
      <c r="W2704" s="1" t="s">
        <v>33</v>
      </c>
      <c r="X2704" s="1" t="s">
        <v>3958</v>
      </c>
      <c r="Y2704" s="1" t="s">
        <v>44</v>
      </c>
      <c r="Z2704" s="1" t="s">
        <v>666</v>
      </c>
      <c r="AA2704" s="1" t="s">
        <v>667</v>
      </c>
    </row>
    <row r="2705" spans="1:27" x14ac:dyDescent="0.25">
      <c r="A2705" s="1" t="s">
        <v>26</v>
      </c>
      <c r="B2705" s="1" t="s">
        <v>3957</v>
      </c>
      <c r="C2705" s="2">
        <v>42317</v>
      </c>
      <c r="D2705" s="1" t="s">
        <v>2787</v>
      </c>
      <c r="E2705" s="7" t="str">
        <f>VLOOKUP(TRIM(D2705)*1,CFOP!A:B,2,FALSE)</f>
        <v>Sim</v>
      </c>
      <c r="F2705" s="1" t="s">
        <v>29</v>
      </c>
      <c r="G2705" s="3">
        <v>3062.4</v>
      </c>
      <c r="H2705" s="3">
        <v>2662.96</v>
      </c>
      <c r="I2705" s="3">
        <v>479.33</v>
      </c>
      <c r="J2705" s="1" t="s">
        <v>61</v>
      </c>
      <c r="K2705" s="3">
        <v>0</v>
      </c>
      <c r="L2705" s="3">
        <v>0</v>
      </c>
      <c r="M2705" s="1" t="s">
        <v>31</v>
      </c>
      <c r="N2705" s="3">
        <v>2662.96</v>
      </c>
      <c r="O2705" s="3">
        <v>399.44</v>
      </c>
      <c r="P2705" s="1" t="s">
        <v>2788</v>
      </c>
      <c r="Q2705" s="3">
        <v>2662.96</v>
      </c>
      <c r="R2705" s="3">
        <v>43.94</v>
      </c>
      <c r="S2705" s="1" t="s">
        <v>33</v>
      </c>
      <c r="T2705" s="3">
        <v>2662.96</v>
      </c>
      <c r="U2705" s="3">
        <v>202.38</v>
      </c>
      <c r="V2705" s="1" t="s">
        <v>33</v>
      </c>
      <c r="W2705" s="1" t="s">
        <v>33</v>
      </c>
      <c r="X2705" s="1" t="s">
        <v>3958</v>
      </c>
      <c r="Y2705" s="1" t="s">
        <v>44</v>
      </c>
      <c r="Z2705" s="1" t="s">
        <v>3628</v>
      </c>
      <c r="AA2705" s="1" t="s">
        <v>3629</v>
      </c>
    </row>
    <row r="2706" spans="1:27" x14ac:dyDescent="0.25">
      <c r="A2706" s="1" t="s">
        <v>26</v>
      </c>
      <c r="B2706" s="1" t="s">
        <v>3957</v>
      </c>
      <c r="C2706" s="2">
        <v>42317</v>
      </c>
      <c r="D2706" s="1" t="s">
        <v>2787</v>
      </c>
      <c r="E2706" s="7" t="str">
        <f>VLOOKUP(TRIM(D2706)*1,CFOP!A:B,2,FALSE)</f>
        <v>Sim</v>
      </c>
      <c r="F2706" s="1" t="s">
        <v>29</v>
      </c>
      <c r="G2706" s="3">
        <v>636.6400000000001</v>
      </c>
      <c r="H2706" s="3">
        <v>606.32000000000005</v>
      </c>
      <c r="I2706" s="3">
        <v>109.14</v>
      </c>
      <c r="J2706" s="1" t="s">
        <v>61</v>
      </c>
      <c r="K2706" s="3">
        <v>0</v>
      </c>
      <c r="L2706" s="3">
        <v>0</v>
      </c>
      <c r="M2706" s="1" t="s">
        <v>31</v>
      </c>
      <c r="N2706" s="3">
        <v>606.32000000000005</v>
      </c>
      <c r="O2706" s="3">
        <v>30.32</v>
      </c>
      <c r="P2706" s="1" t="s">
        <v>2788</v>
      </c>
      <c r="Q2706" s="3">
        <v>606.32000000000005</v>
      </c>
      <c r="R2706" s="3">
        <v>10</v>
      </c>
      <c r="S2706" s="1" t="s">
        <v>33</v>
      </c>
      <c r="T2706" s="3">
        <v>606.32000000000005</v>
      </c>
      <c r="U2706" s="3">
        <v>46.08</v>
      </c>
      <c r="V2706" s="1" t="s">
        <v>33</v>
      </c>
      <c r="W2706" s="1" t="s">
        <v>33</v>
      </c>
      <c r="X2706" s="1" t="s">
        <v>3958</v>
      </c>
      <c r="Y2706" s="1" t="s">
        <v>765</v>
      </c>
      <c r="Z2706" s="1" t="s">
        <v>3967</v>
      </c>
      <c r="AA2706" s="1" t="s">
        <v>3968</v>
      </c>
    </row>
    <row r="2707" spans="1:27" x14ac:dyDescent="0.25">
      <c r="A2707" s="1" t="s">
        <v>26</v>
      </c>
      <c r="B2707" s="1" t="s">
        <v>3957</v>
      </c>
      <c r="C2707" s="2">
        <v>42317</v>
      </c>
      <c r="D2707" s="1" t="s">
        <v>2787</v>
      </c>
      <c r="E2707" s="7" t="str">
        <f>VLOOKUP(TRIM(D2707)*1,CFOP!A:B,2,FALSE)</f>
        <v>Sim</v>
      </c>
      <c r="F2707" s="1" t="s">
        <v>29</v>
      </c>
      <c r="G2707" s="3">
        <v>602.06000000000006</v>
      </c>
      <c r="H2707" s="3">
        <v>602.06000000000006</v>
      </c>
      <c r="I2707" s="3">
        <v>108.37</v>
      </c>
      <c r="J2707" s="1" t="s">
        <v>61</v>
      </c>
      <c r="K2707" s="3">
        <v>0</v>
      </c>
      <c r="L2707" s="3">
        <v>0</v>
      </c>
      <c r="M2707" s="1" t="s">
        <v>31</v>
      </c>
      <c r="N2707" s="3">
        <v>0</v>
      </c>
      <c r="O2707" s="3">
        <v>0</v>
      </c>
      <c r="P2707" s="1" t="s">
        <v>31</v>
      </c>
      <c r="Q2707" s="3">
        <v>602.06000000000006</v>
      </c>
      <c r="R2707" s="3">
        <v>9.93</v>
      </c>
      <c r="S2707" s="1" t="s">
        <v>33</v>
      </c>
      <c r="T2707" s="3">
        <v>602.06000000000006</v>
      </c>
      <c r="U2707" s="3">
        <v>45.76</v>
      </c>
      <c r="V2707" s="1" t="s">
        <v>33</v>
      </c>
      <c r="W2707" s="1" t="s">
        <v>33</v>
      </c>
      <c r="X2707" s="1" t="s">
        <v>3958</v>
      </c>
      <c r="Y2707" s="1" t="s">
        <v>3969</v>
      </c>
      <c r="Z2707" s="1" t="s">
        <v>3970</v>
      </c>
      <c r="AA2707" s="1" t="s">
        <v>3971</v>
      </c>
    </row>
    <row r="2708" spans="1:27" x14ac:dyDescent="0.25">
      <c r="A2708" s="1" t="s">
        <v>26</v>
      </c>
      <c r="B2708" s="1" t="s">
        <v>3957</v>
      </c>
      <c r="C2708" s="2">
        <v>42317</v>
      </c>
      <c r="D2708" s="1" t="s">
        <v>2787</v>
      </c>
      <c r="E2708" s="7" t="str">
        <f>VLOOKUP(TRIM(D2708)*1,CFOP!A:B,2,FALSE)</f>
        <v>Sim</v>
      </c>
      <c r="F2708" s="1" t="s">
        <v>29</v>
      </c>
      <c r="G2708" s="3">
        <v>586.20999999999992</v>
      </c>
      <c r="H2708" s="3">
        <v>532.91999999999996</v>
      </c>
      <c r="I2708" s="3">
        <v>95.93</v>
      </c>
      <c r="J2708" s="1" t="s">
        <v>61</v>
      </c>
      <c r="K2708" s="3">
        <v>0</v>
      </c>
      <c r="L2708" s="3">
        <v>0</v>
      </c>
      <c r="M2708" s="1" t="s">
        <v>31</v>
      </c>
      <c r="N2708" s="3">
        <v>532.91999999999996</v>
      </c>
      <c r="O2708" s="3">
        <v>53.29</v>
      </c>
      <c r="P2708" s="1" t="s">
        <v>2788</v>
      </c>
      <c r="Q2708" s="3">
        <v>532.91999999999996</v>
      </c>
      <c r="R2708" s="3">
        <v>8.7900000000000009</v>
      </c>
      <c r="S2708" s="1" t="s">
        <v>33</v>
      </c>
      <c r="T2708" s="3">
        <v>532.91999999999996</v>
      </c>
      <c r="U2708" s="3">
        <v>40.5</v>
      </c>
      <c r="V2708" s="1" t="s">
        <v>33</v>
      </c>
      <c r="W2708" s="1" t="s">
        <v>33</v>
      </c>
      <c r="X2708" s="1" t="s">
        <v>3958</v>
      </c>
      <c r="Y2708" s="1" t="s">
        <v>78</v>
      </c>
      <c r="Z2708" s="1" t="s">
        <v>3972</v>
      </c>
      <c r="AA2708" s="1" t="s">
        <v>3973</v>
      </c>
    </row>
    <row r="2709" spans="1:27" x14ac:dyDescent="0.25">
      <c r="A2709" s="1" t="s">
        <v>26</v>
      </c>
      <c r="B2709" s="1" t="s">
        <v>3957</v>
      </c>
      <c r="C2709" s="2">
        <v>42317</v>
      </c>
      <c r="D2709" s="1" t="s">
        <v>2787</v>
      </c>
      <c r="E2709" s="7" t="str">
        <f>VLOOKUP(TRIM(D2709)*1,CFOP!A:B,2,FALSE)</f>
        <v>Sim</v>
      </c>
      <c r="F2709" s="1" t="s">
        <v>29</v>
      </c>
      <c r="G2709" s="3">
        <v>5589.55</v>
      </c>
      <c r="H2709" s="3">
        <v>4860.4800000000005</v>
      </c>
      <c r="I2709" s="3">
        <v>874.89</v>
      </c>
      <c r="J2709" s="1" t="s">
        <v>61</v>
      </c>
      <c r="K2709" s="3">
        <v>0</v>
      </c>
      <c r="L2709" s="3">
        <v>0</v>
      </c>
      <c r="M2709" s="1" t="s">
        <v>31</v>
      </c>
      <c r="N2709" s="3">
        <v>4860.4800000000005</v>
      </c>
      <c r="O2709" s="3">
        <v>729.07</v>
      </c>
      <c r="P2709" s="1" t="s">
        <v>2788</v>
      </c>
      <c r="Q2709" s="3">
        <v>4860.4800000000005</v>
      </c>
      <c r="R2709" s="3">
        <v>80.2</v>
      </c>
      <c r="S2709" s="1" t="s">
        <v>33</v>
      </c>
      <c r="T2709" s="3">
        <v>4860.4800000000005</v>
      </c>
      <c r="U2709" s="3">
        <v>369.40000000000003</v>
      </c>
      <c r="V2709" s="1" t="s">
        <v>33</v>
      </c>
      <c r="W2709" s="1" t="s">
        <v>33</v>
      </c>
      <c r="X2709" s="1" t="s">
        <v>3958</v>
      </c>
      <c r="Y2709" s="1" t="s">
        <v>44</v>
      </c>
      <c r="Z2709" s="1" t="s">
        <v>87</v>
      </c>
      <c r="AA2709" s="1" t="s">
        <v>88</v>
      </c>
    </row>
    <row r="2710" spans="1:27" x14ac:dyDescent="0.25">
      <c r="A2710" s="1" t="s">
        <v>26</v>
      </c>
      <c r="B2710" s="1" t="s">
        <v>3957</v>
      </c>
      <c r="C2710" s="2">
        <v>42317</v>
      </c>
      <c r="D2710" s="1" t="s">
        <v>2787</v>
      </c>
      <c r="E2710" s="7" t="str">
        <f>VLOOKUP(TRIM(D2710)*1,CFOP!A:B,2,FALSE)</f>
        <v>Sim</v>
      </c>
      <c r="F2710" s="1" t="s">
        <v>29</v>
      </c>
      <c r="G2710" s="3">
        <v>891.39</v>
      </c>
      <c r="H2710" s="3">
        <v>775.12</v>
      </c>
      <c r="I2710" s="3">
        <v>139.52000000000001</v>
      </c>
      <c r="J2710" s="1" t="s">
        <v>61</v>
      </c>
      <c r="K2710" s="3">
        <v>0</v>
      </c>
      <c r="L2710" s="3">
        <v>0</v>
      </c>
      <c r="M2710" s="1" t="s">
        <v>31</v>
      </c>
      <c r="N2710" s="3">
        <v>775.12</v>
      </c>
      <c r="O2710" s="3">
        <v>116.27</v>
      </c>
      <c r="P2710" s="1" t="s">
        <v>2788</v>
      </c>
      <c r="Q2710" s="3">
        <v>775.12</v>
      </c>
      <c r="R2710" s="3">
        <v>12.790000000000001</v>
      </c>
      <c r="S2710" s="1" t="s">
        <v>33</v>
      </c>
      <c r="T2710" s="3">
        <v>775.12</v>
      </c>
      <c r="U2710" s="3">
        <v>58.910000000000004</v>
      </c>
      <c r="V2710" s="1" t="s">
        <v>33</v>
      </c>
      <c r="W2710" s="1" t="s">
        <v>33</v>
      </c>
      <c r="X2710" s="1" t="s">
        <v>3958</v>
      </c>
      <c r="Y2710" s="1" t="s">
        <v>44</v>
      </c>
      <c r="Z2710" s="1" t="s">
        <v>66</v>
      </c>
      <c r="AA2710" s="1" t="s">
        <v>67</v>
      </c>
    </row>
    <row r="2711" spans="1:27" x14ac:dyDescent="0.25">
      <c r="A2711" s="1" t="s">
        <v>26</v>
      </c>
      <c r="B2711" s="1" t="s">
        <v>3957</v>
      </c>
      <c r="C2711" s="2">
        <v>42317</v>
      </c>
      <c r="D2711" s="1" t="s">
        <v>2787</v>
      </c>
      <c r="E2711" s="7" t="str">
        <f>VLOOKUP(TRIM(D2711)*1,CFOP!A:B,2,FALSE)</f>
        <v>Sim</v>
      </c>
      <c r="F2711" s="1" t="s">
        <v>29</v>
      </c>
      <c r="G2711" s="3">
        <v>406.57000000000005</v>
      </c>
      <c r="H2711" s="3">
        <v>353.54</v>
      </c>
      <c r="I2711" s="3">
        <v>63.64</v>
      </c>
      <c r="J2711" s="1" t="s">
        <v>61</v>
      </c>
      <c r="K2711" s="3">
        <v>0</v>
      </c>
      <c r="L2711" s="3">
        <v>0</v>
      </c>
      <c r="M2711" s="1" t="s">
        <v>31</v>
      </c>
      <c r="N2711" s="3">
        <v>353.54</v>
      </c>
      <c r="O2711" s="3">
        <v>53.03</v>
      </c>
      <c r="P2711" s="1" t="s">
        <v>2788</v>
      </c>
      <c r="Q2711" s="3">
        <v>353.54</v>
      </c>
      <c r="R2711" s="3">
        <v>5.83</v>
      </c>
      <c r="S2711" s="1" t="s">
        <v>33</v>
      </c>
      <c r="T2711" s="3">
        <v>353.54</v>
      </c>
      <c r="U2711" s="3">
        <v>26.87</v>
      </c>
      <c r="V2711" s="1" t="s">
        <v>33</v>
      </c>
      <c r="W2711" s="1" t="s">
        <v>33</v>
      </c>
      <c r="X2711" s="1" t="s">
        <v>3958</v>
      </c>
      <c r="Y2711" s="1" t="s">
        <v>44</v>
      </c>
      <c r="Z2711" s="1" t="s">
        <v>753</v>
      </c>
      <c r="AA2711" s="1" t="s">
        <v>2767</v>
      </c>
    </row>
    <row r="2712" spans="1:27" x14ac:dyDescent="0.25">
      <c r="A2712" s="1" t="s">
        <v>26</v>
      </c>
      <c r="B2712" s="1" t="s">
        <v>3957</v>
      </c>
      <c r="C2712" s="2">
        <v>42317</v>
      </c>
      <c r="D2712" s="1" t="s">
        <v>2787</v>
      </c>
      <c r="E2712" s="7" t="str">
        <f>VLOOKUP(TRIM(D2712)*1,CFOP!A:B,2,FALSE)</f>
        <v>Sim</v>
      </c>
      <c r="F2712" s="1" t="s">
        <v>29</v>
      </c>
      <c r="G2712" s="3">
        <v>1034.6099999999999</v>
      </c>
      <c r="H2712" s="3">
        <v>899.66</v>
      </c>
      <c r="I2712" s="3">
        <v>161.94</v>
      </c>
      <c r="J2712" s="1" t="s">
        <v>61</v>
      </c>
      <c r="K2712" s="3">
        <v>0</v>
      </c>
      <c r="L2712" s="3">
        <v>0</v>
      </c>
      <c r="M2712" s="1" t="s">
        <v>31</v>
      </c>
      <c r="N2712" s="3">
        <v>899.66</v>
      </c>
      <c r="O2712" s="3">
        <v>134.94999999999999</v>
      </c>
      <c r="P2712" s="1" t="s">
        <v>2788</v>
      </c>
      <c r="Q2712" s="3">
        <v>899.66</v>
      </c>
      <c r="R2712" s="3">
        <v>14.84</v>
      </c>
      <c r="S2712" s="1" t="s">
        <v>33</v>
      </c>
      <c r="T2712" s="3">
        <v>899.66</v>
      </c>
      <c r="U2712" s="3">
        <v>68.37</v>
      </c>
      <c r="V2712" s="1" t="s">
        <v>33</v>
      </c>
      <c r="W2712" s="1" t="s">
        <v>33</v>
      </c>
      <c r="X2712" s="1" t="s">
        <v>3958</v>
      </c>
      <c r="Y2712" s="1" t="s">
        <v>44</v>
      </c>
      <c r="Z2712" s="1" t="s">
        <v>83</v>
      </c>
      <c r="AA2712" s="1" t="s">
        <v>84</v>
      </c>
    </row>
    <row r="2713" spans="1:27" x14ac:dyDescent="0.25">
      <c r="A2713" s="1" t="s">
        <v>26</v>
      </c>
      <c r="B2713" s="1" t="s">
        <v>3957</v>
      </c>
      <c r="C2713" s="2">
        <v>42317</v>
      </c>
      <c r="D2713" s="1" t="s">
        <v>2787</v>
      </c>
      <c r="E2713" s="7" t="str">
        <f>VLOOKUP(TRIM(D2713)*1,CFOP!A:B,2,FALSE)</f>
        <v>Sim</v>
      </c>
      <c r="F2713" s="1" t="s">
        <v>29</v>
      </c>
      <c r="G2713" s="3">
        <v>602.06000000000006</v>
      </c>
      <c r="H2713" s="3">
        <v>602.06000000000006</v>
      </c>
      <c r="I2713" s="3">
        <v>108.37</v>
      </c>
      <c r="J2713" s="1" t="s">
        <v>61</v>
      </c>
      <c r="K2713" s="3">
        <v>0</v>
      </c>
      <c r="L2713" s="3">
        <v>0</v>
      </c>
      <c r="M2713" s="1" t="s">
        <v>31</v>
      </c>
      <c r="N2713" s="3">
        <v>0</v>
      </c>
      <c r="O2713" s="3">
        <v>0</v>
      </c>
      <c r="P2713" s="1" t="s">
        <v>31</v>
      </c>
      <c r="Q2713" s="3">
        <v>602.06000000000006</v>
      </c>
      <c r="R2713" s="3">
        <v>9.93</v>
      </c>
      <c r="S2713" s="1" t="s">
        <v>33</v>
      </c>
      <c r="T2713" s="3">
        <v>602.06000000000006</v>
      </c>
      <c r="U2713" s="3">
        <v>45.76</v>
      </c>
      <c r="V2713" s="1" t="s">
        <v>33</v>
      </c>
      <c r="W2713" s="1" t="s">
        <v>33</v>
      </c>
      <c r="X2713" s="1" t="s">
        <v>3958</v>
      </c>
      <c r="Y2713" s="1" t="s">
        <v>3969</v>
      </c>
      <c r="Z2713" s="1" t="s">
        <v>3970</v>
      </c>
      <c r="AA2713" s="1" t="s">
        <v>3971</v>
      </c>
    </row>
    <row r="2714" spans="1:27" x14ac:dyDescent="0.25">
      <c r="A2714" s="1" t="s">
        <v>26</v>
      </c>
      <c r="B2714" s="1" t="s">
        <v>3957</v>
      </c>
      <c r="C2714" s="2">
        <v>42317</v>
      </c>
      <c r="D2714" s="1" t="s">
        <v>2787</v>
      </c>
      <c r="E2714" s="7" t="str">
        <f>VLOOKUP(TRIM(D2714)*1,CFOP!A:B,2,FALSE)</f>
        <v>Sim</v>
      </c>
      <c r="F2714" s="1" t="s">
        <v>29</v>
      </c>
      <c r="G2714" s="3">
        <v>12610.640000000001</v>
      </c>
      <c r="H2714" s="3">
        <v>10965.77</v>
      </c>
      <c r="I2714" s="3">
        <v>1973.8400000000001</v>
      </c>
      <c r="J2714" s="1" t="s">
        <v>61</v>
      </c>
      <c r="K2714" s="3">
        <v>0</v>
      </c>
      <c r="L2714" s="3">
        <v>0</v>
      </c>
      <c r="M2714" s="1" t="s">
        <v>31</v>
      </c>
      <c r="N2714" s="3">
        <v>10965.77</v>
      </c>
      <c r="O2714" s="3">
        <v>1644.8700000000001</v>
      </c>
      <c r="P2714" s="1" t="s">
        <v>2788</v>
      </c>
      <c r="Q2714" s="3">
        <v>10965.77</v>
      </c>
      <c r="R2714" s="3">
        <v>180.94</v>
      </c>
      <c r="S2714" s="1" t="s">
        <v>33</v>
      </c>
      <c r="T2714" s="3">
        <v>10965.77</v>
      </c>
      <c r="U2714" s="3">
        <v>833.4</v>
      </c>
      <c r="V2714" s="1" t="s">
        <v>33</v>
      </c>
      <c r="W2714" s="1" t="s">
        <v>33</v>
      </c>
      <c r="X2714" s="1" t="s">
        <v>3958</v>
      </c>
      <c r="Y2714" s="1" t="s">
        <v>44</v>
      </c>
      <c r="Z2714" s="1" t="s">
        <v>1716</v>
      </c>
      <c r="AA2714" s="1" t="s">
        <v>1717</v>
      </c>
    </row>
    <row r="2715" spans="1:27" x14ac:dyDescent="0.25">
      <c r="A2715" s="1" t="s">
        <v>26</v>
      </c>
      <c r="B2715" s="1" t="s">
        <v>3957</v>
      </c>
      <c r="C2715" s="2">
        <v>42317</v>
      </c>
      <c r="D2715" s="1" t="s">
        <v>2787</v>
      </c>
      <c r="E2715" s="7" t="str">
        <f>VLOOKUP(TRIM(D2715)*1,CFOP!A:B,2,FALSE)</f>
        <v>Sim</v>
      </c>
      <c r="F2715" s="1" t="s">
        <v>29</v>
      </c>
      <c r="G2715" s="3">
        <v>3493.4700000000003</v>
      </c>
      <c r="H2715" s="3">
        <v>3037.8</v>
      </c>
      <c r="I2715" s="3">
        <v>546.80000000000007</v>
      </c>
      <c r="J2715" s="1" t="s">
        <v>61</v>
      </c>
      <c r="K2715" s="3">
        <v>0</v>
      </c>
      <c r="L2715" s="3">
        <v>0</v>
      </c>
      <c r="M2715" s="1" t="s">
        <v>31</v>
      </c>
      <c r="N2715" s="3">
        <v>3037.8</v>
      </c>
      <c r="O2715" s="3">
        <v>455.67</v>
      </c>
      <c r="P2715" s="1" t="s">
        <v>2788</v>
      </c>
      <c r="Q2715" s="3">
        <v>3037.8</v>
      </c>
      <c r="R2715" s="3">
        <v>50.120000000000005</v>
      </c>
      <c r="S2715" s="1" t="s">
        <v>33</v>
      </c>
      <c r="T2715" s="3">
        <v>3037.8</v>
      </c>
      <c r="U2715" s="3">
        <v>230.87</v>
      </c>
      <c r="V2715" s="1" t="s">
        <v>33</v>
      </c>
      <c r="W2715" s="1" t="s">
        <v>33</v>
      </c>
      <c r="X2715" s="1" t="s">
        <v>3958</v>
      </c>
      <c r="Y2715" s="1" t="s">
        <v>44</v>
      </c>
      <c r="Z2715" s="1" t="s">
        <v>87</v>
      </c>
      <c r="AA2715" s="1" t="s">
        <v>88</v>
      </c>
    </row>
    <row r="2716" spans="1:27" x14ac:dyDescent="0.25">
      <c r="A2716" s="1" t="s">
        <v>26</v>
      </c>
      <c r="B2716" s="1" t="s">
        <v>3957</v>
      </c>
      <c r="C2716" s="2">
        <v>42317</v>
      </c>
      <c r="D2716" s="1" t="s">
        <v>2787</v>
      </c>
      <c r="E2716" s="7" t="str">
        <f>VLOOKUP(TRIM(D2716)*1,CFOP!A:B,2,FALSE)</f>
        <v>Sim</v>
      </c>
      <c r="F2716" s="1" t="s">
        <v>29</v>
      </c>
      <c r="G2716" s="3">
        <v>1782.78</v>
      </c>
      <c r="H2716" s="3">
        <v>1550.24</v>
      </c>
      <c r="I2716" s="3">
        <v>279.04000000000002</v>
      </c>
      <c r="J2716" s="1" t="s">
        <v>61</v>
      </c>
      <c r="K2716" s="3">
        <v>0</v>
      </c>
      <c r="L2716" s="3">
        <v>0</v>
      </c>
      <c r="M2716" s="1" t="s">
        <v>31</v>
      </c>
      <c r="N2716" s="3">
        <v>1550.24</v>
      </c>
      <c r="O2716" s="3">
        <v>232.54</v>
      </c>
      <c r="P2716" s="1" t="s">
        <v>2788</v>
      </c>
      <c r="Q2716" s="3">
        <v>1550.24</v>
      </c>
      <c r="R2716" s="3">
        <v>25.580000000000002</v>
      </c>
      <c r="S2716" s="1" t="s">
        <v>33</v>
      </c>
      <c r="T2716" s="3">
        <v>1550.24</v>
      </c>
      <c r="U2716" s="3">
        <v>117.82000000000001</v>
      </c>
      <c r="V2716" s="1" t="s">
        <v>33</v>
      </c>
      <c r="W2716" s="1" t="s">
        <v>33</v>
      </c>
      <c r="X2716" s="1" t="s">
        <v>3958</v>
      </c>
      <c r="Y2716" s="1" t="s">
        <v>44</v>
      </c>
      <c r="Z2716" s="1" t="s">
        <v>66</v>
      </c>
      <c r="AA2716" s="1" t="s">
        <v>67</v>
      </c>
    </row>
    <row r="2717" spans="1:27" x14ac:dyDescent="0.25">
      <c r="A2717" s="1" t="s">
        <v>26</v>
      </c>
      <c r="B2717" s="1" t="s">
        <v>3957</v>
      </c>
      <c r="C2717" s="2">
        <v>42317</v>
      </c>
      <c r="D2717" s="1" t="s">
        <v>2787</v>
      </c>
      <c r="E2717" s="7" t="str">
        <f>VLOOKUP(TRIM(D2717)*1,CFOP!A:B,2,FALSE)</f>
        <v>Sim</v>
      </c>
      <c r="F2717" s="1" t="s">
        <v>29</v>
      </c>
      <c r="G2717" s="3">
        <v>554.53</v>
      </c>
      <c r="H2717" s="3">
        <v>482.2</v>
      </c>
      <c r="I2717" s="3">
        <v>86.8</v>
      </c>
      <c r="J2717" s="1" t="s">
        <v>61</v>
      </c>
      <c r="K2717" s="3">
        <v>0</v>
      </c>
      <c r="L2717" s="3">
        <v>0</v>
      </c>
      <c r="M2717" s="1" t="s">
        <v>31</v>
      </c>
      <c r="N2717" s="3">
        <v>482.2</v>
      </c>
      <c r="O2717" s="3">
        <v>72.33</v>
      </c>
      <c r="P2717" s="1" t="s">
        <v>2788</v>
      </c>
      <c r="Q2717" s="3">
        <v>482.2</v>
      </c>
      <c r="R2717" s="3">
        <v>7.96</v>
      </c>
      <c r="S2717" s="1" t="s">
        <v>33</v>
      </c>
      <c r="T2717" s="3">
        <v>482.2</v>
      </c>
      <c r="U2717" s="3">
        <v>36.65</v>
      </c>
      <c r="V2717" s="1" t="s">
        <v>33</v>
      </c>
      <c r="W2717" s="1" t="s">
        <v>33</v>
      </c>
      <c r="X2717" s="1" t="s">
        <v>3958</v>
      </c>
      <c r="Y2717" s="1" t="s">
        <v>44</v>
      </c>
      <c r="Z2717" s="1" t="s">
        <v>3421</v>
      </c>
      <c r="AA2717" s="1" t="s">
        <v>3422</v>
      </c>
    </row>
    <row r="2718" spans="1:27" x14ac:dyDescent="0.25">
      <c r="A2718" s="1" t="s">
        <v>26</v>
      </c>
      <c r="B2718" s="1" t="s">
        <v>3957</v>
      </c>
      <c r="C2718" s="2">
        <v>42317</v>
      </c>
      <c r="D2718" s="1" t="s">
        <v>2787</v>
      </c>
      <c r="E2718" s="7" t="str">
        <f>VLOOKUP(TRIM(D2718)*1,CFOP!A:B,2,FALSE)</f>
        <v>Sim</v>
      </c>
      <c r="F2718" s="1" t="s">
        <v>29</v>
      </c>
      <c r="G2718" s="3">
        <v>13847.43</v>
      </c>
      <c r="H2718" s="3">
        <v>12041.24</v>
      </c>
      <c r="I2718" s="3">
        <v>2167.42</v>
      </c>
      <c r="J2718" s="1" t="s">
        <v>61</v>
      </c>
      <c r="K2718" s="3">
        <v>0</v>
      </c>
      <c r="L2718" s="3">
        <v>0</v>
      </c>
      <c r="M2718" s="1" t="s">
        <v>31</v>
      </c>
      <c r="N2718" s="3">
        <v>12041.24</v>
      </c>
      <c r="O2718" s="3">
        <v>1806.19</v>
      </c>
      <c r="P2718" s="1" t="s">
        <v>2788</v>
      </c>
      <c r="Q2718" s="3">
        <v>12041.24</v>
      </c>
      <c r="R2718" s="3">
        <v>198.68</v>
      </c>
      <c r="S2718" s="1" t="s">
        <v>33</v>
      </c>
      <c r="T2718" s="3">
        <v>12041.24</v>
      </c>
      <c r="U2718" s="3">
        <v>915.13</v>
      </c>
      <c r="V2718" s="1" t="s">
        <v>33</v>
      </c>
      <c r="W2718" s="1" t="s">
        <v>33</v>
      </c>
      <c r="X2718" s="1" t="s">
        <v>3958</v>
      </c>
      <c r="Y2718" s="1" t="s">
        <v>44</v>
      </c>
      <c r="Z2718" s="1" t="s">
        <v>419</v>
      </c>
      <c r="AA2718" s="1" t="s">
        <v>420</v>
      </c>
    </row>
    <row r="2719" spans="1:27" x14ac:dyDescent="0.25">
      <c r="A2719" s="1" t="s">
        <v>26</v>
      </c>
      <c r="B2719" s="1" t="s">
        <v>3974</v>
      </c>
      <c r="C2719" s="2">
        <v>42317</v>
      </c>
      <c r="D2719" s="1" t="s">
        <v>2817</v>
      </c>
      <c r="E2719" s="7" t="str">
        <f>VLOOKUP(TRIM(D2719)*1,CFOP!A:B,2,FALSE)</f>
        <v>Sim</v>
      </c>
      <c r="F2719" s="1" t="s">
        <v>172</v>
      </c>
      <c r="G2719" s="3">
        <v>1356.5</v>
      </c>
      <c r="H2719" s="3">
        <v>1356.5</v>
      </c>
      <c r="I2719" s="3">
        <v>54.26</v>
      </c>
      <c r="J2719" s="1" t="s">
        <v>780</v>
      </c>
      <c r="K2719" s="3">
        <v>0</v>
      </c>
      <c r="L2719" s="3">
        <v>0</v>
      </c>
      <c r="M2719" s="1" t="s">
        <v>31</v>
      </c>
      <c r="N2719" s="3">
        <v>0</v>
      </c>
      <c r="O2719" s="3">
        <v>0</v>
      </c>
      <c r="P2719" s="1" t="s">
        <v>31</v>
      </c>
      <c r="Q2719" s="3">
        <v>1356.5</v>
      </c>
      <c r="R2719" s="3">
        <v>22.38</v>
      </c>
      <c r="S2719" s="1" t="s">
        <v>33</v>
      </c>
      <c r="T2719" s="3">
        <v>1356.5</v>
      </c>
      <c r="U2719" s="3">
        <v>103.09</v>
      </c>
      <c r="V2719" s="1" t="s">
        <v>33</v>
      </c>
      <c r="W2719" s="1" t="s">
        <v>33</v>
      </c>
      <c r="X2719" s="1" t="s">
        <v>2995</v>
      </c>
      <c r="Y2719" s="1" t="s">
        <v>2556</v>
      </c>
      <c r="Z2719" s="1" t="s">
        <v>3975</v>
      </c>
      <c r="AA2719" s="1" t="s">
        <v>3976</v>
      </c>
    </row>
    <row r="2720" spans="1:27" x14ac:dyDescent="0.25">
      <c r="A2720" s="1" t="s">
        <v>26</v>
      </c>
      <c r="B2720" s="1" t="s">
        <v>3977</v>
      </c>
      <c r="C2720" s="2">
        <v>42317</v>
      </c>
      <c r="D2720" s="1" t="s">
        <v>2817</v>
      </c>
      <c r="E2720" s="7" t="str">
        <f>VLOOKUP(TRIM(D2720)*1,CFOP!A:B,2,FALSE)</f>
        <v>Sim</v>
      </c>
      <c r="F2720" s="1" t="s">
        <v>179</v>
      </c>
      <c r="G2720" s="3">
        <v>1312.98</v>
      </c>
      <c r="H2720" s="3">
        <v>1312.98</v>
      </c>
      <c r="I2720" s="3">
        <v>52.52</v>
      </c>
      <c r="J2720" s="1" t="s">
        <v>1555</v>
      </c>
      <c r="K2720" s="3">
        <v>0</v>
      </c>
      <c r="L2720" s="3">
        <v>0</v>
      </c>
      <c r="M2720" s="1" t="s">
        <v>31</v>
      </c>
      <c r="N2720" s="3">
        <v>0</v>
      </c>
      <c r="O2720" s="3">
        <v>0</v>
      </c>
      <c r="P2720" s="1" t="s">
        <v>31</v>
      </c>
      <c r="Q2720" s="3">
        <v>1312.98</v>
      </c>
      <c r="R2720" s="3">
        <v>21.66</v>
      </c>
      <c r="S2720" s="1" t="s">
        <v>33</v>
      </c>
      <c r="T2720" s="3">
        <v>1312.98</v>
      </c>
      <c r="U2720" s="3">
        <v>99.79</v>
      </c>
      <c r="V2720" s="1" t="s">
        <v>33</v>
      </c>
      <c r="W2720" s="1" t="s">
        <v>33</v>
      </c>
      <c r="X2720" s="1" t="s">
        <v>3006</v>
      </c>
      <c r="Y2720" s="1" t="s">
        <v>2556</v>
      </c>
      <c r="Z2720" s="1" t="s">
        <v>3094</v>
      </c>
      <c r="AA2720" s="1" t="s">
        <v>3095</v>
      </c>
    </row>
    <row r="2721" spans="1:27" x14ac:dyDescent="0.25">
      <c r="A2721" s="1" t="s">
        <v>26</v>
      </c>
      <c r="B2721" s="1" t="s">
        <v>3977</v>
      </c>
      <c r="C2721" s="2">
        <v>42317</v>
      </c>
      <c r="D2721" s="1" t="s">
        <v>2817</v>
      </c>
      <c r="E2721" s="7" t="str">
        <f>VLOOKUP(TRIM(D2721)*1,CFOP!A:B,2,FALSE)</f>
        <v>Sim</v>
      </c>
      <c r="F2721" s="1" t="s">
        <v>179</v>
      </c>
      <c r="G2721" s="3">
        <v>2707.8599999999997</v>
      </c>
      <c r="H2721" s="3">
        <v>2354.66</v>
      </c>
      <c r="I2721" s="3">
        <v>94.19</v>
      </c>
      <c r="J2721" s="1" t="s">
        <v>780</v>
      </c>
      <c r="K2721" s="3">
        <v>0</v>
      </c>
      <c r="L2721" s="3">
        <v>0</v>
      </c>
      <c r="M2721" s="1" t="s">
        <v>31</v>
      </c>
      <c r="N2721" s="3">
        <v>2354.66</v>
      </c>
      <c r="O2721" s="3">
        <v>353.2</v>
      </c>
      <c r="P2721" s="1" t="s">
        <v>2788</v>
      </c>
      <c r="Q2721" s="3">
        <v>2354.66</v>
      </c>
      <c r="R2721" s="3">
        <v>38.85</v>
      </c>
      <c r="S2721" s="1" t="s">
        <v>33</v>
      </c>
      <c r="T2721" s="3">
        <v>2354.66</v>
      </c>
      <c r="U2721" s="3">
        <v>178.95000000000002</v>
      </c>
      <c r="V2721" s="1" t="s">
        <v>33</v>
      </c>
      <c r="W2721" s="1" t="s">
        <v>33</v>
      </c>
      <c r="X2721" s="1" t="s">
        <v>3006</v>
      </c>
      <c r="Y2721" s="1" t="s">
        <v>91</v>
      </c>
      <c r="Z2721" s="1" t="s">
        <v>3092</v>
      </c>
      <c r="AA2721" s="1" t="s">
        <v>3093</v>
      </c>
    </row>
    <row r="2722" spans="1:27" x14ac:dyDescent="0.25">
      <c r="A2722" s="1" t="s">
        <v>26</v>
      </c>
      <c r="B2722" s="1" t="s">
        <v>3977</v>
      </c>
      <c r="C2722" s="2">
        <v>42317</v>
      </c>
      <c r="D2722" s="1" t="s">
        <v>2817</v>
      </c>
      <c r="E2722" s="7" t="str">
        <f>VLOOKUP(TRIM(D2722)*1,CFOP!A:B,2,FALSE)</f>
        <v>Sim</v>
      </c>
      <c r="F2722" s="1" t="s">
        <v>179</v>
      </c>
      <c r="G2722" s="3">
        <v>136.41</v>
      </c>
      <c r="H2722" s="3">
        <v>118.62</v>
      </c>
      <c r="I2722" s="3">
        <v>4.74</v>
      </c>
      <c r="J2722" s="1" t="s">
        <v>780</v>
      </c>
      <c r="K2722" s="3">
        <v>0</v>
      </c>
      <c r="L2722" s="3">
        <v>0</v>
      </c>
      <c r="M2722" s="1" t="s">
        <v>31</v>
      </c>
      <c r="N2722" s="3">
        <v>118.62</v>
      </c>
      <c r="O2722" s="3">
        <v>17.79</v>
      </c>
      <c r="P2722" s="1" t="s">
        <v>2788</v>
      </c>
      <c r="Q2722" s="3">
        <v>118.62</v>
      </c>
      <c r="R2722" s="3">
        <v>1.96</v>
      </c>
      <c r="S2722" s="1" t="s">
        <v>33</v>
      </c>
      <c r="T2722" s="3">
        <v>118.62</v>
      </c>
      <c r="U2722" s="3">
        <v>9.02</v>
      </c>
      <c r="V2722" s="1" t="s">
        <v>33</v>
      </c>
      <c r="W2722" s="1" t="s">
        <v>33</v>
      </c>
      <c r="X2722" s="1" t="s">
        <v>3006</v>
      </c>
      <c r="Y2722" s="1" t="s">
        <v>91</v>
      </c>
      <c r="Z2722" s="1" t="s">
        <v>3090</v>
      </c>
      <c r="AA2722" s="1" t="s">
        <v>3091</v>
      </c>
    </row>
    <row r="2723" spans="1:27" x14ac:dyDescent="0.25">
      <c r="A2723" s="1" t="s">
        <v>26</v>
      </c>
      <c r="B2723" s="1" t="s">
        <v>3978</v>
      </c>
      <c r="C2723" s="2">
        <v>42317</v>
      </c>
      <c r="D2723" s="1" t="s">
        <v>2787</v>
      </c>
      <c r="E2723" s="7" t="str">
        <f>VLOOKUP(TRIM(D2723)*1,CFOP!A:B,2,FALSE)</f>
        <v>Sim</v>
      </c>
      <c r="F2723" s="1" t="s">
        <v>29</v>
      </c>
      <c r="G2723" s="3">
        <v>2245.77</v>
      </c>
      <c r="H2723" s="3">
        <v>2245.77</v>
      </c>
      <c r="I2723" s="3">
        <v>404.24</v>
      </c>
      <c r="J2723" s="1" t="s">
        <v>30</v>
      </c>
      <c r="K2723" s="3">
        <v>0</v>
      </c>
      <c r="L2723" s="3">
        <v>0</v>
      </c>
      <c r="M2723" s="1" t="s">
        <v>31</v>
      </c>
      <c r="N2723" s="3">
        <v>0</v>
      </c>
      <c r="O2723" s="3">
        <v>0</v>
      </c>
      <c r="P2723" s="1" t="s">
        <v>31</v>
      </c>
      <c r="Q2723" s="3">
        <v>2245.77</v>
      </c>
      <c r="R2723" s="3">
        <v>37.06</v>
      </c>
      <c r="S2723" s="1" t="s">
        <v>33</v>
      </c>
      <c r="T2723" s="3">
        <v>2245.77</v>
      </c>
      <c r="U2723" s="3">
        <v>170.68</v>
      </c>
      <c r="V2723" s="1" t="s">
        <v>33</v>
      </c>
      <c r="W2723" s="1" t="s">
        <v>33</v>
      </c>
      <c r="X2723" s="1" t="s">
        <v>3022</v>
      </c>
      <c r="Y2723" s="1" t="s">
        <v>99</v>
      </c>
      <c r="Z2723" s="1" t="s">
        <v>1030</v>
      </c>
      <c r="AA2723" s="1" t="s">
        <v>1031</v>
      </c>
    </row>
    <row r="2724" spans="1:27" x14ac:dyDescent="0.25">
      <c r="A2724" s="1" t="s">
        <v>26</v>
      </c>
      <c r="B2724" s="1" t="s">
        <v>3979</v>
      </c>
      <c r="C2724" s="2">
        <v>42317</v>
      </c>
      <c r="D2724" s="1" t="s">
        <v>2817</v>
      </c>
      <c r="E2724" s="7" t="str">
        <f>VLOOKUP(TRIM(D2724)*1,CFOP!A:B,2,FALSE)</f>
        <v>Sim</v>
      </c>
      <c r="F2724" s="1" t="s">
        <v>179</v>
      </c>
      <c r="G2724" s="3">
        <v>1630.9</v>
      </c>
      <c r="H2724" s="3">
        <v>1630.9</v>
      </c>
      <c r="I2724" s="3">
        <v>195.71</v>
      </c>
      <c r="J2724" s="1" t="s">
        <v>307</v>
      </c>
      <c r="K2724" s="3">
        <v>0</v>
      </c>
      <c r="L2724" s="3">
        <v>0</v>
      </c>
      <c r="M2724" s="1" t="s">
        <v>31</v>
      </c>
      <c r="N2724" s="3">
        <v>1418.17</v>
      </c>
      <c r="O2724" s="3">
        <v>212.73000000000002</v>
      </c>
      <c r="P2724" s="1" t="s">
        <v>2788</v>
      </c>
      <c r="Q2724" s="3">
        <v>1418.17</v>
      </c>
      <c r="R2724" s="3">
        <v>23.400000000000002</v>
      </c>
      <c r="S2724" s="1" t="s">
        <v>33</v>
      </c>
      <c r="T2724" s="3">
        <v>1418.17</v>
      </c>
      <c r="U2724" s="3">
        <v>107.78</v>
      </c>
      <c r="V2724" s="1" t="s">
        <v>33</v>
      </c>
      <c r="W2724" s="1" t="s">
        <v>33</v>
      </c>
      <c r="X2724" s="1" t="s">
        <v>3006</v>
      </c>
      <c r="Y2724" s="1" t="s">
        <v>91</v>
      </c>
      <c r="Z2724" s="1" t="s">
        <v>3980</v>
      </c>
      <c r="AA2724" s="1" t="s">
        <v>3981</v>
      </c>
    </row>
    <row r="2725" spans="1:27" x14ac:dyDescent="0.25">
      <c r="A2725" s="1" t="s">
        <v>26</v>
      </c>
      <c r="B2725" s="1" t="s">
        <v>3982</v>
      </c>
      <c r="C2725" s="2">
        <v>42317</v>
      </c>
      <c r="D2725" s="1" t="s">
        <v>2804</v>
      </c>
      <c r="E2725" s="7" t="str">
        <f>VLOOKUP(TRIM(D2725)*1,CFOP!A:B,2,FALSE)</f>
        <v>Sim</v>
      </c>
      <c r="F2725" s="1" t="s">
        <v>29</v>
      </c>
      <c r="G2725" s="3">
        <v>314.46999999999997</v>
      </c>
      <c r="H2725" s="3">
        <v>273.45</v>
      </c>
      <c r="I2725" s="3">
        <v>49.22</v>
      </c>
      <c r="J2725" s="1" t="s">
        <v>780</v>
      </c>
      <c r="K2725" s="3">
        <v>0</v>
      </c>
      <c r="L2725" s="3">
        <v>0</v>
      </c>
      <c r="M2725" s="1" t="s">
        <v>31</v>
      </c>
      <c r="N2725" s="3">
        <v>273.45</v>
      </c>
      <c r="O2725" s="3">
        <v>41.02</v>
      </c>
      <c r="P2725" s="1" t="s">
        <v>2788</v>
      </c>
      <c r="Q2725" s="3">
        <v>273.45</v>
      </c>
      <c r="R2725" s="3">
        <v>4.51</v>
      </c>
      <c r="S2725" s="1" t="s">
        <v>33</v>
      </c>
      <c r="T2725" s="3">
        <v>273.45</v>
      </c>
      <c r="U2725" s="3">
        <v>20.78</v>
      </c>
      <c r="V2725" s="1" t="s">
        <v>33</v>
      </c>
      <c r="W2725" s="1" t="s">
        <v>33</v>
      </c>
      <c r="X2725" s="1" t="s">
        <v>3098</v>
      </c>
      <c r="Y2725" s="1" t="s">
        <v>91</v>
      </c>
      <c r="Z2725" s="1" t="s">
        <v>3103</v>
      </c>
      <c r="AA2725" s="1" t="s">
        <v>3104</v>
      </c>
    </row>
    <row r="2726" spans="1:27" x14ac:dyDescent="0.25">
      <c r="A2726" s="1" t="s">
        <v>26</v>
      </c>
      <c r="B2726" s="1" t="s">
        <v>3982</v>
      </c>
      <c r="C2726" s="2">
        <v>42317</v>
      </c>
      <c r="D2726" s="1" t="s">
        <v>2804</v>
      </c>
      <c r="E2726" s="7" t="str">
        <f>VLOOKUP(TRIM(D2726)*1,CFOP!A:B,2,FALSE)</f>
        <v>Sim</v>
      </c>
      <c r="F2726" s="1" t="s">
        <v>29</v>
      </c>
      <c r="G2726" s="3">
        <v>3039.96</v>
      </c>
      <c r="H2726" s="3">
        <v>2643.44</v>
      </c>
      <c r="I2726" s="3">
        <v>475.82</v>
      </c>
      <c r="J2726" s="1" t="s">
        <v>780</v>
      </c>
      <c r="K2726" s="3">
        <v>0</v>
      </c>
      <c r="L2726" s="3">
        <v>0</v>
      </c>
      <c r="M2726" s="1" t="s">
        <v>31</v>
      </c>
      <c r="N2726" s="3">
        <v>2643.44</v>
      </c>
      <c r="O2726" s="3">
        <v>396.52</v>
      </c>
      <c r="P2726" s="1" t="s">
        <v>2788</v>
      </c>
      <c r="Q2726" s="3">
        <v>2643.44</v>
      </c>
      <c r="R2726" s="3">
        <v>43.62</v>
      </c>
      <c r="S2726" s="1" t="s">
        <v>33</v>
      </c>
      <c r="T2726" s="3">
        <v>2643.44</v>
      </c>
      <c r="U2726" s="3">
        <v>200.9</v>
      </c>
      <c r="V2726" s="1" t="s">
        <v>33</v>
      </c>
      <c r="W2726" s="1" t="s">
        <v>33</v>
      </c>
      <c r="X2726" s="1" t="s">
        <v>3098</v>
      </c>
      <c r="Y2726" s="1" t="s">
        <v>91</v>
      </c>
      <c r="Z2726" s="1" t="s">
        <v>3099</v>
      </c>
      <c r="AA2726" s="1" t="s">
        <v>3100</v>
      </c>
    </row>
    <row r="2727" spans="1:27" x14ac:dyDescent="0.25">
      <c r="A2727" s="1" t="s">
        <v>26</v>
      </c>
      <c r="B2727" s="1" t="s">
        <v>3982</v>
      </c>
      <c r="C2727" s="2">
        <v>42317</v>
      </c>
      <c r="D2727" s="1" t="s">
        <v>2804</v>
      </c>
      <c r="E2727" s="7" t="str">
        <f>VLOOKUP(TRIM(D2727)*1,CFOP!A:B,2,FALSE)</f>
        <v>Sim</v>
      </c>
      <c r="F2727" s="1" t="s">
        <v>29</v>
      </c>
      <c r="G2727" s="3">
        <v>2740.06</v>
      </c>
      <c r="H2727" s="3">
        <v>2740.06</v>
      </c>
      <c r="I2727" s="3">
        <v>493.21000000000004</v>
      </c>
      <c r="J2727" s="1" t="s">
        <v>1555</v>
      </c>
      <c r="K2727" s="3">
        <v>0</v>
      </c>
      <c r="L2727" s="3">
        <v>0</v>
      </c>
      <c r="M2727" s="1" t="s">
        <v>31</v>
      </c>
      <c r="N2727" s="3">
        <v>0</v>
      </c>
      <c r="O2727" s="3">
        <v>0</v>
      </c>
      <c r="P2727" s="1" t="s">
        <v>31</v>
      </c>
      <c r="Q2727" s="3">
        <v>2740.06</v>
      </c>
      <c r="R2727" s="3">
        <v>45.21</v>
      </c>
      <c r="S2727" s="1" t="s">
        <v>33</v>
      </c>
      <c r="T2727" s="3">
        <v>2740.06</v>
      </c>
      <c r="U2727" s="3">
        <v>208.24</v>
      </c>
      <c r="V2727" s="1" t="s">
        <v>33</v>
      </c>
      <c r="W2727" s="1" t="s">
        <v>33</v>
      </c>
      <c r="X2727" s="1" t="s">
        <v>3098</v>
      </c>
      <c r="Y2727" s="1" t="s">
        <v>2556</v>
      </c>
      <c r="Z2727" s="1" t="s">
        <v>3094</v>
      </c>
      <c r="AA2727" s="1" t="s">
        <v>3095</v>
      </c>
    </row>
    <row r="2728" spans="1:27" x14ac:dyDescent="0.25">
      <c r="A2728" s="1" t="s">
        <v>26</v>
      </c>
      <c r="B2728" s="1" t="s">
        <v>3982</v>
      </c>
      <c r="C2728" s="2">
        <v>42317</v>
      </c>
      <c r="D2728" s="1" t="s">
        <v>2804</v>
      </c>
      <c r="E2728" s="7" t="str">
        <f>VLOOKUP(TRIM(D2728)*1,CFOP!A:B,2,FALSE)</f>
        <v>Sim</v>
      </c>
      <c r="F2728" s="1" t="s">
        <v>29</v>
      </c>
      <c r="G2728" s="3">
        <v>134.9</v>
      </c>
      <c r="H2728" s="3">
        <v>117.3</v>
      </c>
      <c r="I2728" s="3">
        <v>21.11</v>
      </c>
      <c r="J2728" s="1" t="s">
        <v>30</v>
      </c>
      <c r="K2728" s="3">
        <v>0</v>
      </c>
      <c r="L2728" s="3">
        <v>0</v>
      </c>
      <c r="M2728" s="1" t="s">
        <v>31</v>
      </c>
      <c r="N2728" s="3">
        <v>117.3</v>
      </c>
      <c r="O2728" s="3">
        <v>17.600000000000001</v>
      </c>
      <c r="P2728" s="1" t="s">
        <v>2788</v>
      </c>
      <c r="Q2728" s="3">
        <v>117.3</v>
      </c>
      <c r="R2728" s="3">
        <v>1.94</v>
      </c>
      <c r="S2728" s="1" t="s">
        <v>33</v>
      </c>
      <c r="T2728" s="3">
        <v>117.3</v>
      </c>
      <c r="U2728" s="3">
        <v>8.91</v>
      </c>
      <c r="V2728" s="1" t="s">
        <v>33</v>
      </c>
      <c r="W2728" s="1" t="s">
        <v>33</v>
      </c>
      <c r="X2728" s="1" t="s">
        <v>3098</v>
      </c>
      <c r="Y2728" s="1" t="s">
        <v>91</v>
      </c>
      <c r="Z2728" s="1" t="s">
        <v>3101</v>
      </c>
      <c r="AA2728" s="1" t="s">
        <v>3102</v>
      </c>
    </row>
    <row r="2729" spans="1:27" x14ac:dyDescent="0.25">
      <c r="A2729" s="1" t="s">
        <v>26</v>
      </c>
      <c r="B2729" s="1" t="s">
        <v>3982</v>
      </c>
      <c r="C2729" s="2">
        <v>42317</v>
      </c>
      <c r="D2729" s="1" t="s">
        <v>2787</v>
      </c>
      <c r="E2729" s="7" t="str">
        <f>VLOOKUP(TRIM(D2729)*1,CFOP!A:B,2,FALSE)</f>
        <v>Sim</v>
      </c>
      <c r="F2729" s="1" t="s">
        <v>29</v>
      </c>
      <c r="G2729" s="3">
        <v>23.52</v>
      </c>
      <c r="H2729" s="3">
        <v>23.52</v>
      </c>
      <c r="I2729" s="3">
        <v>4.2300000000000004</v>
      </c>
      <c r="J2729" s="1" t="s">
        <v>30</v>
      </c>
      <c r="K2729" s="3">
        <v>0</v>
      </c>
      <c r="L2729" s="3">
        <v>0</v>
      </c>
      <c r="M2729" s="1" t="s">
        <v>31</v>
      </c>
      <c r="N2729" s="3">
        <v>0</v>
      </c>
      <c r="O2729" s="3">
        <v>0</v>
      </c>
      <c r="P2729" s="1" t="s">
        <v>31</v>
      </c>
      <c r="Q2729" s="3">
        <v>23.52</v>
      </c>
      <c r="R2729" s="3">
        <v>0.39</v>
      </c>
      <c r="S2729" s="1" t="s">
        <v>33</v>
      </c>
      <c r="T2729" s="3">
        <v>23.52</v>
      </c>
      <c r="U2729" s="3">
        <v>1.79</v>
      </c>
      <c r="V2729" s="1" t="s">
        <v>33</v>
      </c>
      <c r="W2729" s="1" t="s">
        <v>33</v>
      </c>
      <c r="X2729" s="1" t="s">
        <v>3098</v>
      </c>
      <c r="Y2729" s="1" t="s">
        <v>99</v>
      </c>
      <c r="Z2729" s="1" t="s">
        <v>706</v>
      </c>
      <c r="AA2729" s="1" t="s">
        <v>707</v>
      </c>
    </row>
    <row r="2730" spans="1:27" x14ac:dyDescent="0.25">
      <c r="A2730" s="1" t="s">
        <v>26</v>
      </c>
      <c r="B2730" s="1" t="s">
        <v>3982</v>
      </c>
      <c r="C2730" s="2">
        <v>42317</v>
      </c>
      <c r="D2730" s="1" t="s">
        <v>2787</v>
      </c>
      <c r="E2730" s="7" t="str">
        <f>VLOOKUP(TRIM(D2730)*1,CFOP!A:B,2,FALSE)</f>
        <v>Sim</v>
      </c>
      <c r="F2730" s="1" t="s">
        <v>29</v>
      </c>
      <c r="G2730" s="3">
        <v>1101.31</v>
      </c>
      <c r="H2730" s="3">
        <v>1101.31</v>
      </c>
      <c r="I2730" s="3">
        <v>198.24</v>
      </c>
      <c r="J2730" s="1" t="s">
        <v>30</v>
      </c>
      <c r="K2730" s="3">
        <v>0</v>
      </c>
      <c r="L2730" s="3">
        <v>0</v>
      </c>
      <c r="M2730" s="1" t="s">
        <v>31</v>
      </c>
      <c r="N2730" s="3">
        <v>0</v>
      </c>
      <c r="O2730" s="3">
        <v>0</v>
      </c>
      <c r="P2730" s="1" t="s">
        <v>31</v>
      </c>
      <c r="Q2730" s="3">
        <v>1101.31</v>
      </c>
      <c r="R2730" s="3">
        <v>18.170000000000002</v>
      </c>
      <c r="S2730" s="1" t="s">
        <v>33</v>
      </c>
      <c r="T2730" s="3">
        <v>1101.31</v>
      </c>
      <c r="U2730" s="3">
        <v>83.7</v>
      </c>
      <c r="V2730" s="1" t="s">
        <v>33</v>
      </c>
      <c r="W2730" s="1" t="s">
        <v>33</v>
      </c>
      <c r="X2730" s="1" t="s">
        <v>3098</v>
      </c>
      <c r="Y2730" s="1" t="s">
        <v>99</v>
      </c>
      <c r="Z2730" s="1" t="s">
        <v>373</v>
      </c>
      <c r="AA2730" s="1" t="s">
        <v>374</v>
      </c>
    </row>
    <row r="2731" spans="1:27" x14ac:dyDescent="0.25">
      <c r="A2731" s="1" t="s">
        <v>26</v>
      </c>
      <c r="B2731" s="1" t="s">
        <v>3982</v>
      </c>
      <c r="C2731" s="2">
        <v>42317</v>
      </c>
      <c r="D2731" s="1" t="s">
        <v>2787</v>
      </c>
      <c r="E2731" s="7" t="str">
        <f>VLOOKUP(TRIM(D2731)*1,CFOP!A:B,2,FALSE)</f>
        <v>Sim</v>
      </c>
      <c r="F2731" s="1" t="s">
        <v>29</v>
      </c>
      <c r="G2731" s="3">
        <v>662.96</v>
      </c>
      <c r="H2731" s="3">
        <v>662.96</v>
      </c>
      <c r="I2731" s="3">
        <v>119.33</v>
      </c>
      <c r="J2731" s="1" t="s">
        <v>30</v>
      </c>
      <c r="K2731" s="3">
        <v>0</v>
      </c>
      <c r="L2731" s="3">
        <v>0</v>
      </c>
      <c r="M2731" s="1" t="s">
        <v>31</v>
      </c>
      <c r="N2731" s="3">
        <v>0</v>
      </c>
      <c r="O2731" s="3">
        <v>0</v>
      </c>
      <c r="P2731" s="1" t="s">
        <v>31</v>
      </c>
      <c r="Q2731" s="3">
        <v>662.96</v>
      </c>
      <c r="R2731" s="3">
        <v>10.94</v>
      </c>
      <c r="S2731" s="1" t="s">
        <v>33</v>
      </c>
      <c r="T2731" s="3">
        <v>662.96</v>
      </c>
      <c r="U2731" s="3">
        <v>50.38</v>
      </c>
      <c r="V2731" s="1" t="s">
        <v>33</v>
      </c>
      <c r="W2731" s="1" t="s">
        <v>33</v>
      </c>
      <c r="X2731" s="1" t="s">
        <v>3098</v>
      </c>
      <c r="Y2731" s="1" t="s">
        <v>99</v>
      </c>
      <c r="Z2731" s="1" t="s">
        <v>280</v>
      </c>
      <c r="AA2731" s="1" t="s">
        <v>3105</v>
      </c>
    </row>
    <row r="2732" spans="1:27" x14ac:dyDescent="0.25">
      <c r="A2732" s="1" t="s">
        <v>26</v>
      </c>
      <c r="B2732" s="1" t="s">
        <v>3983</v>
      </c>
      <c r="C2732" s="2">
        <v>42317</v>
      </c>
      <c r="D2732" s="1" t="s">
        <v>3081</v>
      </c>
      <c r="E2732" s="7" t="str">
        <f>VLOOKUP(TRIM(D2732)*1,CFOP!A:B,2,FALSE)</f>
        <v>Sim</v>
      </c>
      <c r="F2732" s="1" t="s">
        <v>29</v>
      </c>
      <c r="G2732" s="3">
        <v>2362.06</v>
      </c>
      <c r="H2732" s="3">
        <v>2362.06</v>
      </c>
      <c r="I2732" s="3">
        <v>425.17</v>
      </c>
      <c r="J2732" s="1" t="s">
        <v>3082</v>
      </c>
      <c r="K2732" s="3">
        <v>0</v>
      </c>
      <c r="L2732" s="3">
        <v>0</v>
      </c>
      <c r="M2732" s="1" t="s">
        <v>31</v>
      </c>
      <c r="N2732" s="3">
        <v>0</v>
      </c>
      <c r="O2732" s="3">
        <v>0</v>
      </c>
      <c r="P2732" s="1" t="s">
        <v>31</v>
      </c>
      <c r="Q2732" s="3">
        <v>2362.06</v>
      </c>
      <c r="R2732" s="3">
        <v>38.97</v>
      </c>
      <c r="S2732" s="1" t="s">
        <v>33</v>
      </c>
      <c r="T2732" s="3">
        <v>2362.06</v>
      </c>
      <c r="U2732" s="3">
        <v>179.52</v>
      </c>
      <c r="V2732" s="1" t="s">
        <v>33</v>
      </c>
      <c r="W2732" s="1" t="s">
        <v>2129</v>
      </c>
      <c r="X2732" s="1" t="s">
        <v>1693</v>
      </c>
      <c r="Y2732" s="1" t="s">
        <v>240</v>
      </c>
      <c r="Z2732" s="1" t="s">
        <v>2769</v>
      </c>
      <c r="AA2732" s="1" t="s">
        <v>2770</v>
      </c>
    </row>
    <row r="2733" spans="1:27" x14ac:dyDescent="0.25">
      <c r="A2733" s="1" t="s">
        <v>26</v>
      </c>
      <c r="B2733" s="1" t="s">
        <v>3984</v>
      </c>
      <c r="C2733" s="2">
        <v>42317</v>
      </c>
      <c r="D2733" s="1" t="s">
        <v>2817</v>
      </c>
      <c r="E2733" s="7" t="str">
        <f>VLOOKUP(TRIM(D2733)*1,CFOP!A:B,2,FALSE)</f>
        <v>Sim</v>
      </c>
      <c r="F2733" s="1" t="s">
        <v>3855</v>
      </c>
      <c r="G2733" s="3">
        <v>4576.7700000000004</v>
      </c>
      <c r="H2733" s="3">
        <v>3979.8</v>
      </c>
      <c r="I2733" s="3">
        <v>278.59000000000003</v>
      </c>
      <c r="J2733" s="1" t="s">
        <v>30</v>
      </c>
      <c r="K2733" s="3">
        <v>0</v>
      </c>
      <c r="L2733" s="3">
        <v>0</v>
      </c>
      <c r="M2733" s="1" t="s">
        <v>31</v>
      </c>
      <c r="N2733" s="3">
        <v>3979.8</v>
      </c>
      <c r="O2733" s="3">
        <v>596.97</v>
      </c>
      <c r="P2733" s="1" t="s">
        <v>2788</v>
      </c>
      <c r="Q2733" s="3">
        <v>3979.8</v>
      </c>
      <c r="R2733" s="3">
        <v>65.67</v>
      </c>
      <c r="S2733" s="1" t="s">
        <v>33</v>
      </c>
      <c r="T2733" s="3">
        <v>3979.8</v>
      </c>
      <c r="U2733" s="3">
        <v>302.45999999999998</v>
      </c>
      <c r="V2733" s="1" t="s">
        <v>33</v>
      </c>
      <c r="W2733" s="1" t="s">
        <v>33</v>
      </c>
      <c r="X2733" s="1" t="s">
        <v>3985</v>
      </c>
      <c r="Y2733" s="1" t="s">
        <v>91</v>
      </c>
      <c r="Z2733" s="1" t="s">
        <v>3502</v>
      </c>
      <c r="AA2733" s="1" t="s">
        <v>3503</v>
      </c>
    </row>
    <row r="2734" spans="1:27" x14ac:dyDescent="0.25">
      <c r="A2734" s="1" t="s">
        <v>26</v>
      </c>
      <c r="B2734" s="1" t="s">
        <v>3984</v>
      </c>
      <c r="C2734" s="2">
        <v>42317</v>
      </c>
      <c r="D2734" s="1" t="s">
        <v>2841</v>
      </c>
      <c r="E2734" s="7" t="str">
        <f>VLOOKUP(TRIM(D2734)*1,CFOP!A:B,2,FALSE)</f>
        <v>Sim</v>
      </c>
      <c r="F2734" s="1" t="s">
        <v>3855</v>
      </c>
      <c r="G2734" s="3">
        <v>686.57</v>
      </c>
      <c r="H2734" s="3">
        <v>686.57</v>
      </c>
      <c r="I2734" s="3">
        <v>48.06</v>
      </c>
      <c r="J2734" s="1" t="s">
        <v>30</v>
      </c>
      <c r="K2734" s="3">
        <v>0</v>
      </c>
      <c r="L2734" s="3">
        <v>0</v>
      </c>
      <c r="M2734" s="1" t="s">
        <v>31</v>
      </c>
      <c r="N2734" s="3">
        <v>0</v>
      </c>
      <c r="O2734" s="3">
        <v>0</v>
      </c>
      <c r="P2734" s="1" t="s">
        <v>31</v>
      </c>
      <c r="Q2734" s="3">
        <v>686.57</v>
      </c>
      <c r="R2734" s="3">
        <v>11.33</v>
      </c>
      <c r="S2734" s="1" t="s">
        <v>33</v>
      </c>
      <c r="T2734" s="3">
        <v>686.57</v>
      </c>
      <c r="U2734" s="3">
        <v>52.18</v>
      </c>
      <c r="V2734" s="1" t="s">
        <v>33</v>
      </c>
      <c r="W2734" s="1" t="s">
        <v>33</v>
      </c>
      <c r="X2734" s="1" t="s">
        <v>3985</v>
      </c>
      <c r="Y2734" s="1" t="s">
        <v>99</v>
      </c>
      <c r="Z2734" s="1" t="s">
        <v>3504</v>
      </c>
      <c r="AA2734" s="1" t="s">
        <v>3505</v>
      </c>
    </row>
    <row r="2735" spans="1:27" x14ac:dyDescent="0.25">
      <c r="A2735" s="1" t="s">
        <v>26</v>
      </c>
      <c r="B2735" s="1" t="s">
        <v>3986</v>
      </c>
      <c r="C2735" s="2">
        <v>42317</v>
      </c>
      <c r="D2735" s="1" t="s">
        <v>2787</v>
      </c>
      <c r="E2735" s="7" t="str">
        <f>VLOOKUP(TRIM(D2735)*1,CFOP!A:B,2,FALSE)</f>
        <v>Sim</v>
      </c>
      <c r="F2735" s="1" t="s">
        <v>29</v>
      </c>
      <c r="G2735" s="3">
        <v>261.61</v>
      </c>
      <c r="H2735" s="3">
        <v>218.01</v>
      </c>
      <c r="I2735" s="3">
        <v>39.24</v>
      </c>
      <c r="J2735" s="1" t="s">
        <v>61</v>
      </c>
      <c r="K2735" s="3">
        <v>0</v>
      </c>
      <c r="L2735" s="3">
        <v>0</v>
      </c>
      <c r="M2735" s="1" t="s">
        <v>31</v>
      </c>
      <c r="N2735" s="3">
        <v>218.01</v>
      </c>
      <c r="O2735" s="3">
        <v>43.6</v>
      </c>
      <c r="P2735" s="1" t="s">
        <v>2788</v>
      </c>
      <c r="Q2735" s="3">
        <v>218.01</v>
      </c>
      <c r="R2735" s="3">
        <v>3.6</v>
      </c>
      <c r="S2735" s="1" t="s">
        <v>33</v>
      </c>
      <c r="T2735" s="3">
        <v>218.01</v>
      </c>
      <c r="U2735" s="3">
        <v>16.57</v>
      </c>
      <c r="V2735" s="1" t="s">
        <v>33</v>
      </c>
      <c r="W2735" s="1" t="s">
        <v>33</v>
      </c>
      <c r="X2735" s="1" t="s">
        <v>3161</v>
      </c>
      <c r="Y2735" s="1" t="s">
        <v>99</v>
      </c>
      <c r="Z2735" s="1" t="s">
        <v>3987</v>
      </c>
      <c r="AA2735" s="1" t="s">
        <v>3988</v>
      </c>
    </row>
    <row r="2736" spans="1:27" x14ac:dyDescent="0.25">
      <c r="A2736" s="1" t="s">
        <v>26</v>
      </c>
      <c r="B2736" s="1" t="s">
        <v>3989</v>
      </c>
      <c r="C2736" s="2">
        <v>42317</v>
      </c>
      <c r="D2736" s="1" t="s">
        <v>2804</v>
      </c>
      <c r="E2736" s="7" t="str">
        <f>VLOOKUP(TRIM(D2736)*1,CFOP!A:B,2,FALSE)</f>
        <v>Sim</v>
      </c>
      <c r="F2736" s="1" t="s">
        <v>29</v>
      </c>
      <c r="G2736" s="3">
        <v>2086.1999999999998</v>
      </c>
      <c r="H2736" s="3">
        <v>2086.1999999999998</v>
      </c>
      <c r="I2736" s="3">
        <v>375.52</v>
      </c>
      <c r="J2736" s="1" t="s">
        <v>307</v>
      </c>
      <c r="K2736" s="3">
        <v>0</v>
      </c>
      <c r="L2736" s="3">
        <v>0</v>
      </c>
      <c r="M2736" s="1" t="s">
        <v>31</v>
      </c>
      <c r="N2736" s="3">
        <v>0</v>
      </c>
      <c r="O2736" s="3">
        <v>0</v>
      </c>
      <c r="P2736" s="1" t="s">
        <v>31</v>
      </c>
      <c r="Q2736" s="3">
        <v>2086.1999999999998</v>
      </c>
      <c r="R2736" s="3">
        <v>34.42</v>
      </c>
      <c r="S2736" s="1" t="s">
        <v>33</v>
      </c>
      <c r="T2736" s="3">
        <v>2086.1999999999998</v>
      </c>
      <c r="U2736" s="3">
        <v>158.55000000000001</v>
      </c>
      <c r="V2736" s="1" t="s">
        <v>33</v>
      </c>
      <c r="W2736" s="1" t="s">
        <v>33</v>
      </c>
      <c r="X2736" s="1" t="s">
        <v>3990</v>
      </c>
      <c r="Y2736" s="1" t="s">
        <v>2556</v>
      </c>
      <c r="Z2736" s="1" t="s">
        <v>3991</v>
      </c>
      <c r="AA2736" s="1" t="s">
        <v>3992</v>
      </c>
    </row>
    <row r="2737" spans="1:27" x14ac:dyDescent="0.25">
      <c r="A2737" s="1" t="s">
        <v>26</v>
      </c>
      <c r="B2737" s="1" t="s">
        <v>3993</v>
      </c>
      <c r="C2737" s="2">
        <v>42317</v>
      </c>
      <c r="D2737" s="1" t="s">
        <v>2804</v>
      </c>
      <c r="E2737" s="7" t="str">
        <f>VLOOKUP(TRIM(D2737)*1,CFOP!A:B,2,FALSE)</f>
        <v>Sim</v>
      </c>
      <c r="F2737" s="1" t="s">
        <v>29</v>
      </c>
      <c r="G2737" s="3">
        <v>1689.0900000000001</v>
      </c>
      <c r="H2737" s="3">
        <v>0</v>
      </c>
      <c r="I2737" s="3">
        <v>0</v>
      </c>
      <c r="J2737" s="1" t="s">
        <v>31</v>
      </c>
      <c r="K2737" s="3">
        <v>0</v>
      </c>
      <c r="L2737" s="3">
        <v>0</v>
      </c>
      <c r="M2737" s="1" t="s">
        <v>31</v>
      </c>
      <c r="N2737" s="3">
        <v>0</v>
      </c>
      <c r="O2737" s="3">
        <v>0</v>
      </c>
      <c r="P2737" s="1" t="s">
        <v>31</v>
      </c>
      <c r="Q2737" s="3">
        <v>1689.0900000000001</v>
      </c>
      <c r="R2737" s="3">
        <v>27.87</v>
      </c>
      <c r="S2737" s="1" t="s">
        <v>33</v>
      </c>
      <c r="T2737" s="3">
        <v>1689.0900000000001</v>
      </c>
      <c r="U2737" s="3">
        <v>128.37</v>
      </c>
      <c r="V2737" s="1" t="s">
        <v>33</v>
      </c>
      <c r="W2737" s="1" t="s">
        <v>33</v>
      </c>
      <c r="X2737" s="1" t="s">
        <v>3994</v>
      </c>
      <c r="Y2737" s="1" t="s">
        <v>2556</v>
      </c>
      <c r="Z2737" s="1" t="s">
        <v>3995</v>
      </c>
      <c r="AA2737" s="1" t="s">
        <v>3996</v>
      </c>
    </row>
    <row r="2738" spans="1:27" x14ac:dyDescent="0.25">
      <c r="A2738" s="1" t="s">
        <v>26</v>
      </c>
      <c r="B2738" s="1" t="s">
        <v>3997</v>
      </c>
      <c r="C2738" s="2">
        <v>42317</v>
      </c>
      <c r="D2738" s="1" t="s">
        <v>2804</v>
      </c>
      <c r="E2738" s="7" t="str">
        <f>VLOOKUP(TRIM(D2738)*1,CFOP!A:B,2,FALSE)</f>
        <v>Sim</v>
      </c>
      <c r="F2738" s="1" t="s">
        <v>29</v>
      </c>
      <c r="G2738" s="3">
        <v>1675.32</v>
      </c>
      <c r="H2738" s="3">
        <v>1456.8</v>
      </c>
      <c r="I2738" s="3">
        <v>262.22000000000003</v>
      </c>
      <c r="J2738" s="1" t="s">
        <v>307</v>
      </c>
      <c r="K2738" s="3">
        <v>0</v>
      </c>
      <c r="L2738" s="3">
        <v>0</v>
      </c>
      <c r="M2738" s="1" t="s">
        <v>31</v>
      </c>
      <c r="N2738" s="3">
        <v>1456.8</v>
      </c>
      <c r="O2738" s="3">
        <v>218.52</v>
      </c>
      <c r="P2738" s="1" t="s">
        <v>2788</v>
      </c>
      <c r="Q2738" s="3">
        <v>1456.8</v>
      </c>
      <c r="R2738" s="3">
        <v>24.04</v>
      </c>
      <c r="S2738" s="1" t="s">
        <v>33</v>
      </c>
      <c r="T2738" s="3">
        <v>1456.8</v>
      </c>
      <c r="U2738" s="3">
        <v>110.72</v>
      </c>
      <c r="V2738" s="1" t="s">
        <v>33</v>
      </c>
      <c r="W2738" s="1" t="s">
        <v>33</v>
      </c>
      <c r="X2738" s="1" t="s">
        <v>2426</v>
      </c>
      <c r="Y2738" s="1" t="s">
        <v>91</v>
      </c>
      <c r="Z2738" s="1" t="s">
        <v>2427</v>
      </c>
      <c r="AA2738" s="1" t="s">
        <v>2428</v>
      </c>
    </row>
    <row r="2739" spans="1:27" x14ac:dyDescent="0.25">
      <c r="A2739" s="1" t="s">
        <v>26</v>
      </c>
      <c r="B2739" s="1" t="s">
        <v>3998</v>
      </c>
      <c r="C2739" s="2">
        <v>42317</v>
      </c>
      <c r="D2739" s="1" t="s">
        <v>2804</v>
      </c>
      <c r="E2739" s="7" t="str">
        <f>VLOOKUP(TRIM(D2739)*1,CFOP!A:B,2,FALSE)</f>
        <v>Sim</v>
      </c>
      <c r="F2739" s="1" t="s">
        <v>29</v>
      </c>
      <c r="G2739" s="3">
        <v>10465</v>
      </c>
      <c r="H2739" s="3">
        <v>10465</v>
      </c>
      <c r="I2739" s="3">
        <v>1883.7</v>
      </c>
      <c r="J2739" s="1" t="s">
        <v>307</v>
      </c>
      <c r="K2739" s="3">
        <v>0</v>
      </c>
      <c r="L2739" s="3">
        <v>0</v>
      </c>
      <c r="M2739" s="1" t="s">
        <v>31</v>
      </c>
      <c r="N2739" s="3">
        <v>0</v>
      </c>
      <c r="O2739" s="3">
        <v>0</v>
      </c>
      <c r="P2739" s="1" t="s">
        <v>31</v>
      </c>
      <c r="Q2739" s="3">
        <v>10465</v>
      </c>
      <c r="R2739" s="3">
        <v>172.67000000000002</v>
      </c>
      <c r="S2739" s="1" t="s">
        <v>33</v>
      </c>
      <c r="T2739" s="3">
        <v>10465</v>
      </c>
      <c r="U2739" s="3">
        <v>795.34</v>
      </c>
      <c r="V2739" s="1" t="s">
        <v>33</v>
      </c>
      <c r="W2739" s="1" t="s">
        <v>33</v>
      </c>
      <c r="X2739" s="1" t="s">
        <v>2930</v>
      </c>
      <c r="Y2739" s="1" t="s">
        <v>2556</v>
      </c>
      <c r="Z2739" s="1" t="s">
        <v>3999</v>
      </c>
      <c r="AA2739" s="1" t="s">
        <v>4000</v>
      </c>
    </row>
    <row r="2740" spans="1:27" x14ac:dyDescent="0.25">
      <c r="A2740" s="1" t="s">
        <v>26</v>
      </c>
      <c r="B2740" s="1" t="s">
        <v>4001</v>
      </c>
      <c r="C2740" s="2">
        <v>42317</v>
      </c>
      <c r="D2740" s="1" t="s">
        <v>2804</v>
      </c>
      <c r="E2740" s="7" t="str">
        <f>VLOOKUP(TRIM(D2740)*1,CFOP!A:B,2,FALSE)</f>
        <v>Sim</v>
      </c>
      <c r="F2740" s="1" t="s">
        <v>29</v>
      </c>
      <c r="G2740" s="3">
        <v>2595.3000000000002</v>
      </c>
      <c r="H2740" s="3">
        <v>2595.3000000000002</v>
      </c>
      <c r="I2740" s="3">
        <v>467.15000000000003</v>
      </c>
      <c r="J2740" s="1" t="s">
        <v>30</v>
      </c>
      <c r="K2740" s="3">
        <v>0</v>
      </c>
      <c r="L2740" s="3">
        <v>0</v>
      </c>
      <c r="M2740" s="1" t="s">
        <v>31</v>
      </c>
      <c r="N2740" s="3">
        <v>0</v>
      </c>
      <c r="O2740" s="3">
        <v>0</v>
      </c>
      <c r="P2740" s="1" t="s">
        <v>31</v>
      </c>
      <c r="Q2740" s="3">
        <v>2595.3000000000002</v>
      </c>
      <c r="R2740" s="3">
        <v>42.82</v>
      </c>
      <c r="S2740" s="1" t="s">
        <v>33</v>
      </c>
      <c r="T2740" s="3">
        <v>2595.3000000000002</v>
      </c>
      <c r="U2740" s="3">
        <v>197.24</v>
      </c>
      <c r="V2740" s="1" t="s">
        <v>33</v>
      </c>
      <c r="W2740" s="1" t="s">
        <v>33</v>
      </c>
      <c r="X2740" s="1" t="s">
        <v>3917</v>
      </c>
      <c r="Y2740" s="1" t="s">
        <v>2556</v>
      </c>
      <c r="Z2740" s="1" t="s">
        <v>4002</v>
      </c>
      <c r="AA2740" s="1" t="s">
        <v>4003</v>
      </c>
    </row>
    <row r="2741" spans="1:27" x14ac:dyDescent="0.25">
      <c r="A2741" s="1" t="s">
        <v>26</v>
      </c>
      <c r="B2741" s="1" t="s">
        <v>4004</v>
      </c>
      <c r="C2741" s="2">
        <v>42317</v>
      </c>
      <c r="D2741" s="1" t="s">
        <v>2787</v>
      </c>
      <c r="E2741" s="7" t="str">
        <f>VLOOKUP(TRIM(D2741)*1,CFOP!A:B,2,FALSE)</f>
        <v>Sim</v>
      </c>
      <c r="F2741" s="1" t="s">
        <v>29</v>
      </c>
      <c r="G2741" s="3">
        <v>134.46</v>
      </c>
      <c r="H2741" s="3">
        <v>150.22999999999999</v>
      </c>
      <c r="I2741" s="3">
        <v>27.04</v>
      </c>
      <c r="J2741" s="1" t="s">
        <v>30</v>
      </c>
      <c r="K2741" s="3">
        <v>0</v>
      </c>
      <c r="L2741" s="3">
        <v>0</v>
      </c>
      <c r="M2741" s="1" t="s">
        <v>31</v>
      </c>
      <c r="N2741" s="3">
        <v>0</v>
      </c>
      <c r="O2741" s="3">
        <v>0</v>
      </c>
      <c r="P2741" s="1" t="s">
        <v>31</v>
      </c>
      <c r="Q2741" s="3">
        <v>150.22999999999999</v>
      </c>
      <c r="R2741" s="3">
        <v>2.48</v>
      </c>
      <c r="S2741" s="1" t="s">
        <v>33</v>
      </c>
      <c r="T2741" s="3">
        <v>150.22999999999999</v>
      </c>
      <c r="U2741" s="3">
        <v>11.42</v>
      </c>
      <c r="V2741" s="1" t="s">
        <v>33</v>
      </c>
      <c r="W2741" s="1" t="s">
        <v>33</v>
      </c>
      <c r="X2741" s="1" t="s">
        <v>4005</v>
      </c>
      <c r="Y2741" s="1" t="s">
        <v>364</v>
      </c>
      <c r="Z2741" s="1" t="s">
        <v>1836</v>
      </c>
      <c r="AA2741" s="1" t="s">
        <v>1837</v>
      </c>
    </row>
    <row r="2742" spans="1:27" x14ac:dyDescent="0.25">
      <c r="A2742" s="1" t="s">
        <v>26</v>
      </c>
      <c r="B2742" s="1" t="s">
        <v>4006</v>
      </c>
      <c r="C2742" s="2">
        <v>42317</v>
      </c>
      <c r="D2742" s="1" t="s">
        <v>2841</v>
      </c>
      <c r="E2742" s="7" t="str">
        <f>VLOOKUP(TRIM(D2742)*1,CFOP!A:B,2,FALSE)</f>
        <v>Sim</v>
      </c>
      <c r="F2742" s="1" t="s">
        <v>1581</v>
      </c>
      <c r="G2742" s="3">
        <v>392.40999999999997</v>
      </c>
      <c r="H2742" s="3">
        <v>416.05</v>
      </c>
      <c r="I2742" s="3">
        <v>16.64</v>
      </c>
      <c r="J2742" s="1" t="s">
        <v>61</v>
      </c>
      <c r="K2742" s="3">
        <v>0</v>
      </c>
      <c r="L2742" s="3">
        <v>0</v>
      </c>
      <c r="M2742" s="1" t="s">
        <v>31</v>
      </c>
      <c r="N2742" s="3">
        <v>361.78000000000003</v>
      </c>
      <c r="O2742" s="3">
        <v>54.27</v>
      </c>
      <c r="P2742" s="1" t="s">
        <v>2788</v>
      </c>
      <c r="Q2742" s="3">
        <v>361.78000000000003</v>
      </c>
      <c r="R2742" s="3">
        <v>5.97</v>
      </c>
      <c r="S2742" s="1" t="s">
        <v>33</v>
      </c>
      <c r="T2742" s="3">
        <v>361.78000000000003</v>
      </c>
      <c r="U2742" s="3">
        <v>27.5</v>
      </c>
      <c r="V2742" s="1" t="s">
        <v>33</v>
      </c>
      <c r="W2742" s="1" t="s">
        <v>33</v>
      </c>
      <c r="X2742" s="1" t="s">
        <v>4007</v>
      </c>
      <c r="Y2742" s="1" t="s">
        <v>91</v>
      </c>
      <c r="Z2742" s="1" t="s">
        <v>1779</v>
      </c>
      <c r="AA2742" s="1" t="s">
        <v>1780</v>
      </c>
    </row>
    <row r="2743" spans="1:27" x14ac:dyDescent="0.25">
      <c r="A2743" s="1" t="s">
        <v>26</v>
      </c>
      <c r="B2743" s="1" t="s">
        <v>4008</v>
      </c>
      <c r="C2743" s="2">
        <v>42317</v>
      </c>
      <c r="D2743" s="1" t="s">
        <v>2841</v>
      </c>
      <c r="E2743" s="7" t="str">
        <f>VLOOKUP(TRIM(D2743)*1,CFOP!A:B,2,FALSE)</f>
        <v>Sim</v>
      </c>
      <c r="F2743" s="1" t="s">
        <v>179</v>
      </c>
      <c r="G2743" s="3">
        <v>457.14</v>
      </c>
      <c r="H2743" s="3">
        <v>457.14</v>
      </c>
      <c r="I2743" s="3">
        <v>54.86</v>
      </c>
      <c r="J2743" s="1" t="s">
        <v>30</v>
      </c>
      <c r="K2743" s="3">
        <v>0</v>
      </c>
      <c r="L2743" s="3">
        <v>0</v>
      </c>
      <c r="M2743" s="1" t="s">
        <v>31</v>
      </c>
      <c r="N2743" s="3">
        <v>0</v>
      </c>
      <c r="O2743" s="3">
        <v>0</v>
      </c>
      <c r="P2743" s="1" t="s">
        <v>31</v>
      </c>
      <c r="Q2743" s="3">
        <v>457.14</v>
      </c>
      <c r="R2743" s="3">
        <v>7.54</v>
      </c>
      <c r="S2743" s="1" t="s">
        <v>33</v>
      </c>
      <c r="T2743" s="3">
        <v>457.14</v>
      </c>
      <c r="U2743" s="3">
        <v>34.74</v>
      </c>
      <c r="V2743" s="1" t="s">
        <v>33</v>
      </c>
      <c r="W2743" s="1" t="s">
        <v>33</v>
      </c>
      <c r="X2743" s="1" t="s">
        <v>4009</v>
      </c>
      <c r="Y2743" s="1" t="s">
        <v>99</v>
      </c>
      <c r="Z2743" s="1" t="s">
        <v>4010</v>
      </c>
      <c r="AA2743" s="1" t="s">
        <v>4011</v>
      </c>
    </row>
    <row r="2744" spans="1:27" x14ac:dyDescent="0.25">
      <c r="A2744" s="1" t="s">
        <v>26</v>
      </c>
      <c r="B2744" s="1" t="s">
        <v>4012</v>
      </c>
      <c r="C2744" s="2">
        <v>42317</v>
      </c>
      <c r="D2744" s="1" t="s">
        <v>2787</v>
      </c>
      <c r="E2744" s="7" t="str">
        <f>VLOOKUP(TRIM(D2744)*1,CFOP!A:B,2,FALSE)</f>
        <v>Sim</v>
      </c>
      <c r="F2744" s="1" t="s">
        <v>29</v>
      </c>
      <c r="G2744" s="3">
        <v>181.44000000000003</v>
      </c>
      <c r="H2744" s="3">
        <v>151.20000000000002</v>
      </c>
      <c r="I2744" s="3">
        <v>27.22</v>
      </c>
      <c r="J2744" s="1" t="s">
        <v>61</v>
      </c>
      <c r="K2744" s="3">
        <v>0</v>
      </c>
      <c r="L2744" s="3">
        <v>0</v>
      </c>
      <c r="M2744" s="1" t="s">
        <v>31</v>
      </c>
      <c r="N2744" s="3">
        <v>151.20000000000002</v>
      </c>
      <c r="O2744" s="3">
        <v>30.240000000000002</v>
      </c>
      <c r="P2744" s="1" t="s">
        <v>2788</v>
      </c>
      <c r="Q2744" s="3">
        <v>151.20000000000002</v>
      </c>
      <c r="R2744" s="3">
        <v>2.4900000000000002</v>
      </c>
      <c r="S2744" s="1" t="s">
        <v>33</v>
      </c>
      <c r="T2744" s="3">
        <v>151.20000000000002</v>
      </c>
      <c r="U2744" s="3">
        <v>11.49</v>
      </c>
      <c r="V2744" s="1" t="s">
        <v>33</v>
      </c>
      <c r="W2744" s="1" t="s">
        <v>33</v>
      </c>
      <c r="X2744" s="1" t="s">
        <v>3161</v>
      </c>
      <c r="Y2744" s="1" t="s">
        <v>99</v>
      </c>
      <c r="Z2744" s="1" t="s">
        <v>4013</v>
      </c>
      <c r="AA2744" s="1" t="s">
        <v>4014</v>
      </c>
    </row>
    <row r="2745" spans="1:27" x14ac:dyDescent="0.25">
      <c r="A2745" s="1" t="s">
        <v>26</v>
      </c>
      <c r="B2745" s="1" t="s">
        <v>4015</v>
      </c>
      <c r="C2745" s="2">
        <v>42317</v>
      </c>
      <c r="D2745" s="1" t="s">
        <v>2787</v>
      </c>
      <c r="E2745" s="7" t="str">
        <f>VLOOKUP(TRIM(D2745)*1,CFOP!A:B,2,FALSE)</f>
        <v>Sim</v>
      </c>
      <c r="F2745" s="1" t="s">
        <v>29</v>
      </c>
      <c r="G2745" s="3">
        <v>305.53000000000003</v>
      </c>
      <c r="H2745" s="3">
        <v>265.68</v>
      </c>
      <c r="I2745" s="3">
        <v>47.82</v>
      </c>
      <c r="J2745" s="1" t="s">
        <v>61</v>
      </c>
      <c r="K2745" s="3">
        <v>0</v>
      </c>
      <c r="L2745" s="3">
        <v>0</v>
      </c>
      <c r="M2745" s="1" t="s">
        <v>31</v>
      </c>
      <c r="N2745" s="3">
        <v>265.68</v>
      </c>
      <c r="O2745" s="3">
        <v>39.85</v>
      </c>
      <c r="P2745" s="1" t="s">
        <v>2788</v>
      </c>
      <c r="Q2745" s="3">
        <v>265.68</v>
      </c>
      <c r="R2745" s="3">
        <v>4.38</v>
      </c>
      <c r="S2745" s="1" t="s">
        <v>33</v>
      </c>
      <c r="T2745" s="3">
        <v>265.68</v>
      </c>
      <c r="U2745" s="3">
        <v>20.190000000000001</v>
      </c>
      <c r="V2745" s="1" t="s">
        <v>33</v>
      </c>
      <c r="W2745" s="1" t="s">
        <v>33</v>
      </c>
      <c r="X2745" s="1" t="s">
        <v>3302</v>
      </c>
      <c r="Y2745" s="1" t="s">
        <v>91</v>
      </c>
      <c r="Z2745" s="1" t="s">
        <v>1789</v>
      </c>
      <c r="AA2745" s="1" t="s">
        <v>1790</v>
      </c>
    </row>
    <row r="2746" spans="1:27" x14ac:dyDescent="0.25">
      <c r="A2746" s="1" t="s">
        <v>26</v>
      </c>
      <c r="B2746" s="1" t="s">
        <v>4015</v>
      </c>
      <c r="C2746" s="2">
        <v>42317</v>
      </c>
      <c r="D2746" s="1" t="s">
        <v>2787</v>
      </c>
      <c r="E2746" s="7" t="str">
        <f>VLOOKUP(TRIM(D2746)*1,CFOP!A:B,2,FALSE)</f>
        <v>Sim</v>
      </c>
      <c r="F2746" s="1" t="s">
        <v>29</v>
      </c>
      <c r="G2746" s="3">
        <v>219.32</v>
      </c>
      <c r="H2746" s="3">
        <v>190.71</v>
      </c>
      <c r="I2746" s="3">
        <v>34.33</v>
      </c>
      <c r="J2746" s="1" t="s">
        <v>61</v>
      </c>
      <c r="K2746" s="3">
        <v>0</v>
      </c>
      <c r="L2746" s="3">
        <v>0</v>
      </c>
      <c r="M2746" s="1" t="s">
        <v>31</v>
      </c>
      <c r="N2746" s="3">
        <v>190.71</v>
      </c>
      <c r="O2746" s="3">
        <v>28.61</v>
      </c>
      <c r="P2746" s="1" t="s">
        <v>2788</v>
      </c>
      <c r="Q2746" s="3">
        <v>190.71</v>
      </c>
      <c r="R2746" s="3">
        <v>3.15</v>
      </c>
      <c r="S2746" s="1" t="s">
        <v>33</v>
      </c>
      <c r="T2746" s="3">
        <v>190.71</v>
      </c>
      <c r="U2746" s="3">
        <v>14.49</v>
      </c>
      <c r="V2746" s="1" t="s">
        <v>33</v>
      </c>
      <c r="W2746" s="1" t="s">
        <v>33</v>
      </c>
      <c r="X2746" s="1" t="s">
        <v>3302</v>
      </c>
      <c r="Y2746" s="1" t="s">
        <v>91</v>
      </c>
      <c r="Z2746" s="1" t="s">
        <v>1815</v>
      </c>
      <c r="AA2746" s="1" t="s">
        <v>1816</v>
      </c>
    </row>
    <row r="2747" spans="1:27" x14ac:dyDescent="0.25">
      <c r="A2747" s="1" t="s">
        <v>26</v>
      </c>
      <c r="B2747" s="1" t="s">
        <v>4015</v>
      </c>
      <c r="C2747" s="2">
        <v>42317</v>
      </c>
      <c r="D2747" s="1" t="s">
        <v>2787</v>
      </c>
      <c r="E2747" s="7" t="str">
        <f>VLOOKUP(TRIM(D2747)*1,CFOP!A:B,2,FALSE)</f>
        <v>Sim</v>
      </c>
      <c r="F2747" s="1" t="s">
        <v>29</v>
      </c>
      <c r="G2747" s="3">
        <v>305.53000000000003</v>
      </c>
      <c r="H2747" s="3">
        <v>265.68</v>
      </c>
      <c r="I2747" s="3">
        <v>47.82</v>
      </c>
      <c r="J2747" s="1" t="s">
        <v>61</v>
      </c>
      <c r="K2747" s="3">
        <v>0</v>
      </c>
      <c r="L2747" s="3">
        <v>0</v>
      </c>
      <c r="M2747" s="1" t="s">
        <v>31</v>
      </c>
      <c r="N2747" s="3">
        <v>265.68</v>
      </c>
      <c r="O2747" s="3">
        <v>39.85</v>
      </c>
      <c r="P2747" s="1" t="s">
        <v>2788</v>
      </c>
      <c r="Q2747" s="3">
        <v>265.68</v>
      </c>
      <c r="R2747" s="3">
        <v>4.38</v>
      </c>
      <c r="S2747" s="1" t="s">
        <v>33</v>
      </c>
      <c r="T2747" s="3">
        <v>265.68</v>
      </c>
      <c r="U2747" s="3">
        <v>20.190000000000001</v>
      </c>
      <c r="V2747" s="1" t="s">
        <v>33</v>
      </c>
      <c r="W2747" s="1" t="s">
        <v>33</v>
      </c>
      <c r="X2747" s="1" t="s">
        <v>3302</v>
      </c>
      <c r="Y2747" s="1" t="s">
        <v>91</v>
      </c>
      <c r="Z2747" s="1" t="s">
        <v>1783</v>
      </c>
      <c r="AA2747" s="1" t="s">
        <v>1784</v>
      </c>
    </row>
    <row r="2748" spans="1:27" x14ac:dyDescent="0.25">
      <c r="A2748" s="1" t="s">
        <v>26</v>
      </c>
      <c r="B2748" s="1" t="s">
        <v>4016</v>
      </c>
      <c r="C2748" s="2">
        <v>42317</v>
      </c>
      <c r="D2748" s="1" t="s">
        <v>2804</v>
      </c>
      <c r="E2748" s="7" t="str">
        <f>VLOOKUP(TRIM(D2748)*1,CFOP!A:B,2,FALSE)</f>
        <v>Sim</v>
      </c>
      <c r="F2748" s="1" t="s">
        <v>29</v>
      </c>
      <c r="G2748" s="3">
        <v>5078.16</v>
      </c>
      <c r="H2748" s="3">
        <v>5078.16</v>
      </c>
      <c r="I2748" s="3">
        <v>914.07</v>
      </c>
      <c r="J2748" s="1" t="s">
        <v>30</v>
      </c>
      <c r="K2748" s="3">
        <v>0</v>
      </c>
      <c r="L2748" s="3">
        <v>0</v>
      </c>
      <c r="M2748" s="1" t="s">
        <v>31</v>
      </c>
      <c r="N2748" s="3">
        <v>0</v>
      </c>
      <c r="O2748" s="3">
        <v>0</v>
      </c>
      <c r="P2748" s="1" t="s">
        <v>31</v>
      </c>
      <c r="Q2748" s="3">
        <v>5078.16</v>
      </c>
      <c r="R2748" s="3">
        <v>83.79</v>
      </c>
      <c r="S2748" s="1" t="s">
        <v>33</v>
      </c>
      <c r="T2748" s="3">
        <v>5078.16</v>
      </c>
      <c r="U2748" s="3">
        <v>385.94</v>
      </c>
      <c r="V2748" s="1" t="s">
        <v>33</v>
      </c>
      <c r="W2748" s="1" t="s">
        <v>33</v>
      </c>
      <c r="X2748" s="1" t="s">
        <v>3165</v>
      </c>
      <c r="Y2748" s="1" t="s">
        <v>91</v>
      </c>
      <c r="Z2748" s="1" t="s">
        <v>4017</v>
      </c>
      <c r="AA2748" s="1" t="s">
        <v>4018</v>
      </c>
    </row>
    <row r="2749" spans="1:27" x14ac:dyDescent="0.25">
      <c r="A2749" s="1" t="s">
        <v>26</v>
      </c>
      <c r="B2749" s="1" t="s">
        <v>4019</v>
      </c>
      <c r="C2749" s="2">
        <v>42317</v>
      </c>
      <c r="D2749" s="1" t="s">
        <v>2787</v>
      </c>
      <c r="E2749" s="7" t="str">
        <f>VLOOKUP(TRIM(D2749)*1,CFOP!A:B,2,FALSE)</f>
        <v>Sim</v>
      </c>
      <c r="F2749" s="1" t="s">
        <v>29</v>
      </c>
      <c r="G2749" s="3">
        <v>676.29</v>
      </c>
      <c r="H2749" s="3">
        <v>676.29</v>
      </c>
      <c r="I2749" s="3">
        <v>121.73</v>
      </c>
      <c r="J2749" s="1" t="s">
        <v>30</v>
      </c>
      <c r="K2749" s="3">
        <v>0</v>
      </c>
      <c r="L2749" s="3">
        <v>0</v>
      </c>
      <c r="M2749" s="1" t="s">
        <v>31</v>
      </c>
      <c r="N2749" s="3">
        <v>0</v>
      </c>
      <c r="O2749" s="3">
        <v>0</v>
      </c>
      <c r="P2749" s="1" t="s">
        <v>31</v>
      </c>
      <c r="Q2749" s="3">
        <v>676.29</v>
      </c>
      <c r="R2749" s="3">
        <v>11.16</v>
      </c>
      <c r="S2749" s="1" t="s">
        <v>33</v>
      </c>
      <c r="T2749" s="3">
        <v>676.29</v>
      </c>
      <c r="U2749" s="3">
        <v>51.4</v>
      </c>
      <c r="V2749" s="1" t="s">
        <v>33</v>
      </c>
      <c r="W2749" s="1" t="s">
        <v>33</v>
      </c>
      <c r="X2749" s="1" t="s">
        <v>4020</v>
      </c>
      <c r="Y2749" s="1" t="s">
        <v>99</v>
      </c>
      <c r="Z2749" s="1" t="s">
        <v>4021</v>
      </c>
      <c r="AA2749" s="1" t="s">
        <v>4022</v>
      </c>
    </row>
    <row r="2750" spans="1:27" x14ac:dyDescent="0.25">
      <c r="A2750" s="1" t="s">
        <v>26</v>
      </c>
      <c r="B2750" s="1" t="s">
        <v>4023</v>
      </c>
      <c r="C2750" s="2">
        <v>42317</v>
      </c>
      <c r="D2750" s="1" t="s">
        <v>2787</v>
      </c>
      <c r="E2750" s="7" t="str">
        <f>VLOOKUP(TRIM(D2750)*1,CFOP!A:B,2,FALSE)</f>
        <v>Sim</v>
      </c>
      <c r="F2750" s="1" t="s">
        <v>29</v>
      </c>
      <c r="G2750" s="3">
        <v>1633.15</v>
      </c>
      <c r="H2750" s="3">
        <v>1360.96</v>
      </c>
      <c r="I2750" s="3">
        <v>244.97</v>
      </c>
      <c r="J2750" s="1" t="s">
        <v>61</v>
      </c>
      <c r="K2750" s="3">
        <v>0</v>
      </c>
      <c r="L2750" s="3">
        <v>0</v>
      </c>
      <c r="M2750" s="1" t="s">
        <v>31</v>
      </c>
      <c r="N2750" s="3">
        <v>1360.96</v>
      </c>
      <c r="O2750" s="3">
        <v>272.19</v>
      </c>
      <c r="P2750" s="1" t="s">
        <v>2788</v>
      </c>
      <c r="Q2750" s="3">
        <v>1360.96</v>
      </c>
      <c r="R2750" s="3">
        <v>22.46</v>
      </c>
      <c r="S2750" s="1" t="s">
        <v>33</v>
      </c>
      <c r="T2750" s="3">
        <v>1360.96</v>
      </c>
      <c r="U2750" s="3">
        <v>103.43</v>
      </c>
      <c r="V2750" s="1" t="s">
        <v>33</v>
      </c>
      <c r="W2750" s="1" t="s">
        <v>33</v>
      </c>
      <c r="X2750" s="1" t="s">
        <v>4024</v>
      </c>
      <c r="Y2750" s="1" t="s">
        <v>99</v>
      </c>
      <c r="Z2750" s="1" t="s">
        <v>4025</v>
      </c>
      <c r="AA2750" s="1" t="s">
        <v>4026</v>
      </c>
    </row>
    <row r="2751" spans="1:27" x14ac:dyDescent="0.25">
      <c r="A2751" s="1" t="s">
        <v>26</v>
      </c>
      <c r="B2751" s="1" t="s">
        <v>4027</v>
      </c>
      <c r="C2751" s="2">
        <v>42317</v>
      </c>
      <c r="D2751" s="1" t="s">
        <v>2817</v>
      </c>
      <c r="E2751" s="7" t="str">
        <f>VLOOKUP(TRIM(D2751)*1,CFOP!A:B,2,FALSE)</f>
        <v>Sim</v>
      </c>
      <c r="F2751" s="1" t="s">
        <v>1643</v>
      </c>
      <c r="G2751" s="3">
        <v>1407.7200000000003</v>
      </c>
      <c r="H2751" s="3">
        <v>1224.1000000000001</v>
      </c>
      <c r="I2751" s="3">
        <v>146.89000000000001</v>
      </c>
      <c r="J2751" s="1" t="s">
        <v>30</v>
      </c>
      <c r="K2751" s="3">
        <v>0</v>
      </c>
      <c r="L2751" s="3">
        <v>0</v>
      </c>
      <c r="M2751" s="1" t="s">
        <v>31</v>
      </c>
      <c r="N2751" s="3">
        <v>1224.1000000000001</v>
      </c>
      <c r="O2751" s="3">
        <v>183.62</v>
      </c>
      <c r="P2751" s="1" t="s">
        <v>2788</v>
      </c>
      <c r="Q2751" s="3">
        <v>1224.1000000000001</v>
      </c>
      <c r="R2751" s="3">
        <v>20.2</v>
      </c>
      <c r="S2751" s="1" t="s">
        <v>33</v>
      </c>
      <c r="T2751" s="3">
        <v>1224.1000000000001</v>
      </c>
      <c r="U2751" s="3">
        <v>93.03</v>
      </c>
      <c r="V2751" s="1" t="s">
        <v>33</v>
      </c>
      <c r="W2751" s="1" t="s">
        <v>33</v>
      </c>
      <c r="X2751" s="1" t="s">
        <v>4028</v>
      </c>
      <c r="Y2751" s="1" t="s">
        <v>91</v>
      </c>
      <c r="Z2751" s="1" t="s">
        <v>4029</v>
      </c>
      <c r="AA2751" s="1" t="s">
        <v>4030</v>
      </c>
    </row>
    <row r="2752" spans="1:27" x14ac:dyDescent="0.25">
      <c r="A2752" s="1" t="s">
        <v>26</v>
      </c>
      <c r="B2752" s="1" t="s">
        <v>4027</v>
      </c>
      <c r="C2752" s="2">
        <v>42317</v>
      </c>
      <c r="D2752" s="1" t="s">
        <v>2817</v>
      </c>
      <c r="E2752" s="7" t="str">
        <f>VLOOKUP(TRIM(D2752)*1,CFOP!A:B,2,FALSE)</f>
        <v>Sim</v>
      </c>
      <c r="F2752" s="1" t="s">
        <v>1643</v>
      </c>
      <c r="G2752" s="3">
        <v>9111.9699999999993</v>
      </c>
      <c r="H2752" s="3">
        <v>7923.45</v>
      </c>
      <c r="I2752" s="3">
        <v>950.81000000000006</v>
      </c>
      <c r="J2752" s="1" t="s">
        <v>30</v>
      </c>
      <c r="K2752" s="3">
        <v>0</v>
      </c>
      <c r="L2752" s="3">
        <v>0</v>
      </c>
      <c r="M2752" s="1" t="s">
        <v>31</v>
      </c>
      <c r="N2752" s="3">
        <v>7923.45</v>
      </c>
      <c r="O2752" s="3">
        <v>1188.52</v>
      </c>
      <c r="P2752" s="1" t="s">
        <v>2788</v>
      </c>
      <c r="Q2752" s="3">
        <v>7923.45</v>
      </c>
      <c r="R2752" s="3">
        <v>130.74</v>
      </c>
      <c r="S2752" s="1" t="s">
        <v>33</v>
      </c>
      <c r="T2752" s="3">
        <v>7923.45</v>
      </c>
      <c r="U2752" s="3">
        <v>602.18000000000006</v>
      </c>
      <c r="V2752" s="1" t="s">
        <v>33</v>
      </c>
      <c r="W2752" s="1" t="s">
        <v>33</v>
      </c>
      <c r="X2752" s="1" t="s">
        <v>4028</v>
      </c>
      <c r="Y2752" s="1" t="s">
        <v>91</v>
      </c>
      <c r="Z2752" s="1" t="s">
        <v>2946</v>
      </c>
      <c r="AA2752" s="1" t="s">
        <v>2947</v>
      </c>
    </row>
    <row r="2753" spans="1:27" x14ac:dyDescent="0.25">
      <c r="A2753" s="1" t="s">
        <v>26</v>
      </c>
      <c r="B2753" s="1" t="s">
        <v>4031</v>
      </c>
      <c r="C2753" s="2">
        <v>42317</v>
      </c>
      <c r="D2753" s="1" t="s">
        <v>2817</v>
      </c>
      <c r="E2753" s="7" t="str">
        <f>VLOOKUP(TRIM(D2753)*1,CFOP!A:B,2,FALSE)</f>
        <v>Sim</v>
      </c>
      <c r="F2753" s="1" t="s">
        <v>4032</v>
      </c>
      <c r="G2753" s="3">
        <v>1676.42</v>
      </c>
      <c r="H2753" s="3">
        <v>1676.42</v>
      </c>
      <c r="I2753" s="3">
        <v>117.35000000000001</v>
      </c>
      <c r="J2753" s="1" t="s">
        <v>30</v>
      </c>
      <c r="K2753" s="3">
        <v>0</v>
      </c>
      <c r="L2753" s="3">
        <v>0</v>
      </c>
      <c r="M2753" s="1" t="s">
        <v>31</v>
      </c>
      <c r="N2753" s="3">
        <v>0</v>
      </c>
      <c r="O2753" s="3">
        <v>0</v>
      </c>
      <c r="P2753" s="1" t="s">
        <v>31</v>
      </c>
      <c r="Q2753" s="3">
        <v>1676.42</v>
      </c>
      <c r="R2753" s="3">
        <v>27.66</v>
      </c>
      <c r="S2753" s="1" t="s">
        <v>33</v>
      </c>
      <c r="T2753" s="3">
        <v>1676.42</v>
      </c>
      <c r="U2753" s="3">
        <v>127.41</v>
      </c>
      <c r="V2753" s="1" t="s">
        <v>33</v>
      </c>
      <c r="W2753" s="1" t="s">
        <v>33</v>
      </c>
      <c r="X2753" s="1" t="s">
        <v>4033</v>
      </c>
      <c r="Y2753" s="1" t="s">
        <v>1378</v>
      </c>
      <c r="Z2753" s="1" t="s">
        <v>3060</v>
      </c>
      <c r="AA2753" s="1" t="s">
        <v>3061</v>
      </c>
    </row>
    <row r="2754" spans="1:27" x14ac:dyDescent="0.25">
      <c r="A2754" s="1" t="s">
        <v>26</v>
      </c>
      <c r="B2754" s="1" t="s">
        <v>4034</v>
      </c>
      <c r="C2754" s="2">
        <v>42317</v>
      </c>
      <c r="D2754" s="1" t="s">
        <v>3293</v>
      </c>
      <c r="E2754" s="7" t="str">
        <f>VLOOKUP(TRIM(D2754)*1,CFOP!A:B,2,FALSE)</f>
        <v>Sim</v>
      </c>
      <c r="F2754" s="1" t="s">
        <v>272</v>
      </c>
      <c r="G2754" s="3">
        <v>881.43000000000006</v>
      </c>
      <c r="H2754" s="3">
        <v>766.46</v>
      </c>
      <c r="I2754" s="3">
        <v>30.66</v>
      </c>
      <c r="J2754" s="1" t="s">
        <v>61</v>
      </c>
      <c r="K2754" s="3">
        <v>0</v>
      </c>
      <c r="L2754" s="3">
        <v>0</v>
      </c>
      <c r="M2754" s="1" t="s">
        <v>31</v>
      </c>
      <c r="N2754" s="3">
        <v>766.46</v>
      </c>
      <c r="O2754" s="3">
        <v>114.97</v>
      </c>
      <c r="P2754" s="1" t="s">
        <v>2788</v>
      </c>
      <c r="Q2754" s="3">
        <v>766.46</v>
      </c>
      <c r="R2754" s="3">
        <v>0</v>
      </c>
      <c r="S2754" s="1" t="s">
        <v>2904</v>
      </c>
      <c r="T2754" s="3">
        <v>766.46</v>
      </c>
      <c r="U2754" s="3">
        <v>0</v>
      </c>
      <c r="V2754" s="1" t="s">
        <v>2904</v>
      </c>
      <c r="W2754" s="1" t="s">
        <v>33</v>
      </c>
      <c r="X2754" s="1" t="s">
        <v>4035</v>
      </c>
      <c r="Y2754" s="1" t="s">
        <v>91</v>
      </c>
      <c r="Z2754" s="1" t="s">
        <v>302</v>
      </c>
      <c r="AA2754" s="1" t="s">
        <v>303</v>
      </c>
    </row>
    <row r="2755" spans="1:27" x14ac:dyDescent="0.25">
      <c r="A2755" s="1" t="s">
        <v>26</v>
      </c>
      <c r="B2755" s="1" t="s">
        <v>4034</v>
      </c>
      <c r="C2755" s="2">
        <v>42317</v>
      </c>
      <c r="D2755" s="1" t="s">
        <v>3293</v>
      </c>
      <c r="E2755" s="7" t="str">
        <f>VLOOKUP(TRIM(D2755)*1,CFOP!A:B,2,FALSE)</f>
        <v>Sim</v>
      </c>
      <c r="F2755" s="1" t="s">
        <v>272</v>
      </c>
      <c r="G2755" s="3">
        <v>1524.8300000000002</v>
      </c>
      <c r="H2755" s="3">
        <v>1325.94</v>
      </c>
      <c r="I2755" s="3">
        <v>53.04</v>
      </c>
      <c r="J2755" s="1" t="s">
        <v>61</v>
      </c>
      <c r="K2755" s="3">
        <v>0</v>
      </c>
      <c r="L2755" s="3">
        <v>0</v>
      </c>
      <c r="M2755" s="1" t="s">
        <v>31</v>
      </c>
      <c r="N2755" s="3">
        <v>1325.94</v>
      </c>
      <c r="O2755" s="3">
        <v>198.89000000000001</v>
      </c>
      <c r="P2755" s="1" t="s">
        <v>2788</v>
      </c>
      <c r="Q2755" s="3">
        <v>1325.94</v>
      </c>
      <c r="R2755" s="3">
        <v>0</v>
      </c>
      <c r="S2755" s="1" t="s">
        <v>2904</v>
      </c>
      <c r="T2755" s="3">
        <v>1325.94</v>
      </c>
      <c r="U2755" s="3">
        <v>0</v>
      </c>
      <c r="V2755" s="1" t="s">
        <v>2904</v>
      </c>
      <c r="W2755" s="1" t="s">
        <v>33</v>
      </c>
      <c r="X2755" s="1" t="s">
        <v>4035</v>
      </c>
      <c r="Y2755" s="1" t="s">
        <v>91</v>
      </c>
      <c r="Z2755" s="1" t="s">
        <v>298</v>
      </c>
      <c r="AA2755" s="1" t="s">
        <v>299</v>
      </c>
    </row>
    <row r="2756" spans="1:27" x14ac:dyDescent="0.25">
      <c r="A2756" s="1" t="s">
        <v>26</v>
      </c>
      <c r="B2756" s="1" t="s">
        <v>4034</v>
      </c>
      <c r="C2756" s="2">
        <v>42317</v>
      </c>
      <c r="D2756" s="1" t="s">
        <v>3293</v>
      </c>
      <c r="E2756" s="7" t="str">
        <f>VLOOKUP(TRIM(D2756)*1,CFOP!A:B,2,FALSE)</f>
        <v>Sim</v>
      </c>
      <c r="F2756" s="1" t="s">
        <v>272</v>
      </c>
      <c r="G2756" s="3">
        <v>382.32</v>
      </c>
      <c r="H2756" s="3">
        <v>332.45</v>
      </c>
      <c r="I2756" s="3">
        <v>13.3</v>
      </c>
      <c r="J2756" s="1" t="s">
        <v>61</v>
      </c>
      <c r="K2756" s="3">
        <v>0</v>
      </c>
      <c r="L2756" s="3">
        <v>0</v>
      </c>
      <c r="M2756" s="1" t="s">
        <v>31</v>
      </c>
      <c r="N2756" s="3">
        <v>332.45</v>
      </c>
      <c r="O2756" s="3">
        <v>49.870000000000005</v>
      </c>
      <c r="P2756" s="1" t="s">
        <v>2788</v>
      </c>
      <c r="Q2756" s="3">
        <v>332.45</v>
      </c>
      <c r="R2756" s="3">
        <v>0</v>
      </c>
      <c r="S2756" s="1" t="s">
        <v>2904</v>
      </c>
      <c r="T2756" s="3">
        <v>332.45</v>
      </c>
      <c r="U2756" s="3">
        <v>0</v>
      </c>
      <c r="V2756" s="1" t="s">
        <v>2904</v>
      </c>
      <c r="W2756" s="1" t="s">
        <v>33</v>
      </c>
      <c r="X2756" s="1" t="s">
        <v>4035</v>
      </c>
      <c r="Y2756" s="1" t="s">
        <v>91</v>
      </c>
      <c r="Z2756" s="1" t="s">
        <v>1777</v>
      </c>
      <c r="AA2756" s="1" t="s">
        <v>1778</v>
      </c>
    </row>
    <row r="2757" spans="1:27" x14ac:dyDescent="0.25">
      <c r="A2757" s="1" t="s">
        <v>26</v>
      </c>
      <c r="B2757" s="1" t="s">
        <v>4034</v>
      </c>
      <c r="C2757" s="2">
        <v>42317</v>
      </c>
      <c r="D2757" s="1" t="s">
        <v>3293</v>
      </c>
      <c r="E2757" s="7" t="str">
        <f>VLOOKUP(TRIM(D2757)*1,CFOP!A:B,2,FALSE)</f>
        <v>Sim</v>
      </c>
      <c r="F2757" s="1" t="s">
        <v>272</v>
      </c>
      <c r="G2757" s="3">
        <v>438.62</v>
      </c>
      <c r="H2757" s="3">
        <v>381.41</v>
      </c>
      <c r="I2757" s="3">
        <v>15.26</v>
      </c>
      <c r="J2757" s="1" t="s">
        <v>61</v>
      </c>
      <c r="K2757" s="3">
        <v>0</v>
      </c>
      <c r="L2757" s="3">
        <v>0</v>
      </c>
      <c r="M2757" s="1" t="s">
        <v>31</v>
      </c>
      <c r="N2757" s="3">
        <v>381.41</v>
      </c>
      <c r="O2757" s="3">
        <v>57.21</v>
      </c>
      <c r="P2757" s="1" t="s">
        <v>2788</v>
      </c>
      <c r="Q2757" s="3">
        <v>381.41</v>
      </c>
      <c r="R2757" s="3">
        <v>0</v>
      </c>
      <c r="S2757" s="1" t="s">
        <v>2904</v>
      </c>
      <c r="T2757" s="3">
        <v>381.41</v>
      </c>
      <c r="U2757" s="3">
        <v>0</v>
      </c>
      <c r="V2757" s="1" t="s">
        <v>2904</v>
      </c>
      <c r="W2757" s="1" t="s">
        <v>33</v>
      </c>
      <c r="X2757" s="1" t="s">
        <v>4035</v>
      </c>
      <c r="Y2757" s="1" t="s">
        <v>91</v>
      </c>
      <c r="Z2757" s="1" t="s">
        <v>1785</v>
      </c>
      <c r="AA2757" s="1" t="s">
        <v>1786</v>
      </c>
    </row>
    <row r="2758" spans="1:27" x14ac:dyDescent="0.25">
      <c r="A2758" s="1" t="s">
        <v>26</v>
      </c>
      <c r="B2758" s="1" t="s">
        <v>4034</v>
      </c>
      <c r="C2758" s="2">
        <v>42317</v>
      </c>
      <c r="D2758" s="1" t="s">
        <v>3293</v>
      </c>
      <c r="E2758" s="7" t="str">
        <f>VLOOKUP(TRIM(D2758)*1,CFOP!A:B,2,FALSE)</f>
        <v>Sim</v>
      </c>
      <c r="F2758" s="1" t="s">
        <v>272</v>
      </c>
      <c r="G2758" s="3">
        <v>680.97</v>
      </c>
      <c r="H2758" s="3">
        <v>592.15</v>
      </c>
      <c r="I2758" s="3">
        <v>23.69</v>
      </c>
      <c r="J2758" s="1" t="s">
        <v>61</v>
      </c>
      <c r="K2758" s="3">
        <v>0</v>
      </c>
      <c r="L2758" s="3">
        <v>0</v>
      </c>
      <c r="M2758" s="1" t="s">
        <v>31</v>
      </c>
      <c r="N2758" s="3">
        <v>592.15</v>
      </c>
      <c r="O2758" s="3">
        <v>88.820000000000007</v>
      </c>
      <c r="P2758" s="1" t="s">
        <v>2788</v>
      </c>
      <c r="Q2758" s="3">
        <v>592.15</v>
      </c>
      <c r="R2758" s="3">
        <v>0</v>
      </c>
      <c r="S2758" s="1" t="s">
        <v>2904</v>
      </c>
      <c r="T2758" s="3">
        <v>592.15</v>
      </c>
      <c r="U2758" s="3">
        <v>0</v>
      </c>
      <c r="V2758" s="1" t="s">
        <v>2904</v>
      </c>
      <c r="W2758" s="1" t="s">
        <v>33</v>
      </c>
      <c r="X2758" s="1" t="s">
        <v>4035</v>
      </c>
      <c r="Y2758" s="1" t="s">
        <v>3754</v>
      </c>
      <c r="Z2758" s="1" t="s">
        <v>3755</v>
      </c>
      <c r="AA2758" s="1" t="s">
        <v>3756</v>
      </c>
    </row>
    <row r="2759" spans="1:27" x14ac:dyDescent="0.25">
      <c r="A2759" s="1" t="s">
        <v>26</v>
      </c>
      <c r="B2759" s="1" t="s">
        <v>4034</v>
      </c>
      <c r="C2759" s="2">
        <v>42317</v>
      </c>
      <c r="D2759" s="1" t="s">
        <v>3293</v>
      </c>
      <c r="E2759" s="7" t="str">
        <f>VLOOKUP(TRIM(D2759)*1,CFOP!A:B,2,FALSE)</f>
        <v>Sim</v>
      </c>
      <c r="F2759" s="1" t="s">
        <v>272</v>
      </c>
      <c r="G2759" s="3">
        <v>4309.13</v>
      </c>
      <c r="H2759" s="3">
        <v>3590.94</v>
      </c>
      <c r="I2759" s="3">
        <v>143.64000000000001</v>
      </c>
      <c r="J2759" s="1" t="s">
        <v>61</v>
      </c>
      <c r="K2759" s="3">
        <v>0</v>
      </c>
      <c r="L2759" s="3">
        <v>0</v>
      </c>
      <c r="M2759" s="1" t="s">
        <v>31</v>
      </c>
      <c r="N2759" s="3">
        <v>3590.94</v>
      </c>
      <c r="O2759" s="3">
        <v>718.19</v>
      </c>
      <c r="P2759" s="1" t="s">
        <v>2788</v>
      </c>
      <c r="Q2759" s="3">
        <v>3590.94</v>
      </c>
      <c r="R2759" s="3">
        <v>0</v>
      </c>
      <c r="S2759" s="1" t="s">
        <v>2904</v>
      </c>
      <c r="T2759" s="3">
        <v>3590.94</v>
      </c>
      <c r="U2759" s="3">
        <v>0</v>
      </c>
      <c r="V2759" s="1" t="s">
        <v>2904</v>
      </c>
      <c r="W2759" s="1" t="s">
        <v>33</v>
      </c>
      <c r="X2759" s="1" t="s">
        <v>4035</v>
      </c>
      <c r="Y2759" s="1" t="s">
        <v>642</v>
      </c>
      <c r="Z2759" s="1" t="s">
        <v>643</v>
      </c>
      <c r="AA2759" s="1" t="s">
        <v>644</v>
      </c>
    </row>
    <row r="2760" spans="1:27" x14ac:dyDescent="0.25">
      <c r="A2760" s="1" t="s">
        <v>26</v>
      </c>
      <c r="B2760" s="1" t="s">
        <v>4036</v>
      </c>
      <c r="C2760" s="2">
        <v>42317</v>
      </c>
      <c r="D2760" s="1" t="s">
        <v>2817</v>
      </c>
      <c r="E2760" s="7" t="str">
        <f>VLOOKUP(TRIM(D2760)*1,CFOP!A:B,2,FALSE)</f>
        <v>Sim</v>
      </c>
      <c r="F2760" s="1" t="s">
        <v>1643</v>
      </c>
      <c r="G2760" s="3">
        <v>910.01</v>
      </c>
      <c r="H2760" s="3">
        <v>910.01</v>
      </c>
      <c r="I2760" s="3">
        <v>109.2</v>
      </c>
      <c r="J2760" s="1" t="s">
        <v>30</v>
      </c>
      <c r="K2760" s="3">
        <v>0</v>
      </c>
      <c r="L2760" s="3">
        <v>0</v>
      </c>
      <c r="M2760" s="1" t="s">
        <v>31</v>
      </c>
      <c r="N2760" s="3">
        <v>0</v>
      </c>
      <c r="O2760" s="3">
        <v>0</v>
      </c>
      <c r="P2760" s="1" t="s">
        <v>31</v>
      </c>
      <c r="Q2760" s="3">
        <v>910.01</v>
      </c>
      <c r="R2760" s="3">
        <v>15.02</v>
      </c>
      <c r="S2760" s="1" t="s">
        <v>33</v>
      </c>
      <c r="T2760" s="3">
        <v>910.01</v>
      </c>
      <c r="U2760" s="3">
        <v>69.16</v>
      </c>
      <c r="V2760" s="1" t="s">
        <v>33</v>
      </c>
      <c r="W2760" s="1" t="s">
        <v>33</v>
      </c>
      <c r="X2760" s="1" t="s">
        <v>2574</v>
      </c>
      <c r="Y2760" s="1" t="s">
        <v>96</v>
      </c>
      <c r="Z2760" s="1" t="s">
        <v>2846</v>
      </c>
      <c r="AA2760" s="1" t="s">
        <v>2847</v>
      </c>
    </row>
    <row r="2761" spans="1:27" x14ac:dyDescent="0.25">
      <c r="A2761" s="1" t="s">
        <v>26</v>
      </c>
      <c r="B2761" s="1" t="s">
        <v>4036</v>
      </c>
      <c r="C2761" s="2">
        <v>42317</v>
      </c>
      <c r="D2761" s="1" t="s">
        <v>2817</v>
      </c>
      <c r="E2761" s="7" t="str">
        <f>VLOOKUP(TRIM(D2761)*1,CFOP!A:B,2,FALSE)</f>
        <v>Sim</v>
      </c>
      <c r="F2761" s="1" t="s">
        <v>1643</v>
      </c>
      <c r="G2761" s="3">
        <v>3440.02</v>
      </c>
      <c r="H2761" s="3">
        <v>3440.02</v>
      </c>
      <c r="I2761" s="3">
        <v>412.8</v>
      </c>
      <c r="J2761" s="1" t="s">
        <v>30</v>
      </c>
      <c r="K2761" s="3">
        <v>0</v>
      </c>
      <c r="L2761" s="3">
        <v>0</v>
      </c>
      <c r="M2761" s="1" t="s">
        <v>31</v>
      </c>
      <c r="N2761" s="3">
        <v>0</v>
      </c>
      <c r="O2761" s="3">
        <v>0</v>
      </c>
      <c r="P2761" s="1" t="s">
        <v>31</v>
      </c>
      <c r="Q2761" s="3">
        <v>3440.02</v>
      </c>
      <c r="R2761" s="3">
        <v>56.76</v>
      </c>
      <c r="S2761" s="1" t="s">
        <v>33</v>
      </c>
      <c r="T2761" s="3">
        <v>3440.02</v>
      </c>
      <c r="U2761" s="3">
        <v>261.44</v>
      </c>
      <c r="V2761" s="1" t="s">
        <v>33</v>
      </c>
      <c r="W2761" s="1" t="s">
        <v>33</v>
      </c>
      <c r="X2761" s="1" t="s">
        <v>2574</v>
      </c>
      <c r="Y2761" s="1" t="s">
        <v>96</v>
      </c>
      <c r="Z2761" s="1" t="s">
        <v>3645</v>
      </c>
      <c r="AA2761" s="1" t="s">
        <v>3646</v>
      </c>
    </row>
    <row r="2762" spans="1:27" x14ac:dyDescent="0.25">
      <c r="A2762" s="1" t="s">
        <v>26</v>
      </c>
      <c r="B2762" s="1" t="s">
        <v>4037</v>
      </c>
      <c r="C2762" s="2">
        <v>42317</v>
      </c>
      <c r="D2762" s="1" t="s">
        <v>2787</v>
      </c>
      <c r="E2762" s="7" t="str">
        <f>VLOOKUP(TRIM(D2762)*1,CFOP!A:B,2,FALSE)</f>
        <v>Sim</v>
      </c>
      <c r="F2762" s="1" t="s">
        <v>29</v>
      </c>
      <c r="G2762" s="3">
        <v>469.2</v>
      </c>
      <c r="H2762" s="3">
        <v>408</v>
      </c>
      <c r="I2762" s="3">
        <v>73.44</v>
      </c>
      <c r="J2762" s="1" t="s">
        <v>61</v>
      </c>
      <c r="K2762" s="3">
        <v>0</v>
      </c>
      <c r="L2762" s="3">
        <v>0</v>
      </c>
      <c r="M2762" s="1" t="s">
        <v>31</v>
      </c>
      <c r="N2762" s="3">
        <v>408</v>
      </c>
      <c r="O2762" s="3">
        <v>61.2</v>
      </c>
      <c r="P2762" s="1" t="s">
        <v>2788</v>
      </c>
      <c r="Q2762" s="3">
        <v>408</v>
      </c>
      <c r="R2762" s="3">
        <v>6.73</v>
      </c>
      <c r="S2762" s="1" t="s">
        <v>33</v>
      </c>
      <c r="T2762" s="3">
        <v>408</v>
      </c>
      <c r="U2762" s="3">
        <v>31.01</v>
      </c>
      <c r="V2762" s="1" t="s">
        <v>33</v>
      </c>
      <c r="W2762" s="1" t="s">
        <v>33</v>
      </c>
      <c r="X2762" s="1" t="s">
        <v>4038</v>
      </c>
      <c r="Y2762" s="1" t="s">
        <v>91</v>
      </c>
      <c r="Z2762" s="1" t="s">
        <v>108</v>
      </c>
      <c r="AA2762" s="1" t="s">
        <v>109</v>
      </c>
    </row>
    <row r="2763" spans="1:27" x14ac:dyDescent="0.25">
      <c r="A2763" s="1" t="s">
        <v>26</v>
      </c>
      <c r="B2763" s="1" t="s">
        <v>4037</v>
      </c>
      <c r="C2763" s="2">
        <v>42317</v>
      </c>
      <c r="D2763" s="1" t="s">
        <v>2787</v>
      </c>
      <c r="E2763" s="7" t="str">
        <f>VLOOKUP(TRIM(D2763)*1,CFOP!A:B,2,FALSE)</f>
        <v>Sim</v>
      </c>
      <c r="F2763" s="1" t="s">
        <v>29</v>
      </c>
      <c r="G2763" s="3">
        <v>375.25</v>
      </c>
      <c r="H2763" s="3">
        <v>326.3</v>
      </c>
      <c r="I2763" s="3">
        <v>58.730000000000004</v>
      </c>
      <c r="J2763" s="1" t="s">
        <v>61</v>
      </c>
      <c r="K2763" s="3">
        <v>0</v>
      </c>
      <c r="L2763" s="3">
        <v>0</v>
      </c>
      <c r="M2763" s="1" t="s">
        <v>31</v>
      </c>
      <c r="N2763" s="3">
        <v>326.3</v>
      </c>
      <c r="O2763" s="3">
        <v>48.95</v>
      </c>
      <c r="P2763" s="1" t="s">
        <v>2788</v>
      </c>
      <c r="Q2763" s="3">
        <v>326.3</v>
      </c>
      <c r="R2763" s="3">
        <v>5.38</v>
      </c>
      <c r="S2763" s="1" t="s">
        <v>33</v>
      </c>
      <c r="T2763" s="3">
        <v>326.3</v>
      </c>
      <c r="U2763" s="3">
        <v>24.8</v>
      </c>
      <c r="V2763" s="1" t="s">
        <v>33</v>
      </c>
      <c r="W2763" s="1" t="s">
        <v>33</v>
      </c>
      <c r="X2763" s="1" t="s">
        <v>4038</v>
      </c>
      <c r="Y2763" s="1" t="s">
        <v>91</v>
      </c>
      <c r="Z2763" s="1" t="s">
        <v>4039</v>
      </c>
      <c r="AA2763" s="1" t="s">
        <v>4040</v>
      </c>
    </row>
    <row r="2764" spans="1:27" x14ac:dyDescent="0.25">
      <c r="A2764" s="1" t="s">
        <v>26</v>
      </c>
      <c r="B2764" s="1" t="s">
        <v>4037</v>
      </c>
      <c r="C2764" s="2">
        <v>42317</v>
      </c>
      <c r="D2764" s="1" t="s">
        <v>2787</v>
      </c>
      <c r="E2764" s="7" t="str">
        <f>VLOOKUP(TRIM(D2764)*1,CFOP!A:B,2,FALSE)</f>
        <v>Sim</v>
      </c>
      <c r="F2764" s="1" t="s">
        <v>29</v>
      </c>
      <c r="G2764" s="3">
        <v>235.37</v>
      </c>
      <c r="H2764" s="3">
        <v>204.67000000000002</v>
      </c>
      <c r="I2764" s="3">
        <v>36.840000000000003</v>
      </c>
      <c r="J2764" s="1" t="s">
        <v>61</v>
      </c>
      <c r="K2764" s="3">
        <v>0</v>
      </c>
      <c r="L2764" s="3">
        <v>0</v>
      </c>
      <c r="M2764" s="1" t="s">
        <v>31</v>
      </c>
      <c r="N2764" s="3">
        <v>204.67000000000002</v>
      </c>
      <c r="O2764" s="3">
        <v>30.7</v>
      </c>
      <c r="P2764" s="1" t="s">
        <v>2788</v>
      </c>
      <c r="Q2764" s="3">
        <v>204.67000000000002</v>
      </c>
      <c r="R2764" s="3">
        <v>3.38</v>
      </c>
      <c r="S2764" s="1" t="s">
        <v>33</v>
      </c>
      <c r="T2764" s="3">
        <v>204.67000000000002</v>
      </c>
      <c r="U2764" s="3">
        <v>15.55</v>
      </c>
      <c r="V2764" s="1" t="s">
        <v>33</v>
      </c>
      <c r="W2764" s="1" t="s">
        <v>33</v>
      </c>
      <c r="X2764" s="1" t="s">
        <v>4038</v>
      </c>
      <c r="Y2764" s="1" t="s">
        <v>91</v>
      </c>
      <c r="Z2764" s="1" t="s">
        <v>4041</v>
      </c>
      <c r="AA2764" s="1" t="s">
        <v>4042</v>
      </c>
    </row>
    <row r="2765" spans="1:27" x14ac:dyDescent="0.25">
      <c r="A2765" s="1" t="s">
        <v>26</v>
      </c>
      <c r="B2765" s="1" t="s">
        <v>4037</v>
      </c>
      <c r="C2765" s="2">
        <v>42317</v>
      </c>
      <c r="D2765" s="1" t="s">
        <v>2787</v>
      </c>
      <c r="E2765" s="7" t="str">
        <f>VLOOKUP(TRIM(D2765)*1,CFOP!A:B,2,FALSE)</f>
        <v>Sim</v>
      </c>
      <c r="F2765" s="1" t="s">
        <v>29</v>
      </c>
      <c r="G2765" s="3">
        <v>156.31</v>
      </c>
      <c r="H2765" s="3">
        <v>135.92000000000002</v>
      </c>
      <c r="I2765" s="3">
        <v>24.47</v>
      </c>
      <c r="J2765" s="1" t="s">
        <v>61</v>
      </c>
      <c r="K2765" s="3">
        <v>0</v>
      </c>
      <c r="L2765" s="3">
        <v>0</v>
      </c>
      <c r="M2765" s="1" t="s">
        <v>31</v>
      </c>
      <c r="N2765" s="3">
        <v>135.92000000000002</v>
      </c>
      <c r="O2765" s="3">
        <v>20.39</v>
      </c>
      <c r="P2765" s="1" t="s">
        <v>2788</v>
      </c>
      <c r="Q2765" s="3">
        <v>135.92000000000002</v>
      </c>
      <c r="R2765" s="3">
        <v>2.2400000000000002</v>
      </c>
      <c r="S2765" s="1" t="s">
        <v>33</v>
      </c>
      <c r="T2765" s="3">
        <v>135.92000000000002</v>
      </c>
      <c r="U2765" s="3">
        <v>10.33</v>
      </c>
      <c r="V2765" s="1" t="s">
        <v>33</v>
      </c>
      <c r="W2765" s="1" t="s">
        <v>33</v>
      </c>
      <c r="X2765" s="1" t="s">
        <v>4038</v>
      </c>
      <c r="Y2765" s="1" t="s">
        <v>91</v>
      </c>
      <c r="Z2765" s="1" t="s">
        <v>4043</v>
      </c>
      <c r="AA2765" s="1" t="s">
        <v>4044</v>
      </c>
    </row>
    <row r="2766" spans="1:27" x14ac:dyDescent="0.25">
      <c r="A2766" s="1" t="s">
        <v>26</v>
      </c>
      <c r="B2766" s="1" t="s">
        <v>4045</v>
      </c>
      <c r="C2766" s="2">
        <v>42317</v>
      </c>
      <c r="D2766" s="1" t="s">
        <v>2787</v>
      </c>
      <c r="E2766" s="7" t="str">
        <f>VLOOKUP(TRIM(D2766)*1,CFOP!A:B,2,FALSE)</f>
        <v>Sim</v>
      </c>
      <c r="F2766" s="1" t="s">
        <v>29</v>
      </c>
      <c r="G2766" s="3">
        <v>1671.61</v>
      </c>
      <c r="H2766" s="3">
        <v>1453.57</v>
      </c>
      <c r="I2766" s="3">
        <v>261.64</v>
      </c>
      <c r="J2766" s="1" t="s">
        <v>61</v>
      </c>
      <c r="K2766" s="3">
        <v>0</v>
      </c>
      <c r="L2766" s="3">
        <v>0</v>
      </c>
      <c r="M2766" s="1" t="s">
        <v>31</v>
      </c>
      <c r="N2766" s="3">
        <v>1453.57</v>
      </c>
      <c r="O2766" s="3">
        <v>218.04</v>
      </c>
      <c r="P2766" s="1" t="s">
        <v>2788</v>
      </c>
      <c r="Q2766" s="3">
        <v>1453.57</v>
      </c>
      <c r="R2766" s="3">
        <v>23.98</v>
      </c>
      <c r="S2766" s="1" t="s">
        <v>33</v>
      </c>
      <c r="T2766" s="3">
        <v>1453.57</v>
      </c>
      <c r="U2766" s="3">
        <v>110.47</v>
      </c>
      <c r="V2766" s="1" t="s">
        <v>33</v>
      </c>
      <c r="W2766" s="1" t="s">
        <v>33</v>
      </c>
      <c r="X2766" s="1" t="s">
        <v>4046</v>
      </c>
      <c r="Y2766" s="1" t="s">
        <v>91</v>
      </c>
      <c r="Z2766" s="1" t="s">
        <v>4047</v>
      </c>
      <c r="AA2766" s="1" t="s">
        <v>4048</v>
      </c>
    </row>
    <row r="2767" spans="1:27" x14ac:dyDescent="0.25">
      <c r="A2767" s="1" t="s">
        <v>26</v>
      </c>
      <c r="B2767" s="1" t="s">
        <v>4045</v>
      </c>
      <c r="C2767" s="2">
        <v>42317</v>
      </c>
      <c r="D2767" s="1" t="s">
        <v>2787</v>
      </c>
      <c r="E2767" s="7" t="str">
        <f>VLOOKUP(TRIM(D2767)*1,CFOP!A:B,2,FALSE)</f>
        <v>Sim</v>
      </c>
      <c r="F2767" s="1" t="s">
        <v>29</v>
      </c>
      <c r="G2767" s="3">
        <v>706.67</v>
      </c>
      <c r="H2767" s="3">
        <v>588.89</v>
      </c>
      <c r="I2767" s="3">
        <v>106</v>
      </c>
      <c r="J2767" s="1" t="s">
        <v>61</v>
      </c>
      <c r="K2767" s="3">
        <v>0</v>
      </c>
      <c r="L2767" s="3">
        <v>0</v>
      </c>
      <c r="M2767" s="1" t="s">
        <v>31</v>
      </c>
      <c r="N2767" s="3">
        <v>588.89</v>
      </c>
      <c r="O2767" s="3">
        <v>117.78</v>
      </c>
      <c r="P2767" s="1" t="s">
        <v>2788</v>
      </c>
      <c r="Q2767" s="3">
        <v>588.89</v>
      </c>
      <c r="R2767" s="3">
        <v>9.7200000000000006</v>
      </c>
      <c r="S2767" s="1" t="s">
        <v>33</v>
      </c>
      <c r="T2767" s="3">
        <v>588.89</v>
      </c>
      <c r="U2767" s="3">
        <v>44.76</v>
      </c>
      <c r="V2767" s="1" t="s">
        <v>33</v>
      </c>
      <c r="W2767" s="1" t="s">
        <v>33</v>
      </c>
      <c r="X2767" s="1" t="s">
        <v>4046</v>
      </c>
      <c r="Y2767" s="1" t="s">
        <v>99</v>
      </c>
      <c r="Z2767" s="1" t="s">
        <v>4049</v>
      </c>
      <c r="AA2767" s="1" t="s">
        <v>4050</v>
      </c>
    </row>
    <row r="2768" spans="1:27" x14ac:dyDescent="0.25">
      <c r="A2768" s="1" t="s">
        <v>26</v>
      </c>
      <c r="B2768" s="1" t="s">
        <v>4051</v>
      </c>
      <c r="C2768" s="2">
        <v>42317</v>
      </c>
      <c r="D2768" s="1" t="s">
        <v>2787</v>
      </c>
      <c r="E2768" s="7" t="str">
        <f>VLOOKUP(TRIM(D2768)*1,CFOP!A:B,2,FALSE)</f>
        <v>Sim</v>
      </c>
      <c r="F2768" s="1" t="s">
        <v>29</v>
      </c>
      <c r="G2768" s="3">
        <v>1477.69</v>
      </c>
      <c r="H2768" s="3">
        <v>0</v>
      </c>
      <c r="I2768" s="3">
        <v>0</v>
      </c>
      <c r="J2768" s="1" t="s">
        <v>31</v>
      </c>
      <c r="K2768" s="3">
        <v>0</v>
      </c>
      <c r="L2768" s="3">
        <v>0</v>
      </c>
      <c r="M2768" s="1" t="s">
        <v>31</v>
      </c>
      <c r="N2768" s="3">
        <v>0</v>
      </c>
      <c r="O2768" s="3">
        <v>0</v>
      </c>
      <c r="P2768" s="1" t="s">
        <v>31</v>
      </c>
      <c r="Q2768" s="3">
        <v>1477.69</v>
      </c>
      <c r="R2768" s="3">
        <v>24.38</v>
      </c>
      <c r="S2768" s="1" t="s">
        <v>33</v>
      </c>
      <c r="T2768" s="3">
        <v>1477.69</v>
      </c>
      <c r="U2768" s="3">
        <v>112.3</v>
      </c>
      <c r="V2768" s="1" t="s">
        <v>33</v>
      </c>
      <c r="W2768" s="1" t="s">
        <v>33</v>
      </c>
      <c r="X2768" s="1" t="s">
        <v>3055</v>
      </c>
      <c r="Y2768" s="1" t="s">
        <v>99</v>
      </c>
      <c r="Z2768" s="1" t="s">
        <v>436</v>
      </c>
      <c r="AA2768" s="1" t="s">
        <v>437</v>
      </c>
    </row>
    <row r="2769" spans="1:27" x14ac:dyDescent="0.25">
      <c r="A2769" s="1" t="s">
        <v>26</v>
      </c>
      <c r="B2769" s="1" t="s">
        <v>4052</v>
      </c>
      <c r="C2769" s="2">
        <v>42317</v>
      </c>
      <c r="D2769" s="1" t="s">
        <v>2804</v>
      </c>
      <c r="E2769" s="7" t="str">
        <f>VLOOKUP(TRIM(D2769)*1,CFOP!A:B,2,FALSE)</f>
        <v>Sim</v>
      </c>
      <c r="F2769" s="1" t="s">
        <v>29</v>
      </c>
      <c r="G2769" s="3">
        <v>762.64</v>
      </c>
      <c r="H2769" s="3">
        <v>762.64</v>
      </c>
      <c r="I2769" s="3">
        <v>137.28</v>
      </c>
      <c r="J2769" s="1" t="s">
        <v>307</v>
      </c>
      <c r="K2769" s="3">
        <v>0</v>
      </c>
      <c r="L2769" s="3">
        <v>0</v>
      </c>
      <c r="M2769" s="1" t="s">
        <v>31</v>
      </c>
      <c r="N2769" s="3">
        <v>0</v>
      </c>
      <c r="O2769" s="3">
        <v>0</v>
      </c>
      <c r="P2769" s="1" t="s">
        <v>31</v>
      </c>
      <c r="Q2769" s="3">
        <v>762.64</v>
      </c>
      <c r="R2769" s="3">
        <v>12.58</v>
      </c>
      <c r="S2769" s="1" t="s">
        <v>33</v>
      </c>
      <c r="T2769" s="3">
        <v>762.64</v>
      </c>
      <c r="U2769" s="3">
        <v>57.96</v>
      </c>
      <c r="V2769" s="1" t="s">
        <v>33</v>
      </c>
      <c r="W2769" s="1" t="s">
        <v>33</v>
      </c>
      <c r="X2769" s="1" t="s">
        <v>1693</v>
      </c>
      <c r="Y2769" s="1" t="s">
        <v>240</v>
      </c>
      <c r="Z2769" s="1" t="s">
        <v>3016</v>
      </c>
      <c r="AA2769" s="1" t="s">
        <v>3017</v>
      </c>
    </row>
    <row r="2770" spans="1:27" x14ac:dyDescent="0.25">
      <c r="A2770" s="1" t="s">
        <v>26</v>
      </c>
      <c r="B2770" s="1" t="s">
        <v>4052</v>
      </c>
      <c r="C2770" s="2">
        <v>42317</v>
      </c>
      <c r="D2770" s="1" t="s">
        <v>2804</v>
      </c>
      <c r="E2770" s="7" t="str">
        <f>VLOOKUP(TRIM(D2770)*1,CFOP!A:B,2,FALSE)</f>
        <v>Sim</v>
      </c>
      <c r="F2770" s="1" t="s">
        <v>29</v>
      </c>
      <c r="G2770" s="3">
        <v>137.72999999999999</v>
      </c>
      <c r="H2770" s="3">
        <v>137.72999999999999</v>
      </c>
      <c r="I2770" s="3">
        <v>24.79</v>
      </c>
      <c r="J2770" s="1" t="s">
        <v>30</v>
      </c>
      <c r="K2770" s="3">
        <v>0</v>
      </c>
      <c r="L2770" s="3">
        <v>0</v>
      </c>
      <c r="M2770" s="1" t="s">
        <v>31</v>
      </c>
      <c r="N2770" s="3">
        <v>137.72999999999999</v>
      </c>
      <c r="O2770" s="3">
        <v>0</v>
      </c>
      <c r="P2770" s="1" t="s">
        <v>2788</v>
      </c>
      <c r="Q2770" s="3">
        <v>137.72999999999999</v>
      </c>
      <c r="R2770" s="3">
        <v>2.27</v>
      </c>
      <c r="S2770" s="1" t="s">
        <v>33</v>
      </c>
      <c r="T2770" s="3">
        <v>137.72999999999999</v>
      </c>
      <c r="U2770" s="3">
        <v>10.47</v>
      </c>
      <c r="V2770" s="1" t="s">
        <v>33</v>
      </c>
      <c r="W2770" s="1" t="s">
        <v>33</v>
      </c>
      <c r="X2770" s="1" t="s">
        <v>1693</v>
      </c>
      <c r="Y2770" s="1" t="s">
        <v>3012</v>
      </c>
      <c r="Z2770" s="1" t="s">
        <v>3013</v>
      </c>
      <c r="AA2770" s="1" t="s">
        <v>3014</v>
      </c>
    </row>
    <row r="2771" spans="1:27" x14ac:dyDescent="0.25">
      <c r="A2771" s="1" t="s">
        <v>26</v>
      </c>
      <c r="B2771" s="1" t="s">
        <v>4053</v>
      </c>
      <c r="C2771" s="2">
        <v>42317</v>
      </c>
      <c r="D2771" s="1" t="s">
        <v>2787</v>
      </c>
      <c r="E2771" s="7" t="str">
        <f>VLOOKUP(TRIM(D2771)*1,CFOP!A:B,2,FALSE)</f>
        <v>Sim</v>
      </c>
      <c r="F2771" s="1" t="s">
        <v>29</v>
      </c>
      <c r="G2771" s="3">
        <v>2362.06</v>
      </c>
      <c r="H2771" s="3">
        <v>2362.06</v>
      </c>
      <c r="I2771" s="3">
        <v>425.17</v>
      </c>
      <c r="J2771" s="1" t="s">
        <v>61</v>
      </c>
      <c r="K2771" s="3">
        <v>0</v>
      </c>
      <c r="L2771" s="3">
        <v>0</v>
      </c>
      <c r="M2771" s="1" t="s">
        <v>31</v>
      </c>
      <c r="N2771" s="3">
        <v>0</v>
      </c>
      <c r="O2771" s="3">
        <v>0</v>
      </c>
      <c r="P2771" s="1" t="s">
        <v>31</v>
      </c>
      <c r="Q2771" s="3">
        <v>2362.06</v>
      </c>
      <c r="R2771" s="3">
        <v>38.97</v>
      </c>
      <c r="S2771" s="1" t="s">
        <v>33</v>
      </c>
      <c r="T2771" s="3">
        <v>2362.06</v>
      </c>
      <c r="U2771" s="3">
        <v>179.52</v>
      </c>
      <c r="V2771" s="1" t="s">
        <v>33</v>
      </c>
      <c r="W2771" s="1" t="s">
        <v>33</v>
      </c>
      <c r="X2771" s="1" t="s">
        <v>1693</v>
      </c>
      <c r="Y2771" s="1" t="s">
        <v>240</v>
      </c>
      <c r="Z2771" s="1" t="s">
        <v>2769</v>
      </c>
      <c r="AA2771" s="1" t="s">
        <v>2770</v>
      </c>
    </row>
    <row r="2772" spans="1:27" x14ac:dyDescent="0.25">
      <c r="A2772" s="1" t="s">
        <v>26</v>
      </c>
      <c r="B2772" s="1" t="s">
        <v>4054</v>
      </c>
      <c r="C2772" s="2">
        <v>42317</v>
      </c>
      <c r="D2772" s="1" t="s">
        <v>2787</v>
      </c>
      <c r="E2772" s="7" t="str">
        <f>VLOOKUP(TRIM(D2772)*1,CFOP!A:B,2,FALSE)</f>
        <v>Sim</v>
      </c>
      <c r="F2772" s="1" t="s">
        <v>29</v>
      </c>
      <c r="G2772" s="3">
        <v>1284.5</v>
      </c>
      <c r="H2772" s="3">
        <v>1284.5</v>
      </c>
      <c r="I2772" s="3">
        <v>231.21</v>
      </c>
      <c r="J2772" s="1" t="s">
        <v>30</v>
      </c>
      <c r="K2772" s="3">
        <v>0</v>
      </c>
      <c r="L2772" s="3">
        <v>0</v>
      </c>
      <c r="M2772" s="1" t="s">
        <v>31</v>
      </c>
      <c r="N2772" s="3">
        <v>0</v>
      </c>
      <c r="O2772" s="3">
        <v>0</v>
      </c>
      <c r="P2772" s="1" t="s">
        <v>31</v>
      </c>
      <c r="Q2772" s="3">
        <v>1284.5</v>
      </c>
      <c r="R2772" s="3">
        <v>21.19</v>
      </c>
      <c r="S2772" s="1" t="s">
        <v>33</v>
      </c>
      <c r="T2772" s="3">
        <v>1284.5</v>
      </c>
      <c r="U2772" s="3">
        <v>97.62</v>
      </c>
      <c r="V2772" s="1" t="s">
        <v>33</v>
      </c>
      <c r="W2772" s="1" t="s">
        <v>33</v>
      </c>
      <c r="X2772" s="1" t="s">
        <v>4055</v>
      </c>
      <c r="Y2772" s="1" t="s">
        <v>364</v>
      </c>
      <c r="Z2772" s="1" t="s">
        <v>1834</v>
      </c>
      <c r="AA2772" s="1" t="s">
        <v>1835</v>
      </c>
    </row>
    <row r="2773" spans="1:27" hidden="1" x14ac:dyDescent="0.25">
      <c r="A2773" s="1" t="s">
        <v>26</v>
      </c>
      <c r="B2773" s="1" t="s">
        <v>4056</v>
      </c>
      <c r="C2773" s="2">
        <v>42317</v>
      </c>
      <c r="D2773" s="1" t="s">
        <v>2934</v>
      </c>
      <c r="E2773" s="7" t="str">
        <f>VLOOKUP(TRIM(D2773)*1,CFOP!A:B,2,FALSE)</f>
        <v>Não</v>
      </c>
      <c r="F2773" s="1" t="s">
        <v>29</v>
      </c>
      <c r="G2773" s="3">
        <v>350</v>
      </c>
      <c r="H2773" s="3">
        <v>0</v>
      </c>
      <c r="I2773" s="3">
        <v>0</v>
      </c>
      <c r="J2773" s="1" t="s">
        <v>31</v>
      </c>
      <c r="K2773" s="3">
        <v>0</v>
      </c>
      <c r="L2773" s="3">
        <v>0</v>
      </c>
      <c r="M2773" s="1" t="s">
        <v>31</v>
      </c>
      <c r="N2773" s="3">
        <v>0</v>
      </c>
      <c r="O2773" s="3">
        <v>0</v>
      </c>
      <c r="P2773" s="1" t="s">
        <v>31</v>
      </c>
      <c r="Q2773" s="3">
        <v>0</v>
      </c>
      <c r="R2773" s="3">
        <v>0</v>
      </c>
      <c r="S2773" s="1" t="s">
        <v>31</v>
      </c>
      <c r="T2773" s="3">
        <v>0</v>
      </c>
      <c r="U2773" s="3">
        <v>0</v>
      </c>
      <c r="V2773" s="1" t="s">
        <v>31</v>
      </c>
      <c r="W2773" s="1" t="s">
        <v>33</v>
      </c>
      <c r="X2773" s="1" t="s">
        <v>507</v>
      </c>
      <c r="Y2773" s="1" t="s">
        <v>35</v>
      </c>
      <c r="Z2773" s="1" t="s">
        <v>1020</v>
      </c>
      <c r="AA2773" s="1" t="s">
        <v>1021</v>
      </c>
    </row>
    <row r="2774" spans="1:27" x14ac:dyDescent="0.25">
      <c r="A2774" s="1" t="s">
        <v>26</v>
      </c>
      <c r="B2774" s="1" t="s">
        <v>4058</v>
      </c>
      <c r="C2774" s="2">
        <v>42317</v>
      </c>
      <c r="D2774" s="1" t="s">
        <v>2804</v>
      </c>
      <c r="E2774" s="7" t="str">
        <f>VLOOKUP(TRIM(D2774)*1,CFOP!A:B,2,FALSE)</f>
        <v>Sim</v>
      </c>
      <c r="F2774" s="1" t="s">
        <v>29</v>
      </c>
      <c r="G2774" s="3">
        <v>294.69</v>
      </c>
      <c r="H2774" s="3">
        <v>294.69</v>
      </c>
      <c r="I2774" s="3">
        <v>53.04</v>
      </c>
      <c r="J2774" s="1" t="s">
        <v>307</v>
      </c>
      <c r="K2774" s="3">
        <v>0</v>
      </c>
      <c r="L2774" s="3">
        <v>0</v>
      </c>
      <c r="M2774" s="1" t="s">
        <v>31</v>
      </c>
      <c r="N2774" s="3">
        <v>256.25</v>
      </c>
      <c r="O2774" s="3">
        <v>38.44</v>
      </c>
      <c r="P2774" s="1" t="s">
        <v>2788</v>
      </c>
      <c r="Q2774" s="3">
        <v>256.25</v>
      </c>
      <c r="R2774" s="3">
        <v>4.2300000000000004</v>
      </c>
      <c r="S2774" s="1" t="s">
        <v>33</v>
      </c>
      <c r="T2774" s="3">
        <v>256.25</v>
      </c>
      <c r="U2774" s="3">
        <v>19.48</v>
      </c>
      <c r="V2774" s="1" t="s">
        <v>33</v>
      </c>
      <c r="W2774" s="1" t="s">
        <v>33</v>
      </c>
      <c r="X2774" s="1" t="s">
        <v>4059</v>
      </c>
      <c r="Y2774" s="1" t="s">
        <v>91</v>
      </c>
      <c r="Z2774" s="1" t="s">
        <v>4060</v>
      </c>
      <c r="AA2774" s="1" t="s">
        <v>4061</v>
      </c>
    </row>
    <row r="2775" spans="1:27" x14ac:dyDescent="0.25">
      <c r="A2775" s="1" t="s">
        <v>26</v>
      </c>
      <c r="B2775" s="1" t="s">
        <v>4058</v>
      </c>
      <c r="C2775" s="2">
        <v>42317</v>
      </c>
      <c r="D2775" s="1" t="s">
        <v>2804</v>
      </c>
      <c r="E2775" s="7" t="str">
        <f>VLOOKUP(TRIM(D2775)*1,CFOP!A:B,2,FALSE)</f>
        <v>Sim</v>
      </c>
      <c r="F2775" s="1" t="s">
        <v>29</v>
      </c>
      <c r="G2775" s="3">
        <v>99.720000000000013</v>
      </c>
      <c r="H2775" s="3">
        <v>99.72</v>
      </c>
      <c r="I2775" s="3">
        <v>17.95</v>
      </c>
      <c r="J2775" s="1" t="s">
        <v>307</v>
      </c>
      <c r="K2775" s="3">
        <v>0</v>
      </c>
      <c r="L2775" s="3">
        <v>0</v>
      </c>
      <c r="M2775" s="1" t="s">
        <v>31</v>
      </c>
      <c r="N2775" s="3">
        <v>86.710000000000008</v>
      </c>
      <c r="O2775" s="3">
        <v>13.01</v>
      </c>
      <c r="P2775" s="1" t="s">
        <v>2788</v>
      </c>
      <c r="Q2775" s="3">
        <v>86.710000000000008</v>
      </c>
      <c r="R2775" s="3">
        <v>1.43</v>
      </c>
      <c r="S2775" s="1" t="s">
        <v>33</v>
      </c>
      <c r="T2775" s="3">
        <v>86.710000000000008</v>
      </c>
      <c r="U2775" s="3">
        <v>6.59</v>
      </c>
      <c r="V2775" s="1" t="s">
        <v>33</v>
      </c>
      <c r="W2775" s="1" t="s">
        <v>33</v>
      </c>
      <c r="X2775" s="1" t="s">
        <v>4059</v>
      </c>
      <c r="Y2775" s="1" t="s">
        <v>91</v>
      </c>
      <c r="Z2775" s="1" t="s">
        <v>4062</v>
      </c>
      <c r="AA2775" s="1" t="s">
        <v>4063</v>
      </c>
    </row>
    <row r="2776" spans="1:27" x14ac:dyDescent="0.25">
      <c r="A2776" s="1" t="s">
        <v>26</v>
      </c>
      <c r="B2776" s="1" t="s">
        <v>4058</v>
      </c>
      <c r="C2776" s="2">
        <v>42317</v>
      </c>
      <c r="D2776" s="1" t="s">
        <v>2787</v>
      </c>
      <c r="E2776" s="7" t="str">
        <f>VLOOKUP(TRIM(D2776)*1,CFOP!A:B,2,FALSE)</f>
        <v>Sim</v>
      </c>
      <c r="F2776" s="1" t="s">
        <v>29</v>
      </c>
      <c r="G2776" s="3">
        <v>203.03</v>
      </c>
      <c r="H2776" s="3">
        <v>203.03</v>
      </c>
      <c r="I2776" s="3">
        <v>36.550000000000004</v>
      </c>
      <c r="J2776" s="1" t="s">
        <v>30</v>
      </c>
      <c r="K2776" s="3">
        <v>0</v>
      </c>
      <c r="L2776" s="3">
        <v>0</v>
      </c>
      <c r="M2776" s="1" t="s">
        <v>31</v>
      </c>
      <c r="N2776" s="3">
        <v>0</v>
      </c>
      <c r="O2776" s="3">
        <v>0</v>
      </c>
      <c r="P2776" s="1" t="s">
        <v>31</v>
      </c>
      <c r="Q2776" s="3">
        <v>203.03</v>
      </c>
      <c r="R2776" s="3">
        <v>3.35</v>
      </c>
      <c r="S2776" s="1" t="s">
        <v>33</v>
      </c>
      <c r="T2776" s="3">
        <v>203.03</v>
      </c>
      <c r="U2776" s="3">
        <v>15.43</v>
      </c>
      <c r="V2776" s="1" t="s">
        <v>33</v>
      </c>
      <c r="W2776" s="1" t="s">
        <v>33</v>
      </c>
      <c r="X2776" s="1" t="s">
        <v>4059</v>
      </c>
      <c r="Y2776" s="1" t="s">
        <v>991</v>
      </c>
      <c r="Z2776" s="1" t="s">
        <v>4064</v>
      </c>
      <c r="AA2776" s="1" t="s">
        <v>4065</v>
      </c>
    </row>
    <row r="2777" spans="1:27" x14ac:dyDescent="0.25">
      <c r="A2777" s="1" t="s">
        <v>26</v>
      </c>
      <c r="B2777" s="1" t="s">
        <v>4066</v>
      </c>
      <c r="C2777" s="2">
        <v>42317</v>
      </c>
      <c r="D2777" s="1" t="s">
        <v>2787</v>
      </c>
      <c r="E2777" s="7" t="str">
        <f>VLOOKUP(TRIM(D2777)*1,CFOP!A:B,2,FALSE)</f>
        <v>Sim</v>
      </c>
      <c r="F2777" s="1" t="s">
        <v>29</v>
      </c>
      <c r="G2777" s="3">
        <v>1413.33</v>
      </c>
      <c r="H2777" s="3">
        <v>1228.98</v>
      </c>
      <c r="I2777" s="3">
        <v>221.22</v>
      </c>
      <c r="J2777" s="1" t="s">
        <v>61</v>
      </c>
      <c r="K2777" s="3">
        <v>0</v>
      </c>
      <c r="L2777" s="3">
        <v>0</v>
      </c>
      <c r="M2777" s="1" t="s">
        <v>31</v>
      </c>
      <c r="N2777" s="3">
        <v>1228.98</v>
      </c>
      <c r="O2777" s="3">
        <v>184.35</v>
      </c>
      <c r="P2777" s="1" t="s">
        <v>2788</v>
      </c>
      <c r="Q2777" s="3">
        <v>1228.98</v>
      </c>
      <c r="R2777" s="3">
        <v>20.28</v>
      </c>
      <c r="S2777" s="1" t="s">
        <v>33</v>
      </c>
      <c r="T2777" s="3">
        <v>1228.98</v>
      </c>
      <c r="U2777" s="3">
        <v>93.4</v>
      </c>
      <c r="V2777" s="1" t="s">
        <v>33</v>
      </c>
      <c r="W2777" s="1" t="s">
        <v>33</v>
      </c>
      <c r="X2777" s="1" t="s">
        <v>3665</v>
      </c>
      <c r="Y2777" s="1" t="s">
        <v>91</v>
      </c>
      <c r="Z2777" s="1" t="s">
        <v>2880</v>
      </c>
      <c r="AA2777" s="1" t="s">
        <v>2881</v>
      </c>
    </row>
    <row r="2778" spans="1:27" x14ac:dyDescent="0.25">
      <c r="A2778" s="1" t="s">
        <v>26</v>
      </c>
      <c r="B2778" s="1" t="s">
        <v>4066</v>
      </c>
      <c r="C2778" s="2">
        <v>42317</v>
      </c>
      <c r="D2778" s="1" t="s">
        <v>2787</v>
      </c>
      <c r="E2778" s="7" t="str">
        <f>VLOOKUP(TRIM(D2778)*1,CFOP!A:B,2,FALSE)</f>
        <v>Sim</v>
      </c>
      <c r="F2778" s="1" t="s">
        <v>29</v>
      </c>
      <c r="G2778" s="3">
        <v>3791.45</v>
      </c>
      <c r="H2778" s="3">
        <v>3296.91</v>
      </c>
      <c r="I2778" s="3">
        <v>593.44000000000005</v>
      </c>
      <c r="J2778" s="1" t="s">
        <v>61</v>
      </c>
      <c r="K2778" s="3">
        <v>0</v>
      </c>
      <c r="L2778" s="3">
        <v>0</v>
      </c>
      <c r="M2778" s="1" t="s">
        <v>31</v>
      </c>
      <c r="N2778" s="3">
        <v>3296.91</v>
      </c>
      <c r="O2778" s="3">
        <v>494.54</v>
      </c>
      <c r="P2778" s="1" t="s">
        <v>2788</v>
      </c>
      <c r="Q2778" s="3">
        <v>3296.91</v>
      </c>
      <c r="R2778" s="3">
        <v>54.4</v>
      </c>
      <c r="S2778" s="1" t="s">
        <v>33</v>
      </c>
      <c r="T2778" s="3">
        <v>3296.91</v>
      </c>
      <c r="U2778" s="3">
        <v>250.57</v>
      </c>
      <c r="V2778" s="1" t="s">
        <v>33</v>
      </c>
      <c r="W2778" s="1" t="s">
        <v>33</v>
      </c>
      <c r="X2778" s="1" t="s">
        <v>3665</v>
      </c>
      <c r="Y2778" s="1" t="s">
        <v>96</v>
      </c>
      <c r="Z2778" s="1" t="s">
        <v>102</v>
      </c>
      <c r="AA2778" s="1" t="s">
        <v>103</v>
      </c>
    </row>
    <row r="2779" spans="1:27" x14ac:dyDescent="0.25">
      <c r="A2779" s="1" t="s">
        <v>26</v>
      </c>
      <c r="B2779" s="1" t="s">
        <v>4067</v>
      </c>
      <c r="C2779" s="2">
        <v>42317</v>
      </c>
      <c r="D2779" s="1" t="s">
        <v>2787</v>
      </c>
      <c r="E2779" s="7" t="str">
        <f>VLOOKUP(TRIM(D2779)*1,CFOP!A:B,2,FALSE)</f>
        <v>Sim</v>
      </c>
      <c r="F2779" s="1" t="s">
        <v>29</v>
      </c>
      <c r="G2779" s="3">
        <v>645.46</v>
      </c>
      <c r="H2779" s="3">
        <v>645.46</v>
      </c>
      <c r="I2779" s="3">
        <v>116.18</v>
      </c>
      <c r="J2779" s="1" t="s">
        <v>30</v>
      </c>
      <c r="K2779" s="3">
        <v>0</v>
      </c>
      <c r="L2779" s="3">
        <v>0</v>
      </c>
      <c r="M2779" s="1" t="s">
        <v>31</v>
      </c>
      <c r="N2779" s="3">
        <v>0</v>
      </c>
      <c r="O2779" s="3">
        <v>0</v>
      </c>
      <c r="P2779" s="1" t="s">
        <v>31</v>
      </c>
      <c r="Q2779" s="3">
        <v>645.46</v>
      </c>
      <c r="R2779" s="3">
        <v>10.65</v>
      </c>
      <c r="S2779" s="1" t="s">
        <v>33</v>
      </c>
      <c r="T2779" s="3">
        <v>645.46</v>
      </c>
      <c r="U2779" s="3">
        <v>49.050000000000004</v>
      </c>
      <c r="V2779" s="1" t="s">
        <v>33</v>
      </c>
      <c r="W2779" s="1" t="s">
        <v>33</v>
      </c>
      <c r="X2779" s="1" t="s">
        <v>4068</v>
      </c>
      <c r="Y2779" s="1" t="s">
        <v>364</v>
      </c>
      <c r="Z2779" s="1" t="s">
        <v>4069</v>
      </c>
      <c r="AA2779" s="1" t="s">
        <v>4070</v>
      </c>
    </row>
    <row r="2780" spans="1:27" x14ac:dyDescent="0.25">
      <c r="A2780" s="1" t="s">
        <v>26</v>
      </c>
      <c r="B2780" s="1" t="s">
        <v>4067</v>
      </c>
      <c r="C2780" s="2">
        <v>42317</v>
      </c>
      <c r="D2780" s="1" t="s">
        <v>2787</v>
      </c>
      <c r="E2780" s="7" t="str">
        <f>VLOOKUP(TRIM(D2780)*1,CFOP!A:B,2,FALSE)</f>
        <v>Sim</v>
      </c>
      <c r="F2780" s="1" t="s">
        <v>29</v>
      </c>
      <c r="G2780" s="3">
        <v>387.28000000000003</v>
      </c>
      <c r="H2780" s="3">
        <v>387.28000000000003</v>
      </c>
      <c r="I2780" s="3">
        <v>69.710000000000008</v>
      </c>
      <c r="J2780" s="1" t="s">
        <v>30</v>
      </c>
      <c r="K2780" s="3">
        <v>0</v>
      </c>
      <c r="L2780" s="3">
        <v>0</v>
      </c>
      <c r="M2780" s="1" t="s">
        <v>31</v>
      </c>
      <c r="N2780" s="3">
        <v>0</v>
      </c>
      <c r="O2780" s="3">
        <v>0</v>
      </c>
      <c r="P2780" s="1" t="s">
        <v>31</v>
      </c>
      <c r="Q2780" s="3">
        <v>387.28000000000003</v>
      </c>
      <c r="R2780" s="3">
        <v>6.3900000000000006</v>
      </c>
      <c r="S2780" s="1" t="s">
        <v>33</v>
      </c>
      <c r="T2780" s="3">
        <v>387.28000000000003</v>
      </c>
      <c r="U2780" s="3">
        <v>29.43</v>
      </c>
      <c r="V2780" s="1" t="s">
        <v>33</v>
      </c>
      <c r="W2780" s="1" t="s">
        <v>33</v>
      </c>
      <c r="X2780" s="1" t="s">
        <v>4068</v>
      </c>
      <c r="Y2780" s="1" t="s">
        <v>364</v>
      </c>
      <c r="Z2780" s="1" t="s">
        <v>365</v>
      </c>
      <c r="AA2780" s="1" t="s">
        <v>366</v>
      </c>
    </row>
    <row r="2781" spans="1:27" x14ac:dyDescent="0.25">
      <c r="A2781" s="1" t="s">
        <v>26</v>
      </c>
      <c r="B2781" s="1" t="s">
        <v>4067</v>
      </c>
      <c r="C2781" s="2">
        <v>42317</v>
      </c>
      <c r="D2781" s="1" t="s">
        <v>2787</v>
      </c>
      <c r="E2781" s="7" t="str">
        <f>VLOOKUP(TRIM(D2781)*1,CFOP!A:B,2,FALSE)</f>
        <v>Sim</v>
      </c>
      <c r="F2781" s="1" t="s">
        <v>29</v>
      </c>
      <c r="G2781" s="3">
        <v>774.55000000000007</v>
      </c>
      <c r="H2781" s="3">
        <v>774.55000000000007</v>
      </c>
      <c r="I2781" s="3">
        <v>139.42000000000002</v>
      </c>
      <c r="J2781" s="1" t="s">
        <v>30</v>
      </c>
      <c r="K2781" s="3">
        <v>0</v>
      </c>
      <c r="L2781" s="3">
        <v>0</v>
      </c>
      <c r="M2781" s="1" t="s">
        <v>31</v>
      </c>
      <c r="N2781" s="3">
        <v>0</v>
      </c>
      <c r="O2781" s="3">
        <v>0</v>
      </c>
      <c r="P2781" s="1" t="s">
        <v>31</v>
      </c>
      <c r="Q2781" s="3">
        <v>774.55000000000007</v>
      </c>
      <c r="R2781" s="3">
        <v>12.780000000000001</v>
      </c>
      <c r="S2781" s="1" t="s">
        <v>33</v>
      </c>
      <c r="T2781" s="3">
        <v>774.55000000000007</v>
      </c>
      <c r="U2781" s="3">
        <v>58.870000000000005</v>
      </c>
      <c r="V2781" s="1" t="s">
        <v>33</v>
      </c>
      <c r="W2781" s="1" t="s">
        <v>33</v>
      </c>
      <c r="X2781" s="1" t="s">
        <v>4068</v>
      </c>
      <c r="Y2781" s="1" t="s">
        <v>364</v>
      </c>
      <c r="Z2781" s="1" t="s">
        <v>1834</v>
      </c>
      <c r="AA2781" s="1" t="s">
        <v>1835</v>
      </c>
    </row>
    <row r="2782" spans="1:27" x14ac:dyDescent="0.25">
      <c r="A2782" s="1" t="s">
        <v>26</v>
      </c>
      <c r="B2782" s="1" t="s">
        <v>4071</v>
      </c>
      <c r="C2782" s="2">
        <v>42317</v>
      </c>
      <c r="D2782" s="1" t="s">
        <v>2787</v>
      </c>
      <c r="E2782" s="7" t="str">
        <f>VLOOKUP(TRIM(D2782)*1,CFOP!A:B,2,FALSE)</f>
        <v>Sim</v>
      </c>
      <c r="F2782" s="1" t="s">
        <v>29</v>
      </c>
      <c r="G2782" s="3">
        <v>944.15</v>
      </c>
      <c r="H2782" s="3">
        <v>944.15</v>
      </c>
      <c r="I2782" s="3">
        <v>169.95000000000002</v>
      </c>
      <c r="J2782" s="1" t="s">
        <v>30</v>
      </c>
      <c r="K2782" s="3">
        <v>0</v>
      </c>
      <c r="L2782" s="3">
        <v>0</v>
      </c>
      <c r="M2782" s="1" t="s">
        <v>31</v>
      </c>
      <c r="N2782" s="3">
        <v>0</v>
      </c>
      <c r="O2782" s="3">
        <v>0</v>
      </c>
      <c r="P2782" s="1" t="s">
        <v>31</v>
      </c>
      <c r="Q2782" s="3">
        <v>944.15</v>
      </c>
      <c r="R2782" s="3">
        <v>15.58</v>
      </c>
      <c r="S2782" s="1" t="s">
        <v>33</v>
      </c>
      <c r="T2782" s="3">
        <v>944.15</v>
      </c>
      <c r="U2782" s="3">
        <v>71.760000000000005</v>
      </c>
      <c r="V2782" s="1" t="s">
        <v>33</v>
      </c>
      <c r="W2782" s="1" t="s">
        <v>33</v>
      </c>
      <c r="X2782" s="1" t="s">
        <v>4072</v>
      </c>
      <c r="Y2782" s="1" t="s">
        <v>1041</v>
      </c>
      <c r="Z2782" s="1" t="s">
        <v>1042</v>
      </c>
      <c r="AA2782" s="1" t="s">
        <v>1043</v>
      </c>
    </row>
    <row r="2783" spans="1:27" x14ac:dyDescent="0.25">
      <c r="A2783" s="1" t="s">
        <v>26</v>
      </c>
      <c r="B2783" s="1" t="s">
        <v>4073</v>
      </c>
      <c r="C2783" s="2">
        <v>42317</v>
      </c>
      <c r="D2783" s="1" t="s">
        <v>2841</v>
      </c>
      <c r="E2783" s="7" t="str">
        <f>VLOOKUP(TRIM(D2783)*1,CFOP!A:B,2,FALSE)</f>
        <v>Sim</v>
      </c>
      <c r="F2783" s="1" t="s">
        <v>272</v>
      </c>
      <c r="G2783" s="3">
        <v>934.46</v>
      </c>
      <c r="H2783" s="3">
        <v>778.72</v>
      </c>
      <c r="I2783" s="3">
        <v>31.150000000000002</v>
      </c>
      <c r="J2783" s="1" t="s">
        <v>61</v>
      </c>
      <c r="K2783" s="3">
        <v>0</v>
      </c>
      <c r="L2783" s="3">
        <v>0</v>
      </c>
      <c r="M2783" s="1" t="s">
        <v>31</v>
      </c>
      <c r="N2783" s="3">
        <v>778.72</v>
      </c>
      <c r="O2783" s="3">
        <v>155.74</v>
      </c>
      <c r="P2783" s="1" t="s">
        <v>2788</v>
      </c>
      <c r="Q2783" s="3">
        <v>778.72</v>
      </c>
      <c r="R2783" s="3">
        <v>12.85</v>
      </c>
      <c r="S2783" s="1" t="s">
        <v>33</v>
      </c>
      <c r="T2783" s="3">
        <v>778.72</v>
      </c>
      <c r="U2783" s="3">
        <v>59.18</v>
      </c>
      <c r="V2783" s="1" t="s">
        <v>33</v>
      </c>
      <c r="W2783" s="1" t="s">
        <v>33</v>
      </c>
      <c r="X2783" s="1" t="s">
        <v>4074</v>
      </c>
      <c r="Y2783" s="1" t="s">
        <v>99</v>
      </c>
      <c r="Z2783" s="1" t="s">
        <v>126</v>
      </c>
      <c r="AA2783" s="1" t="s">
        <v>127</v>
      </c>
    </row>
    <row r="2784" spans="1:27" x14ac:dyDescent="0.25">
      <c r="A2784" s="1" t="s">
        <v>26</v>
      </c>
      <c r="B2784" s="1" t="s">
        <v>4073</v>
      </c>
      <c r="C2784" s="2">
        <v>42317</v>
      </c>
      <c r="D2784" s="1" t="s">
        <v>2841</v>
      </c>
      <c r="E2784" s="7" t="str">
        <f>VLOOKUP(TRIM(D2784)*1,CFOP!A:B,2,FALSE)</f>
        <v>Sim</v>
      </c>
      <c r="F2784" s="1" t="s">
        <v>272</v>
      </c>
      <c r="G2784" s="3">
        <v>506.63</v>
      </c>
      <c r="H2784" s="3">
        <v>440.55</v>
      </c>
      <c r="I2784" s="3">
        <v>17.62</v>
      </c>
      <c r="J2784" s="1" t="s">
        <v>61</v>
      </c>
      <c r="K2784" s="3">
        <v>0</v>
      </c>
      <c r="L2784" s="3">
        <v>0</v>
      </c>
      <c r="M2784" s="1" t="s">
        <v>31</v>
      </c>
      <c r="N2784" s="3">
        <v>440.55</v>
      </c>
      <c r="O2784" s="3">
        <v>66.08</v>
      </c>
      <c r="P2784" s="1" t="s">
        <v>2788</v>
      </c>
      <c r="Q2784" s="3">
        <v>440.55</v>
      </c>
      <c r="R2784" s="3">
        <v>7.2700000000000005</v>
      </c>
      <c r="S2784" s="1" t="s">
        <v>33</v>
      </c>
      <c r="T2784" s="3">
        <v>440.55</v>
      </c>
      <c r="U2784" s="3">
        <v>33.480000000000004</v>
      </c>
      <c r="V2784" s="1" t="s">
        <v>33</v>
      </c>
      <c r="W2784" s="1" t="s">
        <v>33</v>
      </c>
      <c r="X2784" s="1" t="s">
        <v>4074</v>
      </c>
      <c r="Y2784" s="1" t="s">
        <v>91</v>
      </c>
      <c r="Z2784" s="1" t="s">
        <v>1811</v>
      </c>
      <c r="AA2784" s="1" t="s">
        <v>1812</v>
      </c>
    </row>
    <row r="2785" spans="1:27" x14ac:dyDescent="0.25">
      <c r="A2785" s="1" t="s">
        <v>26</v>
      </c>
      <c r="B2785" s="1" t="s">
        <v>4075</v>
      </c>
      <c r="C2785" s="2">
        <v>42317</v>
      </c>
      <c r="D2785" s="1" t="s">
        <v>2841</v>
      </c>
      <c r="E2785" s="7" t="str">
        <f>VLOOKUP(TRIM(D2785)*1,CFOP!A:B,2,FALSE)</f>
        <v>Sim</v>
      </c>
      <c r="F2785" s="1" t="s">
        <v>1643</v>
      </c>
      <c r="G2785" s="3">
        <v>498</v>
      </c>
      <c r="H2785" s="3">
        <v>433.04</v>
      </c>
      <c r="I2785" s="3">
        <v>17.32</v>
      </c>
      <c r="J2785" s="1" t="s">
        <v>61</v>
      </c>
      <c r="K2785" s="3">
        <v>0</v>
      </c>
      <c r="L2785" s="3">
        <v>0</v>
      </c>
      <c r="M2785" s="1" t="s">
        <v>31</v>
      </c>
      <c r="N2785" s="3">
        <v>433.04</v>
      </c>
      <c r="O2785" s="3">
        <v>64.960000000000008</v>
      </c>
      <c r="P2785" s="1" t="s">
        <v>2788</v>
      </c>
      <c r="Q2785" s="3">
        <v>433.04</v>
      </c>
      <c r="R2785" s="3">
        <v>7.15</v>
      </c>
      <c r="S2785" s="1" t="s">
        <v>33</v>
      </c>
      <c r="T2785" s="3">
        <v>433.04</v>
      </c>
      <c r="U2785" s="3">
        <v>32.910000000000004</v>
      </c>
      <c r="V2785" s="1" t="s">
        <v>33</v>
      </c>
      <c r="W2785" s="1" t="s">
        <v>33</v>
      </c>
      <c r="X2785" s="1" t="s">
        <v>4076</v>
      </c>
      <c r="Y2785" s="1" t="s">
        <v>91</v>
      </c>
      <c r="Z2785" s="1" t="s">
        <v>1799</v>
      </c>
      <c r="AA2785" s="1" t="s">
        <v>1800</v>
      </c>
    </row>
    <row r="2786" spans="1:27" x14ac:dyDescent="0.25">
      <c r="A2786" s="1" t="s">
        <v>26</v>
      </c>
      <c r="B2786" s="1" t="s">
        <v>4075</v>
      </c>
      <c r="C2786" s="2">
        <v>42317</v>
      </c>
      <c r="D2786" s="1" t="s">
        <v>3221</v>
      </c>
      <c r="E2786" s="7" t="str">
        <f>VLOOKUP(TRIM(D2786)*1,CFOP!A:B,2,FALSE)</f>
        <v>Sim</v>
      </c>
      <c r="F2786" s="1" t="s">
        <v>1643</v>
      </c>
      <c r="G2786" s="3">
        <v>521.77</v>
      </c>
      <c r="H2786" s="3">
        <v>408.88</v>
      </c>
      <c r="I2786" s="3">
        <v>16.36</v>
      </c>
      <c r="J2786" s="1" t="s">
        <v>3082</v>
      </c>
      <c r="K2786" s="3">
        <v>718.03</v>
      </c>
      <c r="L2786" s="3">
        <v>112.89</v>
      </c>
      <c r="M2786" s="1" t="s">
        <v>3082</v>
      </c>
      <c r="N2786" s="3">
        <v>0</v>
      </c>
      <c r="O2786" s="3">
        <v>0</v>
      </c>
      <c r="P2786" s="1" t="s">
        <v>31</v>
      </c>
      <c r="Q2786" s="3">
        <v>408.88</v>
      </c>
      <c r="R2786" s="3">
        <v>6.75</v>
      </c>
      <c r="S2786" s="1" t="s">
        <v>33</v>
      </c>
      <c r="T2786" s="3">
        <v>408.88</v>
      </c>
      <c r="U2786" s="3">
        <v>31.07</v>
      </c>
      <c r="V2786" s="1" t="s">
        <v>33</v>
      </c>
      <c r="W2786" s="1" t="s">
        <v>33</v>
      </c>
      <c r="X2786" s="1" t="s">
        <v>4076</v>
      </c>
      <c r="Y2786" s="1" t="s">
        <v>240</v>
      </c>
      <c r="Z2786" s="1" t="s">
        <v>4077</v>
      </c>
      <c r="AA2786" s="1" t="s">
        <v>4078</v>
      </c>
    </row>
    <row r="2787" spans="1:27" x14ac:dyDescent="0.25">
      <c r="A2787" s="1" t="s">
        <v>26</v>
      </c>
      <c r="B2787" s="1" t="s">
        <v>4079</v>
      </c>
      <c r="C2787" s="2">
        <v>42317</v>
      </c>
      <c r="D2787" s="1" t="s">
        <v>2787</v>
      </c>
      <c r="E2787" s="7" t="str">
        <f>VLOOKUP(TRIM(D2787)*1,CFOP!A:B,2,FALSE)</f>
        <v>Sim</v>
      </c>
      <c r="F2787" s="1" t="s">
        <v>29</v>
      </c>
      <c r="G2787" s="3">
        <v>996</v>
      </c>
      <c r="H2787" s="3">
        <v>1027.53</v>
      </c>
      <c r="I2787" s="3">
        <v>184.96</v>
      </c>
      <c r="J2787" s="1" t="s">
        <v>30</v>
      </c>
      <c r="K2787" s="3">
        <v>0</v>
      </c>
      <c r="L2787" s="3">
        <v>0</v>
      </c>
      <c r="M2787" s="1" t="s">
        <v>31</v>
      </c>
      <c r="N2787" s="3">
        <v>0</v>
      </c>
      <c r="O2787" s="3">
        <v>0</v>
      </c>
      <c r="P2787" s="1" t="s">
        <v>31</v>
      </c>
      <c r="Q2787" s="3">
        <v>1027.53</v>
      </c>
      <c r="R2787" s="3">
        <v>16.95</v>
      </c>
      <c r="S2787" s="1" t="s">
        <v>33</v>
      </c>
      <c r="T2787" s="3">
        <v>1027.53</v>
      </c>
      <c r="U2787" s="3">
        <v>78.09</v>
      </c>
      <c r="V2787" s="1" t="s">
        <v>33</v>
      </c>
      <c r="W2787" s="1" t="s">
        <v>33</v>
      </c>
      <c r="X2787" s="1" t="s">
        <v>4080</v>
      </c>
      <c r="Y2787" s="1" t="s">
        <v>531</v>
      </c>
      <c r="Z2787" s="1" t="s">
        <v>534</v>
      </c>
      <c r="AA2787" s="1" t="s">
        <v>535</v>
      </c>
    </row>
    <row r="2788" spans="1:27" x14ac:dyDescent="0.25">
      <c r="A2788" s="1" t="s">
        <v>26</v>
      </c>
      <c r="B2788" s="1" t="s">
        <v>4081</v>
      </c>
      <c r="C2788" s="2">
        <v>42317</v>
      </c>
      <c r="D2788" s="1" t="s">
        <v>2787</v>
      </c>
      <c r="E2788" s="7" t="str">
        <f>VLOOKUP(TRIM(D2788)*1,CFOP!A:B,2,FALSE)</f>
        <v>Sim</v>
      </c>
      <c r="F2788" s="1" t="s">
        <v>29</v>
      </c>
      <c r="G2788" s="3">
        <v>899.15</v>
      </c>
      <c r="H2788" s="3">
        <v>954.05000000000007</v>
      </c>
      <c r="I2788" s="3">
        <v>171.73</v>
      </c>
      <c r="J2788" s="1" t="s">
        <v>30</v>
      </c>
      <c r="K2788" s="3">
        <v>0</v>
      </c>
      <c r="L2788" s="3">
        <v>0</v>
      </c>
      <c r="M2788" s="1" t="s">
        <v>31</v>
      </c>
      <c r="N2788" s="3">
        <v>0</v>
      </c>
      <c r="O2788" s="3">
        <v>0</v>
      </c>
      <c r="P2788" s="1" t="s">
        <v>31</v>
      </c>
      <c r="Q2788" s="3">
        <v>954.05000000000007</v>
      </c>
      <c r="R2788" s="3">
        <v>15.74</v>
      </c>
      <c r="S2788" s="1" t="s">
        <v>33</v>
      </c>
      <c r="T2788" s="3">
        <v>954.05000000000007</v>
      </c>
      <c r="U2788" s="3">
        <v>72.510000000000005</v>
      </c>
      <c r="V2788" s="1" t="s">
        <v>33</v>
      </c>
      <c r="W2788" s="1" t="s">
        <v>33</v>
      </c>
      <c r="X2788" s="1" t="s">
        <v>4082</v>
      </c>
      <c r="Y2788" s="1" t="s">
        <v>364</v>
      </c>
      <c r="Z2788" s="1" t="s">
        <v>365</v>
      </c>
      <c r="AA2788" s="1" t="s">
        <v>366</v>
      </c>
    </row>
    <row r="2789" spans="1:27" x14ac:dyDescent="0.25">
      <c r="A2789" s="1" t="s">
        <v>26</v>
      </c>
      <c r="B2789" s="1" t="s">
        <v>4083</v>
      </c>
      <c r="C2789" s="2">
        <v>42317</v>
      </c>
      <c r="D2789" s="1" t="s">
        <v>2804</v>
      </c>
      <c r="E2789" s="7" t="str">
        <f>VLOOKUP(TRIM(D2789)*1,CFOP!A:B,2,FALSE)</f>
        <v>Sim</v>
      </c>
      <c r="F2789" s="1" t="s">
        <v>29</v>
      </c>
      <c r="G2789" s="3">
        <v>81.88</v>
      </c>
      <c r="H2789" s="3">
        <v>81.88</v>
      </c>
      <c r="I2789" s="3">
        <v>14.74</v>
      </c>
      <c r="J2789" s="1" t="s">
        <v>307</v>
      </c>
      <c r="K2789" s="3">
        <v>0</v>
      </c>
      <c r="L2789" s="3">
        <v>0</v>
      </c>
      <c r="M2789" s="1" t="s">
        <v>31</v>
      </c>
      <c r="N2789" s="3">
        <v>0</v>
      </c>
      <c r="O2789" s="3">
        <v>0</v>
      </c>
      <c r="P2789" s="1" t="s">
        <v>31</v>
      </c>
      <c r="Q2789" s="3">
        <v>81.88</v>
      </c>
      <c r="R2789" s="3">
        <v>1.35</v>
      </c>
      <c r="S2789" s="1" t="s">
        <v>33</v>
      </c>
      <c r="T2789" s="3">
        <v>81.88</v>
      </c>
      <c r="U2789" s="3">
        <v>6.22</v>
      </c>
      <c r="V2789" s="1" t="s">
        <v>33</v>
      </c>
      <c r="W2789" s="1" t="s">
        <v>33</v>
      </c>
      <c r="X2789" s="1" t="s">
        <v>4084</v>
      </c>
      <c r="Y2789" s="1" t="s">
        <v>4085</v>
      </c>
      <c r="Z2789" s="1" t="s">
        <v>4086</v>
      </c>
      <c r="AA2789" s="1" t="s">
        <v>4087</v>
      </c>
    </row>
    <row r="2790" spans="1:27" x14ac:dyDescent="0.25">
      <c r="A2790" s="1" t="s">
        <v>26</v>
      </c>
      <c r="B2790" s="1" t="s">
        <v>4083</v>
      </c>
      <c r="C2790" s="2">
        <v>42317</v>
      </c>
      <c r="D2790" s="1" t="s">
        <v>2787</v>
      </c>
      <c r="E2790" s="7" t="str">
        <f>VLOOKUP(TRIM(D2790)*1,CFOP!A:B,2,FALSE)</f>
        <v>Sim</v>
      </c>
      <c r="F2790" s="1" t="s">
        <v>29</v>
      </c>
      <c r="G2790" s="3">
        <v>265.06</v>
      </c>
      <c r="H2790" s="3">
        <v>265.06</v>
      </c>
      <c r="I2790" s="3">
        <v>47.71</v>
      </c>
      <c r="J2790" s="1" t="s">
        <v>61</v>
      </c>
      <c r="K2790" s="3">
        <v>0</v>
      </c>
      <c r="L2790" s="3">
        <v>0</v>
      </c>
      <c r="M2790" s="1" t="s">
        <v>31</v>
      </c>
      <c r="N2790" s="3">
        <v>230.49</v>
      </c>
      <c r="O2790" s="3">
        <v>34.57</v>
      </c>
      <c r="P2790" s="1" t="s">
        <v>2788</v>
      </c>
      <c r="Q2790" s="3">
        <v>230.49</v>
      </c>
      <c r="R2790" s="3">
        <v>3.8000000000000003</v>
      </c>
      <c r="S2790" s="1" t="s">
        <v>33</v>
      </c>
      <c r="T2790" s="3">
        <v>230.49</v>
      </c>
      <c r="U2790" s="3">
        <v>17.52</v>
      </c>
      <c r="V2790" s="1" t="s">
        <v>33</v>
      </c>
      <c r="W2790" s="1" t="s">
        <v>33</v>
      </c>
      <c r="X2790" s="1" t="s">
        <v>4084</v>
      </c>
      <c r="Y2790" s="1" t="s">
        <v>91</v>
      </c>
      <c r="Z2790" s="1" t="s">
        <v>4088</v>
      </c>
      <c r="AA2790" s="1" t="s">
        <v>4089</v>
      </c>
    </row>
    <row r="2791" spans="1:27" x14ac:dyDescent="0.25">
      <c r="A2791" s="1" t="s">
        <v>26</v>
      </c>
      <c r="B2791" s="1" t="s">
        <v>4083</v>
      </c>
      <c r="C2791" s="2">
        <v>42317</v>
      </c>
      <c r="D2791" s="1" t="s">
        <v>2787</v>
      </c>
      <c r="E2791" s="7" t="str">
        <f>VLOOKUP(TRIM(D2791)*1,CFOP!A:B,2,FALSE)</f>
        <v>Sim</v>
      </c>
      <c r="F2791" s="1" t="s">
        <v>29</v>
      </c>
      <c r="G2791" s="3">
        <v>141.91999999999999</v>
      </c>
      <c r="H2791" s="3">
        <v>141.92000000000002</v>
      </c>
      <c r="I2791" s="3">
        <v>25.55</v>
      </c>
      <c r="J2791" s="1" t="s">
        <v>61</v>
      </c>
      <c r="K2791" s="3">
        <v>0</v>
      </c>
      <c r="L2791" s="3">
        <v>0</v>
      </c>
      <c r="M2791" s="1" t="s">
        <v>31</v>
      </c>
      <c r="N2791" s="3">
        <v>123.41</v>
      </c>
      <c r="O2791" s="3">
        <v>18.510000000000002</v>
      </c>
      <c r="P2791" s="1" t="s">
        <v>2788</v>
      </c>
      <c r="Q2791" s="3">
        <v>123.41</v>
      </c>
      <c r="R2791" s="3">
        <v>2.04</v>
      </c>
      <c r="S2791" s="1" t="s">
        <v>33</v>
      </c>
      <c r="T2791" s="3">
        <v>123.41</v>
      </c>
      <c r="U2791" s="3">
        <v>9.3800000000000008</v>
      </c>
      <c r="V2791" s="1" t="s">
        <v>33</v>
      </c>
      <c r="W2791" s="1" t="s">
        <v>33</v>
      </c>
      <c r="X2791" s="1" t="s">
        <v>4084</v>
      </c>
      <c r="Y2791" s="1" t="s">
        <v>91</v>
      </c>
      <c r="Z2791" s="1" t="s">
        <v>3637</v>
      </c>
      <c r="AA2791" s="1" t="s">
        <v>4090</v>
      </c>
    </row>
    <row r="2792" spans="1:27" x14ac:dyDescent="0.25">
      <c r="A2792" s="1" t="s">
        <v>26</v>
      </c>
      <c r="B2792" s="1" t="s">
        <v>4091</v>
      </c>
      <c r="C2792" s="2">
        <v>42317</v>
      </c>
      <c r="D2792" s="1" t="s">
        <v>2804</v>
      </c>
      <c r="E2792" s="7" t="str">
        <f>VLOOKUP(TRIM(D2792)*1,CFOP!A:B,2,FALSE)</f>
        <v>Sim</v>
      </c>
      <c r="F2792" s="1" t="s">
        <v>29</v>
      </c>
      <c r="G2792" s="3">
        <v>460.90000000000003</v>
      </c>
      <c r="H2792" s="3">
        <v>511.54</v>
      </c>
      <c r="I2792" s="3">
        <v>92.08</v>
      </c>
      <c r="J2792" s="1" t="s">
        <v>30</v>
      </c>
      <c r="K2792" s="3">
        <v>0</v>
      </c>
      <c r="L2792" s="3">
        <v>0</v>
      </c>
      <c r="M2792" s="1" t="s">
        <v>31</v>
      </c>
      <c r="N2792" s="3">
        <v>0</v>
      </c>
      <c r="O2792" s="3">
        <v>0</v>
      </c>
      <c r="P2792" s="1" t="s">
        <v>31</v>
      </c>
      <c r="Q2792" s="3">
        <v>511.54</v>
      </c>
      <c r="R2792" s="3">
        <v>8.44</v>
      </c>
      <c r="S2792" s="1" t="s">
        <v>33</v>
      </c>
      <c r="T2792" s="3">
        <v>511.54</v>
      </c>
      <c r="U2792" s="3">
        <v>38.880000000000003</v>
      </c>
      <c r="V2792" s="1" t="s">
        <v>33</v>
      </c>
      <c r="W2792" s="1" t="s">
        <v>33</v>
      </c>
      <c r="X2792" s="1" t="s">
        <v>4092</v>
      </c>
      <c r="Y2792" s="1" t="s">
        <v>44</v>
      </c>
      <c r="Z2792" s="1" t="s">
        <v>503</v>
      </c>
      <c r="AA2792" s="1" t="s">
        <v>504</v>
      </c>
    </row>
    <row r="2793" spans="1:27" x14ac:dyDescent="0.25">
      <c r="A2793" s="1" t="s">
        <v>26</v>
      </c>
      <c r="B2793" s="1" t="s">
        <v>4093</v>
      </c>
      <c r="C2793" s="2">
        <v>42317</v>
      </c>
      <c r="D2793" s="1" t="s">
        <v>3221</v>
      </c>
      <c r="E2793" s="7" t="str">
        <f>VLOOKUP(TRIM(D2793)*1,CFOP!A:B,2,FALSE)</f>
        <v>Sim</v>
      </c>
      <c r="F2793" s="1" t="s">
        <v>411</v>
      </c>
      <c r="G2793" s="3">
        <v>356.52000000000004</v>
      </c>
      <c r="H2793" s="3">
        <v>230.39000000000001</v>
      </c>
      <c r="I2793" s="3">
        <v>9.2200000000000006</v>
      </c>
      <c r="J2793" s="1" t="s">
        <v>3082</v>
      </c>
      <c r="K2793" s="3">
        <v>525.1</v>
      </c>
      <c r="L2793" s="3">
        <v>80.05</v>
      </c>
      <c r="M2793" s="1" t="s">
        <v>3082</v>
      </c>
      <c r="N2793" s="3">
        <v>230.39000000000001</v>
      </c>
      <c r="O2793" s="3">
        <v>46.08</v>
      </c>
      <c r="P2793" s="1" t="s">
        <v>2788</v>
      </c>
      <c r="Q2793" s="3">
        <v>230.39000000000001</v>
      </c>
      <c r="R2793" s="3">
        <v>3.8000000000000003</v>
      </c>
      <c r="S2793" s="1" t="s">
        <v>33</v>
      </c>
      <c r="T2793" s="3">
        <v>230.39000000000001</v>
      </c>
      <c r="U2793" s="3">
        <v>17.510000000000002</v>
      </c>
      <c r="V2793" s="1" t="s">
        <v>33</v>
      </c>
      <c r="W2793" s="1" t="s">
        <v>33</v>
      </c>
      <c r="X2793" s="1" t="s">
        <v>4094</v>
      </c>
      <c r="Y2793" s="1" t="s">
        <v>377</v>
      </c>
      <c r="Z2793" s="1" t="s">
        <v>433</v>
      </c>
      <c r="AA2793" s="1" t="s">
        <v>434</v>
      </c>
    </row>
    <row r="2794" spans="1:27" x14ac:dyDescent="0.25">
      <c r="A2794" s="1" t="s">
        <v>26</v>
      </c>
      <c r="B2794" s="1" t="s">
        <v>4095</v>
      </c>
      <c r="C2794" s="2">
        <v>42317</v>
      </c>
      <c r="D2794" s="1" t="s">
        <v>2804</v>
      </c>
      <c r="E2794" s="7" t="str">
        <f>VLOOKUP(TRIM(D2794)*1,CFOP!A:B,2,FALSE)</f>
        <v>Sim</v>
      </c>
      <c r="F2794" s="1" t="s">
        <v>29</v>
      </c>
      <c r="G2794" s="3">
        <v>1673.33</v>
      </c>
      <c r="H2794" s="3">
        <v>1455.07</v>
      </c>
      <c r="I2794" s="3">
        <v>261.91000000000003</v>
      </c>
      <c r="J2794" s="1" t="s">
        <v>30</v>
      </c>
      <c r="K2794" s="3">
        <v>0</v>
      </c>
      <c r="L2794" s="3">
        <v>0</v>
      </c>
      <c r="M2794" s="1" t="s">
        <v>31</v>
      </c>
      <c r="N2794" s="3">
        <v>1455.07</v>
      </c>
      <c r="O2794" s="3">
        <v>218.26</v>
      </c>
      <c r="P2794" s="1" t="s">
        <v>2788</v>
      </c>
      <c r="Q2794" s="3">
        <v>1455.07</v>
      </c>
      <c r="R2794" s="3">
        <v>24.01</v>
      </c>
      <c r="S2794" s="1" t="s">
        <v>33</v>
      </c>
      <c r="T2794" s="3">
        <v>1455.07</v>
      </c>
      <c r="U2794" s="3">
        <v>110.59</v>
      </c>
      <c r="V2794" s="1" t="s">
        <v>33</v>
      </c>
      <c r="W2794" s="1" t="s">
        <v>33</v>
      </c>
      <c r="X2794" s="1" t="s">
        <v>1384</v>
      </c>
      <c r="Y2794" s="1" t="s">
        <v>96</v>
      </c>
      <c r="Z2794" s="1" t="s">
        <v>4096</v>
      </c>
      <c r="AA2794" s="1" t="s">
        <v>4097</v>
      </c>
    </row>
    <row r="2795" spans="1:27" x14ac:dyDescent="0.25">
      <c r="A2795" s="1" t="s">
        <v>26</v>
      </c>
      <c r="B2795" s="1" t="s">
        <v>4098</v>
      </c>
      <c r="C2795" s="2">
        <v>42317</v>
      </c>
      <c r="D2795" s="1" t="s">
        <v>2787</v>
      </c>
      <c r="E2795" s="7" t="str">
        <f>VLOOKUP(TRIM(D2795)*1,CFOP!A:B,2,FALSE)</f>
        <v>Sim</v>
      </c>
      <c r="F2795" s="1" t="s">
        <v>29</v>
      </c>
      <c r="G2795" s="3">
        <v>2204.4500000000003</v>
      </c>
      <c r="H2795" s="3">
        <v>2204.4500000000003</v>
      </c>
      <c r="I2795" s="3">
        <v>396.8</v>
      </c>
      <c r="J2795" s="1" t="s">
        <v>30</v>
      </c>
      <c r="K2795" s="3">
        <v>0</v>
      </c>
      <c r="L2795" s="3">
        <v>0</v>
      </c>
      <c r="M2795" s="1" t="s">
        <v>31</v>
      </c>
      <c r="N2795" s="3">
        <v>0</v>
      </c>
      <c r="O2795" s="3">
        <v>0</v>
      </c>
      <c r="P2795" s="1" t="s">
        <v>31</v>
      </c>
      <c r="Q2795" s="3">
        <v>2204.4500000000003</v>
      </c>
      <c r="R2795" s="3">
        <v>36.369999999999997</v>
      </c>
      <c r="S2795" s="1" t="s">
        <v>33</v>
      </c>
      <c r="T2795" s="3">
        <v>2204.4500000000003</v>
      </c>
      <c r="U2795" s="3">
        <v>167.54</v>
      </c>
      <c r="V2795" s="1" t="s">
        <v>33</v>
      </c>
      <c r="W2795" s="1" t="s">
        <v>33</v>
      </c>
      <c r="X2795" s="1" t="s">
        <v>4099</v>
      </c>
      <c r="Y2795" s="1" t="s">
        <v>2121</v>
      </c>
      <c r="Z2795" s="1" t="s">
        <v>2125</v>
      </c>
      <c r="AA2795" s="1" t="s">
        <v>2126</v>
      </c>
    </row>
    <row r="2796" spans="1:27" x14ac:dyDescent="0.25">
      <c r="A2796" s="1" t="s">
        <v>26</v>
      </c>
      <c r="B2796" s="1" t="s">
        <v>4100</v>
      </c>
      <c r="C2796" s="2">
        <v>42317</v>
      </c>
      <c r="D2796" s="1" t="s">
        <v>2787</v>
      </c>
      <c r="E2796" s="7" t="str">
        <f>VLOOKUP(TRIM(D2796)*1,CFOP!A:B,2,FALSE)</f>
        <v>Sim</v>
      </c>
      <c r="F2796" s="1" t="s">
        <v>29</v>
      </c>
      <c r="G2796" s="3">
        <v>244.61</v>
      </c>
      <c r="H2796" s="3">
        <v>212.70000000000002</v>
      </c>
      <c r="I2796" s="3">
        <v>38.29</v>
      </c>
      <c r="J2796" s="1" t="s">
        <v>61</v>
      </c>
      <c r="K2796" s="3">
        <v>0</v>
      </c>
      <c r="L2796" s="3">
        <v>0</v>
      </c>
      <c r="M2796" s="1" t="s">
        <v>31</v>
      </c>
      <c r="N2796" s="3">
        <v>212.70000000000002</v>
      </c>
      <c r="O2796" s="3">
        <v>31.91</v>
      </c>
      <c r="P2796" s="1" t="s">
        <v>2788</v>
      </c>
      <c r="Q2796" s="3">
        <v>212.70000000000002</v>
      </c>
      <c r="R2796" s="3">
        <v>3.5100000000000002</v>
      </c>
      <c r="S2796" s="1" t="s">
        <v>33</v>
      </c>
      <c r="T2796" s="3">
        <v>212.70000000000002</v>
      </c>
      <c r="U2796" s="3">
        <v>16.170000000000002</v>
      </c>
      <c r="V2796" s="1" t="s">
        <v>33</v>
      </c>
      <c r="W2796" s="1" t="s">
        <v>33</v>
      </c>
      <c r="X2796" s="1" t="s">
        <v>244</v>
      </c>
      <c r="Y2796" s="1" t="s">
        <v>4101</v>
      </c>
      <c r="Z2796" s="1" t="s">
        <v>4102</v>
      </c>
      <c r="AA2796" s="1" t="s">
        <v>4103</v>
      </c>
    </row>
    <row r="2797" spans="1:27" x14ac:dyDescent="0.25">
      <c r="A2797" s="1" t="s">
        <v>26</v>
      </c>
      <c r="B2797" s="1" t="s">
        <v>4100</v>
      </c>
      <c r="C2797" s="2">
        <v>42317</v>
      </c>
      <c r="D2797" s="1" t="s">
        <v>2787</v>
      </c>
      <c r="E2797" s="7" t="str">
        <f>VLOOKUP(TRIM(D2797)*1,CFOP!A:B,2,FALSE)</f>
        <v>Sim</v>
      </c>
      <c r="F2797" s="1" t="s">
        <v>29</v>
      </c>
      <c r="G2797" s="3">
        <v>1002.4300000000001</v>
      </c>
      <c r="H2797" s="3">
        <v>871.68000000000006</v>
      </c>
      <c r="I2797" s="3">
        <v>156.9</v>
      </c>
      <c r="J2797" s="1" t="s">
        <v>61</v>
      </c>
      <c r="K2797" s="3">
        <v>0</v>
      </c>
      <c r="L2797" s="3">
        <v>0</v>
      </c>
      <c r="M2797" s="1" t="s">
        <v>31</v>
      </c>
      <c r="N2797" s="3">
        <v>871.68000000000006</v>
      </c>
      <c r="O2797" s="3">
        <v>130.75</v>
      </c>
      <c r="P2797" s="1" t="s">
        <v>2788</v>
      </c>
      <c r="Q2797" s="3">
        <v>871.68000000000006</v>
      </c>
      <c r="R2797" s="3">
        <v>14.38</v>
      </c>
      <c r="S2797" s="1" t="s">
        <v>33</v>
      </c>
      <c r="T2797" s="3">
        <v>871.68000000000006</v>
      </c>
      <c r="U2797" s="3">
        <v>66.25</v>
      </c>
      <c r="V2797" s="1" t="s">
        <v>33</v>
      </c>
      <c r="W2797" s="1" t="s">
        <v>33</v>
      </c>
      <c r="X2797" s="1" t="s">
        <v>244</v>
      </c>
      <c r="Y2797" s="1" t="s">
        <v>91</v>
      </c>
      <c r="Z2797" s="1" t="s">
        <v>1777</v>
      </c>
      <c r="AA2797" s="1" t="s">
        <v>1778</v>
      </c>
    </row>
    <row r="2798" spans="1:27" x14ac:dyDescent="0.25">
      <c r="A2798" s="1" t="s">
        <v>26</v>
      </c>
      <c r="B2798" s="1" t="s">
        <v>4100</v>
      </c>
      <c r="C2798" s="2">
        <v>42317</v>
      </c>
      <c r="D2798" s="1" t="s">
        <v>2787</v>
      </c>
      <c r="E2798" s="7" t="str">
        <f>VLOOKUP(TRIM(D2798)*1,CFOP!A:B,2,FALSE)</f>
        <v>Sim</v>
      </c>
      <c r="F2798" s="1" t="s">
        <v>29</v>
      </c>
      <c r="G2798" s="3">
        <v>578.38</v>
      </c>
      <c r="H2798" s="3">
        <v>502.94</v>
      </c>
      <c r="I2798" s="3">
        <v>90.53</v>
      </c>
      <c r="J2798" s="1" t="s">
        <v>61</v>
      </c>
      <c r="K2798" s="3">
        <v>0</v>
      </c>
      <c r="L2798" s="3">
        <v>0</v>
      </c>
      <c r="M2798" s="1" t="s">
        <v>31</v>
      </c>
      <c r="N2798" s="3">
        <v>502.94</v>
      </c>
      <c r="O2798" s="3">
        <v>75.44</v>
      </c>
      <c r="P2798" s="1" t="s">
        <v>2788</v>
      </c>
      <c r="Q2798" s="3">
        <v>502.94</v>
      </c>
      <c r="R2798" s="3">
        <v>8.3000000000000007</v>
      </c>
      <c r="S2798" s="1" t="s">
        <v>33</v>
      </c>
      <c r="T2798" s="3">
        <v>502.94</v>
      </c>
      <c r="U2798" s="3">
        <v>38.22</v>
      </c>
      <c r="V2798" s="1" t="s">
        <v>33</v>
      </c>
      <c r="W2798" s="1" t="s">
        <v>33</v>
      </c>
      <c r="X2798" s="1" t="s">
        <v>244</v>
      </c>
      <c r="Y2798" s="1" t="s">
        <v>91</v>
      </c>
      <c r="Z2798" s="1" t="s">
        <v>4104</v>
      </c>
      <c r="AA2798" s="1" t="s">
        <v>4105</v>
      </c>
    </row>
    <row r="2799" spans="1:27" x14ac:dyDescent="0.25">
      <c r="A2799" s="1" t="s">
        <v>26</v>
      </c>
      <c r="B2799" s="1" t="s">
        <v>4100</v>
      </c>
      <c r="C2799" s="2">
        <v>42317</v>
      </c>
      <c r="D2799" s="1" t="s">
        <v>2787</v>
      </c>
      <c r="E2799" s="7" t="str">
        <f>VLOOKUP(TRIM(D2799)*1,CFOP!A:B,2,FALSE)</f>
        <v>Sim</v>
      </c>
      <c r="F2799" s="1" t="s">
        <v>29</v>
      </c>
      <c r="G2799" s="3">
        <v>680.95</v>
      </c>
      <c r="H2799" s="3">
        <v>567.46</v>
      </c>
      <c r="I2799" s="3">
        <v>102.14</v>
      </c>
      <c r="J2799" s="1" t="s">
        <v>61</v>
      </c>
      <c r="K2799" s="3">
        <v>0</v>
      </c>
      <c r="L2799" s="3">
        <v>0</v>
      </c>
      <c r="M2799" s="1" t="s">
        <v>31</v>
      </c>
      <c r="N2799" s="3">
        <v>567.46</v>
      </c>
      <c r="O2799" s="3">
        <v>113.49000000000001</v>
      </c>
      <c r="P2799" s="1" t="s">
        <v>2788</v>
      </c>
      <c r="Q2799" s="3">
        <v>567.46</v>
      </c>
      <c r="R2799" s="3">
        <v>9.36</v>
      </c>
      <c r="S2799" s="1" t="s">
        <v>33</v>
      </c>
      <c r="T2799" s="3">
        <v>567.46</v>
      </c>
      <c r="U2799" s="3">
        <v>43.13</v>
      </c>
      <c r="V2799" s="1" t="s">
        <v>33</v>
      </c>
      <c r="W2799" s="1" t="s">
        <v>33</v>
      </c>
      <c r="X2799" s="1" t="s">
        <v>244</v>
      </c>
      <c r="Y2799" s="1" t="s">
        <v>99</v>
      </c>
      <c r="Z2799" s="1" t="s">
        <v>4106</v>
      </c>
      <c r="AA2799" s="1" t="s">
        <v>4107</v>
      </c>
    </row>
    <row r="2800" spans="1:27" x14ac:dyDescent="0.25">
      <c r="A2800" s="1" t="s">
        <v>26</v>
      </c>
      <c r="B2800" s="1" t="s">
        <v>4100</v>
      </c>
      <c r="C2800" s="2">
        <v>42317</v>
      </c>
      <c r="D2800" s="1" t="s">
        <v>2787</v>
      </c>
      <c r="E2800" s="7" t="str">
        <f>VLOOKUP(TRIM(D2800)*1,CFOP!A:B,2,FALSE)</f>
        <v>Sim</v>
      </c>
      <c r="F2800" s="1" t="s">
        <v>29</v>
      </c>
      <c r="G2800" s="3">
        <v>779.46</v>
      </c>
      <c r="H2800" s="3">
        <v>649.55000000000007</v>
      </c>
      <c r="I2800" s="3">
        <v>116.92</v>
      </c>
      <c r="J2800" s="1" t="s">
        <v>61</v>
      </c>
      <c r="K2800" s="3">
        <v>0</v>
      </c>
      <c r="L2800" s="3">
        <v>0</v>
      </c>
      <c r="M2800" s="1" t="s">
        <v>31</v>
      </c>
      <c r="N2800" s="3">
        <v>649.55000000000007</v>
      </c>
      <c r="O2800" s="3">
        <v>129.91</v>
      </c>
      <c r="P2800" s="1" t="s">
        <v>2788</v>
      </c>
      <c r="Q2800" s="3">
        <v>649.55000000000007</v>
      </c>
      <c r="R2800" s="3">
        <v>10.72</v>
      </c>
      <c r="S2800" s="1" t="s">
        <v>33</v>
      </c>
      <c r="T2800" s="3">
        <v>649.55000000000007</v>
      </c>
      <c r="U2800" s="3">
        <v>49.370000000000005</v>
      </c>
      <c r="V2800" s="1" t="s">
        <v>33</v>
      </c>
      <c r="W2800" s="1" t="s">
        <v>33</v>
      </c>
      <c r="X2800" s="1" t="s">
        <v>244</v>
      </c>
      <c r="Y2800" s="1" t="s">
        <v>99</v>
      </c>
      <c r="Z2800" s="1" t="s">
        <v>2927</v>
      </c>
      <c r="AA2800" s="1" t="s">
        <v>2928</v>
      </c>
    </row>
    <row r="2801" spans="1:27" x14ac:dyDescent="0.25">
      <c r="A2801" s="1" t="s">
        <v>26</v>
      </c>
      <c r="B2801" s="1" t="s">
        <v>4100</v>
      </c>
      <c r="C2801" s="2">
        <v>42317</v>
      </c>
      <c r="D2801" s="1" t="s">
        <v>2787</v>
      </c>
      <c r="E2801" s="7" t="str">
        <f>VLOOKUP(TRIM(D2801)*1,CFOP!A:B,2,FALSE)</f>
        <v>Sim</v>
      </c>
      <c r="F2801" s="1" t="s">
        <v>29</v>
      </c>
      <c r="G2801" s="3">
        <v>173.03</v>
      </c>
      <c r="H2801" s="3">
        <v>150.46</v>
      </c>
      <c r="I2801" s="3">
        <v>27.080000000000002</v>
      </c>
      <c r="J2801" s="1" t="s">
        <v>61</v>
      </c>
      <c r="K2801" s="3">
        <v>0</v>
      </c>
      <c r="L2801" s="3">
        <v>0</v>
      </c>
      <c r="M2801" s="1" t="s">
        <v>31</v>
      </c>
      <c r="N2801" s="3">
        <v>150.46</v>
      </c>
      <c r="O2801" s="3">
        <v>22.57</v>
      </c>
      <c r="P2801" s="1" t="s">
        <v>2788</v>
      </c>
      <c r="Q2801" s="3">
        <v>150.46</v>
      </c>
      <c r="R2801" s="3">
        <v>2.48</v>
      </c>
      <c r="S2801" s="1" t="s">
        <v>33</v>
      </c>
      <c r="T2801" s="3">
        <v>150.46</v>
      </c>
      <c r="U2801" s="3">
        <v>11.43</v>
      </c>
      <c r="V2801" s="1" t="s">
        <v>33</v>
      </c>
      <c r="W2801" s="1" t="s">
        <v>33</v>
      </c>
      <c r="X2801" s="1" t="s">
        <v>244</v>
      </c>
      <c r="Y2801" s="1" t="s">
        <v>91</v>
      </c>
      <c r="Z2801" s="1" t="s">
        <v>4108</v>
      </c>
      <c r="AA2801" s="1" t="s">
        <v>131</v>
      </c>
    </row>
    <row r="2802" spans="1:27" x14ac:dyDescent="0.25">
      <c r="A2802" s="1" t="s">
        <v>26</v>
      </c>
      <c r="B2802" s="1" t="s">
        <v>4100</v>
      </c>
      <c r="C2802" s="2">
        <v>42317</v>
      </c>
      <c r="D2802" s="1" t="s">
        <v>2787</v>
      </c>
      <c r="E2802" s="7" t="str">
        <f>VLOOKUP(TRIM(D2802)*1,CFOP!A:B,2,FALSE)</f>
        <v>Sim</v>
      </c>
      <c r="F2802" s="1" t="s">
        <v>29</v>
      </c>
      <c r="G2802" s="3">
        <v>417</v>
      </c>
      <c r="H2802" s="3">
        <v>362.61</v>
      </c>
      <c r="I2802" s="3">
        <v>65.27</v>
      </c>
      <c r="J2802" s="1" t="s">
        <v>61</v>
      </c>
      <c r="K2802" s="3">
        <v>0</v>
      </c>
      <c r="L2802" s="3">
        <v>0</v>
      </c>
      <c r="M2802" s="1" t="s">
        <v>31</v>
      </c>
      <c r="N2802" s="3">
        <v>362.61</v>
      </c>
      <c r="O2802" s="3">
        <v>54.39</v>
      </c>
      <c r="P2802" s="1" t="s">
        <v>2788</v>
      </c>
      <c r="Q2802" s="3">
        <v>362.61</v>
      </c>
      <c r="R2802" s="3">
        <v>5.98</v>
      </c>
      <c r="S2802" s="1" t="s">
        <v>33</v>
      </c>
      <c r="T2802" s="3">
        <v>362.61</v>
      </c>
      <c r="U2802" s="3">
        <v>27.560000000000002</v>
      </c>
      <c r="V2802" s="1" t="s">
        <v>33</v>
      </c>
      <c r="W2802" s="1" t="s">
        <v>33</v>
      </c>
      <c r="X2802" s="1" t="s">
        <v>244</v>
      </c>
      <c r="Y2802" s="1" t="s">
        <v>91</v>
      </c>
      <c r="Z2802" s="1" t="s">
        <v>3245</v>
      </c>
      <c r="AA2802" s="1" t="s">
        <v>3246</v>
      </c>
    </row>
    <row r="2803" spans="1:27" x14ac:dyDescent="0.25">
      <c r="A2803" s="1" t="s">
        <v>26</v>
      </c>
      <c r="B2803" s="1" t="s">
        <v>4100</v>
      </c>
      <c r="C2803" s="2">
        <v>42317</v>
      </c>
      <c r="D2803" s="1" t="s">
        <v>2787</v>
      </c>
      <c r="E2803" s="7" t="str">
        <f>VLOOKUP(TRIM(D2803)*1,CFOP!A:B,2,FALSE)</f>
        <v>Sim</v>
      </c>
      <c r="F2803" s="1" t="s">
        <v>29</v>
      </c>
      <c r="G2803" s="3">
        <v>1946.7</v>
      </c>
      <c r="H2803" s="3">
        <v>1692.78</v>
      </c>
      <c r="I2803" s="3">
        <v>304.7</v>
      </c>
      <c r="J2803" s="1" t="s">
        <v>61</v>
      </c>
      <c r="K2803" s="3">
        <v>0</v>
      </c>
      <c r="L2803" s="3">
        <v>0</v>
      </c>
      <c r="M2803" s="1" t="s">
        <v>31</v>
      </c>
      <c r="N2803" s="3">
        <v>1692.78</v>
      </c>
      <c r="O2803" s="3">
        <v>253.92000000000002</v>
      </c>
      <c r="P2803" s="1" t="s">
        <v>2788</v>
      </c>
      <c r="Q2803" s="3">
        <v>1692.78</v>
      </c>
      <c r="R2803" s="3">
        <v>27.93</v>
      </c>
      <c r="S2803" s="1" t="s">
        <v>33</v>
      </c>
      <c r="T2803" s="3">
        <v>1692.78</v>
      </c>
      <c r="U2803" s="3">
        <v>128.65</v>
      </c>
      <c r="V2803" s="1" t="s">
        <v>33</v>
      </c>
      <c r="W2803" s="1" t="s">
        <v>33</v>
      </c>
      <c r="X2803" s="1" t="s">
        <v>244</v>
      </c>
      <c r="Y2803" s="1" t="s">
        <v>70</v>
      </c>
      <c r="Z2803" s="1" t="s">
        <v>71</v>
      </c>
      <c r="AA2803" s="1" t="s">
        <v>72</v>
      </c>
    </row>
    <row r="2804" spans="1:27" x14ac:dyDescent="0.25">
      <c r="A2804" s="1" t="s">
        <v>26</v>
      </c>
      <c r="B2804" s="1" t="s">
        <v>4100</v>
      </c>
      <c r="C2804" s="2">
        <v>42317</v>
      </c>
      <c r="D2804" s="1" t="s">
        <v>2787</v>
      </c>
      <c r="E2804" s="7" t="str">
        <f>VLOOKUP(TRIM(D2804)*1,CFOP!A:B,2,FALSE)</f>
        <v>Sim</v>
      </c>
      <c r="F2804" s="1" t="s">
        <v>29</v>
      </c>
      <c r="G2804" s="3">
        <v>252.38</v>
      </c>
      <c r="H2804" s="3">
        <v>219.46</v>
      </c>
      <c r="I2804" s="3">
        <v>39.5</v>
      </c>
      <c r="J2804" s="1" t="s">
        <v>61</v>
      </c>
      <c r="K2804" s="3">
        <v>0</v>
      </c>
      <c r="L2804" s="3">
        <v>0</v>
      </c>
      <c r="M2804" s="1" t="s">
        <v>31</v>
      </c>
      <c r="N2804" s="3">
        <v>219.46</v>
      </c>
      <c r="O2804" s="3">
        <v>32.92</v>
      </c>
      <c r="P2804" s="1" t="s">
        <v>2788</v>
      </c>
      <c r="Q2804" s="3">
        <v>219.46</v>
      </c>
      <c r="R2804" s="3">
        <v>3.62</v>
      </c>
      <c r="S2804" s="1" t="s">
        <v>33</v>
      </c>
      <c r="T2804" s="3">
        <v>219.46</v>
      </c>
      <c r="U2804" s="3">
        <v>16.68</v>
      </c>
      <c r="V2804" s="1" t="s">
        <v>33</v>
      </c>
      <c r="W2804" s="1" t="s">
        <v>33</v>
      </c>
      <c r="X2804" s="1" t="s">
        <v>244</v>
      </c>
      <c r="Y2804" s="1" t="s">
        <v>91</v>
      </c>
      <c r="Z2804" s="1" t="s">
        <v>1532</v>
      </c>
      <c r="AA2804" s="1" t="s">
        <v>1533</v>
      </c>
    </row>
    <row r="2805" spans="1:27" x14ac:dyDescent="0.25">
      <c r="A2805" s="1" t="s">
        <v>26</v>
      </c>
      <c r="B2805" s="1" t="s">
        <v>4100</v>
      </c>
      <c r="C2805" s="2">
        <v>42317</v>
      </c>
      <c r="D2805" s="1" t="s">
        <v>2787</v>
      </c>
      <c r="E2805" s="7" t="str">
        <f>VLOOKUP(TRIM(D2805)*1,CFOP!A:B,2,FALSE)</f>
        <v>Sim</v>
      </c>
      <c r="F2805" s="1" t="s">
        <v>29</v>
      </c>
      <c r="G2805" s="3">
        <v>173.03</v>
      </c>
      <c r="H2805" s="3">
        <v>150.46</v>
      </c>
      <c r="I2805" s="3">
        <v>27.080000000000002</v>
      </c>
      <c r="J2805" s="1" t="s">
        <v>61</v>
      </c>
      <c r="K2805" s="3">
        <v>0</v>
      </c>
      <c r="L2805" s="3">
        <v>0</v>
      </c>
      <c r="M2805" s="1" t="s">
        <v>31</v>
      </c>
      <c r="N2805" s="3">
        <v>150.46</v>
      </c>
      <c r="O2805" s="3">
        <v>22.57</v>
      </c>
      <c r="P2805" s="1" t="s">
        <v>2788</v>
      </c>
      <c r="Q2805" s="3">
        <v>150.46</v>
      </c>
      <c r="R2805" s="3">
        <v>2.48</v>
      </c>
      <c r="S2805" s="1" t="s">
        <v>33</v>
      </c>
      <c r="T2805" s="3">
        <v>150.46</v>
      </c>
      <c r="U2805" s="3">
        <v>11.43</v>
      </c>
      <c r="V2805" s="1" t="s">
        <v>33</v>
      </c>
      <c r="W2805" s="1" t="s">
        <v>33</v>
      </c>
      <c r="X2805" s="1" t="s">
        <v>244</v>
      </c>
      <c r="Y2805" s="1" t="s">
        <v>91</v>
      </c>
      <c r="Z2805" s="1" t="s">
        <v>4109</v>
      </c>
      <c r="AA2805" s="1" t="s">
        <v>4110</v>
      </c>
    </row>
    <row r="2806" spans="1:27" x14ac:dyDescent="0.25">
      <c r="A2806" s="1" t="s">
        <v>26</v>
      </c>
      <c r="B2806" s="1" t="s">
        <v>4100</v>
      </c>
      <c r="C2806" s="2">
        <v>42317</v>
      </c>
      <c r="D2806" s="1" t="s">
        <v>2787</v>
      </c>
      <c r="E2806" s="7" t="str">
        <f>VLOOKUP(TRIM(D2806)*1,CFOP!A:B,2,FALSE)</f>
        <v>Sim</v>
      </c>
      <c r="F2806" s="1" t="s">
        <v>29</v>
      </c>
      <c r="G2806" s="3">
        <v>201.07</v>
      </c>
      <c r="H2806" s="3">
        <v>167.56</v>
      </c>
      <c r="I2806" s="3">
        <v>30.16</v>
      </c>
      <c r="J2806" s="1" t="s">
        <v>61</v>
      </c>
      <c r="K2806" s="3">
        <v>0</v>
      </c>
      <c r="L2806" s="3">
        <v>0</v>
      </c>
      <c r="M2806" s="1" t="s">
        <v>31</v>
      </c>
      <c r="N2806" s="3">
        <v>167.56</v>
      </c>
      <c r="O2806" s="3">
        <v>33.51</v>
      </c>
      <c r="P2806" s="1" t="s">
        <v>2788</v>
      </c>
      <c r="Q2806" s="3">
        <v>167.56</v>
      </c>
      <c r="R2806" s="3">
        <v>2.7600000000000002</v>
      </c>
      <c r="S2806" s="1" t="s">
        <v>33</v>
      </c>
      <c r="T2806" s="3">
        <v>167.56</v>
      </c>
      <c r="U2806" s="3">
        <v>12.73</v>
      </c>
      <c r="V2806" s="1" t="s">
        <v>33</v>
      </c>
      <c r="W2806" s="1" t="s">
        <v>33</v>
      </c>
      <c r="X2806" s="1" t="s">
        <v>244</v>
      </c>
      <c r="Y2806" s="1" t="s">
        <v>99</v>
      </c>
      <c r="Z2806" s="1" t="s">
        <v>4111</v>
      </c>
      <c r="AA2806" s="1" t="s">
        <v>4112</v>
      </c>
    </row>
    <row r="2807" spans="1:27" x14ac:dyDescent="0.25">
      <c r="A2807" s="1" t="s">
        <v>26</v>
      </c>
      <c r="B2807" s="1" t="s">
        <v>4113</v>
      </c>
      <c r="C2807" s="2">
        <v>42317</v>
      </c>
      <c r="D2807" s="1" t="s">
        <v>2804</v>
      </c>
      <c r="E2807" s="7" t="str">
        <f>VLOOKUP(TRIM(D2807)*1,CFOP!A:B,2,FALSE)</f>
        <v>Sim</v>
      </c>
      <c r="F2807" s="1" t="s">
        <v>29</v>
      </c>
      <c r="G2807" s="3">
        <v>2452.2600000000002</v>
      </c>
      <c r="H2807" s="3">
        <v>2132.4</v>
      </c>
      <c r="I2807" s="3">
        <v>383.83</v>
      </c>
      <c r="J2807" s="1" t="s">
        <v>1555</v>
      </c>
      <c r="K2807" s="3">
        <v>0</v>
      </c>
      <c r="L2807" s="3">
        <v>0</v>
      </c>
      <c r="M2807" s="1" t="s">
        <v>31</v>
      </c>
      <c r="N2807" s="3">
        <v>2132.4</v>
      </c>
      <c r="O2807" s="3">
        <v>319.86</v>
      </c>
      <c r="P2807" s="1" t="s">
        <v>2788</v>
      </c>
      <c r="Q2807" s="3">
        <v>2132.4</v>
      </c>
      <c r="R2807" s="3">
        <v>35.18</v>
      </c>
      <c r="S2807" s="1" t="s">
        <v>33</v>
      </c>
      <c r="T2807" s="3">
        <v>2132.4</v>
      </c>
      <c r="U2807" s="3">
        <v>162.06</v>
      </c>
      <c r="V2807" s="1" t="s">
        <v>33</v>
      </c>
      <c r="W2807" s="1" t="s">
        <v>33</v>
      </c>
      <c r="X2807" s="1" t="s">
        <v>2426</v>
      </c>
      <c r="Y2807" s="1" t="s">
        <v>91</v>
      </c>
      <c r="Z2807" s="1" t="s">
        <v>3676</v>
      </c>
      <c r="AA2807" s="1" t="s">
        <v>3677</v>
      </c>
    </row>
    <row r="2808" spans="1:27" x14ac:dyDescent="0.25">
      <c r="A2808" s="1" t="s">
        <v>26</v>
      </c>
      <c r="B2808" s="1" t="s">
        <v>4114</v>
      </c>
      <c r="C2808" s="2">
        <v>42317</v>
      </c>
      <c r="D2808" s="1" t="s">
        <v>2841</v>
      </c>
      <c r="E2808" s="7" t="str">
        <f>VLOOKUP(TRIM(D2808)*1,CFOP!A:B,2,FALSE)</f>
        <v>Sim</v>
      </c>
      <c r="F2808" s="1" t="s">
        <v>179</v>
      </c>
      <c r="G2808" s="3">
        <v>1027.4100000000001</v>
      </c>
      <c r="H2808" s="3">
        <v>1027.4100000000001</v>
      </c>
      <c r="I2808" s="3">
        <v>41.1</v>
      </c>
      <c r="J2808" s="1" t="s">
        <v>61</v>
      </c>
      <c r="K2808" s="3">
        <v>0</v>
      </c>
      <c r="L2808" s="3">
        <v>0</v>
      </c>
      <c r="M2808" s="1" t="s">
        <v>31</v>
      </c>
      <c r="N2808" s="3">
        <v>934.01</v>
      </c>
      <c r="O2808" s="3">
        <v>93.4</v>
      </c>
      <c r="P2808" s="1" t="s">
        <v>2788</v>
      </c>
      <c r="Q2808" s="3">
        <v>934.01</v>
      </c>
      <c r="R2808" s="3">
        <v>15.41</v>
      </c>
      <c r="S2808" s="1" t="s">
        <v>33</v>
      </c>
      <c r="T2808" s="3">
        <v>934.01</v>
      </c>
      <c r="U2808" s="3">
        <v>70.98</v>
      </c>
      <c r="V2808" s="1" t="s">
        <v>33</v>
      </c>
      <c r="W2808" s="1" t="s">
        <v>33</v>
      </c>
      <c r="X2808" s="1" t="s">
        <v>4115</v>
      </c>
      <c r="Y2808" s="1" t="s">
        <v>73</v>
      </c>
      <c r="Z2808" s="1" t="s">
        <v>3318</v>
      </c>
      <c r="AA2808" s="1" t="s">
        <v>3319</v>
      </c>
    </row>
    <row r="2809" spans="1:27" x14ac:dyDescent="0.25">
      <c r="A2809" s="1" t="s">
        <v>26</v>
      </c>
      <c r="B2809" s="1" t="s">
        <v>4116</v>
      </c>
      <c r="C2809" s="2">
        <v>42317</v>
      </c>
      <c r="D2809" s="1" t="s">
        <v>2841</v>
      </c>
      <c r="E2809" s="7" t="str">
        <f>VLOOKUP(TRIM(D2809)*1,CFOP!A:B,2,FALSE)</f>
        <v>Sim</v>
      </c>
      <c r="F2809" s="1" t="s">
        <v>3138</v>
      </c>
      <c r="G2809" s="3">
        <v>1318.0600000000002</v>
      </c>
      <c r="H2809" s="3">
        <v>1318.06</v>
      </c>
      <c r="I2809" s="3">
        <v>52.72</v>
      </c>
      <c r="J2809" s="1" t="s">
        <v>61</v>
      </c>
      <c r="K2809" s="3">
        <v>0</v>
      </c>
      <c r="L2809" s="3">
        <v>0</v>
      </c>
      <c r="M2809" s="1" t="s">
        <v>31</v>
      </c>
      <c r="N2809" s="3">
        <v>1098.3800000000001</v>
      </c>
      <c r="O2809" s="3">
        <v>219.68</v>
      </c>
      <c r="P2809" s="1" t="s">
        <v>2788</v>
      </c>
      <c r="Q2809" s="3">
        <v>1098.3800000000001</v>
      </c>
      <c r="R2809" s="3">
        <v>18.12</v>
      </c>
      <c r="S2809" s="1" t="s">
        <v>33</v>
      </c>
      <c r="T2809" s="3">
        <v>1098.3800000000001</v>
      </c>
      <c r="U2809" s="3">
        <v>83.48</v>
      </c>
      <c r="V2809" s="1" t="s">
        <v>33</v>
      </c>
      <c r="W2809" s="1" t="s">
        <v>33</v>
      </c>
      <c r="X2809" s="1" t="s">
        <v>4117</v>
      </c>
      <c r="Y2809" s="1" t="s">
        <v>99</v>
      </c>
      <c r="Z2809" s="1" t="s">
        <v>126</v>
      </c>
      <c r="AA2809" s="1" t="s">
        <v>127</v>
      </c>
    </row>
    <row r="2810" spans="1:27" x14ac:dyDescent="0.25">
      <c r="A2810" s="1" t="s">
        <v>26</v>
      </c>
      <c r="B2810" s="1" t="s">
        <v>4118</v>
      </c>
      <c r="C2810" s="2">
        <v>42317</v>
      </c>
      <c r="D2810" s="1" t="s">
        <v>2787</v>
      </c>
      <c r="E2810" s="7" t="str">
        <f>VLOOKUP(TRIM(D2810)*1,CFOP!A:B,2,FALSE)</f>
        <v>Sim</v>
      </c>
      <c r="F2810" s="1" t="s">
        <v>29</v>
      </c>
      <c r="G2810" s="3">
        <v>313.65000000000003</v>
      </c>
      <c r="H2810" s="3">
        <v>272.74</v>
      </c>
      <c r="I2810" s="3">
        <v>49.09</v>
      </c>
      <c r="J2810" s="1" t="s">
        <v>61</v>
      </c>
      <c r="K2810" s="3">
        <v>0</v>
      </c>
      <c r="L2810" s="3">
        <v>0</v>
      </c>
      <c r="M2810" s="1" t="s">
        <v>31</v>
      </c>
      <c r="N2810" s="3">
        <v>272.74</v>
      </c>
      <c r="O2810" s="3">
        <v>40.910000000000004</v>
      </c>
      <c r="P2810" s="1" t="s">
        <v>2788</v>
      </c>
      <c r="Q2810" s="3">
        <v>272.74</v>
      </c>
      <c r="R2810" s="3">
        <v>4.5</v>
      </c>
      <c r="S2810" s="1" t="s">
        <v>33</v>
      </c>
      <c r="T2810" s="3">
        <v>272.74</v>
      </c>
      <c r="U2810" s="3">
        <v>20.73</v>
      </c>
      <c r="V2810" s="1" t="s">
        <v>33</v>
      </c>
      <c r="W2810" s="1" t="s">
        <v>33</v>
      </c>
      <c r="X2810" s="1" t="s">
        <v>641</v>
      </c>
      <c r="Y2810" s="1" t="s">
        <v>91</v>
      </c>
      <c r="Z2810" s="1" t="s">
        <v>132</v>
      </c>
      <c r="AA2810" s="1" t="s">
        <v>133</v>
      </c>
    </row>
    <row r="2811" spans="1:27" x14ac:dyDescent="0.25">
      <c r="A2811" s="1" t="s">
        <v>26</v>
      </c>
      <c r="B2811" s="1" t="s">
        <v>4118</v>
      </c>
      <c r="C2811" s="2">
        <v>42317</v>
      </c>
      <c r="D2811" s="1" t="s">
        <v>2787</v>
      </c>
      <c r="E2811" s="7" t="str">
        <f>VLOOKUP(TRIM(D2811)*1,CFOP!A:B,2,FALSE)</f>
        <v>Sim</v>
      </c>
      <c r="F2811" s="1" t="s">
        <v>29</v>
      </c>
      <c r="G2811" s="3">
        <v>178.85000000000002</v>
      </c>
      <c r="H2811" s="3">
        <v>155.52000000000001</v>
      </c>
      <c r="I2811" s="3">
        <v>27.990000000000002</v>
      </c>
      <c r="J2811" s="1" t="s">
        <v>61</v>
      </c>
      <c r="K2811" s="3">
        <v>0</v>
      </c>
      <c r="L2811" s="3">
        <v>0</v>
      </c>
      <c r="M2811" s="1" t="s">
        <v>31</v>
      </c>
      <c r="N2811" s="3">
        <v>155.52000000000001</v>
      </c>
      <c r="O2811" s="3">
        <v>23.330000000000002</v>
      </c>
      <c r="P2811" s="1" t="s">
        <v>2788</v>
      </c>
      <c r="Q2811" s="3">
        <v>155.52000000000001</v>
      </c>
      <c r="R2811" s="3">
        <v>2.57</v>
      </c>
      <c r="S2811" s="1" t="s">
        <v>33</v>
      </c>
      <c r="T2811" s="3">
        <v>155.52000000000001</v>
      </c>
      <c r="U2811" s="3">
        <v>11.82</v>
      </c>
      <c r="V2811" s="1" t="s">
        <v>33</v>
      </c>
      <c r="W2811" s="1" t="s">
        <v>33</v>
      </c>
      <c r="X2811" s="1" t="s">
        <v>641</v>
      </c>
      <c r="Y2811" s="1" t="s">
        <v>91</v>
      </c>
      <c r="Z2811" s="1" t="s">
        <v>1524</v>
      </c>
      <c r="AA2811" s="1" t="s">
        <v>1525</v>
      </c>
    </row>
    <row r="2812" spans="1:27" x14ac:dyDescent="0.25">
      <c r="A2812" s="1" t="s">
        <v>26</v>
      </c>
      <c r="B2812" s="1" t="s">
        <v>4118</v>
      </c>
      <c r="C2812" s="2">
        <v>42317</v>
      </c>
      <c r="D2812" s="1" t="s">
        <v>2787</v>
      </c>
      <c r="E2812" s="7" t="str">
        <f>VLOOKUP(TRIM(D2812)*1,CFOP!A:B,2,FALSE)</f>
        <v>Sim</v>
      </c>
      <c r="F2812" s="1" t="s">
        <v>29</v>
      </c>
      <c r="G2812" s="3">
        <v>115.89</v>
      </c>
      <c r="H2812" s="3">
        <v>100.77</v>
      </c>
      <c r="I2812" s="3">
        <v>18.14</v>
      </c>
      <c r="J2812" s="1" t="s">
        <v>61</v>
      </c>
      <c r="K2812" s="3">
        <v>0</v>
      </c>
      <c r="L2812" s="3">
        <v>0</v>
      </c>
      <c r="M2812" s="1" t="s">
        <v>31</v>
      </c>
      <c r="N2812" s="3">
        <v>100.77</v>
      </c>
      <c r="O2812" s="3">
        <v>15.120000000000001</v>
      </c>
      <c r="P2812" s="1" t="s">
        <v>2788</v>
      </c>
      <c r="Q2812" s="3">
        <v>100.77</v>
      </c>
      <c r="R2812" s="3">
        <v>1.6600000000000001</v>
      </c>
      <c r="S2812" s="1" t="s">
        <v>33</v>
      </c>
      <c r="T2812" s="3">
        <v>100.77</v>
      </c>
      <c r="U2812" s="3">
        <v>7.66</v>
      </c>
      <c r="V2812" s="1" t="s">
        <v>33</v>
      </c>
      <c r="W2812" s="1" t="s">
        <v>33</v>
      </c>
      <c r="X2812" s="1" t="s">
        <v>641</v>
      </c>
      <c r="Y2812" s="1" t="s">
        <v>91</v>
      </c>
      <c r="Z2812" s="1" t="s">
        <v>4119</v>
      </c>
      <c r="AA2812" s="1" t="s">
        <v>4120</v>
      </c>
    </row>
    <row r="2813" spans="1:27" x14ac:dyDescent="0.25">
      <c r="A2813" s="1" t="s">
        <v>26</v>
      </c>
      <c r="B2813" s="1" t="s">
        <v>4118</v>
      </c>
      <c r="C2813" s="2">
        <v>42317</v>
      </c>
      <c r="D2813" s="1" t="s">
        <v>2787</v>
      </c>
      <c r="E2813" s="7" t="str">
        <f>VLOOKUP(TRIM(D2813)*1,CFOP!A:B,2,FALSE)</f>
        <v>Sim</v>
      </c>
      <c r="F2813" s="1" t="s">
        <v>29</v>
      </c>
      <c r="G2813" s="3">
        <v>357.70000000000005</v>
      </c>
      <c r="H2813" s="3">
        <v>311.04000000000002</v>
      </c>
      <c r="I2813" s="3">
        <v>55.99</v>
      </c>
      <c r="J2813" s="1" t="s">
        <v>61</v>
      </c>
      <c r="K2813" s="3">
        <v>0</v>
      </c>
      <c r="L2813" s="3">
        <v>0</v>
      </c>
      <c r="M2813" s="1" t="s">
        <v>31</v>
      </c>
      <c r="N2813" s="3">
        <v>311.04000000000002</v>
      </c>
      <c r="O2813" s="3">
        <v>46.660000000000004</v>
      </c>
      <c r="P2813" s="1" t="s">
        <v>2788</v>
      </c>
      <c r="Q2813" s="3">
        <v>311.04000000000002</v>
      </c>
      <c r="R2813" s="3">
        <v>5.13</v>
      </c>
      <c r="S2813" s="1" t="s">
        <v>33</v>
      </c>
      <c r="T2813" s="3">
        <v>311.04000000000002</v>
      </c>
      <c r="U2813" s="3">
        <v>23.64</v>
      </c>
      <c r="V2813" s="1" t="s">
        <v>33</v>
      </c>
      <c r="W2813" s="1" t="s">
        <v>33</v>
      </c>
      <c r="X2813" s="1" t="s">
        <v>641</v>
      </c>
      <c r="Y2813" s="1" t="s">
        <v>91</v>
      </c>
      <c r="Z2813" s="1" t="s">
        <v>3125</v>
      </c>
      <c r="AA2813" s="1" t="s">
        <v>3126</v>
      </c>
    </row>
    <row r="2814" spans="1:27" x14ac:dyDescent="0.25">
      <c r="A2814" s="1" t="s">
        <v>26</v>
      </c>
      <c r="B2814" s="1" t="s">
        <v>4121</v>
      </c>
      <c r="C2814" s="2">
        <v>42317</v>
      </c>
      <c r="D2814" s="1" t="s">
        <v>2804</v>
      </c>
      <c r="E2814" s="7" t="str">
        <f>VLOOKUP(TRIM(D2814)*1,CFOP!A:B,2,FALSE)</f>
        <v>Sim</v>
      </c>
      <c r="F2814" s="1" t="s">
        <v>29</v>
      </c>
      <c r="G2814" s="3">
        <v>214.58</v>
      </c>
      <c r="H2814" s="3">
        <v>214.58</v>
      </c>
      <c r="I2814" s="3">
        <v>38.619999999999997</v>
      </c>
      <c r="J2814" s="1" t="s">
        <v>307</v>
      </c>
      <c r="K2814" s="3">
        <v>0</v>
      </c>
      <c r="L2814" s="3">
        <v>0</v>
      </c>
      <c r="M2814" s="1" t="s">
        <v>31</v>
      </c>
      <c r="N2814" s="3">
        <v>186.59</v>
      </c>
      <c r="O2814" s="3">
        <v>27.990000000000002</v>
      </c>
      <c r="P2814" s="1" t="s">
        <v>2788</v>
      </c>
      <c r="Q2814" s="3">
        <v>186.59</v>
      </c>
      <c r="R2814" s="3">
        <v>3.08</v>
      </c>
      <c r="S2814" s="1" t="s">
        <v>33</v>
      </c>
      <c r="T2814" s="3">
        <v>186.59</v>
      </c>
      <c r="U2814" s="3">
        <v>14.18</v>
      </c>
      <c r="V2814" s="1" t="s">
        <v>33</v>
      </c>
      <c r="W2814" s="1" t="s">
        <v>33</v>
      </c>
      <c r="X2814" s="1" t="s">
        <v>4122</v>
      </c>
      <c r="Y2814" s="1" t="s">
        <v>91</v>
      </c>
      <c r="Z2814" s="1" t="s">
        <v>4123</v>
      </c>
      <c r="AA2814" s="1" t="s">
        <v>4124</v>
      </c>
    </row>
    <row r="2815" spans="1:27" x14ac:dyDescent="0.25">
      <c r="A2815" s="1" t="s">
        <v>26</v>
      </c>
      <c r="B2815" s="1" t="s">
        <v>4125</v>
      </c>
      <c r="C2815" s="2">
        <v>42317</v>
      </c>
      <c r="D2815" s="1" t="s">
        <v>2817</v>
      </c>
      <c r="E2815" s="7" t="str">
        <f>VLOOKUP(TRIM(D2815)*1,CFOP!A:B,2,FALSE)</f>
        <v>Sim</v>
      </c>
      <c r="F2815" s="1" t="s">
        <v>478</v>
      </c>
      <c r="G2815" s="3">
        <v>458.85</v>
      </c>
      <c r="H2815" s="3">
        <v>399</v>
      </c>
      <c r="I2815" s="3">
        <v>27.93</v>
      </c>
      <c r="J2815" s="1" t="s">
        <v>30</v>
      </c>
      <c r="K2815" s="3">
        <v>0</v>
      </c>
      <c r="L2815" s="3">
        <v>0</v>
      </c>
      <c r="M2815" s="1" t="s">
        <v>31</v>
      </c>
      <c r="N2815" s="3">
        <v>399</v>
      </c>
      <c r="O2815" s="3">
        <v>59.85</v>
      </c>
      <c r="P2815" s="1" t="s">
        <v>2788</v>
      </c>
      <c r="Q2815" s="3">
        <v>399</v>
      </c>
      <c r="R2815" s="3">
        <v>6.58</v>
      </c>
      <c r="S2815" s="1" t="s">
        <v>33</v>
      </c>
      <c r="T2815" s="3">
        <v>399</v>
      </c>
      <c r="U2815" s="3">
        <v>30.32</v>
      </c>
      <c r="V2815" s="1" t="s">
        <v>33</v>
      </c>
      <c r="W2815" s="1" t="s">
        <v>33</v>
      </c>
      <c r="X2815" s="1" t="s">
        <v>1856</v>
      </c>
      <c r="Y2815" s="1" t="s">
        <v>96</v>
      </c>
      <c r="Z2815" s="1" t="s">
        <v>4126</v>
      </c>
      <c r="AA2815" s="1" t="s">
        <v>4127</v>
      </c>
    </row>
    <row r="2816" spans="1:27" x14ac:dyDescent="0.25">
      <c r="A2816" s="1" t="s">
        <v>26</v>
      </c>
      <c r="B2816" s="1" t="s">
        <v>4128</v>
      </c>
      <c r="C2816" s="2">
        <v>42317</v>
      </c>
      <c r="D2816" s="1" t="s">
        <v>2841</v>
      </c>
      <c r="E2816" s="7" t="str">
        <f>VLOOKUP(TRIM(D2816)*1,CFOP!A:B,2,FALSE)</f>
        <v>Sim</v>
      </c>
      <c r="F2816" s="1" t="s">
        <v>478</v>
      </c>
      <c r="G2816" s="3">
        <v>863.93000000000006</v>
      </c>
      <c r="H2816" s="3">
        <v>751.24</v>
      </c>
      <c r="I2816" s="3">
        <v>30.05</v>
      </c>
      <c r="J2816" s="1" t="s">
        <v>61</v>
      </c>
      <c r="K2816" s="3">
        <v>0</v>
      </c>
      <c r="L2816" s="3">
        <v>0</v>
      </c>
      <c r="M2816" s="1" t="s">
        <v>31</v>
      </c>
      <c r="N2816" s="3">
        <v>751.24</v>
      </c>
      <c r="O2816" s="3">
        <v>112.69</v>
      </c>
      <c r="P2816" s="1" t="s">
        <v>2788</v>
      </c>
      <c r="Q2816" s="3">
        <v>751.24</v>
      </c>
      <c r="R2816" s="3">
        <v>12.4</v>
      </c>
      <c r="S2816" s="1" t="s">
        <v>33</v>
      </c>
      <c r="T2816" s="3">
        <v>751.24</v>
      </c>
      <c r="U2816" s="3">
        <v>57.09</v>
      </c>
      <c r="V2816" s="1" t="s">
        <v>33</v>
      </c>
      <c r="W2816" s="1" t="s">
        <v>33</v>
      </c>
      <c r="X2816" s="1" t="s">
        <v>3234</v>
      </c>
      <c r="Y2816" s="1" t="s">
        <v>44</v>
      </c>
      <c r="Z2816" s="1" t="s">
        <v>2455</v>
      </c>
      <c r="AA2816" s="1" t="s">
        <v>2456</v>
      </c>
    </row>
    <row r="2817" spans="1:27" x14ac:dyDescent="0.25">
      <c r="A2817" s="1" t="s">
        <v>26</v>
      </c>
      <c r="B2817" s="1" t="s">
        <v>4128</v>
      </c>
      <c r="C2817" s="2">
        <v>42317</v>
      </c>
      <c r="D2817" s="1" t="s">
        <v>2841</v>
      </c>
      <c r="E2817" s="7" t="str">
        <f>VLOOKUP(TRIM(D2817)*1,CFOP!A:B,2,FALSE)</f>
        <v>Sim</v>
      </c>
      <c r="F2817" s="1" t="s">
        <v>478</v>
      </c>
      <c r="G2817" s="3">
        <v>506.63</v>
      </c>
      <c r="H2817" s="3">
        <v>440.55</v>
      </c>
      <c r="I2817" s="3">
        <v>17.62</v>
      </c>
      <c r="J2817" s="1" t="s">
        <v>61</v>
      </c>
      <c r="K2817" s="3">
        <v>0</v>
      </c>
      <c r="L2817" s="3">
        <v>0</v>
      </c>
      <c r="M2817" s="1" t="s">
        <v>31</v>
      </c>
      <c r="N2817" s="3">
        <v>440.55</v>
      </c>
      <c r="O2817" s="3">
        <v>66.08</v>
      </c>
      <c r="P2817" s="1" t="s">
        <v>2788</v>
      </c>
      <c r="Q2817" s="3">
        <v>440.55</v>
      </c>
      <c r="R2817" s="3">
        <v>7.2700000000000005</v>
      </c>
      <c r="S2817" s="1" t="s">
        <v>33</v>
      </c>
      <c r="T2817" s="3">
        <v>440.55</v>
      </c>
      <c r="U2817" s="3">
        <v>33.480000000000004</v>
      </c>
      <c r="V2817" s="1" t="s">
        <v>33</v>
      </c>
      <c r="W2817" s="1" t="s">
        <v>33</v>
      </c>
      <c r="X2817" s="1" t="s">
        <v>3234</v>
      </c>
      <c r="Y2817" s="1" t="s">
        <v>91</v>
      </c>
      <c r="Z2817" s="1" t="s">
        <v>1182</v>
      </c>
      <c r="AA2817" s="1" t="s">
        <v>1183</v>
      </c>
    </row>
    <row r="2818" spans="1:27" x14ac:dyDescent="0.25">
      <c r="A2818" s="1" t="s">
        <v>26</v>
      </c>
      <c r="B2818" s="1" t="s">
        <v>4128</v>
      </c>
      <c r="C2818" s="2">
        <v>42317</v>
      </c>
      <c r="D2818" s="1" t="s">
        <v>2841</v>
      </c>
      <c r="E2818" s="7" t="str">
        <f>VLOOKUP(TRIM(D2818)*1,CFOP!A:B,2,FALSE)</f>
        <v>Sim</v>
      </c>
      <c r="F2818" s="1" t="s">
        <v>478</v>
      </c>
      <c r="G2818" s="3">
        <v>506.63</v>
      </c>
      <c r="H2818" s="3">
        <v>440.55</v>
      </c>
      <c r="I2818" s="3">
        <v>17.62</v>
      </c>
      <c r="J2818" s="1" t="s">
        <v>61</v>
      </c>
      <c r="K2818" s="3">
        <v>0</v>
      </c>
      <c r="L2818" s="3">
        <v>0</v>
      </c>
      <c r="M2818" s="1" t="s">
        <v>31</v>
      </c>
      <c r="N2818" s="3">
        <v>440.55</v>
      </c>
      <c r="O2818" s="3">
        <v>66.08</v>
      </c>
      <c r="P2818" s="1" t="s">
        <v>2788</v>
      </c>
      <c r="Q2818" s="3">
        <v>440.55</v>
      </c>
      <c r="R2818" s="3">
        <v>7.2700000000000005</v>
      </c>
      <c r="S2818" s="1" t="s">
        <v>33</v>
      </c>
      <c r="T2818" s="3">
        <v>440.55</v>
      </c>
      <c r="U2818" s="3">
        <v>33.480000000000004</v>
      </c>
      <c r="V2818" s="1" t="s">
        <v>33</v>
      </c>
      <c r="W2818" s="1" t="s">
        <v>33</v>
      </c>
      <c r="X2818" s="1" t="s">
        <v>3234</v>
      </c>
      <c r="Y2818" s="1" t="s">
        <v>91</v>
      </c>
      <c r="Z2818" s="1" t="s">
        <v>4129</v>
      </c>
      <c r="AA2818" s="1" t="s">
        <v>4130</v>
      </c>
    </row>
    <row r="2819" spans="1:27" x14ac:dyDescent="0.25">
      <c r="A2819" s="1" t="s">
        <v>26</v>
      </c>
      <c r="B2819" s="1" t="s">
        <v>4128</v>
      </c>
      <c r="C2819" s="2">
        <v>42317</v>
      </c>
      <c r="D2819" s="1" t="s">
        <v>2841</v>
      </c>
      <c r="E2819" s="7" t="str">
        <f>VLOOKUP(TRIM(D2819)*1,CFOP!A:B,2,FALSE)</f>
        <v>Sim</v>
      </c>
      <c r="F2819" s="1" t="s">
        <v>478</v>
      </c>
      <c r="G2819" s="3">
        <v>494.47</v>
      </c>
      <c r="H2819" s="3">
        <v>412.06</v>
      </c>
      <c r="I2819" s="3">
        <v>16.48</v>
      </c>
      <c r="J2819" s="1" t="s">
        <v>61</v>
      </c>
      <c r="K2819" s="3">
        <v>0</v>
      </c>
      <c r="L2819" s="3">
        <v>0</v>
      </c>
      <c r="M2819" s="1" t="s">
        <v>31</v>
      </c>
      <c r="N2819" s="3">
        <v>412.06</v>
      </c>
      <c r="O2819" s="3">
        <v>82.41</v>
      </c>
      <c r="P2819" s="1" t="s">
        <v>2788</v>
      </c>
      <c r="Q2819" s="3">
        <v>412.06</v>
      </c>
      <c r="R2819" s="3">
        <v>6.8</v>
      </c>
      <c r="S2819" s="1" t="s">
        <v>33</v>
      </c>
      <c r="T2819" s="3">
        <v>412.06</v>
      </c>
      <c r="U2819" s="3">
        <v>31.32</v>
      </c>
      <c r="V2819" s="1" t="s">
        <v>33</v>
      </c>
      <c r="W2819" s="1" t="s">
        <v>33</v>
      </c>
      <c r="X2819" s="1" t="s">
        <v>3234</v>
      </c>
      <c r="Y2819" s="1" t="s">
        <v>99</v>
      </c>
      <c r="Z2819" s="1" t="s">
        <v>4131</v>
      </c>
      <c r="AA2819" s="1" t="s">
        <v>4132</v>
      </c>
    </row>
    <row r="2820" spans="1:27" x14ac:dyDescent="0.25">
      <c r="A2820" s="1" t="s">
        <v>26</v>
      </c>
      <c r="B2820" s="1" t="s">
        <v>4128</v>
      </c>
      <c r="C2820" s="2">
        <v>42317</v>
      </c>
      <c r="D2820" s="1" t="s">
        <v>2841</v>
      </c>
      <c r="E2820" s="7" t="str">
        <f>VLOOKUP(TRIM(D2820)*1,CFOP!A:B,2,FALSE)</f>
        <v>Sim</v>
      </c>
      <c r="F2820" s="1" t="s">
        <v>478</v>
      </c>
      <c r="G2820" s="3">
        <v>574.05999999999995</v>
      </c>
      <c r="H2820" s="3">
        <v>499.18</v>
      </c>
      <c r="I2820" s="3">
        <v>19.97</v>
      </c>
      <c r="J2820" s="1" t="s">
        <v>61</v>
      </c>
      <c r="K2820" s="3">
        <v>0</v>
      </c>
      <c r="L2820" s="3">
        <v>0</v>
      </c>
      <c r="M2820" s="1" t="s">
        <v>31</v>
      </c>
      <c r="N2820" s="3">
        <v>499.18</v>
      </c>
      <c r="O2820" s="3">
        <v>74.88</v>
      </c>
      <c r="P2820" s="1" t="s">
        <v>2788</v>
      </c>
      <c r="Q2820" s="3">
        <v>499.18</v>
      </c>
      <c r="R2820" s="3">
        <v>8.24</v>
      </c>
      <c r="S2820" s="1" t="s">
        <v>33</v>
      </c>
      <c r="T2820" s="3">
        <v>499.18</v>
      </c>
      <c r="U2820" s="3">
        <v>37.94</v>
      </c>
      <c r="V2820" s="1" t="s">
        <v>33</v>
      </c>
      <c r="W2820" s="1" t="s">
        <v>33</v>
      </c>
      <c r="X2820" s="1" t="s">
        <v>3234</v>
      </c>
      <c r="Y2820" s="1" t="s">
        <v>91</v>
      </c>
      <c r="Z2820" s="1" t="s">
        <v>4133</v>
      </c>
      <c r="AA2820" s="1" t="s">
        <v>4134</v>
      </c>
    </row>
    <row r="2821" spans="1:27" x14ac:dyDescent="0.25">
      <c r="A2821" s="1" t="s">
        <v>26</v>
      </c>
      <c r="B2821" s="1" t="s">
        <v>4128</v>
      </c>
      <c r="C2821" s="2">
        <v>42317</v>
      </c>
      <c r="D2821" s="1" t="s">
        <v>2841</v>
      </c>
      <c r="E2821" s="7" t="str">
        <f>VLOOKUP(TRIM(D2821)*1,CFOP!A:B,2,FALSE)</f>
        <v>Sim</v>
      </c>
      <c r="F2821" s="1" t="s">
        <v>478</v>
      </c>
      <c r="G2821" s="3">
        <v>256.42</v>
      </c>
      <c r="H2821" s="3">
        <v>222.97</v>
      </c>
      <c r="I2821" s="3">
        <v>8.92</v>
      </c>
      <c r="J2821" s="1" t="s">
        <v>61</v>
      </c>
      <c r="K2821" s="3">
        <v>0</v>
      </c>
      <c r="L2821" s="3">
        <v>0</v>
      </c>
      <c r="M2821" s="1" t="s">
        <v>31</v>
      </c>
      <c r="N2821" s="3">
        <v>222.97</v>
      </c>
      <c r="O2821" s="3">
        <v>33.450000000000003</v>
      </c>
      <c r="P2821" s="1" t="s">
        <v>2788</v>
      </c>
      <c r="Q2821" s="3">
        <v>222.97</v>
      </c>
      <c r="R2821" s="3">
        <v>3.68</v>
      </c>
      <c r="S2821" s="1" t="s">
        <v>33</v>
      </c>
      <c r="T2821" s="3">
        <v>222.97</v>
      </c>
      <c r="U2821" s="3">
        <v>16.95</v>
      </c>
      <c r="V2821" s="1" t="s">
        <v>33</v>
      </c>
      <c r="W2821" s="1" t="s">
        <v>33</v>
      </c>
      <c r="X2821" s="1" t="s">
        <v>3234</v>
      </c>
      <c r="Y2821" s="1" t="s">
        <v>3108</v>
      </c>
      <c r="Z2821" s="1" t="s">
        <v>3109</v>
      </c>
      <c r="AA2821" s="1" t="s">
        <v>3110</v>
      </c>
    </row>
    <row r="2822" spans="1:27" x14ac:dyDescent="0.25">
      <c r="A2822" s="1" t="s">
        <v>26</v>
      </c>
      <c r="B2822" s="1" t="s">
        <v>4128</v>
      </c>
      <c r="C2822" s="2">
        <v>42317</v>
      </c>
      <c r="D2822" s="1" t="s">
        <v>2841</v>
      </c>
      <c r="E2822" s="7" t="str">
        <f>VLOOKUP(TRIM(D2822)*1,CFOP!A:B,2,FALSE)</f>
        <v>Sim</v>
      </c>
      <c r="F2822" s="1" t="s">
        <v>478</v>
      </c>
      <c r="G2822" s="3">
        <v>685.31</v>
      </c>
      <c r="H2822" s="3">
        <v>595.91999999999996</v>
      </c>
      <c r="I2822" s="3">
        <v>23.84</v>
      </c>
      <c r="J2822" s="1" t="s">
        <v>61</v>
      </c>
      <c r="K2822" s="3">
        <v>0</v>
      </c>
      <c r="L2822" s="3">
        <v>0</v>
      </c>
      <c r="M2822" s="1" t="s">
        <v>31</v>
      </c>
      <c r="N2822" s="3">
        <v>595.91999999999996</v>
      </c>
      <c r="O2822" s="3">
        <v>89.39</v>
      </c>
      <c r="P2822" s="1" t="s">
        <v>2788</v>
      </c>
      <c r="Q2822" s="3">
        <v>595.91999999999996</v>
      </c>
      <c r="R2822" s="3">
        <v>9.83</v>
      </c>
      <c r="S2822" s="1" t="s">
        <v>33</v>
      </c>
      <c r="T2822" s="3">
        <v>595.91999999999996</v>
      </c>
      <c r="U2822" s="3">
        <v>45.29</v>
      </c>
      <c r="V2822" s="1" t="s">
        <v>33</v>
      </c>
      <c r="W2822" s="1" t="s">
        <v>33</v>
      </c>
      <c r="X2822" s="1" t="s">
        <v>3234</v>
      </c>
      <c r="Y2822" s="1" t="s">
        <v>91</v>
      </c>
      <c r="Z2822" s="1" t="s">
        <v>1813</v>
      </c>
      <c r="AA2822" s="1" t="s">
        <v>1814</v>
      </c>
    </row>
    <row r="2823" spans="1:27" x14ac:dyDescent="0.25">
      <c r="A2823" s="1" t="s">
        <v>26</v>
      </c>
      <c r="B2823" s="1" t="s">
        <v>4135</v>
      </c>
      <c r="C2823" s="2">
        <v>42317</v>
      </c>
      <c r="D2823" s="1" t="s">
        <v>2804</v>
      </c>
      <c r="E2823" s="7" t="str">
        <f>VLOOKUP(TRIM(D2823)*1,CFOP!A:B,2,FALSE)</f>
        <v>Sim</v>
      </c>
      <c r="F2823" s="1" t="s">
        <v>29</v>
      </c>
      <c r="G2823" s="3">
        <v>2140.9900000000002</v>
      </c>
      <c r="H2823" s="3">
        <v>2140.9900000000002</v>
      </c>
      <c r="I2823" s="3">
        <v>385.38</v>
      </c>
      <c r="J2823" s="1" t="s">
        <v>307</v>
      </c>
      <c r="K2823" s="3">
        <v>0</v>
      </c>
      <c r="L2823" s="3">
        <v>0</v>
      </c>
      <c r="M2823" s="1" t="s">
        <v>31</v>
      </c>
      <c r="N2823" s="3">
        <v>0</v>
      </c>
      <c r="O2823" s="3">
        <v>0</v>
      </c>
      <c r="P2823" s="1" t="s">
        <v>31</v>
      </c>
      <c r="Q2823" s="3">
        <v>2140.9900000000002</v>
      </c>
      <c r="R2823" s="3">
        <v>35.33</v>
      </c>
      <c r="S2823" s="1" t="s">
        <v>33</v>
      </c>
      <c r="T2823" s="3">
        <v>2140.9900000000002</v>
      </c>
      <c r="U2823" s="3">
        <v>162.72</v>
      </c>
      <c r="V2823" s="1" t="s">
        <v>33</v>
      </c>
      <c r="W2823" s="1" t="s">
        <v>33</v>
      </c>
      <c r="X2823" s="1" t="s">
        <v>4136</v>
      </c>
      <c r="Y2823" s="1" t="s">
        <v>2556</v>
      </c>
      <c r="Z2823" s="1" t="s">
        <v>4137</v>
      </c>
      <c r="AA2823" s="1" t="s">
        <v>4138</v>
      </c>
    </row>
    <row r="2824" spans="1:27" x14ac:dyDescent="0.25">
      <c r="A2824" s="1" t="s">
        <v>26</v>
      </c>
      <c r="B2824" s="1" t="s">
        <v>4135</v>
      </c>
      <c r="C2824" s="2">
        <v>42317</v>
      </c>
      <c r="D2824" s="1" t="s">
        <v>2787</v>
      </c>
      <c r="E2824" s="7" t="str">
        <f>VLOOKUP(TRIM(D2824)*1,CFOP!A:B,2,FALSE)</f>
        <v>Sim</v>
      </c>
      <c r="F2824" s="1" t="s">
        <v>29</v>
      </c>
      <c r="G2824" s="3">
        <v>230.27</v>
      </c>
      <c r="H2824" s="3">
        <v>230.27</v>
      </c>
      <c r="I2824" s="3">
        <v>41.45</v>
      </c>
      <c r="J2824" s="1" t="s">
        <v>30</v>
      </c>
      <c r="K2824" s="3">
        <v>0</v>
      </c>
      <c r="L2824" s="3">
        <v>0</v>
      </c>
      <c r="M2824" s="1" t="s">
        <v>31</v>
      </c>
      <c r="N2824" s="3">
        <v>0</v>
      </c>
      <c r="O2824" s="3">
        <v>0</v>
      </c>
      <c r="P2824" s="1" t="s">
        <v>31</v>
      </c>
      <c r="Q2824" s="3">
        <v>230.27</v>
      </c>
      <c r="R2824" s="3">
        <v>3.8000000000000003</v>
      </c>
      <c r="S2824" s="1" t="s">
        <v>33</v>
      </c>
      <c r="T2824" s="3">
        <v>230.27</v>
      </c>
      <c r="U2824" s="3">
        <v>17.5</v>
      </c>
      <c r="V2824" s="1" t="s">
        <v>33</v>
      </c>
      <c r="W2824" s="1" t="s">
        <v>33</v>
      </c>
      <c r="X2824" s="1" t="s">
        <v>4136</v>
      </c>
      <c r="Y2824" s="1" t="s">
        <v>99</v>
      </c>
      <c r="Z2824" s="1" t="s">
        <v>4139</v>
      </c>
      <c r="AA2824" s="1" t="s">
        <v>4140</v>
      </c>
    </row>
    <row r="2825" spans="1:27" x14ac:dyDescent="0.25">
      <c r="A2825" s="1" t="s">
        <v>26</v>
      </c>
      <c r="B2825" s="1" t="s">
        <v>4141</v>
      </c>
      <c r="C2825" s="2">
        <v>42317</v>
      </c>
      <c r="D2825" s="1" t="s">
        <v>2787</v>
      </c>
      <c r="E2825" s="7" t="str">
        <f>VLOOKUP(TRIM(D2825)*1,CFOP!A:B,2,FALSE)</f>
        <v>Sim</v>
      </c>
      <c r="F2825" s="1" t="s">
        <v>29</v>
      </c>
      <c r="G2825" s="3">
        <v>888.64</v>
      </c>
      <c r="H2825" s="3">
        <v>772.73</v>
      </c>
      <c r="I2825" s="3">
        <v>139.09</v>
      </c>
      <c r="J2825" s="1" t="s">
        <v>61</v>
      </c>
      <c r="K2825" s="3">
        <v>0</v>
      </c>
      <c r="L2825" s="3">
        <v>0</v>
      </c>
      <c r="M2825" s="1" t="s">
        <v>31</v>
      </c>
      <c r="N2825" s="3">
        <v>772.73</v>
      </c>
      <c r="O2825" s="3">
        <v>115.91</v>
      </c>
      <c r="P2825" s="1" t="s">
        <v>2788</v>
      </c>
      <c r="Q2825" s="3">
        <v>772.73</v>
      </c>
      <c r="R2825" s="3">
        <v>12.75</v>
      </c>
      <c r="S2825" s="1" t="s">
        <v>33</v>
      </c>
      <c r="T2825" s="3">
        <v>772.73</v>
      </c>
      <c r="U2825" s="3">
        <v>58.730000000000004</v>
      </c>
      <c r="V2825" s="1" t="s">
        <v>33</v>
      </c>
      <c r="W2825" s="1" t="s">
        <v>33</v>
      </c>
      <c r="X2825" s="1" t="s">
        <v>3534</v>
      </c>
      <c r="Y2825" s="1" t="s">
        <v>70</v>
      </c>
      <c r="Z2825" s="1" t="s">
        <v>4142</v>
      </c>
      <c r="AA2825" s="1" t="s">
        <v>4143</v>
      </c>
    </row>
    <row r="2826" spans="1:27" x14ac:dyDescent="0.25">
      <c r="A2826" s="1" t="s">
        <v>26</v>
      </c>
      <c r="B2826" s="1" t="s">
        <v>4141</v>
      </c>
      <c r="C2826" s="2">
        <v>42317</v>
      </c>
      <c r="D2826" s="1" t="s">
        <v>2787</v>
      </c>
      <c r="E2826" s="7" t="str">
        <f>VLOOKUP(TRIM(D2826)*1,CFOP!A:B,2,FALSE)</f>
        <v>Sim</v>
      </c>
      <c r="F2826" s="1" t="s">
        <v>29</v>
      </c>
      <c r="G2826" s="3">
        <v>881.68000000000006</v>
      </c>
      <c r="H2826" s="3">
        <v>766.68000000000006</v>
      </c>
      <c r="I2826" s="3">
        <v>138</v>
      </c>
      <c r="J2826" s="1" t="s">
        <v>61</v>
      </c>
      <c r="K2826" s="3">
        <v>0</v>
      </c>
      <c r="L2826" s="3">
        <v>0</v>
      </c>
      <c r="M2826" s="1" t="s">
        <v>31</v>
      </c>
      <c r="N2826" s="3">
        <v>766.68000000000006</v>
      </c>
      <c r="O2826" s="3">
        <v>115</v>
      </c>
      <c r="P2826" s="1" t="s">
        <v>2788</v>
      </c>
      <c r="Q2826" s="3">
        <v>766.68000000000006</v>
      </c>
      <c r="R2826" s="3">
        <v>12.65</v>
      </c>
      <c r="S2826" s="1" t="s">
        <v>33</v>
      </c>
      <c r="T2826" s="3">
        <v>766.68000000000006</v>
      </c>
      <c r="U2826" s="3">
        <v>58.27</v>
      </c>
      <c r="V2826" s="1" t="s">
        <v>33</v>
      </c>
      <c r="W2826" s="1" t="s">
        <v>33</v>
      </c>
      <c r="X2826" s="1" t="s">
        <v>3534</v>
      </c>
      <c r="Y2826" s="1" t="s">
        <v>44</v>
      </c>
      <c r="Z2826" s="1" t="s">
        <v>3223</v>
      </c>
      <c r="AA2826" s="1" t="s">
        <v>3224</v>
      </c>
    </row>
    <row r="2827" spans="1:27" x14ac:dyDescent="0.25">
      <c r="A2827" s="1" t="s">
        <v>26</v>
      </c>
      <c r="B2827" s="1" t="s">
        <v>4144</v>
      </c>
      <c r="C2827" s="2">
        <v>42317</v>
      </c>
      <c r="D2827" s="1" t="s">
        <v>2841</v>
      </c>
      <c r="E2827" s="7" t="str">
        <f>VLOOKUP(TRIM(D2827)*1,CFOP!A:B,2,FALSE)</f>
        <v>Sim</v>
      </c>
      <c r="F2827" s="1" t="s">
        <v>393</v>
      </c>
      <c r="G2827" s="3">
        <v>705.51</v>
      </c>
      <c r="H2827" s="3">
        <v>613.49</v>
      </c>
      <c r="I2827" s="3">
        <v>24.54</v>
      </c>
      <c r="J2827" s="1" t="s">
        <v>61</v>
      </c>
      <c r="K2827" s="3">
        <v>0</v>
      </c>
      <c r="L2827" s="3">
        <v>0</v>
      </c>
      <c r="M2827" s="1" t="s">
        <v>31</v>
      </c>
      <c r="N2827" s="3">
        <v>613.49</v>
      </c>
      <c r="O2827" s="3">
        <v>92.02</v>
      </c>
      <c r="P2827" s="1" t="s">
        <v>2788</v>
      </c>
      <c r="Q2827" s="3">
        <v>613.49</v>
      </c>
      <c r="R2827" s="3">
        <v>10.120000000000001</v>
      </c>
      <c r="S2827" s="1" t="s">
        <v>33</v>
      </c>
      <c r="T2827" s="3">
        <v>613.49</v>
      </c>
      <c r="U2827" s="3">
        <v>46.63</v>
      </c>
      <c r="V2827" s="1" t="s">
        <v>33</v>
      </c>
      <c r="W2827" s="1" t="s">
        <v>33</v>
      </c>
      <c r="X2827" s="1" t="s">
        <v>3279</v>
      </c>
      <c r="Y2827" s="1" t="s">
        <v>91</v>
      </c>
      <c r="Z2827" s="1" t="s">
        <v>3485</v>
      </c>
      <c r="AA2827" s="1" t="s">
        <v>3486</v>
      </c>
    </row>
    <row r="2828" spans="1:27" x14ac:dyDescent="0.25">
      <c r="A2828" s="1" t="s">
        <v>26</v>
      </c>
      <c r="B2828" s="1" t="s">
        <v>4144</v>
      </c>
      <c r="C2828" s="2">
        <v>42317</v>
      </c>
      <c r="D2828" s="1" t="s">
        <v>2841</v>
      </c>
      <c r="E2828" s="7" t="str">
        <f>VLOOKUP(TRIM(D2828)*1,CFOP!A:B,2,FALSE)</f>
        <v>Sim</v>
      </c>
      <c r="F2828" s="1" t="s">
        <v>393</v>
      </c>
      <c r="G2828" s="3">
        <v>393.48</v>
      </c>
      <c r="H2828" s="3">
        <v>342.16</v>
      </c>
      <c r="I2828" s="3">
        <v>13.69</v>
      </c>
      <c r="J2828" s="1" t="s">
        <v>61</v>
      </c>
      <c r="K2828" s="3">
        <v>0</v>
      </c>
      <c r="L2828" s="3">
        <v>0</v>
      </c>
      <c r="M2828" s="1" t="s">
        <v>31</v>
      </c>
      <c r="N2828" s="3">
        <v>342.16</v>
      </c>
      <c r="O2828" s="3">
        <v>51.32</v>
      </c>
      <c r="P2828" s="1" t="s">
        <v>2788</v>
      </c>
      <c r="Q2828" s="3">
        <v>342.16</v>
      </c>
      <c r="R2828" s="3">
        <v>5.65</v>
      </c>
      <c r="S2828" s="1" t="s">
        <v>33</v>
      </c>
      <c r="T2828" s="3">
        <v>342.16</v>
      </c>
      <c r="U2828" s="3">
        <v>26</v>
      </c>
      <c r="V2828" s="1" t="s">
        <v>33</v>
      </c>
      <c r="W2828" s="1" t="s">
        <v>33</v>
      </c>
      <c r="X2828" s="1" t="s">
        <v>3279</v>
      </c>
      <c r="Y2828" s="1" t="s">
        <v>91</v>
      </c>
      <c r="Z2828" s="1" t="s">
        <v>108</v>
      </c>
      <c r="AA2828" s="1" t="s">
        <v>109</v>
      </c>
    </row>
    <row r="2829" spans="1:27" x14ac:dyDescent="0.25">
      <c r="A2829" s="1" t="s">
        <v>26</v>
      </c>
      <c r="B2829" s="1" t="s">
        <v>4145</v>
      </c>
      <c r="C2829" s="2">
        <v>42317</v>
      </c>
      <c r="D2829" s="1" t="s">
        <v>2787</v>
      </c>
      <c r="E2829" s="7" t="str">
        <f>VLOOKUP(TRIM(D2829)*1,CFOP!A:B,2,FALSE)</f>
        <v>Sim</v>
      </c>
      <c r="F2829" s="1" t="s">
        <v>29</v>
      </c>
      <c r="G2829" s="3">
        <v>184.22</v>
      </c>
      <c r="H2829" s="3">
        <v>160.19</v>
      </c>
      <c r="I2829" s="3">
        <v>28.830000000000002</v>
      </c>
      <c r="J2829" s="1" t="s">
        <v>61</v>
      </c>
      <c r="K2829" s="3">
        <v>0</v>
      </c>
      <c r="L2829" s="3">
        <v>0</v>
      </c>
      <c r="M2829" s="1" t="s">
        <v>31</v>
      </c>
      <c r="N2829" s="3">
        <v>160.19</v>
      </c>
      <c r="O2829" s="3">
        <v>24.03</v>
      </c>
      <c r="P2829" s="1" t="s">
        <v>2788</v>
      </c>
      <c r="Q2829" s="3">
        <v>160.19</v>
      </c>
      <c r="R2829" s="3">
        <v>2.64</v>
      </c>
      <c r="S2829" s="1" t="s">
        <v>33</v>
      </c>
      <c r="T2829" s="3">
        <v>160.19</v>
      </c>
      <c r="U2829" s="3">
        <v>12.17</v>
      </c>
      <c r="V2829" s="1" t="s">
        <v>33</v>
      </c>
      <c r="W2829" s="1" t="s">
        <v>33</v>
      </c>
      <c r="X2829" s="1" t="s">
        <v>641</v>
      </c>
      <c r="Y2829" s="1" t="s">
        <v>91</v>
      </c>
      <c r="Z2829" s="1" t="s">
        <v>4146</v>
      </c>
      <c r="AA2829" s="1" t="s">
        <v>4147</v>
      </c>
    </row>
    <row r="2830" spans="1:27" x14ac:dyDescent="0.25">
      <c r="A2830" s="1" t="s">
        <v>26</v>
      </c>
      <c r="B2830" s="1" t="s">
        <v>4148</v>
      </c>
      <c r="C2830" s="2">
        <v>42317</v>
      </c>
      <c r="D2830" s="1" t="s">
        <v>2841</v>
      </c>
      <c r="E2830" s="7" t="str">
        <f>VLOOKUP(TRIM(D2830)*1,CFOP!A:B,2,FALSE)</f>
        <v>Sim</v>
      </c>
      <c r="F2830" s="1" t="s">
        <v>172</v>
      </c>
      <c r="G2830" s="3">
        <v>3360.2400000000002</v>
      </c>
      <c r="H2830" s="3">
        <v>3360.2400000000002</v>
      </c>
      <c r="I2830" s="3">
        <v>134.41</v>
      </c>
      <c r="J2830" s="1" t="s">
        <v>61</v>
      </c>
      <c r="K2830" s="3">
        <v>0</v>
      </c>
      <c r="L2830" s="3">
        <v>0</v>
      </c>
      <c r="M2830" s="1" t="s">
        <v>31</v>
      </c>
      <c r="N2830" s="3">
        <v>2800.2000000000003</v>
      </c>
      <c r="O2830" s="3">
        <v>560.04</v>
      </c>
      <c r="P2830" s="1" t="s">
        <v>2788</v>
      </c>
      <c r="Q2830" s="3">
        <v>2800.2000000000003</v>
      </c>
      <c r="R2830" s="3">
        <v>46.2</v>
      </c>
      <c r="S2830" s="1" t="s">
        <v>33</v>
      </c>
      <c r="T2830" s="3">
        <v>2800.2000000000003</v>
      </c>
      <c r="U2830" s="3">
        <v>212.82</v>
      </c>
      <c r="V2830" s="1" t="s">
        <v>33</v>
      </c>
      <c r="W2830" s="1" t="s">
        <v>33</v>
      </c>
      <c r="X2830" s="1" t="s">
        <v>4149</v>
      </c>
      <c r="Y2830" s="1" t="s">
        <v>99</v>
      </c>
      <c r="Z2830" s="1" t="s">
        <v>100</v>
      </c>
      <c r="AA2830" s="1" t="s">
        <v>101</v>
      </c>
    </row>
    <row r="2831" spans="1:27" x14ac:dyDescent="0.25">
      <c r="A2831" s="1" t="s">
        <v>26</v>
      </c>
      <c r="B2831" s="1" t="s">
        <v>4150</v>
      </c>
      <c r="C2831" s="2">
        <v>42317</v>
      </c>
      <c r="D2831" s="1" t="s">
        <v>2841</v>
      </c>
      <c r="E2831" s="7" t="str">
        <f>VLOOKUP(TRIM(D2831)*1,CFOP!A:B,2,FALSE)</f>
        <v>Sim</v>
      </c>
      <c r="F2831" s="1" t="s">
        <v>1590</v>
      </c>
      <c r="G2831" s="3">
        <v>1673.33</v>
      </c>
      <c r="H2831" s="3">
        <v>1673.33</v>
      </c>
      <c r="I2831" s="3">
        <v>117.13</v>
      </c>
      <c r="J2831" s="1" t="s">
        <v>30</v>
      </c>
      <c r="K2831" s="3">
        <v>0</v>
      </c>
      <c r="L2831" s="3">
        <v>0</v>
      </c>
      <c r="M2831" s="1" t="s">
        <v>31</v>
      </c>
      <c r="N2831" s="3">
        <v>0</v>
      </c>
      <c r="O2831" s="3">
        <v>0</v>
      </c>
      <c r="P2831" s="1" t="s">
        <v>31</v>
      </c>
      <c r="Q2831" s="3">
        <v>1673.33</v>
      </c>
      <c r="R2831" s="3">
        <v>27.61</v>
      </c>
      <c r="S2831" s="1" t="s">
        <v>33</v>
      </c>
      <c r="T2831" s="3">
        <v>1673.33</v>
      </c>
      <c r="U2831" s="3">
        <v>127.17</v>
      </c>
      <c r="V2831" s="1" t="s">
        <v>33</v>
      </c>
      <c r="W2831" s="1" t="s">
        <v>33</v>
      </c>
      <c r="X2831" s="1" t="s">
        <v>4151</v>
      </c>
      <c r="Y2831" s="1" t="s">
        <v>538</v>
      </c>
      <c r="Z2831" s="1" t="s">
        <v>539</v>
      </c>
      <c r="AA2831" s="1" t="s">
        <v>540</v>
      </c>
    </row>
    <row r="2832" spans="1:27" x14ac:dyDescent="0.25">
      <c r="A2832" s="1" t="s">
        <v>26</v>
      </c>
      <c r="B2832" s="1" t="s">
        <v>4152</v>
      </c>
      <c r="C2832" s="2">
        <v>42317</v>
      </c>
      <c r="D2832" s="1" t="s">
        <v>2841</v>
      </c>
      <c r="E2832" s="7" t="str">
        <f>VLOOKUP(TRIM(D2832)*1,CFOP!A:B,2,FALSE)</f>
        <v>Sim</v>
      </c>
      <c r="F2832" s="1" t="s">
        <v>179</v>
      </c>
      <c r="G2832" s="3">
        <v>2225.5</v>
      </c>
      <c r="H2832" s="3">
        <v>1935.22</v>
      </c>
      <c r="I2832" s="3">
        <v>77.41</v>
      </c>
      <c r="J2832" s="1" t="s">
        <v>61</v>
      </c>
      <c r="K2832" s="3">
        <v>0</v>
      </c>
      <c r="L2832" s="3">
        <v>0</v>
      </c>
      <c r="M2832" s="1" t="s">
        <v>31</v>
      </c>
      <c r="N2832" s="3">
        <v>1935.22</v>
      </c>
      <c r="O2832" s="3">
        <v>290.28000000000003</v>
      </c>
      <c r="P2832" s="1" t="s">
        <v>2788</v>
      </c>
      <c r="Q2832" s="3">
        <v>1935.22</v>
      </c>
      <c r="R2832" s="3">
        <v>31.93</v>
      </c>
      <c r="S2832" s="1" t="s">
        <v>33</v>
      </c>
      <c r="T2832" s="3">
        <v>1935.22</v>
      </c>
      <c r="U2832" s="3">
        <v>147.08000000000001</v>
      </c>
      <c r="V2832" s="1" t="s">
        <v>33</v>
      </c>
      <c r="W2832" s="1" t="s">
        <v>33</v>
      </c>
      <c r="X2832" s="1" t="s">
        <v>3471</v>
      </c>
      <c r="Y2832" s="1" t="s">
        <v>44</v>
      </c>
      <c r="Z2832" s="1" t="s">
        <v>666</v>
      </c>
      <c r="AA2832" s="1" t="s">
        <v>667</v>
      </c>
    </row>
    <row r="2833" spans="1:27" x14ac:dyDescent="0.25">
      <c r="A2833" s="1" t="s">
        <v>26</v>
      </c>
      <c r="B2833" s="1" t="s">
        <v>4153</v>
      </c>
      <c r="C2833" s="2">
        <v>42317</v>
      </c>
      <c r="D2833" s="1" t="s">
        <v>2841</v>
      </c>
      <c r="E2833" s="7" t="str">
        <f>VLOOKUP(TRIM(D2833)*1,CFOP!A:B,2,FALSE)</f>
        <v>Sim</v>
      </c>
      <c r="F2833" s="1" t="s">
        <v>172</v>
      </c>
      <c r="G2833" s="3">
        <v>466.43</v>
      </c>
      <c r="H2833" s="3">
        <v>493.77000000000004</v>
      </c>
      <c r="I2833" s="3">
        <v>59.25</v>
      </c>
      <c r="J2833" s="1" t="s">
        <v>30</v>
      </c>
      <c r="K2833" s="3">
        <v>0</v>
      </c>
      <c r="L2833" s="3">
        <v>0</v>
      </c>
      <c r="M2833" s="1" t="s">
        <v>31</v>
      </c>
      <c r="N2833" s="3">
        <v>0</v>
      </c>
      <c r="O2833" s="3">
        <v>0</v>
      </c>
      <c r="P2833" s="1" t="s">
        <v>31</v>
      </c>
      <c r="Q2833" s="3">
        <v>493.77000000000004</v>
      </c>
      <c r="R2833" s="3">
        <v>8.15</v>
      </c>
      <c r="S2833" s="1" t="s">
        <v>33</v>
      </c>
      <c r="T2833" s="3">
        <v>493.77000000000004</v>
      </c>
      <c r="U2833" s="3">
        <v>37.53</v>
      </c>
      <c r="V2833" s="1" t="s">
        <v>33</v>
      </c>
      <c r="W2833" s="1" t="s">
        <v>33</v>
      </c>
      <c r="X2833" s="1" t="s">
        <v>4154</v>
      </c>
      <c r="Y2833" s="1" t="s">
        <v>493</v>
      </c>
      <c r="Z2833" s="1" t="s">
        <v>494</v>
      </c>
      <c r="AA2833" s="1" t="s">
        <v>495</v>
      </c>
    </row>
    <row r="2834" spans="1:27" x14ac:dyDescent="0.25">
      <c r="A2834" s="1" t="s">
        <v>26</v>
      </c>
      <c r="B2834" s="1" t="s">
        <v>4155</v>
      </c>
      <c r="C2834" s="2">
        <v>42317</v>
      </c>
      <c r="D2834" s="1" t="s">
        <v>2841</v>
      </c>
      <c r="E2834" s="7" t="str">
        <f>VLOOKUP(TRIM(D2834)*1,CFOP!A:B,2,FALSE)</f>
        <v>Sim</v>
      </c>
      <c r="F2834" s="1" t="s">
        <v>4156</v>
      </c>
      <c r="G2834" s="3">
        <v>1138.56</v>
      </c>
      <c r="H2834" s="3">
        <v>1138.56</v>
      </c>
      <c r="I2834" s="3">
        <v>79.7</v>
      </c>
      <c r="J2834" s="1" t="s">
        <v>30</v>
      </c>
      <c r="K2834" s="3">
        <v>0</v>
      </c>
      <c r="L2834" s="3">
        <v>0</v>
      </c>
      <c r="M2834" s="1" t="s">
        <v>31</v>
      </c>
      <c r="N2834" s="3">
        <v>0</v>
      </c>
      <c r="O2834" s="3">
        <v>0</v>
      </c>
      <c r="P2834" s="1" t="s">
        <v>31</v>
      </c>
      <c r="Q2834" s="3">
        <v>1138.56</v>
      </c>
      <c r="R2834" s="3">
        <v>18.79</v>
      </c>
      <c r="S2834" s="1" t="s">
        <v>33</v>
      </c>
      <c r="T2834" s="3">
        <v>1138.56</v>
      </c>
      <c r="U2834" s="3">
        <v>86.53</v>
      </c>
      <c r="V2834" s="1" t="s">
        <v>33</v>
      </c>
      <c r="W2834" s="1" t="s">
        <v>33</v>
      </c>
      <c r="X2834" s="1" t="s">
        <v>4157</v>
      </c>
      <c r="Y2834" s="1" t="s">
        <v>364</v>
      </c>
      <c r="Z2834" s="1" t="s">
        <v>1836</v>
      </c>
      <c r="AA2834" s="1" t="s">
        <v>1837</v>
      </c>
    </row>
    <row r="2835" spans="1:27" x14ac:dyDescent="0.25">
      <c r="A2835" s="1" t="s">
        <v>26</v>
      </c>
      <c r="B2835" s="1" t="s">
        <v>4158</v>
      </c>
      <c r="C2835" s="2">
        <v>42317</v>
      </c>
      <c r="D2835" s="1" t="s">
        <v>2817</v>
      </c>
      <c r="E2835" s="7" t="str">
        <f>VLOOKUP(TRIM(D2835)*1,CFOP!A:B,2,FALSE)</f>
        <v>Sim</v>
      </c>
      <c r="F2835" s="1" t="s">
        <v>1643</v>
      </c>
      <c r="G2835" s="3">
        <v>210.79</v>
      </c>
      <c r="H2835" s="3">
        <v>210.79</v>
      </c>
      <c r="I2835" s="3">
        <v>25.29</v>
      </c>
      <c r="J2835" s="1" t="s">
        <v>30</v>
      </c>
      <c r="K2835" s="3">
        <v>0</v>
      </c>
      <c r="L2835" s="3">
        <v>0</v>
      </c>
      <c r="M2835" s="1" t="s">
        <v>31</v>
      </c>
      <c r="N2835" s="3">
        <v>0</v>
      </c>
      <c r="O2835" s="3">
        <v>0</v>
      </c>
      <c r="P2835" s="1" t="s">
        <v>31</v>
      </c>
      <c r="Q2835" s="3">
        <v>210.79</v>
      </c>
      <c r="R2835" s="3">
        <v>3.48</v>
      </c>
      <c r="S2835" s="1" t="s">
        <v>33</v>
      </c>
      <c r="T2835" s="3">
        <v>210.79</v>
      </c>
      <c r="U2835" s="3">
        <v>16.02</v>
      </c>
      <c r="V2835" s="1" t="s">
        <v>33</v>
      </c>
      <c r="W2835" s="1" t="s">
        <v>33</v>
      </c>
      <c r="X2835" s="1" t="s">
        <v>2574</v>
      </c>
      <c r="Y2835" s="1" t="s">
        <v>96</v>
      </c>
      <c r="Z2835" s="1" t="s">
        <v>4159</v>
      </c>
      <c r="AA2835" s="1" t="s">
        <v>4160</v>
      </c>
    </row>
    <row r="2836" spans="1:27" x14ac:dyDescent="0.25">
      <c r="A2836" s="1" t="s">
        <v>26</v>
      </c>
      <c r="B2836" s="1" t="s">
        <v>4161</v>
      </c>
      <c r="C2836" s="2">
        <v>42317</v>
      </c>
      <c r="D2836" s="1" t="s">
        <v>2817</v>
      </c>
      <c r="E2836" s="7" t="str">
        <f>VLOOKUP(TRIM(D2836)*1,CFOP!A:B,2,FALSE)</f>
        <v>Sim</v>
      </c>
      <c r="F2836" s="1" t="s">
        <v>478</v>
      </c>
      <c r="G2836" s="3">
        <v>2954.01</v>
      </c>
      <c r="H2836" s="3">
        <v>2954.01</v>
      </c>
      <c r="I2836" s="3">
        <v>206.78</v>
      </c>
      <c r="J2836" s="1" t="s">
        <v>30</v>
      </c>
      <c r="K2836" s="3">
        <v>0</v>
      </c>
      <c r="L2836" s="3">
        <v>0</v>
      </c>
      <c r="M2836" s="1" t="s">
        <v>31</v>
      </c>
      <c r="N2836" s="3">
        <v>0</v>
      </c>
      <c r="O2836" s="3">
        <v>0</v>
      </c>
      <c r="P2836" s="1" t="s">
        <v>31</v>
      </c>
      <c r="Q2836" s="3">
        <v>2954.01</v>
      </c>
      <c r="R2836" s="3">
        <v>48.74</v>
      </c>
      <c r="S2836" s="1" t="s">
        <v>33</v>
      </c>
      <c r="T2836" s="3">
        <v>2954.01</v>
      </c>
      <c r="U2836" s="3">
        <v>224.5</v>
      </c>
      <c r="V2836" s="1" t="s">
        <v>33</v>
      </c>
      <c r="W2836" s="1" t="s">
        <v>33</v>
      </c>
      <c r="X2836" s="1" t="s">
        <v>479</v>
      </c>
      <c r="Y2836" s="1" t="s">
        <v>96</v>
      </c>
      <c r="Z2836" s="1" t="s">
        <v>480</v>
      </c>
      <c r="AA2836" s="1" t="s">
        <v>481</v>
      </c>
    </row>
    <row r="2837" spans="1:27" x14ac:dyDescent="0.25">
      <c r="A2837" s="1" t="s">
        <v>26</v>
      </c>
      <c r="B2837" s="1" t="s">
        <v>4162</v>
      </c>
      <c r="C2837" s="2">
        <v>42317</v>
      </c>
      <c r="D2837" s="1" t="s">
        <v>2787</v>
      </c>
      <c r="E2837" s="7" t="str">
        <f>VLOOKUP(TRIM(D2837)*1,CFOP!A:B,2,FALSE)</f>
        <v>Sim</v>
      </c>
      <c r="F2837" s="1" t="s">
        <v>29</v>
      </c>
      <c r="G2837" s="3">
        <v>1100.96</v>
      </c>
      <c r="H2837" s="3">
        <v>957.36</v>
      </c>
      <c r="I2837" s="3">
        <v>172.32</v>
      </c>
      <c r="J2837" s="1" t="s">
        <v>61</v>
      </c>
      <c r="K2837" s="3">
        <v>0</v>
      </c>
      <c r="L2837" s="3">
        <v>0</v>
      </c>
      <c r="M2837" s="1" t="s">
        <v>31</v>
      </c>
      <c r="N2837" s="3">
        <v>957.36</v>
      </c>
      <c r="O2837" s="3">
        <v>143.6</v>
      </c>
      <c r="P2837" s="1" t="s">
        <v>2788</v>
      </c>
      <c r="Q2837" s="3">
        <v>957.36</v>
      </c>
      <c r="R2837" s="3">
        <v>15.8</v>
      </c>
      <c r="S2837" s="1" t="s">
        <v>33</v>
      </c>
      <c r="T2837" s="3">
        <v>957.36</v>
      </c>
      <c r="U2837" s="3">
        <v>72.760000000000005</v>
      </c>
      <c r="V2837" s="1" t="s">
        <v>33</v>
      </c>
      <c r="W2837" s="1" t="s">
        <v>33</v>
      </c>
      <c r="X2837" s="1" t="s">
        <v>641</v>
      </c>
      <c r="Y2837" s="1" t="s">
        <v>91</v>
      </c>
      <c r="Z2837" s="1" t="s">
        <v>4163</v>
      </c>
      <c r="AA2837" s="1" t="s">
        <v>4164</v>
      </c>
    </row>
    <row r="2838" spans="1:27" x14ac:dyDescent="0.25">
      <c r="A2838" s="1" t="s">
        <v>26</v>
      </c>
      <c r="B2838" s="1" t="s">
        <v>4165</v>
      </c>
      <c r="C2838" s="2">
        <v>42317</v>
      </c>
      <c r="D2838" s="1" t="s">
        <v>2804</v>
      </c>
      <c r="E2838" s="7" t="str">
        <f>VLOOKUP(TRIM(D2838)*1,CFOP!A:B,2,FALSE)</f>
        <v>Sim</v>
      </c>
      <c r="F2838" s="1" t="s">
        <v>29</v>
      </c>
      <c r="G2838" s="3">
        <v>279.15000000000003</v>
      </c>
      <c r="H2838" s="3">
        <v>242.74</v>
      </c>
      <c r="I2838" s="3">
        <v>43.69</v>
      </c>
      <c r="J2838" s="1" t="s">
        <v>307</v>
      </c>
      <c r="K2838" s="3">
        <v>0</v>
      </c>
      <c r="L2838" s="3">
        <v>0</v>
      </c>
      <c r="M2838" s="1" t="s">
        <v>31</v>
      </c>
      <c r="N2838" s="3">
        <v>242.74</v>
      </c>
      <c r="O2838" s="3">
        <v>36.410000000000004</v>
      </c>
      <c r="P2838" s="1" t="s">
        <v>2788</v>
      </c>
      <c r="Q2838" s="3">
        <v>242.74</v>
      </c>
      <c r="R2838" s="3">
        <v>4.01</v>
      </c>
      <c r="S2838" s="1" t="s">
        <v>33</v>
      </c>
      <c r="T2838" s="3">
        <v>242.74</v>
      </c>
      <c r="U2838" s="3">
        <v>18.45</v>
      </c>
      <c r="V2838" s="1" t="s">
        <v>33</v>
      </c>
      <c r="W2838" s="1" t="s">
        <v>33</v>
      </c>
      <c r="X2838" s="1" t="s">
        <v>2764</v>
      </c>
      <c r="Y2838" s="1" t="s">
        <v>3383</v>
      </c>
      <c r="Z2838" s="1" t="s">
        <v>3384</v>
      </c>
      <c r="AA2838" s="1" t="s">
        <v>3385</v>
      </c>
    </row>
    <row r="2839" spans="1:27" x14ac:dyDescent="0.25">
      <c r="A2839" s="1" t="s">
        <v>26</v>
      </c>
      <c r="B2839" s="1" t="s">
        <v>4165</v>
      </c>
      <c r="C2839" s="2">
        <v>42317</v>
      </c>
      <c r="D2839" s="1" t="s">
        <v>2804</v>
      </c>
      <c r="E2839" s="7" t="str">
        <f>VLOOKUP(TRIM(D2839)*1,CFOP!A:B,2,FALSE)</f>
        <v>Sim</v>
      </c>
      <c r="F2839" s="1" t="s">
        <v>29</v>
      </c>
      <c r="G2839" s="3">
        <v>1954.02</v>
      </c>
      <c r="H2839" s="3">
        <v>1699.15</v>
      </c>
      <c r="I2839" s="3">
        <v>305.85000000000002</v>
      </c>
      <c r="J2839" s="1" t="s">
        <v>307</v>
      </c>
      <c r="K2839" s="3">
        <v>0</v>
      </c>
      <c r="L2839" s="3">
        <v>0</v>
      </c>
      <c r="M2839" s="1" t="s">
        <v>31</v>
      </c>
      <c r="N2839" s="3">
        <v>1699.15</v>
      </c>
      <c r="O2839" s="3">
        <v>254.87</v>
      </c>
      <c r="P2839" s="1" t="s">
        <v>2788</v>
      </c>
      <c r="Q2839" s="3">
        <v>1699.15</v>
      </c>
      <c r="R2839" s="3">
        <v>28.04</v>
      </c>
      <c r="S2839" s="1" t="s">
        <v>33</v>
      </c>
      <c r="T2839" s="3">
        <v>1699.15</v>
      </c>
      <c r="U2839" s="3">
        <v>129.14000000000001</v>
      </c>
      <c r="V2839" s="1" t="s">
        <v>33</v>
      </c>
      <c r="W2839" s="1" t="s">
        <v>33</v>
      </c>
      <c r="X2839" s="1" t="s">
        <v>2764</v>
      </c>
      <c r="Y2839" s="1" t="s">
        <v>3383</v>
      </c>
      <c r="Z2839" s="1" t="s">
        <v>3384</v>
      </c>
      <c r="AA2839" s="1" t="s">
        <v>3385</v>
      </c>
    </row>
    <row r="2840" spans="1:27" x14ac:dyDescent="0.25">
      <c r="A2840" s="1" t="s">
        <v>26</v>
      </c>
      <c r="B2840" s="1" t="s">
        <v>4166</v>
      </c>
      <c r="C2840" s="2">
        <v>42317</v>
      </c>
      <c r="D2840" s="1" t="s">
        <v>2787</v>
      </c>
      <c r="E2840" s="7" t="str">
        <f>VLOOKUP(TRIM(D2840)*1,CFOP!A:B,2,FALSE)</f>
        <v>Sim</v>
      </c>
      <c r="F2840" s="1" t="s">
        <v>29</v>
      </c>
      <c r="G2840" s="3">
        <v>113.32000000000001</v>
      </c>
      <c r="H2840" s="3">
        <v>98.54</v>
      </c>
      <c r="I2840" s="3">
        <v>17.740000000000002</v>
      </c>
      <c r="J2840" s="1" t="s">
        <v>61</v>
      </c>
      <c r="K2840" s="3">
        <v>0</v>
      </c>
      <c r="L2840" s="3">
        <v>0</v>
      </c>
      <c r="M2840" s="1" t="s">
        <v>31</v>
      </c>
      <c r="N2840" s="3">
        <v>98.54</v>
      </c>
      <c r="O2840" s="3">
        <v>14.780000000000001</v>
      </c>
      <c r="P2840" s="1" t="s">
        <v>2788</v>
      </c>
      <c r="Q2840" s="3">
        <v>98.54</v>
      </c>
      <c r="R2840" s="3">
        <v>1.6300000000000001</v>
      </c>
      <c r="S2840" s="1" t="s">
        <v>33</v>
      </c>
      <c r="T2840" s="3">
        <v>98.54</v>
      </c>
      <c r="U2840" s="3">
        <v>7.49</v>
      </c>
      <c r="V2840" s="1" t="s">
        <v>33</v>
      </c>
      <c r="W2840" s="1" t="s">
        <v>33</v>
      </c>
      <c r="X2840" s="1" t="s">
        <v>3302</v>
      </c>
      <c r="Y2840" s="1" t="s">
        <v>91</v>
      </c>
      <c r="Z2840" s="1" t="s">
        <v>4167</v>
      </c>
      <c r="AA2840" s="1" t="s">
        <v>4168</v>
      </c>
    </row>
    <row r="2841" spans="1:27" x14ac:dyDescent="0.25">
      <c r="A2841" s="1" t="s">
        <v>26</v>
      </c>
      <c r="B2841" s="1" t="s">
        <v>4166</v>
      </c>
      <c r="C2841" s="2">
        <v>42317</v>
      </c>
      <c r="D2841" s="1" t="s">
        <v>2787</v>
      </c>
      <c r="E2841" s="7" t="str">
        <f>VLOOKUP(TRIM(D2841)*1,CFOP!A:B,2,FALSE)</f>
        <v>Sim</v>
      </c>
      <c r="F2841" s="1" t="s">
        <v>29</v>
      </c>
      <c r="G2841" s="3">
        <v>305.53000000000003</v>
      </c>
      <c r="H2841" s="3">
        <v>265.68</v>
      </c>
      <c r="I2841" s="3">
        <v>47.82</v>
      </c>
      <c r="J2841" s="1" t="s">
        <v>61</v>
      </c>
      <c r="K2841" s="3">
        <v>0</v>
      </c>
      <c r="L2841" s="3">
        <v>0</v>
      </c>
      <c r="M2841" s="1" t="s">
        <v>31</v>
      </c>
      <c r="N2841" s="3">
        <v>265.68</v>
      </c>
      <c r="O2841" s="3">
        <v>39.85</v>
      </c>
      <c r="P2841" s="1" t="s">
        <v>2788</v>
      </c>
      <c r="Q2841" s="3">
        <v>265.68</v>
      </c>
      <c r="R2841" s="3">
        <v>4.38</v>
      </c>
      <c r="S2841" s="1" t="s">
        <v>33</v>
      </c>
      <c r="T2841" s="3">
        <v>265.68</v>
      </c>
      <c r="U2841" s="3">
        <v>20.190000000000001</v>
      </c>
      <c r="V2841" s="1" t="s">
        <v>33</v>
      </c>
      <c r="W2841" s="1" t="s">
        <v>33</v>
      </c>
      <c r="X2841" s="1" t="s">
        <v>3302</v>
      </c>
      <c r="Y2841" s="1" t="s">
        <v>91</v>
      </c>
      <c r="Z2841" s="1" t="s">
        <v>1783</v>
      </c>
      <c r="AA2841" s="1" t="s">
        <v>1784</v>
      </c>
    </row>
    <row r="2842" spans="1:27" x14ac:dyDescent="0.25">
      <c r="A2842" s="1" t="s">
        <v>26</v>
      </c>
      <c r="B2842" s="1" t="s">
        <v>4166</v>
      </c>
      <c r="C2842" s="2">
        <v>42317</v>
      </c>
      <c r="D2842" s="1" t="s">
        <v>2787</v>
      </c>
      <c r="E2842" s="7" t="str">
        <f>VLOOKUP(TRIM(D2842)*1,CFOP!A:B,2,FALSE)</f>
        <v>Sim</v>
      </c>
      <c r="F2842" s="1" t="s">
        <v>29</v>
      </c>
      <c r="G2842" s="3">
        <v>203.08</v>
      </c>
      <c r="H2842" s="3">
        <v>176.59</v>
      </c>
      <c r="I2842" s="3">
        <v>31.79</v>
      </c>
      <c r="J2842" s="1" t="s">
        <v>61</v>
      </c>
      <c r="K2842" s="3">
        <v>0</v>
      </c>
      <c r="L2842" s="3">
        <v>0</v>
      </c>
      <c r="M2842" s="1" t="s">
        <v>31</v>
      </c>
      <c r="N2842" s="3">
        <v>176.59</v>
      </c>
      <c r="O2842" s="3">
        <v>26.490000000000002</v>
      </c>
      <c r="P2842" s="1" t="s">
        <v>2788</v>
      </c>
      <c r="Q2842" s="3">
        <v>176.59</v>
      </c>
      <c r="R2842" s="3">
        <v>2.91</v>
      </c>
      <c r="S2842" s="1" t="s">
        <v>33</v>
      </c>
      <c r="T2842" s="3">
        <v>176.59</v>
      </c>
      <c r="U2842" s="3">
        <v>13.42</v>
      </c>
      <c r="V2842" s="1" t="s">
        <v>33</v>
      </c>
      <c r="W2842" s="1" t="s">
        <v>33</v>
      </c>
      <c r="X2842" s="1" t="s">
        <v>3302</v>
      </c>
      <c r="Y2842" s="1" t="s">
        <v>91</v>
      </c>
      <c r="Z2842" s="1" t="s">
        <v>1528</v>
      </c>
      <c r="AA2842" s="1" t="s">
        <v>1529</v>
      </c>
    </row>
    <row r="2843" spans="1:27" x14ac:dyDescent="0.25">
      <c r="A2843" s="1" t="s">
        <v>26</v>
      </c>
      <c r="B2843" s="1" t="s">
        <v>4166</v>
      </c>
      <c r="C2843" s="2">
        <v>42317</v>
      </c>
      <c r="D2843" s="1" t="s">
        <v>2787</v>
      </c>
      <c r="E2843" s="7" t="str">
        <f>VLOOKUP(TRIM(D2843)*1,CFOP!A:B,2,FALSE)</f>
        <v>Sim</v>
      </c>
      <c r="F2843" s="1" t="s">
        <v>29</v>
      </c>
      <c r="G2843" s="3">
        <v>224.05</v>
      </c>
      <c r="H2843" s="3">
        <v>194.83</v>
      </c>
      <c r="I2843" s="3">
        <v>35.07</v>
      </c>
      <c r="J2843" s="1" t="s">
        <v>61</v>
      </c>
      <c r="K2843" s="3">
        <v>0</v>
      </c>
      <c r="L2843" s="3">
        <v>0</v>
      </c>
      <c r="M2843" s="1" t="s">
        <v>31</v>
      </c>
      <c r="N2843" s="3">
        <v>194.83</v>
      </c>
      <c r="O2843" s="3">
        <v>29.22</v>
      </c>
      <c r="P2843" s="1" t="s">
        <v>2788</v>
      </c>
      <c r="Q2843" s="3">
        <v>194.83</v>
      </c>
      <c r="R2843" s="3">
        <v>3.21</v>
      </c>
      <c r="S2843" s="1" t="s">
        <v>33</v>
      </c>
      <c r="T2843" s="3">
        <v>194.83</v>
      </c>
      <c r="U2843" s="3">
        <v>14.81</v>
      </c>
      <c r="V2843" s="1" t="s">
        <v>33</v>
      </c>
      <c r="W2843" s="1" t="s">
        <v>33</v>
      </c>
      <c r="X2843" s="1" t="s">
        <v>3302</v>
      </c>
      <c r="Y2843" s="1" t="s">
        <v>91</v>
      </c>
      <c r="Z2843" s="1" t="s">
        <v>1785</v>
      </c>
      <c r="AA2843" s="1" t="s">
        <v>1786</v>
      </c>
    </row>
    <row r="2844" spans="1:27" x14ac:dyDescent="0.25">
      <c r="A2844" s="1" t="s">
        <v>26</v>
      </c>
      <c r="B2844" s="1" t="s">
        <v>4166</v>
      </c>
      <c r="C2844" s="2">
        <v>42317</v>
      </c>
      <c r="D2844" s="1" t="s">
        <v>2787</v>
      </c>
      <c r="E2844" s="7" t="str">
        <f>VLOOKUP(TRIM(D2844)*1,CFOP!A:B,2,FALSE)</f>
        <v>Sim</v>
      </c>
      <c r="F2844" s="1" t="s">
        <v>29</v>
      </c>
      <c r="G2844" s="3">
        <v>191.62</v>
      </c>
      <c r="H2844" s="3">
        <v>166.63</v>
      </c>
      <c r="I2844" s="3">
        <v>29.990000000000002</v>
      </c>
      <c r="J2844" s="1" t="s">
        <v>61</v>
      </c>
      <c r="K2844" s="3">
        <v>0</v>
      </c>
      <c r="L2844" s="3">
        <v>0</v>
      </c>
      <c r="M2844" s="1" t="s">
        <v>31</v>
      </c>
      <c r="N2844" s="3">
        <v>166.63</v>
      </c>
      <c r="O2844" s="3">
        <v>24.990000000000002</v>
      </c>
      <c r="P2844" s="1" t="s">
        <v>2788</v>
      </c>
      <c r="Q2844" s="3">
        <v>166.63</v>
      </c>
      <c r="R2844" s="3">
        <v>2.75</v>
      </c>
      <c r="S2844" s="1" t="s">
        <v>33</v>
      </c>
      <c r="T2844" s="3">
        <v>166.63</v>
      </c>
      <c r="U2844" s="3">
        <v>12.66</v>
      </c>
      <c r="V2844" s="1" t="s">
        <v>33</v>
      </c>
      <c r="W2844" s="1" t="s">
        <v>33</v>
      </c>
      <c r="X2844" s="1" t="s">
        <v>3302</v>
      </c>
      <c r="Y2844" s="1" t="s">
        <v>91</v>
      </c>
      <c r="Z2844" s="1" t="s">
        <v>3125</v>
      </c>
      <c r="AA2844" s="1" t="s">
        <v>3126</v>
      </c>
    </row>
    <row r="2845" spans="1:27" x14ac:dyDescent="0.25">
      <c r="A2845" s="1" t="s">
        <v>26</v>
      </c>
      <c r="B2845" s="1" t="s">
        <v>4169</v>
      </c>
      <c r="C2845" s="2">
        <v>42317</v>
      </c>
      <c r="D2845" s="1" t="s">
        <v>2804</v>
      </c>
      <c r="E2845" s="7" t="str">
        <f>VLOOKUP(TRIM(D2845)*1,CFOP!A:B,2,FALSE)</f>
        <v>Sim</v>
      </c>
      <c r="F2845" s="1" t="s">
        <v>29</v>
      </c>
      <c r="G2845" s="3">
        <v>1017.1800000000001</v>
      </c>
      <c r="H2845" s="3">
        <v>1017.1800000000001</v>
      </c>
      <c r="I2845" s="3">
        <v>183.09</v>
      </c>
      <c r="J2845" s="1" t="s">
        <v>30</v>
      </c>
      <c r="K2845" s="3">
        <v>0</v>
      </c>
      <c r="L2845" s="3">
        <v>0</v>
      </c>
      <c r="M2845" s="1" t="s">
        <v>31</v>
      </c>
      <c r="N2845" s="3">
        <v>0</v>
      </c>
      <c r="O2845" s="3">
        <v>0</v>
      </c>
      <c r="P2845" s="1" t="s">
        <v>31</v>
      </c>
      <c r="Q2845" s="3">
        <v>1017.1800000000001</v>
      </c>
      <c r="R2845" s="3">
        <v>16.78</v>
      </c>
      <c r="S2845" s="1" t="s">
        <v>33</v>
      </c>
      <c r="T2845" s="3">
        <v>1017.1800000000001</v>
      </c>
      <c r="U2845" s="3">
        <v>77.31</v>
      </c>
      <c r="V2845" s="1" t="s">
        <v>33</v>
      </c>
      <c r="W2845" s="1" t="s">
        <v>33</v>
      </c>
      <c r="X2845" s="1" t="s">
        <v>3463</v>
      </c>
      <c r="Y2845" s="1" t="s">
        <v>96</v>
      </c>
      <c r="Z2845" s="1" t="s">
        <v>3846</v>
      </c>
      <c r="AA2845" s="1" t="s">
        <v>3847</v>
      </c>
    </row>
    <row r="2846" spans="1:27" x14ac:dyDescent="0.25">
      <c r="A2846" s="1" t="s">
        <v>26</v>
      </c>
      <c r="B2846" s="1" t="s">
        <v>4170</v>
      </c>
      <c r="C2846" s="2">
        <v>42317</v>
      </c>
      <c r="D2846" s="1" t="s">
        <v>2817</v>
      </c>
      <c r="E2846" s="7" t="str">
        <f>VLOOKUP(TRIM(D2846)*1,CFOP!A:B,2,FALSE)</f>
        <v>Sim</v>
      </c>
      <c r="F2846" s="1" t="s">
        <v>179</v>
      </c>
      <c r="G2846" s="3">
        <v>1775.24</v>
      </c>
      <c r="H2846" s="3">
        <v>1775.24</v>
      </c>
      <c r="I2846" s="3">
        <v>213.03</v>
      </c>
      <c r="J2846" s="1" t="s">
        <v>30</v>
      </c>
      <c r="K2846" s="3">
        <v>0</v>
      </c>
      <c r="L2846" s="3">
        <v>0</v>
      </c>
      <c r="M2846" s="1" t="s">
        <v>31</v>
      </c>
      <c r="N2846" s="3">
        <v>0</v>
      </c>
      <c r="O2846" s="3">
        <v>0</v>
      </c>
      <c r="P2846" s="1" t="s">
        <v>31</v>
      </c>
      <c r="Q2846" s="3">
        <v>1775.24</v>
      </c>
      <c r="R2846" s="3">
        <v>29.29</v>
      </c>
      <c r="S2846" s="1" t="s">
        <v>33</v>
      </c>
      <c r="T2846" s="3">
        <v>1775.24</v>
      </c>
      <c r="U2846" s="3">
        <v>134.92000000000002</v>
      </c>
      <c r="V2846" s="1" t="s">
        <v>33</v>
      </c>
      <c r="W2846" s="1" t="s">
        <v>33</v>
      </c>
      <c r="X2846" s="1" t="s">
        <v>3173</v>
      </c>
      <c r="Y2846" s="1" t="s">
        <v>1378</v>
      </c>
      <c r="Z2846" s="1" t="s">
        <v>3174</v>
      </c>
      <c r="AA2846" s="1" t="s">
        <v>3175</v>
      </c>
    </row>
    <row r="2847" spans="1:27" x14ac:dyDescent="0.25">
      <c r="A2847" s="1" t="s">
        <v>26</v>
      </c>
      <c r="B2847" s="1" t="s">
        <v>4171</v>
      </c>
      <c r="C2847" s="2">
        <v>42318</v>
      </c>
      <c r="D2847" s="1" t="s">
        <v>2787</v>
      </c>
      <c r="E2847" s="7" t="str">
        <f>VLOOKUP(TRIM(D2847)*1,CFOP!A:B,2,FALSE)</f>
        <v>Sim</v>
      </c>
      <c r="F2847" s="1" t="s">
        <v>29</v>
      </c>
      <c r="G2847" s="3">
        <v>3368.64</v>
      </c>
      <c r="H2847" s="3">
        <v>2929.25</v>
      </c>
      <c r="I2847" s="3">
        <v>527.27</v>
      </c>
      <c r="J2847" s="1" t="s">
        <v>61</v>
      </c>
      <c r="K2847" s="3">
        <v>0</v>
      </c>
      <c r="L2847" s="3">
        <v>0</v>
      </c>
      <c r="M2847" s="1" t="s">
        <v>31</v>
      </c>
      <c r="N2847" s="3">
        <v>2929.25</v>
      </c>
      <c r="O2847" s="3">
        <v>439.39</v>
      </c>
      <c r="P2847" s="1" t="s">
        <v>2788</v>
      </c>
      <c r="Q2847" s="3">
        <v>2929.25</v>
      </c>
      <c r="R2847" s="3">
        <v>48.33</v>
      </c>
      <c r="S2847" s="1" t="s">
        <v>33</v>
      </c>
      <c r="T2847" s="3">
        <v>2929.25</v>
      </c>
      <c r="U2847" s="3">
        <v>222.62</v>
      </c>
      <c r="V2847" s="1" t="s">
        <v>33</v>
      </c>
      <c r="W2847" s="1" t="s">
        <v>33</v>
      </c>
      <c r="X2847" s="1" t="s">
        <v>3214</v>
      </c>
      <c r="Y2847" s="1" t="s">
        <v>44</v>
      </c>
      <c r="Z2847" s="1" t="s">
        <v>3628</v>
      </c>
      <c r="AA2847" s="1" t="s">
        <v>3629</v>
      </c>
    </row>
    <row r="2848" spans="1:27" hidden="1" x14ac:dyDescent="0.25">
      <c r="A2848" s="1" t="s">
        <v>26</v>
      </c>
      <c r="B2848" s="1" t="s">
        <v>4172</v>
      </c>
      <c r="C2848" s="2">
        <v>42318</v>
      </c>
      <c r="D2848" s="1" t="s">
        <v>3453</v>
      </c>
      <c r="E2848" s="7" t="str">
        <f>VLOOKUP(TRIM(D2848)*1,CFOP!A:B,2,FALSE)</f>
        <v>Não</v>
      </c>
      <c r="F2848" s="1" t="s">
        <v>1643</v>
      </c>
      <c r="G2848" s="3">
        <v>125.05</v>
      </c>
      <c r="H2848" s="3">
        <v>125.05</v>
      </c>
      <c r="I2848" s="3">
        <v>15.01</v>
      </c>
      <c r="J2848" s="1" t="s">
        <v>30</v>
      </c>
      <c r="K2848" s="3">
        <v>0</v>
      </c>
      <c r="L2848" s="3">
        <v>0</v>
      </c>
      <c r="M2848" s="1" t="s">
        <v>31</v>
      </c>
      <c r="N2848" s="3">
        <v>125.05</v>
      </c>
      <c r="O2848" s="3">
        <v>0</v>
      </c>
      <c r="P2848" s="1" t="s">
        <v>2788</v>
      </c>
      <c r="Q2848" s="3">
        <v>0</v>
      </c>
      <c r="R2848" s="3">
        <v>0</v>
      </c>
      <c r="S2848" s="1" t="s">
        <v>31</v>
      </c>
      <c r="T2848" s="3">
        <v>0</v>
      </c>
      <c r="U2848" s="3">
        <v>0</v>
      </c>
      <c r="V2848" s="1" t="s">
        <v>31</v>
      </c>
      <c r="W2848" s="1" t="s">
        <v>33</v>
      </c>
      <c r="X2848" s="1" t="s">
        <v>4173</v>
      </c>
      <c r="Y2848" s="1" t="s">
        <v>240</v>
      </c>
      <c r="Z2848" s="1" t="s">
        <v>4174</v>
      </c>
      <c r="AA2848" s="1" t="s">
        <v>4175</v>
      </c>
    </row>
    <row r="2849" spans="1:27" x14ac:dyDescent="0.25">
      <c r="A2849" s="1" t="s">
        <v>26</v>
      </c>
      <c r="B2849" s="1" t="s">
        <v>4176</v>
      </c>
      <c r="C2849" s="2">
        <v>42318</v>
      </c>
      <c r="D2849" s="1" t="s">
        <v>2804</v>
      </c>
      <c r="E2849" s="7" t="str">
        <f>VLOOKUP(TRIM(D2849)*1,CFOP!A:B,2,FALSE)</f>
        <v>Sim</v>
      </c>
      <c r="F2849" s="1" t="s">
        <v>29</v>
      </c>
      <c r="G2849" s="3">
        <v>630.03</v>
      </c>
      <c r="H2849" s="3">
        <v>630.03</v>
      </c>
      <c r="I2849" s="3">
        <v>113.41</v>
      </c>
      <c r="J2849" s="1" t="s">
        <v>30</v>
      </c>
      <c r="K2849" s="3">
        <v>0</v>
      </c>
      <c r="L2849" s="3">
        <v>0</v>
      </c>
      <c r="M2849" s="1" t="s">
        <v>31</v>
      </c>
      <c r="N2849" s="3">
        <v>0</v>
      </c>
      <c r="O2849" s="3">
        <v>0</v>
      </c>
      <c r="P2849" s="1" t="s">
        <v>31</v>
      </c>
      <c r="Q2849" s="3">
        <v>630.03</v>
      </c>
      <c r="R2849" s="3">
        <v>10.4</v>
      </c>
      <c r="S2849" s="1" t="s">
        <v>33</v>
      </c>
      <c r="T2849" s="3">
        <v>630.03</v>
      </c>
      <c r="U2849" s="3">
        <v>47.88</v>
      </c>
      <c r="V2849" s="1" t="s">
        <v>33</v>
      </c>
      <c r="W2849" s="1" t="s">
        <v>33</v>
      </c>
      <c r="X2849" s="1" t="s">
        <v>3022</v>
      </c>
      <c r="Y2849" s="1" t="s">
        <v>1378</v>
      </c>
      <c r="Z2849" s="1" t="s">
        <v>4177</v>
      </c>
      <c r="AA2849" s="1" t="s">
        <v>4178</v>
      </c>
    </row>
    <row r="2850" spans="1:27" x14ac:dyDescent="0.25">
      <c r="A2850" s="1" t="s">
        <v>26</v>
      </c>
      <c r="B2850" s="1" t="s">
        <v>4176</v>
      </c>
      <c r="C2850" s="2">
        <v>42318</v>
      </c>
      <c r="D2850" s="1" t="s">
        <v>2804</v>
      </c>
      <c r="E2850" s="7" t="str">
        <f>VLOOKUP(TRIM(D2850)*1,CFOP!A:B,2,FALSE)</f>
        <v>Sim</v>
      </c>
      <c r="F2850" s="1" t="s">
        <v>29</v>
      </c>
      <c r="G2850" s="3">
        <v>1514.14</v>
      </c>
      <c r="H2850" s="3">
        <v>1316.64</v>
      </c>
      <c r="I2850" s="3">
        <v>237</v>
      </c>
      <c r="J2850" s="1" t="s">
        <v>30</v>
      </c>
      <c r="K2850" s="3">
        <v>0</v>
      </c>
      <c r="L2850" s="3">
        <v>0</v>
      </c>
      <c r="M2850" s="1" t="s">
        <v>31</v>
      </c>
      <c r="N2850" s="3">
        <v>1316.64</v>
      </c>
      <c r="O2850" s="3">
        <v>197.5</v>
      </c>
      <c r="P2850" s="1" t="s">
        <v>2788</v>
      </c>
      <c r="Q2850" s="3">
        <v>1316.64</v>
      </c>
      <c r="R2850" s="3">
        <v>21.72</v>
      </c>
      <c r="S2850" s="1" t="s">
        <v>33</v>
      </c>
      <c r="T2850" s="3">
        <v>1316.64</v>
      </c>
      <c r="U2850" s="3">
        <v>100.06</v>
      </c>
      <c r="V2850" s="1" t="s">
        <v>33</v>
      </c>
      <c r="W2850" s="1" t="s">
        <v>33</v>
      </c>
      <c r="X2850" s="1" t="s">
        <v>3022</v>
      </c>
      <c r="Y2850" s="1" t="s">
        <v>91</v>
      </c>
      <c r="Z2850" s="1" t="s">
        <v>4179</v>
      </c>
      <c r="AA2850" s="1" t="s">
        <v>4180</v>
      </c>
    </row>
    <row r="2851" spans="1:27" hidden="1" x14ac:dyDescent="0.25">
      <c r="A2851" s="1" t="s">
        <v>26</v>
      </c>
      <c r="B2851" s="1" t="s">
        <v>4181</v>
      </c>
      <c r="C2851" s="2">
        <v>42318</v>
      </c>
      <c r="D2851" s="1" t="s">
        <v>3453</v>
      </c>
      <c r="E2851" s="7" t="str">
        <f>VLOOKUP(TRIM(D2851)*1,CFOP!A:B,2,FALSE)</f>
        <v>Não</v>
      </c>
      <c r="F2851" s="1" t="s">
        <v>179</v>
      </c>
      <c r="G2851" s="3">
        <v>1561.72</v>
      </c>
      <c r="H2851" s="3">
        <v>0</v>
      </c>
      <c r="I2851" s="3">
        <v>0</v>
      </c>
      <c r="J2851" s="1" t="s">
        <v>31</v>
      </c>
      <c r="K2851" s="3">
        <v>0</v>
      </c>
      <c r="L2851" s="3">
        <v>0</v>
      </c>
      <c r="M2851" s="1" t="s">
        <v>31</v>
      </c>
      <c r="N2851" s="3">
        <v>1358.02</v>
      </c>
      <c r="O2851" s="3">
        <v>203.70000000000002</v>
      </c>
      <c r="P2851" s="1" t="s">
        <v>2788</v>
      </c>
      <c r="Q2851" s="3">
        <v>0</v>
      </c>
      <c r="R2851" s="3">
        <v>0</v>
      </c>
      <c r="S2851" s="1" t="s">
        <v>31</v>
      </c>
      <c r="T2851" s="3">
        <v>0</v>
      </c>
      <c r="U2851" s="3">
        <v>0</v>
      </c>
      <c r="V2851" s="1" t="s">
        <v>31</v>
      </c>
      <c r="W2851" s="1" t="s">
        <v>33</v>
      </c>
      <c r="X2851" s="1" t="s">
        <v>4182</v>
      </c>
      <c r="Y2851" s="1" t="s">
        <v>91</v>
      </c>
      <c r="Z2851" s="1" t="s">
        <v>4183</v>
      </c>
      <c r="AA2851" s="1" t="s">
        <v>4184</v>
      </c>
    </row>
    <row r="2852" spans="1:27" x14ac:dyDescent="0.25">
      <c r="A2852" s="1" t="s">
        <v>26</v>
      </c>
      <c r="B2852" s="1" t="s">
        <v>4185</v>
      </c>
      <c r="C2852" s="2">
        <v>42318</v>
      </c>
      <c r="D2852" s="1" t="s">
        <v>2804</v>
      </c>
      <c r="E2852" s="7" t="str">
        <f>VLOOKUP(TRIM(D2852)*1,CFOP!A:B,2,FALSE)</f>
        <v>Sim</v>
      </c>
      <c r="F2852" s="1" t="s">
        <v>29</v>
      </c>
      <c r="G2852" s="3">
        <v>2030</v>
      </c>
      <c r="H2852" s="3">
        <v>1765.22</v>
      </c>
      <c r="I2852" s="3">
        <v>317.74</v>
      </c>
      <c r="J2852" s="1" t="s">
        <v>30</v>
      </c>
      <c r="K2852" s="3">
        <v>0</v>
      </c>
      <c r="L2852" s="3">
        <v>0</v>
      </c>
      <c r="M2852" s="1" t="s">
        <v>31</v>
      </c>
      <c r="N2852" s="3">
        <v>1765.22</v>
      </c>
      <c r="O2852" s="3">
        <v>264.78000000000003</v>
      </c>
      <c r="P2852" s="1" t="s">
        <v>2788</v>
      </c>
      <c r="Q2852" s="3">
        <v>1765.22</v>
      </c>
      <c r="R2852" s="3">
        <v>29.13</v>
      </c>
      <c r="S2852" s="1" t="s">
        <v>33</v>
      </c>
      <c r="T2852" s="3">
        <v>1765.22</v>
      </c>
      <c r="U2852" s="3">
        <v>134.16</v>
      </c>
      <c r="V2852" s="1" t="s">
        <v>33</v>
      </c>
      <c r="W2852" s="1" t="s">
        <v>33</v>
      </c>
      <c r="X2852" s="1" t="s">
        <v>3022</v>
      </c>
      <c r="Y2852" s="1" t="s">
        <v>91</v>
      </c>
      <c r="Z2852" s="1" t="s">
        <v>4186</v>
      </c>
      <c r="AA2852" s="1" t="s">
        <v>3030</v>
      </c>
    </row>
    <row r="2853" spans="1:27" x14ac:dyDescent="0.25">
      <c r="A2853" s="1" t="s">
        <v>26</v>
      </c>
      <c r="B2853" s="1" t="s">
        <v>4187</v>
      </c>
      <c r="C2853" s="2">
        <v>42318</v>
      </c>
      <c r="D2853" s="1" t="s">
        <v>2804</v>
      </c>
      <c r="E2853" s="7" t="str">
        <f>VLOOKUP(TRIM(D2853)*1,CFOP!A:B,2,FALSE)</f>
        <v>Sim</v>
      </c>
      <c r="F2853" s="1" t="s">
        <v>29</v>
      </c>
      <c r="G2853" s="3">
        <v>624.24</v>
      </c>
      <c r="H2853" s="3">
        <v>624.24</v>
      </c>
      <c r="I2853" s="3">
        <v>112.36</v>
      </c>
      <c r="J2853" s="1" t="s">
        <v>30</v>
      </c>
      <c r="K2853" s="3">
        <v>0</v>
      </c>
      <c r="L2853" s="3">
        <v>0</v>
      </c>
      <c r="M2853" s="1" t="s">
        <v>31</v>
      </c>
      <c r="N2853" s="3">
        <v>542.82000000000005</v>
      </c>
      <c r="O2853" s="3">
        <v>81.42</v>
      </c>
      <c r="P2853" s="1" t="s">
        <v>2788</v>
      </c>
      <c r="Q2853" s="3">
        <v>542.82000000000005</v>
      </c>
      <c r="R2853" s="3">
        <v>8.9600000000000009</v>
      </c>
      <c r="S2853" s="1" t="s">
        <v>33</v>
      </c>
      <c r="T2853" s="3">
        <v>542.82000000000005</v>
      </c>
      <c r="U2853" s="3">
        <v>41.25</v>
      </c>
      <c r="V2853" s="1" t="s">
        <v>33</v>
      </c>
      <c r="W2853" s="1" t="s">
        <v>33</v>
      </c>
      <c r="X2853" s="1" t="s">
        <v>4188</v>
      </c>
      <c r="Y2853" s="1" t="s">
        <v>96</v>
      </c>
      <c r="Z2853" s="1" t="s">
        <v>4189</v>
      </c>
      <c r="AA2853" s="1" t="s">
        <v>4190</v>
      </c>
    </row>
    <row r="2854" spans="1:27" x14ac:dyDescent="0.25">
      <c r="A2854" s="1" t="s">
        <v>26</v>
      </c>
      <c r="B2854" s="1" t="s">
        <v>4187</v>
      </c>
      <c r="C2854" s="2">
        <v>42318</v>
      </c>
      <c r="D2854" s="1" t="s">
        <v>2804</v>
      </c>
      <c r="E2854" s="7" t="str">
        <f>VLOOKUP(TRIM(D2854)*1,CFOP!A:B,2,FALSE)</f>
        <v>Sim</v>
      </c>
      <c r="F2854" s="1" t="s">
        <v>29</v>
      </c>
      <c r="G2854" s="3">
        <v>93.640000000000015</v>
      </c>
      <c r="H2854" s="3">
        <v>93.64</v>
      </c>
      <c r="I2854" s="3">
        <v>16.86</v>
      </c>
      <c r="J2854" s="1" t="s">
        <v>30</v>
      </c>
      <c r="K2854" s="3">
        <v>0</v>
      </c>
      <c r="L2854" s="3">
        <v>0</v>
      </c>
      <c r="M2854" s="1" t="s">
        <v>31</v>
      </c>
      <c r="N2854" s="3">
        <v>81.430000000000007</v>
      </c>
      <c r="O2854" s="3">
        <v>12.21</v>
      </c>
      <c r="P2854" s="1" t="s">
        <v>2788</v>
      </c>
      <c r="Q2854" s="3">
        <v>81.430000000000007</v>
      </c>
      <c r="R2854" s="3">
        <v>1.34</v>
      </c>
      <c r="S2854" s="1" t="s">
        <v>33</v>
      </c>
      <c r="T2854" s="3">
        <v>81.430000000000007</v>
      </c>
      <c r="U2854" s="3">
        <v>6.19</v>
      </c>
      <c r="V2854" s="1" t="s">
        <v>33</v>
      </c>
      <c r="W2854" s="1" t="s">
        <v>33</v>
      </c>
      <c r="X2854" s="1" t="s">
        <v>4188</v>
      </c>
      <c r="Y2854" s="1" t="s">
        <v>96</v>
      </c>
      <c r="Z2854" s="1" t="s">
        <v>4191</v>
      </c>
      <c r="AA2854" s="1" t="s">
        <v>4192</v>
      </c>
    </row>
    <row r="2855" spans="1:27" x14ac:dyDescent="0.25">
      <c r="A2855" s="1" t="s">
        <v>26</v>
      </c>
      <c r="B2855" s="1" t="s">
        <v>4187</v>
      </c>
      <c r="C2855" s="2">
        <v>42318</v>
      </c>
      <c r="D2855" s="1" t="s">
        <v>2804</v>
      </c>
      <c r="E2855" s="7" t="str">
        <f>VLOOKUP(TRIM(D2855)*1,CFOP!A:B,2,FALSE)</f>
        <v>Sim</v>
      </c>
      <c r="F2855" s="1" t="s">
        <v>29</v>
      </c>
      <c r="G2855" s="3">
        <v>77.61</v>
      </c>
      <c r="H2855" s="3">
        <v>77.61</v>
      </c>
      <c r="I2855" s="3">
        <v>13.97</v>
      </c>
      <c r="J2855" s="1" t="s">
        <v>30</v>
      </c>
      <c r="K2855" s="3">
        <v>0</v>
      </c>
      <c r="L2855" s="3">
        <v>0</v>
      </c>
      <c r="M2855" s="1" t="s">
        <v>31</v>
      </c>
      <c r="N2855" s="3">
        <v>67.489999999999995</v>
      </c>
      <c r="O2855" s="3">
        <v>10.120000000000001</v>
      </c>
      <c r="P2855" s="1" t="s">
        <v>2788</v>
      </c>
      <c r="Q2855" s="3">
        <v>67.489999999999995</v>
      </c>
      <c r="R2855" s="3">
        <v>1.1100000000000001</v>
      </c>
      <c r="S2855" s="1" t="s">
        <v>33</v>
      </c>
      <c r="T2855" s="3">
        <v>67.489999999999995</v>
      </c>
      <c r="U2855" s="3">
        <v>5.13</v>
      </c>
      <c r="V2855" s="1" t="s">
        <v>33</v>
      </c>
      <c r="W2855" s="1" t="s">
        <v>33</v>
      </c>
      <c r="X2855" s="1" t="s">
        <v>4188</v>
      </c>
      <c r="Y2855" s="1" t="s">
        <v>96</v>
      </c>
      <c r="Z2855" s="1" t="s">
        <v>4193</v>
      </c>
      <c r="AA2855" s="1" t="s">
        <v>4194</v>
      </c>
    </row>
    <row r="2856" spans="1:27" x14ac:dyDescent="0.25">
      <c r="A2856" s="1" t="s">
        <v>26</v>
      </c>
      <c r="B2856" s="1" t="s">
        <v>4187</v>
      </c>
      <c r="C2856" s="2">
        <v>42318</v>
      </c>
      <c r="D2856" s="1" t="s">
        <v>2804</v>
      </c>
      <c r="E2856" s="7" t="str">
        <f>VLOOKUP(TRIM(D2856)*1,CFOP!A:B,2,FALSE)</f>
        <v>Sim</v>
      </c>
      <c r="F2856" s="1" t="s">
        <v>29</v>
      </c>
      <c r="G2856" s="3">
        <v>187.27</v>
      </c>
      <c r="H2856" s="3">
        <v>187.27</v>
      </c>
      <c r="I2856" s="3">
        <v>33.71</v>
      </c>
      <c r="J2856" s="1" t="s">
        <v>307</v>
      </c>
      <c r="K2856" s="3">
        <v>0</v>
      </c>
      <c r="L2856" s="3">
        <v>0</v>
      </c>
      <c r="M2856" s="1" t="s">
        <v>31</v>
      </c>
      <c r="N2856" s="3">
        <v>162.84</v>
      </c>
      <c r="O2856" s="3">
        <v>24.43</v>
      </c>
      <c r="P2856" s="1" t="s">
        <v>2788</v>
      </c>
      <c r="Q2856" s="3">
        <v>162.84</v>
      </c>
      <c r="R2856" s="3">
        <v>2.69</v>
      </c>
      <c r="S2856" s="1" t="s">
        <v>33</v>
      </c>
      <c r="T2856" s="3">
        <v>162.84</v>
      </c>
      <c r="U2856" s="3">
        <v>12.38</v>
      </c>
      <c r="V2856" s="1" t="s">
        <v>33</v>
      </c>
      <c r="W2856" s="1" t="s">
        <v>33</v>
      </c>
      <c r="X2856" s="1" t="s">
        <v>4188</v>
      </c>
      <c r="Y2856" s="1" t="s">
        <v>96</v>
      </c>
      <c r="Z2856" s="1" t="s">
        <v>4195</v>
      </c>
      <c r="AA2856" s="1" t="s">
        <v>4196</v>
      </c>
    </row>
    <row r="2857" spans="1:27" x14ac:dyDescent="0.25">
      <c r="A2857" s="1" t="s">
        <v>26</v>
      </c>
      <c r="B2857" s="1" t="s">
        <v>4187</v>
      </c>
      <c r="C2857" s="2">
        <v>42318</v>
      </c>
      <c r="D2857" s="1" t="s">
        <v>2804</v>
      </c>
      <c r="E2857" s="7" t="str">
        <f>VLOOKUP(TRIM(D2857)*1,CFOP!A:B,2,FALSE)</f>
        <v>Sim</v>
      </c>
      <c r="F2857" s="1" t="s">
        <v>29</v>
      </c>
      <c r="G2857" s="3">
        <v>93.640000000000015</v>
      </c>
      <c r="H2857" s="3">
        <v>93.64</v>
      </c>
      <c r="I2857" s="3">
        <v>16.86</v>
      </c>
      <c r="J2857" s="1" t="s">
        <v>307</v>
      </c>
      <c r="K2857" s="3">
        <v>0</v>
      </c>
      <c r="L2857" s="3">
        <v>0</v>
      </c>
      <c r="M2857" s="1" t="s">
        <v>31</v>
      </c>
      <c r="N2857" s="3">
        <v>81.430000000000007</v>
      </c>
      <c r="O2857" s="3">
        <v>12.21</v>
      </c>
      <c r="P2857" s="1" t="s">
        <v>2788</v>
      </c>
      <c r="Q2857" s="3">
        <v>81.430000000000007</v>
      </c>
      <c r="R2857" s="3">
        <v>1.34</v>
      </c>
      <c r="S2857" s="1" t="s">
        <v>33</v>
      </c>
      <c r="T2857" s="3">
        <v>81.430000000000007</v>
      </c>
      <c r="U2857" s="3">
        <v>6.19</v>
      </c>
      <c r="V2857" s="1" t="s">
        <v>33</v>
      </c>
      <c r="W2857" s="1" t="s">
        <v>33</v>
      </c>
      <c r="X2857" s="1" t="s">
        <v>4188</v>
      </c>
      <c r="Y2857" s="1" t="s">
        <v>96</v>
      </c>
      <c r="Z2857" s="1" t="s">
        <v>4197</v>
      </c>
      <c r="AA2857" s="1" t="s">
        <v>4198</v>
      </c>
    </row>
    <row r="2858" spans="1:27" x14ac:dyDescent="0.25">
      <c r="A2858" s="1" t="s">
        <v>26</v>
      </c>
      <c r="B2858" s="1" t="s">
        <v>4187</v>
      </c>
      <c r="C2858" s="2">
        <v>42318</v>
      </c>
      <c r="D2858" s="1" t="s">
        <v>2804</v>
      </c>
      <c r="E2858" s="7" t="str">
        <f>VLOOKUP(TRIM(D2858)*1,CFOP!A:B,2,FALSE)</f>
        <v>Sim</v>
      </c>
      <c r="F2858" s="1" t="s">
        <v>29</v>
      </c>
      <c r="G2858" s="3">
        <v>93.640000000000015</v>
      </c>
      <c r="H2858" s="3">
        <v>93.64</v>
      </c>
      <c r="I2858" s="3">
        <v>16.86</v>
      </c>
      <c r="J2858" s="1" t="s">
        <v>30</v>
      </c>
      <c r="K2858" s="3">
        <v>0</v>
      </c>
      <c r="L2858" s="3">
        <v>0</v>
      </c>
      <c r="M2858" s="1" t="s">
        <v>31</v>
      </c>
      <c r="N2858" s="3">
        <v>81.430000000000007</v>
      </c>
      <c r="O2858" s="3">
        <v>12.21</v>
      </c>
      <c r="P2858" s="1" t="s">
        <v>2788</v>
      </c>
      <c r="Q2858" s="3">
        <v>81.430000000000007</v>
      </c>
      <c r="R2858" s="3">
        <v>1.34</v>
      </c>
      <c r="S2858" s="1" t="s">
        <v>33</v>
      </c>
      <c r="T2858" s="3">
        <v>81.430000000000007</v>
      </c>
      <c r="U2858" s="3">
        <v>6.19</v>
      </c>
      <c r="V2858" s="1" t="s">
        <v>33</v>
      </c>
      <c r="W2858" s="1" t="s">
        <v>33</v>
      </c>
      <c r="X2858" s="1" t="s">
        <v>4188</v>
      </c>
      <c r="Y2858" s="1" t="s">
        <v>96</v>
      </c>
      <c r="Z2858" s="1" t="s">
        <v>4199</v>
      </c>
      <c r="AA2858" s="1" t="s">
        <v>4200</v>
      </c>
    </row>
    <row r="2859" spans="1:27" x14ac:dyDescent="0.25">
      <c r="A2859" s="1" t="s">
        <v>26</v>
      </c>
      <c r="B2859" s="1" t="s">
        <v>4187</v>
      </c>
      <c r="C2859" s="2">
        <v>42318</v>
      </c>
      <c r="D2859" s="1" t="s">
        <v>2804</v>
      </c>
      <c r="E2859" s="7" t="str">
        <f>VLOOKUP(TRIM(D2859)*1,CFOP!A:B,2,FALSE)</f>
        <v>Sim</v>
      </c>
      <c r="F2859" s="1" t="s">
        <v>29</v>
      </c>
      <c r="G2859" s="3">
        <v>93.640000000000015</v>
      </c>
      <c r="H2859" s="3">
        <v>93.64</v>
      </c>
      <c r="I2859" s="3">
        <v>16.86</v>
      </c>
      <c r="J2859" s="1" t="s">
        <v>307</v>
      </c>
      <c r="K2859" s="3">
        <v>0</v>
      </c>
      <c r="L2859" s="3">
        <v>0</v>
      </c>
      <c r="M2859" s="1" t="s">
        <v>31</v>
      </c>
      <c r="N2859" s="3">
        <v>81.430000000000007</v>
      </c>
      <c r="O2859" s="3">
        <v>12.21</v>
      </c>
      <c r="P2859" s="1" t="s">
        <v>2788</v>
      </c>
      <c r="Q2859" s="3">
        <v>81.430000000000007</v>
      </c>
      <c r="R2859" s="3">
        <v>1.34</v>
      </c>
      <c r="S2859" s="1" t="s">
        <v>33</v>
      </c>
      <c r="T2859" s="3">
        <v>81.430000000000007</v>
      </c>
      <c r="U2859" s="3">
        <v>6.19</v>
      </c>
      <c r="V2859" s="1" t="s">
        <v>33</v>
      </c>
      <c r="W2859" s="1" t="s">
        <v>33</v>
      </c>
      <c r="X2859" s="1" t="s">
        <v>4188</v>
      </c>
      <c r="Y2859" s="1" t="s">
        <v>96</v>
      </c>
      <c r="Z2859" s="1" t="s">
        <v>4201</v>
      </c>
      <c r="AA2859" s="1" t="s">
        <v>4202</v>
      </c>
    </row>
    <row r="2860" spans="1:27" x14ac:dyDescent="0.25">
      <c r="A2860" s="1" t="s">
        <v>26</v>
      </c>
      <c r="B2860" s="1" t="s">
        <v>4203</v>
      </c>
      <c r="C2860" s="2">
        <v>42318</v>
      </c>
      <c r="D2860" s="1" t="s">
        <v>2841</v>
      </c>
      <c r="E2860" s="7" t="str">
        <f>VLOOKUP(TRIM(D2860)*1,CFOP!A:B,2,FALSE)</f>
        <v>Sim</v>
      </c>
      <c r="F2860" s="1" t="s">
        <v>179</v>
      </c>
      <c r="G2860" s="3">
        <v>215.57</v>
      </c>
      <c r="H2860" s="3">
        <v>215.57</v>
      </c>
      <c r="I2860" s="3">
        <v>25.87</v>
      </c>
      <c r="J2860" s="1" t="s">
        <v>30</v>
      </c>
      <c r="K2860" s="3">
        <v>0</v>
      </c>
      <c r="L2860" s="3">
        <v>0</v>
      </c>
      <c r="M2860" s="1" t="s">
        <v>31</v>
      </c>
      <c r="N2860" s="3">
        <v>0</v>
      </c>
      <c r="O2860" s="3">
        <v>0</v>
      </c>
      <c r="P2860" s="1" t="s">
        <v>31</v>
      </c>
      <c r="Q2860" s="3">
        <v>215.57</v>
      </c>
      <c r="R2860" s="3">
        <v>3.56</v>
      </c>
      <c r="S2860" s="1" t="s">
        <v>33</v>
      </c>
      <c r="T2860" s="3">
        <v>215.57</v>
      </c>
      <c r="U2860" s="3">
        <v>16.38</v>
      </c>
      <c r="V2860" s="1" t="s">
        <v>33</v>
      </c>
      <c r="W2860" s="1" t="s">
        <v>33</v>
      </c>
      <c r="X2860" s="1" t="s">
        <v>4204</v>
      </c>
      <c r="Y2860" s="1" t="s">
        <v>99</v>
      </c>
      <c r="Z2860" s="1" t="s">
        <v>280</v>
      </c>
      <c r="AA2860" s="1" t="s">
        <v>281</v>
      </c>
    </row>
    <row r="2861" spans="1:27" x14ac:dyDescent="0.25">
      <c r="A2861" s="1" t="s">
        <v>26</v>
      </c>
      <c r="B2861" s="1" t="s">
        <v>4205</v>
      </c>
      <c r="C2861" s="2">
        <v>42318</v>
      </c>
      <c r="D2861" s="1" t="s">
        <v>2787</v>
      </c>
      <c r="E2861" s="7" t="str">
        <f>VLOOKUP(TRIM(D2861)*1,CFOP!A:B,2,FALSE)</f>
        <v>Sim</v>
      </c>
      <c r="F2861" s="1" t="s">
        <v>29</v>
      </c>
      <c r="G2861" s="3">
        <v>1110.08</v>
      </c>
      <c r="H2861" s="3">
        <v>0</v>
      </c>
      <c r="I2861" s="3">
        <v>0</v>
      </c>
      <c r="J2861" s="1" t="s">
        <v>31</v>
      </c>
      <c r="K2861" s="3">
        <v>0</v>
      </c>
      <c r="L2861" s="3">
        <v>0</v>
      </c>
      <c r="M2861" s="1" t="s">
        <v>31</v>
      </c>
      <c r="N2861" s="3">
        <v>0</v>
      </c>
      <c r="O2861" s="3">
        <v>0</v>
      </c>
      <c r="P2861" s="1" t="s">
        <v>31</v>
      </c>
      <c r="Q2861" s="3">
        <v>1110.08</v>
      </c>
      <c r="R2861" s="3">
        <v>18.32</v>
      </c>
      <c r="S2861" s="1" t="s">
        <v>33</v>
      </c>
      <c r="T2861" s="3">
        <v>1110.08</v>
      </c>
      <c r="U2861" s="3">
        <v>84.37</v>
      </c>
      <c r="V2861" s="1" t="s">
        <v>33</v>
      </c>
      <c r="W2861" s="1" t="s">
        <v>33</v>
      </c>
      <c r="X2861" s="1" t="s">
        <v>3055</v>
      </c>
      <c r="Y2861" s="1" t="s">
        <v>99</v>
      </c>
      <c r="Z2861" s="1" t="s">
        <v>1030</v>
      </c>
      <c r="AA2861" s="1" t="s">
        <v>1031</v>
      </c>
    </row>
    <row r="2862" spans="1:27" x14ac:dyDescent="0.25">
      <c r="A2862" s="1" t="s">
        <v>26</v>
      </c>
      <c r="B2862" s="1" t="s">
        <v>4206</v>
      </c>
      <c r="C2862" s="2">
        <v>42318</v>
      </c>
      <c r="D2862" s="1" t="s">
        <v>2841</v>
      </c>
      <c r="E2862" s="7" t="str">
        <f>VLOOKUP(TRIM(D2862)*1,CFOP!A:B,2,FALSE)</f>
        <v>Sim</v>
      </c>
      <c r="F2862" s="1" t="s">
        <v>172</v>
      </c>
      <c r="G2862" s="3">
        <v>1407.15</v>
      </c>
      <c r="H2862" s="3">
        <v>1407.15</v>
      </c>
      <c r="I2862" s="3">
        <v>56.29</v>
      </c>
      <c r="J2862" s="1" t="s">
        <v>61</v>
      </c>
      <c r="K2862" s="3">
        <v>0</v>
      </c>
      <c r="L2862" s="3">
        <v>0</v>
      </c>
      <c r="M2862" s="1" t="s">
        <v>31</v>
      </c>
      <c r="N2862" s="3">
        <v>0</v>
      </c>
      <c r="O2862" s="3">
        <v>0</v>
      </c>
      <c r="P2862" s="1" t="s">
        <v>31</v>
      </c>
      <c r="Q2862" s="3">
        <v>1407.15</v>
      </c>
      <c r="R2862" s="3">
        <v>23.22</v>
      </c>
      <c r="S2862" s="1" t="s">
        <v>33</v>
      </c>
      <c r="T2862" s="3">
        <v>1407.15</v>
      </c>
      <c r="U2862" s="3">
        <v>106.94</v>
      </c>
      <c r="V2862" s="1" t="s">
        <v>33</v>
      </c>
      <c r="W2862" s="1" t="s">
        <v>33</v>
      </c>
      <c r="X2862" s="1" t="s">
        <v>3321</v>
      </c>
      <c r="Y2862" s="1" t="s">
        <v>99</v>
      </c>
      <c r="Z2862" s="1" t="s">
        <v>3135</v>
      </c>
      <c r="AA2862" s="1" t="s">
        <v>3136</v>
      </c>
    </row>
    <row r="2863" spans="1:27" x14ac:dyDescent="0.25">
      <c r="A2863" s="1" t="s">
        <v>26</v>
      </c>
      <c r="B2863" s="1" t="s">
        <v>4207</v>
      </c>
      <c r="C2863" s="2">
        <v>42318</v>
      </c>
      <c r="D2863" s="1" t="s">
        <v>2787</v>
      </c>
      <c r="E2863" s="7" t="str">
        <f>VLOOKUP(TRIM(D2863)*1,CFOP!A:B,2,FALSE)</f>
        <v>Sim</v>
      </c>
      <c r="F2863" s="1" t="s">
        <v>29</v>
      </c>
      <c r="G2863" s="3">
        <v>1762.65</v>
      </c>
      <c r="H2863" s="3">
        <v>1762.65</v>
      </c>
      <c r="I2863" s="3">
        <v>317.28000000000003</v>
      </c>
      <c r="J2863" s="1" t="s">
        <v>30</v>
      </c>
      <c r="K2863" s="3">
        <v>0</v>
      </c>
      <c r="L2863" s="3">
        <v>0</v>
      </c>
      <c r="M2863" s="1" t="s">
        <v>31</v>
      </c>
      <c r="N2863" s="3">
        <v>0</v>
      </c>
      <c r="O2863" s="3">
        <v>0</v>
      </c>
      <c r="P2863" s="1" t="s">
        <v>31</v>
      </c>
      <c r="Q2863" s="3">
        <v>1762.65</v>
      </c>
      <c r="R2863" s="3">
        <v>29.080000000000002</v>
      </c>
      <c r="S2863" s="1" t="s">
        <v>33</v>
      </c>
      <c r="T2863" s="3">
        <v>1762.65</v>
      </c>
      <c r="U2863" s="3">
        <v>133.96</v>
      </c>
      <c r="V2863" s="1" t="s">
        <v>33</v>
      </c>
      <c r="W2863" s="1" t="s">
        <v>33</v>
      </c>
      <c r="X2863" s="1" t="s">
        <v>4208</v>
      </c>
      <c r="Y2863" s="1" t="s">
        <v>1099</v>
      </c>
      <c r="Z2863" s="1" t="s">
        <v>1506</v>
      </c>
      <c r="AA2863" s="1" t="s">
        <v>1507</v>
      </c>
    </row>
    <row r="2864" spans="1:27" x14ac:dyDescent="0.25">
      <c r="A2864" s="1" t="s">
        <v>26</v>
      </c>
      <c r="B2864" s="1" t="s">
        <v>4209</v>
      </c>
      <c r="C2864" s="2">
        <v>42318</v>
      </c>
      <c r="D2864" s="1" t="s">
        <v>2841</v>
      </c>
      <c r="E2864" s="7" t="str">
        <f>VLOOKUP(TRIM(D2864)*1,CFOP!A:B,2,FALSE)</f>
        <v>Sim</v>
      </c>
      <c r="F2864" s="1" t="s">
        <v>411</v>
      </c>
      <c r="G2864" s="3">
        <v>714.51</v>
      </c>
      <c r="H2864" s="3">
        <v>714.51</v>
      </c>
      <c r="I2864" s="3">
        <v>85.74</v>
      </c>
      <c r="J2864" s="1" t="s">
        <v>30</v>
      </c>
      <c r="K2864" s="3">
        <v>0</v>
      </c>
      <c r="L2864" s="3">
        <v>0</v>
      </c>
      <c r="M2864" s="1" t="s">
        <v>31</v>
      </c>
      <c r="N2864" s="3">
        <v>0</v>
      </c>
      <c r="O2864" s="3">
        <v>0</v>
      </c>
      <c r="P2864" s="1" t="s">
        <v>31</v>
      </c>
      <c r="Q2864" s="3">
        <v>714.51</v>
      </c>
      <c r="R2864" s="3">
        <v>11.790000000000001</v>
      </c>
      <c r="S2864" s="1" t="s">
        <v>33</v>
      </c>
      <c r="T2864" s="3">
        <v>714.51</v>
      </c>
      <c r="U2864" s="3">
        <v>54.300000000000004</v>
      </c>
      <c r="V2864" s="1" t="s">
        <v>33</v>
      </c>
      <c r="W2864" s="1" t="s">
        <v>33</v>
      </c>
      <c r="X2864" s="1" t="s">
        <v>4210</v>
      </c>
      <c r="Y2864" s="1" t="s">
        <v>364</v>
      </c>
      <c r="Z2864" s="1" t="s">
        <v>1836</v>
      </c>
      <c r="AA2864" s="1" t="s">
        <v>1837</v>
      </c>
    </row>
    <row r="2865" spans="1:27" x14ac:dyDescent="0.25">
      <c r="A2865" s="1" t="s">
        <v>26</v>
      </c>
      <c r="B2865" s="1" t="s">
        <v>4211</v>
      </c>
      <c r="C2865" s="2">
        <v>42318</v>
      </c>
      <c r="D2865" s="1" t="s">
        <v>3402</v>
      </c>
      <c r="E2865" s="7" t="str">
        <f>VLOOKUP(TRIM(D2865)*1,CFOP!A:B,2,FALSE)</f>
        <v>Sim</v>
      </c>
      <c r="F2865" s="1" t="s">
        <v>60</v>
      </c>
      <c r="G2865" s="3">
        <v>1250</v>
      </c>
      <c r="H2865" s="3">
        <v>0</v>
      </c>
      <c r="I2865" s="3">
        <v>0</v>
      </c>
      <c r="J2865" s="1" t="s">
        <v>31</v>
      </c>
      <c r="K2865" s="3">
        <v>0</v>
      </c>
      <c r="L2865" s="3">
        <v>0</v>
      </c>
      <c r="M2865" s="1" t="s">
        <v>31</v>
      </c>
      <c r="N2865" s="3">
        <v>0</v>
      </c>
      <c r="O2865" s="3">
        <v>0</v>
      </c>
      <c r="P2865" s="1" t="s">
        <v>31</v>
      </c>
      <c r="Q2865" s="3">
        <v>0</v>
      </c>
      <c r="R2865" s="3">
        <v>0</v>
      </c>
      <c r="S2865" s="1" t="s">
        <v>31</v>
      </c>
      <c r="T2865" s="3">
        <v>0</v>
      </c>
      <c r="U2865" s="3">
        <v>0</v>
      </c>
      <c r="V2865" s="1" t="s">
        <v>31</v>
      </c>
      <c r="W2865" s="1" t="s">
        <v>33</v>
      </c>
      <c r="X2865" s="1" t="s">
        <v>3403</v>
      </c>
      <c r="Y2865" s="1" t="s">
        <v>96</v>
      </c>
      <c r="Z2865" s="1" t="s">
        <v>4212</v>
      </c>
      <c r="AA2865" s="1" t="s">
        <v>4213</v>
      </c>
    </row>
    <row r="2866" spans="1:27" x14ac:dyDescent="0.25">
      <c r="A2866" s="1" t="s">
        <v>26</v>
      </c>
      <c r="B2866" s="1" t="s">
        <v>4214</v>
      </c>
      <c r="C2866" s="2">
        <v>42318</v>
      </c>
      <c r="D2866" s="1" t="s">
        <v>2787</v>
      </c>
      <c r="E2866" s="7" t="str">
        <f>VLOOKUP(TRIM(D2866)*1,CFOP!A:B,2,FALSE)</f>
        <v>Sim</v>
      </c>
      <c r="F2866" s="1" t="s">
        <v>29</v>
      </c>
      <c r="G2866" s="3">
        <v>2674.1600000000003</v>
      </c>
      <c r="H2866" s="3">
        <v>2325.36</v>
      </c>
      <c r="I2866" s="3">
        <v>418.56</v>
      </c>
      <c r="J2866" s="1" t="s">
        <v>61</v>
      </c>
      <c r="K2866" s="3">
        <v>0</v>
      </c>
      <c r="L2866" s="3">
        <v>0</v>
      </c>
      <c r="M2866" s="1" t="s">
        <v>31</v>
      </c>
      <c r="N2866" s="3">
        <v>2325.36</v>
      </c>
      <c r="O2866" s="3">
        <v>348.8</v>
      </c>
      <c r="P2866" s="1" t="s">
        <v>2788</v>
      </c>
      <c r="Q2866" s="3">
        <v>2325.36</v>
      </c>
      <c r="R2866" s="3">
        <v>38.369999999999997</v>
      </c>
      <c r="S2866" s="1" t="s">
        <v>33</v>
      </c>
      <c r="T2866" s="3">
        <v>2325.36</v>
      </c>
      <c r="U2866" s="3">
        <v>176.73</v>
      </c>
      <c r="V2866" s="1" t="s">
        <v>33</v>
      </c>
      <c r="W2866" s="1" t="s">
        <v>33</v>
      </c>
      <c r="X2866" s="1" t="s">
        <v>1693</v>
      </c>
      <c r="Y2866" s="1" t="s">
        <v>44</v>
      </c>
      <c r="Z2866" s="1" t="s">
        <v>66</v>
      </c>
      <c r="AA2866" s="1" t="s">
        <v>67</v>
      </c>
    </row>
    <row r="2867" spans="1:27" x14ac:dyDescent="0.25">
      <c r="A2867" s="1" t="s">
        <v>26</v>
      </c>
      <c r="B2867" s="1" t="s">
        <v>4214</v>
      </c>
      <c r="C2867" s="2">
        <v>42318</v>
      </c>
      <c r="D2867" s="1" t="s">
        <v>2787</v>
      </c>
      <c r="E2867" s="7" t="str">
        <f>VLOOKUP(TRIM(D2867)*1,CFOP!A:B,2,FALSE)</f>
        <v>Sim</v>
      </c>
      <c r="F2867" s="1" t="s">
        <v>29</v>
      </c>
      <c r="G2867" s="3">
        <v>1397.39</v>
      </c>
      <c r="H2867" s="3">
        <v>1215.1200000000001</v>
      </c>
      <c r="I2867" s="3">
        <v>218.72</v>
      </c>
      <c r="J2867" s="1" t="s">
        <v>61</v>
      </c>
      <c r="K2867" s="3">
        <v>0</v>
      </c>
      <c r="L2867" s="3">
        <v>0</v>
      </c>
      <c r="M2867" s="1" t="s">
        <v>31</v>
      </c>
      <c r="N2867" s="3">
        <v>1215.1200000000001</v>
      </c>
      <c r="O2867" s="3">
        <v>182.27</v>
      </c>
      <c r="P2867" s="1" t="s">
        <v>2788</v>
      </c>
      <c r="Q2867" s="3">
        <v>1215.1200000000001</v>
      </c>
      <c r="R2867" s="3">
        <v>20.05</v>
      </c>
      <c r="S2867" s="1" t="s">
        <v>33</v>
      </c>
      <c r="T2867" s="3">
        <v>1215.1200000000001</v>
      </c>
      <c r="U2867" s="3">
        <v>92.350000000000009</v>
      </c>
      <c r="V2867" s="1" t="s">
        <v>33</v>
      </c>
      <c r="W2867" s="1" t="s">
        <v>33</v>
      </c>
      <c r="X2867" s="1" t="s">
        <v>1693</v>
      </c>
      <c r="Y2867" s="1" t="s">
        <v>44</v>
      </c>
      <c r="Z2867" s="1" t="s">
        <v>87</v>
      </c>
      <c r="AA2867" s="1" t="s">
        <v>88</v>
      </c>
    </row>
    <row r="2868" spans="1:27" x14ac:dyDescent="0.25">
      <c r="A2868" s="1" t="s">
        <v>26</v>
      </c>
      <c r="B2868" s="1" t="s">
        <v>4214</v>
      </c>
      <c r="C2868" s="2">
        <v>42318</v>
      </c>
      <c r="D2868" s="1" t="s">
        <v>2787</v>
      </c>
      <c r="E2868" s="7" t="str">
        <f>VLOOKUP(TRIM(D2868)*1,CFOP!A:B,2,FALSE)</f>
        <v>Sim</v>
      </c>
      <c r="F2868" s="1" t="s">
        <v>29</v>
      </c>
      <c r="G2868" s="3">
        <v>666.69</v>
      </c>
      <c r="H2868" s="3">
        <v>579.73</v>
      </c>
      <c r="I2868" s="3">
        <v>104.35000000000001</v>
      </c>
      <c r="J2868" s="1" t="s">
        <v>61</v>
      </c>
      <c r="K2868" s="3">
        <v>0</v>
      </c>
      <c r="L2868" s="3">
        <v>0</v>
      </c>
      <c r="M2868" s="1" t="s">
        <v>31</v>
      </c>
      <c r="N2868" s="3">
        <v>579.73</v>
      </c>
      <c r="O2868" s="3">
        <v>86.960000000000008</v>
      </c>
      <c r="P2868" s="1" t="s">
        <v>2788</v>
      </c>
      <c r="Q2868" s="3">
        <v>579.73</v>
      </c>
      <c r="R2868" s="3">
        <v>9.57</v>
      </c>
      <c r="S2868" s="1" t="s">
        <v>33</v>
      </c>
      <c r="T2868" s="3">
        <v>579.73</v>
      </c>
      <c r="U2868" s="3">
        <v>44.06</v>
      </c>
      <c r="V2868" s="1" t="s">
        <v>33</v>
      </c>
      <c r="W2868" s="1" t="s">
        <v>33</v>
      </c>
      <c r="X2868" s="1" t="s">
        <v>1693</v>
      </c>
      <c r="Y2868" s="1" t="s">
        <v>44</v>
      </c>
      <c r="Z2868" s="1" t="s">
        <v>85</v>
      </c>
      <c r="AA2868" s="1" t="s">
        <v>86</v>
      </c>
    </row>
    <row r="2869" spans="1:27" x14ac:dyDescent="0.25">
      <c r="A2869" s="1" t="s">
        <v>26</v>
      </c>
      <c r="B2869" s="1" t="s">
        <v>4214</v>
      </c>
      <c r="C2869" s="2">
        <v>42318</v>
      </c>
      <c r="D2869" s="1" t="s">
        <v>2787</v>
      </c>
      <c r="E2869" s="7" t="str">
        <f>VLOOKUP(TRIM(D2869)*1,CFOP!A:B,2,FALSE)</f>
        <v>Sim</v>
      </c>
      <c r="F2869" s="1" t="s">
        <v>29</v>
      </c>
      <c r="G2869" s="3">
        <v>218.21</v>
      </c>
      <c r="H2869" s="3">
        <v>218.21</v>
      </c>
      <c r="I2869" s="3">
        <v>39.28</v>
      </c>
      <c r="J2869" s="1" t="s">
        <v>30</v>
      </c>
      <c r="K2869" s="3">
        <v>0</v>
      </c>
      <c r="L2869" s="3">
        <v>0</v>
      </c>
      <c r="M2869" s="1" t="s">
        <v>31</v>
      </c>
      <c r="N2869" s="3">
        <v>0</v>
      </c>
      <c r="O2869" s="3">
        <v>0</v>
      </c>
      <c r="P2869" s="1" t="s">
        <v>31</v>
      </c>
      <c r="Q2869" s="3">
        <v>218.21</v>
      </c>
      <c r="R2869" s="3">
        <v>3.6</v>
      </c>
      <c r="S2869" s="1" t="s">
        <v>33</v>
      </c>
      <c r="T2869" s="3">
        <v>218.21</v>
      </c>
      <c r="U2869" s="3">
        <v>16.580000000000002</v>
      </c>
      <c r="V2869" s="1" t="s">
        <v>33</v>
      </c>
      <c r="W2869" s="1" t="s">
        <v>33</v>
      </c>
      <c r="X2869" s="1" t="s">
        <v>1693</v>
      </c>
      <c r="Y2869" s="1" t="s">
        <v>240</v>
      </c>
      <c r="Z2869" s="1" t="s">
        <v>2739</v>
      </c>
      <c r="AA2869" s="1" t="s">
        <v>4215</v>
      </c>
    </row>
    <row r="2870" spans="1:27" x14ac:dyDescent="0.25">
      <c r="A2870" s="1" t="s">
        <v>26</v>
      </c>
      <c r="B2870" s="1" t="s">
        <v>4214</v>
      </c>
      <c r="C2870" s="2">
        <v>42318</v>
      </c>
      <c r="D2870" s="1" t="s">
        <v>2787</v>
      </c>
      <c r="E2870" s="7" t="str">
        <f>VLOOKUP(TRIM(D2870)*1,CFOP!A:B,2,FALSE)</f>
        <v>Sim</v>
      </c>
      <c r="F2870" s="1" t="s">
        <v>29</v>
      </c>
      <c r="G2870" s="3">
        <v>2201.6799999999998</v>
      </c>
      <c r="H2870" s="3">
        <v>1914.5</v>
      </c>
      <c r="I2870" s="3">
        <v>344.61</v>
      </c>
      <c r="J2870" s="1" t="s">
        <v>61</v>
      </c>
      <c r="K2870" s="3">
        <v>0</v>
      </c>
      <c r="L2870" s="3">
        <v>0</v>
      </c>
      <c r="M2870" s="1" t="s">
        <v>31</v>
      </c>
      <c r="N2870" s="3">
        <v>1914.5</v>
      </c>
      <c r="O2870" s="3">
        <v>287.18</v>
      </c>
      <c r="P2870" s="1" t="s">
        <v>2788</v>
      </c>
      <c r="Q2870" s="3">
        <v>1914.5</v>
      </c>
      <c r="R2870" s="3">
        <v>31.59</v>
      </c>
      <c r="S2870" s="1" t="s">
        <v>33</v>
      </c>
      <c r="T2870" s="3">
        <v>1914.5</v>
      </c>
      <c r="U2870" s="3">
        <v>145.5</v>
      </c>
      <c r="V2870" s="1" t="s">
        <v>33</v>
      </c>
      <c r="W2870" s="1" t="s">
        <v>33</v>
      </c>
      <c r="X2870" s="1" t="s">
        <v>1693</v>
      </c>
      <c r="Y2870" s="1" t="s">
        <v>44</v>
      </c>
      <c r="Z2870" s="1" t="s">
        <v>3218</v>
      </c>
      <c r="AA2870" s="1" t="s">
        <v>3219</v>
      </c>
    </row>
    <row r="2871" spans="1:27" x14ac:dyDescent="0.25">
      <c r="A2871" s="1" t="s">
        <v>26</v>
      </c>
      <c r="B2871" s="1" t="s">
        <v>4214</v>
      </c>
      <c r="C2871" s="2">
        <v>42318</v>
      </c>
      <c r="D2871" s="1" t="s">
        <v>2787</v>
      </c>
      <c r="E2871" s="7" t="str">
        <f>VLOOKUP(TRIM(D2871)*1,CFOP!A:B,2,FALSE)</f>
        <v>Sim</v>
      </c>
      <c r="F2871" s="1" t="s">
        <v>29</v>
      </c>
      <c r="G2871" s="3">
        <v>252.38</v>
      </c>
      <c r="H2871" s="3">
        <v>219.46</v>
      </c>
      <c r="I2871" s="3">
        <v>39.5</v>
      </c>
      <c r="J2871" s="1" t="s">
        <v>61</v>
      </c>
      <c r="K2871" s="3">
        <v>0</v>
      </c>
      <c r="L2871" s="3">
        <v>0</v>
      </c>
      <c r="M2871" s="1" t="s">
        <v>31</v>
      </c>
      <c r="N2871" s="3">
        <v>219.46</v>
      </c>
      <c r="O2871" s="3">
        <v>32.92</v>
      </c>
      <c r="P2871" s="1" t="s">
        <v>2788</v>
      </c>
      <c r="Q2871" s="3">
        <v>219.46</v>
      </c>
      <c r="R2871" s="3">
        <v>3.62</v>
      </c>
      <c r="S2871" s="1" t="s">
        <v>33</v>
      </c>
      <c r="T2871" s="3">
        <v>219.46</v>
      </c>
      <c r="U2871" s="3">
        <v>16.68</v>
      </c>
      <c r="V2871" s="1" t="s">
        <v>33</v>
      </c>
      <c r="W2871" s="1" t="s">
        <v>33</v>
      </c>
      <c r="X2871" s="1" t="s">
        <v>1693</v>
      </c>
      <c r="Y2871" s="1" t="s">
        <v>91</v>
      </c>
      <c r="Z2871" s="1" t="s">
        <v>1787</v>
      </c>
      <c r="AA2871" s="1" t="s">
        <v>1788</v>
      </c>
    </row>
    <row r="2872" spans="1:27" x14ac:dyDescent="0.25">
      <c r="A2872" s="1" t="s">
        <v>26</v>
      </c>
      <c r="B2872" s="1" t="s">
        <v>4214</v>
      </c>
      <c r="C2872" s="2">
        <v>42318</v>
      </c>
      <c r="D2872" s="1" t="s">
        <v>2787</v>
      </c>
      <c r="E2872" s="7" t="str">
        <f>VLOOKUP(TRIM(D2872)*1,CFOP!A:B,2,FALSE)</f>
        <v>Sim</v>
      </c>
      <c r="F2872" s="1" t="s">
        <v>29</v>
      </c>
      <c r="G2872" s="3">
        <v>273.39000000000004</v>
      </c>
      <c r="H2872" s="3">
        <v>237.73000000000002</v>
      </c>
      <c r="I2872" s="3">
        <v>42.79</v>
      </c>
      <c r="J2872" s="1" t="s">
        <v>61</v>
      </c>
      <c r="K2872" s="3">
        <v>0</v>
      </c>
      <c r="L2872" s="3">
        <v>0</v>
      </c>
      <c r="M2872" s="1" t="s">
        <v>31</v>
      </c>
      <c r="N2872" s="3">
        <v>237.73000000000002</v>
      </c>
      <c r="O2872" s="3">
        <v>35.660000000000004</v>
      </c>
      <c r="P2872" s="1" t="s">
        <v>2788</v>
      </c>
      <c r="Q2872" s="3">
        <v>237.73000000000002</v>
      </c>
      <c r="R2872" s="3">
        <v>3.92</v>
      </c>
      <c r="S2872" s="1" t="s">
        <v>33</v>
      </c>
      <c r="T2872" s="3">
        <v>237.73000000000002</v>
      </c>
      <c r="U2872" s="3">
        <v>18.07</v>
      </c>
      <c r="V2872" s="1" t="s">
        <v>33</v>
      </c>
      <c r="W2872" s="1" t="s">
        <v>33</v>
      </c>
      <c r="X2872" s="1" t="s">
        <v>1693</v>
      </c>
      <c r="Y2872" s="1" t="s">
        <v>91</v>
      </c>
      <c r="Z2872" s="1" t="s">
        <v>1777</v>
      </c>
      <c r="AA2872" s="1" t="s">
        <v>1778</v>
      </c>
    </row>
    <row r="2873" spans="1:27" x14ac:dyDescent="0.25">
      <c r="A2873" s="1" t="s">
        <v>26</v>
      </c>
      <c r="B2873" s="1" t="s">
        <v>4214</v>
      </c>
      <c r="C2873" s="2">
        <v>42318</v>
      </c>
      <c r="D2873" s="1" t="s">
        <v>2787</v>
      </c>
      <c r="E2873" s="7" t="str">
        <f>VLOOKUP(TRIM(D2873)*1,CFOP!A:B,2,FALSE)</f>
        <v>Sim</v>
      </c>
      <c r="F2873" s="1" t="s">
        <v>29</v>
      </c>
      <c r="G2873" s="3">
        <v>411</v>
      </c>
      <c r="H2873" s="3">
        <v>357.39</v>
      </c>
      <c r="I2873" s="3">
        <v>64.33</v>
      </c>
      <c r="J2873" s="1" t="s">
        <v>61</v>
      </c>
      <c r="K2873" s="3">
        <v>0</v>
      </c>
      <c r="L2873" s="3">
        <v>0</v>
      </c>
      <c r="M2873" s="1" t="s">
        <v>31</v>
      </c>
      <c r="N2873" s="3">
        <v>357.39</v>
      </c>
      <c r="O2873" s="3">
        <v>53.61</v>
      </c>
      <c r="P2873" s="1" t="s">
        <v>2788</v>
      </c>
      <c r="Q2873" s="3">
        <v>357.39</v>
      </c>
      <c r="R2873" s="3">
        <v>5.9</v>
      </c>
      <c r="S2873" s="1" t="s">
        <v>33</v>
      </c>
      <c r="T2873" s="3">
        <v>357.39</v>
      </c>
      <c r="U2873" s="3">
        <v>27.16</v>
      </c>
      <c r="V2873" s="1" t="s">
        <v>33</v>
      </c>
      <c r="W2873" s="1" t="s">
        <v>33</v>
      </c>
      <c r="X2873" s="1" t="s">
        <v>1693</v>
      </c>
      <c r="Y2873" s="1" t="s">
        <v>91</v>
      </c>
      <c r="Z2873" s="1" t="s">
        <v>4216</v>
      </c>
      <c r="AA2873" s="1" t="s">
        <v>4217</v>
      </c>
    </row>
    <row r="2874" spans="1:27" x14ac:dyDescent="0.25">
      <c r="A2874" s="1" t="s">
        <v>26</v>
      </c>
      <c r="B2874" s="1" t="s">
        <v>4214</v>
      </c>
      <c r="C2874" s="2">
        <v>42318</v>
      </c>
      <c r="D2874" s="1" t="s">
        <v>2787</v>
      </c>
      <c r="E2874" s="7" t="str">
        <f>VLOOKUP(TRIM(D2874)*1,CFOP!A:B,2,FALSE)</f>
        <v>Sim</v>
      </c>
      <c r="F2874" s="1" t="s">
        <v>29</v>
      </c>
      <c r="G2874" s="3">
        <v>604.13</v>
      </c>
      <c r="H2874" s="3">
        <v>525.33000000000004</v>
      </c>
      <c r="I2874" s="3">
        <v>94.56</v>
      </c>
      <c r="J2874" s="1" t="s">
        <v>61</v>
      </c>
      <c r="K2874" s="3">
        <v>0</v>
      </c>
      <c r="L2874" s="3">
        <v>0</v>
      </c>
      <c r="M2874" s="1" t="s">
        <v>31</v>
      </c>
      <c r="N2874" s="3">
        <v>525.33000000000004</v>
      </c>
      <c r="O2874" s="3">
        <v>78.8</v>
      </c>
      <c r="P2874" s="1" t="s">
        <v>2788</v>
      </c>
      <c r="Q2874" s="3">
        <v>525.33000000000004</v>
      </c>
      <c r="R2874" s="3">
        <v>8.67</v>
      </c>
      <c r="S2874" s="1" t="s">
        <v>33</v>
      </c>
      <c r="T2874" s="3">
        <v>525.33000000000004</v>
      </c>
      <c r="U2874" s="3">
        <v>39.93</v>
      </c>
      <c r="V2874" s="1" t="s">
        <v>33</v>
      </c>
      <c r="W2874" s="1" t="s">
        <v>33</v>
      </c>
      <c r="X2874" s="1" t="s">
        <v>1693</v>
      </c>
      <c r="Y2874" s="1" t="s">
        <v>91</v>
      </c>
      <c r="Z2874" s="1" t="s">
        <v>4218</v>
      </c>
      <c r="AA2874" s="1" t="s">
        <v>4219</v>
      </c>
    </row>
    <row r="2875" spans="1:27" x14ac:dyDescent="0.25">
      <c r="A2875" s="1" t="s">
        <v>26</v>
      </c>
      <c r="B2875" s="1" t="s">
        <v>4214</v>
      </c>
      <c r="C2875" s="2">
        <v>42318</v>
      </c>
      <c r="D2875" s="1" t="s">
        <v>2787</v>
      </c>
      <c r="E2875" s="7" t="str">
        <f>VLOOKUP(TRIM(D2875)*1,CFOP!A:B,2,FALSE)</f>
        <v>Sim</v>
      </c>
      <c r="F2875" s="1" t="s">
        <v>29</v>
      </c>
      <c r="G2875" s="3">
        <v>201.07</v>
      </c>
      <c r="H2875" s="3">
        <v>167.56</v>
      </c>
      <c r="I2875" s="3">
        <v>30.16</v>
      </c>
      <c r="J2875" s="1" t="s">
        <v>61</v>
      </c>
      <c r="K2875" s="3">
        <v>0</v>
      </c>
      <c r="L2875" s="3">
        <v>0</v>
      </c>
      <c r="M2875" s="1" t="s">
        <v>31</v>
      </c>
      <c r="N2875" s="3">
        <v>167.56</v>
      </c>
      <c r="O2875" s="3">
        <v>33.51</v>
      </c>
      <c r="P2875" s="1" t="s">
        <v>2788</v>
      </c>
      <c r="Q2875" s="3">
        <v>167.56</v>
      </c>
      <c r="R2875" s="3">
        <v>2.7600000000000002</v>
      </c>
      <c r="S2875" s="1" t="s">
        <v>33</v>
      </c>
      <c r="T2875" s="3">
        <v>167.56</v>
      </c>
      <c r="U2875" s="3">
        <v>12.73</v>
      </c>
      <c r="V2875" s="1" t="s">
        <v>33</v>
      </c>
      <c r="W2875" s="1" t="s">
        <v>33</v>
      </c>
      <c r="X2875" s="1" t="s">
        <v>1693</v>
      </c>
      <c r="Y2875" s="1" t="s">
        <v>99</v>
      </c>
      <c r="Z2875" s="1" t="s">
        <v>1530</v>
      </c>
      <c r="AA2875" s="1" t="s">
        <v>1531</v>
      </c>
    </row>
    <row r="2876" spans="1:27" x14ac:dyDescent="0.25">
      <c r="A2876" s="1" t="s">
        <v>26</v>
      </c>
      <c r="B2876" s="1" t="s">
        <v>4214</v>
      </c>
      <c r="C2876" s="2">
        <v>42318</v>
      </c>
      <c r="D2876" s="1" t="s">
        <v>2787</v>
      </c>
      <c r="E2876" s="7" t="str">
        <f>VLOOKUP(TRIM(D2876)*1,CFOP!A:B,2,FALSE)</f>
        <v>Sim</v>
      </c>
      <c r="F2876" s="1" t="s">
        <v>29</v>
      </c>
      <c r="G2876" s="3">
        <v>557.15</v>
      </c>
      <c r="H2876" s="3">
        <v>464.29</v>
      </c>
      <c r="I2876" s="3">
        <v>83.570000000000007</v>
      </c>
      <c r="J2876" s="1" t="s">
        <v>61</v>
      </c>
      <c r="K2876" s="3">
        <v>0</v>
      </c>
      <c r="L2876" s="3">
        <v>0</v>
      </c>
      <c r="M2876" s="1" t="s">
        <v>31</v>
      </c>
      <c r="N2876" s="3">
        <v>464.29</v>
      </c>
      <c r="O2876" s="3">
        <v>92.86</v>
      </c>
      <c r="P2876" s="1" t="s">
        <v>2788</v>
      </c>
      <c r="Q2876" s="3">
        <v>464.29</v>
      </c>
      <c r="R2876" s="3">
        <v>7.66</v>
      </c>
      <c r="S2876" s="1" t="s">
        <v>33</v>
      </c>
      <c r="T2876" s="3">
        <v>464.29</v>
      </c>
      <c r="U2876" s="3">
        <v>35.29</v>
      </c>
      <c r="V2876" s="1" t="s">
        <v>33</v>
      </c>
      <c r="W2876" s="1" t="s">
        <v>33</v>
      </c>
      <c r="X2876" s="1" t="s">
        <v>1693</v>
      </c>
      <c r="Y2876" s="1" t="s">
        <v>99</v>
      </c>
      <c r="Z2876" s="1" t="s">
        <v>126</v>
      </c>
      <c r="AA2876" s="1" t="s">
        <v>127</v>
      </c>
    </row>
    <row r="2877" spans="1:27" x14ac:dyDescent="0.25">
      <c r="A2877" s="1" t="s">
        <v>26</v>
      </c>
      <c r="B2877" s="1" t="s">
        <v>4214</v>
      </c>
      <c r="C2877" s="2">
        <v>42318</v>
      </c>
      <c r="D2877" s="1" t="s">
        <v>2787</v>
      </c>
      <c r="E2877" s="7" t="str">
        <f>VLOOKUP(TRIM(D2877)*1,CFOP!A:B,2,FALSE)</f>
        <v>Sim</v>
      </c>
      <c r="F2877" s="1" t="s">
        <v>29</v>
      </c>
      <c r="G2877" s="3">
        <v>114.24000000000001</v>
      </c>
      <c r="H2877" s="3">
        <v>103.85000000000001</v>
      </c>
      <c r="I2877" s="3">
        <v>18.690000000000001</v>
      </c>
      <c r="J2877" s="1" t="s">
        <v>61</v>
      </c>
      <c r="K2877" s="3">
        <v>0</v>
      </c>
      <c r="L2877" s="3">
        <v>0</v>
      </c>
      <c r="M2877" s="1" t="s">
        <v>31</v>
      </c>
      <c r="N2877" s="3">
        <v>103.85000000000001</v>
      </c>
      <c r="O2877" s="3">
        <v>10.39</v>
      </c>
      <c r="P2877" s="1" t="s">
        <v>2788</v>
      </c>
      <c r="Q2877" s="3">
        <v>103.85000000000001</v>
      </c>
      <c r="R2877" s="3">
        <v>1.71</v>
      </c>
      <c r="S2877" s="1" t="s">
        <v>33</v>
      </c>
      <c r="T2877" s="3">
        <v>103.85000000000001</v>
      </c>
      <c r="U2877" s="3">
        <v>7.8900000000000006</v>
      </c>
      <c r="V2877" s="1" t="s">
        <v>33</v>
      </c>
      <c r="W2877" s="1" t="s">
        <v>33</v>
      </c>
      <c r="X2877" s="1" t="s">
        <v>1693</v>
      </c>
      <c r="Y2877" s="1" t="s">
        <v>78</v>
      </c>
      <c r="Z2877" s="1" t="s">
        <v>3374</v>
      </c>
      <c r="AA2877" s="1" t="s">
        <v>3375</v>
      </c>
    </row>
    <row r="2878" spans="1:27" x14ac:dyDescent="0.25">
      <c r="A2878" s="1" t="s">
        <v>26</v>
      </c>
      <c r="B2878" s="1" t="s">
        <v>4214</v>
      </c>
      <c r="C2878" s="2">
        <v>42318</v>
      </c>
      <c r="D2878" s="1" t="s">
        <v>2787</v>
      </c>
      <c r="E2878" s="7" t="str">
        <f>VLOOKUP(TRIM(D2878)*1,CFOP!A:B,2,FALSE)</f>
        <v>Sim</v>
      </c>
      <c r="F2878" s="1" t="s">
        <v>29</v>
      </c>
      <c r="G2878" s="3">
        <v>1510.33</v>
      </c>
      <c r="H2878" s="3">
        <v>1313.33</v>
      </c>
      <c r="I2878" s="3">
        <v>236.4</v>
      </c>
      <c r="J2878" s="1" t="s">
        <v>61</v>
      </c>
      <c r="K2878" s="3">
        <v>0</v>
      </c>
      <c r="L2878" s="3">
        <v>0</v>
      </c>
      <c r="M2878" s="1" t="s">
        <v>31</v>
      </c>
      <c r="N2878" s="3">
        <v>1313.33</v>
      </c>
      <c r="O2878" s="3">
        <v>197</v>
      </c>
      <c r="P2878" s="1" t="s">
        <v>2788</v>
      </c>
      <c r="Q2878" s="3">
        <v>1313.33</v>
      </c>
      <c r="R2878" s="3">
        <v>21.67</v>
      </c>
      <c r="S2878" s="1" t="s">
        <v>33</v>
      </c>
      <c r="T2878" s="3">
        <v>1313.33</v>
      </c>
      <c r="U2878" s="3">
        <v>99.81</v>
      </c>
      <c r="V2878" s="1" t="s">
        <v>33</v>
      </c>
      <c r="W2878" s="1" t="s">
        <v>33</v>
      </c>
      <c r="X2878" s="1" t="s">
        <v>1693</v>
      </c>
      <c r="Y2878" s="1" t="s">
        <v>91</v>
      </c>
      <c r="Z2878" s="1" t="s">
        <v>1737</v>
      </c>
      <c r="AA2878" s="1" t="s">
        <v>1738</v>
      </c>
    </row>
    <row r="2879" spans="1:27" x14ac:dyDescent="0.25">
      <c r="A2879" s="1" t="s">
        <v>26</v>
      </c>
      <c r="B2879" s="1" t="s">
        <v>4214</v>
      </c>
      <c r="C2879" s="2">
        <v>42318</v>
      </c>
      <c r="D2879" s="1" t="s">
        <v>2787</v>
      </c>
      <c r="E2879" s="7" t="str">
        <f>VLOOKUP(TRIM(D2879)*1,CFOP!A:B,2,FALSE)</f>
        <v>Sim</v>
      </c>
      <c r="F2879" s="1" t="s">
        <v>29</v>
      </c>
      <c r="G2879" s="3">
        <v>606.30000000000007</v>
      </c>
      <c r="H2879" s="3">
        <v>527.22</v>
      </c>
      <c r="I2879" s="3">
        <v>94.9</v>
      </c>
      <c r="J2879" s="1" t="s">
        <v>61</v>
      </c>
      <c r="K2879" s="3">
        <v>0</v>
      </c>
      <c r="L2879" s="3">
        <v>0</v>
      </c>
      <c r="M2879" s="1" t="s">
        <v>31</v>
      </c>
      <c r="N2879" s="3">
        <v>527.22</v>
      </c>
      <c r="O2879" s="3">
        <v>79.08</v>
      </c>
      <c r="P2879" s="1" t="s">
        <v>2788</v>
      </c>
      <c r="Q2879" s="3">
        <v>527.22</v>
      </c>
      <c r="R2879" s="3">
        <v>8.7000000000000011</v>
      </c>
      <c r="S2879" s="1" t="s">
        <v>33</v>
      </c>
      <c r="T2879" s="3">
        <v>527.22</v>
      </c>
      <c r="U2879" s="3">
        <v>40.07</v>
      </c>
      <c r="V2879" s="1" t="s">
        <v>33</v>
      </c>
      <c r="W2879" s="1" t="s">
        <v>33</v>
      </c>
      <c r="X2879" s="1" t="s">
        <v>1693</v>
      </c>
      <c r="Y2879" s="1" t="s">
        <v>44</v>
      </c>
      <c r="Z2879" s="1" t="s">
        <v>4220</v>
      </c>
      <c r="AA2879" s="1" t="s">
        <v>4221</v>
      </c>
    </row>
    <row r="2880" spans="1:27" x14ac:dyDescent="0.25">
      <c r="A2880" s="1" t="s">
        <v>26</v>
      </c>
      <c r="B2880" s="1" t="s">
        <v>4214</v>
      </c>
      <c r="C2880" s="2">
        <v>42318</v>
      </c>
      <c r="D2880" s="1" t="s">
        <v>2787</v>
      </c>
      <c r="E2880" s="7" t="str">
        <f>VLOOKUP(TRIM(D2880)*1,CFOP!A:B,2,FALSE)</f>
        <v>Sim</v>
      </c>
      <c r="F2880" s="1" t="s">
        <v>29</v>
      </c>
      <c r="G2880" s="3">
        <v>3711.94</v>
      </c>
      <c r="H2880" s="3">
        <v>3227.77</v>
      </c>
      <c r="I2880" s="3">
        <v>581</v>
      </c>
      <c r="J2880" s="1" t="s">
        <v>61</v>
      </c>
      <c r="K2880" s="3">
        <v>0</v>
      </c>
      <c r="L2880" s="3">
        <v>0</v>
      </c>
      <c r="M2880" s="1" t="s">
        <v>31</v>
      </c>
      <c r="N2880" s="3">
        <v>3227.77</v>
      </c>
      <c r="O2880" s="3">
        <v>484.17</v>
      </c>
      <c r="P2880" s="1" t="s">
        <v>2788</v>
      </c>
      <c r="Q2880" s="3">
        <v>3227.77</v>
      </c>
      <c r="R2880" s="3">
        <v>53.26</v>
      </c>
      <c r="S2880" s="1" t="s">
        <v>33</v>
      </c>
      <c r="T2880" s="3">
        <v>3227.77</v>
      </c>
      <c r="U2880" s="3">
        <v>245.31</v>
      </c>
      <c r="V2880" s="1" t="s">
        <v>33</v>
      </c>
      <c r="W2880" s="1" t="s">
        <v>33</v>
      </c>
      <c r="X2880" s="1" t="s">
        <v>1693</v>
      </c>
      <c r="Y2880" s="1" t="s">
        <v>44</v>
      </c>
      <c r="Z2880" s="1" t="s">
        <v>3376</v>
      </c>
      <c r="AA2880" s="1" t="s">
        <v>3377</v>
      </c>
    </row>
    <row r="2881" spans="1:27" x14ac:dyDescent="0.25">
      <c r="A2881" s="1" t="s">
        <v>26</v>
      </c>
      <c r="B2881" s="1" t="s">
        <v>4222</v>
      </c>
      <c r="C2881" s="2">
        <v>42318</v>
      </c>
      <c r="D2881" s="1" t="s">
        <v>2804</v>
      </c>
      <c r="E2881" s="7" t="str">
        <f>VLOOKUP(TRIM(D2881)*1,CFOP!A:B,2,FALSE)</f>
        <v>Sim</v>
      </c>
      <c r="F2881" s="1" t="s">
        <v>29</v>
      </c>
      <c r="G2881" s="3">
        <v>1149.1000000000001</v>
      </c>
      <c r="H2881" s="3">
        <v>1149.1000000000001</v>
      </c>
      <c r="I2881" s="3">
        <v>206.84</v>
      </c>
      <c r="J2881" s="1" t="s">
        <v>780</v>
      </c>
      <c r="K2881" s="3">
        <v>0</v>
      </c>
      <c r="L2881" s="3">
        <v>0</v>
      </c>
      <c r="M2881" s="1" t="s">
        <v>31</v>
      </c>
      <c r="N2881" s="3">
        <v>0</v>
      </c>
      <c r="O2881" s="3">
        <v>0</v>
      </c>
      <c r="P2881" s="1" t="s">
        <v>31</v>
      </c>
      <c r="Q2881" s="3">
        <v>1149.1000000000001</v>
      </c>
      <c r="R2881" s="3">
        <v>18.96</v>
      </c>
      <c r="S2881" s="1" t="s">
        <v>33</v>
      </c>
      <c r="T2881" s="3">
        <v>1149.1000000000001</v>
      </c>
      <c r="U2881" s="3">
        <v>87.33</v>
      </c>
      <c r="V2881" s="1" t="s">
        <v>33</v>
      </c>
      <c r="W2881" s="1" t="s">
        <v>33</v>
      </c>
      <c r="X2881" s="1" t="s">
        <v>2857</v>
      </c>
      <c r="Y2881" s="1" t="s">
        <v>91</v>
      </c>
      <c r="Z2881" s="1" t="s">
        <v>4223</v>
      </c>
      <c r="AA2881" s="1" t="s">
        <v>4224</v>
      </c>
    </row>
    <row r="2882" spans="1:27" x14ac:dyDescent="0.25">
      <c r="A2882" s="1" t="s">
        <v>26</v>
      </c>
      <c r="B2882" s="1" t="s">
        <v>4225</v>
      </c>
      <c r="C2882" s="2">
        <v>42318</v>
      </c>
      <c r="D2882" s="1" t="s">
        <v>2817</v>
      </c>
      <c r="E2882" s="7" t="str">
        <f>VLOOKUP(TRIM(D2882)*1,CFOP!A:B,2,FALSE)</f>
        <v>Sim</v>
      </c>
      <c r="F2882" s="1" t="s">
        <v>179</v>
      </c>
      <c r="G2882" s="3">
        <v>1100.6200000000001</v>
      </c>
      <c r="H2882" s="3">
        <v>957.06000000000006</v>
      </c>
      <c r="I2882" s="3">
        <v>114.85000000000001</v>
      </c>
      <c r="J2882" s="1" t="s">
        <v>30</v>
      </c>
      <c r="K2882" s="3">
        <v>0</v>
      </c>
      <c r="L2882" s="3">
        <v>0</v>
      </c>
      <c r="M2882" s="1" t="s">
        <v>31</v>
      </c>
      <c r="N2882" s="3">
        <v>957.06000000000006</v>
      </c>
      <c r="O2882" s="3">
        <v>143.56</v>
      </c>
      <c r="P2882" s="1" t="s">
        <v>2788</v>
      </c>
      <c r="Q2882" s="3">
        <v>957.06000000000006</v>
      </c>
      <c r="R2882" s="3">
        <v>15.790000000000001</v>
      </c>
      <c r="S2882" s="1" t="s">
        <v>33</v>
      </c>
      <c r="T2882" s="3">
        <v>957.06000000000006</v>
      </c>
      <c r="U2882" s="3">
        <v>72.739999999999995</v>
      </c>
      <c r="V2882" s="1" t="s">
        <v>33</v>
      </c>
      <c r="W2882" s="1" t="s">
        <v>33</v>
      </c>
      <c r="X2882" s="1" t="s">
        <v>3758</v>
      </c>
      <c r="Y2882" s="1" t="s">
        <v>91</v>
      </c>
      <c r="Z2882" s="1" t="s">
        <v>3759</v>
      </c>
      <c r="AA2882" s="1" t="s">
        <v>3760</v>
      </c>
    </row>
    <row r="2883" spans="1:27" x14ac:dyDescent="0.25">
      <c r="A2883" s="1" t="s">
        <v>26</v>
      </c>
      <c r="B2883" s="1" t="s">
        <v>4226</v>
      </c>
      <c r="C2883" s="2">
        <v>42318</v>
      </c>
      <c r="D2883" s="1" t="s">
        <v>2817</v>
      </c>
      <c r="E2883" s="7" t="str">
        <f>VLOOKUP(TRIM(D2883)*1,CFOP!A:B,2,FALSE)</f>
        <v>Sim</v>
      </c>
      <c r="F2883" s="1" t="s">
        <v>1643</v>
      </c>
      <c r="G2883" s="3">
        <v>434.29</v>
      </c>
      <c r="H2883" s="3">
        <v>434.29</v>
      </c>
      <c r="I2883" s="3">
        <v>52.11</v>
      </c>
      <c r="J2883" s="1" t="s">
        <v>30</v>
      </c>
      <c r="K2883" s="3">
        <v>0</v>
      </c>
      <c r="L2883" s="3">
        <v>0</v>
      </c>
      <c r="M2883" s="1" t="s">
        <v>31</v>
      </c>
      <c r="N2883" s="3">
        <v>0</v>
      </c>
      <c r="O2883" s="3">
        <v>0</v>
      </c>
      <c r="P2883" s="1" t="s">
        <v>31</v>
      </c>
      <c r="Q2883" s="3">
        <v>434.29</v>
      </c>
      <c r="R2883" s="3">
        <v>7.17</v>
      </c>
      <c r="S2883" s="1" t="s">
        <v>33</v>
      </c>
      <c r="T2883" s="3">
        <v>434.29</v>
      </c>
      <c r="U2883" s="3">
        <v>33.01</v>
      </c>
      <c r="V2883" s="1" t="s">
        <v>33</v>
      </c>
      <c r="W2883" s="1" t="s">
        <v>33</v>
      </c>
      <c r="X2883" s="1" t="s">
        <v>4227</v>
      </c>
      <c r="Y2883" s="1" t="s">
        <v>1378</v>
      </c>
      <c r="Z2883" s="1" t="s">
        <v>4228</v>
      </c>
      <c r="AA2883" s="1" t="s">
        <v>4229</v>
      </c>
    </row>
    <row r="2884" spans="1:27" x14ac:dyDescent="0.25">
      <c r="A2884" s="1" t="s">
        <v>26</v>
      </c>
      <c r="B2884" s="1" t="s">
        <v>4230</v>
      </c>
      <c r="C2884" s="2">
        <v>42318</v>
      </c>
      <c r="D2884" s="1" t="s">
        <v>2787</v>
      </c>
      <c r="E2884" s="7" t="str">
        <f>VLOOKUP(TRIM(D2884)*1,CFOP!A:B,2,FALSE)</f>
        <v>Sim</v>
      </c>
      <c r="F2884" s="1" t="s">
        <v>29</v>
      </c>
      <c r="G2884" s="3">
        <v>0</v>
      </c>
      <c r="H2884" s="3">
        <v>10146.56</v>
      </c>
      <c r="I2884" s="3">
        <v>1826.38</v>
      </c>
      <c r="J2884" s="1" t="s">
        <v>30</v>
      </c>
      <c r="K2884" s="3">
        <v>0</v>
      </c>
      <c r="L2884" s="3">
        <v>0</v>
      </c>
      <c r="M2884" s="1" t="s">
        <v>31</v>
      </c>
      <c r="N2884" s="3">
        <v>0</v>
      </c>
      <c r="O2884" s="3">
        <v>0</v>
      </c>
      <c r="P2884" s="1" t="s">
        <v>31</v>
      </c>
      <c r="Q2884" s="3">
        <v>0</v>
      </c>
      <c r="R2884" s="3">
        <v>0</v>
      </c>
      <c r="S2884" s="1" t="s">
        <v>31</v>
      </c>
      <c r="T2884" s="3">
        <v>0</v>
      </c>
      <c r="U2884" s="3">
        <v>0</v>
      </c>
      <c r="V2884" s="1" t="s">
        <v>31</v>
      </c>
      <c r="W2884" s="1" t="s">
        <v>33</v>
      </c>
      <c r="X2884" s="1" t="s">
        <v>1693</v>
      </c>
      <c r="Y2884" s="1" t="s">
        <v>240</v>
      </c>
      <c r="Z2884" s="1" t="s">
        <v>3874</v>
      </c>
      <c r="AA2884" s="1" t="s">
        <v>3875</v>
      </c>
    </row>
    <row r="2885" spans="1:27" x14ac:dyDescent="0.25">
      <c r="A2885" s="1" t="s">
        <v>26</v>
      </c>
      <c r="B2885" s="1" t="s">
        <v>4231</v>
      </c>
      <c r="C2885" s="2">
        <v>42318</v>
      </c>
      <c r="D2885" s="1" t="s">
        <v>2787</v>
      </c>
      <c r="E2885" s="7" t="str">
        <f>VLOOKUP(TRIM(D2885)*1,CFOP!A:B,2,FALSE)</f>
        <v>Sim</v>
      </c>
      <c r="F2885" s="1" t="s">
        <v>29</v>
      </c>
      <c r="G2885" s="3">
        <v>438.40000000000003</v>
      </c>
      <c r="H2885" s="3">
        <v>438.40000000000003</v>
      </c>
      <c r="I2885" s="3">
        <v>78.91</v>
      </c>
      <c r="J2885" s="1" t="s">
        <v>30</v>
      </c>
      <c r="K2885" s="3">
        <v>0</v>
      </c>
      <c r="L2885" s="3">
        <v>0</v>
      </c>
      <c r="M2885" s="1" t="s">
        <v>31</v>
      </c>
      <c r="N2885" s="3">
        <v>0</v>
      </c>
      <c r="O2885" s="3">
        <v>0</v>
      </c>
      <c r="P2885" s="1" t="s">
        <v>31</v>
      </c>
      <c r="Q2885" s="3">
        <v>438.40000000000003</v>
      </c>
      <c r="R2885" s="3">
        <v>7.23</v>
      </c>
      <c r="S2885" s="1" t="s">
        <v>33</v>
      </c>
      <c r="T2885" s="3">
        <v>438.40000000000003</v>
      </c>
      <c r="U2885" s="3">
        <v>33.32</v>
      </c>
      <c r="V2885" s="1" t="s">
        <v>33</v>
      </c>
      <c r="W2885" s="1" t="s">
        <v>33</v>
      </c>
      <c r="X2885" s="1" t="s">
        <v>1481</v>
      </c>
      <c r="Y2885" s="1" t="s">
        <v>44</v>
      </c>
      <c r="Z2885" s="1" t="s">
        <v>657</v>
      </c>
      <c r="AA2885" s="1" t="s">
        <v>658</v>
      </c>
    </row>
    <row r="2886" spans="1:27" x14ac:dyDescent="0.25">
      <c r="A2886" s="1" t="s">
        <v>26</v>
      </c>
      <c r="B2886" s="1" t="s">
        <v>4232</v>
      </c>
      <c r="C2886" s="2">
        <v>42318</v>
      </c>
      <c r="D2886" s="1" t="s">
        <v>2804</v>
      </c>
      <c r="E2886" s="7" t="str">
        <f>VLOOKUP(TRIM(D2886)*1,CFOP!A:B,2,FALSE)</f>
        <v>Sim</v>
      </c>
      <c r="F2886" s="1" t="s">
        <v>29</v>
      </c>
      <c r="G2886" s="3">
        <v>811.2700000000001</v>
      </c>
      <c r="H2886" s="3">
        <v>705.45</v>
      </c>
      <c r="I2886" s="3">
        <v>126.98</v>
      </c>
      <c r="J2886" s="1" t="s">
        <v>307</v>
      </c>
      <c r="K2886" s="3">
        <v>0</v>
      </c>
      <c r="L2886" s="3">
        <v>0</v>
      </c>
      <c r="M2886" s="1" t="s">
        <v>31</v>
      </c>
      <c r="N2886" s="3">
        <v>705.45</v>
      </c>
      <c r="O2886" s="3">
        <v>105.82000000000001</v>
      </c>
      <c r="P2886" s="1" t="s">
        <v>2788</v>
      </c>
      <c r="Q2886" s="3">
        <v>705.45</v>
      </c>
      <c r="R2886" s="3">
        <v>11.64</v>
      </c>
      <c r="S2886" s="1" t="s">
        <v>33</v>
      </c>
      <c r="T2886" s="3">
        <v>705.45</v>
      </c>
      <c r="U2886" s="3">
        <v>53.61</v>
      </c>
      <c r="V2886" s="1" t="s">
        <v>33</v>
      </c>
      <c r="W2886" s="1" t="s">
        <v>33</v>
      </c>
      <c r="X2886" s="1" t="s">
        <v>2426</v>
      </c>
      <c r="Y2886" s="1" t="s">
        <v>91</v>
      </c>
      <c r="Z2886" s="1" t="s">
        <v>4233</v>
      </c>
      <c r="AA2886" s="1" t="s">
        <v>4234</v>
      </c>
    </row>
    <row r="2887" spans="1:27" x14ac:dyDescent="0.25">
      <c r="A2887" s="1" t="s">
        <v>26</v>
      </c>
      <c r="B2887" s="1" t="s">
        <v>4232</v>
      </c>
      <c r="C2887" s="2">
        <v>42318</v>
      </c>
      <c r="D2887" s="1" t="s">
        <v>2804</v>
      </c>
      <c r="E2887" s="7" t="str">
        <f>VLOOKUP(TRIM(D2887)*1,CFOP!A:B,2,FALSE)</f>
        <v>Sim</v>
      </c>
      <c r="F2887" s="1" t="s">
        <v>29</v>
      </c>
      <c r="G2887" s="3">
        <v>1234.96</v>
      </c>
      <c r="H2887" s="3">
        <v>1073.8800000000001</v>
      </c>
      <c r="I2887" s="3">
        <v>193.3</v>
      </c>
      <c r="J2887" s="1" t="s">
        <v>307</v>
      </c>
      <c r="K2887" s="3">
        <v>0</v>
      </c>
      <c r="L2887" s="3">
        <v>0</v>
      </c>
      <c r="M2887" s="1" t="s">
        <v>31</v>
      </c>
      <c r="N2887" s="3">
        <v>1073.8800000000001</v>
      </c>
      <c r="O2887" s="3">
        <v>161.08000000000001</v>
      </c>
      <c r="P2887" s="1" t="s">
        <v>2788</v>
      </c>
      <c r="Q2887" s="3">
        <v>1073.8800000000001</v>
      </c>
      <c r="R2887" s="3">
        <v>17.72</v>
      </c>
      <c r="S2887" s="1" t="s">
        <v>33</v>
      </c>
      <c r="T2887" s="3">
        <v>1073.8800000000001</v>
      </c>
      <c r="U2887" s="3">
        <v>81.61</v>
      </c>
      <c r="V2887" s="1" t="s">
        <v>33</v>
      </c>
      <c r="W2887" s="1" t="s">
        <v>33</v>
      </c>
      <c r="X2887" s="1" t="s">
        <v>2426</v>
      </c>
      <c r="Y2887" s="1" t="s">
        <v>91</v>
      </c>
      <c r="Z2887" s="1" t="s">
        <v>4235</v>
      </c>
      <c r="AA2887" s="1" t="s">
        <v>4236</v>
      </c>
    </row>
    <row r="2888" spans="1:27" x14ac:dyDescent="0.25">
      <c r="A2888" s="1" t="s">
        <v>26</v>
      </c>
      <c r="B2888" s="1" t="s">
        <v>4237</v>
      </c>
      <c r="C2888" s="2">
        <v>42318</v>
      </c>
      <c r="D2888" s="1" t="s">
        <v>2841</v>
      </c>
      <c r="E2888" s="7" t="str">
        <f>VLOOKUP(TRIM(D2888)*1,CFOP!A:B,2,FALSE)</f>
        <v>Sim</v>
      </c>
      <c r="F2888" s="1" t="s">
        <v>393</v>
      </c>
      <c r="G2888" s="3">
        <v>152.35</v>
      </c>
      <c r="H2888" s="3">
        <v>192.07</v>
      </c>
      <c r="I2888" s="3">
        <v>23.05</v>
      </c>
      <c r="J2888" s="1" t="s">
        <v>30</v>
      </c>
      <c r="K2888" s="3">
        <v>0</v>
      </c>
      <c r="L2888" s="3">
        <v>0</v>
      </c>
      <c r="M2888" s="1" t="s">
        <v>31</v>
      </c>
      <c r="N2888" s="3">
        <v>0</v>
      </c>
      <c r="O2888" s="3">
        <v>0</v>
      </c>
      <c r="P2888" s="1" t="s">
        <v>31</v>
      </c>
      <c r="Q2888" s="3">
        <v>192.07</v>
      </c>
      <c r="R2888" s="3">
        <v>3.17</v>
      </c>
      <c r="S2888" s="1" t="s">
        <v>33</v>
      </c>
      <c r="T2888" s="3">
        <v>192.07</v>
      </c>
      <c r="U2888" s="3">
        <v>14.6</v>
      </c>
      <c r="V2888" s="1" t="s">
        <v>33</v>
      </c>
      <c r="W2888" s="1" t="s">
        <v>33</v>
      </c>
      <c r="X2888" s="1" t="s">
        <v>4238</v>
      </c>
      <c r="Y2888" s="1" t="s">
        <v>96</v>
      </c>
      <c r="Z2888" s="1" t="s">
        <v>655</v>
      </c>
      <c r="AA2888" s="1" t="s">
        <v>656</v>
      </c>
    </row>
    <row r="2889" spans="1:27" x14ac:dyDescent="0.25">
      <c r="A2889" s="1" t="s">
        <v>26</v>
      </c>
      <c r="B2889" s="1" t="s">
        <v>4239</v>
      </c>
      <c r="C2889" s="2">
        <v>42318</v>
      </c>
      <c r="D2889" s="1" t="s">
        <v>2841</v>
      </c>
      <c r="E2889" s="7" t="str">
        <f>VLOOKUP(TRIM(D2889)*1,CFOP!A:B,2,FALSE)</f>
        <v>Sim</v>
      </c>
      <c r="F2889" s="1" t="s">
        <v>411</v>
      </c>
      <c r="G2889" s="3">
        <v>162.63000000000002</v>
      </c>
      <c r="H2889" s="3">
        <v>141.42000000000002</v>
      </c>
      <c r="I2889" s="3">
        <v>5.66</v>
      </c>
      <c r="J2889" s="1" t="s">
        <v>61</v>
      </c>
      <c r="K2889" s="3">
        <v>0</v>
      </c>
      <c r="L2889" s="3">
        <v>0</v>
      </c>
      <c r="M2889" s="1" t="s">
        <v>31</v>
      </c>
      <c r="N2889" s="3">
        <v>141.42000000000002</v>
      </c>
      <c r="O2889" s="3">
        <v>21.21</v>
      </c>
      <c r="P2889" s="1" t="s">
        <v>2788</v>
      </c>
      <c r="Q2889" s="3">
        <v>141.42000000000002</v>
      </c>
      <c r="R2889" s="3">
        <v>2.33</v>
      </c>
      <c r="S2889" s="1" t="s">
        <v>33</v>
      </c>
      <c r="T2889" s="3">
        <v>141.42000000000002</v>
      </c>
      <c r="U2889" s="3">
        <v>10.75</v>
      </c>
      <c r="V2889" s="1" t="s">
        <v>33</v>
      </c>
      <c r="W2889" s="1" t="s">
        <v>33</v>
      </c>
      <c r="X2889" s="1" t="s">
        <v>3242</v>
      </c>
      <c r="Y2889" s="1" t="s">
        <v>91</v>
      </c>
      <c r="Z2889" s="1" t="s">
        <v>1807</v>
      </c>
      <c r="AA2889" s="1" t="s">
        <v>1808</v>
      </c>
    </row>
    <row r="2890" spans="1:27" x14ac:dyDescent="0.25">
      <c r="A2890" s="1" t="s">
        <v>26</v>
      </c>
      <c r="B2890" s="1" t="s">
        <v>4239</v>
      </c>
      <c r="C2890" s="2">
        <v>42318</v>
      </c>
      <c r="D2890" s="1" t="s">
        <v>2841</v>
      </c>
      <c r="E2890" s="7" t="str">
        <f>VLOOKUP(TRIM(D2890)*1,CFOP!A:B,2,FALSE)</f>
        <v>Sim</v>
      </c>
      <c r="F2890" s="1" t="s">
        <v>411</v>
      </c>
      <c r="G2890" s="3">
        <v>438.39</v>
      </c>
      <c r="H2890" s="3">
        <v>381.21</v>
      </c>
      <c r="I2890" s="3">
        <v>15.25</v>
      </c>
      <c r="J2890" s="1" t="s">
        <v>61</v>
      </c>
      <c r="K2890" s="3">
        <v>0</v>
      </c>
      <c r="L2890" s="3">
        <v>0</v>
      </c>
      <c r="M2890" s="1" t="s">
        <v>31</v>
      </c>
      <c r="N2890" s="3">
        <v>381.21</v>
      </c>
      <c r="O2890" s="3">
        <v>57.18</v>
      </c>
      <c r="P2890" s="1" t="s">
        <v>2788</v>
      </c>
      <c r="Q2890" s="3">
        <v>381.21</v>
      </c>
      <c r="R2890" s="3">
        <v>6.29</v>
      </c>
      <c r="S2890" s="1" t="s">
        <v>33</v>
      </c>
      <c r="T2890" s="3">
        <v>381.21</v>
      </c>
      <c r="U2890" s="3">
        <v>28.97</v>
      </c>
      <c r="V2890" s="1" t="s">
        <v>33</v>
      </c>
      <c r="W2890" s="1" t="s">
        <v>33</v>
      </c>
      <c r="X2890" s="1" t="s">
        <v>3242</v>
      </c>
      <c r="Y2890" s="1" t="s">
        <v>91</v>
      </c>
      <c r="Z2890" s="1" t="s">
        <v>1785</v>
      </c>
      <c r="AA2890" s="1" t="s">
        <v>1786</v>
      </c>
    </row>
    <row r="2891" spans="1:27" x14ac:dyDescent="0.25">
      <c r="A2891" s="1" t="s">
        <v>26</v>
      </c>
      <c r="B2891" s="1" t="s">
        <v>4239</v>
      </c>
      <c r="C2891" s="2">
        <v>42318</v>
      </c>
      <c r="D2891" s="1" t="s">
        <v>2841</v>
      </c>
      <c r="E2891" s="7" t="str">
        <f>VLOOKUP(TRIM(D2891)*1,CFOP!A:B,2,FALSE)</f>
        <v>Sim</v>
      </c>
      <c r="F2891" s="1" t="s">
        <v>411</v>
      </c>
      <c r="G2891" s="3">
        <v>352.75</v>
      </c>
      <c r="H2891" s="3">
        <v>306.74</v>
      </c>
      <c r="I2891" s="3">
        <v>12.27</v>
      </c>
      <c r="J2891" s="1" t="s">
        <v>61</v>
      </c>
      <c r="K2891" s="3">
        <v>0</v>
      </c>
      <c r="L2891" s="3">
        <v>0</v>
      </c>
      <c r="M2891" s="1" t="s">
        <v>31</v>
      </c>
      <c r="N2891" s="3">
        <v>306.74</v>
      </c>
      <c r="O2891" s="3">
        <v>46.01</v>
      </c>
      <c r="P2891" s="1" t="s">
        <v>2788</v>
      </c>
      <c r="Q2891" s="3">
        <v>306.74</v>
      </c>
      <c r="R2891" s="3">
        <v>5.0600000000000005</v>
      </c>
      <c r="S2891" s="1" t="s">
        <v>33</v>
      </c>
      <c r="T2891" s="3">
        <v>306.74</v>
      </c>
      <c r="U2891" s="3">
        <v>23.31</v>
      </c>
      <c r="V2891" s="1" t="s">
        <v>33</v>
      </c>
      <c r="W2891" s="1" t="s">
        <v>33</v>
      </c>
      <c r="X2891" s="1" t="s">
        <v>3242</v>
      </c>
      <c r="Y2891" s="1" t="s">
        <v>91</v>
      </c>
      <c r="Z2891" s="1" t="s">
        <v>3485</v>
      </c>
      <c r="AA2891" s="1" t="s">
        <v>3486</v>
      </c>
    </row>
    <row r="2892" spans="1:27" x14ac:dyDescent="0.25">
      <c r="A2892" s="1" t="s">
        <v>26</v>
      </c>
      <c r="B2892" s="1" t="s">
        <v>4239</v>
      </c>
      <c r="C2892" s="2">
        <v>42318</v>
      </c>
      <c r="D2892" s="1" t="s">
        <v>2841</v>
      </c>
      <c r="E2892" s="7" t="str">
        <f>VLOOKUP(TRIM(D2892)*1,CFOP!A:B,2,FALSE)</f>
        <v>Sim</v>
      </c>
      <c r="F2892" s="1" t="s">
        <v>411</v>
      </c>
      <c r="G2892" s="3">
        <v>231.73999999999998</v>
      </c>
      <c r="H2892" s="3">
        <v>201.51</v>
      </c>
      <c r="I2892" s="3">
        <v>8.06</v>
      </c>
      <c r="J2892" s="1" t="s">
        <v>61</v>
      </c>
      <c r="K2892" s="3">
        <v>0</v>
      </c>
      <c r="L2892" s="3">
        <v>0</v>
      </c>
      <c r="M2892" s="1" t="s">
        <v>31</v>
      </c>
      <c r="N2892" s="3">
        <v>201.51</v>
      </c>
      <c r="O2892" s="3">
        <v>30.23</v>
      </c>
      <c r="P2892" s="1" t="s">
        <v>2788</v>
      </c>
      <c r="Q2892" s="3">
        <v>201.51</v>
      </c>
      <c r="R2892" s="3">
        <v>3.3200000000000003</v>
      </c>
      <c r="S2892" s="1" t="s">
        <v>33</v>
      </c>
      <c r="T2892" s="3">
        <v>201.51</v>
      </c>
      <c r="U2892" s="3">
        <v>15.31</v>
      </c>
      <c r="V2892" s="1" t="s">
        <v>33</v>
      </c>
      <c r="W2892" s="1" t="s">
        <v>33</v>
      </c>
      <c r="X2892" s="1" t="s">
        <v>3242</v>
      </c>
      <c r="Y2892" s="1" t="s">
        <v>91</v>
      </c>
      <c r="Z2892" s="1" t="s">
        <v>120</v>
      </c>
      <c r="AA2892" s="1" t="s">
        <v>121</v>
      </c>
    </row>
    <row r="2893" spans="1:27" x14ac:dyDescent="0.25">
      <c r="A2893" s="1" t="s">
        <v>26</v>
      </c>
      <c r="B2893" s="1" t="s">
        <v>4239</v>
      </c>
      <c r="C2893" s="2">
        <v>42318</v>
      </c>
      <c r="D2893" s="1" t="s">
        <v>2841</v>
      </c>
      <c r="E2893" s="7" t="str">
        <f>VLOOKUP(TRIM(D2893)*1,CFOP!A:B,2,FALSE)</f>
        <v>Sim</v>
      </c>
      <c r="F2893" s="1" t="s">
        <v>411</v>
      </c>
      <c r="G2893" s="3">
        <v>252.77</v>
      </c>
      <c r="H2893" s="3">
        <v>219.8</v>
      </c>
      <c r="I2893" s="3">
        <v>8.7900000000000009</v>
      </c>
      <c r="J2893" s="1" t="s">
        <v>61</v>
      </c>
      <c r="K2893" s="3">
        <v>0</v>
      </c>
      <c r="L2893" s="3">
        <v>0</v>
      </c>
      <c r="M2893" s="1" t="s">
        <v>31</v>
      </c>
      <c r="N2893" s="3">
        <v>219.8</v>
      </c>
      <c r="O2893" s="3">
        <v>32.97</v>
      </c>
      <c r="P2893" s="1" t="s">
        <v>2788</v>
      </c>
      <c r="Q2893" s="3">
        <v>219.8</v>
      </c>
      <c r="R2893" s="3">
        <v>3.63</v>
      </c>
      <c r="S2893" s="1" t="s">
        <v>33</v>
      </c>
      <c r="T2893" s="3">
        <v>219.8</v>
      </c>
      <c r="U2893" s="3">
        <v>16.7</v>
      </c>
      <c r="V2893" s="1" t="s">
        <v>33</v>
      </c>
      <c r="W2893" s="1" t="s">
        <v>33</v>
      </c>
      <c r="X2893" s="1" t="s">
        <v>3242</v>
      </c>
      <c r="Y2893" s="1" t="s">
        <v>91</v>
      </c>
      <c r="Z2893" s="1" t="s">
        <v>3243</v>
      </c>
      <c r="AA2893" s="1" t="s">
        <v>3244</v>
      </c>
    </row>
    <row r="2894" spans="1:27" x14ac:dyDescent="0.25">
      <c r="A2894" s="1" t="s">
        <v>26</v>
      </c>
      <c r="B2894" s="1" t="s">
        <v>4239</v>
      </c>
      <c r="C2894" s="2">
        <v>42318</v>
      </c>
      <c r="D2894" s="1" t="s">
        <v>2841</v>
      </c>
      <c r="E2894" s="7" t="str">
        <f>VLOOKUP(TRIM(D2894)*1,CFOP!A:B,2,FALSE)</f>
        <v>Sim</v>
      </c>
      <c r="F2894" s="1" t="s">
        <v>411</v>
      </c>
      <c r="G2894" s="3">
        <v>267.54000000000002</v>
      </c>
      <c r="H2894" s="3">
        <v>222.95000000000002</v>
      </c>
      <c r="I2894" s="3">
        <v>8.92</v>
      </c>
      <c r="J2894" s="1" t="s">
        <v>61</v>
      </c>
      <c r="K2894" s="3">
        <v>0</v>
      </c>
      <c r="L2894" s="3">
        <v>0</v>
      </c>
      <c r="M2894" s="1" t="s">
        <v>31</v>
      </c>
      <c r="N2894" s="3">
        <v>222.95000000000002</v>
      </c>
      <c r="O2894" s="3">
        <v>44.59</v>
      </c>
      <c r="P2894" s="1" t="s">
        <v>2788</v>
      </c>
      <c r="Q2894" s="3">
        <v>222.95000000000002</v>
      </c>
      <c r="R2894" s="3">
        <v>3.68</v>
      </c>
      <c r="S2894" s="1" t="s">
        <v>33</v>
      </c>
      <c r="T2894" s="3">
        <v>222.95000000000002</v>
      </c>
      <c r="U2894" s="3">
        <v>16.940000000000001</v>
      </c>
      <c r="V2894" s="1" t="s">
        <v>33</v>
      </c>
      <c r="W2894" s="1" t="s">
        <v>33</v>
      </c>
      <c r="X2894" s="1" t="s">
        <v>3242</v>
      </c>
      <c r="Y2894" s="1" t="s">
        <v>99</v>
      </c>
      <c r="Z2894" s="1" t="s">
        <v>4240</v>
      </c>
      <c r="AA2894" s="1" t="s">
        <v>4241</v>
      </c>
    </row>
    <row r="2895" spans="1:27" x14ac:dyDescent="0.25">
      <c r="A2895" s="1" t="s">
        <v>26</v>
      </c>
      <c r="B2895" s="1" t="s">
        <v>4239</v>
      </c>
      <c r="C2895" s="2">
        <v>42318</v>
      </c>
      <c r="D2895" s="1" t="s">
        <v>2841</v>
      </c>
      <c r="E2895" s="7" t="str">
        <f>VLOOKUP(TRIM(D2895)*1,CFOP!A:B,2,FALSE)</f>
        <v>Sim</v>
      </c>
      <c r="F2895" s="1" t="s">
        <v>411</v>
      </c>
      <c r="G2895" s="3">
        <v>350.87</v>
      </c>
      <c r="H2895" s="3">
        <v>292.39</v>
      </c>
      <c r="I2895" s="3">
        <v>11.700000000000001</v>
      </c>
      <c r="J2895" s="1" t="s">
        <v>61</v>
      </c>
      <c r="K2895" s="3">
        <v>0</v>
      </c>
      <c r="L2895" s="3">
        <v>0</v>
      </c>
      <c r="M2895" s="1" t="s">
        <v>31</v>
      </c>
      <c r="N2895" s="3">
        <v>292.39</v>
      </c>
      <c r="O2895" s="3">
        <v>58.480000000000004</v>
      </c>
      <c r="P2895" s="1" t="s">
        <v>2788</v>
      </c>
      <c r="Q2895" s="3">
        <v>292.39</v>
      </c>
      <c r="R2895" s="3">
        <v>4.82</v>
      </c>
      <c r="S2895" s="1" t="s">
        <v>33</v>
      </c>
      <c r="T2895" s="3">
        <v>292.39</v>
      </c>
      <c r="U2895" s="3">
        <v>22.22</v>
      </c>
      <c r="V2895" s="1" t="s">
        <v>33</v>
      </c>
      <c r="W2895" s="1" t="s">
        <v>33</v>
      </c>
      <c r="X2895" s="1" t="s">
        <v>3242</v>
      </c>
      <c r="Y2895" s="1" t="s">
        <v>99</v>
      </c>
      <c r="Z2895" s="1" t="s">
        <v>3235</v>
      </c>
      <c r="AA2895" s="1" t="s">
        <v>3236</v>
      </c>
    </row>
    <row r="2896" spans="1:27" x14ac:dyDescent="0.25">
      <c r="A2896" s="1" t="s">
        <v>26</v>
      </c>
      <c r="B2896" s="1" t="s">
        <v>4239</v>
      </c>
      <c r="C2896" s="2">
        <v>42318</v>
      </c>
      <c r="D2896" s="1" t="s">
        <v>2841</v>
      </c>
      <c r="E2896" s="7" t="str">
        <f>VLOOKUP(TRIM(D2896)*1,CFOP!A:B,2,FALSE)</f>
        <v>Sim</v>
      </c>
      <c r="F2896" s="1" t="s">
        <v>411</v>
      </c>
      <c r="G2896" s="3">
        <v>178.35999999999999</v>
      </c>
      <c r="H2896" s="3">
        <v>148.63</v>
      </c>
      <c r="I2896" s="3">
        <v>5.95</v>
      </c>
      <c r="J2896" s="1" t="s">
        <v>61</v>
      </c>
      <c r="K2896" s="3">
        <v>0</v>
      </c>
      <c r="L2896" s="3">
        <v>0</v>
      </c>
      <c r="M2896" s="1" t="s">
        <v>31</v>
      </c>
      <c r="N2896" s="3">
        <v>148.63</v>
      </c>
      <c r="O2896" s="3">
        <v>29.73</v>
      </c>
      <c r="P2896" s="1" t="s">
        <v>2788</v>
      </c>
      <c r="Q2896" s="3">
        <v>148.63</v>
      </c>
      <c r="R2896" s="3">
        <v>2.4500000000000002</v>
      </c>
      <c r="S2896" s="1" t="s">
        <v>33</v>
      </c>
      <c r="T2896" s="3">
        <v>148.63</v>
      </c>
      <c r="U2896" s="3">
        <v>11.3</v>
      </c>
      <c r="V2896" s="1" t="s">
        <v>33</v>
      </c>
      <c r="W2896" s="1" t="s">
        <v>33</v>
      </c>
      <c r="X2896" s="1" t="s">
        <v>3242</v>
      </c>
      <c r="Y2896" s="1" t="s">
        <v>99</v>
      </c>
      <c r="Z2896" s="1" t="s">
        <v>1534</v>
      </c>
      <c r="AA2896" s="1" t="s">
        <v>1535</v>
      </c>
    </row>
    <row r="2897" spans="1:27" hidden="1" x14ac:dyDescent="0.25">
      <c r="A2897" s="1" t="s">
        <v>26</v>
      </c>
      <c r="B2897" s="1" t="s">
        <v>4242</v>
      </c>
      <c r="C2897" s="2">
        <v>42318</v>
      </c>
      <c r="D2897" s="1" t="s">
        <v>3453</v>
      </c>
      <c r="E2897" s="7" t="str">
        <f>VLOOKUP(TRIM(D2897)*1,CFOP!A:B,2,FALSE)</f>
        <v>Não</v>
      </c>
      <c r="F2897" s="1" t="s">
        <v>1643</v>
      </c>
      <c r="G2897" s="3">
        <v>2315.44</v>
      </c>
      <c r="H2897" s="3">
        <v>0</v>
      </c>
      <c r="I2897" s="3">
        <v>0</v>
      </c>
      <c r="J2897" s="1" t="s">
        <v>31</v>
      </c>
      <c r="K2897" s="3">
        <v>0</v>
      </c>
      <c r="L2897" s="3">
        <v>0</v>
      </c>
      <c r="M2897" s="1" t="s">
        <v>31</v>
      </c>
      <c r="N2897" s="3">
        <v>2013.43</v>
      </c>
      <c r="O2897" s="3">
        <v>302.01</v>
      </c>
      <c r="P2897" s="1" t="s">
        <v>2788</v>
      </c>
      <c r="Q2897" s="3">
        <v>0</v>
      </c>
      <c r="R2897" s="3">
        <v>0</v>
      </c>
      <c r="S2897" s="1" t="s">
        <v>31</v>
      </c>
      <c r="T2897" s="3">
        <v>0</v>
      </c>
      <c r="U2897" s="3">
        <v>0</v>
      </c>
      <c r="V2897" s="1" t="s">
        <v>31</v>
      </c>
      <c r="W2897" s="1" t="s">
        <v>33</v>
      </c>
      <c r="X2897" s="1" t="s">
        <v>4243</v>
      </c>
      <c r="Y2897" s="1" t="s">
        <v>91</v>
      </c>
      <c r="Z2897" s="1" t="s">
        <v>1573</v>
      </c>
      <c r="AA2897" s="1" t="s">
        <v>4244</v>
      </c>
    </row>
    <row r="2898" spans="1:27" x14ac:dyDescent="0.25">
      <c r="A2898" s="1" t="s">
        <v>26</v>
      </c>
      <c r="B2898" s="1" t="s">
        <v>4245</v>
      </c>
      <c r="C2898" s="2">
        <v>42318</v>
      </c>
      <c r="D2898" s="1" t="s">
        <v>2804</v>
      </c>
      <c r="E2898" s="7" t="str">
        <f>VLOOKUP(TRIM(D2898)*1,CFOP!A:B,2,FALSE)</f>
        <v>Sim</v>
      </c>
      <c r="F2898" s="1" t="s">
        <v>29</v>
      </c>
      <c r="G2898" s="3">
        <v>9960.14</v>
      </c>
      <c r="H2898" s="3">
        <v>9960.14</v>
      </c>
      <c r="I2898" s="3">
        <v>1792.83</v>
      </c>
      <c r="J2898" s="1" t="s">
        <v>307</v>
      </c>
      <c r="K2898" s="3">
        <v>0</v>
      </c>
      <c r="L2898" s="3">
        <v>0</v>
      </c>
      <c r="M2898" s="1" t="s">
        <v>31</v>
      </c>
      <c r="N2898" s="3">
        <v>0</v>
      </c>
      <c r="O2898" s="3">
        <v>0</v>
      </c>
      <c r="P2898" s="1" t="s">
        <v>31</v>
      </c>
      <c r="Q2898" s="3">
        <v>9960.14</v>
      </c>
      <c r="R2898" s="3">
        <v>164.34</v>
      </c>
      <c r="S2898" s="1" t="s">
        <v>33</v>
      </c>
      <c r="T2898" s="3">
        <v>9960.14</v>
      </c>
      <c r="U2898" s="3">
        <v>756.97</v>
      </c>
      <c r="V2898" s="1" t="s">
        <v>33</v>
      </c>
      <c r="W2898" s="1" t="s">
        <v>33</v>
      </c>
      <c r="X2898" s="1" t="s">
        <v>1693</v>
      </c>
      <c r="Y2898" s="1" t="s">
        <v>240</v>
      </c>
      <c r="Z2898" s="1" t="s">
        <v>3372</v>
      </c>
      <c r="AA2898" s="1" t="s">
        <v>4246</v>
      </c>
    </row>
    <row r="2899" spans="1:27" x14ac:dyDescent="0.25">
      <c r="A2899" s="1" t="s">
        <v>26</v>
      </c>
      <c r="B2899" s="1" t="s">
        <v>4245</v>
      </c>
      <c r="C2899" s="2">
        <v>42318</v>
      </c>
      <c r="D2899" s="1" t="s">
        <v>2804</v>
      </c>
      <c r="E2899" s="7" t="str">
        <f>VLOOKUP(TRIM(D2899)*1,CFOP!A:B,2,FALSE)</f>
        <v>Sim</v>
      </c>
      <c r="F2899" s="1" t="s">
        <v>29</v>
      </c>
      <c r="G2899" s="3">
        <v>1992.03</v>
      </c>
      <c r="H2899" s="3">
        <v>1992.03</v>
      </c>
      <c r="I2899" s="3">
        <v>358.57</v>
      </c>
      <c r="J2899" s="1" t="s">
        <v>307</v>
      </c>
      <c r="K2899" s="3">
        <v>0</v>
      </c>
      <c r="L2899" s="3">
        <v>0</v>
      </c>
      <c r="M2899" s="1" t="s">
        <v>31</v>
      </c>
      <c r="N2899" s="3">
        <v>0</v>
      </c>
      <c r="O2899" s="3">
        <v>0</v>
      </c>
      <c r="P2899" s="1" t="s">
        <v>31</v>
      </c>
      <c r="Q2899" s="3">
        <v>1992.03</v>
      </c>
      <c r="R2899" s="3">
        <v>32.869999999999997</v>
      </c>
      <c r="S2899" s="1" t="s">
        <v>33</v>
      </c>
      <c r="T2899" s="3">
        <v>1992.03</v>
      </c>
      <c r="U2899" s="3">
        <v>151.39000000000001</v>
      </c>
      <c r="V2899" s="1" t="s">
        <v>33</v>
      </c>
      <c r="W2899" s="1" t="s">
        <v>33</v>
      </c>
      <c r="X2899" s="1" t="s">
        <v>1693</v>
      </c>
      <c r="Y2899" s="1" t="s">
        <v>240</v>
      </c>
      <c r="Z2899" s="1" t="s">
        <v>3959</v>
      </c>
      <c r="AA2899" s="1" t="s">
        <v>3960</v>
      </c>
    </row>
    <row r="2900" spans="1:27" x14ac:dyDescent="0.25">
      <c r="A2900" s="1" t="s">
        <v>26</v>
      </c>
      <c r="B2900" s="1" t="s">
        <v>4245</v>
      </c>
      <c r="C2900" s="2">
        <v>42318</v>
      </c>
      <c r="D2900" s="1" t="s">
        <v>2787</v>
      </c>
      <c r="E2900" s="7" t="str">
        <f>VLOOKUP(TRIM(D2900)*1,CFOP!A:B,2,FALSE)</f>
        <v>Sim</v>
      </c>
      <c r="F2900" s="1" t="s">
        <v>29</v>
      </c>
      <c r="G2900" s="3">
        <v>2201.6799999999998</v>
      </c>
      <c r="H2900" s="3">
        <v>1914.5</v>
      </c>
      <c r="I2900" s="3">
        <v>344.61</v>
      </c>
      <c r="J2900" s="1" t="s">
        <v>61</v>
      </c>
      <c r="K2900" s="3">
        <v>0</v>
      </c>
      <c r="L2900" s="3">
        <v>0</v>
      </c>
      <c r="M2900" s="1" t="s">
        <v>31</v>
      </c>
      <c r="N2900" s="3">
        <v>1914.5</v>
      </c>
      <c r="O2900" s="3">
        <v>287.18</v>
      </c>
      <c r="P2900" s="1" t="s">
        <v>2788</v>
      </c>
      <c r="Q2900" s="3">
        <v>1914.5</v>
      </c>
      <c r="R2900" s="3">
        <v>31.59</v>
      </c>
      <c r="S2900" s="1" t="s">
        <v>33</v>
      </c>
      <c r="T2900" s="3">
        <v>1914.5</v>
      </c>
      <c r="U2900" s="3">
        <v>145.5</v>
      </c>
      <c r="V2900" s="1" t="s">
        <v>33</v>
      </c>
      <c r="W2900" s="1" t="s">
        <v>33</v>
      </c>
      <c r="X2900" s="1" t="s">
        <v>1693</v>
      </c>
      <c r="Y2900" s="1" t="s">
        <v>44</v>
      </c>
      <c r="Z2900" s="1" t="s">
        <v>3218</v>
      </c>
      <c r="AA2900" s="1" t="s">
        <v>3219</v>
      </c>
    </row>
    <row r="2901" spans="1:27" x14ac:dyDescent="0.25">
      <c r="A2901" s="1" t="s">
        <v>26</v>
      </c>
      <c r="B2901" s="1" t="s">
        <v>4245</v>
      </c>
      <c r="C2901" s="2">
        <v>42318</v>
      </c>
      <c r="D2901" s="1" t="s">
        <v>2787</v>
      </c>
      <c r="E2901" s="7" t="str">
        <f>VLOOKUP(TRIM(D2901)*1,CFOP!A:B,2,FALSE)</f>
        <v>Sim</v>
      </c>
      <c r="F2901" s="1" t="s">
        <v>29</v>
      </c>
      <c r="G2901" s="3">
        <v>2143.64</v>
      </c>
      <c r="H2901" s="3">
        <v>2143.64</v>
      </c>
      <c r="I2901" s="3">
        <v>385.86</v>
      </c>
      <c r="J2901" s="1" t="s">
        <v>61</v>
      </c>
      <c r="K2901" s="3">
        <v>0</v>
      </c>
      <c r="L2901" s="3">
        <v>0</v>
      </c>
      <c r="M2901" s="1" t="s">
        <v>31</v>
      </c>
      <c r="N2901" s="3">
        <v>0</v>
      </c>
      <c r="O2901" s="3">
        <v>0</v>
      </c>
      <c r="P2901" s="1" t="s">
        <v>31</v>
      </c>
      <c r="Q2901" s="3">
        <v>2143.64</v>
      </c>
      <c r="R2901" s="3">
        <v>35.369999999999997</v>
      </c>
      <c r="S2901" s="1" t="s">
        <v>33</v>
      </c>
      <c r="T2901" s="3">
        <v>2143.64</v>
      </c>
      <c r="U2901" s="3">
        <v>162.92000000000002</v>
      </c>
      <c r="V2901" s="1" t="s">
        <v>33</v>
      </c>
      <c r="W2901" s="1" t="s">
        <v>33</v>
      </c>
      <c r="X2901" s="1" t="s">
        <v>1693</v>
      </c>
      <c r="Y2901" s="1" t="s">
        <v>240</v>
      </c>
      <c r="Z2901" s="1" t="s">
        <v>4247</v>
      </c>
      <c r="AA2901" s="1" t="s">
        <v>4248</v>
      </c>
    </row>
    <row r="2902" spans="1:27" x14ac:dyDescent="0.25">
      <c r="A2902" s="1" t="s">
        <v>26</v>
      </c>
      <c r="B2902" s="1" t="s">
        <v>4245</v>
      </c>
      <c r="C2902" s="2">
        <v>42318</v>
      </c>
      <c r="D2902" s="1" t="s">
        <v>2787</v>
      </c>
      <c r="E2902" s="7" t="str">
        <f>VLOOKUP(TRIM(D2902)*1,CFOP!A:B,2,FALSE)</f>
        <v>Sim</v>
      </c>
      <c r="F2902" s="1" t="s">
        <v>29</v>
      </c>
      <c r="G2902" s="3">
        <v>602.06000000000006</v>
      </c>
      <c r="H2902" s="3">
        <v>602.06000000000006</v>
      </c>
      <c r="I2902" s="3">
        <v>108.37</v>
      </c>
      <c r="J2902" s="1" t="s">
        <v>61</v>
      </c>
      <c r="K2902" s="3">
        <v>0</v>
      </c>
      <c r="L2902" s="3">
        <v>0</v>
      </c>
      <c r="M2902" s="1" t="s">
        <v>31</v>
      </c>
      <c r="N2902" s="3">
        <v>0</v>
      </c>
      <c r="O2902" s="3">
        <v>0</v>
      </c>
      <c r="P2902" s="1" t="s">
        <v>31</v>
      </c>
      <c r="Q2902" s="3">
        <v>602.06000000000006</v>
      </c>
      <c r="R2902" s="3">
        <v>9.93</v>
      </c>
      <c r="S2902" s="1" t="s">
        <v>33</v>
      </c>
      <c r="T2902" s="3">
        <v>602.06000000000006</v>
      </c>
      <c r="U2902" s="3">
        <v>45.76</v>
      </c>
      <c r="V2902" s="1" t="s">
        <v>33</v>
      </c>
      <c r="W2902" s="1" t="s">
        <v>33</v>
      </c>
      <c r="X2902" s="1" t="s">
        <v>1693</v>
      </c>
      <c r="Y2902" s="1" t="s">
        <v>3969</v>
      </c>
      <c r="Z2902" s="1" t="s">
        <v>3970</v>
      </c>
      <c r="AA2902" s="1" t="s">
        <v>3971</v>
      </c>
    </row>
    <row r="2903" spans="1:27" x14ac:dyDescent="0.25">
      <c r="A2903" s="1" t="s">
        <v>26</v>
      </c>
      <c r="B2903" s="1" t="s">
        <v>4245</v>
      </c>
      <c r="C2903" s="2">
        <v>42318</v>
      </c>
      <c r="D2903" s="1" t="s">
        <v>2787</v>
      </c>
      <c r="E2903" s="7" t="str">
        <f>VLOOKUP(TRIM(D2903)*1,CFOP!A:B,2,FALSE)</f>
        <v>Sim</v>
      </c>
      <c r="F2903" s="1" t="s">
        <v>29</v>
      </c>
      <c r="G2903" s="3">
        <v>189.53</v>
      </c>
      <c r="H2903" s="3">
        <v>164.81</v>
      </c>
      <c r="I2903" s="3">
        <v>29.67</v>
      </c>
      <c r="J2903" s="1" t="s">
        <v>61</v>
      </c>
      <c r="K2903" s="3">
        <v>0</v>
      </c>
      <c r="L2903" s="3">
        <v>0</v>
      </c>
      <c r="M2903" s="1" t="s">
        <v>31</v>
      </c>
      <c r="N2903" s="3">
        <v>164.81</v>
      </c>
      <c r="O2903" s="3">
        <v>24.72</v>
      </c>
      <c r="P2903" s="1" t="s">
        <v>2788</v>
      </c>
      <c r="Q2903" s="3">
        <v>164.81</v>
      </c>
      <c r="R2903" s="3">
        <v>2.72</v>
      </c>
      <c r="S2903" s="1" t="s">
        <v>33</v>
      </c>
      <c r="T2903" s="3">
        <v>164.81</v>
      </c>
      <c r="U2903" s="3">
        <v>12.530000000000001</v>
      </c>
      <c r="V2903" s="1" t="s">
        <v>33</v>
      </c>
      <c r="W2903" s="1" t="s">
        <v>33</v>
      </c>
      <c r="X2903" s="1" t="s">
        <v>1693</v>
      </c>
      <c r="Y2903" s="1" t="s">
        <v>44</v>
      </c>
      <c r="Z2903" s="1" t="s">
        <v>4249</v>
      </c>
      <c r="AA2903" s="1" t="s">
        <v>4250</v>
      </c>
    </row>
    <row r="2904" spans="1:27" x14ac:dyDescent="0.25">
      <c r="A2904" s="1" t="s">
        <v>26</v>
      </c>
      <c r="B2904" s="1" t="s">
        <v>4245</v>
      </c>
      <c r="C2904" s="2">
        <v>42318</v>
      </c>
      <c r="D2904" s="1" t="s">
        <v>2787</v>
      </c>
      <c r="E2904" s="7" t="str">
        <f>VLOOKUP(TRIM(D2904)*1,CFOP!A:B,2,FALSE)</f>
        <v>Sim</v>
      </c>
      <c r="F2904" s="1" t="s">
        <v>29</v>
      </c>
      <c r="G2904" s="3">
        <v>891.39</v>
      </c>
      <c r="H2904" s="3">
        <v>775.12</v>
      </c>
      <c r="I2904" s="3">
        <v>139.52000000000001</v>
      </c>
      <c r="J2904" s="1" t="s">
        <v>61</v>
      </c>
      <c r="K2904" s="3">
        <v>0</v>
      </c>
      <c r="L2904" s="3">
        <v>0</v>
      </c>
      <c r="M2904" s="1" t="s">
        <v>31</v>
      </c>
      <c r="N2904" s="3">
        <v>775.12</v>
      </c>
      <c r="O2904" s="3">
        <v>116.27</v>
      </c>
      <c r="P2904" s="1" t="s">
        <v>2788</v>
      </c>
      <c r="Q2904" s="3">
        <v>775.12</v>
      </c>
      <c r="R2904" s="3">
        <v>12.790000000000001</v>
      </c>
      <c r="S2904" s="1" t="s">
        <v>33</v>
      </c>
      <c r="T2904" s="3">
        <v>775.12</v>
      </c>
      <c r="U2904" s="3">
        <v>58.910000000000004</v>
      </c>
      <c r="V2904" s="1" t="s">
        <v>33</v>
      </c>
      <c r="W2904" s="1" t="s">
        <v>33</v>
      </c>
      <c r="X2904" s="1" t="s">
        <v>1693</v>
      </c>
      <c r="Y2904" s="1" t="s">
        <v>44</v>
      </c>
      <c r="Z2904" s="1" t="s">
        <v>66</v>
      </c>
      <c r="AA2904" s="1" t="s">
        <v>67</v>
      </c>
    </row>
    <row r="2905" spans="1:27" x14ac:dyDescent="0.25">
      <c r="A2905" s="1" t="s">
        <v>26</v>
      </c>
      <c r="B2905" s="1" t="s">
        <v>4245</v>
      </c>
      <c r="C2905" s="2">
        <v>42318</v>
      </c>
      <c r="D2905" s="1" t="s">
        <v>2787</v>
      </c>
      <c r="E2905" s="7" t="str">
        <f>VLOOKUP(TRIM(D2905)*1,CFOP!A:B,2,FALSE)</f>
        <v>Sim</v>
      </c>
      <c r="F2905" s="1" t="s">
        <v>29</v>
      </c>
      <c r="G2905" s="3">
        <v>1109.06</v>
      </c>
      <c r="H2905" s="3">
        <v>964.4</v>
      </c>
      <c r="I2905" s="3">
        <v>173.59</v>
      </c>
      <c r="J2905" s="1" t="s">
        <v>61</v>
      </c>
      <c r="K2905" s="3">
        <v>0</v>
      </c>
      <c r="L2905" s="3">
        <v>0</v>
      </c>
      <c r="M2905" s="1" t="s">
        <v>31</v>
      </c>
      <c r="N2905" s="3">
        <v>964.4</v>
      </c>
      <c r="O2905" s="3">
        <v>144.66</v>
      </c>
      <c r="P2905" s="1" t="s">
        <v>2788</v>
      </c>
      <c r="Q2905" s="3">
        <v>964.4</v>
      </c>
      <c r="R2905" s="3">
        <v>15.91</v>
      </c>
      <c r="S2905" s="1" t="s">
        <v>33</v>
      </c>
      <c r="T2905" s="3">
        <v>964.4</v>
      </c>
      <c r="U2905" s="3">
        <v>73.290000000000006</v>
      </c>
      <c r="V2905" s="1" t="s">
        <v>33</v>
      </c>
      <c r="W2905" s="1" t="s">
        <v>33</v>
      </c>
      <c r="X2905" s="1" t="s">
        <v>1693</v>
      </c>
      <c r="Y2905" s="1" t="s">
        <v>44</v>
      </c>
      <c r="Z2905" s="1" t="s">
        <v>3421</v>
      </c>
      <c r="AA2905" s="1" t="s">
        <v>3422</v>
      </c>
    </row>
    <row r="2906" spans="1:27" x14ac:dyDescent="0.25">
      <c r="A2906" s="1" t="s">
        <v>26</v>
      </c>
      <c r="B2906" s="1" t="s">
        <v>4245</v>
      </c>
      <c r="C2906" s="2">
        <v>42318</v>
      </c>
      <c r="D2906" s="1" t="s">
        <v>2787</v>
      </c>
      <c r="E2906" s="7" t="str">
        <f>VLOOKUP(TRIM(D2906)*1,CFOP!A:B,2,FALSE)</f>
        <v>Sim</v>
      </c>
      <c r="F2906" s="1" t="s">
        <v>29</v>
      </c>
      <c r="G2906" s="3">
        <v>1801.3500000000001</v>
      </c>
      <c r="H2906" s="3">
        <v>1566.39</v>
      </c>
      <c r="I2906" s="3">
        <v>281.95</v>
      </c>
      <c r="J2906" s="1" t="s">
        <v>61</v>
      </c>
      <c r="K2906" s="3">
        <v>0</v>
      </c>
      <c r="L2906" s="3">
        <v>0</v>
      </c>
      <c r="M2906" s="1" t="s">
        <v>31</v>
      </c>
      <c r="N2906" s="3">
        <v>1566.39</v>
      </c>
      <c r="O2906" s="3">
        <v>234.96</v>
      </c>
      <c r="P2906" s="1" t="s">
        <v>2788</v>
      </c>
      <c r="Q2906" s="3">
        <v>1566.39</v>
      </c>
      <c r="R2906" s="3">
        <v>25.85</v>
      </c>
      <c r="S2906" s="1" t="s">
        <v>33</v>
      </c>
      <c r="T2906" s="3">
        <v>1566.39</v>
      </c>
      <c r="U2906" s="3">
        <v>119.05</v>
      </c>
      <c r="V2906" s="1" t="s">
        <v>33</v>
      </c>
      <c r="W2906" s="1" t="s">
        <v>33</v>
      </c>
      <c r="X2906" s="1" t="s">
        <v>1693</v>
      </c>
      <c r="Y2906" s="1" t="s">
        <v>44</v>
      </c>
      <c r="Z2906" s="1" t="s">
        <v>4251</v>
      </c>
      <c r="AA2906" s="1" t="s">
        <v>4252</v>
      </c>
    </row>
    <row r="2907" spans="1:27" x14ac:dyDescent="0.25">
      <c r="A2907" s="1" t="s">
        <v>26</v>
      </c>
      <c r="B2907" s="1" t="s">
        <v>4245</v>
      </c>
      <c r="C2907" s="2">
        <v>42318</v>
      </c>
      <c r="D2907" s="1" t="s">
        <v>2787</v>
      </c>
      <c r="E2907" s="7" t="str">
        <f>VLOOKUP(TRIM(D2907)*1,CFOP!A:B,2,FALSE)</f>
        <v>Sim</v>
      </c>
      <c r="F2907" s="1" t="s">
        <v>29</v>
      </c>
      <c r="G2907" s="3">
        <v>3711.94</v>
      </c>
      <c r="H2907" s="3">
        <v>3227.77</v>
      </c>
      <c r="I2907" s="3">
        <v>581</v>
      </c>
      <c r="J2907" s="1" t="s">
        <v>61</v>
      </c>
      <c r="K2907" s="3">
        <v>0</v>
      </c>
      <c r="L2907" s="3">
        <v>0</v>
      </c>
      <c r="M2907" s="1" t="s">
        <v>31</v>
      </c>
      <c r="N2907" s="3">
        <v>3227.77</v>
      </c>
      <c r="O2907" s="3">
        <v>484.17</v>
      </c>
      <c r="P2907" s="1" t="s">
        <v>2788</v>
      </c>
      <c r="Q2907" s="3">
        <v>3227.77</v>
      </c>
      <c r="R2907" s="3">
        <v>53.26</v>
      </c>
      <c r="S2907" s="1" t="s">
        <v>33</v>
      </c>
      <c r="T2907" s="3">
        <v>3227.77</v>
      </c>
      <c r="U2907" s="3">
        <v>245.31</v>
      </c>
      <c r="V2907" s="1" t="s">
        <v>33</v>
      </c>
      <c r="W2907" s="1" t="s">
        <v>33</v>
      </c>
      <c r="X2907" s="1" t="s">
        <v>1693</v>
      </c>
      <c r="Y2907" s="1" t="s">
        <v>44</v>
      </c>
      <c r="Z2907" s="1" t="s">
        <v>3376</v>
      </c>
      <c r="AA2907" s="1" t="s">
        <v>3377</v>
      </c>
    </row>
    <row r="2908" spans="1:27" x14ac:dyDescent="0.25">
      <c r="A2908" s="1" t="s">
        <v>26</v>
      </c>
      <c r="B2908" s="1" t="s">
        <v>4245</v>
      </c>
      <c r="C2908" s="2">
        <v>42318</v>
      </c>
      <c r="D2908" s="1" t="s">
        <v>2787</v>
      </c>
      <c r="E2908" s="7" t="str">
        <f>VLOOKUP(TRIM(D2908)*1,CFOP!A:B,2,FALSE)</f>
        <v>Sim</v>
      </c>
      <c r="F2908" s="1" t="s">
        <v>29</v>
      </c>
      <c r="G2908" s="3">
        <v>2204.21</v>
      </c>
      <c r="H2908" s="3">
        <v>1916.7</v>
      </c>
      <c r="I2908" s="3">
        <v>345.01</v>
      </c>
      <c r="J2908" s="1" t="s">
        <v>61</v>
      </c>
      <c r="K2908" s="3">
        <v>0</v>
      </c>
      <c r="L2908" s="3">
        <v>0</v>
      </c>
      <c r="M2908" s="1" t="s">
        <v>31</v>
      </c>
      <c r="N2908" s="3">
        <v>1916.7</v>
      </c>
      <c r="O2908" s="3">
        <v>287.51</v>
      </c>
      <c r="P2908" s="1" t="s">
        <v>2788</v>
      </c>
      <c r="Q2908" s="3">
        <v>1916.7</v>
      </c>
      <c r="R2908" s="3">
        <v>31.63</v>
      </c>
      <c r="S2908" s="1" t="s">
        <v>33</v>
      </c>
      <c r="T2908" s="3">
        <v>1916.7</v>
      </c>
      <c r="U2908" s="3">
        <v>145.67000000000002</v>
      </c>
      <c r="V2908" s="1" t="s">
        <v>33</v>
      </c>
      <c r="W2908" s="1" t="s">
        <v>33</v>
      </c>
      <c r="X2908" s="1" t="s">
        <v>1693</v>
      </c>
      <c r="Y2908" s="1" t="s">
        <v>44</v>
      </c>
      <c r="Z2908" s="1" t="s">
        <v>3223</v>
      </c>
      <c r="AA2908" s="1" t="s">
        <v>3224</v>
      </c>
    </row>
    <row r="2909" spans="1:27" x14ac:dyDescent="0.25">
      <c r="A2909" s="1" t="s">
        <v>26</v>
      </c>
      <c r="B2909" s="1" t="s">
        <v>4245</v>
      </c>
      <c r="C2909" s="2">
        <v>42318</v>
      </c>
      <c r="D2909" s="1" t="s">
        <v>2787</v>
      </c>
      <c r="E2909" s="7" t="str">
        <f>VLOOKUP(TRIM(D2909)*1,CFOP!A:B,2,FALSE)</f>
        <v>Sim</v>
      </c>
      <c r="F2909" s="1" t="s">
        <v>29</v>
      </c>
      <c r="G2909" s="3">
        <v>228.47000000000003</v>
      </c>
      <c r="H2909" s="3">
        <v>207.70000000000002</v>
      </c>
      <c r="I2909" s="3">
        <v>37.39</v>
      </c>
      <c r="J2909" s="1" t="s">
        <v>61</v>
      </c>
      <c r="K2909" s="3">
        <v>0</v>
      </c>
      <c r="L2909" s="3">
        <v>0</v>
      </c>
      <c r="M2909" s="1" t="s">
        <v>31</v>
      </c>
      <c r="N2909" s="3">
        <v>207.70000000000002</v>
      </c>
      <c r="O2909" s="3">
        <v>20.77</v>
      </c>
      <c r="P2909" s="1" t="s">
        <v>2788</v>
      </c>
      <c r="Q2909" s="3">
        <v>207.70000000000002</v>
      </c>
      <c r="R2909" s="3">
        <v>3.43</v>
      </c>
      <c r="S2909" s="1" t="s">
        <v>33</v>
      </c>
      <c r="T2909" s="3">
        <v>207.70000000000002</v>
      </c>
      <c r="U2909" s="3">
        <v>15.790000000000001</v>
      </c>
      <c r="V2909" s="1" t="s">
        <v>33</v>
      </c>
      <c r="W2909" s="1" t="s">
        <v>33</v>
      </c>
      <c r="X2909" s="1" t="s">
        <v>1693</v>
      </c>
      <c r="Y2909" s="1" t="s">
        <v>78</v>
      </c>
      <c r="Z2909" s="1" t="s">
        <v>3374</v>
      </c>
      <c r="AA2909" s="1" t="s">
        <v>3375</v>
      </c>
    </row>
    <row r="2910" spans="1:27" x14ac:dyDescent="0.25">
      <c r="A2910" s="1" t="s">
        <v>26</v>
      </c>
      <c r="B2910" s="1" t="s">
        <v>4245</v>
      </c>
      <c r="C2910" s="2">
        <v>42318</v>
      </c>
      <c r="D2910" s="1" t="s">
        <v>2787</v>
      </c>
      <c r="E2910" s="7" t="str">
        <f>VLOOKUP(TRIM(D2910)*1,CFOP!A:B,2,FALSE)</f>
        <v>Sim</v>
      </c>
      <c r="F2910" s="1" t="s">
        <v>29</v>
      </c>
      <c r="G2910" s="3">
        <v>183.34</v>
      </c>
      <c r="H2910" s="3">
        <v>183.34</v>
      </c>
      <c r="I2910" s="3">
        <v>33</v>
      </c>
      <c r="J2910" s="1" t="s">
        <v>61</v>
      </c>
      <c r="K2910" s="3">
        <v>0</v>
      </c>
      <c r="L2910" s="3">
        <v>0</v>
      </c>
      <c r="M2910" s="1" t="s">
        <v>31</v>
      </c>
      <c r="N2910" s="3">
        <v>0</v>
      </c>
      <c r="O2910" s="3">
        <v>0</v>
      </c>
      <c r="P2910" s="1" t="s">
        <v>31</v>
      </c>
      <c r="Q2910" s="3">
        <v>183.34</v>
      </c>
      <c r="R2910" s="3">
        <v>3.0300000000000002</v>
      </c>
      <c r="S2910" s="1" t="s">
        <v>33</v>
      </c>
      <c r="T2910" s="3">
        <v>183.34</v>
      </c>
      <c r="U2910" s="3">
        <v>13.93</v>
      </c>
      <c r="V2910" s="1" t="s">
        <v>33</v>
      </c>
      <c r="W2910" s="1" t="s">
        <v>33</v>
      </c>
      <c r="X2910" s="1" t="s">
        <v>1693</v>
      </c>
      <c r="Y2910" s="1" t="s">
        <v>240</v>
      </c>
      <c r="Z2910" s="1" t="s">
        <v>4253</v>
      </c>
      <c r="AA2910" s="1" t="s">
        <v>4254</v>
      </c>
    </row>
    <row r="2911" spans="1:27" x14ac:dyDescent="0.25">
      <c r="A2911" s="1" t="s">
        <v>26</v>
      </c>
      <c r="B2911" s="1" t="s">
        <v>4245</v>
      </c>
      <c r="C2911" s="2">
        <v>42318</v>
      </c>
      <c r="D2911" s="1" t="s">
        <v>2787</v>
      </c>
      <c r="E2911" s="7" t="str">
        <f>VLOOKUP(TRIM(D2911)*1,CFOP!A:B,2,FALSE)</f>
        <v>Sim</v>
      </c>
      <c r="F2911" s="1" t="s">
        <v>29</v>
      </c>
      <c r="G2911" s="3">
        <v>1837.44</v>
      </c>
      <c r="H2911" s="3">
        <v>1597.77</v>
      </c>
      <c r="I2911" s="3">
        <v>287.60000000000002</v>
      </c>
      <c r="J2911" s="1" t="s">
        <v>61</v>
      </c>
      <c r="K2911" s="3">
        <v>0</v>
      </c>
      <c r="L2911" s="3">
        <v>0</v>
      </c>
      <c r="M2911" s="1" t="s">
        <v>31</v>
      </c>
      <c r="N2911" s="3">
        <v>1597.77</v>
      </c>
      <c r="O2911" s="3">
        <v>239.67000000000002</v>
      </c>
      <c r="P2911" s="1" t="s">
        <v>2788</v>
      </c>
      <c r="Q2911" s="3">
        <v>1597.77</v>
      </c>
      <c r="R2911" s="3">
        <v>26.36</v>
      </c>
      <c r="S2911" s="1" t="s">
        <v>33</v>
      </c>
      <c r="T2911" s="3">
        <v>1597.77</v>
      </c>
      <c r="U2911" s="3">
        <v>121.43</v>
      </c>
      <c r="V2911" s="1" t="s">
        <v>33</v>
      </c>
      <c r="W2911" s="1" t="s">
        <v>33</v>
      </c>
      <c r="X2911" s="1" t="s">
        <v>1693</v>
      </c>
      <c r="Y2911" s="1" t="s">
        <v>44</v>
      </c>
      <c r="Z2911" s="1" t="s">
        <v>3526</v>
      </c>
      <c r="AA2911" s="1" t="s">
        <v>3527</v>
      </c>
    </row>
    <row r="2912" spans="1:27" x14ac:dyDescent="0.25">
      <c r="A2912" s="1" t="s">
        <v>26</v>
      </c>
      <c r="B2912" s="1" t="s">
        <v>4255</v>
      </c>
      <c r="C2912" s="2">
        <v>42318</v>
      </c>
      <c r="D2912" s="1" t="s">
        <v>2787</v>
      </c>
      <c r="E2912" s="7" t="str">
        <f>VLOOKUP(TRIM(D2912)*1,CFOP!A:B,2,FALSE)</f>
        <v>Sim</v>
      </c>
      <c r="F2912" s="1" t="s">
        <v>29</v>
      </c>
      <c r="G2912" s="3">
        <v>715.85</v>
      </c>
      <c r="H2912" s="3">
        <v>715.85</v>
      </c>
      <c r="I2912" s="3">
        <v>128.85</v>
      </c>
      <c r="J2912" s="1" t="s">
        <v>61</v>
      </c>
      <c r="K2912" s="3">
        <v>0</v>
      </c>
      <c r="L2912" s="3">
        <v>0</v>
      </c>
      <c r="M2912" s="1" t="s">
        <v>31</v>
      </c>
      <c r="N2912" s="3">
        <v>0</v>
      </c>
      <c r="O2912" s="3">
        <v>0</v>
      </c>
      <c r="P2912" s="1" t="s">
        <v>31</v>
      </c>
      <c r="Q2912" s="3">
        <v>715.85</v>
      </c>
      <c r="R2912" s="3">
        <v>11.81</v>
      </c>
      <c r="S2912" s="1" t="s">
        <v>33</v>
      </c>
      <c r="T2912" s="3">
        <v>715.85</v>
      </c>
      <c r="U2912" s="3">
        <v>54.4</v>
      </c>
      <c r="V2912" s="1" t="s">
        <v>33</v>
      </c>
      <c r="W2912" s="1" t="s">
        <v>33</v>
      </c>
      <c r="X2912" s="1" t="s">
        <v>422</v>
      </c>
      <c r="Y2912" s="1" t="s">
        <v>1024</v>
      </c>
      <c r="Z2912" s="1" t="s">
        <v>4256</v>
      </c>
      <c r="AA2912" s="1" t="s">
        <v>4257</v>
      </c>
    </row>
    <row r="2913" spans="1:27" x14ac:dyDescent="0.25">
      <c r="A2913" s="1" t="s">
        <v>26</v>
      </c>
      <c r="B2913" s="1" t="s">
        <v>4258</v>
      </c>
      <c r="C2913" s="2">
        <v>42318</v>
      </c>
      <c r="D2913" s="1" t="s">
        <v>2787</v>
      </c>
      <c r="E2913" s="7" t="str">
        <f>VLOOKUP(TRIM(D2913)*1,CFOP!A:B,2,FALSE)</f>
        <v>Sim</v>
      </c>
      <c r="F2913" s="1" t="s">
        <v>29</v>
      </c>
      <c r="G2913" s="3">
        <v>192.9</v>
      </c>
      <c r="H2913" s="3">
        <v>192.9</v>
      </c>
      <c r="I2913" s="3">
        <v>34.72</v>
      </c>
      <c r="J2913" s="1" t="s">
        <v>30</v>
      </c>
      <c r="K2913" s="3">
        <v>0</v>
      </c>
      <c r="L2913" s="3">
        <v>0</v>
      </c>
      <c r="M2913" s="1" t="s">
        <v>31</v>
      </c>
      <c r="N2913" s="3">
        <v>0</v>
      </c>
      <c r="O2913" s="3">
        <v>0</v>
      </c>
      <c r="P2913" s="1" t="s">
        <v>31</v>
      </c>
      <c r="Q2913" s="3">
        <v>192.9</v>
      </c>
      <c r="R2913" s="3">
        <v>3.18</v>
      </c>
      <c r="S2913" s="1" t="s">
        <v>33</v>
      </c>
      <c r="T2913" s="3">
        <v>192.9</v>
      </c>
      <c r="U2913" s="3">
        <v>14.66</v>
      </c>
      <c r="V2913" s="1" t="s">
        <v>33</v>
      </c>
      <c r="W2913" s="1" t="s">
        <v>33</v>
      </c>
      <c r="X2913" s="1" t="s">
        <v>4259</v>
      </c>
      <c r="Y2913" s="1" t="s">
        <v>1845</v>
      </c>
      <c r="Z2913" s="1" t="s">
        <v>1846</v>
      </c>
      <c r="AA2913" s="1" t="s">
        <v>1847</v>
      </c>
    </row>
    <row r="2914" spans="1:27" x14ac:dyDescent="0.25">
      <c r="A2914" s="1" t="s">
        <v>26</v>
      </c>
      <c r="B2914" s="1" t="s">
        <v>4260</v>
      </c>
      <c r="C2914" s="2">
        <v>42318</v>
      </c>
      <c r="D2914" s="1" t="s">
        <v>2841</v>
      </c>
      <c r="E2914" s="7" t="str">
        <f>VLOOKUP(TRIM(D2914)*1,CFOP!A:B,2,FALSE)</f>
        <v>Sim</v>
      </c>
      <c r="F2914" s="1" t="s">
        <v>179</v>
      </c>
      <c r="G2914" s="3">
        <v>957.98</v>
      </c>
      <c r="H2914" s="3">
        <v>833.03</v>
      </c>
      <c r="I2914" s="3">
        <v>33.32</v>
      </c>
      <c r="J2914" s="1" t="s">
        <v>61</v>
      </c>
      <c r="K2914" s="3">
        <v>0</v>
      </c>
      <c r="L2914" s="3">
        <v>0</v>
      </c>
      <c r="M2914" s="1" t="s">
        <v>31</v>
      </c>
      <c r="N2914" s="3">
        <v>833.03</v>
      </c>
      <c r="O2914" s="3">
        <v>124.95</v>
      </c>
      <c r="P2914" s="1" t="s">
        <v>2788</v>
      </c>
      <c r="Q2914" s="3">
        <v>833.03</v>
      </c>
      <c r="R2914" s="3">
        <v>13.74</v>
      </c>
      <c r="S2914" s="1" t="s">
        <v>33</v>
      </c>
      <c r="T2914" s="3">
        <v>833.03</v>
      </c>
      <c r="U2914" s="3">
        <v>63.31</v>
      </c>
      <c r="V2914" s="1" t="s">
        <v>33</v>
      </c>
      <c r="W2914" s="1" t="s">
        <v>33</v>
      </c>
      <c r="X2914" s="1" t="s">
        <v>291</v>
      </c>
      <c r="Y2914" s="1" t="s">
        <v>91</v>
      </c>
      <c r="Z2914" s="1" t="s">
        <v>296</v>
      </c>
      <c r="AA2914" s="1" t="s">
        <v>297</v>
      </c>
    </row>
    <row r="2915" spans="1:27" x14ac:dyDescent="0.25">
      <c r="A2915" s="1" t="s">
        <v>26</v>
      </c>
      <c r="B2915" s="1" t="s">
        <v>4260</v>
      </c>
      <c r="C2915" s="2">
        <v>42318</v>
      </c>
      <c r="D2915" s="1" t="s">
        <v>2841</v>
      </c>
      <c r="E2915" s="7" t="str">
        <f>VLOOKUP(TRIM(D2915)*1,CFOP!A:B,2,FALSE)</f>
        <v>Sim</v>
      </c>
      <c r="F2915" s="1" t="s">
        <v>179</v>
      </c>
      <c r="G2915" s="3">
        <v>5124.42</v>
      </c>
      <c r="H2915" s="3">
        <v>4456.0200000000004</v>
      </c>
      <c r="I2915" s="3">
        <v>178.24</v>
      </c>
      <c r="J2915" s="1" t="s">
        <v>61</v>
      </c>
      <c r="K2915" s="3">
        <v>0</v>
      </c>
      <c r="L2915" s="3">
        <v>0</v>
      </c>
      <c r="M2915" s="1" t="s">
        <v>31</v>
      </c>
      <c r="N2915" s="3">
        <v>4456.0200000000004</v>
      </c>
      <c r="O2915" s="3">
        <v>668.4</v>
      </c>
      <c r="P2915" s="1" t="s">
        <v>2788</v>
      </c>
      <c r="Q2915" s="3">
        <v>4456.0200000000004</v>
      </c>
      <c r="R2915" s="3">
        <v>73.52</v>
      </c>
      <c r="S2915" s="1" t="s">
        <v>33</v>
      </c>
      <c r="T2915" s="3">
        <v>4456.0200000000004</v>
      </c>
      <c r="U2915" s="3">
        <v>338.66</v>
      </c>
      <c r="V2915" s="1" t="s">
        <v>33</v>
      </c>
      <c r="W2915" s="1" t="s">
        <v>33</v>
      </c>
      <c r="X2915" s="1" t="s">
        <v>291</v>
      </c>
      <c r="Y2915" s="1" t="s">
        <v>91</v>
      </c>
      <c r="Z2915" s="1" t="s">
        <v>1783</v>
      </c>
      <c r="AA2915" s="1" t="s">
        <v>1784</v>
      </c>
    </row>
    <row r="2916" spans="1:27" x14ac:dyDescent="0.25">
      <c r="A2916" s="1" t="s">
        <v>26</v>
      </c>
      <c r="B2916" s="1" t="s">
        <v>4260</v>
      </c>
      <c r="C2916" s="2">
        <v>42318</v>
      </c>
      <c r="D2916" s="1" t="s">
        <v>2841</v>
      </c>
      <c r="E2916" s="7" t="str">
        <f>VLOOKUP(TRIM(D2916)*1,CFOP!A:B,2,FALSE)</f>
        <v>Sim</v>
      </c>
      <c r="F2916" s="1" t="s">
        <v>179</v>
      </c>
      <c r="G2916" s="3">
        <v>1189.1099999999999</v>
      </c>
      <c r="H2916" s="3">
        <v>1034.01</v>
      </c>
      <c r="I2916" s="3">
        <v>41.36</v>
      </c>
      <c r="J2916" s="1" t="s">
        <v>61</v>
      </c>
      <c r="K2916" s="3">
        <v>0</v>
      </c>
      <c r="L2916" s="3">
        <v>0</v>
      </c>
      <c r="M2916" s="1" t="s">
        <v>31</v>
      </c>
      <c r="N2916" s="3">
        <v>1034.01</v>
      </c>
      <c r="O2916" s="3">
        <v>155.1</v>
      </c>
      <c r="P2916" s="1" t="s">
        <v>2788</v>
      </c>
      <c r="Q2916" s="3">
        <v>1034.01</v>
      </c>
      <c r="R2916" s="3">
        <v>17.059999999999999</v>
      </c>
      <c r="S2916" s="1" t="s">
        <v>33</v>
      </c>
      <c r="T2916" s="3">
        <v>1034.01</v>
      </c>
      <c r="U2916" s="3">
        <v>78.58</v>
      </c>
      <c r="V2916" s="1" t="s">
        <v>33</v>
      </c>
      <c r="W2916" s="1" t="s">
        <v>33</v>
      </c>
      <c r="X2916" s="1" t="s">
        <v>291</v>
      </c>
      <c r="Y2916" s="1" t="s">
        <v>91</v>
      </c>
      <c r="Z2916" s="1" t="s">
        <v>3368</v>
      </c>
      <c r="AA2916" s="1" t="s">
        <v>305</v>
      </c>
    </row>
    <row r="2917" spans="1:27" x14ac:dyDescent="0.25">
      <c r="A2917" s="1" t="s">
        <v>26</v>
      </c>
      <c r="B2917" s="1" t="s">
        <v>4260</v>
      </c>
      <c r="C2917" s="2">
        <v>42318</v>
      </c>
      <c r="D2917" s="1" t="s">
        <v>2841</v>
      </c>
      <c r="E2917" s="7" t="str">
        <f>VLOOKUP(TRIM(D2917)*1,CFOP!A:B,2,FALSE)</f>
        <v>Sim</v>
      </c>
      <c r="F2917" s="1" t="s">
        <v>179</v>
      </c>
      <c r="G2917" s="3">
        <v>803.83</v>
      </c>
      <c r="H2917" s="3">
        <v>669.86</v>
      </c>
      <c r="I2917" s="3">
        <v>26.79</v>
      </c>
      <c r="J2917" s="1" t="s">
        <v>61</v>
      </c>
      <c r="K2917" s="3">
        <v>0</v>
      </c>
      <c r="L2917" s="3">
        <v>0</v>
      </c>
      <c r="M2917" s="1" t="s">
        <v>31</v>
      </c>
      <c r="N2917" s="3">
        <v>669.86</v>
      </c>
      <c r="O2917" s="3">
        <v>133.97</v>
      </c>
      <c r="P2917" s="1" t="s">
        <v>2788</v>
      </c>
      <c r="Q2917" s="3">
        <v>669.86</v>
      </c>
      <c r="R2917" s="3">
        <v>11.05</v>
      </c>
      <c r="S2917" s="1" t="s">
        <v>33</v>
      </c>
      <c r="T2917" s="3">
        <v>669.86</v>
      </c>
      <c r="U2917" s="3">
        <v>50.910000000000004</v>
      </c>
      <c r="V2917" s="1" t="s">
        <v>33</v>
      </c>
      <c r="W2917" s="1" t="s">
        <v>33</v>
      </c>
      <c r="X2917" s="1" t="s">
        <v>291</v>
      </c>
      <c r="Y2917" s="1" t="s">
        <v>99</v>
      </c>
      <c r="Z2917" s="1" t="s">
        <v>126</v>
      </c>
      <c r="AA2917" s="1" t="s">
        <v>127</v>
      </c>
    </row>
    <row r="2918" spans="1:27" x14ac:dyDescent="0.25">
      <c r="A2918" s="1" t="s">
        <v>26</v>
      </c>
      <c r="B2918" s="1" t="s">
        <v>4260</v>
      </c>
      <c r="C2918" s="2">
        <v>42318</v>
      </c>
      <c r="D2918" s="1" t="s">
        <v>2841</v>
      </c>
      <c r="E2918" s="7" t="str">
        <f>VLOOKUP(TRIM(D2918)*1,CFOP!A:B,2,FALSE)</f>
        <v>Sim</v>
      </c>
      <c r="F2918" s="1" t="s">
        <v>179</v>
      </c>
      <c r="G2918" s="3">
        <v>2316.17</v>
      </c>
      <c r="H2918" s="3">
        <v>1930.14</v>
      </c>
      <c r="I2918" s="3">
        <v>77.210000000000008</v>
      </c>
      <c r="J2918" s="1" t="s">
        <v>61</v>
      </c>
      <c r="K2918" s="3">
        <v>0</v>
      </c>
      <c r="L2918" s="3">
        <v>0</v>
      </c>
      <c r="M2918" s="1" t="s">
        <v>31</v>
      </c>
      <c r="N2918" s="3">
        <v>1930.14</v>
      </c>
      <c r="O2918" s="3">
        <v>386.03000000000003</v>
      </c>
      <c r="P2918" s="1" t="s">
        <v>2788</v>
      </c>
      <c r="Q2918" s="3">
        <v>1930.14</v>
      </c>
      <c r="R2918" s="3">
        <v>31.85</v>
      </c>
      <c r="S2918" s="1" t="s">
        <v>33</v>
      </c>
      <c r="T2918" s="3">
        <v>1930.14</v>
      </c>
      <c r="U2918" s="3">
        <v>146.69</v>
      </c>
      <c r="V2918" s="1" t="s">
        <v>33</v>
      </c>
      <c r="W2918" s="1" t="s">
        <v>33</v>
      </c>
      <c r="X2918" s="1" t="s">
        <v>291</v>
      </c>
      <c r="Y2918" s="1" t="s">
        <v>642</v>
      </c>
      <c r="Z2918" s="1" t="s">
        <v>643</v>
      </c>
      <c r="AA2918" s="1" t="s">
        <v>644</v>
      </c>
    </row>
    <row r="2919" spans="1:27" x14ac:dyDescent="0.25">
      <c r="A2919" s="1" t="s">
        <v>26</v>
      </c>
      <c r="B2919" s="1" t="s">
        <v>4260</v>
      </c>
      <c r="C2919" s="2">
        <v>42318</v>
      </c>
      <c r="D2919" s="1" t="s">
        <v>2841</v>
      </c>
      <c r="E2919" s="7" t="str">
        <f>VLOOKUP(TRIM(D2919)*1,CFOP!A:B,2,FALSE)</f>
        <v>Sim</v>
      </c>
      <c r="F2919" s="1" t="s">
        <v>179</v>
      </c>
      <c r="G2919" s="3">
        <v>1878.97</v>
      </c>
      <c r="H2919" s="3">
        <v>1633.89</v>
      </c>
      <c r="I2919" s="3">
        <v>65.36</v>
      </c>
      <c r="J2919" s="1" t="s">
        <v>61</v>
      </c>
      <c r="K2919" s="3">
        <v>0</v>
      </c>
      <c r="L2919" s="3">
        <v>0</v>
      </c>
      <c r="M2919" s="1" t="s">
        <v>31</v>
      </c>
      <c r="N2919" s="3">
        <v>1633.89</v>
      </c>
      <c r="O2919" s="3">
        <v>245.08</v>
      </c>
      <c r="P2919" s="1" t="s">
        <v>2788</v>
      </c>
      <c r="Q2919" s="3">
        <v>1633.89</v>
      </c>
      <c r="R2919" s="3">
        <v>26.96</v>
      </c>
      <c r="S2919" s="1" t="s">
        <v>33</v>
      </c>
      <c r="T2919" s="3">
        <v>1633.89</v>
      </c>
      <c r="U2919" s="3">
        <v>124.18</v>
      </c>
      <c r="V2919" s="1" t="s">
        <v>33</v>
      </c>
      <c r="W2919" s="1" t="s">
        <v>33</v>
      </c>
      <c r="X2919" s="1" t="s">
        <v>291</v>
      </c>
      <c r="Y2919" s="1" t="s">
        <v>91</v>
      </c>
      <c r="Z2919" s="1" t="s">
        <v>1785</v>
      </c>
      <c r="AA2919" s="1" t="s">
        <v>1786</v>
      </c>
    </row>
    <row r="2920" spans="1:27" x14ac:dyDescent="0.25">
      <c r="A2920" s="1" t="s">
        <v>26</v>
      </c>
      <c r="B2920" s="1" t="s">
        <v>4260</v>
      </c>
      <c r="C2920" s="2">
        <v>42318</v>
      </c>
      <c r="D2920" s="1" t="s">
        <v>2841</v>
      </c>
      <c r="E2920" s="7" t="str">
        <f>VLOOKUP(TRIM(D2920)*1,CFOP!A:B,2,FALSE)</f>
        <v>Sim</v>
      </c>
      <c r="F2920" s="1" t="s">
        <v>179</v>
      </c>
      <c r="G2920" s="3">
        <v>492.55</v>
      </c>
      <c r="H2920" s="3">
        <v>428.3</v>
      </c>
      <c r="I2920" s="3">
        <v>17.13</v>
      </c>
      <c r="J2920" s="1" t="s">
        <v>61</v>
      </c>
      <c r="K2920" s="3">
        <v>0</v>
      </c>
      <c r="L2920" s="3">
        <v>0</v>
      </c>
      <c r="M2920" s="1" t="s">
        <v>31</v>
      </c>
      <c r="N2920" s="3">
        <v>428.3</v>
      </c>
      <c r="O2920" s="3">
        <v>64.25</v>
      </c>
      <c r="P2920" s="1" t="s">
        <v>2788</v>
      </c>
      <c r="Q2920" s="3">
        <v>428.3</v>
      </c>
      <c r="R2920" s="3">
        <v>7.07</v>
      </c>
      <c r="S2920" s="1" t="s">
        <v>33</v>
      </c>
      <c r="T2920" s="3">
        <v>428.3</v>
      </c>
      <c r="U2920" s="3">
        <v>32.549999999999997</v>
      </c>
      <c r="V2920" s="1" t="s">
        <v>33</v>
      </c>
      <c r="W2920" s="1" t="s">
        <v>33</v>
      </c>
      <c r="X2920" s="1" t="s">
        <v>291</v>
      </c>
      <c r="Y2920" s="1" t="s">
        <v>91</v>
      </c>
      <c r="Z2920" s="1" t="s">
        <v>298</v>
      </c>
      <c r="AA2920" s="1" t="s">
        <v>299</v>
      </c>
    </row>
    <row r="2921" spans="1:27" x14ac:dyDescent="0.25">
      <c r="A2921" s="1" t="s">
        <v>26</v>
      </c>
      <c r="B2921" s="1" t="s">
        <v>4260</v>
      </c>
      <c r="C2921" s="2">
        <v>42318</v>
      </c>
      <c r="D2921" s="1" t="s">
        <v>2841</v>
      </c>
      <c r="E2921" s="7" t="str">
        <f>VLOOKUP(TRIM(D2921)*1,CFOP!A:B,2,FALSE)</f>
        <v>Sim</v>
      </c>
      <c r="F2921" s="1" t="s">
        <v>179</v>
      </c>
      <c r="G2921" s="3">
        <v>1511.77</v>
      </c>
      <c r="H2921" s="3">
        <v>1314.58</v>
      </c>
      <c r="I2921" s="3">
        <v>52.58</v>
      </c>
      <c r="J2921" s="1" t="s">
        <v>61</v>
      </c>
      <c r="K2921" s="3">
        <v>0</v>
      </c>
      <c r="L2921" s="3">
        <v>0</v>
      </c>
      <c r="M2921" s="1" t="s">
        <v>31</v>
      </c>
      <c r="N2921" s="3">
        <v>1314.58</v>
      </c>
      <c r="O2921" s="3">
        <v>197.19</v>
      </c>
      <c r="P2921" s="1" t="s">
        <v>2788</v>
      </c>
      <c r="Q2921" s="3">
        <v>1314.58</v>
      </c>
      <c r="R2921" s="3">
        <v>21.69</v>
      </c>
      <c r="S2921" s="1" t="s">
        <v>33</v>
      </c>
      <c r="T2921" s="3">
        <v>1314.58</v>
      </c>
      <c r="U2921" s="3">
        <v>99.91</v>
      </c>
      <c r="V2921" s="1" t="s">
        <v>33</v>
      </c>
      <c r="W2921" s="1" t="s">
        <v>33</v>
      </c>
      <c r="X2921" s="1" t="s">
        <v>291</v>
      </c>
      <c r="Y2921" s="1" t="s">
        <v>91</v>
      </c>
      <c r="Z2921" s="1" t="s">
        <v>3485</v>
      </c>
      <c r="AA2921" s="1" t="s">
        <v>3486</v>
      </c>
    </row>
    <row r="2922" spans="1:27" x14ac:dyDescent="0.25">
      <c r="A2922" s="1" t="s">
        <v>26</v>
      </c>
      <c r="B2922" s="1" t="s">
        <v>4260</v>
      </c>
      <c r="C2922" s="2">
        <v>42318</v>
      </c>
      <c r="D2922" s="1" t="s">
        <v>2841</v>
      </c>
      <c r="E2922" s="7" t="str">
        <f>VLOOKUP(TRIM(D2922)*1,CFOP!A:B,2,FALSE)</f>
        <v>Sim</v>
      </c>
      <c r="F2922" s="1" t="s">
        <v>179</v>
      </c>
      <c r="G2922" s="3">
        <v>2562.21</v>
      </c>
      <c r="H2922" s="3">
        <v>2228.0100000000002</v>
      </c>
      <c r="I2922" s="3">
        <v>89.12</v>
      </c>
      <c r="J2922" s="1" t="s">
        <v>61</v>
      </c>
      <c r="K2922" s="3">
        <v>0</v>
      </c>
      <c r="L2922" s="3">
        <v>0</v>
      </c>
      <c r="M2922" s="1" t="s">
        <v>31</v>
      </c>
      <c r="N2922" s="3">
        <v>2228.0100000000002</v>
      </c>
      <c r="O2922" s="3">
        <v>334.2</v>
      </c>
      <c r="P2922" s="1" t="s">
        <v>2788</v>
      </c>
      <c r="Q2922" s="3">
        <v>2228.0100000000002</v>
      </c>
      <c r="R2922" s="3">
        <v>36.76</v>
      </c>
      <c r="S2922" s="1" t="s">
        <v>33</v>
      </c>
      <c r="T2922" s="3">
        <v>2228.0100000000002</v>
      </c>
      <c r="U2922" s="3">
        <v>169.33</v>
      </c>
      <c r="V2922" s="1" t="s">
        <v>33</v>
      </c>
      <c r="W2922" s="1" t="s">
        <v>33</v>
      </c>
      <c r="X2922" s="1" t="s">
        <v>291</v>
      </c>
      <c r="Y2922" s="1" t="s">
        <v>91</v>
      </c>
      <c r="Z2922" s="1" t="s">
        <v>1789</v>
      </c>
      <c r="AA2922" s="1" t="s">
        <v>1790</v>
      </c>
    </row>
    <row r="2923" spans="1:27" x14ac:dyDescent="0.25">
      <c r="A2923" s="1" t="s">
        <v>26</v>
      </c>
      <c r="B2923" s="1" t="s">
        <v>4261</v>
      </c>
      <c r="C2923" s="2">
        <v>42318</v>
      </c>
      <c r="D2923" s="1" t="s">
        <v>3829</v>
      </c>
      <c r="E2923" s="7" t="str">
        <f>VLOOKUP(TRIM(D2923)*1,CFOP!A:B,2,FALSE)</f>
        <v>Sim</v>
      </c>
      <c r="F2923" s="1" t="s">
        <v>411</v>
      </c>
      <c r="G2923" s="3">
        <v>1216.24</v>
      </c>
      <c r="H2923" s="3">
        <v>1216.24</v>
      </c>
      <c r="I2923" s="3">
        <v>218.92000000000002</v>
      </c>
      <c r="J2923" s="1" t="s">
        <v>30</v>
      </c>
      <c r="K2923" s="3">
        <v>0</v>
      </c>
      <c r="L2923" s="3">
        <v>0</v>
      </c>
      <c r="M2923" s="1" t="s">
        <v>31</v>
      </c>
      <c r="N2923" s="3">
        <v>1057.5999999999999</v>
      </c>
      <c r="O2923" s="3">
        <v>158.64000000000001</v>
      </c>
      <c r="P2923" s="1" t="s">
        <v>2788</v>
      </c>
      <c r="Q2923" s="3">
        <v>1057.5999999999999</v>
      </c>
      <c r="R2923" s="3">
        <v>17.45</v>
      </c>
      <c r="S2923" s="1" t="s">
        <v>33</v>
      </c>
      <c r="T2923" s="3">
        <v>1057.5999999999999</v>
      </c>
      <c r="U2923" s="3">
        <v>80.38</v>
      </c>
      <c r="V2923" s="1" t="s">
        <v>33</v>
      </c>
      <c r="W2923" s="1" t="s">
        <v>33</v>
      </c>
      <c r="X2923" s="1" t="s">
        <v>4262</v>
      </c>
      <c r="Y2923" s="1" t="s">
        <v>91</v>
      </c>
      <c r="Z2923" s="1" t="s">
        <v>4263</v>
      </c>
      <c r="AA2923" s="1" t="s">
        <v>4264</v>
      </c>
    </row>
    <row r="2924" spans="1:27" x14ac:dyDescent="0.25">
      <c r="A2924" s="1" t="s">
        <v>26</v>
      </c>
      <c r="B2924" s="1" t="s">
        <v>4261</v>
      </c>
      <c r="C2924" s="2">
        <v>42318</v>
      </c>
      <c r="D2924" s="1" t="s">
        <v>3829</v>
      </c>
      <c r="E2924" s="7" t="str">
        <f>VLOOKUP(TRIM(D2924)*1,CFOP!A:B,2,FALSE)</f>
        <v>Sim</v>
      </c>
      <c r="F2924" s="1" t="s">
        <v>411</v>
      </c>
      <c r="G2924" s="3">
        <v>4773.42</v>
      </c>
      <c r="H2924" s="3">
        <v>4773.42</v>
      </c>
      <c r="I2924" s="3">
        <v>859.22</v>
      </c>
      <c r="J2924" s="1" t="s">
        <v>307</v>
      </c>
      <c r="K2924" s="3">
        <v>0</v>
      </c>
      <c r="L2924" s="3">
        <v>0</v>
      </c>
      <c r="M2924" s="1" t="s">
        <v>31</v>
      </c>
      <c r="N2924" s="3">
        <v>4150.8</v>
      </c>
      <c r="O2924" s="3">
        <v>622.62</v>
      </c>
      <c r="P2924" s="1" t="s">
        <v>2788</v>
      </c>
      <c r="Q2924" s="3">
        <v>4150.8</v>
      </c>
      <c r="R2924" s="3">
        <v>68.489999999999995</v>
      </c>
      <c r="S2924" s="1" t="s">
        <v>33</v>
      </c>
      <c r="T2924" s="3">
        <v>4150.8</v>
      </c>
      <c r="U2924" s="3">
        <v>315.45999999999998</v>
      </c>
      <c r="V2924" s="1" t="s">
        <v>33</v>
      </c>
      <c r="W2924" s="1" t="s">
        <v>33</v>
      </c>
      <c r="X2924" s="1" t="s">
        <v>4262</v>
      </c>
      <c r="Y2924" s="1" t="s">
        <v>91</v>
      </c>
      <c r="Z2924" s="1" t="s">
        <v>4265</v>
      </c>
      <c r="AA2924" s="1" t="s">
        <v>4266</v>
      </c>
    </row>
    <row r="2925" spans="1:27" x14ac:dyDescent="0.25">
      <c r="A2925" s="1" t="s">
        <v>26</v>
      </c>
      <c r="B2925" s="1" t="s">
        <v>4261</v>
      </c>
      <c r="C2925" s="2">
        <v>42318</v>
      </c>
      <c r="D2925" s="1" t="s">
        <v>3730</v>
      </c>
      <c r="E2925" s="7" t="str">
        <f>VLOOKUP(TRIM(D2925)*1,CFOP!A:B,2,FALSE)</f>
        <v>Sim</v>
      </c>
      <c r="F2925" s="1" t="s">
        <v>411</v>
      </c>
      <c r="G2925" s="3">
        <v>1101.03</v>
      </c>
      <c r="H2925" s="3">
        <v>1101.03</v>
      </c>
      <c r="I2925" s="3">
        <v>198.19</v>
      </c>
      <c r="J2925" s="1" t="s">
        <v>30</v>
      </c>
      <c r="K2925" s="3">
        <v>0</v>
      </c>
      <c r="L2925" s="3">
        <v>0</v>
      </c>
      <c r="M2925" s="1" t="s">
        <v>31</v>
      </c>
      <c r="N2925" s="3">
        <v>0</v>
      </c>
      <c r="O2925" s="3">
        <v>0</v>
      </c>
      <c r="P2925" s="1" t="s">
        <v>31</v>
      </c>
      <c r="Q2925" s="3">
        <v>1101.03</v>
      </c>
      <c r="R2925" s="3">
        <v>18.170000000000002</v>
      </c>
      <c r="S2925" s="1" t="s">
        <v>33</v>
      </c>
      <c r="T2925" s="3">
        <v>1101.03</v>
      </c>
      <c r="U2925" s="3">
        <v>83.68</v>
      </c>
      <c r="V2925" s="1" t="s">
        <v>33</v>
      </c>
      <c r="W2925" s="1" t="s">
        <v>33</v>
      </c>
      <c r="X2925" s="1" t="s">
        <v>4262</v>
      </c>
      <c r="Y2925" s="1" t="s">
        <v>99</v>
      </c>
      <c r="Z2925" s="1" t="s">
        <v>4267</v>
      </c>
      <c r="AA2925" s="1" t="s">
        <v>4268</v>
      </c>
    </row>
    <row r="2926" spans="1:27" x14ac:dyDescent="0.25">
      <c r="A2926" s="1" t="s">
        <v>26</v>
      </c>
      <c r="B2926" s="1" t="s">
        <v>4269</v>
      </c>
      <c r="C2926" s="2">
        <v>42318</v>
      </c>
      <c r="D2926" s="1" t="s">
        <v>2817</v>
      </c>
      <c r="E2926" s="7" t="str">
        <f>VLOOKUP(TRIM(D2926)*1,CFOP!A:B,2,FALSE)</f>
        <v>Sim</v>
      </c>
      <c r="F2926" s="1" t="s">
        <v>1643</v>
      </c>
      <c r="G2926" s="3">
        <v>2691.01</v>
      </c>
      <c r="H2926" s="3">
        <v>2691.01</v>
      </c>
      <c r="I2926" s="3">
        <v>322.92</v>
      </c>
      <c r="J2926" s="1" t="s">
        <v>30</v>
      </c>
      <c r="K2926" s="3">
        <v>0</v>
      </c>
      <c r="L2926" s="3">
        <v>0</v>
      </c>
      <c r="M2926" s="1" t="s">
        <v>31</v>
      </c>
      <c r="N2926" s="3">
        <v>0</v>
      </c>
      <c r="O2926" s="3">
        <v>0</v>
      </c>
      <c r="P2926" s="1" t="s">
        <v>31</v>
      </c>
      <c r="Q2926" s="3">
        <v>2691.01</v>
      </c>
      <c r="R2926" s="3">
        <v>44.4</v>
      </c>
      <c r="S2926" s="1" t="s">
        <v>33</v>
      </c>
      <c r="T2926" s="3">
        <v>2691.01</v>
      </c>
      <c r="U2926" s="3">
        <v>204.52</v>
      </c>
      <c r="V2926" s="1" t="s">
        <v>33</v>
      </c>
      <c r="W2926" s="1" t="s">
        <v>33</v>
      </c>
      <c r="X2926" s="1" t="s">
        <v>2574</v>
      </c>
      <c r="Y2926" s="1" t="s">
        <v>96</v>
      </c>
      <c r="Z2926" s="1" t="s">
        <v>3399</v>
      </c>
      <c r="AA2926" s="1" t="s">
        <v>3400</v>
      </c>
    </row>
    <row r="2927" spans="1:27" x14ac:dyDescent="0.25">
      <c r="A2927" s="1" t="s">
        <v>26</v>
      </c>
      <c r="B2927" s="1" t="s">
        <v>4270</v>
      </c>
      <c r="C2927" s="2">
        <v>42318</v>
      </c>
      <c r="D2927" s="1" t="s">
        <v>2817</v>
      </c>
      <c r="E2927" s="7" t="str">
        <f>VLOOKUP(TRIM(D2927)*1,CFOP!A:B,2,FALSE)</f>
        <v>Sim</v>
      </c>
      <c r="F2927" s="1" t="s">
        <v>1643</v>
      </c>
      <c r="G2927" s="3">
        <v>299</v>
      </c>
      <c r="H2927" s="3">
        <v>299</v>
      </c>
      <c r="I2927" s="3">
        <v>35.880000000000003</v>
      </c>
      <c r="J2927" s="1" t="s">
        <v>30</v>
      </c>
      <c r="K2927" s="3">
        <v>0</v>
      </c>
      <c r="L2927" s="3">
        <v>0</v>
      </c>
      <c r="M2927" s="1" t="s">
        <v>31</v>
      </c>
      <c r="N2927" s="3">
        <v>0</v>
      </c>
      <c r="O2927" s="3">
        <v>0</v>
      </c>
      <c r="P2927" s="1" t="s">
        <v>31</v>
      </c>
      <c r="Q2927" s="3">
        <v>299</v>
      </c>
      <c r="R2927" s="3">
        <v>4.93</v>
      </c>
      <c r="S2927" s="1" t="s">
        <v>33</v>
      </c>
      <c r="T2927" s="3">
        <v>299</v>
      </c>
      <c r="U2927" s="3">
        <v>22.72</v>
      </c>
      <c r="V2927" s="1" t="s">
        <v>33</v>
      </c>
      <c r="W2927" s="1" t="s">
        <v>33</v>
      </c>
      <c r="X2927" s="1" t="s">
        <v>2574</v>
      </c>
      <c r="Y2927" s="1" t="s">
        <v>96</v>
      </c>
      <c r="Z2927" s="1" t="s">
        <v>3399</v>
      </c>
      <c r="AA2927" s="1" t="s">
        <v>3400</v>
      </c>
    </row>
    <row r="2928" spans="1:27" x14ac:dyDescent="0.25">
      <c r="A2928" s="1" t="s">
        <v>26</v>
      </c>
      <c r="B2928" s="1" t="s">
        <v>4271</v>
      </c>
      <c r="C2928" s="2">
        <v>42318</v>
      </c>
      <c r="D2928" s="1" t="s">
        <v>2787</v>
      </c>
      <c r="E2928" s="7" t="str">
        <f>VLOOKUP(TRIM(D2928)*1,CFOP!A:B,2,FALSE)</f>
        <v>Sim</v>
      </c>
      <c r="F2928" s="1" t="s">
        <v>29</v>
      </c>
      <c r="G2928" s="3">
        <v>4100.88</v>
      </c>
      <c r="H2928" s="3">
        <v>3565.98</v>
      </c>
      <c r="I2928" s="3">
        <v>641.88</v>
      </c>
      <c r="J2928" s="1" t="s">
        <v>61</v>
      </c>
      <c r="K2928" s="3">
        <v>0</v>
      </c>
      <c r="L2928" s="3">
        <v>0</v>
      </c>
      <c r="M2928" s="1" t="s">
        <v>31</v>
      </c>
      <c r="N2928" s="3">
        <v>3565.98</v>
      </c>
      <c r="O2928" s="3">
        <v>534.9</v>
      </c>
      <c r="P2928" s="1" t="s">
        <v>2788</v>
      </c>
      <c r="Q2928" s="3">
        <v>3565.98</v>
      </c>
      <c r="R2928" s="3">
        <v>58.84</v>
      </c>
      <c r="S2928" s="1" t="s">
        <v>33</v>
      </c>
      <c r="T2928" s="3">
        <v>3565.98</v>
      </c>
      <c r="U2928" s="3">
        <v>271.01</v>
      </c>
      <c r="V2928" s="1" t="s">
        <v>33</v>
      </c>
      <c r="W2928" s="1" t="s">
        <v>33</v>
      </c>
      <c r="X2928" s="1" t="s">
        <v>641</v>
      </c>
      <c r="Y2928" s="1" t="s">
        <v>91</v>
      </c>
      <c r="Z2928" s="1" t="s">
        <v>1777</v>
      </c>
      <c r="AA2928" s="1" t="s">
        <v>1778</v>
      </c>
    </row>
    <row r="2929" spans="1:27" x14ac:dyDescent="0.25">
      <c r="A2929" s="1" t="s">
        <v>26</v>
      </c>
      <c r="B2929" s="1" t="s">
        <v>4271</v>
      </c>
      <c r="C2929" s="2">
        <v>42318</v>
      </c>
      <c r="D2929" s="1" t="s">
        <v>2787</v>
      </c>
      <c r="E2929" s="7" t="str">
        <f>VLOOKUP(TRIM(D2929)*1,CFOP!A:B,2,FALSE)</f>
        <v>Sim</v>
      </c>
      <c r="F2929" s="1" t="s">
        <v>29</v>
      </c>
      <c r="G2929" s="3">
        <v>420.64</v>
      </c>
      <c r="H2929" s="3">
        <v>365.77</v>
      </c>
      <c r="I2929" s="3">
        <v>65.84</v>
      </c>
      <c r="J2929" s="1" t="s">
        <v>61</v>
      </c>
      <c r="K2929" s="3">
        <v>0</v>
      </c>
      <c r="L2929" s="3">
        <v>0</v>
      </c>
      <c r="M2929" s="1" t="s">
        <v>31</v>
      </c>
      <c r="N2929" s="3">
        <v>365.77</v>
      </c>
      <c r="O2929" s="3">
        <v>54.870000000000005</v>
      </c>
      <c r="P2929" s="1" t="s">
        <v>2788</v>
      </c>
      <c r="Q2929" s="3">
        <v>365.77</v>
      </c>
      <c r="R2929" s="3">
        <v>6.04</v>
      </c>
      <c r="S2929" s="1" t="s">
        <v>33</v>
      </c>
      <c r="T2929" s="3">
        <v>365.77</v>
      </c>
      <c r="U2929" s="3">
        <v>27.8</v>
      </c>
      <c r="V2929" s="1" t="s">
        <v>33</v>
      </c>
      <c r="W2929" s="1" t="s">
        <v>33</v>
      </c>
      <c r="X2929" s="1" t="s">
        <v>641</v>
      </c>
      <c r="Y2929" s="1" t="s">
        <v>91</v>
      </c>
      <c r="Z2929" s="1" t="s">
        <v>2838</v>
      </c>
      <c r="AA2929" s="1" t="s">
        <v>2839</v>
      </c>
    </row>
    <row r="2930" spans="1:27" x14ac:dyDescent="0.25">
      <c r="A2930" s="1" t="s">
        <v>26</v>
      </c>
      <c r="B2930" s="1" t="s">
        <v>4272</v>
      </c>
      <c r="C2930" s="2">
        <v>42318</v>
      </c>
      <c r="D2930" s="1" t="s">
        <v>2787</v>
      </c>
      <c r="E2930" s="7" t="str">
        <f>VLOOKUP(TRIM(D2930)*1,CFOP!A:B,2,FALSE)</f>
        <v>Sim</v>
      </c>
      <c r="F2930" s="1" t="s">
        <v>29</v>
      </c>
      <c r="G2930" s="3">
        <v>2566.2400000000002</v>
      </c>
      <c r="H2930" s="3">
        <v>2231.5100000000002</v>
      </c>
      <c r="I2930" s="3">
        <v>401.67</v>
      </c>
      <c r="J2930" s="1" t="s">
        <v>61</v>
      </c>
      <c r="K2930" s="3">
        <v>0</v>
      </c>
      <c r="L2930" s="3">
        <v>0</v>
      </c>
      <c r="M2930" s="1" t="s">
        <v>31</v>
      </c>
      <c r="N2930" s="3">
        <v>2231.5100000000002</v>
      </c>
      <c r="O2930" s="3">
        <v>334.73</v>
      </c>
      <c r="P2930" s="1" t="s">
        <v>2788</v>
      </c>
      <c r="Q2930" s="3">
        <v>2231.5100000000002</v>
      </c>
      <c r="R2930" s="3">
        <v>36.82</v>
      </c>
      <c r="S2930" s="1" t="s">
        <v>33</v>
      </c>
      <c r="T2930" s="3">
        <v>2231.5100000000002</v>
      </c>
      <c r="U2930" s="3">
        <v>169.59</v>
      </c>
      <c r="V2930" s="1" t="s">
        <v>33</v>
      </c>
      <c r="W2930" s="1" t="s">
        <v>33</v>
      </c>
      <c r="X2930" s="1" t="s">
        <v>641</v>
      </c>
      <c r="Y2930" s="1" t="s">
        <v>91</v>
      </c>
      <c r="Z2930" s="1" t="s">
        <v>1783</v>
      </c>
      <c r="AA2930" s="1" t="s">
        <v>1784</v>
      </c>
    </row>
    <row r="2931" spans="1:27" x14ac:dyDescent="0.25">
      <c r="A2931" s="1" t="s">
        <v>26</v>
      </c>
      <c r="B2931" s="1" t="s">
        <v>4273</v>
      </c>
      <c r="C2931" s="2">
        <v>42318</v>
      </c>
      <c r="D2931" s="1" t="s">
        <v>2787</v>
      </c>
      <c r="E2931" s="7" t="str">
        <f>VLOOKUP(TRIM(D2931)*1,CFOP!A:B,2,FALSE)</f>
        <v>Sim</v>
      </c>
      <c r="F2931" s="1" t="s">
        <v>29</v>
      </c>
      <c r="G2931" s="3">
        <v>1142.7</v>
      </c>
      <c r="H2931" s="3">
        <v>1142.7</v>
      </c>
      <c r="I2931" s="3">
        <v>205.69</v>
      </c>
      <c r="J2931" s="1" t="s">
        <v>61</v>
      </c>
      <c r="K2931" s="3">
        <v>0</v>
      </c>
      <c r="L2931" s="3">
        <v>0</v>
      </c>
      <c r="M2931" s="1" t="s">
        <v>31</v>
      </c>
      <c r="N2931" s="3">
        <v>993.65</v>
      </c>
      <c r="O2931" s="3">
        <v>149.05000000000001</v>
      </c>
      <c r="P2931" s="1" t="s">
        <v>2788</v>
      </c>
      <c r="Q2931" s="3">
        <v>993.65</v>
      </c>
      <c r="R2931" s="3">
        <v>16.399999999999999</v>
      </c>
      <c r="S2931" s="1" t="s">
        <v>33</v>
      </c>
      <c r="T2931" s="3">
        <v>993.65</v>
      </c>
      <c r="U2931" s="3">
        <v>75.52</v>
      </c>
      <c r="V2931" s="1" t="s">
        <v>33</v>
      </c>
      <c r="W2931" s="1" t="s">
        <v>33</v>
      </c>
      <c r="X2931" s="1" t="s">
        <v>1486</v>
      </c>
      <c r="Y2931" s="1" t="s">
        <v>44</v>
      </c>
      <c r="Z2931" s="1" t="s">
        <v>674</v>
      </c>
      <c r="AA2931" s="1" t="s">
        <v>675</v>
      </c>
    </row>
    <row r="2932" spans="1:27" x14ac:dyDescent="0.25">
      <c r="A2932" s="1" t="s">
        <v>26</v>
      </c>
      <c r="B2932" s="1" t="s">
        <v>4274</v>
      </c>
      <c r="C2932" s="2">
        <v>42318</v>
      </c>
      <c r="D2932" s="1" t="s">
        <v>2841</v>
      </c>
      <c r="E2932" s="7" t="str">
        <f>VLOOKUP(TRIM(D2932)*1,CFOP!A:B,2,FALSE)</f>
        <v>Sim</v>
      </c>
      <c r="F2932" s="1" t="s">
        <v>4275</v>
      </c>
      <c r="G2932" s="3">
        <v>707.91000000000008</v>
      </c>
      <c r="H2932" s="3">
        <v>707.91</v>
      </c>
      <c r="I2932" s="3">
        <v>28.32</v>
      </c>
      <c r="J2932" s="1" t="s">
        <v>61</v>
      </c>
      <c r="K2932" s="3">
        <v>0</v>
      </c>
      <c r="L2932" s="3">
        <v>0</v>
      </c>
      <c r="M2932" s="1" t="s">
        <v>31</v>
      </c>
      <c r="N2932" s="3">
        <v>615.57000000000005</v>
      </c>
      <c r="O2932" s="3">
        <v>92.34</v>
      </c>
      <c r="P2932" s="1" t="s">
        <v>2788</v>
      </c>
      <c r="Q2932" s="3">
        <v>615.57000000000005</v>
      </c>
      <c r="R2932" s="3">
        <v>10.16</v>
      </c>
      <c r="S2932" s="1" t="s">
        <v>33</v>
      </c>
      <c r="T2932" s="3">
        <v>615.57000000000005</v>
      </c>
      <c r="U2932" s="3">
        <v>46.78</v>
      </c>
      <c r="V2932" s="1" t="s">
        <v>33</v>
      </c>
      <c r="W2932" s="1" t="s">
        <v>33</v>
      </c>
      <c r="X2932" s="1" t="s">
        <v>4276</v>
      </c>
      <c r="Y2932" s="1" t="s">
        <v>44</v>
      </c>
      <c r="Z2932" s="1" t="s">
        <v>674</v>
      </c>
      <c r="AA2932" s="1" t="s">
        <v>675</v>
      </c>
    </row>
    <row r="2933" spans="1:27" x14ac:dyDescent="0.25">
      <c r="A2933" s="1" t="s">
        <v>26</v>
      </c>
      <c r="B2933" s="1" t="s">
        <v>4277</v>
      </c>
      <c r="C2933" s="2">
        <v>42318</v>
      </c>
      <c r="D2933" s="1" t="s">
        <v>2841</v>
      </c>
      <c r="E2933" s="7" t="str">
        <f>VLOOKUP(TRIM(D2933)*1,CFOP!A:B,2,FALSE)</f>
        <v>Sim</v>
      </c>
      <c r="F2933" s="1" t="s">
        <v>3903</v>
      </c>
      <c r="G2933" s="3">
        <v>382.82</v>
      </c>
      <c r="H2933" s="3">
        <v>382.82</v>
      </c>
      <c r="I2933" s="3">
        <v>26.8</v>
      </c>
      <c r="J2933" s="1" t="s">
        <v>30</v>
      </c>
      <c r="K2933" s="3">
        <v>0</v>
      </c>
      <c r="L2933" s="3">
        <v>0</v>
      </c>
      <c r="M2933" s="1" t="s">
        <v>31</v>
      </c>
      <c r="N2933" s="3">
        <v>0</v>
      </c>
      <c r="O2933" s="3">
        <v>0</v>
      </c>
      <c r="P2933" s="1" t="s">
        <v>31</v>
      </c>
      <c r="Q2933" s="3">
        <v>382.82</v>
      </c>
      <c r="R2933" s="3">
        <v>6.32</v>
      </c>
      <c r="S2933" s="1" t="s">
        <v>33</v>
      </c>
      <c r="T2933" s="3">
        <v>382.82</v>
      </c>
      <c r="U2933" s="3">
        <v>29.09</v>
      </c>
      <c r="V2933" s="1" t="s">
        <v>33</v>
      </c>
      <c r="W2933" s="1" t="s">
        <v>33</v>
      </c>
      <c r="X2933" s="1" t="s">
        <v>3904</v>
      </c>
      <c r="Y2933" s="1" t="s">
        <v>44</v>
      </c>
      <c r="Z2933" s="1" t="s">
        <v>4278</v>
      </c>
      <c r="AA2933" s="1" t="s">
        <v>4279</v>
      </c>
    </row>
    <row r="2934" spans="1:27" x14ac:dyDescent="0.25">
      <c r="A2934" s="1" t="s">
        <v>26</v>
      </c>
      <c r="B2934" s="1" t="s">
        <v>4280</v>
      </c>
      <c r="C2934" s="2">
        <v>42318</v>
      </c>
      <c r="D2934" s="1" t="s">
        <v>2841</v>
      </c>
      <c r="E2934" s="7" t="str">
        <f>VLOOKUP(TRIM(D2934)*1,CFOP!A:B,2,FALSE)</f>
        <v>Sim</v>
      </c>
      <c r="F2934" s="1" t="s">
        <v>172</v>
      </c>
      <c r="G2934" s="3">
        <v>642.25</v>
      </c>
      <c r="H2934" s="3">
        <v>734.97</v>
      </c>
      <c r="I2934" s="3">
        <v>88.2</v>
      </c>
      <c r="J2934" s="1" t="s">
        <v>30</v>
      </c>
      <c r="K2934" s="3">
        <v>0</v>
      </c>
      <c r="L2934" s="3">
        <v>0</v>
      </c>
      <c r="M2934" s="1" t="s">
        <v>31</v>
      </c>
      <c r="N2934" s="3">
        <v>0</v>
      </c>
      <c r="O2934" s="3">
        <v>0</v>
      </c>
      <c r="P2934" s="1" t="s">
        <v>31</v>
      </c>
      <c r="Q2934" s="3">
        <v>734.97</v>
      </c>
      <c r="R2934" s="3">
        <v>12.13</v>
      </c>
      <c r="S2934" s="1" t="s">
        <v>33</v>
      </c>
      <c r="T2934" s="3">
        <v>734.97</v>
      </c>
      <c r="U2934" s="3">
        <v>55.86</v>
      </c>
      <c r="V2934" s="1" t="s">
        <v>33</v>
      </c>
      <c r="W2934" s="1" t="s">
        <v>33</v>
      </c>
      <c r="X2934" s="1" t="s">
        <v>4281</v>
      </c>
      <c r="Y2934" s="1" t="s">
        <v>364</v>
      </c>
      <c r="Z2934" s="1" t="s">
        <v>1834</v>
      </c>
      <c r="AA2934" s="1" t="s">
        <v>1835</v>
      </c>
    </row>
    <row r="2935" spans="1:27" x14ac:dyDescent="0.25">
      <c r="A2935" s="1" t="s">
        <v>26</v>
      </c>
      <c r="B2935" s="1" t="s">
        <v>4282</v>
      </c>
      <c r="C2935" s="2">
        <v>42318</v>
      </c>
      <c r="D2935" s="1" t="s">
        <v>2787</v>
      </c>
      <c r="E2935" s="7" t="str">
        <f>VLOOKUP(TRIM(D2935)*1,CFOP!A:B,2,FALSE)</f>
        <v>Sim</v>
      </c>
      <c r="F2935" s="1" t="s">
        <v>29</v>
      </c>
      <c r="G2935" s="3">
        <v>433.83000000000004</v>
      </c>
      <c r="H2935" s="3">
        <v>377.24</v>
      </c>
      <c r="I2935" s="3">
        <v>67.900000000000006</v>
      </c>
      <c r="J2935" s="1" t="s">
        <v>61</v>
      </c>
      <c r="K2935" s="3">
        <v>0</v>
      </c>
      <c r="L2935" s="3">
        <v>0</v>
      </c>
      <c r="M2935" s="1" t="s">
        <v>31</v>
      </c>
      <c r="N2935" s="3">
        <v>377.24</v>
      </c>
      <c r="O2935" s="3">
        <v>56.59</v>
      </c>
      <c r="P2935" s="1" t="s">
        <v>2788</v>
      </c>
      <c r="Q2935" s="3">
        <v>377.24</v>
      </c>
      <c r="R2935" s="3">
        <v>6.22</v>
      </c>
      <c r="S2935" s="1" t="s">
        <v>33</v>
      </c>
      <c r="T2935" s="3">
        <v>377.24</v>
      </c>
      <c r="U2935" s="3">
        <v>28.67</v>
      </c>
      <c r="V2935" s="1" t="s">
        <v>33</v>
      </c>
      <c r="W2935" s="1" t="s">
        <v>33</v>
      </c>
      <c r="X2935" s="1" t="s">
        <v>641</v>
      </c>
      <c r="Y2935" s="1" t="s">
        <v>91</v>
      </c>
      <c r="Z2935" s="1" t="s">
        <v>4283</v>
      </c>
      <c r="AA2935" s="1" t="s">
        <v>4284</v>
      </c>
    </row>
    <row r="2936" spans="1:27" x14ac:dyDescent="0.25">
      <c r="A2936" s="1" t="s">
        <v>26</v>
      </c>
      <c r="B2936" s="1" t="s">
        <v>4285</v>
      </c>
      <c r="C2936" s="2">
        <v>42318</v>
      </c>
      <c r="D2936" s="1" t="s">
        <v>2787</v>
      </c>
      <c r="E2936" s="7" t="str">
        <f>VLOOKUP(TRIM(D2936)*1,CFOP!A:B,2,FALSE)</f>
        <v>Sim</v>
      </c>
      <c r="F2936" s="1" t="s">
        <v>29</v>
      </c>
      <c r="G2936" s="3">
        <v>238.18</v>
      </c>
      <c r="H2936" s="3">
        <v>238.18</v>
      </c>
      <c r="I2936" s="3">
        <v>42.87</v>
      </c>
      <c r="J2936" s="1" t="s">
        <v>61</v>
      </c>
      <c r="K2936" s="3">
        <v>0</v>
      </c>
      <c r="L2936" s="3">
        <v>0</v>
      </c>
      <c r="M2936" s="1" t="s">
        <v>31</v>
      </c>
      <c r="N2936" s="3">
        <v>207.11</v>
      </c>
      <c r="O2936" s="3">
        <v>31.07</v>
      </c>
      <c r="P2936" s="1" t="s">
        <v>2788</v>
      </c>
      <c r="Q2936" s="3">
        <v>207.11</v>
      </c>
      <c r="R2936" s="3">
        <v>3.42</v>
      </c>
      <c r="S2936" s="1" t="s">
        <v>33</v>
      </c>
      <c r="T2936" s="3">
        <v>207.11</v>
      </c>
      <c r="U2936" s="3">
        <v>15.74</v>
      </c>
      <c r="V2936" s="1" t="s">
        <v>33</v>
      </c>
      <c r="W2936" s="1" t="s">
        <v>33</v>
      </c>
      <c r="X2936" s="1" t="s">
        <v>4286</v>
      </c>
      <c r="Y2936" s="1" t="s">
        <v>44</v>
      </c>
      <c r="Z2936" s="1" t="s">
        <v>668</v>
      </c>
      <c r="AA2936" s="1" t="s">
        <v>669</v>
      </c>
    </row>
    <row r="2937" spans="1:27" x14ac:dyDescent="0.25">
      <c r="A2937" s="1" t="s">
        <v>26</v>
      </c>
      <c r="B2937" s="1" t="s">
        <v>4285</v>
      </c>
      <c r="C2937" s="2">
        <v>42318</v>
      </c>
      <c r="D2937" s="1" t="s">
        <v>2787</v>
      </c>
      <c r="E2937" s="7" t="str">
        <f>VLOOKUP(TRIM(D2937)*1,CFOP!A:B,2,FALSE)</f>
        <v>Sim</v>
      </c>
      <c r="F2937" s="1" t="s">
        <v>29</v>
      </c>
      <c r="G2937" s="3">
        <v>238.17</v>
      </c>
      <c r="H2937" s="3">
        <v>238.17000000000002</v>
      </c>
      <c r="I2937" s="3">
        <v>42.87</v>
      </c>
      <c r="J2937" s="1" t="s">
        <v>61</v>
      </c>
      <c r="K2937" s="3">
        <v>0</v>
      </c>
      <c r="L2937" s="3">
        <v>0</v>
      </c>
      <c r="M2937" s="1" t="s">
        <v>31</v>
      </c>
      <c r="N2937" s="3">
        <v>207.1</v>
      </c>
      <c r="O2937" s="3">
        <v>31.07</v>
      </c>
      <c r="P2937" s="1" t="s">
        <v>2788</v>
      </c>
      <c r="Q2937" s="3">
        <v>207.1</v>
      </c>
      <c r="R2937" s="3">
        <v>3.42</v>
      </c>
      <c r="S2937" s="1" t="s">
        <v>33</v>
      </c>
      <c r="T2937" s="3">
        <v>207.1</v>
      </c>
      <c r="U2937" s="3">
        <v>15.74</v>
      </c>
      <c r="V2937" s="1" t="s">
        <v>33</v>
      </c>
      <c r="W2937" s="1" t="s">
        <v>33</v>
      </c>
      <c r="X2937" s="1" t="s">
        <v>4286</v>
      </c>
      <c r="Y2937" s="1" t="s">
        <v>44</v>
      </c>
      <c r="Z2937" s="1" t="s">
        <v>672</v>
      </c>
      <c r="AA2937" s="1" t="s">
        <v>4287</v>
      </c>
    </row>
    <row r="2938" spans="1:27" x14ac:dyDescent="0.25">
      <c r="A2938" s="1" t="s">
        <v>26</v>
      </c>
      <c r="B2938" s="1" t="s">
        <v>4288</v>
      </c>
      <c r="C2938" s="2">
        <v>42318</v>
      </c>
      <c r="D2938" s="1" t="s">
        <v>2787</v>
      </c>
      <c r="E2938" s="7" t="str">
        <f>VLOOKUP(TRIM(D2938)*1,CFOP!A:B,2,FALSE)</f>
        <v>Sim</v>
      </c>
      <c r="F2938" s="1" t="s">
        <v>29</v>
      </c>
      <c r="G2938" s="3">
        <v>6417.16</v>
      </c>
      <c r="H2938" s="3">
        <v>5347.63</v>
      </c>
      <c r="I2938" s="3">
        <v>962.57</v>
      </c>
      <c r="J2938" s="1" t="s">
        <v>61</v>
      </c>
      <c r="K2938" s="3">
        <v>0</v>
      </c>
      <c r="L2938" s="3">
        <v>0</v>
      </c>
      <c r="M2938" s="1" t="s">
        <v>31</v>
      </c>
      <c r="N2938" s="3">
        <v>5347.63</v>
      </c>
      <c r="O2938" s="3">
        <v>1069.53</v>
      </c>
      <c r="P2938" s="1" t="s">
        <v>2788</v>
      </c>
      <c r="Q2938" s="3">
        <v>5347.63</v>
      </c>
      <c r="R2938" s="3">
        <v>88.24</v>
      </c>
      <c r="S2938" s="1" t="s">
        <v>33</v>
      </c>
      <c r="T2938" s="3">
        <v>5347.63</v>
      </c>
      <c r="U2938" s="3">
        <v>406.42</v>
      </c>
      <c r="V2938" s="1" t="s">
        <v>33</v>
      </c>
      <c r="W2938" s="1" t="s">
        <v>33</v>
      </c>
      <c r="X2938" s="1" t="s">
        <v>1384</v>
      </c>
      <c r="Y2938" s="1" t="s">
        <v>99</v>
      </c>
      <c r="Z2938" s="1" t="s">
        <v>1329</v>
      </c>
      <c r="AA2938" s="1" t="s">
        <v>1330</v>
      </c>
    </row>
    <row r="2939" spans="1:27" x14ac:dyDescent="0.25">
      <c r="A2939" s="1" t="s">
        <v>26</v>
      </c>
      <c r="B2939" s="1" t="s">
        <v>4289</v>
      </c>
      <c r="C2939" s="2">
        <v>42318</v>
      </c>
      <c r="D2939" s="1" t="s">
        <v>2841</v>
      </c>
      <c r="E2939" s="7" t="str">
        <f>VLOOKUP(TRIM(D2939)*1,CFOP!A:B,2,FALSE)</f>
        <v>Sim</v>
      </c>
      <c r="F2939" s="1" t="s">
        <v>393</v>
      </c>
      <c r="G2939" s="3">
        <v>1389.05</v>
      </c>
      <c r="H2939" s="3">
        <v>1419.56</v>
      </c>
      <c r="I2939" s="3">
        <v>56.78</v>
      </c>
      <c r="J2939" s="1" t="s">
        <v>61</v>
      </c>
      <c r="K2939" s="3">
        <v>0</v>
      </c>
      <c r="L2939" s="3">
        <v>0</v>
      </c>
      <c r="M2939" s="1" t="s">
        <v>31</v>
      </c>
      <c r="N2939" s="3">
        <v>1290.51</v>
      </c>
      <c r="O2939" s="3">
        <v>129.05000000000001</v>
      </c>
      <c r="P2939" s="1" t="s">
        <v>2788</v>
      </c>
      <c r="Q2939" s="3">
        <v>1290.51</v>
      </c>
      <c r="R2939" s="3">
        <v>21.29</v>
      </c>
      <c r="S2939" s="1" t="s">
        <v>33</v>
      </c>
      <c r="T2939" s="3">
        <v>1290.51</v>
      </c>
      <c r="U2939" s="3">
        <v>98.08</v>
      </c>
      <c r="V2939" s="1" t="s">
        <v>33</v>
      </c>
      <c r="W2939" s="1" t="s">
        <v>33</v>
      </c>
      <c r="X2939" s="1" t="s">
        <v>4290</v>
      </c>
      <c r="Y2939" s="1" t="s">
        <v>73</v>
      </c>
      <c r="Z2939" s="1" t="s">
        <v>4291</v>
      </c>
      <c r="AA2939" s="1" t="s">
        <v>4292</v>
      </c>
    </row>
    <row r="2940" spans="1:27" hidden="1" x14ac:dyDescent="0.25">
      <c r="A2940" s="1" t="s">
        <v>26</v>
      </c>
      <c r="B2940" s="1" t="s">
        <v>4293</v>
      </c>
      <c r="C2940" s="2">
        <v>42318</v>
      </c>
      <c r="D2940" s="1" t="s">
        <v>3799</v>
      </c>
      <c r="E2940" s="7" t="str">
        <f>VLOOKUP(TRIM(D2940)*1,CFOP!A:B,2,FALSE)</f>
        <v>Não</v>
      </c>
      <c r="F2940" s="1" t="s">
        <v>272</v>
      </c>
      <c r="G2940" s="3">
        <v>679.5</v>
      </c>
      <c r="H2940" s="3">
        <v>0</v>
      </c>
      <c r="I2940" s="3">
        <v>0</v>
      </c>
      <c r="J2940" s="1" t="s">
        <v>31</v>
      </c>
      <c r="K2940" s="3">
        <v>0</v>
      </c>
      <c r="L2940" s="3">
        <v>0</v>
      </c>
      <c r="M2940" s="1" t="s">
        <v>31</v>
      </c>
      <c r="N2940" s="3">
        <v>0</v>
      </c>
      <c r="O2940" s="3">
        <v>0</v>
      </c>
      <c r="P2940" s="1" t="s">
        <v>31</v>
      </c>
      <c r="Q2940" s="3">
        <v>0</v>
      </c>
      <c r="R2940" s="3">
        <v>0</v>
      </c>
      <c r="S2940" s="1" t="s">
        <v>31</v>
      </c>
      <c r="T2940" s="3">
        <v>0</v>
      </c>
      <c r="U2940" s="3">
        <v>0</v>
      </c>
      <c r="V2940" s="1" t="s">
        <v>31</v>
      </c>
      <c r="W2940" s="1" t="s">
        <v>33</v>
      </c>
      <c r="X2940" s="1" t="s">
        <v>3800</v>
      </c>
      <c r="Y2940" s="1" t="s">
        <v>2556</v>
      </c>
      <c r="Z2940" s="1" t="s">
        <v>4294</v>
      </c>
      <c r="AA2940" s="1" t="s">
        <v>4295</v>
      </c>
    </row>
    <row r="2941" spans="1:27" x14ac:dyDescent="0.25">
      <c r="A2941" s="1" t="s">
        <v>26</v>
      </c>
      <c r="B2941" s="1" t="s">
        <v>4296</v>
      </c>
      <c r="C2941" s="2">
        <v>42318</v>
      </c>
      <c r="D2941" s="1" t="s">
        <v>2787</v>
      </c>
      <c r="E2941" s="7" t="str">
        <f>VLOOKUP(TRIM(D2941)*1,CFOP!A:B,2,FALSE)</f>
        <v>Sim</v>
      </c>
      <c r="F2941" s="1" t="s">
        <v>29</v>
      </c>
      <c r="G2941" s="3">
        <v>4313.7300000000005</v>
      </c>
      <c r="H2941" s="3">
        <v>4313.7300000000005</v>
      </c>
      <c r="I2941" s="3">
        <v>776.47</v>
      </c>
      <c r="J2941" s="1" t="s">
        <v>30</v>
      </c>
      <c r="K2941" s="3">
        <v>0</v>
      </c>
      <c r="L2941" s="3">
        <v>0</v>
      </c>
      <c r="M2941" s="1" t="s">
        <v>31</v>
      </c>
      <c r="N2941" s="3">
        <v>0</v>
      </c>
      <c r="O2941" s="3">
        <v>0</v>
      </c>
      <c r="P2941" s="1" t="s">
        <v>31</v>
      </c>
      <c r="Q2941" s="3">
        <v>4313.7300000000005</v>
      </c>
      <c r="R2941" s="3">
        <v>71.180000000000007</v>
      </c>
      <c r="S2941" s="1" t="s">
        <v>33</v>
      </c>
      <c r="T2941" s="3">
        <v>4313.7300000000005</v>
      </c>
      <c r="U2941" s="3">
        <v>327.84000000000003</v>
      </c>
      <c r="V2941" s="1" t="s">
        <v>33</v>
      </c>
      <c r="W2941" s="1" t="s">
        <v>33</v>
      </c>
      <c r="X2941" s="1" t="s">
        <v>4297</v>
      </c>
      <c r="Y2941" s="1" t="s">
        <v>99</v>
      </c>
      <c r="Z2941" s="1" t="s">
        <v>1033</v>
      </c>
      <c r="AA2941" s="1" t="s">
        <v>1034</v>
      </c>
    </row>
    <row r="2942" spans="1:27" hidden="1" x14ac:dyDescent="0.25">
      <c r="A2942" s="1" t="s">
        <v>26</v>
      </c>
      <c r="B2942" s="1" t="s">
        <v>4298</v>
      </c>
      <c r="C2942" s="2">
        <v>42318</v>
      </c>
      <c r="D2942" s="1" t="s">
        <v>2978</v>
      </c>
      <c r="E2942" s="7" t="str">
        <f>VLOOKUP(TRIM(D2942)*1,CFOP!A:B,2,FALSE)</f>
        <v>Não</v>
      </c>
      <c r="F2942" s="1" t="s">
        <v>29</v>
      </c>
      <c r="G2942" s="3">
        <v>510.6</v>
      </c>
      <c r="H2942" s="3">
        <v>425.5</v>
      </c>
      <c r="I2942" s="3">
        <v>76.59</v>
      </c>
      <c r="J2942" s="1" t="s">
        <v>61</v>
      </c>
      <c r="K2942" s="3">
        <v>0</v>
      </c>
      <c r="L2942" s="3">
        <v>0</v>
      </c>
      <c r="M2942" s="1" t="s">
        <v>31</v>
      </c>
      <c r="N2942" s="3">
        <v>425.5</v>
      </c>
      <c r="O2942" s="3">
        <v>85.100000000000009</v>
      </c>
      <c r="P2942" s="1" t="s">
        <v>2788</v>
      </c>
      <c r="Q2942" s="3">
        <v>0</v>
      </c>
      <c r="R2942" s="3">
        <v>0</v>
      </c>
      <c r="S2942" s="1" t="s">
        <v>31</v>
      </c>
      <c r="T2942" s="3">
        <v>0</v>
      </c>
      <c r="U2942" s="3">
        <v>0</v>
      </c>
      <c r="V2942" s="1" t="s">
        <v>31</v>
      </c>
      <c r="W2942" s="1" t="s">
        <v>33</v>
      </c>
      <c r="X2942" s="1" t="s">
        <v>641</v>
      </c>
      <c r="Y2942" s="1" t="s">
        <v>642</v>
      </c>
      <c r="Z2942" s="1" t="s">
        <v>643</v>
      </c>
      <c r="AA2942" s="1" t="s">
        <v>644</v>
      </c>
    </row>
    <row r="2943" spans="1:27" hidden="1" x14ac:dyDescent="0.25">
      <c r="A2943" s="1" t="s">
        <v>26</v>
      </c>
      <c r="B2943" s="1" t="s">
        <v>4299</v>
      </c>
      <c r="C2943" s="2">
        <v>42318</v>
      </c>
      <c r="D2943" s="1" t="s">
        <v>3799</v>
      </c>
      <c r="E2943" s="7" t="str">
        <f>VLOOKUP(TRIM(D2943)*1,CFOP!A:B,2,FALSE)</f>
        <v>Não</v>
      </c>
      <c r="F2943" s="1" t="s">
        <v>272</v>
      </c>
      <c r="G2943" s="3">
        <v>10359.469999999999</v>
      </c>
      <c r="H2943" s="3">
        <v>0</v>
      </c>
      <c r="I2943" s="3">
        <v>0</v>
      </c>
      <c r="J2943" s="1" t="s">
        <v>31</v>
      </c>
      <c r="K2943" s="3">
        <v>0</v>
      </c>
      <c r="L2943" s="3">
        <v>0</v>
      </c>
      <c r="M2943" s="1" t="s">
        <v>31</v>
      </c>
      <c r="N2943" s="3">
        <v>0</v>
      </c>
      <c r="O2943" s="3">
        <v>0</v>
      </c>
      <c r="P2943" s="1" t="s">
        <v>31</v>
      </c>
      <c r="Q2943" s="3">
        <v>0</v>
      </c>
      <c r="R2943" s="3">
        <v>0</v>
      </c>
      <c r="S2943" s="1" t="s">
        <v>31</v>
      </c>
      <c r="T2943" s="3">
        <v>0</v>
      </c>
      <c r="U2943" s="3">
        <v>0</v>
      </c>
      <c r="V2943" s="1" t="s">
        <v>31</v>
      </c>
      <c r="W2943" s="1" t="s">
        <v>33</v>
      </c>
      <c r="X2943" s="1" t="s">
        <v>3800</v>
      </c>
      <c r="Y2943" s="1" t="s">
        <v>96</v>
      </c>
      <c r="Z2943" s="1" t="s">
        <v>4300</v>
      </c>
      <c r="AA2943" s="1" t="s">
        <v>4301</v>
      </c>
    </row>
    <row r="2944" spans="1:27" x14ac:dyDescent="0.25">
      <c r="A2944" s="1" t="s">
        <v>26</v>
      </c>
      <c r="B2944" s="1" t="s">
        <v>4302</v>
      </c>
      <c r="C2944" s="2">
        <v>42318</v>
      </c>
      <c r="D2944" s="1" t="s">
        <v>2787</v>
      </c>
      <c r="E2944" s="7" t="str">
        <f>VLOOKUP(TRIM(D2944)*1,CFOP!A:B,2,FALSE)</f>
        <v>Sim</v>
      </c>
      <c r="F2944" s="1" t="s">
        <v>29</v>
      </c>
      <c r="G2944" s="3">
        <v>522.76</v>
      </c>
      <c r="H2944" s="3">
        <v>454.57</v>
      </c>
      <c r="I2944" s="3">
        <v>81.820000000000007</v>
      </c>
      <c r="J2944" s="1" t="s">
        <v>61</v>
      </c>
      <c r="K2944" s="3">
        <v>0</v>
      </c>
      <c r="L2944" s="3">
        <v>0</v>
      </c>
      <c r="M2944" s="1" t="s">
        <v>31</v>
      </c>
      <c r="N2944" s="3">
        <v>454.57</v>
      </c>
      <c r="O2944" s="3">
        <v>68.19</v>
      </c>
      <c r="P2944" s="1" t="s">
        <v>2788</v>
      </c>
      <c r="Q2944" s="3">
        <v>454.57</v>
      </c>
      <c r="R2944" s="3">
        <v>7.5</v>
      </c>
      <c r="S2944" s="1" t="s">
        <v>33</v>
      </c>
      <c r="T2944" s="3">
        <v>454.57</v>
      </c>
      <c r="U2944" s="3">
        <v>34.550000000000004</v>
      </c>
      <c r="V2944" s="1" t="s">
        <v>33</v>
      </c>
      <c r="W2944" s="1" t="s">
        <v>33</v>
      </c>
      <c r="X2944" s="1" t="s">
        <v>641</v>
      </c>
      <c r="Y2944" s="1" t="s">
        <v>91</v>
      </c>
      <c r="Z2944" s="1" t="s">
        <v>132</v>
      </c>
      <c r="AA2944" s="1" t="s">
        <v>133</v>
      </c>
    </row>
    <row r="2945" spans="1:27" x14ac:dyDescent="0.25">
      <c r="A2945" s="1" t="s">
        <v>26</v>
      </c>
      <c r="B2945" s="1" t="s">
        <v>4302</v>
      </c>
      <c r="C2945" s="2">
        <v>42318</v>
      </c>
      <c r="D2945" s="1" t="s">
        <v>2787</v>
      </c>
      <c r="E2945" s="7" t="str">
        <f>VLOOKUP(TRIM(D2945)*1,CFOP!A:B,2,FALSE)</f>
        <v>Sim</v>
      </c>
      <c r="F2945" s="1" t="s">
        <v>29</v>
      </c>
      <c r="G2945" s="3">
        <v>494.86</v>
      </c>
      <c r="H2945" s="3">
        <v>430.31</v>
      </c>
      <c r="I2945" s="3">
        <v>77.460000000000008</v>
      </c>
      <c r="J2945" s="1" t="s">
        <v>61</v>
      </c>
      <c r="K2945" s="3">
        <v>0</v>
      </c>
      <c r="L2945" s="3">
        <v>0</v>
      </c>
      <c r="M2945" s="1" t="s">
        <v>31</v>
      </c>
      <c r="N2945" s="3">
        <v>430.31</v>
      </c>
      <c r="O2945" s="3">
        <v>64.55</v>
      </c>
      <c r="P2945" s="1" t="s">
        <v>2788</v>
      </c>
      <c r="Q2945" s="3">
        <v>430.31</v>
      </c>
      <c r="R2945" s="3">
        <v>7.1000000000000005</v>
      </c>
      <c r="S2945" s="1" t="s">
        <v>33</v>
      </c>
      <c r="T2945" s="3">
        <v>430.31</v>
      </c>
      <c r="U2945" s="3">
        <v>32.700000000000003</v>
      </c>
      <c r="V2945" s="1" t="s">
        <v>33</v>
      </c>
      <c r="W2945" s="1" t="s">
        <v>33</v>
      </c>
      <c r="X2945" s="1" t="s">
        <v>641</v>
      </c>
      <c r="Y2945" s="1" t="s">
        <v>91</v>
      </c>
      <c r="Z2945" s="1" t="s">
        <v>1779</v>
      </c>
      <c r="AA2945" s="1" t="s">
        <v>1780</v>
      </c>
    </row>
    <row r="2946" spans="1:27" x14ac:dyDescent="0.25">
      <c r="A2946" s="1" t="s">
        <v>26</v>
      </c>
      <c r="B2946" s="1" t="s">
        <v>4303</v>
      </c>
      <c r="C2946" s="2">
        <v>42318</v>
      </c>
      <c r="D2946" s="1" t="s">
        <v>2787</v>
      </c>
      <c r="E2946" s="7" t="str">
        <f>VLOOKUP(TRIM(D2946)*1,CFOP!A:B,2,FALSE)</f>
        <v>Sim</v>
      </c>
      <c r="F2946" s="1" t="s">
        <v>29</v>
      </c>
      <c r="G2946" s="3">
        <v>327.40000000000003</v>
      </c>
      <c r="H2946" s="3">
        <v>337.56</v>
      </c>
      <c r="I2946" s="3">
        <v>60.76</v>
      </c>
      <c r="J2946" s="1" t="s">
        <v>30</v>
      </c>
      <c r="K2946" s="3">
        <v>0</v>
      </c>
      <c r="L2946" s="3">
        <v>0</v>
      </c>
      <c r="M2946" s="1" t="s">
        <v>31</v>
      </c>
      <c r="N2946" s="3">
        <v>0</v>
      </c>
      <c r="O2946" s="3">
        <v>0</v>
      </c>
      <c r="P2946" s="1" t="s">
        <v>31</v>
      </c>
      <c r="Q2946" s="3">
        <v>337.56</v>
      </c>
      <c r="R2946" s="3">
        <v>5.57</v>
      </c>
      <c r="S2946" s="1" t="s">
        <v>33</v>
      </c>
      <c r="T2946" s="3">
        <v>337.56</v>
      </c>
      <c r="U2946" s="3">
        <v>25.650000000000002</v>
      </c>
      <c r="V2946" s="1" t="s">
        <v>33</v>
      </c>
      <c r="W2946" s="1" t="s">
        <v>33</v>
      </c>
      <c r="X2946" s="1" t="s">
        <v>4304</v>
      </c>
      <c r="Y2946" s="1" t="s">
        <v>44</v>
      </c>
      <c r="Z2946" s="1" t="s">
        <v>4305</v>
      </c>
      <c r="AA2946" s="1" t="s">
        <v>4306</v>
      </c>
    </row>
    <row r="2947" spans="1:27" x14ac:dyDescent="0.25">
      <c r="A2947" s="1" t="s">
        <v>26</v>
      </c>
      <c r="B2947" s="1" t="s">
        <v>4303</v>
      </c>
      <c r="C2947" s="2">
        <v>42318</v>
      </c>
      <c r="D2947" s="1" t="s">
        <v>2787</v>
      </c>
      <c r="E2947" s="7" t="str">
        <f>VLOOKUP(TRIM(D2947)*1,CFOP!A:B,2,FALSE)</f>
        <v>Sim</v>
      </c>
      <c r="F2947" s="1" t="s">
        <v>29</v>
      </c>
      <c r="G2947" s="3">
        <v>1284.5</v>
      </c>
      <c r="H2947" s="3">
        <v>1324.34</v>
      </c>
      <c r="I2947" s="3">
        <v>238.38</v>
      </c>
      <c r="J2947" s="1" t="s">
        <v>30</v>
      </c>
      <c r="K2947" s="3">
        <v>0</v>
      </c>
      <c r="L2947" s="3">
        <v>0</v>
      </c>
      <c r="M2947" s="1" t="s">
        <v>31</v>
      </c>
      <c r="N2947" s="3">
        <v>0</v>
      </c>
      <c r="O2947" s="3">
        <v>0</v>
      </c>
      <c r="P2947" s="1" t="s">
        <v>31</v>
      </c>
      <c r="Q2947" s="3">
        <v>1324.34</v>
      </c>
      <c r="R2947" s="3">
        <v>21.85</v>
      </c>
      <c r="S2947" s="1" t="s">
        <v>33</v>
      </c>
      <c r="T2947" s="3">
        <v>1324.34</v>
      </c>
      <c r="U2947" s="3">
        <v>100.65</v>
      </c>
      <c r="V2947" s="1" t="s">
        <v>33</v>
      </c>
      <c r="W2947" s="1" t="s">
        <v>33</v>
      </c>
      <c r="X2947" s="1" t="s">
        <v>4304</v>
      </c>
      <c r="Y2947" s="1" t="s">
        <v>364</v>
      </c>
      <c r="Z2947" s="1" t="s">
        <v>1836</v>
      </c>
      <c r="AA2947" s="1" t="s">
        <v>1837</v>
      </c>
    </row>
    <row r="2948" spans="1:27" x14ac:dyDescent="0.25">
      <c r="A2948" s="1" t="s">
        <v>26</v>
      </c>
      <c r="B2948" s="1" t="s">
        <v>4307</v>
      </c>
      <c r="C2948" s="2">
        <v>42318</v>
      </c>
      <c r="D2948" s="1" t="s">
        <v>2804</v>
      </c>
      <c r="E2948" s="7" t="str">
        <f>VLOOKUP(TRIM(D2948)*1,CFOP!A:B,2,FALSE)</f>
        <v>Sim</v>
      </c>
      <c r="F2948" s="1" t="s">
        <v>29</v>
      </c>
      <c r="G2948" s="3">
        <v>107.36</v>
      </c>
      <c r="H2948" s="3">
        <v>93.36</v>
      </c>
      <c r="I2948" s="3">
        <v>16.8</v>
      </c>
      <c r="J2948" s="1" t="s">
        <v>307</v>
      </c>
      <c r="K2948" s="3">
        <v>0</v>
      </c>
      <c r="L2948" s="3">
        <v>0</v>
      </c>
      <c r="M2948" s="1" t="s">
        <v>31</v>
      </c>
      <c r="N2948" s="3">
        <v>93.36</v>
      </c>
      <c r="O2948" s="3">
        <v>14</v>
      </c>
      <c r="P2948" s="1" t="s">
        <v>2788</v>
      </c>
      <c r="Q2948" s="3">
        <v>93.36</v>
      </c>
      <c r="R2948" s="3">
        <v>1.54</v>
      </c>
      <c r="S2948" s="1" t="s">
        <v>33</v>
      </c>
      <c r="T2948" s="3">
        <v>93.36</v>
      </c>
      <c r="U2948" s="3">
        <v>7.1000000000000005</v>
      </c>
      <c r="V2948" s="1" t="s">
        <v>33</v>
      </c>
      <c r="W2948" s="1" t="s">
        <v>33</v>
      </c>
      <c r="X2948" s="1" t="s">
        <v>4308</v>
      </c>
      <c r="Y2948" s="1" t="s">
        <v>91</v>
      </c>
      <c r="Z2948" s="1" t="s">
        <v>4309</v>
      </c>
      <c r="AA2948" s="1" t="s">
        <v>4310</v>
      </c>
    </row>
    <row r="2949" spans="1:27" x14ac:dyDescent="0.25">
      <c r="A2949" s="1" t="s">
        <v>26</v>
      </c>
      <c r="B2949" s="1" t="s">
        <v>4307</v>
      </c>
      <c r="C2949" s="2">
        <v>42318</v>
      </c>
      <c r="D2949" s="1" t="s">
        <v>2804</v>
      </c>
      <c r="E2949" s="7" t="str">
        <f>VLOOKUP(TRIM(D2949)*1,CFOP!A:B,2,FALSE)</f>
        <v>Sim</v>
      </c>
      <c r="F2949" s="1" t="s">
        <v>29</v>
      </c>
      <c r="G2949" s="3">
        <v>161.04999999999998</v>
      </c>
      <c r="H2949" s="3">
        <v>140.04</v>
      </c>
      <c r="I2949" s="3">
        <v>25.21</v>
      </c>
      <c r="J2949" s="1" t="s">
        <v>307</v>
      </c>
      <c r="K2949" s="3">
        <v>0</v>
      </c>
      <c r="L2949" s="3">
        <v>0</v>
      </c>
      <c r="M2949" s="1" t="s">
        <v>31</v>
      </c>
      <c r="N2949" s="3">
        <v>140.04</v>
      </c>
      <c r="O2949" s="3">
        <v>21.01</v>
      </c>
      <c r="P2949" s="1" t="s">
        <v>2788</v>
      </c>
      <c r="Q2949" s="3">
        <v>140.04</v>
      </c>
      <c r="R2949" s="3">
        <v>2.31</v>
      </c>
      <c r="S2949" s="1" t="s">
        <v>33</v>
      </c>
      <c r="T2949" s="3">
        <v>140.04</v>
      </c>
      <c r="U2949" s="3">
        <v>10.64</v>
      </c>
      <c r="V2949" s="1" t="s">
        <v>33</v>
      </c>
      <c r="W2949" s="1" t="s">
        <v>33</v>
      </c>
      <c r="X2949" s="1" t="s">
        <v>4308</v>
      </c>
      <c r="Y2949" s="1" t="s">
        <v>91</v>
      </c>
      <c r="Z2949" s="1" t="s">
        <v>4311</v>
      </c>
      <c r="AA2949" s="1" t="s">
        <v>4312</v>
      </c>
    </row>
    <row r="2950" spans="1:27" x14ac:dyDescent="0.25">
      <c r="A2950" s="1" t="s">
        <v>26</v>
      </c>
      <c r="B2950" s="1" t="s">
        <v>4307</v>
      </c>
      <c r="C2950" s="2">
        <v>42318</v>
      </c>
      <c r="D2950" s="1" t="s">
        <v>2804</v>
      </c>
      <c r="E2950" s="7" t="str">
        <f>VLOOKUP(TRIM(D2950)*1,CFOP!A:B,2,FALSE)</f>
        <v>Sim</v>
      </c>
      <c r="F2950" s="1" t="s">
        <v>29</v>
      </c>
      <c r="G2950" s="3">
        <v>234.55</v>
      </c>
      <c r="H2950" s="3">
        <v>203.96</v>
      </c>
      <c r="I2950" s="3">
        <v>36.71</v>
      </c>
      <c r="J2950" s="1" t="s">
        <v>307</v>
      </c>
      <c r="K2950" s="3">
        <v>0</v>
      </c>
      <c r="L2950" s="3">
        <v>0</v>
      </c>
      <c r="M2950" s="1" t="s">
        <v>31</v>
      </c>
      <c r="N2950" s="3">
        <v>203.96</v>
      </c>
      <c r="O2950" s="3">
        <v>30.59</v>
      </c>
      <c r="P2950" s="1" t="s">
        <v>2788</v>
      </c>
      <c r="Q2950" s="3">
        <v>203.96</v>
      </c>
      <c r="R2950" s="3">
        <v>3.37</v>
      </c>
      <c r="S2950" s="1" t="s">
        <v>33</v>
      </c>
      <c r="T2950" s="3">
        <v>203.96</v>
      </c>
      <c r="U2950" s="3">
        <v>15.5</v>
      </c>
      <c r="V2950" s="1" t="s">
        <v>33</v>
      </c>
      <c r="W2950" s="1" t="s">
        <v>33</v>
      </c>
      <c r="X2950" s="1" t="s">
        <v>4308</v>
      </c>
      <c r="Y2950" s="1" t="s">
        <v>91</v>
      </c>
      <c r="Z2950" s="1" t="s">
        <v>4313</v>
      </c>
      <c r="AA2950" s="1" t="s">
        <v>4314</v>
      </c>
    </row>
    <row r="2951" spans="1:27" x14ac:dyDescent="0.25">
      <c r="A2951" s="1" t="s">
        <v>26</v>
      </c>
      <c r="B2951" s="1" t="s">
        <v>4315</v>
      </c>
      <c r="C2951" s="2">
        <v>42318</v>
      </c>
      <c r="D2951" s="1" t="s">
        <v>2787</v>
      </c>
      <c r="E2951" s="7" t="str">
        <f>VLOOKUP(TRIM(D2951)*1,CFOP!A:B,2,FALSE)</f>
        <v>Sim</v>
      </c>
      <c r="F2951" s="1" t="s">
        <v>29</v>
      </c>
      <c r="G2951" s="3">
        <v>689.69</v>
      </c>
      <c r="H2951" s="3">
        <v>689.69</v>
      </c>
      <c r="I2951" s="3">
        <v>124.14</v>
      </c>
      <c r="J2951" s="1" t="s">
        <v>61</v>
      </c>
      <c r="K2951" s="3">
        <v>0</v>
      </c>
      <c r="L2951" s="3">
        <v>0</v>
      </c>
      <c r="M2951" s="1" t="s">
        <v>31</v>
      </c>
      <c r="N2951" s="3">
        <v>599.73</v>
      </c>
      <c r="O2951" s="3">
        <v>89.960000000000008</v>
      </c>
      <c r="P2951" s="1" t="s">
        <v>2788</v>
      </c>
      <c r="Q2951" s="3">
        <v>599.73</v>
      </c>
      <c r="R2951" s="3">
        <v>9.9</v>
      </c>
      <c r="S2951" s="1" t="s">
        <v>33</v>
      </c>
      <c r="T2951" s="3">
        <v>599.73</v>
      </c>
      <c r="U2951" s="3">
        <v>45.58</v>
      </c>
      <c r="V2951" s="1" t="s">
        <v>33</v>
      </c>
      <c r="W2951" s="1" t="s">
        <v>33</v>
      </c>
      <c r="X2951" s="1" t="s">
        <v>4316</v>
      </c>
      <c r="Y2951" s="1" t="s">
        <v>91</v>
      </c>
      <c r="Z2951" s="1" t="s">
        <v>3245</v>
      </c>
      <c r="AA2951" s="1" t="s">
        <v>3246</v>
      </c>
    </row>
    <row r="2952" spans="1:27" x14ac:dyDescent="0.25">
      <c r="A2952" s="1" t="s">
        <v>26</v>
      </c>
      <c r="B2952" s="1" t="s">
        <v>4317</v>
      </c>
      <c r="C2952" s="2">
        <v>42318</v>
      </c>
      <c r="D2952" s="1" t="s">
        <v>2841</v>
      </c>
      <c r="E2952" s="7" t="str">
        <f>VLOOKUP(TRIM(D2952)*1,CFOP!A:B,2,FALSE)</f>
        <v>Sim</v>
      </c>
      <c r="F2952" s="1" t="s">
        <v>393</v>
      </c>
      <c r="G2952" s="3">
        <v>1281.1099999999999</v>
      </c>
      <c r="H2952" s="3">
        <v>1281.1100000000001</v>
      </c>
      <c r="I2952" s="3">
        <v>51.24</v>
      </c>
      <c r="J2952" s="1" t="s">
        <v>61</v>
      </c>
      <c r="K2952" s="3">
        <v>0</v>
      </c>
      <c r="L2952" s="3">
        <v>0</v>
      </c>
      <c r="M2952" s="1" t="s">
        <v>31</v>
      </c>
      <c r="N2952" s="3">
        <v>1114.01</v>
      </c>
      <c r="O2952" s="3">
        <v>167.1</v>
      </c>
      <c r="P2952" s="1" t="s">
        <v>2788</v>
      </c>
      <c r="Q2952" s="3">
        <v>1114.01</v>
      </c>
      <c r="R2952" s="3">
        <v>18.38</v>
      </c>
      <c r="S2952" s="1" t="s">
        <v>33</v>
      </c>
      <c r="T2952" s="3">
        <v>1114.01</v>
      </c>
      <c r="U2952" s="3">
        <v>84.66</v>
      </c>
      <c r="V2952" s="1" t="s">
        <v>33</v>
      </c>
      <c r="W2952" s="1" t="s">
        <v>33</v>
      </c>
      <c r="X2952" s="1" t="s">
        <v>4318</v>
      </c>
      <c r="Y2952" s="1" t="s">
        <v>91</v>
      </c>
      <c r="Z2952" s="1" t="s">
        <v>684</v>
      </c>
      <c r="AA2952" s="1" t="s">
        <v>685</v>
      </c>
    </row>
    <row r="2953" spans="1:27" x14ac:dyDescent="0.25">
      <c r="A2953" s="1" t="s">
        <v>26</v>
      </c>
      <c r="B2953" s="1" t="s">
        <v>4319</v>
      </c>
      <c r="C2953" s="2">
        <v>42318</v>
      </c>
      <c r="D2953" s="1" t="s">
        <v>2787</v>
      </c>
      <c r="E2953" s="7" t="str">
        <f>VLOOKUP(TRIM(D2953)*1,CFOP!A:B,2,FALSE)</f>
        <v>Sim</v>
      </c>
      <c r="F2953" s="1" t="s">
        <v>29</v>
      </c>
      <c r="G2953" s="3">
        <v>496.72</v>
      </c>
      <c r="H2953" s="3">
        <v>503.34000000000003</v>
      </c>
      <c r="I2953" s="3">
        <v>90.600000000000009</v>
      </c>
      <c r="J2953" s="1" t="s">
        <v>61</v>
      </c>
      <c r="K2953" s="3">
        <v>0</v>
      </c>
      <c r="L2953" s="3">
        <v>0</v>
      </c>
      <c r="M2953" s="1" t="s">
        <v>31</v>
      </c>
      <c r="N2953" s="3">
        <v>437.69</v>
      </c>
      <c r="O2953" s="3">
        <v>65.650000000000006</v>
      </c>
      <c r="P2953" s="1" t="s">
        <v>2788</v>
      </c>
      <c r="Q2953" s="3">
        <v>437.69</v>
      </c>
      <c r="R2953" s="3">
        <v>7.22</v>
      </c>
      <c r="S2953" s="1" t="s">
        <v>33</v>
      </c>
      <c r="T2953" s="3">
        <v>437.69</v>
      </c>
      <c r="U2953" s="3">
        <v>33.26</v>
      </c>
      <c r="V2953" s="1" t="s">
        <v>33</v>
      </c>
      <c r="W2953" s="1" t="s">
        <v>33</v>
      </c>
      <c r="X2953" s="1" t="s">
        <v>4320</v>
      </c>
      <c r="Y2953" s="1" t="s">
        <v>91</v>
      </c>
      <c r="Z2953" s="1" t="s">
        <v>1787</v>
      </c>
      <c r="AA2953" s="1" t="s">
        <v>1788</v>
      </c>
    </row>
    <row r="2954" spans="1:27" x14ac:dyDescent="0.25">
      <c r="A2954" s="1" t="s">
        <v>26</v>
      </c>
      <c r="B2954" s="1" t="s">
        <v>4319</v>
      </c>
      <c r="C2954" s="2">
        <v>42318</v>
      </c>
      <c r="D2954" s="1" t="s">
        <v>2787</v>
      </c>
      <c r="E2954" s="7" t="str">
        <f>VLOOKUP(TRIM(D2954)*1,CFOP!A:B,2,FALSE)</f>
        <v>Sim</v>
      </c>
      <c r="F2954" s="1" t="s">
        <v>29</v>
      </c>
      <c r="G2954" s="3">
        <v>538.1</v>
      </c>
      <c r="H2954" s="3">
        <v>545.27</v>
      </c>
      <c r="I2954" s="3">
        <v>98.15</v>
      </c>
      <c r="J2954" s="1" t="s">
        <v>61</v>
      </c>
      <c r="K2954" s="3">
        <v>0</v>
      </c>
      <c r="L2954" s="3">
        <v>0</v>
      </c>
      <c r="M2954" s="1" t="s">
        <v>31</v>
      </c>
      <c r="N2954" s="3">
        <v>474.15000000000003</v>
      </c>
      <c r="O2954" s="3">
        <v>71.12</v>
      </c>
      <c r="P2954" s="1" t="s">
        <v>2788</v>
      </c>
      <c r="Q2954" s="3">
        <v>474.15000000000003</v>
      </c>
      <c r="R2954" s="3">
        <v>7.82</v>
      </c>
      <c r="S2954" s="1" t="s">
        <v>33</v>
      </c>
      <c r="T2954" s="3">
        <v>474.15000000000003</v>
      </c>
      <c r="U2954" s="3">
        <v>36.04</v>
      </c>
      <c r="V2954" s="1" t="s">
        <v>33</v>
      </c>
      <c r="W2954" s="1" t="s">
        <v>33</v>
      </c>
      <c r="X2954" s="1" t="s">
        <v>4320</v>
      </c>
      <c r="Y2954" s="1" t="s">
        <v>91</v>
      </c>
      <c r="Z2954" s="1" t="s">
        <v>1777</v>
      </c>
      <c r="AA2954" s="1" t="s">
        <v>1778</v>
      </c>
    </row>
    <row r="2955" spans="1:27" hidden="1" x14ac:dyDescent="0.25">
      <c r="A2955" s="1" t="s">
        <v>26</v>
      </c>
      <c r="B2955" s="1" t="s">
        <v>4321</v>
      </c>
      <c r="C2955" s="2">
        <v>42318</v>
      </c>
      <c r="D2955" s="1" t="s">
        <v>2934</v>
      </c>
      <c r="E2955" s="7" t="str">
        <f>VLOOKUP(TRIM(D2955)*1,CFOP!A:B,2,FALSE)</f>
        <v>Não</v>
      </c>
      <c r="F2955" s="1" t="s">
        <v>29</v>
      </c>
      <c r="G2955" s="3">
        <v>350</v>
      </c>
      <c r="H2955" s="3">
        <v>0</v>
      </c>
      <c r="I2955" s="3">
        <v>0</v>
      </c>
      <c r="J2955" s="1" t="s">
        <v>31</v>
      </c>
      <c r="K2955" s="3">
        <v>0</v>
      </c>
      <c r="L2955" s="3">
        <v>0</v>
      </c>
      <c r="M2955" s="1" t="s">
        <v>31</v>
      </c>
      <c r="N2955" s="3">
        <v>0</v>
      </c>
      <c r="O2955" s="3">
        <v>0</v>
      </c>
      <c r="P2955" s="1" t="s">
        <v>31</v>
      </c>
      <c r="Q2955" s="3">
        <v>0</v>
      </c>
      <c r="R2955" s="3">
        <v>0</v>
      </c>
      <c r="S2955" s="1" t="s">
        <v>31</v>
      </c>
      <c r="T2955" s="3">
        <v>0</v>
      </c>
      <c r="U2955" s="3">
        <v>0</v>
      </c>
      <c r="V2955" s="1" t="s">
        <v>31</v>
      </c>
      <c r="W2955" s="1" t="s">
        <v>33</v>
      </c>
      <c r="X2955" s="1" t="s">
        <v>507</v>
      </c>
      <c r="Y2955" s="1" t="s">
        <v>35</v>
      </c>
      <c r="Z2955" s="1" t="s">
        <v>1103</v>
      </c>
      <c r="AA2955" s="1" t="s">
        <v>1104</v>
      </c>
    </row>
    <row r="2956" spans="1:27" hidden="1" x14ac:dyDescent="0.25">
      <c r="A2956" s="1" t="s">
        <v>26</v>
      </c>
      <c r="B2956" s="1" t="s">
        <v>4321</v>
      </c>
      <c r="C2956" s="2">
        <v>42318</v>
      </c>
      <c r="D2956" s="1" t="s">
        <v>2934</v>
      </c>
      <c r="E2956" s="7" t="str">
        <f>VLOOKUP(TRIM(D2956)*1,CFOP!A:B,2,FALSE)</f>
        <v>Não</v>
      </c>
      <c r="F2956" s="1" t="s">
        <v>29</v>
      </c>
      <c r="G2956" s="3">
        <v>350</v>
      </c>
      <c r="H2956" s="3">
        <v>0</v>
      </c>
      <c r="I2956" s="3">
        <v>0</v>
      </c>
      <c r="J2956" s="1" t="s">
        <v>31</v>
      </c>
      <c r="K2956" s="3">
        <v>0</v>
      </c>
      <c r="L2956" s="3">
        <v>0</v>
      </c>
      <c r="M2956" s="1" t="s">
        <v>31</v>
      </c>
      <c r="N2956" s="3">
        <v>0</v>
      </c>
      <c r="O2956" s="3">
        <v>0</v>
      </c>
      <c r="P2956" s="1" t="s">
        <v>31</v>
      </c>
      <c r="Q2956" s="3">
        <v>0</v>
      </c>
      <c r="R2956" s="3">
        <v>0</v>
      </c>
      <c r="S2956" s="1" t="s">
        <v>31</v>
      </c>
      <c r="T2956" s="3">
        <v>0</v>
      </c>
      <c r="U2956" s="3">
        <v>0</v>
      </c>
      <c r="V2956" s="1" t="s">
        <v>31</v>
      </c>
      <c r="W2956" s="1" t="s">
        <v>33</v>
      </c>
      <c r="X2956" s="1" t="s">
        <v>507</v>
      </c>
      <c r="Y2956" s="1" t="s">
        <v>35</v>
      </c>
      <c r="Z2956" s="1" t="s">
        <v>1105</v>
      </c>
      <c r="AA2956" s="1" t="s">
        <v>1106</v>
      </c>
    </row>
    <row r="2957" spans="1:27" hidden="1" x14ac:dyDescent="0.25">
      <c r="A2957" s="1" t="s">
        <v>26</v>
      </c>
      <c r="B2957" s="1" t="s">
        <v>4321</v>
      </c>
      <c r="C2957" s="2">
        <v>42318</v>
      </c>
      <c r="D2957" s="1" t="s">
        <v>2934</v>
      </c>
      <c r="E2957" s="7" t="str">
        <f>VLOOKUP(TRIM(D2957)*1,CFOP!A:B,2,FALSE)</f>
        <v>Não</v>
      </c>
      <c r="F2957" s="1" t="s">
        <v>29</v>
      </c>
      <c r="G2957" s="3">
        <v>700</v>
      </c>
      <c r="H2957" s="3">
        <v>0</v>
      </c>
      <c r="I2957" s="3">
        <v>0</v>
      </c>
      <c r="J2957" s="1" t="s">
        <v>31</v>
      </c>
      <c r="K2957" s="3">
        <v>0</v>
      </c>
      <c r="L2957" s="3">
        <v>0</v>
      </c>
      <c r="M2957" s="1" t="s">
        <v>31</v>
      </c>
      <c r="N2957" s="3">
        <v>0</v>
      </c>
      <c r="O2957" s="3">
        <v>0</v>
      </c>
      <c r="P2957" s="1" t="s">
        <v>31</v>
      </c>
      <c r="Q2957" s="3">
        <v>0</v>
      </c>
      <c r="R2957" s="3">
        <v>0</v>
      </c>
      <c r="S2957" s="1" t="s">
        <v>31</v>
      </c>
      <c r="T2957" s="3">
        <v>0</v>
      </c>
      <c r="U2957" s="3">
        <v>0</v>
      </c>
      <c r="V2957" s="1" t="s">
        <v>31</v>
      </c>
      <c r="W2957" s="1" t="s">
        <v>33</v>
      </c>
      <c r="X2957" s="1" t="s">
        <v>507</v>
      </c>
      <c r="Y2957" s="1" t="s">
        <v>35</v>
      </c>
      <c r="Z2957" s="1" t="s">
        <v>1107</v>
      </c>
      <c r="AA2957" s="1" t="s">
        <v>1108</v>
      </c>
    </row>
    <row r="2958" spans="1:27" hidden="1" x14ac:dyDescent="0.25">
      <c r="A2958" s="1" t="s">
        <v>26</v>
      </c>
      <c r="B2958" s="1" t="s">
        <v>4322</v>
      </c>
      <c r="C2958" s="2">
        <v>42318</v>
      </c>
      <c r="D2958" s="1" t="s">
        <v>2978</v>
      </c>
      <c r="E2958" s="7" t="str">
        <f>VLOOKUP(TRIM(D2958)*1,CFOP!A:B,2,FALSE)</f>
        <v>Não</v>
      </c>
      <c r="F2958" s="1" t="s">
        <v>29</v>
      </c>
      <c r="G2958" s="3">
        <v>1720</v>
      </c>
      <c r="H2958" s="3">
        <v>0</v>
      </c>
      <c r="I2958" s="3">
        <v>0</v>
      </c>
      <c r="J2958" s="1" t="s">
        <v>31</v>
      </c>
      <c r="K2958" s="3">
        <v>0</v>
      </c>
      <c r="L2958" s="3">
        <v>0</v>
      </c>
      <c r="M2958" s="1" t="s">
        <v>31</v>
      </c>
      <c r="N2958" s="3">
        <v>0</v>
      </c>
      <c r="O2958" s="3">
        <v>0</v>
      </c>
      <c r="P2958" s="1" t="s">
        <v>31</v>
      </c>
      <c r="Q2958" s="3">
        <v>0</v>
      </c>
      <c r="R2958" s="3">
        <v>0</v>
      </c>
      <c r="S2958" s="1" t="s">
        <v>31</v>
      </c>
      <c r="T2958" s="3">
        <v>0</v>
      </c>
      <c r="U2958" s="3">
        <v>0</v>
      </c>
      <c r="V2958" s="1" t="s">
        <v>31</v>
      </c>
      <c r="W2958" s="1" t="s">
        <v>407</v>
      </c>
      <c r="X2958" s="1" t="s">
        <v>4323</v>
      </c>
      <c r="Y2958" s="1" t="s">
        <v>493</v>
      </c>
      <c r="Z2958" s="1" t="s">
        <v>4324</v>
      </c>
      <c r="AA2958" s="1" t="s">
        <v>4325</v>
      </c>
    </row>
    <row r="2959" spans="1:27" hidden="1" x14ac:dyDescent="0.25">
      <c r="A2959" s="1" t="s">
        <v>26</v>
      </c>
      <c r="B2959" s="1" t="s">
        <v>4322</v>
      </c>
      <c r="C2959" s="2">
        <v>42318</v>
      </c>
      <c r="D2959" s="1" t="s">
        <v>2978</v>
      </c>
      <c r="E2959" s="7" t="str">
        <f>VLOOKUP(TRIM(D2959)*1,CFOP!A:B,2,FALSE)</f>
        <v>Não</v>
      </c>
      <c r="F2959" s="1" t="s">
        <v>29</v>
      </c>
      <c r="G2959" s="3">
        <v>2200</v>
      </c>
      <c r="H2959" s="3">
        <v>0</v>
      </c>
      <c r="I2959" s="3">
        <v>0</v>
      </c>
      <c r="J2959" s="1" t="s">
        <v>31</v>
      </c>
      <c r="K2959" s="3">
        <v>0</v>
      </c>
      <c r="L2959" s="3">
        <v>0</v>
      </c>
      <c r="M2959" s="1" t="s">
        <v>31</v>
      </c>
      <c r="N2959" s="3">
        <v>0</v>
      </c>
      <c r="O2959" s="3">
        <v>0</v>
      </c>
      <c r="P2959" s="1" t="s">
        <v>31</v>
      </c>
      <c r="Q2959" s="3">
        <v>0</v>
      </c>
      <c r="R2959" s="3">
        <v>0</v>
      </c>
      <c r="S2959" s="1" t="s">
        <v>31</v>
      </c>
      <c r="T2959" s="3">
        <v>0</v>
      </c>
      <c r="U2959" s="3">
        <v>0</v>
      </c>
      <c r="V2959" s="1" t="s">
        <v>31</v>
      </c>
      <c r="W2959" s="1" t="s">
        <v>407</v>
      </c>
      <c r="X2959" s="1" t="s">
        <v>4323</v>
      </c>
      <c r="Y2959" s="1" t="s">
        <v>4326</v>
      </c>
      <c r="Z2959" s="1" t="s">
        <v>4324</v>
      </c>
      <c r="AA2959" s="1" t="s">
        <v>4325</v>
      </c>
    </row>
    <row r="2960" spans="1:27" hidden="1" x14ac:dyDescent="0.25">
      <c r="A2960" s="1" t="s">
        <v>26</v>
      </c>
      <c r="B2960" s="1" t="s">
        <v>4322</v>
      </c>
      <c r="C2960" s="2">
        <v>42318</v>
      </c>
      <c r="D2960" s="1" t="s">
        <v>2978</v>
      </c>
      <c r="E2960" s="7" t="str">
        <f>VLOOKUP(TRIM(D2960)*1,CFOP!A:B,2,FALSE)</f>
        <v>Não</v>
      </c>
      <c r="F2960" s="1" t="s">
        <v>29</v>
      </c>
      <c r="G2960" s="3">
        <v>1870</v>
      </c>
      <c r="H2960" s="3">
        <v>0</v>
      </c>
      <c r="I2960" s="3">
        <v>0</v>
      </c>
      <c r="J2960" s="1" t="s">
        <v>31</v>
      </c>
      <c r="K2960" s="3">
        <v>0</v>
      </c>
      <c r="L2960" s="3">
        <v>0</v>
      </c>
      <c r="M2960" s="1" t="s">
        <v>31</v>
      </c>
      <c r="N2960" s="3">
        <v>0</v>
      </c>
      <c r="O2960" s="3">
        <v>0</v>
      </c>
      <c r="P2960" s="1" t="s">
        <v>31</v>
      </c>
      <c r="Q2960" s="3">
        <v>0</v>
      </c>
      <c r="R2960" s="3">
        <v>0</v>
      </c>
      <c r="S2960" s="1" t="s">
        <v>31</v>
      </c>
      <c r="T2960" s="3">
        <v>0</v>
      </c>
      <c r="U2960" s="3">
        <v>0</v>
      </c>
      <c r="V2960" s="1" t="s">
        <v>31</v>
      </c>
      <c r="W2960" s="1" t="s">
        <v>407</v>
      </c>
      <c r="X2960" s="1" t="s">
        <v>4323</v>
      </c>
      <c r="Y2960" s="1" t="s">
        <v>4326</v>
      </c>
      <c r="Z2960" s="1" t="s">
        <v>4324</v>
      </c>
      <c r="AA2960" s="1" t="s">
        <v>4325</v>
      </c>
    </row>
    <row r="2961" spans="1:27" hidden="1" x14ac:dyDescent="0.25">
      <c r="A2961" s="1" t="s">
        <v>26</v>
      </c>
      <c r="B2961" s="1" t="s">
        <v>4322</v>
      </c>
      <c r="C2961" s="2">
        <v>42318</v>
      </c>
      <c r="D2961" s="1" t="s">
        <v>2978</v>
      </c>
      <c r="E2961" s="7" t="str">
        <f>VLOOKUP(TRIM(D2961)*1,CFOP!A:B,2,FALSE)</f>
        <v>Não</v>
      </c>
      <c r="F2961" s="1" t="s">
        <v>29</v>
      </c>
      <c r="G2961" s="3">
        <v>1020</v>
      </c>
      <c r="H2961" s="3">
        <v>0</v>
      </c>
      <c r="I2961" s="3">
        <v>0</v>
      </c>
      <c r="J2961" s="1" t="s">
        <v>31</v>
      </c>
      <c r="K2961" s="3">
        <v>0</v>
      </c>
      <c r="L2961" s="3">
        <v>0</v>
      </c>
      <c r="M2961" s="1" t="s">
        <v>31</v>
      </c>
      <c r="N2961" s="3">
        <v>0</v>
      </c>
      <c r="O2961" s="3">
        <v>0</v>
      </c>
      <c r="P2961" s="1" t="s">
        <v>31</v>
      </c>
      <c r="Q2961" s="3">
        <v>0</v>
      </c>
      <c r="R2961" s="3">
        <v>0</v>
      </c>
      <c r="S2961" s="1" t="s">
        <v>31</v>
      </c>
      <c r="T2961" s="3">
        <v>0</v>
      </c>
      <c r="U2961" s="3">
        <v>0</v>
      </c>
      <c r="V2961" s="1" t="s">
        <v>31</v>
      </c>
      <c r="W2961" s="1" t="s">
        <v>407</v>
      </c>
      <c r="X2961" s="1" t="s">
        <v>4323</v>
      </c>
      <c r="Y2961" s="1" t="s">
        <v>493</v>
      </c>
      <c r="Z2961" s="1" t="s">
        <v>4324</v>
      </c>
      <c r="AA2961" s="1" t="s">
        <v>4325</v>
      </c>
    </row>
    <row r="2962" spans="1:27" hidden="1" x14ac:dyDescent="0.25">
      <c r="A2962" s="1" t="s">
        <v>26</v>
      </c>
      <c r="B2962" s="1" t="s">
        <v>4327</v>
      </c>
      <c r="C2962" s="2">
        <v>42318</v>
      </c>
      <c r="D2962" s="1" t="s">
        <v>2978</v>
      </c>
      <c r="E2962" s="7" t="str">
        <f>VLOOKUP(TRIM(D2962)*1,CFOP!A:B,2,FALSE)</f>
        <v>Não</v>
      </c>
      <c r="F2962" s="1" t="s">
        <v>29</v>
      </c>
      <c r="G2962" s="3">
        <v>2200</v>
      </c>
      <c r="H2962" s="3">
        <v>0</v>
      </c>
      <c r="I2962" s="3">
        <v>0</v>
      </c>
      <c r="J2962" s="1" t="s">
        <v>31</v>
      </c>
      <c r="K2962" s="3">
        <v>0</v>
      </c>
      <c r="L2962" s="3">
        <v>0</v>
      </c>
      <c r="M2962" s="1" t="s">
        <v>31</v>
      </c>
      <c r="N2962" s="3">
        <v>0</v>
      </c>
      <c r="O2962" s="3">
        <v>0</v>
      </c>
      <c r="P2962" s="1" t="s">
        <v>31</v>
      </c>
      <c r="Q2962" s="3">
        <v>0</v>
      </c>
      <c r="R2962" s="3">
        <v>0</v>
      </c>
      <c r="S2962" s="1" t="s">
        <v>31</v>
      </c>
      <c r="T2962" s="3">
        <v>0</v>
      </c>
      <c r="U2962" s="3">
        <v>0</v>
      </c>
      <c r="V2962" s="1" t="s">
        <v>31</v>
      </c>
      <c r="W2962" s="1" t="s">
        <v>33</v>
      </c>
      <c r="X2962" s="1" t="s">
        <v>4328</v>
      </c>
      <c r="Y2962" s="1" t="s">
        <v>4326</v>
      </c>
      <c r="Z2962" s="1" t="s">
        <v>4324</v>
      </c>
      <c r="AA2962" s="1" t="s">
        <v>4325</v>
      </c>
    </row>
    <row r="2963" spans="1:27" hidden="1" x14ac:dyDescent="0.25">
      <c r="A2963" s="1" t="s">
        <v>26</v>
      </c>
      <c r="B2963" s="1" t="s">
        <v>4327</v>
      </c>
      <c r="C2963" s="2">
        <v>42318</v>
      </c>
      <c r="D2963" s="1" t="s">
        <v>2978</v>
      </c>
      <c r="E2963" s="7" t="str">
        <f>VLOOKUP(TRIM(D2963)*1,CFOP!A:B,2,FALSE)</f>
        <v>Não</v>
      </c>
      <c r="F2963" s="1" t="s">
        <v>29</v>
      </c>
      <c r="G2963" s="3">
        <v>1870</v>
      </c>
      <c r="H2963" s="3">
        <v>0</v>
      </c>
      <c r="I2963" s="3">
        <v>0</v>
      </c>
      <c r="J2963" s="1" t="s">
        <v>31</v>
      </c>
      <c r="K2963" s="3">
        <v>0</v>
      </c>
      <c r="L2963" s="3">
        <v>0</v>
      </c>
      <c r="M2963" s="1" t="s">
        <v>31</v>
      </c>
      <c r="N2963" s="3">
        <v>0</v>
      </c>
      <c r="O2963" s="3">
        <v>0</v>
      </c>
      <c r="P2963" s="1" t="s">
        <v>31</v>
      </c>
      <c r="Q2963" s="3">
        <v>0</v>
      </c>
      <c r="R2963" s="3">
        <v>0</v>
      </c>
      <c r="S2963" s="1" t="s">
        <v>31</v>
      </c>
      <c r="T2963" s="3">
        <v>0</v>
      </c>
      <c r="U2963" s="3">
        <v>0</v>
      </c>
      <c r="V2963" s="1" t="s">
        <v>31</v>
      </c>
      <c r="W2963" s="1" t="s">
        <v>33</v>
      </c>
      <c r="X2963" s="1" t="s">
        <v>4328</v>
      </c>
      <c r="Y2963" s="1" t="s">
        <v>4326</v>
      </c>
      <c r="Z2963" s="1" t="s">
        <v>4324</v>
      </c>
      <c r="AA2963" s="1" t="s">
        <v>4325</v>
      </c>
    </row>
    <row r="2964" spans="1:27" hidden="1" x14ac:dyDescent="0.25">
      <c r="A2964" s="1" t="s">
        <v>26</v>
      </c>
      <c r="B2964" s="1" t="s">
        <v>4327</v>
      </c>
      <c r="C2964" s="2">
        <v>42318</v>
      </c>
      <c r="D2964" s="1" t="s">
        <v>2978</v>
      </c>
      <c r="E2964" s="7" t="str">
        <f>VLOOKUP(TRIM(D2964)*1,CFOP!A:B,2,FALSE)</f>
        <v>Não</v>
      </c>
      <c r="F2964" s="1" t="s">
        <v>29</v>
      </c>
      <c r="G2964" s="3">
        <v>1020</v>
      </c>
      <c r="H2964" s="3">
        <v>0</v>
      </c>
      <c r="I2964" s="3">
        <v>0</v>
      </c>
      <c r="J2964" s="1" t="s">
        <v>31</v>
      </c>
      <c r="K2964" s="3">
        <v>0</v>
      </c>
      <c r="L2964" s="3">
        <v>0</v>
      </c>
      <c r="M2964" s="1" t="s">
        <v>31</v>
      </c>
      <c r="N2964" s="3">
        <v>0</v>
      </c>
      <c r="O2964" s="3">
        <v>0</v>
      </c>
      <c r="P2964" s="1" t="s">
        <v>31</v>
      </c>
      <c r="Q2964" s="3">
        <v>0</v>
      </c>
      <c r="R2964" s="3">
        <v>0</v>
      </c>
      <c r="S2964" s="1" t="s">
        <v>31</v>
      </c>
      <c r="T2964" s="3">
        <v>0</v>
      </c>
      <c r="U2964" s="3">
        <v>0</v>
      </c>
      <c r="V2964" s="1" t="s">
        <v>31</v>
      </c>
      <c r="W2964" s="1" t="s">
        <v>33</v>
      </c>
      <c r="X2964" s="1" t="s">
        <v>4328</v>
      </c>
      <c r="Y2964" s="1" t="s">
        <v>493</v>
      </c>
      <c r="Z2964" s="1" t="s">
        <v>4324</v>
      </c>
      <c r="AA2964" s="1" t="s">
        <v>4325</v>
      </c>
    </row>
    <row r="2965" spans="1:27" hidden="1" x14ac:dyDescent="0.25">
      <c r="A2965" s="1" t="s">
        <v>26</v>
      </c>
      <c r="B2965" s="1" t="s">
        <v>4327</v>
      </c>
      <c r="C2965" s="2">
        <v>42318</v>
      </c>
      <c r="D2965" s="1" t="s">
        <v>2978</v>
      </c>
      <c r="E2965" s="7" t="str">
        <f>VLOOKUP(TRIM(D2965)*1,CFOP!A:B,2,FALSE)</f>
        <v>Não</v>
      </c>
      <c r="F2965" s="1" t="s">
        <v>29</v>
      </c>
      <c r="G2965" s="3">
        <v>1720</v>
      </c>
      <c r="H2965" s="3">
        <v>0</v>
      </c>
      <c r="I2965" s="3">
        <v>0</v>
      </c>
      <c r="J2965" s="1" t="s">
        <v>31</v>
      </c>
      <c r="K2965" s="3">
        <v>0</v>
      </c>
      <c r="L2965" s="3">
        <v>0</v>
      </c>
      <c r="M2965" s="1" t="s">
        <v>31</v>
      </c>
      <c r="N2965" s="3">
        <v>0</v>
      </c>
      <c r="O2965" s="3">
        <v>0</v>
      </c>
      <c r="P2965" s="1" t="s">
        <v>31</v>
      </c>
      <c r="Q2965" s="3">
        <v>0</v>
      </c>
      <c r="R2965" s="3">
        <v>0</v>
      </c>
      <c r="S2965" s="1" t="s">
        <v>31</v>
      </c>
      <c r="T2965" s="3">
        <v>0</v>
      </c>
      <c r="U2965" s="3">
        <v>0</v>
      </c>
      <c r="V2965" s="1" t="s">
        <v>31</v>
      </c>
      <c r="W2965" s="1" t="s">
        <v>33</v>
      </c>
      <c r="X2965" s="1" t="s">
        <v>4328</v>
      </c>
      <c r="Y2965" s="1" t="s">
        <v>493</v>
      </c>
      <c r="Z2965" s="1" t="s">
        <v>4324</v>
      </c>
      <c r="AA2965" s="1" t="s">
        <v>4325</v>
      </c>
    </row>
    <row r="2966" spans="1:27" x14ac:dyDescent="0.25">
      <c r="A2966" s="1" t="s">
        <v>26</v>
      </c>
      <c r="B2966" s="1" t="s">
        <v>4329</v>
      </c>
      <c r="C2966" s="2">
        <v>42318</v>
      </c>
      <c r="D2966" s="1" t="s">
        <v>2841</v>
      </c>
      <c r="E2966" s="7" t="str">
        <f>VLOOKUP(TRIM(D2966)*1,CFOP!A:B,2,FALSE)</f>
        <v>Sim</v>
      </c>
      <c r="F2966" s="1" t="s">
        <v>1643</v>
      </c>
      <c r="G2966" s="3">
        <v>535.39</v>
      </c>
      <c r="H2966" s="3">
        <v>465.56</v>
      </c>
      <c r="I2966" s="3">
        <v>18.62</v>
      </c>
      <c r="J2966" s="1" t="s">
        <v>61</v>
      </c>
      <c r="K2966" s="3">
        <v>0</v>
      </c>
      <c r="L2966" s="3">
        <v>0</v>
      </c>
      <c r="M2966" s="1" t="s">
        <v>31</v>
      </c>
      <c r="N2966" s="3">
        <v>465.56</v>
      </c>
      <c r="O2966" s="3">
        <v>69.83</v>
      </c>
      <c r="P2966" s="1" t="s">
        <v>2788</v>
      </c>
      <c r="Q2966" s="3">
        <v>465.56</v>
      </c>
      <c r="R2966" s="3">
        <v>7.68</v>
      </c>
      <c r="S2966" s="1" t="s">
        <v>33</v>
      </c>
      <c r="T2966" s="3">
        <v>465.56</v>
      </c>
      <c r="U2966" s="3">
        <v>35.380000000000003</v>
      </c>
      <c r="V2966" s="1" t="s">
        <v>33</v>
      </c>
      <c r="W2966" s="1" t="s">
        <v>33</v>
      </c>
      <c r="X2966" s="1" t="s">
        <v>1644</v>
      </c>
      <c r="Y2966" s="1" t="s">
        <v>91</v>
      </c>
      <c r="Z2966" s="1" t="s">
        <v>4330</v>
      </c>
      <c r="AA2966" s="1" t="s">
        <v>4331</v>
      </c>
    </row>
    <row r="2967" spans="1:27" x14ac:dyDescent="0.25">
      <c r="A2967" s="1" t="s">
        <v>26</v>
      </c>
      <c r="B2967" s="1" t="s">
        <v>4329</v>
      </c>
      <c r="C2967" s="2">
        <v>42318</v>
      </c>
      <c r="D2967" s="1" t="s">
        <v>3221</v>
      </c>
      <c r="E2967" s="7" t="str">
        <f>VLOOKUP(TRIM(D2967)*1,CFOP!A:B,2,FALSE)</f>
        <v>Sim</v>
      </c>
      <c r="F2967" s="1" t="s">
        <v>1643</v>
      </c>
      <c r="G2967" s="3">
        <v>242.24</v>
      </c>
      <c r="H2967" s="3">
        <v>165.76</v>
      </c>
      <c r="I2967" s="3">
        <v>6.63</v>
      </c>
      <c r="J2967" s="1" t="s">
        <v>3082</v>
      </c>
      <c r="K2967" s="3">
        <v>323.60000000000002</v>
      </c>
      <c r="L2967" s="3">
        <v>51.620000000000005</v>
      </c>
      <c r="M2967" s="1" t="s">
        <v>3082</v>
      </c>
      <c r="N2967" s="3">
        <v>165.76</v>
      </c>
      <c r="O2967" s="3">
        <v>24.86</v>
      </c>
      <c r="P2967" s="1" t="s">
        <v>2788</v>
      </c>
      <c r="Q2967" s="3">
        <v>165.76</v>
      </c>
      <c r="R2967" s="3">
        <v>2.74</v>
      </c>
      <c r="S2967" s="1" t="s">
        <v>33</v>
      </c>
      <c r="T2967" s="3">
        <v>165.76</v>
      </c>
      <c r="U2967" s="3">
        <v>12.6</v>
      </c>
      <c r="V2967" s="1" t="s">
        <v>33</v>
      </c>
      <c r="W2967" s="1" t="s">
        <v>33</v>
      </c>
      <c r="X2967" s="1" t="s">
        <v>1644</v>
      </c>
      <c r="Y2967" s="1" t="s">
        <v>44</v>
      </c>
      <c r="Z2967" s="1" t="s">
        <v>3216</v>
      </c>
      <c r="AA2967" s="1" t="s">
        <v>4332</v>
      </c>
    </row>
    <row r="2968" spans="1:27" x14ac:dyDescent="0.25">
      <c r="A2968" s="1" t="s">
        <v>26</v>
      </c>
      <c r="B2968" s="1" t="s">
        <v>4333</v>
      </c>
      <c r="C2968" s="2">
        <v>42318</v>
      </c>
      <c r="D2968" s="1" t="s">
        <v>2787</v>
      </c>
      <c r="E2968" s="7" t="str">
        <f>VLOOKUP(TRIM(D2968)*1,CFOP!A:B,2,FALSE)</f>
        <v>Sim</v>
      </c>
      <c r="F2968" s="1" t="s">
        <v>29</v>
      </c>
      <c r="G2968" s="3">
        <v>831.63</v>
      </c>
      <c r="H2968" s="3">
        <v>723.16</v>
      </c>
      <c r="I2968" s="3">
        <v>130.17000000000002</v>
      </c>
      <c r="J2968" s="1" t="s">
        <v>61</v>
      </c>
      <c r="K2968" s="3">
        <v>0</v>
      </c>
      <c r="L2968" s="3">
        <v>0</v>
      </c>
      <c r="M2968" s="1" t="s">
        <v>31</v>
      </c>
      <c r="N2968" s="3">
        <v>723.16</v>
      </c>
      <c r="O2968" s="3">
        <v>108.47</v>
      </c>
      <c r="P2968" s="1" t="s">
        <v>2788</v>
      </c>
      <c r="Q2968" s="3">
        <v>723.16</v>
      </c>
      <c r="R2968" s="3">
        <v>11.93</v>
      </c>
      <c r="S2968" s="1" t="s">
        <v>33</v>
      </c>
      <c r="T2968" s="3">
        <v>723.16</v>
      </c>
      <c r="U2968" s="3">
        <v>54.96</v>
      </c>
      <c r="V2968" s="1" t="s">
        <v>33</v>
      </c>
      <c r="W2968" s="1" t="s">
        <v>33</v>
      </c>
      <c r="X2968" s="1" t="s">
        <v>295</v>
      </c>
      <c r="Y2968" s="1" t="s">
        <v>91</v>
      </c>
      <c r="Z2968" s="1" t="s">
        <v>3125</v>
      </c>
      <c r="AA2968" s="1" t="s">
        <v>3126</v>
      </c>
    </row>
    <row r="2969" spans="1:27" x14ac:dyDescent="0.25">
      <c r="A2969" s="1" t="s">
        <v>26</v>
      </c>
      <c r="B2969" s="1" t="s">
        <v>4334</v>
      </c>
      <c r="C2969" s="2">
        <v>42318</v>
      </c>
      <c r="D2969" s="1" t="s">
        <v>2787</v>
      </c>
      <c r="E2969" s="7" t="str">
        <f>VLOOKUP(TRIM(D2969)*1,CFOP!A:B,2,FALSE)</f>
        <v>Sim</v>
      </c>
      <c r="F2969" s="1" t="s">
        <v>29</v>
      </c>
      <c r="G2969" s="3">
        <v>452.70000000000005</v>
      </c>
      <c r="H2969" s="3">
        <v>393.65000000000003</v>
      </c>
      <c r="I2969" s="3">
        <v>70.86</v>
      </c>
      <c r="J2969" s="1" t="s">
        <v>61</v>
      </c>
      <c r="K2969" s="3">
        <v>0</v>
      </c>
      <c r="L2969" s="3">
        <v>0</v>
      </c>
      <c r="M2969" s="1" t="s">
        <v>31</v>
      </c>
      <c r="N2969" s="3">
        <v>393.65000000000003</v>
      </c>
      <c r="O2969" s="3">
        <v>59.050000000000004</v>
      </c>
      <c r="P2969" s="1" t="s">
        <v>2788</v>
      </c>
      <c r="Q2969" s="3">
        <v>393.65000000000003</v>
      </c>
      <c r="R2969" s="3">
        <v>6.5</v>
      </c>
      <c r="S2969" s="1" t="s">
        <v>33</v>
      </c>
      <c r="T2969" s="3">
        <v>393.65000000000003</v>
      </c>
      <c r="U2969" s="3">
        <v>29.92</v>
      </c>
      <c r="V2969" s="1" t="s">
        <v>33</v>
      </c>
      <c r="W2969" s="1" t="s">
        <v>33</v>
      </c>
      <c r="X2969" s="1" t="s">
        <v>4046</v>
      </c>
      <c r="Y2969" s="1" t="s">
        <v>91</v>
      </c>
      <c r="Z2969" s="1" t="s">
        <v>1526</v>
      </c>
      <c r="AA2969" s="1" t="s">
        <v>1527</v>
      </c>
    </row>
    <row r="2970" spans="1:27" x14ac:dyDescent="0.25">
      <c r="A2970" s="1" t="s">
        <v>26</v>
      </c>
      <c r="B2970" s="1" t="s">
        <v>4334</v>
      </c>
      <c r="C2970" s="2">
        <v>42318</v>
      </c>
      <c r="D2970" s="1" t="s">
        <v>2787</v>
      </c>
      <c r="E2970" s="7" t="str">
        <f>VLOOKUP(TRIM(D2970)*1,CFOP!A:B,2,FALSE)</f>
        <v>Sim</v>
      </c>
      <c r="F2970" s="1" t="s">
        <v>29</v>
      </c>
      <c r="G2970" s="3">
        <v>458.29999999999995</v>
      </c>
      <c r="H2970" s="3">
        <v>398.52</v>
      </c>
      <c r="I2970" s="3">
        <v>71.73</v>
      </c>
      <c r="J2970" s="1" t="s">
        <v>61</v>
      </c>
      <c r="K2970" s="3">
        <v>0</v>
      </c>
      <c r="L2970" s="3">
        <v>0</v>
      </c>
      <c r="M2970" s="1" t="s">
        <v>31</v>
      </c>
      <c r="N2970" s="3">
        <v>398.52</v>
      </c>
      <c r="O2970" s="3">
        <v>59.78</v>
      </c>
      <c r="P2970" s="1" t="s">
        <v>2788</v>
      </c>
      <c r="Q2970" s="3">
        <v>398.52</v>
      </c>
      <c r="R2970" s="3">
        <v>6.58</v>
      </c>
      <c r="S2970" s="1" t="s">
        <v>33</v>
      </c>
      <c r="T2970" s="3">
        <v>398.52</v>
      </c>
      <c r="U2970" s="3">
        <v>30.29</v>
      </c>
      <c r="V2970" s="1" t="s">
        <v>33</v>
      </c>
      <c r="W2970" s="1" t="s">
        <v>33</v>
      </c>
      <c r="X2970" s="1" t="s">
        <v>4046</v>
      </c>
      <c r="Y2970" s="1" t="s">
        <v>91</v>
      </c>
      <c r="Z2970" s="1" t="s">
        <v>1783</v>
      </c>
      <c r="AA2970" s="1" t="s">
        <v>1784</v>
      </c>
    </row>
    <row r="2971" spans="1:27" x14ac:dyDescent="0.25">
      <c r="A2971" s="1" t="s">
        <v>26</v>
      </c>
      <c r="B2971" s="1" t="s">
        <v>4335</v>
      </c>
      <c r="C2971" s="2">
        <v>42318</v>
      </c>
      <c r="D2971" s="1" t="s">
        <v>2841</v>
      </c>
      <c r="E2971" s="7" t="str">
        <f>VLOOKUP(TRIM(D2971)*1,CFOP!A:B,2,FALSE)</f>
        <v>Sim</v>
      </c>
      <c r="F2971" s="1" t="s">
        <v>393</v>
      </c>
      <c r="G2971" s="3">
        <v>836.51</v>
      </c>
      <c r="H2971" s="3">
        <v>836.51</v>
      </c>
      <c r="I2971" s="3">
        <v>33.46</v>
      </c>
      <c r="J2971" s="1" t="s">
        <v>61</v>
      </c>
      <c r="K2971" s="3">
        <v>0</v>
      </c>
      <c r="L2971" s="3">
        <v>0</v>
      </c>
      <c r="M2971" s="1" t="s">
        <v>31</v>
      </c>
      <c r="N2971" s="3">
        <v>727.4</v>
      </c>
      <c r="O2971" s="3">
        <v>109.11</v>
      </c>
      <c r="P2971" s="1" t="s">
        <v>2788</v>
      </c>
      <c r="Q2971" s="3">
        <v>727.4</v>
      </c>
      <c r="R2971" s="3">
        <v>12</v>
      </c>
      <c r="S2971" s="1" t="s">
        <v>33</v>
      </c>
      <c r="T2971" s="3">
        <v>727.4</v>
      </c>
      <c r="U2971" s="3">
        <v>55.28</v>
      </c>
      <c r="V2971" s="1" t="s">
        <v>33</v>
      </c>
      <c r="W2971" s="1" t="s">
        <v>33</v>
      </c>
      <c r="X2971" s="1" t="s">
        <v>4336</v>
      </c>
      <c r="Y2971" s="1" t="s">
        <v>91</v>
      </c>
      <c r="Z2971" s="1" t="s">
        <v>4337</v>
      </c>
      <c r="AA2971" s="1" t="s">
        <v>4338</v>
      </c>
    </row>
    <row r="2972" spans="1:27" x14ac:dyDescent="0.25">
      <c r="A2972" s="1" t="s">
        <v>26</v>
      </c>
      <c r="B2972" s="1" t="s">
        <v>4339</v>
      </c>
      <c r="C2972" s="2">
        <v>42318</v>
      </c>
      <c r="D2972" s="1" t="s">
        <v>2841</v>
      </c>
      <c r="E2972" s="7" t="str">
        <f>VLOOKUP(TRIM(D2972)*1,CFOP!A:B,2,FALSE)</f>
        <v>Sim</v>
      </c>
      <c r="F2972" s="1" t="s">
        <v>393</v>
      </c>
      <c r="G2972" s="3">
        <v>551.28</v>
      </c>
      <c r="H2972" s="3">
        <v>479.37</v>
      </c>
      <c r="I2972" s="3">
        <v>19.170000000000002</v>
      </c>
      <c r="J2972" s="1" t="s">
        <v>61</v>
      </c>
      <c r="K2972" s="3">
        <v>0</v>
      </c>
      <c r="L2972" s="3">
        <v>0</v>
      </c>
      <c r="M2972" s="1" t="s">
        <v>31</v>
      </c>
      <c r="N2972" s="3">
        <v>479.37</v>
      </c>
      <c r="O2972" s="3">
        <v>71.91</v>
      </c>
      <c r="P2972" s="1" t="s">
        <v>2788</v>
      </c>
      <c r="Q2972" s="3">
        <v>479.37</v>
      </c>
      <c r="R2972" s="3">
        <v>7.91</v>
      </c>
      <c r="S2972" s="1" t="s">
        <v>33</v>
      </c>
      <c r="T2972" s="3">
        <v>479.37</v>
      </c>
      <c r="U2972" s="3">
        <v>36.43</v>
      </c>
      <c r="V2972" s="1" t="s">
        <v>33</v>
      </c>
      <c r="W2972" s="1" t="s">
        <v>33</v>
      </c>
      <c r="X2972" s="1" t="s">
        <v>4340</v>
      </c>
      <c r="Y2972" s="1" t="s">
        <v>91</v>
      </c>
      <c r="Z2972" s="1" t="s">
        <v>2524</v>
      </c>
      <c r="AA2972" s="1" t="s">
        <v>2525</v>
      </c>
    </row>
    <row r="2973" spans="1:27" x14ac:dyDescent="0.25">
      <c r="A2973" s="1" t="s">
        <v>26</v>
      </c>
      <c r="B2973" s="1" t="s">
        <v>4341</v>
      </c>
      <c r="C2973" s="2">
        <v>42318</v>
      </c>
      <c r="D2973" s="1" t="s">
        <v>2804</v>
      </c>
      <c r="E2973" s="7" t="str">
        <f>VLOOKUP(TRIM(D2973)*1,CFOP!A:B,2,FALSE)</f>
        <v>Sim</v>
      </c>
      <c r="F2973" s="1" t="s">
        <v>29</v>
      </c>
      <c r="G2973" s="3">
        <v>2389.4700000000003</v>
      </c>
      <c r="H2973" s="3">
        <v>2077.8000000000002</v>
      </c>
      <c r="I2973" s="3">
        <v>374</v>
      </c>
      <c r="J2973" s="1" t="s">
        <v>307</v>
      </c>
      <c r="K2973" s="3">
        <v>0</v>
      </c>
      <c r="L2973" s="3">
        <v>0</v>
      </c>
      <c r="M2973" s="1" t="s">
        <v>31</v>
      </c>
      <c r="N2973" s="3">
        <v>2077.8000000000002</v>
      </c>
      <c r="O2973" s="3">
        <v>311.67</v>
      </c>
      <c r="P2973" s="1" t="s">
        <v>2788</v>
      </c>
      <c r="Q2973" s="3">
        <v>2077.8000000000002</v>
      </c>
      <c r="R2973" s="3">
        <v>34.28</v>
      </c>
      <c r="S2973" s="1" t="s">
        <v>33</v>
      </c>
      <c r="T2973" s="3">
        <v>2077.8000000000002</v>
      </c>
      <c r="U2973" s="3">
        <v>157.91</v>
      </c>
      <c r="V2973" s="1" t="s">
        <v>33</v>
      </c>
      <c r="W2973" s="1" t="s">
        <v>33</v>
      </c>
      <c r="X2973" s="1" t="s">
        <v>4342</v>
      </c>
      <c r="Y2973" s="1" t="s">
        <v>91</v>
      </c>
      <c r="Z2973" s="1" t="s">
        <v>4343</v>
      </c>
      <c r="AA2973" s="1" t="s">
        <v>4344</v>
      </c>
    </row>
    <row r="2974" spans="1:27" x14ac:dyDescent="0.25">
      <c r="A2974" s="1" t="s">
        <v>26</v>
      </c>
      <c r="B2974" s="1" t="s">
        <v>4345</v>
      </c>
      <c r="C2974" s="2">
        <v>42318</v>
      </c>
      <c r="D2974" s="1" t="s">
        <v>2787</v>
      </c>
      <c r="E2974" s="7" t="str">
        <f>VLOOKUP(TRIM(D2974)*1,CFOP!A:B,2,FALSE)</f>
        <v>Sim</v>
      </c>
      <c r="F2974" s="1" t="s">
        <v>29</v>
      </c>
      <c r="G2974" s="3">
        <v>197.94</v>
      </c>
      <c r="H2974" s="3">
        <v>172.12</v>
      </c>
      <c r="I2974" s="3">
        <v>30.98</v>
      </c>
      <c r="J2974" s="1" t="s">
        <v>61</v>
      </c>
      <c r="K2974" s="3">
        <v>0</v>
      </c>
      <c r="L2974" s="3">
        <v>0</v>
      </c>
      <c r="M2974" s="1" t="s">
        <v>31</v>
      </c>
      <c r="N2974" s="3">
        <v>172.12</v>
      </c>
      <c r="O2974" s="3">
        <v>25.82</v>
      </c>
      <c r="P2974" s="1" t="s">
        <v>2788</v>
      </c>
      <c r="Q2974" s="3">
        <v>172.12</v>
      </c>
      <c r="R2974" s="3">
        <v>2.84</v>
      </c>
      <c r="S2974" s="1" t="s">
        <v>33</v>
      </c>
      <c r="T2974" s="3">
        <v>172.12</v>
      </c>
      <c r="U2974" s="3">
        <v>13.08</v>
      </c>
      <c r="V2974" s="1" t="s">
        <v>33</v>
      </c>
      <c r="W2974" s="1" t="s">
        <v>33</v>
      </c>
      <c r="X2974" s="1" t="s">
        <v>641</v>
      </c>
      <c r="Y2974" s="1" t="s">
        <v>91</v>
      </c>
      <c r="Z2974" s="1" t="s">
        <v>1779</v>
      </c>
      <c r="AA2974" s="1" t="s">
        <v>1780</v>
      </c>
    </row>
    <row r="2975" spans="1:27" x14ac:dyDescent="0.25">
      <c r="A2975" s="1" t="s">
        <v>26</v>
      </c>
      <c r="B2975" s="1" t="s">
        <v>4346</v>
      </c>
      <c r="C2975" s="2">
        <v>42318</v>
      </c>
      <c r="D2975" s="1" t="s">
        <v>2804</v>
      </c>
      <c r="E2975" s="7" t="str">
        <f>VLOOKUP(TRIM(D2975)*1,CFOP!A:B,2,FALSE)</f>
        <v>Sim</v>
      </c>
      <c r="F2975" s="1" t="s">
        <v>29</v>
      </c>
      <c r="G2975" s="3">
        <v>2060.0700000000002</v>
      </c>
      <c r="H2975" s="3">
        <v>2060.0700000000002</v>
      </c>
      <c r="I2975" s="3">
        <v>370.81</v>
      </c>
      <c r="J2975" s="1" t="s">
        <v>30</v>
      </c>
      <c r="K2975" s="3">
        <v>0</v>
      </c>
      <c r="L2975" s="3">
        <v>0</v>
      </c>
      <c r="M2975" s="1" t="s">
        <v>31</v>
      </c>
      <c r="N2975" s="3">
        <v>0</v>
      </c>
      <c r="O2975" s="3">
        <v>0</v>
      </c>
      <c r="P2975" s="1" t="s">
        <v>31</v>
      </c>
      <c r="Q2975" s="3">
        <v>2060.0700000000002</v>
      </c>
      <c r="R2975" s="3">
        <v>33.99</v>
      </c>
      <c r="S2975" s="1" t="s">
        <v>33</v>
      </c>
      <c r="T2975" s="3">
        <v>2060.0700000000002</v>
      </c>
      <c r="U2975" s="3">
        <v>156.57</v>
      </c>
      <c r="V2975" s="1" t="s">
        <v>33</v>
      </c>
      <c r="W2975" s="1" t="s">
        <v>33</v>
      </c>
      <c r="X2975" s="1" t="s">
        <v>2409</v>
      </c>
      <c r="Y2975" s="1" t="s">
        <v>1378</v>
      </c>
      <c r="Z2975" s="1" t="s">
        <v>4347</v>
      </c>
      <c r="AA2975" s="1" t="s">
        <v>4348</v>
      </c>
    </row>
    <row r="2976" spans="1:27" x14ac:dyDescent="0.25">
      <c r="A2976" s="1" t="s">
        <v>26</v>
      </c>
      <c r="B2976" s="1" t="s">
        <v>4349</v>
      </c>
      <c r="C2976" s="2">
        <v>42318</v>
      </c>
      <c r="D2976" s="1" t="s">
        <v>2841</v>
      </c>
      <c r="E2976" s="7" t="str">
        <f>VLOOKUP(TRIM(D2976)*1,CFOP!A:B,2,FALSE)</f>
        <v>Sim</v>
      </c>
      <c r="F2976" s="1" t="s">
        <v>179</v>
      </c>
      <c r="G2976" s="3">
        <v>3335.7200000000003</v>
      </c>
      <c r="H2976" s="3">
        <v>2900.63</v>
      </c>
      <c r="I2976" s="3">
        <v>116.03</v>
      </c>
      <c r="J2976" s="1" t="s">
        <v>61</v>
      </c>
      <c r="K2976" s="3">
        <v>0</v>
      </c>
      <c r="L2976" s="3">
        <v>0</v>
      </c>
      <c r="M2976" s="1" t="s">
        <v>31</v>
      </c>
      <c r="N2976" s="3">
        <v>2900.63</v>
      </c>
      <c r="O2976" s="3">
        <v>435.09000000000003</v>
      </c>
      <c r="P2976" s="1" t="s">
        <v>2788</v>
      </c>
      <c r="Q2976" s="3">
        <v>2900.63</v>
      </c>
      <c r="R2976" s="3">
        <v>47.86</v>
      </c>
      <c r="S2976" s="1" t="s">
        <v>33</v>
      </c>
      <c r="T2976" s="3">
        <v>2900.63</v>
      </c>
      <c r="U2976" s="3">
        <v>220.45000000000002</v>
      </c>
      <c r="V2976" s="1" t="s">
        <v>33</v>
      </c>
      <c r="W2976" s="1" t="s">
        <v>33</v>
      </c>
      <c r="X2976" s="1" t="s">
        <v>2868</v>
      </c>
      <c r="Y2976" s="1" t="s">
        <v>91</v>
      </c>
      <c r="Z2976" s="1" t="s">
        <v>1783</v>
      </c>
      <c r="AA2976" s="1" t="s">
        <v>1784</v>
      </c>
    </row>
    <row r="2977" spans="1:27" x14ac:dyDescent="0.25">
      <c r="A2977" s="1" t="s">
        <v>26</v>
      </c>
      <c r="B2977" s="1" t="s">
        <v>4350</v>
      </c>
      <c r="C2977" s="2">
        <v>42319</v>
      </c>
      <c r="D2977" s="1" t="s">
        <v>2817</v>
      </c>
      <c r="E2977" s="7" t="str">
        <f>VLOOKUP(TRIM(D2977)*1,CFOP!A:B,2,FALSE)</f>
        <v>Sim</v>
      </c>
      <c r="F2977" s="1" t="s">
        <v>1643</v>
      </c>
      <c r="G2977" s="3">
        <v>212.06</v>
      </c>
      <c r="H2977" s="3">
        <v>212.06</v>
      </c>
      <c r="I2977" s="3">
        <v>25.45</v>
      </c>
      <c r="J2977" s="1" t="s">
        <v>30</v>
      </c>
      <c r="K2977" s="3">
        <v>0</v>
      </c>
      <c r="L2977" s="3">
        <v>0</v>
      </c>
      <c r="M2977" s="1" t="s">
        <v>31</v>
      </c>
      <c r="N2977" s="3">
        <v>0</v>
      </c>
      <c r="O2977" s="3">
        <v>0</v>
      </c>
      <c r="P2977" s="1" t="s">
        <v>31</v>
      </c>
      <c r="Q2977" s="3">
        <v>212.06</v>
      </c>
      <c r="R2977" s="3">
        <v>3.5</v>
      </c>
      <c r="S2977" s="1" t="s">
        <v>33</v>
      </c>
      <c r="T2977" s="3">
        <v>212.06</v>
      </c>
      <c r="U2977" s="3">
        <v>16.12</v>
      </c>
      <c r="V2977" s="1" t="s">
        <v>33</v>
      </c>
      <c r="W2977" s="1" t="s">
        <v>33</v>
      </c>
      <c r="X2977" s="1" t="s">
        <v>2574</v>
      </c>
      <c r="Y2977" s="1" t="s">
        <v>96</v>
      </c>
      <c r="Z2977" s="1" t="s">
        <v>4351</v>
      </c>
      <c r="AA2977" s="1" t="s">
        <v>4352</v>
      </c>
    </row>
    <row r="2978" spans="1:27" x14ac:dyDescent="0.25">
      <c r="A2978" s="1" t="s">
        <v>26</v>
      </c>
      <c r="B2978" s="1" t="s">
        <v>4353</v>
      </c>
      <c r="C2978" s="2">
        <v>42319</v>
      </c>
      <c r="D2978" s="1" t="s">
        <v>2804</v>
      </c>
      <c r="E2978" s="7" t="str">
        <f>VLOOKUP(TRIM(D2978)*1,CFOP!A:B,2,FALSE)</f>
        <v>Sim</v>
      </c>
      <c r="F2978" s="1" t="s">
        <v>29</v>
      </c>
      <c r="G2978" s="3">
        <v>1399.6</v>
      </c>
      <c r="H2978" s="3">
        <v>1217.04</v>
      </c>
      <c r="I2978" s="3">
        <v>219.07</v>
      </c>
      <c r="J2978" s="1" t="s">
        <v>30</v>
      </c>
      <c r="K2978" s="3">
        <v>0</v>
      </c>
      <c r="L2978" s="3">
        <v>0</v>
      </c>
      <c r="M2978" s="1" t="s">
        <v>31</v>
      </c>
      <c r="N2978" s="3">
        <v>1217.04</v>
      </c>
      <c r="O2978" s="3">
        <v>182.56</v>
      </c>
      <c r="P2978" s="1" t="s">
        <v>2788</v>
      </c>
      <c r="Q2978" s="3">
        <v>1217.04</v>
      </c>
      <c r="R2978" s="3">
        <v>20.080000000000002</v>
      </c>
      <c r="S2978" s="1" t="s">
        <v>33</v>
      </c>
      <c r="T2978" s="3">
        <v>1217.04</v>
      </c>
      <c r="U2978" s="3">
        <v>92.5</v>
      </c>
      <c r="V2978" s="1" t="s">
        <v>33</v>
      </c>
      <c r="W2978" s="1" t="s">
        <v>33</v>
      </c>
      <c r="X2978" s="1" t="s">
        <v>3022</v>
      </c>
      <c r="Y2978" s="1" t="s">
        <v>91</v>
      </c>
      <c r="Z2978" s="1" t="s">
        <v>3025</v>
      </c>
      <c r="AA2978" s="1" t="s">
        <v>3026</v>
      </c>
    </row>
    <row r="2979" spans="1:27" x14ac:dyDescent="0.25">
      <c r="A2979" s="1" t="s">
        <v>26</v>
      </c>
      <c r="B2979" s="1" t="s">
        <v>4354</v>
      </c>
      <c r="C2979" s="2">
        <v>42319</v>
      </c>
      <c r="D2979" s="1" t="s">
        <v>2787</v>
      </c>
      <c r="E2979" s="7" t="str">
        <f>VLOOKUP(TRIM(D2979)*1,CFOP!A:B,2,FALSE)</f>
        <v>Sim</v>
      </c>
      <c r="F2979" s="1" t="s">
        <v>29</v>
      </c>
      <c r="G2979" s="3">
        <v>1135.32</v>
      </c>
      <c r="H2979" s="3">
        <v>0</v>
      </c>
      <c r="I2979" s="3">
        <v>0</v>
      </c>
      <c r="J2979" s="1" t="s">
        <v>31</v>
      </c>
      <c r="K2979" s="3">
        <v>0</v>
      </c>
      <c r="L2979" s="3">
        <v>0</v>
      </c>
      <c r="M2979" s="1" t="s">
        <v>31</v>
      </c>
      <c r="N2979" s="3">
        <v>0</v>
      </c>
      <c r="O2979" s="3">
        <v>0</v>
      </c>
      <c r="P2979" s="1" t="s">
        <v>31</v>
      </c>
      <c r="Q2979" s="3">
        <v>1135.32</v>
      </c>
      <c r="R2979" s="3">
        <v>18.73</v>
      </c>
      <c r="S2979" s="1" t="s">
        <v>33</v>
      </c>
      <c r="T2979" s="3">
        <v>1135.32</v>
      </c>
      <c r="U2979" s="3">
        <v>86.28</v>
      </c>
      <c r="V2979" s="1" t="s">
        <v>33</v>
      </c>
      <c r="W2979" s="1" t="s">
        <v>33</v>
      </c>
      <c r="X2979" s="1" t="s">
        <v>191</v>
      </c>
      <c r="Y2979" s="1" t="s">
        <v>192</v>
      </c>
      <c r="Z2979" s="1" t="s">
        <v>193</v>
      </c>
      <c r="AA2979" s="1" t="s">
        <v>194</v>
      </c>
    </row>
    <row r="2980" spans="1:27" x14ac:dyDescent="0.25">
      <c r="A2980" s="1" t="s">
        <v>26</v>
      </c>
      <c r="B2980" s="1" t="s">
        <v>4355</v>
      </c>
      <c r="C2980" s="2">
        <v>42319</v>
      </c>
      <c r="D2980" s="1" t="s">
        <v>2787</v>
      </c>
      <c r="E2980" s="7" t="str">
        <f>VLOOKUP(TRIM(D2980)*1,CFOP!A:B,2,FALSE)</f>
        <v>Sim</v>
      </c>
      <c r="F2980" s="1" t="s">
        <v>29</v>
      </c>
      <c r="G2980" s="3">
        <v>402.6</v>
      </c>
      <c r="H2980" s="3">
        <v>402.6</v>
      </c>
      <c r="I2980" s="3">
        <v>72.47</v>
      </c>
      <c r="J2980" s="1" t="s">
        <v>61</v>
      </c>
      <c r="K2980" s="3">
        <v>0</v>
      </c>
      <c r="L2980" s="3">
        <v>0</v>
      </c>
      <c r="M2980" s="1" t="s">
        <v>31</v>
      </c>
      <c r="N2980" s="3">
        <v>366</v>
      </c>
      <c r="O2980" s="3">
        <v>36.6</v>
      </c>
      <c r="P2980" s="1" t="s">
        <v>2788</v>
      </c>
      <c r="Q2980" s="3">
        <v>366</v>
      </c>
      <c r="R2980" s="3">
        <v>6.04</v>
      </c>
      <c r="S2980" s="1" t="s">
        <v>33</v>
      </c>
      <c r="T2980" s="3">
        <v>366</v>
      </c>
      <c r="U2980" s="3">
        <v>27.82</v>
      </c>
      <c r="V2980" s="1" t="s">
        <v>33</v>
      </c>
      <c r="W2980" s="1" t="s">
        <v>33</v>
      </c>
      <c r="X2980" s="1" t="s">
        <v>4356</v>
      </c>
      <c r="Y2980" s="1" t="s">
        <v>1656</v>
      </c>
      <c r="Z2980" s="1" t="s">
        <v>2465</v>
      </c>
      <c r="AA2980" s="1" t="s">
        <v>2466</v>
      </c>
    </row>
    <row r="2981" spans="1:27" x14ac:dyDescent="0.25">
      <c r="A2981" s="1" t="s">
        <v>26</v>
      </c>
      <c r="B2981" s="1" t="s">
        <v>4357</v>
      </c>
      <c r="C2981" s="2">
        <v>42319</v>
      </c>
      <c r="D2981" s="1" t="s">
        <v>2787</v>
      </c>
      <c r="E2981" s="7" t="str">
        <f>VLOOKUP(TRIM(D2981)*1,CFOP!A:B,2,FALSE)</f>
        <v>Sim</v>
      </c>
      <c r="F2981" s="1" t="s">
        <v>29</v>
      </c>
      <c r="G2981" s="3">
        <v>309.42</v>
      </c>
      <c r="H2981" s="3">
        <v>269.06</v>
      </c>
      <c r="I2981" s="3">
        <v>48.43</v>
      </c>
      <c r="J2981" s="1" t="s">
        <v>61</v>
      </c>
      <c r="K2981" s="3">
        <v>0</v>
      </c>
      <c r="L2981" s="3">
        <v>0</v>
      </c>
      <c r="M2981" s="1" t="s">
        <v>31</v>
      </c>
      <c r="N2981" s="3">
        <v>269.06</v>
      </c>
      <c r="O2981" s="3">
        <v>40.36</v>
      </c>
      <c r="P2981" s="1" t="s">
        <v>2788</v>
      </c>
      <c r="Q2981" s="3">
        <v>269.06</v>
      </c>
      <c r="R2981" s="3">
        <v>4.4400000000000004</v>
      </c>
      <c r="S2981" s="1" t="s">
        <v>33</v>
      </c>
      <c r="T2981" s="3">
        <v>269.06</v>
      </c>
      <c r="U2981" s="3">
        <v>20.45</v>
      </c>
      <c r="V2981" s="1" t="s">
        <v>33</v>
      </c>
      <c r="W2981" s="1" t="s">
        <v>33</v>
      </c>
      <c r="X2981" s="1" t="s">
        <v>3078</v>
      </c>
      <c r="Y2981" s="1" t="s">
        <v>44</v>
      </c>
      <c r="Z2981" s="1" t="s">
        <v>87</v>
      </c>
      <c r="AA2981" s="1" t="s">
        <v>88</v>
      </c>
    </row>
    <row r="2982" spans="1:27" x14ac:dyDescent="0.25">
      <c r="A2982" s="1" t="s">
        <v>26</v>
      </c>
      <c r="B2982" s="1" t="s">
        <v>4358</v>
      </c>
      <c r="C2982" s="2">
        <v>42319</v>
      </c>
      <c r="D2982" s="1" t="s">
        <v>2817</v>
      </c>
      <c r="E2982" s="7" t="str">
        <f>VLOOKUP(TRIM(D2982)*1,CFOP!A:B,2,FALSE)</f>
        <v>Sim</v>
      </c>
      <c r="F2982" s="1" t="s">
        <v>393</v>
      </c>
      <c r="G2982" s="3">
        <v>3745.77</v>
      </c>
      <c r="H2982" s="3">
        <v>3745.77</v>
      </c>
      <c r="I2982" s="3">
        <v>449.49</v>
      </c>
      <c r="J2982" s="1" t="s">
        <v>307</v>
      </c>
      <c r="K2982" s="3">
        <v>0</v>
      </c>
      <c r="L2982" s="3">
        <v>0</v>
      </c>
      <c r="M2982" s="1" t="s">
        <v>31</v>
      </c>
      <c r="N2982" s="3">
        <v>3745.77</v>
      </c>
      <c r="O2982" s="3">
        <v>0</v>
      </c>
      <c r="P2982" s="1" t="s">
        <v>2788</v>
      </c>
      <c r="Q2982" s="3">
        <v>3745.77</v>
      </c>
      <c r="R2982" s="3">
        <v>61.81</v>
      </c>
      <c r="S2982" s="1" t="s">
        <v>33</v>
      </c>
      <c r="T2982" s="3">
        <v>3745.77</v>
      </c>
      <c r="U2982" s="3">
        <v>284.68</v>
      </c>
      <c r="V2982" s="1" t="s">
        <v>33</v>
      </c>
      <c r="W2982" s="1" t="s">
        <v>33</v>
      </c>
      <c r="X2982" s="1" t="s">
        <v>4359</v>
      </c>
      <c r="Y2982" s="1" t="s">
        <v>2563</v>
      </c>
      <c r="Z2982" s="1" t="s">
        <v>2564</v>
      </c>
      <c r="AA2982" s="1" t="s">
        <v>2565</v>
      </c>
    </row>
    <row r="2983" spans="1:27" x14ac:dyDescent="0.25">
      <c r="A2983" s="1" t="s">
        <v>26</v>
      </c>
      <c r="B2983" s="1" t="s">
        <v>4360</v>
      </c>
      <c r="C2983" s="2">
        <v>42319</v>
      </c>
      <c r="D2983" s="1" t="s">
        <v>2804</v>
      </c>
      <c r="E2983" s="7" t="str">
        <f>VLOOKUP(TRIM(D2983)*1,CFOP!A:B,2,FALSE)</f>
        <v>Sim</v>
      </c>
      <c r="F2983" s="1" t="s">
        <v>29</v>
      </c>
      <c r="G2983" s="3">
        <v>8994.64</v>
      </c>
      <c r="H2983" s="3">
        <v>7821.43</v>
      </c>
      <c r="I2983" s="3">
        <v>1407.8600000000001</v>
      </c>
      <c r="J2983" s="1" t="s">
        <v>307</v>
      </c>
      <c r="K2983" s="3">
        <v>0</v>
      </c>
      <c r="L2983" s="3">
        <v>0</v>
      </c>
      <c r="M2983" s="1" t="s">
        <v>31</v>
      </c>
      <c r="N2983" s="3">
        <v>7821.43</v>
      </c>
      <c r="O2983" s="3">
        <v>1173.21</v>
      </c>
      <c r="P2983" s="1" t="s">
        <v>2788</v>
      </c>
      <c r="Q2983" s="3">
        <v>7821.43</v>
      </c>
      <c r="R2983" s="3">
        <v>129.05000000000001</v>
      </c>
      <c r="S2983" s="1" t="s">
        <v>33</v>
      </c>
      <c r="T2983" s="3">
        <v>7821.43</v>
      </c>
      <c r="U2983" s="3">
        <v>594.43000000000006</v>
      </c>
      <c r="V2983" s="1" t="s">
        <v>33</v>
      </c>
      <c r="W2983" s="1" t="s">
        <v>33</v>
      </c>
      <c r="X2983" s="1" t="s">
        <v>3958</v>
      </c>
      <c r="Y2983" s="1" t="s">
        <v>3383</v>
      </c>
      <c r="Z2983" s="1" t="s">
        <v>3384</v>
      </c>
      <c r="AA2983" s="1" t="s">
        <v>3385</v>
      </c>
    </row>
    <row r="2984" spans="1:27" x14ac:dyDescent="0.25">
      <c r="A2984" s="1" t="s">
        <v>26</v>
      </c>
      <c r="B2984" s="1" t="s">
        <v>4360</v>
      </c>
      <c r="C2984" s="2">
        <v>42319</v>
      </c>
      <c r="D2984" s="1" t="s">
        <v>2787</v>
      </c>
      <c r="E2984" s="7" t="str">
        <f>VLOOKUP(TRIM(D2984)*1,CFOP!A:B,2,FALSE)</f>
        <v>Sim</v>
      </c>
      <c r="F2984" s="1" t="s">
        <v>29</v>
      </c>
      <c r="G2984" s="3">
        <v>620.76</v>
      </c>
      <c r="H2984" s="3">
        <v>539.79</v>
      </c>
      <c r="I2984" s="3">
        <v>97.16</v>
      </c>
      <c r="J2984" s="1" t="s">
        <v>61</v>
      </c>
      <c r="K2984" s="3">
        <v>0</v>
      </c>
      <c r="L2984" s="3">
        <v>0</v>
      </c>
      <c r="M2984" s="1" t="s">
        <v>31</v>
      </c>
      <c r="N2984" s="3">
        <v>539.79</v>
      </c>
      <c r="O2984" s="3">
        <v>80.97</v>
      </c>
      <c r="P2984" s="1" t="s">
        <v>2788</v>
      </c>
      <c r="Q2984" s="3">
        <v>539.79</v>
      </c>
      <c r="R2984" s="3">
        <v>8.91</v>
      </c>
      <c r="S2984" s="1" t="s">
        <v>33</v>
      </c>
      <c r="T2984" s="3">
        <v>539.79</v>
      </c>
      <c r="U2984" s="3">
        <v>41.02</v>
      </c>
      <c r="V2984" s="1" t="s">
        <v>33</v>
      </c>
      <c r="W2984" s="1" t="s">
        <v>33</v>
      </c>
      <c r="X2984" s="1" t="s">
        <v>3958</v>
      </c>
      <c r="Y2984" s="1" t="s">
        <v>44</v>
      </c>
      <c r="Z2984" s="1" t="s">
        <v>83</v>
      </c>
      <c r="AA2984" s="1" t="s">
        <v>4361</v>
      </c>
    </row>
    <row r="2985" spans="1:27" x14ac:dyDescent="0.25">
      <c r="A2985" s="1" t="s">
        <v>26</v>
      </c>
      <c r="B2985" s="1" t="s">
        <v>4362</v>
      </c>
      <c r="C2985" s="2">
        <v>42319</v>
      </c>
      <c r="D2985" s="1" t="s">
        <v>2804</v>
      </c>
      <c r="E2985" s="7" t="str">
        <f>VLOOKUP(TRIM(D2985)*1,CFOP!A:B,2,FALSE)</f>
        <v>Sim</v>
      </c>
      <c r="F2985" s="1" t="s">
        <v>29</v>
      </c>
      <c r="G2985" s="3">
        <v>2749.48</v>
      </c>
      <c r="H2985" s="3">
        <v>2390.85</v>
      </c>
      <c r="I2985" s="3">
        <v>430.35</v>
      </c>
      <c r="J2985" s="1" t="s">
        <v>30</v>
      </c>
      <c r="K2985" s="3">
        <v>0</v>
      </c>
      <c r="L2985" s="3">
        <v>0</v>
      </c>
      <c r="M2985" s="1" t="s">
        <v>31</v>
      </c>
      <c r="N2985" s="3">
        <v>2390.85</v>
      </c>
      <c r="O2985" s="3">
        <v>358.63</v>
      </c>
      <c r="P2985" s="1" t="s">
        <v>2788</v>
      </c>
      <c r="Q2985" s="3">
        <v>2390.85</v>
      </c>
      <c r="R2985" s="3">
        <v>39.450000000000003</v>
      </c>
      <c r="S2985" s="1" t="s">
        <v>33</v>
      </c>
      <c r="T2985" s="3">
        <v>2390.85</v>
      </c>
      <c r="U2985" s="3">
        <v>181.70000000000002</v>
      </c>
      <c r="V2985" s="1" t="s">
        <v>33</v>
      </c>
      <c r="W2985" s="1" t="s">
        <v>33</v>
      </c>
      <c r="X2985" s="1" t="s">
        <v>3022</v>
      </c>
      <c r="Y2985" s="1" t="s">
        <v>91</v>
      </c>
      <c r="Z2985" s="1" t="s">
        <v>3031</v>
      </c>
      <c r="AA2985" s="1" t="s">
        <v>3032</v>
      </c>
    </row>
    <row r="2986" spans="1:27" x14ac:dyDescent="0.25">
      <c r="A2986" s="1" t="s">
        <v>26</v>
      </c>
      <c r="B2986" s="1" t="s">
        <v>4362</v>
      </c>
      <c r="C2986" s="2">
        <v>42319</v>
      </c>
      <c r="D2986" s="1" t="s">
        <v>2787</v>
      </c>
      <c r="E2986" s="7" t="str">
        <f>VLOOKUP(TRIM(D2986)*1,CFOP!A:B,2,FALSE)</f>
        <v>Sim</v>
      </c>
      <c r="F2986" s="1" t="s">
        <v>29</v>
      </c>
      <c r="G2986" s="3">
        <v>5514.42</v>
      </c>
      <c r="H2986" s="3">
        <v>4595.3500000000004</v>
      </c>
      <c r="I2986" s="3">
        <v>827.16</v>
      </c>
      <c r="J2986" s="1" t="s">
        <v>61</v>
      </c>
      <c r="K2986" s="3">
        <v>0</v>
      </c>
      <c r="L2986" s="3">
        <v>0</v>
      </c>
      <c r="M2986" s="1" t="s">
        <v>31</v>
      </c>
      <c r="N2986" s="3">
        <v>4595.3500000000004</v>
      </c>
      <c r="O2986" s="3">
        <v>919.07</v>
      </c>
      <c r="P2986" s="1" t="s">
        <v>2788</v>
      </c>
      <c r="Q2986" s="3">
        <v>4595.3500000000004</v>
      </c>
      <c r="R2986" s="3">
        <v>75.820000000000007</v>
      </c>
      <c r="S2986" s="1" t="s">
        <v>33</v>
      </c>
      <c r="T2986" s="3">
        <v>4595.3500000000004</v>
      </c>
      <c r="U2986" s="3">
        <v>349.25</v>
      </c>
      <c r="V2986" s="1" t="s">
        <v>33</v>
      </c>
      <c r="W2986" s="1" t="s">
        <v>33</v>
      </c>
      <c r="X2986" s="1" t="s">
        <v>3022</v>
      </c>
      <c r="Y2986" s="1" t="s">
        <v>99</v>
      </c>
      <c r="Z2986" s="1" t="s">
        <v>1329</v>
      </c>
      <c r="AA2986" s="1" t="s">
        <v>3033</v>
      </c>
    </row>
    <row r="2987" spans="1:27" x14ac:dyDescent="0.25">
      <c r="A2987" s="1" t="s">
        <v>26</v>
      </c>
      <c r="B2987" s="1" t="s">
        <v>4363</v>
      </c>
      <c r="C2987" s="2">
        <v>42319</v>
      </c>
      <c r="D2987" s="1" t="s">
        <v>2804</v>
      </c>
      <c r="E2987" s="7" t="str">
        <f>VLOOKUP(TRIM(D2987)*1,CFOP!A:B,2,FALSE)</f>
        <v>Sim</v>
      </c>
      <c r="F2987" s="1" t="s">
        <v>29</v>
      </c>
      <c r="G2987" s="3">
        <v>6268.04</v>
      </c>
      <c r="H2987" s="3">
        <v>6268.04</v>
      </c>
      <c r="I2987" s="3">
        <v>1128.25</v>
      </c>
      <c r="J2987" s="1" t="s">
        <v>30</v>
      </c>
      <c r="K2987" s="3">
        <v>0</v>
      </c>
      <c r="L2987" s="3">
        <v>0</v>
      </c>
      <c r="M2987" s="1" t="s">
        <v>31</v>
      </c>
      <c r="N2987" s="3">
        <v>0</v>
      </c>
      <c r="O2987" s="3">
        <v>0</v>
      </c>
      <c r="P2987" s="1" t="s">
        <v>31</v>
      </c>
      <c r="Q2987" s="3">
        <v>6268.04</v>
      </c>
      <c r="R2987" s="3">
        <v>103.42</v>
      </c>
      <c r="S2987" s="1" t="s">
        <v>33</v>
      </c>
      <c r="T2987" s="3">
        <v>6268.04</v>
      </c>
      <c r="U2987" s="3">
        <v>476.37</v>
      </c>
      <c r="V2987" s="1" t="s">
        <v>33</v>
      </c>
      <c r="W2987" s="1" t="s">
        <v>33</v>
      </c>
      <c r="X2987" s="1" t="s">
        <v>1055</v>
      </c>
      <c r="Y2987" s="1" t="s">
        <v>96</v>
      </c>
      <c r="Z2987" s="1" t="s">
        <v>2809</v>
      </c>
      <c r="AA2987" s="1" t="s">
        <v>2810</v>
      </c>
    </row>
    <row r="2988" spans="1:27" x14ac:dyDescent="0.25">
      <c r="A2988" s="1" t="s">
        <v>26</v>
      </c>
      <c r="B2988" s="1" t="s">
        <v>4363</v>
      </c>
      <c r="C2988" s="2">
        <v>42319</v>
      </c>
      <c r="D2988" s="1" t="s">
        <v>2804</v>
      </c>
      <c r="E2988" s="7" t="str">
        <f>VLOOKUP(TRIM(D2988)*1,CFOP!A:B,2,FALSE)</f>
        <v>Sim</v>
      </c>
      <c r="F2988" s="1" t="s">
        <v>29</v>
      </c>
      <c r="G2988" s="3">
        <v>961.75</v>
      </c>
      <c r="H2988" s="3">
        <v>961.75</v>
      </c>
      <c r="I2988" s="3">
        <v>173.12</v>
      </c>
      <c r="J2988" s="1" t="s">
        <v>30</v>
      </c>
      <c r="K2988" s="3">
        <v>0</v>
      </c>
      <c r="L2988" s="3">
        <v>0</v>
      </c>
      <c r="M2988" s="1" t="s">
        <v>31</v>
      </c>
      <c r="N2988" s="3">
        <v>0</v>
      </c>
      <c r="O2988" s="3">
        <v>0</v>
      </c>
      <c r="P2988" s="1" t="s">
        <v>31</v>
      </c>
      <c r="Q2988" s="3">
        <v>961.75</v>
      </c>
      <c r="R2988" s="3">
        <v>15.870000000000001</v>
      </c>
      <c r="S2988" s="1" t="s">
        <v>33</v>
      </c>
      <c r="T2988" s="3">
        <v>961.75</v>
      </c>
      <c r="U2988" s="3">
        <v>73.09</v>
      </c>
      <c r="V2988" s="1" t="s">
        <v>33</v>
      </c>
      <c r="W2988" s="1" t="s">
        <v>33</v>
      </c>
      <c r="X2988" s="1" t="s">
        <v>1055</v>
      </c>
      <c r="Y2988" s="1" t="s">
        <v>96</v>
      </c>
      <c r="Z2988" s="1" t="s">
        <v>3037</v>
      </c>
      <c r="AA2988" s="1" t="s">
        <v>3038</v>
      </c>
    </row>
    <row r="2989" spans="1:27" x14ac:dyDescent="0.25">
      <c r="A2989" s="1" t="s">
        <v>26</v>
      </c>
      <c r="B2989" s="1" t="s">
        <v>4363</v>
      </c>
      <c r="C2989" s="2">
        <v>42319</v>
      </c>
      <c r="D2989" s="1" t="s">
        <v>2804</v>
      </c>
      <c r="E2989" s="7" t="str">
        <f>VLOOKUP(TRIM(D2989)*1,CFOP!A:B,2,FALSE)</f>
        <v>Sim</v>
      </c>
      <c r="F2989" s="1" t="s">
        <v>29</v>
      </c>
      <c r="G2989" s="3">
        <v>726.01</v>
      </c>
      <c r="H2989" s="3">
        <v>726.01</v>
      </c>
      <c r="I2989" s="3">
        <v>130.68</v>
      </c>
      <c r="J2989" s="1" t="s">
        <v>30</v>
      </c>
      <c r="K2989" s="3">
        <v>0</v>
      </c>
      <c r="L2989" s="3">
        <v>0</v>
      </c>
      <c r="M2989" s="1" t="s">
        <v>31</v>
      </c>
      <c r="N2989" s="3">
        <v>0</v>
      </c>
      <c r="O2989" s="3">
        <v>0</v>
      </c>
      <c r="P2989" s="1" t="s">
        <v>31</v>
      </c>
      <c r="Q2989" s="3">
        <v>726.01</v>
      </c>
      <c r="R2989" s="3">
        <v>11.98</v>
      </c>
      <c r="S2989" s="1" t="s">
        <v>33</v>
      </c>
      <c r="T2989" s="3">
        <v>726.01</v>
      </c>
      <c r="U2989" s="3">
        <v>55.18</v>
      </c>
      <c r="V2989" s="1" t="s">
        <v>33</v>
      </c>
      <c r="W2989" s="1" t="s">
        <v>33</v>
      </c>
      <c r="X2989" s="1" t="s">
        <v>1055</v>
      </c>
      <c r="Y2989" s="1" t="s">
        <v>91</v>
      </c>
      <c r="Z2989" s="1" t="s">
        <v>4364</v>
      </c>
      <c r="AA2989" s="1" t="s">
        <v>4365</v>
      </c>
    </row>
    <row r="2990" spans="1:27" x14ac:dyDescent="0.25">
      <c r="A2990" s="1" t="s">
        <v>26</v>
      </c>
      <c r="B2990" s="1" t="s">
        <v>4363</v>
      </c>
      <c r="C2990" s="2">
        <v>42319</v>
      </c>
      <c r="D2990" s="1" t="s">
        <v>2804</v>
      </c>
      <c r="E2990" s="7" t="str">
        <f>VLOOKUP(TRIM(D2990)*1,CFOP!A:B,2,FALSE)</f>
        <v>Sim</v>
      </c>
      <c r="F2990" s="1" t="s">
        <v>29</v>
      </c>
      <c r="G2990" s="3">
        <v>1936.01</v>
      </c>
      <c r="H2990" s="3">
        <v>1936.01</v>
      </c>
      <c r="I2990" s="3">
        <v>348.48</v>
      </c>
      <c r="J2990" s="1" t="s">
        <v>30</v>
      </c>
      <c r="K2990" s="3">
        <v>0</v>
      </c>
      <c r="L2990" s="3">
        <v>0</v>
      </c>
      <c r="M2990" s="1" t="s">
        <v>31</v>
      </c>
      <c r="N2990" s="3">
        <v>0</v>
      </c>
      <c r="O2990" s="3">
        <v>0</v>
      </c>
      <c r="P2990" s="1" t="s">
        <v>31</v>
      </c>
      <c r="Q2990" s="3">
        <v>1936.01</v>
      </c>
      <c r="R2990" s="3">
        <v>31.94</v>
      </c>
      <c r="S2990" s="1" t="s">
        <v>33</v>
      </c>
      <c r="T2990" s="3">
        <v>1936.01</v>
      </c>
      <c r="U2990" s="3">
        <v>147.14000000000001</v>
      </c>
      <c r="V2990" s="1" t="s">
        <v>33</v>
      </c>
      <c r="W2990" s="1" t="s">
        <v>33</v>
      </c>
      <c r="X2990" s="1" t="s">
        <v>1055</v>
      </c>
      <c r="Y2990" s="1" t="s">
        <v>96</v>
      </c>
      <c r="Z2990" s="1" t="s">
        <v>4366</v>
      </c>
      <c r="AA2990" s="1" t="s">
        <v>4367</v>
      </c>
    </row>
    <row r="2991" spans="1:27" x14ac:dyDescent="0.25">
      <c r="A2991" s="1" t="s">
        <v>26</v>
      </c>
      <c r="B2991" s="1" t="s">
        <v>4363</v>
      </c>
      <c r="C2991" s="2">
        <v>42319</v>
      </c>
      <c r="D2991" s="1" t="s">
        <v>2804</v>
      </c>
      <c r="E2991" s="7" t="str">
        <f>VLOOKUP(TRIM(D2991)*1,CFOP!A:B,2,FALSE)</f>
        <v>Sim</v>
      </c>
      <c r="F2991" s="1" t="s">
        <v>29</v>
      </c>
      <c r="G2991" s="3">
        <v>1050.01</v>
      </c>
      <c r="H2991" s="3">
        <v>1050.01</v>
      </c>
      <c r="I2991" s="3">
        <v>189</v>
      </c>
      <c r="J2991" s="1" t="s">
        <v>30</v>
      </c>
      <c r="K2991" s="3">
        <v>0</v>
      </c>
      <c r="L2991" s="3">
        <v>0</v>
      </c>
      <c r="M2991" s="1" t="s">
        <v>31</v>
      </c>
      <c r="N2991" s="3">
        <v>0</v>
      </c>
      <c r="O2991" s="3">
        <v>0</v>
      </c>
      <c r="P2991" s="1" t="s">
        <v>31</v>
      </c>
      <c r="Q2991" s="3">
        <v>1050.01</v>
      </c>
      <c r="R2991" s="3">
        <v>17.330000000000002</v>
      </c>
      <c r="S2991" s="1" t="s">
        <v>33</v>
      </c>
      <c r="T2991" s="3">
        <v>1050.01</v>
      </c>
      <c r="U2991" s="3">
        <v>79.8</v>
      </c>
      <c r="V2991" s="1" t="s">
        <v>33</v>
      </c>
      <c r="W2991" s="1" t="s">
        <v>33</v>
      </c>
      <c r="X2991" s="1" t="s">
        <v>1055</v>
      </c>
      <c r="Y2991" s="1" t="s">
        <v>91</v>
      </c>
      <c r="Z2991" s="1" t="s">
        <v>3039</v>
      </c>
      <c r="AA2991" s="1" t="s">
        <v>4368</v>
      </c>
    </row>
    <row r="2992" spans="1:27" hidden="1" x14ac:dyDescent="0.25">
      <c r="A2992" s="1" t="s">
        <v>26</v>
      </c>
      <c r="B2992" s="1" t="s">
        <v>4369</v>
      </c>
      <c r="C2992" s="2">
        <v>42319</v>
      </c>
      <c r="D2992" s="1" t="s">
        <v>2982</v>
      </c>
      <c r="E2992" s="7" t="str">
        <f>VLOOKUP(TRIM(D2992)*1,CFOP!A:B,2,FALSE)</f>
        <v>Não</v>
      </c>
      <c r="F2992" s="1" t="s">
        <v>29</v>
      </c>
      <c r="G2992" s="3">
        <v>97.77</v>
      </c>
      <c r="H2992" s="3">
        <v>0</v>
      </c>
      <c r="I2992" s="3">
        <v>0</v>
      </c>
      <c r="J2992" s="1" t="s">
        <v>31</v>
      </c>
      <c r="K2992" s="3">
        <v>0</v>
      </c>
      <c r="L2992" s="3">
        <v>0</v>
      </c>
      <c r="M2992" s="1" t="s">
        <v>31</v>
      </c>
      <c r="N2992" s="3">
        <v>0</v>
      </c>
      <c r="O2992" s="3">
        <v>0</v>
      </c>
      <c r="P2992" s="1" t="s">
        <v>31</v>
      </c>
      <c r="Q2992" s="3">
        <v>0</v>
      </c>
      <c r="R2992" s="3">
        <v>0</v>
      </c>
      <c r="S2992" s="1" t="s">
        <v>31</v>
      </c>
      <c r="T2992" s="3">
        <v>0</v>
      </c>
      <c r="U2992" s="3">
        <v>0</v>
      </c>
      <c r="V2992" s="1" t="s">
        <v>31</v>
      </c>
      <c r="W2992" s="1" t="s">
        <v>33</v>
      </c>
      <c r="X2992" s="1" t="s">
        <v>1055</v>
      </c>
      <c r="Y2992" s="1" t="s">
        <v>577</v>
      </c>
      <c r="Z2992" s="1" t="s">
        <v>573</v>
      </c>
      <c r="AA2992" s="1" t="s">
        <v>574</v>
      </c>
    </row>
    <row r="2993" spans="1:27" hidden="1" x14ac:dyDescent="0.25">
      <c r="A2993" s="1" t="s">
        <v>26</v>
      </c>
      <c r="B2993" s="1" t="s">
        <v>4369</v>
      </c>
      <c r="C2993" s="2">
        <v>42319</v>
      </c>
      <c r="D2993" s="1" t="s">
        <v>2982</v>
      </c>
      <c r="E2993" s="7" t="str">
        <f>VLOOKUP(TRIM(D2993)*1,CFOP!A:B,2,FALSE)</f>
        <v>Não</v>
      </c>
      <c r="F2993" s="1" t="s">
        <v>29</v>
      </c>
      <c r="G2993" s="3">
        <v>125.87</v>
      </c>
      <c r="H2993" s="3">
        <v>0</v>
      </c>
      <c r="I2993" s="3">
        <v>0</v>
      </c>
      <c r="J2993" s="1" t="s">
        <v>31</v>
      </c>
      <c r="K2993" s="3">
        <v>0</v>
      </c>
      <c r="L2993" s="3">
        <v>0</v>
      </c>
      <c r="M2993" s="1" t="s">
        <v>31</v>
      </c>
      <c r="N2993" s="3">
        <v>0</v>
      </c>
      <c r="O2993" s="3">
        <v>0</v>
      </c>
      <c r="P2993" s="1" t="s">
        <v>31</v>
      </c>
      <c r="Q2993" s="3">
        <v>0</v>
      </c>
      <c r="R2993" s="3">
        <v>0</v>
      </c>
      <c r="S2993" s="1" t="s">
        <v>31</v>
      </c>
      <c r="T2993" s="3">
        <v>0</v>
      </c>
      <c r="U2993" s="3">
        <v>0</v>
      </c>
      <c r="V2993" s="1" t="s">
        <v>31</v>
      </c>
      <c r="W2993" s="1" t="s">
        <v>33</v>
      </c>
      <c r="X2993" s="1" t="s">
        <v>1055</v>
      </c>
      <c r="Y2993" s="1" t="s">
        <v>70</v>
      </c>
      <c r="Z2993" s="1" t="s">
        <v>578</v>
      </c>
      <c r="AA2993" s="1" t="s">
        <v>579</v>
      </c>
    </row>
    <row r="2994" spans="1:27" hidden="1" x14ac:dyDescent="0.25">
      <c r="A2994" s="1" t="s">
        <v>26</v>
      </c>
      <c r="B2994" s="1" t="s">
        <v>4369</v>
      </c>
      <c r="C2994" s="2">
        <v>42319</v>
      </c>
      <c r="D2994" s="1" t="s">
        <v>2982</v>
      </c>
      <c r="E2994" s="7" t="str">
        <f>VLOOKUP(TRIM(D2994)*1,CFOP!A:B,2,FALSE)</f>
        <v>Não</v>
      </c>
      <c r="F2994" s="1" t="s">
        <v>29</v>
      </c>
      <c r="G2994" s="3">
        <v>111.52</v>
      </c>
      <c r="H2994" s="3">
        <v>0</v>
      </c>
      <c r="I2994" s="3">
        <v>0</v>
      </c>
      <c r="J2994" s="1" t="s">
        <v>31</v>
      </c>
      <c r="K2994" s="3">
        <v>0</v>
      </c>
      <c r="L2994" s="3">
        <v>0</v>
      </c>
      <c r="M2994" s="1" t="s">
        <v>31</v>
      </c>
      <c r="N2994" s="3">
        <v>0</v>
      </c>
      <c r="O2994" s="3">
        <v>0</v>
      </c>
      <c r="P2994" s="1" t="s">
        <v>31</v>
      </c>
      <c r="Q2994" s="3">
        <v>0</v>
      </c>
      <c r="R2994" s="3">
        <v>0</v>
      </c>
      <c r="S2994" s="1" t="s">
        <v>31</v>
      </c>
      <c r="T2994" s="3">
        <v>0</v>
      </c>
      <c r="U2994" s="3">
        <v>0</v>
      </c>
      <c r="V2994" s="1" t="s">
        <v>31</v>
      </c>
      <c r="W2994" s="1" t="s">
        <v>33</v>
      </c>
      <c r="X2994" s="1" t="s">
        <v>1055</v>
      </c>
      <c r="Y2994" s="1" t="s">
        <v>70</v>
      </c>
      <c r="Z2994" s="1" t="s">
        <v>3042</v>
      </c>
      <c r="AA2994" s="1" t="s">
        <v>3043</v>
      </c>
    </row>
    <row r="2995" spans="1:27" hidden="1" x14ac:dyDescent="0.25">
      <c r="A2995" s="1" t="s">
        <v>26</v>
      </c>
      <c r="B2995" s="1" t="s">
        <v>4370</v>
      </c>
      <c r="C2995" s="2">
        <v>42319</v>
      </c>
      <c r="D2995" s="1" t="s">
        <v>3799</v>
      </c>
      <c r="E2995" s="7" t="str">
        <f>VLOOKUP(TRIM(D2995)*1,CFOP!A:B,2,FALSE)</f>
        <v>Não</v>
      </c>
      <c r="F2995" s="1" t="s">
        <v>272</v>
      </c>
      <c r="G2995" s="3">
        <v>3964.88</v>
      </c>
      <c r="H2995" s="3">
        <v>0</v>
      </c>
      <c r="I2995" s="3">
        <v>0</v>
      </c>
      <c r="J2995" s="1" t="s">
        <v>31</v>
      </c>
      <c r="K2995" s="3">
        <v>0</v>
      </c>
      <c r="L2995" s="3">
        <v>0</v>
      </c>
      <c r="M2995" s="1" t="s">
        <v>31</v>
      </c>
      <c r="N2995" s="3">
        <v>0</v>
      </c>
      <c r="O2995" s="3">
        <v>0</v>
      </c>
      <c r="P2995" s="1" t="s">
        <v>31</v>
      </c>
      <c r="Q2995" s="3">
        <v>0</v>
      </c>
      <c r="R2995" s="3">
        <v>0</v>
      </c>
      <c r="S2995" s="1" t="s">
        <v>31</v>
      </c>
      <c r="T2995" s="3">
        <v>0</v>
      </c>
      <c r="U2995" s="3">
        <v>0</v>
      </c>
      <c r="V2995" s="1" t="s">
        <v>31</v>
      </c>
      <c r="W2995" s="1" t="s">
        <v>33</v>
      </c>
      <c r="X2995" s="1" t="s">
        <v>3800</v>
      </c>
      <c r="Y2995" s="1" t="s">
        <v>96</v>
      </c>
      <c r="Z2995" s="1" t="s">
        <v>788</v>
      </c>
      <c r="AA2995" s="1" t="s">
        <v>789</v>
      </c>
    </row>
    <row r="2996" spans="1:27" x14ac:dyDescent="0.25">
      <c r="A2996" s="1" t="s">
        <v>26</v>
      </c>
      <c r="B2996" s="1" t="s">
        <v>4371</v>
      </c>
      <c r="C2996" s="2">
        <v>42319</v>
      </c>
      <c r="D2996" s="1" t="s">
        <v>2841</v>
      </c>
      <c r="E2996" s="7" t="str">
        <f>VLOOKUP(TRIM(D2996)*1,CFOP!A:B,2,FALSE)</f>
        <v>Sim</v>
      </c>
      <c r="F2996" s="1" t="s">
        <v>478</v>
      </c>
      <c r="G2996" s="3">
        <v>768.16</v>
      </c>
      <c r="H2996" s="3">
        <v>768.16</v>
      </c>
      <c r="I2996" s="3">
        <v>53.77</v>
      </c>
      <c r="J2996" s="1" t="s">
        <v>30</v>
      </c>
      <c r="K2996" s="3">
        <v>0</v>
      </c>
      <c r="L2996" s="3">
        <v>0</v>
      </c>
      <c r="M2996" s="1" t="s">
        <v>31</v>
      </c>
      <c r="N2996" s="3">
        <v>0</v>
      </c>
      <c r="O2996" s="3">
        <v>0</v>
      </c>
      <c r="P2996" s="1" t="s">
        <v>31</v>
      </c>
      <c r="Q2996" s="3">
        <v>768.16</v>
      </c>
      <c r="R2996" s="3">
        <v>12.67</v>
      </c>
      <c r="S2996" s="1" t="s">
        <v>33</v>
      </c>
      <c r="T2996" s="3">
        <v>768.16</v>
      </c>
      <c r="U2996" s="3">
        <v>58.38</v>
      </c>
      <c r="V2996" s="1" t="s">
        <v>33</v>
      </c>
      <c r="W2996" s="1" t="s">
        <v>33</v>
      </c>
      <c r="X2996" s="1" t="s">
        <v>4372</v>
      </c>
      <c r="Y2996" s="1" t="s">
        <v>765</v>
      </c>
      <c r="Z2996" s="1" t="s">
        <v>4373</v>
      </c>
      <c r="AA2996" s="1" t="s">
        <v>4374</v>
      </c>
    </row>
    <row r="2997" spans="1:27" x14ac:dyDescent="0.25">
      <c r="A2997" s="1" t="s">
        <v>26</v>
      </c>
      <c r="B2997" s="1" t="s">
        <v>4375</v>
      </c>
      <c r="C2997" s="2">
        <v>42319</v>
      </c>
      <c r="D2997" s="1" t="s">
        <v>2841</v>
      </c>
      <c r="E2997" s="7" t="str">
        <f>VLOOKUP(TRIM(D2997)*1,CFOP!A:B,2,FALSE)</f>
        <v>Sim</v>
      </c>
      <c r="F2997" s="1" t="s">
        <v>4376</v>
      </c>
      <c r="G2997" s="3">
        <v>2807.16</v>
      </c>
      <c r="H2997" s="3">
        <v>2807.16</v>
      </c>
      <c r="I2997" s="3">
        <v>196.5</v>
      </c>
      <c r="J2997" s="1" t="s">
        <v>30</v>
      </c>
      <c r="K2997" s="3">
        <v>0</v>
      </c>
      <c r="L2997" s="3">
        <v>0</v>
      </c>
      <c r="M2997" s="1" t="s">
        <v>31</v>
      </c>
      <c r="N2997" s="3">
        <v>0</v>
      </c>
      <c r="O2997" s="3">
        <v>0</v>
      </c>
      <c r="P2997" s="1" t="s">
        <v>31</v>
      </c>
      <c r="Q2997" s="3">
        <v>2807.16</v>
      </c>
      <c r="R2997" s="3">
        <v>46.32</v>
      </c>
      <c r="S2997" s="1" t="s">
        <v>33</v>
      </c>
      <c r="T2997" s="3">
        <v>2807.16</v>
      </c>
      <c r="U2997" s="3">
        <v>213.34</v>
      </c>
      <c r="V2997" s="1" t="s">
        <v>33</v>
      </c>
      <c r="W2997" s="1" t="s">
        <v>33</v>
      </c>
      <c r="X2997" s="1" t="s">
        <v>4377</v>
      </c>
      <c r="Y2997" s="1" t="s">
        <v>696</v>
      </c>
      <c r="Z2997" s="1" t="s">
        <v>697</v>
      </c>
      <c r="AA2997" s="1" t="s">
        <v>698</v>
      </c>
    </row>
    <row r="2998" spans="1:27" x14ac:dyDescent="0.25">
      <c r="A2998" s="1" t="s">
        <v>26</v>
      </c>
      <c r="B2998" s="1" t="s">
        <v>4378</v>
      </c>
      <c r="C2998" s="2">
        <v>42319</v>
      </c>
      <c r="D2998" s="1" t="s">
        <v>2787</v>
      </c>
      <c r="E2998" s="7" t="str">
        <f>VLOOKUP(TRIM(D2998)*1,CFOP!A:B,2,FALSE)</f>
        <v>Sim</v>
      </c>
      <c r="F2998" s="1" t="s">
        <v>29</v>
      </c>
      <c r="G2998" s="3">
        <v>178.85000000000002</v>
      </c>
      <c r="H2998" s="3">
        <v>155.52000000000001</v>
      </c>
      <c r="I2998" s="3">
        <v>27.990000000000002</v>
      </c>
      <c r="J2998" s="1" t="s">
        <v>61</v>
      </c>
      <c r="K2998" s="3">
        <v>0</v>
      </c>
      <c r="L2998" s="3">
        <v>0</v>
      </c>
      <c r="M2998" s="1" t="s">
        <v>31</v>
      </c>
      <c r="N2998" s="3">
        <v>155.52000000000001</v>
      </c>
      <c r="O2998" s="3">
        <v>23.330000000000002</v>
      </c>
      <c r="P2998" s="1" t="s">
        <v>2788</v>
      </c>
      <c r="Q2998" s="3">
        <v>155.52000000000001</v>
      </c>
      <c r="R2998" s="3">
        <v>2.57</v>
      </c>
      <c r="S2998" s="1" t="s">
        <v>33</v>
      </c>
      <c r="T2998" s="3">
        <v>155.52000000000001</v>
      </c>
      <c r="U2998" s="3">
        <v>11.82</v>
      </c>
      <c r="V2998" s="1" t="s">
        <v>33</v>
      </c>
      <c r="W2998" s="1" t="s">
        <v>33</v>
      </c>
      <c r="X2998" s="1" t="s">
        <v>641</v>
      </c>
      <c r="Y2998" s="1" t="s">
        <v>91</v>
      </c>
      <c r="Z2998" s="1" t="s">
        <v>3125</v>
      </c>
      <c r="AA2998" s="1" t="s">
        <v>3126</v>
      </c>
    </row>
    <row r="2999" spans="1:27" x14ac:dyDescent="0.25">
      <c r="A2999" s="1" t="s">
        <v>26</v>
      </c>
      <c r="B2999" s="1" t="s">
        <v>4378</v>
      </c>
      <c r="C2999" s="2">
        <v>42319</v>
      </c>
      <c r="D2999" s="1" t="s">
        <v>2787</v>
      </c>
      <c r="E2999" s="7" t="str">
        <f>VLOOKUP(TRIM(D2999)*1,CFOP!A:B,2,FALSE)</f>
        <v>Sim</v>
      </c>
      <c r="F2999" s="1" t="s">
        <v>29</v>
      </c>
      <c r="G2999" s="3">
        <v>3131.76</v>
      </c>
      <c r="H2999" s="3">
        <v>2723.27</v>
      </c>
      <c r="I2999" s="3">
        <v>490.19</v>
      </c>
      <c r="J2999" s="1" t="s">
        <v>61</v>
      </c>
      <c r="K2999" s="3">
        <v>0</v>
      </c>
      <c r="L2999" s="3">
        <v>0</v>
      </c>
      <c r="M2999" s="1" t="s">
        <v>31</v>
      </c>
      <c r="N2999" s="3">
        <v>2723.27</v>
      </c>
      <c r="O2999" s="3">
        <v>408.49</v>
      </c>
      <c r="P2999" s="1" t="s">
        <v>2788</v>
      </c>
      <c r="Q2999" s="3">
        <v>2723.27</v>
      </c>
      <c r="R2999" s="3">
        <v>44.93</v>
      </c>
      <c r="S2999" s="1" t="s">
        <v>33</v>
      </c>
      <c r="T2999" s="3">
        <v>2723.27</v>
      </c>
      <c r="U2999" s="3">
        <v>206.97</v>
      </c>
      <c r="V2999" s="1" t="s">
        <v>33</v>
      </c>
      <c r="W2999" s="1" t="s">
        <v>33</v>
      </c>
      <c r="X2999" s="1" t="s">
        <v>641</v>
      </c>
      <c r="Y2999" s="1" t="s">
        <v>91</v>
      </c>
      <c r="Z2999" s="1" t="s">
        <v>120</v>
      </c>
      <c r="AA2999" s="1" t="s">
        <v>121</v>
      </c>
    </row>
    <row r="3000" spans="1:27" x14ac:dyDescent="0.25">
      <c r="A3000" s="1" t="s">
        <v>26</v>
      </c>
      <c r="B3000" s="1" t="s">
        <v>4378</v>
      </c>
      <c r="C3000" s="2">
        <v>42319</v>
      </c>
      <c r="D3000" s="1" t="s">
        <v>2787</v>
      </c>
      <c r="E3000" s="7" t="str">
        <f>VLOOKUP(TRIM(D3000)*1,CFOP!A:B,2,FALSE)</f>
        <v>Sim</v>
      </c>
      <c r="F3000" s="1" t="s">
        <v>29</v>
      </c>
      <c r="G3000" s="3">
        <v>4453.7</v>
      </c>
      <c r="H3000" s="3">
        <v>3872.78</v>
      </c>
      <c r="I3000" s="3">
        <v>697.1</v>
      </c>
      <c r="J3000" s="1" t="s">
        <v>61</v>
      </c>
      <c r="K3000" s="3">
        <v>0</v>
      </c>
      <c r="L3000" s="3">
        <v>0</v>
      </c>
      <c r="M3000" s="1" t="s">
        <v>31</v>
      </c>
      <c r="N3000" s="3">
        <v>3872.78</v>
      </c>
      <c r="O3000" s="3">
        <v>580.91999999999996</v>
      </c>
      <c r="P3000" s="1" t="s">
        <v>2788</v>
      </c>
      <c r="Q3000" s="3">
        <v>3872.78</v>
      </c>
      <c r="R3000" s="3">
        <v>63.9</v>
      </c>
      <c r="S3000" s="1" t="s">
        <v>33</v>
      </c>
      <c r="T3000" s="3">
        <v>3872.78</v>
      </c>
      <c r="U3000" s="3">
        <v>294.33</v>
      </c>
      <c r="V3000" s="1" t="s">
        <v>33</v>
      </c>
      <c r="W3000" s="1" t="s">
        <v>33</v>
      </c>
      <c r="X3000" s="1" t="s">
        <v>641</v>
      </c>
      <c r="Y3000" s="1" t="s">
        <v>91</v>
      </c>
      <c r="Z3000" s="1" t="s">
        <v>1779</v>
      </c>
      <c r="AA3000" s="1" t="s">
        <v>1780</v>
      </c>
    </row>
    <row r="3001" spans="1:27" x14ac:dyDescent="0.25">
      <c r="A3001" s="1" t="s">
        <v>26</v>
      </c>
      <c r="B3001" s="1" t="s">
        <v>4378</v>
      </c>
      <c r="C3001" s="2">
        <v>42319</v>
      </c>
      <c r="D3001" s="1" t="s">
        <v>2787</v>
      </c>
      <c r="E3001" s="7" t="str">
        <f>VLOOKUP(TRIM(D3001)*1,CFOP!A:B,2,FALSE)</f>
        <v>Sim</v>
      </c>
      <c r="F3001" s="1" t="s">
        <v>29</v>
      </c>
      <c r="G3001" s="3">
        <v>644.77</v>
      </c>
      <c r="H3001" s="3">
        <v>560.66999999999996</v>
      </c>
      <c r="I3001" s="3">
        <v>100.92</v>
      </c>
      <c r="J3001" s="1" t="s">
        <v>61</v>
      </c>
      <c r="K3001" s="3">
        <v>0</v>
      </c>
      <c r="L3001" s="3">
        <v>0</v>
      </c>
      <c r="M3001" s="1" t="s">
        <v>31</v>
      </c>
      <c r="N3001" s="3">
        <v>560.66999999999996</v>
      </c>
      <c r="O3001" s="3">
        <v>84.100000000000009</v>
      </c>
      <c r="P3001" s="1" t="s">
        <v>2788</v>
      </c>
      <c r="Q3001" s="3">
        <v>560.66999999999996</v>
      </c>
      <c r="R3001" s="3">
        <v>9.25</v>
      </c>
      <c r="S3001" s="1" t="s">
        <v>33</v>
      </c>
      <c r="T3001" s="3">
        <v>560.66999999999996</v>
      </c>
      <c r="U3001" s="3">
        <v>42.61</v>
      </c>
      <c r="V3001" s="1" t="s">
        <v>33</v>
      </c>
      <c r="W3001" s="1" t="s">
        <v>33</v>
      </c>
      <c r="X3001" s="1" t="s">
        <v>641</v>
      </c>
      <c r="Y3001" s="1" t="s">
        <v>91</v>
      </c>
      <c r="Z3001" s="1" t="s">
        <v>4146</v>
      </c>
      <c r="AA3001" s="1" t="s">
        <v>4147</v>
      </c>
    </row>
    <row r="3002" spans="1:27" x14ac:dyDescent="0.25">
      <c r="A3002" s="1" t="s">
        <v>26</v>
      </c>
      <c r="B3002" s="1" t="s">
        <v>4378</v>
      </c>
      <c r="C3002" s="2">
        <v>42319</v>
      </c>
      <c r="D3002" s="1" t="s">
        <v>2787</v>
      </c>
      <c r="E3002" s="7" t="str">
        <f>VLOOKUP(TRIM(D3002)*1,CFOP!A:B,2,FALSE)</f>
        <v>Sim</v>
      </c>
      <c r="F3002" s="1" t="s">
        <v>29</v>
      </c>
      <c r="G3002" s="3">
        <v>6482.17</v>
      </c>
      <c r="H3002" s="3">
        <v>5636.67</v>
      </c>
      <c r="I3002" s="3">
        <v>1014.6</v>
      </c>
      <c r="J3002" s="1" t="s">
        <v>61</v>
      </c>
      <c r="K3002" s="3">
        <v>0</v>
      </c>
      <c r="L3002" s="3">
        <v>0</v>
      </c>
      <c r="M3002" s="1" t="s">
        <v>31</v>
      </c>
      <c r="N3002" s="3">
        <v>5636.67</v>
      </c>
      <c r="O3002" s="3">
        <v>845.5</v>
      </c>
      <c r="P3002" s="1" t="s">
        <v>2788</v>
      </c>
      <c r="Q3002" s="3">
        <v>5636.67</v>
      </c>
      <c r="R3002" s="3">
        <v>93.01</v>
      </c>
      <c r="S3002" s="1" t="s">
        <v>33</v>
      </c>
      <c r="T3002" s="3">
        <v>5636.67</v>
      </c>
      <c r="U3002" s="3">
        <v>428.39</v>
      </c>
      <c r="V3002" s="1" t="s">
        <v>33</v>
      </c>
      <c r="W3002" s="1" t="s">
        <v>33</v>
      </c>
      <c r="X3002" s="1" t="s">
        <v>641</v>
      </c>
      <c r="Y3002" s="1" t="s">
        <v>91</v>
      </c>
      <c r="Z3002" s="1" t="s">
        <v>132</v>
      </c>
      <c r="AA3002" s="1" t="s">
        <v>133</v>
      </c>
    </row>
    <row r="3003" spans="1:27" x14ac:dyDescent="0.25">
      <c r="A3003" s="1" t="s">
        <v>26</v>
      </c>
      <c r="B3003" s="1" t="s">
        <v>4378</v>
      </c>
      <c r="C3003" s="2">
        <v>42319</v>
      </c>
      <c r="D3003" s="1" t="s">
        <v>2787</v>
      </c>
      <c r="E3003" s="7" t="str">
        <f>VLOOKUP(TRIM(D3003)*1,CFOP!A:B,2,FALSE)</f>
        <v>Sim</v>
      </c>
      <c r="F3003" s="1" t="s">
        <v>29</v>
      </c>
      <c r="G3003" s="3">
        <v>98.97</v>
      </c>
      <c r="H3003" s="3">
        <v>86.06</v>
      </c>
      <c r="I3003" s="3">
        <v>15.49</v>
      </c>
      <c r="J3003" s="1" t="s">
        <v>61</v>
      </c>
      <c r="K3003" s="3">
        <v>0</v>
      </c>
      <c r="L3003" s="3">
        <v>0</v>
      </c>
      <c r="M3003" s="1" t="s">
        <v>31</v>
      </c>
      <c r="N3003" s="3">
        <v>86.06</v>
      </c>
      <c r="O3003" s="3">
        <v>12.91</v>
      </c>
      <c r="P3003" s="1" t="s">
        <v>2788</v>
      </c>
      <c r="Q3003" s="3">
        <v>86.06</v>
      </c>
      <c r="R3003" s="3">
        <v>1.42</v>
      </c>
      <c r="S3003" s="1" t="s">
        <v>33</v>
      </c>
      <c r="T3003" s="3">
        <v>86.06</v>
      </c>
      <c r="U3003" s="3">
        <v>6.54</v>
      </c>
      <c r="V3003" s="1" t="s">
        <v>33</v>
      </c>
      <c r="W3003" s="1" t="s">
        <v>33</v>
      </c>
      <c r="X3003" s="1" t="s">
        <v>641</v>
      </c>
      <c r="Y3003" s="1" t="s">
        <v>91</v>
      </c>
      <c r="Z3003" s="1" t="s">
        <v>3943</v>
      </c>
      <c r="AA3003" s="1" t="s">
        <v>3944</v>
      </c>
    </row>
    <row r="3004" spans="1:27" x14ac:dyDescent="0.25">
      <c r="A3004" s="1" t="s">
        <v>26</v>
      </c>
      <c r="B3004" s="1" t="s">
        <v>4378</v>
      </c>
      <c r="C3004" s="2">
        <v>42319</v>
      </c>
      <c r="D3004" s="1" t="s">
        <v>2787</v>
      </c>
      <c r="E3004" s="7" t="str">
        <f>VLOOKUP(TRIM(D3004)*1,CFOP!A:B,2,FALSE)</f>
        <v>Sim</v>
      </c>
      <c r="F3004" s="1" t="s">
        <v>29</v>
      </c>
      <c r="G3004" s="3">
        <v>395.89</v>
      </c>
      <c r="H3004" s="3">
        <v>344.25</v>
      </c>
      <c r="I3004" s="3">
        <v>61.97</v>
      </c>
      <c r="J3004" s="1" t="s">
        <v>61</v>
      </c>
      <c r="K3004" s="3">
        <v>0</v>
      </c>
      <c r="L3004" s="3">
        <v>0</v>
      </c>
      <c r="M3004" s="1" t="s">
        <v>31</v>
      </c>
      <c r="N3004" s="3">
        <v>344.25</v>
      </c>
      <c r="O3004" s="3">
        <v>51.64</v>
      </c>
      <c r="P3004" s="1" t="s">
        <v>2788</v>
      </c>
      <c r="Q3004" s="3">
        <v>344.25</v>
      </c>
      <c r="R3004" s="3">
        <v>5.68</v>
      </c>
      <c r="S3004" s="1" t="s">
        <v>33</v>
      </c>
      <c r="T3004" s="3">
        <v>344.25</v>
      </c>
      <c r="U3004" s="3">
        <v>26.16</v>
      </c>
      <c r="V3004" s="1" t="s">
        <v>33</v>
      </c>
      <c r="W3004" s="1" t="s">
        <v>33</v>
      </c>
      <c r="X3004" s="1" t="s">
        <v>641</v>
      </c>
      <c r="Y3004" s="1" t="s">
        <v>91</v>
      </c>
      <c r="Z3004" s="1" t="s">
        <v>1747</v>
      </c>
      <c r="AA3004" s="1" t="s">
        <v>1748</v>
      </c>
    </row>
    <row r="3005" spans="1:27" x14ac:dyDescent="0.25">
      <c r="A3005" s="1" t="s">
        <v>26</v>
      </c>
      <c r="B3005" s="1" t="s">
        <v>4378</v>
      </c>
      <c r="C3005" s="2">
        <v>42319</v>
      </c>
      <c r="D3005" s="1" t="s">
        <v>2787</v>
      </c>
      <c r="E3005" s="7" t="str">
        <f>VLOOKUP(TRIM(D3005)*1,CFOP!A:B,2,FALSE)</f>
        <v>Sim</v>
      </c>
      <c r="F3005" s="1" t="s">
        <v>29</v>
      </c>
      <c r="G3005" s="3">
        <v>522.76</v>
      </c>
      <c r="H3005" s="3">
        <v>454.57</v>
      </c>
      <c r="I3005" s="3">
        <v>81.820000000000007</v>
      </c>
      <c r="J3005" s="1" t="s">
        <v>61</v>
      </c>
      <c r="K3005" s="3">
        <v>0</v>
      </c>
      <c r="L3005" s="3">
        <v>0</v>
      </c>
      <c r="M3005" s="1" t="s">
        <v>31</v>
      </c>
      <c r="N3005" s="3">
        <v>454.57</v>
      </c>
      <c r="O3005" s="3">
        <v>68.19</v>
      </c>
      <c r="P3005" s="1" t="s">
        <v>2788</v>
      </c>
      <c r="Q3005" s="3">
        <v>454.57</v>
      </c>
      <c r="R3005" s="3">
        <v>7.5</v>
      </c>
      <c r="S3005" s="1" t="s">
        <v>33</v>
      </c>
      <c r="T3005" s="3">
        <v>454.57</v>
      </c>
      <c r="U3005" s="3">
        <v>34.550000000000004</v>
      </c>
      <c r="V3005" s="1" t="s">
        <v>33</v>
      </c>
      <c r="W3005" s="1" t="s">
        <v>33</v>
      </c>
      <c r="X3005" s="1" t="s">
        <v>641</v>
      </c>
      <c r="Y3005" s="1" t="s">
        <v>91</v>
      </c>
      <c r="Z3005" s="1" t="s">
        <v>124</v>
      </c>
      <c r="AA3005" s="1" t="s">
        <v>125</v>
      </c>
    </row>
    <row r="3006" spans="1:27" x14ac:dyDescent="0.25">
      <c r="A3006" s="1" t="s">
        <v>26</v>
      </c>
      <c r="B3006" s="1" t="s">
        <v>4378</v>
      </c>
      <c r="C3006" s="2">
        <v>42319</v>
      </c>
      <c r="D3006" s="1" t="s">
        <v>2787</v>
      </c>
      <c r="E3006" s="7" t="str">
        <f>VLOOKUP(TRIM(D3006)*1,CFOP!A:B,2,FALSE)</f>
        <v>Sim</v>
      </c>
      <c r="F3006" s="1" t="s">
        <v>29</v>
      </c>
      <c r="G3006" s="3">
        <v>98.97</v>
      </c>
      <c r="H3006" s="3">
        <v>86.06</v>
      </c>
      <c r="I3006" s="3">
        <v>15.49</v>
      </c>
      <c r="J3006" s="1" t="s">
        <v>61</v>
      </c>
      <c r="K3006" s="3">
        <v>0</v>
      </c>
      <c r="L3006" s="3">
        <v>0</v>
      </c>
      <c r="M3006" s="1" t="s">
        <v>31</v>
      </c>
      <c r="N3006" s="3">
        <v>86.06</v>
      </c>
      <c r="O3006" s="3">
        <v>12.91</v>
      </c>
      <c r="P3006" s="1" t="s">
        <v>2788</v>
      </c>
      <c r="Q3006" s="3">
        <v>86.06</v>
      </c>
      <c r="R3006" s="3">
        <v>1.42</v>
      </c>
      <c r="S3006" s="1" t="s">
        <v>33</v>
      </c>
      <c r="T3006" s="3">
        <v>86.06</v>
      </c>
      <c r="U3006" s="3">
        <v>6.54</v>
      </c>
      <c r="V3006" s="1" t="s">
        <v>33</v>
      </c>
      <c r="W3006" s="1" t="s">
        <v>33</v>
      </c>
      <c r="X3006" s="1" t="s">
        <v>641</v>
      </c>
      <c r="Y3006" s="1" t="s">
        <v>91</v>
      </c>
      <c r="Z3006" s="1" t="s">
        <v>4379</v>
      </c>
      <c r="AA3006" s="1" t="s">
        <v>4380</v>
      </c>
    </row>
    <row r="3007" spans="1:27" x14ac:dyDescent="0.25">
      <c r="A3007" s="1" t="s">
        <v>26</v>
      </c>
      <c r="B3007" s="1" t="s">
        <v>4378</v>
      </c>
      <c r="C3007" s="2">
        <v>42319</v>
      </c>
      <c r="D3007" s="1" t="s">
        <v>2787</v>
      </c>
      <c r="E3007" s="7" t="str">
        <f>VLOOKUP(TRIM(D3007)*1,CFOP!A:B,2,FALSE)</f>
        <v>Sim</v>
      </c>
      <c r="F3007" s="1" t="s">
        <v>29</v>
      </c>
      <c r="G3007" s="3">
        <v>894.23</v>
      </c>
      <c r="H3007" s="3">
        <v>777.59</v>
      </c>
      <c r="I3007" s="3">
        <v>139.97</v>
      </c>
      <c r="J3007" s="1" t="s">
        <v>61</v>
      </c>
      <c r="K3007" s="3">
        <v>0</v>
      </c>
      <c r="L3007" s="3">
        <v>0</v>
      </c>
      <c r="M3007" s="1" t="s">
        <v>31</v>
      </c>
      <c r="N3007" s="3">
        <v>777.59</v>
      </c>
      <c r="O3007" s="3">
        <v>116.64</v>
      </c>
      <c r="P3007" s="1" t="s">
        <v>2788</v>
      </c>
      <c r="Q3007" s="3">
        <v>777.59</v>
      </c>
      <c r="R3007" s="3">
        <v>12.83</v>
      </c>
      <c r="S3007" s="1" t="s">
        <v>33</v>
      </c>
      <c r="T3007" s="3">
        <v>777.59</v>
      </c>
      <c r="U3007" s="3">
        <v>59.1</v>
      </c>
      <c r="V3007" s="1" t="s">
        <v>33</v>
      </c>
      <c r="W3007" s="1" t="s">
        <v>33</v>
      </c>
      <c r="X3007" s="1" t="s">
        <v>641</v>
      </c>
      <c r="Y3007" s="1" t="s">
        <v>91</v>
      </c>
      <c r="Z3007" s="1" t="s">
        <v>1524</v>
      </c>
      <c r="AA3007" s="1" t="s">
        <v>1525</v>
      </c>
    </row>
    <row r="3008" spans="1:27" x14ac:dyDescent="0.25">
      <c r="A3008" s="1" t="s">
        <v>26</v>
      </c>
      <c r="B3008" s="1" t="s">
        <v>4378</v>
      </c>
      <c r="C3008" s="2">
        <v>42319</v>
      </c>
      <c r="D3008" s="1" t="s">
        <v>2787</v>
      </c>
      <c r="E3008" s="7" t="str">
        <f>VLOOKUP(TRIM(D3008)*1,CFOP!A:B,2,FALSE)</f>
        <v>Sim</v>
      </c>
      <c r="F3008" s="1" t="s">
        <v>29</v>
      </c>
      <c r="G3008" s="3">
        <v>989.71</v>
      </c>
      <c r="H3008" s="3">
        <v>860.62</v>
      </c>
      <c r="I3008" s="3">
        <v>154.91</v>
      </c>
      <c r="J3008" s="1" t="s">
        <v>61</v>
      </c>
      <c r="K3008" s="3">
        <v>0</v>
      </c>
      <c r="L3008" s="3">
        <v>0</v>
      </c>
      <c r="M3008" s="1" t="s">
        <v>31</v>
      </c>
      <c r="N3008" s="3">
        <v>860.62</v>
      </c>
      <c r="O3008" s="3">
        <v>129.09</v>
      </c>
      <c r="P3008" s="1" t="s">
        <v>2788</v>
      </c>
      <c r="Q3008" s="3">
        <v>860.62</v>
      </c>
      <c r="R3008" s="3">
        <v>14.200000000000001</v>
      </c>
      <c r="S3008" s="1" t="s">
        <v>33</v>
      </c>
      <c r="T3008" s="3">
        <v>860.62</v>
      </c>
      <c r="U3008" s="3">
        <v>65.41</v>
      </c>
      <c r="V3008" s="1" t="s">
        <v>33</v>
      </c>
      <c r="W3008" s="1" t="s">
        <v>33</v>
      </c>
      <c r="X3008" s="1" t="s">
        <v>641</v>
      </c>
      <c r="Y3008" s="1" t="s">
        <v>91</v>
      </c>
      <c r="Z3008" s="1" t="s">
        <v>118</v>
      </c>
      <c r="AA3008" s="1" t="s">
        <v>119</v>
      </c>
    </row>
    <row r="3009" spans="1:27" x14ac:dyDescent="0.25">
      <c r="A3009" s="1" t="s">
        <v>26</v>
      </c>
      <c r="B3009" s="1" t="s">
        <v>4378</v>
      </c>
      <c r="C3009" s="2">
        <v>42319</v>
      </c>
      <c r="D3009" s="1" t="s">
        <v>2787</v>
      </c>
      <c r="E3009" s="7" t="str">
        <f>VLOOKUP(TRIM(D3009)*1,CFOP!A:B,2,FALSE)</f>
        <v>Sim</v>
      </c>
      <c r="F3009" s="1" t="s">
        <v>29</v>
      </c>
      <c r="G3009" s="3">
        <v>364.07</v>
      </c>
      <c r="H3009" s="3">
        <v>316.58</v>
      </c>
      <c r="I3009" s="3">
        <v>56.980000000000004</v>
      </c>
      <c r="J3009" s="1" t="s">
        <v>61</v>
      </c>
      <c r="K3009" s="3">
        <v>0</v>
      </c>
      <c r="L3009" s="3">
        <v>0</v>
      </c>
      <c r="M3009" s="1" t="s">
        <v>31</v>
      </c>
      <c r="N3009" s="3">
        <v>316.58</v>
      </c>
      <c r="O3009" s="3">
        <v>47.49</v>
      </c>
      <c r="P3009" s="1" t="s">
        <v>2788</v>
      </c>
      <c r="Q3009" s="3">
        <v>316.58</v>
      </c>
      <c r="R3009" s="3">
        <v>5.22</v>
      </c>
      <c r="S3009" s="1" t="s">
        <v>33</v>
      </c>
      <c r="T3009" s="3">
        <v>316.58</v>
      </c>
      <c r="U3009" s="3">
        <v>24.060000000000002</v>
      </c>
      <c r="V3009" s="1" t="s">
        <v>33</v>
      </c>
      <c r="W3009" s="1" t="s">
        <v>33</v>
      </c>
      <c r="X3009" s="1" t="s">
        <v>641</v>
      </c>
      <c r="Y3009" s="1" t="s">
        <v>91</v>
      </c>
      <c r="Z3009" s="1" t="s">
        <v>1801</v>
      </c>
      <c r="AA3009" s="1" t="s">
        <v>1802</v>
      </c>
    </row>
    <row r="3010" spans="1:27" x14ac:dyDescent="0.25">
      <c r="A3010" s="1" t="s">
        <v>26</v>
      </c>
      <c r="B3010" s="1" t="s">
        <v>4378</v>
      </c>
      <c r="C3010" s="2">
        <v>42319</v>
      </c>
      <c r="D3010" s="1" t="s">
        <v>2787</v>
      </c>
      <c r="E3010" s="7" t="str">
        <f>VLOOKUP(TRIM(D3010)*1,CFOP!A:B,2,FALSE)</f>
        <v>Sim</v>
      </c>
      <c r="F3010" s="1" t="s">
        <v>29</v>
      </c>
      <c r="G3010" s="3">
        <v>522.76</v>
      </c>
      <c r="H3010" s="3">
        <v>454.57</v>
      </c>
      <c r="I3010" s="3">
        <v>81.820000000000007</v>
      </c>
      <c r="J3010" s="1" t="s">
        <v>61</v>
      </c>
      <c r="K3010" s="3">
        <v>0</v>
      </c>
      <c r="L3010" s="3">
        <v>0</v>
      </c>
      <c r="M3010" s="1" t="s">
        <v>31</v>
      </c>
      <c r="N3010" s="3">
        <v>454.57</v>
      </c>
      <c r="O3010" s="3">
        <v>68.19</v>
      </c>
      <c r="P3010" s="1" t="s">
        <v>2788</v>
      </c>
      <c r="Q3010" s="3">
        <v>454.57</v>
      </c>
      <c r="R3010" s="3">
        <v>7.5</v>
      </c>
      <c r="S3010" s="1" t="s">
        <v>33</v>
      </c>
      <c r="T3010" s="3">
        <v>454.57</v>
      </c>
      <c r="U3010" s="3">
        <v>34.550000000000004</v>
      </c>
      <c r="V3010" s="1" t="s">
        <v>33</v>
      </c>
      <c r="W3010" s="1" t="s">
        <v>33</v>
      </c>
      <c r="X3010" s="1" t="s">
        <v>641</v>
      </c>
      <c r="Y3010" s="1" t="s">
        <v>91</v>
      </c>
      <c r="Z3010" s="1" t="s">
        <v>4381</v>
      </c>
      <c r="AA3010" s="1" t="s">
        <v>4382</v>
      </c>
    </row>
    <row r="3011" spans="1:27" x14ac:dyDescent="0.25">
      <c r="A3011" s="1" t="s">
        <v>26</v>
      </c>
      <c r="B3011" s="1" t="s">
        <v>4383</v>
      </c>
      <c r="C3011" s="2">
        <v>42319</v>
      </c>
      <c r="D3011" s="1" t="s">
        <v>2787</v>
      </c>
      <c r="E3011" s="7" t="str">
        <f>VLOOKUP(TRIM(D3011)*1,CFOP!A:B,2,FALSE)</f>
        <v>Sim</v>
      </c>
      <c r="F3011" s="1" t="s">
        <v>29</v>
      </c>
      <c r="G3011" s="3">
        <v>4408.41</v>
      </c>
      <c r="H3011" s="3">
        <v>3833.4</v>
      </c>
      <c r="I3011" s="3">
        <v>690.01</v>
      </c>
      <c r="J3011" s="1" t="s">
        <v>61</v>
      </c>
      <c r="K3011" s="3">
        <v>0</v>
      </c>
      <c r="L3011" s="3">
        <v>0</v>
      </c>
      <c r="M3011" s="1" t="s">
        <v>31</v>
      </c>
      <c r="N3011" s="3">
        <v>3833.4</v>
      </c>
      <c r="O3011" s="3">
        <v>575.01</v>
      </c>
      <c r="P3011" s="1" t="s">
        <v>2788</v>
      </c>
      <c r="Q3011" s="3">
        <v>3833.4</v>
      </c>
      <c r="R3011" s="3">
        <v>63.25</v>
      </c>
      <c r="S3011" s="1" t="s">
        <v>33</v>
      </c>
      <c r="T3011" s="3">
        <v>3833.4</v>
      </c>
      <c r="U3011" s="3">
        <v>291.34000000000003</v>
      </c>
      <c r="V3011" s="1" t="s">
        <v>33</v>
      </c>
      <c r="W3011" s="1" t="s">
        <v>33</v>
      </c>
      <c r="X3011" s="1" t="s">
        <v>3534</v>
      </c>
      <c r="Y3011" s="1" t="s">
        <v>44</v>
      </c>
      <c r="Z3011" s="1" t="s">
        <v>3223</v>
      </c>
      <c r="AA3011" s="1" t="s">
        <v>3224</v>
      </c>
    </row>
    <row r="3012" spans="1:27" hidden="1" x14ac:dyDescent="0.25">
      <c r="A3012" s="1" t="s">
        <v>26</v>
      </c>
      <c r="B3012" s="1" t="s">
        <v>4384</v>
      </c>
      <c r="C3012" s="2">
        <v>42319</v>
      </c>
      <c r="D3012" s="1" t="s">
        <v>2978</v>
      </c>
      <c r="E3012" s="7" t="str">
        <f>VLOOKUP(TRIM(D3012)*1,CFOP!A:B,2,FALSE)</f>
        <v>Não</v>
      </c>
      <c r="F3012" s="1" t="s">
        <v>29</v>
      </c>
      <c r="G3012" s="3">
        <v>1045</v>
      </c>
      <c r="H3012" s="3">
        <v>0</v>
      </c>
      <c r="I3012" s="3">
        <v>0</v>
      </c>
      <c r="J3012" s="1" t="s">
        <v>31</v>
      </c>
      <c r="K3012" s="3">
        <v>0</v>
      </c>
      <c r="L3012" s="3">
        <v>0</v>
      </c>
      <c r="M3012" s="1" t="s">
        <v>31</v>
      </c>
      <c r="N3012" s="3">
        <v>0</v>
      </c>
      <c r="O3012" s="3">
        <v>0</v>
      </c>
      <c r="P3012" s="1" t="s">
        <v>31</v>
      </c>
      <c r="Q3012" s="3">
        <v>0</v>
      </c>
      <c r="R3012" s="3">
        <v>0</v>
      </c>
      <c r="S3012" s="1" t="s">
        <v>31</v>
      </c>
      <c r="T3012" s="3">
        <v>0</v>
      </c>
      <c r="U3012" s="3">
        <v>0</v>
      </c>
      <c r="V3012" s="1" t="s">
        <v>31</v>
      </c>
      <c r="W3012" s="1" t="s">
        <v>33</v>
      </c>
      <c r="X3012" s="1" t="s">
        <v>4385</v>
      </c>
      <c r="Y3012" s="1" t="s">
        <v>962</v>
      </c>
      <c r="Z3012" s="1" t="s">
        <v>963</v>
      </c>
      <c r="AA3012" s="1" t="s">
        <v>964</v>
      </c>
    </row>
    <row r="3013" spans="1:27" x14ac:dyDescent="0.25">
      <c r="A3013" s="1" t="s">
        <v>26</v>
      </c>
      <c r="B3013" s="1" t="s">
        <v>4386</v>
      </c>
      <c r="C3013" s="2">
        <v>42319</v>
      </c>
      <c r="D3013" s="1" t="s">
        <v>2817</v>
      </c>
      <c r="E3013" s="7" t="str">
        <f>VLOOKUP(TRIM(D3013)*1,CFOP!A:B,2,FALSE)</f>
        <v>Sim</v>
      </c>
      <c r="F3013" s="1" t="s">
        <v>3138</v>
      </c>
      <c r="G3013" s="3">
        <v>352.15000000000003</v>
      </c>
      <c r="H3013" s="3">
        <v>352.15000000000003</v>
      </c>
      <c r="I3013" s="3">
        <v>24.650000000000002</v>
      </c>
      <c r="J3013" s="1" t="s">
        <v>30</v>
      </c>
      <c r="K3013" s="3">
        <v>0</v>
      </c>
      <c r="L3013" s="3">
        <v>0</v>
      </c>
      <c r="M3013" s="1" t="s">
        <v>31</v>
      </c>
      <c r="N3013" s="3">
        <v>306.22000000000003</v>
      </c>
      <c r="O3013" s="3">
        <v>45.93</v>
      </c>
      <c r="P3013" s="1" t="s">
        <v>2788</v>
      </c>
      <c r="Q3013" s="3">
        <v>306.22000000000003</v>
      </c>
      <c r="R3013" s="3">
        <v>5.05</v>
      </c>
      <c r="S3013" s="1" t="s">
        <v>33</v>
      </c>
      <c r="T3013" s="3">
        <v>306.22000000000003</v>
      </c>
      <c r="U3013" s="3">
        <v>23.27</v>
      </c>
      <c r="V3013" s="1" t="s">
        <v>33</v>
      </c>
      <c r="W3013" s="1" t="s">
        <v>33</v>
      </c>
      <c r="X3013" s="1" t="s">
        <v>4387</v>
      </c>
      <c r="Y3013" s="1" t="s">
        <v>96</v>
      </c>
      <c r="Z3013" s="1" t="s">
        <v>4388</v>
      </c>
      <c r="AA3013" s="1" t="s">
        <v>4389</v>
      </c>
    </row>
    <row r="3014" spans="1:27" x14ac:dyDescent="0.25">
      <c r="A3014" s="1" t="s">
        <v>26</v>
      </c>
      <c r="B3014" s="1" t="s">
        <v>4390</v>
      </c>
      <c r="C3014" s="2">
        <v>42319</v>
      </c>
      <c r="D3014" s="1" t="s">
        <v>2804</v>
      </c>
      <c r="E3014" s="7" t="str">
        <f>VLOOKUP(TRIM(D3014)*1,CFOP!A:B,2,FALSE)</f>
        <v>Sim</v>
      </c>
      <c r="F3014" s="1" t="s">
        <v>29</v>
      </c>
      <c r="G3014" s="3">
        <v>112.76</v>
      </c>
      <c r="H3014" s="3">
        <v>116.31</v>
      </c>
      <c r="I3014" s="3">
        <v>20.94</v>
      </c>
      <c r="J3014" s="1" t="s">
        <v>30</v>
      </c>
      <c r="K3014" s="3">
        <v>0</v>
      </c>
      <c r="L3014" s="3">
        <v>0</v>
      </c>
      <c r="M3014" s="1" t="s">
        <v>31</v>
      </c>
      <c r="N3014" s="3">
        <v>101.14</v>
      </c>
      <c r="O3014" s="3">
        <v>15.17</v>
      </c>
      <c r="P3014" s="1" t="s">
        <v>2788</v>
      </c>
      <c r="Q3014" s="3">
        <v>101.14</v>
      </c>
      <c r="R3014" s="3">
        <v>1.67</v>
      </c>
      <c r="S3014" s="1" t="s">
        <v>33</v>
      </c>
      <c r="T3014" s="3">
        <v>101.14</v>
      </c>
      <c r="U3014" s="3">
        <v>7.69</v>
      </c>
      <c r="V3014" s="1" t="s">
        <v>33</v>
      </c>
      <c r="W3014" s="1" t="s">
        <v>33</v>
      </c>
      <c r="X3014" s="1" t="s">
        <v>3723</v>
      </c>
      <c r="Y3014" s="1" t="s">
        <v>91</v>
      </c>
      <c r="Z3014" s="1" t="s">
        <v>4391</v>
      </c>
      <c r="AA3014" s="1" t="s">
        <v>4392</v>
      </c>
    </row>
    <row r="3015" spans="1:27" x14ac:dyDescent="0.25">
      <c r="A3015" s="1" t="s">
        <v>26</v>
      </c>
      <c r="B3015" s="1" t="s">
        <v>4390</v>
      </c>
      <c r="C3015" s="2">
        <v>42319</v>
      </c>
      <c r="D3015" s="1" t="s">
        <v>2804</v>
      </c>
      <c r="E3015" s="7" t="str">
        <f>VLOOKUP(TRIM(D3015)*1,CFOP!A:B,2,FALSE)</f>
        <v>Sim</v>
      </c>
      <c r="F3015" s="1" t="s">
        <v>29</v>
      </c>
      <c r="G3015" s="3">
        <v>112.76</v>
      </c>
      <c r="H3015" s="3">
        <v>116.31</v>
      </c>
      <c r="I3015" s="3">
        <v>20.94</v>
      </c>
      <c r="J3015" s="1" t="s">
        <v>30</v>
      </c>
      <c r="K3015" s="3">
        <v>0</v>
      </c>
      <c r="L3015" s="3">
        <v>0</v>
      </c>
      <c r="M3015" s="1" t="s">
        <v>31</v>
      </c>
      <c r="N3015" s="3">
        <v>101.14</v>
      </c>
      <c r="O3015" s="3">
        <v>15.17</v>
      </c>
      <c r="P3015" s="1" t="s">
        <v>2788</v>
      </c>
      <c r="Q3015" s="3">
        <v>101.14</v>
      </c>
      <c r="R3015" s="3">
        <v>1.67</v>
      </c>
      <c r="S3015" s="1" t="s">
        <v>33</v>
      </c>
      <c r="T3015" s="3">
        <v>101.14</v>
      </c>
      <c r="U3015" s="3">
        <v>7.69</v>
      </c>
      <c r="V3015" s="1" t="s">
        <v>33</v>
      </c>
      <c r="W3015" s="1" t="s">
        <v>33</v>
      </c>
      <c r="X3015" s="1" t="s">
        <v>3723</v>
      </c>
      <c r="Y3015" s="1" t="s">
        <v>91</v>
      </c>
      <c r="Z3015" s="1" t="s">
        <v>4393</v>
      </c>
      <c r="AA3015" s="1" t="s">
        <v>4394</v>
      </c>
    </row>
    <row r="3016" spans="1:27" x14ac:dyDescent="0.25">
      <c r="A3016" s="1" t="s">
        <v>26</v>
      </c>
      <c r="B3016" s="1" t="s">
        <v>4390</v>
      </c>
      <c r="C3016" s="2">
        <v>42319</v>
      </c>
      <c r="D3016" s="1" t="s">
        <v>2804</v>
      </c>
      <c r="E3016" s="7" t="str">
        <f>VLOOKUP(TRIM(D3016)*1,CFOP!A:B,2,FALSE)</f>
        <v>Sim</v>
      </c>
      <c r="F3016" s="1" t="s">
        <v>29</v>
      </c>
      <c r="G3016" s="3">
        <v>112.76</v>
      </c>
      <c r="H3016" s="3">
        <v>116.31</v>
      </c>
      <c r="I3016" s="3">
        <v>20.94</v>
      </c>
      <c r="J3016" s="1" t="s">
        <v>307</v>
      </c>
      <c r="K3016" s="3">
        <v>0</v>
      </c>
      <c r="L3016" s="3">
        <v>0</v>
      </c>
      <c r="M3016" s="1" t="s">
        <v>31</v>
      </c>
      <c r="N3016" s="3">
        <v>101.14</v>
      </c>
      <c r="O3016" s="3">
        <v>15.17</v>
      </c>
      <c r="P3016" s="1" t="s">
        <v>2788</v>
      </c>
      <c r="Q3016" s="3">
        <v>101.14</v>
      </c>
      <c r="R3016" s="3">
        <v>1.67</v>
      </c>
      <c r="S3016" s="1" t="s">
        <v>33</v>
      </c>
      <c r="T3016" s="3">
        <v>101.14</v>
      </c>
      <c r="U3016" s="3">
        <v>7.69</v>
      </c>
      <c r="V3016" s="1" t="s">
        <v>33</v>
      </c>
      <c r="W3016" s="1" t="s">
        <v>33</v>
      </c>
      <c r="X3016" s="1" t="s">
        <v>3723</v>
      </c>
      <c r="Y3016" s="1" t="s">
        <v>91</v>
      </c>
      <c r="Z3016" s="1" t="s">
        <v>4395</v>
      </c>
      <c r="AA3016" s="1" t="s">
        <v>4396</v>
      </c>
    </row>
    <row r="3017" spans="1:27" x14ac:dyDescent="0.25">
      <c r="A3017" s="1" t="s">
        <v>26</v>
      </c>
      <c r="B3017" s="1" t="s">
        <v>4390</v>
      </c>
      <c r="C3017" s="2">
        <v>42319</v>
      </c>
      <c r="D3017" s="1" t="s">
        <v>2804</v>
      </c>
      <c r="E3017" s="7" t="str">
        <f>VLOOKUP(TRIM(D3017)*1,CFOP!A:B,2,FALSE)</f>
        <v>Sim</v>
      </c>
      <c r="F3017" s="1" t="s">
        <v>29</v>
      </c>
      <c r="G3017" s="3">
        <v>112.76</v>
      </c>
      <c r="H3017" s="3">
        <v>116.31</v>
      </c>
      <c r="I3017" s="3">
        <v>20.94</v>
      </c>
      <c r="J3017" s="1" t="s">
        <v>30</v>
      </c>
      <c r="K3017" s="3">
        <v>0</v>
      </c>
      <c r="L3017" s="3">
        <v>0</v>
      </c>
      <c r="M3017" s="1" t="s">
        <v>31</v>
      </c>
      <c r="N3017" s="3">
        <v>101.14</v>
      </c>
      <c r="O3017" s="3">
        <v>15.17</v>
      </c>
      <c r="P3017" s="1" t="s">
        <v>2788</v>
      </c>
      <c r="Q3017" s="3">
        <v>101.14</v>
      </c>
      <c r="R3017" s="3">
        <v>1.67</v>
      </c>
      <c r="S3017" s="1" t="s">
        <v>33</v>
      </c>
      <c r="T3017" s="3">
        <v>101.14</v>
      </c>
      <c r="U3017" s="3">
        <v>7.69</v>
      </c>
      <c r="V3017" s="1" t="s">
        <v>33</v>
      </c>
      <c r="W3017" s="1" t="s">
        <v>33</v>
      </c>
      <c r="X3017" s="1" t="s">
        <v>3723</v>
      </c>
      <c r="Y3017" s="1" t="s">
        <v>91</v>
      </c>
      <c r="Z3017" s="1" t="s">
        <v>4397</v>
      </c>
      <c r="AA3017" s="1" t="s">
        <v>4398</v>
      </c>
    </row>
    <row r="3018" spans="1:27" x14ac:dyDescent="0.25">
      <c r="A3018" s="1" t="s">
        <v>26</v>
      </c>
      <c r="B3018" s="1" t="s">
        <v>4390</v>
      </c>
      <c r="C3018" s="2">
        <v>42319</v>
      </c>
      <c r="D3018" s="1" t="s">
        <v>2804</v>
      </c>
      <c r="E3018" s="7" t="str">
        <f>VLOOKUP(TRIM(D3018)*1,CFOP!A:B,2,FALSE)</f>
        <v>Sim</v>
      </c>
      <c r="F3018" s="1" t="s">
        <v>29</v>
      </c>
      <c r="G3018" s="3">
        <v>225.66000000000003</v>
      </c>
      <c r="H3018" s="3">
        <v>232.76</v>
      </c>
      <c r="I3018" s="3">
        <v>41.9</v>
      </c>
      <c r="J3018" s="1" t="s">
        <v>307</v>
      </c>
      <c r="K3018" s="3">
        <v>0</v>
      </c>
      <c r="L3018" s="3">
        <v>0</v>
      </c>
      <c r="M3018" s="1" t="s">
        <v>31</v>
      </c>
      <c r="N3018" s="3">
        <v>202.4</v>
      </c>
      <c r="O3018" s="3">
        <v>30.36</v>
      </c>
      <c r="P3018" s="1" t="s">
        <v>2788</v>
      </c>
      <c r="Q3018" s="3">
        <v>202.4</v>
      </c>
      <c r="R3018" s="3">
        <v>3.34</v>
      </c>
      <c r="S3018" s="1" t="s">
        <v>33</v>
      </c>
      <c r="T3018" s="3">
        <v>202.4</v>
      </c>
      <c r="U3018" s="3">
        <v>15.38</v>
      </c>
      <c r="V3018" s="1" t="s">
        <v>33</v>
      </c>
      <c r="W3018" s="1" t="s">
        <v>33</v>
      </c>
      <c r="X3018" s="1" t="s">
        <v>3723</v>
      </c>
      <c r="Y3018" s="1" t="s">
        <v>91</v>
      </c>
      <c r="Z3018" s="1" t="s">
        <v>4399</v>
      </c>
      <c r="AA3018" s="1" t="s">
        <v>4400</v>
      </c>
    </row>
    <row r="3019" spans="1:27" x14ac:dyDescent="0.25">
      <c r="A3019" s="1" t="s">
        <v>26</v>
      </c>
      <c r="B3019" s="1" t="s">
        <v>4401</v>
      </c>
      <c r="C3019" s="2">
        <v>42319</v>
      </c>
      <c r="D3019" s="1" t="s">
        <v>2841</v>
      </c>
      <c r="E3019" s="7" t="str">
        <f>VLOOKUP(TRIM(D3019)*1,CFOP!A:B,2,FALSE)</f>
        <v>Sim</v>
      </c>
      <c r="F3019" s="1" t="s">
        <v>411</v>
      </c>
      <c r="G3019" s="3">
        <v>955.87000000000012</v>
      </c>
      <c r="H3019" s="3">
        <v>831.19</v>
      </c>
      <c r="I3019" s="3">
        <v>33.25</v>
      </c>
      <c r="J3019" s="1" t="s">
        <v>61</v>
      </c>
      <c r="K3019" s="3">
        <v>0</v>
      </c>
      <c r="L3019" s="3">
        <v>0</v>
      </c>
      <c r="M3019" s="1" t="s">
        <v>31</v>
      </c>
      <c r="N3019" s="3">
        <v>831.19</v>
      </c>
      <c r="O3019" s="3">
        <v>124.68</v>
      </c>
      <c r="P3019" s="1" t="s">
        <v>2788</v>
      </c>
      <c r="Q3019" s="3">
        <v>831.19</v>
      </c>
      <c r="R3019" s="3">
        <v>13.71</v>
      </c>
      <c r="S3019" s="1" t="s">
        <v>33</v>
      </c>
      <c r="T3019" s="3">
        <v>831.19</v>
      </c>
      <c r="U3019" s="3">
        <v>63.17</v>
      </c>
      <c r="V3019" s="1" t="s">
        <v>33</v>
      </c>
      <c r="W3019" s="1" t="s">
        <v>33</v>
      </c>
      <c r="X3019" s="1" t="s">
        <v>4402</v>
      </c>
      <c r="Y3019" s="1" t="s">
        <v>91</v>
      </c>
      <c r="Z3019" s="1" t="s">
        <v>1795</v>
      </c>
      <c r="AA3019" s="1" t="s">
        <v>1796</v>
      </c>
    </row>
    <row r="3020" spans="1:27" x14ac:dyDescent="0.25">
      <c r="A3020" s="1" t="s">
        <v>26</v>
      </c>
      <c r="B3020" s="1" t="s">
        <v>4403</v>
      </c>
      <c r="C3020" s="2">
        <v>42319</v>
      </c>
      <c r="D3020" s="1" t="s">
        <v>2841</v>
      </c>
      <c r="E3020" s="7" t="str">
        <f>VLOOKUP(TRIM(D3020)*1,CFOP!A:B,2,FALSE)</f>
        <v>Sim</v>
      </c>
      <c r="F3020" s="1" t="s">
        <v>1643</v>
      </c>
      <c r="G3020" s="3">
        <v>873.17000000000007</v>
      </c>
      <c r="H3020" s="3">
        <v>873.17000000000007</v>
      </c>
      <c r="I3020" s="3">
        <v>104.78</v>
      </c>
      <c r="J3020" s="1" t="s">
        <v>30</v>
      </c>
      <c r="K3020" s="3">
        <v>0</v>
      </c>
      <c r="L3020" s="3">
        <v>0</v>
      </c>
      <c r="M3020" s="1" t="s">
        <v>31</v>
      </c>
      <c r="N3020" s="3">
        <v>0</v>
      </c>
      <c r="O3020" s="3">
        <v>0</v>
      </c>
      <c r="P3020" s="1" t="s">
        <v>31</v>
      </c>
      <c r="Q3020" s="3">
        <v>873.17000000000007</v>
      </c>
      <c r="R3020" s="3">
        <v>14.41</v>
      </c>
      <c r="S3020" s="1" t="s">
        <v>33</v>
      </c>
      <c r="T3020" s="3">
        <v>873.17000000000007</v>
      </c>
      <c r="U3020" s="3">
        <v>66.36</v>
      </c>
      <c r="V3020" s="1" t="s">
        <v>33</v>
      </c>
      <c r="W3020" s="1" t="s">
        <v>33</v>
      </c>
      <c r="X3020" s="1" t="s">
        <v>4404</v>
      </c>
      <c r="Y3020" s="1" t="s">
        <v>651</v>
      </c>
      <c r="Z3020" s="1" t="s">
        <v>652</v>
      </c>
      <c r="AA3020" s="1" t="s">
        <v>653</v>
      </c>
    </row>
    <row r="3021" spans="1:27" x14ac:dyDescent="0.25">
      <c r="A3021" s="1" t="s">
        <v>26</v>
      </c>
      <c r="B3021" s="1" t="s">
        <v>4405</v>
      </c>
      <c r="C3021" s="2">
        <v>42319</v>
      </c>
      <c r="D3021" s="1" t="s">
        <v>2787</v>
      </c>
      <c r="E3021" s="7" t="str">
        <f>VLOOKUP(TRIM(D3021)*1,CFOP!A:B,2,FALSE)</f>
        <v>Sim</v>
      </c>
      <c r="F3021" s="1" t="s">
        <v>29</v>
      </c>
      <c r="G3021" s="3">
        <v>366.68</v>
      </c>
      <c r="H3021" s="3">
        <v>366.68</v>
      </c>
      <c r="I3021" s="3">
        <v>66</v>
      </c>
      <c r="J3021" s="1" t="s">
        <v>61</v>
      </c>
      <c r="K3021" s="3">
        <v>0</v>
      </c>
      <c r="L3021" s="3">
        <v>0</v>
      </c>
      <c r="M3021" s="1" t="s">
        <v>31</v>
      </c>
      <c r="N3021" s="3">
        <v>0</v>
      </c>
      <c r="O3021" s="3">
        <v>0</v>
      </c>
      <c r="P3021" s="1" t="s">
        <v>31</v>
      </c>
      <c r="Q3021" s="3">
        <v>366.68</v>
      </c>
      <c r="R3021" s="3">
        <v>6.05</v>
      </c>
      <c r="S3021" s="1" t="s">
        <v>33</v>
      </c>
      <c r="T3021" s="3">
        <v>366.68</v>
      </c>
      <c r="U3021" s="3">
        <v>27.87</v>
      </c>
      <c r="V3021" s="1" t="s">
        <v>33</v>
      </c>
      <c r="W3021" s="1" t="s">
        <v>33</v>
      </c>
      <c r="X3021" s="1" t="s">
        <v>1693</v>
      </c>
      <c r="Y3021" s="1" t="s">
        <v>240</v>
      </c>
      <c r="Z3021" s="1" t="s">
        <v>4406</v>
      </c>
      <c r="AA3021" s="1" t="s">
        <v>4407</v>
      </c>
    </row>
    <row r="3022" spans="1:27" x14ac:dyDescent="0.25">
      <c r="A3022" s="1" t="s">
        <v>26</v>
      </c>
      <c r="B3022" s="1" t="s">
        <v>4405</v>
      </c>
      <c r="C3022" s="2">
        <v>42319</v>
      </c>
      <c r="D3022" s="1" t="s">
        <v>2787</v>
      </c>
      <c r="E3022" s="7" t="str">
        <f>VLOOKUP(TRIM(D3022)*1,CFOP!A:B,2,FALSE)</f>
        <v>Sim</v>
      </c>
      <c r="F3022" s="1" t="s">
        <v>29</v>
      </c>
      <c r="G3022" s="3">
        <v>629.65</v>
      </c>
      <c r="H3022" s="3">
        <v>547.52</v>
      </c>
      <c r="I3022" s="3">
        <v>98.55</v>
      </c>
      <c r="J3022" s="1" t="s">
        <v>61</v>
      </c>
      <c r="K3022" s="3">
        <v>0</v>
      </c>
      <c r="L3022" s="3">
        <v>0</v>
      </c>
      <c r="M3022" s="1" t="s">
        <v>31</v>
      </c>
      <c r="N3022" s="3">
        <v>547.52</v>
      </c>
      <c r="O3022" s="3">
        <v>82.13</v>
      </c>
      <c r="P3022" s="1" t="s">
        <v>2788</v>
      </c>
      <c r="Q3022" s="3">
        <v>547.52</v>
      </c>
      <c r="R3022" s="3">
        <v>9.0299999999999994</v>
      </c>
      <c r="S3022" s="1" t="s">
        <v>33</v>
      </c>
      <c r="T3022" s="3">
        <v>547.52</v>
      </c>
      <c r="U3022" s="3">
        <v>41.61</v>
      </c>
      <c r="V3022" s="1" t="s">
        <v>33</v>
      </c>
      <c r="W3022" s="1" t="s">
        <v>33</v>
      </c>
      <c r="X3022" s="1" t="s">
        <v>1693</v>
      </c>
      <c r="Y3022" s="1" t="s">
        <v>3383</v>
      </c>
      <c r="Z3022" s="1" t="s">
        <v>4408</v>
      </c>
      <c r="AA3022" s="1" t="s">
        <v>4409</v>
      </c>
    </row>
    <row r="3023" spans="1:27" x14ac:dyDescent="0.25">
      <c r="A3023" s="1" t="s">
        <v>26</v>
      </c>
      <c r="B3023" s="1" t="s">
        <v>4405</v>
      </c>
      <c r="C3023" s="2">
        <v>42319</v>
      </c>
      <c r="D3023" s="1" t="s">
        <v>2787</v>
      </c>
      <c r="E3023" s="7" t="str">
        <f>VLOOKUP(TRIM(D3023)*1,CFOP!A:B,2,FALSE)</f>
        <v>Sim</v>
      </c>
      <c r="F3023" s="1" t="s">
        <v>29</v>
      </c>
      <c r="G3023" s="3">
        <v>487.97999999999996</v>
      </c>
      <c r="H3023" s="3">
        <v>424.33</v>
      </c>
      <c r="I3023" s="3">
        <v>76.38</v>
      </c>
      <c r="J3023" s="1" t="s">
        <v>61</v>
      </c>
      <c r="K3023" s="3">
        <v>0</v>
      </c>
      <c r="L3023" s="3">
        <v>0</v>
      </c>
      <c r="M3023" s="1" t="s">
        <v>31</v>
      </c>
      <c r="N3023" s="3">
        <v>424.33</v>
      </c>
      <c r="O3023" s="3">
        <v>63.65</v>
      </c>
      <c r="P3023" s="1" t="s">
        <v>2788</v>
      </c>
      <c r="Q3023" s="3">
        <v>424.33</v>
      </c>
      <c r="R3023" s="3">
        <v>7</v>
      </c>
      <c r="S3023" s="1" t="s">
        <v>33</v>
      </c>
      <c r="T3023" s="3">
        <v>424.33</v>
      </c>
      <c r="U3023" s="3">
        <v>32.25</v>
      </c>
      <c r="V3023" s="1" t="s">
        <v>33</v>
      </c>
      <c r="W3023" s="1" t="s">
        <v>33</v>
      </c>
      <c r="X3023" s="1" t="s">
        <v>1693</v>
      </c>
      <c r="Y3023" s="1" t="s">
        <v>44</v>
      </c>
      <c r="Z3023" s="1" t="s">
        <v>3421</v>
      </c>
      <c r="AA3023" s="1" t="s">
        <v>3422</v>
      </c>
    </row>
    <row r="3024" spans="1:27" x14ac:dyDescent="0.25">
      <c r="A3024" s="1" t="s">
        <v>26</v>
      </c>
      <c r="B3024" s="1" t="s">
        <v>4405</v>
      </c>
      <c r="C3024" s="2">
        <v>42319</v>
      </c>
      <c r="D3024" s="1" t="s">
        <v>2787</v>
      </c>
      <c r="E3024" s="7" t="str">
        <f>VLOOKUP(TRIM(D3024)*1,CFOP!A:B,2,FALSE)</f>
        <v>Sim</v>
      </c>
      <c r="F3024" s="1" t="s">
        <v>29</v>
      </c>
      <c r="G3024" s="3">
        <v>911.31000000000006</v>
      </c>
      <c r="H3024" s="3">
        <v>792.44</v>
      </c>
      <c r="I3024" s="3">
        <v>142.64000000000001</v>
      </c>
      <c r="J3024" s="1" t="s">
        <v>61</v>
      </c>
      <c r="K3024" s="3">
        <v>0</v>
      </c>
      <c r="L3024" s="3">
        <v>0</v>
      </c>
      <c r="M3024" s="1" t="s">
        <v>31</v>
      </c>
      <c r="N3024" s="3">
        <v>792.44</v>
      </c>
      <c r="O3024" s="3">
        <v>118.87</v>
      </c>
      <c r="P3024" s="1" t="s">
        <v>2788</v>
      </c>
      <c r="Q3024" s="3">
        <v>792.44</v>
      </c>
      <c r="R3024" s="3">
        <v>13.08</v>
      </c>
      <c r="S3024" s="1" t="s">
        <v>33</v>
      </c>
      <c r="T3024" s="3">
        <v>792.44</v>
      </c>
      <c r="U3024" s="3">
        <v>60.230000000000004</v>
      </c>
      <c r="V3024" s="1" t="s">
        <v>33</v>
      </c>
      <c r="W3024" s="1" t="s">
        <v>33</v>
      </c>
      <c r="X3024" s="1" t="s">
        <v>1693</v>
      </c>
      <c r="Y3024" s="1" t="s">
        <v>91</v>
      </c>
      <c r="Z3024" s="1" t="s">
        <v>1777</v>
      </c>
      <c r="AA3024" s="1" t="s">
        <v>1778</v>
      </c>
    </row>
    <row r="3025" spans="1:27" x14ac:dyDescent="0.25">
      <c r="A3025" s="1" t="s">
        <v>26</v>
      </c>
      <c r="B3025" s="1" t="s">
        <v>4410</v>
      </c>
      <c r="C3025" s="2">
        <v>42319</v>
      </c>
      <c r="D3025" s="1" t="s">
        <v>2841</v>
      </c>
      <c r="E3025" s="7" t="str">
        <f>VLOOKUP(TRIM(D3025)*1,CFOP!A:B,2,FALSE)</f>
        <v>Sim</v>
      </c>
      <c r="F3025" s="1" t="s">
        <v>411</v>
      </c>
      <c r="G3025" s="3">
        <v>270.11</v>
      </c>
      <c r="H3025" s="3">
        <v>234.88</v>
      </c>
      <c r="I3025" s="3">
        <v>9.4</v>
      </c>
      <c r="J3025" s="1" t="s">
        <v>61</v>
      </c>
      <c r="K3025" s="3">
        <v>0</v>
      </c>
      <c r="L3025" s="3">
        <v>0</v>
      </c>
      <c r="M3025" s="1" t="s">
        <v>31</v>
      </c>
      <c r="N3025" s="3">
        <v>234.88</v>
      </c>
      <c r="O3025" s="3">
        <v>35.230000000000004</v>
      </c>
      <c r="P3025" s="1" t="s">
        <v>2788</v>
      </c>
      <c r="Q3025" s="3">
        <v>234.88</v>
      </c>
      <c r="R3025" s="3">
        <v>3.88</v>
      </c>
      <c r="S3025" s="1" t="s">
        <v>33</v>
      </c>
      <c r="T3025" s="3">
        <v>234.88</v>
      </c>
      <c r="U3025" s="3">
        <v>17.850000000000001</v>
      </c>
      <c r="V3025" s="1" t="s">
        <v>33</v>
      </c>
      <c r="W3025" s="1" t="s">
        <v>33</v>
      </c>
      <c r="X3025" s="1" t="s">
        <v>3011</v>
      </c>
      <c r="Y3025" s="1" t="s">
        <v>91</v>
      </c>
      <c r="Z3025" s="1" t="s">
        <v>1749</v>
      </c>
      <c r="AA3025" s="1" t="s">
        <v>1750</v>
      </c>
    </row>
    <row r="3026" spans="1:27" x14ac:dyDescent="0.25">
      <c r="A3026" s="1" t="s">
        <v>26</v>
      </c>
      <c r="B3026" s="1" t="s">
        <v>4410</v>
      </c>
      <c r="C3026" s="2">
        <v>42319</v>
      </c>
      <c r="D3026" s="1" t="s">
        <v>2841</v>
      </c>
      <c r="E3026" s="7" t="str">
        <f>VLOOKUP(TRIM(D3026)*1,CFOP!A:B,2,FALSE)</f>
        <v>Sim</v>
      </c>
      <c r="F3026" s="1" t="s">
        <v>411</v>
      </c>
      <c r="G3026" s="3">
        <v>1620.68</v>
      </c>
      <c r="H3026" s="3">
        <v>1409.29</v>
      </c>
      <c r="I3026" s="3">
        <v>56.370000000000005</v>
      </c>
      <c r="J3026" s="1" t="s">
        <v>61</v>
      </c>
      <c r="K3026" s="3">
        <v>0</v>
      </c>
      <c r="L3026" s="3">
        <v>0</v>
      </c>
      <c r="M3026" s="1" t="s">
        <v>31</v>
      </c>
      <c r="N3026" s="3">
        <v>1409.29</v>
      </c>
      <c r="O3026" s="3">
        <v>211.39000000000001</v>
      </c>
      <c r="P3026" s="1" t="s">
        <v>2788</v>
      </c>
      <c r="Q3026" s="3">
        <v>1409.29</v>
      </c>
      <c r="R3026" s="3">
        <v>23.25</v>
      </c>
      <c r="S3026" s="1" t="s">
        <v>33</v>
      </c>
      <c r="T3026" s="3">
        <v>1409.29</v>
      </c>
      <c r="U3026" s="3">
        <v>107.11</v>
      </c>
      <c r="V3026" s="1" t="s">
        <v>33</v>
      </c>
      <c r="W3026" s="1" t="s">
        <v>33</v>
      </c>
      <c r="X3026" s="1" t="s">
        <v>3011</v>
      </c>
      <c r="Y3026" s="1" t="s">
        <v>91</v>
      </c>
      <c r="Z3026" s="1" t="s">
        <v>4411</v>
      </c>
      <c r="AA3026" s="1" t="s">
        <v>4412</v>
      </c>
    </row>
    <row r="3027" spans="1:27" x14ac:dyDescent="0.25">
      <c r="A3027" s="1" t="s">
        <v>26</v>
      </c>
      <c r="B3027" s="1" t="s">
        <v>4410</v>
      </c>
      <c r="C3027" s="2">
        <v>42319</v>
      </c>
      <c r="D3027" s="1" t="s">
        <v>2841</v>
      </c>
      <c r="E3027" s="7" t="str">
        <f>VLOOKUP(TRIM(D3027)*1,CFOP!A:B,2,FALSE)</f>
        <v>Sim</v>
      </c>
      <c r="F3027" s="1" t="s">
        <v>411</v>
      </c>
      <c r="G3027" s="3">
        <v>135.06</v>
      </c>
      <c r="H3027" s="3">
        <v>117.44</v>
      </c>
      <c r="I3027" s="3">
        <v>4.7</v>
      </c>
      <c r="J3027" s="1" t="s">
        <v>61</v>
      </c>
      <c r="K3027" s="3">
        <v>0</v>
      </c>
      <c r="L3027" s="3">
        <v>0</v>
      </c>
      <c r="M3027" s="1" t="s">
        <v>31</v>
      </c>
      <c r="N3027" s="3">
        <v>117.44</v>
      </c>
      <c r="O3027" s="3">
        <v>17.62</v>
      </c>
      <c r="P3027" s="1" t="s">
        <v>2788</v>
      </c>
      <c r="Q3027" s="3">
        <v>117.44</v>
      </c>
      <c r="R3027" s="3">
        <v>1.94</v>
      </c>
      <c r="S3027" s="1" t="s">
        <v>33</v>
      </c>
      <c r="T3027" s="3">
        <v>117.44</v>
      </c>
      <c r="U3027" s="3">
        <v>8.93</v>
      </c>
      <c r="V3027" s="1" t="s">
        <v>33</v>
      </c>
      <c r="W3027" s="1" t="s">
        <v>33</v>
      </c>
      <c r="X3027" s="1" t="s">
        <v>3011</v>
      </c>
      <c r="Y3027" s="1" t="s">
        <v>91</v>
      </c>
      <c r="Z3027" s="1" t="s">
        <v>2476</v>
      </c>
      <c r="AA3027" s="1" t="s">
        <v>2477</v>
      </c>
    </row>
    <row r="3028" spans="1:27" x14ac:dyDescent="0.25">
      <c r="A3028" s="1" t="s">
        <v>26</v>
      </c>
      <c r="B3028" s="1" t="s">
        <v>4413</v>
      </c>
      <c r="C3028" s="2">
        <v>42319</v>
      </c>
      <c r="D3028" s="1" t="s">
        <v>2817</v>
      </c>
      <c r="E3028" s="7" t="str">
        <f>VLOOKUP(TRIM(D3028)*1,CFOP!A:B,2,FALSE)</f>
        <v>Sim</v>
      </c>
      <c r="F3028" s="1" t="s">
        <v>179</v>
      </c>
      <c r="G3028" s="3">
        <v>1641.22</v>
      </c>
      <c r="H3028" s="3">
        <v>1641.22</v>
      </c>
      <c r="I3028" s="3">
        <v>65.650000000000006</v>
      </c>
      <c r="J3028" s="1" t="s">
        <v>1555</v>
      </c>
      <c r="K3028" s="3">
        <v>0</v>
      </c>
      <c r="L3028" s="3">
        <v>0</v>
      </c>
      <c r="M3028" s="1" t="s">
        <v>31</v>
      </c>
      <c r="N3028" s="3">
        <v>0</v>
      </c>
      <c r="O3028" s="3">
        <v>0</v>
      </c>
      <c r="P3028" s="1" t="s">
        <v>31</v>
      </c>
      <c r="Q3028" s="3">
        <v>1641.22</v>
      </c>
      <c r="R3028" s="3">
        <v>27.080000000000002</v>
      </c>
      <c r="S3028" s="1" t="s">
        <v>33</v>
      </c>
      <c r="T3028" s="3">
        <v>1641.22</v>
      </c>
      <c r="U3028" s="3">
        <v>124.73</v>
      </c>
      <c r="V3028" s="1" t="s">
        <v>33</v>
      </c>
      <c r="W3028" s="1" t="s">
        <v>33</v>
      </c>
      <c r="X3028" s="1" t="s">
        <v>3006</v>
      </c>
      <c r="Y3028" s="1" t="s">
        <v>2556</v>
      </c>
      <c r="Z3028" s="1" t="s">
        <v>3094</v>
      </c>
      <c r="AA3028" s="1" t="s">
        <v>3095</v>
      </c>
    </row>
    <row r="3029" spans="1:27" x14ac:dyDescent="0.25">
      <c r="A3029" s="1" t="s">
        <v>26</v>
      </c>
      <c r="B3029" s="1" t="s">
        <v>4413</v>
      </c>
      <c r="C3029" s="2">
        <v>42319</v>
      </c>
      <c r="D3029" s="1" t="s">
        <v>2817</v>
      </c>
      <c r="E3029" s="7" t="str">
        <f>VLOOKUP(TRIM(D3029)*1,CFOP!A:B,2,FALSE)</f>
        <v>Sim</v>
      </c>
      <c r="F3029" s="1" t="s">
        <v>179</v>
      </c>
      <c r="G3029" s="3">
        <v>204.62</v>
      </c>
      <c r="H3029" s="3">
        <v>177.93</v>
      </c>
      <c r="I3029" s="3">
        <v>7.12</v>
      </c>
      <c r="J3029" s="1" t="s">
        <v>780</v>
      </c>
      <c r="K3029" s="3">
        <v>0</v>
      </c>
      <c r="L3029" s="3">
        <v>0</v>
      </c>
      <c r="M3029" s="1" t="s">
        <v>31</v>
      </c>
      <c r="N3029" s="3">
        <v>177.93</v>
      </c>
      <c r="O3029" s="3">
        <v>26.69</v>
      </c>
      <c r="P3029" s="1" t="s">
        <v>2788</v>
      </c>
      <c r="Q3029" s="3">
        <v>177.93</v>
      </c>
      <c r="R3029" s="3">
        <v>2.94</v>
      </c>
      <c r="S3029" s="1" t="s">
        <v>33</v>
      </c>
      <c r="T3029" s="3">
        <v>177.93</v>
      </c>
      <c r="U3029" s="3">
        <v>13.52</v>
      </c>
      <c r="V3029" s="1" t="s">
        <v>33</v>
      </c>
      <c r="W3029" s="1" t="s">
        <v>33</v>
      </c>
      <c r="X3029" s="1" t="s">
        <v>3006</v>
      </c>
      <c r="Y3029" s="1" t="s">
        <v>91</v>
      </c>
      <c r="Z3029" s="1" t="s">
        <v>3090</v>
      </c>
      <c r="AA3029" s="1" t="s">
        <v>3091</v>
      </c>
    </row>
    <row r="3030" spans="1:27" x14ac:dyDescent="0.25">
      <c r="A3030" s="1" t="s">
        <v>26</v>
      </c>
      <c r="B3030" s="1" t="s">
        <v>4413</v>
      </c>
      <c r="C3030" s="2">
        <v>42319</v>
      </c>
      <c r="D3030" s="1" t="s">
        <v>2817</v>
      </c>
      <c r="E3030" s="7" t="str">
        <f>VLOOKUP(TRIM(D3030)*1,CFOP!A:B,2,FALSE)</f>
        <v>Sim</v>
      </c>
      <c r="F3030" s="1" t="s">
        <v>179</v>
      </c>
      <c r="G3030" s="3">
        <v>2707.8599999999997</v>
      </c>
      <c r="H3030" s="3">
        <v>2354.66</v>
      </c>
      <c r="I3030" s="3">
        <v>94.19</v>
      </c>
      <c r="J3030" s="1" t="s">
        <v>780</v>
      </c>
      <c r="K3030" s="3">
        <v>0</v>
      </c>
      <c r="L3030" s="3">
        <v>0</v>
      </c>
      <c r="M3030" s="1" t="s">
        <v>31</v>
      </c>
      <c r="N3030" s="3">
        <v>2354.66</v>
      </c>
      <c r="O3030" s="3">
        <v>353.2</v>
      </c>
      <c r="P3030" s="1" t="s">
        <v>2788</v>
      </c>
      <c r="Q3030" s="3">
        <v>2354.66</v>
      </c>
      <c r="R3030" s="3">
        <v>38.85</v>
      </c>
      <c r="S3030" s="1" t="s">
        <v>33</v>
      </c>
      <c r="T3030" s="3">
        <v>2354.66</v>
      </c>
      <c r="U3030" s="3">
        <v>178.95000000000002</v>
      </c>
      <c r="V3030" s="1" t="s">
        <v>33</v>
      </c>
      <c r="W3030" s="1" t="s">
        <v>33</v>
      </c>
      <c r="X3030" s="1" t="s">
        <v>3006</v>
      </c>
      <c r="Y3030" s="1" t="s">
        <v>91</v>
      </c>
      <c r="Z3030" s="1" t="s">
        <v>3092</v>
      </c>
      <c r="AA3030" s="1" t="s">
        <v>3093</v>
      </c>
    </row>
    <row r="3031" spans="1:27" x14ac:dyDescent="0.25">
      <c r="A3031" s="1" t="s">
        <v>26</v>
      </c>
      <c r="B3031" s="1" t="s">
        <v>4413</v>
      </c>
      <c r="C3031" s="2">
        <v>42319</v>
      </c>
      <c r="D3031" s="1" t="s">
        <v>2841</v>
      </c>
      <c r="E3031" s="7" t="str">
        <f>VLOOKUP(TRIM(D3031)*1,CFOP!A:B,2,FALSE)</f>
        <v>Sim</v>
      </c>
      <c r="F3031" s="1" t="s">
        <v>179</v>
      </c>
      <c r="G3031" s="3">
        <v>874.92000000000007</v>
      </c>
      <c r="H3031" s="3">
        <v>874.92000000000007</v>
      </c>
      <c r="I3031" s="3">
        <v>104.99000000000001</v>
      </c>
      <c r="J3031" s="1" t="s">
        <v>30</v>
      </c>
      <c r="K3031" s="3">
        <v>0</v>
      </c>
      <c r="L3031" s="3">
        <v>0</v>
      </c>
      <c r="M3031" s="1" t="s">
        <v>31</v>
      </c>
      <c r="N3031" s="3">
        <v>0</v>
      </c>
      <c r="O3031" s="3">
        <v>0</v>
      </c>
      <c r="P3031" s="1" t="s">
        <v>31</v>
      </c>
      <c r="Q3031" s="3">
        <v>874.92000000000007</v>
      </c>
      <c r="R3031" s="3">
        <v>14.44</v>
      </c>
      <c r="S3031" s="1" t="s">
        <v>33</v>
      </c>
      <c r="T3031" s="3">
        <v>874.92000000000007</v>
      </c>
      <c r="U3031" s="3">
        <v>66.489999999999995</v>
      </c>
      <c r="V3031" s="1" t="s">
        <v>33</v>
      </c>
      <c r="W3031" s="1" t="s">
        <v>33</v>
      </c>
      <c r="X3031" s="1" t="s">
        <v>3006</v>
      </c>
      <c r="Y3031" s="1" t="s">
        <v>99</v>
      </c>
      <c r="Z3031" s="1" t="s">
        <v>280</v>
      </c>
      <c r="AA3031" s="1" t="s">
        <v>3105</v>
      </c>
    </row>
    <row r="3032" spans="1:27" x14ac:dyDescent="0.25">
      <c r="A3032" s="1" t="s">
        <v>26</v>
      </c>
      <c r="B3032" s="1" t="s">
        <v>4413</v>
      </c>
      <c r="C3032" s="2">
        <v>42319</v>
      </c>
      <c r="D3032" s="1" t="s">
        <v>2841</v>
      </c>
      <c r="E3032" s="7" t="str">
        <f>VLOOKUP(TRIM(D3032)*1,CFOP!A:B,2,FALSE)</f>
        <v>Sim</v>
      </c>
      <c r="F3032" s="1" t="s">
        <v>179</v>
      </c>
      <c r="G3032" s="3">
        <v>1017.4</v>
      </c>
      <c r="H3032" s="3">
        <v>1017.4</v>
      </c>
      <c r="I3032" s="3">
        <v>122.09</v>
      </c>
      <c r="J3032" s="1" t="s">
        <v>30</v>
      </c>
      <c r="K3032" s="3">
        <v>0</v>
      </c>
      <c r="L3032" s="3">
        <v>0</v>
      </c>
      <c r="M3032" s="1" t="s">
        <v>31</v>
      </c>
      <c r="N3032" s="3">
        <v>0</v>
      </c>
      <c r="O3032" s="3">
        <v>0</v>
      </c>
      <c r="P3032" s="1" t="s">
        <v>31</v>
      </c>
      <c r="Q3032" s="3">
        <v>1017.4</v>
      </c>
      <c r="R3032" s="3">
        <v>16.79</v>
      </c>
      <c r="S3032" s="1" t="s">
        <v>33</v>
      </c>
      <c r="T3032" s="3">
        <v>1017.4</v>
      </c>
      <c r="U3032" s="3">
        <v>77.320000000000007</v>
      </c>
      <c r="V3032" s="1" t="s">
        <v>33</v>
      </c>
      <c r="W3032" s="1" t="s">
        <v>33</v>
      </c>
      <c r="X3032" s="1" t="s">
        <v>3006</v>
      </c>
      <c r="Y3032" s="1" t="s">
        <v>99</v>
      </c>
      <c r="Z3032" s="1" t="s">
        <v>373</v>
      </c>
      <c r="AA3032" s="1" t="s">
        <v>374</v>
      </c>
    </row>
    <row r="3033" spans="1:27" x14ac:dyDescent="0.25">
      <c r="A3033" s="1" t="s">
        <v>26</v>
      </c>
      <c r="B3033" s="1" t="s">
        <v>4414</v>
      </c>
      <c r="C3033" s="2">
        <v>42319</v>
      </c>
      <c r="D3033" s="1" t="s">
        <v>2787</v>
      </c>
      <c r="E3033" s="7" t="str">
        <f>VLOOKUP(TRIM(D3033)*1,CFOP!A:B,2,FALSE)</f>
        <v>Sim</v>
      </c>
      <c r="F3033" s="1" t="s">
        <v>29</v>
      </c>
      <c r="G3033" s="3">
        <v>795.98</v>
      </c>
      <c r="H3033" s="3">
        <v>692.16</v>
      </c>
      <c r="I3033" s="3">
        <v>124.59</v>
      </c>
      <c r="J3033" s="1" t="s">
        <v>61</v>
      </c>
      <c r="K3033" s="3">
        <v>0</v>
      </c>
      <c r="L3033" s="3">
        <v>0</v>
      </c>
      <c r="M3033" s="1" t="s">
        <v>31</v>
      </c>
      <c r="N3033" s="3">
        <v>692.16</v>
      </c>
      <c r="O3033" s="3">
        <v>103.82000000000001</v>
      </c>
      <c r="P3033" s="1" t="s">
        <v>2788</v>
      </c>
      <c r="Q3033" s="3">
        <v>692.16</v>
      </c>
      <c r="R3033" s="3">
        <v>11.42</v>
      </c>
      <c r="S3033" s="1" t="s">
        <v>33</v>
      </c>
      <c r="T3033" s="3">
        <v>692.16</v>
      </c>
      <c r="U3033" s="3">
        <v>52.6</v>
      </c>
      <c r="V3033" s="1" t="s">
        <v>33</v>
      </c>
      <c r="W3033" s="1" t="s">
        <v>33</v>
      </c>
      <c r="X3033" s="1" t="s">
        <v>244</v>
      </c>
      <c r="Y3033" s="1" t="s">
        <v>91</v>
      </c>
      <c r="Z3033" s="1" t="s">
        <v>4415</v>
      </c>
      <c r="AA3033" s="1" t="s">
        <v>4416</v>
      </c>
    </row>
    <row r="3034" spans="1:27" x14ac:dyDescent="0.25">
      <c r="A3034" s="1" t="s">
        <v>26</v>
      </c>
      <c r="B3034" s="1" t="s">
        <v>4417</v>
      </c>
      <c r="C3034" s="2">
        <v>42319</v>
      </c>
      <c r="D3034" s="1" t="s">
        <v>2804</v>
      </c>
      <c r="E3034" s="7" t="str">
        <f>VLOOKUP(TRIM(D3034)*1,CFOP!A:B,2,FALSE)</f>
        <v>Sim</v>
      </c>
      <c r="F3034" s="1" t="s">
        <v>29</v>
      </c>
      <c r="G3034" s="3">
        <v>2740.06</v>
      </c>
      <c r="H3034" s="3">
        <v>2740.06</v>
      </c>
      <c r="I3034" s="3">
        <v>493.21000000000004</v>
      </c>
      <c r="J3034" s="1" t="s">
        <v>1555</v>
      </c>
      <c r="K3034" s="3">
        <v>0</v>
      </c>
      <c r="L3034" s="3">
        <v>0</v>
      </c>
      <c r="M3034" s="1" t="s">
        <v>31</v>
      </c>
      <c r="N3034" s="3">
        <v>0</v>
      </c>
      <c r="O3034" s="3">
        <v>0</v>
      </c>
      <c r="P3034" s="1" t="s">
        <v>31</v>
      </c>
      <c r="Q3034" s="3">
        <v>2740.06</v>
      </c>
      <c r="R3034" s="3">
        <v>45.21</v>
      </c>
      <c r="S3034" s="1" t="s">
        <v>33</v>
      </c>
      <c r="T3034" s="3">
        <v>2740.06</v>
      </c>
      <c r="U3034" s="3">
        <v>208.24</v>
      </c>
      <c r="V3034" s="1" t="s">
        <v>33</v>
      </c>
      <c r="W3034" s="1" t="s">
        <v>33</v>
      </c>
      <c r="X3034" s="1" t="s">
        <v>3098</v>
      </c>
      <c r="Y3034" s="1" t="s">
        <v>2556</v>
      </c>
      <c r="Z3034" s="1" t="s">
        <v>3094</v>
      </c>
      <c r="AA3034" s="1" t="s">
        <v>3095</v>
      </c>
    </row>
    <row r="3035" spans="1:27" x14ac:dyDescent="0.25">
      <c r="A3035" s="1" t="s">
        <v>26</v>
      </c>
      <c r="B3035" s="1" t="s">
        <v>4417</v>
      </c>
      <c r="C3035" s="2">
        <v>42319</v>
      </c>
      <c r="D3035" s="1" t="s">
        <v>2804</v>
      </c>
      <c r="E3035" s="7" t="str">
        <f>VLOOKUP(TRIM(D3035)*1,CFOP!A:B,2,FALSE)</f>
        <v>Sim</v>
      </c>
      <c r="F3035" s="1" t="s">
        <v>29</v>
      </c>
      <c r="G3035" s="3">
        <v>609.88</v>
      </c>
      <c r="H3035" s="3">
        <v>530.33000000000004</v>
      </c>
      <c r="I3035" s="3">
        <v>95.460000000000008</v>
      </c>
      <c r="J3035" s="1" t="s">
        <v>780</v>
      </c>
      <c r="K3035" s="3">
        <v>0</v>
      </c>
      <c r="L3035" s="3">
        <v>0</v>
      </c>
      <c r="M3035" s="1" t="s">
        <v>31</v>
      </c>
      <c r="N3035" s="3">
        <v>530.33000000000004</v>
      </c>
      <c r="O3035" s="3">
        <v>79.55</v>
      </c>
      <c r="P3035" s="1" t="s">
        <v>2788</v>
      </c>
      <c r="Q3035" s="3">
        <v>530.33000000000004</v>
      </c>
      <c r="R3035" s="3">
        <v>8.75</v>
      </c>
      <c r="S3035" s="1" t="s">
        <v>33</v>
      </c>
      <c r="T3035" s="3">
        <v>530.33000000000004</v>
      </c>
      <c r="U3035" s="3">
        <v>40.31</v>
      </c>
      <c r="V3035" s="1" t="s">
        <v>33</v>
      </c>
      <c r="W3035" s="1" t="s">
        <v>33</v>
      </c>
      <c r="X3035" s="1" t="s">
        <v>3098</v>
      </c>
      <c r="Y3035" s="1" t="s">
        <v>91</v>
      </c>
      <c r="Z3035" s="1" t="s">
        <v>3090</v>
      </c>
      <c r="AA3035" s="1" t="s">
        <v>3091</v>
      </c>
    </row>
    <row r="3036" spans="1:27" x14ac:dyDescent="0.25">
      <c r="A3036" s="1" t="s">
        <v>26</v>
      </c>
      <c r="B3036" s="1" t="s">
        <v>4417</v>
      </c>
      <c r="C3036" s="2">
        <v>42319</v>
      </c>
      <c r="D3036" s="1" t="s">
        <v>2804</v>
      </c>
      <c r="E3036" s="7" t="str">
        <f>VLOOKUP(TRIM(D3036)*1,CFOP!A:B,2,FALSE)</f>
        <v>Sim</v>
      </c>
      <c r="F3036" s="1" t="s">
        <v>29</v>
      </c>
      <c r="G3036" s="3">
        <v>628.93999999999994</v>
      </c>
      <c r="H3036" s="3">
        <v>546.9</v>
      </c>
      <c r="I3036" s="3">
        <v>98.44</v>
      </c>
      <c r="J3036" s="1" t="s">
        <v>780</v>
      </c>
      <c r="K3036" s="3">
        <v>0</v>
      </c>
      <c r="L3036" s="3">
        <v>0</v>
      </c>
      <c r="M3036" s="1" t="s">
        <v>31</v>
      </c>
      <c r="N3036" s="3">
        <v>546.9</v>
      </c>
      <c r="O3036" s="3">
        <v>82.04</v>
      </c>
      <c r="P3036" s="1" t="s">
        <v>2788</v>
      </c>
      <c r="Q3036" s="3">
        <v>546.9</v>
      </c>
      <c r="R3036" s="3">
        <v>9.02</v>
      </c>
      <c r="S3036" s="1" t="s">
        <v>33</v>
      </c>
      <c r="T3036" s="3">
        <v>546.9</v>
      </c>
      <c r="U3036" s="3">
        <v>41.56</v>
      </c>
      <c r="V3036" s="1" t="s">
        <v>33</v>
      </c>
      <c r="W3036" s="1" t="s">
        <v>33</v>
      </c>
      <c r="X3036" s="1" t="s">
        <v>3098</v>
      </c>
      <c r="Y3036" s="1" t="s">
        <v>91</v>
      </c>
      <c r="Z3036" s="1" t="s">
        <v>3103</v>
      </c>
      <c r="AA3036" s="1" t="s">
        <v>3104</v>
      </c>
    </row>
    <row r="3037" spans="1:27" x14ac:dyDescent="0.25">
      <c r="A3037" s="1" t="s">
        <v>26</v>
      </c>
      <c r="B3037" s="1" t="s">
        <v>4417</v>
      </c>
      <c r="C3037" s="2">
        <v>42319</v>
      </c>
      <c r="D3037" s="1" t="s">
        <v>2804</v>
      </c>
      <c r="E3037" s="7" t="str">
        <f>VLOOKUP(TRIM(D3037)*1,CFOP!A:B,2,FALSE)</f>
        <v>Sim</v>
      </c>
      <c r="F3037" s="1" t="s">
        <v>29</v>
      </c>
      <c r="G3037" s="3">
        <v>1614.51</v>
      </c>
      <c r="H3037" s="3">
        <v>1403.92</v>
      </c>
      <c r="I3037" s="3">
        <v>252.71</v>
      </c>
      <c r="J3037" s="1" t="s">
        <v>780</v>
      </c>
      <c r="K3037" s="3">
        <v>0</v>
      </c>
      <c r="L3037" s="3">
        <v>0</v>
      </c>
      <c r="M3037" s="1" t="s">
        <v>31</v>
      </c>
      <c r="N3037" s="3">
        <v>1403.92</v>
      </c>
      <c r="O3037" s="3">
        <v>210.59</v>
      </c>
      <c r="P3037" s="1" t="s">
        <v>2788</v>
      </c>
      <c r="Q3037" s="3">
        <v>1403.92</v>
      </c>
      <c r="R3037" s="3">
        <v>23.16</v>
      </c>
      <c r="S3037" s="1" t="s">
        <v>33</v>
      </c>
      <c r="T3037" s="3">
        <v>1403.92</v>
      </c>
      <c r="U3037" s="3">
        <v>106.7</v>
      </c>
      <c r="V3037" s="1" t="s">
        <v>33</v>
      </c>
      <c r="W3037" s="1" t="s">
        <v>33</v>
      </c>
      <c r="X3037" s="1" t="s">
        <v>3098</v>
      </c>
      <c r="Y3037" s="1" t="s">
        <v>91</v>
      </c>
      <c r="Z3037" s="1" t="s">
        <v>3092</v>
      </c>
      <c r="AA3037" s="1" t="s">
        <v>3093</v>
      </c>
    </row>
    <row r="3038" spans="1:27" x14ac:dyDescent="0.25">
      <c r="A3038" s="1" t="s">
        <v>26</v>
      </c>
      <c r="B3038" s="1" t="s">
        <v>4417</v>
      </c>
      <c r="C3038" s="2">
        <v>42319</v>
      </c>
      <c r="D3038" s="1" t="s">
        <v>2804</v>
      </c>
      <c r="E3038" s="7" t="str">
        <f>VLOOKUP(TRIM(D3038)*1,CFOP!A:B,2,FALSE)</f>
        <v>Sim</v>
      </c>
      <c r="F3038" s="1" t="s">
        <v>29</v>
      </c>
      <c r="G3038" s="3">
        <v>3377.7200000000003</v>
      </c>
      <c r="H3038" s="3">
        <v>2937.15</v>
      </c>
      <c r="I3038" s="3">
        <v>528.69000000000005</v>
      </c>
      <c r="J3038" s="1" t="s">
        <v>780</v>
      </c>
      <c r="K3038" s="3">
        <v>0</v>
      </c>
      <c r="L3038" s="3">
        <v>0</v>
      </c>
      <c r="M3038" s="1" t="s">
        <v>31</v>
      </c>
      <c r="N3038" s="3">
        <v>2937.15</v>
      </c>
      <c r="O3038" s="3">
        <v>440.57</v>
      </c>
      <c r="P3038" s="1" t="s">
        <v>2788</v>
      </c>
      <c r="Q3038" s="3">
        <v>2937.15</v>
      </c>
      <c r="R3038" s="3">
        <v>48.46</v>
      </c>
      <c r="S3038" s="1" t="s">
        <v>33</v>
      </c>
      <c r="T3038" s="3">
        <v>2937.15</v>
      </c>
      <c r="U3038" s="3">
        <v>223.22</v>
      </c>
      <c r="V3038" s="1" t="s">
        <v>33</v>
      </c>
      <c r="W3038" s="1" t="s">
        <v>33</v>
      </c>
      <c r="X3038" s="1" t="s">
        <v>3098</v>
      </c>
      <c r="Y3038" s="1" t="s">
        <v>91</v>
      </c>
      <c r="Z3038" s="1" t="s">
        <v>3099</v>
      </c>
      <c r="AA3038" s="1" t="s">
        <v>3100</v>
      </c>
    </row>
    <row r="3039" spans="1:27" x14ac:dyDescent="0.25">
      <c r="A3039" s="1" t="s">
        <v>26</v>
      </c>
      <c r="B3039" s="1" t="s">
        <v>4417</v>
      </c>
      <c r="C3039" s="2">
        <v>42319</v>
      </c>
      <c r="D3039" s="1" t="s">
        <v>2787</v>
      </c>
      <c r="E3039" s="7" t="str">
        <f>VLOOKUP(TRIM(D3039)*1,CFOP!A:B,2,FALSE)</f>
        <v>Sim</v>
      </c>
      <c r="F3039" s="1" t="s">
        <v>29</v>
      </c>
      <c r="G3039" s="3">
        <v>1211.44</v>
      </c>
      <c r="H3039" s="3">
        <v>1211.44</v>
      </c>
      <c r="I3039" s="3">
        <v>218.06</v>
      </c>
      <c r="J3039" s="1" t="s">
        <v>30</v>
      </c>
      <c r="K3039" s="3">
        <v>0</v>
      </c>
      <c r="L3039" s="3">
        <v>0</v>
      </c>
      <c r="M3039" s="1" t="s">
        <v>31</v>
      </c>
      <c r="N3039" s="3">
        <v>0</v>
      </c>
      <c r="O3039" s="3">
        <v>0</v>
      </c>
      <c r="P3039" s="1" t="s">
        <v>31</v>
      </c>
      <c r="Q3039" s="3">
        <v>1211.44</v>
      </c>
      <c r="R3039" s="3">
        <v>19.990000000000002</v>
      </c>
      <c r="S3039" s="1" t="s">
        <v>33</v>
      </c>
      <c r="T3039" s="3">
        <v>1211.44</v>
      </c>
      <c r="U3039" s="3">
        <v>92.070000000000007</v>
      </c>
      <c r="V3039" s="1" t="s">
        <v>33</v>
      </c>
      <c r="W3039" s="1" t="s">
        <v>33</v>
      </c>
      <c r="X3039" s="1" t="s">
        <v>3098</v>
      </c>
      <c r="Y3039" s="1" t="s">
        <v>99</v>
      </c>
      <c r="Z3039" s="1" t="s">
        <v>373</v>
      </c>
      <c r="AA3039" s="1" t="s">
        <v>374</v>
      </c>
    </row>
    <row r="3040" spans="1:27" x14ac:dyDescent="0.25">
      <c r="A3040" s="1" t="s">
        <v>26</v>
      </c>
      <c r="B3040" s="1" t="s">
        <v>4417</v>
      </c>
      <c r="C3040" s="2">
        <v>42319</v>
      </c>
      <c r="D3040" s="1" t="s">
        <v>2787</v>
      </c>
      <c r="E3040" s="7" t="str">
        <f>VLOOKUP(TRIM(D3040)*1,CFOP!A:B,2,FALSE)</f>
        <v>Sim</v>
      </c>
      <c r="F3040" s="1" t="s">
        <v>29</v>
      </c>
      <c r="G3040" s="3">
        <v>117.59</v>
      </c>
      <c r="H3040" s="3">
        <v>117.59</v>
      </c>
      <c r="I3040" s="3">
        <v>21.17</v>
      </c>
      <c r="J3040" s="1" t="s">
        <v>30</v>
      </c>
      <c r="K3040" s="3">
        <v>0</v>
      </c>
      <c r="L3040" s="3">
        <v>0</v>
      </c>
      <c r="M3040" s="1" t="s">
        <v>31</v>
      </c>
      <c r="N3040" s="3">
        <v>0</v>
      </c>
      <c r="O3040" s="3">
        <v>0</v>
      </c>
      <c r="P3040" s="1" t="s">
        <v>31</v>
      </c>
      <c r="Q3040" s="3">
        <v>117.59</v>
      </c>
      <c r="R3040" s="3">
        <v>1.94</v>
      </c>
      <c r="S3040" s="1" t="s">
        <v>33</v>
      </c>
      <c r="T3040" s="3">
        <v>117.59</v>
      </c>
      <c r="U3040" s="3">
        <v>8.94</v>
      </c>
      <c r="V3040" s="1" t="s">
        <v>33</v>
      </c>
      <c r="W3040" s="1" t="s">
        <v>33</v>
      </c>
      <c r="X3040" s="1" t="s">
        <v>3098</v>
      </c>
      <c r="Y3040" s="1" t="s">
        <v>99</v>
      </c>
      <c r="Z3040" s="1" t="s">
        <v>706</v>
      </c>
      <c r="AA3040" s="1" t="s">
        <v>707</v>
      </c>
    </row>
    <row r="3041" spans="1:27" x14ac:dyDescent="0.25">
      <c r="A3041" s="1" t="s">
        <v>26</v>
      </c>
      <c r="B3041" s="1" t="s">
        <v>4417</v>
      </c>
      <c r="C3041" s="2">
        <v>42319</v>
      </c>
      <c r="D3041" s="1" t="s">
        <v>2787</v>
      </c>
      <c r="E3041" s="7" t="str">
        <f>VLOOKUP(TRIM(D3041)*1,CFOP!A:B,2,FALSE)</f>
        <v>Sim</v>
      </c>
      <c r="F3041" s="1" t="s">
        <v>29</v>
      </c>
      <c r="G3041" s="3">
        <v>757.66</v>
      </c>
      <c r="H3041" s="3">
        <v>757.66</v>
      </c>
      <c r="I3041" s="3">
        <v>136.38</v>
      </c>
      <c r="J3041" s="1" t="s">
        <v>30</v>
      </c>
      <c r="K3041" s="3">
        <v>0</v>
      </c>
      <c r="L3041" s="3">
        <v>0</v>
      </c>
      <c r="M3041" s="1" t="s">
        <v>31</v>
      </c>
      <c r="N3041" s="3">
        <v>0</v>
      </c>
      <c r="O3041" s="3">
        <v>0</v>
      </c>
      <c r="P3041" s="1" t="s">
        <v>31</v>
      </c>
      <c r="Q3041" s="3">
        <v>757.66</v>
      </c>
      <c r="R3041" s="3">
        <v>12.5</v>
      </c>
      <c r="S3041" s="1" t="s">
        <v>33</v>
      </c>
      <c r="T3041" s="3">
        <v>757.66</v>
      </c>
      <c r="U3041" s="3">
        <v>57.58</v>
      </c>
      <c r="V3041" s="1" t="s">
        <v>33</v>
      </c>
      <c r="W3041" s="1" t="s">
        <v>33</v>
      </c>
      <c r="X3041" s="1" t="s">
        <v>3098</v>
      </c>
      <c r="Y3041" s="1" t="s">
        <v>99</v>
      </c>
      <c r="Z3041" s="1" t="s">
        <v>280</v>
      </c>
      <c r="AA3041" s="1" t="s">
        <v>3105</v>
      </c>
    </row>
    <row r="3042" spans="1:27" x14ac:dyDescent="0.25">
      <c r="A3042" s="1" t="s">
        <v>26</v>
      </c>
      <c r="B3042" s="1" t="s">
        <v>4418</v>
      </c>
      <c r="C3042" s="2">
        <v>42319</v>
      </c>
      <c r="D3042" s="1" t="s">
        <v>2817</v>
      </c>
      <c r="E3042" s="7" t="str">
        <f>VLOOKUP(TRIM(D3042)*1,CFOP!A:B,2,FALSE)</f>
        <v>Sim</v>
      </c>
      <c r="F3042" s="1" t="s">
        <v>172</v>
      </c>
      <c r="G3042" s="3">
        <v>189.75</v>
      </c>
      <c r="H3042" s="3">
        <v>165</v>
      </c>
      <c r="I3042" s="3">
        <v>19.8</v>
      </c>
      <c r="J3042" s="1" t="s">
        <v>30</v>
      </c>
      <c r="K3042" s="3">
        <v>0</v>
      </c>
      <c r="L3042" s="3">
        <v>0</v>
      </c>
      <c r="M3042" s="1" t="s">
        <v>31</v>
      </c>
      <c r="N3042" s="3">
        <v>165</v>
      </c>
      <c r="O3042" s="3">
        <v>24.75</v>
      </c>
      <c r="P3042" s="1" t="s">
        <v>2788</v>
      </c>
      <c r="Q3042" s="3">
        <v>165</v>
      </c>
      <c r="R3042" s="3">
        <v>2.72</v>
      </c>
      <c r="S3042" s="1" t="s">
        <v>33</v>
      </c>
      <c r="T3042" s="3">
        <v>165</v>
      </c>
      <c r="U3042" s="3">
        <v>12.540000000000001</v>
      </c>
      <c r="V3042" s="1" t="s">
        <v>33</v>
      </c>
      <c r="W3042" s="1" t="s">
        <v>33</v>
      </c>
      <c r="X3042" s="1" t="s">
        <v>4419</v>
      </c>
      <c r="Y3042" s="1" t="s">
        <v>91</v>
      </c>
      <c r="Z3042" s="1" t="s">
        <v>4420</v>
      </c>
      <c r="AA3042" s="1" t="s">
        <v>4421</v>
      </c>
    </row>
    <row r="3043" spans="1:27" x14ac:dyDescent="0.25">
      <c r="A3043" s="1" t="s">
        <v>26</v>
      </c>
      <c r="B3043" s="1" t="s">
        <v>4418</v>
      </c>
      <c r="C3043" s="2">
        <v>42319</v>
      </c>
      <c r="D3043" s="1" t="s">
        <v>2817</v>
      </c>
      <c r="E3043" s="7" t="str">
        <f>VLOOKUP(TRIM(D3043)*1,CFOP!A:B,2,FALSE)</f>
        <v>Sim</v>
      </c>
      <c r="F3043" s="1" t="s">
        <v>172</v>
      </c>
      <c r="G3043" s="3">
        <v>684.62</v>
      </c>
      <c r="H3043" s="3">
        <v>684.62</v>
      </c>
      <c r="I3043" s="3">
        <v>82.15</v>
      </c>
      <c r="J3043" s="1" t="s">
        <v>30</v>
      </c>
      <c r="K3043" s="3">
        <v>0</v>
      </c>
      <c r="L3043" s="3">
        <v>0</v>
      </c>
      <c r="M3043" s="1" t="s">
        <v>31</v>
      </c>
      <c r="N3043" s="3">
        <v>0</v>
      </c>
      <c r="O3043" s="3">
        <v>0</v>
      </c>
      <c r="P3043" s="1" t="s">
        <v>31</v>
      </c>
      <c r="Q3043" s="3">
        <v>684.62</v>
      </c>
      <c r="R3043" s="3">
        <v>11.3</v>
      </c>
      <c r="S3043" s="1" t="s">
        <v>33</v>
      </c>
      <c r="T3043" s="3">
        <v>684.62</v>
      </c>
      <c r="U3043" s="3">
        <v>52.03</v>
      </c>
      <c r="V3043" s="1" t="s">
        <v>33</v>
      </c>
      <c r="W3043" s="1" t="s">
        <v>33</v>
      </c>
      <c r="X3043" s="1" t="s">
        <v>4419</v>
      </c>
      <c r="Y3043" s="1" t="s">
        <v>1378</v>
      </c>
      <c r="Z3043" s="1" t="s">
        <v>4422</v>
      </c>
      <c r="AA3043" s="1" t="s">
        <v>4423</v>
      </c>
    </row>
    <row r="3044" spans="1:27" x14ac:dyDescent="0.25">
      <c r="A3044" s="1" t="s">
        <v>26</v>
      </c>
      <c r="B3044" s="1" t="s">
        <v>4424</v>
      </c>
      <c r="C3044" s="2">
        <v>42319</v>
      </c>
      <c r="D3044" s="1" t="s">
        <v>2804</v>
      </c>
      <c r="E3044" s="7" t="str">
        <f>VLOOKUP(TRIM(D3044)*1,CFOP!A:B,2,FALSE)</f>
        <v>Sim</v>
      </c>
      <c r="F3044" s="1" t="s">
        <v>29</v>
      </c>
      <c r="G3044" s="3">
        <v>6466.35</v>
      </c>
      <c r="H3044" s="3">
        <v>5622.91</v>
      </c>
      <c r="I3044" s="3">
        <v>1012.12</v>
      </c>
      <c r="J3044" s="1" t="s">
        <v>30</v>
      </c>
      <c r="K3044" s="3">
        <v>0</v>
      </c>
      <c r="L3044" s="3">
        <v>0</v>
      </c>
      <c r="M3044" s="1" t="s">
        <v>31</v>
      </c>
      <c r="N3044" s="3">
        <v>5622.91</v>
      </c>
      <c r="O3044" s="3">
        <v>843.44</v>
      </c>
      <c r="P3044" s="1" t="s">
        <v>2788</v>
      </c>
      <c r="Q3044" s="3">
        <v>5622.91</v>
      </c>
      <c r="R3044" s="3">
        <v>92.78</v>
      </c>
      <c r="S3044" s="1" t="s">
        <v>33</v>
      </c>
      <c r="T3044" s="3">
        <v>5622.91</v>
      </c>
      <c r="U3044" s="3">
        <v>427.34000000000003</v>
      </c>
      <c r="V3044" s="1" t="s">
        <v>33</v>
      </c>
      <c r="W3044" s="1" t="s">
        <v>33</v>
      </c>
      <c r="X3044" s="1" t="s">
        <v>3022</v>
      </c>
      <c r="Y3044" s="1" t="s">
        <v>91</v>
      </c>
      <c r="Z3044" s="1" t="s">
        <v>3023</v>
      </c>
      <c r="AA3044" s="1" t="s">
        <v>3024</v>
      </c>
    </row>
    <row r="3045" spans="1:27" x14ac:dyDescent="0.25">
      <c r="A3045" s="1" t="s">
        <v>26</v>
      </c>
      <c r="B3045" s="1" t="s">
        <v>4425</v>
      </c>
      <c r="C3045" s="2">
        <v>42319</v>
      </c>
      <c r="D3045" s="1" t="s">
        <v>2787</v>
      </c>
      <c r="E3045" s="7" t="str">
        <f>VLOOKUP(TRIM(D3045)*1,CFOP!A:B,2,FALSE)</f>
        <v>Sim</v>
      </c>
      <c r="F3045" s="1" t="s">
        <v>29</v>
      </c>
      <c r="G3045" s="3">
        <v>2592.41</v>
      </c>
      <c r="H3045" s="3">
        <v>2592.41</v>
      </c>
      <c r="I3045" s="3">
        <v>466.63</v>
      </c>
      <c r="J3045" s="1" t="s">
        <v>61</v>
      </c>
      <c r="K3045" s="3">
        <v>0</v>
      </c>
      <c r="L3045" s="3">
        <v>0</v>
      </c>
      <c r="M3045" s="1" t="s">
        <v>31</v>
      </c>
      <c r="N3045" s="3">
        <v>0</v>
      </c>
      <c r="O3045" s="3">
        <v>0</v>
      </c>
      <c r="P3045" s="1" t="s">
        <v>31</v>
      </c>
      <c r="Q3045" s="3">
        <v>2592.41</v>
      </c>
      <c r="R3045" s="3">
        <v>42.77</v>
      </c>
      <c r="S3045" s="1" t="s">
        <v>33</v>
      </c>
      <c r="T3045" s="3">
        <v>2592.41</v>
      </c>
      <c r="U3045" s="3">
        <v>197.02</v>
      </c>
      <c r="V3045" s="1" t="s">
        <v>33</v>
      </c>
      <c r="W3045" s="1" t="s">
        <v>33</v>
      </c>
      <c r="X3045" s="1" t="s">
        <v>1693</v>
      </c>
      <c r="Y3045" s="1" t="s">
        <v>1024</v>
      </c>
      <c r="Z3045" s="1" t="s">
        <v>2473</v>
      </c>
      <c r="AA3045" s="1" t="s">
        <v>2474</v>
      </c>
    </row>
    <row r="3046" spans="1:27" x14ac:dyDescent="0.25">
      <c r="A3046" s="1" t="s">
        <v>26</v>
      </c>
      <c r="B3046" s="1" t="s">
        <v>4426</v>
      </c>
      <c r="C3046" s="2">
        <v>42319</v>
      </c>
      <c r="D3046" s="1" t="s">
        <v>2804</v>
      </c>
      <c r="E3046" s="7" t="str">
        <f>VLOOKUP(TRIM(D3046)*1,CFOP!A:B,2,FALSE)</f>
        <v>Sim</v>
      </c>
      <c r="F3046" s="1" t="s">
        <v>29</v>
      </c>
      <c r="G3046" s="3">
        <v>538.9</v>
      </c>
      <c r="H3046" s="3">
        <v>468.61</v>
      </c>
      <c r="I3046" s="3">
        <v>84.350000000000009</v>
      </c>
      <c r="J3046" s="1" t="s">
        <v>30</v>
      </c>
      <c r="K3046" s="3">
        <v>0</v>
      </c>
      <c r="L3046" s="3">
        <v>0</v>
      </c>
      <c r="M3046" s="1" t="s">
        <v>31</v>
      </c>
      <c r="N3046" s="3">
        <v>468.61</v>
      </c>
      <c r="O3046" s="3">
        <v>70.290000000000006</v>
      </c>
      <c r="P3046" s="1" t="s">
        <v>2788</v>
      </c>
      <c r="Q3046" s="3">
        <v>468.61</v>
      </c>
      <c r="R3046" s="3">
        <v>7.73</v>
      </c>
      <c r="S3046" s="1" t="s">
        <v>33</v>
      </c>
      <c r="T3046" s="3">
        <v>468.61</v>
      </c>
      <c r="U3046" s="3">
        <v>35.61</v>
      </c>
      <c r="V3046" s="1" t="s">
        <v>33</v>
      </c>
      <c r="W3046" s="1" t="s">
        <v>33</v>
      </c>
      <c r="X3046" s="1" t="s">
        <v>3022</v>
      </c>
      <c r="Y3046" s="1" t="s">
        <v>91</v>
      </c>
      <c r="Z3046" s="1" t="s">
        <v>3023</v>
      </c>
      <c r="AA3046" s="1" t="s">
        <v>3024</v>
      </c>
    </row>
    <row r="3047" spans="1:27" x14ac:dyDescent="0.25">
      <c r="A3047" s="1" t="s">
        <v>26</v>
      </c>
      <c r="B3047" s="1" t="s">
        <v>4427</v>
      </c>
      <c r="C3047" s="2">
        <v>42319</v>
      </c>
      <c r="D3047" s="1" t="s">
        <v>2787</v>
      </c>
      <c r="E3047" s="7" t="str">
        <f>VLOOKUP(TRIM(D3047)*1,CFOP!A:B,2,FALSE)</f>
        <v>Sim</v>
      </c>
      <c r="F3047" s="1" t="s">
        <v>29</v>
      </c>
      <c r="G3047" s="3">
        <v>542.71</v>
      </c>
      <c r="H3047" s="3">
        <v>542.71</v>
      </c>
      <c r="I3047" s="3">
        <v>65.13</v>
      </c>
      <c r="J3047" s="1" t="s">
        <v>30</v>
      </c>
      <c r="K3047" s="3">
        <v>0</v>
      </c>
      <c r="L3047" s="3">
        <v>0</v>
      </c>
      <c r="M3047" s="1" t="s">
        <v>31</v>
      </c>
      <c r="N3047" s="3">
        <v>0</v>
      </c>
      <c r="O3047" s="3">
        <v>0</v>
      </c>
      <c r="P3047" s="1" t="s">
        <v>31</v>
      </c>
      <c r="Q3047" s="3">
        <v>542.71</v>
      </c>
      <c r="R3047" s="3">
        <v>8.9500000000000011</v>
      </c>
      <c r="S3047" s="1" t="s">
        <v>33</v>
      </c>
      <c r="T3047" s="3">
        <v>542.71</v>
      </c>
      <c r="U3047" s="3">
        <v>41.25</v>
      </c>
      <c r="V3047" s="1" t="s">
        <v>33</v>
      </c>
      <c r="W3047" s="1" t="s">
        <v>33</v>
      </c>
      <c r="X3047" s="1" t="s">
        <v>4428</v>
      </c>
      <c r="Y3047" s="1" t="s">
        <v>344</v>
      </c>
      <c r="Z3047" s="1" t="s">
        <v>1343</v>
      </c>
      <c r="AA3047" s="1" t="s">
        <v>1344</v>
      </c>
    </row>
    <row r="3048" spans="1:27" x14ac:dyDescent="0.25">
      <c r="A3048" s="1" t="s">
        <v>26</v>
      </c>
      <c r="B3048" s="1" t="s">
        <v>4429</v>
      </c>
      <c r="C3048" s="2">
        <v>42319</v>
      </c>
      <c r="D3048" s="1" t="s">
        <v>2787</v>
      </c>
      <c r="E3048" s="7" t="str">
        <f>VLOOKUP(TRIM(D3048)*1,CFOP!A:B,2,FALSE)</f>
        <v>Sim</v>
      </c>
      <c r="F3048" s="1" t="s">
        <v>29</v>
      </c>
      <c r="G3048" s="3">
        <v>618</v>
      </c>
      <c r="H3048" s="3">
        <v>618</v>
      </c>
      <c r="I3048" s="3">
        <v>111.24000000000001</v>
      </c>
      <c r="J3048" s="1" t="s">
        <v>30</v>
      </c>
      <c r="K3048" s="3">
        <v>0</v>
      </c>
      <c r="L3048" s="3">
        <v>0</v>
      </c>
      <c r="M3048" s="1" t="s">
        <v>31</v>
      </c>
      <c r="N3048" s="3">
        <v>0</v>
      </c>
      <c r="O3048" s="3">
        <v>0</v>
      </c>
      <c r="P3048" s="1" t="s">
        <v>31</v>
      </c>
      <c r="Q3048" s="3">
        <v>618</v>
      </c>
      <c r="R3048" s="3">
        <v>10.200000000000001</v>
      </c>
      <c r="S3048" s="1" t="s">
        <v>33</v>
      </c>
      <c r="T3048" s="3">
        <v>618</v>
      </c>
      <c r="U3048" s="3">
        <v>46.97</v>
      </c>
      <c r="V3048" s="1" t="s">
        <v>33</v>
      </c>
      <c r="W3048" s="1" t="s">
        <v>33</v>
      </c>
      <c r="X3048" s="1" t="s">
        <v>4430</v>
      </c>
      <c r="Y3048" s="1" t="s">
        <v>991</v>
      </c>
      <c r="Z3048" s="1" t="s">
        <v>992</v>
      </c>
      <c r="AA3048" s="1" t="s">
        <v>993</v>
      </c>
    </row>
    <row r="3049" spans="1:27" x14ac:dyDescent="0.25">
      <c r="A3049" s="1" t="s">
        <v>26</v>
      </c>
      <c r="B3049" s="1" t="s">
        <v>4431</v>
      </c>
      <c r="C3049" s="2">
        <v>42319</v>
      </c>
      <c r="D3049" s="1" t="s">
        <v>2787</v>
      </c>
      <c r="E3049" s="7" t="str">
        <f>VLOOKUP(TRIM(D3049)*1,CFOP!A:B,2,FALSE)</f>
        <v>Sim</v>
      </c>
      <c r="F3049" s="1" t="s">
        <v>29</v>
      </c>
      <c r="G3049" s="3">
        <v>6501.72</v>
      </c>
      <c r="H3049" s="3">
        <v>6501.72</v>
      </c>
      <c r="I3049" s="3">
        <v>1170.31</v>
      </c>
      <c r="J3049" s="1" t="s">
        <v>30</v>
      </c>
      <c r="K3049" s="3">
        <v>0</v>
      </c>
      <c r="L3049" s="3">
        <v>0</v>
      </c>
      <c r="M3049" s="1" t="s">
        <v>31</v>
      </c>
      <c r="N3049" s="3">
        <v>0</v>
      </c>
      <c r="O3049" s="3">
        <v>0</v>
      </c>
      <c r="P3049" s="1" t="s">
        <v>31</v>
      </c>
      <c r="Q3049" s="3">
        <v>6501.72</v>
      </c>
      <c r="R3049" s="3">
        <v>107.28</v>
      </c>
      <c r="S3049" s="1" t="s">
        <v>33</v>
      </c>
      <c r="T3049" s="3">
        <v>6501.72</v>
      </c>
      <c r="U3049" s="3">
        <v>494.13</v>
      </c>
      <c r="V3049" s="1" t="s">
        <v>33</v>
      </c>
      <c r="W3049" s="1" t="s">
        <v>33</v>
      </c>
      <c r="X3049" s="1" t="s">
        <v>3534</v>
      </c>
      <c r="Y3049" s="1" t="s">
        <v>240</v>
      </c>
      <c r="Z3049" s="1" t="s">
        <v>4432</v>
      </c>
      <c r="AA3049" s="1" t="s">
        <v>4433</v>
      </c>
    </row>
    <row r="3050" spans="1:27" hidden="1" x14ac:dyDescent="0.25">
      <c r="A3050" s="1" t="s">
        <v>26</v>
      </c>
      <c r="B3050" s="1" t="s">
        <v>4434</v>
      </c>
      <c r="C3050" s="2">
        <v>42319</v>
      </c>
      <c r="D3050" s="1" t="s">
        <v>2962</v>
      </c>
      <c r="E3050" s="7" t="str">
        <f>VLOOKUP(TRIM(D3050)*1,CFOP!A:B,2,FALSE)</f>
        <v>Não</v>
      </c>
      <c r="F3050" s="1" t="s">
        <v>172</v>
      </c>
      <c r="G3050" s="3">
        <v>66.95</v>
      </c>
      <c r="H3050" s="3">
        <v>58.22</v>
      </c>
      <c r="I3050" s="3">
        <v>6.99</v>
      </c>
      <c r="J3050" s="1" t="s">
        <v>30</v>
      </c>
      <c r="K3050" s="3">
        <v>0</v>
      </c>
      <c r="L3050" s="3">
        <v>0</v>
      </c>
      <c r="M3050" s="1" t="s">
        <v>31</v>
      </c>
      <c r="N3050" s="3">
        <v>58.22</v>
      </c>
      <c r="O3050" s="3">
        <v>8.73</v>
      </c>
      <c r="P3050" s="1" t="s">
        <v>2788</v>
      </c>
      <c r="Q3050" s="3">
        <v>0</v>
      </c>
      <c r="R3050" s="3">
        <v>0</v>
      </c>
      <c r="S3050" s="1" t="s">
        <v>31</v>
      </c>
      <c r="T3050" s="3">
        <v>0</v>
      </c>
      <c r="U3050" s="3">
        <v>0</v>
      </c>
      <c r="V3050" s="1" t="s">
        <v>31</v>
      </c>
      <c r="W3050" s="1" t="s">
        <v>33</v>
      </c>
      <c r="X3050" s="1" t="s">
        <v>4435</v>
      </c>
      <c r="Y3050" s="1" t="s">
        <v>96</v>
      </c>
      <c r="Z3050" s="1" t="s">
        <v>4436</v>
      </c>
      <c r="AA3050" s="1" t="s">
        <v>4437</v>
      </c>
    </row>
    <row r="3051" spans="1:27" x14ac:dyDescent="0.25">
      <c r="A3051" s="1" t="s">
        <v>26</v>
      </c>
      <c r="B3051" s="1" t="s">
        <v>4438</v>
      </c>
      <c r="C3051" s="2">
        <v>42319</v>
      </c>
      <c r="D3051" s="1" t="s">
        <v>2787</v>
      </c>
      <c r="E3051" s="7" t="str">
        <f>VLOOKUP(TRIM(D3051)*1,CFOP!A:B,2,FALSE)</f>
        <v>Sim</v>
      </c>
      <c r="F3051" s="1" t="s">
        <v>29</v>
      </c>
      <c r="G3051" s="3">
        <v>251.04000000000002</v>
      </c>
      <c r="H3051" s="3">
        <v>209.20000000000002</v>
      </c>
      <c r="I3051" s="3">
        <v>37.660000000000004</v>
      </c>
      <c r="J3051" s="1" t="s">
        <v>61</v>
      </c>
      <c r="K3051" s="3">
        <v>0</v>
      </c>
      <c r="L3051" s="3">
        <v>0</v>
      </c>
      <c r="M3051" s="1" t="s">
        <v>31</v>
      </c>
      <c r="N3051" s="3">
        <v>209.20000000000002</v>
      </c>
      <c r="O3051" s="3">
        <v>41.84</v>
      </c>
      <c r="P3051" s="1" t="s">
        <v>2788</v>
      </c>
      <c r="Q3051" s="3">
        <v>209.20000000000002</v>
      </c>
      <c r="R3051" s="3">
        <v>3.45</v>
      </c>
      <c r="S3051" s="1" t="s">
        <v>33</v>
      </c>
      <c r="T3051" s="3">
        <v>209.20000000000002</v>
      </c>
      <c r="U3051" s="3">
        <v>15.9</v>
      </c>
      <c r="V3051" s="1" t="s">
        <v>33</v>
      </c>
      <c r="W3051" s="1" t="s">
        <v>33</v>
      </c>
      <c r="X3051" s="1" t="s">
        <v>641</v>
      </c>
      <c r="Y3051" s="1" t="s">
        <v>99</v>
      </c>
      <c r="Z3051" s="1" t="s">
        <v>4439</v>
      </c>
      <c r="AA3051" s="1" t="s">
        <v>4440</v>
      </c>
    </row>
    <row r="3052" spans="1:27" x14ac:dyDescent="0.25">
      <c r="A3052" s="1" t="s">
        <v>26</v>
      </c>
      <c r="B3052" s="1" t="s">
        <v>4438</v>
      </c>
      <c r="C3052" s="2">
        <v>42319</v>
      </c>
      <c r="D3052" s="1" t="s">
        <v>2787</v>
      </c>
      <c r="E3052" s="7" t="str">
        <f>VLOOKUP(TRIM(D3052)*1,CFOP!A:B,2,FALSE)</f>
        <v>Sim</v>
      </c>
      <c r="F3052" s="1" t="s">
        <v>29</v>
      </c>
      <c r="G3052" s="3">
        <v>125.51</v>
      </c>
      <c r="H3052" s="3">
        <v>104.59</v>
      </c>
      <c r="I3052" s="3">
        <v>18.830000000000002</v>
      </c>
      <c r="J3052" s="1" t="s">
        <v>61</v>
      </c>
      <c r="K3052" s="3">
        <v>0</v>
      </c>
      <c r="L3052" s="3">
        <v>0</v>
      </c>
      <c r="M3052" s="1" t="s">
        <v>31</v>
      </c>
      <c r="N3052" s="3">
        <v>104.59</v>
      </c>
      <c r="O3052" s="3">
        <v>20.92</v>
      </c>
      <c r="P3052" s="1" t="s">
        <v>2788</v>
      </c>
      <c r="Q3052" s="3">
        <v>104.59</v>
      </c>
      <c r="R3052" s="3">
        <v>1.73</v>
      </c>
      <c r="S3052" s="1" t="s">
        <v>33</v>
      </c>
      <c r="T3052" s="3">
        <v>104.59</v>
      </c>
      <c r="U3052" s="3">
        <v>7.95</v>
      </c>
      <c r="V3052" s="1" t="s">
        <v>33</v>
      </c>
      <c r="W3052" s="1" t="s">
        <v>33</v>
      </c>
      <c r="X3052" s="1" t="s">
        <v>641</v>
      </c>
      <c r="Y3052" s="1" t="s">
        <v>99</v>
      </c>
      <c r="Z3052" s="1" t="s">
        <v>1773</v>
      </c>
      <c r="AA3052" s="1" t="s">
        <v>1774</v>
      </c>
    </row>
    <row r="3053" spans="1:27" x14ac:dyDescent="0.25">
      <c r="A3053" s="1" t="s">
        <v>26</v>
      </c>
      <c r="B3053" s="1" t="s">
        <v>4438</v>
      </c>
      <c r="C3053" s="2">
        <v>42319</v>
      </c>
      <c r="D3053" s="1" t="s">
        <v>2787</v>
      </c>
      <c r="E3053" s="7" t="str">
        <f>VLOOKUP(TRIM(D3053)*1,CFOP!A:B,2,FALSE)</f>
        <v>Sim</v>
      </c>
      <c r="F3053" s="1" t="s">
        <v>29</v>
      </c>
      <c r="G3053" s="3">
        <v>155.72</v>
      </c>
      <c r="H3053" s="3">
        <v>135.41</v>
      </c>
      <c r="I3053" s="3">
        <v>24.37</v>
      </c>
      <c r="J3053" s="1" t="s">
        <v>61</v>
      </c>
      <c r="K3053" s="3">
        <v>0</v>
      </c>
      <c r="L3053" s="3">
        <v>0</v>
      </c>
      <c r="M3053" s="1" t="s">
        <v>31</v>
      </c>
      <c r="N3053" s="3">
        <v>135.41</v>
      </c>
      <c r="O3053" s="3">
        <v>20.309999999999999</v>
      </c>
      <c r="P3053" s="1" t="s">
        <v>2788</v>
      </c>
      <c r="Q3053" s="3">
        <v>135.41</v>
      </c>
      <c r="R3053" s="3">
        <v>2.23</v>
      </c>
      <c r="S3053" s="1" t="s">
        <v>33</v>
      </c>
      <c r="T3053" s="3">
        <v>135.41</v>
      </c>
      <c r="U3053" s="3">
        <v>10.290000000000001</v>
      </c>
      <c r="V3053" s="1" t="s">
        <v>33</v>
      </c>
      <c r="W3053" s="1" t="s">
        <v>33</v>
      </c>
      <c r="X3053" s="1" t="s">
        <v>641</v>
      </c>
      <c r="Y3053" s="1" t="s">
        <v>91</v>
      </c>
      <c r="Z3053" s="1" t="s">
        <v>1195</v>
      </c>
      <c r="AA3053" s="1" t="s">
        <v>1196</v>
      </c>
    </row>
    <row r="3054" spans="1:27" x14ac:dyDescent="0.25">
      <c r="A3054" s="1" t="s">
        <v>26</v>
      </c>
      <c r="B3054" s="1" t="s">
        <v>4438</v>
      </c>
      <c r="C3054" s="2">
        <v>42319</v>
      </c>
      <c r="D3054" s="1" t="s">
        <v>2787</v>
      </c>
      <c r="E3054" s="7" t="str">
        <f>VLOOKUP(TRIM(D3054)*1,CFOP!A:B,2,FALSE)</f>
        <v>Sim</v>
      </c>
      <c r="F3054" s="1" t="s">
        <v>29</v>
      </c>
      <c r="G3054" s="3">
        <v>924.74</v>
      </c>
      <c r="H3054" s="3">
        <v>804.12</v>
      </c>
      <c r="I3054" s="3">
        <v>144.74</v>
      </c>
      <c r="J3054" s="1" t="s">
        <v>61</v>
      </c>
      <c r="K3054" s="3">
        <v>0</v>
      </c>
      <c r="L3054" s="3">
        <v>0</v>
      </c>
      <c r="M3054" s="1" t="s">
        <v>31</v>
      </c>
      <c r="N3054" s="3">
        <v>804.12</v>
      </c>
      <c r="O3054" s="3">
        <v>120.62</v>
      </c>
      <c r="P3054" s="1" t="s">
        <v>2788</v>
      </c>
      <c r="Q3054" s="3">
        <v>804.12</v>
      </c>
      <c r="R3054" s="3">
        <v>13.27</v>
      </c>
      <c r="S3054" s="1" t="s">
        <v>33</v>
      </c>
      <c r="T3054" s="3">
        <v>804.12</v>
      </c>
      <c r="U3054" s="3">
        <v>61.11</v>
      </c>
      <c r="V3054" s="1" t="s">
        <v>33</v>
      </c>
      <c r="W3054" s="1" t="s">
        <v>33</v>
      </c>
      <c r="X3054" s="1" t="s">
        <v>641</v>
      </c>
      <c r="Y3054" s="1" t="s">
        <v>91</v>
      </c>
      <c r="Z3054" s="1" t="s">
        <v>1231</v>
      </c>
      <c r="AA3054" s="1" t="s">
        <v>1232</v>
      </c>
    </row>
    <row r="3055" spans="1:27" x14ac:dyDescent="0.25">
      <c r="A3055" s="1" t="s">
        <v>26</v>
      </c>
      <c r="B3055" s="1" t="s">
        <v>4438</v>
      </c>
      <c r="C3055" s="2">
        <v>42319</v>
      </c>
      <c r="D3055" s="1" t="s">
        <v>2787</v>
      </c>
      <c r="E3055" s="7" t="str">
        <f>VLOOKUP(TRIM(D3055)*1,CFOP!A:B,2,FALSE)</f>
        <v>Sim</v>
      </c>
      <c r="F3055" s="1" t="s">
        <v>29</v>
      </c>
      <c r="G3055" s="3">
        <v>5709.06</v>
      </c>
      <c r="H3055" s="3">
        <v>4964.4000000000005</v>
      </c>
      <c r="I3055" s="3">
        <v>893.59</v>
      </c>
      <c r="J3055" s="1" t="s">
        <v>61</v>
      </c>
      <c r="K3055" s="3">
        <v>0</v>
      </c>
      <c r="L3055" s="3">
        <v>0</v>
      </c>
      <c r="M3055" s="1" t="s">
        <v>31</v>
      </c>
      <c r="N3055" s="3">
        <v>4964.4000000000005</v>
      </c>
      <c r="O3055" s="3">
        <v>744.66</v>
      </c>
      <c r="P3055" s="1" t="s">
        <v>2788</v>
      </c>
      <c r="Q3055" s="3">
        <v>4964.4000000000005</v>
      </c>
      <c r="R3055" s="3">
        <v>81.91</v>
      </c>
      <c r="S3055" s="1" t="s">
        <v>33</v>
      </c>
      <c r="T3055" s="3">
        <v>4964.4000000000005</v>
      </c>
      <c r="U3055" s="3">
        <v>377.29</v>
      </c>
      <c r="V3055" s="1" t="s">
        <v>33</v>
      </c>
      <c r="W3055" s="1" t="s">
        <v>33</v>
      </c>
      <c r="X3055" s="1" t="s">
        <v>641</v>
      </c>
      <c r="Y3055" s="1" t="s">
        <v>91</v>
      </c>
      <c r="Z3055" s="1" t="s">
        <v>128</v>
      </c>
      <c r="AA3055" s="1" t="s">
        <v>129</v>
      </c>
    </row>
    <row r="3056" spans="1:27" x14ac:dyDescent="0.25">
      <c r="A3056" s="1" t="s">
        <v>26</v>
      </c>
      <c r="B3056" s="1" t="s">
        <v>4438</v>
      </c>
      <c r="C3056" s="2">
        <v>42319</v>
      </c>
      <c r="D3056" s="1" t="s">
        <v>2787</v>
      </c>
      <c r="E3056" s="7" t="str">
        <f>VLOOKUP(TRIM(D3056)*1,CFOP!A:B,2,FALSE)</f>
        <v>Sim</v>
      </c>
      <c r="F3056" s="1" t="s">
        <v>29</v>
      </c>
      <c r="G3056" s="3">
        <v>5363.51</v>
      </c>
      <c r="H3056" s="3">
        <v>4663.92</v>
      </c>
      <c r="I3056" s="3">
        <v>839.51</v>
      </c>
      <c r="J3056" s="1" t="s">
        <v>61</v>
      </c>
      <c r="K3056" s="3">
        <v>0</v>
      </c>
      <c r="L3056" s="3">
        <v>0</v>
      </c>
      <c r="M3056" s="1" t="s">
        <v>31</v>
      </c>
      <c r="N3056" s="3">
        <v>4663.92</v>
      </c>
      <c r="O3056" s="3">
        <v>699.59</v>
      </c>
      <c r="P3056" s="1" t="s">
        <v>2788</v>
      </c>
      <c r="Q3056" s="3">
        <v>4663.92</v>
      </c>
      <c r="R3056" s="3">
        <v>76.95</v>
      </c>
      <c r="S3056" s="1" t="s">
        <v>33</v>
      </c>
      <c r="T3056" s="3">
        <v>4663.92</v>
      </c>
      <c r="U3056" s="3">
        <v>354.46</v>
      </c>
      <c r="V3056" s="1" t="s">
        <v>33</v>
      </c>
      <c r="W3056" s="1" t="s">
        <v>33</v>
      </c>
      <c r="X3056" s="1" t="s">
        <v>641</v>
      </c>
      <c r="Y3056" s="1" t="s">
        <v>91</v>
      </c>
      <c r="Z3056" s="1" t="s">
        <v>1781</v>
      </c>
      <c r="AA3056" s="1" t="s">
        <v>1782</v>
      </c>
    </row>
    <row r="3057" spans="1:27" x14ac:dyDescent="0.25">
      <c r="A3057" s="1" t="s">
        <v>26</v>
      </c>
      <c r="B3057" s="1" t="s">
        <v>4438</v>
      </c>
      <c r="C3057" s="2">
        <v>42319</v>
      </c>
      <c r="D3057" s="1" t="s">
        <v>2787</v>
      </c>
      <c r="E3057" s="7" t="str">
        <f>VLOOKUP(TRIM(D3057)*1,CFOP!A:B,2,FALSE)</f>
        <v>Sim</v>
      </c>
      <c r="F3057" s="1" t="s">
        <v>29</v>
      </c>
      <c r="G3057" s="3">
        <v>19573.919999999998</v>
      </c>
      <c r="H3057" s="3">
        <v>17020.8</v>
      </c>
      <c r="I3057" s="3">
        <v>3063.7400000000002</v>
      </c>
      <c r="J3057" s="1" t="s">
        <v>61</v>
      </c>
      <c r="K3057" s="3">
        <v>0</v>
      </c>
      <c r="L3057" s="3">
        <v>0</v>
      </c>
      <c r="M3057" s="1" t="s">
        <v>31</v>
      </c>
      <c r="N3057" s="3">
        <v>17020.8</v>
      </c>
      <c r="O3057" s="3">
        <v>2553.12</v>
      </c>
      <c r="P3057" s="1" t="s">
        <v>2788</v>
      </c>
      <c r="Q3057" s="3">
        <v>17020.8</v>
      </c>
      <c r="R3057" s="3">
        <v>280.84000000000003</v>
      </c>
      <c r="S3057" s="1" t="s">
        <v>33</v>
      </c>
      <c r="T3057" s="3">
        <v>17020.8</v>
      </c>
      <c r="U3057" s="3">
        <v>1293.58</v>
      </c>
      <c r="V3057" s="1" t="s">
        <v>33</v>
      </c>
      <c r="W3057" s="1" t="s">
        <v>33</v>
      </c>
      <c r="X3057" s="1" t="s">
        <v>641</v>
      </c>
      <c r="Y3057" s="1" t="s">
        <v>91</v>
      </c>
      <c r="Z3057" s="1" t="s">
        <v>1522</v>
      </c>
      <c r="AA3057" s="1" t="s">
        <v>1523</v>
      </c>
    </row>
    <row r="3058" spans="1:27" x14ac:dyDescent="0.25">
      <c r="A3058" s="1" t="s">
        <v>26</v>
      </c>
      <c r="B3058" s="1" t="s">
        <v>4438</v>
      </c>
      <c r="C3058" s="2">
        <v>42319</v>
      </c>
      <c r="D3058" s="1" t="s">
        <v>2787</v>
      </c>
      <c r="E3058" s="7" t="str">
        <f>VLOOKUP(TRIM(D3058)*1,CFOP!A:B,2,FALSE)</f>
        <v>Sim</v>
      </c>
      <c r="F3058" s="1" t="s">
        <v>29</v>
      </c>
      <c r="G3058" s="3">
        <v>924.74</v>
      </c>
      <c r="H3058" s="3">
        <v>804.12</v>
      </c>
      <c r="I3058" s="3">
        <v>144.74</v>
      </c>
      <c r="J3058" s="1" t="s">
        <v>61</v>
      </c>
      <c r="K3058" s="3">
        <v>0</v>
      </c>
      <c r="L3058" s="3">
        <v>0</v>
      </c>
      <c r="M3058" s="1" t="s">
        <v>31</v>
      </c>
      <c r="N3058" s="3">
        <v>804.12</v>
      </c>
      <c r="O3058" s="3">
        <v>120.62</v>
      </c>
      <c r="P3058" s="1" t="s">
        <v>2788</v>
      </c>
      <c r="Q3058" s="3">
        <v>804.12</v>
      </c>
      <c r="R3058" s="3">
        <v>13.27</v>
      </c>
      <c r="S3058" s="1" t="s">
        <v>33</v>
      </c>
      <c r="T3058" s="3">
        <v>804.12</v>
      </c>
      <c r="U3058" s="3">
        <v>61.11</v>
      </c>
      <c r="V3058" s="1" t="s">
        <v>33</v>
      </c>
      <c r="W3058" s="1" t="s">
        <v>33</v>
      </c>
      <c r="X3058" s="1" t="s">
        <v>641</v>
      </c>
      <c r="Y3058" s="1" t="s">
        <v>91</v>
      </c>
      <c r="Z3058" s="1" t="s">
        <v>4441</v>
      </c>
      <c r="AA3058" s="1" t="s">
        <v>4442</v>
      </c>
    </row>
    <row r="3059" spans="1:27" x14ac:dyDescent="0.25">
      <c r="A3059" s="1" t="s">
        <v>26</v>
      </c>
      <c r="B3059" s="1" t="s">
        <v>4438</v>
      </c>
      <c r="C3059" s="2">
        <v>42319</v>
      </c>
      <c r="D3059" s="1" t="s">
        <v>2787</v>
      </c>
      <c r="E3059" s="7" t="str">
        <f>VLOOKUP(TRIM(D3059)*1,CFOP!A:B,2,FALSE)</f>
        <v>Sim</v>
      </c>
      <c r="F3059" s="1" t="s">
        <v>29</v>
      </c>
      <c r="G3059" s="3">
        <v>554.84</v>
      </c>
      <c r="H3059" s="3">
        <v>482.47</v>
      </c>
      <c r="I3059" s="3">
        <v>86.84</v>
      </c>
      <c r="J3059" s="1" t="s">
        <v>61</v>
      </c>
      <c r="K3059" s="3">
        <v>0</v>
      </c>
      <c r="L3059" s="3">
        <v>0</v>
      </c>
      <c r="M3059" s="1" t="s">
        <v>31</v>
      </c>
      <c r="N3059" s="3">
        <v>482.47</v>
      </c>
      <c r="O3059" s="3">
        <v>72.37</v>
      </c>
      <c r="P3059" s="1" t="s">
        <v>2788</v>
      </c>
      <c r="Q3059" s="3">
        <v>482.47</v>
      </c>
      <c r="R3059" s="3">
        <v>7.96</v>
      </c>
      <c r="S3059" s="1" t="s">
        <v>33</v>
      </c>
      <c r="T3059" s="3">
        <v>482.47</v>
      </c>
      <c r="U3059" s="3">
        <v>36.67</v>
      </c>
      <c r="V3059" s="1" t="s">
        <v>33</v>
      </c>
      <c r="W3059" s="1" t="s">
        <v>33</v>
      </c>
      <c r="X3059" s="1" t="s">
        <v>641</v>
      </c>
      <c r="Y3059" s="1" t="s">
        <v>91</v>
      </c>
      <c r="Z3059" s="1" t="s">
        <v>4443</v>
      </c>
      <c r="AA3059" s="1" t="s">
        <v>4444</v>
      </c>
    </row>
    <row r="3060" spans="1:27" x14ac:dyDescent="0.25">
      <c r="A3060" s="1" t="s">
        <v>26</v>
      </c>
      <c r="B3060" s="1" t="s">
        <v>4438</v>
      </c>
      <c r="C3060" s="2">
        <v>42319</v>
      </c>
      <c r="D3060" s="1" t="s">
        <v>2787</v>
      </c>
      <c r="E3060" s="7" t="str">
        <f>VLOOKUP(TRIM(D3060)*1,CFOP!A:B,2,FALSE)</f>
        <v>Sim</v>
      </c>
      <c r="F3060" s="1" t="s">
        <v>29</v>
      </c>
      <c r="G3060" s="3">
        <v>369.90000000000003</v>
      </c>
      <c r="H3060" s="3">
        <v>321.65000000000003</v>
      </c>
      <c r="I3060" s="3">
        <v>57.9</v>
      </c>
      <c r="J3060" s="1" t="s">
        <v>61</v>
      </c>
      <c r="K3060" s="3">
        <v>0</v>
      </c>
      <c r="L3060" s="3">
        <v>0</v>
      </c>
      <c r="M3060" s="1" t="s">
        <v>31</v>
      </c>
      <c r="N3060" s="3">
        <v>321.65000000000003</v>
      </c>
      <c r="O3060" s="3">
        <v>48.25</v>
      </c>
      <c r="P3060" s="1" t="s">
        <v>2788</v>
      </c>
      <c r="Q3060" s="3">
        <v>321.65000000000003</v>
      </c>
      <c r="R3060" s="3">
        <v>5.3100000000000005</v>
      </c>
      <c r="S3060" s="1" t="s">
        <v>33</v>
      </c>
      <c r="T3060" s="3">
        <v>321.65000000000003</v>
      </c>
      <c r="U3060" s="3">
        <v>24.45</v>
      </c>
      <c r="V3060" s="1" t="s">
        <v>33</v>
      </c>
      <c r="W3060" s="1" t="s">
        <v>33</v>
      </c>
      <c r="X3060" s="1" t="s">
        <v>641</v>
      </c>
      <c r="Y3060" s="1" t="s">
        <v>91</v>
      </c>
      <c r="Z3060" s="1" t="s">
        <v>4445</v>
      </c>
      <c r="AA3060" s="1" t="s">
        <v>4446</v>
      </c>
    </row>
    <row r="3061" spans="1:27" x14ac:dyDescent="0.25">
      <c r="A3061" s="1" t="s">
        <v>26</v>
      </c>
      <c r="B3061" s="1" t="s">
        <v>4438</v>
      </c>
      <c r="C3061" s="2">
        <v>42319</v>
      </c>
      <c r="D3061" s="1" t="s">
        <v>2787</v>
      </c>
      <c r="E3061" s="7" t="str">
        <f>VLOOKUP(TRIM(D3061)*1,CFOP!A:B,2,FALSE)</f>
        <v>Sim</v>
      </c>
      <c r="F3061" s="1" t="s">
        <v>29</v>
      </c>
      <c r="G3061" s="3">
        <v>271.86</v>
      </c>
      <c r="H3061" s="3">
        <v>236.4</v>
      </c>
      <c r="I3061" s="3">
        <v>42.550000000000004</v>
      </c>
      <c r="J3061" s="1" t="s">
        <v>61</v>
      </c>
      <c r="K3061" s="3">
        <v>0</v>
      </c>
      <c r="L3061" s="3">
        <v>0</v>
      </c>
      <c r="M3061" s="1" t="s">
        <v>31</v>
      </c>
      <c r="N3061" s="3">
        <v>236.4</v>
      </c>
      <c r="O3061" s="3">
        <v>35.46</v>
      </c>
      <c r="P3061" s="1" t="s">
        <v>2788</v>
      </c>
      <c r="Q3061" s="3">
        <v>236.4</v>
      </c>
      <c r="R3061" s="3">
        <v>3.9</v>
      </c>
      <c r="S3061" s="1" t="s">
        <v>33</v>
      </c>
      <c r="T3061" s="3">
        <v>236.4</v>
      </c>
      <c r="U3061" s="3">
        <v>17.97</v>
      </c>
      <c r="V3061" s="1" t="s">
        <v>33</v>
      </c>
      <c r="W3061" s="1" t="s">
        <v>33</v>
      </c>
      <c r="X3061" s="1" t="s">
        <v>641</v>
      </c>
      <c r="Y3061" s="1" t="s">
        <v>91</v>
      </c>
      <c r="Z3061" s="1" t="s">
        <v>1733</v>
      </c>
      <c r="AA3061" s="1" t="s">
        <v>1734</v>
      </c>
    </row>
    <row r="3062" spans="1:27" x14ac:dyDescent="0.25">
      <c r="A3062" s="1" t="s">
        <v>26</v>
      </c>
      <c r="B3062" s="1" t="s">
        <v>4438</v>
      </c>
      <c r="C3062" s="2">
        <v>42319</v>
      </c>
      <c r="D3062" s="1" t="s">
        <v>2787</v>
      </c>
      <c r="E3062" s="7" t="str">
        <f>VLOOKUP(TRIM(D3062)*1,CFOP!A:B,2,FALSE)</f>
        <v>Sim</v>
      </c>
      <c r="F3062" s="1" t="s">
        <v>29</v>
      </c>
      <c r="G3062" s="3">
        <v>308.04000000000002</v>
      </c>
      <c r="H3062" s="3">
        <v>267.86</v>
      </c>
      <c r="I3062" s="3">
        <v>48.21</v>
      </c>
      <c r="J3062" s="1" t="s">
        <v>61</v>
      </c>
      <c r="K3062" s="3">
        <v>0</v>
      </c>
      <c r="L3062" s="3">
        <v>0</v>
      </c>
      <c r="M3062" s="1" t="s">
        <v>31</v>
      </c>
      <c r="N3062" s="3">
        <v>267.86</v>
      </c>
      <c r="O3062" s="3">
        <v>40.18</v>
      </c>
      <c r="P3062" s="1" t="s">
        <v>2788</v>
      </c>
      <c r="Q3062" s="3">
        <v>267.86</v>
      </c>
      <c r="R3062" s="3">
        <v>4.42</v>
      </c>
      <c r="S3062" s="1" t="s">
        <v>33</v>
      </c>
      <c r="T3062" s="3">
        <v>267.86</v>
      </c>
      <c r="U3062" s="3">
        <v>20.36</v>
      </c>
      <c r="V3062" s="1" t="s">
        <v>33</v>
      </c>
      <c r="W3062" s="1" t="s">
        <v>33</v>
      </c>
      <c r="X3062" s="1" t="s">
        <v>641</v>
      </c>
      <c r="Y3062" s="1" t="s">
        <v>91</v>
      </c>
      <c r="Z3062" s="1" t="s">
        <v>4133</v>
      </c>
      <c r="AA3062" s="1" t="s">
        <v>4134</v>
      </c>
    </row>
    <row r="3063" spans="1:27" x14ac:dyDescent="0.25">
      <c r="A3063" s="1" t="s">
        <v>26</v>
      </c>
      <c r="B3063" s="1" t="s">
        <v>4438</v>
      </c>
      <c r="C3063" s="2">
        <v>42319</v>
      </c>
      <c r="D3063" s="1" t="s">
        <v>2787</v>
      </c>
      <c r="E3063" s="7" t="str">
        <f>VLOOKUP(TRIM(D3063)*1,CFOP!A:B,2,FALSE)</f>
        <v>Sim</v>
      </c>
      <c r="F3063" s="1" t="s">
        <v>29</v>
      </c>
      <c r="G3063" s="3">
        <v>467.18</v>
      </c>
      <c r="H3063" s="3">
        <v>406.24</v>
      </c>
      <c r="I3063" s="3">
        <v>73.12</v>
      </c>
      <c r="J3063" s="1" t="s">
        <v>61</v>
      </c>
      <c r="K3063" s="3">
        <v>0</v>
      </c>
      <c r="L3063" s="3">
        <v>0</v>
      </c>
      <c r="M3063" s="1" t="s">
        <v>31</v>
      </c>
      <c r="N3063" s="3">
        <v>406.24</v>
      </c>
      <c r="O3063" s="3">
        <v>60.94</v>
      </c>
      <c r="P3063" s="1" t="s">
        <v>2788</v>
      </c>
      <c r="Q3063" s="3">
        <v>406.24</v>
      </c>
      <c r="R3063" s="3">
        <v>6.7</v>
      </c>
      <c r="S3063" s="1" t="s">
        <v>33</v>
      </c>
      <c r="T3063" s="3">
        <v>406.24</v>
      </c>
      <c r="U3063" s="3">
        <v>30.87</v>
      </c>
      <c r="V3063" s="1" t="s">
        <v>33</v>
      </c>
      <c r="W3063" s="1" t="s">
        <v>33</v>
      </c>
      <c r="X3063" s="1" t="s">
        <v>641</v>
      </c>
      <c r="Y3063" s="1" t="s">
        <v>91</v>
      </c>
      <c r="Z3063" s="1" t="s">
        <v>2284</v>
      </c>
      <c r="AA3063" s="1" t="s">
        <v>2285</v>
      </c>
    </row>
    <row r="3064" spans="1:27" x14ac:dyDescent="0.25">
      <c r="A3064" s="1" t="s">
        <v>26</v>
      </c>
      <c r="B3064" s="1" t="s">
        <v>4438</v>
      </c>
      <c r="C3064" s="2">
        <v>42319</v>
      </c>
      <c r="D3064" s="1" t="s">
        <v>2787</v>
      </c>
      <c r="E3064" s="7" t="str">
        <f>VLOOKUP(TRIM(D3064)*1,CFOP!A:B,2,FALSE)</f>
        <v>Sim</v>
      </c>
      <c r="F3064" s="1" t="s">
        <v>29</v>
      </c>
      <c r="G3064" s="3">
        <v>8911.74</v>
      </c>
      <c r="H3064" s="3">
        <v>7426.45</v>
      </c>
      <c r="I3064" s="3">
        <v>1336.76</v>
      </c>
      <c r="J3064" s="1" t="s">
        <v>61</v>
      </c>
      <c r="K3064" s="3">
        <v>0</v>
      </c>
      <c r="L3064" s="3">
        <v>0</v>
      </c>
      <c r="M3064" s="1" t="s">
        <v>31</v>
      </c>
      <c r="N3064" s="3">
        <v>7426.45</v>
      </c>
      <c r="O3064" s="3">
        <v>1485.29</v>
      </c>
      <c r="P3064" s="1" t="s">
        <v>2788</v>
      </c>
      <c r="Q3064" s="3">
        <v>7426.45</v>
      </c>
      <c r="R3064" s="3">
        <v>122.54</v>
      </c>
      <c r="S3064" s="1" t="s">
        <v>33</v>
      </c>
      <c r="T3064" s="3">
        <v>7426.45</v>
      </c>
      <c r="U3064" s="3">
        <v>564.41</v>
      </c>
      <c r="V3064" s="1" t="s">
        <v>33</v>
      </c>
      <c r="W3064" s="1" t="s">
        <v>33</v>
      </c>
      <c r="X3064" s="1" t="s">
        <v>641</v>
      </c>
      <c r="Y3064" s="1" t="s">
        <v>99</v>
      </c>
      <c r="Z3064" s="1" t="s">
        <v>3235</v>
      </c>
      <c r="AA3064" s="1" t="s">
        <v>3236</v>
      </c>
    </row>
    <row r="3065" spans="1:27" x14ac:dyDescent="0.25">
      <c r="A3065" s="1" t="s">
        <v>26</v>
      </c>
      <c r="B3065" s="1" t="s">
        <v>4447</v>
      </c>
      <c r="C3065" s="2">
        <v>42319</v>
      </c>
      <c r="D3065" s="1" t="s">
        <v>2817</v>
      </c>
      <c r="E3065" s="7" t="str">
        <f>VLOOKUP(TRIM(D3065)*1,CFOP!A:B,2,FALSE)</f>
        <v>Sim</v>
      </c>
      <c r="F3065" s="1" t="s">
        <v>3855</v>
      </c>
      <c r="G3065" s="3">
        <v>8028.33</v>
      </c>
      <c r="H3065" s="3">
        <v>6981.16</v>
      </c>
      <c r="I3065" s="3">
        <v>488.68</v>
      </c>
      <c r="J3065" s="1" t="s">
        <v>307</v>
      </c>
      <c r="K3065" s="3">
        <v>0</v>
      </c>
      <c r="L3065" s="3">
        <v>0</v>
      </c>
      <c r="M3065" s="1" t="s">
        <v>31</v>
      </c>
      <c r="N3065" s="3">
        <v>6981.16</v>
      </c>
      <c r="O3065" s="3">
        <v>1047.17</v>
      </c>
      <c r="P3065" s="1" t="s">
        <v>2788</v>
      </c>
      <c r="Q3065" s="3">
        <v>6981.16</v>
      </c>
      <c r="R3065" s="3">
        <v>115.19</v>
      </c>
      <c r="S3065" s="1" t="s">
        <v>33</v>
      </c>
      <c r="T3065" s="3">
        <v>6981.16</v>
      </c>
      <c r="U3065" s="3">
        <v>530.57000000000005</v>
      </c>
      <c r="V3065" s="1" t="s">
        <v>33</v>
      </c>
      <c r="W3065" s="1" t="s">
        <v>33</v>
      </c>
      <c r="X3065" s="1" t="s">
        <v>3856</v>
      </c>
      <c r="Y3065" s="1" t="s">
        <v>91</v>
      </c>
      <c r="Z3065" s="1" t="s">
        <v>4448</v>
      </c>
      <c r="AA3065" s="1" t="s">
        <v>3742</v>
      </c>
    </row>
    <row r="3066" spans="1:27" hidden="1" x14ac:dyDescent="0.25">
      <c r="A3066" s="1" t="s">
        <v>26</v>
      </c>
      <c r="B3066" s="1" t="s">
        <v>4449</v>
      </c>
      <c r="C3066" s="2">
        <v>42319</v>
      </c>
      <c r="D3066" s="1" t="s">
        <v>3426</v>
      </c>
      <c r="E3066" s="7" t="str">
        <f>VLOOKUP(TRIM(D3066)*1,CFOP!A:B,2,FALSE)</f>
        <v>Não</v>
      </c>
      <c r="F3066" s="1" t="s">
        <v>29</v>
      </c>
      <c r="G3066" s="3">
        <v>41.32</v>
      </c>
      <c r="H3066" s="3">
        <v>35.93</v>
      </c>
      <c r="I3066" s="3">
        <v>6.47</v>
      </c>
      <c r="J3066" s="1" t="s">
        <v>1555</v>
      </c>
      <c r="K3066" s="3">
        <v>0</v>
      </c>
      <c r="L3066" s="3">
        <v>0</v>
      </c>
      <c r="M3066" s="1" t="s">
        <v>31</v>
      </c>
      <c r="N3066" s="3">
        <v>35.93</v>
      </c>
      <c r="O3066" s="3">
        <v>5.39</v>
      </c>
      <c r="P3066" s="1" t="s">
        <v>2788</v>
      </c>
      <c r="Q3066" s="3">
        <v>0</v>
      </c>
      <c r="R3066" s="3">
        <v>0</v>
      </c>
      <c r="S3066" s="1" t="s">
        <v>31</v>
      </c>
      <c r="T3066" s="3">
        <v>0</v>
      </c>
      <c r="U3066" s="3">
        <v>0</v>
      </c>
      <c r="V3066" s="1" t="s">
        <v>31</v>
      </c>
      <c r="W3066" s="1" t="s">
        <v>33</v>
      </c>
      <c r="X3066" s="1" t="s">
        <v>3022</v>
      </c>
      <c r="Y3066" s="1" t="s">
        <v>91</v>
      </c>
      <c r="Z3066" s="1" t="s">
        <v>4450</v>
      </c>
      <c r="AA3066" s="1" t="s">
        <v>4451</v>
      </c>
    </row>
    <row r="3067" spans="1:27" hidden="1" x14ac:dyDescent="0.25">
      <c r="A3067" s="1" t="s">
        <v>26</v>
      </c>
      <c r="B3067" s="1" t="s">
        <v>4452</v>
      </c>
      <c r="C3067" s="2">
        <v>42319</v>
      </c>
      <c r="D3067" s="1" t="s">
        <v>2934</v>
      </c>
      <c r="E3067" s="7" t="str">
        <f>VLOOKUP(TRIM(D3067)*1,CFOP!A:B,2,FALSE)</f>
        <v>Não</v>
      </c>
      <c r="F3067" s="1" t="s">
        <v>29</v>
      </c>
      <c r="G3067" s="3">
        <v>200</v>
      </c>
      <c r="H3067" s="3">
        <v>0</v>
      </c>
      <c r="I3067" s="3">
        <v>0</v>
      </c>
      <c r="J3067" s="1" t="s">
        <v>31</v>
      </c>
      <c r="K3067" s="3">
        <v>0</v>
      </c>
      <c r="L3067" s="3">
        <v>0</v>
      </c>
      <c r="M3067" s="1" t="s">
        <v>31</v>
      </c>
      <c r="N3067" s="3">
        <v>0</v>
      </c>
      <c r="O3067" s="3">
        <v>0</v>
      </c>
      <c r="P3067" s="1" t="s">
        <v>31</v>
      </c>
      <c r="Q3067" s="3">
        <v>0</v>
      </c>
      <c r="R3067" s="3">
        <v>0</v>
      </c>
      <c r="S3067" s="1" t="s">
        <v>31</v>
      </c>
      <c r="T3067" s="3">
        <v>0</v>
      </c>
      <c r="U3067" s="3">
        <v>0</v>
      </c>
      <c r="V3067" s="1" t="s">
        <v>31</v>
      </c>
      <c r="W3067" s="1" t="s">
        <v>33</v>
      </c>
      <c r="X3067" s="1" t="s">
        <v>34</v>
      </c>
      <c r="Y3067" s="1" t="s">
        <v>35</v>
      </c>
      <c r="Z3067" s="1" t="s">
        <v>1084</v>
      </c>
      <c r="AA3067" s="1" t="s">
        <v>1085</v>
      </c>
    </row>
    <row r="3068" spans="1:27" hidden="1" x14ac:dyDescent="0.25">
      <c r="A3068" s="1" t="s">
        <v>26</v>
      </c>
      <c r="B3068" s="1" t="s">
        <v>4452</v>
      </c>
      <c r="C3068" s="2">
        <v>42319</v>
      </c>
      <c r="D3068" s="1" t="s">
        <v>2934</v>
      </c>
      <c r="E3068" s="7" t="str">
        <f>VLOOKUP(TRIM(D3068)*1,CFOP!A:B,2,FALSE)</f>
        <v>Não</v>
      </c>
      <c r="F3068" s="1" t="s">
        <v>29</v>
      </c>
      <c r="G3068" s="3">
        <v>200</v>
      </c>
      <c r="H3068" s="3">
        <v>0</v>
      </c>
      <c r="I3068" s="3">
        <v>0</v>
      </c>
      <c r="J3068" s="1" t="s">
        <v>31</v>
      </c>
      <c r="K3068" s="3">
        <v>0</v>
      </c>
      <c r="L3068" s="3">
        <v>0</v>
      </c>
      <c r="M3068" s="1" t="s">
        <v>31</v>
      </c>
      <c r="N3068" s="3">
        <v>0</v>
      </c>
      <c r="O3068" s="3">
        <v>0</v>
      </c>
      <c r="P3068" s="1" t="s">
        <v>31</v>
      </c>
      <c r="Q3068" s="3">
        <v>0</v>
      </c>
      <c r="R3068" s="3">
        <v>0</v>
      </c>
      <c r="S3068" s="1" t="s">
        <v>31</v>
      </c>
      <c r="T3068" s="3">
        <v>0</v>
      </c>
      <c r="U3068" s="3">
        <v>0</v>
      </c>
      <c r="V3068" s="1" t="s">
        <v>31</v>
      </c>
      <c r="W3068" s="1" t="s">
        <v>33</v>
      </c>
      <c r="X3068" s="1" t="s">
        <v>34</v>
      </c>
      <c r="Y3068" s="1" t="s">
        <v>35</v>
      </c>
      <c r="Z3068" s="1" t="s">
        <v>646</v>
      </c>
      <c r="AA3068" s="1" t="s">
        <v>647</v>
      </c>
    </row>
    <row r="3069" spans="1:27" x14ac:dyDescent="0.25">
      <c r="A3069" s="1" t="s">
        <v>26</v>
      </c>
      <c r="B3069" s="1" t="s">
        <v>4453</v>
      </c>
      <c r="C3069" s="2">
        <v>42319</v>
      </c>
      <c r="D3069" s="1" t="s">
        <v>2817</v>
      </c>
      <c r="E3069" s="7" t="str">
        <f>VLOOKUP(TRIM(D3069)*1,CFOP!A:B,2,FALSE)</f>
        <v>Sim</v>
      </c>
      <c r="F3069" s="1" t="s">
        <v>478</v>
      </c>
      <c r="G3069" s="3">
        <v>868.58</v>
      </c>
      <c r="H3069" s="3">
        <v>868.58</v>
      </c>
      <c r="I3069" s="3">
        <v>60.800000000000004</v>
      </c>
      <c r="J3069" s="1" t="s">
        <v>30</v>
      </c>
      <c r="K3069" s="3">
        <v>0</v>
      </c>
      <c r="L3069" s="3">
        <v>0</v>
      </c>
      <c r="M3069" s="1" t="s">
        <v>31</v>
      </c>
      <c r="N3069" s="3">
        <v>0</v>
      </c>
      <c r="O3069" s="3">
        <v>0</v>
      </c>
      <c r="P3069" s="1" t="s">
        <v>31</v>
      </c>
      <c r="Q3069" s="3">
        <v>868.58</v>
      </c>
      <c r="R3069" s="3">
        <v>14.33</v>
      </c>
      <c r="S3069" s="1" t="s">
        <v>33</v>
      </c>
      <c r="T3069" s="3">
        <v>868.58</v>
      </c>
      <c r="U3069" s="3">
        <v>66.010000000000005</v>
      </c>
      <c r="V3069" s="1" t="s">
        <v>33</v>
      </c>
      <c r="W3069" s="1" t="s">
        <v>33</v>
      </c>
      <c r="X3069" s="1" t="s">
        <v>3881</v>
      </c>
      <c r="Y3069" s="1" t="s">
        <v>1378</v>
      </c>
      <c r="Z3069" s="1" t="s">
        <v>4228</v>
      </c>
      <c r="AA3069" s="1" t="s">
        <v>4229</v>
      </c>
    </row>
    <row r="3070" spans="1:27" x14ac:dyDescent="0.25">
      <c r="A3070" s="1" t="s">
        <v>26</v>
      </c>
      <c r="B3070" s="1" t="s">
        <v>4454</v>
      </c>
      <c r="C3070" s="2">
        <v>42319</v>
      </c>
      <c r="D3070" s="1" t="s">
        <v>2817</v>
      </c>
      <c r="E3070" s="7" t="str">
        <f>VLOOKUP(TRIM(D3070)*1,CFOP!A:B,2,FALSE)</f>
        <v>Sim</v>
      </c>
      <c r="F3070" s="1" t="s">
        <v>179</v>
      </c>
      <c r="G3070" s="3">
        <v>891.43000000000006</v>
      </c>
      <c r="H3070" s="3">
        <v>891.43000000000006</v>
      </c>
      <c r="I3070" s="3">
        <v>106.97</v>
      </c>
      <c r="J3070" s="1" t="s">
        <v>30</v>
      </c>
      <c r="K3070" s="3">
        <v>0</v>
      </c>
      <c r="L3070" s="3">
        <v>0</v>
      </c>
      <c r="M3070" s="1" t="s">
        <v>31</v>
      </c>
      <c r="N3070" s="3">
        <v>0</v>
      </c>
      <c r="O3070" s="3">
        <v>0</v>
      </c>
      <c r="P3070" s="1" t="s">
        <v>31</v>
      </c>
      <c r="Q3070" s="3">
        <v>891.43000000000006</v>
      </c>
      <c r="R3070" s="3">
        <v>14.71</v>
      </c>
      <c r="S3070" s="1" t="s">
        <v>33</v>
      </c>
      <c r="T3070" s="3">
        <v>891.43000000000006</v>
      </c>
      <c r="U3070" s="3">
        <v>67.75</v>
      </c>
      <c r="V3070" s="1" t="s">
        <v>33</v>
      </c>
      <c r="W3070" s="1" t="s">
        <v>33</v>
      </c>
      <c r="X3070" s="1" t="s">
        <v>3063</v>
      </c>
      <c r="Y3070" s="1" t="s">
        <v>1378</v>
      </c>
      <c r="Z3070" s="1" t="s">
        <v>3060</v>
      </c>
      <c r="AA3070" s="1" t="s">
        <v>3061</v>
      </c>
    </row>
    <row r="3071" spans="1:27" x14ac:dyDescent="0.25">
      <c r="A3071" s="1" t="s">
        <v>26</v>
      </c>
      <c r="B3071" s="1" t="s">
        <v>4454</v>
      </c>
      <c r="C3071" s="2">
        <v>42319</v>
      </c>
      <c r="D3071" s="1" t="s">
        <v>2817</v>
      </c>
      <c r="E3071" s="7" t="str">
        <f>VLOOKUP(TRIM(D3071)*1,CFOP!A:B,2,FALSE)</f>
        <v>Sim</v>
      </c>
      <c r="F3071" s="1" t="s">
        <v>179</v>
      </c>
      <c r="G3071" s="3">
        <v>720.76</v>
      </c>
      <c r="H3071" s="3">
        <v>720.76</v>
      </c>
      <c r="I3071" s="3">
        <v>86.49</v>
      </c>
      <c r="J3071" s="1" t="s">
        <v>30</v>
      </c>
      <c r="K3071" s="3">
        <v>0</v>
      </c>
      <c r="L3071" s="3">
        <v>0</v>
      </c>
      <c r="M3071" s="1" t="s">
        <v>31</v>
      </c>
      <c r="N3071" s="3">
        <v>0</v>
      </c>
      <c r="O3071" s="3">
        <v>0</v>
      </c>
      <c r="P3071" s="1" t="s">
        <v>31</v>
      </c>
      <c r="Q3071" s="3">
        <v>720.76</v>
      </c>
      <c r="R3071" s="3">
        <v>11.89</v>
      </c>
      <c r="S3071" s="1" t="s">
        <v>33</v>
      </c>
      <c r="T3071" s="3">
        <v>720.76</v>
      </c>
      <c r="U3071" s="3">
        <v>54.78</v>
      </c>
      <c r="V3071" s="1" t="s">
        <v>33</v>
      </c>
      <c r="W3071" s="1" t="s">
        <v>33</v>
      </c>
      <c r="X3071" s="1" t="s">
        <v>3063</v>
      </c>
      <c r="Y3071" s="1" t="s">
        <v>1378</v>
      </c>
      <c r="Z3071" s="1" t="s">
        <v>3064</v>
      </c>
      <c r="AA3071" s="1" t="s">
        <v>3065</v>
      </c>
    </row>
    <row r="3072" spans="1:27" hidden="1" x14ac:dyDescent="0.25">
      <c r="A3072" s="1" t="s">
        <v>26</v>
      </c>
      <c r="B3072" s="1" t="s">
        <v>4455</v>
      </c>
      <c r="C3072" s="2">
        <v>42319</v>
      </c>
      <c r="D3072" s="1" t="s">
        <v>2962</v>
      </c>
      <c r="E3072" s="7" t="str">
        <f>VLOOKUP(TRIM(D3072)*1,CFOP!A:B,2,FALSE)</f>
        <v>Não</v>
      </c>
      <c r="F3072" s="1" t="s">
        <v>172</v>
      </c>
      <c r="G3072" s="3">
        <v>122.23</v>
      </c>
      <c r="H3072" s="3">
        <v>122.23</v>
      </c>
      <c r="I3072" s="3">
        <v>14.67</v>
      </c>
      <c r="J3072" s="1" t="s">
        <v>30</v>
      </c>
      <c r="K3072" s="3">
        <v>0</v>
      </c>
      <c r="L3072" s="3">
        <v>0</v>
      </c>
      <c r="M3072" s="1" t="s">
        <v>31</v>
      </c>
      <c r="N3072" s="3">
        <v>0</v>
      </c>
      <c r="O3072" s="3">
        <v>0</v>
      </c>
      <c r="P3072" s="1" t="s">
        <v>31</v>
      </c>
      <c r="Q3072" s="3">
        <v>0</v>
      </c>
      <c r="R3072" s="3">
        <v>0</v>
      </c>
      <c r="S3072" s="1" t="s">
        <v>31</v>
      </c>
      <c r="T3072" s="3">
        <v>0</v>
      </c>
      <c r="U3072" s="3">
        <v>0</v>
      </c>
      <c r="V3072" s="1" t="s">
        <v>31</v>
      </c>
      <c r="W3072" s="1" t="s">
        <v>33</v>
      </c>
      <c r="X3072" s="1" t="s">
        <v>2995</v>
      </c>
      <c r="Y3072" s="1" t="s">
        <v>2556</v>
      </c>
      <c r="Z3072" s="1" t="s">
        <v>2996</v>
      </c>
      <c r="AA3072" s="1" t="s">
        <v>2997</v>
      </c>
    </row>
    <row r="3073" spans="1:27" x14ac:dyDescent="0.25">
      <c r="A3073" s="1" t="s">
        <v>26</v>
      </c>
      <c r="B3073" s="1" t="s">
        <v>4456</v>
      </c>
      <c r="C3073" s="2">
        <v>42319</v>
      </c>
      <c r="D3073" s="1" t="s">
        <v>2787</v>
      </c>
      <c r="E3073" s="7" t="str">
        <f>VLOOKUP(TRIM(D3073)*1,CFOP!A:B,2,FALSE)</f>
        <v>Sim</v>
      </c>
      <c r="F3073" s="1" t="s">
        <v>29</v>
      </c>
      <c r="G3073" s="3">
        <v>484.61</v>
      </c>
      <c r="H3073" s="3">
        <v>421.40000000000003</v>
      </c>
      <c r="I3073" s="3">
        <v>75.850000000000009</v>
      </c>
      <c r="J3073" s="1" t="s">
        <v>61</v>
      </c>
      <c r="K3073" s="3">
        <v>0</v>
      </c>
      <c r="L3073" s="3">
        <v>0</v>
      </c>
      <c r="M3073" s="1" t="s">
        <v>31</v>
      </c>
      <c r="N3073" s="3">
        <v>421.40000000000003</v>
      </c>
      <c r="O3073" s="3">
        <v>63.21</v>
      </c>
      <c r="P3073" s="1" t="s">
        <v>2788</v>
      </c>
      <c r="Q3073" s="3">
        <v>421.40000000000003</v>
      </c>
      <c r="R3073" s="3">
        <v>6.95</v>
      </c>
      <c r="S3073" s="1" t="s">
        <v>33</v>
      </c>
      <c r="T3073" s="3">
        <v>421.40000000000003</v>
      </c>
      <c r="U3073" s="3">
        <v>32.03</v>
      </c>
      <c r="V3073" s="1" t="s">
        <v>33</v>
      </c>
      <c r="W3073" s="1" t="s">
        <v>33</v>
      </c>
      <c r="X3073" s="1" t="s">
        <v>641</v>
      </c>
      <c r="Y3073" s="1" t="s">
        <v>91</v>
      </c>
      <c r="Z3073" s="1" t="s">
        <v>116</v>
      </c>
      <c r="AA3073" s="1" t="s">
        <v>117</v>
      </c>
    </row>
    <row r="3074" spans="1:27" x14ac:dyDescent="0.25">
      <c r="A3074" s="1" t="s">
        <v>26</v>
      </c>
      <c r="B3074" s="1" t="s">
        <v>4456</v>
      </c>
      <c r="C3074" s="2">
        <v>42319</v>
      </c>
      <c r="D3074" s="1" t="s">
        <v>2787</v>
      </c>
      <c r="E3074" s="7" t="str">
        <f>VLOOKUP(TRIM(D3074)*1,CFOP!A:B,2,FALSE)</f>
        <v>Sim</v>
      </c>
      <c r="F3074" s="1" t="s">
        <v>29</v>
      </c>
      <c r="G3074" s="3">
        <v>834</v>
      </c>
      <c r="H3074" s="3">
        <v>725.22</v>
      </c>
      <c r="I3074" s="3">
        <v>130.54</v>
      </c>
      <c r="J3074" s="1" t="s">
        <v>61</v>
      </c>
      <c r="K3074" s="3">
        <v>0</v>
      </c>
      <c r="L3074" s="3">
        <v>0</v>
      </c>
      <c r="M3074" s="1" t="s">
        <v>31</v>
      </c>
      <c r="N3074" s="3">
        <v>725.22</v>
      </c>
      <c r="O3074" s="3">
        <v>108.78</v>
      </c>
      <c r="P3074" s="1" t="s">
        <v>2788</v>
      </c>
      <c r="Q3074" s="3">
        <v>725.22</v>
      </c>
      <c r="R3074" s="3">
        <v>11.97</v>
      </c>
      <c r="S3074" s="1" t="s">
        <v>33</v>
      </c>
      <c r="T3074" s="3">
        <v>725.22</v>
      </c>
      <c r="U3074" s="3">
        <v>55.120000000000005</v>
      </c>
      <c r="V3074" s="1" t="s">
        <v>33</v>
      </c>
      <c r="W3074" s="1" t="s">
        <v>33</v>
      </c>
      <c r="X3074" s="1" t="s">
        <v>641</v>
      </c>
      <c r="Y3074" s="1" t="s">
        <v>91</v>
      </c>
      <c r="Z3074" s="1" t="s">
        <v>3245</v>
      </c>
      <c r="AA3074" s="1" t="s">
        <v>3246</v>
      </c>
    </row>
    <row r="3075" spans="1:27" x14ac:dyDescent="0.25">
      <c r="A3075" s="1" t="s">
        <v>26</v>
      </c>
      <c r="B3075" s="1" t="s">
        <v>4456</v>
      </c>
      <c r="C3075" s="2">
        <v>42319</v>
      </c>
      <c r="D3075" s="1" t="s">
        <v>2787</v>
      </c>
      <c r="E3075" s="7" t="str">
        <f>VLOOKUP(TRIM(D3075)*1,CFOP!A:B,2,FALSE)</f>
        <v>Sim</v>
      </c>
      <c r="F3075" s="1" t="s">
        <v>29</v>
      </c>
      <c r="G3075" s="3">
        <v>2627.22</v>
      </c>
      <c r="H3075" s="3">
        <v>2284.54</v>
      </c>
      <c r="I3075" s="3">
        <v>411.22</v>
      </c>
      <c r="J3075" s="1" t="s">
        <v>61</v>
      </c>
      <c r="K3075" s="3">
        <v>0</v>
      </c>
      <c r="L3075" s="3">
        <v>0</v>
      </c>
      <c r="M3075" s="1" t="s">
        <v>31</v>
      </c>
      <c r="N3075" s="3">
        <v>2284.54</v>
      </c>
      <c r="O3075" s="3">
        <v>342.68</v>
      </c>
      <c r="P3075" s="1" t="s">
        <v>2788</v>
      </c>
      <c r="Q3075" s="3">
        <v>2284.54</v>
      </c>
      <c r="R3075" s="3">
        <v>37.69</v>
      </c>
      <c r="S3075" s="1" t="s">
        <v>33</v>
      </c>
      <c r="T3075" s="3">
        <v>2284.54</v>
      </c>
      <c r="U3075" s="3">
        <v>173.63</v>
      </c>
      <c r="V3075" s="1" t="s">
        <v>33</v>
      </c>
      <c r="W3075" s="1" t="s">
        <v>33</v>
      </c>
      <c r="X3075" s="1" t="s">
        <v>641</v>
      </c>
      <c r="Y3075" s="1" t="s">
        <v>91</v>
      </c>
      <c r="Z3075" s="1" t="s">
        <v>4457</v>
      </c>
      <c r="AA3075" s="1" t="s">
        <v>4458</v>
      </c>
    </row>
    <row r="3076" spans="1:27" x14ac:dyDescent="0.25">
      <c r="A3076" s="1" t="s">
        <v>26</v>
      </c>
      <c r="B3076" s="1" t="s">
        <v>4456</v>
      </c>
      <c r="C3076" s="2">
        <v>42319</v>
      </c>
      <c r="D3076" s="1" t="s">
        <v>2787</v>
      </c>
      <c r="E3076" s="7" t="str">
        <f>VLOOKUP(TRIM(D3076)*1,CFOP!A:B,2,FALSE)</f>
        <v>Sim</v>
      </c>
      <c r="F3076" s="1" t="s">
        <v>29</v>
      </c>
      <c r="G3076" s="3">
        <v>1125.72</v>
      </c>
      <c r="H3076" s="3">
        <v>978.89</v>
      </c>
      <c r="I3076" s="3">
        <v>176.20000000000002</v>
      </c>
      <c r="J3076" s="1" t="s">
        <v>61</v>
      </c>
      <c r="K3076" s="3">
        <v>0</v>
      </c>
      <c r="L3076" s="3">
        <v>0</v>
      </c>
      <c r="M3076" s="1" t="s">
        <v>31</v>
      </c>
      <c r="N3076" s="3">
        <v>978.89</v>
      </c>
      <c r="O3076" s="3">
        <v>146.83000000000001</v>
      </c>
      <c r="P3076" s="1" t="s">
        <v>2788</v>
      </c>
      <c r="Q3076" s="3">
        <v>978.89</v>
      </c>
      <c r="R3076" s="3">
        <v>16.149999999999999</v>
      </c>
      <c r="S3076" s="1" t="s">
        <v>33</v>
      </c>
      <c r="T3076" s="3">
        <v>978.89</v>
      </c>
      <c r="U3076" s="3">
        <v>74.400000000000006</v>
      </c>
      <c r="V3076" s="1" t="s">
        <v>33</v>
      </c>
      <c r="W3076" s="1" t="s">
        <v>33</v>
      </c>
      <c r="X3076" s="1" t="s">
        <v>641</v>
      </c>
      <c r="Y3076" s="1" t="s">
        <v>91</v>
      </c>
      <c r="Z3076" s="1" t="s">
        <v>298</v>
      </c>
      <c r="AA3076" s="1" t="s">
        <v>299</v>
      </c>
    </row>
    <row r="3077" spans="1:27" x14ac:dyDescent="0.25">
      <c r="A3077" s="1" t="s">
        <v>26</v>
      </c>
      <c r="B3077" s="1" t="s">
        <v>4456</v>
      </c>
      <c r="C3077" s="2">
        <v>42319</v>
      </c>
      <c r="D3077" s="1" t="s">
        <v>2787</v>
      </c>
      <c r="E3077" s="7" t="str">
        <f>VLOOKUP(TRIM(D3077)*1,CFOP!A:B,2,FALSE)</f>
        <v>Sim</v>
      </c>
      <c r="F3077" s="1" t="s">
        <v>29</v>
      </c>
      <c r="G3077" s="3">
        <v>816.05</v>
      </c>
      <c r="H3077" s="3">
        <v>709.61</v>
      </c>
      <c r="I3077" s="3">
        <v>127.73</v>
      </c>
      <c r="J3077" s="1" t="s">
        <v>61</v>
      </c>
      <c r="K3077" s="3">
        <v>0</v>
      </c>
      <c r="L3077" s="3">
        <v>0</v>
      </c>
      <c r="M3077" s="1" t="s">
        <v>31</v>
      </c>
      <c r="N3077" s="3">
        <v>709.61</v>
      </c>
      <c r="O3077" s="3">
        <v>106.44</v>
      </c>
      <c r="P3077" s="1" t="s">
        <v>2788</v>
      </c>
      <c r="Q3077" s="3">
        <v>709.61</v>
      </c>
      <c r="R3077" s="3">
        <v>11.71</v>
      </c>
      <c r="S3077" s="1" t="s">
        <v>33</v>
      </c>
      <c r="T3077" s="3">
        <v>709.61</v>
      </c>
      <c r="U3077" s="3">
        <v>53.93</v>
      </c>
      <c r="V3077" s="1" t="s">
        <v>33</v>
      </c>
      <c r="W3077" s="1" t="s">
        <v>33</v>
      </c>
      <c r="X3077" s="1" t="s">
        <v>641</v>
      </c>
      <c r="Y3077" s="1" t="s">
        <v>91</v>
      </c>
      <c r="Z3077" s="1" t="s">
        <v>4459</v>
      </c>
      <c r="AA3077" s="1" t="s">
        <v>4460</v>
      </c>
    </row>
    <row r="3078" spans="1:27" x14ac:dyDescent="0.25">
      <c r="A3078" s="1" t="s">
        <v>26</v>
      </c>
      <c r="B3078" s="1" t="s">
        <v>4456</v>
      </c>
      <c r="C3078" s="2">
        <v>42319</v>
      </c>
      <c r="D3078" s="1" t="s">
        <v>2787</v>
      </c>
      <c r="E3078" s="7" t="str">
        <f>VLOOKUP(TRIM(D3078)*1,CFOP!A:B,2,FALSE)</f>
        <v>Sim</v>
      </c>
      <c r="F3078" s="1" t="s">
        <v>29</v>
      </c>
      <c r="G3078" s="3">
        <v>650.74</v>
      </c>
      <c r="H3078" s="3">
        <v>565.86</v>
      </c>
      <c r="I3078" s="3">
        <v>101.85000000000001</v>
      </c>
      <c r="J3078" s="1" t="s">
        <v>61</v>
      </c>
      <c r="K3078" s="3">
        <v>0</v>
      </c>
      <c r="L3078" s="3">
        <v>0</v>
      </c>
      <c r="M3078" s="1" t="s">
        <v>31</v>
      </c>
      <c r="N3078" s="3">
        <v>565.86</v>
      </c>
      <c r="O3078" s="3">
        <v>84.88</v>
      </c>
      <c r="P3078" s="1" t="s">
        <v>2788</v>
      </c>
      <c r="Q3078" s="3">
        <v>565.86</v>
      </c>
      <c r="R3078" s="3">
        <v>9.34</v>
      </c>
      <c r="S3078" s="1" t="s">
        <v>33</v>
      </c>
      <c r="T3078" s="3">
        <v>565.86</v>
      </c>
      <c r="U3078" s="3">
        <v>43.01</v>
      </c>
      <c r="V3078" s="1" t="s">
        <v>33</v>
      </c>
      <c r="W3078" s="1" t="s">
        <v>33</v>
      </c>
      <c r="X3078" s="1" t="s">
        <v>641</v>
      </c>
      <c r="Y3078" s="1" t="s">
        <v>91</v>
      </c>
      <c r="Z3078" s="1" t="s">
        <v>4283</v>
      </c>
      <c r="AA3078" s="1" t="s">
        <v>4284</v>
      </c>
    </row>
    <row r="3079" spans="1:27" x14ac:dyDescent="0.25">
      <c r="A3079" s="1" t="s">
        <v>26</v>
      </c>
      <c r="B3079" s="1" t="s">
        <v>4456</v>
      </c>
      <c r="C3079" s="2">
        <v>42319</v>
      </c>
      <c r="D3079" s="1" t="s">
        <v>2787</v>
      </c>
      <c r="E3079" s="7" t="str">
        <f>VLOOKUP(TRIM(D3079)*1,CFOP!A:B,2,FALSE)</f>
        <v>Sim</v>
      </c>
      <c r="F3079" s="1" t="s">
        <v>29</v>
      </c>
      <c r="G3079" s="3">
        <v>14966.880000000001</v>
      </c>
      <c r="H3079" s="3">
        <v>13014.68</v>
      </c>
      <c r="I3079" s="3">
        <v>2342.64</v>
      </c>
      <c r="J3079" s="1" t="s">
        <v>61</v>
      </c>
      <c r="K3079" s="3">
        <v>0</v>
      </c>
      <c r="L3079" s="3">
        <v>0</v>
      </c>
      <c r="M3079" s="1" t="s">
        <v>31</v>
      </c>
      <c r="N3079" s="3">
        <v>13014.68</v>
      </c>
      <c r="O3079" s="3">
        <v>1952.2</v>
      </c>
      <c r="P3079" s="1" t="s">
        <v>2788</v>
      </c>
      <c r="Q3079" s="3">
        <v>13014.68</v>
      </c>
      <c r="R3079" s="3">
        <v>214.74</v>
      </c>
      <c r="S3079" s="1" t="s">
        <v>33</v>
      </c>
      <c r="T3079" s="3">
        <v>13014.68</v>
      </c>
      <c r="U3079" s="3">
        <v>989.12</v>
      </c>
      <c r="V3079" s="1" t="s">
        <v>33</v>
      </c>
      <c r="W3079" s="1" t="s">
        <v>33</v>
      </c>
      <c r="X3079" s="1" t="s">
        <v>641</v>
      </c>
      <c r="Y3079" s="1" t="s">
        <v>91</v>
      </c>
      <c r="Z3079" s="1" t="s">
        <v>302</v>
      </c>
      <c r="AA3079" s="1" t="s">
        <v>303</v>
      </c>
    </row>
    <row r="3080" spans="1:27" x14ac:dyDescent="0.25">
      <c r="A3080" s="1" t="s">
        <v>26</v>
      </c>
      <c r="B3080" s="1" t="s">
        <v>4456</v>
      </c>
      <c r="C3080" s="2">
        <v>42319</v>
      </c>
      <c r="D3080" s="1" t="s">
        <v>2787</v>
      </c>
      <c r="E3080" s="7" t="str">
        <f>VLOOKUP(TRIM(D3080)*1,CFOP!A:B,2,FALSE)</f>
        <v>Sim</v>
      </c>
      <c r="F3080" s="1" t="s">
        <v>29</v>
      </c>
      <c r="G3080" s="3">
        <v>1471.24</v>
      </c>
      <c r="H3080" s="3">
        <v>1279.3399999999999</v>
      </c>
      <c r="I3080" s="3">
        <v>230.28</v>
      </c>
      <c r="J3080" s="1" t="s">
        <v>61</v>
      </c>
      <c r="K3080" s="3">
        <v>0</v>
      </c>
      <c r="L3080" s="3">
        <v>0</v>
      </c>
      <c r="M3080" s="1" t="s">
        <v>31</v>
      </c>
      <c r="N3080" s="3">
        <v>1279.3399999999999</v>
      </c>
      <c r="O3080" s="3">
        <v>191.9</v>
      </c>
      <c r="P3080" s="1" t="s">
        <v>2788</v>
      </c>
      <c r="Q3080" s="3">
        <v>1279.3399999999999</v>
      </c>
      <c r="R3080" s="3">
        <v>21.11</v>
      </c>
      <c r="S3080" s="1" t="s">
        <v>33</v>
      </c>
      <c r="T3080" s="3">
        <v>1279.3399999999999</v>
      </c>
      <c r="U3080" s="3">
        <v>97.23</v>
      </c>
      <c r="V3080" s="1" t="s">
        <v>33</v>
      </c>
      <c r="W3080" s="1" t="s">
        <v>33</v>
      </c>
      <c r="X3080" s="1" t="s">
        <v>641</v>
      </c>
      <c r="Y3080" s="1" t="s">
        <v>91</v>
      </c>
      <c r="Z3080" s="1" t="s">
        <v>1729</v>
      </c>
      <c r="AA3080" s="1" t="s">
        <v>1730</v>
      </c>
    </row>
    <row r="3081" spans="1:27" x14ac:dyDescent="0.25">
      <c r="A3081" s="1" t="s">
        <v>26</v>
      </c>
      <c r="B3081" s="1" t="s">
        <v>4456</v>
      </c>
      <c r="C3081" s="2">
        <v>42319</v>
      </c>
      <c r="D3081" s="1" t="s">
        <v>2787</v>
      </c>
      <c r="E3081" s="7" t="str">
        <f>VLOOKUP(TRIM(D3081)*1,CFOP!A:B,2,FALSE)</f>
        <v>Sim</v>
      </c>
      <c r="F3081" s="1" t="s">
        <v>29</v>
      </c>
      <c r="G3081" s="3">
        <v>817.19</v>
      </c>
      <c r="H3081" s="3">
        <v>710.6</v>
      </c>
      <c r="I3081" s="3">
        <v>127.91</v>
      </c>
      <c r="J3081" s="1" t="s">
        <v>61</v>
      </c>
      <c r="K3081" s="3">
        <v>0</v>
      </c>
      <c r="L3081" s="3">
        <v>0</v>
      </c>
      <c r="M3081" s="1" t="s">
        <v>31</v>
      </c>
      <c r="N3081" s="3">
        <v>710.6</v>
      </c>
      <c r="O3081" s="3">
        <v>106.59</v>
      </c>
      <c r="P3081" s="1" t="s">
        <v>2788</v>
      </c>
      <c r="Q3081" s="3">
        <v>710.6</v>
      </c>
      <c r="R3081" s="3">
        <v>11.72</v>
      </c>
      <c r="S3081" s="1" t="s">
        <v>33</v>
      </c>
      <c r="T3081" s="3">
        <v>710.6</v>
      </c>
      <c r="U3081" s="3">
        <v>54.01</v>
      </c>
      <c r="V3081" s="1" t="s">
        <v>33</v>
      </c>
      <c r="W3081" s="1" t="s">
        <v>33</v>
      </c>
      <c r="X3081" s="1" t="s">
        <v>641</v>
      </c>
      <c r="Y3081" s="1" t="s">
        <v>91</v>
      </c>
      <c r="Z3081" s="1" t="s">
        <v>3239</v>
      </c>
      <c r="AA3081" s="1" t="s">
        <v>3240</v>
      </c>
    </row>
    <row r="3082" spans="1:27" x14ac:dyDescent="0.25">
      <c r="A3082" s="1" t="s">
        <v>26</v>
      </c>
      <c r="B3082" s="1" t="s">
        <v>4456</v>
      </c>
      <c r="C3082" s="2">
        <v>42319</v>
      </c>
      <c r="D3082" s="1" t="s">
        <v>2787</v>
      </c>
      <c r="E3082" s="7" t="str">
        <f>VLOOKUP(TRIM(D3082)*1,CFOP!A:B,2,FALSE)</f>
        <v>Sim</v>
      </c>
      <c r="F3082" s="1" t="s">
        <v>29</v>
      </c>
      <c r="G3082" s="3">
        <v>251.82</v>
      </c>
      <c r="H3082" s="3">
        <v>218.97</v>
      </c>
      <c r="I3082" s="3">
        <v>39.410000000000004</v>
      </c>
      <c r="J3082" s="1" t="s">
        <v>61</v>
      </c>
      <c r="K3082" s="3">
        <v>0</v>
      </c>
      <c r="L3082" s="3">
        <v>0</v>
      </c>
      <c r="M3082" s="1" t="s">
        <v>31</v>
      </c>
      <c r="N3082" s="3">
        <v>218.97</v>
      </c>
      <c r="O3082" s="3">
        <v>32.85</v>
      </c>
      <c r="P3082" s="1" t="s">
        <v>2788</v>
      </c>
      <c r="Q3082" s="3">
        <v>218.97</v>
      </c>
      <c r="R3082" s="3">
        <v>3.61</v>
      </c>
      <c r="S3082" s="1" t="s">
        <v>33</v>
      </c>
      <c r="T3082" s="3">
        <v>218.97</v>
      </c>
      <c r="U3082" s="3">
        <v>16.64</v>
      </c>
      <c r="V3082" s="1" t="s">
        <v>33</v>
      </c>
      <c r="W3082" s="1" t="s">
        <v>33</v>
      </c>
      <c r="X3082" s="1" t="s">
        <v>641</v>
      </c>
      <c r="Y3082" s="1" t="s">
        <v>91</v>
      </c>
      <c r="Z3082" s="1" t="s">
        <v>4461</v>
      </c>
      <c r="AA3082" s="1" t="s">
        <v>4462</v>
      </c>
    </row>
    <row r="3083" spans="1:27" x14ac:dyDescent="0.25">
      <c r="A3083" s="1" t="s">
        <v>26</v>
      </c>
      <c r="B3083" s="1" t="s">
        <v>4456</v>
      </c>
      <c r="C3083" s="2">
        <v>42319</v>
      </c>
      <c r="D3083" s="1" t="s">
        <v>2787</v>
      </c>
      <c r="E3083" s="7" t="str">
        <f>VLOOKUP(TRIM(D3083)*1,CFOP!A:B,2,FALSE)</f>
        <v>Sim</v>
      </c>
      <c r="F3083" s="1" t="s">
        <v>29</v>
      </c>
      <c r="G3083" s="3">
        <v>214.97</v>
      </c>
      <c r="H3083" s="3">
        <v>186.93</v>
      </c>
      <c r="I3083" s="3">
        <v>33.65</v>
      </c>
      <c r="J3083" s="1" t="s">
        <v>61</v>
      </c>
      <c r="K3083" s="3">
        <v>0</v>
      </c>
      <c r="L3083" s="3">
        <v>0</v>
      </c>
      <c r="M3083" s="1" t="s">
        <v>31</v>
      </c>
      <c r="N3083" s="3">
        <v>186.93</v>
      </c>
      <c r="O3083" s="3">
        <v>28.04</v>
      </c>
      <c r="P3083" s="1" t="s">
        <v>2788</v>
      </c>
      <c r="Q3083" s="3">
        <v>186.93</v>
      </c>
      <c r="R3083" s="3">
        <v>3.08</v>
      </c>
      <c r="S3083" s="1" t="s">
        <v>33</v>
      </c>
      <c r="T3083" s="3">
        <v>186.93</v>
      </c>
      <c r="U3083" s="3">
        <v>14.21</v>
      </c>
      <c r="V3083" s="1" t="s">
        <v>33</v>
      </c>
      <c r="W3083" s="1" t="s">
        <v>33</v>
      </c>
      <c r="X3083" s="1" t="s">
        <v>641</v>
      </c>
      <c r="Y3083" s="1" t="s">
        <v>91</v>
      </c>
      <c r="Z3083" s="1" t="s">
        <v>4463</v>
      </c>
      <c r="AA3083" s="1" t="s">
        <v>4464</v>
      </c>
    </row>
    <row r="3084" spans="1:27" x14ac:dyDescent="0.25">
      <c r="A3084" s="1" t="s">
        <v>26</v>
      </c>
      <c r="B3084" s="1" t="s">
        <v>4456</v>
      </c>
      <c r="C3084" s="2">
        <v>42319</v>
      </c>
      <c r="D3084" s="1" t="s">
        <v>2787</v>
      </c>
      <c r="E3084" s="7" t="str">
        <f>VLOOKUP(TRIM(D3084)*1,CFOP!A:B,2,FALSE)</f>
        <v>Sim</v>
      </c>
      <c r="F3084" s="1" t="s">
        <v>29</v>
      </c>
      <c r="G3084" s="3">
        <v>469.2</v>
      </c>
      <c r="H3084" s="3">
        <v>408</v>
      </c>
      <c r="I3084" s="3">
        <v>73.44</v>
      </c>
      <c r="J3084" s="1" t="s">
        <v>61</v>
      </c>
      <c r="K3084" s="3">
        <v>0</v>
      </c>
      <c r="L3084" s="3">
        <v>0</v>
      </c>
      <c r="M3084" s="1" t="s">
        <v>31</v>
      </c>
      <c r="N3084" s="3">
        <v>408</v>
      </c>
      <c r="O3084" s="3">
        <v>61.2</v>
      </c>
      <c r="P3084" s="1" t="s">
        <v>2788</v>
      </c>
      <c r="Q3084" s="3">
        <v>408</v>
      </c>
      <c r="R3084" s="3">
        <v>6.73</v>
      </c>
      <c r="S3084" s="1" t="s">
        <v>33</v>
      </c>
      <c r="T3084" s="3">
        <v>408</v>
      </c>
      <c r="U3084" s="3">
        <v>31.01</v>
      </c>
      <c r="V3084" s="1" t="s">
        <v>33</v>
      </c>
      <c r="W3084" s="1" t="s">
        <v>33</v>
      </c>
      <c r="X3084" s="1" t="s">
        <v>641</v>
      </c>
      <c r="Y3084" s="1" t="s">
        <v>91</v>
      </c>
      <c r="Z3084" s="1" t="s">
        <v>108</v>
      </c>
      <c r="AA3084" s="1" t="s">
        <v>109</v>
      </c>
    </row>
    <row r="3085" spans="1:27" x14ac:dyDescent="0.25">
      <c r="A3085" s="1" t="s">
        <v>26</v>
      </c>
      <c r="B3085" s="1" t="s">
        <v>4456</v>
      </c>
      <c r="C3085" s="2">
        <v>42319</v>
      </c>
      <c r="D3085" s="1" t="s">
        <v>2787</v>
      </c>
      <c r="E3085" s="7" t="str">
        <f>VLOOKUP(TRIM(D3085)*1,CFOP!A:B,2,FALSE)</f>
        <v>Sim</v>
      </c>
      <c r="F3085" s="1" t="s">
        <v>29</v>
      </c>
      <c r="G3085" s="3">
        <v>187.62</v>
      </c>
      <c r="H3085" s="3">
        <v>163.15</v>
      </c>
      <c r="I3085" s="3">
        <v>29.37</v>
      </c>
      <c r="J3085" s="1" t="s">
        <v>61</v>
      </c>
      <c r="K3085" s="3">
        <v>0</v>
      </c>
      <c r="L3085" s="3">
        <v>0</v>
      </c>
      <c r="M3085" s="1" t="s">
        <v>31</v>
      </c>
      <c r="N3085" s="3">
        <v>163.15</v>
      </c>
      <c r="O3085" s="3">
        <v>24.47</v>
      </c>
      <c r="P3085" s="1" t="s">
        <v>2788</v>
      </c>
      <c r="Q3085" s="3">
        <v>163.15</v>
      </c>
      <c r="R3085" s="3">
        <v>2.69</v>
      </c>
      <c r="S3085" s="1" t="s">
        <v>33</v>
      </c>
      <c r="T3085" s="3">
        <v>163.15</v>
      </c>
      <c r="U3085" s="3">
        <v>12.4</v>
      </c>
      <c r="V3085" s="1" t="s">
        <v>33</v>
      </c>
      <c r="W3085" s="1" t="s">
        <v>33</v>
      </c>
      <c r="X3085" s="1" t="s">
        <v>641</v>
      </c>
      <c r="Y3085" s="1" t="s">
        <v>91</v>
      </c>
      <c r="Z3085" s="1" t="s">
        <v>4465</v>
      </c>
      <c r="AA3085" s="1" t="s">
        <v>4466</v>
      </c>
    </row>
    <row r="3086" spans="1:27" x14ac:dyDescent="0.25">
      <c r="A3086" s="1" t="s">
        <v>26</v>
      </c>
      <c r="B3086" s="1" t="s">
        <v>4456</v>
      </c>
      <c r="C3086" s="2">
        <v>42319</v>
      </c>
      <c r="D3086" s="1" t="s">
        <v>2787</v>
      </c>
      <c r="E3086" s="7" t="str">
        <f>VLOOKUP(TRIM(D3086)*1,CFOP!A:B,2,FALSE)</f>
        <v>Sim</v>
      </c>
      <c r="F3086" s="1" t="s">
        <v>29</v>
      </c>
      <c r="G3086" s="3">
        <v>158.91999999999999</v>
      </c>
      <c r="H3086" s="3">
        <v>138.19</v>
      </c>
      <c r="I3086" s="3">
        <v>24.87</v>
      </c>
      <c r="J3086" s="1" t="s">
        <v>61</v>
      </c>
      <c r="K3086" s="3">
        <v>0</v>
      </c>
      <c r="L3086" s="3">
        <v>0</v>
      </c>
      <c r="M3086" s="1" t="s">
        <v>31</v>
      </c>
      <c r="N3086" s="3">
        <v>138.19</v>
      </c>
      <c r="O3086" s="3">
        <v>20.73</v>
      </c>
      <c r="P3086" s="1" t="s">
        <v>2788</v>
      </c>
      <c r="Q3086" s="3">
        <v>138.19</v>
      </c>
      <c r="R3086" s="3">
        <v>2.2800000000000002</v>
      </c>
      <c r="S3086" s="1" t="s">
        <v>33</v>
      </c>
      <c r="T3086" s="3">
        <v>138.19</v>
      </c>
      <c r="U3086" s="3">
        <v>10.5</v>
      </c>
      <c r="V3086" s="1" t="s">
        <v>33</v>
      </c>
      <c r="W3086" s="1" t="s">
        <v>33</v>
      </c>
      <c r="X3086" s="1" t="s">
        <v>641</v>
      </c>
      <c r="Y3086" s="1" t="s">
        <v>91</v>
      </c>
      <c r="Z3086" s="1" t="s">
        <v>4467</v>
      </c>
      <c r="AA3086" s="1" t="s">
        <v>4468</v>
      </c>
    </row>
    <row r="3087" spans="1:27" x14ac:dyDescent="0.25">
      <c r="A3087" s="1" t="s">
        <v>26</v>
      </c>
      <c r="B3087" s="1" t="s">
        <v>4456</v>
      </c>
      <c r="C3087" s="2">
        <v>42319</v>
      </c>
      <c r="D3087" s="1" t="s">
        <v>2787</v>
      </c>
      <c r="E3087" s="7" t="str">
        <f>VLOOKUP(TRIM(D3087)*1,CFOP!A:B,2,FALSE)</f>
        <v>Sim</v>
      </c>
      <c r="F3087" s="1" t="s">
        <v>29</v>
      </c>
      <c r="G3087" s="3">
        <v>158.91999999999999</v>
      </c>
      <c r="H3087" s="3">
        <v>138.19</v>
      </c>
      <c r="I3087" s="3">
        <v>24.87</v>
      </c>
      <c r="J3087" s="1" t="s">
        <v>61</v>
      </c>
      <c r="K3087" s="3">
        <v>0</v>
      </c>
      <c r="L3087" s="3">
        <v>0</v>
      </c>
      <c r="M3087" s="1" t="s">
        <v>31</v>
      </c>
      <c r="N3087" s="3">
        <v>138.19</v>
      </c>
      <c r="O3087" s="3">
        <v>20.73</v>
      </c>
      <c r="P3087" s="1" t="s">
        <v>2788</v>
      </c>
      <c r="Q3087" s="3">
        <v>138.19</v>
      </c>
      <c r="R3087" s="3">
        <v>2.2800000000000002</v>
      </c>
      <c r="S3087" s="1" t="s">
        <v>33</v>
      </c>
      <c r="T3087" s="3">
        <v>138.19</v>
      </c>
      <c r="U3087" s="3">
        <v>10.5</v>
      </c>
      <c r="V3087" s="1" t="s">
        <v>33</v>
      </c>
      <c r="W3087" s="1" t="s">
        <v>33</v>
      </c>
      <c r="X3087" s="1" t="s">
        <v>641</v>
      </c>
      <c r="Y3087" s="1" t="s">
        <v>91</v>
      </c>
      <c r="Z3087" s="1" t="s">
        <v>4469</v>
      </c>
      <c r="AA3087" s="1" t="s">
        <v>4470</v>
      </c>
    </row>
    <row r="3088" spans="1:27" x14ac:dyDescent="0.25">
      <c r="A3088" s="1" t="s">
        <v>26</v>
      </c>
      <c r="B3088" s="1" t="s">
        <v>4456</v>
      </c>
      <c r="C3088" s="2">
        <v>42319</v>
      </c>
      <c r="D3088" s="1" t="s">
        <v>2787</v>
      </c>
      <c r="E3088" s="7" t="str">
        <f>VLOOKUP(TRIM(D3088)*1,CFOP!A:B,2,FALSE)</f>
        <v>Sim</v>
      </c>
      <c r="F3088" s="1" t="s">
        <v>29</v>
      </c>
      <c r="G3088" s="3">
        <v>703.8</v>
      </c>
      <c r="H3088" s="3">
        <v>612</v>
      </c>
      <c r="I3088" s="3">
        <v>110.16</v>
      </c>
      <c r="J3088" s="1" t="s">
        <v>61</v>
      </c>
      <c r="K3088" s="3">
        <v>0</v>
      </c>
      <c r="L3088" s="3">
        <v>0</v>
      </c>
      <c r="M3088" s="1" t="s">
        <v>31</v>
      </c>
      <c r="N3088" s="3">
        <v>612</v>
      </c>
      <c r="O3088" s="3">
        <v>91.8</v>
      </c>
      <c r="P3088" s="1" t="s">
        <v>2788</v>
      </c>
      <c r="Q3088" s="3">
        <v>612</v>
      </c>
      <c r="R3088" s="3">
        <v>10.1</v>
      </c>
      <c r="S3088" s="1" t="s">
        <v>33</v>
      </c>
      <c r="T3088" s="3">
        <v>612</v>
      </c>
      <c r="U3088" s="3">
        <v>46.51</v>
      </c>
      <c r="V3088" s="1" t="s">
        <v>33</v>
      </c>
      <c r="W3088" s="1" t="s">
        <v>33</v>
      </c>
      <c r="X3088" s="1" t="s">
        <v>641</v>
      </c>
      <c r="Y3088" s="1" t="s">
        <v>91</v>
      </c>
      <c r="Z3088" s="1" t="s">
        <v>110</v>
      </c>
      <c r="AA3088" s="1" t="s">
        <v>111</v>
      </c>
    </row>
    <row r="3089" spans="1:27" x14ac:dyDescent="0.25">
      <c r="A3089" s="1" t="s">
        <v>26</v>
      </c>
      <c r="B3089" s="1" t="s">
        <v>4456</v>
      </c>
      <c r="C3089" s="2">
        <v>42319</v>
      </c>
      <c r="D3089" s="1" t="s">
        <v>2787</v>
      </c>
      <c r="E3089" s="7" t="str">
        <f>VLOOKUP(TRIM(D3089)*1,CFOP!A:B,2,FALSE)</f>
        <v>Sim</v>
      </c>
      <c r="F3089" s="1" t="s">
        <v>29</v>
      </c>
      <c r="G3089" s="3">
        <v>255.48</v>
      </c>
      <c r="H3089" s="3">
        <v>222.16</v>
      </c>
      <c r="I3089" s="3">
        <v>39.99</v>
      </c>
      <c r="J3089" s="1" t="s">
        <v>61</v>
      </c>
      <c r="K3089" s="3">
        <v>0</v>
      </c>
      <c r="L3089" s="3">
        <v>0</v>
      </c>
      <c r="M3089" s="1" t="s">
        <v>31</v>
      </c>
      <c r="N3089" s="3">
        <v>222.16</v>
      </c>
      <c r="O3089" s="3">
        <v>33.32</v>
      </c>
      <c r="P3089" s="1" t="s">
        <v>2788</v>
      </c>
      <c r="Q3089" s="3">
        <v>222.16</v>
      </c>
      <c r="R3089" s="3">
        <v>3.67</v>
      </c>
      <c r="S3089" s="1" t="s">
        <v>33</v>
      </c>
      <c r="T3089" s="3">
        <v>222.16</v>
      </c>
      <c r="U3089" s="3">
        <v>16.88</v>
      </c>
      <c r="V3089" s="1" t="s">
        <v>33</v>
      </c>
      <c r="W3089" s="1" t="s">
        <v>33</v>
      </c>
      <c r="X3089" s="1" t="s">
        <v>641</v>
      </c>
      <c r="Y3089" s="1" t="s">
        <v>91</v>
      </c>
      <c r="Z3089" s="1" t="s">
        <v>2511</v>
      </c>
      <c r="AA3089" s="1" t="s">
        <v>2512</v>
      </c>
    </row>
    <row r="3090" spans="1:27" x14ac:dyDescent="0.25">
      <c r="A3090" s="1" t="s">
        <v>26</v>
      </c>
      <c r="B3090" s="1" t="s">
        <v>4471</v>
      </c>
      <c r="C3090" s="2">
        <v>42319</v>
      </c>
      <c r="D3090" s="1" t="s">
        <v>2804</v>
      </c>
      <c r="E3090" s="7" t="str">
        <f>VLOOKUP(TRIM(D3090)*1,CFOP!A:B,2,FALSE)</f>
        <v>Sim</v>
      </c>
      <c r="F3090" s="1" t="s">
        <v>29</v>
      </c>
      <c r="G3090" s="3">
        <v>780.21</v>
      </c>
      <c r="H3090" s="3">
        <v>780.21</v>
      </c>
      <c r="I3090" s="3">
        <v>140.44</v>
      </c>
      <c r="J3090" s="1" t="s">
        <v>30</v>
      </c>
      <c r="K3090" s="3">
        <v>0</v>
      </c>
      <c r="L3090" s="3">
        <v>0</v>
      </c>
      <c r="M3090" s="1" t="s">
        <v>31</v>
      </c>
      <c r="N3090" s="3">
        <v>0</v>
      </c>
      <c r="O3090" s="3">
        <v>0</v>
      </c>
      <c r="P3090" s="1" t="s">
        <v>31</v>
      </c>
      <c r="Q3090" s="3">
        <v>780.21</v>
      </c>
      <c r="R3090" s="3">
        <v>12.870000000000001</v>
      </c>
      <c r="S3090" s="1" t="s">
        <v>33</v>
      </c>
      <c r="T3090" s="3">
        <v>780.21</v>
      </c>
      <c r="U3090" s="3">
        <v>59.300000000000004</v>
      </c>
      <c r="V3090" s="1" t="s">
        <v>33</v>
      </c>
      <c r="W3090" s="1" t="s">
        <v>33</v>
      </c>
      <c r="X3090" s="1" t="s">
        <v>3059</v>
      </c>
      <c r="Y3090" s="1" t="s">
        <v>1378</v>
      </c>
      <c r="Z3090" s="1" t="s">
        <v>3064</v>
      </c>
      <c r="AA3090" s="1" t="s">
        <v>3065</v>
      </c>
    </row>
    <row r="3091" spans="1:27" x14ac:dyDescent="0.25">
      <c r="A3091" s="1" t="s">
        <v>26</v>
      </c>
      <c r="B3091" s="1" t="s">
        <v>4472</v>
      </c>
      <c r="C3091" s="2">
        <v>42319</v>
      </c>
      <c r="D3091" s="1" t="s">
        <v>2817</v>
      </c>
      <c r="E3091" s="7" t="str">
        <f>VLOOKUP(TRIM(D3091)*1,CFOP!A:B,2,FALSE)</f>
        <v>Sim</v>
      </c>
      <c r="F3091" s="1" t="s">
        <v>393</v>
      </c>
      <c r="G3091" s="3">
        <v>1825.3999999999999</v>
      </c>
      <c r="H3091" s="3">
        <v>1587.3</v>
      </c>
      <c r="I3091" s="3">
        <v>190.48</v>
      </c>
      <c r="J3091" s="1" t="s">
        <v>30</v>
      </c>
      <c r="K3091" s="3">
        <v>0</v>
      </c>
      <c r="L3091" s="3">
        <v>0</v>
      </c>
      <c r="M3091" s="1" t="s">
        <v>31</v>
      </c>
      <c r="N3091" s="3">
        <v>1587.3</v>
      </c>
      <c r="O3091" s="3">
        <v>238.1</v>
      </c>
      <c r="P3091" s="1" t="s">
        <v>2788</v>
      </c>
      <c r="Q3091" s="3">
        <v>1587.3</v>
      </c>
      <c r="R3091" s="3">
        <v>26.19</v>
      </c>
      <c r="S3091" s="1" t="s">
        <v>33</v>
      </c>
      <c r="T3091" s="3">
        <v>1587.3</v>
      </c>
      <c r="U3091" s="3">
        <v>120.63</v>
      </c>
      <c r="V3091" s="1" t="s">
        <v>33</v>
      </c>
      <c r="W3091" s="1" t="s">
        <v>33</v>
      </c>
      <c r="X3091" s="1" t="s">
        <v>3899</v>
      </c>
      <c r="Y3091" s="1" t="s">
        <v>96</v>
      </c>
      <c r="Z3091" s="1" t="s">
        <v>4473</v>
      </c>
      <c r="AA3091" s="1" t="s">
        <v>4213</v>
      </c>
    </row>
    <row r="3092" spans="1:27" x14ac:dyDescent="0.25">
      <c r="A3092" s="1" t="s">
        <v>26</v>
      </c>
      <c r="B3092" s="1" t="s">
        <v>4474</v>
      </c>
      <c r="C3092" s="2">
        <v>42319</v>
      </c>
      <c r="D3092" s="1" t="s">
        <v>2804</v>
      </c>
      <c r="E3092" s="7" t="str">
        <f>VLOOKUP(TRIM(D3092)*1,CFOP!A:B,2,FALSE)</f>
        <v>Sim</v>
      </c>
      <c r="F3092" s="1" t="s">
        <v>29</v>
      </c>
      <c r="G3092" s="3">
        <v>6356</v>
      </c>
      <c r="H3092" s="3">
        <v>6356</v>
      </c>
      <c r="I3092" s="3">
        <v>1144.08</v>
      </c>
      <c r="J3092" s="1" t="s">
        <v>1555</v>
      </c>
      <c r="K3092" s="3">
        <v>0</v>
      </c>
      <c r="L3092" s="3">
        <v>0</v>
      </c>
      <c r="M3092" s="1" t="s">
        <v>31</v>
      </c>
      <c r="N3092" s="3">
        <v>0</v>
      </c>
      <c r="O3092" s="3">
        <v>0</v>
      </c>
      <c r="P3092" s="1" t="s">
        <v>31</v>
      </c>
      <c r="Q3092" s="3">
        <v>6356</v>
      </c>
      <c r="R3092" s="3">
        <v>104.87</v>
      </c>
      <c r="S3092" s="1" t="s">
        <v>33</v>
      </c>
      <c r="T3092" s="3">
        <v>6356</v>
      </c>
      <c r="U3092" s="3">
        <v>483.06</v>
      </c>
      <c r="V3092" s="1" t="s">
        <v>33</v>
      </c>
      <c r="W3092" s="1" t="s">
        <v>33</v>
      </c>
      <c r="X3092" s="1" t="s">
        <v>4475</v>
      </c>
      <c r="Y3092" s="1" t="s">
        <v>96</v>
      </c>
      <c r="Z3092" s="1" t="s">
        <v>4476</v>
      </c>
      <c r="AA3092" s="1" t="s">
        <v>4477</v>
      </c>
    </row>
    <row r="3093" spans="1:27" x14ac:dyDescent="0.25">
      <c r="A3093" s="1" t="s">
        <v>26</v>
      </c>
      <c r="B3093" s="1" t="s">
        <v>4478</v>
      </c>
      <c r="C3093" s="2">
        <v>42319</v>
      </c>
      <c r="D3093" s="1" t="s">
        <v>3402</v>
      </c>
      <c r="E3093" s="7" t="str">
        <f>VLOOKUP(TRIM(D3093)*1,CFOP!A:B,2,FALSE)</f>
        <v>Sim</v>
      </c>
      <c r="F3093" s="1" t="s">
        <v>60</v>
      </c>
      <c r="G3093" s="3">
        <v>1398</v>
      </c>
      <c r="H3093" s="3">
        <v>0</v>
      </c>
      <c r="I3093" s="3">
        <v>0</v>
      </c>
      <c r="J3093" s="1" t="s">
        <v>31</v>
      </c>
      <c r="K3093" s="3">
        <v>0</v>
      </c>
      <c r="L3093" s="3">
        <v>0</v>
      </c>
      <c r="M3093" s="1" t="s">
        <v>31</v>
      </c>
      <c r="N3093" s="3">
        <v>0</v>
      </c>
      <c r="O3093" s="3">
        <v>0</v>
      </c>
      <c r="P3093" s="1" t="s">
        <v>31</v>
      </c>
      <c r="Q3093" s="3">
        <v>0</v>
      </c>
      <c r="R3093" s="3">
        <v>0</v>
      </c>
      <c r="S3093" s="1" t="s">
        <v>31</v>
      </c>
      <c r="T3093" s="3">
        <v>0</v>
      </c>
      <c r="U3093" s="3">
        <v>0</v>
      </c>
      <c r="V3093" s="1" t="s">
        <v>31</v>
      </c>
      <c r="W3093" s="1" t="s">
        <v>33</v>
      </c>
      <c r="X3093" s="1" t="s">
        <v>4479</v>
      </c>
      <c r="Y3093" s="1" t="s">
        <v>1378</v>
      </c>
      <c r="Z3093" s="1" t="s">
        <v>3174</v>
      </c>
      <c r="AA3093" s="1" t="s">
        <v>3175</v>
      </c>
    </row>
    <row r="3094" spans="1:27" x14ac:dyDescent="0.25">
      <c r="A3094" s="1" t="s">
        <v>26</v>
      </c>
      <c r="B3094" s="1" t="s">
        <v>4478</v>
      </c>
      <c r="C3094" s="2">
        <v>42319</v>
      </c>
      <c r="D3094" s="1" t="s">
        <v>3402</v>
      </c>
      <c r="E3094" s="7" t="str">
        <f>VLOOKUP(TRIM(D3094)*1,CFOP!A:B,2,FALSE)</f>
        <v>Sim</v>
      </c>
      <c r="F3094" s="1" t="s">
        <v>60</v>
      </c>
      <c r="G3094" s="3">
        <v>702</v>
      </c>
      <c r="H3094" s="3">
        <v>0</v>
      </c>
      <c r="I3094" s="3">
        <v>0</v>
      </c>
      <c r="J3094" s="1" t="s">
        <v>31</v>
      </c>
      <c r="K3094" s="3">
        <v>0</v>
      </c>
      <c r="L3094" s="3">
        <v>0</v>
      </c>
      <c r="M3094" s="1" t="s">
        <v>31</v>
      </c>
      <c r="N3094" s="3">
        <v>0</v>
      </c>
      <c r="O3094" s="3">
        <v>0</v>
      </c>
      <c r="P3094" s="1" t="s">
        <v>31</v>
      </c>
      <c r="Q3094" s="3">
        <v>0</v>
      </c>
      <c r="R3094" s="3">
        <v>0</v>
      </c>
      <c r="S3094" s="1" t="s">
        <v>31</v>
      </c>
      <c r="T3094" s="3">
        <v>0</v>
      </c>
      <c r="U3094" s="3">
        <v>0</v>
      </c>
      <c r="V3094" s="1" t="s">
        <v>31</v>
      </c>
      <c r="W3094" s="1" t="s">
        <v>33</v>
      </c>
      <c r="X3094" s="1" t="s">
        <v>4479</v>
      </c>
      <c r="Y3094" s="1" t="s">
        <v>1378</v>
      </c>
      <c r="Z3094" s="1" t="s">
        <v>3060</v>
      </c>
      <c r="AA3094" s="1" t="s">
        <v>3061</v>
      </c>
    </row>
    <row r="3095" spans="1:27" x14ac:dyDescent="0.25">
      <c r="A3095" s="1" t="s">
        <v>26</v>
      </c>
      <c r="B3095" s="1" t="s">
        <v>4478</v>
      </c>
      <c r="C3095" s="2">
        <v>42319</v>
      </c>
      <c r="D3095" s="1" t="s">
        <v>4480</v>
      </c>
      <c r="E3095" s="7" t="str">
        <f>VLOOKUP(TRIM(D3095)*1,CFOP!A:B,2,FALSE)</f>
        <v>Sim</v>
      </c>
      <c r="F3095" s="1" t="s">
        <v>60</v>
      </c>
      <c r="G3095" s="3">
        <v>259.8</v>
      </c>
      <c r="H3095" s="3">
        <v>0</v>
      </c>
      <c r="I3095" s="3">
        <v>0</v>
      </c>
      <c r="J3095" s="1" t="s">
        <v>31</v>
      </c>
      <c r="K3095" s="3">
        <v>0</v>
      </c>
      <c r="L3095" s="3">
        <v>0</v>
      </c>
      <c r="M3095" s="1" t="s">
        <v>31</v>
      </c>
      <c r="N3095" s="3">
        <v>0</v>
      </c>
      <c r="O3095" s="3">
        <v>0</v>
      </c>
      <c r="P3095" s="1" t="s">
        <v>31</v>
      </c>
      <c r="Q3095" s="3">
        <v>0</v>
      </c>
      <c r="R3095" s="3">
        <v>0</v>
      </c>
      <c r="S3095" s="1" t="s">
        <v>31</v>
      </c>
      <c r="T3095" s="3">
        <v>0</v>
      </c>
      <c r="U3095" s="3">
        <v>0</v>
      </c>
      <c r="V3095" s="1" t="s">
        <v>31</v>
      </c>
      <c r="W3095" s="1" t="s">
        <v>33</v>
      </c>
      <c r="X3095" s="1" t="s">
        <v>4479</v>
      </c>
      <c r="Y3095" s="1" t="s">
        <v>99</v>
      </c>
      <c r="Z3095" s="1" t="s">
        <v>4481</v>
      </c>
      <c r="AA3095" s="1" t="s">
        <v>4482</v>
      </c>
    </row>
    <row r="3096" spans="1:27" x14ac:dyDescent="0.25">
      <c r="A3096" s="1" t="s">
        <v>26</v>
      </c>
      <c r="B3096" s="1" t="s">
        <v>4483</v>
      </c>
      <c r="C3096" s="2">
        <v>42319</v>
      </c>
      <c r="D3096" s="1" t="s">
        <v>2787</v>
      </c>
      <c r="E3096" s="7" t="str">
        <f>VLOOKUP(TRIM(D3096)*1,CFOP!A:B,2,FALSE)</f>
        <v>Sim</v>
      </c>
      <c r="F3096" s="1" t="s">
        <v>29</v>
      </c>
      <c r="G3096" s="3">
        <v>1677.85</v>
      </c>
      <c r="H3096" s="3">
        <v>1459</v>
      </c>
      <c r="I3096" s="3">
        <v>262.62</v>
      </c>
      <c r="J3096" s="1" t="s">
        <v>61</v>
      </c>
      <c r="K3096" s="3">
        <v>0</v>
      </c>
      <c r="L3096" s="3">
        <v>0</v>
      </c>
      <c r="M3096" s="1" t="s">
        <v>31</v>
      </c>
      <c r="N3096" s="3">
        <v>1459</v>
      </c>
      <c r="O3096" s="3">
        <v>218.85</v>
      </c>
      <c r="P3096" s="1" t="s">
        <v>2788</v>
      </c>
      <c r="Q3096" s="3">
        <v>1459</v>
      </c>
      <c r="R3096" s="3">
        <v>24.07</v>
      </c>
      <c r="S3096" s="1" t="s">
        <v>33</v>
      </c>
      <c r="T3096" s="3">
        <v>1459</v>
      </c>
      <c r="U3096" s="3">
        <v>110.88</v>
      </c>
      <c r="V3096" s="1" t="s">
        <v>33</v>
      </c>
      <c r="W3096" s="1" t="s">
        <v>33</v>
      </c>
      <c r="X3096" s="1" t="s">
        <v>641</v>
      </c>
      <c r="Y3096" s="1" t="s">
        <v>91</v>
      </c>
      <c r="Z3096" s="1" t="s">
        <v>1817</v>
      </c>
      <c r="AA3096" s="1" t="s">
        <v>1818</v>
      </c>
    </row>
    <row r="3097" spans="1:27" x14ac:dyDescent="0.25">
      <c r="A3097" s="1" t="s">
        <v>26</v>
      </c>
      <c r="B3097" s="1" t="s">
        <v>4483</v>
      </c>
      <c r="C3097" s="2">
        <v>42319</v>
      </c>
      <c r="D3097" s="1" t="s">
        <v>2787</v>
      </c>
      <c r="E3097" s="7" t="str">
        <f>VLOOKUP(TRIM(D3097)*1,CFOP!A:B,2,FALSE)</f>
        <v>Sim</v>
      </c>
      <c r="F3097" s="1" t="s">
        <v>29</v>
      </c>
      <c r="G3097" s="3">
        <v>841.59</v>
      </c>
      <c r="H3097" s="3">
        <v>731.82</v>
      </c>
      <c r="I3097" s="3">
        <v>131.72999999999999</v>
      </c>
      <c r="J3097" s="1" t="s">
        <v>61</v>
      </c>
      <c r="K3097" s="3">
        <v>0</v>
      </c>
      <c r="L3097" s="3">
        <v>0</v>
      </c>
      <c r="M3097" s="1" t="s">
        <v>31</v>
      </c>
      <c r="N3097" s="3">
        <v>731.82</v>
      </c>
      <c r="O3097" s="3">
        <v>109.77</v>
      </c>
      <c r="P3097" s="1" t="s">
        <v>2788</v>
      </c>
      <c r="Q3097" s="3">
        <v>731.82</v>
      </c>
      <c r="R3097" s="3">
        <v>12.08</v>
      </c>
      <c r="S3097" s="1" t="s">
        <v>33</v>
      </c>
      <c r="T3097" s="3">
        <v>731.82</v>
      </c>
      <c r="U3097" s="3">
        <v>55.620000000000005</v>
      </c>
      <c r="V3097" s="1" t="s">
        <v>33</v>
      </c>
      <c r="W3097" s="1" t="s">
        <v>33</v>
      </c>
      <c r="X3097" s="1" t="s">
        <v>641</v>
      </c>
      <c r="Y3097" s="1" t="s">
        <v>91</v>
      </c>
      <c r="Z3097" s="1" t="s">
        <v>4484</v>
      </c>
      <c r="AA3097" s="1" t="s">
        <v>4485</v>
      </c>
    </row>
    <row r="3098" spans="1:27" x14ac:dyDescent="0.25">
      <c r="A3098" s="1" t="s">
        <v>26</v>
      </c>
      <c r="B3098" s="1" t="s">
        <v>4483</v>
      </c>
      <c r="C3098" s="2">
        <v>42319</v>
      </c>
      <c r="D3098" s="1" t="s">
        <v>2787</v>
      </c>
      <c r="E3098" s="7" t="str">
        <f>VLOOKUP(TRIM(D3098)*1,CFOP!A:B,2,FALSE)</f>
        <v>Sim</v>
      </c>
      <c r="F3098" s="1" t="s">
        <v>29</v>
      </c>
      <c r="G3098" s="3">
        <v>1178.27</v>
      </c>
      <c r="H3098" s="3">
        <v>1024.58</v>
      </c>
      <c r="I3098" s="3">
        <v>184.42000000000002</v>
      </c>
      <c r="J3098" s="1" t="s">
        <v>61</v>
      </c>
      <c r="K3098" s="3">
        <v>0</v>
      </c>
      <c r="L3098" s="3">
        <v>0</v>
      </c>
      <c r="M3098" s="1" t="s">
        <v>31</v>
      </c>
      <c r="N3098" s="3">
        <v>1024.58</v>
      </c>
      <c r="O3098" s="3">
        <v>153.69</v>
      </c>
      <c r="P3098" s="1" t="s">
        <v>2788</v>
      </c>
      <c r="Q3098" s="3">
        <v>1024.58</v>
      </c>
      <c r="R3098" s="3">
        <v>16.91</v>
      </c>
      <c r="S3098" s="1" t="s">
        <v>33</v>
      </c>
      <c r="T3098" s="3">
        <v>1024.58</v>
      </c>
      <c r="U3098" s="3">
        <v>77.87</v>
      </c>
      <c r="V3098" s="1" t="s">
        <v>33</v>
      </c>
      <c r="W3098" s="1" t="s">
        <v>33</v>
      </c>
      <c r="X3098" s="1" t="s">
        <v>641</v>
      </c>
      <c r="Y3098" s="1" t="s">
        <v>91</v>
      </c>
      <c r="Z3098" s="1" t="s">
        <v>4486</v>
      </c>
      <c r="AA3098" s="1" t="s">
        <v>4487</v>
      </c>
    </row>
    <row r="3099" spans="1:27" x14ac:dyDescent="0.25">
      <c r="A3099" s="1" t="s">
        <v>26</v>
      </c>
      <c r="B3099" s="1" t="s">
        <v>4483</v>
      </c>
      <c r="C3099" s="2">
        <v>42319</v>
      </c>
      <c r="D3099" s="1" t="s">
        <v>2787</v>
      </c>
      <c r="E3099" s="7" t="str">
        <f>VLOOKUP(TRIM(D3099)*1,CFOP!A:B,2,FALSE)</f>
        <v>Sim</v>
      </c>
      <c r="F3099" s="1" t="s">
        <v>29</v>
      </c>
      <c r="G3099" s="3">
        <v>1977.5300000000002</v>
      </c>
      <c r="H3099" s="3">
        <v>1719.5900000000001</v>
      </c>
      <c r="I3099" s="3">
        <v>309.53000000000003</v>
      </c>
      <c r="J3099" s="1" t="s">
        <v>61</v>
      </c>
      <c r="K3099" s="3">
        <v>0</v>
      </c>
      <c r="L3099" s="3">
        <v>0</v>
      </c>
      <c r="M3099" s="1" t="s">
        <v>31</v>
      </c>
      <c r="N3099" s="3">
        <v>1719.5900000000001</v>
      </c>
      <c r="O3099" s="3">
        <v>257.94</v>
      </c>
      <c r="P3099" s="1" t="s">
        <v>2788</v>
      </c>
      <c r="Q3099" s="3">
        <v>1719.5900000000001</v>
      </c>
      <c r="R3099" s="3">
        <v>28.37</v>
      </c>
      <c r="S3099" s="1" t="s">
        <v>33</v>
      </c>
      <c r="T3099" s="3">
        <v>1719.5900000000001</v>
      </c>
      <c r="U3099" s="3">
        <v>130.69</v>
      </c>
      <c r="V3099" s="1" t="s">
        <v>33</v>
      </c>
      <c r="W3099" s="1" t="s">
        <v>33</v>
      </c>
      <c r="X3099" s="1" t="s">
        <v>641</v>
      </c>
      <c r="Y3099" s="1" t="s">
        <v>91</v>
      </c>
      <c r="Z3099" s="1" t="s">
        <v>2871</v>
      </c>
      <c r="AA3099" s="1" t="s">
        <v>2872</v>
      </c>
    </row>
    <row r="3100" spans="1:27" x14ac:dyDescent="0.25">
      <c r="A3100" s="1" t="s">
        <v>26</v>
      </c>
      <c r="B3100" s="1" t="s">
        <v>4483</v>
      </c>
      <c r="C3100" s="2">
        <v>42319</v>
      </c>
      <c r="D3100" s="1" t="s">
        <v>2787</v>
      </c>
      <c r="E3100" s="7" t="str">
        <f>VLOOKUP(TRIM(D3100)*1,CFOP!A:B,2,FALSE)</f>
        <v>Sim</v>
      </c>
      <c r="F3100" s="1" t="s">
        <v>29</v>
      </c>
      <c r="G3100" s="3">
        <v>221.06000000000003</v>
      </c>
      <c r="H3100" s="3">
        <v>192.23000000000002</v>
      </c>
      <c r="I3100" s="3">
        <v>34.6</v>
      </c>
      <c r="J3100" s="1" t="s">
        <v>61</v>
      </c>
      <c r="K3100" s="3">
        <v>0</v>
      </c>
      <c r="L3100" s="3">
        <v>0</v>
      </c>
      <c r="M3100" s="1" t="s">
        <v>31</v>
      </c>
      <c r="N3100" s="3">
        <v>192.23000000000002</v>
      </c>
      <c r="O3100" s="3">
        <v>28.830000000000002</v>
      </c>
      <c r="P3100" s="1" t="s">
        <v>2788</v>
      </c>
      <c r="Q3100" s="3">
        <v>192.23000000000002</v>
      </c>
      <c r="R3100" s="3">
        <v>3.17</v>
      </c>
      <c r="S3100" s="1" t="s">
        <v>33</v>
      </c>
      <c r="T3100" s="3">
        <v>192.23000000000002</v>
      </c>
      <c r="U3100" s="3">
        <v>14.61</v>
      </c>
      <c r="V3100" s="1" t="s">
        <v>33</v>
      </c>
      <c r="W3100" s="1" t="s">
        <v>33</v>
      </c>
      <c r="X3100" s="1" t="s">
        <v>641</v>
      </c>
      <c r="Y3100" s="1" t="s">
        <v>91</v>
      </c>
      <c r="Z3100" s="1" t="s">
        <v>3280</v>
      </c>
      <c r="AA3100" s="1" t="s">
        <v>3281</v>
      </c>
    </row>
    <row r="3101" spans="1:27" x14ac:dyDescent="0.25">
      <c r="A3101" s="1" t="s">
        <v>26</v>
      </c>
      <c r="B3101" s="1" t="s">
        <v>4483</v>
      </c>
      <c r="C3101" s="2">
        <v>42319</v>
      </c>
      <c r="D3101" s="1" t="s">
        <v>2787</v>
      </c>
      <c r="E3101" s="7" t="str">
        <f>VLOOKUP(TRIM(D3101)*1,CFOP!A:B,2,FALSE)</f>
        <v>Sim</v>
      </c>
      <c r="F3101" s="1" t="s">
        <v>29</v>
      </c>
      <c r="G3101" s="3">
        <v>2636.7000000000003</v>
      </c>
      <c r="H3101" s="3">
        <v>2292.7800000000002</v>
      </c>
      <c r="I3101" s="3">
        <v>412.7</v>
      </c>
      <c r="J3101" s="1" t="s">
        <v>61</v>
      </c>
      <c r="K3101" s="3">
        <v>0</v>
      </c>
      <c r="L3101" s="3">
        <v>0</v>
      </c>
      <c r="M3101" s="1" t="s">
        <v>31</v>
      </c>
      <c r="N3101" s="3">
        <v>2292.7800000000002</v>
      </c>
      <c r="O3101" s="3">
        <v>343.92</v>
      </c>
      <c r="P3101" s="1" t="s">
        <v>2788</v>
      </c>
      <c r="Q3101" s="3">
        <v>2292.7800000000002</v>
      </c>
      <c r="R3101" s="3">
        <v>37.83</v>
      </c>
      <c r="S3101" s="1" t="s">
        <v>33</v>
      </c>
      <c r="T3101" s="3">
        <v>2292.7800000000002</v>
      </c>
      <c r="U3101" s="3">
        <v>174.25</v>
      </c>
      <c r="V3101" s="1" t="s">
        <v>33</v>
      </c>
      <c r="W3101" s="1" t="s">
        <v>33</v>
      </c>
      <c r="X3101" s="1" t="s">
        <v>641</v>
      </c>
      <c r="Y3101" s="1" t="s">
        <v>91</v>
      </c>
      <c r="Z3101" s="1" t="s">
        <v>2869</v>
      </c>
      <c r="AA3101" s="1" t="s">
        <v>2870</v>
      </c>
    </row>
    <row r="3102" spans="1:27" x14ac:dyDescent="0.25">
      <c r="A3102" s="1" t="s">
        <v>26</v>
      </c>
      <c r="B3102" s="1" t="s">
        <v>4483</v>
      </c>
      <c r="C3102" s="2">
        <v>42319</v>
      </c>
      <c r="D3102" s="1" t="s">
        <v>2787</v>
      </c>
      <c r="E3102" s="7" t="str">
        <f>VLOOKUP(TRIM(D3102)*1,CFOP!A:B,2,FALSE)</f>
        <v>Sim</v>
      </c>
      <c r="F3102" s="1" t="s">
        <v>29</v>
      </c>
      <c r="G3102" s="3">
        <v>884.2700000000001</v>
      </c>
      <c r="H3102" s="3">
        <v>768.93000000000006</v>
      </c>
      <c r="I3102" s="3">
        <v>138.41</v>
      </c>
      <c r="J3102" s="1" t="s">
        <v>61</v>
      </c>
      <c r="K3102" s="3">
        <v>0</v>
      </c>
      <c r="L3102" s="3">
        <v>0</v>
      </c>
      <c r="M3102" s="1" t="s">
        <v>31</v>
      </c>
      <c r="N3102" s="3">
        <v>768.93000000000006</v>
      </c>
      <c r="O3102" s="3">
        <v>115.34</v>
      </c>
      <c r="P3102" s="1" t="s">
        <v>2788</v>
      </c>
      <c r="Q3102" s="3">
        <v>768.93000000000006</v>
      </c>
      <c r="R3102" s="3">
        <v>12.69</v>
      </c>
      <c r="S3102" s="1" t="s">
        <v>33</v>
      </c>
      <c r="T3102" s="3">
        <v>768.93000000000006</v>
      </c>
      <c r="U3102" s="3">
        <v>58.44</v>
      </c>
      <c r="V3102" s="1" t="s">
        <v>33</v>
      </c>
      <c r="W3102" s="1" t="s">
        <v>33</v>
      </c>
      <c r="X3102" s="1" t="s">
        <v>641</v>
      </c>
      <c r="Y3102" s="1" t="s">
        <v>91</v>
      </c>
      <c r="Z3102" s="1" t="s">
        <v>4488</v>
      </c>
      <c r="AA3102" s="1" t="s">
        <v>4489</v>
      </c>
    </row>
    <row r="3103" spans="1:27" x14ac:dyDescent="0.25">
      <c r="A3103" s="1" t="s">
        <v>26</v>
      </c>
      <c r="B3103" s="1" t="s">
        <v>4483</v>
      </c>
      <c r="C3103" s="2">
        <v>42319</v>
      </c>
      <c r="D3103" s="1" t="s">
        <v>2787</v>
      </c>
      <c r="E3103" s="7" t="str">
        <f>VLOOKUP(TRIM(D3103)*1,CFOP!A:B,2,FALSE)</f>
        <v>Sim</v>
      </c>
      <c r="F3103" s="1" t="s">
        <v>29</v>
      </c>
      <c r="G3103" s="3">
        <v>3083.9300000000003</v>
      </c>
      <c r="H3103" s="3">
        <v>2569.94</v>
      </c>
      <c r="I3103" s="3">
        <v>462.59000000000003</v>
      </c>
      <c r="J3103" s="1" t="s">
        <v>61</v>
      </c>
      <c r="K3103" s="3">
        <v>0</v>
      </c>
      <c r="L3103" s="3">
        <v>0</v>
      </c>
      <c r="M3103" s="1" t="s">
        <v>31</v>
      </c>
      <c r="N3103" s="3">
        <v>2569.94</v>
      </c>
      <c r="O3103" s="3">
        <v>513.99</v>
      </c>
      <c r="P3103" s="1" t="s">
        <v>2788</v>
      </c>
      <c r="Q3103" s="3">
        <v>2569.94</v>
      </c>
      <c r="R3103" s="3">
        <v>42.4</v>
      </c>
      <c r="S3103" s="1" t="s">
        <v>33</v>
      </c>
      <c r="T3103" s="3">
        <v>2569.94</v>
      </c>
      <c r="U3103" s="3">
        <v>195.32</v>
      </c>
      <c r="V3103" s="1" t="s">
        <v>33</v>
      </c>
      <c r="W3103" s="1" t="s">
        <v>33</v>
      </c>
      <c r="X3103" s="1" t="s">
        <v>641</v>
      </c>
      <c r="Y3103" s="1" t="s">
        <v>99</v>
      </c>
      <c r="Z3103" s="1" t="s">
        <v>4240</v>
      </c>
      <c r="AA3103" s="1" t="s">
        <v>4241</v>
      </c>
    </row>
    <row r="3104" spans="1:27" x14ac:dyDescent="0.25">
      <c r="A3104" s="1" t="s">
        <v>26</v>
      </c>
      <c r="B3104" s="1" t="s">
        <v>4483</v>
      </c>
      <c r="C3104" s="2">
        <v>42319</v>
      </c>
      <c r="D3104" s="1" t="s">
        <v>2787</v>
      </c>
      <c r="E3104" s="7" t="str">
        <f>VLOOKUP(TRIM(D3104)*1,CFOP!A:B,2,FALSE)</f>
        <v>Sim</v>
      </c>
      <c r="F3104" s="1" t="s">
        <v>29</v>
      </c>
      <c r="G3104" s="3">
        <v>3083.9300000000003</v>
      </c>
      <c r="H3104" s="3">
        <v>2569.94</v>
      </c>
      <c r="I3104" s="3">
        <v>462.59000000000003</v>
      </c>
      <c r="J3104" s="1" t="s">
        <v>61</v>
      </c>
      <c r="K3104" s="3">
        <v>0</v>
      </c>
      <c r="L3104" s="3">
        <v>0</v>
      </c>
      <c r="M3104" s="1" t="s">
        <v>31</v>
      </c>
      <c r="N3104" s="3">
        <v>2569.94</v>
      </c>
      <c r="O3104" s="3">
        <v>513.99</v>
      </c>
      <c r="P3104" s="1" t="s">
        <v>2788</v>
      </c>
      <c r="Q3104" s="3">
        <v>2569.94</v>
      </c>
      <c r="R3104" s="3">
        <v>42.4</v>
      </c>
      <c r="S3104" s="1" t="s">
        <v>33</v>
      </c>
      <c r="T3104" s="3">
        <v>2569.94</v>
      </c>
      <c r="U3104" s="3">
        <v>195.32</v>
      </c>
      <c r="V3104" s="1" t="s">
        <v>33</v>
      </c>
      <c r="W3104" s="1" t="s">
        <v>33</v>
      </c>
      <c r="X3104" s="1" t="s">
        <v>641</v>
      </c>
      <c r="Y3104" s="1" t="s">
        <v>99</v>
      </c>
      <c r="Z3104" s="1" t="s">
        <v>1534</v>
      </c>
      <c r="AA3104" s="1" t="s">
        <v>1535</v>
      </c>
    </row>
    <row r="3105" spans="1:27" x14ac:dyDescent="0.25">
      <c r="A3105" s="1" t="s">
        <v>26</v>
      </c>
      <c r="B3105" s="1" t="s">
        <v>4483</v>
      </c>
      <c r="C3105" s="2">
        <v>42319</v>
      </c>
      <c r="D3105" s="1" t="s">
        <v>2787</v>
      </c>
      <c r="E3105" s="7" t="str">
        <f>VLOOKUP(TRIM(D3105)*1,CFOP!A:B,2,FALSE)</f>
        <v>Sim</v>
      </c>
      <c r="F3105" s="1" t="s">
        <v>29</v>
      </c>
      <c r="G3105" s="3">
        <v>994.65</v>
      </c>
      <c r="H3105" s="3">
        <v>864.91</v>
      </c>
      <c r="I3105" s="3">
        <v>155.68</v>
      </c>
      <c r="J3105" s="1" t="s">
        <v>61</v>
      </c>
      <c r="K3105" s="3">
        <v>0</v>
      </c>
      <c r="L3105" s="3">
        <v>0</v>
      </c>
      <c r="M3105" s="1" t="s">
        <v>31</v>
      </c>
      <c r="N3105" s="3">
        <v>864.91</v>
      </c>
      <c r="O3105" s="3">
        <v>129.74</v>
      </c>
      <c r="P3105" s="1" t="s">
        <v>2788</v>
      </c>
      <c r="Q3105" s="3">
        <v>864.91</v>
      </c>
      <c r="R3105" s="3">
        <v>14.27</v>
      </c>
      <c r="S3105" s="1" t="s">
        <v>33</v>
      </c>
      <c r="T3105" s="3">
        <v>864.91</v>
      </c>
      <c r="U3105" s="3">
        <v>65.73</v>
      </c>
      <c r="V3105" s="1" t="s">
        <v>33</v>
      </c>
      <c r="W3105" s="1" t="s">
        <v>33</v>
      </c>
      <c r="X3105" s="1" t="s">
        <v>641</v>
      </c>
      <c r="Y3105" s="1" t="s">
        <v>91</v>
      </c>
      <c r="Z3105" s="1" t="s">
        <v>4490</v>
      </c>
      <c r="AA3105" s="1" t="s">
        <v>4491</v>
      </c>
    </row>
    <row r="3106" spans="1:27" x14ac:dyDescent="0.25">
      <c r="A3106" s="1" t="s">
        <v>26</v>
      </c>
      <c r="B3106" s="1" t="s">
        <v>4483</v>
      </c>
      <c r="C3106" s="2">
        <v>42319</v>
      </c>
      <c r="D3106" s="1" t="s">
        <v>2787</v>
      </c>
      <c r="E3106" s="7" t="str">
        <f>VLOOKUP(TRIM(D3106)*1,CFOP!A:B,2,FALSE)</f>
        <v>Sim</v>
      </c>
      <c r="F3106" s="1" t="s">
        <v>29</v>
      </c>
      <c r="G3106" s="3">
        <v>1989.39</v>
      </c>
      <c r="H3106" s="3">
        <v>1729.9</v>
      </c>
      <c r="I3106" s="3">
        <v>311.38</v>
      </c>
      <c r="J3106" s="1" t="s">
        <v>61</v>
      </c>
      <c r="K3106" s="3">
        <v>0</v>
      </c>
      <c r="L3106" s="3">
        <v>0</v>
      </c>
      <c r="M3106" s="1" t="s">
        <v>31</v>
      </c>
      <c r="N3106" s="3">
        <v>1729.9</v>
      </c>
      <c r="O3106" s="3">
        <v>259.49</v>
      </c>
      <c r="P3106" s="1" t="s">
        <v>2788</v>
      </c>
      <c r="Q3106" s="3">
        <v>1729.9</v>
      </c>
      <c r="R3106" s="3">
        <v>28.54</v>
      </c>
      <c r="S3106" s="1" t="s">
        <v>33</v>
      </c>
      <c r="T3106" s="3">
        <v>1729.9</v>
      </c>
      <c r="U3106" s="3">
        <v>131.47</v>
      </c>
      <c r="V3106" s="1" t="s">
        <v>33</v>
      </c>
      <c r="W3106" s="1" t="s">
        <v>33</v>
      </c>
      <c r="X3106" s="1" t="s">
        <v>641</v>
      </c>
      <c r="Y3106" s="1" t="s">
        <v>91</v>
      </c>
      <c r="Z3106" s="1" t="s">
        <v>1809</v>
      </c>
      <c r="AA3106" s="1" t="s">
        <v>1810</v>
      </c>
    </row>
    <row r="3107" spans="1:27" x14ac:dyDescent="0.25">
      <c r="A3107" s="1" t="s">
        <v>26</v>
      </c>
      <c r="B3107" s="1" t="s">
        <v>4483</v>
      </c>
      <c r="C3107" s="2">
        <v>42319</v>
      </c>
      <c r="D3107" s="1" t="s">
        <v>2787</v>
      </c>
      <c r="E3107" s="7" t="str">
        <f>VLOOKUP(TRIM(D3107)*1,CFOP!A:B,2,FALSE)</f>
        <v>Sim</v>
      </c>
      <c r="F3107" s="1" t="s">
        <v>29</v>
      </c>
      <c r="G3107" s="3">
        <v>148.71</v>
      </c>
      <c r="H3107" s="3">
        <v>129.31</v>
      </c>
      <c r="I3107" s="3">
        <v>23.28</v>
      </c>
      <c r="J3107" s="1" t="s">
        <v>61</v>
      </c>
      <c r="K3107" s="3">
        <v>0</v>
      </c>
      <c r="L3107" s="3">
        <v>0</v>
      </c>
      <c r="M3107" s="1" t="s">
        <v>31</v>
      </c>
      <c r="N3107" s="3">
        <v>129.31</v>
      </c>
      <c r="O3107" s="3">
        <v>19.400000000000002</v>
      </c>
      <c r="P3107" s="1" t="s">
        <v>2788</v>
      </c>
      <c r="Q3107" s="3">
        <v>129.31</v>
      </c>
      <c r="R3107" s="3">
        <v>2.13</v>
      </c>
      <c r="S3107" s="1" t="s">
        <v>33</v>
      </c>
      <c r="T3107" s="3">
        <v>129.31</v>
      </c>
      <c r="U3107" s="3">
        <v>9.83</v>
      </c>
      <c r="V3107" s="1" t="s">
        <v>33</v>
      </c>
      <c r="W3107" s="1" t="s">
        <v>33</v>
      </c>
      <c r="X3107" s="1" t="s">
        <v>641</v>
      </c>
      <c r="Y3107" s="1" t="s">
        <v>91</v>
      </c>
      <c r="Z3107" s="1" t="s">
        <v>4492</v>
      </c>
      <c r="AA3107" s="1" t="s">
        <v>4493</v>
      </c>
    </row>
    <row r="3108" spans="1:27" x14ac:dyDescent="0.25">
      <c r="A3108" s="1" t="s">
        <v>26</v>
      </c>
      <c r="B3108" s="1" t="s">
        <v>4483</v>
      </c>
      <c r="C3108" s="2">
        <v>42319</v>
      </c>
      <c r="D3108" s="1" t="s">
        <v>2787</v>
      </c>
      <c r="E3108" s="7" t="str">
        <f>VLOOKUP(TRIM(D3108)*1,CFOP!A:B,2,FALSE)</f>
        <v>Sim</v>
      </c>
      <c r="F3108" s="1" t="s">
        <v>29</v>
      </c>
      <c r="G3108" s="3">
        <v>3315.6000000000004</v>
      </c>
      <c r="H3108" s="3">
        <v>2883.13</v>
      </c>
      <c r="I3108" s="3">
        <v>518.96</v>
      </c>
      <c r="J3108" s="1" t="s">
        <v>61</v>
      </c>
      <c r="K3108" s="3">
        <v>0</v>
      </c>
      <c r="L3108" s="3">
        <v>0</v>
      </c>
      <c r="M3108" s="1" t="s">
        <v>31</v>
      </c>
      <c r="N3108" s="3">
        <v>2883.13</v>
      </c>
      <c r="O3108" s="3">
        <v>432.47</v>
      </c>
      <c r="P3108" s="1" t="s">
        <v>2788</v>
      </c>
      <c r="Q3108" s="3">
        <v>2883.13</v>
      </c>
      <c r="R3108" s="3">
        <v>47.57</v>
      </c>
      <c r="S3108" s="1" t="s">
        <v>33</v>
      </c>
      <c r="T3108" s="3">
        <v>2883.13</v>
      </c>
      <c r="U3108" s="3">
        <v>219.12</v>
      </c>
      <c r="V3108" s="1" t="s">
        <v>33</v>
      </c>
      <c r="W3108" s="1" t="s">
        <v>33</v>
      </c>
      <c r="X3108" s="1" t="s">
        <v>641</v>
      </c>
      <c r="Y3108" s="1" t="s">
        <v>91</v>
      </c>
      <c r="Z3108" s="1" t="s">
        <v>3243</v>
      </c>
      <c r="AA3108" s="1" t="s">
        <v>3244</v>
      </c>
    </row>
    <row r="3109" spans="1:27" x14ac:dyDescent="0.25">
      <c r="A3109" s="1" t="s">
        <v>26</v>
      </c>
      <c r="B3109" s="1" t="s">
        <v>4483</v>
      </c>
      <c r="C3109" s="2">
        <v>42319</v>
      </c>
      <c r="D3109" s="1" t="s">
        <v>2787</v>
      </c>
      <c r="E3109" s="7" t="str">
        <f>VLOOKUP(TRIM(D3109)*1,CFOP!A:B,2,FALSE)</f>
        <v>Sim</v>
      </c>
      <c r="F3109" s="1" t="s">
        <v>29</v>
      </c>
      <c r="G3109" s="3">
        <v>1491.0900000000001</v>
      </c>
      <c r="H3109" s="3">
        <v>1296.6000000000001</v>
      </c>
      <c r="I3109" s="3">
        <v>233.39000000000001</v>
      </c>
      <c r="J3109" s="1" t="s">
        <v>61</v>
      </c>
      <c r="K3109" s="3">
        <v>0</v>
      </c>
      <c r="L3109" s="3">
        <v>0</v>
      </c>
      <c r="M3109" s="1" t="s">
        <v>31</v>
      </c>
      <c r="N3109" s="3">
        <v>1296.6000000000001</v>
      </c>
      <c r="O3109" s="3">
        <v>194.49</v>
      </c>
      <c r="P3109" s="1" t="s">
        <v>2788</v>
      </c>
      <c r="Q3109" s="3">
        <v>1296.6000000000001</v>
      </c>
      <c r="R3109" s="3">
        <v>21.39</v>
      </c>
      <c r="S3109" s="1" t="s">
        <v>33</v>
      </c>
      <c r="T3109" s="3">
        <v>1296.6000000000001</v>
      </c>
      <c r="U3109" s="3">
        <v>98.54</v>
      </c>
      <c r="V3109" s="1" t="s">
        <v>33</v>
      </c>
      <c r="W3109" s="1" t="s">
        <v>33</v>
      </c>
      <c r="X3109" s="1" t="s">
        <v>641</v>
      </c>
      <c r="Y3109" s="1" t="s">
        <v>91</v>
      </c>
      <c r="Z3109" s="1" t="s">
        <v>4494</v>
      </c>
      <c r="AA3109" s="1" t="s">
        <v>4495</v>
      </c>
    </row>
    <row r="3110" spans="1:27" x14ac:dyDescent="0.25">
      <c r="A3110" s="1" t="s">
        <v>26</v>
      </c>
      <c r="B3110" s="1" t="s">
        <v>4483</v>
      </c>
      <c r="C3110" s="2">
        <v>42319</v>
      </c>
      <c r="D3110" s="1" t="s">
        <v>2787</v>
      </c>
      <c r="E3110" s="7" t="str">
        <f>VLOOKUP(TRIM(D3110)*1,CFOP!A:B,2,FALSE)</f>
        <v>Sim</v>
      </c>
      <c r="F3110" s="1" t="s">
        <v>29</v>
      </c>
      <c r="G3110" s="3">
        <v>587.73</v>
      </c>
      <c r="H3110" s="3">
        <v>511.07</v>
      </c>
      <c r="I3110" s="3">
        <v>91.99</v>
      </c>
      <c r="J3110" s="1" t="s">
        <v>61</v>
      </c>
      <c r="K3110" s="3">
        <v>0</v>
      </c>
      <c r="L3110" s="3">
        <v>0</v>
      </c>
      <c r="M3110" s="1" t="s">
        <v>31</v>
      </c>
      <c r="N3110" s="3">
        <v>511.07</v>
      </c>
      <c r="O3110" s="3">
        <v>76.66</v>
      </c>
      <c r="P3110" s="1" t="s">
        <v>2788</v>
      </c>
      <c r="Q3110" s="3">
        <v>511.07</v>
      </c>
      <c r="R3110" s="3">
        <v>8.43</v>
      </c>
      <c r="S3110" s="1" t="s">
        <v>33</v>
      </c>
      <c r="T3110" s="3">
        <v>511.07</v>
      </c>
      <c r="U3110" s="3">
        <v>38.840000000000003</v>
      </c>
      <c r="V3110" s="1" t="s">
        <v>33</v>
      </c>
      <c r="W3110" s="1" t="s">
        <v>33</v>
      </c>
      <c r="X3110" s="1" t="s">
        <v>641</v>
      </c>
      <c r="Y3110" s="1" t="s">
        <v>91</v>
      </c>
      <c r="Z3110" s="1" t="s">
        <v>2757</v>
      </c>
      <c r="AA3110" s="1" t="s">
        <v>2758</v>
      </c>
    </row>
    <row r="3111" spans="1:27" x14ac:dyDescent="0.25">
      <c r="A3111" s="1" t="s">
        <v>26</v>
      </c>
      <c r="B3111" s="1" t="s">
        <v>4483</v>
      </c>
      <c r="C3111" s="2">
        <v>42319</v>
      </c>
      <c r="D3111" s="1" t="s">
        <v>2787</v>
      </c>
      <c r="E3111" s="7" t="str">
        <f>VLOOKUP(TRIM(D3111)*1,CFOP!A:B,2,FALSE)</f>
        <v>Sim</v>
      </c>
      <c r="F3111" s="1" t="s">
        <v>29</v>
      </c>
      <c r="G3111" s="3">
        <v>392.65999999999997</v>
      </c>
      <c r="H3111" s="3">
        <v>341.44</v>
      </c>
      <c r="I3111" s="3">
        <v>61.46</v>
      </c>
      <c r="J3111" s="1" t="s">
        <v>61</v>
      </c>
      <c r="K3111" s="3">
        <v>0</v>
      </c>
      <c r="L3111" s="3">
        <v>0</v>
      </c>
      <c r="M3111" s="1" t="s">
        <v>31</v>
      </c>
      <c r="N3111" s="3">
        <v>341.44</v>
      </c>
      <c r="O3111" s="3">
        <v>51.22</v>
      </c>
      <c r="P3111" s="1" t="s">
        <v>2788</v>
      </c>
      <c r="Q3111" s="3">
        <v>341.44</v>
      </c>
      <c r="R3111" s="3">
        <v>5.63</v>
      </c>
      <c r="S3111" s="1" t="s">
        <v>33</v>
      </c>
      <c r="T3111" s="3">
        <v>341.44</v>
      </c>
      <c r="U3111" s="3">
        <v>25.95</v>
      </c>
      <c r="V3111" s="1" t="s">
        <v>33</v>
      </c>
      <c r="W3111" s="1" t="s">
        <v>33</v>
      </c>
      <c r="X3111" s="1" t="s">
        <v>641</v>
      </c>
      <c r="Y3111" s="1" t="s">
        <v>91</v>
      </c>
      <c r="Z3111" s="1" t="s">
        <v>4496</v>
      </c>
      <c r="AA3111" s="1" t="s">
        <v>4497</v>
      </c>
    </row>
    <row r="3112" spans="1:27" x14ac:dyDescent="0.25">
      <c r="A3112" s="1" t="s">
        <v>26</v>
      </c>
      <c r="B3112" s="1" t="s">
        <v>4483</v>
      </c>
      <c r="C3112" s="2">
        <v>42319</v>
      </c>
      <c r="D3112" s="1" t="s">
        <v>2787</v>
      </c>
      <c r="E3112" s="7" t="str">
        <f>VLOOKUP(TRIM(D3112)*1,CFOP!A:B,2,FALSE)</f>
        <v>Sim</v>
      </c>
      <c r="F3112" s="1" t="s">
        <v>29</v>
      </c>
      <c r="G3112" s="3">
        <v>548.91</v>
      </c>
      <c r="H3112" s="3">
        <v>477.31</v>
      </c>
      <c r="I3112" s="3">
        <v>85.92</v>
      </c>
      <c r="J3112" s="1" t="s">
        <v>61</v>
      </c>
      <c r="K3112" s="3">
        <v>0</v>
      </c>
      <c r="L3112" s="3">
        <v>0</v>
      </c>
      <c r="M3112" s="1" t="s">
        <v>31</v>
      </c>
      <c r="N3112" s="3">
        <v>477.31</v>
      </c>
      <c r="O3112" s="3">
        <v>71.600000000000009</v>
      </c>
      <c r="P3112" s="1" t="s">
        <v>2788</v>
      </c>
      <c r="Q3112" s="3">
        <v>477.31</v>
      </c>
      <c r="R3112" s="3">
        <v>7.88</v>
      </c>
      <c r="S3112" s="1" t="s">
        <v>33</v>
      </c>
      <c r="T3112" s="3">
        <v>477.31</v>
      </c>
      <c r="U3112" s="3">
        <v>36.28</v>
      </c>
      <c r="V3112" s="1" t="s">
        <v>33</v>
      </c>
      <c r="W3112" s="1" t="s">
        <v>33</v>
      </c>
      <c r="X3112" s="1" t="s">
        <v>641</v>
      </c>
      <c r="Y3112" s="1" t="s">
        <v>91</v>
      </c>
      <c r="Z3112" s="1" t="s">
        <v>4498</v>
      </c>
      <c r="AA3112" s="1" t="s">
        <v>4499</v>
      </c>
    </row>
    <row r="3113" spans="1:27" x14ac:dyDescent="0.25">
      <c r="A3113" s="1" t="s">
        <v>26</v>
      </c>
      <c r="B3113" s="1" t="s">
        <v>4483</v>
      </c>
      <c r="C3113" s="2">
        <v>42319</v>
      </c>
      <c r="D3113" s="1" t="s">
        <v>2787</v>
      </c>
      <c r="E3113" s="7" t="str">
        <f>VLOOKUP(TRIM(D3113)*1,CFOP!A:B,2,FALSE)</f>
        <v>Sim</v>
      </c>
      <c r="F3113" s="1" t="s">
        <v>29</v>
      </c>
      <c r="G3113" s="3">
        <v>317.40999999999997</v>
      </c>
      <c r="H3113" s="3">
        <v>276.01</v>
      </c>
      <c r="I3113" s="3">
        <v>49.68</v>
      </c>
      <c r="J3113" s="1" t="s">
        <v>61</v>
      </c>
      <c r="K3113" s="3">
        <v>0</v>
      </c>
      <c r="L3113" s="3">
        <v>0</v>
      </c>
      <c r="M3113" s="1" t="s">
        <v>31</v>
      </c>
      <c r="N3113" s="3">
        <v>276.01</v>
      </c>
      <c r="O3113" s="3">
        <v>41.4</v>
      </c>
      <c r="P3113" s="1" t="s">
        <v>2788</v>
      </c>
      <c r="Q3113" s="3">
        <v>276.01</v>
      </c>
      <c r="R3113" s="3">
        <v>4.55</v>
      </c>
      <c r="S3113" s="1" t="s">
        <v>33</v>
      </c>
      <c r="T3113" s="3">
        <v>276.01</v>
      </c>
      <c r="U3113" s="3">
        <v>20.98</v>
      </c>
      <c r="V3113" s="1" t="s">
        <v>33</v>
      </c>
      <c r="W3113" s="1" t="s">
        <v>33</v>
      </c>
      <c r="X3113" s="1" t="s">
        <v>641</v>
      </c>
      <c r="Y3113" s="1" t="s">
        <v>91</v>
      </c>
      <c r="Z3113" s="1" t="s">
        <v>4500</v>
      </c>
      <c r="AA3113" s="1" t="s">
        <v>4501</v>
      </c>
    </row>
    <row r="3114" spans="1:27" x14ac:dyDescent="0.25">
      <c r="A3114" s="1" t="s">
        <v>26</v>
      </c>
      <c r="B3114" s="1" t="s">
        <v>4483</v>
      </c>
      <c r="C3114" s="2">
        <v>42319</v>
      </c>
      <c r="D3114" s="1" t="s">
        <v>2787</v>
      </c>
      <c r="E3114" s="7" t="str">
        <f>VLOOKUP(TRIM(D3114)*1,CFOP!A:B,2,FALSE)</f>
        <v>Sim</v>
      </c>
      <c r="F3114" s="1" t="s">
        <v>29</v>
      </c>
      <c r="G3114" s="3">
        <v>2557.4299999999998</v>
      </c>
      <c r="H3114" s="3">
        <v>2223.85</v>
      </c>
      <c r="I3114" s="3">
        <v>400.29</v>
      </c>
      <c r="J3114" s="1" t="s">
        <v>61</v>
      </c>
      <c r="K3114" s="3">
        <v>0</v>
      </c>
      <c r="L3114" s="3">
        <v>0</v>
      </c>
      <c r="M3114" s="1" t="s">
        <v>31</v>
      </c>
      <c r="N3114" s="3">
        <v>2223.85</v>
      </c>
      <c r="O3114" s="3">
        <v>333.58</v>
      </c>
      <c r="P3114" s="1" t="s">
        <v>2788</v>
      </c>
      <c r="Q3114" s="3">
        <v>2223.85</v>
      </c>
      <c r="R3114" s="3">
        <v>36.69</v>
      </c>
      <c r="S3114" s="1" t="s">
        <v>33</v>
      </c>
      <c r="T3114" s="3">
        <v>2223.85</v>
      </c>
      <c r="U3114" s="3">
        <v>169.01</v>
      </c>
      <c r="V3114" s="1" t="s">
        <v>33</v>
      </c>
      <c r="W3114" s="1" t="s">
        <v>33</v>
      </c>
      <c r="X3114" s="1" t="s">
        <v>641</v>
      </c>
      <c r="Y3114" s="1" t="s">
        <v>91</v>
      </c>
      <c r="Z3114" s="1" t="s">
        <v>1528</v>
      </c>
      <c r="AA3114" s="1" t="s">
        <v>1529</v>
      </c>
    </row>
    <row r="3115" spans="1:27" x14ac:dyDescent="0.25">
      <c r="A3115" s="1" t="s">
        <v>26</v>
      </c>
      <c r="B3115" s="1" t="s">
        <v>4502</v>
      </c>
      <c r="C3115" s="2">
        <v>42319</v>
      </c>
      <c r="D3115" s="1" t="s">
        <v>2787</v>
      </c>
      <c r="E3115" s="7" t="str">
        <f>VLOOKUP(TRIM(D3115)*1,CFOP!A:B,2,FALSE)</f>
        <v>Sim</v>
      </c>
      <c r="F3115" s="1" t="s">
        <v>29</v>
      </c>
      <c r="G3115" s="3">
        <v>3619.3</v>
      </c>
      <c r="H3115" s="3">
        <v>3016.08</v>
      </c>
      <c r="I3115" s="3">
        <v>542.89</v>
      </c>
      <c r="J3115" s="1" t="s">
        <v>61</v>
      </c>
      <c r="K3115" s="3">
        <v>0</v>
      </c>
      <c r="L3115" s="3">
        <v>0</v>
      </c>
      <c r="M3115" s="1" t="s">
        <v>31</v>
      </c>
      <c r="N3115" s="3">
        <v>3016.08</v>
      </c>
      <c r="O3115" s="3">
        <v>603.22</v>
      </c>
      <c r="P3115" s="1" t="s">
        <v>2788</v>
      </c>
      <c r="Q3115" s="3">
        <v>3016.08</v>
      </c>
      <c r="R3115" s="3">
        <v>49.77</v>
      </c>
      <c r="S3115" s="1" t="s">
        <v>33</v>
      </c>
      <c r="T3115" s="3">
        <v>3016.08</v>
      </c>
      <c r="U3115" s="3">
        <v>229.22</v>
      </c>
      <c r="V3115" s="1" t="s">
        <v>33</v>
      </c>
      <c r="W3115" s="1" t="s">
        <v>33</v>
      </c>
      <c r="X3115" s="1" t="s">
        <v>641</v>
      </c>
      <c r="Y3115" s="1" t="s">
        <v>99</v>
      </c>
      <c r="Z3115" s="1" t="s">
        <v>1530</v>
      </c>
      <c r="AA3115" s="1" t="s">
        <v>1531</v>
      </c>
    </row>
    <row r="3116" spans="1:27" x14ac:dyDescent="0.25">
      <c r="A3116" s="1" t="s">
        <v>26</v>
      </c>
      <c r="B3116" s="1" t="s">
        <v>4502</v>
      </c>
      <c r="C3116" s="2">
        <v>42319</v>
      </c>
      <c r="D3116" s="1" t="s">
        <v>2787</v>
      </c>
      <c r="E3116" s="7" t="str">
        <f>VLOOKUP(TRIM(D3116)*1,CFOP!A:B,2,FALSE)</f>
        <v>Sim</v>
      </c>
      <c r="F3116" s="1" t="s">
        <v>29</v>
      </c>
      <c r="G3116" s="3">
        <v>13705.8</v>
      </c>
      <c r="H3116" s="3">
        <v>11421.5</v>
      </c>
      <c r="I3116" s="3">
        <v>2055.87</v>
      </c>
      <c r="J3116" s="1" t="s">
        <v>61</v>
      </c>
      <c r="K3116" s="3">
        <v>0</v>
      </c>
      <c r="L3116" s="3">
        <v>0</v>
      </c>
      <c r="M3116" s="1" t="s">
        <v>31</v>
      </c>
      <c r="N3116" s="3">
        <v>11421.5</v>
      </c>
      <c r="O3116" s="3">
        <v>2284.3000000000002</v>
      </c>
      <c r="P3116" s="1" t="s">
        <v>2788</v>
      </c>
      <c r="Q3116" s="3">
        <v>11421.5</v>
      </c>
      <c r="R3116" s="3">
        <v>188.45000000000002</v>
      </c>
      <c r="S3116" s="1" t="s">
        <v>33</v>
      </c>
      <c r="T3116" s="3">
        <v>11421.5</v>
      </c>
      <c r="U3116" s="3">
        <v>868.03</v>
      </c>
      <c r="V3116" s="1" t="s">
        <v>33</v>
      </c>
      <c r="W3116" s="1" t="s">
        <v>33</v>
      </c>
      <c r="X3116" s="1" t="s">
        <v>641</v>
      </c>
      <c r="Y3116" s="1" t="s">
        <v>99</v>
      </c>
      <c r="Z3116" s="1" t="s">
        <v>126</v>
      </c>
      <c r="AA3116" s="1" t="s">
        <v>127</v>
      </c>
    </row>
    <row r="3117" spans="1:27" x14ac:dyDescent="0.25">
      <c r="A3117" s="1" t="s">
        <v>26</v>
      </c>
      <c r="B3117" s="1" t="s">
        <v>4503</v>
      </c>
      <c r="C3117" s="2">
        <v>42319</v>
      </c>
      <c r="D3117" s="1" t="s">
        <v>3221</v>
      </c>
      <c r="E3117" s="7" t="str">
        <f>VLOOKUP(TRIM(D3117)*1,CFOP!A:B,2,FALSE)</f>
        <v>Sim</v>
      </c>
      <c r="F3117" s="1" t="s">
        <v>1643</v>
      </c>
      <c r="G3117" s="3">
        <v>2577.46</v>
      </c>
      <c r="H3117" s="3">
        <v>1763.69</v>
      </c>
      <c r="I3117" s="3">
        <v>70.55</v>
      </c>
      <c r="J3117" s="1" t="s">
        <v>3082</v>
      </c>
      <c r="K3117" s="3">
        <v>3443.15</v>
      </c>
      <c r="L3117" s="3">
        <v>549.22</v>
      </c>
      <c r="M3117" s="1" t="s">
        <v>3082</v>
      </c>
      <c r="N3117" s="3">
        <v>1763.69</v>
      </c>
      <c r="O3117" s="3">
        <v>264.55</v>
      </c>
      <c r="P3117" s="1" t="s">
        <v>2788</v>
      </c>
      <c r="Q3117" s="3">
        <v>1763.69</v>
      </c>
      <c r="R3117" s="3">
        <v>29.1</v>
      </c>
      <c r="S3117" s="1" t="s">
        <v>33</v>
      </c>
      <c r="T3117" s="3">
        <v>1763.69</v>
      </c>
      <c r="U3117" s="3">
        <v>134.04</v>
      </c>
      <c r="V3117" s="1" t="s">
        <v>33</v>
      </c>
      <c r="W3117" s="1" t="s">
        <v>33</v>
      </c>
      <c r="X3117" s="1" t="s">
        <v>1644</v>
      </c>
      <c r="Y3117" s="1" t="s">
        <v>44</v>
      </c>
      <c r="Z3117" s="1" t="s">
        <v>83</v>
      </c>
      <c r="AA3117" s="1" t="s">
        <v>84</v>
      </c>
    </row>
    <row r="3118" spans="1:27" x14ac:dyDescent="0.25">
      <c r="A3118" s="1" t="s">
        <v>26</v>
      </c>
      <c r="B3118" s="1" t="s">
        <v>4503</v>
      </c>
      <c r="C3118" s="2">
        <v>42319</v>
      </c>
      <c r="D3118" s="1" t="s">
        <v>3221</v>
      </c>
      <c r="E3118" s="7" t="str">
        <f>VLOOKUP(TRIM(D3118)*1,CFOP!A:B,2,FALSE)</f>
        <v>Sim</v>
      </c>
      <c r="F3118" s="1" t="s">
        <v>1643</v>
      </c>
      <c r="G3118" s="3">
        <v>2373.15</v>
      </c>
      <c r="H3118" s="3">
        <v>1783.19</v>
      </c>
      <c r="I3118" s="3">
        <v>71.33</v>
      </c>
      <c r="J3118" s="1" t="s">
        <v>3082</v>
      </c>
      <c r="K3118" s="3">
        <v>3178.5</v>
      </c>
      <c r="L3118" s="3">
        <v>500.8</v>
      </c>
      <c r="M3118" s="1" t="s">
        <v>3082</v>
      </c>
      <c r="N3118" s="3">
        <v>1783.19</v>
      </c>
      <c r="O3118" s="3">
        <v>89.16</v>
      </c>
      <c r="P3118" s="1" t="s">
        <v>2788</v>
      </c>
      <c r="Q3118" s="3">
        <v>1783.19</v>
      </c>
      <c r="R3118" s="3">
        <v>29.42</v>
      </c>
      <c r="S3118" s="1" t="s">
        <v>33</v>
      </c>
      <c r="T3118" s="3">
        <v>1783.19</v>
      </c>
      <c r="U3118" s="3">
        <v>135.52000000000001</v>
      </c>
      <c r="V3118" s="1" t="s">
        <v>33</v>
      </c>
      <c r="W3118" s="1" t="s">
        <v>33</v>
      </c>
      <c r="X3118" s="1" t="s">
        <v>1644</v>
      </c>
      <c r="Y3118" s="1" t="s">
        <v>765</v>
      </c>
      <c r="Z3118" s="1" t="s">
        <v>3967</v>
      </c>
      <c r="AA3118" s="1" t="s">
        <v>3968</v>
      </c>
    </row>
    <row r="3119" spans="1:27" x14ac:dyDescent="0.25">
      <c r="A3119" s="1" t="s">
        <v>26</v>
      </c>
      <c r="B3119" s="1" t="s">
        <v>4504</v>
      </c>
      <c r="C3119" s="2">
        <v>42319</v>
      </c>
      <c r="D3119" s="1" t="s">
        <v>2841</v>
      </c>
      <c r="E3119" s="7" t="str">
        <f>VLOOKUP(TRIM(D3119)*1,CFOP!A:B,2,FALSE)</f>
        <v>Sim</v>
      </c>
      <c r="F3119" s="1" t="s">
        <v>172</v>
      </c>
      <c r="G3119" s="3">
        <v>2411.98</v>
      </c>
      <c r="H3119" s="3">
        <v>2411.98</v>
      </c>
      <c r="I3119" s="3">
        <v>289.44</v>
      </c>
      <c r="J3119" s="1" t="s">
        <v>1297</v>
      </c>
      <c r="K3119" s="3">
        <v>0</v>
      </c>
      <c r="L3119" s="3">
        <v>0</v>
      </c>
      <c r="M3119" s="1" t="s">
        <v>31</v>
      </c>
      <c r="N3119" s="3">
        <v>2297.12</v>
      </c>
      <c r="O3119" s="3">
        <v>114.86</v>
      </c>
      <c r="P3119" s="1" t="s">
        <v>2788</v>
      </c>
      <c r="Q3119" s="3">
        <v>2297.12</v>
      </c>
      <c r="R3119" s="3">
        <v>37.9</v>
      </c>
      <c r="S3119" s="1" t="s">
        <v>33</v>
      </c>
      <c r="T3119" s="3">
        <v>2297.12</v>
      </c>
      <c r="U3119" s="3">
        <v>174.58</v>
      </c>
      <c r="V3119" s="1" t="s">
        <v>33</v>
      </c>
      <c r="W3119" s="1" t="s">
        <v>33</v>
      </c>
      <c r="X3119" s="1" t="s">
        <v>608</v>
      </c>
      <c r="Y3119" s="1" t="s">
        <v>1240</v>
      </c>
      <c r="Z3119" s="1" t="s">
        <v>1304</v>
      </c>
      <c r="AA3119" s="1" t="s">
        <v>1305</v>
      </c>
    </row>
    <row r="3120" spans="1:27" x14ac:dyDescent="0.25">
      <c r="A3120" s="1" t="s">
        <v>26</v>
      </c>
      <c r="B3120" s="1" t="s">
        <v>4505</v>
      </c>
      <c r="C3120" s="2">
        <v>42319</v>
      </c>
      <c r="D3120" s="1" t="s">
        <v>2787</v>
      </c>
      <c r="E3120" s="7" t="str">
        <f>VLOOKUP(TRIM(D3120)*1,CFOP!A:B,2,FALSE)</f>
        <v>Sim</v>
      </c>
      <c r="F3120" s="1" t="s">
        <v>29</v>
      </c>
      <c r="G3120" s="3">
        <v>611.54</v>
      </c>
      <c r="H3120" s="3">
        <v>531.77</v>
      </c>
      <c r="I3120" s="3">
        <v>95.72</v>
      </c>
      <c r="J3120" s="1" t="s">
        <v>61</v>
      </c>
      <c r="K3120" s="3">
        <v>0</v>
      </c>
      <c r="L3120" s="3">
        <v>0</v>
      </c>
      <c r="M3120" s="1" t="s">
        <v>31</v>
      </c>
      <c r="N3120" s="3">
        <v>531.77</v>
      </c>
      <c r="O3120" s="3">
        <v>79.77</v>
      </c>
      <c r="P3120" s="1" t="s">
        <v>2788</v>
      </c>
      <c r="Q3120" s="3">
        <v>531.77</v>
      </c>
      <c r="R3120" s="3">
        <v>8.77</v>
      </c>
      <c r="S3120" s="1" t="s">
        <v>33</v>
      </c>
      <c r="T3120" s="3">
        <v>531.77</v>
      </c>
      <c r="U3120" s="3">
        <v>40.410000000000004</v>
      </c>
      <c r="V3120" s="1" t="s">
        <v>33</v>
      </c>
      <c r="W3120" s="1" t="s">
        <v>33</v>
      </c>
      <c r="X3120" s="1" t="s">
        <v>641</v>
      </c>
      <c r="Y3120" s="1" t="s">
        <v>3108</v>
      </c>
      <c r="Z3120" s="1" t="s">
        <v>3109</v>
      </c>
      <c r="AA3120" s="1" t="s">
        <v>3110</v>
      </c>
    </row>
    <row r="3121" spans="1:27" x14ac:dyDescent="0.25">
      <c r="A3121" s="1" t="s">
        <v>26</v>
      </c>
      <c r="B3121" s="1" t="s">
        <v>4505</v>
      </c>
      <c r="C3121" s="2">
        <v>42319</v>
      </c>
      <c r="D3121" s="1" t="s">
        <v>3081</v>
      </c>
      <c r="E3121" s="7" t="str">
        <f>VLOOKUP(TRIM(D3121)*1,CFOP!A:B,2,FALSE)</f>
        <v>Sim</v>
      </c>
      <c r="F3121" s="1" t="s">
        <v>29</v>
      </c>
      <c r="G3121" s="3">
        <v>526.01</v>
      </c>
      <c r="H3121" s="3">
        <v>424.29</v>
      </c>
      <c r="I3121" s="3">
        <v>50.910000000000004</v>
      </c>
      <c r="J3121" s="1" t="s">
        <v>3082</v>
      </c>
      <c r="K3121" s="3">
        <v>741.66</v>
      </c>
      <c r="L3121" s="3">
        <v>38.08</v>
      </c>
      <c r="M3121" s="1" t="s">
        <v>3082</v>
      </c>
      <c r="N3121" s="3">
        <v>424.29</v>
      </c>
      <c r="O3121" s="3">
        <v>63.64</v>
      </c>
      <c r="P3121" s="1" t="s">
        <v>2788</v>
      </c>
      <c r="Q3121" s="3">
        <v>424.29</v>
      </c>
      <c r="R3121" s="3">
        <v>7</v>
      </c>
      <c r="S3121" s="1" t="s">
        <v>33</v>
      </c>
      <c r="T3121" s="3">
        <v>424.29</v>
      </c>
      <c r="U3121" s="3">
        <v>32.25</v>
      </c>
      <c r="V3121" s="1" t="s">
        <v>33</v>
      </c>
      <c r="W3121" s="1" t="s">
        <v>33</v>
      </c>
      <c r="X3121" s="1" t="s">
        <v>641</v>
      </c>
      <c r="Y3121" s="1" t="s">
        <v>2288</v>
      </c>
      <c r="Z3121" s="1" t="s">
        <v>4506</v>
      </c>
      <c r="AA3121" s="1" t="s">
        <v>4507</v>
      </c>
    </row>
    <row r="3122" spans="1:27" x14ac:dyDescent="0.25">
      <c r="A3122" s="1" t="s">
        <v>26</v>
      </c>
      <c r="B3122" s="1" t="s">
        <v>4508</v>
      </c>
      <c r="C3122" s="2">
        <v>42319</v>
      </c>
      <c r="D3122" s="1" t="s">
        <v>2841</v>
      </c>
      <c r="E3122" s="7" t="str">
        <f>VLOOKUP(TRIM(D3122)*1,CFOP!A:B,2,FALSE)</f>
        <v>Sim</v>
      </c>
      <c r="F3122" s="1" t="s">
        <v>1581</v>
      </c>
      <c r="G3122" s="3">
        <v>108.63</v>
      </c>
      <c r="H3122" s="3">
        <v>137.67000000000002</v>
      </c>
      <c r="I3122" s="3">
        <v>5.51</v>
      </c>
      <c r="J3122" s="1" t="s">
        <v>61</v>
      </c>
      <c r="K3122" s="3">
        <v>0</v>
      </c>
      <c r="L3122" s="3">
        <v>0</v>
      </c>
      <c r="M3122" s="1" t="s">
        <v>31</v>
      </c>
      <c r="N3122" s="3">
        <v>119.71000000000001</v>
      </c>
      <c r="O3122" s="3">
        <v>17.96</v>
      </c>
      <c r="P3122" s="1" t="s">
        <v>2788</v>
      </c>
      <c r="Q3122" s="3">
        <v>119.71000000000001</v>
      </c>
      <c r="R3122" s="3">
        <v>1.98</v>
      </c>
      <c r="S3122" s="1" t="s">
        <v>33</v>
      </c>
      <c r="T3122" s="3">
        <v>119.71000000000001</v>
      </c>
      <c r="U3122" s="3">
        <v>9.1</v>
      </c>
      <c r="V3122" s="1" t="s">
        <v>33</v>
      </c>
      <c r="W3122" s="1" t="s">
        <v>33</v>
      </c>
      <c r="X3122" s="1" t="s">
        <v>4509</v>
      </c>
      <c r="Y3122" s="1" t="s">
        <v>91</v>
      </c>
      <c r="Z3122" s="1" t="s">
        <v>4510</v>
      </c>
      <c r="AA3122" s="1" t="s">
        <v>4511</v>
      </c>
    </row>
    <row r="3123" spans="1:27" x14ac:dyDescent="0.25">
      <c r="A3123" s="1" t="s">
        <v>26</v>
      </c>
      <c r="B3123" s="1" t="s">
        <v>4512</v>
      </c>
      <c r="C3123" s="2">
        <v>42319</v>
      </c>
      <c r="D3123" s="1" t="s">
        <v>2787</v>
      </c>
      <c r="E3123" s="7" t="str">
        <f>VLOOKUP(TRIM(D3123)*1,CFOP!A:B,2,FALSE)</f>
        <v>Sim</v>
      </c>
      <c r="F3123" s="1" t="s">
        <v>29</v>
      </c>
      <c r="G3123" s="3">
        <v>3754.6</v>
      </c>
      <c r="H3123" s="3">
        <v>3264.87</v>
      </c>
      <c r="I3123" s="3">
        <v>587.68000000000006</v>
      </c>
      <c r="J3123" s="1" t="s">
        <v>61</v>
      </c>
      <c r="K3123" s="3">
        <v>0</v>
      </c>
      <c r="L3123" s="3">
        <v>0</v>
      </c>
      <c r="M3123" s="1" t="s">
        <v>31</v>
      </c>
      <c r="N3123" s="3">
        <v>3264.87</v>
      </c>
      <c r="O3123" s="3">
        <v>489.73</v>
      </c>
      <c r="P3123" s="1" t="s">
        <v>2788</v>
      </c>
      <c r="Q3123" s="3">
        <v>3264.87</v>
      </c>
      <c r="R3123" s="3">
        <v>53.870000000000005</v>
      </c>
      <c r="S3123" s="1" t="s">
        <v>33</v>
      </c>
      <c r="T3123" s="3">
        <v>3264.87</v>
      </c>
      <c r="U3123" s="3">
        <v>248.13</v>
      </c>
      <c r="V3123" s="1" t="s">
        <v>33</v>
      </c>
      <c r="W3123" s="1" t="s">
        <v>33</v>
      </c>
      <c r="X3123" s="1" t="s">
        <v>641</v>
      </c>
      <c r="Y3123" s="1" t="s">
        <v>91</v>
      </c>
      <c r="Z3123" s="1" t="s">
        <v>1741</v>
      </c>
      <c r="AA3123" s="1" t="s">
        <v>1742</v>
      </c>
    </row>
    <row r="3124" spans="1:27" x14ac:dyDescent="0.25">
      <c r="A3124" s="1" t="s">
        <v>26</v>
      </c>
      <c r="B3124" s="1" t="s">
        <v>4513</v>
      </c>
      <c r="C3124" s="2">
        <v>42319</v>
      </c>
      <c r="D3124" s="1" t="s">
        <v>2787</v>
      </c>
      <c r="E3124" s="7" t="str">
        <f>VLOOKUP(TRIM(D3124)*1,CFOP!A:B,2,FALSE)</f>
        <v>Sim</v>
      </c>
      <c r="F3124" s="1" t="s">
        <v>29</v>
      </c>
      <c r="G3124" s="3">
        <v>8745.5</v>
      </c>
      <c r="H3124" s="3">
        <v>7604.78</v>
      </c>
      <c r="I3124" s="3">
        <v>1368.8600000000001</v>
      </c>
      <c r="J3124" s="1" t="s">
        <v>61</v>
      </c>
      <c r="K3124" s="3">
        <v>0</v>
      </c>
      <c r="L3124" s="3">
        <v>0</v>
      </c>
      <c r="M3124" s="1" t="s">
        <v>31</v>
      </c>
      <c r="N3124" s="3">
        <v>7604.78</v>
      </c>
      <c r="O3124" s="3">
        <v>1140.72</v>
      </c>
      <c r="P3124" s="1" t="s">
        <v>2788</v>
      </c>
      <c r="Q3124" s="3">
        <v>7604.78</v>
      </c>
      <c r="R3124" s="3">
        <v>125.48</v>
      </c>
      <c r="S3124" s="1" t="s">
        <v>33</v>
      </c>
      <c r="T3124" s="3">
        <v>7604.78</v>
      </c>
      <c r="U3124" s="3">
        <v>577.96</v>
      </c>
      <c r="V3124" s="1" t="s">
        <v>33</v>
      </c>
      <c r="W3124" s="1" t="s">
        <v>33</v>
      </c>
      <c r="X3124" s="1" t="s">
        <v>641</v>
      </c>
      <c r="Y3124" s="1" t="s">
        <v>91</v>
      </c>
      <c r="Z3124" s="1" t="s">
        <v>3048</v>
      </c>
      <c r="AA3124" s="1" t="s">
        <v>3049</v>
      </c>
    </row>
    <row r="3125" spans="1:27" x14ac:dyDescent="0.25">
      <c r="A3125" s="1" t="s">
        <v>26</v>
      </c>
      <c r="B3125" s="1" t="s">
        <v>4514</v>
      </c>
      <c r="C3125" s="2">
        <v>42319</v>
      </c>
      <c r="D3125" s="1" t="s">
        <v>2787</v>
      </c>
      <c r="E3125" s="7" t="str">
        <f>VLOOKUP(TRIM(D3125)*1,CFOP!A:B,2,FALSE)</f>
        <v>Sim</v>
      </c>
      <c r="F3125" s="1" t="s">
        <v>29</v>
      </c>
      <c r="G3125" s="3">
        <v>1676.36</v>
      </c>
      <c r="H3125" s="3">
        <v>0</v>
      </c>
      <c r="I3125" s="3">
        <v>0</v>
      </c>
      <c r="J3125" s="1" t="s">
        <v>31</v>
      </c>
      <c r="K3125" s="3">
        <v>0</v>
      </c>
      <c r="L3125" s="3">
        <v>0</v>
      </c>
      <c r="M3125" s="1" t="s">
        <v>31</v>
      </c>
      <c r="N3125" s="3">
        <v>1596.53</v>
      </c>
      <c r="O3125" s="3">
        <v>79.83</v>
      </c>
      <c r="P3125" s="1" t="s">
        <v>2788</v>
      </c>
      <c r="Q3125" s="3">
        <v>1596.53</v>
      </c>
      <c r="R3125" s="3">
        <v>26.34</v>
      </c>
      <c r="S3125" s="1" t="s">
        <v>33</v>
      </c>
      <c r="T3125" s="3">
        <v>1596.53</v>
      </c>
      <c r="U3125" s="3">
        <v>121.34</v>
      </c>
      <c r="V3125" s="1" t="s">
        <v>33</v>
      </c>
      <c r="W3125" s="1" t="s">
        <v>33</v>
      </c>
      <c r="X3125" s="1" t="s">
        <v>191</v>
      </c>
      <c r="Y3125" s="1" t="s">
        <v>192</v>
      </c>
      <c r="Z3125" s="1" t="s">
        <v>1478</v>
      </c>
      <c r="AA3125" s="1" t="s">
        <v>1479</v>
      </c>
    </row>
    <row r="3126" spans="1:27" x14ac:dyDescent="0.25">
      <c r="A3126" s="1" t="s">
        <v>26</v>
      </c>
      <c r="B3126" s="1" t="s">
        <v>4515</v>
      </c>
      <c r="C3126" s="2">
        <v>42319</v>
      </c>
      <c r="D3126" s="1" t="s">
        <v>2817</v>
      </c>
      <c r="E3126" s="7" t="str">
        <f>VLOOKUP(TRIM(D3126)*1,CFOP!A:B,2,FALSE)</f>
        <v>Sim</v>
      </c>
      <c r="F3126" s="1" t="s">
        <v>4516</v>
      </c>
      <c r="G3126" s="3">
        <v>1144.19</v>
      </c>
      <c r="H3126" s="3">
        <v>994.95</v>
      </c>
      <c r="I3126" s="3">
        <v>69.650000000000006</v>
      </c>
      <c r="J3126" s="1" t="s">
        <v>30</v>
      </c>
      <c r="K3126" s="3">
        <v>0</v>
      </c>
      <c r="L3126" s="3">
        <v>0</v>
      </c>
      <c r="M3126" s="1" t="s">
        <v>31</v>
      </c>
      <c r="N3126" s="3">
        <v>994.95</v>
      </c>
      <c r="O3126" s="3">
        <v>149.24</v>
      </c>
      <c r="P3126" s="1" t="s">
        <v>2788</v>
      </c>
      <c r="Q3126" s="3">
        <v>994.95</v>
      </c>
      <c r="R3126" s="3">
        <v>16.420000000000002</v>
      </c>
      <c r="S3126" s="1" t="s">
        <v>33</v>
      </c>
      <c r="T3126" s="3">
        <v>994.95</v>
      </c>
      <c r="U3126" s="3">
        <v>75.62</v>
      </c>
      <c r="V3126" s="1" t="s">
        <v>33</v>
      </c>
      <c r="W3126" s="1" t="s">
        <v>33</v>
      </c>
      <c r="X3126" s="1" t="s">
        <v>4517</v>
      </c>
      <c r="Y3126" s="1" t="s">
        <v>91</v>
      </c>
      <c r="Z3126" s="1" t="s">
        <v>3502</v>
      </c>
      <c r="AA3126" s="1" t="s">
        <v>3503</v>
      </c>
    </row>
    <row r="3127" spans="1:27" x14ac:dyDescent="0.25">
      <c r="A3127" s="1" t="s">
        <v>26</v>
      </c>
      <c r="B3127" s="1" t="s">
        <v>4518</v>
      </c>
      <c r="C3127" s="2">
        <v>42319</v>
      </c>
      <c r="D3127" s="1" t="s">
        <v>2817</v>
      </c>
      <c r="E3127" s="7" t="str">
        <f>VLOOKUP(TRIM(D3127)*1,CFOP!A:B,2,FALSE)</f>
        <v>Sim</v>
      </c>
      <c r="F3127" s="1" t="s">
        <v>179</v>
      </c>
      <c r="G3127" s="3">
        <v>64.88</v>
      </c>
      <c r="H3127" s="3">
        <v>64.88</v>
      </c>
      <c r="I3127" s="3">
        <v>7.79</v>
      </c>
      <c r="J3127" s="1" t="s">
        <v>30</v>
      </c>
      <c r="K3127" s="3">
        <v>0</v>
      </c>
      <c r="L3127" s="3">
        <v>0</v>
      </c>
      <c r="M3127" s="1" t="s">
        <v>31</v>
      </c>
      <c r="N3127" s="3">
        <v>0</v>
      </c>
      <c r="O3127" s="3">
        <v>0</v>
      </c>
      <c r="P3127" s="1" t="s">
        <v>31</v>
      </c>
      <c r="Q3127" s="3">
        <v>64.88</v>
      </c>
      <c r="R3127" s="3">
        <v>1.07</v>
      </c>
      <c r="S3127" s="1" t="s">
        <v>33</v>
      </c>
      <c r="T3127" s="3">
        <v>64.88</v>
      </c>
      <c r="U3127" s="3">
        <v>4.93</v>
      </c>
      <c r="V3127" s="1" t="s">
        <v>33</v>
      </c>
      <c r="W3127" s="1" t="s">
        <v>33</v>
      </c>
      <c r="X3127" s="1" t="s">
        <v>3114</v>
      </c>
      <c r="Y3127" s="1" t="s">
        <v>1378</v>
      </c>
      <c r="Z3127" s="1" t="s">
        <v>3929</v>
      </c>
      <c r="AA3127" s="1" t="s">
        <v>3930</v>
      </c>
    </row>
    <row r="3128" spans="1:27" hidden="1" x14ac:dyDescent="0.25">
      <c r="A3128" s="1" t="s">
        <v>26</v>
      </c>
      <c r="B3128" s="1" t="s">
        <v>4519</v>
      </c>
      <c r="C3128" s="2">
        <v>42319</v>
      </c>
      <c r="D3128" s="1" t="s">
        <v>3453</v>
      </c>
      <c r="E3128" s="7" t="str">
        <f>VLOOKUP(TRIM(D3128)*1,CFOP!A:B,2,FALSE)</f>
        <v>Não</v>
      </c>
      <c r="F3128" s="1" t="s">
        <v>4516</v>
      </c>
      <c r="G3128" s="3">
        <v>2501.23</v>
      </c>
      <c r="H3128" s="3">
        <v>0</v>
      </c>
      <c r="I3128" s="3">
        <v>0</v>
      </c>
      <c r="J3128" s="1" t="s">
        <v>31</v>
      </c>
      <c r="K3128" s="3">
        <v>0</v>
      </c>
      <c r="L3128" s="3">
        <v>0</v>
      </c>
      <c r="M3128" s="1" t="s">
        <v>31</v>
      </c>
      <c r="N3128" s="3">
        <v>2174.98</v>
      </c>
      <c r="O3128" s="3">
        <v>326.25</v>
      </c>
      <c r="P3128" s="1" t="s">
        <v>2788</v>
      </c>
      <c r="Q3128" s="3">
        <v>0</v>
      </c>
      <c r="R3128" s="3">
        <v>0</v>
      </c>
      <c r="S3128" s="1" t="s">
        <v>31</v>
      </c>
      <c r="T3128" s="3">
        <v>0</v>
      </c>
      <c r="U3128" s="3">
        <v>0</v>
      </c>
      <c r="V3128" s="1" t="s">
        <v>31</v>
      </c>
      <c r="W3128" s="1" t="s">
        <v>33</v>
      </c>
      <c r="X3128" s="1" t="s">
        <v>4520</v>
      </c>
      <c r="Y3128" s="1" t="s">
        <v>91</v>
      </c>
      <c r="Z3128" s="1" t="s">
        <v>4521</v>
      </c>
      <c r="AA3128" s="1" t="s">
        <v>4522</v>
      </c>
    </row>
    <row r="3129" spans="1:27" x14ac:dyDescent="0.25">
      <c r="A3129" s="1" t="s">
        <v>26</v>
      </c>
      <c r="B3129" s="1" t="s">
        <v>4523</v>
      </c>
      <c r="C3129" s="2">
        <v>42319</v>
      </c>
      <c r="D3129" s="1" t="s">
        <v>2817</v>
      </c>
      <c r="E3129" s="7" t="str">
        <f>VLOOKUP(TRIM(D3129)*1,CFOP!A:B,2,FALSE)</f>
        <v>Sim</v>
      </c>
      <c r="F3129" s="1" t="s">
        <v>1643</v>
      </c>
      <c r="G3129" s="3">
        <v>2990.01</v>
      </c>
      <c r="H3129" s="3">
        <v>2990.01</v>
      </c>
      <c r="I3129" s="3">
        <v>358.8</v>
      </c>
      <c r="J3129" s="1" t="s">
        <v>30</v>
      </c>
      <c r="K3129" s="3">
        <v>0</v>
      </c>
      <c r="L3129" s="3">
        <v>0</v>
      </c>
      <c r="M3129" s="1" t="s">
        <v>31</v>
      </c>
      <c r="N3129" s="3">
        <v>0</v>
      </c>
      <c r="O3129" s="3">
        <v>0</v>
      </c>
      <c r="P3129" s="1" t="s">
        <v>31</v>
      </c>
      <c r="Q3129" s="3">
        <v>2990.01</v>
      </c>
      <c r="R3129" s="3">
        <v>49.34</v>
      </c>
      <c r="S3129" s="1" t="s">
        <v>33</v>
      </c>
      <c r="T3129" s="3">
        <v>2990.01</v>
      </c>
      <c r="U3129" s="3">
        <v>227.24</v>
      </c>
      <c r="V3129" s="1" t="s">
        <v>33</v>
      </c>
      <c r="W3129" s="1" t="s">
        <v>33</v>
      </c>
      <c r="X3129" s="1" t="s">
        <v>2574</v>
      </c>
      <c r="Y3129" s="1" t="s">
        <v>96</v>
      </c>
      <c r="Z3129" s="1" t="s">
        <v>3399</v>
      </c>
      <c r="AA3129" s="1" t="s">
        <v>3400</v>
      </c>
    </row>
    <row r="3130" spans="1:27" x14ac:dyDescent="0.25">
      <c r="A3130" s="1" t="s">
        <v>26</v>
      </c>
      <c r="B3130" s="1" t="s">
        <v>4524</v>
      </c>
      <c r="C3130" s="2">
        <v>42319</v>
      </c>
      <c r="D3130" s="1" t="s">
        <v>2817</v>
      </c>
      <c r="E3130" s="7" t="str">
        <f>VLOOKUP(TRIM(D3130)*1,CFOP!A:B,2,FALSE)</f>
        <v>Sim</v>
      </c>
      <c r="F3130" s="1" t="s">
        <v>478</v>
      </c>
      <c r="G3130" s="3">
        <v>819.4</v>
      </c>
      <c r="H3130" s="3">
        <v>819.4</v>
      </c>
      <c r="I3130" s="3">
        <v>57.36</v>
      </c>
      <c r="J3130" s="1" t="s">
        <v>30</v>
      </c>
      <c r="K3130" s="3">
        <v>0</v>
      </c>
      <c r="L3130" s="3">
        <v>0</v>
      </c>
      <c r="M3130" s="1" t="s">
        <v>31</v>
      </c>
      <c r="N3130" s="3">
        <v>0</v>
      </c>
      <c r="O3130" s="3">
        <v>0</v>
      </c>
      <c r="P3130" s="1" t="s">
        <v>31</v>
      </c>
      <c r="Q3130" s="3">
        <v>819.4</v>
      </c>
      <c r="R3130" s="3">
        <v>13.52</v>
      </c>
      <c r="S3130" s="1" t="s">
        <v>33</v>
      </c>
      <c r="T3130" s="3">
        <v>819.4</v>
      </c>
      <c r="U3130" s="3">
        <v>62.27</v>
      </c>
      <c r="V3130" s="1" t="s">
        <v>33</v>
      </c>
      <c r="W3130" s="1" t="s">
        <v>33</v>
      </c>
      <c r="X3130" s="1" t="s">
        <v>3881</v>
      </c>
      <c r="Y3130" s="1" t="s">
        <v>1378</v>
      </c>
      <c r="Z3130" s="1" t="s">
        <v>3882</v>
      </c>
      <c r="AA3130" s="1" t="s">
        <v>3883</v>
      </c>
    </row>
    <row r="3131" spans="1:27" x14ac:dyDescent="0.25">
      <c r="A3131" s="1" t="s">
        <v>26</v>
      </c>
      <c r="B3131" s="1" t="s">
        <v>4525</v>
      </c>
      <c r="C3131" s="2">
        <v>42319</v>
      </c>
      <c r="D3131" s="1" t="s">
        <v>2804</v>
      </c>
      <c r="E3131" s="7" t="str">
        <f>VLOOKUP(TRIM(D3131)*1,CFOP!A:B,2,FALSE)</f>
        <v>Sim</v>
      </c>
      <c r="F3131" s="1" t="s">
        <v>29</v>
      </c>
      <c r="G3131" s="3">
        <v>167.11</v>
      </c>
      <c r="H3131" s="3">
        <v>167.11</v>
      </c>
      <c r="I3131" s="3">
        <v>30.080000000000002</v>
      </c>
      <c r="J3131" s="1" t="s">
        <v>307</v>
      </c>
      <c r="K3131" s="3">
        <v>0</v>
      </c>
      <c r="L3131" s="3">
        <v>0</v>
      </c>
      <c r="M3131" s="1" t="s">
        <v>31</v>
      </c>
      <c r="N3131" s="3">
        <v>145.31</v>
      </c>
      <c r="O3131" s="3">
        <v>21.8</v>
      </c>
      <c r="P3131" s="1" t="s">
        <v>2788</v>
      </c>
      <c r="Q3131" s="3">
        <v>145.31</v>
      </c>
      <c r="R3131" s="3">
        <v>2.4</v>
      </c>
      <c r="S3131" s="1" t="s">
        <v>33</v>
      </c>
      <c r="T3131" s="3">
        <v>145.31</v>
      </c>
      <c r="U3131" s="3">
        <v>11.040000000000001</v>
      </c>
      <c r="V3131" s="1" t="s">
        <v>33</v>
      </c>
      <c r="W3131" s="1" t="s">
        <v>33</v>
      </c>
      <c r="X3131" s="1" t="s">
        <v>4526</v>
      </c>
      <c r="Y3131" s="1" t="s">
        <v>91</v>
      </c>
      <c r="Z3131" s="1" t="s">
        <v>4527</v>
      </c>
      <c r="AA3131" s="1" t="s">
        <v>4528</v>
      </c>
    </row>
    <row r="3132" spans="1:27" hidden="1" x14ac:dyDescent="0.25">
      <c r="A3132" s="1" t="s">
        <v>26</v>
      </c>
      <c r="B3132" s="1" t="s">
        <v>4529</v>
      </c>
      <c r="C3132" s="2">
        <v>42319</v>
      </c>
      <c r="D3132" s="1" t="s">
        <v>3426</v>
      </c>
      <c r="E3132" s="7" t="str">
        <f>VLOOKUP(TRIM(D3132)*1,CFOP!A:B,2,FALSE)</f>
        <v>Não</v>
      </c>
      <c r="F3132" s="1" t="s">
        <v>29</v>
      </c>
      <c r="G3132" s="3">
        <v>130.16</v>
      </c>
      <c r="H3132" s="3">
        <v>113.18</v>
      </c>
      <c r="I3132" s="3">
        <v>20.37</v>
      </c>
      <c r="J3132" s="1" t="s">
        <v>30</v>
      </c>
      <c r="K3132" s="3">
        <v>0</v>
      </c>
      <c r="L3132" s="3">
        <v>0</v>
      </c>
      <c r="M3132" s="1" t="s">
        <v>31</v>
      </c>
      <c r="N3132" s="3">
        <v>113.18</v>
      </c>
      <c r="O3132" s="3">
        <v>16.98</v>
      </c>
      <c r="P3132" s="1" t="s">
        <v>2788</v>
      </c>
      <c r="Q3132" s="3">
        <v>0</v>
      </c>
      <c r="R3132" s="3">
        <v>0</v>
      </c>
      <c r="S3132" s="1" t="s">
        <v>31</v>
      </c>
      <c r="T3132" s="3">
        <v>0</v>
      </c>
      <c r="U3132" s="3">
        <v>0</v>
      </c>
      <c r="V3132" s="1" t="s">
        <v>31</v>
      </c>
      <c r="W3132" s="1" t="s">
        <v>33</v>
      </c>
      <c r="X3132" s="1" t="s">
        <v>1377</v>
      </c>
      <c r="Y3132" s="1" t="s">
        <v>91</v>
      </c>
      <c r="Z3132" s="1" t="s">
        <v>4530</v>
      </c>
      <c r="AA3132" s="1" t="s">
        <v>4531</v>
      </c>
    </row>
    <row r="3133" spans="1:27" x14ac:dyDescent="0.25">
      <c r="A3133" s="1" t="s">
        <v>26</v>
      </c>
      <c r="B3133" s="1" t="s">
        <v>4532</v>
      </c>
      <c r="C3133" s="2">
        <v>42319</v>
      </c>
      <c r="D3133" s="1" t="s">
        <v>2804</v>
      </c>
      <c r="E3133" s="7" t="str">
        <f>VLOOKUP(TRIM(D3133)*1,CFOP!A:B,2,FALSE)</f>
        <v>Sim</v>
      </c>
      <c r="F3133" s="1" t="s">
        <v>29</v>
      </c>
      <c r="G3133" s="3">
        <v>1094.55</v>
      </c>
      <c r="H3133" s="3">
        <v>0</v>
      </c>
      <c r="I3133" s="3">
        <v>0</v>
      </c>
      <c r="J3133" s="1" t="s">
        <v>31</v>
      </c>
      <c r="K3133" s="3">
        <v>0</v>
      </c>
      <c r="L3133" s="3">
        <v>0</v>
      </c>
      <c r="M3133" s="1" t="s">
        <v>31</v>
      </c>
      <c r="N3133" s="3">
        <v>0</v>
      </c>
      <c r="O3133" s="3">
        <v>0</v>
      </c>
      <c r="P3133" s="1" t="s">
        <v>31</v>
      </c>
      <c r="Q3133" s="3">
        <v>1094.55</v>
      </c>
      <c r="R3133" s="3">
        <v>18.059999999999999</v>
      </c>
      <c r="S3133" s="1" t="s">
        <v>33</v>
      </c>
      <c r="T3133" s="3">
        <v>1094.55</v>
      </c>
      <c r="U3133" s="3">
        <v>83.19</v>
      </c>
      <c r="V3133" s="1" t="s">
        <v>33</v>
      </c>
      <c r="W3133" s="1" t="s">
        <v>33</v>
      </c>
      <c r="X3133" s="1" t="s">
        <v>2555</v>
      </c>
      <c r="Y3133" s="1" t="s">
        <v>91</v>
      </c>
      <c r="Z3133" s="1" t="s">
        <v>4533</v>
      </c>
      <c r="AA3133" s="1" t="s">
        <v>2910</v>
      </c>
    </row>
    <row r="3134" spans="1:27" x14ac:dyDescent="0.25">
      <c r="A3134" s="1" t="s">
        <v>26</v>
      </c>
      <c r="B3134" s="1" t="s">
        <v>4534</v>
      </c>
      <c r="C3134" s="2">
        <v>42319</v>
      </c>
      <c r="D3134" s="1" t="s">
        <v>2804</v>
      </c>
      <c r="E3134" s="7" t="str">
        <f>VLOOKUP(TRIM(D3134)*1,CFOP!A:B,2,FALSE)</f>
        <v>Sim</v>
      </c>
      <c r="F3134" s="1" t="s">
        <v>29</v>
      </c>
      <c r="G3134" s="3">
        <v>182.01000000000002</v>
      </c>
      <c r="H3134" s="3">
        <v>182.01</v>
      </c>
      <c r="I3134" s="3">
        <v>32.76</v>
      </c>
      <c r="J3134" s="1" t="s">
        <v>30</v>
      </c>
      <c r="K3134" s="3">
        <v>0</v>
      </c>
      <c r="L3134" s="3">
        <v>0</v>
      </c>
      <c r="M3134" s="1" t="s">
        <v>31</v>
      </c>
      <c r="N3134" s="3">
        <v>158.27000000000001</v>
      </c>
      <c r="O3134" s="3">
        <v>23.740000000000002</v>
      </c>
      <c r="P3134" s="1" t="s">
        <v>2788</v>
      </c>
      <c r="Q3134" s="3">
        <v>158.27000000000001</v>
      </c>
      <c r="R3134" s="3">
        <v>2.61</v>
      </c>
      <c r="S3134" s="1" t="s">
        <v>33</v>
      </c>
      <c r="T3134" s="3">
        <v>158.27000000000001</v>
      </c>
      <c r="U3134" s="3">
        <v>12.030000000000001</v>
      </c>
      <c r="V3134" s="1" t="s">
        <v>33</v>
      </c>
      <c r="W3134" s="1" t="s">
        <v>33</v>
      </c>
      <c r="X3134" s="1" t="s">
        <v>4535</v>
      </c>
      <c r="Y3134" s="1" t="s">
        <v>91</v>
      </c>
      <c r="Z3134" s="1" t="s">
        <v>4536</v>
      </c>
      <c r="AA3134" s="1" t="s">
        <v>4537</v>
      </c>
    </row>
    <row r="3135" spans="1:27" x14ac:dyDescent="0.25">
      <c r="A3135" s="1" t="s">
        <v>26</v>
      </c>
      <c r="B3135" s="1" t="s">
        <v>4534</v>
      </c>
      <c r="C3135" s="2">
        <v>42319</v>
      </c>
      <c r="D3135" s="1" t="s">
        <v>2787</v>
      </c>
      <c r="E3135" s="7" t="str">
        <f>VLOOKUP(TRIM(D3135)*1,CFOP!A:B,2,FALSE)</f>
        <v>Sim</v>
      </c>
      <c r="F3135" s="1" t="s">
        <v>29</v>
      </c>
      <c r="G3135" s="3">
        <v>240.58</v>
      </c>
      <c r="H3135" s="3">
        <v>240.58</v>
      </c>
      <c r="I3135" s="3">
        <v>43.300000000000004</v>
      </c>
      <c r="J3135" s="1" t="s">
        <v>30</v>
      </c>
      <c r="K3135" s="3">
        <v>0</v>
      </c>
      <c r="L3135" s="3">
        <v>0</v>
      </c>
      <c r="M3135" s="1" t="s">
        <v>31</v>
      </c>
      <c r="N3135" s="3">
        <v>0</v>
      </c>
      <c r="O3135" s="3">
        <v>0</v>
      </c>
      <c r="P3135" s="1" t="s">
        <v>31</v>
      </c>
      <c r="Q3135" s="3">
        <v>240.58</v>
      </c>
      <c r="R3135" s="3">
        <v>3.97</v>
      </c>
      <c r="S3135" s="1" t="s">
        <v>33</v>
      </c>
      <c r="T3135" s="3">
        <v>240.58</v>
      </c>
      <c r="U3135" s="3">
        <v>18.28</v>
      </c>
      <c r="V3135" s="1" t="s">
        <v>33</v>
      </c>
      <c r="W3135" s="1" t="s">
        <v>33</v>
      </c>
      <c r="X3135" s="1" t="s">
        <v>4535</v>
      </c>
      <c r="Y3135" s="1" t="s">
        <v>91</v>
      </c>
      <c r="Z3135" s="1" t="s">
        <v>688</v>
      </c>
      <c r="AA3135" s="1" t="s">
        <v>4538</v>
      </c>
    </row>
    <row r="3136" spans="1:27" x14ac:dyDescent="0.25">
      <c r="A3136" s="1" t="s">
        <v>26</v>
      </c>
      <c r="B3136" s="1" t="s">
        <v>4539</v>
      </c>
      <c r="C3136" s="2">
        <v>42319</v>
      </c>
      <c r="D3136" s="1" t="s">
        <v>2817</v>
      </c>
      <c r="E3136" s="7" t="str">
        <f>VLOOKUP(TRIM(D3136)*1,CFOP!A:B,2,FALSE)</f>
        <v>Sim</v>
      </c>
      <c r="F3136" s="1" t="s">
        <v>478</v>
      </c>
      <c r="G3136" s="3">
        <v>2208</v>
      </c>
      <c r="H3136" s="3">
        <v>1920</v>
      </c>
      <c r="I3136" s="3">
        <v>134.4</v>
      </c>
      <c r="J3136" s="1" t="s">
        <v>30</v>
      </c>
      <c r="K3136" s="3">
        <v>0</v>
      </c>
      <c r="L3136" s="3">
        <v>0</v>
      </c>
      <c r="M3136" s="1" t="s">
        <v>31</v>
      </c>
      <c r="N3136" s="3">
        <v>1920</v>
      </c>
      <c r="O3136" s="3">
        <v>288</v>
      </c>
      <c r="P3136" s="1" t="s">
        <v>2788</v>
      </c>
      <c r="Q3136" s="3">
        <v>1920</v>
      </c>
      <c r="R3136" s="3">
        <v>31.68</v>
      </c>
      <c r="S3136" s="1" t="s">
        <v>33</v>
      </c>
      <c r="T3136" s="3">
        <v>1920</v>
      </c>
      <c r="U3136" s="3">
        <v>145.92000000000002</v>
      </c>
      <c r="V3136" s="1" t="s">
        <v>33</v>
      </c>
      <c r="W3136" s="1" t="s">
        <v>33</v>
      </c>
      <c r="X3136" s="1" t="s">
        <v>1856</v>
      </c>
      <c r="Y3136" s="1" t="s">
        <v>96</v>
      </c>
      <c r="Z3136" s="1" t="s">
        <v>4540</v>
      </c>
      <c r="AA3136" s="1" t="s">
        <v>4541</v>
      </c>
    </row>
    <row r="3137" spans="1:27" x14ac:dyDescent="0.25">
      <c r="A3137" s="1" t="s">
        <v>26</v>
      </c>
      <c r="B3137" s="1" t="s">
        <v>4542</v>
      </c>
      <c r="C3137" s="2">
        <v>42319</v>
      </c>
      <c r="D3137" s="1" t="s">
        <v>2804</v>
      </c>
      <c r="E3137" s="7" t="str">
        <f>VLOOKUP(TRIM(D3137)*1,CFOP!A:B,2,FALSE)</f>
        <v>Sim</v>
      </c>
      <c r="F3137" s="1" t="s">
        <v>29</v>
      </c>
      <c r="G3137" s="3">
        <v>1501.05</v>
      </c>
      <c r="H3137" s="3">
        <v>1305.26</v>
      </c>
      <c r="I3137" s="3">
        <v>234.95000000000002</v>
      </c>
      <c r="J3137" s="1" t="s">
        <v>30</v>
      </c>
      <c r="K3137" s="3">
        <v>0</v>
      </c>
      <c r="L3137" s="3">
        <v>0</v>
      </c>
      <c r="M3137" s="1" t="s">
        <v>31</v>
      </c>
      <c r="N3137" s="3">
        <v>1305.26</v>
      </c>
      <c r="O3137" s="3">
        <v>195.79</v>
      </c>
      <c r="P3137" s="1" t="s">
        <v>2788</v>
      </c>
      <c r="Q3137" s="3">
        <v>1305.26</v>
      </c>
      <c r="R3137" s="3">
        <v>21.54</v>
      </c>
      <c r="S3137" s="1" t="s">
        <v>33</v>
      </c>
      <c r="T3137" s="3">
        <v>1305.26</v>
      </c>
      <c r="U3137" s="3">
        <v>99.2</v>
      </c>
      <c r="V3137" s="1" t="s">
        <v>33</v>
      </c>
      <c r="W3137" s="1" t="s">
        <v>33</v>
      </c>
      <c r="X3137" s="1" t="s">
        <v>1384</v>
      </c>
      <c r="Y3137" s="1" t="s">
        <v>91</v>
      </c>
      <c r="Z3137" s="1" t="s">
        <v>4543</v>
      </c>
      <c r="AA3137" s="1" t="s">
        <v>4544</v>
      </c>
    </row>
    <row r="3138" spans="1:27" x14ac:dyDescent="0.25">
      <c r="A3138" s="1" t="s">
        <v>26</v>
      </c>
      <c r="B3138" s="1" t="s">
        <v>4545</v>
      </c>
      <c r="C3138" s="2">
        <v>42319</v>
      </c>
      <c r="D3138" s="1" t="s">
        <v>2817</v>
      </c>
      <c r="E3138" s="7" t="str">
        <f>VLOOKUP(TRIM(D3138)*1,CFOP!A:B,2,FALSE)</f>
        <v>Sim</v>
      </c>
      <c r="F3138" s="1" t="s">
        <v>478</v>
      </c>
      <c r="G3138" s="3">
        <v>1127</v>
      </c>
      <c r="H3138" s="3">
        <v>980</v>
      </c>
      <c r="I3138" s="3">
        <v>68.600000000000009</v>
      </c>
      <c r="J3138" s="1" t="s">
        <v>30</v>
      </c>
      <c r="K3138" s="3">
        <v>0</v>
      </c>
      <c r="L3138" s="3">
        <v>0</v>
      </c>
      <c r="M3138" s="1" t="s">
        <v>31</v>
      </c>
      <c r="N3138" s="3">
        <v>980</v>
      </c>
      <c r="O3138" s="3">
        <v>147</v>
      </c>
      <c r="P3138" s="1" t="s">
        <v>2788</v>
      </c>
      <c r="Q3138" s="3">
        <v>980</v>
      </c>
      <c r="R3138" s="3">
        <v>16.170000000000002</v>
      </c>
      <c r="S3138" s="1" t="s">
        <v>33</v>
      </c>
      <c r="T3138" s="3">
        <v>980</v>
      </c>
      <c r="U3138" s="3">
        <v>74.48</v>
      </c>
      <c r="V3138" s="1" t="s">
        <v>33</v>
      </c>
      <c r="W3138" s="1" t="s">
        <v>33</v>
      </c>
      <c r="X3138" s="1" t="s">
        <v>1856</v>
      </c>
      <c r="Y3138" s="1" t="s">
        <v>91</v>
      </c>
      <c r="Z3138" s="1" t="s">
        <v>4546</v>
      </c>
      <c r="AA3138" s="1" t="s">
        <v>4547</v>
      </c>
    </row>
    <row r="3139" spans="1:27" x14ac:dyDescent="0.25">
      <c r="A3139" s="1" t="s">
        <v>26</v>
      </c>
      <c r="B3139" s="1" t="s">
        <v>4545</v>
      </c>
      <c r="C3139" s="2">
        <v>42319</v>
      </c>
      <c r="D3139" s="1" t="s">
        <v>2817</v>
      </c>
      <c r="E3139" s="7" t="str">
        <f>VLOOKUP(TRIM(D3139)*1,CFOP!A:B,2,FALSE)</f>
        <v>Sim</v>
      </c>
      <c r="F3139" s="1" t="s">
        <v>478</v>
      </c>
      <c r="G3139" s="3">
        <v>1702</v>
      </c>
      <c r="H3139" s="3">
        <v>1480</v>
      </c>
      <c r="I3139" s="3">
        <v>103.60000000000001</v>
      </c>
      <c r="J3139" s="1" t="s">
        <v>30</v>
      </c>
      <c r="K3139" s="3">
        <v>0</v>
      </c>
      <c r="L3139" s="3">
        <v>0</v>
      </c>
      <c r="M3139" s="1" t="s">
        <v>31</v>
      </c>
      <c r="N3139" s="3">
        <v>1480</v>
      </c>
      <c r="O3139" s="3">
        <v>222</v>
      </c>
      <c r="P3139" s="1" t="s">
        <v>2788</v>
      </c>
      <c r="Q3139" s="3">
        <v>1480</v>
      </c>
      <c r="R3139" s="3">
        <v>24.42</v>
      </c>
      <c r="S3139" s="1" t="s">
        <v>33</v>
      </c>
      <c r="T3139" s="3">
        <v>1480</v>
      </c>
      <c r="U3139" s="3">
        <v>112.48</v>
      </c>
      <c r="V3139" s="1" t="s">
        <v>33</v>
      </c>
      <c r="W3139" s="1" t="s">
        <v>33</v>
      </c>
      <c r="X3139" s="1" t="s">
        <v>1856</v>
      </c>
      <c r="Y3139" s="1" t="s">
        <v>96</v>
      </c>
      <c r="Z3139" s="1" t="s">
        <v>4548</v>
      </c>
      <c r="AA3139" s="1" t="s">
        <v>4549</v>
      </c>
    </row>
    <row r="3140" spans="1:27" x14ac:dyDescent="0.25">
      <c r="A3140" s="1" t="s">
        <v>26</v>
      </c>
      <c r="B3140" s="1" t="s">
        <v>4545</v>
      </c>
      <c r="C3140" s="2">
        <v>42319</v>
      </c>
      <c r="D3140" s="1" t="s">
        <v>2817</v>
      </c>
      <c r="E3140" s="7" t="str">
        <f>VLOOKUP(TRIM(D3140)*1,CFOP!A:B,2,FALSE)</f>
        <v>Sim</v>
      </c>
      <c r="F3140" s="1" t="s">
        <v>478</v>
      </c>
      <c r="G3140" s="3">
        <v>828</v>
      </c>
      <c r="H3140" s="3">
        <v>720</v>
      </c>
      <c r="I3140" s="3">
        <v>50.4</v>
      </c>
      <c r="J3140" s="1" t="s">
        <v>30</v>
      </c>
      <c r="K3140" s="3">
        <v>0</v>
      </c>
      <c r="L3140" s="3">
        <v>0</v>
      </c>
      <c r="M3140" s="1" t="s">
        <v>31</v>
      </c>
      <c r="N3140" s="3">
        <v>720</v>
      </c>
      <c r="O3140" s="3">
        <v>108</v>
      </c>
      <c r="P3140" s="1" t="s">
        <v>2788</v>
      </c>
      <c r="Q3140" s="3">
        <v>720</v>
      </c>
      <c r="R3140" s="3">
        <v>11.88</v>
      </c>
      <c r="S3140" s="1" t="s">
        <v>33</v>
      </c>
      <c r="T3140" s="3">
        <v>720</v>
      </c>
      <c r="U3140" s="3">
        <v>54.72</v>
      </c>
      <c r="V3140" s="1" t="s">
        <v>33</v>
      </c>
      <c r="W3140" s="1" t="s">
        <v>33</v>
      </c>
      <c r="X3140" s="1" t="s">
        <v>1856</v>
      </c>
      <c r="Y3140" s="1" t="s">
        <v>96</v>
      </c>
      <c r="Z3140" s="1" t="s">
        <v>1861</v>
      </c>
      <c r="AA3140" s="1" t="s">
        <v>1862</v>
      </c>
    </row>
    <row r="3141" spans="1:27" x14ac:dyDescent="0.25">
      <c r="A3141" s="1" t="s">
        <v>26</v>
      </c>
      <c r="B3141" s="1" t="s">
        <v>4550</v>
      </c>
      <c r="C3141" s="2">
        <v>42319</v>
      </c>
      <c r="D3141" s="1" t="s">
        <v>2804</v>
      </c>
      <c r="E3141" s="7" t="str">
        <f>VLOOKUP(TRIM(D3141)*1,CFOP!A:B,2,FALSE)</f>
        <v>Sim</v>
      </c>
      <c r="F3141" s="1" t="s">
        <v>29</v>
      </c>
      <c r="G3141" s="3">
        <v>2027.71</v>
      </c>
      <c r="H3141" s="3">
        <v>2027.71</v>
      </c>
      <c r="I3141" s="3">
        <v>364.99</v>
      </c>
      <c r="J3141" s="1" t="s">
        <v>307</v>
      </c>
      <c r="K3141" s="3">
        <v>0</v>
      </c>
      <c r="L3141" s="3">
        <v>0</v>
      </c>
      <c r="M3141" s="1" t="s">
        <v>31</v>
      </c>
      <c r="N3141" s="3">
        <v>0</v>
      </c>
      <c r="O3141" s="3">
        <v>0</v>
      </c>
      <c r="P3141" s="1" t="s">
        <v>31</v>
      </c>
      <c r="Q3141" s="3">
        <v>2027.71</v>
      </c>
      <c r="R3141" s="3">
        <v>33.46</v>
      </c>
      <c r="S3141" s="1" t="s">
        <v>33</v>
      </c>
      <c r="T3141" s="3">
        <v>2027.71</v>
      </c>
      <c r="U3141" s="3">
        <v>154.11000000000001</v>
      </c>
      <c r="V3141" s="1" t="s">
        <v>33</v>
      </c>
      <c r="W3141" s="1" t="s">
        <v>33</v>
      </c>
      <c r="X3141" s="1" t="s">
        <v>422</v>
      </c>
      <c r="Y3141" s="1" t="s">
        <v>240</v>
      </c>
      <c r="Z3141" s="1" t="s">
        <v>3283</v>
      </c>
      <c r="AA3141" s="1" t="s">
        <v>3284</v>
      </c>
    </row>
    <row r="3142" spans="1:27" x14ac:dyDescent="0.25">
      <c r="A3142" s="1" t="s">
        <v>26</v>
      </c>
      <c r="B3142" s="1" t="s">
        <v>4550</v>
      </c>
      <c r="C3142" s="2">
        <v>42319</v>
      </c>
      <c r="D3142" s="1" t="s">
        <v>2804</v>
      </c>
      <c r="E3142" s="7" t="str">
        <f>VLOOKUP(TRIM(D3142)*1,CFOP!A:B,2,FALSE)</f>
        <v>Sim</v>
      </c>
      <c r="F3142" s="1" t="s">
        <v>29</v>
      </c>
      <c r="G3142" s="3">
        <v>1173.94</v>
      </c>
      <c r="H3142" s="3">
        <v>1173.94</v>
      </c>
      <c r="I3142" s="3">
        <v>211.31</v>
      </c>
      <c r="J3142" s="1" t="s">
        <v>307</v>
      </c>
      <c r="K3142" s="3">
        <v>0</v>
      </c>
      <c r="L3142" s="3">
        <v>0</v>
      </c>
      <c r="M3142" s="1" t="s">
        <v>31</v>
      </c>
      <c r="N3142" s="3">
        <v>0</v>
      </c>
      <c r="O3142" s="3">
        <v>0</v>
      </c>
      <c r="P3142" s="1" t="s">
        <v>31</v>
      </c>
      <c r="Q3142" s="3">
        <v>1173.94</v>
      </c>
      <c r="R3142" s="3">
        <v>19.37</v>
      </c>
      <c r="S3142" s="1" t="s">
        <v>33</v>
      </c>
      <c r="T3142" s="3">
        <v>1173.94</v>
      </c>
      <c r="U3142" s="3">
        <v>89.22</v>
      </c>
      <c r="V3142" s="1" t="s">
        <v>33</v>
      </c>
      <c r="W3142" s="1" t="s">
        <v>33</v>
      </c>
      <c r="X3142" s="1" t="s">
        <v>422</v>
      </c>
      <c r="Y3142" s="1" t="s">
        <v>240</v>
      </c>
      <c r="Z3142" s="1" t="s">
        <v>3959</v>
      </c>
      <c r="AA3142" s="1" t="s">
        <v>3960</v>
      </c>
    </row>
    <row r="3143" spans="1:27" x14ac:dyDescent="0.25">
      <c r="A3143" s="1" t="s">
        <v>26</v>
      </c>
      <c r="B3143" s="1" t="s">
        <v>4550</v>
      </c>
      <c r="C3143" s="2">
        <v>42319</v>
      </c>
      <c r="D3143" s="1" t="s">
        <v>2787</v>
      </c>
      <c r="E3143" s="7" t="str">
        <f>VLOOKUP(TRIM(D3143)*1,CFOP!A:B,2,FALSE)</f>
        <v>Sim</v>
      </c>
      <c r="F3143" s="1" t="s">
        <v>29</v>
      </c>
      <c r="G3143" s="3">
        <v>30.87</v>
      </c>
      <c r="H3143" s="3">
        <v>30.87</v>
      </c>
      <c r="I3143" s="3">
        <v>5.5600000000000005</v>
      </c>
      <c r="J3143" s="1" t="s">
        <v>30</v>
      </c>
      <c r="K3143" s="3">
        <v>0</v>
      </c>
      <c r="L3143" s="3">
        <v>0</v>
      </c>
      <c r="M3143" s="1" t="s">
        <v>31</v>
      </c>
      <c r="N3143" s="3">
        <v>0</v>
      </c>
      <c r="O3143" s="3">
        <v>0</v>
      </c>
      <c r="P3143" s="1" t="s">
        <v>31</v>
      </c>
      <c r="Q3143" s="3">
        <v>30.87</v>
      </c>
      <c r="R3143" s="3">
        <v>0.51</v>
      </c>
      <c r="S3143" s="1" t="s">
        <v>33</v>
      </c>
      <c r="T3143" s="3">
        <v>30.87</v>
      </c>
      <c r="U3143" s="3">
        <v>2.35</v>
      </c>
      <c r="V3143" s="1" t="s">
        <v>33</v>
      </c>
      <c r="W3143" s="1" t="s">
        <v>33</v>
      </c>
      <c r="X3143" s="1" t="s">
        <v>422</v>
      </c>
      <c r="Y3143" s="1" t="s">
        <v>493</v>
      </c>
      <c r="Z3143" s="1" t="s">
        <v>4551</v>
      </c>
      <c r="AA3143" s="1" t="s">
        <v>4552</v>
      </c>
    </row>
    <row r="3144" spans="1:27" x14ac:dyDescent="0.25">
      <c r="A3144" s="1" t="s">
        <v>26</v>
      </c>
      <c r="B3144" s="1" t="s">
        <v>4550</v>
      </c>
      <c r="C3144" s="2">
        <v>42319</v>
      </c>
      <c r="D3144" s="1" t="s">
        <v>2787</v>
      </c>
      <c r="E3144" s="7" t="str">
        <f>VLOOKUP(TRIM(D3144)*1,CFOP!A:B,2,FALSE)</f>
        <v>Sim</v>
      </c>
      <c r="F3144" s="1" t="s">
        <v>29</v>
      </c>
      <c r="G3144" s="3">
        <v>772.78</v>
      </c>
      <c r="H3144" s="3">
        <v>772.78</v>
      </c>
      <c r="I3144" s="3">
        <v>139.1</v>
      </c>
      <c r="J3144" s="1" t="s">
        <v>30</v>
      </c>
      <c r="K3144" s="3">
        <v>0</v>
      </c>
      <c r="L3144" s="3">
        <v>0</v>
      </c>
      <c r="M3144" s="1" t="s">
        <v>31</v>
      </c>
      <c r="N3144" s="3">
        <v>0</v>
      </c>
      <c r="O3144" s="3">
        <v>0</v>
      </c>
      <c r="P3144" s="1" t="s">
        <v>31</v>
      </c>
      <c r="Q3144" s="3">
        <v>772.78</v>
      </c>
      <c r="R3144" s="3">
        <v>12.75</v>
      </c>
      <c r="S3144" s="1" t="s">
        <v>33</v>
      </c>
      <c r="T3144" s="3">
        <v>772.78</v>
      </c>
      <c r="U3144" s="3">
        <v>58.730000000000004</v>
      </c>
      <c r="V3144" s="1" t="s">
        <v>33</v>
      </c>
      <c r="W3144" s="1" t="s">
        <v>33</v>
      </c>
      <c r="X3144" s="1" t="s">
        <v>422</v>
      </c>
      <c r="Y3144" s="1" t="s">
        <v>748</v>
      </c>
      <c r="Z3144" s="1" t="s">
        <v>4553</v>
      </c>
      <c r="AA3144" s="1" t="s">
        <v>4554</v>
      </c>
    </row>
    <row r="3145" spans="1:27" x14ac:dyDescent="0.25">
      <c r="A3145" s="1" t="s">
        <v>26</v>
      </c>
      <c r="B3145" s="1" t="s">
        <v>4550</v>
      </c>
      <c r="C3145" s="2">
        <v>42319</v>
      </c>
      <c r="D3145" s="1" t="s">
        <v>2787</v>
      </c>
      <c r="E3145" s="7" t="str">
        <f>VLOOKUP(TRIM(D3145)*1,CFOP!A:B,2,FALSE)</f>
        <v>Sim</v>
      </c>
      <c r="F3145" s="1" t="s">
        <v>29</v>
      </c>
      <c r="G3145" s="3">
        <v>438.07000000000005</v>
      </c>
      <c r="H3145" s="3">
        <v>417.21000000000004</v>
      </c>
      <c r="I3145" s="3">
        <v>75.100000000000009</v>
      </c>
      <c r="J3145" s="1" t="s">
        <v>61</v>
      </c>
      <c r="K3145" s="3">
        <v>0</v>
      </c>
      <c r="L3145" s="3">
        <v>0</v>
      </c>
      <c r="M3145" s="1" t="s">
        <v>31</v>
      </c>
      <c r="N3145" s="3">
        <v>417.21000000000004</v>
      </c>
      <c r="O3145" s="3">
        <v>20.86</v>
      </c>
      <c r="P3145" s="1" t="s">
        <v>2788</v>
      </c>
      <c r="Q3145" s="3">
        <v>417.21000000000004</v>
      </c>
      <c r="R3145" s="3">
        <v>6.88</v>
      </c>
      <c r="S3145" s="1" t="s">
        <v>33</v>
      </c>
      <c r="T3145" s="3">
        <v>417.21000000000004</v>
      </c>
      <c r="U3145" s="3">
        <v>31.71</v>
      </c>
      <c r="V3145" s="1" t="s">
        <v>33</v>
      </c>
      <c r="W3145" s="1" t="s">
        <v>33</v>
      </c>
      <c r="X3145" s="1" t="s">
        <v>422</v>
      </c>
      <c r="Y3145" s="1" t="s">
        <v>765</v>
      </c>
      <c r="Z3145" s="1" t="s">
        <v>4555</v>
      </c>
      <c r="AA3145" s="1" t="s">
        <v>4556</v>
      </c>
    </row>
    <row r="3146" spans="1:27" x14ac:dyDescent="0.25">
      <c r="A3146" s="1" t="s">
        <v>26</v>
      </c>
      <c r="B3146" s="1" t="s">
        <v>4550</v>
      </c>
      <c r="C3146" s="2">
        <v>42319</v>
      </c>
      <c r="D3146" s="1" t="s">
        <v>2787</v>
      </c>
      <c r="E3146" s="7" t="str">
        <f>VLOOKUP(TRIM(D3146)*1,CFOP!A:B,2,FALSE)</f>
        <v>Sim</v>
      </c>
      <c r="F3146" s="1" t="s">
        <v>29</v>
      </c>
      <c r="G3146" s="3">
        <v>260.67</v>
      </c>
      <c r="H3146" s="3">
        <v>226.67000000000002</v>
      </c>
      <c r="I3146" s="3">
        <v>40.800000000000004</v>
      </c>
      <c r="J3146" s="1" t="s">
        <v>61</v>
      </c>
      <c r="K3146" s="3">
        <v>0</v>
      </c>
      <c r="L3146" s="3">
        <v>0</v>
      </c>
      <c r="M3146" s="1" t="s">
        <v>31</v>
      </c>
      <c r="N3146" s="3">
        <v>226.67000000000002</v>
      </c>
      <c r="O3146" s="3">
        <v>34</v>
      </c>
      <c r="P3146" s="1" t="s">
        <v>2788</v>
      </c>
      <c r="Q3146" s="3">
        <v>226.67000000000002</v>
      </c>
      <c r="R3146" s="3">
        <v>3.74</v>
      </c>
      <c r="S3146" s="1" t="s">
        <v>33</v>
      </c>
      <c r="T3146" s="3">
        <v>226.67000000000002</v>
      </c>
      <c r="U3146" s="3">
        <v>17.23</v>
      </c>
      <c r="V3146" s="1" t="s">
        <v>33</v>
      </c>
      <c r="W3146" s="1" t="s">
        <v>33</v>
      </c>
      <c r="X3146" s="1" t="s">
        <v>422</v>
      </c>
      <c r="Y3146" s="1" t="s">
        <v>44</v>
      </c>
      <c r="Z3146" s="1" t="s">
        <v>666</v>
      </c>
      <c r="AA3146" s="1" t="s">
        <v>3378</v>
      </c>
    </row>
    <row r="3147" spans="1:27" x14ac:dyDescent="0.25">
      <c r="A3147" s="1" t="s">
        <v>26</v>
      </c>
      <c r="B3147" s="1" t="s">
        <v>4557</v>
      </c>
      <c r="C3147" s="2">
        <v>42319</v>
      </c>
      <c r="D3147" s="1" t="s">
        <v>2804</v>
      </c>
      <c r="E3147" s="7" t="str">
        <f>VLOOKUP(TRIM(D3147)*1,CFOP!A:B,2,FALSE)</f>
        <v>Sim</v>
      </c>
      <c r="F3147" s="1" t="s">
        <v>29</v>
      </c>
      <c r="G3147" s="3">
        <v>8556.17</v>
      </c>
      <c r="H3147" s="3">
        <v>7440.1500000000005</v>
      </c>
      <c r="I3147" s="3">
        <v>1339.23</v>
      </c>
      <c r="J3147" s="1" t="s">
        <v>30</v>
      </c>
      <c r="K3147" s="3">
        <v>0</v>
      </c>
      <c r="L3147" s="3">
        <v>0</v>
      </c>
      <c r="M3147" s="1" t="s">
        <v>31</v>
      </c>
      <c r="N3147" s="3">
        <v>7440.1500000000005</v>
      </c>
      <c r="O3147" s="3">
        <v>1116.02</v>
      </c>
      <c r="P3147" s="1" t="s">
        <v>2788</v>
      </c>
      <c r="Q3147" s="3">
        <v>7440.1500000000005</v>
      </c>
      <c r="R3147" s="3">
        <v>122.76</v>
      </c>
      <c r="S3147" s="1" t="s">
        <v>33</v>
      </c>
      <c r="T3147" s="3">
        <v>7440.1500000000005</v>
      </c>
      <c r="U3147" s="3">
        <v>565.45000000000005</v>
      </c>
      <c r="V3147" s="1" t="s">
        <v>33</v>
      </c>
      <c r="W3147" s="1" t="s">
        <v>33</v>
      </c>
      <c r="X3147" s="1" t="s">
        <v>1384</v>
      </c>
      <c r="Y3147" s="1" t="s">
        <v>91</v>
      </c>
      <c r="Z3147" s="1" t="s">
        <v>4558</v>
      </c>
      <c r="AA3147" s="1" t="s">
        <v>2947</v>
      </c>
    </row>
    <row r="3148" spans="1:27" x14ac:dyDescent="0.25">
      <c r="A3148" s="1" t="s">
        <v>26</v>
      </c>
      <c r="B3148" s="1" t="s">
        <v>4559</v>
      </c>
      <c r="C3148" s="2">
        <v>42319</v>
      </c>
      <c r="D3148" s="1" t="s">
        <v>2804</v>
      </c>
      <c r="E3148" s="7" t="str">
        <f>VLOOKUP(TRIM(D3148)*1,CFOP!A:B,2,FALSE)</f>
        <v>Sim</v>
      </c>
      <c r="F3148" s="1" t="s">
        <v>29</v>
      </c>
      <c r="G3148" s="3">
        <v>2097.89</v>
      </c>
      <c r="H3148" s="3">
        <v>1824.25</v>
      </c>
      <c r="I3148" s="3">
        <v>328.37</v>
      </c>
      <c r="J3148" s="1" t="s">
        <v>30</v>
      </c>
      <c r="K3148" s="3">
        <v>0</v>
      </c>
      <c r="L3148" s="3">
        <v>0</v>
      </c>
      <c r="M3148" s="1" t="s">
        <v>31</v>
      </c>
      <c r="N3148" s="3">
        <v>1824.25</v>
      </c>
      <c r="O3148" s="3">
        <v>273.64</v>
      </c>
      <c r="P3148" s="1" t="s">
        <v>2788</v>
      </c>
      <c r="Q3148" s="3">
        <v>1824.25</v>
      </c>
      <c r="R3148" s="3">
        <v>30.1</v>
      </c>
      <c r="S3148" s="1" t="s">
        <v>33</v>
      </c>
      <c r="T3148" s="3">
        <v>1824.25</v>
      </c>
      <c r="U3148" s="3">
        <v>138.64000000000001</v>
      </c>
      <c r="V3148" s="1" t="s">
        <v>33</v>
      </c>
      <c r="W3148" s="1" t="s">
        <v>33</v>
      </c>
      <c r="X3148" s="1" t="s">
        <v>1384</v>
      </c>
      <c r="Y3148" s="1" t="s">
        <v>91</v>
      </c>
      <c r="Z3148" s="1" t="s">
        <v>4560</v>
      </c>
      <c r="AA3148" s="1" t="s">
        <v>4561</v>
      </c>
    </row>
    <row r="3149" spans="1:27" x14ac:dyDescent="0.25">
      <c r="A3149" s="1" t="s">
        <v>26</v>
      </c>
      <c r="B3149" s="1" t="s">
        <v>4562</v>
      </c>
      <c r="C3149" s="2">
        <v>42319</v>
      </c>
      <c r="D3149" s="1" t="s">
        <v>2804</v>
      </c>
      <c r="E3149" s="7" t="str">
        <f>VLOOKUP(TRIM(D3149)*1,CFOP!A:B,2,FALSE)</f>
        <v>Sim</v>
      </c>
      <c r="F3149" s="1" t="s">
        <v>29</v>
      </c>
      <c r="G3149" s="3">
        <v>4530.71</v>
      </c>
      <c r="H3149" s="3">
        <v>3939.75</v>
      </c>
      <c r="I3149" s="3">
        <v>709.16</v>
      </c>
      <c r="J3149" s="1" t="s">
        <v>30</v>
      </c>
      <c r="K3149" s="3">
        <v>0</v>
      </c>
      <c r="L3149" s="3">
        <v>0</v>
      </c>
      <c r="M3149" s="1" t="s">
        <v>31</v>
      </c>
      <c r="N3149" s="3">
        <v>3939.75</v>
      </c>
      <c r="O3149" s="3">
        <v>590.96</v>
      </c>
      <c r="P3149" s="1" t="s">
        <v>2788</v>
      </c>
      <c r="Q3149" s="3">
        <v>3939.75</v>
      </c>
      <c r="R3149" s="3">
        <v>65.010000000000005</v>
      </c>
      <c r="S3149" s="1" t="s">
        <v>33</v>
      </c>
      <c r="T3149" s="3">
        <v>3939.75</v>
      </c>
      <c r="U3149" s="3">
        <v>299.42</v>
      </c>
      <c r="V3149" s="1" t="s">
        <v>33</v>
      </c>
      <c r="W3149" s="1" t="s">
        <v>33</v>
      </c>
      <c r="X3149" s="1" t="s">
        <v>3917</v>
      </c>
      <c r="Y3149" s="1" t="s">
        <v>96</v>
      </c>
      <c r="Z3149" s="1" t="s">
        <v>4563</v>
      </c>
      <c r="AA3149" s="1" t="s">
        <v>4564</v>
      </c>
    </row>
    <row r="3150" spans="1:27" x14ac:dyDescent="0.25">
      <c r="A3150" s="1" t="s">
        <v>26</v>
      </c>
      <c r="B3150" s="1" t="s">
        <v>4565</v>
      </c>
      <c r="C3150" s="2">
        <v>42320</v>
      </c>
      <c r="D3150" s="1" t="s">
        <v>2903</v>
      </c>
      <c r="E3150" s="7" t="str">
        <f>VLOOKUP(TRIM(D3150)*1,CFOP!A:B,2,FALSE)</f>
        <v>Sim</v>
      </c>
      <c r="F3150" s="1" t="s">
        <v>272</v>
      </c>
      <c r="G3150" s="3">
        <v>955.80000000000007</v>
      </c>
      <c r="H3150" s="3">
        <v>0</v>
      </c>
      <c r="I3150" s="3">
        <v>0</v>
      </c>
      <c r="J3150" s="1" t="s">
        <v>31</v>
      </c>
      <c r="K3150" s="3">
        <v>0</v>
      </c>
      <c r="L3150" s="3">
        <v>0</v>
      </c>
      <c r="M3150" s="1" t="s">
        <v>31</v>
      </c>
      <c r="N3150" s="3">
        <v>0</v>
      </c>
      <c r="O3150" s="3">
        <v>0</v>
      </c>
      <c r="P3150" s="1" t="s">
        <v>31</v>
      </c>
      <c r="Q3150" s="3">
        <v>955.80000000000007</v>
      </c>
      <c r="R3150" s="3">
        <v>0</v>
      </c>
      <c r="S3150" s="1" t="s">
        <v>2904</v>
      </c>
      <c r="T3150" s="3">
        <v>955.80000000000007</v>
      </c>
      <c r="U3150" s="3">
        <v>0</v>
      </c>
      <c r="V3150" s="1" t="s">
        <v>2904</v>
      </c>
      <c r="W3150" s="1" t="s">
        <v>33</v>
      </c>
      <c r="X3150" s="1" t="s">
        <v>3357</v>
      </c>
      <c r="Y3150" s="1" t="s">
        <v>3624</v>
      </c>
      <c r="Z3150" s="1" t="s">
        <v>3625</v>
      </c>
      <c r="AA3150" s="1" t="s">
        <v>3626</v>
      </c>
    </row>
    <row r="3151" spans="1:27" x14ac:dyDescent="0.25">
      <c r="A3151" s="1" t="s">
        <v>26</v>
      </c>
      <c r="B3151" s="1" t="s">
        <v>4566</v>
      </c>
      <c r="C3151" s="2">
        <v>42320</v>
      </c>
      <c r="D3151" s="1" t="s">
        <v>2903</v>
      </c>
      <c r="E3151" s="7" t="str">
        <f>VLOOKUP(TRIM(D3151)*1,CFOP!A:B,2,FALSE)</f>
        <v>Sim</v>
      </c>
      <c r="F3151" s="1" t="s">
        <v>272</v>
      </c>
      <c r="G3151" s="3">
        <v>825.9</v>
      </c>
      <c r="H3151" s="3">
        <v>0</v>
      </c>
      <c r="I3151" s="3">
        <v>0</v>
      </c>
      <c r="J3151" s="1" t="s">
        <v>31</v>
      </c>
      <c r="K3151" s="3">
        <v>0</v>
      </c>
      <c r="L3151" s="3">
        <v>0</v>
      </c>
      <c r="M3151" s="1" t="s">
        <v>31</v>
      </c>
      <c r="N3151" s="3">
        <v>0</v>
      </c>
      <c r="O3151" s="3">
        <v>0</v>
      </c>
      <c r="P3151" s="1" t="s">
        <v>31</v>
      </c>
      <c r="Q3151" s="3">
        <v>825.9</v>
      </c>
      <c r="R3151" s="3">
        <v>0</v>
      </c>
      <c r="S3151" s="1" t="s">
        <v>2904</v>
      </c>
      <c r="T3151" s="3">
        <v>825.9</v>
      </c>
      <c r="U3151" s="3">
        <v>0</v>
      </c>
      <c r="V3151" s="1" t="s">
        <v>2904</v>
      </c>
      <c r="W3151" s="1" t="s">
        <v>33</v>
      </c>
      <c r="X3151" s="1" t="s">
        <v>3357</v>
      </c>
      <c r="Y3151" s="1" t="s">
        <v>91</v>
      </c>
      <c r="Z3151" s="1" t="s">
        <v>3710</v>
      </c>
      <c r="AA3151" s="1" t="s">
        <v>3711</v>
      </c>
    </row>
    <row r="3152" spans="1:27" x14ac:dyDescent="0.25">
      <c r="A3152" s="1" t="s">
        <v>26</v>
      </c>
      <c r="B3152" s="1" t="s">
        <v>4567</v>
      </c>
      <c r="C3152" s="2">
        <v>42320</v>
      </c>
      <c r="D3152" s="1" t="s">
        <v>2903</v>
      </c>
      <c r="E3152" s="7" t="str">
        <f>VLOOKUP(TRIM(D3152)*1,CFOP!A:B,2,FALSE)</f>
        <v>Sim</v>
      </c>
      <c r="F3152" s="1" t="s">
        <v>272</v>
      </c>
      <c r="G3152" s="3">
        <v>132.6</v>
      </c>
      <c r="H3152" s="3">
        <v>0</v>
      </c>
      <c r="I3152" s="3">
        <v>0</v>
      </c>
      <c r="J3152" s="1" t="s">
        <v>31</v>
      </c>
      <c r="K3152" s="3">
        <v>0</v>
      </c>
      <c r="L3152" s="3">
        <v>0</v>
      </c>
      <c r="M3152" s="1" t="s">
        <v>31</v>
      </c>
      <c r="N3152" s="3">
        <v>0</v>
      </c>
      <c r="O3152" s="3">
        <v>0</v>
      </c>
      <c r="P3152" s="1" t="s">
        <v>31</v>
      </c>
      <c r="Q3152" s="3">
        <v>132.6</v>
      </c>
      <c r="R3152" s="3">
        <v>0</v>
      </c>
      <c r="S3152" s="1" t="s">
        <v>2904</v>
      </c>
      <c r="T3152" s="3">
        <v>132.6</v>
      </c>
      <c r="U3152" s="3">
        <v>0</v>
      </c>
      <c r="V3152" s="1" t="s">
        <v>2904</v>
      </c>
      <c r="W3152" s="1" t="s">
        <v>33</v>
      </c>
      <c r="X3152" s="1" t="s">
        <v>3357</v>
      </c>
      <c r="Y3152" s="1" t="s">
        <v>96</v>
      </c>
      <c r="Z3152" s="1" t="s">
        <v>3607</v>
      </c>
      <c r="AA3152" s="1" t="s">
        <v>2973</v>
      </c>
    </row>
    <row r="3153" spans="1:27" x14ac:dyDescent="0.25">
      <c r="A3153" s="1" t="s">
        <v>26</v>
      </c>
      <c r="B3153" s="1" t="s">
        <v>4568</v>
      </c>
      <c r="C3153" s="2">
        <v>42320</v>
      </c>
      <c r="D3153" s="1" t="s">
        <v>2903</v>
      </c>
      <c r="E3153" s="7" t="str">
        <f>VLOOKUP(TRIM(D3153)*1,CFOP!A:B,2,FALSE)</f>
        <v>Sim</v>
      </c>
      <c r="F3153" s="1" t="s">
        <v>272</v>
      </c>
      <c r="G3153" s="3">
        <v>540.19000000000005</v>
      </c>
      <c r="H3153" s="3">
        <v>0</v>
      </c>
      <c r="I3153" s="3">
        <v>0</v>
      </c>
      <c r="J3153" s="1" t="s">
        <v>31</v>
      </c>
      <c r="K3153" s="3">
        <v>0</v>
      </c>
      <c r="L3153" s="3">
        <v>0</v>
      </c>
      <c r="M3153" s="1" t="s">
        <v>31</v>
      </c>
      <c r="N3153" s="3">
        <v>0</v>
      </c>
      <c r="O3153" s="3">
        <v>0</v>
      </c>
      <c r="P3153" s="1" t="s">
        <v>31</v>
      </c>
      <c r="Q3153" s="3">
        <v>540.19000000000005</v>
      </c>
      <c r="R3153" s="3">
        <v>0</v>
      </c>
      <c r="S3153" s="1" t="s">
        <v>2904</v>
      </c>
      <c r="T3153" s="3">
        <v>540.19000000000005</v>
      </c>
      <c r="U3153" s="3">
        <v>0</v>
      </c>
      <c r="V3153" s="1" t="s">
        <v>2904</v>
      </c>
      <c r="W3153" s="1" t="s">
        <v>33</v>
      </c>
      <c r="X3153" s="1" t="s">
        <v>3357</v>
      </c>
      <c r="Y3153" s="1" t="s">
        <v>96</v>
      </c>
      <c r="Z3153" s="1" t="s">
        <v>3602</v>
      </c>
      <c r="AA3153" s="1" t="s">
        <v>3560</v>
      </c>
    </row>
    <row r="3154" spans="1:27" x14ac:dyDescent="0.25">
      <c r="A3154" s="1" t="s">
        <v>26</v>
      </c>
      <c r="B3154" s="1" t="s">
        <v>4569</v>
      </c>
      <c r="C3154" s="2">
        <v>42320</v>
      </c>
      <c r="D3154" s="1" t="s">
        <v>2903</v>
      </c>
      <c r="E3154" s="7" t="str">
        <f>VLOOKUP(TRIM(D3154)*1,CFOP!A:B,2,FALSE)</f>
        <v>Sim</v>
      </c>
      <c r="F3154" s="1" t="s">
        <v>272</v>
      </c>
      <c r="G3154" s="3">
        <v>1739.1100000000001</v>
      </c>
      <c r="H3154" s="3">
        <v>0</v>
      </c>
      <c r="I3154" s="3">
        <v>0</v>
      </c>
      <c r="J3154" s="1" t="s">
        <v>31</v>
      </c>
      <c r="K3154" s="3">
        <v>0</v>
      </c>
      <c r="L3154" s="3">
        <v>0</v>
      </c>
      <c r="M3154" s="1" t="s">
        <v>31</v>
      </c>
      <c r="N3154" s="3">
        <v>0</v>
      </c>
      <c r="O3154" s="3">
        <v>0</v>
      </c>
      <c r="P3154" s="1" t="s">
        <v>31</v>
      </c>
      <c r="Q3154" s="3">
        <v>1739.1100000000001</v>
      </c>
      <c r="R3154" s="3">
        <v>0</v>
      </c>
      <c r="S3154" s="1" t="s">
        <v>2904</v>
      </c>
      <c r="T3154" s="3">
        <v>1739.1100000000001</v>
      </c>
      <c r="U3154" s="3">
        <v>0</v>
      </c>
      <c r="V3154" s="1" t="s">
        <v>2904</v>
      </c>
      <c r="W3154" s="1" t="s">
        <v>33</v>
      </c>
      <c r="X3154" s="1" t="s">
        <v>3357</v>
      </c>
      <c r="Y3154" s="1" t="s">
        <v>96</v>
      </c>
      <c r="Z3154" s="1" t="s">
        <v>4570</v>
      </c>
      <c r="AA3154" s="1" t="s">
        <v>2973</v>
      </c>
    </row>
    <row r="3155" spans="1:27" x14ac:dyDescent="0.25">
      <c r="A3155" s="1" t="s">
        <v>26</v>
      </c>
      <c r="B3155" s="1" t="s">
        <v>4571</v>
      </c>
      <c r="C3155" s="2">
        <v>42320</v>
      </c>
      <c r="D3155" s="1" t="s">
        <v>2903</v>
      </c>
      <c r="E3155" s="7" t="str">
        <f>VLOOKUP(TRIM(D3155)*1,CFOP!A:B,2,FALSE)</f>
        <v>Sim</v>
      </c>
      <c r="F3155" s="1" t="s">
        <v>272</v>
      </c>
      <c r="G3155" s="3">
        <v>4779</v>
      </c>
      <c r="H3155" s="3">
        <v>0</v>
      </c>
      <c r="I3155" s="3">
        <v>0</v>
      </c>
      <c r="J3155" s="1" t="s">
        <v>31</v>
      </c>
      <c r="K3155" s="3">
        <v>0</v>
      </c>
      <c r="L3155" s="3">
        <v>0</v>
      </c>
      <c r="M3155" s="1" t="s">
        <v>31</v>
      </c>
      <c r="N3155" s="3">
        <v>0</v>
      </c>
      <c r="O3155" s="3">
        <v>0</v>
      </c>
      <c r="P3155" s="1" t="s">
        <v>31</v>
      </c>
      <c r="Q3155" s="3">
        <v>4779</v>
      </c>
      <c r="R3155" s="3">
        <v>0</v>
      </c>
      <c r="S3155" s="1" t="s">
        <v>2904</v>
      </c>
      <c r="T3155" s="3">
        <v>4779</v>
      </c>
      <c r="U3155" s="3">
        <v>0</v>
      </c>
      <c r="V3155" s="1" t="s">
        <v>2904</v>
      </c>
      <c r="W3155" s="1" t="s">
        <v>33</v>
      </c>
      <c r="X3155" s="1" t="s">
        <v>3357</v>
      </c>
      <c r="Y3155" s="1" t="s">
        <v>3624</v>
      </c>
      <c r="Z3155" s="1" t="s">
        <v>3625</v>
      </c>
      <c r="AA3155" s="1" t="s">
        <v>3626</v>
      </c>
    </row>
    <row r="3156" spans="1:27" x14ac:dyDescent="0.25">
      <c r="A3156" s="1" t="s">
        <v>26</v>
      </c>
      <c r="B3156" s="1" t="s">
        <v>4572</v>
      </c>
      <c r="C3156" s="2">
        <v>42320</v>
      </c>
      <c r="D3156" s="1" t="s">
        <v>2903</v>
      </c>
      <c r="E3156" s="7" t="str">
        <f>VLOOKUP(TRIM(D3156)*1,CFOP!A:B,2,FALSE)</f>
        <v>Sim</v>
      </c>
      <c r="F3156" s="1" t="s">
        <v>272</v>
      </c>
      <c r="G3156" s="3">
        <v>86.12</v>
      </c>
      <c r="H3156" s="3">
        <v>0</v>
      </c>
      <c r="I3156" s="3">
        <v>0</v>
      </c>
      <c r="J3156" s="1" t="s">
        <v>31</v>
      </c>
      <c r="K3156" s="3">
        <v>0</v>
      </c>
      <c r="L3156" s="3">
        <v>0</v>
      </c>
      <c r="M3156" s="1" t="s">
        <v>31</v>
      </c>
      <c r="N3156" s="3">
        <v>0</v>
      </c>
      <c r="O3156" s="3">
        <v>0</v>
      </c>
      <c r="P3156" s="1" t="s">
        <v>31</v>
      </c>
      <c r="Q3156" s="3">
        <v>86.12</v>
      </c>
      <c r="R3156" s="3">
        <v>0</v>
      </c>
      <c r="S3156" s="1" t="s">
        <v>2904</v>
      </c>
      <c r="T3156" s="3">
        <v>86.12</v>
      </c>
      <c r="U3156" s="3">
        <v>0</v>
      </c>
      <c r="V3156" s="1" t="s">
        <v>2904</v>
      </c>
      <c r="W3156" s="1" t="s">
        <v>33</v>
      </c>
      <c r="X3156" s="1" t="s">
        <v>3357</v>
      </c>
      <c r="Y3156" s="1" t="s">
        <v>96</v>
      </c>
      <c r="Z3156" s="1" t="s">
        <v>3697</v>
      </c>
      <c r="AA3156" s="1" t="s">
        <v>3597</v>
      </c>
    </row>
    <row r="3157" spans="1:27" x14ac:dyDescent="0.25">
      <c r="A3157" s="1" t="s">
        <v>26</v>
      </c>
      <c r="B3157" s="1" t="s">
        <v>4573</v>
      </c>
      <c r="C3157" s="2">
        <v>42320</v>
      </c>
      <c r="D3157" s="1" t="s">
        <v>2903</v>
      </c>
      <c r="E3157" s="7" t="str">
        <f>VLOOKUP(TRIM(D3157)*1,CFOP!A:B,2,FALSE)</f>
        <v>Sim</v>
      </c>
      <c r="F3157" s="1" t="s">
        <v>272</v>
      </c>
      <c r="G3157" s="3">
        <v>169.05</v>
      </c>
      <c r="H3157" s="3">
        <v>0</v>
      </c>
      <c r="I3157" s="3">
        <v>0</v>
      </c>
      <c r="J3157" s="1" t="s">
        <v>31</v>
      </c>
      <c r="K3157" s="3">
        <v>0</v>
      </c>
      <c r="L3157" s="3">
        <v>0</v>
      </c>
      <c r="M3157" s="1" t="s">
        <v>31</v>
      </c>
      <c r="N3157" s="3">
        <v>0</v>
      </c>
      <c r="O3157" s="3">
        <v>0</v>
      </c>
      <c r="P3157" s="1" t="s">
        <v>31</v>
      </c>
      <c r="Q3157" s="3">
        <v>169.05</v>
      </c>
      <c r="R3157" s="3">
        <v>0</v>
      </c>
      <c r="S3157" s="1" t="s">
        <v>2904</v>
      </c>
      <c r="T3157" s="3">
        <v>169.05</v>
      </c>
      <c r="U3157" s="3">
        <v>0</v>
      </c>
      <c r="V3157" s="1" t="s">
        <v>2904</v>
      </c>
      <c r="W3157" s="1" t="s">
        <v>33</v>
      </c>
      <c r="X3157" s="1" t="s">
        <v>3357</v>
      </c>
      <c r="Y3157" s="1" t="s">
        <v>96</v>
      </c>
      <c r="Z3157" s="1" t="s">
        <v>3565</v>
      </c>
      <c r="AA3157" s="1" t="s">
        <v>2973</v>
      </c>
    </row>
    <row r="3158" spans="1:27" x14ac:dyDescent="0.25">
      <c r="A3158" s="1" t="s">
        <v>26</v>
      </c>
      <c r="B3158" s="1" t="s">
        <v>4574</v>
      </c>
      <c r="C3158" s="2">
        <v>42320</v>
      </c>
      <c r="D3158" s="1" t="s">
        <v>2903</v>
      </c>
      <c r="E3158" s="7" t="str">
        <f>VLOOKUP(TRIM(D3158)*1,CFOP!A:B,2,FALSE)</f>
        <v>Sim</v>
      </c>
      <c r="F3158" s="1" t="s">
        <v>272</v>
      </c>
      <c r="G3158" s="3">
        <v>48.88</v>
      </c>
      <c r="H3158" s="3">
        <v>0</v>
      </c>
      <c r="I3158" s="3">
        <v>0</v>
      </c>
      <c r="J3158" s="1" t="s">
        <v>31</v>
      </c>
      <c r="K3158" s="3">
        <v>0</v>
      </c>
      <c r="L3158" s="3">
        <v>0</v>
      </c>
      <c r="M3158" s="1" t="s">
        <v>31</v>
      </c>
      <c r="N3158" s="3">
        <v>0</v>
      </c>
      <c r="O3158" s="3">
        <v>0</v>
      </c>
      <c r="P3158" s="1" t="s">
        <v>31</v>
      </c>
      <c r="Q3158" s="3">
        <v>48.88</v>
      </c>
      <c r="R3158" s="3">
        <v>0</v>
      </c>
      <c r="S3158" s="1" t="s">
        <v>2904</v>
      </c>
      <c r="T3158" s="3">
        <v>48.88</v>
      </c>
      <c r="U3158" s="3">
        <v>0</v>
      </c>
      <c r="V3158" s="1" t="s">
        <v>2904</v>
      </c>
      <c r="W3158" s="1" t="s">
        <v>33</v>
      </c>
      <c r="X3158" s="1" t="s">
        <v>3357</v>
      </c>
      <c r="Y3158" s="1" t="s">
        <v>96</v>
      </c>
      <c r="Z3158" s="1" t="s">
        <v>4575</v>
      </c>
      <c r="AA3158" s="1" t="s">
        <v>4576</v>
      </c>
    </row>
    <row r="3159" spans="1:27" x14ac:dyDescent="0.25">
      <c r="A3159" s="1" t="s">
        <v>26</v>
      </c>
      <c r="B3159" s="1" t="s">
        <v>4577</v>
      </c>
      <c r="C3159" s="2">
        <v>42320</v>
      </c>
      <c r="D3159" s="1" t="s">
        <v>2903</v>
      </c>
      <c r="E3159" s="7" t="str">
        <f>VLOOKUP(TRIM(D3159)*1,CFOP!A:B,2,FALSE)</f>
        <v>Sim</v>
      </c>
      <c r="F3159" s="1" t="s">
        <v>272</v>
      </c>
      <c r="G3159" s="3">
        <v>490</v>
      </c>
      <c r="H3159" s="3">
        <v>0</v>
      </c>
      <c r="I3159" s="3">
        <v>0</v>
      </c>
      <c r="J3159" s="1" t="s">
        <v>31</v>
      </c>
      <c r="K3159" s="3">
        <v>0</v>
      </c>
      <c r="L3159" s="3">
        <v>0</v>
      </c>
      <c r="M3159" s="1" t="s">
        <v>31</v>
      </c>
      <c r="N3159" s="3">
        <v>0</v>
      </c>
      <c r="O3159" s="3">
        <v>0</v>
      </c>
      <c r="P3159" s="1" t="s">
        <v>31</v>
      </c>
      <c r="Q3159" s="3">
        <v>490</v>
      </c>
      <c r="R3159" s="3">
        <v>0</v>
      </c>
      <c r="S3159" s="1" t="s">
        <v>2904</v>
      </c>
      <c r="T3159" s="3">
        <v>490</v>
      </c>
      <c r="U3159" s="3">
        <v>0</v>
      </c>
      <c r="V3159" s="1" t="s">
        <v>2904</v>
      </c>
      <c r="W3159" s="1" t="s">
        <v>33</v>
      </c>
      <c r="X3159" s="1" t="s">
        <v>3357</v>
      </c>
      <c r="Y3159" s="1" t="s">
        <v>96</v>
      </c>
      <c r="Z3159" s="1" t="s">
        <v>3361</v>
      </c>
      <c r="AA3159" s="1" t="s">
        <v>3359</v>
      </c>
    </row>
    <row r="3160" spans="1:27" x14ac:dyDescent="0.25">
      <c r="A3160" s="1" t="s">
        <v>26</v>
      </c>
      <c r="B3160" s="1" t="s">
        <v>4578</v>
      </c>
      <c r="C3160" s="2">
        <v>42320</v>
      </c>
      <c r="D3160" s="1" t="s">
        <v>2903</v>
      </c>
      <c r="E3160" s="7" t="str">
        <f>VLOOKUP(TRIM(D3160)*1,CFOP!A:B,2,FALSE)</f>
        <v>Sim</v>
      </c>
      <c r="F3160" s="1" t="s">
        <v>272</v>
      </c>
      <c r="G3160" s="3">
        <v>92.9</v>
      </c>
      <c r="H3160" s="3">
        <v>0</v>
      </c>
      <c r="I3160" s="3">
        <v>0</v>
      </c>
      <c r="J3160" s="1" t="s">
        <v>31</v>
      </c>
      <c r="K3160" s="3">
        <v>0</v>
      </c>
      <c r="L3160" s="3">
        <v>0</v>
      </c>
      <c r="M3160" s="1" t="s">
        <v>31</v>
      </c>
      <c r="N3160" s="3">
        <v>0</v>
      </c>
      <c r="O3160" s="3">
        <v>0</v>
      </c>
      <c r="P3160" s="1" t="s">
        <v>31</v>
      </c>
      <c r="Q3160" s="3">
        <v>92.9</v>
      </c>
      <c r="R3160" s="3">
        <v>0</v>
      </c>
      <c r="S3160" s="1" t="s">
        <v>2904</v>
      </c>
      <c r="T3160" s="3">
        <v>92.9</v>
      </c>
      <c r="U3160" s="3">
        <v>0</v>
      </c>
      <c r="V3160" s="1" t="s">
        <v>2904</v>
      </c>
      <c r="W3160" s="1" t="s">
        <v>33</v>
      </c>
      <c r="X3160" s="1" t="s">
        <v>3357</v>
      </c>
      <c r="Y3160" s="1" t="s">
        <v>96</v>
      </c>
      <c r="Z3160" s="1" t="s">
        <v>4579</v>
      </c>
      <c r="AA3160" s="1" t="s">
        <v>3692</v>
      </c>
    </row>
    <row r="3161" spans="1:27" x14ac:dyDescent="0.25">
      <c r="A3161" s="1" t="s">
        <v>26</v>
      </c>
      <c r="B3161" s="1" t="s">
        <v>4580</v>
      </c>
      <c r="C3161" s="2">
        <v>42320</v>
      </c>
      <c r="D3161" s="1" t="s">
        <v>2903</v>
      </c>
      <c r="E3161" s="7" t="str">
        <f>VLOOKUP(TRIM(D3161)*1,CFOP!A:B,2,FALSE)</f>
        <v>Sim</v>
      </c>
      <c r="F3161" s="1" t="s">
        <v>272</v>
      </c>
      <c r="G3161" s="3">
        <v>57</v>
      </c>
      <c r="H3161" s="3">
        <v>0</v>
      </c>
      <c r="I3161" s="3">
        <v>0</v>
      </c>
      <c r="J3161" s="1" t="s">
        <v>31</v>
      </c>
      <c r="K3161" s="3">
        <v>0</v>
      </c>
      <c r="L3161" s="3">
        <v>0</v>
      </c>
      <c r="M3161" s="1" t="s">
        <v>31</v>
      </c>
      <c r="N3161" s="3">
        <v>0</v>
      </c>
      <c r="O3161" s="3">
        <v>0</v>
      </c>
      <c r="P3161" s="1" t="s">
        <v>31</v>
      </c>
      <c r="Q3161" s="3">
        <v>57</v>
      </c>
      <c r="R3161" s="3">
        <v>0</v>
      </c>
      <c r="S3161" s="1" t="s">
        <v>2904</v>
      </c>
      <c r="T3161" s="3">
        <v>57</v>
      </c>
      <c r="U3161" s="3">
        <v>0</v>
      </c>
      <c r="V3161" s="1" t="s">
        <v>2904</v>
      </c>
      <c r="W3161" s="1" t="s">
        <v>33</v>
      </c>
      <c r="X3161" s="1" t="s">
        <v>3357</v>
      </c>
      <c r="Y3161" s="1" t="s">
        <v>96</v>
      </c>
      <c r="Z3161" s="1" t="s">
        <v>3618</v>
      </c>
      <c r="AA3161" s="1" t="s">
        <v>3619</v>
      </c>
    </row>
    <row r="3162" spans="1:27" x14ac:dyDescent="0.25">
      <c r="A3162" s="1" t="s">
        <v>26</v>
      </c>
      <c r="B3162" s="1" t="s">
        <v>4581</v>
      </c>
      <c r="C3162" s="2">
        <v>42320</v>
      </c>
      <c r="D3162" s="1" t="s">
        <v>2903</v>
      </c>
      <c r="E3162" s="7" t="str">
        <f>VLOOKUP(TRIM(D3162)*1,CFOP!A:B,2,FALSE)</f>
        <v>Sim</v>
      </c>
      <c r="F3162" s="1" t="s">
        <v>272</v>
      </c>
      <c r="G3162" s="3">
        <v>490</v>
      </c>
      <c r="H3162" s="3">
        <v>0</v>
      </c>
      <c r="I3162" s="3">
        <v>0</v>
      </c>
      <c r="J3162" s="1" t="s">
        <v>31</v>
      </c>
      <c r="K3162" s="3">
        <v>0</v>
      </c>
      <c r="L3162" s="3">
        <v>0</v>
      </c>
      <c r="M3162" s="1" t="s">
        <v>31</v>
      </c>
      <c r="N3162" s="3">
        <v>0</v>
      </c>
      <c r="O3162" s="3">
        <v>0</v>
      </c>
      <c r="P3162" s="1" t="s">
        <v>31</v>
      </c>
      <c r="Q3162" s="3">
        <v>490</v>
      </c>
      <c r="R3162" s="3">
        <v>0</v>
      </c>
      <c r="S3162" s="1" t="s">
        <v>2904</v>
      </c>
      <c r="T3162" s="3">
        <v>490</v>
      </c>
      <c r="U3162" s="3">
        <v>0</v>
      </c>
      <c r="V3162" s="1" t="s">
        <v>2904</v>
      </c>
      <c r="W3162" s="1" t="s">
        <v>33</v>
      </c>
      <c r="X3162" s="1" t="s">
        <v>3357</v>
      </c>
      <c r="Y3162" s="1" t="s">
        <v>96</v>
      </c>
      <c r="Z3162" s="1" t="s">
        <v>3361</v>
      </c>
      <c r="AA3162" s="1" t="s">
        <v>3359</v>
      </c>
    </row>
    <row r="3163" spans="1:27" x14ac:dyDescent="0.25">
      <c r="A3163" s="1" t="s">
        <v>26</v>
      </c>
      <c r="B3163" s="1" t="s">
        <v>4582</v>
      </c>
      <c r="C3163" s="2">
        <v>42320</v>
      </c>
      <c r="D3163" s="1" t="s">
        <v>2903</v>
      </c>
      <c r="E3163" s="7" t="str">
        <f>VLOOKUP(TRIM(D3163)*1,CFOP!A:B,2,FALSE)</f>
        <v>Sim</v>
      </c>
      <c r="F3163" s="1" t="s">
        <v>272</v>
      </c>
      <c r="G3163" s="3">
        <v>222.4</v>
      </c>
      <c r="H3163" s="3">
        <v>0</v>
      </c>
      <c r="I3163" s="3">
        <v>0</v>
      </c>
      <c r="J3163" s="1" t="s">
        <v>31</v>
      </c>
      <c r="K3163" s="3">
        <v>0</v>
      </c>
      <c r="L3163" s="3">
        <v>0</v>
      </c>
      <c r="M3163" s="1" t="s">
        <v>31</v>
      </c>
      <c r="N3163" s="3">
        <v>0</v>
      </c>
      <c r="O3163" s="3">
        <v>0</v>
      </c>
      <c r="P3163" s="1" t="s">
        <v>31</v>
      </c>
      <c r="Q3163" s="3">
        <v>222.4</v>
      </c>
      <c r="R3163" s="3">
        <v>0</v>
      </c>
      <c r="S3163" s="1" t="s">
        <v>2904</v>
      </c>
      <c r="T3163" s="3">
        <v>222.4</v>
      </c>
      <c r="U3163" s="3">
        <v>0</v>
      </c>
      <c r="V3163" s="1" t="s">
        <v>2904</v>
      </c>
      <c r="W3163" s="1" t="s">
        <v>33</v>
      </c>
      <c r="X3163" s="1" t="s">
        <v>3357</v>
      </c>
      <c r="Y3163" s="1" t="s">
        <v>91</v>
      </c>
      <c r="Z3163" s="1" t="s">
        <v>3716</v>
      </c>
      <c r="AA3163" s="1" t="s">
        <v>3576</v>
      </c>
    </row>
    <row r="3164" spans="1:27" x14ac:dyDescent="0.25">
      <c r="A3164" s="1" t="s">
        <v>26</v>
      </c>
      <c r="B3164" s="1" t="s">
        <v>4583</v>
      </c>
      <c r="C3164" s="2">
        <v>42320</v>
      </c>
      <c r="D3164" s="1" t="s">
        <v>2903</v>
      </c>
      <c r="E3164" s="7" t="str">
        <f>VLOOKUP(TRIM(D3164)*1,CFOP!A:B,2,FALSE)</f>
        <v>Sim</v>
      </c>
      <c r="F3164" s="1" t="s">
        <v>272</v>
      </c>
      <c r="G3164" s="3">
        <v>75.87</v>
      </c>
      <c r="H3164" s="3">
        <v>0</v>
      </c>
      <c r="I3164" s="3">
        <v>0</v>
      </c>
      <c r="J3164" s="1" t="s">
        <v>31</v>
      </c>
      <c r="K3164" s="3">
        <v>0</v>
      </c>
      <c r="L3164" s="3">
        <v>0</v>
      </c>
      <c r="M3164" s="1" t="s">
        <v>31</v>
      </c>
      <c r="N3164" s="3">
        <v>0</v>
      </c>
      <c r="O3164" s="3">
        <v>0</v>
      </c>
      <c r="P3164" s="1" t="s">
        <v>31</v>
      </c>
      <c r="Q3164" s="3">
        <v>75.87</v>
      </c>
      <c r="R3164" s="3">
        <v>0</v>
      </c>
      <c r="S3164" s="1" t="s">
        <v>2904</v>
      </c>
      <c r="T3164" s="3">
        <v>75.87</v>
      </c>
      <c r="U3164" s="3">
        <v>0</v>
      </c>
      <c r="V3164" s="1" t="s">
        <v>2904</v>
      </c>
      <c r="W3164" s="1" t="s">
        <v>33</v>
      </c>
      <c r="X3164" s="1" t="s">
        <v>3357</v>
      </c>
      <c r="Y3164" s="1" t="s">
        <v>96</v>
      </c>
      <c r="Z3164" s="1" t="s">
        <v>3687</v>
      </c>
      <c r="AA3164" s="1" t="s">
        <v>2973</v>
      </c>
    </row>
    <row r="3165" spans="1:27" x14ac:dyDescent="0.25">
      <c r="A3165" s="1" t="s">
        <v>26</v>
      </c>
      <c r="B3165" s="1" t="s">
        <v>4584</v>
      </c>
      <c r="C3165" s="2">
        <v>42320</v>
      </c>
      <c r="D3165" s="1" t="s">
        <v>2903</v>
      </c>
      <c r="E3165" s="7" t="str">
        <f>VLOOKUP(TRIM(D3165)*1,CFOP!A:B,2,FALSE)</f>
        <v>Sim</v>
      </c>
      <c r="F3165" s="1" t="s">
        <v>272</v>
      </c>
      <c r="G3165" s="3">
        <v>183.75</v>
      </c>
      <c r="H3165" s="3">
        <v>0</v>
      </c>
      <c r="I3165" s="3">
        <v>0</v>
      </c>
      <c r="J3165" s="1" t="s">
        <v>31</v>
      </c>
      <c r="K3165" s="3">
        <v>0</v>
      </c>
      <c r="L3165" s="3">
        <v>0</v>
      </c>
      <c r="M3165" s="1" t="s">
        <v>31</v>
      </c>
      <c r="N3165" s="3">
        <v>0</v>
      </c>
      <c r="O3165" s="3">
        <v>0</v>
      </c>
      <c r="P3165" s="1" t="s">
        <v>31</v>
      </c>
      <c r="Q3165" s="3">
        <v>183.75</v>
      </c>
      <c r="R3165" s="3">
        <v>0</v>
      </c>
      <c r="S3165" s="1" t="s">
        <v>2904</v>
      </c>
      <c r="T3165" s="3">
        <v>183.75</v>
      </c>
      <c r="U3165" s="3">
        <v>0</v>
      </c>
      <c r="V3165" s="1" t="s">
        <v>2904</v>
      </c>
      <c r="W3165" s="1" t="s">
        <v>33</v>
      </c>
      <c r="X3165" s="1" t="s">
        <v>3357</v>
      </c>
      <c r="Y3165" s="1" t="s">
        <v>96</v>
      </c>
      <c r="Z3165" s="1" t="s">
        <v>3358</v>
      </c>
      <c r="AA3165" s="1" t="s">
        <v>3359</v>
      </c>
    </row>
    <row r="3166" spans="1:27" x14ac:dyDescent="0.25">
      <c r="A3166" s="1" t="s">
        <v>26</v>
      </c>
      <c r="B3166" s="1" t="s">
        <v>4585</v>
      </c>
      <c r="C3166" s="2">
        <v>42320</v>
      </c>
      <c r="D3166" s="1" t="s">
        <v>2903</v>
      </c>
      <c r="E3166" s="7" t="str">
        <f>VLOOKUP(TRIM(D3166)*1,CFOP!A:B,2,FALSE)</f>
        <v>Sim</v>
      </c>
      <c r="F3166" s="1" t="s">
        <v>272</v>
      </c>
      <c r="G3166" s="3">
        <v>73.44</v>
      </c>
      <c r="H3166" s="3">
        <v>0</v>
      </c>
      <c r="I3166" s="3">
        <v>0</v>
      </c>
      <c r="J3166" s="1" t="s">
        <v>31</v>
      </c>
      <c r="K3166" s="3">
        <v>0</v>
      </c>
      <c r="L3166" s="3">
        <v>0</v>
      </c>
      <c r="M3166" s="1" t="s">
        <v>31</v>
      </c>
      <c r="N3166" s="3">
        <v>0</v>
      </c>
      <c r="O3166" s="3">
        <v>0</v>
      </c>
      <c r="P3166" s="1" t="s">
        <v>31</v>
      </c>
      <c r="Q3166" s="3">
        <v>73.44</v>
      </c>
      <c r="R3166" s="3">
        <v>0</v>
      </c>
      <c r="S3166" s="1" t="s">
        <v>2904</v>
      </c>
      <c r="T3166" s="3">
        <v>73.44</v>
      </c>
      <c r="U3166" s="3">
        <v>0</v>
      </c>
      <c r="V3166" s="1" t="s">
        <v>2904</v>
      </c>
      <c r="W3166" s="1" t="s">
        <v>33</v>
      </c>
      <c r="X3166" s="1" t="s">
        <v>3357</v>
      </c>
      <c r="Y3166" s="1" t="s">
        <v>96</v>
      </c>
      <c r="Z3166" s="1" t="s">
        <v>4586</v>
      </c>
      <c r="AA3166" s="1" t="s">
        <v>3576</v>
      </c>
    </row>
    <row r="3167" spans="1:27" x14ac:dyDescent="0.25">
      <c r="A3167" s="1" t="s">
        <v>26</v>
      </c>
      <c r="B3167" s="1" t="s">
        <v>4587</v>
      </c>
      <c r="C3167" s="2">
        <v>42320</v>
      </c>
      <c r="D3167" s="1" t="s">
        <v>2903</v>
      </c>
      <c r="E3167" s="7" t="str">
        <f>VLOOKUP(TRIM(D3167)*1,CFOP!A:B,2,FALSE)</f>
        <v>Sim</v>
      </c>
      <c r="F3167" s="1" t="s">
        <v>272</v>
      </c>
      <c r="G3167" s="3">
        <v>96.990000000000009</v>
      </c>
      <c r="H3167" s="3">
        <v>0</v>
      </c>
      <c r="I3167" s="3">
        <v>0</v>
      </c>
      <c r="J3167" s="1" t="s">
        <v>31</v>
      </c>
      <c r="K3167" s="3">
        <v>0</v>
      </c>
      <c r="L3167" s="3">
        <v>0</v>
      </c>
      <c r="M3167" s="1" t="s">
        <v>31</v>
      </c>
      <c r="N3167" s="3">
        <v>0</v>
      </c>
      <c r="O3167" s="3">
        <v>0</v>
      </c>
      <c r="P3167" s="1" t="s">
        <v>31</v>
      </c>
      <c r="Q3167" s="3">
        <v>96.990000000000009</v>
      </c>
      <c r="R3167" s="3">
        <v>0</v>
      </c>
      <c r="S3167" s="1" t="s">
        <v>2904</v>
      </c>
      <c r="T3167" s="3">
        <v>96.990000000000009</v>
      </c>
      <c r="U3167" s="3">
        <v>0</v>
      </c>
      <c r="V3167" s="1" t="s">
        <v>2904</v>
      </c>
      <c r="W3167" s="1" t="s">
        <v>33</v>
      </c>
      <c r="X3167" s="1" t="s">
        <v>3357</v>
      </c>
      <c r="Y3167" s="1" t="s">
        <v>96</v>
      </c>
      <c r="Z3167" s="1" t="s">
        <v>4588</v>
      </c>
      <c r="AA3167" s="1" t="s">
        <v>2973</v>
      </c>
    </row>
    <row r="3168" spans="1:27" x14ac:dyDescent="0.25">
      <c r="A3168" s="1" t="s">
        <v>26</v>
      </c>
      <c r="B3168" s="1" t="s">
        <v>4589</v>
      </c>
      <c r="C3168" s="2">
        <v>42320</v>
      </c>
      <c r="D3168" s="1" t="s">
        <v>2903</v>
      </c>
      <c r="E3168" s="7" t="str">
        <f>VLOOKUP(TRIM(D3168)*1,CFOP!A:B,2,FALSE)</f>
        <v>Sim</v>
      </c>
      <c r="F3168" s="1" t="s">
        <v>272</v>
      </c>
      <c r="G3168" s="3">
        <v>61.620000000000005</v>
      </c>
      <c r="H3168" s="3">
        <v>0</v>
      </c>
      <c r="I3168" s="3">
        <v>0</v>
      </c>
      <c r="J3168" s="1" t="s">
        <v>31</v>
      </c>
      <c r="K3168" s="3">
        <v>0</v>
      </c>
      <c r="L3168" s="3">
        <v>0</v>
      </c>
      <c r="M3168" s="1" t="s">
        <v>31</v>
      </c>
      <c r="N3168" s="3">
        <v>0</v>
      </c>
      <c r="O3168" s="3">
        <v>0</v>
      </c>
      <c r="P3168" s="1" t="s">
        <v>31</v>
      </c>
      <c r="Q3168" s="3">
        <v>61.620000000000005</v>
      </c>
      <c r="R3168" s="3">
        <v>0</v>
      </c>
      <c r="S3168" s="1" t="s">
        <v>2904</v>
      </c>
      <c r="T3168" s="3">
        <v>61.620000000000005</v>
      </c>
      <c r="U3168" s="3">
        <v>0</v>
      </c>
      <c r="V3168" s="1" t="s">
        <v>2904</v>
      </c>
      <c r="W3168" s="1" t="s">
        <v>33</v>
      </c>
      <c r="X3168" s="1" t="s">
        <v>3357</v>
      </c>
      <c r="Y3168" s="1" t="s">
        <v>91</v>
      </c>
      <c r="Z3168" s="1" t="s">
        <v>4590</v>
      </c>
      <c r="AA3168" s="1" t="s">
        <v>4591</v>
      </c>
    </row>
    <row r="3169" spans="1:27" x14ac:dyDescent="0.25">
      <c r="A3169" s="1" t="s">
        <v>26</v>
      </c>
      <c r="B3169" s="1" t="s">
        <v>4592</v>
      </c>
      <c r="C3169" s="2">
        <v>42320</v>
      </c>
      <c r="D3169" s="1" t="s">
        <v>2903</v>
      </c>
      <c r="E3169" s="7" t="str">
        <f>VLOOKUP(TRIM(D3169)*1,CFOP!A:B,2,FALSE)</f>
        <v>Sim</v>
      </c>
      <c r="F3169" s="1" t="s">
        <v>272</v>
      </c>
      <c r="G3169" s="3">
        <v>150.54</v>
      </c>
      <c r="H3169" s="3">
        <v>0</v>
      </c>
      <c r="I3169" s="3">
        <v>0</v>
      </c>
      <c r="J3169" s="1" t="s">
        <v>31</v>
      </c>
      <c r="K3169" s="3">
        <v>0</v>
      </c>
      <c r="L3169" s="3">
        <v>0</v>
      </c>
      <c r="M3169" s="1" t="s">
        <v>31</v>
      </c>
      <c r="N3169" s="3">
        <v>0</v>
      </c>
      <c r="O3169" s="3">
        <v>0</v>
      </c>
      <c r="P3169" s="1" t="s">
        <v>31</v>
      </c>
      <c r="Q3169" s="3">
        <v>150.54</v>
      </c>
      <c r="R3169" s="3">
        <v>0</v>
      </c>
      <c r="S3169" s="1" t="s">
        <v>2904</v>
      </c>
      <c r="T3169" s="3">
        <v>150.54</v>
      </c>
      <c r="U3169" s="3">
        <v>0</v>
      </c>
      <c r="V3169" s="1" t="s">
        <v>2904</v>
      </c>
      <c r="W3169" s="1" t="s">
        <v>407</v>
      </c>
      <c r="X3169" s="1" t="s">
        <v>3357</v>
      </c>
      <c r="Y3169" s="1" t="s">
        <v>96</v>
      </c>
      <c r="Z3169" s="1" t="s">
        <v>3569</v>
      </c>
      <c r="AA3169" s="1" t="s">
        <v>3570</v>
      </c>
    </row>
    <row r="3170" spans="1:27" x14ac:dyDescent="0.25">
      <c r="A3170" s="1" t="s">
        <v>26</v>
      </c>
      <c r="B3170" s="1" t="s">
        <v>4593</v>
      </c>
      <c r="C3170" s="2">
        <v>42320</v>
      </c>
      <c r="D3170" s="1" t="s">
        <v>2903</v>
      </c>
      <c r="E3170" s="7" t="str">
        <f>VLOOKUP(TRIM(D3170)*1,CFOP!A:B,2,FALSE)</f>
        <v>Sim</v>
      </c>
      <c r="F3170" s="1" t="s">
        <v>272</v>
      </c>
      <c r="G3170" s="3">
        <v>34.79</v>
      </c>
      <c r="H3170" s="3">
        <v>0</v>
      </c>
      <c r="I3170" s="3">
        <v>0</v>
      </c>
      <c r="J3170" s="1" t="s">
        <v>31</v>
      </c>
      <c r="K3170" s="3">
        <v>0</v>
      </c>
      <c r="L3170" s="3">
        <v>0</v>
      </c>
      <c r="M3170" s="1" t="s">
        <v>31</v>
      </c>
      <c r="N3170" s="3">
        <v>0</v>
      </c>
      <c r="O3170" s="3">
        <v>0</v>
      </c>
      <c r="P3170" s="1" t="s">
        <v>31</v>
      </c>
      <c r="Q3170" s="3">
        <v>34.79</v>
      </c>
      <c r="R3170" s="3">
        <v>0</v>
      </c>
      <c r="S3170" s="1" t="s">
        <v>2904</v>
      </c>
      <c r="T3170" s="3">
        <v>34.79</v>
      </c>
      <c r="U3170" s="3">
        <v>0</v>
      </c>
      <c r="V3170" s="1" t="s">
        <v>2904</v>
      </c>
      <c r="W3170" s="1" t="s">
        <v>33</v>
      </c>
      <c r="X3170" s="1" t="s">
        <v>3357</v>
      </c>
      <c r="Y3170" s="1" t="s">
        <v>96</v>
      </c>
      <c r="Z3170" s="1" t="s">
        <v>4594</v>
      </c>
      <c r="AA3170" s="1" t="s">
        <v>4595</v>
      </c>
    </row>
    <row r="3171" spans="1:27" x14ac:dyDescent="0.25">
      <c r="A3171" s="1" t="s">
        <v>26</v>
      </c>
      <c r="B3171" s="1" t="s">
        <v>4596</v>
      </c>
      <c r="C3171" s="2">
        <v>42320</v>
      </c>
      <c r="D3171" s="1" t="s">
        <v>2903</v>
      </c>
      <c r="E3171" s="7" t="str">
        <f>VLOOKUP(TRIM(D3171)*1,CFOP!A:B,2,FALSE)</f>
        <v>Sim</v>
      </c>
      <c r="F3171" s="1" t="s">
        <v>272</v>
      </c>
      <c r="G3171" s="3">
        <v>92.9</v>
      </c>
      <c r="H3171" s="3">
        <v>0</v>
      </c>
      <c r="I3171" s="3">
        <v>0</v>
      </c>
      <c r="J3171" s="1" t="s">
        <v>31</v>
      </c>
      <c r="K3171" s="3">
        <v>0</v>
      </c>
      <c r="L3171" s="3">
        <v>0</v>
      </c>
      <c r="M3171" s="1" t="s">
        <v>31</v>
      </c>
      <c r="N3171" s="3">
        <v>0</v>
      </c>
      <c r="O3171" s="3">
        <v>0</v>
      </c>
      <c r="P3171" s="1" t="s">
        <v>31</v>
      </c>
      <c r="Q3171" s="3">
        <v>92.9</v>
      </c>
      <c r="R3171" s="3">
        <v>0</v>
      </c>
      <c r="S3171" s="1" t="s">
        <v>2904</v>
      </c>
      <c r="T3171" s="3">
        <v>92.9</v>
      </c>
      <c r="U3171" s="3">
        <v>0</v>
      </c>
      <c r="V3171" s="1" t="s">
        <v>2904</v>
      </c>
      <c r="W3171" s="1" t="s">
        <v>33</v>
      </c>
      <c r="X3171" s="1" t="s">
        <v>3357</v>
      </c>
      <c r="Y3171" s="1" t="s">
        <v>96</v>
      </c>
      <c r="Z3171" s="1" t="s">
        <v>3703</v>
      </c>
      <c r="AA3171" s="1" t="s">
        <v>3597</v>
      </c>
    </row>
    <row r="3172" spans="1:27" x14ac:dyDescent="0.25">
      <c r="A3172" s="1" t="s">
        <v>26</v>
      </c>
      <c r="B3172" s="1" t="s">
        <v>4597</v>
      </c>
      <c r="C3172" s="2">
        <v>42320</v>
      </c>
      <c r="D3172" s="1" t="s">
        <v>2903</v>
      </c>
      <c r="E3172" s="7" t="str">
        <f>VLOOKUP(TRIM(D3172)*1,CFOP!A:B,2,FALSE)</f>
        <v>Sim</v>
      </c>
      <c r="F3172" s="1" t="s">
        <v>272</v>
      </c>
      <c r="G3172" s="3">
        <v>61.13</v>
      </c>
      <c r="H3172" s="3">
        <v>0</v>
      </c>
      <c r="I3172" s="3">
        <v>0</v>
      </c>
      <c r="J3172" s="1" t="s">
        <v>31</v>
      </c>
      <c r="K3172" s="3">
        <v>0</v>
      </c>
      <c r="L3172" s="3">
        <v>0</v>
      </c>
      <c r="M3172" s="1" t="s">
        <v>31</v>
      </c>
      <c r="N3172" s="3">
        <v>0</v>
      </c>
      <c r="O3172" s="3">
        <v>0</v>
      </c>
      <c r="P3172" s="1" t="s">
        <v>31</v>
      </c>
      <c r="Q3172" s="3">
        <v>61.13</v>
      </c>
      <c r="R3172" s="3">
        <v>0</v>
      </c>
      <c r="S3172" s="1" t="s">
        <v>2904</v>
      </c>
      <c r="T3172" s="3">
        <v>61.13</v>
      </c>
      <c r="U3172" s="3">
        <v>0</v>
      </c>
      <c r="V3172" s="1" t="s">
        <v>2904</v>
      </c>
      <c r="W3172" s="1" t="s">
        <v>33</v>
      </c>
      <c r="X3172" s="1" t="s">
        <v>3357</v>
      </c>
      <c r="Y3172" s="1" t="s">
        <v>96</v>
      </c>
      <c r="Z3172" s="1" t="s">
        <v>3691</v>
      </c>
      <c r="AA3172" s="1" t="s">
        <v>3692</v>
      </c>
    </row>
    <row r="3173" spans="1:27" x14ac:dyDescent="0.25">
      <c r="A3173" s="1" t="s">
        <v>26</v>
      </c>
      <c r="B3173" s="1" t="s">
        <v>4598</v>
      </c>
      <c r="C3173" s="2">
        <v>42320</v>
      </c>
      <c r="D3173" s="1" t="s">
        <v>2903</v>
      </c>
      <c r="E3173" s="7" t="str">
        <f>VLOOKUP(TRIM(D3173)*1,CFOP!A:B,2,FALSE)</f>
        <v>Sim</v>
      </c>
      <c r="F3173" s="1" t="s">
        <v>272</v>
      </c>
      <c r="G3173" s="3">
        <v>291.27</v>
      </c>
      <c r="H3173" s="3">
        <v>0</v>
      </c>
      <c r="I3173" s="3">
        <v>0</v>
      </c>
      <c r="J3173" s="1" t="s">
        <v>31</v>
      </c>
      <c r="K3173" s="3">
        <v>0</v>
      </c>
      <c r="L3173" s="3">
        <v>0</v>
      </c>
      <c r="M3173" s="1" t="s">
        <v>31</v>
      </c>
      <c r="N3173" s="3">
        <v>0</v>
      </c>
      <c r="O3173" s="3">
        <v>0</v>
      </c>
      <c r="P3173" s="1" t="s">
        <v>31</v>
      </c>
      <c r="Q3173" s="3">
        <v>291.27</v>
      </c>
      <c r="R3173" s="3">
        <v>0</v>
      </c>
      <c r="S3173" s="1" t="s">
        <v>2904</v>
      </c>
      <c r="T3173" s="3">
        <v>291.27</v>
      </c>
      <c r="U3173" s="3">
        <v>0</v>
      </c>
      <c r="V3173" s="1" t="s">
        <v>2904</v>
      </c>
      <c r="W3173" s="1" t="s">
        <v>33</v>
      </c>
      <c r="X3173" s="1" t="s">
        <v>3357</v>
      </c>
      <c r="Y3173" s="1" t="s">
        <v>96</v>
      </c>
      <c r="Z3173" s="1" t="s">
        <v>3593</v>
      </c>
      <c r="AA3173" s="1" t="s">
        <v>3594</v>
      </c>
    </row>
    <row r="3174" spans="1:27" x14ac:dyDescent="0.25">
      <c r="A3174" s="1" t="s">
        <v>26</v>
      </c>
      <c r="B3174" s="1" t="s">
        <v>4599</v>
      </c>
      <c r="C3174" s="2">
        <v>42320</v>
      </c>
      <c r="D3174" s="1" t="s">
        <v>3293</v>
      </c>
      <c r="E3174" s="7" t="str">
        <f>VLOOKUP(TRIM(D3174)*1,CFOP!A:B,2,FALSE)</f>
        <v>Sim</v>
      </c>
      <c r="F3174" s="1" t="s">
        <v>272</v>
      </c>
      <c r="G3174" s="3">
        <v>219.1</v>
      </c>
      <c r="H3174" s="3">
        <v>0</v>
      </c>
      <c r="I3174" s="3">
        <v>0</v>
      </c>
      <c r="J3174" s="1" t="s">
        <v>31</v>
      </c>
      <c r="K3174" s="3">
        <v>0</v>
      </c>
      <c r="L3174" s="3">
        <v>0</v>
      </c>
      <c r="M3174" s="1" t="s">
        <v>31</v>
      </c>
      <c r="N3174" s="3">
        <v>0</v>
      </c>
      <c r="O3174" s="3">
        <v>0</v>
      </c>
      <c r="P3174" s="1" t="s">
        <v>31</v>
      </c>
      <c r="Q3174" s="3">
        <v>219.1</v>
      </c>
      <c r="R3174" s="3">
        <v>0</v>
      </c>
      <c r="S3174" s="1" t="s">
        <v>2904</v>
      </c>
      <c r="T3174" s="3">
        <v>219.1</v>
      </c>
      <c r="U3174" s="3">
        <v>0</v>
      </c>
      <c r="V3174" s="1" t="s">
        <v>2904</v>
      </c>
      <c r="W3174" s="1" t="s">
        <v>33</v>
      </c>
      <c r="X3174" s="1" t="s">
        <v>3357</v>
      </c>
      <c r="Y3174" s="1" t="s">
        <v>91</v>
      </c>
      <c r="Z3174" s="1" t="s">
        <v>3694</v>
      </c>
      <c r="AA3174" s="1" t="s">
        <v>3695</v>
      </c>
    </row>
    <row r="3175" spans="1:27" x14ac:dyDescent="0.25">
      <c r="A3175" s="1" t="s">
        <v>26</v>
      </c>
      <c r="B3175" s="1" t="s">
        <v>4600</v>
      </c>
      <c r="C3175" s="2">
        <v>42320</v>
      </c>
      <c r="D3175" s="1" t="s">
        <v>2903</v>
      </c>
      <c r="E3175" s="7" t="str">
        <f>VLOOKUP(TRIM(D3175)*1,CFOP!A:B,2,FALSE)</f>
        <v>Sim</v>
      </c>
      <c r="F3175" s="1" t="s">
        <v>272</v>
      </c>
      <c r="G3175" s="3">
        <v>36.800000000000004</v>
      </c>
      <c r="H3175" s="3">
        <v>0</v>
      </c>
      <c r="I3175" s="3">
        <v>0</v>
      </c>
      <c r="J3175" s="1" t="s">
        <v>31</v>
      </c>
      <c r="K3175" s="3">
        <v>0</v>
      </c>
      <c r="L3175" s="3">
        <v>0</v>
      </c>
      <c r="M3175" s="1" t="s">
        <v>31</v>
      </c>
      <c r="N3175" s="3">
        <v>0</v>
      </c>
      <c r="O3175" s="3">
        <v>0</v>
      </c>
      <c r="P3175" s="1" t="s">
        <v>31</v>
      </c>
      <c r="Q3175" s="3">
        <v>36.800000000000004</v>
      </c>
      <c r="R3175" s="3">
        <v>0</v>
      </c>
      <c r="S3175" s="1" t="s">
        <v>2904</v>
      </c>
      <c r="T3175" s="3">
        <v>36.800000000000004</v>
      </c>
      <c r="U3175" s="3">
        <v>0</v>
      </c>
      <c r="V3175" s="1" t="s">
        <v>2904</v>
      </c>
      <c r="W3175" s="1" t="s">
        <v>33</v>
      </c>
      <c r="X3175" s="1" t="s">
        <v>3357</v>
      </c>
      <c r="Y3175" s="1" t="s">
        <v>96</v>
      </c>
      <c r="Z3175" s="1" t="s">
        <v>3777</v>
      </c>
      <c r="AA3175" s="1" t="s">
        <v>3778</v>
      </c>
    </row>
    <row r="3176" spans="1:27" x14ac:dyDescent="0.25">
      <c r="A3176" s="1" t="s">
        <v>26</v>
      </c>
      <c r="B3176" s="1" t="s">
        <v>4601</v>
      </c>
      <c r="C3176" s="2">
        <v>42320</v>
      </c>
      <c r="D3176" s="1" t="s">
        <v>2804</v>
      </c>
      <c r="E3176" s="7" t="str">
        <f>VLOOKUP(TRIM(D3176)*1,CFOP!A:B,2,FALSE)</f>
        <v>Sim</v>
      </c>
      <c r="F3176" s="1" t="s">
        <v>29</v>
      </c>
      <c r="G3176" s="3">
        <v>162.54000000000002</v>
      </c>
      <c r="H3176" s="3">
        <v>178.97</v>
      </c>
      <c r="I3176" s="3">
        <v>32.22</v>
      </c>
      <c r="J3176" s="1" t="s">
        <v>307</v>
      </c>
      <c r="K3176" s="3">
        <v>0</v>
      </c>
      <c r="L3176" s="3">
        <v>0</v>
      </c>
      <c r="M3176" s="1" t="s">
        <v>31</v>
      </c>
      <c r="N3176" s="3">
        <v>155.63</v>
      </c>
      <c r="O3176" s="3">
        <v>23.34</v>
      </c>
      <c r="P3176" s="1" t="s">
        <v>2788</v>
      </c>
      <c r="Q3176" s="3">
        <v>155.63</v>
      </c>
      <c r="R3176" s="3">
        <v>2.57</v>
      </c>
      <c r="S3176" s="1" t="s">
        <v>33</v>
      </c>
      <c r="T3176" s="3">
        <v>155.63</v>
      </c>
      <c r="U3176" s="3">
        <v>11.83</v>
      </c>
      <c r="V3176" s="1" t="s">
        <v>33</v>
      </c>
      <c r="W3176" s="1" t="s">
        <v>33</v>
      </c>
      <c r="X3176" s="1" t="s">
        <v>4602</v>
      </c>
      <c r="Y3176" s="1" t="s">
        <v>91</v>
      </c>
      <c r="Z3176" s="1" t="s">
        <v>4313</v>
      </c>
      <c r="AA3176" s="1" t="s">
        <v>4314</v>
      </c>
    </row>
    <row r="3177" spans="1:27" x14ac:dyDescent="0.25">
      <c r="A3177" s="1" t="s">
        <v>26</v>
      </c>
      <c r="B3177" s="1" t="s">
        <v>4601</v>
      </c>
      <c r="C3177" s="2">
        <v>42320</v>
      </c>
      <c r="D3177" s="1" t="s">
        <v>2804</v>
      </c>
      <c r="E3177" s="7" t="str">
        <f>VLOOKUP(TRIM(D3177)*1,CFOP!A:B,2,FALSE)</f>
        <v>Sim</v>
      </c>
      <c r="F3177" s="1" t="s">
        <v>29</v>
      </c>
      <c r="G3177" s="3">
        <v>95.64</v>
      </c>
      <c r="H3177" s="3">
        <v>105.31</v>
      </c>
      <c r="I3177" s="3">
        <v>18.95</v>
      </c>
      <c r="J3177" s="1" t="s">
        <v>307</v>
      </c>
      <c r="K3177" s="3">
        <v>0</v>
      </c>
      <c r="L3177" s="3">
        <v>0</v>
      </c>
      <c r="M3177" s="1" t="s">
        <v>31</v>
      </c>
      <c r="N3177" s="3">
        <v>91.570000000000007</v>
      </c>
      <c r="O3177" s="3">
        <v>13.74</v>
      </c>
      <c r="P3177" s="1" t="s">
        <v>2788</v>
      </c>
      <c r="Q3177" s="3">
        <v>91.570000000000007</v>
      </c>
      <c r="R3177" s="3">
        <v>1.51</v>
      </c>
      <c r="S3177" s="1" t="s">
        <v>33</v>
      </c>
      <c r="T3177" s="3">
        <v>91.570000000000007</v>
      </c>
      <c r="U3177" s="3">
        <v>6.96</v>
      </c>
      <c r="V3177" s="1" t="s">
        <v>33</v>
      </c>
      <c r="W3177" s="1" t="s">
        <v>33</v>
      </c>
      <c r="X3177" s="1" t="s">
        <v>4602</v>
      </c>
      <c r="Y3177" s="1" t="s">
        <v>91</v>
      </c>
      <c r="Z3177" s="1" t="s">
        <v>4603</v>
      </c>
      <c r="AA3177" s="1" t="s">
        <v>4604</v>
      </c>
    </row>
    <row r="3178" spans="1:27" x14ac:dyDescent="0.25">
      <c r="A3178" s="1" t="s">
        <v>26</v>
      </c>
      <c r="B3178" s="1" t="s">
        <v>4605</v>
      </c>
      <c r="C3178" s="2">
        <v>42320</v>
      </c>
      <c r="D3178" s="1" t="s">
        <v>2804</v>
      </c>
      <c r="E3178" s="7" t="str">
        <f>VLOOKUP(TRIM(D3178)*1,CFOP!A:B,2,FALSE)</f>
        <v>Sim</v>
      </c>
      <c r="F3178" s="1" t="s">
        <v>29</v>
      </c>
      <c r="G3178" s="3">
        <v>292.60000000000002</v>
      </c>
      <c r="H3178" s="3">
        <v>0</v>
      </c>
      <c r="I3178" s="3">
        <v>0</v>
      </c>
      <c r="J3178" s="1" t="s">
        <v>31</v>
      </c>
      <c r="K3178" s="3">
        <v>0</v>
      </c>
      <c r="L3178" s="3">
        <v>0</v>
      </c>
      <c r="M3178" s="1" t="s">
        <v>31</v>
      </c>
      <c r="N3178" s="3">
        <v>0</v>
      </c>
      <c r="O3178" s="3">
        <v>0</v>
      </c>
      <c r="P3178" s="1" t="s">
        <v>31</v>
      </c>
      <c r="Q3178" s="3">
        <v>292.60000000000002</v>
      </c>
      <c r="R3178" s="3">
        <v>4.83</v>
      </c>
      <c r="S3178" s="1" t="s">
        <v>33</v>
      </c>
      <c r="T3178" s="3">
        <v>292.60000000000002</v>
      </c>
      <c r="U3178" s="3">
        <v>22.240000000000002</v>
      </c>
      <c r="V3178" s="1" t="s">
        <v>33</v>
      </c>
      <c r="W3178" s="1" t="s">
        <v>33</v>
      </c>
      <c r="X3178" s="1" t="s">
        <v>2743</v>
      </c>
      <c r="Y3178" s="1" t="s">
        <v>2556</v>
      </c>
      <c r="Z3178" s="1" t="s">
        <v>4606</v>
      </c>
      <c r="AA3178" s="1" t="s">
        <v>4607</v>
      </c>
    </row>
    <row r="3179" spans="1:27" x14ac:dyDescent="0.25">
      <c r="A3179" s="1" t="s">
        <v>26</v>
      </c>
      <c r="B3179" s="1" t="s">
        <v>4608</v>
      </c>
      <c r="C3179" s="2">
        <v>42320</v>
      </c>
      <c r="D3179" s="1" t="s">
        <v>2817</v>
      </c>
      <c r="E3179" s="7" t="str">
        <f>VLOOKUP(TRIM(D3179)*1,CFOP!A:B,2,FALSE)</f>
        <v>Sim</v>
      </c>
      <c r="F3179" s="1" t="s">
        <v>4516</v>
      </c>
      <c r="G3179" s="3">
        <v>1402.43</v>
      </c>
      <c r="H3179" s="3">
        <v>1219.5</v>
      </c>
      <c r="I3179" s="3">
        <v>48.78</v>
      </c>
      <c r="J3179" s="1" t="s">
        <v>780</v>
      </c>
      <c r="K3179" s="3">
        <v>0</v>
      </c>
      <c r="L3179" s="3">
        <v>0</v>
      </c>
      <c r="M3179" s="1" t="s">
        <v>31</v>
      </c>
      <c r="N3179" s="3">
        <v>1219.5</v>
      </c>
      <c r="O3179" s="3">
        <v>182.93</v>
      </c>
      <c r="P3179" s="1" t="s">
        <v>2788</v>
      </c>
      <c r="Q3179" s="3">
        <v>1219.5</v>
      </c>
      <c r="R3179" s="3">
        <v>20.12</v>
      </c>
      <c r="S3179" s="1" t="s">
        <v>33</v>
      </c>
      <c r="T3179" s="3">
        <v>1219.5</v>
      </c>
      <c r="U3179" s="3">
        <v>92.68</v>
      </c>
      <c r="V3179" s="1" t="s">
        <v>33</v>
      </c>
      <c r="W3179" s="1" t="s">
        <v>33</v>
      </c>
      <c r="X3179" s="1" t="s">
        <v>4517</v>
      </c>
      <c r="Y3179" s="1" t="s">
        <v>91</v>
      </c>
      <c r="Z3179" s="1" t="s">
        <v>3793</v>
      </c>
      <c r="AA3179" s="1" t="s">
        <v>3794</v>
      </c>
    </row>
    <row r="3180" spans="1:27" x14ac:dyDescent="0.25">
      <c r="A3180" s="1" t="s">
        <v>26</v>
      </c>
      <c r="B3180" s="1" t="s">
        <v>4609</v>
      </c>
      <c r="C3180" s="2">
        <v>42320</v>
      </c>
      <c r="D3180" s="1" t="s">
        <v>2804</v>
      </c>
      <c r="E3180" s="7" t="str">
        <f>VLOOKUP(TRIM(D3180)*1,CFOP!A:B,2,FALSE)</f>
        <v>Sim</v>
      </c>
      <c r="F3180" s="1" t="s">
        <v>29</v>
      </c>
      <c r="G3180" s="3">
        <v>821.54</v>
      </c>
      <c r="H3180" s="3">
        <v>821.54</v>
      </c>
      <c r="I3180" s="3">
        <v>147.88</v>
      </c>
      <c r="J3180" s="1" t="s">
        <v>30</v>
      </c>
      <c r="K3180" s="3">
        <v>0</v>
      </c>
      <c r="L3180" s="3">
        <v>0</v>
      </c>
      <c r="M3180" s="1" t="s">
        <v>31</v>
      </c>
      <c r="N3180" s="3">
        <v>714.38</v>
      </c>
      <c r="O3180" s="3">
        <v>107.16</v>
      </c>
      <c r="P3180" s="1" t="s">
        <v>2788</v>
      </c>
      <c r="Q3180" s="3">
        <v>714.38</v>
      </c>
      <c r="R3180" s="3">
        <v>11.790000000000001</v>
      </c>
      <c r="S3180" s="1" t="s">
        <v>33</v>
      </c>
      <c r="T3180" s="3">
        <v>714.38</v>
      </c>
      <c r="U3180" s="3">
        <v>54.29</v>
      </c>
      <c r="V3180" s="1" t="s">
        <v>33</v>
      </c>
      <c r="W3180" s="1" t="s">
        <v>33</v>
      </c>
      <c r="X3180" s="1" t="s">
        <v>4020</v>
      </c>
      <c r="Y3180" s="1" t="s">
        <v>91</v>
      </c>
      <c r="Z3180" s="1" t="s">
        <v>4610</v>
      </c>
      <c r="AA3180" s="1" t="s">
        <v>4611</v>
      </c>
    </row>
    <row r="3181" spans="1:27" x14ac:dyDescent="0.25">
      <c r="A3181" s="1" t="s">
        <v>26</v>
      </c>
      <c r="B3181" s="1" t="s">
        <v>4612</v>
      </c>
      <c r="C3181" s="2">
        <v>42320</v>
      </c>
      <c r="D3181" s="1" t="s">
        <v>2804</v>
      </c>
      <c r="E3181" s="7" t="str">
        <f>VLOOKUP(TRIM(D3181)*1,CFOP!A:B,2,FALSE)</f>
        <v>Sim</v>
      </c>
      <c r="F3181" s="1" t="s">
        <v>29</v>
      </c>
      <c r="G3181" s="3">
        <v>5927.49</v>
      </c>
      <c r="H3181" s="3">
        <v>5154.34</v>
      </c>
      <c r="I3181" s="3">
        <v>927.78</v>
      </c>
      <c r="J3181" s="1" t="s">
        <v>30</v>
      </c>
      <c r="K3181" s="3">
        <v>0</v>
      </c>
      <c r="L3181" s="3">
        <v>0</v>
      </c>
      <c r="M3181" s="1" t="s">
        <v>31</v>
      </c>
      <c r="N3181" s="3">
        <v>5154.34</v>
      </c>
      <c r="O3181" s="3">
        <v>773.15</v>
      </c>
      <c r="P3181" s="1" t="s">
        <v>2788</v>
      </c>
      <c r="Q3181" s="3">
        <v>5154.34</v>
      </c>
      <c r="R3181" s="3">
        <v>85.05</v>
      </c>
      <c r="S3181" s="1" t="s">
        <v>33</v>
      </c>
      <c r="T3181" s="3">
        <v>5154.34</v>
      </c>
      <c r="U3181" s="3">
        <v>391.73</v>
      </c>
      <c r="V3181" s="1" t="s">
        <v>33</v>
      </c>
      <c r="W3181" s="1" t="s">
        <v>33</v>
      </c>
      <c r="X3181" s="1" t="s">
        <v>3022</v>
      </c>
      <c r="Y3181" s="1" t="s">
        <v>91</v>
      </c>
      <c r="Z3181" s="1" t="s">
        <v>3023</v>
      </c>
      <c r="AA3181" s="1" t="s">
        <v>3024</v>
      </c>
    </row>
    <row r="3182" spans="1:27" x14ac:dyDescent="0.25">
      <c r="A3182" s="1" t="s">
        <v>26</v>
      </c>
      <c r="B3182" s="1" t="s">
        <v>4613</v>
      </c>
      <c r="C3182" s="2">
        <v>42320</v>
      </c>
      <c r="D3182" s="1" t="s">
        <v>3081</v>
      </c>
      <c r="E3182" s="7" t="str">
        <f>VLOOKUP(TRIM(D3182)*1,CFOP!A:B,2,FALSE)</f>
        <v>Sim</v>
      </c>
      <c r="F3182" s="1" t="s">
        <v>29</v>
      </c>
      <c r="G3182" s="3">
        <v>545.41</v>
      </c>
      <c r="H3182" s="3">
        <v>466.24</v>
      </c>
      <c r="I3182" s="3">
        <v>83.92</v>
      </c>
      <c r="J3182" s="1" t="s">
        <v>2728</v>
      </c>
      <c r="K3182" s="3">
        <v>906.09</v>
      </c>
      <c r="L3182" s="3">
        <v>79.17</v>
      </c>
      <c r="M3182" s="1" t="s">
        <v>2728</v>
      </c>
      <c r="N3182" s="3">
        <v>0</v>
      </c>
      <c r="O3182" s="3">
        <v>0</v>
      </c>
      <c r="P3182" s="1" t="s">
        <v>31</v>
      </c>
      <c r="Q3182" s="3">
        <v>466.24</v>
      </c>
      <c r="R3182" s="3">
        <v>7.69</v>
      </c>
      <c r="S3182" s="1" t="s">
        <v>33</v>
      </c>
      <c r="T3182" s="3">
        <v>466.24</v>
      </c>
      <c r="U3182" s="3">
        <v>35.43</v>
      </c>
      <c r="V3182" s="1" t="s">
        <v>33</v>
      </c>
      <c r="W3182" s="1" t="s">
        <v>33</v>
      </c>
      <c r="X3182" s="1" t="s">
        <v>4614</v>
      </c>
      <c r="Y3182" s="1" t="s">
        <v>142</v>
      </c>
      <c r="Z3182" s="1" t="s">
        <v>3726</v>
      </c>
      <c r="AA3182" s="1" t="s">
        <v>3727</v>
      </c>
    </row>
    <row r="3183" spans="1:27" x14ac:dyDescent="0.25">
      <c r="A3183" s="1" t="s">
        <v>26</v>
      </c>
      <c r="B3183" s="1" t="s">
        <v>4613</v>
      </c>
      <c r="C3183" s="2">
        <v>42320</v>
      </c>
      <c r="D3183" s="1" t="s">
        <v>3081</v>
      </c>
      <c r="E3183" s="7" t="str">
        <f>VLOOKUP(TRIM(D3183)*1,CFOP!A:B,2,FALSE)</f>
        <v>Sim</v>
      </c>
      <c r="F3183" s="1" t="s">
        <v>29</v>
      </c>
      <c r="G3183" s="3">
        <v>2727</v>
      </c>
      <c r="H3183" s="3">
        <v>2331.14</v>
      </c>
      <c r="I3183" s="3">
        <v>419.61</v>
      </c>
      <c r="J3183" s="1" t="s">
        <v>2728</v>
      </c>
      <c r="K3183" s="3">
        <v>4530.34</v>
      </c>
      <c r="L3183" s="3">
        <v>395.86</v>
      </c>
      <c r="M3183" s="1" t="s">
        <v>2728</v>
      </c>
      <c r="N3183" s="3">
        <v>0</v>
      </c>
      <c r="O3183" s="3">
        <v>0</v>
      </c>
      <c r="P3183" s="1" t="s">
        <v>31</v>
      </c>
      <c r="Q3183" s="3">
        <v>2331.14</v>
      </c>
      <c r="R3183" s="3">
        <v>38.46</v>
      </c>
      <c r="S3183" s="1" t="s">
        <v>33</v>
      </c>
      <c r="T3183" s="3">
        <v>2331.14</v>
      </c>
      <c r="U3183" s="3">
        <v>177.17000000000002</v>
      </c>
      <c r="V3183" s="1" t="s">
        <v>33</v>
      </c>
      <c r="W3183" s="1" t="s">
        <v>33</v>
      </c>
      <c r="X3183" s="1" t="s">
        <v>4614</v>
      </c>
      <c r="Y3183" s="1" t="s">
        <v>142</v>
      </c>
      <c r="Z3183" s="1" t="s">
        <v>701</v>
      </c>
      <c r="AA3183" s="1" t="s">
        <v>702</v>
      </c>
    </row>
    <row r="3184" spans="1:27" x14ac:dyDescent="0.25">
      <c r="A3184" s="1" t="s">
        <v>26</v>
      </c>
      <c r="B3184" s="1" t="s">
        <v>4613</v>
      </c>
      <c r="C3184" s="2">
        <v>42320</v>
      </c>
      <c r="D3184" s="1" t="s">
        <v>3081</v>
      </c>
      <c r="E3184" s="7" t="str">
        <f>VLOOKUP(TRIM(D3184)*1,CFOP!A:B,2,FALSE)</f>
        <v>Sim</v>
      </c>
      <c r="F3184" s="1" t="s">
        <v>29</v>
      </c>
      <c r="G3184" s="3">
        <v>272.69</v>
      </c>
      <c r="H3184" s="3">
        <v>233.11</v>
      </c>
      <c r="I3184" s="3">
        <v>41.96</v>
      </c>
      <c r="J3184" s="1" t="s">
        <v>2728</v>
      </c>
      <c r="K3184" s="3">
        <v>453.03000000000003</v>
      </c>
      <c r="L3184" s="3">
        <v>39.58</v>
      </c>
      <c r="M3184" s="1" t="s">
        <v>2728</v>
      </c>
      <c r="N3184" s="3">
        <v>0</v>
      </c>
      <c r="O3184" s="3">
        <v>0</v>
      </c>
      <c r="P3184" s="1" t="s">
        <v>31</v>
      </c>
      <c r="Q3184" s="3">
        <v>233.11</v>
      </c>
      <c r="R3184" s="3">
        <v>3.85</v>
      </c>
      <c r="S3184" s="1" t="s">
        <v>33</v>
      </c>
      <c r="T3184" s="3">
        <v>233.11</v>
      </c>
      <c r="U3184" s="3">
        <v>17.72</v>
      </c>
      <c r="V3184" s="1" t="s">
        <v>33</v>
      </c>
      <c r="W3184" s="1" t="s">
        <v>33</v>
      </c>
      <c r="X3184" s="1" t="s">
        <v>4614</v>
      </c>
      <c r="Y3184" s="1" t="s">
        <v>142</v>
      </c>
      <c r="Z3184" s="1" t="s">
        <v>4615</v>
      </c>
      <c r="AA3184" s="1" t="s">
        <v>4616</v>
      </c>
    </row>
    <row r="3185" spans="1:27" x14ac:dyDescent="0.25">
      <c r="A3185" s="1" t="s">
        <v>26</v>
      </c>
      <c r="B3185" s="1" t="s">
        <v>4613</v>
      </c>
      <c r="C3185" s="2">
        <v>42320</v>
      </c>
      <c r="D3185" s="1" t="s">
        <v>3081</v>
      </c>
      <c r="E3185" s="7" t="str">
        <f>VLOOKUP(TRIM(D3185)*1,CFOP!A:B,2,FALSE)</f>
        <v>Sim</v>
      </c>
      <c r="F3185" s="1" t="s">
        <v>29</v>
      </c>
      <c r="G3185" s="3">
        <v>321.94</v>
      </c>
      <c r="H3185" s="3">
        <v>275.20999999999998</v>
      </c>
      <c r="I3185" s="3">
        <v>49.54</v>
      </c>
      <c r="J3185" s="1" t="s">
        <v>2728</v>
      </c>
      <c r="K3185" s="3">
        <v>534.84</v>
      </c>
      <c r="L3185" s="3">
        <v>46.730000000000004</v>
      </c>
      <c r="M3185" s="1" t="s">
        <v>2728</v>
      </c>
      <c r="N3185" s="3">
        <v>0</v>
      </c>
      <c r="O3185" s="3">
        <v>0</v>
      </c>
      <c r="P3185" s="1" t="s">
        <v>31</v>
      </c>
      <c r="Q3185" s="3">
        <v>275.20999999999998</v>
      </c>
      <c r="R3185" s="3">
        <v>4.54</v>
      </c>
      <c r="S3185" s="1" t="s">
        <v>33</v>
      </c>
      <c r="T3185" s="3">
        <v>275.20999999999998</v>
      </c>
      <c r="U3185" s="3">
        <v>20.92</v>
      </c>
      <c r="V3185" s="1" t="s">
        <v>33</v>
      </c>
      <c r="W3185" s="1" t="s">
        <v>33</v>
      </c>
      <c r="X3185" s="1" t="s">
        <v>4614</v>
      </c>
      <c r="Y3185" s="1" t="s">
        <v>142</v>
      </c>
      <c r="Z3185" s="1" t="s">
        <v>703</v>
      </c>
      <c r="AA3185" s="1" t="s">
        <v>704</v>
      </c>
    </row>
    <row r="3186" spans="1:27" x14ac:dyDescent="0.25">
      <c r="A3186" s="1" t="s">
        <v>26</v>
      </c>
      <c r="B3186" s="1" t="s">
        <v>4617</v>
      </c>
      <c r="C3186" s="2">
        <v>42320</v>
      </c>
      <c r="D3186" s="1" t="s">
        <v>2841</v>
      </c>
      <c r="E3186" s="7" t="str">
        <f>VLOOKUP(TRIM(D3186)*1,CFOP!A:B,2,FALSE)</f>
        <v>Sim</v>
      </c>
      <c r="F3186" s="1" t="s">
        <v>179</v>
      </c>
      <c r="G3186" s="3">
        <v>95.09</v>
      </c>
      <c r="H3186" s="3">
        <v>82.69</v>
      </c>
      <c r="I3186" s="3">
        <v>3.31</v>
      </c>
      <c r="J3186" s="1" t="s">
        <v>61</v>
      </c>
      <c r="K3186" s="3">
        <v>0</v>
      </c>
      <c r="L3186" s="3">
        <v>0</v>
      </c>
      <c r="M3186" s="1" t="s">
        <v>31</v>
      </c>
      <c r="N3186" s="3">
        <v>82.69</v>
      </c>
      <c r="O3186" s="3">
        <v>12.4</v>
      </c>
      <c r="P3186" s="1" t="s">
        <v>2788</v>
      </c>
      <c r="Q3186" s="3">
        <v>82.69</v>
      </c>
      <c r="R3186" s="3">
        <v>1.36</v>
      </c>
      <c r="S3186" s="1" t="s">
        <v>33</v>
      </c>
      <c r="T3186" s="3">
        <v>82.69</v>
      </c>
      <c r="U3186" s="3">
        <v>6.28</v>
      </c>
      <c r="V3186" s="1" t="s">
        <v>33</v>
      </c>
      <c r="W3186" s="1" t="s">
        <v>33</v>
      </c>
      <c r="X3186" s="1" t="s">
        <v>986</v>
      </c>
      <c r="Y3186" s="1" t="s">
        <v>91</v>
      </c>
      <c r="Z3186" s="1" t="s">
        <v>4618</v>
      </c>
      <c r="AA3186" s="1" t="s">
        <v>4619</v>
      </c>
    </row>
    <row r="3187" spans="1:27" x14ac:dyDescent="0.25">
      <c r="A3187" s="1" t="s">
        <v>26</v>
      </c>
      <c r="B3187" s="1" t="s">
        <v>4617</v>
      </c>
      <c r="C3187" s="2">
        <v>42320</v>
      </c>
      <c r="D3187" s="1" t="s">
        <v>2841</v>
      </c>
      <c r="E3187" s="7" t="str">
        <f>VLOOKUP(TRIM(D3187)*1,CFOP!A:B,2,FALSE)</f>
        <v>Sim</v>
      </c>
      <c r="F3187" s="1" t="s">
        <v>179</v>
      </c>
      <c r="G3187" s="3">
        <v>101.78</v>
      </c>
      <c r="H3187" s="3">
        <v>88.5</v>
      </c>
      <c r="I3187" s="3">
        <v>3.54</v>
      </c>
      <c r="J3187" s="1" t="s">
        <v>61</v>
      </c>
      <c r="K3187" s="3">
        <v>0</v>
      </c>
      <c r="L3187" s="3">
        <v>0</v>
      </c>
      <c r="M3187" s="1" t="s">
        <v>31</v>
      </c>
      <c r="N3187" s="3">
        <v>88.5</v>
      </c>
      <c r="O3187" s="3">
        <v>13.280000000000001</v>
      </c>
      <c r="P3187" s="1" t="s">
        <v>2788</v>
      </c>
      <c r="Q3187" s="3">
        <v>88.5</v>
      </c>
      <c r="R3187" s="3">
        <v>1.46</v>
      </c>
      <c r="S3187" s="1" t="s">
        <v>33</v>
      </c>
      <c r="T3187" s="3">
        <v>88.5</v>
      </c>
      <c r="U3187" s="3">
        <v>6.73</v>
      </c>
      <c r="V3187" s="1" t="s">
        <v>33</v>
      </c>
      <c r="W3187" s="1" t="s">
        <v>33</v>
      </c>
      <c r="X3187" s="1" t="s">
        <v>986</v>
      </c>
      <c r="Y3187" s="1" t="s">
        <v>91</v>
      </c>
      <c r="Z3187" s="1" t="s">
        <v>1801</v>
      </c>
      <c r="AA3187" s="1" t="s">
        <v>1802</v>
      </c>
    </row>
    <row r="3188" spans="1:27" x14ac:dyDescent="0.25">
      <c r="A3188" s="1" t="s">
        <v>26</v>
      </c>
      <c r="B3188" s="1" t="s">
        <v>4617</v>
      </c>
      <c r="C3188" s="2">
        <v>42320</v>
      </c>
      <c r="D3188" s="1" t="s">
        <v>2841</v>
      </c>
      <c r="E3188" s="7" t="str">
        <f>VLOOKUP(TRIM(D3188)*1,CFOP!A:B,2,FALSE)</f>
        <v>Sim</v>
      </c>
      <c r="F3188" s="1" t="s">
        <v>179</v>
      </c>
      <c r="G3188" s="3">
        <v>459.90000000000003</v>
      </c>
      <c r="H3188" s="3">
        <v>399.91</v>
      </c>
      <c r="I3188" s="3">
        <v>16</v>
      </c>
      <c r="J3188" s="1" t="s">
        <v>61</v>
      </c>
      <c r="K3188" s="3">
        <v>0</v>
      </c>
      <c r="L3188" s="3">
        <v>0</v>
      </c>
      <c r="M3188" s="1" t="s">
        <v>31</v>
      </c>
      <c r="N3188" s="3">
        <v>399.91</v>
      </c>
      <c r="O3188" s="3">
        <v>59.99</v>
      </c>
      <c r="P3188" s="1" t="s">
        <v>2788</v>
      </c>
      <c r="Q3188" s="3">
        <v>399.91</v>
      </c>
      <c r="R3188" s="3">
        <v>6.6000000000000005</v>
      </c>
      <c r="S3188" s="1" t="s">
        <v>33</v>
      </c>
      <c r="T3188" s="3">
        <v>399.91</v>
      </c>
      <c r="U3188" s="3">
        <v>30.39</v>
      </c>
      <c r="V3188" s="1" t="s">
        <v>33</v>
      </c>
      <c r="W3188" s="1" t="s">
        <v>33</v>
      </c>
      <c r="X3188" s="1" t="s">
        <v>986</v>
      </c>
      <c r="Y3188" s="1" t="s">
        <v>91</v>
      </c>
      <c r="Z3188" s="1" t="s">
        <v>4620</v>
      </c>
      <c r="AA3188" s="1" t="s">
        <v>4621</v>
      </c>
    </row>
    <row r="3189" spans="1:27" x14ac:dyDescent="0.25">
      <c r="A3189" s="1" t="s">
        <v>26</v>
      </c>
      <c r="B3189" s="1" t="s">
        <v>4617</v>
      </c>
      <c r="C3189" s="2">
        <v>42320</v>
      </c>
      <c r="D3189" s="1" t="s">
        <v>2841</v>
      </c>
      <c r="E3189" s="7" t="str">
        <f>VLOOKUP(TRIM(D3189)*1,CFOP!A:B,2,FALSE)</f>
        <v>Sim</v>
      </c>
      <c r="F3189" s="1" t="s">
        <v>179</v>
      </c>
      <c r="G3189" s="3">
        <v>459.90000000000003</v>
      </c>
      <c r="H3189" s="3">
        <v>399.91</v>
      </c>
      <c r="I3189" s="3">
        <v>16</v>
      </c>
      <c r="J3189" s="1" t="s">
        <v>61</v>
      </c>
      <c r="K3189" s="3">
        <v>0</v>
      </c>
      <c r="L3189" s="3">
        <v>0</v>
      </c>
      <c r="M3189" s="1" t="s">
        <v>31</v>
      </c>
      <c r="N3189" s="3">
        <v>399.91</v>
      </c>
      <c r="O3189" s="3">
        <v>59.99</v>
      </c>
      <c r="P3189" s="1" t="s">
        <v>2788</v>
      </c>
      <c r="Q3189" s="3">
        <v>399.91</v>
      </c>
      <c r="R3189" s="3">
        <v>6.6000000000000005</v>
      </c>
      <c r="S3189" s="1" t="s">
        <v>33</v>
      </c>
      <c r="T3189" s="3">
        <v>399.91</v>
      </c>
      <c r="U3189" s="3">
        <v>30.39</v>
      </c>
      <c r="V3189" s="1" t="s">
        <v>33</v>
      </c>
      <c r="W3189" s="1" t="s">
        <v>33</v>
      </c>
      <c r="X3189" s="1" t="s">
        <v>986</v>
      </c>
      <c r="Y3189" s="1" t="s">
        <v>91</v>
      </c>
      <c r="Z3189" s="1" t="s">
        <v>4620</v>
      </c>
      <c r="AA3189" s="1" t="s">
        <v>4621</v>
      </c>
    </row>
    <row r="3190" spans="1:27" x14ac:dyDescent="0.25">
      <c r="A3190" s="1" t="s">
        <v>26</v>
      </c>
      <c r="B3190" s="1" t="s">
        <v>4617</v>
      </c>
      <c r="C3190" s="2">
        <v>42320</v>
      </c>
      <c r="D3190" s="1" t="s">
        <v>2841</v>
      </c>
      <c r="E3190" s="7" t="str">
        <f>VLOOKUP(TRIM(D3190)*1,CFOP!A:B,2,FALSE)</f>
        <v>Sim</v>
      </c>
      <c r="F3190" s="1" t="s">
        <v>179</v>
      </c>
      <c r="G3190" s="3">
        <v>352.52000000000004</v>
      </c>
      <c r="H3190" s="3">
        <v>306.54000000000002</v>
      </c>
      <c r="I3190" s="3">
        <v>12.26</v>
      </c>
      <c r="J3190" s="1" t="s">
        <v>61</v>
      </c>
      <c r="K3190" s="3">
        <v>0</v>
      </c>
      <c r="L3190" s="3">
        <v>0</v>
      </c>
      <c r="M3190" s="1" t="s">
        <v>31</v>
      </c>
      <c r="N3190" s="3">
        <v>306.54000000000002</v>
      </c>
      <c r="O3190" s="3">
        <v>45.980000000000004</v>
      </c>
      <c r="P3190" s="1" t="s">
        <v>2788</v>
      </c>
      <c r="Q3190" s="3">
        <v>306.54000000000002</v>
      </c>
      <c r="R3190" s="3">
        <v>5.0600000000000005</v>
      </c>
      <c r="S3190" s="1" t="s">
        <v>33</v>
      </c>
      <c r="T3190" s="3">
        <v>306.54000000000002</v>
      </c>
      <c r="U3190" s="3">
        <v>23.3</v>
      </c>
      <c r="V3190" s="1" t="s">
        <v>33</v>
      </c>
      <c r="W3190" s="1" t="s">
        <v>33</v>
      </c>
      <c r="X3190" s="1" t="s">
        <v>986</v>
      </c>
      <c r="Y3190" s="1" t="s">
        <v>91</v>
      </c>
      <c r="Z3190" s="1" t="s">
        <v>1729</v>
      </c>
      <c r="AA3190" s="1" t="s">
        <v>1730</v>
      </c>
    </row>
    <row r="3191" spans="1:27" x14ac:dyDescent="0.25">
      <c r="A3191" s="1" t="s">
        <v>26</v>
      </c>
      <c r="B3191" s="1" t="s">
        <v>4617</v>
      </c>
      <c r="C3191" s="2">
        <v>42320</v>
      </c>
      <c r="D3191" s="1" t="s">
        <v>2841</v>
      </c>
      <c r="E3191" s="7" t="str">
        <f>VLOOKUP(TRIM(D3191)*1,CFOP!A:B,2,FALSE)</f>
        <v>Sim</v>
      </c>
      <c r="F3191" s="1" t="s">
        <v>179</v>
      </c>
      <c r="G3191" s="3">
        <v>606.99</v>
      </c>
      <c r="H3191" s="3">
        <v>527.82000000000005</v>
      </c>
      <c r="I3191" s="3">
        <v>21.11</v>
      </c>
      <c r="J3191" s="1" t="s">
        <v>61</v>
      </c>
      <c r="K3191" s="3">
        <v>0</v>
      </c>
      <c r="L3191" s="3">
        <v>0</v>
      </c>
      <c r="M3191" s="1" t="s">
        <v>31</v>
      </c>
      <c r="N3191" s="3">
        <v>527.82000000000005</v>
      </c>
      <c r="O3191" s="3">
        <v>79.17</v>
      </c>
      <c r="P3191" s="1" t="s">
        <v>2788</v>
      </c>
      <c r="Q3191" s="3">
        <v>527.82000000000005</v>
      </c>
      <c r="R3191" s="3">
        <v>8.7100000000000009</v>
      </c>
      <c r="S3191" s="1" t="s">
        <v>33</v>
      </c>
      <c r="T3191" s="3">
        <v>527.82000000000005</v>
      </c>
      <c r="U3191" s="3">
        <v>40.11</v>
      </c>
      <c r="V3191" s="1" t="s">
        <v>33</v>
      </c>
      <c r="W3191" s="1" t="s">
        <v>33</v>
      </c>
      <c r="X3191" s="1" t="s">
        <v>986</v>
      </c>
      <c r="Y3191" s="1" t="s">
        <v>4622</v>
      </c>
      <c r="Z3191" s="1" t="s">
        <v>68</v>
      </c>
      <c r="AA3191" s="1" t="s">
        <v>69</v>
      </c>
    </row>
    <row r="3192" spans="1:27" x14ac:dyDescent="0.25">
      <c r="A3192" s="1" t="s">
        <v>26</v>
      </c>
      <c r="B3192" s="1" t="s">
        <v>4617</v>
      </c>
      <c r="C3192" s="2">
        <v>42320</v>
      </c>
      <c r="D3192" s="1" t="s">
        <v>2841</v>
      </c>
      <c r="E3192" s="7" t="str">
        <f>VLOOKUP(TRIM(D3192)*1,CFOP!A:B,2,FALSE)</f>
        <v>Sim</v>
      </c>
      <c r="F3192" s="1" t="s">
        <v>179</v>
      </c>
      <c r="G3192" s="3">
        <v>934.46</v>
      </c>
      <c r="H3192" s="3">
        <v>778.72</v>
      </c>
      <c r="I3192" s="3">
        <v>31.150000000000002</v>
      </c>
      <c r="J3192" s="1" t="s">
        <v>61</v>
      </c>
      <c r="K3192" s="3">
        <v>0</v>
      </c>
      <c r="L3192" s="3">
        <v>0</v>
      </c>
      <c r="M3192" s="1" t="s">
        <v>31</v>
      </c>
      <c r="N3192" s="3">
        <v>778.72</v>
      </c>
      <c r="O3192" s="3">
        <v>155.74</v>
      </c>
      <c r="P3192" s="1" t="s">
        <v>2788</v>
      </c>
      <c r="Q3192" s="3">
        <v>778.72</v>
      </c>
      <c r="R3192" s="3">
        <v>12.85</v>
      </c>
      <c r="S3192" s="1" t="s">
        <v>33</v>
      </c>
      <c r="T3192" s="3">
        <v>778.72</v>
      </c>
      <c r="U3192" s="3">
        <v>59.18</v>
      </c>
      <c r="V3192" s="1" t="s">
        <v>33</v>
      </c>
      <c r="W3192" s="1" t="s">
        <v>33</v>
      </c>
      <c r="X3192" s="1" t="s">
        <v>986</v>
      </c>
      <c r="Y3192" s="1" t="s">
        <v>99</v>
      </c>
      <c r="Z3192" s="1" t="s">
        <v>126</v>
      </c>
      <c r="AA3192" s="1" t="s">
        <v>127</v>
      </c>
    </row>
    <row r="3193" spans="1:27" x14ac:dyDescent="0.25">
      <c r="A3193" s="1" t="s">
        <v>26</v>
      </c>
      <c r="B3193" s="1" t="s">
        <v>4617</v>
      </c>
      <c r="C3193" s="2">
        <v>42320</v>
      </c>
      <c r="D3193" s="1" t="s">
        <v>2841</v>
      </c>
      <c r="E3193" s="7" t="str">
        <f>VLOOKUP(TRIM(D3193)*1,CFOP!A:B,2,FALSE)</f>
        <v>Sim</v>
      </c>
      <c r="F3193" s="1" t="s">
        <v>179</v>
      </c>
      <c r="G3193" s="3">
        <v>759.95</v>
      </c>
      <c r="H3193" s="3">
        <v>660.83</v>
      </c>
      <c r="I3193" s="3">
        <v>26.43</v>
      </c>
      <c r="J3193" s="1" t="s">
        <v>61</v>
      </c>
      <c r="K3193" s="3">
        <v>0</v>
      </c>
      <c r="L3193" s="3">
        <v>0</v>
      </c>
      <c r="M3193" s="1" t="s">
        <v>31</v>
      </c>
      <c r="N3193" s="3">
        <v>660.83</v>
      </c>
      <c r="O3193" s="3">
        <v>99.12</v>
      </c>
      <c r="P3193" s="1" t="s">
        <v>2788</v>
      </c>
      <c r="Q3193" s="3">
        <v>660.83</v>
      </c>
      <c r="R3193" s="3">
        <v>10.9</v>
      </c>
      <c r="S3193" s="1" t="s">
        <v>33</v>
      </c>
      <c r="T3193" s="3">
        <v>660.83</v>
      </c>
      <c r="U3193" s="3">
        <v>50.22</v>
      </c>
      <c r="V3193" s="1" t="s">
        <v>33</v>
      </c>
      <c r="W3193" s="1" t="s">
        <v>33</v>
      </c>
      <c r="X3193" s="1" t="s">
        <v>986</v>
      </c>
      <c r="Y3193" s="1" t="s">
        <v>91</v>
      </c>
      <c r="Z3193" s="1" t="s">
        <v>1811</v>
      </c>
      <c r="AA3193" s="1" t="s">
        <v>1812</v>
      </c>
    </row>
    <row r="3194" spans="1:27" x14ac:dyDescent="0.25">
      <c r="A3194" s="1" t="s">
        <v>26</v>
      </c>
      <c r="B3194" s="1" t="s">
        <v>4617</v>
      </c>
      <c r="C3194" s="2">
        <v>42320</v>
      </c>
      <c r="D3194" s="1" t="s">
        <v>2841</v>
      </c>
      <c r="E3194" s="7" t="str">
        <f>VLOOKUP(TRIM(D3194)*1,CFOP!A:B,2,FALSE)</f>
        <v>Sim</v>
      </c>
      <c r="F3194" s="1" t="s">
        <v>179</v>
      </c>
      <c r="G3194" s="3">
        <v>415.39</v>
      </c>
      <c r="H3194" s="3">
        <v>361.21</v>
      </c>
      <c r="I3194" s="3">
        <v>14.450000000000001</v>
      </c>
      <c r="J3194" s="1" t="s">
        <v>61</v>
      </c>
      <c r="K3194" s="3">
        <v>0</v>
      </c>
      <c r="L3194" s="3">
        <v>0</v>
      </c>
      <c r="M3194" s="1" t="s">
        <v>31</v>
      </c>
      <c r="N3194" s="3">
        <v>361.21</v>
      </c>
      <c r="O3194" s="3">
        <v>54.18</v>
      </c>
      <c r="P3194" s="1" t="s">
        <v>2788</v>
      </c>
      <c r="Q3194" s="3">
        <v>361.21</v>
      </c>
      <c r="R3194" s="3">
        <v>5.96</v>
      </c>
      <c r="S3194" s="1" t="s">
        <v>33</v>
      </c>
      <c r="T3194" s="3">
        <v>361.21</v>
      </c>
      <c r="U3194" s="3">
        <v>27.45</v>
      </c>
      <c r="V3194" s="1" t="s">
        <v>33</v>
      </c>
      <c r="W3194" s="1" t="s">
        <v>33</v>
      </c>
      <c r="X3194" s="1" t="s">
        <v>986</v>
      </c>
      <c r="Y3194" s="1" t="s">
        <v>91</v>
      </c>
      <c r="Z3194" s="1" t="s">
        <v>3079</v>
      </c>
      <c r="AA3194" s="1" t="s">
        <v>3080</v>
      </c>
    </row>
    <row r="3195" spans="1:27" x14ac:dyDescent="0.25">
      <c r="A3195" s="1" t="s">
        <v>26</v>
      </c>
      <c r="B3195" s="1" t="s">
        <v>4617</v>
      </c>
      <c r="C3195" s="2">
        <v>42320</v>
      </c>
      <c r="D3195" s="1" t="s">
        <v>2841</v>
      </c>
      <c r="E3195" s="7" t="str">
        <f>VLOOKUP(TRIM(D3195)*1,CFOP!A:B,2,FALSE)</f>
        <v>Sim</v>
      </c>
      <c r="F3195" s="1" t="s">
        <v>179</v>
      </c>
      <c r="G3195" s="3">
        <v>70.55</v>
      </c>
      <c r="H3195" s="3">
        <v>61.35</v>
      </c>
      <c r="I3195" s="3">
        <v>2.4500000000000002</v>
      </c>
      <c r="J3195" s="1" t="s">
        <v>61</v>
      </c>
      <c r="K3195" s="3">
        <v>0</v>
      </c>
      <c r="L3195" s="3">
        <v>0</v>
      </c>
      <c r="M3195" s="1" t="s">
        <v>31</v>
      </c>
      <c r="N3195" s="3">
        <v>61.35</v>
      </c>
      <c r="O3195" s="3">
        <v>9.2000000000000011</v>
      </c>
      <c r="P3195" s="1" t="s">
        <v>2788</v>
      </c>
      <c r="Q3195" s="3">
        <v>61.35</v>
      </c>
      <c r="R3195" s="3">
        <v>1.01</v>
      </c>
      <c r="S3195" s="1" t="s">
        <v>33</v>
      </c>
      <c r="T3195" s="3">
        <v>61.35</v>
      </c>
      <c r="U3195" s="3">
        <v>4.66</v>
      </c>
      <c r="V3195" s="1" t="s">
        <v>33</v>
      </c>
      <c r="W3195" s="1" t="s">
        <v>33</v>
      </c>
      <c r="X3195" s="1" t="s">
        <v>986</v>
      </c>
      <c r="Y3195" s="1" t="s">
        <v>91</v>
      </c>
      <c r="Z3195" s="1" t="s">
        <v>2838</v>
      </c>
      <c r="AA3195" s="1" t="s">
        <v>2839</v>
      </c>
    </row>
    <row r="3196" spans="1:27" x14ac:dyDescent="0.25">
      <c r="A3196" s="1" t="s">
        <v>26</v>
      </c>
      <c r="B3196" s="1" t="s">
        <v>4617</v>
      </c>
      <c r="C3196" s="2">
        <v>42320</v>
      </c>
      <c r="D3196" s="1" t="s">
        <v>2841</v>
      </c>
      <c r="E3196" s="7" t="str">
        <f>VLOOKUP(TRIM(D3196)*1,CFOP!A:B,2,FALSE)</f>
        <v>Sim</v>
      </c>
      <c r="F3196" s="1" t="s">
        <v>179</v>
      </c>
      <c r="G3196" s="3">
        <v>76.430000000000007</v>
      </c>
      <c r="H3196" s="3">
        <v>66.460000000000008</v>
      </c>
      <c r="I3196" s="3">
        <v>2.66</v>
      </c>
      <c r="J3196" s="1" t="s">
        <v>61</v>
      </c>
      <c r="K3196" s="3">
        <v>0</v>
      </c>
      <c r="L3196" s="3">
        <v>0</v>
      </c>
      <c r="M3196" s="1" t="s">
        <v>31</v>
      </c>
      <c r="N3196" s="3">
        <v>66.460000000000008</v>
      </c>
      <c r="O3196" s="3">
        <v>9.9700000000000006</v>
      </c>
      <c r="P3196" s="1" t="s">
        <v>2788</v>
      </c>
      <c r="Q3196" s="3">
        <v>66.460000000000008</v>
      </c>
      <c r="R3196" s="3">
        <v>1.1000000000000001</v>
      </c>
      <c r="S3196" s="1" t="s">
        <v>33</v>
      </c>
      <c r="T3196" s="3">
        <v>66.460000000000008</v>
      </c>
      <c r="U3196" s="3">
        <v>5.05</v>
      </c>
      <c r="V3196" s="1" t="s">
        <v>33</v>
      </c>
      <c r="W3196" s="1" t="s">
        <v>33</v>
      </c>
      <c r="X3196" s="1" t="s">
        <v>986</v>
      </c>
      <c r="Y3196" s="1" t="s">
        <v>91</v>
      </c>
      <c r="Z3196" s="1" t="s">
        <v>1777</v>
      </c>
      <c r="AA3196" s="1" t="s">
        <v>1778</v>
      </c>
    </row>
    <row r="3197" spans="1:27" x14ac:dyDescent="0.25">
      <c r="A3197" s="1" t="s">
        <v>26</v>
      </c>
      <c r="B3197" s="1" t="s">
        <v>4617</v>
      </c>
      <c r="C3197" s="2">
        <v>42320</v>
      </c>
      <c r="D3197" s="1" t="s">
        <v>2841</v>
      </c>
      <c r="E3197" s="7" t="str">
        <f>VLOOKUP(TRIM(D3197)*1,CFOP!A:B,2,FALSE)</f>
        <v>Sim</v>
      </c>
      <c r="F3197" s="1" t="s">
        <v>179</v>
      </c>
      <c r="G3197" s="3">
        <v>119.57</v>
      </c>
      <c r="H3197" s="3">
        <v>103.97</v>
      </c>
      <c r="I3197" s="3">
        <v>4.16</v>
      </c>
      <c r="J3197" s="1" t="s">
        <v>61</v>
      </c>
      <c r="K3197" s="3">
        <v>0</v>
      </c>
      <c r="L3197" s="3">
        <v>0</v>
      </c>
      <c r="M3197" s="1" t="s">
        <v>31</v>
      </c>
      <c r="N3197" s="3">
        <v>103.97</v>
      </c>
      <c r="O3197" s="3">
        <v>15.6</v>
      </c>
      <c r="P3197" s="1" t="s">
        <v>2788</v>
      </c>
      <c r="Q3197" s="3">
        <v>103.97</v>
      </c>
      <c r="R3197" s="3">
        <v>1.72</v>
      </c>
      <c r="S3197" s="1" t="s">
        <v>33</v>
      </c>
      <c r="T3197" s="3">
        <v>103.97</v>
      </c>
      <c r="U3197" s="3">
        <v>7.9</v>
      </c>
      <c r="V3197" s="1" t="s">
        <v>33</v>
      </c>
      <c r="W3197" s="1" t="s">
        <v>33</v>
      </c>
      <c r="X3197" s="1" t="s">
        <v>986</v>
      </c>
      <c r="Y3197" s="1" t="s">
        <v>91</v>
      </c>
      <c r="Z3197" s="1" t="s">
        <v>1783</v>
      </c>
      <c r="AA3197" s="1" t="s">
        <v>1784</v>
      </c>
    </row>
    <row r="3198" spans="1:27" x14ac:dyDescent="0.25">
      <c r="A3198" s="1" t="s">
        <v>26</v>
      </c>
      <c r="B3198" s="1" t="s">
        <v>4617</v>
      </c>
      <c r="C3198" s="2">
        <v>42320</v>
      </c>
      <c r="D3198" s="1" t="s">
        <v>2841</v>
      </c>
      <c r="E3198" s="7" t="str">
        <f>VLOOKUP(TRIM(D3198)*1,CFOP!A:B,2,FALSE)</f>
        <v>Sim</v>
      </c>
      <c r="F3198" s="1" t="s">
        <v>179</v>
      </c>
      <c r="G3198" s="3">
        <v>266.42</v>
      </c>
      <c r="H3198" s="3">
        <v>222.02</v>
      </c>
      <c r="I3198" s="3">
        <v>8.8800000000000008</v>
      </c>
      <c r="J3198" s="1" t="s">
        <v>61</v>
      </c>
      <c r="K3198" s="3">
        <v>0</v>
      </c>
      <c r="L3198" s="3">
        <v>0</v>
      </c>
      <c r="M3198" s="1" t="s">
        <v>31</v>
      </c>
      <c r="N3198" s="3">
        <v>222.02</v>
      </c>
      <c r="O3198" s="3">
        <v>44.4</v>
      </c>
      <c r="P3198" s="1" t="s">
        <v>2788</v>
      </c>
      <c r="Q3198" s="3">
        <v>222.02</v>
      </c>
      <c r="R3198" s="3">
        <v>3.66</v>
      </c>
      <c r="S3198" s="1" t="s">
        <v>33</v>
      </c>
      <c r="T3198" s="3">
        <v>222.02</v>
      </c>
      <c r="U3198" s="3">
        <v>16.87</v>
      </c>
      <c r="V3198" s="1" t="s">
        <v>33</v>
      </c>
      <c r="W3198" s="1" t="s">
        <v>33</v>
      </c>
      <c r="X3198" s="1" t="s">
        <v>986</v>
      </c>
      <c r="Y3198" s="1" t="s">
        <v>99</v>
      </c>
      <c r="Z3198" s="1" t="s">
        <v>100</v>
      </c>
      <c r="AA3198" s="1" t="s">
        <v>101</v>
      </c>
    </row>
    <row r="3199" spans="1:27" x14ac:dyDescent="0.25">
      <c r="A3199" s="1" t="s">
        <v>26</v>
      </c>
      <c r="B3199" s="1" t="s">
        <v>4617</v>
      </c>
      <c r="C3199" s="2">
        <v>42320</v>
      </c>
      <c r="D3199" s="1" t="s">
        <v>2841</v>
      </c>
      <c r="E3199" s="7" t="str">
        <f>VLOOKUP(TRIM(D3199)*1,CFOP!A:B,2,FALSE)</f>
        <v>Sim</v>
      </c>
      <c r="F3199" s="1" t="s">
        <v>179</v>
      </c>
      <c r="G3199" s="3">
        <v>266.42</v>
      </c>
      <c r="H3199" s="3">
        <v>222.02</v>
      </c>
      <c r="I3199" s="3">
        <v>8.8800000000000008</v>
      </c>
      <c r="J3199" s="1" t="s">
        <v>61</v>
      </c>
      <c r="K3199" s="3">
        <v>0</v>
      </c>
      <c r="L3199" s="3">
        <v>0</v>
      </c>
      <c r="M3199" s="1" t="s">
        <v>31</v>
      </c>
      <c r="N3199" s="3">
        <v>222.02</v>
      </c>
      <c r="O3199" s="3">
        <v>44.4</v>
      </c>
      <c r="P3199" s="1" t="s">
        <v>2788</v>
      </c>
      <c r="Q3199" s="3">
        <v>222.02</v>
      </c>
      <c r="R3199" s="3">
        <v>3.66</v>
      </c>
      <c r="S3199" s="1" t="s">
        <v>33</v>
      </c>
      <c r="T3199" s="3">
        <v>222.02</v>
      </c>
      <c r="U3199" s="3">
        <v>16.87</v>
      </c>
      <c r="V3199" s="1" t="s">
        <v>33</v>
      </c>
      <c r="W3199" s="1" t="s">
        <v>33</v>
      </c>
      <c r="X3199" s="1" t="s">
        <v>986</v>
      </c>
      <c r="Y3199" s="1" t="s">
        <v>99</v>
      </c>
      <c r="Z3199" s="1" t="s">
        <v>100</v>
      </c>
      <c r="AA3199" s="1" t="s">
        <v>101</v>
      </c>
    </row>
    <row r="3200" spans="1:27" x14ac:dyDescent="0.25">
      <c r="A3200" s="1" t="s">
        <v>26</v>
      </c>
      <c r="B3200" s="1" t="s">
        <v>4617</v>
      </c>
      <c r="C3200" s="2">
        <v>42320</v>
      </c>
      <c r="D3200" s="1" t="s">
        <v>2841</v>
      </c>
      <c r="E3200" s="7" t="str">
        <f>VLOOKUP(TRIM(D3200)*1,CFOP!A:B,2,FALSE)</f>
        <v>Sim</v>
      </c>
      <c r="F3200" s="1" t="s">
        <v>179</v>
      </c>
      <c r="G3200" s="3">
        <v>266.42</v>
      </c>
      <c r="H3200" s="3">
        <v>222.02</v>
      </c>
      <c r="I3200" s="3">
        <v>8.8800000000000008</v>
      </c>
      <c r="J3200" s="1" t="s">
        <v>61</v>
      </c>
      <c r="K3200" s="3">
        <v>0</v>
      </c>
      <c r="L3200" s="3">
        <v>0</v>
      </c>
      <c r="M3200" s="1" t="s">
        <v>31</v>
      </c>
      <c r="N3200" s="3">
        <v>222.02</v>
      </c>
      <c r="O3200" s="3">
        <v>44.4</v>
      </c>
      <c r="P3200" s="1" t="s">
        <v>2788</v>
      </c>
      <c r="Q3200" s="3">
        <v>222.02</v>
      </c>
      <c r="R3200" s="3">
        <v>3.66</v>
      </c>
      <c r="S3200" s="1" t="s">
        <v>33</v>
      </c>
      <c r="T3200" s="3">
        <v>222.02</v>
      </c>
      <c r="U3200" s="3">
        <v>16.87</v>
      </c>
      <c r="V3200" s="1" t="s">
        <v>33</v>
      </c>
      <c r="W3200" s="1" t="s">
        <v>33</v>
      </c>
      <c r="X3200" s="1" t="s">
        <v>986</v>
      </c>
      <c r="Y3200" s="1" t="s">
        <v>99</v>
      </c>
      <c r="Z3200" s="1" t="s">
        <v>100</v>
      </c>
      <c r="AA3200" s="1" t="s">
        <v>101</v>
      </c>
    </row>
    <row r="3201" spans="1:27" x14ac:dyDescent="0.25">
      <c r="A3201" s="1" t="s">
        <v>26</v>
      </c>
      <c r="B3201" s="1" t="s">
        <v>4617</v>
      </c>
      <c r="C3201" s="2">
        <v>42320</v>
      </c>
      <c r="D3201" s="1" t="s">
        <v>2841</v>
      </c>
      <c r="E3201" s="7" t="str">
        <f>VLOOKUP(TRIM(D3201)*1,CFOP!A:B,2,FALSE)</f>
        <v>Sim</v>
      </c>
      <c r="F3201" s="1" t="s">
        <v>179</v>
      </c>
      <c r="G3201" s="3">
        <v>459.90000000000003</v>
      </c>
      <c r="H3201" s="3">
        <v>399.91</v>
      </c>
      <c r="I3201" s="3">
        <v>16</v>
      </c>
      <c r="J3201" s="1" t="s">
        <v>61</v>
      </c>
      <c r="K3201" s="3">
        <v>0</v>
      </c>
      <c r="L3201" s="3">
        <v>0</v>
      </c>
      <c r="M3201" s="1" t="s">
        <v>31</v>
      </c>
      <c r="N3201" s="3">
        <v>399.91</v>
      </c>
      <c r="O3201" s="3">
        <v>59.99</v>
      </c>
      <c r="P3201" s="1" t="s">
        <v>2788</v>
      </c>
      <c r="Q3201" s="3">
        <v>399.91</v>
      </c>
      <c r="R3201" s="3">
        <v>6.6000000000000005</v>
      </c>
      <c r="S3201" s="1" t="s">
        <v>33</v>
      </c>
      <c r="T3201" s="3">
        <v>399.91</v>
      </c>
      <c r="U3201" s="3">
        <v>30.39</v>
      </c>
      <c r="V3201" s="1" t="s">
        <v>33</v>
      </c>
      <c r="W3201" s="1" t="s">
        <v>33</v>
      </c>
      <c r="X3201" s="1" t="s">
        <v>986</v>
      </c>
      <c r="Y3201" s="1" t="s">
        <v>91</v>
      </c>
      <c r="Z3201" s="1" t="s">
        <v>4623</v>
      </c>
      <c r="AA3201" s="1" t="s">
        <v>4624</v>
      </c>
    </row>
    <row r="3202" spans="1:27" x14ac:dyDescent="0.25">
      <c r="A3202" s="1" t="s">
        <v>26</v>
      </c>
      <c r="B3202" s="1" t="s">
        <v>4617</v>
      </c>
      <c r="C3202" s="2">
        <v>42320</v>
      </c>
      <c r="D3202" s="1" t="s">
        <v>2841</v>
      </c>
      <c r="E3202" s="7" t="str">
        <f>VLOOKUP(TRIM(D3202)*1,CFOP!A:B,2,FALSE)</f>
        <v>Sim</v>
      </c>
      <c r="F3202" s="1" t="s">
        <v>179</v>
      </c>
      <c r="G3202" s="3">
        <v>384.7</v>
      </c>
      <c r="H3202" s="3">
        <v>334.52</v>
      </c>
      <c r="I3202" s="3">
        <v>13.38</v>
      </c>
      <c r="J3202" s="1" t="s">
        <v>61</v>
      </c>
      <c r="K3202" s="3">
        <v>0</v>
      </c>
      <c r="L3202" s="3">
        <v>0</v>
      </c>
      <c r="M3202" s="1" t="s">
        <v>31</v>
      </c>
      <c r="N3202" s="3">
        <v>334.52</v>
      </c>
      <c r="O3202" s="3">
        <v>50.18</v>
      </c>
      <c r="P3202" s="1" t="s">
        <v>2788</v>
      </c>
      <c r="Q3202" s="3">
        <v>334.52</v>
      </c>
      <c r="R3202" s="3">
        <v>5.5200000000000005</v>
      </c>
      <c r="S3202" s="1" t="s">
        <v>33</v>
      </c>
      <c r="T3202" s="3">
        <v>334.52</v>
      </c>
      <c r="U3202" s="3">
        <v>25.42</v>
      </c>
      <c r="V3202" s="1" t="s">
        <v>33</v>
      </c>
      <c r="W3202" s="1" t="s">
        <v>33</v>
      </c>
      <c r="X3202" s="1" t="s">
        <v>986</v>
      </c>
      <c r="Y3202" s="1" t="s">
        <v>91</v>
      </c>
      <c r="Z3202" s="1" t="s">
        <v>4163</v>
      </c>
      <c r="AA3202" s="1" t="s">
        <v>4164</v>
      </c>
    </row>
    <row r="3203" spans="1:27" x14ac:dyDescent="0.25">
      <c r="A3203" s="1" t="s">
        <v>26</v>
      </c>
      <c r="B3203" s="1" t="s">
        <v>4617</v>
      </c>
      <c r="C3203" s="2">
        <v>42320</v>
      </c>
      <c r="D3203" s="1" t="s">
        <v>2841</v>
      </c>
      <c r="E3203" s="7" t="str">
        <f>VLOOKUP(TRIM(D3203)*1,CFOP!A:B,2,FALSE)</f>
        <v>Sim</v>
      </c>
      <c r="F3203" s="1" t="s">
        <v>179</v>
      </c>
      <c r="G3203" s="3">
        <v>291.55</v>
      </c>
      <c r="H3203" s="3">
        <v>253.52</v>
      </c>
      <c r="I3203" s="3">
        <v>10.14</v>
      </c>
      <c r="J3203" s="1" t="s">
        <v>61</v>
      </c>
      <c r="K3203" s="3">
        <v>0</v>
      </c>
      <c r="L3203" s="3">
        <v>0</v>
      </c>
      <c r="M3203" s="1" t="s">
        <v>31</v>
      </c>
      <c r="N3203" s="3">
        <v>253.52</v>
      </c>
      <c r="O3203" s="3">
        <v>38.03</v>
      </c>
      <c r="P3203" s="1" t="s">
        <v>2788</v>
      </c>
      <c r="Q3203" s="3">
        <v>253.52</v>
      </c>
      <c r="R3203" s="3">
        <v>4.18</v>
      </c>
      <c r="S3203" s="1" t="s">
        <v>33</v>
      </c>
      <c r="T3203" s="3">
        <v>253.52</v>
      </c>
      <c r="U3203" s="3">
        <v>19.27</v>
      </c>
      <c r="V3203" s="1" t="s">
        <v>33</v>
      </c>
      <c r="W3203" s="1" t="s">
        <v>33</v>
      </c>
      <c r="X3203" s="1" t="s">
        <v>986</v>
      </c>
      <c r="Y3203" s="1" t="s">
        <v>91</v>
      </c>
      <c r="Z3203" s="1" t="s">
        <v>4119</v>
      </c>
      <c r="AA3203" s="1" t="s">
        <v>4120</v>
      </c>
    </row>
    <row r="3204" spans="1:27" x14ac:dyDescent="0.25">
      <c r="A3204" s="1" t="s">
        <v>26</v>
      </c>
      <c r="B3204" s="1" t="s">
        <v>4617</v>
      </c>
      <c r="C3204" s="2">
        <v>42320</v>
      </c>
      <c r="D3204" s="1" t="s">
        <v>3010</v>
      </c>
      <c r="E3204" s="7" t="str">
        <f>VLOOKUP(TRIM(D3204)*1,CFOP!A:B,2,FALSE)</f>
        <v>Sim</v>
      </c>
      <c r="F3204" s="1" t="s">
        <v>179</v>
      </c>
      <c r="G3204" s="3">
        <v>96.38</v>
      </c>
      <c r="H3204" s="3">
        <v>83.64</v>
      </c>
      <c r="I3204" s="3">
        <v>10.040000000000001</v>
      </c>
      <c r="J3204" s="1" t="s">
        <v>3015</v>
      </c>
      <c r="K3204" s="3">
        <v>126.56</v>
      </c>
      <c r="L3204" s="3">
        <v>12.74</v>
      </c>
      <c r="M3204" s="1" t="s">
        <v>3015</v>
      </c>
      <c r="N3204" s="3">
        <v>0</v>
      </c>
      <c r="O3204" s="3">
        <v>0</v>
      </c>
      <c r="P3204" s="1" t="s">
        <v>31</v>
      </c>
      <c r="Q3204" s="3">
        <v>83.64</v>
      </c>
      <c r="R3204" s="3">
        <v>1.3800000000000001</v>
      </c>
      <c r="S3204" s="1" t="s">
        <v>33</v>
      </c>
      <c r="T3204" s="3">
        <v>83.64</v>
      </c>
      <c r="U3204" s="3">
        <v>6.36</v>
      </c>
      <c r="V3204" s="1" t="s">
        <v>33</v>
      </c>
      <c r="W3204" s="1" t="s">
        <v>33</v>
      </c>
      <c r="X3204" s="1" t="s">
        <v>986</v>
      </c>
      <c r="Y3204" s="1" t="s">
        <v>240</v>
      </c>
      <c r="Z3204" s="1" t="s">
        <v>3913</v>
      </c>
      <c r="AA3204" s="1" t="s">
        <v>3914</v>
      </c>
    </row>
    <row r="3205" spans="1:27" x14ac:dyDescent="0.25">
      <c r="A3205" s="1" t="s">
        <v>26</v>
      </c>
      <c r="B3205" s="1" t="s">
        <v>4617</v>
      </c>
      <c r="C3205" s="2">
        <v>42320</v>
      </c>
      <c r="D3205" s="1" t="s">
        <v>3010</v>
      </c>
      <c r="E3205" s="7" t="str">
        <f>VLOOKUP(TRIM(D3205)*1,CFOP!A:B,2,FALSE)</f>
        <v>Sim</v>
      </c>
      <c r="F3205" s="1" t="s">
        <v>179</v>
      </c>
      <c r="G3205" s="3">
        <v>96.38</v>
      </c>
      <c r="H3205" s="3">
        <v>83.64</v>
      </c>
      <c r="I3205" s="3">
        <v>10.040000000000001</v>
      </c>
      <c r="J3205" s="1" t="s">
        <v>3015</v>
      </c>
      <c r="K3205" s="3">
        <v>126.56</v>
      </c>
      <c r="L3205" s="3">
        <v>12.74</v>
      </c>
      <c r="M3205" s="1" t="s">
        <v>3015</v>
      </c>
      <c r="N3205" s="3">
        <v>0</v>
      </c>
      <c r="O3205" s="3">
        <v>0</v>
      </c>
      <c r="P3205" s="1" t="s">
        <v>31</v>
      </c>
      <c r="Q3205" s="3">
        <v>83.64</v>
      </c>
      <c r="R3205" s="3">
        <v>1.3800000000000001</v>
      </c>
      <c r="S3205" s="1" t="s">
        <v>33</v>
      </c>
      <c r="T3205" s="3">
        <v>83.64</v>
      </c>
      <c r="U3205" s="3">
        <v>6.36</v>
      </c>
      <c r="V3205" s="1" t="s">
        <v>33</v>
      </c>
      <c r="W3205" s="1" t="s">
        <v>33</v>
      </c>
      <c r="X3205" s="1" t="s">
        <v>986</v>
      </c>
      <c r="Y3205" s="1" t="s">
        <v>240</v>
      </c>
      <c r="Z3205" s="1" t="s">
        <v>3372</v>
      </c>
      <c r="AA3205" s="1" t="s">
        <v>3373</v>
      </c>
    </row>
    <row r="3206" spans="1:27" x14ac:dyDescent="0.25">
      <c r="A3206" s="1" t="s">
        <v>26</v>
      </c>
      <c r="B3206" s="1" t="s">
        <v>4617</v>
      </c>
      <c r="C3206" s="2">
        <v>42320</v>
      </c>
      <c r="D3206" s="1" t="s">
        <v>3010</v>
      </c>
      <c r="E3206" s="7" t="str">
        <f>VLOOKUP(TRIM(D3206)*1,CFOP!A:B,2,FALSE)</f>
        <v>Sim</v>
      </c>
      <c r="F3206" s="1" t="s">
        <v>179</v>
      </c>
      <c r="G3206" s="3">
        <v>96.38</v>
      </c>
      <c r="H3206" s="3">
        <v>83.64</v>
      </c>
      <c r="I3206" s="3">
        <v>10.040000000000001</v>
      </c>
      <c r="J3206" s="1" t="s">
        <v>3015</v>
      </c>
      <c r="K3206" s="3">
        <v>126.56</v>
      </c>
      <c r="L3206" s="3">
        <v>12.74</v>
      </c>
      <c r="M3206" s="1" t="s">
        <v>3015</v>
      </c>
      <c r="N3206" s="3">
        <v>0</v>
      </c>
      <c r="O3206" s="3">
        <v>0</v>
      </c>
      <c r="P3206" s="1" t="s">
        <v>31</v>
      </c>
      <c r="Q3206" s="3">
        <v>83.64</v>
      </c>
      <c r="R3206" s="3">
        <v>1.3800000000000001</v>
      </c>
      <c r="S3206" s="1" t="s">
        <v>33</v>
      </c>
      <c r="T3206" s="3">
        <v>83.64</v>
      </c>
      <c r="U3206" s="3">
        <v>6.36</v>
      </c>
      <c r="V3206" s="1" t="s">
        <v>33</v>
      </c>
      <c r="W3206" s="1" t="s">
        <v>33</v>
      </c>
      <c r="X3206" s="1" t="s">
        <v>986</v>
      </c>
      <c r="Y3206" s="1" t="s">
        <v>240</v>
      </c>
      <c r="Z3206" s="1" t="s">
        <v>3283</v>
      </c>
      <c r="AA3206" s="1" t="s">
        <v>3284</v>
      </c>
    </row>
    <row r="3207" spans="1:27" x14ac:dyDescent="0.25">
      <c r="A3207" s="1" t="s">
        <v>26</v>
      </c>
      <c r="B3207" s="1" t="s">
        <v>4617</v>
      </c>
      <c r="C3207" s="2">
        <v>42320</v>
      </c>
      <c r="D3207" s="1" t="s">
        <v>3221</v>
      </c>
      <c r="E3207" s="7" t="str">
        <f>VLOOKUP(TRIM(D3207)*1,CFOP!A:B,2,FALSE)</f>
        <v>Sim</v>
      </c>
      <c r="F3207" s="1" t="s">
        <v>179</v>
      </c>
      <c r="G3207" s="3">
        <v>734.05</v>
      </c>
      <c r="H3207" s="3">
        <v>509.90000000000003</v>
      </c>
      <c r="I3207" s="3">
        <v>20.400000000000002</v>
      </c>
      <c r="J3207" s="1" t="s">
        <v>3082</v>
      </c>
      <c r="K3207" s="3">
        <v>933.64</v>
      </c>
      <c r="L3207" s="3">
        <v>147.66</v>
      </c>
      <c r="M3207" s="1" t="s">
        <v>3082</v>
      </c>
      <c r="N3207" s="3">
        <v>509.90000000000003</v>
      </c>
      <c r="O3207" s="3">
        <v>76.489999999999995</v>
      </c>
      <c r="P3207" s="1" t="s">
        <v>2788</v>
      </c>
      <c r="Q3207" s="3">
        <v>509.90000000000003</v>
      </c>
      <c r="R3207" s="3">
        <v>8.41</v>
      </c>
      <c r="S3207" s="1" t="s">
        <v>33</v>
      </c>
      <c r="T3207" s="3">
        <v>509.90000000000003</v>
      </c>
      <c r="U3207" s="3">
        <v>38.75</v>
      </c>
      <c r="V3207" s="1" t="s">
        <v>33</v>
      </c>
      <c r="W3207" s="1" t="s">
        <v>33</v>
      </c>
      <c r="X3207" s="1" t="s">
        <v>986</v>
      </c>
      <c r="Y3207" s="1" t="s">
        <v>44</v>
      </c>
      <c r="Z3207" s="1" t="s">
        <v>4625</v>
      </c>
      <c r="AA3207" s="1" t="s">
        <v>69</v>
      </c>
    </row>
    <row r="3208" spans="1:27" x14ac:dyDescent="0.25">
      <c r="A3208" s="1" t="s">
        <v>26</v>
      </c>
      <c r="B3208" s="1" t="s">
        <v>4617</v>
      </c>
      <c r="C3208" s="2">
        <v>42320</v>
      </c>
      <c r="D3208" s="1" t="s">
        <v>3221</v>
      </c>
      <c r="E3208" s="7" t="str">
        <f>VLOOKUP(TRIM(D3208)*1,CFOP!A:B,2,FALSE)</f>
        <v>Sim</v>
      </c>
      <c r="F3208" s="1" t="s">
        <v>179</v>
      </c>
      <c r="G3208" s="3">
        <v>320.54000000000002</v>
      </c>
      <c r="H3208" s="3">
        <v>218.25</v>
      </c>
      <c r="I3208" s="3">
        <v>8.73</v>
      </c>
      <c r="J3208" s="1" t="s">
        <v>3082</v>
      </c>
      <c r="K3208" s="3">
        <v>434.89</v>
      </c>
      <c r="L3208" s="3">
        <v>69.55</v>
      </c>
      <c r="M3208" s="1" t="s">
        <v>3082</v>
      </c>
      <c r="N3208" s="3">
        <v>218.25</v>
      </c>
      <c r="O3208" s="3">
        <v>32.74</v>
      </c>
      <c r="P3208" s="1" t="s">
        <v>2788</v>
      </c>
      <c r="Q3208" s="3">
        <v>218.25</v>
      </c>
      <c r="R3208" s="3">
        <v>3.6</v>
      </c>
      <c r="S3208" s="1" t="s">
        <v>33</v>
      </c>
      <c r="T3208" s="3">
        <v>218.25</v>
      </c>
      <c r="U3208" s="3">
        <v>16.59</v>
      </c>
      <c r="V3208" s="1" t="s">
        <v>33</v>
      </c>
      <c r="W3208" s="1" t="s">
        <v>33</v>
      </c>
      <c r="X3208" s="1" t="s">
        <v>986</v>
      </c>
      <c r="Y3208" s="1" t="s">
        <v>2288</v>
      </c>
      <c r="Z3208" s="1" t="s">
        <v>4626</v>
      </c>
      <c r="AA3208" s="1" t="s">
        <v>4627</v>
      </c>
    </row>
    <row r="3209" spans="1:27" x14ac:dyDescent="0.25">
      <c r="A3209" s="1" t="s">
        <v>26</v>
      </c>
      <c r="B3209" s="1" t="s">
        <v>4617</v>
      </c>
      <c r="C3209" s="2">
        <v>42320</v>
      </c>
      <c r="D3209" s="1" t="s">
        <v>3221</v>
      </c>
      <c r="E3209" s="7" t="str">
        <f>VLOOKUP(TRIM(D3209)*1,CFOP!A:B,2,FALSE)</f>
        <v>Sim</v>
      </c>
      <c r="F3209" s="1" t="s">
        <v>179</v>
      </c>
      <c r="G3209" s="3">
        <v>734.05</v>
      </c>
      <c r="H3209" s="3">
        <v>509.90000000000003</v>
      </c>
      <c r="I3209" s="3">
        <v>20.400000000000002</v>
      </c>
      <c r="J3209" s="1" t="s">
        <v>3082</v>
      </c>
      <c r="K3209" s="3">
        <v>933.64</v>
      </c>
      <c r="L3209" s="3">
        <v>147.66</v>
      </c>
      <c r="M3209" s="1" t="s">
        <v>3082</v>
      </c>
      <c r="N3209" s="3">
        <v>509.90000000000003</v>
      </c>
      <c r="O3209" s="3">
        <v>76.489999999999995</v>
      </c>
      <c r="P3209" s="1" t="s">
        <v>2788</v>
      </c>
      <c r="Q3209" s="3">
        <v>509.90000000000003</v>
      </c>
      <c r="R3209" s="3">
        <v>8.41</v>
      </c>
      <c r="S3209" s="1" t="s">
        <v>33</v>
      </c>
      <c r="T3209" s="3">
        <v>509.90000000000003</v>
      </c>
      <c r="U3209" s="3">
        <v>38.75</v>
      </c>
      <c r="V3209" s="1" t="s">
        <v>33</v>
      </c>
      <c r="W3209" s="1" t="s">
        <v>33</v>
      </c>
      <c r="X3209" s="1" t="s">
        <v>986</v>
      </c>
      <c r="Y3209" s="1" t="s">
        <v>44</v>
      </c>
      <c r="Z3209" s="1" t="s">
        <v>4628</v>
      </c>
      <c r="AA3209" s="1" t="s">
        <v>4629</v>
      </c>
    </row>
    <row r="3210" spans="1:27" x14ac:dyDescent="0.25">
      <c r="A3210" s="1" t="s">
        <v>26</v>
      </c>
      <c r="B3210" s="1" t="s">
        <v>4617</v>
      </c>
      <c r="C3210" s="2">
        <v>42320</v>
      </c>
      <c r="D3210" s="1" t="s">
        <v>3221</v>
      </c>
      <c r="E3210" s="7" t="str">
        <f>VLOOKUP(TRIM(D3210)*1,CFOP!A:B,2,FALSE)</f>
        <v>Sim</v>
      </c>
      <c r="F3210" s="1" t="s">
        <v>179</v>
      </c>
      <c r="G3210" s="3">
        <v>759.84</v>
      </c>
      <c r="H3210" s="3">
        <v>527.82000000000005</v>
      </c>
      <c r="I3210" s="3">
        <v>21.11</v>
      </c>
      <c r="J3210" s="1" t="s">
        <v>3082</v>
      </c>
      <c r="K3210" s="3">
        <v>966.45</v>
      </c>
      <c r="L3210" s="3">
        <v>152.85</v>
      </c>
      <c r="M3210" s="1" t="s">
        <v>3082</v>
      </c>
      <c r="N3210" s="3">
        <v>527.82000000000005</v>
      </c>
      <c r="O3210" s="3">
        <v>79.17</v>
      </c>
      <c r="P3210" s="1" t="s">
        <v>2788</v>
      </c>
      <c r="Q3210" s="3">
        <v>527.82000000000005</v>
      </c>
      <c r="R3210" s="3">
        <v>8.7100000000000009</v>
      </c>
      <c r="S3210" s="1" t="s">
        <v>33</v>
      </c>
      <c r="T3210" s="3">
        <v>527.82000000000005</v>
      </c>
      <c r="U3210" s="3">
        <v>40.11</v>
      </c>
      <c r="V3210" s="1" t="s">
        <v>33</v>
      </c>
      <c r="W3210" s="1" t="s">
        <v>33</v>
      </c>
      <c r="X3210" s="1" t="s">
        <v>986</v>
      </c>
      <c r="Y3210" s="1" t="s">
        <v>44</v>
      </c>
      <c r="Z3210" s="1" t="s">
        <v>4630</v>
      </c>
      <c r="AA3210" s="1" t="s">
        <v>4631</v>
      </c>
    </row>
    <row r="3211" spans="1:27" x14ac:dyDescent="0.25">
      <c r="A3211" s="1" t="s">
        <v>26</v>
      </c>
      <c r="B3211" s="1" t="s">
        <v>4632</v>
      </c>
      <c r="C3211" s="2">
        <v>42320</v>
      </c>
      <c r="D3211" s="1" t="s">
        <v>2804</v>
      </c>
      <c r="E3211" s="7" t="str">
        <f>VLOOKUP(TRIM(D3211)*1,CFOP!A:B,2,FALSE)</f>
        <v>Sim</v>
      </c>
      <c r="F3211" s="1" t="s">
        <v>29</v>
      </c>
      <c r="G3211" s="3">
        <v>1428.3</v>
      </c>
      <c r="H3211" s="3">
        <v>0</v>
      </c>
      <c r="I3211" s="3">
        <v>0</v>
      </c>
      <c r="J3211" s="1" t="s">
        <v>31</v>
      </c>
      <c r="K3211" s="3">
        <v>0</v>
      </c>
      <c r="L3211" s="3">
        <v>0</v>
      </c>
      <c r="M3211" s="1" t="s">
        <v>31</v>
      </c>
      <c r="N3211" s="3">
        <v>0</v>
      </c>
      <c r="O3211" s="3">
        <v>0</v>
      </c>
      <c r="P3211" s="1" t="s">
        <v>31</v>
      </c>
      <c r="Q3211" s="3">
        <v>1428.3</v>
      </c>
      <c r="R3211" s="3">
        <v>23.57</v>
      </c>
      <c r="S3211" s="1" t="s">
        <v>33</v>
      </c>
      <c r="T3211" s="3">
        <v>1428.3</v>
      </c>
      <c r="U3211" s="3">
        <v>108.55</v>
      </c>
      <c r="V3211" s="1" t="s">
        <v>33</v>
      </c>
      <c r="W3211" s="1" t="s">
        <v>33</v>
      </c>
      <c r="X3211" s="1" t="s">
        <v>2916</v>
      </c>
      <c r="Y3211" s="1" t="s">
        <v>2556</v>
      </c>
      <c r="Z3211" s="1" t="s">
        <v>3205</v>
      </c>
      <c r="AA3211" s="1" t="s">
        <v>3206</v>
      </c>
    </row>
    <row r="3212" spans="1:27" x14ac:dyDescent="0.25">
      <c r="A3212" s="1" t="s">
        <v>26</v>
      </c>
      <c r="B3212" s="1" t="s">
        <v>4633</v>
      </c>
      <c r="C3212" s="2">
        <v>42320</v>
      </c>
      <c r="D3212" s="1" t="s">
        <v>2817</v>
      </c>
      <c r="E3212" s="7" t="str">
        <f>VLOOKUP(TRIM(D3212)*1,CFOP!A:B,2,FALSE)</f>
        <v>Sim</v>
      </c>
      <c r="F3212" s="1" t="s">
        <v>172</v>
      </c>
      <c r="G3212" s="3">
        <v>6696.99</v>
      </c>
      <c r="H3212" s="3">
        <v>5823.47</v>
      </c>
      <c r="I3212" s="3">
        <v>232.94</v>
      </c>
      <c r="J3212" s="1" t="s">
        <v>1555</v>
      </c>
      <c r="K3212" s="3">
        <v>0</v>
      </c>
      <c r="L3212" s="3">
        <v>0</v>
      </c>
      <c r="M3212" s="1" t="s">
        <v>31</v>
      </c>
      <c r="N3212" s="3">
        <v>5823.47</v>
      </c>
      <c r="O3212" s="3">
        <v>873.52</v>
      </c>
      <c r="P3212" s="1" t="s">
        <v>2788</v>
      </c>
      <c r="Q3212" s="3">
        <v>5823.47</v>
      </c>
      <c r="R3212" s="3">
        <v>96.09</v>
      </c>
      <c r="S3212" s="1" t="s">
        <v>33</v>
      </c>
      <c r="T3212" s="3">
        <v>5823.47</v>
      </c>
      <c r="U3212" s="3">
        <v>442.58</v>
      </c>
      <c r="V3212" s="1" t="s">
        <v>33</v>
      </c>
      <c r="W3212" s="1" t="s">
        <v>33</v>
      </c>
      <c r="X3212" s="1" t="s">
        <v>4634</v>
      </c>
      <c r="Y3212" s="1" t="s">
        <v>91</v>
      </c>
      <c r="Z3212" s="1" t="s">
        <v>4635</v>
      </c>
      <c r="AA3212" s="1" t="s">
        <v>4636</v>
      </c>
    </row>
    <row r="3213" spans="1:27" x14ac:dyDescent="0.25">
      <c r="A3213" s="1" t="s">
        <v>26</v>
      </c>
      <c r="B3213" s="1" t="s">
        <v>4637</v>
      </c>
      <c r="C3213" s="2">
        <v>42320</v>
      </c>
      <c r="D3213" s="1" t="s">
        <v>2804</v>
      </c>
      <c r="E3213" s="7" t="str">
        <f>VLOOKUP(TRIM(D3213)*1,CFOP!A:B,2,FALSE)</f>
        <v>Sim</v>
      </c>
      <c r="F3213" s="1" t="s">
        <v>29</v>
      </c>
      <c r="G3213" s="3">
        <v>1629.37</v>
      </c>
      <c r="H3213" s="3">
        <v>1416.84</v>
      </c>
      <c r="I3213" s="3">
        <v>255.03</v>
      </c>
      <c r="J3213" s="1" t="s">
        <v>1555</v>
      </c>
      <c r="K3213" s="3">
        <v>0</v>
      </c>
      <c r="L3213" s="3">
        <v>0</v>
      </c>
      <c r="M3213" s="1" t="s">
        <v>31</v>
      </c>
      <c r="N3213" s="3">
        <v>1416.84</v>
      </c>
      <c r="O3213" s="3">
        <v>212.53</v>
      </c>
      <c r="P3213" s="1" t="s">
        <v>2788</v>
      </c>
      <c r="Q3213" s="3">
        <v>1416.84</v>
      </c>
      <c r="R3213" s="3">
        <v>23.38</v>
      </c>
      <c r="S3213" s="1" t="s">
        <v>33</v>
      </c>
      <c r="T3213" s="3">
        <v>1416.84</v>
      </c>
      <c r="U3213" s="3">
        <v>107.68</v>
      </c>
      <c r="V3213" s="1" t="s">
        <v>33</v>
      </c>
      <c r="W3213" s="1" t="s">
        <v>33</v>
      </c>
      <c r="X3213" s="1" t="s">
        <v>4638</v>
      </c>
      <c r="Y3213" s="1" t="s">
        <v>91</v>
      </c>
      <c r="Z3213" s="1" t="s">
        <v>4639</v>
      </c>
      <c r="AA3213" s="1" t="s">
        <v>4640</v>
      </c>
    </row>
    <row r="3214" spans="1:27" x14ac:dyDescent="0.25">
      <c r="A3214" s="1" t="s">
        <v>26</v>
      </c>
      <c r="B3214" s="1" t="s">
        <v>4641</v>
      </c>
      <c r="C3214" s="2">
        <v>42320</v>
      </c>
      <c r="D3214" s="1" t="s">
        <v>2804</v>
      </c>
      <c r="E3214" s="7" t="str">
        <f>VLOOKUP(TRIM(D3214)*1,CFOP!A:B,2,FALSE)</f>
        <v>Sim</v>
      </c>
      <c r="F3214" s="1" t="s">
        <v>29</v>
      </c>
      <c r="G3214" s="3">
        <v>1424.81</v>
      </c>
      <c r="H3214" s="3">
        <v>1424.81</v>
      </c>
      <c r="I3214" s="3">
        <v>256.47000000000003</v>
      </c>
      <c r="J3214" s="1" t="s">
        <v>307</v>
      </c>
      <c r="K3214" s="3">
        <v>0</v>
      </c>
      <c r="L3214" s="3">
        <v>0</v>
      </c>
      <c r="M3214" s="1" t="s">
        <v>31</v>
      </c>
      <c r="N3214" s="3">
        <v>0</v>
      </c>
      <c r="O3214" s="3">
        <v>0</v>
      </c>
      <c r="P3214" s="1" t="s">
        <v>31</v>
      </c>
      <c r="Q3214" s="3">
        <v>1424.81</v>
      </c>
      <c r="R3214" s="3">
        <v>23.51</v>
      </c>
      <c r="S3214" s="1" t="s">
        <v>33</v>
      </c>
      <c r="T3214" s="3">
        <v>1424.81</v>
      </c>
      <c r="U3214" s="3">
        <v>108.29</v>
      </c>
      <c r="V3214" s="1" t="s">
        <v>33</v>
      </c>
      <c r="W3214" s="1" t="s">
        <v>33</v>
      </c>
      <c r="X3214" s="1" t="s">
        <v>3161</v>
      </c>
      <c r="Y3214" s="1" t="s">
        <v>2556</v>
      </c>
      <c r="Z3214" s="1" t="s">
        <v>4642</v>
      </c>
      <c r="AA3214" s="1" t="s">
        <v>4643</v>
      </c>
    </row>
    <row r="3215" spans="1:27" x14ac:dyDescent="0.25">
      <c r="A3215" s="1" t="s">
        <v>26</v>
      </c>
      <c r="B3215" s="1" t="s">
        <v>4644</v>
      </c>
      <c r="C3215" s="2">
        <v>42320</v>
      </c>
      <c r="D3215" s="1" t="s">
        <v>2804</v>
      </c>
      <c r="E3215" s="7" t="str">
        <f>VLOOKUP(TRIM(D3215)*1,CFOP!A:B,2,FALSE)</f>
        <v>Sim</v>
      </c>
      <c r="F3215" s="1" t="s">
        <v>29</v>
      </c>
      <c r="G3215" s="3">
        <v>2457.5</v>
      </c>
      <c r="H3215" s="3">
        <v>2136.96</v>
      </c>
      <c r="I3215" s="3">
        <v>384.65000000000003</v>
      </c>
      <c r="J3215" s="1" t="s">
        <v>30</v>
      </c>
      <c r="K3215" s="3">
        <v>0</v>
      </c>
      <c r="L3215" s="3">
        <v>0</v>
      </c>
      <c r="M3215" s="1" t="s">
        <v>31</v>
      </c>
      <c r="N3215" s="3">
        <v>2136.96</v>
      </c>
      <c r="O3215" s="3">
        <v>320.54000000000002</v>
      </c>
      <c r="P3215" s="1" t="s">
        <v>2788</v>
      </c>
      <c r="Q3215" s="3">
        <v>2136.96</v>
      </c>
      <c r="R3215" s="3">
        <v>35.26</v>
      </c>
      <c r="S3215" s="1" t="s">
        <v>33</v>
      </c>
      <c r="T3215" s="3">
        <v>2136.96</v>
      </c>
      <c r="U3215" s="3">
        <v>162.41</v>
      </c>
      <c r="V3215" s="1" t="s">
        <v>33</v>
      </c>
      <c r="W3215" s="1" t="s">
        <v>33</v>
      </c>
      <c r="X3215" s="1" t="s">
        <v>3917</v>
      </c>
      <c r="Y3215" s="1" t="s">
        <v>96</v>
      </c>
      <c r="Z3215" s="1" t="s">
        <v>3918</v>
      </c>
      <c r="AA3215" s="1" t="s">
        <v>3919</v>
      </c>
    </row>
    <row r="3216" spans="1:27" x14ac:dyDescent="0.25">
      <c r="A3216" s="1" t="s">
        <v>26</v>
      </c>
      <c r="B3216" s="1" t="s">
        <v>4645</v>
      </c>
      <c r="C3216" s="2">
        <v>42320</v>
      </c>
      <c r="D3216" s="1" t="s">
        <v>2787</v>
      </c>
      <c r="E3216" s="7" t="str">
        <f>VLOOKUP(TRIM(D3216)*1,CFOP!A:B,2,FALSE)</f>
        <v>Sim</v>
      </c>
      <c r="F3216" s="1" t="s">
        <v>29</v>
      </c>
      <c r="G3216" s="3">
        <v>1104.76</v>
      </c>
      <c r="H3216" s="3">
        <v>920.63</v>
      </c>
      <c r="I3216" s="3">
        <v>165.71</v>
      </c>
      <c r="J3216" s="1" t="s">
        <v>61</v>
      </c>
      <c r="K3216" s="3">
        <v>0</v>
      </c>
      <c r="L3216" s="3">
        <v>0</v>
      </c>
      <c r="M3216" s="1" t="s">
        <v>31</v>
      </c>
      <c r="N3216" s="3">
        <v>920.63</v>
      </c>
      <c r="O3216" s="3">
        <v>184.13</v>
      </c>
      <c r="P3216" s="1" t="s">
        <v>2788</v>
      </c>
      <c r="Q3216" s="3">
        <v>920.63</v>
      </c>
      <c r="R3216" s="3">
        <v>15.19</v>
      </c>
      <c r="S3216" s="1" t="s">
        <v>33</v>
      </c>
      <c r="T3216" s="3">
        <v>920.63</v>
      </c>
      <c r="U3216" s="3">
        <v>69.97</v>
      </c>
      <c r="V3216" s="1" t="s">
        <v>33</v>
      </c>
      <c r="W3216" s="1" t="s">
        <v>33</v>
      </c>
      <c r="X3216" s="1" t="s">
        <v>2723</v>
      </c>
      <c r="Y3216" s="1" t="s">
        <v>642</v>
      </c>
      <c r="Z3216" s="1" t="s">
        <v>643</v>
      </c>
      <c r="AA3216" s="1" t="s">
        <v>644</v>
      </c>
    </row>
    <row r="3217" spans="1:27" x14ac:dyDescent="0.25">
      <c r="A3217" s="1" t="s">
        <v>26</v>
      </c>
      <c r="B3217" s="1" t="s">
        <v>4646</v>
      </c>
      <c r="C3217" s="2">
        <v>42320</v>
      </c>
      <c r="D3217" s="1" t="s">
        <v>2841</v>
      </c>
      <c r="E3217" s="7" t="str">
        <f>VLOOKUP(TRIM(D3217)*1,CFOP!A:B,2,FALSE)</f>
        <v>Sim</v>
      </c>
      <c r="F3217" s="1" t="s">
        <v>478</v>
      </c>
      <c r="G3217" s="3">
        <v>1104.1300000000001</v>
      </c>
      <c r="H3217" s="3">
        <v>1003.75</v>
      </c>
      <c r="I3217" s="3">
        <v>40.15</v>
      </c>
      <c r="J3217" s="1" t="s">
        <v>61</v>
      </c>
      <c r="K3217" s="3">
        <v>0</v>
      </c>
      <c r="L3217" s="3">
        <v>0</v>
      </c>
      <c r="M3217" s="1" t="s">
        <v>31</v>
      </c>
      <c r="N3217" s="3">
        <v>1003.75</v>
      </c>
      <c r="O3217" s="3">
        <v>100.38</v>
      </c>
      <c r="P3217" s="1" t="s">
        <v>2788</v>
      </c>
      <c r="Q3217" s="3">
        <v>1003.75</v>
      </c>
      <c r="R3217" s="3">
        <v>16.559999999999999</v>
      </c>
      <c r="S3217" s="1" t="s">
        <v>33</v>
      </c>
      <c r="T3217" s="3">
        <v>1003.75</v>
      </c>
      <c r="U3217" s="3">
        <v>76.290000000000006</v>
      </c>
      <c r="V3217" s="1" t="s">
        <v>33</v>
      </c>
      <c r="W3217" s="1" t="s">
        <v>33</v>
      </c>
      <c r="X3217" s="1" t="s">
        <v>3234</v>
      </c>
      <c r="Y3217" s="1" t="s">
        <v>78</v>
      </c>
      <c r="Z3217" s="1" t="s">
        <v>79</v>
      </c>
      <c r="AA3217" s="1" t="s">
        <v>80</v>
      </c>
    </row>
    <row r="3218" spans="1:27" x14ac:dyDescent="0.25">
      <c r="A3218" s="1" t="s">
        <v>26</v>
      </c>
      <c r="B3218" s="1" t="s">
        <v>4647</v>
      </c>
      <c r="C3218" s="2">
        <v>42320</v>
      </c>
      <c r="D3218" s="1" t="s">
        <v>2841</v>
      </c>
      <c r="E3218" s="7" t="str">
        <f>VLOOKUP(TRIM(D3218)*1,CFOP!A:B,2,FALSE)</f>
        <v>Sim</v>
      </c>
      <c r="F3218" s="1" t="s">
        <v>393</v>
      </c>
      <c r="G3218" s="3">
        <v>556.93000000000006</v>
      </c>
      <c r="H3218" s="3">
        <v>556.93000000000006</v>
      </c>
      <c r="I3218" s="3">
        <v>22.28</v>
      </c>
      <c r="J3218" s="1" t="s">
        <v>61</v>
      </c>
      <c r="K3218" s="3">
        <v>0</v>
      </c>
      <c r="L3218" s="3">
        <v>0</v>
      </c>
      <c r="M3218" s="1" t="s">
        <v>31</v>
      </c>
      <c r="N3218" s="3">
        <v>484.29</v>
      </c>
      <c r="O3218" s="3">
        <v>72.64</v>
      </c>
      <c r="P3218" s="1" t="s">
        <v>2788</v>
      </c>
      <c r="Q3218" s="3">
        <v>484.29</v>
      </c>
      <c r="R3218" s="3">
        <v>7.99</v>
      </c>
      <c r="S3218" s="1" t="s">
        <v>33</v>
      </c>
      <c r="T3218" s="3">
        <v>484.29</v>
      </c>
      <c r="U3218" s="3">
        <v>36.81</v>
      </c>
      <c r="V3218" s="1" t="s">
        <v>33</v>
      </c>
      <c r="W3218" s="1" t="s">
        <v>33</v>
      </c>
      <c r="X3218" s="1" t="s">
        <v>4648</v>
      </c>
      <c r="Y3218" s="1" t="s">
        <v>91</v>
      </c>
      <c r="Z3218" s="1" t="s">
        <v>1777</v>
      </c>
      <c r="AA3218" s="1" t="s">
        <v>1778</v>
      </c>
    </row>
    <row r="3219" spans="1:27" x14ac:dyDescent="0.25">
      <c r="A3219" s="1" t="s">
        <v>26</v>
      </c>
      <c r="B3219" s="1" t="s">
        <v>4647</v>
      </c>
      <c r="C3219" s="2">
        <v>42320</v>
      </c>
      <c r="D3219" s="1" t="s">
        <v>2841</v>
      </c>
      <c r="E3219" s="7" t="str">
        <f>VLOOKUP(TRIM(D3219)*1,CFOP!A:B,2,FALSE)</f>
        <v>Sim</v>
      </c>
      <c r="F3219" s="1" t="s">
        <v>393</v>
      </c>
      <c r="G3219" s="3">
        <v>576.93000000000006</v>
      </c>
      <c r="H3219" s="3">
        <v>576.93000000000006</v>
      </c>
      <c r="I3219" s="3">
        <v>23.080000000000002</v>
      </c>
      <c r="J3219" s="1" t="s">
        <v>61</v>
      </c>
      <c r="K3219" s="3">
        <v>0</v>
      </c>
      <c r="L3219" s="3">
        <v>0</v>
      </c>
      <c r="M3219" s="1" t="s">
        <v>31</v>
      </c>
      <c r="N3219" s="3">
        <v>501.68</v>
      </c>
      <c r="O3219" s="3">
        <v>75.25</v>
      </c>
      <c r="P3219" s="1" t="s">
        <v>2788</v>
      </c>
      <c r="Q3219" s="3">
        <v>501.68</v>
      </c>
      <c r="R3219" s="3">
        <v>8.2799999999999994</v>
      </c>
      <c r="S3219" s="1" t="s">
        <v>33</v>
      </c>
      <c r="T3219" s="3">
        <v>501.68</v>
      </c>
      <c r="U3219" s="3">
        <v>38.130000000000003</v>
      </c>
      <c r="V3219" s="1" t="s">
        <v>33</v>
      </c>
      <c r="W3219" s="1" t="s">
        <v>33</v>
      </c>
      <c r="X3219" s="1" t="s">
        <v>4648</v>
      </c>
      <c r="Y3219" s="1" t="s">
        <v>91</v>
      </c>
      <c r="Z3219" s="1" t="s">
        <v>1783</v>
      </c>
      <c r="AA3219" s="1" t="s">
        <v>1784</v>
      </c>
    </row>
    <row r="3220" spans="1:27" x14ac:dyDescent="0.25">
      <c r="A3220" s="1" t="s">
        <v>26</v>
      </c>
      <c r="B3220" s="1" t="s">
        <v>4649</v>
      </c>
      <c r="C3220" s="2">
        <v>42320</v>
      </c>
      <c r="D3220" s="1" t="s">
        <v>2841</v>
      </c>
      <c r="E3220" s="7" t="str">
        <f>VLOOKUP(TRIM(D3220)*1,CFOP!A:B,2,FALSE)</f>
        <v>Sim</v>
      </c>
      <c r="F3220" s="1" t="s">
        <v>3903</v>
      </c>
      <c r="G3220" s="3">
        <v>3974.84</v>
      </c>
      <c r="H3220" s="3">
        <v>3613.4900000000002</v>
      </c>
      <c r="I3220" s="3">
        <v>144.54</v>
      </c>
      <c r="J3220" s="1" t="s">
        <v>61</v>
      </c>
      <c r="K3220" s="3">
        <v>0</v>
      </c>
      <c r="L3220" s="3">
        <v>0</v>
      </c>
      <c r="M3220" s="1" t="s">
        <v>31</v>
      </c>
      <c r="N3220" s="3">
        <v>3613.4900000000002</v>
      </c>
      <c r="O3220" s="3">
        <v>361.35</v>
      </c>
      <c r="P3220" s="1" t="s">
        <v>2788</v>
      </c>
      <c r="Q3220" s="3">
        <v>3613.4900000000002</v>
      </c>
      <c r="R3220" s="3">
        <v>59.620000000000005</v>
      </c>
      <c r="S3220" s="1" t="s">
        <v>33</v>
      </c>
      <c r="T3220" s="3">
        <v>3613.4900000000002</v>
      </c>
      <c r="U3220" s="3">
        <v>274.63</v>
      </c>
      <c r="V3220" s="1" t="s">
        <v>33</v>
      </c>
      <c r="W3220" s="1" t="s">
        <v>33</v>
      </c>
      <c r="X3220" s="1" t="s">
        <v>4650</v>
      </c>
      <c r="Y3220" s="1" t="s">
        <v>78</v>
      </c>
      <c r="Z3220" s="1" t="s">
        <v>79</v>
      </c>
      <c r="AA3220" s="1" t="s">
        <v>80</v>
      </c>
    </row>
    <row r="3221" spans="1:27" x14ac:dyDescent="0.25">
      <c r="A3221" s="1" t="s">
        <v>26</v>
      </c>
      <c r="B3221" s="1" t="s">
        <v>4651</v>
      </c>
      <c r="C3221" s="2">
        <v>42320</v>
      </c>
      <c r="D3221" s="1" t="s">
        <v>2787</v>
      </c>
      <c r="E3221" s="7" t="str">
        <f>VLOOKUP(TRIM(D3221)*1,CFOP!A:B,2,FALSE)</f>
        <v>Sim</v>
      </c>
      <c r="F3221" s="1" t="s">
        <v>29</v>
      </c>
      <c r="G3221" s="3">
        <v>13.85</v>
      </c>
      <c r="H3221" s="3">
        <v>15.47</v>
      </c>
      <c r="I3221" s="3">
        <v>2.7800000000000002</v>
      </c>
      <c r="J3221" s="1" t="s">
        <v>30</v>
      </c>
      <c r="K3221" s="3">
        <v>0</v>
      </c>
      <c r="L3221" s="3">
        <v>0</v>
      </c>
      <c r="M3221" s="1" t="s">
        <v>31</v>
      </c>
      <c r="N3221" s="3">
        <v>0</v>
      </c>
      <c r="O3221" s="3">
        <v>0</v>
      </c>
      <c r="P3221" s="1" t="s">
        <v>31</v>
      </c>
      <c r="Q3221" s="3">
        <v>15.47</v>
      </c>
      <c r="R3221" s="3">
        <v>0.26</v>
      </c>
      <c r="S3221" s="1" t="s">
        <v>33</v>
      </c>
      <c r="T3221" s="3">
        <v>15.47</v>
      </c>
      <c r="U3221" s="3">
        <v>1.18</v>
      </c>
      <c r="V3221" s="1" t="s">
        <v>33</v>
      </c>
      <c r="W3221" s="1" t="s">
        <v>33</v>
      </c>
      <c r="X3221" s="1" t="s">
        <v>4652</v>
      </c>
      <c r="Y3221" s="1" t="s">
        <v>91</v>
      </c>
      <c r="Z3221" s="1" t="s">
        <v>4653</v>
      </c>
      <c r="AA3221" s="1" t="s">
        <v>4654</v>
      </c>
    </row>
    <row r="3222" spans="1:27" x14ac:dyDescent="0.25">
      <c r="A3222" s="1" t="s">
        <v>26</v>
      </c>
      <c r="B3222" s="1" t="s">
        <v>4651</v>
      </c>
      <c r="C3222" s="2">
        <v>42320</v>
      </c>
      <c r="D3222" s="1" t="s">
        <v>2787</v>
      </c>
      <c r="E3222" s="7" t="str">
        <f>VLOOKUP(TRIM(D3222)*1,CFOP!A:B,2,FALSE)</f>
        <v>Sim</v>
      </c>
      <c r="F3222" s="1" t="s">
        <v>29</v>
      </c>
      <c r="G3222" s="3">
        <v>105.86</v>
      </c>
      <c r="H3222" s="3">
        <v>116.48</v>
      </c>
      <c r="I3222" s="3">
        <v>20.97</v>
      </c>
      <c r="J3222" s="1" t="s">
        <v>61</v>
      </c>
      <c r="K3222" s="3">
        <v>0</v>
      </c>
      <c r="L3222" s="3">
        <v>0</v>
      </c>
      <c r="M3222" s="1" t="s">
        <v>31</v>
      </c>
      <c r="N3222" s="3">
        <v>101.29</v>
      </c>
      <c r="O3222" s="3">
        <v>15.19</v>
      </c>
      <c r="P3222" s="1" t="s">
        <v>2788</v>
      </c>
      <c r="Q3222" s="3">
        <v>101.29</v>
      </c>
      <c r="R3222" s="3">
        <v>1.67</v>
      </c>
      <c r="S3222" s="1" t="s">
        <v>33</v>
      </c>
      <c r="T3222" s="3">
        <v>101.29</v>
      </c>
      <c r="U3222" s="3">
        <v>7.7</v>
      </c>
      <c r="V3222" s="1" t="s">
        <v>33</v>
      </c>
      <c r="W3222" s="1" t="s">
        <v>33</v>
      </c>
      <c r="X3222" s="1" t="s">
        <v>4652</v>
      </c>
      <c r="Y3222" s="1" t="s">
        <v>91</v>
      </c>
      <c r="Z3222" s="1" t="s">
        <v>4510</v>
      </c>
      <c r="AA3222" s="1" t="s">
        <v>4511</v>
      </c>
    </row>
    <row r="3223" spans="1:27" x14ac:dyDescent="0.25">
      <c r="A3223" s="1" t="s">
        <v>26</v>
      </c>
      <c r="B3223" s="1" t="s">
        <v>4655</v>
      </c>
      <c r="C3223" s="2">
        <v>42320</v>
      </c>
      <c r="D3223" s="1" t="s">
        <v>2841</v>
      </c>
      <c r="E3223" s="7" t="str">
        <f>VLOOKUP(TRIM(D3223)*1,CFOP!A:B,2,FALSE)</f>
        <v>Sim</v>
      </c>
      <c r="F3223" s="1" t="s">
        <v>411</v>
      </c>
      <c r="G3223" s="3">
        <v>502.93</v>
      </c>
      <c r="H3223" s="3">
        <v>502.93</v>
      </c>
      <c r="I3223" s="3">
        <v>60.35</v>
      </c>
      <c r="J3223" s="1" t="s">
        <v>30</v>
      </c>
      <c r="K3223" s="3">
        <v>0</v>
      </c>
      <c r="L3223" s="3">
        <v>0</v>
      </c>
      <c r="M3223" s="1" t="s">
        <v>31</v>
      </c>
      <c r="N3223" s="3">
        <v>0</v>
      </c>
      <c r="O3223" s="3">
        <v>0</v>
      </c>
      <c r="P3223" s="1" t="s">
        <v>31</v>
      </c>
      <c r="Q3223" s="3">
        <v>502.93</v>
      </c>
      <c r="R3223" s="3">
        <v>8.3000000000000007</v>
      </c>
      <c r="S3223" s="1" t="s">
        <v>33</v>
      </c>
      <c r="T3223" s="3">
        <v>502.93</v>
      </c>
      <c r="U3223" s="3">
        <v>38.22</v>
      </c>
      <c r="V3223" s="1" t="s">
        <v>33</v>
      </c>
      <c r="W3223" s="1" t="s">
        <v>33</v>
      </c>
      <c r="X3223" s="1" t="s">
        <v>4656</v>
      </c>
      <c r="Y3223" s="1" t="s">
        <v>142</v>
      </c>
      <c r="Z3223" s="1" t="s">
        <v>701</v>
      </c>
      <c r="AA3223" s="1" t="s">
        <v>702</v>
      </c>
    </row>
    <row r="3224" spans="1:27" x14ac:dyDescent="0.25">
      <c r="A3224" s="1" t="s">
        <v>26</v>
      </c>
      <c r="B3224" s="1" t="s">
        <v>4655</v>
      </c>
      <c r="C3224" s="2">
        <v>42320</v>
      </c>
      <c r="D3224" s="1" t="s">
        <v>2841</v>
      </c>
      <c r="E3224" s="7" t="str">
        <f>VLOOKUP(TRIM(D3224)*1,CFOP!A:B,2,FALSE)</f>
        <v>Sim</v>
      </c>
      <c r="F3224" s="1" t="s">
        <v>411</v>
      </c>
      <c r="G3224" s="3">
        <v>502.90000000000003</v>
      </c>
      <c r="H3224" s="3">
        <v>502.90000000000003</v>
      </c>
      <c r="I3224" s="3">
        <v>60.35</v>
      </c>
      <c r="J3224" s="1" t="s">
        <v>30</v>
      </c>
      <c r="K3224" s="3">
        <v>0</v>
      </c>
      <c r="L3224" s="3">
        <v>0</v>
      </c>
      <c r="M3224" s="1" t="s">
        <v>31</v>
      </c>
      <c r="N3224" s="3">
        <v>0</v>
      </c>
      <c r="O3224" s="3">
        <v>0</v>
      </c>
      <c r="P3224" s="1" t="s">
        <v>31</v>
      </c>
      <c r="Q3224" s="3">
        <v>502.90000000000003</v>
      </c>
      <c r="R3224" s="3">
        <v>8.3000000000000007</v>
      </c>
      <c r="S3224" s="1" t="s">
        <v>33</v>
      </c>
      <c r="T3224" s="3">
        <v>502.90000000000003</v>
      </c>
      <c r="U3224" s="3">
        <v>38.22</v>
      </c>
      <c r="V3224" s="1" t="s">
        <v>33</v>
      </c>
      <c r="W3224" s="1" t="s">
        <v>33</v>
      </c>
      <c r="X3224" s="1" t="s">
        <v>4656</v>
      </c>
      <c r="Y3224" s="1" t="s">
        <v>142</v>
      </c>
      <c r="Z3224" s="1" t="s">
        <v>1831</v>
      </c>
      <c r="AA3224" s="1" t="s">
        <v>1832</v>
      </c>
    </row>
    <row r="3225" spans="1:27" x14ac:dyDescent="0.25">
      <c r="A3225" s="1" t="s">
        <v>26</v>
      </c>
      <c r="B3225" s="1" t="s">
        <v>4657</v>
      </c>
      <c r="C3225" s="2">
        <v>42320</v>
      </c>
      <c r="D3225" s="1" t="s">
        <v>2787</v>
      </c>
      <c r="E3225" s="7" t="str">
        <f>VLOOKUP(TRIM(D3225)*1,CFOP!A:B,2,FALSE)</f>
        <v>Sim</v>
      </c>
      <c r="F3225" s="1" t="s">
        <v>29</v>
      </c>
      <c r="G3225" s="3">
        <v>705.2</v>
      </c>
      <c r="H3225" s="3">
        <v>759.13</v>
      </c>
      <c r="I3225" s="3">
        <v>136.64000000000001</v>
      </c>
      <c r="J3225" s="1" t="s">
        <v>61</v>
      </c>
      <c r="K3225" s="3">
        <v>0</v>
      </c>
      <c r="L3225" s="3">
        <v>0</v>
      </c>
      <c r="M3225" s="1" t="s">
        <v>31</v>
      </c>
      <c r="N3225" s="3">
        <v>0</v>
      </c>
      <c r="O3225" s="3">
        <v>0</v>
      </c>
      <c r="P3225" s="1" t="s">
        <v>31</v>
      </c>
      <c r="Q3225" s="3">
        <v>759.13</v>
      </c>
      <c r="R3225" s="3">
        <v>12.530000000000001</v>
      </c>
      <c r="S3225" s="1" t="s">
        <v>33</v>
      </c>
      <c r="T3225" s="3">
        <v>759.13</v>
      </c>
      <c r="U3225" s="3">
        <v>57.69</v>
      </c>
      <c r="V3225" s="1" t="s">
        <v>33</v>
      </c>
      <c r="W3225" s="1" t="s">
        <v>33</v>
      </c>
      <c r="X3225" s="1" t="s">
        <v>4658</v>
      </c>
      <c r="Y3225" s="1" t="s">
        <v>4659</v>
      </c>
      <c r="Z3225" s="1" t="s">
        <v>4660</v>
      </c>
      <c r="AA3225" s="1" t="s">
        <v>4661</v>
      </c>
    </row>
    <row r="3226" spans="1:27" x14ac:dyDescent="0.25">
      <c r="A3226" s="1" t="s">
        <v>26</v>
      </c>
      <c r="B3226" s="1" t="s">
        <v>4662</v>
      </c>
      <c r="C3226" s="2">
        <v>42320</v>
      </c>
      <c r="D3226" s="1" t="s">
        <v>2841</v>
      </c>
      <c r="E3226" s="7" t="str">
        <f>VLOOKUP(TRIM(D3226)*1,CFOP!A:B,2,FALSE)</f>
        <v>Sim</v>
      </c>
      <c r="F3226" s="1" t="s">
        <v>1590</v>
      </c>
      <c r="G3226" s="3">
        <v>14388.080000000002</v>
      </c>
      <c r="H3226" s="3">
        <v>14388.08</v>
      </c>
      <c r="I3226" s="3">
        <v>575.52</v>
      </c>
      <c r="J3226" s="1" t="s">
        <v>61</v>
      </c>
      <c r="K3226" s="3">
        <v>0</v>
      </c>
      <c r="L3226" s="3">
        <v>0</v>
      </c>
      <c r="M3226" s="1" t="s">
        <v>31</v>
      </c>
      <c r="N3226" s="3">
        <v>12511.37</v>
      </c>
      <c r="O3226" s="3">
        <v>1876.71</v>
      </c>
      <c r="P3226" s="1" t="s">
        <v>2788</v>
      </c>
      <c r="Q3226" s="3">
        <v>12511.37</v>
      </c>
      <c r="R3226" s="3">
        <v>206.44</v>
      </c>
      <c r="S3226" s="1" t="s">
        <v>33</v>
      </c>
      <c r="T3226" s="3">
        <v>12511.37</v>
      </c>
      <c r="U3226" s="3">
        <v>950.86</v>
      </c>
      <c r="V3226" s="1" t="s">
        <v>33</v>
      </c>
      <c r="W3226" s="1" t="s">
        <v>33</v>
      </c>
      <c r="X3226" s="1" t="s">
        <v>4663</v>
      </c>
      <c r="Y3226" s="1" t="s">
        <v>44</v>
      </c>
      <c r="Z3226" s="1" t="s">
        <v>4664</v>
      </c>
      <c r="AA3226" s="1" t="s">
        <v>4665</v>
      </c>
    </row>
    <row r="3227" spans="1:27" x14ac:dyDescent="0.25">
      <c r="A3227" s="1" t="s">
        <v>26</v>
      </c>
      <c r="B3227" s="1" t="s">
        <v>4666</v>
      </c>
      <c r="C3227" s="2">
        <v>42320</v>
      </c>
      <c r="D3227" s="1" t="s">
        <v>2903</v>
      </c>
      <c r="E3227" s="7" t="str">
        <f>VLOOKUP(TRIM(D3227)*1,CFOP!A:B,2,FALSE)</f>
        <v>Sim</v>
      </c>
      <c r="F3227" s="1" t="s">
        <v>272</v>
      </c>
      <c r="G3227" s="3">
        <v>127.57000000000001</v>
      </c>
      <c r="H3227" s="3">
        <v>0</v>
      </c>
      <c r="I3227" s="3">
        <v>0</v>
      </c>
      <c r="J3227" s="1" t="s">
        <v>31</v>
      </c>
      <c r="K3227" s="3">
        <v>0</v>
      </c>
      <c r="L3227" s="3">
        <v>0</v>
      </c>
      <c r="M3227" s="1" t="s">
        <v>31</v>
      </c>
      <c r="N3227" s="3">
        <v>0</v>
      </c>
      <c r="O3227" s="3">
        <v>0</v>
      </c>
      <c r="P3227" s="1" t="s">
        <v>31</v>
      </c>
      <c r="Q3227" s="3">
        <v>127.57000000000001</v>
      </c>
      <c r="R3227" s="3">
        <v>0</v>
      </c>
      <c r="S3227" s="1" t="s">
        <v>2904</v>
      </c>
      <c r="T3227" s="3">
        <v>127.57000000000001</v>
      </c>
      <c r="U3227" s="3">
        <v>0</v>
      </c>
      <c r="V3227" s="1" t="s">
        <v>2904</v>
      </c>
      <c r="W3227" s="1" t="s">
        <v>33</v>
      </c>
      <c r="X3227" s="1" t="s">
        <v>3924</v>
      </c>
      <c r="Y3227" s="1" t="s">
        <v>1378</v>
      </c>
      <c r="Z3227" s="1" t="s">
        <v>4667</v>
      </c>
      <c r="AA3227" s="1" t="s">
        <v>4668</v>
      </c>
    </row>
    <row r="3228" spans="1:27" x14ac:dyDescent="0.25">
      <c r="A3228" s="1" t="s">
        <v>26</v>
      </c>
      <c r="B3228" s="1" t="s">
        <v>4669</v>
      </c>
      <c r="C3228" s="2">
        <v>42320</v>
      </c>
      <c r="D3228" s="1" t="s">
        <v>2903</v>
      </c>
      <c r="E3228" s="7" t="str">
        <f>VLOOKUP(TRIM(D3228)*1,CFOP!A:B,2,FALSE)</f>
        <v>Sim</v>
      </c>
      <c r="F3228" s="1" t="s">
        <v>272</v>
      </c>
      <c r="G3228" s="3">
        <v>28.07</v>
      </c>
      <c r="H3228" s="3">
        <v>0</v>
      </c>
      <c r="I3228" s="3">
        <v>0</v>
      </c>
      <c r="J3228" s="1" t="s">
        <v>31</v>
      </c>
      <c r="K3228" s="3">
        <v>0</v>
      </c>
      <c r="L3228" s="3">
        <v>0</v>
      </c>
      <c r="M3228" s="1" t="s">
        <v>31</v>
      </c>
      <c r="N3228" s="3">
        <v>0</v>
      </c>
      <c r="O3228" s="3">
        <v>0</v>
      </c>
      <c r="P3228" s="1" t="s">
        <v>31</v>
      </c>
      <c r="Q3228" s="3">
        <v>28.07</v>
      </c>
      <c r="R3228" s="3">
        <v>0</v>
      </c>
      <c r="S3228" s="1" t="s">
        <v>2904</v>
      </c>
      <c r="T3228" s="3">
        <v>28.07</v>
      </c>
      <c r="U3228" s="3">
        <v>0</v>
      </c>
      <c r="V3228" s="1" t="s">
        <v>2904</v>
      </c>
      <c r="W3228" s="1" t="s">
        <v>33</v>
      </c>
      <c r="X3228" s="1" t="s">
        <v>3924</v>
      </c>
      <c r="Y3228" s="1" t="s">
        <v>1378</v>
      </c>
      <c r="Z3228" s="1" t="s">
        <v>4667</v>
      </c>
      <c r="AA3228" s="1" t="s">
        <v>4668</v>
      </c>
    </row>
    <row r="3229" spans="1:27" hidden="1" x14ac:dyDescent="0.25">
      <c r="A3229" s="1" t="s">
        <v>26</v>
      </c>
      <c r="B3229" s="1" t="s">
        <v>4670</v>
      </c>
      <c r="C3229" s="2">
        <v>42320</v>
      </c>
      <c r="D3229" s="1" t="s">
        <v>2978</v>
      </c>
      <c r="E3229" s="7" t="str">
        <f>VLOOKUP(TRIM(D3229)*1,CFOP!A:B,2,FALSE)</f>
        <v>Não</v>
      </c>
      <c r="F3229" s="1" t="s">
        <v>29</v>
      </c>
      <c r="G3229" s="3">
        <v>3151.84</v>
      </c>
      <c r="H3229" s="3">
        <v>3151.84</v>
      </c>
      <c r="I3229" s="3">
        <v>567.33000000000004</v>
      </c>
      <c r="J3229" s="1" t="s">
        <v>30</v>
      </c>
      <c r="K3229" s="3">
        <v>0</v>
      </c>
      <c r="L3229" s="3">
        <v>0</v>
      </c>
      <c r="M3229" s="1" t="s">
        <v>31</v>
      </c>
      <c r="N3229" s="3">
        <v>3151.84</v>
      </c>
      <c r="O3229" s="3">
        <v>0</v>
      </c>
      <c r="P3229" s="1" t="s">
        <v>2788</v>
      </c>
      <c r="Q3229" s="3">
        <v>0</v>
      </c>
      <c r="R3229" s="3">
        <v>0</v>
      </c>
      <c r="S3229" s="1" t="s">
        <v>31</v>
      </c>
      <c r="T3229" s="3">
        <v>0</v>
      </c>
      <c r="U3229" s="3">
        <v>0</v>
      </c>
      <c r="V3229" s="1" t="s">
        <v>31</v>
      </c>
      <c r="W3229" s="1" t="s">
        <v>33</v>
      </c>
      <c r="X3229" s="1" t="s">
        <v>771</v>
      </c>
      <c r="Y3229" s="1" t="s">
        <v>96</v>
      </c>
      <c r="Z3229" s="1" t="s">
        <v>775</v>
      </c>
      <c r="AA3229" s="1" t="s">
        <v>776</v>
      </c>
    </row>
    <row r="3230" spans="1:27" x14ac:dyDescent="0.25">
      <c r="A3230" s="1" t="s">
        <v>26</v>
      </c>
      <c r="B3230" s="1" t="s">
        <v>4671</v>
      </c>
      <c r="C3230" s="2">
        <v>42320</v>
      </c>
      <c r="D3230" s="1" t="s">
        <v>2841</v>
      </c>
      <c r="E3230" s="7" t="str">
        <f>VLOOKUP(TRIM(D3230)*1,CFOP!A:B,2,FALSE)</f>
        <v>Sim</v>
      </c>
      <c r="F3230" s="1" t="s">
        <v>1643</v>
      </c>
      <c r="G3230" s="3">
        <v>2012.14</v>
      </c>
      <c r="H3230" s="3">
        <v>2012.14</v>
      </c>
      <c r="I3230" s="3">
        <v>80.489999999999995</v>
      </c>
      <c r="J3230" s="1" t="s">
        <v>61</v>
      </c>
      <c r="K3230" s="3">
        <v>0</v>
      </c>
      <c r="L3230" s="3">
        <v>0</v>
      </c>
      <c r="M3230" s="1" t="s">
        <v>31</v>
      </c>
      <c r="N3230" s="3">
        <v>1749.69</v>
      </c>
      <c r="O3230" s="3">
        <v>262.45</v>
      </c>
      <c r="P3230" s="1" t="s">
        <v>2788</v>
      </c>
      <c r="Q3230" s="3">
        <v>1749.69</v>
      </c>
      <c r="R3230" s="3">
        <v>28.87</v>
      </c>
      <c r="S3230" s="1" t="s">
        <v>33</v>
      </c>
      <c r="T3230" s="3">
        <v>1749.69</v>
      </c>
      <c r="U3230" s="3">
        <v>132.97999999999999</v>
      </c>
      <c r="V3230" s="1" t="s">
        <v>33</v>
      </c>
      <c r="W3230" s="1" t="s">
        <v>33</v>
      </c>
      <c r="X3230" s="1" t="s">
        <v>4672</v>
      </c>
      <c r="Y3230" s="1" t="s">
        <v>44</v>
      </c>
      <c r="Z3230" s="1" t="s">
        <v>3218</v>
      </c>
      <c r="AA3230" s="1" t="s">
        <v>3219</v>
      </c>
    </row>
    <row r="3231" spans="1:27" x14ac:dyDescent="0.25">
      <c r="A3231" s="1" t="s">
        <v>26</v>
      </c>
      <c r="B3231" s="1" t="s">
        <v>4673</v>
      </c>
      <c r="C3231" s="2">
        <v>42320</v>
      </c>
      <c r="D3231" s="1" t="s">
        <v>2787</v>
      </c>
      <c r="E3231" s="7" t="str">
        <f>VLOOKUP(TRIM(D3231)*1,CFOP!A:B,2,FALSE)</f>
        <v>Sim</v>
      </c>
      <c r="F3231" s="1" t="s">
        <v>29</v>
      </c>
      <c r="G3231" s="3">
        <v>417.81</v>
      </c>
      <c r="H3231" s="3">
        <v>417.81</v>
      </c>
      <c r="I3231" s="3">
        <v>75.210000000000008</v>
      </c>
      <c r="J3231" s="1" t="s">
        <v>30</v>
      </c>
      <c r="K3231" s="3">
        <v>0</v>
      </c>
      <c r="L3231" s="3">
        <v>0</v>
      </c>
      <c r="M3231" s="1" t="s">
        <v>31</v>
      </c>
      <c r="N3231" s="3">
        <v>0</v>
      </c>
      <c r="O3231" s="3">
        <v>0</v>
      </c>
      <c r="P3231" s="1" t="s">
        <v>31</v>
      </c>
      <c r="Q3231" s="3">
        <v>417.81</v>
      </c>
      <c r="R3231" s="3">
        <v>6.8900000000000006</v>
      </c>
      <c r="S3231" s="1" t="s">
        <v>33</v>
      </c>
      <c r="T3231" s="3">
        <v>417.81</v>
      </c>
      <c r="U3231" s="3">
        <v>31.75</v>
      </c>
      <c r="V3231" s="1" t="s">
        <v>33</v>
      </c>
      <c r="W3231" s="1" t="s">
        <v>33</v>
      </c>
      <c r="X3231" s="1" t="s">
        <v>4020</v>
      </c>
      <c r="Y3231" s="1" t="s">
        <v>99</v>
      </c>
      <c r="Z3231" s="1" t="s">
        <v>4674</v>
      </c>
      <c r="AA3231" s="1" t="s">
        <v>4675</v>
      </c>
    </row>
    <row r="3232" spans="1:27" x14ac:dyDescent="0.25">
      <c r="A3232" s="1" t="s">
        <v>26</v>
      </c>
      <c r="B3232" s="1" t="s">
        <v>4676</v>
      </c>
      <c r="C3232" s="2">
        <v>42320</v>
      </c>
      <c r="D3232" s="1" t="s">
        <v>2787</v>
      </c>
      <c r="E3232" s="7" t="str">
        <f>VLOOKUP(TRIM(D3232)*1,CFOP!A:B,2,FALSE)</f>
        <v>Sim</v>
      </c>
      <c r="F3232" s="1" t="s">
        <v>29</v>
      </c>
      <c r="G3232" s="3">
        <v>139.78</v>
      </c>
      <c r="H3232" s="3">
        <v>139.78</v>
      </c>
      <c r="I3232" s="3">
        <v>25.16</v>
      </c>
      <c r="J3232" s="1" t="s">
        <v>30</v>
      </c>
      <c r="K3232" s="3">
        <v>0</v>
      </c>
      <c r="L3232" s="3">
        <v>0</v>
      </c>
      <c r="M3232" s="1" t="s">
        <v>31</v>
      </c>
      <c r="N3232" s="3">
        <v>0</v>
      </c>
      <c r="O3232" s="3">
        <v>0</v>
      </c>
      <c r="P3232" s="1" t="s">
        <v>31</v>
      </c>
      <c r="Q3232" s="3">
        <v>139.78</v>
      </c>
      <c r="R3232" s="3">
        <v>2.31</v>
      </c>
      <c r="S3232" s="1" t="s">
        <v>33</v>
      </c>
      <c r="T3232" s="3">
        <v>139.78</v>
      </c>
      <c r="U3232" s="3">
        <v>10.620000000000001</v>
      </c>
      <c r="V3232" s="1" t="s">
        <v>33</v>
      </c>
      <c r="W3232" s="1" t="s">
        <v>33</v>
      </c>
      <c r="X3232" s="1" t="s">
        <v>4677</v>
      </c>
      <c r="Y3232" s="1" t="s">
        <v>748</v>
      </c>
      <c r="Z3232" s="1" t="s">
        <v>4553</v>
      </c>
      <c r="AA3232" s="1" t="s">
        <v>4554</v>
      </c>
    </row>
    <row r="3233" spans="1:27" x14ac:dyDescent="0.25">
      <c r="A3233" s="1" t="s">
        <v>26</v>
      </c>
      <c r="B3233" s="1" t="s">
        <v>4678</v>
      </c>
      <c r="C3233" s="2">
        <v>42320</v>
      </c>
      <c r="D3233" s="1" t="s">
        <v>2841</v>
      </c>
      <c r="E3233" s="7" t="str">
        <f>VLOOKUP(TRIM(D3233)*1,CFOP!A:B,2,FALSE)</f>
        <v>Sim</v>
      </c>
      <c r="F3233" s="1" t="s">
        <v>4679</v>
      </c>
      <c r="G3233" s="3">
        <v>4263.22</v>
      </c>
      <c r="H3233" s="3">
        <v>4263.22</v>
      </c>
      <c r="I3233" s="3">
        <v>298.43</v>
      </c>
      <c r="J3233" s="1" t="s">
        <v>30</v>
      </c>
      <c r="K3233" s="3">
        <v>0</v>
      </c>
      <c r="L3233" s="3">
        <v>0</v>
      </c>
      <c r="M3233" s="1" t="s">
        <v>31</v>
      </c>
      <c r="N3233" s="3">
        <v>0</v>
      </c>
      <c r="O3233" s="3">
        <v>0</v>
      </c>
      <c r="P3233" s="1" t="s">
        <v>31</v>
      </c>
      <c r="Q3233" s="3">
        <v>4263.22</v>
      </c>
      <c r="R3233" s="3">
        <v>70.34</v>
      </c>
      <c r="S3233" s="1" t="s">
        <v>33</v>
      </c>
      <c r="T3233" s="3">
        <v>4263.22</v>
      </c>
      <c r="U3233" s="3">
        <v>324</v>
      </c>
      <c r="V3233" s="1" t="s">
        <v>33</v>
      </c>
      <c r="W3233" s="1" t="s">
        <v>33</v>
      </c>
      <c r="X3233" s="1" t="s">
        <v>4680</v>
      </c>
      <c r="Y3233" s="1" t="s">
        <v>4681</v>
      </c>
      <c r="Z3233" s="1" t="s">
        <v>4682</v>
      </c>
      <c r="AA3233" s="1" t="s">
        <v>4683</v>
      </c>
    </row>
    <row r="3234" spans="1:27" x14ac:dyDescent="0.25">
      <c r="A3234" s="1" t="s">
        <v>26</v>
      </c>
      <c r="B3234" s="1" t="s">
        <v>4684</v>
      </c>
      <c r="C3234" s="2">
        <v>42320</v>
      </c>
      <c r="D3234" s="1" t="s">
        <v>2841</v>
      </c>
      <c r="E3234" s="7" t="str">
        <f>VLOOKUP(TRIM(D3234)*1,CFOP!A:B,2,FALSE)</f>
        <v>Sim</v>
      </c>
      <c r="F3234" s="1" t="s">
        <v>2912</v>
      </c>
      <c r="G3234" s="3">
        <v>876.78</v>
      </c>
      <c r="H3234" s="3">
        <v>762.42</v>
      </c>
      <c r="I3234" s="3">
        <v>30.5</v>
      </c>
      <c r="J3234" s="1" t="s">
        <v>61</v>
      </c>
      <c r="K3234" s="3">
        <v>0</v>
      </c>
      <c r="L3234" s="3">
        <v>0</v>
      </c>
      <c r="M3234" s="1" t="s">
        <v>31</v>
      </c>
      <c r="N3234" s="3">
        <v>762.42</v>
      </c>
      <c r="O3234" s="3">
        <v>114.36</v>
      </c>
      <c r="P3234" s="1" t="s">
        <v>2788</v>
      </c>
      <c r="Q3234" s="3">
        <v>762.42</v>
      </c>
      <c r="R3234" s="3">
        <v>12.58</v>
      </c>
      <c r="S3234" s="1" t="s">
        <v>33</v>
      </c>
      <c r="T3234" s="3">
        <v>762.42</v>
      </c>
      <c r="U3234" s="3">
        <v>57.94</v>
      </c>
      <c r="V3234" s="1" t="s">
        <v>33</v>
      </c>
      <c r="W3234" s="1" t="s">
        <v>33</v>
      </c>
      <c r="X3234" s="1" t="s">
        <v>4685</v>
      </c>
      <c r="Y3234" s="1" t="s">
        <v>91</v>
      </c>
      <c r="Z3234" s="1" t="s">
        <v>4381</v>
      </c>
      <c r="AA3234" s="1" t="s">
        <v>4382</v>
      </c>
    </row>
    <row r="3235" spans="1:27" x14ac:dyDescent="0.25">
      <c r="A3235" s="1" t="s">
        <v>26</v>
      </c>
      <c r="B3235" s="1" t="s">
        <v>4684</v>
      </c>
      <c r="C3235" s="2">
        <v>42320</v>
      </c>
      <c r="D3235" s="1" t="s">
        <v>2841</v>
      </c>
      <c r="E3235" s="7" t="str">
        <f>VLOOKUP(TRIM(D3235)*1,CFOP!A:B,2,FALSE)</f>
        <v>Sim</v>
      </c>
      <c r="F3235" s="1" t="s">
        <v>2912</v>
      </c>
      <c r="G3235" s="3">
        <v>876.78</v>
      </c>
      <c r="H3235" s="3">
        <v>762.42</v>
      </c>
      <c r="I3235" s="3">
        <v>30.5</v>
      </c>
      <c r="J3235" s="1" t="s">
        <v>61</v>
      </c>
      <c r="K3235" s="3">
        <v>0</v>
      </c>
      <c r="L3235" s="3">
        <v>0</v>
      </c>
      <c r="M3235" s="1" t="s">
        <v>31</v>
      </c>
      <c r="N3235" s="3">
        <v>762.42</v>
      </c>
      <c r="O3235" s="3">
        <v>114.36</v>
      </c>
      <c r="P3235" s="1" t="s">
        <v>2788</v>
      </c>
      <c r="Q3235" s="3">
        <v>762.42</v>
      </c>
      <c r="R3235" s="3">
        <v>12.58</v>
      </c>
      <c r="S3235" s="1" t="s">
        <v>33</v>
      </c>
      <c r="T3235" s="3">
        <v>762.42</v>
      </c>
      <c r="U3235" s="3">
        <v>57.94</v>
      </c>
      <c r="V3235" s="1" t="s">
        <v>33</v>
      </c>
      <c r="W3235" s="1" t="s">
        <v>33</v>
      </c>
      <c r="X3235" s="1" t="s">
        <v>4685</v>
      </c>
      <c r="Y3235" s="1" t="s">
        <v>91</v>
      </c>
      <c r="Z3235" s="1" t="s">
        <v>132</v>
      </c>
      <c r="AA3235" s="1" t="s">
        <v>133</v>
      </c>
    </row>
    <row r="3236" spans="1:27" x14ac:dyDescent="0.25">
      <c r="A3236" s="1" t="s">
        <v>26</v>
      </c>
      <c r="B3236" s="1" t="s">
        <v>4684</v>
      </c>
      <c r="C3236" s="2">
        <v>42320</v>
      </c>
      <c r="D3236" s="1" t="s">
        <v>2841</v>
      </c>
      <c r="E3236" s="7" t="str">
        <f>VLOOKUP(TRIM(D3236)*1,CFOP!A:B,2,FALSE)</f>
        <v>Sim</v>
      </c>
      <c r="F3236" s="1" t="s">
        <v>2912</v>
      </c>
      <c r="G3236" s="3">
        <v>876.78</v>
      </c>
      <c r="H3236" s="3">
        <v>762.42</v>
      </c>
      <c r="I3236" s="3">
        <v>30.5</v>
      </c>
      <c r="J3236" s="1" t="s">
        <v>61</v>
      </c>
      <c r="K3236" s="3">
        <v>0</v>
      </c>
      <c r="L3236" s="3">
        <v>0</v>
      </c>
      <c r="M3236" s="1" t="s">
        <v>31</v>
      </c>
      <c r="N3236" s="3">
        <v>762.42</v>
      </c>
      <c r="O3236" s="3">
        <v>114.36</v>
      </c>
      <c r="P3236" s="1" t="s">
        <v>2788</v>
      </c>
      <c r="Q3236" s="3">
        <v>762.42</v>
      </c>
      <c r="R3236" s="3">
        <v>12.58</v>
      </c>
      <c r="S3236" s="1" t="s">
        <v>33</v>
      </c>
      <c r="T3236" s="3">
        <v>762.42</v>
      </c>
      <c r="U3236" s="3">
        <v>57.94</v>
      </c>
      <c r="V3236" s="1" t="s">
        <v>33</v>
      </c>
      <c r="W3236" s="1" t="s">
        <v>33</v>
      </c>
      <c r="X3236" s="1" t="s">
        <v>4685</v>
      </c>
      <c r="Y3236" s="1" t="s">
        <v>91</v>
      </c>
      <c r="Z3236" s="1" t="s">
        <v>3752</v>
      </c>
      <c r="AA3236" s="1" t="s">
        <v>3753</v>
      </c>
    </row>
    <row r="3237" spans="1:27" x14ac:dyDescent="0.25">
      <c r="A3237" s="1" t="s">
        <v>26</v>
      </c>
      <c r="B3237" s="1" t="s">
        <v>4686</v>
      </c>
      <c r="C3237" s="2">
        <v>42320</v>
      </c>
      <c r="D3237" s="1" t="s">
        <v>2787</v>
      </c>
      <c r="E3237" s="7" t="str">
        <f>VLOOKUP(TRIM(D3237)*1,CFOP!A:B,2,FALSE)</f>
        <v>Sim</v>
      </c>
      <c r="F3237" s="1" t="s">
        <v>29</v>
      </c>
      <c r="G3237" s="3">
        <v>1120.28</v>
      </c>
      <c r="H3237" s="3">
        <v>974.16</v>
      </c>
      <c r="I3237" s="3">
        <v>175.35</v>
      </c>
      <c r="J3237" s="1" t="s">
        <v>61</v>
      </c>
      <c r="K3237" s="3">
        <v>0</v>
      </c>
      <c r="L3237" s="3">
        <v>0</v>
      </c>
      <c r="M3237" s="1" t="s">
        <v>31</v>
      </c>
      <c r="N3237" s="3">
        <v>974.16</v>
      </c>
      <c r="O3237" s="3">
        <v>146.12</v>
      </c>
      <c r="P3237" s="1" t="s">
        <v>2788</v>
      </c>
      <c r="Q3237" s="3">
        <v>974.16</v>
      </c>
      <c r="R3237" s="3">
        <v>16.07</v>
      </c>
      <c r="S3237" s="1" t="s">
        <v>33</v>
      </c>
      <c r="T3237" s="3">
        <v>974.16</v>
      </c>
      <c r="U3237" s="3">
        <v>74.040000000000006</v>
      </c>
      <c r="V3237" s="1" t="s">
        <v>33</v>
      </c>
      <c r="W3237" s="1" t="s">
        <v>33</v>
      </c>
      <c r="X3237" s="1" t="s">
        <v>2723</v>
      </c>
      <c r="Y3237" s="1" t="s">
        <v>91</v>
      </c>
      <c r="Z3237" s="1" t="s">
        <v>132</v>
      </c>
      <c r="AA3237" s="1" t="s">
        <v>133</v>
      </c>
    </row>
    <row r="3238" spans="1:27" x14ac:dyDescent="0.25">
      <c r="A3238" s="1" t="s">
        <v>26</v>
      </c>
      <c r="B3238" s="1" t="s">
        <v>4686</v>
      </c>
      <c r="C3238" s="2">
        <v>42320</v>
      </c>
      <c r="D3238" s="1" t="s">
        <v>2787</v>
      </c>
      <c r="E3238" s="7" t="str">
        <f>VLOOKUP(TRIM(D3238)*1,CFOP!A:B,2,FALSE)</f>
        <v>Sim</v>
      </c>
      <c r="F3238" s="1" t="s">
        <v>29</v>
      </c>
      <c r="G3238" s="3">
        <v>1464.65</v>
      </c>
      <c r="H3238" s="3">
        <v>1273.6100000000001</v>
      </c>
      <c r="I3238" s="3">
        <v>229.25</v>
      </c>
      <c r="J3238" s="1" t="s">
        <v>61</v>
      </c>
      <c r="K3238" s="3">
        <v>0</v>
      </c>
      <c r="L3238" s="3">
        <v>0</v>
      </c>
      <c r="M3238" s="1" t="s">
        <v>31</v>
      </c>
      <c r="N3238" s="3">
        <v>1273.6100000000001</v>
      </c>
      <c r="O3238" s="3">
        <v>191.04</v>
      </c>
      <c r="P3238" s="1" t="s">
        <v>2788</v>
      </c>
      <c r="Q3238" s="3">
        <v>1273.6100000000001</v>
      </c>
      <c r="R3238" s="3">
        <v>21.01</v>
      </c>
      <c r="S3238" s="1" t="s">
        <v>33</v>
      </c>
      <c r="T3238" s="3">
        <v>1273.6100000000001</v>
      </c>
      <c r="U3238" s="3">
        <v>96.79</v>
      </c>
      <c r="V3238" s="1" t="s">
        <v>33</v>
      </c>
      <c r="W3238" s="1" t="s">
        <v>33</v>
      </c>
      <c r="X3238" s="1" t="s">
        <v>2723</v>
      </c>
      <c r="Y3238" s="1" t="s">
        <v>91</v>
      </c>
      <c r="Z3238" s="1" t="s">
        <v>1777</v>
      </c>
      <c r="AA3238" s="1" t="s">
        <v>1778</v>
      </c>
    </row>
    <row r="3239" spans="1:27" x14ac:dyDescent="0.25">
      <c r="A3239" s="1" t="s">
        <v>26</v>
      </c>
      <c r="B3239" s="1" t="s">
        <v>4687</v>
      </c>
      <c r="C3239" s="2">
        <v>42320</v>
      </c>
      <c r="D3239" s="1" t="s">
        <v>2841</v>
      </c>
      <c r="E3239" s="7" t="str">
        <f>VLOOKUP(TRIM(D3239)*1,CFOP!A:B,2,FALSE)</f>
        <v>Sim</v>
      </c>
      <c r="F3239" s="1" t="s">
        <v>478</v>
      </c>
      <c r="G3239" s="3">
        <v>377.33</v>
      </c>
      <c r="H3239" s="3">
        <v>377.33</v>
      </c>
      <c r="I3239" s="3">
        <v>15.09</v>
      </c>
      <c r="J3239" s="1" t="s">
        <v>61</v>
      </c>
      <c r="K3239" s="3">
        <v>0</v>
      </c>
      <c r="L3239" s="3">
        <v>0</v>
      </c>
      <c r="M3239" s="1" t="s">
        <v>31</v>
      </c>
      <c r="N3239" s="3">
        <v>314.44</v>
      </c>
      <c r="O3239" s="3">
        <v>62.89</v>
      </c>
      <c r="P3239" s="1" t="s">
        <v>2788</v>
      </c>
      <c r="Q3239" s="3">
        <v>314.44</v>
      </c>
      <c r="R3239" s="3">
        <v>5.19</v>
      </c>
      <c r="S3239" s="1" t="s">
        <v>33</v>
      </c>
      <c r="T3239" s="3">
        <v>314.44</v>
      </c>
      <c r="U3239" s="3">
        <v>23.900000000000002</v>
      </c>
      <c r="V3239" s="1" t="s">
        <v>33</v>
      </c>
      <c r="W3239" s="1" t="s">
        <v>33</v>
      </c>
      <c r="X3239" s="1" t="s">
        <v>4688</v>
      </c>
      <c r="Y3239" s="1" t="s">
        <v>99</v>
      </c>
      <c r="Z3239" s="1" t="s">
        <v>4689</v>
      </c>
      <c r="AA3239" s="1" t="s">
        <v>4690</v>
      </c>
    </row>
    <row r="3240" spans="1:27" x14ac:dyDescent="0.25">
      <c r="A3240" s="1" t="s">
        <v>26</v>
      </c>
      <c r="B3240" s="1" t="s">
        <v>4691</v>
      </c>
      <c r="C3240" s="2">
        <v>42320</v>
      </c>
      <c r="D3240" s="1" t="s">
        <v>2787</v>
      </c>
      <c r="E3240" s="7" t="str">
        <f>VLOOKUP(TRIM(D3240)*1,CFOP!A:B,2,FALSE)</f>
        <v>Sim</v>
      </c>
      <c r="F3240" s="1" t="s">
        <v>29</v>
      </c>
      <c r="G3240" s="3">
        <v>137.22999999999999</v>
      </c>
      <c r="H3240" s="3">
        <v>119.33</v>
      </c>
      <c r="I3240" s="3">
        <v>21.48</v>
      </c>
      <c r="J3240" s="1" t="s">
        <v>61</v>
      </c>
      <c r="K3240" s="3">
        <v>0</v>
      </c>
      <c r="L3240" s="3">
        <v>0</v>
      </c>
      <c r="M3240" s="1" t="s">
        <v>31</v>
      </c>
      <c r="N3240" s="3">
        <v>119.33</v>
      </c>
      <c r="O3240" s="3">
        <v>17.900000000000002</v>
      </c>
      <c r="P3240" s="1" t="s">
        <v>2788</v>
      </c>
      <c r="Q3240" s="3">
        <v>119.33</v>
      </c>
      <c r="R3240" s="3">
        <v>1.97</v>
      </c>
      <c r="S3240" s="1" t="s">
        <v>33</v>
      </c>
      <c r="T3240" s="3">
        <v>119.33</v>
      </c>
      <c r="U3240" s="3">
        <v>9.07</v>
      </c>
      <c r="V3240" s="1" t="s">
        <v>33</v>
      </c>
      <c r="W3240" s="1" t="s">
        <v>33</v>
      </c>
      <c r="X3240" s="1" t="s">
        <v>244</v>
      </c>
      <c r="Y3240" s="1" t="s">
        <v>91</v>
      </c>
      <c r="Z3240" s="1" t="s">
        <v>1217</v>
      </c>
      <c r="AA3240" s="1" t="s">
        <v>1218</v>
      </c>
    </row>
    <row r="3241" spans="1:27" x14ac:dyDescent="0.25">
      <c r="A3241" s="1" t="s">
        <v>26</v>
      </c>
      <c r="B3241" s="1" t="s">
        <v>4691</v>
      </c>
      <c r="C3241" s="2">
        <v>42320</v>
      </c>
      <c r="D3241" s="1" t="s">
        <v>2787</v>
      </c>
      <c r="E3241" s="7" t="str">
        <f>VLOOKUP(TRIM(D3241)*1,CFOP!A:B,2,FALSE)</f>
        <v>Sim</v>
      </c>
      <c r="F3241" s="1" t="s">
        <v>29</v>
      </c>
      <c r="G3241" s="3">
        <v>3683.85</v>
      </c>
      <c r="H3241" s="3">
        <v>3203.35</v>
      </c>
      <c r="I3241" s="3">
        <v>576.6</v>
      </c>
      <c r="J3241" s="1" t="s">
        <v>61</v>
      </c>
      <c r="K3241" s="3">
        <v>0</v>
      </c>
      <c r="L3241" s="3">
        <v>0</v>
      </c>
      <c r="M3241" s="1" t="s">
        <v>31</v>
      </c>
      <c r="N3241" s="3">
        <v>3203.35</v>
      </c>
      <c r="O3241" s="3">
        <v>480.5</v>
      </c>
      <c r="P3241" s="1" t="s">
        <v>2788</v>
      </c>
      <c r="Q3241" s="3">
        <v>3203.35</v>
      </c>
      <c r="R3241" s="3">
        <v>52.86</v>
      </c>
      <c r="S3241" s="1" t="s">
        <v>33</v>
      </c>
      <c r="T3241" s="3">
        <v>3203.35</v>
      </c>
      <c r="U3241" s="3">
        <v>243.45000000000002</v>
      </c>
      <c r="V3241" s="1" t="s">
        <v>33</v>
      </c>
      <c r="W3241" s="1" t="s">
        <v>33</v>
      </c>
      <c r="X3241" s="1" t="s">
        <v>244</v>
      </c>
      <c r="Y3241" s="1" t="s">
        <v>44</v>
      </c>
      <c r="Z3241" s="1" t="s">
        <v>87</v>
      </c>
      <c r="AA3241" s="1" t="s">
        <v>88</v>
      </c>
    </row>
    <row r="3242" spans="1:27" x14ac:dyDescent="0.25">
      <c r="A3242" s="1" t="s">
        <v>26</v>
      </c>
      <c r="B3242" s="1" t="s">
        <v>4692</v>
      </c>
      <c r="C3242" s="2">
        <v>42320</v>
      </c>
      <c r="D3242" s="1" t="s">
        <v>2841</v>
      </c>
      <c r="E3242" s="7" t="str">
        <f>VLOOKUP(TRIM(D3242)*1,CFOP!A:B,2,FALSE)</f>
        <v>Sim</v>
      </c>
      <c r="F3242" s="1" t="s">
        <v>478</v>
      </c>
      <c r="G3242" s="3">
        <v>209.67000000000002</v>
      </c>
      <c r="H3242" s="3">
        <v>209.67000000000002</v>
      </c>
      <c r="I3242" s="3">
        <v>8.39</v>
      </c>
      <c r="J3242" s="1" t="s">
        <v>61</v>
      </c>
      <c r="K3242" s="3">
        <v>0</v>
      </c>
      <c r="L3242" s="3">
        <v>0</v>
      </c>
      <c r="M3242" s="1" t="s">
        <v>31</v>
      </c>
      <c r="N3242" s="3">
        <v>0</v>
      </c>
      <c r="O3242" s="3">
        <v>0</v>
      </c>
      <c r="P3242" s="1" t="s">
        <v>31</v>
      </c>
      <c r="Q3242" s="3">
        <v>209.67000000000002</v>
      </c>
      <c r="R3242" s="3">
        <v>3.46</v>
      </c>
      <c r="S3242" s="1" t="s">
        <v>33</v>
      </c>
      <c r="T3242" s="3">
        <v>209.67000000000002</v>
      </c>
      <c r="U3242" s="3">
        <v>15.93</v>
      </c>
      <c r="V3242" s="1" t="s">
        <v>33</v>
      </c>
      <c r="W3242" s="1" t="s">
        <v>33</v>
      </c>
      <c r="X3242" s="1" t="s">
        <v>3234</v>
      </c>
      <c r="Y3242" s="1" t="s">
        <v>240</v>
      </c>
      <c r="Z3242" s="1" t="s">
        <v>4693</v>
      </c>
      <c r="AA3242" s="1" t="s">
        <v>4694</v>
      </c>
    </row>
    <row r="3243" spans="1:27" x14ac:dyDescent="0.25">
      <c r="A3243" s="1" t="s">
        <v>26</v>
      </c>
      <c r="B3243" s="1" t="s">
        <v>4692</v>
      </c>
      <c r="C3243" s="2">
        <v>42320</v>
      </c>
      <c r="D3243" s="1" t="s">
        <v>2841</v>
      </c>
      <c r="E3243" s="7" t="str">
        <f>VLOOKUP(TRIM(D3243)*1,CFOP!A:B,2,FALSE)</f>
        <v>Sim</v>
      </c>
      <c r="F3243" s="1" t="s">
        <v>478</v>
      </c>
      <c r="G3243" s="3">
        <v>5431.45</v>
      </c>
      <c r="H3243" s="3">
        <v>4723</v>
      </c>
      <c r="I3243" s="3">
        <v>188.92000000000002</v>
      </c>
      <c r="J3243" s="1" t="s">
        <v>61</v>
      </c>
      <c r="K3243" s="3">
        <v>0</v>
      </c>
      <c r="L3243" s="3">
        <v>0</v>
      </c>
      <c r="M3243" s="1" t="s">
        <v>31</v>
      </c>
      <c r="N3243" s="3">
        <v>4723</v>
      </c>
      <c r="O3243" s="3">
        <v>708.45</v>
      </c>
      <c r="P3243" s="1" t="s">
        <v>2788</v>
      </c>
      <c r="Q3243" s="3">
        <v>4723</v>
      </c>
      <c r="R3243" s="3">
        <v>77.930000000000007</v>
      </c>
      <c r="S3243" s="1" t="s">
        <v>33</v>
      </c>
      <c r="T3243" s="3">
        <v>4723</v>
      </c>
      <c r="U3243" s="3">
        <v>358.95</v>
      </c>
      <c r="V3243" s="1" t="s">
        <v>33</v>
      </c>
      <c r="W3243" s="1" t="s">
        <v>33</v>
      </c>
      <c r="X3243" s="1" t="s">
        <v>3234</v>
      </c>
      <c r="Y3243" s="1" t="s">
        <v>44</v>
      </c>
      <c r="Z3243" s="1" t="s">
        <v>4695</v>
      </c>
      <c r="AA3243" s="1" t="s">
        <v>4696</v>
      </c>
    </row>
    <row r="3244" spans="1:27" x14ac:dyDescent="0.25">
      <c r="A3244" s="1" t="s">
        <v>26</v>
      </c>
      <c r="B3244" s="1" t="s">
        <v>4697</v>
      </c>
      <c r="C3244" s="2">
        <v>42320</v>
      </c>
      <c r="D3244" s="1" t="s">
        <v>2817</v>
      </c>
      <c r="E3244" s="7" t="str">
        <f>VLOOKUP(TRIM(D3244)*1,CFOP!A:B,2,FALSE)</f>
        <v>Sim</v>
      </c>
      <c r="F3244" s="1" t="s">
        <v>1643</v>
      </c>
      <c r="G3244" s="3">
        <v>1500</v>
      </c>
      <c r="H3244" s="3">
        <v>1500</v>
      </c>
      <c r="I3244" s="3">
        <v>180</v>
      </c>
      <c r="J3244" s="1" t="s">
        <v>30</v>
      </c>
      <c r="K3244" s="3">
        <v>0</v>
      </c>
      <c r="L3244" s="3">
        <v>0</v>
      </c>
      <c r="M3244" s="1" t="s">
        <v>31</v>
      </c>
      <c r="N3244" s="3">
        <v>0</v>
      </c>
      <c r="O3244" s="3">
        <v>0</v>
      </c>
      <c r="P3244" s="1" t="s">
        <v>31</v>
      </c>
      <c r="Q3244" s="3">
        <v>1500</v>
      </c>
      <c r="R3244" s="3">
        <v>24.75</v>
      </c>
      <c r="S3244" s="1" t="s">
        <v>33</v>
      </c>
      <c r="T3244" s="3">
        <v>1500</v>
      </c>
      <c r="U3244" s="3">
        <v>114</v>
      </c>
      <c r="V3244" s="1" t="s">
        <v>33</v>
      </c>
      <c r="W3244" s="1" t="s">
        <v>33</v>
      </c>
      <c r="X3244" s="1" t="s">
        <v>2574</v>
      </c>
      <c r="Y3244" s="1" t="s">
        <v>96</v>
      </c>
      <c r="Z3244" s="1" t="s">
        <v>3643</v>
      </c>
      <c r="AA3244" s="1" t="s">
        <v>3644</v>
      </c>
    </row>
    <row r="3245" spans="1:27" x14ac:dyDescent="0.25">
      <c r="A3245" s="1" t="s">
        <v>26</v>
      </c>
      <c r="B3245" s="1" t="s">
        <v>4698</v>
      </c>
      <c r="C3245" s="2">
        <v>42320</v>
      </c>
      <c r="D3245" s="1" t="s">
        <v>2817</v>
      </c>
      <c r="E3245" s="7" t="str">
        <f>VLOOKUP(TRIM(D3245)*1,CFOP!A:B,2,FALSE)</f>
        <v>Sim</v>
      </c>
      <c r="F3245" s="1" t="s">
        <v>411</v>
      </c>
      <c r="G3245" s="3">
        <v>2944</v>
      </c>
      <c r="H3245" s="3">
        <v>2560</v>
      </c>
      <c r="I3245" s="3">
        <v>102.4</v>
      </c>
      <c r="J3245" s="1" t="s">
        <v>1555</v>
      </c>
      <c r="K3245" s="3">
        <v>0</v>
      </c>
      <c r="L3245" s="3">
        <v>0</v>
      </c>
      <c r="M3245" s="1" t="s">
        <v>31</v>
      </c>
      <c r="N3245" s="3">
        <v>2560</v>
      </c>
      <c r="O3245" s="3">
        <v>384</v>
      </c>
      <c r="P3245" s="1" t="s">
        <v>2788</v>
      </c>
      <c r="Q3245" s="3">
        <v>2560</v>
      </c>
      <c r="R3245" s="3">
        <v>42.24</v>
      </c>
      <c r="S3245" s="1" t="s">
        <v>33</v>
      </c>
      <c r="T3245" s="3">
        <v>2560</v>
      </c>
      <c r="U3245" s="3">
        <v>194.56</v>
      </c>
      <c r="V3245" s="1" t="s">
        <v>33</v>
      </c>
      <c r="W3245" s="1" t="s">
        <v>33</v>
      </c>
      <c r="X3245" s="1" t="s">
        <v>3772</v>
      </c>
      <c r="Y3245" s="1" t="s">
        <v>91</v>
      </c>
      <c r="Z3245" s="1" t="s">
        <v>3773</v>
      </c>
      <c r="AA3245" s="1" t="s">
        <v>3774</v>
      </c>
    </row>
    <row r="3246" spans="1:27" hidden="1" x14ac:dyDescent="0.25">
      <c r="A3246" s="1" t="s">
        <v>26</v>
      </c>
      <c r="B3246" s="1" t="s">
        <v>4699</v>
      </c>
      <c r="C3246" s="2">
        <v>42320</v>
      </c>
      <c r="D3246" s="1" t="s">
        <v>2962</v>
      </c>
      <c r="E3246" s="7" t="str">
        <f>VLOOKUP(TRIM(D3246)*1,CFOP!A:B,2,FALSE)</f>
        <v>Não</v>
      </c>
      <c r="F3246" s="1" t="s">
        <v>1643</v>
      </c>
      <c r="G3246" s="3">
        <v>30.87</v>
      </c>
      <c r="H3246" s="3">
        <v>26.84</v>
      </c>
      <c r="I3246" s="3">
        <v>3.22</v>
      </c>
      <c r="J3246" s="1" t="s">
        <v>30</v>
      </c>
      <c r="K3246" s="3">
        <v>0</v>
      </c>
      <c r="L3246" s="3">
        <v>0</v>
      </c>
      <c r="M3246" s="1" t="s">
        <v>31</v>
      </c>
      <c r="N3246" s="3">
        <v>26.84</v>
      </c>
      <c r="O3246" s="3">
        <v>4.03</v>
      </c>
      <c r="P3246" s="1" t="s">
        <v>2788</v>
      </c>
      <c r="Q3246" s="3">
        <v>0</v>
      </c>
      <c r="R3246" s="3">
        <v>0</v>
      </c>
      <c r="S3246" s="1" t="s">
        <v>31</v>
      </c>
      <c r="T3246" s="3">
        <v>0</v>
      </c>
      <c r="U3246" s="3">
        <v>0</v>
      </c>
      <c r="V3246" s="1" t="s">
        <v>31</v>
      </c>
      <c r="W3246" s="1" t="s">
        <v>33</v>
      </c>
      <c r="X3246" s="1" t="s">
        <v>2818</v>
      </c>
      <c r="Y3246" s="1" t="s">
        <v>96</v>
      </c>
      <c r="Z3246" s="1" t="s">
        <v>4700</v>
      </c>
      <c r="AA3246" s="1" t="s">
        <v>4701</v>
      </c>
    </row>
    <row r="3247" spans="1:27" hidden="1" x14ac:dyDescent="0.25">
      <c r="A3247" s="1" t="s">
        <v>26</v>
      </c>
      <c r="B3247" s="1" t="s">
        <v>4699</v>
      </c>
      <c r="C3247" s="2">
        <v>42320</v>
      </c>
      <c r="D3247" s="1" t="s">
        <v>2962</v>
      </c>
      <c r="E3247" s="7" t="str">
        <f>VLOOKUP(TRIM(D3247)*1,CFOP!A:B,2,FALSE)</f>
        <v>Não</v>
      </c>
      <c r="F3247" s="1" t="s">
        <v>1643</v>
      </c>
      <c r="G3247" s="3">
        <v>30.87</v>
      </c>
      <c r="H3247" s="3">
        <v>26.84</v>
      </c>
      <c r="I3247" s="3">
        <v>3.22</v>
      </c>
      <c r="J3247" s="1" t="s">
        <v>30</v>
      </c>
      <c r="K3247" s="3">
        <v>0</v>
      </c>
      <c r="L3247" s="3">
        <v>0</v>
      </c>
      <c r="M3247" s="1" t="s">
        <v>31</v>
      </c>
      <c r="N3247" s="3">
        <v>26.84</v>
      </c>
      <c r="O3247" s="3">
        <v>4.03</v>
      </c>
      <c r="P3247" s="1" t="s">
        <v>2788</v>
      </c>
      <c r="Q3247" s="3">
        <v>0</v>
      </c>
      <c r="R3247" s="3">
        <v>0</v>
      </c>
      <c r="S3247" s="1" t="s">
        <v>31</v>
      </c>
      <c r="T3247" s="3">
        <v>0</v>
      </c>
      <c r="U3247" s="3">
        <v>0</v>
      </c>
      <c r="V3247" s="1" t="s">
        <v>31</v>
      </c>
      <c r="W3247" s="1" t="s">
        <v>33</v>
      </c>
      <c r="X3247" s="1" t="s">
        <v>2818</v>
      </c>
      <c r="Y3247" s="1" t="s">
        <v>96</v>
      </c>
      <c r="Z3247" s="1" t="s">
        <v>4702</v>
      </c>
      <c r="AA3247" s="1" t="s">
        <v>4701</v>
      </c>
    </row>
    <row r="3248" spans="1:27" x14ac:dyDescent="0.25">
      <c r="A3248" s="1" t="s">
        <v>26</v>
      </c>
      <c r="B3248" s="1" t="s">
        <v>4703</v>
      </c>
      <c r="C3248" s="2">
        <v>42320</v>
      </c>
      <c r="D3248" s="1" t="s">
        <v>2804</v>
      </c>
      <c r="E3248" s="7" t="str">
        <f>VLOOKUP(TRIM(D3248)*1,CFOP!A:B,2,FALSE)</f>
        <v>Sim</v>
      </c>
      <c r="F3248" s="1" t="s">
        <v>29</v>
      </c>
      <c r="G3248" s="3">
        <v>1360.8</v>
      </c>
      <c r="H3248" s="3">
        <v>1360.8</v>
      </c>
      <c r="I3248" s="3">
        <v>244.94</v>
      </c>
      <c r="J3248" s="1" t="s">
        <v>30</v>
      </c>
      <c r="K3248" s="3">
        <v>0</v>
      </c>
      <c r="L3248" s="3">
        <v>0</v>
      </c>
      <c r="M3248" s="1" t="s">
        <v>31</v>
      </c>
      <c r="N3248" s="3">
        <v>0</v>
      </c>
      <c r="O3248" s="3">
        <v>0</v>
      </c>
      <c r="P3248" s="1" t="s">
        <v>31</v>
      </c>
      <c r="Q3248" s="3">
        <v>1360.8</v>
      </c>
      <c r="R3248" s="3">
        <v>22.45</v>
      </c>
      <c r="S3248" s="1" t="s">
        <v>33</v>
      </c>
      <c r="T3248" s="3">
        <v>1360.8</v>
      </c>
      <c r="U3248" s="3">
        <v>103.42</v>
      </c>
      <c r="V3248" s="1" t="s">
        <v>33</v>
      </c>
      <c r="W3248" s="1" t="s">
        <v>33</v>
      </c>
      <c r="X3248" s="1" t="s">
        <v>3463</v>
      </c>
      <c r="Y3248" s="1" t="s">
        <v>1378</v>
      </c>
      <c r="Z3248" s="1" t="s">
        <v>4704</v>
      </c>
      <c r="AA3248" s="1" t="s">
        <v>3465</v>
      </c>
    </row>
    <row r="3249" spans="1:27" x14ac:dyDescent="0.25">
      <c r="A3249" s="1" t="s">
        <v>26</v>
      </c>
      <c r="B3249" s="1" t="s">
        <v>4705</v>
      </c>
      <c r="C3249" s="2">
        <v>42320</v>
      </c>
      <c r="D3249" s="1" t="s">
        <v>2903</v>
      </c>
      <c r="E3249" s="7" t="str">
        <f>VLOOKUP(TRIM(D3249)*1,CFOP!A:B,2,FALSE)</f>
        <v>Sim</v>
      </c>
      <c r="F3249" s="1" t="s">
        <v>272</v>
      </c>
      <c r="G3249" s="3">
        <v>301.5</v>
      </c>
      <c r="H3249" s="3">
        <v>0</v>
      </c>
      <c r="I3249" s="3">
        <v>0</v>
      </c>
      <c r="J3249" s="1" t="s">
        <v>31</v>
      </c>
      <c r="K3249" s="3">
        <v>0</v>
      </c>
      <c r="L3249" s="3">
        <v>0</v>
      </c>
      <c r="M3249" s="1" t="s">
        <v>31</v>
      </c>
      <c r="N3249" s="3">
        <v>0</v>
      </c>
      <c r="O3249" s="3">
        <v>0</v>
      </c>
      <c r="P3249" s="1" t="s">
        <v>31</v>
      </c>
      <c r="Q3249" s="3">
        <v>301.5</v>
      </c>
      <c r="R3249" s="3">
        <v>0</v>
      </c>
      <c r="S3249" s="1" t="s">
        <v>2904</v>
      </c>
      <c r="T3249" s="3">
        <v>301.5</v>
      </c>
      <c r="U3249" s="3">
        <v>0</v>
      </c>
      <c r="V3249" s="1" t="s">
        <v>2904</v>
      </c>
      <c r="W3249" s="1" t="s">
        <v>33</v>
      </c>
      <c r="X3249" s="1" t="s">
        <v>3357</v>
      </c>
      <c r="Y3249" s="1" t="s">
        <v>96</v>
      </c>
      <c r="Z3249" s="1" t="s">
        <v>4706</v>
      </c>
      <c r="AA3249" s="1" t="s">
        <v>3581</v>
      </c>
    </row>
    <row r="3250" spans="1:27" x14ac:dyDescent="0.25">
      <c r="A3250" s="1" t="s">
        <v>26</v>
      </c>
      <c r="B3250" s="1" t="s">
        <v>4707</v>
      </c>
      <c r="C3250" s="2">
        <v>42320</v>
      </c>
      <c r="D3250" s="1" t="s">
        <v>2903</v>
      </c>
      <c r="E3250" s="7" t="str">
        <f>VLOOKUP(TRIM(D3250)*1,CFOP!A:B,2,FALSE)</f>
        <v>Sim</v>
      </c>
      <c r="F3250" s="1" t="s">
        <v>272</v>
      </c>
      <c r="G3250" s="3">
        <v>485.15000000000003</v>
      </c>
      <c r="H3250" s="3">
        <v>0</v>
      </c>
      <c r="I3250" s="3">
        <v>0</v>
      </c>
      <c r="J3250" s="1" t="s">
        <v>31</v>
      </c>
      <c r="K3250" s="3">
        <v>0</v>
      </c>
      <c r="L3250" s="3">
        <v>0</v>
      </c>
      <c r="M3250" s="1" t="s">
        <v>31</v>
      </c>
      <c r="N3250" s="3">
        <v>0</v>
      </c>
      <c r="O3250" s="3">
        <v>0</v>
      </c>
      <c r="P3250" s="1" t="s">
        <v>31</v>
      </c>
      <c r="Q3250" s="3">
        <v>485.15000000000003</v>
      </c>
      <c r="R3250" s="3">
        <v>0</v>
      </c>
      <c r="S3250" s="1" t="s">
        <v>2904</v>
      </c>
      <c r="T3250" s="3">
        <v>485.15000000000003</v>
      </c>
      <c r="U3250" s="3">
        <v>0</v>
      </c>
      <c r="V3250" s="1" t="s">
        <v>2904</v>
      </c>
      <c r="W3250" s="1" t="s">
        <v>33</v>
      </c>
      <c r="X3250" s="1" t="s">
        <v>3357</v>
      </c>
      <c r="Y3250" s="1" t="s">
        <v>91</v>
      </c>
      <c r="Z3250" s="1" t="s">
        <v>3604</v>
      </c>
      <c r="AA3250" s="1" t="s">
        <v>3605</v>
      </c>
    </row>
    <row r="3251" spans="1:27" x14ac:dyDescent="0.25">
      <c r="A3251" s="1" t="s">
        <v>26</v>
      </c>
      <c r="B3251" s="1" t="s">
        <v>4708</v>
      </c>
      <c r="C3251" s="2">
        <v>42320</v>
      </c>
      <c r="D3251" s="1" t="s">
        <v>2903</v>
      </c>
      <c r="E3251" s="7" t="str">
        <f>VLOOKUP(TRIM(D3251)*1,CFOP!A:B,2,FALSE)</f>
        <v>Sim</v>
      </c>
      <c r="F3251" s="1" t="s">
        <v>272</v>
      </c>
      <c r="G3251" s="3">
        <v>17.809999999999999</v>
      </c>
      <c r="H3251" s="3">
        <v>0</v>
      </c>
      <c r="I3251" s="3">
        <v>0</v>
      </c>
      <c r="J3251" s="1" t="s">
        <v>31</v>
      </c>
      <c r="K3251" s="3">
        <v>0</v>
      </c>
      <c r="L3251" s="3">
        <v>0</v>
      </c>
      <c r="M3251" s="1" t="s">
        <v>31</v>
      </c>
      <c r="N3251" s="3">
        <v>0</v>
      </c>
      <c r="O3251" s="3">
        <v>0</v>
      </c>
      <c r="P3251" s="1" t="s">
        <v>31</v>
      </c>
      <c r="Q3251" s="3">
        <v>17.809999999999999</v>
      </c>
      <c r="R3251" s="3">
        <v>0</v>
      </c>
      <c r="S3251" s="1" t="s">
        <v>2904</v>
      </c>
      <c r="T3251" s="3">
        <v>17.809999999999999</v>
      </c>
      <c r="U3251" s="3">
        <v>0</v>
      </c>
      <c r="V3251" s="1" t="s">
        <v>2904</v>
      </c>
      <c r="W3251" s="1" t="s">
        <v>33</v>
      </c>
      <c r="X3251" s="1" t="s">
        <v>3357</v>
      </c>
      <c r="Y3251" s="1" t="s">
        <v>96</v>
      </c>
      <c r="Z3251" s="1" t="s">
        <v>4709</v>
      </c>
      <c r="AA3251" s="1" t="s">
        <v>3576</v>
      </c>
    </row>
    <row r="3252" spans="1:27" x14ac:dyDescent="0.25">
      <c r="A3252" s="1" t="s">
        <v>26</v>
      </c>
      <c r="B3252" s="1" t="s">
        <v>4710</v>
      </c>
      <c r="C3252" s="2">
        <v>42320</v>
      </c>
      <c r="D3252" s="1" t="s">
        <v>2903</v>
      </c>
      <c r="E3252" s="7" t="str">
        <f>VLOOKUP(TRIM(D3252)*1,CFOP!A:B,2,FALSE)</f>
        <v>Sim</v>
      </c>
      <c r="F3252" s="1" t="s">
        <v>272</v>
      </c>
      <c r="G3252" s="3">
        <v>58.86</v>
      </c>
      <c r="H3252" s="3">
        <v>0</v>
      </c>
      <c r="I3252" s="3">
        <v>0</v>
      </c>
      <c r="J3252" s="1" t="s">
        <v>31</v>
      </c>
      <c r="K3252" s="3">
        <v>0</v>
      </c>
      <c r="L3252" s="3">
        <v>0</v>
      </c>
      <c r="M3252" s="1" t="s">
        <v>31</v>
      </c>
      <c r="N3252" s="3">
        <v>0</v>
      </c>
      <c r="O3252" s="3">
        <v>0</v>
      </c>
      <c r="P3252" s="1" t="s">
        <v>31</v>
      </c>
      <c r="Q3252" s="3">
        <v>58.86</v>
      </c>
      <c r="R3252" s="3">
        <v>0</v>
      </c>
      <c r="S3252" s="1" t="s">
        <v>2904</v>
      </c>
      <c r="T3252" s="3">
        <v>58.86</v>
      </c>
      <c r="U3252" s="3">
        <v>0</v>
      </c>
      <c r="V3252" s="1" t="s">
        <v>2904</v>
      </c>
      <c r="W3252" s="1" t="s">
        <v>33</v>
      </c>
      <c r="X3252" s="1" t="s">
        <v>3357</v>
      </c>
      <c r="Y3252" s="1" t="s">
        <v>91</v>
      </c>
      <c r="Z3252" s="1" t="s">
        <v>3612</v>
      </c>
      <c r="AA3252" s="1" t="s">
        <v>3613</v>
      </c>
    </row>
    <row r="3253" spans="1:27" x14ac:dyDescent="0.25">
      <c r="A3253" s="1" t="s">
        <v>26</v>
      </c>
      <c r="B3253" s="1" t="s">
        <v>4711</v>
      </c>
      <c r="C3253" s="2">
        <v>42320</v>
      </c>
      <c r="D3253" s="1" t="s">
        <v>2903</v>
      </c>
      <c r="E3253" s="7" t="str">
        <f>VLOOKUP(TRIM(D3253)*1,CFOP!A:B,2,FALSE)</f>
        <v>Sim</v>
      </c>
      <c r="F3253" s="1" t="s">
        <v>272</v>
      </c>
      <c r="G3253" s="3">
        <v>320.82</v>
      </c>
      <c r="H3253" s="3">
        <v>0</v>
      </c>
      <c r="I3253" s="3">
        <v>0</v>
      </c>
      <c r="J3253" s="1" t="s">
        <v>31</v>
      </c>
      <c r="K3253" s="3">
        <v>0</v>
      </c>
      <c r="L3253" s="3">
        <v>0</v>
      </c>
      <c r="M3253" s="1" t="s">
        <v>31</v>
      </c>
      <c r="N3253" s="3">
        <v>0</v>
      </c>
      <c r="O3253" s="3">
        <v>0</v>
      </c>
      <c r="P3253" s="1" t="s">
        <v>31</v>
      </c>
      <c r="Q3253" s="3">
        <v>320.82</v>
      </c>
      <c r="R3253" s="3">
        <v>0</v>
      </c>
      <c r="S3253" s="1" t="s">
        <v>2904</v>
      </c>
      <c r="T3253" s="3">
        <v>320.82</v>
      </c>
      <c r="U3253" s="3">
        <v>0</v>
      </c>
      <c r="V3253" s="1" t="s">
        <v>2904</v>
      </c>
      <c r="W3253" s="1" t="s">
        <v>33</v>
      </c>
      <c r="X3253" s="1" t="s">
        <v>3357</v>
      </c>
      <c r="Y3253" s="1" t="s">
        <v>96</v>
      </c>
      <c r="Z3253" s="1" t="s">
        <v>3567</v>
      </c>
      <c r="AA3253" s="1" t="s">
        <v>2973</v>
      </c>
    </row>
    <row r="3254" spans="1:27" x14ac:dyDescent="0.25">
      <c r="A3254" s="1" t="s">
        <v>26</v>
      </c>
      <c r="B3254" s="1" t="s">
        <v>4712</v>
      </c>
      <c r="C3254" s="2">
        <v>42320</v>
      </c>
      <c r="D3254" s="1" t="s">
        <v>2903</v>
      </c>
      <c r="E3254" s="7" t="str">
        <f>VLOOKUP(TRIM(D3254)*1,CFOP!A:B,2,FALSE)</f>
        <v>Sim</v>
      </c>
      <c r="F3254" s="1" t="s">
        <v>272</v>
      </c>
      <c r="G3254" s="3">
        <v>47.5</v>
      </c>
      <c r="H3254" s="3">
        <v>0</v>
      </c>
      <c r="I3254" s="3">
        <v>0</v>
      </c>
      <c r="J3254" s="1" t="s">
        <v>31</v>
      </c>
      <c r="K3254" s="3">
        <v>0</v>
      </c>
      <c r="L3254" s="3">
        <v>0</v>
      </c>
      <c r="M3254" s="1" t="s">
        <v>31</v>
      </c>
      <c r="N3254" s="3">
        <v>0</v>
      </c>
      <c r="O3254" s="3">
        <v>0</v>
      </c>
      <c r="P3254" s="1" t="s">
        <v>31</v>
      </c>
      <c r="Q3254" s="3">
        <v>47.5</v>
      </c>
      <c r="R3254" s="3">
        <v>0</v>
      </c>
      <c r="S3254" s="1" t="s">
        <v>2904</v>
      </c>
      <c r="T3254" s="3">
        <v>47.5</v>
      </c>
      <c r="U3254" s="3">
        <v>0</v>
      </c>
      <c r="V3254" s="1" t="s">
        <v>2904</v>
      </c>
      <c r="W3254" s="1" t="s">
        <v>33</v>
      </c>
      <c r="X3254" s="1" t="s">
        <v>3357</v>
      </c>
      <c r="Y3254" s="1" t="s">
        <v>96</v>
      </c>
      <c r="Z3254" s="1" t="s">
        <v>3556</v>
      </c>
      <c r="AA3254" s="1" t="s">
        <v>3557</v>
      </c>
    </row>
    <row r="3255" spans="1:27" x14ac:dyDescent="0.25">
      <c r="A3255" s="1" t="s">
        <v>26</v>
      </c>
      <c r="B3255" s="1" t="s">
        <v>4713</v>
      </c>
      <c r="C3255" s="2">
        <v>42320</v>
      </c>
      <c r="D3255" s="1" t="s">
        <v>2903</v>
      </c>
      <c r="E3255" s="7" t="str">
        <f>VLOOKUP(TRIM(D3255)*1,CFOP!A:B,2,FALSE)</f>
        <v>Sim</v>
      </c>
      <c r="F3255" s="1" t="s">
        <v>272</v>
      </c>
      <c r="G3255" s="3">
        <v>47.5</v>
      </c>
      <c r="H3255" s="3">
        <v>0</v>
      </c>
      <c r="I3255" s="3">
        <v>0</v>
      </c>
      <c r="J3255" s="1" t="s">
        <v>31</v>
      </c>
      <c r="K3255" s="3">
        <v>0</v>
      </c>
      <c r="L3255" s="3">
        <v>0</v>
      </c>
      <c r="M3255" s="1" t="s">
        <v>31</v>
      </c>
      <c r="N3255" s="3">
        <v>0</v>
      </c>
      <c r="O3255" s="3">
        <v>0</v>
      </c>
      <c r="P3255" s="1" t="s">
        <v>31</v>
      </c>
      <c r="Q3255" s="3">
        <v>47.5</v>
      </c>
      <c r="R3255" s="3">
        <v>0</v>
      </c>
      <c r="S3255" s="1" t="s">
        <v>2904</v>
      </c>
      <c r="T3255" s="3">
        <v>47.5</v>
      </c>
      <c r="U3255" s="3">
        <v>0</v>
      </c>
      <c r="V3255" s="1" t="s">
        <v>2904</v>
      </c>
      <c r="W3255" s="1" t="s">
        <v>33</v>
      </c>
      <c r="X3255" s="1" t="s">
        <v>3357</v>
      </c>
      <c r="Y3255" s="1" t="s">
        <v>96</v>
      </c>
      <c r="Z3255" s="1" t="s">
        <v>3578</v>
      </c>
      <c r="AA3255" s="1" t="s">
        <v>3576</v>
      </c>
    </row>
    <row r="3256" spans="1:27" x14ac:dyDescent="0.25">
      <c r="A3256" s="1" t="s">
        <v>26</v>
      </c>
      <c r="B3256" s="1" t="s">
        <v>4714</v>
      </c>
      <c r="C3256" s="2">
        <v>42320</v>
      </c>
      <c r="D3256" s="1" t="s">
        <v>2903</v>
      </c>
      <c r="E3256" s="7" t="str">
        <f>VLOOKUP(TRIM(D3256)*1,CFOP!A:B,2,FALSE)</f>
        <v>Sim</v>
      </c>
      <c r="F3256" s="1" t="s">
        <v>272</v>
      </c>
      <c r="G3256" s="3">
        <v>97.03</v>
      </c>
      <c r="H3256" s="3">
        <v>0</v>
      </c>
      <c r="I3256" s="3">
        <v>0</v>
      </c>
      <c r="J3256" s="1" t="s">
        <v>31</v>
      </c>
      <c r="K3256" s="3">
        <v>0</v>
      </c>
      <c r="L3256" s="3">
        <v>0</v>
      </c>
      <c r="M3256" s="1" t="s">
        <v>31</v>
      </c>
      <c r="N3256" s="3">
        <v>0</v>
      </c>
      <c r="O3256" s="3">
        <v>0</v>
      </c>
      <c r="P3256" s="1" t="s">
        <v>31</v>
      </c>
      <c r="Q3256" s="3">
        <v>97.03</v>
      </c>
      <c r="R3256" s="3">
        <v>0</v>
      </c>
      <c r="S3256" s="1" t="s">
        <v>2904</v>
      </c>
      <c r="T3256" s="3">
        <v>97.03</v>
      </c>
      <c r="U3256" s="3">
        <v>0</v>
      </c>
      <c r="V3256" s="1" t="s">
        <v>2904</v>
      </c>
      <c r="W3256" s="1" t="s">
        <v>33</v>
      </c>
      <c r="X3256" s="1" t="s">
        <v>3357</v>
      </c>
      <c r="Y3256" s="1" t="s">
        <v>91</v>
      </c>
      <c r="Z3256" s="1" t="s">
        <v>4715</v>
      </c>
      <c r="AA3256" s="1" t="s">
        <v>3605</v>
      </c>
    </row>
    <row r="3257" spans="1:27" x14ac:dyDescent="0.25">
      <c r="A3257" s="1" t="s">
        <v>26</v>
      </c>
      <c r="B3257" s="1" t="s">
        <v>4716</v>
      </c>
      <c r="C3257" s="2">
        <v>42320</v>
      </c>
      <c r="D3257" s="1" t="s">
        <v>2903</v>
      </c>
      <c r="E3257" s="7" t="str">
        <f>VLOOKUP(TRIM(D3257)*1,CFOP!A:B,2,FALSE)</f>
        <v>Sim</v>
      </c>
      <c r="F3257" s="1" t="s">
        <v>272</v>
      </c>
      <c r="G3257" s="3">
        <v>301.5</v>
      </c>
      <c r="H3257" s="3">
        <v>0</v>
      </c>
      <c r="I3257" s="3">
        <v>0</v>
      </c>
      <c r="J3257" s="1" t="s">
        <v>31</v>
      </c>
      <c r="K3257" s="3">
        <v>0</v>
      </c>
      <c r="L3257" s="3">
        <v>0</v>
      </c>
      <c r="M3257" s="1" t="s">
        <v>31</v>
      </c>
      <c r="N3257" s="3">
        <v>0</v>
      </c>
      <c r="O3257" s="3">
        <v>0</v>
      </c>
      <c r="P3257" s="1" t="s">
        <v>31</v>
      </c>
      <c r="Q3257" s="3">
        <v>301.5</v>
      </c>
      <c r="R3257" s="3">
        <v>0</v>
      </c>
      <c r="S3257" s="1" t="s">
        <v>2904</v>
      </c>
      <c r="T3257" s="3">
        <v>301.5</v>
      </c>
      <c r="U3257" s="3">
        <v>0</v>
      </c>
      <c r="V3257" s="1" t="s">
        <v>2904</v>
      </c>
      <c r="W3257" s="1" t="s">
        <v>33</v>
      </c>
      <c r="X3257" s="1" t="s">
        <v>3357</v>
      </c>
      <c r="Y3257" s="1" t="s">
        <v>96</v>
      </c>
      <c r="Z3257" s="1" t="s">
        <v>4717</v>
      </c>
      <c r="AA3257" s="1" t="s">
        <v>3581</v>
      </c>
    </row>
    <row r="3258" spans="1:27" x14ac:dyDescent="0.25">
      <c r="A3258" s="1" t="s">
        <v>26</v>
      </c>
      <c r="B3258" s="1" t="s">
        <v>4718</v>
      </c>
      <c r="C3258" s="2">
        <v>42320</v>
      </c>
      <c r="D3258" s="1" t="s">
        <v>2903</v>
      </c>
      <c r="E3258" s="7" t="str">
        <f>VLOOKUP(TRIM(D3258)*1,CFOP!A:B,2,FALSE)</f>
        <v>Sim</v>
      </c>
      <c r="F3258" s="1" t="s">
        <v>272</v>
      </c>
      <c r="G3258" s="3">
        <v>405.11</v>
      </c>
      <c r="H3258" s="3">
        <v>0</v>
      </c>
      <c r="I3258" s="3">
        <v>0</v>
      </c>
      <c r="J3258" s="1" t="s">
        <v>31</v>
      </c>
      <c r="K3258" s="3">
        <v>0</v>
      </c>
      <c r="L3258" s="3">
        <v>0</v>
      </c>
      <c r="M3258" s="1" t="s">
        <v>31</v>
      </c>
      <c r="N3258" s="3">
        <v>0</v>
      </c>
      <c r="O3258" s="3">
        <v>0</v>
      </c>
      <c r="P3258" s="1" t="s">
        <v>31</v>
      </c>
      <c r="Q3258" s="3">
        <v>405.11</v>
      </c>
      <c r="R3258" s="3">
        <v>0</v>
      </c>
      <c r="S3258" s="1" t="s">
        <v>2904</v>
      </c>
      <c r="T3258" s="3">
        <v>405.11</v>
      </c>
      <c r="U3258" s="3">
        <v>0</v>
      </c>
      <c r="V3258" s="1" t="s">
        <v>2904</v>
      </c>
      <c r="W3258" s="1" t="s">
        <v>33</v>
      </c>
      <c r="X3258" s="1" t="s">
        <v>3357</v>
      </c>
      <c r="Y3258" s="1" t="s">
        <v>96</v>
      </c>
      <c r="Z3258" s="1" t="s">
        <v>3559</v>
      </c>
      <c r="AA3258" s="1" t="s">
        <v>3560</v>
      </c>
    </row>
    <row r="3259" spans="1:27" x14ac:dyDescent="0.25">
      <c r="A3259" s="1" t="s">
        <v>26</v>
      </c>
      <c r="B3259" s="1" t="s">
        <v>4719</v>
      </c>
      <c r="C3259" s="2">
        <v>42320</v>
      </c>
      <c r="D3259" s="1" t="s">
        <v>2903</v>
      </c>
      <c r="E3259" s="7" t="str">
        <f>VLOOKUP(TRIM(D3259)*1,CFOP!A:B,2,FALSE)</f>
        <v>Sim</v>
      </c>
      <c r="F3259" s="1" t="s">
        <v>272</v>
      </c>
      <c r="G3259" s="3">
        <v>47.4</v>
      </c>
      <c r="H3259" s="3">
        <v>0</v>
      </c>
      <c r="I3259" s="3">
        <v>0</v>
      </c>
      <c r="J3259" s="1" t="s">
        <v>31</v>
      </c>
      <c r="K3259" s="3">
        <v>0</v>
      </c>
      <c r="L3259" s="3">
        <v>0</v>
      </c>
      <c r="M3259" s="1" t="s">
        <v>31</v>
      </c>
      <c r="N3259" s="3">
        <v>0</v>
      </c>
      <c r="O3259" s="3">
        <v>0</v>
      </c>
      <c r="P3259" s="1" t="s">
        <v>31</v>
      </c>
      <c r="Q3259" s="3">
        <v>47.4</v>
      </c>
      <c r="R3259" s="3">
        <v>0</v>
      </c>
      <c r="S3259" s="1" t="s">
        <v>2904</v>
      </c>
      <c r="T3259" s="3">
        <v>47.4</v>
      </c>
      <c r="U3259" s="3">
        <v>0</v>
      </c>
      <c r="V3259" s="1" t="s">
        <v>2904</v>
      </c>
      <c r="W3259" s="1" t="s">
        <v>33</v>
      </c>
      <c r="X3259" s="1" t="s">
        <v>3357</v>
      </c>
      <c r="Y3259" s="1" t="s">
        <v>96</v>
      </c>
      <c r="Z3259" s="1" t="s">
        <v>3705</v>
      </c>
      <c r="AA3259" s="1" t="s">
        <v>3692</v>
      </c>
    </row>
    <row r="3260" spans="1:27" x14ac:dyDescent="0.25">
      <c r="A3260" s="1" t="s">
        <v>26</v>
      </c>
      <c r="B3260" s="1" t="s">
        <v>4720</v>
      </c>
      <c r="C3260" s="2">
        <v>42320</v>
      </c>
      <c r="D3260" s="1" t="s">
        <v>2903</v>
      </c>
      <c r="E3260" s="7" t="str">
        <f>VLOOKUP(TRIM(D3260)*1,CFOP!A:B,2,FALSE)</f>
        <v>Sim</v>
      </c>
      <c r="F3260" s="1" t="s">
        <v>272</v>
      </c>
      <c r="G3260" s="3">
        <v>383.18</v>
      </c>
      <c r="H3260" s="3">
        <v>0</v>
      </c>
      <c r="I3260" s="3">
        <v>0</v>
      </c>
      <c r="J3260" s="1" t="s">
        <v>31</v>
      </c>
      <c r="K3260" s="3">
        <v>0</v>
      </c>
      <c r="L3260" s="3">
        <v>0</v>
      </c>
      <c r="M3260" s="1" t="s">
        <v>31</v>
      </c>
      <c r="N3260" s="3">
        <v>0</v>
      </c>
      <c r="O3260" s="3">
        <v>0</v>
      </c>
      <c r="P3260" s="1" t="s">
        <v>31</v>
      </c>
      <c r="Q3260" s="3">
        <v>383.18</v>
      </c>
      <c r="R3260" s="3">
        <v>0</v>
      </c>
      <c r="S3260" s="1" t="s">
        <v>2904</v>
      </c>
      <c r="T3260" s="3">
        <v>383.18</v>
      </c>
      <c r="U3260" s="3">
        <v>0</v>
      </c>
      <c r="V3260" s="1" t="s">
        <v>2904</v>
      </c>
      <c r="W3260" s="1" t="s">
        <v>33</v>
      </c>
      <c r="X3260" s="1" t="s">
        <v>3357</v>
      </c>
      <c r="Y3260" s="1" t="s">
        <v>96</v>
      </c>
      <c r="Z3260" s="1" t="s">
        <v>4721</v>
      </c>
      <c r="AA3260" s="1" t="s">
        <v>3597</v>
      </c>
    </row>
    <row r="3261" spans="1:27" x14ac:dyDescent="0.25">
      <c r="A3261" s="1" t="s">
        <v>26</v>
      </c>
      <c r="B3261" s="1" t="s">
        <v>4722</v>
      </c>
      <c r="C3261" s="2">
        <v>42320</v>
      </c>
      <c r="D3261" s="1" t="s">
        <v>2903</v>
      </c>
      <c r="E3261" s="7" t="str">
        <f>VLOOKUP(TRIM(D3261)*1,CFOP!A:B,2,FALSE)</f>
        <v>Sim</v>
      </c>
      <c r="F3261" s="1" t="s">
        <v>272</v>
      </c>
      <c r="G3261" s="3">
        <v>46.6</v>
      </c>
      <c r="H3261" s="3">
        <v>0</v>
      </c>
      <c r="I3261" s="3">
        <v>0</v>
      </c>
      <c r="J3261" s="1" t="s">
        <v>31</v>
      </c>
      <c r="K3261" s="3">
        <v>0</v>
      </c>
      <c r="L3261" s="3">
        <v>0</v>
      </c>
      <c r="M3261" s="1" t="s">
        <v>31</v>
      </c>
      <c r="N3261" s="3">
        <v>0</v>
      </c>
      <c r="O3261" s="3">
        <v>0</v>
      </c>
      <c r="P3261" s="1" t="s">
        <v>31</v>
      </c>
      <c r="Q3261" s="3">
        <v>46.6</v>
      </c>
      <c r="R3261" s="3">
        <v>0</v>
      </c>
      <c r="S3261" s="1" t="s">
        <v>2904</v>
      </c>
      <c r="T3261" s="3">
        <v>46.6</v>
      </c>
      <c r="U3261" s="3">
        <v>0</v>
      </c>
      <c r="V3261" s="1" t="s">
        <v>2904</v>
      </c>
      <c r="W3261" s="1" t="s">
        <v>33</v>
      </c>
      <c r="X3261" s="1" t="s">
        <v>3357</v>
      </c>
      <c r="Y3261" s="1" t="s">
        <v>96</v>
      </c>
      <c r="Z3261" s="1" t="s">
        <v>3596</v>
      </c>
      <c r="AA3261" s="1" t="s">
        <v>3597</v>
      </c>
    </row>
    <row r="3262" spans="1:27" x14ac:dyDescent="0.25">
      <c r="A3262" s="1" t="s">
        <v>26</v>
      </c>
      <c r="B3262" s="1" t="s">
        <v>4723</v>
      </c>
      <c r="C3262" s="2">
        <v>42320</v>
      </c>
      <c r="D3262" s="1" t="s">
        <v>2903</v>
      </c>
      <c r="E3262" s="7" t="str">
        <f>VLOOKUP(TRIM(D3262)*1,CFOP!A:B,2,FALSE)</f>
        <v>Sim</v>
      </c>
      <c r="F3262" s="1" t="s">
        <v>272</v>
      </c>
      <c r="G3262" s="3">
        <v>89.78</v>
      </c>
      <c r="H3262" s="3">
        <v>0</v>
      </c>
      <c r="I3262" s="3">
        <v>0</v>
      </c>
      <c r="J3262" s="1" t="s">
        <v>31</v>
      </c>
      <c r="K3262" s="3">
        <v>0</v>
      </c>
      <c r="L3262" s="3">
        <v>0</v>
      </c>
      <c r="M3262" s="1" t="s">
        <v>31</v>
      </c>
      <c r="N3262" s="3">
        <v>0</v>
      </c>
      <c r="O3262" s="3">
        <v>0</v>
      </c>
      <c r="P3262" s="1" t="s">
        <v>31</v>
      </c>
      <c r="Q3262" s="3">
        <v>89.78</v>
      </c>
      <c r="R3262" s="3">
        <v>0</v>
      </c>
      <c r="S3262" s="1" t="s">
        <v>2904</v>
      </c>
      <c r="T3262" s="3">
        <v>89.78</v>
      </c>
      <c r="U3262" s="3">
        <v>0</v>
      </c>
      <c r="V3262" s="1" t="s">
        <v>2904</v>
      </c>
      <c r="W3262" s="1" t="s">
        <v>33</v>
      </c>
      <c r="X3262" s="1" t="s">
        <v>3357</v>
      </c>
      <c r="Y3262" s="1" t="s">
        <v>96</v>
      </c>
      <c r="Z3262" s="1" t="s">
        <v>3720</v>
      </c>
      <c r="AA3262" s="1" t="s">
        <v>3721</v>
      </c>
    </row>
    <row r="3263" spans="1:27" x14ac:dyDescent="0.25">
      <c r="A3263" s="1" t="s">
        <v>26</v>
      </c>
      <c r="B3263" s="1" t="s">
        <v>4724</v>
      </c>
      <c r="C3263" s="2">
        <v>42320</v>
      </c>
      <c r="D3263" s="1" t="s">
        <v>2903</v>
      </c>
      <c r="E3263" s="7" t="str">
        <f>VLOOKUP(TRIM(D3263)*1,CFOP!A:B,2,FALSE)</f>
        <v>Sim</v>
      </c>
      <c r="F3263" s="1" t="s">
        <v>272</v>
      </c>
      <c r="G3263" s="3">
        <v>825.9</v>
      </c>
      <c r="H3263" s="3">
        <v>0</v>
      </c>
      <c r="I3263" s="3">
        <v>0</v>
      </c>
      <c r="J3263" s="1" t="s">
        <v>31</v>
      </c>
      <c r="K3263" s="3">
        <v>0</v>
      </c>
      <c r="L3263" s="3">
        <v>0</v>
      </c>
      <c r="M3263" s="1" t="s">
        <v>31</v>
      </c>
      <c r="N3263" s="3">
        <v>0</v>
      </c>
      <c r="O3263" s="3">
        <v>0</v>
      </c>
      <c r="P3263" s="1" t="s">
        <v>31</v>
      </c>
      <c r="Q3263" s="3">
        <v>825.9</v>
      </c>
      <c r="R3263" s="3">
        <v>0</v>
      </c>
      <c r="S3263" s="1" t="s">
        <v>2904</v>
      </c>
      <c r="T3263" s="3">
        <v>825.9</v>
      </c>
      <c r="U3263" s="3">
        <v>0</v>
      </c>
      <c r="V3263" s="1" t="s">
        <v>2904</v>
      </c>
      <c r="W3263" s="1" t="s">
        <v>33</v>
      </c>
      <c r="X3263" s="1" t="s">
        <v>3357</v>
      </c>
      <c r="Y3263" s="1" t="s">
        <v>91</v>
      </c>
      <c r="Z3263" s="1" t="s">
        <v>3710</v>
      </c>
      <c r="AA3263" s="1" t="s">
        <v>3711</v>
      </c>
    </row>
    <row r="3264" spans="1:27" x14ac:dyDescent="0.25">
      <c r="A3264" s="1" t="s">
        <v>26</v>
      </c>
      <c r="B3264" s="1" t="s">
        <v>4725</v>
      </c>
      <c r="C3264" s="2">
        <v>42320</v>
      </c>
      <c r="D3264" s="1" t="s">
        <v>2903</v>
      </c>
      <c r="E3264" s="7" t="str">
        <f>VLOOKUP(TRIM(D3264)*1,CFOP!A:B,2,FALSE)</f>
        <v>Sim</v>
      </c>
      <c r="F3264" s="1" t="s">
        <v>272</v>
      </c>
      <c r="G3264" s="3">
        <v>65.56</v>
      </c>
      <c r="H3264" s="3">
        <v>0</v>
      </c>
      <c r="I3264" s="3">
        <v>0</v>
      </c>
      <c r="J3264" s="1" t="s">
        <v>31</v>
      </c>
      <c r="K3264" s="3">
        <v>0</v>
      </c>
      <c r="L3264" s="3">
        <v>0</v>
      </c>
      <c r="M3264" s="1" t="s">
        <v>31</v>
      </c>
      <c r="N3264" s="3">
        <v>0</v>
      </c>
      <c r="O3264" s="3">
        <v>0</v>
      </c>
      <c r="P3264" s="1" t="s">
        <v>31</v>
      </c>
      <c r="Q3264" s="3">
        <v>65.56</v>
      </c>
      <c r="R3264" s="3">
        <v>0</v>
      </c>
      <c r="S3264" s="1" t="s">
        <v>2904</v>
      </c>
      <c r="T3264" s="3">
        <v>65.56</v>
      </c>
      <c r="U3264" s="3">
        <v>0</v>
      </c>
      <c r="V3264" s="1" t="s">
        <v>2904</v>
      </c>
      <c r="W3264" s="1" t="s">
        <v>33</v>
      </c>
      <c r="X3264" s="1" t="s">
        <v>3357</v>
      </c>
      <c r="Y3264" s="1" t="s">
        <v>96</v>
      </c>
      <c r="Z3264" s="1" t="s">
        <v>3714</v>
      </c>
      <c r="AA3264" s="1" t="s">
        <v>3597</v>
      </c>
    </row>
    <row r="3265" spans="1:27" x14ac:dyDescent="0.25">
      <c r="A3265" s="1" t="s">
        <v>26</v>
      </c>
      <c r="B3265" s="1" t="s">
        <v>4726</v>
      </c>
      <c r="C3265" s="2">
        <v>42320</v>
      </c>
      <c r="D3265" s="1" t="s">
        <v>2903</v>
      </c>
      <c r="E3265" s="7" t="str">
        <f>VLOOKUP(TRIM(D3265)*1,CFOP!A:B,2,FALSE)</f>
        <v>Sim</v>
      </c>
      <c r="F3265" s="1" t="s">
        <v>272</v>
      </c>
      <c r="G3265" s="3">
        <v>111.2</v>
      </c>
      <c r="H3265" s="3">
        <v>0</v>
      </c>
      <c r="I3265" s="3">
        <v>0</v>
      </c>
      <c r="J3265" s="1" t="s">
        <v>31</v>
      </c>
      <c r="K3265" s="3">
        <v>0</v>
      </c>
      <c r="L3265" s="3">
        <v>0</v>
      </c>
      <c r="M3265" s="1" t="s">
        <v>31</v>
      </c>
      <c r="N3265" s="3">
        <v>0</v>
      </c>
      <c r="O3265" s="3">
        <v>0</v>
      </c>
      <c r="P3265" s="1" t="s">
        <v>31</v>
      </c>
      <c r="Q3265" s="3">
        <v>111.2</v>
      </c>
      <c r="R3265" s="3">
        <v>0</v>
      </c>
      <c r="S3265" s="1" t="s">
        <v>2904</v>
      </c>
      <c r="T3265" s="3">
        <v>111.2</v>
      </c>
      <c r="U3265" s="3">
        <v>0</v>
      </c>
      <c r="V3265" s="1" t="s">
        <v>2904</v>
      </c>
      <c r="W3265" s="1" t="s">
        <v>33</v>
      </c>
      <c r="X3265" s="1" t="s">
        <v>3357</v>
      </c>
      <c r="Y3265" s="1" t="s">
        <v>96</v>
      </c>
      <c r="Z3265" s="1" t="s">
        <v>3701</v>
      </c>
      <c r="AA3265" s="1" t="s">
        <v>3576</v>
      </c>
    </row>
    <row r="3266" spans="1:27" x14ac:dyDescent="0.25">
      <c r="A3266" s="1" t="s">
        <v>26</v>
      </c>
      <c r="B3266" s="1" t="s">
        <v>4727</v>
      </c>
      <c r="C3266" s="2">
        <v>42320</v>
      </c>
      <c r="D3266" s="1" t="s">
        <v>2903</v>
      </c>
      <c r="E3266" s="7" t="str">
        <f>VLOOKUP(TRIM(D3266)*1,CFOP!A:B,2,FALSE)</f>
        <v>Sim</v>
      </c>
      <c r="F3266" s="1" t="s">
        <v>272</v>
      </c>
      <c r="G3266" s="3">
        <v>72.570000000000007</v>
      </c>
      <c r="H3266" s="3">
        <v>0</v>
      </c>
      <c r="I3266" s="3">
        <v>0</v>
      </c>
      <c r="J3266" s="1" t="s">
        <v>31</v>
      </c>
      <c r="K3266" s="3">
        <v>0</v>
      </c>
      <c r="L3266" s="3">
        <v>0</v>
      </c>
      <c r="M3266" s="1" t="s">
        <v>31</v>
      </c>
      <c r="N3266" s="3">
        <v>0</v>
      </c>
      <c r="O3266" s="3">
        <v>0</v>
      </c>
      <c r="P3266" s="1" t="s">
        <v>31</v>
      </c>
      <c r="Q3266" s="3">
        <v>72.570000000000007</v>
      </c>
      <c r="R3266" s="3">
        <v>0</v>
      </c>
      <c r="S3266" s="1" t="s">
        <v>2904</v>
      </c>
      <c r="T3266" s="3">
        <v>72.570000000000007</v>
      </c>
      <c r="U3266" s="3">
        <v>0</v>
      </c>
      <c r="V3266" s="1" t="s">
        <v>2904</v>
      </c>
      <c r="W3266" s="1" t="s">
        <v>33</v>
      </c>
      <c r="X3266" s="1" t="s">
        <v>3357</v>
      </c>
      <c r="Y3266" s="1" t="s">
        <v>96</v>
      </c>
      <c r="Z3266" s="1" t="s">
        <v>4728</v>
      </c>
      <c r="AA3266" s="1" t="s">
        <v>4729</v>
      </c>
    </row>
    <row r="3267" spans="1:27" x14ac:dyDescent="0.25">
      <c r="A3267" s="1" t="s">
        <v>26</v>
      </c>
      <c r="B3267" s="1" t="s">
        <v>4730</v>
      </c>
      <c r="C3267" s="2">
        <v>42320</v>
      </c>
      <c r="D3267" s="1" t="s">
        <v>2903</v>
      </c>
      <c r="E3267" s="7" t="str">
        <f>VLOOKUP(TRIM(D3267)*1,CFOP!A:B,2,FALSE)</f>
        <v>Sim</v>
      </c>
      <c r="F3267" s="1" t="s">
        <v>272</v>
      </c>
      <c r="G3267" s="3">
        <v>46.86</v>
      </c>
      <c r="H3267" s="3">
        <v>0</v>
      </c>
      <c r="I3267" s="3">
        <v>0</v>
      </c>
      <c r="J3267" s="1" t="s">
        <v>31</v>
      </c>
      <c r="K3267" s="3">
        <v>0</v>
      </c>
      <c r="L3267" s="3">
        <v>0</v>
      </c>
      <c r="M3267" s="1" t="s">
        <v>31</v>
      </c>
      <c r="N3267" s="3">
        <v>0</v>
      </c>
      <c r="O3267" s="3">
        <v>0</v>
      </c>
      <c r="P3267" s="1" t="s">
        <v>31</v>
      </c>
      <c r="Q3267" s="3">
        <v>46.86</v>
      </c>
      <c r="R3267" s="3">
        <v>0</v>
      </c>
      <c r="S3267" s="1" t="s">
        <v>2904</v>
      </c>
      <c r="T3267" s="3">
        <v>46.86</v>
      </c>
      <c r="U3267" s="3">
        <v>0</v>
      </c>
      <c r="V3267" s="1" t="s">
        <v>2904</v>
      </c>
      <c r="W3267" s="1" t="s">
        <v>33</v>
      </c>
      <c r="X3267" s="1" t="s">
        <v>3357</v>
      </c>
      <c r="Y3267" s="1" t="s">
        <v>91</v>
      </c>
      <c r="Z3267" s="1" t="s">
        <v>3609</v>
      </c>
      <c r="AA3267" s="1" t="s">
        <v>3610</v>
      </c>
    </row>
    <row r="3268" spans="1:27" x14ac:dyDescent="0.25">
      <c r="A3268" s="1" t="s">
        <v>26</v>
      </c>
      <c r="B3268" s="1" t="s">
        <v>4731</v>
      </c>
      <c r="C3268" s="2">
        <v>42320</v>
      </c>
      <c r="D3268" s="1" t="s">
        <v>2903</v>
      </c>
      <c r="E3268" s="7" t="str">
        <f>VLOOKUP(TRIM(D3268)*1,CFOP!A:B,2,FALSE)</f>
        <v>Sim</v>
      </c>
      <c r="F3268" s="1" t="s">
        <v>272</v>
      </c>
      <c r="G3268" s="3">
        <v>30.8</v>
      </c>
      <c r="H3268" s="3">
        <v>0</v>
      </c>
      <c r="I3268" s="3">
        <v>0</v>
      </c>
      <c r="J3268" s="1" t="s">
        <v>31</v>
      </c>
      <c r="K3268" s="3">
        <v>0</v>
      </c>
      <c r="L3268" s="3">
        <v>0</v>
      </c>
      <c r="M3268" s="1" t="s">
        <v>31</v>
      </c>
      <c r="N3268" s="3">
        <v>0</v>
      </c>
      <c r="O3268" s="3">
        <v>0</v>
      </c>
      <c r="P3268" s="1" t="s">
        <v>31</v>
      </c>
      <c r="Q3268" s="3">
        <v>30.8</v>
      </c>
      <c r="R3268" s="3">
        <v>0</v>
      </c>
      <c r="S3268" s="1" t="s">
        <v>2904</v>
      </c>
      <c r="T3268" s="3">
        <v>30.8</v>
      </c>
      <c r="U3268" s="3">
        <v>0</v>
      </c>
      <c r="V3268" s="1" t="s">
        <v>2904</v>
      </c>
      <c r="W3268" s="1" t="s">
        <v>33</v>
      </c>
      <c r="X3268" s="1" t="s">
        <v>4732</v>
      </c>
      <c r="Y3268" s="1" t="s">
        <v>96</v>
      </c>
      <c r="Z3268" s="1" t="s">
        <v>4733</v>
      </c>
      <c r="AA3268" s="1" t="s">
        <v>4734</v>
      </c>
    </row>
    <row r="3269" spans="1:27" x14ac:dyDescent="0.25">
      <c r="A3269" s="1" t="s">
        <v>26</v>
      </c>
      <c r="B3269" s="1" t="s">
        <v>4735</v>
      </c>
      <c r="C3269" s="2">
        <v>42320</v>
      </c>
      <c r="D3269" s="1" t="s">
        <v>2903</v>
      </c>
      <c r="E3269" s="7" t="str">
        <f>VLOOKUP(TRIM(D3269)*1,CFOP!A:B,2,FALSE)</f>
        <v>Sim</v>
      </c>
      <c r="F3269" s="1" t="s">
        <v>272</v>
      </c>
      <c r="G3269" s="3">
        <v>47.4</v>
      </c>
      <c r="H3269" s="3">
        <v>0</v>
      </c>
      <c r="I3269" s="3">
        <v>0</v>
      </c>
      <c r="J3269" s="1" t="s">
        <v>31</v>
      </c>
      <c r="K3269" s="3">
        <v>0</v>
      </c>
      <c r="L3269" s="3">
        <v>0</v>
      </c>
      <c r="M3269" s="1" t="s">
        <v>31</v>
      </c>
      <c r="N3269" s="3">
        <v>0</v>
      </c>
      <c r="O3269" s="3">
        <v>0</v>
      </c>
      <c r="P3269" s="1" t="s">
        <v>31</v>
      </c>
      <c r="Q3269" s="3">
        <v>47.4</v>
      </c>
      <c r="R3269" s="3">
        <v>0</v>
      </c>
      <c r="S3269" s="1" t="s">
        <v>2904</v>
      </c>
      <c r="T3269" s="3">
        <v>47.4</v>
      </c>
      <c r="U3269" s="3">
        <v>0</v>
      </c>
      <c r="V3269" s="1" t="s">
        <v>2904</v>
      </c>
      <c r="W3269" s="1" t="s">
        <v>33</v>
      </c>
      <c r="X3269" s="1" t="s">
        <v>3357</v>
      </c>
      <c r="Y3269" s="1" t="s">
        <v>96</v>
      </c>
      <c r="Z3269" s="1" t="s">
        <v>3705</v>
      </c>
      <c r="AA3269" s="1" t="s">
        <v>3692</v>
      </c>
    </row>
    <row r="3270" spans="1:27" x14ac:dyDescent="0.25">
      <c r="A3270" s="1" t="s">
        <v>26</v>
      </c>
      <c r="B3270" s="1" t="s">
        <v>4736</v>
      </c>
      <c r="C3270" s="2">
        <v>42320</v>
      </c>
      <c r="D3270" s="1" t="s">
        <v>2903</v>
      </c>
      <c r="E3270" s="7" t="str">
        <f>VLOOKUP(TRIM(D3270)*1,CFOP!A:B,2,FALSE)</f>
        <v>Sim</v>
      </c>
      <c r="F3270" s="1" t="s">
        <v>272</v>
      </c>
      <c r="G3270" s="3">
        <v>36.800000000000004</v>
      </c>
      <c r="H3270" s="3">
        <v>0</v>
      </c>
      <c r="I3270" s="3">
        <v>0</v>
      </c>
      <c r="J3270" s="1" t="s">
        <v>31</v>
      </c>
      <c r="K3270" s="3">
        <v>0</v>
      </c>
      <c r="L3270" s="3">
        <v>0</v>
      </c>
      <c r="M3270" s="1" t="s">
        <v>31</v>
      </c>
      <c r="N3270" s="3">
        <v>0</v>
      </c>
      <c r="O3270" s="3">
        <v>0</v>
      </c>
      <c r="P3270" s="1" t="s">
        <v>31</v>
      </c>
      <c r="Q3270" s="3">
        <v>36.800000000000004</v>
      </c>
      <c r="R3270" s="3">
        <v>0</v>
      </c>
      <c r="S3270" s="1" t="s">
        <v>2904</v>
      </c>
      <c r="T3270" s="3">
        <v>36.800000000000004</v>
      </c>
      <c r="U3270" s="3">
        <v>0</v>
      </c>
      <c r="V3270" s="1" t="s">
        <v>2904</v>
      </c>
      <c r="W3270" s="1" t="s">
        <v>33</v>
      </c>
      <c r="X3270" s="1" t="s">
        <v>3357</v>
      </c>
      <c r="Y3270" s="1" t="s">
        <v>96</v>
      </c>
      <c r="Z3270" s="1" t="s">
        <v>3777</v>
      </c>
      <c r="AA3270" s="1" t="s">
        <v>3778</v>
      </c>
    </row>
    <row r="3271" spans="1:27" x14ac:dyDescent="0.25">
      <c r="A3271" s="1" t="s">
        <v>26</v>
      </c>
      <c r="B3271" s="1" t="s">
        <v>4737</v>
      </c>
      <c r="C3271" s="2">
        <v>42320</v>
      </c>
      <c r="D3271" s="1" t="s">
        <v>2903</v>
      </c>
      <c r="E3271" s="7" t="str">
        <f>VLOOKUP(TRIM(D3271)*1,CFOP!A:B,2,FALSE)</f>
        <v>Sim</v>
      </c>
      <c r="F3271" s="1" t="s">
        <v>272</v>
      </c>
      <c r="G3271" s="3">
        <v>63.76</v>
      </c>
      <c r="H3271" s="3">
        <v>0</v>
      </c>
      <c r="I3271" s="3">
        <v>0</v>
      </c>
      <c r="J3271" s="1" t="s">
        <v>31</v>
      </c>
      <c r="K3271" s="3">
        <v>0</v>
      </c>
      <c r="L3271" s="3">
        <v>0</v>
      </c>
      <c r="M3271" s="1" t="s">
        <v>31</v>
      </c>
      <c r="N3271" s="3">
        <v>0</v>
      </c>
      <c r="O3271" s="3">
        <v>0</v>
      </c>
      <c r="P3271" s="1" t="s">
        <v>31</v>
      </c>
      <c r="Q3271" s="3">
        <v>63.76</v>
      </c>
      <c r="R3271" s="3">
        <v>0</v>
      </c>
      <c r="S3271" s="1" t="s">
        <v>2904</v>
      </c>
      <c r="T3271" s="3">
        <v>63.76</v>
      </c>
      <c r="U3271" s="3">
        <v>0</v>
      </c>
      <c r="V3271" s="1" t="s">
        <v>2904</v>
      </c>
      <c r="W3271" s="1" t="s">
        <v>33</v>
      </c>
      <c r="X3271" s="1" t="s">
        <v>3357</v>
      </c>
      <c r="Y3271" s="1" t="s">
        <v>91</v>
      </c>
      <c r="Z3271" s="1" t="s">
        <v>3572</v>
      </c>
      <c r="AA3271" s="1" t="s">
        <v>3573</v>
      </c>
    </row>
    <row r="3272" spans="1:27" x14ac:dyDescent="0.25">
      <c r="A3272" s="1" t="s">
        <v>26</v>
      </c>
      <c r="B3272" s="1" t="s">
        <v>4738</v>
      </c>
      <c r="C3272" s="2">
        <v>42320</v>
      </c>
      <c r="D3272" s="1" t="s">
        <v>2903</v>
      </c>
      <c r="E3272" s="7" t="str">
        <f>VLOOKUP(TRIM(D3272)*1,CFOP!A:B,2,FALSE)</f>
        <v>Sim</v>
      </c>
      <c r="F3272" s="1" t="s">
        <v>272</v>
      </c>
      <c r="G3272" s="3">
        <v>62.64</v>
      </c>
      <c r="H3272" s="3">
        <v>0</v>
      </c>
      <c r="I3272" s="3">
        <v>0</v>
      </c>
      <c r="J3272" s="1" t="s">
        <v>31</v>
      </c>
      <c r="K3272" s="3">
        <v>0</v>
      </c>
      <c r="L3272" s="3">
        <v>0</v>
      </c>
      <c r="M3272" s="1" t="s">
        <v>31</v>
      </c>
      <c r="N3272" s="3">
        <v>0</v>
      </c>
      <c r="O3272" s="3">
        <v>0</v>
      </c>
      <c r="P3272" s="1" t="s">
        <v>31</v>
      </c>
      <c r="Q3272" s="3">
        <v>62.64</v>
      </c>
      <c r="R3272" s="3">
        <v>0</v>
      </c>
      <c r="S3272" s="1" t="s">
        <v>2904</v>
      </c>
      <c r="T3272" s="3">
        <v>62.64</v>
      </c>
      <c r="U3272" s="3">
        <v>0</v>
      </c>
      <c r="V3272" s="1" t="s">
        <v>2904</v>
      </c>
      <c r="W3272" s="1" t="s">
        <v>33</v>
      </c>
      <c r="X3272" s="1" t="s">
        <v>3357</v>
      </c>
      <c r="Y3272" s="1" t="s">
        <v>96</v>
      </c>
      <c r="Z3272" s="1" t="s">
        <v>3699</v>
      </c>
      <c r="AA3272" s="1" t="s">
        <v>2973</v>
      </c>
    </row>
    <row r="3273" spans="1:27" x14ac:dyDescent="0.25">
      <c r="A3273" s="1" t="s">
        <v>26</v>
      </c>
      <c r="B3273" s="1" t="s">
        <v>4739</v>
      </c>
      <c r="C3273" s="2">
        <v>42320</v>
      </c>
      <c r="D3273" s="1" t="s">
        <v>2903</v>
      </c>
      <c r="E3273" s="7" t="str">
        <f>VLOOKUP(TRIM(D3273)*1,CFOP!A:B,2,FALSE)</f>
        <v>Sim</v>
      </c>
      <c r="F3273" s="1" t="s">
        <v>272</v>
      </c>
      <c r="G3273" s="3">
        <v>122.16</v>
      </c>
      <c r="H3273" s="3">
        <v>0</v>
      </c>
      <c r="I3273" s="3">
        <v>0</v>
      </c>
      <c r="J3273" s="1" t="s">
        <v>31</v>
      </c>
      <c r="K3273" s="3">
        <v>0</v>
      </c>
      <c r="L3273" s="3">
        <v>0</v>
      </c>
      <c r="M3273" s="1" t="s">
        <v>31</v>
      </c>
      <c r="N3273" s="3">
        <v>0</v>
      </c>
      <c r="O3273" s="3">
        <v>0</v>
      </c>
      <c r="P3273" s="1" t="s">
        <v>31</v>
      </c>
      <c r="Q3273" s="3">
        <v>122.16</v>
      </c>
      <c r="R3273" s="3">
        <v>0</v>
      </c>
      <c r="S3273" s="1" t="s">
        <v>2904</v>
      </c>
      <c r="T3273" s="3">
        <v>122.16</v>
      </c>
      <c r="U3273" s="3">
        <v>0</v>
      </c>
      <c r="V3273" s="1" t="s">
        <v>2904</v>
      </c>
      <c r="W3273" s="1" t="s">
        <v>33</v>
      </c>
      <c r="X3273" s="1" t="s">
        <v>3357</v>
      </c>
      <c r="Y3273" s="1" t="s">
        <v>96</v>
      </c>
      <c r="Z3273" s="1" t="s">
        <v>3599</v>
      </c>
      <c r="AA3273" s="1" t="s">
        <v>3600</v>
      </c>
    </row>
    <row r="3274" spans="1:27" x14ac:dyDescent="0.25">
      <c r="A3274" s="1" t="s">
        <v>26</v>
      </c>
      <c r="B3274" s="1" t="s">
        <v>4740</v>
      </c>
      <c r="C3274" s="2">
        <v>42320</v>
      </c>
      <c r="D3274" s="1" t="s">
        <v>2903</v>
      </c>
      <c r="E3274" s="7" t="str">
        <f>VLOOKUP(TRIM(D3274)*1,CFOP!A:B,2,FALSE)</f>
        <v>Sim</v>
      </c>
      <c r="F3274" s="1" t="s">
        <v>272</v>
      </c>
      <c r="G3274" s="3">
        <v>55.6</v>
      </c>
      <c r="H3274" s="3">
        <v>0</v>
      </c>
      <c r="I3274" s="3">
        <v>0</v>
      </c>
      <c r="J3274" s="1" t="s">
        <v>31</v>
      </c>
      <c r="K3274" s="3">
        <v>0</v>
      </c>
      <c r="L3274" s="3">
        <v>0</v>
      </c>
      <c r="M3274" s="1" t="s">
        <v>31</v>
      </c>
      <c r="N3274" s="3">
        <v>0</v>
      </c>
      <c r="O3274" s="3">
        <v>0</v>
      </c>
      <c r="P3274" s="1" t="s">
        <v>31</v>
      </c>
      <c r="Q3274" s="3">
        <v>55.6</v>
      </c>
      <c r="R3274" s="3">
        <v>0</v>
      </c>
      <c r="S3274" s="1" t="s">
        <v>2904</v>
      </c>
      <c r="T3274" s="3">
        <v>55.6</v>
      </c>
      <c r="U3274" s="3">
        <v>0</v>
      </c>
      <c r="V3274" s="1" t="s">
        <v>2904</v>
      </c>
      <c r="W3274" s="1" t="s">
        <v>33</v>
      </c>
      <c r="X3274" s="1" t="s">
        <v>3357</v>
      </c>
      <c r="Y3274" s="1" t="s">
        <v>96</v>
      </c>
      <c r="Z3274" s="1" t="s">
        <v>3718</v>
      </c>
      <c r="AA3274" s="1" t="s">
        <v>3576</v>
      </c>
    </row>
    <row r="3275" spans="1:27" x14ac:dyDescent="0.25">
      <c r="A3275" s="1" t="s">
        <v>26</v>
      </c>
      <c r="B3275" s="1" t="s">
        <v>4741</v>
      </c>
      <c r="C3275" s="2">
        <v>42320</v>
      </c>
      <c r="D3275" s="1" t="s">
        <v>2903</v>
      </c>
      <c r="E3275" s="7" t="str">
        <f>VLOOKUP(TRIM(D3275)*1,CFOP!A:B,2,FALSE)</f>
        <v>Sim</v>
      </c>
      <c r="F3275" s="1" t="s">
        <v>272</v>
      </c>
      <c r="G3275" s="3">
        <v>54.81</v>
      </c>
      <c r="H3275" s="3">
        <v>0</v>
      </c>
      <c r="I3275" s="3">
        <v>0</v>
      </c>
      <c r="J3275" s="1" t="s">
        <v>31</v>
      </c>
      <c r="K3275" s="3">
        <v>0</v>
      </c>
      <c r="L3275" s="3">
        <v>0</v>
      </c>
      <c r="M3275" s="1" t="s">
        <v>31</v>
      </c>
      <c r="N3275" s="3">
        <v>0</v>
      </c>
      <c r="O3275" s="3">
        <v>0</v>
      </c>
      <c r="P3275" s="1" t="s">
        <v>31</v>
      </c>
      <c r="Q3275" s="3">
        <v>54.81</v>
      </c>
      <c r="R3275" s="3">
        <v>0</v>
      </c>
      <c r="S3275" s="1" t="s">
        <v>2904</v>
      </c>
      <c r="T3275" s="3">
        <v>54.81</v>
      </c>
      <c r="U3275" s="3">
        <v>0</v>
      </c>
      <c r="V3275" s="1" t="s">
        <v>2904</v>
      </c>
      <c r="W3275" s="1" t="s">
        <v>33</v>
      </c>
      <c r="X3275" s="1" t="s">
        <v>3357</v>
      </c>
      <c r="Y3275" s="1" t="s">
        <v>96</v>
      </c>
      <c r="Z3275" s="1" t="s">
        <v>4742</v>
      </c>
      <c r="AA3275" s="1" t="s">
        <v>4743</v>
      </c>
    </row>
    <row r="3276" spans="1:27" x14ac:dyDescent="0.25">
      <c r="A3276" s="1" t="s">
        <v>26</v>
      </c>
      <c r="B3276" s="1" t="s">
        <v>4744</v>
      </c>
      <c r="C3276" s="2">
        <v>42320</v>
      </c>
      <c r="D3276" s="1" t="s">
        <v>2903</v>
      </c>
      <c r="E3276" s="7" t="str">
        <f>VLOOKUP(TRIM(D3276)*1,CFOP!A:B,2,FALSE)</f>
        <v>Sim</v>
      </c>
      <c r="F3276" s="1" t="s">
        <v>272</v>
      </c>
      <c r="G3276" s="3">
        <v>97.4</v>
      </c>
      <c r="H3276" s="3">
        <v>0</v>
      </c>
      <c r="I3276" s="3">
        <v>0</v>
      </c>
      <c r="J3276" s="1" t="s">
        <v>31</v>
      </c>
      <c r="K3276" s="3">
        <v>0</v>
      </c>
      <c r="L3276" s="3">
        <v>0</v>
      </c>
      <c r="M3276" s="1" t="s">
        <v>31</v>
      </c>
      <c r="N3276" s="3">
        <v>0</v>
      </c>
      <c r="O3276" s="3">
        <v>0</v>
      </c>
      <c r="P3276" s="1" t="s">
        <v>31</v>
      </c>
      <c r="Q3276" s="3">
        <v>97.4</v>
      </c>
      <c r="R3276" s="3">
        <v>0</v>
      </c>
      <c r="S3276" s="1" t="s">
        <v>2904</v>
      </c>
      <c r="T3276" s="3">
        <v>97.4</v>
      </c>
      <c r="U3276" s="3">
        <v>0</v>
      </c>
      <c r="V3276" s="1" t="s">
        <v>2904</v>
      </c>
      <c r="W3276" s="1" t="s">
        <v>33</v>
      </c>
      <c r="X3276" s="1" t="s">
        <v>3357</v>
      </c>
      <c r="Y3276" s="1" t="s">
        <v>96</v>
      </c>
      <c r="Z3276" s="1" t="s">
        <v>3780</v>
      </c>
      <c r="AA3276" s="1" t="s">
        <v>3781</v>
      </c>
    </row>
    <row r="3277" spans="1:27" x14ac:dyDescent="0.25">
      <c r="A3277" s="1" t="s">
        <v>26</v>
      </c>
      <c r="B3277" s="1" t="s">
        <v>4745</v>
      </c>
      <c r="C3277" s="2">
        <v>42320</v>
      </c>
      <c r="D3277" s="1" t="s">
        <v>2903</v>
      </c>
      <c r="E3277" s="7" t="str">
        <f>VLOOKUP(TRIM(D3277)*1,CFOP!A:B,2,FALSE)</f>
        <v>Sim</v>
      </c>
      <c r="F3277" s="1" t="s">
        <v>272</v>
      </c>
      <c r="G3277" s="3">
        <v>98.97</v>
      </c>
      <c r="H3277" s="3">
        <v>0</v>
      </c>
      <c r="I3277" s="3">
        <v>0</v>
      </c>
      <c r="J3277" s="1" t="s">
        <v>31</v>
      </c>
      <c r="K3277" s="3">
        <v>0</v>
      </c>
      <c r="L3277" s="3">
        <v>0</v>
      </c>
      <c r="M3277" s="1" t="s">
        <v>31</v>
      </c>
      <c r="N3277" s="3">
        <v>0</v>
      </c>
      <c r="O3277" s="3">
        <v>0</v>
      </c>
      <c r="P3277" s="1" t="s">
        <v>31</v>
      </c>
      <c r="Q3277" s="3">
        <v>98.97</v>
      </c>
      <c r="R3277" s="3">
        <v>0</v>
      </c>
      <c r="S3277" s="1" t="s">
        <v>2904</v>
      </c>
      <c r="T3277" s="3">
        <v>98.97</v>
      </c>
      <c r="U3277" s="3">
        <v>0</v>
      </c>
      <c r="V3277" s="1" t="s">
        <v>2904</v>
      </c>
      <c r="W3277" s="1" t="s">
        <v>33</v>
      </c>
      <c r="X3277" s="1" t="s">
        <v>3357</v>
      </c>
      <c r="Y3277" s="1" t="s">
        <v>96</v>
      </c>
      <c r="Z3277" s="1" t="s">
        <v>3583</v>
      </c>
      <c r="AA3277" s="1" t="s">
        <v>3584</v>
      </c>
    </row>
    <row r="3278" spans="1:27" x14ac:dyDescent="0.25">
      <c r="A3278" s="1" t="s">
        <v>26</v>
      </c>
      <c r="B3278" s="1" t="s">
        <v>4746</v>
      </c>
      <c r="C3278" s="2">
        <v>42320</v>
      </c>
      <c r="D3278" s="1" t="s">
        <v>2903</v>
      </c>
      <c r="E3278" s="7" t="str">
        <f>VLOOKUP(TRIM(D3278)*1,CFOP!A:B,2,FALSE)</f>
        <v>Sim</v>
      </c>
      <c r="F3278" s="1" t="s">
        <v>272</v>
      </c>
      <c r="G3278" s="3">
        <v>306.25</v>
      </c>
      <c r="H3278" s="3">
        <v>0</v>
      </c>
      <c r="I3278" s="3">
        <v>0</v>
      </c>
      <c r="J3278" s="1" t="s">
        <v>31</v>
      </c>
      <c r="K3278" s="3">
        <v>0</v>
      </c>
      <c r="L3278" s="3">
        <v>0</v>
      </c>
      <c r="M3278" s="1" t="s">
        <v>31</v>
      </c>
      <c r="N3278" s="3">
        <v>0</v>
      </c>
      <c r="O3278" s="3">
        <v>0</v>
      </c>
      <c r="P3278" s="1" t="s">
        <v>31</v>
      </c>
      <c r="Q3278" s="3">
        <v>306.25</v>
      </c>
      <c r="R3278" s="3">
        <v>0</v>
      </c>
      <c r="S3278" s="1" t="s">
        <v>2904</v>
      </c>
      <c r="T3278" s="3">
        <v>306.25</v>
      </c>
      <c r="U3278" s="3">
        <v>0</v>
      </c>
      <c r="V3278" s="1" t="s">
        <v>2904</v>
      </c>
      <c r="W3278" s="1" t="s">
        <v>33</v>
      </c>
      <c r="X3278" s="1" t="s">
        <v>3357</v>
      </c>
      <c r="Y3278" s="1" t="s">
        <v>96</v>
      </c>
      <c r="Z3278" s="1" t="s">
        <v>3358</v>
      </c>
      <c r="AA3278" s="1" t="s">
        <v>3359</v>
      </c>
    </row>
    <row r="3279" spans="1:27" x14ac:dyDescent="0.25">
      <c r="A3279" s="1" t="s">
        <v>26</v>
      </c>
      <c r="B3279" s="1" t="s">
        <v>4747</v>
      </c>
      <c r="C3279" s="2">
        <v>42320</v>
      </c>
      <c r="D3279" s="1" t="s">
        <v>2903</v>
      </c>
      <c r="E3279" s="7" t="str">
        <f>VLOOKUP(TRIM(D3279)*1,CFOP!A:B,2,FALSE)</f>
        <v>Sim</v>
      </c>
      <c r="F3279" s="1" t="s">
        <v>272</v>
      </c>
      <c r="G3279" s="3">
        <v>423.08</v>
      </c>
      <c r="H3279" s="3">
        <v>0</v>
      </c>
      <c r="I3279" s="3">
        <v>0</v>
      </c>
      <c r="J3279" s="1" t="s">
        <v>31</v>
      </c>
      <c r="K3279" s="3">
        <v>0</v>
      </c>
      <c r="L3279" s="3">
        <v>0</v>
      </c>
      <c r="M3279" s="1" t="s">
        <v>31</v>
      </c>
      <c r="N3279" s="3">
        <v>0</v>
      </c>
      <c r="O3279" s="3">
        <v>0</v>
      </c>
      <c r="P3279" s="1" t="s">
        <v>31</v>
      </c>
      <c r="Q3279" s="3">
        <v>423.08</v>
      </c>
      <c r="R3279" s="3">
        <v>0</v>
      </c>
      <c r="S3279" s="1" t="s">
        <v>2904</v>
      </c>
      <c r="T3279" s="3">
        <v>423.08</v>
      </c>
      <c r="U3279" s="3">
        <v>0</v>
      </c>
      <c r="V3279" s="1" t="s">
        <v>2904</v>
      </c>
      <c r="W3279" s="1" t="s">
        <v>33</v>
      </c>
      <c r="X3279" s="1" t="s">
        <v>3357</v>
      </c>
      <c r="Y3279" s="1" t="s">
        <v>96</v>
      </c>
      <c r="Z3279" s="1" t="s">
        <v>3562</v>
      </c>
      <c r="AA3279" s="1" t="s">
        <v>3563</v>
      </c>
    </row>
    <row r="3280" spans="1:27" x14ac:dyDescent="0.25">
      <c r="A3280" s="1" t="s">
        <v>26</v>
      </c>
      <c r="B3280" s="1" t="s">
        <v>4748</v>
      </c>
      <c r="C3280" s="2">
        <v>42320</v>
      </c>
      <c r="D3280" s="1" t="s">
        <v>2903</v>
      </c>
      <c r="E3280" s="7" t="str">
        <f>VLOOKUP(TRIM(D3280)*1,CFOP!A:B,2,FALSE)</f>
        <v>Sim</v>
      </c>
      <c r="F3280" s="1" t="s">
        <v>272</v>
      </c>
      <c r="G3280" s="3">
        <v>89.78</v>
      </c>
      <c r="H3280" s="3">
        <v>0</v>
      </c>
      <c r="I3280" s="3">
        <v>0</v>
      </c>
      <c r="J3280" s="1" t="s">
        <v>31</v>
      </c>
      <c r="K3280" s="3">
        <v>0</v>
      </c>
      <c r="L3280" s="3">
        <v>0</v>
      </c>
      <c r="M3280" s="1" t="s">
        <v>31</v>
      </c>
      <c r="N3280" s="3">
        <v>0</v>
      </c>
      <c r="O3280" s="3">
        <v>0</v>
      </c>
      <c r="P3280" s="1" t="s">
        <v>31</v>
      </c>
      <c r="Q3280" s="3">
        <v>89.78</v>
      </c>
      <c r="R3280" s="3">
        <v>0</v>
      </c>
      <c r="S3280" s="1" t="s">
        <v>2904</v>
      </c>
      <c r="T3280" s="3">
        <v>89.78</v>
      </c>
      <c r="U3280" s="3">
        <v>0</v>
      </c>
      <c r="V3280" s="1" t="s">
        <v>2904</v>
      </c>
      <c r="W3280" s="1" t="s">
        <v>33</v>
      </c>
      <c r="X3280" s="1" t="s">
        <v>3357</v>
      </c>
      <c r="Y3280" s="1" t="s">
        <v>96</v>
      </c>
      <c r="Z3280" s="1" t="s">
        <v>3720</v>
      </c>
      <c r="AA3280" s="1" t="s">
        <v>3721</v>
      </c>
    </row>
    <row r="3281" spans="1:27" x14ac:dyDescent="0.25">
      <c r="A3281" s="1" t="s">
        <v>26</v>
      </c>
      <c r="B3281" s="1" t="s">
        <v>4749</v>
      </c>
      <c r="C3281" s="2">
        <v>42320</v>
      </c>
      <c r="D3281" s="1" t="s">
        <v>2804</v>
      </c>
      <c r="E3281" s="7" t="str">
        <f>VLOOKUP(TRIM(D3281)*1,CFOP!A:B,2,FALSE)</f>
        <v>Sim</v>
      </c>
      <c r="F3281" s="1" t="s">
        <v>29</v>
      </c>
      <c r="G3281" s="3">
        <v>1062.4000000000001</v>
      </c>
      <c r="H3281" s="3">
        <v>1062.4000000000001</v>
      </c>
      <c r="I3281" s="3">
        <v>191.23000000000002</v>
      </c>
      <c r="J3281" s="1" t="s">
        <v>307</v>
      </c>
      <c r="K3281" s="3">
        <v>0</v>
      </c>
      <c r="L3281" s="3">
        <v>0</v>
      </c>
      <c r="M3281" s="1" t="s">
        <v>31</v>
      </c>
      <c r="N3281" s="3">
        <v>0</v>
      </c>
      <c r="O3281" s="3">
        <v>0</v>
      </c>
      <c r="P3281" s="1" t="s">
        <v>31</v>
      </c>
      <c r="Q3281" s="3">
        <v>1062.4000000000001</v>
      </c>
      <c r="R3281" s="3">
        <v>17.53</v>
      </c>
      <c r="S3281" s="1" t="s">
        <v>33</v>
      </c>
      <c r="T3281" s="3">
        <v>1062.4000000000001</v>
      </c>
      <c r="U3281" s="3">
        <v>80.739999999999995</v>
      </c>
      <c r="V3281" s="1" t="s">
        <v>33</v>
      </c>
      <c r="W3281" s="1" t="s">
        <v>33</v>
      </c>
      <c r="X3281" s="1" t="s">
        <v>3169</v>
      </c>
      <c r="Y3281" s="1" t="s">
        <v>91</v>
      </c>
      <c r="Z3281" s="1" t="s">
        <v>4750</v>
      </c>
      <c r="AA3281" s="1" t="s">
        <v>4751</v>
      </c>
    </row>
    <row r="3282" spans="1:27" x14ac:dyDescent="0.25">
      <c r="A3282" s="1" t="s">
        <v>26</v>
      </c>
      <c r="B3282" s="1" t="s">
        <v>4752</v>
      </c>
      <c r="C3282" s="2">
        <v>42320</v>
      </c>
      <c r="D3282" s="1" t="s">
        <v>2787</v>
      </c>
      <c r="E3282" s="7" t="str">
        <f>VLOOKUP(TRIM(D3282)*1,CFOP!A:B,2,FALSE)</f>
        <v>Sim</v>
      </c>
      <c r="F3282" s="1" t="s">
        <v>29</v>
      </c>
      <c r="G3282" s="3">
        <v>742.79</v>
      </c>
      <c r="H3282" s="3">
        <v>742.79</v>
      </c>
      <c r="I3282" s="3">
        <v>133.69999999999999</v>
      </c>
      <c r="J3282" s="1" t="s">
        <v>30</v>
      </c>
      <c r="K3282" s="3">
        <v>0</v>
      </c>
      <c r="L3282" s="3">
        <v>0</v>
      </c>
      <c r="M3282" s="1" t="s">
        <v>31</v>
      </c>
      <c r="N3282" s="3">
        <v>0</v>
      </c>
      <c r="O3282" s="3">
        <v>0</v>
      </c>
      <c r="P3282" s="1" t="s">
        <v>31</v>
      </c>
      <c r="Q3282" s="3">
        <v>742.79</v>
      </c>
      <c r="R3282" s="3">
        <v>12.26</v>
      </c>
      <c r="S3282" s="1" t="s">
        <v>33</v>
      </c>
      <c r="T3282" s="3">
        <v>742.79</v>
      </c>
      <c r="U3282" s="3">
        <v>56.45</v>
      </c>
      <c r="V3282" s="1" t="s">
        <v>33</v>
      </c>
      <c r="W3282" s="1" t="s">
        <v>33</v>
      </c>
      <c r="X3282" s="1" t="s">
        <v>4753</v>
      </c>
      <c r="Y3282" s="1" t="s">
        <v>765</v>
      </c>
      <c r="Z3282" s="1" t="s">
        <v>766</v>
      </c>
      <c r="AA3282" s="1" t="s">
        <v>767</v>
      </c>
    </row>
    <row r="3283" spans="1:27" x14ac:dyDescent="0.25">
      <c r="A3283" s="1" t="s">
        <v>26</v>
      </c>
      <c r="B3283" s="1" t="s">
        <v>4754</v>
      </c>
      <c r="C3283" s="2">
        <v>42320</v>
      </c>
      <c r="D3283" s="1" t="s">
        <v>2787</v>
      </c>
      <c r="E3283" s="7" t="str">
        <f>VLOOKUP(TRIM(D3283)*1,CFOP!A:B,2,FALSE)</f>
        <v>Sim</v>
      </c>
      <c r="F3283" s="1" t="s">
        <v>29</v>
      </c>
      <c r="G3283" s="3">
        <v>1634.27</v>
      </c>
      <c r="H3283" s="3">
        <v>0</v>
      </c>
      <c r="I3283" s="3">
        <v>0</v>
      </c>
      <c r="J3283" s="1" t="s">
        <v>31</v>
      </c>
      <c r="K3283" s="3">
        <v>0</v>
      </c>
      <c r="L3283" s="3">
        <v>0</v>
      </c>
      <c r="M3283" s="1" t="s">
        <v>31</v>
      </c>
      <c r="N3283" s="3">
        <v>1556.45</v>
      </c>
      <c r="O3283" s="3">
        <v>77.820000000000007</v>
      </c>
      <c r="P3283" s="1" t="s">
        <v>2788</v>
      </c>
      <c r="Q3283" s="3">
        <v>1556.45</v>
      </c>
      <c r="R3283" s="3">
        <v>25.68</v>
      </c>
      <c r="S3283" s="1" t="s">
        <v>33</v>
      </c>
      <c r="T3283" s="3">
        <v>1556.45</v>
      </c>
      <c r="U3283" s="3">
        <v>118.29</v>
      </c>
      <c r="V3283" s="1" t="s">
        <v>33</v>
      </c>
      <c r="W3283" s="1" t="s">
        <v>33</v>
      </c>
      <c r="X3283" s="1" t="s">
        <v>191</v>
      </c>
      <c r="Y3283" s="1" t="s">
        <v>192</v>
      </c>
      <c r="Z3283" s="1" t="s">
        <v>4755</v>
      </c>
      <c r="AA3283" s="1" t="s">
        <v>4756</v>
      </c>
    </row>
    <row r="3284" spans="1:27" x14ac:dyDescent="0.25">
      <c r="A3284" s="1" t="s">
        <v>26</v>
      </c>
      <c r="B3284" s="1" t="s">
        <v>4757</v>
      </c>
      <c r="C3284" s="2">
        <v>42320</v>
      </c>
      <c r="D3284" s="1" t="s">
        <v>2841</v>
      </c>
      <c r="E3284" s="7" t="str">
        <f>VLOOKUP(TRIM(D3284)*1,CFOP!A:B,2,FALSE)</f>
        <v>Sim</v>
      </c>
      <c r="F3284" s="1" t="s">
        <v>411</v>
      </c>
      <c r="G3284" s="3">
        <v>861.67</v>
      </c>
      <c r="H3284" s="3">
        <v>749.28</v>
      </c>
      <c r="I3284" s="3">
        <v>29.97</v>
      </c>
      <c r="J3284" s="1" t="s">
        <v>61</v>
      </c>
      <c r="K3284" s="3">
        <v>0</v>
      </c>
      <c r="L3284" s="3">
        <v>0</v>
      </c>
      <c r="M3284" s="1" t="s">
        <v>31</v>
      </c>
      <c r="N3284" s="3">
        <v>749.28</v>
      </c>
      <c r="O3284" s="3">
        <v>112.39</v>
      </c>
      <c r="P3284" s="1" t="s">
        <v>2788</v>
      </c>
      <c r="Q3284" s="3">
        <v>749.28</v>
      </c>
      <c r="R3284" s="3">
        <v>12.36</v>
      </c>
      <c r="S3284" s="1" t="s">
        <v>33</v>
      </c>
      <c r="T3284" s="3">
        <v>749.28</v>
      </c>
      <c r="U3284" s="3">
        <v>56.95</v>
      </c>
      <c r="V3284" s="1" t="s">
        <v>33</v>
      </c>
      <c r="W3284" s="1" t="s">
        <v>33</v>
      </c>
      <c r="X3284" s="1" t="s">
        <v>2729</v>
      </c>
      <c r="Y3284" s="1" t="s">
        <v>91</v>
      </c>
      <c r="Z3284" s="1" t="s">
        <v>130</v>
      </c>
      <c r="AA3284" s="1" t="s">
        <v>131</v>
      </c>
    </row>
    <row r="3285" spans="1:27" x14ac:dyDescent="0.25">
      <c r="A3285" s="1" t="s">
        <v>26</v>
      </c>
      <c r="B3285" s="1" t="s">
        <v>4757</v>
      </c>
      <c r="C3285" s="2">
        <v>42320</v>
      </c>
      <c r="D3285" s="1" t="s">
        <v>2841</v>
      </c>
      <c r="E3285" s="7" t="str">
        <f>VLOOKUP(TRIM(D3285)*1,CFOP!A:B,2,FALSE)</f>
        <v>Sim</v>
      </c>
      <c r="F3285" s="1" t="s">
        <v>411</v>
      </c>
      <c r="G3285" s="3">
        <v>445.91</v>
      </c>
      <c r="H3285" s="3">
        <v>371.59000000000003</v>
      </c>
      <c r="I3285" s="3">
        <v>14.86</v>
      </c>
      <c r="J3285" s="1" t="s">
        <v>61</v>
      </c>
      <c r="K3285" s="3">
        <v>0</v>
      </c>
      <c r="L3285" s="3">
        <v>0</v>
      </c>
      <c r="M3285" s="1" t="s">
        <v>31</v>
      </c>
      <c r="N3285" s="3">
        <v>371.59000000000003</v>
      </c>
      <c r="O3285" s="3">
        <v>74.320000000000007</v>
      </c>
      <c r="P3285" s="1" t="s">
        <v>2788</v>
      </c>
      <c r="Q3285" s="3">
        <v>371.59000000000003</v>
      </c>
      <c r="R3285" s="3">
        <v>6.13</v>
      </c>
      <c r="S3285" s="1" t="s">
        <v>33</v>
      </c>
      <c r="T3285" s="3">
        <v>371.59000000000003</v>
      </c>
      <c r="U3285" s="3">
        <v>28.240000000000002</v>
      </c>
      <c r="V3285" s="1" t="s">
        <v>33</v>
      </c>
      <c r="W3285" s="1" t="s">
        <v>33</v>
      </c>
      <c r="X3285" s="1" t="s">
        <v>2729</v>
      </c>
      <c r="Y3285" s="1" t="s">
        <v>99</v>
      </c>
      <c r="Z3285" s="1" t="s">
        <v>1735</v>
      </c>
      <c r="AA3285" s="1" t="s">
        <v>1736</v>
      </c>
    </row>
    <row r="3286" spans="1:27" x14ac:dyDescent="0.25">
      <c r="A3286" s="1" t="s">
        <v>26</v>
      </c>
      <c r="B3286" s="1" t="s">
        <v>4758</v>
      </c>
      <c r="C3286" s="2">
        <v>42320</v>
      </c>
      <c r="D3286" s="1" t="s">
        <v>2841</v>
      </c>
      <c r="E3286" s="7" t="str">
        <f>VLOOKUP(TRIM(D3286)*1,CFOP!A:B,2,FALSE)</f>
        <v>Sim</v>
      </c>
      <c r="F3286" s="1" t="s">
        <v>1643</v>
      </c>
      <c r="G3286" s="3">
        <v>1776.8600000000001</v>
      </c>
      <c r="H3286" s="3">
        <v>1776.8600000000001</v>
      </c>
      <c r="I3286" s="3">
        <v>213.22</v>
      </c>
      <c r="J3286" s="1" t="s">
        <v>30</v>
      </c>
      <c r="K3286" s="3">
        <v>0</v>
      </c>
      <c r="L3286" s="3">
        <v>0</v>
      </c>
      <c r="M3286" s="1" t="s">
        <v>31</v>
      </c>
      <c r="N3286" s="3">
        <v>0</v>
      </c>
      <c r="O3286" s="3">
        <v>0</v>
      </c>
      <c r="P3286" s="1" t="s">
        <v>31</v>
      </c>
      <c r="Q3286" s="3">
        <v>1776.8600000000001</v>
      </c>
      <c r="R3286" s="3">
        <v>29.32</v>
      </c>
      <c r="S3286" s="1" t="s">
        <v>33</v>
      </c>
      <c r="T3286" s="3">
        <v>1776.8600000000001</v>
      </c>
      <c r="U3286" s="3">
        <v>135.04</v>
      </c>
      <c r="V3286" s="1" t="s">
        <v>33</v>
      </c>
      <c r="W3286" s="1" t="s">
        <v>33</v>
      </c>
      <c r="X3286" s="1" t="s">
        <v>4759</v>
      </c>
      <c r="Y3286" s="1" t="s">
        <v>1041</v>
      </c>
      <c r="Z3286" s="1" t="s">
        <v>1042</v>
      </c>
      <c r="AA3286" s="1" t="s">
        <v>1043</v>
      </c>
    </row>
    <row r="3287" spans="1:27" x14ac:dyDescent="0.25">
      <c r="A3287" s="1" t="s">
        <v>26</v>
      </c>
      <c r="B3287" s="1" t="s">
        <v>4760</v>
      </c>
      <c r="C3287" s="2">
        <v>42320</v>
      </c>
      <c r="D3287" s="1" t="s">
        <v>2787</v>
      </c>
      <c r="E3287" s="7" t="str">
        <f>VLOOKUP(TRIM(D3287)*1,CFOP!A:B,2,FALSE)</f>
        <v>Sim</v>
      </c>
      <c r="F3287" s="1" t="s">
        <v>29</v>
      </c>
      <c r="G3287" s="3">
        <v>585.86</v>
      </c>
      <c r="H3287" s="3">
        <v>509.44</v>
      </c>
      <c r="I3287" s="3">
        <v>91.7</v>
      </c>
      <c r="J3287" s="1" t="s">
        <v>61</v>
      </c>
      <c r="K3287" s="3">
        <v>0</v>
      </c>
      <c r="L3287" s="3">
        <v>0</v>
      </c>
      <c r="M3287" s="1" t="s">
        <v>31</v>
      </c>
      <c r="N3287" s="3">
        <v>509.44</v>
      </c>
      <c r="O3287" s="3">
        <v>76.42</v>
      </c>
      <c r="P3287" s="1" t="s">
        <v>2788</v>
      </c>
      <c r="Q3287" s="3">
        <v>509.44</v>
      </c>
      <c r="R3287" s="3">
        <v>8.41</v>
      </c>
      <c r="S3287" s="1" t="s">
        <v>33</v>
      </c>
      <c r="T3287" s="3">
        <v>509.44</v>
      </c>
      <c r="U3287" s="3">
        <v>38.72</v>
      </c>
      <c r="V3287" s="1" t="s">
        <v>33</v>
      </c>
      <c r="W3287" s="1" t="s">
        <v>33</v>
      </c>
      <c r="X3287" s="1" t="s">
        <v>3302</v>
      </c>
      <c r="Y3287" s="1" t="s">
        <v>91</v>
      </c>
      <c r="Z3287" s="1" t="s">
        <v>1777</v>
      </c>
      <c r="AA3287" s="1" t="s">
        <v>1778</v>
      </c>
    </row>
    <row r="3288" spans="1:27" x14ac:dyDescent="0.25">
      <c r="A3288" s="1" t="s">
        <v>26</v>
      </c>
      <c r="B3288" s="1" t="s">
        <v>4760</v>
      </c>
      <c r="C3288" s="2">
        <v>42320</v>
      </c>
      <c r="D3288" s="1" t="s">
        <v>2787</v>
      </c>
      <c r="E3288" s="7" t="str">
        <f>VLOOKUP(TRIM(D3288)*1,CFOP!A:B,2,FALSE)</f>
        <v>Sim</v>
      </c>
      <c r="F3288" s="1" t="s">
        <v>29</v>
      </c>
      <c r="G3288" s="3">
        <v>1120.28</v>
      </c>
      <c r="H3288" s="3">
        <v>974.16</v>
      </c>
      <c r="I3288" s="3">
        <v>175.35</v>
      </c>
      <c r="J3288" s="1" t="s">
        <v>61</v>
      </c>
      <c r="K3288" s="3">
        <v>0</v>
      </c>
      <c r="L3288" s="3">
        <v>0</v>
      </c>
      <c r="M3288" s="1" t="s">
        <v>31</v>
      </c>
      <c r="N3288" s="3">
        <v>974.16</v>
      </c>
      <c r="O3288" s="3">
        <v>146.12</v>
      </c>
      <c r="P3288" s="1" t="s">
        <v>2788</v>
      </c>
      <c r="Q3288" s="3">
        <v>974.16</v>
      </c>
      <c r="R3288" s="3">
        <v>16.07</v>
      </c>
      <c r="S3288" s="1" t="s">
        <v>33</v>
      </c>
      <c r="T3288" s="3">
        <v>974.16</v>
      </c>
      <c r="U3288" s="3">
        <v>74.040000000000006</v>
      </c>
      <c r="V3288" s="1" t="s">
        <v>33</v>
      </c>
      <c r="W3288" s="1" t="s">
        <v>33</v>
      </c>
      <c r="X3288" s="1" t="s">
        <v>3302</v>
      </c>
      <c r="Y3288" s="1" t="s">
        <v>91</v>
      </c>
      <c r="Z3288" s="1" t="s">
        <v>1785</v>
      </c>
      <c r="AA3288" s="1" t="s">
        <v>1786</v>
      </c>
    </row>
    <row r="3289" spans="1:27" x14ac:dyDescent="0.25">
      <c r="A3289" s="1" t="s">
        <v>26</v>
      </c>
      <c r="B3289" s="1" t="s">
        <v>4760</v>
      </c>
      <c r="C3289" s="2">
        <v>42320</v>
      </c>
      <c r="D3289" s="1" t="s">
        <v>2787</v>
      </c>
      <c r="E3289" s="7" t="str">
        <f>VLOOKUP(TRIM(D3289)*1,CFOP!A:B,2,FALSE)</f>
        <v>Sim</v>
      </c>
      <c r="F3289" s="1" t="s">
        <v>29</v>
      </c>
      <c r="G3289" s="3">
        <v>305.53000000000003</v>
      </c>
      <c r="H3289" s="3">
        <v>265.68</v>
      </c>
      <c r="I3289" s="3">
        <v>47.82</v>
      </c>
      <c r="J3289" s="1" t="s">
        <v>61</v>
      </c>
      <c r="K3289" s="3">
        <v>0</v>
      </c>
      <c r="L3289" s="3">
        <v>0</v>
      </c>
      <c r="M3289" s="1" t="s">
        <v>31</v>
      </c>
      <c r="N3289" s="3">
        <v>265.68</v>
      </c>
      <c r="O3289" s="3">
        <v>39.85</v>
      </c>
      <c r="P3289" s="1" t="s">
        <v>2788</v>
      </c>
      <c r="Q3289" s="3">
        <v>265.68</v>
      </c>
      <c r="R3289" s="3">
        <v>4.38</v>
      </c>
      <c r="S3289" s="1" t="s">
        <v>33</v>
      </c>
      <c r="T3289" s="3">
        <v>265.68</v>
      </c>
      <c r="U3289" s="3">
        <v>20.190000000000001</v>
      </c>
      <c r="V3289" s="1" t="s">
        <v>33</v>
      </c>
      <c r="W3289" s="1" t="s">
        <v>33</v>
      </c>
      <c r="X3289" s="1" t="s">
        <v>3302</v>
      </c>
      <c r="Y3289" s="1" t="s">
        <v>91</v>
      </c>
      <c r="Z3289" s="1" t="s">
        <v>1789</v>
      </c>
      <c r="AA3289" s="1" t="s">
        <v>1790</v>
      </c>
    </row>
    <row r="3290" spans="1:27" x14ac:dyDescent="0.25">
      <c r="A3290" s="1" t="s">
        <v>26</v>
      </c>
      <c r="B3290" s="1" t="s">
        <v>4761</v>
      </c>
      <c r="C3290" s="2">
        <v>42320</v>
      </c>
      <c r="D3290" s="1" t="s">
        <v>2787</v>
      </c>
      <c r="E3290" s="7" t="str">
        <f>VLOOKUP(TRIM(D3290)*1,CFOP!A:B,2,FALSE)</f>
        <v>Sim</v>
      </c>
      <c r="F3290" s="1" t="s">
        <v>29</v>
      </c>
      <c r="G3290" s="3">
        <v>2121.06</v>
      </c>
      <c r="H3290" s="3">
        <v>1844.4</v>
      </c>
      <c r="I3290" s="3">
        <v>331.99</v>
      </c>
      <c r="J3290" s="1" t="s">
        <v>61</v>
      </c>
      <c r="K3290" s="3">
        <v>0</v>
      </c>
      <c r="L3290" s="3">
        <v>0</v>
      </c>
      <c r="M3290" s="1" t="s">
        <v>31</v>
      </c>
      <c r="N3290" s="3">
        <v>1844.4</v>
      </c>
      <c r="O3290" s="3">
        <v>276.66000000000003</v>
      </c>
      <c r="P3290" s="1" t="s">
        <v>2788</v>
      </c>
      <c r="Q3290" s="3">
        <v>1844.4</v>
      </c>
      <c r="R3290" s="3">
        <v>30.43</v>
      </c>
      <c r="S3290" s="1" t="s">
        <v>33</v>
      </c>
      <c r="T3290" s="3">
        <v>1844.4</v>
      </c>
      <c r="U3290" s="3">
        <v>140.17000000000002</v>
      </c>
      <c r="V3290" s="1" t="s">
        <v>33</v>
      </c>
      <c r="W3290" s="1" t="s">
        <v>33</v>
      </c>
      <c r="X3290" s="1" t="s">
        <v>4762</v>
      </c>
      <c r="Y3290" s="1" t="s">
        <v>91</v>
      </c>
      <c r="Z3290" s="1" t="s">
        <v>1779</v>
      </c>
      <c r="AA3290" s="1" t="s">
        <v>1780</v>
      </c>
    </row>
    <row r="3291" spans="1:27" x14ac:dyDescent="0.25">
      <c r="A3291" s="1" t="s">
        <v>26</v>
      </c>
      <c r="B3291" s="1" t="s">
        <v>4763</v>
      </c>
      <c r="C3291" s="2">
        <v>42320</v>
      </c>
      <c r="D3291" s="1" t="s">
        <v>2841</v>
      </c>
      <c r="E3291" s="7" t="str">
        <f>VLOOKUP(TRIM(D3291)*1,CFOP!A:B,2,FALSE)</f>
        <v>Sim</v>
      </c>
      <c r="F3291" s="1" t="s">
        <v>2912</v>
      </c>
      <c r="G3291" s="3">
        <v>770.4</v>
      </c>
      <c r="H3291" s="3">
        <v>669.91</v>
      </c>
      <c r="I3291" s="3">
        <v>26.8</v>
      </c>
      <c r="J3291" s="1" t="s">
        <v>61</v>
      </c>
      <c r="K3291" s="3">
        <v>0</v>
      </c>
      <c r="L3291" s="3">
        <v>0</v>
      </c>
      <c r="M3291" s="1" t="s">
        <v>31</v>
      </c>
      <c r="N3291" s="3">
        <v>669.91</v>
      </c>
      <c r="O3291" s="3">
        <v>100.49000000000001</v>
      </c>
      <c r="P3291" s="1" t="s">
        <v>2788</v>
      </c>
      <c r="Q3291" s="3">
        <v>669.91</v>
      </c>
      <c r="R3291" s="3">
        <v>11.05</v>
      </c>
      <c r="S3291" s="1" t="s">
        <v>33</v>
      </c>
      <c r="T3291" s="3">
        <v>669.91</v>
      </c>
      <c r="U3291" s="3">
        <v>50.910000000000004</v>
      </c>
      <c r="V3291" s="1" t="s">
        <v>33</v>
      </c>
      <c r="W3291" s="1" t="s">
        <v>33</v>
      </c>
      <c r="X3291" s="1" t="s">
        <v>4764</v>
      </c>
      <c r="Y3291" s="1" t="s">
        <v>44</v>
      </c>
      <c r="Z3291" s="1" t="s">
        <v>4220</v>
      </c>
      <c r="AA3291" s="1" t="s">
        <v>4221</v>
      </c>
    </row>
    <row r="3292" spans="1:27" x14ac:dyDescent="0.25">
      <c r="A3292" s="1" t="s">
        <v>26</v>
      </c>
      <c r="B3292" s="1" t="s">
        <v>4765</v>
      </c>
      <c r="C3292" s="2">
        <v>42320</v>
      </c>
      <c r="D3292" s="1" t="s">
        <v>2787</v>
      </c>
      <c r="E3292" s="7" t="str">
        <f>VLOOKUP(TRIM(D3292)*1,CFOP!A:B,2,FALSE)</f>
        <v>Sim</v>
      </c>
      <c r="F3292" s="1" t="s">
        <v>29</v>
      </c>
      <c r="G3292" s="3">
        <v>119.13</v>
      </c>
      <c r="H3292" s="3">
        <v>108.3</v>
      </c>
      <c r="I3292" s="3">
        <v>19.490000000000002</v>
      </c>
      <c r="J3292" s="1" t="s">
        <v>61</v>
      </c>
      <c r="K3292" s="3">
        <v>0</v>
      </c>
      <c r="L3292" s="3">
        <v>0</v>
      </c>
      <c r="M3292" s="1" t="s">
        <v>31</v>
      </c>
      <c r="N3292" s="3">
        <v>108.3</v>
      </c>
      <c r="O3292" s="3">
        <v>10.83</v>
      </c>
      <c r="P3292" s="1" t="s">
        <v>2788</v>
      </c>
      <c r="Q3292" s="3">
        <v>108.3</v>
      </c>
      <c r="R3292" s="3">
        <v>1.79</v>
      </c>
      <c r="S3292" s="1" t="s">
        <v>33</v>
      </c>
      <c r="T3292" s="3">
        <v>108.3</v>
      </c>
      <c r="U3292" s="3">
        <v>8.23</v>
      </c>
      <c r="V3292" s="1" t="s">
        <v>33</v>
      </c>
      <c r="W3292" s="1" t="s">
        <v>33</v>
      </c>
      <c r="X3292" s="1" t="s">
        <v>244</v>
      </c>
      <c r="Y3292" s="1" t="s">
        <v>73</v>
      </c>
      <c r="Z3292" s="1" t="s">
        <v>3318</v>
      </c>
      <c r="AA3292" s="1" t="s">
        <v>3319</v>
      </c>
    </row>
    <row r="3293" spans="1:27" x14ac:dyDescent="0.25">
      <c r="A3293" s="1" t="s">
        <v>26</v>
      </c>
      <c r="B3293" s="1" t="s">
        <v>4766</v>
      </c>
      <c r="C3293" s="2">
        <v>42320</v>
      </c>
      <c r="D3293" s="1" t="s">
        <v>2787</v>
      </c>
      <c r="E3293" s="7" t="str">
        <f>VLOOKUP(TRIM(D3293)*1,CFOP!A:B,2,FALSE)</f>
        <v>Sim</v>
      </c>
      <c r="F3293" s="1" t="s">
        <v>29</v>
      </c>
      <c r="G3293" s="3">
        <v>4582.92</v>
      </c>
      <c r="H3293" s="3">
        <v>3985.15</v>
      </c>
      <c r="I3293" s="3">
        <v>717.33</v>
      </c>
      <c r="J3293" s="1" t="s">
        <v>61</v>
      </c>
      <c r="K3293" s="3">
        <v>0</v>
      </c>
      <c r="L3293" s="3">
        <v>0</v>
      </c>
      <c r="M3293" s="1" t="s">
        <v>31</v>
      </c>
      <c r="N3293" s="3">
        <v>3985.15</v>
      </c>
      <c r="O3293" s="3">
        <v>597.77</v>
      </c>
      <c r="P3293" s="1" t="s">
        <v>2788</v>
      </c>
      <c r="Q3293" s="3">
        <v>3985.15</v>
      </c>
      <c r="R3293" s="3">
        <v>65.75</v>
      </c>
      <c r="S3293" s="1" t="s">
        <v>33</v>
      </c>
      <c r="T3293" s="3">
        <v>3985.15</v>
      </c>
      <c r="U3293" s="3">
        <v>302.87</v>
      </c>
      <c r="V3293" s="1" t="s">
        <v>33</v>
      </c>
      <c r="W3293" s="1" t="s">
        <v>33</v>
      </c>
      <c r="X3293" s="1" t="s">
        <v>4767</v>
      </c>
      <c r="Y3293" s="1" t="s">
        <v>91</v>
      </c>
      <c r="Z3293" s="1" t="s">
        <v>1789</v>
      </c>
      <c r="AA3293" s="1" t="s">
        <v>1790</v>
      </c>
    </row>
    <row r="3294" spans="1:27" x14ac:dyDescent="0.25">
      <c r="A3294" s="1" t="s">
        <v>26</v>
      </c>
      <c r="B3294" s="1" t="s">
        <v>4766</v>
      </c>
      <c r="C3294" s="2">
        <v>42320</v>
      </c>
      <c r="D3294" s="1" t="s">
        <v>2787</v>
      </c>
      <c r="E3294" s="7" t="str">
        <f>VLOOKUP(TRIM(D3294)*1,CFOP!A:B,2,FALSE)</f>
        <v>Sim</v>
      </c>
      <c r="F3294" s="1" t="s">
        <v>29</v>
      </c>
      <c r="G3294" s="3">
        <v>4351.51</v>
      </c>
      <c r="H3294" s="3">
        <v>3783.92</v>
      </c>
      <c r="I3294" s="3">
        <v>681.11</v>
      </c>
      <c r="J3294" s="1" t="s">
        <v>61</v>
      </c>
      <c r="K3294" s="3">
        <v>0</v>
      </c>
      <c r="L3294" s="3">
        <v>0</v>
      </c>
      <c r="M3294" s="1" t="s">
        <v>31</v>
      </c>
      <c r="N3294" s="3">
        <v>3783.92</v>
      </c>
      <c r="O3294" s="3">
        <v>567.59</v>
      </c>
      <c r="P3294" s="1" t="s">
        <v>2788</v>
      </c>
      <c r="Q3294" s="3">
        <v>3783.92</v>
      </c>
      <c r="R3294" s="3">
        <v>62.43</v>
      </c>
      <c r="S3294" s="1" t="s">
        <v>33</v>
      </c>
      <c r="T3294" s="3">
        <v>3783.92</v>
      </c>
      <c r="U3294" s="3">
        <v>287.58</v>
      </c>
      <c r="V3294" s="1" t="s">
        <v>33</v>
      </c>
      <c r="W3294" s="1" t="s">
        <v>33</v>
      </c>
      <c r="X3294" s="1" t="s">
        <v>4767</v>
      </c>
      <c r="Y3294" s="1" t="s">
        <v>91</v>
      </c>
      <c r="Z3294" s="1" t="s">
        <v>3245</v>
      </c>
      <c r="AA3294" s="1" t="s">
        <v>3246</v>
      </c>
    </row>
    <row r="3295" spans="1:27" x14ac:dyDescent="0.25">
      <c r="A3295" s="1" t="s">
        <v>26</v>
      </c>
      <c r="B3295" s="1" t="s">
        <v>4766</v>
      </c>
      <c r="C3295" s="2">
        <v>42320</v>
      </c>
      <c r="D3295" s="1" t="s">
        <v>2787</v>
      </c>
      <c r="E3295" s="7" t="str">
        <f>VLOOKUP(TRIM(D3295)*1,CFOP!A:B,2,FALSE)</f>
        <v>Sim</v>
      </c>
      <c r="F3295" s="1" t="s">
        <v>29</v>
      </c>
      <c r="G3295" s="3">
        <v>530.27</v>
      </c>
      <c r="H3295" s="3">
        <v>461.1</v>
      </c>
      <c r="I3295" s="3">
        <v>83</v>
      </c>
      <c r="J3295" s="1" t="s">
        <v>61</v>
      </c>
      <c r="K3295" s="3">
        <v>0</v>
      </c>
      <c r="L3295" s="3">
        <v>0</v>
      </c>
      <c r="M3295" s="1" t="s">
        <v>31</v>
      </c>
      <c r="N3295" s="3">
        <v>461.1</v>
      </c>
      <c r="O3295" s="3">
        <v>69.17</v>
      </c>
      <c r="P3295" s="1" t="s">
        <v>2788</v>
      </c>
      <c r="Q3295" s="3">
        <v>461.1</v>
      </c>
      <c r="R3295" s="3">
        <v>7.61</v>
      </c>
      <c r="S3295" s="1" t="s">
        <v>33</v>
      </c>
      <c r="T3295" s="3">
        <v>461.1</v>
      </c>
      <c r="U3295" s="3">
        <v>35.04</v>
      </c>
      <c r="V3295" s="1" t="s">
        <v>33</v>
      </c>
      <c r="W3295" s="1" t="s">
        <v>33</v>
      </c>
      <c r="X3295" s="1" t="s">
        <v>4767</v>
      </c>
      <c r="Y3295" s="1" t="s">
        <v>91</v>
      </c>
      <c r="Z3295" s="1" t="s">
        <v>118</v>
      </c>
      <c r="AA3295" s="1" t="s">
        <v>119</v>
      </c>
    </row>
    <row r="3296" spans="1:27" x14ac:dyDescent="0.25">
      <c r="A3296" s="1" t="s">
        <v>26</v>
      </c>
      <c r="B3296" s="1" t="s">
        <v>4768</v>
      </c>
      <c r="C3296" s="2">
        <v>42320</v>
      </c>
      <c r="D3296" s="1" t="s">
        <v>2787</v>
      </c>
      <c r="E3296" s="7" t="str">
        <f>VLOOKUP(TRIM(D3296)*1,CFOP!A:B,2,FALSE)</f>
        <v>Sim</v>
      </c>
      <c r="F3296" s="1" t="s">
        <v>29</v>
      </c>
      <c r="G3296" s="3">
        <v>3645.2200000000003</v>
      </c>
      <c r="H3296" s="3">
        <v>3169.76</v>
      </c>
      <c r="I3296" s="3">
        <v>570.56000000000006</v>
      </c>
      <c r="J3296" s="1" t="s">
        <v>61</v>
      </c>
      <c r="K3296" s="3">
        <v>0</v>
      </c>
      <c r="L3296" s="3">
        <v>0</v>
      </c>
      <c r="M3296" s="1" t="s">
        <v>31</v>
      </c>
      <c r="N3296" s="3">
        <v>3169.76</v>
      </c>
      <c r="O3296" s="3">
        <v>475.46000000000004</v>
      </c>
      <c r="P3296" s="1" t="s">
        <v>2788</v>
      </c>
      <c r="Q3296" s="3">
        <v>3169.76</v>
      </c>
      <c r="R3296" s="3">
        <v>52.300000000000004</v>
      </c>
      <c r="S3296" s="1" t="s">
        <v>33</v>
      </c>
      <c r="T3296" s="3">
        <v>3169.76</v>
      </c>
      <c r="U3296" s="3">
        <v>240.9</v>
      </c>
      <c r="V3296" s="1" t="s">
        <v>33</v>
      </c>
      <c r="W3296" s="1" t="s">
        <v>33</v>
      </c>
      <c r="X3296" s="1" t="s">
        <v>4769</v>
      </c>
      <c r="Y3296" s="1" t="s">
        <v>91</v>
      </c>
      <c r="Z3296" s="1" t="s">
        <v>1777</v>
      </c>
      <c r="AA3296" s="1" t="s">
        <v>1778</v>
      </c>
    </row>
    <row r="3297" spans="1:27" x14ac:dyDescent="0.25">
      <c r="A3297" s="1" t="s">
        <v>26</v>
      </c>
      <c r="B3297" s="1" t="s">
        <v>4770</v>
      </c>
      <c r="C3297" s="2">
        <v>42320</v>
      </c>
      <c r="D3297" s="1" t="s">
        <v>2787</v>
      </c>
      <c r="E3297" s="7" t="str">
        <f>VLOOKUP(TRIM(D3297)*1,CFOP!A:B,2,FALSE)</f>
        <v>Sim</v>
      </c>
      <c r="F3297" s="1" t="s">
        <v>29</v>
      </c>
      <c r="G3297" s="3">
        <v>1269.6599999999999</v>
      </c>
      <c r="H3297" s="3">
        <v>1104.05</v>
      </c>
      <c r="I3297" s="3">
        <v>198.73000000000002</v>
      </c>
      <c r="J3297" s="1" t="s">
        <v>61</v>
      </c>
      <c r="K3297" s="3">
        <v>0</v>
      </c>
      <c r="L3297" s="3">
        <v>0</v>
      </c>
      <c r="M3297" s="1" t="s">
        <v>31</v>
      </c>
      <c r="N3297" s="3">
        <v>1104.05</v>
      </c>
      <c r="O3297" s="3">
        <v>165.61</v>
      </c>
      <c r="P3297" s="1" t="s">
        <v>2788</v>
      </c>
      <c r="Q3297" s="3">
        <v>1104.05</v>
      </c>
      <c r="R3297" s="3">
        <v>18.22</v>
      </c>
      <c r="S3297" s="1" t="s">
        <v>33</v>
      </c>
      <c r="T3297" s="3">
        <v>1104.05</v>
      </c>
      <c r="U3297" s="3">
        <v>83.91</v>
      </c>
      <c r="V3297" s="1" t="s">
        <v>33</v>
      </c>
      <c r="W3297" s="1" t="s">
        <v>33</v>
      </c>
      <c r="X3297" s="1" t="s">
        <v>3534</v>
      </c>
      <c r="Y3297" s="1" t="s">
        <v>44</v>
      </c>
      <c r="Z3297" s="1" t="s">
        <v>3287</v>
      </c>
      <c r="AA3297" s="1" t="s">
        <v>3288</v>
      </c>
    </row>
    <row r="3298" spans="1:27" x14ac:dyDescent="0.25">
      <c r="A3298" s="1" t="s">
        <v>26</v>
      </c>
      <c r="B3298" s="1" t="s">
        <v>4771</v>
      </c>
      <c r="C3298" s="2">
        <v>42320</v>
      </c>
      <c r="D3298" s="1" t="s">
        <v>2804</v>
      </c>
      <c r="E3298" s="7" t="str">
        <f>VLOOKUP(TRIM(D3298)*1,CFOP!A:B,2,FALSE)</f>
        <v>Sim</v>
      </c>
      <c r="F3298" s="1" t="s">
        <v>29</v>
      </c>
      <c r="G3298" s="3">
        <v>452.71000000000004</v>
      </c>
      <c r="H3298" s="3">
        <v>452.71000000000004</v>
      </c>
      <c r="I3298" s="3">
        <v>81.489999999999995</v>
      </c>
      <c r="J3298" s="1" t="s">
        <v>307</v>
      </c>
      <c r="K3298" s="3">
        <v>0</v>
      </c>
      <c r="L3298" s="3">
        <v>0</v>
      </c>
      <c r="M3298" s="1" t="s">
        <v>31</v>
      </c>
      <c r="N3298" s="3">
        <v>0</v>
      </c>
      <c r="O3298" s="3">
        <v>0</v>
      </c>
      <c r="P3298" s="1" t="s">
        <v>31</v>
      </c>
      <c r="Q3298" s="3">
        <v>452.71000000000004</v>
      </c>
      <c r="R3298" s="3">
        <v>7.47</v>
      </c>
      <c r="S3298" s="1" t="s">
        <v>33</v>
      </c>
      <c r="T3298" s="3">
        <v>452.71000000000004</v>
      </c>
      <c r="U3298" s="3">
        <v>34.410000000000004</v>
      </c>
      <c r="V3298" s="1" t="s">
        <v>33</v>
      </c>
      <c r="W3298" s="1" t="s">
        <v>33</v>
      </c>
      <c r="X3298" s="1" t="s">
        <v>244</v>
      </c>
      <c r="Y3298" s="1" t="s">
        <v>240</v>
      </c>
      <c r="Z3298" s="1" t="s">
        <v>3913</v>
      </c>
      <c r="AA3298" s="1" t="s">
        <v>3914</v>
      </c>
    </row>
    <row r="3299" spans="1:27" x14ac:dyDescent="0.25">
      <c r="A3299" s="1" t="s">
        <v>26</v>
      </c>
      <c r="B3299" s="1" t="s">
        <v>4771</v>
      </c>
      <c r="C3299" s="2">
        <v>42320</v>
      </c>
      <c r="D3299" s="1" t="s">
        <v>2787</v>
      </c>
      <c r="E3299" s="7" t="str">
        <f>VLOOKUP(TRIM(D3299)*1,CFOP!A:B,2,FALSE)</f>
        <v>Sim</v>
      </c>
      <c r="F3299" s="1" t="s">
        <v>29</v>
      </c>
      <c r="G3299" s="3">
        <v>151.23999999999998</v>
      </c>
      <c r="H3299" s="3">
        <v>131.51</v>
      </c>
      <c r="I3299" s="3">
        <v>23.67</v>
      </c>
      <c r="J3299" s="1" t="s">
        <v>61</v>
      </c>
      <c r="K3299" s="3">
        <v>0</v>
      </c>
      <c r="L3299" s="3">
        <v>0</v>
      </c>
      <c r="M3299" s="1" t="s">
        <v>31</v>
      </c>
      <c r="N3299" s="3">
        <v>131.51</v>
      </c>
      <c r="O3299" s="3">
        <v>19.73</v>
      </c>
      <c r="P3299" s="1" t="s">
        <v>2788</v>
      </c>
      <c r="Q3299" s="3">
        <v>131.51</v>
      </c>
      <c r="R3299" s="3">
        <v>2.17</v>
      </c>
      <c r="S3299" s="1" t="s">
        <v>33</v>
      </c>
      <c r="T3299" s="3">
        <v>131.51</v>
      </c>
      <c r="U3299" s="3">
        <v>9.99</v>
      </c>
      <c r="V3299" s="1" t="s">
        <v>33</v>
      </c>
      <c r="W3299" s="1" t="s">
        <v>33</v>
      </c>
      <c r="X3299" s="1" t="s">
        <v>244</v>
      </c>
      <c r="Y3299" s="1" t="s">
        <v>44</v>
      </c>
      <c r="Z3299" s="1" t="s">
        <v>3421</v>
      </c>
      <c r="AA3299" s="1" t="s">
        <v>3528</v>
      </c>
    </row>
    <row r="3300" spans="1:27" x14ac:dyDescent="0.25">
      <c r="A3300" s="1" t="s">
        <v>26</v>
      </c>
      <c r="B3300" s="1" t="s">
        <v>4771</v>
      </c>
      <c r="C3300" s="2">
        <v>42320</v>
      </c>
      <c r="D3300" s="1" t="s">
        <v>2787</v>
      </c>
      <c r="E3300" s="7" t="str">
        <f>VLOOKUP(TRIM(D3300)*1,CFOP!A:B,2,FALSE)</f>
        <v>Sim</v>
      </c>
      <c r="F3300" s="1" t="s">
        <v>29</v>
      </c>
      <c r="G3300" s="3">
        <v>1510.33</v>
      </c>
      <c r="H3300" s="3">
        <v>1313.33</v>
      </c>
      <c r="I3300" s="3">
        <v>236.4</v>
      </c>
      <c r="J3300" s="1" t="s">
        <v>61</v>
      </c>
      <c r="K3300" s="3">
        <v>0</v>
      </c>
      <c r="L3300" s="3">
        <v>0</v>
      </c>
      <c r="M3300" s="1" t="s">
        <v>31</v>
      </c>
      <c r="N3300" s="3">
        <v>1313.33</v>
      </c>
      <c r="O3300" s="3">
        <v>197</v>
      </c>
      <c r="P3300" s="1" t="s">
        <v>2788</v>
      </c>
      <c r="Q3300" s="3">
        <v>1313.33</v>
      </c>
      <c r="R3300" s="3">
        <v>21.67</v>
      </c>
      <c r="S3300" s="1" t="s">
        <v>33</v>
      </c>
      <c r="T3300" s="3">
        <v>1313.33</v>
      </c>
      <c r="U3300" s="3">
        <v>99.81</v>
      </c>
      <c r="V3300" s="1" t="s">
        <v>33</v>
      </c>
      <c r="W3300" s="1" t="s">
        <v>33</v>
      </c>
      <c r="X3300" s="1" t="s">
        <v>244</v>
      </c>
      <c r="Y3300" s="1" t="s">
        <v>91</v>
      </c>
      <c r="Z3300" s="1" t="s">
        <v>128</v>
      </c>
      <c r="AA3300" s="1" t="s">
        <v>129</v>
      </c>
    </row>
    <row r="3301" spans="1:27" x14ac:dyDescent="0.25">
      <c r="A3301" s="1" t="s">
        <v>26</v>
      </c>
      <c r="B3301" s="1" t="s">
        <v>4771</v>
      </c>
      <c r="C3301" s="2">
        <v>42320</v>
      </c>
      <c r="D3301" s="1" t="s">
        <v>2787</v>
      </c>
      <c r="E3301" s="7" t="str">
        <f>VLOOKUP(TRIM(D3301)*1,CFOP!A:B,2,FALSE)</f>
        <v>Sim</v>
      </c>
      <c r="F3301" s="1" t="s">
        <v>29</v>
      </c>
      <c r="G3301" s="3">
        <v>1608.3999999999999</v>
      </c>
      <c r="H3301" s="3">
        <v>1340.33</v>
      </c>
      <c r="I3301" s="3">
        <v>241.26</v>
      </c>
      <c r="J3301" s="1" t="s">
        <v>61</v>
      </c>
      <c r="K3301" s="3">
        <v>0</v>
      </c>
      <c r="L3301" s="3">
        <v>0</v>
      </c>
      <c r="M3301" s="1" t="s">
        <v>31</v>
      </c>
      <c r="N3301" s="3">
        <v>1340.33</v>
      </c>
      <c r="O3301" s="3">
        <v>268.07</v>
      </c>
      <c r="P3301" s="1" t="s">
        <v>2788</v>
      </c>
      <c r="Q3301" s="3">
        <v>1340.33</v>
      </c>
      <c r="R3301" s="3">
        <v>22.12</v>
      </c>
      <c r="S3301" s="1" t="s">
        <v>33</v>
      </c>
      <c r="T3301" s="3">
        <v>1340.33</v>
      </c>
      <c r="U3301" s="3">
        <v>101.87</v>
      </c>
      <c r="V3301" s="1" t="s">
        <v>33</v>
      </c>
      <c r="W3301" s="1" t="s">
        <v>33</v>
      </c>
      <c r="X3301" s="1" t="s">
        <v>244</v>
      </c>
      <c r="Y3301" s="1" t="s">
        <v>642</v>
      </c>
      <c r="Z3301" s="1" t="s">
        <v>643</v>
      </c>
      <c r="AA3301" s="1" t="s">
        <v>644</v>
      </c>
    </row>
    <row r="3302" spans="1:27" x14ac:dyDescent="0.25">
      <c r="A3302" s="1" t="s">
        <v>26</v>
      </c>
      <c r="B3302" s="1" t="s">
        <v>4771</v>
      </c>
      <c r="C3302" s="2">
        <v>42320</v>
      </c>
      <c r="D3302" s="1" t="s">
        <v>2787</v>
      </c>
      <c r="E3302" s="7" t="str">
        <f>VLOOKUP(TRIM(D3302)*1,CFOP!A:B,2,FALSE)</f>
        <v>Sim</v>
      </c>
      <c r="F3302" s="1" t="s">
        <v>29</v>
      </c>
      <c r="G3302" s="3">
        <v>15.84</v>
      </c>
      <c r="H3302" s="3">
        <v>15.84</v>
      </c>
      <c r="I3302" s="3">
        <v>2.85</v>
      </c>
      <c r="J3302" s="1" t="s">
        <v>30</v>
      </c>
      <c r="K3302" s="3">
        <v>0</v>
      </c>
      <c r="L3302" s="3">
        <v>0</v>
      </c>
      <c r="M3302" s="1" t="s">
        <v>31</v>
      </c>
      <c r="N3302" s="3">
        <v>0</v>
      </c>
      <c r="O3302" s="3">
        <v>0</v>
      </c>
      <c r="P3302" s="1" t="s">
        <v>31</v>
      </c>
      <c r="Q3302" s="3">
        <v>15.84</v>
      </c>
      <c r="R3302" s="3">
        <v>0.26</v>
      </c>
      <c r="S3302" s="1" t="s">
        <v>33</v>
      </c>
      <c r="T3302" s="3">
        <v>15.84</v>
      </c>
      <c r="U3302" s="3">
        <v>1.2</v>
      </c>
      <c r="V3302" s="1" t="s">
        <v>33</v>
      </c>
      <c r="W3302" s="1" t="s">
        <v>33</v>
      </c>
      <c r="X3302" s="1" t="s">
        <v>244</v>
      </c>
      <c r="Y3302" s="1" t="s">
        <v>493</v>
      </c>
      <c r="Z3302" s="1" t="s">
        <v>494</v>
      </c>
      <c r="AA3302" s="1" t="s">
        <v>495</v>
      </c>
    </row>
    <row r="3303" spans="1:27" x14ac:dyDescent="0.25">
      <c r="A3303" s="1" t="s">
        <v>26</v>
      </c>
      <c r="B3303" s="1" t="s">
        <v>4772</v>
      </c>
      <c r="C3303" s="2">
        <v>42320</v>
      </c>
      <c r="D3303" s="1" t="s">
        <v>3221</v>
      </c>
      <c r="E3303" s="7" t="str">
        <f>VLOOKUP(TRIM(D3303)*1,CFOP!A:B,2,FALSE)</f>
        <v>Sim</v>
      </c>
      <c r="F3303" s="1" t="s">
        <v>1643</v>
      </c>
      <c r="G3303" s="3">
        <v>30.62</v>
      </c>
      <c r="H3303" s="3">
        <v>19.57</v>
      </c>
      <c r="I3303" s="3">
        <v>0.78</v>
      </c>
      <c r="J3303" s="1" t="s">
        <v>3082</v>
      </c>
      <c r="K3303" s="3">
        <v>43.99</v>
      </c>
      <c r="L3303" s="3">
        <v>7.1400000000000006</v>
      </c>
      <c r="M3303" s="1" t="s">
        <v>3082</v>
      </c>
      <c r="N3303" s="3">
        <v>19.57</v>
      </c>
      <c r="O3303" s="3">
        <v>3.91</v>
      </c>
      <c r="P3303" s="1" t="s">
        <v>2788</v>
      </c>
      <c r="Q3303" s="3">
        <v>19.57</v>
      </c>
      <c r="R3303" s="3">
        <v>0.32</v>
      </c>
      <c r="S3303" s="1" t="s">
        <v>33</v>
      </c>
      <c r="T3303" s="3">
        <v>19.57</v>
      </c>
      <c r="U3303" s="3">
        <v>1.49</v>
      </c>
      <c r="V3303" s="1" t="s">
        <v>33</v>
      </c>
      <c r="W3303" s="1" t="s">
        <v>33</v>
      </c>
      <c r="X3303" s="1" t="s">
        <v>1644</v>
      </c>
      <c r="Y3303" s="1" t="s">
        <v>377</v>
      </c>
      <c r="Z3303" s="1" t="s">
        <v>4773</v>
      </c>
      <c r="AA3303" s="1" t="s">
        <v>4774</v>
      </c>
    </row>
    <row r="3304" spans="1:27" x14ac:dyDescent="0.25">
      <c r="A3304" s="1" t="s">
        <v>26</v>
      </c>
      <c r="B3304" s="1" t="s">
        <v>4775</v>
      </c>
      <c r="C3304" s="2">
        <v>42320</v>
      </c>
      <c r="D3304" s="1" t="s">
        <v>2787</v>
      </c>
      <c r="E3304" s="7" t="str">
        <f>VLOOKUP(TRIM(D3304)*1,CFOP!A:B,2,FALSE)</f>
        <v>Sim</v>
      </c>
      <c r="F3304" s="1" t="s">
        <v>29</v>
      </c>
      <c r="G3304" s="3">
        <v>319.86</v>
      </c>
      <c r="H3304" s="3">
        <v>441.81</v>
      </c>
      <c r="I3304" s="3">
        <v>79.53</v>
      </c>
      <c r="J3304" s="1" t="s">
        <v>30</v>
      </c>
      <c r="K3304" s="3">
        <v>0</v>
      </c>
      <c r="L3304" s="3">
        <v>0</v>
      </c>
      <c r="M3304" s="1" t="s">
        <v>31</v>
      </c>
      <c r="N3304" s="3">
        <v>0</v>
      </c>
      <c r="O3304" s="3">
        <v>0</v>
      </c>
      <c r="P3304" s="1" t="s">
        <v>31</v>
      </c>
      <c r="Q3304" s="3">
        <v>441.81</v>
      </c>
      <c r="R3304" s="3">
        <v>7.29</v>
      </c>
      <c r="S3304" s="1" t="s">
        <v>33</v>
      </c>
      <c r="T3304" s="3">
        <v>441.81</v>
      </c>
      <c r="U3304" s="3">
        <v>33.58</v>
      </c>
      <c r="V3304" s="1" t="s">
        <v>33</v>
      </c>
      <c r="W3304" s="1" t="s">
        <v>33</v>
      </c>
      <c r="X3304" s="1" t="s">
        <v>4776</v>
      </c>
      <c r="Y3304" s="1" t="s">
        <v>444</v>
      </c>
      <c r="Z3304" s="1" t="s">
        <v>447</v>
      </c>
      <c r="AA3304" s="1" t="s">
        <v>448</v>
      </c>
    </row>
    <row r="3305" spans="1:27" x14ac:dyDescent="0.25">
      <c r="A3305" s="1" t="s">
        <v>26</v>
      </c>
      <c r="B3305" s="1" t="s">
        <v>4777</v>
      </c>
      <c r="C3305" s="2">
        <v>42320</v>
      </c>
      <c r="D3305" s="1" t="s">
        <v>2841</v>
      </c>
      <c r="E3305" s="7" t="str">
        <f>VLOOKUP(TRIM(D3305)*1,CFOP!A:B,2,FALSE)</f>
        <v>Sim</v>
      </c>
      <c r="F3305" s="1" t="s">
        <v>1643</v>
      </c>
      <c r="G3305" s="3">
        <v>3796.8</v>
      </c>
      <c r="H3305" s="3">
        <v>4059.61</v>
      </c>
      <c r="I3305" s="3">
        <v>487.15000000000003</v>
      </c>
      <c r="J3305" s="1" t="s">
        <v>30</v>
      </c>
      <c r="K3305" s="3">
        <v>0</v>
      </c>
      <c r="L3305" s="3">
        <v>0</v>
      </c>
      <c r="M3305" s="1" t="s">
        <v>31</v>
      </c>
      <c r="N3305" s="3">
        <v>0</v>
      </c>
      <c r="O3305" s="3">
        <v>0</v>
      </c>
      <c r="P3305" s="1" t="s">
        <v>31</v>
      </c>
      <c r="Q3305" s="3">
        <v>4059.61</v>
      </c>
      <c r="R3305" s="3">
        <v>66.98</v>
      </c>
      <c r="S3305" s="1" t="s">
        <v>33</v>
      </c>
      <c r="T3305" s="3">
        <v>4059.61</v>
      </c>
      <c r="U3305" s="3">
        <v>308.53000000000003</v>
      </c>
      <c r="V3305" s="1" t="s">
        <v>33</v>
      </c>
      <c r="W3305" s="1" t="s">
        <v>33</v>
      </c>
      <c r="X3305" s="1" t="s">
        <v>4778</v>
      </c>
      <c r="Y3305" s="1" t="s">
        <v>380</v>
      </c>
      <c r="Z3305" s="1" t="s">
        <v>1038</v>
      </c>
      <c r="AA3305" s="1" t="s">
        <v>1039</v>
      </c>
    </row>
    <row r="3306" spans="1:27" x14ac:dyDescent="0.25">
      <c r="A3306" s="1" t="s">
        <v>26</v>
      </c>
      <c r="B3306" s="1" t="s">
        <v>4779</v>
      </c>
      <c r="C3306" s="2">
        <v>42320</v>
      </c>
      <c r="D3306" s="1" t="s">
        <v>2817</v>
      </c>
      <c r="E3306" s="7" t="str">
        <f>VLOOKUP(TRIM(D3306)*1,CFOP!A:B,2,FALSE)</f>
        <v>Sim</v>
      </c>
      <c r="F3306" s="1" t="s">
        <v>1590</v>
      </c>
      <c r="G3306" s="3">
        <v>2694.23</v>
      </c>
      <c r="H3306" s="3">
        <v>2342.81</v>
      </c>
      <c r="I3306" s="3">
        <v>164</v>
      </c>
      <c r="J3306" s="1" t="s">
        <v>307</v>
      </c>
      <c r="K3306" s="3">
        <v>0</v>
      </c>
      <c r="L3306" s="3">
        <v>0</v>
      </c>
      <c r="M3306" s="1" t="s">
        <v>31</v>
      </c>
      <c r="N3306" s="3">
        <v>2342.81</v>
      </c>
      <c r="O3306" s="3">
        <v>351.42</v>
      </c>
      <c r="P3306" s="1" t="s">
        <v>2788</v>
      </c>
      <c r="Q3306" s="3">
        <v>2342.81</v>
      </c>
      <c r="R3306" s="3">
        <v>38.660000000000004</v>
      </c>
      <c r="S3306" s="1" t="s">
        <v>33</v>
      </c>
      <c r="T3306" s="3">
        <v>2342.81</v>
      </c>
      <c r="U3306" s="3">
        <v>178.05</v>
      </c>
      <c r="V3306" s="1" t="s">
        <v>33</v>
      </c>
      <c r="W3306" s="1" t="s">
        <v>33</v>
      </c>
      <c r="X3306" s="1" t="s">
        <v>4780</v>
      </c>
      <c r="Y3306" s="1" t="s">
        <v>3383</v>
      </c>
      <c r="Z3306" s="1" t="s">
        <v>3384</v>
      </c>
      <c r="AA3306" s="1" t="s">
        <v>3385</v>
      </c>
    </row>
    <row r="3307" spans="1:27" x14ac:dyDescent="0.25">
      <c r="A3307" s="1" t="s">
        <v>26</v>
      </c>
      <c r="B3307" s="1" t="s">
        <v>4779</v>
      </c>
      <c r="C3307" s="2">
        <v>42320</v>
      </c>
      <c r="D3307" s="1" t="s">
        <v>2841</v>
      </c>
      <c r="E3307" s="7" t="str">
        <f>VLOOKUP(TRIM(D3307)*1,CFOP!A:B,2,FALSE)</f>
        <v>Sim</v>
      </c>
      <c r="F3307" s="1" t="s">
        <v>1590</v>
      </c>
      <c r="G3307" s="3">
        <v>449.6</v>
      </c>
      <c r="H3307" s="3">
        <v>374.67</v>
      </c>
      <c r="I3307" s="3">
        <v>14.99</v>
      </c>
      <c r="J3307" s="1" t="s">
        <v>61</v>
      </c>
      <c r="K3307" s="3">
        <v>0</v>
      </c>
      <c r="L3307" s="3">
        <v>0</v>
      </c>
      <c r="M3307" s="1" t="s">
        <v>31</v>
      </c>
      <c r="N3307" s="3">
        <v>374.67</v>
      </c>
      <c r="O3307" s="3">
        <v>74.930000000000007</v>
      </c>
      <c r="P3307" s="1" t="s">
        <v>2788</v>
      </c>
      <c r="Q3307" s="3">
        <v>374.67</v>
      </c>
      <c r="R3307" s="3">
        <v>6.18</v>
      </c>
      <c r="S3307" s="1" t="s">
        <v>33</v>
      </c>
      <c r="T3307" s="3">
        <v>374.67</v>
      </c>
      <c r="U3307" s="3">
        <v>28.47</v>
      </c>
      <c r="V3307" s="1" t="s">
        <v>33</v>
      </c>
      <c r="W3307" s="1" t="s">
        <v>33</v>
      </c>
      <c r="X3307" s="1" t="s">
        <v>4780</v>
      </c>
      <c r="Y3307" s="1" t="s">
        <v>642</v>
      </c>
      <c r="Z3307" s="1" t="s">
        <v>643</v>
      </c>
      <c r="AA3307" s="1" t="s">
        <v>644</v>
      </c>
    </row>
    <row r="3308" spans="1:27" x14ac:dyDescent="0.25">
      <c r="A3308" s="1" t="s">
        <v>26</v>
      </c>
      <c r="B3308" s="1" t="s">
        <v>4779</v>
      </c>
      <c r="C3308" s="2">
        <v>42320</v>
      </c>
      <c r="D3308" s="1" t="s">
        <v>2841</v>
      </c>
      <c r="E3308" s="7" t="str">
        <f>VLOOKUP(TRIM(D3308)*1,CFOP!A:B,2,FALSE)</f>
        <v>Sim</v>
      </c>
      <c r="F3308" s="1" t="s">
        <v>1590</v>
      </c>
      <c r="G3308" s="3">
        <v>2786.14</v>
      </c>
      <c r="H3308" s="3">
        <v>2422.73</v>
      </c>
      <c r="I3308" s="3">
        <v>96.91</v>
      </c>
      <c r="J3308" s="1" t="s">
        <v>61</v>
      </c>
      <c r="K3308" s="3">
        <v>0</v>
      </c>
      <c r="L3308" s="3">
        <v>0</v>
      </c>
      <c r="M3308" s="1" t="s">
        <v>31</v>
      </c>
      <c r="N3308" s="3">
        <v>2422.73</v>
      </c>
      <c r="O3308" s="3">
        <v>363.41</v>
      </c>
      <c r="P3308" s="1" t="s">
        <v>2788</v>
      </c>
      <c r="Q3308" s="3">
        <v>2422.73</v>
      </c>
      <c r="R3308" s="3">
        <v>39.980000000000004</v>
      </c>
      <c r="S3308" s="1" t="s">
        <v>33</v>
      </c>
      <c r="T3308" s="3">
        <v>2422.73</v>
      </c>
      <c r="U3308" s="3">
        <v>184.13</v>
      </c>
      <c r="V3308" s="1" t="s">
        <v>33</v>
      </c>
      <c r="W3308" s="1" t="s">
        <v>33</v>
      </c>
      <c r="X3308" s="1" t="s">
        <v>4780</v>
      </c>
      <c r="Y3308" s="1" t="s">
        <v>400</v>
      </c>
      <c r="Z3308" s="1" t="s">
        <v>987</v>
      </c>
      <c r="AA3308" s="1" t="s">
        <v>3083</v>
      </c>
    </row>
    <row r="3309" spans="1:27" x14ac:dyDescent="0.25">
      <c r="A3309" s="1" t="s">
        <v>26</v>
      </c>
      <c r="B3309" s="1" t="s">
        <v>4779</v>
      </c>
      <c r="C3309" s="2">
        <v>42320</v>
      </c>
      <c r="D3309" s="1" t="s">
        <v>2841</v>
      </c>
      <c r="E3309" s="7" t="str">
        <f>VLOOKUP(TRIM(D3309)*1,CFOP!A:B,2,FALSE)</f>
        <v>Sim</v>
      </c>
      <c r="F3309" s="1" t="s">
        <v>1590</v>
      </c>
      <c r="G3309" s="3">
        <v>2533.19</v>
      </c>
      <c r="H3309" s="3">
        <v>2202.77</v>
      </c>
      <c r="I3309" s="3">
        <v>88.11</v>
      </c>
      <c r="J3309" s="1" t="s">
        <v>61</v>
      </c>
      <c r="K3309" s="3">
        <v>0</v>
      </c>
      <c r="L3309" s="3">
        <v>0</v>
      </c>
      <c r="M3309" s="1" t="s">
        <v>31</v>
      </c>
      <c r="N3309" s="3">
        <v>2202.77</v>
      </c>
      <c r="O3309" s="3">
        <v>330.42</v>
      </c>
      <c r="P3309" s="1" t="s">
        <v>2788</v>
      </c>
      <c r="Q3309" s="3">
        <v>2202.77</v>
      </c>
      <c r="R3309" s="3">
        <v>36.35</v>
      </c>
      <c r="S3309" s="1" t="s">
        <v>33</v>
      </c>
      <c r="T3309" s="3">
        <v>2202.77</v>
      </c>
      <c r="U3309" s="3">
        <v>167.41</v>
      </c>
      <c r="V3309" s="1" t="s">
        <v>33</v>
      </c>
      <c r="W3309" s="1" t="s">
        <v>33</v>
      </c>
      <c r="X3309" s="1" t="s">
        <v>4780</v>
      </c>
      <c r="Y3309" s="1" t="s">
        <v>91</v>
      </c>
      <c r="Z3309" s="1" t="s">
        <v>1811</v>
      </c>
      <c r="AA3309" s="1" t="s">
        <v>1812</v>
      </c>
    </row>
    <row r="3310" spans="1:27" x14ac:dyDescent="0.25">
      <c r="A3310" s="1" t="s">
        <v>26</v>
      </c>
      <c r="B3310" s="1" t="s">
        <v>4779</v>
      </c>
      <c r="C3310" s="2">
        <v>42320</v>
      </c>
      <c r="D3310" s="1" t="s">
        <v>2841</v>
      </c>
      <c r="E3310" s="7" t="str">
        <f>VLOOKUP(TRIM(D3310)*1,CFOP!A:B,2,FALSE)</f>
        <v>Sim</v>
      </c>
      <c r="F3310" s="1" t="s">
        <v>1590</v>
      </c>
      <c r="G3310" s="3">
        <v>1557.44</v>
      </c>
      <c r="H3310" s="3">
        <v>1297.8700000000001</v>
      </c>
      <c r="I3310" s="3">
        <v>51.910000000000004</v>
      </c>
      <c r="J3310" s="1" t="s">
        <v>61</v>
      </c>
      <c r="K3310" s="3">
        <v>0</v>
      </c>
      <c r="L3310" s="3">
        <v>0</v>
      </c>
      <c r="M3310" s="1" t="s">
        <v>31</v>
      </c>
      <c r="N3310" s="3">
        <v>1297.8700000000001</v>
      </c>
      <c r="O3310" s="3">
        <v>259.57</v>
      </c>
      <c r="P3310" s="1" t="s">
        <v>2788</v>
      </c>
      <c r="Q3310" s="3">
        <v>1297.8700000000001</v>
      </c>
      <c r="R3310" s="3">
        <v>21.41</v>
      </c>
      <c r="S3310" s="1" t="s">
        <v>33</v>
      </c>
      <c r="T3310" s="3">
        <v>1297.8700000000001</v>
      </c>
      <c r="U3310" s="3">
        <v>98.64</v>
      </c>
      <c r="V3310" s="1" t="s">
        <v>33</v>
      </c>
      <c r="W3310" s="1" t="s">
        <v>33</v>
      </c>
      <c r="X3310" s="1" t="s">
        <v>4780</v>
      </c>
      <c r="Y3310" s="1" t="s">
        <v>99</v>
      </c>
      <c r="Z3310" s="1" t="s">
        <v>126</v>
      </c>
      <c r="AA3310" s="1" t="s">
        <v>127</v>
      </c>
    </row>
    <row r="3311" spans="1:27" x14ac:dyDescent="0.25">
      <c r="A3311" s="1" t="s">
        <v>26</v>
      </c>
      <c r="B3311" s="1" t="s">
        <v>4779</v>
      </c>
      <c r="C3311" s="2">
        <v>42320</v>
      </c>
      <c r="D3311" s="1" t="s">
        <v>2841</v>
      </c>
      <c r="E3311" s="7" t="str">
        <f>VLOOKUP(TRIM(D3311)*1,CFOP!A:B,2,FALSE)</f>
        <v>Sim</v>
      </c>
      <c r="F3311" s="1" t="s">
        <v>1590</v>
      </c>
      <c r="G3311" s="3">
        <v>876.78</v>
      </c>
      <c r="H3311" s="3">
        <v>762.42</v>
      </c>
      <c r="I3311" s="3">
        <v>30.5</v>
      </c>
      <c r="J3311" s="1" t="s">
        <v>61</v>
      </c>
      <c r="K3311" s="3">
        <v>0</v>
      </c>
      <c r="L3311" s="3">
        <v>0</v>
      </c>
      <c r="M3311" s="1" t="s">
        <v>31</v>
      </c>
      <c r="N3311" s="3">
        <v>762.42</v>
      </c>
      <c r="O3311" s="3">
        <v>114.36</v>
      </c>
      <c r="P3311" s="1" t="s">
        <v>2788</v>
      </c>
      <c r="Q3311" s="3">
        <v>762.42</v>
      </c>
      <c r="R3311" s="3">
        <v>12.58</v>
      </c>
      <c r="S3311" s="1" t="s">
        <v>33</v>
      </c>
      <c r="T3311" s="3">
        <v>762.42</v>
      </c>
      <c r="U3311" s="3">
        <v>57.94</v>
      </c>
      <c r="V3311" s="1" t="s">
        <v>33</v>
      </c>
      <c r="W3311" s="1" t="s">
        <v>33</v>
      </c>
      <c r="X3311" s="1" t="s">
        <v>4780</v>
      </c>
      <c r="Y3311" s="1" t="s">
        <v>91</v>
      </c>
      <c r="Z3311" s="1" t="s">
        <v>1785</v>
      </c>
      <c r="AA3311" s="1" t="s">
        <v>1786</v>
      </c>
    </row>
    <row r="3312" spans="1:27" x14ac:dyDescent="0.25">
      <c r="A3312" s="1" t="s">
        <v>26</v>
      </c>
      <c r="B3312" s="1" t="s">
        <v>4779</v>
      </c>
      <c r="C3312" s="2">
        <v>42320</v>
      </c>
      <c r="D3312" s="1" t="s">
        <v>3221</v>
      </c>
      <c r="E3312" s="7" t="str">
        <f>VLOOKUP(TRIM(D3312)*1,CFOP!A:B,2,FALSE)</f>
        <v>Sim</v>
      </c>
      <c r="F3312" s="1" t="s">
        <v>1590</v>
      </c>
      <c r="G3312" s="3">
        <v>389.38</v>
      </c>
      <c r="H3312" s="3">
        <v>270.8</v>
      </c>
      <c r="I3312" s="3">
        <v>10.83</v>
      </c>
      <c r="J3312" s="1" t="s">
        <v>3082</v>
      </c>
      <c r="K3312" s="3">
        <v>522.28</v>
      </c>
      <c r="L3312" s="3">
        <v>77.960000000000008</v>
      </c>
      <c r="M3312" s="1" t="s">
        <v>3082</v>
      </c>
      <c r="N3312" s="3">
        <v>270.8</v>
      </c>
      <c r="O3312" s="3">
        <v>40.619999999999997</v>
      </c>
      <c r="P3312" s="1" t="s">
        <v>2788</v>
      </c>
      <c r="Q3312" s="3">
        <v>270.8</v>
      </c>
      <c r="R3312" s="3">
        <v>4.47</v>
      </c>
      <c r="S3312" s="1" t="s">
        <v>33</v>
      </c>
      <c r="T3312" s="3">
        <v>270.8</v>
      </c>
      <c r="U3312" s="3">
        <v>20.580000000000002</v>
      </c>
      <c r="V3312" s="1" t="s">
        <v>33</v>
      </c>
      <c r="W3312" s="1" t="s">
        <v>33</v>
      </c>
      <c r="X3312" s="1" t="s">
        <v>4780</v>
      </c>
      <c r="Y3312" s="1" t="s">
        <v>44</v>
      </c>
      <c r="Z3312" s="1" t="s">
        <v>3216</v>
      </c>
      <c r="AA3312" s="1" t="s">
        <v>3217</v>
      </c>
    </row>
    <row r="3313" spans="1:27" x14ac:dyDescent="0.25">
      <c r="A3313" s="1" t="s">
        <v>26</v>
      </c>
      <c r="B3313" s="1" t="s">
        <v>4779</v>
      </c>
      <c r="C3313" s="2">
        <v>42320</v>
      </c>
      <c r="D3313" s="1" t="s">
        <v>3221</v>
      </c>
      <c r="E3313" s="7" t="str">
        <f>VLOOKUP(TRIM(D3313)*1,CFOP!A:B,2,FALSE)</f>
        <v>Sim</v>
      </c>
      <c r="F3313" s="1" t="s">
        <v>1590</v>
      </c>
      <c r="G3313" s="3">
        <v>4773.38</v>
      </c>
      <c r="H3313" s="3">
        <v>3774.09</v>
      </c>
      <c r="I3313" s="3">
        <v>150.96</v>
      </c>
      <c r="J3313" s="1" t="s">
        <v>3082</v>
      </c>
      <c r="K3313" s="3">
        <v>6766.1900000000005</v>
      </c>
      <c r="L3313" s="3">
        <v>999.29000000000008</v>
      </c>
      <c r="M3313" s="1" t="s">
        <v>3082</v>
      </c>
      <c r="N3313" s="3">
        <v>0</v>
      </c>
      <c r="O3313" s="3">
        <v>0</v>
      </c>
      <c r="P3313" s="1" t="s">
        <v>31</v>
      </c>
      <c r="Q3313" s="3">
        <v>3774.09</v>
      </c>
      <c r="R3313" s="3">
        <v>62.27</v>
      </c>
      <c r="S3313" s="1" t="s">
        <v>33</v>
      </c>
      <c r="T3313" s="3">
        <v>3774.09</v>
      </c>
      <c r="U3313" s="3">
        <v>286.83</v>
      </c>
      <c r="V3313" s="1" t="s">
        <v>33</v>
      </c>
      <c r="W3313" s="1" t="s">
        <v>33</v>
      </c>
      <c r="X3313" s="1" t="s">
        <v>4780</v>
      </c>
      <c r="Y3313" s="1" t="s">
        <v>240</v>
      </c>
      <c r="Z3313" s="1" t="s">
        <v>3256</v>
      </c>
      <c r="AA3313" s="1" t="s">
        <v>4781</v>
      </c>
    </row>
    <row r="3314" spans="1:27" x14ac:dyDescent="0.25">
      <c r="A3314" s="1" t="s">
        <v>26</v>
      </c>
      <c r="B3314" s="1" t="s">
        <v>4782</v>
      </c>
      <c r="C3314" s="2">
        <v>42320</v>
      </c>
      <c r="D3314" s="1" t="s">
        <v>2804</v>
      </c>
      <c r="E3314" s="7" t="str">
        <f>VLOOKUP(TRIM(D3314)*1,CFOP!A:B,2,FALSE)</f>
        <v>Sim</v>
      </c>
      <c r="F3314" s="1" t="s">
        <v>29</v>
      </c>
      <c r="G3314" s="3">
        <v>2943.16</v>
      </c>
      <c r="H3314" s="3">
        <v>2943.16</v>
      </c>
      <c r="I3314" s="3">
        <v>529.77</v>
      </c>
      <c r="J3314" s="1" t="s">
        <v>307</v>
      </c>
      <c r="K3314" s="3">
        <v>0</v>
      </c>
      <c r="L3314" s="3">
        <v>0</v>
      </c>
      <c r="M3314" s="1" t="s">
        <v>31</v>
      </c>
      <c r="N3314" s="3">
        <v>0</v>
      </c>
      <c r="O3314" s="3">
        <v>0</v>
      </c>
      <c r="P3314" s="1" t="s">
        <v>31</v>
      </c>
      <c r="Q3314" s="3">
        <v>2943.16</v>
      </c>
      <c r="R3314" s="3">
        <v>48.56</v>
      </c>
      <c r="S3314" s="1" t="s">
        <v>33</v>
      </c>
      <c r="T3314" s="3">
        <v>2943.16</v>
      </c>
      <c r="U3314" s="3">
        <v>223.68</v>
      </c>
      <c r="V3314" s="1" t="s">
        <v>33</v>
      </c>
      <c r="W3314" s="1" t="s">
        <v>33</v>
      </c>
      <c r="X3314" s="1" t="s">
        <v>3958</v>
      </c>
      <c r="Y3314" s="1" t="s">
        <v>240</v>
      </c>
      <c r="Z3314" s="1" t="s">
        <v>4783</v>
      </c>
      <c r="AA3314" s="1" t="s">
        <v>4784</v>
      </c>
    </row>
    <row r="3315" spans="1:27" x14ac:dyDescent="0.25">
      <c r="A3315" s="1" t="s">
        <v>26</v>
      </c>
      <c r="B3315" s="1" t="s">
        <v>4782</v>
      </c>
      <c r="C3315" s="2">
        <v>42320</v>
      </c>
      <c r="D3315" s="1" t="s">
        <v>2804</v>
      </c>
      <c r="E3315" s="7" t="str">
        <f>VLOOKUP(TRIM(D3315)*1,CFOP!A:B,2,FALSE)</f>
        <v>Sim</v>
      </c>
      <c r="F3315" s="1" t="s">
        <v>29</v>
      </c>
      <c r="G3315" s="3">
        <v>34.43</v>
      </c>
      <c r="H3315" s="3">
        <v>34.43</v>
      </c>
      <c r="I3315" s="3">
        <v>6.2</v>
      </c>
      <c r="J3315" s="1" t="s">
        <v>30</v>
      </c>
      <c r="K3315" s="3">
        <v>0</v>
      </c>
      <c r="L3315" s="3">
        <v>0</v>
      </c>
      <c r="M3315" s="1" t="s">
        <v>31</v>
      </c>
      <c r="N3315" s="3">
        <v>34.43</v>
      </c>
      <c r="O3315" s="3">
        <v>0</v>
      </c>
      <c r="P3315" s="1" t="s">
        <v>2788</v>
      </c>
      <c r="Q3315" s="3">
        <v>34.43</v>
      </c>
      <c r="R3315" s="3">
        <v>0.57000000000000006</v>
      </c>
      <c r="S3315" s="1" t="s">
        <v>33</v>
      </c>
      <c r="T3315" s="3">
        <v>34.43</v>
      </c>
      <c r="U3315" s="3">
        <v>2.62</v>
      </c>
      <c r="V3315" s="1" t="s">
        <v>33</v>
      </c>
      <c r="W3315" s="1" t="s">
        <v>33</v>
      </c>
      <c r="X3315" s="1" t="s">
        <v>3958</v>
      </c>
      <c r="Y3315" s="1" t="s">
        <v>3012</v>
      </c>
      <c r="Z3315" s="1" t="s">
        <v>3013</v>
      </c>
      <c r="AA3315" s="1" t="s">
        <v>3014</v>
      </c>
    </row>
    <row r="3316" spans="1:27" x14ac:dyDescent="0.25">
      <c r="A3316" s="1" t="s">
        <v>26</v>
      </c>
      <c r="B3316" s="1" t="s">
        <v>4782</v>
      </c>
      <c r="C3316" s="2">
        <v>42320</v>
      </c>
      <c r="D3316" s="1" t="s">
        <v>2787</v>
      </c>
      <c r="E3316" s="7" t="str">
        <f>VLOOKUP(TRIM(D3316)*1,CFOP!A:B,2,FALSE)</f>
        <v>Sim</v>
      </c>
      <c r="F3316" s="1" t="s">
        <v>29</v>
      </c>
      <c r="G3316" s="3">
        <v>163.04000000000002</v>
      </c>
      <c r="H3316" s="3">
        <v>141.77000000000001</v>
      </c>
      <c r="I3316" s="3">
        <v>25.52</v>
      </c>
      <c r="J3316" s="1" t="s">
        <v>61</v>
      </c>
      <c r="K3316" s="3">
        <v>0</v>
      </c>
      <c r="L3316" s="3">
        <v>0</v>
      </c>
      <c r="M3316" s="1" t="s">
        <v>31</v>
      </c>
      <c r="N3316" s="3">
        <v>141.77000000000001</v>
      </c>
      <c r="O3316" s="3">
        <v>21.27</v>
      </c>
      <c r="P3316" s="1" t="s">
        <v>2788</v>
      </c>
      <c r="Q3316" s="3">
        <v>141.77000000000001</v>
      </c>
      <c r="R3316" s="3">
        <v>2.34</v>
      </c>
      <c r="S3316" s="1" t="s">
        <v>33</v>
      </c>
      <c r="T3316" s="3">
        <v>141.77000000000001</v>
      </c>
      <c r="U3316" s="3">
        <v>10.77</v>
      </c>
      <c r="V3316" s="1" t="s">
        <v>33</v>
      </c>
      <c r="W3316" s="1" t="s">
        <v>33</v>
      </c>
      <c r="X3316" s="1" t="s">
        <v>3958</v>
      </c>
      <c r="Y3316" s="1" t="s">
        <v>44</v>
      </c>
      <c r="Z3316" s="1" t="s">
        <v>1147</v>
      </c>
      <c r="AA3316" s="1" t="s">
        <v>4785</v>
      </c>
    </row>
    <row r="3317" spans="1:27" hidden="1" x14ac:dyDescent="0.25">
      <c r="A3317" s="1" t="s">
        <v>26</v>
      </c>
      <c r="B3317" s="1" t="s">
        <v>4786</v>
      </c>
      <c r="C3317" s="2">
        <v>42320</v>
      </c>
      <c r="D3317" s="1" t="s">
        <v>2978</v>
      </c>
      <c r="E3317" s="7" t="str">
        <f>VLOOKUP(TRIM(D3317)*1,CFOP!A:B,2,FALSE)</f>
        <v>Não</v>
      </c>
      <c r="F3317" s="1" t="s">
        <v>29</v>
      </c>
      <c r="G3317" s="3">
        <v>110.77000000000001</v>
      </c>
      <c r="H3317" s="3">
        <v>96.320000000000007</v>
      </c>
      <c r="I3317" s="3">
        <v>17.34</v>
      </c>
      <c r="J3317" s="1" t="s">
        <v>61</v>
      </c>
      <c r="K3317" s="3">
        <v>0</v>
      </c>
      <c r="L3317" s="3">
        <v>0</v>
      </c>
      <c r="M3317" s="1" t="s">
        <v>31</v>
      </c>
      <c r="N3317" s="3">
        <v>96.320000000000007</v>
      </c>
      <c r="O3317" s="3">
        <v>14.450000000000001</v>
      </c>
      <c r="P3317" s="1" t="s">
        <v>2788</v>
      </c>
      <c r="Q3317" s="3">
        <v>0</v>
      </c>
      <c r="R3317" s="3">
        <v>0</v>
      </c>
      <c r="S3317" s="1" t="s">
        <v>31</v>
      </c>
      <c r="T3317" s="3">
        <v>0</v>
      </c>
      <c r="U3317" s="3">
        <v>0</v>
      </c>
      <c r="V3317" s="1" t="s">
        <v>31</v>
      </c>
      <c r="W3317" s="1" t="s">
        <v>33</v>
      </c>
      <c r="X3317" s="1" t="s">
        <v>2953</v>
      </c>
      <c r="Y3317" s="1" t="s">
        <v>44</v>
      </c>
      <c r="Z3317" s="1" t="s">
        <v>1147</v>
      </c>
      <c r="AA3317" s="1" t="s">
        <v>1148</v>
      </c>
    </row>
    <row r="3318" spans="1:27" x14ac:dyDescent="0.25">
      <c r="A3318" s="1" t="s">
        <v>26</v>
      </c>
      <c r="B3318" s="1" t="s">
        <v>4787</v>
      </c>
      <c r="C3318" s="2">
        <v>42320</v>
      </c>
      <c r="D3318" s="1" t="s">
        <v>2817</v>
      </c>
      <c r="E3318" s="7" t="str">
        <f>VLOOKUP(TRIM(D3318)*1,CFOP!A:B,2,FALSE)</f>
        <v>Sim</v>
      </c>
      <c r="F3318" s="1" t="s">
        <v>1643</v>
      </c>
      <c r="G3318" s="3">
        <v>211</v>
      </c>
      <c r="H3318" s="3">
        <v>211</v>
      </c>
      <c r="I3318" s="3">
        <v>25.32</v>
      </c>
      <c r="J3318" s="1" t="s">
        <v>30</v>
      </c>
      <c r="K3318" s="3">
        <v>0</v>
      </c>
      <c r="L3318" s="3">
        <v>0</v>
      </c>
      <c r="M3318" s="1" t="s">
        <v>31</v>
      </c>
      <c r="N3318" s="3">
        <v>0</v>
      </c>
      <c r="O3318" s="3">
        <v>0</v>
      </c>
      <c r="P3318" s="1" t="s">
        <v>31</v>
      </c>
      <c r="Q3318" s="3">
        <v>211</v>
      </c>
      <c r="R3318" s="3">
        <v>3.48</v>
      </c>
      <c r="S3318" s="1" t="s">
        <v>33</v>
      </c>
      <c r="T3318" s="3">
        <v>211</v>
      </c>
      <c r="U3318" s="3">
        <v>16.04</v>
      </c>
      <c r="V3318" s="1" t="s">
        <v>33</v>
      </c>
      <c r="W3318" s="1" t="s">
        <v>33</v>
      </c>
      <c r="X3318" s="1" t="s">
        <v>2574</v>
      </c>
      <c r="Y3318" s="1" t="s">
        <v>96</v>
      </c>
      <c r="Z3318" s="1" t="s">
        <v>3641</v>
      </c>
      <c r="AA3318" s="1" t="s">
        <v>3642</v>
      </c>
    </row>
    <row r="3319" spans="1:27" x14ac:dyDescent="0.25">
      <c r="A3319" s="1" t="s">
        <v>26</v>
      </c>
      <c r="B3319" s="1" t="s">
        <v>4788</v>
      </c>
      <c r="C3319" s="2">
        <v>42320</v>
      </c>
      <c r="D3319" s="1" t="s">
        <v>2903</v>
      </c>
      <c r="E3319" s="7" t="str">
        <f>VLOOKUP(TRIM(D3319)*1,CFOP!A:B,2,FALSE)</f>
        <v>Sim</v>
      </c>
      <c r="F3319" s="1" t="s">
        <v>272</v>
      </c>
      <c r="G3319" s="3">
        <v>85.820000000000007</v>
      </c>
      <c r="H3319" s="3">
        <v>0</v>
      </c>
      <c r="I3319" s="3">
        <v>0</v>
      </c>
      <c r="J3319" s="1" t="s">
        <v>31</v>
      </c>
      <c r="K3319" s="3">
        <v>0</v>
      </c>
      <c r="L3319" s="3">
        <v>0</v>
      </c>
      <c r="M3319" s="1" t="s">
        <v>31</v>
      </c>
      <c r="N3319" s="3">
        <v>0</v>
      </c>
      <c r="O3319" s="3">
        <v>0</v>
      </c>
      <c r="P3319" s="1" t="s">
        <v>31</v>
      </c>
      <c r="Q3319" s="3">
        <v>85.820000000000007</v>
      </c>
      <c r="R3319" s="3">
        <v>0</v>
      </c>
      <c r="S3319" s="1" t="s">
        <v>2904</v>
      </c>
      <c r="T3319" s="3">
        <v>85.820000000000007</v>
      </c>
      <c r="U3319" s="3">
        <v>0</v>
      </c>
      <c r="V3319" s="1" t="s">
        <v>2904</v>
      </c>
      <c r="W3319" s="1" t="s">
        <v>33</v>
      </c>
      <c r="X3319" s="1" t="s">
        <v>3357</v>
      </c>
      <c r="Y3319" s="1" t="s">
        <v>96</v>
      </c>
      <c r="Z3319" s="1" t="s">
        <v>4789</v>
      </c>
      <c r="AA3319" s="1" t="s">
        <v>4790</v>
      </c>
    </row>
    <row r="3320" spans="1:27" x14ac:dyDescent="0.25">
      <c r="A3320" s="1" t="s">
        <v>26</v>
      </c>
      <c r="B3320" s="1" t="s">
        <v>4791</v>
      </c>
      <c r="C3320" s="2">
        <v>42320</v>
      </c>
      <c r="D3320" s="1" t="s">
        <v>2787</v>
      </c>
      <c r="E3320" s="7" t="str">
        <f>VLOOKUP(TRIM(D3320)*1,CFOP!A:B,2,FALSE)</f>
        <v>Sim</v>
      </c>
      <c r="F3320" s="1" t="s">
        <v>29</v>
      </c>
      <c r="G3320" s="3">
        <v>2465.96</v>
      </c>
      <c r="H3320" s="3">
        <v>2144.31</v>
      </c>
      <c r="I3320" s="3">
        <v>385.98</v>
      </c>
      <c r="J3320" s="1" t="s">
        <v>61</v>
      </c>
      <c r="K3320" s="3">
        <v>0</v>
      </c>
      <c r="L3320" s="3">
        <v>0</v>
      </c>
      <c r="M3320" s="1" t="s">
        <v>31</v>
      </c>
      <c r="N3320" s="3">
        <v>2144.31</v>
      </c>
      <c r="O3320" s="3">
        <v>321.65000000000003</v>
      </c>
      <c r="P3320" s="1" t="s">
        <v>2788</v>
      </c>
      <c r="Q3320" s="3">
        <v>2144.31</v>
      </c>
      <c r="R3320" s="3">
        <v>35.380000000000003</v>
      </c>
      <c r="S3320" s="1" t="s">
        <v>33</v>
      </c>
      <c r="T3320" s="3">
        <v>2144.31</v>
      </c>
      <c r="U3320" s="3">
        <v>162.97</v>
      </c>
      <c r="V3320" s="1" t="s">
        <v>33</v>
      </c>
      <c r="W3320" s="1" t="s">
        <v>33</v>
      </c>
      <c r="X3320" s="1" t="s">
        <v>4792</v>
      </c>
      <c r="Y3320" s="1" t="s">
        <v>91</v>
      </c>
      <c r="Z3320" s="1" t="s">
        <v>4793</v>
      </c>
      <c r="AA3320" s="1" t="s">
        <v>4794</v>
      </c>
    </row>
    <row r="3321" spans="1:27" x14ac:dyDescent="0.25">
      <c r="A3321" s="1" t="s">
        <v>26</v>
      </c>
      <c r="B3321" s="1" t="s">
        <v>4795</v>
      </c>
      <c r="C3321" s="2">
        <v>42320</v>
      </c>
      <c r="D3321" s="1" t="s">
        <v>2817</v>
      </c>
      <c r="E3321" s="7" t="str">
        <f>VLOOKUP(TRIM(D3321)*1,CFOP!A:B,2,FALSE)</f>
        <v>Sim</v>
      </c>
      <c r="F3321" s="1" t="s">
        <v>1643</v>
      </c>
      <c r="G3321" s="3">
        <v>156</v>
      </c>
      <c r="H3321" s="3">
        <v>156</v>
      </c>
      <c r="I3321" s="3">
        <v>18.72</v>
      </c>
      <c r="J3321" s="1" t="s">
        <v>30</v>
      </c>
      <c r="K3321" s="3">
        <v>0</v>
      </c>
      <c r="L3321" s="3">
        <v>0</v>
      </c>
      <c r="M3321" s="1" t="s">
        <v>31</v>
      </c>
      <c r="N3321" s="3">
        <v>0</v>
      </c>
      <c r="O3321" s="3">
        <v>0</v>
      </c>
      <c r="P3321" s="1" t="s">
        <v>31</v>
      </c>
      <c r="Q3321" s="3">
        <v>156</v>
      </c>
      <c r="R3321" s="3">
        <v>2.57</v>
      </c>
      <c r="S3321" s="1" t="s">
        <v>33</v>
      </c>
      <c r="T3321" s="3">
        <v>156</v>
      </c>
      <c r="U3321" s="3">
        <v>11.86</v>
      </c>
      <c r="V3321" s="1" t="s">
        <v>33</v>
      </c>
      <c r="W3321" s="1" t="s">
        <v>33</v>
      </c>
      <c r="X3321" s="1" t="s">
        <v>2574</v>
      </c>
      <c r="Y3321" s="1" t="s">
        <v>96</v>
      </c>
      <c r="Z3321" s="1" t="s">
        <v>3365</v>
      </c>
      <c r="AA3321" s="1" t="s">
        <v>3366</v>
      </c>
    </row>
    <row r="3322" spans="1:27" hidden="1" x14ac:dyDescent="0.25">
      <c r="A3322" s="1" t="s">
        <v>26</v>
      </c>
      <c r="B3322" s="1" t="s">
        <v>4796</v>
      </c>
      <c r="C3322" s="2">
        <v>42320</v>
      </c>
      <c r="D3322" s="1" t="s">
        <v>2962</v>
      </c>
      <c r="E3322" s="7" t="str">
        <f>VLOOKUP(TRIM(D3322)*1,CFOP!A:B,2,FALSE)</f>
        <v>Não</v>
      </c>
      <c r="F3322" s="1" t="s">
        <v>1643</v>
      </c>
      <c r="G3322" s="3">
        <v>5.0000000000000009</v>
      </c>
      <c r="H3322" s="3">
        <v>4.3500000000000005</v>
      </c>
      <c r="I3322" s="3">
        <v>0.52</v>
      </c>
      <c r="J3322" s="1" t="s">
        <v>30</v>
      </c>
      <c r="K3322" s="3">
        <v>0</v>
      </c>
      <c r="L3322" s="3">
        <v>0</v>
      </c>
      <c r="M3322" s="1" t="s">
        <v>31</v>
      </c>
      <c r="N3322" s="3">
        <v>4.3500000000000005</v>
      </c>
      <c r="O3322" s="3">
        <v>0.65</v>
      </c>
      <c r="P3322" s="1" t="s">
        <v>2788</v>
      </c>
      <c r="Q3322" s="3">
        <v>0</v>
      </c>
      <c r="R3322" s="3">
        <v>0</v>
      </c>
      <c r="S3322" s="1" t="s">
        <v>31</v>
      </c>
      <c r="T3322" s="3">
        <v>0</v>
      </c>
      <c r="U3322" s="3">
        <v>0</v>
      </c>
      <c r="V3322" s="1" t="s">
        <v>31</v>
      </c>
      <c r="W3322" s="1" t="s">
        <v>33</v>
      </c>
      <c r="X3322" s="1" t="s">
        <v>2818</v>
      </c>
      <c r="Y3322" s="1" t="s">
        <v>96</v>
      </c>
      <c r="Z3322" s="1" t="s">
        <v>4797</v>
      </c>
      <c r="AA3322" s="1" t="s">
        <v>4798</v>
      </c>
    </row>
    <row r="3323" spans="1:27" hidden="1" x14ac:dyDescent="0.25">
      <c r="A3323" s="1" t="s">
        <v>26</v>
      </c>
      <c r="B3323" s="1" t="s">
        <v>4799</v>
      </c>
      <c r="C3323" s="2">
        <v>42320</v>
      </c>
      <c r="D3323" s="1" t="s">
        <v>2962</v>
      </c>
      <c r="E3323" s="7" t="str">
        <f>VLOOKUP(TRIM(D3323)*1,CFOP!A:B,2,FALSE)</f>
        <v>Não</v>
      </c>
      <c r="F3323" s="1" t="s">
        <v>1643</v>
      </c>
      <c r="G3323" s="3">
        <v>5.0000000000000009</v>
      </c>
      <c r="H3323" s="3">
        <v>4.3500000000000005</v>
      </c>
      <c r="I3323" s="3">
        <v>0.52</v>
      </c>
      <c r="J3323" s="1" t="s">
        <v>30</v>
      </c>
      <c r="K3323" s="3">
        <v>0</v>
      </c>
      <c r="L3323" s="3">
        <v>0</v>
      </c>
      <c r="M3323" s="1" t="s">
        <v>31</v>
      </c>
      <c r="N3323" s="3">
        <v>4.3500000000000005</v>
      </c>
      <c r="O3323" s="3">
        <v>0.65</v>
      </c>
      <c r="P3323" s="1" t="s">
        <v>2788</v>
      </c>
      <c r="Q3323" s="3">
        <v>0</v>
      </c>
      <c r="R3323" s="3">
        <v>0</v>
      </c>
      <c r="S3323" s="1" t="s">
        <v>31</v>
      </c>
      <c r="T3323" s="3">
        <v>0</v>
      </c>
      <c r="U3323" s="3">
        <v>0</v>
      </c>
      <c r="V3323" s="1" t="s">
        <v>31</v>
      </c>
      <c r="W3323" s="1" t="s">
        <v>33</v>
      </c>
      <c r="X3323" s="1" t="s">
        <v>2818</v>
      </c>
      <c r="Y3323" s="1" t="s">
        <v>96</v>
      </c>
      <c r="Z3323" s="1" t="s">
        <v>4800</v>
      </c>
      <c r="AA3323" s="1" t="s">
        <v>4798</v>
      </c>
    </row>
    <row r="3324" spans="1:27" x14ac:dyDescent="0.25">
      <c r="A3324" s="1" t="s">
        <v>26</v>
      </c>
      <c r="B3324" s="1" t="s">
        <v>4801</v>
      </c>
      <c r="C3324" s="2">
        <v>42320</v>
      </c>
      <c r="D3324" s="1" t="s">
        <v>2804</v>
      </c>
      <c r="E3324" s="7" t="str">
        <f>VLOOKUP(TRIM(D3324)*1,CFOP!A:B,2,FALSE)</f>
        <v>Sim</v>
      </c>
      <c r="F3324" s="1" t="s">
        <v>29</v>
      </c>
      <c r="G3324" s="3">
        <v>2668.04</v>
      </c>
      <c r="H3324" s="3">
        <v>2668.04</v>
      </c>
      <c r="I3324" s="3">
        <v>480.25</v>
      </c>
      <c r="J3324" s="1" t="s">
        <v>307</v>
      </c>
      <c r="K3324" s="3">
        <v>0</v>
      </c>
      <c r="L3324" s="3">
        <v>0</v>
      </c>
      <c r="M3324" s="1" t="s">
        <v>31</v>
      </c>
      <c r="N3324" s="3">
        <v>0</v>
      </c>
      <c r="O3324" s="3">
        <v>0</v>
      </c>
      <c r="P3324" s="1" t="s">
        <v>31</v>
      </c>
      <c r="Q3324" s="3">
        <v>2668.04</v>
      </c>
      <c r="R3324" s="3">
        <v>44.02</v>
      </c>
      <c r="S3324" s="1" t="s">
        <v>33</v>
      </c>
      <c r="T3324" s="3">
        <v>2668.04</v>
      </c>
      <c r="U3324" s="3">
        <v>202.77</v>
      </c>
      <c r="V3324" s="1" t="s">
        <v>33</v>
      </c>
      <c r="W3324" s="1" t="s">
        <v>33</v>
      </c>
      <c r="X3324" s="1" t="s">
        <v>1377</v>
      </c>
      <c r="Y3324" s="1" t="s">
        <v>91</v>
      </c>
      <c r="Z3324" s="1" t="s">
        <v>3810</v>
      </c>
      <c r="AA3324" s="1" t="s">
        <v>3811</v>
      </c>
    </row>
    <row r="3325" spans="1:27" x14ac:dyDescent="0.25">
      <c r="A3325" s="1" t="s">
        <v>26</v>
      </c>
      <c r="B3325" s="1" t="s">
        <v>4802</v>
      </c>
      <c r="C3325" s="2">
        <v>42320</v>
      </c>
      <c r="D3325" s="1" t="s">
        <v>2787</v>
      </c>
      <c r="E3325" s="7" t="str">
        <f>VLOOKUP(TRIM(D3325)*1,CFOP!A:B,2,FALSE)</f>
        <v>Sim</v>
      </c>
      <c r="F3325" s="1" t="s">
        <v>29</v>
      </c>
      <c r="G3325" s="3">
        <v>3752.4</v>
      </c>
      <c r="H3325" s="3">
        <v>3262.96</v>
      </c>
      <c r="I3325" s="3">
        <v>587.33000000000004</v>
      </c>
      <c r="J3325" s="1" t="s">
        <v>61</v>
      </c>
      <c r="K3325" s="3">
        <v>0</v>
      </c>
      <c r="L3325" s="3">
        <v>0</v>
      </c>
      <c r="M3325" s="1" t="s">
        <v>31</v>
      </c>
      <c r="N3325" s="3">
        <v>3262.96</v>
      </c>
      <c r="O3325" s="3">
        <v>489.44</v>
      </c>
      <c r="P3325" s="1" t="s">
        <v>2788</v>
      </c>
      <c r="Q3325" s="3">
        <v>3262.96</v>
      </c>
      <c r="R3325" s="3">
        <v>53.84</v>
      </c>
      <c r="S3325" s="1" t="s">
        <v>33</v>
      </c>
      <c r="T3325" s="3">
        <v>3262.96</v>
      </c>
      <c r="U3325" s="3">
        <v>247.98000000000002</v>
      </c>
      <c r="V3325" s="1" t="s">
        <v>33</v>
      </c>
      <c r="W3325" s="1" t="s">
        <v>33</v>
      </c>
      <c r="X3325" s="1" t="s">
        <v>295</v>
      </c>
      <c r="Y3325" s="1" t="s">
        <v>91</v>
      </c>
      <c r="Z3325" s="1" t="s">
        <v>298</v>
      </c>
      <c r="AA3325" s="1" t="s">
        <v>299</v>
      </c>
    </row>
    <row r="3326" spans="1:27" x14ac:dyDescent="0.25">
      <c r="A3326" s="1" t="s">
        <v>26</v>
      </c>
      <c r="B3326" s="1" t="s">
        <v>4802</v>
      </c>
      <c r="C3326" s="2">
        <v>42320</v>
      </c>
      <c r="D3326" s="1" t="s">
        <v>2787</v>
      </c>
      <c r="E3326" s="7" t="str">
        <f>VLOOKUP(TRIM(D3326)*1,CFOP!A:B,2,FALSE)</f>
        <v>Sim</v>
      </c>
      <c r="F3326" s="1" t="s">
        <v>29</v>
      </c>
      <c r="G3326" s="3">
        <v>1394.31</v>
      </c>
      <c r="H3326" s="3">
        <v>1212.44</v>
      </c>
      <c r="I3326" s="3">
        <v>218.24</v>
      </c>
      <c r="J3326" s="1" t="s">
        <v>61</v>
      </c>
      <c r="K3326" s="3">
        <v>0</v>
      </c>
      <c r="L3326" s="3">
        <v>0</v>
      </c>
      <c r="M3326" s="1" t="s">
        <v>31</v>
      </c>
      <c r="N3326" s="3">
        <v>1212.44</v>
      </c>
      <c r="O3326" s="3">
        <v>181.87</v>
      </c>
      <c r="P3326" s="1" t="s">
        <v>2788</v>
      </c>
      <c r="Q3326" s="3">
        <v>1212.44</v>
      </c>
      <c r="R3326" s="3">
        <v>20.010000000000002</v>
      </c>
      <c r="S3326" s="1" t="s">
        <v>33</v>
      </c>
      <c r="T3326" s="3">
        <v>1212.44</v>
      </c>
      <c r="U3326" s="3">
        <v>92.15</v>
      </c>
      <c r="V3326" s="1" t="s">
        <v>33</v>
      </c>
      <c r="W3326" s="1" t="s">
        <v>33</v>
      </c>
      <c r="X3326" s="1" t="s">
        <v>295</v>
      </c>
      <c r="Y3326" s="1" t="s">
        <v>96</v>
      </c>
      <c r="Z3326" s="1" t="s">
        <v>1803</v>
      </c>
      <c r="AA3326" s="1" t="s">
        <v>1804</v>
      </c>
    </row>
    <row r="3327" spans="1:27" x14ac:dyDescent="0.25">
      <c r="A3327" s="1" t="s">
        <v>26</v>
      </c>
      <c r="B3327" s="1" t="s">
        <v>4802</v>
      </c>
      <c r="C3327" s="2">
        <v>42320</v>
      </c>
      <c r="D3327" s="1" t="s">
        <v>2787</v>
      </c>
      <c r="E3327" s="7" t="str">
        <f>VLOOKUP(TRIM(D3327)*1,CFOP!A:B,2,FALSE)</f>
        <v>Sim</v>
      </c>
      <c r="F3327" s="1" t="s">
        <v>29</v>
      </c>
      <c r="G3327" s="3">
        <v>99.19</v>
      </c>
      <c r="H3327" s="3">
        <v>99.19</v>
      </c>
      <c r="I3327" s="3">
        <v>17.850000000000001</v>
      </c>
      <c r="J3327" s="1" t="s">
        <v>30</v>
      </c>
      <c r="K3327" s="3">
        <v>0</v>
      </c>
      <c r="L3327" s="3">
        <v>0</v>
      </c>
      <c r="M3327" s="1" t="s">
        <v>31</v>
      </c>
      <c r="N3327" s="3">
        <v>0</v>
      </c>
      <c r="O3327" s="3">
        <v>0</v>
      </c>
      <c r="P3327" s="1" t="s">
        <v>31</v>
      </c>
      <c r="Q3327" s="3">
        <v>99.19</v>
      </c>
      <c r="R3327" s="3">
        <v>1.6400000000000001</v>
      </c>
      <c r="S3327" s="1" t="s">
        <v>33</v>
      </c>
      <c r="T3327" s="3">
        <v>99.19</v>
      </c>
      <c r="U3327" s="3">
        <v>7.54</v>
      </c>
      <c r="V3327" s="1" t="s">
        <v>33</v>
      </c>
      <c r="W3327" s="1" t="s">
        <v>33</v>
      </c>
      <c r="X3327" s="1" t="s">
        <v>295</v>
      </c>
      <c r="Y3327" s="1" t="s">
        <v>99</v>
      </c>
      <c r="Z3327" s="1" t="s">
        <v>4803</v>
      </c>
      <c r="AA3327" s="1" t="s">
        <v>4804</v>
      </c>
    </row>
    <row r="3328" spans="1:27" x14ac:dyDescent="0.25">
      <c r="A3328" s="1" t="s">
        <v>26</v>
      </c>
      <c r="B3328" s="1" t="s">
        <v>4802</v>
      </c>
      <c r="C3328" s="2">
        <v>42320</v>
      </c>
      <c r="D3328" s="1" t="s">
        <v>2787</v>
      </c>
      <c r="E3328" s="7" t="str">
        <f>VLOOKUP(TRIM(D3328)*1,CFOP!A:B,2,FALSE)</f>
        <v>Sim</v>
      </c>
      <c r="F3328" s="1" t="s">
        <v>29</v>
      </c>
      <c r="G3328" s="3">
        <v>353.33000000000004</v>
      </c>
      <c r="H3328" s="3">
        <v>307.24</v>
      </c>
      <c r="I3328" s="3">
        <v>55.300000000000004</v>
      </c>
      <c r="J3328" s="1" t="s">
        <v>61</v>
      </c>
      <c r="K3328" s="3">
        <v>0</v>
      </c>
      <c r="L3328" s="3">
        <v>0</v>
      </c>
      <c r="M3328" s="1" t="s">
        <v>31</v>
      </c>
      <c r="N3328" s="3">
        <v>307.24</v>
      </c>
      <c r="O3328" s="3">
        <v>46.09</v>
      </c>
      <c r="P3328" s="1" t="s">
        <v>2788</v>
      </c>
      <c r="Q3328" s="3">
        <v>307.24</v>
      </c>
      <c r="R3328" s="3">
        <v>5.07</v>
      </c>
      <c r="S3328" s="1" t="s">
        <v>33</v>
      </c>
      <c r="T3328" s="3">
        <v>307.24</v>
      </c>
      <c r="U3328" s="3">
        <v>23.35</v>
      </c>
      <c r="V3328" s="1" t="s">
        <v>33</v>
      </c>
      <c r="W3328" s="1" t="s">
        <v>33</v>
      </c>
      <c r="X3328" s="1" t="s">
        <v>295</v>
      </c>
      <c r="Y3328" s="1" t="s">
        <v>96</v>
      </c>
      <c r="Z3328" s="1" t="s">
        <v>2503</v>
      </c>
      <c r="AA3328" s="1" t="s">
        <v>2504</v>
      </c>
    </row>
    <row r="3329" spans="1:27" x14ac:dyDescent="0.25">
      <c r="A3329" s="1" t="s">
        <v>26</v>
      </c>
      <c r="B3329" s="1" t="s">
        <v>4805</v>
      </c>
      <c r="C3329" s="2">
        <v>42320</v>
      </c>
      <c r="D3329" s="1" t="s">
        <v>2817</v>
      </c>
      <c r="E3329" s="7" t="str">
        <f>VLOOKUP(TRIM(D3329)*1,CFOP!A:B,2,FALSE)</f>
        <v>Sim</v>
      </c>
      <c r="F3329" s="1" t="s">
        <v>1643</v>
      </c>
      <c r="G3329" s="3">
        <v>588</v>
      </c>
      <c r="H3329" s="3">
        <v>588</v>
      </c>
      <c r="I3329" s="3">
        <v>70.56</v>
      </c>
      <c r="J3329" s="1" t="s">
        <v>30</v>
      </c>
      <c r="K3329" s="3">
        <v>0</v>
      </c>
      <c r="L3329" s="3">
        <v>0</v>
      </c>
      <c r="M3329" s="1" t="s">
        <v>31</v>
      </c>
      <c r="N3329" s="3">
        <v>0</v>
      </c>
      <c r="O3329" s="3">
        <v>0</v>
      </c>
      <c r="P3329" s="1" t="s">
        <v>31</v>
      </c>
      <c r="Q3329" s="3">
        <v>588</v>
      </c>
      <c r="R3329" s="3">
        <v>9.7000000000000011</v>
      </c>
      <c r="S3329" s="1" t="s">
        <v>33</v>
      </c>
      <c r="T3329" s="3">
        <v>588</v>
      </c>
      <c r="U3329" s="3">
        <v>44.69</v>
      </c>
      <c r="V3329" s="1" t="s">
        <v>33</v>
      </c>
      <c r="W3329" s="1" t="s">
        <v>33</v>
      </c>
      <c r="X3329" s="1" t="s">
        <v>2574</v>
      </c>
      <c r="Y3329" s="1" t="s">
        <v>96</v>
      </c>
      <c r="Z3329" s="1" t="s">
        <v>3640</v>
      </c>
      <c r="AA3329" s="1" t="s">
        <v>3366</v>
      </c>
    </row>
    <row r="3330" spans="1:27" x14ac:dyDescent="0.25">
      <c r="A3330" s="1" t="s">
        <v>26</v>
      </c>
      <c r="B3330" s="1" t="s">
        <v>4806</v>
      </c>
      <c r="C3330" s="2">
        <v>42320</v>
      </c>
      <c r="D3330" s="1" t="s">
        <v>2804</v>
      </c>
      <c r="E3330" s="7" t="str">
        <f>VLOOKUP(TRIM(D3330)*1,CFOP!A:B,2,FALSE)</f>
        <v>Sim</v>
      </c>
      <c r="F3330" s="1" t="s">
        <v>29</v>
      </c>
      <c r="G3330" s="3">
        <v>2778.2200000000003</v>
      </c>
      <c r="H3330" s="3">
        <v>2415.84</v>
      </c>
      <c r="I3330" s="3">
        <v>434.85</v>
      </c>
      <c r="J3330" s="1" t="s">
        <v>30</v>
      </c>
      <c r="K3330" s="3">
        <v>0</v>
      </c>
      <c r="L3330" s="3">
        <v>0</v>
      </c>
      <c r="M3330" s="1" t="s">
        <v>31</v>
      </c>
      <c r="N3330" s="3">
        <v>2415.84</v>
      </c>
      <c r="O3330" s="3">
        <v>362.38</v>
      </c>
      <c r="P3330" s="1" t="s">
        <v>2788</v>
      </c>
      <c r="Q3330" s="3">
        <v>2415.84</v>
      </c>
      <c r="R3330" s="3">
        <v>39.86</v>
      </c>
      <c r="S3330" s="1" t="s">
        <v>33</v>
      </c>
      <c r="T3330" s="3">
        <v>2415.84</v>
      </c>
      <c r="U3330" s="3">
        <v>183.6</v>
      </c>
      <c r="V3330" s="1" t="s">
        <v>33</v>
      </c>
      <c r="W3330" s="1" t="s">
        <v>33</v>
      </c>
      <c r="X3330" s="1" t="s">
        <v>1384</v>
      </c>
      <c r="Y3330" s="1" t="s">
        <v>91</v>
      </c>
      <c r="Z3330" s="1" t="s">
        <v>4807</v>
      </c>
      <c r="AA3330" s="1" t="s">
        <v>4808</v>
      </c>
    </row>
    <row r="3331" spans="1:27" x14ac:dyDescent="0.25">
      <c r="A3331" s="1" t="s">
        <v>26</v>
      </c>
      <c r="B3331" s="1" t="s">
        <v>4809</v>
      </c>
      <c r="C3331" s="2">
        <v>42320</v>
      </c>
      <c r="D3331" s="1" t="s">
        <v>2817</v>
      </c>
      <c r="E3331" s="7" t="str">
        <f>VLOOKUP(TRIM(D3331)*1,CFOP!A:B,2,FALSE)</f>
        <v>Sim</v>
      </c>
      <c r="F3331" s="1" t="s">
        <v>179</v>
      </c>
      <c r="G3331" s="3">
        <v>45.9</v>
      </c>
      <c r="H3331" s="3">
        <v>45.9</v>
      </c>
      <c r="I3331" s="3">
        <v>5.51</v>
      </c>
      <c r="J3331" s="1" t="s">
        <v>30</v>
      </c>
      <c r="K3331" s="3">
        <v>0</v>
      </c>
      <c r="L3331" s="3">
        <v>0</v>
      </c>
      <c r="M3331" s="1" t="s">
        <v>31</v>
      </c>
      <c r="N3331" s="3">
        <v>0</v>
      </c>
      <c r="O3331" s="3">
        <v>0</v>
      </c>
      <c r="P3331" s="1" t="s">
        <v>31</v>
      </c>
      <c r="Q3331" s="3">
        <v>45.9</v>
      </c>
      <c r="R3331" s="3">
        <v>0.76</v>
      </c>
      <c r="S3331" s="1" t="s">
        <v>33</v>
      </c>
      <c r="T3331" s="3">
        <v>45.9</v>
      </c>
      <c r="U3331" s="3">
        <v>3.49</v>
      </c>
      <c r="V3331" s="1" t="s">
        <v>33</v>
      </c>
      <c r="W3331" s="1" t="s">
        <v>33</v>
      </c>
      <c r="X3331" s="1" t="s">
        <v>3114</v>
      </c>
      <c r="Y3331" s="1" t="s">
        <v>1378</v>
      </c>
      <c r="Z3331" s="1" t="s">
        <v>3417</v>
      </c>
      <c r="AA3331" s="1" t="s">
        <v>3116</v>
      </c>
    </row>
    <row r="3332" spans="1:27" x14ac:dyDescent="0.25">
      <c r="A3332" s="1" t="s">
        <v>26</v>
      </c>
      <c r="B3332" s="1" t="s">
        <v>4809</v>
      </c>
      <c r="C3332" s="2">
        <v>42320</v>
      </c>
      <c r="D3332" s="1" t="s">
        <v>2817</v>
      </c>
      <c r="E3332" s="7" t="str">
        <f>VLOOKUP(TRIM(D3332)*1,CFOP!A:B,2,FALSE)</f>
        <v>Sim</v>
      </c>
      <c r="F3332" s="1" t="s">
        <v>179</v>
      </c>
      <c r="G3332" s="3">
        <v>1840.57</v>
      </c>
      <c r="H3332" s="3">
        <v>1840.57</v>
      </c>
      <c r="I3332" s="3">
        <v>220.87</v>
      </c>
      <c r="J3332" s="1" t="s">
        <v>30</v>
      </c>
      <c r="K3332" s="3">
        <v>0</v>
      </c>
      <c r="L3332" s="3">
        <v>0</v>
      </c>
      <c r="M3332" s="1" t="s">
        <v>31</v>
      </c>
      <c r="N3332" s="3">
        <v>0</v>
      </c>
      <c r="O3332" s="3">
        <v>0</v>
      </c>
      <c r="P3332" s="1" t="s">
        <v>31</v>
      </c>
      <c r="Q3332" s="3">
        <v>1840.57</v>
      </c>
      <c r="R3332" s="3">
        <v>30.37</v>
      </c>
      <c r="S3332" s="1" t="s">
        <v>33</v>
      </c>
      <c r="T3332" s="3">
        <v>1840.57</v>
      </c>
      <c r="U3332" s="3">
        <v>139.88</v>
      </c>
      <c r="V3332" s="1" t="s">
        <v>33</v>
      </c>
      <c r="W3332" s="1" t="s">
        <v>33</v>
      </c>
      <c r="X3332" s="1" t="s">
        <v>3114</v>
      </c>
      <c r="Y3332" s="1" t="s">
        <v>1378</v>
      </c>
      <c r="Z3332" s="1" t="s">
        <v>3443</v>
      </c>
      <c r="AA3332" s="1" t="s">
        <v>3444</v>
      </c>
    </row>
    <row r="3333" spans="1:27" x14ac:dyDescent="0.25">
      <c r="A3333" s="1" t="s">
        <v>26</v>
      </c>
      <c r="B3333" s="1" t="s">
        <v>4810</v>
      </c>
      <c r="C3333" s="2">
        <v>42320</v>
      </c>
      <c r="D3333" s="1" t="s">
        <v>2787</v>
      </c>
      <c r="E3333" s="7" t="str">
        <f>VLOOKUP(TRIM(D3333)*1,CFOP!A:B,2,FALSE)</f>
        <v>Sim</v>
      </c>
      <c r="F3333" s="1" t="s">
        <v>29</v>
      </c>
      <c r="G3333" s="3">
        <v>560.14</v>
      </c>
      <c r="H3333" s="3">
        <v>487.08</v>
      </c>
      <c r="I3333" s="3">
        <v>87.67</v>
      </c>
      <c r="J3333" s="1" t="s">
        <v>61</v>
      </c>
      <c r="K3333" s="3">
        <v>0</v>
      </c>
      <c r="L3333" s="3">
        <v>0</v>
      </c>
      <c r="M3333" s="1" t="s">
        <v>31</v>
      </c>
      <c r="N3333" s="3">
        <v>487.08</v>
      </c>
      <c r="O3333" s="3">
        <v>73.06</v>
      </c>
      <c r="P3333" s="1" t="s">
        <v>2788</v>
      </c>
      <c r="Q3333" s="3">
        <v>487.08</v>
      </c>
      <c r="R3333" s="3">
        <v>8.0400000000000009</v>
      </c>
      <c r="S3333" s="1" t="s">
        <v>33</v>
      </c>
      <c r="T3333" s="3">
        <v>487.08</v>
      </c>
      <c r="U3333" s="3">
        <v>37.020000000000003</v>
      </c>
      <c r="V3333" s="1" t="s">
        <v>33</v>
      </c>
      <c r="W3333" s="1" t="s">
        <v>33</v>
      </c>
      <c r="X3333" s="1" t="s">
        <v>4762</v>
      </c>
      <c r="Y3333" s="1" t="s">
        <v>91</v>
      </c>
      <c r="Z3333" s="1" t="s">
        <v>1785</v>
      </c>
      <c r="AA3333" s="1" t="s">
        <v>1786</v>
      </c>
    </row>
    <row r="3334" spans="1:27" x14ac:dyDescent="0.25">
      <c r="A3334" s="1" t="s">
        <v>26</v>
      </c>
      <c r="B3334" s="1" t="s">
        <v>4810</v>
      </c>
      <c r="C3334" s="2">
        <v>42320</v>
      </c>
      <c r="D3334" s="1" t="s">
        <v>2787</v>
      </c>
      <c r="E3334" s="7" t="str">
        <f>VLOOKUP(TRIM(D3334)*1,CFOP!A:B,2,FALSE)</f>
        <v>Sim</v>
      </c>
      <c r="F3334" s="1" t="s">
        <v>29</v>
      </c>
      <c r="G3334" s="3">
        <v>368.69000000000005</v>
      </c>
      <c r="H3334" s="3">
        <v>320.60000000000002</v>
      </c>
      <c r="I3334" s="3">
        <v>57.71</v>
      </c>
      <c r="J3334" s="1" t="s">
        <v>61</v>
      </c>
      <c r="K3334" s="3">
        <v>0</v>
      </c>
      <c r="L3334" s="3">
        <v>0</v>
      </c>
      <c r="M3334" s="1" t="s">
        <v>31</v>
      </c>
      <c r="N3334" s="3">
        <v>320.60000000000002</v>
      </c>
      <c r="O3334" s="3">
        <v>48.09</v>
      </c>
      <c r="P3334" s="1" t="s">
        <v>2788</v>
      </c>
      <c r="Q3334" s="3">
        <v>320.60000000000002</v>
      </c>
      <c r="R3334" s="3">
        <v>5.29</v>
      </c>
      <c r="S3334" s="1" t="s">
        <v>33</v>
      </c>
      <c r="T3334" s="3">
        <v>320.60000000000002</v>
      </c>
      <c r="U3334" s="3">
        <v>24.37</v>
      </c>
      <c r="V3334" s="1" t="s">
        <v>33</v>
      </c>
      <c r="W3334" s="1" t="s">
        <v>33</v>
      </c>
      <c r="X3334" s="1" t="s">
        <v>4762</v>
      </c>
      <c r="Y3334" s="1" t="s">
        <v>91</v>
      </c>
      <c r="Z3334" s="1" t="s">
        <v>2880</v>
      </c>
      <c r="AA3334" s="1" t="s">
        <v>2881</v>
      </c>
    </row>
    <row r="3335" spans="1:27" hidden="1" x14ac:dyDescent="0.25">
      <c r="A3335" s="1" t="s">
        <v>26</v>
      </c>
      <c r="B3335" s="1" t="s">
        <v>4811</v>
      </c>
      <c r="C3335" s="2">
        <v>42320</v>
      </c>
      <c r="D3335" s="1" t="s">
        <v>2934</v>
      </c>
      <c r="E3335" s="7" t="str">
        <f>VLOOKUP(TRIM(D3335)*1,CFOP!A:B,2,FALSE)</f>
        <v>Não</v>
      </c>
      <c r="F3335" s="1" t="s">
        <v>29</v>
      </c>
      <c r="G3335" s="3">
        <v>350</v>
      </c>
      <c r="H3335" s="3">
        <v>0</v>
      </c>
      <c r="I3335" s="3">
        <v>0</v>
      </c>
      <c r="J3335" s="1" t="s">
        <v>31</v>
      </c>
      <c r="K3335" s="3">
        <v>0</v>
      </c>
      <c r="L3335" s="3">
        <v>0</v>
      </c>
      <c r="M3335" s="1" t="s">
        <v>31</v>
      </c>
      <c r="N3335" s="3">
        <v>0</v>
      </c>
      <c r="O3335" s="3">
        <v>0</v>
      </c>
      <c r="P3335" s="1" t="s">
        <v>31</v>
      </c>
      <c r="Q3335" s="3">
        <v>0</v>
      </c>
      <c r="R3335" s="3">
        <v>0</v>
      </c>
      <c r="S3335" s="1" t="s">
        <v>31</v>
      </c>
      <c r="T3335" s="3">
        <v>0</v>
      </c>
      <c r="U3335" s="3">
        <v>0</v>
      </c>
      <c r="V3335" s="1" t="s">
        <v>31</v>
      </c>
      <c r="W3335" s="1" t="s">
        <v>33</v>
      </c>
      <c r="X3335" s="1" t="s">
        <v>507</v>
      </c>
      <c r="Y3335" s="1" t="s">
        <v>35</v>
      </c>
      <c r="Z3335" s="1" t="s">
        <v>1447</v>
      </c>
      <c r="AA3335" s="1" t="s">
        <v>1448</v>
      </c>
    </row>
    <row r="3336" spans="1:27" hidden="1" x14ac:dyDescent="0.25">
      <c r="A3336" s="1" t="s">
        <v>26</v>
      </c>
      <c r="B3336" s="1" t="s">
        <v>4811</v>
      </c>
      <c r="C3336" s="2">
        <v>42320</v>
      </c>
      <c r="D3336" s="1" t="s">
        <v>2934</v>
      </c>
      <c r="E3336" s="7" t="str">
        <f>VLOOKUP(TRIM(D3336)*1,CFOP!A:B,2,FALSE)</f>
        <v>Não</v>
      </c>
      <c r="F3336" s="1" t="s">
        <v>29</v>
      </c>
      <c r="G3336" s="3">
        <v>350</v>
      </c>
      <c r="H3336" s="3">
        <v>0</v>
      </c>
      <c r="I3336" s="3">
        <v>0</v>
      </c>
      <c r="J3336" s="1" t="s">
        <v>31</v>
      </c>
      <c r="K3336" s="3">
        <v>0</v>
      </c>
      <c r="L3336" s="3">
        <v>0</v>
      </c>
      <c r="M3336" s="1" t="s">
        <v>31</v>
      </c>
      <c r="N3336" s="3">
        <v>0</v>
      </c>
      <c r="O3336" s="3">
        <v>0</v>
      </c>
      <c r="P3336" s="1" t="s">
        <v>31</v>
      </c>
      <c r="Q3336" s="3">
        <v>0</v>
      </c>
      <c r="R3336" s="3">
        <v>0</v>
      </c>
      <c r="S3336" s="1" t="s">
        <v>31</v>
      </c>
      <c r="T3336" s="3">
        <v>0</v>
      </c>
      <c r="U3336" s="3">
        <v>0</v>
      </c>
      <c r="V3336" s="1" t="s">
        <v>31</v>
      </c>
      <c r="W3336" s="1" t="s">
        <v>33</v>
      </c>
      <c r="X3336" s="1" t="s">
        <v>507</v>
      </c>
      <c r="Y3336" s="1" t="s">
        <v>35</v>
      </c>
      <c r="Z3336" s="1" t="s">
        <v>1444</v>
      </c>
      <c r="AA3336" s="1" t="s">
        <v>1445</v>
      </c>
    </row>
    <row r="3337" spans="1:27" hidden="1" x14ac:dyDescent="0.25">
      <c r="A3337" s="1" t="s">
        <v>26</v>
      </c>
      <c r="B3337" s="1" t="s">
        <v>4812</v>
      </c>
      <c r="C3337" s="2">
        <v>42320</v>
      </c>
      <c r="D3337" s="1" t="s">
        <v>3426</v>
      </c>
      <c r="E3337" s="7" t="str">
        <f>VLOOKUP(TRIM(D3337)*1,CFOP!A:B,2,FALSE)</f>
        <v>Não</v>
      </c>
      <c r="F3337" s="1" t="s">
        <v>29</v>
      </c>
      <c r="G3337" s="3">
        <v>108.41</v>
      </c>
      <c r="H3337" s="3">
        <v>108.41</v>
      </c>
      <c r="I3337" s="3">
        <v>19.510000000000002</v>
      </c>
      <c r="J3337" s="1" t="s">
        <v>30</v>
      </c>
      <c r="K3337" s="3">
        <v>0</v>
      </c>
      <c r="L3337" s="3">
        <v>0</v>
      </c>
      <c r="M3337" s="1" t="s">
        <v>31</v>
      </c>
      <c r="N3337" s="3">
        <v>0</v>
      </c>
      <c r="O3337" s="3">
        <v>0</v>
      </c>
      <c r="P3337" s="1" t="s">
        <v>31</v>
      </c>
      <c r="Q3337" s="3">
        <v>0</v>
      </c>
      <c r="R3337" s="3">
        <v>0</v>
      </c>
      <c r="S3337" s="1" t="s">
        <v>31</v>
      </c>
      <c r="T3337" s="3">
        <v>0</v>
      </c>
      <c r="U3337" s="3">
        <v>0</v>
      </c>
      <c r="V3337" s="1" t="s">
        <v>31</v>
      </c>
      <c r="W3337" s="1" t="s">
        <v>33</v>
      </c>
      <c r="X3337" s="1" t="s">
        <v>1377</v>
      </c>
      <c r="Y3337" s="1" t="s">
        <v>1378</v>
      </c>
      <c r="Z3337" s="1" t="s">
        <v>4813</v>
      </c>
      <c r="AA3337" s="1" t="s">
        <v>4814</v>
      </c>
    </row>
    <row r="3338" spans="1:27" x14ac:dyDescent="0.25">
      <c r="A3338" s="1" t="s">
        <v>26</v>
      </c>
      <c r="B3338" s="1" t="s">
        <v>4815</v>
      </c>
      <c r="C3338" s="2">
        <v>42320</v>
      </c>
      <c r="D3338" s="1" t="s">
        <v>2804</v>
      </c>
      <c r="E3338" s="7" t="str">
        <f>VLOOKUP(TRIM(D3338)*1,CFOP!A:B,2,FALSE)</f>
        <v>Sim</v>
      </c>
      <c r="F3338" s="1" t="s">
        <v>29</v>
      </c>
      <c r="G3338" s="3">
        <v>989.69</v>
      </c>
      <c r="H3338" s="3">
        <v>989.69</v>
      </c>
      <c r="I3338" s="3">
        <v>178.14000000000001</v>
      </c>
      <c r="J3338" s="1" t="s">
        <v>30</v>
      </c>
      <c r="K3338" s="3">
        <v>0</v>
      </c>
      <c r="L3338" s="3">
        <v>0</v>
      </c>
      <c r="M3338" s="1" t="s">
        <v>31</v>
      </c>
      <c r="N3338" s="3">
        <v>0</v>
      </c>
      <c r="O3338" s="3">
        <v>0</v>
      </c>
      <c r="P3338" s="1" t="s">
        <v>31</v>
      </c>
      <c r="Q3338" s="3">
        <v>989.69</v>
      </c>
      <c r="R3338" s="3">
        <v>16.330000000000002</v>
      </c>
      <c r="S3338" s="1" t="s">
        <v>33</v>
      </c>
      <c r="T3338" s="3">
        <v>989.69</v>
      </c>
      <c r="U3338" s="3">
        <v>75.22</v>
      </c>
      <c r="V3338" s="1" t="s">
        <v>33</v>
      </c>
      <c r="W3338" s="1" t="s">
        <v>33</v>
      </c>
      <c r="X3338" s="1" t="s">
        <v>2799</v>
      </c>
      <c r="Y3338" s="1" t="s">
        <v>91</v>
      </c>
      <c r="Z3338" s="1" t="s">
        <v>4816</v>
      </c>
      <c r="AA3338" s="1" t="s">
        <v>4817</v>
      </c>
    </row>
    <row r="3339" spans="1:27" hidden="1" x14ac:dyDescent="0.25">
      <c r="A3339" s="1" t="s">
        <v>26</v>
      </c>
      <c r="B3339" s="1" t="s">
        <v>4818</v>
      </c>
      <c r="C3339" s="2">
        <v>42320</v>
      </c>
      <c r="D3339" s="1" t="s">
        <v>2853</v>
      </c>
      <c r="E3339" s="7" t="str">
        <f>VLOOKUP(TRIM(D3339)*1,CFOP!A:B,2,FALSE)</f>
        <v>Não</v>
      </c>
      <c r="F3339" s="1" t="s">
        <v>29</v>
      </c>
      <c r="G3339" s="3">
        <v>24.23</v>
      </c>
      <c r="H3339" s="3">
        <v>0</v>
      </c>
      <c r="I3339" s="3">
        <v>0</v>
      </c>
      <c r="J3339" s="1" t="s">
        <v>31</v>
      </c>
      <c r="K3339" s="3">
        <v>0</v>
      </c>
      <c r="L3339" s="3">
        <v>0</v>
      </c>
      <c r="M3339" s="1" t="s">
        <v>31</v>
      </c>
      <c r="N3339" s="3">
        <v>0</v>
      </c>
      <c r="O3339" s="3">
        <v>0</v>
      </c>
      <c r="P3339" s="1" t="s">
        <v>31</v>
      </c>
      <c r="Q3339" s="3">
        <v>0</v>
      </c>
      <c r="R3339" s="3">
        <v>0</v>
      </c>
      <c r="S3339" s="1" t="s">
        <v>31</v>
      </c>
      <c r="T3339" s="3">
        <v>0</v>
      </c>
      <c r="U3339" s="3">
        <v>0</v>
      </c>
      <c r="V3339" s="1" t="s">
        <v>31</v>
      </c>
      <c r="W3339" s="1" t="s">
        <v>33</v>
      </c>
      <c r="X3339" s="1" t="s">
        <v>2799</v>
      </c>
      <c r="Y3339" s="1" t="s">
        <v>70</v>
      </c>
      <c r="Z3339" s="1" t="s">
        <v>2854</v>
      </c>
      <c r="AA3339" s="1" t="s">
        <v>2855</v>
      </c>
    </row>
    <row r="3340" spans="1:27" x14ac:dyDescent="0.25">
      <c r="A3340" s="1" t="s">
        <v>26</v>
      </c>
      <c r="B3340" s="1" t="s">
        <v>4819</v>
      </c>
      <c r="C3340" s="2">
        <v>42320</v>
      </c>
      <c r="D3340" s="1" t="s">
        <v>2804</v>
      </c>
      <c r="E3340" s="7" t="str">
        <f>VLOOKUP(TRIM(D3340)*1,CFOP!A:B,2,FALSE)</f>
        <v>Sim</v>
      </c>
      <c r="F3340" s="1" t="s">
        <v>29</v>
      </c>
      <c r="G3340" s="3">
        <v>3418.35</v>
      </c>
      <c r="H3340" s="3">
        <v>2972.48</v>
      </c>
      <c r="I3340" s="3">
        <v>535.04999999999995</v>
      </c>
      <c r="J3340" s="1" t="s">
        <v>780</v>
      </c>
      <c r="K3340" s="3">
        <v>0</v>
      </c>
      <c r="L3340" s="3">
        <v>0</v>
      </c>
      <c r="M3340" s="1" t="s">
        <v>31</v>
      </c>
      <c r="N3340" s="3">
        <v>2972.48</v>
      </c>
      <c r="O3340" s="3">
        <v>445.87</v>
      </c>
      <c r="P3340" s="1" t="s">
        <v>2788</v>
      </c>
      <c r="Q3340" s="3">
        <v>2972.48</v>
      </c>
      <c r="R3340" s="3">
        <v>49.050000000000004</v>
      </c>
      <c r="S3340" s="1" t="s">
        <v>33</v>
      </c>
      <c r="T3340" s="3">
        <v>2972.48</v>
      </c>
      <c r="U3340" s="3">
        <v>225.91</v>
      </c>
      <c r="V3340" s="1" t="s">
        <v>33</v>
      </c>
      <c r="W3340" s="1" t="s">
        <v>33</v>
      </c>
      <c r="X3340" s="1" t="s">
        <v>3022</v>
      </c>
      <c r="Y3340" s="1" t="s">
        <v>91</v>
      </c>
      <c r="Z3340" s="1" t="s">
        <v>4820</v>
      </c>
      <c r="AA3340" s="1" t="s">
        <v>4821</v>
      </c>
    </row>
    <row r="3341" spans="1:27" x14ac:dyDescent="0.25">
      <c r="A3341" s="1" t="s">
        <v>26</v>
      </c>
      <c r="B3341" s="1" t="s">
        <v>4822</v>
      </c>
      <c r="C3341" s="2">
        <v>42320</v>
      </c>
      <c r="D3341" s="1" t="s">
        <v>2903</v>
      </c>
      <c r="E3341" s="7" t="str">
        <f>VLOOKUP(TRIM(D3341)*1,CFOP!A:B,2,FALSE)</f>
        <v>Sim</v>
      </c>
      <c r="F3341" s="1" t="s">
        <v>272</v>
      </c>
      <c r="G3341" s="3">
        <v>100</v>
      </c>
      <c r="H3341" s="3">
        <v>0</v>
      </c>
      <c r="I3341" s="3">
        <v>0</v>
      </c>
      <c r="J3341" s="1" t="s">
        <v>31</v>
      </c>
      <c r="K3341" s="3">
        <v>0</v>
      </c>
      <c r="L3341" s="3">
        <v>0</v>
      </c>
      <c r="M3341" s="1" t="s">
        <v>31</v>
      </c>
      <c r="N3341" s="3">
        <v>0</v>
      </c>
      <c r="O3341" s="3">
        <v>0</v>
      </c>
      <c r="P3341" s="1" t="s">
        <v>31</v>
      </c>
      <c r="Q3341" s="3">
        <v>100</v>
      </c>
      <c r="R3341" s="3">
        <v>0</v>
      </c>
      <c r="S3341" s="1" t="s">
        <v>2904</v>
      </c>
      <c r="T3341" s="3">
        <v>100</v>
      </c>
      <c r="U3341" s="3">
        <v>0</v>
      </c>
      <c r="V3341" s="1" t="s">
        <v>2904</v>
      </c>
      <c r="W3341" s="1" t="s">
        <v>33</v>
      </c>
      <c r="X3341" s="1" t="s">
        <v>3147</v>
      </c>
      <c r="Y3341" s="1" t="s">
        <v>96</v>
      </c>
      <c r="Z3341" s="1" t="s">
        <v>4823</v>
      </c>
      <c r="AA3341" s="1" t="s">
        <v>4824</v>
      </c>
    </row>
    <row r="3342" spans="1:27" x14ac:dyDescent="0.25">
      <c r="A3342" s="1" t="s">
        <v>26</v>
      </c>
      <c r="B3342" s="1" t="s">
        <v>4825</v>
      </c>
      <c r="C3342" s="2">
        <v>42320</v>
      </c>
      <c r="D3342" s="1" t="s">
        <v>2817</v>
      </c>
      <c r="E3342" s="7" t="str">
        <f>VLOOKUP(TRIM(D3342)*1,CFOP!A:B,2,FALSE)</f>
        <v>Sim</v>
      </c>
      <c r="F3342" s="1" t="s">
        <v>1643</v>
      </c>
      <c r="G3342" s="3">
        <v>1326.01</v>
      </c>
      <c r="H3342" s="3">
        <v>1326.01</v>
      </c>
      <c r="I3342" s="3">
        <v>159.12</v>
      </c>
      <c r="J3342" s="1" t="s">
        <v>30</v>
      </c>
      <c r="K3342" s="3">
        <v>0</v>
      </c>
      <c r="L3342" s="3">
        <v>0</v>
      </c>
      <c r="M3342" s="1" t="s">
        <v>31</v>
      </c>
      <c r="N3342" s="3">
        <v>0</v>
      </c>
      <c r="O3342" s="3">
        <v>0</v>
      </c>
      <c r="P3342" s="1" t="s">
        <v>31</v>
      </c>
      <c r="Q3342" s="3">
        <v>1326.01</v>
      </c>
      <c r="R3342" s="3">
        <v>21.88</v>
      </c>
      <c r="S3342" s="1" t="s">
        <v>33</v>
      </c>
      <c r="T3342" s="3">
        <v>1326.01</v>
      </c>
      <c r="U3342" s="3">
        <v>100.78</v>
      </c>
      <c r="V3342" s="1" t="s">
        <v>33</v>
      </c>
      <c r="W3342" s="1" t="s">
        <v>33</v>
      </c>
      <c r="X3342" s="1" t="s">
        <v>2574</v>
      </c>
      <c r="Y3342" s="1" t="s">
        <v>96</v>
      </c>
      <c r="Z3342" s="1" t="s">
        <v>2861</v>
      </c>
      <c r="AA3342" s="1" t="s">
        <v>2862</v>
      </c>
    </row>
    <row r="3343" spans="1:27" x14ac:dyDescent="0.25">
      <c r="A3343" s="1" t="s">
        <v>26</v>
      </c>
      <c r="B3343" s="1" t="s">
        <v>4826</v>
      </c>
      <c r="C3343" s="2">
        <v>42320</v>
      </c>
      <c r="D3343" s="1" t="s">
        <v>2804</v>
      </c>
      <c r="E3343" s="7" t="str">
        <f>VLOOKUP(TRIM(D3343)*1,CFOP!A:B,2,FALSE)</f>
        <v>Sim</v>
      </c>
      <c r="F3343" s="1" t="s">
        <v>29</v>
      </c>
      <c r="G3343" s="3">
        <v>4159.84</v>
      </c>
      <c r="H3343" s="3">
        <v>3617.25</v>
      </c>
      <c r="I3343" s="3">
        <v>651.11</v>
      </c>
      <c r="J3343" s="1" t="s">
        <v>780</v>
      </c>
      <c r="K3343" s="3">
        <v>0</v>
      </c>
      <c r="L3343" s="3">
        <v>0</v>
      </c>
      <c r="M3343" s="1" t="s">
        <v>31</v>
      </c>
      <c r="N3343" s="3">
        <v>3617.25</v>
      </c>
      <c r="O3343" s="3">
        <v>542.59</v>
      </c>
      <c r="P3343" s="1" t="s">
        <v>2788</v>
      </c>
      <c r="Q3343" s="3">
        <v>3617.25</v>
      </c>
      <c r="R3343" s="3">
        <v>59.68</v>
      </c>
      <c r="S3343" s="1" t="s">
        <v>33</v>
      </c>
      <c r="T3343" s="3">
        <v>3617.25</v>
      </c>
      <c r="U3343" s="3">
        <v>274.91000000000003</v>
      </c>
      <c r="V3343" s="1" t="s">
        <v>33</v>
      </c>
      <c r="W3343" s="1" t="s">
        <v>33</v>
      </c>
      <c r="X3343" s="1" t="s">
        <v>2930</v>
      </c>
      <c r="Y3343" s="1" t="s">
        <v>91</v>
      </c>
      <c r="Z3343" s="1" t="s">
        <v>4820</v>
      </c>
      <c r="AA3343" s="1" t="s">
        <v>4821</v>
      </c>
    </row>
    <row r="3344" spans="1:27" x14ac:dyDescent="0.25">
      <c r="A3344" s="1" t="s">
        <v>26</v>
      </c>
      <c r="B3344" s="1" t="s">
        <v>4827</v>
      </c>
      <c r="C3344" s="2">
        <v>42320</v>
      </c>
      <c r="D3344" s="1" t="s">
        <v>2817</v>
      </c>
      <c r="E3344" s="7" t="str">
        <f>VLOOKUP(TRIM(D3344)*1,CFOP!A:B,2,FALSE)</f>
        <v>Sim</v>
      </c>
      <c r="F3344" s="1" t="s">
        <v>1581</v>
      </c>
      <c r="G3344" s="3">
        <v>1689.35</v>
      </c>
      <c r="H3344" s="3">
        <v>1469</v>
      </c>
      <c r="I3344" s="3">
        <v>58.76</v>
      </c>
      <c r="J3344" s="1" t="s">
        <v>780</v>
      </c>
      <c r="K3344" s="3">
        <v>0</v>
      </c>
      <c r="L3344" s="3">
        <v>0</v>
      </c>
      <c r="M3344" s="1" t="s">
        <v>31</v>
      </c>
      <c r="N3344" s="3">
        <v>1469</v>
      </c>
      <c r="O3344" s="3">
        <v>220.35</v>
      </c>
      <c r="P3344" s="1" t="s">
        <v>2788</v>
      </c>
      <c r="Q3344" s="3">
        <v>1469</v>
      </c>
      <c r="R3344" s="3">
        <v>24.240000000000002</v>
      </c>
      <c r="S3344" s="1" t="s">
        <v>33</v>
      </c>
      <c r="T3344" s="3">
        <v>1469</v>
      </c>
      <c r="U3344" s="3">
        <v>111.64</v>
      </c>
      <c r="V3344" s="1" t="s">
        <v>33</v>
      </c>
      <c r="W3344" s="1" t="s">
        <v>33</v>
      </c>
      <c r="X3344" s="1" t="s">
        <v>3134</v>
      </c>
      <c r="Y3344" s="1" t="s">
        <v>91</v>
      </c>
      <c r="Z3344" s="1" t="s">
        <v>3144</v>
      </c>
      <c r="AA3344" s="1" t="s">
        <v>3145</v>
      </c>
    </row>
    <row r="3345" spans="1:27" x14ac:dyDescent="0.25">
      <c r="A3345" s="1" t="s">
        <v>26</v>
      </c>
      <c r="B3345" s="1" t="s">
        <v>4828</v>
      </c>
      <c r="C3345" s="2">
        <v>42320</v>
      </c>
      <c r="D3345" s="1" t="s">
        <v>2903</v>
      </c>
      <c r="E3345" s="7" t="str">
        <f>VLOOKUP(TRIM(D3345)*1,CFOP!A:B,2,FALSE)</f>
        <v>Sim</v>
      </c>
      <c r="F3345" s="1" t="s">
        <v>272</v>
      </c>
      <c r="G3345" s="3">
        <v>288.54000000000002</v>
      </c>
      <c r="H3345" s="3">
        <v>0</v>
      </c>
      <c r="I3345" s="3">
        <v>0</v>
      </c>
      <c r="J3345" s="1" t="s">
        <v>31</v>
      </c>
      <c r="K3345" s="3">
        <v>0</v>
      </c>
      <c r="L3345" s="3">
        <v>0</v>
      </c>
      <c r="M3345" s="1" t="s">
        <v>31</v>
      </c>
      <c r="N3345" s="3">
        <v>0</v>
      </c>
      <c r="O3345" s="3">
        <v>0</v>
      </c>
      <c r="P3345" s="1" t="s">
        <v>31</v>
      </c>
      <c r="Q3345" s="3">
        <v>288.54000000000002</v>
      </c>
      <c r="R3345" s="3">
        <v>0</v>
      </c>
      <c r="S3345" s="1" t="s">
        <v>2904</v>
      </c>
      <c r="T3345" s="3">
        <v>288.54000000000002</v>
      </c>
      <c r="U3345" s="3">
        <v>0</v>
      </c>
      <c r="V3345" s="1" t="s">
        <v>2904</v>
      </c>
      <c r="W3345" s="1" t="s">
        <v>33</v>
      </c>
      <c r="X3345" s="1" t="s">
        <v>3357</v>
      </c>
      <c r="Y3345" s="1" t="s">
        <v>96</v>
      </c>
      <c r="Z3345" s="1" t="s">
        <v>3569</v>
      </c>
      <c r="AA3345" s="1" t="s">
        <v>3570</v>
      </c>
    </row>
    <row r="3346" spans="1:27" x14ac:dyDescent="0.25">
      <c r="A3346" s="1" t="s">
        <v>26</v>
      </c>
      <c r="B3346" s="1" t="s">
        <v>4829</v>
      </c>
      <c r="C3346" s="2">
        <v>42320</v>
      </c>
      <c r="D3346" s="1" t="s">
        <v>2787</v>
      </c>
      <c r="E3346" s="7" t="str">
        <f>VLOOKUP(TRIM(D3346)*1,CFOP!A:B,2,FALSE)</f>
        <v>Sim</v>
      </c>
      <c r="F3346" s="1" t="s">
        <v>29</v>
      </c>
      <c r="G3346" s="3">
        <v>510.1</v>
      </c>
      <c r="H3346" s="3">
        <v>510.1</v>
      </c>
      <c r="I3346" s="3">
        <v>91.820000000000007</v>
      </c>
      <c r="J3346" s="1" t="s">
        <v>30</v>
      </c>
      <c r="K3346" s="3">
        <v>0</v>
      </c>
      <c r="L3346" s="3">
        <v>0</v>
      </c>
      <c r="M3346" s="1" t="s">
        <v>31</v>
      </c>
      <c r="N3346" s="3">
        <v>0</v>
      </c>
      <c r="O3346" s="3">
        <v>0</v>
      </c>
      <c r="P3346" s="1" t="s">
        <v>31</v>
      </c>
      <c r="Q3346" s="3">
        <v>510.1</v>
      </c>
      <c r="R3346" s="3">
        <v>8.42</v>
      </c>
      <c r="S3346" s="1" t="s">
        <v>33</v>
      </c>
      <c r="T3346" s="3">
        <v>510.1</v>
      </c>
      <c r="U3346" s="3">
        <v>38.770000000000003</v>
      </c>
      <c r="V3346" s="1" t="s">
        <v>33</v>
      </c>
      <c r="W3346" s="1" t="s">
        <v>33</v>
      </c>
      <c r="X3346" s="1" t="s">
        <v>4830</v>
      </c>
      <c r="Y3346" s="1" t="s">
        <v>99</v>
      </c>
      <c r="Z3346" s="1" t="s">
        <v>706</v>
      </c>
      <c r="AA3346" s="1" t="s">
        <v>707</v>
      </c>
    </row>
    <row r="3347" spans="1:27" x14ac:dyDescent="0.25">
      <c r="A3347" s="1" t="s">
        <v>26</v>
      </c>
      <c r="B3347" s="1" t="s">
        <v>4831</v>
      </c>
      <c r="C3347" s="2">
        <v>42320</v>
      </c>
      <c r="D3347" s="1" t="s">
        <v>2787</v>
      </c>
      <c r="E3347" s="7" t="str">
        <f>VLOOKUP(TRIM(D3347)*1,CFOP!A:B,2,FALSE)</f>
        <v>Sim</v>
      </c>
      <c r="F3347" s="1" t="s">
        <v>29</v>
      </c>
      <c r="G3347" s="3">
        <v>4583.51</v>
      </c>
      <c r="H3347" s="3">
        <v>4583.51</v>
      </c>
      <c r="I3347" s="3">
        <v>825.03</v>
      </c>
      <c r="J3347" s="1" t="s">
        <v>61</v>
      </c>
      <c r="K3347" s="3">
        <v>0</v>
      </c>
      <c r="L3347" s="3">
        <v>0</v>
      </c>
      <c r="M3347" s="1" t="s">
        <v>31</v>
      </c>
      <c r="N3347" s="3">
        <v>0</v>
      </c>
      <c r="O3347" s="3">
        <v>0</v>
      </c>
      <c r="P3347" s="1" t="s">
        <v>31</v>
      </c>
      <c r="Q3347" s="3">
        <v>4583.51</v>
      </c>
      <c r="R3347" s="3">
        <v>75.63</v>
      </c>
      <c r="S3347" s="1" t="s">
        <v>33</v>
      </c>
      <c r="T3347" s="3">
        <v>4583.51</v>
      </c>
      <c r="U3347" s="3">
        <v>348.35</v>
      </c>
      <c r="V3347" s="1" t="s">
        <v>33</v>
      </c>
      <c r="W3347" s="1" t="s">
        <v>33</v>
      </c>
      <c r="X3347" s="1" t="s">
        <v>1693</v>
      </c>
      <c r="Y3347" s="1" t="s">
        <v>240</v>
      </c>
      <c r="Z3347" s="1" t="s">
        <v>2324</v>
      </c>
      <c r="AA3347" s="1" t="s">
        <v>2325</v>
      </c>
    </row>
    <row r="3348" spans="1:27" x14ac:dyDescent="0.25">
      <c r="A3348" s="1" t="s">
        <v>26</v>
      </c>
      <c r="B3348" s="1" t="s">
        <v>4832</v>
      </c>
      <c r="C3348" s="2">
        <v>42320</v>
      </c>
      <c r="D3348" s="1" t="s">
        <v>2787</v>
      </c>
      <c r="E3348" s="7" t="str">
        <f>VLOOKUP(TRIM(D3348)*1,CFOP!A:B,2,FALSE)</f>
        <v>Sim</v>
      </c>
      <c r="F3348" s="1" t="s">
        <v>29</v>
      </c>
      <c r="G3348" s="3">
        <v>85.45</v>
      </c>
      <c r="H3348" s="3">
        <v>74.3</v>
      </c>
      <c r="I3348" s="3">
        <v>13.370000000000001</v>
      </c>
      <c r="J3348" s="1" t="s">
        <v>61</v>
      </c>
      <c r="K3348" s="3">
        <v>0</v>
      </c>
      <c r="L3348" s="3">
        <v>0</v>
      </c>
      <c r="M3348" s="1" t="s">
        <v>31</v>
      </c>
      <c r="N3348" s="3">
        <v>74.3</v>
      </c>
      <c r="O3348" s="3">
        <v>11.15</v>
      </c>
      <c r="P3348" s="1" t="s">
        <v>2788</v>
      </c>
      <c r="Q3348" s="3">
        <v>74.3</v>
      </c>
      <c r="R3348" s="3">
        <v>1.23</v>
      </c>
      <c r="S3348" s="1" t="s">
        <v>33</v>
      </c>
      <c r="T3348" s="3">
        <v>74.3</v>
      </c>
      <c r="U3348" s="3">
        <v>5.65</v>
      </c>
      <c r="V3348" s="1" t="s">
        <v>33</v>
      </c>
      <c r="W3348" s="1" t="s">
        <v>33</v>
      </c>
      <c r="X3348" s="1" t="s">
        <v>295</v>
      </c>
      <c r="Y3348" s="1" t="s">
        <v>96</v>
      </c>
      <c r="Z3348" s="1" t="s">
        <v>1680</v>
      </c>
      <c r="AA3348" s="1" t="s">
        <v>1681</v>
      </c>
    </row>
    <row r="3349" spans="1:27" hidden="1" x14ac:dyDescent="0.25">
      <c r="A3349" s="1" t="s">
        <v>26</v>
      </c>
      <c r="B3349" s="1" t="s">
        <v>4833</v>
      </c>
      <c r="C3349" s="2">
        <v>42320</v>
      </c>
      <c r="D3349" s="1" t="s">
        <v>4834</v>
      </c>
      <c r="E3349" s="7" t="str">
        <f>VLOOKUP(TRIM(D3349)*1,CFOP!A:B,2,FALSE)</f>
        <v>Não</v>
      </c>
      <c r="F3349" s="1" t="s">
        <v>172</v>
      </c>
      <c r="G3349" s="3">
        <v>3000</v>
      </c>
      <c r="H3349" s="3">
        <v>0</v>
      </c>
      <c r="I3349" s="3">
        <v>0</v>
      </c>
      <c r="J3349" s="1" t="s">
        <v>31</v>
      </c>
      <c r="K3349" s="3">
        <v>0</v>
      </c>
      <c r="L3349" s="3">
        <v>0</v>
      </c>
      <c r="M3349" s="1" t="s">
        <v>31</v>
      </c>
      <c r="N3349" s="3">
        <v>0</v>
      </c>
      <c r="O3349" s="3">
        <v>0</v>
      </c>
      <c r="P3349" s="1" t="s">
        <v>31</v>
      </c>
      <c r="Q3349" s="3">
        <v>0</v>
      </c>
      <c r="R3349" s="3">
        <v>0</v>
      </c>
      <c r="S3349" s="1" t="s">
        <v>31</v>
      </c>
      <c r="T3349" s="3">
        <v>0</v>
      </c>
      <c r="U3349" s="3">
        <v>0</v>
      </c>
      <c r="V3349" s="1" t="s">
        <v>31</v>
      </c>
      <c r="W3349" s="1" t="s">
        <v>33</v>
      </c>
      <c r="X3349" s="1" t="s">
        <v>608</v>
      </c>
      <c r="Y3349" s="1" t="s">
        <v>400</v>
      </c>
      <c r="Z3349" s="1" t="s">
        <v>1132</v>
      </c>
      <c r="AA3349" s="1" t="s">
        <v>1133</v>
      </c>
    </row>
    <row r="3350" spans="1:27" x14ac:dyDescent="0.25">
      <c r="A3350" s="1" t="s">
        <v>26</v>
      </c>
      <c r="B3350" s="1" t="s">
        <v>4835</v>
      </c>
      <c r="C3350" s="2">
        <v>42321</v>
      </c>
      <c r="D3350" s="1" t="s">
        <v>2787</v>
      </c>
      <c r="E3350" s="7" t="str">
        <f>VLOOKUP(TRIM(D3350)*1,CFOP!A:B,2,FALSE)</f>
        <v>Sim</v>
      </c>
      <c r="F3350" s="1" t="s">
        <v>29</v>
      </c>
      <c r="G3350" s="3">
        <v>4861.6400000000003</v>
      </c>
      <c r="H3350" s="3">
        <v>4227.51</v>
      </c>
      <c r="I3350" s="3">
        <v>760.95</v>
      </c>
      <c r="J3350" s="1" t="s">
        <v>61</v>
      </c>
      <c r="K3350" s="3">
        <v>0</v>
      </c>
      <c r="L3350" s="3">
        <v>0</v>
      </c>
      <c r="M3350" s="1" t="s">
        <v>31</v>
      </c>
      <c r="N3350" s="3">
        <v>4227.51</v>
      </c>
      <c r="O3350" s="3">
        <v>634.13</v>
      </c>
      <c r="P3350" s="1" t="s">
        <v>2788</v>
      </c>
      <c r="Q3350" s="3">
        <v>4227.51</v>
      </c>
      <c r="R3350" s="3">
        <v>69.75</v>
      </c>
      <c r="S3350" s="1" t="s">
        <v>33</v>
      </c>
      <c r="T3350" s="3">
        <v>4227.51</v>
      </c>
      <c r="U3350" s="3">
        <v>321.29000000000002</v>
      </c>
      <c r="V3350" s="1" t="s">
        <v>33</v>
      </c>
      <c r="W3350" s="1" t="s">
        <v>33</v>
      </c>
      <c r="X3350" s="1" t="s">
        <v>295</v>
      </c>
      <c r="Y3350" s="1" t="s">
        <v>91</v>
      </c>
      <c r="Z3350" s="1" t="s">
        <v>1785</v>
      </c>
      <c r="AA3350" s="1" t="s">
        <v>1786</v>
      </c>
    </row>
    <row r="3351" spans="1:27" x14ac:dyDescent="0.25">
      <c r="A3351" s="1" t="s">
        <v>26</v>
      </c>
      <c r="B3351" s="1" t="s">
        <v>4835</v>
      </c>
      <c r="C3351" s="2">
        <v>42321</v>
      </c>
      <c r="D3351" s="1" t="s">
        <v>2787</v>
      </c>
      <c r="E3351" s="7" t="str">
        <f>VLOOKUP(TRIM(D3351)*1,CFOP!A:B,2,FALSE)</f>
        <v>Sim</v>
      </c>
      <c r="F3351" s="1" t="s">
        <v>29</v>
      </c>
      <c r="G3351" s="3">
        <v>2542.54</v>
      </c>
      <c r="H3351" s="3">
        <v>2210.9</v>
      </c>
      <c r="I3351" s="3">
        <v>397.96000000000004</v>
      </c>
      <c r="J3351" s="1" t="s">
        <v>61</v>
      </c>
      <c r="K3351" s="3">
        <v>0</v>
      </c>
      <c r="L3351" s="3">
        <v>0</v>
      </c>
      <c r="M3351" s="1" t="s">
        <v>31</v>
      </c>
      <c r="N3351" s="3">
        <v>2210.9</v>
      </c>
      <c r="O3351" s="3">
        <v>331.64</v>
      </c>
      <c r="P3351" s="1" t="s">
        <v>2788</v>
      </c>
      <c r="Q3351" s="3">
        <v>2210.9</v>
      </c>
      <c r="R3351" s="3">
        <v>36.480000000000004</v>
      </c>
      <c r="S3351" s="1" t="s">
        <v>33</v>
      </c>
      <c r="T3351" s="3">
        <v>2210.9</v>
      </c>
      <c r="U3351" s="3">
        <v>168.03</v>
      </c>
      <c r="V3351" s="1" t="s">
        <v>33</v>
      </c>
      <c r="W3351" s="1" t="s">
        <v>33</v>
      </c>
      <c r="X3351" s="1" t="s">
        <v>295</v>
      </c>
      <c r="Y3351" s="1" t="s">
        <v>91</v>
      </c>
      <c r="Z3351" s="1" t="s">
        <v>1777</v>
      </c>
      <c r="AA3351" s="1" t="s">
        <v>1778</v>
      </c>
    </row>
    <row r="3352" spans="1:27" x14ac:dyDescent="0.25">
      <c r="A3352" s="1" t="s">
        <v>26</v>
      </c>
      <c r="B3352" s="1" t="s">
        <v>4835</v>
      </c>
      <c r="C3352" s="2">
        <v>42321</v>
      </c>
      <c r="D3352" s="1" t="s">
        <v>2787</v>
      </c>
      <c r="E3352" s="7" t="str">
        <f>VLOOKUP(TRIM(D3352)*1,CFOP!A:B,2,FALSE)</f>
        <v>Sim</v>
      </c>
      <c r="F3352" s="1" t="s">
        <v>29</v>
      </c>
      <c r="G3352" s="3">
        <v>460.22</v>
      </c>
      <c r="H3352" s="3">
        <v>400.19</v>
      </c>
      <c r="I3352" s="3">
        <v>72.03</v>
      </c>
      <c r="J3352" s="1" t="s">
        <v>61</v>
      </c>
      <c r="K3352" s="3">
        <v>0</v>
      </c>
      <c r="L3352" s="3">
        <v>0</v>
      </c>
      <c r="M3352" s="1" t="s">
        <v>31</v>
      </c>
      <c r="N3352" s="3">
        <v>400.19</v>
      </c>
      <c r="O3352" s="3">
        <v>60.03</v>
      </c>
      <c r="P3352" s="1" t="s">
        <v>2788</v>
      </c>
      <c r="Q3352" s="3">
        <v>400.19</v>
      </c>
      <c r="R3352" s="3">
        <v>6.6000000000000005</v>
      </c>
      <c r="S3352" s="1" t="s">
        <v>33</v>
      </c>
      <c r="T3352" s="3">
        <v>400.19</v>
      </c>
      <c r="U3352" s="3">
        <v>30.41</v>
      </c>
      <c r="V3352" s="1" t="s">
        <v>33</v>
      </c>
      <c r="W3352" s="1" t="s">
        <v>33</v>
      </c>
      <c r="X3352" s="1" t="s">
        <v>295</v>
      </c>
      <c r="Y3352" s="1" t="s">
        <v>91</v>
      </c>
      <c r="Z3352" s="1" t="s">
        <v>4379</v>
      </c>
      <c r="AA3352" s="1" t="s">
        <v>4380</v>
      </c>
    </row>
    <row r="3353" spans="1:27" x14ac:dyDescent="0.25">
      <c r="A3353" s="1" t="s">
        <v>26</v>
      </c>
      <c r="B3353" s="1" t="s">
        <v>4835</v>
      </c>
      <c r="C3353" s="2">
        <v>42321</v>
      </c>
      <c r="D3353" s="1" t="s">
        <v>2787</v>
      </c>
      <c r="E3353" s="7" t="str">
        <f>VLOOKUP(TRIM(D3353)*1,CFOP!A:B,2,FALSE)</f>
        <v>Sim</v>
      </c>
      <c r="F3353" s="1" t="s">
        <v>29</v>
      </c>
      <c r="G3353" s="3">
        <v>3977.65</v>
      </c>
      <c r="H3353" s="3">
        <v>3458.83</v>
      </c>
      <c r="I3353" s="3">
        <v>622.59</v>
      </c>
      <c r="J3353" s="1" t="s">
        <v>61</v>
      </c>
      <c r="K3353" s="3">
        <v>0</v>
      </c>
      <c r="L3353" s="3">
        <v>0</v>
      </c>
      <c r="M3353" s="1" t="s">
        <v>31</v>
      </c>
      <c r="N3353" s="3">
        <v>3458.83</v>
      </c>
      <c r="O3353" s="3">
        <v>518.82000000000005</v>
      </c>
      <c r="P3353" s="1" t="s">
        <v>2788</v>
      </c>
      <c r="Q3353" s="3">
        <v>3458.83</v>
      </c>
      <c r="R3353" s="3">
        <v>57.07</v>
      </c>
      <c r="S3353" s="1" t="s">
        <v>33</v>
      </c>
      <c r="T3353" s="3">
        <v>3458.83</v>
      </c>
      <c r="U3353" s="3">
        <v>262.87</v>
      </c>
      <c r="V3353" s="1" t="s">
        <v>33</v>
      </c>
      <c r="W3353" s="1" t="s">
        <v>33</v>
      </c>
      <c r="X3353" s="1" t="s">
        <v>295</v>
      </c>
      <c r="Y3353" s="1" t="s">
        <v>91</v>
      </c>
      <c r="Z3353" s="1" t="s">
        <v>1789</v>
      </c>
      <c r="AA3353" s="1" t="s">
        <v>1790</v>
      </c>
    </row>
    <row r="3354" spans="1:27" hidden="1" x14ac:dyDescent="0.25">
      <c r="A3354" s="1" t="s">
        <v>26</v>
      </c>
      <c r="B3354" s="1" t="s">
        <v>4836</v>
      </c>
      <c r="C3354" s="2">
        <v>42321</v>
      </c>
      <c r="D3354" s="1" t="s">
        <v>2978</v>
      </c>
      <c r="E3354" s="7" t="str">
        <f>VLOOKUP(TRIM(D3354)*1,CFOP!A:B,2,FALSE)</f>
        <v>Não</v>
      </c>
      <c r="F3354" s="1" t="s">
        <v>29</v>
      </c>
      <c r="G3354" s="3">
        <v>185.4</v>
      </c>
      <c r="H3354" s="3">
        <v>185.4</v>
      </c>
      <c r="I3354" s="3">
        <v>33.369999999999997</v>
      </c>
      <c r="J3354" s="1" t="s">
        <v>30</v>
      </c>
      <c r="K3354" s="3">
        <v>0</v>
      </c>
      <c r="L3354" s="3">
        <v>0</v>
      </c>
      <c r="M3354" s="1" t="s">
        <v>31</v>
      </c>
      <c r="N3354" s="3">
        <v>0</v>
      </c>
      <c r="O3354" s="3">
        <v>0</v>
      </c>
      <c r="P3354" s="1" t="s">
        <v>31</v>
      </c>
      <c r="Q3354" s="3">
        <v>0</v>
      </c>
      <c r="R3354" s="3">
        <v>0</v>
      </c>
      <c r="S3354" s="1" t="s">
        <v>31</v>
      </c>
      <c r="T3354" s="3">
        <v>0</v>
      </c>
      <c r="U3354" s="3">
        <v>0</v>
      </c>
      <c r="V3354" s="1" t="s">
        <v>31</v>
      </c>
      <c r="W3354" s="1" t="s">
        <v>33</v>
      </c>
      <c r="X3354" s="1" t="s">
        <v>4837</v>
      </c>
      <c r="Y3354" s="1" t="s">
        <v>96</v>
      </c>
      <c r="Z3354" s="1" t="s">
        <v>775</v>
      </c>
      <c r="AA3354" s="1" t="s">
        <v>776</v>
      </c>
    </row>
    <row r="3355" spans="1:27" x14ac:dyDescent="0.25">
      <c r="A3355" s="1" t="s">
        <v>26</v>
      </c>
      <c r="B3355" s="1" t="s">
        <v>4838</v>
      </c>
      <c r="C3355" s="2">
        <v>42321</v>
      </c>
      <c r="D3355" s="1" t="s">
        <v>2804</v>
      </c>
      <c r="E3355" s="7" t="str">
        <f>VLOOKUP(TRIM(D3355)*1,CFOP!A:B,2,FALSE)</f>
        <v>Sim</v>
      </c>
      <c r="F3355" s="1" t="s">
        <v>29</v>
      </c>
      <c r="G3355" s="3">
        <v>2190.02</v>
      </c>
      <c r="H3355" s="3">
        <v>2190.02</v>
      </c>
      <c r="I3355" s="3">
        <v>394.2</v>
      </c>
      <c r="J3355" s="1" t="s">
        <v>30</v>
      </c>
      <c r="K3355" s="3">
        <v>0</v>
      </c>
      <c r="L3355" s="3">
        <v>0</v>
      </c>
      <c r="M3355" s="1" t="s">
        <v>31</v>
      </c>
      <c r="N3355" s="3">
        <v>0</v>
      </c>
      <c r="O3355" s="3">
        <v>0</v>
      </c>
      <c r="P3355" s="1" t="s">
        <v>31</v>
      </c>
      <c r="Q3355" s="3">
        <v>2190.02</v>
      </c>
      <c r="R3355" s="3">
        <v>36.14</v>
      </c>
      <c r="S3355" s="1" t="s">
        <v>33</v>
      </c>
      <c r="T3355" s="3">
        <v>2190.02</v>
      </c>
      <c r="U3355" s="3">
        <v>166.44</v>
      </c>
      <c r="V3355" s="1" t="s">
        <v>33</v>
      </c>
      <c r="W3355" s="1" t="s">
        <v>33</v>
      </c>
      <c r="X3355" s="1" t="s">
        <v>1493</v>
      </c>
      <c r="Y3355" s="1" t="s">
        <v>96</v>
      </c>
      <c r="Z3355" s="1" t="s">
        <v>3682</v>
      </c>
      <c r="AA3355" s="1" t="s">
        <v>3683</v>
      </c>
    </row>
    <row r="3356" spans="1:27" x14ac:dyDescent="0.25">
      <c r="A3356" s="1" t="s">
        <v>26</v>
      </c>
      <c r="B3356" s="1" t="s">
        <v>4839</v>
      </c>
      <c r="C3356" s="2">
        <v>42321</v>
      </c>
      <c r="D3356" s="1" t="s">
        <v>2804</v>
      </c>
      <c r="E3356" s="7" t="str">
        <f>VLOOKUP(TRIM(D3356)*1,CFOP!A:B,2,FALSE)</f>
        <v>Sim</v>
      </c>
      <c r="F3356" s="1" t="s">
        <v>29</v>
      </c>
      <c r="G3356" s="3">
        <v>1759.45</v>
      </c>
      <c r="H3356" s="3">
        <v>1759.45</v>
      </c>
      <c r="I3356" s="3">
        <v>316.7</v>
      </c>
      <c r="J3356" s="1" t="s">
        <v>30</v>
      </c>
      <c r="K3356" s="3">
        <v>0</v>
      </c>
      <c r="L3356" s="3">
        <v>0</v>
      </c>
      <c r="M3356" s="1" t="s">
        <v>31</v>
      </c>
      <c r="N3356" s="3">
        <v>0</v>
      </c>
      <c r="O3356" s="3">
        <v>0</v>
      </c>
      <c r="P3356" s="1" t="s">
        <v>31</v>
      </c>
      <c r="Q3356" s="3">
        <v>1759.45</v>
      </c>
      <c r="R3356" s="3">
        <v>29.03</v>
      </c>
      <c r="S3356" s="1" t="s">
        <v>33</v>
      </c>
      <c r="T3356" s="3">
        <v>1759.45</v>
      </c>
      <c r="U3356" s="3">
        <v>133.72</v>
      </c>
      <c r="V3356" s="1" t="s">
        <v>33</v>
      </c>
      <c r="W3356" s="1" t="s">
        <v>33</v>
      </c>
      <c r="X3356" s="1" t="s">
        <v>1493</v>
      </c>
      <c r="Y3356" s="1" t="s">
        <v>96</v>
      </c>
      <c r="Z3356" s="1" t="s">
        <v>4840</v>
      </c>
      <c r="AA3356" s="1" t="s">
        <v>4841</v>
      </c>
    </row>
    <row r="3357" spans="1:27" x14ac:dyDescent="0.25">
      <c r="A3357" s="1" t="s">
        <v>26</v>
      </c>
      <c r="B3357" s="1" t="s">
        <v>4842</v>
      </c>
      <c r="C3357" s="2">
        <v>42321</v>
      </c>
      <c r="D3357" s="1" t="s">
        <v>2804</v>
      </c>
      <c r="E3357" s="7" t="str">
        <f>VLOOKUP(TRIM(D3357)*1,CFOP!A:B,2,FALSE)</f>
        <v>Sim</v>
      </c>
      <c r="F3357" s="1" t="s">
        <v>29</v>
      </c>
      <c r="G3357" s="3">
        <v>1759.45</v>
      </c>
      <c r="H3357" s="3">
        <v>1759.45</v>
      </c>
      <c r="I3357" s="3">
        <v>316.7</v>
      </c>
      <c r="J3357" s="1" t="s">
        <v>30</v>
      </c>
      <c r="K3357" s="3">
        <v>0</v>
      </c>
      <c r="L3357" s="3">
        <v>0</v>
      </c>
      <c r="M3357" s="1" t="s">
        <v>31</v>
      </c>
      <c r="N3357" s="3">
        <v>0</v>
      </c>
      <c r="O3357" s="3">
        <v>0</v>
      </c>
      <c r="P3357" s="1" t="s">
        <v>31</v>
      </c>
      <c r="Q3357" s="3">
        <v>1759.45</v>
      </c>
      <c r="R3357" s="3">
        <v>29.03</v>
      </c>
      <c r="S3357" s="1" t="s">
        <v>33</v>
      </c>
      <c r="T3357" s="3">
        <v>1759.45</v>
      </c>
      <c r="U3357" s="3">
        <v>133.72</v>
      </c>
      <c r="V3357" s="1" t="s">
        <v>33</v>
      </c>
      <c r="W3357" s="1" t="s">
        <v>33</v>
      </c>
      <c r="X3357" s="1" t="s">
        <v>1493</v>
      </c>
      <c r="Y3357" s="1" t="s">
        <v>96</v>
      </c>
      <c r="Z3357" s="1" t="s">
        <v>4843</v>
      </c>
      <c r="AA3357" s="1" t="s">
        <v>4841</v>
      </c>
    </row>
    <row r="3358" spans="1:27" x14ac:dyDescent="0.25">
      <c r="A3358" s="1" t="s">
        <v>26</v>
      </c>
      <c r="B3358" s="1" t="s">
        <v>4844</v>
      </c>
      <c r="C3358" s="2">
        <v>42321</v>
      </c>
      <c r="D3358" s="1" t="s">
        <v>2841</v>
      </c>
      <c r="E3358" s="7" t="str">
        <f>VLOOKUP(TRIM(D3358)*1,CFOP!A:B,2,FALSE)</f>
        <v>Sim</v>
      </c>
      <c r="F3358" s="1" t="s">
        <v>4845</v>
      </c>
      <c r="G3358" s="3">
        <v>175.82000000000002</v>
      </c>
      <c r="H3358" s="3">
        <v>146.52000000000001</v>
      </c>
      <c r="I3358" s="3">
        <v>5.86</v>
      </c>
      <c r="J3358" s="1" t="s">
        <v>61</v>
      </c>
      <c r="K3358" s="3">
        <v>0</v>
      </c>
      <c r="L3358" s="3">
        <v>0</v>
      </c>
      <c r="M3358" s="1" t="s">
        <v>31</v>
      </c>
      <c r="N3358" s="3">
        <v>146.52000000000001</v>
      </c>
      <c r="O3358" s="3">
        <v>29.3</v>
      </c>
      <c r="P3358" s="1" t="s">
        <v>2788</v>
      </c>
      <c r="Q3358" s="3">
        <v>146.52000000000001</v>
      </c>
      <c r="R3358" s="3">
        <v>2.42</v>
      </c>
      <c r="S3358" s="1" t="s">
        <v>33</v>
      </c>
      <c r="T3358" s="3">
        <v>146.52000000000001</v>
      </c>
      <c r="U3358" s="3">
        <v>11.14</v>
      </c>
      <c r="V3358" s="1" t="s">
        <v>33</v>
      </c>
      <c r="W3358" s="1" t="s">
        <v>33</v>
      </c>
      <c r="X3358" s="1" t="s">
        <v>4846</v>
      </c>
      <c r="Y3358" s="1" t="s">
        <v>99</v>
      </c>
      <c r="Z3358" s="1" t="s">
        <v>126</v>
      </c>
      <c r="AA3358" s="1" t="s">
        <v>127</v>
      </c>
    </row>
    <row r="3359" spans="1:27" x14ac:dyDescent="0.25">
      <c r="A3359" s="1" t="s">
        <v>26</v>
      </c>
      <c r="B3359" s="1" t="s">
        <v>4844</v>
      </c>
      <c r="C3359" s="2">
        <v>42321</v>
      </c>
      <c r="D3359" s="1" t="s">
        <v>2841</v>
      </c>
      <c r="E3359" s="7" t="str">
        <f>VLOOKUP(TRIM(D3359)*1,CFOP!A:B,2,FALSE)</f>
        <v>Sim</v>
      </c>
      <c r="F3359" s="1" t="s">
        <v>4845</v>
      </c>
      <c r="G3359" s="3">
        <v>190.38</v>
      </c>
      <c r="H3359" s="3">
        <v>158.65</v>
      </c>
      <c r="I3359" s="3">
        <v>6.3500000000000005</v>
      </c>
      <c r="J3359" s="1" t="s">
        <v>61</v>
      </c>
      <c r="K3359" s="3">
        <v>0</v>
      </c>
      <c r="L3359" s="3">
        <v>0</v>
      </c>
      <c r="M3359" s="1" t="s">
        <v>31</v>
      </c>
      <c r="N3359" s="3">
        <v>158.65</v>
      </c>
      <c r="O3359" s="3">
        <v>31.73</v>
      </c>
      <c r="P3359" s="1" t="s">
        <v>2788</v>
      </c>
      <c r="Q3359" s="3">
        <v>158.65</v>
      </c>
      <c r="R3359" s="3">
        <v>2.62</v>
      </c>
      <c r="S3359" s="1" t="s">
        <v>33</v>
      </c>
      <c r="T3359" s="3">
        <v>158.65</v>
      </c>
      <c r="U3359" s="3">
        <v>12.06</v>
      </c>
      <c r="V3359" s="1" t="s">
        <v>33</v>
      </c>
      <c r="W3359" s="1" t="s">
        <v>33</v>
      </c>
      <c r="X3359" s="1" t="s">
        <v>4846</v>
      </c>
      <c r="Y3359" s="1" t="s">
        <v>99</v>
      </c>
      <c r="Z3359" s="1" t="s">
        <v>1530</v>
      </c>
      <c r="AA3359" s="1" t="s">
        <v>1531</v>
      </c>
    </row>
    <row r="3360" spans="1:27" x14ac:dyDescent="0.25">
      <c r="A3360" s="1" t="s">
        <v>26</v>
      </c>
      <c r="B3360" s="1" t="s">
        <v>4844</v>
      </c>
      <c r="C3360" s="2">
        <v>42321</v>
      </c>
      <c r="D3360" s="1" t="s">
        <v>2841</v>
      </c>
      <c r="E3360" s="7" t="str">
        <f>VLOOKUP(TRIM(D3360)*1,CFOP!A:B,2,FALSE)</f>
        <v>Sim</v>
      </c>
      <c r="F3360" s="1" t="s">
        <v>4845</v>
      </c>
      <c r="G3360" s="3">
        <v>1194.6799999999998</v>
      </c>
      <c r="H3360" s="3">
        <v>1038.8499999999999</v>
      </c>
      <c r="I3360" s="3">
        <v>41.550000000000004</v>
      </c>
      <c r="J3360" s="1" t="s">
        <v>61</v>
      </c>
      <c r="K3360" s="3">
        <v>0</v>
      </c>
      <c r="L3360" s="3">
        <v>0</v>
      </c>
      <c r="M3360" s="1" t="s">
        <v>31</v>
      </c>
      <c r="N3360" s="3">
        <v>1038.8499999999999</v>
      </c>
      <c r="O3360" s="3">
        <v>155.83000000000001</v>
      </c>
      <c r="P3360" s="1" t="s">
        <v>2788</v>
      </c>
      <c r="Q3360" s="3">
        <v>1038.8499999999999</v>
      </c>
      <c r="R3360" s="3">
        <v>17.14</v>
      </c>
      <c r="S3360" s="1" t="s">
        <v>33</v>
      </c>
      <c r="T3360" s="3">
        <v>1038.8499999999999</v>
      </c>
      <c r="U3360" s="3">
        <v>78.95</v>
      </c>
      <c r="V3360" s="1" t="s">
        <v>33</v>
      </c>
      <c r="W3360" s="1" t="s">
        <v>33</v>
      </c>
      <c r="X3360" s="1" t="s">
        <v>4846</v>
      </c>
      <c r="Y3360" s="1" t="s">
        <v>91</v>
      </c>
      <c r="Z3360" s="1" t="s">
        <v>4847</v>
      </c>
      <c r="AA3360" s="1" t="s">
        <v>4848</v>
      </c>
    </row>
    <row r="3361" spans="1:27" x14ac:dyDescent="0.25">
      <c r="A3361" s="1" t="s">
        <v>26</v>
      </c>
      <c r="B3361" s="1" t="s">
        <v>4844</v>
      </c>
      <c r="C3361" s="2">
        <v>42321</v>
      </c>
      <c r="D3361" s="1" t="s">
        <v>2841</v>
      </c>
      <c r="E3361" s="7" t="str">
        <f>VLOOKUP(TRIM(D3361)*1,CFOP!A:B,2,FALSE)</f>
        <v>Sim</v>
      </c>
      <c r="F3361" s="1" t="s">
        <v>4845</v>
      </c>
      <c r="G3361" s="3">
        <v>519.71</v>
      </c>
      <c r="H3361" s="3">
        <v>451.92</v>
      </c>
      <c r="I3361" s="3">
        <v>18.080000000000002</v>
      </c>
      <c r="J3361" s="1" t="s">
        <v>61</v>
      </c>
      <c r="K3361" s="3">
        <v>0</v>
      </c>
      <c r="L3361" s="3">
        <v>0</v>
      </c>
      <c r="M3361" s="1" t="s">
        <v>31</v>
      </c>
      <c r="N3361" s="3">
        <v>451.92</v>
      </c>
      <c r="O3361" s="3">
        <v>67.790000000000006</v>
      </c>
      <c r="P3361" s="1" t="s">
        <v>2788</v>
      </c>
      <c r="Q3361" s="3">
        <v>451.92</v>
      </c>
      <c r="R3361" s="3">
        <v>7.46</v>
      </c>
      <c r="S3361" s="1" t="s">
        <v>33</v>
      </c>
      <c r="T3361" s="3">
        <v>451.92</v>
      </c>
      <c r="U3361" s="3">
        <v>34.35</v>
      </c>
      <c r="V3361" s="1" t="s">
        <v>33</v>
      </c>
      <c r="W3361" s="1" t="s">
        <v>33</v>
      </c>
      <c r="X3361" s="1" t="s">
        <v>4846</v>
      </c>
      <c r="Y3361" s="1" t="s">
        <v>91</v>
      </c>
      <c r="Z3361" s="1" t="s">
        <v>1217</v>
      </c>
      <c r="AA3361" s="1" t="s">
        <v>1218</v>
      </c>
    </row>
    <row r="3362" spans="1:27" x14ac:dyDescent="0.25">
      <c r="A3362" s="1" t="s">
        <v>26</v>
      </c>
      <c r="B3362" s="1" t="s">
        <v>4849</v>
      </c>
      <c r="C3362" s="2">
        <v>42321</v>
      </c>
      <c r="D3362" s="1" t="s">
        <v>2804</v>
      </c>
      <c r="E3362" s="7" t="str">
        <f>VLOOKUP(TRIM(D3362)*1,CFOP!A:B,2,FALSE)</f>
        <v>Sim</v>
      </c>
      <c r="F3362" s="1" t="s">
        <v>29</v>
      </c>
      <c r="G3362" s="3">
        <v>1759.45</v>
      </c>
      <c r="H3362" s="3">
        <v>1759.45</v>
      </c>
      <c r="I3362" s="3">
        <v>316.7</v>
      </c>
      <c r="J3362" s="1" t="s">
        <v>30</v>
      </c>
      <c r="K3362" s="3">
        <v>0</v>
      </c>
      <c r="L3362" s="3">
        <v>0</v>
      </c>
      <c r="M3362" s="1" t="s">
        <v>31</v>
      </c>
      <c r="N3362" s="3">
        <v>0</v>
      </c>
      <c r="O3362" s="3">
        <v>0</v>
      </c>
      <c r="P3362" s="1" t="s">
        <v>31</v>
      </c>
      <c r="Q3362" s="3">
        <v>1759.45</v>
      </c>
      <c r="R3362" s="3">
        <v>29.03</v>
      </c>
      <c r="S3362" s="1" t="s">
        <v>33</v>
      </c>
      <c r="T3362" s="3">
        <v>1759.45</v>
      </c>
      <c r="U3362" s="3">
        <v>133.72</v>
      </c>
      <c r="V3362" s="1" t="s">
        <v>33</v>
      </c>
      <c r="W3362" s="1" t="s">
        <v>33</v>
      </c>
      <c r="X3362" s="1" t="s">
        <v>1493</v>
      </c>
      <c r="Y3362" s="1" t="s">
        <v>96</v>
      </c>
      <c r="Z3362" s="1" t="s">
        <v>4850</v>
      </c>
      <c r="AA3362" s="1" t="s">
        <v>4841</v>
      </c>
    </row>
    <row r="3363" spans="1:27" x14ac:dyDescent="0.25">
      <c r="A3363" s="1" t="s">
        <v>26</v>
      </c>
      <c r="B3363" s="1" t="s">
        <v>4851</v>
      </c>
      <c r="C3363" s="2">
        <v>42321</v>
      </c>
      <c r="D3363" s="1" t="s">
        <v>2804</v>
      </c>
      <c r="E3363" s="7" t="str">
        <f>VLOOKUP(TRIM(D3363)*1,CFOP!A:B,2,FALSE)</f>
        <v>Sim</v>
      </c>
      <c r="F3363" s="1" t="s">
        <v>29</v>
      </c>
      <c r="G3363" s="3">
        <v>1044.67</v>
      </c>
      <c r="H3363" s="3">
        <v>1044.67</v>
      </c>
      <c r="I3363" s="3">
        <v>188.04</v>
      </c>
      <c r="J3363" s="1" t="s">
        <v>30</v>
      </c>
      <c r="K3363" s="3">
        <v>0</v>
      </c>
      <c r="L3363" s="3">
        <v>0</v>
      </c>
      <c r="M3363" s="1" t="s">
        <v>31</v>
      </c>
      <c r="N3363" s="3">
        <v>0</v>
      </c>
      <c r="O3363" s="3">
        <v>0</v>
      </c>
      <c r="P3363" s="1" t="s">
        <v>31</v>
      </c>
      <c r="Q3363" s="3">
        <v>1044.67</v>
      </c>
      <c r="R3363" s="3">
        <v>17.240000000000002</v>
      </c>
      <c r="S3363" s="1" t="s">
        <v>33</v>
      </c>
      <c r="T3363" s="3">
        <v>1044.67</v>
      </c>
      <c r="U3363" s="3">
        <v>79.39</v>
      </c>
      <c r="V3363" s="1" t="s">
        <v>33</v>
      </c>
      <c r="W3363" s="1" t="s">
        <v>33</v>
      </c>
      <c r="X3363" s="1" t="s">
        <v>1493</v>
      </c>
      <c r="Y3363" s="1" t="s">
        <v>96</v>
      </c>
      <c r="Z3363" s="1" t="s">
        <v>4852</v>
      </c>
      <c r="AA3363" s="1" t="s">
        <v>4853</v>
      </c>
    </row>
    <row r="3364" spans="1:27" x14ac:dyDescent="0.25">
      <c r="A3364" s="1" t="s">
        <v>26</v>
      </c>
      <c r="B3364" s="1" t="s">
        <v>4854</v>
      </c>
      <c r="C3364" s="2">
        <v>42321</v>
      </c>
      <c r="D3364" s="1" t="s">
        <v>2841</v>
      </c>
      <c r="E3364" s="7" t="str">
        <f>VLOOKUP(TRIM(D3364)*1,CFOP!A:B,2,FALSE)</f>
        <v>Sim</v>
      </c>
      <c r="F3364" s="1" t="s">
        <v>1581</v>
      </c>
      <c r="G3364" s="3">
        <v>271.98</v>
      </c>
      <c r="H3364" s="3">
        <v>226.65</v>
      </c>
      <c r="I3364" s="3">
        <v>9.07</v>
      </c>
      <c r="J3364" s="1" t="s">
        <v>61</v>
      </c>
      <c r="K3364" s="3">
        <v>0</v>
      </c>
      <c r="L3364" s="3">
        <v>0</v>
      </c>
      <c r="M3364" s="1" t="s">
        <v>31</v>
      </c>
      <c r="N3364" s="3">
        <v>226.65</v>
      </c>
      <c r="O3364" s="3">
        <v>45.33</v>
      </c>
      <c r="P3364" s="1" t="s">
        <v>2788</v>
      </c>
      <c r="Q3364" s="3">
        <v>226.65</v>
      </c>
      <c r="R3364" s="3">
        <v>3.74</v>
      </c>
      <c r="S3364" s="1" t="s">
        <v>33</v>
      </c>
      <c r="T3364" s="3">
        <v>226.65</v>
      </c>
      <c r="U3364" s="3">
        <v>17.23</v>
      </c>
      <c r="V3364" s="1" t="s">
        <v>33</v>
      </c>
      <c r="W3364" s="1" t="s">
        <v>33</v>
      </c>
      <c r="X3364" s="1" t="s">
        <v>4855</v>
      </c>
      <c r="Y3364" s="1" t="s">
        <v>99</v>
      </c>
      <c r="Z3364" s="1" t="s">
        <v>3235</v>
      </c>
      <c r="AA3364" s="1" t="s">
        <v>3236</v>
      </c>
    </row>
    <row r="3365" spans="1:27" x14ac:dyDescent="0.25">
      <c r="A3365" s="1" t="s">
        <v>26</v>
      </c>
      <c r="B3365" s="1" t="s">
        <v>4854</v>
      </c>
      <c r="C3365" s="2">
        <v>42321</v>
      </c>
      <c r="D3365" s="1" t="s">
        <v>2841</v>
      </c>
      <c r="E3365" s="7" t="str">
        <f>VLOOKUP(TRIM(D3365)*1,CFOP!A:B,2,FALSE)</f>
        <v>Sim</v>
      </c>
      <c r="F3365" s="1" t="s">
        <v>1581</v>
      </c>
      <c r="G3365" s="3">
        <v>589.09</v>
      </c>
      <c r="H3365" s="3">
        <v>512.25</v>
      </c>
      <c r="I3365" s="3">
        <v>20.490000000000002</v>
      </c>
      <c r="J3365" s="1" t="s">
        <v>61</v>
      </c>
      <c r="K3365" s="3">
        <v>0</v>
      </c>
      <c r="L3365" s="3">
        <v>0</v>
      </c>
      <c r="M3365" s="1" t="s">
        <v>31</v>
      </c>
      <c r="N3365" s="3">
        <v>512.25</v>
      </c>
      <c r="O3365" s="3">
        <v>76.84</v>
      </c>
      <c r="P3365" s="1" t="s">
        <v>2788</v>
      </c>
      <c r="Q3365" s="3">
        <v>512.25</v>
      </c>
      <c r="R3365" s="3">
        <v>8.4499999999999993</v>
      </c>
      <c r="S3365" s="1" t="s">
        <v>33</v>
      </c>
      <c r="T3365" s="3">
        <v>512.25</v>
      </c>
      <c r="U3365" s="3">
        <v>38.93</v>
      </c>
      <c r="V3365" s="1" t="s">
        <v>33</v>
      </c>
      <c r="W3365" s="1" t="s">
        <v>33</v>
      </c>
      <c r="X3365" s="1" t="s">
        <v>4855</v>
      </c>
      <c r="Y3365" s="1" t="s">
        <v>91</v>
      </c>
      <c r="Z3365" s="1" t="s">
        <v>1522</v>
      </c>
      <c r="AA3365" s="1" t="s">
        <v>1523</v>
      </c>
    </row>
    <row r="3366" spans="1:27" x14ac:dyDescent="0.25">
      <c r="A3366" s="1" t="s">
        <v>26</v>
      </c>
      <c r="B3366" s="1" t="s">
        <v>4854</v>
      </c>
      <c r="C3366" s="2">
        <v>42321</v>
      </c>
      <c r="D3366" s="1" t="s">
        <v>2841</v>
      </c>
      <c r="E3366" s="7" t="str">
        <f>VLOOKUP(TRIM(D3366)*1,CFOP!A:B,2,FALSE)</f>
        <v>Sim</v>
      </c>
      <c r="F3366" s="1" t="s">
        <v>1581</v>
      </c>
      <c r="G3366" s="3">
        <v>453.53000000000003</v>
      </c>
      <c r="H3366" s="3">
        <v>394.37</v>
      </c>
      <c r="I3366" s="3">
        <v>15.77</v>
      </c>
      <c r="J3366" s="1" t="s">
        <v>61</v>
      </c>
      <c r="K3366" s="3">
        <v>0</v>
      </c>
      <c r="L3366" s="3">
        <v>0</v>
      </c>
      <c r="M3366" s="1" t="s">
        <v>31</v>
      </c>
      <c r="N3366" s="3">
        <v>394.37</v>
      </c>
      <c r="O3366" s="3">
        <v>59.160000000000004</v>
      </c>
      <c r="P3366" s="1" t="s">
        <v>2788</v>
      </c>
      <c r="Q3366" s="3">
        <v>394.37</v>
      </c>
      <c r="R3366" s="3">
        <v>6.51</v>
      </c>
      <c r="S3366" s="1" t="s">
        <v>33</v>
      </c>
      <c r="T3366" s="3">
        <v>394.37</v>
      </c>
      <c r="U3366" s="3">
        <v>29.97</v>
      </c>
      <c r="V3366" s="1" t="s">
        <v>33</v>
      </c>
      <c r="W3366" s="1" t="s">
        <v>33</v>
      </c>
      <c r="X3366" s="1" t="s">
        <v>4855</v>
      </c>
      <c r="Y3366" s="1" t="s">
        <v>91</v>
      </c>
      <c r="Z3366" s="1" t="s">
        <v>2838</v>
      </c>
      <c r="AA3366" s="1" t="s">
        <v>2839</v>
      </c>
    </row>
    <row r="3367" spans="1:27" x14ac:dyDescent="0.25">
      <c r="A3367" s="1" t="s">
        <v>26</v>
      </c>
      <c r="B3367" s="1" t="s">
        <v>4856</v>
      </c>
      <c r="C3367" s="2">
        <v>42321</v>
      </c>
      <c r="D3367" s="1" t="s">
        <v>2787</v>
      </c>
      <c r="E3367" s="7" t="str">
        <f>VLOOKUP(TRIM(D3367)*1,CFOP!A:B,2,FALSE)</f>
        <v>Sim</v>
      </c>
      <c r="F3367" s="1" t="s">
        <v>29</v>
      </c>
      <c r="G3367" s="3">
        <v>1232.49</v>
      </c>
      <c r="H3367" s="3">
        <v>1232.49</v>
      </c>
      <c r="I3367" s="3">
        <v>221.85</v>
      </c>
      <c r="J3367" s="1" t="s">
        <v>30</v>
      </c>
      <c r="K3367" s="3">
        <v>0</v>
      </c>
      <c r="L3367" s="3">
        <v>0</v>
      </c>
      <c r="M3367" s="1" t="s">
        <v>31</v>
      </c>
      <c r="N3367" s="3">
        <v>0</v>
      </c>
      <c r="O3367" s="3">
        <v>0</v>
      </c>
      <c r="P3367" s="1" t="s">
        <v>31</v>
      </c>
      <c r="Q3367" s="3">
        <v>1232.49</v>
      </c>
      <c r="R3367" s="3">
        <v>20.34</v>
      </c>
      <c r="S3367" s="1" t="s">
        <v>33</v>
      </c>
      <c r="T3367" s="3">
        <v>1232.49</v>
      </c>
      <c r="U3367" s="3">
        <v>93.67</v>
      </c>
      <c r="V3367" s="1" t="s">
        <v>33</v>
      </c>
      <c r="W3367" s="1" t="s">
        <v>33</v>
      </c>
      <c r="X3367" s="1" t="s">
        <v>4297</v>
      </c>
      <c r="Y3367" s="1" t="s">
        <v>99</v>
      </c>
      <c r="Z3367" s="1" t="s">
        <v>1033</v>
      </c>
      <c r="AA3367" s="1" t="s">
        <v>1034</v>
      </c>
    </row>
    <row r="3368" spans="1:27" x14ac:dyDescent="0.25">
      <c r="A3368" s="1" t="s">
        <v>26</v>
      </c>
      <c r="B3368" s="1" t="s">
        <v>4857</v>
      </c>
      <c r="C3368" s="2">
        <v>42321</v>
      </c>
      <c r="D3368" s="1" t="s">
        <v>2817</v>
      </c>
      <c r="E3368" s="7" t="str">
        <f>VLOOKUP(TRIM(D3368)*1,CFOP!A:B,2,FALSE)</f>
        <v>Sim</v>
      </c>
      <c r="F3368" s="1" t="s">
        <v>393</v>
      </c>
      <c r="G3368" s="3">
        <v>1825.3999999999999</v>
      </c>
      <c r="H3368" s="3">
        <v>1587.3</v>
      </c>
      <c r="I3368" s="3">
        <v>190.48</v>
      </c>
      <c r="J3368" s="1" t="s">
        <v>30</v>
      </c>
      <c r="K3368" s="3">
        <v>0</v>
      </c>
      <c r="L3368" s="3">
        <v>0</v>
      </c>
      <c r="M3368" s="1" t="s">
        <v>31</v>
      </c>
      <c r="N3368" s="3">
        <v>1587.3</v>
      </c>
      <c r="O3368" s="3">
        <v>238.1</v>
      </c>
      <c r="P3368" s="1" t="s">
        <v>2788</v>
      </c>
      <c r="Q3368" s="3">
        <v>1587.3</v>
      </c>
      <c r="R3368" s="3">
        <v>26.19</v>
      </c>
      <c r="S3368" s="1" t="s">
        <v>33</v>
      </c>
      <c r="T3368" s="3">
        <v>1587.3</v>
      </c>
      <c r="U3368" s="3">
        <v>120.63</v>
      </c>
      <c r="V3368" s="1" t="s">
        <v>33</v>
      </c>
      <c r="W3368" s="1" t="s">
        <v>33</v>
      </c>
      <c r="X3368" s="1" t="s">
        <v>3899</v>
      </c>
      <c r="Y3368" s="1" t="s">
        <v>96</v>
      </c>
      <c r="Z3368" s="1" t="s">
        <v>4858</v>
      </c>
      <c r="AA3368" s="1" t="s">
        <v>4213</v>
      </c>
    </row>
    <row r="3369" spans="1:27" x14ac:dyDescent="0.25">
      <c r="A3369" s="1" t="s">
        <v>26</v>
      </c>
      <c r="B3369" s="1" t="s">
        <v>4859</v>
      </c>
      <c r="C3369" s="2">
        <v>42321</v>
      </c>
      <c r="D3369" s="1" t="s">
        <v>2804</v>
      </c>
      <c r="E3369" s="7" t="str">
        <f>VLOOKUP(TRIM(D3369)*1,CFOP!A:B,2,FALSE)</f>
        <v>Sim</v>
      </c>
      <c r="F3369" s="1" t="s">
        <v>29</v>
      </c>
      <c r="G3369" s="3">
        <v>258.06</v>
      </c>
      <c r="H3369" s="3">
        <v>258.06</v>
      </c>
      <c r="I3369" s="3">
        <v>46.45</v>
      </c>
      <c r="J3369" s="1" t="s">
        <v>307</v>
      </c>
      <c r="K3369" s="3">
        <v>0</v>
      </c>
      <c r="L3369" s="3">
        <v>0</v>
      </c>
      <c r="M3369" s="1" t="s">
        <v>31</v>
      </c>
      <c r="N3369" s="3">
        <v>224.4</v>
      </c>
      <c r="O3369" s="3">
        <v>33.660000000000004</v>
      </c>
      <c r="P3369" s="1" t="s">
        <v>2788</v>
      </c>
      <c r="Q3369" s="3">
        <v>224.4</v>
      </c>
      <c r="R3369" s="3">
        <v>3.7</v>
      </c>
      <c r="S3369" s="1" t="s">
        <v>33</v>
      </c>
      <c r="T3369" s="3">
        <v>224.4</v>
      </c>
      <c r="U3369" s="3">
        <v>17.05</v>
      </c>
      <c r="V3369" s="1" t="s">
        <v>33</v>
      </c>
      <c r="W3369" s="1" t="s">
        <v>33</v>
      </c>
      <c r="X3369" s="1" t="s">
        <v>4860</v>
      </c>
      <c r="Y3369" s="1" t="s">
        <v>91</v>
      </c>
      <c r="Z3369" s="1" t="s">
        <v>4861</v>
      </c>
      <c r="AA3369" s="1" t="s">
        <v>4862</v>
      </c>
    </row>
    <row r="3370" spans="1:27" x14ac:dyDescent="0.25">
      <c r="A3370" s="1" t="s">
        <v>26</v>
      </c>
      <c r="B3370" s="1" t="s">
        <v>4859</v>
      </c>
      <c r="C3370" s="2">
        <v>42321</v>
      </c>
      <c r="D3370" s="1" t="s">
        <v>2804</v>
      </c>
      <c r="E3370" s="7" t="str">
        <f>VLOOKUP(TRIM(D3370)*1,CFOP!A:B,2,FALSE)</f>
        <v>Sim</v>
      </c>
      <c r="F3370" s="1" t="s">
        <v>29</v>
      </c>
      <c r="G3370" s="3">
        <v>258.06</v>
      </c>
      <c r="H3370" s="3">
        <v>258.06</v>
      </c>
      <c r="I3370" s="3">
        <v>46.45</v>
      </c>
      <c r="J3370" s="1" t="s">
        <v>30</v>
      </c>
      <c r="K3370" s="3">
        <v>0</v>
      </c>
      <c r="L3370" s="3">
        <v>0</v>
      </c>
      <c r="M3370" s="1" t="s">
        <v>31</v>
      </c>
      <c r="N3370" s="3">
        <v>224.4</v>
      </c>
      <c r="O3370" s="3">
        <v>33.660000000000004</v>
      </c>
      <c r="P3370" s="1" t="s">
        <v>2788</v>
      </c>
      <c r="Q3370" s="3">
        <v>224.4</v>
      </c>
      <c r="R3370" s="3">
        <v>3.7</v>
      </c>
      <c r="S3370" s="1" t="s">
        <v>33</v>
      </c>
      <c r="T3370" s="3">
        <v>224.4</v>
      </c>
      <c r="U3370" s="3">
        <v>17.05</v>
      </c>
      <c r="V3370" s="1" t="s">
        <v>33</v>
      </c>
      <c r="W3370" s="1" t="s">
        <v>33</v>
      </c>
      <c r="X3370" s="1" t="s">
        <v>4860</v>
      </c>
      <c r="Y3370" s="1" t="s">
        <v>91</v>
      </c>
      <c r="Z3370" s="1" t="s">
        <v>4863</v>
      </c>
      <c r="AA3370" s="1" t="s">
        <v>4864</v>
      </c>
    </row>
    <row r="3371" spans="1:27" x14ac:dyDescent="0.25">
      <c r="A3371" s="1" t="s">
        <v>26</v>
      </c>
      <c r="B3371" s="1" t="s">
        <v>4859</v>
      </c>
      <c r="C3371" s="2">
        <v>42321</v>
      </c>
      <c r="D3371" s="1" t="s">
        <v>2804</v>
      </c>
      <c r="E3371" s="7" t="str">
        <f>VLOOKUP(TRIM(D3371)*1,CFOP!A:B,2,FALSE)</f>
        <v>Sim</v>
      </c>
      <c r="F3371" s="1" t="s">
        <v>29</v>
      </c>
      <c r="G3371" s="3">
        <v>258.06</v>
      </c>
      <c r="H3371" s="3">
        <v>258.06</v>
      </c>
      <c r="I3371" s="3">
        <v>46.45</v>
      </c>
      <c r="J3371" s="1" t="s">
        <v>30</v>
      </c>
      <c r="K3371" s="3">
        <v>0</v>
      </c>
      <c r="L3371" s="3">
        <v>0</v>
      </c>
      <c r="M3371" s="1" t="s">
        <v>31</v>
      </c>
      <c r="N3371" s="3">
        <v>224.4</v>
      </c>
      <c r="O3371" s="3">
        <v>33.660000000000004</v>
      </c>
      <c r="P3371" s="1" t="s">
        <v>2788</v>
      </c>
      <c r="Q3371" s="3">
        <v>224.4</v>
      </c>
      <c r="R3371" s="3">
        <v>3.7</v>
      </c>
      <c r="S3371" s="1" t="s">
        <v>33</v>
      </c>
      <c r="T3371" s="3">
        <v>224.4</v>
      </c>
      <c r="U3371" s="3">
        <v>17.05</v>
      </c>
      <c r="V3371" s="1" t="s">
        <v>33</v>
      </c>
      <c r="W3371" s="1" t="s">
        <v>33</v>
      </c>
      <c r="X3371" s="1" t="s">
        <v>4860</v>
      </c>
      <c r="Y3371" s="1" t="s">
        <v>91</v>
      </c>
      <c r="Z3371" s="1" t="s">
        <v>4865</v>
      </c>
      <c r="AA3371" s="1" t="s">
        <v>4866</v>
      </c>
    </row>
    <row r="3372" spans="1:27" x14ac:dyDescent="0.25">
      <c r="A3372" s="1" t="s">
        <v>26</v>
      </c>
      <c r="B3372" s="1" t="s">
        <v>4859</v>
      </c>
      <c r="C3372" s="2">
        <v>42321</v>
      </c>
      <c r="D3372" s="1" t="s">
        <v>2804</v>
      </c>
      <c r="E3372" s="7" t="str">
        <f>VLOOKUP(TRIM(D3372)*1,CFOP!A:B,2,FALSE)</f>
        <v>Sim</v>
      </c>
      <c r="F3372" s="1" t="s">
        <v>29</v>
      </c>
      <c r="G3372" s="3">
        <v>258.06</v>
      </c>
      <c r="H3372" s="3">
        <v>258.06</v>
      </c>
      <c r="I3372" s="3">
        <v>46.45</v>
      </c>
      <c r="J3372" s="1" t="s">
        <v>30</v>
      </c>
      <c r="K3372" s="3">
        <v>0</v>
      </c>
      <c r="L3372" s="3">
        <v>0</v>
      </c>
      <c r="M3372" s="1" t="s">
        <v>31</v>
      </c>
      <c r="N3372" s="3">
        <v>224.4</v>
      </c>
      <c r="O3372" s="3">
        <v>33.660000000000004</v>
      </c>
      <c r="P3372" s="1" t="s">
        <v>2788</v>
      </c>
      <c r="Q3372" s="3">
        <v>224.4</v>
      </c>
      <c r="R3372" s="3">
        <v>3.7</v>
      </c>
      <c r="S3372" s="1" t="s">
        <v>33</v>
      </c>
      <c r="T3372" s="3">
        <v>224.4</v>
      </c>
      <c r="U3372" s="3">
        <v>17.05</v>
      </c>
      <c r="V3372" s="1" t="s">
        <v>33</v>
      </c>
      <c r="W3372" s="1" t="s">
        <v>33</v>
      </c>
      <c r="X3372" s="1" t="s">
        <v>4860</v>
      </c>
      <c r="Y3372" s="1" t="s">
        <v>91</v>
      </c>
      <c r="Z3372" s="1" t="s">
        <v>4867</v>
      </c>
      <c r="AA3372" s="1" t="s">
        <v>4868</v>
      </c>
    </row>
    <row r="3373" spans="1:27" x14ac:dyDescent="0.25">
      <c r="A3373" s="1" t="s">
        <v>26</v>
      </c>
      <c r="B3373" s="1" t="s">
        <v>4869</v>
      </c>
      <c r="C3373" s="2">
        <v>42321</v>
      </c>
      <c r="D3373" s="1" t="s">
        <v>2787</v>
      </c>
      <c r="E3373" s="7" t="str">
        <f>VLOOKUP(TRIM(D3373)*1,CFOP!A:B,2,FALSE)</f>
        <v>Sim</v>
      </c>
      <c r="F3373" s="1" t="s">
        <v>29</v>
      </c>
      <c r="G3373" s="3">
        <v>67.599999999999994</v>
      </c>
      <c r="H3373" s="3">
        <v>58.78</v>
      </c>
      <c r="I3373" s="3">
        <v>10.58</v>
      </c>
      <c r="J3373" s="1" t="s">
        <v>61</v>
      </c>
      <c r="K3373" s="3">
        <v>0</v>
      </c>
      <c r="L3373" s="3">
        <v>0</v>
      </c>
      <c r="M3373" s="1" t="s">
        <v>31</v>
      </c>
      <c r="N3373" s="3">
        <v>58.78</v>
      </c>
      <c r="O3373" s="3">
        <v>8.82</v>
      </c>
      <c r="P3373" s="1" t="s">
        <v>2788</v>
      </c>
      <c r="Q3373" s="3">
        <v>58.78</v>
      </c>
      <c r="R3373" s="3">
        <v>0.97</v>
      </c>
      <c r="S3373" s="1" t="s">
        <v>33</v>
      </c>
      <c r="T3373" s="3">
        <v>58.78</v>
      </c>
      <c r="U3373" s="3">
        <v>4.47</v>
      </c>
      <c r="V3373" s="1" t="s">
        <v>33</v>
      </c>
      <c r="W3373" s="1" t="s">
        <v>33</v>
      </c>
      <c r="X3373" s="1" t="s">
        <v>4870</v>
      </c>
      <c r="Y3373" s="1" t="s">
        <v>44</v>
      </c>
      <c r="Z3373" s="1" t="s">
        <v>4871</v>
      </c>
      <c r="AA3373" s="1" t="s">
        <v>4872</v>
      </c>
    </row>
    <row r="3374" spans="1:27" x14ac:dyDescent="0.25">
      <c r="A3374" s="1" t="s">
        <v>26</v>
      </c>
      <c r="B3374" s="1" t="s">
        <v>4869</v>
      </c>
      <c r="C3374" s="2">
        <v>42321</v>
      </c>
      <c r="D3374" s="1" t="s">
        <v>2787</v>
      </c>
      <c r="E3374" s="7" t="str">
        <f>VLOOKUP(TRIM(D3374)*1,CFOP!A:B,2,FALSE)</f>
        <v>Sim</v>
      </c>
      <c r="F3374" s="1" t="s">
        <v>29</v>
      </c>
      <c r="G3374" s="3">
        <v>558.20000000000005</v>
      </c>
      <c r="H3374" s="3">
        <v>485.39</v>
      </c>
      <c r="I3374" s="3">
        <v>87.37</v>
      </c>
      <c r="J3374" s="1" t="s">
        <v>61</v>
      </c>
      <c r="K3374" s="3">
        <v>0</v>
      </c>
      <c r="L3374" s="3">
        <v>0</v>
      </c>
      <c r="M3374" s="1" t="s">
        <v>31</v>
      </c>
      <c r="N3374" s="3">
        <v>485.39</v>
      </c>
      <c r="O3374" s="3">
        <v>72.81</v>
      </c>
      <c r="P3374" s="1" t="s">
        <v>2788</v>
      </c>
      <c r="Q3374" s="3">
        <v>485.39</v>
      </c>
      <c r="R3374" s="3">
        <v>8.01</v>
      </c>
      <c r="S3374" s="1" t="s">
        <v>33</v>
      </c>
      <c r="T3374" s="3">
        <v>485.39</v>
      </c>
      <c r="U3374" s="3">
        <v>36.89</v>
      </c>
      <c r="V3374" s="1" t="s">
        <v>33</v>
      </c>
      <c r="W3374" s="1" t="s">
        <v>33</v>
      </c>
      <c r="X3374" s="1" t="s">
        <v>4870</v>
      </c>
      <c r="Y3374" s="1" t="s">
        <v>44</v>
      </c>
      <c r="Z3374" s="1" t="s">
        <v>674</v>
      </c>
      <c r="AA3374" s="1" t="s">
        <v>675</v>
      </c>
    </row>
    <row r="3375" spans="1:27" x14ac:dyDescent="0.25">
      <c r="A3375" s="1" t="s">
        <v>26</v>
      </c>
      <c r="B3375" s="1" t="s">
        <v>4873</v>
      </c>
      <c r="C3375" s="2">
        <v>42321</v>
      </c>
      <c r="D3375" s="1" t="s">
        <v>2787</v>
      </c>
      <c r="E3375" s="7" t="str">
        <f>VLOOKUP(TRIM(D3375)*1,CFOP!A:B,2,FALSE)</f>
        <v>Sim</v>
      </c>
      <c r="F3375" s="1" t="s">
        <v>29</v>
      </c>
      <c r="G3375" s="3">
        <v>356.01</v>
      </c>
      <c r="H3375" s="3">
        <v>356.01</v>
      </c>
      <c r="I3375" s="3">
        <v>64.08</v>
      </c>
      <c r="J3375" s="1" t="s">
        <v>30</v>
      </c>
      <c r="K3375" s="3">
        <v>0</v>
      </c>
      <c r="L3375" s="3">
        <v>0</v>
      </c>
      <c r="M3375" s="1" t="s">
        <v>31</v>
      </c>
      <c r="N3375" s="3">
        <v>0</v>
      </c>
      <c r="O3375" s="3">
        <v>0</v>
      </c>
      <c r="P3375" s="1" t="s">
        <v>31</v>
      </c>
      <c r="Q3375" s="3">
        <v>356.01</v>
      </c>
      <c r="R3375" s="3">
        <v>5.87</v>
      </c>
      <c r="S3375" s="1" t="s">
        <v>33</v>
      </c>
      <c r="T3375" s="3">
        <v>356.01</v>
      </c>
      <c r="U3375" s="3">
        <v>27.060000000000002</v>
      </c>
      <c r="V3375" s="1" t="s">
        <v>33</v>
      </c>
      <c r="W3375" s="1" t="s">
        <v>33</v>
      </c>
      <c r="X3375" s="1" t="s">
        <v>4874</v>
      </c>
      <c r="Y3375" s="1" t="s">
        <v>99</v>
      </c>
      <c r="Z3375" s="1" t="s">
        <v>1030</v>
      </c>
      <c r="AA3375" s="1" t="s">
        <v>1031</v>
      </c>
    </row>
    <row r="3376" spans="1:27" x14ac:dyDescent="0.25">
      <c r="A3376" s="1" t="s">
        <v>26</v>
      </c>
      <c r="B3376" s="1" t="s">
        <v>4875</v>
      </c>
      <c r="C3376" s="2">
        <v>42321</v>
      </c>
      <c r="D3376" s="1" t="s">
        <v>2841</v>
      </c>
      <c r="E3376" s="7" t="str">
        <f>VLOOKUP(TRIM(D3376)*1,CFOP!A:B,2,FALSE)</f>
        <v>Sim</v>
      </c>
      <c r="F3376" s="1" t="s">
        <v>393</v>
      </c>
      <c r="G3376" s="3">
        <v>1159.71</v>
      </c>
      <c r="H3376" s="3">
        <v>1168.8800000000001</v>
      </c>
      <c r="I3376" s="3">
        <v>46.76</v>
      </c>
      <c r="J3376" s="1" t="s">
        <v>61</v>
      </c>
      <c r="K3376" s="3">
        <v>0</v>
      </c>
      <c r="L3376" s="3">
        <v>0</v>
      </c>
      <c r="M3376" s="1" t="s">
        <v>31</v>
      </c>
      <c r="N3376" s="3">
        <v>1016.4200000000001</v>
      </c>
      <c r="O3376" s="3">
        <v>152.46</v>
      </c>
      <c r="P3376" s="1" t="s">
        <v>2788</v>
      </c>
      <c r="Q3376" s="3">
        <v>1016.4200000000001</v>
      </c>
      <c r="R3376" s="3">
        <v>16.77</v>
      </c>
      <c r="S3376" s="1" t="s">
        <v>33</v>
      </c>
      <c r="T3376" s="3">
        <v>1016.4200000000001</v>
      </c>
      <c r="U3376" s="3">
        <v>77.25</v>
      </c>
      <c r="V3376" s="1" t="s">
        <v>33</v>
      </c>
      <c r="W3376" s="1" t="s">
        <v>33</v>
      </c>
      <c r="X3376" s="1" t="s">
        <v>4876</v>
      </c>
      <c r="Y3376" s="1" t="s">
        <v>91</v>
      </c>
      <c r="Z3376" s="1" t="s">
        <v>1540</v>
      </c>
      <c r="AA3376" s="1" t="s">
        <v>1541</v>
      </c>
    </row>
    <row r="3377" spans="1:27" x14ac:dyDescent="0.25">
      <c r="A3377" s="1" t="s">
        <v>26</v>
      </c>
      <c r="B3377" s="1" t="s">
        <v>4875</v>
      </c>
      <c r="C3377" s="2">
        <v>42321</v>
      </c>
      <c r="D3377" s="1" t="s">
        <v>2841</v>
      </c>
      <c r="E3377" s="7" t="str">
        <f>VLOOKUP(TRIM(D3377)*1,CFOP!A:B,2,FALSE)</f>
        <v>Sim</v>
      </c>
      <c r="F3377" s="1" t="s">
        <v>393</v>
      </c>
      <c r="G3377" s="3">
        <v>2688.23</v>
      </c>
      <c r="H3377" s="3">
        <v>2708.58</v>
      </c>
      <c r="I3377" s="3">
        <v>108.34</v>
      </c>
      <c r="J3377" s="1" t="s">
        <v>61</v>
      </c>
      <c r="K3377" s="3">
        <v>0</v>
      </c>
      <c r="L3377" s="3">
        <v>0</v>
      </c>
      <c r="M3377" s="1" t="s">
        <v>31</v>
      </c>
      <c r="N3377" s="3">
        <v>2257.15</v>
      </c>
      <c r="O3377" s="3">
        <v>451.43</v>
      </c>
      <c r="P3377" s="1" t="s">
        <v>2788</v>
      </c>
      <c r="Q3377" s="3">
        <v>2257.15</v>
      </c>
      <c r="R3377" s="3">
        <v>37.24</v>
      </c>
      <c r="S3377" s="1" t="s">
        <v>33</v>
      </c>
      <c r="T3377" s="3">
        <v>2257.15</v>
      </c>
      <c r="U3377" s="3">
        <v>171.54</v>
      </c>
      <c r="V3377" s="1" t="s">
        <v>33</v>
      </c>
      <c r="W3377" s="1" t="s">
        <v>33</v>
      </c>
      <c r="X3377" s="1" t="s">
        <v>4876</v>
      </c>
      <c r="Y3377" s="1" t="s">
        <v>99</v>
      </c>
      <c r="Z3377" s="1" t="s">
        <v>100</v>
      </c>
      <c r="AA3377" s="1" t="s">
        <v>101</v>
      </c>
    </row>
    <row r="3378" spans="1:27" x14ac:dyDescent="0.25">
      <c r="A3378" s="1" t="s">
        <v>26</v>
      </c>
      <c r="B3378" s="1" t="s">
        <v>4877</v>
      </c>
      <c r="C3378" s="2">
        <v>42321</v>
      </c>
      <c r="D3378" s="1" t="s">
        <v>2787</v>
      </c>
      <c r="E3378" s="7" t="str">
        <f>VLOOKUP(TRIM(D3378)*1,CFOP!A:B,2,FALSE)</f>
        <v>Sim</v>
      </c>
      <c r="F3378" s="1" t="s">
        <v>29</v>
      </c>
      <c r="G3378" s="3">
        <v>3422.65</v>
      </c>
      <c r="H3378" s="3">
        <v>2976.2200000000003</v>
      </c>
      <c r="I3378" s="3">
        <v>535.72</v>
      </c>
      <c r="J3378" s="1" t="s">
        <v>61</v>
      </c>
      <c r="K3378" s="3">
        <v>0</v>
      </c>
      <c r="L3378" s="3">
        <v>0</v>
      </c>
      <c r="M3378" s="1" t="s">
        <v>31</v>
      </c>
      <c r="N3378" s="3">
        <v>2976.2200000000003</v>
      </c>
      <c r="O3378" s="3">
        <v>446.43</v>
      </c>
      <c r="P3378" s="1" t="s">
        <v>2788</v>
      </c>
      <c r="Q3378" s="3">
        <v>2976.2200000000003</v>
      </c>
      <c r="R3378" s="3">
        <v>49.11</v>
      </c>
      <c r="S3378" s="1" t="s">
        <v>33</v>
      </c>
      <c r="T3378" s="3">
        <v>2976.2200000000003</v>
      </c>
      <c r="U3378" s="3">
        <v>226.19</v>
      </c>
      <c r="V3378" s="1" t="s">
        <v>33</v>
      </c>
      <c r="W3378" s="1" t="s">
        <v>33</v>
      </c>
      <c r="X3378" s="1" t="s">
        <v>295</v>
      </c>
      <c r="Y3378" s="1" t="s">
        <v>91</v>
      </c>
      <c r="Z3378" s="1" t="s">
        <v>3368</v>
      </c>
      <c r="AA3378" s="1" t="s">
        <v>305</v>
      </c>
    </row>
    <row r="3379" spans="1:27" x14ac:dyDescent="0.25">
      <c r="A3379" s="1" t="s">
        <v>26</v>
      </c>
      <c r="B3379" s="1" t="s">
        <v>4878</v>
      </c>
      <c r="C3379" s="2">
        <v>42321</v>
      </c>
      <c r="D3379" s="1" t="s">
        <v>2841</v>
      </c>
      <c r="E3379" s="7" t="str">
        <f>VLOOKUP(TRIM(D3379)*1,CFOP!A:B,2,FALSE)</f>
        <v>Sim</v>
      </c>
      <c r="F3379" s="1" t="s">
        <v>1643</v>
      </c>
      <c r="G3379" s="3">
        <v>1720.17</v>
      </c>
      <c r="H3379" s="3">
        <v>1720.17</v>
      </c>
      <c r="I3379" s="3">
        <v>68.81</v>
      </c>
      <c r="J3379" s="1" t="s">
        <v>61</v>
      </c>
      <c r="K3379" s="3">
        <v>0</v>
      </c>
      <c r="L3379" s="3">
        <v>0</v>
      </c>
      <c r="M3379" s="1" t="s">
        <v>31</v>
      </c>
      <c r="N3379" s="3">
        <v>1495.8</v>
      </c>
      <c r="O3379" s="3">
        <v>224.37</v>
      </c>
      <c r="P3379" s="1" t="s">
        <v>2788</v>
      </c>
      <c r="Q3379" s="3">
        <v>1495.8</v>
      </c>
      <c r="R3379" s="3">
        <v>24.68</v>
      </c>
      <c r="S3379" s="1" t="s">
        <v>33</v>
      </c>
      <c r="T3379" s="3">
        <v>1495.8</v>
      </c>
      <c r="U3379" s="3">
        <v>113.68</v>
      </c>
      <c r="V3379" s="1" t="s">
        <v>33</v>
      </c>
      <c r="W3379" s="1" t="s">
        <v>33</v>
      </c>
      <c r="X3379" s="1" t="s">
        <v>3478</v>
      </c>
      <c r="Y3379" s="1" t="s">
        <v>44</v>
      </c>
      <c r="Z3379" s="1" t="s">
        <v>666</v>
      </c>
      <c r="AA3379" s="1" t="s">
        <v>667</v>
      </c>
    </row>
    <row r="3380" spans="1:27" x14ac:dyDescent="0.25">
      <c r="A3380" s="1" t="s">
        <v>26</v>
      </c>
      <c r="B3380" s="1" t="s">
        <v>4879</v>
      </c>
      <c r="C3380" s="2">
        <v>42321</v>
      </c>
      <c r="D3380" s="1" t="s">
        <v>2787</v>
      </c>
      <c r="E3380" s="7" t="str">
        <f>VLOOKUP(TRIM(D3380)*1,CFOP!A:B,2,FALSE)</f>
        <v>Sim</v>
      </c>
      <c r="F3380" s="1" t="s">
        <v>29</v>
      </c>
      <c r="G3380" s="3">
        <v>4423.3500000000004</v>
      </c>
      <c r="H3380" s="3">
        <v>3846.39</v>
      </c>
      <c r="I3380" s="3">
        <v>692.35</v>
      </c>
      <c r="J3380" s="1" t="s">
        <v>61</v>
      </c>
      <c r="K3380" s="3">
        <v>0</v>
      </c>
      <c r="L3380" s="3">
        <v>0</v>
      </c>
      <c r="M3380" s="1" t="s">
        <v>31</v>
      </c>
      <c r="N3380" s="3">
        <v>3846.39</v>
      </c>
      <c r="O3380" s="3">
        <v>576.96</v>
      </c>
      <c r="P3380" s="1" t="s">
        <v>2788</v>
      </c>
      <c r="Q3380" s="3">
        <v>3846.39</v>
      </c>
      <c r="R3380" s="3">
        <v>63.47</v>
      </c>
      <c r="S3380" s="1" t="s">
        <v>33</v>
      </c>
      <c r="T3380" s="3">
        <v>3846.39</v>
      </c>
      <c r="U3380" s="3">
        <v>292.33</v>
      </c>
      <c r="V3380" s="1" t="s">
        <v>33</v>
      </c>
      <c r="W3380" s="1" t="s">
        <v>33</v>
      </c>
      <c r="X3380" s="1" t="s">
        <v>3665</v>
      </c>
      <c r="Y3380" s="1" t="s">
        <v>96</v>
      </c>
      <c r="Z3380" s="1" t="s">
        <v>102</v>
      </c>
      <c r="AA3380" s="1" t="s">
        <v>103</v>
      </c>
    </row>
    <row r="3381" spans="1:27" x14ac:dyDescent="0.25">
      <c r="A3381" s="1" t="s">
        <v>26</v>
      </c>
      <c r="B3381" s="1" t="s">
        <v>4880</v>
      </c>
      <c r="C3381" s="2">
        <v>42321</v>
      </c>
      <c r="D3381" s="1" t="s">
        <v>2841</v>
      </c>
      <c r="E3381" s="7" t="str">
        <f>VLOOKUP(TRIM(D3381)*1,CFOP!A:B,2,FALSE)</f>
        <v>Sim</v>
      </c>
      <c r="F3381" s="1" t="s">
        <v>172</v>
      </c>
      <c r="G3381" s="3">
        <v>597.80000000000007</v>
      </c>
      <c r="H3381" s="3">
        <v>519.83000000000004</v>
      </c>
      <c r="I3381" s="3">
        <v>20.79</v>
      </c>
      <c r="J3381" s="1" t="s">
        <v>61</v>
      </c>
      <c r="K3381" s="3">
        <v>0</v>
      </c>
      <c r="L3381" s="3">
        <v>0</v>
      </c>
      <c r="M3381" s="1" t="s">
        <v>31</v>
      </c>
      <c r="N3381" s="3">
        <v>519.83000000000004</v>
      </c>
      <c r="O3381" s="3">
        <v>77.97</v>
      </c>
      <c r="P3381" s="1" t="s">
        <v>2788</v>
      </c>
      <c r="Q3381" s="3">
        <v>519.83000000000004</v>
      </c>
      <c r="R3381" s="3">
        <v>8.58</v>
      </c>
      <c r="S3381" s="1" t="s">
        <v>33</v>
      </c>
      <c r="T3381" s="3">
        <v>519.83000000000004</v>
      </c>
      <c r="U3381" s="3">
        <v>39.51</v>
      </c>
      <c r="V3381" s="1" t="s">
        <v>33</v>
      </c>
      <c r="W3381" s="1" t="s">
        <v>33</v>
      </c>
      <c r="X3381" s="1" t="s">
        <v>4881</v>
      </c>
      <c r="Y3381" s="1" t="s">
        <v>91</v>
      </c>
      <c r="Z3381" s="1" t="s">
        <v>1783</v>
      </c>
      <c r="AA3381" s="1" t="s">
        <v>1784</v>
      </c>
    </row>
    <row r="3382" spans="1:27" x14ac:dyDescent="0.25">
      <c r="A3382" s="1" t="s">
        <v>26</v>
      </c>
      <c r="B3382" s="1" t="s">
        <v>4880</v>
      </c>
      <c r="C3382" s="2">
        <v>42321</v>
      </c>
      <c r="D3382" s="1" t="s">
        <v>2841</v>
      </c>
      <c r="E3382" s="7" t="str">
        <f>VLOOKUP(TRIM(D3382)*1,CFOP!A:B,2,FALSE)</f>
        <v>Sim</v>
      </c>
      <c r="F3382" s="1" t="s">
        <v>172</v>
      </c>
      <c r="G3382" s="3">
        <v>382.12</v>
      </c>
      <c r="H3382" s="3">
        <v>332.28000000000003</v>
      </c>
      <c r="I3382" s="3">
        <v>13.290000000000001</v>
      </c>
      <c r="J3382" s="1" t="s">
        <v>61</v>
      </c>
      <c r="K3382" s="3">
        <v>0</v>
      </c>
      <c r="L3382" s="3">
        <v>0</v>
      </c>
      <c r="M3382" s="1" t="s">
        <v>31</v>
      </c>
      <c r="N3382" s="3">
        <v>332.28000000000003</v>
      </c>
      <c r="O3382" s="3">
        <v>49.84</v>
      </c>
      <c r="P3382" s="1" t="s">
        <v>2788</v>
      </c>
      <c r="Q3382" s="3">
        <v>332.28000000000003</v>
      </c>
      <c r="R3382" s="3">
        <v>5.48</v>
      </c>
      <c r="S3382" s="1" t="s">
        <v>33</v>
      </c>
      <c r="T3382" s="3">
        <v>332.28000000000003</v>
      </c>
      <c r="U3382" s="3">
        <v>25.25</v>
      </c>
      <c r="V3382" s="1" t="s">
        <v>33</v>
      </c>
      <c r="W3382" s="1" t="s">
        <v>33</v>
      </c>
      <c r="X3382" s="1" t="s">
        <v>4881</v>
      </c>
      <c r="Y3382" s="1" t="s">
        <v>91</v>
      </c>
      <c r="Z3382" s="1" t="s">
        <v>1777</v>
      </c>
      <c r="AA3382" s="1" t="s">
        <v>1778</v>
      </c>
    </row>
    <row r="3383" spans="1:27" x14ac:dyDescent="0.25">
      <c r="A3383" s="1" t="s">
        <v>26</v>
      </c>
      <c r="B3383" s="1" t="s">
        <v>4880</v>
      </c>
      <c r="C3383" s="2">
        <v>42321</v>
      </c>
      <c r="D3383" s="1" t="s">
        <v>2841</v>
      </c>
      <c r="E3383" s="7" t="str">
        <f>VLOOKUP(TRIM(D3383)*1,CFOP!A:B,2,FALSE)</f>
        <v>Sim</v>
      </c>
      <c r="F3383" s="1" t="s">
        <v>172</v>
      </c>
      <c r="G3383" s="3">
        <v>263.04000000000002</v>
      </c>
      <c r="H3383" s="3">
        <v>228.73000000000002</v>
      </c>
      <c r="I3383" s="3">
        <v>9.15</v>
      </c>
      <c r="J3383" s="1" t="s">
        <v>61</v>
      </c>
      <c r="K3383" s="3">
        <v>0</v>
      </c>
      <c r="L3383" s="3">
        <v>0</v>
      </c>
      <c r="M3383" s="1" t="s">
        <v>31</v>
      </c>
      <c r="N3383" s="3">
        <v>228.73000000000002</v>
      </c>
      <c r="O3383" s="3">
        <v>34.31</v>
      </c>
      <c r="P3383" s="1" t="s">
        <v>2788</v>
      </c>
      <c r="Q3383" s="3">
        <v>228.73000000000002</v>
      </c>
      <c r="R3383" s="3">
        <v>3.77</v>
      </c>
      <c r="S3383" s="1" t="s">
        <v>33</v>
      </c>
      <c r="T3383" s="3">
        <v>228.73000000000002</v>
      </c>
      <c r="U3383" s="3">
        <v>17.38</v>
      </c>
      <c r="V3383" s="1" t="s">
        <v>33</v>
      </c>
      <c r="W3383" s="1" t="s">
        <v>33</v>
      </c>
      <c r="X3383" s="1" t="s">
        <v>4881</v>
      </c>
      <c r="Y3383" s="1" t="s">
        <v>91</v>
      </c>
      <c r="Z3383" s="1" t="s">
        <v>1785</v>
      </c>
      <c r="AA3383" s="1" t="s">
        <v>1786</v>
      </c>
    </row>
    <row r="3384" spans="1:27" x14ac:dyDescent="0.25">
      <c r="A3384" s="1" t="s">
        <v>26</v>
      </c>
      <c r="B3384" s="1" t="s">
        <v>4882</v>
      </c>
      <c r="C3384" s="2">
        <v>42321</v>
      </c>
      <c r="D3384" s="1" t="s">
        <v>2841</v>
      </c>
      <c r="E3384" s="7" t="str">
        <f>VLOOKUP(TRIM(D3384)*1,CFOP!A:B,2,FALSE)</f>
        <v>Sim</v>
      </c>
      <c r="F3384" s="1" t="s">
        <v>393</v>
      </c>
      <c r="G3384" s="3">
        <v>316.69</v>
      </c>
      <c r="H3384" s="3">
        <v>275.38</v>
      </c>
      <c r="I3384" s="3">
        <v>11.02</v>
      </c>
      <c r="J3384" s="1" t="s">
        <v>61</v>
      </c>
      <c r="K3384" s="3">
        <v>0</v>
      </c>
      <c r="L3384" s="3">
        <v>0</v>
      </c>
      <c r="M3384" s="1" t="s">
        <v>31</v>
      </c>
      <c r="N3384" s="3">
        <v>275.38</v>
      </c>
      <c r="O3384" s="3">
        <v>41.31</v>
      </c>
      <c r="P3384" s="1" t="s">
        <v>2788</v>
      </c>
      <c r="Q3384" s="3">
        <v>275.38</v>
      </c>
      <c r="R3384" s="3">
        <v>4.54</v>
      </c>
      <c r="S3384" s="1" t="s">
        <v>33</v>
      </c>
      <c r="T3384" s="3">
        <v>275.38</v>
      </c>
      <c r="U3384" s="3">
        <v>20.93</v>
      </c>
      <c r="V3384" s="1" t="s">
        <v>33</v>
      </c>
      <c r="W3384" s="1" t="s">
        <v>33</v>
      </c>
      <c r="X3384" s="1" t="s">
        <v>3279</v>
      </c>
      <c r="Y3384" s="1" t="s">
        <v>91</v>
      </c>
      <c r="Z3384" s="1" t="s">
        <v>4883</v>
      </c>
      <c r="AA3384" s="1" t="s">
        <v>4884</v>
      </c>
    </row>
    <row r="3385" spans="1:27" x14ac:dyDescent="0.25">
      <c r="A3385" s="1" t="s">
        <v>26</v>
      </c>
      <c r="B3385" s="1" t="s">
        <v>4882</v>
      </c>
      <c r="C3385" s="2">
        <v>42321</v>
      </c>
      <c r="D3385" s="1" t="s">
        <v>2841</v>
      </c>
      <c r="E3385" s="7" t="str">
        <f>VLOOKUP(TRIM(D3385)*1,CFOP!A:B,2,FALSE)</f>
        <v>Sim</v>
      </c>
      <c r="F3385" s="1" t="s">
        <v>393</v>
      </c>
      <c r="G3385" s="3">
        <v>374.96000000000004</v>
      </c>
      <c r="H3385" s="3">
        <v>326.05</v>
      </c>
      <c r="I3385" s="3">
        <v>13.040000000000001</v>
      </c>
      <c r="J3385" s="1" t="s">
        <v>61</v>
      </c>
      <c r="K3385" s="3">
        <v>0</v>
      </c>
      <c r="L3385" s="3">
        <v>0</v>
      </c>
      <c r="M3385" s="1" t="s">
        <v>31</v>
      </c>
      <c r="N3385" s="3">
        <v>326.05</v>
      </c>
      <c r="O3385" s="3">
        <v>48.910000000000004</v>
      </c>
      <c r="P3385" s="1" t="s">
        <v>2788</v>
      </c>
      <c r="Q3385" s="3">
        <v>326.05</v>
      </c>
      <c r="R3385" s="3">
        <v>5.38</v>
      </c>
      <c r="S3385" s="1" t="s">
        <v>33</v>
      </c>
      <c r="T3385" s="3">
        <v>326.05</v>
      </c>
      <c r="U3385" s="3">
        <v>24.78</v>
      </c>
      <c r="V3385" s="1" t="s">
        <v>33</v>
      </c>
      <c r="W3385" s="1" t="s">
        <v>33</v>
      </c>
      <c r="X3385" s="1" t="s">
        <v>3279</v>
      </c>
      <c r="Y3385" s="1" t="s">
        <v>91</v>
      </c>
      <c r="Z3385" s="1" t="s">
        <v>3125</v>
      </c>
      <c r="AA3385" s="1" t="s">
        <v>3126</v>
      </c>
    </row>
    <row r="3386" spans="1:27" x14ac:dyDescent="0.25">
      <c r="A3386" s="1" t="s">
        <v>26</v>
      </c>
      <c r="B3386" s="1" t="s">
        <v>4882</v>
      </c>
      <c r="C3386" s="2">
        <v>42321</v>
      </c>
      <c r="D3386" s="1" t="s">
        <v>2841</v>
      </c>
      <c r="E3386" s="7" t="str">
        <f>VLOOKUP(TRIM(D3386)*1,CFOP!A:B,2,FALSE)</f>
        <v>Sim</v>
      </c>
      <c r="F3386" s="1" t="s">
        <v>393</v>
      </c>
      <c r="G3386" s="3">
        <v>155.75</v>
      </c>
      <c r="H3386" s="3">
        <v>129.79</v>
      </c>
      <c r="I3386" s="3">
        <v>5.19</v>
      </c>
      <c r="J3386" s="1" t="s">
        <v>61</v>
      </c>
      <c r="K3386" s="3">
        <v>0</v>
      </c>
      <c r="L3386" s="3">
        <v>0</v>
      </c>
      <c r="M3386" s="1" t="s">
        <v>31</v>
      </c>
      <c r="N3386" s="3">
        <v>129.79</v>
      </c>
      <c r="O3386" s="3">
        <v>25.96</v>
      </c>
      <c r="P3386" s="1" t="s">
        <v>2788</v>
      </c>
      <c r="Q3386" s="3">
        <v>129.79</v>
      </c>
      <c r="R3386" s="3">
        <v>2.14</v>
      </c>
      <c r="S3386" s="1" t="s">
        <v>33</v>
      </c>
      <c r="T3386" s="3">
        <v>129.79</v>
      </c>
      <c r="U3386" s="3">
        <v>9.86</v>
      </c>
      <c r="V3386" s="1" t="s">
        <v>33</v>
      </c>
      <c r="W3386" s="1" t="s">
        <v>33</v>
      </c>
      <c r="X3386" s="1" t="s">
        <v>3279</v>
      </c>
      <c r="Y3386" s="1" t="s">
        <v>99</v>
      </c>
      <c r="Z3386" s="1" t="s">
        <v>126</v>
      </c>
      <c r="AA3386" s="1" t="s">
        <v>127</v>
      </c>
    </row>
    <row r="3387" spans="1:27" x14ac:dyDescent="0.25">
      <c r="A3387" s="1" t="s">
        <v>26</v>
      </c>
      <c r="B3387" s="1" t="s">
        <v>4885</v>
      </c>
      <c r="C3387" s="2">
        <v>42321</v>
      </c>
      <c r="D3387" s="1" t="s">
        <v>2804</v>
      </c>
      <c r="E3387" s="7" t="str">
        <f>VLOOKUP(TRIM(D3387)*1,CFOP!A:B,2,FALSE)</f>
        <v>Sim</v>
      </c>
      <c r="F3387" s="1" t="s">
        <v>29</v>
      </c>
      <c r="G3387" s="3">
        <v>5140.8900000000003</v>
      </c>
      <c r="H3387" s="3">
        <v>5140.8900000000003</v>
      </c>
      <c r="I3387" s="3">
        <v>925.36</v>
      </c>
      <c r="J3387" s="1" t="s">
        <v>30</v>
      </c>
      <c r="K3387" s="3">
        <v>0</v>
      </c>
      <c r="L3387" s="3">
        <v>0</v>
      </c>
      <c r="M3387" s="1" t="s">
        <v>31</v>
      </c>
      <c r="N3387" s="3">
        <v>0</v>
      </c>
      <c r="O3387" s="3">
        <v>0</v>
      </c>
      <c r="P3387" s="1" t="s">
        <v>31</v>
      </c>
      <c r="Q3387" s="3">
        <v>5140.8900000000003</v>
      </c>
      <c r="R3387" s="3">
        <v>84.820000000000007</v>
      </c>
      <c r="S3387" s="1" t="s">
        <v>33</v>
      </c>
      <c r="T3387" s="3">
        <v>5140.8900000000003</v>
      </c>
      <c r="U3387" s="3">
        <v>390.71000000000004</v>
      </c>
      <c r="V3387" s="1" t="s">
        <v>33</v>
      </c>
      <c r="W3387" s="1" t="s">
        <v>33</v>
      </c>
      <c r="X3387" s="1" t="s">
        <v>1493</v>
      </c>
      <c r="Y3387" s="1" t="s">
        <v>91</v>
      </c>
      <c r="Z3387" s="1" t="s">
        <v>4886</v>
      </c>
      <c r="AA3387" s="1" t="s">
        <v>4887</v>
      </c>
    </row>
    <row r="3388" spans="1:27" x14ac:dyDescent="0.25">
      <c r="A3388" s="1" t="s">
        <v>26</v>
      </c>
      <c r="B3388" s="1" t="s">
        <v>4885</v>
      </c>
      <c r="C3388" s="2">
        <v>42321</v>
      </c>
      <c r="D3388" s="1" t="s">
        <v>2804</v>
      </c>
      <c r="E3388" s="7" t="str">
        <f>VLOOKUP(TRIM(D3388)*1,CFOP!A:B,2,FALSE)</f>
        <v>Sim</v>
      </c>
      <c r="F3388" s="1" t="s">
        <v>29</v>
      </c>
      <c r="G3388" s="3">
        <v>1704.47</v>
      </c>
      <c r="H3388" s="3">
        <v>1704.47</v>
      </c>
      <c r="I3388" s="3">
        <v>306.8</v>
      </c>
      <c r="J3388" s="1" t="s">
        <v>30</v>
      </c>
      <c r="K3388" s="3">
        <v>0</v>
      </c>
      <c r="L3388" s="3">
        <v>0</v>
      </c>
      <c r="M3388" s="1" t="s">
        <v>31</v>
      </c>
      <c r="N3388" s="3">
        <v>0</v>
      </c>
      <c r="O3388" s="3">
        <v>0</v>
      </c>
      <c r="P3388" s="1" t="s">
        <v>31</v>
      </c>
      <c r="Q3388" s="3">
        <v>1704.47</v>
      </c>
      <c r="R3388" s="3">
        <v>28.12</v>
      </c>
      <c r="S3388" s="1" t="s">
        <v>33</v>
      </c>
      <c r="T3388" s="3">
        <v>1704.47</v>
      </c>
      <c r="U3388" s="3">
        <v>129.54</v>
      </c>
      <c r="V3388" s="1" t="s">
        <v>33</v>
      </c>
      <c r="W3388" s="1" t="s">
        <v>33</v>
      </c>
      <c r="X3388" s="1" t="s">
        <v>1493</v>
      </c>
      <c r="Y3388" s="1" t="s">
        <v>96</v>
      </c>
      <c r="Z3388" s="1" t="s">
        <v>3733</v>
      </c>
      <c r="AA3388" s="1" t="s">
        <v>3734</v>
      </c>
    </row>
    <row r="3389" spans="1:27" x14ac:dyDescent="0.25">
      <c r="A3389" s="1" t="s">
        <v>26</v>
      </c>
      <c r="B3389" s="1" t="s">
        <v>4885</v>
      </c>
      <c r="C3389" s="2">
        <v>42321</v>
      </c>
      <c r="D3389" s="1" t="s">
        <v>2804</v>
      </c>
      <c r="E3389" s="7" t="str">
        <f>VLOOKUP(TRIM(D3389)*1,CFOP!A:B,2,FALSE)</f>
        <v>Sim</v>
      </c>
      <c r="F3389" s="1" t="s">
        <v>29</v>
      </c>
      <c r="G3389" s="3">
        <v>1344</v>
      </c>
      <c r="H3389" s="3">
        <v>1344</v>
      </c>
      <c r="I3389" s="3">
        <v>241.92000000000002</v>
      </c>
      <c r="J3389" s="1" t="s">
        <v>30</v>
      </c>
      <c r="K3389" s="3">
        <v>0</v>
      </c>
      <c r="L3389" s="3">
        <v>0</v>
      </c>
      <c r="M3389" s="1" t="s">
        <v>31</v>
      </c>
      <c r="N3389" s="3">
        <v>0</v>
      </c>
      <c r="O3389" s="3">
        <v>0</v>
      </c>
      <c r="P3389" s="1" t="s">
        <v>31</v>
      </c>
      <c r="Q3389" s="3">
        <v>1344</v>
      </c>
      <c r="R3389" s="3">
        <v>22.18</v>
      </c>
      <c r="S3389" s="1" t="s">
        <v>33</v>
      </c>
      <c r="T3389" s="3">
        <v>1344</v>
      </c>
      <c r="U3389" s="3">
        <v>102.14</v>
      </c>
      <c r="V3389" s="1" t="s">
        <v>33</v>
      </c>
      <c r="W3389" s="1" t="s">
        <v>33</v>
      </c>
      <c r="X3389" s="1" t="s">
        <v>1493</v>
      </c>
      <c r="Y3389" s="1" t="s">
        <v>91</v>
      </c>
      <c r="Z3389" s="1" t="s">
        <v>3848</v>
      </c>
      <c r="AA3389" s="1" t="s">
        <v>3040</v>
      </c>
    </row>
    <row r="3390" spans="1:27" x14ac:dyDescent="0.25">
      <c r="A3390" s="1" t="s">
        <v>26</v>
      </c>
      <c r="B3390" s="1" t="s">
        <v>4885</v>
      </c>
      <c r="C3390" s="2">
        <v>42321</v>
      </c>
      <c r="D3390" s="1" t="s">
        <v>2804</v>
      </c>
      <c r="E3390" s="7" t="str">
        <f>VLOOKUP(TRIM(D3390)*1,CFOP!A:B,2,FALSE)</f>
        <v>Sim</v>
      </c>
      <c r="F3390" s="1" t="s">
        <v>29</v>
      </c>
      <c r="G3390" s="3">
        <v>350.01</v>
      </c>
      <c r="H3390" s="3">
        <v>350.01</v>
      </c>
      <c r="I3390" s="3">
        <v>63</v>
      </c>
      <c r="J3390" s="1" t="s">
        <v>30</v>
      </c>
      <c r="K3390" s="3">
        <v>0</v>
      </c>
      <c r="L3390" s="3">
        <v>0</v>
      </c>
      <c r="M3390" s="1" t="s">
        <v>31</v>
      </c>
      <c r="N3390" s="3">
        <v>0</v>
      </c>
      <c r="O3390" s="3">
        <v>0</v>
      </c>
      <c r="P3390" s="1" t="s">
        <v>31</v>
      </c>
      <c r="Q3390" s="3">
        <v>350.01</v>
      </c>
      <c r="R3390" s="3">
        <v>5.78</v>
      </c>
      <c r="S3390" s="1" t="s">
        <v>33</v>
      </c>
      <c r="T3390" s="3">
        <v>350.01</v>
      </c>
      <c r="U3390" s="3">
        <v>26.6</v>
      </c>
      <c r="V3390" s="1" t="s">
        <v>33</v>
      </c>
      <c r="W3390" s="1" t="s">
        <v>33</v>
      </c>
      <c r="X3390" s="1" t="s">
        <v>1493</v>
      </c>
      <c r="Y3390" s="1" t="s">
        <v>91</v>
      </c>
      <c r="Z3390" s="1" t="s">
        <v>3039</v>
      </c>
      <c r="AA3390" s="1" t="s">
        <v>4888</v>
      </c>
    </row>
    <row r="3391" spans="1:27" x14ac:dyDescent="0.25">
      <c r="A3391" s="1" t="s">
        <v>26</v>
      </c>
      <c r="B3391" s="1" t="s">
        <v>4885</v>
      </c>
      <c r="C3391" s="2">
        <v>42321</v>
      </c>
      <c r="D3391" s="1" t="s">
        <v>2804</v>
      </c>
      <c r="E3391" s="7" t="str">
        <f>VLOOKUP(TRIM(D3391)*1,CFOP!A:B,2,FALSE)</f>
        <v>Sim</v>
      </c>
      <c r="F3391" s="1" t="s">
        <v>29</v>
      </c>
      <c r="G3391" s="3">
        <v>350.01</v>
      </c>
      <c r="H3391" s="3">
        <v>350.01</v>
      </c>
      <c r="I3391" s="3">
        <v>63</v>
      </c>
      <c r="J3391" s="1" t="s">
        <v>30</v>
      </c>
      <c r="K3391" s="3">
        <v>0</v>
      </c>
      <c r="L3391" s="3">
        <v>0</v>
      </c>
      <c r="M3391" s="1" t="s">
        <v>31</v>
      </c>
      <c r="N3391" s="3">
        <v>0</v>
      </c>
      <c r="O3391" s="3">
        <v>0</v>
      </c>
      <c r="P3391" s="1" t="s">
        <v>31</v>
      </c>
      <c r="Q3391" s="3">
        <v>350.01</v>
      </c>
      <c r="R3391" s="3">
        <v>5.78</v>
      </c>
      <c r="S3391" s="1" t="s">
        <v>33</v>
      </c>
      <c r="T3391" s="3">
        <v>350.01</v>
      </c>
      <c r="U3391" s="3">
        <v>26.6</v>
      </c>
      <c r="V3391" s="1" t="s">
        <v>33</v>
      </c>
      <c r="W3391" s="1" t="s">
        <v>33</v>
      </c>
      <c r="X3391" s="1" t="s">
        <v>1493</v>
      </c>
      <c r="Y3391" s="1" t="s">
        <v>91</v>
      </c>
      <c r="Z3391" s="1" t="s">
        <v>3039</v>
      </c>
      <c r="AA3391" s="1" t="s">
        <v>4888</v>
      </c>
    </row>
    <row r="3392" spans="1:27" x14ac:dyDescent="0.25">
      <c r="A3392" s="1" t="s">
        <v>26</v>
      </c>
      <c r="B3392" s="1" t="s">
        <v>4885</v>
      </c>
      <c r="C3392" s="2">
        <v>42321</v>
      </c>
      <c r="D3392" s="1" t="s">
        <v>2804</v>
      </c>
      <c r="E3392" s="7" t="str">
        <f>VLOOKUP(TRIM(D3392)*1,CFOP!A:B,2,FALSE)</f>
        <v>Sim</v>
      </c>
      <c r="F3392" s="1" t="s">
        <v>29</v>
      </c>
      <c r="G3392" s="3">
        <v>350.01</v>
      </c>
      <c r="H3392" s="3">
        <v>350.01</v>
      </c>
      <c r="I3392" s="3">
        <v>63</v>
      </c>
      <c r="J3392" s="1" t="s">
        <v>30</v>
      </c>
      <c r="K3392" s="3">
        <v>0</v>
      </c>
      <c r="L3392" s="3">
        <v>0</v>
      </c>
      <c r="M3392" s="1" t="s">
        <v>31</v>
      </c>
      <c r="N3392" s="3">
        <v>0</v>
      </c>
      <c r="O3392" s="3">
        <v>0</v>
      </c>
      <c r="P3392" s="1" t="s">
        <v>31</v>
      </c>
      <c r="Q3392" s="3">
        <v>350.01</v>
      </c>
      <c r="R3392" s="3">
        <v>5.78</v>
      </c>
      <c r="S3392" s="1" t="s">
        <v>33</v>
      </c>
      <c r="T3392" s="3">
        <v>350.01</v>
      </c>
      <c r="U3392" s="3">
        <v>26.6</v>
      </c>
      <c r="V3392" s="1" t="s">
        <v>33</v>
      </c>
      <c r="W3392" s="1" t="s">
        <v>33</v>
      </c>
      <c r="X3392" s="1" t="s">
        <v>1493</v>
      </c>
      <c r="Y3392" s="1" t="s">
        <v>91</v>
      </c>
      <c r="Z3392" s="1" t="s">
        <v>3039</v>
      </c>
      <c r="AA3392" s="1" t="s">
        <v>4888</v>
      </c>
    </row>
    <row r="3393" spans="1:27" x14ac:dyDescent="0.25">
      <c r="A3393" s="1" t="s">
        <v>26</v>
      </c>
      <c r="B3393" s="1" t="s">
        <v>4885</v>
      </c>
      <c r="C3393" s="2">
        <v>42321</v>
      </c>
      <c r="D3393" s="1" t="s">
        <v>2804</v>
      </c>
      <c r="E3393" s="7" t="str">
        <f>VLOOKUP(TRIM(D3393)*1,CFOP!A:B,2,FALSE)</f>
        <v>Sim</v>
      </c>
      <c r="F3393" s="1" t="s">
        <v>29</v>
      </c>
      <c r="G3393" s="3">
        <v>890.5</v>
      </c>
      <c r="H3393" s="3">
        <v>890.5</v>
      </c>
      <c r="I3393" s="3">
        <v>160.29</v>
      </c>
      <c r="J3393" s="1" t="s">
        <v>307</v>
      </c>
      <c r="K3393" s="3">
        <v>0</v>
      </c>
      <c r="L3393" s="3">
        <v>0</v>
      </c>
      <c r="M3393" s="1" t="s">
        <v>31</v>
      </c>
      <c r="N3393" s="3">
        <v>0</v>
      </c>
      <c r="O3393" s="3">
        <v>0</v>
      </c>
      <c r="P3393" s="1" t="s">
        <v>31</v>
      </c>
      <c r="Q3393" s="3">
        <v>890.5</v>
      </c>
      <c r="R3393" s="3">
        <v>14.69</v>
      </c>
      <c r="S3393" s="1" t="s">
        <v>33</v>
      </c>
      <c r="T3393" s="3">
        <v>890.5</v>
      </c>
      <c r="U3393" s="3">
        <v>67.680000000000007</v>
      </c>
      <c r="V3393" s="1" t="s">
        <v>33</v>
      </c>
      <c r="W3393" s="1" t="s">
        <v>33</v>
      </c>
      <c r="X3393" s="1" t="s">
        <v>1493</v>
      </c>
      <c r="Y3393" s="1" t="s">
        <v>96</v>
      </c>
      <c r="Z3393" s="1" t="s">
        <v>3844</v>
      </c>
      <c r="AA3393" s="1" t="s">
        <v>3845</v>
      </c>
    </row>
    <row r="3394" spans="1:27" x14ac:dyDescent="0.25">
      <c r="A3394" s="1" t="s">
        <v>26</v>
      </c>
      <c r="B3394" s="1" t="s">
        <v>4885</v>
      </c>
      <c r="C3394" s="2">
        <v>42321</v>
      </c>
      <c r="D3394" s="1" t="s">
        <v>2804</v>
      </c>
      <c r="E3394" s="7" t="str">
        <f>VLOOKUP(TRIM(D3394)*1,CFOP!A:B,2,FALSE)</f>
        <v>Sim</v>
      </c>
      <c r="F3394" s="1" t="s">
        <v>29</v>
      </c>
      <c r="G3394" s="3">
        <v>1979.38</v>
      </c>
      <c r="H3394" s="3">
        <v>1979.38</v>
      </c>
      <c r="I3394" s="3">
        <v>356.29</v>
      </c>
      <c r="J3394" s="1" t="s">
        <v>30</v>
      </c>
      <c r="K3394" s="3">
        <v>0</v>
      </c>
      <c r="L3394" s="3">
        <v>0</v>
      </c>
      <c r="M3394" s="1" t="s">
        <v>31</v>
      </c>
      <c r="N3394" s="3">
        <v>0</v>
      </c>
      <c r="O3394" s="3">
        <v>0</v>
      </c>
      <c r="P3394" s="1" t="s">
        <v>31</v>
      </c>
      <c r="Q3394" s="3">
        <v>1979.38</v>
      </c>
      <c r="R3394" s="3">
        <v>32.660000000000004</v>
      </c>
      <c r="S3394" s="1" t="s">
        <v>33</v>
      </c>
      <c r="T3394" s="3">
        <v>1979.38</v>
      </c>
      <c r="U3394" s="3">
        <v>150.43</v>
      </c>
      <c r="V3394" s="1" t="s">
        <v>33</v>
      </c>
      <c r="W3394" s="1" t="s">
        <v>33</v>
      </c>
      <c r="X3394" s="1" t="s">
        <v>1493</v>
      </c>
      <c r="Y3394" s="1" t="s">
        <v>96</v>
      </c>
      <c r="Z3394" s="1" t="s">
        <v>2806</v>
      </c>
      <c r="AA3394" s="1" t="s">
        <v>2807</v>
      </c>
    </row>
    <row r="3395" spans="1:27" hidden="1" x14ac:dyDescent="0.25">
      <c r="A3395" s="1" t="s">
        <v>26</v>
      </c>
      <c r="B3395" s="1" t="s">
        <v>4889</v>
      </c>
      <c r="C3395" s="2">
        <v>42321</v>
      </c>
      <c r="D3395" s="1" t="s">
        <v>2982</v>
      </c>
      <c r="E3395" s="7" t="str">
        <f>VLOOKUP(TRIM(D3395)*1,CFOP!A:B,2,FALSE)</f>
        <v>Não</v>
      </c>
      <c r="F3395" s="1" t="s">
        <v>29</v>
      </c>
      <c r="G3395" s="3">
        <v>223.04</v>
      </c>
      <c r="H3395" s="3">
        <v>0</v>
      </c>
      <c r="I3395" s="3">
        <v>0</v>
      </c>
      <c r="J3395" s="1" t="s">
        <v>31</v>
      </c>
      <c r="K3395" s="3">
        <v>0</v>
      </c>
      <c r="L3395" s="3">
        <v>0</v>
      </c>
      <c r="M3395" s="1" t="s">
        <v>31</v>
      </c>
      <c r="N3395" s="3">
        <v>0</v>
      </c>
      <c r="O3395" s="3">
        <v>0</v>
      </c>
      <c r="P3395" s="1" t="s">
        <v>31</v>
      </c>
      <c r="Q3395" s="3">
        <v>0</v>
      </c>
      <c r="R3395" s="3">
        <v>0</v>
      </c>
      <c r="S3395" s="1" t="s">
        <v>31</v>
      </c>
      <c r="T3395" s="3">
        <v>0</v>
      </c>
      <c r="U3395" s="3">
        <v>0</v>
      </c>
      <c r="V3395" s="1" t="s">
        <v>31</v>
      </c>
      <c r="W3395" s="1" t="s">
        <v>33</v>
      </c>
      <c r="X3395" s="1" t="s">
        <v>1493</v>
      </c>
      <c r="Y3395" s="1" t="s">
        <v>70</v>
      </c>
      <c r="Z3395" s="1" t="s">
        <v>3042</v>
      </c>
      <c r="AA3395" s="1" t="s">
        <v>3043</v>
      </c>
    </row>
    <row r="3396" spans="1:27" hidden="1" x14ac:dyDescent="0.25">
      <c r="A3396" s="1" t="s">
        <v>26</v>
      </c>
      <c r="B3396" s="1" t="s">
        <v>4889</v>
      </c>
      <c r="C3396" s="2">
        <v>42321</v>
      </c>
      <c r="D3396" s="1" t="s">
        <v>2982</v>
      </c>
      <c r="E3396" s="7" t="str">
        <f>VLOOKUP(TRIM(D3396)*1,CFOP!A:B,2,FALSE)</f>
        <v>Não</v>
      </c>
      <c r="F3396" s="1" t="s">
        <v>29</v>
      </c>
      <c r="G3396" s="3">
        <v>97.77</v>
      </c>
      <c r="H3396" s="3">
        <v>0</v>
      </c>
      <c r="I3396" s="3">
        <v>0</v>
      </c>
      <c r="J3396" s="1" t="s">
        <v>31</v>
      </c>
      <c r="K3396" s="3">
        <v>0</v>
      </c>
      <c r="L3396" s="3">
        <v>0</v>
      </c>
      <c r="M3396" s="1" t="s">
        <v>31</v>
      </c>
      <c r="N3396" s="3">
        <v>0</v>
      </c>
      <c r="O3396" s="3">
        <v>0</v>
      </c>
      <c r="P3396" s="1" t="s">
        <v>31</v>
      </c>
      <c r="Q3396" s="3">
        <v>0</v>
      </c>
      <c r="R3396" s="3">
        <v>0</v>
      </c>
      <c r="S3396" s="1" t="s">
        <v>31</v>
      </c>
      <c r="T3396" s="3">
        <v>0</v>
      </c>
      <c r="U3396" s="3">
        <v>0</v>
      </c>
      <c r="V3396" s="1" t="s">
        <v>31</v>
      </c>
      <c r="W3396" s="1" t="s">
        <v>33</v>
      </c>
      <c r="X3396" s="1" t="s">
        <v>1493</v>
      </c>
      <c r="Y3396" s="1" t="s">
        <v>70</v>
      </c>
      <c r="Z3396" s="1" t="s">
        <v>623</v>
      </c>
      <c r="AA3396" s="1" t="s">
        <v>624</v>
      </c>
    </row>
    <row r="3397" spans="1:27" hidden="1" x14ac:dyDescent="0.25">
      <c r="A3397" s="1" t="s">
        <v>26</v>
      </c>
      <c r="B3397" s="1" t="s">
        <v>4889</v>
      </c>
      <c r="C3397" s="2">
        <v>42321</v>
      </c>
      <c r="D3397" s="1" t="s">
        <v>2982</v>
      </c>
      <c r="E3397" s="7" t="str">
        <f>VLOOKUP(TRIM(D3397)*1,CFOP!A:B,2,FALSE)</f>
        <v>Não</v>
      </c>
      <c r="F3397" s="1" t="s">
        <v>29</v>
      </c>
      <c r="G3397" s="3">
        <v>125.87</v>
      </c>
      <c r="H3397" s="3">
        <v>0</v>
      </c>
      <c r="I3397" s="3">
        <v>0</v>
      </c>
      <c r="J3397" s="1" t="s">
        <v>31</v>
      </c>
      <c r="K3397" s="3">
        <v>0</v>
      </c>
      <c r="L3397" s="3">
        <v>0</v>
      </c>
      <c r="M3397" s="1" t="s">
        <v>31</v>
      </c>
      <c r="N3397" s="3">
        <v>0</v>
      </c>
      <c r="O3397" s="3">
        <v>0</v>
      </c>
      <c r="P3397" s="1" t="s">
        <v>31</v>
      </c>
      <c r="Q3397" s="3">
        <v>0</v>
      </c>
      <c r="R3397" s="3">
        <v>0</v>
      </c>
      <c r="S3397" s="1" t="s">
        <v>31</v>
      </c>
      <c r="T3397" s="3">
        <v>0</v>
      </c>
      <c r="U3397" s="3">
        <v>0</v>
      </c>
      <c r="V3397" s="1" t="s">
        <v>31</v>
      </c>
      <c r="W3397" s="1" t="s">
        <v>33</v>
      </c>
      <c r="X3397" s="1" t="s">
        <v>1493</v>
      </c>
      <c r="Y3397" s="1" t="s">
        <v>577</v>
      </c>
      <c r="Z3397" s="1" t="s">
        <v>621</v>
      </c>
      <c r="AA3397" s="1" t="s">
        <v>622</v>
      </c>
    </row>
    <row r="3398" spans="1:27" x14ac:dyDescent="0.25">
      <c r="A3398" s="1" t="s">
        <v>26</v>
      </c>
      <c r="B3398" s="1" t="s">
        <v>4890</v>
      </c>
      <c r="C3398" s="2">
        <v>42321</v>
      </c>
      <c r="D3398" s="1" t="s">
        <v>2804</v>
      </c>
      <c r="E3398" s="7" t="str">
        <f>VLOOKUP(TRIM(D3398)*1,CFOP!A:B,2,FALSE)</f>
        <v>Sim</v>
      </c>
      <c r="F3398" s="1" t="s">
        <v>29</v>
      </c>
      <c r="G3398" s="3">
        <v>2490.0300000000002</v>
      </c>
      <c r="H3398" s="3">
        <v>2490.0300000000002</v>
      </c>
      <c r="I3398" s="3">
        <v>448.21000000000004</v>
      </c>
      <c r="J3398" s="1" t="s">
        <v>307</v>
      </c>
      <c r="K3398" s="3">
        <v>0</v>
      </c>
      <c r="L3398" s="3">
        <v>0</v>
      </c>
      <c r="M3398" s="1" t="s">
        <v>31</v>
      </c>
      <c r="N3398" s="3">
        <v>0</v>
      </c>
      <c r="O3398" s="3">
        <v>0</v>
      </c>
      <c r="P3398" s="1" t="s">
        <v>31</v>
      </c>
      <c r="Q3398" s="3">
        <v>2490.0300000000002</v>
      </c>
      <c r="R3398" s="3">
        <v>41.09</v>
      </c>
      <c r="S3398" s="1" t="s">
        <v>33</v>
      </c>
      <c r="T3398" s="3">
        <v>2490.0300000000002</v>
      </c>
      <c r="U3398" s="3">
        <v>189.24</v>
      </c>
      <c r="V3398" s="1" t="s">
        <v>33</v>
      </c>
      <c r="W3398" s="1" t="s">
        <v>33</v>
      </c>
      <c r="X3398" s="1" t="s">
        <v>3214</v>
      </c>
      <c r="Y3398" s="1" t="s">
        <v>240</v>
      </c>
      <c r="Z3398" s="1" t="s">
        <v>4891</v>
      </c>
      <c r="AA3398" s="1" t="s">
        <v>4892</v>
      </c>
    </row>
    <row r="3399" spans="1:27" x14ac:dyDescent="0.25">
      <c r="A3399" s="1" t="s">
        <v>26</v>
      </c>
      <c r="B3399" s="1" t="s">
        <v>4890</v>
      </c>
      <c r="C3399" s="2">
        <v>42321</v>
      </c>
      <c r="D3399" s="1" t="s">
        <v>2787</v>
      </c>
      <c r="E3399" s="7" t="str">
        <f>VLOOKUP(TRIM(D3399)*1,CFOP!A:B,2,FALSE)</f>
        <v>Sim</v>
      </c>
      <c r="F3399" s="1" t="s">
        <v>29</v>
      </c>
      <c r="G3399" s="3">
        <v>306.04000000000002</v>
      </c>
      <c r="H3399" s="3">
        <v>266.12</v>
      </c>
      <c r="I3399" s="3">
        <v>47.9</v>
      </c>
      <c r="J3399" s="1" t="s">
        <v>61</v>
      </c>
      <c r="K3399" s="3">
        <v>0</v>
      </c>
      <c r="L3399" s="3">
        <v>0</v>
      </c>
      <c r="M3399" s="1" t="s">
        <v>31</v>
      </c>
      <c r="N3399" s="3">
        <v>266.12</v>
      </c>
      <c r="O3399" s="3">
        <v>39.92</v>
      </c>
      <c r="P3399" s="1" t="s">
        <v>2788</v>
      </c>
      <c r="Q3399" s="3">
        <v>266.12</v>
      </c>
      <c r="R3399" s="3">
        <v>4.3899999999999997</v>
      </c>
      <c r="S3399" s="1" t="s">
        <v>33</v>
      </c>
      <c r="T3399" s="3">
        <v>266.12</v>
      </c>
      <c r="U3399" s="3">
        <v>20.23</v>
      </c>
      <c r="V3399" s="1" t="s">
        <v>33</v>
      </c>
      <c r="W3399" s="1" t="s">
        <v>33</v>
      </c>
      <c r="X3399" s="1" t="s">
        <v>3214</v>
      </c>
      <c r="Y3399" s="1" t="s">
        <v>44</v>
      </c>
      <c r="Z3399" s="1" t="s">
        <v>76</v>
      </c>
      <c r="AA3399" s="1" t="s">
        <v>77</v>
      </c>
    </row>
    <row r="3400" spans="1:27" x14ac:dyDescent="0.25">
      <c r="A3400" s="1" t="s">
        <v>26</v>
      </c>
      <c r="B3400" s="1" t="s">
        <v>4890</v>
      </c>
      <c r="C3400" s="2">
        <v>42321</v>
      </c>
      <c r="D3400" s="1" t="s">
        <v>2787</v>
      </c>
      <c r="E3400" s="7" t="str">
        <f>VLOOKUP(TRIM(D3400)*1,CFOP!A:B,2,FALSE)</f>
        <v>Sim</v>
      </c>
      <c r="F3400" s="1" t="s">
        <v>29</v>
      </c>
      <c r="G3400" s="3">
        <v>1448.22</v>
      </c>
      <c r="H3400" s="3">
        <v>1316.56</v>
      </c>
      <c r="I3400" s="3">
        <v>236.98000000000002</v>
      </c>
      <c r="J3400" s="1" t="s">
        <v>61</v>
      </c>
      <c r="K3400" s="3">
        <v>0</v>
      </c>
      <c r="L3400" s="3">
        <v>0</v>
      </c>
      <c r="M3400" s="1" t="s">
        <v>31</v>
      </c>
      <c r="N3400" s="3">
        <v>1316.56</v>
      </c>
      <c r="O3400" s="3">
        <v>131.66</v>
      </c>
      <c r="P3400" s="1" t="s">
        <v>2788</v>
      </c>
      <c r="Q3400" s="3">
        <v>1316.56</v>
      </c>
      <c r="R3400" s="3">
        <v>21.72</v>
      </c>
      <c r="S3400" s="1" t="s">
        <v>33</v>
      </c>
      <c r="T3400" s="3">
        <v>1316.56</v>
      </c>
      <c r="U3400" s="3">
        <v>100.06</v>
      </c>
      <c r="V3400" s="1" t="s">
        <v>33</v>
      </c>
      <c r="W3400" s="1" t="s">
        <v>33</v>
      </c>
      <c r="X3400" s="1" t="s">
        <v>3214</v>
      </c>
      <c r="Y3400" s="1" t="s">
        <v>78</v>
      </c>
      <c r="Z3400" s="1" t="s">
        <v>79</v>
      </c>
      <c r="AA3400" s="1" t="s">
        <v>4893</v>
      </c>
    </row>
    <row r="3401" spans="1:27" x14ac:dyDescent="0.25">
      <c r="A3401" s="1" t="s">
        <v>26</v>
      </c>
      <c r="B3401" s="1" t="s">
        <v>4890</v>
      </c>
      <c r="C3401" s="2">
        <v>42321</v>
      </c>
      <c r="D3401" s="1" t="s">
        <v>2787</v>
      </c>
      <c r="E3401" s="7" t="str">
        <f>VLOOKUP(TRIM(D3401)*1,CFOP!A:B,2,FALSE)</f>
        <v>Sim</v>
      </c>
      <c r="F3401" s="1" t="s">
        <v>29</v>
      </c>
      <c r="G3401" s="3">
        <v>360.41</v>
      </c>
      <c r="H3401" s="3">
        <v>313.40000000000003</v>
      </c>
      <c r="I3401" s="3">
        <v>56.410000000000004</v>
      </c>
      <c r="J3401" s="1" t="s">
        <v>61</v>
      </c>
      <c r="K3401" s="3">
        <v>0</v>
      </c>
      <c r="L3401" s="3">
        <v>0</v>
      </c>
      <c r="M3401" s="1" t="s">
        <v>31</v>
      </c>
      <c r="N3401" s="3">
        <v>313.40000000000003</v>
      </c>
      <c r="O3401" s="3">
        <v>47.01</v>
      </c>
      <c r="P3401" s="1" t="s">
        <v>2788</v>
      </c>
      <c r="Q3401" s="3">
        <v>313.40000000000003</v>
      </c>
      <c r="R3401" s="3">
        <v>5.17</v>
      </c>
      <c r="S3401" s="1" t="s">
        <v>33</v>
      </c>
      <c r="T3401" s="3">
        <v>313.40000000000003</v>
      </c>
      <c r="U3401" s="3">
        <v>23.82</v>
      </c>
      <c r="V3401" s="1" t="s">
        <v>33</v>
      </c>
      <c r="W3401" s="1" t="s">
        <v>33</v>
      </c>
      <c r="X3401" s="1" t="s">
        <v>3214</v>
      </c>
      <c r="Y3401" s="1" t="s">
        <v>44</v>
      </c>
      <c r="Z3401" s="1" t="s">
        <v>1720</v>
      </c>
      <c r="AA3401" s="1" t="s">
        <v>1721</v>
      </c>
    </row>
    <row r="3402" spans="1:27" x14ac:dyDescent="0.25">
      <c r="A3402" s="1" t="s">
        <v>26</v>
      </c>
      <c r="B3402" s="1" t="s">
        <v>4890</v>
      </c>
      <c r="C3402" s="2">
        <v>42321</v>
      </c>
      <c r="D3402" s="1" t="s">
        <v>2787</v>
      </c>
      <c r="E3402" s="7" t="str">
        <f>VLOOKUP(TRIM(D3402)*1,CFOP!A:B,2,FALSE)</f>
        <v>Sim</v>
      </c>
      <c r="F3402" s="1" t="s">
        <v>29</v>
      </c>
      <c r="G3402" s="3">
        <v>35.49</v>
      </c>
      <c r="H3402" s="3">
        <v>35.49</v>
      </c>
      <c r="I3402" s="3">
        <v>6.3900000000000006</v>
      </c>
      <c r="J3402" s="1" t="s">
        <v>30</v>
      </c>
      <c r="K3402" s="3">
        <v>0</v>
      </c>
      <c r="L3402" s="3">
        <v>0</v>
      </c>
      <c r="M3402" s="1" t="s">
        <v>31</v>
      </c>
      <c r="N3402" s="3">
        <v>0</v>
      </c>
      <c r="O3402" s="3">
        <v>0</v>
      </c>
      <c r="P3402" s="1" t="s">
        <v>31</v>
      </c>
      <c r="Q3402" s="3">
        <v>35.49</v>
      </c>
      <c r="R3402" s="3">
        <v>0.59</v>
      </c>
      <c r="S3402" s="1" t="s">
        <v>33</v>
      </c>
      <c r="T3402" s="3">
        <v>35.49</v>
      </c>
      <c r="U3402" s="3">
        <v>2.7</v>
      </c>
      <c r="V3402" s="1" t="s">
        <v>33</v>
      </c>
      <c r="W3402" s="1" t="s">
        <v>33</v>
      </c>
      <c r="X3402" s="1" t="s">
        <v>3214</v>
      </c>
      <c r="Y3402" s="1" t="s">
        <v>493</v>
      </c>
      <c r="Z3402" s="1" t="s">
        <v>496</v>
      </c>
      <c r="AA3402" s="1" t="s">
        <v>497</v>
      </c>
    </row>
    <row r="3403" spans="1:27" x14ac:dyDescent="0.25">
      <c r="A3403" s="1" t="s">
        <v>26</v>
      </c>
      <c r="B3403" s="1" t="s">
        <v>4894</v>
      </c>
      <c r="C3403" s="2">
        <v>42321</v>
      </c>
      <c r="D3403" s="1" t="s">
        <v>2841</v>
      </c>
      <c r="E3403" s="7" t="str">
        <f>VLOOKUP(TRIM(D3403)*1,CFOP!A:B,2,FALSE)</f>
        <v>Sim</v>
      </c>
      <c r="F3403" s="1" t="s">
        <v>4845</v>
      </c>
      <c r="G3403" s="3">
        <v>83.100000000000009</v>
      </c>
      <c r="H3403" s="3">
        <v>83.100000000000009</v>
      </c>
      <c r="I3403" s="3">
        <v>5.82</v>
      </c>
      <c r="J3403" s="1" t="s">
        <v>30</v>
      </c>
      <c r="K3403" s="3">
        <v>0</v>
      </c>
      <c r="L3403" s="3">
        <v>0</v>
      </c>
      <c r="M3403" s="1" t="s">
        <v>31</v>
      </c>
      <c r="N3403" s="3">
        <v>0</v>
      </c>
      <c r="O3403" s="3">
        <v>0</v>
      </c>
      <c r="P3403" s="1" t="s">
        <v>31</v>
      </c>
      <c r="Q3403" s="3">
        <v>83.100000000000009</v>
      </c>
      <c r="R3403" s="3">
        <v>1.37</v>
      </c>
      <c r="S3403" s="1" t="s">
        <v>33</v>
      </c>
      <c r="T3403" s="3">
        <v>83.100000000000009</v>
      </c>
      <c r="U3403" s="3">
        <v>6.32</v>
      </c>
      <c r="V3403" s="1" t="s">
        <v>33</v>
      </c>
      <c r="W3403" s="1" t="s">
        <v>33</v>
      </c>
      <c r="X3403" s="1" t="s">
        <v>4846</v>
      </c>
      <c r="Y3403" s="1" t="s">
        <v>493</v>
      </c>
      <c r="Z3403" s="1" t="s">
        <v>499</v>
      </c>
      <c r="AA3403" s="1" t="s">
        <v>500</v>
      </c>
    </row>
    <row r="3404" spans="1:27" x14ac:dyDescent="0.25">
      <c r="A3404" s="1" t="s">
        <v>26</v>
      </c>
      <c r="B3404" s="1" t="s">
        <v>4894</v>
      </c>
      <c r="C3404" s="2">
        <v>42321</v>
      </c>
      <c r="D3404" s="1" t="s">
        <v>2841</v>
      </c>
      <c r="E3404" s="7" t="str">
        <f>VLOOKUP(TRIM(D3404)*1,CFOP!A:B,2,FALSE)</f>
        <v>Sim</v>
      </c>
      <c r="F3404" s="1" t="s">
        <v>4845</v>
      </c>
      <c r="G3404" s="3">
        <v>516.95000000000005</v>
      </c>
      <c r="H3404" s="3">
        <v>449.52</v>
      </c>
      <c r="I3404" s="3">
        <v>17.98</v>
      </c>
      <c r="J3404" s="1" t="s">
        <v>61</v>
      </c>
      <c r="K3404" s="3">
        <v>0</v>
      </c>
      <c r="L3404" s="3">
        <v>0</v>
      </c>
      <c r="M3404" s="1" t="s">
        <v>31</v>
      </c>
      <c r="N3404" s="3">
        <v>449.52</v>
      </c>
      <c r="O3404" s="3">
        <v>67.430000000000007</v>
      </c>
      <c r="P3404" s="1" t="s">
        <v>2788</v>
      </c>
      <c r="Q3404" s="3">
        <v>449.52</v>
      </c>
      <c r="R3404" s="3">
        <v>7.42</v>
      </c>
      <c r="S3404" s="1" t="s">
        <v>33</v>
      </c>
      <c r="T3404" s="3">
        <v>449.52</v>
      </c>
      <c r="U3404" s="3">
        <v>34.160000000000004</v>
      </c>
      <c r="V3404" s="1" t="s">
        <v>33</v>
      </c>
      <c r="W3404" s="1" t="s">
        <v>33</v>
      </c>
      <c r="X3404" s="1" t="s">
        <v>4846</v>
      </c>
      <c r="Y3404" s="1" t="s">
        <v>44</v>
      </c>
      <c r="Z3404" s="1" t="s">
        <v>4895</v>
      </c>
      <c r="AA3404" s="1" t="s">
        <v>4896</v>
      </c>
    </row>
    <row r="3405" spans="1:27" x14ac:dyDescent="0.25">
      <c r="A3405" s="1" t="s">
        <v>26</v>
      </c>
      <c r="B3405" s="1" t="s">
        <v>4894</v>
      </c>
      <c r="C3405" s="2">
        <v>42321</v>
      </c>
      <c r="D3405" s="1" t="s">
        <v>2841</v>
      </c>
      <c r="E3405" s="7" t="str">
        <f>VLOOKUP(TRIM(D3405)*1,CFOP!A:B,2,FALSE)</f>
        <v>Sim</v>
      </c>
      <c r="F3405" s="1" t="s">
        <v>4845</v>
      </c>
      <c r="G3405" s="3">
        <v>304.72000000000003</v>
      </c>
      <c r="H3405" s="3">
        <v>304.72000000000003</v>
      </c>
      <c r="I3405" s="3">
        <v>21.330000000000002</v>
      </c>
      <c r="J3405" s="1" t="s">
        <v>30</v>
      </c>
      <c r="K3405" s="3">
        <v>0</v>
      </c>
      <c r="L3405" s="3">
        <v>0</v>
      </c>
      <c r="M3405" s="1" t="s">
        <v>31</v>
      </c>
      <c r="N3405" s="3">
        <v>0</v>
      </c>
      <c r="O3405" s="3">
        <v>0</v>
      </c>
      <c r="P3405" s="1" t="s">
        <v>31</v>
      </c>
      <c r="Q3405" s="3">
        <v>304.72000000000003</v>
      </c>
      <c r="R3405" s="3">
        <v>5.03</v>
      </c>
      <c r="S3405" s="1" t="s">
        <v>33</v>
      </c>
      <c r="T3405" s="3">
        <v>304.72000000000003</v>
      </c>
      <c r="U3405" s="3">
        <v>23.16</v>
      </c>
      <c r="V3405" s="1" t="s">
        <v>33</v>
      </c>
      <c r="W3405" s="1" t="s">
        <v>33</v>
      </c>
      <c r="X3405" s="1" t="s">
        <v>4846</v>
      </c>
      <c r="Y3405" s="1" t="s">
        <v>493</v>
      </c>
      <c r="Z3405" s="1" t="s">
        <v>494</v>
      </c>
      <c r="AA3405" s="1" t="s">
        <v>495</v>
      </c>
    </row>
    <row r="3406" spans="1:27" x14ac:dyDescent="0.25">
      <c r="A3406" s="1" t="s">
        <v>26</v>
      </c>
      <c r="B3406" s="1" t="s">
        <v>4897</v>
      </c>
      <c r="C3406" s="2">
        <v>42321</v>
      </c>
      <c r="D3406" s="1" t="s">
        <v>2817</v>
      </c>
      <c r="E3406" s="7" t="str">
        <f>VLOOKUP(TRIM(D3406)*1,CFOP!A:B,2,FALSE)</f>
        <v>Sim</v>
      </c>
      <c r="F3406" s="1" t="s">
        <v>411</v>
      </c>
      <c r="G3406" s="3">
        <v>4759.62</v>
      </c>
      <c r="H3406" s="3">
        <v>4138.8</v>
      </c>
      <c r="I3406" s="3">
        <v>496.66</v>
      </c>
      <c r="J3406" s="1" t="s">
        <v>30</v>
      </c>
      <c r="K3406" s="3">
        <v>0</v>
      </c>
      <c r="L3406" s="3">
        <v>0</v>
      </c>
      <c r="M3406" s="1" t="s">
        <v>31</v>
      </c>
      <c r="N3406" s="3">
        <v>4138.8</v>
      </c>
      <c r="O3406" s="3">
        <v>620.82000000000005</v>
      </c>
      <c r="P3406" s="1" t="s">
        <v>2788</v>
      </c>
      <c r="Q3406" s="3">
        <v>4138.8</v>
      </c>
      <c r="R3406" s="3">
        <v>68.290000000000006</v>
      </c>
      <c r="S3406" s="1" t="s">
        <v>33</v>
      </c>
      <c r="T3406" s="3">
        <v>4138.8</v>
      </c>
      <c r="U3406" s="3">
        <v>314.55</v>
      </c>
      <c r="V3406" s="1" t="s">
        <v>33</v>
      </c>
      <c r="W3406" s="1" t="s">
        <v>33</v>
      </c>
      <c r="X3406" s="1" t="s">
        <v>4898</v>
      </c>
      <c r="Y3406" s="1" t="s">
        <v>91</v>
      </c>
      <c r="Z3406" s="1" t="s">
        <v>4899</v>
      </c>
      <c r="AA3406" s="1" t="s">
        <v>4900</v>
      </c>
    </row>
    <row r="3407" spans="1:27" hidden="1" x14ac:dyDescent="0.25">
      <c r="A3407" s="1" t="s">
        <v>26</v>
      </c>
      <c r="B3407" s="1" t="s">
        <v>4901</v>
      </c>
      <c r="C3407" s="2">
        <v>42321</v>
      </c>
      <c r="D3407" s="1" t="s">
        <v>2982</v>
      </c>
      <c r="E3407" s="7" t="str">
        <f>VLOOKUP(TRIM(D3407)*1,CFOP!A:B,2,FALSE)</f>
        <v>Não</v>
      </c>
      <c r="F3407" s="1" t="s">
        <v>29</v>
      </c>
      <c r="G3407" s="3">
        <v>223.04</v>
      </c>
      <c r="H3407" s="3">
        <v>0</v>
      </c>
      <c r="I3407" s="3">
        <v>0</v>
      </c>
      <c r="J3407" s="1" t="s">
        <v>31</v>
      </c>
      <c r="K3407" s="3">
        <v>0</v>
      </c>
      <c r="L3407" s="3">
        <v>0</v>
      </c>
      <c r="M3407" s="1" t="s">
        <v>31</v>
      </c>
      <c r="N3407" s="3">
        <v>0</v>
      </c>
      <c r="O3407" s="3">
        <v>0</v>
      </c>
      <c r="P3407" s="1" t="s">
        <v>31</v>
      </c>
      <c r="Q3407" s="3">
        <v>0</v>
      </c>
      <c r="R3407" s="3">
        <v>0</v>
      </c>
      <c r="S3407" s="1" t="s">
        <v>31</v>
      </c>
      <c r="T3407" s="3">
        <v>0</v>
      </c>
      <c r="U3407" s="3">
        <v>0</v>
      </c>
      <c r="V3407" s="1" t="s">
        <v>31</v>
      </c>
      <c r="W3407" s="1" t="s">
        <v>33</v>
      </c>
      <c r="X3407" s="1" t="s">
        <v>1493</v>
      </c>
      <c r="Y3407" s="1" t="s">
        <v>70</v>
      </c>
      <c r="Z3407" s="1" t="s">
        <v>3042</v>
      </c>
      <c r="AA3407" s="1" t="s">
        <v>3043</v>
      </c>
    </row>
    <row r="3408" spans="1:27" hidden="1" x14ac:dyDescent="0.25">
      <c r="A3408" s="1" t="s">
        <v>26</v>
      </c>
      <c r="B3408" s="1" t="s">
        <v>4901</v>
      </c>
      <c r="C3408" s="2">
        <v>42321</v>
      </c>
      <c r="D3408" s="1" t="s">
        <v>2982</v>
      </c>
      <c r="E3408" s="7" t="str">
        <f>VLOOKUP(TRIM(D3408)*1,CFOP!A:B,2,FALSE)</f>
        <v>Não</v>
      </c>
      <c r="F3408" s="1" t="s">
        <v>29</v>
      </c>
      <c r="G3408" s="3">
        <v>251.74</v>
      </c>
      <c r="H3408" s="3">
        <v>0</v>
      </c>
      <c r="I3408" s="3">
        <v>0</v>
      </c>
      <c r="J3408" s="1" t="s">
        <v>31</v>
      </c>
      <c r="K3408" s="3">
        <v>0</v>
      </c>
      <c r="L3408" s="3">
        <v>0</v>
      </c>
      <c r="M3408" s="1" t="s">
        <v>31</v>
      </c>
      <c r="N3408" s="3">
        <v>0</v>
      </c>
      <c r="O3408" s="3">
        <v>0</v>
      </c>
      <c r="P3408" s="1" t="s">
        <v>31</v>
      </c>
      <c r="Q3408" s="3">
        <v>0</v>
      </c>
      <c r="R3408" s="3">
        <v>0</v>
      </c>
      <c r="S3408" s="1" t="s">
        <v>31</v>
      </c>
      <c r="T3408" s="3">
        <v>0</v>
      </c>
      <c r="U3408" s="3">
        <v>0</v>
      </c>
      <c r="V3408" s="1" t="s">
        <v>31</v>
      </c>
      <c r="W3408" s="1" t="s">
        <v>33</v>
      </c>
      <c r="X3408" s="1" t="s">
        <v>1493</v>
      </c>
      <c r="Y3408" s="1" t="s">
        <v>577</v>
      </c>
      <c r="Z3408" s="1" t="s">
        <v>621</v>
      </c>
      <c r="AA3408" s="1" t="s">
        <v>622</v>
      </c>
    </row>
    <row r="3409" spans="1:27" hidden="1" x14ac:dyDescent="0.25">
      <c r="A3409" s="1" t="s">
        <v>26</v>
      </c>
      <c r="B3409" s="1" t="s">
        <v>4901</v>
      </c>
      <c r="C3409" s="2">
        <v>42321</v>
      </c>
      <c r="D3409" s="1" t="s">
        <v>2982</v>
      </c>
      <c r="E3409" s="7" t="str">
        <f>VLOOKUP(TRIM(D3409)*1,CFOP!A:B,2,FALSE)</f>
        <v>Não</v>
      </c>
      <c r="F3409" s="1" t="s">
        <v>29</v>
      </c>
      <c r="G3409" s="3">
        <v>195.54</v>
      </c>
      <c r="H3409" s="3">
        <v>0</v>
      </c>
      <c r="I3409" s="3">
        <v>0</v>
      </c>
      <c r="J3409" s="1" t="s">
        <v>31</v>
      </c>
      <c r="K3409" s="3">
        <v>0</v>
      </c>
      <c r="L3409" s="3">
        <v>0</v>
      </c>
      <c r="M3409" s="1" t="s">
        <v>31</v>
      </c>
      <c r="N3409" s="3">
        <v>0</v>
      </c>
      <c r="O3409" s="3">
        <v>0</v>
      </c>
      <c r="P3409" s="1" t="s">
        <v>31</v>
      </c>
      <c r="Q3409" s="3">
        <v>0</v>
      </c>
      <c r="R3409" s="3">
        <v>0</v>
      </c>
      <c r="S3409" s="1" t="s">
        <v>31</v>
      </c>
      <c r="T3409" s="3">
        <v>0</v>
      </c>
      <c r="U3409" s="3">
        <v>0</v>
      </c>
      <c r="V3409" s="1" t="s">
        <v>31</v>
      </c>
      <c r="W3409" s="1" t="s">
        <v>33</v>
      </c>
      <c r="X3409" s="1" t="s">
        <v>1493</v>
      </c>
      <c r="Y3409" s="1" t="s">
        <v>70</v>
      </c>
      <c r="Z3409" s="1" t="s">
        <v>623</v>
      </c>
      <c r="AA3409" s="1" t="s">
        <v>624</v>
      </c>
    </row>
    <row r="3410" spans="1:27" x14ac:dyDescent="0.25">
      <c r="A3410" s="1" t="s">
        <v>26</v>
      </c>
      <c r="B3410" s="1" t="s">
        <v>4902</v>
      </c>
      <c r="C3410" s="2">
        <v>42321</v>
      </c>
      <c r="D3410" s="1" t="s">
        <v>2787</v>
      </c>
      <c r="E3410" s="7" t="str">
        <f>VLOOKUP(TRIM(D3410)*1,CFOP!A:B,2,FALSE)</f>
        <v>Sim</v>
      </c>
      <c r="F3410" s="1" t="s">
        <v>29</v>
      </c>
      <c r="G3410" s="3">
        <v>927.19</v>
      </c>
      <c r="H3410" s="3">
        <v>927.19</v>
      </c>
      <c r="I3410" s="3">
        <v>166.89000000000001</v>
      </c>
      <c r="J3410" s="1" t="s">
        <v>61</v>
      </c>
      <c r="K3410" s="3">
        <v>0</v>
      </c>
      <c r="L3410" s="3">
        <v>0</v>
      </c>
      <c r="M3410" s="1" t="s">
        <v>31</v>
      </c>
      <c r="N3410" s="3">
        <v>806.25</v>
      </c>
      <c r="O3410" s="3">
        <v>120.94</v>
      </c>
      <c r="P3410" s="1" t="s">
        <v>2788</v>
      </c>
      <c r="Q3410" s="3">
        <v>806.25</v>
      </c>
      <c r="R3410" s="3">
        <v>13.3</v>
      </c>
      <c r="S3410" s="1" t="s">
        <v>33</v>
      </c>
      <c r="T3410" s="3">
        <v>806.25</v>
      </c>
      <c r="U3410" s="3">
        <v>61.28</v>
      </c>
      <c r="V3410" s="1" t="s">
        <v>33</v>
      </c>
      <c r="W3410" s="1" t="s">
        <v>33</v>
      </c>
      <c r="X3410" s="1" t="s">
        <v>3878</v>
      </c>
      <c r="Y3410" s="1" t="s">
        <v>91</v>
      </c>
      <c r="Z3410" s="1" t="s">
        <v>4903</v>
      </c>
      <c r="AA3410" s="1" t="s">
        <v>4904</v>
      </c>
    </row>
    <row r="3411" spans="1:27" x14ac:dyDescent="0.25">
      <c r="A3411" s="1" t="s">
        <v>26</v>
      </c>
      <c r="B3411" s="1" t="s">
        <v>4902</v>
      </c>
      <c r="C3411" s="2">
        <v>42321</v>
      </c>
      <c r="D3411" s="1" t="s">
        <v>2787</v>
      </c>
      <c r="E3411" s="7" t="str">
        <f>VLOOKUP(TRIM(D3411)*1,CFOP!A:B,2,FALSE)</f>
        <v>Sim</v>
      </c>
      <c r="F3411" s="1" t="s">
        <v>29</v>
      </c>
      <c r="G3411" s="3">
        <v>904.67000000000007</v>
      </c>
      <c r="H3411" s="3">
        <v>904.67000000000007</v>
      </c>
      <c r="I3411" s="3">
        <v>162.84</v>
      </c>
      <c r="J3411" s="1" t="s">
        <v>61</v>
      </c>
      <c r="K3411" s="3">
        <v>0</v>
      </c>
      <c r="L3411" s="3">
        <v>0</v>
      </c>
      <c r="M3411" s="1" t="s">
        <v>31</v>
      </c>
      <c r="N3411" s="3">
        <v>786.67000000000007</v>
      </c>
      <c r="O3411" s="3">
        <v>118</v>
      </c>
      <c r="P3411" s="1" t="s">
        <v>2788</v>
      </c>
      <c r="Q3411" s="3">
        <v>786.67000000000007</v>
      </c>
      <c r="R3411" s="3">
        <v>12.98</v>
      </c>
      <c r="S3411" s="1" t="s">
        <v>33</v>
      </c>
      <c r="T3411" s="3">
        <v>786.67000000000007</v>
      </c>
      <c r="U3411" s="3">
        <v>59.79</v>
      </c>
      <c r="V3411" s="1" t="s">
        <v>33</v>
      </c>
      <c r="W3411" s="1" t="s">
        <v>33</v>
      </c>
      <c r="X3411" s="1" t="s">
        <v>3878</v>
      </c>
      <c r="Y3411" s="1" t="s">
        <v>91</v>
      </c>
      <c r="Z3411" s="1" t="s">
        <v>1729</v>
      </c>
      <c r="AA3411" s="1" t="s">
        <v>1730</v>
      </c>
    </row>
    <row r="3412" spans="1:27" x14ac:dyDescent="0.25">
      <c r="A3412" s="1" t="s">
        <v>26</v>
      </c>
      <c r="B3412" s="1" t="s">
        <v>4902</v>
      </c>
      <c r="C3412" s="2">
        <v>42321</v>
      </c>
      <c r="D3412" s="1" t="s">
        <v>2787</v>
      </c>
      <c r="E3412" s="7" t="str">
        <f>VLOOKUP(TRIM(D3412)*1,CFOP!A:B,2,FALSE)</f>
        <v>Sim</v>
      </c>
      <c r="F3412" s="1" t="s">
        <v>29</v>
      </c>
      <c r="G3412" s="3">
        <v>933.64</v>
      </c>
      <c r="H3412" s="3">
        <v>933.64</v>
      </c>
      <c r="I3412" s="3">
        <v>168.06</v>
      </c>
      <c r="J3412" s="1" t="s">
        <v>61</v>
      </c>
      <c r="K3412" s="3">
        <v>0</v>
      </c>
      <c r="L3412" s="3">
        <v>0</v>
      </c>
      <c r="M3412" s="1" t="s">
        <v>31</v>
      </c>
      <c r="N3412" s="3">
        <v>811.86</v>
      </c>
      <c r="O3412" s="3">
        <v>121.78</v>
      </c>
      <c r="P3412" s="1" t="s">
        <v>2788</v>
      </c>
      <c r="Q3412" s="3">
        <v>811.86</v>
      </c>
      <c r="R3412" s="3">
        <v>13.4</v>
      </c>
      <c r="S3412" s="1" t="s">
        <v>33</v>
      </c>
      <c r="T3412" s="3">
        <v>811.86</v>
      </c>
      <c r="U3412" s="3">
        <v>61.7</v>
      </c>
      <c r="V3412" s="1" t="s">
        <v>33</v>
      </c>
      <c r="W3412" s="1" t="s">
        <v>33</v>
      </c>
      <c r="X3412" s="1" t="s">
        <v>3878</v>
      </c>
      <c r="Y3412" s="1" t="s">
        <v>91</v>
      </c>
      <c r="Z3412" s="1" t="s">
        <v>1526</v>
      </c>
      <c r="AA3412" s="1" t="s">
        <v>1527</v>
      </c>
    </row>
    <row r="3413" spans="1:27" x14ac:dyDescent="0.25">
      <c r="A3413" s="1" t="s">
        <v>26</v>
      </c>
      <c r="B3413" s="1" t="s">
        <v>4905</v>
      </c>
      <c r="C3413" s="2">
        <v>42321</v>
      </c>
      <c r="D3413" s="1" t="s">
        <v>2841</v>
      </c>
      <c r="E3413" s="7" t="str">
        <f>VLOOKUP(TRIM(D3413)*1,CFOP!A:B,2,FALSE)</f>
        <v>Sim</v>
      </c>
      <c r="F3413" s="1" t="s">
        <v>1590</v>
      </c>
      <c r="G3413" s="3">
        <v>16.510000000000002</v>
      </c>
      <c r="H3413" s="3">
        <v>16.510000000000002</v>
      </c>
      <c r="I3413" s="3">
        <v>1.1599999999999999</v>
      </c>
      <c r="J3413" s="1" t="s">
        <v>30</v>
      </c>
      <c r="K3413" s="3">
        <v>0</v>
      </c>
      <c r="L3413" s="3">
        <v>0</v>
      </c>
      <c r="M3413" s="1" t="s">
        <v>31</v>
      </c>
      <c r="N3413" s="3">
        <v>0</v>
      </c>
      <c r="O3413" s="3">
        <v>0</v>
      </c>
      <c r="P3413" s="1" t="s">
        <v>31</v>
      </c>
      <c r="Q3413" s="3">
        <v>16.510000000000002</v>
      </c>
      <c r="R3413" s="3">
        <v>0.27</v>
      </c>
      <c r="S3413" s="1" t="s">
        <v>33</v>
      </c>
      <c r="T3413" s="3">
        <v>16.510000000000002</v>
      </c>
      <c r="U3413" s="3">
        <v>1.25</v>
      </c>
      <c r="V3413" s="1" t="s">
        <v>33</v>
      </c>
      <c r="W3413" s="1" t="s">
        <v>33</v>
      </c>
      <c r="X3413" s="1" t="s">
        <v>4906</v>
      </c>
      <c r="Y3413" s="1" t="s">
        <v>493</v>
      </c>
      <c r="Z3413" s="1" t="s">
        <v>496</v>
      </c>
      <c r="AA3413" s="1" t="s">
        <v>497</v>
      </c>
    </row>
    <row r="3414" spans="1:27" x14ac:dyDescent="0.25">
      <c r="A3414" s="1" t="s">
        <v>26</v>
      </c>
      <c r="B3414" s="1" t="s">
        <v>4905</v>
      </c>
      <c r="C3414" s="2">
        <v>42321</v>
      </c>
      <c r="D3414" s="1" t="s">
        <v>3221</v>
      </c>
      <c r="E3414" s="7" t="str">
        <f>VLOOKUP(TRIM(D3414)*1,CFOP!A:B,2,FALSE)</f>
        <v>Sim</v>
      </c>
      <c r="F3414" s="1" t="s">
        <v>1590</v>
      </c>
      <c r="G3414" s="3">
        <v>248.46000000000004</v>
      </c>
      <c r="H3414" s="3">
        <v>172.8</v>
      </c>
      <c r="I3414" s="3">
        <v>6.91</v>
      </c>
      <c r="J3414" s="1" t="s">
        <v>3082</v>
      </c>
      <c r="K3414" s="3">
        <v>333.27</v>
      </c>
      <c r="L3414" s="3">
        <v>49.74</v>
      </c>
      <c r="M3414" s="1" t="s">
        <v>3082</v>
      </c>
      <c r="N3414" s="3">
        <v>172.8</v>
      </c>
      <c r="O3414" s="3">
        <v>25.92</v>
      </c>
      <c r="P3414" s="1" t="s">
        <v>2788</v>
      </c>
      <c r="Q3414" s="3">
        <v>172.8</v>
      </c>
      <c r="R3414" s="3">
        <v>2.85</v>
      </c>
      <c r="S3414" s="1" t="s">
        <v>33</v>
      </c>
      <c r="T3414" s="3">
        <v>172.8</v>
      </c>
      <c r="U3414" s="3">
        <v>13.13</v>
      </c>
      <c r="V3414" s="1" t="s">
        <v>33</v>
      </c>
      <c r="W3414" s="1" t="s">
        <v>33</v>
      </c>
      <c r="X3414" s="1" t="s">
        <v>4906</v>
      </c>
      <c r="Y3414" s="1" t="s">
        <v>44</v>
      </c>
      <c r="Z3414" s="1" t="s">
        <v>666</v>
      </c>
      <c r="AA3414" s="1" t="s">
        <v>3378</v>
      </c>
    </row>
    <row r="3415" spans="1:27" x14ac:dyDescent="0.25">
      <c r="A3415" s="1" t="s">
        <v>26</v>
      </c>
      <c r="B3415" s="1" t="s">
        <v>4905</v>
      </c>
      <c r="C3415" s="2">
        <v>42321</v>
      </c>
      <c r="D3415" s="1" t="s">
        <v>3221</v>
      </c>
      <c r="E3415" s="7" t="str">
        <f>VLOOKUP(TRIM(D3415)*1,CFOP!A:B,2,FALSE)</f>
        <v>Sim</v>
      </c>
      <c r="F3415" s="1" t="s">
        <v>1590</v>
      </c>
      <c r="G3415" s="3">
        <v>288.75</v>
      </c>
      <c r="H3415" s="3">
        <v>215.09</v>
      </c>
      <c r="I3415" s="3">
        <v>8.6</v>
      </c>
      <c r="J3415" s="1" t="s">
        <v>3082</v>
      </c>
      <c r="K3415" s="3">
        <v>506.27000000000004</v>
      </c>
      <c r="L3415" s="3">
        <v>52.15</v>
      </c>
      <c r="M3415" s="1" t="s">
        <v>3082</v>
      </c>
      <c r="N3415" s="3">
        <v>215.09</v>
      </c>
      <c r="O3415" s="3">
        <v>21.51</v>
      </c>
      <c r="P3415" s="1" t="s">
        <v>2788</v>
      </c>
      <c r="Q3415" s="3">
        <v>215.09</v>
      </c>
      <c r="R3415" s="3">
        <v>3.5500000000000003</v>
      </c>
      <c r="S3415" s="1" t="s">
        <v>33</v>
      </c>
      <c r="T3415" s="3">
        <v>215.09</v>
      </c>
      <c r="U3415" s="3">
        <v>16.350000000000001</v>
      </c>
      <c r="V3415" s="1" t="s">
        <v>33</v>
      </c>
      <c r="W3415" s="1" t="s">
        <v>33</v>
      </c>
      <c r="X3415" s="1" t="s">
        <v>4906</v>
      </c>
      <c r="Y3415" s="1" t="s">
        <v>78</v>
      </c>
      <c r="Z3415" s="1" t="s">
        <v>79</v>
      </c>
      <c r="AA3415" s="1" t="s">
        <v>80</v>
      </c>
    </row>
    <row r="3416" spans="1:27" x14ac:dyDescent="0.25">
      <c r="A3416" s="1" t="s">
        <v>26</v>
      </c>
      <c r="B3416" s="1" t="s">
        <v>4907</v>
      </c>
      <c r="C3416" s="2">
        <v>42321</v>
      </c>
      <c r="D3416" s="1" t="s">
        <v>2841</v>
      </c>
      <c r="E3416" s="7" t="str">
        <f>VLOOKUP(TRIM(D3416)*1,CFOP!A:B,2,FALSE)</f>
        <v>Sim</v>
      </c>
      <c r="F3416" s="1" t="s">
        <v>4275</v>
      </c>
      <c r="G3416" s="3">
        <v>188.6</v>
      </c>
      <c r="H3416" s="3">
        <v>188.6</v>
      </c>
      <c r="I3416" s="3">
        <v>13.200000000000001</v>
      </c>
      <c r="J3416" s="1" t="s">
        <v>30</v>
      </c>
      <c r="K3416" s="3">
        <v>0</v>
      </c>
      <c r="L3416" s="3">
        <v>0</v>
      </c>
      <c r="M3416" s="1" t="s">
        <v>31</v>
      </c>
      <c r="N3416" s="3">
        <v>0</v>
      </c>
      <c r="O3416" s="3">
        <v>0</v>
      </c>
      <c r="P3416" s="1" t="s">
        <v>31</v>
      </c>
      <c r="Q3416" s="3">
        <v>188.6</v>
      </c>
      <c r="R3416" s="3">
        <v>3.11</v>
      </c>
      <c r="S3416" s="1" t="s">
        <v>33</v>
      </c>
      <c r="T3416" s="3">
        <v>188.6</v>
      </c>
      <c r="U3416" s="3">
        <v>14.33</v>
      </c>
      <c r="V3416" s="1" t="s">
        <v>33</v>
      </c>
      <c r="W3416" s="1" t="s">
        <v>33</v>
      </c>
      <c r="X3416" s="1" t="s">
        <v>4908</v>
      </c>
      <c r="Y3416" s="1" t="s">
        <v>4909</v>
      </c>
      <c r="Z3416" s="1" t="s">
        <v>4910</v>
      </c>
      <c r="AA3416" s="1" t="s">
        <v>4911</v>
      </c>
    </row>
    <row r="3417" spans="1:27" x14ac:dyDescent="0.25">
      <c r="A3417" s="1" t="s">
        <v>26</v>
      </c>
      <c r="B3417" s="1" t="s">
        <v>4912</v>
      </c>
      <c r="C3417" s="2">
        <v>42321</v>
      </c>
      <c r="D3417" s="1" t="s">
        <v>2841</v>
      </c>
      <c r="E3417" s="7" t="str">
        <f>VLOOKUP(TRIM(D3417)*1,CFOP!A:B,2,FALSE)</f>
        <v>Sim</v>
      </c>
      <c r="F3417" s="1" t="s">
        <v>1643</v>
      </c>
      <c r="G3417" s="3">
        <v>1637.04</v>
      </c>
      <c r="H3417" s="3">
        <v>1637.04</v>
      </c>
      <c r="I3417" s="3">
        <v>196.44</v>
      </c>
      <c r="J3417" s="1" t="s">
        <v>30</v>
      </c>
      <c r="K3417" s="3">
        <v>0</v>
      </c>
      <c r="L3417" s="3">
        <v>0</v>
      </c>
      <c r="M3417" s="1" t="s">
        <v>31</v>
      </c>
      <c r="N3417" s="3">
        <v>0</v>
      </c>
      <c r="O3417" s="3">
        <v>0</v>
      </c>
      <c r="P3417" s="1" t="s">
        <v>31</v>
      </c>
      <c r="Q3417" s="3">
        <v>1637.04</v>
      </c>
      <c r="R3417" s="3">
        <v>27.01</v>
      </c>
      <c r="S3417" s="1" t="s">
        <v>33</v>
      </c>
      <c r="T3417" s="3">
        <v>1637.04</v>
      </c>
      <c r="U3417" s="3">
        <v>124.42</v>
      </c>
      <c r="V3417" s="1" t="s">
        <v>33</v>
      </c>
      <c r="W3417" s="1" t="s">
        <v>33</v>
      </c>
      <c r="X3417" s="1" t="s">
        <v>4913</v>
      </c>
      <c r="Y3417" s="1" t="s">
        <v>4914</v>
      </c>
      <c r="Z3417" s="1" t="s">
        <v>4915</v>
      </c>
      <c r="AA3417" s="1" t="s">
        <v>4916</v>
      </c>
    </row>
    <row r="3418" spans="1:27" x14ac:dyDescent="0.25">
      <c r="A3418" s="1" t="s">
        <v>26</v>
      </c>
      <c r="B3418" s="1" t="s">
        <v>4917</v>
      </c>
      <c r="C3418" s="2">
        <v>42321</v>
      </c>
      <c r="D3418" s="1" t="s">
        <v>2787</v>
      </c>
      <c r="E3418" s="7" t="str">
        <f>VLOOKUP(TRIM(D3418)*1,CFOP!A:B,2,FALSE)</f>
        <v>Sim</v>
      </c>
      <c r="F3418" s="1" t="s">
        <v>29</v>
      </c>
      <c r="G3418" s="3">
        <v>2479.14</v>
      </c>
      <c r="H3418" s="3">
        <v>2479.14</v>
      </c>
      <c r="I3418" s="3">
        <v>446.25</v>
      </c>
      <c r="J3418" s="1" t="s">
        <v>30</v>
      </c>
      <c r="K3418" s="3">
        <v>0</v>
      </c>
      <c r="L3418" s="3">
        <v>0</v>
      </c>
      <c r="M3418" s="1" t="s">
        <v>31</v>
      </c>
      <c r="N3418" s="3">
        <v>0</v>
      </c>
      <c r="O3418" s="3">
        <v>0</v>
      </c>
      <c r="P3418" s="1" t="s">
        <v>31</v>
      </c>
      <c r="Q3418" s="3">
        <v>2479.14</v>
      </c>
      <c r="R3418" s="3">
        <v>40.910000000000004</v>
      </c>
      <c r="S3418" s="1" t="s">
        <v>33</v>
      </c>
      <c r="T3418" s="3">
        <v>2479.14</v>
      </c>
      <c r="U3418" s="3">
        <v>188.41</v>
      </c>
      <c r="V3418" s="1" t="s">
        <v>33</v>
      </c>
      <c r="W3418" s="1" t="s">
        <v>33</v>
      </c>
      <c r="X3418" s="1" t="s">
        <v>4918</v>
      </c>
      <c r="Y3418" s="1" t="s">
        <v>1094</v>
      </c>
      <c r="Z3418" s="1" t="s">
        <v>1095</v>
      </c>
      <c r="AA3418" s="1" t="s">
        <v>1096</v>
      </c>
    </row>
    <row r="3419" spans="1:27" x14ac:dyDescent="0.25">
      <c r="A3419" s="1" t="s">
        <v>26</v>
      </c>
      <c r="B3419" s="1" t="s">
        <v>4919</v>
      </c>
      <c r="C3419" s="2">
        <v>42321</v>
      </c>
      <c r="D3419" s="1" t="s">
        <v>2841</v>
      </c>
      <c r="E3419" s="7" t="str">
        <f>VLOOKUP(TRIM(D3419)*1,CFOP!A:B,2,FALSE)</f>
        <v>Sim</v>
      </c>
      <c r="F3419" s="1" t="s">
        <v>4920</v>
      </c>
      <c r="G3419" s="3">
        <v>204.94</v>
      </c>
      <c r="H3419" s="3">
        <v>204.94</v>
      </c>
      <c r="I3419" s="3">
        <v>14.35</v>
      </c>
      <c r="J3419" s="1" t="s">
        <v>30</v>
      </c>
      <c r="K3419" s="3">
        <v>0</v>
      </c>
      <c r="L3419" s="3">
        <v>0</v>
      </c>
      <c r="M3419" s="1" t="s">
        <v>31</v>
      </c>
      <c r="N3419" s="3">
        <v>0</v>
      </c>
      <c r="O3419" s="3">
        <v>0</v>
      </c>
      <c r="P3419" s="1" t="s">
        <v>31</v>
      </c>
      <c r="Q3419" s="3">
        <v>204.94</v>
      </c>
      <c r="R3419" s="3">
        <v>3.38</v>
      </c>
      <c r="S3419" s="1" t="s">
        <v>33</v>
      </c>
      <c r="T3419" s="3">
        <v>204.94</v>
      </c>
      <c r="U3419" s="3">
        <v>15.58</v>
      </c>
      <c r="V3419" s="1" t="s">
        <v>33</v>
      </c>
      <c r="W3419" s="1" t="s">
        <v>33</v>
      </c>
      <c r="X3419" s="1" t="s">
        <v>4921</v>
      </c>
      <c r="Y3419" s="1" t="s">
        <v>364</v>
      </c>
      <c r="Z3419" s="1" t="s">
        <v>4922</v>
      </c>
      <c r="AA3419" s="1" t="s">
        <v>4923</v>
      </c>
    </row>
    <row r="3420" spans="1:27" x14ac:dyDescent="0.25">
      <c r="A3420" s="1" t="s">
        <v>26</v>
      </c>
      <c r="B3420" s="1" t="s">
        <v>4924</v>
      </c>
      <c r="C3420" s="2">
        <v>42321</v>
      </c>
      <c r="D3420" s="1" t="s">
        <v>3221</v>
      </c>
      <c r="E3420" s="7" t="str">
        <f>VLOOKUP(TRIM(D3420)*1,CFOP!A:B,2,FALSE)</f>
        <v>Sim</v>
      </c>
      <c r="F3420" s="1" t="s">
        <v>393</v>
      </c>
      <c r="G3420" s="3">
        <v>2106.8900000000003</v>
      </c>
      <c r="H3420" s="3">
        <v>1428.14</v>
      </c>
      <c r="I3420" s="3">
        <v>57.13</v>
      </c>
      <c r="J3420" s="1" t="s">
        <v>3082</v>
      </c>
      <c r="K3420" s="3">
        <v>2745.53</v>
      </c>
      <c r="L3420" s="3">
        <v>464.53000000000003</v>
      </c>
      <c r="M3420" s="1" t="s">
        <v>3082</v>
      </c>
      <c r="N3420" s="3">
        <v>1428.14</v>
      </c>
      <c r="O3420" s="3">
        <v>214.22</v>
      </c>
      <c r="P3420" s="1" t="s">
        <v>2788</v>
      </c>
      <c r="Q3420" s="3">
        <v>1428.14</v>
      </c>
      <c r="R3420" s="3">
        <v>23.56</v>
      </c>
      <c r="S3420" s="1" t="s">
        <v>33</v>
      </c>
      <c r="T3420" s="3">
        <v>1428.14</v>
      </c>
      <c r="U3420" s="3">
        <v>108.54</v>
      </c>
      <c r="V3420" s="1" t="s">
        <v>33</v>
      </c>
      <c r="W3420" s="1" t="s">
        <v>33</v>
      </c>
      <c r="X3420" s="1" t="s">
        <v>3279</v>
      </c>
      <c r="Y3420" s="1" t="s">
        <v>400</v>
      </c>
      <c r="Z3420" s="1" t="s">
        <v>1757</v>
      </c>
      <c r="AA3420" s="1" t="s">
        <v>1758</v>
      </c>
    </row>
    <row r="3421" spans="1:27" x14ac:dyDescent="0.25">
      <c r="A3421" s="1" t="s">
        <v>26</v>
      </c>
      <c r="B3421" s="1" t="s">
        <v>4925</v>
      </c>
      <c r="C3421" s="2">
        <v>42321</v>
      </c>
      <c r="D3421" s="1" t="s">
        <v>2787</v>
      </c>
      <c r="E3421" s="7" t="str">
        <f>VLOOKUP(TRIM(D3421)*1,CFOP!A:B,2,FALSE)</f>
        <v>Sim</v>
      </c>
      <c r="F3421" s="1" t="s">
        <v>29</v>
      </c>
      <c r="G3421" s="3">
        <v>201.48000000000002</v>
      </c>
      <c r="H3421" s="3">
        <v>201.48000000000002</v>
      </c>
      <c r="I3421" s="3">
        <v>36.270000000000003</v>
      </c>
      <c r="J3421" s="1" t="s">
        <v>30</v>
      </c>
      <c r="K3421" s="3">
        <v>0</v>
      </c>
      <c r="L3421" s="3">
        <v>0</v>
      </c>
      <c r="M3421" s="1" t="s">
        <v>31</v>
      </c>
      <c r="N3421" s="3">
        <v>0</v>
      </c>
      <c r="O3421" s="3">
        <v>0</v>
      </c>
      <c r="P3421" s="1" t="s">
        <v>31</v>
      </c>
      <c r="Q3421" s="3">
        <v>201.48000000000002</v>
      </c>
      <c r="R3421" s="3">
        <v>3.3200000000000003</v>
      </c>
      <c r="S3421" s="1" t="s">
        <v>33</v>
      </c>
      <c r="T3421" s="3">
        <v>201.48000000000002</v>
      </c>
      <c r="U3421" s="3">
        <v>15.31</v>
      </c>
      <c r="V3421" s="1" t="s">
        <v>33</v>
      </c>
      <c r="W3421" s="1" t="s">
        <v>33</v>
      </c>
      <c r="X3421" s="1" t="s">
        <v>244</v>
      </c>
      <c r="Y3421" s="1" t="s">
        <v>991</v>
      </c>
      <c r="Z3421" s="1" t="s">
        <v>4064</v>
      </c>
      <c r="AA3421" s="1" t="s">
        <v>4926</v>
      </c>
    </row>
    <row r="3422" spans="1:27" x14ac:dyDescent="0.25">
      <c r="A3422" s="1" t="s">
        <v>26</v>
      </c>
      <c r="B3422" s="1" t="s">
        <v>4927</v>
      </c>
      <c r="C3422" s="2">
        <v>42321</v>
      </c>
      <c r="D3422" s="1" t="s">
        <v>2841</v>
      </c>
      <c r="E3422" s="7" t="str">
        <f>VLOOKUP(TRIM(D3422)*1,CFOP!A:B,2,FALSE)</f>
        <v>Sim</v>
      </c>
      <c r="F3422" s="1" t="s">
        <v>1643</v>
      </c>
      <c r="G3422" s="3">
        <v>1456.3400000000001</v>
      </c>
      <c r="H3422" s="3">
        <v>1456.34</v>
      </c>
      <c r="I3422" s="3">
        <v>58.25</v>
      </c>
      <c r="J3422" s="1" t="s">
        <v>61</v>
      </c>
      <c r="K3422" s="3">
        <v>0</v>
      </c>
      <c r="L3422" s="3">
        <v>0</v>
      </c>
      <c r="M3422" s="1" t="s">
        <v>31</v>
      </c>
      <c r="N3422" s="3">
        <v>1266.3800000000001</v>
      </c>
      <c r="O3422" s="3">
        <v>189.96</v>
      </c>
      <c r="P3422" s="1" t="s">
        <v>2788</v>
      </c>
      <c r="Q3422" s="3">
        <v>1266.3800000000001</v>
      </c>
      <c r="R3422" s="3">
        <v>20.900000000000002</v>
      </c>
      <c r="S3422" s="1" t="s">
        <v>33</v>
      </c>
      <c r="T3422" s="3">
        <v>1266.3800000000001</v>
      </c>
      <c r="U3422" s="3">
        <v>96.240000000000009</v>
      </c>
      <c r="V3422" s="1" t="s">
        <v>33</v>
      </c>
      <c r="W3422" s="1" t="s">
        <v>33</v>
      </c>
      <c r="X3422" s="1" t="s">
        <v>3478</v>
      </c>
      <c r="Y3422" s="1" t="s">
        <v>44</v>
      </c>
      <c r="Z3422" s="1" t="s">
        <v>1519</v>
      </c>
      <c r="AA3422" s="1" t="s">
        <v>1520</v>
      </c>
    </row>
    <row r="3423" spans="1:27" x14ac:dyDescent="0.25">
      <c r="A3423" s="1" t="s">
        <v>26</v>
      </c>
      <c r="B3423" s="1" t="s">
        <v>4927</v>
      </c>
      <c r="C3423" s="2">
        <v>42321</v>
      </c>
      <c r="D3423" s="1" t="s">
        <v>2841</v>
      </c>
      <c r="E3423" s="7" t="str">
        <f>VLOOKUP(TRIM(D3423)*1,CFOP!A:B,2,FALSE)</f>
        <v>Sim</v>
      </c>
      <c r="F3423" s="1" t="s">
        <v>1643</v>
      </c>
      <c r="G3423" s="3">
        <v>1456.3500000000001</v>
      </c>
      <c r="H3423" s="3">
        <v>1456.3500000000001</v>
      </c>
      <c r="I3423" s="3">
        <v>58.25</v>
      </c>
      <c r="J3423" s="1" t="s">
        <v>61</v>
      </c>
      <c r="K3423" s="3">
        <v>0</v>
      </c>
      <c r="L3423" s="3">
        <v>0</v>
      </c>
      <c r="M3423" s="1" t="s">
        <v>31</v>
      </c>
      <c r="N3423" s="3">
        <v>1266.3900000000001</v>
      </c>
      <c r="O3423" s="3">
        <v>189.96</v>
      </c>
      <c r="P3423" s="1" t="s">
        <v>2788</v>
      </c>
      <c r="Q3423" s="3">
        <v>1266.3900000000001</v>
      </c>
      <c r="R3423" s="3">
        <v>20.900000000000002</v>
      </c>
      <c r="S3423" s="1" t="s">
        <v>33</v>
      </c>
      <c r="T3423" s="3">
        <v>1266.3900000000001</v>
      </c>
      <c r="U3423" s="3">
        <v>96.25</v>
      </c>
      <c r="V3423" s="1" t="s">
        <v>33</v>
      </c>
      <c r="W3423" s="1" t="s">
        <v>33</v>
      </c>
      <c r="X3423" s="1" t="s">
        <v>3478</v>
      </c>
      <c r="Y3423" s="1" t="s">
        <v>44</v>
      </c>
      <c r="Z3423" s="1" t="s">
        <v>4928</v>
      </c>
      <c r="AA3423" s="1" t="s">
        <v>4929</v>
      </c>
    </row>
    <row r="3424" spans="1:27" x14ac:dyDescent="0.25">
      <c r="A3424" s="1" t="s">
        <v>26</v>
      </c>
      <c r="B3424" s="1" t="s">
        <v>4930</v>
      </c>
      <c r="C3424" s="2">
        <v>42321</v>
      </c>
      <c r="D3424" s="1" t="s">
        <v>2841</v>
      </c>
      <c r="E3424" s="7" t="str">
        <f>VLOOKUP(TRIM(D3424)*1,CFOP!A:B,2,FALSE)</f>
        <v>Sim</v>
      </c>
      <c r="F3424" s="1" t="s">
        <v>4156</v>
      </c>
      <c r="G3424" s="3">
        <v>1690.2</v>
      </c>
      <c r="H3424" s="3">
        <v>1469.74</v>
      </c>
      <c r="I3424" s="3">
        <v>58.79</v>
      </c>
      <c r="J3424" s="1" t="s">
        <v>61</v>
      </c>
      <c r="K3424" s="3">
        <v>0</v>
      </c>
      <c r="L3424" s="3">
        <v>0</v>
      </c>
      <c r="M3424" s="1" t="s">
        <v>31</v>
      </c>
      <c r="N3424" s="3">
        <v>1469.74</v>
      </c>
      <c r="O3424" s="3">
        <v>220.46</v>
      </c>
      <c r="P3424" s="1" t="s">
        <v>2788</v>
      </c>
      <c r="Q3424" s="3">
        <v>1469.74</v>
      </c>
      <c r="R3424" s="3">
        <v>24.25</v>
      </c>
      <c r="S3424" s="1" t="s">
        <v>33</v>
      </c>
      <c r="T3424" s="3">
        <v>1469.74</v>
      </c>
      <c r="U3424" s="3">
        <v>111.7</v>
      </c>
      <c r="V3424" s="1" t="s">
        <v>33</v>
      </c>
      <c r="W3424" s="1" t="s">
        <v>33</v>
      </c>
      <c r="X3424" s="1" t="s">
        <v>4931</v>
      </c>
      <c r="Y3424" s="1" t="s">
        <v>91</v>
      </c>
      <c r="Z3424" s="1" t="s">
        <v>1801</v>
      </c>
      <c r="AA3424" s="1" t="s">
        <v>1802</v>
      </c>
    </row>
    <row r="3425" spans="1:27" x14ac:dyDescent="0.25">
      <c r="A3425" s="1" t="s">
        <v>26</v>
      </c>
      <c r="B3425" s="1" t="s">
        <v>4930</v>
      </c>
      <c r="C3425" s="2">
        <v>42321</v>
      </c>
      <c r="D3425" s="1" t="s">
        <v>2841</v>
      </c>
      <c r="E3425" s="7" t="str">
        <f>VLOOKUP(TRIM(D3425)*1,CFOP!A:B,2,FALSE)</f>
        <v>Sim</v>
      </c>
      <c r="F3425" s="1" t="s">
        <v>4156</v>
      </c>
      <c r="G3425" s="3">
        <v>390.15999999999997</v>
      </c>
      <c r="H3425" s="3">
        <v>339.27</v>
      </c>
      <c r="I3425" s="3">
        <v>13.57</v>
      </c>
      <c r="J3425" s="1" t="s">
        <v>61</v>
      </c>
      <c r="K3425" s="3">
        <v>0</v>
      </c>
      <c r="L3425" s="3">
        <v>0</v>
      </c>
      <c r="M3425" s="1" t="s">
        <v>31</v>
      </c>
      <c r="N3425" s="3">
        <v>339.27</v>
      </c>
      <c r="O3425" s="3">
        <v>50.89</v>
      </c>
      <c r="P3425" s="1" t="s">
        <v>2788</v>
      </c>
      <c r="Q3425" s="3">
        <v>339.27</v>
      </c>
      <c r="R3425" s="3">
        <v>5.6000000000000005</v>
      </c>
      <c r="S3425" s="1" t="s">
        <v>33</v>
      </c>
      <c r="T3425" s="3">
        <v>339.27</v>
      </c>
      <c r="U3425" s="3">
        <v>25.78</v>
      </c>
      <c r="V3425" s="1" t="s">
        <v>33</v>
      </c>
      <c r="W3425" s="1" t="s">
        <v>33</v>
      </c>
      <c r="X3425" s="1" t="s">
        <v>4931</v>
      </c>
      <c r="Y3425" s="1" t="s">
        <v>91</v>
      </c>
      <c r="Z3425" s="1" t="s">
        <v>302</v>
      </c>
      <c r="AA3425" s="1" t="s">
        <v>303</v>
      </c>
    </row>
    <row r="3426" spans="1:27" x14ac:dyDescent="0.25">
      <c r="A3426" s="1" t="s">
        <v>26</v>
      </c>
      <c r="B3426" s="1" t="s">
        <v>4930</v>
      </c>
      <c r="C3426" s="2">
        <v>42321</v>
      </c>
      <c r="D3426" s="1" t="s">
        <v>2841</v>
      </c>
      <c r="E3426" s="7" t="str">
        <f>VLOOKUP(TRIM(D3426)*1,CFOP!A:B,2,FALSE)</f>
        <v>Sim</v>
      </c>
      <c r="F3426" s="1" t="s">
        <v>4156</v>
      </c>
      <c r="G3426" s="3">
        <v>423.09000000000003</v>
      </c>
      <c r="H3426" s="3">
        <v>367.90000000000003</v>
      </c>
      <c r="I3426" s="3">
        <v>14.72</v>
      </c>
      <c r="J3426" s="1" t="s">
        <v>61</v>
      </c>
      <c r="K3426" s="3">
        <v>0</v>
      </c>
      <c r="L3426" s="3">
        <v>0</v>
      </c>
      <c r="M3426" s="1" t="s">
        <v>31</v>
      </c>
      <c r="N3426" s="3">
        <v>367.90000000000003</v>
      </c>
      <c r="O3426" s="3">
        <v>55.19</v>
      </c>
      <c r="P3426" s="1" t="s">
        <v>2788</v>
      </c>
      <c r="Q3426" s="3">
        <v>367.90000000000003</v>
      </c>
      <c r="R3426" s="3">
        <v>6.07</v>
      </c>
      <c r="S3426" s="1" t="s">
        <v>33</v>
      </c>
      <c r="T3426" s="3">
        <v>367.90000000000003</v>
      </c>
      <c r="U3426" s="3">
        <v>27.96</v>
      </c>
      <c r="V3426" s="1" t="s">
        <v>33</v>
      </c>
      <c r="W3426" s="1" t="s">
        <v>33</v>
      </c>
      <c r="X3426" s="1" t="s">
        <v>4931</v>
      </c>
      <c r="Y3426" s="1" t="s">
        <v>91</v>
      </c>
      <c r="Z3426" s="1" t="s">
        <v>1777</v>
      </c>
      <c r="AA3426" s="1" t="s">
        <v>1778</v>
      </c>
    </row>
    <row r="3427" spans="1:27" x14ac:dyDescent="0.25">
      <c r="A3427" s="1" t="s">
        <v>26</v>
      </c>
      <c r="B3427" s="1" t="s">
        <v>4932</v>
      </c>
      <c r="C3427" s="2">
        <v>42321</v>
      </c>
      <c r="D3427" s="1" t="s">
        <v>2817</v>
      </c>
      <c r="E3427" s="7" t="str">
        <f>VLOOKUP(TRIM(D3427)*1,CFOP!A:B,2,FALSE)</f>
        <v>Sim</v>
      </c>
      <c r="F3427" s="1" t="s">
        <v>179</v>
      </c>
      <c r="G3427" s="3">
        <v>1641.22</v>
      </c>
      <c r="H3427" s="3">
        <v>1641.22</v>
      </c>
      <c r="I3427" s="3">
        <v>65.650000000000006</v>
      </c>
      <c r="J3427" s="1" t="s">
        <v>1555</v>
      </c>
      <c r="K3427" s="3">
        <v>0</v>
      </c>
      <c r="L3427" s="3">
        <v>0</v>
      </c>
      <c r="M3427" s="1" t="s">
        <v>31</v>
      </c>
      <c r="N3427" s="3">
        <v>0</v>
      </c>
      <c r="O3427" s="3">
        <v>0</v>
      </c>
      <c r="P3427" s="1" t="s">
        <v>31</v>
      </c>
      <c r="Q3427" s="3">
        <v>1641.22</v>
      </c>
      <c r="R3427" s="3">
        <v>27.080000000000002</v>
      </c>
      <c r="S3427" s="1" t="s">
        <v>33</v>
      </c>
      <c r="T3427" s="3">
        <v>1641.22</v>
      </c>
      <c r="U3427" s="3">
        <v>124.73</v>
      </c>
      <c r="V3427" s="1" t="s">
        <v>33</v>
      </c>
      <c r="W3427" s="1" t="s">
        <v>33</v>
      </c>
      <c r="X3427" s="1" t="s">
        <v>3006</v>
      </c>
      <c r="Y3427" s="1" t="s">
        <v>2556</v>
      </c>
      <c r="Z3427" s="1" t="s">
        <v>3094</v>
      </c>
      <c r="AA3427" s="1" t="s">
        <v>3095</v>
      </c>
    </row>
    <row r="3428" spans="1:27" x14ac:dyDescent="0.25">
      <c r="A3428" s="1" t="s">
        <v>26</v>
      </c>
      <c r="B3428" s="1" t="s">
        <v>4932</v>
      </c>
      <c r="C3428" s="2">
        <v>42321</v>
      </c>
      <c r="D3428" s="1" t="s">
        <v>2817</v>
      </c>
      <c r="E3428" s="7" t="str">
        <f>VLOOKUP(TRIM(D3428)*1,CFOP!A:B,2,FALSE)</f>
        <v>Sim</v>
      </c>
      <c r="F3428" s="1" t="s">
        <v>179</v>
      </c>
      <c r="G3428" s="3">
        <v>4061.8</v>
      </c>
      <c r="H3428" s="3">
        <v>3532</v>
      </c>
      <c r="I3428" s="3">
        <v>141.28</v>
      </c>
      <c r="J3428" s="1" t="s">
        <v>780</v>
      </c>
      <c r="K3428" s="3">
        <v>0</v>
      </c>
      <c r="L3428" s="3">
        <v>0</v>
      </c>
      <c r="M3428" s="1" t="s">
        <v>31</v>
      </c>
      <c r="N3428" s="3">
        <v>3532</v>
      </c>
      <c r="O3428" s="3">
        <v>529.79999999999995</v>
      </c>
      <c r="P3428" s="1" t="s">
        <v>2788</v>
      </c>
      <c r="Q3428" s="3">
        <v>3532</v>
      </c>
      <c r="R3428" s="3">
        <v>58.28</v>
      </c>
      <c r="S3428" s="1" t="s">
        <v>33</v>
      </c>
      <c r="T3428" s="3">
        <v>3532</v>
      </c>
      <c r="U3428" s="3">
        <v>268.43</v>
      </c>
      <c r="V3428" s="1" t="s">
        <v>33</v>
      </c>
      <c r="W3428" s="1" t="s">
        <v>33</v>
      </c>
      <c r="X3428" s="1" t="s">
        <v>3006</v>
      </c>
      <c r="Y3428" s="1" t="s">
        <v>91</v>
      </c>
      <c r="Z3428" s="1" t="s">
        <v>3092</v>
      </c>
      <c r="AA3428" s="1" t="s">
        <v>3093</v>
      </c>
    </row>
    <row r="3429" spans="1:27" x14ac:dyDescent="0.25">
      <c r="A3429" s="1" t="s">
        <v>26</v>
      </c>
      <c r="B3429" s="1" t="s">
        <v>4932</v>
      </c>
      <c r="C3429" s="2">
        <v>42321</v>
      </c>
      <c r="D3429" s="1" t="s">
        <v>2817</v>
      </c>
      <c r="E3429" s="7" t="str">
        <f>VLOOKUP(TRIM(D3429)*1,CFOP!A:B,2,FALSE)</f>
        <v>Sim</v>
      </c>
      <c r="F3429" s="1" t="s">
        <v>179</v>
      </c>
      <c r="G3429" s="3">
        <v>68.210000000000008</v>
      </c>
      <c r="H3429" s="3">
        <v>59.31</v>
      </c>
      <c r="I3429" s="3">
        <v>2.37</v>
      </c>
      <c r="J3429" s="1" t="s">
        <v>780</v>
      </c>
      <c r="K3429" s="3">
        <v>0</v>
      </c>
      <c r="L3429" s="3">
        <v>0</v>
      </c>
      <c r="M3429" s="1" t="s">
        <v>31</v>
      </c>
      <c r="N3429" s="3">
        <v>59.31</v>
      </c>
      <c r="O3429" s="3">
        <v>8.9</v>
      </c>
      <c r="P3429" s="1" t="s">
        <v>2788</v>
      </c>
      <c r="Q3429" s="3">
        <v>59.31</v>
      </c>
      <c r="R3429" s="3">
        <v>0.98</v>
      </c>
      <c r="S3429" s="1" t="s">
        <v>33</v>
      </c>
      <c r="T3429" s="3">
        <v>59.31</v>
      </c>
      <c r="U3429" s="3">
        <v>4.51</v>
      </c>
      <c r="V3429" s="1" t="s">
        <v>33</v>
      </c>
      <c r="W3429" s="1" t="s">
        <v>33</v>
      </c>
      <c r="X3429" s="1" t="s">
        <v>3006</v>
      </c>
      <c r="Y3429" s="1" t="s">
        <v>91</v>
      </c>
      <c r="Z3429" s="1" t="s">
        <v>3090</v>
      </c>
      <c r="AA3429" s="1" t="s">
        <v>3091</v>
      </c>
    </row>
    <row r="3430" spans="1:27" x14ac:dyDescent="0.25">
      <c r="A3430" s="1" t="s">
        <v>26</v>
      </c>
      <c r="B3430" s="1" t="s">
        <v>4932</v>
      </c>
      <c r="C3430" s="2">
        <v>42321</v>
      </c>
      <c r="D3430" s="1" t="s">
        <v>2841</v>
      </c>
      <c r="E3430" s="7" t="str">
        <f>VLOOKUP(TRIM(D3430)*1,CFOP!A:B,2,FALSE)</f>
        <v>Sim</v>
      </c>
      <c r="F3430" s="1" t="s">
        <v>179</v>
      </c>
      <c r="G3430" s="3">
        <v>874.92000000000007</v>
      </c>
      <c r="H3430" s="3">
        <v>874.92000000000007</v>
      </c>
      <c r="I3430" s="3">
        <v>104.99000000000001</v>
      </c>
      <c r="J3430" s="1" t="s">
        <v>30</v>
      </c>
      <c r="K3430" s="3">
        <v>0</v>
      </c>
      <c r="L3430" s="3">
        <v>0</v>
      </c>
      <c r="M3430" s="1" t="s">
        <v>31</v>
      </c>
      <c r="N3430" s="3">
        <v>0</v>
      </c>
      <c r="O3430" s="3">
        <v>0</v>
      </c>
      <c r="P3430" s="1" t="s">
        <v>31</v>
      </c>
      <c r="Q3430" s="3">
        <v>874.92000000000007</v>
      </c>
      <c r="R3430" s="3">
        <v>14.44</v>
      </c>
      <c r="S3430" s="1" t="s">
        <v>33</v>
      </c>
      <c r="T3430" s="3">
        <v>874.92000000000007</v>
      </c>
      <c r="U3430" s="3">
        <v>66.489999999999995</v>
      </c>
      <c r="V3430" s="1" t="s">
        <v>33</v>
      </c>
      <c r="W3430" s="1" t="s">
        <v>33</v>
      </c>
      <c r="X3430" s="1" t="s">
        <v>3006</v>
      </c>
      <c r="Y3430" s="1" t="s">
        <v>99</v>
      </c>
      <c r="Z3430" s="1" t="s">
        <v>280</v>
      </c>
      <c r="AA3430" s="1" t="s">
        <v>3105</v>
      </c>
    </row>
    <row r="3431" spans="1:27" x14ac:dyDescent="0.25">
      <c r="A3431" s="1" t="s">
        <v>26</v>
      </c>
      <c r="B3431" s="1" t="s">
        <v>4933</v>
      </c>
      <c r="C3431" s="2">
        <v>42321</v>
      </c>
      <c r="D3431" s="1" t="s">
        <v>2804</v>
      </c>
      <c r="E3431" s="7" t="str">
        <f>VLOOKUP(TRIM(D3431)*1,CFOP!A:B,2,FALSE)</f>
        <v>Sim</v>
      </c>
      <c r="F3431" s="1" t="s">
        <v>29</v>
      </c>
      <c r="G3431" s="3">
        <v>1957.19</v>
      </c>
      <c r="H3431" s="3">
        <v>1957.19</v>
      </c>
      <c r="I3431" s="3">
        <v>352.29</v>
      </c>
      <c r="J3431" s="1" t="s">
        <v>1555</v>
      </c>
      <c r="K3431" s="3">
        <v>0</v>
      </c>
      <c r="L3431" s="3">
        <v>0</v>
      </c>
      <c r="M3431" s="1" t="s">
        <v>31</v>
      </c>
      <c r="N3431" s="3">
        <v>0</v>
      </c>
      <c r="O3431" s="3">
        <v>0</v>
      </c>
      <c r="P3431" s="1" t="s">
        <v>31</v>
      </c>
      <c r="Q3431" s="3">
        <v>1957.19</v>
      </c>
      <c r="R3431" s="3">
        <v>32.29</v>
      </c>
      <c r="S3431" s="1" t="s">
        <v>33</v>
      </c>
      <c r="T3431" s="3">
        <v>1957.19</v>
      </c>
      <c r="U3431" s="3">
        <v>148.75</v>
      </c>
      <c r="V3431" s="1" t="s">
        <v>33</v>
      </c>
      <c r="W3431" s="1" t="s">
        <v>33</v>
      </c>
      <c r="X3431" s="1" t="s">
        <v>3098</v>
      </c>
      <c r="Y3431" s="1" t="s">
        <v>2556</v>
      </c>
      <c r="Z3431" s="1" t="s">
        <v>3094</v>
      </c>
      <c r="AA3431" s="1" t="s">
        <v>3095</v>
      </c>
    </row>
    <row r="3432" spans="1:27" x14ac:dyDescent="0.25">
      <c r="A3432" s="1" t="s">
        <v>26</v>
      </c>
      <c r="B3432" s="1" t="s">
        <v>4933</v>
      </c>
      <c r="C3432" s="2">
        <v>42321</v>
      </c>
      <c r="D3432" s="1" t="s">
        <v>2804</v>
      </c>
      <c r="E3432" s="7" t="str">
        <f>VLOOKUP(TRIM(D3432)*1,CFOP!A:B,2,FALSE)</f>
        <v>Sim</v>
      </c>
      <c r="F3432" s="1" t="s">
        <v>29</v>
      </c>
      <c r="G3432" s="3">
        <v>314.46999999999997</v>
      </c>
      <c r="H3432" s="3">
        <v>273.45</v>
      </c>
      <c r="I3432" s="3">
        <v>49.22</v>
      </c>
      <c r="J3432" s="1" t="s">
        <v>780</v>
      </c>
      <c r="K3432" s="3">
        <v>0</v>
      </c>
      <c r="L3432" s="3">
        <v>0</v>
      </c>
      <c r="M3432" s="1" t="s">
        <v>31</v>
      </c>
      <c r="N3432" s="3">
        <v>273.45</v>
      </c>
      <c r="O3432" s="3">
        <v>41.02</v>
      </c>
      <c r="P3432" s="1" t="s">
        <v>2788</v>
      </c>
      <c r="Q3432" s="3">
        <v>273.45</v>
      </c>
      <c r="R3432" s="3">
        <v>4.51</v>
      </c>
      <c r="S3432" s="1" t="s">
        <v>33</v>
      </c>
      <c r="T3432" s="3">
        <v>273.45</v>
      </c>
      <c r="U3432" s="3">
        <v>20.78</v>
      </c>
      <c r="V3432" s="1" t="s">
        <v>33</v>
      </c>
      <c r="W3432" s="1" t="s">
        <v>33</v>
      </c>
      <c r="X3432" s="1" t="s">
        <v>3098</v>
      </c>
      <c r="Y3432" s="1" t="s">
        <v>91</v>
      </c>
      <c r="Z3432" s="1" t="s">
        <v>3103</v>
      </c>
      <c r="AA3432" s="1" t="s">
        <v>3104</v>
      </c>
    </row>
    <row r="3433" spans="1:27" x14ac:dyDescent="0.25">
      <c r="A3433" s="1" t="s">
        <v>26</v>
      </c>
      <c r="B3433" s="1" t="s">
        <v>4933</v>
      </c>
      <c r="C3433" s="2">
        <v>42321</v>
      </c>
      <c r="D3433" s="1" t="s">
        <v>2804</v>
      </c>
      <c r="E3433" s="7" t="str">
        <f>VLOOKUP(TRIM(D3433)*1,CFOP!A:B,2,FALSE)</f>
        <v>Sim</v>
      </c>
      <c r="F3433" s="1" t="s">
        <v>29</v>
      </c>
      <c r="G3433" s="3">
        <v>1614.51</v>
      </c>
      <c r="H3433" s="3">
        <v>1403.92</v>
      </c>
      <c r="I3433" s="3">
        <v>252.71</v>
      </c>
      <c r="J3433" s="1" t="s">
        <v>780</v>
      </c>
      <c r="K3433" s="3">
        <v>0</v>
      </c>
      <c r="L3433" s="3">
        <v>0</v>
      </c>
      <c r="M3433" s="1" t="s">
        <v>31</v>
      </c>
      <c r="N3433" s="3">
        <v>1403.92</v>
      </c>
      <c r="O3433" s="3">
        <v>210.59</v>
      </c>
      <c r="P3433" s="1" t="s">
        <v>2788</v>
      </c>
      <c r="Q3433" s="3">
        <v>1403.92</v>
      </c>
      <c r="R3433" s="3">
        <v>23.16</v>
      </c>
      <c r="S3433" s="1" t="s">
        <v>33</v>
      </c>
      <c r="T3433" s="3">
        <v>1403.92</v>
      </c>
      <c r="U3433" s="3">
        <v>106.7</v>
      </c>
      <c r="V3433" s="1" t="s">
        <v>33</v>
      </c>
      <c r="W3433" s="1" t="s">
        <v>33</v>
      </c>
      <c r="X3433" s="1" t="s">
        <v>3098</v>
      </c>
      <c r="Y3433" s="1" t="s">
        <v>91</v>
      </c>
      <c r="Z3433" s="1" t="s">
        <v>3092</v>
      </c>
      <c r="AA3433" s="1" t="s">
        <v>3093</v>
      </c>
    </row>
    <row r="3434" spans="1:27" x14ac:dyDescent="0.25">
      <c r="A3434" s="1" t="s">
        <v>26</v>
      </c>
      <c r="B3434" s="1" t="s">
        <v>4933</v>
      </c>
      <c r="C3434" s="2">
        <v>42321</v>
      </c>
      <c r="D3434" s="1" t="s">
        <v>2804</v>
      </c>
      <c r="E3434" s="7" t="str">
        <f>VLOOKUP(TRIM(D3434)*1,CFOP!A:B,2,FALSE)</f>
        <v>Sim</v>
      </c>
      <c r="F3434" s="1" t="s">
        <v>29</v>
      </c>
      <c r="G3434" s="3">
        <v>6755.45</v>
      </c>
      <c r="H3434" s="3">
        <v>5874.3</v>
      </c>
      <c r="I3434" s="3">
        <v>1057.3700000000001</v>
      </c>
      <c r="J3434" s="1" t="s">
        <v>780</v>
      </c>
      <c r="K3434" s="3">
        <v>0</v>
      </c>
      <c r="L3434" s="3">
        <v>0</v>
      </c>
      <c r="M3434" s="1" t="s">
        <v>31</v>
      </c>
      <c r="N3434" s="3">
        <v>5874.3</v>
      </c>
      <c r="O3434" s="3">
        <v>881.15</v>
      </c>
      <c r="P3434" s="1" t="s">
        <v>2788</v>
      </c>
      <c r="Q3434" s="3">
        <v>5874.3</v>
      </c>
      <c r="R3434" s="3">
        <v>96.93</v>
      </c>
      <c r="S3434" s="1" t="s">
        <v>33</v>
      </c>
      <c r="T3434" s="3">
        <v>5874.3</v>
      </c>
      <c r="U3434" s="3">
        <v>446.45</v>
      </c>
      <c r="V3434" s="1" t="s">
        <v>33</v>
      </c>
      <c r="W3434" s="1" t="s">
        <v>33</v>
      </c>
      <c r="X3434" s="1" t="s">
        <v>3098</v>
      </c>
      <c r="Y3434" s="1" t="s">
        <v>91</v>
      </c>
      <c r="Z3434" s="1" t="s">
        <v>3099</v>
      </c>
      <c r="AA3434" s="1" t="s">
        <v>3100</v>
      </c>
    </row>
    <row r="3435" spans="1:27" x14ac:dyDescent="0.25">
      <c r="A3435" s="1" t="s">
        <v>26</v>
      </c>
      <c r="B3435" s="1" t="s">
        <v>4933</v>
      </c>
      <c r="C3435" s="2">
        <v>42321</v>
      </c>
      <c r="D3435" s="1" t="s">
        <v>2787</v>
      </c>
      <c r="E3435" s="7" t="str">
        <f>VLOOKUP(TRIM(D3435)*1,CFOP!A:B,2,FALSE)</f>
        <v>Sim</v>
      </c>
      <c r="F3435" s="1" t="s">
        <v>29</v>
      </c>
      <c r="G3435" s="3">
        <v>991.18000000000006</v>
      </c>
      <c r="H3435" s="3">
        <v>991.18000000000006</v>
      </c>
      <c r="I3435" s="3">
        <v>178.41</v>
      </c>
      <c r="J3435" s="1" t="s">
        <v>30</v>
      </c>
      <c r="K3435" s="3">
        <v>0</v>
      </c>
      <c r="L3435" s="3">
        <v>0</v>
      </c>
      <c r="M3435" s="1" t="s">
        <v>31</v>
      </c>
      <c r="N3435" s="3">
        <v>0</v>
      </c>
      <c r="O3435" s="3">
        <v>0</v>
      </c>
      <c r="P3435" s="1" t="s">
        <v>31</v>
      </c>
      <c r="Q3435" s="3">
        <v>991.18000000000006</v>
      </c>
      <c r="R3435" s="3">
        <v>16.350000000000001</v>
      </c>
      <c r="S3435" s="1" t="s">
        <v>33</v>
      </c>
      <c r="T3435" s="3">
        <v>991.18000000000006</v>
      </c>
      <c r="U3435" s="3">
        <v>75.33</v>
      </c>
      <c r="V3435" s="1" t="s">
        <v>33</v>
      </c>
      <c r="W3435" s="1" t="s">
        <v>33</v>
      </c>
      <c r="X3435" s="1" t="s">
        <v>3098</v>
      </c>
      <c r="Y3435" s="1" t="s">
        <v>99</v>
      </c>
      <c r="Z3435" s="1" t="s">
        <v>373</v>
      </c>
      <c r="AA3435" s="1" t="s">
        <v>374</v>
      </c>
    </row>
    <row r="3436" spans="1:27" x14ac:dyDescent="0.25">
      <c r="A3436" s="1" t="s">
        <v>26</v>
      </c>
      <c r="B3436" s="1" t="s">
        <v>4933</v>
      </c>
      <c r="C3436" s="2">
        <v>42321</v>
      </c>
      <c r="D3436" s="1" t="s">
        <v>2787</v>
      </c>
      <c r="E3436" s="7" t="str">
        <f>VLOOKUP(TRIM(D3436)*1,CFOP!A:B,2,FALSE)</f>
        <v>Sim</v>
      </c>
      <c r="F3436" s="1" t="s">
        <v>29</v>
      </c>
      <c r="G3436" s="3">
        <v>852.37</v>
      </c>
      <c r="H3436" s="3">
        <v>852.37</v>
      </c>
      <c r="I3436" s="3">
        <v>153.43</v>
      </c>
      <c r="J3436" s="1" t="s">
        <v>30</v>
      </c>
      <c r="K3436" s="3">
        <v>0</v>
      </c>
      <c r="L3436" s="3">
        <v>0</v>
      </c>
      <c r="M3436" s="1" t="s">
        <v>31</v>
      </c>
      <c r="N3436" s="3">
        <v>0</v>
      </c>
      <c r="O3436" s="3">
        <v>0</v>
      </c>
      <c r="P3436" s="1" t="s">
        <v>31</v>
      </c>
      <c r="Q3436" s="3">
        <v>852.37</v>
      </c>
      <c r="R3436" s="3">
        <v>14.06</v>
      </c>
      <c r="S3436" s="1" t="s">
        <v>33</v>
      </c>
      <c r="T3436" s="3">
        <v>852.37</v>
      </c>
      <c r="U3436" s="3">
        <v>64.78</v>
      </c>
      <c r="V3436" s="1" t="s">
        <v>33</v>
      </c>
      <c r="W3436" s="1" t="s">
        <v>33</v>
      </c>
      <c r="X3436" s="1" t="s">
        <v>3098</v>
      </c>
      <c r="Y3436" s="1" t="s">
        <v>99</v>
      </c>
      <c r="Z3436" s="1" t="s">
        <v>280</v>
      </c>
      <c r="AA3436" s="1" t="s">
        <v>3105</v>
      </c>
    </row>
    <row r="3437" spans="1:27" x14ac:dyDescent="0.25">
      <c r="A3437" s="1" t="s">
        <v>26</v>
      </c>
      <c r="B3437" s="1" t="s">
        <v>4934</v>
      </c>
      <c r="C3437" s="2">
        <v>42321</v>
      </c>
      <c r="D3437" s="1" t="s">
        <v>2903</v>
      </c>
      <c r="E3437" s="7" t="str">
        <f>VLOOKUP(TRIM(D3437)*1,CFOP!A:B,2,FALSE)</f>
        <v>Sim</v>
      </c>
      <c r="F3437" s="1" t="s">
        <v>272</v>
      </c>
      <c r="G3437" s="3">
        <v>1.94</v>
      </c>
      <c r="H3437" s="3">
        <v>0</v>
      </c>
      <c r="I3437" s="3">
        <v>0</v>
      </c>
      <c r="J3437" s="1" t="s">
        <v>31</v>
      </c>
      <c r="K3437" s="3">
        <v>0</v>
      </c>
      <c r="L3437" s="3">
        <v>0</v>
      </c>
      <c r="M3437" s="1" t="s">
        <v>31</v>
      </c>
      <c r="N3437" s="3">
        <v>0</v>
      </c>
      <c r="O3437" s="3">
        <v>0</v>
      </c>
      <c r="P3437" s="1" t="s">
        <v>31</v>
      </c>
      <c r="Q3437" s="3">
        <v>1.94</v>
      </c>
      <c r="R3437" s="3">
        <v>0</v>
      </c>
      <c r="S3437" s="1" t="s">
        <v>2904</v>
      </c>
      <c r="T3437" s="3">
        <v>1.94</v>
      </c>
      <c r="U3437" s="3">
        <v>0</v>
      </c>
      <c r="V3437" s="1" t="s">
        <v>2904</v>
      </c>
      <c r="W3437" s="1" t="s">
        <v>407</v>
      </c>
      <c r="X3437" s="1" t="s">
        <v>3357</v>
      </c>
      <c r="Y3437" s="1" t="s">
        <v>96</v>
      </c>
      <c r="Z3437" s="1" t="s">
        <v>4935</v>
      </c>
      <c r="AA3437" s="1" t="s">
        <v>4936</v>
      </c>
    </row>
    <row r="3438" spans="1:27" x14ac:dyDescent="0.25">
      <c r="A3438" s="1" t="s">
        <v>26</v>
      </c>
      <c r="B3438" s="1" t="s">
        <v>4934</v>
      </c>
      <c r="C3438" s="2">
        <v>42321</v>
      </c>
      <c r="D3438" s="1" t="s">
        <v>2903</v>
      </c>
      <c r="E3438" s="7" t="str">
        <f>VLOOKUP(TRIM(D3438)*1,CFOP!A:B,2,FALSE)</f>
        <v>Sim</v>
      </c>
      <c r="F3438" s="1" t="s">
        <v>272</v>
      </c>
      <c r="G3438" s="3">
        <v>3.17</v>
      </c>
      <c r="H3438" s="3">
        <v>0</v>
      </c>
      <c r="I3438" s="3">
        <v>0</v>
      </c>
      <c r="J3438" s="1" t="s">
        <v>31</v>
      </c>
      <c r="K3438" s="3">
        <v>0</v>
      </c>
      <c r="L3438" s="3">
        <v>0</v>
      </c>
      <c r="M3438" s="1" t="s">
        <v>31</v>
      </c>
      <c r="N3438" s="3">
        <v>0</v>
      </c>
      <c r="O3438" s="3">
        <v>0</v>
      </c>
      <c r="P3438" s="1" t="s">
        <v>31</v>
      </c>
      <c r="Q3438" s="3">
        <v>3.17</v>
      </c>
      <c r="R3438" s="3">
        <v>0</v>
      </c>
      <c r="S3438" s="1" t="s">
        <v>2904</v>
      </c>
      <c r="T3438" s="3">
        <v>3.17</v>
      </c>
      <c r="U3438" s="3">
        <v>0</v>
      </c>
      <c r="V3438" s="1" t="s">
        <v>2904</v>
      </c>
      <c r="W3438" s="1" t="s">
        <v>407</v>
      </c>
      <c r="X3438" s="1" t="s">
        <v>3357</v>
      </c>
      <c r="Y3438" s="1" t="s">
        <v>96</v>
      </c>
      <c r="Z3438" s="1" t="s">
        <v>4937</v>
      </c>
      <c r="AA3438" s="1" t="s">
        <v>3613</v>
      </c>
    </row>
    <row r="3439" spans="1:27" x14ac:dyDescent="0.25">
      <c r="A3439" s="1" t="s">
        <v>26</v>
      </c>
      <c r="B3439" s="1" t="s">
        <v>4934</v>
      </c>
      <c r="C3439" s="2">
        <v>42321</v>
      </c>
      <c r="D3439" s="1" t="s">
        <v>2903</v>
      </c>
      <c r="E3439" s="7" t="str">
        <f>VLOOKUP(TRIM(D3439)*1,CFOP!A:B,2,FALSE)</f>
        <v>Sim</v>
      </c>
      <c r="F3439" s="1" t="s">
        <v>272</v>
      </c>
      <c r="G3439" s="3">
        <v>3.79</v>
      </c>
      <c r="H3439" s="3">
        <v>0</v>
      </c>
      <c r="I3439" s="3">
        <v>0</v>
      </c>
      <c r="J3439" s="1" t="s">
        <v>31</v>
      </c>
      <c r="K3439" s="3">
        <v>0</v>
      </c>
      <c r="L3439" s="3">
        <v>0</v>
      </c>
      <c r="M3439" s="1" t="s">
        <v>31</v>
      </c>
      <c r="N3439" s="3">
        <v>0</v>
      </c>
      <c r="O3439" s="3">
        <v>0</v>
      </c>
      <c r="P3439" s="1" t="s">
        <v>31</v>
      </c>
      <c r="Q3439" s="3">
        <v>3.79</v>
      </c>
      <c r="R3439" s="3">
        <v>0</v>
      </c>
      <c r="S3439" s="1" t="s">
        <v>2904</v>
      </c>
      <c r="T3439" s="3">
        <v>3.79</v>
      </c>
      <c r="U3439" s="3">
        <v>0</v>
      </c>
      <c r="V3439" s="1" t="s">
        <v>2904</v>
      </c>
      <c r="W3439" s="1" t="s">
        <v>407</v>
      </c>
      <c r="X3439" s="1" t="s">
        <v>3357</v>
      </c>
      <c r="Y3439" s="1" t="s">
        <v>96</v>
      </c>
      <c r="Z3439" s="1" t="s">
        <v>4938</v>
      </c>
      <c r="AA3439" s="1" t="s">
        <v>2973</v>
      </c>
    </row>
    <row r="3440" spans="1:27" x14ac:dyDescent="0.25">
      <c r="A3440" s="1" t="s">
        <v>26</v>
      </c>
      <c r="B3440" s="1" t="s">
        <v>4939</v>
      </c>
      <c r="C3440" s="2">
        <v>42321</v>
      </c>
      <c r="D3440" s="1" t="s">
        <v>2787</v>
      </c>
      <c r="E3440" s="7" t="str">
        <f>VLOOKUP(TRIM(D3440)*1,CFOP!A:B,2,FALSE)</f>
        <v>Sim</v>
      </c>
      <c r="F3440" s="1" t="s">
        <v>29</v>
      </c>
      <c r="G3440" s="3">
        <v>3777.88</v>
      </c>
      <c r="H3440" s="3">
        <v>3285.11</v>
      </c>
      <c r="I3440" s="3">
        <v>591.32000000000005</v>
      </c>
      <c r="J3440" s="1" t="s">
        <v>61</v>
      </c>
      <c r="K3440" s="3">
        <v>0</v>
      </c>
      <c r="L3440" s="3">
        <v>0</v>
      </c>
      <c r="M3440" s="1" t="s">
        <v>31</v>
      </c>
      <c r="N3440" s="3">
        <v>3285.11</v>
      </c>
      <c r="O3440" s="3">
        <v>492.77000000000004</v>
      </c>
      <c r="P3440" s="1" t="s">
        <v>2788</v>
      </c>
      <c r="Q3440" s="3">
        <v>3285.11</v>
      </c>
      <c r="R3440" s="3">
        <v>54.2</v>
      </c>
      <c r="S3440" s="1" t="s">
        <v>33</v>
      </c>
      <c r="T3440" s="3">
        <v>3285.11</v>
      </c>
      <c r="U3440" s="3">
        <v>249.67000000000002</v>
      </c>
      <c r="V3440" s="1" t="s">
        <v>33</v>
      </c>
      <c r="W3440" s="1" t="s">
        <v>33</v>
      </c>
      <c r="X3440" s="1" t="s">
        <v>3214</v>
      </c>
      <c r="Y3440" s="1" t="s">
        <v>3383</v>
      </c>
      <c r="Z3440" s="1" t="s">
        <v>4408</v>
      </c>
      <c r="AA3440" s="1" t="s">
        <v>4409</v>
      </c>
    </row>
    <row r="3441" spans="1:27" x14ac:dyDescent="0.25">
      <c r="A3441" s="1" t="s">
        <v>26</v>
      </c>
      <c r="B3441" s="1" t="s">
        <v>4940</v>
      </c>
      <c r="C3441" s="2">
        <v>42321</v>
      </c>
      <c r="D3441" s="1" t="s">
        <v>3010</v>
      </c>
      <c r="E3441" s="7" t="str">
        <f>VLOOKUP(TRIM(D3441)*1,CFOP!A:B,2,FALSE)</f>
        <v>Sim</v>
      </c>
      <c r="F3441" s="1" t="s">
        <v>179</v>
      </c>
      <c r="G3441" s="3">
        <v>9782.39</v>
      </c>
      <c r="H3441" s="3">
        <v>8488.89</v>
      </c>
      <c r="I3441" s="3">
        <v>1018.6700000000001</v>
      </c>
      <c r="J3441" s="1" t="s">
        <v>3015</v>
      </c>
      <c r="K3441" s="3">
        <v>12845.39</v>
      </c>
      <c r="L3441" s="3">
        <v>1293.5</v>
      </c>
      <c r="M3441" s="1" t="s">
        <v>3015</v>
      </c>
      <c r="N3441" s="3">
        <v>0</v>
      </c>
      <c r="O3441" s="3">
        <v>0</v>
      </c>
      <c r="P3441" s="1" t="s">
        <v>31</v>
      </c>
      <c r="Q3441" s="3">
        <v>8488.89</v>
      </c>
      <c r="R3441" s="3">
        <v>140.07</v>
      </c>
      <c r="S3441" s="1" t="s">
        <v>33</v>
      </c>
      <c r="T3441" s="3">
        <v>8488.89</v>
      </c>
      <c r="U3441" s="3">
        <v>645.16</v>
      </c>
      <c r="V3441" s="1" t="s">
        <v>33</v>
      </c>
      <c r="W3441" s="1" t="s">
        <v>33</v>
      </c>
      <c r="X3441" s="1" t="s">
        <v>4941</v>
      </c>
      <c r="Y3441" s="1" t="s">
        <v>240</v>
      </c>
      <c r="Z3441" s="1" t="s">
        <v>4942</v>
      </c>
      <c r="AA3441" s="1" t="s">
        <v>4943</v>
      </c>
    </row>
    <row r="3442" spans="1:27" x14ac:dyDescent="0.25">
      <c r="A3442" s="1" t="s">
        <v>26</v>
      </c>
      <c r="B3442" s="1" t="s">
        <v>4944</v>
      </c>
      <c r="C3442" s="2">
        <v>42321</v>
      </c>
      <c r="D3442" s="1" t="s">
        <v>2787</v>
      </c>
      <c r="E3442" s="7" t="str">
        <f>VLOOKUP(TRIM(D3442)*1,CFOP!A:B,2,FALSE)</f>
        <v>Sim</v>
      </c>
      <c r="F3442" s="1" t="s">
        <v>29</v>
      </c>
      <c r="G3442" s="3">
        <v>554.84</v>
      </c>
      <c r="H3442" s="3">
        <v>482.47</v>
      </c>
      <c r="I3442" s="3">
        <v>86.84</v>
      </c>
      <c r="J3442" s="1" t="s">
        <v>61</v>
      </c>
      <c r="K3442" s="3">
        <v>0</v>
      </c>
      <c r="L3442" s="3">
        <v>0</v>
      </c>
      <c r="M3442" s="1" t="s">
        <v>31</v>
      </c>
      <c r="N3442" s="3">
        <v>482.47</v>
      </c>
      <c r="O3442" s="3">
        <v>72.37</v>
      </c>
      <c r="P3442" s="1" t="s">
        <v>2788</v>
      </c>
      <c r="Q3442" s="3">
        <v>482.47</v>
      </c>
      <c r="R3442" s="3">
        <v>7.96</v>
      </c>
      <c r="S3442" s="1" t="s">
        <v>33</v>
      </c>
      <c r="T3442" s="3">
        <v>482.47</v>
      </c>
      <c r="U3442" s="3">
        <v>36.67</v>
      </c>
      <c r="V3442" s="1" t="s">
        <v>33</v>
      </c>
      <c r="W3442" s="1" t="s">
        <v>33</v>
      </c>
      <c r="X3442" s="1" t="s">
        <v>641</v>
      </c>
      <c r="Y3442" s="1" t="s">
        <v>91</v>
      </c>
      <c r="Z3442" s="1" t="s">
        <v>4945</v>
      </c>
      <c r="AA3442" s="1" t="s">
        <v>4946</v>
      </c>
    </row>
    <row r="3443" spans="1:27" x14ac:dyDescent="0.25">
      <c r="A3443" s="1" t="s">
        <v>26</v>
      </c>
      <c r="B3443" s="1" t="s">
        <v>4947</v>
      </c>
      <c r="C3443" s="2">
        <v>42321</v>
      </c>
      <c r="D3443" s="1" t="s">
        <v>2787</v>
      </c>
      <c r="E3443" s="7" t="str">
        <f>VLOOKUP(TRIM(D3443)*1,CFOP!A:B,2,FALSE)</f>
        <v>Sim</v>
      </c>
      <c r="F3443" s="1" t="s">
        <v>29</v>
      </c>
      <c r="G3443" s="3">
        <v>364.78</v>
      </c>
      <c r="H3443" s="3">
        <v>317.2</v>
      </c>
      <c r="I3443" s="3">
        <v>57.1</v>
      </c>
      <c r="J3443" s="1" t="s">
        <v>61</v>
      </c>
      <c r="K3443" s="3">
        <v>0</v>
      </c>
      <c r="L3443" s="3">
        <v>0</v>
      </c>
      <c r="M3443" s="1" t="s">
        <v>31</v>
      </c>
      <c r="N3443" s="3">
        <v>317.2</v>
      </c>
      <c r="O3443" s="3">
        <v>47.58</v>
      </c>
      <c r="P3443" s="1" t="s">
        <v>2788</v>
      </c>
      <c r="Q3443" s="3">
        <v>317.2</v>
      </c>
      <c r="R3443" s="3">
        <v>5.23</v>
      </c>
      <c r="S3443" s="1" t="s">
        <v>33</v>
      </c>
      <c r="T3443" s="3">
        <v>317.2</v>
      </c>
      <c r="U3443" s="3">
        <v>24.11</v>
      </c>
      <c r="V3443" s="1" t="s">
        <v>33</v>
      </c>
      <c r="W3443" s="1" t="s">
        <v>33</v>
      </c>
      <c r="X3443" s="1" t="s">
        <v>641</v>
      </c>
      <c r="Y3443" s="1" t="s">
        <v>91</v>
      </c>
      <c r="Z3443" s="1" t="s">
        <v>4948</v>
      </c>
      <c r="AA3443" s="1" t="s">
        <v>4495</v>
      </c>
    </row>
    <row r="3444" spans="1:27" x14ac:dyDescent="0.25">
      <c r="A3444" s="1" t="s">
        <v>26</v>
      </c>
      <c r="B3444" s="1" t="s">
        <v>4949</v>
      </c>
      <c r="C3444" s="2">
        <v>42321</v>
      </c>
      <c r="D3444" s="1" t="s">
        <v>2804</v>
      </c>
      <c r="E3444" s="7" t="str">
        <f>VLOOKUP(TRIM(D3444)*1,CFOP!A:B,2,FALSE)</f>
        <v>Sim</v>
      </c>
      <c r="F3444" s="1" t="s">
        <v>29</v>
      </c>
      <c r="G3444" s="3">
        <v>6842.73</v>
      </c>
      <c r="H3444" s="3">
        <v>5950.2</v>
      </c>
      <c r="I3444" s="3">
        <v>1071.04</v>
      </c>
      <c r="J3444" s="1" t="s">
        <v>30</v>
      </c>
      <c r="K3444" s="3">
        <v>0</v>
      </c>
      <c r="L3444" s="3">
        <v>0</v>
      </c>
      <c r="M3444" s="1" t="s">
        <v>31</v>
      </c>
      <c r="N3444" s="3">
        <v>5950.2</v>
      </c>
      <c r="O3444" s="3">
        <v>892.53</v>
      </c>
      <c r="P3444" s="1" t="s">
        <v>2788</v>
      </c>
      <c r="Q3444" s="3">
        <v>5950.2</v>
      </c>
      <c r="R3444" s="3">
        <v>98.18</v>
      </c>
      <c r="S3444" s="1" t="s">
        <v>33</v>
      </c>
      <c r="T3444" s="3">
        <v>5950.2</v>
      </c>
      <c r="U3444" s="3">
        <v>452.22</v>
      </c>
      <c r="V3444" s="1" t="s">
        <v>33</v>
      </c>
      <c r="W3444" s="1" t="s">
        <v>33</v>
      </c>
      <c r="X3444" s="1" t="s">
        <v>1384</v>
      </c>
      <c r="Y3444" s="1" t="s">
        <v>91</v>
      </c>
      <c r="Z3444" s="1" t="s">
        <v>4950</v>
      </c>
      <c r="AA3444" s="1" t="s">
        <v>4030</v>
      </c>
    </row>
    <row r="3445" spans="1:27" x14ac:dyDescent="0.25">
      <c r="A3445" s="1" t="s">
        <v>26</v>
      </c>
      <c r="B3445" s="1" t="s">
        <v>4949</v>
      </c>
      <c r="C3445" s="2">
        <v>42321</v>
      </c>
      <c r="D3445" s="1" t="s">
        <v>2804</v>
      </c>
      <c r="E3445" s="7" t="str">
        <f>VLOOKUP(TRIM(D3445)*1,CFOP!A:B,2,FALSE)</f>
        <v>Sim</v>
      </c>
      <c r="F3445" s="1" t="s">
        <v>29</v>
      </c>
      <c r="G3445" s="3">
        <v>695.2</v>
      </c>
      <c r="H3445" s="3">
        <v>604.52</v>
      </c>
      <c r="I3445" s="3">
        <v>108.81</v>
      </c>
      <c r="J3445" s="1" t="s">
        <v>30</v>
      </c>
      <c r="K3445" s="3">
        <v>0</v>
      </c>
      <c r="L3445" s="3">
        <v>0</v>
      </c>
      <c r="M3445" s="1" t="s">
        <v>31</v>
      </c>
      <c r="N3445" s="3">
        <v>604.52</v>
      </c>
      <c r="O3445" s="3">
        <v>90.68</v>
      </c>
      <c r="P3445" s="1" t="s">
        <v>2788</v>
      </c>
      <c r="Q3445" s="3">
        <v>604.52</v>
      </c>
      <c r="R3445" s="3">
        <v>9.9700000000000006</v>
      </c>
      <c r="S3445" s="1" t="s">
        <v>33</v>
      </c>
      <c r="T3445" s="3">
        <v>604.52</v>
      </c>
      <c r="U3445" s="3">
        <v>45.94</v>
      </c>
      <c r="V3445" s="1" t="s">
        <v>33</v>
      </c>
      <c r="W3445" s="1" t="s">
        <v>33</v>
      </c>
      <c r="X3445" s="1" t="s">
        <v>1384</v>
      </c>
      <c r="Y3445" s="1" t="s">
        <v>91</v>
      </c>
      <c r="Z3445" s="1" t="s">
        <v>4951</v>
      </c>
      <c r="AA3445" s="1" t="s">
        <v>4952</v>
      </c>
    </row>
    <row r="3446" spans="1:27" hidden="1" x14ac:dyDescent="0.25">
      <c r="A3446" s="1" t="s">
        <v>26</v>
      </c>
      <c r="B3446" s="1" t="s">
        <v>4953</v>
      </c>
      <c r="C3446" s="2">
        <v>42321</v>
      </c>
      <c r="D3446" s="1" t="s">
        <v>4834</v>
      </c>
      <c r="E3446" s="7" t="str">
        <f>VLOOKUP(TRIM(D3446)*1,CFOP!A:B,2,FALSE)</f>
        <v>Não</v>
      </c>
      <c r="F3446" s="1" t="s">
        <v>1129</v>
      </c>
      <c r="G3446" s="3">
        <v>1375</v>
      </c>
      <c r="H3446" s="3">
        <v>0</v>
      </c>
      <c r="I3446" s="3">
        <v>0</v>
      </c>
      <c r="J3446" s="1" t="s">
        <v>31</v>
      </c>
      <c r="K3446" s="3">
        <v>0</v>
      </c>
      <c r="L3446" s="3">
        <v>0</v>
      </c>
      <c r="M3446" s="1" t="s">
        <v>31</v>
      </c>
      <c r="N3446" s="3">
        <v>0</v>
      </c>
      <c r="O3446" s="3">
        <v>0</v>
      </c>
      <c r="P3446" s="1" t="s">
        <v>31</v>
      </c>
      <c r="Q3446" s="3">
        <v>0</v>
      </c>
      <c r="R3446" s="3">
        <v>0</v>
      </c>
      <c r="S3446" s="1" t="s">
        <v>31</v>
      </c>
      <c r="T3446" s="3">
        <v>0</v>
      </c>
      <c r="U3446" s="3">
        <v>0</v>
      </c>
      <c r="V3446" s="1" t="s">
        <v>31</v>
      </c>
      <c r="W3446" s="1" t="s">
        <v>33</v>
      </c>
      <c r="X3446" s="1" t="s">
        <v>1130</v>
      </c>
      <c r="Y3446" s="1" t="s">
        <v>400</v>
      </c>
      <c r="Z3446" s="1" t="s">
        <v>1132</v>
      </c>
      <c r="AA3446" s="1" t="s">
        <v>1133</v>
      </c>
    </row>
    <row r="3447" spans="1:27" hidden="1" x14ac:dyDescent="0.25">
      <c r="A3447" s="1" t="s">
        <v>26</v>
      </c>
      <c r="B3447" s="1" t="s">
        <v>4954</v>
      </c>
      <c r="C3447" s="2">
        <v>42321</v>
      </c>
      <c r="D3447" s="1" t="s">
        <v>4834</v>
      </c>
      <c r="E3447" s="7" t="str">
        <f>VLOOKUP(TRIM(D3447)*1,CFOP!A:B,2,FALSE)</f>
        <v>Não</v>
      </c>
      <c r="F3447" s="1" t="s">
        <v>179</v>
      </c>
      <c r="G3447" s="3">
        <v>1400</v>
      </c>
      <c r="H3447" s="3">
        <v>0</v>
      </c>
      <c r="I3447" s="3">
        <v>0</v>
      </c>
      <c r="J3447" s="1" t="s">
        <v>31</v>
      </c>
      <c r="K3447" s="3">
        <v>0</v>
      </c>
      <c r="L3447" s="3">
        <v>0</v>
      </c>
      <c r="M3447" s="1" t="s">
        <v>31</v>
      </c>
      <c r="N3447" s="3">
        <v>0</v>
      </c>
      <c r="O3447" s="3">
        <v>0</v>
      </c>
      <c r="P3447" s="1" t="s">
        <v>31</v>
      </c>
      <c r="Q3447" s="3">
        <v>0</v>
      </c>
      <c r="R3447" s="3">
        <v>0</v>
      </c>
      <c r="S3447" s="1" t="s">
        <v>31</v>
      </c>
      <c r="T3447" s="3">
        <v>0</v>
      </c>
      <c r="U3447" s="3">
        <v>0</v>
      </c>
      <c r="V3447" s="1" t="s">
        <v>31</v>
      </c>
      <c r="W3447" s="1" t="s">
        <v>33</v>
      </c>
      <c r="X3447" s="1" t="s">
        <v>986</v>
      </c>
      <c r="Y3447" s="1" t="s">
        <v>400</v>
      </c>
      <c r="Z3447" s="1" t="s">
        <v>987</v>
      </c>
      <c r="AA3447" s="1" t="s">
        <v>988</v>
      </c>
    </row>
    <row r="3448" spans="1:27" x14ac:dyDescent="0.25">
      <c r="A3448" s="1" t="s">
        <v>26</v>
      </c>
      <c r="B3448" s="1" t="s">
        <v>4955</v>
      </c>
      <c r="C3448" s="2">
        <v>42321</v>
      </c>
      <c r="D3448" s="1" t="s">
        <v>2841</v>
      </c>
      <c r="E3448" s="7" t="str">
        <f>VLOOKUP(TRIM(D3448)*1,CFOP!A:B,2,FALSE)</f>
        <v>Sim</v>
      </c>
      <c r="F3448" s="1" t="s">
        <v>3903</v>
      </c>
      <c r="G3448" s="3">
        <v>879.76</v>
      </c>
      <c r="H3448" s="3">
        <v>765.01</v>
      </c>
      <c r="I3448" s="3">
        <v>30.6</v>
      </c>
      <c r="J3448" s="1" t="s">
        <v>61</v>
      </c>
      <c r="K3448" s="3">
        <v>0</v>
      </c>
      <c r="L3448" s="3">
        <v>0</v>
      </c>
      <c r="M3448" s="1" t="s">
        <v>31</v>
      </c>
      <c r="N3448" s="3">
        <v>765.01</v>
      </c>
      <c r="O3448" s="3">
        <v>114.75</v>
      </c>
      <c r="P3448" s="1" t="s">
        <v>2788</v>
      </c>
      <c r="Q3448" s="3">
        <v>765.01</v>
      </c>
      <c r="R3448" s="3">
        <v>12.620000000000001</v>
      </c>
      <c r="S3448" s="1" t="s">
        <v>33</v>
      </c>
      <c r="T3448" s="3">
        <v>765.01</v>
      </c>
      <c r="U3448" s="3">
        <v>58.14</v>
      </c>
      <c r="V3448" s="1" t="s">
        <v>33</v>
      </c>
      <c r="W3448" s="1" t="s">
        <v>33</v>
      </c>
      <c r="X3448" s="1" t="s">
        <v>4650</v>
      </c>
      <c r="Y3448" s="1" t="s">
        <v>44</v>
      </c>
      <c r="Z3448" s="1" t="s">
        <v>419</v>
      </c>
      <c r="AA3448" s="1" t="s">
        <v>420</v>
      </c>
    </row>
    <row r="3449" spans="1:27" x14ac:dyDescent="0.25">
      <c r="A3449" s="1" t="s">
        <v>26</v>
      </c>
      <c r="B3449" s="1" t="s">
        <v>4956</v>
      </c>
      <c r="C3449" s="2">
        <v>42321</v>
      </c>
      <c r="D3449" s="1" t="s">
        <v>2787</v>
      </c>
      <c r="E3449" s="7" t="str">
        <f>VLOOKUP(TRIM(D3449)*1,CFOP!A:B,2,FALSE)</f>
        <v>Sim</v>
      </c>
      <c r="F3449" s="1" t="s">
        <v>29</v>
      </c>
      <c r="G3449" s="3">
        <v>1208.27</v>
      </c>
      <c r="H3449" s="3">
        <v>1050.67</v>
      </c>
      <c r="I3449" s="3">
        <v>189.12</v>
      </c>
      <c r="J3449" s="1" t="s">
        <v>61</v>
      </c>
      <c r="K3449" s="3">
        <v>0</v>
      </c>
      <c r="L3449" s="3">
        <v>0</v>
      </c>
      <c r="M3449" s="1" t="s">
        <v>31</v>
      </c>
      <c r="N3449" s="3">
        <v>1050.67</v>
      </c>
      <c r="O3449" s="3">
        <v>157.6</v>
      </c>
      <c r="P3449" s="1" t="s">
        <v>2788</v>
      </c>
      <c r="Q3449" s="3">
        <v>1050.67</v>
      </c>
      <c r="R3449" s="3">
        <v>17.34</v>
      </c>
      <c r="S3449" s="1" t="s">
        <v>33</v>
      </c>
      <c r="T3449" s="3">
        <v>1050.67</v>
      </c>
      <c r="U3449" s="3">
        <v>79.850000000000009</v>
      </c>
      <c r="V3449" s="1" t="s">
        <v>33</v>
      </c>
      <c r="W3449" s="1" t="s">
        <v>33</v>
      </c>
      <c r="X3449" s="1" t="s">
        <v>4957</v>
      </c>
      <c r="Y3449" s="1" t="s">
        <v>91</v>
      </c>
      <c r="Z3449" s="1" t="s">
        <v>1739</v>
      </c>
      <c r="AA3449" s="1" t="s">
        <v>1740</v>
      </c>
    </row>
    <row r="3450" spans="1:27" x14ac:dyDescent="0.25">
      <c r="A3450" s="1" t="s">
        <v>26</v>
      </c>
      <c r="B3450" s="1" t="s">
        <v>4958</v>
      </c>
      <c r="C3450" s="2">
        <v>42321</v>
      </c>
      <c r="D3450" s="1" t="s">
        <v>2817</v>
      </c>
      <c r="E3450" s="7" t="str">
        <f>VLOOKUP(TRIM(D3450)*1,CFOP!A:B,2,FALSE)</f>
        <v>Sim</v>
      </c>
      <c r="F3450" s="1" t="s">
        <v>1643</v>
      </c>
      <c r="G3450" s="3">
        <v>1052.48</v>
      </c>
      <c r="H3450" s="3">
        <v>1052.48</v>
      </c>
      <c r="I3450" s="3">
        <v>126.3</v>
      </c>
      <c r="J3450" s="1" t="s">
        <v>30</v>
      </c>
      <c r="K3450" s="3">
        <v>0</v>
      </c>
      <c r="L3450" s="3">
        <v>0</v>
      </c>
      <c r="M3450" s="1" t="s">
        <v>31</v>
      </c>
      <c r="N3450" s="3">
        <v>0</v>
      </c>
      <c r="O3450" s="3">
        <v>0</v>
      </c>
      <c r="P3450" s="1" t="s">
        <v>31</v>
      </c>
      <c r="Q3450" s="3">
        <v>1052.48</v>
      </c>
      <c r="R3450" s="3">
        <v>17.37</v>
      </c>
      <c r="S3450" s="1" t="s">
        <v>33</v>
      </c>
      <c r="T3450" s="3">
        <v>1052.48</v>
      </c>
      <c r="U3450" s="3">
        <v>79.989999999999995</v>
      </c>
      <c r="V3450" s="1" t="s">
        <v>33</v>
      </c>
      <c r="W3450" s="1" t="s">
        <v>33</v>
      </c>
      <c r="X3450" s="1" t="s">
        <v>2574</v>
      </c>
      <c r="Y3450" s="1" t="s">
        <v>96</v>
      </c>
      <c r="Z3450" s="1" t="s">
        <v>3399</v>
      </c>
      <c r="AA3450" s="1" t="s">
        <v>3400</v>
      </c>
    </row>
    <row r="3451" spans="1:27" x14ac:dyDescent="0.25">
      <c r="A3451" s="1" t="s">
        <v>26</v>
      </c>
      <c r="B3451" s="1" t="s">
        <v>4959</v>
      </c>
      <c r="C3451" s="2">
        <v>42321</v>
      </c>
      <c r="D3451" s="1" t="s">
        <v>2817</v>
      </c>
      <c r="E3451" s="7" t="str">
        <f>VLOOKUP(TRIM(D3451)*1,CFOP!A:B,2,FALSE)</f>
        <v>Sim</v>
      </c>
      <c r="F3451" s="1" t="s">
        <v>1643</v>
      </c>
      <c r="G3451" s="3">
        <v>1937.52</v>
      </c>
      <c r="H3451" s="3">
        <v>1937.52</v>
      </c>
      <c r="I3451" s="3">
        <v>232.5</v>
      </c>
      <c r="J3451" s="1" t="s">
        <v>30</v>
      </c>
      <c r="K3451" s="3">
        <v>0</v>
      </c>
      <c r="L3451" s="3">
        <v>0</v>
      </c>
      <c r="M3451" s="1" t="s">
        <v>31</v>
      </c>
      <c r="N3451" s="3">
        <v>0</v>
      </c>
      <c r="O3451" s="3">
        <v>0</v>
      </c>
      <c r="P3451" s="1" t="s">
        <v>31</v>
      </c>
      <c r="Q3451" s="3">
        <v>1937.52</v>
      </c>
      <c r="R3451" s="3">
        <v>31.970000000000002</v>
      </c>
      <c r="S3451" s="1" t="s">
        <v>33</v>
      </c>
      <c r="T3451" s="3">
        <v>1937.52</v>
      </c>
      <c r="U3451" s="3">
        <v>147.25</v>
      </c>
      <c r="V3451" s="1" t="s">
        <v>33</v>
      </c>
      <c r="W3451" s="1" t="s">
        <v>33</v>
      </c>
      <c r="X3451" s="1" t="s">
        <v>2574</v>
      </c>
      <c r="Y3451" s="1" t="s">
        <v>96</v>
      </c>
      <c r="Z3451" s="1" t="s">
        <v>3399</v>
      </c>
      <c r="AA3451" s="1" t="s">
        <v>3400</v>
      </c>
    </row>
    <row r="3452" spans="1:27" x14ac:dyDescent="0.25">
      <c r="A3452" s="1" t="s">
        <v>26</v>
      </c>
      <c r="B3452" s="1" t="s">
        <v>4960</v>
      </c>
      <c r="C3452" s="2">
        <v>42321</v>
      </c>
      <c r="D3452" s="1" t="s">
        <v>2903</v>
      </c>
      <c r="E3452" s="7" t="str">
        <f>VLOOKUP(TRIM(D3452)*1,CFOP!A:B,2,FALSE)</f>
        <v>Sim</v>
      </c>
      <c r="F3452" s="1" t="s">
        <v>272</v>
      </c>
      <c r="G3452" s="3">
        <v>657.81000000000006</v>
      </c>
      <c r="H3452" s="3">
        <v>0</v>
      </c>
      <c r="I3452" s="3">
        <v>0</v>
      </c>
      <c r="J3452" s="1" t="s">
        <v>31</v>
      </c>
      <c r="K3452" s="3">
        <v>0</v>
      </c>
      <c r="L3452" s="3">
        <v>0</v>
      </c>
      <c r="M3452" s="1" t="s">
        <v>31</v>
      </c>
      <c r="N3452" s="3">
        <v>0</v>
      </c>
      <c r="O3452" s="3">
        <v>0</v>
      </c>
      <c r="P3452" s="1" t="s">
        <v>31</v>
      </c>
      <c r="Q3452" s="3">
        <v>657.81000000000006</v>
      </c>
      <c r="R3452" s="3">
        <v>0</v>
      </c>
      <c r="S3452" s="1" t="s">
        <v>2904</v>
      </c>
      <c r="T3452" s="3">
        <v>657.81000000000006</v>
      </c>
      <c r="U3452" s="3">
        <v>0</v>
      </c>
      <c r="V3452" s="1" t="s">
        <v>2904</v>
      </c>
      <c r="W3452" s="1" t="s">
        <v>33</v>
      </c>
      <c r="X3452" s="1" t="s">
        <v>2905</v>
      </c>
      <c r="Y3452" s="1" t="s">
        <v>96</v>
      </c>
      <c r="Z3452" s="1" t="s">
        <v>2906</v>
      </c>
      <c r="AA3452" s="1" t="s">
        <v>2907</v>
      </c>
    </row>
    <row r="3453" spans="1:27" x14ac:dyDescent="0.25">
      <c r="A3453" s="1" t="s">
        <v>26</v>
      </c>
      <c r="B3453" s="1" t="s">
        <v>4961</v>
      </c>
      <c r="C3453" s="2">
        <v>42321</v>
      </c>
      <c r="D3453" s="1" t="s">
        <v>2903</v>
      </c>
      <c r="E3453" s="7" t="str">
        <f>VLOOKUP(TRIM(D3453)*1,CFOP!A:B,2,FALSE)</f>
        <v>Sim</v>
      </c>
      <c r="F3453" s="1" t="s">
        <v>272</v>
      </c>
      <c r="G3453" s="3">
        <v>45.2</v>
      </c>
      <c r="H3453" s="3">
        <v>0</v>
      </c>
      <c r="I3453" s="3">
        <v>0</v>
      </c>
      <c r="J3453" s="1" t="s">
        <v>31</v>
      </c>
      <c r="K3453" s="3">
        <v>0</v>
      </c>
      <c r="L3453" s="3">
        <v>0</v>
      </c>
      <c r="M3453" s="1" t="s">
        <v>31</v>
      </c>
      <c r="N3453" s="3">
        <v>0</v>
      </c>
      <c r="O3453" s="3">
        <v>0</v>
      </c>
      <c r="P3453" s="1" t="s">
        <v>31</v>
      </c>
      <c r="Q3453" s="3">
        <v>45.2</v>
      </c>
      <c r="R3453" s="3">
        <v>0</v>
      </c>
      <c r="S3453" s="1" t="s">
        <v>2904</v>
      </c>
      <c r="T3453" s="3">
        <v>45.2</v>
      </c>
      <c r="U3453" s="3">
        <v>0</v>
      </c>
      <c r="V3453" s="1" t="s">
        <v>2904</v>
      </c>
      <c r="W3453" s="1" t="s">
        <v>33</v>
      </c>
      <c r="X3453" s="1" t="s">
        <v>3357</v>
      </c>
      <c r="Y3453" s="1" t="s">
        <v>96</v>
      </c>
      <c r="Z3453" s="1" t="s">
        <v>3707</v>
      </c>
      <c r="AA3453" s="1" t="s">
        <v>3708</v>
      </c>
    </row>
    <row r="3454" spans="1:27" x14ac:dyDescent="0.25">
      <c r="A3454" s="1" t="s">
        <v>26</v>
      </c>
      <c r="B3454" s="1" t="s">
        <v>4962</v>
      </c>
      <c r="C3454" s="2">
        <v>42321</v>
      </c>
      <c r="D3454" s="1" t="s">
        <v>2903</v>
      </c>
      <c r="E3454" s="7" t="str">
        <f>VLOOKUP(TRIM(D3454)*1,CFOP!A:B,2,FALSE)</f>
        <v>Sim</v>
      </c>
      <c r="F3454" s="1" t="s">
        <v>272</v>
      </c>
      <c r="G3454" s="3">
        <v>17.809999999999999</v>
      </c>
      <c r="H3454" s="3">
        <v>0</v>
      </c>
      <c r="I3454" s="3">
        <v>0</v>
      </c>
      <c r="J3454" s="1" t="s">
        <v>31</v>
      </c>
      <c r="K3454" s="3">
        <v>0</v>
      </c>
      <c r="L3454" s="3">
        <v>0</v>
      </c>
      <c r="M3454" s="1" t="s">
        <v>31</v>
      </c>
      <c r="N3454" s="3">
        <v>0</v>
      </c>
      <c r="O3454" s="3">
        <v>0</v>
      </c>
      <c r="P3454" s="1" t="s">
        <v>31</v>
      </c>
      <c r="Q3454" s="3">
        <v>17.809999999999999</v>
      </c>
      <c r="R3454" s="3">
        <v>0</v>
      </c>
      <c r="S3454" s="1" t="s">
        <v>2904</v>
      </c>
      <c r="T3454" s="3">
        <v>17.809999999999999</v>
      </c>
      <c r="U3454" s="3">
        <v>0</v>
      </c>
      <c r="V3454" s="1" t="s">
        <v>2904</v>
      </c>
      <c r="W3454" s="1" t="s">
        <v>33</v>
      </c>
      <c r="X3454" s="1" t="s">
        <v>3357</v>
      </c>
      <c r="Y3454" s="1" t="s">
        <v>96</v>
      </c>
      <c r="Z3454" s="1" t="s">
        <v>4963</v>
      </c>
      <c r="AA3454" s="1" t="s">
        <v>3576</v>
      </c>
    </row>
    <row r="3455" spans="1:27" x14ac:dyDescent="0.25">
      <c r="A3455" s="1" t="s">
        <v>26</v>
      </c>
      <c r="B3455" s="1" t="s">
        <v>4964</v>
      </c>
      <c r="C3455" s="2">
        <v>42321</v>
      </c>
      <c r="D3455" s="1" t="s">
        <v>2903</v>
      </c>
      <c r="E3455" s="7" t="str">
        <f>VLOOKUP(TRIM(D3455)*1,CFOP!A:B,2,FALSE)</f>
        <v>Sim</v>
      </c>
      <c r="F3455" s="1" t="s">
        <v>272</v>
      </c>
      <c r="G3455" s="3">
        <v>130.92000000000002</v>
      </c>
      <c r="H3455" s="3">
        <v>0</v>
      </c>
      <c r="I3455" s="3">
        <v>0</v>
      </c>
      <c r="J3455" s="1" t="s">
        <v>31</v>
      </c>
      <c r="K3455" s="3">
        <v>0</v>
      </c>
      <c r="L3455" s="3">
        <v>0</v>
      </c>
      <c r="M3455" s="1" t="s">
        <v>31</v>
      </c>
      <c r="N3455" s="3">
        <v>0</v>
      </c>
      <c r="O3455" s="3">
        <v>0</v>
      </c>
      <c r="P3455" s="1" t="s">
        <v>31</v>
      </c>
      <c r="Q3455" s="3">
        <v>130.92000000000002</v>
      </c>
      <c r="R3455" s="3">
        <v>0</v>
      </c>
      <c r="S3455" s="1" t="s">
        <v>2904</v>
      </c>
      <c r="T3455" s="3">
        <v>130.92000000000002</v>
      </c>
      <c r="U3455" s="3">
        <v>0</v>
      </c>
      <c r="V3455" s="1" t="s">
        <v>2904</v>
      </c>
      <c r="W3455" s="1" t="s">
        <v>33</v>
      </c>
      <c r="X3455" s="1" t="s">
        <v>3357</v>
      </c>
      <c r="Y3455" s="1" t="s">
        <v>96</v>
      </c>
      <c r="Z3455" s="1" t="s">
        <v>3618</v>
      </c>
      <c r="AA3455" s="1" t="s">
        <v>3619</v>
      </c>
    </row>
    <row r="3456" spans="1:27" x14ac:dyDescent="0.25">
      <c r="A3456" s="1" t="s">
        <v>26</v>
      </c>
      <c r="B3456" s="1" t="s">
        <v>4965</v>
      </c>
      <c r="C3456" s="2">
        <v>42321</v>
      </c>
      <c r="D3456" s="1" t="s">
        <v>2787</v>
      </c>
      <c r="E3456" s="7" t="str">
        <f>VLOOKUP(TRIM(D3456)*1,CFOP!A:B,2,FALSE)</f>
        <v>Sim</v>
      </c>
      <c r="F3456" s="1" t="s">
        <v>29</v>
      </c>
      <c r="G3456" s="3">
        <v>79.470000000000013</v>
      </c>
      <c r="H3456" s="3">
        <v>69.100000000000009</v>
      </c>
      <c r="I3456" s="3">
        <v>12.44</v>
      </c>
      <c r="J3456" s="1" t="s">
        <v>61</v>
      </c>
      <c r="K3456" s="3">
        <v>0</v>
      </c>
      <c r="L3456" s="3">
        <v>0</v>
      </c>
      <c r="M3456" s="1" t="s">
        <v>31</v>
      </c>
      <c r="N3456" s="3">
        <v>69.100000000000009</v>
      </c>
      <c r="O3456" s="3">
        <v>10.370000000000001</v>
      </c>
      <c r="P3456" s="1" t="s">
        <v>2788</v>
      </c>
      <c r="Q3456" s="3">
        <v>69.100000000000009</v>
      </c>
      <c r="R3456" s="3">
        <v>1.1400000000000001</v>
      </c>
      <c r="S3456" s="1" t="s">
        <v>33</v>
      </c>
      <c r="T3456" s="3">
        <v>69.100000000000009</v>
      </c>
      <c r="U3456" s="3">
        <v>5.25</v>
      </c>
      <c r="V3456" s="1" t="s">
        <v>33</v>
      </c>
      <c r="W3456" s="1" t="s">
        <v>33</v>
      </c>
      <c r="X3456" s="1" t="s">
        <v>295</v>
      </c>
      <c r="Y3456" s="1" t="s">
        <v>96</v>
      </c>
      <c r="Z3456" s="1" t="s">
        <v>1680</v>
      </c>
      <c r="AA3456" s="1" t="s">
        <v>1681</v>
      </c>
    </row>
    <row r="3457" spans="1:27" x14ac:dyDescent="0.25">
      <c r="A3457" s="1" t="s">
        <v>26</v>
      </c>
      <c r="B3457" s="1" t="s">
        <v>4966</v>
      </c>
      <c r="C3457" s="2">
        <v>42321</v>
      </c>
      <c r="D3457" s="1" t="s">
        <v>2787</v>
      </c>
      <c r="E3457" s="7" t="str">
        <f>VLOOKUP(TRIM(D3457)*1,CFOP!A:B,2,FALSE)</f>
        <v>Sim</v>
      </c>
      <c r="F3457" s="1" t="s">
        <v>29</v>
      </c>
      <c r="G3457" s="3">
        <v>2738.84</v>
      </c>
      <c r="H3457" s="3">
        <v>2738.84</v>
      </c>
      <c r="I3457" s="3">
        <v>492.99</v>
      </c>
      <c r="J3457" s="1" t="s">
        <v>61</v>
      </c>
      <c r="K3457" s="3">
        <v>0</v>
      </c>
      <c r="L3457" s="3">
        <v>0</v>
      </c>
      <c r="M3457" s="1" t="s">
        <v>31</v>
      </c>
      <c r="N3457" s="3">
        <v>2381.6</v>
      </c>
      <c r="O3457" s="3">
        <v>357.24</v>
      </c>
      <c r="P3457" s="1" t="s">
        <v>2788</v>
      </c>
      <c r="Q3457" s="3">
        <v>2381.6</v>
      </c>
      <c r="R3457" s="3">
        <v>39.300000000000004</v>
      </c>
      <c r="S3457" s="1" t="s">
        <v>33</v>
      </c>
      <c r="T3457" s="3">
        <v>2381.6</v>
      </c>
      <c r="U3457" s="3">
        <v>181</v>
      </c>
      <c r="V3457" s="1" t="s">
        <v>33</v>
      </c>
      <c r="W3457" s="1" t="s">
        <v>33</v>
      </c>
      <c r="X3457" s="1" t="s">
        <v>4967</v>
      </c>
      <c r="Y3457" s="1" t="s">
        <v>44</v>
      </c>
      <c r="Z3457" s="1" t="s">
        <v>4968</v>
      </c>
      <c r="AA3457" s="1" t="s">
        <v>4969</v>
      </c>
    </row>
    <row r="3458" spans="1:27" x14ac:dyDescent="0.25">
      <c r="A3458" s="1" t="s">
        <v>26</v>
      </c>
      <c r="B3458" s="1" t="s">
        <v>4970</v>
      </c>
      <c r="C3458" s="2">
        <v>42321</v>
      </c>
      <c r="D3458" s="1" t="s">
        <v>2787</v>
      </c>
      <c r="E3458" s="7" t="str">
        <f>VLOOKUP(TRIM(D3458)*1,CFOP!A:B,2,FALSE)</f>
        <v>Sim</v>
      </c>
      <c r="F3458" s="1" t="s">
        <v>29</v>
      </c>
      <c r="G3458" s="3">
        <v>645.83000000000004</v>
      </c>
      <c r="H3458" s="3">
        <v>561.59</v>
      </c>
      <c r="I3458" s="3">
        <v>101.09</v>
      </c>
      <c r="J3458" s="1" t="s">
        <v>61</v>
      </c>
      <c r="K3458" s="3">
        <v>0</v>
      </c>
      <c r="L3458" s="3">
        <v>0</v>
      </c>
      <c r="M3458" s="1" t="s">
        <v>31</v>
      </c>
      <c r="N3458" s="3">
        <v>561.59</v>
      </c>
      <c r="O3458" s="3">
        <v>84.24</v>
      </c>
      <c r="P3458" s="1" t="s">
        <v>2788</v>
      </c>
      <c r="Q3458" s="3">
        <v>561.59</v>
      </c>
      <c r="R3458" s="3">
        <v>9.27</v>
      </c>
      <c r="S3458" s="1" t="s">
        <v>33</v>
      </c>
      <c r="T3458" s="3">
        <v>561.59</v>
      </c>
      <c r="U3458" s="3">
        <v>42.68</v>
      </c>
      <c r="V3458" s="1" t="s">
        <v>33</v>
      </c>
      <c r="W3458" s="1" t="s">
        <v>33</v>
      </c>
      <c r="X3458" s="1" t="s">
        <v>641</v>
      </c>
      <c r="Y3458" s="1" t="s">
        <v>91</v>
      </c>
      <c r="Z3458" s="1" t="s">
        <v>1745</v>
      </c>
      <c r="AA3458" s="1" t="s">
        <v>1746</v>
      </c>
    </row>
    <row r="3459" spans="1:27" x14ac:dyDescent="0.25">
      <c r="A3459" s="1" t="s">
        <v>26</v>
      </c>
      <c r="B3459" s="1" t="s">
        <v>4971</v>
      </c>
      <c r="C3459" s="2">
        <v>42321</v>
      </c>
      <c r="D3459" s="1" t="s">
        <v>2841</v>
      </c>
      <c r="E3459" s="7" t="str">
        <f>VLOOKUP(TRIM(D3459)*1,CFOP!A:B,2,FALSE)</f>
        <v>Sim</v>
      </c>
      <c r="F3459" s="1" t="s">
        <v>1581</v>
      </c>
      <c r="G3459" s="3">
        <v>256.42</v>
      </c>
      <c r="H3459" s="3">
        <v>222.97</v>
      </c>
      <c r="I3459" s="3">
        <v>8.92</v>
      </c>
      <c r="J3459" s="1" t="s">
        <v>61</v>
      </c>
      <c r="K3459" s="3">
        <v>0</v>
      </c>
      <c r="L3459" s="3">
        <v>0</v>
      </c>
      <c r="M3459" s="1" t="s">
        <v>31</v>
      </c>
      <c r="N3459" s="3">
        <v>222.97</v>
      </c>
      <c r="O3459" s="3">
        <v>33.450000000000003</v>
      </c>
      <c r="P3459" s="1" t="s">
        <v>2788</v>
      </c>
      <c r="Q3459" s="3">
        <v>222.97</v>
      </c>
      <c r="R3459" s="3">
        <v>3.68</v>
      </c>
      <c r="S3459" s="1" t="s">
        <v>33</v>
      </c>
      <c r="T3459" s="3">
        <v>222.97</v>
      </c>
      <c r="U3459" s="3">
        <v>16.95</v>
      </c>
      <c r="V3459" s="1" t="s">
        <v>33</v>
      </c>
      <c r="W3459" s="1" t="s">
        <v>33</v>
      </c>
      <c r="X3459" s="1" t="s">
        <v>3222</v>
      </c>
      <c r="Y3459" s="1" t="s">
        <v>3108</v>
      </c>
      <c r="Z3459" s="1" t="s">
        <v>3109</v>
      </c>
      <c r="AA3459" s="1" t="s">
        <v>3110</v>
      </c>
    </row>
    <row r="3460" spans="1:27" x14ac:dyDescent="0.25">
      <c r="A3460" s="1" t="s">
        <v>26</v>
      </c>
      <c r="B3460" s="1" t="s">
        <v>4971</v>
      </c>
      <c r="C3460" s="2">
        <v>42321</v>
      </c>
      <c r="D3460" s="1" t="s">
        <v>3221</v>
      </c>
      <c r="E3460" s="7" t="str">
        <f>VLOOKUP(TRIM(D3460)*1,CFOP!A:B,2,FALSE)</f>
        <v>Sim</v>
      </c>
      <c r="F3460" s="1" t="s">
        <v>1581</v>
      </c>
      <c r="G3460" s="3">
        <v>3624.31</v>
      </c>
      <c r="H3460" s="3">
        <v>2609.7400000000002</v>
      </c>
      <c r="I3460" s="3">
        <v>104.39</v>
      </c>
      <c r="J3460" s="1" t="s">
        <v>3082</v>
      </c>
      <c r="K3460" s="3">
        <v>5047</v>
      </c>
      <c r="L3460" s="3">
        <v>753.6</v>
      </c>
      <c r="M3460" s="1" t="s">
        <v>3082</v>
      </c>
      <c r="N3460" s="3">
        <v>2609.7400000000002</v>
      </c>
      <c r="O3460" s="3">
        <v>260.97000000000003</v>
      </c>
      <c r="P3460" s="1" t="s">
        <v>2788</v>
      </c>
      <c r="Q3460" s="3">
        <v>2609.7400000000002</v>
      </c>
      <c r="R3460" s="3">
        <v>43.06</v>
      </c>
      <c r="S3460" s="1" t="s">
        <v>33</v>
      </c>
      <c r="T3460" s="3">
        <v>2609.7400000000002</v>
      </c>
      <c r="U3460" s="3">
        <v>198.34</v>
      </c>
      <c r="V3460" s="1" t="s">
        <v>33</v>
      </c>
      <c r="W3460" s="1" t="s">
        <v>33</v>
      </c>
      <c r="X3460" s="1" t="s">
        <v>3222</v>
      </c>
      <c r="Y3460" s="1" t="s">
        <v>78</v>
      </c>
      <c r="Z3460" s="1" t="s">
        <v>79</v>
      </c>
      <c r="AA3460" s="1" t="s">
        <v>4893</v>
      </c>
    </row>
    <row r="3461" spans="1:27" x14ac:dyDescent="0.25">
      <c r="A3461" s="1" t="s">
        <v>26</v>
      </c>
      <c r="B3461" s="1" t="s">
        <v>4971</v>
      </c>
      <c r="C3461" s="2">
        <v>42321</v>
      </c>
      <c r="D3461" s="1" t="s">
        <v>3221</v>
      </c>
      <c r="E3461" s="7" t="str">
        <f>VLOOKUP(TRIM(D3461)*1,CFOP!A:B,2,FALSE)</f>
        <v>Sim</v>
      </c>
      <c r="F3461" s="1" t="s">
        <v>1581</v>
      </c>
      <c r="G3461" s="3">
        <v>500.21000000000004</v>
      </c>
      <c r="H3461" s="3">
        <v>352.88</v>
      </c>
      <c r="I3461" s="3">
        <v>14.120000000000001</v>
      </c>
      <c r="J3461" s="1" t="s">
        <v>3082</v>
      </c>
      <c r="K3461" s="3">
        <v>638.34</v>
      </c>
      <c r="L3461" s="3">
        <v>94.4</v>
      </c>
      <c r="M3461" s="1" t="s">
        <v>3082</v>
      </c>
      <c r="N3461" s="3">
        <v>352.88</v>
      </c>
      <c r="O3461" s="3">
        <v>52.93</v>
      </c>
      <c r="P3461" s="1" t="s">
        <v>2788</v>
      </c>
      <c r="Q3461" s="3">
        <v>352.88</v>
      </c>
      <c r="R3461" s="3">
        <v>5.82</v>
      </c>
      <c r="S3461" s="1" t="s">
        <v>33</v>
      </c>
      <c r="T3461" s="3">
        <v>352.88</v>
      </c>
      <c r="U3461" s="3">
        <v>26.82</v>
      </c>
      <c r="V3461" s="1" t="s">
        <v>33</v>
      </c>
      <c r="W3461" s="1" t="s">
        <v>33</v>
      </c>
      <c r="X3461" s="1" t="s">
        <v>3222</v>
      </c>
      <c r="Y3461" s="1" t="s">
        <v>44</v>
      </c>
      <c r="Z3461" s="1" t="s">
        <v>1515</v>
      </c>
      <c r="AA3461" s="1" t="s">
        <v>1516</v>
      </c>
    </row>
    <row r="3462" spans="1:27" x14ac:dyDescent="0.25">
      <c r="A3462" s="1" t="s">
        <v>26</v>
      </c>
      <c r="B3462" s="1" t="s">
        <v>4971</v>
      </c>
      <c r="C3462" s="2">
        <v>42321</v>
      </c>
      <c r="D3462" s="1" t="s">
        <v>3221</v>
      </c>
      <c r="E3462" s="7" t="str">
        <f>VLOOKUP(TRIM(D3462)*1,CFOP!A:B,2,FALSE)</f>
        <v>Sim</v>
      </c>
      <c r="F3462" s="1" t="s">
        <v>1581</v>
      </c>
      <c r="G3462" s="3">
        <v>911.2</v>
      </c>
      <c r="H3462" s="3">
        <v>642.81000000000006</v>
      </c>
      <c r="I3462" s="3">
        <v>25.71</v>
      </c>
      <c r="J3462" s="1" t="s">
        <v>3082</v>
      </c>
      <c r="K3462" s="3">
        <v>1162.81</v>
      </c>
      <c r="L3462" s="3">
        <v>171.97</v>
      </c>
      <c r="M3462" s="1" t="s">
        <v>3082</v>
      </c>
      <c r="N3462" s="3">
        <v>642.81000000000006</v>
      </c>
      <c r="O3462" s="3">
        <v>96.42</v>
      </c>
      <c r="P3462" s="1" t="s">
        <v>2788</v>
      </c>
      <c r="Q3462" s="3">
        <v>642.81000000000006</v>
      </c>
      <c r="R3462" s="3">
        <v>10.61</v>
      </c>
      <c r="S3462" s="1" t="s">
        <v>33</v>
      </c>
      <c r="T3462" s="3">
        <v>642.81000000000006</v>
      </c>
      <c r="U3462" s="3">
        <v>48.85</v>
      </c>
      <c r="V3462" s="1" t="s">
        <v>33</v>
      </c>
      <c r="W3462" s="1" t="s">
        <v>33</v>
      </c>
      <c r="X3462" s="1" t="s">
        <v>3222</v>
      </c>
      <c r="Y3462" s="1" t="s">
        <v>44</v>
      </c>
      <c r="Z3462" s="1" t="s">
        <v>1764</v>
      </c>
      <c r="AA3462" s="1" t="s">
        <v>1765</v>
      </c>
    </row>
    <row r="3463" spans="1:27" x14ac:dyDescent="0.25">
      <c r="A3463" s="1" t="s">
        <v>26</v>
      </c>
      <c r="B3463" s="1" t="s">
        <v>4972</v>
      </c>
      <c r="C3463" s="2">
        <v>42321</v>
      </c>
      <c r="D3463" s="1" t="s">
        <v>2841</v>
      </c>
      <c r="E3463" s="7" t="str">
        <f>VLOOKUP(TRIM(D3463)*1,CFOP!A:B,2,FALSE)</f>
        <v>Sim</v>
      </c>
      <c r="F3463" s="1" t="s">
        <v>478</v>
      </c>
      <c r="G3463" s="3">
        <v>759.95</v>
      </c>
      <c r="H3463" s="3">
        <v>660.83</v>
      </c>
      <c r="I3463" s="3">
        <v>26.43</v>
      </c>
      <c r="J3463" s="1" t="s">
        <v>61</v>
      </c>
      <c r="K3463" s="3">
        <v>0</v>
      </c>
      <c r="L3463" s="3">
        <v>0</v>
      </c>
      <c r="M3463" s="1" t="s">
        <v>31</v>
      </c>
      <c r="N3463" s="3">
        <v>660.83</v>
      </c>
      <c r="O3463" s="3">
        <v>99.12</v>
      </c>
      <c r="P3463" s="1" t="s">
        <v>2788</v>
      </c>
      <c r="Q3463" s="3">
        <v>660.83</v>
      </c>
      <c r="R3463" s="3">
        <v>10.9</v>
      </c>
      <c r="S3463" s="1" t="s">
        <v>33</v>
      </c>
      <c r="T3463" s="3">
        <v>660.83</v>
      </c>
      <c r="U3463" s="3">
        <v>50.22</v>
      </c>
      <c r="V3463" s="1" t="s">
        <v>33</v>
      </c>
      <c r="W3463" s="1" t="s">
        <v>33</v>
      </c>
      <c r="X3463" s="1" t="s">
        <v>3234</v>
      </c>
      <c r="Y3463" s="1" t="s">
        <v>91</v>
      </c>
      <c r="Z3463" s="1" t="s">
        <v>1811</v>
      </c>
      <c r="AA3463" s="1" t="s">
        <v>1812</v>
      </c>
    </row>
    <row r="3464" spans="1:27" x14ac:dyDescent="0.25">
      <c r="A3464" s="1" t="s">
        <v>26</v>
      </c>
      <c r="B3464" s="1" t="s">
        <v>4972</v>
      </c>
      <c r="C3464" s="2">
        <v>42321</v>
      </c>
      <c r="D3464" s="1" t="s">
        <v>2841</v>
      </c>
      <c r="E3464" s="7" t="str">
        <f>VLOOKUP(TRIM(D3464)*1,CFOP!A:B,2,FALSE)</f>
        <v>Sim</v>
      </c>
      <c r="F3464" s="1" t="s">
        <v>478</v>
      </c>
      <c r="G3464" s="3">
        <v>517.01</v>
      </c>
      <c r="H3464" s="3">
        <v>449.57</v>
      </c>
      <c r="I3464" s="3">
        <v>17.98</v>
      </c>
      <c r="J3464" s="1" t="s">
        <v>61</v>
      </c>
      <c r="K3464" s="3">
        <v>0</v>
      </c>
      <c r="L3464" s="3">
        <v>0</v>
      </c>
      <c r="M3464" s="1" t="s">
        <v>31</v>
      </c>
      <c r="N3464" s="3">
        <v>449.57</v>
      </c>
      <c r="O3464" s="3">
        <v>67.44</v>
      </c>
      <c r="P3464" s="1" t="s">
        <v>2788</v>
      </c>
      <c r="Q3464" s="3">
        <v>449.57</v>
      </c>
      <c r="R3464" s="3">
        <v>7.42</v>
      </c>
      <c r="S3464" s="1" t="s">
        <v>33</v>
      </c>
      <c r="T3464" s="3">
        <v>449.57</v>
      </c>
      <c r="U3464" s="3">
        <v>34.17</v>
      </c>
      <c r="V3464" s="1" t="s">
        <v>33</v>
      </c>
      <c r="W3464" s="1" t="s">
        <v>33</v>
      </c>
      <c r="X3464" s="1" t="s">
        <v>3234</v>
      </c>
      <c r="Y3464" s="1" t="s">
        <v>91</v>
      </c>
      <c r="Z3464" s="1" t="s">
        <v>130</v>
      </c>
      <c r="AA3464" s="1" t="s">
        <v>131</v>
      </c>
    </row>
    <row r="3465" spans="1:27" x14ac:dyDescent="0.25">
      <c r="A3465" s="1" t="s">
        <v>26</v>
      </c>
      <c r="B3465" s="1" t="s">
        <v>4972</v>
      </c>
      <c r="C3465" s="2">
        <v>42321</v>
      </c>
      <c r="D3465" s="1" t="s">
        <v>2841</v>
      </c>
      <c r="E3465" s="7" t="str">
        <f>VLOOKUP(TRIM(D3465)*1,CFOP!A:B,2,FALSE)</f>
        <v>Sim</v>
      </c>
      <c r="F3465" s="1" t="s">
        <v>478</v>
      </c>
      <c r="G3465" s="3">
        <v>435.32000000000005</v>
      </c>
      <c r="H3465" s="3">
        <v>378.54</v>
      </c>
      <c r="I3465" s="3">
        <v>15.14</v>
      </c>
      <c r="J3465" s="1" t="s">
        <v>61</v>
      </c>
      <c r="K3465" s="3">
        <v>0</v>
      </c>
      <c r="L3465" s="3">
        <v>0</v>
      </c>
      <c r="M3465" s="1" t="s">
        <v>31</v>
      </c>
      <c r="N3465" s="3">
        <v>378.54</v>
      </c>
      <c r="O3465" s="3">
        <v>56.78</v>
      </c>
      <c r="P3465" s="1" t="s">
        <v>2788</v>
      </c>
      <c r="Q3465" s="3">
        <v>378.54</v>
      </c>
      <c r="R3465" s="3">
        <v>6.25</v>
      </c>
      <c r="S3465" s="1" t="s">
        <v>33</v>
      </c>
      <c r="T3465" s="3">
        <v>378.54</v>
      </c>
      <c r="U3465" s="3">
        <v>28.77</v>
      </c>
      <c r="V3465" s="1" t="s">
        <v>33</v>
      </c>
      <c r="W3465" s="1" t="s">
        <v>33</v>
      </c>
      <c r="X3465" s="1" t="s">
        <v>3234</v>
      </c>
      <c r="Y3465" s="1" t="s">
        <v>91</v>
      </c>
      <c r="Z3465" s="1" t="s">
        <v>4108</v>
      </c>
      <c r="AA3465" s="1" t="s">
        <v>131</v>
      </c>
    </row>
    <row r="3466" spans="1:27" x14ac:dyDescent="0.25">
      <c r="A3466" s="1" t="s">
        <v>26</v>
      </c>
      <c r="B3466" s="1" t="s">
        <v>4973</v>
      </c>
      <c r="C3466" s="2">
        <v>42324</v>
      </c>
      <c r="D3466" s="1" t="s">
        <v>2804</v>
      </c>
      <c r="E3466" s="7" t="str">
        <f>VLOOKUP(TRIM(D3466)*1,CFOP!A:B,2,FALSE)</f>
        <v>Sim</v>
      </c>
      <c r="F3466" s="1" t="s">
        <v>29</v>
      </c>
      <c r="G3466" s="3">
        <v>456.28999999999996</v>
      </c>
      <c r="H3466" s="3">
        <v>396.77</v>
      </c>
      <c r="I3466" s="3">
        <v>71.42</v>
      </c>
      <c r="J3466" s="1" t="s">
        <v>30</v>
      </c>
      <c r="K3466" s="3">
        <v>0</v>
      </c>
      <c r="L3466" s="3">
        <v>0</v>
      </c>
      <c r="M3466" s="1" t="s">
        <v>31</v>
      </c>
      <c r="N3466" s="3">
        <v>396.77</v>
      </c>
      <c r="O3466" s="3">
        <v>59.52</v>
      </c>
      <c r="P3466" s="1" t="s">
        <v>2788</v>
      </c>
      <c r="Q3466" s="3">
        <v>396.77</v>
      </c>
      <c r="R3466" s="3">
        <v>6.55</v>
      </c>
      <c r="S3466" s="1" t="s">
        <v>33</v>
      </c>
      <c r="T3466" s="3">
        <v>396.77</v>
      </c>
      <c r="U3466" s="3">
        <v>30.150000000000002</v>
      </c>
      <c r="V3466" s="1" t="s">
        <v>33</v>
      </c>
      <c r="W3466" s="1" t="s">
        <v>33</v>
      </c>
      <c r="X3466" s="1" t="s">
        <v>1384</v>
      </c>
      <c r="Y3466" s="1" t="s">
        <v>91</v>
      </c>
      <c r="Z3466" s="1" t="s">
        <v>1385</v>
      </c>
      <c r="AA3466" s="1" t="s">
        <v>1386</v>
      </c>
    </row>
    <row r="3467" spans="1:27" x14ac:dyDescent="0.25">
      <c r="A3467" s="1" t="s">
        <v>26</v>
      </c>
      <c r="B3467" s="1" t="s">
        <v>4974</v>
      </c>
      <c r="C3467" s="2">
        <v>42324</v>
      </c>
      <c r="D3467" s="1" t="s">
        <v>2817</v>
      </c>
      <c r="E3467" s="7" t="str">
        <f>VLOOKUP(TRIM(D3467)*1,CFOP!A:B,2,FALSE)</f>
        <v>Sim</v>
      </c>
      <c r="F3467" s="1" t="s">
        <v>1643</v>
      </c>
      <c r="G3467" s="3">
        <v>7176</v>
      </c>
      <c r="H3467" s="3">
        <v>7176</v>
      </c>
      <c r="I3467" s="3">
        <v>861.12</v>
      </c>
      <c r="J3467" s="1" t="s">
        <v>30</v>
      </c>
      <c r="K3467" s="3">
        <v>0</v>
      </c>
      <c r="L3467" s="3">
        <v>0</v>
      </c>
      <c r="M3467" s="1" t="s">
        <v>31</v>
      </c>
      <c r="N3467" s="3">
        <v>0</v>
      </c>
      <c r="O3467" s="3">
        <v>0</v>
      </c>
      <c r="P3467" s="1" t="s">
        <v>31</v>
      </c>
      <c r="Q3467" s="3">
        <v>7176</v>
      </c>
      <c r="R3467" s="3">
        <v>118.4</v>
      </c>
      <c r="S3467" s="1" t="s">
        <v>33</v>
      </c>
      <c r="T3467" s="3">
        <v>7176</v>
      </c>
      <c r="U3467" s="3">
        <v>545.38</v>
      </c>
      <c r="V3467" s="1" t="s">
        <v>33</v>
      </c>
      <c r="W3467" s="1" t="s">
        <v>33</v>
      </c>
      <c r="X3467" s="1" t="s">
        <v>2574</v>
      </c>
      <c r="Y3467" s="1" t="s">
        <v>96</v>
      </c>
      <c r="Z3467" s="1" t="s">
        <v>3399</v>
      </c>
      <c r="AA3467" s="1" t="s">
        <v>3400</v>
      </c>
    </row>
    <row r="3468" spans="1:27" x14ac:dyDescent="0.25">
      <c r="A3468" s="1" t="s">
        <v>26</v>
      </c>
      <c r="B3468" s="1" t="s">
        <v>4975</v>
      </c>
      <c r="C3468" s="2">
        <v>42324</v>
      </c>
      <c r="D3468" s="1" t="s">
        <v>2817</v>
      </c>
      <c r="E3468" s="7" t="str">
        <f>VLOOKUP(TRIM(D3468)*1,CFOP!A:B,2,FALSE)</f>
        <v>Sim</v>
      </c>
      <c r="F3468" s="1" t="s">
        <v>179</v>
      </c>
      <c r="G3468" s="3">
        <v>1890</v>
      </c>
      <c r="H3468" s="3">
        <v>1890</v>
      </c>
      <c r="I3468" s="3">
        <v>226.8</v>
      </c>
      <c r="J3468" s="1" t="s">
        <v>307</v>
      </c>
      <c r="K3468" s="3">
        <v>0</v>
      </c>
      <c r="L3468" s="3">
        <v>0</v>
      </c>
      <c r="M3468" s="1" t="s">
        <v>31</v>
      </c>
      <c r="N3468" s="3">
        <v>1643.48</v>
      </c>
      <c r="O3468" s="3">
        <v>246.52</v>
      </c>
      <c r="P3468" s="1" t="s">
        <v>2788</v>
      </c>
      <c r="Q3468" s="3">
        <v>1643.48</v>
      </c>
      <c r="R3468" s="3">
        <v>27.12</v>
      </c>
      <c r="S3468" s="1" t="s">
        <v>33</v>
      </c>
      <c r="T3468" s="3">
        <v>1643.48</v>
      </c>
      <c r="U3468" s="3">
        <v>124.9</v>
      </c>
      <c r="V3468" s="1" t="s">
        <v>33</v>
      </c>
      <c r="W3468" s="1" t="s">
        <v>33</v>
      </c>
      <c r="X3468" s="1" t="s">
        <v>4976</v>
      </c>
      <c r="Y3468" s="1" t="s">
        <v>91</v>
      </c>
      <c r="Z3468" s="1" t="s">
        <v>4977</v>
      </c>
      <c r="AA3468" s="1" t="s">
        <v>4978</v>
      </c>
    </row>
    <row r="3469" spans="1:27" x14ac:dyDescent="0.25">
      <c r="A3469" s="1" t="s">
        <v>26</v>
      </c>
      <c r="B3469" s="1" t="s">
        <v>4979</v>
      </c>
      <c r="C3469" s="2">
        <v>42324</v>
      </c>
      <c r="D3469" s="1" t="s">
        <v>2787</v>
      </c>
      <c r="E3469" s="7" t="str">
        <f>VLOOKUP(TRIM(D3469)*1,CFOP!A:B,2,FALSE)</f>
        <v>Sim</v>
      </c>
      <c r="F3469" s="1" t="s">
        <v>29</v>
      </c>
      <c r="G3469" s="3">
        <v>31.91</v>
      </c>
      <c r="H3469" s="3">
        <v>31.91</v>
      </c>
      <c r="I3469" s="3">
        <v>5.74</v>
      </c>
      <c r="J3469" s="1" t="s">
        <v>61</v>
      </c>
      <c r="K3469" s="3">
        <v>0</v>
      </c>
      <c r="L3469" s="3">
        <v>0</v>
      </c>
      <c r="M3469" s="1" t="s">
        <v>31</v>
      </c>
      <c r="N3469" s="3">
        <v>29.01</v>
      </c>
      <c r="O3469" s="3">
        <v>2.9</v>
      </c>
      <c r="P3469" s="1" t="s">
        <v>2788</v>
      </c>
      <c r="Q3469" s="3">
        <v>29.01</v>
      </c>
      <c r="R3469" s="3">
        <v>0.48</v>
      </c>
      <c r="S3469" s="1" t="s">
        <v>33</v>
      </c>
      <c r="T3469" s="3">
        <v>29.01</v>
      </c>
      <c r="U3469" s="3">
        <v>2.2000000000000002</v>
      </c>
      <c r="V3469" s="1" t="s">
        <v>33</v>
      </c>
      <c r="W3469" s="1" t="s">
        <v>33</v>
      </c>
      <c r="X3469" s="1" t="s">
        <v>2747</v>
      </c>
      <c r="Y3469" s="1" t="s">
        <v>1156</v>
      </c>
      <c r="Z3469" s="1" t="s">
        <v>1174</v>
      </c>
      <c r="AA3469" s="1" t="s">
        <v>1175</v>
      </c>
    </row>
    <row r="3470" spans="1:27" x14ac:dyDescent="0.25">
      <c r="A3470" s="1" t="s">
        <v>26</v>
      </c>
      <c r="B3470" s="1" t="s">
        <v>4979</v>
      </c>
      <c r="C3470" s="2">
        <v>42324</v>
      </c>
      <c r="D3470" s="1" t="s">
        <v>2787</v>
      </c>
      <c r="E3470" s="7" t="str">
        <f>VLOOKUP(TRIM(D3470)*1,CFOP!A:B,2,FALSE)</f>
        <v>Sim</v>
      </c>
      <c r="F3470" s="1" t="s">
        <v>29</v>
      </c>
      <c r="G3470" s="3">
        <v>27.98</v>
      </c>
      <c r="H3470" s="3">
        <v>27.98</v>
      </c>
      <c r="I3470" s="3">
        <v>5.04</v>
      </c>
      <c r="J3470" s="1" t="s">
        <v>61</v>
      </c>
      <c r="K3470" s="3">
        <v>0</v>
      </c>
      <c r="L3470" s="3">
        <v>0</v>
      </c>
      <c r="M3470" s="1" t="s">
        <v>31</v>
      </c>
      <c r="N3470" s="3">
        <v>25.44</v>
      </c>
      <c r="O3470" s="3">
        <v>2.54</v>
      </c>
      <c r="P3470" s="1" t="s">
        <v>2788</v>
      </c>
      <c r="Q3470" s="3">
        <v>25.44</v>
      </c>
      <c r="R3470" s="3">
        <v>0.42</v>
      </c>
      <c r="S3470" s="1" t="s">
        <v>33</v>
      </c>
      <c r="T3470" s="3">
        <v>25.44</v>
      </c>
      <c r="U3470" s="3">
        <v>1.93</v>
      </c>
      <c r="V3470" s="1" t="s">
        <v>33</v>
      </c>
      <c r="W3470" s="1" t="s">
        <v>33</v>
      </c>
      <c r="X3470" s="1" t="s">
        <v>2747</v>
      </c>
      <c r="Y3470" s="1" t="s">
        <v>1156</v>
      </c>
      <c r="Z3470" s="1" t="s">
        <v>1159</v>
      </c>
      <c r="AA3470" s="1" t="s">
        <v>1160</v>
      </c>
    </row>
    <row r="3471" spans="1:27" x14ac:dyDescent="0.25">
      <c r="A3471" s="1" t="s">
        <v>26</v>
      </c>
      <c r="B3471" s="1" t="s">
        <v>4980</v>
      </c>
      <c r="C3471" s="2">
        <v>42324</v>
      </c>
      <c r="D3471" s="1" t="s">
        <v>2787</v>
      </c>
      <c r="E3471" s="7" t="str">
        <f>VLOOKUP(TRIM(D3471)*1,CFOP!A:B,2,FALSE)</f>
        <v>Sim</v>
      </c>
      <c r="F3471" s="1" t="s">
        <v>29</v>
      </c>
      <c r="G3471" s="3">
        <v>398.08000000000004</v>
      </c>
      <c r="H3471" s="3">
        <v>346.16</v>
      </c>
      <c r="I3471" s="3">
        <v>62.31</v>
      </c>
      <c r="J3471" s="1" t="s">
        <v>61</v>
      </c>
      <c r="K3471" s="3">
        <v>0</v>
      </c>
      <c r="L3471" s="3">
        <v>0</v>
      </c>
      <c r="M3471" s="1" t="s">
        <v>31</v>
      </c>
      <c r="N3471" s="3">
        <v>346.16</v>
      </c>
      <c r="O3471" s="3">
        <v>51.92</v>
      </c>
      <c r="P3471" s="1" t="s">
        <v>2788</v>
      </c>
      <c r="Q3471" s="3">
        <v>346.16</v>
      </c>
      <c r="R3471" s="3">
        <v>5.71</v>
      </c>
      <c r="S3471" s="1" t="s">
        <v>33</v>
      </c>
      <c r="T3471" s="3">
        <v>346.16</v>
      </c>
      <c r="U3471" s="3">
        <v>26.310000000000002</v>
      </c>
      <c r="V3471" s="1" t="s">
        <v>33</v>
      </c>
      <c r="W3471" s="1" t="s">
        <v>33</v>
      </c>
      <c r="X3471" s="1" t="s">
        <v>2747</v>
      </c>
      <c r="Y3471" s="1" t="s">
        <v>4622</v>
      </c>
      <c r="Z3471" s="1" t="s">
        <v>68</v>
      </c>
      <c r="AA3471" s="1" t="s">
        <v>69</v>
      </c>
    </row>
    <row r="3472" spans="1:27" x14ac:dyDescent="0.25">
      <c r="A3472" s="1" t="s">
        <v>26</v>
      </c>
      <c r="B3472" s="1" t="s">
        <v>4981</v>
      </c>
      <c r="C3472" s="2">
        <v>42324</v>
      </c>
      <c r="D3472" s="1" t="s">
        <v>2787</v>
      </c>
      <c r="E3472" s="7" t="str">
        <f>VLOOKUP(TRIM(D3472)*1,CFOP!A:B,2,FALSE)</f>
        <v>Sim</v>
      </c>
      <c r="F3472" s="1" t="s">
        <v>29</v>
      </c>
      <c r="G3472" s="3">
        <v>2852.9500000000003</v>
      </c>
      <c r="H3472" s="3">
        <v>2852.9500000000003</v>
      </c>
      <c r="I3472" s="3">
        <v>513.53</v>
      </c>
      <c r="J3472" s="1" t="s">
        <v>30</v>
      </c>
      <c r="K3472" s="3">
        <v>0</v>
      </c>
      <c r="L3472" s="3">
        <v>0</v>
      </c>
      <c r="M3472" s="1" t="s">
        <v>31</v>
      </c>
      <c r="N3472" s="3">
        <v>0</v>
      </c>
      <c r="O3472" s="3">
        <v>0</v>
      </c>
      <c r="P3472" s="1" t="s">
        <v>31</v>
      </c>
      <c r="Q3472" s="3">
        <v>2852.9500000000003</v>
      </c>
      <c r="R3472" s="3">
        <v>47.07</v>
      </c>
      <c r="S3472" s="1" t="s">
        <v>33</v>
      </c>
      <c r="T3472" s="3">
        <v>2852.9500000000003</v>
      </c>
      <c r="U3472" s="3">
        <v>216.82</v>
      </c>
      <c r="V3472" s="1" t="s">
        <v>33</v>
      </c>
      <c r="W3472" s="1" t="s">
        <v>33</v>
      </c>
      <c r="X3472" s="1" t="s">
        <v>3098</v>
      </c>
      <c r="Y3472" s="1" t="s">
        <v>99</v>
      </c>
      <c r="Z3472" s="1" t="s">
        <v>1030</v>
      </c>
      <c r="AA3472" s="1" t="s">
        <v>1031</v>
      </c>
    </row>
    <row r="3473" spans="1:27" x14ac:dyDescent="0.25">
      <c r="A3473" s="1" t="s">
        <v>26</v>
      </c>
      <c r="B3473" s="1" t="s">
        <v>4982</v>
      </c>
      <c r="C3473" s="2">
        <v>42324</v>
      </c>
      <c r="D3473" s="1" t="s">
        <v>2817</v>
      </c>
      <c r="E3473" s="7" t="str">
        <f>VLOOKUP(TRIM(D3473)*1,CFOP!A:B,2,FALSE)</f>
        <v>Sim</v>
      </c>
      <c r="F3473" s="1" t="s">
        <v>179</v>
      </c>
      <c r="G3473" s="3">
        <v>91.820000000000007</v>
      </c>
      <c r="H3473" s="3">
        <v>91.820000000000007</v>
      </c>
      <c r="I3473" s="3">
        <v>11.02</v>
      </c>
      <c r="J3473" s="1" t="s">
        <v>30</v>
      </c>
      <c r="K3473" s="3">
        <v>0</v>
      </c>
      <c r="L3473" s="3">
        <v>0</v>
      </c>
      <c r="M3473" s="1" t="s">
        <v>31</v>
      </c>
      <c r="N3473" s="3">
        <v>0</v>
      </c>
      <c r="O3473" s="3">
        <v>0</v>
      </c>
      <c r="P3473" s="1" t="s">
        <v>31</v>
      </c>
      <c r="Q3473" s="3">
        <v>91.820000000000007</v>
      </c>
      <c r="R3473" s="3">
        <v>1.52</v>
      </c>
      <c r="S3473" s="1" t="s">
        <v>33</v>
      </c>
      <c r="T3473" s="3">
        <v>91.820000000000007</v>
      </c>
      <c r="U3473" s="3">
        <v>6.98</v>
      </c>
      <c r="V3473" s="1" t="s">
        <v>33</v>
      </c>
      <c r="W3473" s="1" t="s">
        <v>33</v>
      </c>
      <c r="X3473" s="1" t="s">
        <v>3114</v>
      </c>
      <c r="Y3473" s="1" t="s">
        <v>1378</v>
      </c>
      <c r="Z3473" s="1" t="s">
        <v>3417</v>
      </c>
      <c r="AA3473" s="1" t="s">
        <v>3116</v>
      </c>
    </row>
    <row r="3474" spans="1:27" x14ac:dyDescent="0.25">
      <c r="A3474" s="1" t="s">
        <v>26</v>
      </c>
      <c r="B3474" s="1" t="s">
        <v>4983</v>
      </c>
      <c r="C3474" s="2">
        <v>42324</v>
      </c>
      <c r="D3474" s="1" t="s">
        <v>2817</v>
      </c>
      <c r="E3474" s="7" t="str">
        <f>VLOOKUP(TRIM(D3474)*1,CFOP!A:B,2,FALSE)</f>
        <v>Sim</v>
      </c>
      <c r="F3474" s="1" t="s">
        <v>4032</v>
      </c>
      <c r="G3474" s="3">
        <v>4191.04</v>
      </c>
      <c r="H3474" s="3">
        <v>4191.04</v>
      </c>
      <c r="I3474" s="3">
        <v>293.37</v>
      </c>
      <c r="J3474" s="1" t="s">
        <v>30</v>
      </c>
      <c r="K3474" s="3">
        <v>0</v>
      </c>
      <c r="L3474" s="3">
        <v>0</v>
      </c>
      <c r="M3474" s="1" t="s">
        <v>31</v>
      </c>
      <c r="N3474" s="3">
        <v>0</v>
      </c>
      <c r="O3474" s="3">
        <v>0</v>
      </c>
      <c r="P3474" s="1" t="s">
        <v>31</v>
      </c>
      <c r="Q3474" s="3">
        <v>4191.04</v>
      </c>
      <c r="R3474" s="3">
        <v>69.150000000000006</v>
      </c>
      <c r="S3474" s="1" t="s">
        <v>33</v>
      </c>
      <c r="T3474" s="3">
        <v>4191.04</v>
      </c>
      <c r="U3474" s="3">
        <v>318.52</v>
      </c>
      <c r="V3474" s="1" t="s">
        <v>33</v>
      </c>
      <c r="W3474" s="1" t="s">
        <v>33</v>
      </c>
      <c r="X3474" s="1" t="s">
        <v>4033</v>
      </c>
      <c r="Y3474" s="1" t="s">
        <v>1378</v>
      </c>
      <c r="Z3474" s="1" t="s">
        <v>3060</v>
      </c>
      <c r="AA3474" s="1" t="s">
        <v>3061</v>
      </c>
    </row>
    <row r="3475" spans="1:27" x14ac:dyDescent="0.25">
      <c r="A3475" s="1" t="s">
        <v>26</v>
      </c>
      <c r="B3475" s="1" t="s">
        <v>4984</v>
      </c>
      <c r="C3475" s="2">
        <v>42324</v>
      </c>
      <c r="D3475" s="1" t="s">
        <v>2804</v>
      </c>
      <c r="E3475" s="7" t="str">
        <f>VLOOKUP(TRIM(D3475)*1,CFOP!A:B,2,FALSE)</f>
        <v>Sim</v>
      </c>
      <c r="F3475" s="1" t="s">
        <v>29</v>
      </c>
      <c r="G3475" s="3">
        <v>989.69</v>
      </c>
      <c r="H3475" s="3">
        <v>989.69</v>
      </c>
      <c r="I3475" s="3">
        <v>178.14000000000001</v>
      </c>
      <c r="J3475" s="1" t="s">
        <v>30</v>
      </c>
      <c r="K3475" s="3">
        <v>0</v>
      </c>
      <c r="L3475" s="3">
        <v>0</v>
      </c>
      <c r="M3475" s="1" t="s">
        <v>31</v>
      </c>
      <c r="N3475" s="3">
        <v>0</v>
      </c>
      <c r="O3475" s="3">
        <v>0</v>
      </c>
      <c r="P3475" s="1" t="s">
        <v>31</v>
      </c>
      <c r="Q3475" s="3">
        <v>989.69</v>
      </c>
      <c r="R3475" s="3">
        <v>16.330000000000002</v>
      </c>
      <c r="S3475" s="1" t="s">
        <v>33</v>
      </c>
      <c r="T3475" s="3">
        <v>989.69</v>
      </c>
      <c r="U3475" s="3">
        <v>75.22</v>
      </c>
      <c r="V3475" s="1" t="s">
        <v>33</v>
      </c>
      <c r="W3475" s="1" t="s">
        <v>33</v>
      </c>
      <c r="X3475" s="1" t="s">
        <v>2799</v>
      </c>
      <c r="Y3475" s="1" t="s">
        <v>91</v>
      </c>
      <c r="Z3475" s="1" t="s">
        <v>4816</v>
      </c>
      <c r="AA3475" s="1" t="s">
        <v>4817</v>
      </c>
    </row>
    <row r="3476" spans="1:27" x14ac:dyDescent="0.25">
      <c r="A3476" s="1" t="s">
        <v>26</v>
      </c>
      <c r="B3476" s="1" t="s">
        <v>4985</v>
      </c>
      <c r="C3476" s="2">
        <v>42324</v>
      </c>
      <c r="D3476" s="1" t="s">
        <v>2804</v>
      </c>
      <c r="E3476" s="7" t="str">
        <f>VLOOKUP(TRIM(D3476)*1,CFOP!A:B,2,FALSE)</f>
        <v>Sim</v>
      </c>
      <c r="F3476" s="1" t="s">
        <v>29</v>
      </c>
      <c r="G3476" s="3">
        <v>829.44</v>
      </c>
      <c r="H3476" s="3">
        <v>0</v>
      </c>
      <c r="I3476" s="3">
        <v>0</v>
      </c>
      <c r="J3476" s="1" t="s">
        <v>31</v>
      </c>
      <c r="K3476" s="3">
        <v>0</v>
      </c>
      <c r="L3476" s="3">
        <v>0</v>
      </c>
      <c r="M3476" s="1" t="s">
        <v>31</v>
      </c>
      <c r="N3476" s="3">
        <v>0</v>
      </c>
      <c r="O3476" s="3">
        <v>0</v>
      </c>
      <c r="P3476" s="1" t="s">
        <v>31</v>
      </c>
      <c r="Q3476" s="3">
        <v>829.44</v>
      </c>
      <c r="R3476" s="3">
        <v>13.69</v>
      </c>
      <c r="S3476" s="1" t="s">
        <v>33</v>
      </c>
      <c r="T3476" s="3">
        <v>829.44</v>
      </c>
      <c r="U3476" s="3">
        <v>63.04</v>
      </c>
      <c r="V3476" s="1" t="s">
        <v>33</v>
      </c>
      <c r="W3476" s="1" t="s">
        <v>33</v>
      </c>
      <c r="X3476" s="1" t="s">
        <v>3055</v>
      </c>
      <c r="Y3476" s="1" t="s">
        <v>96</v>
      </c>
      <c r="Z3476" s="1" t="s">
        <v>4986</v>
      </c>
      <c r="AA3476" s="1" t="s">
        <v>4987</v>
      </c>
    </row>
    <row r="3477" spans="1:27" x14ac:dyDescent="0.25">
      <c r="A3477" s="1" t="s">
        <v>26</v>
      </c>
      <c r="B3477" s="1" t="s">
        <v>4988</v>
      </c>
      <c r="C3477" s="2">
        <v>42324</v>
      </c>
      <c r="D3477" s="1" t="s">
        <v>2787</v>
      </c>
      <c r="E3477" s="7" t="str">
        <f>VLOOKUP(TRIM(D3477)*1,CFOP!A:B,2,FALSE)</f>
        <v>Sim</v>
      </c>
      <c r="F3477" s="1" t="s">
        <v>29</v>
      </c>
      <c r="G3477" s="3">
        <v>1974.04</v>
      </c>
      <c r="H3477" s="3">
        <v>1716.56</v>
      </c>
      <c r="I3477" s="3">
        <v>308.98</v>
      </c>
      <c r="J3477" s="1" t="s">
        <v>61</v>
      </c>
      <c r="K3477" s="3">
        <v>0</v>
      </c>
      <c r="L3477" s="3">
        <v>0</v>
      </c>
      <c r="M3477" s="1" t="s">
        <v>31</v>
      </c>
      <c r="N3477" s="3">
        <v>1716.56</v>
      </c>
      <c r="O3477" s="3">
        <v>257.48</v>
      </c>
      <c r="P3477" s="1" t="s">
        <v>2788</v>
      </c>
      <c r="Q3477" s="3">
        <v>1716.56</v>
      </c>
      <c r="R3477" s="3">
        <v>28.32</v>
      </c>
      <c r="S3477" s="1" t="s">
        <v>33</v>
      </c>
      <c r="T3477" s="3">
        <v>1716.56</v>
      </c>
      <c r="U3477" s="3">
        <v>130.46</v>
      </c>
      <c r="V3477" s="1" t="s">
        <v>33</v>
      </c>
      <c r="W3477" s="1" t="s">
        <v>33</v>
      </c>
      <c r="X3477" s="1" t="s">
        <v>4762</v>
      </c>
      <c r="Y3477" s="1" t="s">
        <v>91</v>
      </c>
      <c r="Z3477" s="1" t="s">
        <v>120</v>
      </c>
      <c r="AA3477" s="1" t="s">
        <v>121</v>
      </c>
    </row>
    <row r="3478" spans="1:27" x14ac:dyDescent="0.25">
      <c r="A3478" s="1" t="s">
        <v>26</v>
      </c>
      <c r="B3478" s="1" t="s">
        <v>4989</v>
      </c>
      <c r="C3478" s="2">
        <v>42324</v>
      </c>
      <c r="D3478" s="1" t="s">
        <v>2841</v>
      </c>
      <c r="E3478" s="7" t="str">
        <f>VLOOKUP(TRIM(D3478)*1,CFOP!A:B,2,FALSE)</f>
        <v>Sim</v>
      </c>
      <c r="F3478" s="1" t="s">
        <v>393</v>
      </c>
      <c r="G3478" s="3">
        <v>815.91</v>
      </c>
      <c r="H3478" s="3">
        <v>709.49</v>
      </c>
      <c r="I3478" s="3">
        <v>28.38</v>
      </c>
      <c r="J3478" s="1" t="s">
        <v>61</v>
      </c>
      <c r="K3478" s="3">
        <v>0</v>
      </c>
      <c r="L3478" s="3">
        <v>0</v>
      </c>
      <c r="M3478" s="1" t="s">
        <v>31</v>
      </c>
      <c r="N3478" s="3">
        <v>709.49</v>
      </c>
      <c r="O3478" s="3">
        <v>106.42</v>
      </c>
      <c r="P3478" s="1" t="s">
        <v>2788</v>
      </c>
      <c r="Q3478" s="3">
        <v>709.49</v>
      </c>
      <c r="R3478" s="3">
        <v>11.71</v>
      </c>
      <c r="S3478" s="1" t="s">
        <v>33</v>
      </c>
      <c r="T3478" s="3">
        <v>709.49</v>
      </c>
      <c r="U3478" s="3">
        <v>53.92</v>
      </c>
      <c r="V3478" s="1" t="s">
        <v>33</v>
      </c>
      <c r="W3478" s="1" t="s">
        <v>33</v>
      </c>
      <c r="X3478" s="1" t="s">
        <v>4990</v>
      </c>
      <c r="Y3478" s="1" t="s">
        <v>3108</v>
      </c>
      <c r="Z3478" s="1" t="s">
        <v>3109</v>
      </c>
      <c r="AA3478" s="1" t="s">
        <v>3110</v>
      </c>
    </row>
    <row r="3479" spans="1:27" x14ac:dyDescent="0.25">
      <c r="A3479" s="1" t="s">
        <v>26</v>
      </c>
      <c r="B3479" s="1" t="s">
        <v>4989</v>
      </c>
      <c r="C3479" s="2">
        <v>42324</v>
      </c>
      <c r="D3479" s="1" t="s">
        <v>2841</v>
      </c>
      <c r="E3479" s="7" t="str">
        <f>VLOOKUP(TRIM(D3479)*1,CFOP!A:B,2,FALSE)</f>
        <v>Sim</v>
      </c>
      <c r="F3479" s="1" t="s">
        <v>393</v>
      </c>
      <c r="G3479" s="3">
        <v>703.32</v>
      </c>
      <c r="H3479" s="3">
        <v>586.1</v>
      </c>
      <c r="I3479" s="3">
        <v>23.44</v>
      </c>
      <c r="J3479" s="1" t="s">
        <v>61</v>
      </c>
      <c r="K3479" s="3">
        <v>0</v>
      </c>
      <c r="L3479" s="3">
        <v>0</v>
      </c>
      <c r="M3479" s="1" t="s">
        <v>31</v>
      </c>
      <c r="N3479" s="3">
        <v>586.1</v>
      </c>
      <c r="O3479" s="3">
        <v>117.22</v>
      </c>
      <c r="P3479" s="1" t="s">
        <v>2788</v>
      </c>
      <c r="Q3479" s="3">
        <v>586.1</v>
      </c>
      <c r="R3479" s="3">
        <v>9.67</v>
      </c>
      <c r="S3479" s="1" t="s">
        <v>33</v>
      </c>
      <c r="T3479" s="3">
        <v>586.1</v>
      </c>
      <c r="U3479" s="3">
        <v>44.54</v>
      </c>
      <c r="V3479" s="1" t="s">
        <v>33</v>
      </c>
      <c r="W3479" s="1" t="s">
        <v>33</v>
      </c>
      <c r="X3479" s="1" t="s">
        <v>4990</v>
      </c>
      <c r="Y3479" s="1" t="s">
        <v>99</v>
      </c>
      <c r="Z3479" s="1" t="s">
        <v>126</v>
      </c>
      <c r="AA3479" s="1" t="s">
        <v>127</v>
      </c>
    </row>
    <row r="3480" spans="1:27" x14ac:dyDescent="0.25">
      <c r="A3480" s="1" t="s">
        <v>26</v>
      </c>
      <c r="B3480" s="1" t="s">
        <v>4991</v>
      </c>
      <c r="C3480" s="2">
        <v>42324</v>
      </c>
      <c r="D3480" s="1" t="s">
        <v>2787</v>
      </c>
      <c r="E3480" s="7" t="str">
        <f>VLOOKUP(TRIM(D3480)*1,CFOP!A:B,2,FALSE)</f>
        <v>Sim</v>
      </c>
      <c r="F3480" s="1" t="s">
        <v>29</v>
      </c>
      <c r="G3480" s="3">
        <v>270.90999999999997</v>
      </c>
      <c r="H3480" s="3">
        <v>270.91000000000003</v>
      </c>
      <c r="I3480" s="3">
        <v>48.76</v>
      </c>
      <c r="J3480" s="1" t="s">
        <v>61</v>
      </c>
      <c r="K3480" s="3">
        <v>0</v>
      </c>
      <c r="L3480" s="3">
        <v>0</v>
      </c>
      <c r="M3480" s="1" t="s">
        <v>31</v>
      </c>
      <c r="N3480" s="3">
        <v>235.57</v>
      </c>
      <c r="O3480" s="3">
        <v>35.340000000000003</v>
      </c>
      <c r="P3480" s="1" t="s">
        <v>2788</v>
      </c>
      <c r="Q3480" s="3">
        <v>235.57</v>
      </c>
      <c r="R3480" s="3">
        <v>3.89</v>
      </c>
      <c r="S3480" s="1" t="s">
        <v>33</v>
      </c>
      <c r="T3480" s="3">
        <v>235.57</v>
      </c>
      <c r="U3480" s="3">
        <v>17.900000000000002</v>
      </c>
      <c r="V3480" s="1" t="s">
        <v>33</v>
      </c>
      <c r="W3480" s="1" t="s">
        <v>33</v>
      </c>
      <c r="X3480" s="1" t="s">
        <v>4992</v>
      </c>
      <c r="Y3480" s="1" t="s">
        <v>91</v>
      </c>
      <c r="Z3480" s="1" t="s">
        <v>4993</v>
      </c>
      <c r="AA3480" s="1" t="s">
        <v>4994</v>
      </c>
    </row>
    <row r="3481" spans="1:27" x14ac:dyDescent="0.25">
      <c r="A3481" s="1" t="s">
        <v>26</v>
      </c>
      <c r="B3481" s="1" t="s">
        <v>4991</v>
      </c>
      <c r="C3481" s="2">
        <v>42324</v>
      </c>
      <c r="D3481" s="1" t="s">
        <v>2787</v>
      </c>
      <c r="E3481" s="7" t="str">
        <f>VLOOKUP(TRIM(D3481)*1,CFOP!A:B,2,FALSE)</f>
        <v>Sim</v>
      </c>
      <c r="F3481" s="1" t="s">
        <v>29</v>
      </c>
      <c r="G3481" s="3">
        <v>270.94</v>
      </c>
      <c r="H3481" s="3">
        <v>270.94</v>
      </c>
      <c r="I3481" s="3">
        <v>48.77</v>
      </c>
      <c r="J3481" s="1" t="s">
        <v>61</v>
      </c>
      <c r="K3481" s="3">
        <v>0</v>
      </c>
      <c r="L3481" s="3">
        <v>0</v>
      </c>
      <c r="M3481" s="1" t="s">
        <v>31</v>
      </c>
      <c r="N3481" s="3">
        <v>235.6</v>
      </c>
      <c r="O3481" s="3">
        <v>35.340000000000003</v>
      </c>
      <c r="P3481" s="1" t="s">
        <v>2788</v>
      </c>
      <c r="Q3481" s="3">
        <v>235.6</v>
      </c>
      <c r="R3481" s="3">
        <v>3.89</v>
      </c>
      <c r="S3481" s="1" t="s">
        <v>33</v>
      </c>
      <c r="T3481" s="3">
        <v>235.6</v>
      </c>
      <c r="U3481" s="3">
        <v>17.91</v>
      </c>
      <c r="V3481" s="1" t="s">
        <v>33</v>
      </c>
      <c r="W3481" s="1" t="s">
        <v>33</v>
      </c>
      <c r="X3481" s="1" t="s">
        <v>4992</v>
      </c>
      <c r="Y3481" s="1" t="s">
        <v>91</v>
      </c>
      <c r="Z3481" s="1" t="s">
        <v>4995</v>
      </c>
      <c r="AA3481" s="1" t="s">
        <v>4996</v>
      </c>
    </row>
    <row r="3482" spans="1:27" x14ac:dyDescent="0.25">
      <c r="A3482" s="1" t="s">
        <v>26</v>
      </c>
      <c r="B3482" s="1" t="s">
        <v>4997</v>
      </c>
      <c r="C3482" s="2">
        <v>42324</v>
      </c>
      <c r="D3482" s="1" t="s">
        <v>2804</v>
      </c>
      <c r="E3482" s="7" t="str">
        <f>VLOOKUP(TRIM(D3482)*1,CFOP!A:B,2,FALSE)</f>
        <v>Sim</v>
      </c>
      <c r="F3482" s="1" t="s">
        <v>29</v>
      </c>
      <c r="G3482" s="3">
        <v>300.55</v>
      </c>
      <c r="H3482" s="3">
        <v>0</v>
      </c>
      <c r="I3482" s="3">
        <v>0</v>
      </c>
      <c r="J3482" s="1" t="s">
        <v>31</v>
      </c>
      <c r="K3482" s="3">
        <v>0</v>
      </c>
      <c r="L3482" s="3">
        <v>0</v>
      </c>
      <c r="M3482" s="1" t="s">
        <v>31</v>
      </c>
      <c r="N3482" s="3">
        <v>0</v>
      </c>
      <c r="O3482" s="3">
        <v>0</v>
      </c>
      <c r="P3482" s="1" t="s">
        <v>31</v>
      </c>
      <c r="Q3482" s="3">
        <v>300.55</v>
      </c>
      <c r="R3482" s="3">
        <v>4.96</v>
      </c>
      <c r="S3482" s="1" t="s">
        <v>33</v>
      </c>
      <c r="T3482" s="3">
        <v>300.55</v>
      </c>
      <c r="U3482" s="3">
        <v>22.84</v>
      </c>
      <c r="V3482" s="1" t="s">
        <v>33</v>
      </c>
      <c r="W3482" s="1" t="s">
        <v>33</v>
      </c>
      <c r="X3482" s="1" t="s">
        <v>3055</v>
      </c>
      <c r="Y3482" s="1" t="s">
        <v>91</v>
      </c>
      <c r="Z3482" s="1" t="s">
        <v>4998</v>
      </c>
      <c r="AA3482" s="1" t="s">
        <v>4999</v>
      </c>
    </row>
    <row r="3483" spans="1:27" x14ac:dyDescent="0.25">
      <c r="A3483" s="1" t="s">
        <v>26</v>
      </c>
      <c r="B3483" s="1" t="s">
        <v>5000</v>
      </c>
      <c r="C3483" s="2">
        <v>42324</v>
      </c>
      <c r="D3483" s="1" t="s">
        <v>2804</v>
      </c>
      <c r="E3483" s="7" t="str">
        <f>VLOOKUP(TRIM(D3483)*1,CFOP!A:B,2,FALSE)</f>
        <v>Sim</v>
      </c>
      <c r="F3483" s="1" t="s">
        <v>29</v>
      </c>
      <c r="G3483" s="3">
        <v>1250.23</v>
      </c>
      <c r="H3483" s="3">
        <v>1106.23</v>
      </c>
      <c r="I3483" s="3">
        <v>199.12</v>
      </c>
      <c r="J3483" s="1" t="s">
        <v>307</v>
      </c>
      <c r="K3483" s="3">
        <v>0</v>
      </c>
      <c r="L3483" s="3">
        <v>0</v>
      </c>
      <c r="M3483" s="1" t="s">
        <v>31</v>
      </c>
      <c r="N3483" s="3">
        <v>1106.23</v>
      </c>
      <c r="O3483" s="3">
        <v>165.93</v>
      </c>
      <c r="P3483" s="1" t="s">
        <v>2788</v>
      </c>
      <c r="Q3483" s="3">
        <v>1106.23</v>
      </c>
      <c r="R3483" s="3">
        <v>18.25</v>
      </c>
      <c r="S3483" s="1" t="s">
        <v>33</v>
      </c>
      <c r="T3483" s="3">
        <v>1106.23</v>
      </c>
      <c r="U3483" s="3">
        <v>84.070000000000007</v>
      </c>
      <c r="V3483" s="1" t="s">
        <v>33</v>
      </c>
      <c r="W3483" s="1" t="s">
        <v>33</v>
      </c>
      <c r="X3483" s="1" t="s">
        <v>5001</v>
      </c>
      <c r="Y3483" s="1" t="s">
        <v>44</v>
      </c>
      <c r="Z3483" s="1" t="s">
        <v>5002</v>
      </c>
      <c r="AA3483" s="1" t="s">
        <v>5003</v>
      </c>
    </row>
    <row r="3484" spans="1:27" x14ac:dyDescent="0.25">
      <c r="A3484" s="1" t="s">
        <v>26</v>
      </c>
      <c r="B3484" s="1" t="s">
        <v>5004</v>
      </c>
      <c r="C3484" s="2">
        <v>42324</v>
      </c>
      <c r="D3484" s="1" t="s">
        <v>2841</v>
      </c>
      <c r="E3484" s="7" t="str">
        <f>VLOOKUP(TRIM(D3484)*1,CFOP!A:B,2,FALSE)</f>
        <v>Sim</v>
      </c>
      <c r="F3484" s="1" t="s">
        <v>1581</v>
      </c>
      <c r="G3484" s="3">
        <v>396.66</v>
      </c>
      <c r="H3484" s="3">
        <v>344.92</v>
      </c>
      <c r="I3484" s="3">
        <v>13.8</v>
      </c>
      <c r="J3484" s="1" t="s">
        <v>61</v>
      </c>
      <c r="K3484" s="3">
        <v>0</v>
      </c>
      <c r="L3484" s="3">
        <v>0</v>
      </c>
      <c r="M3484" s="1" t="s">
        <v>31</v>
      </c>
      <c r="N3484" s="3">
        <v>344.92</v>
      </c>
      <c r="O3484" s="3">
        <v>51.74</v>
      </c>
      <c r="P3484" s="1" t="s">
        <v>2788</v>
      </c>
      <c r="Q3484" s="3">
        <v>344.92</v>
      </c>
      <c r="R3484" s="3">
        <v>5.69</v>
      </c>
      <c r="S3484" s="1" t="s">
        <v>33</v>
      </c>
      <c r="T3484" s="3">
        <v>344.92</v>
      </c>
      <c r="U3484" s="3">
        <v>26.21</v>
      </c>
      <c r="V3484" s="1" t="s">
        <v>33</v>
      </c>
      <c r="W3484" s="1" t="s">
        <v>33</v>
      </c>
      <c r="X3484" s="1" t="s">
        <v>5005</v>
      </c>
      <c r="Y3484" s="1" t="s">
        <v>44</v>
      </c>
      <c r="Z3484" s="1" t="s">
        <v>5006</v>
      </c>
      <c r="AA3484" s="1" t="s">
        <v>5007</v>
      </c>
    </row>
    <row r="3485" spans="1:27" x14ac:dyDescent="0.25">
      <c r="A3485" s="1" t="s">
        <v>26</v>
      </c>
      <c r="B3485" s="1" t="s">
        <v>5008</v>
      </c>
      <c r="C3485" s="2">
        <v>42324</v>
      </c>
      <c r="D3485" s="1" t="s">
        <v>2787</v>
      </c>
      <c r="E3485" s="7" t="str">
        <f>VLOOKUP(TRIM(D3485)*1,CFOP!A:B,2,FALSE)</f>
        <v>Sim</v>
      </c>
      <c r="F3485" s="1" t="s">
        <v>29</v>
      </c>
      <c r="G3485" s="3">
        <v>449.29</v>
      </c>
      <c r="H3485" s="3">
        <v>390.69</v>
      </c>
      <c r="I3485" s="3">
        <v>70.320000000000007</v>
      </c>
      <c r="J3485" s="1" t="s">
        <v>61</v>
      </c>
      <c r="K3485" s="3">
        <v>0</v>
      </c>
      <c r="L3485" s="3">
        <v>0</v>
      </c>
      <c r="M3485" s="1" t="s">
        <v>31</v>
      </c>
      <c r="N3485" s="3">
        <v>390.69</v>
      </c>
      <c r="O3485" s="3">
        <v>58.6</v>
      </c>
      <c r="P3485" s="1" t="s">
        <v>2788</v>
      </c>
      <c r="Q3485" s="3">
        <v>390.69</v>
      </c>
      <c r="R3485" s="3">
        <v>6.45</v>
      </c>
      <c r="S3485" s="1" t="s">
        <v>33</v>
      </c>
      <c r="T3485" s="3">
        <v>390.69</v>
      </c>
      <c r="U3485" s="3">
        <v>29.69</v>
      </c>
      <c r="V3485" s="1" t="s">
        <v>33</v>
      </c>
      <c r="W3485" s="1" t="s">
        <v>33</v>
      </c>
      <c r="X3485" s="1" t="s">
        <v>3078</v>
      </c>
      <c r="Y3485" s="1" t="s">
        <v>3754</v>
      </c>
      <c r="Z3485" s="1" t="s">
        <v>3755</v>
      </c>
      <c r="AA3485" s="1" t="s">
        <v>3756</v>
      </c>
    </row>
    <row r="3486" spans="1:27" x14ac:dyDescent="0.25">
      <c r="A3486" s="1" t="s">
        <v>26</v>
      </c>
      <c r="B3486" s="1" t="s">
        <v>5008</v>
      </c>
      <c r="C3486" s="2">
        <v>42324</v>
      </c>
      <c r="D3486" s="1" t="s">
        <v>2787</v>
      </c>
      <c r="E3486" s="7" t="str">
        <f>VLOOKUP(TRIM(D3486)*1,CFOP!A:B,2,FALSE)</f>
        <v>Sim</v>
      </c>
      <c r="F3486" s="1" t="s">
        <v>29</v>
      </c>
      <c r="G3486" s="3">
        <v>257.98</v>
      </c>
      <c r="H3486" s="3">
        <v>234.53</v>
      </c>
      <c r="I3486" s="3">
        <v>42.22</v>
      </c>
      <c r="J3486" s="1" t="s">
        <v>61</v>
      </c>
      <c r="K3486" s="3">
        <v>0</v>
      </c>
      <c r="L3486" s="3">
        <v>0</v>
      </c>
      <c r="M3486" s="1" t="s">
        <v>31</v>
      </c>
      <c r="N3486" s="3">
        <v>234.53</v>
      </c>
      <c r="O3486" s="3">
        <v>23.45</v>
      </c>
      <c r="P3486" s="1" t="s">
        <v>2788</v>
      </c>
      <c r="Q3486" s="3">
        <v>234.53</v>
      </c>
      <c r="R3486" s="3">
        <v>3.87</v>
      </c>
      <c r="S3486" s="1" t="s">
        <v>33</v>
      </c>
      <c r="T3486" s="3">
        <v>234.53</v>
      </c>
      <c r="U3486" s="3">
        <v>17.82</v>
      </c>
      <c r="V3486" s="1" t="s">
        <v>33</v>
      </c>
      <c r="W3486" s="1" t="s">
        <v>33</v>
      </c>
      <c r="X3486" s="1" t="s">
        <v>3078</v>
      </c>
      <c r="Y3486" s="1" t="s">
        <v>2216</v>
      </c>
      <c r="Z3486" s="1" t="s">
        <v>2217</v>
      </c>
      <c r="AA3486" s="1" t="s">
        <v>2218</v>
      </c>
    </row>
    <row r="3487" spans="1:27" x14ac:dyDescent="0.25">
      <c r="A3487" s="1" t="s">
        <v>26</v>
      </c>
      <c r="B3487" s="1" t="s">
        <v>5008</v>
      </c>
      <c r="C3487" s="2">
        <v>42324</v>
      </c>
      <c r="D3487" s="1" t="s">
        <v>2787</v>
      </c>
      <c r="E3487" s="7" t="str">
        <f>VLOOKUP(TRIM(D3487)*1,CFOP!A:B,2,FALSE)</f>
        <v>Sim</v>
      </c>
      <c r="F3487" s="1" t="s">
        <v>29</v>
      </c>
      <c r="G3487" s="3">
        <v>231.51999999999998</v>
      </c>
      <c r="H3487" s="3">
        <v>201.32</v>
      </c>
      <c r="I3487" s="3">
        <v>36.24</v>
      </c>
      <c r="J3487" s="1" t="s">
        <v>61</v>
      </c>
      <c r="K3487" s="3">
        <v>0</v>
      </c>
      <c r="L3487" s="3">
        <v>0</v>
      </c>
      <c r="M3487" s="1" t="s">
        <v>31</v>
      </c>
      <c r="N3487" s="3">
        <v>201.32</v>
      </c>
      <c r="O3487" s="3">
        <v>30.2</v>
      </c>
      <c r="P3487" s="1" t="s">
        <v>2788</v>
      </c>
      <c r="Q3487" s="3">
        <v>201.32</v>
      </c>
      <c r="R3487" s="3">
        <v>3.3200000000000003</v>
      </c>
      <c r="S3487" s="1" t="s">
        <v>33</v>
      </c>
      <c r="T3487" s="3">
        <v>201.32</v>
      </c>
      <c r="U3487" s="3">
        <v>15.3</v>
      </c>
      <c r="V3487" s="1" t="s">
        <v>33</v>
      </c>
      <c r="W3487" s="1" t="s">
        <v>33</v>
      </c>
      <c r="X3487" s="1" t="s">
        <v>3078</v>
      </c>
      <c r="Y3487" s="1" t="s">
        <v>91</v>
      </c>
      <c r="Z3487" s="1" t="s">
        <v>132</v>
      </c>
      <c r="AA3487" s="1" t="s">
        <v>133</v>
      </c>
    </row>
    <row r="3488" spans="1:27" x14ac:dyDescent="0.25">
      <c r="A3488" s="1" t="s">
        <v>26</v>
      </c>
      <c r="B3488" s="1" t="s">
        <v>5008</v>
      </c>
      <c r="C3488" s="2">
        <v>42324</v>
      </c>
      <c r="D3488" s="1" t="s">
        <v>2787</v>
      </c>
      <c r="E3488" s="7" t="str">
        <f>VLOOKUP(TRIM(D3488)*1,CFOP!A:B,2,FALSE)</f>
        <v>Sim</v>
      </c>
      <c r="F3488" s="1" t="s">
        <v>29</v>
      </c>
      <c r="G3488" s="3">
        <v>1705.8799999999999</v>
      </c>
      <c r="H3488" s="3">
        <v>1421.57</v>
      </c>
      <c r="I3488" s="3">
        <v>255.88</v>
      </c>
      <c r="J3488" s="1" t="s">
        <v>61</v>
      </c>
      <c r="K3488" s="3">
        <v>0</v>
      </c>
      <c r="L3488" s="3">
        <v>0</v>
      </c>
      <c r="M3488" s="1" t="s">
        <v>31</v>
      </c>
      <c r="N3488" s="3">
        <v>1421.57</v>
      </c>
      <c r="O3488" s="3">
        <v>284.31</v>
      </c>
      <c r="P3488" s="1" t="s">
        <v>2788</v>
      </c>
      <c r="Q3488" s="3">
        <v>1421.57</v>
      </c>
      <c r="R3488" s="3">
        <v>23.46</v>
      </c>
      <c r="S3488" s="1" t="s">
        <v>33</v>
      </c>
      <c r="T3488" s="3">
        <v>1421.57</v>
      </c>
      <c r="U3488" s="3">
        <v>108.04</v>
      </c>
      <c r="V3488" s="1" t="s">
        <v>33</v>
      </c>
      <c r="W3488" s="1" t="s">
        <v>33</v>
      </c>
      <c r="X3488" s="1" t="s">
        <v>3078</v>
      </c>
      <c r="Y3488" s="1" t="s">
        <v>642</v>
      </c>
      <c r="Z3488" s="1" t="s">
        <v>643</v>
      </c>
      <c r="AA3488" s="1" t="s">
        <v>644</v>
      </c>
    </row>
    <row r="3489" spans="1:27" x14ac:dyDescent="0.25">
      <c r="A3489" s="1" t="s">
        <v>26</v>
      </c>
      <c r="B3489" s="1" t="s">
        <v>5008</v>
      </c>
      <c r="C3489" s="2">
        <v>42324</v>
      </c>
      <c r="D3489" s="1" t="s">
        <v>3081</v>
      </c>
      <c r="E3489" s="7" t="str">
        <f>VLOOKUP(TRIM(D3489)*1,CFOP!A:B,2,FALSE)</f>
        <v>Sim</v>
      </c>
      <c r="F3489" s="1" t="s">
        <v>29</v>
      </c>
      <c r="G3489" s="3">
        <v>3866.7500000000005</v>
      </c>
      <c r="H3489" s="3">
        <v>3064.05</v>
      </c>
      <c r="I3489" s="3">
        <v>551.53</v>
      </c>
      <c r="J3489" s="1" t="s">
        <v>3082</v>
      </c>
      <c r="K3489" s="3">
        <v>4970.12</v>
      </c>
      <c r="L3489" s="3">
        <v>343.09000000000003</v>
      </c>
      <c r="M3489" s="1" t="s">
        <v>3082</v>
      </c>
      <c r="N3489" s="3">
        <v>3064.05</v>
      </c>
      <c r="O3489" s="3">
        <v>459.61</v>
      </c>
      <c r="P3489" s="1" t="s">
        <v>2788</v>
      </c>
      <c r="Q3489" s="3">
        <v>3064.05</v>
      </c>
      <c r="R3489" s="3">
        <v>50.56</v>
      </c>
      <c r="S3489" s="1" t="s">
        <v>33</v>
      </c>
      <c r="T3489" s="3">
        <v>3064.05</v>
      </c>
      <c r="U3489" s="3">
        <v>232.87</v>
      </c>
      <c r="V3489" s="1" t="s">
        <v>33</v>
      </c>
      <c r="W3489" s="1" t="s">
        <v>33</v>
      </c>
      <c r="X3489" s="1" t="s">
        <v>3078</v>
      </c>
      <c r="Y3489" s="1" t="s">
        <v>400</v>
      </c>
      <c r="Z3489" s="1" t="s">
        <v>987</v>
      </c>
      <c r="AA3489" s="1" t="s">
        <v>3083</v>
      </c>
    </row>
    <row r="3490" spans="1:27" x14ac:dyDescent="0.25">
      <c r="A3490" s="1" t="s">
        <v>26</v>
      </c>
      <c r="B3490" s="1" t="s">
        <v>5008</v>
      </c>
      <c r="C3490" s="2">
        <v>42324</v>
      </c>
      <c r="D3490" s="1" t="s">
        <v>3081</v>
      </c>
      <c r="E3490" s="7" t="str">
        <f>VLOOKUP(TRIM(D3490)*1,CFOP!A:B,2,FALSE)</f>
        <v>Sim</v>
      </c>
      <c r="F3490" s="1" t="s">
        <v>29</v>
      </c>
      <c r="G3490" s="3">
        <v>289.39</v>
      </c>
      <c r="H3490" s="3">
        <v>233.43</v>
      </c>
      <c r="I3490" s="3">
        <v>28.01</v>
      </c>
      <c r="J3490" s="1" t="s">
        <v>3082</v>
      </c>
      <c r="K3490" s="3">
        <v>408.04</v>
      </c>
      <c r="L3490" s="3">
        <v>20.95</v>
      </c>
      <c r="M3490" s="1" t="s">
        <v>3082</v>
      </c>
      <c r="N3490" s="3">
        <v>233.43</v>
      </c>
      <c r="O3490" s="3">
        <v>35.01</v>
      </c>
      <c r="P3490" s="1" t="s">
        <v>2788</v>
      </c>
      <c r="Q3490" s="3">
        <v>233.43</v>
      </c>
      <c r="R3490" s="3">
        <v>3.85</v>
      </c>
      <c r="S3490" s="1" t="s">
        <v>33</v>
      </c>
      <c r="T3490" s="3">
        <v>233.43</v>
      </c>
      <c r="U3490" s="3">
        <v>17.740000000000002</v>
      </c>
      <c r="V3490" s="1" t="s">
        <v>33</v>
      </c>
      <c r="W3490" s="1" t="s">
        <v>33</v>
      </c>
      <c r="X3490" s="1" t="s">
        <v>3078</v>
      </c>
      <c r="Y3490" s="1" t="s">
        <v>2288</v>
      </c>
      <c r="Z3490" s="1" t="s">
        <v>3258</v>
      </c>
      <c r="AA3490" s="1" t="s">
        <v>3259</v>
      </c>
    </row>
    <row r="3491" spans="1:27" x14ac:dyDescent="0.25">
      <c r="A3491" s="1" t="s">
        <v>26</v>
      </c>
      <c r="B3491" s="1" t="s">
        <v>5009</v>
      </c>
      <c r="C3491" s="2">
        <v>42324</v>
      </c>
      <c r="D3491" s="1" t="s">
        <v>2903</v>
      </c>
      <c r="E3491" s="7" t="str">
        <f>VLOOKUP(TRIM(D3491)*1,CFOP!A:B,2,FALSE)</f>
        <v>Sim</v>
      </c>
      <c r="F3491" s="1" t="s">
        <v>272</v>
      </c>
      <c r="G3491" s="3">
        <v>150.54</v>
      </c>
      <c r="H3491" s="3">
        <v>0</v>
      </c>
      <c r="I3491" s="3">
        <v>0</v>
      </c>
      <c r="J3491" s="1" t="s">
        <v>31</v>
      </c>
      <c r="K3491" s="3">
        <v>0</v>
      </c>
      <c r="L3491" s="3">
        <v>0</v>
      </c>
      <c r="M3491" s="1" t="s">
        <v>31</v>
      </c>
      <c r="N3491" s="3">
        <v>0</v>
      </c>
      <c r="O3491" s="3">
        <v>0</v>
      </c>
      <c r="P3491" s="1" t="s">
        <v>31</v>
      </c>
      <c r="Q3491" s="3">
        <v>150.54</v>
      </c>
      <c r="R3491" s="3">
        <v>0</v>
      </c>
      <c r="S3491" s="1" t="s">
        <v>2904</v>
      </c>
      <c r="T3491" s="3">
        <v>150.54</v>
      </c>
      <c r="U3491" s="3">
        <v>0</v>
      </c>
      <c r="V3491" s="1" t="s">
        <v>2904</v>
      </c>
      <c r="W3491" s="1" t="s">
        <v>33</v>
      </c>
      <c r="X3491" s="1" t="s">
        <v>3357</v>
      </c>
      <c r="Y3491" s="1" t="s">
        <v>96</v>
      </c>
      <c r="Z3491" s="1" t="s">
        <v>3569</v>
      </c>
      <c r="AA3491" s="1" t="s">
        <v>3570</v>
      </c>
    </row>
    <row r="3492" spans="1:27" x14ac:dyDescent="0.25">
      <c r="A3492" s="1" t="s">
        <v>26</v>
      </c>
      <c r="B3492" s="1" t="s">
        <v>5010</v>
      </c>
      <c r="C3492" s="2">
        <v>42324</v>
      </c>
      <c r="D3492" s="1" t="s">
        <v>2787</v>
      </c>
      <c r="E3492" s="7" t="str">
        <f>VLOOKUP(TRIM(D3492)*1,CFOP!A:B,2,FALSE)</f>
        <v>Sim</v>
      </c>
      <c r="F3492" s="1" t="s">
        <v>29</v>
      </c>
      <c r="G3492" s="3">
        <v>392.5</v>
      </c>
      <c r="H3492" s="3">
        <v>392.5</v>
      </c>
      <c r="I3492" s="3">
        <v>70.650000000000006</v>
      </c>
      <c r="J3492" s="1" t="s">
        <v>30</v>
      </c>
      <c r="K3492" s="3">
        <v>0</v>
      </c>
      <c r="L3492" s="3">
        <v>0</v>
      </c>
      <c r="M3492" s="1" t="s">
        <v>31</v>
      </c>
      <c r="N3492" s="3">
        <v>0</v>
      </c>
      <c r="O3492" s="3">
        <v>0</v>
      </c>
      <c r="P3492" s="1" t="s">
        <v>31</v>
      </c>
      <c r="Q3492" s="3">
        <v>392.5</v>
      </c>
      <c r="R3492" s="3">
        <v>6.48</v>
      </c>
      <c r="S3492" s="1" t="s">
        <v>33</v>
      </c>
      <c r="T3492" s="3">
        <v>392.5</v>
      </c>
      <c r="U3492" s="3">
        <v>29.830000000000002</v>
      </c>
      <c r="V3492" s="1" t="s">
        <v>33</v>
      </c>
      <c r="W3492" s="1" t="s">
        <v>33</v>
      </c>
      <c r="X3492" s="1" t="s">
        <v>5011</v>
      </c>
      <c r="Y3492" s="1" t="s">
        <v>230</v>
      </c>
      <c r="Z3492" s="1" t="s">
        <v>231</v>
      </c>
      <c r="AA3492" s="1" t="s">
        <v>232</v>
      </c>
    </row>
    <row r="3493" spans="1:27" x14ac:dyDescent="0.25">
      <c r="A3493" s="1" t="s">
        <v>26</v>
      </c>
      <c r="B3493" s="1" t="s">
        <v>5010</v>
      </c>
      <c r="C3493" s="2">
        <v>42324</v>
      </c>
      <c r="D3493" s="1" t="s">
        <v>2787</v>
      </c>
      <c r="E3493" s="7" t="str">
        <f>VLOOKUP(TRIM(D3493)*1,CFOP!A:B,2,FALSE)</f>
        <v>Sim</v>
      </c>
      <c r="F3493" s="1" t="s">
        <v>29</v>
      </c>
      <c r="G3493" s="3">
        <v>277</v>
      </c>
      <c r="H3493" s="3">
        <v>277</v>
      </c>
      <c r="I3493" s="3">
        <v>49.86</v>
      </c>
      <c r="J3493" s="1" t="s">
        <v>30</v>
      </c>
      <c r="K3493" s="3">
        <v>0</v>
      </c>
      <c r="L3493" s="3">
        <v>0</v>
      </c>
      <c r="M3493" s="1" t="s">
        <v>31</v>
      </c>
      <c r="N3493" s="3">
        <v>0</v>
      </c>
      <c r="O3493" s="3">
        <v>0</v>
      </c>
      <c r="P3493" s="1" t="s">
        <v>31</v>
      </c>
      <c r="Q3493" s="3">
        <v>277</v>
      </c>
      <c r="R3493" s="3">
        <v>4.57</v>
      </c>
      <c r="S3493" s="1" t="s">
        <v>33</v>
      </c>
      <c r="T3493" s="3">
        <v>277</v>
      </c>
      <c r="U3493" s="3">
        <v>21.05</v>
      </c>
      <c r="V3493" s="1" t="s">
        <v>33</v>
      </c>
      <c r="W3493" s="1" t="s">
        <v>33</v>
      </c>
      <c r="X3493" s="1" t="s">
        <v>5011</v>
      </c>
      <c r="Y3493" s="1" t="s">
        <v>230</v>
      </c>
      <c r="Z3493" s="1" t="s">
        <v>5012</v>
      </c>
      <c r="AA3493" s="1" t="s">
        <v>5013</v>
      </c>
    </row>
    <row r="3494" spans="1:27" x14ac:dyDescent="0.25">
      <c r="A3494" s="1" t="s">
        <v>26</v>
      </c>
      <c r="B3494" s="1" t="s">
        <v>5014</v>
      </c>
      <c r="C3494" s="2">
        <v>42324</v>
      </c>
      <c r="D3494" s="1" t="s">
        <v>2841</v>
      </c>
      <c r="E3494" s="7" t="str">
        <f>VLOOKUP(TRIM(D3494)*1,CFOP!A:B,2,FALSE)</f>
        <v>Sim</v>
      </c>
      <c r="F3494" s="1" t="s">
        <v>179</v>
      </c>
      <c r="G3494" s="3">
        <v>799.2600000000001</v>
      </c>
      <c r="H3494" s="3">
        <v>666.05000000000007</v>
      </c>
      <c r="I3494" s="3">
        <v>26.64</v>
      </c>
      <c r="J3494" s="1" t="s">
        <v>61</v>
      </c>
      <c r="K3494" s="3">
        <v>0</v>
      </c>
      <c r="L3494" s="3">
        <v>0</v>
      </c>
      <c r="M3494" s="1" t="s">
        <v>31</v>
      </c>
      <c r="N3494" s="3">
        <v>666.05000000000007</v>
      </c>
      <c r="O3494" s="3">
        <v>133.21</v>
      </c>
      <c r="P3494" s="1" t="s">
        <v>2788</v>
      </c>
      <c r="Q3494" s="3">
        <v>666.05000000000007</v>
      </c>
      <c r="R3494" s="3">
        <v>10.99</v>
      </c>
      <c r="S3494" s="1" t="s">
        <v>33</v>
      </c>
      <c r="T3494" s="3">
        <v>666.05000000000007</v>
      </c>
      <c r="U3494" s="3">
        <v>50.620000000000005</v>
      </c>
      <c r="V3494" s="1" t="s">
        <v>33</v>
      </c>
      <c r="W3494" s="1" t="s">
        <v>33</v>
      </c>
      <c r="X3494" s="1" t="s">
        <v>5015</v>
      </c>
      <c r="Y3494" s="1" t="s">
        <v>99</v>
      </c>
      <c r="Z3494" s="1" t="s">
        <v>100</v>
      </c>
      <c r="AA3494" s="1" t="s">
        <v>101</v>
      </c>
    </row>
    <row r="3495" spans="1:27" x14ac:dyDescent="0.25">
      <c r="A3495" s="1" t="s">
        <v>26</v>
      </c>
      <c r="B3495" s="1" t="s">
        <v>5014</v>
      </c>
      <c r="C3495" s="2">
        <v>42324</v>
      </c>
      <c r="D3495" s="1" t="s">
        <v>2841</v>
      </c>
      <c r="E3495" s="7" t="str">
        <f>VLOOKUP(TRIM(D3495)*1,CFOP!A:B,2,FALSE)</f>
        <v>Sim</v>
      </c>
      <c r="F3495" s="1" t="s">
        <v>179</v>
      </c>
      <c r="G3495" s="3">
        <v>163.94</v>
      </c>
      <c r="H3495" s="3">
        <v>163.94</v>
      </c>
      <c r="I3495" s="3">
        <v>19.670000000000002</v>
      </c>
      <c r="J3495" s="1" t="s">
        <v>30</v>
      </c>
      <c r="K3495" s="3">
        <v>0</v>
      </c>
      <c r="L3495" s="3">
        <v>0</v>
      </c>
      <c r="M3495" s="1" t="s">
        <v>31</v>
      </c>
      <c r="N3495" s="3">
        <v>0</v>
      </c>
      <c r="O3495" s="3">
        <v>0</v>
      </c>
      <c r="P3495" s="1" t="s">
        <v>31</v>
      </c>
      <c r="Q3495" s="3">
        <v>163.94</v>
      </c>
      <c r="R3495" s="3">
        <v>2.71</v>
      </c>
      <c r="S3495" s="1" t="s">
        <v>33</v>
      </c>
      <c r="T3495" s="3">
        <v>163.94</v>
      </c>
      <c r="U3495" s="3">
        <v>12.46</v>
      </c>
      <c r="V3495" s="1" t="s">
        <v>33</v>
      </c>
      <c r="W3495" s="1" t="s">
        <v>33</v>
      </c>
      <c r="X3495" s="1" t="s">
        <v>5015</v>
      </c>
      <c r="Y3495" s="1" t="s">
        <v>493</v>
      </c>
      <c r="Z3495" s="1" t="s">
        <v>496</v>
      </c>
      <c r="AA3495" s="1" t="s">
        <v>497</v>
      </c>
    </row>
    <row r="3496" spans="1:27" x14ac:dyDescent="0.25">
      <c r="A3496" s="1" t="s">
        <v>26</v>
      </c>
      <c r="B3496" s="1" t="s">
        <v>5014</v>
      </c>
      <c r="C3496" s="2">
        <v>42324</v>
      </c>
      <c r="D3496" s="1" t="s">
        <v>2841</v>
      </c>
      <c r="E3496" s="7" t="str">
        <f>VLOOKUP(TRIM(D3496)*1,CFOP!A:B,2,FALSE)</f>
        <v>Sim</v>
      </c>
      <c r="F3496" s="1" t="s">
        <v>179</v>
      </c>
      <c r="G3496" s="3">
        <v>622.98</v>
      </c>
      <c r="H3496" s="3">
        <v>519.15</v>
      </c>
      <c r="I3496" s="3">
        <v>20.77</v>
      </c>
      <c r="J3496" s="1" t="s">
        <v>61</v>
      </c>
      <c r="K3496" s="3">
        <v>0</v>
      </c>
      <c r="L3496" s="3">
        <v>0</v>
      </c>
      <c r="M3496" s="1" t="s">
        <v>31</v>
      </c>
      <c r="N3496" s="3">
        <v>519.15</v>
      </c>
      <c r="O3496" s="3">
        <v>103.83</v>
      </c>
      <c r="P3496" s="1" t="s">
        <v>2788</v>
      </c>
      <c r="Q3496" s="3">
        <v>519.15</v>
      </c>
      <c r="R3496" s="3">
        <v>8.57</v>
      </c>
      <c r="S3496" s="1" t="s">
        <v>33</v>
      </c>
      <c r="T3496" s="3">
        <v>519.15</v>
      </c>
      <c r="U3496" s="3">
        <v>39.46</v>
      </c>
      <c r="V3496" s="1" t="s">
        <v>33</v>
      </c>
      <c r="W3496" s="1" t="s">
        <v>33</v>
      </c>
      <c r="X3496" s="1" t="s">
        <v>5015</v>
      </c>
      <c r="Y3496" s="1" t="s">
        <v>99</v>
      </c>
      <c r="Z3496" s="1" t="s">
        <v>126</v>
      </c>
      <c r="AA3496" s="1" t="s">
        <v>127</v>
      </c>
    </row>
    <row r="3497" spans="1:27" x14ac:dyDescent="0.25">
      <c r="A3497" s="1" t="s">
        <v>26</v>
      </c>
      <c r="B3497" s="1" t="s">
        <v>5014</v>
      </c>
      <c r="C3497" s="2">
        <v>42324</v>
      </c>
      <c r="D3497" s="1" t="s">
        <v>2841</v>
      </c>
      <c r="E3497" s="7" t="str">
        <f>VLOOKUP(TRIM(D3497)*1,CFOP!A:B,2,FALSE)</f>
        <v>Sim</v>
      </c>
      <c r="F3497" s="1" t="s">
        <v>179</v>
      </c>
      <c r="G3497" s="3">
        <v>266.42</v>
      </c>
      <c r="H3497" s="3">
        <v>222.02</v>
      </c>
      <c r="I3497" s="3">
        <v>8.8800000000000008</v>
      </c>
      <c r="J3497" s="1" t="s">
        <v>61</v>
      </c>
      <c r="K3497" s="3">
        <v>0</v>
      </c>
      <c r="L3497" s="3">
        <v>0</v>
      </c>
      <c r="M3497" s="1" t="s">
        <v>31</v>
      </c>
      <c r="N3497" s="3">
        <v>222.02</v>
      </c>
      <c r="O3497" s="3">
        <v>44.4</v>
      </c>
      <c r="P3497" s="1" t="s">
        <v>2788</v>
      </c>
      <c r="Q3497" s="3">
        <v>222.02</v>
      </c>
      <c r="R3497" s="3">
        <v>3.66</v>
      </c>
      <c r="S3497" s="1" t="s">
        <v>33</v>
      </c>
      <c r="T3497" s="3">
        <v>222.02</v>
      </c>
      <c r="U3497" s="3">
        <v>16.87</v>
      </c>
      <c r="V3497" s="1" t="s">
        <v>33</v>
      </c>
      <c r="W3497" s="1" t="s">
        <v>33</v>
      </c>
      <c r="X3497" s="1" t="s">
        <v>5015</v>
      </c>
      <c r="Y3497" s="1" t="s">
        <v>99</v>
      </c>
      <c r="Z3497" s="1" t="s">
        <v>1538</v>
      </c>
      <c r="AA3497" s="1" t="s">
        <v>1539</v>
      </c>
    </row>
    <row r="3498" spans="1:27" x14ac:dyDescent="0.25">
      <c r="A3498" s="1" t="s">
        <v>26</v>
      </c>
      <c r="B3498" s="1" t="s">
        <v>5014</v>
      </c>
      <c r="C3498" s="2">
        <v>42324</v>
      </c>
      <c r="D3498" s="1" t="s">
        <v>3221</v>
      </c>
      <c r="E3498" s="7" t="str">
        <f>VLOOKUP(TRIM(D3498)*1,CFOP!A:B,2,FALSE)</f>
        <v>Sim</v>
      </c>
      <c r="F3498" s="1" t="s">
        <v>179</v>
      </c>
      <c r="G3498" s="3">
        <v>105.05</v>
      </c>
      <c r="H3498" s="3">
        <v>72.97</v>
      </c>
      <c r="I3498" s="3">
        <v>2.92</v>
      </c>
      <c r="J3498" s="1" t="s">
        <v>3082</v>
      </c>
      <c r="K3498" s="3">
        <v>133.61000000000001</v>
      </c>
      <c r="L3498" s="3">
        <v>21.13</v>
      </c>
      <c r="M3498" s="1" t="s">
        <v>3082</v>
      </c>
      <c r="N3498" s="3">
        <v>72.97</v>
      </c>
      <c r="O3498" s="3">
        <v>10.950000000000001</v>
      </c>
      <c r="P3498" s="1" t="s">
        <v>2788</v>
      </c>
      <c r="Q3498" s="3">
        <v>72.97</v>
      </c>
      <c r="R3498" s="3">
        <v>1.2</v>
      </c>
      <c r="S3498" s="1" t="s">
        <v>33</v>
      </c>
      <c r="T3498" s="3">
        <v>72.97</v>
      </c>
      <c r="U3498" s="3">
        <v>5.55</v>
      </c>
      <c r="V3498" s="1" t="s">
        <v>33</v>
      </c>
      <c r="W3498" s="1" t="s">
        <v>33</v>
      </c>
      <c r="X3498" s="1" t="s">
        <v>5015</v>
      </c>
      <c r="Y3498" s="1" t="s">
        <v>44</v>
      </c>
      <c r="Z3498" s="1" t="s">
        <v>3218</v>
      </c>
      <c r="AA3498" s="1" t="s">
        <v>3219</v>
      </c>
    </row>
    <row r="3499" spans="1:27" x14ac:dyDescent="0.25">
      <c r="A3499" s="1" t="s">
        <v>26</v>
      </c>
      <c r="B3499" s="1" t="s">
        <v>5014</v>
      </c>
      <c r="C3499" s="2">
        <v>42324</v>
      </c>
      <c r="D3499" s="1" t="s">
        <v>3221</v>
      </c>
      <c r="E3499" s="7" t="str">
        <f>VLOOKUP(TRIM(D3499)*1,CFOP!A:B,2,FALSE)</f>
        <v>Sim</v>
      </c>
      <c r="F3499" s="1" t="s">
        <v>179</v>
      </c>
      <c r="G3499" s="3">
        <v>1051.8499999999999</v>
      </c>
      <c r="H3499" s="3">
        <v>730.66</v>
      </c>
      <c r="I3499" s="3">
        <v>29.23</v>
      </c>
      <c r="J3499" s="1" t="s">
        <v>3082</v>
      </c>
      <c r="K3499" s="3">
        <v>1337.8600000000001</v>
      </c>
      <c r="L3499" s="3">
        <v>211.59</v>
      </c>
      <c r="M3499" s="1" t="s">
        <v>3082</v>
      </c>
      <c r="N3499" s="3">
        <v>730.66</v>
      </c>
      <c r="O3499" s="3">
        <v>109.60000000000001</v>
      </c>
      <c r="P3499" s="1" t="s">
        <v>2788</v>
      </c>
      <c r="Q3499" s="3">
        <v>730.66</v>
      </c>
      <c r="R3499" s="3">
        <v>12.06</v>
      </c>
      <c r="S3499" s="1" t="s">
        <v>33</v>
      </c>
      <c r="T3499" s="3">
        <v>730.66</v>
      </c>
      <c r="U3499" s="3">
        <v>55.53</v>
      </c>
      <c r="V3499" s="1" t="s">
        <v>33</v>
      </c>
      <c r="W3499" s="1" t="s">
        <v>33</v>
      </c>
      <c r="X3499" s="1" t="s">
        <v>5015</v>
      </c>
      <c r="Y3499" s="1" t="s">
        <v>44</v>
      </c>
      <c r="Z3499" s="1" t="s">
        <v>3223</v>
      </c>
      <c r="AA3499" s="1" t="s">
        <v>5016</v>
      </c>
    </row>
    <row r="3500" spans="1:27" x14ac:dyDescent="0.25">
      <c r="A3500" s="1" t="s">
        <v>26</v>
      </c>
      <c r="B3500" s="1" t="s">
        <v>5014</v>
      </c>
      <c r="C3500" s="2">
        <v>42324</v>
      </c>
      <c r="D3500" s="1" t="s">
        <v>3221</v>
      </c>
      <c r="E3500" s="7" t="str">
        <f>VLOOKUP(TRIM(D3500)*1,CFOP!A:B,2,FALSE)</f>
        <v>Sim</v>
      </c>
      <c r="F3500" s="1" t="s">
        <v>179</v>
      </c>
      <c r="G3500" s="3">
        <v>317.10000000000002</v>
      </c>
      <c r="H3500" s="3">
        <v>275.17</v>
      </c>
      <c r="I3500" s="3">
        <v>33.020000000000003</v>
      </c>
      <c r="J3500" s="1" t="s">
        <v>2728</v>
      </c>
      <c r="K3500" s="3">
        <v>416.39</v>
      </c>
      <c r="L3500" s="3">
        <v>41.93</v>
      </c>
      <c r="M3500" s="1" t="s">
        <v>2728</v>
      </c>
      <c r="N3500" s="3">
        <v>0</v>
      </c>
      <c r="O3500" s="3">
        <v>0</v>
      </c>
      <c r="P3500" s="1" t="s">
        <v>31</v>
      </c>
      <c r="Q3500" s="3">
        <v>275.17</v>
      </c>
      <c r="R3500" s="3">
        <v>4.54</v>
      </c>
      <c r="S3500" s="1" t="s">
        <v>33</v>
      </c>
      <c r="T3500" s="3">
        <v>275.17</v>
      </c>
      <c r="U3500" s="3">
        <v>20.91</v>
      </c>
      <c r="V3500" s="1" t="s">
        <v>33</v>
      </c>
      <c r="W3500" s="1" t="s">
        <v>33</v>
      </c>
      <c r="X3500" s="1" t="s">
        <v>5015</v>
      </c>
      <c r="Y3500" s="1" t="s">
        <v>240</v>
      </c>
      <c r="Z3500" s="1" t="s">
        <v>4432</v>
      </c>
      <c r="AA3500" s="1" t="s">
        <v>4433</v>
      </c>
    </row>
    <row r="3501" spans="1:27" hidden="1" x14ac:dyDescent="0.25">
      <c r="A3501" s="1" t="s">
        <v>26</v>
      </c>
      <c r="B3501" s="1" t="s">
        <v>5017</v>
      </c>
      <c r="C3501" s="2">
        <v>42324</v>
      </c>
      <c r="D3501" s="1" t="s">
        <v>2853</v>
      </c>
      <c r="E3501" s="7" t="str">
        <f>VLOOKUP(TRIM(D3501)*1,CFOP!A:B,2,FALSE)</f>
        <v>Não</v>
      </c>
      <c r="F3501" s="1" t="s">
        <v>29</v>
      </c>
      <c r="G3501" s="3">
        <v>24.23</v>
      </c>
      <c r="H3501" s="3">
        <v>0</v>
      </c>
      <c r="I3501" s="3">
        <v>0</v>
      </c>
      <c r="J3501" s="1" t="s">
        <v>31</v>
      </c>
      <c r="K3501" s="3">
        <v>0</v>
      </c>
      <c r="L3501" s="3">
        <v>0</v>
      </c>
      <c r="M3501" s="1" t="s">
        <v>31</v>
      </c>
      <c r="N3501" s="3">
        <v>0</v>
      </c>
      <c r="O3501" s="3">
        <v>0</v>
      </c>
      <c r="P3501" s="1" t="s">
        <v>31</v>
      </c>
      <c r="Q3501" s="3">
        <v>0</v>
      </c>
      <c r="R3501" s="3">
        <v>0</v>
      </c>
      <c r="S3501" s="1" t="s">
        <v>31</v>
      </c>
      <c r="T3501" s="3">
        <v>0</v>
      </c>
      <c r="U3501" s="3">
        <v>0</v>
      </c>
      <c r="V3501" s="1" t="s">
        <v>31</v>
      </c>
      <c r="W3501" s="1" t="s">
        <v>33</v>
      </c>
      <c r="X3501" s="1" t="s">
        <v>2799</v>
      </c>
      <c r="Y3501" s="1" t="s">
        <v>70</v>
      </c>
      <c r="Z3501" s="1" t="s">
        <v>2854</v>
      </c>
      <c r="AA3501" s="1" t="s">
        <v>2855</v>
      </c>
    </row>
    <row r="3502" spans="1:27" x14ac:dyDescent="0.25">
      <c r="A3502" s="1" t="s">
        <v>26</v>
      </c>
      <c r="B3502" s="1" t="s">
        <v>5018</v>
      </c>
      <c r="C3502" s="2">
        <v>42324</v>
      </c>
      <c r="D3502" s="1" t="s">
        <v>2787</v>
      </c>
      <c r="E3502" s="7" t="str">
        <f>VLOOKUP(TRIM(D3502)*1,CFOP!A:B,2,FALSE)</f>
        <v>Sim</v>
      </c>
      <c r="F3502" s="1" t="s">
        <v>29</v>
      </c>
      <c r="G3502" s="3">
        <v>5362.43</v>
      </c>
      <c r="H3502" s="3">
        <v>4662.9800000000005</v>
      </c>
      <c r="I3502" s="3">
        <v>839.34</v>
      </c>
      <c r="J3502" s="1" t="s">
        <v>61</v>
      </c>
      <c r="K3502" s="3">
        <v>0</v>
      </c>
      <c r="L3502" s="3">
        <v>0</v>
      </c>
      <c r="M3502" s="1" t="s">
        <v>31</v>
      </c>
      <c r="N3502" s="3">
        <v>4662.9800000000005</v>
      </c>
      <c r="O3502" s="3">
        <v>699.45</v>
      </c>
      <c r="P3502" s="1" t="s">
        <v>2788</v>
      </c>
      <c r="Q3502" s="3">
        <v>4662.9800000000005</v>
      </c>
      <c r="R3502" s="3">
        <v>76.94</v>
      </c>
      <c r="S3502" s="1" t="s">
        <v>33</v>
      </c>
      <c r="T3502" s="3">
        <v>4662.9800000000005</v>
      </c>
      <c r="U3502" s="3">
        <v>354.39</v>
      </c>
      <c r="V3502" s="1" t="s">
        <v>33</v>
      </c>
      <c r="W3502" s="1" t="s">
        <v>33</v>
      </c>
      <c r="X3502" s="1" t="s">
        <v>1693</v>
      </c>
      <c r="Y3502" s="1" t="s">
        <v>44</v>
      </c>
      <c r="Z3502" s="1" t="s">
        <v>81</v>
      </c>
      <c r="AA3502" s="1" t="s">
        <v>82</v>
      </c>
    </row>
    <row r="3503" spans="1:27" x14ac:dyDescent="0.25">
      <c r="A3503" s="1" t="s">
        <v>26</v>
      </c>
      <c r="B3503" s="1" t="s">
        <v>5019</v>
      </c>
      <c r="C3503" s="2">
        <v>42324</v>
      </c>
      <c r="D3503" s="1" t="s">
        <v>2841</v>
      </c>
      <c r="E3503" s="7" t="str">
        <f>VLOOKUP(TRIM(D3503)*1,CFOP!A:B,2,FALSE)</f>
        <v>Sim</v>
      </c>
      <c r="F3503" s="1" t="s">
        <v>393</v>
      </c>
      <c r="G3503" s="3">
        <v>243.87</v>
      </c>
      <c r="H3503" s="3">
        <v>243.87</v>
      </c>
      <c r="I3503" s="3">
        <v>29.26</v>
      </c>
      <c r="J3503" s="1" t="s">
        <v>30</v>
      </c>
      <c r="K3503" s="3">
        <v>0</v>
      </c>
      <c r="L3503" s="3">
        <v>0</v>
      </c>
      <c r="M3503" s="1" t="s">
        <v>31</v>
      </c>
      <c r="N3503" s="3">
        <v>0</v>
      </c>
      <c r="O3503" s="3">
        <v>0</v>
      </c>
      <c r="P3503" s="1" t="s">
        <v>31</v>
      </c>
      <c r="Q3503" s="3">
        <v>243.87</v>
      </c>
      <c r="R3503" s="3">
        <v>4.0200000000000005</v>
      </c>
      <c r="S3503" s="1" t="s">
        <v>33</v>
      </c>
      <c r="T3503" s="3">
        <v>243.87</v>
      </c>
      <c r="U3503" s="3">
        <v>18.53</v>
      </c>
      <c r="V3503" s="1" t="s">
        <v>33</v>
      </c>
      <c r="W3503" s="1" t="s">
        <v>33</v>
      </c>
      <c r="X3503" s="1" t="s">
        <v>5020</v>
      </c>
      <c r="Y3503" s="1" t="s">
        <v>531</v>
      </c>
      <c r="Z3503" s="1" t="s">
        <v>5021</v>
      </c>
      <c r="AA3503" s="1" t="s">
        <v>5022</v>
      </c>
    </row>
    <row r="3504" spans="1:27" x14ac:dyDescent="0.25">
      <c r="A3504" s="1" t="s">
        <v>26</v>
      </c>
      <c r="B3504" s="1" t="s">
        <v>5023</v>
      </c>
      <c r="C3504" s="2">
        <v>42324</v>
      </c>
      <c r="D3504" s="1" t="s">
        <v>2903</v>
      </c>
      <c r="E3504" s="7" t="str">
        <f>VLOOKUP(TRIM(D3504)*1,CFOP!A:B,2,FALSE)</f>
        <v>Sim</v>
      </c>
      <c r="F3504" s="1" t="s">
        <v>272</v>
      </c>
      <c r="G3504" s="3">
        <v>363.81</v>
      </c>
      <c r="H3504" s="3">
        <v>0</v>
      </c>
      <c r="I3504" s="3">
        <v>0</v>
      </c>
      <c r="J3504" s="1" t="s">
        <v>31</v>
      </c>
      <c r="K3504" s="3">
        <v>0</v>
      </c>
      <c r="L3504" s="3">
        <v>0</v>
      </c>
      <c r="M3504" s="1" t="s">
        <v>31</v>
      </c>
      <c r="N3504" s="3">
        <v>0</v>
      </c>
      <c r="O3504" s="3">
        <v>0</v>
      </c>
      <c r="P3504" s="1" t="s">
        <v>31</v>
      </c>
      <c r="Q3504" s="3">
        <v>363.81</v>
      </c>
      <c r="R3504" s="3">
        <v>0</v>
      </c>
      <c r="S3504" s="1" t="s">
        <v>2904</v>
      </c>
      <c r="T3504" s="3">
        <v>363.81</v>
      </c>
      <c r="U3504" s="3">
        <v>0</v>
      </c>
      <c r="V3504" s="1" t="s">
        <v>2904</v>
      </c>
      <c r="W3504" s="1" t="s">
        <v>33</v>
      </c>
      <c r="X3504" s="1" t="s">
        <v>3357</v>
      </c>
      <c r="Y3504" s="1" t="s">
        <v>96</v>
      </c>
      <c r="Z3504" s="1" t="s">
        <v>3569</v>
      </c>
      <c r="AA3504" s="1" t="s">
        <v>3570</v>
      </c>
    </row>
    <row r="3505" spans="1:27" hidden="1" x14ac:dyDescent="0.25">
      <c r="A3505" s="1" t="s">
        <v>26</v>
      </c>
      <c r="B3505" s="1" t="s">
        <v>5024</v>
      </c>
      <c r="C3505" s="2">
        <v>42324</v>
      </c>
      <c r="D3505" s="1" t="s">
        <v>2978</v>
      </c>
      <c r="E3505" s="7" t="str">
        <f>VLOOKUP(TRIM(D3505)*1,CFOP!A:B,2,FALSE)</f>
        <v>Não</v>
      </c>
      <c r="F3505" s="1" t="s">
        <v>29</v>
      </c>
      <c r="G3505" s="3">
        <v>2530.7599999999998</v>
      </c>
      <c r="H3505" s="3">
        <v>0</v>
      </c>
      <c r="I3505" s="3">
        <v>0</v>
      </c>
      <c r="J3505" s="1" t="s">
        <v>31</v>
      </c>
      <c r="K3505" s="3">
        <v>0</v>
      </c>
      <c r="L3505" s="3">
        <v>0</v>
      </c>
      <c r="M3505" s="1" t="s">
        <v>31</v>
      </c>
      <c r="N3505" s="3">
        <v>2200.66</v>
      </c>
      <c r="O3505" s="3">
        <v>330.1</v>
      </c>
      <c r="P3505" s="1" t="s">
        <v>2788</v>
      </c>
      <c r="Q3505" s="3">
        <v>0</v>
      </c>
      <c r="R3505" s="3">
        <v>0</v>
      </c>
      <c r="S3505" s="1" t="s">
        <v>31</v>
      </c>
      <c r="T3505" s="3">
        <v>0</v>
      </c>
      <c r="U3505" s="3">
        <v>0</v>
      </c>
      <c r="V3505" s="1" t="s">
        <v>31</v>
      </c>
      <c r="W3505" s="1" t="s">
        <v>33</v>
      </c>
      <c r="X3505" s="1" t="s">
        <v>5025</v>
      </c>
      <c r="Y3505" s="1" t="s">
        <v>91</v>
      </c>
      <c r="Z3505" s="1" t="s">
        <v>5026</v>
      </c>
      <c r="AA3505" s="1" t="s">
        <v>5027</v>
      </c>
    </row>
    <row r="3506" spans="1:27" x14ac:dyDescent="0.25">
      <c r="A3506" s="1" t="s">
        <v>26</v>
      </c>
      <c r="B3506" s="1" t="s">
        <v>5028</v>
      </c>
      <c r="C3506" s="2">
        <v>42324</v>
      </c>
      <c r="D3506" s="1" t="s">
        <v>3081</v>
      </c>
      <c r="E3506" s="7" t="str">
        <f>VLOOKUP(TRIM(D3506)*1,CFOP!A:B,2,FALSE)</f>
        <v>Sim</v>
      </c>
      <c r="F3506" s="1" t="s">
        <v>29</v>
      </c>
      <c r="G3506" s="3">
        <v>10937.380000000001</v>
      </c>
      <c r="H3506" s="3">
        <v>8666.89</v>
      </c>
      <c r="I3506" s="3">
        <v>1560.04</v>
      </c>
      <c r="J3506" s="1" t="s">
        <v>3082</v>
      </c>
      <c r="K3506" s="3">
        <v>14058.35</v>
      </c>
      <c r="L3506" s="3">
        <v>970.46</v>
      </c>
      <c r="M3506" s="1" t="s">
        <v>3082</v>
      </c>
      <c r="N3506" s="3">
        <v>8666.89</v>
      </c>
      <c r="O3506" s="3">
        <v>1300.03</v>
      </c>
      <c r="P3506" s="1" t="s">
        <v>2788</v>
      </c>
      <c r="Q3506" s="3">
        <v>8666.89</v>
      </c>
      <c r="R3506" s="3">
        <v>143</v>
      </c>
      <c r="S3506" s="1" t="s">
        <v>33</v>
      </c>
      <c r="T3506" s="3">
        <v>8666.89</v>
      </c>
      <c r="U3506" s="3">
        <v>658.68000000000006</v>
      </c>
      <c r="V3506" s="1" t="s">
        <v>33</v>
      </c>
      <c r="W3506" s="1" t="s">
        <v>33</v>
      </c>
      <c r="X3506" s="1" t="s">
        <v>641</v>
      </c>
      <c r="Y3506" s="1" t="s">
        <v>400</v>
      </c>
      <c r="Z3506" s="1" t="s">
        <v>987</v>
      </c>
      <c r="AA3506" s="1" t="s">
        <v>988</v>
      </c>
    </row>
    <row r="3507" spans="1:27" x14ac:dyDescent="0.25">
      <c r="A3507" s="1" t="s">
        <v>26</v>
      </c>
      <c r="B3507" s="1" t="s">
        <v>5029</v>
      </c>
      <c r="C3507" s="2">
        <v>42324</v>
      </c>
      <c r="D3507" s="1" t="s">
        <v>2787</v>
      </c>
      <c r="E3507" s="7" t="str">
        <f>VLOOKUP(TRIM(D3507)*1,CFOP!A:B,2,FALSE)</f>
        <v>Sim</v>
      </c>
      <c r="F3507" s="1" t="s">
        <v>29</v>
      </c>
      <c r="G3507" s="3">
        <v>394.81</v>
      </c>
      <c r="H3507" s="3">
        <v>343.31</v>
      </c>
      <c r="I3507" s="3">
        <v>61.800000000000004</v>
      </c>
      <c r="J3507" s="1" t="s">
        <v>61</v>
      </c>
      <c r="K3507" s="3">
        <v>0</v>
      </c>
      <c r="L3507" s="3">
        <v>0</v>
      </c>
      <c r="M3507" s="1" t="s">
        <v>31</v>
      </c>
      <c r="N3507" s="3">
        <v>343.31</v>
      </c>
      <c r="O3507" s="3">
        <v>51.5</v>
      </c>
      <c r="P3507" s="1" t="s">
        <v>2788</v>
      </c>
      <c r="Q3507" s="3">
        <v>343.31</v>
      </c>
      <c r="R3507" s="3">
        <v>5.66</v>
      </c>
      <c r="S3507" s="1" t="s">
        <v>33</v>
      </c>
      <c r="T3507" s="3">
        <v>343.31</v>
      </c>
      <c r="U3507" s="3">
        <v>26.09</v>
      </c>
      <c r="V3507" s="1" t="s">
        <v>33</v>
      </c>
      <c r="W3507" s="1" t="s">
        <v>33</v>
      </c>
      <c r="X3507" s="1" t="s">
        <v>4762</v>
      </c>
      <c r="Y3507" s="1" t="s">
        <v>91</v>
      </c>
      <c r="Z3507" s="1" t="s">
        <v>120</v>
      </c>
      <c r="AA3507" s="1" t="s">
        <v>121</v>
      </c>
    </row>
    <row r="3508" spans="1:27" x14ac:dyDescent="0.25">
      <c r="A3508" s="1" t="s">
        <v>26</v>
      </c>
      <c r="B3508" s="1" t="s">
        <v>5029</v>
      </c>
      <c r="C3508" s="2">
        <v>42324</v>
      </c>
      <c r="D3508" s="1" t="s">
        <v>2787</v>
      </c>
      <c r="E3508" s="7" t="str">
        <f>VLOOKUP(TRIM(D3508)*1,CFOP!A:B,2,FALSE)</f>
        <v>Sim</v>
      </c>
      <c r="F3508" s="1" t="s">
        <v>29</v>
      </c>
      <c r="G3508" s="3">
        <v>305.53000000000003</v>
      </c>
      <c r="H3508" s="3">
        <v>265.68</v>
      </c>
      <c r="I3508" s="3">
        <v>47.82</v>
      </c>
      <c r="J3508" s="1" t="s">
        <v>61</v>
      </c>
      <c r="K3508" s="3">
        <v>0</v>
      </c>
      <c r="L3508" s="3">
        <v>0</v>
      </c>
      <c r="M3508" s="1" t="s">
        <v>31</v>
      </c>
      <c r="N3508" s="3">
        <v>265.68</v>
      </c>
      <c r="O3508" s="3">
        <v>39.85</v>
      </c>
      <c r="P3508" s="1" t="s">
        <v>2788</v>
      </c>
      <c r="Q3508" s="3">
        <v>265.68</v>
      </c>
      <c r="R3508" s="3">
        <v>4.38</v>
      </c>
      <c r="S3508" s="1" t="s">
        <v>33</v>
      </c>
      <c r="T3508" s="3">
        <v>265.68</v>
      </c>
      <c r="U3508" s="3">
        <v>20.190000000000001</v>
      </c>
      <c r="V3508" s="1" t="s">
        <v>33</v>
      </c>
      <c r="W3508" s="1" t="s">
        <v>33</v>
      </c>
      <c r="X3508" s="1" t="s">
        <v>4762</v>
      </c>
      <c r="Y3508" s="1" t="s">
        <v>91</v>
      </c>
      <c r="Z3508" s="1" t="s">
        <v>1789</v>
      </c>
      <c r="AA3508" s="1" t="s">
        <v>1790</v>
      </c>
    </row>
    <row r="3509" spans="1:27" x14ac:dyDescent="0.25">
      <c r="A3509" s="1" t="s">
        <v>26</v>
      </c>
      <c r="B3509" s="1" t="s">
        <v>5030</v>
      </c>
      <c r="C3509" s="2">
        <v>42324</v>
      </c>
      <c r="D3509" s="1" t="s">
        <v>2804</v>
      </c>
      <c r="E3509" s="7" t="str">
        <f>VLOOKUP(TRIM(D3509)*1,CFOP!A:B,2,FALSE)</f>
        <v>Sim</v>
      </c>
      <c r="F3509" s="1" t="s">
        <v>29</v>
      </c>
      <c r="G3509" s="3">
        <v>1067.22</v>
      </c>
      <c r="H3509" s="3">
        <v>1067.22</v>
      </c>
      <c r="I3509" s="3">
        <v>192.1</v>
      </c>
      <c r="J3509" s="1" t="s">
        <v>307</v>
      </c>
      <c r="K3509" s="3">
        <v>0</v>
      </c>
      <c r="L3509" s="3">
        <v>0</v>
      </c>
      <c r="M3509" s="1" t="s">
        <v>31</v>
      </c>
      <c r="N3509" s="3">
        <v>0</v>
      </c>
      <c r="O3509" s="3">
        <v>0</v>
      </c>
      <c r="P3509" s="1" t="s">
        <v>31</v>
      </c>
      <c r="Q3509" s="3">
        <v>1067.22</v>
      </c>
      <c r="R3509" s="3">
        <v>17.61</v>
      </c>
      <c r="S3509" s="1" t="s">
        <v>33</v>
      </c>
      <c r="T3509" s="3">
        <v>1067.22</v>
      </c>
      <c r="U3509" s="3">
        <v>81.11</v>
      </c>
      <c r="V3509" s="1" t="s">
        <v>33</v>
      </c>
      <c r="W3509" s="1" t="s">
        <v>33</v>
      </c>
      <c r="X3509" s="1" t="s">
        <v>422</v>
      </c>
      <c r="Y3509" s="1" t="s">
        <v>240</v>
      </c>
      <c r="Z3509" s="1" t="s">
        <v>3283</v>
      </c>
      <c r="AA3509" s="1" t="s">
        <v>3284</v>
      </c>
    </row>
    <row r="3510" spans="1:27" x14ac:dyDescent="0.25">
      <c r="A3510" s="1" t="s">
        <v>26</v>
      </c>
      <c r="B3510" s="1" t="s">
        <v>5031</v>
      </c>
      <c r="C3510" s="2">
        <v>42324</v>
      </c>
      <c r="D3510" s="1" t="s">
        <v>3221</v>
      </c>
      <c r="E3510" s="7" t="str">
        <f>VLOOKUP(TRIM(D3510)*1,CFOP!A:B,2,FALSE)</f>
        <v>Sim</v>
      </c>
      <c r="F3510" s="1" t="s">
        <v>179</v>
      </c>
      <c r="G3510" s="3">
        <v>298.5</v>
      </c>
      <c r="H3510" s="3">
        <v>207.35</v>
      </c>
      <c r="I3510" s="3">
        <v>8.2900000000000009</v>
      </c>
      <c r="J3510" s="1" t="s">
        <v>3082</v>
      </c>
      <c r="K3510" s="3">
        <v>379.66</v>
      </c>
      <c r="L3510" s="3">
        <v>60.050000000000004</v>
      </c>
      <c r="M3510" s="1" t="s">
        <v>3082</v>
      </c>
      <c r="N3510" s="3">
        <v>207.35</v>
      </c>
      <c r="O3510" s="3">
        <v>31.1</v>
      </c>
      <c r="P3510" s="1" t="s">
        <v>2788</v>
      </c>
      <c r="Q3510" s="3">
        <v>207.35</v>
      </c>
      <c r="R3510" s="3">
        <v>3.42</v>
      </c>
      <c r="S3510" s="1" t="s">
        <v>33</v>
      </c>
      <c r="T3510" s="3">
        <v>207.35</v>
      </c>
      <c r="U3510" s="3">
        <v>15.76</v>
      </c>
      <c r="V3510" s="1" t="s">
        <v>33</v>
      </c>
      <c r="W3510" s="1" t="s">
        <v>33</v>
      </c>
      <c r="X3510" s="1" t="s">
        <v>3370</v>
      </c>
      <c r="Y3510" s="1" t="s">
        <v>44</v>
      </c>
      <c r="Z3510" s="1" t="s">
        <v>666</v>
      </c>
      <c r="AA3510" s="1" t="s">
        <v>667</v>
      </c>
    </row>
    <row r="3511" spans="1:27" x14ac:dyDescent="0.25">
      <c r="A3511" s="1" t="s">
        <v>26</v>
      </c>
      <c r="B3511" s="1" t="s">
        <v>5031</v>
      </c>
      <c r="C3511" s="2">
        <v>42324</v>
      </c>
      <c r="D3511" s="1" t="s">
        <v>3221</v>
      </c>
      <c r="E3511" s="7" t="str">
        <f>VLOOKUP(TRIM(D3511)*1,CFOP!A:B,2,FALSE)</f>
        <v>Sim</v>
      </c>
      <c r="F3511" s="1" t="s">
        <v>179</v>
      </c>
      <c r="G3511" s="3">
        <v>303.77999999999997</v>
      </c>
      <c r="H3511" s="3">
        <v>215.09</v>
      </c>
      <c r="I3511" s="3">
        <v>8.6</v>
      </c>
      <c r="J3511" s="1" t="s">
        <v>3082</v>
      </c>
      <c r="K3511" s="3">
        <v>421.03000000000003</v>
      </c>
      <c r="L3511" s="3">
        <v>67.180000000000007</v>
      </c>
      <c r="M3511" s="1" t="s">
        <v>3082</v>
      </c>
      <c r="N3511" s="3">
        <v>215.09</v>
      </c>
      <c r="O3511" s="3">
        <v>21.51</v>
      </c>
      <c r="P3511" s="1" t="s">
        <v>2788</v>
      </c>
      <c r="Q3511" s="3">
        <v>215.09</v>
      </c>
      <c r="R3511" s="3">
        <v>3.5500000000000003</v>
      </c>
      <c r="S3511" s="1" t="s">
        <v>33</v>
      </c>
      <c r="T3511" s="3">
        <v>215.09</v>
      </c>
      <c r="U3511" s="3">
        <v>16.350000000000001</v>
      </c>
      <c r="V3511" s="1" t="s">
        <v>33</v>
      </c>
      <c r="W3511" s="1" t="s">
        <v>33</v>
      </c>
      <c r="X3511" s="1" t="s">
        <v>3370</v>
      </c>
      <c r="Y3511" s="1" t="s">
        <v>78</v>
      </c>
      <c r="Z3511" s="1" t="s">
        <v>79</v>
      </c>
      <c r="AA3511" s="1" t="s">
        <v>80</v>
      </c>
    </row>
    <row r="3512" spans="1:27" x14ac:dyDescent="0.25">
      <c r="A3512" s="1" t="s">
        <v>26</v>
      </c>
      <c r="B3512" s="1" t="s">
        <v>5031</v>
      </c>
      <c r="C3512" s="2">
        <v>42324</v>
      </c>
      <c r="D3512" s="1" t="s">
        <v>3221</v>
      </c>
      <c r="E3512" s="7" t="str">
        <f>VLOOKUP(TRIM(D3512)*1,CFOP!A:B,2,FALSE)</f>
        <v>Sim</v>
      </c>
      <c r="F3512" s="1" t="s">
        <v>179</v>
      </c>
      <c r="G3512" s="3">
        <v>1093.6600000000001</v>
      </c>
      <c r="H3512" s="3">
        <v>759.7</v>
      </c>
      <c r="I3512" s="3">
        <v>30.39</v>
      </c>
      <c r="J3512" s="1" t="s">
        <v>3082</v>
      </c>
      <c r="K3512" s="3">
        <v>1391.03</v>
      </c>
      <c r="L3512" s="3">
        <v>220</v>
      </c>
      <c r="M3512" s="1" t="s">
        <v>3082</v>
      </c>
      <c r="N3512" s="3">
        <v>759.7</v>
      </c>
      <c r="O3512" s="3">
        <v>113.96000000000001</v>
      </c>
      <c r="P3512" s="1" t="s">
        <v>2788</v>
      </c>
      <c r="Q3512" s="3">
        <v>759.7</v>
      </c>
      <c r="R3512" s="3">
        <v>12.540000000000001</v>
      </c>
      <c r="S3512" s="1" t="s">
        <v>33</v>
      </c>
      <c r="T3512" s="3">
        <v>759.7</v>
      </c>
      <c r="U3512" s="3">
        <v>57.74</v>
      </c>
      <c r="V3512" s="1" t="s">
        <v>33</v>
      </c>
      <c r="W3512" s="1" t="s">
        <v>33</v>
      </c>
      <c r="X3512" s="1" t="s">
        <v>3370</v>
      </c>
      <c r="Y3512" s="1" t="s">
        <v>44</v>
      </c>
      <c r="Z3512" s="1" t="s">
        <v>66</v>
      </c>
      <c r="AA3512" s="1" t="s">
        <v>67</v>
      </c>
    </row>
    <row r="3513" spans="1:27" x14ac:dyDescent="0.25">
      <c r="A3513" s="1" t="s">
        <v>26</v>
      </c>
      <c r="B3513" s="1" t="s">
        <v>5032</v>
      </c>
      <c r="C3513" s="2">
        <v>42324</v>
      </c>
      <c r="D3513" s="1" t="s">
        <v>2817</v>
      </c>
      <c r="E3513" s="7" t="str">
        <f>VLOOKUP(TRIM(D3513)*1,CFOP!A:B,2,FALSE)</f>
        <v>Sim</v>
      </c>
      <c r="F3513" s="1" t="s">
        <v>1581</v>
      </c>
      <c r="G3513" s="3">
        <v>298.3</v>
      </c>
      <c r="H3513" s="3">
        <v>259.39</v>
      </c>
      <c r="I3513" s="3">
        <v>18.16</v>
      </c>
      <c r="J3513" s="1" t="s">
        <v>307</v>
      </c>
      <c r="K3513" s="3">
        <v>0</v>
      </c>
      <c r="L3513" s="3">
        <v>0</v>
      </c>
      <c r="M3513" s="1" t="s">
        <v>31</v>
      </c>
      <c r="N3513" s="3">
        <v>259.39</v>
      </c>
      <c r="O3513" s="3">
        <v>38.910000000000004</v>
      </c>
      <c r="P3513" s="1" t="s">
        <v>2788</v>
      </c>
      <c r="Q3513" s="3">
        <v>259.39</v>
      </c>
      <c r="R3513" s="3">
        <v>4.28</v>
      </c>
      <c r="S3513" s="1" t="s">
        <v>33</v>
      </c>
      <c r="T3513" s="3">
        <v>259.39</v>
      </c>
      <c r="U3513" s="3">
        <v>19.71</v>
      </c>
      <c r="V3513" s="1" t="s">
        <v>33</v>
      </c>
      <c r="W3513" s="1" t="s">
        <v>33</v>
      </c>
      <c r="X3513" s="1" t="s">
        <v>5033</v>
      </c>
      <c r="Y3513" s="1" t="s">
        <v>3383</v>
      </c>
      <c r="Z3513" s="1" t="s">
        <v>3384</v>
      </c>
      <c r="AA3513" s="1" t="s">
        <v>3385</v>
      </c>
    </row>
    <row r="3514" spans="1:27" x14ac:dyDescent="0.25">
      <c r="A3514" s="1" t="s">
        <v>26</v>
      </c>
      <c r="B3514" s="1" t="s">
        <v>5032</v>
      </c>
      <c r="C3514" s="2">
        <v>42324</v>
      </c>
      <c r="D3514" s="1" t="s">
        <v>2841</v>
      </c>
      <c r="E3514" s="7" t="str">
        <f>VLOOKUP(TRIM(D3514)*1,CFOP!A:B,2,FALSE)</f>
        <v>Sim</v>
      </c>
      <c r="F3514" s="1" t="s">
        <v>1581</v>
      </c>
      <c r="G3514" s="3">
        <v>7617.91</v>
      </c>
      <c r="H3514" s="3">
        <v>7617.91</v>
      </c>
      <c r="I3514" s="3">
        <v>533.25</v>
      </c>
      <c r="J3514" s="1" t="s">
        <v>30</v>
      </c>
      <c r="K3514" s="3">
        <v>0</v>
      </c>
      <c r="L3514" s="3">
        <v>0</v>
      </c>
      <c r="M3514" s="1" t="s">
        <v>31</v>
      </c>
      <c r="N3514" s="3">
        <v>0</v>
      </c>
      <c r="O3514" s="3">
        <v>0</v>
      </c>
      <c r="P3514" s="1" t="s">
        <v>31</v>
      </c>
      <c r="Q3514" s="3">
        <v>7617.91</v>
      </c>
      <c r="R3514" s="3">
        <v>125.7</v>
      </c>
      <c r="S3514" s="1" t="s">
        <v>33</v>
      </c>
      <c r="T3514" s="3">
        <v>7617.91</v>
      </c>
      <c r="U3514" s="3">
        <v>578.96</v>
      </c>
      <c r="V3514" s="1" t="s">
        <v>33</v>
      </c>
      <c r="W3514" s="1" t="s">
        <v>33</v>
      </c>
      <c r="X3514" s="1" t="s">
        <v>5033</v>
      </c>
      <c r="Y3514" s="1" t="s">
        <v>493</v>
      </c>
      <c r="Z3514" s="1" t="s">
        <v>494</v>
      </c>
      <c r="AA3514" s="1" t="s">
        <v>5034</v>
      </c>
    </row>
    <row r="3515" spans="1:27" x14ac:dyDescent="0.25">
      <c r="A3515" s="1" t="s">
        <v>26</v>
      </c>
      <c r="B3515" s="1" t="s">
        <v>5035</v>
      </c>
      <c r="C3515" s="2">
        <v>42324</v>
      </c>
      <c r="D3515" s="1" t="s">
        <v>2787</v>
      </c>
      <c r="E3515" s="7" t="str">
        <f>VLOOKUP(TRIM(D3515)*1,CFOP!A:B,2,FALSE)</f>
        <v>Sim</v>
      </c>
      <c r="F3515" s="1" t="s">
        <v>29</v>
      </c>
      <c r="G3515" s="3">
        <v>252.71</v>
      </c>
      <c r="H3515" s="3">
        <v>267.20999999999998</v>
      </c>
      <c r="I3515" s="3">
        <v>48.1</v>
      </c>
      <c r="J3515" s="1" t="s">
        <v>61</v>
      </c>
      <c r="K3515" s="3">
        <v>0</v>
      </c>
      <c r="L3515" s="3">
        <v>0</v>
      </c>
      <c r="M3515" s="1" t="s">
        <v>31</v>
      </c>
      <c r="N3515" s="3">
        <v>232.36</v>
      </c>
      <c r="O3515" s="3">
        <v>34.85</v>
      </c>
      <c r="P3515" s="1" t="s">
        <v>2788</v>
      </c>
      <c r="Q3515" s="3">
        <v>232.36</v>
      </c>
      <c r="R3515" s="3">
        <v>3.83</v>
      </c>
      <c r="S3515" s="1" t="s">
        <v>33</v>
      </c>
      <c r="T3515" s="3">
        <v>232.36</v>
      </c>
      <c r="U3515" s="3">
        <v>17.66</v>
      </c>
      <c r="V3515" s="1" t="s">
        <v>33</v>
      </c>
      <c r="W3515" s="1" t="s">
        <v>33</v>
      </c>
      <c r="X3515" s="1" t="s">
        <v>5036</v>
      </c>
      <c r="Y3515" s="1" t="s">
        <v>91</v>
      </c>
      <c r="Z3515" s="1" t="s">
        <v>2524</v>
      </c>
      <c r="AA3515" s="1" t="s">
        <v>2525</v>
      </c>
    </row>
    <row r="3516" spans="1:27" x14ac:dyDescent="0.25">
      <c r="A3516" s="1" t="s">
        <v>26</v>
      </c>
      <c r="B3516" s="1" t="s">
        <v>5037</v>
      </c>
      <c r="C3516" s="2">
        <v>42324</v>
      </c>
      <c r="D3516" s="1" t="s">
        <v>2817</v>
      </c>
      <c r="E3516" s="7" t="str">
        <f>VLOOKUP(TRIM(D3516)*1,CFOP!A:B,2,FALSE)</f>
        <v>Sim</v>
      </c>
      <c r="F3516" s="1" t="s">
        <v>179</v>
      </c>
      <c r="G3516" s="3">
        <v>136.41</v>
      </c>
      <c r="H3516" s="3">
        <v>118.62</v>
      </c>
      <c r="I3516" s="3">
        <v>4.74</v>
      </c>
      <c r="J3516" s="1" t="s">
        <v>780</v>
      </c>
      <c r="K3516" s="3">
        <v>0</v>
      </c>
      <c r="L3516" s="3">
        <v>0</v>
      </c>
      <c r="M3516" s="1" t="s">
        <v>31</v>
      </c>
      <c r="N3516" s="3">
        <v>118.62</v>
      </c>
      <c r="O3516" s="3">
        <v>17.79</v>
      </c>
      <c r="P3516" s="1" t="s">
        <v>2788</v>
      </c>
      <c r="Q3516" s="3">
        <v>118.62</v>
      </c>
      <c r="R3516" s="3">
        <v>1.96</v>
      </c>
      <c r="S3516" s="1" t="s">
        <v>33</v>
      </c>
      <c r="T3516" s="3">
        <v>118.62</v>
      </c>
      <c r="U3516" s="3">
        <v>9.02</v>
      </c>
      <c r="V3516" s="1" t="s">
        <v>33</v>
      </c>
      <c r="W3516" s="1" t="s">
        <v>33</v>
      </c>
      <c r="X3516" s="1" t="s">
        <v>3006</v>
      </c>
      <c r="Y3516" s="1" t="s">
        <v>91</v>
      </c>
      <c r="Z3516" s="1" t="s">
        <v>3090</v>
      </c>
      <c r="AA3516" s="1" t="s">
        <v>3091</v>
      </c>
    </row>
    <row r="3517" spans="1:27" x14ac:dyDescent="0.25">
      <c r="A3517" s="1" t="s">
        <v>26</v>
      </c>
      <c r="B3517" s="1" t="s">
        <v>5037</v>
      </c>
      <c r="C3517" s="2">
        <v>42324</v>
      </c>
      <c r="D3517" s="1" t="s">
        <v>2817</v>
      </c>
      <c r="E3517" s="7" t="str">
        <f>VLOOKUP(TRIM(D3517)*1,CFOP!A:B,2,FALSE)</f>
        <v>Sim</v>
      </c>
      <c r="F3517" s="1" t="s">
        <v>179</v>
      </c>
      <c r="G3517" s="3">
        <v>4061.8</v>
      </c>
      <c r="H3517" s="3">
        <v>3532</v>
      </c>
      <c r="I3517" s="3">
        <v>141.28</v>
      </c>
      <c r="J3517" s="1" t="s">
        <v>780</v>
      </c>
      <c r="K3517" s="3">
        <v>0</v>
      </c>
      <c r="L3517" s="3">
        <v>0</v>
      </c>
      <c r="M3517" s="1" t="s">
        <v>31</v>
      </c>
      <c r="N3517" s="3">
        <v>3532</v>
      </c>
      <c r="O3517" s="3">
        <v>529.79999999999995</v>
      </c>
      <c r="P3517" s="1" t="s">
        <v>2788</v>
      </c>
      <c r="Q3517" s="3">
        <v>3532</v>
      </c>
      <c r="R3517" s="3">
        <v>58.28</v>
      </c>
      <c r="S3517" s="1" t="s">
        <v>33</v>
      </c>
      <c r="T3517" s="3">
        <v>3532</v>
      </c>
      <c r="U3517" s="3">
        <v>268.43</v>
      </c>
      <c r="V3517" s="1" t="s">
        <v>33</v>
      </c>
      <c r="W3517" s="1" t="s">
        <v>33</v>
      </c>
      <c r="X3517" s="1" t="s">
        <v>3006</v>
      </c>
      <c r="Y3517" s="1" t="s">
        <v>91</v>
      </c>
      <c r="Z3517" s="1" t="s">
        <v>3092</v>
      </c>
      <c r="AA3517" s="1" t="s">
        <v>3093</v>
      </c>
    </row>
    <row r="3518" spans="1:27" x14ac:dyDescent="0.25">
      <c r="A3518" s="1" t="s">
        <v>26</v>
      </c>
      <c r="B3518" s="1" t="s">
        <v>5037</v>
      </c>
      <c r="C3518" s="2">
        <v>42324</v>
      </c>
      <c r="D3518" s="1" t="s">
        <v>2817</v>
      </c>
      <c r="E3518" s="7" t="str">
        <f>VLOOKUP(TRIM(D3518)*1,CFOP!A:B,2,FALSE)</f>
        <v>Sim</v>
      </c>
      <c r="F3518" s="1" t="s">
        <v>179</v>
      </c>
      <c r="G3518" s="3">
        <v>1312.98</v>
      </c>
      <c r="H3518" s="3">
        <v>1312.98</v>
      </c>
      <c r="I3518" s="3">
        <v>52.52</v>
      </c>
      <c r="J3518" s="1" t="s">
        <v>1555</v>
      </c>
      <c r="K3518" s="3">
        <v>0</v>
      </c>
      <c r="L3518" s="3">
        <v>0</v>
      </c>
      <c r="M3518" s="1" t="s">
        <v>31</v>
      </c>
      <c r="N3518" s="3">
        <v>0</v>
      </c>
      <c r="O3518" s="3">
        <v>0</v>
      </c>
      <c r="P3518" s="1" t="s">
        <v>31</v>
      </c>
      <c r="Q3518" s="3">
        <v>1312.98</v>
      </c>
      <c r="R3518" s="3">
        <v>21.66</v>
      </c>
      <c r="S3518" s="1" t="s">
        <v>33</v>
      </c>
      <c r="T3518" s="3">
        <v>1312.98</v>
      </c>
      <c r="U3518" s="3">
        <v>99.79</v>
      </c>
      <c r="V3518" s="1" t="s">
        <v>33</v>
      </c>
      <c r="W3518" s="1" t="s">
        <v>33</v>
      </c>
      <c r="X3518" s="1" t="s">
        <v>3006</v>
      </c>
      <c r="Y3518" s="1" t="s">
        <v>2556</v>
      </c>
      <c r="Z3518" s="1" t="s">
        <v>3094</v>
      </c>
      <c r="AA3518" s="1" t="s">
        <v>3095</v>
      </c>
    </row>
    <row r="3519" spans="1:27" hidden="1" x14ac:dyDescent="0.25">
      <c r="A3519" s="1" t="s">
        <v>26</v>
      </c>
      <c r="B3519" s="1" t="s">
        <v>5038</v>
      </c>
      <c r="C3519" s="2">
        <v>42324</v>
      </c>
      <c r="D3519" s="1" t="s">
        <v>3453</v>
      </c>
      <c r="E3519" s="7" t="str">
        <f>VLOOKUP(TRIM(D3519)*1,CFOP!A:B,2,FALSE)</f>
        <v>Não</v>
      </c>
      <c r="F3519" s="1" t="s">
        <v>1643</v>
      </c>
      <c r="G3519" s="3">
        <v>4896.96</v>
      </c>
      <c r="H3519" s="3">
        <v>0</v>
      </c>
      <c r="I3519" s="3">
        <v>0</v>
      </c>
      <c r="J3519" s="1" t="s">
        <v>31</v>
      </c>
      <c r="K3519" s="3">
        <v>0</v>
      </c>
      <c r="L3519" s="3">
        <v>0</v>
      </c>
      <c r="M3519" s="1" t="s">
        <v>31</v>
      </c>
      <c r="N3519" s="3">
        <v>4308.6400000000003</v>
      </c>
      <c r="O3519" s="3">
        <v>646.30000000000007</v>
      </c>
      <c r="P3519" s="1" t="s">
        <v>2788</v>
      </c>
      <c r="Q3519" s="3">
        <v>0</v>
      </c>
      <c r="R3519" s="3">
        <v>0</v>
      </c>
      <c r="S3519" s="1" t="s">
        <v>31</v>
      </c>
      <c r="T3519" s="3">
        <v>0</v>
      </c>
      <c r="U3519" s="3">
        <v>0</v>
      </c>
      <c r="V3519" s="1" t="s">
        <v>31</v>
      </c>
      <c r="W3519" s="1" t="s">
        <v>33</v>
      </c>
      <c r="X3519" s="1" t="s">
        <v>5039</v>
      </c>
      <c r="Y3519" s="1" t="s">
        <v>91</v>
      </c>
      <c r="Z3519" s="1" t="s">
        <v>5026</v>
      </c>
      <c r="AA3519" s="1" t="s">
        <v>5027</v>
      </c>
    </row>
    <row r="3520" spans="1:27" x14ac:dyDescent="0.25">
      <c r="A3520" s="1" t="s">
        <v>26</v>
      </c>
      <c r="B3520" s="1" t="s">
        <v>5040</v>
      </c>
      <c r="C3520" s="2">
        <v>42324</v>
      </c>
      <c r="D3520" s="1" t="s">
        <v>2841</v>
      </c>
      <c r="E3520" s="7" t="str">
        <f>VLOOKUP(TRIM(D3520)*1,CFOP!A:B,2,FALSE)</f>
        <v>Sim</v>
      </c>
      <c r="F3520" s="1" t="s">
        <v>393</v>
      </c>
      <c r="G3520" s="3">
        <v>352.6</v>
      </c>
      <c r="H3520" s="3">
        <v>411.01</v>
      </c>
      <c r="I3520" s="3">
        <v>16.440000000000001</v>
      </c>
      <c r="J3520" s="1" t="s">
        <v>61</v>
      </c>
      <c r="K3520" s="3">
        <v>0</v>
      </c>
      <c r="L3520" s="3">
        <v>0</v>
      </c>
      <c r="M3520" s="1" t="s">
        <v>31</v>
      </c>
      <c r="N3520" s="3">
        <v>0</v>
      </c>
      <c r="O3520" s="3">
        <v>0</v>
      </c>
      <c r="P3520" s="1" t="s">
        <v>31</v>
      </c>
      <c r="Q3520" s="3">
        <v>411.01</v>
      </c>
      <c r="R3520" s="3">
        <v>6.78</v>
      </c>
      <c r="S3520" s="1" t="s">
        <v>33</v>
      </c>
      <c r="T3520" s="3">
        <v>411.01</v>
      </c>
      <c r="U3520" s="3">
        <v>31.240000000000002</v>
      </c>
      <c r="V3520" s="1" t="s">
        <v>33</v>
      </c>
      <c r="W3520" s="1" t="s">
        <v>33</v>
      </c>
      <c r="X3520" s="1" t="s">
        <v>5041</v>
      </c>
      <c r="Y3520" s="1" t="s">
        <v>4659</v>
      </c>
      <c r="Z3520" s="1" t="s">
        <v>4660</v>
      </c>
      <c r="AA3520" s="1" t="s">
        <v>4661</v>
      </c>
    </row>
    <row r="3521" spans="1:27" x14ac:dyDescent="0.25">
      <c r="A3521" s="1" t="s">
        <v>26</v>
      </c>
      <c r="B3521" s="1" t="s">
        <v>5042</v>
      </c>
      <c r="C3521" s="2">
        <v>42324</v>
      </c>
      <c r="D3521" s="1" t="s">
        <v>2841</v>
      </c>
      <c r="E3521" s="7" t="str">
        <f>VLOOKUP(TRIM(D3521)*1,CFOP!A:B,2,FALSE)</f>
        <v>Sim</v>
      </c>
      <c r="F3521" s="1" t="s">
        <v>1643</v>
      </c>
      <c r="G3521" s="3">
        <v>1800.5</v>
      </c>
      <c r="H3521" s="3">
        <v>1565.65</v>
      </c>
      <c r="I3521" s="3">
        <v>62.63</v>
      </c>
      <c r="J3521" s="1" t="s">
        <v>61</v>
      </c>
      <c r="K3521" s="3">
        <v>0</v>
      </c>
      <c r="L3521" s="3">
        <v>0</v>
      </c>
      <c r="M3521" s="1" t="s">
        <v>31</v>
      </c>
      <c r="N3521" s="3">
        <v>1565.65</v>
      </c>
      <c r="O3521" s="3">
        <v>234.85</v>
      </c>
      <c r="P3521" s="1" t="s">
        <v>2788</v>
      </c>
      <c r="Q3521" s="3">
        <v>1565.65</v>
      </c>
      <c r="R3521" s="3">
        <v>25.830000000000002</v>
      </c>
      <c r="S3521" s="1" t="s">
        <v>33</v>
      </c>
      <c r="T3521" s="3">
        <v>1565.65</v>
      </c>
      <c r="U3521" s="3">
        <v>118.99000000000001</v>
      </c>
      <c r="V3521" s="1" t="s">
        <v>33</v>
      </c>
      <c r="W3521" s="1" t="s">
        <v>33</v>
      </c>
      <c r="X3521" s="1" t="s">
        <v>5043</v>
      </c>
      <c r="Y3521" s="1" t="s">
        <v>44</v>
      </c>
      <c r="Z3521" s="1" t="s">
        <v>3223</v>
      </c>
      <c r="AA3521" s="1" t="s">
        <v>3224</v>
      </c>
    </row>
    <row r="3522" spans="1:27" x14ac:dyDescent="0.25">
      <c r="A3522" s="1" t="s">
        <v>26</v>
      </c>
      <c r="B3522" s="1" t="s">
        <v>5042</v>
      </c>
      <c r="C3522" s="2">
        <v>42324</v>
      </c>
      <c r="D3522" s="1" t="s">
        <v>2841</v>
      </c>
      <c r="E3522" s="7" t="str">
        <f>VLOOKUP(TRIM(D3522)*1,CFOP!A:B,2,FALSE)</f>
        <v>Sim</v>
      </c>
      <c r="F3522" s="1" t="s">
        <v>1643</v>
      </c>
      <c r="G3522" s="3">
        <v>213.65</v>
      </c>
      <c r="H3522" s="3">
        <v>185.78</v>
      </c>
      <c r="I3522" s="3">
        <v>7.43</v>
      </c>
      <c r="J3522" s="1" t="s">
        <v>61</v>
      </c>
      <c r="K3522" s="3">
        <v>0</v>
      </c>
      <c r="L3522" s="3">
        <v>0</v>
      </c>
      <c r="M3522" s="1" t="s">
        <v>31</v>
      </c>
      <c r="N3522" s="3">
        <v>185.78</v>
      </c>
      <c r="O3522" s="3">
        <v>27.87</v>
      </c>
      <c r="P3522" s="1" t="s">
        <v>2788</v>
      </c>
      <c r="Q3522" s="3">
        <v>185.78</v>
      </c>
      <c r="R3522" s="3">
        <v>3.0700000000000003</v>
      </c>
      <c r="S3522" s="1" t="s">
        <v>33</v>
      </c>
      <c r="T3522" s="3">
        <v>185.78</v>
      </c>
      <c r="U3522" s="3">
        <v>14.120000000000001</v>
      </c>
      <c r="V3522" s="1" t="s">
        <v>33</v>
      </c>
      <c r="W3522" s="1" t="s">
        <v>33</v>
      </c>
      <c r="X3522" s="1" t="s">
        <v>5043</v>
      </c>
      <c r="Y3522" s="1" t="s">
        <v>44</v>
      </c>
      <c r="Z3522" s="1" t="s">
        <v>5044</v>
      </c>
      <c r="AA3522" s="1" t="s">
        <v>5045</v>
      </c>
    </row>
    <row r="3523" spans="1:27" x14ac:dyDescent="0.25">
      <c r="A3523" s="1" t="s">
        <v>26</v>
      </c>
      <c r="B3523" s="1" t="s">
        <v>5042</v>
      </c>
      <c r="C3523" s="2">
        <v>42324</v>
      </c>
      <c r="D3523" s="1" t="s">
        <v>2841</v>
      </c>
      <c r="E3523" s="7" t="str">
        <f>VLOOKUP(TRIM(D3523)*1,CFOP!A:B,2,FALSE)</f>
        <v>Sim</v>
      </c>
      <c r="F3523" s="1" t="s">
        <v>1643</v>
      </c>
      <c r="G3523" s="3">
        <v>383.09999999999997</v>
      </c>
      <c r="H3523" s="3">
        <v>348.27</v>
      </c>
      <c r="I3523" s="3">
        <v>13.93</v>
      </c>
      <c r="J3523" s="1" t="s">
        <v>61</v>
      </c>
      <c r="K3523" s="3">
        <v>0</v>
      </c>
      <c r="L3523" s="3">
        <v>0</v>
      </c>
      <c r="M3523" s="1" t="s">
        <v>31</v>
      </c>
      <c r="N3523" s="3">
        <v>348.27</v>
      </c>
      <c r="O3523" s="3">
        <v>34.83</v>
      </c>
      <c r="P3523" s="1" t="s">
        <v>2788</v>
      </c>
      <c r="Q3523" s="3">
        <v>348.27</v>
      </c>
      <c r="R3523" s="3">
        <v>5.75</v>
      </c>
      <c r="S3523" s="1" t="s">
        <v>33</v>
      </c>
      <c r="T3523" s="3">
        <v>348.27</v>
      </c>
      <c r="U3523" s="3">
        <v>26.47</v>
      </c>
      <c r="V3523" s="1" t="s">
        <v>33</v>
      </c>
      <c r="W3523" s="1" t="s">
        <v>33</v>
      </c>
      <c r="X3523" s="1" t="s">
        <v>5043</v>
      </c>
      <c r="Y3523" s="1" t="s">
        <v>78</v>
      </c>
      <c r="Z3523" s="1" t="s">
        <v>3972</v>
      </c>
      <c r="AA3523" s="1" t="s">
        <v>3973</v>
      </c>
    </row>
    <row r="3524" spans="1:27" x14ac:dyDescent="0.25">
      <c r="A3524" s="1" t="s">
        <v>26</v>
      </c>
      <c r="B3524" s="1" t="s">
        <v>5042</v>
      </c>
      <c r="C3524" s="2">
        <v>42324</v>
      </c>
      <c r="D3524" s="1" t="s">
        <v>2841</v>
      </c>
      <c r="E3524" s="7" t="str">
        <f>VLOOKUP(TRIM(D3524)*1,CFOP!A:B,2,FALSE)</f>
        <v>Sim</v>
      </c>
      <c r="F3524" s="1" t="s">
        <v>1643</v>
      </c>
      <c r="G3524" s="3">
        <v>656.73</v>
      </c>
      <c r="H3524" s="3">
        <v>571.07000000000005</v>
      </c>
      <c r="I3524" s="3">
        <v>22.84</v>
      </c>
      <c r="J3524" s="1" t="s">
        <v>61</v>
      </c>
      <c r="K3524" s="3">
        <v>0</v>
      </c>
      <c r="L3524" s="3">
        <v>0</v>
      </c>
      <c r="M3524" s="1" t="s">
        <v>31</v>
      </c>
      <c r="N3524" s="3">
        <v>571.07000000000005</v>
      </c>
      <c r="O3524" s="3">
        <v>85.66</v>
      </c>
      <c r="P3524" s="1" t="s">
        <v>2788</v>
      </c>
      <c r="Q3524" s="3">
        <v>571.07000000000005</v>
      </c>
      <c r="R3524" s="3">
        <v>9.42</v>
      </c>
      <c r="S3524" s="1" t="s">
        <v>33</v>
      </c>
      <c r="T3524" s="3">
        <v>571.07000000000005</v>
      </c>
      <c r="U3524" s="3">
        <v>43.4</v>
      </c>
      <c r="V3524" s="1" t="s">
        <v>33</v>
      </c>
      <c r="W3524" s="1" t="s">
        <v>33</v>
      </c>
      <c r="X3524" s="1" t="s">
        <v>5043</v>
      </c>
      <c r="Y3524" s="1" t="s">
        <v>91</v>
      </c>
      <c r="Z3524" s="1" t="s">
        <v>298</v>
      </c>
      <c r="AA3524" s="1" t="s">
        <v>299</v>
      </c>
    </row>
    <row r="3525" spans="1:27" x14ac:dyDescent="0.25">
      <c r="A3525" s="1" t="s">
        <v>26</v>
      </c>
      <c r="B3525" s="1" t="s">
        <v>5042</v>
      </c>
      <c r="C3525" s="2">
        <v>42324</v>
      </c>
      <c r="D3525" s="1" t="s">
        <v>2841</v>
      </c>
      <c r="E3525" s="7" t="str">
        <f>VLOOKUP(TRIM(D3525)*1,CFOP!A:B,2,FALSE)</f>
        <v>Sim</v>
      </c>
      <c r="F3525" s="1" t="s">
        <v>1643</v>
      </c>
      <c r="G3525" s="3">
        <v>2675.4900000000002</v>
      </c>
      <c r="H3525" s="3">
        <v>2326.5100000000002</v>
      </c>
      <c r="I3525" s="3">
        <v>93.06</v>
      </c>
      <c r="J3525" s="1" t="s">
        <v>61</v>
      </c>
      <c r="K3525" s="3">
        <v>0</v>
      </c>
      <c r="L3525" s="3">
        <v>0</v>
      </c>
      <c r="M3525" s="1" t="s">
        <v>31</v>
      </c>
      <c r="N3525" s="3">
        <v>2326.5100000000002</v>
      </c>
      <c r="O3525" s="3">
        <v>348.98</v>
      </c>
      <c r="P3525" s="1" t="s">
        <v>2788</v>
      </c>
      <c r="Q3525" s="3">
        <v>2326.5100000000002</v>
      </c>
      <c r="R3525" s="3">
        <v>38.39</v>
      </c>
      <c r="S3525" s="1" t="s">
        <v>33</v>
      </c>
      <c r="T3525" s="3">
        <v>2326.5100000000002</v>
      </c>
      <c r="U3525" s="3">
        <v>176.81</v>
      </c>
      <c r="V3525" s="1" t="s">
        <v>33</v>
      </c>
      <c r="W3525" s="1" t="s">
        <v>33</v>
      </c>
      <c r="X3525" s="1" t="s">
        <v>5043</v>
      </c>
      <c r="Y3525" s="1" t="s">
        <v>91</v>
      </c>
      <c r="Z3525" s="1" t="s">
        <v>3368</v>
      </c>
      <c r="AA3525" s="1" t="s">
        <v>305</v>
      </c>
    </row>
    <row r="3526" spans="1:27" x14ac:dyDescent="0.25">
      <c r="A3526" s="1" t="s">
        <v>26</v>
      </c>
      <c r="B3526" s="1" t="s">
        <v>5046</v>
      </c>
      <c r="C3526" s="2">
        <v>42324</v>
      </c>
      <c r="D3526" s="1" t="s">
        <v>2787</v>
      </c>
      <c r="E3526" s="7" t="str">
        <f>VLOOKUP(TRIM(D3526)*1,CFOP!A:B,2,FALSE)</f>
        <v>Sim</v>
      </c>
      <c r="F3526" s="1" t="s">
        <v>29</v>
      </c>
      <c r="G3526" s="3">
        <v>402.96000000000004</v>
      </c>
      <c r="H3526" s="3">
        <v>455.37</v>
      </c>
      <c r="I3526" s="3">
        <v>81.97</v>
      </c>
      <c r="J3526" s="1" t="s">
        <v>30</v>
      </c>
      <c r="K3526" s="3">
        <v>0</v>
      </c>
      <c r="L3526" s="3">
        <v>0</v>
      </c>
      <c r="M3526" s="1" t="s">
        <v>31</v>
      </c>
      <c r="N3526" s="3">
        <v>0</v>
      </c>
      <c r="O3526" s="3">
        <v>0</v>
      </c>
      <c r="P3526" s="1" t="s">
        <v>31</v>
      </c>
      <c r="Q3526" s="3">
        <v>455.37</v>
      </c>
      <c r="R3526" s="3">
        <v>7.51</v>
      </c>
      <c r="S3526" s="1" t="s">
        <v>33</v>
      </c>
      <c r="T3526" s="3">
        <v>455.37</v>
      </c>
      <c r="U3526" s="3">
        <v>34.61</v>
      </c>
      <c r="V3526" s="1" t="s">
        <v>33</v>
      </c>
      <c r="W3526" s="1" t="s">
        <v>33</v>
      </c>
      <c r="X3526" s="1" t="s">
        <v>5047</v>
      </c>
      <c r="Y3526" s="1" t="s">
        <v>991</v>
      </c>
      <c r="Z3526" s="1" t="s">
        <v>4064</v>
      </c>
      <c r="AA3526" s="1" t="s">
        <v>4926</v>
      </c>
    </row>
    <row r="3527" spans="1:27" x14ac:dyDescent="0.25">
      <c r="A3527" s="1" t="s">
        <v>26</v>
      </c>
      <c r="B3527" s="1" t="s">
        <v>5048</v>
      </c>
      <c r="C3527" s="2">
        <v>42324</v>
      </c>
      <c r="D3527" s="1" t="s">
        <v>2841</v>
      </c>
      <c r="E3527" s="7" t="str">
        <f>VLOOKUP(TRIM(D3527)*1,CFOP!A:B,2,FALSE)</f>
        <v>Sim</v>
      </c>
      <c r="F3527" s="1" t="s">
        <v>179</v>
      </c>
      <c r="G3527" s="3">
        <v>76.430000000000007</v>
      </c>
      <c r="H3527" s="3">
        <v>66.460000000000008</v>
      </c>
      <c r="I3527" s="3">
        <v>2.66</v>
      </c>
      <c r="J3527" s="1" t="s">
        <v>61</v>
      </c>
      <c r="K3527" s="3">
        <v>0</v>
      </c>
      <c r="L3527" s="3">
        <v>0</v>
      </c>
      <c r="M3527" s="1" t="s">
        <v>31</v>
      </c>
      <c r="N3527" s="3">
        <v>66.460000000000008</v>
      </c>
      <c r="O3527" s="3">
        <v>9.9700000000000006</v>
      </c>
      <c r="P3527" s="1" t="s">
        <v>2788</v>
      </c>
      <c r="Q3527" s="3">
        <v>66.460000000000008</v>
      </c>
      <c r="R3527" s="3">
        <v>1.1000000000000001</v>
      </c>
      <c r="S3527" s="1" t="s">
        <v>33</v>
      </c>
      <c r="T3527" s="3">
        <v>66.460000000000008</v>
      </c>
      <c r="U3527" s="3">
        <v>5.05</v>
      </c>
      <c r="V3527" s="1" t="s">
        <v>33</v>
      </c>
      <c r="W3527" s="1" t="s">
        <v>33</v>
      </c>
      <c r="X3527" s="1" t="s">
        <v>986</v>
      </c>
      <c r="Y3527" s="1" t="s">
        <v>91</v>
      </c>
      <c r="Z3527" s="1" t="s">
        <v>1777</v>
      </c>
      <c r="AA3527" s="1" t="s">
        <v>1778</v>
      </c>
    </row>
    <row r="3528" spans="1:27" x14ac:dyDescent="0.25">
      <c r="A3528" s="1" t="s">
        <v>26</v>
      </c>
      <c r="B3528" s="1" t="s">
        <v>5048</v>
      </c>
      <c r="C3528" s="2">
        <v>42324</v>
      </c>
      <c r="D3528" s="1" t="s">
        <v>2841</v>
      </c>
      <c r="E3528" s="7" t="str">
        <f>VLOOKUP(TRIM(D3528)*1,CFOP!A:B,2,FALSE)</f>
        <v>Sim</v>
      </c>
      <c r="F3528" s="1" t="s">
        <v>179</v>
      </c>
      <c r="G3528" s="3">
        <v>101.78</v>
      </c>
      <c r="H3528" s="3">
        <v>88.5</v>
      </c>
      <c r="I3528" s="3">
        <v>3.54</v>
      </c>
      <c r="J3528" s="1" t="s">
        <v>61</v>
      </c>
      <c r="K3528" s="3">
        <v>0</v>
      </c>
      <c r="L3528" s="3">
        <v>0</v>
      </c>
      <c r="M3528" s="1" t="s">
        <v>31</v>
      </c>
      <c r="N3528" s="3">
        <v>88.5</v>
      </c>
      <c r="O3528" s="3">
        <v>13.280000000000001</v>
      </c>
      <c r="P3528" s="1" t="s">
        <v>2788</v>
      </c>
      <c r="Q3528" s="3">
        <v>88.5</v>
      </c>
      <c r="R3528" s="3">
        <v>1.46</v>
      </c>
      <c r="S3528" s="1" t="s">
        <v>33</v>
      </c>
      <c r="T3528" s="3">
        <v>88.5</v>
      </c>
      <c r="U3528" s="3">
        <v>6.73</v>
      </c>
      <c r="V3528" s="1" t="s">
        <v>33</v>
      </c>
      <c r="W3528" s="1" t="s">
        <v>33</v>
      </c>
      <c r="X3528" s="1" t="s">
        <v>986</v>
      </c>
      <c r="Y3528" s="1" t="s">
        <v>91</v>
      </c>
      <c r="Z3528" s="1" t="s">
        <v>1801</v>
      </c>
      <c r="AA3528" s="1" t="s">
        <v>1802</v>
      </c>
    </row>
    <row r="3529" spans="1:27" x14ac:dyDescent="0.25">
      <c r="A3529" s="1" t="s">
        <v>26</v>
      </c>
      <c r="B3529" s="1" t="s">
        <v>5048</v>
      </c>
      <c r="C3529" s="2">
        <v>42324</v>
      </c>
      <c r="D3529" s="1" t="s">
        <v>2841</v>
      </c>
      <c r="E3529" s="7" t="str">
        <f>VLOOKUP(TRIM(D3529)*1,CFOP!A:B,2,FALSE)</f>
        <v>Sim</v>
      </c>
      <c r="F3529" s="1" t="s">
        <v>179</v>
      </c>
      <c r="G3529" s="3">
        <v>119.57</v>
      </c>
      <c r="H3529" s="3">
        <v>103.97</v>
      </c>
      <c r="I3529" s="3">
        <v>4.16</v>
      </c>
      <c r="J3529" s="1" t="s">
        <v>61</v>
      </c>
      <c r="K3529" s="3">
        <v>0</v>
      </c>
      <c r="L3529" s="3">
        <v>0</v>
      </c>
      <c r="M3529" s="1" t="s">
        <v>31</v>
      </c>
      <c r="N3529" s="3">
        <v>103.97</v>
      </c>
      <c r="O3529" s="3">
        <v>15.6</v>
      </c>
      <c r="P3529" s="1" t="s">
        <v>2788</v>
      </c>
      <c r="Q3529" s="3">
        <v>103.97</v>
      </c>
      <c r="R3529" s="3">
        <v>1.72</v>
      </c>
      <c r="S3529" s="1" t="s">
        <v>33</v>
      </c>
      <c r="T3529" s="3">
        <v>103.97</v>
      </c>
      <c r="U3529" s="3">
        <v>7.9</v>
      </c>
      <c r="V3529" s="1" t="s">
        <v>33</v>
      </c>
      <c r="W3529" s="1" t="s">
        <v>33</v>
      </c>
      <c r="X3529" s="1" t="s">
        <v>986</v>
      </c>
      <c r="Y3529" s="1" t="s">
        <v>91</v>
      </c>
      <c r="Z3529" s="1" t="s">
        <v>1783</v>
      </c>
      <c r="AA3529" s="1" t="s">
        <v>1784</v>
      </c>
    </row>
    <row r="3530" spans="1:27" x14ac:dyDescent="0.25">
      <c r="A3530" s="1" t="s">
        <v>26</v>
      </c>
      <c r="B3530" s="1" t="s">
        <v>5048</v>
      </c>
      <c r="C3530" s="2">
        <v>42324</v>
      </c>
      <c r="D3530" s="1" t="s">
        <v>3010</v>
      </c>
      <c r="E3530" s="7" t="str">
        <f>VLOOKUP(TRIM(D3530)*1,CFOP!A:B,2,FALSE)</f>
        <v>Sim</v>
      </c>
      <c r="F3530" s="1" t="s">
        <v>179</v>
      </c>
      <c r="G3530" s="3">
        <v>578.34</v>
      </c>
      <c r="H3530" s="3">
        <v>501.87</v>
      </c>
      <c r="I3530" s="3">
        <v>60.22</v>
      </c>
      <c r="J3530" s="1" t="s">
        <v>3015</v>
      </c>
      <c r="K3530" s="3">
        <v>759.43000000000006</v>
      </c>
      <c r="L3530" s="3">
        <v>76.47</v>
      </c>
      <c r="M3530" s="1" t="s">
        <v>3015</v>
      </c>
      <c r="N3530" s="3">
        <v>0</v>
      </c>
      <c r="O3530" s="3">
        <v>0</v>
      </c>
      <c r="P3530" s="1" t="s">
        <v>31</v>
      </c>
      <c r="Q3530" s="3">
        <v>501.87</v>
      </c>
      <c r="R3530" s="3">
        <v>8.2799999999999994</v>
      </c>
      <c r="S3530" s="1" t="s">
        <v>33</v>
      </c>
      <c r="T3530" s="3">
        <v>501.87</v>
      </c>
      <c r="U3530" s="3">
        <v>38.14</v>
      </c>
      <c r="V3530" s="1" t="s">
        <v>33</v>
      </c>
      <c r="W3530" s="1" t="s">
        <v>33</v>
      </c>
      <c r="X3530" s="1" t="s">
        <v>986</v>
      </c>
      <c r="Y3530" s="1" t="s">
        <v>240</v>
      </c>
      <c r="Z3530" s="1" t="s">
        <v>3372</v>
      </c>
      <c r="AA3530" s="1" t="s">
        <v>3373</v>
      </c>
    </row>
    <row r="3531" spans="1:27" x14ac:dyDescent="0.25">
      <c r="A3531" s="1" t="s">
        <v>26</v>
      </c>
      <c r="B3531" s="1" t="s">
        <v>5048</v>
      </c>
      <c r="C3531" s="2">
        <v>42324</v>
      </c>
      <c r="D3531" s="1" t="s">
        <v>3221</v>
      </c>
      <c r="E3531" s="7" t="str">
        <f>VLOOKUP(TRIM(D3531)*1,CFOP!A:B,2,FALSE)</f>
        <v>Sim</v>
      </c>
      <c r="F3531" s="1" t="s">
        <v>179</v>
      </c>
      <c r="G3531" s="3">
        <v>266.26</v>
      </c>
      <c r="H3531" s="3">
        <v>184.96</v>
      </c>
      <c r="I3531" s="3">
        <v>7.4</v>
      </c>
      <c r="J3531" s="1" t="s">
        <v>3082</v>
      </c>
      <c r="K3531" s="3">
        <v>338.67</v>
      </c>
      <c r="L3531" s="3">
        <v>53.56</v>
      </c>
      <c r="M3531" s="1" t="s">
        <v>3082</v>
      </c>
      <c r="N3531" s="3">
        <v>184.96</v>
      </c>
      <c r="O3531" s="3">
        <v>27.740000000000002</v>
      </c>
      <c r="P3531" s="1" t="s">
        <v>2788</v>
      </c>
      <c r="Q3531" s="3">
        <v>184.96</v>
      </c>
      <c r="R3531" s="3">
        <v>3.0500000000000003</v>
      </c>
      <c r="S3531" s="1" t="s">
        <v>33</v>
      </c>
      <c r="T3531" s="3">
        <v>184.96</v>
      </c>
      <c r="U3531" s="3">
        <v>14.06</v>
      </c>
      <c r="V3531" s="1" t="s">
        <v>33</v>
      </c>
      <c r="W3531" s="1" t="s">
        <v>33</v>
      </c>
      <c r="X3531" s="1" t="s">
        <v>986</v>
      </c>
      <c r="Y3531" s="1" t="s">
        <v>44</v>
      </c>
      <c r="Z3531" s="1" t="s">
        <v>5049</v>
      </c>
      <c r="AA3531" s="1" t="s">
        <v>5050</v>
      </c>
    </row>
    <row r="3532" spans="1:27" x14ac:dyDescent="0.25">
      <c r="A3532" s="1" t="s">
        <v>26</v>
      </c>
      <c r="B3532" s="1" t="s">
        <v>5051</v>
      </c>
      <c r="C3532" s="2">
        <v>42324</v>
      </c>
      <c r="D3532" s="1" t="s">
        <v>2804</v>
      </c>
      <c r="E3532" s="7" t="str">
        <f>VLOOKUP(TRIM(D3532)*1,CFOP!A:B,2,FALSE)</f>
        <v>Sim</v>
      </c>
      <c r="F3532" s="1" t="s">
        <v>29</v>
      </c>
      <c r="G3532" s="3">
        <v>905.43000000000006</v>
      </c>
      <c r="H3532" s="3">
        <v>905.43000000000006</v>
      </c>
      <c r="I3532" s="3">
        <v>162.97999999999999</v>
      </c>
      <c r="J3532" s="1" t="s">
        <v>307</v>
      </c>
      <c r="K3532" s="3">
        <v>0</v>
      </c>
      <c r="L3532" s="3">
        <v>0</v>
      </c>
      <c r="M3532" s="1" t="s">
        <v>31</v>
      </c>
      <c r="N3532" s="3">
        <v>0</v>
      </c>
      <c r="O3532" s="3">
        <v>0</v>
      </c>
      <c r="P3532" s="1" t="s">
        <v>31</v>
      </c>
      <c r="Q3532" s="3">
        <v>905.43000000000006</v>
      </c>
      <c r="R3532" s="3">
        <v>14.94</v>
      </c>
      <c r="S3532" s="1" t="s">
        <v>33</v>
      </c>
      <c r="T3532" s="3">
        <v>905.43000000000006</v>
      </c>
      <c r="U3532" s="3">
        <v>68.81</v>
      </c>
      <c r="V3532" s="1" t="s">
        <v>33</v>
      </c>
      <c r="W3532" s="1" t="s">
        <v>33</v>
      </c>
      <c r="X3532" s="1" t="s">
        <v>5052</v>
      </c>
      <c r="Y3532" s="1" t="s">
        <v>240</v>
      </c>
      <c r="Z3532" s="1" t="s">
        <v>3372</v>
      </c>
      <c r="AA3532" s="1" t="s">
        <v>4246</v>
      </c>
    </row>
    <row r="3533" spans="1:27" x14ac:dyDescent="0.25">
      <c r="A3533" s="1" t="s">
        <v>26</v>
      </c>
      <c r="B3533" s="1" t="s">
        <v>5053</v>
      </c>
      <c r="C3533" s="2">
        <v>42324</v>
      </c>
      <c r="D3533" s="1" t="s">
        <v>3010</v>
      </c>
      <c r="E3533" s="7" t="str">
        <f>VLOOKUP(TRIM(D3533)*1,CFOP!A:B,2,FALSE)</f>
        <v>Sim</v>
      </c>
      <c r="F3533" s="1" t="s">
        <v>179</v>
      </c>
      <c r="G3533" s="3">
        <v>1388.01</v>
      </c>
      <c r="H3533" s="3">
        <v>1204.48</v>
      </c>
      <c r="I3533" s="3">
        <v>144.54</v>
      </c>
      <c r="J3533" s="1" t="s">
        <v>3015</v>
      </c>
      <c r="K3533" s="3">
        <v>1822.6200000000001</v>
      </c>
      <c r="L3533" s="3">
        <v>183.53</v>
      </c>
      <c r="M3533" s="1" t="s">
        <v>3015</v>
      </c>
      <c r="N3533" s="3">
        <v>0</v>
      </c>
      <c r="O3533" s="3">
        <v>0</v>
      </c>
      <c r="P3533" s="1" t="s">
        <v>31</v>
      </c>
      <c r="Q3533" s="3">
        <v>1204.48</v>
      </c>
      <c r="R3533" s="3">
        <v>19.87</v>
      </c>
      <c r="S3533" s="1" t="s">
        <v>33</v>
      </c>
      <c r="T3533" s="3">
        <v>1204.48</v>
      </c>
      <c r="U3533" s="3">
        <v>91.54</v>
      </c>
      <c r="V3533" s="1" t="s">
        <v>33</v>
      </c>
      <c r="W3533" s="1" t="s">
        <v>33</v>
      </c>
      <c r="X3533" s="1" t="s">
        <v>986</v>
      </c>
      <c r="Y3533" s="1" t="s">
        <v>240</v>
      </c>
      <c r="Z3533" s="1" t="s">
        <v>3913</v>
      </c>
      <c r="AA3533" s="1" t="s">
        <v>3914</v>
      </c>
    </row>
    <row r="3534" spans="1:27" x14ac:dyDescent="0.25">
      <c r="A3534" s="1" t="s">
        <v>26</v>
      </c>
      <c r="B3534" s="1" t="s">
        <v>5054</v>
      </c>
      <c r="C3534" s="2">
        <v>42324</v>
      </c>
      <c r="D3534" s="1" t="s">
        <v>2804</v>
      </c>
      <c r="E3534" s="7" t="str">
        <f>VLOOKUP(TRIM(D3534)*1,CFOP!A:B,2,FALSE)</f>
        <v>Sim</v>
      </c>
      <c r="F3534" s="1" t="s">
        <v>29</v>
      </c>
      <c r="G3534" s="3">
        <v>2348.63</v>
      </c>
      <c r="H3534" s="3">
        <v>2348.63</v>
      </c>
      <c r="I3534" s="3">
        <v>422.75</v>
      </c>
      <c r="J3534" s="1" t="s">
        <v>1555</v>
      </c>
      <c r="K3534" s="3">
        <v>0</v>
      </c>
      <c r="L3534" s="3">
        <v>0</v>
      </c>
      <c r="M3534" s="1" t="s">
        <v>31</v>
      </c>
      <c r="N3534" s="3">
        <v>0</v>
      </c>
      <c r="O3534" s="3">
        <v>0</v>
      </c>
      <c r="P3534" s="1" t="s">
        <v>31</v>
      </c>
      <c r="Q3534" s="3">
        <v>2348.63</v>
      </c>
      <c r="R3534" s="3">
        <v>38.75</v>
      </c>
      <c r="S3534" s="1" t="s">
        <v>33</v>
      </c>
      <c r="T3534" s="3">
        <v>2348.63</v>
      </c>
      <c r="U3534" s="3">
        <v>178.5</v>
      </c>
      <c r="V3534" s="1" t="s">
        <v>33</v>
      </c>
      <c r="W3534" s="1" t="s">
        <v>33</v>
      </c>
      <c r="X3534" s="1" t="s">
        <v>3098</v>
      </c>
      <c r="Y3534" s="1" t="s">
        <v>2556</v>
      </c>
      <c r="Z3534" s="1" t="s">
        <v>3094</v>
      </c>
      <c r="AA3534" s="1" t="s">
        <v>3095</v>
      </c>
    </row>
    <row r="3535" spans="1:27" x14ac:dyDescent="0.25">
      <c r="A3535" s="1" t="s">
        <v>26</v>
      </c>
      <c r="B3535" s="1" t="s">
        <v>5054</v>
      </c>
      <c r="C3535" s="2">
        <v>42324</v>
      </c>
      <c r="D3535" s="1" t="s">
        <v>2804</v>
      </c>
      <c r="E3535" s="7" t="str">
        <f>VLOOKUP(TRIM(D3535)*1,CFOP!A:B,2,FALSE)</f>
        <v>Sim</v>
      </c>
      <c r="F3535" s="1" t="s">
        <v>29</v>
      </c>
      <c r="G3535" s="3">
        <v>2702.1800000000003</v>
      </c>
      <c r="H3535" s="3">
        <v>2349.7200000000003</v>
      </c>
      <c r="I3535" s="3">
        <v>422.95</v>
      </c>
      <c r="J3535" s="1" t="s">
        <v>780</v>
      </c>
      <c r="K3535" s="3">
        <v>0</v>
      </c>
      <c r="L3535" s="3">
        <v>0</v>
      </c>
      <c r="M3535" s="1" t="s">
        <v>31</v>
      </c>
      <c r="N3535" s="3">
        <v>2349.7200000000003</v>
      </c>
      <c r="O3535" s="3">
        <v>352.46</v>
      </c>
      <c r="P3535" s="1" t="s">
        <v>2788</v>
      </c>
      <c r="Q3535" s="3">
        <v>2349.7200000000003</v>
      </c>
      <c r="R3535" s="3">
        <v>38.770000000000003</v>
      </c>
      <c r="S3535" s="1" t="s">
        <v>33</v>
      </c>
      <c r="T3535" s="3">
        <v>2349.7200000000003</v>
      </c>
      <c r="U3535" s="3">
        <v>178.58</v>
      </c>
      <c r="V3535" s="1" t="s">
        <v>33</v>
      </c>
      <c r="W3535" s="1" t="s">
        <v>33</v>
      </c>
      <c r="X3535" s="1" t="s">
        <v>3098</v>
      </c>
      <c r="Y3535" s="1" t="s">
        <v>91</v>
      </c>
      <c r="Z3535" s="1" t="s">
        <v>3099</v>
      </c>
      <c r="AA3535" s="1" t="s">
        <v>3100</v>
      </c>
    </row>
    <row r="3536" spans="1:27" x14ac:dyDescent="0.25">
      <c r="A3536" s="1" t="s">
        <v>26</v>
      </c>
      <c r="B3536" s="1" t="s">
        <v>5054</v>
      </c>
      <c r="C3536" s="2">
        <v>42324</v>
      </c>
      <c r="D3536" s="1" t="s">
        <v>2804</v>
      </c>
      <c r="E3536" s="7" t="str">
        <f>VLOOKUP(TRIM(D3536)*1,CFOP!A:B,2,FALSE)</f>
        <v>Sim</v>
      </c>
      <c r="F3536" s="1" t="s">
        <v>29</v>
      </c>
      <c r="G3536" s="3">
        <v>314.46999999999997</v>
      </c>
      <c r="H3536" s="3">
        <v>273.45</v>
      </c>
      <c r="I3536" s="3">
        <v>49.22</v>
      </c>
      <c r="J3536" s="1" t="s">
        <v>780</v>
      </c>
      <c r="K3536" s="3">
        <v>0</v>
      </c>
      <c r="L3536" s="3">
        <v>0</v>
      </c>
      <c r="M3536" s="1" t="s">
        <v>31</v>
      </c>
      <c r="N3536" s="3">
        <v>273.45</v>
      </c>
      <c r="O3536" s="3">
        <v>41.02</v>
      </c>
      <c r="P3536" s="1" t="s">
        <v>2788</v>
      </c>
      <c r="Q3536" s="3">
        <v>273.45</v>
      </c>
      <c r="R3536" s="3">
        <v>4.51</v>
      </c>
      <c r="S3536" s="1" t="s">
        <v>33</v>
      </c>
      <c r="T3536" s="3">
        <v>273.45</v>
      </c>
      <c r="U3536" s="3">
        <v>20.78</v>
      </c>
      <c r="V3536" s="1" t="s">
        <v>33</v>
      </c>
      <c r="W3536" s="1" t="s">
        <v>33</v>
      </c>
      <c r="X3536" s="1" t="s">
        <v>3098</v>
      </c>
      <c r="Y3536" s="1" t="s">
        <v>91</v>
      </c>
      <c r="Z3536" s="1" t="s">
        <v>3103</v>
      </c>
      <c r="AA3536" s="1" t="s">
        <v>3104</v>
      </c>
    </row>
    <row r="3537" spans="1:27" x14ac:dyDescent="0.25">
      <c r="A3537" s="1" t="s">
        <v>26</v>
      </c>
      <c r="B3537" s="1" t="s">
        <v>5054</v>
      </c>
      <c r="C3537" s="2">
        <v>42324</v>
      </c>
      <c r="D3537" s="1" t="s">
        <v>2787</v>
      </c>
      <c r="E3537" s="7" t="str">
        <f>VLOOKUP(TRIM(D3537)*1,CFOP!A:B,2,FALSE)</f>
        <v>Sim</v>
      </c>
      <c r="F3537" s="1" t="s">
        <v>29</v>
      </c>
      <c r="G3537" s="3">
        <v>662.96</v>
      </c>
      <c r="H3537" s="3">
        <v>662.96</v>
      </c>
      <c r="I3537" s="3">
        <v>119.33</v>
      </c>
      <c r="J3537" s="1" t="s">
        <v>30</v>
      </c>
      <c r="K3537" s="3">
        <v>0</v>
      </c>
      <c r="L3537" s="3">
        <v>0</v>
      </c>
      <c r="M3537" s="1" t="s">
        <v>31</v>
      </c>
      <c r="N3537" s="3">
        <v>0</v>
      </c>
      <c r="O3537" s="3">
        <v>0</v>
      </c>
      <c r="P3537" s="1" t="s">
        <v>31</v>
      </c>
      <c r="Q3537" s="3">
        <v>662.96</v>
      </c>
      <c r="R3537" s="3">
        <v>10.94</v>
      </c>
      <c r="S3537" s="1" t="s">
        <v>33</v>
      </c>
      <c r="T3537" s="3">
        <v>662.96</v>
      </c>
      <c r="U3537" s="3">
        <v>50.38</v>
      </c>
      <c r="V3537" s="1" t="s">
        <v>33</v>
      </c>
      <c r="W3537" s="1" t="s">
        <v>33</v>
      </c>
      <c r="X3537" s="1" t="s">
        <v>3098</v>
      </c>
      <c r="Y3537" s="1" t="s">
        <v>99</v>
      </c>
      <c r="Z3537" s="1" t="s">
        <v>280</v>
      </c>
      <c r="AA3537" s="1" t="s">
        <v>3105</v>
      </c>
    </row>
    <row r="3538" spans="1:27" x14ac:dyDescent="0.25">
      <c r="A3538" s="1" t="s">
        <v>26</v>
      </c>
      <c r="B3538" s="1" t="s">
        <v>5054</v>
      </c>
      <c r="C3538" s="2">
        <v>42324</v>
      </c>
      <c r="D3538" s="1" t="s">
        <v>2787</v>
      </c>
      <c r="E3538" s="7" t="str">
        <f>VLOOKUP(TRIM(D3538)*1,CFOP!A:B,2,FALSE)</f>
        <v>Sim</v>
      </c>
      <c r="F3538" s="1" t="s">
        <v>29</v>
      </c>
      <c r="G3538" s="3">
        <v>881.04</v>
      </c>
      <c r="H3538" s="3">
        <v>881.04</v>
      </c>
      <c r="I3538" s="3">
        <v>158.59</v>
      </c>
      <c r="J3538" s="1" t="s">
        <v>30</v>
      </c>
      <c r="K3538" s="3">
        <v>0</v>
      </c>
      <c r="L3538" s="3">
        <v>0</v>
      </c>
      <c r="M3538" s="1" t="s">
        <v>31</v>
      </c>
      <c r="N3538" s="3">
        <v>0</v>
      </c>
      <c r="O3538" s="3">
        <v>0</v>
      </c>
      <c r="P3538" s="1" t="s">
        <v>31</v>
      </c>
      <c r="Q3538" s="3">
        <v>881.04</v>
      </c>
      <c r="R3538" s="3">
        <v>14.540000000000001</v>
      </c>
      <c r="S3538" s="1" t="s">
        <v>33</v>
      </c>
      <c r="T3538" s="3">
        <v>881.04</v>
      </c>
      <c r="U3538" s="3">
        <v>66.960000000000008</v>
      </c>
      <c r="V3538" s="1" t="s">
        <v>33</v>
      </c>
      <c r="W3538" s="1" t="s">
        <v>33</v>
      </c>
      <c r="X3538" s="1" t="s">
        <v>3098</v>
      </c>
      <c r="Y3538" s="1" t="s">
        <v>99</v>
      </c>
      <c r="Z3538" s="1" t="s">
        <v>373</v>
      </c>
      <c r="AA3538" s="1" t="s">
        <v>374</v>
      </c>
    </row>
    <row r="3539" spans="1:27" x14ac:dyDescent="0.25">
      <c r="A3539" s="1" t="s">
        <v>26</v>
      </c>
      <c r="B3539" s="1" t="s">
        <v>5054</v>
      </c>
      <c r="C3539" s="2">
        <v>42324</v>
      </c>
      <c r="D3539" s="1" t="s">
        <v>2787</v>
      </c>
      <c r="E3539" s="7" t="str">
        <f>VLOOKUP(TRIM(D3539)*1,CFOP!A:B,2,FALSE)</f>
        <v>Sim</v>
      </c>
      <c r="F3539" s="1" t="s">
        <v>29</v>
      </c>
      <c r="G3539" s="3">
        <v>47.04</v>
      </c>
      <c r="H3539" s="3">
        <v>47.04</v>
      </c>
      <c r="I3539" s="3">
        <v>8.4700000000000006</v>
      </c>
      <c r="J3539" s="1" t="s">
        <v>30</v>
      </c>
      <c r="K3539" s="3">
        <v>0</v>
      </c>
      <c r="L3539" s="3">
        <v>0</v>
      </c>
      <c r="M3539" s="1" t="s">
        <v>31</v>
      </c>
      <c r="N3539" s="3">
        <v>0</v>
      </c>
      <c r="O3539" s="3">
        <v>0</v>
      </c>
      <c r="P3539" s="1" t="s">
        <v>31</v>
      </c>
      <c r="Q3539" s="3">
        <v>47.04</v>
      </c>
      <c r="R3539" s="3">
        <v>0.78</v>
      </c>
      <c r="S3539" s="1" t="s">
        <v>33</v>
      </c>
      <c r="T3539" s="3">
        <v>47.04</v>
      </c>
      <c r="U3539" s="3">
        <v>3.58</v>
      </c>
      <c r="V3539" s="1" t="s">
        <v>33</v>
      </c>
      <c r="W3539" s="1" t="s">
        <v>33</v>
      </c>
      <c r="X3539" s="1" t="s">
        <v>3098</v>
      </c>
      <c r="Y3539" s="1" t="s">
        <v>99</v>
      </c>
      <c r="Z3539" s="1" t="s">
        <v>706</v>
      </c>
      <c r="AA3539" s="1" t="s">
        <v>707</v>
      </c>
    </row>
    <row r="3540" spans="1:27" x14ac:dyDescent="0.25">
      <c r="A3540" s="1" t="s">
        <v>26</v>
      </c>
      <c r="B3540" s="1" t="s">
        <v>5055</v>
      </c>
      <c r="C3540" s="2">
        <v>42324</v>
      </c>
      <c r="D3540" s="1" t="s">
        <v>2804</v>
      </c>
      <c r="E3540" s="7" t="str">
        <f>VLOOKUP(TRIM(D3540)*1,CFOP!A:B,2,FALSE)</f>
        <v>Sim</v>
      </c>
      <c r="F3540" s="1" t="s">
        <v>29</v>
      </c>
      <c r="G3540" s="3">
        <v>1320</v>
      </c>
      <c r="H3540" s="3">
        <v>0</v>
      </c>
      <c r="I3540" s="3">
        <v>0</v>
      </c>
      <c r="J3540" s="1" t="s">
        <v>31</v>
      </c>
      <c r="K3540" s="3">
        <v>0</v>
      </c>
      <c r="L3540" s="3">
        <v>0</v>
      </c>
      <c r="M3540" s="1" t="s">
        <v>31</v>
      </c>
      <c r="N3540" s="3">
        <v>0</v>
      </c>
      <c r="O3540" s="3">
        <v>0</v>
      </c>
      <c r="P3540" s="1" t="s">
        <v>31</v>
      </c>
      <c r="Q3540" s="3">
        <v>1320</v>
      </c>
      <c r="R3540" s="3">
        <v>21.78</v>
      </c>
      <c r="S3540" s="1" t="s">
        <v>33</v>
      </c>
      <c r="T3540" s="3">
        <v>1320</v>
      </c>
      <c r="U3540" s="3">
        <v>100.32000000000001</v>
      </c>
      <c r="V3540" s="1" t="s">
        <v>33</v>
      </c>
      <c r="W3540" s="1" t="s">
        <v>33</v>
      </c>
      <c r="X3540" s="1" t="s">
        <v>3055</v>
      </c>
      <c r="Y3540" s="1" t="s">
        <v>91</v>
      </c>
      <c r="Z3540" s="1" t="s">
        <v>5056</v>
      </c>
      <c r="AA3540" s="1" t="s">
        <v>5057</v>
      </c>
    </row>
    <row r="3541" spans="1:27" x14ac:dyDescent="0.25">
      <c r="A3541" s="1" t="s">
        <v>26</v>
      </c>
      <c r="B3541" s="1" t="s">
        <v>5058</v>
      </c>
      <c r="C3541" s="2">
        <v>42324</v>
      </c>
      <c r="D3541" s="1" t="s">
        <v>2841</v>
      </c>
      <c r="E3541" s="7" t="str">
        <f>VLOOKUP(TRIM(D3541)*1,CFOP!A:B,2,FALSE)</f>
        <v>Sim</v>
      </c>
      <c r="F3541" s="1" t="s">
        <v>411</v>
      </c>
      <c r="G3541" s="3">
        <v>438.39</v>
      </c>
      <c r="H3541" s="3">
        <v>381.21</v>
      </c>
      <c r="I3541" s="3">
        <v>15.25</v>
      </c>
      <c r="J3541" s="1" t="s">
        <v>61</v>
      </c>
      <c r="K3541" s="3">
        <v>0</v>
      </c>
      <c r="L3541" s="3">
        <v>0</v>
      </c>
      <c r="M3541" s="1" t="s">
        <v>31</v>
      </c>
      <c r="N3541" s="3">
        <v>381.21</v>
      </c>
      <c r="O3541" s="3">
        <v>57.18</v>
      </c>
      <c r="P3541" s="1" t="s">
        <v>2788</v>
      </c>
      <c r="Q3541" s="3">
        <v>381.21</v>
      </c>
      <c r="R3541" s="3">
        <v>6.29</v>
      </c>
      <c r="S3541" s="1" t="s">
        <v>33</v>
      </c>
      <c r="T3541" s="3">
        <v>381.21</v>
      </c>
      <c r="U3541" s="3">
        <v>28.97</v>
      </c>
      <c r="V3541" s="1" t="s">
        <v>33</v>
      </c>
      <c r="W3541" s="1" t="s">
        <v>33</v>
      </c>
      <c r="X3541" s="1" t="s">
        <v>3011</v>
      </c>
      <c r="Y3541" s="1" t="s">
        <v>91</v>
      </c>
      <c r="Z3541" s="1" t="s">
        <v>1785</v>
      </c>
      <c r="AA3541" s="1" t="s">
        <v>1786</v>
      </c>
    </row>
    <row r="3542" spans="1:27" x14ac:dyDescent="0.25">
      <c r="A3542" s="1" t="s">
        <v>26</v>
      </c>
      <c r="B3542" s="1" t="s">
        <v>5058</v>
      </c>
      <c r="C3542" s="2">
        <v>42324</v>
      </c>
      <c r="D3542" s="1" t="s">
        <v>3010</v>
      </c>
      <c r="E3542" s="7" t="str">
        <f>VLOOKUP(TRIM(D3542)*1,CFOP!A:B,2,FALSE)</f>
        <v>Sim</v>
      </c>
      <c r="F3542" s="1" t="s">
        <v>411</v>
      </c>
      <c r="G3542" s="3">
        <v>948.63000000000011</v>
      </c>
      <c r="H3542" s="3">
        <v>836.44</v>
      </c>
      <c r="I3542" s="3">
        <v>100.37</v>
      </c>
      <c r="J3542" s="1" t="s">
        <v>3015</v>
      </c>
      <c r="K3542" s="3">
        <v>1250.3900000000001</v>
      </c>
      <c r="L3542" s="3">
        <v>112.19</v>
      </c>
      <c r="M3542" s="1" t="s">
        <v>3015</v>
      </c>
      <c r="N3542" s="3">
        <v>0</v>
      </c>
      <c r="O3542" s="3">
        <v>0</v>
      </c>
      <c r="P3542" s="1" t="s">
        <v>31</v>
      </c>
      <c r="Q3542" s="3">
        <v>836.44</v>
      </c>
      <c r="R3542" s="3">
        <v>13.8</v>
      </c>
      <c r="S3542" s="1" t="s">
        <v>33</v>
      </c>
      <c r="T3542" s="3">
        <v>836.44</v>
      </c>
      <c r="U3542" s="3">
        <v>63.57</v>
      </c>
      <c r="V3542" s="1" t="s">
        <v>33</v>
      </c>
      <c r="W3542" s="1" t="s">
        <v>33</v>
      </c>
      <c r="X3542" s="1" t="s">
        <v>3011</v>
      </c>
      <c r="Y3542" s="1" t="s">
        <v>240</v>
      </c>
      <c r="Z3542" s="1" t="s">
        <v>3372</v>
      </c>
      <c r="AA3542" s="1" t="s">
        <v>3373</v>
      </c>
    </row>
    <row r="3543" spans="1:27" x14ac:dyDescent="0.25">
      <c r="A3543" s="1" t="s">
        <v>26</v>
      </c>
      <c r="B3543" s="1" t="s">
        <v>5058</v>
      </c>
      <c r="C3543" s="2">
        <v>42324</v>
      </c>
      <c r="D3543" s="1" t="s">
        <v>3221</v>
      </c>
      <c r="E3543" s="7" t="str">
        <f>VLOOKUP(TRIM(D3543)*1,CFOP!A:B,2,FALSE)</f>
        <v>Sim</v>
      </c>
      <c r="F3543" s="1" t="s">
        <v>411</v>
      </c>
      <c r="G3543" s="3">
        <v>28.630000000000003</v>
      </c>
      <c r="H3543" s="3">
        <v>20.2</v>
      </c>
      <c r="I3543" s="3">
        <v>0.81</v>
      </c>
      <c r="J3543" s="1" t="s">
        <v>3082</v>
      </c>
      <c r="K3543" s="3">
        <v>36.54</v>
      </c>
      <c r="L3543" s="3">
        <v>5.4</v>
      </c>
      <c r="M3543" s="1" t="s">
        <v>3082</v>
      </c>
      <c r="N3543" s="3">
        <v>20.2</v>
      </c>
      <c r="O3543" s="3">
        <v>3.0300000000000002</v>
      </c>
      <c r="P3543" s="1" t="s">
        <v>2788</v>
      </c>
      <c r="Q3543" s="3">
        <v>20.2</v>
      </c>
      <c r="R3543" s="3">
        <v>0.33</v>
      </c>
      <c r="S3543" s="1" t="s">
        <v>33</v>
      </c>
      <c r="T3543" s="3">
        <v>20.2</v>
      </c>
      <c r="U3543" s="3">
        <v>1.54</v>
      </c>
      <c r="V3543" s="1" t="s">
        <v>33</v>
      </c>
      <c r="W3543" s="1" t="s">
        <v>33</v>
      </c>
      <c r="X3543" s="1" t="s">
        <v>3011</v>
      </c>
      <c r="Y3543" s="1" t="s">
        <v>44</v>
      </c>
      <c r="Z3543" s="1" t="s">
        <v>5059</v>
      </c>
      <c r="AA3543" s="1" t="s">
        <v>5060</v>
      </c>
    </row>
    <row r="3544" spans="1:27" x14ac:dyDescent="0.25">
      <c r="A3544" s="1" t="s">
        <v>26</v>
      </c>
      <c r="B3544" s="1" t="s">
        <v>5058</v>
      </c>
      <c r="C3544" s="2">
        <v>42324</v>
      </c>
      <c r="D3544" s="1" t="s">
        <v>3221</v>
      </c>
      <c r="E3544" s="7" t="str">
        <f>VLOOKUP(TRIM(D3544)*1,CFOP!A:B,2,FALSE)</f>
        <v>Sim</v>
      </c>
      <c r="F3544" s="1" t="s">
        <v>411</v>
      </c>
      <c r="G3544" s="3">
        <v>259.41000000000003</v>
      </c>
      <c r="H3544" s="3">
        <v>209.67000000000002</v>
      </c>
      <c r="I3544" s="3">
        <v>8.39</v>
      </c>
      <c r="J3544" s="1" t="s">
        <v>3082</v>
      </c>
      <c r="K3544" s="3">
        <v>341.93</v>
      </c>
      <c r="L3544" s="3">
        <v>49.74</v>
      </c>
      <c r="M3544" s="1" t="s">
        <v>3082</v>
      </c>
      <c r="N3544" s="3">
        <v>0</v>
      </c>
      <c r="O3544" s="3">
        <v>0</v>
      </c>
      <c r="P3544" s="1" t="s">
        <v>31</v>
      </c>
      <c r="Q3544" s="3">
        <v>209.67000000000002</v>
      </c>
      <c r="R3544" s="3">
        <v>3.46</v>
      </c>
      <c r="S3544" s="1" t="s">
        <v>33</v>
      </c>
      <c r="T3544" s="3">
        <v>209.67000000000002</v>
      </c>
      <c r="U3544" s="3">
        <v>15.93</v>
      </c>
      <c r="V3544" s="1" t="s">
        <v>33</v>
      </c>
      <c r="W3544" s="1" t="s">
        <v>33</v>
      </c>
      <c r="X3544" s="1" t="s">
        <v>3011</v>
      </c>
      <c r="Y3544" s="1" t="s">
        <v>240</v>
      </c>
      <c r="Z3544" s="1" t="s">
        <v>3256</v>
      </c>
      <c r="AA3544" s="1" t="s">
        <v>3257</v>
      </c>
    </row>
    <row r="3545" spans="1:27" x14ac:dyDescent="0.25">
      <c r="A3545" s="1" t="s">
        <v>26</v>
      </c>
      <c r="B3545" s="1" t="s">
        <v>5058</v>
      </c>
      <c r="C3545" s="2">
        <v>42324</v>
      </c>
      <c r="D3545" s="1" t="s">
        <v>3221</v>
      </c>
      <c r="E3545" s="7" t="str">
        <f>VLOOKUP(TRIM(D3545)*1,CFOP!A:B,2,FALSE)</f>
        <v>Sim</v>
      </c>
      <c r="F3545" s="1" t="s">
        <v>411</v>
      </c>
      <c r="G3545" s="3">
        <v>26.18</v>
      </c>
      <c r="H3545" s="3">
        <v>18.47</v>
      </c>
      <c r="I3545" s="3">
        <v>0.74</v>
      </c>
      <c r="J3545" s="1" t="s">
        <v>3082</v>
      </c>
      <c r="K3545" s="3">
        <v>33.410000000000004</v>
      </c>
      <c r="L3545" s="3">
        <v>4.9400000000000004</v>
      </c>
      <c r="M3545" s="1" t="s">
        <v>3082</v>
      </c>
      <c r="N3545" s="3">
        <v>18.47</v>
      </c>
      <c r="O3545" s="3">
        <v>2.77</v>
      </c>
      <c r="P3545" s="1" t="s">
        <v>2788</v>
      </c>
      <c r="Q3545" s="3">
        <v>18.47</v>
      </c>
      <c r="R3545" s="3">
        <v>0.3</v>
      </c>
      <c r="S3545" s="1" t="s">
        <v>33</v>
      </c>
      <c r="T3545" s="3">
        <v>18.47</v>
      </c>
      <c r="U3545" s="3">
        <v>1.4000000000000001</v>
      </c>
      <c r="V3545" s="1" t="s">
        <v>33</v>
      </c>
      <c r="W3545" s="1" t="s">
        <v>33</v>
      </c>
      <c r="X3545" s="1" t="s">
        <v>3011</v>
      </c>
      <c r="Y3545" s="1" t="s">
        <v>44</v>
      </c>
      <c r="Z3545" s="1" t="s">
        <v>5061</v>
      </c>
      <c r="AA3545" s="1" t="s">
        <v>5062</v>
      </c>
    </row>
    <row r="3546" spans="1:27" x14ac:dyDescent="0.25">
      <c r="A3546" s="1" t="s">
        <v>26</v>
      </c>
      <c r="B3546" s="1" t="s">
        <v>5058</v>
      </c>
      <c r="C3546" s="2">
        <v>42324</v>
      </c>
      <c r="D3546" s="1" t="s">
        <v>3221</v>
      </c>
      <c r="E3546" s="7" t="str">
        <f>VLOOKUP(TRIM(D3546)*1,CFOP!A:B,2,FALSE)</f>
        <v>Sim</v>
      </c>
      <c r="F3546" s="1" t="s">
        <v>411</v>
      </c>
      <c r="G3546" s="3">
        <v>25.42</v>
      </c>
      <c r="H3546" s="3">
        <v>17.93</v>
      </c>
      <c r="I3546" s="3">
        <v>0.72</v>
      </c>
      <c r="J3546" s="1" t="s">
        <v>3082</v>
      </c>
      <c r="K3546" s="3">
        <v>32.43</v>
      </c>
      <c r="L3546" s="3">
        <v>4.8</v>
      </c>
      <c r="M3546" s="1" t="s">
        <v>3082</v>
      </c>
      <c r="N3546" s="3">
        <v>17.93</v>
      </c>
      <c r="O3546" s="3">
        <v>2.69</v>
      </c>
      <c r="P3546" s="1" t="s">
        <v>2788</v>
      </c>
      <c r="Q3546" s="3">
        <v>17.93</v>
      </c>
      <c r="R3546" s="3">
        <v>0.3</v>
      </c>
      <c r="S3546" s="1" t="s">
        <v>33</v>
      </c>
      <c r="T3546" s="3">
        <v>17.93</v>
      </c>
      <c r="U3546" s="3">
        <v>1.36</v>
      </c>
      <c r="V3546" s="1" t="s">
        <v>33</v>
      </c>
      <c r="W3546" s="1" t="s">
        <v>33</v>
      </c>
      <c r="X3546" s="1" t="s">
        <v>3011</v>
      </c>
      <c r="Y3546" s="1" t="s">
        <v>44</v>
      </c>
      <c r="Z3546" s="1" t="s">
        <v>5063</v>
      </c>
      <c r="AA3546" s="1" t="s">
        <v>5064</v>
      </c>
    </row>
    <row r="3547" spans="1:27" x14ac:dyDescent="0.25">
      <c r="A3547" s="1" t="s">
        <v>26</v>
      </c>
      <c r="B3547" s="1" t="s">
        <v>5065</v>
      </c>
      <c r="C3547" s="2">
        <v>42324</v>
      </c>
      <c r="D3547" s="1" t="s">
        <v>2787</v>
      </c>
      <c r="E3547" s="7" t="str">
        <f>VLOOKUP(TRIM(D3547)*1,CFOP!A:B,2,FALSE)</f>
        <v>Sim</v>
      </c>
      <c r="F3547" s="1" t="s">
        <v>29</v>
      </c>
      <c r="G3547" s="3">
        <v>79.320000000000007</v>
      </c>
      <c r="H3547" s="3">
        <v>79.320000000000007</v>
      </c>
      <c r="I3547" s="3">
        <v>14.280000000000001</v>
      </c>
      <c r="J3547" s="1" t="s">
        <v>30</v>
      </c>
      <c r="K3547" s="3">
        <v>0</v>
      </c>
      <c r="L3547" s="3">
        <v>0</v>
      </c>
      <c r="M3547" s="1" t="s">
        <v>31</v>
      </c>
      <c r="N3547" s="3">
        <v>0</v>
      </c>
      <c r="O3547" s="3">
        <v>0</v>
      </c>
      <c r="P3547" s="1" t="s">
        <v>31</v>
      </c>
      <c r="Q3547" s="3">
        <v>79.320000000000007</v>
      </c>
      <c r="R3547" s="3">
        <v>1.31</v>
      </c>
      <c r="S3547" s="1" t="s">
        <v>33</v>
      </c>
      <c r="T3547" s="3">
        <v>79.320000000000007</v>
      </c>
      <c r="U3547" s="3">
        <v>6.03</v>
      </c>
      <c r="V3547" s="1" t="s">
        <v>33</v>
      </c>
      <c r="W3547" s="1" t="s">
        <v>33</v>
      </c>
      <c r="X3547" s="1" t="s">
        <v>5066</v>
      </c>
      <c r="Y3547" s="1" t="s">
        <v>44</v>
      </c>
      <c r="Z3547" s="1" t="s">
        <v>5067</v>
      </c>
      <c r="AA3547" s="1" t="s">
        <v>5068</v>
      </c>
    </row>
    <row r="3548" spans="1:27" x14ac:dyDescent="0.25">
      <c r="A3548" s="1" t="s">
        <v>26</v>
      </c>
      <c r="B3548" s="1" t="s">
        <v>5069</v>
      </c>
      <c r="C3548" s="2">
        <v>42324</v>
      </c>
      <c r="D3548" s="1" t="s">
        <v>2804</v>
      </c>
      <c r="E3548" s="7" t="str">
        <f>VLOOKUP(TRIM(D3548)*1,CFOP!A:B,2,FALSE)</f>
        <v>Sim</v>
      </c>
      <c r="F3548" s="1" t="s">
        <v>29</v>
      </c>
      <c r="G3548" s="3">
        <v>509.97</v>
      </c>
      <c r="H3548" s="3">
        <v>509.97</v>
      </c>
      <c r="I3548" s="3">
        <v>91.79</v>
      </c>
      <c r="J3548" s="1" t="s">
        <v>30</v>
      </c>
      <c r="K3548" s="3">
        <v>0</v>
      </c>
      <c r="L3548" s="3">
        <v>0</v>
      </c>
      <c r="M3548" s="1" t="s">
        <v>31</v>
      </c>
      <c r="N3548" s="3">
        <v>0</v>
      </c>
      <c r="O3548" s="3">
        <v>0</v>
      </c>
      <c r="P3548" s="1" t="s">
        <v>31</v>
      </c>
      <c r="Q3548" s="3">
        <v>509.97</v>
      </c>
      <c r="R3548" s="3">
        <v>8.41</v>
      </c>
      <c r="S3548" s="1" t="s">
        <v>33</v>
      </c>
      <c r="T3548" s="3">
        <v>509.97</v>
      </c>
      <c r="U3548" s="3">
        <v>38.76</v>
      </c>
      <c r="V3548" s="1" t="s">
        <v>33</v>
      </c>
      <c r="W3548" s="1" t="s">
        <v>33</v>
      </c>
      <c r="X3548" s="1" t="s">
        <v>3463</v>
      </c>
      <c r="Y3548" s="1" t="s">
        <v>96</v>
      </c>
      <c r="Z3548" s="1" t="s">
        <v>3846</v>
      </c>
      <c r="AA3548" s="1" t="s">
        <v>3847</v>
      </c>
    </row>
    <row r="3549" spans="1:27" x14ac:dyDescent="0.25">
      <c r="A3549" s="1" t="s">
        <v>26</v>
      </c>
      <c r="B3549" s="1" t="s">
        <v>5070</v>
      </c>
      <c r="C3549" s="2">
        <v>42324</v>
      </c>
      <c r="D3549" s="1" t="s">
        <v>2804</v>
      </c>
      <c r="E3549" s="7" t="str">
        <f>VLOOKUP(TRIM(D3549)*1,CFOP!A:B,2,FALSE)</f>
        <v>Sim</v>
      </c>
      <c r="F3549" s="1" t="s">
        <v>29</v>
      </c>
      <c r="G3549" s="3">
        <v>1399.6</v>
      </c>
      <c r="H3549" s="3">
        <v>1217.04</v>
      </c>
      <c r="I3549" s="3">
        <v>219.07</v>
      </c>
      <c r="J3549" s="1" t="s">
        <v>30</v>
      </c>
      <c r="K3549" s="3">
        <v>0</v>
      </c>
      <c r="L3549" s="3">
        <v>0</v>
      </c>
      <c r="M3549" s="1" t="s">
        <v>31</v>
      </c>
      <c r="N3549" s="3">
        <v>1217.04</v>
      </c>
      <c r="O3549" s="3">
        <v>182.56</v>
      </c>
      <c r="P3549" s="1" t="s">
        <v>2788</v>
      </c>
      <c r="Q3549" s="3">
        <v>1217.04</v>
      </c>
      <c r="R3549" s="3">
        <v>20.080000000000002</v>
      </c>
      <c r="S3549" s="1" t="s">
        <v>33</v>
      </c>
      <c r="T3549" s="3">
        <v>1217.04</v>
      </c>
      <c r="U3549" s="3">
        <v>92.5</v>
      </c>
      <c r="V3549" s="1" t="s">
        <v>33</v>
      </c>
      <c r="W3549" s="1" t="s">
        <v>33</v>
      </c>
      <c r="X3549" s="1" t="s">
        <v>3022</v>
      </c>
      <c r="Y3549" s="1" t="s">
        <v>91</v>
      </c>
      <c r="Z3549" s="1" t="s">
        <v>3025</v>
      </c>
      <c r="AA3549" s="1" t="s">
        <v>3026</v>
      </c>
    </row>
    <row r="3550" spans="1:27" x14ac:dyDescent="0.25">
      <c r="A3550" s="1" t="s">
        <v>26</v>
      </c>
      <c r="B3550" s="1" t="s">
        <v>5070</v>
      </c>
      <c r="C3550" s="2">
        <v>42324</v>
      </c>
      <c r="D3550" s="1" t="s">
        <v>2804</v>
      </c>
      <c r="E3550" s="7" t="str">
        <f>VLOOKUP(TRIM(D3550)*1,CFOP!A:B,2,FALSE)</f>
        <v>Sim</v>
      </c>
      <c r="F3550" s="1" t="s">
        <v>29</v>
      </c>
      <c r="G3550" s="3">
        <v>1018.96</v>
      </c>
      <c r="H3550" s="3">
        <v>886.05000000000007</v>
      </c>
      <c r="I3550" s="3">
        <v>159.49</v>
      </c>
      <c r="J3550" s="1" t="s">
        <v>30</v>
      </c>
      <c r="K3550" s="3">
        <v>0</v>
      </c>
      <c r="L3550" s="3">
        <v>0</v>
      </c>
      <c r="M3550" s="1" t="s">
        <v>31</v>
      </c>
      <c r="N3550" s="3">
        <v>886.05000000000007</v>
      </c>
      <c r="O3550" s="3">
        <v>132.91</v>
      </c>
      <c r="P3550" s="1" t="s">
        <v>2788</v>
      </c>
      <c r="Q3550" s="3">
        <v>886.05000000000007</v>
      </c>
      <c r="R3550" s="3">
        <v>14.620000000000001</v>
      </c>
      <c r="S3550" s="1" t="s">
        <v>33</v>
      </c>
      <c r="T3550" s="3">
        <v>886.05000000000007</v>
      </c>
      <c r="U3550" s="3">
        <v>67.34</v>
      </c>
      <c r="V3550" s="1" t="s">
        <v>33</v>
      </c>
      <c r="W3550" s="1" t="s">
        <v>33</v>
      </c>
      <c r="X3550" s="1" t="s">
        <v>3022</v>
      </c>
      <c r="Y3550" s="1" t="s">
        <v>91</v>
      </c>
      <c r="Z3550" s="1" t="s">
        <v>3946</v>
      </c>
      <c r="AA3550" s="1" t="s">
        <v>3947</v>
      </c>
    </row>
    <row r="3551" spans="1:27" x14ac:dyDescent="0.25">
      <c r="A3551" s="1" t="s">
        <v>26</v>
      </c>
      <c r="B3551" s="1" t="s">
        <v>5070</v>
      </c>
      <c r="C3551" s="2">
        <v>42324</v>
      </c>
      <c r="D3551" s="1" t="s">
        <v>2804</v>
      </c>
      <c r="E3551" s="7" t="str">
        <f>VLOOKUP(TRIM(D3551)*1,CFOP!A:B,2,FALSE)</f>
        <v>Sim</v>
      </c>
      <c r="F3551" s="1" t="s">
        <v>29</v>
      </c>
      <c r="G3551" s="3">
        <v>244.43</v>
      </c>
      <c r="H3551" s="3">
        <v>212.55</v>
      </c>
      <c r="I3551" s="3">
        <v>38.26</v>
      </c>
      <c r="J3551" s="1" t="s">
        <v>30</v>
      </c>
      <c r="K3551" s="3">
        <v>0</v>
      </c>
      <c r="L3551" s="3">
        <v>0</v>
      </c>
      <c r="M3551" s="1" t="s">
        <v>31</v>
      </c>
      <c r="N3551" s="3">
        <v>212.55</v>
      </c>
      <c r="O3551" s="3">
        <v>31.88</v>
      </c>
      <c r="P3551" s="1" t="s">
        <v>2788</v>
      </c>
      <c r="Q3551" s="3">
        <v>212.55</v>
      </c>
      <c r="R3551" s="3">
        <v>3.5100000000000002</v>
      </c>
      <c r="S3551" s="1" t="s">
        <v>33</v>
      </c>
      <c r="T3551" s="3">
        <v>212.55</v>
      </c>
      <c r="U3551" s="3">
        <v>16.149999999999999</v>
      </c>
      <c r="V3551" s="1" t="s">
        <v>33</v>
      </c>
      <c r="W3551" s="1" t="s">
        <v>33</v>
      </c>
      <c r="X3551" s="1" t="s">
        <v>3022</v>
      </c>
      <c r="Y3551" s="1" t="s">
        <v>91</v>
      </c>
      <c r="Z3551" s="1" t="s">
        <v>3950</v>
      </c>
      <c r="AA3551" s="1" t="s">
        <v>3951</v>
      </c>
    </row>
    <row r="3552" spans="1:27" x14ac:dyDescent="0.25">
      <c r="A3552" s="1" t="s">
        <v>26</v>
      </c>
      <c r="B3552" s="1" t="s">
        <v>5070</v>
      </c>
      <c r="C3552" s="2">
        <v>42324</v>
      </c>
      <c r="D3552" s="1" t="s">
        <v>2804</v>
      </c>
      <c r="E3552" s="7" t="str">
        <f>VLOOKUP(TRIM(D3552)*1,CFOP!A:B,2,FALSE)</f>
        <v>Sim</v>
      </c>
      <c r="F3552" s="1" t="s">
        <v>29</v>
      </c>
      <c r="G3552" s="3">
        <v>411.98</v>
      </c>
      <c r="H3552" s="3">
        <v>358.24</v>
      </c>
      <c r="I3552" s="3">
        <v>64.48</v>
      </c>
      <c r="J3552" s="1" t="s">
        <v>30</v>
      </c>
      <c r="K3552" s="3">
        <v>0</v>
      </c>
      <c r="L3552" s="3">
        <v>0</v>
      </c>
      <c r="M3552" s="1" t="s">
        <v>31</v>
      </c>
      <c r="N3552" s="3">
        <v>358.24</v>
      </c>
      <c r="O3552" s="3">
        <v>53.74</v>
      </c>
      <c r="P3552" s="1" t="s">
        <v>2788</v>
      </c>
      <c r="Q3552" s="3">
        <v>358.24</v>
      </c>
      <c r="R3552" s="3">
        <v>5.91</v>
      </c>
      <c r="S3552" s="1" t="s">
        <v>33</v>
      </c>
      <c r="T3552" s="3">
        <v>358.24</v>
      </c>
      <c r="U3552" s="3">
        <v>27.23</v>
      </c>
      <c r="V3552" s="1" t="s">
        <v>33</v>
      </c>
      <c r="W3552" s="1" t="s">
        <v>33</v>
      </c>
      <c r="X3552" s="1" t="s">
        <v>3022</v>
      </c>
      <c r="Y3552" s="1" t="s">
        <v>91</v>
      </c>
      <c r="Z3552" s="1" t="s">
        <v>3948</v>
      </c>
      <c r="AA3552" s="1" t="s">
        <v>3949</v>
      </c>
    </row>
    <row r="3553" spans="1:27" x14ac:dyDescent="0.25">
      <c r="A3553" s="1" t="s">
        <v>26</v>
      </c>
      <c r="B3553" s="1" t="s">
        <v>5070</v>
      </c>
      <c r="C3553" s="2">
        <v>42324</v>
      </c>
      <c r="D3553" s="1" t="s">
        <v>2804</v>
      </c>
      <c r="E3553" s="7" t="str">
        <f>VLOOKUP(TRIM(D3553)*1,CFOP!A:B,2,FALSE)</f>
        <v>Sim</v>
      </c>
      <c r="F3553" s="1" t="s">
        <v>29</v>
      </c>
      <c r="G3553" s="3">
        <v>8082.9400000000005</v>
      </c>
      <c r="H3553" s="3">
        <v>7028.64</v>
      </c>
      <c r="I3553" s="3">
        <v>1265.1600000000001</v>
      </c>
      <c r="J3553" s="1" t="s">
        <v>30</v>
      </c>
      <c r="K3553" s="3">
        <v>0</v>
      </c>
      <c r="L3553" s="3">
        <v>0</v>
      </c>
      <c r="M3553" s="1" t="s">
        <v>31</v>
      </c>
      <c r="N3553" s="3">
        <v>7028.64</v>
      </c>
      <c r="O3553" s="3">
        <v>1054.3</v>
      </c>
      <c r="P3553" s="1" t="s">
        <v>2788</v>
      </c>
      <c r="Q3553" s="3">
        <v>7028.64</v>
      </c>
      <c r="R3553" s="3">
        <v>115.97</v>
      </c>
      <c r="S3553" s="1" t="s">
        <v>33</v>
      </c>
      <c r="T3553" s="3">
        <v>7028.64</v>
      </c>
      <c r="U3553" s="3">
        <v>534.18000000000006</v>
      </c>
      <c r="V3553" s="1" t="s">
        <v>33</v>
      </c>
      <c r="W3553" s="1" t="s">
        <v>33</v>
      </c>
      <c r="X3553" s="1" t="s">
        <v>3022</v>
      </c>
      <c r="Y3553" s="1" t="s">
        <v>91</v>
      </c>
      <c r="Z3553" s="1" t="s">
        <v>3023</v>
      </c>
      <c r="AA3553" s="1" t="s">
        <v>3024</v>
      </c>
    </row>
    <row r="3554" spans="1:27" x14ac:dyDescent="0.25">
      <c r="A3554" s="1" t="s">
        <v>26</v>
      </c>
      <c r="B3554" s="1" t="s">
        <v>5070</v>
      </c>
      <c r="C3554" s="2">
        <v>42324</v>
      </c>
      <c r="D3554" s="1" t="s">
        <v>2787</v>
      </c>
      <c r="E3554" s="7" t="str">
        <f>VLOOKUP(TRIM(D3554)*1,CFOP!A:B,2,FALSE)</f>
        <v>Sim</v>
      </c>
      <c r="F3554" s="1" t="s">
        <v>29</v>
      </c>
      <c r="G3554" s="3">
        <v>776.25</v>
      </c>
      <c r="H3554" s="3">
        <v>776.25</v>
      </c>
      <c r="I3554" s="3">
        <v>139.72999999999999</v>
      </c>
      <c r="J3554" s="1" t="s">
        <v>30</v>
      </c>
      <c r="K3554" s="3">
        <v>0</v>
      </c>
      <c r="L3554" s="3">
        <v>0</v>
      </c>
      <c r="M3554" s="1" t="s">
        <v>31</v>
      </c>
      <c r="N3554" s="3">
        <v>0</v>
      </c>
      <c r="O3554" s="3">
        <v>0</v>
      </c>
      <c r="P3554" s="1" t="s">
        <v>31</v>
      </c>
      <c r="Q3554" s="3">
        <v>776.25</v>
      </c>
      <c r="R3554" s="3">
        <v>12.81</v>
      </c>
      <c r="S3554" s="1" t="s">
        <v>33</v>
      </c>
      <c r="T3554" s="3">
        <v>776.25</v>
      </c>
      <c r="U3554" s="3">
        <v>59</v>
      </c>
      <c r="V3554" s="1" t="s">
        <v>33</v>
      </c>
      <c r="W3554" s="1" t="s">
        <v>33</v>
      </c>
      <c r="X3554" s="1" t="s">
        <v>3022</v>
      </c>
      <c r="Y3554" s="1" t="s">
        <v>99</v>
      </c>
      <c r="Z3554" s="1" t="s">
        <v>373</v>
      </c>
      <c r="AA3554" s="1" t="s">
        <v>3027</v>
      </c>
    </row>
    <row r="3555" spans="1:27" x14ac:dyDescent="0.25">
      <c r="A3555" s="1" t="s">
        <v>26</v>
      </c>
      <c r="B3555" s="1" t="s">
        <v>5071</v>
      </c>
      <c r="C3555" s="2">
        <v>42324</v>
      </c>
      <c r="D3555" s="1" t="s">
        <v>2817</v>
      </c>
      <c r="E3555" s="7" t="str">
        <f>VLOOKUP(TRIM(D3555)*1,CFOP!A:B,2,FALSE)</f>
        <v>Sim</v>
      </c>
      <c r="F3555" s="1" t="s">
        <v>1643</v>
      </c>
      <c r="G3555" s="3">
        <v>1407.7200000000003</v>
      </c>
      <c r="H3555" s="3">
        <v>1224.1000000000001</v>
      </c>
      <c r="I3555" s="3">
        <v>146.89000000000001</v>
      </c>
      <c r="J3555" s="1" t="s">
        <v>30</v>
      </c>
      <c r="K3555" s="3">
        <v>0</v>
      </c>
      <c r="L3555" s="3">
        <v>0</v>
      </c>
      <c r="M3555" s="1" t="s">
        <v>31</v>
      </c>
      <c r="N3555" s="3">
        <v>1224.1000000000001</v>
      </c>
      <c r="O3555" s="3">
        <v>183.62</v>
      </c>
      <c r="P3555" s="1" t="s">
        <v>2788</v>
      </c>
      <c r="Q3555" s="3">
        <v>1224.1000000000001</v>
      </c>
      <c r="R3555" s="3">
        <v>20.2</v>
      </c>
      <c r="S3555" s="1" t="s">
        <v>33</v>
      </c>
      <c r="T3555" s="3">
        <v>1224.1000000000001</v>
      </c>
      <c r="U3555" s="3">
        <v>93.03</v>
      </c>
      <c r="V3555" s="1" t="s">
        <v>33</v>
      </c>
      <c r="W3555" s="1" t="s">
        <v>33</v>
      </c>
      <c r="X3555" s="1" t="s">
        <v>4028</v>
      </c>
      <c r="Y3555" s="1" t="s">
        <v>91</v>
      </c>
      <c r="Z3555" s="1" t="s">
        <v>4029</v>
      </c>
      <c r="AA3555" s="1" t="s">
        <v>4030</v>
      </c>
    </row>
    <row r="3556" spans="1:27" x14ac:dyDescent="0.25">
      <c r="A3556" s="1" t="s">
        <v>26</v>
      </c>
      <c r="B3556" s="1" t="s">
        <v>5072</v>
      </c>
      <c r="C3556" s="2">
        <v>42324</v>
      </c>
      <c r="D3556" s="1" t="s">
        <v>2787</v>
      </c>
      <c r="E3556" s="7" t="str">
        <f>VLOOKUP(TRIM(D3556)*1,CFOP!A:B,2,FALSE)</f>
        <v>Sim</v>
      </c>
      <c r="F3556" s="1" t="s">
        <v>29</v>
      </c>
      <c r="G3556" s="3">
        <v>2718.6</v>
      </c>
      <c r="H3556" s="3">
        <v>2364</v>
      </c>
      <c r="I3556" s="3">
        <v>425.52</v>
      </c>
      <c r="J3556" s="1" t="s">
        <v>61</v>
      </c>
      <c r="K3556" s="3">
        <v>0</v>
      </c>
      <c r="L3556" s="3">
        <v>0</v>
      </c>
      <c r="M3556" s="1" t="s">
        <v>31</v>
      </c>
      <c r="N3556" s="3">
        <v>2364</v>
      </c>
      <c r="O3556" s="3">
        <v>354.6</v>
      </c>
      <c r="P3556" s="1" t="s">
        <v>2788</v>
      </c>
      <c r="Q3556" s="3">
        <v>2364</v>
      </c>
      <c r="R3556" s="3">
        <v>39.01</v>
      </c>
      <c r="S3556" s="1" t="s">
        <v>33</v>
      </c>
      <c r="T3556" s="3">
        <v>2364</v>
      </c>
      <c r="U3556" s="3">
        <v>179.66</v>
      </c>
      <c r="V3556" s="1" t="s">
        <v>33</v>
      </c>
      <c r="W3556" s="1" t="s">
        <v>33</v>
      </c>
      <c r="X3556" s="1" t="s">
        <v>244</v>
      </c>
      <c r="Y3556" s="1" t="s">
        <v>91</v>
      </c>
      <c r="Z3556" s="1" t="s">
        <v>128</v>
      </c>
      <c r="AA3556" s="1" t="s">
        <v>129</v>
      </c>
    </row>
    <row r="3557" spans="1:27" x14ac:dyDescent="0.25">
      <c r="A3557" s="1" t="s">
        <v>26</v>
      </c>
      <c r="B3557" s="1" t="s">
        <v>5072</v>
      </c>
      <c r="C3557" s="2">
        <v>42324</v>
      </c>
      <c r="D3557" s="1" t="s">
        <v>2787</v>
      </c>
      <c r="E3557" s="7" t="str">
        <f>VLOOKUP(TRIM(D3557)*1,CFOP!A:B,2,FALSE)</f>
        <v>Sim</v>
      </c>
      <c r="F3557" s="1" t="s">
        <v>29</v>
      </c>
      <c r="G3557" s="3">
        <v>1254.6200000000001</v>
      </c>
      <c r="H3557" s="3">
        <v>1090.97</v>
      </c>
      <c r="I3557" s="3">
        <v>196.37</v>
      </c>
      <c r="J3557" s="1" t="s">
        <v>61</v>
      </c>
      <c r="K3557" s="3">
        <v>0</v>
      </c>
      <c r="L3557" s="3">
        <v>0</v>
      </c>
      <c r="M3557" s="1" t="s">
        <v>31</v>
      </c>
      <c r="N3557" s="3">
        <v>1090.97</v>
      </c>
      <c r="O3557" s="3">
        <v>163.65</v>
      </c>
      <c r="P3557" s="1" t="s">
        <v>2788</v>
      </c>
      <c r="Q3557" s="3">
        <v>1090.97</v>
      </c>
      <c r="R3557" s="3">
        <v>18</v>
      </c>
      <c r="S3557" s="1" t="s">
        <v>33</v>
      </c>
      <c r="T3557" s="3">
        <v>1090.97</v>
      </c>
      <c r="U3557" s="3">
        <v>82.91</v>
      </c>
      <c r="V3557" s="1" t="s">
        <v>33</v>
      </c>
      <c r="W3557" s="1" t="s">
        <v>33</v>
      </c>
      <c r="X3557" s="1" t="s">
        <v>244</v>
      </c>
      <c r="Y3557" s="1" t="s">
        <v>91</v>
      </c>
      <c r="Z3557" s="1" t="s">
        <v>1785</v>
      </c>
      <c r="AA3557" s="1" t="s">
        <v>1786</v>
      </c>
    </row>
    <row r="3558" spans="1:27" x14ac:dyDescent="0.25">
      <c r="A3558" s="1" t="s">
        <v>26</v>
      </c>
      <c r="B3558" s="1" t="s">
        <v>5072</v>
      </c>
      <c r="C3558" s="2">
        <v>42324</v>
      </c>
      <c r="D3558" s="1" t="s">
        <v>2787</v>
      </c>
      <c r="E3558" s="7" t="str">
        <f>VLOOKUP(TRIM(D3558)*1,CFOP!A:B,2,FALSE)</f>
        <v>Sim</v>
      </c>
      <c r="F3558" s="1" t="s">
        <v>29</v>
      </c>
      <c r="G3558" s="3">
        <v>928.57</v>
      </c>
      <c r="H3558" s="3">
        <v>773.81000000000006</v>
      </c>
      <c r="I3558" s="3">
        <v>139.29</v>
      </c>
      <c r="J3558" s="1" t="s">
        <v>61</v>
      </c>
      <c r="K3558" s="3">
        <v>0</v>
      </c>
      <c r="L3558" s="3">
        <v>0</v>
      </c>
      <c r="M3558" s="1" t="s">
        <v>31</v>
      </c>
      <c r="N3558" s="3">
        <v>773.81000000000006</v>
      </c>
      <c r="O3558" s="3">
        <v>154.76</v>
      </c>
      <c r="P3558" s="1" t="s">
        <v>2788</v>
      </c>
      <c r="Q3558" s="3">
        <v>773.81000000000006</v>
      </c>
      <c r="R3558" s="3">
        <v>12.77</v>
      </c>
      <c r="S3558" s="1" t="s">
        <v>33</v>
      </c>
      <c r="T3558" s="3">
        <v>773.81000000000006</v>
      </c>
      <c r="U3558" s="3">
        <v>58.81</v>
      </c>
      <c r="V3558" s="1" t="s">
        <v>33</v>
      </c>
      <c r="W3558" s="1" t="s">
        <v>33</v>
      </c>
      <c r="X3558" s="1" t="s">
        <v>244</v>
      </c>
      <c r="Y3558" s="1" t="s">
        <v>99</v>
      </c>
      <c r="Z3558" s="1" t="s">
        <v>126</v>
      </c>
      <c r="AA3558" s="1" t="s">
        <v>127</v>
      </c>
    </row>
    <row r="3559" spans="1:27" x14ac:dyDescent="0.25">
      <c r="A3559" s="1" t="s">
        <v>26</v>
      </c>
      <c r="B3559" s="1" t="s">
        <v>5072</v>
      </c>
      <c r="C3559" s="2">
        <v>42324</v>
      </c>
      <c r="D3559" s="1" t="s">
        <v>2787</v>
      </c>
      <c r="E3559" s="7" t="str">
        <f>VLOOKUP(TRIM(D3559)*1,CFOP!A:B,2,FALSE)</f>
        <v>Sim</v>
      </c>
      <c r="F3559" s="1" t="s">
        <v>29</v>
      </c>
      <c r="G3559" s="3">
        <v>1534.1000000000001</v>
      </c>
      <c r="H3559" s="3">
        <v>1278.42</v>
      </c>
      <c r="I3559" s="3">
        <v>230.12</v>
      </c>
      <c r="J3559" s="1" t="s">
        <v>61</v>
      </c>
      <c r="K3559" s="3">
        <v>0</v>
      </c>
      <c r="L3559" s="3">
        <v>0</v>
      </c>
      <c r="M3559" s="1" t="s">
        <v>31</v>
      </c>
      <c r="N3559" s="3">
        <v>1278.42</v>
      </c>
      <c r="O3559" s="3">
        <v>255.68</v>
      </c>
      <c r="P3559" s="1" t="s">
        <v>2788</v>
      </c>
      <c r="Q3559" s="3">
        <v>1278.42</v>
      </c>
      <c r="R3559" s="3">
        <v>21.09</v>
      </c>
      <c r="S3559" s="1" t="s">
        <v>33</v>
      </c>
      <c r="T3559" s="3">
        <v>1278.42</v>
      </c>
      <c r="U3559" s="3">
        <v>97.16</v>
      </c>
      <c r="V3559" s="1" t="s">
        <v>33</v>
      </c>
      <c r="W3559" s="1" t="s">
        <v>33</v>
      </c>
      <c r="X3559" s="1" t="s">
        <v>244</v>
      </c>
      <c r="Y3559" s="1" t="s">
        <v>99</v>
      </c>
      <c r="Z3559" s="1" t="s">
        <v>3235</v>
      </c>
      <c r="AA3559" s="1" t="s">
        <v>3236</v>
      </c>
    </row>
    <row r="3560" spans="1:27" x14ac:dyDescent="0.25">
      <c r="A3560" s="1" t="s">
        <v>26</v>
      </c>
      <c r="B3560" s="1" t="s">
        <v>5072</v>
      </c>
      <c r="C3560" s="2">
        <v>42324</v>
      </c>
      <c r="D3560" s="1" t="s">
        <v>2787</v>
      </c>
      <c r="E3560" s="7" t="str">
        <f>VLOOKUP(TRIM(D3560)*1,CFOP!A:B,2,FALSE)</f>
        <v>Sim</v>
      </c>
      <c r="F3560" s="1" t="s">
        <v>29</v>
      </c>
      <c r="G3560" s="3">
        <v>1592.27</v>
      </c>
      <c r="H3560" s="3">
        <v>1384.58</v>
      </c>
      <c r="I3560" s="3">
        <v>249.22</v>
      </c>
      <c r="J3560" s="1" t="s">
        <v>61</v>
      </c>
      <c r="K3560" s="3">
        <v>0</v>
      </c>
      <c r="L3560" s="3">
        <v>0</v>
      </c>
      <c r="M3560" s="1" t="s">
        <v>31</v>
      </c>
      <c r="N3560" s="3">
        <v>1384.58</v>
      </c>
      <c r="O3560" s="3">
        <v>207.69</v>
      </c>
      <c r="P3560" s="1" t="s">
        <v>2788</v>
      </c>
      <c r="Q3560" s="3">
        <v>1384.58</v>
      </c>
      <c r="R3560" s="3">
        <v>22.85</v>
      </c>
      <c r="S3560" s="1" t="s">
        <v>33</v>
      </c>
      <c r="T3560" s="3">
        <v>1384.58</v>
      </c>
      <c r="U3560" s="3">
        <v>105.23</v>
      </c>
      <c r="V3560" s="1" t="s">
        <v>33</v>
      </c>
      <c r="W3560" s="1" t="s">
        <v>33</v>
      </c>
      <c r="X3560" s="1" t="s">
        <v>244</v>
      </c>
      <c r="Y3560" s="1" t="s">
        <v>44</v>
      </c>
      <c r="Z3560" s="1" t="s">
        <v>666</v>
      </c>
      <c r="AA3560" s="1" t="s">
        <v>667</v>
      </c>
    </row>
    <row r="3561" spans="1:27" x14ac:dyDescent="0.25">
      <c r="A3561" s="1" t="s">
        <v>26</v>
      </c>
      <c r="B3561" s="1" t="s">
        <v>5072</v>
      </c>
      <c r="C3561" s="2">
        <v>42324</v>
      </c>
      <c r="D3561" s="1" t="s">
        <v>2787</v>
      </c>
      <c r="E3561" s="7" t="str">
        <f>VLOOKUP(TRIM(D3561)*1,CFOP!A:B,2,FALSE)</f>
        <v>Sim</v>
      </c>
      <c r="F3561" s="1" t="s">
        <v>29</v>
      </c>
      <c r="G3561" s="3">
        <v>1113.5500000000002</v>
      </c>
      <c r="H3561" s="3">
        <v>968.30000000000007</v>
      </c>
      <c r="I3561" s="3">
        <v>174.29</v>
      </c>
      <c r="J3561" s="1" t="s">
        <v>61</v>
      </c>
      <c r="K3561" s="3">
        <v>0</v>
      </c>
      <c r="L3561" s="3">
        <v>0</v>
      </c>
      <c r="M3561" s="1" t="s">
        <v>31</v>
      </c>
      <c r="N3561" s="3">
        <v>968.30000000000007</v>
      </c>
      <c r="O3561" s="3">
        <v>145.25</v>
      </c>
      <c r="P3561" s="1" t="s">
        <v>2788</v>
      </c>
      <c r="Q3561" s="3">
        <v>968.30000000000007</v>
      </c>
      <c r="R3561" s="3">
        <v>15.98</v>
      </c>
      <c r="S3561" s="1" t="s">
        <v>33</v>
      </c>
      <c r="T3561" s="3">
        <v>968.30000000000007</v>
      </c>
      <c r="U3561" s="3">
        <v>73.59</v>
      </c>
      <c r="V3561" s="1" t="s">
        <v>33</v>
      </c>
      <c r="W3561" s="1" t="s">
        <v>33</v>
      </c>
      <c r="X3561" s="1" t="s">
        <v>244</v>
      </c>
      <c r="Y3561" s="1" t="s">
        <v>44</v>
      </c>
      <c r="Z3561" s="1" t="s">
        <v>3628</v>
      </c>
      <c r="AA3561" s="1" t="s">
        <v>3629</v>
      </c>
    </row>
    <row r="3562" spans="1:27" x14ac:dyDescent="0.25">
      <c r="A3562" s="1" t="s">
        <v>26</v>
      </c>
      <c r="B3562" s="1" t="s">
        <v>5072</v>
      </c>
      <c r="C3562" s="2">
        <v>42324</v>
      </c>
      <c r="D3562" s="1" t="s">
        <v>2787</v>
      </c>
      <c r="E3562" s="7" t="str">
        <f>VLOOKUP(TRIM(D3562)*1,CFOP!A:B,2,FALSE)</f>
        <v>Sim</v>
      </c>
      <c r="F3562" s="1" t="s">
        <v>29</v>
      </c>
      <c r="G3562" s="3">
        <v>2909.6000000000004</v>
      </c>
      <c r="H3562" s="3">
        <v>2530.09</v>
      </c>
      <c r="I3562" s="3">
        <v>455.42</v>
      </c>
      <c r="J3562" s="1" t="s">
        <v>61</v>
      </c>
      <c r="K3562" s="3">
        <v>0</v>
      </c>
      <c r="L3562" s="3">
        <v>0</v>
      </c>
      <c r="M3562" s="1" t="s">
        <v>31</v>
      </c>
      <c r="N3562" s="3">
        <v>2530.09</v>
      </c>
      <c r="O3562" s="3">
        <v>379.51</v>
      </c>
      <c r="P3562" s="1" t="s">
        <v>2788</v>
      </c>
      <c r="Q3562" s="3">
        <v>2530.09</v>
      </c>
      <c r="R3562" s="3">
        <v>41.75</v>
      </c>
      <c r="S3562" s="1" t="s">
        <v>33</v>
      </c>
      <c r="T3562" s="3">
        <v>2530.09</v>
      </c>
      <c r="U3562" s="3">
        <v>192.29</v>
      </c>
      <c r="V3562" s="1" t="s">
        <v>33</v>
      </c>
      <c r="W3562" s="1" t="s">
        <v>33</v>
      </c>
      <c r="X3562" s="1" t="s">
        <v>244</v>
      </c>
      <c r="Y3562" s="1" t="s">
        <v>44</v>
      </c>
      <c r="Z3562" s="1" t="s">
        <v>5073</v>
      </c>
      <c r="AA3562" s="1" t="s">
        <v>5074</v>
      </c>
    </row>
    <row r="3563" spans="1:27" x14ac:dyDescent="0.25">
      <c r="A3563" s="1" t="s">
        <v>26</v>
      </c>
      <c r="B3563" s="1" t="s">
        <v>5072</v>
      </c>
      <c r="C3563" s="2">
        <v>42324</v>
      </c>
      <c r="D3563" s="1" t="s">
        <v>2787</v>
      </c>
      <c r="E3563" s="7" t="str">
        <f>VLOOKUP(TRIM(D3563)*1,CFOP!A:B,2,FALSE)</f>
        <v>Sim</v>
      </c>
      <c r="F3563" s="1" t="s">
        <v>29</v>
      </c>
      <c r="G3563" s="3">
        <v>22611.14</v>
      </c>
      <c r="H3563" s="3">
        <v>19661.86</v>
      </c>
      <c r="I3563" s="3">
        <v>3539.13</v>
      </c>
      <c r="J3563" s="1" t="s">
        <v>61</v>
      </c>
      <c r="K3563" s="3">
        <v>0</v>
      </c>
      <c r="L3563" s="3">
        <v>0</v>
      </c>
      <c r="M3563" s="1" t="s">
        <v>31</v>
      </c>
      <c r="N3563" s="3">
        <v>19661.86</v>
      </c>
      <c r="O3563" s="3">
        <v>2949.28</v>
      </c>
      <c r="P3563" s="1" t="s">
        <v>2788</v>
      </c>
      <c r="Q3563" s="3">
        <v>19661.86</v>
      </c>
      <c r="R3563" s="3">
        <v>324.42</v>
      </c>
      <c r="S3563" s="1" t="s">
        <v>33</v>
      </c>
      <c r="T3563" s="3">
        <v>19661.86</v>
      </c>
      <c r="U3563" s="3">
        <v>1494.3</v>
      </c>
      <c r="V3563" s="1" t="s">
        <v>33</v>
      </c>
      <c r="W3563" s="1" t="s">
        <v>33</v>
      </c>
      <c r="X3563" s="1" t="s">
        <v>244</v>
      </c>
      <c r="Y3563" s="1" t="s">
        <v>44</v>
      </c>
      <c r="Z3563" s="1" t="s">
        <v>3535</v>
      </c>
      <c r="AA3563" s="1" t="s">
        <v>3536</v>
      </c>
    </row>
    <row r="3564" spans="1:27" x14ac:dyDescent="0.25">
      <c r="A3564" s="1" t="s">
        <v>26</v>
      </c>
      <c r="B3564" s="1" t="s">
        <v>5072</v>
      </c>
      <c r="C3564" s="2">
        <v>42324</v>
      </c>
      <c r="D3564" s="1" t="s">
        <v>2787</v>
      </c>
      <c r="E3564" s="7" t="str">
        <f>VLOOKUP(TRIM(D3564)*1,CFOP!A:B,2,FALSE)</f>
        <v>Sim</v>
      </c>
      <c r="F3564" s="1" t="s">
        <v>29</v>
      </c>
      <c r="G3564" s="3">
        <v>216.91</v>
      </c>
      <c r="H3564" s="3">
        <v>188.62</v>
      </c>
      <c r="I3564" s="3">
        <v>33.950000000000003</v>
      </c>
      <c r="J3564" s="1" t="s">
        <v>61</v>
      </c>
      <c r="K3564" s="3">
        <v>0</v>
      </c>
      <c r="L3564" s="3">
        <v>0</v>
      </c>
      <c r="M3564" s="1" t="s">
        <v>31</v>
      </c>
      <c r="N3564" s="3">
        <v>188.62</v>
      </c>
      <c r="O3564" s="3">
        <v>28.29</v>
      </c>
      <c r="P3564" s="1" t="s">
        <v>2788</v>
      </c>
      <c r="Q3564" s="3">
        <v>188.62</v>
      </c>
      <c r="R3564" s="3">
        <v>3.11</v>
      </c>
      <c r="S3564" s="1" t="s">
        <v>33</v>
      </c>
      <c r="T3564" s="3">
        <v>188.62</v>
      </c>
      <c r="U3564" s="3">
        <v>14.34</v>
      </c>
      <c r="V3564" s="1" t="s">
        <v>33</v>
      </c>
      <c r="W3564" s="1" t="s">
        <v>33</v>
      </c>
      <c r="X3564" s="1" t="s">
        <v>244</v>
      </c>
      <c r="Y3564" s="1" t="s">
        <v>91</v>
      </c>
      <c r="Z3564" s="1" t="s">
        <v>94</v>
      </c>
      <c r="AA3564" s="1" t="s">
        <v>95</v>
      </c>
    </row>
    <row r="3565" spans="1:27" x14ac:dyDescent="0.25">
      <c r="A3565" s="1" t="s">
        <v>26</v>
      </c>
      <c r="B3565" s="1" t="s">
        <v>5072</v>
      </c>
      <c r="C3565" s="2">
        <v>42324</v>
      </c>
      <c r="D3565" s="1" t="s">
        <v>2787</v>
      </c>
      <c r="E3565" s="7" t="str">
        <f>VLOOKUP(TRIM(D3565)*1,CFOP!A:B,2,FALSE)</f>
        <v>Sim</v>
      </c>
      <c r="F3565" s="1" t="s">
        <v>29</v>
      </c>
      <c r="G3565" s="3">
        <v>1666.8</v>
      </c>
      <c r="H3565" s="3">
        <v>1666.8</v>
      </c>
      <c r="I3565" s="3">
        <v>300.02</v>
      </c>
      <c r="J3565" s="1" t="s">
        <v>61</v>
      </c>
      <c r="K3565" s="3">
        <v>0</v>
      </c>
      <c r="L3565" s="3">
        <v>0</v>
      </c>
      <c r="M3565" s="1" t="s">
        <v>31</v>
      </c>
      <c r="N3565" s="3">
        <v>0</v>
      </c>
      <c r="O3565" s="3">
        <v>0</v>
      </c>
      <c r="P3565" s="1" t="s">
        <v>31</v>
      </c>
      <c r="Q3565" s="3">
        <v>1666.8</v>
      </c>
      <c r="R3565" s="3">
        <v>27.5</v>
      </c>
      <c r="S3565" s="1" t="s">
        <v>33</v>
      </c>
      <c r="T3565" s="3">
        <v>1666.8</v>
      </c>
      <c r="U3565" s="3">
        <v>126.68</v>
      </c>
      <c r="V3565" s="1" t="s">
        <v>33</v>
      </c>
      <c r="W3565" s="1" t="s">
        <v>33</v>
      </c>
      <c r="X3565" s="1" t="s">
        <v>244</v>
      </c>
      <c r="Y3565" s="1" t="s">
        <v>240</v>
      </c>
      <c r="Z3565" s="1" t="s">
        <v>3256</v>
      </c>
      <c r="AA3565" s="1" t="s">
        <v>3257</v>
      </c>
    </row>
    <row r="3566" spans="1:27" x14ac:dyDescent="0.25">
      <c r="A3566" s="1" t="s">
        <v>26</v>
      </c>
      <c r="B3566" s="1" t="s">
        <v>5072</v>
      </c>
      <c r="C3566" s="2">
        <v>42324</v>
      </c>
      <c r="D3566" s="1" t="s">
        <v>2787</v>
      </c>
      <c r="E3566" s="7" t="str">
        <f>VLOOKUP(TRIM(D3566)*1,CFOP!A:B,2,FALSE)</f>
        <v>Sim</v>
      </c>
      <c r="F3566" s="1" t="s">
        <v>29</v>
      </c>
      <c r="G3566" s="3">
        <v>1041.4100000000001</v>
      </c>
      <c r="H3566" s="3">
        <v>905.57</v>
      </c>
      <c r="I3566" s="3">
        <v>163</v>
      </c>
      <c r="J3566" s="1" t="s">
        <v>61</v>
      </c>
      <c r="K3566" s="3">
        <v>0</v>
      </c>
      <c r="L3566" s="3">
        <v>0</v>
      </c>
      <c r="M3566" s="1" t="s">
        <v>31</v>
      </c>
      <c r="N3566" s="3">
        <v>905.57</v>
      </c>
      <c r="O3566" s="3">
        <v>135.84</v>
      </c>
      <c r="P3566" s="1" t="s">
        <v>2788</v>
      </c>
      <c r="Q3566" s="3">
        <v>905.57</v>
      </c>
      <c r="R3566" s="3">
        <v>14.94</v>
      </c>
      <c r="S3566" s="1" t="s">
        <v>33</v>
      </c>
      <c r="T3566" s="3">
        <v>905.57</v>
      </c>
      <c r="U3566" s="3">
        <v>68.820000000000007</v>
      </c>
      <c r="V3566" s="1" t="s">
        <v>33</v>
      </c>
      <c r="W3566" s="1" t="s">
        <v>33</v>
      </c>
      <c r="X3566" s="1" t="s">
        <v>244</v>
      </c>
      <c r="Y3566" s="1" t="s">
        <v>44</v>
      </c>
      <c r="Z3566" s="1" t="s">
        <v>3379</v>
      </c>
      <c r="AA3566" s="1" t="s">
        <v>3380</v>
      </c>
    </row>
    <row r="3567" spans="1:27" x14ac:dyDescent="0.25">
      <c r="A3567" s="1" t="s">
        <v>26</v>
      </c>
      <c r="B3567" s="1" t="s">
        <v>5072</v>
      </c>
      <c r="C3567" s="2">
        <v>42324</v>
      </c>
      <c r="D3567" s="1" t="s">
        <v>2787</v>
      </c>
      <c r="E3567" s="7" t="str">
        <f>VLOOKUP(TRIM(D3567)*1,CFOP!A:B,2,FALSE)</f>
        <v>Sim</v>
      </c>
      <c r="F3567" s="1" t="s">
        <v>29</v>
      </c>
      <c r="G3567" s="3">
        <v>629.95999999999992</v>
      </c>
      <c r="H3567" s="3">
        <v>547.79</v>
      </c>
      <c r="I3567" s="3">
        <v>98.600000000000009</v>
      </c>
      <c r="J3567" s="1" t="s">
        <v>61</v>
      </c>
      <c r="K3567" s="3">
        <v>0</v>
      </c>
      <c r="L3567" s="3">
        <v>0</v>
      </c>
      <c r="M3567" s="1" t="s">
        <v>31</v>
      </c>
      <c r="N3567" s="3">
        <v>547.79</v>
      </c>
      <c r="O3567" s="3">
        <v>82.17</v>
      </c>
      <c r="P3567" s="1" t="s">
        <v>2788</v>
      </c>
      <c r="Q3567" s="3">
        <v>547.79</v>
      </c>
      <c r="R3567" s="3">
        <v>9.0400000000000009</v>
      </c>
      <c r="S3567" s="1" t="s">
        <v>33</v>
      </c>
      <c r="T3567" s="3">
        <v>547.79</v>
      </c>
      <c r="U3567" s="3">
        <v>41.63</v>
      </c>
      <c r="V3567" s="1" t="s">
        <v>33</v>
      </c>
      <c r="W3567" s="1" t="s">
        <v>33</v>
      </c>
      <c r="X3567" s="1" t="s">
        <v>244</v>
      </c>
      <c r="Y3567" s="1" t="s">
        <v>44</v>
      </c>
      <c r="Z3567" s="1" t="s">
        <v>3531</v>
      </c>
      <c r="AA3567" s="1" t="s">
        <v>3532</v>
      </c>
    </row>
    <row r="3568" spans="1:27" x14ac:dyDescent="0.25">
      <c r="A3568" s="1" t="s">
        <v>26</v>
      </c>
      <c r="B3568" s="1" t="s">
        <v>5072</v>
      </c>
      <c r="C3568" s="2">
        <v>42324</v>
      </c>
      <c r="D3568" s="1" t="s">
        <v>2787</v>
      </c>
      <c r="E3568" s="7" t="str">
        <f>VLOOKUP(TRIM(D3568)*1,CFOP!A:B,2,FALSE)</f>
        <v>Sim</v>
      </c>
      <c r="F3568" s="1" t="s">
        <v>29</v>
      </c>
      <c r="G3568" s="3">
        <v>352.64</v>
      </c>
      <c r="H3568" s="3">
        <v>306.64</v>
      </c>
      <c r="I3568" s="3">
        <v>55.2</v>
      </c>
      <c r="J3568" s="1" t="s">
        <v>61</v>
      </c>
      <c r="K3568" s="3">
        <v>0</v>
      </c>
      <c r="L3568" s="3">
        <v>0</v>
      </c>
      <c r="M3568" s="1" t="s">
        <v>31</v>
      </c>
      <c r="N3568" s="3">
        <v>306.64</v>
      </c>
      <c r="O3568" s="3">
        <v>46</v>
      </c>
      <c r="P3568" s="1" t="s">
        <v>2788</v>
      </c>
      <c r="Q3568" s="3">
        <v>306.64</v>
      </c>
      <c r="R3568" s="3">
        <v>5.0600000000000005</v>
      </c>
      <c r="S3568" s="1" t="s">
        <v>33</v>
      </c>
      <c r="T3568" s="3">
        <v>306.64</v>
      </c>
      <c r="U3568" s="3">
        <v>23.3</v>
      </c>
      <c r="V3568" s="1" t="s">
        <v>33</v>
      </c>
      <c r="W3568" s="1" t="s">
        <v>33</v>
      </c>
      <c r="X3568" s="1" t="s">
        <v>244</v>
      </c>
      <c r="Y3568" s="1" t="s">
        <v>91</v>
      </c>
      <c r="Z3568" s="1" t="s">
        <v>2757</v>
      </c>
      <c r="AA3568" s="1" t="s">
        <v>2758</v>
      </c>
    </row>
    <row r="3569" spans="1:27" x14ac:dyDescent="0.25">
      <c r="A3569" s="1" t="s">
        <v>26</v>
      </c>
      <c r="B3569" s="1" t="s">
        <v>5075</v>
      </c>
      <c r="C3569" s="2">
        <v>42324</v>
      </c>
      <c r="D3569" s="1" t="s">
        <v>2817</v>
      </c>
      <c r="E3569" s="7" t="str">
        <f>VLOOKUP(TRIM(D3569)*1,CFOP!A:B,2,FALSE)</f>
        <v>Sim</v>
      </c>
      <c r="F3569" s="1" t="s">
        <v>1643</v>
      </c>
      <c r="G3569" s="3">
        <v>648.9</v>
      </c>
      <c r="H3569" s="3">
        <v>648.9</v>
      </c>
      <c r="I3569" s="3">
        <v>77.87</v>
      </c>
      <c r="J3569" s="1" t="s">
        <v>30</v>
      </c>
      <c r="K3569" s="3">
        <v>0</v>
      </c>
      <c r="L3569" s="3">
        <v>0</v>
      </c>
      <c r="M3569" s="1" t="s">
        <v>31</v>
      </c>
      <c r="N3569" s="3">
        <v>0</v>
      </c>
      <c r="O3569" s="3">
        <v>0</v>
      </c>
      <c r="P3569" s="1" t="s">
        <v>31</v>
      </c>
      <c r="Q3569" s="3">
        <v>648.9</v>
      </c>
      <c r="R3569" s="3">
        <v>10.71</v>
      </c>
      <c r="S3569" s="1" t="s">
        <v>33</v>
      </c>
      <c r="T3569" s="3">
        <v>648.9</v>
      </c>
      <c r="U3569" s="3">
        <v>49.32</v>
      </c>
      <c r="V3569" s="1" t="s">
        <v>33</v>
      </c>
      <c r="W3569" s="1" t="s">
        <v>33</v>
      </c>
      <c r="X3569" s="1" t="s">
        <v>2574</v>
      </c>
      <c r="Y3569" s="1" t="s">
        <v>96</v>
      </c>
      <c r="Z3569" s="1" t="s">
        <v>3641</v>
      </c>
      <c r="AA3569" s="1" t="s">
        <v>3642</v>
      </c>
    </row>
    <row r="3570" spans="1:27" x14ac:dyDescent="0.25">
      <c r="A3570" s="1" t="s">
        <v>26</v>
      </c>
      <c r="B3570" s="1" t="s">
        <v>5076</v>
      </c>
      <c r="C3570" s="2">
        <v>42324</v>
      </c>
      <c r="D3570" s="1" t="s">
        <v>2817</v>
      </c>
      <c r="E3570" s="7" t="str">
        <f>VLOOKUP(TRIM(D3570)*1,CFOP!A:B,2,FALSE)</f>
        <v>Sim</v>
      </c>
      <c r="F3570" s="1" t="s">
        <v>393</v>
      </c>
      <c r="G3570" s="3">
        <v>419.69</v>
      </c>
      <c r="H3570" s="3">
        <v>364.95</v>
      </c>
      <c r="I3570" s="3">
        <v>43.79</v>
      </c>
      <c r="J3570" s="1" t="s">
        <v>30</v>
      </c>
      <c r="K3570" s="3">
        <v>0</v>
      </c>
      <c r="L3570" s="3">
        <v>0</v>
      </c>
      <c r="M3570" s="1" t="s">
        <v>31</v>
      </c>
      <c r="N3570" s="3">
        <v>364.95</v>
      </c>
      <c r="O3570" s="3">
        <v>54.74</v>
      </c>
      <c r="P3570" s="1" t="s">
        <v>2788</v>
      </c>
      <c r="Q3570" s="3">
        <v>364.95</v>
      </c>
      <c r="R3570" s="3">
        <v>6.0200000000000005</v>
      </c>
      <c r="S3570" s="1" t="s">
        <v>33</v>
      </c>
      <c r="T3570" s="3">
        <v>364.95</v>
      </c>
      <c r="U3570" s="3">
        <v>27.740000000000002</v>
      </c>
      <c r="V3570" s="1" t="s">
        <v>33</v>
      </c>
      <c r="W3570" s="1" t="s">
        <v>33</v>
      </c>
      <c r="X3570" s="1" t="s">
        <v>3899</v>
      </c>
      <c r="Y3570" s="1" t="s">
        <v>91</v>
      </c>
      <c r="Z3570" s="1" t="s">
        <v>5077</v>
      </c>
      <c r="AA3570" s="1" t="s">
        <v>5078</v>
      </c>
    </row>
    <row r="3571" spans="1:27" x14ac:dyDescent="0.25">
      <c r="A3571" s="1" t="s">
        <v>26</v>
      </c>
      <c r="B3571" s="1" t="s">
        <v>5079</v>
      </c>
      <c r="C3571" s="2">
        <v>42324</v>
      </c>
      <c r="D3571" s="1" t="s">
        <v>2817</v>
      </c>
      <c r="E3571" s="7" t="str">
        <f>VLOOKUP(TRIM(D3571)*1,CFOP!A:B,2,FALSE)</f>
        <v>Sim</v>
      </c>
      <c r="F3571" s="1" t="s">
        <v>179</v>
      </c>
      <c r="G3571" s="3">
        <v>3128.89</v>
      </c>
      <c r="H3571" s="3">
        <v>3128.89</v>
      </c>
      <c r="I3571" s="3">
        <v>375.47</v>
      </c>
      <c r="J3571" s="1" t="s">
        <v>30</v>
      </c>
      <c r="K3571" s="3">
        <v>0</v>
      </c>
      <c r="L3571" s="3">
        <v>0</v>
      </c>
      <c r="M3571" s="1" t="s">
        <v>31</v>
      </c>
      <c r="N3571" s="3">
        <v>0</v>
      </c>
      <c r="O3571" s="3">
        <v>0</v>
      </c>
      <c r="P3571" s="1" t="s">
        <v>31</v>
      </c>
      <c r="Q3571" s="3">
        <v>3128.89</v>
      </c>
      <c r="R3571" s="3">
        <v>51.63</v>
      </c>
      <c r="S3571" s="1" t="s">
        <v>33</v>
      </c>
      <c r="T3571" s="3">
        <v>3128.89</v>
      </c>
      <c r="U3571" s="3">
        <v>237.8</v>
      </c>
      <c r="V3571" s="1" t="s">
        <v>33</v>
      </c>
      <c r="W3571" s="1" t="s">
        <v>33</v>
      </c>
      <c r="X3571" s="1" t="s">
        <v>3063</v>
      </c>
      <c r="Y3571" s="1" t="s">
        <v>1378</v>
      </c>
      <c r="Z3571" s="1" t="s">
        <v>5080</v>
      </c>
      <c r="AA3571" s="1" t="s">
        <v>5081</v>
      </c>
    </row>
    <row r="3572" spans="1:27" x14ac:dyDescent="0.25">
      <c r="A3572" s="1" t="s">
        <v>26</v>
      </c>
      <c r="B3572" s="1" t="s">
        <v>5082</v>
      </c>
      <c r="C3572" s="2">
        <v>42324</v>
      </c>
      <c r="D3572" s="1" t="s">
        <v>2903</v>
      </c>
      <c r="E3572" s="7" t="str">
        <f>VLOOKUP(TRIM(D3572)*1,CFOP!A:B,2,FALSE)</f>
        <v>Sim</v>
      </c>
      <c r="F3572" s="1" t="s">
        <v>272</v>
      </c>
      <c r="G3572" s="3">
        <v>9070.2000000000007</v>
      </c>
      <c r="H3572" s="3">
        <v>0</v>
      </c>
      <c r="I3572" s="3">
        <v>0</v>
      </c>
      <c r="J3572" s="1" t="s">
        <v>31</v>
      </c>
      <c r="K3572" s="3">
        <v>0</v>
      </c>
      <c r="L3572" s="3">
        <v>0</v>
      </c>
      <c r="M3572" s="1" t="s">
        <v>31</v>
      </c>
      <c r="N3572" s="3">
        <v>0</v>
      </c>
      <c r="O3572" s="3">
        <v>0</v>
      </c>
      <c r="P3572" s="1" t="s">
        <v>31</v>
      </c>
      <c r="Q3572" s="3">
        <v>9070.2000000000007</v>
      </c>
      <c r="R3572" s="3">
        <v>0</v>
      </c>
      <c r="S3572" s="1" t="s">
        <v>2904</v>
      </c>
      <c r="T3572" s="3">
        <v>9070.2000000000007</v>
      </c>
      <c r="U3572" s="3">
        <v>0</v>
      </c>
      <c r="V3572" s="1" t="s">
        <v>2904</v>
      </c>
      <c r="W3572" s="1" t="s">
        <v>33</v>
      </c>
      <c r="X3572" s="1" t="s">
        <v>5083</v>
      </c>
      <c r="Y3572" s="1" t="s">
        <v>91</v>
      </c>
      <c r="Z3572" s="1" t="s">
        <v>5084</v>
      </c>
      <c r="AA3572" s="1" t="s">
        <v>5085</v>
      </c>
    </row>
    <row r="3573" spans="1:27" hidden="1" x14ac:dyDescent="0.25">
      <c r="A3573" s="1" t="s">
        <v>26</v>
      </c>
      <c r="B3573" s="1" t="s">
        <v>5086</v>
      </c>
      <c r="C3573" s="2">
        <v>42324</v>
      </c>
      <c r="D3573" s="1" t="s">
        <v>2978</v>
      </c>
      <c r="E3573" s="7" t="str">
        <f>VLOOKUP(TRIM(D3573)*1,CFOP!A:B,2,FALSE)</f>
        <v>Não</v>
      </c>
      <c r="F3573" s="1" t="s">
        <v>29</v>
      </c>
      <c r="G3573" s="3">
        <v>168.31</v>
      </c>
      <c r="H3573" s="3">
        <v>146.36000000000001</v>
      </c>
      <c r="I3573" s="3">
        <v>26.34</v>
      </c>
      <c r="J3573" s="1" t="s">
        <v>61</v>
      </c>
      <c r="K3573" s="3">
        <v>0</v>
      </c>
      <c r="L3573" s="3">
        <v>0</v>
      </c>
      <c r="M3573" s="1" t="s">
        <v>31</v>
      </c>
      <c r="N3573" s="3">
        <v>146.36000000000001</v>
      </c>
      <c r="O3573" s="3">
        <v>21.95</v>
      </c>
      <c r="P3573" s="1" t="s">
        <v>2788</v>
      </c>
      <c r="Q3573" s="3">
        <v>0</v>
      </c>
      <c r="R3573" s="3">
        <v>0</v>
      </c>
      <c r="S3573" s="1" t="s">
        <v>31</v>
      </c>
      <c r="T3573" s="3">
        <v>0</v>
      </c>
      <c r="U3573" s="3">
        <v>0</v>
      </c>
      <c r="V3573" s="1" t="s">
        <v>31</v>
      </c>
      <c r="W3573" s="1" t="s">
        <v>33</v>
      </c>
      <c r="X3573" s="1" t="s">
        <v>641</v>
      </c>
      <c r="Y3573" s="1" t="s">
        <v>91</v>
      </c>
      <c r="Z3573" s="1" t="s">
        <v>4484</v>
      </c>
      <c r="AA3573" s="1" t="s">
        <v>4485</v>
      </c>
    </row>
    <row r="3574" spans="1:27" x14ac:dyDescent="0.25">
      <c r="A3574" s="1" t="s">
        <v>26</v>
      </c>
      <c r="B3574" s="1" t="s">
        <v>5087</v>
      </c>
      <c r="C3574" s="2">
        <v>42324</v>
      </c>
      <c r="D3574" s="1" t="s">
        <v>2804</v>
      </c>
      <c r="E3574" s="7" t="str">
        <f>VLOOKUP(TRIM(D3574)*1,CFOP!A:B,2,FALSE)</f>
        <v>Sim</v>
      </c>
      <c r="F3574" s="1" t="s">
        <v>29</v>
      </c>
      <c r="G3574" s="3">
        <v>2224.8000000000002</v>
      </c>
      <c r="H3574" s="3">
        <v>2224.8000000000002</v>
      </c>
      <c r="I3574" s="3">
        <v>400.46000000000004</v>
      </c>
      <c r="J3574" s="1" t="s">
        <v>30</v>
      </c>
      <c r="K3574" s="3">
        <v>0</v>
      </c>
      <c r="L3574" s="3">
        <v>0</v>
      </c>
      <c r="M3574" s="1" t="s">
        <v>31</v>
      </c>
      <c r="N3574" s="3">
        <v>0</v>
      </c>
      <c r="O3574" s="3">
        <v>0</v>
      </c>
      <c r="P3574" s="1" t="s">
        <v>31</v>
      </c>
      <c r="Q3574" s="3">
        <v>2224.8000000000002</v>
      </c>
      <c r="R3574" s="3">
        <v>36.71</v>
      </c>
      <c r="S3574" s="1" t="s">
        <v>33</v>
      </c>
      <c r="T3574" s="3">
        <v>2224.8000000000002</v>
      </c>
      <c r="U3574" s="3">
        <v>169.08</v>
      </c>
      <c r="V3574" s="1" t="s">
        <v>33</v>
      </c>
      <c r="W3574" s="1" t="s">
        <v>33</v>
      </c>
      <c r="X3574" s="1" t="s">
        <v>771</v>
      </c>
      <c r="Y3574" s="1" t="s">
        <v>91</v>
      </c>
      <c r="Z3574" s="1" t="s">
        <v>778</v>
      </c>
      <c r="AA3574" s="1" t="s">
        <v>776</v>
      </c>
    </row>
    <row r="3575" spans="1:27" x14ac:dyDescent="0.25">
      <c r="A3575" s="1" t="s">
        <v>26</v>
      </c>
      <c r="B3575" s="1" t="s">
        <v>5088</v>
      </c>
      <c r="C3575" s="2">
        <v>42324</v>
      </c>
      <c r="D3575" s="1" t="s">
        <v>2804</v>
      </c>
      <c r="E3575" s="7" t="str">
        <f>VLOOKUP(TRIM(D3575)*1,CFOP!A:B,2,FALSE)</f>
        <v>Sim</v>
      </c>
      <c r="F3575" s="1" t="s">
        <v>29</v>
      </c>
      <c r="G3575" s="3">
        <v>1632.5400000000002</v>
      </c>
      <c r="H3575" s="3">
        <v>1419.6000000000001</v>
      </c>
      <c r="I3575" s="3">
        <v>255.53</v>
      </c>
      <c r="J3575" s="1" t="s">
        <v>1555</v>
      </c>
      <c r="K3575" s="3">
        <v>0</v>
      </c>
      <c r="L3575" s="3">
        <v>0</v>
      </c>
      <c r="M3575" s="1" t="s">
        <v>31</v>
      </c>
      <c r="N3575" s="3">
        <v>1419.6000000000001</v>
      </c>
      <c r="O3575" s="3">
        <v>212.94</v>
      </c>
      <c r="P3575" s="1" t="s">
        <v>2788</v>
      </c>
      <c r="Q3575" s="3">
        <v>1419.6000000000001</v>
      </c>
      <c r="R3575" s="3">
        <v>23.42</v>
      </c>
      <c r="S3575" s="1" t="s">
        <v>33</v>
      </c>
      <c r="T3575" s="3">
        <v>1419.6000000000001</v>
      </c>
      <c r="U3575" s="3">
        <v>107.89</v>
      </c>
      <c r="V3575" s="1" t="s">
        <v>33</v>
      </c>
      <c r="W3575" s="1" t="s">
        <v>33</v>
      </c>
      <c r="X3575" s="1" t="s">
        <v>3022</v>
      </c>
      <c r="Y3575" s="1" t="s">
        <v>91</v>
      </c>
      <c r="Z3575" s="1" t="s">
        <v>3029</v>
      </c>
      <c r="AA3575" s="1" t="s">
        <v>3030</v>
      </c>
    </row>
    <row r="3576" spans="1:27" x14ac:dyDescent="0.25">
      <c r="A3576" s="1" t="s">
        <v>26</v>
      </c>
      <c r="B3576" s="1" t="s">
        <v>5088</v>
      </c>
      <c r="C3576" s="2">
        <v>42324</v>
      </c>
      <c r="D3576" s="1" t="s">
        <v>2804</v>
      </c>
      <c r="E3576" s="7" t="str">
        <f>VLOOKUP(TRIM(D3576)*1,CFOP!A:B,2,FALSE)</f>
        <v>Sim</v>
      </c>
      <c r="F3576" s="1" t="s">
        <v>29</v>
      </c>
      <c r="G3576" s="3">
        <v>9348.2200000000012</v>
      </c>
      <c r="H3576" s="3">
        <v>8128.89</v>
      </c>
      <c r="I3576" s="3">
        <v>1463.2</v>
      </c>
      <c r="J3576" s="1" t="s">
        <v>30</v>
      </c>
      <c r="K3576" s="3">
        <v>0</v>
      </c>
      <c r="L3576" s="3">
        <v>0</v>
      </c>
      <c r="M3576" s="1" t="s">
        <v>31</v>
      </c>
      <c r="N3576" s="3">
        <v>8128.89</v>
      </c>
      <c r="O3576" s="3">
        <v>1219.33</v>
      </c>
      <c r="P3576" s="1" t="s">
        <v>2788</v>
      </c>
      <c r="Q3576" s="3">
        <v>8128.89</v>
      </c>
      <c r="R3576" s="3">
        <v>134.13</v>
      </c>
      <c r="S3576" s="1" t="s">
        <v>33</v>
      </c>
      <c r="T3576" s="3">
        <v>8128.89</v>
      </c>
      <c r="U3576" s="3">
        <v>617.80000000000007</v>
      </c>
      <c r="V3576" s="1" t="s">
        <v>33</v>
      </c>
      <c r="W3576" s="1" t="s">
        <v>33</v>
      </c>
      <c r="X3576" s="1" t="s">
        <v>3022</v>
      </c>
      <c r="Y3576" s="1" t="s">
        <v>91</v>
      </c>
      <c r="Z3576" s="1" t="s">
        <v>3031</v>
      </c>
      <c r="AA3576" s="1" t="s">
        <v>3032</v>
      </c>
    </row>
    <row r="3577" spans="1:27" x14ac:dyDescent="0.25">
      <c r="A3577" s="1" t="s">
        <v>26</v>
      </c>
      <c r="B3577" s="1" t="s">
        <v>5088</v>
      </c>
      <c r="C3577" s="2">
        <v>42324</v>
      </c>
      <c r="D3577" s="1" t="s">
        <v>2787</v>
      </c>
      <c r="E3577" s="7" t="str">
        <f>VLOOKUP(TRIM(D3577)*1,CFOP!A:B,2,FALSE)</f>
        <v>Sim</v>
      </c>
      <c r="F3577" s="1" t="s">
        <v>29</v>
      </c>
      <c r="G3577" s="3">
        <v>7035.65</v>
      </c>
      <c r="H3577" s="3">
        <v>5863.04</v>
      </c>
      <c r="I3577" s="3">
        <v>1055.3499999999999</v>
      </c>
      <c r="J3577" s="1" t="s">
        <v>61</v>
      </c>
      <c r="K3577" s="3">
        <v>0</v>
      </c>
      <c r="L3577" s="3">
        <v>0</v>
      </c>
      <c r="M3577" s="1" t="s">
        <v>31</v>
      </c>
      <c r="N3577" s="3">
        <v>5863.04</v>
      </c>
      <c r="O3577" s="3">
        <v>1172.6100000000001</v>
      </c>
      <c r="P3577" s="1" t="s">
        <v>2788</v>
      </c>
      <c r="Q3577" s="3">
        <v>5863.04</v>
      </c>
      <c r="R3577" s="3">
        <v>96.740000000000009</v>
      </c>
      <c r="S3577" s="1" t="s">
        <v>33</v>
      </c>
      <c r="T3577" s="3">
        <v>5863.04</v>
      </c>
      <c r="U3577" s="3">
        <v>445.59000000000003</v>
      </c>
      <c r="V3577" s="1" t="s">
        <v>33</v>
      </c>
      <c r="W3577" s="1" t="s">
        <v>33</v>
      </c>
      <c r="X3577" s="1" t="s">
        <v>3022</v>
      </c>
      <c r="Y3577" s="1" t="s">
        <v>99</v>
      </c>
      <c r="Z3577" s="1" t="s">
        <v>1329</v>
      </c>
      <c r="AA3577" s="1" t="s">
        <v>3033</v>
      </c>
    </row>
    <row r="3578" spans="1:27" x14ac:dyDescent="0.25">
      <c r="A3578" s="1" t="s">
        <v>26</v>
      </c>
      <c r="B3578" s="1" t="s">
        <v>5089</v>
      </c>
      <c r="C3578" s="2">
        <v>42324</v>
      </c>
      <c r="D3578" s="1" t="s">
        <v>2787</v>
      </c>
      <c r="E3578" s="7" t="str">
        <f>VLOOKUP(TRIM(D3578)*1,CFOP!A:B,2,FALSE)</f>
        <v>Sim</v>
      </c>
      <c r="F3578" s="1" t="s">
        <v>29</v>
      </c>
      <c r="G3578" s="3">
        <v>3779.12</v>
      </c>
      <c r="H3578" s="3">
        <v>3779.12</v>
      </c>
      <c r="I3578" s="3">
        <v>680.24</v>
      </c>
      <c r="J3578" s="1" t="s">
        <v>61</v>
      </c>
      <c r="K3578" s="3">
        <v>0</v>
      </c>
      <c r="L3578" s="3">
        <v>0</v>
      </c>
      <c r="M3578" s="1" t="s">
        <v>31</v>
      </c>
      <c r="N3578" s="3">
        <v>3599.16</v>
      </c>
      <c r="O3578" s="3">
        <v>179.96</v>
      </c>
      <c r="P3578" s="1" t="s">
        <v>2788</v>
      </c>
      <c r="Q3578" s="3">
        <v>3599.16</v>
      </c>
      <c r="R3578" s="3">
        <v>59.39</v>
      </c>
      <c r="S3578" s="1" t="s">
        <v>33</v>
      </c>
      <c r="T3578" s="3">
        <v>3599.16</v>
      </c>
      <c r="U3578" s="3">
        <v>273.54000000000002</v>
      </c>
      <c r="V3578" s="1" t="s">
        <v>33</v>
      </c>
      <c r="W3578" s="1" t="s">
        <v>33</v>
      </c>
      <c r="X3578" s="1" t="s">
        <v>191</v>
      </c>
      <c r="Y3578" s="1" t="s">
        <v>1240</v>
      </c>
      <c r="Z3578" s="1" t="s">
        <v>1241</v>
      </c>
      <c r="AA3578" s="1" t="s">
        <v>1242</v>
      </c>
    </row>
    <row r="3579" spans="1:27" x14ac:dyDescent="0.25">
      <c r="A3579" s="1" t="s">
        <v>26</v>
      </c>
      <c r="B3579" s="1" t="s">
        <v>5089</v>
      </c>
      <c r="C3579" s="2">
        <v>42324</v>
      </c>
      <c r="D3579" s="1" t="s">
        <v>2787</v>
      </c>
      <c r="E3579" s="7" t="str">
        <f>VLOOKUP(TRIM(D3579)*1,CFOP!A:B,2,FALSE)</f>
        <v>Sim</v>
      </c>
      <c r="F3579" s="1" t="s">
        <v>29</v>
      </c>
      <c r="G3579" s="3">
        <v>475.6</v>
      </c>
      <c r="H3579" s="3">
        <v>475.6</v>
      </c>
      <c r="I3579" s="3">
        <v>85.61</v>
      </c>
      <c r="J3579" s="1" t="s">
        <v>61</v>
      </c>
      <c r="K3579" s="3">
        <v>0</v>
      </c>
      <c r="L3579" s="3">
        <v>0</v>
      </c>
      <c r="M3579" s="1" t="s">
        <v>31</v>
      </c>
      <c r="N3579" s="3">
        <v>0</v>
      </c>
      <c r="O3579" s="3">
        <v>0</v>
      </c>
      <c r="P3579" s="1" t="s">
        <v>31</v>
      </c>
      <c r="Q3579" s="3">
        <v>475.6</v>
      </c>
      <c r="R3579" s="3">
        <v>7.8500000000000005</v>
      </c>
      <c r="S3579" s="1" t="s">
        <v>33</v>
      </c>
      <c r="T3579" s="3">
        <v>475.6</v>
      </c>
      <c r="U3579" s="3">
        <v>36.15</v>
      </c>
      <c r="V3579" s="1" t="s">
        <v>33</v>
      </c>
      <c r="W3579" s="1" t="s">
        <v>33</v>
      </c>
      <c r="X3579" s="1" t="s">
        <v>191</v>
      </c>
      <c r="Y3579" s="1" t="s">
        <v>1243</v>
      </c>
      <c r="Z3579" s="1" t="s">
        <v>1244</v>
      </c>
      <c r="AA3579" s="1" t="s">
        <v>1245</v>
      </c>
    </row>
    <row r="3580" spans="1:27" x14ac:dyDescent="0.25">
      <c r="A3580" s="1" t="s">
        <v>26</v>
      </c>
      <c r="B3580" s="1" t="s">
        <v>5090</v>
      </c>
      <c r="C3580" s="2">
        <v>42324</v>
      </c>
      <c r="D3580" s="1" t="s">
        <v>2804</v>
      </c>
      <c r="E3580" s="7" t="str">
        <f>VLOOKUP(TRIM(D3580)*1,CFOP!A:B,2,FALSE)</f>
        <v>Sim</v>
      </c>
      <c r="F3580" s="1" t="s">
        <v>29</v>
      </c>
      <c r="G3580" s="3">
        <v>2401.2000000000003</v>
      </c>
      <c r="H3580" s="3">
        <v>2401.2000000000003</v>
      </c>
      <c r="I3580" s="3">
        <v>432.22</v>
      </c>
      <c r="J3580" s="1" t="s">
        <v>30</v>
      </c>
      <c r="K3580" s="3">
        <v>0</v>
      </c>
      <c r="L3580" s="3">
        <v>0</v>
      </c>
      <c r="M3580" s="1" t="s">
        <v>31</v>
      </c>
      <c r="N3580" s="3">
        <v>0</v>
      </c>
      <c r="O3580" s="3">
        <v>0</v>
      </c>
      <c r="P3580" s="1" t="s">
        <v>31</v>
      </c>
      <c r="Q3580" s="3">
        <v>2401.2000000000003</v>
      </c>
      <c r="R3580" s="3">
        <v>39.619999999999997</v>
      </c>
      <c r="S3580" s="1" t="s">
        <v>33</v>
      </c>
      <c r="T3580" s="3">
        <v>2401.2000000000003</v>
      </c>
      <c r="U3580" s="3">
        <v>182.49</v>
      </c>
      <c r="V3580" s="1" t="s">
        <v>33</v>
      </c>
      <c r="W3580" s="1" t="s">
        <v>33</v>
      </c>
      <c r="X3580" s="1" t="s">
        <v>771</v>
      </c>
      <c r="Y3580" s="1" t="s">
        <v>91</v>
      </c>
      <c r="Z3580" s="1" t="s">
        <v>5091</v>
      </c>
      <c r="AA3580" s="1" t="s">
        <v>1338</v>
      </c>
    </row>
    <row r="3581" spans="1:27" x14ac:dyDescent="0.25">
      <c r="A3581" s="1" t="s">
        <v>26</v>
      </c>
      <c r="B3581" s="1" t="s">
        <v>5092</v>
      </c>
      <c r="C3581" s="2">
        <v>42324</v>
      </c>
      <c r="D3581" s="1" t="s">
        <v>2787</v>
      </c>
      <c r="E3581" s="7" t="str">
        <f>VLOOKUP(TRIM(D3581)*1,CFOP!A:B,2,FALSE)</f>
        <v>Sim</v>
      </c>
      <c r="F3581" s="1" t="s">
        <v>29</v>
      </c>
      <c r="G3581" s="3">
        <v>1339.3700000000001</v>
      </c>
      <c r="H3581" s="3">
        <v>1164.67</v>
      </c>
      <c r="I3581" s="3">
        <v>209.64000000000001</v>
      </c>
      <c r="J3581" s="1" t="s">
        <v>61</v>
      </c>
      <c r="K3581" s="3">
        <v>0</v>
      </c>
      <c r="L3581" s="3">
        <v>0</v>
      </c>
      <c r="M3581" s="1" t="s">
        <v>31</v>
      </c>
      <c r="N3581" s="3">
        <v>1164.67</v>
      </c>
      <c r="O3581" s="3">
        <v>174.70000000000002</v>
      </c>
      <c r="P3581" s="1" t="s">
        <v>2788</v>
      </c>
      <c r="Q3581" s="3">
        <v>1164.67</v>
      </c>
      <c r="R3581" s="3">
        <v>19.22</v>
      </c>
      <c r="S3581" s="1" t="s">
        <v>33</v>
      </c>
      <c r="T3581" s="3">
        <v>1164.67</v>
      </c>
      <c r="U3581" s="3">
        <v>88.51</v>
      </c>
      <c r="V3581" s="1" t="s">
        <v>33</v>
      </c>
      <c r="W3581" s="1" t="s">
        <v>33</v>
      </c>
      <c r="X3581" s="1" t="s">
        <v>2747</v>
      </c>
      <c r="Y3581" s="1" t="s">
        <v>91</v>
      </c>
      <c r="Z3581" s="1" t="s">
        <v>2488</v>
      </c>
      <c r="AA3581" s="1" t="s">
        <v>2489</v>
      </c>
    </row>
    <row r="3582" spans="1:27" x14ac:dyDescent="0.25">
      <c r="A3582" s="1" t="s">
        <v>26</v>
      </c>
      <c r="B3582" s="1" t="s">
        <v>5092</v>
      </c>
      <c r="C3582" s="2">
        <v>42324</v>
      </c>
      <c r="D3582" s="1" t="s">
        <v>2787</v>
      </c>
      <c r="E3582" s="7" t="str">
        <f>VLOOKUP(TRIM(D3582)*1,CFOP!A:B,2,FALSE)</f>
        <v>Sim</v>
      </c>
      <c r="F3582" s="1" t="s">
        <v>29</v>
      </c>
      <c r="G3582" s="3">
        <v>114.99000000000001</v>
      </c>
      <c r="H3582" s="3">
        <v>99.990000000000009</v>
      </c>
      <c r="I3582" s="3">
        <v>18</v>
      </c>
      <c r="J3582" s="1" t="s">
        <v>61</v>
      </c>
      <c r="K3582" s="3">
        <v>0</v>
      </c>
      <c r="L3582" s="3">
        <v>0</v>
      </c>
      <c r="M3582" s="1" t="s">
        <v>31</v>
      </c>
      <c r="N3582" s="3">
        <v>99.990000000000009</v>
      </c>
      <c r="O3582" s="3">
        <v>15</v>
      </c>
      <c r="P3582" s="1" t="s">
        <v>2788</v>
      </c>
      <c r="Q3582" s="3">
        <v>99.990000000000009</v>
      </c>
      <c r="R3582" s="3">
        <v>1.6500000000000001</v>
      </c>
      <c r="S3582" s="1" t="s">
        <v>33</v>
      </c>
      <c r="T3582" s="3">
        <v>99.990000000000009</v>
      </c>
      <c r="U3582" s="3">
        <v>7.6000000000000005</v>
      </c>
      <c r="V3582" s="1" t="s">
        <v>33</v>
      </c>
      <c r="W3582" s="1" t="s">
        <v>33</v>
      </c>
      <c r="X3582" s="1" t="s">
        <v>2747</v>
      </c>
      <c r="Y3582" s="1" t="s">
        <v>91</v>
      </c>
      <c r="Z3582" s="1" t="s">
        <v>5093</v>
      </c>
      <c r="AA3582" s="1" t="s">
        <v>4501</v>
      </c>
    </row>
    <row r="3583" spans="1:27" x14ac:dyDescent="0.25">
      <c r="A3583" s="1" t="s">
        <v>26</v>
      </c>
      <c r="B3583" s="1" t="s">
        <v>5092</v>
      </c>
      <c r="C3583" s="2">
        <v>42324</v>
      </c>
      <c r="D3583" s="1" t="s">
        <v>2787</v>
      </c>
      <c r="E3583" s="7" t="str">
        <f>VLOOKUP(TRIM(D3583)*1,CFOP!A:B,2,FALSE)</f>
        <v>Sim</v>
      </c>
      <c r="F3583" s="1" t="s">
        <v>29</v>
      </c>
      <c r="G3583" s="3">
        <v>342.26</v>
      </c>
      <c r="H3583" s="3">
        <v>297.62</v>
      </c>
      <c r="I3583" s="3">
        <v>53.57</v>
      </c>
      <c r="J3583" s="1" t="s">
        <v>61</v>
      </c>
      <c r="K3583" s="3">
        <v>0</v>
      </c>
      <c r="L3583" s="3">
        <v>0</v>
      </c>
      <c r="M3583" s="1" t="s">
        <v>31</v>
      </c>
      <c r="N3583" s="3">
        <v>297.62</v>
      </c>
      <c r="O3583" s="3">
        <v>44.64</v>
      </c>
      <c r="P3583" s="1" t="s">
        <v>2788</v>
      </c>
      <c r="Q3583" s="3">
        <v>297.62</v>
      </c>
      <c r="R3583" s="3">
        <v>4.91</v>
      </c>
      <c r="S3583" s="1" t="s">
        <v>33</v>
      </c>
      <c r="T3583" s="3">
        <v>297.62</v>
      </c>
      <c r="U3583" s="3">
        <v>22.62</v>
      </c>
      <c r="V3583" s="1" t="s">
        <v>33</v>
      </c>
      <c r="W3583" s="1" t="s">
        <v>33</v>
      </c>
      <c r="X3583" s="1" t="s">
        <v>2747</v>
      </c>
      <c r="Y3583" s="1" t="s">
        <v>91</v>
      </c>
      <c r="Z3583" s="1" t="s">
        <v>3368</v>
      </c>
      <c r="AA3583" s="1" t="s">
        <v>305</v>
      </c>
    </row>
    <row r="3584" spans="1:27" x14ac:dyDescent="0.25">
      <c r="A3584" s="1" t="s">
        <v>26</v>
      </c>
      <c r="B3584" s="1" t="s">
        <v>5094</v>
      </c>
      <c r="C3584" s="2">
        <v>42325</v>
      </c>
      <c r="D3584" s="1" t="s">
        <v>2787</v>
      </c>
      <c r="E3584" s="7" t="str">
        <f>VLOOKUP(TRIM(D3584)*1,CFOP!A:B,2,FALSE)</f>
        <v>Sim</v>
      </c>
      <c r="F3584" s="1" t="s">
        <v>29</v>
      </c>
      <c r="G3584" s="3">
        <v>748.41</v>
      </c>
      <c r="H3584" s="3">
        <v>650.79</v>
      </c>
      <c r="I3584" s="3">
        <v>117.14</v>
      </c>
      <c r="J3584" s="1" t="s">
        <v>61</v>
      </c>
      <c r="K3584" s="3">
        <v>0</v>
      </c>
      <c r="L3584" s="3">
        <v>0</v>
      </c>
      <c r="M3584" s="1" t="s">
        <v>31</v>
      </c>
      <c r="N3584" s="3">
        <v>650.79</v>
      </c>
      <c r="O3584" s="3">
        <v>97.62</v>
      </c>
      <c r="P3584" s="1" t="s">
        <v>2788</v>
      </c>
      <c r="Q3584" s="3">
        <v>650.79</v>
      </c>
      <c r="R3584" s="3">
        <v>10.74</v>
      </c>
      <c r="S3584" s="1" t="s">
        <v>33</v>
      </c>
      <c r="T3584" s="3">
        <v>650.79</v>
      </c>
      <c r="U3584" s="3">
        <v>49.46</v>
      </c>
      <c r="V3584" s="1" t="s">
        <v>33</v>
      </c>
      <c r="W3584" s="1" t="s">
        <v>33</v>
      </c>
      <c r="X3584" s="1" t="s">
        <v>5095</v>
      </c>
      <c r="Y3584" s="1" t="s">
        <v>44</v>
      </c>
      <c r="Z3584" s="1" t="s">
        <v>1170</v>
      </c>
      <c r="AA3584" s="1" t="s">
        <v>1171</v>
      </c>
    </row>
    <row r="3585" spans="1:27" x14ac:dyDescent="0.25">
      <c r="A3585" s="1" t="s">
        <v>26</v>
      </c>
      <c r="B3585" s="1" t="s">
        <v>5096</v>
      </c>
      <c r="C3585" s="2">
        <v>42325</v>
      </c>
      <c r="D3585" s="1" t="s">
        <v>2817</v>
      </c>
      <c r="E3585" s="7" t="str">
        <f>VLOOKUP(TRIM(D3585)*1,CFOP!A:B,2,FALSE)</f>
        <v>Sim</v>
      </c>
      <c r="F3585" s="1" t="s">
        <v>1129</v>
      </c>
      <c r="G3585" s="3">
        <v>313.24</v>
      </c>
      <c r="H3585" s="3">
        <v>313.24</v>
      </c>
      <c r="I3585" s="3">
        <v>21.93</v>
      </c>
      <c r="J3585" s="1" t="s">
        <v>307</v>
      </c>
      <c r="K3585" s="3">
        <v>0</v>
      </c>
      <c r="L3585" s="3">
        <v>0</v>
      </c>
      <c r="M3585" s="1" t="s">
        <v>31</v>
      </c>
      <c r="N3585" s="3">
        <v>298.32</v>
      </c>
      <c r="O3585" s="3">
        <v>14.92</v>
      </c>
      <c r="P3585" s="1" t="s">
        <v>2788</v>
      </c>
      <c r="Q3585" s="3">
        <v>298.32</v>
      </c>
      <c r="R3585" s="3">
        <v>4.92</v>
      </c>
      <c r="S3585" s="1" t="s">
        <v>33</v>
      </c>
      <c r="T3585" s="3">
        <v>298.32</v>
      </c>
      <c r="U3585" s="3">
        <v>22.67</v>
      </c>
      <c r="V3585" s="1" t="s">
        <v>33</v>
      </c>
      <c r="W3585" s="1" t="s">
        <v>33</v>
      </c>
      <c r="X3585" s="1" t="s">
        <v>5097</v>
      </c>
      <c r="Y3585" s="1" t="s">
        <v>337</v>
      </c>
      <c r="Z3585" s="1" t="s">
        <v>5098</v>
      </c>
      <c r="AA3585" s="1" t="s">
        <v>5099</v>
      </c>
    </row>
    <row r="3586" spans="1:27" x14ac:dyDescent="0.25">
      <c r="A3586" s="1" t="s">
        <v>26</v>
      </c>
      <c r="B3586" s="1" t="s">
        <v>5096</v>
      </c>
      <c r="C3586" s="2">
        <v>42325</v>
      </c>
      <c r="D3586" s="1" t="s">
        <v>2817</v>
      </c>
      <c r="E3586" s="7" t="str">
        <f>VLOOKUP(TRIM(D3586)*1,CFOP!A:B,2,FALSE)</f>
        <v>Sim</v>
      </c>
      <c r="F3586" s="1" t="s">
        <v>1129</v>
      </c>
      <c r="G3586" s="3">
        <v>85.43</v>
      </c>
      <c r="H3586" s="3">
        <v>85.43</v>
      </c>
      <c r="I3586" s="3">
        <v>5.98</v>
      </c>
      <c r="J3586" s="1" t="s">
        <v>30</v>
      </c>
      <c r="K3586" s="3">
        <v>0</v>
      </c>
      <c r="L3586" s="3">
        <v>0</v>
      </c>
      <c r="M3586" s="1" t="s">
        <v>31</v>
      </c>
      <c r="N3586" s="3">
        <v>81.36</v>
      </c>
      <c r="O3586" s="3">
        <v>4.07</v>
      </c>
      <c r="P3586" s="1" t="s">
        <v>2788</v>
      </c>
      <c r="Q3586" s="3">
        <v>81.36</v>
      </c>
      <c r="R3586" s="3">
        <v>1.34</v>
      </c>
      <c r="S3586" s="1" t="s">
        <v>33</v>
      </c>
      <c r="T3586" s="3">
        <v>81.36</v>
      </c>
      <c r="U3586" s="3">
        <v>6.18</v>
      </c>
      <c r="V3586" s="1" t="s">
        <v>33</v>
      </c>
      <c r="W3586" s="1" t="s">
        <v>33</v>
      </c>
      <c r="X3586" s="1" t="s">
        <v>5097</v>
      </c>
      <c r="Y3586" s="1" t="s">
        <v>337</v>
      </c>
      <c r="Z3586" s="1" t="s">
        <v>5100</v>
      </c>
      <c r="AA3586" s="1" t="s">
        <v>5101</v>
      </c>
    </row>
    <row r="3587" spans="1:27" x14ac:dyDescent="0.25">
      <c r="A3587" s="1" t="s">
        <v>26</v>
      </c>
      <c r="B3587" s="1" t="s">
        <v>5102</v>
      </c>
      <c r="C3587" s="2">
        <v>42325</v>
      </c>
      <c r="D3587" s="1" t="s">
        <v>2787</v>
      </c>
      <c r="E3587" s="7" t="str">
        <f>VLOOKUP(TRIM(D3587)*1,CFOP!A:B,2,FALSE)</f>
        <v>Sim</v>
      </c>
      <c r="F3587" s="1" t="s">
        <v>29</v>
      </c>
      <c r="G3587" s="3">
        <v>344.24</v>
      </c>
      <c r="H3587" s="3">
        <v>391.58</v>
      </c>
      <c r="I3587" s="3">
        <v>70.48</v>
      </c>
      <c r="J3587" s="1" t="s">
        <v>30</v>
      </c>
      <c r="K3587" s="3">
        <v>0</v>
      </c>
      <c r="L3587" s="3">
        <v>0</v>
      </c>
      <c r="M3587" s="1" t="s">
        <v>31</v>
      </c>
      <c r="N3587" s="3">
        <v>0</v>
      </c>
      <c r="O3587" s="3">
        <v>0</v>
      </c>
      <c r="P3587" s="1" t="s">
        <v>31</v>
      </c>
      <c r="Q3587" s="3">
        <v>391.58</v>
      </c>
      <c r="R3587" s="3">
        <v>6.46</v>
      </c>
      <c r="S3587" s="1" t="s">
        <v>33</v>
      </c>
      <c r="T3587" s="3">
        <v>391.58</v>
      </c>
      <c r="U3587" s="3">
        <v>29.76</v>
      </c>
      <c r="V3587" s="1" t="s">
        <v>33</v>
      </c>
      <c r="W3587" s="1" t="s">
        <v>33</v>
      </c>
      <c r="X3587" s="1" t="s">
        <v>5103</v>
      </c>
      <c r="Y3587" s="1" t="s">
        <v>364</v>
      </c>
      <c r="Z3587" s="1" t="s">
        <v>1836</v>
      </c>
      <c r="AA3587" s="1" t="s">
        <v>1837</v>
      </c>
    </row>
    <row r="3588" spans="1:27" x14ac:dyDescent="0.25">
      <c r="A3588" s="1" t="s">
        <v>26</v>
      </c>
      <c r="B3588" s="1" t="s">
        <v>5104</v>
      </c>
      <c r="C3588" s="2">
        <v>42325</v>
      </c>
      <c r="D3588" s="1" t="s">
        <v>2787</v>
      </c>
      <c r="E3588" s="7" t="str">
        <f>VLOOKUP(TRIM(D3588)*1,CFOP!A:B,2,FALSE)</f>
        <v>Sim</v>
      </c>
      <c r="F3588" s="1" t="s">
        <v>29</v>
      </c>
      <c r="G3588" s="3">
        <v>611.05000000000007</v>
      </c>
      <c r="H3588" s="3">
        <v>531.35</v>
      </c>
      <c r="I3588" s="3">
        <v>95.64</v>
      </c>
      <c r="J3588" s="1" t="s">
        <v>61</v>
      </c>
      <c r="K3588" s="3">
        <v>0</v>
      </c>
      <c r="L3588" s="3">
        <v>0</v>
      </c>
      <c r="M3588" s="1" t="s">
        <v>31</v>
      </c>
      <c r="N3588" s="3">
        <v>531.35</v>
      </c>
      <c r="O3588" s="3">
        <v>79.7</v>
      </c>
      <c r="P3588" s="1" t="s">
        <v>2788</v>
      </c>
      <c r="Q3588" s="3">
        <v>531.35</v>
      </c>
      <c r="R3588" s="3">
        <v>8.77</v>
      </c>
      <c r="S3588" s="1" t="s">
        <v>33</v>
      </c>
      <c r="T3588" s="3">
        <v>531.35</v>
      </c>
      <c r="U3588" s="3">
        <v>40.380000000000003</v>
      </c>
      <c r="V3588" s="1" t="s">
        <v>33</v>
      </c>
      <c r="W3588" s="1" t="s">
        <v>33</v>
      </c>
      <c r="X3588" s="1" t="s">
        <v>3302</v>
      </c>
      <c r="Y3588" s="1" t="s">
        <v>91</v>
      </c>
      <c r="Z3588" s="1" t="s">
        <v>1789</v>
      </c>
      <c r="AA3588" s="1" t="s">
        <v>1790</v>
      </c>
    </row>
    <row r="3589" spans="1:27" x14ac:dyDescent="0.25">
      <c r="A3589" s="1" t="s">
        <v>26</v>
      </c>
      <c r="B3589" s="1" t="s">
        <v>5104</v>
      </c>
      <c r="C3589" s="2">
        <v>42325</v>
      </c>
      <c r="D3589" s="1" t="s">
        <v>2787</v>
      </c>
      <c r="E3589" s="7" t="str">
        <f>VLOOKUP(TRIM(D3589)*1,CFOP!A:B,2,FALSE)</f>
        <v>Sim</v>
      </c>
      <c r="F3589" s="1" t="s">
        <v>29</v>
      </c>
      <c r="G3589" s="3">
        <v>191.62</v>
      </c>
      <c r="H3589" s="3">
        <v>166.63</v>
      </c>
      <c r="I3589" s="3">
        <v>29.990000000000002</v>
      </c>
      <c r="J3589" s="1" t="s">
        <v>61</v>
      </c>
      <c r="K3589" s="3">
        <v>0</v>
      </c>
      <c r="L3589" s="3">
        <v>0</v>
      </c>
      <c r="M3589" s="1" t="s">
        <v>31</v>
      </c>
      <c r="N3589" s="3">
        <v>166.63</v>
      </c>
      <c r="O3589" s="3">
        <v>24.990000000000002</v>
      </c>
      <c r="P3589" s="1" t="s">
        <v>2788</v>
      </c>
      <c r="Q3589" s="3">
        <v>166.63</v>
      </c>
      <c r="R3589" s="3">
        <v>2.75</v>
      </c>
      <c r="S3589" s="1" t="s">
        <v>33</v>
      </c>
      <c r="T3589" s="3">
        <v>166.63</v>
      </c>
      <c r="U3589" s="3">
        <v>12.66</v>
      </c>
      <c r="V3589" s="1" t="s">
        <v>33</v>
      </c>
      <c r="W3589" s="1" t="s">
        <v>33</v>
      </c>
      <c r="X3589" s="1" t="s">
        <v>3302</v>
      </c>
      <c r="Y3589" s="1" t="s">
        <v>91</v>
      </c>
      <c r="Z3589" s="1" t="s">
        <v>3125</v>
      </c>
      <c r="AA3589" s="1" t="s">
        <v>3126</v>
      </c>
    </row>
    <row r="3590" spans="1:27" x14ac:dyDescent="0.25">
      <c r="A3590" s="1" t="s">
        <v>26</v>
      </c>
      <c r="B3590" s="1" t="s">
        <v>5105</v>
      </c>
      <c r="C3590" s="2">
        <v>42325</v>
      </c>
      <c r="D3590" s="1" t="s">
        <v>2787</v>
      </c>
      <c r="E3590" s="7" t="str">
        <f>VLOOKUP(TRIM(D3590)*1,CFOP!A:B,2,FALSE)</f>
        <v>Sim</v>
      </c>
      <c r="F3590" s="1" t="s">
        <v>29</v>
      </c>
      <c r="G3590" s="3">
        <v>1937.8500000000001</v>
      </c>
      <c r="H3590" s="3">
        <v>1685.0900000000001</v>
      </c>
      <c r="I3590" s="3">
        <v>303.32</v>
      </c>
      <c r="J3590" s="1" t="s">
        <v>61</v>
      </c>
      <c r="K3590" s="3">
        <v>0</v>
      </c>
      <c r="L3590" s="3">
        <v>0</v>
      </c>
      <c r="M3590" s="1" t="s">
        <v>31</v>
      </c>
      <c r="N3590" s="3">
        <v>1685.0900000000001</v>
      </c>
      <c r="O3590" s="3">
        <v>252.76000000000002</v>
      </c>
      <c r="P3590" s="1" t="s">
        <v>2788</v>
      </c>
      <c r="Q3590" s="3">
        <v>1685.0900000000001</v>
      </c>
      <c r="R3590" s="3">
        <v>27.8</v>
      </c>
      <c r="S3590" s="1" t="s">
        <v>33</v>
      </c>
      <c r="T3590" s="3">
        <v>1685.0900000000001</v>
      </c>
      <c r="U3590" s="3">
        <v>128.07</v>
      </c>
      <c r="V3590" s="1" t="s">
        <v>33</v>
      </c>
      <c r="W3590" s="1" t="s">
        <v>33</v>
      </c>
      <c r="X3590" s="1" t="s">
        <v>3534</v>
      </c>
      <c r="Y3590" s="1" t="s">
        <v>44</v>
      </c>
      <c r="Z3590" s="1" t="s">
        <v>1517</v>
      </c>
      <c r="AA3590" s="1" t="s">
        <v>1518</v>
      </c>
    </row>
    <row r="3591" spans="1:27" x14ac:dyDescent="0.25">
      <c r="A3591" s="1" t="s">
        <v>26</v>
      </c>
      <c r="B3591" s="1" t="s">
        <v>5105</v>
      </c>
      <c r="C3591" s="2">
        <v>42325</v>
      </c>
      <c r="D3591" s="1" t="s">
        <v>2787</v>
      </c>
      <c r="E3591" s="7" t="str">
        <f>VLOOKUP(TRIM(D3591)*1,CFOP!A:B,2,FALSE)</f>
        <v>Sim</v>
      </c>
      <c r="F3591" s="1" t="s">
        <v>29</v>
      </c>
      <c r="G3591" s="3">
        <v>352.69</v>
      </c>
      <c r="H3591" s="3">
        <v>352.69</v>
      </c>
      <c r="I3591" s="3">
        <v>63.480000000000004</v>
      </c>
      <c r="J3591" s="1" t="s">
        <v>61</v>
      </c>
      <c r="K3591" s="3">
        <v>0</v>
      </c>
      <c r="L3591" s="3">
        <v>0</v>
      </c>
      <c r="M3591" s="1" t="s">
        <v>31</v>
      </c>
      <c r="N3591" s="3">
        <v>0</v>
      </c>
      <c r="O3591" s="3">
        <v>0</v>
      </c>
      <c r="P3591" s="1" t="s">
        <v>31</v>
      </c>
      <c r="Q3591" s="3">
        <v>352.69</v>
      </c>
      <c r="R3591" s="3">
        <v>5.82</v>
      </c>
      <c r="S3591" s="1" t="s">
        <v>33</v>
      </c>
      <c r="T3591" s="3">
        <v>352.69</v>
      </c>
      <c r="U3591" s="3">
        <v>26.8</v>
      </c>
      <c r="V3591" s="1" t="s">
        <v>33</v>
      </c>
      <c r="W3591" s="1" t="s">
        <v>33</v>
      </c>
      <c r="X3591" s="1" t="s">
        <v>3534</v>
      </c>
      <c r="Y3591" s="1" t="s">
        <v>1024</v>
      </c>
      <c r="Z3591" s="1" t="s">
        <v>5106</v>
      </c>
      <c r="AA3591" s="1" t="s">
        <v>5107</v>
      </c>
    </row>
    <row r="3592" spans="1:27" x14ac:dyDescent="0.25">
      <c r="A3592" s="1" t="s">
        <v>26</v>
      </c>
      <c r="B3592" s="1" t="s">
        <v>5108</v>
      </c>
      <c r="C3592" s="2">
        <v>42325</v>
      </c>
      <c r="D3592" s="1" t="s">
        <v>2804</v>
      </c>
      <c r="E3592" s="7" t="str">
        <f>VLOOKUP(TRIM(D3592)*1,CFOP!A:B,2,FALSE)</f>
        <v>Sim</v>
      </c>
      <c r="F3592" s="1" t="s">
        <v>29</v>
      </c>
      <c r="G3592" s="3">
        <v>7105.01</v>
      </c>
      <c r="H3592" s="3">
        <v>6178.27</v>
      </c>
      <c r="I3592" s="3">
        <v>1112.0899999999999</v>
      </c>
      <c r="J3592" s="1" t="s">
        <v>30</v>
      </c>
      <c r="K3592" s="3">
        <v>0</v>
      </c>
      <c r="L3592" s="3">
        <v>0</v>
      </c>
      <c r="M3592" s="1" t="s">
        <v>31</v>
      </c>
      <c r="N3592" s="3">
        <v>6178.27</v>
      </c>
      <c r="O3592" s="3">
        <v>926.74</v>
      </c>
      <c r="P3592" s="1" t="s">
        <v>2788</v>
      </c>
      <c r="Q3592" s="3">
        <v>6178.27</v>
      </c>
      <c r="R3592" s="3">
        <v>101.94</v>
      </c>
      <c r="S3592" s="1" t="s">
        <v>33</v>
      </c>
      <c r="T3592" s="3">
        <v>6178.27</v>
      </c>
      <c r="U3592" s="3">
        <v>469.55</v>
      </c>
      <c r="V3592" s="1" t="s">
        <v>33</v>
      </c>
      <c r="W3592" s="1" t="s">
        <v>33</v>
      </c>
      <c r="X3592" s="1" t="s">
        <v>3022</v>
      </c>
      <c r="Y3592" s="1" t="s">
        <v>91</v>
      </c>
      <c r="Z3592" s="1" t="s">
        <v>4186</v>
      </c>
      <c r="AA3592" s="1" t="s">
        <v>3030</v>
      </c>
    </row>
    <row r="3593" spans="1:27" x14ac:dyDescent="0.25">
      <c r="A3593" s="1" t="s">
        <v>26</v>
      </c>
      <c r="B3593" s="1" t="s">
        <v>5109</v>
      </c>
      <c r="C3593" s="2">
        <v>42325</v>
      </c>
      <c r="D3593" s="1" t="s">
        <v>2817</v>
      </c>
      <c r="E3593" s="7" t="str">
        <f>VLOOKUP(TRIM(D3593)*1,CFOP!A:B,2,FALSE)</f>
        <v>Sim</v>
      </c>
      <c r="F3593" s="1" t="s">
        <v>1643</v>
      </c>
      <c r="G3593" s="3">
        <v>4186.01</v>
      </c>
      <c r="H3593" s="3">
        <v>4186.01</v>
      </c>
      <c r="I3593" s="3">
        <v>502.32</v>
      </c>
      <c r="J3593" s="1" t="s">
        <v>30</v>
      </c>
      <c r="K3593" s="3">
        <v>0</v>
      </c>
      <c r="L3593" s="3">
        <v>0</v>
      </c>
      <c r="M3593" s="1" t="s">
        <v>31</v>
      </c>
      <c r="N3593" s="3">
        <v>0</v>
      </c>
      <c r="O3593" s="3">
        <v>0</v>
      </c>
      <c r="P3593" s="1" t="s">
        <v>31</v>
      </c>
      <c r="Q3593" s="3">
        <v>4186.01</v>
      </c>
      <c r="R3593" s="3">
        <v>69.070000000000007</v>
      </c>
      <c r="S3593" s="1" t="s">
        <v>33</v>
      </c>
      <c r="T3593" s="3">
        <v>4186.01</v>
      </c>
      <c r="U3593" s="3">
        <v>318.14</v>
      </c>
      <c r="V3593" s="1" t="s">
        <v>33</v>
      </c>
      <c r="W3593" s="1" t="s">
        <v>33</v>
      </c>
      <c r="X3593" s="1" t="s">
        <v>2574</v>
      </c>
      <c r="Y3593" s="1" t="s">
        <v>96</v>
      </c>
      <c r="Z3593" s="1" t="s">
        <v>3399</v>
      </c>
      <c r="AA3593" s="1" t="s">
        <v>3400</v>
      </c>
    </row>
    <row r="3594" spans="1:27" x14ac:dyDescent="0.25">
      <c r="A3594" s="1" t="s">
        <v>26</v>
      </c>
      <c r="B3594" s="1" t="s">
        <v>5110</v>
      </c>
      <c r="C3594" s="2">
        <v>42325</v>
      </c>
      <c r="D3594" s="1" t="s">
        <v>2804</v>
      </c>
      <c r="E3594" s="7" t="str">
        <f>VLOOKUP(TRIM(D3594)*1,CFOP!A:B,2,FALSE)</f>
        <v>Sim</v>
      </c>
      <c r="F3594" s="1" t="s">
        <v>29</v>
      </c>
      <c r="G3594" s="3">
        <v>469.8</v>
      </c>
      <c r="H3594" s="3">
        <v>469.8</v>
      </c>
      <c r="I3594" s="3">
        <v>84.56</v>
      </c>
      <c r="J3594" s="1" t="s">
        <v>30</v>
      </c>
      <c r="K3594" s="3">
        <v>0</v>
      </c>
      <c r="L3594" s="3">
        <v>0</v>
      </c>
      <c r="M3594" s="1" t="s">
        <v>31</v>
      </c>
      <c r="N3594" s="3">
        <v>0</v>
      </c>
      <c r="O3594" s="3">
        <v>0</v>
      </c>
      <c r="P3594" s="1" t="s">
        <v>31</v>
      </c>
      <c r="Q3594" s="3">
        <v>469.8</v>
      </c>
      <c r="R3594" s="3">
        <v>7.75</v>
      </c>
      <c r="S3594" s="1" t="s">
        <v>33</v>
      </c>
      <c r="T3594" s="3">
        <v>469.8</v>
      </c>
      <c r="U3594" s="3">
        <v>35.700000000000003</v>
      </c>
      <c r="V3594" s="1" t="s">
        <v>33</v>
      </c>
      <c r="W3594" s="1" t="s">
        <v>33</v>
      </c>
      <c r="X3594" s="1" t="s">
        <v>771</v>
      </c>
      <c r="Y3594" s="1" t="s">
        <v>91</v>
      </c>
      <c r="Z3594" s="1" t="s">
        <v>1337</v>
      </c>
      <c r="AA3594" s="1" t="s">
        <v>1338</v>
      </c>
    </row>
    <row r="3595" spans="1:27" x14ac:dyDescent="0.25">
      <c r="A3595" s="1" t="s">
        <v>26</v>
      </c>
      <c r="B3595" s="1" t="s">
        <v>5111</v>
      </c>
      <c r="C3595" s="2">
        <v>42325</v>
      </c>
      <c r="D3595" s="1" t="s">
        <v>2804</v>
      </c>
      <c r="E3595" s="7" t="str">
        <f>VLOOKUP(TRIM(D3595)*1,CFOP!A:B,2,FALSE)</f>
        <v>Sim</v>
      </c>
      <c r="F3595" s="1" t="s">
        <v>29</v>
      </c>
      <c r="G3595" s="3">
        <v>210.01</v>
      </c>
      <c r="H3595" s="3">
        <v>210.01</v>
      </c>
      <c r="I3595" s="3">
        <v>37.800000000000004</v>
      </c>
      <c r="J3595" s="1" t="s">
        <v>30</v>
      </c>
      <c r="K3595" s="3">
        <v>0</v>
      </c>
      <c r="L3595" s="3">
        <v>0</v>
      </c>
      <c r="M3595" s="1" t="s">
        <v>31</v>
      </c>
      <c r="N3595" s="3">
        <v>0</v>
      </c>
      <c r="O3595" s="3">
        <v>0</v>
      </c>
      <c r="P3595" s="1" t="s">
        <v>31</v>
      </c>
      <c r="Q3595" s="3">
        <v>210.01</v>
      </c>
      <c r="R3595" s="3">
        <v>3.47</v>
      </c>
      <c r="S3595" s="1" t="s">
        <v>33</v>
      </c>
      <c r="T3595" s="3">
        <v>210.01</v>
      </c>
      <c r="U3595" s="3">
        <v>15.96</v>
      </c>
      <c r="V3595" s="1" t="s">
        <v>33</v>
      </c>
      <c r="W3595" s="1" t="s">
        <v>33</v>
      </c>
      <c r="X3595" s="1" t="s">
        <v>3022</v>
      </c>
      <c r="Y3595" s="1" t="s">
        <v>1378</v>
      </c>
      <c r="Z3595" s="1" t="s">
        <v>4177</v>
      </c>
      <c r="AA3595" s="1" t="s">
        <v>4178</v>
      </c>
    </row>
    <row r="3596" spans="1:27" x14ac:dyDescent="0.25">
      <c r="A3596" s="1" t="s">
        <v>26</v>
      </c>
      <c r="B3596" s="1" t="s">
        <v>5111</v>
      </c>
      <c r="C3596" s="2">
        <v>42325</v>
      </c>
      <c r="D3596" s="1" t="s">
        <v>2804</v>
      </c>
      <c r="E3596" s="7" t="str">
        <f>VLOOKUP(TRIM(D3596)*1,CFOP!A:B,2,FALSE)</f>
        <v>Sim</v>
      </c>
      <c r="F3596" s="1" t="s">
        <v>29</v>
      </c>
      <c r="G3596" s="3">
        <v>2271.1999999999998</v>
      </c>
      <c r="H3596" s="3">
        <v>1974.96</v>
      </c>
      <c r="I3596" s="3">
        <v>355.49</v>
      </c>
      <c r="J3596" s="1" t="s">
        <v>30</v>
      </c>
      <c r="K3596" s="3">
        <v>0</v>
      </c>
      <c r="L3596" s="3">
        <v>0</v>
      </c>
      <c r="M3596" s="1" t="s">
        <v>31</v>
      </c>
      <c r="N3596" s="3">
        <v>1974.96</v>
      </c>
      <c r="O3596" s="3">
        <v>296.24</v>
      </c>
      <c r="P3596" s="1" t="s">
        <v>2788</v>
      </c>
      <c r="Q3596" s="3">
        <v>1974.96</v>
      </c>
      <c r="R3596" s="3">
        <v>32.590000000000003</v>
      </c>
      <c r="S3596" s="1" t="s">
        <v>33</v>
      </c>
      <c r="T3596" s="3">
        <v>1974.96</v>
      </c>
      <c r="U3596" s="3">
        <v>150.1</v>
      </c>
      <c r="V3596" s="1" t="s">
        <v>33</v>
      </c>
      <c r="W3596" s="1" t="s">
        <v>33</v>
      </c>
      <c r="X3596" s="1" t="s">
        <v>3022</v>
      </c>
      <c r="Y3596" s="1" t="s">
        <v>91</v>
      </c>
      <c r="Z3596" s="1" t="s">
        <v>4179</v>
      </c>
      <c r="AA3596" s="1" t="s">
        <v>4180</v>
      </c>
    </row>
    <row r="3597" spans="1:27" x14ac:dyDescent="0.25">
      <c r="A3597" s="1" t="s">
        <v>26</v>
      </c>
      <c r="B3597" s="1" t="s">
        <v>5111</v>
      </c>
      <c r="C3597" s="2">
        <v>42325</v>
      </c>
      <c r="D3597" s="1" t="s">
        <v>2787</v>
      </c>
      <c r="E3597" s="7" t="str">
        <f>VLOOKUP(TRIM(D3597)*1,CFOP!A:B,2,FALSE)</f>
        <v>Sim</v>
      </c>
      <c r="F3597" s="1" t="s">
        <v>29</v>
      </c>
      <c r="G3597" s="3">
        <v>2309.94</v>
      </c>
      <c r="H3597" s="3">
        <v>2309.94</v>
      </c>
      <c r="I3597" s="3">
        <v>415.79</v>
      </c>
      <c r="J3597" s="1" t="s">
        <v>30</v>
      </c>
      <c r="K3597" s="3">
        <v>0</v>
      </c>
      <c r="L3597" s="3">
        <v>0</v>
      </c>
      <c r="M3597" s="1" t="s">
        <v>31</v>
      </c>
      <c r="N3597" s="3">
        <v>0</v>
      </c>
      <c r="O3597" s="3">
        <v>0</v>
      </c>
      <c r="P3597" s="1" t="s">
        <v>31</v>
      </c>
      <c r="Q3597" s="3">
        <v>2309.94</v>
      </c>
      <c r="R3597" s="3">
        <v>38.11</v>
      </c>
      <c r="S3597" s="1" t="s">
        <v>33</v>
      </c>
      <c r="T3597" s="3">
        <v>2309.94</v>
      </c>
      <c r="U3597" s="3">
        <v>175.56</v>
      </c>
      <c r="V3597" s="1" t="s">
        <v>33</v>
      </c>
      <c r="W3597" s="1" t="s">
        <v>33</v>
      </c>
      <c r="X3597" s="1" t="s">
        <v>3022</v>
      </c>
      <c r="Y3597" s="1" t="s">
        <v>99</v>
      </c>
      <c r="Z3597" s="1" t="s">
        <v>1030</v>
      </c>
      <c r="AA3597" s="1" t="s">
        <v>5112</v>
      </c>
    </row>
    <row r="3598" spans="1:27" x14ac:dyDescent="0.25">
      <c r="A3598" s="1" t="s">
        <v>26</v>
      </c>
      <c r="B3598" s="1" t="s">
        <v>5113</v>
      </c>
      <c r="C3598" s="2">
        <v>42325</v>
      </c>
      <c r="D3598" s="1" t="s">
        <v>2804</v>
      </c>
      <c r="E3598" s="7" t="str">
        <f>VLOOKUP(TRIM(D3598)*1,CFOP!A:B,2,FALSE)</f>
        <v>Sim</v>
      </c>
      <c r="F3598" s="1" t="s">
        <v>29</v>
      </c>
      <c r="G3598" s="3">
        <v>1344.7</v>
      </c>
      <c r="H3598" s="3">
        <v>1344.7</v>
      </c>
      <c r="I3598" s="3">
        <v>242.05</v>
      </c>
      <c r="J3598" s="1" t="s">
        <v>307</v>
      </c>
      <c r="K3598" s="3">
        <v>0</v>
      </c>
      <c r="L3598" s="3">
        <v>0</v>
      </c>
      <c r="M3598" s="1" t="s">
        <v>31</v>
      </c>
      <c r="N3598" s="3">
        <v>0</v>
      </c>
      <c r="O3598" s="3">
        <v>0</v>
      </c>
      <c r="P3598" s="1" t="s">
        <v>31</v>
      </c>
      <c r="Q3598" s="3">
        <v>1344.7</v>
      </c>
      <c r="R3598" s="3">
        <v>22.19</v>
      </c>
      <c r="S3598" s="1" t="s">
        <v>33</v>
      </c>
      <c r="T3598" s="3">
        <v>1344.7</v>
      </c>
      <c r="U3598" s="3">
        <v>102.2</v>
      </c>
      <c r="V3598" s="1" t="s">
        <v>33</v>
      </c>
      <c r="W3598" s="1" t="s">
        <v>33</v>
      </c>
      <c r="X3598" s="1" t="s">
        <v>5114</v>
      </c>
      <c r="Y3598" s="1" t="s">
        <v>2556</v>
      </c>
      <c r="Z3598" s="1" t="s">
        <v>5115</v>
      </c>
      <c r="AA3598" s="1" t="s">
        <v>5116</v>
      </c>
    </row>
    <row r="3599" spans="1:27" x14ac:dyDescent="0.25">
      <c r="A3599" s="1" t="s">
        <v>26</v>
      </c>
      <c r="B3599" s="1" t="s">
        <v>5117</v>
      </c>
      <c r="C3599" s="2">
        <v>42325</v>
      </c>
      <c r="D3599" s="1" t="s">
        <v>2804</v>
      </c>
      <c r="E3599" s="7" t="str">
        <f>VLOOKUP(TRIM(D3599)*1,CFOP!A:B,2,FALSE)</f>
        <v>Sim</v>
      </c>
      <c r="F3599" s="1" t="s">
        <v>29</v>
      </c>
      <c r="G3599" s="3">
        <v>326.3</v>
      </c>
      <c r="H3599" s="3">
        <v>0</v>
      </c>
      <c r="I3599" s="3">
        <v>0</v>
      </c>
      <c r="J3599" s="1" t="s">
        <v>31</v>
      </c>
      <c r="K3599" s="3">
        <v>0</v>
      </c>
      <c r="L3599" s="3">
        <v>0</v>
      </c>
      <c r="M3599" s="1" t="s">
        <v>31</v>
      </c>
      <c r="N3599" s="3">
        <v>0</v>
      </c>
      <c r="O3599" s="3">
        <v>0</v>
      </c>
      <c r="P3599" s="1" t="s">
        <v>31</v>
      </c>
      <c r="Q3599" s="3">
        <v>326.3</v>
      </c>
      <c r="R3599" s="3">
        <v>5.38</v>
      </c>
      <c r="S3599" s="1" t="s">
        <v>33</v>
      </c>
      <c r="T3599" s="3">
        <v>326.3</v>
      </c>
      <c r="U3599" s="3">
        <v>24.8</v>
      </c>
      <c r="V3599" s="1" t="s">
        <v>33</v>
      </c>
      <c r="W3599" s="1" t="s">
        <v>33</v>
      </c>
      <c r="X3599" s="1" t="s">
        <v>2555</v>
      </c>
      <c r="Y3599" s="1" t="s">
        <v>2556</v>
      </c>
      <c r="Z3599" s="1" t="s">
        <v>2557</v>
      </c>
      <c r="AA3599" s="1" t="s">
        <v>2558</v>
      </c>
    </row>
    <row r="3600" spans="1:27" x14ac:dyDescent="0.25">
      <c r="A3600" s="1" t="s">
        <v>26</v>
      </c>
      <c r="B3600" s="1" t="s">
        <v>5118</v>
      </c>
      <c r="C3600" s="2">
        <v>42325</v>
      </c>
      <c r="D3600" s="1" t="s">
        <v>2804</v>
      </c>
      <c r="E3600" s="7" t="str">
        <f>VLOOKUP(TRIM(D3600)*1,CFOP!A:B,2,FALSE)</f>
        <v>Sim</v>
      </c>
      <c r="F3600" s="1" t="s">
        <v>29</v>
      </c>
      <c r="G3600" s="3">
        <v>2841.65</v>
      </c>
      <c r="H3600" s="3">
        <v>2471</v>
      </c>
      <c r="I3600" s="3">
        <v>444.78000000000003</v>
      </c>
      <c r="J3600" s="1" t="s">
        <v>30</v>
      </c>
      <c r="K3600" s="3">
        <v>0</v>
      </c>
      <c r="L3600" s="3">
        <v>0</v>
      </c>
      <c r="M3600" s="1" t="s">
        <v>31</v>
      </c>
      <c r="N3600" s="3">
        <v>2471</v>
      </c>
      <c r="O3600" s="3">
        <v>370.65000000000003</v>
      </c>
      <c r="P3600" s="1" t="s">
        <v>2788</v>
      </c>
      <c r="Q3600" s="3">
        <v>2471</v>
      </c>
      <c r="R3600" s="3">
        <v>40.770000000000003</v>
      </c>
      <c r="S3600" s="1" t="s">
        <v>33</v>
      </c>
      <c r="T3600" s="3">
        <v>2471</v>
      </c>
      <c r="U3600" s="3">
        <v>187.8</v>
      </c>
      <c r="V3600" s="1" t="s">
        <v>33</v>
      </c>
      <c r="W3600" s="1" t="s">
        <v>33</v>
      </c>
      <c r="X3600" s="1" t="s">
        <v>2941</v>
      </c>
      <c r="Y3600" s="1" t="s">
        <v>91</v>
      </c>
      <c r="Z3600" s="1" t="s">
        <v>5119</v>
      </c>
      <c r="AA3600" s="1" t="s">
        <v>5120</v>
      </c>
    </row>
    <row r="3601" spans="1:27" x14ac:dyDescent="0.25">
      <c r="A3601" s="1" t="s">
        <v>26</v>
      </c>
      <c r="B3601" s="1" t="s">
        <v>5121</v>
      </c>
      <c r="C3601" s="2">
        <v>42325</v>
      </c>
      <c r="D3601" s="1" t="s">
        <v>2804</v>
      </c>
      <c r="E3601" s="7" t="str">
        <f>VLOOKUP(TRIM(D3601)*1,CFOP!A:B,2,FALSE)</f>
        <v>Sim</v>
      </c>
      <c r="F3601" s="1" t="s">
        <v>29</v>
      </c>
      <c r="G3601" s="3">
        <v>4359.8</v>
      </c>
      <c r="H3601" s="3">
        <v>3791.13</v>
      </c>
      <c r="I3601" s="3">
        <v>682.4</v>
      </c>
      <c r="J3601" s="1" t="s">
        <v>30</v>
      </c>
      <c r="K3601" s="3">
        <v>0</v>
      </c>
      <c r="L3601" s="3">
        <v>0</v>
      </c>
      <c r="M3601" s="1" t="s">
        <v>31</v>
      </c>
      <c r="N3601" s="3">
        <v>3791.13</v>
      </c>
      <c r="O3601" s="3">
        <v>568.66999999999996</v>
      </c>
      <c r="P3601" s="1" t="s">
        <v>2788</v>
      </c>
      <c r="Q3601" s="3">
        <v>3791.13</v>
      </c>
      <c r="R3601" s="3">
        <v>62.550000000000004</v>
      </c>
      <c r="S3601" s="1" t="s">
        <v>33</v>
      </c>
      <c r="T3601" s="3">
        <v>3791.13</v>
      </c>
      <c r="U3601" s="3">
        <v>288.13</v>
      </c>
      <c r="V3601" s="1" t="s">
        <v>33</v>
      </c>
      <c r="W3601" s="1" t="s">
        <v>33</v>
      </c>
      <c r="X3601" s="1" t="s">
        <v>1384</v>
      </c>
      <c r="Y3601" s="1" t="s">
        <v>91</v>
      </c>
      <c r="Z3601" s="1" t="s">
        <v>5122</v>
      </c>
      <c r="AA3601" s="1" t="s">
        <v>4561</v>
      </c>
    </row>
    <row r="3602" spans="1:27" x14ac:dyDescent="0.25">
      <c r="A3602" s="1" t="s">
        <v>26</v>
      </c>
      <c r="B3602" s="1" t="s">
        <v>5123</v>
      </c>
      <c r="C3602" s="2">
        <v>42325</v>
      </c>
      <c r="D3602" s="1" t="s">
        <v>3730</v>
      </c>
      <c r="E3602" s="7" t="str">
        <f>VLOOKUP(TRIM(D3602)*1,CFOP!A:B,2,FALSE)</f>
        <v>Sim</v>
      </c>
      <c r="F3602" s="1" t="s">
        <v>393</v>
      </c>
      <c r="G3602" s="3">
        <v>1717.66</v>
      </c>
      <c r="H3602" s="3">
        <v>1717.66</v>
      </c>
      <c r="I3602" s="3">
        <v>309.18</v>
      </c>
      <c r="J3602" s="1" t="s">
        <v>61</v>
      </c>
      <c r="K3602" s="3">
        <v>0</v>
      </c>
      <c r="L3602" s="3">
        <v>0</v>
      </c>
      <c r="M3602" s="1" t="s">
        <v>31</v>
      </c>
      <c r="N3602" s="3">
        <v>1493.6200000000001</v>
      </c>
      <c r="O3602" s="3">
        <v>224.04</v>
      </c>
      <c r="P3602" s="1" t="s">
        <v>2788</v>
      </c>
      <c r="Q3602" s="3">
        <v>1493.6200000000001</v>
      </c>
      <c r="R3602" s="3">
        <v>24.64</v>
      </c>
      <c r="S3602" s="1" t="s">
        <v>33</v>
      </c>
      <c r="T3602" s="3">
        <v>1493.6200000000001</v>
      </c>
      <c r="U3602" s="3">
        <v>113.52</v>
      </c>
      <c r="V3602" s="1" t="s">
        <v>33</v>
      </c>
      <c r="W3602" s="1" t="s">
        <v>33</v>
      </c>
      <c r="X3602" s="1" t="s">
        <v>5124</v>
      </c>
      <c r="Y3602" s="1" t="s">
        <v>70</v>
      </c>
      <c r="Z3602" s="1" t="s">
        <v>1325</v>
      </c>
      <c r="AA3602" s="1" t="s">
        <v>1326</v>
      </c>
    </row>
    <row r="3603" spans="1:27" x14ac:dyDescent="0.25">
      <c r="A3603" s="1" t="s">
        <v>26</v>
      </c>
      <c r="B3603" s="1" t="s">
        <v>5123</v>
      </c>
      <c r="C3603" s="2">
        <v>42325</v>
      </c>
      <c r="D3603" s="1" t="s">
        <v>3730</v>
      </c>
      <c r="E3603" s="7" t="str">
        <f>VLOOKUP(TRIM(D3603)*1,CFOP!A:B,2,FALSE)</f>
        <v>Sim</v>
      </c>
      <c r="F3603" s="1" t="s">
        <v>393</v>
      </c>
      <c r="G3603" s="3">
        <v>986.25</v>
      </c>
      <c r="H3603" s="3">
        <v>986.25</v>
      </c>
      <c r="I3603" s="3">
        <v>177.53</v>
      </c>
      <c r="J3603" s="1" t="s">
        <v>61</v>
      </c>
      <c r="K3603" s="3">
        <v>0</v>
      </c>
      <c r="L3603" s="3">
        <v>0</v>
      </c>
      <c r="M3603" s="1" t="s">
        <v>31</v>
      </c>
      <c r="N3603" s="3">
        <v>857.61</v>
      </c>
      <c r="O3603" s="3">
        <v>128.64000000000001</v>
      </c>
      <c r="P3603" s="1" t="s">
        <v>2788</v>
      </c>
      <c r="Q3603" s="3">
        <v>857.61</v>
      </c>
      <c r="R3603" s="3">
        <v>14.15</v>
      </c>
      <c r="S3603" s="1" t="s">
        <v>33</v>
      </c>
      <c r="T3603" s="3">
        <v>857.61</v>
      </c>
      <c r="U3603" s="3">
        <v>65.180000000000007</v>
      </c>
      <c r="V3603" s="1" t="s">
        <v>33</v>
      </c>
      <c r="W3603" s="1" t="s">
        <v>33</v>
      </c>
      <c r="X3603" s="1" t="s">
        <v>5124</v>
      </c>
      <c r="Y3603" s="1" t="s">
        <v>70</v>
      </c>
      <c r="Z3603" s="1" t="s">
        <v>1314</v>
      </c>
      <c r="AA3603" s="1" t="s">
        <v>1315</v>
      </c>
    </row>
    <row r="3604" spans="1:27" x14ac:dyDescent="0.25">
      <c r="A3604" s="1" t="s">
        <v>26</v>
      </c>
      <c r="B3604" s="1" t="s">
        <v>5125</v>
      </c>
      <c r="C3604" s="2">
        <v>42325</v>
      </c>
      <c r="D3604" s="1" t="s">
        <v>2804</v>
      </c>
      <c r="E3604" s="7" t="str">
        <f>VLOOKUP(TRIM(D3604)*1,CFOP!A:B,2,FALSE)</f>
        <v>Sim</v>
      </c>
      <c r="F3604" s="1" t="s">
        <v>29</v>
      </c>
      <c r="G3604" s="3">
        <v>3839.05</v>
      </c>
      <c r="H3604" s="3">
        <v>3839.05</v>
      </c>
      <c r="I3604" s="3">
        <v>460.69</v>
      </c>
      <c r="J3604" s="1" t="s">
        <v>307</v>
      </c>
      <c r="K3604" s="3">
        <v>0</v>
      </c>
      <c r="L3604" s="3">
        <v>0</v>
      </c>
      <c r="M3604" s="1" t="s">
        <v>31</v>
      </c>
      <c r="N3604" s="3">
        <v>3839.05</v>
      </c>
      <c r="O3604" s="3">
        <v>0</v>
      </c>
      <c r="P3604" s="1" t="s">
        <v>2788</v>
      </c>
      <c r="Q3604" s="3">
        <v>3839.05</v>
      </c>
      <c r="R3604" s="3">
        <v>63.34</v>
      </c>
      <c r="S3604" s="1" t="s">
        <v>33</v>
      </c>
      <c r="T3604" s="3">
        <v>3839.05</v>
      </c>
      <c r="U3604" s="3">
        <v>291.77</v>
      </c>
      <c r="V3604" s="1" t="s">
        <v>33</v>
      </c>
      <c r="W3604" s="1" t="s">
        <v>33</v>
      </c>
      <c r="X3604" s="1" t="s">
        <v>2747</v>
      </c>
      <c r="Y3604" s="1" t="s">
        <v>2563</v>
      </c>
      <c r="Z3604" s="1" t="s">
        <v>2564</v>
      </c>
      <c r="AA3604" s="1" t="s">
        <v>2565</v>
      </c>
    </row>
    <row r="3605" spans="1:27" x14ac:dyDescent="0.25">
      <c r="A3605" s="1" t="s">
        <v>26</v>
      </c>
      <c r="B3605" s="1" t="s">
        <v>5125</v>
      </c>
      <c r="C3605" s="2">
        <v>42325</v>
      </c>
      <c r="D3605" s="1" t="s">
        <v>2787</v>
      </c>
      <c r="E3605" s="7" t="str">
        <f>VLOOKUP(TRIM(D3605)*1,CFOP!A:B,2,FALSE)</f>
        <v>Sim</v>
      </c>
      <c r="F3605" s="1" t="s">
        <v>29</v>
      </c>
      <c r="G3605" s="3">
        <v>2021</v>
      </c>
      <c r="H3605" s="3">
        <v>1757.39</v>
      </c>
      <c r="I3605" s="3">
        <v>316.33</v>
      </c>
      <c r="J3605" s="1" t="s">
        <v>61</v>
      </c>
      <c r="K3605" s="3">
        <v>0</v>
      </c>
      <c r="L3605" s="3">
        <v>0</v>
      </c>
      <c r="M3605" s="1" t="s">
        <v>31</v>
      </c>
      <c r="N3605" s="3">
        <v>1757.39</v>
      </c>
      <c r="O3605" s="3">
        <v>263.61</v>
      </c>
      <c r="P3605" s="1" t="s">
        <v>2788</v>
      </c>
      <c r="Q3605" s="3">
        <v>1757.39</v>
      </c>
      <c r="R3605" s="3">
        <v>29</v>
      </c>
      <c r="S3605" s="1" t="s">
        <v>33</v>
      </c>
      <c r="T3605" s="3">
        <v>1757.39</v>
      </c>
      <c r="U3605" s="3">
        <v>133.56</v>
      </c>
      <c r="V3605" s="1" t="s">
        <v>33</v>
      </c>
      <c r="W3605" s="1" t="s">
        <v>33</v>
      </c>
      <c r="X3605" s="1" t="s">
        <v>2747</v>
      </c>
      <c r="Y3605" s="1" t="s">
        <v>44</v>
      </c>
      <c r="Z3605" s="1" t="s">
        <v>4220</v>
      </c>
      <c r="AA3605" s="1" t="s">
        <v>4221</v>
      </c>
    </row>
    <row r="3606" spans="1:27" x14ac:dyDescent="0.25">
      <c r="A3606" s="1" t="s">
        <v>26</v>
      </c>
      <c r="B3606" s="1" t="s">
        <v>5125</v>
      </c>
      <c r="C3606" s="2">
        <v>42325</v>
      </c>
      <c r="D3606" s="1" t="s">
        <v>2787</v>
      </c>
      <c r="E3606" s="7" t="str">
        <f>VLOOKUP(TRIM(D3606)*1,CFOP!A:B,2,FALSE)</f>
        <v>Sim</v>
      </c>
      <c r="F3606" s="1" t="s">
        <v>29</v>
      </c>
      <c r="G3606" s="3">
        <v>1224.96</v>
      </c>
      <c r="H3606" s="3">
        <v>1065.18</v>
      </c>
      <c r="I3606" s="3">
        <v>191.73000000000002</v>
      </c>
      <c r="J3606" s="1" t="s">
        <v>61</v>
      </c>
      <c r="K3606" s="3">
        <v>0</v>
      </c>
      <c r="L3606" s="3">
        <v>0</v>
      </c>
      <c r="M3606" s="1" t="s">
        <v>31</v>
      </c>
      <c r="N3606" s="3">
        <v>1065.18</v>
      </c>
      <c r="O3606" s="3">
        <v>159.78</v>
      </c>
      <c r="P3606" s="1" t="s">
        <v>2788</v>
      </c>
      <c r="Q3606" s="3">
        <v>1065.18</v>
      </c>
      <c r="R3606" s="3">
        <v>17.580000000000002</v>
      </c>
      <c r="S3606" s="1" t="s">
        <v>33</v>
      </c>
      <c r="T3606" s="3">
        <v>1065.18</v>
      </c>
      <c r="U3606" s="3">
        <v>80.95</v>
      </c>
      <c r="V3606" s="1" t="s">
        <v>33</v>
      </c>
      <c r="W3606" s="1" t="s">
        <v>33</v>
      </c>
      <c r="X3606" s="1" t="s">
        <v>2747</v>
      </c>
      <c r="Y3606" s="1" t="s">
        <v>44</v>
      </c>
      <c r="Z3606" s="1" t="s">
        <v>4895</v>
      </c>
      <c r="AA3606" s="1" t="s">
        <v>5126</v>
      </c>
    </row>
    <row r="3607" spans="1:27" x14ac:dyDescent="0.25">
      <c r="A3607" s="1" t="s">
        <v>26</v>
      </c>
      <c r="B3607" s="1" t="s">
        <v>5125</v>
      </c>
      <c r="C3607" s="2">
        <v>42325</v>
      </c>
      <c r="D3607" s="1" t="s">
        <v>2787</v>
      </c>
      <c r="E3607" s="7" t="str">
        <f>VLOOKUP(TRIM(D3607)*1,CFOP!A:B,2,FALSE)</f>
        <v>Sim</v>
      </c>
      <c r="F3607" s="1" t="s">
        <v>29</v>
      </c>
      <c r="G3607" s="3">
        <v>1224.96</v>
      </c>
      <c r="H3607" s="3">
        <v>1065.18</v>
      </c>
      <c r="I3607" s="3">
        <v>191.73000000000002</v>
      </c>
      <c r="J3607" s="1" t="s">
        <v>61</v>
      </c>
      <c r="K3607" s="3">
        <v>0</v>
      </c>
      <c r="L3607" s="3">
        <v>0</v>
      </c>
      <c r="M3607" s="1" t="s">
        <v>31</v>
      </c>
      <c r="N3607" s="3">
        <v>1065.18</v>
      </c>
      <c r="O3607" s="3">
        <v>159.78</v>
      </c>
      <c r="P3607" s="1" t="s">
        <v>2788</v>
      </c>
      <c r="Q3607" s="3">
        <v>1065.18</v>
      </c>
      <c r="R3607" s="3">
        <v>17.580000000000002</v>
      </c>
      <c r="S3607" s="1" t="s">
        <v>33</v>
      </c>
      <c r="T3607" s="3">
        <v>1065.18</v>
      </c>
      <c r="U3607" s="3">
        <v>80.95</v>
      </c>
      <c r="V3607" s="1" t="s">
        <v>33</v>
      </c>
      <c r="W3607" s="1" t="s">
        <v>33</v>
      </c>
      <c r="X3607" s="1" t="s">
        <v>2747</v>
      </c>
      <c r="Y3607" s="1" t="s">
        <v>44</v>
      </c>
      <c r="Z3607" s="1" t="s">
        <v>3628</v>
      </c>
      <c r="AA3607" s="1" t="s">
        <v>3629</v>
      </c>
    </row>
    <row r="3608" spans="1:27" x14ac:dyDescent="0.25">
      <c r="A3608" s="1" t="s">
        <v>26</v>
      </c>
      <c r="B3608" s="1" t="s">
        <v>5125</v>
      </c>
      <c r="C3608" s="2">
        <v>42325</v>
      </c>
      <c r="D3608" s="1" t="s">
        <v>2787</v>
      </c>
      <c r="E3608" s="7" t="str">
        <f>VLOOKUP(TRIM(D3608)*1,CFOP!A:B,2,FALSE)</f>
        <v>Sim</v>
      </c>
      <c r="F3608" s="1" t="s">
        <v>29</v>
      </c>
      <c r="G3608" s="3">
        <v>612.06000000000006</v>
      </c>
      <c r="H3608" s="3">
        <v>532.23</v>
      </c>
      <c r="I3608" s="3">
        <v>95.8</v>
      </c>
      <c r="J3608" s="1" t="s">
        <v>61</v>
      </c>
      <c r="K3608" s="3">
        <v>0</v>
      </c>
      <c r="L3608" s="3">
        <v>0</v>
      </c>
      <c r="M3608" s="1" t="s">
        <v>31</v>
      </c>
      <c r="N3608" s="3">
        <v>532.23</v>
      </c>
      <c r="O3608" s="3">
        <v>79.83</v>
      </c>
      <c r="P3608" s="1" t="s">
        <v>2788</v>
      </c>
      <c r="Q3608" s="3">
        <v>532.23</v>
      </c>
      <c r="R3608" s="3">
        <v>8.7799999999999994</v>
      </c>
      <c r="S3608" s="1" t="s">
        <v>33</v>
      </c>
      <c r="T3608" s="3">
        <v>532.23</v>
      </c>
      <c r="U3608" s="3">
        <v>40.450000000000003</v>
      </c>
      <c r="V3608" s="1" t="s">
        <v>33</v>
      </c>
      <c r="W3608" s="1" t="s">
        <v>33</v>
      </c>
      <c r="X3608" s="1" t="s">
        <v>2747</v>
      </c>
      <c r="Y3608" s="1" t="s">
        <v>44</v>
      </c>
      <c r="Z3608" s="1" t="s">
        <v>76</v>
      </c>
      <c r="AA3608" s="1" t="s">
        <v>77</v>
      </c>
    </row>
    <row r="3609" spans="1:27" x14ac:dyDescent="0.25">
      <c r="A3609" s="1" t="s">
        <v>26</v>
      </c>
      <c r="B3609" s="1" t="s">
        <v>5125</v>
      </c>
      <c r="C3609" s="2">
        <v>42325</v>
      </c>
      <c r="D3609" s="1" t="s">
        <v>2787</v>
      </c>
      <c r="E3609" s="7" t="str">
        <f>VLOOKUP(TRIM(D3609)*1,CFOP!A:B,2,FALSE)</f>
        <v>Sim</v>
      </c>
      <c r="F3609" s="1" t="s">
        <v>29</v>
      </c>
      <c r="G3609" s="3">
        <v>720.82</v>
      </c>
      <c r="H3609" s="3">
        <v>626.80000000000007</v>
      </c>
      <c r="I3609" s="3">
        <v>112.82000000000001</v>
      </c>
      <c r="J3609" s="1" t="s">
        <v>61</v>
      </c>
      <c r="K3609" s="3">
        <v>0</v>
      </c>
      <c r="L3609" s="3">
        <v>0</v>
      </c>
      <c r="M3609" s="1" t="s">
        <v>31</v>
      </c>
      <c r="N3609" s="3">
        <v>626.80000000000007</v>
      </c>
      <c r="O3609" s="3">
        <v>94.02</v>
      </c>
      <c r="P3609" s="1" t="s">
        <v>2788</v>
      </c>
      <c r="Q3609" s="3">
        <v>626.80000000000007</v>
      </c>
      <c r="R3609" s="3">
        <v>10.34</v>
      </c>
      <c r="S3609" s="1" t="s">
        <v>33</v>
      </c>
      <c r="T3609" s="3">
        <v>626.80000000000007</v>
      </c>
      <c r="U3609" s="3">
        <v>47.64</v>
      </c>
      <c r="V3609" s="1" t="s">
        <v>33</v>
      </c>
      <c r="W3609" s="1" t="s">
        <v>33</v>
      </c>
      <c r="X3609" s="1" t="s">
        <v>2747</v>
      </c>
      <c r="Y3609" s="1" t="s">
        <v>44</v>
      </c>
      <c r="Z3609" s="1" t="s">
        <v>1720</v>
      </c>
      <c r="AA3609" s="1" t="s">
        <v>1721</v>
      </c>
    </row>
    <row r="3610" spans="1:27" x14ac:dyDescent="0.25">
      <c r="A3610" s="1" t="s">
        <v>26</v>
      </c>
      <c r="B3610" s="1" t="s">
        <v>5125</v>
      </c>
      <c r="C3610" s="2">
        <v>42325</v>
      </c>
      <c r="D3610" s="1" t="s">
        <v>2787</v>
      </c>
      <c r="E3610" s="7" t="str">
        <f>VLOOKUP(TRIM(D3610)*1,CFOP!A:B,2,FALSE)</f>
        <v>Sim</v>
      </c>
      <c r="F3610" s="1" t="s">
        <v>29</v>
      </c>
      <c r="G3610" s="3">
        <v>1292.81</v>
      </c>
      <c r="H3610" s="3">
        <v>1124.18</v>
      </c>
      <c r="I3610" s="3">
        <v>202.35</v>
      </c>
      <c r="J3610" s="1" t="s">
        <v>61</v>
      </c>
      <c r="K3610" s="3">
        <v>0</v>
      </c>
      <c r="L3610" s="3">
        <v>0</v>
      </c>
      <c r="M3610" s="1" t="s">
        <v>31</v>
      </c>
      <c r="N3610" s="3">
        <v>1124.18</v>
      </c>
      <c r="O3610" s="3">
        <v>168.63</v>
      </c>
      <c r="P3610" s="1" t="s">
        <v>2788</v>
      </c>
      <c r="Q3610" s="3">
        <v>1124.18</v>
      </c>
      <c r="R3610" s="3">
        <v>18.55</v>
      </c>
      <c r="S3610" s="1" t="s">
        <v>33</v>
      </c>
      <c r="T3610" s="3">
        <v>1124.18</v>
      </c>
      <c r="U3610" s="3">
        <v>85.44</v>
      </c>
      <c r="V3610" s="1" t="s">
        <v>33</v>
      </c>
      <c r="W3610" s="1" t="s">
        <v>33</v>
      </c>
      <c r="X3610" s="1" t="s">
        <v>2747</v>
      </c>
      <c r="Y3610" s="1" t="s">
        <v>44</v>
      </c>
      <c r="Z3610" s="1" t="s">
        <v>1764</v>
      </c>
      <c r="AA3610" s="1" t="s">
        <v>1765</v>
      </c>
    </row>
    <row r="3611" spans="1:27" x14ac:dyDescent="0.25">
      <c r="A3611" s="1" t="s">
        <v>26</v>
      </c>
      <c r="B3611" s="1" t="s">
        <v>5125</v>
      </c>
      <c r="C3611" s="2">
        <v>42325</v>
      </c>
      <c r="D3611" s="1" t="s">
        <v>2787</v>
      </c>
      <c r="E3611" s="7" t="str">
        <f>VLOOKUP(TRIM(D3611)*1,CFOP!A:B,2,FALSE)</f>
        <v>Sim</v>
      </c>
      <c r="F3611" s="1" t="s">
        <v>29</v>
      </c>
      <c r="G3611" s="3">
        <v>3602.7000000000003</v>
      </c>
      <c r="H3611" s="3">
        <v>3132.78</v>
      </c>
      <c r="I3611" s="3">
        <v>563.9</v>
      </c>
      <c r="J3611" s="1" t="s">
        <v>61</v>
      </c>
      <c r="K3611" s="3">
        <v>0</v>
      </c>
      <c r="L3611" s="3">
        <v>0</v>
      </c>
      <c r="M3611" s="1" t="s">
        <v>31</v>
      </c>
      <c r="N3611" s="3">
        <v>3132.78</v>
      </c>
      <c r="O3611" s="3">
        <v>469.92</v>
      </c>
      <c r="P3611" s="1" t="s">
        <v>2788</v>
      </c>
      <c r="Q3611" s="3">
        <v>3132.78</v>
      </c>
      <c r="R3611" s="3">
        <v>51.69</v>
      </c>
      <c r="S3611" s="1" t="s">
        <v>33</v>
      </c>
      <c r="T3611" s="3">
        <v>3132.78</v>
      </c>
      <c r="U3611" s="3">
        <v>238.09</v>
      </c>
      <c r="V3611" s="1" t="s">
        <v>33</v>
      </c>
      <c r="W3611" s="1" t="s">
        <v>33</v>
      </c>
      <c r="X3611" s="1" t="s">
        <v>2747</v>
      </c>
      <c r="Y3611" s="1" t="s">
        <v>44</v>
      </c>
      <c r="Z3611" s="1" t="s">
        <v>4251</v>
      </c>
      <c r="AA3611" s="1" t="s">
        <v>4252</v>
      </c>
    </row>
    <row r="3612" spans="1:27" x14ac:dyDescent="0.25">
      <c r="A3612" s="1" t="s">
        <v>26</v>
      </c>
      <c r="B3612" s="1" t="s">
        <v>5125</v>
      </c>
      <c r="C3612" s="2">
        <v>42325</v>
      </c>
      <c r="D3612" s="1" t="s">
        <v>2787</v>
      </c>
      <c r="E3612" s="7" t="str">
        <f>VLOOKUP(TRIM(D3612)*1,CFOP!A:B,2,FALSE)</f>
        <v>Sim</v>
      </c>
      <c r="F3612" s="1" t="s">
        <v>29</v>
      </c>
      <c r="G3612" s="3">
        <v>1909.24</v>
      </c>
      <c r="H3612" s="3">
        <v>1660.21</v>
      </c>
      <c r="I3612" s="3">
        <v>298.84000000000003</v>
      </c>
      <c r="J3612" s="1" t="s">
        <v>61</v>
      </c>
      <c r="K3612" s="3">
        <v>0</v>
      </c>
      <c r="L3612" s="3">
        <v>0</v>
      </c>
      <c r="M3612" s="1" t="s">
        <v>31</v>
      </c>
      <c r="N3612" s="3">
        <v>1660.21</v>
      </c>
      <c r="O3612" s="3">
        <v>249.03</v>
      </c>
      <c r="P3612" s="1" t="s">
        <v>2788</v>
      </c>
      <c r="Q3612" s="3">
        <v>1660.21</v>
      </c>
      <c r="R3612" s="3">
        <v>27.39</v>
      </c>
      <c r="S3612" s="1" t="s">
        <v>33</v>
      </c>
      <c r="T3612" s="3">
        <v>1660.21</v>
      </c>
      <c r="U3612" s="3">
        <v>126.18</v>
      </c>
      <c r="V3612" s="1" t="s">
        <v>33</v>
      </c>
      <c r="W3612" s="1" t="s">
        <v>33</v>
      </c>
      <c r="X3612" s="1" t="s">
        <v>2747</v>
      </c>
      <c r="Y3612" s="1" t="s">
        <v>44</v>
      </c>
      <c r="Z3612" s="1" t="s">
        <v>3379</v>
      </c>
      <c r="AA3612" s="1" t="s">
        <v>3380</v>
      </c>
    </row>
    <row r="3613" spans="1:27" x14ac:dyDescent="0.25">
      <c r="A3613" s="1" t="s">
        <v>26</v>
      </c>
      <c r="B3613" s="1" t="s">
        <v>5125</v>
      </c>
      <c r="C3613" s="2">
        <v>42325</v>
      </c>
      <c r="D3613" s="1" t="s">
        <v>2787</v>
      </c>
      <c r="E3613" s="7" t="str">
        <f>VLOOKUP(TRIM(D3613)*1,CFOP!A:B,2,FALSE)</f>
        <v>Sim</v>
      </c>
      <c r="F3613" s="1" t="s">
        <v>29</v>
      </c>
      <c r="G3613" s="3">
        <v>815.35</v>
      </c>
      <c r="H3613" s="3">
        <v>709</v>
      </c>
      <c r="I3613" s="3">
        <v>127.62</v>
      </c>
      <c r="J3613" s="1" t="s">
        <v>61</v>
      </c>
      <c r="K3613" s="3">
        <v>0</v>
      </c>
      <c r="L3613" s="3">
        <v>0</v>
      </c>
      <c r="M3613" s="1" t="s">
        <v>31</v>
      </c>
      <c r="N3613" s="3">
        <v>709</v>
      </c>
      <c r="O3613" s="3">
        <v>106.35000000000001</v>
      </c>
      <c r="P3613" s="1" t="s">
        <v>2788</v>
      </c>
      <c r="Q3613" s="3">
        <v>709</v>
      </c>
      <c r="R3613" s="3">
        <v>11.700000000000001</v>
      </c>
      <c r="S3613" s="1" t="s">
        <v>33</v>
      </c>
      <c r="T3613" s="3">
        <v>709</v>
      </c>
      <c r="U3613" s="3">
        <v>53.88</v>
      </c>
      <c r="V3613" s="1" t="s">
        <v>33</v>
      </c>
      <c r="W3613" s="1" t="s">
        <v>33</v>
      </c>
      <c r="X3613" s="1" t="s">
        <v>2747</v>
      </c>
      <c r="Y3613" s="1" t="s">
        <v>4101</v>
      </c>
      <c r="Z3613" s="1" t="s">
        <v>4102</v>
      </c>
      <c r="AA3613" s="1" t="s">
        <v>4103</v>
      </c>
    </row>
    <row r="3614" spans="1:27" x14ac:dyDescent="0.25">
      <c r="A3614" s="1" t="s">
        <v>26</v>
      </c>
      <c r="B3614" s="1" t="s">
        <v>5127</v>
      </c>
      <c r="C3614" s="2">
        <v>42325</v>
      </c>
      <c r="D3614" s="1" t="s">
        <v>2841</v>
      </c>
      <c r="E3614" s="7" t="str">
        <f>VLOOKUP(TRIM(D3614)*1,CFOP!A:B,2,FALSE)</f>
        <v>Sim</v>
      </c>
      <c r="F3614" s="1" t="s">
        <v>1590</v>
      </c>
      <c r="G3614" s="3">
        <v>923.38</v>
      </c>
      <c r="H3614" s="3">
        <v>923.38</v>
      </c>
      <c r="I3614" s="3">
        <v>36.94</v>
      </c>
      <c r="J3614" s="1" t="s">
        <v>61</v>
      </c>
      <c r="K3614" s="3">
        <v>0</v>
      </c>
      <c r="L3614" s="3">
        <v>0</v>
      </c>
      <c r="M3614" s="1" t="s">
        <v>31</v>
      </c>
      <c r="N3614" s="3">
        <v>0</v>
      </c>
      <c r="O3614" s="3">
        <v>0</v>
      </c>
      <c r="P3614" s="1" t="s">
        <v>31</v>
      </c>
      <c r="Q3614" s="3">
        <v>923.38</v>
      </c>
      <c r="R3614" s="3">
        <v>15.24</v>
      </c>
      <c r="S3614" s="1" t="s">
        <v>33</v>
      </c>
      <c r="T3614" s="3">
        <v>923.38</v>
      </c>
      <c r="U3614" s="3">
        <v>70.180000000000007</v>
      </c>
      <c r="V3614" s="1" t="s">
        <v>33</v>
      </c>
      <c r="W3614" s="1" t="s">
        <v>33</v>
      </c>
      <c r="X3614" s="1" t="s">
        <v>4906</v>
      </c>
      <c r="Y3614" s="1" t="s">
        <v>1024</v>
      </c>
      <c r="Z3614" s="1" t="s">
        <v>1259</v>
      </c>
      <c r="AA3614" s="1" t="s">
        <v>1260</v>
      </c>
    </row>
    <row r="3615" spans="1:27" x14ac:dyDescent="0.25">
      <c r="A3615" s="1" t="s">
        <v>26</v>
      </c>
      <c r="B3615" s="1" t="s">
        <v>5127</v>
      </c>
      <c r="C3615" s="2">
        <v>42325</v>
      </c>
      <c r="D3615" s="1" t="s">
        <v>2841</v>
      </c>
      <c r="E3615" s="7" t="str">
        <f>VLOOKUP(TRIM(D3615)*1,CFOP!A:B,2,FALSE)</f>
        <v>Sim</v>
      </c>
      <c r="F3615" s="1" t="s">
        <v>1590</v>
      </c>
      <c r="G3615" s="3">
        <v>386.1</v>
      </c>
      <c r="H3615" s="3">
        <v>386.1</v>
      </c>
      <c r="I3615" s="3">
        <v>15.44</v>
      </c>
      <c r="J3615" s="1" t="s">
        <v>61</v>
      </c>
      <c r="K3615" s="3">
        <v>0</v>
      </c>
      <c r="L3615" s="3">
        <v>0</v>
      </c>
      <c r="M3615" s="1" t="s">
        <v>31</v>
      </c>
      <c r="N3615" s="3">
        <v>0</v>
      </c>
      <c r="O3615" s="3">
        <v>0</v>
      </c>
      <c r="P3615" s="1" t="s">
        <v>31</v>
      </c>
      <c r="Q3615" s="3">
        <v>386.1</v>
      </c>
      <c r="R3615" s="3">
        <v>6.37</v>
      </c>
      <c r="S3615" s="1" t="s">
        <v>33</v>
      </c>
      <c r="T3615" s="3">
        <v>386.1</v>
      </c>
      <c r="U3615" s="3">
        <v>29.34</v>
      </c>
      <c r="V3615" s="1" t="s">
        <v>33</v>
      </c>
      <c r="W3615" s="1" t="s">
        <v>33</v>
      </c>
      <c r="X3615" s="1" t="s">
        <v>4906</v>
      </c>
      <c r="Y3615" s="1" t="s">
        <v>1024</v>
      </c>
      <c r="Z3615" s="1" t="s">
        <v>1257</v>
      </c>
      <c r="AA3615" s="1" t="s">
        <v>1258</v>
      </c>
    </row>
    <row r="3616" spans="1:27" x14ac:dyDescent="0.25">
      <c r="A3616" s="1" t="s">
        <v>26</v>
      </c>
      <c r="B3616" s="1" t="s">
        <v>5128</v>
      </c>
      <c r="C3616" s="2">
        <v>42325</v>
      </c>
      <c r="D3616" s="1" t="s">
        <v>2817</v>
      </c>
      <c r="E3616" s="7" t="str">
        <f>VLOOKUP(TRIM(D3616)*1,CFOP!A:B,2,FALSE)</f>
        <v>Sim</v>
      </c>
      <c r="F3616" s="1" t="s">
        <v>4032</v>
      </c>
      <c r="G3616" s="3">
        <v>4191.04</v>
      </c>
      <c r="H3616" s="3">
        <v>4191.04</v>
      </c>
      <c r="I3616" s="3">
        <v>293.37</v>
      </c>
      <c r="J3616" s="1" t="s">
        <v>30</v>
      </c>
      <c r="K3616" s="3">
        <v>0</v>
      </c>
      <c r="L3616" s="3">
        <v>0</v>
      </c>
      <c r="M3616" s="1" t="s">
        <v>31</v>
      </c>
      <c r="N3616" s="3">
        <v>0</v>
      </c>
      <c r="O3616" s="3">
        <v>0</v>
      </c>
      <c r="P3616" s="1" t="s">
        <v>31</v>
      </c>
      <c r="Q3616" s="3">
        <v>4191.04</v>
      </c>
      <c r="R3616" s="3">
        <v>69.150000000000006</v>
      </c>
      <c r="S3616" s="1" t="s">
        <v>33</v>
      </c>
      <c r="T3616" s="3">
        <v>4191.04</v>
      </c>
      <c r="U3616" s="3">
        <v>318.52</v>
      </c>
      <c r="V3616" s="1" t="s">
        <v>33</v>
      </c>
      <c r="W3616" s="1" t="s">
        <v>33</v>
      </c>
      <c r="X3616" s="1" t="s">
        <v>4033</v>
      </c>
      <c r="Y3616" s="1" t="s">
        <v>1378</v>
      </c>
      <c r="Z3616" s="1" t="s">
        <v>3060</v>
      </c>
      <c r="AA3616" s="1" t="s">
        <v>3061</v>
      </c>
    </row>
    <row r="3617" spans="1:27" x14ac:dyDescent="0.25">
      <c r="A3617" s="1" t="s">
        <v>26</v>
      </c>
      <c r="B3617" s="1" t="s">
        <v>5129</v>
      </c>
      <c r="C3617" s="2">
        <v>42325</v>
      </c>
      <c r="D3617" s="1" t="s">
        <v>3010</v>
      </c>
      <c r="E3617" s="7" t="str">
        <f>VLOOKUP(TRIM(D3617)*1,CFOP!A:B,2,FALSE)</f>
        <v>Sim</v>
      </c>
      <c r="F3617" s="1" t="s">
        <v>1590</v>
      </c>
      <c r="G3617" s="3">
        <v>536.06999999999994</v>
      </c>
      <c r="H3617" s="3">
        <v>437.52</v>
      </c>
      <c r="I3617" s="3">
        <v>30.63</v>
      </c>
      <c r="J3617" s="1" t="s">
        <v>3015</v>
      </c>
      <c r="K3617" s="3">
        <v>759.84</v>
      </c>
      <c r="L3617" s="3">
        <v>98.55</v>
      </c>
      <c r="M3617" s="1" t="s">
        <v>3015</v>
      </c>
      <c r="N3617" s="3">
        <v>0</v>
      </c>
      <c r="O3617" s="3">
        <v>0</v>
      </c>
      <c r="P3617" s="1" t="s">
        <v>31</v>
      </c>
      <c r="Q3617" s="3">
        <v>437.52</v>
      </c>
      <c r="R3617" s="3">
        <v>7.22</v>
      </c>
      <c r="S3617" s="1" t="s">
        <v>33</v>
      </c>
      <c r="T3617" s="3">
        <v>437.52</v>
      </c>
      <c r="U3617" s="3">
        <v>33.25</v>
      </c>
      <c r="V3617" s="1" t="s">
        <v>33</v>
      </c>
      <c r="W3617" s="1" t="s">
        <v>33</v>
      </c>
      <c r="X3617" s="1" t="s">
        <v>4906</v>
      </c>
      <c r="Y3617" s="1" t="s">
        <v>240</v>
      </c>
      <c r="Z3617" s="1" t="s">
        <v>4942</v>
      </c>
      <c r="AA3617" s="1" t="s">
        <v>4943</v>
      </c>
    </row>
    <row r="3618" spans="1:27" x14ac:dyDescent="0.25">
      <c r="A3618" s="1" t="s">
        <v>26</v>
      </c>
      <c r="B3618" s="1" t="s">
        <v>5130</v>
      </c>
      <c r="C3618" s="2">
        <v>42325</v>
      </c>
      <c r="D3618" s="1" t="s">
        <v>2804</v>
      </c>
      <c r="E3618" s="7" t="str">
        <f>VLOOKUP(TRIM(D3618)*1,CFOP!A:B,2,FALSE)</f>
        <v>Sim</v>
      </c>
      <c r="F3618" s="1" t="s">
        <v>29</v>
      </c>
      <c r="G3618" s="3">
        <v>1342.89</v>
      </c>
      <c r="H3618" s="3">
        <v>1342.89</v>
      </c>
      <c r="I3618" s="3">
        <v>241.72</v>
      </c>
      <c r="J3618" s="1" t="s">
        <v>1555</v>
      </c>
      <c r="K3618" s="3">
        <v>0</v>
      </c>
      <c r="L3618" s="3">
        <v>0</v>
      </c>
      <c r="M3618" s="1" t="s">
        <v>31</v>
      </c>
      <c r="N3618" s="3">
        <v>0</v>
      </c>
      <c r="O3618" s="3">
        <v>0</v>
      </c>
      <c r="P3618" s="1" t="s">
        <v>31</v>
      </c>
      <c r="Q3618" s="3">
        <v>1342.89</v>
      </c>
      <c r="R3618" s="3">
        <v>22.16</v>
      </c>
      <c r="S3618" s="1" t="s">
        <v>33</v>
      </c>
      <c r="T3618" s="3">
        <v>1342.89</v>
      </c>
      <c r="U3618" s="3">
        <v>102.06</v>
      </c>
      <c r="V3618" s="1" t="s">
        <v>33</v>
      </c>
      <c r="W3618" s="1" t="s">
        <v>33</v>
      </c>
      <c r="X3618" s="1" t="s">
        <v>3214</v>
      </c>
      <c r="Y3618" s="1" t="s">
        <v>240</v>
      </c>
      <c r="Z3618" s="1" t="s">
        <v>5131</v>
      </c>
      <c r="AA3618" s="1" t="s">
        <v>5132</v>
      </c>
    </row>
    <row r="3619" spans="1:27" x14ac:dyDescent="0.25">
      <c r="A3619" s="1" t="s">
        <v>26</v>
      </c>
      <c r="B3619" s="1" t="s">
        <v>5133</v>
      </c>
      <c r="C3619" s="2">
        <v>42325</v>
      </c>
      <c r="D3619" s="1" t="s">
        <v>2841</v>
      </c>
      <c r="E3619" s="7" t="str">
        <f>VLOOKUP(TRIM(D3619)*1,CFOP!A:B,2,FALSE)</f>
        <v>Sim</v>
      </c>
      <c r="F3619" s="1" t="s">
        <v>411</v>
      </c>
      <c r="G3619" s="3">
        <v>227.08</v>
      </c>
      <c r="H3619" s="3">
        <v>227.08</v>
      </c>
      <c r="I3619" s="3">
        <v>9.08</v>
      </c>
      <c r="J3619" s="1" t="s">
        <v>61</v>
      </c>
      <c r="K3619" s="3">
        <v>0</v>
      </c>
      <c r="L3619" s="3">
        <v>0</v>
      </c>
      <c r="M3619" s="1" t="s">
        <v>31</v>
      </c>
      <c r="N3619" s="3">
        <v>197.46</v>
      </c>
      <c r="O3619" s="3">
        <v>29.62</v>
      </c>
      <c r="P3619" s="1" t="s">
        <v>2788</v>
      </c>
      <c r="Q3619" s="3">
        <v>197.46</v>
      </c>
      <c r="R3619" s="3">
        <v>3.2600000000000002</v>
      </c>
      <c r="S3619" s="1" t="s">
        <v>33</v>
      </c>
      <c r="T3619" s="3">
        <v>197.46</v>
      </c>
      <c r="U3619" s="3">
        <v>15.01</v>
      </c>
      <c r="V3619" s="1" t="s">
        <v>33</v>
      </c>
      <c r="W3619" s="1" t="s">
        <v>33</v>
      </c>
      <c r="X3619" s="1" t="s">
        <v>5134</v>
      </c>
      <c r="Y3619" s="1" t="s">
        <v>44</v>
      </c>
      <c r="Z3619" s="1" t="s">
        <v>1519</v>
      </c>
      <c r="AA3619" s="1" t="s">
        <v>1520</v>
      </c>
    </row>
    <row r="3620" spans="1:27" x14ac:dyDescent="0.25">
      <c r="A3620" s="1" t="s">
        <v>26</v>
      </c>
      <c r="B3620" s="1" t="s">
        <v>5133</v>
      </c>
      <c r="C3620" s="2">
        <v>42325</v>
      </c>
      <c r="D3620" s="1" t="s">
        <v>2841</v>
      </c>
      <c r="E3620" s="7" t="str">
        <f>VLOOKUP(TRIM(D3620)*1,CFOP!A:B,2,FALSE)</f>
        <v>Sim</v>
      </c>
      <c r="F3620" s="1" t="s">
        <v>411</v>
      </c>
      <c r="G3620" s="3">
        <v>227.08</v>
      </c>
      <c r="H3620" s="3">
        <v>227.08</v>
      </c>
      <c r="I3620" s="3">
        <v>9.08</v>
      </c>
      <c r="J3620" s="1" t="s">
        <v>61</v>
      </c>
      <c r="K3620" s="3">
        <v>0</v>
      </c>
      <c r="L3620" s="3">
        <v>0</v>
      </c>
      <c r="M3620" s="1" t="s">
        <v>31</v>
      </c>
      <c r="N3620" s="3">
        <v>197.46</v>
      </c>
      <c r="O3620" s="3">
        <v>29.62</v>
      </c>
      <c r="P3620" s="1" t="s">
        <v>2788</v>
      </c>
      <c r="Q3620" s="3">
        <v>197.46</v>
      </c>
      <c r="R3620" s="3">
        <v>3.2600000000000002</v>
      </c>
      <c r="S3620" s="1" t="s">
        <v>33</v>
      </c>
      <c r="T3620" s="3">
        <v>197.46</v>
      </c>
      <c r="U3620" s="3">
        <v>15.01</v>
      </c>
      <c r="V3620" s="1" t="s">
        <v>33</v>
      </c>
      <c r="W3620" s="1" t="s">
        <v>33</v>
      </c>
      <c r="X3620" s="1" t="s">
        <v>5134</v>
      </c>
      <c r="Y3620" s="1" t="s">
        <v>44</v>
      </c>
      <c r="Z3620" s="1" t="s">
        <v>4928</v>
      </c>
      <c r="AA3620" s="1" t="s">
        <v>4929</v>
      </c>
    </row>
    <row r="3621" spans="1:27" x14ac:dyDescent="0.25">
      <c r="A3621" s="1" t="s">
        <v>26</v>
      </c>
      <c r="B3621" s="1" t="s">
        <v>5133</v>
      </c>
      <c r="C3621" s="2">
        <v>42325</v>
      </c>
      <c r="D3621" s="1" t="s">
        <v>2841</v>
      </c>
      <c r="E3621" s="7" t="str">
        <f>VLOOKUP(TRIM(D3621)*1,CFOP!A:B,2,FALSE)</f>
        <v>Sim</v>
      </c>
      <c r="F3621" s="1" t="s">
        <v>411</v>
      </c>
      <c r="G3621" s="3">
        <v>381.46999999999997</v>
      </c>
      <c r="H3621" s="3">
        <v>381.47</v>
      </c>
      <c r="I3621" s="3">
        <v>15.26</v>
      </c>
      <c r="J3621" s="1" t="s">
        <v>61</v>
      </c>
      <c r="K3621" s="3">
        <v>0</v>
      </c>
      <c r="L3621" s="3">
        <v>0</v>
      </c>
      <c r="M3621" s="1" t="s">
        <v>31</v>
      </c>
      <c r="N3621" s="3">
        <v>331.71</v>
      </c>
      <c r="O3621" s="3">
        <v>49.76</v>
      </c>
      <c r="P3621" s="1" t="s">
        <v>2788</v>
      </c>
      <c r="Q3621" s="3">
        <v>331.71</v>
      </c>
      <c r="R3621" s="3">
        <v>5.47</v>
      </c>
      <c r="S3621" s="1" t="s">
        <v>33</v>
      </c>
      <c r="T3621" s="3">
        <v>331.71</v>
      </c>
      <c r="U3621" s="3">
        <v>25.21</v>
      </c>
      <c r="V3621" s="1" t="s">
        <v>33</v>
      </c>
      <c r="W3621" s="1" t="s">
        <v>33</v>
      </c>
      <c r="X3621" s="1" t="s">
        <v>5134</v>
      </c>
      <c r="Y3621" s="1" t="s">
        <v>44</v>
      </c>
      <c r="Z3621" s="1" t="s">
        <v>5135</v>
      </c>
      <c r="AA3621" s="1" t="s">
        <v>5136</v>
      </c>
    </row>
    <row r="3622" spans="1:27" x14ac:dyDescent="0.25">
      <c r="A3622" s="1" t="s">
        <v>26</v>
      </c>
      <c r="B3622" s="1" t="s">
        <v>5137</v>
      </c>
      <c r="C3622" s="2">
        <v>42325</v>
      </c>
      <c r="D3622" s="1" t="s">
        <v>2787</v>
      </c>
      <c r="E3622" s="7" t="str">
        <f>VLOOKUP(TRIM(D3622)*1,CFOP!A:B,2,FALSE)</f>
        <v>Sim</v>
      </c>
      <c r="F3622" s="1" t="s">
        <v>29</v>
      </c>
      <c r="G3622" s="3">
        <v>775.25</v>
      </c>
      <c r="H3622" s="3">
        <v>775.25</v>
      </c>
      <c r="I3622" s="3">
        <v>139.54</v>
      </c>
      <c r="J3622" s="1" t="s">
        <v>61</v>
      </c>
      <c r="K3622" s="3">
        <v>0</v>
      </c>
      <c r="L3622" s="3">
        <v>0</v>
      </c>
      <c r="M3622" s="1" t="s">
        <v>31</v>
      </c>
      <c r="N3622" s="3">
        <v>704.77</v>
      </c>
      <c r="O3622" s="3">
        <v>70.48</v>
      </c>
      <c r="P3622" s="1" t="s">
        <v>2788</v>
      </c>
      <c r="Q3622" s="3">
        <v>704.77</v>
      </c>
      <c r="R3622" s="3">
        <v>11.63</v>
      </c>
      <c r="S3622" s="1" t="s">
        <v>33</v>
      </c>
      <c r="T3622" s="3">
        <v>704.77</v>
      </c>
      <c r="U3622" s="3">
        <v>53.56</v>
      </c>
      <c r="V3622" s="1" t="s">
        <v>33</v>
      </c>
      <c r="W3622" s="1" t="s">
        <v>33</v>
      </c>
      <c r="X3622" s="1" t="s">
        <v>5138</v>
      </c>
      <c r="Y3622" s="1" t="s">
        <v>230</v>
      </c>
      <c r="Z3622" s="1" t="s">
        <v>670</v>
      </c>
      <c r="AA3622" s="1" t="s">
        <v>671</v>
      </c>
    </row>
    <row r="3623" spans="1:27" x14ac:dyDescent="0.25">
      <c r="A3623" s="1" t="s">
        <v>26</v>
      </c>
      <c r="B3623" s="1" t="s">
        <v>5139</v>
      </c>
      <c r="C3623" s="2">
        <v>42325</v>
      </c>
      <c r="D3623" s="1" t="s">
        <v>2787</v>
      </c>
      <c r="E3623" s="7" t="str">
        <f>VLOOKUP(TRIM(D3623)*1,CFOP!A:B,2,FALSE)</f>
        <v>Sim</v>
      </c>
      <c r="F3623" s="1" t="s">
        <v>29</v>
      </c>
      <c r="G3623" s="3">
        <v>1683.51</v>
      </c>
      <c r="H3623" s="3">
        <v>1463.92</v>
      </c>
      <c r="I3623" s="3">
        <v>263.51</v>
      </c>
      <c r="J3623" s="1" t="s">
        <v>61</v>
      </c>
      <c r="K3623" s="3">
        <v>0</v>
      </c>
      <c r="L3623" s="3">
        <v>0</v>
      </c>
      <c r="M3623" s="1" t="s">
        <v>31</v>
      </c>
      <c r="N3623" s="3">
        <v>1463.92</v>
      </c>
      <c r="O3623" s="3">
        <v>219.59</v>
      </c>
      <c r="P3623" s="1" t="s">
        <v>2788</v>
      </c>
      <c r="Q3623" s="3">
        <v>1463.92</v>
      </c>
      <c r="R3623" s="3">
        <v>24.150000000000002</v>
      </c>
      <c r="S3623" s="1" t="s">
        <v>33</v>
      </c>
      <c r="T3623" s="3">
        <v>1463.92</v>
      </c>
      <c r="U3623" s="3">
        <v>111.26</v>
      </c>
      <c r="V3623" s="1" t="s">
        <v>33</v>
      </c>
      <c r="W3623" s="1" t="s">
        <v>33</v>
      </c>
      <c r="X3623" s="1" t="s">
        <v>2747</v>
      </c>
      <c r="Y3623" s="1" t="s">
        <v>44</v>
      </c>
      <c r="Z3623" s="1" t="s">
        <v>1149</v>
      </c>
      <c r="AA3623" s="1" t="s">
        <v>1150</v>
      </c>
    </row>
    <row r="3624" spans="1:27" x14ac:dyDescent="0.25">
      <c r="A3624" s="1" t="s">
        <v>26</v>
      </c>
      <c r="B3624" s="1" t="s">
        <v>5140</v>
      </c>
      <c r="C3624" s="2">
        <v>42325</v>
      </c>
      <c r="D3624" s="1" t="s">
        <v>2787</v>
      </c>
      <c r="E3624" s="7" t="str">
        <f>VLOOKUP(TRIM(D3624)*1,CFOP!A:B,2,FALSE)</f>
        <v>Sim</v>
      </c>
      <c r="F3624" s="1" t="s">
        <v>29</v>
      </c>
      <c r="G3624" s="3">
        <v>158.42000000000002</v>
      </c>
      <c r="H3624" s="3">
        <v>158.42000000000002</v>
      </c>
      <c r="I3624" s="3">
        <v>28.52</v>
      </c>
      <c r="J3624" s="1" t="s">
        <v>61</v>
      </c>
      <c r="K3624" s="3">
        <v>0</v>
      </c>
      <c r="L3624" s="3">
        <v>0</v>
      </c>
      <c r="M3624" s="1" t="s">
        <v>31</v>
      </c>
      <c r="N3624" s="3">
        <v>132.02000000000001</v>
      </c>
      <c r="O3624" s="3">
        <v>26.400000000000002</v>
      </c>
      <c r="P3624" s="1" t="s">
        <v>2788</v>
      </c>
      <c r="Q3624" s="3">
        <v>132.02000000000001</v>
      </c>
      <c r="R3624" s="3">
        <v>2.1800000000000002</v>
      </c>
      <c r="S3624" s="1" t="s">
        <v>33</v>
      </c>
      <c r="T3624" s="3">
        <v>132.02000000000001</v>
      </c>
      <c r="U3624" s="3">
        <v>10.029999999999999</v>
      </c>
      <c r="V3624" s="1" t="s">
        <v>33</v>
      </c>
      <c r="W3624" s="1" t="s">
        <v>33</v>
      </c>
      <c r="X3624" s="1" t="s">
        <v>5141</v>
      </c>
      <c r="Y3624" s="1" t="s">
        <v>377</v>
      </c>
      <c r="Z3624" s="1" t="s">
        <v>1310</v>
      </c>
      <c r="AA3624" s="1" t="s">
        <v>1311</v>
      </c>
    </row>
    <row r="3625" spans="1:27" x14ac:dyDescent="0.25">
      <c r="A3625" s="1" t="s">
        <v>26</v>
      </c>
      <c r="B3625" s="1" t="s">
        <v>5142</v>
      </c>
      <c r="C3625" s="2">
        <v>42325</v>
      </c>
      <c r="D3625" s="1" t="s">
        <v>2787</v>
      </c>
      <c r="E3625" s="7" t="str">
        <f>VLOOKUP(TRIM(D3625)*1,CFOP!A:B,2,FALSE)</f>
        <v>Sim</v>
      </c>
      <c r="F3625" s="1" t="s">
        <v>29</v>
      </c>
      <c r="G3625" s="3">
        <v>436.02000000000004</v>
      </c>
      <c r="H3625" s="3">
        <v>436.02</v>
      </c>
      <c r="I3625" s="3">
        <v>78.48</v>
      </c>
      <c r="J3625" s="1" t="s">
        <v>61</v>
      </c>
      <c r="K3625" s="3">
        <v>0</v>
      </c>
      <c r="L3625" s="3">
        <v>0</v>
      </c>
      <c r="M3625" s="1" t="s">
        <v>31</v>
      </c>
      <c r="N3625" s="3">
        <v>403.72</v>
      </c>
      <c r="O3625" s="3">
        <v>32.299999999999997</v>
      </c>
      <c r="P3625" s="1" t="s">
        <v>2788</v>
      </c>
      <c r="Q3625" s="3">
        <v>403.72</v>
      </c>
      <c r="R3625" s="3">
        <v>6.66</v>
      </c>
      <c r="S3625" s="1" t="s">
        <v>33</v>
      </c>
      <c r="T3625" s="3">
        <v>403.72</v>
      </c>
      <c r="U3625" s="3">
        <v>30.68</v>
      </c>
      <c r="V3625" s="1" t="s">
        <v>33</v>
      </c>
      <c r="W3625" s="1" t="s">
        <v>33</v>
      </c>
      <c r="X3625" s="1" t="s">
        <v>2553</v>
      </c>
      <c r="Y3625" s="1" t="s">
        <v>1253</v>
      </c>
      <c r="Z3625" s="1" t="s">
        <v>1254</v>
      </c>
      <c r="AA3625" s="1" t="s">
        <v>1255</v>
      </c>
    </row>
    <row r="3626" spans="1:27" x14ac:dyDescent="0.25">
      <c r="A3626" s="1" t="s">
        <v>26</v>
      </c>
      <c r="B3626" s="1" t="s">
        <v>5143</v>
      </c>
      <c r="C3626" s="2">
        <v>42325</v>
      </c>
      <c r="D3626" s="1" t="s">
        <v>2787</v>
      </c>
      <c r="E3626" s="7" t="str">
        <f>VLOOKUP(TRIM(D3626)*1,CFOP!A:B,2,FALSE)</f>
        <v>Sim</v>
      </c>
      <c r="F3626" s="1" t="s">
        <v>29</v>
      </c>
      <c r="G3626" s="3">
        <v>136.96</v>
      </c>
      <c r="H3626" s="3">
        <v>136.96</v>
      </c>
      <c r="I3626" s="3">
        <v>24.650000000000002</v>
      </c>
      <c r="J3626" s="1" t="s">
        <v>30</v>
      </c>
      <c r="K3626" s="3">
        <v>0</v>
      </c>
      <c r="L3626" s="3">
        <v>0</v>
      </c>
      <c r="M3626" s="1" t="s">
        <v>31</v>
      </c>
      <c r="N3626" s="3">
        <v>0</v>
      </c>
      <c r="O3626" s="3">
        <v>0</v>
      </c>
      <c r="P3626" s="1" t="s">
        <v>31</v>
      </c>
      <c r="Q3626" s="3">
        <v>136.96</v>
      </c>
      <c r="R3626" s="3">
        <v>2.2600000000000002</v>
      </c>
      <c r="S3626" s="1" t="s">
        <v>33</v>
      </c>
      <c r="T3626" s="3">
        <v>136.96</v>
      </c>
      <c r="U3626" s="3">
        <v>10.41</v>
      </c>
      <c r="V3626" s="1" t="s">
        <v>33</v>
      </c>
      <c r="W3626" s="1" t="s">
        <v>33</v>
      </c>
      <c r="X3626" s="1" t="s">
        <v>5144</v>
      </c>
      <c r="Y3626" s="1" t="s">
        <v>44</v>
      </c>
      <c r="Z3626" s="1" t="s">
        <v>1341</v>
      </c>
      <c r="AA3626" s="1" t="s">
        <v>1342</v>
      </c>
    </row>
    <row r="3627" spans="1:27" x14ac:dyDescent="0.25">
      <c r="A3627" s="1" t="s">
        <v>26</v>
      </c>
      <c r="B3627" s="1" t="s">
        <v>5145</v>
      </c>
      <c r="C3627" s="2">
        <v>42325</v>
      </c>
      <c r="D3627" s="1" t="s">
        <v>2787</v>
      </c>
      <c r="E3627" s="7" t="str">
        <f>VLOOKUP(TRIM(D3627)*1,CFOP!A:B,2,FALSE)</f>
        <v>Sim</v>
      </c>
      <c r="F3627" s="1" t="s">
        <v>29</v>
      </c>
      <c r="G3627" s="3">
        <v>1837.44</v>
      </c>
      <c r="H3627" s="3">
        <v>1597.77</v>
      </c>
      <c r="I3627" s="3">
        <v>287.60000000000002</v>
      </c>
      <c r="J3627" s="1" t="s">
        <v>61</v>
      </c>
      <c r="K3627" s="3">
        <v>0</v>
      </c>
      <c r="L3627" s="3">
        <v>0</v>
      </c>
      <c r="M3627" s="1" t="s">
        <v>31</v>
      </c>
      <c r="N3627" s="3">
        <v>1597.77</v>
      </c>
      <c r="O3627" s="3">
        <v>239.67000000000002</v>
      </c>
      <c r="P3627" s="1" t="s">
        <v>2788</v>
      </c>
      <c r="Q3627" s="3">
        <v>1597.77</v>
      </c>
      <c r="R3627" s="3">
        <v>26.36</v>
      </c>
      <c r="S3627" s="1" t="s">
        <v>33</v>
      </c>
      <c r="T3627" s="3">
        <v>1597.77</v>
      </c>
      <c r="U3627" s="3">
        <v>121.43</v>
      </c>
      <c r="V3627" s="1" t="s">
        <v>33</v>
      </c>
      <c r="W3627" s="1" t="s">
        <v>33</v>
      </c>
      <c r="X3627" s="1" t="s">
        <v>3958</v>
      </c>
      <c r="Y3627" s="1" t="s">
        <v>44</v>
      </c>
      <c r="Z3627" s="1" t="s">
        <v>1161</v>
      </c>
      <c r="AA3627" s="1" t="s">
        <v>1162</v>
      </c>
    </row>
    <row r="3628" spans="1:27" x14ac:dyDescent="0.25">
      <c r="A3628" s="1" t="s">
        <v>26</v>
      </c>
      <c r="B3628" s="1" t="s">
        <v>5146</v>
      </c>
      <c r="C3628" s="2">
        <v>42325</v>
      </c>
      <c r="D3628" s="1" t="s">
        <v>2787</v>
      </c>
      <c r="E3628" s="7" t="str">
        <f>VLOOKUP(TRIM(D3628)*1,CFOP!A:B,2,FALSE)</f>
        <v>Sim</v>
      </c>
      <c r="F3628" s="1" t="s">
        <v>29</v>
      </c>
      <c r="G3628" s="3">
        <v>55.830000000000005</v>
      </c>
      <c r="H3628" s="3">
        <v>48.550000000000004</v>
      </c>
      <c r="I3628" s="3">
        <v>8.74</v>
      </c>
      <c r="J3628" s="1" t="s">
        <v>61</v>
      </c>
      <c r="K3628" s="3">
        <v>0</v>
      </c>
      <c r="L3628" s="3">
        <v>0</v>
      </c>
      <c r="M3628" s="1" t="s">
        <v>31</v>
      </c>
      <c r="N3628" s="3">
        <v>48.550000000000004</v>
      </c>
      <c r="O3628" s="3">
        <v>7.28</v>
      </c>
      <c r="P3628" s="1" t="s">
        <v>2788</v>
      </c>
      <c r="Q3628" s="3">
        <v>48.550000000000004</v>
      </c>
      <c r="R3628" s="3">
        <v>0.8</v>
      </c>
      <c r="S3628" s="1" t="s">
        <v>33</v>
      </c>
      <c r="T3628" s="3">
        <v>48.550000000000004</v>
      </c>
      <c r="U3628" s="3">
        <v>3.69</v>
      </c>
      <c r="V3628" s="1" t="s">
        <v>33</v>
      </c>
      <c r="W3628" s="1" t="s">
        <v>33</v>
      </c>
      <c r="X3628" s="1" t="s">
        <v>3214</v>
      </c>
      <c r="Y3628" s="1" t="s">
        <v>44</v>
      </c>
      <c r="Z3628" s="1" t="s">
        <v>1246</v>
      </c>
      <c r="AA3628" s="1" t="s">
        <v>1247</v>
      </c>
    </row>
    <row r="3629" spans="1:27" x14ac:dyDescent="0.25">
      <c r="A3629" s="1" t="s">
        <v>26</v>
      </c>
      <c r="B3629" s="1" t="s">
        <v>5147</v>
      </c>
      <c r="C3629" s="2">
        <v>42325</v>
      </c>
      <c r="D3629" s="1" t="s">
        <v>2787</v>
      </c>
      <c r="E3629" s="7" t="str">
        <f>VLOOKUP(TRIM(D3629)*1,CFOP!A:B,2,FALSE)</f>
        <v>Sim</v>
      </c>
      <c r="F3629" s="1" t="s">
        <v>29</v>
      </c>
      <c r="G3629" s="3">
        <v>975.02</v>
      </c>
      <c r="H3629" s="3">
        <v>847.84</v>
      </c>
      <c r="I3629" s="3">
        <v>152.61000000000001</v>
      </c>
      <c r="J3629" s="1" t="s">
        <v>61</v>
      </c>
      <c r="K3629" s="3">
        <v>0</v>
      </c>
      <c r="L3629" s="3">
        <v>0</v>
      </c>
      <c r="M3629" s="1" t="s">
        <v>31</v>
      </c>
      <c r="N3629" s="3">
        <v>847.84</v>
      </c>
      <c r="O3629" s="3">
        <v>127.18</v>
      </c>
      <c r="P3629" s="1" t="s">
        <v>2788</v>
      </c>
      <c r="Q3629" s="3">
        <v>847.84</v>
      </c>
      <c r="R3629" s="3">
        <v>13.99</v>
      </c>
      <c r="S3629" s="1" t="s">
        <v>33</v>
      </c>
      <c r="T3629" s="3">
        <v>847.84</v>
      </c>
      <c r="U3629" s="3">
        <v>64.44</v>
      </c>
      <c r="V3629" s="1" t="s">
        <v>33</v>
      </c>
      <c r="W3629" s="1" t="s">
        <v>33</v>
      </c>
      <c r="X3629" s="1" t="s">
        <v>3958</v>
      </c>
      <c r="Y3629" s="1" t="s">
        <v>44</v>
      </c>
      <c r="Z3629" s="1" t="s">
        <v>1168</v>
      </c>
      <c r="AA3629" s="1" t="s">
        <v>1169</v>
      </c>
    </row>
    <row r="3630" spans="1:27" x14ac:dyDescent="0.25">
      <c r="A3630" s="1" t="s">
        <v>26</v>
      </c>
      <c r="B3630" s="1" t="s">
        <v>5148</v>
      </c>
      <c r="C3630" s="2">
        <v>42325</v>
      </c>
      <c r="D3630" s="1" t="s">
        <v>2787</v>
      </c>
      <c r="E3630" s="7" t="str">
        <f>VLOOKUP(TRIM(D3630)*1,CFOP!A:B,2,FALSE)</f>
        <v>Sim</v>
      </c>
      <c r="F3630" s="1" t="s">
        <v>29</v>
      </c>
      <c r="G3630" s="3">
        <v>3.78</v>
      </c>
      <c r="H3630" s="3">
        <v>3.7800000000000002</v>
      </c>
      <c r="I3630" s="3">
        <v>0.68</v>
      </c>
      <c r="J3630" s="1" t="s">
        <v>61</v>
      </c>
      <c r="K3630" s="3">
        <v>0</v>
      </c>
      <c r="L3630" s="3">
        <v>0</v>
      </c>
      <c r="M3630" s="1" t="s">
        <v>31</v>
      </c>
      <c r="N3630" s="3">
        <v>3.44</v>
      </c>
      <c r="O3630" s="3">
        <v>0.34</v>
      </c>
      <c r="P3630" s="1" t="s">
        <v>2788</v>
      </c>
      <c r="Q3630" s="3">
        <v>3.44</v>
      </c>
      <c r="R3630" s="3">
        <v>0.06</v>
      </c>
      <c r="S3630" s="1" t="s">
        <v>33</v>
      </c>
      <c r="T3630" s="3">
        <v>3.44</v>
      </c>
      <c r="U3630" s="3">
        <v>0.26</v>
      </c>
      <c r="V3630" s="1" t="s">
        <v>33</v>
      </c>
      <c r="W3630" s="1" t="s">
        <v>33</v>
      </c>
      <c r="X3630" s="1" t="s">
        <v>2747</v>
      </c>
      <c r="Y3630" s="1" t="s">
        <v>1156</v>
      </c>
      <c r="Z3630" s="1" t="s">
        <v>1157</v>
      </c>
      <c r="AA3630" s="1" t="s">
        <v>1158</v>
      </c>
    </row>
    <row r="3631" spans="1:27" x14ac:dyDescent="0.25">
      <c r="A3631" s="1" t="s">
        <v>26</v>
      </c>
      <c r="B3631" s="1" t="s">
        <v>5149</v>
      </c>
      <c r="C3631" s="2">
        <v>42325</v>
      </c>
      <c r="D3631" s="1" t="s">
        <v>2787</v>
      </c>
      <c r="E3631" s="7" t="str">
        <f>VLOOKUP(TRIM(D3631)*1,CFOP!A:B,2,FALSE)</f>
        <v>Sim</v>
      </c>
      <c r="F3631" s="1" t="s">
        <v>29</v>
      </c>
      <c r="G3631" s="3">
        <v>1113.5500000000002</v>
      </c>
      <c r="H3631" s="3">
        <v>968.30000000000007</v>
      </c>
      <c r="I3631" s="3">
        <v>174.29</v>
      </c>
      <c r="J3631" s="1" t="s">
        <v>61</v>
      </c>
      <c r="K3631" s="3">
        <v>0</v>
      </c>
      <c r="L3631" s="3">
        <v>0</v>
      </c>
      <c r="M3631" s="1" t="s">
        <v>31</v>
      </c>
      <c r="N3631" s="3">
        <v>968.30000000000007</v>
      </c>
      <c r="O3631" s="3">
        <v>145.25</v>
      </c>
      <c r="P3631" s="1" t="s">
        <v>2788</v>
      </c>
      <c r="Q3631" s="3">
        <v>968.30000000000007</v>
      </c>
      <c r="R3631" s="3">
        <v>15.98</v>
      </c>
      <c r="S3631" s="1" t="s">
        <v>33</v>
      </c>
      <c r="T3631" s="3">
        <v>968.30000000000007</v>
      </c>
      <c r="U3631" s="3">
        <v>73.59</v>
      </c>
      <c r="V3631" s="1" t="s">
        <v>33</v>
      </c>
      <c r="W3631" s="1" t="s">
        <v>33</v>
      </c>
      <c r="X3631" s="1" t="s">
        <v>244</v>
      </c>
      <c r="Y3631" s="1" t="s">
        <v>44</v>
      </c>
      <c r="Z3631" s="1" t="s">
        <v>1161</v>
      </c>
      <c r="AA3631" s="1" t="s">
        <v>1162</v>
      </c>
    </row>
    <row r="3632" spans="1:27" x14ac:dyDescent="0.25">
      <c r="A3632" s="1" t="s">
        <v>26</v>
      </c>
      <c r="B3632" s="1" t="s">
        <v>5150</v>
      </c>
      <c r="C3632" s="2">
        <v>42325</v>
      </c>
      <c r="D3632" s="1" t="s">
        <v>2787</v>
      </c>
      <c r="E3632" s="7" t="str">
        <f>VLOOKUP(TRIM(D3632)*1,CFOP!A:B,2,FALSE)</f>
        <v>Sim</v>
      </c>
      <c r="F3632" s="1" t="s">
        <v>29</v>
      </c>
      <c r="G3632" s="3">
        <v>1837.44</v>
      </c>
      <c r="H3632" s="3">
        <v>1597.77</v>
      </c>
      <c r="I3632" s="3">
        <v>287.60000000000002</v>
      </c>
      <c r="J3632" s="1" t="s">
        <v>61</v>
      </c>
      <c r="K3632" s="3">
        <v>0</v>
      </c>
      <c r="L3632" s="3">
        <v>0</v>
      </c>
      <c r="M3632" s="1" t="s">
        <v>31</v>
      </c>
      <c r="N3632" s="3">
        <v>1597.77</v>
      </c>
      <c r="O3632" s="3">
        <v>239.67000000000002</v>
      </c>
      <c r="P3632" s="1" t="s">
        <v>2788</v>
      </c>
      <c r="Q3632" s="3">
        <v>1597.77</v>
      </c>
      <c r="R3632" s="3">
        <v>26.36</v>
      </c>
      <c r="S3632" s="1" t="s">
        <v>33</v>
      </c>
      <c r="T3632" s="3">
        <v>1597.77</v>
      </c>
      <c r="U3632" s="3">
        <v>121.43</v>
      </c>
      <c r="V3632" s="1" t="s">
        <v>33</v>
      </c>
      <c r="W3632" s="1" t="s">
        <v>33</v>
      </c>
      <c r="X3632" s="1" t="s">
        <v>3958</v>
      </c>
      <c r="Y3632" s="1" t="s">
        <v>44</v>
      </c>
      <c r="Z3632" s="1" t="s">
        <v>1161</v>
      </c>
      <c r="AA3632" s="1" t="s">
        <v>1162</v>
      </c>
    </row>
    <row r="3633" spans="1:27" x14ac:dyDescent="0.25">
      <c r="A3633" s="1" t="s">
        <v>26</v>
      </c>
      <c r="B3633" s="1" t="s">
        <v>5150</v>
      </c>
      <c r="C3633" s="2">
        <v>42325</v>
      </c>
      <c r="D3633" s="1" t="s">
        <v>2787</v>
      </c>
      <c r="E3633" s="7" t="str">
        <f>VLOOKUP(TRIM(D3633)*1,CFOP!A:B,2,FALSE)</f>
        <v>Sim</v>
      </c>
      <c r="F3633" s="1" t="s">
        <v>29</v>
      </c>
      <c r="G3633" s="3">
        <v>380.42</v>
      </c>
      <c r="H3633" s="3">
        <v>330.8</v>
      </c>
      <c r="I3633" s="3">
        <v>59.54</v>
      </c>
      <c r="J3633" s="1" t="s">
        <v>61</v>
      </c>
      <c r="K3633" s="3">
        <v>0</v>
      </c>
      <c r="L3633" s="3">
        <v>0</v>
      </c>
      <c r="M3633" s="1" t="s">
        <v>31</v>
      </c>
      <c r="N3633" s="3">
        <v>330.8</v>
      </c>
      <c r="O3633" s="3">
        <v>49.620000000000005</v>
      </c>
      <c r="P3633" s="1" t="s">
        <v>2788</v>
      </c>
      <c r="Q3633" s="3">
        <v>330.8</v>
      </c>
      <c r="R3633" s="3">
        <v>5.46</v>
      </c>
      <c r="S3633" s="1" t="s">
        <v>33</v>
      </c>
      <c r="T3633" s="3">
        <v>330.8</v>
      </c>
      <c r="U3633" s="3">
        <v>25.14</v>
      </c>
      <c r="V3633" s="1" t="s">
        <v>33</v>
      </c>
      <c r="W3633" s="1" t="s">
        <v>33</v>
      </c>
      <c r="X3633" s="1" t="s">
        <v>3958</v>
      </c>
      <c r="Y3633" s="1" t="s">
        <v>44</v>
      </c>
      <c r="Z3633" s="1" t="s">
        <v>1147</v>
      </c>
      <c r="AA3633" s="1" t="s">
        <v>1148</v>
      </c>
    </row>
    <row r="3634" spans="1:27" x14ac:dyDescent="0.25">
      <c r="A3634" s="1" t="s">
        <v>26</v>
      </c>
      <c r="B3634" s="1" t="s">
        <v>5151</v>
      </c>
      <c r="C3634" s="2">
        <v>42325</v>
      </c>
      <c r="D3634" s="1" t="s">
        <v>3221</v>
      </c>
      <c r="E3634" s="7" t="str">
        <f>VLOOKUP(TRIM(D3634)*1,CFOP!A:B,2,FALSE)</f>
        <v>Sim</v>
      </c>
      <c r="F3634" s="1" t="s">
        <v>1643</v>
      </c>
      <c r="G3634" s="3">
        <v>2036.19</v>
      </c>
      <c r="H3634" s="3">
        <v>1393.31</v>
      </c>
      <c r="I3634" s="3">
        <v>55.730000000000004</v>
      </c>
      <c r="J3634" s="1" t="s">
        <v>3082</v>
      </c>
      <c r="K3634" s="3">
        <v>2720.08</v>
      </c>
      <c r="L3634" s="3">
        <v>433.88</v>
      </c>
      <c r="M3634" s="1" t="s">
        <v>3082</v>
      </c>
      <c r="N3634" s="3">
        <v>1393.31</v>
      </c>
      <c r="O3634" s="3">
        <v>209</v>
      </c>
      <c r="P3634" s="1" t="s">
        <v>2788</v>
      </c>
      <c r="Q3634" s="3">
        <v>1393.31</v>
      </c>
      <c r="R3634" s="3">
        <v>22.990000000000002</v>
      </c>
      <c r="S3634" s="1" t="s">
        <v>33</v>
      </c>
      <c r="T3634" s="3">
        <v>1393.31</v>
      </c>
      <c r="U3634" s="3">
        <v>105.89</v>
      </c>
      <c r="V3634" s="1" t="s">
        <v>33</v>
      </c>
      <c r="W3634" s="1" t="s">
        <v>33</v>
      </c>
      <c r="X3634" s="1" t="s">
        <v>3679</v>
      </c>
      <c r="Y3634" s="1" t="s">
        <v>44</v>
      </c>
      <c r="Z3634" s="1" t="s">
        <v>5044</v>
      </c>
      <c r="AA3634" s="1" t="s">
        <v>5045</v>
      </c>
    </row>
    <row r="3635" spans="1:27" x14ac:dyDescent="0.25">
      <c r="A3635" s="1" t="s">
        <v>26</v>
      </c>
      <c r="B3635" s="1" t="s">
        <v>5152</v>
      </c>
      <c r="C3635" s="2">
        <v>42325</v>
      </c>
      <c r="D3635" s="1" t="s">
        <v>2787</v>
      </c>
      <c r="E3635" s="7" t="str">
        <f>VLOOKUP(TRIM(D3635)*1,CFOP!A:B,2,FALSE)</f>
        <v>Sim</v>
      </c>
      <c r="F3635" s="1" t="s">
        <v>29</v>
      </c>
      <c r="G3635" s="3">
        <v>201.48000000000002</v>
      </c>
      <c r="H3635" s="3">
        <v>252.89000000000001</v>
      </c>
      <c r="I3635" s="3">
        <v>45.52</v>
      </c>
      <c r="J3635" s="1" t="s">
        <v>30</v>
      </c>
      <c r="K3635" s="3">
        <v>0</v>
      </c>
      <c r="L3635" s="3">
        <v>0</v>
      </c>
      <c r="M3635" s="1" t="s">
        <v>31</v>
      </c>
      <c r="N3635" s="3">
        <v>0</v>
      </c>
      <c r="O3635" s="3">
        <v>0</v>
      </c>
      <c r="P3635" s="1" t="s">
        <v>31</v>
      </c>
      <c r="Q3635" s="3">
        <v>252.89000000000001</v>
      </c>
      <c r="R3635" s="3">
        <v>4.17</v>
      </c>
      <c r="S3635" s="1" t="s">
        <v>33</v>
      </c>
      <c r="T3635" s="3">
        <v>252.89000000000001</v>
      </c>
      <c r="U3635" s="3">
        <v>19.22</v>
      </c>
      <c r="V3635" s="1" t="s">
        <v>33</v>
      </c>
      <c r="W3635" s="1" t="s">
        <v>33</v>
      </c>
      <c r="X3635" s="1" t="s">
        <v>3180</v>
      </c>
      <c r="Y3635" s="1" t="s">
        <v>991</v>
      </c>
      <c r="Z3635" s="1" t="s">
        <v>4064</v>
      </c>
      <c r="AA3635" s="1" t="s">
        <v>4926</v>
      </c>
    </row>
    <row r="3636" spans="1:27" x14ac:dyDescent="0.25">
      <c r="A3636" s="1" t="s">
        <v>26</v>
      </c>
      <c r="B3636" s="1" t="s">
        <v>5153</v>
      </c>
      <c r="C3636" s="2">
        <v>42325</v>
      </c>
      <c r="D3636" s="1" t="s">
        <v>2787</v>
      </c>
      <c r="E3636" s="7" t="str">
        <f>VLOOKUP(TRIM(D3636)*1,CFOP!A:B,2,FALSE)</f>
        <v>Sim</v>
      </c>
      <c r="F3636" s="1" t="s">
        <v>29</v>
      </c>
      <c r="G3636" s="3">
        <v>185.91</v>
      </c>
      <c r="H3636" s="3">
        <v>161.66</v>
      </c>
      <c r="I3636" s="3">
        <v>29.1</v>
      </c>
      <c r="J3636" s="1" t="s">
        <v>61</v>
      </c>
      <c r="K3636" s="3">
        <v>0</v>
      </c>
      <c r="L3636" s="3">
        <v>0</v>
      </c>
      <c r="M3636" s="1" t="s">
        <v>31</v>
      </c>
      <c r="N3636" s="3">
        <v>161.66</v>
      </c>
      <c r="O3636" s="3">
        <v>24.25</v>
      </c>
      <c r="P3636" s="1" t="s">
        <v>2788</v>
      </c>
      <c r="Q3636" s="3">
        <v>161.66</v>
      </c>
      <c r="R3636" s="3">
        <v>2.67</v>
      </c>
      <c r="S3636" s="1" t="s">
        <v>33</v>
      </c>
      <c r="T3636" s="3">
        <v>161.66</v>
      </c>
      <c r="U3636" s="3">
        <v>12.290000000000001</v>
      </c>
      <c r="V3636" s="1" t="s">
        <v>33</v>
      </c>
      <c r="W3636" s="1" t="s">
        <v>33</v>
      </c>
      <c r="X3636" s="1" t="s">
        <v>2747</v>
      </c>
      <c r="Y3636" s="1" t="s">
        <v>91</v>
      </c>
      <c r="Z3636" s="1" t="s">
        <v>1184</v>
      </c>
      <c r="AA3636" s="1" t="s">
        <v>1185</v>
      </c>
    </row>
    <row r="3637" spans="1:27" x14ac:dyDescent="0.25">
      <c r="A3637" s="1" t="s">
        <v>26</v>
      </c>
      <c r="B3637" s="1" t="s">
        <v>5154</v>
      </c>
      <c r="C3637" s="2">
        <v>42325</v>
      </c>
      <c r="D3637" s="1" t="s">
        <v>2841</v>
      </c>
      <c r="E3637" s="7" t="str">
        <f>VLOOKUP(TRIM(D3637)*1,CFOP!A:B,2,FALSE)</f>
        <v>Sim</v>
      </c>
      <c r="F3637" s="1" t="s">
        <v>179</v>
      </c>
      <c r="G3637" s="3">
        <v>1536.38</v>
      </c>
      <c r="H3637" s="3">
        <v>1335.98</v>
      </c>
      <c r="I3637" s="3">
        <v>53.44</v>
      </c>
      <c r="J3637" s="1" t="s">
        <v>61</v>
      </c>
      <c r="K3637" s="3">
        <v>0</v>
      </c>
      <c r="L3637" s="3">
        <v>0</v>
      </c>
      <c r="M3637" s="1" t="s">
        <v>31</v>
      </c>
      <c r="N3637" s="3">
        <v>1335.98</v>
      </c>
      <c r="O3637" s="3">
        <v>200.4</v>
      </c>
      <c r="P3637" s="1" t="s">
        <v>2788</v>
      </c>
      <c r="Q3637" s="3">
        <v>1335.98</v>
      </c>
      <c r="R3637" s="3">
        <v>22.04</v>
      </c>
      <c r="S3637" s="1" t="s">
        <v>33</v>
      </c>
      <c r="T3637" s="3">
        <v>1335.98</v>
      </c>
      <c r="U3637" s="3">
        <v>101.53</v>
      </c>
      <c r="V3637" s="1" t="s">
        <v>33</v>
      </c>
      <c r="W3637" s="1" t="s">
        <v>33</v>
      </c>
      <c r="X3637" s="1" t="s">
        <v>986</v>
      </c>
      <c r="Y3637" s="1" t="s">
        <v>91</v>
      </c>
      <c r="Z3637" s="1" t="s">
        <v>1199</v>
      </c>
      <c r="AA3637" s="1" t="s">
        <v>1200</v>
      </c>
    </row>
    <row r="3638" spans="1:27" x14ac:dyDescent="0.25">
      <c r="A3638" s="1" t="s">
        <v>26</v>
      </c>
      <c r="B3638" s="1" t="s">
        <v>5155</v>
      </c>
      <c r="C3638" s="2">
        <v>42325</v>
      </c>
      <c r="D3638" s="1" t="s">
        <v>2787</v>
      </c>
      <c r="E3638" s="7" t="str">
        <f>VLOOKUP(TRIM(D3638)*1,CFOP!A:B,2,FALSE)</f>
        <v>Sim</v>
      </c>
      <c r="F3638" s="1" t="s">
        <v>29</v>
      </c>
      <c r="G3638" s="3">
        <v>482.11</v>
      </c>
      <c r="H3638" s="3">
        <v>419.23</v>
      </c>
      <c r="I3638" s="3">
        <v>75.460000000000008</v>
      </c>
      <c r="J3638" s="1" t="s">
        <v>61</v>
      </c>
      <c r="K3638" s="3">
        <v>0</v>
      </c>
      <c r="L3638" s="3">
        <v>0</v>
      </c>
      <c r="M3638" s="1" t="s">
        <v>31</v>
      </c>
      <c r="N3638" s="3">
        <v>419.23</v>
      </c>
      <c r="O3638" s="3">
        <v>62.88</v>
      </c>
      <c r="P3638" s="1" t="s">
        <v>2788</v>
      </c>
      <c r="Q3638" s="3">
        <v>419.23</v>
      </c>
      <c r="R3638" s="3">
        <v>6.92</v>
      </c>
      <c r="S3638" s="1" t="s">
        <v>33</v>
      </c>
      <c r="T3638" s="3">
        <v>419.23</v>
      </c>
      <c r="U3638" s="3">
        <v>31.86</v>
      </c>
      <c r="V3638" s="1" t="s">
        <v>33</v>
      </c>
      <c r="W3638" s="1" t="s">
        <v>33</v>
      </c>
      <c r="X3638" s="1" t="s">
        <v>5156</v>
      </c>
      <c r="Y3638" s="1" t="s">
        <v>91</v>
      </c>
      <c r="Z3638" s="1" t="s">
        <v>1199</v>
      </c>
      <c r="AA3638" s="1" t="s">
        <v>1200</v>
      </c>
    </row>
    <row r="3639" spans="1:27" x14ac:dyDescent="0.25">
      <c r="A3639" s="1" t="s">
        <v>26</v>
      </c>
      <c r="B3639" s="1" t="s">
        <v>5157</v>
      </c>
      <c r="C3639" s="2">
        <v>42325</v>
      </c>
      <c r="D3639" s="1" t="s">
        <v>2841</v>
      </c>
      <c r="E3639" s="7" t="str">
        <f>VLOOKUP(TRIM(D3639)*1,CFOP!A:B,2,FALSE)</f>
        <v>Sim</v>
      </c>
      <c r="F3639" s="1" t="s">
        <v>411</v>
      </c>
      <c r="G3639" s="3">
        <v>975.24</v>
      </c>
      <c r="H3639" s="3">
        <v>975.24</v>
      </c>
      <c r="I3639" s="3">
        <v>117.03</v>
      </c>
      <c r="J3639" s="1" t="s">
        <v>30</v>
      </c>
      <c r="K3639" s="3">
        <v>0</v>
      </c>
      <c r="L3639" s="3">
        <v>0</v>
      </c>
      <c r="M3639" s="1" t="s">
        <v>31</v>
      </c>
      <c r="N3639" s="3">
        <v>0</v>
      </c>
      <c r="O3639" s="3">
        <v>0</v>
      </c>
      <c r="P3639" s="1" t="s">
        <v>31</v>
      </c>
      <c r="Q3639" s="3">
        <v>975.24</v>
      </c>
      <c r="R3639" s="3">
        <v>16.09</v>
      </c>
      <c r="S3639" s="1" t="s">
        <v>33</v>
      </c>
      <c r="T3639" s="3">
        <v>975.24</v>
      </c>
      <c r="U3639" s="3">
        <v>74.12</v>
      </c>
      <c r="V3639" s="1" t="s">
        <v>33</v>
      </c>
      <c r="W3639" s="1" t="s">
        <v>33</v>
      </c>
      <c r="X3639" s="1" t="s">
        <v>3772</v>
      </c>
      <c r="Y3639" s="1" t="s">
        <v>99</v>
      </c>
      <c r="Z3639" s="1" t="s">
        <v>706</v>
      </c>
      <c r="AA3639" s="1" t="s">
        <v>707</v>
      </c>
    </row>
    <row r="3640" spans="1:27" x14ac:dyDescent="0.25">
      <c r="A3640" s="1" t="s">
        <v>26</v>
      </c>
      <c r="B3640" s="1" t="s">
        <v>5158</v>
      </c>
      <c r="C3640" s="2">
        <v>42325</v>
      </c>
      <c r="D3640" s="1" t="s">
        <v>2787</v>
      </c>
      <c r="E3640" s="7" t="str">
        <f>VLOOKUP(TRIM(D3640)*1,CFOP!A:B,2,FALSE)</f>
        <v>Sim</v>
      </c>
      <c r="F3640" s="1" t="s">
        <v>29</v>
      </c>
      <c r="G3640" s="3">
        <v>662.7600000000001</v>
      </c>
      <c r="H3640" s="3">
        <v>552.30000000000007</v>
      </c>
      <c r="I3640" s="3">
        <v>99.41</v>
      </c>
      <c r="J3640" s="1" t="s">
        <v>61</v>
      </c>
      <c r="K3640" s="3">
        <v>0</v>
      </c>
      <c r="L3640" s="3">
        <v>0</v>
      </c>
      <c r="M3640" s="1" t="s">
        <v>31</v>
      </c>
      <c r="N3640" s="3">
        <v>552.30000000000007</v>
      </c>
      <c r="O3640" s="3">
        <v>110.46000000000001</v>
      </c>
      <c r="P3640" s="1" t="s">
        <v>2788</v>
      </c>
      <c r="Q3640" s="3">
        <v>552.30000000000007</v>
      </c>
      <c r="R3640" s="3">
        <v>9.11</v>
      </c>
      <c r="S3640" s="1" t="s">
        <v>33</v>
      </c>
      <c r="T3640" s="3">
        <v>552.30000000000007</v>
      </c>
      <c r="U3640" s="3">
        <v>41.97</v>
      </c>
      <c r="V3640" s="1" t="s">
        <v>33</v>
      </c>
      <c r="W3640" s="1" t="s">
        <v>33</v>
      </c>
      <c r="X3640" s="1" t="s">
        <v>3022</v>
      </c>
      <c r="Y3640" s="1" t="s">
        <v>99</v>
      </c>
      <c r="Z3640" s="1" t="s">
        <v>1329</v>
      </c>
      <c r="AA3640" s="1" t="s">
        <v>1330</v>
      </c>
    </row>
    <row r="3641" spans="1:27" x14ac:dyDescent="0.25">
      <c r="A3641" s="1" t="s">
        <v>26</v>
      </c>
      <c r="B3641" s="1" t="s">
        <v>5159</v>
      </c>
      <c r="C3641" s="2">
        <v>42325</v>
      </c>
      <c r="D3641" s="1" t="s">
        <v>2787</v>
      </c>
      <c r="E3641" s="7" t="str">
        <f>VLOOKUP(TRIM(D3641)*1,CFOP!A:B,2,FALSE)</f>
        <v>Sim</v>
      </c>
      <c r="F3641" s="1" t="s">
        <v>29</v>
      </c>
      <c r="G3641" s="3">
        <v>4842.34</v>
      </c>
      <c r="H3641" s="3">
        <v>4842.34</v>
      </c>
      <c r="I3641" s="3">
        <v>871.62</v>
      </c>
      <c r="J3641" s="1" t="s">
        <v>1348</v>
      </c>
      <c r="K3641" s="3">
        <v>0</v>
      </c>
      <c r="L3641" s="3">
        <v>0</v>
      </c>
      <c r="M3641" s="1" t="s">
        <v>31</v>
      </c>
      <c r="N3641" s="3">
        <v>0</v>
      </c>
      <c r="O3641" s="3">
        <v>0</v>
      </c>
      <c r="P3641" s="1" t="s">
        <v>31</v>
      </c>
      <c r="Q3641" s="3">
        <v>4842.34</v>
      </c>
      <c r="R3641" s="3">
        <v>79.900000000000006</v>
      </c>
      <c r="S3641" s="1" t="s">
        <v>33</v>
      </c>
      <c r="T3641" s="3">
        <v>4842.34</v>
      </c>
      <c r="U3641" s="3">
        <v>368.02</v>
      </c>
      <c r="V3641" s="1" t="s">
        <v>33</v>
      </c>
      <c r="W3641" s="1" t="s">
        <v>33</v>
      </c>
      <c r="X3641" s="1" t="s">
        <v>5160</v>
      </c>
      <c r="Y3641" s="1" t="s">
        <v>99</v>
      </c>
      <c r="Z3641" s="1" t="s">
        <v>1350</v>
      </c>
      <c r="AA3641" s="1" t="s">
        <v>1351</v>
      </c>
    </row>
    <row r="3642" spans="1:27" x14ac:dyDescent="0.25">
      <c r="A3642" s="1" t="s">
        <v>26</v>
      </c>
      <c r="B3642" s="1" t="s">
        <v>5161</v>
      </c>
      <c r="C3642" s="2">
        <v>42325</v>
      </c>
      <c r="D3642" s="1" t="s">
        <v>2787</v>
      </c>
      <c r="E3642" s="7" t="str">
        <f>VLOOKUP(TRIM(D3642)*1,CFOP!A:B,2,FALSE)</f>
        <v>Sim</v>
      </c>
      <c r="F3642" s="1" t="s">
        <v>29</v>
      </c>
      <c r="G3642" s="3">
        <v>467.35</v>
      </c>
      <c r="H3642" s="3">
        <v>467.35</v>
      </c>
      <c r="I3642" s="3">
        <v>84.12</v>
      </c>
      <c r="J3642" s="1" t="s">
        <v>30</v>
      </c>
      <c r="K3642" s="3">
        <v>0</v>
      </c>
      <c r="L3642" s="3">
        <v>0</v>
      </c>
      <c r="M3642" s="1" t="s">
        <v>31</v>
      </c>
      <c r="N3642" s="3">
        <v>0</v>
      </c>
      <c r="O3642" s="3">
        <v>0</v>
      </c>
      <c r="P3642" s="1" t="s">
        <v>31</v>
      </c>
      <c r="Q3642" s="3">
        <v>467.35</v>
      </c>
      <c r="R3642" s="3">
        <v>7.71</v>
      </c>
      <c r="S3642" s="1" t="s">
        <v>33</v>
      </c>
      <c r="T3642" s="3">
        <v>467.35</v>
      </c>
      <c r="U3642" s="3">
        <v>35.520000000000003</v>
      </c>
      <c r="V3642" s="1" t="s">
        <v>33</v>
      </c>
      <c r="W3642" s="1" t="s">
        <v>33</v>
      </c>
      <c r="X3642" s="1" t="s">
        <v>5162</v>
      </c>
      <c r="Y3642" s="1" t="s">
        <v>99</v>
      </c>
      <c r="Z3642" s="1" t="s">
        <v>1352</v>
      </c>
      <c r="AA3642" s="1" t="s">
        <v>1353</v>
      </c>
    </row>
    <row r="3643" spans="1:27" x14ac:dyDescent="0.25">
      <c r="A3643" s="1" t="s">
        <v>26</v>
      </c>
      <c r="B3643" s="1" t="s">
        <v>5161</v>
      </c>
      <c r="C3643" s="2">
        <v>42325</v>
      </c>
      <c r="D3643" s="1" t="s">
        <v>2787</v>
      </c>
      <c r="E3643" s="7" t="str">
        <f>VLOOKUP(TRIM(D3643)*1,CFOP!A:B,2,FALSE)</f>
        <v>Sim</v>
      </c>
      <c r="F3643" s="1" t="s">
        <v>29</v>
      </c>
      <c r="G3643" s="3">
        <v>975.95</v>
      </c>
      <c r="H3643" s="3">
        <v>975.95</v>
      </c>
      <c r="I3643" s="3">
        <v>175.67000000000002</v>
      </c>
      <c r="J3643" s="1" t="s">
        <v>30</v>
      </c>
      <c r="K3643" s="3">
        <v>0</v>
      </c>
      <c r="L3643" s="3">
        <v>0</v>
      </c>
      <c r="M3643" s="1" t="s">
        <v>31</v>
      </c>
      <c r="N3643" s="3">
        <v>0</v>
      </c>
      <c r="O3643" s="3">
        <v>0</v>
      </c>
      <c r="P3643" s="1" t="s">
        <v>31</v>
      </c>
      <c r="Q3643" s="3">
        <v>975.95</v>
      </c>
      <c r="R3643" s="3">
        <v>16.100000000000001</v>
      </c>
      <c r="S3643" s="1" t="s">
        <v>33</v>
      </c>
      <c r="T3643" s="3">
        <v>975.95</v>
      </c>
      <c r="U3643" s="3">
        <v>74.17</v>
      </c>
      <c r="V3643" s="1" t="s">
        <v>33</v>
      </c>
      <c r="W3643" s="1" t="s">
        <v>33</v>
      </c>
      <c r="X3643" s="1" t="s">
        <v>5162</v>
      </c>
      <c r="Y3643" s="1" t="s">
        <v>99</v>
      </c>
      <c r="Z3643" s="1" t="s">
        <v>5163</v>
      </c>
      <c r="AA3643" s="1" t="s">
        <v>5164</v>
      </c>
    </row>
    <row r="3644" spans="1:27" x14ac:dyDescent="0.25">
      <c r="A3644" s="1" t="s">
        <v>26</v>
      </c>
      <c r="B3644" s="1" t="s">
        <v>5165</v>
      </c>
      <c r="C3644" s="2">
        <v>42325</v>
      </c>
      <c r="D3644" s="1" t="s">
        <v>2841</v>
      </c>
      <c r="E3644" s="7" t="str">
        <f>VLOOKUP(TRIM(D3644)*1,CFOP!A:B,2,FALSE)</f>
        <v>Sim</v>
      </c>
      <c r="F3644" s="1" t="s">
        <v>478</v>
      </c>
      <c r="G3644" s="3">
        <v>528.91</v>
      </c>
      <c r="H3644" s="3">
        <v>528.91</v>
      </c>
      <c r="I3644" s="3">
        <v>21.16</v>
      </c>
      <c r="J3644" s="1" t="s">
        <v>61</v>
      </c>
      <c r="K3644" s="3">
        <v>0</v>
      </c>
      <c r="L3644" s="3">
        <v>0</v>
      </c>
      <c r="M3644" s="1" t="s">
        <v>31</v>
      </c>
      <c r="N3644" s="3">
        <v>459.92</v>
      </c>
      <c r="O3644" s="3">
        <v>68.989999999999995</v>
      </c>
      <c r="P3644" s="1" t="s">
        <v>2788</v>
      </c>
      <c r="Q3644" s="3">
        <v>459.92</v>
      </c>
      <c r="R3644" s="3">
        <v>7.59</v>
      </c>
      <c r="S3644" s="1" t="s">
        <v>33</v>
      </c>
      <c r="T3644" s="3">
        <v>459.92</v>
      </c>
      <c r="U3644" s="3">
        <v>34.950000000000003</v>
      </c>
      <c r="V3644" s="1" t="s">
        <v>33</v>
      </c>
      <c r="W3644" s="1" t="s">
        <v>33</v>
      </c>
      <c r="X3644" s="1" t="s">
        <v>4688</v>
      </c>
      <c r="Y3644" s="1" t="s">
        <v>91</v>
      </c>
      <c r="Z3644" s="1" t="s">
        <v>2871</v>
      </c>
      <c r="AA3644" s="1" t="s">
        <v>2872</v>
      </c>
    </row>
    <row r="3645" spans="1:27" x14ac:dyDescent="0.25">
      <c r="A3645" s="1" t="s">
        <v>26</v>
      </c>
      <c r="B3645" s="1" t="s">
        <v>5166</v>
      </c>
      <c r="C3645" s="2">
        <v>42325</v>
      </c>
      <c r="D3645" s="1" t="s">
        <v>3221</v>
      </c>
      <c r="E3645" s="7" t="str">
        <f>VLOOKUP(TRIM(D3645)*1,CFOP!A:B,2,FALSE)</f>
        <v>Sim</v>
      </c>
      <c r="F3645" s="1" t="s">
        <v>1581</v>
      </c>
      <c r="G3645" s="3">
        <v>3037.34</v>
      </c>
      <c r="H3645" s="3">
        <v>2142.71</v>
      </c>
      <c r="I3645" s="3">
        <v>85.710000000000008</v>
      </c>
      <c r="J3645" s="1" t="s">
        <v>3082</v>
      </c>
      <c r="K3645" s="3">
        <v>3876.06</v>
      </c>
      <c r="L3645" s="3">
        <v>573.22</v>
      </c>
      <c r="M3645" s="1" t="s">
        <v>3082</v>
      </c>
      <c r="N3645" s="3">
        <v>2142.71</v>
      </c>
      <c r="O3645" s="3">
        <v>321.41000000000003</v>
      </c>
      <c r="P3645" s="1" t="s">
        <v>2788</v>
      </c>
      <c r="Q3645" s="3">
        <v>2142.71</v>
      </c>
      <c r="R3645" s="3">
        <v>35.35</v>
      </c>
      <c r="S3645" s="1" t="s">
        <v>33</v>
      </c>
      <c r="T3645" s="3">
        <v>2142.71</v>
      </c>
      <c r="U3645" s="3">
        <v>162.85</v>
      </c>
      <c r="V3645" s="1" t="s">
        <v>33</v>
      </c>
      <c r="W3645" s="1" t="s">
        <v>33</v>
      </c>
      <c r="X3645" s="1" t="s">
        <v>3222</v>
      </c>
      <c r="Y3645" s="1" t="s">
        <v>44</v>
      </c>
      <c r="Z3645" s="1" t="s">
        <v>1764</v>
      </c>
      <c r="AA3645" s="1" t="s">
        <v>1765</v>
      </c>
    </row>
    <row r="3646" spans="1:27" x14ac:dyDescent="0.25">
      <c r="A3646" s="1" t="s">
        <v>26</v>
      </c>
      <c r="B3646" s="1" t="s">
        <v>5167</v>
      </c>
      <c r="C3646" s="2">
        <v>42325</v>
      </c>
      <c r="D3646" s="1" t="s">
        <v>2787</v>
      </c>
      <c r="E3646" s="7" t="str">
        <f>VLOOKUP(TRIM(D3646)*1,CFOP!A:B,2,FALSE)</f>
        <v>Sim</v>
      </c>
      <c r="F3646" s="1" t="s">
        <v>29</v>
      </c>
      <c r="G3646" s="3">
        <v>1632.0300000000002</v>
      </c>
      <c r="H3646" s="3">
        <v>1419.16</v>
      </c>
      <c r="I3646" s="3">
        <v>255.45000000000002</v>
      </c>
      <c r="J3646" s="1" t="s">
        <v>61</v>
      </c>
      <c r="K3646" s="3">
        <v>0</v>
      </c>
      <c r="L3646" s="3">
        <v>0</v>
      </c>
      <c r="M3646" s="1" t="s">
        <v>31</v>
      </c>
      <c r="N3646" s="3">
        <v>1419.16</v>
      </c>
      <c r="O3646" s="3">
        <v>212.87</v>
      </c>
      <c r="P3646" s="1" t="s">
        <v>2788</v>
      </c>
      <c r="Q3646" s="3">
        <v>1419.16</v>
      </c>
      <c r="R3646" s="3">
        <v>23.42</v>
      </c>
      <c r="S3646" s="1" t="s">
        <v>33</v>
      </c>
      <c r="T3646" s="3">
        <v>1419.16</v>
      </c>
      <c r="U3646" s="3">
        <v>107.86</v>
      </c>
      <c r="V3646" s="1" t="s">
        <v>33</v>
      </c>
      <c r="W3646" s="1" t="s">
        <v>33</v>
      </c>
      <c r="X3646" s="1" t="s">
        <v>1693</v>
      </c>
      <c r="Y3646" s="1" t="s">
        <v>44</v>
      </c>
      <c r="Z3646" s="1" t="s">
        <v>81</v>
      </c>
      <c r="AA3646" s="1" t="s">
        <v>82</v>
      </c>
    </row>
    <row r="3647" spans="1:27" x14ac:dyDescent="0.25">
      <c r="A3647" s="1" t="s">
        <v>26</v>
      </c>
      <c r="B3647" s="1" t="s">
        <v>5168</v>
      </c>
      <c r="C3647" s="2">
        <v>42325</v>
      </c>
      <c r="D3647" s="1" t="s">
        <v>2841</v>
      </c>
      <c r="E3647" s="7" t="str">
        <f>VLOOKUP(TRIM(D3647)*1,CFOP!A:B,2,FALSE)</f>
        <v>Sim</v>
      </c>
      <c r="F3647" s="1" t="s">
        <v>1643</v>
      </c>
      <c r="G3647" s="3">
        <v>1760.88</v>
      </c>
      <c r="H3647" s="3">
        <v>1760.88</v>
      </c>
      <c r="I3647" s="3">
        <v>211.31</v>
      </c>
      <c r="J3647" s="1" t="s">
        <v>30</v>
      </c>
      <c r="K3647" s="3">
        <v>0</v>
      </c>
      <c r="L3647" s="3">
        <v>0</v>
      </c>
      <c r="M3647" s="1" t="s">
        <v>31</v>
      </c>
      <c r="N3647" s="3">
        <v>0</v>
      </c>
      <c r="O3647" s="3">
        <v>0</v>
      </c>
      <c r="P3647" s="1" t="s">
        <v>31</v>
      </c>
      <c r="Q3647" s="3">
        <v>1760.88</v>
      </c>
      <c r="R3647" s="3">
        <v>29.05</v>
      </c>
      <c r="S3647" s="1" t="s">
        <v>33</v>
      </c>
      <c r="T3647" s="3">
        <v>1760.88</v>
      </c>
      <c r="U3647" s="3">
        <v>133.83000000000001</v>
      </c>
      <c r="V3647" s="1" t="s">
        <v>33</v>
      </c>
      <c r="W3647" s="1" t="s">
        <v>33</v>
      </c>
      <c r="X3647" s="1" t="s">
        <v>4076</v>
      </c>
      <c r="Y3647" s="1" t="s">
        <v>344</v>
      </c>
      <c r="Z3647" s="1" t="s">
        <v>1345</v>
      </c>
      <c r="AA3647" s="1" t="s">
        <v>1346</v>
      </c>
    </row>
    <row r="3648" spans="1:27" x14ac:dyDescent="0.25">
      <c r="A3648" s="1" t="s">
        <v>26</v>
      </c>
      <c r="B3648" s="1" t="s">
        <v>5169</v>
      </c>
      <c r="C3648" s="2">
        <v>42325</v>
      </c>
      <c r="D3648" s="1" t="s">
        <v>2787</v>
      </c>
      <c r="E3648" s="7" t="str">
        <f>VLOOKUP(TRIM(D3648)*1,CFOP!A:B,2,FALSE)</f>
        <v>Sim</v>
      </c>
      <c r="F3648" s="1" t="s">
        <v>29</v>
      </c>
      <c r="G3648" s="3">
        <v>1018.15</v>
      </c>
      <c r="H3648" s="3">
        <v>1018.15</v>
      </c>
      <c r="I3648" s="3">
        <v>183.27</v>
      </c>
      <c r="J3648" s="1" t="s">
        <v>61</v>
      </c>
      <c r="K3648" s="3">
        <v>0</v>
      </c>
      <c r="L3648" s="3">
        <v>0</v>
      </c>
      <c r="M3648" s="1" t="s">
        <v>31</v>
      </c>
      <c r="N3648" s="3">
        <v>978.99</v>
      </c>
      <c r="O3648" s="3">
        <v>39.160000000000004</v>
      </c>
      <c r="P3648" s="1" t="s">
        <v>2788</v>
      </c>
      <c r="Q3648" s="3">
        <v>978.99</v>
      </c>
      <c r="R3648" s="3">
        <v>16.149999999999999</v>
      </c>
      <c r="S3648" s="1" t="s">
        <v>33</v>
      </c>
      <c r="T3648" s="3">
        <v>978.99</v>
      </c>
      <c r="U3648" s="3">
        <v>74.400000000000006</v>
      </c>
      <c r="V3648" s="1" t="s">
        <v>33</v>
      </c>
      <c r="W3648" s="1" t="s">
        <v>33</v>
      </c>
      <c r="X3648" s="1" t="s">
        <v>5170</v>
      </c>
      <c r="Y3648" s="1" t="s">
        <v>1163</v>
      </c>
      <c r="Z3648" s="1" t="s">
        <v>1164</v>
      </c>
      <c r="AA3648" s="1" t="s">
        <v>1165</v>
      </c>
    </row>
    <row r="3649" spans="1:27" x14ac:dyDescent="0.25">
      <c r="A3649" s="1" t="s">
        <v>26</v>
      </c>
      <c r="B3649" s="1" t="s">
        <v>5171</v>
      </c>
      <c r="C3649" s="2">
        <v>42325</v>
      </c>
      <c r="D3649" s="1" t="s">
        <v>2787</v>
      </c>
      <c r="E3649" s="7" t="str">
        <f>VLOOKUP(TRIM(D3649)*1,CFOP!A:B,2,FALSE)</f>
        <v>Sim</v>
      </c>
      <c r="F3649" s="1" t="s">
        <v>29</v>
      </c>
      <c r="G3649" s="3">
        <v>162.07</v>
      </c>
      <c r="H3649" s="3">
        <v>162.07</v>
      </c>
      <c r="I3649" s="3">
        <v>29.17</v>
      </c>
      <c r="J3649" s="1" t="s">
        <v>30</v>
      </c>
      <c r="K3649" s="3">
        <v>0</v>
      </c>
      <c r="L3649" s="3">
        <v>0</v>
      </c>
      <c r="M3649" s="1" t="s">
        <v>31</v>
      </c>
      <c r="N3649" s="3">
        <v>0</v>
      </c>
      <c r="O3649" s="3">
        <v>0</v>
      </c>
      <c r="P3649" s="1" t="s">
        <v>31</v>
      </c>
      <c r="Q3649" s="3">
        <v>162.07</v>
      </c>
      <c r="R3649" s="3">
        <v>2.67</v>
      </c>
      <c r="S3649" s="1" t="s">
        <v>33</v>
      </c>
      <c r="T3649" s="3">
        <v>162.07</v>
      </c>
      <c r="U3649" s="3">
        <v>12.32</v>
      </c>
      <c r="V3649" s="1" t="s">
        <v>33</v>
      </c>
      <c r="W3649" s="1" t="s">
        <v>33</v>
      </c>
      <c r="X3649" s="1" t="s">
        <v>5172</v>
      </c>
      <c r="Y3649" s="1" t="s">
        <v>531</v>
      </c>
      <c r="Z3649" s="1" t="s">
        <v>5173</v>
      </c>
      <c r="AA3649" s="1" t="s">
        <v>5174</v>
      </c>
    </row>
    <row r="3650" spans="1:27" x14ac:dyDescent="0.25">
      <c r="A3650" s="1" t="s">
        <v>26</v>
      </c>
      <c r="B3650" s="1" t="s">
        <v>5175</v>
      </c>
      <c r="C3650" s="2">
        <v>42325</v>
      </c>
      <c r="D3650" s="1" t="s">
        <v>2841</v>
      </c>
      <c r="E3650" s="7" t="str">
        <f>VLOOKUP(TRIM(D3650)*1,CFOP!A:B,2,FALSE)</f>
        <v>Sim</v>
      </c>
      <c r="F3650" s="1" t="s">
        <v>1590</v>
      </c>
      <c r="G3650" s="3">
        <v>445.91</v>
      </c>
      <c r="H3650" s="3">
        <v>371.59000000000003</v>
      </c>
      <c r="I3650" s="3">
        <v>14.86</v>
      </c>
      <c r="J3650" s="1" t="s">
        <v>61</v>
      </c>
      <c r="K3650" s="3">
        <v>0</v>
      </c>
      <c r="L3650" s="3">
        <v>0</v>
      </c>
      <c r="M3650" s="1" t="s">
        <v>31</v>
      </c>
      <c r="N3650" s="3">
        <v>371.59000000000003</v>
      </c>
      <c r="O3650" s="3">
        <v>74.320000000000007</v>
      </c>
      <c r="P3650" s="1" t="s">
        <v>2788</v>
      </c>
      <c r="Q3650" s="3">
        <v>371.59000000000003</v>
      </c>
      <c r="R3650" s="3">
        <v>6.13</v>
      </c>
      <c r="S3650" s="1" t="s">
        <v>33</v>
      </c>
      <c r="T3650" s="3">
        <v>371.59000000000003</v>
      </c>
      <c r="U3650" s="3">
        <v>28.240000000000002</v>
      </c>
      <c r="V3650" s="1" t="s">
        <v>33</v>
      </c>
      <c r="W3650" s="1" t="s">
        <v>33</v>
      </c>
      <c r="X3650" s="1" t="s">
        <v>4780</v>
      </c>
      <c r="Y3650" s="1" t="s">
        <v>99</v>
      </c>
      <c r="Z3650" s="1" t="s">
        <v>1227</v>
      </c>
      <c r="AA3650" s="1" t="s">
        <v>1228</v>
      </c>
    </row>
    <row r="3651" spans="1:27" x14ac:dyDescent="0.25">
      <c r="A3651" s="1" t="s">
        <v>26</v>
      </c>
      <c r="B3651" s="1" t="s">
        <v>5175</v>
      </c>
      <c r="C3651" s="2">
        <v>42325</v>
      </c>
      <c r="D3651" s="1" t="s">
        <v>2841</v>
      </c>
      <c r="E3651" s="7" t="str">
        <f>VLOOKUP(TRIM(D3651)*1,CFOP!A:B,2,FALSE)</f>
        <v>Sim</v>
      </c>
      <c r="F3651" s="1" t="s">
        <v>1590</v>
      </c>
      <c r="G3651" s="3">
        <v>2855.2400000000002</v>
      </c>
      <c r="H3651" s="3">
        <v>2482.8200000000002</v>
      </c>
      <c r="I3651" s="3">
        <v>99.31</v>
      </c>
      <c r="J3651" s="1" t="s">
        <v>61</v>
      </c>
      <c r="K3651" s="3">
        <v>0</v>
      </c>
      <c r="L3651" s="3">
        <v>0</v>
      </c>
      <c r="M3651" s="1" t="s">
        <v>31</v>
      </c>
      <c r="N3651" s="3">
        <v>2482.8200000000002</v>
      </c>
      <c r="O3651" s="3">
        <v>372.42</v>
      </c>
      <c r="P3651" s="1" t="s">
        <v>2788</v>
      </c>
      <c r="Q3651" s="3">
        <v>2482.8200000000002</v>
      </c>
      <c r="R3651" s="3">
        <v>40.97</v>
      </c>
      <c r="S3651" s="1" t="s">
        <v>33</v>
      </c>
      <c r="T3651" s="3">
        <v>2482.8200000000002</v>
      </c>
      <c r="U3651" s="3">
        <v>188.69</v>
      </c>
      <c r="V3651" s="1" t="s">
        <v>33</v>
      </c>
      <c r="W3651" s="1" t="s">
        <v>33</v>
      </c>
      <c r="X3651" s="1" t="s">
        <v>4780</v>
      </c>
      <c r="Y3651" s="1" t="s">
        <v>91</v>
      </c>
      <c r="Z3651" s="1" t="s">
        <v>1225</v>
      </c>
      <c r="AA3651" s="1" t="s">
        <v>1226</v>
      </c>
    </row>
    <row r="3652" spans="1:27" x14ac:dyDescent="0.25">
      <c r="A3652" s="1" t="s">
        <v>26</v>
      </c>
      <c r="B3652" s="1" t="s">
        <v>5176</v>
      </c>
      <c r="C3652" s="2">
        <v>42325</v>
      </c>
      <c r="D3652" s="1" t="s">
        <v>2787</v>
      </c>
      <c r="E3652" s="7" t="str">
        <f>VLOOKUP(TRIM(D3652)*1,CFOP!A:B,2,FALSE)</f>
        <v>Sim</v>
      </c>
      <c r="F3652" s="1" t="s">
        <v>29</v>
      </c>
      <c r="G3652" s="3">
        <v>702.8</v>
      </c>
      <c r="H3652" s="3">
        <v>611.13</v>
      </c>
      <c r="I3652" s="3">
        <v>110</v>
      </c>
      <c r="J3652" s="1" t="s">
        <v>61</v>
      </c>
      <c r="K3652" s="3">
        <v>0</v>
      </c>
      <c r="L3652" s="3">
        <v>0</v>
      </c>
      <c r="M3652" s="1" t="s">
        <v>31</v>
      </c>
      <c r="N3652" s="3">
        <v>611.13</v>
      </c>
      <c r="O3652" s="3">
        <v>91.67</v>
      </c>
      <c r="P3652" s="1" t="s">
        <v>2788</v>
      </c>
      <c r="Q3652" s="3">
        <v>611.13</v>
      </c>
      <c r="R3652" s="3">
        <v>10.08</v>
      </c>
      <c r="S3652" s="1" t="s">
        <v>33</v>
      </c>
      <c r="T3652" s="3">
        <v>611.13</v>
      </c>
      <c r="U3652" s="3">
        <v>46.45</v>
      </c>
      <c r="V3652" s="1" t="s">
        <v>33</v>
      </c>
      <c r="W3652" s="1" t="s">
        <v>33</v>
      </c>
      <c r="X3652" s="1" t="s">
        <v>2747</v>
      </c>
      <c r="Y3652" s="1" t="s">
        <v>91</v>
      </c>
      <c r="Z3652" s="1" t="s">
        <v>1186</v>
      </c>
      <c r="AA3652" s="1" t="s">
        <v>1187</v>
      </c>
    </row>
    <row r="3653" spans="1:27" x14ac:dyDescent="0.25">
      <c r="A3653" s="1" t="s">
        <v>26</v>
      </c>
      <c r="B3653" s="1" t="s">
        <v>5176</v>
      </c>
      <c r="C3653" s="2">
        <v>42325</v>
      </c>
      <c r="D3653" s="1" t="s">
        <v>2787</v>
      </c>
      <c r="E3653" s="7" t="str">
        <f>VLOOKUP(TRIM(D3653)*1,CFOP!A:B,2,FALSE)</f>
        <v>Sim</v>
      </c>
      <c r="F3653" s="1" t="s">
        <v>29</v>
      </c>
      <c r="G3653" s="3">
        <v>1549.58</v>
      </c>
      <c r="H3653" s="3">
        <v>1347.46</v>
      </c>
      <c r="I3653" s="3">
        <v>242.54</v>
      </c>
      <c r="J3653" s="1" t="s">
        <v>61</v>
      </c>
      <c r="K3653" s="3">
        <v>0</v>
      </c>
      <c r="L3653" s="3">
        <v>0</v>
      </c>
      <c r="M3653" s="1" t="s">
        <v>31</v>
      </c>
      <c r="N3653" s="3">
        <v>1347.46</v>
      </c>
      <c r="O3653" s="3">
        <v>202.12</v>
      </c>
      <c r="P3653" s="1" t="s">
        <v>2788</v>
      </c>
      <c r="Q3653" s="3">
        <v>1347.46</v>
      </c>
      <c r="R3653" s="3">
        <v>22.23</v>
      </c>
      <c r="S3653" s="1" t="s">
        <v>33</v>
      </c>
      <c r="T3653" s="3">
        <v>1347.46</v>
      </c>
      <c r="U3653" s="3">
        <v>102.41</v>
      </c>
      <c r="V3653" s="1" t="s">
        <v>33</v>
      </c>
      <c r="W3653" s="1" t="s">
        <v>33</v>
      </c>
      <c r="X3653" s="1" t="s">
        <v>2747</v>
      </c>
      <c r="Y3653" s="1" t="s">
        <v>91</v>
      </c>
      <c r="Z3653" s="1" t="s">
        <v>1192</v>
      </c>
      <c r="AA3653" s="1" t="s">
        <v>1193</v>
      </c>
    </row>
    <row r="3654" spans="1:27" x14ac:dyDescent="0.25">
      <c r="A3654" s="1" t="s">
        <v>26</v>
      </c>
      <c r="B3654" s="1" t="s">
        <v>5177</v>
      </c>
      <c r="C3654" s="2">
        <v>42325</v>
      </c>
      <c r="D3654" s="1" t="s">
        <v>2787</v>
      </c>
      <c r="E3654" s="7" t="str">
        <f>VLOOKUP(TRIM(D3654)*1,CFOP!A:B,2,FALSE)</f>
        <v>Sim</v>
      </c>
      <c r="F3654" s="1" t="s">
        <v>29</v>
      </c>
      <c r="G3654" s="3">
        <v>719.58</v>
      </c>
      <c r="H3654" s="3">
        <v>625.72</v>
      </c>
      <c r="I3654" s="3">
        <v>112.63</v>
      </c>
      <c r="J3654" s="1" t="s">
        <v>61</v>
      </c>
      <c r="K3654" s="3">
        <v>0</v>
      </c>
      <c r="L3654" s="3">
        <v>0</v>
      </c>
      <c r="M3654" s="1" t="s">
        <v>31</v>
      </c>
      <c r="N3654" s="3">
        <v>625.72</v>
      </c>
      <c r="O3654" s="3">
        <v>93.86</v>
      </c>
      <c r="P3654" s="1" t="s">
        <v>2788</v>
      </c>
      <c r="Q3654" s="3">
        <v>625.72</v>
      </c>
      <c r="R3654" s="3">
        <v>10.32</v>
      </c>
      <c r="S3654" s="1" t="s">
        <v>33</v>
      </c>
      <c r="T3654" s="3">
        <v>625.72</v>
      </c>
      <c r="U3654" s="3">
        <v>47.550000000000004</v>
      </c>
      <c r="V3654" s="1" t="s">
        <v>33</v>
      </c>
      <c r="W3654" s="1" t="s">
        <v>33</v>
      </c>
      <c r="X3654" s="1" t="s">
        <v>2747</v>
      </c>
      <c r="Y3654" s="1" t="s">
        <v>91</v>
      </c>
      <c r="Z3654" s="1" t="s">
        <v>1194</v>
      </c>
      <c r="AA3654" s="1" t="s">
        <v>139</v>
      </c>
    </row>
    <row r="3655" spans="1:27" x14ac:dyDescent="0.25">
      <c r="A3655" s="1" t="s">
        <v>26</v>
      </c>
      <c r="B3655" s="1" t="s">
        <v>5178</v>
      </c>
      <c r="C3655" s="2">
        <v>42325</v>
      </c>
      <c r="D3655" s="1" t="s">
        <v>2787</v>
      </c>
      <c r="E3655" s="7" t="str">
        <f>VLOOKUP(TRIM(D3655)*1,CFOP!A:B,2,FALSE)</f>
        <v>Sim</v>
      </c>
      <c r="F3655" s="1" t="s">
        <v>29</v>
      </c>
      <c r="G3655" s="3">
        <v>98</v>
      </c>
      <c r="H3655" s="3">
        <v>85.22</v>
      </c>
      <c r="I3655" s="3">
        <v>15.34</v>
      </c>
      <c r="J3655" s="1" t="s">
        <v>61</v>
      </c>
      <c r="K3655" s="3">
        <v>0</v>
      </c>
      <c r="L3655" s="3">
        <v>0</v>
      </c>
      <c r="M3655" s="1" t="s">
        <v>31</v>
      </c>
      <c r="N3655" s="3">
        <v>85.22</v>
      </c>
      <c r="O3655" s="3">
        <v>12.780000000000001</v>
      </c>
      <c r="P3655" s="1" t="s">
        <v>2788</v>
      </c>
      <c r="Q3655" s="3">
        <v>85.22</v>
      </c>
      <c r="R3655" s="3">
        <v>1.41</v>
      </c>
      <c r="S3655" s="1" t="s">
        <v>33</v>
      </c>
      <c r="T3655" s="3">
        <v>85.22</v>
      </c>
      <c r="U3655" s="3">
        <v>6.48</v>
      </c>
      <c r="V3655" s="1" t="s">
        <v>33</v>
      </c>
      <c r="W3655" s="1" t="s">
        <v>33</v>
      </c>
      <c r="X3655" s="1" t="s">
        <v>2747</v>
      </c>
      <c r="Y3655" s="1" t="s">
        <v>44</v>
      </c>
      <c r="Z3655" s="1" t="s">
        <v>5006</v>
      </c>
      <c r="AA3655" s="1" t="s">
        <v>5007</v>
      </c>
    </row>
    <row r="3656" spans="1:27" x14ac:dyDescent="0.25">
      <c r="A3656" s="1" t="s">
        <v>26</v>
      </c>
      <c r="B3656" s="1" t="s">
        <v>5178</v>
      </c>
      <c r="C3656" s="2">
        <v>42325</v>
      </c>
      <c r="D3656" s="1" t="s">
        <v>2787</v>
      </c>
      <c r="E3656" s="7" t="str">
        <f>VLOOKUP(TRIM(D3656)*1,CFOP!A:B,2,FALSE)</f>
        <v>Sim</v>
      </c>
      <c r="F3656" s="1" t="s">
        <v>29</v>
      </c>
      <c r="G3656" s="3">
        <v>198.4</v>
      </c>
      <c r="H3656" s="3">
        <v>172.52</v>
      </c>
      <c r="I3656" s="3">
        <v>31.05</v>
      </c>
      <c r="J3656" s="1" t="s">
        <v>61</v>
      </c>
      <c r="K3656" s="3">
        <v>0</v>
      </c>
      <c r="L3656" s="3">
        <v>0</v>
      </c>
      <c r="M3656" s="1" t="s">
        <v>31</v>
      </c>
      <c r="N3656" s="3">
        <v>172.52</v>
      </c>
      <c r="O3656" s="3">
        <v>25.88</v>
      </c>
      <c r="P3656" s="1" t="s">
        <v>2788</v>
      </c>
      <c r="Q3656" s="3">
        <v>172.52</v>
      </c>
      <c r="R3656" s="3">
        <v>2.85</v>
      </c>
      <c r="S3656" s="1" t="s">
        <v>33</v>
      </c>
      <c r="T3656" s="3">
        <v>172.52</v>
      </c>
      <c r="U3656" s="3">
        <v>13.11</v>
      </c>
      <c r="V3656" s="1" t="s">
        <v>33</v>
      </c>
      <c r="W3656" s="1" t="s">
        <v>33</v>
      </c>
      <c r="X3656" s="1" t="s">
        <v>2747</v>
      </c>
      <c r="Y3656" s="1" t="s">
        <v>70</v>
      </c>
      <c r="Z3656" s="1" t="s">
        <v>1714</v>
      </c>
      <c r="AA3656" s="1" t="s">
        <v>1715</v>
      </c>
    </row>
    <row r="3657" spans="1:27" x14ac:dyDescent="0.25">
      <c r="A3657" s="1" t="s">
        <v>26</v>
      </c>
      <c r="B3657" s="1" t="s">
        <v>5179</v>
      </c>
      <c r="C3657" s="2">
        <v>42325</v>
      </c>
      <c r="D3657" s="1" t="s">
        <v>2841</v>
      </c>
      <c r="E3657" s="7" t="str">
        <f>VLOOKUP(TRIM(D3657)*1,CFOP!A:B,2,FALSE)</f>
        <v>Sim</v>
      </c>
      <c r="F3657" s="1" t="s">
        <v>179</v>
      </c>
      <c r="G3657" s="3">
        <v>506.63</v>
      </c>
      <c r="H3657" s="3">
        <v>440.55</v>
      </c>
      <c r="I3657" s="3">
        <v>17.62</v>
      </c>
      <c r="J3657" s="1" t="s">
        <v>61</v>
      </c>
      <c r="K3657" s="3">
        <v>0</v>
      </c>
      <c r="L3657" s="3">
        <v>0</v>
      </c>
      <c r="M3657" s="1" t="s">
        <v>31</v>
      </c>
      <c r="N3657" s="3">
        <v>440.55</v>
      </c>
      <c r="O3657" s="3">
        <v>66.08</v>
      </c>
      <c r="P3657" s="1" t="s">
        <v>2788</v>
      </c>
      <c r="Q3657" s="3">
        <v>440.55</v>
      </c>
      <c r="R3657" s="3">
        <v>7.2700000000000005</v>
      </c>
      <c r="S3657" s="1" t="s">
        <v>33</v>
      </c>
      <c r="T3657" s="3">
        <v>440.55</v>
      </c>
      <c r="U3657" s="3">
        <v>33.480000000000004</v>
      </c>
      <c r="V3657" s="1" t="s">
        <v>33</v>
      </c>
      <c r="W3657" s="1" t="s">
        <v>33</v>
      </c>
      <c r="X3657" s="1" t="s">
        <v>986</v>
      </c>
      <c r="Y3657" s="1" t="s">
        <v>91</v>
      </c>
      <c r="Z3657" s="1" t="s">
        <v>1229</v>
      </c>
      <c r="AA3657" s="1" t="s">
        <v>1230</v>
      </c>
    </row>
    <row r="3658" spans="1:27" x14ac:dyDescent="0.25">
      <c r="A3658" s="1" t="s">
        <v>26</v>
      </c>
      <c r="B3658" s="1" t="s">
        <v>5180</v>
      </c>
      <c r="C3658" s="2">
        <v>42325</v>
      </c>
      <c r="D3658" s="1" t="s">
        <v>2841</v>
      </c>
      <c r="E3658" s="7" t="str">
        <f>VLOOKUP(TRIM(D3658)*1,CFOP!A:B,2,FALSE)</f>
        <v>Sim</v>
      </c>
      <c r="F3658" s="1" t="s">
        <v>179</v>
      </c>
      <c r="G3658" s="3">
        <v>404.31</v>
      </c>
      <c r="H3658" s="3">
        <v>351.57</v>
      </c>
      <c r="I3658" s="3">
        <v>14.06</v>
      </c>
      <c r="J3658" s="1" t="s">
        <v>61</v>
      </c>
      <c r="K3658" s="3">
        <v>0</v>
      </c>
      <c r="L3658" s="3">
        <v>0</v>
      </c>
      <c r="M3658" s="1" t="s">
        <v>31</v>
      </c>
      <c r="N3658" s="3">
        <v>351.57</v>
      </c>
      <c r="O3658" s="3">
        <v>52.74</v>
      </c>
      <c r="P3658" s="1" t="s">
        <v>2788</v>
      </c>
      <c r="Q3658" s="3">
        <v>351.57</v>
      </c>
      <c r="R3658" s="3">
        <v>5.8</v>
      </c>
      <c r="S3658" s="1" t="s">
        <v>33</v>
      </c>
      <c r="T3658" s="3">
        <v>351.57</v>
      </c>
      <c r="U3658" s="3">
        <v>26.72</v>
      </c>
      <c r="V3658" s="1" t="s">
        <v>33</v>
      </c>
      <c r="W3658" s="1" t="s">
        <v>33</v>
      </c>
      <c r="X3658" s="1" t="s">
        <v>986</v>
      </c>
      <c r="Y3658" s="1" t="s">
        <v>91</v>
      </c>
      <c r="Z3658" s="1" t="s">
        <v>1199</v>
      </c>
      <c r="AA3658" s="1" t="s">
        <v>1200</v>
      </c>
    </row>
    <row r="3659" spans="1:27" x14ac:dyDescent="0.25">
      <c r="A3659" s="1" t="s">
        <v>26</v>
      </c>
      <c r="B3659" s="1" t="s">
        <v>5180</v>
      </c>
      <c r="C3659" s="2">
        <v>42325</v>
      </c>
      <c r="D3659" s="1" t="s">
        <v>2841</v>
      </c>
      <c r="E3659" s="7" t="str">
        <f>VLOOKUP(TRIM(D3659)*1,CFOP!A:B,2,FALSE)</f>
        <v>Sim</v>
      </c>
      <c r="F3659" s="1" t="s">
        <v>179</v>
      </c>
      <c r="G3659" s="3">
        <v>206.64</v>
      </c>
      <c r="H3659" s="3">
        <v>179.69</v>
      </c>
      <c r="I3659" s="3">
        <v>7.19</v>
      </c>
      <c r="J3659" s="1" t="s">
        <v>61</v>
      </c>
      <c r="K3659" s="3">
        <v>0</v>
      </c>
      <c r="L3659" s="3">
        <v>0</v>
      </c>
      <c r="M3659" s="1" t="s">
        <v>31</v>
      </c>
      <c r="N3659" s="3">
        <v>179.69</v>
      </c>
      <c r="O3659" s="3">
        <v>26.95</v>
      </c>
      <c r="P3659" s="1" t="s">
        <v>2788</v>
      </c>
      <c r="Q3659" s="3">
        <v>179.69</v>
      </c>
      <c r="R3659" s="3">
        <v>2.96</v>
      </c>
      <c r="S3659" s="1" t="s">
        <v>33</v>
      </c>
      <c r="T3659" s="3">
        <v>179.69</v>
      </c>
      <c r="U3659" s="3">
        <v>13.66</v>
      </c>
      <c r="V3659" s="1" t="s">
        <v>33</v>
      </c>
      <c r="W3659" s="1" t="s">
        <v>33</v>
      </c>
      <c r="X3659" s="1" t="s">
        <v>986</v>
      </c>
      <c r="Y3659" s="1" t="s">
        <v>91</v>
      </c>
      <c r="Z3659" s="1" t="s">
        <v>1211</v>
      </c>
      <c r="AA3659" s="1" t="s">
        <v>1212</v>
      </c>
    </row>
    <row r="3660" spans="1:27" x14ac:dyDescent="0.25">
      <c r="A3660" s="1" t="s">
        <v>26</v>
      </c>
      <c r="B3660" s="1" t="s">
        <v>5181</v>
      </c>
      <c r="C3660" s="2">
        <v>42325</v>
      </c>
      <c r="D3660" s="1" t="s">
        <v>2817</v>
      </c>
      <c r="E3660" s="7" t="str">
        <f>VLOOKUP(TRIM(D3660)*1,CFOP!A:B,2,FALSE)</f>
        <v>Sim</v>
      </c>
      <c r="F3660" s="1" t="s">
        <v>1643</v>
      </c>
      <c r="G3660" s="3">
        <v>4605.04</v>
      </c>
      <c r="H3660" s="3">
        <v>4004.38</v>
      </c>
      <c r="I3660" s="3">
        <v>480.53000000000003</v>
      </c>
      <c r="J3660" s="1" t="s">
        <v>307</v>
      </c>
      <c r="K3660" s="3">
        <v>0</v>
      </c>
      <c r="L3660" s="3">
        <v>0</v>
      </c>
      <c r="M3660" s="1" t="s">
        <v>31</v>
      </c>
      <c r="N3660" s="3">
        <v>4004.38</v>
      </c>
      <c r="O3660" s="3">
        <v>600.66</v>
      </c>
      <c r="P3660" s="1" t="s">
        <v>2788</v>
      </c>
      <c r="Q3660" s="3">
        <v>4004.38</v>
      </c>
      <c r="R3660" s="3">
        <v>66.070000000000007</v>
      </c>
      <c r="S3660" s="1" t="s">
        <v>33</v>
      </c>
      <c r="T3660" s="3">
        <v>4004.38</v>
      </c>
      <c r="U3660" s="3">
        <v>304.33</v>
      </c>
      <c r="V3660" s="1" t="s">
        <v>33</v>
      </c>
      <c r="W3660" s="1" t="s">
        <v>33</v>
      </c>
      <c r="X3660" s="1" t="s">
        <v>1644</v>
      </c>
      <c r="Y3660" s="1" t="s">
        <v>3383</v>
      </c>
      <c r="Z3660" s="1" t="s">
        <v>3384</v>
      </c>
      <c r="AA3660" s="1" t="s">
        <v>3385</v>
      </c>
    </row>
    <row r="3661" spans="1:27" x14ac:dyDescent="0.25">
      <c r="A3661" s="1" t="s">
        <v>26</v>
      </c>
      <c r="B3661" s="1" t="s">
        <v>5182</v>
      </c>
      <c r="C3661" s="2">
        <v>42325</v>
      </c>
      <c r="D3661" s="1" t="s">
        <v>2787</v>
      </c>
      <c r="E3661" s="7" t="str">
        <f>VLOOKUP(TRIM(D3661)*1,CFOP!A:B,2,FALSE)</f>
        <v>Sim</v>
      </c>
      <c r="F3661" s="1" t="s">
        <v>29</v>
      </c>
      <c r="G3661" s="3">
        <v>2217.8000000000002</v>
      </c>
      <c r="H3661" s="3">
        <v>1928.52</v>
      </c>
      <c r="I3661" s="3">
        <v>347.13</v>
      </c>
      <c r="J3661" s="1" t="s">
        <v>61</v>
      </c>
      <c r="K3661" s="3">
        <v>0</v>
      </c>
      <c r="L3661" s="3">
        <v>0</v>
      </c>
      <c r="M3661" s="1" t="s">
        <v>31</v>
      </c>
      <c r="N3661" s="3">
        <v>1928.52</v>
      </c>
      <c r="O3661" s="3">
        <v>289.28000000000003</v>
      </c>
      <c r="P3661" s="1" t="s">
        <v>2788</v>
      </c>
      <c r="Q3661" s="3">
        <v>1928.52</v>
      </c>
      <c r="R3661" s="3">
        <v>31.82</v>
      </c>
      <c r="S3661" s="1" t="s">
        <v>33</v>
      </c>
      <c r="T3661" s="3">
        <v>1928.52</v>
      </c>
      <c r="U3661" s="3">
        <v>146.57</v>
      </c>
      <c r="V3661" s="1" t="s">
        <v>33</v>
      </c>
      <c r="W3661" s="1" t="s">
        <v>33</v>
      </c>
      <c r="X3661" s="1" t="s">
        <v>2747</v>
      </c>
      <c r="Y3661" s="1" t="s">
        <v>44</v>
      </c>
      <c r="Z3661" s="1" t="s">
        <v>1515</v>
      </c>
      <c r="AA3661" s="1" t="s">
        <v>1516</v>
      </c>
    </row>
    <row r="3662" spans="1:27" x14ac:dyDescent="0.25">
      <c r="A3662" s="1" t="s">
        <v>26</v>
      </c>
      <c r="B3662" s="1" t="s">
        <v>5183</v>
      </c>
      <c r="C3662" s="2">
        <v>42325</v>
      </c>
      <c r="D3662" s="1" t="s">
        <v>2817</v>
      </c>
      <c r="E3662" s="7" t="str">
        <f>VLOOKUP(TRIM(D3662)*1,CFOP!A:B,2,FALSE)</f>
        <v>Sim</v>
      </c>
      <c r="F3662" s="1" t="s">
        <v>1643</v>
      </c>
      <c r="G3662" s="3">
        <v>566.5</v>
      </c>
      <c r="H3662" s="3">
        <v>566.5</v>
      </c>
      <c r="I3662" s="3">
        <v>67.98</v>
      </c>
      <c r="J3662" s="1" t="s">
        <v>30</v>
      </c>
      <c r="K3662" s="3">
        <v>0</v>
      </c>
      <c r="L3662" s="3">
        <v>0</v>
      </c>
      <c r="M3662" s="1" t="s">
        <v>31</v>
      </c>
      <c r="N3662" s="3">
        <v>0</v>
      </c>
      <c r="O3662" s="3">
        <v>0</v>
      </c>
      <c r="P3662" s="1" t="s">
        <v>31</v>
      </c>
      <c r="Q3662" s="3">
        <v>566.5</v>
      </c>
      <c r="R3662" s="3">
        <v>9.35</v>
      </c>
      <c r="S3662" s="1" t="s">
        <v>33</v>
      </c>
      <c r="T3662" s="3">
        <v>566.5</v>
      </c>
      <c r="U3662" s="3">
        <v>43.050000000000004</v>
      </c>
      <c r="V3662" s="1" t="s">
        <v>33</v>
      </c>
      <c r="W3662" s="1" t="s">
        <v>33</v>
      </c>
      <c r="X3662" s="1" t="s">
        <v>2574</v>
      </c>
      <c r="Y3662" s="1" t="s">
        <v>96</v>
      </c>
      <c r="Z3662" s="1" t="s">
        <v>3431</v>
      </c>
      <c r="AA3662" s="1" t="s">
        <v>3432</v>
      </c>
    </row>
    <row r="3663" spans="1:27" x14ac:dyDescent="0.25">
      <c r="A3663" s="1" t="s">
        <v>26</v>
      </c>
      <c r="B3663" s="1" t="s">
        <v>5184</v>
      </c>
      <c r="C3663" s="2">
        <v>42325</v>
      </c>
      <c r="D3663" s="1" t="s">
        <v>2903</v>
      </c>
      <c r="E3663" s="7" t="str">
        <f>VLOOKUP(TRIM(D3663)*1,CFOP!A:B,2,FALSE)</f>
        <v>Sim</v>
      </c>
      <c r="F3663" s="1" t="s">
        <v>272</v>
      </c>
      <c r="G3663" s="3">
        <v>84.2</v>
      </c>
      <c r="H3663" s="3">
        <v>0</v>
      </c>
      <c r="I3663" s="3">
        <v>0</v>
      </c>
      <c r="J3663" s="1" t="s">
        <v>31</v>
      </c>
      <c r="K3663" s="3">
        <v>0</v>
      </c>
      <c r="L3663" s="3">
        <v>0</v>
      </c>
      <c r="M3663" s="1" t="s">
        <v>31</v>
      </c>
      <c r="N3663" s="3">
        <v>0</v>
      </c>
      <c r="O3663" s="3">
        <v>0</v>
      </c>
      <c r="P3663" s="1" t="s">
        <v>31</v>
      </c>
      <c r="Q3663" s="3">
        <v>84.2</v>
      </c>
      <c r="R3663" s="3">
        <v>0</v>
      </c>
      <c r="S3663" s="1" t="s">
        <v>2904</v>
      </c>
      <c r="T3663" s="3">
        <v>84.2</v>
      </c>
      <c r="U3663" s="3">
        <v>0</v>
      </c>
      <c r="V3663" s="1" t="s">
        <v>2904</v>
      </c>
      <c r="W3663" s="1" t="s">
        <v>33</v>
      </c>
      <c r="X3663" s="1" t="s">
        <v>3924</v>
      </c>
      <c r="Y3663" s="1" t="s">
        <v>1378</v>
      </c>
      <c r="Z3663" s="1" t="s">
        <v>4667</v>
      </c>
      <c r="AA3663" s="1" t="s">
        <v>4668</v>
      </c>
    </row>
    <row r="3664" spans="1:27" x14ac:dyDescent="0.25">
      <c r="A3664" s="1" t="s">
        <v>26</v>
      </c>
      <c r="B3664" s="1" t="s">
        <v>5184</v>
      </c>
      <c r="C3664" s="2">
        <v>42325</v>
      </c>
      <c r="D3664" s="1" t="s">
        <v>2903</v>
      </c>
      <c r="E3664" s="7" t="str">
        <f>VLOOKUP(TRIM(D3664)*1,CFOP!A:B,2,FALSE)</f>
        <v>Sim</v>
      </c>
      <c r="F3664" s="1" t="s">
        <v>272</v>
      </c>
      <c r="G3664" s="3">
        <v>252.61</v>
      </c>
      <c r="H3664" s="3">
        <v>0</v>
      </c>
      <c r="I3664" s="3">
        <v>0</v>
      </c>
      <c r="J3664" s="1" t="s">
        <v>31</v>
      </c>
      <c r="K3664" s="3">
        <v>0</v>
      </c>
      <c r="L3664" s="3">
        <v>0</v>
      </c>
      <c r="M3664" s="1" t="s">
        <v>31</v>
      </c>
      <c r="N3664" s="3">
        <v>0</v>
      </c>
      <c r="O3664" s="3">
        <v>0</v>
      </c>
      <c r="P3664" s="1" t="s">
        <v>31</v>
      </c>
      <c r="Q3664" s="3">
        <v>252.61</v>
      </c>
      <c r="R3664" s="3">
        <v>0</v>
      </c>
      <c r="S3664" s="1" t="s">
        <v>2904</v>
      </c>
      <c r="T3664" s="3">
        <v>252.61</v>
      </c>
      <c r="U3664" s="3">
        <v>0</v>
      </c>
      <c r="V3664" s="1" t="s">
        <v>2904</v>
      </c>
      <c r="W3664" s="1" t="s">
        <v>33</v>
      </c>
      <c r="X3664" s="1" t="s">
        <v>3924</v>
      </c>
      <c r="Y3664" s="1" t="s">
        <v>1378</v>
      </c>
      <c r="Z3664" s="1" t="s">
        <v>4667</v>
      </c>
      <c r="AA3664" s="1" t="s">
        <v>4668</v>
      </c>
    </row>
    <row r="3665" spans="1:27" x14ac:dyDescent="0.25">
      <c r="A3665" s="1" t="s">
        <v>26</v>
      </c>
      <c r="B3665" s="1" t="s">
        <v>5184</v>
      </c>
      <c r="C3665" s="2">
        <v>42325</v>
      </c>
      <c r="D3665" s="1" t="s">
        <v>2903</v>
      </c>
      <c r="E3665" s="7" t="str">
        <f>VLOOKUP(TRIM(D3665)*1,CFOP!A:B,2,FALSE)</f>
        <v>Sim</v>
      </c>
      <c r="F3665" s="1" t="s">
        <v>272</v>
      </c>
      <c r="G3665" s="3">
        <v>294.70999999999998</v>
      </c>
      <c r="H3665" s="3">
        <v>0</v>
      </c>
      <c r="I3665" s="3">
        <v>0</v>
      </c>
      <c r="J3665" s="1" t="s">
        <v>31</v>
      </c>
      <c r="K3665" s="3">
        <v>0</v>
      </c>
      <c r="L3665" s="3">
        <v>0</v>
      </c>
      <c r="M3665" s="1" t="s">
        <v>31</v>
      </c>
      <c r="N3665" s="3">
        <v>0</v>
      </c>
      <c r="O3665" s="3">
        <v>0</v>
      </c>
      <c r="P3665" s="1" t="s">
        <v>31</v>
      </c>
      <c r="Q3665" s="3">
        <v>294.70999999999998</v>
      </c>
      <c r="R3665" s="3">
        <v>0</v>
      </c>
      <c r="S3665" s="1" t="s">
        <v>2904</v>
      </c>
      <c r="T3665" s="3">
        <v>294.70999999999998</v>
      </c>
      <c r="U3665" s="3">
        <v>0</v>
      </c>
      <c r="V3665" s="1" t="s">
        <v>2904</v>
      </c>
      <c r="W3665" s="1" t="s">
        <v>33</v>
      </c>
      <c r="X3665" s="1" t="s">
        <v>3924</v>
      </c>
      <c r="Y3665" s="1" t="s">
        <v>1378</v>
      </c>
      <c r="Z3665" s="1" t="s">
        <v>4667</v>
      </c>
      <c r="AA3665" s="1" t="s">
        <v>4668</v>
      </c>
    </row>
    <row r="3666" spans="1:27" x14ac:dyDescent="0.25">
      <c r="A3666" s="1" t="s">
        <v>26</v>
      </c>
      <c r="B3666" s="1" t="s">
        <v>5184</v>
      </c>
      <c r="C3666" s="2">
        <v>42325</v>
      </c>
      <c r="D3666" s="1" t="s">
        <v>2903</v>
      </c>
      <c r="E3666" s="7" t="str">
        <f>VLOOKUP(TRIM(D3666)*1,CFOP!A:B,2,FALSE)</f>
        <v>Sim</v>
      </c>
      <c r="F3666" s="1" t="s">
        <v>272</v>
      </c>
      <c r="G3666" s="3">
        <v>70.17</v>
      </c>
      <c r="H3666" s="3">
        <v>0</v>
      </c>
      <c r="I3666" s="3">
        <v>0</v>
      </c>
      <c r="J3666" s="1" t="s">
        <v>31</v>
      </c>
      <c r="K3666" s="3">
        <v>0</v>
      </c>
      <c r="L3666" s="3">
        <v>0</v>
      </c>
      <c r="M3666" s="1" t="s">
        <v>31</v>
      </c>
      <c r="N3666" s="3">
        <v>0</v>
      </c>
      <c r="O3666" s="3">
        <v>0</v>
      </c>
      <c r="P3666" s="1" t="s">
        <v>31</v>
      </c>
      <c r="Q3666" s="3">
        <v>70.17</v>
      </c>
      <c r="R3666" s="3">
        <v>0</v>
      </c>
      <c r="S3666" s="1" t="s">
        <v>2904</v>
      </c>
      <c r="T3666" s="3">
        <v>70.17</v>
      </c>
      <c r="U3666" s="3">
        <v>0</v>
      </c>
      <c r="V3666" s="1" t="s">
        <v>2904</v>
      </c>
      <c r="W3666" s="1" t="s">
        <v>33</v>
      </c>
      <c r="X3666" s="1" t="s">
        <v>3924</v>
      </c>
      <c r="Y3666" s="1" t="s">
        <v>1378</v>
      </c>
      <c r="Z3666" s="1" t="s">
        <v>4667</v>
      </c>
      <c r="AA3666" s="1" t="s">
        <v>4668</v>
      </c>
    </row>
    <row r="3667" spans="1:27" x14ac:dyDescent="0.25">
      <c r="A3667" s="1" t="s">
        <v>26</v>
      </c>
      <c r="B3667" s="1" t="s">
        <v>5184</v>
      </c>
      <c r="C3667" s="2">
        <v>42325</v>
      </c>
      <c r="D3667" s="1" t="s">
        <v>2903</v>
      </c>
      <c r="E3667" s="7" t="str">
        <f>VLOOKUP(TRIM(D3667)*1,CFOP!A:B,2,FALSE)</f>
        <v>Sim</v>
      </c>
      <c r="F3667" s="1" t="s">
        <v>272</v>
      </c>
      <c r="G3667" s="3">
        <v>70.17</v>
      </c>
      <c r="H3667" s="3">
        <v>0</v>
      </c>
      <c r="I3667" s="3">
        <v>0</v>
      </c>
      <c r="J3667" s="1" t="s">
        <v>31</v>
      </c>
      <c r="K3667" s="3">
        <v>0</v>
      </c>
      <c r="L3667" s="3">
        <v>0</v>
      </c>
      <c r="M3667" s="1" t="s">
        <v>31</v>
      </c>
      <c r="N3667" s="3">
        <v>0</v>
      </c>
      <c r="O3667" s="3">
        <v>0</v>
      </c>
      <c r="P3667" s="1" t="s">
        <v>31</v>
      </c>
      <c r="Q3667" s="3">
        <v>70.17</v>
      </c>
      <c r="R3667" s="3">
        <v>0</v>
      </c>
      <c r="S3667" s="1" t="s">
        <v>2904</v>
      </c>
      <c r="T3667" s="3">
        <v>70.17</v>
      </c>
      <c r="U3667" s="3">
        <v>0</v>
      </c>
      <c r="V3667" s="1" t="s">
        <v>2904</v>
      </c>
      <c r="W3667" s="1" t="s">
        <v>33</v>
      </c>
      <c r="X3667" s="1" t="s">
        <v>3924</v>
      </c>
      <c r="Y3667" s="1" t="s">
        <v>1378</v>
      </c>
      <c r="Z3667" s="1" t="s">
        <v>4667</v>
      </c>
      <c r="AA3667" s="1" t="s">
        <v>4668</v>
      </c>
    </row>
    <row r="3668" spans="1:27" x14ac:dyDescent="0.25">
      <c r="A3668" s="1" t="s">
        <v>26</v>
      </c>
      <c r="B3668" s="1" t="s">
        <v>5184</v>
      </c>
      <c r="C3668" s="2">
        <v>42325</v>
      </c>
      <c r="D3668" s="1" t="s">
        <v>2903</v>
      </c>
      <c r="E3668" s="7" t="str">
        <f>VLOOKUP(TRIM(D3668)*1,CFOP!A:B,2,FALSE)</f>
        <v>Sim</v>
      </c>
      <c r="F3668" s="1" t="s">
        <v>272</v>
      </c>
      <c r="G3668" s="3">
        <v>56.13</v>
      </c>
      <c r="H3668" s="3">
        <v>0</v>
      </c>
      <c r="I3668" s="3">
        <v>0</v>
      </c>
      <c r="J3668" s="1" t="s">
        <v>31</v>
      </c>
      <c r="K3668" s="3">
        <v>0</v>
      </c>
      <c r="L3668" s="3">
        <v>0</v>
      </c>
      <c r="M3668" s="1" t="s">
        <v>31</v>
      </c>
      <c r="N3668" s="3">
        <v>0</v>
      </c>
      <c r="O3668" s="3">
        <v>0</v>
      </c>
      <c r="P3668" s="1" t="s">
        <v>31</v>
      </c>
      <c r="Q3668" s="3">
        <v>56.13</v>
      </c>
      <c r="R3668" s="3">
        <v>0</v>
      </c>
      <c r="S3668" s="1" t="s">
        <v>2904</v>
      </c>
      <c r="T3668" s="3">
        <v>56.13</v>
      </c>
      <c r="U3668" s="3">
        <v>0</v>
      </c>
      <c r="V3668" s="1" t="s">
        <v>2904</v>
      </c>
      <c r="W3668" s="1" t="s">
        <v>33</v>
      </c>
      <c r="X3668" s="1" t="s">
        <v>3924</v>
      </c>
      <c r="Y3668" s="1" t="s">
        <v>1378</v>
      </c>
      <c r="Z3668" s="1" t="s">
        <v>4667</v>
      </c>
      <c r="AA3668" s="1" t="s">
        <v>4668</v>
      </c>
    </row>
    <row r="3669" spans="1:27" x14ac:dyDescent="0.25">
      <c r="A3669" s="1" t="s">
        <v>26</v>
      </c>
      <c r="B3669" s="1" t="s">
        <v>5185</v>
      </c>
      <c r="C3669" s="2">
        <v>42325</v>
      </c>
      <c r="D3669" s="1" t="s">
        <v>2787</v>
      </c>
      <c r="E3669" s="7" t="str">
        <f>VLOOKUP(TRIM(D3669)*1,CFOP!A:B,2,FALSE)</f>
        <v>Sim</v>
      </c>
      <c r="F3669" s="1" t="s">
        <v>29</v>
      </c>
      <c r="G3669" s="3">
        <v>252.69000000000003</v>
      </c>
      <c r="H3669" s="3">
        <v>219.73000000000002</v>
      </c>
      <c r="I3669" s="3">
        <v>39.550000000000004</v>
      </c>
      <c r="J3669" s="1" t="s">
        <v>61</v>
      </c>
      <c r="K3669" s="3">
        <v>0</v>
      </c>
      <c r="L3669" s="3">
        <v>0</v>
      </c>
      <c r="M3669" s="1" t="s">
        <v>31</v>
      </c>
      <c r="N3669" s="3">
        <v>219.73000000000002</v>
      </c>
      <c r="O3669" s="3">
        <v>32.96</v>
      </c>
      <c r="P3669" s="1" t="s">
        <v>2788</v>
      </c>
      <c r="Q3669" s="3">
        <v>219.73000000000002</v>
      </c>
      <c r="R3669" s="3">
        <v>3.63</v>
      </c>
      <c r="S3669" s="1" t="s">
        <v>33</v>
      </c>
      <c r="T3669" s="3">
        <v>219.73000000000002</v>
      </c>
      <c r="U3669" s="3">
        <v>16.7</v>
      </c>
      <c r="V3669" s="1" t="s">
        <v>33</v>
      </c>
      <c r="W3669" s="1" t="s">
        <v>33</v>
      </c>
      <c r="X3669" s="1" t="s">
        <v>2747</v>
      </c>
      <c r="Y3669" s="1" t="s">
        <v>96</v>
      </c>
      <c r="Z3669" s="1" t="s">
        <v>1188</v>
      </c>
      <c r="AA3669" s="1" t="s">
        <v>1189</v>
      </c>
    </row>
    <row r="3670" spans="1:27" x14ac:dyDescent="0.25">
      <c r="A3670" s="1" t="s">
        <v>26</v>
      </c>
      <c r="B3670" s="1" t="s">
        <v>5185</v>
      </c>
      <c r="C3670" s="2">
        <v>42325</v>
      </c>
      <c r="D3670" s="1" t="s">
        <v>2787</v>
      </c>
      <c r="E3670" s="7" t="str">
        <f>VLOOKUP(TRIM(D3670)*1,CFOP!A:B,2,FALSE)</f>
        <v>Sim</v>
      </c>
      <c r="F3670" s="1" t="s">
        <v>29</v>
      </c>
      <c r="G3670" s="3">
        <v>408.35</v>
      </c>
      <c r="H3670" s="3">
        <v>355.09000000000003</v>
      </c>
      <c r="I3670" s="3">
        <v>63.92</v>
      </c>
      <c r="J3670" s="1" t="s">
        <v>61</v>
      </c>
      <c r="K3670" s="3">
        <v>0</v>
      </c>
      <c r="L3670" s="3">
        <v>0</v>
      </c>
      <c r="M3670" s="1" t="s">
        <v>31</v>
      </c>
      <c r="N3670" s="3">
        <v>355.09000000000003</v>
      </c>
      <c r="O3670" s="3">
        <v>53.26</v>
      </c>
      <c r="P3670" s="1" t="s">
        <v>2788</v>
      </c>
      <c r="Q3670" s="3">
        <v>355.09000000000003</v>
      </c>
      <c r="R3670" s="3">
        <v>5.86</v>
      </c>
      <c r="S3670" s="1" t="s">
        <v>33</v>
      </c>
      <c r="T3670" s="3">
        <v>355.09000000000003</v>
      </c>
      <c r="U3670" s="3">
        <v>26.990000000000002</v>
      </c>
      <c r="V3670" s="1" t="s">
        <v>33</v>
      </c>
      <c r="W3670" s="1" t="s">
        <v>33</v>
      </c>
      <c r="X3670" s="1" t="s">
        <v>2747</v>
      </c>
      <c r="Y3670" s="1" t="s">
        <v>96</v>
      </c>
      <c r="Z3670" s="1" t="s">
        <v>1180</v>
      </c>
      <c r="AA3670" s="1" t="s">
        <v>1181</v>
      </c>
    </row>
    <row r="3671" spans="1:27" x14ac:dyDescent="0.25">
      <c r="A3671" s="1" t="s">
        <v>26</v>
      </c>
      <c r="B3671" s="1" t="s">
        <v>5186</v>
      </c>
      <c r="C3671" s="2">
        <v>42325</v>
      </c>
      <c r="D3671" s="1" t="s">
        <v>2841</v>
      </c>
      <c r="E3671" s="7" t="str">
        <f>VLOOKUP(TRIM(D3671)*1,CFOP!A:B,2,FALSE)</f>
        <v>Sim</v>
      </c>
      <c r="F3671" s="1" t="s">
        <v>411</v>
      </c>
      <c r="G3671" s="3">
        <v>308.98</v>
      </c>
      <c r="H3671" s="3">
        <v>268.68</v>
      </c>
      <c r="I3671" s="3">
        <v>10.75</v>
      </c>
      <c r="J3671" s="1" t="s">
        <v>61</v>
      </c>
      <c r="K3671" s="3">
        <v>0</v>
      </c>
      <c r="L3671" s="3">
        <v>0</v>
      </c>
      <c r="M3671" s="1" t="s">
        <v>31</v>
      </c>
      <c r="N3671" s="3">
        <v>268.68</v>
      </c>
      <c r="O3671" s="3">
        <v>40.300000000000004</v>
      </c>
      <c r="P3671" s="1" t="s">
        <v>2788</v>
      </c>
      <c r="Q3671" s="3">
        <v>268.68</v>
      </c>
      <c r="R3671" s="3">
        <v>4.43</v>
      </c>
      <c r="S3671" s="1" t="s">
        <v>33</v>
      </c>
      <c r="T3671" s="3">
        <v>268.68</v>
      </c>
      <c r="U3671" s="3">
        <v>20.420000000000002</v>
      </c>
      <c r="V3671" s="1" t="s">
        <v>33</v>
      </c>
      <c r="W3671" s="1" t="s">
        <v>33</v>
      </c>
      <c r="X3671" s="1" t="s">
        <v>3242</v>
      </c>
      <c r="Y3671" s="1" t="s">
        <v>91</v>
      </c>
      <c r="Z3671" s="1" t="s">
        <v>120</v>
      </c>
      <c r="AA3671" s="1" t="s">
        <v>121</v>
      </c>
    </row>
    <row r="3672" spans="1:27" x14ac:dyDescent="0.25">
      <c r="A3672" s="1" t="s">
        <v>26</v>
      </c>
      <c r="B3672" s="1" t="s">
        <v>5186</v>
      </c>
      <c r="C3672" s="2">
        <v>42325</v>
      </c>
      <c r="D3672" s="1" t="s">
        <v>2841</v>
      </c>
      <c r="E3672" s="7" t="str">
        <f>VLOOKUP(TRIM(D3672)*1,CFOP!A:B,2,FALSE)</f>
        <v>Sim</v>
      </c>
      <c r="F3672" s="1" t="s">
        <v>411</v>
      </c>
      <c r="G3672" s="3">
        <v>438.39</v>
      </c>
      <c r="H3672" s="3">
        <v>381.21</v>
      </c>
      <c r="I3672" s="3">
        <v>15.25</v>
      </c>
      <c r="J3672" s="1" t="s">
        <v>61</v>
      </c>
      <c r="K3672" s="3">
        <v>0</v>
      </c>
      <c r="L3672" s="3">
        <v>0</v>
      </c>
      <c r="M3672" s="1" t="s">
        <v>31</v>
      </c>
      <c r="N3672" s="3">
        <v>381.21</v>
      </c>
      <c r="O3672" s="3">
        <v>57.18</v>
      </c>
      <c r="P3672" s="1" t="s">
        <v>2788</v>
      </c>
      <c r="Q3672" s="3">
        <v>381.21</v>
      </c>
      <c r="R3672" s="3">
        <v>6.29</v>
      </c>
      <c r="S3672" s="1" t="s">
        <v>33</v>
      </c>
      <c r="T3672" s="3">
        <v>381.21</v>
      </c>
      <c r="U3672" s="3">
        <v>28.97</v>
      </c>
      <c r="V3672" s="1" t="s">
        <v>33</v>
      </c>
      <c r="W3672" s="1" t="s">
        <v>33</v>
      </c>
      <c r="X3672" s="1" t="s">
        <v>3242</v>
      </c>
      <c r="Y3672" s="1" t="s">
        <v>91</v>
      </c>
      <c r="Z3672" s="1" t="s">
        <v>1785</v>
      </c>
      <c r="AA3672" s="1" t="s">
        <v>1786</v>
      </c>
    </row>
    <row r="3673" spans="1:27" x14ac:dyDescent="0.25">
      <c r="A3673" s="1" t="s">
        <v>26</v>
      </c>
      <c r="B3673" s="1" t="s">
        <v>5186</v>
      </c>
      <c r="C3673" s="2">
        <v>42325</v>
      </c>
      <c r="D3673" s="1" t="s">
        <v>2841</v>
      </c>
      <c r="E3673" s="7" t="str">
        <f>VLOOKUP(TRIM(D3673)*1,CFOP!A:B,2,FALSE)</f>
        <v>Sim</v>
      </c>
      <c r="F3673" s="1" t="s">
        <v>411</v>
      </c>
      <c r="G3673" s="3">
        <v>597.80000000000007</v>
      </c>
      <c r="H3673" s="3">
        <v>519.83000000000004</v>
      </c>
      <c r="I3673" s="3">
        <v>20.79</v>
      </c>
      <c r="J3673" s="1" t="s">
        <v>61</v>
      </c>
      <c r="K3673" s="3">
        <v>0</v>
      </c>
      <c r="L3673" s="3">
        <v>0</v>
      </c>
      <c r="M3673" s="1" t="s">
        <v>31</v>
      </c>
      <c r="N3673" s="3">
        <v>519.83000000000004</v>
      </c>
      <c r="O3673" s="3">
        <v>77.97</v>
      </c>
      <c r="P3673" s="1" t="s">
        <v>2788</v>
      </c>
      <c r="Q3673" s="3">
        <v>519.83000000000004</v>
      </c>
      <c r="R3673" s="3">
        <v>8.58</v>
      </c>
      <c r="S3673" s="1" t="s">
        <v>33</v>
      </c>
      <c r="T3673" s="3">
        <v>519.83000000000004</v>
      </c>
      <c r="U3673" s="3">
        <v>39.51</v>
      </c>
      <c r="V3673" s="1" t="s">
        <v>33</v>
      </c>
      <c r="W3673" s="1" t="s">
        <v>33</v>
      </c>
      <c r="X3673" s="1" t="s">
        <v>3242</v>
      </c>
      <c r="Y3673" s="1" t="s">
        <v>91</v>
      </c>
      <c r="Z3673" s="1" t="s">
        <v>1789</v>
      </c>
      <c r="AA3673" s="1" t="s">
        <v>1790</v>
      </c>
    </row>
    <row r="3674" spans="1:27" x14ac:dyDescent="0.25">
      <c r="A3674" s="1" t="s">
        <v>26</v>
      </c>
      <c r="B3674" s="1" t="s">
        <v>5186</v>
      </c>
      <c r="C3674" s="2">
        <v>42325</v>
      </c>
      <c r="D3674" s="1" t="s">
        <v>2841</v>
      </c>
      <c r="E3674" s="7" t="str">
        <f>VLOOKUP(TRIM(D3674)*1,CFOP!A:B,2,FALSE)</f>
        <v>Sim</v>
      </c>
      <c r="F3674" s="1" t="s">
        <v>411</v>
      </c>
      <c r="G3674" s="3">
        <v>352.75</v>
      </c>
      <c r="H3674" s="3">
        <v>306.74</v>
      </c>
      <c r="I3674" s="3">
        <v>12.27</v>
      </c>
      <c r="J3674" s="1" t="s">
        <v>61</v>
      </c>
      <c r="K3674" s="3">
        <v>0</v>
      </c>
      <c r="L3674" s="3">
        <v>0</v>
      </c>
      <c r="M3674" s="1" t="s">
        <v>31</v>
      </c>
      <c r="N3674" s="3">
        <v>306.74</v>
      </c>
      <c r="O3674" s="3">
        <v>46.01</v>
      </c>
      <c r="P3674" s="1" t="s">
        <v>2788</v>
      </c>
      <c r="Q3674" s="3">
        <v>306.74</v>
      </c>
      <c r="R3674" s="3">
        <v>5.0600000000000005</v>
      </c>
      <c r="S3674" s="1" t="s">
        <v>33</v>
      </c>
      <c r="T3674" s="3">
        <v>306.74</v>
      </c>
      <c r="U3674" s="3">
        <v>23.31</v>
      </c>
      <c r="V3674" s="1" t="s">
        <v>33</v>
      </c>
      <c r="W3674" s="1" t="s">
        <v>33</v>
      </c>
      <c r="X3674" s="1" t="s">
        <v>3242</v>
      </c>
      <c r="Y3674" s="1" t="s">
        <v>91</v>
      </c>
      <c r="Z3674" s="1" t="s">
        <v>3485</v>
      </c>
      <c r="AA3674" s="1" t="s">
        <v>3486</v>
      </c>
    </row>
    <row r="3675" spans="1:27" x14ac:dyDescent="0.25">
      <c r="A3675" s="1" t="s">
        <v>26</v>
      </c>
      <c r="B3675" s="1" t="s">
        <v>5186</v>
      </c>
      <c r="C3675" s="2">
        <v>42325</v>
      </c>
      <c r="D3675" s="1" t="s">
        <v>2841</v>
      </c>
      <c r="E3675" s="7" t="str">
        <f>VLOOKUP(TRIM(D3675)*1,CFOP!A:B,2,FALSE)</f>
        <v>Sim</v>
      </c>
      <c r="F3675" s="1" t="s">
        <v>411</v>
      </c>
      <c r="G3675" s="3">
        <v>370.78000000000003</v>
      </c>
      <c r="H3675" s="3">
        <v>322.42</v>
      </c>
      <c r="I3675" s="3">
        <v>12.9</v>
      </c>
      <c r="J3675" s="1" t="s">
        <v>61</v>
      </c>
      <c r="K3675" s="3">
        <v>0</v>
      </c>
      <c r="L3675" s="3">
        <v>0</v>
      </c>
      <c r="M3675" s="1" t="s">
        <v>31</v>
      </c>
      <c r="N3675" s="3">
        <v>322.42</v>
      </c>
      <c r="O3675" s="3">
        <v>48.36</v>
      </c>
      <c r="P3675" s="1" t="s">
        <v>2788</v>
      </c>
      <c r="Q3675" s="3">
        <v>322.42</v>
      </c>
      <c r="R3675" s="3">
        <v>5.32</v>
      </c>
      <c r="S3675" s="1" t="s">
        <v>33</v>
      </c>
      <c r="T3675" s="3">
        <v>322.42</v>
      </c>
      <c r="U3675" s="3">
        <v>24.5</v>
      </c>
      <c r="V3675" s="1" t="s">
        <v>33</v>
      </c>
      <c r="W3675" s="1" t="s">
        <v>33</v>
      </c>
      <c r="X3675" s="1" t="s">
        <v>3242</v>
      </c>
      <c r="Y3675" s="1" t="s">
        <v>91</v>
      </c>
      <c r="Z3675" s="1" t="s">
        <v>1221</v>
      </c>
      <c r="AA3675" s="1" t="s">
        <v>1222</v>
      </c>
    </row>
    <row r="3676" spans="1:27" x14ac:dyDescent="0.25">
      <c r="A3676" s="1" t="s">
        <v>26</v>
      </c>
      <c r="B3676" s="1" t="s">
        <v>5187</v>
      </c>
      <c r="C3676" s="2">
        <v>42325</v>
      </c>
      <c r="D3676" s="1" t="s">
        <v>2804</v>
      </c>
      <c r="E3676" s="7" t="str">
        <f>VLOOKUP(TRIM(D3676)*1,CFOP!A:B,2,FALSE)</f>
        <v>Sim</v>
      </c>
      <c r="F3676" s="1" t="s">
        <v>29</v>
      </c>
      <c r="G3676" s="3">
        <v>3283.3100000000004</v>
      </c>
      <c r="H3676" s="3">
        <v>2855.05</v>
      </c>
      <c r="I3676" s="3">
        <v>513.91</v>
      </c>
      <c r="J3676" s="1" t="s">
        <v>30</v>
      </c>
      <c r="K3676" s="3">
        <v>0</v>
      </c>
      <c r="L3676" s="3">
        <v>0</v>
      </c>
      <c r="M3676" s="1" t="s">
        <v>31</v>
      </c>
      <c r="N3676" s="3">
        <v>2855.05</v>
      </c>
      <c r="O3676" s="3">
        <v>428.26</v>
      </c>
      <c r="P3676" s="1" t="s">
        <v>2788</v>
      </c>
      <c r="Q3676" s="3">
        <v>2855.05</v>
      </c>
      <c r="R3676" s="3">
        <v>47.11</v>
      </c>
      <c r="S3676" s="1" t="s">
        <v>33</v>
      </c>
      <c r="T3676" s="3">
        <v>2855.05</v>
      </c>
      <c r="U3676" s="3">
        <v>216.98000000000002</v>
      </c>
      <c r="V3676" s="1" t="s">
        <v>33</v>
      </c>
      <c r="W3676" s="1" t="s">
        <v>33</v>
      </c>
      <c r="X3676" s="1" t="s">
        <v>3022</v>
      </c>
      <c r="Y3676" s="1" t="s">
        <v>91</v>
      </c>
      <c r="Z3676" s="1" t="s">
        <v>3946</v>
      </c>
      <c r="AA3676" s="1" t="s">
        <v>3947</v>
      </c>
    </row>
    <row r="3677" spans="1:27" x14ac:dyDescent="0.25">
      <c r="A3677" s="1" t="s">
        <v>26</v>
      </c>
      <c r="B3677" s="1" t="s">
        <v>5188</v>
      </c>
      <c r="C3677" s="2">
        <v>42325</v>
      </c>
      <c r="D3677" s="1" t="s">
        <v>2817</v>
      </c>
      <c r="E3677" s="7" t="str">
        <f>VLOOKUP(TRIM(D3677)*1,CFOP!A:B,2,FALSE)</f>
        <v>Sim</v>
      </c>
      <c r="F3677" s="1" t="s">
        <v>1643</v>
      </c>
      <c r="G3677" s="3">
        <v>257.5</v>
      </c>
      <c r="H3677" s="3">
        <v>257.5</v>
      </c>
      <c r="I3677" s="3">
        <v>30.900000000000002</v>
      </c>
      <c r="J3677" s="1" t="s">
        <v>30</v>
      </c>
      <c r="K3677" s="3">
        <v>0</v>
      </c>
      <c r="L3677" s="3">
        <v>0</v>
      </c>
      <c r="M3677" s="1" t="s">
        <v>31</v>
      </c>
      <c r="N3677" s="3">
        <v>0</v>
      </c>
      <c r="O3677" s="3">
        <v>0</v>
      </c>
      <c r="P3677" s="1" t="s">
        <v>31</v>
      </c>
      <c r="Q3677" s="3">
        <v>257.5</v>
      </c>
      <c r="R3677" s="3">
        <v>4.25</v>
      </c>
      <c r="S3677" s="1" t="s">
        <v>33</v>
      </c>
      <c r="T3677" s="3">
        <v>257.5</v>
      </c>
      <c r="U3677" s="3">
        <v>19.57</v>
      </c>
      <c r="V3677" s="1" t="s">
        <v>33</v>
      </c>
      <c r="W3677" s="1" t="s">
        <v>33</v>
      </c>
      <c r="X3677" s="1" t="s">
        <v>2574</v>
      </c>
      <c r="Y3677" s="1" t="s">
        <v>96</v>
      </c>
      <c r="Z3677" s="1" t="s">
        <v>5189</v>
      </c>
      <c r="AA3677" s="1" t="s">
        <v>2862</v>
      </c>
    </row>
    <row r="3678" spans="1:27" x14ac:dyDescent="0.25">
      <c r="A3678" s="1" t="s">
        <v>26</v>
      </c>
      <c r="B3678" s="1" t="s">
        <v>5190</v>
      </c>
      <c r="C3678" s="2">
        <v>42325</v>
      </c>
      <c r="D3678" s="1" t="s">
        <v>2787</v>
      </c>
      <c r="E3678" s="7" t="str">
        <f>VLOOKUP(TRIM(D3678)*1,CFOP!A:B,2,FALSE)</f>
        <v>Sim</v>
      </c>
      <c r="F3678" s="1" t="s">
        <v>29</v>
      </c>
      <c r="G3678" s="3">
        <v>836.61</v>
      </c>
      <c r="H3678" s="3">
        <v>727.49</v>
      </c>
      <c r="I3678" s="3">
        <v>130.94999999999999</v>
      </c>
      <c r="J3678" s="1" t="s">
        <v>61</v>
      </c>
      <c r="K3678" s="3">
        <v>0</v>
      </c>
      <c r="L3678" s="3">
        <v>0</v>
      </c>
      <c r="M3678" s="1" t="s">
        <v>31</v>
      </c>
      <c r="N3678" s="3">
        <v>727.49</v>
      </c>
      <c r="O3678" s="3">
        <v>109.12</v>
      </c>
      <c r="P3678" s="1" t="s">
        <v>2788</v>
      </c>
      <c r="Q3678" s="3">
        <v>727.49</v>
      </c>
      <c r="R3678" s="3">
        <v>12</v>
      </c>
      <c r="S3678" s="1" t="s">
        <v>33</v>
      </c>
      <c r="T3678" s="3">
        <v>727.49</v>
      </c>
      <c r="U3678" s="3">
        <v>55.29</v>
      </c>
      <c r="V3678" s="1" t="s">
        <v>33</v>
      </c>
      <c r="W3678" s="1" t="s">
        <v>33</v>
      </c>
      <c r="X3678" s="1" t="s">
        <v>2747</v>
      </c>
      <c r="Y3678" s="1" t="s">
        <v>96</v>
      </c>
      <c r="Z3678" s="1" t="s">
        <v>5191</v>
      </c>
      <c r="AA3678" s="1" t="s">
        <v>5192</v>
      </c>
    </row>
    <row r="3679" spans="1:27" x14ac:dyDescent="0.25">
      <c r="A3679" s="1" t="s">
        <v>26</v>
      </c>
      <c r="B3679" s="1" t="s">
        <v>5193</v>
      </c>
      <c r="C3679" s="2">
        <v>42325</v>
      </c>
      <c r="D3679" s="1" t="s">
        <v>2841</v>
      </c>
      <c r="E3679" s="7" t="str">
        <f>VLOOKUP(TRIM(D3679)*1,CFOP!A:B,2,FALSE)</f>
        <v>Sim</v>
      </c>
      <c r="F3679" s="1" t="s">
        <v>1590</v>
      </c>
      <c r="G3679" s="3">
        <v>224.03</v>
      </c>
      <c r="H3679" s="3">
        <v>194.81</v>
      </c>
      <c r="I3679" s="3">
        <v>7.79</v>
      </c>
      <c r="J3679" s="1" t="s">
        <v>61</v>
      </c>
      <c r="K3679" s="3">
        <v>0</v>
      </c>
      <c r="L3679" s="3">
        <v>0</v>
      </c>
      <c r="M3679" s="1" t="s">
        <v>31</v>
      </c>
      <c r="N3679" s="3">
        <v>194.81</v>
      </c>
      <c r="O3679" s="3">
        <v>29.22</v>
      </c>
      <c r="P3679" s="1" t="s">
        <v>2788</v>
      </c>
      <c r="Q3679" s="3">
        <v>194.81</v>
      </c>
      <c r="R3679" s="3">
        <v>3.21</v>
      </c>
      <c r="S3679" s="1" t="s">
        <v>33</v>
      </c>
      <c r="T3679" s="3">
        <v>194.81</v>
      </c>
      <c r="U3679" s="3">
        <v>14.81</v>
      </c>
      <c r="V3679" s="1" t="s">
        <v>33</v>
      </c>
      <c r="W3679" s="1" t="s">
        <v>33</v>
      </c>
      <c r="X3679" s="1" t="s">
        <v>4780</v>
      </c>
      <c r="Y3679" s="1" t="s">
        <v>91</v>
      </c>
      <c r="Z3679" s="1" t="s">
        <v>1223</v>
      </c>
      <c r="AA3679" s="1" t="s">
        <v>1224</v>
      </c>
    </row>
    <row r="3680" spans="1:27" x14ac:dyDescent="0.25">
      <c r="A3680" s="1" t="s">
        <v>26</v>
      </c>
      <c r="B3680" s="1" t="s">
        <v>5194</v>
      </c>
      <c r="C3680" s="2">
        <v>42325</v>
      </c>
      <c r="D3680" s="1" t="s">
        <v>2787</v>
      </c>
      <c r="E3680" s="7" t="str">
        <f>VLOOKUP(TRIM(D3680)*1,CFOP!A:B,2,FALSE)</f>
        <v>Sim</v>
      </c>
      <c r="F3680" s="1" t="s">
        <v>29</v>
      </c>
      <c r="G3680" s="3">
        <v>3899.6</v>
      </c>
      <c r="H3680" s="3">
        <v>3390.96</v>
      </c>
      <c r="I3680" s="3">
        <v>610.37</v>
      </c>
      <c r="J3680" s="1" t="s">
        <v>61</v>
      </c>
      <c r="K3680" s="3">
        <v>0</v>
      </c>
      <c r="L3680" s="3">
        <v>0</v>
      </c>
      <c r="M3680" s="1" t="s">
        <v>31</v>
      </c>
      <c r="N3680" s="3">
        <v>3390.96</v>
      </c>
      <c r="O3680" s="3">
        <v>508.64</v>
      </c>
      <c r="P3680" s="1" t="s">
        <v>2788</v>
      </c>
      <c r="Q3680" s="3">
        <v>3390.96</v>
      </c>
      <c r="R3680" s="3">
        <v>55.95</v>
      </c>
      <c r="S3680" s="1" t="s">
        <v>33</v>
      </c>
      <c r="T3680" s="3">
        <v>3390.96</v>
      </c>
      <c r="U3680" s="3">
        <v>257.70999999999998</v>
      </c>
      <c r="V3680" s="1" t="s">
        <v>33</v>
      </c>
      <c r="W3680" s="1" t="s">
        <v>33</v>
      </c>
      <c r="X3680" s="1" t="s">
        <v>2747</v>
      </c>
      <c r="Y3680" s="1" t="s">
        <v>91</v>
      </c>
      <c r="Z3680" s="1" t="s">
        <v>2835</v>
      </c>
      <c r="AA3680" s="1" t="s">
        <v>2836</v>
      </c>
    </row>
    <row r="3681" spans="1:27" x14ac:dyDescent="0.25">
      <c r="A3681" s="1" t="s">
        <v>26</v>
      </c>
      <c r="B3681" s="1" t="s">
        <v>5195</v>
      </c>
      <c r="C3681" s="2">
        <v>42325</v>
      </c>
      <c r="D3681" s="1" t="s">
        <v>2817</v>
      </c>
      <c r="E3681" s="7" t="str">
        <f>VLOOKUP(TRIM(D3681)*1,CFOP!A:B,2,FALSE)</f>
        <v>Sim</v>
      </c>
      <c r="F3681" s="1" t="s">
        <v>1643</v>
      </c>
      <c r="G3681" s="3">
        <v>910.53</v>
      </c>
      <c r="H3681" s="3">
        <v>910.53</v>
      </c>
      <c r="I3681" s="3">
        <v>109.26</v>
      </c>
      <c r="J3681" s="1" t="s">
        <v>30</v>
      </c>
      <c r="K3681" s="3">
        <v>0</v>
      </c>
      <c r="L3681" s="3">
        <v>0</v>
      </c>
      <c r="M3681" s="1" t="s">
        <v>31</v>
      </c>
      <c r="N3681" s="3">
        <v>0</v>
      </c>
      <c r="O3681" s="3">
        <v>0</v>
      </c>
      <c r="P3681" s="1" t="s">
        <v>31</v>
      </c>
      <c r="Q3681" s="3">
        <v>910.53</v>
      </c>
      <c r="R3681" s="3">
        <v>15.02</v>
      </c>
      <c r="S3681" s="1" t="s">
        <v>33</v>
      </c>
      <c r="T3681" s="3">
        <v>910.53</v>
      </c>
      <c r="U3681" s="3">
        <v>69.2</v>
      </c>
      <c r="V3681" s="1" t="s">
        <v>33</v>
      </c>
      <c r="W3681" s="1" t="s">
        <v>33</v>
      </c>
      <c r="X3681" s="1" t="s">
        <v>2574</v>
      </c>
      <c r="Y3681" s="1" t="s">
        <v>96</v>
      </c>
      <c r="Z3681" s="1" t="s">
        <v>2861</v>
      </c>
      <c r="AA3681" s="1" t="s">
        <v>2862</v>
      </c>
    </row>
    <row r="3682" spans="1:27" x14ac:dyDescent="0.25">
      <c r="A3682" s="1" t="s">
        <v>26</v>
      </c>
      <c r="B3682" s="1" t="s">
        <v>5196</v>
      </c>
      <c r="C3682" s="2">
        <v>42325</v>
      </c>
      <c r="D3682" s="1" t="s">
        <v>2817</v>
      </c>
      <c r="E3682" s="7" t="str">
        <f>VLOOKUP(TRIM(D3682)*1,CFOP!A:B,2,FALSE)</f>
        <v>Sim</v>
      </c>
      <c r="F3682" s="1" t="s">
        <v>1643</v>
      </c>
      <c r="G3682" s="3">
        <v>566.5</v>
      </c>
      <c r="H3682" s="3">
        <v>566.5</v>
      </c>
      <c r="I3682" s="3">
        <v>67.98</v>
      </c>
      <c r="J3682" s="1" t="s">
        <v>30</v>
      </c>
      <c r="K3682" s="3">
        <v>0</v>
      </c>
      <c r="L3682" s="3">
        <v>0</v>
      </c>
      <c r="M3682" s="1" t="s">
        <v>31</v>
      </c>
      <c r="N3682" s="3">
        <v>0</v>
      </c>
      <c r="O3682" s="3">
        <v>0</v>
      </c>
      <c r="P3682" s="1" t="s">
        <v>31</v>
      </c>
      <c r="Q3682" s="3">
        <v>566.5</v>
      </c>
      <c r="R3682" s="3">
        <v>9.35</v>
      </c>
      <c r="S3682" s="1" t="s">
        <v>33</v>
      </c>
      <c r="T3682" s="3">
        <v>566.5</v>
      </c>
      <c r="U3682" s="3">
        <v>43.050000000000004</v>
      </c>
      <c r="V3682" s="1" t="s">
        <v>33</v>
      </c>
      <c r="W3682" s="1" t="s">
        <v>33</v>
      </c>
      <c r="X3682" s="1" t="s">
        <v>2574</v>
      </c>
      <c r="Y3682" s="1" t="s">
        <v>96</v>
      </c>
      <c r="Z3682" s="1" t="s">
        <v>3431</v>
      </c>
      <c r="AA3682" s="1" t="s">
        <v>3432</v>
      </c>
    </row>
    <row r="3683" spans="1:27" x14ac:dyDescent="0.25">
      <c r="A3683" s="1" t="s">
        <v>26</v>
      </c>
      <c r="B3683" s="1" t="s">
        <v>5197</v>
      </c>
      <c r="C3683" s="2">
        <v>42325</v>
      </c>
      <c r="D3683" s="1" t="s">
        <v>2817</v>
      </c>
      <c r="E3683" s="7" t="str">
        <f>VLOOKUP(TRIM(D3683)*1,CFOP!A:B,2,FALSE)</f>
        <v>Sim</v>
      </c>
      <c r="F3683" s="1" t="s">
        <v>1643</v>
      </c>
      <c r="G3683" s="3">
        <v>432.6</v>
      </c>
      <c r="H3683" s="3">
        <v>432.6</v>
      </c>
      <c r="I3683" s="3">
        <v>51.910000000000004</v>
      </c>
      <c r="J3683" s="1" t="s">
        <v>30</v>
      </c>
      <c r="K3683" s="3">
        <v>0</v>
      </c>
      <c r="L3683" s="3">
        <v>0</v>
      </c>
      <c r="M3683" s="1" t="s">
        <v>31</v>
      </c>
      <c r="N3683" s="3">
        <v>0</v>
      </c>
      <c r="O3683" s="3">
        <v>0</v>
      </c>
      <c r="P3683" s="1" t="s">
        <v>31</v>
      </c>
      <c r="Q3683" s="3">
        <v>432.6</v>
      </c>
      <c r="R3683" s="3">
        <v>7.1400000000000006</v>
      </c>
      <c r="S3683" s="1" t="s">
        <v>33</v>
      </c>
      <c r="T3683" s="3">
        <v>432.6</v>
      </c>
      <c r="U3683" s="3">
        <v>32.880000000000003</v>
      </c>
      <c r="V3683" s="1" t="s">
        <v>33</v>
      </c>
      <c r="W3683" s="1" t="s">
        <v>33</v>
      </c>
      <c r="X3683" s="1" t="s">
        <v>2574</v>
      </c>
      <c r="Y3683" s="1" t="s">
        <v>96</v>
      </c>
      <c r="Z3683" s="1" t="s">
        <v>3641</v>
      </c>
      <c r="AA3683" s="1" t="s">
        <v>3642</v>
      </c>
    </row>
    <row r="3684" spans="1:27" x14ac:dyDescent="0.25">
      <c r="A3684" s="1" t="s">
        <v>26</v>
      </c>
      <c r="B3684" s="1" t="s">
        <v>5198</v>
      </c>
      <c r="C3684" s="2">
        <v>42325</v>
      </c>
      <c r="D3684" s="1" t="s">
        <v>2787</v>
      </c>
      <c r="E3684" s="7" t="str">
        <f>VLOOKUP(TRIM(D3684)*1,CFOP!A:B,2,FALSE)</f>
        <v>Sim</v>
      </c>
      <c r="F3684" s="1" t="s">
        <v>29</v>
      </c>
      <c r="G3684" s="3">
        <v>650.74</v>
      </c>
      <c r="H3684" s="3">
        <v>565.86</v>
      </c>
      <c r="I3684" s="3">
        <v>101.85000000000001</v>
      </c>
      <c r="J3684" s="1" t="s">
        <v>61</v>
      </c>
      <c r="K3684" s="3">
        <v>0</v>
      </c>
      <c r="L3684" s="3">
        <v>0</v>
      </c>
      <c r="M3684" s="1" t="s">
        <v>31</v>
      </c>
      <c r="N3684" s="3">
        <v>565.86</v>
      </c>
      <c r="O3684" s="3">
        <v>84.88</v>
      </c>
      <c r="P3684" s="1" t="s">
        <v>2788</v>
      </c>
      <c r="Q3684" s="3">
        <v>565.86</v>
      </c>
      <c r="R3684" s="3">
        <v>9.34</v>
      </c>
      <c r="S3684" s="1" t="s">
        <v>33</v>
      </c>
      <c r="T3684" s="3">
        <v>565.86</v>
      </c>
      <c r="U3684" s="3">
        <v>43.01</v>
      </c>
      <c r="V3684" s="1" t="s">
        <v>33</v>
      </c>
      <c r="W3684" s="1" t="s">
        <v>33</v>
      </c>
      <c r="X3684" s="1" t="s">
        <v>244</v>
      </c>
      <c r="Y3684" s="1" t="s">
        <v>91</v>
      </c>
      <c r="Z3684" s="1" t="s">
        <v>1526</v>
      </c>
      <c r="AA3684" s="1" t="s">
        <v>1527</v>
      </c>
    </row>
    <row r="3685" spans="1:27" x14ac:dyDescent="0.25">
      <c r="A3685" s="1" t="s">
        <v>26</v>
      </c>
      <c r="B3685" s="1" t="s">
        <v>5198</v>
      </c>
      <c r="C3685" s="2">
        <v>42325</v>
      </c>
      <c r="D3685" s="1" t="s">
        <v>2787</v>
      </c>
      <c r="E3685" s="7" t="str">
        <f>VLOOKUP(TRIM(D3685)*1,CFOP!A:B,2,FALSE)</f>
        <v>Sim</v>
      </c>
      <c r="F3685" s="1" t="s">
        <v>29</v>
      </c>
      <c r="G3685" s="3">
        <v>841.28000000000009</v>
      </c>
      <c r="H3685" s="3">
        <v>731.55000000000007</v>
      </c>
      <c r="I3685" s="3">
        <v>131.68</v>
      </c>
      <c r="J3685" s="1" t="s">
        <v>61</v>
      </c>
      <c r="K3685" s="3">
        <v>0</v>
      </c>
      <c r="L3685" s="3">
        <v>0</v>
      </c>
      <c r="M3685" s="1" t="s">
        <v>31</v>
      </c>
      <c r="N3685" s="3">
        <v>731.55000000000007</v>
      </c>
      <c r="O3685" s="3">
        <v>109.73</v>
      </c>
      <c r="P3685" s="1" t="s">
        <v>2788</v>
      </c>
      <c r="Q3685" s="3">
        <v>731.55000000000007</v>
      </c>
      <c r="R3685" s="3">
        <v>12.07</v>
      </c>
      <c r="S3685" s="1" t="s">
        <v>33</v>
      </c>
      <c r="T3685" s="3">
        <v>731.55000000000007</v>
      </c>
      <c r="U3685" s="3">
        <v>55.6</v>
      </c>
      <c r="V3685" s="1" t="s">
        <v>33</v>
      </c>
      <c r="W3685" s="1" t="s">
        <v>33</v>
      </c>
      <c r="X3685" s="1" t="s">
        <v>244</v>
      </c>
      <c r="Y3685" s="1" t="s">
        <v>91</v>
      </c>
      <c r="Z3685" s="1" t="s">
        <v>1532</v>
      </c>
      <c r="AA3685" s="1" t="s">
        <v>1533</v>
      </c>
    </row>
    <row r="3686" spans="1:27" x14ac:dyDescent="0.25">
      <c r="A3686" s="1" t="s">
        <v>26</v>
      </c>
      <c r="B3686" s="1" t="s">
        <v>5198</v>
      </c>
      <c r="C3686" s="2">
        <v>42325</v>
      </c>
      <c r="D3686" s="1" t="s">
        <v>2787</v>
      </c>
      <c r="E3686" s="7" t="str">
        <f>VLOOKUP(TRIM(D3686)*1,CFOP!A:B,2,FALSE)</f>
        <v>Sim</v>
      </c>
      <c r="F3686" s="1" t="s">
        <v>29</v>
      </c>
      <c r="G3686" s="3">
        <v>1072.26</v>
      </c>
      <c r="H3686" s="3">
        <v>893.55000000000007</v>
      </c>
      <c r="I3686" s="3">
        <v>160.84</v>
      </c>
      <c r="J3686" s="1" t="s">
        <v>61</v>
      </c>
      <c r="K3686" s="3">
        <v>0</v>
      </c>
      <c r="L3686" s="3">
        <v>0</v>
      </c>
      <c r="M3686" s="1" t="s">
        <v>31</v>
      </c>
      <c r="N3686" s="3">
        <v>893.55000000000007</v>
      </c>
      <c r="O3686" s="3">
        <v>178.71</v>
      </c>
      <c r="P3686" s="1" t="s">
        <v>2788</v>
      </c>
      <c r="Q3686" s="3">
        <v>893.55000000000007</v>
      </c>
      <c r="R3686" s="3">
        <v>14.74</v>
      </c>
      <c r="S3686" s="1" t="s">
        <v>33</v>
      </c>
      <c r="T3686" s="3">
        <v>893.55000000000007</v>
      </c>
      <c r="U3686" s="3">
        <v>67.91</v>
      </c>
      <c r="V3686" s="1" t="s">
        <v>33</v>
      </c>
      <c r="W3686" s="1" t="s">
        <v>33</v>
      </c>
      <c r="X3686" s="1" t="s">
        <v>244</v>
      </c>
      <c r="Y3686" s="1" t="s">
        <v>642</v>
      </c>
      <c r="Z3686" s="1" t="s">
        <v>643</v>
      </c>
      <c r="AA3686" s="1" t="s">
        <v>644</v>
      </c>
    </row>
    <row r="3687" spans="1:27" x14ac:dyDescent="0.25">
      <c r="A3687" s="1" t="s">
        <v>26</v>
      </c>
      <c r="B3687" s="1" t="s">
        <v>5198</v>
      </c>
      <c r="C3687" s="2">
        <v>42325</v>
      </c>
      <c r="D3687" s="1" t="s">
        <v>2787</v>
      </c>
      <c r="E3687" s="7" t="str">
        <f>VLOOKUP(TRIM(D3687)*1,CFOP!A:B,2,FALSE)</f>
        <v>Sim</v>
      </c>
      <c r="F3687" s="1" t="s">
        <v>29</v>
      </c>
      <c r="G3687" s="3">
        <v>841.28000000000009</v>
      </c>
      <c r="H3687" s="3">
        <v>731.55000000000007</v>
      </c>
      <c r="I3687" s="3">
        <v>131.68</v>
      </c>
      <c r="J3687" s="1" t="s">
        <v>61</v>
      </c>
      <c r="K3687" s="3">
        <v>0</v>
      </c>
      <c r="L3687" s="3">
        <v>0</v>
      </c>
      <c r="M3687" s="1" t="s">
        <v>31</v>
      </c>
      <c r="N3687" s="3">
        <v>731.55000000000007</v>
      </c>
      <c r="O3687" s="3">
        <v>109.73</v>
      </c>
      <c r="P3687" s="1" t="s">
        <v>2788</v>
      </c>
      <c r="Q3687" s="3">
        <v>731.55000000000007</v>
      </c>
      <c r="R3687" s="3">
        <v>12.07</v>
      </c>
      <c r="S3687" s="1" t="s">
        <v>33</v>
      </c>
      <c r="T3687" s="3">
        <v>731.55000000000007</v>
      </c>
      <c r="U3687" s="3">
        <v>55.6</v>
      </c>
      <c r="V3687" s="1" t="s">
        <v>33</v>
      </c>
      <c r="W3687" s="1" t="s">
        <v>33</v>
      </c>
      <c r="X3687" s="1" t="s">
        <v>244</v>
      </c>
      <c r="Y3687" s="1" t="s">
        <v>91</v>
      </c>
      <c r="Z3687" s="1" t="s">
        <v>2838</v>
      </c>
      <c r="AA3687" s="1" t="s">
        <v>2839</v>
      </c>
    </row>
    <row r="3688" spans="1:27" x14ac:dyDescent="0.25">
      <c r="A3688" s="1" t="s">
        <v>26</v>
      </c>
      <c r="B3688" s="1" t="s">
        <v>5198</v>
      </c>
      <c r="C3688" s="2">
        <v>42325</v>
      </c>
      <c r="D3688" s="1" t="s">
        <v>2787</v>
      </c>
      <c r="E3688" s="7" t="str">
        <f>VLOOKUP(TRIM(D3688)*1,CFOP!A:B,2,FALSE)</f>
        <v>Sim</v>
      </c>
      <c r="F3688" s="1" t="s">
        <v>29</v>
      </c>
      <c r="G3688" s="3">
        <v>1296.06</v>
      </c>
      <c r="H3688" s="3">
        <v>1127.01</v>
      </c>
      <c r="I3688" s="3">
        <v>202.86</v>
      </c>
      <c r="J3688" s="1" t="s">
        <v>61</v>
      </c>
      <c r="K3688" s="3">
        <v>0</v>
      </c>
      <c r="L3688" s="3">
        <v>0</v>
      </c>
      <c r="M3688" s="1" t="s">
        <v>31</v>
      </c>
      <c r="N3688" s="3">
        <v>1127.01</v>
      </c>
      <c r="O3688" s="3">
        <v>169.05</v>
      </c>
      <c r="P3688" s="1" t="s">
        <v>2788</v>
      </c>
      <c r="Q3688" s="3">
        <v>1127.01</v>
      </c>
      <c r="R3688" s="3">
        <v>18.600000000000001</v>
      </c>
      <c r="S3688" s="1" t="s">
        <v>33</v>
      </c>
      <c r="T3688" s="3">
        <v>1127.01</v>
      </c>
      <c r="U3688" s="3">
        <v>85.65</v>
      </c>
      <c r="V3688" s="1" t="s">
        <v>33</v>
      </c>
      <c r="W3688" s="1" t="s">
        <v>33</v>
      </c>
      <c r="X3688" s="1" t="s">
        <v>244</v>
      </c>
      <c r="Y3688" s="1" t="s">
        <v>44</v>
      </c>
      <c r="Z3688" s="1" t="s">
        <v>2453</v>
      </c>
      <c r="AA3688" s="1" t="s">
        <v>2454</v>
      </c>
    </row>
    <row r="3689" spans="1:27" x14ac:dyDescent="0.25">
      <c r="A3689" s="1" t="s">
        <v>26</v>
      </c>
      <c r="B3689" s="1" t="s">
        <v>5199</v>
      </c>
      <c r="C3689" s="2">
        <v>42325</v>
      </c>
      <c r="D3689" s="1" t="s">
        <v>2903</v>
      </c>
      <c r="E3689" s="7" t="str">
        <f>VLOOKUP(TRIM(D3689)*1,CFOP!A:B,2,FALSE)</f>
        <v>Sim</v>
      </c>
      <c r="F3689" s="1" t="s">
        <v>272</v>
      </c>
      <c r="G3689" s="3">
        <v>21</v>
      </c>
      <c r="H3689" s="3">
        <v>0</v>
      </c>
      <c r="I3689" s="3">
        <v>0</v>
      </c>
      <c r="J3689" s="1" t="s">
        <v>31</v>
      </c>
      <c r="K3689" s="3">
        <v>0</v>
      </c>
      <c r="L3689" s="3">
        <v>0</v>
      </c>
      <c r="M3689" s="1" t="s">
        <v>31</v>
      </c>
      <c r="N3689" s="3">
        <v>0</v>
      </c>
      <c r="O3689" s="3">
        <v>0</v>
      </c>
      <c r="P3689" s="1" t="s">
        <v>31</v>
      </c>
      <c r="Q3689" s="3">
        <v>21</v>
      </c>
      <c r="R3689" s="3">
        <v>0</v>
      </c>
      <c r="S3689" s="1" t="s">
        <v>2904</v>
      </c>
      <c r="T3689" s="3">
        <v>21</v>
      </c>
      <c r="U3689" s="3">
        <v>0</v>
      </c>
      <c r="V3689" s="1" t="s">
        <v>2904</v>
      </c>
      <c r="W3689" s="1" t="s">
        <v>33</v>
      </c>
      <c r="X3689" s="1" t="s">
        <v>3357</v>
      </c>
      <c r="Y3689" s="1" t="s">
        <v>96</v>
      </c>
      <c r="Z3689" s="1" t="s">
        <v>5200</v>
      </c>
      <c r="AA3689" s="1" t="s">
        <v>5201</v>
      </c>
    </row>
    <row r="3690" spans="1:27" x14ac:dyDescent="0.25">
      <c r="A3690" s="1" t="s">
        <v>26</v>
      </c>
      <c r="B3690" s="1" t="s">
        <v>5202</v>
      </c>
      <c r="C3690" s="2">
        <v>42325</v>
      </c>
      <c r="D3690" s="1" t="s">
        <v>2903</v>
      </c>
      <c r="E3690" s="7" t="str">
        <f>VLOOKUP(TRIM(D3690)*1,CFOP!A:B,2,FALSE)</f>
        <v>Sim</v>
      </c>
      <c r="F3690" s="1" t="s">
        <v>272</v>
      </c>
      <c r="G3690" s="3">
        <v>1.94</v>
      </c>
      <c r="H3690" s="3">
        <v>0</v>
      </c>
      <c r="I3690" s="3">
        <v>0</v>
      </c>
      <c r="J3690" s="1" t="s">
        <v>31</v>
      </c>
      <c r="K3690" s="3">
        <v>0</v>
      </c>
      <c r="L3690" s="3">
        <v>0</v>
      </c>
      <c r="M3690" s="1" t="s">
        <v>31</v>
      </c>
      <c r="N3690" s="3">
        <v>0</v>
      </c>
      <c r="O3690" s="3">
        <v>0</v>
      </c>
      <c r="P3690" s="1" t="s">
        <v>31</v>
      </c>
      <c r="Q3690" s="3">
        <v>1.94</v>
      </c>
      <c r="R3690" s="3">
        <v>0</v>
      </c>
      <c r="S3690" s="1" t="s">
        <v>2904</v>
      </c>
      <c r="T3690" s="3">
        <v>1.94</v>
      </c>
      <c r="U3690" s="3">
        <v>0</v>
      </c>
      <c r="V3690" s="1" t="s">
        <v>2904</v>
      </c>
      <c r="W3690" s="1" t="s">
        <v>33</v>
      </c>
      <c r="X3690" s="1" t="s">
        <v>3357</v>
      </c>
      <c r="Y3690" s="1" t="s">
        <v>96</v>
      </c>
      <c r="Z3690" s="1" t="s">
        <v>4935</v>
      </c>
      <c r="AA3690" s="1" t="s">
        <v>4936</v>
      </c>
    </row>
    <row r="3691" spans="1:27" x14ac:dyDescent="0.25">
      <c r="A3691" s="1" t="s">
        <v>26</v>
      </c>
      <c r="B3691" s="1" t="s">
        <v>5202</v>
      </c>
      <c r="C3691" s="2">
        <v>42325</v>
      </c>
      <c r="D3691" s="1" t="s">
        <v>2903</v>
      </c>
      <c r="E3691" s="7" t="str">
        <f>VLOOKUP(TRIM(D3691)*1,CFOP!A:B,2,FALSE)</f>
        <v>Sim</v>
      </c>
      <c r="F3691" s="1" t="s">
        <v>272</v>
      </c>
      <c r="G3691" s="3">
        <v>3.79</v>
      </c>
      <c r="H3691" s="3">
        <v>0</v>
      </c>
      <c r="I3691" s="3">
        <v>0</v>
      </c>
      <c r="J3691" s="1" t="s">
        <v>31</v>
      </c>
      <c r="K3691" s="3">
        <v>0</v>
      </c>
      <c r="L3691" s="3">
        <v>0</v>
      </c>
      <c r="M3691" s="1" t="s">
        <v>31</v>
      </c>
      <c r="N3691" s="3">
        <v>0</v>
      </c>
      <c r="O3691" s="3">
        <v>0</v>
      </c>
      <c r="P3691" s="1" t="s">
        <v>31</v>
      </c>
      <c r="Q3691" s="3">
        <v>3.79</v>
      </c>
      <c r="R3691" s="3">
        <v>0</v>
      </c>
      <c r="S3691" s="1" t="s">
        <v>2904</v>
      </c>
      <c r="T3691" s="3">
        <v>3.79</v>
      </c>
      <c r="U3691" s="3">
        <v>0</v>
      </c>
      <c r="V3691" s="1" t="s">
        <v>2904</v>
      </c>
      <c r="W3691" s="1" t="s">
        <v>33</v>
      </c>
      <c r="X3691" s="1" t="s">
        <v>3357</v>
      </c>
      <c r="Y3691" s="1" t="s">
        <v>96</v>
      </c>
      <c r="Z3691" s="1" t="s">
        <v>4938</v>
      </c>
      <c r="AA3691" s="1" t="s">
        <v>2973</v>
      </c>
    </row>
    <row r="3692" spans="1:27" x14ac:dyDescent="0.25">
      <c r="A3692" s="1" t="s">
        <v>26</v>
      </c>
      <c r="B3692" s="1" t="s">
        <v>5202</v>
      </c>
      <c r="C3692" s="2">
        <v>42325</v>
      </c>
      <c r="D3692" s="1" t="s">
        <v>2903</v>
      </c>
      <c r="E3692" s="7" t="str">
        <f>VLOOKUP(TRIM(D3692)*1,CFOP!A:B,2,FALSE)</f>
        <v>Sim</v>
      </c>
      <c r="F3692" s="1" t="s">
        <v>272</v>
      </c>
      <c r="G3692" s="3">
        <v>3.17</v>
      </c>
      <c r="H3692" s="3">
        <v>0</v>
      </c>
      <c r="I3692" s="3">
        <v>0</v>
      </c>
      <c r="J3692" s="1" t="s">
        <v>31</v>
      </c>
      <c r="K3692" s="3">
        <v>0</v>
      </c>
      <c r="L3692" s="3">
        <v>0</v>
      </c>
      <c r="M3692" s="1" t="s">
        <v>31</v>
      </c>
      <c r="N3692" s="3">
        <v>0</v>
      </c>
      <c r="O3692" s="3">
        <v>0</v>
      </c>
      <c r="P3692" s="1" t="s">
        <v>31</v>
      </c>
      <c r="Q3692" s="3">
        <v>3.17</v>
      </c>
      <c r="R3692" s="3">
        <v>0</v>
      </c>
      <c r="S3692" s="1" t="s">
        <v>2904</v>
      </c>
      <c r="T3692" s="3">
        <v>3.17</v>
      </c>
      <c r="U3692" s="3">
        <v>0</v>
      </c>
      <c r="V3692" s="1" t="s">
        <v>2904</v>
      </c>
      <c r="W3692" s="1" t="s">
        <v>33</v>
      </c>
      <c r="X3692" s="1" t="s">
        <v>3357</v>
      </c>
      <c r="Y3692" s="1" t="s">
        <v>96</v>
      </c>
      <c r="Z3692" s="1" t="s">
        <v>4937</v>
      </c>
      <c r="AA3692" s="1" t="s">
        <v>3613</v>
      </c>
    </row>
    <row r="3693" spans="1:27" x14ac:dyDescent="0.25">
      <c r="A3693" s="1" t="s">
        <v>26</v>
      </c>
      <c r="B3693" s="1" t="s">
        <v>5203</v>
      </c>
      <c r="C3693" s="2">
        <v>42325</v>
      </c>
      <c r="D3693" s="1" t="s">
        <v>2787</v>
      </c>
      <c r="E3693" s="7" t="str">
        <f>VLOOKUP(TRIM(D3693)*1,CFOP!A:B,2,FALSE)</f>
        <v>Sim</v>
      </c>
      <c r="F3693" s="1" t="s">
        <v>29</v>
      </c>
      <c r="G3693" s="3">
        <v>3217.1600000000003</v>
      </c>
      <c r="H3693" s="3">
        <v>2797.53</v>
      </c>
      <c r="I3693" s="3">
        <v>503.56</v>
      </c>
      <c r="J3693" s="1" t="s">
        <v>61</v>
      </c>
      <c r="K3693" s="3">
        <v>0</v>
      </c>
      <c r="L3693" s="3">
        <v>0</v>
      </c>
      <c r="M3693" s="1" t="s">
        <v>31</v>
      </c>
      <c r="N3693" s="3">
        <v>2797.53</v>
      </c>
      <c r="O3693" s="3">
        <v>419.63</v>
      </c>
      <c r="P3693" s="1" t="s">
        <v>2788</v>
      </c>
      <c r="Q3693" s="3">
        <v>2797.53</v>
      </c>
      <c r="R3693" s="3">
        <v>46.160000000000004</v>
      </c>
      <c r="S3693" s="1" t="s">
        <v>33</v>
      </c>
      <c r="T3693" s="3">
        <v>2797.53</v>
      </c>
      <c r="U3693" s="3">
        <v>212.61</v>
      </c>
      <c r="V3693" s="1" t="s">
        <v>33</v>
      </c>
      <c r="W3693" s="1" t="s">
        <v>33</v>
      </c>
      <c r="X3693" s="1" t="s">
        <v>3665</v>
      </c>
      <c r="Y3693" s="1" t="s">
        <v>91</v>
      </c>
      <c r="Z3693" s="1" t="s">
        <v>1219</v>
      </c>
      <c r="AA3693" s="1" t="s">
        <v>1220</v>
      </c>
    </row>
    <row r="3694" spans="1:27" x14ac:dyDescent="0.25">
      <c r="A3694" s="1" t="s">
        <v>26</v>
      </c>
      <c r="B3694" s="1" t="s">
        <v>5204</v>
      </c>
      <c r="C3694" s="2">
        <v>42325</v>
      </c>
      <c r="D3694" s="1" t="s">
        <v>2841</v>
      </c>
      <c r="E3694" s="7" t="str">
        <f>VLOOKUP(TRIM(D3694)*1,CFOP!A:B,2,FALSE)</f>
        <v>Sim</v>
      </c>
      <c r="F3694" s="1" t="s">
        <v>179</v>
      </c>
      <c r="G3694" s="3">
        <v>681.23</v>
      </c>
      <c r="H3694" s="3">
        <v>592.37</v>
      </c>
      <c r="I3694" s="3">
        <v>23.69</v>
      </c>
      <c r="J3694" s="1" t="s">
        <v>61</v>
      </c>
      <c r="K3694" s="3">
        <v>0</v>
      </c>
      <c r="L3694" s="3">
        <v>0</v>
      </c>
      <c r="M3694" s="1" t="s">
        <v>31</v>
      </c>
      <c r="N3694" s="3">
        <v>592.37</v>
      </c>
      <c r="O3694" s="3">
        <v>88.86</v>
      </c>
      <c r="P3694" s="1" t="s">
        <v>2788</v>
      </c>
      <c r="Q3694" s="3">
        <v>592.37</v>
      </c>
      <c r="R3694" s="3">
        <v>9.77</v>
      </c>
      <c r="S3694" s="1" t="s">
        <v>33</v>
      </c>
      <c r="T3694" s="3">
        <v>592.37</v>
      </c>
      <c r="U3694" s="3">
        <v>45.02</v>
      </c>
      <c r="V3694" s="1" t="s">
        <v>33</v>
      </c>
      <c r="W3694" s="1" t="s">
        <v>33</v>
      </c>
      <c r="X3694" s="1" t="s">
        <v>291</v>
      </c>
      <c r="Y3694" s="1" t="s">
        <v>91</v>
      </c>
      <c r="Z3694" s="1" t="s">
        <v>1276</v>
      </c>
      <c r="AA3694" s="1" t="s">
        <v>1277</v>
      </c>
    </row>
    <row r="3695" spans="1:27" x14ac:dyDescent="0.25">
      <c r="A3695" s="1" t="s">
        <v>26</v>
      </c>
      <c r="B3695" s="1" t="s">
        <v>5205</v>
      </c>
      <c r="C3695" s="2">
        <v>42325</v>
      </c>
      <c r="D3695" s="1" t="s">
        <v>2787</v>
      </c>
      <c r="E3695" s="7" t="str">
        <f>VLOOKUP(TRIM(D3695)*1,CFOP!A:B,2,FALSE)</f>
        <v>Sim</v>
      </c>
      <c r="F3695" s="1" t="s">
        <v>29</v>
      </c>
      <c r="G3695" s="3">
        <v>435.39000000000004</v>
      </c>
      <c r="H3695" s="3">
        <v>378.6</v>
      </c>
      <c r="I3695" s="3">
        <v>68.150000000000006</v>
      </c>
      <c r="J3695" s="1" t="s">
        <v>61</v>
      </c>
      <c r="K3695" s="3">
        <v>0</v>
      </c>
      <c r="L3695" s="3">
        <v>0</v>
      </c>
      <c r="M3695" s="1" t="s">
        <v>31</v>
      </c>
      <c r="N3695" s="3">
        <v>378.6</v>
      </c>
      <c r="O3695" s="3">
        <v>56.79</v>
      </c>
      <c r="P3695" s="1" t="s">
        <v>2788</v>
      </c>
      <c r="Q3695" s="3">
        <v>378.6</v>
      </c>
      <c r="R3695" s="3">
        <v>6.25</v>
      </c>
      <c r="S3695" s="1" t="s">
        <v>33</v>
      </c>
      <c r="T3695" s="3">
        <v>378.6</v>
      </c>
      <c r="U3695" s="3">
        <v>28.77</v>
      </c>
      <c r="V3695" s="1" t="s">
        <v>33</v>
      </c>
      <c r="W3695" s="1" t="s">
        <v>33</v>
      </c>
      <c r="X3695" s="1" t="s">
        <v>2747</v>
      </c>
      <c r="Y3695" s="1" t="s">
        <v>91</v>
      </c>
      <c r="Z3695" s="1" t="s">
        <v>1268</v>
      </c>
      <c r="AA3695" s="1" t="s">
        <v>1269</v>
      </c>
    </row>
    <row r="3696" spans="1:27" x14ac:dyDescent="0.25">
      <c r="A3696" s="1" t="s">
        <v>26</v>
      </c>
      <c r="B3696" s="1" t="s">
        <v>5206</v>
      </c>
      <c r="C3696" s="2">
        <v>42325</v>
      </c>
      <c r="D3696" s="1" t="s">
        <v>2841</v>
      </c>
      <c r="E3696" s="7" t="str">
        <f>VLOOKUP(TRIM(D3696)*1,CFOP!A:B,2,FALSE)</f>
        <v>Sim</v>
      </c>
      <c r="F3696" s="1" t="s">
        <v>179</v>
      </c>
      <c r="G3696" s="3">
        <v>168.51</v>
      </c>
      <c r="H3696" s="3">
        <v>168.51</v>
      </c>
      <c r="I3696" s="3">
        <v>6.74</v>
      </c>
      <c r="J3696" s="1" t="s">
        <v>61</v>
      </c>
      <c r="K3696" s="3">
        <v>0</v>
      </c>
      <c r="L3696" s="3">
        <v>0</v>
      </c>
      <c r="M3696" s="1" t="s">
        <v>31</v>
      </c>
      <c r="N3696" s="3">
        <v>153.19</v>
      </c>
      <c r="O3696" s="3">
        <v>15.32</v>
      </c>
      <c r="P3696" s="1" t="s">
        <v>2788</v>
      </c>
      <c r="Q3696" s="3">
        <v>153.19</v>
      </c>
      <c r="R3696" s="3">
        <v>2.5300000000000002</v>
      </c>
      <c r="S3696" s="1" t="s">
        <v>33</v>
      </c>
      <c r="T3696" s="3">
        <v>153.19</v>
      </c>
      <c r="U3696" s="3">
        <v>11.64</v>
      </c>
      <c r="V3696" s="1" t="s">
        <v>33</v>
      </c>
      <c r="W3696" s="1" t="s">
        <v>33</v>
      </c>
      <c r="X3696" s="1" t="s">
        <v>5207</v>
      </c>
      <c r="Y3696" s="1" t="s">
        <v>73</v>
      </c>
      <c r="Z3696" s="1" t="s">
        <v>3318</v>
      </c>
      <c r="AA3696" s="1" t="s">
        <v>3319</v>
      </c>
    </row>
    <row r="3697" spans="1:27" x14ac:dyDescent="0.25">
      <c r="A3697" s="1" t="s">
        <v>26</v>
      </c>
      <c r="B3697" s="1" t="s">
        <v>5208</v>
      </c>
      <c r="C3697" s="2">
        <v>42325</v>
      </c>
      <c r="D3697" s="1" t="s">
        <v>2787</v>
      </c>
      <c r="E3697" s="7" t="str">
        <f>VLOOKUP(TRIM(D3697)*1,CFOP!A:B,2,FALSE)</f>
        <v>Sim</v>
      </c>
      <c r="F3697" s="1" t="s">
        <v>29</v>
      </c>
      <c r="G3697" s="3">
        <v>554.53</v>
      </c>
      <c r="H3697" s="3">
        <v>482.2</v>
      </c>
      <c r="I3697" s="3">
        <v>86.8</v>
      </c>
      <c r="J3697" s="1" t="s">
        <v>61</v>
      </c>
      <c r="K3697" s="3">
        <v>0</v>
      </c>
      <c r="L3697" s="3">
        <v>0</v>
      </c>
      <c r="M3697" s="1" t="s">
        <v>31</v>
      </c>
      <c r="N3697" s="3">
        <v>482.2</v>
      </c>
      <c r="O3697" s="3">
        <v>72.33</v>
      </c>
      <c r="P3697" s="1" t="s">
        <v>2788</v>
      </c>
      <c r="Q3697" s="3">
        <v>482.2</v>
      </c>
      <c r="R3697" s="3">
        <v>7.96</v>
      </c>
      <c r="S3697" s="1" t="s">
        <v>33</v>
      </c>
      <c r="T3697" s="3">
        <v>482.2</v>
      </c>
      <c r="U3697" s="3">
        <v>36.65</v>
      </c>
      <c r="V3697" s="1" t="s">
        <v>33</v>
      </c>
      <c r="W3697" s="1" t="s">
        <v>33</v>
      </c>
      <c r="X3697" s="1" t="s">
        <v>3958</v>
      </c>
      <c r="Y3697" s="1" t="s">
        <v>44</v>
      </c>
      <c r="Z3697" s="1" t="s">
        <v>3421</v>
      </c>
      <c r="AA3697" s="1" t="s">
        <v>3422</v>
      </c>
    </row>
    <row r="3698" spans="1:27" x14ac:dyDescent="0.25">
      <c r="A3698" s="1" t="s">
        <v>26</v>
      </c>
      <c r="B3698" s="1" t="s">
        <v>5208</v>
      </c>
      <c r="C3698" s="2">
        <v>42325</v>
      </c>
      <c r="D3698" s="1" t="s">
        <v>2787</v>
      </c>
      <c r="E3698" s="7" t="str">
        <f>VLOOKUP(TRIM(D3698)*1,CFOP!A:B,2,FALSE)</f>
        <v>Sim</v>
      </c>
      <c r="F3698" s="1" t="s">
        <v>29</v>
      </c>
      <c r="G3698" s="3">
        <v>2896.9</v>
      </c>
      <c r="H3698" s="3">
        <v>2519.04</v>
      </c>
      <c r="I3698" s="3">
        <v>453.43</v>
      </c>
      <c r="J3698" s="1" t="s">
        <v>61</v>
      </c>
      <c r="K3698" s="3">
        <v>0</v>
      </c>
      <c r="L3698" s="3">
        <v>0</v>
      </c>
      <c r="M3698" s="1" t="s">
        <v>31</v>
      </c>
      <c r="N3698" s="3">
        <v>2519.04</v>
      </c>
      <c r="O3698" s="3">
        <v>377.86</v>
      </c>
      <c r="P3698" s="1" t="s">
        <v>2788</v>
      </c>
      <c r="Q3698" s="3">
        <v>2519.04</v>
      </c>
      <c r="R3698" s="3">
        <v>41.56</v>
      </c>
      <c r="S3698" s="1" t="s">
        <v>33</v>
      </c>
      <c r="T3698" s="3">
        <v>2519.04</v>
      </c>
      <c r="U3698" s="3">
        <v>191.45000000000002</v>
      </c>
      <c r="V3698" s="1" t="s">
        <v>33</v>
      </c>
      <c r="W3698" s="1" t="s">
        <v>33</v>
      </c>
      <c r="X3698" s="1" t="s">
        <v>3958</v>
      </c>
      <c r="Y3698" s="1" t="s">
        <v>44</v>
      </c>
      <c r="Z3698" s="1" t="s">
        <v>83</v>
      </c>
      <c r="AA3698" s="1" t="s">
        <v>84</v>
      </c>
    </row>
    <row r="3699" spans="1:27" x14ac:dyDescent="0.25">
      <c r="A3699" s="1" t="s">
        <v>26</v>
      </c>
      <c r="B3699" s="1" t="s">
        <v>5208</v>
      </c>
      <c r="C3699" s="2">
        <v>42325</v>
      </c>
      <c r="D3699" s="1" t="s">
        <v>2787</v>
      </c>
      <c r="E3699" s="7" t="str">
        <f>VLOOKUP(TRIM(D3699)*1,CFOP!A:B,2,FALSE)</f>
        <v>Sim</v>
      </c>
      <c r="F3699" s="1" t="s">
        <v>29</v>
      </c>
      <c r="G3699" s="3">
        <v>2551.65</v>
      </c>
      <c r="H3699" s="3">
        <v>2218.83</v>
      </c>
      <c r="I3699" s="3">
        <v>399.39</v>
      </c>
      <c r="J3699" s="1" t="s">
        <v>61</v>
      </c>
      <c r="K3699" s="3">
        <v>0</v>
      </c>
      <c r="L3699" s="3">
        <v>0</v>
      </c>
      <c r="M3699" s="1" t="s">
        <v>31</v>
      </c>
      <c r="N3699" s="3">
        <v>2218.83</v>
      </c>
      <c r="O3699" s="3">
        <v>332.82</v>
      </c>
      <c r="P3699" s="1" t="s">
        <v>2788</v>
      </c>
      <c r="Q3699" s="3">
        <v>2218.83</v>
      </c>
      <c r="R3699" s="3">
        <v>36.61</v>
      </c>
      <c r="S3699" s="1" t="s">
        <v>33</v>
      </c>
      <c r="T3699" s="3">
        <v>2218.83</v>
      </c>
      <c r="U3699" s="3">
        <v>168.63</v>
      </c>
      <c r="V3699" s="1" t="s">
        <v>33</v>
      </c>
      <c r="W3699" s="1" t="s">
        <v>33</v>
      </c>
      <c r="X3699" s="1" t="s">
        <v>3958</v>
      </c>
      <c r="Y3699" s="1" t="s">
        <v>91</v>
      </c>
      <c r="Z3699" s="1" t="s">
        <v>1777</v>
      </c>
      <c r="AA3699" s="1" t="s">
        <v>1778</v>
      </c>
    </row>
    <row r="3700" spans="1:27" x14ac:dyDescent="0.25">
      <c r="A3700" s="1" t="s">
        <v>26</v>
      </c>
      <c r="B3700" s="1" t="s">
        <v>5208</v>
      </c>
      <c r="C3700" s="2">
        <v>42325</v>
      </c>
      <c r="D3700" s="1" t="s">
        <v>2787</v>
      </c>
      <c r="E3700" s="7" t="str">
        <f>VLOOKUP(TRIM(D3700)*1,CFOP!A:B,2,FALSE)</f>
        <v>Sim</v>
      </c>
      <c r="F3700" s="1" t="s">
        <v>29</v>
      </c>
      <c r="G3700" s="3">
        <v>243.28</v>
      </c>
      <c r="H3700" s="3">
        <v>211.55</v>
      </c>
      <c r="I3700" s="3">
        <v>38.08</v>
      </c>
      <c r="J3700" s="1" t="s">
        <v>61</v>
      </c>
      <c r="K3700" s="3">
        <v>0</v>
      </c>
      <c r="L3700" s="3">
        <v>0</v>
      </c>
      <c r="M3700" s="1" t="s">
        <v>31</v>
      </c>
      <c r="N3700" s="3">
        <v>211.55</v>
      </c>
      <c r="O3700" s="3">
        <v>31.73</v>
      </c>
      <c r="P3700" s="1" t="s">
        <v>2788</v>
      </c>
      <c r="Q3700" s="3">
        <v>211.55</v>
      </c>
      <c r="R3700" s="3">
        <v>3.49</v>
      </c>
      <c r="S3700" s="1" t="s">
        <v>33</v>
      </c>
      <c r="T3700" s="3">
        <v>211.55</v>
      </c>
      <c r="U3700" s="3">
        <v>16.080000000000002</v>
      </c>
      <c r="V3700" s="1" t="s">
        <v>33</v>
      </c>
      <c r="W3700" s="1" t="s">
        <v>33</v>
      </c>
      <c r="X3700" s="1" t="s">
        <v>3958</v>
      </c>
      <c r="Y3700" s="1" t="s">
        <v>44</v>
      </c>
      <c r="Z3700" s="1" t="s">
        <v>666</v>
      </c>
      <c r="AA3700" s="1" t="s">
        <v>667</v>
      </c>
    </row>
    <row r="3701" spans="1:27" x14ac:dyDescent="0.25">
      <c r="A3701" s="1" t="s">
        <v>26</v>
      </c>
      <c r="B3701" s="1" t="s">
        <v>5208</v>
      </c>
      <c r="C3701" s="2">
        <v>42325</v>
      </c>
      <c r="D3701" s="1" t="s">
        <v>2787</v>
      </c>
      <c r="E3701" s="7" t="str">
        <f>VLOOKUP(TRIM(D3701)*1,CFOP!A:B,2,FALSE)</f>
        <v>Sim</v>
      </c>
      <c r="F3701" s="1" t="s">
        <v>29</v>
      </c>
      <c r="G3701" s="3">
        <v>813.1400000000001</v>
      </c>
      <c r="H3701" s="3">
        <v>707.08</v>
      </c>
      <c r="I3701" s="3">
        <v>127.27</v>
      </c>
      <c r="J3701" s="1" t="s">
        <v>61</v>
      </c>
      <c r="K3701" s="3">
        <v>0</v>
      </c>
      <c r="L3701" s="3">
        <v>0</v>
      </c>
      <c r="M3701" s="1" t="s">
        <v>31</v>
      </c>
      <c r="N3701" s="3">
        <v>707.08</v>
      </c>
      <c r="O3701" s="3">
        <v>106.06</v>
      </c>
      <c r="P3701" s="1" t="s">
        <v>2788</v>
      </c>
      <c r="Q3701" s="3">
        <v>707.08</v>
      </c>
      <c r="R3701" s="3">
        <v>11.67</v>
      </c>
      <c r="S3701" s="1" t="s">
        <v>33</v>
      </c>
      <c r="T3701" s="3">
        <v>707.08</v>
      </c>
      <c r="U3701" s="3">
        <v>53.74</v>
      </c>
      <c r="V3701" s="1" t="s">
        <v>33</v>
      </c>
      <c r="W3701" s="1" t="s">
        <v>33</v>
      </c>
      <c r="X3701" s="1" t="s">
        <v>3958</v>
      </c>
      <c r="Y3701" s="1" t="s">
        <v>44</v>
      </c>
      <c r="Z3701" s="1" t="s">
        <v>753</v>
      </c>
      <c r="AA3701" s="1" t="s">
        <v>754</v>
      </c>
    </row>
    <row r="3702" spans="1:27" x14ac:dyDescent="0.25">
      <c r="A3702" s="1" t="s">
        <v>26</v>
      </c>
      <c r="B3702" s="1" t="s">
        <v>5209</v>
      </c>
      <c r="C3702" s="2">
        <v>42325</v>
      </c>
      <c r="D3702" s="1" t="s">
        <v>2787</v>
      </c>
      <c r="E3702" s="7" t="str">
        <f>VLOOKUP(TRIM(D3702)*1,CFOP!A:B,2,FALSE)</f>
        <v>Sim</v>
      </c>
      <c r="F3702" s="1" t="s">
        <v>29</v>
      </c>
      <c r="G3702" s="3">
        <v>1779.96</v>
      </c>
      <c r="H3702" s="3">
        <v>1547.79</v>
      </c>
      <c r="I3702" s="3">
        <v>278.60000000000002</v>
      </c>
      <c r="J3702" s="1" t="s">
        <v>61</v>
      </c>
      <c r="K3702" s="3">
        <v>0</v>
      </c>
      <c r="L3702" s="3">
        <v>0</v>
      </c>
      <c r="M3702" s="1" t="s">
        <v>31</v>
      </c>
      <c r="N3702" s="3">
        <v>1547.79</v>
      </c>
      <c r="O3702" s="3">
        <v>232.17000000000002</v>
      </c>
      <c r="P3702" s="1" t="s">
        <v>2788</v>
      </c>
      <c r="Q3702" s="3">
        <v>1547.79</v>
      </c>
      <c r="R3702" s="3">
        <v>25.54</v>
      </c>
      <c r="S3702" s="1" t="s">
        <v>33</v>
      </c>
      <c r="T3702" s="3">
        <v>1547.79</v>
      </c>
      <c r="U3702" s="3">
        <v>117.63</v>
      </c>
      <c r="V3702" s="1" t="s">
        <v>33</v>
      </c>
      <c r="W3702" s="1" t="s">
        <v>33</v>
      </c>
      <c r="X3702" s="1" t="s">
        <v>2747</v>
      </c>
      <c r="Y3702" s="1" t="s">
        <v>96</v>
      </c>
      <c r="Z3702" s="1" t="s">
        <v>5210</v>
      </c>
      <c r="AA3702" s="1" t="s">
        <v>5211</v>
      </c>
    </row>
    <row r="3703" spans="1:27" x14ac:dyDescent="0.25">
      <c r="A3703" s="1" t="s">
        <v>26</v>
      </c>
      <c r="B3703" s="1" t="s">
        <v>5212</v>
      </c>
      <c r="C3703" s="2">
        <v>42325</v>
      </c>
      <c r="D3703" s="1" t="s">
        <v>2787</v>
      </c>
      <c r="E3703" s="7" t="str">
        <f>VLOOKUP(TRIM(D3703)*1,CFOP!A:B,2,FALSE)</f>
        <v>Sim</v>
      </c>
      <c r="F3703" s="1" t="s">
        <v>29</v>
      </c>
      <c r="G3703" s="3">
        <v>2021</v>
      </c>
      <c r="H3703" s="3">
        <v>1757.39</v>
      </c>
      <c r="I3703" s="3">
        <v>316.33</v>
      </c>
      <c r="J3703" s="1" t="s">
        <v>61</v>
      </c>
      <c r="K3703" s="3">
        <v>0</v>
      </c>
      <c r="L3703" s="3">
        <v>0</v>
      </c>
      <c r="M3703" s="1" t="s">
        <v>31</v>
      </c>
      <c r="N3703" s="3">
        <v>1757.39</v>
      </c>
      <c r="O3703" s="3">
        <v>263.61</v>
      </c>
      <c r="P3703" s="1" t="s">
        <v>2788</v>
      </c>
      <c r="Q3703" s="3">
        <v>1757.39</v>
      </c>
      <c r="R3703" s="3">
        <v>29</v>
      </c>
      <c r="S3703" s="1" t="s">
        <v>33</v>
      </c>
      <c r="T3703" s="3">
        <v>1757.39</v>
      </c>
      <c r="U3703" s="3">
        <v>133.56</v>
      </c>
      <c r="V3703" s="1" t="s">
        <v>33</v>
      </c>
      <c r="W3703" s="1" t="s">
        <v>33</v>
      </c>
      <c r="X3703" s="1" t="s">
        <v>2747</v>
      </c>
      <c r="Y3703" s="1" t="s">
        <v>44</v>
      </c>
      <c r="Z3703" s="1" t="s">
        <v>5213</v>
      </c>
      <c r="AA3703" s="1" t="s">
        <v>5214</v>
      </c>
    </row>
    <row r="3704" spans="1:27" x14ac:dyDescent="0.25">
      <c r="A3704" s="1" t="s">
        <v>26</v>
      </c>
      <c r="B3704" s="1" t="s">
        <v>5215</v>
      </c>
      <c r="C3704" s="2">
        <v>42325</v>
      </c>
      <c r="D3704" s="1" t="s">
        <v>2804</v>
      </c>
      <c r="E3704" s="7" t="str">
        <f>VLOOKUP(TRIM(D3704)*1,CFOP!A:B,2,FALSE)</f>
        <v>Sim</v>
      </c>
      <c r="F3704" s="1" t="s">
        <v>29</v>
      </c>
      <c r="G3704" s="3">
        <v>501.86</v>
      </c>
      <c r="H3704" s="3">
        <v>501.86</v>
      </c>
      <c r="I3704" s="3">
        <v>90.33</v>
      </c>
      <c r="J3704" s="1" t="s">
        <v>307</v>
      </c>
      <c r="K3704" s="3">
        <v>0</v>
      </c>
      <c r="L3704" s="3">
        <v>0</v>
      </c>
      <c r="M3704" s="1" t="s">
        <v>31</v>
      </c>
      <c r="N3704" s="3">
        <v>0</v>
      </c>
      <c r="O3704" s="3">
        <v>0</v>
      </c>
      <c r="P3704" s="1" t="s">
        <v>31</v>
      </c>
      <c r="Q3704" s="3">
        <v>501.86</v>
      </c>
      <c r="R3704" s="3">
        <v>8.2799999999999994</v>
      </c>
      <c r="S3704" s="1" t="s">
        <v>33</v>
      </c>
      <c r="T3704" s="3">
        <v>501.86</v>
      </c>
      <c r="U3704" s="3">
        <v>38.14</v>
      </c>
      <c r="V3704" s="1" t="s">
        <v>33</v>
      </c>
      <c r="W3704" s="1" t="s">
        <v>33</v>
      </c>
      <c r="X3704" s="1" t="s">
        <v>2764</v>
      </c>
      <c r="Y3704" s="1" t="s">
        <v>240</v>
      </c>
      <c r="Z3704" s="1" t="s">
        <v>2765</v>
      </c>
      <c r="AA3704" s="1" t="s">
        <v>2766</v>
      </c>
    </row>
    <row r="3705" spans="1:27" x14ac:dyDescent="0.25">
      <c r="A3705" s="1" t="s">
        <v>26</v>
      </c>
      <c r="B3705" s="1" t="s">
        <v>5215</v>
      </c>
      <c r="C3705" s="2">
        <v>42325</v>
      </c>
      <c r="D3705" s="1" t="s">
        <v>2787</v>
      </c>
      <c r="E3705" s="7" t="str">
        <f>VLOOKUP(TRIM(D3705)*1,CFOP!A:B,2,FALSE)</f>
        <v>Sim</v>
      </c>
      <c r="F3705" s="1" t="s">
        <v>29</v>
      </c>
      <c r="G3705" s="3">
        <v>257.24</v>
      </c>
      <c r="H3705" s="3">
        <v>257.24</v>
      </c>
      <c r="I3705" s="3">
        <v>46.300000000000004</v>
      </c>
      <c r="J3705" s="1" t="s">
        <v>61</v>
      </c>
      <c r="K3705" s="3">
        <v>0</v>
      </c>
      <c r="L3705" s="3">
        <v>0</v>
      </c>
      <c r="M3705" s="1" t="s">
        <v>31</v>
      </c>
      <c r="N3705" s="3">
        <v>0</v>
      </c>
      <c r="O3705" s="3">
        <v>0</v>
      </c>
      <c r="P3705" s="1" t="s">
        <v>31</v>
      </c>
      <c r="Q3705" s="3">
        <v>257.24</v>
      </c>
      <c r="R3705" s="3">
        <v>4.24</v>
      </c>
      <c r="S3705" s="1" t="s">
        <v>33</v>
      </c>
      <c r="T3705" s="3">
        <v>257.24</v>
      </c>
      <c r="U3705" s="3">
        <v>19.55</v>
      </c>
      <c r="V3705" s="1" t="s">
        <v>33</v>
      </c>
      <c r="W3705" s="1" t="s">
        <v>33</v>
      </c>
      <c r="X3705" s="1" t="s">
        <v>2764</v>
      </c>
      <c r="Y3705" s="1" t="s">
        <v>240</v>
      </c>
      <c r="Z3705" s="1" t="s">
        <v>4247</v>
      </c>
      <c r="AA3705" s="1" t="s">
        <v>5216</v>
      </c>
    </row>
    <row r="3706" spans="1:27" x14ac:dyDescent="0.25">
      <c r="A3706" s="1" t="s">
        <v>26</v>
      </c>
      <c r="B3706" s="1" t="s">
        <v>5217</v>
      </c>
      <c r="C3706" s="2">
        <v>42325</v>
      </c>
      <c r="D3706" s="1" t="s">
        <v>2841</v>
      </c>
      <c r="E3706" s="7" t="str">
        <f>VLOOKUP(TRIM(D3706)*1,CFOP!A:B,2,FALSE)</f>
        <v>Sim</v>
      </c>
      <c r="F3706" s="1" t="s">
        <v>393</v>
      </c>
      <c r="G3706" s="3">
        <v>135.4</v>
      </c>
      <c r="H3706" s="3">
        <v>117.74000000000001</v>
      </c>
      <c r="I3706" s="3">
        <v>4.71</v>
      </c>
      <c r="J3706" s="1" t="s">
        <v>61</v>
      </c>
      <c r="K3706" s="3">
        <v>0</v>
      </c>
      <c r="L3706" s="3">
        <v>0</v>
      </c>
      <c r="M3706" s="1" t="s">
        <v>31</v>
      </c>
      <c r="N3706" s="3">
        <v>117.74000000000001</v>
      </c>
      <c r="O3706" s="3">
        <v>17.66</v>
      </c>
      <c r="P3706" s="1" t="s">
        <v>2788</v>
      </c>
      <c r="Q3706" s="3">
        <v>117.74000000000001</v>
      </c>
      <c r="R3706" s="3">
        <v>1.94</v>
      </c>
      <c r="S3706" s="1" t="s">
        <v>33</v>
      </c>
      <c r="T3706" s="3">
        <v>117.74000000000001</v>
      </c>
      <c r="U3706" s="3">
        <v>8.9500000000000011</v>
      </c>
      <c r="V3706" s="1" t="s">
        <v>33</v>
      </c>
      <c r="W3706" s="1" t="s">
        <v>33</v>
      </c>
      <c r="X3706" s="1" t="s">
        <v>2955</v>
      </c>
      <c r="Y3706" s="1" t="s">
        <v>91</v>
      </c>
      <c r="Z3706" s="1" t="s">
        <v>1745</v>
      </c>
      <c r="AA3706" s="1" t="s">
        <v>1746</v>
      </c>
    </row>
    <row r="3707" spans="1:27" x14ac:dyDescent="0.25">
      <c r="A3707" s="1" t="s">
        <v>26</v>
      </c>
      <c r="B3707" s="1" t="s">
        <v>5217</v>
      </c>
      <c r="C3707" s="2">
        <v>42325</v>
      </c>
      <c r="D3707" s="1" t="s">
        <v>2841</v>
      </c>
      <c r="E3707" s="7" t="str">
        <f>VLOOKUP(TRIM(D3707)*1,CFOP!A:B,2,FALSE)</f>
        <v>Sim</v>
      </c>
      <c r="F3707" s="1" t="s">
        <v>393</v>
      </c>
      <c r="G3707" s="3">
        <v>449.6</v>
      </c>
      <c r="H3707" s="3">
        <v>374.67</v>
      </c>
      <c r="I3707" s="3">
        <v>14.99</v>
      </c>
      <c r="J3707" s="1" t="s">
        <v>61</v>
      </c>
      <c r="K3707" s="3">
        <v>0</v>
      </c>
      <c r="L3707" s="3">
        <v>0</v>
      </c>
      <c r="M3707" s="1" t="s">
        <v>31</v>
      </c>
      <c r="N3707" s="3">
        <v>374.67</v>
      </c>
      <c r="O3707" s="3">
        <v>74.930000000000007</v>
      </c>
      <c r="P3707" s="1" t="s">
        <v>2788</v>
      </c>
      <c r="Q3707" s="3">
        <v>374.67</v>
      </c>
      <c r="R3707" s="3">
        <v>6.18</v>
      </c>
      <c r="S3707" s="1" t="s">
        <v>33</v>
      </c>
      <c r="T3707" s="3">
        <v>374.67</v>
      </c>
      <c r="U3707" s="3">
        <v>28.47</v>
      </c>
      <c r="V3707" s="1" t="s">
        <v>33</v>
      </c>
      <c r="W3707" s="1" t="s">
        <v>33</v>
      </c>
      <c r="X3707" s="1" t="s">
        <v>2955</v>
      </c>
      <c r="Y3707" s="1" t="s">
        <v>642</v>
      </c>
      <c r="Z3707" s="1" t="s">
        <v>643</v>
      </c>
      <c r="AA3707" s="1" t="s">
        <v>644</v>
      </c>
    </row>
    <row r="3708" spans="1:27" x14ac:dyDescent="0.25">
      <c r="A3708" s="1" t="s">
        <v>26</v>
      </c>
      <c r="B3708" s="1" t="s">
        <v>5217</v>
      </c>
      <c r="C3708" s="2">
        <v>42325</v>
      </c>
      <c r="D3708" s="1" t="s">
        <v>2841</v>
      </c>
      <c r="E3708" s="7" t="str">
        <f>VLOOKUP(TRIM(D3708)*1,CFOP!A:B,2,FALSE)</f>
        <v>Sim</v>
      </c>
      <c r="F3708" s="1" t="s">
        <v>393</v>
      </c>
      <c r="G3708" s="3">
        <v>66.540000000000006</v>
      </c>
      <c r="H3708" s="3">
        <v>66.540000000000006</v>
      </c>
      <c r="I3708" s="3">
        <v>7.98</v>
      </c>
      <c r="J3708" s="1" t="s">
        <v>30</v>
      </c>
      <c r="K3708" s="3">
        <v>0</v>
      </c>
      <c r="L3708" s="3">
        <v>0</v>
      </c>
      <c r="M3708" s="1" t="s">
        <v>31</v>
      </c>
      <c r="N3708" s="3">
        <v>0</v>
      </c>
      <c r="O3708" s="3">
        <v>0</v>
      </c>
      <c r="P3708" s="1" t="s">
        <v>31</v>
      </c>
      <c r="Q3708" s="3">
        <v>66.540000000000006</v>
      </c>
      <c r="R3708" s="3">
        <v>1.1000000000000001</v>
      </c>
      <c r="S3708" s="1" t="s">
        <v>33</v>
      </c>
      <c r="T3708" s="3">
        <v>66.540000000000006</v>
      </c>
      <c r="U3708" s="3">
        <v>5.0600000000000005</v>
      </c>
      <c r="V3708" s="1" t="s">
        <v>33</v>
      </c>
      <c r="W3708" s="1" t="s">
        <v>33</v>
      </c>
      <c r="X3708" s="1" t="s">
        <v>2955</v>
      </c>
      <c r="Y3708" s="1" t="s">
        <v>493</v>
      </c>
      <c r="Z3708" s="1" t="s">
        <v>5218</v>
      </c>
      <c r="AA3708" s="1" t="s">
        <v>5219</v>
      </c>
    </row>
    <row r="3709" spans="1:27" x14ac:dyDescent="0.25">
      <c r="A3709" s="1" t="s">
        <v>26</v>
      </c>
      <c r="B3709" s="1" t="s">
        <v>5217</v>
      </c>
      <c r="C3709" s="2">
        <v>42325</v>
      </c>
      <c r="D3709" s="1" t="s">
        <v>2841</v>
      </c>
      <c r="E3709" s="7" t="str">
        <f>VLOOKUP(TRIM(D3709)*1,CFOP!A:B,2,FALSE)</f>
        <v>Sim</v>
      </c>
      <c r="F3709" s="1" t="s">
        <v>393</v>
      </c>
      <c r="G3709" s="3">
        <v>66.540000000000006</v>
      </c>
      <c r="H3709" s="3">
        <v>66.540000000000006</v>
      </c>
      <c r="I3709" s="3">
        <v>7.98</v>
      </c>
      <c r="J3709" s="1" t="s">
        <v>30</v>
      </c>
      <c r="K3709" s="3">
        <v>0</v>
      </c>
      <c r="L3709" s="3">
        <v>0</v>
      </c>
      <c r="M3709" s="1" t="s">
        <v>31</v>
      </c>
      <c r="N3709" s="3">
        <v>0</v>
      </c>
      <c r="O3709" s="3">
        <v>0</v>
      </c>
      <c r="P3709" s="1" t="s">
        <v>31</v>
      </c>
      <c r="Q3709" s="3">
        <v>66.540000000000006</v>
      </c>
      <c r="R3709" s="3">
        <v>1.1000000000000001</v>
      </c>
      <c r="S3709" s="1" t="s">
        <v>33</v>
      </c>
      <c r="T3709" s="3">
        <v>66.540000000000006</v>
      </c>
      <c r="U3709" s="3">
        <v>5.0600000000000005</v>
      </c>
      <c r="V3709" s="1" t="s">
        <v>33</v>
      </c>
      <c r="W3709" s="1" t="s">
        <v>33</v>
      </c>
      <c r="X3709" s="1" t="s">
        <v>2955</v>
      </c>
      <c r="Y3709" s="1" t="s">
        <v>493</v>
      </c>
      <c r="Z3709" s="1" t="s">
        <v>4551</v>
      </c>
      <c r="AA3709" s="1" t="s">
        <v>4552</v>
      </c>
    </row>
    <row r="3710" spans="1:27" x14ac:dyDescent="0.25">
      <c r="A3710" s="1" t="s">
        <v>26</v>
      </c>
      <c r="B3710" s="1" t="s">
        <v>5217</v>
      </c>
      <c r="C3710" s="2">
        <v>42325</v>
      </c>
      <c r="D3710" s="1" t="s">
        <v>2841</v>
      </c>
      <c r="E3710" s="7" t="str">
        <f>VLOOKUP(TRIM(D3710)*1,CFOP!A:B,2,FALSE)</f>
        <v>Sim</v>
      </c>
      <c r="F3710" s="1" t="s">
        <v>393</v>
      </c>
      <c r="G3710" s="3">
        <v>250.99</v>
      </c>
      <c r="H3710" s="3">
        <v>218.25</v>
      </c>
      <c r="I3710" s="3">
        <v>8.73</v>
      </c>
      <c r="J3710" s="1" t="s">
        <v>61</v>
      </c>
      <c r="K3710" s="3">
        <v>0</v>
      </c>
      <c r="L3710" s="3">
        <v>0</v>
      </c>
      <c r="M3710" s="1" t="s">
        <v>31</v>
      </c>
      <c r="N3710" s="3">
        <v>218.25</v>
      </c>
      <c r="O3710" s="3">
        <v>32.74</v>
      </c>
      <c r="P3710" s="1" t="s">
        <v>2788</v>
      </c>
      <c r="Q3710" s="3">
        <v>218.25</v>
      </c>
      <c r="R3710" s="3">
        <v>3.6</v>
      </c>
      <c r="S3710" s="1" t="s">
        <v>33</v>
      </c>
      <c r="T3710" s="3">
        <v>218.25</v>
      </c>
      <c r="U3710" s="3">
        <v>16.59</v>
      </c>
      <c r="V3710" s="1" t="s">
        <v>33</v>
      </c>
      <c r="W3710" s="1" t="s">
        <v>33</v>
      </c>
      <c r="X3710" s="1" t="s">
        <v>2955</v>
      </c>
      <c r="Y3710" s="1" t="s">
        <v>2288</v>
      </c>
      <c r="Z3710" s="1" t="s">
        <v>4626</v>
      </c>
      <c r="AA3710" s="1" t="s">
        <v>4627</v>
      </c>
    </row>
    <row r="3711" spans="1:27" x14ac:dyDescent="0.25">
      <c r="A3711" s="1" t="s">
        <v>26</v>
      </c>
      <c r="B3711" s="1" t="s">
        <v>5217</v>
      </c>
      <c r="C3711" s="2">
        <v>42325</v>
      </c>
      <c r="D3711" s="1" t="s">
        <v>2841</v>
      </c>
      <c r="E3711" s="7" t="str">
        <f>VLOOKUP(TRIM(D3711)*1,CFOP!A:B,2,FALSE)</f>
        <v>Sim</v>
      </c>
      <c r="F3711" s="1" t="s">
        <v>393</v>
      </c>
      <c r="G3711" s="3">
        <v>77.25</v>
      </c>
      <c r="H3711" s="3">
        <v>67.17</v>
      </c>
      <c r="I3711" s="3">
        <v>2.69</v>
      </c>
      <c r="J3711" s="1" t="s">
        <v>61</v>
      </c>
      <c r="K3711" s="3">
        <v>0</v>
      </c>
      <c r="L3711" s="3">
        <v>0</v>
      </c>
      <c r="M3711" s="1" t="s">
        <v>31</v>
      </c>
      <c r="N3711" s="3">
        <v>67.17</v>
      </c>
      <c r="O3711" s="3">
        <v>10.08</v>
      </c>
      <c r="P3711" s="1" t="s">
        <v>2788</v>
      </c>
      <c r="Q3711" s="3">
        <v>67.17</v>
      </c>
      <c r="R3711" s="3">
        <v>1.1100000000000001</v>
      </c>
      <c r="S3711" s="1" t="s">
        <v>33</v>
      </c>
      <c r="T3711" s="3">
        <v>67.17</v>
      </c>
      <c r="U3711" s="3">
        <v>5.1000000000000005</v>
      </c>
      <c r="V3711" s="1" t="s">
        <v>33</v>
      </c>
      <c r="W3711" s="1" t="s">
        <v>33</v>
      </c>
      <c r="X3711" s="1" t="s">
        <v>2955</v>
      </c>
      <c r="Y3711" s="1" t="s">
        <v>91</v>
      </c>
      <c r="Z3711" s="1" t="s">
        <v>120</v>
      </c>
      <c r="AA3711" s="1" t="s">
        <v>121</v>
      </c>
    </row>
    <row r="3712" spans="1:27" x14ac:dyDescent="0.25">
      <c r="A3712" s="1" t="s">
        <v>26</v>
      </c>
      <c r="B3712" s="1" t="s">
        <v>5217</v>
      </c>
      <c r="C3712" s="2">
        <v>42325</v>
      </c>
      <c r="D3712" s="1" t="s">
        <v>3221</v>
      </c>
      <c r="E3712" s="7" t="str">
        <f>VLOOKUP(TRIM(D3712)*1,CFOP!A:B,2,FALSE)</f>
        <v>Sim</v>
      </c>
      <c r="F3712" s="1" t="s">
        <v>393</v>
      </c>
      <c r="G3712" s="3">
        <v>301.57</v>
      </c>
      <c r="H3712" s="3">
        <v>203.01</v>
      </c>
      <c r="I3712" s="3">
        <v>8.120000000000001</v>
      </c>
      <c r="J3712" s="1" t="s">
        <v>3082</v>
      </c>
      <c r="K3712" s="3">
        <v>401.2</v>
      </c>
      <c r="L3712" s="3">
        <v>68.11</v>
      </c>
      <c r="M3712" s="1" t="s">
        <v>3082</v>
      </c>
      <c r="N3712" s="3">
        <v>203.01</v>
      </c>
      <c r="O3712" s="3">
        <v>30.45</v>
      </c>
      <c r="P3712" s="1" t="s">
        <v>2788</v>
      </c>
      <c r="Q3712" s="3">
        <v>203.01</v>
      </c>
      <c r="R3712" s="3">
        <v>3.35</v>
      </c>
      <c r="S3712" s="1" t="s">
        <v>33</v>
      </c>
      <c r="T3712" s="3">
        <v>203.01</v>
      </c>
      <c r="U3712" s="3">
        <v>15.43</v>
      </c>
      <c r="V3712" s="1" t="s">
        <v>33</v>
      </c>
      <c r="W3712" s="1" t="s">
        <v>33</v>
      </c>
      <c r="X3712" s="1" t="s">
        <v>2955</v>
      </c>
      <c r="Y3712" s="1" t="s">
        <v>44</v>
      </c>
      <c r="Z3712" s="1" t="s">
        <v>3628</v>
      </c>
      <c r="AA3712" s="1" t="s">
        <v>3629</v>
      </c>
    </row>
    <row r="3713" spans="1:27" x14ac:dyDescent="0.25">
      <c r="A3713" s="1" t="s">
        <v>26</v>
      </c>
      <c r="B3713" s="1" t="s">
        <v>5217</v>
      </c>
      <c r="C3713" s="2">
        <v>42325</v>
      </c>
      <c r="D3713" s="1" t="s">
        <v>3221</v>
      </c>
      <c r="E3713" s="7" t="str">
        <f>VLOOKUP(TRIM(D3713)*1,CFOP!A:B,2,FALSE)</f>
        <v>Sim</v>
      </c>
      <c r="F3713" s="1" t="s">
        <v>393</v>
      </c>
      <c r="G3713" s="3">
        <v>351.11</v>
      </c>
      <c r="H3713" s="3">
        <v>236.36</v>
      </c>
      <c r="I3713" s="3">
        <v>9.4500000000000011</v>
      </c>
      <c r="J3713" s="1" t="s">
        <v>3082</v>
      </c>
      <c r="K3713" s="3">
        <v>467.11</v>
      </c>
      <c r="L3713" s="3">
        <v>79.3</v>
      </c>
      <c r="M3713" s="1" t="s">
        <v>3082</v>
      </c>
      <c r="N3713" s="3">
        <v>236.36</v>
      </c>
      <c r="O3713" s="3">
        <v>35.450000000000003</v>
      </c>
      <c r="P3713" s="1" t="s">
        <v>2788</v>
      </c>
      <c r="Q3713" s="3">
        <v>236.36</v>
      </c>
      <c r="R3713" s="3">
        <v>3.9</v>
      </c>
      <c r="S3713" s="1" t="s">
        <v>33</v>
      </c>
      <c r="T3713" s="3">
        <v>236.36</v>
      </c>
      <c r="U3713" s="3">
        <v>17.96</v>
      </c>
      <c r="V3713" s="1" t="s">
        <v>33</v>
      </c>
      <c r="W3713" s="1" t="s">
        <v>33</v>
      </c>
      <c r="X3713" s="1" t="s">
        <v>2955</v>
      </c>
      <c r="Y3713" s="1" t="s">
        <v>44</v>
      </c>
      <c r="Z3713" s="1" t="s">
        <v>66</v>
      </c>
      <c r="AA3713" s="1" t="s">
        <v>67</v>
      </c>
    </row>
    <row r="3714" spans="1:27" x14ac:dyDescent="0.25">
      <c r="A3714" s="1" t="s">
        <v>26</v>
      </c>
      <c r="B3714" s="1" t="s">
        <v>5217</v>
      </c>
      <c r="C3714" s="2">
        <v>42325</v>
      </c>
      <c r="D3714" s="1" t="s">
        <v>3221</v>
      </c>
      <c r="E3714" s="7" t="str">
        <f>VLOOKUP(TRIM(D3714)*1,CFOP!A:B,2,FALSE)</f>
        <v>Sim</v>
      </c>
      <c r="F3714" s="1" t="s">
        <v>393</v>
      </c>
      <c r="G3714" s="3">
        <v>218.43</v>
      </c>
      <c r="H3714" s="3">
        <v>147.04</v>
      </c>
      <c r="I3714" s="3">
        <v>5.88</v>
      </c>
      <c r="J3714" s="1" t="s">
        <v>3082</v>
      </c>
      <c r="K3714" s="3">
        <v>290.59000000000003</v>
      </c>
      <c r="L3714" s="3">
        <v>49.33</v>
      </c>
      <c r="M3714" s="1" t="s">
        <v>3082</v>
      </c>
      <c r="N3714" s="3">
        <v>147.04</v>
      </c>
      <c r="O3714" s="3">
        <v>22.06</v>
      </c>
      <c r="P3714" s="1" t="s">
        <v>2788</v>
      </c>
      <c r="Q3714" s="3">
        <v>147.04</v>
      </c>
      <c r="R3714" s="3">
        <v>2.4300000000000002</v>
      </c>
      <c r="S3714" s="1" t="s">
        <v>33</v>
      </c>
      <c r="T3714" s="3">
        <v>147.04</v>
      </c>
      <c r="U3714" s="3">
        <v>11.18</v>
      </c>
      <c r="V3714" s="1" t="s">
        <v>33</v>
      </c>
      <c r="W3714" s="1" t="s">
        <v>33</v>
      </c>
      <c r="X3714" s="1" t="s">
        <v>2955</v>
      </c>
      <c r="Y3714" s="1" t="s">
        <v>44</v>
      </c>
      <c r="Z3714" s="1" t="s">
        <v>3421</v>
      </c>
      <c r="AA3714" s="1" t="s">
        <v>3422</v>
      </c>
    </row>
    <row r="3715" spans="1:27" x14ac:dyDescent="0.25">
      <c r="A3715" s="1" t="s">
        <v>26</v>
      </c>
      <c r="B3715" s="1" t="s">
        <v>5217</v>
      </c>
      <c r="C3715" s="2">
        <v>42325</v>
      </c>
      <c r="D3715" s="1" t="s">
        <v>3221</v>
      </c>
      <c r="E3715" s="7" t="str">
        <f>VLOOKUP(TRIM(D3715)*1,CFOP!A:B,2,FALSE)</f>
        <v>Sim</v>
      </c>
      <c r="F3715" s="1" t="s">
        <v>393</v>
      </c>
      <c r="G3715" s="3">
        <v>160.13999999999999</v>
      </c>
      <c r="H3715" s="3">
        <v>107.8</v>
      </c>
      <c r="I3715" s="3">
        <v>4.3100000000000005</v>
      </c>
      <c r="J3715" s="1" t="s">
        <v>3082</v>
      </c>
      <c r="K3715" s="3">
        <v>213.04</v>
      </c>
      <c r="L3715" s="3">
        <v>36.17</v>
      </c>
      <c r="M3715" s="1" t="s">
        <v>3082</v>
      </c>
      <c r="N3715" s="3">
        <v>107.8</v>
      </c>
      <c r="O3715" s="3">
        <v>16.170000000000002</v>
      </c>
      <c r="P3715" s="1" t="s">
        <v>2788</v>
      </c>
      <c r="Q3715" s="3">
        <v>107.8</v>
      </c>
      <c r="R3715" s="3">
        <v>1.78</v>
      </c>
      <c r="S3715" s="1" t="s">
        <v>33</v>
      </c>
      <c r="T3715" s="3">
        <v>107.8</v>
      </c>
      <c r="U3715" s="3">
        <v>8.19</v>
      </c>
      <c r="V3715" s="1" t="s">
        <v>33</v>
      </c>
      <c r="W3715" s="1" t="s">
        <v>33</v>
      </c>
      <c r="X3715" s="1" t="s">
        <v>2955</v>
      </c>
      <c r="Y3715" s="1" t="s">
        <v>44</v>
      </c>
      <c r="Z3715" s="1" t="s">
        <v>753</v>
      </c>
      <c r="AA3715" s="1" t="s">
        <v>754</v>
      </c>
    </row>
    <row r="3716" spans="1:27" x14ac:dyDescent="0.25">
      <c r="A3716" s="1" t="s">
        <v>26</v>
      </c>
      <c r="B3716" s="1" t="s">
        <v>5217</v>
      </c>
      <c r="C3716" s="2">
        <v>42325</v>
      </c>
      <c r="D3716" s="1" t="s">
        <v>3221</v>
      </c>
      <c r="E3716" s="7" t="str">
        <f>VLOOKUP(TRIM(D3716)*1,CFOP!A:B,2,FALSE)</f>
        <v>Sim</v>
      </c>
      <c r="F3716" s="1" t="s">
        <v>393</v>
      </c>
      <c r="G3716" s="3">
        <v>489.45000000000005</v>
      </c>
      <c r="H3716" s="3">
        <v>325.03000000000003</v>
      </c>
      <c r="I3716" s="3">
        <v>13</v>
      </c>
      <c r="J3716" s="1" t="s">
        <v>3082</v>
      </c>
      <c r="K3716" s="3">
        <v>762.73</v>
      </c>
      <c r="L3716" s="3">
        <v>131.92000000000002</v>
      </c>
      <c r="M3716" s="1" t="s">
        <v>3082</v>
      </c>
      <c r="N3716" s="3">
        <v>325.03000000000003</v>
      </c>
      <c r="O3716" s="3">
        <v>32.5</v>
      </c>
      <c r="P3716" s="1" t="s">
        <v>2788</v>
      </c>
      <c r="Q3716" s="3">
        <v>325.03000000000003</v>
      </c>
      <c r="R3716" s="3">
        <v>5.36</v>
      </c>
      <c r="S3716" s="1" t="s">
        <v>33</v>
      </c>
      <c r="T3716" s="3">
        <v>325.03000000000003</v>
      </c>
      <c r="U3716" s="3">
        <v>24.7</v>
      </c>
      <c r="V3716" s="1" t="s">
        <v>33</v>
      </c>
      <c r="W3716" s="1" t="s">
        <v>33</v>
      </c>
      <c r="X3716" s="1" t="s">
        <v>2955</v>
      </c>
      <c r="Y3716" s="1" t="s">
        <v>78</v>
      </c>
      <c r="Z3716" s="1" t="s">
        <v>3972</v>
      </c>
      <c r="AA3716" s="1" t="s">
        <v>3973</v>
      </c>
    </row>
    <row r="3717" spans="1:27" x14ac:dyDescent="0.25">
      <c r="A3717" s="1" t="s">
        <v>26</v>
      </c>
      <c r="B3717" s="1" t="s">
        <v>5217</v>
      </c>
      <c r="C3717" s="2">
        <v>42325</v>
      </c>
      <c r="D3717" s="1" t="s">
        <v>3221</v>
      </c>
      <c r="E3717" s="7" t="str">
        <f>VLOOKUP(TRIM(D3717)*1,CFOP!A:B,2,FALSE)</f>
        <v>Sim</v>
      </c>
      <c r="F3717" s="1" t="s">
        <v>393</v>
      </c>
      <c r="G3717" s="3">
        <v>2272.38</v>
      </c>
      <c r="H3717" s="3">
        <v>1529.71</v>
      </c>
      <c r="I3717" s="3">
        <v>61.19</v>
      </c>
      <c r="J3717" s="1" t="s">
        <v>3082</v>
      </c>
      <c r="K3717" s="3">
        <v>3023.13</v>
      </c>
      <c r="L3717" s="3">
        <v>513.21</v>
      </c>
      <c r="M3717" s="1" t="s">
        <v>3082</v>
      </c>
      <c r="N3717" s="3">
        <v>1529.71</v>
      </c>
      <c r="O3717" s="3">
        <v>229.46</v>
      </c>
      <c r="P3717" s="1" t="s">
        <v>2788</v>
      </c>
      <c r="Q3717" s="3">
        <v>1529.71</v>
      </c>
      <c r="R3717" s="3">
        <v>25.240000000000002</v>
      </c>
      <c r="S3717" s="1" t="s">
        <v>33</v>
      </c>
      <c r="T3717" s="3">
        <v>1529.71</v>
      </c>
      <c r="U3717" s="3">
        <v>116.26</v>
      </c>
      <c r="V3717" s="1" t="s">
        <v>33</v>
      </c>
      <c r="W3717" s="1" t="s">
        <v>33</v>
      </c>
      <c r="X3717" s="1" t="s">
        <v>2955</v>
      </c>
      <c r="Y3717" s="1" t="s">
        <v>44</v>
      </c>
      <c r="Z3717" s="1" t="s">
        <v>4625</v>
      </c>
      <c r="AA3717" s="1" t="s">
        <v>69</v>
      </c>
    </row>
    <row r="3718" spans="1:27" x14ac:dyDescent="0.25">
      <c r="A3718" s="1" t="s">
        <v>26</v>
      </c>
      <c r="B3718" s="1" t="s">
        <v>5217</v>
      </c>
      <c r="C3718" s="2">
        <v>42325</v>
      </c>
      <c r="D3718" s="1" t="s">
        <v>3221</v>
      </c>
      <c r="E3718" s="7" t="str">
        <f>VLOOKUP(TRIM(D3718)*1,CFOP!A:B,2,FALSE)</f>
        <v>Sim</v>
      </c>
      <c r="F3718" s="1" t="s">
        <v>393</v>
      </c>
      <c r="G3718" s="3">
        <v>1095.99</v>
      </c>
      <c r="H3718" s="3">
        <v>838.69</v>
      </c>
      <c r="I3718" s="3">
        <v>33.549999999999997</v>
      </c>
      <c r="J3718" s="1" t="s">
        <v>3082</v>
      </c>
      <c r="K3718" s="3">
        <v>1530.78</v>
      </c>
      <c r="L3718" s="3">
        <v>257.3</v>
      </c>
      <c r="M3718" s="1" t="s">
        <v>3082</v>
      </c>
      <c r="N3718" s="3">
        <v>0</v>
      </c>
      <c r="O3718" s="3">
        <v>0</v>
      </c>
      <c r="P3718" s="1" t="s">
        <v>31</v>
      </c>
      <c r="Q3718" s="3">
        <v>838.69</v>
      </c>
      <c r="R3718" s="3">
        <v>13.84</v>
      </c>
      <c r="S3718" s="1" t="s">
        <v>33</v>
      </c>
      <c r="T3718" s="3">
        <v>838.69</v>
      </c>
      <c r="U3718" s="3">
        <v>63.74</v>
      </c>
      <c r="V3718" s="1" t="s">
        <v>33</v>
      </c>
      <c r="W3718" s="1" t="s">
        <v>33</v>
      </c>
      <c r="X3718" s="1" t="s">
        <v>2955</v>
      </c>
      <c r="Y3718" s="1" t="s">
        <v>240</v>
      </c>
      <c r="Z3718" s="1" t="s">
        <v>4253</v>
      </c>
      <c r="AA3718" s="1" t="s">
        <v>4254</v>
      </c>
    </row>
    <row r="3719" spans="1:27" x14ac:dyDescent="0.25">
      <c r="A3719" s="1" t="s">
        <v>26</v>
      </c>
      <c r="B3719" s="1" t="s">
        <v>5217</v>
      </c>
      <c r="C3719" s="2">
        <v>42325</v>
      </c>
      <c r="D3719" s="1" t="s">
        <v>3221</v>
      </c>
      <c r="E3719" s="7" t="str">
        <f>VLOOKUP(TRIM(D3719)*1,CFOP!A:B,2,FALSE)</f>
        <v>Sim</v>
      </c>
      <c r="F3719" s="1" t="s">
        <v>393</v>
      </c>
      <c r="G3719" s="3">
        <v>393.97</v>
      </c>
      <c r="H3719" s="3">
        <v>265.20999999999998</v>
      </c>
      <c r="I3719" s="3">
        <v>10.61</v>
      </c>
      <c r="J3719" s="1" t="s">
        <v>3082</v>
      </c>
      <c r="K3719" s="3">
        <v>524.13</v>
      </c>
      <c r="L3719" s="3">
        <v>88.98</v>
      </c>
      <c r="M3719" s="1" t="s">
        <v>3082</v>
      </c>
      <c r="N3719" s="3">
        <v>265.20999999999998</v>
      </c>
      <c r="O3719" s="3">
        <v>39.78</v>
      </c>
      <c r="P3719" s="1" t="s">
        <v>2788</v>
      </c>
      <c r="Q3719" s="3">
        <v>265.20999999999998</v>
      </c>
      <c r="R3719" s="3">
        <v>4.38</v>
      </c>
      <c r="S3719" s="1" t="s">
        <v>33</v>
      </c>
      <c r="T3719" s="3">
        <v>265.20999999999998</v>
      </c>
      <c r="U3719" s="3">
        <v>20.16</v>
      </c>
      <c r="V3719" s="1" t="s">
        <v>33</v>
      </c>
      <c r="W3719" s="1" t="s">
        <v>33</v>
      </c>
      <c r="X3719" s="1" t="s">
        <v>2955</v>
      </c>
      <c r="Y3719" s="1" t="s">
        <v>44</v>
      </c>
      <c r="Z3719" s="1" t="s">
        <v>85</v>
      </c>
      <c r="AA3719" s="1" t="s">
        <v>86</v>
      </c>
    </row>
    <row r="3720" spans="1:27" x14ac:dyDescent="0.25">
      <c r="A3720" s="1" t="s">
        <v>26</v>
      </c>
      <c r="B3720" s="1" t="s">
        <v>5220</v>
      </c>
      <c r="C3720" s="2">
        <v>42325</v>
      </c>
      <c r="D3720" s="1" t="s">
        <v>2903</v>
      </c>
      <c r="E3720" s="7" t="str">
        <f>VLOOKUP(TRIM(D3720)*1,CFOP!A:B,2,FALSE)</f>
        <v>Sim</v>
      </c>
      <c r="F3720" s="1" t="s">
        <v>272</v>
      </c>
      <c r="G3720" s="3">
        <v>10670.82</v>
      </c>
      <c r="H3720" s="3">
        <v>0</v>
      </c>
      <c r="I3720" s="3">
        <v>0</v>
      </c>
      <c r="J3720" s="1" t="s">
        <v>31</v>
      </c>
      <c r="K3720" s="3">
        <v>0</v>
      </c>
      <c r="L3720" s="3">
        <v>0</v>
      </c>
      <c r="M3720" s="1" t="s">
        <v>31</v>
      </c>
      <c r="N3720" s="3">
        <v>0</v>
      </c>
      <c r="O3720" s="3">
        <v>0</v>
      </c>
      <c r="P3720" s="1" t="s">
        <v>31</v>
      </c>
      <c r="Q3720" s="3">
        <v>10670.82</v>
      </c>
      <c r="R3720" s="3">
        <v>0</v>
      </c>
      <c r="S3720" s="1" t="s">
        <v>2904</v>
      </c>
      <c r="T3720" s="3">
        <v>10670.82</v>
      </c>
      <c r="U3720" s="3">
        <v>0</v>
      </c>
      <c r="V3720" s="1" t="s">
        <v>2904</v>
      </c>
      <c r="W3720" s="1" t="s">
        <v>33</v>
      </c>
      <c r="X3720" s="1" t="s">
        <v>5083</v>
      </c>
      <c r="Y3720" s="1" t="s">
        <v>91</v>
      </c>
      <c r="Z3720" s="1" t="s">
        <v>5084</v>
      </c>
      <c r="AA3720" s="1" t="s">
        <v>5085</v>
      </c>
    </row>
    <row r="3721" spans="1:27" x14ac:dyDescent="0.25">
      <c r="A3721" s="1" t="s">
        <v>26</v>
      </c>
      <c r="B3721" s="1" t="s">
        <v>5221</v>
      </c>
      <c r="C3721" s="2">
        <v>42325</v>
      </c>
      <c r="D3721" s="1" t="s">
        <v>2903</v>
      </c>
      <c r="E3721" s="7" t="str">
        <f>VLOOKUP(TRIM(D3721)*1,CFOP!A:B,2,FALSE)</f>
        <v>Sim</v>
      </c>
      <c r="F3721" s="1" t="s">
        <v>272</v>
      </c>
      <c r="G3721" s="3">
        <v>47.78</v>
      </c>
      <c r="H3721" s="3">
        <v>0</v>
      </c>
      <c r="I3721" s="3">
        <v>0</v>
      </c>
      <c r="J3721" s="1" t="s">
        <v>31</v>
      </c>
      <c r="K3721" s="3">
        <v>0</v>
      </c>
      <c r="L3721" s="3">
        <v>0</v>
      </c>
      <c r="M3721" s="1" t="s">
        <v>31</v>
      </c>
      <c r="N3721" s="3">
        <v>0</v>
      </c>
      <c r="O3721" s="3">
        <v>0</v>
      </c>
      <c r="P3721" s="1" t="s">
        <v>31</v>
      </c>
      <c r="Q3721" s="3">
        <v>47.78</v>
      </c>
      <c r="R3721" s="3">
        <v>0</v>
      </c>
      <c r="S3721" s="1" t="s">
        <v>2904</v>
      </c>
      <c r="T3721" s="3">
        <v>47.78</v>
      </c>
      <c r="U3721" s="3">
        <v>0</v>
      </c>
      <c r="V3721" s="1" t="s">
        <v>2904</v>
      </c>
      <c r="W3721" s="1" t="s">
        <v>33</v>
      </c>
      <c r="X3721" s="1" t="s">
        <v>3357</v>
      </c>
      <c r="Y3721" s="1" t="s">
        <v>91</v>
      </c>
      <c r="Z3721" s="1" t="s">
        <v>5222</v>
      </c>
      <c r="AA3721" s="1" t="s">
        <v>5223</v>
      </c>
    </row>
    <row r="3722" spans="1:27" hidden="1" x14ac:dyDescent="0.25">
      <c r="A3722" s="1" t="s">
        <v>26</v>
      </c>
      <c r="B3722" s="1" t="s">
        <v>5224</v>
      </c>
      <c r="C3722" s="2">
        <v>42325</v>
      </c>
      <c r="D3722" s="1" t="s">
        <v>2934</v>
      </c>
      <c r="E3722" s="7" t="str">
        <f>VLOOKUP(TRIM(D3722)*1,CFOP!A:B,2,FALSE)</f>
        <v>Não</v>
      </c>
      <c r="F3722" s="1" t="s">
        <v>60</v>
      </c>
      <c r="G3722" s="3">
        <v>350</v>
      </c>
      <c r="H3722" s="3">
        <v>0</v>
      </c>
      <c r="I3722" s="3">
        <v>0</v>
      </c>
      <c r="J3722" s="1" t="s">
        <v>31</v>
      </c>
      <c r="K3722" s="3">
        <v>0</v>
      </c>
      <c r="L3722" s="3">
        <v>0</v>
      </c>
      <c r="M3722" s="1" t="s">
        <v>31</v>
      </c>
      <c r="N3722" s="3">
        <v>0</v>
      </c>
      <c r="O3722" s="3">
        <v>0</v>
      </c>
      <c r="P3722" s="1" t="s">
        <v>31</v>
      </c>
      <c r="Q3722" s="3">
        <v>0</v>
      </c>
      <c r="R3722" s="3">
        <v>0</v>
      </c>
      <c r="S3722" s="1" t="s">
        <v>31</v>
      </c>
      <c r="T3722" s="3">
        <v>0</v>
      </c>
      <c r="U3722" s="3">
        <v>0</v>
      </c>
      <c r="V3722" s="1" t="s">
        <v>31</v>
      </c>
      <c r="W3722" s="1" t="s">
        <v>2129</v>
      </c>
      <c r="X3722" s="1" t="s">
        <v>507</v>
      </c>
      <c r="Y3722" s="1" t="s">
        <v>35</v>
      </c>
      <c r="Z3722" s="1" t="s">
        <v>2199</v>
      </c>
      <c r="AA3722" s="1" t="s">
        <v>2200</v>
      </c>
    </row>
    <row r="3723" spans="1:27" hidden="1" x14ac:dyDescent="0.25">
      <c r="A3723" s="1" t="s">
        <v>26</v>
      </c>
      <c r="B3723" s="1" t="s">
        <v>5224</v>
      </c>
      <c r="C3723" s="2">
        <v>42325</v>
      </c>
      <c r="D3723" s="1" t="s">
        <v>2934</v>
      </c>
      <c r="E3723" s="7" t="str">
        <f>VLOOKUP(TRIM(D3723)*1,CFOP!A:B,2,FALSE)</f>
        <v>Não</v>
      </c>
      <c r="F3723" s="1" t="s">
        <v>60</v>
      </c>
      <c r="G3723" s="3">
        <v>350</v>
      </c>
      <c r="H3723" s="3">
        <v>0</v>
      </c>
      <c r="I3723" s="3">
        <v>0</v>
      </c>
      <c r="J3723" s="1" t="s">
        <v>31</v>
      </c>
      <c r="K3723" s="3">
        <v>0</v>
      </c>
      <c r="L3723" s="3">
        <v>0</v>
      </c>
      <c r="M3723" s="1" t="s">
        <v>31</v>
      </c>
      <c r="N3723" s="3">
        <v>0</v>
      </c>
      <c r="O3723" s="3">
        <v>0</v>
      </c>
      <c r="P3723" s="1" t="s">
        <v>31</v>
      </c>
      <c r="Q3723" s="3">
        <v>0</v>
      </c>
      <c r="R3723" s="3">
        <v>0</v>
      </c>
      <c r="S3723" s="1" t="s">
        <v>31</v>
      </c>
      <c r="T3723" s="3">
        <v>0</v>
      </c>
      <c r="U3723" s="3">
        <v>0</v>
      </c>
      <c r="V3723" s="1" t="s">
        <v>31</v>
      </c>
      <c r="W3723" s="1" t="s">
        <v>2129</v>
      </c>
      <c r="X3723" s="1" t="s">
        <v>507</v>
      </c>
      <c r="Y3723" s="1" t="s">
        <v>35</v>
      </c>
      <c r="Z3723" s="1" t="s">
        <v>512</v>
      </c>
      <c r="AA3723" s="1" t="s">
        <v>284</v>
      </c>
    </row>
    <row r="3724" spans="1:27" hidden="1" x14ac:dyDescent="0.25">
      <c r="A3724" s="1" t="s">
        <v>26</v>
      </c>
      <c r="B3724" s="1" t="s">
        <v>5224</v>
      </c>
      <c r="C3724" s="2">
        <v>42325</v>
      </c>
      <c r="D3724" s="1" t="s">
        <v>2934</v>
      </c>
      <c r="E3724" s="7" t="str">
        <f>VLOOKUP(TRIM(D3724)*1,CFOP!A:B,2,FALSE)</f>
        <v>Não</v>
      </c>
      <c r="F3724" s="1" t="s">
        <v>60</v>
      </c>
      <c r="G3724" s="3">
        <v>350</v>
      </c>
      <c r="H3724" s="3">
        <v>0</v>
      </c>
      <c r="I3724" s="3">
        <v>0</v>
      </c>
      <c r="J3724" s="1" t="s">
        <v>31</v>
      </c>
      <c r="K3724" s="3">
        <v>0</v>
      </c>
      <c r="L3724" s="3">
        <v>0</v>
      </c>
      <c r="M3724" s="1" t="s">
        <v>31</v>
      </c>
      <c r="N3724" s="3">
        <v>0</v>
      </c>
      <c r="O3724" s="3">
        <v>0</v>
      </c>
      <c r="P3724" s="1" t="s">
        <v>31</v>
      </c>
      <c r="Q3724" s="3">
        <v>0</v>
      </c>
      <c r="R3724" s="3">
        <v>0</v>
      </c>
      <c r="S3724" s="1" t="s">
        <v>31</v>
      </c>
      <c r="T3724" s="3">
        <v>0</v>
      </c>
      <c r="U3724" s="3">
        <v>0</v>
      </c>
      <c r="V3724" s="1" t="s">
        <v>31</v>
      </c>
      <c r="W3724" s="1" t="s">
        <v>2129</v>
      </c>
      <c r="X3724" s="1" t="s">
        <v>507</v>
      </c>
      <c r="Y3724" s="1" t="s">
        <v>35</v>
      </c>
      <c r="Z3724" s="1" t="s">
        <v>2443</v>
      </c>
      <c r="AA3724" s="1" t="s">
        <v>2444</v>
      </c>
    </row>
    <row r="3725" spans="1:27" hidden="1" x14ac:dyDescent="0.25">
      <c r="A3725" s="1" t="s">
        <v>26</v>
      </c>
      <c r="B3725" s="1" t="s">
        <v>5225</v>
      </c>
      <c r="C3725" s="2">
        <v>42325</v>
      </c>
      <c r="D3725" s="1" t="s">
        <v>2934</v>
      </c>
      <c r="E3725" s="7" t="str">
        <f>VLOOKUP(TRIM(D3725)*1,CFOP!A:B,2,FALSE)</f>
        <v>Não</v>
      </c>
      <c r="F3725" s="1" t="s">
        <v>29</v>
      </c>
      <c r="G3725" s="3">
        <v>350</v>
      </c>
      <c r="H3725" s="3">
        <v>0</v>
      </c>
      <c r="I3725" s="3">
        <v>0</v>
      </c>
      <c r="J3725" s="1" t="s">
        <v>31</v>
      </c>
      <c r="K3725" s="3">
        <v>0</v>
      </c>
      <c r="L3725" s="3">
        <v>0</v>
      </c>
      <c r="M3725" s="1" t="s">
        <v>31</v>
      </c>
      <c r="N3725" s="3">
        <v>0</v>
      </c>
      <c r="O3725" s="3">
        <v>0</v>
      </c>
      <c r="P3725" s="1" t="s">
        <v>31</v>
      </c>
      <c r="Q3725" s="3">
        <v>0</v>
      </c>
      <c r="R3725" s="3">
        <v>0</v>
      </c>
      <c r="S3725" s="1" t="s">
        <v>31</v>
      </c>
      <c r="T3725" s="3">
        <v>0</v>
      </c>
      <c r="U3725" s="3">
        <v>0</v>
      </c>
      <c r="V3725" s="1" t="s">
        <v>31</v>
      </c>
      <c r="W3725" s="1" t="s">
        <v>33</v>
      </c>
      <c r="X3725" s="1" t="s">
        <v>507</v>
      </c>
      <c r="Y3725" s="1" t="s">
        <v>35</v>
      </c>
      <c r="Z3725" s="1" t="s">
        <v>2443</v>
      </c>
      <c r="AA3725" s="1" t="s">
        <v>2444</v>
      </c>
    </row>
    <row r="3726" spans="1:27" hidden="1" x14ac:dyDescent="0.25">
      <c r="A3726" s="1" t="s">
        <v>26</v>
      </c>
      <c r="B3726" s="1" t="s">
        <v>5225</v>
      </c>
      <c r="C3726" s="2">
        <v>42325</v>
      </c>
      <c r="D3726" s="1" t="s">
        <v>2934</v>
      </c>
      <c r="E3726" s="7" t="str">
        <f>VLOOKUP(TRIM(D3726)*1,CFOP!A:B,2,FALSE)</f>
        <v>Não</v>
      </c>
      <c r="F3726" s="1" t="s">
        <v>29</v>
      </c>
      <c r="G3726" s="3">
        <v>350</v>
      </c>
      <c r="H3726" s="3">
        <v>0</v>
      </c>
      <c r="I3726" s="3">
        <v>0</v>
      </c>
      <c r="J3726" s="1" t="s">
        <v>31</v>
      </c>
      <c r="K3726" s="3">
        <v>0</v>
      </c>
      <c r="L3726" s="3">
        <v>0</v>
      </c>
      <c r="M3726" s="1" t="s">
        <v>31</v>
      </c>
      <c r="N3726" s="3">
        <v>0</v>
      </c>
      <c r="O3726" s="3">
        <v>0</v>
      </c>
      <c r="P3726" s="1" t="s">
        <v>31</v>
      </c>
      <c r="Q3726" s="3">
        <v>0</v>
      </c>
      <c r="R3726" s="3">
        <v>0</v>
      </c>
      <c r="S3726" s="1" t="s">
        <v>31</v>
      </c>
      <c r="T3726" s="3">
        <v>0</v>
      </c>
      <c r="U3726" s="3">
        <v>0</v>
      </c>
      <c r="V3726" s="1" t="s">
        <v>31</v>
      </c>
      <c r="W3726" s="1" t="s">
        <v>33</v>
      </c>
      <c r="X3726" s="1" t="s">
        <v>507</v>
      </c>
      <c r="Y3726" s="1" t="s">
        <v>35</v>
      </c>
      <c r="Z3726" s="1" t="s">
        <v>2199</v>
      </c>
      <c r="AA3726" s="1" t="s">
        <v>2200</v>
      </c>
    </row>
    <row r="3727" spans="1:27" hidden="1" x14ac:dyDescent="0.25">
      <c r="A3727" s="1" t="s">
        <v>26</v>
      </c>
      <c r="B3727" s="1" t="s">
        <v>5225</v>
      </c>
      <c r="C3727" s="2">
        <v>42325</v>
      </c>
      <c r="D3727" s="1" t="s">
        <v>2934</v>
      </c>
      <c r="E3727" s="7" t="str">
        <f>VLOOKUP(TRIM(D3727)*1,CFOP!A:B,2,FALSE)</f>
        <v>Não</v>
      </c>
      <c r="F3727" s="1" t="s">
        <v>29</v>
      </c>
      <c r="G3727" s="3">
        <v>350</v>
      </c>
      <c r="H3727" s="3">
        <v>0</v>
      </c>
      <c r="I3727" s="3">
        <v>0</v>
      </c>
      <c r="J3727" s="1" t="s">
        <v>31</v>
      </c>
      <c r="K3727" s="3">
        <v>0</v>
      </c>
      <c r="L3727" s="3">
        <v>0</v>
      </c>
      <c r="M3727" s="1" t="s">
        <v>31</v>
      </c>
      <c r="N3727" s="3">
        <v>0</v>
      </c>
      <c r="O3727" s="3">
        <v>0</v>
      </c>
      <c r="P3727" s="1" t="s">
        <v>31</v>
      </c>
      <c r="Q3727" s="3">
        <v>0</v>
      </c>
      <c r="R3727" s="3">
        <v>0</v>
      </c>
      <c r="S3727" s="1" t="s">
        <v>31</v>
      </c>
      <c r="T3727" s="3">
        <v>0</v>
      </c>
      <c r="U3727" s="3">
        <v>0</v>
      </c>
      <c r="V3727" s="1" t="s">
        <v>31</v>
      </c>
      <c r="W3727" s="1" t="s">
        <v>33</v>
      </c>
      <c r="X3727" s="1" t="s">
        <v>507</v>
      </c>
      <c r="Y3727" s="1" t="s">
        <v>35</v>
      </c>
      <c r="Z3727" s="1" t="s">
        <v>512</v>
      </c>
      <c r="AA3727" s="1" t="s">
        <v>284</v>
      </c>
    </row>
    <row r="3728" spans="1:27" x14ac:dyDescent="0.25">
      <c r="A3728" s="1" t="s">
        <v>26</v>
      </c>
      <c r="B3728" s="1" t="s">
        <v>5226</v>
      </c>
      <c r="C3728" s="2">
        <v>42325</v>
      </c>
      <c r="D3728" s="1" t="s">
        <v>2841</v>
      </c>
      <c r="E3728" s="7" t="str">
        <f>VLOOKUP(TRIM(D3728)*1,CFOP!A:B,2,FALSE)</f>
        <v>Sim</v>
      </c>
      <c r="F3728" s="1" t="s">
        <v>478</v>
      </c>
      <c r="G3728" s="3">
        <v>311.48</v>
      </c>
      <c r="H3728" s="3">
        <v>259.57</v>
      </c>
      <c r="I3728" s="3">
        <v>10.38</v>
      </c>
      <c r="J3728" s="1" t="s">
        <v>61</v>
      </c>
      <c r="K3728" s="3">
        <v>0</v>
      </c>
      <c r="L3728" s="3">
        <v>0</v>
      </c>
      <c r="M3728" s="1" t="s">
        <v>31</v>
      </c>
      <c r="N3728" s="3">
        <v>259.57</v>
      </c>
      <c r="O3728" s="3">
        <v>51.910000000000004</v>
      </c>
      <c r="P3728" s="1" t="s">
        <v>2788</v>
      </c>
      <c r="Q3728" s="3">
        <v>259.57</v>
      </c>
      <c r="R3728" s="3">
        <v>4.28</v>
      </c>
      <c r="S3728" s="1" t="s">
        <v>33</v>
      </c>
      <c r="T3728" s="3">
        <v>259.57</v>
      </c>
      <c r="U3728" s="3">
        <v>19.73</v>
      </c>
      <c r="V3728" s="1" t="s">
        <v>33</v>
      </c>
      <c r="W3728" s="1" t="s">
        <v>33</v>
      </c>
      <c r="X3728" s="1" t="s">
        <v>3234</v>
      </c>
      <c r="Y3728" s="1" t="s">
        <v>99</v>
      </c>
      <c r="Z3728" s="1" t="s">
        <v>126</v>
      </c>
      <c r="AA3728" s="1" t="s">
        <v>127</v>
      </c>
    </row>
    <row r="3729" spans="1:27" x14ac:dyDescent="0.25">
      <c r="A3729" s="1" t="s">
        <v>26</v>
      </c>
      <c r="B3729" s="1" t="s">
        <v>5226</v>
      </c>
      <c r="C3729" s="2">
        <v>42325</v>
      </c>
      <c r="D3729" s="1" t="s">
        <v>2841</v>
      </c>
      <c r="E3729" s="7" t="str">
        <f>VLOOKUP(TRIM(D3729)*1,CFOP!A:B,2,FALSE)</f>
        <v>Sim</v>
      </c>
      <c r="F3729" s="1" t="s">
        <v>478</v>
      </c>
      <c r="G3729" s="3">
        <v>339.77</v>
      </c>
      <c r="H3729" s="3">
        <v>295.45</v>
      </c>
      <c r="I3729" s="3">
        <v>11.82</v>
      </c>
      <c r="J3729" s="1" t="s">
        <v>61</v>
      </c>
      <c r="K3729" s="3">
        <v>0</v>
      </c>
      <c r="L3729" s="3">
        <v>0</v>
      </c>
      <c r="M3729" s="1" t="s">
        <v>31</v>
      </c>
      <c r="N3729" s="3">
        <v>295.45</v>
      </c>
      <c r="O3729" s="3">
        <v>44.32</v>
      </c>
      <c r="P3729" s="1" t="s">
        <v>2788</v>
      </c>
      <c r="Q3729" s="3">
        <v>295.45</v>
      </c>
      <c r="R3729" s="3">
        <v>4.87</v>
      </c>
      <c r="S3729" s="1" t="s">
        <v>33</v>
      </c>
      <c r="T3729" s="3">
        <v>295.45</v>
      </c>
      <c r="U3729" s="3">
        <v>22.45</v>
      </c>
      <c r="V3729" s="1" t="s">
        <v>33</v>
      </c>
      <c r="W3729" s="1" t="s">
        <v>33</v>
      </c>
      <c r="X3729" s="1" t="s">
        <v>3234</v>
      </c>
      <c r="Y3729" s="1" t="s">
        <v>44</v>
      </c>
      <c r="Z3729" s="1" t="s">
        <v>66</v>
      </c>
      <c r="AA3729" s="1" t="s">
        <v>67</v>
      </c>
    </row>
    <row r="3730" spans="1:27" x14ac:dyDescent="0.25">
      <c r="A3730" s="1" t="s">
        <v>26</v>
      </c>
      <c r="B3730" s="1" t="s">
        <v>5226</v>
      </c>
      <c r="C3730" s="2">
        <v>42325</v>
      </c>
      <c r="D3730" s="1" t="s">
        <v>2841</v>
      </c>
      <c r="E3730" s="7" t="str">
        <f>VLOOKUP(TRIM(D3730)*1,CFOP!A:B,2,FALSE)</f>
        <v>Sim</v>
      </c>
      <c r="F3730" s="1" t="s">
        <v>478</v>
      </c>
      <c r="G3730" s="3">
        <v>1046.3599999999999</v>
      </c>
      <c r="H3730" s="3">
        <v>909.88</v>
      </c>
      <c r="I3730" s="3">
        <v>36.4</v>
      </c>
      <c r="J3730" s="1" t="s">
        <v>61</v>
      </c>
      <c r="K3730" s="3">
        <v>0</v>
      </c>
      <c r="L3730" s="3">
        <v>0</v>
      </c>
      <c r="M3730" s="1" t="s">
        <v>31</v>
      </c>
      <c r="N3730" s="3">
        <v>909.88</v>
      </c>
      <c r="O3730" s="3">
        <v>136.47999999999999</v>
      </c>
      <c r="P3730" s="1" t="s">
        <v>2788</v>
      </c>
      <c r="Q3730" s="3">
        <v>909.88</v>
      </c>
      <c r="R3730" s="3">
        <v>15.01</v>
      </c>
      <c r="S3730" s="1" t="s">
        <v>33</v>
      </c>
      <c r="T3730" s="3">
        <v>909.88</v>
      </c>
      <c r="U3730" s="3">
        <v>69.150000000000006</v>
      </c>
      <c r="V3730" s="1" t="s">
        <v>33</v>
      </c>
      <c r="W3730" s="1" t="s">
        <v>33</v>
      </c>
      <c r="X3730" s="1" t="s">
        <v>3234</v>
      </c>
      <c r="Y3730" s="1" t="s">
        <v>44</v>
      </c>
      <c r="Z3730" s="1" t="s">
        <v>5227</v>
      </c>
      <c r="AA3730" s="1" t="s">
        <v>5228</v>
      </c>
    </row>
    <row r="3731" spans="1:27" x14ac:dyDescent="0.25">
      <c r="A3731" s="1" t="s">
        <v>26</v>
      </c>
      <c r="B3731" s="1" t="s">
        <v>5226</v>
      </c>
      <c r="C3731" s="2">
        <v>42325</v>
      </c>
      <c r="D3731" s="1" t="s">
        <v>2841</v>
      </c>
      <c r="E3731" s="7" t="str">
        <f>VLOOKUP(TRIM(D3731)*1,CFOP!A:B,2,FALSE)</f>
        <v>Sim</v>
      </c>
      <c r="F3731" s="1" t="s">
        <v>478</v>
      </c>
      <c r="G3731" s="3">
        <v>745.71</v>
      </c>
      <c r="H3731" s="3">
        <v>648.44000000000005</v>
      </c>
      <c r="I3731" s="3">
        <v>25.94</v>
      </c>
      <c r="J3731" s="1" t="s">
        <v>61</v>
      </c>
      <c r="K3731" s="3">
        <v>0</v>
      </c>
      <c r="L3731" s="3">
        <v>0</v>
      </c>
      <c r="M3731" s="1" t="s">
        <v>31</v>
      </c>
      <c r="N3731" s="3">
        <v>648.44000000000005</v>
      </c>
      <c r="O3731" s="3">
        <v>97.27</v>
      </c>
      <c r="P3731" s="1" t="s">
        <v>2788</v>
      </c>
      <c r="Q3731" s="3">
        <v>648.44000000000005</v>
      </c>
      <c r="R3731" s="3">
        <v>10.700000000000001</v>
      </c>
      <c r="S3731" s="1" t="s">
        <v>33</v>
      </c>
      <c r="T3731" s="3">
        <v>648.44000000000005</v>
      </c>
      <c r="U3731" s="3">
        <v>49.28</v>
      </c>
      <c r="V3731" s="1" t="s">
        <v>33</v>
      </c>
      <c r="W3731" s="1" t="s">
        <v>33</v>
      </c>
      <c r="X3731" s="1" t="s">
        <v>3234</v>
      </c>
      <c r="Y3731" s="1" t="s">
        <v>44</v>
      </c>
      <c r="Z3731" s="1" t="s">
        <v>87</v>
      </c>
      <c r="AA3731" s="1" t="s">
        <v>88</v>
      </c>
    </row>
    <row r="3732" spans="1:27" x14ac:dyDescent="0.25">
      <c r="A3732" s="1" t="s">
        <v>26</v>
      </c>
      <c r="B3732" s="1" t="s">
        <v>5229</v>
      </c>
      <c r="C3732" s="2">
        <v>42325</v>
      </c>
      <c r="D3732" s="1" t="s">
        <v>2841</v>
      </c>
      <c r="E3732" s="7" t="str">
        <f>VLOOKUP(TRIM(D3732)*1,CFOP!A:B,2,FALSE)</f>
        <v>Sim</v>
      </c>
      <c r="F3732" s="1" t="s">
        <v>411</v>
      </c>
      <c r="G3732" s="3">
        <v>153.67000000000002</v>
      </c>
      <c r="H3732" s="3">
        <v>174.14000000000001</v>
      </c>
      <c r="I3732" s="3">
        <v>6.97</v>
      </c>
      <c r="J3732" s="1" t="s">
        <v>61</v>
      </c>
      <c r="K3732" s="3">
        <v>0</v>
      </c>
      <c r="L3732" s="3">
        <v>0</v>
      </c>
      <c r="M3732" s="1" t="s">
        <v>31</v>
      </c>
      <c r="N3732" s="3">
        <v>151.43</v>
      </c>
      <c r="O3732" s="3">
        <v>22.71</v>
      </c>
      <c r="P3732" s="1" t="s">
        <v>2788</v>
      </c>
      <c r="Q3732" s="3">
        <v>151.43</v>
      </c>
      <c r="R3732" s="3">
        <v>2.5</v>
      </c>
      <c r="S3732" s="1" t="s">
        <v>33</v>
      </c>
      <c r="T3732" s="3">
        <v>151.43</v>
      </c>
      <c r="U3732" s="3">
        <v>11.51</v>
      </c>
      <c r="V3732" s="1" t="s">
        <v>33</v>
      </c>
      <c r="W3732" s="1" t="s">
        <v>33</v>
      </c>
      <c r="X3732" s="1" t="s">
        <v>5230</v>
      </c>
      <c r="Y3732" s="1" t="s">
        <v>44</v>
      </c>
      <c r="Z3732" s="1" t="s">
        <v>5231</v>
      </c>
      <c r="AA3732" s="1" t="s">
        <v>5232</v>
      </c>
    </row>
    <row r="3733" spans="1:27" x14ac:dyDescent="0.25">
      <c r="A3733" s="1" t="s">
        <v>26</v>
      </c>
      <c r="B3733" s="1" t="s">
        <v>5229</v>
      </c>
      <c r="C3733" s="2">
        <v>42325</v>
      </c>
      <c r="D3733" s="1" t="s">
        <v>2841</v>
      </c>
      <c r="E3733" s="7" t="str">
        <f>VLOOKUP(TRIM(D3733)*1,CFOP!A:B,2,FALSE)</f>
        <v>Sim</v>
      </c>
      <c r="F3733" s="1" t="s">
        <v>411</v>
      </c>
      <c r="G3733" s="3">
        <v>113.45</v>
      </c>
      <c r="H3733" s="3">
        <v>128.56</v>
      </c>
      <c r="I3733" s="3">
        <v>5.14</v>
      </c>
      <c r="J3733" s="1" t="s">
        <v>61</v>
      </c>
      <c r="K3733" s="3">
        <v>0</v>
      </c>
      <c r="L3733" s="3">
        <v>0</v>
      </c>
      <c r="M3733" s="1" t="s">
        <v>31</v>
      </c>
      <c r="N3733" s="3">
        <v>111.79</v>
      </c>
      <c r="O3733" s="3">
        <v>16.77</v>
      </c>
      <c r="P3733" s="1" t="s">
        <v>2788</v>
      </c>
      <c r="Q3733" s="3">
        <v>111.79</v>
      </c>
      <c r="R3733" s="3">
        <v>1.84</v>
      </c>
      <c r="S3733" s="1" t="s">
        <v>33</v>
      </c>
      <c r="T3733" s="3">
        <v>111.79</v>
      </c>
      <c r="U3733" s="3">
        <v>8.5</v>
      </c>
      <c r="V3733" s="1" t="s">
        <v>33</v>
      </c>
      <c r="W3733" s="1" t="s">
        <v>33</v>
      </c>
      <c r="X3733" s="1" t="s">
        <v>5230</v>
      </c>
      <c r="Y3733" s="1" t="s">
        <v>44</v>
      </c>
      <c r="Z3733" s="1" t="s">
        <v>5233</v>
      </c>
      <c r="AA3733" s="1" t="s">
        <v>5234</v>
      </c>
    </row>
    <row r="3734" spans="1:27" x14ac:dyDescent="0.25">
      <c r="A3734" s="1" t="s">
        <v>26</v>
      </c>
      <c r="B3734" s="1" t="s">
        <v>5235</v>
      </c>
      <c r="C3734" s="2">
        <v>42325</v>
      </c>
      <c r="D3734" s="1" t="s">
        <v>2841</v>
      </c>
      <c r="E3734" s="7" t="str">
        <f>VLOOKUP(TRIM(D3734)*1,CFOP!A:B,2,FALSE)</f>
        <v>Sim</v>
      </c>
      <c r="F3734" s="1" t="s">
        <v>411</v>
      </c>
      <c r="G3734" s="3">
        <v>151.72999999999999</v>
      </c>
      <c r="H3734" s="3">
        <v>172.99</v>
      </c>
      <c r="I3734" s="3">
        <v>6.92</v>
      </c>
      <c r="J3734" s="1" t="s">
        <v>61</v>
      </c>
      <c r="K3734" s="3">
        <v>0</v>
      </c>
      <c r="L3734" s="3">
        <v>0</v>
      </c>
      <c r="M3734" s="1" t="s">
        <v>31</v>
      </c>
      <c r="N3734" s="3">
        <v>157.26</v>
      </c>
      <c r="O3734" s="3">
        <v>15.73</v>
      </c>
      <c r="P3734" s="1" t="s">
        <v>2788</v>
      </c>
      <c r="Q3734" s="3">
        <v>157.26</v>
      </c>
      <c r="R3734" s="3">
        <v>2.59</v>
      </c>
      <c r="S3734" s="1" t="s">
        <v>33</v>
      </c>
      <c r="T3734" s="3">
        <v>157.26</v>
      </c>
      <c r="U3734" s="3">
        <v>11.950000000000001</v>
      </c>
      <c r="V3734" s="1" t="s">
        <v>33</v>
      </c>
      <c r="W3734" s="1" t="s">
        <v>33</v>
      </c>
      <c r="X3734" s="1" t="s">
        <v>5230</v>
      </c>
      <c r="Y3734" s="1" t="s">
        <v>230</v>
      </c>
      <c r="Z3734" s="1" t="s">
        <v>670</v>
      </c>
      <c r="AA3734" s="1" t="s">
        <v>671</v>
      </c>
    </row>
    <row r="3735" spans="1:27" x14ac:dyDescent="0.25">
      <c r="A3735" s="1" t="s">
        <v>26</v>
      </c>
      <c r="B3735" s="1" t="s">
        <v>5236</v>
      </c>
      <c r="C3735" s="2">
        <v>42325</v>
      </c>
      <c r="D3735" s="1" t="s">
        <v>2787</v>
      </c>
      <c r="E3735" s="7" t="str">
        <f>VLOOKUP(TRIM(D3735)*1,CFOP!A:B,2,FALSE)</f>
        <v>Sim</v>
      </c>
      <c r="F3735" s="1" t="s">
        <v>29</v>
      </c>
      <c r="G3735" s="3">
        <v>353.1</v>
      </c>
      <c r="H3735" s="3">
        <v>353.1</v>
      </c>
      <c r="I3735" s="3">
        <v>63.56</v>
      </c>
      <c r="J3735" s="1" t="s">
        <v>61</v>
      </c>
      <c r="K3735" s="3">
        <v>0</v>
      </c>
      <c r="L3735" s="3">
        <v>0</v>
      </c>
      <c r="M3735" s="1" t="s">
        <v>31</v>
      </c>
      <c r="N3735" s="3">
        <v>307.04000000000002</v>
      </c>
      <c r="O3735" s="3">
        <v>46.06</v>
      </c>
      <c r="P3735" s="1" t="s">
        <v>2788</v>
      </c>
      <c r="Q3735" s="3">
        <v>307.04000000000002</v>
      </c>
      <c r="R3735" s="3">
        <v>5.07</v>
      </c>
      <c r="S3735" s="1" t="s">
        <v>33</v>
      </c>
      <c r="T3735" s="3">
        <v>307.04000000000002</v>
      </c>
      <c r="U3735" s="3">
        <v>23.34</v>
      </c>
      <c r="V3735" s="1" t="s">
        <v>33</v>
      </c>
      <c r="W3735" s="1" t="s">
        <v>33</v>
      </c>
      <c r="X3735" s="1" t="s">
        <v>5237</v>
      </c>
      <c r="Y3735" s="1" t="s">
        <v>91</v>
      </c>
      <c r="Z3735" s="1" t="s">
        <v>1785</v>
      </c>
      <c r="AA3735" s="1" t="s">
        <v>1786</v>
      </c>
    </row>
    <row r="3736" spans="1:27" x14ac:dyDescent="0.25">
      <c r="A3736" s="1" t="s">
        <v>26</v>
      </c>
      <c r="B3736" s="1" t="s">
        <v>5238</v>
      </c>
      <c r="C3736" s="2">
        <v>42325</v>
      </c>
      <c r="D3736" s="1" t="s">
        <v>2817</v>
      </c>
      <c r="E3736" s="7" t="str">
        <f>VLOOKUP(TRIM(D3736)*1,CFOP!A:B,2,FALSE)</f>
        <v>Sim</v>
      </c>
      <c r="F3736" s="1" t="s">
        <v>3855</v>
      </c>
      <c r="G3736" s="3">
        <v>1244.6500000000001</v>
      </c>
      <c r="H3736" s="3">
        <v>1244.6500000000001</v>
      </c>
      <c r="I3736" s="3">
        <v>87.13</v>
      </c>
      <c r="J3736" s="1" t="s">
        <v>307</v>
      </c>
      <c r="K3736" s="3">
        <v>0</v>
      </c>
      <c r="L3736" s="3">
        <v>0</v>
      </c>
      <c r="M3736" s="1" t="s">
        <v>31</v>
      </c>
      <c r="N3736" s="3">
        <v>1244.6500000000001</v>
      </c>
      <c r="O3736" s="3">
        <v>0</v>
      </c>
      <c r="P3736" s="1" t="s">
        <v>2788</v>
      </c>
      <c r="Q3736" s="3">
        <v>1244.6500000000001</v>
      </c>
      <c r="R3736" s="3">
        <v>20.54</v>
      </c>
      <c r="S3736" s="1" t="s">
        <v>33</v>
      </c>
      <c r="T3736" s="3">
        <v>1244.6500000000001</v>
      </c>
      <c r="U3736" s="3">
        <v>94.59</v>
      </c>
      <c r="V3736" s="1" t="s">
        <v>33</v>
      </c>
      <c r="W3736" s="1" t="s">
        <v>33</v>
      </c>
      <c r="X3736" s="1" t="s">
        <v>5239</v>
      </c>
      <c r="Y3736" s="1" t="s">
        <v>2563</v>
      </c>
      <c r="Z3736" s="1" t="s">
        <v>2564</v>
      </c>
      <c r="AA3736" s="1" t="s">
        <v>2565</v>
      </c>
    </row>
    <row r="3737" spans="1:27" x14ac:dyDescent="0.25">
      <c r="A3737" s="1" t="s">
        <v>26</v>
      </c>
      <c r="B3737" s="1" t="s">
        <v>5238</v>
      </c>
      <c r="C3737" s="2">
        <v>42325</v>
      </c>
      <c r="D3737" s="1" t="s">
        <v>2841</v>
      </c>
      <c r="E3737" s="7" t="str">
        <f>VLOOKUP(TRIM(D3737)*1,CFOP!A:B,2,FALSE)</f>
        <v>Sim</v>
      </c>
      <c r="F3737" s="1" t="s">
        <v>3855</v>
      </c>
      <c r="G3737" s="3">
        <v>75.27000000000001</v>
      </c>
      <c r="H3737" s="3">
        <v>75.27</v>
      </c>
      <c r="I3737" s="3">
        <v>3.0100000000000002</v>
      </c>
      <c r="J3737" s="1" t="s">
        <v>61</v>
      </c>
      <c r="K3737" s="3">
        <v>0</v>
      </c>
      <c r="L3737" s="3">
        <v>0</v>
      </c>
      <c r="M3737" s="1" t="s">
        <v>31</v>
      </c>
      <c r="N3737" s="3">
        <v>65.45</v>
      </c>
      <c r="O3737" s="3">
        <v>9.82</v>
      </c>
      <c r="P3737" s="1" t="s">
        <v>2788</v>
      </c>
      <c r="Q3737" s="3">
        <v>65.45</v>
      </c>
      <c r="R3737" s="3">
        <v>1.08</v>
      </c>
      <c r="S3737" s="1" t="s">
        <v>33</v>
      </c>
      <c r="T3737" s="3">
        <v>65.45</v>
      </c>
      <c r="U3737" s="3">
        <v>4.97</v>
      </c>
      <c r="V3737" s="1" t="s">
        <v>33</v>
      </c>
      <c r="W3737" s="1" t="s">
        <v>33</v>
      </c>
      <c r="X3737" s="1" t="s">
        <v>5239</v>
      </c>
      <c r="Y3737" s="1" t="s">
        <v>44</v>
      </c>
      <c r="Z3737" s="1" t="s">
        <v>5231</v>
      </c>
      <c r="AA3737" s="1" t="s">
        <v>5232</v>
      </c>
    </row>
    <row r="3738" spans="1:27" x14ac:dyDescent="0.25">
      <c r="A3738" s="1" t="s">
        <v>26</v>
      </c>
      <c r="B3738" s="1" t="s">
        <v>5238</v>
      </c>
      <c r="C3738" s="2">
        <v>42325</v>
      </c>
      <c r="D3738" s="1" t="s">
        <v>2841</v>
      </c>
      <c r="E3738" s="7" t="str">
        <f>VLOOKUP(TRIM(D3738)*1,CFOP!A:B,2,FALSE)</f>
        <v>Sim</v>
      </c>
      <c r="F3738" s="1" t="s">
        <v>3855</v>
      </c>
      <c r="G3738" s="3">
        <v>979.29</v>
      </c>
      <c r="H3738" s="3">
        <v>979.29</v>
      </c>
      <c r="I3738" s="3">
        <v>39.17</v>
      </c>
      <c r="J3738" s="1" t="s">
        <v>61</v>
      </c>
      <c r="K3738" s="3">
        <v>0</v>
      </c>
      <c r="L3738" s="3">
        <v>0</v>
      </c>
      <c r="M3738" s="1" t="s">
        <v>31</v>
      </c>
      <c r="N3738" s="3">
        <v>979.29</v>
      </c>
      <c r="O3738" s="3">
        <v>0</v>
      </c>
      <c r="P3738" s="1" t="s">
        <v>2788</v>
      </c>
      <c r="Q3738" s="3">
        <v>979.29</v>
      </c>
      <c r="R3738" s="3">
        <v>16.16</v>
      </c>
      <c r="S3738" s="1" t="s">
        <v>33</v>
      </c>
      <c r="T3738" s="3">
        <v>979.29</v>
      </c>
      <c r="U3738" s="3">
        <v>74.430000000000007</v>
      </c>
      <c r="V3738" s="1" t="s">
        <v>33</v>
      </c>
      <c r="W3738" s="1" t="s">
        <v>33</v>
      </c>
      <c r="X3738" s="1" t="s">
        <v>5239</v>
      </c>
      <c r="Y3738" s="1" t="s">
        <v>1248</v>
      </c>
      <c r="Z3738" s="1" t="s">
        <v>1251</v>
      </c>
      <c r="AA3738" s="1" t="s">
        <v>5240</v>
      </c>
    </row>
    <row r="3739" spans="1:27" x14ac:dyDescent="0.25">
      <c r="A3739" s="1" t="s">
        <v>26</v>
      </c>
      <c r="B3739" s="1" t="s">
        <v>5238</v>
      </c>
      <c r="C3739" s="2">
        <v>42325</v>
      </c>
      <c r="D3739" s="1" t="s">
        <v>2841</v>
      </c>
      <c r="E3739" s="7" t="str">
        <f>VLOOKUP(TRIM(D3739)*1,CFOP!A:B,2,FALSE)</f>
        <v>Sim</v>
      </c>
      <c r="F3739" s="1" t="s">
        <v>3855</v>
      </c>
      <c r="G3739" s="3">
        <v>884.36</v>
      </c>
      <c r="H3739" s="3">
        <v>884.36</v>
      </c>
      <c r="I3739" s="3">
        <v>35.369999999999997</v>
      </c>
      <c r="J3739" s="1" t="s">
        <v>61</v>
      </c>
      <c r="K3739" s="3">
        <v>0</v>
      </c>
      <c r="L3739" s="3">
        <v>0</v>
      </c>
      <c r="M3739" s="1" t="s">
        <v>31</v>
      </c>
      <c r="N3739" s="3">
        <v>884.36</v>
      </c>
      <c r="O3739" s="3">
        <v>0</v>
      </c>
      <c r="P3739" s="1" t="s">
        <v>2788</v>
      </c>
      <c r="Q3739" s="3">
        <v>884.36</v>
      </c>
      <c r="R3739" s="3">
        <v>14.59</v>
      </c>
      <c r="S3739" s="1" t="s">
        <v>33</v>
      </c>
      <c r="T3739" s="3">
        <v>884.36</v>
      </c>
      <c r="U3739" s="3">
        <v>67.210000000000008</v>
      </c>
      <c r="V3739" s="1" t="s">
        <v>33</v>
      </c>
      <c r="W3739" s="1" t="s">
        <v>33</v>
      </c>
      <c r="X3739" s="1" t="s">
        <v>5239</v>
      </c>
      <c r="Y3739" s="1" t="s">
        <v>1248</v>
      </c>
      <c r="Z3739" s="1" t="s">
        <v>1249</v>
      </c>
      <c r="AA3739" s="1" t="s">
        <v>1250</v>
      </c>
    </row>
    <row r="3740" spans="1:27" x14ac:dyDescent="0.25">
      <c r="A3740" s="1" t="s">
        <v>26</v>
      </c>
      <c r="B3740" s="1" t="s">
        <v>5238</v>
      </c>
      <c r="C3740" s="2">
        <v>42325</v>
      </c>
      <c r="D3740" s="1" t="s">
        <v>2841</v>
      </c>
      <c r="E3740" s="7" t="str">
        <f>VLOOKUP(TRIM(D3740)*1,CFOP!A:B,2,FALSE)</f>
        <v>Sim</v>
      </c>
      <c r="F3740" s="1" t="s">
        <v>3855</v>
      </c>
      <c r="G3740" s="3">
        <v>75.850000000000009</v>
      </c>
      <c r="H3740" s="3">
        <v>75.850000000000009</v>
      </c>
      <c r="I3740" s="3">
        <v>3.0300000000000002</v>
      </c>
      <c r="J3740" s="1" t="s">
        <v>61</v>
      </c>
      <c r="K3740" s="3">
        <v>0</v>
      </c>
      <c r="L3740" s="3">
        <v>0</v>
      </c>
      <c r="M3740" s="1" t="s">
        <v>31</v>
      </c>
      <c r="N3740" s="3">
        <v>65.960000000000008</v>
      </c>
      <c r="O3740" s="3">
        <v>9.89</v>
      </c>
      <c r="P3740" s="1" t="s">
        <v>2788</v>
      </c>
      <c r="Q3740" s="3">
        <v>65.960000000000008</v>
      </c>
      <c r="R3740" s="3">
        <v>1.0900000000000001</v>
      </c>
      <c r="S3740" s="1" t="s">
        <v>33</v>
      </c>
      <c r="T3740" s="3">
        <v>65.960000000000008</v>
      </c>
      <c r="U3740" s="3">
        <v>5.01</v>
      </c>
      <c r="V3740" s="1" t="s">
        <v>33</v>
      </c>
      <c r="W3740" s="1" t="s">
        <v>33</v>
      </c>
      <c r="X3740" s="1" t="s">
        <v>5239</v>
      </c>
      <c r="Y3740" s="1" t="s">
        <v>44</v>
      </c>
      <c r="Z3740" s="1" t="s">
        <v>1519</v>
      </c>
      <c r="AA3740" s="1" t="s">
        <v>1520</v>
      </c>
    </row>
    <row r="3741" spans="1:27" x14ac:dyDescent="0.25">
      <c r="A3741" s="1" t="s">
        <v>26</v>
      </c>
      <c r="B3741" s="1" t="s">
        <v>5238</v>
      </c>
      <c r="C3741" s="2">
        <v>42325</v>
      </c>
      <c r="D3741" s="1" t="s">
        <v>2841</v>
      </c>
      <c r="E3741" s="7" t="str">
        <f>VLOOKUP(TRIM(D3741)*1,CFOP!A:B,2,FALSE)</f>
        <v>Sim</v>
      </c>
      <c r="F3741" s="1" t="s">
        <v>3855</v>
      </c>
      <c r="G3741" s="3">
        <v>120.19</v>
      </c>
      <c r="H3741" s="3">
        <v>120.19</v>
      </c>
      <c r="I3741" s="3">
        <v>4.8100000000000005</v>
      </c>
      <c r="J3741" s="1" t="s">
        <v>61</v>
      </c>
      <c r="K3741" s="3">
        <v>0</v>
      </c>
      <c r="L3741" s="3">
        <v>0</v>
      </c>
      <c r="M3741" s="1" t="s">
        <v>31</v>
      </c>
      <c r="N3741" s="3">
        <v>114.47</v>
      </c>
      <c r="O3741" s="3">
        <v>5.72</v>
      </c>
      <c r="P3741" s="1" t="s">
        <v>2788</v>
      </c>
      <c r="Q3741" s="3">
        <v>114.47</v>
      </c>
      <c r="R3741" s="3">
        <v>1.8900000000000001</v>
      </c>
      <c r="S3741" s="1" t="s">
        <v>33</v>
      </c>
      <c r="T3741" s="3">
        <v>114.47</v>
      </c>
      <c r="U3741" s="3">
        <v>8.7000000000000011</v>
      </c>
      <c r="V3741" s="1" t="s">
        <v>33</v>
      </c>
      <c r="W3741" s="1" t="s">
        <v>33</v>
      </c>
      <c r="X3741" s="1" t="s">
        <v>5239</v>
      </c>
      <c r="Y3741" s="1" t="s">
        <v>765</v>
      </c>
      <c r="Z3741" s="1" t="s">
        <v>4555</v>
      </c>
      <c r="AA3741" s="1" t="s">
        <v>4556</v>
      </c>
    </row>
    <row r="3742" spans="1:27" x14ac:dyDescent="0.25">
      <c r="A3742" s="1" t="s">
        <v>26</v>
      </c>
      <c r="B3742" s="1" t="s">
        <v>5241</v>
      </c>
      <c r="C3742" s="2">
        <v>42325</v>
      </c>
      <c r="D3742" s="1" t="s">
        <v>2841</v>
      </c>
      <c r="E3742" s="7" t="str">
        <f>VLOOKUP(TRIM(D3742)*1,CFOP!A:B,2,FALSE)</f>
        <v>Sim</v>
      </c>
      <c r="F3742" s="1" t="s">
        <v>179</v>
      </c>
      <c r="G3742" s="3">
        <v>130.03</v>
      </c>
      <c r="H3742" s="3">
        <v>130.03</v>
      </c>
      <c r="I3742" s="3">
        <v>15.6</v>
      </c>
      <c r="J3742" s="1" t="s">
        <v>30</v>
      </c>
      <c r="K3742" s="3">
        <v>0</v>
      </c>
      <c r="L3742" s="3">
        <v>0</v>
      </c>
      <c r="M3742" s="1" t="s">
        <v>31</v>
      </c>
      <c r="N3742" s="3">
        <v>0</v>
      </c>
      <c r="O3742" s="3">
        <v>0</v>
      </c>
      <c r="P3742" s="1" t="s">
        <v>31</v>
      </c>
      <c r="Q3742" s="3">
        <v>130.03</v>
      </c>
      <c r="R3742" s="3">
        <v>2.15</v>
      </c>
      <c r="S3742" s="1" t="s">
        <v>33</v>
      </c>
      <c r="T3742" s="3">
        <v>130.03</v>
      </c>
      <c r="U3742" s="3">
        <v>9.8800000000000008</v>
      </c>
      <c r="V3742" s="1" t="s">
        <v>33</v>
      </c>
      <c r="W3742" s="1" t="s">
        <v>407</v>
      </c>
      <c r="X3742" s="1" t="s">
        <v>5242</v>
      </c>
      <c r="Y3742" s="1" t="s">
        <v>1683</v>
      </c>
      <c r="Z3742" s="1" t="s">
        <v>1684</v>
      </c>
      <c r="AA3742" s="1" t="s">
        <v>1685</v>
      </c>
    </row>
    <row r="3743" spans="1:27" x14ac:dyDescent="0.25">
      <c r="A3743" s="1" t="s">
        <v>26</v>
      </c>
      <c r="B3743" s="1" t="s">
        <v>5243</v>
      </c>
      <c r="C3743" s="2">
        <v>42325</v>
      </c>
      <c r="D3743" s="1" t="s">
        <v>2787</v>
      </c>
      <c r="E3743" s="7" t="str">
        <f>VLOOKUP(TRIM(D3743)*1,CFOP!A:B,2,FALSE)</f>
        <v>Sim</v>
      </c>
      <c r="F3743" s="1" t="s">
        <v>29</v>
      </c>
      <c r="G3743" s="3">
        <v>319.71999999999997</v>
      </c>
      <c r="H3743" s="3">
        <v>278.02</v>
      </c>
      <c r="I3743" s="3">
        <v>50.04</v>
      </c>
      <c r="J3743" s="1" t="s">
        <v>61</v>
      </c>
      <c r="K3743" s="3">
        <v>0</v>
      </c>
      <c r="L3743" s="3">
        <v>0</v>
      </c>
      <c r="M3743" s="1" t="s">
        <v>31</v>
      </c>
      <c r="N3743" s="3">
        <v>278.02</v>
      </c>
      <c r="O3743" s="3">
        <v>41.7</v>
      </c>
      <c r="P3743" s="1" t="s">
        <v>2788</v>
      </c>
      <c r="Q3743" s="3">
        <v>278.02</v>
      </c>
      <c r="R3743" s="3">
        <v>4.59</v>
      </c>
      <c r="S3743" s="1" t="s">
        <v>33</v>
      </c>
      <c r="T3743" s="3">
        <v>278.02</v>
      </c>
      <c r="U3743" s="3">
        <v>21.13</v>
      </c>
      <c r="V3743" s="1" t="s">
        <v>33</v>
      </c>
      <c r="W3743" s="1" t="s">
        <v>33</v>
      </c>
      <c r="X3743" s="1" t="s">
        <v>3214</v>
      </c>
      <c r="Y3743" s="1" t="s">
        <v>91</v>
      </c>
      <c r="Z3743" s="1" t="s">
        <v>1266</v>
      </c>
      <c r="AA3743" s="1" t="s">
        <v>1267</v>
      </c>
    </row>
    <row r="3744" spans="1:27" x14ac:dyDescent="0.25">
      <c r="A3744" s="1" t="s">
        <v>26</v>
      </c>
      <c r="B3744" s="1" t="s">
        <v>5244</v>
      </c>
      <c r="C3744" s="2">
        <v>42325</v>
      </c>
      <c r="D3744" s="1" t="s">
        <v>2841</v>
      </c>
      <c r="E3744" s="7" t="str">
        <f>VLOOKUP(TRIM(D3744)*1,CFOP!A:B,2,FALSE)</f>
        <v>Sim</v>
      </c>
      <c r="F3744" s="1" t="s">
        <v>179</v>
      </c>
      <c r="G3744" s="3">
        <v>336.05</v>
      </c>
      <c r="H3744" s="3">
        <v>292.22000000000003</v>
      </c>
      <c r="I3744" s="3">
        <v>11.69</v>
      </c>
      <c r="J3744" s="1" t="s">
        <v>61</v>
      </c>
      <c r="K3744" s="3">
        <v>0</v>
      </c>
      <c r="L3744" s="3">
        <v>0</v>
      </c>
      <c r="M3744" s="1" t="s">
        <v>31</v>
      </c>
      <c r="N3744" s="3">
        <v>292.22000000000003</v>
      </c>
      <c r="O3744" s="3">
        <v>43.83</v>
      </c>
      <c r="P3744" s="1" t="s">
        <v>2788</v>
      </c>
      <c r="Q3744" s="3">
        <v>292.22000000000003</v>
      </c>
      <c r="R3744" s="3">
        <v>4.82</v>
      </c>
      <c r="S3744" s="1" t="s">
        <v>33</v>
      </c>
      <c r="T3744" s="3">
        <v>292.22000000000003</v>
      </c>
      <c r="U3744" s="3">
        <v>22.21</v>
      </c>
      <c r="V3744" s="1" t="s">
        <v>33</v>
      </c>
      <c r="W3744" s="1" t="s">
        <v>33</v>
      </c>
      <c r="X3744" s="1" t="s">
        <v>986</v>
      </c>
      <c r="Y3744" s="1" t="s">
        <v>91</v>
      </c>
      <c r="Z3744" s="1" t="s">
        <v>1215</v>
      </c>
      <c r="AA3744" s="1" t="s">
        <v>1216</v>
      </c>
    </row>
    <row r="3745" spans="1:27" x14ac:dyDescent="0.25">
      <c r="A3745" s="1" t="s">
        <v>26</v>
      </c>
      <c r="B3745" s="1" t="s">
        <v>5245</v>
      </c>
      <c r="C3745" s="2">
        <v>42325</v>
      </c>
      <c r="D3745" s="1" t="s">
        <v>2841</v>
      </c>
      <c r="E3745" s="7" t="str">
        <f>VLOOKUP(TRIM(D3745)*1,CFOP!A:B,2,FALSE)</f>
        <v>Sim</v>
      </c>
      <c r="F3745" s="1" t="s">
        <v>1581</v>
      </c>
      <c r="G3745" s="3">
        <v>395.23</v>
      </c>
      <c r="H3745" s="3">
        <v>343.68</v>
      </c>
      <c r="I3745" s="3">
        <v>13.75</v>
      </c>
      <c r="J3745" s="1" t="s">
        <v>61</v>
      </c>
      <c r="K3745" s="3">
        <v>0</v>
      </c>
      <c r="L3745" s="3">
        <v>0</v>
      </c>
      <c r="M3745" s="1" t="s">
        <v>31</v>
      </c>
      <c r="N3745" s="3">
        <v>343.68</v>
      </c>
      <c r="O3745" s="3">
        <v>51.550000000000004</v>
      </c>
      <c r="P3745" s="1" t="s">
        <v>2788</v>
      </c>
      <c r="Q3745" s="3">
        <v>343.68</v>
      </c>
      <c r="R3745" s="3">
        <v>5.67</v>
      </c>
      <c r="S3745" s="1" t="s">
        <v>33</v>
      </c>
      <c r="T3745" s="3">
        <v>343.68</v>
      </c>
      <c r="U3745" s="3">
        <v>26.12</v>
      </c>
      <c r="V3745" s="1" t="s">
        <v>33</v>
      </c>
      <c r="W3745" s="1" t="s">
        <v>33</v>
      </c>
      <c r="X3745" s="1" t="s">
        <v>3222</v>
      </c>
      <c r="Y3745" s="1" t="s">
        <v>91</v>
      </c>
      <c r="Z3745" s="1" t="s">
        <v>2270</v>
      </c>
      <c r="AA3745" s="1" t="s">
        <v>2271</v>
      </c>
    </row>
    <row r="3746" spans="1:27" x14ac:dyDescent="0.25">
      <c r="A3746" s="1" t="s">
        <v>26</v>
      </c>
      <c r="B3746" s="1" t="s">
        <v>5246</v>
      </c>
      <c r="C3746" s="2">
        <v>42325</v>
      </c>
      <c r="D3746" s="1" t="s">
        <v>2804</v>
      </c>
      <c r="E3746" s="7" t="str">
        <f>VLOOKUP(TRIM(D3746)*1,CFOP!A:B,2,FALSE)</f>
        <v>Sim</v>
      </c>
      <c r="F3746" s="1" t="s">
        <v>29</v>
      </c>
      <c r="G3746" s="3">
        <v>774.02</v>
      </c>
      <c r="H3746" s="3">
        <v>0</v>
      </c>
      <c r="I3746" s="3">
        <v>0</v>
      </c>
      <c r="J3746" s="1" t="s">
        <v>31</v>
      </c>
      <c r="K3746" s="3">
        <v>0</v>
      </c>
      <c r="L3746" s="3">
        <v>0</v>
      </c>
      <c r="M3746" s="1" t="s">
        <v>31</v>
      </c>
      <c r="N3746" s="3">
        <v>0</v>
      </c>
      <c r="O3746" s="3">
        <v>0</v>
      </c>
      <c r="P3746" s="1" t="s">
        <v>31</v>
      </c>
      <c r="Q3746" s="3">
        <v>774.02</v>
      </c>
      <c r="R3746" s="3">
        <v>12.77</v>
      </c>
      <c r="S3746" s="1" t="s">
        <v>33</v>
      </c>
      <c r="T3746" s="3">
        <v>774.02</v>
      </c>
      <c r="U3746" s="3">
        <v>58.83</v>
      </c>
      <c r="V3746" s="1" t="s">
        <v>33</v>
      </c>
      <c r="W3746" s="1" t="s">
        <v>33</v>
      </c>
      <c r="X3746" s="1" t="s">
        <v>3055</v>
      </c>
      <c r="Y3746" s="1" t="s">
        <v>96</v>
      </c>
      <c r="Z3746" s="1" t="s">
        <v>5247</v>
      </c>
      <c r="AA3746" s="1" t="s">
        <v>5248</v>
      </c>
    </row>
    <row r="3747" spans="1:27" x14ac:dyDescent="0.25">
      <c r="A3747" s="1" t="s">
        <v>26</v>
      </c>
      <c r="B3747" s="1" t="s">
        <v>5249</v>
      </c>
      <c r="C3747" s="2">
        <v>42325</v>
      </c>
      <c r="D3747" s="1" t="s">
        <v>2817</v>
      </c>
      <c r="E3747" s="7" t="str">
        <f>VLOOKUP(TRIM(D3747)*1,CFOP!A:B,2,FALSE)</f>
        <v>Sim</v>
      </c>
      <c r="F3747" s="1" t="s">
        <v>1643</v>
      </c>
      <c r="G3747" s="3">
        <v>1040.52</v>
      </c>
      <c r="H3747" s="3">
        <v>1040.52</v>
      </c>
      <c r="I3747" s="3">
        <v>124.86</v>
      </c>
      <c r="J3747" s="1" t="s">
        <v>30</v>
      </c>
      <c r="K3747" s="3">
        <v>0</v>
      </c>
      <c r="L3747" s="3">
        <v>0</v>
      </c>
      <c r="M3747" s="1" t="s">
        <v>31</v>
      </c>
      <c r="N3747" s="3">
        <v>0</v>
      </c>
      <c r="O3747" s="3">
        <v>0</v>
      </c>
      <c r="P3747" s="1" t="s">
        <v>31</v>
      </c>
      <c r="Q3747" s="3">
        <v>1040.52</v>
      </c>
      <c r="R3747" s="3">
        <v>17.170000000000002</v>
      </c>
      <c r="S3747" s="1" t="s">
        <v>33</v>
      </c>
      <c r="T3747" s="3">
        <v>1040.52</v>
      </c>
      <c r="U3747" s="3">
        <v>79.08</v>
      </c>
      <c r="V3747" s="1" t="s">
        <v>33</v>
      </c>
      <c r="W3747" s="1" t="s">
        <v>33</v>
      </c>
      <c r="X3747" s="1" t="s">
        <v>2574</v>
      </c>
      <c r="Y3747" s="1" t="s">
        <v>96</v>
      </c>
      <c r="Z3747" s="1" t="s">
        <v>3399</v>
      </c>
      <c r="AA3747" s="1" t="s">
        <v>3400</v>
      </c>
    </row>
    <row r="3748" spans="1:27" x14ac:dyDescent="0.25">
      <c r="A3748" s="1" t="s">
        <v>26</v>
      </c>
      <c r="B3748" s="1" t="s">
        <v>5250</v>
      </c>
      <c r="C3748" s="2">
        <v>42325</v>
      </c>
      <c r="D3748" s="1" t="s">
        <v>2817</v>
      </c>
      <c r="E3748" s="7" t="str">
        <f>VLOOKUP(TRIM(D3748)*1,CFOP!A:B,2,FALSE)</f>
        <v>Sim</v>
      </c>
      <c r="F3748" s="1" t="s">
        <v>393</v>
      </c>
      <c r="G3748" s="3">
        <v>1825.3999999999999</v>
      </c>
      <c r="H3748" s="3">
        <v>1587.3</v>
      </c>
      <c r="I3748" s="3">
        <v>190.48</v>
      </c>
      <c r="J3748" s="1" t="s">
        <v>30</v>
      </c>
      <c r="K3748" s="3">
        <v>0</v>
      </c>
      <c r="L3748" s="3">
        <v>0</v>
      </c>
      <c r="M3748" s="1" t="s">
        <v>31</v>
      </c>
      <c r="N3748" s="3">
        <v>1587.3</v>
      </c>
      <c r="O3748" s="3">
        <v>238.1</v>
      </c>
      <c r="P3748" s="1" t="s">
        <v>2788</v>
      </c>
      <c r="Q3748" s="3">
        <v>1587.3</v>
      </c>
      <c r="R3748" s="3">
        <v>26.19</v>
      </c>
      <c r="S3748" s="1" t="s">
        <v>33</v>
      </c>
      <c r="T3748" s="3">
        <v>1587.3</v>
      </c>
      <c r="U3748" s="3">
        <v>120.63</v>
      </c>
      <c r="V3748" s="1" t="s">
        <v>33</v>
      </c>
      <c r="W3748" s="1" t="s">
        <v>33</v>
      </c>
      <c r="X3748" s="1" t="s">
        <v>3899</v>
      </c>
      <c r="Y3748" s="1" t="s">
        <v>96</v>
      </c>
      <c r="Z3748" s="1" t="s">
        <v>5251</v>
      </c>
      <c r="AA3748" s="1" t="s">
        <v>4213</v>
      </c>
    </row>
    <row r="3749" spans="1:27" x14ac:dyDescent="0.25">
      <c r="A3749" s="1" t="s">
        <v>26</v>
      </c>
      <c r="B3749" s="1" t="s">
        <v>5252</v>
      </c>
      <c r="C3749" s="2">
        <v>42325</v>
      </c>
      <c r="D3749" s="1" t="s">
        <v>2817</v>
      </c>
      <c r="E3749" s="7" t="str">
        <f>VLOOKUP(TRIM(D3749)*1,CFOP!A:B,2,FALSE)</f>
        <v>Sim</v>
      </c>
      <c r="F3749" s="1" t="s">
        <v>393</v>
      </c>
      <c r="G3749" s="3">
        <v>1449.74</v>
      </c>
      <c r="H3749" s="3">
        <v>1515.14</v>
      </c>
      <c r="I3749" s="3">
        <v>181.82</v>
      </c>
      <c r="J3749" s="1" t="s">
        <v>307</v>
      </c>
      <c r="K3749" s="3">
        <v>0</v>
      </c>
      <c r="L3749" s="3">
        <v>0</v>
      </c>
      <c r="M3749" s="1" t="s">
        <v>31</v>
      </c>
      <c r="N3749" s="3">
        <v>0</v>
      </c>
      <c r="O3749" s="3">
        <v>0</v>
      </c>
      <c r="P3749" s="1" t="s">
        <v>31</v>
      </c>
      <c r="Q3749" s="3">
        <v>1515.14</v>
      </c>
      <c r="R3749" s="3">
        <v>25</v>
      </c>
      <c r="S3749" s="1" t="s">
        <v>33</v>
      </c>
      <c r="T3749" s="3">
        <v>1515.14</v>
      </c>
      <c r="U3749" s="3">
        <v>115.15</v>
      </c>
      <c r="V3749" s="1" t="s">
        <v>33</v>
      </c>
      <c r="W3749" s="1" t="s">
        <v>33</v>
      </c>
      <c r="X3749" s="1" t="s">
        <v>5253</v>
      </c>
      <c r="Y3749" s="1" t="s">
        <v>240</v>
      </c>
      <c r="Z3749" s="1" t="s">
        <v>5254</v>
      </c>
      <c r="AA3749" s="1" t="s">
        <v>5255</v>
      </c>
    </row>
    <row r="3750" spans="1:27" x14ac:dyDescent="0.25">
      <c r="A3750" s="1" t="s">
        <v>26</v>
      </c>
      <c r="B3750" s="1" t="s">
        <v>5256</v>
      </c>
      <c r="C3750" s="2">
        <v>42325</v>
      </c>
      <c r="D3750" s="1" t="s">
        <v>2804</v>
      </c>
      <c r="E3750" s="7" t="str">
        <f>VLOOKUP(TRIM(D3750)*1,CFOP!A:B,2,FALSE)</f>
        <v>Sim</v>
      </c>
      <c r="F3750" s="1" t="s">
        <v>29</v>
      </c>
      <c r="G3750" s="3">
        <v>904.03</v>
      </c>
      <c r="H3750" s="3">
        <v>904.03</v>
      </c>
      <c r="I3750" s="3">
        <v>162.72999999999999</v>
      </c>
      <c r="J3750" s="1" t="s">
        <v>30</v>
      </c>
      <c r="K3750" s="3">
        <v>0</v>
      </c>
      <c r="L3750" s="3">
        <v>0</v>
      </c>
      <c r="M3750" s="1" t="s">
        <v>31</v>
      </c>
      <c r="N3750" s="3">
        <v>860.98</v>
      </c>
      <c r="O3750" s="3">
        <v>43.050000000000004</v>
      </c>
      <c r="P3750" s="1" t="s">
        <v>2788</v>
      </c>
      <c r="Q3750" s="3">
        <v>860.98</v>
      </c>
      <c r="R3750" s="3">
        <v>14.21</v>
      </c>
      <c r="S3750" s="1" t="s">
        <v>33</v>
      </c>
      <c r="T3750" s="3">
        <v>860.98</v>
      </c>
      <c r="U3750" s="3">
        <v>65.430000000000007</v>
      </c>
      <c r="V3750" s="1" t="s">
        <v>33</v>
      </c>
      <c r="W3750" s="1" t="s">
        <v>33</v>
      </c>
      <c r="X3750" s="1" t="s">
        <v>5257</v>
      </c>
      <c r="Y3750" s="1" t="s">
        <v>337</v>
      </c>
      <c r="Z3750" s="1" t="s">
        <v>3520</v>
      </c>
      <c r="AA3750" s="1" t="s">
        <v>3521</v>
      </c>
    </row>
    <row r="3751" spans="1:27" x14ac:dyDescent="0.25">
      <c r="A3751" s="1" t="s">
        <v>26</v>
      </c>
      <c r="B3751" s="1" t="s">
        <v>5258</v>
      </c>
      <c r="C3751" s="2">
        <v>42325</v>
      </c>
      <c r="D3751" s="1" t="s">
        <v>2787</v>
      </c>
      <c r="E3751" s="7" t="str">
        <f>VLOOKUP(TRIM(D3751)*1,CFOP!A:B,2,FALSE)</f>
        <v>Sim</v>
      </c>
      <c r="F3751" s="1" t="s">
        <v>29</v>
      </c>
      <c r="G3751" s="3">
        <v>360.27000000000004</v>
      </c>
      <c r="H3751" s="3">
        <v>313.28000000000003</v>
      </c>
      <c r="I3751" s="3">
        <v>56.39</v>
      </c>
      <c r="J3751" s="1" t="s">
        <v>61</v>
      </c>
      <c r="K3751" s="3">
        <v>0</v>
      </c>
      <c r="L3751" s="3">
        <v>0</v>
      </c>
      <c r="M3751" s="1" t="s">
        <v>31</v>
      </c>
      <c r="N3751" s="3">
        <v>313.28000000000003</v>
      </c>
      <c r="O3751" s="3">
        <v>46.99</v>
      </c>
      <c r="P3751" s="1" t="s">
        <v>2788</v>
      </c>
      <c r="Q3751" s="3">
        <v>313.28000000000003</v>
      </c>
      <c r="R3751" s="3">
        <v>5.17</v>
      </c>
      <c r="S3751" s="1" t="s">
        <v>33</v>
      </c>
      <c r="T3751" s="3">
        <v>313.28000000000003</v>
      </c>
      <c r="U3751" s="3">
        <v>23.81</v>
      </c>
      <c r="V3751" s="1" t="s">
        <v>33</v>
      </c>
      <c r="W3751" s="1" t="s">
        <v>33</v>
      </c>
      <c r="X3751" s="1" t="s">
        <v>1693</v>
      </c>
      <c r="Y3751" s="1" t="s">
        <v>44</v>
      </c>
      <c r="Z3751" s="1" t="s">
        <v>4251</v>
      </c>
      <c r="AA3751" s="1" t="s">
        <v>4252</v>
      </c>
    </row>
    <row r="3752" spans="1:27" x14ac:dyDescent="0.25">
      <c r="A3752" s="1" t="s">
        <v>26</v>
      </c>
      <c r="B3752" s="1" t="s">
        <v>5258</v>
      </c>
      <c r="C3752" s="2">
        <v>42325</v>
      </c>
      <c r="D3752" s="1" t="s">
        <v>2787</v>
      </c>
      <c r="E3752" s="7" t="str">
        <f>VLOOKUP(TRIM(D3752)*1,CFOP!A:B,2,FALSE)</f>
        <v>Sim</v>
      </c>
      <c r="F3752" s="1" t="s">
        <v>29</v>
      </c>
      <c r="G3752" s="3">
        <v>602.06000000000006</v>
      </c>
      <c r="H3752" s="3">
        <v>602.06000000000006</v>
      </c>
      <c r="I3752" s="3">
        <v>108.37</v>
      </c>
      <c r="J3752" s="1" t="s">
        <v>61</v>
      </c>
      <c r="K3752" s="3">
        <v>0</v>
      </c>
      <c r="L3752" s="3">
        <v>0</v>
      </c>
      <c r="M3752" s="1" t="s">
        <v>31</v>
      </c>
      <c r="N3752" s="3">
        <v>0</v>
      </c>
      <c r="O3752" s="3">
        <v>0</v>
      </c>
      <c r="P3752" s="1" t="s">
        <v>31</v>
      </c>
      <c r="Q3752" s="3">
        <v>602.06000000000006</v>
      </c>
      <c r="R3752" s="3">
        <v>9.93</v>
      </c>
      <c r="S3752" s="1" t="s">
        <v>33</v>
      </c>
      <c r="T3752" s="3">
        <v>602.06000000000006</v>
      </c>
      <c r="U3752" s="3">
        <v>45.76</v>
      </c>
      <c r="V3752" s="1" t="s">
        <v>33</v>
      </c>
      <c r="W3752" s="1" t="s">
        <v>33</v>
      </c>
      <c r="X3752" s="1" t="s">
        <v>1693</v>
      </c>
      <c r="Y3752" s="1" t="s">
        <v>3969</v>
      </c>
      <c r="Z3752" s="1" t="s">
        <v>3970</v>
      </c>
      <c r="AA3752" s="1" t="s">
        <v>3971</v>
      </c>
    </row>
    <row r="3753" spans="1:27" x14ac:dyDescent="0.25">
      <c r="A3753" s="1" t="s">
        <v>26</v>
      </c>
      <c r="B3753" s="1" t="s">
        <v>5258</v>
      </c>
      <c r="C3753" s="2">
        <v>42325</v>
      </c>
      <c r="D3753" s="1" t="s">
        <v>2787</v>
      </c>
      <c r="E3753" s="7" t="str">
        <f>VLOOKUP(TRIM(D3753)*1,CFOP!A:B,2,FALSE)</f>
        <v>Sim</v>
      </c>
      <c r="F3753" s="1" t="s">
        <v>29</v>
      </c>
      <c r="G3753" s="3">
        <v>163.78</v>
      </c>
      <c r="H3753" s="3">
        <v>163.78</v>
      </c>
      <c r="I3753" s="3">
        <v>29.48</v>
      </c>
      <c r="J3753" s="1" t="s">
        <v>30</v>
      </c>
      <c r="K3753" s="3">
        <v>0</v>
      </c>
      <c r="L3753" s="3">
        <v>0</v>
      </c>
      <c r="M3753" s="1" t="s">
        <v>31</v>
      </c>
      <c r="N3753" s="3">
        <v>0</v>
      </c>
      <c r="O3753" s="3">
        <v>0</v>
      </c>
      <c r="P3753" s="1" t="s">
        <v>31</v>
      </c>
      <c r="Q3753" s="3">
        <v>163.78</v>
      </c>
      <c r="R3753" s="3">
        <v>2.7</v>
      </c>
      <c r="S3753" s="1" t="s">
        <v>33</v>
      </c>
      <c r="T3753" s="3">
        <v>163.78</v>
      </c>
      <c r="U3753" s="3">
        <v>12.450000000000001</v>
      </c>
      <c r="V3753" s="1" t="s">
        <v>33</v>
      </c>
      <c r="W3753" s="1" t="s">
        <v>33</v>
      </c>
      <c r="X3753" s="1" t="s">
        <v>1693</v>
      </c>
      <c r="Y3753" s="1" t="s">
        <v>240</v>
      </c>
      <c r="Z3753" s="1" t="s">
        <v>2739</v>
      </c>
      <c r="AA3753" s="1" t="s">
        <v>4215</v>
      </c>
    </row>
    <row r="3754" spans="1:27" x14ac:dyDescent="0.25">
      <c r="A3754" s="1" t="s">
        <v>26</v>
      </c>
      <c r="B3754" s="1" t="s">
        <v>5258</v>
      </c>
      <c r="C3754" s="2">
        <v>42325</v>
      </c>
      <c r="D3754" s="1" t="s">
        <v>2787</v>
      </c>
      <c r="E3754" s="7" t="str">
        <f>VLOOKUP(TRIM(D3754)*1,CFOP!A:B,2,FALSE)</f>
        <v>Sim</v>
      </c>
      <c r="F3754" s="1" t="s">
        <v>29</v>
      </c>
      <c r="G3754" s="3">
        <v>8743.51</v>
      </c>
      <c r="H3754" s="3">
        <v>8743.51</v>
      </c>
      <c r="I3754" s="3">
        <v>1573.83</v>
      </c>
      <c r="J3754" s="1" t="s">
        <v>61</v>
      </c>
      <c r="K3754" s="3">
        <v>0</v>
      </c>
      <c r="L3754" s="3">
        <v>0</v>
      </c>
      <c r="M3754" s="1" t="s">
        <v>31</v>
      </c>
      <c r="N3754" s="3">
        <v>0</v>
      </c>
      <c r="O3754" s="3">
        <v>0</v>
      </c>
      <c r="P3754" s="1" t="s">
        <v>31</v>
      </c>
      <c r="Q3754" s="3">
        <v>8743.51</v>
      </c>
      <c r="R3754" s="3">
        <v>144.27000000000001</v>
      </c>
      <c r="S3754" s="1" t="s">
        <v>33</v>
      </c>
      <c r="T3754" s="3">
        <v>8743.51</v>
      </c>
      <c r="U3754" s="3">
        <v>664.51</v>
      </c>
      <c r="V3754" s="1" t="s">
        <v>33</v>
      </c>
      <c r="W3754" s="1" t="s">
        <v>33</v>
      </c>
      <c r="X3754" s="1" t="s">
        <v>1693</v>
      </c>
      <c r="Y3754" s="1" t="s">
        <v>1024</v>
      </c>
      <c r="Z3754" s="1" t="s">
        <v>5259</v>
      </c>
      <c r="AA3754" s="1" t="s">
        <v>5260</v>
      </c>
    </row>
    <row r="3755" spans="1:27" x14ac:dyDescent="0.25">
      <c r="A3755" s="1" t="s">
        <v>26</v>
      </c>
      <c r="B3755" s="1" t="s">
        <v>5258</v>
      </c>
      <c r="C3755" s="2">
        <v>42325</v>
      </c>
      <c r="D3755" s="1" t="s">
        <v>2787</v>
      </c>
      <c r="E3755" s="7" t="str">
        <f>VLOOKUP(TRIM(D3755)*1,CFOP!A:B,2,FALSE)</f>
        <v>Sim</v>
      </c>
      <c r="F3755" s="1" t="s">
        <v>29</v>
      </c>
      <c r="G3755" s="3">
        <v>2292.92</v>
      </c>
      <c r="H3755" s="3">
        <v>2292.92</v>
      </c>
      <c r="I3755" s="3">
        <v>412.73</v>
      </c>
      <c r="J3755" s="1" t="s">
        <v>30</v>
      </c>
      <c r="K3755" s="3">
        <v>0</v>
      </c>
      <c r="L3755" s="3">
        <v>0</v>
      </c>
      <c r="M3755" s="1" t="s">
        <v>31</v>
      </c>
      <c r="N3755" s="3">
        <v>0</v>
      </c>
      <c r="O3755" s="3">
        <v>0</v>
      </c>
      <c r="P3755" s="1" t="s">
        <v>31</v>
      </c>
      <c r="Q3755" s="3">
        <v>2292.92</v>
      </c>
      <c r="R3755" s="3">
        <v>37.83</v>
      </c>
      <c r="S3755" s="1" t="s">
        <v>33</v>
      </c>
      <c r="T3755" s="3">
        <v>2292.92</v>
      </c>
      <c r="U3755" s="3">
        <v>174.26</v>
      </c>
      <c r="V3755" s="1" t="s">
        <v>33</v>
      </c>
      <c r="W3755" s="1" t="s">
        <v>33</v>
      </c>
      <c r="X3755" s="1" t="s">
        <v>1693</v>
      </c>
      <c r="Y3755" s="1" t="s">
        <v>240</v>
      </c>
      <c r="Z3755" s="1" t="s">
        <v>2733</v>
      </c>
      <c r="AA3755" s="1" t="s">
        <v>5261</v>
      </c>
    </row>
    <row r="3756" spans="1:27" x14ac:dyDescent="0.25">
      <c r="A3756" s="1" t="s">
        <v>26</v>
      </c>
      <c r="B3756" s="1" t="s">
        <v>5258</v>
      </c>
      <c r="C3756" s="2">
        <v>42325</v>
      </c>
      <c r="D3756" s="1" t="s">
        <v>2787</v>
      </c>
      <c r="E3756" s="7" t="str">
        <f>VLOOKUP(TRIM(D3756)*1,CFOP!A:B,2,FALSE)</f>
        <v>Sim</v>
      </c>
      <c r="F3756" s="1" t="s">
        <v>29</v>
      </c>
      <c r="G3756" s="3">
        <v>1818.9</v>
      </c>
      <c r="H3756" s="3">
        <v>1581.65</v>
      </c>
      <c r="I3756" s="3">
        <v>284.7</v>
      </c>
      <c r="J3756" s="1" t="s">
        <v>61</v>
      </c>
      <c r="K3756" s="3">
        <v>0</v>
      </c>
      <c r="L3756" s="3">
        <v>0</v>
      </c>
      <c r="M3756" s="1" t="s">
        <v>31</v>
      </c>
      <c r="N3756" s="3">
        <v>1581.65</v>
      </c>
      <c r="O3756" s="3">
        <v>237.25</v>
      </c>
      <c r="P3756" s="1" t="s">
        <v>2788</v>
      </c>
      <c r="Q3756" s="3">
        <v>1581.65</v>
      </c>
      <c r="R3756" s="3">
        <v>26.1</v>
      </c>
      <c r="S3756" s="1" t="s">
        <v>33</v>
      </c>
      <c r="T3756" s="3">
        <v>1581.65</v>
      </c>
      <c r="U3756" s="3">
        <v>120.21000000000001</v>
      </c>
      <c r="V3756" s="1" t="s">
        <v>33</v>
      </c>
      <c r="W3756" s="1" t="s">
        <v>33</v>
      </c>
      <c r="X3756" s="1" t="s">
        <v>1693</v>
      </c>
      <c r="Y3756" s="1" t="s">
        <v>44</v>
      </c>
      <c r="Z3756" s="1" t="s">
        <v>4220</v>
      </c>
      <c r="AA3756" s="1" t="s">
        <v>4221</v>
      </c>
    </row>
    <row r="3757" spans="1:27" x14ac:dyDescent="0.25">
      <c r="A3757" s="1" t="s">
        <v>26</v>
      </c>
      <c r="B3757" s="1" t="s">
        <v>5262</v>
      </c>
      <c r="C3757" s="2">
        <v>42325</v>
      </c>
      <c r="D3757" s="1" t="s">
        <v>2787</v>
      </c>
      <c r="E3757" s="7" t="str">
        <f>VLOOKUP(TRIM(D3757)*1,CFOP!A:B,2,FALSE)</f>
        <v>Sim</v>
      </c>
      <c r="F3757" s="1" t="s">
        <v>29</v>
      </c>
      <c r="G3757" s="3">
        <v>355.72999999999996</v>
      </c>
      <c r="H3757" s="3">
        <v>309.33</v>
      </c>
      <c r="I3757" s="3">
        <v>55.68</v>
      </c>
      <c r="J3757" s="1" t="s">
        <v>61</v>
      </c>
      <c r="K3757" s="3">
        <v>0</v>
      </c>
      <c r="L3757" s="3">
        <v>0</v>
      </c>
      <c r="M3757" s="1" t="s">
        <v>31</v>
      </c>
      <c r="N3757" s="3">
        <v>309.33</v>
      </c>
      <c r="O3757" s="3">
        <v>46.4</v>
      </c>
      <c r="P3757" s="1" t="s">
        <v>2788</v>
      </c>
      <c r="Q3757" s="3">
        <v>309.33</v>
      </c>
      <c r="R3757" s="3">
        <v>5.1000000000000005</v>
      </c>
      <c r="S3757" s="1" t="s">
        <v>33</v>
      </c>
      <c r="T3757" s="3">
        <v>309.33</v>
      </c>
      <c r="U3757" s="3">
        <v>23.51</v>
      </c>
      <c r="V3757" s="1" t="s">
        <v>33</v>
      </c>
      <c r="W3757" s="1" t="s">
        <v>33</v>
      </c>
      <c r="X3757" s="1" t="s">
        <v>2747</v>
      </c>
      <c r="Y3757" s="1" t="s">
        <v>91</v>
      </c>
      <c r="Z3757" s="1" t="s">
        <v>2249</v>
      </c>
      <c r="AA3757" s="1" t="s">
        <v>2250</v>
      </c>
    </row>
    <row r="3758" spans="1:27" x14ac:dyDescent="0.25">
      <c r="A3758" s="1" t="s">
        <v>26</v>
      </c>
      <c r="B3758" s="1" t="s">
        <v>5263</v>
      </c>
      <c r="C3758" s="2">
        <v>42325</v>
      </c>
      <c r="D3758" s="1" t="s">
        <v>2841</v>
      </c>
      <c r="E3758" s="7" t="str">
        <f>VLOOKUP(TRIM(D3758)*1,CFOP!A:B,2,FALSE)</f>
        <v>Sim</v>
      </c>
      <c r="F3758" s="1" t="s">
        <v>393</v>
      </c>
      <c r="G3758" s="3">
        <v>241.32000000000002</v>
      </c>
      <c r="H3758" s="3">
        <v>266.77</v>
      </c>
      <c r="I3758" s="3">
        <v>10.67</v>
      </c>
      <c r="J3758" s="1" t="s">
        <v>61</v>
      </c>
      <c r="K3758" s="3">
        <v>0</v>
      </c>
      <c r="L3758" s="3">
        <v>0</v>
      </c>
      <c r="M3758" s="1" t="s">
        <v>31</v>
      </c>
      <c r="N3758" s="3">
        <v>231.97</v>
      </c>
      <c r="O3758" s="3">
        <v>34.800000000000004</v>
      </c>
      <c r="P3758" s="1" t="s">
        <v>2788</v>
      </c>
      <c r="Q3758" s="3">
        <v>231.97</v>
      </c>
      <c r="R3758" s="3">
        <v>3.83</v>
      </c>
      <c r="S3758" s="1" t="s">
        <v>33</v>
      </c>
      <c r="T3758" s="3">
        <v>231.97</v>
      </c>
      <c r="U3758" s="3">
        <v>17.63</v>
      </c>
      <c r="V3758" s="1" t="s">
        <v>33</v>
      </c>
      <c r="W3758" s="1" t="s">
        <v>33</v>
      </c>
      <c r="X3758" s="1" t="s">
        <v>5253</v>
      </c>
      <c r="Y3758" s="1" t="s">
        <v>91</v>
      </c>
      <c r="Z3758" s="1" t="s">
        <v>1317</v>
      </c>
      <c r="AA3758" s="1" t="s">
        <v>1318</v>
      </c>
    </row>
    <row r="3759" spans="1:27" x14ac:dyDescent="0.25">
      <c r="A3759" s="1" t="s">
        <v>26</v>
      </c>
      <c r="B3759" s="1" t="s">
        <v>5264</v>
      </c>
      <c r="C3759" s="2">
        <v>42325</v>
      </c>
      <c r="D3759" s="1" t="s">
        <v>2787</v>
      </c>
      <c r="E3759" s="7" t="str">
        <f>VLOOKUP(TRIM(D3759)*1,CFOP!A:B,2,FALSE)</f>
        <v>Sim</v>
      </c>
      <c r="F3759" s="1" t="s">
        <v>29</v>
      </c>
      <c r="G3759" s="3">
        <v>158.38</v>
      </c>
      <c r="H3759" s="3">
        <v>158.38</v>
      </c>
      <c r="I3759" s="3">
        <v>28.51</v>
      </c>
      <c r="J3759" s="1" t="s">
        <v>30</v>
      </c>
      <c r="K3759" s="3">
        <v>0</v>
      </c>
      <c r="L3759" s="3">
        <v>0</v>
      </c>
      <c r="M3759" s="1" t="s">
        <v>31</v>
      </c>
      <c r="N3759" s="3">
        <v>0</v>
      </c>
      <c r="O3759" s="3">
        <v>0</v>
      </c>
      <c r="P3759" s="1" t="s">
        <v>31</v>
      </c>
      <c r="Q3759" s="3">
        <v>158.38</v>
      </c>
      <c r="R3759" s="3">
        <v>2.61</v>
      </c>
      <c r="S3759" s="1" t="s">
        <v>33</v>
      </c>
      <c r="T3759" s="3">
        <v>158.38</v>
      </c>
      <c r="U3759" s="3">
        <v>12.040000000000001</v>
      </c>
      <c r="V3759" s="1" t="s">
        <v>33</v>
      </c>
      <c r="W3759" s="1" t="s">
        <v>33</v>
      </c>
      <c r="X3759" s="1" t="s">
        <v>5265</v>
      </c>
      <c r="Y3759" s="1" t="s">
        <v>5266</v>
      </c>
      <c r="Z3759" s="1" t="s">
        <v>5267</v>
      </c>
      <c r="AA3759" s="1" t="s">
        <v>5268</v>
      </c>
    </row>
    <row r="3760" spans="1:27" x14ac:dyDescent="0.25">
      <c r="A3760" s="1" t="s">
        <v>26</v>
      </c>
      <c r="B3760" s="1" t="s">
        <v>5269</v>
      </c>
      <c r="C3760" s="2">
        <v>42325</v>
      </c>
      <c r="D3760" s="1" t="s">
        <v>2841</v>
      </c>
      <c r="E3760" s="7" t="str">
        <f>VLOOKUP(TRIM(D3760)*1,CFOP!A:B,2,FALSE)</f>
        <v>Sim</v>
      </c>
      <c r="F3760" s="1" t="s">
        <v>411</v>
      </c>
      <c r="G3760" s="3">
        <v>971.67000000000007</v>
      </c>
      <c r="H3760" s="3">
        <v>971.67000000000007</v>
      </c>
      <c r="I3760" s="3">
        <v>116.60000000000001</v>
      </c>
      <c r="J3760" s="1" t="s">
        <v>30</v>
      </c>
      <c r="K3760" s="3">
        <v>0</v>
      </c>
      <c r="L3760" s="3">
        <v>0</v>
      </c>
      <c r="M3760" s="1" t="s">
        <v>31</v>
      </c>
      <c r="N3760" s="3">
        <v>0</v>
      </c>
      <c r="O3760" s="3">
        <v>0</v>
      </c>
      <c r="P3760" s="1" t="s">
        <v>31</v>
      </c>
      <c r="Q3760" s="3">
        <v>971.67000000000007</v>
      </c>
      <c r="R3760" s="3">
        <v>16.03</v>
      </c>
      <c r="S3760" s="1" t="s">
        <v>33</v>
      </c>
      <c r="T3760" s="3">
        <v>971.67000000000007</v>
      </c>
      <c r="U3760" s="3">
        <v>73.850000000000009</v>
      </c>
      <c r="V3760" s="1" t="s">
        <v>33</v>
      </c>
      <c r="W3760" s="1" t="s">
        <v>33</v>
      </c>
      <c r="X3760" s="1" t="s">
        <v>5270</v>
      </c>
      <c r="Y3760" s="1" t="s">
        <v>1099</v>
      </c>
      <c r="Z3760" s="1" t="s">
        <v>3210</v>
      </c>
      <c r="AA3760" s="1" t="s">
        <v>3211</v>
      </c>
    </row>
    <row r="3761" spans="1:27" x14ac:dyDescent="0.25">
      <c r="A3761" s="1" t="s">
        <v>26</v>
      </c>
      <c r="B3761" s="1" t="s">
        <v>5271</v>
      </c>
      <c r="C3761" s="2">
        <v>42325</v>
      </c>
      <c r="D3761" s="1" t="s">
        <v>2841</v>
      </c>
      <c r="E3761" s="7" t="str">
        <f>VLOOKUP(TRIM(D3761)*1,CFOP!A:B,2,FALSE)</f>
        <v>Sim</v>
      </c>
      <c r="F3761" s="1" t="s">
        <v>1581</v>
      </c>
      <c r="G3761" s="3">
        <v>526.06999999999994</v>
      </c>
      <c r="H3761" s="3">
        <v>457.45</v>
      </c>
      <c r="I3761" s="3">
        <v>18.3</v>
      </c>
      <c r="J3761" s="1" t="s">
        <v>61</v>
      </c>
      <c r="K3761" s="3">
        <v>0</v>
      </c>
      <c r="L3761" s="3">
        <v>0</v>
      </c>
      <c r="M3761" s="1" t="s">
        <v>31</v>
      </c>
      <c r="N3761" s="3">
        <v>457.45</v>
      </c>
      <c r="O3761" s="3">
        <v>68.62</v>
      </c>
      <c r="P3761" s="1" t="s">
        <v>2788</v>
      </c>
      <c r="Q3761" s="3">
        <v>457.45</v>
      </c>
      <c r="R3761" s="3">
        <v>7.55</v>
      </c>
      <c r="S3761" s="1" t="s">
        <v>33</v>
      </c>
      <c r="T3761" s="3">
        <v>457.45</v>
      </c>
      <c r="U3761" s="3">
        <v>34.770000000000003</v>
      </c>
      <c r="V3761" s="1" t="s">
        <v>33</v>
      </c>
      <c r="W3761" s="1" t="s">
        <v>33</v>
      </c>
      <c r="X3761" s="1" t="s">
        <v>3222</v>
      </c>
      <c r="Y3761" s="1" t="s">
        <v>91</v>
      </c>
      <c r="Z3761" s="1" t="s">
        <v>1785</v>
      </c>
      <c r="AA3761" s="1" t="s">
        <v>1786</v>
      </c>
    </row>
    <row r="3762" spans="1:27" x14ac:dyDescent="0.25">
      <c r="A3762" s="1" t="s">
        <v>26</v>
      </c>
      <c r="B3762" s="1" t="s">
        <v>5271</v>
      </c>
      <c r="C3762" s="2">
        <v>42325</v>
      </c>
      <c r="D3762" s="1" t="s">
        <v>3010</v>
      </c>
      <c r="E3762" s="7" t="str">
        <f>VLOOKUP(TRIM(D3762)*1,CFOP!A:B,2,FALSE)</f>
        <v>Sim</v>
      </c>
      <c r="F3762" s="1" t="s">
        <v>1581</v>
      </c>
      <c r="G3762" s="3">
        <v>2828.08</v>
      </c>
      <c r="H3762" s="3">
        <v>2359.52</v>
      </c>
      <c r="I3762" s="3">
        <v>165.17000000000002</v>
      </c>
      <c r="J3762" s="1" t="s">
        <v>3015</v>
      </c>
      <c r="K3762" s="3">
        <v>3727.81</v>
      </c>
      <c r="L3762" s="3">
        <v>468.56</v>
      </c>
      <c r="M3762" s="1" t="s">
        <v>3015</v>
      </c>
      <c r="N3762" s="3">
        <v>0</v>
      </c>
      <c r="O3762" s="3">
        <v>0</v>
      </c>
      <c r="P3762" s="1" t="s">
        <v>31</v>
      </c>
      <c r="Q3762" s="3">
        <v>2359.52</v>
      </c>
      <c r="R3762" s="3">
        <v>38.93</v>
      </c>
      <c r="S3762" s="1" t="s">
        <v>33</v>
      </c>
      <c r="T3762" s="3">
        <v>2359.52</v>
      </c>
      <c r="U3762" s="3">
        <v>179.32</v>
      </c>
      <c r="V3762" s="1" t="s">
        <v>33</v>
      </c>
      <c r="W3762" s="1" t="s">
        <v>33</v>
      </c>
      <c r="X3762" s="1" t="s">
        <v>3222</v>
      </c>
      <c r="Y3762" s="1" t="s">
        <v>240</v>
      </c>
      <c r="Z3762" s="1" t="s">
        <v>3372</v>
      </c>
      <c r="AA3762" s="1" t="s">
        <v>3373</v>
      </c>
    </row>
    <row r="3763" spans="1:27" x14ac:dyDescent="0.25">
      <c r="A3763" s="1" t="s">
        <v>26</v>
      </c>
      <c r="B3763" s="1" t="s">
        <v>5271</v>
      </c>
      <c r="C3763" s="2">
        <v>42325</v>
      </c>
      <c r="D3763" s="1" t="s">
        <v>3221</v>
      </c>
      <c r="E3763" s="7" t="str">
        <f>VLOOKUP(TRIM(D3763)*1,CFOP!A:B,2,FALSE)</f>
        <v>Sim</v>
      </c>
      <c r="F3763" s="1" t="s">
        <v>1581</v>
      </c>
      <c r="G3763" s="3">
        <v>1126.22</v>
      </c>
      <c r="H3763" s="3">
        <v>810.95</v>
      </c>
      <c r="I3763" s="3">
        <v>32.44</v>
      </c>
      <c r="J3763" s="1" t="s">
        <v>3082</v>
      </c>
      <c r="K3763" s="3">
        <v>1568.3</v>
      </c>
      <c r="L3763" s="3">
        <v>234.17000000000002</v>
      </c>
      <c r="M3763" s="1" t="s">
        <v>3082</v>
      </c>
      <c r="N3763" s="3">
        <v>810.95</v>
      </c>
      <c r="O3763" s="3">
        <v>81.100000000000009</v>
      </c>
      <c r="P3763" s="1" t="s">
        <v>2788</v>
      </c>
      <c r="Q3763" s="3">
        <v>810.95</v>
      </c>
      <c r="R3763" s="3">
        <v>13.38</v>
      </c>
      <c r="S3763" s="1" t="s">
        <v>33</v>
      </c>
      <c r="T3763" s="3">
        <v>810.95</v>
      </c>
      <c r="U3763" s="3">
        <v>61.63</v>
      </c>
      <c r="V3763" s="1" t="s">
        <v>33</v>
      </c>
      <c r="W3763" s="1" t="s">
        <v>33</v>
      </c>
      <c r="X3763" s="1" t="s">
        <v>3222</v>
      </c>
      <c r="Y3763" s="1" t="s">
        <v>78</v>
      </c>
      <c r="Z3763" s="1" t="s">
        <v>3524</v>
      </c>
      <c r="AA3763" s="1" t="s">
        <v>5272</v>
      </c>
    </row>
    <row r="3764" spans="1:27" x14ac:dyDescent="0.25">
      <c r="A3764" s="1" t="s">
        <v>26</v>
      </c>
      <c r="B3764" s="1" t="s">
        <v>5273</v>
      </c>
      <c r="C3764" s="2">
        <v>42325</v>
      </c>
      <c r="D3764" s="1" t="s">
        <v>2841</v>
      </c>
      <c r="E3764" s="7" t="str">
        <f>VLOOKUP(TRIM(D3764)*1,CFOP!A:B,2,FALSE)</f>
        <v>Sim</v>
      </c>
      <c r="F3764" s="1" t="s">
        <v>1643</v>
      </c>
      <c r="G3764" s="3">
        <v>106.82</v>
      </c>
      <c r="H3764" s="3">
        <v>92.89</v>
      </c>
      <c r="I3764" s="3">
        <v>3.72</v>
      </c>
      <c r="J3764" s="1" t="s">
        <v>61</v>
      </c>
      <c r="K3764" s="3">
        <v>0</v>
      </c>
      <c r="L3764" s="3">
        <v>0</v>
      </c>
      <c r="M3764" s="1" t="s">
        <v>31</v>
      </c>
      <c r="N3764" s="3">
        <v>92.89</v>
      </c>
      <c r="O3764" s="3">
        <v>13.93</v>
      </c>
      <c r="P3764" s="1" t="s">
        <v>2788</v>
      </c>
      <c r="Q3764" s="3">
        <v>92.89</v>
      </c>
      <c r="R3764" s="3">
        <v>1.53</v>
      </c>
      <c r="S3764" s="1" t="s">
        <v>33</v>
      </c>
      <c r="T3764" s="3">
        <v>92.89</v>
      </c>
      <c r="U3764" s="3">
        <v>7.0600000000000005</v>
      </c>
      <c r="V3764" s="1" t="s">
        <v>33</v>
      </c>
      <c r="W3764" s="1" t="s">
        <v>33</v>
      </c>
      <c r="X3764" s="1" t="s">
        <v>5043</v>
      </c>
      <c r="Y3764" s="1" t="s">
        <v>44</v>
      </c>
      <c r="Z3764" s="1" t="s">
        <v>5044</v>
      </c>
      <c r="AA3764" s="1" t="s">
        <v>5045</v>
      </c>
    </row>
    <row r="3765" spans="1:27" x14ac:dyDescent="0.25">
      <c r="A3765" s="1" t="s">
        <v>26</v>
      </c>
      <c r="B3765" s="1" t="s">
        <v>5274</v>
      </c>
      <c r="C3765" s="2">
        <v>42325</v>
      </c>
      <c r="D3765" s="1" t="s">
        <v>2841</v>
      </c>
      <c r="E3765" s="7" t="str">
        <f>VLOOKUP(TRIM(D3765)*1,CFOP!A:B,2,FALSE)</f>
        <v>Sim</v>
      </c>
      <c r="F3765" s="1" t="s">
        <v>411</v>
      </c>
      <c r="G3765" s="3">
        <v>198.1</v>
      </c>
      <c r="H3765" s="3">
        <v>198.1</v>
      </c>
      <c r="I3765" s="3">
        <v>23.77</v>
      </c>
      <c r="J3765" s="1" t="s">
        <v>30</v>
      </c>
      <c r="K3765" s="3">
        <v>0</v>
      </c>
      <c r="L3765" s="3">
        <v>0</v>
      </c>
      <c r="M3765" s="1" t="s">
        <v>31</v>
      </c>
      <c r="N3765" s="3">
        <v>0</v>
      </c>
      <c r="O3765" s="3">
        <v>0</v>
      </c>
      <c r="P3765" s="1" t="s">
        <v>31</v>
      </c>
      <c r="Q3765" s="3">
        <v>198.1</v>
      </c>
      <c r="R3765" s="3">
        <v>3.27</v>
      </c>
      <c r="S3765" s="1" t="s">
        <v>33</v>
      </c>
      <c r="T3765" s="3">
        <v>198.1</v>
      </c>
      <c r="U3765" s="3">
        <v>15.06</v>
      </c>
      <c r="V3765" s="1" t="s">
        <v>33</v>
      </c>
      <c r="W3765" s="1" t="s">
        <v>33</v>
      </c>
      <c r="X3765" s="1" t="s">
        <v>3772</v>
      </c>
      <c r="Y3765" s="1" t="s">
        <v>99</v>
      </c>
      <c r="Z3765" s="1" t="s">
        <v>1030</v>
      </c>
      <c r="AA3765" s="1" t="s">
        <v>1031</v>
      </c>
    </row>
    <row r="3766" spans="1:27" x14ac:dyDescent="0.25">
      <c r="A3766" s="1" t="s">
        <v>26</v>
      </c>
      <c r="B3766" s="1" t="s">
        <v>5274</v>
      </c>
      <c r="C3766" s="2">
        <v>42325</v>
      </c>
      <c r="D3766" s="1" t="s">
        <v>2841</v>
      </c>
      <c r="E3766" s="7" t="str">
        <f>VLOOKUP(TRIM(D3766)*1,CFOP!A:B,2,FALSE)</f>
        <v>Sim</v>
      </c>
      <c r="F3766" s="1" t="s">
        <v>411</v>
      </c>
      <c r="G3766" s="3">
        <v>487.62</v>
      </c>
      <c r="H3766" s="3">
        <v>487.62</v>
      </c>
      <c r="I3766" s="3">
        <v>58.51</v>
      </c>
      <c r="J3766" s="1" t="s">
        <v>30</v>
      </c>
      <c r="K3766" s="3">
        <v>0</v>
      </c>
      <c r="L3766" s="3">
        <v>0</v>
      </c>
      <c r="M3766" s="1" t="s">
        <v>31</v>
      </c>
      <c r="N3766" s="3">
        <v>0</v>
      </c>
      <c r="O3766" s="3">
        <v>0</v>
      </c>
      <c r="P3766" s="1" t="s">
        <v>31</v>
      </c>
      <c r="Q3766" s="3">
        <v>487.62</v>
      </c>
      <c r="R3766" s="3">
        <v>8.0500000000000007</v>
      </c>
      <c r="S3766" s="1" t="s">
        <v>33</v>
      </c>
      <c r="T3766" s="3">
        <v>487.62</v>
      </c>
      <c r="U3766" s="3">
        <v>37.06</v>
      </c>
      <c r="V3766" s="1" t="s">
        <v>33</v>
      </c>
      <c r="W3766" s="1" t="s">
        <v>33</v>
      </c>
      <c r="X3766" s="1" t="s">
        <v>3772</v>
      </c>
      <c r="Y3766" s="1" t="s">
        <v>99</v>
      </c>
      <c r="Z3766" s="1" t="s">
        <v>706</v>
      </c>
      <c r="AA3766" s="1" t="s">
        <v>707</v>
      </c>
    </row>
    <row r="3767" spans="1:27" x14ac:dyDescent="0.25">
      <c r="A3767" s="1" t="s">
        <v>26</v>
      </c>
      <c r="B3767" s="1" t="s">
        <v>5274</v>
      </c>
      <c r="C3767" s="2">
        <v>42325</v>
      </c>
      <c r="D3767" s="1" t="s">
        <v>2841</v>
      </c>
      <c r="E3767" s="7" t="str">
        <f>VLOOKUP(TRIM(D3767)*1,CFOP!A:B,2,FALSE)</f>
        <v>Sim</v>
      </c>
      <c r="F3767" s="1" t="s">
        <v>411</v>
      </c>
      <c r="G3767" s="3">
        <v>410.03000000000003</v>
      </c>
      <c r="H3767" s="3">
        <v>410.03000000000003</v>
      </c>
      <c r="I3767" s="3">
        <v>49.2</v>
      </c>
      <c r="J3767" s="1" t="s">
        <v>30</v>
      </c>
      <c r="K3767" s="3">
        <v>0</v>
      </c>
      <c r="L3767" s="3">
        <v>0</v>
      </c>
      <c r="M3767" s="1" t="s">
        <v>31</v>
      </c>
      <c r="N3767" s="3">
        <v>0</v>
      </c>
      <c r="O3767" s="3">
        <v>0</v>
      </c>
      <c r="P3767" s="1" t="s">
        <v>31</v>
      </c>
      <c r="Q3767" s="3">
        <v>410.03000000000003</v>
      </c>
      <c r="R3767" s="3">
        <v>6.7700000000000005</v>
      </c>
      <c r="S3767" s="1" t="s">
        <v>33</v>
      </c>
      <c r="T3767" s="3">
        <v>410.03000000000003</v>
      </c>
      <c r="U3767" s="3">
        <v>31.16</v>
      </c>
      <c r="V3767" s="1" t="s">
        <v>33</v>
      </c>
      <c r="W3767" s="1" t="s">
        <v>33</v>
      </c>
      <c r="X3767" s="1" t="s">
        <v>3772</v>
      </c>
      <c r="Y3767" s="1" t="s">
        <v>99</v>
      </c>
      <c r="Z3767" s="1" t="s">
        <v>5275</v>
      </c>
      <c r="AA3767" s="1" t="s">
        <v>5276</v>
      </c>
    </row>
    <row r="3768" spans="1:27" x14ac:dyDescent="0.25">
      <c r="A3768" s="1" t="s">
        <v>26</v>
      </c>
      <c r="B3768" s="1" t="s">
        <v>5277</v>
      </c>
      <c r="C3768" s="2">
        <v>42325</v>
      </c>
      <c r="D3768" s="1" t="s">
        <v>2787</v>
      </c>
      <c r="E3768" s="7" t="str">
        <f>VLOOKUP(TRIM(D3768)*1,CFOP!A:B,2,FALSE)</f>
        <v>Sim</v>
      </c>
      <c r="F3768" s="1" t="s">
        <v>29</v>
      </c>
      <c r="G3768" s="3">
        <v>1224.96</v>
      </c>
      <c r="H3768" s="3">
        <v>1065.18</v>
      </c>
      <c r="I3768" s="3">
        <v>191.73000000000002</v>
      </c>
      <c r="J3768" s="1" t="s">
        <v>61</v>
      </c>
      <c r="K3768" s="3">
        <v>0</v>
      </c>
      <c r="L3768" s="3">
        <v>0</v>
      </c>
      <c r="M3768" s="1" t="s">
        <v>31</v>
      </c>
      <c r="N3768" s="3">
        <v>1065.18</v>
      </c>
      <c r="O3768" s="3">
        <v>159.78</v>
      </c>
      <c r="P3768" s="1" t="s">
        <v>2788</v>
      </c>
      <c r="Q3768" s="3">
        <v>1065.18</v>
      </c>
      <c r="R3768" s="3">
        <v>17.580000000000002</v>
      </c>
      <c r="S3768" s="1" t="s">
        <v>33</v>
      </c>
      <c r="T3768" s="3">
        <v>1065.18</v>
      </c>
      <c r="U3768" s="3">
        <v>80.95</v>
      </c>
      <c r="V3768" s="1" t="s">
        <v>33</v>
      </c>
      <c r="W3768" s="1" t="s">
        <v>33</v>
      </c>
      <c r="X3768" s="1" t="s">
        <v>2747</v>
      </c>
      <c r="Y3768" s="1" t="s">
        <v>44</v>
      </c>
      <c r="Z3768" s="1" t="s">
        <v>3526</v>
      </c>
      <c r="AA3768" s="1" t="s">
        <v>5278</v>
      </c>
    </row>
    <row r="3769" spans="1:27" x14ac:dyDescent="0.25">
      <c r="A3769" s="1" t="s">
        <v>26</v>
      </c>
      <c r="B3769" s="1" t="s">
        <v>5279</v>
      </c>
      <c r="C3769" s="2">
        <v>42325</v>
      </c>
      <c r="D3769" s="1" t="s">
        <v>2787</v>
      </c>
      <c r="E3769" s="7" t="str">
        <f>VLOOKUP(TRIM(D3769)*1,CFOP!A:B,2,FALSE)</f>
        <v>Sim</v>
      </c>
      <c r="F3769" s="1" t="s">
        <v>29</v>
      </c>
      <c r="G3769" s="3">
        <v>120.82000000000001</v>
      </c>
      <c r="H3769" s="3">
        <v>134.63</v>
      </c>
      <c r="I3769" s="3">
        <v>24.23</v>
      </c>
      <c r="J3769" s="1" t="s">
        <v>61</v>
      </c>
      <c r="K3769" s="3">
        <v>0</v>
      </c>
      <c r="L3769" s="3">
        <v>0</v>
      </c>
      <c r="M3769" s="1" t="s">
        <v>31</v>
      </c>
      <c r="N3769" s="3">
        <v>117.07000000000001</v>
      </c>
      <c r="O3769" s="3">
        <v>17.559999999999999</v>
      </c>
      <c r="P3769" s="1" t="s">
        <v>2788</v>
      </c>
      <c r="Q3769" s="3">
        <v>117.07000000000001</v>
      </c>
      <c r="R3769" s="3">
        <v>1.93</v>
      </c>
      <c r="S3769" s="1" t="s">
        <v>33</v>
      </c>
      <c r="T3769" s="3">
        <v>117.07000000000001</v>
      </c>
      <c r="U3769" s="3">
        <v>8.9</v>
      </c>
      <c r="V3769" s="1" t="s">
        <v>33</v>
      </c>
      <c r="W3769" s="1" t="s">
        <v>33</v>
      </c>
      <c r="X3769" s="1" t="s">
        <v>5280</v>
      </c>
      <c r="Y3769" s="1" t="s">
        <v>91</v>
      </c>
      <c r="Z3769" s="1" t="s">
        <v>1317</v>
      </c>
      <c r="AA3769" s="1" t="s">
        <v>1318</v>
      </c>
    </row>
    <row r="3770" spans="1:27" hidden="1" x14ac:dyDescent="0.25">
      <c r="A3770" s="1" t="s">
        <v>26</v>
      </c>
      <c r="B3770" s="1" t="s">
        <v>5281</v>
      </c>
      <c r="C3770" s="2">
        <v>42325</v>
      </c>
      <c r="D3770" s="1" t="s">
        <v>3453</v>
      </c>
      <c r="E3770" s="7" t="str">
        <f>VLOOKUP(TRIM(D3770)*1,CFOP!A:B,2,FALSE)</f>
        <v>Não</v>
      </c>
      <c r="F3770" s="1" t="s">
        <v>179</v>
      </c>
      <c r="G3770" s="3">
        <v>1071.25</v>
      </c>
      <c r="H3770" s="3">
        <v>0</v>
      </c>
      <c r="I3770" s="3">
        <v>0</v>
      </c>
      <c r="J3770" s="1" t="s">
        <v>31</v>
      </c>
      <c r="K3770" s="3">
        <v>0</v>
      </c>
      <c r="L3770" s="3">
        <v>0</v>
      </c>
      <c r="M3770" s="1" t="s">
        <v>31</v>
      </c>
      <c r="N3770" s="3">
        <v>931.52</v>
      </c>
      <c r="O3770" s="3">
        <v>139.72999999999999</v>
      </c>
      <c r="P3770" s="1" t="s">
        <v>2788</v>
      </c>
      <c r="Q3770" s="3">
        <v>0</v>
      </c>
      <c r="R3770" s="3">
        <v>0</v>
      </c>
      <c r="S3770" s="1" t="s">
        <v>31</v>
      </c>
      <c r="T3770" s="3">
        <v>0</v>
      </c>
      <c r="U3770" s="3">
        <v>0</v>
      </c>
      <c r="V3770" s="1" t="s">
        <v>31</v>
      </c>
      <c r="W3770" s="1" t="s">
        <v>33</v>
      </c>
      <c r="X3770" s="1" t="s">
        <v>5282</v>
      </c>
      <c r="Y3770" s="1" t="s">
        <v>91</v>
      </c>
      <c r="Z3770" s="1" t="s">
        <v>1573</v>
      </c>
      <c r="AA3770" s="1" t="s">
        <v>1574</v>
      </c>
    </row>
    <row r="3771" spans="1:27" x14ac:dyDescent="0.25">
      <c r="A3771" s="1" t="s">
        <v>26</v>
      </c>
      <c r="B3771" s="1" t="s">
        <v>5283</v>
      </c>
      <c r="C3771" s="2">
        <v>42325</v>
      </c>
      <c r="D3771" s="1" t="s">
        <v>2841</v>
      </c>
      <c r="E3771" s="7" t="str">
        <f>VLOOKUP(TRIM(D3771)*1,CFOP!A:B,2,FALSE)</f>
        <v>Sim</v>
      </c>
      <c r="F3771" s="1" t="s">
        <v>179</v>
      </c>
      <c r="G3771" s="3">
        <v>683.95</v>
      </c>
      <c r="H3771" s="3">
        <v>594.74</v>
      </c>
      <c r="I3771" s="3">
        <v>23.79</v>
      </c>
      <c r="J3771" s="1" t="s">
        <v>61</v>
      </c>
      <c r="K3771" s="3">
        <v>0</v>
      </c>
      <c r="L3771" s="3">
        <v>0</v>
      </c>
      <c r="M3771" s="1" t="s">
        <v>31</v>
      </c>
      <c r="N3771" s="3">
        <v>594.74</v>
      </c>
      <c r="O3771" s="3">
        <v>89.210000000000008</v>
      </c>
      <c r="P3771" s="1" t="s">
        <v>2788</v>
      </c>
      <c r="Q3771" s="3">
        <v>594.74</v>
      </c>
      <c r="R3771" s="3">
        <v>9.81</v>
      </c>
      <c r="S3771" s="1" t="s">
        <v>33</v>
      </c>
      <c r="T3771" s="3">
        <v>594.74</v>
      </c>
      <c r="U3771" s="3">
        <v>45.2</v>
      </c>
      <c r="V3771" s="1" t="s">
        <v>33</v>
      </c>
      <c r="W3771" s="1" t="s">
        <v>33</v>
      </c>
      <c r="X3771" s="1" t="s">
        <v>986</v>
      </c>
      <c r="Y3771" s="1" t="s">
        <v>91</v>
      </c>
      <c r="Z3771" s="1" t="s">
        <v>1229</v>
      </c>
      <c r="AA3771" s="1" t="s">
        <v>1230</v>
      </c>
    </row>
    <row r="3772" spans="1:27" x14ac:dyDescent="0.25">
      <c r="A3772" s="1" t="s">
        <v>26</v>
      </c>
      <c r="B3772" s="1" t="s">
        <v>5284</v>
      </c>
      <c r="C3772" s="2">
        <v>42325</v>
      </c>
      <c r="D3772" s="1" t="s">
        <v>2787</v>
      </c>
      <c r="E3772" s="7" t="str">
        <f>VLOOKUP(TRIM(D3772)*1,CFOP!A:B,2,FALSE)</f>
        <v>Sim</v>
      </c>
      <c r="F3772" s="1" t="s">
        <v>29</v>
      </c>
      <c r="G3772" s="3">
        <v>4165.17</v>
      </c>
      <c r="H3772" s="3">
        <v>4165.17</v>
      </c>
      <c r="I3772" s="3">
        <v>749.73</v>
      </c>
      <c r="J3772" s="1" t="s">
        <v>61</v>
      </c>
      <c r="K3772" s="3">
        <v>0</v>
      </c>
      <c r="L3772" s="3">
        <v>0</v>
      </c>
      <c r="M3772" s="1" t="s">
        <v>31</v>
      </c>
      <c r="N3772" s="3">
        <v>3621.89</v>
      </c>
      <c r="O3772" s="3">
        <v>543.28</v>
      </c>
      <c r="P3772" s="1" t="s">
        <v>2788</v>
      </c>
      <c r="Q3772" s="3">
        <v>3621.89</v>
      </c>
      <c r="R3772" s="3">
        <v>59.76</v>
      </c>
      <c r="S3772" s="1" t="s">
        <v>33</v>
      </c>
      <c r="T3772" s="3">
        <v>3621.89</v>
      </c>
      <c r="U3772" s="3">
        <v>275.26</v>
      </c>
      <c r="V3772" s="1" t="s">
        <v>33</v>
      </c>
      <c r="W3772" s="1" t="s">
        <v>33</v>
      </c>
      <c r="X3772" s="1" t="s">
        <v>5285</v>
      </c>
      <c r="Y3772" s="1" t="s">
        <v>91</v>
      </c>
      <c r="Z3772" s="1" t="s">
        <v>5286</v>
      </c>
      <c r="AA3772" s="1" t="s">
        <v>4491</v>
      </c>
    </row>
    <row r="3773" spans="1:27" x14ac:dyDescent="0.25">
      <c r="A3773" s="1" t="s">
        <v>26</v>
      </c>
      <c r="B3773" s="1" t="s">
        <v>5287</v>
      </c>
      <c r="C3773" s="2">
        <v>42325</v>
      </c>
      <c r="D3773" s="1" t="s">
        <v>2787</v>
      </c>
      <c r="E3773" s="7" t="str">
        <f>VLOOKUP(TRIM(D3773)*1,CFOP!A:B,2,FALSE)</f>
        <v>Sim</v>
      </c>
      <c r="F3773" s="1" t="s">
        <v>29</v>
      </c>
      <c r="G3773" s="3">
        <v>482.11</v>
      </c>
      <c r="H3773" s="3">
        <v>419.23</v>
      </c>
      <c r="I3773" s="3">
        <v>75.460000000000008</v>
      </c>
      <c r="J3773" s="1" t="s">
        <v>61</v>
      </c>
      <c r="K3773" s="3">
        <v>0</v>
      </c>
      <c r="L3773" s="3">
        <v>0</v>
      </c>
      <c r="M3773" s="1" t="s">
        <v>31</v>
      </c>
      <c r="N3773" s="3">
        <v>419.23</v>
      </c>
      <c r="O3773" s="3">
        <v>62.88</v>
      </c>
      <c r="P3773" s="1" t="s">
        <v>2788</v>
      </c>
      <c r="Q3773" s="3">
        <v>419.23</v>
      </c>
      <c r="R3773" s="3">
        <v>6.92</v>
      </c>
      <c r="S3773" s="1" t="s">
        <v>33</v>
      </c>
      <c r="T3773" s="3">
        <v>419.23</v>
      </c>
      <c r="U3773" s="3">
        <v>31.86</v>
      </c>
      <c r="V3773" s="1" t="s">
        <v>33</v>
      </c>
      <c r="W3773" s="1" t="s">
        <v>33</v>
      </c>
      <c r="X3773" s="1" t="s">
        <v>3482</v>
      </c>
      <c r="Y3773" s="1" t="s">
        <v>91</v>
      </c>
      <c r="Z3773" s="1" t="s">
        <v>1272</v>
      </c>
      <c r="AA3773" s="1" t="s">
        <v>1273</v>
      </c>
    </row>
    <row r="3774" spans="1:27" x14ac:dyDescent="0.25">
      <c r="A3774" s="1" t="s">
        <v>26</v>
      </c>
      <c r="B3774" s="1" t="s">
        <v>5287</v>
      </c>
      <c r="C3774" s="2">
        <v>42325</v>
      </c>
      <c r="D3774" s="1" t="s">
        <v>2787</v>
      </c>
      <c r="E3774" s="7" t="str">
        <f>VLOOKUP(TRIM(D3774)*1,CFOP!A:B,2,FALSE)</f>
        <v>Sim</v>
      </c>
      <c r="F3774" s="1" t="s">
        <v>29</v>
      </c>
      <c r="G3774" s="3">
        <v>482.11</v>
      </c>
      <c r="H3774" s="3">
        <v>419.23</v>
      </c>
      <c r="I3774" s="3">
        <v>75.460000000000008</v>
      </c>
      <c r="J3774" s="1" t="s">
        <v>61</v>
      </c>
      <c r="K3774" s="3">
        <v>0</v>
      </c>
      <c r="L3774" s="3">
        <v>0</v>
      </c>
      <c r="M3774" s="1" t="s">
        <v>31</v>
      </c>
      <c r="N3774" s="3">
        <v>419.23</v>
      </c>
      <c r="O3774" s="3">
        <v>62.88</v>
      </c>
      <c r="P3774" s="1" t="s">
        <v>2788</v>
      </c>
      <c r="Q3774" s="3">
        <v>419.23</v>
      </c>
      <c r="R3774" s="3">
        <v>6.92</v>
      </c>
      <c r="S3774" s="1" t="s">
        <v>33</v>
      </c>
      <c r="T3774" s="3">
        <v>419.23</v>
      </c>
      <c r="U3774" s="3">
        <v>31.86</v>
      </c>
      <c r="V3774" s="1" t="s">
        <v>33</v>
      </c>
      <c r="W3774" s="1" t="s">
        <v>33</v>
      </c>
      <c r="X3774" s="1" t="s">
        <v>3482</v>
      </c>
      <c r="Y3774" s="1" t="s">
        <v>91</v>
      </c>
      <c r="Z3774" s="1" t="s">
        <v>1274</v>
      </c>
      <c r="AA3774" s="1" t="s">
        <v>1275</v>
      </c>
    </row>
    <row r="3775" spans="1:27" x14ac:dyDescent="0.25">
      <c r="A3775" s="1" t="s">
        <v>26</v>
      </c>
      <c r="B3775" s="1" t="s">
        <v>5288</v>
      </c>
      <c r="C3775" s="2">
        <v>42325</v>
      </c>
      <c r="D3775" s="1" t="s">
        <v>2804</v>
      </c>
      <c r="E3775" s="7" t="str">
        <f>VLOOKUP(TRIM(D3775)*1,CFOP!A:B,2,FALSE)</f>
        <v>Sim</v>
      </c>
      <c r="F3775" s="1" t="s">
        <v>29</v>
      </c>
      <c r="G3775" s="3">
        <v>303</v>
      </c>
      <c r="H3775" s="3">
        <v>303</v>
      </c>
      <c r="I3775" s="3">
        <v>54.54</v>
      </c>
      <c r="J3775" s="1" t="s">
        <v>307</v>
      </c>
      <c r="K3775" s="3">
        <v>0</v>
      </c>
      <c r="L3775" s="3">
        <v>0</v>
      </c>
      <c r="M3775" s="1" t="s">
        <v>31</v>
      </c>
      <c r="N3775" s="3">
        <v>263.48</v>
      </c>
      <c r="O3775" s="3">
        <v>39.520000000000003</v>
      </c>
      <c r="P3775" s="1" t="s">
        <v>2788</v>
      </c>
      <c r="Q3775" s="3">
        <v>263.48</v>
      </c>
      <c r="R3775" s="3">
        <v>4.3500000000000005</v>
      </c>
      <c r="S3775" s="1" t="s">
        <v>33</v>
      </c>
      <c r="T3775" s="3">
        <v>263.48</v>
      </c>
      <c r="U3775" s="3">
        <v>20.02</v>
      </c>
      <c r="V3775" s="1" t="s">
        <v>33</v>
      </c>
      <c r="W3775" s="1" t="s">
        <v>33</v>
      </c>
      <c r="X3775" s="1" t="s">
        <v>5289</v>
      </c>
      <c r="Y3775" s="1" t="s">
        <v>91</v>
      </c>
      <c r="Z3775" s="1" t="s">
        <v>5290</v>
      </c>
      <c r="AA3775" s="1" t="s">
        <v>5291</v>
      </c>
    </row>
    <row r="3776" spans="1:27" x14ac:dyDescent="0.25">
      <c r="A3776" s="1" t="s">
        <v>26</v>
      </c>
      <c r="B3776" s="1" t="s">
        <v>5288</v>
      </c>
      <c r="C3776" s="2">
        <v>42325</v>
      </c>
      <c r="D3776" s="1" t="s">
        <v>2804</v>
      </c>
      <c r="E3776" s="7" t="str">
        <f>VLOOKUP(TRIM(D3776)*1,CFOP!A:B,2,FALSE)</f>
        <v>Sim</v>
      </c>
      <c r="F3776" s="1" t="s">
        <v>29</v>
      </c>
      <c r="G3776" s="3">
        <v>303</v>
      </c>
      <c r="H3776" s="3">
        <v>303</v>
      </c>
      <c r="I3776" s="3">
        <v>54.54</v>
      </c>
      <c r="J3776" s="1" t="s">
        <v>30</v>
      </c>
      <c r="K3776" s="3">
        <v>0</v>
      </c>
      <c r="L3776" s="3">
        <v>0</v>
      </c>
      <c r="M3776" s="1" t="s">
        <v>31</v>
      </c>
      <c r="N3776" s="3">
        <v>263.48</v>
      </c>
      <c r="O3776" s="3">
        <v>39.520000000000003</v>
      </c>
      <c r="P3776" s="1" t="s">
        <v>2788</v>
      </c>
      <c r="Q3776" s="3">
        <v>263.48</v>
      </c>
      <c r="R3776" s="3">
        <v>4.3500000000000005</v>
      </c>
      <c r="S3776" s="1" t="s">
        <v>33</v>
      </c>
      <c r="T3776" s="3">
        <v>263.48</v>
      </c>
      <c r="U3776" s="3">
        <v>20.02</v>
      </c>
      <c r="V3776" s="1" t="s">
        <v>33</v>
      </c>
      <c r="W3776" s="1" t="s">
        <v>33</v>
      </c>
      <c r="X3776" s="1" t="s">
        <v>5289</v>
      </c>
      <c r="Y3776" s="1" t="s">
        <v>91</v>
      </c>
      <c r="Z3776" s="1" t="s">
        <v>5292</v>
      </c>
      <c r="AA3776" s="1" t="s">
        <v>5293</v>
      </c>
    </row>
    <row r="3777" spans="1:27" x14ac:dyDescent="0.25">
      <c r="A3777" s="1" t="s">
        <v>26</v>
      </c>
      <c r="B3777" s="1" t="s">
        <v>5288</v>
      </c>
      <c r="C3777" s="2">
        <v>42325</v>
      </c>
      <c r="D3777" s="1" t="s">
        <v>2804</v>
      </c>
      <c r="E3777" s="7" t="str">
        <f>VLOOKUP(TRIM(D3777)*1,CFOP!A:B,2,FALSE)</f>
        <v>Sim</v>
      </c>
      <c r="F3777" s="1" t="s">
        <v>29</v>
      </c>
      <c r="G3777" s="3">
        <v>303</v>
      </c>
      <c r="H3777" s="3">
        <v>303</v>
      </c>
      <c r="I3777" s="3">
        <v>54.54</v>
      </c>
      <c r="J3777" s="1" t="s">
        <v>307</v>
      </c>
      <c r="K3777" s="3">
        <v>0</v>
      </c>
      <c r="L3777" s="3">
        <v>0</v>
      </c>
      <c r="M3777" s="1" t="s">
        <v>31</v>
      </c>
      <c r="N3777" s="3">
        <v>263.48</v>
      </c>
      <c r="O3777" s="3">
        <v>39.520000000000003</v>
      </c>
      <c r="P3777" s="1" t="s">
        <v>2788</v>
      </c>
      <c r="Q3777" s="3">
        <v>263.48</v>
      </c>
      <c r="R3777" s="3">
        <v>4.3500000000000005</v>
      </c>
      <c r="S3777" s="1" t="s">
        <v>33</v>
      </c>
      <c r="T3777" s="3">
        <v>263.48</v>
      </c>
      <c r="U3777" s="3">
        <v>20.02</v>
      </c>
      <c r="V3777" s="1" t="s">
        <v>33</v>
      </c>
      <c r="W3777" s="1" t="s">
        <v>33</v>
      </c>
      <c r="X3777" s="1" t="s">
        <v>5289</v>
      </c>
      <c r="Y3777" s="1" t="s">
        <v>91</v>
      </c>
      <c r="Z3777" s="1" t="s">
        <v>5294</v>
      </c>
      <c r="AA3777" s="1" t="s">
        <v>5295</v>
      </c>
    </row>
    <row r="3778" spans="1:27" x14ac:dyDescent="0.25">
      <c r="A3778" s="1" t="s">
        <v>26</v>
      </c>
      <c r="B3778" s="1" t="s">
        <v>5288</v>
      </c>
      <c r="C3778" s="2">
        <v>42325</v>
      </c>
      <c r="D3778" s="1" t="s">
        <v>2804</v>
      </c>
      <c r="E3778" s="7" t="str">
        <f>VLOOKUP(TRIM(D3778)*1,CFOP!A:B,2,FALSE)</f>
        <v>Sim</v>
      </c>
      <c r="F3778" s="1" t="s">
        <v>29</v>
      </c>
      <c r="G3778" s="3">
        <v>303</v>
      </c>
      <c r="H3778" s="3">
        <v>303</v>
      </c>
      <c r="I3778" s="3">
        <v>54.54</v>
      </c>
      <c r="J3778" s="1" t="s">
        <v>307</v>
      </c>
      <c r="K3778" s="3">
        <v>0</v>
      </c>
      <c r="L3778" s="3">
        <v>0</v>
      </c>
      <c r="M3778" s="1" t="s">
        <v>31</v>
      </c>
      <c r="N3778" s="3">
        <v>263.48</v>
      </c>
      <c r="O3778" s="3">
        <v>39.520000000000003</v>
      </c>
      <c r="P3778" s="1" t="s">
        <v>2788</v>
      </c>
      <c r="Q3778" s="3">
        <v>263.48</v>
      </c>
      <c r="R3778" s="3">
        <v>4.3500000000000005</v>
      </c>
      <c r="S3778" s="1" t="s">
        <v>33</v>
      </c>
      <c r="T3778" s="3">
        <v>263.48</v>
      </c>
      <c r="U3778" s="3">
        <v>20.02</v>
      </c>
      <c r="V3778" s="1" t="s">
        <v>33</v>
      </c>
      <c r="W3778" s="1" t="s">
        <v>33</v>
      </c>
      <c r="X3778" s="1" t="s">
        <v>5289</v>
      </c>
      <c r="Y3778" s="1" t="s">
        <v>91</v>
      </c>
      <c r="Z3778" s="1" t="s">
        <v>5296</v>
      </c>
      <c r="AA3778" s="1" t="s">
        <v>5297</v>
      </c>
    </row>
    <row r="3779" spans="1:27" x14ac:dyDescent="0.25">
      <c r="A3779" s="1" t="s">
        <v>26</v>
      </c>
      <c r="B3779" s="1" t="s">
        <v>5288</v>
      </c>
      <c r="C3779" s="2">
        <v>42325</v>
      </c>
      <c r="D3779" s="1" t="s">
        <v>2804</v>
      </c>
      <c r="E3779" s="7" t="str">
        <f>VLOOKUP(TRIM(D3779)*1,CFOP!A:B,2,FALSE)</f>
        <v>Sim</v>
      </c>
      <c r="F3779" s="1" t="s">
        <v>29</v>
      </c>
      <c r="G3779" s="3">
        <v>303</v>
      </c>
      <c r="H3779" s="3">
        <v>303</v>
      </c>
      <c r="I3779" s="3">
        <v>54.54</v>
      </c>
      <c r="J3779" s="1" t="s">
        <v>307</v>
      </c>
      <c r="K3779" s="3">
        <v>0</v>
      </c>
      <c r="L3779" s="3">
        <v>0</v>
      </c>
      <c r="M3779" s="1" t="s">
        <v>31</v>
      </c>
      <c r="N3779" s="3">
        <v>263.48</v>
      </c>
      <c r="O3779" s="3">
        <v>39.520000000000003</v>
      </c>
      <c r="P3779" s="1" t="s">
        <v>2788</v>
      </c>
      <c r="Q3779" s="3">
        <v>263.48</v>
      </c>
      <c r="R3779" s="3">
        <v>4.3500000000000005</v>
      </c>
      <c r="S3779" s="1" t="s">
        <v>33</v>
      </c>
      <c r="T3779" s="3">
        <v>263.48</v>
      </c>
      <c r="U3779" s="3">
        <v>20.02</v>
      </c>
      <c r="V3779" s="1" t="s">
        <v>33</v>
      </c>
      <c r="W3779" s="1" t="s">
        <v>33</v>
      </c>
      <c r="X3779" s="1" t="s">
        <v>5289</v>
      </c>
      <c r="Y3779" s="1" t="s">
        <v>91</v>
      </c>
      <c r="Z3779" s="1" t="s">
        <v>5298</v>
      </c>
      <c r="AA3779" s="1" t="s">
        <v>5299</v>
      </c>
    </row>
    <row r="3780" spans="1:27" x14ac:dyDescent="0.25">
      <c r="A3780" s="1" t="s">
        <v>26</v>
      </c>
      <c r="B3780" s="1" t="s">
        <v>5288</v>
      </c>
      <c r="C3780" s="2">
        <v>42325</v>
      </c>
      <c r="D3780" s="1" t="s">
        <v>2804</v>
      </c>
      <c r="E3780" s="7" t="str">
        <f>VLOOKUP(TRIM(D3780)*1,CFOP!A:B,2,FALSE)</f>
        <v>Sim</v>
      </c>
      <c r="F3780" s="1" t="s">
        <v>29</v>
      </c>
      <c r="G3780" s="3">
        <v>303</v>
      </c>
      <c r="H3780" s="3">
        <v>303</v>
      </c>
      <c r="I3780" s="3">
        <v>54.54</v>
      </c>
      <c r="J3780" s="1" t="s">
        <v>307</v>
      </c>
      <c r="K3780" s="3">
        <v>0</v>
      </c>
      <c r="L3780" s="3">
        <v>0</v>
      </c>
      <c r="M3780" s="1" t="s">
        <v>31</v>
      </c>
      <c r="N3780" s="3">
        <v>263.48</v>
      </c>
      <c r="O3780" s="3">
        <v>39.520000000000003</v>
      </c>
      <c r="P3780" s="1" t="s">
        <v>2788</v>
      </c>
      <c r="Q3780" s="3">
        <v>263.48</v>
      </c>
      <c r="R3780" s="3">
        <v>4.3500000000000005</v>
      </c>
      <c r="S3780" s="1" t="s">
        <v>33</v>
      </c>
      <c r="T3780" s="3">
        <v>263.48</v>
      </c>
      <c r="U3780" s="3">
        <v>20.02</v>
      </c>
      <c r="V3780" s="1" t="s">
        <v>33</v>
      </c>
      <c r="W3780" s="1" t="s">
        <v>33</v>
      </c>
      <c r="X3780" s="1" t="s">
        <v>5289</v>
      </c>
      <c r="Y3780" s="1" t="s">
        <v>91</v>
      </c>
      <c r="Z3780" s="1" t="s">
        <v>5300</v>
      </c>
      <c r="AA3780" s="1" t="s">
        <v>5301</v>
      </c>
    </row>
    <row r="3781" spans="1:27" x14ac:dyDescent="0.25">
      <c r="A3781" s="1" t="s">
        <v>26</v>
      </c>
      <c r="B3781" s="1" t="s">
        <v>5288</v>
      </c>
      <c r="C3781" s="2">
        <v>42325</v>
      </c>
      <c r="D3781" s="1" t="s">
        <v>2787</v>
      </c>
      <c r="E3781" s="7" t="str">
        <f>VLOOKUP(TRIM(D3781)*1,CFOP!A:B,2,FALSE)</f>
        <v>Sim</v>
      </c>
      <c r="F3781" s="1" t="s">
        <v>29</v>
      </c>
      <c r="G3781" s="3">
        <v>191.82000000000002</v>
      </c>
      <c r="H3781" s="3">
        <v>191.82</v>
      </c>
      <c r="I3781" s="3">
        <v>34.53</v>
      </c>
      <c r="J3781" s="1" t="s">
        <v>61</v>
      </c>
      <c r="K3781" s="3">
        <v>0</v>
      </c>
      <c r="L3781" s="3">
        <v>0</v>
      </c>
      <c r="M3781" s="1" t="s">
        <v>31</v>
      </c>
      <c r="N3781" s="3">
        <v>166.8</v>
      </c>
      <c r="O3781" s="3">
        <v>25.02</v>
      </c>
      <c r="P3781" s="1" t="s">
        <v>2788</v>
      </c>
      <c r="Q3781" s="3">
        <v>166.8</v>
      </c>
      <c r="R3781" s="3">
        <v>2.75</v>
      </c>
      <c r="S3781" s="1" t="s">
        <v>33</v>
      </c>
      <c r="T3781" s="3">
        <v>166.8</v>
      </c>
      <c r="U3781" s="3">
        <v>12.68</v>
      </c>
      <c r="V3781" s="1" t="s">
        <v>33</v>
      </c>
      <c r="W3781" s="1" t="s">
        <v>33</v>
      </c>
      <c r="X3781" s="1" t="s">
        <v>5289</v>
      </c>
      <c r="Y3781" s="1" t="s">
        <v>44</v>
      </c>
      <c r="Z3781" s="1" t="s">
        <v>3421</v>
      </c>
      <c r="AA3781" s="1" t="s">
        <v>5302</v>
      </c>
    </row>
    <row r="3782" spans="1:27" x14ac:dyDescent="0.25">
      <c r="A3782" s="1" t="s">
        <v>26</v>
      </c>
      <c r="B3782" s="1" t="s">
        <v>5288</v>
      </c>
      <c r="C3782" s="2">
        <v>42325</v>
      </c>
      <c r="D3782" s="1" t="s">
        <v>2787</v>
      </c>
      <c r="E3782" s="7" t="str">
        <f>VLOOKUP(TRIM(D3782)*1,CFOP!A:B,2,FALSE)</f>
        <v>Sim</v>
      </c>
      <c r="F3782" s="1" t="s">
        <v>29</v>
      </c>
      <c r="G3782" s="3">
        <v>242.09</v>
      </c>
      <c r="H3782" s="3">
        <v>242.09</v>
      </c>
      <c r="I3782" s="3">
        <v>43.58</v>
      </c>
      <c r="J3782" s="1" t="s">
        <v>61</v>
      </c>
      <c r="K3782" s="3">
        <v>0</v>
      </c>
      <c r="L3782" s="3">
        <v>0</v>
      </c>
      <c r="M3782" s="1" t="s">
        <v>31</v>
      </c>
      <c r="N3782" s="3">
        <v>210.51</v>
      </c>
      <c r="O3782" s="3">
        <v>31.580000000000002</v>
      </c>
      <c r="P3782" s="1" t="s">
        <v>2788</v>
      </c>
      <c r="Q3782" s="3">
        <v>210.51</v>
      </c>
      <c r="R3782" s="3">
        <v>3.47</v>
      </c>
      <c r="S3782" s="1" t="s">
        <v>33</v>
      </c>
      <c r="T3782" s="3">
        <v>210.51</v>
      </c>
      <c r="U3782" s="3">
        <v>16</v>
      </c>
      <c r="V3782" s="1" t="s">
        <v>33</v>
      </c>
      <c r="W3782" s="1" t="s">
        <v>33</v>
      </c>
      <c r="X3782" s="1" t="s">
        <v>5289</v>
      </c>
      <c r="Y3782" s="1" t="s">
        <v>91</v>
      </c>
      <c r="Z3782" s="1" t="s">
        <v>5303</v>
      </c>
      <c r="AA3782" s="1" t="s">
        <v>5304</v>
      </c>
    </row>
    <row r="3783" spans="1:27" x14ac:dyDescent="0.25">
      <c r="A3783" s="1" t="s">
        <v>26</v>
      </c>
      <c r="B3783" s="1" t="s">
        <v>5288</v>
      </c>
      <c r="C3783" s="2">
        <v>42325</v>
      </c>
      <c r="D3783" s="1" t="s">
        <v>2787</v>
      </c>
      <c r="E3783" s="7" t="str">
        <f>VLOOKUP(TRIM(D3783)*1,CFOP!A:B,2,FALSE)</f>
        <v>Sim</v>
      </c>
      <c r="F3783" s="1" t="s">
        <v>29</v>
      </c>
      <c r="G3783" s="3">
        <v>213.17000000000002</v>
      </c>
      <c r="H3783" s="3">
        <v>213.17000000000002</v>
      </c>
      <c r="I3783" s="3">
        <v>38.369999999999997</v>
      </c>
      <c r="J3783" s="1" t="s">
        <v>30</v>
      </c>
      <c r="K3783" s="3">
        <v>0</v>
      </c>
      <c r="L3783" s="3">
        <v>0</v>
      </c>
      <c r="M3783" s="1" t="s">
        <v>31</v>
      </c>
      <c r="N3783" s="3">
        <v>0</v>
      </c>
      <c r="O3783" s="3">
        <v>0</v>
      </c>
      <c r="P3783" s="1" t="s">
        <v>31</v>
      </c>
      <c r="Q3783" s="3">
        <v>213.17000000000002</v>
      </c>
      <c r="R3783" s="3">
        <v>3.52</v>
      </c>
      <c r="S3783" s="1" t="s">
        <v>33</v>
      </c>
      <c r="T3783" s="3">
        <v>213.17000000000002</v>
      </c>
      <c r="U3783" s="3">
        <v>16.2</v>
      </c>
      <c r="V3783" s="1" t="s">
        <v>33</v>
      </c>
      <c r="W3783" s="1" t="s">
        <v>33</v>
      </c>
      <c r="X3783" s="1" t="s">
        <v>5289</v>
      </c>
      <c r="Y3783" s="1" t="s">
        <v>91</v>
      </c>
      <c r="Z3783" s="1" t="s">
        <v>688</v>
      </c>
      <c r="AA3783" s="1" t="s">
        <v>689</v>
      </c>
    </row>
    <row r="3784" spans="1:27" x14ac:dyDescent="0.25">
      <c r="A3784" s="1" t="s">
        <v>26</v>
      </c>
      <c r="B3784" s="1" t="s">
        <v>5288</v>
      </c>
      <c r="C3784" s="2">
        <v>42325</v>
      </c>
      <c r="D3784" s="1" t="s">
        <v>2787</v>
      </c>
      <c r="E3784" s="7" t="str">
        <f>VLOOKUP(TRIM(D3784)*1,CFOP!A:B,2,FALSE)</f>
        <v>Sim</v>
      </c>
      <c r="F3784" s="1" t="s">
        <v>29</v>
      </c>
      <c r="G3784" s="3">
        <v>242.09</v>
      </c>
      <c r="H3784" s="3">
        <v>242.09</v>
      </c>
      <c r="I3784" s="3">
        <v>43.58</v>
      </c>
      <c r="J3784" s="1" t="s">
        <v>61</v>
      </c>
      <c r="K3784" s="3">
        <v>0</v>
      </c>
      <c r="L3784" s="3">
        <v>0</v>
      </c>
      <c r="M3784" s="1" t="s">
        <v>31</v>
      </c>
      <c r="N3784" s="3">
        <v>210.51</v>
      </c>
      <c r="O3784" s="3">
        <v>31.580000000000002</v>
      </c>
      <c r="P3784" s="1" t="s">
        <v>2788</v>
      </c>
      <c r="Q3784" s="3">
        <v>210.51</v>
      </c>
      <c r="R3784" s="3">
        <v>3.47</v>
      </c>
      <c r="S3784" s="1" t="s">
        <v>33</v>
      </c>
      <c r="T3784" s="3">
        <v>210.51</v>
      </c>
      <c r="U3784" s="3">
        <v>16</v>
      </c>
      <c r="V3784" s="1" t="s">
        <v>33</v>
      </c>
      <c r="W3784" s="1" t="s">
        <v>33</v>
      </c>
      <c r="X3784" s="1" t="s">
        <v>5289</v>
      </c>
      <c r="Y3784" s="1" t="s">
        <v>91</v>
      </c>
      <c r="Z3784" s="1" t="s">
        <v>4993</v>
      </c>
      <c r="AA3784" s="1" t="s">
        <v>4994</v>
      </c>
    </row>
    <row r="3785" spans="1:27" x14ac:dyDescent="0.25">
      <c r="A3785" s="1" t="s">
        <v>26</v>
      </c>
      <c r="B3785" s="1" t="s">
        <v>5288</v>
      </c>
      <c r="C3785" s="2">
        <v>42325</v>
      </c>
      <c r="D3785" s="1" t="s">
        <v>2787</v>
      </c>
      <c r="E3785" s="7" t="str">
        <f>VLOOKUP(TRIM(D3785)*1,CFOP!A:B,2,FALSE)</f>
        <v>Sim</v>
      </c>
      <c r="F3785" s="1" t="s">
        <v>29</v>
      </c>
      <c r="G3785" s="3">
        <v>242.09</v>
      </c>
      <c r="H3785" s="3">
        <v>242.09</v>
      </c>
      <c r="I3785" s="3">
        <v>43.58</v>
      </c>
      <c r="J3785" s="1" t="s">
        <v>61</v>
      </c>
      <c r="K3785" s="3">
        <v>0</v>
      </c>
      <c r="L3785" s="3">
        <v>0</v>
      </c>
      <c r="M3785" s="1" t="s">
        <v>31</v>
      </c>
      <c r="N3785" s="3">
        <v>210.51</v>
      </c>
      <c r="O3785" s="3">
        <v>31.580000000000002</v>
      </c>
      <c r="P3785" s="1" t="s">
        <v>2788</v>
      </c>
      <c r="Q3785" s="3">
        <v>210.51</v>
      </c>
      <c r="R3785" s="3">
        <v>3.47</v>
      </c>
      <c r="S3785" s="1" t="s">
        <v>33</v>
      </c>
      <c r="T3785" s="3">
        <v>210.51</v>
      </c>
      <c r="U3785" s="3">
        <v>16</v>
      </c>
      <c r="V3785" s="1" t="s">
        <v>33</v>
      </c>
      <c r="W3785" s="1" t="s">
        <v>33</v>
      </c>
      <c r="X3785" s="1" t="s">
        <v>5289</v>
      </c>
      <c r="Y3785" s="1" t="s">
        <v>91</v>
      </c>
      <c r="Z3785" s="1" t="s">
        <v>5305</v>
      </c>
      <c r="AA3785" s="1" t="s">
        <v>5306</v>
      </c>
    </row>
    <row r="3786" spans="1:27" x14ac:dyDescent="0.25">
      <c r="A3786" s="1" t="s">
        <v>26</v>
      </c>
      <c r="B3786" s="1" t="s">
        <v>5288</v>
      </c>
      <c r="C3786" s="2">
        <v>42325</v>
      </c>
      <c r="D3786" s="1" t="s">
        <v>2787</v>
      </c>
      <c r="E3786" s="7" t="str">
        <f>VLOOKUP(TRIM(D3786)*1,CFOP!A:B,2,FALSE)</f>
        <v>Sim</v>
      </c>
      <c r="F3786" s="1" t="s">
        <v>29</v>
      </c>
      <c r="G3786" s="3">
        <v>242.09</v>
      </c>
      <c r="H3786" s="3">
        <v>242.09</v>
      </c>
      <c r="I3786" s="3">
        <v>43.58</v>
      </c>
      <c r="J3786" s="1" t="s">
        <v>61</v>
      </c>
      <c r="K3786" s="3">
        <v>0</v>
      </c>
      <c r="L3786" s="3">
        <v>0</v>
      </c>
      <c r="M3786" s="1" t="s">
        <v>31</v>
      </c>
      <c r="N3786" s="3">
        <v>210.51</v>
      </c>
      <c r="O3786" s="3">
        <v>31.580000000000002</v>
      </c>
      <c r="P3786" s="1" t="s">
        <v>2788</v>
      </c>
      <c r="Q3786" s="3">
        <v>210.51</v>
      </c>
      <c r="R3786" s="3">
        <v>3.47</v>
      </c>
      <c r="S3786" s="1" t="s">
        <v>33</v>
      </c>
      <c r="T3786" s="3">
        <v>210.51</v>
      </c>
      <c r="U3786" s="3">
        <v>16</v>
      </c>
      <c r="V3786" s="1" t="s">
        <v>33</v>
      </c>
      <c r="W3786" s="1" t="s">
        <v>33</v>
      </c>
      <c r="X3786" s="1" t="s">
        <v>5289</v>
      </c>
      <c r="Y3786" s="1" t="s">
        <v>91</v>
      </c>
      <c r="Z3786" s="1" t="s">
        <v>1319</v>
      </c>
      <c r="AA3786" s="1" t="s">
        <v>5307</v>
      </c>
    </row>
    <row r="3787" spans="1:27" x14ac:dyDescent="0.25">
      <c r="A3787" s="1" t="s">
        <v>26</v>
      </c>
      <c r="B3787" s="1" t="s">
        <v>5288</v>
      </c>
      <c r="C3787" s="2">
        <v>42325</v>
      </c>
      <c r="D3787" s="1" t="s">
        <v>2787</v>
      </c>
      <c r="E3787" s="7" t="str">
        <f>VLOOKUP(TRIM(D3787)*1,CFOP!A:B,2,FALSE)</f>
        <v>Sim</v>
      </c>
      <c r="F3787" s="1" t="s">
        <v>29</v>
      </c>
      <c r="G3787" s="3">
        <v>308.32000000000005</v>
      </c>
      <c r="H3787" s="3">
        <v>308.32</v>
      </c>
      <c r="I3787" s="3">
        <v>55.5</v>
      </c>
      <c r="J3787" s="1" t="s">
        <v>61</v>
      </c>
      <c r="K3787" s="3">
        <v>0</v>
      </c>
      <c r="L3787" s="3">
        <v>0</v>
      </c>
      <c r="M3787" s="1" t="s">
        <v>31</v>
      </c>
      <c r="N3787" s="3">
        <v>268.10000000000002</v>
      </c>
      <c r="O3787" s="3">
        <v>40.22</v>
      </c>
      <c r="P3787" s="1" t="s">
        <v>2788</v>
      </c>
      <c r="Q3787" s="3">
        <v>268.10000000000002</v>
      </c>
      <c r="R3787" s="3">
        <v>4.42</v>
      </c>
      <c r="S3787" s="1" t="s">
        <v>33</v>
      </c>
      <c r="T3787" s="3">
        <v>268.10000000000002</v>
      </c>
      <c r="U3787" s="3">
        <v>20.38</v>
      </c>
      <c r="V3787" s="1" t="s">
        <v>33</v>
      </c>
      <c r="W3787" s="1" t="s">
        <v>33</v>
      </c>
      <c r="X3787" s="1" t="s">
        <v>5289</v>
      </c>
      <c r="Y3787" s="1" t="s">
        <v>44</v>
      </c>
      <c r="Z3787" s="1" t="s">
        <v>66</v>
      </c>
      <c r="AA3787" s="1" t="s">
        <v>5308</v>
      </c>
    </row>
    <row r="3788" spans="1:27" x14ac:dyDescent="0.25">
      <c r="A3788" s="1" t="s">
        <v>26</v>
      </c>
      <c r="B3788" s="1" t="s">
        <v>5309</v>
      </c>
      <c r="C3788" s="2">
        <v>42325</v>
      </c>
      <c r="D3788" s="1" t="s">
        <v>2787</v>
      </c>
      <c r="E3788" s="7" t="str">
        <f>VLOOKUP(TRIM(D3788)*1,CFOP!A:B,2,FALSE)</f>
        <v>Sim</v>
      </c>
      <c r="F3788" s="1" t="s">
        <v>29</v>
      </c>
      <c r="G3788" s="3">
        <v>14858.79</v>
      </c>
      <c r="H3788" s="3">
        <v>12920.69</v>
      </c>
      <c r="I3788" s="3">
        <v>2325.7200000000003</v>
      </c>
      <c r="J3788" s="1" t="s">
        <v>61</v>
      </c>
      <c r="K3788" s="3">
        <v>0</v>
      </c>
      <c r="L3788" s="3">
        <v>0</v>
      </c>
      <c r="M3788" s="1" t="s">
        <v>31</v>
      </c>
      <c r="N3788" s="3">
        <v>12920.69</v>
      </c>
      <c r="O3788" s="3">
        <v>1938.1000000000001</v>
      </c>
      <c r="P3788" s="1" t="s">
        <v>2788</v>
      </c>
      <c r="Q3788" s="3">
        <v>12920.69</v>
      </c>
      <c r="R3788" s="3">
        <v>213.19</v>
      </c>
      <c r="S3788" s="1" t="s">
        <v>33</v>
      </c>
      <c r="T3788" s="3">
        <v>12920.69</v>
      </c>
      <c r="U3788" s="3">
        <v>981.97</v>
      </c>
      <c r="V3788" s="1" t="s">
        <v>33</v>
      </c>
      <c r="W3788" s="1" t="s">
        <v>33</v>
      </c>
      <c r="X3788" s="1" t="s">
        <v>295</v>
      </c>
      <c r="Y3788" s="1" t="s">
        <v>91</v>
      </c>
      <c r="Z3788" s="1" t="s">
        <v>304</v>
      </c>
      <c r="AA3788" s="1" t="s">
        <v>305</v>
      </c>
    </row>
    <row r="3789" spans="1:27" x14ac:dyDescent="0.25">
      <c r="A3789" s="1" t="s">
        <v>26</v>
      </c>
      <c r="B3789" s="1" t="s">
        <v>5310</v>
      </c>
      <c r="C3789" s="2">
        <v>42326</v>
      </c>
      <c r="D3789" s="1" t="s">
        <v>2841</v>
      </c>
      <c r="E3789" s="7" t="str">
        <f>VLOOKUP(TRIM(D3789)*1,CFOP!A:B,2,FALSE)</f>
        <v>Sim</v>
      </c>
      <c r="F3789" s="1" t="s">
        <v>478</v>
      </c>
      <c r="G3789" s="3">
        <v>89.18</v>
      </c>
      <c r="H3789" s="3">
        <v>74.320000000000007</v>
      </c>
      <c r="I3789" s="3">
        <v>2.97</v>
      </c>
      <c r="J3789" s="1" t="s">
        <v>61</v>
      </c>
      <c r="K3789" s="3">
        <v>0</v>
      </c>
      <c r="L3789" s="3">
        <v>0</v>
      </c>
      <c r="M3789" s="1" t="s">
        <v>31</v>
      </c>
      <c r="N3789" s="3">
        <v>74.320000000000007</v>
      </c>
      <c r="O3789" s="3">
        <v>14.86</v>
      </c>
      <c r="P3789" s="1" t="s">
        <v>2788</v>
      </c>
      <c r="Q3789" s="3">
        <v>74.320000000000007</v>
      </c>
      <c r="R3789" s="3">
        <v>1.23</v>
      </c>
      <c r="S3789" s="1" t="s">
        <v>33</v>
      </c>
      <c r="T3789" s="3">
        <v>74.320000000000007</v>
      </c>
      <c r="U3789" s="3">
        <v>5.65</v>
      </c>
      <c r="V3789" s="1" t="s">
        <v>33</v>
      </c>
      <c r="W3789" s="1" t="s">
        <v>33</v>
      </c>
      <c r="X3789" s="1" t="s">
        <v>3234</v>
      </c>
      <c r="Y3789" s="1" t="s">
        <v>99</v>
      </c>
      <c r="Z3789" s="1" t="s">
        <v>1227</v>
      </c>
      <c r="AA3789" s="1" t="s">
        <v>1228</v>
      </c>
    </row>
    <row r="3790" spans="1:27" x14ac:dyDescent="0.25">
      <c r="A3790" s="1" t="s">
        <v>26</v>
      </c>
      <c r="B3790" s="1" t="s">
        <v>5311</v>
      </c>
      <c r="C3790" s="2">
        <v>42326</v>
      </c>
      <c r="D3790" s="1" t="s">
        <v>2841</v>
      </c>
      <c r="E3790" s="7" t="str">
        <f>VLOOKUP(TRIM(D3790)*1,CFOP!A:B,2,FALSE)</f>
        <v>Sim</v>
      </c>
      <c r="F3790" s="1" t="s">
        <v>411</v>
      </c>
      <c r="G3790" s="3">
        <v>821.47</v>
      </c>
      <c r="H3790" s="3">
        <v>821.47</v>
      </c>
      <c r="I3790" s="3">
        <v>32.86</v>
      </c>
      <c r="J3790" s="1" t="s">
        <v>61</v>
      </c>
      <c r="K3790" s="3">
        <v>0</v>
      </c>
      <c r="L3790" s="3">
        <v>0</v>
      </c>
      <c r="M3790" s="1" t="s">
        <v>31</v>
      </c>
      <c r="N3790" s="3">
        <v>714.32</v>
      </c>
      <c r="O3790" s="3">
        <v>107.15</v>
      </c>
      <c r="P3790" s="1" t="s">
        <v>2788</v>
      </c>
      <c r="Q3790" s="3">
        <v>714.32</v>
      </c>
      <c r="R3790" s="3">
        <v>11.790000000000001</v>
      </c>
      <c r="S3790" s="1" t="s">
        <v>33</v>
      </c>
      <c r="T3790" s="3">
        <v>714.32</v>
      </c>
      <c r="U3790" s="3">
        <v>54.29</v>
      </c>
      <c r="V3790" s="1" t="s">
        <v>33</v>
      </c>
      <c r="W3790" s="1" t="s">
        <v>33</v>
      </c>
      <c r="X3790" s="1" t="s">
        <v>5312</v>
      </c>
      <c r="Y3790" s="1" t="s">
        <v>91</v>
      </c>
      <c r="Z3790" s="1" t="s">
        <v>1785</v>
      </c>
      <c r="AA3790" s="1" t="s">
        <v>1786</v>
      </c>
    </row>
    <row r="3791" spans="1:27" x14ac:dyDescent="0.25">
      <c r="A3791" s="1" t="s">
        <v>26</v>
      </c>
      <c r="B3791" s="1" t="s">
        <v>5313</v>
      </c>
      <c r="C3791" s="2">
        <v>42326</v>
      </c>
      <c r="D3791" s="1" t="s">
        <v>2787</v>
      </c>
      <c r="E3791" s="7" t="str">
        <f>VLOOKUP(TRIM(D3791)*1,CFOP!A:B,2,FALSE)</f>
        <v>Sim</v>
      </c>
      <c r="F3791" s="1" t="s">
        <v>29</v>
      </c>
      <c r="G3791" s="3">
        <v>364.7</v>
      </c>
      <c r="H3791" s="3">
        <v>317.13</v>
      </c>
      <c r="I3791" s="3">
        <v>57.08</v>
      </c>
      <c r="J3791" s="1" t="s">
        <v>61</v>
      </c>
      <c r="K3791" s="3">
        <v>0</v>
      </c>
      <c r="L3791" s="3">
        <v>0</v>
      </c>
      <c r="M3791" s="1" t="s">
        <v>31</v>
      </c>
      <c r="N3791" s="3">
        <v>317.13</v>
      </c>
      <c r="O3791" s="3">
        <v>47.57</v>
      </c>
      <c r="P3791" s="1" t="s">
        <v>2788</v>
      </c>
      <c r="Q3791" s="3">
        <v>317.13</v>
      </c>
      <c r="R3791" s="3">
        <v>5.23</v>
      </c>
      <c r="S3791" s="1" t="s">
        <v>33</v>
      </c>
      <c r="T3791" s="3">
        <v>317.13</v>
      </c>
      <c r="U3791" s="3">
        <v>24.1</v>
      </c>
      <c r="V3791" s="1" t="s">
        <v>33</v>
      </c>
      <c r="W3791" s="1" t="s">
        <v>33</v>
      </c>
      <c r="X3791" s="1" t="s">
        <v>1693</v>
      </c>
      <c r="Y3791" s="1" t="s">
        <v>91</v>
      </c>
      <c r="Z3791" s="1" t="s">
        <v>1290</v>
      </c>
      <c r="AA3791" s="1" t="s">
        <v>1291</v>
      </c>
    </row>
    <row r="3792" spans="1:27" x14ac:dyDescent="0.25">
      <c r="A3792" s="1" t="s">
        <v>26</v>
      </c>
      <c r="B3792" s="1" t="s">
        <v>5314</v>
      </c>
      <c r="C3792" s="2">
        <v>42326</v>
      </c>
      <c r="D3792" s="1" t="s">
        <v>2841</v>
      </c>
      <c r="E3792" s="7" t="str">
        <f>VLOOKUP(TRIM(D3792)*1,CFOP!A:B,2,FALSE)</f>
        <v>Sim</v>
      </c>
      <c r="F3792" s="1" t="s">
        <v>179</v>
      </c>
      <c r="G3792" s="3">
        <v>455.98</v>
      </c>
      <c r="H3792" s="3">
        <v>396.5</v>
      </c>
      <c r="I3792" s="3">
        <v>15.860000000000001</v>
      </c>
      <c r="J3792" s="1" t="s">
        <v>61</v>
      </c>
      <c r="K3792" s="3">
        <v>0</v>
      </c>
      <c r="L3792" s="3">
        <v>0</v>
      </c>
      <c r="M3792" s="1" t="s">
        <v>31</v>
      </c>
      <c r="N3792" s="3">
        <v>396.5</v>
      </c>
      <c r="O3792" s="3">
        <v>59.480000000000004</v>
      </c>
      <c r="P3792" s="1" t="s">
        <v>2788</v>
      </c>
      <c r="Q3792" s="3">
        <v>396.5</v>
      </c>
      <c r="R3792" s="3">
        <v>6.54</v>
      </c>
      <c r="S3792" s="1" t="s">
        <v>33</v>
      </c>
      <c r="T3792" s="3">
        <v>396.5</v>
      </c>
      <c r="U3792" s="3">
        <v>30.13</v>
      </c>
      <c r="V3792" s="1" t="s">
        <v>33</v>
      </c>
      <c r="W3792" s="1" t="s">
        <v>33</v>
      </c>
      <c r="X3792" s="1" t="s">
        <v>986</v>
      </c>
      <c r="Y3792" s="1" t="s">
        <v>91</v>
      </c>
      <c r="Z3792" s="1" t="s">
        <v>1229</v>
      </c>
      <c r="AA3792" s="1" t="s">
        <v>1230</v>
      </c>
    </row>
    <row r="3793" spans="1:27" x14ac:dyDescent="0.25">
      <c r="A3793" s="1" t="s">
        <v>26</v>
      </c>
      <c r="B3793" s="1" t="s">
        <v>5315</v>
      </c>
      <c r="C3793" s="2">
        <v>42326</v>
      </c>
      <c r="D3793" s="1" t="s">
        <v>2841</v>
      </c>
      <c r="E3793" s="7" t="str">
        <f>VLOOKUP(TRIM(D3793)*1,CFOP!A:B,2,FALSE)</f>
        <v>Sim</v>
      </c>
      <c r="F3793" s="1" t="s">
        <v>1643</v>
      </c>
      <c r="G3793" s="3">
        <v>391.23</v>
      </c>
      <c r="H3793" s="3">
        <v>340.2</v>
      </c>
      <c r="I3793" s="3">
        <v>13.61</v>
      </c>
      <c r="J3793" s="1" t="s">
        <v>61</v>
      </c>
      <c r="K3793" s="3">
        <v>0</v>
      </c>
      <c r="L3793" s="3">
        <v>0</v>
      </c>
      <c r="M3793" s="1" t="s">
        <v>31</v>
      </c>
      <c r="N3793" s="3">
        <v>340.2</v>
      </c>
      <c r="O3793" s="3">
        <v>51.03</v>
      </c>
      <c r="P3793" s="1" t="s">
        <v>2788</v>
      </c>
      <c r="Q3793" s="3">
        <v>340.2</v>
      </c>
      <c r="R3793" s="3">
        <v>5.61</v>
      </c>
      <c r="S3793" s="1" t="s">
        <v>33</v>
      </c>
      <c r="T3793" s="3">
        <v>340.2</v>
      </c>
      <c r="U3793" s="3">
        <v>25.86</v>
      </c>
      <c r="V3793" s="1" t="s">
        <v>33</v>
      </c>
      <c r="W3793" s="1" t="s">
        <v>33</v>
      </c>
      <c r="X3793" s="1" t="s">
        <v>1644</v>
      </c>
      <c r="Y3793" s="1" t="s">
        <v>91</v>
      </c>
      <c r="Z3793" s="1" t="s">
        <v>1190</v>
      </c>
      <c r="AA3793" s="1" t="s">
        <v>1191</v>
      </c>
    </row>
    <row r="3794" spans="1:27" x14ac:dyDescent="0.25">
      <c r="A3794" s="1" t="s">
        <v>26</v>
      </c>
      <c r="B3794" s="1" t="s">
        <v>5316</v>
      </c>
      <c r="C3794" s="2">
        <v>42326</v>
      </c>
      <c r="D3794" s="1" t="s">
        <v>2841</v>
      </c>
      <c r="E3794" s="7" t="str">
        <f>VLOOKUP(TRIM(D3794)*1,CFOP!A:B,2,FALSE)</f>
        <v>Sim</v>
      </c>
      <c r="F3794" s="1" t="s">
        <v>179</v>
      </c>
      <c r="G3794" s="3">
        <v>169.44000000000003</v>
      </c>
      <c r="H3794" s="3">
        <v>141.20000000000002</v>
      </c>
      <c r="I3794" s="3">
        <v>5.65</v>
      </c>
      <c r="J3794" s="1" t="s">
        <v>61</v>
      </c>
      <c r="K3794" s="3">
        <v>0</v>
      </c>
      <c r="L3794" s="3">
        <v>0</v>
      </c>
      <c r="M3794" s="1" t="s">
        <v>31</v>
      </c>
      <c r="N3794" s="3">
        <v>141.20000000000002</v>
      </c>
      <c r="O3794" s="3">
        <v>28.240000000000002</v>
      </c>
      <c r="P3794" s="1" t="s">
        <v>2788</v>
      </c>
      <c r="Q3794" s="3">
        <v>141.20000000000002</v>
      </c>
      <c r="R3794" s="3">
        <v>2.33</v>
      </c>
      <c r="S3794" s="1" t="s">
        <v>33</v>
      </c>
      <c r="T3794" s="3">
        <v>141.20000000000002</v>
      </c>
      <c r="U3794" s="3">
        <v>10.73</v>
      </c>
      <c r="V3794" s="1" t="s">
        <v>33</v>
      </c>
      <c r="W3794" s="1" t="s">
        <v>33</v>
      </c>
      <c r="X3794" s="1" t="s">
        <v>986</v>
      </c>
      <c r="Y3794" s="1" t="s">
        <v>99</v>
      </c>
      <c r="Z3794" s="1" t="s">
        <v>1227</v>
      </c>
      <c r="AA3794" s="1" t="s">
        <v>1228</v>
      </c>
    </row>
    <row r="3795" spans="1:27" x14ac:dyDescent="0.25">
      <c r="A3795" s="1" t="s">
        <v>26</v>
      </c>
      <c r="B3795" s="1" t="s">
        <v>5317</v>
      </c>
      <c r="C3795" s="2">
        <v>42326</v>
      </c>
      <c r="D3795" s="1" t="s">
        <v>2841</v>
      </c>
      <c r="E3795" s="7" t="str">
        <f>VLOOKUP(TRIM(D3795)*1,CFOP!A:B,2,FALSE)</f>
        <v>Sim</v>
      </c>
      <c r="F3795" s="1" t="s">
        <v>179</v>
      </c>
      <c r="G3795" s="3">
        <v>815.53</v>
      </c>
      <c r="H3795" s="3">
        <v>709.16</v>
      </c>
      <c r="I3795" s="3">
        <v>28.37</v>
      </c>
      <c r="J3795" s="1" t="s">
        <v>61</v>
      </c>
      <c r="K3795" s="3">
        <v>0</v>
      </c>
      <c r="L3795" s="3">
        <v>0</v>
      </c>
      <c r="M3795" s="1" t="s">
        <v>31</v>
      </c>
      <c r="N3795" s="3">
        <v>709.16</v>
      </c>
      <c r="O3795" s="3">
        <v>106.37</v>
      </c>
      <c r="P3795" s="1" t="s">
        <v>2788</v>
      </c>
      <c r="Q3795" s="3">
        <v>709.16</v>
      </c>
      <c r="R3795" s="3">
        <v>11.700000000000001</v>
      </c>
      <c r="S3795" s="1" t="s">
        <v>33</v>
      </c>
      <c r="T3795" s="3">
        <v>709.16</v>
      </c>
      <c r="U3795" s="3">
        <v>53.9</v>
      </c>
      <c r="V3795" s="1" t="s">
        <v>33</v>
      </c>
      <c r="W3795" s="1" t="s">
        <v>33</v>
      </c>
      <c r="X3795" s="1" t="s">
        <v>5015</v>
      </c>
      <c r="Y3795" s="1" t="s">
        <v>91</v>
      </c>
      <c r="Z3795" s="1" t="s">
        <v>1203</v>
      </c>
      <c r="AA3795" s="1" t="s">
        <v>1204</v>
      </c>
    </row>
    <row r="3796" spans="1:27" x14ac:dyDescent="0.25">
      <c r="A3796" s="1" t="s">
        <v>26</v>
      </c>
      <c r="B3796" s="1" t="s">
        <v>5317</v>
      </c>
      <c r="C3796" s="2">
        <v>42326</v>
      </c>
      <c r="D3796" s="1" t="s">
        <v>2841</v>
      </c>
      <c r="E3796" s="7" t="str">
        <f>VLOOKUP(TRIM(D3796)*1,CFOP!A:B,2,FALSE)</f>
        <v>Sim</v>
      </c>
      <c r="F3796" s="1" t="s">
        <v>179</v>
      </c>
      <c r="G3796" s="3">
        <v>2097.92</v>
      </c>
      <c r="H3796" s="3">
        <v>1824.28</v>
      </c>
      <c r="I3796" s="3">
        <v>72.97</v>
      </c>
      <c r="J3796" s="1" t="s">
        <v>61</v>
      </c>
      <c r="K3796" s="3">
        <v>0</v>
      </c>
      <c r="L3796" s="3">
        <v>0</v>
      </c>
      <c r="M3796" s="1" t="s">
        <v>31</v>
      </c>
      <c r="N3796" s="3">
        <v>1824.28</v>
      </c>
      <c r="O3796" s="3">
        <v>273.64</v>
      </c>
      <c r="P3796" s="1" t="s">
        <v>2788</v>
      </c>
      <c r="Q3796" s="3">
        <v>1824.28</v>
      </c>
      <c r="R3796" s="3">
        <v>30.1</v>
      </c>
      <c r="S3796" s="1" t="s">
        <v>33</v>
      </c>
      <c r="T3796" s="3">
        <v>1824.28</v>
      </c>
      <c r="U3796" s="3">
        <v>138.65</v>
      </c>
      <c r="V3796" s="1" t="s">
        <v>33</v>
      </c>
      <c r="W3796" s="1" t="s">
        <v>33</v>
      </c>
      <c r="X3796" s="1" t="s">
        <v>5015</v>
      </c>
      <c r="Y3796" s="1" t="s">
        <v>91</v>
      </c>
      <c r="Z3796" s="1" t="s">
        <v>1205</v>
      </c>
      <c r="AA3796" s="1" t="s">
        <v>1206</v>
      </c>
    </row>
    <row r="3797" spans="1:27" x14ac:dyDescent="0.25">
      <c r="A3797" s="1" t="s">
        <v>26</v>
      </c>
      <c r="B3797" s="1" t="s">
        <v>5317</v>
      </c>
      <c r="C3797" s="2">
        <v>42326</v>
      </c>
      <c r="D3797" s="1" t="s">
        <v>2841</v>
      </c>
      <c r="E3797" s="7" t="str">
        <f>VLOOKUP(TRIM(D3797)*1,CFOP!A:B,2,FALSE)</f>
        <v>Sim</v>
      </c>
      <c r="F3797" s="1" t="s">
        <v>179</v>
      </c>
      <c r="G3797" s="3">
        <v>3178.92</v>
      </c>
      <c r="H3797" s="3">
        <v>2764.28</v>
      </c>
      <c r="I3797" s="3">
        <v>110.57000000000001</v>
      </c>
      <c r="J3797" s="1" t="s">
        <v>61</v>
      </c>
      <c r="K3797" s="3">
        <v>0</v>
      </c>
      <c r="L3797" s="3">
        <v>0</v>
      </c>
      <c r="M3797" s="1" t="s">
        <v>31</v>
      </c>
      <c r="N3797" s="3">
        <v>2764.28</v>
      </c>
      <c r="O3797" s="3">
        <v>414.64</v>
      </c>
      <c r="P3797" s="1" t="s">
        <v>2788</v>
      </c>
      <c r="Q3797" s="3">
        <v>2764.28</v>
      </c>
      <c r="R3797" s="3">
        <v>45.61</v>
      </c>
      <c r="S3797" s="1" t="s">
        <v>33</v>
      </c>
      <c r="T3797" s="3">
        <v>2764.28</v>
      </c>
      <c r="U3797" s="3">
        <v>210.09</v>
      </c>
      <c r="V3797" s="1" t="s">
        <v>33</v>
      </c>
      <c r="W3797" s="1" t="s">
        <v>33</v>
      </c>
      <c r="X3797" s="1" t="s">
        <v>5015</v>
      </c>
      <c r="Y3797" s="1" t="s">
        <v>91</v>
      </c>
      <c r="Z3797" s="1" t="s">
        <v>1207</v>
      </c>
      <c r="AA3797" s="1" t="s">
        <v>1208</v>
      </c>
    </row>
    <row r="3798" spans="1:27" x14ac:dyDescent="0.25">
      <c r="A3798" s="1" t="s">
        <v>26</v>
      </c>
      <c r="B3798" s="1" t="s">
        <v>5318</v>
      </c>
      <c r="C3798" s="2">
        <v>42326</v>
      </c>
      <c r="D3798" s="1" t="s">
        <v>2841</v>
      </c>
      <c r="E3798" s="7" t="str">
        <f>VLOOKUP(TRIM(D3798)*1,CFOP!A:B,2,FALSE)</f>
        <v>Sim</v>
      </c>
      <c r="F3798" s="1" t="s">
        <v>179</v>
      </c>
      <c r="G3798" s="3">
        <v>1145.56</v>
      </c>
      <c r="H3798" s="3">
        <v>996.14</v>
      </c>
      <c r="I3798" s="3">
        <v>39.85</v>
      </c>
      <c r="J3798" s="1" t="s">
        <v>61</v>
      </c>
      <c r="K3798" s="3">
        <v>0</v>
      </c>
      <c r="L3798" s="3">
        <v>0</v>
      </c>
      <c r="M3798" s="1" t="s">
        <v>31</v>
      </c>
      <c r="N3798" s="3">
        <v>996.14</v>
      </c>
      <c r="O3798" s="3">
        <v>149.42000000000002</v>
      </c>
      <c r="P3798" s="1" t="s">
        <v>2788</v>
      </c>
      <c r="Q3798" s="3">
        <v>996.14</v>
      </c>
      <c r="R3798" s="3">
        <v>16.440000000000001</v>
      </c>
      <c r="S3798" s="1" t="s">
        <v>33</v>
      </c>
      <c r="T3798" s="3">
        <v>996.14</v>
      </c>
      <c r="U3798" s="3">
        <v>75.710000000000008</v>
      </c>
      <c r="V3798" s="1" t="s">
        <v>33</v>
      </c>
      <c r="W3798" s="1" t="s">
        <v>33</v>
      </c>
      <c r="X3798" s="1" t="s">
        <v>5015</v>
      </c>
      <c r="Y3798" s="1" t="s">
        <v>91</v>
      </c>
      <c r="Z3798" s="1" t="s">
        <v>1282</v>
      </c>
      <c r="AA3798" s="1" t="s">
        <v>1283</v>
      </c>
    </row>
    <row r="3799" spans="1:27" x14ac:dyDescent="0.25">
      <c r="A3799" s="1" t="s">
        <v>26</v>
      </c>
      <c r="B3799" s="1" t="s">
        <v>5318</v>
      </c>
      <c r="C3799" s="2">
        <v>42326</v>
      </c>
      <c r="D3799" s="1" t="s">
        <v>2841</v>
      </c>
      <c r="E3799" s="7" t="str">
        <f>VLOOKUP(TRIM(D3799)*1,CFOP!A:B,2,FALSE)</f>
        <v>Sim</v>
      </c>
      <c r="F3799" s="1" t="s">
        <v>179</v>
      </c>
      <c r="G3799" s="3">
        <v>1259.3700000000001</v>
      </c>
      <c r="H3799" s="3">
        <v>1095.1000000000001</v>
      </c>
      <c r="I3799" s="3">
        <v>43.800000000000004</v>
      </c>
      <c r="J3799" s="1" t="s">
        <v>61</v>
      </c>
      <c r="K3799" s="3">
        <v>0</v>
      </c>
      <c r="L3799" s="3">
        <v>0</v>
      </c>
      <c r="M3799" s="1" t="s">
        <v>31</v>
      </c>
      <c r="N3799" s="3">
        <v>1095.1000000000001</v>
      </c>
      <c r="O3799" s="3">
        <v>164.27</v>
      </c>
      <c r="P3799" s="1" t="s">
        <v>2788</v>
      </c>
      <c r="Q3799" s="3">
        <v>1095.1000000000001</v>
      </c>
      <c r="R3799" s="3">
        <v>18.07</v>
      </c>
      <c r="S3799" s="1" t="s">
        <v>33</v>
      </c>
      <c r="T3799" s="3">
        <v>1095.1000000000001</v>
      </c>
      <c r="U3799" s="3">
        <v>83.23</v>
      </c>
      <c r="V3799" s="1" t="s">
        <v>33</v>
      </c>
      <c r="W3799" s="1" t="s">
        <v>33</v>
      </c>
      <c r="X3799" s="1" t="s">
        <v>5015</v>
      </c>
      <c r="Y3799" s="1" t="s">
        <v>91</v>
      </c>
      <c r="Z3799" s="1" t="s">
        <v>1280</v>
      </c>
      <c r="AA3799" s="1" t="s">
        <v>1281</v>
      </c>
    </row>
    <row r="3800" spans="1:27" x14ac:dyDescent="0.25">
      <c r="A3800" s="1" t="s">
        <v>26</v>
      </c>
      <c r="B3800" s="1" t="s">
        <v>5318</v>
      </c>
      <c r="C3800" s="2">
        <v>42326</v>
      </c>
      <c r="D3800" s="1" t="s">
        <v>2841</v>
      </c>
      <c r="E3800" s="7" t="str">
        <f>VLOOKUP(TRIM(D3800)*1,CFOP!A:B,2,FALSE)</f>
        <v>Sim</v>
      </c>
      <c r="F3800" s="1" t="s">
        <v>179</v>
      </c>
      <c r="G3800" s="3">
        <v>1859.54</v>
      </c>
      <c r="H3800" s="3">
        <v>1616.99</v>
      </c>
      <c r="I3800" s="3">
        <v>64.680000000000007</v>
      </c>
      <c r="J3800" s="1" t="s">
        <v>61</v>
      </c>
      <c r="K3800" s="3">
        <v>0</v>
      </c>
      <c r="L3800" s="3">
        <v>0</v>
      </c>
      <c r="M3800" s="1" t="s">
        <v>31</v>
      </c>
      <c r="N3800" s="3">
        <v>1616.99</v>
      </c>
      <c r="O3800" s="3">
        <v>242.55</v>
      </c>
      <c r="P3800" s="1" t="s">
        <v>2788</v>
      </c>
      <c r="Q3800" s="3">
        <v>1616.99</v>
      </c>
      <c r="R3800" s="3">
        <v>26.68</v>
      </c>
      <c r="S3800" s="1" t="s">
        <v>33</v>
      </c>
      <c r="T3800" s="3">
        <v>1616.99</v>
      </c>
      <c r="U3800" s="3">
        <v>122.89</v>
      </c>
      <c r="V3800" s="1" t="s">
        <v>33</v>
      </c>
      <c r="W3800" s="1" t="s">
        <v>33</v>
      </c>
      <c r="X3800" s="1" t="s">
        <v>5015</v>
      </c>
      <c r="Y3800" s="1" t="s">
        <v>91</v>
      </c>
      <c r="Z3800" s="1" t="s">
        <v>1284</v>
      </c>
      <c r="AA3800" s="1" t="s">
        <v>1285</v>
      </c>
    </row>
    <row r="3801" spans="1:27" x14ac:dyDescent="0.25">
      <c r="A3801" s="1" t="s">
        <v>26</v>
      </c>
      <c r="B3801" s="1" t="s">
        <v>5318</v>
      </c>
      <c r="C3801" s="2">
        <v>42326</v>
      </c>
      <c r="D3801" s="1" t="s">
        <v>2841</v>
      </c>
      <c r="E3801" s="7" t="str">
        <f>VLOOKUP(TRIM(D3801)*1,CFOP!A:B,2,FALSE)</f>
        <v>Sim</v>
      </c>
      <c r="F3801" s="1" t="s">
        <v>179</v>
      </c>
      <c r="G3801" s="3">
        <v>1859.54</v>
      </c>
      <c r="H3801" s="3">
        <v>1616.99</v>
      </c>
      <c r="I3801" s="3">
        <v>64.680000000000007</v>
      </c>
      <c r="J3801" s="1" t="s">
        <v>61</v>
      </c>
      <c r="K3801" s="3">
        <v>0</v>
      </c>
      <c r="L3801" s="3">
        <v>0</v>
      </c>
      <c r="M3801" s="1" t="s">
        <v>31</v>
      </c>
      <c r="N3801" s="3">
        <v>1616.99</v>
      </c>
      <c r="O3801" s="3">
        <v>242.55</v>
      </c>
      <c r="P3801" s="1" t="s">
        <v>2788</v>
      </c>
      <c r="Q3801" s="3">
        <v>1616.99</v>
      </c>
      <c r="R3801" s="3">
        <v>26.68</v>
      </c>
      <c r="S3801" s="1" t="s">
        <v>33</v>
      </c>
      <c r="T3801" s="3">
        <v>1616.99</v>
      </c>
      <c r="U3801" s="3">
        <v>122.89</v>
      </c>
      <c r="V3801" s="1" t="s">
        <v>33</v>
      </c>
      <c r="W3801" s="1" t="s">
        <v>33</v>
      </c>
      <c r="X3801" s="1" t="s">
        <v>5015</v>
      </c>
      <c r="Y3801" s="1" t="s">
        <v>91</v>
      </c>
      <c r="Z3801" s="1" t="s">
        <v>1286</v>
      </c>
      <c r="AA3801" s="1" t="s">
        <v>1287</v>
      </c>
    </row>
    <row r="3802" spans="1:27" x14ac:dyDescent="0.25">
      <c r="A3802" s="1" t="s">
        <v>26</v>
      </c>
      <c r="B3802" s="1" t="s">
        <v>5319</v>
      </c>
      <c r="C3802" s="2">
        <v>42326</v>
      </c>
      <c r="D3802" s="1" t="s">
        <v>2841</v>
      </c>
      <c r="E3802" s="7" t="str">
        <f>VLOOKUP(TRIM(D3802)*1,CFOP!A:B,2,FALSE)</f>
        <v>Sim</v>
      </c>
      <c r="F3802" s="1" t="s">
        <v>3855</v>
      </c>
      <c r="G3802" s="3">
        <v>1677.3600000000001</v>
      </c>
      <c r="H3802" s="3">
        <v>1677.3600000000001</v>
      </c>
      <c r="I3802" s="3">
        <v>117.42</v>
      </c>
      <c r="J3802" s="1" t="s">
        <v>30</v>
      </c>
      <c r="K3802" s="3">
        <v>0</v>
      </c>
      <c r="L3802" s="3">
        <v>0</v>
      </c>
      <c r="M3802" s="1" t="s">
        <v>31</v>
      </c>
      <c r="N3802" s="3">
        <v>0</v>
      </c>
      <c r="O3802" s="3">
        <v>0</v>
      </c>
      <c r="P3802" s="1" t="s">
        <v>31</v>
      </c>
      <c r="Q3802" s="3">
        <v>1677.3600000000001</v>
      </c>
      <c r="R3802" s="3">
        <v>27.68</v>
      </c>
      <c r="S3802" s="1" t="s">
        <v>33</v>
      </c>
      <c r="T3802" s="3">
        <v>1677.3600000000001</v>
      </c>
      <c r="U3802" s="3">
        <v>127.48</v>
      </c>
      <c r="V3802" s="1" t="s">
        <v>33</v>
      </c>
      <c r="W3802" s="1" t="s">
        <v>33</v>
      </c>
      <c r="X3802" s="1" t="s">
        <v>5320</v>
      </c>
      <c r="Y3802" s="1" t="s">
        <v>1163</v>
      </c>
      <c r="Z3802" s="1" t="s">
        <v>5321</v>
      </c>
      <c r="AA3802" s="1" t="s">
        <v>5322</v>
      </c>
    </row>
    <row r="3803" spans="1:27" x14ac:dyDescent="0.25">
      <c r="A3803" s="1" t="s">
        <v>26</v>
      </c>
      <c r="B3803" s="1" t="s">
        <v>5323</v>
      </c>
      <c r="C3803" s="2">
        <v>42326</v>
      </c>
      <c r="D3803" s="1" t="s">
        <v>2841</v>
      </c>
      <c r="E3803" s="7" t="str">
        <f>VLOOKUP(TRIM(D3803)*1,CFOP!A:B,2,FALSE)</f>
        <v>Sim</v>
      </c>
      <c r="F3803" s="1" t="s">
        <v>411</v>
      </c>
      <c r="G3803" s="3">
        <v>871.67000000000007</v>
      </c>
      <c r="H3803" s="3">
        <v>757.97</v>
      </c>
      <c r="I3803" s="3">
        <v>30.32</v>
      </c>
      <c r="J3803" s="1" t="s">
        <v>61</v>
      </c>
      <c r="K3803" s="3">
        <v>0</v>
      </c>
      <c r="L3803" s="3">
        <v>0</v>
      </c>
      <c r="M3803" s="1" t="s">
        <v>31</v>
      </c>
      <c r="N3803" s="3">
        <v>757.97</v>
      </c>
      <c r="O3803" s="3">
        <v>113.7</v>
      </c>
      <c r="P3803" s="1" t="s">
        <v>2788</v>
      </c>
      <c r="Q3803" s="3">
        <v>757.97</v>
      </c>
      <c r="R3803" s="3">
        <v>12.51</v>
      </c>
      <c r="S3803" s="1" t="s">
        <v>33</v>
      </c>
      <c r="T3803" s="3">
        <v>757.97</v>
      </c>
      <c r="U3803" s="3">
        <v>57.61</v>
      </c>
      <c r="V3803" s="1" t="s">
        <v>33</v>
      </c>
      <c r="W3803" s="1" t="s">
        <v>33</v>
      </c>
      <c r="X3803" s="1" t="s">
        <v>5324</v>
      </c>
      <c r="Y3803" s="1" t="s">
        <v>91</v>
      </c>
      <c r="Z3803" s="1" t="s">
        <v>1209</v>
      </c>
      <c r="AA3803" s="1" t="s">
        <v>5325</v>
      </c>
    </row>
    <row r="3804" spans="1:27" x14ac:dyDescent="0.25">
      <c r="A3804" s="1" t="s">
        <v>26</v>
      </c>
      <c r="B3804" s="1" t="s">
        <v>5326</v>
      </c>
      <c r="C3804" s="2">
        <v>42326</v>
      </c>
      <c r="D3804" s="1" t="s">
        <v>2787</v>
      </c>
      <c r="E3804" s="7" t="str">
        <f>VLOOKUP(TRIM(D3804)*1,CFOP!A:B,2,FALSE)</f>
        <v>Sim</v>
      </c>
      <c r="F3804" s="1" t="s">
        <v>29</v>
      </c>
      <c r="G3804" s="3">
        <v>7415.95</v>
      </c>
      <c r="H3804" s="3">
        <v>6179.96</v>
      </c>
      <c r="I3804" s="3">
        <v>1112.3900000000001</v>
      </c>
      <c r="J3804" s="1" t="s">
        <v>61</v>
      </c>
      <c r="K3804" s="3">
        <v>0</v>
      </c>
      <c r="L3804" s="3">
        <v>0</v>
      </c>
      <c r="M3804" s="1" t="s">
        <v>31</v>
      </c>
      <c r="N3804" s="3">
        <v>6179.96</v>
      </c>
      <c r="O3804" s="3">
        <v>1235.99</v>
      </c>
      <c r="P3804" s="1" t="s">
        <v>2788</v>
      </c>
      <c r="Q3804" s="3">
        <v>6179.96</v>
      </c>
      <c r="R3804" s="3">
        <v>101.97</v>
      </c>
      <c r="S3804" s="1" t="s">
        <v>33</v>
      </c>
      <c r="T3804" s="3">
        <v>6179.96</v>
      </c>
      <c r="U3804" s="3">
        <v>469.68</v>
      </c>
      <c r="V3804" s="1" t="s">
        <v>33</v>
      </c>
      <c r="W3804" s="1" t="s">
        <v>33</v>
      </c>
      <c r="X3804" s="1" t="s">
        <v>3022</v>
      </c>
      <c r="Y3804" s="1" t="s">
        <v>99</v>
      </c>
      <c r="Z3804" s="1" t="s">
        <v>1329</v>
      </c>
      <c r="AA3804" s="1" t="s">
        <v>1330</v>
      </c>
    </row>
    <row r="3805" spans="1:27" x14ac:dyDescent="0.25">
      <c r="A3805" s="1" t="s">
        <v>26</v>
      </c>
      <c r="B3805" s="1" t="s">
        <v>5327</v>
      </c>
      <c r="C3805" s="2">
        <v>42326</v>
      </c>
      <c r="D3805" s="1" t="s">
        <v>2804</v>
      </c>
      <c r="E3805" s="7" t="str">
        <f>VLOOKUP(TRIM(D3805)*1,CFOP!A:B,2,FALSE)</f>
        <v>Sim</v>
      </c>
      <c r="F3805" s="1" t="s">
        <v>29</v>
      </c>
      <c r="G3805" s="3">
        <v>1616.5900000000001</v>
      </c>
      <c r="H3805" s="3">
        <v>1405.73</v>
      </c>
      <c r="I3805" s="3">
        <v>253.03</v>
      </c>
      <c r="J3805" s="1" t="s">
        <v>30</v>
      </c>
      <c r="K3805" s="3">
        <v>0</v>
      </c>
      <c r="L3805" s="3">
        <v>0</v>
      </c>
      <c r="M3805" s="1" t="s">
        <v>31</v>
      </c>
      <c r="N3805" s="3">
        <v>1405.73</v>
      </c>
      <c r="O3805" s="3">
        <v>210.86</v>
      </c>
      <c r="P3805" s="1" t="s">
        <v>2788</v>
      </c>
      <c r="Q3805" s="3">
        <v>1405.73</v>
      </c>
      <c r="R3805" s="3">
        <v>23.19</v>
      </c>
      <c r="S3805" s="1" t="s">
        <v>33</v>
      </c>
      <c r="T3805" s="3">
        <v>1405.73</v>
      </c>
      <c r="U3805" s="3">
        <v>106.84</v>
      </c>
      <c r="V3805" s="1" t="s">
        <v>33</v>
      </c>
      <c r="W3805" s="1" t="s">
        <v>33</v>
      </c>
      <c r="X3805" s="1" t="s">
        <v>3022</v>
      </c>
      <c r="Y3805" s="1" t="s">
        <v>91</v>
      </c>
      <c r="Z3805" s="1" t="s">
        <v>3023</v>
      </c>
      <c r="AA3805" s="1" t="s">
        <v>3024</v>
      </c>
    </row>
    <row r="3806" spans="1:27" x14ac:dyDescent="0.25">
      <c r="A3806" s="1" t="s">
        <v>26</v>
      </c>
      <c r="B3806" s="1" t="s">
        <v>5327</v>
      </c>
      <c r="C3806" s="2">
        <v>42326</v>
      </c>
      <c r="D3806" s="1" t="s">
        <v>2804</v>
      </c>
      <c r="E3806" s="7" t="str">
        <f>VLOOKUP(TRIM(D3806)*1,CFOP!A:B,2,FALSE)</f>
        <v>Sim</v>
      </c>
      <c r="F3806" s="1" t="s">
        <v>29</v>
      </c>
      <c r="G3806" s="3">
        <v>699.8</v>
      </c>
      <c r="H3806" s="3">
        <v>608.52</v>
      </c>
      <c r="I3806" s="3">
        <v>109.53</v>
      </c>
      <c r="J3806" s="1" t="s">
        <v>30</v>
      </c>
      <c r="K3806" s="3">
        <v>0</v>
      </c>
      <c r="L3806" s="3">
        <v>0</v>
      </c>
      <c r="M3806" s="1" t="s">
        <v>31</v>
      </c>
      <c r="N3806" s="3">
        <v>608.52</v>
      </c>
      <c r="O3806" s="3">
        <v>91.28</v>
      </c>
      <c r="P3806" s="1" t="s">
        <v>2788</v>
      </c>
      <c r="Q3806" s="3">
        <v>608.52</v>
      </c>
      <c r="R3806" s="3">
        <v>10.040000000000001</v>
      </c>
      <c r="S3806" s="1" t="s">
        <v>33</v>
      </c>
      <c r="T3806" s="3">
        <v>608.52</v>
      </c>
      <c r="U3806" s="3">
        <v>46.25</v>
      </c>
      <c r="V3806" s="1" t="s">
        <v>33</v>
      </c>
      <c r="W3806" s="1" t="s">
        <v>33</v>
      </c>
      <c r="X3806" s="1" t="s">
        <v>3022</v>
      </c>
      <c r="Y3806" s="1" t="s">
        <v>91</v>
      </c>
      <c r="Z3806" s="1" t="s">
        <v>3025</v>
      </c>
      <c r="AA3806" s="1" t="s">
        <v>3026</v>
      </c>
    </row>
    <row r="3807" spans="1:27" x14ac:dyDescent="0.25">
      <c r="A3807" s="1" t="s">
        <v>26</v>
      </c>
      <c r="B3807" s="1" t="s">
        <v>5327</v>
      </c>
      <c r="C3807" s="2">
        <v>42326</v>
      </c>
      <c r="D3807" s="1" t="s">
        <v>2787</v>
      </c>
      <c r="E3807" s="7" t="str">
        <f>VLOOKUP(TRIM(D3807)*1,CFOP!A:B,2,FALSE)</f>
        <v>Sim</v>
      </c>
      <c r="F3807" s="1" t="s">
        <v>29</v>
      </c>
      <c r="G3807" s="3">
        <v>388.12</v>
      </c>
      <c r="H3807" s="3">
        <v>388.12</v>
      </c>
      <c r="I3807" s="3">
        <v>69.86</v>
      </c>
      <c r="J3807" s="1" t="s">
        <v>30</v>
      </c>
      <c r="K3807" s="3">
        <v>0</v>
      </c>
      <c r="L3807" s="3">
        <v>0</v>
      </c>
      <c r="M3807" s="1" t="s">
        <v>31</v>
      </c>
      <c r="N3807" s="3">
        <v>0</v>
      </c>
      <c r="O3807" s="3">
        <v>0</v>
      </c>
      <c r="P3807" s="1" t="s">
        <v>31</v>
      </c>
      <c r="Q3807" s="3">
        <v>388.12</v>
      </c>
      <c r="R3807" s="3">
        <v>6.4</v>
      </c>
      <c r="S3807" s="1" t="s">
        <v>33</v>
      </c>
      <c r="T3807" s="3">
        <v>388.12</v>
      </c>
      <c r="U3807" s="3">
        <v>29.5</v>
      </c>
      <c r="V3807" s="1" t="s">
        <v>33</v>
      </c>
      <c r="W3807" s="1" t="s">
        <v>33</v>
      </c>
      <c r="X3807" s="1" t="s">
        <v>3022</v>
      </c>
      <c r="Y3807" s="1" t="s">
        <v>99</v>
      </c>
      <c r="Z3807" s="1" t="s">
        <v>373</v>
      </c>
      <c r="AA3807" s="1" t="s">
        <v>3027</v>
      </c>
    </row>
    <row r="3808" spans="1:27" x14ac:dyDescent="0.25">
      <c r="A3808" s="1" t="s">
        <v>26</v>
      </c>
      <c r="B3808" s="1" t="s">
        <v>5328</v>
      </c>
      <c r="C3808" s="2">
        <v>42326</v>
      </c>
      <c r="D3808" s="1" t="s">
        <v>2787</v>
      </c>
      <c r="E3808" s="7" t="str">
        <f>VLOOKUP(TRIM(D3808)*1,CFOP!A:B,2,FALSE)</f>
        <v>Sim</v>
      </c>
      <c r="F3808" s="1" t="s">
        <v>29</v>
      </c>
      <c r="G3808" s="3">
        <v>51.93</v>
      </c>
      <c r="H3808" s="3">
        <v>51.93</v>
      </c>
      <c r="I3808" s="3">
        <v>9.35</v>
      </c>
      <c r="J3808" s="1" t="s">
        <v>30</v>
      </c>
      <c r="K3808" s="3">
        <v>0</v>
      </c>
      <c r="L3808" s="3">
        <v>0</v>
      </c>
      <c r="M3808" s="1" t="s">
        <v>31</v>
      </c>
      <c r="N3808" s="3">
        <v>0</v>
      </c>
      <c r="O3808" s="3">
        <v>0</v>
      </c>
      <c r="P3808" s="1" t="s">
        <v>31</v>
      </c>
      <c r="Q3808" s="3">
        <v>51.93</v>
      </c>
      <c r="R3808" s="3">
        <v>0.86</v>
      </c>
      <c r="S3808" s="1" t="s">
        <v>33</v>
      </c>
      <c r="T3808" s="3">
        <v>51.93</v>
      </c>
      <c r="U3808" s="3">
        <v>3.95</v>
      </c>
      <c r="V3808" s="1" t="s">
        <v>33</v>
      </c>
      <c r="W3808" s="1" t="s">
        <v>33</v>
      </c>
      <c r="X3808" s="1" t="s">
        <v>4870</v>
      </c>
      <c r="Y3808" s="1" t="s">
        <v>44</v>
      </c>
      <c r="Z3808" s="1" t="s">
        <v>1464</v>
      </c>
      <c r="AA3808" s="1" t="s">
        <v>1465</v>
      </c>
    </row>
    <row r="3809" spans="1:27" x14ac:dyDescent="0.25">
      <c r="A3809" s="1" t="s">
        <v>26</v>
      </c>
      <c r="B3809" s="1" t="s">
        <v>5329</v>
      </c>
      <c r="C3809" s="2">
        <v>42326</v>
      </c>
      <c r="D3809" s="1" t="s">
        <v>2841</v>
      </c>
      <c r="E3809" s="7" t="str">
        <f>VLOOKUP(TRIM(D3809)*1,CFOP!A:B,2,FALSE)</f>
        <v>Sim</v>
      </c>
      <c r="F3809" s="1" t="s">
        <v>411</v>
      </c>
      <c r="G3809" s="3">
        <v>89.18</v>
      </c>
      <c r="H3809" s="3">
        <v>74.320000000000007</v>
      </c>
      <c r="I3809" s="3">
        <v>2.97</v>
      </c>
      <c r="J3809" s="1" t="s">
        <v>61</v>
      </c>
      <c r="K3809" s="3">
        <v>0</v>
      </c>
      <c r="L3809" s="3">
        <v>0</v>
      </c>
      <c r="M3809" s="1" t="s">
        <v>31</v>
      </c>
      <c r="N3809" s="3">
        <v>74.320000000000007</v>
      </c>
      <c r="O3809" s="3">
        <v>14.86</v>
      </c>
      <c r="P3809" s="1" t="s">
        <v>2788</v>
      </c>
      <c r="Q3809" s="3">
        <v>74.320000000000007</v>
      </c>
      <c r="R3809" s="3">
        <v>1.23</v>
      </c>
      <c r="S3809" s="1" t="s">
        <v>33</v>
      </c>
      <c r="T3809" s="3">
        <v>74.320000000000007</v>
      </c>
      <c r="U3809" s="3">
        <v>5.65</v>
      </c>
      <c r="V3809" s="1" t="s">
        <v>33</v>
      </c>
      <c r="W3809" s="1" t="s">
        <v>33</v>
      </c>
      <c r="X3809" s="1" t="s">
        <v>3242</v>
      </c>
      <c r="Y3809" s="1" t="s">
        <v>99</v>
      </c>
      <c r="Z3809" s="1" t="s">
        <v>1534</v>
      </c>
      <c r="AA3809" s="1" t="s">
        <v>1535</v>
      </c>
    </row>
    <row r="3810" spans="1:27" x14ac:dyDescent="0.25">
      <c r="A3810" s="1" t="s">
        <v>26</v>
      </c>
      <c r="B3810" s="1" t="s">
        <v>5329</v>
      </c>
      <c r="C3810" s="2">
        <v>42326</v>
      </c>
      <c r="D3810" s="1" t="s">
        <v>2841</v>
      </c>
      <c r="E3810" s="7" t="str">
        <f>VLOOKUP(TRIM(D3810)*1,CFOP!A:B,2,FALSE)</f>
        <v>Sim</v>
      </c>
      <c r="F3810" s="1" t="s">
        <v>411</v>
      </c>
      <c r="G3810" s="3">
        <v>1076.04</v>
      </c>
      <c r="H3810" s="3">
        <v>935.69</v>
      </c>
      <c r="I3810" s="3">
        <v>37.43</v>
      </c>
      <c r="J3810" s="1" t="s">
        <v>61</v>
      </c>
      <c r="K3810" s="3">
        <v>0</v>
      </c>
      <c r="L3810" s="3">
        <v>0</v>
      </c>
      <c r="M3810" s="1" t="s">
        <v>31</v>
      </c>
      <c r="N3810" s="3">
        <v>935.69</v>
      </c>
      <c r="O3810" s="3">
        <v>140.35</v>
      </c>
      <c r="P3810" s="1" t="s">
        <v>2788</v>
      </c>
      <c r="Q3810" s="3">
        <v>935.69</v>
      </c>
      <c r="R3810" s="3">
        <v>15.44</v>
      </c>
      <c r="S3810" s="1" t="s">
        <v>33</v>
      </c>
      <c r="T3810" s="3">
        <v>935.69</v>
      </c>
      <c r="U3810" s="3">
        <v>71.11</v>
      </c>
      <c r="V3810" s="1" t="s">
        <v>33</v>
      </c>
      <c r="W3810" s="1" t="s">
        <v>33</v>
      </c>
      <c r="X3810" s="1" t="s">
        <v>3242</v>
      </c>
      <c r="Y3810" s="1" t="s">
        <v>91</v>
      </c>
      <c r="Z3810" s="1" t="s">
        <v>1783</v>
      </c>
      <c r="AA3810" s="1" t="s">
        <v>1784</v>
      </c>
    </row>
    <row r="3811" spans="1:27" x14ac:dyDescent="0.25">
      <c r="A3811" s="1" t="s">
        <v>26</v>
      </c>
      <c r="B3811" s="1" t="s">
        <v>5329</v>
      </c>
      <c r="C3811" s="2">
        <v>42326</v>
      </c>
      <c r="D3811" s="1" t="s">
        <v>2841</v>
      </c>
      <c r="E3811" s="7" t="str">
        <f>VLOOKUP(TRIM(D3811)*1,CFOP!A:B,2,FALSE)</f>
        <v>Sim</v>
      </c>
      <c r="F3811" s="1" t="s">
        <v>411</v>
      </c>
      <c r="G3811" s="3">
        <v>717.36</v>
      </c>
      <c r="H3811" s="3">
        <v>623.79</v>
      </c>
      <c r="I3811" s="3">
        <v>24.95</v>
      </c>
      <c r="J3811" s="1" t="s">
        <v>61</v>
      </c>
      <c r="K3811" s="3">
        <v>0</v>
      </c>
      <c r="L3811" s="3">
        <v>0</v>
      </c>
      <c r="M3811" s="1" t="s">
        <v>31</v>
      </c>
      <c r="N3811" s="3">
        <v>623.79</v>
      </c>
      <c r="O3811" s="3">
        <v>93.570000000000007</v>
      </c>
      <c r="P3811" s="1" t="s">
        <v>2788</v>
      </c>
      <c r="Q3811" s="3">
        <v>623.79</v>
      </c>
      <c r="R3811" s="3">
        <v>10.290000000000001</v>
      </c>
      <c r="S3811" s="1" t="s">
        <v>33</v>
      </c>
      <c r="T3811" s="3">
        <v>623.79</v>
      </c>
      <c r="U3811" s="3">
        <v>47.410000000000004</v>
      </c>
      <c r="V3811" s="1" t="s">
        <v>33</v>
      </c>
      <c r="W3811" s="1" t="s">
        <v>33</v>
      </c>
      <c r="X3811" s="1" t="s">
        <v>3242</v>
      </c>
      <c r="Y3811" s="1" t="s">
        <v>91</v>
      </c>
      <c r="Z3811" s="1" t="s">
        <v>1789</v>
      </c>
      <c r="AA3811" s="1" t="s">
        <v>1790</v>
      </c>
    </row>
    <row r="3812" spans="1:27" x14ac:dyDescent="0.25">
      <c r="A3812" s="1" t="s">
        <v>26</v>
      </c>
      <c r="B3812" s="1" t="s">
        <v>5329</v>
      </c>
      <c r="C3812" s="2">
        <v>42326</v>
      </c>
      <c r="D3812" s="1" t="s">
        <v>2841</v>
      </c>
      <c r="E3812" s="7" t="str">
        <f>VLOOKUP(TRIM(D3812)*1,CFOP!A:B,2,FALSE)</f>
        <v>Sim</v>
      </c>
      <c r="F3812" s="1" t="s">
        <v>411</v>
      </c>
      <c r="G3812" s="3">
        <v>352.75</v>
      </c>
      <c r="H3812" s="3">
        <v>306.74</v>
      </c>
      <c r="I3812" s="3">
        <v>12.27</v>
      </c>
      <c r="J3812" s="1" t="s">
        <v>61</v>
      </c>
      <c r="K3812" s="3">
        <v>0</v>
      </c>
      <c r="L3812" s="3">
        <v>0</v>
      </c>
      <c r="M3812" s="1" t="s">
        <v>31</v>
      </c>
      <c r="N3812" s="3">
        <v>306.74</v>
      </c>
      <c r="O3812" s="3">
        <v>46.01</v>
      </c>
      <c r="P3812" s="1" t="s">
        <v>2788</v>
      </c>
      <c r="Q3812" s="3">
        <v>306.74</v>
      </c>
      <c r="R3812" s="3">
        <v>5.0600000000000005</v>
      </c>
      <c r="S3812" s="1" t="s">
        <v>33</v>
      </c>
      <c r="T3812" s="3">
        <v>306.74</v>
      </c>
      <c r="U3812" s="3">
        <v>23.31</v>
      </c>
      <c r="V3812" s="1" t="s">
        <v>33</v>
      </c>
      <c r="W3812" s="1" t="s">
        <v>33</v>
      </c>
      <c r="X3812" s="1" t="s">
        <v>3242</v>
      </c>
      <c r="Y3812" s="1" t="s">
        <v>91</v>
      </c>
      <c r="Z3812" s="1" t="s">
        <v>3485</v>
      </c>
      <c r="AA3812" s="1" t="s">
        <v>3486</v>
      </c>
    </row>
    <row r="3813" spans="1:27" x14ac:dyDescent="0.25">
      <c r="A3813" s="1" t="s">
        <v>26</v>
      </c>
      <c r="B3813" s="1" t="s">
        <v>5329</v>
      </c>
      <c r="C3813" s="2">
        <v>42326</v>
      </c>
      <c r="D3813" s="1" t="s">
        <v>2841</v>
      </c>
      <c r="E3813" s="7" t="str">
        <f>VLOOKUP(TRIM(D3813)*1,CFOP!A:B,2,FALSE)</f>
        <v>Sim</v>
      </c>
      <c r="F3813" s="1" t="s">
        <v>411</v>
      </c>
      <c r="G3813" s="3">
        <v>331.99</v>
      </c>
      <c r="H3813" s="3">
        <v>288.69</v>
      </c>
      <c r="I3813" s="3">
        <v>11.55</v>
      </c>
      <c r="J3813" s="1" t="s">
        <v>61</v>
      </c>
      <c r="K3813" s="3">
        <v>0</v>
      </c>
      <c r="L3813" s="3">
        <v>0</v>
      </c>
      <c r="M3813" s="1" t="s">
        <v>31</v>
      </c>
      <c r="N3813" s="3">
        <v>288.69</v>
      </c>
      <c r="O3813" s="3">
        <v>43.300000000000004</v>
      </c>
      <c r="P3813" s="1" t="s">
        <v>2788</v>
      </c>
      <c r="Q3813" s="3">
        <v>288.69</v>
      </c>
      <c r="R3813" s="3">
        <v>4.76</v>
      </c>
      <c r="S3813" s="1" t="s">
        <v>33</v>
      </c>
      <c r="T3813" s="3">
        <v>288.69</v>
      </c>
      <c r="U3813" s="3">
        <v>21.94</v>
      </c>
      <c r="V3813" s="1" t="s">
        <v>33</v>
      </c>
      <c r="W3813" s="1" t="s">
        <v>33</v>
      </c>
      <c r="X3813" s="1" t="s">
        <v>3242</v>
      </c>
      <c r="Y3813" s="1" t="s">
        <v>91</v>
      </c>
      <c r="Z3813" s="1" t="s">
        <v>118</v>
      </c>
      <c r="AA3813" s="1" t="s">
        <v>119</v>
      </c>
    </row>
    <row r="3814" spans="1:27" x14ac:dyDescent="0.25">
      <c r="A3814" s="1" t="s">
        <v>26</v>
      </c>
      <c r="B3814" s="1" t="s">
        <v>5329</v>
      </c>
      <c r="C3814" s="2">
        <v>42326</v>
      </c>
      <c r="D3814" s="1" t="s">
        <v>2841</v>
      </c>
      <c r="E3814" s="7" t="str">
        <f>VLOOKUP(TRIM(D3814)*1,CFOP!A:B,2,FALSE)</f>
        <v>Sim</v>
      </c>
      <c r="F3814" s="1" t="s">
        <v>411</v>
      </c>
      <c r="G3814" s="3">
        <v>552.79</v>
      </c>
      <c r="H3814" s="3">
        <v>480.69</v>
      </c>
      <c r="I3814" s="3">
        <v>19.23</v>
      </c>
      <c r="J3814" s="1" t="s">
        <v>61</v>
      </c>
      <c r="K3814" s="3">
        <v>0</v>
      </c>
      <c r="L3814" s="3">
        <v>0</v>
      </c>
      <c r="M3814" s="1" t="s">
        <v>31</v>
      </c>
      <c r="N3814" s="3">
        <v>480.69</v>
      </c>
      <c r="O3814" s="3">
        <v>72.100000000000009</v>
      </c>
      <c r="P3814" s="1" t="s">
        <v>2788</v>
      </c>
      <c r="Q3814" s="3">
        <v>480.69</v>
      </c>
      <c r="R3814" s="3">
        <v>7.9300000000000006</v>
      </c>
      <c r="S3814" s="1" t="s">
        <v>33</v>
      </c>
      <c r="T3814" s="3">
        <v>480.69</v>
      </c>
      <c r="U3814" s="3">
        <v>36.53</v>
      </c>
      <c r="V3814" s="1" t="s">
        <v>33</v>
      </c>
      <c r="W3814" s="1" t="s">
        <v>33</v>
      </c>
      <c r="X3814" s="1" t="s">
        <v>3242</v>
      </c>
      <c r="Y3814" s="1" t="s">
        <v>91</v>
      </c>
      <c r="Z3814" s="1" t="s">
        <v>2871</v>
      </c>
      <c r="AA3814" s="1" t="s">
        <v>2872</v>
      </c>
    </row>
    <row r="3815" spans="1:27" x14ac:dyDescent="0.25">
      <c r="A3815" s="1" t="s">
        <v>26</v>
      </c>
      <c r="B3815" s="1" t="s">
        <v>5330</v>
      </c>
      <c r="C3815" s="2">
        <v>42326</v>
      </c>
      <c r="D3815" s="1" t="s">
        <v>2817</v>
      </c>
      <c r="E3815" s="7" t="str">
        <f>VLOOKUP(TRIM(D3815)*1,CFOP!A:B,2,FALSE)</f>
        <v>Sim</v>
      </c>
      <c r="F3815" s="1" t="s">
        <v>1643</v>
      </c>
      <c r="G3815" s="3">
        <v>57.68</v>
      </c>
      <c r="H3815" s="3">
        <v>57.68</v>
      </c>
      <c r="I3815" s="3">
        <v>6.92</v>
      </c>
      <c r="J3815" s="1" t="s">
        <v>30</v>
      </c>
      <c r="K3815" s="3">
        <v>0</v>
      </c>
      <c r="L3815" s="3">
        <v>0</v>
      </c>
      <c r="M3815" s="1" t="s">
        <v>31</v>
      </c>
      <c r="N3815" s="3">
        <v>0</v>
      </c>
      <c r="O3815" s="3">
        <v>0</v>
      </c>
      <c r="P3815" s="1" t="s">
        <v>31</v>
      </c>
      <c r="Q3815" s="3">
        <v>57.68</v>
      </c>
      <c r="R3815" s="3">
        <v>0.95000000000000007</v>
      </c>
      <c r="S3815" s="1" t="s">
        <v>33</v>
      </c>
      <c r="T3815" s="3">
        <v>57.68</v>
      </c>
      <c r="U3815" s="3">
        <v>4.38</v>
      </c>
      <c r="V3815" s="1" t="s">
        <v>33</v>
      </c>
      <c r="W3815" s="1" t="s">
        <v>33</v>
      </c>
      <c r="X3815" s="1" t="s">
        <v>2574</v>
      </c>
      <c r="Y3815" s="1" t="s">
        <v>96</v>
      </c>
      <c r="Z3815" s="1" t="s">
        <v>3450</v>
      </c>
      <c r="AA3815" s="1" t="s">
        <v>3451</v>
      </c>
    </row>
    <row r="3816" spans="1:27" x14ac:dyDescent="0.25">
      <c r="A3816" s="1" t="s">
        <v>26</v>
      </c>
      <c r="B3816" s="1" t="s">
        <v>5331</v>
      </c>
      <c r="C3816" s="2">
        <v>42326</v>
      </c>
      <c r="D3816" s="1" t="s">
        <v>2817</v>
      </c>
      <c r="E3816" s="7" t="str">
        <f>VLOOKUP(TRIM(D3816)*1,CFOP!A:B,2,FALSE)</f>
        <v>Sim</v>
      </c>
      <c r="F3816" s="1" t="s">
        <v>1643</v>
      </c>
      <c r="G3816" s="3">
        <v>14.43</v>
      </c>
      <c r="H3816" s="3">
        <v>14.43</v>
      </c>
      <c r="I3816" s="3">
        <v>1.73</v>
      </c>
      <c r="J3816" s="1" t="s">
        <v>30</v>
      </c>
      <c r="K3816" s="3">
        <v>0</v>
      </c>
      <c r="L3816" s="3">
        <v>0</v>
      </c>
      <c r="M3816" s="1" t="s">
        <v>31</v>
      </c>
      <c r="N3816" s="3">
        <v>0</v>
      </c>
      <c r="O3816" s="3">
        <v>0</v>
      </c>
      <c r="P3816" s="1" t="s">
        <v>31</v>
      </c>
      <c r="Q3816" s="3">
        <v>14.43</v>
      </c>
      <c r="R3816" s="3">
        <v>0.24</v>
      </c>
      <c r="S3816" s="1" t="s">
        <v>33</v>
      </c>
      <c r="T3816" s="3">
        <v>14.43</v>
      </c>
      <c r="U3816" s="3">
        <v>1.1000000000000001</v>
      </c>
      <c r="V3816" s="1" t="s">
        <v>33</v>
      </c>
      <c r="W3816" s="1" t="s">
        <v>33</v>
      </c>
      <c r="X3816" s="1" t="s">
        <v>2574</v>
      </c>
      <c r="Y3816" s="1" t="s">
        <v>96</v>
      </c>
      <c r="Z3816" s="1" t="s">
        <v>3450</v>
      </c>
      <c r="AA3816" s="1" t="s">
        <v>3451</v>
      </c>
    </row>
    <row r="3817" spans="1:27" x14ac:dyDescent="0.25">
      <c r="A3817" s="1" t="s">
        <v>26</v>
      </c>
      <c r="B3817" s="1" t="s">
        <v>5332</v>
      </c>
      <c r="C3817" s="2">
        <v>42326</v>
      </c>
      <c r="D3817" s="1" t="s">
        <v>2817</v>
      </c>
      <c r="E3817" s="7" t="str">
        <f>VLOOKUP(TRIM(D3817)*1,CFOP!A:B,2,FALSE)</f>
        <v>Sim</v>
      </c>
      <c r="F3817" s="1" t="s">
        <v>1643</v>
      </c>
      <c r="G3817" s="3">
        <v>776.09</v>
      </c>
      <c r="H3817" s="3">
        <v>776.09</v>
      </c>
      <c r="I3817" s="3">
        <v>93.13</v>
      </c>
      <c r="J3817" s="1" t="s">
        <v>30</v>
      </c>
      <c r="K3817" s="3">
        <v>0</v>
      </c>
      <c r="L3817" s="3">
        <v>0</v>
      </c>
      <c r="M3817" s="1" t="s">
        <v>31</v>
      </c>
      <c r="N3817" s="3">
        <v>0</v>
      </c>
      <c r="O3817" s="3">
        <v>0</v>
      </c>
      <c r="P3817" s="1" t="s">
        <v>31</v>
      </c>
      <c r="Q3817" s="3">
        <v>776.09</v>
      </c>
      <c r="R3817" s="3">
        <v>12.81</v>
      </c>
      <c r="S3817" s="1" t="s">
        <v>33</v>
      </c>
      <c r="T3817" s="3">
        <v>776.09</v>
      </c>
      <c r="U3817" s="3">
        <v>58.980000000000004</v>
      </c>
      <c r="V3817" s="1" t="s">
        <v>33</v>
      </c>
      <c r="W3817" s="1" t="s">
        <v>33</v>
      </c>
      <c r="X3817" s="1" t="s">
        <v>2574</v>
      </c>
      <c r="Y3817" s="1" t="s">
        <v>96</v>
      </c>
      <c r="Z3817" s="1" t="s">
        <v>3399</v>
      </c>
      <c r="AA3817" s="1" t="s">
        <v>3400</v>
      </c>
    </row>
    <row r="3818" spans="1:27" x14ac:dyDescent="0.25">
      <c r="A3818" s="1" t="s">
        <v>26</v>
      </c>
      <c r="B3818" s="1" t="s">
        <v>5333</v>
      </c>
      <c r="C3818" s="2">
        <v>42326</v>
      </c>
      <c r="D3818" s="1" t="s">
        <v>2841</v>
      </c>
      <c r="E3818" s="7" t="str">
        <f>VLOOKUP(TRIM(D3818)*1,CFOP!A:B,2,FALSE)</f>
        <v>Sim</v>
      </c>
      <c r="F3818" s="1" t="s">
        <v>411</v>
      </c>
      <c r="G3818" s="3">
        <v>692.54</v>
      </c>
      <c r="H3818" s="3">
        <v>692.54</v>
      </c>
      <c r="I3818" s="3">
        <v>83.100000000000009</v>
      </c>
      <c r="J3818" s="1" t="s">
        <v>30</v>
      </c>
      <c r="K3818" s="3">
        <v>0</v>
      </c>
      <c r="L3818" s="3">
        <v>0</v>
      </c>
      <c r="M3818" s="1" t="s">
        <v>31</v>
      </c>
      <c r="N3818" s="3">
        <v>0</v>
      </c>
      <c r="O3818" s="3">
        <v>0</v>
      </c>
      <c r="P3818" s="1" t="s">
        <v>31</v>
      </c>
      <c r="Q3818" s="3">
        <v>692.54</v>
      </c>
      <c r="R3818" s="3">
        <v>11.43</v>
      </c>
      <c r="S3818" s="1" t="s">
        <v>33</v>
      </c>
      <c r="T3818" s="3">
        <v>692.54</v>
      </c>
      <c r="U3818" s="3">
        <v>52.63</v>
      </c>
      <c r="V3818" s="1" t="s">
        <v>33</v>
      </c>
      <c r="W3818" s="1" t="s">
        <v>33</v>
      </c>
      <c r="X3818" s="1" t="s">
        <v>5334</v>
      </c>
      <c r="Y3818" s="1" t="s">
        <v>662</v>
      </c>
      <c r="Z3818" s="1" t="s">
        <v>5335</v>
      </c>
      <c r="AA3818" s="1" t="s">
        <v>5336</v>
      </c>
    </row>
    <row r="3819" spans="1:27" x14ac:dyDescent="0.25">
      <c r="A3819" s="1" t="s">
        <v>26</v>
      </c>
      <c r="B3819" s="1" t="s">
        <v>5337</v>
      </c>
      <c r="C3819" s="2">
        <v>42326</v>
      </c>
      <c r="D3819" s="1" t="s">
        <v>2787</v>
      </c>
      <c r="E3819" s="7" t="str">
        <f>VLOOKUP(TRIM(D3819)*1,CFOP!A:B,2,FALSE)</f>
        <v>Sim</v>
      </c>
      <c r="F3819" s="1" t="s">
        <v>29</v>
      </c>
      <c r="G3819" s="3">
        <v>1667.55</v>
      </c>
      <c r="H3819" s="3">
        <v>1667.55</v>
      </c>
      <c r="I3819" s="3">
        <v>300.16000000000003</v>
      </c>
      <c r="J3819" s="1" t="s">
        <v>30</v>
      </c>
      <c r="K3819" s="3">
        <v>0</v>
      </c>
      <c r="L3819" s="3">
        <v>0</v>
      </c>
      <c r="M3819" s="1" t="s">
        <v>31</v>
      </c>
      <c r="N3819" s="3">
        <v>0</v>
      </c>
      <c r="O3819" s="3">
        <v>0</v>
      </c>
      <c r="P3819" s="1" t="s">
        <v>31</v>
      </c>
      <c r="Q3819" s="3">
        <v>1667.55</v>
      </c>
      <c r="R3819" s="3">
        <v>27.51</v>
      </c>
      <c r="S3819" s="1" t="s">
        <v>33</v>
      </c>
      <c r="T3819" s="3">
        <v>1667.55</v>
      </c>
      <c r="U3819" s="3">
        <v>126.73</v>
      </c>
      <c r="V3819" s="1" t="s">
        <v>33</v>
      </c>
      <c r="W3819" s="1" t="s">
        <v>33</v>
      </c>
      <c r="X3819" s="1" t="s">
        <v>5338</v>
      </c>
      <c r="Y3819" s="1" t="s">
        <v>78</v>
      </c>
      <c r="Z3819" s="1" t="s">
        <v>5339</v>
      </c>
      <c r="AA3819" s="1" t="s">
        <v>5340</v>
      </c>
    </row>
    <row r="3820" spans="1:27" x14ac:dyDescent="0.25">
      <c r="A3820" s="1" t="s">
        <v>26</v>
      </c>
      <c r="B3820" s="1" t="s">
        <v>5341</v>
      </c>
      <c r="C3820" s="2">
        <v>42326</v>
      </c>
      <c r="D3820" s="1" t="s">
        <v>2817</v>
      </c>
      <c r="E3820" s="7" t="str">
        <f>VLOOKUP(TRIM(D3820)*1,CFOP!A:B,2,FALSE)</f>
        <v>Sim</v>
      </c>
      <c r="F3820" s="1" t="s">
        <v>1643</v>
      </c>
      <c r="G3820" s="3">
        <v>217.33</v>
      </c>
      <c r="H3820" s="3">
        <v>217.33</v>
      </c>
      <c r="I3820" s="3">
        <v>26.080000000000002</v>
      </c>
      <c r="J3820" s="1" t="s">
        <v>30</v>
      </c>
      <c r="K3820" s="3">
        <v>0</v>
      </c>
      <c r="L3820" s="3">
        <v>0</v>
      </c>
      <c r="M3820" s="1" t="s">
        <v>31</v>
      </c>
      <c r="N3820" s="3">
        <v>0</v>
      </c>
      <c r="O3820" s="3">
        <v>0</v>
      </c>
      <c r="P3820" s="1" t="s">
        <v>31</v>
      </c>
      <c r="Q3820" s="3">
        <v>217.33</v>
      </c>
      <c r="R3820" s="3">
        <v>3.59</v>
      </c>
      <c r="S3820" s="1" t="s">
        <v>33</v>
      </c>
      <c r="T3820" s="3">
        <v>217.33</v>
      </c>
      <c r="U3820" s="3">
        <v>16.52</v>
      </c>
      <c r="V3820" s="1" t="s">
        <v>33</v>
      </c>
      <c r="W3820" s="1" t="s">
        <v>33</v>
      </c>
      <c r="X3820" s="1" t="s">
        <v>2574</v>
      </c>
      <c r="Y3820" s="1" t="s">
        <v>96</v>
      </c>
      <c r="Z3820" s="1" t="s">
        <v>5342</v>
      </c>
      <c r="AA3820" s="1" t="s">
        <v>5343</v>
      </c>
    </row>
    <row r="3821" spans="1:27" x14ac:dyDescent="0.25">
      <c r="A3821" s="1" t="s">
        <v>26</v>
      </c>
      <c r="B3821" s="1" t="s">
        <v>5344</v>
      </c>
      <c r="C3821" s="2">
        <v>42326</v>
      </c>
      <c r="D3821" s="1" t="s">
        <v>2817</v>
      </c>
      <c r="E3821" s="7" t="str">
        <f>VLOOKUP(TRIM(D3821)*1,CFOP!A:B,2,FALSE)</f>
        <v>Sim</v>
      </c>
      <c r="F3821" s="1" t="s">
        <v>1643</v>
      </c>
      <c r="G3821" s="3">
        <v>2173.3000000000002</v>
      </c>
      <c r="H3821" s="3">
        <v>2173.3000000000002</v>
      </c>
      <c r="I3821" s="3">
        <v>260.8</v>
      </c>
      <c r="J3821" s="1" t="s">
        <v>30</v>
      </c>
      <c r="K3821" s="3">
        <v>0</v>
      </c>
      <c r="L3821" s="3">
        <v>0</v>
      </c>
      <c r="M3821" s="1" t="s">
        <v>31</v>
      </c>
      <c r="N3821" s="3">
        <v>0</v>
      </c>
      <c r="O3821" s="3">
        <v>0</v>
      </c>
      <c r="P3821" s="1" t="s">
        <v>31</v>
      </c>
      <c r="Q3821" s="3">
        <v>2173.3000000000002</v>
      </c>
      <c r="R3821" s="3">
        <v>35.86</v>
      </c>
      <c r="S3821" s="1" t="s">
        <v>33</v>
      </c>
      <c r="T3821" s="3">
        <v>2173.3000000000002</v>
      </c>
      <c r="U3821" s="3">
        <v>165.17000000000002</v>
      </c>
      <c r="V3821" s="1" t="s">
        <v>33</v>
      </c>
      <c r="W3821" s="1" t="s">
        <v>33</v>
      </c>
      <c r="X3821" s="1" t="s">
        <v>2574</v>
      </c>
      <c r="Y3821" s="1" t="s">
        <v>96</v>
      </c>
      <c r="Z3821" s="1" t="s">
        <v>5342</v>
      </c>
      <c r="AA3821" s="1" t="s">
        <v>5343</v>
      </c>
    </row>
    <row r="3822" spans="1:27" x14ac:dyDescent="0.25">
      <c r="A3822" s="1" t="s">
        <v>26</v>
      </c>
      <c r="B3822" s="1" t="s">
        <v>5345</v>
      </c>
      <c r="C3822" s="2">
        <v>42326</v>
      </c>
      <c r="D3822" s="1" t="s">
        <v>2787</v>
      </c>
      <c r="E3822" s="7" t="str">
        <f>VLOOKUP(TRIM(D3822)*1,CFOP!A:B,2,FALSE)</f>
        <v>Sim</v>
      </c>
      <c r="F3822" s="1" t="s">
        <v>29</v>
      </c>
      <c r="G3822" s="3">
        <v>121.34</v>
      </c>
      <c r="H3822" s="3">
        <v>105.51</v>
      </c>
      <c r="I3822" s="3">
        <v>18.990000000000002</v>
      </c>
      <c r="J3822" s="1" t="s">
        <v>61</v>
      </c>
      <c r="K3822" s="3">
        <v>0</v>
      </c>
      <c r="L3822" s="3">
        <v>0</v>
      </c>
      <c r="M3822" s="1" t="s">
        <v>31</v>
      </c>
      <c r="N3822" s="3">
        <v>105.51</v>
      </c>
      <c r="O3822" s="3">
        <v>15.83</v>
      </c>
      <c r="P3822" s="1" t="s">
        <v>2788</v>
      </c>
      <c r="Q3822" s="3">
        <v>105.51</v>
      </c>
      <c r="R3822" s="3">
        <v>1.74</v>
      </c>
      <c r="S3822" s="1" t="s">
        <v>33</v>
      </c>
      <c r="T3822" s="3">
        <v>105.51</v>
      </c>
      <c r="U3822" s="3">
        <v>8.02</v>
      </c>
      <c r="V3822" s="1" t="s">
        <v>33</v>
      </c>
      <c r="W3822" s="1" t="s">
        <v>33</v>
      </c>
      <c r="X3822" s="1" t="s">
        <v>3302</v>
      </c>
      <c r="Y3822" s="1" t="s">
        <v>91</v>
      </c>
      <c r="Z3822" s="1" t="s">
        <v>2757</v>
      </c>
      <c r="AA3822" s="1" t="s">
        <v>2758</v>
      </c>
    </row>
    <row r="3823" spans="1:27" x14ac:dyDescent="0.25">
      <c r="A3823" s="1" t="s">
        <v>26</v>
      </c>
      <c r="B3823" s="1" t="s">
        <v>5345</v>
      </c>
      <c r="C3823" s="2">
        <v>42326</v>
      </c>
      <c r="D3823" s="1" t="s">
        <v>2787</v>
      </c>
      <c r="E3823" s="7" t="str">
        <f>VLOOKUP(TRIM(D3823)*1,CFOP!A:B,2,FALSE)</f>
        <v>Sim</v>
      </c>
      <c r="F3823" s="1" t="s">
        <v>29</v>
      </c>
      <c r="G3823" s="3">
        <v>458.29999999999995</v>
      </c>
      <c r="H3823" s="3">
        <v>398.52</v>
      </c>
      <c r="I3823" s="3">
        <v>71.73</v>
      </c>
      <c r="J3823" s="1" t="s">
        <v>61</v>
      </c>
      <c r="K3823" s="3">
        <v>0</v>
      </c>
      <c r="L3823" s="3">
        <v>0</v>
      </c>
      <c r="M3823" s="1" t="s">
        <v>31</v>
      </c>
      <c r="N3823" s="3">
        <v>398.52</v>
      </c>
      <c r="O3823" s="3">
        <v>59.78</v>
      </c>
      <c r="P3823" s="1" t="s">
        <v>2788</v>
      </c>
      <c r="Q3823" s="3">
        <v>398.52</v>
      </c>
      <c r="R3823" s="3">
        <v>6.58</v>
      </c>
      <c r="S3823" s="1" t="s">
        <v>33</v>
      </c>
      <c r="T3823" s="3">
        <v>398.52</v>
      </c>
      <c r="U3823" s="3">
        <v>30.29</v>
      </c>
      <c r="V3823" s="1" t="s">
        <v>33</v>
      </c>
      <c r="W3823" s="1" t="s">
        <v>33</v>
      </c>
      <c r="X3823" s="1" t="s">
        <v>3302</v>
      </c>
      <c r="Y3823" s="1" t="s">
        <v>91</v>
      </c>
      <c r="Z3823" s="1" t="s">
        <v>1789</v>
      </c>
      <c r="AA3823" s="1" t="s">
        <v>1790</v>
      </c>
    </row>
    <row r="3824" spans="1:27" x14ac:dyDescent="0.25">
      <c r="A3824" s="1" t="s">
        <v>26</v>
      </c>
      <c r="B3824" s="1" t="s">
        <v>5345</v>
      </c>
      <c r="C3824" s="2">
        <v>42326</v>
      </c>
      <c r="D3824" s="1" t="s">
        <v>2787</v>
      </c>
      <c r="E3824" s="7" t="str">
        <f>VLOOKUP(TRIM(D3824)*1,CFOP!A:B,2,FALSE)</f>
        <v>Sim</v>
      </c>
      <c r="F3824" s="1" t="s">
        <v>29</v>
      </c>
      <c r="G3824" s="3">
        <v>1104.76</v>
      </c>
      <c r="H3824" s="3">
        <v>920.63</v>
      </c>
      <c r="I3824" s="3">
        <v>165.71</v>
      </c>
      <c r="J3824" s="1" t="s">
        <v>61</v>
      </c>
      <c r="K3824" s="3">
        <v>0</v>
      </c>
      <c r="L3824" s="3">
        <v>0</v>
      </c>
      <c r="M3824" s="1" t="s">
        <v>31</v>
      </c>
      <c r="N3824" s="3">
        <v>920.63</v>
      </c>
      <c r="O3824" s="3">
        <v>184.13</v>
      </c>
      <c r="P3824" s="1" t="s">
        <v>2788</v>
      </c>
      <c r="Q3824" s="3">
        <v>920.63</v>
      </c>
      <c r="R3824" s="3">
        <v>15.19</v>
      </c>
      <c r="S3824" s="1" t="s">
        <v>33</v>
      </c>
      <c r="T3824" s="3">
        <v>920.63</v>
      </c>
      <c r="U3824" s="3">
        <v>69.97</v>
      </c>
      <c r="V3824" s="1" t="s">
        <v>33</v>
      </c>
      <c r="W3824" s="1" t="s">
        <v>33</v>
      </c>
      <c r="X3824" s="1" t="s">
        <v>3302</v>
      </c>
      <c r="Y3824" s="1" t="s">
        <v>642</v>
      </c>
      <c r="Z3824" s="1" t="s">
        <v>643</v>
      </c>
      <c r="AA3824" s="1" t="s">
        <v>644</v>
      </c>
    </row>
    <row r="3825" spans="1:27" x14ac:dyDescent="0.25">
      <c r="A3825" s="1" t="s">
        <v>26</v>
      </c>
      <c r="B3825" s="1" t="s">
        <v>5345</v>
      </c>
      <c r="C3825" s="2">
        <v>42326</v>
      </c>
      <c r="D3825" s="1" t="s">
        <v>3081</v>
      </c>
      <c r="E3825" s="7" t="str">
        <f>VLOOKUP(TRIM(D3825)*1,CFOP!A:B,2,FALSE)</f>
        <v>Sim</v>
      </c>
      <c r="F3825" s="1" t="s">
        <v>29</v>
      </c>
      <c r="G3825" s="3">
        <v>307.09000000000003</v>
      </c>
      <c r="H3825" s="3">
        <v>247.70000000000002</v>
      </c>
      <c r="I3825" s="3">
        <v>29.72</v>
      </c>
      <c r="J3825" s="1" t="s">
        <v>3082</v>
      </c>
      <c r="K3825" s="3">
        <v>432.98</v>
      </c>
      <c r="L3825" s="3">
        <v>22.23</v>
      </c>
      <c r="M3825" s="1" t="s">
        <v>3082</v>
      </c>
      <c r="N3825" s="3">
        <v>247.70000000000002</v>
      </c>
      <c r="O3825" s="3">
        <v>37.160000000000004</v>
      </c>
      <c r="P3825" s="1" t="s">
        <v>2788</v>
      </c>
      <c r="Q3825" s="3">
        <v>247.70000000000002</v>
      </c>
      <c r="R3825" s="3">
        <v>4.09</v>
      </c>
      <c r="S3825" s="1" t="s">
        <v>33</v>
      </c>
      <c r="T3825" s="3">
        <v>247.70000000000002</v>
      </c>
      <c r="U3825" s="3">
        <v>18.830000000000002</v>
      </c>
      <c r="V3825" s="1" t="s">
        <v>33</v>
      </c>
      <c r="W3825" s="1" t="s">
        <v>33</v>
      </c>
      <c r="X3825" s="1" t="s">
        <v>3302</v>
      </c>
      <c r="Y3825" s="1" t="s">
        <v>2288</v>
      </c>
      <c r="Z3825" s="1" t="s">
        <v>4626</v>
      </c>
      <c r="AA3825" s="1" t="s">
        <v>5346</v>
      </c>
    </row>
    <row r="3826" spans="1:27" x14ac:dyDescent="0.25">
      <c r="A3826" s="1" t="s">
        <v>26</v>
      </c>
      <c r="B3826" s="1" t="s">
        <v>5347</v>
      </c>
      <c r="C3826" s="2">
        <v>42326</v>
      </c>
      <c r="D3826" s="1" t="s">
        <v>2787</v>
      </c>
      <c r="E3826" s="7" t="str">
        <f>VLOOKUP(TRIM(D3826)*1,CFOP!A:B,2,FALSE)</f>
        <v>Sim</v>
      </c>
      <c r="F3826" s="1" t="s">
        <v>29</v>
      </c>
      <c r="G3826" s="3">
        <v>468.3</v>
      </c>
      <c r="H3826" s="3">
        <v>468.3</v>
      </c>
      <c r="I3826" s="3">
        <v>84.29</v>
      </c>
      <c r="J3826" s="1" t="s">
        <v>30</v>
      </c>
      <c r="K3826" s="3">
        <v>0</v>
      </c>
      <c r="L3826" s="3">
        <v>0</v>
      </c>
      <c r="M3826" s="1" t="s">
        <v>31</v>
      </c>
      <c r="N3826" s="3">
        <v>0</v>
      </c>
      <c r="O3826" s="3">
        <v>0</v>
      </c>
      <c r="P3826" s="1" t="s">
        <v>31</v>
      </c>
      <c r="Q3826" s="3">
        <v>468.3</v>
      </c>
      <c r="R3826" s="3">
        <v>7.73</v>
      </c>
      <c r="S3826" s="1" t="s">
        <v>33</v>
      </c>
      <c r="T3826" s="3">
        <v>468.3</v>
      </c>
      <c r="U3826" s="3">
        <v>35.590000000000003</v>
      </c>
      <c r="V3826" s="1" t="s">
        <v>33</v>
      </c>
      <c r="W3826" s="1" t="s">
        <v>33</v>
      </c>
      <c r="X3826" s="1" t="s">
        <v>5348</v>
      </c>
      <c r="Y3826" s="1" t="s">
        <v>240</v>
      </c>
      <c r="Z3826" s="1" t="s">
        <v>5349</v>
      </c>
      <c r="AA3826" s="1" t="s">
        <v>5350</v>
      </c>
    </row>
    <row r="3827" spans="1:27" x14ac:dyDescent="0.25">
      <c r="A3827" s="1" t="s">
        <v>26</v>
      </c>
      <c r="B3827" s="1" t="s">
        <v>5347</v>
      </c>
      <c r="C3827" s="2">
        <v>42326</v>
      </c>
      <c r="D3827" s="1" t="s">
        <v>2787</v>
      </c>
      <c r="E3827" s="7" t="str">
        <f>VLOOKUP(TRIM(D3827)*1,CFOP!A:B,2,FALSE)</f>
        <v>Sim</v>
      </c>
      <c r="F3827" s="1" t="s">
        <v>29</v>
      </c>
      <c r="G3827" s="3">
        <v>2871.4900000000002</v>
      </c>
      <c r="H3827" s="3">
        <v>2871.4900000000002</v>
      </c>
      <c r="I3827" s="3">
        <v>516.87</v>
      </c>
      <c r="J3827" s="1" t="s">
        <v>30</v>
      </c>
      <c r="K3827" s="3">
        <v>0</v>
      </c>
      <c r="L3827" s="3">
        <v>0</v>
      </c>
      <c r="M3827" s="1" t="s">
        <v>31</v>
      </c>
      <c r="N3827" s="3">
        <v>0</v>
      </c>
      <c r="O3827" s="3">
        <v>0</v>
      </c>
      <c r="P3827" s="1" t="s">
        <v>31</v>
      </c>
      <c r="Q3827" s="3">
        <v>2871.4900000000002</v>
      </c>
      <c r="R3827" s="3">
        <v>47.38</v>
      </c>
      <c r="S3827" s="1" t="s">
        <v>33</v>
      </c>
      <c r="T3827" s="3">
        <v>2871.4900000000002</v>
      </c>
      <c r="U3827" s="3">
        <v>218.23000000000002</v>
      </c>
      <c r="V3827" s="1" t="s">
        <v>33</v>
      </c>
      <c r="W3827" s="1" t="s">
        <v>33</v>
      </c>
      <c r="X3827" s="1" t="s">
        <v>5348</v>
      </c>
      <c r="Y3827" s="1" t="s">
        <v>493</v>
      </c>
      <c r="Z3827" s="1" t="s">
        <v>5351</v>
      </c>
      <c r="AA3827" s="1" t="s">
        <v>5352</v>
      </c>
    </row>
    <row r="3828" spans="1:27" x14ac:dyDescent="0.25">
      <c r="A3828" s="1" t="s">
        <v>26</v>
      </c>
      <c r="B3828" s="1" t="s">
        <v>5353</v>
      </c>
      <c r="C3828" s="2">
        <v>42326</v>
      </c>
      <c r="D3828" s="1" t="s">
        <v>2841</v>
      </c>
      <c r="E3828" s="7" t="str">
        <f>VLOOKUP(TRIM(D3828)*1,CFOP!A:B,2,FALSE)</f>
        <v>Sim</v>
      </c>
      <c r="F3828" s="1" t="s">
        <v>179</v>
      </c>
      <c r="G3828" s="3">
        <v>1421.48</v>
      </c>
      <c r="H3828" s="3">
        <v>1236.07</v>
      </c>
      <c r="I3828" s="3">
        <v>49.44</v>
      </c>
      <c r="J3828" s="1" t="s">
        <v>61</v>
      </c>
      <c r="K3828" s="3">
        <v>0</v>
      </c>
      <c r="L3828" s="3">
        <v>0</v>
      </c>
      <c r="M3828" s="1" t="s">
        <v>31</v>
      </c>
      <c r="N3828" s="3">
        <v>1236.07</v>
      </c>
      <c r="O3828" s="3">
        <v>185.41</v>
      </c>
      <c r="P3828" s="1" t="s">
        <v>2788</v>
      </c>
      <c r="Q3828" s="3">
        <v>1236.07</v>
      </c>
      <c r="R3828" s="3">
        <v>20.400000000000002</v>
      </c>
      <c r="S3828" s="1" t="s">
        <v>33</v>
      </c>
      <c r="T3828" s="3">
        <v>1236.07</v>
      </c>
      <c r="U3828" s="3">
        <v>93.94</v>
      </c>
      <c r="V3828" s="1" t="s">
        <v>33</v>
      </c>
      <c r="W3828" s="1" t="s">
        <v>33</v>
      </c>
      <c r="X3828" s="1" t="s">
        <v>2868</v>
      </c>
      <c r="Y3828" s="1" t="s">
        <v>91</v>
      </c>
      <c r="Z3828" s="1" t="s">
        <v>1777</v>
      </c>
      <c r="AA3828" s="1" t="s">
        <v>1778</v>
      </c>
    </row>
    <row r="3829" spans="1:27" x14ac:dyDescent="0.25">
      <c r="A3829" s="1" t="s">
        <v>26</v>
      </c>
      <c r="B3829" s="1" t="s">
        <v>5354</v>
      </c>
      <c r="C3829" s="2">
        <v>42326</v>
      </c>
      <c r="D3829" s="1" t="s">
        <v>2804</v>
      </c>
      <c r="E3829" s="7" t="str">
        <f>VLOOKUP(TRIM(D3829)*1,CFOP!A:B,2,FALSE)</f>
        <v>Sim</v>
      </c>
      <c r="F3829" s="1" t="s">
        <v>29</v>
      </c>
      <c r="G3829" s="3">
        <v>1209.5</v>
      </c>
      <c r="H3829" s="3">
        <v>1051.74</v>
      </c>
      <c r="I3829" s="3">
        <v>189.31</v>
      </c>
      <c r="J3829" s="1" t="s">
        <v>30</v>
      </c>
      <c r="K3829" s="3">
        <v>0</v>
      </c>
      <c r="L3829" s="3">
        <v>0</v>
      </c>
      <c r="M3829" s="1" t="s">
        <v>31</v>
      </c>
      <c r="N3829" s="3">
        <v>1051.74</v>
      </c>
      <c r="O3829" s="3">
        <v>157.76</v>
      </c>
      <c r="P3829" s="1" t="s">
        <v>2788</v>
      </c>
      <c r="Q3829" s="3">
        <v>1051.74</v>
      </c>
      <c r="R3829" s="3">
        <v>17.350000000000001</v>
      </c>
      <c r="S3829" s="1" t="s">
        <v>33</v>
      </c>
      <c r="T3829" s="3">
        <v>1051.74</v>
      </c>
      <c r="U3829" s="3">
        <v>79.930000000000007</v>
      </c>
      <c r="V3829" s="1" t="s">
        <v>33</v>
      </c>
      <c r="W3829" s="1" t="s">
        <v>33</v>
      </c>
      <c r="X3829" s="1" t="s">
        <v>1384</v>
      </c>
      <c r="Y3829" s="1" t="s">
        <v>91</v>
      </c>
      <c r="Z3829" s="1" t="s">
        <v>5355</v>
      </c>
      <c r="AA3829" s="1" t="s">
        <v>5356</v>
      </c>
    </row>
    <row r="3830" spans="1:27" x14ac:dyDescent="0.25">
      <c r="A3830" s="1" t="s">
        <v>26</v>
      </c>
      <c r="B3830" s="1" t="s">
        <v>5357</v>
      </c>
      <c r="C3830" s="2">
        <v>42326</v>
      </c>
      <c r="D3830" s="1" t="s">
        <v>2787</v>
      </c>
      <c r="E3830" s="7" t="str">
        <f>VLOOKUP(TRIM(D3830)*1,CFOP!A:B,2,FALSE)</f>
        <v>Sim</v>
      </c>
      <c r="F3830" s="1" t="s">
        <v>29</v>
      </c>
      <c r="G3830" s="3">
        <v>221.65</v>
      </c>
      <c r="H3830" s="3">
        <v>221.65</v>
      </c>
      <c r="I3830" s="3">
        <v>39.9</v>
      </c>
      <c r="J3830" s="1" t="s">
        <v>61</v>
      </c>
      <c r="K3830" s="3">
        <v>0</v>
      </c>
      <c r="L3830" s="3">
        <v>0</v>
      </c>
      <c r="M3830" s="1" t="s">
        <v>31</v>
      </c>
      <c r="N3830" s="3">
        <v>192.74</v>
      </c>
      <c r="O3830" s="3">
        <v>28.91</v>
      </c>
      <c r="P3830" s="1" t="s">
        <v>2788</v>
      </c>
      <c r="Q3830" s="3">
        <v>192.74</v>
      </c>
      <c r="R3830" s="3">
        <v>3.18</v>
      </c>
      <c r="S3830" s="1" t="s">
        <v>33</v>
      </c>
      <c r="T3830" s="3">
        <v>192.74</v>
      </c>
      <c r="U3830" s="3">
        <v>14.65</v>
      </c>
      <c r="V3830" s="1" t="s">
        <v>33</v>
      </c>
      <c r="W3830" s="1" t="s">
        <v>33</v>
      </c>
      <c r="X3830" s="1" t="s">
        <v>5358</v>
      </c>
      <c r="Y3830" s="1" t="s">
        <v>44</v>
      </c>
      <c r="Z3830" s="1" t="s">
        <v>5359</v>
      </c>
      <c r="AA3830" s="1" t="s">
        <v>5360</v>
      </c>
    </row>
    <row r="3831" spans="1:27" x14ac:dyDescent="0.25">
      <c r="A3831" s="1" t="s">
        <v>26</v>
      </c>
      <c r="B3831" s="1" t="s">
        <v>5361</v>
      </c>
      <c r="C3831" s="2">
        <v>42326</v>
      </c>
      <c r="D3831" s="1" t="s">
        <v>2841</v>
      </c>
      <c r="E3831" s="7" t="str">
        <f>VLOOKUP(TRIM(D3831)*1,CFOP!A:B,2,FALSE)</f>
        <v>Sim</v>
      </c>
      <c r="F3831" s="1" t="s">
        <v>393</v>
      </c>
      <c r="G3831" s="3">
        <v>1219.76</v>
      </c>
      <c r="H3831" s="3">
        <v>1060.6600000000001</v>
      </c>
      <c r="I3831" s="3">
        <v>42.43</v>
      </c>
      <c r="J3831" s="1" t="s">
        <v>61</v>
      </c>
      <c r="K3831" s="3">
        <v>0</v>
      </c>
      <c r="L3831" s="3">
        <v>0</v>
      </c>
      <c r="M3831" s="1" t="s">
        <v>31</v>
      </c>
      <c r="N3831" s="3">
        <v>1060.6600000000001</v>
      </c>
      <c r="O3831" s="3">
        <v>159.1</v>
      </c>
      <c r="P3831" s="1" t="s">
        <v>2788</v>
      </c>
      <c r="Q3831" s="3">
        <v>1060.6600000000001</v>
      </c>
      <c r="R3831" s="3">
        <v>17.5</v>
      </c>
      <c r="S3831" s="1" t="s">
        <v>33</v>
      </c>
      <c r="T3831" s="3">
        <v>1060.6600000000001</v>
      </c>
      <c r="U3831" s="3">
        <v>80.61</v>
      </c>
      <c r="V3831" s="1" t="s">
        <v>33</v>
      </c>
      <c r="W3831" s="1" t="s">
        <v>33</v>
      </c>
      <c r="X3831" s="1" t="s">
        <v>5362</v>
      </c>
      <c r="Y3831" s="1" t="s">
        <v>44</v>
      </c>
      <c r="Z3831" s="1" t="s">
        <v>3216</v>
      </c>
      <c r="AA3831" s="1" t="s">
        <v>3217</v>
      </c>
    </row>
    <row r="3832" spans="1:27" x14ac:dyDescent="0.25">
      <c r="A3832" s="1" t="s">
        <v>26</v>
      </c>
      <c r="B3832" s="1" t="s">
        <v>5363</v>
      </c>
      <c r="C3832" s="2">
        <v>42326</v>
      </c>
      <c r="D3832" s="1" t="s">
        <v>2787</v>
      </c>
      <c r="E3832" s="7" t="str">
        <f>VLOOKUP(TRIM(D3832)*1,CFOP!A:B,2,FALSE)</f>
        <v>Sim</v>
      </c>
      <c r="F3832" s="1" t="s">
        <v>29</v>
      </c>
      <c r="G3832" s="3">
        <v>319.71999999999997</v>
      </c>
      <c r="H3832" s="3">
        <v>278.02</v>
      </c>
      <c r="I3832" s="3">
        <v>50.04</v>
      </c>
      <c r="J3832" s="1" t="s">
        <v>61</v>
      </c>
      <c r="K3832" s="3">
        <v>0</v>
      </c>
      <c r="L3832" s="3">
        <v>0</v>
      </c>
      <c r="M3832" s="1" t="s">
        <v>31</v>
      </c>
      <c r="N3832" s="3">
        <v>278.02</v>
      </c>
      <c r="O3832" s="3">
        <v>41.7</v>
      </c>
      <c r="P3832" s="1" t="s">
        <v>2788</v>
      </c>
      <c r="Q3832" s="3">
        <v>278.02</v>
      </c>
      <c r="R3832" s="3">
        <v>4.59</v>
      </c>
      <c r="S3832" s="1" t="s">
        <v>33</v>
      </c>
      <c r="T3832" s="3">
        <v>278.02</v>
      </c>
      <c r="U3832" s="3">
        <v>21.13</v>
      </c>
      <c r="V3832" s="1" t="s">
        <v>33</v>
      </c>
      <c r="W3832" s="1" t="s">
        <v>33</v>
      </c>
      <c r="X3832" s="1" t="s">
        <v>3214</v>
      </c>
      <c r="Y3832" s="1" t="s">
        <v>91</v>
      </c>
      <c r="Z3832" s="1" t="s">
        <v>1266</v>
      </c>
      <c r="AA3832" s="1" t="s">
        <v>1267</v>
      </c>
    </row>
    <row r="3833" spans="1:27" x14ac:dyDescent="0.25">
      <c r="A3833" s="1" t="s">
        <v>26</v>
      </c>
      <c r="B3833" s="1" t="s">
        <v>5364</v>
      </c>
      <c r="C3833" s="2">
        <v>42326</v>
      </c>
      <c r="D3833" s="1" t="s">
        <v>2841</v>
      </c>
      <c r="E3833" s="7" t="str">
        <f>VLOOKUP(TRIM(D3833)*1,CFOP!A:B,2,FALSE)</f>
        <v>Sim</v>
      </c>
      <c r="F3833" s="1" t="s">
        <v>4032</v>
      </c>
      <c r="G3833" s="3">
        <v>103.77</v>
      </c>
      <c r="H3833" s="3">
        <v>103.77</v>
      </c>
      <c r="I3833" s="3">
        <v>7.26</v>
      </c>
      <c r="J3833" s="1" t="s">
        <v>30</v>
      </c>
      <c r="K3833" s="3">
        <v>0</v>
      </c>
      <c r="L3833" s="3">
        <v>0</v>
      </c>
      <c r="M3833" s="1" t="s">
        <v>31</v>
      </c>
      <c r="N3833" s="3">
        <v>0</v>
      </c>
      <c r="O3833" s="3">
        <v>0</v>
      </c>
      <c r="P3833" s="1" t="s">
        <v>31</v>
      </c>
      <c r="Q3833" s="3">
        <v>103.77</v>
      </c>
      <c r="R3833" s="3">
        <v>1.71</v>
      </c>
      <c r="S3833" s="1" t="s">
        <v>33</v>
      </c>
      <c r="T3833" s="3">
        <v>103.77</v>
      </c>
      <c r="U3833" s="3">
        <v>7.8900000000000006</v>
      </c>
      <c r="V3833" s="1" t="s">
        <v>33</v>
      </c>
      <c r="W3833" s="1" t="s">
        <v>33</v>
      </c>
      <c r="X3833" s="1" t="s">
        <v>5365</v>
      </c>
      <c r="Y3833" s="1" t="s">
        <v>1099</v>
      </c>
      <c r="Z3833" s="1" t="s">
        <v>1100</v>
      </c>
      <c r="AA3833" s="1" t="s">
        <v>1101</v>
      </c>
    </row>
    <row r="3834" spans="1:27" x14ac:dyDescent="0.25">
      <c r="A3834" s="1" t="s">
        <v>26</v>
      </c>
      <c r="B3834" s="1" t="s">
        <v>5366</v>
      </c>
      <c r="C3834" s="2">
        <v>42326</v>
      </c>
      <c r="D3834" s="1" t="s">
        <v>2841</v>
      </c>
      <c r="E3834" s="7" t="str">
        <f>VLOOKUP(TRIM(D3834)*1,CFOP!A:B,2,FALSE)</f>
        <v>Sim</v>
      </c>
      <c r="F3834" s="1" t="s">
        <v>393</v>
      </c>
      <c r="G3834" s="3">
        <v>564.19000000000005</v>
      </c>
      <c r="H3834" s="3">
        <v>564.19000000000005</v>
      </c>
      <c r="I3834" s="3">
        <v>67.7</v>
      </c>
      <c r="J3834" s="1" t="s">
        <v>30</v>
      </c>
      <c r="K3834" s="3">
        <v>0</v>
      </c>
      <c r="L3834" s="3">
        <v>0</v>
      </c>
      <c r="M3834" s="1" t="s">
        <v>31</v>
      </c>
      <c r="N3834" s="3">
        <v>0</v>
      </c>
      <c r="O3834" s="3">
        <v>0</v>
      </c>
      <c r="P3834" s="1" t="s">
        <v>31</v>
      </c>
      <c r="Q3834" s="3">
        <v>564.19000000000005</v>
      </c>
      <c r="R3834" s="3">
        <v>9.31</v>
      </c>
      <c r="S3834" s="1" t="s">
        <v>33</v>
      </c>
      <c r="T3834" s="3">
        <v>564.19000000000005</v>
      </c>
      <c r="U3834" s="3">
        <v>42.88</v>
      </c>
      <c r="V3834" s="1" t="s">
        <v>33</v>
      </c>
      <c r="W3834" s="1" t="s">
        <v>33</v>
      </c>
      <c r="X3834" s="1" t="s">
        <v>5367</v>
      </c>
      <c r="Y3834" s="1" t="s">
        <v>5368</v>
      </c>
      <c r="Z3834" s="1" t="s">
        <v>5369</v>
      </c>
      <c r="AA3834" s="1" t="s">
        <v>5370</v>
      </c>
    </row>
    <row r="3835" spans="1:27" x14ac:dyDescent="0.25">
      <c r="A3835" s="1" t="s">
        <v>26</v>
      </c>
      <c r="B3835" s="1" t="s">
        <v>5371</v>
      </c>
      <c r="C3835" s="2">
        <v>42326</v>
      </c>
      <c r="D3835" s="1" t="s">
        <v>2817</v>
      </c>
      <c r="E3835" s="7" t="str">
        <f>VLOOKUP(TRIM(D3835)*1,CFOP!A:B,2,FALSE)</f>
        <v>Sim</v>
      </c>
      <c r="F3835" s="1" t="s">
        <v>1643</v>
      </c>
      <c r="G3835" s="3">
        <v>129.78</v>
      </c>
      <c r="H3835" s="3">
        <v>129.78</v>
      </c>
      <c r="I3835" s="3">
        <v>15.57</v>
      </c>
      <c r="J3835" s="1" t="s">
        <v>30</v>
      </c>
      <c r="K3835" s="3">
        <v>0</v>
      </c>
      <c r="L3835" s="3">
        <v>0</v>
      </c>
      <c r="M3835" s="1" t="s">
        <v>31</v>
      </c>
      <c r="N3835" s="3">
        <v>0</v>
      </c>
      <c r="O3835" s="3">
        <v>0</v>
      </c>
      <c r="P3835" s="1" t="s">
        <v>31</v>
      </c>
      <c r="Q3835" s="3">
        <v>129.78</v>
      </c>
      <c r="R3835" s="3">
        <v>2.14</v>
      </c>
      <c r="S3835" s="1" t="s">
        <v>33</v>
      </c>
      <c r="T3835" s="3">
        <v>129.78</v>
      </c>
      <c r="U3835" s="3">
        <v>9.86</v>
      </c>
      <c r="V3835" s="1" t="s">
        <v>33</v>
      </c>
      <c r="W3835" s="1" t="s">
        <v>33</v>
      </c>
      <c r="X3835" s="1" t="s">
        <v>2574</v>
      </c>
      <c r="Y3835" s="1" t="s">
        <v>96</v>
      </c>
      <c r="Z3835" s="1" t="s">
        <v>3450</v>
      </c>
      <c r="AA3835" s="1" t="s">
        <v>3451</v>
      </c>
    </row>
    <row r="3836" spans="1:27" x14ac:dyDescent="0.25">
      <c r="A3836" s="1" t="s">
        <v>26</v>
      </c>
      <c r="B3836" s="1" t="s">
        <v>5372</v>
      </c>
      <c r="C3836" s="2">
        <v>42326</v>
      </c>
      <c r="D3836" s="1" t="s">
        <v>2841</v>
      </c>
      <c r="E3836" s="7" t="str">
        <f>VLOOKUP(TRIM(D3836)*1,CFOP!A:B,2,FALSE)</f>
        <v>Sim</v>
      </c>
      <c r="F3836" s="1" t="s">
        <v>4032</v>
      </c>
      <c r="G3836" s="3">
        <v>622.62</v>
      </c>
      <c r="H3836" s="3">
        <v>622.62</v>
      </c>
      <c r="I3836" s="3">
        <v>43.58</v>
      </c>
      <c r="J3836" s="1" t="s">
        <v>30</v>
      </c>
      <c r="K3836" s="3">
        <v>0</v>
      </c>
      <c r="L3836" s="3">
        <v>0</v>
      </c>
      <c r="M3836" s="1" t="s">
        <v>31</v>
      </c>
      <c r="N3836" s="3">
        <v>0</v>
      </c>
      <c r="O3836" s="3">
        <v>0</v>
      </c>
      <c r="P3836" s="1" t="s">
        <v>31</v>
      </c>
      <c r="Q3836" s="3">
        <v>622.62</v>
      </c>
      <c r="R3836" s="3">
        <v>10.27</v>
      </c>
      <c r="S3836" s="1" t="s">
        <v>33</v>
      </c>
      <c r="T3836" s="3">
        <v>622.62</v>
      </c>
      <c r="U3836" s="3">
        <v>47.32</v>
      </c>
      <c r="V3836" s="1" t="s">
        <v>33</v>
      </c>
      <c r="W3836" s="1" t="s">
        <v>33</v>
      </c>
      <c r="X3836" s="1" t="s">
        <v>5365</v>
      </c>
      <c r="Y3836" s="1" t="s">
        <v>1099</v>
      </c>
      <c r="Z3836" s="1" t="s">
        <v>1100</v>
      </c>
      <c r="AA3836" s="1" t="s">
        <v>1101</v>
      </c>
    </row>
    <row r="3837" spans="1:27" x14ac:dyDescent="0.25">
      <c r="A3837" s="1" t="s">
        <v>26</v>
      </c>
      <c r="B3837" s="1" t="s">
        <v>5373</v>
      </c>
      <c r="C3837" s="2">
        <v>42326</v>
      </c>
      <c r="D3837" s="1" t="s">
        <v>2817</v>
      </c>
      <c r="E3837" s="7" t="str">
        <f>VLOOKUP(TRIM(D3837)*1,CFOP!A:B,2,FALSE)</f>
        <v>Sim</v>
      </c>
      <c r="F3837" s="1" t="s">
        <v>1643</v>
      </c>
      <c r="G3837" s="3">
        <v>1287.5</v>
      </c>
      <c r="H3837" s="3">
        <v>1287.5</v>
      </c>
      <c r="I3837" s="3">
        <v>154.5</v>
      </c>
      <c r="J3837" s="1" t="s">
        <v>30</v>
      </c>
      <c r="K3837" s="3">
        <v>0</v>
      </c>
      <c r="L3837" s="3">
        <v>0</v>
      </c>
      <c r="M3837" s="1" t="s">
        <v>31</v>
      </c>
      <c r="N3837" s="3">
        <v>0</v>
      </c>
      <c r="O3837" s="3">
        <v>0</v>
      </c>
      <c r="P3837" s="1" t="s">
        <v>31</v>
      </c>
      <c r="Q3837" s="3">
        <v>1287.5</v>
      </c>
      <c r="R3837" s="3">
        <v>21.240000000000002</v>
      </c>
      <c r="S3837" s="1" t="s">
        <v>33</v>
      </c>
      <c r="T3837" s="3">
        <v>1287.5</v>
      </c>
      <c r="U3837" s="3">
        <v>97.850000000000009</v>
      </c>
      <c r="V3837" s="1" t="s">
        <v>33</v>
      </c>
      <c r="W3837" s="1" t="s">
        <v>33</v>
      </c>
      <c r="X3837" s="1" t="s">
        <v>2574</v>
      </c>
      <c r="Y3837" s="1" t="s">
        <v>96</v>
      </c>
      <c r="Z3837" s="1" t="s">
        <v>3643</v>
      </c>
      <c r="AA3837" s="1" t="s">
        <v>3644</v>
      </c>
    </row>
    <row r="3838" spans="1:27" x14ac:dyDescent="0.25">
      <c r="A3838" s="1" t="s">
        <v>26</v>
      </c>
      <c r="B3838" s="1" t="s">
        <v>5374</v>
      </c>
      <c r="C3838" s="2">
        <v>42326</v>
      </c>
      <c r="D3838" s="1" t="s">
        <v>2817</v>
      </c>
      <c r="E3838" s="7" t="str">
        <f>VLOOKUP(TRIM(D3838)*1,CFOP!A:B,2,FALSE)</f>
        <v>Sim</v>
      </c>
      <c r="F3838" s="1" t="s">
        <v>1643</v>
      </c>
      <c r="G3838" s="3">
        <v>1287.5</v>
      </c>
      <c r="H3838" s="3">
        <v>1287.5</v>
      </c>
      <c r="I3838" s="3">
        <v>154.5</v>
      </c>
      <c r="J3838" s="1" t="s">
        <v>30</v>
      </c>
      <c r="K3838" s="3">
        <v>0</v>
      </c>
      <c r="L3838" s="3">
        <v>0</v>
      </c>
      <c r="M3838" s="1" t="s">
        <v>31</v>
      </c>
      <c r="N3838" s="3">
        <v>0</v>
      </c>
      <c r="O3838" s="3">
        <v>0</v>
      </c>
      <c r="P3838" s="1" t="s">
        <v>31</v>
      </c>
      <c r="Q3838" s="3">
        <v>1287.5</v>
      </c>
      <c r="R3838" s="3">
        <v>21.240000000000002</v>
      </c>
      <c r="S3838" s="1" t="s">
        <v>33</v>
      </c>
      <c r="T3838" s="3">
        <v>1287.5</v>
      </c>
      <c r="U3838" s="3">
        <v>97.850000000000009</v>
      </c>
      <c r="V3838" s="1" t="s">
        <v>33</v>
      </c>
      <c r="W3838" s="1" t="s">
        <v>33</v>
      </c>
      <c r="X3838" s="1" t="s">
        <v>2574</v>
      </c>
      <c r="Y3838" s="1" t="s">
        <v>96</v>
      </c>
      <c r="Z3838" s="1" t="s">
        <v>3643</v>
      </c>
      <c r="AA3838" s="1" t="s">
        <v>3644</v>
      </c>
    </row>
    <row r="3839" spans="1:27" x14ac:dyDescent="0.25">
      <c r="A3839" s="1" t="s">
        <v>26</v>
      </c>
      <c r="B3839" s="1" t="s">
        <v>5375</v>
      </c>
      <c r="C3839" s="2">
        <v>42326</v>
      </c>
      <c r="D3839" s="1" t="s">
        <v>2804</v>
      </c>
      <c r="E3839" s="7" t="str">
        <f>VLOOKUP(TRIM(D3839)*1,CFOP!A:B,2,FALSE)</f>
        <v>Sim</v>
      </c>
      <c r="F3839" s="1" t="s">
        <v>29</v>
      </c>
      <c r="G3839" s="3">
        <v>2668</v>
      </c>
      <c r="H3839" s="3">
        <v>2668</v>
      </c>
      <c r="I3839" s="3">
        <v>480.24</v>
      </c>
      <c r="J3839" s="1" t="s">
        <v>307</v>
      </c>
      <c r="K3839" s="3">
        <v>0</v>
      </c>
      <c r="L3839" s="3">
        <v>0</v>
      </c>
      <c r="M3839" s="1" t="s">
        <v>31</v>
      </c>
      <c r="N3839" s="3">
        <v>0</v>
      </c>
      <c r="O3839" s="3">
        <v>0</v>
      </c>
      <c r="P3839" s="1" t="s">
        <v>31</v>
      </c>
      <c r="Q3839" s="3">
        <v>2668</v>
      </c>
      <c r="R3839" s="3">
        <v>44.02</v>
      </c>
      <c r="S3839" s="1" t="s">
        <v>33</v>
      </c>
      <c r="T3839" s="3">
        <v>2668</v>
      </c>
      <c r="U3839" s="3">
        <v>202.77</v>
      </c>
      <c r="V3839" s="1" t="s">
        <v>33</v>
      </c>
      <c r="W3839" s="1" t="s">
        <v>33</v>
      </c>
      <c r="X3839" s="1" t="s">
        <v>1377</v>
      </c>
      <c r="Y3839" s="1" t="s">
        <v>91</v>
      </c>
      <c r="Z3839" s="1" t="s">
        <v>3810</v>
      </c>
      <c r="AA3839" s="1" t="s">
        <v>3811</v>
      </c>
    </row>
    <row r="3840" spans="1:27" x14ac:dyDescent="0.25">
      <c r="A3840" s="1" t="s">
        <v>26</v>
      </c>
      <c r="B3840" s="1" t="s">
        <v>5376</v>
      </c>
      <c r="C3840" s="2">
        <v>42326</v>
      </c>
      <c r="D3840" s="1" t="s">
        <v>2787</v>
      </c>
      <c r="E3840" s="7" t="str">
        <f>VLOOKUP(TRIM(D3840)*1,CFOP!A:B,2,FALSE)</f>
        <v>Sim</v>
      </c>
      <c r="F3840" s="1" t="s">
        <v>29</v>
      </c>
      <c r="G3840" s="3">
        <v>613.15</v>
      </c>
      <c r="H3840" s="3">
        <v>533.16999999999996</v>
      </c>
      <c r="I3840" s="3">
        <v>95.97</v>
      </c>
      <c r="J3840" s="1" t="s">
        <v>61</v>
      </c>
      <c r="K3840" s="3">
        <v>0</v>
      </c>
      <c r="L3840" s="3">
        <v>0</v>
      </c>
      <c r="M3840" s="1" t="s">
        <v>31</v>
      </c>
      <c r="N3840" s="3">
        <v>533.16999999999996</v>
      </c>
      <c r="O3840" s="3">
        <v>79.98</v>
      </c>
      <c r="P3840" s="1" t="s">
        <v>2788</v>
      </c>
      <c r="Q3840" s="3">
        <v>533.16999999999996</v>
      </c>
      <c r="R3840" s="3">
        <v>8.8000000000000007</v>
      </c>
      <c r="S3840" s="1" t="s">
        <v>33</v>
      </c>
      <c r="T3840" s="3">
        <v>533.16999999999996</v>
      </c>
      <c r="U3840" s="3">
        <v>40.520000000000003</v>
      </c>
      <c r="V3840" s="1" t="s">
        <v>33</v>
      </c>
      <c r="W3840" s="1" t="s">
        <v>33</v>
      </c>
      <c r="X3840" s="1" t="s">
        <v>2747</v>
      </c>
      <c r="Y3840" s="1" t="s">
        <v>91</v>
      </c>
      <c r="Z3840" s="1" t="s">
        <v>1743</v>
      </c>
      <c r="AA3840" s="1" t="s">
        <v>1744</v>
      </c>
    </row>
    <row r="3841" spans="1:27" x14ac:dyDescent="0.25">
      <c r="A3841" s="1" t="s">
        <v>26</v>
      </c>
      <c r="B3841" s="1" t="s">
        <v>5377</v>
      </c>
      <c r="C3841" s="2">
        <v>42326</v>
      </c>
      <c r="D3841" s="1" t="s">
        <v>2841</v>
      </c>
      <c r="E3841" s="7" t="str">
        <f>VLOOKUP(TRIM(D3841)*1,CFOP!A:B,2,FALSE)</f>
        <v>Sim</v>
      </c>
      <c r="F3841" s="1" t="s">
        <v>179</v>
      </c>
      <c r="G3841" s="3">
        <v>366.58</v>
      </c>
      <c r="H3841" s="3">
        <v>366.58</v>
      </c>
      <c r="I3841" s="3">
        <v>14.66</v>
      </c>
      <c r="J3841" s="1" t="s">
        <v>61</v>
      </c>
      <c r="K3841" s="3">
        <v>0</v>
      </c>
      <c r="L3841" s="3">
        <v>0</v>
      </c>
      <c r="M3841" s="1" t="s">
        <v>31</v>
      </c>
      <c r="N3841" s="3">
        <v>333.25</v>
      </c>
      <c r="O3841" s="3">
        <v>33.33</v>
      </c>
      <c r="P3841" s="1" t="s">
        <v>2788</v>
      </c>
      <c r="Q3841" s="3">
        <v>333.25</v>
      </c>
      <c r="R3841" s="3">
        <v>5.5</v>
      </c>
      <c r="S3841" s="1" t="s">
        <v>33</v>
      </c>
      <c r="T3841" s="3">
        <v>333.25</v>
      </c>
      <c r="U3841" s="3">
        <v>25.330000000000002</v>
      </c>
      <c r="V3841" s="1" t="s">
        <v>33</v>
      </c>
      <c r="W3841" s="1" t="s">
        <v>33</v>
      </c>
      <c r="X3841" s="1" t="s">
        <v>986</v>
      </c>
      <c r="Y3841" s="1" t="s">
        <v>1756</v>
      </c>
      <c r="Z3841" s="1" t="s">
        <v>5378</v>
      </c>
      <c r="AA3841" s="1" t="s">
        <v>5379</v>
      </c>
    </row>
    <row r="3842" spans="1:27" x14ac:dyDescent="0.25">
      <c r="A3842" s="1" t="s">
        <v>26</v>
      </c>
      <c r="B3842" s="1" t="s">
        <v>5380</v>
      </c>
      <c r="C3842" s="2">
        <v>42326</v>
      </c>
      <c r="D3842" s="1" t="s">
        <v>2817</v>
      </c>
      <c r="E3842" s="7" t="str">
        <f>VLOOKUP(TRIM(D3842)*1,CFOP!A:B,2,FALSE)</f>
        <v>Sim</v>
      </c>
      <c r="F3842" s="1" t="s">
        <v>1643</v>
      </c>
      <c r="G3842" s="3">
        <v>482.04</v>
      </c>
      <c r="H3842" s="3">
        <v>482.04</v>
      </c>
      <c r="I3842" s="3">
        <v>57.84</v>
      </c>
      <c r="J3842" s="1" t="s">
        <v>30</v>
      </c>
      <c r="K3842" s="3">
        <v>0</v>
      </c>
      <c r="L3842" s="3">
        <v>0</v>
      </c>
      <c r="M3842" s="1" t="s">
        <v>31</v>
      </c>
      <c r="N3842" s="3">
        <v>0</v>
      </c>
      <c r="O3842" s="3">
        <v>0</v>
      </c>
      <c r="P3842" s="1" t="s">
        <v>31</v>
      </c>
      <c r="Q3842" s="3">
        <v>482.04</v>
      </c>
      <c r="R3842" s="3">
        <v>7.95</v>
      </c>
      <c r="S3842" s="1" t="s">
        <v>33</v>
      </c>
      <c r="T3842" s="3">
        <v>482.04</v>
      </c>
      <c r="U3842" s="3">
        <v>36.64</v>
      </c>
      <c r="V3842" s="1" t="s">
        <v>33</v>
      </c>
      <c r="W3842" s="1" t="s">
        <v>33</v>
      </c>
      <c r="X3842" s="1" t="s">
        <v>2574</v>
      </c>
      <c r="Y3842" s="1" t="s">
        <v>96</v>
      </c>
      <c r="Z3842" s="1" t="s">
        <v>3365</v>
      </c>
      <c r="AA3842" s="1" t="s">
        <v>3366</v>
      </c>
    </row>
    <row r="3843" spans="1:27" x14ac:dyDescent="0.25">
      <c r="A3843" s="1" t="s">
        <v>26</v>
      </c>
      <c r="B3843" s="1" t="s">
        <v>5381</v>
      </c>
      <c r="C3843" s="2">
        <v>42326</v>
      </c>
      <c r="D3843" s="1" t="s">
        <v>2804</v>
      </c>
      <c r="E3843" s="7" t="str">
        <f>VLOOKUP(TRIM(D3843)*1,CFOP!A:B,2,FALSE)</f>
        <v>Sim</v>
      </c>
      <c r="F3843" s="1" t="s">
        <v>29</v>
      </c>
      <c r="G3843" s="3">
        <v>2309.2800000000002</v>
      </c>
      <c r="H3843" s="3">
        <v>2309.2800000000002</v>
      </c>
      <c r="I3843" s="3">
        <v>415.67</v>
      </c>
      <c r="J3843" s="1" t="s">
        <v>30</v>
      </c>
      <c r="K3843" s="3">
        <v>0</v>
      </c>
      <c r="L3843" s="3">
        <v>0</v>
      </c>
      <c r="M3843" s="1" t="s">
        <v>31</v>
      </c>
      <c r="N3843" s="3">
        <v>0</v>
      </c>
      <c r="O3843" s="3">
        <v>0</v>
      </c>
      <c r="P3843" s="1" t="s">
        <v>31</v>
      </c>
      <c r="Q3843" s="3">
        <v>2309.2800000000002</v>
      </c>
      <c r="R3843" s="3">
        <v>38.1</v>
      </c>
      <c r="S3843" s="1" t="s">
        <v>33</v>
      </c>
      <c r="T3843" s="3">
        <v>2309.2800000000002</v>
      </c>
      <c r="U3843" s="3">
        <v>175.51</v>
      </c>
      <c r="V3843" s="1" t="s">
        <v>33</v>
      </c>
      <c r="W3843" s="1" t="s">
        <v>33</v>
      </c>
      <c r="X3843" s="1" t="s">
        <v>1055</v>
      </c>
      <c r="Y3843" s="1" t="s">
        <v>96</v>
      </c>
      <c r="Z3843" s="1" t="s">
        <v>3735</v>
      </c>
      <c r="AA3843" s="1" t="s">
        <v>3736</v>
      </c>
    </row>
    <row r="3844" spans="1:27" x14ac:dyDescent="0.25">
      <c r="A3844" s="1" t="s">
        <v>26</v>
      </c>
      <c r="B3844" s="1" t="s">
        <v>5381</v>
      </c>
      <c r="C3844" s="2">
        <v>42326</v>
      </c>
      <c r="D3844" s="1" t="s">
        <v>2804</v>
      </c>
      <c r="E3844" s="7" t="str">
        <f>VLOOKUP(TRIM(D3844)*1,CFOP!A:B,2,FALSE)</f>
        <v>Sim</v>
      </c>
      <c r="F3844" s="1" t="s">
        <v>29</v>
      </c>
      <c r="G3844" s="3">
        <v>362.89</v>
      </c>
      <c r="H3844" s="3">
        <v>362.89</v>
      </c>
      <c r="I3844" s="3">
        <v>65.320000000000007</v>
      </c>
      <c r="J3844" s="1" t="s">
        <v>30</v>
      </c>
      <c r="K3844" s="3">
        <v>0</v>
      </c>
      <c r="L3844" s="3">
        <v>0</v>
      </c>
      <c r="M3844" s="1" t="s">
        <v>31</v>
      </c>
      <c r="N3844" s="3">
        <v>0</v>
      </c>
      <c r="O3844" s="3">
        <v>0</v>
      </c>
      <c r="P3844" s="1" t="s">
        <v>31</v>
      </c>
      <c r="Q3844" s="3">
        <v>362.89</v>
      </c>
      <c r="R3844" s="3">
        <v>5.99</v>
      </c>
      <c r="S3844" s="1" t="s">
        <v>33</v>
      </c>
      <c r="T3844" s="3">
        <v>362.89</v>
      </c>
      <c r="U3844" s="3">
        <v>27.580000000000002</v>
      </c>
      <c r="V3844" s="1" t="s">
        <v>33</v>
      </c>
      <c r="W3844" s="1" t="s">
        <v>33</v>
      </c>
      <c r="X3844" s="1" t="s">
        <v>1055</v>
      </c>
      <c r="Y3844" s="1" t="s">
        <v>91</v>
      </c>
      <c r="Z3844" s="1" t="s">
        <v>4364</v>
      </c>
      <c r="AA3844" s="1" t="s">
        <v>4365</v>
      </c>
    </row>
    <row r="3845" spans="1:27" x14ac:dyDescent="0.25">
      <c r="A3845" s="1" t="s">
        <v>26</v>
      </c>
      <c r="B3845" s="1" t="s">
        <v>5381</v>
      </c>
      <c r="C3845" s="2">
        <v>42326</v>
      </c>
      <c r="D3845" s="1" t="s">
        <v>2804</v>
      </c>
      <c r="E3845" s="7" t="str">
        <f>VLOOKUP(TRIM(D3845)*1,CFOP!A:B,2,FALSE)</f>
        <v>Sim</v>
      </c>
      <c r="F3845" s="1" t="s">
        <v>29</v>
      </c>
      <c r="G3845" s="3">
        <v>700</v>
      </c>
      <c r="H3845" s="3">
        <v>700</v>
      </c>
      <c r="I3845" s="3">
        <v>126</v>
      </c>
      <c r="J3845" s="1" t="s">
        <v>30</v>
      </c>
      <c r="K3845" s="3">
        <v>0</v>
      </c>
      <c r="L3845" s="3">
        <v>0</v>
      </c>
      <c r="M3845" s="1" t="s">
        <v>31</v>
      </c>
      <c r="N3845" s="3">
        <v>0</v>
      </c>
      <c r="O3845" s="3">
        <v>0</v>
      </c>
      <c r="P3845" s="1" t="s">
        <v>31</v>
      </c>
      <c r="Q3845" s="3">
        <v>700</v>
      </c>
      <c r="R3845" s="3">
        <v>11.55</v>
      </c>
      <c r="S3845" s="1" t="s">
        <v>33</v>
      </c>
      <c r="T3845" s="3">
        <v>700</v>
      </c>
      <c r="U3845" s="3">
        <v>53.2</v>
      </c>
      <c r="V3845" s="1" t="s">
        <v>33</v>
      </c>
      <c r="W3845" s="1" t="s">
        <v>33</v>
      </c>
      <c r="X3845" s="1" t="s">
        <v>1055</v>
      </c>
      <c r="Y3845" s="1" t="s">
        <v>91</v>
      </c>
      <c r="Z3845" s="1" t="s">
        <v>3039</v>
      </c>
      <c r="AA3845" s="1" t="s">
        <v>4888</v>
      </c>
    </row>
    <row r="3846" spans="1:27" x14ac:dyDescent="0.25">
      <c r="A3846" s="1" t="s">
        <v>26</v>
      </c>
      <c r="B3846" s="1" t="s">
        <v>5381</v>
      </c>
      <c r="C3846" s="2">
        <v>42326</v>
      </c>
      <c r="D3846" s="1" t="s">
        <v>2804</v>
      </c>
      <c r="E3846" s="7" t="str">
        <f>VLOOKUP(TRIM(D3846)*1,CFOP!A:B,2,FALSE)</f>
        <v>Sim</v>
      </c>
      <c r="F3846" s="1" t="s">
        <v>29</v>
      </c>
      <c r="G3846" s="3">
        <v>846.75</v>
      </c>
      <c r="H3846" s="3">
        <v>846.75</v>
      </c>
      <c r="I3846" s="3">
        <v>152.42000000000002</v>
      </c>
      <c r="J3846" s="1" t="s">
        <v>30</v>
      </c>
      <c r="K3846" s="3">
        <v>0</v>
      </c>
      <c r="L3846" s="3">
        <v>0</v>
      </c>
      <c r="M3846" s="1" t="s">
        <v>31</v>
      </c>
      <c r="N3846" s="3">
        <v>0</v>
      </c>
      <c r="O3846" s="3">
        <v>0</v>
      </c>
      <c r="P3846" s="1" t="s">
        <v>31</v>
      </c>
      <c r="Q3846" s="3">
        <v>846.75</v>
      </c>
      <c r="R3846" s="3">
        <v>13.97</v>
      </c>
      <c r="S3846" s="1" t="s">
        <v>33</v>
      </c>
      <c r="T3846" s="3">
        <v>846.75</v>
      </c>
      <c r="U3846" s="3">
        <v>64.349999999999994</v>
      </c>
      <c r="V3846" s="1" t="s">
        <v>33</v>
      </c>
      <c r="W3846" s="1" t="s">
        <v>33</v>
      </c>
      <c r="X3846" s="1" t="s">
        <v>1055</v>
      </c>
      <c r="Y3846" s="1" t="s">
        <v>91</v>
      </c>
      <c r="Z3846" s="1" t="s">
        <v>5382</v>
      </c>
      <c r="AA3846" s="1" t="s">
        <v>4365</v>
      </c>
    </row>
    <row r="3847" spans="1:27" hidden="1" x14ac:dyDescent="0.25">
      <c r="A3847" s="1" t="s">
        <v>26</v>
      </c>
      <c r="B3847" s="1" t="s">
        <v>5383</v>
      </c>
      <c r="C3847" s="2">
        <v>42326</v>
      </c>
      <c r="D3847" s="1" t="s">
        <v>2982</v>
      </c>
      <c r="E3847" s="7" t="str">
        <f>VLOOKUP(TRIM(D3847)*1,CFOP!A:B,2,FALSE)</f>
        <v>Não</v>
      </c>
      <c r="F3847" s="1" t="s">
        <v>29</v>
      </c>
      <c r="G3847" s="3">
        <v>223.04</v>
      </c>
      <c r="H3847" s="3">
        <v>0</v>
      </c>
      <c r="I3847" s="3">
        <v>0</v>
      </c>
      <c r="J3847" s="1" t="s">
        <v>31</v>
      </c>
      <c r="K3847" s="3">
        <v>0</v>
      </c>
      <c r="L3847" s="3">
        <v>0</v>
      </c>
      <c r="M3847" s="1" t="s">
        <v>31</v>
      </c>
      <c r="N3847" s="3">
        <v>0</v>
      </c>
      <c r="O3847" s="3">
        <v>0</v>
      </c>
      <c r="P3847" s="1" t="s">
        <v>31</v>
      </c>
      <c r="Q3847" s="3">
        <v>0</v>
      </c>
      <c r="R3847" s="3">
        <v>0</v>
      </c>
      <c r="S3847" s="1" t="s">
        <v>31</v>
      </c>
      <c r="T3847" s="3">
        <v>0</v>
      </c>
      <c r="U3847" s="3">
        <v>0</v>
      </c>
      <c r="V3847" s="1" t="s">
        <v>31</v>
      </c>
      <c r="W3847" s="1" t="s">
        <v>33</v>
      </c>
      <c r="X3847" s="1" t="s">
        <v>1055</v>
      </c>
      <c r="Y3847" s="1" t="s">
        <v>70</v>
      </c>
      <c r="Z3847" s="1" t="s">
        <v>3042</v>
      </c>
      <c r="AA3847" s="1" t="s">
        <v>3043</v>
      </c>
    </row>
    <row r="3848" spans="1:27" hidden="1" x14ac:dyDescent="0.25">
      <c r="A3848" s="1" t="s">
        <v>26</v>
      </c>
      <c r="B3848" s="1" t="s">
        <v>5383</v>
      </c>
      <c r="C3848" s="2">
        <v>42326</v>
      </c>
      <c r="D3848" s="1" t="s">
        <v>2982</v>
      </c>
      <c r="E3848" s="7" t="str">
        <f>VLOOKUP(TRIM(D3848)*1,CFOP!A:B,2,FALSE)</f>
        <v>Não</v>
      </c>
      <c r="F3848" s="1" t="s">
        <v>29</v>
      </c>
      <c r="G3848" s="3">
        <v>195.54</v>
      </c>
      <c r="H3848" s="3">
        <v>0</v>
      </c>
      <c r="I3848" s="3">
        <v>0</v>
      </c>
      <c r="J3848" s="1" t="s">
        <v>31</v>
      </c>
      <c r="K3848" s="3">
        <v>0</v>
      </c>
      <c r="L3848" s="3">
        <v>0</v>
      </c>
      <c r="M3848" s="1" t="s">
        <v>31</v>
      </c>
      <c r="N3848" s="3">
        <v>0</v>
      </c>
      <c r="O3848" s="3">
        <v>0</v>
      </c>
      <c r="P3848" s="1" t="s">
        <v>31</v>
      </c>
      <c r="Q3848" s="3">
        <v>0</v>
      </c>
      <c r="R3848" s="3">
        <v>0</v>
      </c>
      <c r="S3848" s="1" t="s">
        <v>31</v>
      </c>
      <c r="T3848" s="3">
        <v>0</v>
      </c>
      <c r="U3848" s="3">
        <v>0</v>
      </c>
      <c r="V3848" s="1" t="s">
        <v>31</v>
      </c>
      <c r="W3848" s="1" t="s">
        <v>33</v>
      </c>
      <c r="X3848" s="1" t="s">
        <v>1055</v>
      </c>
      <c r="Y3848" s="1" t="s">
        <v>577</v>
      </c>
      <c r="Z3848" s="1" t="s">
        <v>573</v>
      </c>
      <c r="AA3848" s="1" t="s">
        <v>574</v>
      </c>
    </row>
    <row r="3849" spans="1:27" hidden="1" x14ac:dyDescent="0.25">
      <c r="A3849" s="1" t="s">
        <v>26</v>
      </c>
      <c r="B3849" s="1" t="s">
        <v>5383</v>
      </c>
      <c r="C3849" s="2">
        <v>42326</v>
      </c>
      <c r="D3849" s="1" t="s">
        <v>2982</v>
      </c>
      <c r="E3849" s="7" t="str">
        <f>VLOOKUP(TRIM(D3849)*1,CFOP!A:B,2,FALSE)</f>
        <v>Não</v>
      </c>
      <c r="F3849" s="1" t="s">
        <v>29</v>
      </c>
      <c r="G3849" s="3">
        <v>251.74</v>
      </c>
      <c r="H3849" s="3">
        <v>0</v>
      </c>
      <c r="I3849" s="3">
        <v>0</v>
      </c>
      <c r="J3849" s="1" t="s">
        <v>31</v>
      </c>
      <c r="K3849" s="3">
        <v>0</v>
      </c>
      <c r="L3849" s="3">
        <v>0</v>
      </c>
      <c r="M3849" s="1" t="s">
        <v>31</v>
      </c>
      <c r="N3849" s="3">
        <v>0</v>
      </c>
      <c r="O3849" s="3">
        <v>0</v>
      </c>
      <c r="P3849" s="1" t="s">
        <v>31</v>
      </c>
      <c r="Q3849" s="3">
        <v>0</v>
      </c>
      <c r="R3849" s="3">
        <v>0</v>
      </c>
      <c r="S3849" s="1" t="s">
        <v>31</v>
      </c>
      <c r="T3849" s="3">
        <v>0</v>
      </c>
      <c r="U3849" s="3">
        <v>0</v>
      </c>
      <c r="V3849" s="1" t="s">
        <v>31</v>
      </c>
      <c r="W3849" s="1" t="s">
        <v>33</v>
      </c>
      <c r="X3849" s="1" t="s">
        <v>1055</v>
      </c>
      <c r="Y3849" s="1" t="s">
        <v>70</v>
      </c>
      <c r="Z3849" s="1" t="s">
        <v>578</v>
      </c>
      <c r="AA3849" s="1" t="s">
        <v>579</v>
      </c>
    </row>
    <row r="3850" spans="1:27" hidden="1" x14ac:dyDescent="0.25">
      <c r="A3850" s="1" t="s">
        <v>26</v>
      </c>
      <c r="B3850" s="1" t="s">
        <v>5384</v>
      </c>
      <c r="C3850" s="2">
        <v>42326</v>
      </c>
      <c r="D3850" s="1" t="s">
        <v>2934</v>
      </c>
      <c r="E3850" s="7" t="str">
        <f>VLOOKUP(TRIM(D3850)*1,CFOP!A:B,2,FALSE)</f>
        <v>Não</v>
      </c>
      <c r="F3850" s="1" t="s">
        <v>29</v>
      </c>
      <c r="G3850" s="3">
        <v>740</v>
      </c>
      <c r="H3850" s="3">
        <v>0</v>
      </c>
      <c r="I3850" s="3">
        <v>0</v>
      </c>
      <c r="J3850" s="1" t="s">
        <v>31</v>
      </c>
      <c r="K3850" s="3">
        <v>0</v>
      </c>
      <c r="L3850" s="3">
        <v>0</v>
      </c>
      <c r="M3850" s="1" t="s">
        <v>31</v>
      </c>
      <c r="N3850" s="3">
        <v>0</v>
      </c>
      <c r="O3850" s="3">
        <v>0</v>
      </c>
      <c r="P3850" s="1" t="s">
        <v>31</v>
      </c>
      <c r="Q3850" s="3">
        <v>0</v>
      </c>
      <c r="R3850" s="3">
        <v>0</v>
      </c>
      <c r="S3850" s="1" t="s">
        <v>31</v>
      </c>
      <c r="T3850" s="3">
        <v>0</v>
      </c>
      <c r="U3850" s="3">
        <v>0</v>
      </c>
      <c r="V3850" s="1" t="s">
        <v>31</v>
      </c>
      <c r="W3850" s="1" t="s">
        <v>33</v>
      </c>
      <c r="X3850" s="1" t="s">
        <v>5385</v>
      </c>
      <c r="Y3850" s="1" t="s">
        <v>44</v>
      </c>
      <c r="Z3850" s="1" t="s">
        <v>5386</v>
      </c>
      <c r="AA3850" s="1" t="s">
        <v>5387</v>
      </c>
    </row>
    <row r="3851" spans="1:27" x14ac:dyDescent="0.25">
      <c r="A3851" s="1" t="s">
        <v>26</v>
      </c>
      <c r="B3851" s="1" t="s">
        <v>5388</v>
      </c>
      <c r="C3851" s="2">
        <v>42326</v>
      </c>
      <c r="D3851" s="1" t="s">
        <v>2841</v>
      </c>
      <c r="E3851" s="7" t="str">
        <f>VLOOKUP(TRIM(D3851)*1,CFOP!A:B,2,FALSE)</f>
        <v>Sim</v>
      </c>
      <c r="F3851" s="1" t="s">
        <v>411</v>
      </c>
      <c r="G3851" s="3">
        <v>449.6</v>
      </c>
      <c r="H3851" s="3">
        <v>374.67</v>
      </c>
      <c r="I3851" s="3">
        <v>14.99</v>
      </c>
      <c r="J3851" s="1" t="s">
        <v>61</v>
      </c>
      <c r="K3851" s="3">
        <v>0</v>
      </c>
      <c r="L3851" s="3">
        <v>0</v>
      </c>
      <c r="M3851" s="1" t="s">
        <v>31</v>
      </c>
      <c r="N3851" s="3">
        <v>374.67</v>
      </c>
      <c r="O3851" s="3">
        <v>74.930000000000007</v>
      </c>
      <c r="P3851" s="1" t="s">
        <v>2788</v>
      </c>
      <c r="Q3851" s="3">
        <v>374.67</v>
      </c>
      <c r="R3851" s="3">
        <v>6.18</v>
      </c>
      <c r="S3851" s="1" t="s">
        <v>33</v>
      </c>
      <c r="T3851" s="3">
        <v>374.67</v>
      </c>
      <c r="U3851" s="3">
        <v>28.47</v>
      </c>
      <c r="V3851" s="1" t="s">
        <v>33</v>
      </c>
      <c r="W3851" s="1" t="s">
        <v>407</v>
      </c>
      <c r="X3851" s="1" t="s">
        <v>3011</v>
      </c>
      <c r="Y3851" s="1" t="s">
        <v>642</v>
      </c>
      <c r="Z3851" s="1" t="s">
        <v>643</v>
      </c>
      <c r="AA3851" s="1" t="s">
        <v>644</v>
      </c>
    </row>
    <row r="3852" spans="1:27" x14ac:dyDescent="0.25">
      <c r="A3852" s="1" t="s">
        <v>26</v>
      </c>
      <c r="B3852" s="1" t="s">
        <v>5388</v>
      </c>
      <c r="C3852" s="2">
        <v>42326</v>
      </c>
      <c r="D3852" s="1" t="s">
        <v>3010</v>
      </c>
      <c r="E3852" s="7" t="str">
        <f>VLOOKUP(TRIM(D3852)*1,CFOP!A:B,2,FALSE)</f>
        <v>Sim</v>
      </c>
      <c r="F3852" s="1" t="s">
        <v>411</v>
      </c>
      <c r="G3852" s="3">
        <v>948.63000000000011</v>
      </c>
      <c r="H3852" s="3">
        <v>836.44</v>
      </c>
      <c r="I3852" s="3">
        <v>100.37</v>
      </c>
      <c r="J3852" s="1" t="s">
        <v>3015</v>
      </c>
      <c r="K3852" s="3">
        <v>1250.3900000000001</v>
      </c>
      <c r="L3852" s="3">
        <v>112.19</v>
      </c>
      <c r="M3852" s="1" t="s">
        <v>3015</v>
      </c>
      <c r="N3852" s="3">
        <v>0</v>
      </c>
      <c r="O3852" s="3">
        <v>0</v>
      </c>
      <c r="P3852" s="1" t="s">
        <v>31</v>
      </c>
      <c r="Q3852" s="3">
        <v>836.44</v>
      </c>
      <c r="R3852" s="3">
        <v>13.8</v>
      </c>
      <c r="S3852" s="1" t="s">
        <v>33</v>
      </c>
      <c r="T3852" s="3">
        <v>836.44</v>
      </c>
      <c r="U3852" s="3">
        <v>63.57</v>
      </c>
      <c r="V3852" s="1" t="s">
        <v>33</v>
      </c>
      <c r="W3852" s="1" t="s">
        <v>407</v>
      </c>
      <c r="X3852" s="1" t="s">
        <v>3011</v>
      </c>
      <c r="Y3852" s="1" t="s">
        <v>240</v>
      </c>
      <c r="Z3852" s="1" t="s">
        <v>3959</v>
      </c>
      <c r="AA3852" s="1" t="s">
        <v>5389</v>
      </c>
    </row>
    <row r="3853" spans="1:27" x14ac:dyDescent="0.25">
      <c r="A3853" s="1" t="s">
        <v>26</v>
      </c>
      <c r="B3853" s="1" t="s">
        <v>5388</v>
      </c>
      <c r="C3853" s="2">
        <v>42326</v>
      </c>
      <c r="D3853" s="1" t="s">
        <v>3221</v>
      </c>
      <c r="E3853" s="7" t="str">
        <f>VLOOKUP(TRIM(D3853)*1,CFOP!A:B,2,FALSE)</f>
        <v>Sim</v>
      </c>
      <c r="F3853" s="1" t="s">
        <v>411</v>
      </c>
      <c r="G3853" s="3">
        <v>827.48</v>
      </c>
      <c r="H3853" s="3">
        <v>583.75</v>
      </c>
      <c r="I3853" s="3">
        <v>23.35</v>
      </c>
      <c r="J3853" s="1" t="s">
        <v>3082</v>
      </c>
      <c r="K3853" s="3">
        <v>1055.97</v>
      </c>
      <c r="L3853" s="3">
        <v>156.17000000000002</v>
      </c>
      <c r="M3853" s="1" t="s">
        <v>3082</v>
      </c>
      <c r="N3853" s="3">
        <v>583.75</v>
      </c>
      <c r="O3853" s="3">
        <v>87.56</v>
      </c>
      <c r="P3853" s="1" t="s">
        <v>2788</v>
      </c>
      <c r="Q3853" s="3">
        <v>583.75</v>
      </c>
      <c r="R3853" s="3">
        <v>9.6300000000000008</v>
      </c>
      <c r="S3853" s="1" t="s">
        <v>33</v>
      </c>
      <c r="T3853" s="3">
        <v>583.75</v>
      </c>
      <c r="U3853" s="3">
        <v>44.37</v>
      </c>
      <c r="V3853" s="1" t="s">
        <v>33</v>
      </c>
      <c r="W3853" s="1" t="s">
        <v>407</v>
      </c>
      <c r="X3853" s="1" t="s">
        <v>3011</v>
      </c>
      <c r="Y3853" s="1" t="s">
        <v>44</v>
      </c>
      <c r="Z3853" s="1" t="s">
        <v>3218</v>
      </c>
      <c r="AA3853" s="1" t="s">
        <v>5390</v>
      </c>
    </row>
    <row r="3854" spans="1:27" x14ac:dyDescent="0.25">
      <c r="A3854" s="1" t="s">
        <v>26</v>
      </c>
      <c r="B3854" s="1" t="s">
        <v>5391</v>
      </c>
      <c r="C3854" s="2">
        <v>42326</v>
      </c>
      <c r="D3854" s="1" t="s">
        <v>2804</v>
      </c>
      <c r="E3854" s="7" t="str">
        <f>VLOOKUP(TRIM(D3854)*1,CFOP!A:B,2,FALSE)</f>
        <v>Sim</v>
      </c>
      <c r="F3854" s="1" t="s">
        <v>29</v>
      </c>
      <c r="G3854" s="3">
        <v>121.27000000000001</v>
      </c>
      <c r="H3854" s="3">
        <v>121.27</v>
      </c>
      <c r="I3854" s="3">
        <v>21.830000000000002</v>
      </c>
      <c r="J3854" s="1" t="s">
        <v>307</v>
      </c>
      <c r="K3854" s="3">
        <v>0</v>
      </c>
      <c r="L3854" s="3">
        <v>0</v>
      </c>
      <c r="M3854" s="1" t="s">
        <v>31</v>
      </c>
      <c r="N3854" s="3">
        <v>105.45</v>
      </c>
      <c r="O3854" s="3">
        <v>15.82</v>
      </c>
      <c r="P3854" s="1" t="s">
        <v>2788</v>
      </c>
      <c r="Q3854" s="3">
        <v>105.45</v>
      </c>
      <c r="R3854" s="3">
        <v>1.74</v>
      </c>
      <c r="S3854" s="1" t="s">
        <v>33</v>
      </c>
      <c r="T3854" s="3">
        <v>105.45</v>
      </c>
      <c r="U3854" s="3">
        <v>8.01</v>
      </c>
      <c r="V3854" s="1" t="s">
        <v>33</v>
      </c>
      <c r="W3854" s="1" t="s">
        <v>33</v>
      </c>
      <c r="X3854" s="1" t="s">
        <v>5392</v>
      </c>
      <c r="Y3854" s="1" t="s">
        <v>91</v>
      </c>
      <c r="Z3854" s="1" t="s">
        <v>588</v>
      </c>
      <c r="AA3854" s="1" t="s">
        <v>589</v>
      </c>
    </row>
    <row r="3855" spans="1:27" x14ac:dyDescent="0.25">
      <c r="A3855" s="1" t="s">
        <v>26</v>
      </c>
      <c r="B3855" s="1" t="s">
        <v>5391</v>
      </c>
      <c r="C3855" s="2">
        <v>42326</v>
      </c>
      <c r="D3855" s="1" t="s">
        <v>2804</v>
      </c>
      <c r="E3855" s="7" t="str">
        <f>VLOOKUP(TRIM(D3855)*1,CFOP!A:B,2,FALSE)</f>
        <v>Sim</v>
      </c>
      <c r="F3855" s="1" t="s">
        <v>29</v>
      </c>
      <c r="G3855" s="3">
        <v>121.27000000000001</v>
      </c>
      <c r="H3855" s="3">
        <v>121.27</v>
      </c>
      <c r="I3855" s="3">
        <v>21.830000000000002</v>
      </c>
      <c r="J3855" s="1" t="s">
        <v>30</v>
      </c>
      <c r="K3855" s="3">
        <v>0</v>
      </c>
      <c r="L3855" s="3">
        <v>0</v>
      </c>
      <c r="M3855" s="1" t="s">
        <v>31</v>
      </c>
      <c r="N3855" s="3">
        <v>105.45</v>
      </c>
      <c r="O3855" s="3">
        <v>15.82</v>
      </c>
      <c r="P3855" s="1" t="s">
        <v>2788</v>
      </c>
      <c r="Q3855" s="3">
        <v>105.45</v>
      </c>
      <c r="R3855" s="3">
        <v>1.74</v>
      </c>
      <c r="S3855" s="1" t="s">
        <v>33</v>
      </c>
      <c r="T3855" s="3">
        <v>105.45</v>
      </c>
      <c r="U3855" s="3">
        <v>8.01</v>
      </c>
      <c r="V3855" s="1" t="s">
        <v>33</v>
      </c>
      <c r="W3855" s="1" t="s">
        <v>33</v>
      </c>
      <c r="X3855" s="1" t="s">
        <v>5392</v>
      </c>
      <c r="Y3855" s="1" t="s">
        <v>91</v>
      </c>
      <c r="Z3855" s="1" t="s">
        <v>590</v>
      </c>
      <c r="AA3855" s="1" t="s">
        <v>591</v>
      </c>
    </row>
    <row r="3856" spans="1:27" x14ac:dyDescent="0.25">
      <c r="A3856" s="1" t="s">
        <v>26</v>
      </c>
      <c r="B3856" s="1" t="s">
        <v>5391</v>
      </c>
      <c r="C3856" s="2">
        <v>42326</v>
      </c>
      <c r="D3856" s="1" t="s">
        <v>2787</v>
      </c>
      <c r="E3856" s="7" t="str">
        <f>VLOOKUP(TRIM(D3856)*1,CFOP!A:B,2,FALSE)</f>
        <v>Sim</v>
      </c>
      <c r="F3856" s="1" t="s">
        <v>29</v>
      </c>
      <c r="G3856" s="3">
        <v>1170.42</v>
      </c>
      <c r="H3856" s="3">
        <v>1170.42</v>
      </c>
      <c r="I3856" s="3">
        <v>210.68</v>
      </c>
      <c r="J3856" s="1" t="s">
        <v>30</v>
      </c>
      <c r="K3856" s="3">
        <v>0</v>
      </c>
      <c r="L3856" s="3">
        <v>0</v>
      </c>
      <c r="M3856" s="1" t="s">
        <v>31</v>
      </c>
      <c r="N3856" s="3">
        <v>0</v>
      </c>
      <c r="O3856" s="3">
        <v>0</v>
      </c>
      <c r="P3856" s="1" t="s">
        <v>31</v>
      </c>
      <c r="Q3856" s="3">
        <v>1170.42</v>
      </c>
      <c r="R3856" s="3">
        <v>19.309999999999999</v>
      </c>
      <c r="S3856" s="1" t="s">
        <v>33</v>
      </c>
      <c r="T3856" s="3">
        <v>1170.42</v>
      </c>
      <c r="U3856" s="3">
        <v>88.95</v>
      </c>
      <c r="V3856" s="1" t="s">
        <v>33</v>
      </c>
      <c r="W3856" s="1" t="s">
        <v>33</v>
      </c>
      <c r="X3856" s="1" t="s">
        <v>5392</v>
      </c>
      <c r="Y3856" s="1" t="s">
        <v>596</v>
      </c>
      <c r="Z3856" s="1" t="s">
        <v>597</v>
      </c>
      <c r="AA3856" s="1" t="s">
        <v>5393</v>
      </c>
    </row>
    <row r="3857" spans="1:27" x14ac:dyDescent="0.25">
      <c r="A3857" s="1" t="s">
        <v>26</v>
      </c>
      <c r="B3857" s="1" t="s">
        <v>5391</v>
      </c>
      <c r="C3857" s="2">
        <v>42326</v>
      </c>
      <c r="D3857" s="1" t="s">
        <v>2787</v>
      </c>
      <c r="E3857" s="7" t="str">
        <f>VLOOKUP(TRIM(D3857)*1,CFOP!A:B,2,FALSE)</f>
        <v>Sim</v>
      </c>
      <c r="F3857" s="1" t="s">
        <v>29</v>
      </c>
      <c r="G3857" s="3">
        <v>363.06</v>
      </c>
      <c r="H3857" s="3">
        <v>363.06</v>
      </c>
      <c r="I3857" s="3">
        <v>65.349999999999994</v>
      </c>
      <c r="J3857" s="1" t="s">
        <v>30</v>
      </c>
      <c r="K3857" s="3">
        <v>0</v>
      </c>
      <c r="L3857" s="3">
        <v>0</v>
      </c>
      <c r="M3857" s="1" t="s">
        <v>31</v>
      </c>
      <c r="N3857" s="3">
        <v>0</v>
      </c>
      <c r="O3857" s="3">
        <v>0</v>
      </c>
      <c r="P3857" s="1" t="s">
        <v>31</v>
      </c>
      <c r="Q3857" s="3">
        <v>363.06</v>
      </c>
      <c r="R3857" s="3">
        <v>5.99</v>
      </c>
      <c r="S3857" s="1" t="s">
        <v>33</v>
      </c>
      <c r="T3857" s="3">
        <v>363.06</v>
      </c>
      <c r="U3857" s="3">
        <v>27.59</v>
      </c>
      <c r="V3857" s="1" t="s">
        <v>33</v>
      </c>
      <c r="W3857" s="1" t="s">
        <v>33</v>
      </c>
      <c r="X3857" s="1" t="s">
        <v>5392</v>
      </c>
      <c r="Y3857" s="1" t="s">
        <v>44</v>
      </c>
      <c r="Z3857" s="1" t="s">
        <v>592</v>
      </c>
      <c r="AA3857" s="1" t="s">
        <v>593</v>
      </c>
    </row>
    <row r="3858" spans="1:27" x14ac:dyDescent="0.25">
      <c r="A3858" s="1" t="s">
        <v>26</v>
      </c>
      <c r="B3858" s="1" t="s">
        <v>5391</v>
      </c>
      <c r="C3858" s="2">
        <v>42326</v>
      </c>
      <c r="D3858" s="1" t="s">
        <v>2787</v>
      </c>
      <c r="E3858" s="7" t="str">
        <f>VLOOKUP(TRIM(D3858)*1,CFOP!A:B,2,FALSE)</f>
        <v>Sim</v>
      </c>
      <c r="F3858" s="1" t="s">
        <v>29</v>
      </c>
      <c r="G3858" s="3">
        <v>90.77</v>
      </c>
      <c r="H3858" s="3">
        <v>90.77</v>
      </c>
      <c r="I3858" s="3">
        <v>16.34</v>
      </c>
      <c r="J3858" s="1" t="s">
        <v>30</v>
      </c>
      <c r="K3858" s="3">
        <v>0</v>
      </c>
      <c r="L3858" s="3">
        <v>0</v>
      </c>
      <c r="M3858" s="1" t="s">
        <v>31</v>
      </c>
      <c r="N3858" s="3">
        <v>0</v>
      </c>
      <c r="O3858" s="3">
        <v>0</v>
      </c>
      <c r="P3858" s="1" t="s">
        <v>31</v>
      </c>
      <c r="Q3858" s="3">
        <v>90.77</v>
      </c>
      <c r="R3858" s="3">
        <v>1.5</v>
      </c>
      <c r="S3858" s="1" t="s">
        <v>33</v>
      </c>
      <c r="T3858" s="3">
        <v>90.77</v>
      </c>
      <c r="U3858" s="3">
        <v>6.9</v>
      </c>
      <c r="V3858" s="1" t="s">
        <v>33</v>
      </c>
      <c r="W3858" s="1" t="s">
        <v>33</v>
      </c>
      <c r="X3858" s="1" t="s">
        <v>5392</v>
      </c>
      <c r="Y3858" s="1" t="s">
        <v>44</v>
      </c>
      <c r="Z3858" s="1" t="s">
        <v>594</v>
      </c>
      <c r="AA3858" s="1" t="s">
        <v>595</v>
      </c>
    </row>
    <row r="3859" spans="1:27" x14ac:dyDescent="0.25">
      <c r="A3859" s="1" t="s">
        <v>26</v>
      </c>
      <c r="B3859" s="1" t="s">
        <v>5394</v>
      </c>
      <c r="C3859" s="2">
        <v>42326</v>
      </c>
      <c r="D3859" s="1" t="s">
        <v>2787</v>
      </c>
      <c r="E3859" s="7" t="str">
        <f>VLOOKUP(TRIM(D3859)*1,CFOP!A:B,2,FALSE)</f>
        <v>Sim</v>
      </c>
      <c r="F3859" s="1" t="s">
        <v>29</v>
      </c>
      <c r="G3859" s="3">
        <v>265.75</v>
      </c>
      <c r="H3859" s="3">
        <v>231.09</v>
      </c>
      <c r="I3859" s="3">
        <v>41.6</v>
      </c>
      <c r="J3859" s="1" t="s">
        <v>61</v>
      </c>
      <c r="K3859" s="3">
        <v>0</v>
      </c>
      <c r="L3859" s="3">
        <v>0</v>
      </c>
      <c r="M3859" s="1" t="s">
        <v>31</v>
      </c>
      <c r="N3859" s="3">
        <v>231.09</v>
      </c>
      <c r="O3859" s="3">
        <v>34.660000000000004</v>
      </c>
      <c r="P3859" s="1" t="s">
        <v>2788</v>
      </c>
      <c r="Q3859" s="3">
        <v>231.09</v>
      </c>
      <c r="R3859" s="3">
        <v>3.81</v>
      </c>
      <c r="S3859" s="1" t="s">
        <v>33</v>
      </c>
      <c r="T3859" s="3">
        <v>231.09</v>
      </c>
      <c r="U3859" s="3">
        <v>17.559999999999999</v>
      </c>
      <c r="V3859" s="1" t="s">
        <v>33</v>
      </c>
      <c r="W3859" s="1" t="s">
        <v>33</v>
      </c>
      <c r="X3859" s="1" t="s">
        <v>3214</v>
      </c>
      <c r="Y3859" s="1" t="s">
        <v>44</v>
      </c>
      <c r="Z3859" s="1" t="s">
        <v>5395</v>
      </c>
      <c r="AA3859" s="1" t="s">
        <v>5396</v>
      </c>
    </row>
    <row r="3860" spans="1:27" x14ac:dyDescent="0.25">
      <c r="A3860" s="1" t="s">
        <v>26</v>
      </c>
      <c r="B3860" s="1" t="s">
        <v>5394</v>
      </c>
      <c r="C3860" s="2">
        <v>42326</v>
      </c>
      <c r="D3860" s="1" t="s">
        <v>2787</v>
      </c>
      <c r="E3860" s="7" t="str">
        <f>VLOOKUP(TRIM(D3860)*1,CFOP!A:B,2,FALSE)</f>
        <v>Sim</v>
      </c>
      <c r="F3860" s="1" t="s">
        <v>29</v>
      </c>
      <c r="G3860" s="3">
        <v>973.12000000000012</v>
      </c>
      <c r="H3860" s="3">
        <v>846.19</v>
      </c>
      <c r="I3860" s="3">
        <v>152.31</v>
      </c>
      <c r="J3860" s="1" t="s">
        <v>61</v>
      </c>
      <c r="K3860" s="3">
        <v>0</v>
      </c>
      <c r="L3860" s="3">
        <v>0</v>
      </c>
      <c r="M3860" s="1" t="s">
        <v>31</v>
      </c>
      <c r="N3860" s="3">
        <v>846.19</v>
      </c>
      <c r="O3860" s="3">
        <v>126.93</v>
      </c>
      <c r="P3860" s="1" t="s">
        <v>2788</v>
      </c>
      <c r="Q3860" s="3">
        <v>846.19</v>
      </c>
      <c r="R3860" s="3">
        <v>13.96</v>
      </c>
      <c r="S3860" s="1" t="s">
        <v>33</v>
      </c>
      <c r="T3860" s="3">
        <v>846.19</v>
      </c>
      <c r="U3860" s="3">
        <v>64.31</v>
      </c>
      <c r="V3860" s="1" t="s">
        <v>33</v>
      </c>
      <c r="W3860" s="1" t="s">
        <v>33</v>
      </c>
      <c r="X3860" s="1" t="s">
        <v>3214</v>
      </c>
      <c r="Y3860" s="1" t="s">
        <v>44</v>
      </c>
      <c r="Z3860" s="1" t="s">
        <v>666</v>
      </c>
      <c r="AA3860" s="1" t="s">
        <v>667</v>
      </c>
    </row>
    <row r="3861" spans="1:27" x14ac:dyDescent="0.25">
      <c r="A3861" s="1" t="s">
        <v>26</v>
      </c>
      <c r="B3861" s="1" t="s">
        <v>5394</v>
      </c>
      <c r="C3861" s="2">
        <v>42326</v>
      </c>
      <c r="D3861" s="1" t="s">
        <v>2787</v>
      </c>
      <c r="E3861" s="7" t="str">
        <f>VLOOKUP(TRIM(D3861)*1,CFOP!A:B,2,FALSE)</f>
        <v>Sim</v>
      </c>
      <c r="F3861" s="1" t="s">
        <v>29</v>
      </c>
      <c r="G3861" s="3">
        <v>3373.87</v>
      </c>
      <c r="H3861" s="3">
        <v>3373.87</v>
      </c>
      <c r="I3861" s="3">
        <v>607.30000000000007</v>
      </c>
      <c r="J3861" s="1" t="s">
        <v>30</v>
      </c>
      <c r="K3861" s="3">
        <v>0</v>
      </c>
      <c r="L3861" s="3">
        <v>0</v>
      </c>
      <c r="M3861" s="1" t="s">
        <v>31</v>
      </c>
      <c r="N3861" s="3">
        <v>0</v>
      </c>
      <c r="O3861" s="3">
        <v>0</v>
      </c>
      <c r="P3861" s="1" t="s">
        <v>31</v>
      </c>
      <c r="Q3861" s="3">
        <v>3373.87</v>
      </c>
      <c r="R3861" s="3">
        <v>55.67</v>
      </c>
      <c r="S3861" s="1" t="s">
        <v>33</v>
      </c>
      <c r="T3861" s="3">
        <v>3373.87</v>
      </c>
      <c r="U3861" s="3">
        <v>256.41000000000003</v>
      </c>
      <c r="V3861" s="1" t="s">
        <v>33</v>
      </c>
      <c r="W3861" s="1" t="s">
        <v>33</v>
      </c>
      <c r="X3861" s="1" t="s">
        <v>3214</v>
      </c>
      <c r="Y3861" s="1" t="s">
        <v>240</v>
      </c>
      <c r="Z3861" s="1" t="s">
        <v>4432</v>
      </c>
      <c r="AA3861" s="1" t="s">
        <v>4433</v>
      </c>
    </row>
    <row r="3862" spans="1:27" x14ac:dyDescent="0.25">
      <c r="A3862" s="1" t="s">
        <v>26</v>
      </c>
      <c r="B3862" s="1" t="s">
        <v>5397</v>
      </c>
      <c r="C3862" s="2">
        <v>42326</v>
      </c>
      <c r="D3862" s="1" t="s">
        <v>2804</v>
      </c>
      <c r="E3862" s="7" t="str">
        <f>VLOOKUP(TRIM(D3862)*1,CFOP!A:B,2,FALSE)</f>
        <v>Sim</v>
      </c>
      <c r="F3862" s="1" t="s">
        <v>29</v>
      </c>
      <c r="G3862" s="3">
        <v>5582.88</v>
      </c>
      <c r="H3862" s="3">
        <v>4854.68</v>
      </c>
      <c r="I3862" s="3">
        <v>873.84</v>
      </c>
      <c r="J3862" s="1" t="s">
        <v>307</v>
      </c>
      <c r="K3862" s="3">
        <v>0</v>
      </c>
      <c r="L3862" s="3">
        <v>0</v>
      </c>
      <c r="M3862" s="1" t="s">
        <v>31</v>
      </c>
      <c r="N3862" s="3">
        <v>4854.68</v>
      </c>
      <c r="O3862" s="3">
        <v>728.2</v>
      </c>
      <c r="P3862" s="1" t="s">
        <v>2788</v>
      </c>
      <c r="Q3862" s="3">
        <v>4854.68</v>
      </c>
      <c r="R3862" s="3">
        <v>80.100000000000009</v>
      </c>
      <c r="S3862" s="1" t="s">
        <v>33</v>
      </c>
      <c r="T3862" s="3">
        <v>4854.68</v>
      </c>
      <c r="U3862" s="3">
        <v>368.96</v>
      </c>
      <c r="V3862" s="1" t="s">
        <v>33</v>
      </c>
      <c r="W3862" s="1" t="s">
        <v>33</v>
      </c>
      <c r="X3862" s="1" t="s">
        <v>3214</v>
      </c>
      <c r="Y3862" s="1" t="s">
        <v>3383</v>
      </c>
      <c r="Z3862" s="1" t="s">
        <v>3384</v>
      </c>
      <c r="AA3862" s="1" t="s">
        <v>3385</v>
      </c>
    </row>
    <row r="3863" spans="1:27" x14ac:dyDescent="0.25">
      <c r="A3863" s="1" t="s">
        <v>26</v>
      </c>
      <c r="B3863" s="1" t="s">
        <v>5397</v>
      </c>
      <c r="C3863" s="2">
        <v>42326</v>
      </c>
      <c r="D3863" s="1" t="s">
        <v>2787</v>
      </c>
      <c r="E3863" s="7" t="str">
        <f>VLOOKUP(TRIM(D3863)*1,CFOP!A:B,2,FALSE)</f>
        <v>Sim</v>
      </c>
      <c r="F3863" s="1" t="s">
        <v>29</v>
      </c>
      <c r="G3863" s="3">
        <v>901.04</v>
      </c>
      <c r="H3863" s="3">
        <v>783.51</v>
      </c>
      <c r="I3863" s="3">
        <v>141.03</v>
      </c>
      <c r="J3863" s="1" t="s">
        <v>61</v>
      </c>
      <c r="K3863" s="3">
        <v>0</v>
      </c>
      <c r="L3863" s="3">
        <v>0</v>
      </c>
      <c r="M3863" s="1" t="s">
        <v>31</v>
      </c>
      <c r="N3863" s="3">
        <v>783.51</v>
      </c>
      <c r="O3863" s="3">
        <v>117.53</v>
      </c>
      <c r="P3863" s="1" t="s">
        <v>2788</v>
      </c>
      <c r="Q3863" s="3">
        <v>783.51</v>
      </c>
      <c r="R3863" s="3">
        <v>12.93</v>
      </c>
      <c r="S3863" s="1" t="s">
        <v>33</v>
      </c>
      <c r="T3863" s="3">
        <v>783.51</v>
      </c>
      <c r="U3863" s="3">
        <v>59.550000000000004</v>
      </c>
      <c r="V3863" s="1" t="s">
        <v>33</v>
      </c>
      <c r="W3863" s="1" t="s">
        <v>33</v>
      </c>
      <c r="X3863" s="1" t="s">
        <v>3214</v>
      </c>
      <c r="Y3863" s="1" t="s">
        <v>44</v>
      </c>
      <c r="Z3863" s="1" t="s">
        <v>1720</v>
      </c>
      <c r="AA3863" s="1" t="s">
        <v>1721</v>
      </c>
    </row>
    <row r="3864" spans="1:27" x14ac:dyDescent="0.25">
      <c r="A3864" s="1" t="s">
        <v>26</v>
      </c>
      <c r="B3864" s="1" t="s">
        <v>5397</v>
      </c>
      <c r="C3864" s="2">
        <v>42326</v>
      </c>
      <c r="D3864" s="1" t="s">
        <v>2787</v>
      </c>
      <c r="E3864" s="7" t="str">
        <f>VLOOKUP(TRIM(D3864)*1,CFOP!A:B,2,FALSE)</f>
        <v>Sim</v>
      </c>
      <c r="F3864" s="1" t="s">
        <v>29</v>
      </c>
      <c r="G3864" s="3">
        <v>1384.7400000000002</v>
      </c>
      <c r="H3864" s="3">
        <v>1204.1200000000001</v>
      </c>
      <c r="I3864" s="3">
        <v>216.74</v>
      </c>
      <c r="J3864" s="1" t="s">
        <v>61</v>
      </c>
      <c r="K3864" s="3">
        <v>0</v>
      </c>
      <c r="L3864" s="3">
        <v>0</v>
      </c>
      <c r="M3864" s="1" t="s">
        <v>31</v>
      </c>
      <c r="N3864" s="3">
        <v>1204.1200000000001</v>
      </c>
      <c r="O3864" s="3">
        <v>180.62</v>
      </c>
      <c r="P3864" s="1" t="s">
        <v>2788</v>
      </c>
      <c r="Q3864" s="3">
        <v>1204.1200000000001</v>
      </c>
      <c r="R3864" s="3">
        <v>19.87</v>
      </c>
      <c r="S3864" s="1" t="s">
        <v>33</v>
      </c>
      <c r="T3864" s="3">
        <v>1204.1200000000001</v>
      </c>
      <c r="U3864" s="3">
        <v>91.51</v>
      </c>
      <c r="V3864" s="1" t="s">
        <v>33</v>
      </c>
      <c r="W3864" s="1" t="s">
        <v>33</v>
      </c>
      <c r="X3864" s="1" t="s">
        <v>3214</v>
      </c>
      <c r="Y3864" s="1" t="s">
        <v>44</v>
      </c>
      <c r="Z3864" s="1" t="s">
        <v>419</v>
      </c>
      <c r="AA3864" s="1" t="s">
        <v>3680</v>
      </c>
    </row>
    <row r="3865" spans="1:27" x14ac:dyDescent="0.25">
      <c r="A3865" s="1" t="s">
        <v>26</v>
      </c>
      <c r="B3865" s="1" t="s">
        <v>5397</v>
      </c>
      <c r="C3865" s="2">
        <v>42326</v>
      </c>
      <c r="D3865" s="1" t="s">
        <v>2787</v>
      </c>
      <c r="E3865" s="7" t="str">
        <f>VLOOKUP(TRIM(D3865)*1,CFOP!A:B,2,FALSE)</f>
        <v>Sim</v>
      </c>
      <c r="F3865" s="1" t="s">
        <v>29</v>
      </c>
      <c r="G3865" s="3">
        <v>306.25</v>
      </c>
      <c r="H3865" s="3">
        <v>266.3</v>
      </c>
      <c r="I3865" s="3">
        <v>47.93</v>
      </c>
      <c r="J3865" s="1" t="s">
        <v>61</v>
      </c>
      <c r="K3865" s="3">
        <v>0</v>
      </c>
      <c r="L3865" s="3">
        <v>0</v>
      </c>
      <c r="M3865" s="1" t="s">
        <v>31</v>
      </c>
      <c r="N3865" s="3">
        <v>266.3</v>
      </c>
      <c r="O3865" s="3">
        <v>39.950000000000003</v>
      </c>
      <c r="P3865" s="1" t="s">
        <v>2788</v>
      </c>
      <c r="Q3865" s="3">
        <v>266.3</v>
      </c>
      <c r="R3865" s="3">
        <v>4.3899999999999997</v>
      </c>
      <c r="S3865" s="1" t="s">
        <v>33</v>
      </c>
      <c r="T3865" s="3">
        <v>266.3</v>
      </c>
      <c r="U3865" s="3">
        <v>20.240000000000002</v>
      </c>
      <c r="V3865" s="1" t="s">
        <v>33</v>
      </c>
      <c r="W3865" s="1" t="s">
        <v>33</v>
      </c>
      <c r="X3865" s="1" t="s">
        <v>3214</v>
      </c>
      <c r="Y3865" s="1" t="s">
        <v>44</v>
      </c>
      <c r="Z3865" s="1" t="s">
        <v>3526</v>
      </c>
      <c r="AA3865" s="1" t="s">
        <v>5278</v>
      </c>
    </row>
    <row r="3866" spans="1:27" x14ac:dyDescent="0.25">
      <c r="A3866" s="1" t="s">
        <v>26</v>
      </c>
      <c r="B3866" s="1" t="s">
        <v>5398</v>
      </c>
      <c r="C3866" s="2">
        <v>42326</v>
      </c>
      <c r="D3866" s="1" t="s">
        <v>2817</v>
      </c>
      <c r="E3866" s="7" t="str">
        <f>VLOOKUP(TRIM(D3866)*1,CFOP!A:B,2,FALSE)</f>
        <v>Sim</v>
      </c>
      <c r="F3866" s="1" t="s">
        <v>179</v>
      </c>
      <c r="G3866" s="3">
        <v>5415.73</v>
      </c>
      <c r="H3866" s="3">
        <v>4709.33</v>
      </c>
      <c r="I3866" s="3">
        <v>188.37</v>
      </c>
      <c r="J3866" s="1" t="s">
        <v>780</v>
      </c>
      <c r="K3866" s="3">
        <v>0</v>
      </c>
      <c r="L3866" s="3">
        <v>0</v>
      </c>
      <c r="M3866" s="1" t="s">
        <v>31</v>
      </c>
      <c r="N3866" s="3">
        <v>4709.33</v>
      </c>
      <c r="O3866" s="3">
        <v>706.4</v>
      </c>
      <c r="P3866" s="1" t="s">
        <v>2788</v>
      </c>
      <c r="Q3866" s="3">
        <v>4709.33</v>
      </c>
      <c r="R3866" s="3">
        <v>77.7</v>
      </c>
      <c r="S3866" s="1" t="s">
        <v>33</v>
      </c>
      <c r="T3866" s="3">
        <v>4709.33</v>
      </c>
      <c r="U3866" s="3">
        <v>357.91</v>
      </c>
      <c r="V3866" s="1" t="s">
        <v>33</v>
      </c>
      <c r="W3866" s="1" t="s">
        <v>33</v>
      </c>
      <c r="X3866" s="1" t="s">
        <v>3006</v>
      </c>
      <c r="Y3866" s="1" t="s">
        <v>91</v>
      </c>
      <c r="Z3866" s="1" t="s">
        <v>3092</v>
      </c>
      <c r="AA3866" s="1" t="s">
        <v>3093</v>
      </c>
    </row>
    <row r="3867" spans="1:27" x14ac:dyDescent="0.25">
      <c r="A3867" s="1" t="s">
        <v>26</v>
      </c>
      <c r="B3867" s="1" t="s">
        <v>5398</v>
      </c>
      <c r="C3867" s="2">
        <v>42326</v>
      </c>
      <c r="D3867" s="1" t="s">
        <v>2817</v>
      </c>
      <c r="E3867" s="7" t="str">
        <f>VLOOKUP(TRIM(D3867)*1,CFOP!A:B,2,FALSE)</f>
        <v>Sim</v>
      </c>
      <c r="F3867" s="1" t="s">
        <v>179</v>
      </c>
      <c r="G3867" s="3">
        <v>1641.22</v>
      </c>
      <c r="H3867" s="3">
        <v>1641.22</v>
      </c>
      <c r="I3867" s="3">
        <v>65.650000000000006</v>
      </c>
      <c r="J3867" s="1" t="s">
        <v>1555</v>
      </c>
      <c r="K3867" s="3">
        <v>0</v>
      </c>
      <c r="L3867" s="3">
        <v>0</v>
      </c>
      <c r="M3867" s="1" t="s">
        <v>31</v>
      </c>
      <c r="N3867" s="3">
        <v>0</v>
      </c>
      <c r="O3867" s="3">
        <v>0</v>
      </c>
      <c r="P3867" s="1" t="s">
        <v>31</v>
      </c>
      <c r="Q3867" s="3">
        <v>1641.22</v>
      </c>
      <c r="R3867" s="3">
        <v>27.080000000000002</v>
      </c>
      <c r="S3867" s="1" t="s">
        <v>33</v>
      </c>
      <c r="T3867" s="3">
        <v>1641.22</v>
      </c>
      <c r="U3867" s="3">
        <v>124.73</v>
      </c>
      <c r="V3867" s="1" t="s">
        <v>33</v>
      </c>
      <c r="W3867" s="1" t="s">
        <v>33</v>
      </c>
      <c r="X3867" s="1" t="s">
        <v>3006</v>
      </c>
      <c r="Y3867" s="1" t="s">
        <v>2556</v>
      </c>
      <c r="Z3867" s="1" t="s">
        <v>3094</v>
      </c>
      <c r="AA3867" s="1" t="s">
        <v>3095</v>
      </c>
    </row>
    <row r="3868" spans="1:27" x14ac:dyDescent="0.25">
      <c r="A3868" s="1" t="s">
        <v>26</v>
      </c>
      <c r="B3868" s="1" t="s">
        <v>5398</v>
      </c>
      <c r="C3868" s="2">
        <v>42326</v>
      </c>
      <c r="D3868" s="1" t="s">
        <v>2817</v>
      </c>
      <c r="E3868" s="7" t="str">
        <f>VLOOKUP(TRIM(D3868)*1,CFOP!A:B,2,FALSE)</f>
        <v>Sim</v>
      </c>
      <c r="F3868" s="1" t="s">
        <v>179</v>
      </c>
      <c r="G3868" s="3">
        <v>272.83000000000004</v>
      </c>
      <c r="H3868" s="3">
        <v>237.24</v>
      </c>
      <c r="I3868" s="3">
        <v>9.49</v>
      </c>
      <c r="J3868" s="1" t="s">
        <v>780</v>
      </c>
      <c r="K3868" s="3">
        <v>0</v>
      </c>
      <c r="L3868" s="3">
        <v>0</v>
      </c>
      <c r="M3868" s="1" t="s">
        <v>31</v>
      </c>
      <c r="N3868" s="3">
        <v>237.24</v>
      </c>
      <c r="O3868" s="3">
        <v>35.590000000000003</v>
      </c>
      <c r="P3868" s="1" t="s">
        <v>2788</v>
      </c>
      <c r="Q3868" s="3">
        <v>237.24</v>
      </c>
      <c r="R3868" s="3">
        <v>3.91</v>
      </c>
      <c r="S3868" s="1" t="s">
        <v>33</v>
      </c>
      <c r="T3868" s="3">
        <v>237.24</v>
      </c>
      <c r="U3868" s="3">
        <v>18.03</v>
      </c>
      <c r="V3868" s="1" t="s">
        <v>33</v>
      </c>
      <c r="W3868" s="1" t="s">
        <v>33</v>
      </c>
      <c r="X3868" s="1" t="s">
        <v>3006</v>
      </c>
      <c r="Y3868" s="1" t="s">
        <v>91</v>
      </c>
      <c r="Z3868" s="1" t="s">
        <v>3090</v>
      </c>
      <c r="AA3868" s="1" t="s">
        <v>3091</v>
      </c>
    </row>
    <row r="3869" spans="1:27" x14ac:dyDescent="0.25">
      <c r="A3869" s="1" t="s">
        <v>26</v>
      </c>
      <c r="B3869" s="1" t="s">
        <v>5398</v>
      </c>
      <c r="C3869" s="2">
        <v>42326</v>
      </c>
      <c r="D3869" s="1" t="s">
        <v>2841</v>
      </c>
      <c r="E3869" s="7" t="str">
        <f>VLOOKUP(TRIM(D3869)*1,CFOP!A:B,2,FALSE)</f>
        <v>Sim</v>
      </c>
      <c r="F3869" s="1" t="s">
        <v>179</v>
      </c>
      <c r="G3869" s="3">
        <v>1017.4</v>
      </c>
      <c r="H3869" s="3">
        <v>1017.4</v>
      </c>
      <c r="I3869" s="3">
        <v>122.09</v>
      </c>
      <c r="J3869" s="1" t="s">
        <v>30</v>
      </c>
      <c r="K3869" s="3">
        <v>0</v>
      </c>
      <c r="L3869" s="3">
        <v>0</v>
      </c>
      <c r="M3869" s="1" t="s">
        <v>31</v>
      </c>
      <c r="N3869" s="3">
        <v>0</v>
      </c>
      <c r="O3869" s="3">
        <v>0</v>
      </c>
      <c r="P3869" s="1" t="s">
        <v>31</v>
      </c>
      <c r="Q3869" s="3">
        <v>1017.4</v>
      </c>
      <c r="R3869" s="3">
        <v>16.79</v>
      </c>
      <c r="S3869" s="1" t="s">
        <v>33</v>
      </c>
      <c r="T3869" s="3">
        <v>1017.4</v>
      </c>
      <c r="U3869" s="3">
        <v>77.320000000000007</v>
      </c>
      <c r="V3869" s="1" t="s">
        <v>33</v>
      </c>
      <c r="W3869" s="1" t="s">
        <v>33</v>
      </c>
      <c r="X3869" s="1" t="s">
        <v>3006</v>
      </c>
      <c r="Y3869" s="1" t="s">
        <v>99</v>
      </c>
      <c r="Z3869" s="1" t="s">
        <v>373</v>
      </c>
      <c r="AA3869" s="1" t="s">
        <v>374</v>
      </c>
    </row>
    <row r="3870" spans="1:27" x14ac:dyDescent="0.25">
      <c r="A3870" s="1" t="s">
        <v>26</v>
      </c>
      <c r="B3870" s="1" t="s">
        <v>5398</v>
      </c>
      <c r="C3870" s="2">
        <v>42326</v>
      </c>
      <c r="D3870" s="1" t="s">
        <v>2841</v>
      </c>
      <c r="E3870" s="7" t="str">
        <f>VLOOKUP(TRIM(D3870)*1,CFOP!A:B,2,FALSE)</f>
        <v>Sim</v>
      </c>
      <c r="F3870" s="1" t="s">
        <v>179</v>
      </c>
      <c r="G3870" s="3">
        <v>874.92000000000007</v>
      </c>
      <c r="H3870" s="3">
        <v>874.92000000000007</v>
      </c>
      <c r="I3870" s="3">
        <v>104.99000000000001</v>
      </c>
      <c r="J3870" s="1" t="s">
        <v>30</v>
      </c>
      <c r="K3870" s="3">
        <v>0</v>
      </c>
      <c r="L3870" s="3">
        <v>0</v>
      </c>
      <c r="M3870" s="1" t="s">
        <v>31</v>
      </c>
      <c r="N3870" s="3">
        <v>0</v>
      </c>
      <c r="O3870" s="3">
        <v>0</v>
      </c>
      <c r="P3870" s="1" t="s">
        <v>31</v>
      </c>
      <c r="Q3870" s="3">
        <v>874.92000000000007</v>
      </c>
      <c r="R3870" s="3">
        <v>14.44</v>
      </c>
      <c r="S3870" s="1" t="s">
        <v>33</v>
      </c>
      <c r="T3870" s="3">
        <v>874.92000000000007</v>
      </c>
      <c r="U3870" s="3">
        <v>66.489999999999995</v>
      </c>
      <c r="V3870" s="1" t="s">
        <v>33</v>
      </c>
      <c r="W3870" s="1" t="s">
        <v>33</v>
      </c>
      <c r="X3870" s="1" t="s">
        <v>3006</v>
      </c>
      <c r="Y3870" s="1" t="s">
        <v>99</v>
      </c>
      <c r="Z3870" s="1" t="s">
        <v>280</v>
      </c>
      <c r="AA3870" s="1" t="s">
        <v>3105</v>
      </c>
    </row>
    <row r="3871" spans="1:27" x14ac:dyDescent="0.25">
      <c r="A3871" s="1" t="s">
        <v>26</v>
      </c>
      <c r="B3871" s="1" t="s">
        <v>5399</v>
      </c>
      <c r="C3871" s="2">
        <v>42326</v>
      </c>
      <c r="D3871" s="1" t="s">
        <v>2804</v>
      </c>
      <c r="E3871" s="7" t="str">
        <f>VLOOKUP(TRIM(D3871)*1,CFOP!A:B,2,FALSE)</f>
        <v>Sim</v>
      </c>
      <c r="F3871" s="1" t="s">
        <v>29</v>
      </c>
      <c r="G3871" s="3">
        <v>3914.38</v>
      </c>
      <c r="H3871" s="3">
        <v>3914.38</v>
      </c>
      <c r="I3871" s="3">
        <v>704.59</v>
      </c>
      <c r="J3871" s="1" t="s">
        <v>1555</v>
      </c>
      <c r="K3871" s="3">
        <v>0</v>
      </c>
      <c r="L3871" s="3">
        <v>0</v>
      </c>
      <c r="M3871" s="1" t="s">
        <v>31</v>
      </c>
      <c r="N3871" s="3">
        <v>0</v>
      </c>
      <c r="O3871" s="3">
        <v>0</v>
      </c>
      <c r="P3871" s="1" t="s">
        <v>31</v>
      </c>
      <c r="Q3871" s="3">
        <v>3914.38</v>
      </c>
      <c r="R3871" s="3">
        <v>64.59</v>
      </c>
      <c r="S3871" s="1" t="s">
        <v>33</v>
      </c>
      <c r="T3871" s="3">
        <v>3914.38</v>
      </c>
      <c r="U3871" s="3">
        <v>297.49</v>
      </c>
      <c r="V3871" s="1" t="s">
        <v>33</v>
      </c>
      <c r="W3871" s="1" t="s">
        <v>33</v>
      </c>
      <c r="X3871" s="1" t="s">
        <v>3098</v>
      </c>
      <c r="Y3871" s="1" t="s">
        <v>2556</v>
      </c>
      <c r="Z3871" s="1" t="s">
        <v>3094</v>
      </c>
      <c r="AA3871" s="1" t="s">
        <v>3095</v>
      </c>
    </row>
    <row r="3872" spans="1:27" x14ac:dyDescent="0.25">
      <c r="A3872" s="1" t="s">
        <v>26</v>
      </c>
      <c r="B3872" s="1" t="s">
        <v>5399</v>
      </c>
      <c r="C3872" s="2">
        <v>42326</v>
      </c>
      <c r="D3872" s="1" t="s">
        <v>2804</v>
      </c>
      <c r="E3872" s="7" t="str">
        <f>VLOOKUP(TRIM(D3872)*1,CFOP!A:B,2,FALSE)</f>
        <v>Sim</v>
      </c>
      <c r="F3872" s="1" t="s">
        <v>29</v>
      </c>
      <c r="G3872" s="3">
        <v>3039.96</v>
      </c>
      <c r="H3872" s="3">
        <v>2643.44</v>
      </c>
      <c r="I3872" s="3">
        <v>475.82</v>
      </c>
      <c r="J3872" s="1" t="s">
        <v>780</v>
      </c>
      <c r="K3872" s="3">
        <v>0</v>
      </c>
      <c r="L3872" s="3">
        <v>0</v>
      </c>
      <c r="M3872" s="1" t="s">
        <v>31</v>
      </c>
      <c r="N3872" s="3">
        <v>2643.44</v>
      </c>
      <c r="O3872" s="3">
        <v>396.52</v>
      </c>
      <c r="P3872" s="1" t="s">
        <v>2788</v>
      </c>
      <c r="Q3872" s="3">
        <v>2643.44</v>
      </c>
      <c r="R3872" s="3">
        <v>43.62</v>
      </c>
      <c r="S3872" s="1" t="s">
        <v>33</v>
      </c>
      <c r="T3872" s="3">
        <v>2643.44</v>
      </c>
      <c r="U3872" s="3">
        <v>200.9</v>
      </c>
      <c r="V3872" s="1" t="s">
        <v>33</v>
      </c>
      <c r="W3872" s="1" t="s">
        <v>33</v>
      </c>
      <c r="X3872" s="1" t="s">
        <v>3098</v>
      </c>
      <c r="Y3872" s="1" t="s">
        <v>91</v>
      </c>
      <c r="Z3872" s="1" t="s">
        <v>3099</v>
      </c>
      <c r="AA3872" s="1" t="s">
        <v>3100</v>
      </c>
    </row>
    <row r="3873" spans="1:27" x14ac:dyDescent="0.25">
      <c r="A3873" s="1" t="s">
        <v>26</v>
      </c>
      <c r="B3873" s="1" t="s">
        <v>5399</v>
      </c>
      <c r="C3873" s="2">
        <v>42326</v>
      </c>
      <c r="D3873" s="1" t="s">
        <v>2804</v>
      </c>
      <c r="E3873" s="7" t="str">
        <f>VLOOKUP(TRIM(D3873)*1,CFOP!A:B,2,FALSE)</f>
        <v>Sim</v>
      </c>
      <c r="F3873" s="1" t="s">
        <v>29</v>
      </c>
      <c r="G3873" s="3">
        <v>628.93999999999994</v>
      </c>
      <c r="H3873" s="3">
        <v>546.9</v>
      </c>
      <c r="I3873" s="3">
        <v>98.44</v>
      </c>
      <c r="J3873" s="1" t="s">
        <v>780</v>
      </c>
      <c r="K3873" s="3">
        <v>0</v>
      </c>
      <c r="L3873" s="3">
        <v>0</v>
      </c>
      <c r="M3873" s="1" t="s">
        <v>31</v>
      </c>
      <c r="N3873" s="3">
        <v>546.9</v>
      </c>
      <c r="O3873" s="3">
        <v>82.04</v>
      </c>
      <c r="P3873" s="1" t="s">
        <v>2788</v>
      </c>
      <c r="Q3873" s="3">
        <v>546.9</v>
      </c>
      <c r="R3873" s="3">
        <v>9.02</v>
      </c>
      <c r="S3873" s="1" t="s">
        <v>33</v>
      </c>
      <c r="T3873" s="3">
        <v>546.9</v>
      </c>
      <c r="U3873" s="3">
        <v>41.56</v>
      </c>
      <c r="V3873" s="1" t="s">
        <v>33</v>
      </c>
      <c r="W3873" s="1" t="s">
        <v>33</v>
      </c>
      <c r="X3873" s="1" t="s">
        <v>3098</v>
      </c>
      <c r="Y3873" s="1" t="s">
        <v>91</v>
      </c>
      <c r="Z3873" s="1" t="s">
        <v>3103</v>
      </c>
      <c r="AA3873" s="1" t="s">
        <v>3104</v>
      </c>
    </row>
    <row r="3874" spans="1:27" x14ac:dyDescent="0.25">
      <c r="A3874" s="1" t="s">
        <v>26</v>
      </c>
      <c r="B3874" s="1" t="s">
        <v>5399</v>
      </c>
      <c r="C3874" s="2">
        <v>42326</v>
      </c>
      <c r="D3874" s="1" t="s">
        <v>2804</v>
      </c>
      <c r="E3874" s="7" t="str">
        <f>VLOOKUP(TRIM(D3874)*1,CFOP!A:B,2,FALSE)</f>
        <v>Sim</v>
      </c>
      <c r="F3874" s="1" t="s">
        <v>29</v>
      </c>
      <c r="G3874" s="3">
        <v>134.9</v>
      </c>
      <c r="H3874" s="3">
        <v>117.3</v>
      </c>
      <c r="I3874" s="3">
        <v>21.11</v>
      </c>
      <c r="J3874" s="1" t="s">
        <v>30</v>
      </c>
      <c r="K3874" s="3">
        <v>0</v>
      </c>
      <c r="L3874" s="3">
        <v>0</v>
      </c>
      <c r="M3874" s="1" t="s">
        <v>31</v>
      </c>
      <c r="N3874" s="3">
        <v>117.3</v>
      </c>
      <c r="O3874" s="3">
        <v>17.600000000000001</v>
      </c>
      <c r="P3874" s="1" t="s">
        <v>2788</v>
      </c>
      <c r="Q3874" s="3">
        <v>117.3</v>
      </c>
      <c r="R3874" s="3">
        <v>1.94</v>
      </c>
      <c r="S3874" s="1" t="s">
        <v>33</v>
      </c>
      <c r="T3874" s="3">
        <v>117.3</v>
      </c>
      <c r="U3874" s="3">
        <v>8.91</v>
      </c>
      <c r="V3874" s="1" t="s">
        <v>33</v>
      </c>
      <c r="W3874" s="1" t="s">
        <v>33</v>
      </c>
      <c r="X3874" s="1" t="s">
        <v>3098</v>
      </c>
      <c r="Y3874" s="1" t="s">
        <v>91</v>
      </c>
      <c r="Z3874" s="1" t="s">
        <v>3101</v>
      </c>
      <c r="AA3874" s="1" t="s">
        <v>3102</v>
      </c>
    </row>
    <row r="3875" spans="1:27" x14ac:dyDescent="0.25">
      <c r="A3875" s="1" t="s">
        <v>26</v>
      </c>
      <c r="B3875" s="1" t="s">
        <v>5399</v>
      </c>
      <c r="C3875" s="2">
        <v>42326</v>
      </c>
      <c r="D3875" s="1" t="s">
        <v>2804</v>
      </c>
      <c r="E3875" s="7" t="str">
        <f>VLOOKUP(TRIM(D3875)*1,CFOP!A:B,2,FALSE)</f>
        <v>Sim</v>
      </c>
      <c r="F3875" s="1" t="s">
        <v>29</v>
      </c>
      <c r="G3875" s="3">
        <v>1341.73</v>
      </c>
      <c r="H3875" s="3">
        <v>1166.72</v>
      </c>
      <c r="I3875" s="3">
        <v>210.01</v>
      </c>
      <c r="J3875" s="1" t="s">
        <v>780</v>
      </c>
      <c r="K3875" s="3">
        <v>0</v>
      </c>
      <c r="L3875" s="3">
        <v>0</v>
      </c>
      <c r="M3875" s="1" t="s">
        <v>31</v>
      </c>
      <c r="N3875" s="3">
        <v>1166.72</v>
      </c>
      <c r="O3875" s="3">
        <v>175.01</v>
      </c>
      <c r="P3875" s="1" t="s">
        <v>2788</v>
      </c>
      <c r="Q3875" s="3">
        <v>1166.72</v>
      </c>
      <c r="R3875" s="3">
        <v>19.25</v>
      </c>
      <c r="S3875" s="1" t="s">
        <v>33</v>
      </c>
      <c r="T3875" s="3">
        <v>1166.72</v>
      </c>
      <c r="U3875" s="3">
        <v>88.67</v>
      </c>
      <c r="V3875" s="1" t="s">
        <v>33</v>
      </c>
      <c r="W3875" s="1" t="s">
        <v>33</v>
      </c>
      <c r="X3875" s="1" t="s">
        <v>3098</v>
      </c>
      <c r="Y3875" s="1" t="s">
        <v>91</v>
      </c>
      <c r="Z3875" s="1" t="s">
        <v>3090</v>
      </c>
      <c r="AA3875" s="1" t="s">
        <v>3091</v>
      </c>
    </row>
    <row r="3876" spans="1:27" x14ac:dyDescent="0.25">
      <c r="A3876" s="1" t="s">
        <v>26</v>
      </c>
      <c r="B3876" s="1" t="s">
        <v>5399</v>
      </c>
      <c r="C3876" s="2">
        <v>42326</v>
      </c>
      <c r="D3876" s="1" t="s">
        <v>2804</v>
      </c>
      <c r="E3876" s="7" t="str">
        <f>VLOOKUP(TRIM(D3876)*1,CFOP!A:B,2,FALSE)</f>
        <v>Sim</v>
      </c>
      <c r="F3876" s="1" t="s">
        <v>29</v>
      </c>
      <c r="G3876" s="3">
        <v>3229.02</v>
      </c>
      <c r="H3876" s="3">
        <v>2807.84</v>
      </c>
      <c r="I3876" s="3">
        <v>505.41</v>
      </c>
      <c r="J3876" s="1" t="s">
        <v>780</v>
      </c>
      <c r="K3876" s="3">
        <v>0</v>
      </c>
      <c r="L3876" s="3">
        <v>0</v>
      </c>
      <c r="M3876" s="1" t="s">
        <v>31</v>
      </c>
      <c r="N3876" s="3">
        <v>2807.84</v>
      </c>
      <c r="O3876" s="3">
        <v>421.18</v>
      </c>
      <c r="P3876" s="1" t="s">
        <v>2788</v>
      </c>
      <c r="Q3876" s="3">
        <v>2807.84</v>
      </c>
      <c r="R3876" s="3">
        <v>46.33</v>
      </c>
      <c r="S3876" s="1" t="s">
        <v>33</v>
      </c>
      <c r="T3876" s="3">
        <v>2807.84</v>
      </c>
      <c r="U3876" s="3">
        <v>213.4</v>
      </c>
      <c r="V3876" s="1" t="s">
        <v>33</v>
      </c>
      <c r="W3876" s="1" t="s">
        <v>33</v>
      </c>
      <c r="X3876" s="1" t="s">
        <v>3098</v>
      </c>
      <c r="Y3876" s="1" t="s">
        <v>91</v>
      </c>
      <c r="Z3876" s="1" t="s">
        <v>3092</v>
      </c>
      <c r="AA3876" s="1" t="s">
        <v>3093</v>
      </c>
    </row>
    <row r="3877" spans="1:27" x14ac:dyDescent="0.25">
      <c r="A3877" s="1" t="s">
        <v>26</v>
      </c>
      <c r="B3877" s="1" t="s">
        <v>5399</v>
      </c>
      <c r="C3877" s="2">
        <v>42326</v>
      </c>
      <c r="D3877" s="1" t="s">
        <v>2787</v>
      </c>
      <c r="E3877" s="7" t="str">
        <f>VLOOKUP(TRIM(D3877)*1,CFOP!A:B,2,FALSE)</f>
        <v>Sim</v>
      </c>
      <c r="F3877" s="1" t="s">
        <v>29</v>
      </c>
      <c r="G3877" s="3">
        <v>757.66</v>
      </c>
      <c r="H3877" s="3">
        <v>757.66</v>
      </c>
      <c r="I3877" s="3">
        <v>136.38</v>
      </c>
      <c r="J3877" s="1" t="s">
        <v>30</v>
      </c>
      <c r="K3877" s="3">
        <v>0</v>
      </c>
      <c r="L3877" s="3">
        <v>0</v>
      </c>
      <c r="M3877" s="1" t="s">
        <v>31</v>
      </c>
      <c r="N3877" s="3">
        <v>0</v>
      </c>
      <c r="O3877" s="3">
        <v>0</v>
      </c>
      <c r="P3877" s="1" t="s">
        <v>31</v>
      </c>
      <c r="Q3877" s="3">
        <v>757.66</v>
      </c>
      <c r="R3877" s="3">
        <v>12.5</v>
      </c>
      <c r="S3877" s="1" t="s">
        <v>33</v>
      </c>
      <c r="T3877" s="3">
        <v>757.66</v>
      </c>
      <c r="U3877" s="3">
        <v>57.58</v>
      </c>
      <c r="V3877" s="1" t="s">
        <v>33</v>
      </c>
      <c r="W3877" s="1" t="s">
        <v>33</v>
      </c>
      <c r="X3877" s="1" t="s">
        <v>3098</v>
      </c>
      <c r="Y3877" s="1" t="s">
        <v>99</v>
      </c>
      <c r="Z3877" s="1" t="s">
        <v>280</v>
      </c>
      <c r="AA3877" s="1" t="s">
        <v>3105</v>
      </c>
    </row>
    <row r="3878" spans="1:27" x14ac:dyDescent="0.25">
      <c r="A3878" s="1" t="s">
        <v>26</v>
      </c>
      <c r="B3878" s="1" t="s">
        <v>5399</v>
      </c>
      <c r="C3878" s="2">
        <v>42326</v>
      </c>
      <c r="D3878" s="1" t="s">
        <v>2787</v>
      </c>
      <c r="E3878" s="7" t="str">
        <f>VLOOKUP(TRIM(D3878)*1,CFOP!A:B,2,FALSE)</f>
        <v>Sim</v>
      </c>
      <c r="F3878" s="1" t="s">
        <v>29</v>
      </c>
      <c r="G3878" s="3">
        <v>399.82</v>
      </c>
      <c r="H3878" s="3">
        <v>399.82</v>
      </c>
      <c r="I3878" s="3">
        <v>71.97</v>
      </c>
      <c r="J3878" s="1" t="s">
        <v>30</v>
      </c>
      <c r="K3878" s="3">
        <v>0</v>
      </c>
      <c r="L3878" s="3">
        <v>0</v>
      </c>
      <c r="M3878" s="1" t="s">
        <v>31</v>
      </c>
      <c r="N3878" s="3">
        <v>0</v>
      </c>
      <c r="O3878" s="3">
        <v>0</v>
      </c>
      <c r="P3878" s="1" t="s">
        <v>31</v>
      </c>
      <c r="Q3878" s="3">
        <v>399.82</v>
      </c>
      <c r="R3878" s="3">
        <v>6.6000000000000005</v>
      </c>
      <c r="S3878" s="1" t="s">
        <v>33</v>
      </c>
      <c r="T3878" s="3">
        <v>399.82</v>
      </c>
      <c r="U3878" s="3">
        <v>30.39</v>
      </c>
      <c r="V3878" s="1" t="s">
        <v>33</v>
      </c>
      <c r="W3878" s="1" t="s">
        <v>33</v>
      </c>
      <c r="X3878" s="1" t="s">
        <v>3098</v>
      </c>
      <c r="Y3878" s="1" t="s">
        <v>99</v>
      </c>
      <c r="Z3878" s="1" t="s">
        <v>706</v>
      </c>
      <c r="AA3878" s="1" t="s">
        <v>707</v>
      </c>
    </row>
    <row r="3879" spans="1:27" x14ac:dyDescent="0.25">
      <c r="A3879" s="1" t="s">
        <v>26</v>
      </c>
      <c r="B3879" s="1" t="s">
        <v>5399</v>
      </c>
      <c r="C3879" s="2">
        <v>42326</v>
      </c>
      <c r="D3879" s="1" t="s">
        <v>2787</v>
      </c>
      <c r="E3879" s="7" t="str">
        <f>VLOOKUP(TRIM(D3879)*1,CFOP!A:B,2,FALSE)</f>
        <v>Sim</v>
      </c>
      <c r="F3879" s="1" t="s">
        <v>29</v>
      </c>
      <c r="G3879" s="3">
        <v>1762.0900000000001</v>
      </c>
      <c r="H3879" s="3">
        <v>1762.0900000000001</v>
      </c>
      <c r="I3879" s="3">
        <v>317.18</v>
      </c>
      <c r="J3879" s="1" t="s">
        <v>30</v>
      </c>
      <c r="K3879" s="3">
        <v>0</v>
      </c>
      <c r="L3879" s="3">
        <v>0</v>
      </c>
      <c r="M3879" s="1" t="s">
        <v>31</v>
      </c>
      <c r="N3879" s="3">
        <v>0</v>
      </c>
      <c r="O3879" s="3">
        <v>0</v>
      </c>
      <c r="P3879" s="1" t="s">
        <v>31</v>
      </c>
      <c r="Q3879" s="3">
        <v>1762.0900000000001</v>
      </c>
      <c r="R3879" s="3">
        <v>29.07</v>
      </c>
      <c r="S3879" s="1" t="s">
        <v>33</v>
      </c>
      <c r="T3879" s="3">
        <v>1762.0900000000001</v>
      </c>
      <c r="U3879" s="3">
        <v>133.92000000000002</v>
      </c>
      <c r="V3879" s="1" t="s">
        <v>33</v>
      </c>
      <c r="W3879" s="1" t="s">
        <v>33</v>
      </c>
      <c r="X3879" s="1" t="s">
        <v>3098</v>
      </c>
      <c r="Y3879" s="1" t="s">
        <v>99</v>
      </c>
      <c r="Z3879" s="1" t="s">
        <v>373</v>
      </c>
      <c r="AA3879" s="1" t="s">
        <v>374</v>
      </c>
    </row>
    <row r="3880" spans="1:27" x14ac:dyDescent="0.25">
      <c r="A3880" s="1" t="s">
        <v>26</v>
      </c>
      <c r="B3880" s="1" t="s">
        <v>5400</v>
      </c>
      <c r="C3880" s="2">
        <v>42326</v>
      </c>
      <c r="D3880" s="1" t="s">
        <v>2804</v>
      </c>
      <c r="E3880" s="7" t="str">
        <f>VLOOKUP(TRIM(D3880)*1,CFOP!A:B,2,FALSE)</f>
        <v>Sim</v>
      </c>
      <c r="F3880" s="1" t="s">
        <v>29</v>
      </c>
      <c r="G3880" s="3">
        <v>1698.5</v>
      </c>
      <c r="H3880" s="3">
        <v>0</v>
      </c>
      <c r="I3880" s="3">
        <v>0</v>
      </c>
      <c r="J3880" s="1" t="s">
        <v>31</v>
      </c>
      <c r="K3880" s="3">
        <v>0</v>
      </c>
      <c r="L3880" s="3">
        <v>0</v>
      </c>
      <c r="M3880" s="1" t="s">
        <v>31</v>
      </c>
      <c r="N3880" s="3">
        <v>0</v>
      </c>
      <c r="O3880" s="3">
        <v>0</v>
      </c>
      <c r="P3880" s="1" t="s">
        <v>31</v>
      </c>
      <c r="Q3880" s="3">
        <v>1698.5</v>
      </c>
      <c r="R3880" s="3">
        <v>28.03</v>
      </c>
      <c r="S3880" s="1" t="s">
        <v>33</v>
      </c>
      <c r="T3880" s="3">
        <v>1698.5</v>
      </c>
      <c r="U3880" s="3">
        <v>129.09</v>
      </c>
      <c r="V3880" s="1" t="s">
        <v>33</v>
      </c>
      <c r="W3880" s="1" t="s">
        <v>33</v>
      </c>
      <c r="X3880" s="1" t="s">
        <v>2743</v>
      </c>
      <c r="Y3880" s="1" t="s">
        <v>91</v>
      </c>
      <c r="Z3880" s="1" t="s">
        <v>5401</v>
      </c>
      <c r="AA3880" s="1" t="s">
        <v>5402</v>
      </c>
    </row>
    <row r="3881" spans="1:27" x14ac:dyDescent="0.25">
      <c r="A3881" s="1" t="s">
        <v>26</v>
      </c>
      <c r="B3881" s="1" t="s">
        <v>5403</v>
      </c>
      <c r="C3881" s="2">
        <v>42326</v>
      </c>
      <c r="D3881" s="1" t="s">
        <v>2787</v>
      </c>
      <c r="E3881" s="7" t="str">
        <f>VLOOKUP(TRIM(D3881)*1,CFOP!A:B,2,FALSE)</f>
        <v>Sim</v>
      </c>
      <c r="F3881" s="1" t="s">
        <v>29</v>
      </c>
      <c r="G3881" s="3">
        <v>70.52</v>
      </c>
      <c r="H3881" s="3">
        <v>105.79</v>
      </c>
      <c r="I3881" s="3">
        <v>19.04</v>
      </c>
      <c r="J3881" s="1" t="s">
        <v>30</v>
      </c>
      <c r="K3881" s="3">
        <v>0</v>
      </c>
      <c r="L3881" s="3">
        <v>0</v>
      </c>
      <c r="M3881" s="1" t="s">
        <v>31</v>
      </c>
      <c r="N3881" s="3">
        <v>0</v>
      </c>
      <c r="O3881" s="3">
        <v>0</v>
      </c>
      <c r="P3881" s="1" t="s">
        <v>31</v>
      </c>
      <c r="Q3881" s="3">
        <v>105.79</v>
      </c>
      <c r="R3881" s="3">
        <v>1.75</v>
      </c>
      <c r="S3881" s="1" t="s">
        <v>33</v>
      </c>
      <c r="T3881" s="3">
        <v>105.79</v>
      </c>
      <c r="U3881" s="3">
        <v>8.0400000000000009</v>
      </c>
      <c r="V3881" s="1" t="s">
        <v>33</v>
      </c>
      <c r="W3881" s="1" t="s">
        <v>33</v>
      </c>
      <c r="X3881" s="1" t="s">
        <v>5404</v>
      </c>
      <c r="Y3881" s="1" t="s">
        <v>44</v>
      </c>
      <c r="Z3881" s="1" t="s">
        <v>5405</v>
      </c>
      <c r="AA3881" s="1" t="s">
        <v>5406</v>
      </c>
    </row>
    <row r="3882" spans="1:27" x14ac:dyDescent="0.25">
      <c r="A3882" s="1" t="s">
        <v>26</v>
      </c>
      <c r="B3882" s="1" t="s">
        <v>5407</v>
      </c>
      <c r="C3882" s="2">
        <v>42326</v>
      </c>
      <c r="D3882" s="1" t="s">
        <v>2841</v>
      </c>
      <c r="E3882" s="7" t="str">
        <f>VLOOKUP(TRIM(D3882)*1,CFOP!A:B,2,FALSE)</f>
        <v>Sim</v>
      </c>
      <c r="F3882" s="1" t="s">
        <v>1643</v>
      </c>
      <c r="G3882" s="3">
        <v>2212.66</v>
      </c>
      <c r="H3882" s="3">
        <v>2212.66</v>
      </c>
      <c r="I3882" s="3">
        <v>88.51</v>
      </c>
      <c r="J3882" s="1" t="s">
        <v>61</v>
      </c>
      <c r="K3882" s="3">
        <v>0</v>
      </c>
      <c r="L3882" s="3">
        <v>0</v>
      </c>
      <c r="M3882" s="1" t="s">
        <v>31</v>
      </c>
      <c r="N3882" s="3">
        <v>1924.05</v>
      </c>
      <c r="O3882" s="3">
        <v>288.61</v>
      </c>
      <c r="P3882" s="1" t="s">
        <v>2788</v>
      </c>
      <c r="Q3882" s="3">
        <v>1924.05</v>
      </c>
      <c r="R3882" s="3">
        <v>31.75</v>
      </c>
      <c r="S3882" s="1" t="s">
        <v>33</v>
      </c>
      <c r="T3882" s="3">
        <v>1924.05</v>
      </c>
      <c r="U3882" s="3">
        <v>146.22999999999999</v>
      </c>
      <c r="V3882" s="1" t="s">
        <v>33</v>
      </c>
      <c r="W3882" s="1" t="s">
        <v>33</v>
      </c>
      <c r="X3882" s="1" t="s">
        <v>5408</v>
      </c>
      <c r="Y3882" s="1" t="s">
        <v>44</v>
      </c>
      <c r="Z3882" s="1" t="s">
        <v>81</v>
      </c>
      <c r="AA3882" s="1" t="s">
        <v>82</v>
      </c>
    </row>
    <row r="3883" spans="1:27" x14ac:dyDescent="0.25">
      <c r="A3883" s="1" t="s">
        <v>26</v>
      </c>
      <c r="B3883" s="1" t="s">
        <v>5407</v>
      </c>
      <c r="C3883" s="2">
        <v>42326</v>
      </c>
      <c r="D3883" s="1" t="s">
        <v>2841</v>
      </c>
      <c r="E3883" s="7" t="str">
        <f>VLOOKUP(TRIM(D3883)*1,CFOP!A:B,2,FALSE)</f>
        <v>Sim</v>
      </c>
      <c r="F3883" s="1" t="s">
        <v>1643</v>
      </c>
      <c r="G3883" s="3">
        <v>1778.25</v>
      </c>
      <c r="H3883" s="3">
        <v>1778.25</v>
      </c>
      <c r="I3883" s="3">
        <v>71.13</v>
      </c>
      <c r="J3883" s="1" t="s">
        <v>61</v>
      </c>
      <c r="K3883" s="3">
        <v>0</v>
      </c>
      <c r="L3883" s="3">
        <v>0</v>
      </c>
      <c r="M3883" s="1" t="s">
        <v>31</v>
      </c>
      <c r="N3883" s="3">
        <v>1546.3</v>
      </c>
      <c r="O3883" s="3">
        <v>231.95000000000002</v>
      </c>
      <c r="P3883" s="1" t="s">
        <v>2788</v>
      </c>
      <c r="Q3883" s="3">
        <v>1546.3</v>
      </c>
      <c r="R3883" s="3">
        <v>25.51</v>
      </c>
      <c r="S3883" s="1" t="s">
        <v>33</v>
      </c>
      <c r="T3883" s="3">
        <v>1546.3</v>
      </c>
      <c r="U3883" s="3">
        <v>117.52</v>
      </c>
      <c r="V3883" s="1" t="s">
        <v>33</v>
      </c>
      <c r="W3883" s="1" t="s">
        <v>33</v>
      </c>
      <c r="X3883" s="1" t="s">
        <v>5408</v>
      </c>
      <c r="Y3883" s="1" t="s">
        <v>44</v>
      </c>
      <c r="Z3883" s="1" t="s">
        <v>3223</v>
      </c>
      <c r="AA3883" s="1" t="s">
        <v>3224</v>
      </c>
    </row>
    <row r="3884" spans="1:27" x14ac:dyDescent="0.25">
      <c r="A3884" s="1" t="s">
        <v>26</v>
      </c>
      <c r="B3884" s="1" t="s">
        <v>5407</v>
      </c>
      <c r="C3884" s="2">
        <v>42326</v>
      </c>
      <c r="D3884" s="1" t="s">
        <v>2841</v>
      </c>
      <c r="E3884" s="7" t="str">
        <f>VLOOKUP(TRIM(D3884)*1,CFOP!A:B,2,FALSE)</f>
        <v>Sim</v>
      </c>
      <c r="F3884" s="1" t="s">
        <v>1643</v>
      </c>
      <c r="G3884" s="3">
        <v>1598.41</v>
      </c>
      <c r="H3884" s="3">
        <v>1598.41</v>
      </c>
      <c r="I3884" s="3">
        <v>63.940000000000005</v>
      </c>
      <c r="J3884" s="1" t="s">
        <v>61</v>
      </c>
      <c r="K3884" s="3">
        <v>0</v>
      </c>
      <c r="L3884" s="3">
        <v>0</v>
      </c>
      <c r="M3884" s="1" t="s">
        <v>31</v>
      </c>
      <c r="N3884" s="3">
        <v>1389.92</v>
      </c>
      <c r="O3884" s="3">
        <v>208.49</v>
      </c>
      <c r="P3884" s="1" t="s">
        <v>2788</v>
      </c>
      <c r="Q3884" s="3">
        <v>1389.92</v>
      </c>
      <c r="R3884" s="3">
        <v>22.93</v>
      </c>
      <c r="S3884" s="1" t="s">
        <v>33</v>
      </c>
      <c r="T3884" s="3">
        <v>1389.92</v>
      </c>
      <c r="U3884" s="3">
        <v>105.63</v>
      </c>
      <c r="V3884" s="1" t="s">
        <v>33</v>
      </c>
      <c r="W3884" s="1" t="s">
        <v>33</v>
      </c>
      <c r="X3884" s="1" t="s">
        <v>5408</v>
      </c>
      <c r="Y3884" s="1" t="s">
        <v>44</v>
      </c>
      <c r="Z3884" s="1" t="s">
        <v>3218</v>
      </c>
      <c r="AA3884" s="1" t="s">
        <v>3219</v>
      </c>
    </row>
    <row r="3885" spans="1:27" x14ac:dyDescent="0.25">
      <c r="A3885" s="1" t="s">
        <v>26</v>
      </c>
      <c r="B3885" s="1" t="s">
        <v>5407</v>
      </c>
      <c r="C3885" s="2">
        <v>42326</v>
      </c>
      <c r="D3885" s="1" t="s">
        <v>2841</v>
      </c>
      <c r="E3885" s="7" t="str">
        <f>VLOOKUP(TRIM(D3885)*1,CFOP!A:B,2,FALSE)</f>
        <v>Sim</v>
      </c>
      <c r="F3885" s="1" t="s">
        <v>1643</v>
      </c>
      <c r="G3885" s="3">
        <v>6896.9500000000007</v>
      </c>
      <c r="H3885" s="3">
        <v>6896.95</v>
      </c>
      <c r="I3885" s="3">
        <v>275.88</v>
      </c>
      <c r="J3885" s="1" t="s">
        <v>61</v>
      </c>
      <c r="K3885" s="3">
        <v>0</v>
      </c>
      <c r="L3885" s="3">
        <v>0</v>
      </c>
      <c r="M3885" s="1" t="s">
        <v>31</v>
      </c>
      <c r="N3885" s="3">
        <v>5997.35</v>
      </c>
      <c r="O3885" s="3">
        <v>899.6</v>
      </c>
      <c r="P3885" s="1" t="s">
        <v>2788</v>
      </c>
      <c r="Q3885" s="3">
        <v>5997.35</v>
      </c>
      <c r="R3885" s="3">
        <v>98.960000000000008</v>
      </c>
      <c r="S3885" s="1" t="s">
        <v>33</v>
      </c>
      <c r="T3885" s="3">
        <v>5997.35</v>
      </c>
      <c r="U3885" s="3">
        <v>455.8</v>
      </c>
      <c r="V3885" s="1" t="s">
        <v>33</v>
      </c>
      <c r="W3885" s="1" t="s">
        <v>33</v>
      </c>
      <c r="X3885" s="1" t="s">
        <v>5408</v>
      </c>
      <c r="Y3885" s="1" t="s">
        <v>44</v>
      </c>
      <c r="Z3885" s="1" t="s">
        <v>4695</v>
      </c>
      <c r="AA3885" s="1" t="s">
        <v>4696</v>
      </c>
    </row>
    <row r="3886" spans="1:27" x14ac:dyDescent="0.25">
      <c r="A3886" s="1" t="s">
        <v>26</v>
      </c>
      <c r="B3886" s="1" t="s">
        <v>5407</v>
      </c>
      <c r="C3886" s="2">
        <v>42326</v>
      </c>
      <c r="D3886" s="1" t="s">
        <v>2841</v>
      </c>
      <c r="E3886" s="7" t="str">
        <f>VLOOKUP(TRIM(D3886)*1,CFOP!A:B,2,FALSE)</f>
        <v>Sim</v>
      </c>
      <c r="F3886" s="1" t="s">
        <v>1643</v>
      </c>
      <c r="G3886" s="3">
        <v>692.16</v>
      </c>
      <c r="H3886" s="3">
        <v>692.16</v>
      </c>
      <c r="I3886" s="3">
        <v>27.69</v>
      </c>
      <c r="J3886" s="1" t="s">
        <v>61</v>
      </c>
      <c r="K3886" s="3">
        <v>0</v>
      </c>
      <c r="L3886" s="3">
        <v>0</v>
      </c>
      <c r="M3886" s="1" t="s">
        <v>31</v>
      </c>
      <c r="N3886" s="3">
        <v>629.24</v>
      </c>
      <c r="O3886" s="3">
        <v>62.92</v>
      </c>
      <c r="P3886" s="1" t="s">
        <v>2788</v>
      </c>
      <c r="Q3886" s="3">
        <v>629.24</v>
      </c>
      <c r="R3886" s="3">
        <v>10.38</v>
      </c>
      <c r="S3886" s="1" t="s">
        <v>33</v>
      </c>
      <c r="T3886" s="3">
        <v>629.24</v>
      </c>
      <c r="U3886" s="3">
        <v>47.82</v>
      </c>
      <c r="V3886" s="1" t="s">
        <v>33</v>
      </c>
      <c r="W3886" s="1" t="s">
        <v>33</v>
      </c>
      <c r="X3886" s="1" t="s">
        <v>5408</v>
      </c>
      <c r="Y3886" s="1" t="s">
        <v>78</v>
      </c>
      <c r="Z3886" s="1" t="s">
        <v>5409</v>
      </c>
      <c r="AA3886" s="1" t="s">
        <v>5410</v>
      </c>
    </row>
    <row r="3887" spans="1:27" x14ac:dyDescent="0.25">
      <c r="A3887" s="1" t="s">
        <v>26</v>
      </c>
      <c r="B3887" s="1" t="s">
        <v>5407</v>
      </c>
      <c r="C3887" s="2">
        <v>42326</v>
      </c>
      <c r="D3887" s="1" t="s">
        <v>2841</v>
      </c>
      <c r="E3887" s="7" t="str">
        <f>VLOOKUP(TRIM(D3887)*1,CFOP!A:B,2,FALSE)</f>
        <v>Sim</v>
      </c>
      <c r="F3887" s="1" t="s">
        <v>1643</v>
      </c>
      <c r="G3887" s="3">
        <v>202.91</v>
      </c>
      <c r="H3887" s="3">
        <v>202.91</v>
      </c>
      <c r="I3887" s="3">
        <v>8.120000000000001</v>
      </c>
      <c r="J3887" s="1" t="s">
        <v>61</v>
      </c>
      <c r="K3887" s="3">
        <v>0</v>
      </c>
      <c r="L3887" s="3">
        <v>0</v>
      </c>
      <c r="M3887" s="1" t="s">
        <v>31</v>
      </c>
      <c r="N3887" s="3">
        <v>176.44</v>
      </c>
      <c r="O3887" s="3">
        <v>26.47</v>
      </c>
      <c r="P3887" s="1" t="s">
        <v>2788</v>
      </c>
      <c r="Q3887" s="3">
        <v>176.44</v>
      </c>
      <c r="R3887" s="3">
        <v>2.91</v>
      </c>
      <c r="S3887" s="1" t="s">
        <v>33</v>
      </c>
      <c r="T3887" s="3">
        <v>176.44</v>
      </c>
      <c r="U3887" s="3">
        <v>13.41</v>
      </c>
      <c r="V3887" s="1" t="s">
        <v>33</v>
      </c>
      <c r="W3887" s="1" t="s">
        <v>33</v>
      </c>
      <c r="X3887" s="1" t="s">
        <v>5408</v>
      </c>
      <c r="Y3887" s="1" t="s">
        <v>44</v>
      </c>
      <c r="Z3887" s="1" t="s">
        <v>413</v>
      </c>
      <c r="AA3887" s="1" t="s">
        <v>414</v>
      </c>
    </row>
    <row r="3888" spans="1:27" hidden="1" x14ac:dyDescent="0.25">
      <c r="A3888" s="1" t="s">
        <v>26</v>
      </c>
      <c r="B3888" s="1" t="s">
        <v>5411</v>
      </c>
      <c r="C3888" s="2">
        <v>42326</v>
      </c>
      <c r="D3888" s="1" t="s">
        <v>5412</v>
      </c>
      <c r="E3888" s="7" t="str">
        <f>VLOOKUP(TRIM(D3888)*1,CFOP!A:B,2,FALSE)</f>
        <v>Não</v>
      </c>
      <c r="F3888" s="1" t="s">
        <v>29</v>
      </c>
      <c r="G3888" s="3">
        <v>1511.1</v>
      </c>
      <c r="H3888" s="3">
        <v>1314</v>
      </c>
      <c r="I3888" s="3">
        <v>236.52</v>
      </c>
      <c r="J3888" s="1" t="s">
        <v>61</v>
      </c>
      <c r="K3888" s="3">
        <v>0</v>
      </c>
      <c r="L3888" s="3">
        <v>0</v>
      </c>
      <c r="M3888" s="1" t="s">
        <v>31</v>
      </c>
      <c r="N3888" s="3">
        <v>1314</v>
      </c>
      <c r="O3888" s="3">
        <v>197.1</v>
      </c>
      <c r="P3888" s="1" t="s">
        <v>2788</v>
      </c>
      <c r="Q3888" s="3">
        <v>0</v>
      </c>
      <c r="R3888" s="3">
        <v>0</v>
      </c>
      <c r="S3888" s="1" t="s">
        <v>31</v>
      </c>
      <c r="T3888" s="3">
        <v>0</v>
      </c>
      <c r="U3888" s="3">
        <v>0</v>
      </c>
      <c r="V3888" s="1" t="s">
        <v>31</v>
      </c>
      <c r="W3888" s="1" t="s">
        <v>2129</v>
      </c>
      <c r="X3888" s="1" t="s">
        <v>5413</v>
      </c>
      <c r="Y3888" s="1" t="s">
        <v>400</v>
      </c>
      <c r="Z3888" s="1" t="s">
        <v>1757</v>
      </c>
      <c r="AA3888" s="1" t="s">
        <v>1758</v>
      </c>
    </row>
    <row r="3889" spans="1:27" hidden="1" x14ac:dyDescent="0.25">
      <c r="A3889" s="1" t="s">
        <v>26</v>
      </c>
      <c r="B3889" s="1" t="s">
        <v>5411</v>
      </c>
      <c r="C3889" s="2">
        <v>42326</v>
      </c>
      <c r="D3889" s="1" t="s">
        <v>5412</v>
      </c>
      <c r="E3889" s="7" t="str">
        <f>VLOOKUP(TRIM(D3889)*1,CFOP!A:B,2,FALSE)</f>
        <v>Não</v>
      </c>
      <c r="F3889" s="1" t="s">
        <v>29</v>
      </c>
      <c r="G3889" s="3">
        <v>413.68</v>
      </c>
      <c r="H3889" s="3">
        <v>344.73</v>
      </c>
      <c r="I3889" s="3">
        <v>62.050000000000004</v>
      </c>
      <c r="J3889" s="1" t="s">
        <v>61</v>
      </c>
      <c r="K3889" s="3">
        <v>0</v>
      </c>
      <c r="L3889" s="3">
        <v>0</v>
      </c>
      <c r="M3889" s="1" t="s">
        <v>31</v>
      </c>
      <c r="N3889" s="3">
        <v>344.73</v>
      </c>
      <c r="O3889" s="3">
        <v>68.95</v>
      </c>
      <c r="P3889" s="1" t="s">
        <v>2788</v>
      </c>
      <c r="Q3889" s="3">
        <v>0</v>
      </c>
      <c r="R3889" s="3">
        <v>0</v>
      </c>
      <c r="S3889" s="1" t="s">
        <v>31</v>
      </c>
      <c r="T3889" s="3">
        <v>0</v>
      </c>
      <c r="U3889" s="3">
        <v>0</v>
      </c>
      <c r="V3889" s="1" t="s">
        <v>31</v>
      </c>
      <c r="W3889" s="1" t="s">
        <v>2129</v>
      </c>
      <c r="X3889" s="1" t="s">
        <v>5413</v>
      </c>
      <c r="Y3889" s="1" t="s">
        <v>642</v>
      </c>
      <c r="Z3889" s="1" t="s">
        <v>643</v>
      </c>
      <c r="AA3889" s="1" t="s">
        <v>644</v>
      </c>
    </row>
    <row r="3890" spans="1:27" hidden="1" x14ac:dyDescent="0.25">
      <c r="A3890" s="1" t="s">
        <v>26</v>
      </c>
      <c r="B3890" s="1" t="s">
        <v>5411</v>
      </c>
      <c r="C3890" s="2">
        <v>42326</v>
      </c>
      <c r="D3890" s="1" t="s">
        <v>5412</v>
      </c>
      <c r="E3890" s="7" t="str">
        <f>VLOOKUP(TRIM(D3890)*1,CFOP!A:B,2,FALSE)</f>
        <v>Não</v>
      </c>
      <c r="F3890" s="1" t="s">
        <v>29</v>
      </c>
      <c r="G3890" s="3">
        <v>8945.2100000000009</v>
      </c>
      <c r="H3890" s="3">
        <v>7778.4400000000005</v>
      </c>
      <c r="I3890" s="3">
        <v>1400.1200000000001</v>
      </c>
      <c r="J3890" s="1" t="s">
        <v>61</v>
      </c>
      <c r="K3890" s="3">
        <v>0</v>
      </c>
      <c r="L3890" s="3">
        <v>0</v>
      </c>
      <c r="M3890" s="1" t="s">
        <v>31</v>
      </c>
      <c r="N3890" s="3">
        <v>7778.4400000000005</v>
      </c>
      <c r="O3890" s="3">
        <v>1166.77</v>
      </c>
      <c r="P3890" s="1" t="s">
        <v>2788</v>
      </c>
      <c r="Q3890" s="3">
        <v>0</v>
      </c>
      <c r="R3890" s="3">
        <v>0</v>
      </c>
      <c r="S3890" s="1" t="s">
        <v>31</v>
      </c>
      <c r="T3890" s="3">
        <v>0</v>
      </c>
      <c r="U3890" s="3">
        <v>0</v>
      </c>
      <c r="V3890" s="1" t="s">
        <v>31</v>
      </c>
      <c r="W3890" s="1" t="s">
        <v>2129</v>
      </c>
      <c r="X3890" s="1" t="s">
        <v>5413</v>
      </c>
      <c r="Y3890" s="1" t="s">
        <v>400</v>
      </c>
      <c r="Z3890" s="1" t="s">
        <v>5414</v>
      </c>
      <c r="AA3890" s="1" t="s">
        <v>5415</v>
      </c>
    </row>
    <row r="3891" spans="1:27" x14ac:dyDescent="0.25">
      <c r="A3891" s="1" t="s">
        <v>26</v>
      </c>
      <c r="B3891" s="1" t="s">
        <v>5416</v>
      </c>
      <c r="C3891" s="2">
        <v>42326</v>
      </c>
      <c r="D3891" s="1" t="s">
        <v>3730</v>
      </c>
      <c r="E3891" s="7" t="str">
        <f>VLOOKUP(TRIM(D3891)*1,CFOP!A:B,2,FALSE)</f>
        <v>Sim</v>
      </c>
      <c r="F3891" s="1" t="s">
        <v>411</v>
      </c>
      <c r="G3891" s="3">
        <v>1329.65</v>
      </c>
      <c r="H3891" s="3">
        <v>1329.65</v>
      </c>
      <c r="I3891" s="3">
        <v>239.34</v>
      </c>
      <c r="J3891" s="1" t="s">
        <v>30</v>
      </c>
      <c r="K3891" s="3">
        <v>0</v>
      </c>
      <c r="L3891" s="3">
        <v>0</v>
      </c>
      <c r="M3891" s="1" t="s">
        <v>31</v>
      </c>
      <c r="N3891" s="3">
        <v>0</v>
      </c>
      <c r="O3891" s="3">
        <v>0</v>
      </c>
      <c r="P3891" s="1" t="s">
        <v>31</v>
      </c>
      <c r="Q3891" s="3">
        <v>1329.65</v>
      </c>
      <c r="R3891" s="3">
        <v>21.94</v>
      </c>
      <c r="S3891" s="1" t="s">
        <v>33</v>
      </c>
      <c r="T3891" s="3">
        <v>1329.65</v>
      </c>
      <c r="U3891" s="3">
        <v>101.05</v>
      </c>
      <c r="V3891" s="1" t="s">
        <v>33</v>
      </c>
      <c r="W3891" s="1" t="s">
        <v>33</v>
      </c>
      <c r="X3891" s="1" t="s">
        <v>581</v>
      </c>
      <c r="Y3891" s="1" t="s">
        <v>582</v>
      </c>
      <c r="Z3891" s="1" t="s">
        <v>583</v>
      </c>
      <c r="AA3891" s="1" t="s">
        <v>584</v>
      </c>
    </row>
    <row r="3892" spans="1:27" x14ac:dyDescent="0.25">
      <c r="A3892" s="1" t="s">
        <v>26</v>
      </c>
      <c r="B3892" s="1" t="s">
        <v>5416</v>
      </c>
      <c r="C3892" s="2">
        <v>42326</v>
      </c>
      <c r="D3892" s="1" t="s">
        <v>3730</v>
      </c>
      <c r="E3892" s="7" t="str">
        <f>VLOOKUP(TRIM(D3892)*1,CFOP!A:B,2,FALSE)</f>
        <v>Sim</v>
      </c>
      <c r="F3892" s="1" t="s">
        <v>411</v>
      </c>
      <c r="G3892" s="3">
        <v>1329.63</v>
      </c>
      <c r="H3892" s="3">
        <v>1329.63</v>
      </c>
      <c r="I3892" s="3">
        <v>239.33</v>
      </c>
      <c r="J3892" s="1" t="s">
        <v>30</v>
      </c>
      <c r="K3892" s="3">
        <v>0</v>
      </c>
      <c r="L3892" s="3">
        <v>0</v>
      </c>
      <c r="M3892" s="1" t="s">
        <v>31</v>
      </c>
      <c r="N3892" s="3">
        <v>0</v>
      </c>
      <c r="O3892" s="3">
        <v>0</v>
      </c>
      <c r="P3892" s="1" t="s">
        <v>31</v>
      </c>
      <c r="Q3892" s="3">
        <v>1329.63</v>
      </c>
      <c r="R3892" s="3">
        <v>21.94</v>
      </c>
      <c r="S3892" s="1" t="s">
        <v>33</v>
      </c>
      <c r="T3892" s="3">
        <v>1329.63</v>
      </c>
      <c r="U3892" s="3">
        <v>101.05</v>
      </c>
      <c r="V3892" s="1" t="s">
        <v>33</v>
      </c>
      <c r="W3892" s="1" t="s">
        <v>33</v>
      </c>
      <c r="X3892" s="1" t="s">
        <v>581</v>
      </c>
      <c r="Y3892" s="1" t="s">
        <v>582</v>
      </c>
      <c r="Z3892" s="1" t="s">
        <v>583</v>
      </c>
      <c r="AA3892" s="1" t="s">
        <v>584</v>
      </c>
    </row>
    <row r="3893" spans="1:27" x14ac:dyDescent="0.25">
      <c r="A3893" s="1" t="s">
        <v>26</v>
      </c>
      <c r="B3893" s="1" t="s">
        <v>5417</v>
      </c>
      <c r="C3893" s="2">
        <v>42326</v>
      </c>
      <c r="D3893" s="1" t="s">
        <v>2817</v>
      </c>
      <c r="E3893" s="7" t="str">
        <f>VLOOKUP(TRIM(D3893)*1,CFOP!A:B,2,FALSE)</f>
        <v>Sim</v>
      </c>
      <c r="F3893" s="1" t="s">
        <v>1643</v>
      </c>
      <c r="G3893" s="3">
        <v>1000.47</v>
      </c>
      <c r="H3893" s="3">
        <v>869.97</v>
      </c>
      <c r="I3893" s="3">
        <v>104.4</v>
      </c>
      <c r="J3893" s="1" t="s">
        <v>30</v>
      </c>
      <c r="K3893" s="3">
        <v>0</v>
      </c>
      <c r="L3893" s="3">
        <v>0</v>
      </c>
      <c r="M3893" s="1" t="s">
        <v>31</v>
      </c>
      <c r="N3893" s="3">
        <v>869.97</v>
      </c>
      <c r="O3893" s="3">
        <v>130.5</v>
      </c>
      <c r="P3893" s="1" t="s">
        <v>2788</v>
      </c>
      <c r="Q3893" s="3">
        <v>869.97</v>
      </c>
      <c r="R3893" s="3">
        <v>14.35</v>
      </c>
      <c r="S3893" s="1" t="s">
        <v>33</v>
      </c>
      <c r="T3893" s="3">
        <v>869.97</v>
      </c>
      <c r="U3893" s="3">
        <v>66.12</v>
      </c>
      <c r="V3893" s="1" t="s">
        <v>33</v>
      </c>
      <c r="W3893" s="1" t="s">
        <v>33</v>
      </c>
      <c r="X3893" s="1" t="s">
        <v>5418</v>
      </c>
      <c r="Y3893" s="1" t="s">
        <v>96</v>
      </c>
      <c r="Z3893" s="1" t="s">
        <v>5419</v>
      </c>
      <c r="AA3893" s="1" t="s">
        <v>5420</v>
      </c>
    </row>
    <row r="3894" spans="1:27" x14ac:dyDescent="0.25">
      <c r="A3894" s="1" t="s">
        <v>26</v>
      </c>
      <c r="B3894" s="1" t="s">
        <v>5421</v>
      </c>
      <c r="C3894" s="2">
        <v>42326</v>
      </c>
      <c r="D3894" s="1" t="s">
        <v>2787</v>
      </c>
      <c r="E3894" s="7" t="str">
        <f>VLOOKUP(TRIM(D3894)*1,CFOP!A:B,2,FALSE)</f>
        <v>Sim</v>
      </c>
      <c r="F3894" s="1" t="s">
        <v>29</v>
      </c>
      <c r="G3894" s="3">
        <v>184.94</v>
      </c>
      <c r="H3894" s="3">
        <v>160.82</v>
      </c>
      <c r="I3894" s="3">
        <v>28.95</v>
      </c>
      <c r="J3894" s="1" t="s">
        <v>61</v>
      </c>
      <c r="K3894" s="3">
        <v>0</v>
      </c>
      <c r="L3894" s="3">
        <v>0</v>
      </c>
      <c r="M3894" s="1" t="s">
        <v>31</v>
      </c>
      <c r="N3894" s="3">
        <v>160.82</v>
      </c>
      <c r="O3894" s="3">
        <v>24.12</v>
      </c>
      <c r="P3894" s="1" t="s">
        <v>2788</v>
      </c>
      <c r="Q3894" s="3">
        <v>160.82</v>
      </c>
      <c r="R3894" s="3">
        <v>2.65</v>
      </c>
      <c r="S3894" s="1" t="s">
        <v>33</v>
      </c>
      <c r="T3894" s="3">
        <v>160.82</v>
      </c>
      <c r="U3894" s="3">
        <v>12.22</v>
      </c>
      <c r="V3894" s="1" t="s">
        <v>33</v>
      </c>
      <c r="W3894" s="1" t="s">
        <v>33</v>
      </c>
      <c r="X3894" s="1" t="s">
        <v>2747</v>
      </c>
      <c r="Y3894" s="1" t="s">
        <v>91</v>
      </c>
      <c r="Z3894" s="1" t="s">
        <v>4443</v>
      </c>
      <c r="AA3894" s="1" t="s">
        <v>4444</v>
      </c>
    </row>
    <row r="3895" spans="1:27" x14ac:dyDescent="0.25">
      <c r="A3895" s="1" t="s">
        <v>26</v>
      </c>
      <c r="B3895" s="1" t="s">
        <v>5421</v>
      </c>
      <c r="C3895" s="2">
        <v>42326</v>
      </c>
      <c r="D3895" s="1" t="s">
        <v>2787</v>
      </c>
      <c r="E3895" s="7" t="str">
        <f>VLOOKUP(TRIM(D3895)*1,CFOP!A:B,2,FALSE)</f>
        <v>Sim</v>
      </c>
      <c r="F3895" s="1" t="s">
        <v>29</v>
      </c>
      <c r="G3895" s="3">
        <v>2374.29</v>
      </c>
      <c r="H3895" s="3">
        <v>2064.6</v>
      </c>
      <c r="I3895" s="3">
        <v>371.63</v>
      </c>
      <c r="J3895" s="1" t="s">
        <v>61</v>
      </c>
      <c r="K3895" s="3">
        <v>0</v>
      </c>
      <c r="L3895" s="3">
        <v>0</v>
      </c>
      <c r="M3895" s="1" t="s">
        <v>31</v>
      </c>
      <c r="N3895" s="3">
        <v>2064.6</v>
      </c>
      <c r="O3895" s="3">
        <v>309.69</v>
      </c>
      <c r="P3895" s="1" t="s">
        <v>2788</v>
      </c>
      <c r="Q3895" s="3">
        <v>2064.6</v>
      </c>
      <c r="R3895" s="3">
        <v>34.07</v>
      </c>
      <c r="S3895" s="1" t="s">
        <v>33</v>
      </c>
      <c r="T3895" s="3">
        <v>2064.6</v>
      </c>
      <c r="U3895" s="3">
        <v>156.91</v>
      </c>
      <c r="V3895" s="1" t="s">
        <v>33</v>
      </c>
      <c r="W3895" s="1" t="s">
        <v>33</v>
      </c>
      <c r="X3895" s="1" t="s">
        <v>2747</v>
      </c>
      <c r="Y3895" s="1" t="s">
        <v>91</v>
      </c>
      <c r="Z3895" s="1" t="s">
        <v>4847</v>
      </c>
      <c r="AA3895" s="1" t="s">
        <v>4848</v>
      </c>
    </row>
    <row r="3896" spans="1:27" hidden="1" x14ac:dyDescent="0.25">
      <c r="A3896" s="1" t="s">
        <v>26</v>
      </c>
      <c r="B3896" s="1" t="s">
        <v>5422</v>
      </c>
      <c r="C3896" s="2">
        <v>42326</v>
      </c>
      <c r="D3896" s="1" t="s">
        <v>5412</v>
      </c>
      <c r="E3896" s="7" t="str">
        <f>VLOOKUP(TRIM(D3896)*1,CFOP!A:B,2,FALSE)</f>
        <v>Não</v>
      </c>
      <c r="F3896" s="1" t="s">
        <v>29</v>
      </c>
      <c r="G3896" s="3">
        <v>1511.1</v>
      </c>
      <c r="H3896" s="3">
        <v>1314</v>
      </c>
      <c r="I3896" s="3">
        <v>236.52</v>
      </c>
      <c r="J3896" s="1" t="s">
        <v>61</v>
      </c>
      <c r="K3896" s="3">
        <v>0</v>
      </c>
      <c r="L3896" s="3">
        <v>0</v>
      </c>
      <c r="M3896" s="1" t="s">
        <v>31</v>
      </c>
      <c r="N3896" s="3">
        <v>1314</v>
      </c>
      <c r="O3896" s="3">
        <v>197.1</v>
      </c>
      <c r="P3896" s="1" t="s">
        <v>2788</v>
      </c>
      <c r="Q3896" s="3">
        <v>0</v>
      </c>
      <c r="R3896" s="3">
        <v>0</v>
      </c>
      <c r="S3896" s="1" t="s">
        <v>31</v>
      </c>
      <c r="T3896" s="3">
        <v>0</v>
      </c>
      <c r="U3896" s="3">
        <v>0</v>
      </c>
      <c r="V3896" s="1" t="s">
        <v>31</v>
      </c>
      <c r="W3896" s="1" t="s">
        <v>33</v>
      </c>
      <c r="X3896" s="1" t="s">
        <v>5423</v>
      </c>
      <c r="Y3896" s="1" t="s">
        <v>400</v>
      </c>
      <c r="Z3896" s="1" t="s">
        <v>1757</v>
      </c>
      <c r="AA3896" s="1" t="s">
        <v>1758</v>
      </c>
    </row>
    <row r="3897" spans="1:27" hidden="1" x14ac:dyDescent="0.25">
      <c r="A3897" s="1" t="s">
        <v>26</v>
      </c>
      <c r="B3897" s="1" t="s">
        <v>5422</v>
      </c>
      <c r="C3897" s="2">
        <v>42326</v>
      </c>
      <c r="D3897" s="1" t="s">
        <v>5412</v>
      </c>
      <c r="E3897" s="7" t="str">
        <f>VLOOKUP(TRIM(D3897)*1,CFOP!A:B,2,FALSE)</f>
        <v>Não</v>
      </c>
      <c r="F3897" s="1" t="s">
        <v>29</v>
      </c>
      <c r="G3897" s="3">
        <v>8945.2100000000009</v>
      </c>
      <c r="H3897" s="3">
        <v>7778.4400000000005</v>
      </c>
      <c r="I3897" s="3">
        <v>1400.1200000000001</v>
      </c>
      <c r="J3897" s="1" t="s">
        <v>61</v>
      </c>
      <c r="K3897" s="3">
        <v>0</v>
      </c>
      <c r="L3897" s="3">
        <v>0</v>
      </c>
      <c r="M3897" s="1" t="s">
        <v>31</v>
      </c>
      <c r="N3897" s="3">
        <v>7778.4400000000005</v>
      </c>
      <c r="O3897" s="3">
        <v>1166.77</v>
      </c>
      <c r="P3897" s="1" t="s">
        <v>2788</v>
      </c>
      <c r="Q3897" s="3">
        <v>0</v>
      </c>
      <c r="R3897" s="3">
        <v>0</v>
      </c>
      <c r="S3897" s="1" t="s">
        <v>31</v>
      </c>
      <c r="T3897" s="3">
        <v>0</v>
      </c>
      <c r="U3897" s="3">
        <v>0</v>
      </c>
      <c r="V3897" s="1" t="s">
        <v>31</v>
      </c>
      <c r="W3897" s="1" t="s">
        <v>33</v>
      </c>
      <c r="X3897" s="1" t="s">
        <v>5423</v>
      </c>
      <c r="Y3897" s="1" t="s">
        <v>400</v>
      </c>
      <c r="Z3897" s="1" t="s">
        <v>5414</v>
      </c>
      <c r="AA3897" s="1" t="s">
        <v>5415</v>
      </c>
    </row>
    <row r="3898" spans="1:27" hidden="1" x14ac:dyDescent="0.25">
      <c r="A3898" s="1" t="s">
        <v>26</v>
      </c>
      <c r="B3898" s="1" t="s">
        <v>5422</v>
      </c>
      <c r="C3898" s="2">
        <v>42326</v>
      </c>
      <c r="D3898" s="1" t="s">
        <v>5412</v>
      </c>
      <c r="E3898" s="7" t="str">
        <f>VLOOKUP(TRIM(D3898)*1,CFOP!A:B,2,FALSE)</f>
        <v>Não</v>
      </c>
      <c r="F3898" s="1" t="s">
        <v>29</v>
      </c>
      <c r="G3898" s="3">
        <v>413.68</v>
      </c>
      <c r="H3898" s="3">
        <v>344.73</v>
      </c>
      <c r="I3898" s="3">
        <v>62.050000000000004</v>
      </c>
      <c r="J3898" s="1" t="s">
        <v>61</v>
      </c>
      <c r="K3898" s="3">
        <v>0</v>
      </c>
      <c r="L3898" s="3">
        <v>0</v>
      </c>
      <c r="M3898" s="1" t="s">
        <v>31</v>
      </c>
      <c r="N3898" s="3">
        <v>344.73</v>
      </c>
      <c r="O3898" s="3">
        <v>68.95</v>
      </c>
      <c r="P3898" s="1" t="s">
        <v>2788</v>
      </c>
      <c r="Q3898" s="3">
        <v>0</v>
      </c>
      <c r="R3898" s="3">
        <v>0</v>
      </c>
      <c r="S3898" s="1" t="s">
        <v>31</v>
      </c>
      <c r="T3898" s="3">
        <v>0</v>
      </c>
      <c r="U3898" s="3">
        <v>0</v>
      </c>
      <c r="V3898" s="1" t="s">
        <v>31</v>
      </c>
      <c r="W3898" s="1" t="s">
        <v>33</v>
      </c>
      <c r="X3898" s="1" t="s">
        <v>5423</v>
      </c>
      <c r="Y3898" s="1" t="s">
        <v>642</v>
      </c>
      <c r="Z3898" s="1" t="s">
        <v>643</v>
      </c>
      <c r="AA3898" s="1" t="s">
        <v>644</v>
      </c>
    </row>
    <row r="3899" spans="1:27" x14ac:dyDescent="0.25">
      <c r="A3899" s="1" t="s">
        <v>26</v>
      </c>
      <c r="B3899" s="1" t="s">
        <v>5424</v>
      </c>
      <c r="C3899" s="2">
        <v>42326</v>
      </c>
      <c r="D3899" s="1" t="s">
        <v>2787</v>
      </c>
      <c r="E3899" s="7" t="str">
        <f>VLOOKUP(TRIM(D3899)*1,CFOP!A:B,2,FALSE)</f>
        <v>Sim</v>
      </c>
      <c r="F3899" s="1" t="s">
        <v>29</v>
      </c>
      <c r="G3899" s="3">
        <v>388.12</v>
      </c>
      <c r="H3899" s="3">
        <v>388.12</v>
      </c>
      <c r="I3899" s="3">
        <v>69.86</v>
      </c>
      <c r="J3899" s="1" t="s">
        <v>30</v>
      </c>
      <c r="K3899" s="3">
        <v>0</v>
      </c>
      <c r="L3899" s="3">
        <v>0</v>
      </c>
      <c r="M3899" s="1" t="s">
        <v>31</v>
      </c>
      <c r="N3899" s="3">
        <v>0</v>
      </c>
      <c r="O3899" s="3">
        <v>0</v>
      </c>
      <c r="P3899" s="1" t="s">
        <v>31</v>
      </c>
      <c r="Q3899" s="3">
        <v>388.12</v>
      </c>
      <c r="R3899" s="3">
        <v>6.4</v>
      </c>
      <c r="S3899" s="1" t="s">
        <v>33</v>
      </c>
      <c r="T3899" s="3">
        <v>388.12</v>
      </c>
      <c r="U3899" s="3">
        <v>29.5</v>
      </c>
      <c r="V3899" s="1" t="s">
        <v>33</v>
      </c>
      <c r="W3899" s="1" t="s">
        <v>33</v>
      </c>
      <c r="X3899" s="1" t="s">
        <v>5425</v>
      </c>
      <c r="Y3899" s="1" t="s">
        <v>99</v>
      </c>
      <c r="Z3899" s="1" t="s">
        <v>5426</v>
      </c>
      <c r="AA3899" s="1" t="s">
        <v>5427</v>
      </c>
    </row>
    <row r="3900" spans="1:27" x14ac:dyDescent="0.25">
      <c r="A3900" s="1" t="s">
        <v>26</v>
      </c>
      <c r="B3900" s="1" t="s">
        <v>5428</v>
      </c>
      <c r="C3900" s="2">
        <v>42326</v>
      </c>
      <c r="D3900" s="1" t="s">
        <v>2841</v>
      </c>
      <c r="E3900" s="7" t="str">
        <f>VLOOKUP(TRIM(D3900)*1,CFOP!A:B,2,FALSE)</f>
        <v>Sim</v>
      </c>
      <c r="F3900" s="1" t="s">
        <v>411</v>
      </c>
      <c r="G3900" s="3">
        <v>83.100000000000009</v>
      </c>
      <c r="H3900" s="3">
        <v>116.51</v>
      </c>
      <c r="I3900" s="3">
        <v>13.98</v>
      </c>
      <c r="J3900" s="1" t="s">
        <v>30</v>
      </c>
      <c r="K3900" s="3">
        <v>0</v>
      </c>
      <c r="L3900" s="3">
        <v>0</v>
      </c>
      <c r="M3900" s="1" t="s">
        <v>31</v>
      </c>
      <c r="N3900" s="3">
        <v>0</v>
      </c>
      <c r="O3900" s="3">
        <v>0</v>
      </c>
      <c r="P3900" s="1" t="s">
        <v>31</v>
      </c>
      <c r="Q3900" s="3">
        <v>116.51</v>
      </c>
      <c r="R3900" s="3">
        <v>1.92</v>
      </c>
      <c r="S3900" s="1" t="s">
        <v>33</v>
      </c>
      <c r="T3900" s="3">
        <v>116.51</v>
      </c>
      <c r="U3900" s="3">
        <v>8.85</v>
      </c>
      <c r="V3900" s="1" t="s">
        <v>33</v>
      </c>
      <c r="W3900" s="1" t="s">
        <v>33</v>
      </c>
      <c r="X3900" s="1" t="s">
        <v>5429</v>
      </c>
      <c r="Y3900" s="1" t="s">
        <v>230</v>
      </c>
      <c r="Z3900" s="1" t="s">
        <v>5012</v>
      </c>
      <c r="AA3900" s="1" t="s">
        <v>5013</v>
      </c>
    </row>
    <row r="3901" spans="1:27" hidden="1" x14ac:dyDescent="0.25">
      <c r="A3901" s="1" t="s">
        <v>26</v>
      </c>
      <c r="B3901" s="1" t="s">
        <v>5430</v>
      </c>
      <c r="C3901" s="2">
        <v>42326</v>
      </c>
      <c r="D3901" s="1" t="s">
        <v>3453</v>
      </c>
      <c r="E3901" s="7" t="str">
        <f>VLOOKUP(TRIM(D3901)*1,CFOP!A:B,2,FALSE)</f>
        <v>Não</v>
      </c>
      <c r="F3901" s="1" t="s">
        <v>3903</v>
      </c>
      <c r="G3901" s="3">
        <v>9646.57</v>
      </c>
      <c r="H3901" s="3">
        <v>0</v>
      </c>
      <c r="I3901" s="3">
        <v>0</v>
      </c>
      <c r="J3901" s="1" t="s">
        <v>31</v>
      </c>
      <c r="K3901" s="3">
        <v>0</v>
      </c>
      <c r="L3901" s="3">
        <v>0</v>
      </c>
      <c r="M3901" s="1" t="s">
        <v>31</v>
      </c>
      <c r="N3901" s="3">
        <v>8388.32</v>
      </c>
      <c r="O3901" s="3">
        <v>1258.25</v>
      </c>
      <c r="P3901" s="1" t="s">
        <v>2788</v>
      </c>
      <c r="Q3901" s="3">
        <v>0</v>
      </c>
      <c r="R3901" s="3">
        <v>0</v>
      </c>
      <c r="S3901" s="1" t="s">
        <v>31</v>
      </c>
      <c r="T3901" s="3">
        <v>0</v>
      </c>
      <c r="U3901" s="3">
        <v>0</v>
      </c>
      <c r="V3901" s="1" t="s">
        <v>31</v>
      </c>
      <c r="W3901" s="1" t="s">
        <v>33</v>
      </c>
      <c r="X3901" s="1" t="s">
        <v>5431</v>
      </c>
      <c r="Y3901" s="1" t="s">
        <v>91</v>
      </c>
      <c r="Z3901" s="1" t="s">
        <v>5432</v>
      </c>
      <c r="AA3901" s="1" t="s">
        <v>5433</v>
      </c>
    </row>
    <row r="3902" spans="1:27" x14ac:dyDescent="0.25">
      <c r="A3902" s="1" t="s">
        <v>26</v>
      </c>
      <c r="B3902" s="1" t="s">
        <v>5434</v>
      </c>
      <c r="C3902" s="2">
        <v>42326</v>
      </c>
      <c r="D3902" s="1" t="s">
        <v>2841</v>
      </c>
      <c r="E3902" s="7" t="str">
        <f>VLOOKUP(TRIM(D3902)*1,CFOP!A:B,2,FALSE)</f>
        <v>Sim</v>
      </c>
      <c r="F3902" s="1" t="s">
        <v>411</v>
      </c>
      <c r="G3902" s="3">
        <v>23.93</v>
      </c>
      <c r="H3902" s="3">
        <v>30.09</v>
      </c>
      <c r="I3902" s="3">
        <v>3.61</v>
      </c>
      <c r="J3902" s="1" t="s">
        <v>30</v>
      </c>
      <c r="K3902" s="3">
        <v>0</v>
      </c>
      <c r="L3902" s="3">
        <v>0</v>
      </c>
      <c r="M3902" s="1" t="s">
        <v>31</v>
      </c>
      <c r="N3902" s="3">
        <v>0</v>
      </c>
      <c r="O3902" s="3">
        <v>0</v>
      </c>
      <c r="P3902" s="1" t="s">
        <v>31</v>
      </c>
      <c r="Q3902" s="3">
        <v>30.09</v>
      </c>
      <c r="R3902" s="3">
        <v>0.5</v>
      </c>
      <c r="S3902" s="1" t="s">
        <v>33</v>
      </c>
      <c r="T3902" s="3">
        <v>30.09</v>
      </c>
      <c r="U3902" s="3">
        <v>2.29</v>
      </c>
      <c r="V3902" s="1" t="s">
        <v>33</v>
      </c>
      <c r="W3902" s="1" t="s">
        <v>33</v>
      </c>
      <c r="X3902" s="1" t="s">
        <v>5435</v>
      </c>
      <c r="Y3902" s="1" t="s">
        <v>2556</v>
      </c>
      <c r="Z3902" s="1" t="s">
        <v>5436</v>
      </c>
      <c r="AA3902" s="1" t="s">
        <v>5437</v>
      </c>
    </row>
    <row r="3903" spans="1:27" x14ac:dyDescent="0.25">
      <c r="A3903" s="1" t="s">
        <v>26</v>
      </c>
      <c r="B3903" s="1" t="s">
        <v>5434</v>
      </c>
      <c r="C3903" s="2">
        <v>42326</v>
      </c>
      <c r="D3903" s="1" t="s">
        <v>2841</v>
      </c>
      <c r="E3903" s="7" t="str">
        <f>VLOOKUP(TRIM(D3903)*1,CFOP!A:B,2,FALSE)</f>
        <v>Sim</v>
      </c>
      <c r="F3903" s="1" t="s">
        <v>411</v>
      </c>
      <c r="G3903" s="3">
        <v>23.93</v>
      </c>
      <c r="H3903" s="3">
        <v>30.09</v>
      </c>
      <c r="I3903" s="3">
        <v>3.61</v>
      </c>
      <c r="J3903" s="1" t="s">
        <v>30</v>
      </c>
      <c r="K3903" s="3">
        <v>0</v>
      </c>
      <c r="L3903" s="3">
        <v>0</v>
      </c>
      <c r="M3903" s="1" t="s">
        <v>31</v>
      </c>
      <c r="N3903" s="3">
        <v>0</v>
      </c>
      <c r="O3903" s="3">
        <v>0</v>
      </c>
      <c r="P3903" s="1" t="s">
        <v>31</v>
      </c>
      <c r="Q3903" s="3">
        <v>30.09</v>
      </c>
      <c r="R3903" s="3">
        <v>0.5</v>
      </c>
      <c r="S3903" s="1" t="s">
        <v>33</v>
      </c>
      <c r="T3903" s="3">
        <v>30.09</v>
      </c>
      <c r="U3903" s="3">
        <v>2.29</v>
      </c>
      <c r="V3903" s="1" t="s">
        <v>33</v>
      </c>
      <c r="W3903" s="1" t="s">
        <v>33</v>
      </c>
      <c r="X3903" s="1" t="s">
        <v>5435</v>
      </c>
      <c r="Y3903" s="1" t="s">
        <v>2556</v>
      </c>
      <c r="Z3903" s="1" t="s">
        <v>5438</v>
      </c>
      <c r="AA3903" s="1" t="s">
        <v>5439</v>
      </c>
    </row>
    <row r="3904" spans="1:27" x14ac:dyDescent="0.25">
      <c r="A3904" s="1" t="s">
        <v>26</v>
      </c>
      <c r="B3904" s="1" t="s">
        <v>5434</v>
      </c>
      <c r="C3904" s="2">
        <v>42326</v>
      </c>
      <c r="D3904" s="1" t="s">
        <v>2841</v>
      </c>
      <c r="E3904" s="7" t="str">
        <f>VLOOKUP(TRIM(D3904)*1,CFOP!A:B,2,FALSE)</f>
        <v>Sim</v>
      </c>
      <c r="F3904" s="1" t="s">
        <v>411</v>
      </c>
      <c r="G3904" s="3">
        <v>123.87</v>
      </c>
      <c r="H3904" s="3">
        <v>155.74</v>
      </c>
      <c r="I3904" s="3">
        <v>18.690000000000001</v>
      </c>
      <c r="J3904" s="1" t="s">
        <v>30</v>
      </c>
      <c r="K3904" s="3">
        <v>0</v>
      </c>
      <c r="L3904" s="3">
        <v>0</v>
      </c>
      <c r="M3904" s="1" t="s">
        <v>31</v>
      </c>
      <c r="N3904" s="3">
        <v>0</v>
      </c>
      <c r="O3904" s="3">
        <v>0</v>
      </c>
      <c r="P3904" s="1" t="s">
        <v>31</v>
      </c>
      <c r="Q3904" s="3">
        <v>155.74</v>
      </c>
      <c r="R3904" s="3">
        <v>2.57</v>
      </c>
      <c r="S3904" s="1" t="s">
        <v>33</v>
      </c>
      <c r="T3904" s="3">
        <v>155.74</v>
      </c>
      <c r="U3904" s="3">
        <v>11.84</v>
      </c>
      <c r="V3904" s="1" t="s">
        <v>33</v>
      </c>
      <c r="W3904" s="1" t="s">
        <v>33</v>
      </c>
      <c r="X3904" s="1" t="s">
        <v>5435</v>
      </c>
      <c r="Y3904" s="1" t="s">
        <v>142</v>
      </c>
      <c r="Z3904" s="1" t="s">
        <v>5440</v>
      </c>
      <c r="AA3904" s="1" t="s">
        <v>5441</v>
      </c>
    </row>
    <row r="3905" spans="1:27" x14ac:dyDescent="0.25">
      <c r="A3905" s="1" t="s">
        <v>26</v>
      </c>
      <c r="B3905" s="1" t="s">
        <v>5434</v>
      </c>
      <c r="C3905" s="2">
        <v>42326</v>
      </c>
      <c r="D3905" s="1" t="s">
        <v>2841</v>
      </c>
      <c r="E3905" s="7" t="str">
        <f>VLOOKUP(TRIM(D3905)*1,CFOP!A:B,2,FALSE)</f>
        <v>Sim</v>
      </c>
      <c r="F3905" s="1" t="s">
        <v>411</v>
      </c>
      <c r="G3905" s="3">
        <v>23.93</v>
      </c>
      <c r="H3905" s="3">
        <v>30.09</v>
      </c>
      <c r="I3905" s="3">
        <v>3.61</v>
      </c>
      <c r="J3905" s="1" t="s">
        <v>30</v>
      </c>
      <c r="K3905" s="3">
        <v>0</v>
      </c>
      <c r="L3905" s="3">
        <v>0</v>
      </c>
      <c r="M3905" s="1" t="s">
        <v>31</v>
      </c>
      <c r="N3905" s="3">
        <v>0</v>
      </c>
      <c r="O3905" s="3">
        <v>0</v>
      </c>
      <c r="P3905" s="1" t="s">
        <v>31</v>
      </c>
      <c r="Q3905" s="3">
        <v>30.09</v>
      </c>
      <c r="R3905" s="3">
        <v>0.5</v>
      </c>
      <c r="S3905" s="1" t="s">
        <v>33</v>
      </c>
      <c r="T3905" s="3">
        <v>30.09</v>
      </c>
      <c r="U3905" s="3">
        <v>2.29</v>
      </c>
      <c r="V3905" s="1" t="s">
        <v>33</v>
      </c>
      <c r="W3905" s="1" t="s">
        <v>33</v>
      </c>
      <c r="X3905" s="1" t="s">
        <v>5435</v>
      </c>
      <c r="Y3905" s="1" t="s">
        <v>2556</v>
      </c>
      <c r="Z3905" s="1" t="s">
        <v>5442</v>
      </c>
      <c r="AA3905" s="1" t="s">
        <v>5443</v>
      </c>
    </row>
    <row r="3906" spans="1:27" x14ac:dyDescent="0.25">
      <c r="A3906" s="1" t="s">
        <v>26</v>
      </c>
      <c r="B3906" s="1" t="s">
        <v>5444</v>
      </c>
      <c r="C3906" s="2">
        <v>42326</v>
      </c>
      <c r="D3906" s="1" t="s">
        <v>2817</v>
      </c>
      <c r="E3906" s="7" t="str">
        <f>VLOOKUP(TRIM(D3906)*1,CFOP!A:B,2,FALSE)</f>
        <v>Sim</v>
      </c>
      <c r="F3906" s="1" t="s">
        <v>1581</v>
      </c>
      <c r="G3906" s="3">
        <v>8446.75</v>
      </c>
      <c r="H3906" s="3">
        <v>7345</v>
      </c>
      <c r="I3906" s="3">
        <v>293.8</v>
      </c>
      <c r="J3906" s="1" t="s">
        <v>780</v>
      </c>
      <c r="K3906" s="3">
        <v>0</v>
      </c>
      <c r="L3906" s="3">
        <v>0</v>
      </c>
      <c r="M3906" s="1" t="s">
        <v>31</v>
      </c>
      <c r="N3906" s="3">
        <v>7345</v>
      </c>
      <c r="O3906" s="3">
        <v>1101.75</v>
      </c>
      <c r="P3906" s="1" t="s">
        <v>2788</v>
      </c>
      <c r="Q3906" s="3">
        <v>7345</v>
      </c>
      <c r="R3906" s="3">
        <v>121.19</v>
      </c>
      <c r="S3906" s="1" t="s">
        <v>33</v>
      </c>
      <c r="T3906" s="3">
        <v>7345</v>
      </c>
      <c r="U3906" s="3">
        <v>558.22</v>
      </c>
      <c r="V3906" s="1" t="s">
        <v>33</v>
      </c>
      <c r="W3906" s="1" t="s">
        <v>33</v>
      </c>
      <c r="X3906" s="1" t="s">
        <v>3134</v>
      </c>
      <c r="Y3906" s="1" t="s">
        <v>91</v>
      </c>
      <c r="Z3906" s="1" t="s">
        <v>3144</v>
      </c>
      <c r="AA3906" s="1" t="s">
        <v>3145</v>
      </c>
    </row>
    <row r="3907" spans="1:27" x14ac:dyDescent="0.25">
      <c r="A3907" s="1" t="s">
        <v>26</v>
      </c>
      <c r="B3907" s="1" t="s">
        <v>5445</v>
      </c>
      <c r="C3907" s="2">
        <v>42326</v>
      </c>
      <c r="D3907" s="1" t="s">
        <v>2841</v>
      </c>
      <c r="E3907" s="7" t="str">
        <f>VLOOKUP(TRIM(D3907)*1,CFOP!A:B,2,FALSE)</f>
        <v>Sim</v>
      </c>
      <c r="F3907" s="1" t="s">
        <v>478</v>
      </c>
      <c r="G3907" s="3">
        <v>89.5</v>
      </c>
      <c r="H3907" s="3">
        <v>89.5</v>
      </c>
      <c r="I3907" s="3">
        <v>6.2700000000000005</v>
      </c>
      <c r="J3907" s="1" t="s">
        <v>30</v>
      </c>
      <c r="K3907" s="3">
        <v>0</v>
      </c>
      <c r="L3907" s="3">
        <v>0</v>
      </c>
      <c r="M3907" s="1" t="s">
        <v>31</v>
      </c>
      <c r="N3907" s="3">
        <v>0</v>
      </c>
      <c r="O3907" s="3">
        <v>0</v>
      </c>
      <c r="P3907" s="1" t="s">
        <v>31</v>
      </c>
      <c r="Q3907" s="3">
        <v>89.5</v>
      </c>
      <c r="R3907" s="3">
        <v>1.48</v>
      </c>
      <c r="S3907" s="1" t="s">
        <v>33</v>
      </c>
      <c r="T3907" s="3">
        <v>89.5</v>
      </c>
      <c r="U3907" s="3">
        <v>6.8</v>
      </c>
      <c r="V3907" s="1" t="s">
        <v>33</v>
      </c>
      <c r="W3907" s="1" t="s">
        <v>33</v>
      </c>
      <c r="X3907" s="1" t="s">
        <v>3234</v>
      </c>
      <c r="Y3907" s="1" t="s">
        <v>748</v>
      </c>
      <c r="Z3907" s="1" t="s">
        <v>4553</v>
      </c>
      <c r="AA3907" s="1" t="s">
        <v>4554</v>
      </c>
    </row>
    <row r="3908" spans="1:27" x14ac:dyDescent="0.25">
      <c r="A3908" s="1" t="s">
        <v>26</v>
      </c>
      <c r="B3908" s="1" t="s">
        <v>5445</v>
      </c>
      <c r="C3908" s="2">
        <v>42326</v>
      </c>
      <c r="D3908" s="1" t="s">
        <v>2841</v>
      </c>
      <c r="E3908" s="7" t="str">
        <f>VLOOKUP(TRIM(D3908)*1,CFOP!A:B,2,FALSE)</f>
        <v>Sim</v>
      </c>
      <c r="F3908" s="1" t="s">
        <v>478</v>
      </c>
      <c r="G3908" s="3">
        <v>403.75</v>
      </c>
      <c r="H3908" s="3">
        <v>403.75</v>
      </c>
      <c r="I3908" s="3">
        <v>28.26</v>
      </c>
      <c r="J3908" s="1" t="s">
        <v>30</v>
      </c>
      <c r="K3908" s="3">
        <v>0</v>
      </c>
      <c r="L3908" s="3">
        <v>0</v>
      </c>
      <c r="M3908" s="1" t="s">
        <v>31</v>
      </c>
      <c r="N3908" s="3">
        <v>0</v>
      </c>
      <c r="O3908" s="3">
        <v>0</v>
      </c>
      <c r="P3908" s="1" t="s">
        <v>31</v>
      </c>
      <c r="Q3908" s="3">
        <v>403.75</v>
      </c>
      <c r="R3908" s="3">
        <v>6.66</v>
      </c>
      <c r="S3908" s="1" t="s">
        <v>33</v>
      </c>
      <c r="T3908" s="3">
        <v>403.75</v>
      </c>
      <c r="U3908" s="3">
        <v>30.69</v>
      </c>
      <c r="V3908" s="1" t="s">
        <v>33</v>
      </c>
      <c r="W3908" s="1" t="s">
        <v>33</v>
      </c>
      <c r="X3908" s="1" t="s">
        <v>3234</v>
      </c>
      <c r="Y3908" s="1" t="s">
        <v>444</v>
      </c>
      <c r="Z3908" s="1" t="s">
        <v>445</v>
      </c>
      <c r="AA3908" s="1" t="s">
        <v>446</v>
      </c>
    </row>
    <row r="3909" spans="1:27" hidden="1" x14ac:dyDescent="0.25">
      <c r="A3909" s="1" t="s">
        <v>26</v>
      </c>
      <c r="B3909" s="1" t="s">
        <v>5446</v>
      </c>
      <c r="C3909" s="2">
        <v>42326</v>
      </c>
      <c r="D3909" s="1" t="s">
        <v>3426</v>
      </c>
      <c r="E3909" s="7" t="str">
        <f>VLOOKUP(TRIM(D3909)*1,CFOP!A:B,2,FALSE)</f>
        <v>Não</v>
      </c>
      <c r="F3909" s="1" t="s">
        <v>29</v>
      </c>
      <c r="G3909" s="3">
        <v>54.879999999999995</v>
      </c>
      <c r="H3909" s="3">
        <v>47.72</v>
      </c>
      <c r="I3909" s="3">
        <v>8.59</v>
      </c>
      <c r="J3909" s="1" t="s">
        <v>30</v>
      </c>
      <c r="K3909" s="3">
        <v>0</v>
      </c>
      <c r="L3909" s="3">
        <v>0</v>
      </c>
      <c r="M3909" s="1" t="s">
        <v>31</v>
      </c>
      <c r="N3909" s="3">
        <v>47.72</v>
      </c>
      <c r="O3909" s="3">
        <v>7.16</v>
      </c>
      <c r="P3909" s="1" t="s">
        <v>2788</v>
      </c>
      <c r="Q3909" s="3">
        <v>0</v>
      </c>
      <c r="R3909" s="3">
        <v>0</v>
      </c>
      <c r="S3909" s="1" t="s">
        <v>31</v>
      </c>
      <c r="T3909" s="3">
        <v>0</v>
      </c>
      <c r="U3909" s="3">
        <v>0</v>
      </c>
      <c r="V3909" s="1" t="s">
        <v>31</v>
      </c>
      <c r="W3909" s="1" t="s">
        <v>33</v>
      </c>
      <c r="X3909" s="1" t="s">
        <v>4475</v>
      </c>
      <c r="Y3909" s="1" t="s">
        <v>96</v>
      </c>
      <c r="Z3909" s="1" t="s">
        <v>5447</v>
      </c>
      <c r="AA3909" s="1" t="s">
        <v>5448</v>
      </c>
    </row>
    <row r="3910" spans="1:27" hidden="1" x14ac:dyDescent="0.25">
      <c r="A3910" s="1" t="s">
        <v>26</v>
      </c>
      <c r="B3910" s="1" t="s">
        <v>5449</v>
      </c>
      <c r="C3910" s="2">
        <v>42326</v>
      </c>
      <c r="D3910" s="1" t="s">
        <v>2934</v>
      </c>
      <c r="E3910" s="7" t="str">
        <f>VLOOKUP(TRIM(D3910)*1,CFOP!A:B,2,FALSE)</f>
        <v>Não</v>
      </c>
      <c r="F3910" s="1" t="s">
        <v>29</v>
      </c>
      <c r="G3910" s="3">
        <v>9000</v>
      </c>
      <c r="H3910" s="3">
        <v>0</v>
      </c>
      <c r="I3910" s="3">
        <v>0</v>
      </c>
      <c r="J3910" s="1" t="s">
        <v>31</v>
      </c>
      <c r="K3910" s="3">
        <v>0</v>
      </c>
      <c r="L3910" s="3">
        <v>0</v>
      </c>
      <c r="M3910" s="1" t="s">
        <v>31</v>
      </c>
      <c r="N3910" s="3">
        <v>0</v>
      </c>
      <c r="O3910" s="3">
        <v>0</v>
      </c>
      <c r="P3910" s="1" t="s">
        <v>31</v>
      </c>
      <c r="Q3910" s="3">
        <v>0</v>
      </c>
      <c r="R3910" s="3">
        <v>0</v>
      </c>
      <c r="S3910" s="1" t="s">
        <v>31</v>
      </c>
      <c r="T3910" s="3">
        <v>0</v>
      </c>
      <c r="U3910" s="3">
        <v>0</v>
      </c>
      <c r="V3910" s="1" t="s">
        <v>31</v>
      </c>
      <c r="W3910" s="1" t="s">
        <v>33</v>
      </c>
      <c r="X3910" s="1" t="s">
        <v>249</v>
      </c>
      <c r="Y3910" s="1" t="s">
        <v>1143</v>
      </c>
      <c r="Z3910" s="1" t="s">
        <v>1144</v>
      </c>
      <c r="AA3910" s="1" t="s">
        <v>1145</v>
      </c>
    </row>
    <row r="3911" spans="1:27" x14ac:dyDescent="0.25">
      <c r="A3911" s="1" t="s">
        <v>26</v>
      </c>
      <c r="B3911" s="1" t="s">
        <v>5450</v>
      </c>
      <c r="C3911" s="2">
        <v>42326</v>
      </c>
      <c r="D3911" s="1" t="s">
        <v>2787</v>
      </c>
      <c r="E3911" s="7" t="str">
        <f>VLOOKUP(TRIM(D3911)*1,CFOP!A:B,2,FALSE)</f>
        <v>Sim</v>
      </c>
      <c r="F3911" s="1" t="s">
        <v>29</v>
      </c>
      <c r="G3911" s="3">
        <v>4301.83</v>
      </c>
      <c r="H3911" s="3">
        <v>4301.83</v>
      </c>
      <c r="I3911" s="3">
        <v>774.33</v>
      </c>
      <c r="J3911" s="1" t="s">
        <v>30</v>
      </c>
      <c r="K3911" s="3">
        <v>0</v>
      </c>
      <c r="L3911" s="3">
        <v>0</v>
      </c>
      <c r="M3911" s="1" t="s">
        <v>31</v>
      </c>
      <c r="N3911" s="3">
        <v>0</v>
      </c>
      <c r="O3911" s="3">
        <v>0</v>
      </c>
      <c r="P3911" s="1" t="s">
        <v>31</v>
      </c>
      <c r="Q3911" s="3">
        <v>4301.83</v>
      </c>
      <c r="R3911" s="3">
        <v>70.98</v>
      </c>
      <c r="S3911" s="1" t="s">
        <v>33</v>
      </c>
      <c r="T3911" s="3">
        <v>4301.83</v>
      </c>
      <c r="U3911" s="3">
        <v>326.94</v>
      </c>
      <c r="V3911" s="1" t="s">
        <v>33</v>
      </c>
      <c r="W3911" s="1" t="s">
        <v>33</v>
      </c>
      <c r="X3911" s="1" t="s">
        <v>5451</v>
      </c>
      <c r="Y3911" s="1" t="s">
        <v>44</v>
      </c>
      <c r="Z3911" s="1" t="s">
        <v>1544</v>
      </c>
      <c r="AA3911" s="1" t="s">
        <v>1545</v>
      </c>
    </row>
    <row r="3912" spans="1:27" x14ac:dyDescent="0.25">
      <c r="A3912" s="1" t="s">
        <v>26</v>
      </c>
      <c r="B3912" s="1" t="s">
        <v>5452</v>
      </c>
      <c r="C3912" s="2">
        <v>42326</v>
      </c>
      <c r="D3912" s="1" t="s">
        <v>2804</v>
      </c>
      <c r="E3912" s="7" t="str">
        <f>VLOOKUP(TRIM(D3912)*1,CFOP!A:B,2,FALSE)</f>
        <v>Sim</v>
      </c>
      <c r="F3912" s="1" t="s">
        <v>29</v>
      </c>
      <c r="G3912" s="3">
        <v>100.59</v>
      </c>
      <c r="H3912" s="3">
        <v>100.59</v>
      </c>
      <c r="I3912" s="3">
        <v>18.11</v>
      </c>
      <c r="J3912" s="1" t="s">
        <v>307</v>
      </c>
      <c r="K3912" s="3">
        <v>0</v>
      </c>
      <c r="L3912" s="3">
        <v>0</v>
      </c>
      <c r="M3912" s="1" t="s">
        <v>31</v>
      </c>
      <c r="N3912" s="3">
        <v>87.47</v>
      </c>
      <c r="O3912" s="3">
        <v>13.120000000000001</v>
      </c>
      <c r="P3912" s="1" t="s">
        <v>2788</v>
      </c>
      <c r="Q3912" s="3">
        <v>87.47</v>
      </c>
      <c r="R3912" s="3">
        <v>1.44</v>
      </c>
      <c r="S3912" s="1" t="s">
        <v>33</v>
      </c>
      <c r="T3912" s="3">
        <v>87.47</v>
      </c>
      <c r="U3912" s="3">
        <v>6.65</v>
      </c>
      <c r="V3912" s="1" t="s">
        <v>33</v>
      </c>
      <c r="W3912" s="1" t="s">
        <v>33</v>
      </c>
      <c r="X3912" s="1" t="s">
        <v>5453</v>
      </c>
      <c r="Y3912" s="1" t="s">
        <v>91</v>
      </c>
      <c r="Z3912" s="1" t="s">
        <v>5454</v>
      </c>
      <c r="AA3912" s="1" t="s">
        <v>5455</v>
      </c>
    </row>
    <row r="3913" spans="1:27" x14ac:dyDescent="0.25">
      <c r="A3913" s="1" t="s">
        <v>26</v>
      </c>
      <c r="B3913" s="1" t="s">
        <v>5452</v>
      </c>
      <c r="C3913" s="2">
        <v>42326</v>
      </c>
      <c r="D3913" s="1" t="s">
        <v>2804</v>
      </c>
      <c r="E3913" s="7" t="str">
        <f>VLOOKUP(TRIM(D3913)*1,CFOP!A:B,2,FALSE)</f>
        <v>Sim</v>
      </c>
      <c r="F3913" s="1" t="s">
        <v>29</v>
      </c>
      <c r="G3913" s="3">
        <v>147.65</v>
      </c>
      <c r="H3913" s="3">
        <v>147.65</v>
      </c>
      <c r="I3913" s="3">
        <v>26.580000000000002</v>
      </c>
      <c r="J3913" s="1" t="s">
        <v>307</v>
      </c>
      <c r="K3913" s="3">
        <v>0</v>
      </c>
      <c r="L3913" s="3">
        <v>0</v>
      </c>
      <c r="M3913" s="1" t="s">
        <v>31</v>
      </c>
      <c r="N3913" s="3">
        <v>128.39000000000001</v>
      </c>
      <c r="O3913" s="3">
        <v>19.260000000000002</v>
      </c>
      <c r="P3913" s="1" t="s">
        <v>2788</v>
      </c>
      <c r="Q3913" s="3">
        <v>128.39000000000001</v>
      </c>
      <c r="R3913" s="3">
        <v>2.12</v>
      </c>
      <c r="S3913" s="1" t="s">
        <v>33</v>
      </c>
      <c r="T3913" s="3">
        <v>128.39000000000001</v>
      </c>
      <c r="U3913" s="3">
        <v>9.76</v>
      </c>
      <c r="V3913" s="1" t="s">
        <v>33</v>
      </c>
      <c r="W3913" s="1" t="s">
        <v>33</v>
      </c>
      <c r="X3913" s="1" t="s">
        <v>5453</v>
      </c>
      <c r="Y3913" s="1" t="s">
        <v>91</v>
      </c>
      <c r="Z3913" s="1" t="s">
        <v>5456</v>
      </c>
      <c r="AA3913" s="1" t="s">
        <v>5457</v>
      </c>
    </row>
    <row r="3914" spans="1:27" x14ac:dyDescent="0.25">
      <c r="A3914" s="1" t="s">
        <v>26</v>
      </c>
      <c r="B3914" s="1" t="s">
        <v>5452</v>
      </c>
      <c r="C3914" s="2">
        <v>42326</v>
      </c>
      <c r="D3914" s="1" t="s">
        <v>2804</v>
      </c>
      <c r="E3914" s="7" t="str">
        <f>VLOOKUP(TRIM(D3914)*1,CFOP!A:B,2,FALSE)</f>
        <v>Sim</v>
      </c>
      <c r="F3914" s="1" t="s">
        <v>29</v>
      </c>
      <c r="G3914" s="3">
        <v>147.65</v>
      </c>
      <c r="H3914" s="3">
        <v>147.65</v>
      </c>
      <c r="I3914" s="3">
        <v>26.580000000000002</v>
      </c>
      <c r="J3914" s="1" t="s">
        <v>307</v>
      </c>
      <c r="K3914" s="3">
        <v>0</v>
      </c>
      <c r="L3914" s="3">
        <v>0</v>
      </c>
      <c r="M3914" s="1" t="s">
        <v>31</v>
      </c>
      <c r="N3914" s="3">
        <v>128.39000000000001</v>
      </c>
      <c r="O3914" s="3">
        <v>19.260000000000002</v>
      </c>
      <c r="P3914" s="1" t="s">
        <v>2788</v>
      </c>
      <c r="Q3914" s="3">
        <v>128.39000000000001</v>
      </c>
      <c r="R3914" s="3">
        <v>2.12</v>
      </c>
      <c r="S3914" s="1" t="s">
        <v>33</v>
      </c>
      <c r="T3914" s="3">
        <v>128.39000000000001</v>
      </c>
      <c r="U3914" s="3">
        <v>9.76</v>
      </c>
      <c r="V3914" s="1" t="s">
        <v>33</v>
      </c>
      <c r="W3914" s="1" t="s">
        <v>33</v>
      </c>
      <c r="X3914" s="1" t="s">
        <v>5453</v>
      </c>
      <c r="Y3914" s="1" t="s">
        <v>91</v>
      </c>
      <c r="Z3914" s="1" t="s">
        <v>4062</v>
      </c>
      <c r="AA3914" s="1" t="s">
        <v>4063</v>
      </c>
    </row>
    <row r="3915" spans="1:27" x14ac:dyDescent="0.25">
      <c r="A3915" s="1" t="s">
        <v>26</v>
      </c>
      <c r="B3915" s="1" t="s">
        <v>5452</v>
      </c>
      <c r="C3915" s="2">
        <v>42326</v>
      </c>
      <c r="D3915" s="1" t="s">
        <v>2804</v>
      </c>
      <c r="E3915" s="7" t="str">
        <f>VLOOKUP(TRIM(D3915)*1,CFOP!A:B,2,FALSE)</f>
        <v>Sim</v>
      </c>
      <c r="F3915" s="1" t="s">
        <v>29</v>
      </c>
      <c r="G3915" s="3">
        <v>149.37</v>
      </c>
      <c r="H3915" s="3">
        <v>149.37</v>
      </c>
      <c r="I3915" s="3">
        <v>26.89</v>
      </c>
      <c r="J3915" s="1" t="s">
        <v>307</v>
      </c>
      <c r="K3915" s="3">
        <v>0</v>
      </c>
      <c r="L3915" s="3">
        <v>0</v>
      </c>
      <c r="M3915" s="1" t="s">
        <v>31</v>
      </c>
      <c r="N3915" s="3">
        <v>129.89000000000001</v>
      </c>
      <c r="O3915" s="3">
        <v>19.48</v>
      </c>
      <c r="P3915" s="1" t="s">
        <v>2788</v>
      </c>
      <c r="Q3915" s="3">
        <v>129.89000000000001</v>
      </c>
      <c r="R3915" s="3">
        <v>2.14</v>
      </c>
      <c r="S3915" s="1" t="s">
        <v>33</v>
      </c>
      <c r="T3915" s="3">
        <v>129.89000000000001</v>
      </c>
      <c r="U3915" s="3">
        <v>9.870000000000001</v>
      </c>
      <c r="V3915" s="1" t="s">
        <v>33</v>
      </c>
      <c r="W3915" s="1" t="s">
        <v>33</v>
      </c>
      <c r="X3915" s="1" t="s">
        <v>5453</v>
      </c>
      <c r="Y3915" s="1" t="s">
        <v>91</v>
      </c>
      <c r="Z3915" s="1" t="s">
        <v>4527</v>
      </c>
      <c r="AA3915" s="1" t="s">
        <v>4528</v>
      </c>
    </row>
    <row r="3916" spans="1:27" x14ac:dyDescent="0.25">
      <c r="A3916" s="1" t="s">
        <v>26</v>
      </c>
      <c r="B3916" s="1" t="s">
        <v>5452</v>
      </c>
      <c r="C3916" s="2">
        <v>42326</v>
      </c>
      <c r="D3916" s="1" t="s">
        <v>2804</v>
      </c>
      <c r="E3916" s="7" t="str">
        <f>VLOOKUP(TRIM(D3916)*1,CFOP!A:B,2,FALSE)</f>
        <v>Sim</v>
      </c>
      <c r="F3916" s="1" t="s">
        <v>29</v>
      </c>
      <c r="G3916" s="3">
        <v>100.59</v>
      </c>
      <c r="H3916" s="3">
        <v>100.59</v>
      </c>
      <c r="I3916" s="3">
        <v>18.11</v>
      </c>
      <c r="J3916" s="1" t="s">
        <v>307</v>
      </c>
      <c r="K3916" s="3">
        <v>0</v>
      </c>
      <c r="L3916" s="3">
        <v>0</v>
      </c>
      <c r="M3916" s="1" t="s">
        <v>31</v>
      </c>
      <c r="N3916" s="3">
        <v>87.47</v>
      </c>
      <c r="O3916" s="3">
        <v>13.120000000000001</v>
      </c>
      <c r="P3916" s="1" t="s">
        <v>2788</v>
      </c>
      <c r="Q3916" s="3">
        <v>87.47</v>
      </c>
      <c r="R3916" s="3">
        <v>1.44</v>
      </c>
      <c r="S3916" s="1" t="s">
        <v>33</v>
      </c>
      <c r="T3916" s="3">
        <v>87.47</v>
      </c>
      <c r="U3916" s="3">
        <v>6.65</v>
      </c>
      <c r="V3916" s="1" t="s">
        <v>33</v>
      </c>
      <c r="W3916" s="1" t="s">
        <v>33</v>
      </c>
      <c r="X3916" s="1" t="s">
        <v>5453</v>
      </c>
      <c r="Y3916" s="1" t="s">
        <v>91</v>
      </c>
      <c r="Z3916" s="1" t="s">
        <v>5458</v>
      </c>
      <c r="AA3916" s="1" t="s">
        <v>5459</v>
      </c>
    </row>
    <row r="3917" spans="1:27" x14ac:dyDescent="0.25">
      <c r="A3917" s="1" t="s">
        <v>26</v>
      </c>
      <c r="B3917" s="1" t="s">
        <v>5452</v>
      </c>
      <c r="C3917" s="2">
        <v>42326</v>
      </c>
      <c r="D3917" s="1" t="s">
        <v>2804</v>
      </c>
      <c r="E3917" s="7" t="str">
        <f>VLOOKUP(TRIM(D3917)*1,CFOP!A:B,2,FALSE)</f>
        <v>Sim</v>
      </c>
      <c r="F3917" s="1" t="s">
        <v>29</v>
      </c>
      <c r="G3917" s="3">
        <v>147.65</v>
      </c>
      <c r="H3917" s="3">
        <v>147.65</v>
      </c>
      <c r="I3917" s="3">
        <v>26.580000000000002</v>
      </c>
      <c r="J3917" s="1" t="s">
        <v>307</v>
      </c>
      <c r="K3917" s="3">
        <v>0</v>
      </c>
      <c r="L3917" s="3">
        <v>0</v>
      </c>
      <c r="M3917" s="1" t="s">
        <v>31</v>
      </c>
      <c r="N3917" s="3">
        <v>128.39000000000001</v>
      </c>
      <c r="O3917" s="3">
        <v>19.260000000000002</v>
      </c>
      <c r="P3917" s="1" t="s">
        <v>2788</v>
      </c>
      <c r="Q3917" s="3">
        <v>128.39000000000001</v>
      </c>
      <c r="R3917" s="3">
        <v>2.12</v>
      </c>
      <c r="S3917" s="1" t="s">
        <v>33</v>
      </c>
      <c r="T3917" s="3">
        <v>128.39000000000001</v>
      </c>
      <c r="U3917" s="3">
        <v>9.76</v>
      </c>
      <c r="V3917" s="1" t="s">
        <v>33</v>
      </c>
      <c r="W3917" s="1" t="s">
        <v>33</v>
      </c>
      <c r="X3917" s="1" t="s">
        <v>5453</v>
      </c>
      <c r="Y3917" s="1" t="s">
        <v>91</v>
      </c>
      <c r="Z3917" s="1" t="s">
        <v>5460</v>
      </c>
      <c r="AA3917" s="1" t="s">
        <v>5461</v>
      </c>
    </row>
    <row r="3918" spans="1:27" x14ac:dyDescent="0.25">
      <c r="A3918" s="1" t="s">
        <v>26</v>
      </c>
      <c r="B3918" s="1" t="s">
        <v>5452</v>
      </c>
      <c r="C3918" s="2">
        <v>42326</v>
      </c>
      <c r="D3918" s="1" t="s">
        <v>2804</v>
      </c>
      <c r="E3918" s="7" t="str">
        <f>VLOOKUP(TRIM(D3918)*1,CFOP!A:B,2,FALSE)</f>
        <v>Sim</v>
      </c>
      <c r="F3918" s="1" t="s">
        <v>29</v>
      </c>
      <c r="G3918" s="3">
        <v>147.63999999999999</v>
      </c>
      <c r="H3918" s="3">
        <v>147.64000000000001</v>
      </c>
      <c r="I3918" s="3">
        <v>26.57</v>
      </c>
      <c r="J3918" s="1" t="s">
        <v>307</v>
      </c>
      <c r="K3918" s="3">
        <v>0</v>
      </c>
      <c r="L3918" s="3">
        <v>0</v>
      </c>
      <c r="M3918" s="1" t="s">
        <v>31</v>
      </c>
      <c r="N3918" s="3">
        <v>128.38</v>
      </c>
      <c r="O3918" s="3">
        <v>19.260000000000002</v>
      </c>
      <c r="P3918" s="1" t="s">
        <v>2788</v>
      </c>
      <c r="Q3918" s="3">
        <v>128.38</v>
      </c>
      <c r="R3918" s="3">
        <v>2.12</v>
      </c>
      <c r="S3918" s="1" t="s">
        <v>33</v>
      </c>
      <c r="T3918" s="3">
        <v>128.38</v>
      </c>
      <c r="U3918" s="3">
        <v>9.76</v>
      </c>
      <c r="V3918" s="1" t="s">
        <v>33</v>
      </c>
      <c r="W3918" s="1" t="s">
        <v>33</v>
      </c>
      <c r="X3918" s="1" t="s">
        <v>5453</v>
      </c>
      <c r="Y3918" s="1" t="s">
        <v>96</v>
      </c>
      <c r="Z3918" s="1" t="s">
        <v>5462</v>
      </c>
      <c r="AA3918" s="1" t="s">
        <v>5463</v>
      </c>
    </row>
    <row r="3919" spans="1:27" x14ac:dyDescent="0.25">
      <c r="A3919" s="1" t="s">
        <v>26</v>
      </c>
      <c r="B3919" s="1" t="s">
        <v>5452</v>
      </c>
      <c r="C3919" s="2">
        <v>42326</v>
      </c>
      <c r="D3919" s="1" t="s">
        <v>2804</v>
      </c>
      <c r="E3919" s="7" t="str">
        <f>VLOOKUP(TRIM(D3919)*1,CFOP!A:B,2,FALSE)</f>
        <v>Sim</v>
      </c>
      <c r="F3919" s="1" t="s">
        <v>29</v>
      </c>
      <c r="G3919" s="3">
        <v>100.59</v>
      </c>
      <c r="H3919" s="3">
        <v>100.59</v>
      </c>
      <c r="I3919" s="3">
        <v>18.11</v>
      </c>
      <c r="J3919" s="1" t="s">
        <v>307</v>
      </c>
      <c r="K3919" s="3">
        <v>0</v>
      </c>
      <c r="L3919" s="3">
        <v>0</v>
      </c>
      <c r="M3919" s="1" t="s">
        <v>31</v>
      </c>
      <c r="N3919" s="3">
        <v>87.47</v>
      </c>
      <c r="O3919" s="3">
        <v>13.120000000000001</v>
      </c>
      <c r="P3919" s="1" t="s">
        <v>2788</v>
      </c>
      <c r="Q3919" s="3">
        <v>87.47</v>
      </c>
      <c r="R3919" s="3">
        <v>1.44</v>
      </c>
      <c r="S3919" s="1" t="s">
        <v>33</v>
      </c>
      <c r="T3919" s="3">
        <v>87.47</v>
      </c>
      <c r="U3919" s="3">
        <v>6.65</v>
      </c>
      <c r="V3919" s="1" t="s">
        <v>33</v>
      </c>
      <c r="W3919" s="1" t="s">
        <v>33</v>
      </c>
      <c r="X3919" s="1" t="s">
        <v>5453</v>
      </c>
      <c r="Y3919" s="1" t="s">
        <v>91</v>
      </c>
      <c r="Z3919" s="1" t="s">
        <v>5464</v>
      </c>
      <c r="AA3919" s="1" t="s">
        <v>5465</v>
      </c>
    </row>
    <row r="3920" spans="1:27" x14ac:dyDescent="0.25">
      <c r="A3920" s="1" t="s">
        <v>26</v>
      </c>
      <c r="B3920" s="1" t="s">
        <v>5466</v>
      </c>
      <c r="C3920" s="2">
        <v>42326</v>
      </c>
      <c r="D3920" s="1" t="s">
        <v>2817</v>
      </c>
      <c r="E3920" s="7" t="str">
        <f>VLOOKUP(TRIM(D3920)*1,CFOP!A:B,2,FALSE)</f>
        <v>Sim</v>
      </c>
      <c r="F3920" s="1" t="s">
        <v>179</v>
      </c>
      <c r="G3920" s="3">
        <v>1349.27</v>
      </c>
      <c r="H3920" s="3">
        <v>1173.28</v>
      </c>
      <c r="I3920" s="3">
        <v>140.79</v>
      </c>
      <c r="J3920" s="1" t="s">
        <v>30</v>
      </c>
      <c r="K3920" s="3">
        <v>0</v>
      </c>
      <c r="L3920" s="3">
        <v>0</v>
      </c>
      <c r="M3920" s="1" t="s">
        <v>31</v>
      </c>
      <c r="N3920" s="3">
        <v>1173.28</v>
      </c>
      <c r="O3920" s="3">
        <v>175.99</v>
      </c>
      <c r="P3920" s="1" t="s">
        <v>2788</v>
      </c>
      <c r="Q3920" s="3">
        <v>1173.28</v>
      </c>
      <c r="R3920" s="3">
        <v>19.36</v>
      </c>
      <c r="S3920" s="1" t="s">
        <v>33</v>
      </c>
      <c r="T3920" s="3">
        <v>1173.28</v>
      </c>
      <c r="U3920" s="3">
        <v>89.17</v>
      </c>
      <c r="V3920" s="1" t="s">
        <v>33</v>
      </c>
      <c r="W3920" s="1" t="s">
        <v>33</v>
      </c>
      <c r="X3920" s="1" t="s">
        <v>5467</v>
      </c>
      <c r="Y3920" s="1" t="s">
        <v>96</v>
      </c>
      <c r="Z3920" s="1" t="s">
        <v>5468</v>
      </c>
      <c r="AA3920" s="1" t="s">
        <v>5469</v>
      </c>
    </row>
    <row r="3921" spans="1:27" x14ac:dyDescent="0.25">
      <c r="A3921" s="1" t="s">
        <v>26</v>
      </c>
      <c r="B3921" s="1" t="s">
        <v>5466</v>
      </c>
      <c r="C3921" s="2">
        <v>42326</v>
      </c>
      <c r="D3921" s="1" t="s">
        <v>2817</v>
      </c>
      <c r="E3921" s="7" t="str">
        <f>VLOOKUP(TRIM(D3921)*1,CFOP!A:B,2,FALSE)</f>
        <v>Sim</v>
      </c>
      <c r="F3921" s="1" t="s">
        <v>179</v>
      </c>
      <c r="G3921" s="3">
        <v>1349.27</v>
      </c>
      <c r="H3921" s="3">
        <v>1173.28</v>
      </c>
      <c r="I3921" s="3">
        <v>140.79</v>
      </c>
      <c r="J3921" s="1" t="s">
        <v>30</v>
      </c>
      <c r="K3921" s="3">
        <v>0</v>
      </c>
      <c r="L3921" s="3">
        <v>0</v>
      </c>
      <c r="M3921" s="1" t="s">
        <v>31</v>
      </c>
      <c r="N3921" s="3">
        <v>1173.28</v>
      </c>
      <c r="O3921" s="3">
        <v>175.99</v>
      </c>
      <c r="P3921" s="1" t="s">
        <v>2788</v>
      </c>
      <c r="Q3921" s="3">
        <v>1173.28</v>
      </c>
      <c r="R3921" s="3">
        <v>19.36</v>
      </c>
      <c r="S3921" s="1" t="s">
        <v>33</v>
      </c>
      <c r="T3921" s="3">
        <v>1173.28</v>
      </c>
      <c r="U3921" s="3">
        <v>89.17</v>
      </c>
      <c r="V3921" s="1" t="s">
        <v>33</v>
      </c>
      <c r="W3921" s="1" t="s">
        <v>33</v>
      </c>
      <c r="X3921" s="1" t="s">
        <v>5467</v>
      </c>
      <c r="Y3921" s="1" t="s">
        <v>96</v>
      </c>
      <c r="Z3921" s="1" t="s">
        <v>5470</v>
      </c>
      <c r="AA3921" s="1" t="s">
        <v>5469</v>
      </c>
    </row>
    <row r="3922" spans="1:27" x14ac:dyDescent="0.25">
      <c r="A3922" s="1" t="s">
        <v>26</v>
      </c>
      <c r="B3922" s="1" t="s">
        <v>5466</v>
      </c>
      <c r="C3922" s="2">
        <v>42326</v>
      </c>
      <c r="D3922" s="1" t="s">
        <v>2817</v>
      </c>
      <c r="E3922" s="7" t="str">
        <f>VLOOKUP(TRIM(D3922)*1,CFOP!A:B,2,FALSE)</f>
        <v>Sim</v>
      </c>
      <c r="F3922" s="1" t="s">
        <v>179</v>
      </c>
      <c r="G3922" s="3">
        <v>1349.27</v>
      </c>
      <c r="H3922" s="3">
        <v>1173.28</v>
      </c>
      <c r="I3922" s="3">
        <v>140.79</v>
      </c>
      <c r="J3922" s="1" t="s">
        <v>30</v>
      </c>
      <c r="K3922" s="3">
        <v>0</v>
      </c>
      <c r="L3922" s="3">
        <v>0</v>
      </c>
      <c r="M3922" s="1" t="s">
        <v>31</v>
      </c>
      <c r="N3922" s="3">
        <v>1173.28</v>
      </c>
      <c r="O3922" s="3">
        <v>175.99</v>
      </c>
      <c r="P3922" s="1" t="s">
        <v>2788</v>
      </c>
      <c r="Q3922" s="3">
        <v>1173.28</v>
      </c>
      <c r="R3922" s="3">
        <v>19.36</v>
      </c>
      <c r="S3922" s="1" t="s">
        <v>33</v>
      </c>
      <c r="T3922" s="3">
        <v>1173.28</v>
      </c>
      <c r="U3922" s="3">
        <v>89.17</v>
      </c>
      <c r="V3922" s="1" t="s">
        <v>33</v>
      </c>
      <c r="W3922" s="1" t="s">
        <v>33</v>
      </c>
      <c r="X3922" s="1" t="s">
        <v>5467</v>
      </c>
      <c r="Y3922" s="1" t="s">
        <v>96</v>
      </c>
      <c r="Z3922" s="1" t="s">
        <v>5471</v>
      </c>
      <c r="AA3922" s="1" t="s">
        <v>5469</v>
      </c>
    </row>
    <row r="3923" spans="1:27" x14ac:dyDescent="0.25">
      <c r="A3923" s="1" t="s">
        <v>26</v>
      </c>
      <c r="B3923" s="1" t="s">
        <v>5472</v>
      </c>
      <c r="C3923" s="2">
        <v>42326</v>
      </c>
      <c r="D3923" s="1" t="s">
        <v>2817</v>
      </c>
      <c r="E3923" s="7" t="str">
        <f>VLOOKUP(TRIM(D3923)*1,CFOP!A:B,2,FALSE)</f>
        <v>Sim</v>
      </c>
      <c r="F3923" s="1" t="s">
        <v>179</v>
      </c>
      <c r="G3923" s="3">
        <v>1349.27</v>
      </c>
      <c r="H3923" s="3">
        <v>1173.28</v>
      </c>
      <c r="I3923" s="3">
        <v>140.79</v>
      </c>
      <c r="J3923" s="1" t="s">
        <v>30</v>
      </c>
      <c r="K3923" s="3">
        <v>0</v>
      </c>
      <c r="L3923" s="3">
        <v>0</v>
      </c>
      <c r="M3923" s="1" t="s">
        <v>31</v>
      </c>
      <c r="N3923" s="3">
        <v>1173.28</v>
      </c>
      <c r="O3923" s="3">
        <v>175.99</v>
      </c>
      <c r="P3923" s="1" t="s">
        <v>2788</v>
      </c>
      <c r="Q3923" s="3">
        <v>1173.28</v>
      </c>
      <c r="R3923" s="3">
        <v>19.36</v>
      </c>
      <c r="S3923" s="1" t="s">
        <v>33</v>
      </c>
      <c r="T3923" s="3">
        <v>1173.28</v>
      </c>
      <c r="U3923" s="3">
        <v>89.17</v>
      </c>
      <c r="V3923" s="1" t="s">
        <v>33</v>
      </c>
      <c r="W3923" s="1" t="s">
        <v>33</v>
      </c>
      <c r="X3923" s="1" t="s">
        <v>5467</v>
      </c>
      <c r="Y3923" s="1" t="s">
        <v>96</v>
      </c>
      <c r="Z3923" s="1" t="s">
        <v>5473</v>
      </c>
      <c r="AA3923" s="1" t="s">
        <v>5469</v>
      </c>
    </row>
    <row r="3924" spans="1:27" x14ac:dyDescent="0.25">
      <c r="A3924" s="1" t="s">
        <v>26</v>
      </c>
      <c r="B3924" s="1" t="s">
        <v>5474</v>
      </c>
      <c r="C3924" s="2">
        <v>42326</v>
      </c>
      <c r="D3924" s="1" t="s">
        <v>2817</v>
      </c>
      <c r="E3924" s="7" t="str">
        <f>VLOOKUP(TRIM(D3924)*1,CFOP!A:B,2,FALSE)</f>
        <v>Sim</v>
      </c>
      <c r="F3924" s="1" t="s">
        <v>179</v>
      </c>
      <c r="G3924" s="3">
        <v>1349.27</v>
      </c>
      <c r="H3924" s="3">
        <v>1173.28</v>
      </c>
      <c r="I3924" s="3">
        <v>140.79</v>
      </c>
      <c r="J3924" s="1" t="s">
        <v>30</v>
      </c>
      <c r="K3924" s="3">
        <v>0</v>
      </c>
      <c r="L3924" s="3">
        <v>0</v>
      </c>
      <c r="M3924" s="1" t="s">
        <v>31</v>
      </c>
      <c r="N3924" s="3">
        <v>1173.28</v>
      </c>
      <c r="O3924" s="3">
        <v>175.99</v>
      </c>
      <c r="P3924" s="1" t="s">
        <v>2788</v>
      </c>
      <c r="Q3924" s="3">
        <v>1173.28</v>
      </c>
      <c r="R3924" s="3">
        <v>19.36</v>
      </c>
      <c r="S3924" s="1" t="s">
        <v>33</v>
      </c>
      <c r="T3924" s="3">
        <v>1173.28</v>
      </c>
      <c r="U3924" s="3">
        <v>89.17</v>
      </c>
      <c r="V3924" s="1" t="s">
        <v>33</v>
      </c>
      <c r="W3924" s="1" t="s">
        <v>33</v>
      </c>
      <c r="X3924" s="1" t="s">
        <v>5467</v>
      </c>
      <c r="Y3924" s="1" t="s">
        <v>96</v>
      </c>
      <c r="Z3924" s="1" t="s">
        <v>5475</v>
      </c>
      <c r="AA3924" s="1" t="s">
        <v>5469</v>
      </c>
    </row>
    <row r="3925" spans="1:27" x14ac:dyDescent="0.25">
      <c r="A3925" s="1" t="s">
        <v>26</v>
      </c>
      <c r="B3925" s="1" t="s">
        <v>5476</v>
      </c>
      <c r="C3925" s="2">
        <v>42326</v>
      </c>
      <c r="D3925" s="1" t="s">
        <v>2817</v>
      </c>
      <c r="E3925" s="7" t="str">
        <f>VLOOKUP(TRIM(D3925)*1,CFOP!A:B,2,FALSE)</f>
        <v>Sim</v>
      </c>
      <c r="F3925" s="1" t="s">
        <v>179</v>
      </c>
      <c r="G3925" s="3">
        <v>1441.52</v>
      </c>
      <c r="H3925" s="3">
        <v>1441.52</v>
      </c>
      <c r="I3925" s="3">
        <v>172.98</v>
      </c>
      <c r="J3925" s="1" t="s">
        <v>30</v>
      </c>
      <c r="K3925" s="3">
        <v>0</v>
      </c>
      <c r="L3925" s="3">
        <v>0</v>
      </c>
      <c r="M3925" s="1" t="s">
        <v>31</v>
      </c>
      <c r="N3925" s="3">
        <v>0</v>
      </c>
      <c r="O3925" s="3">
        <v>0</v>
      </c>
      <c r="P3925" s="1" t="s">
        <v>31</v>
      </c>
      <c r="Q3925" s="3">
        <v>1441.52</v>
      </c>
      <c r="R3925" s="3">
        <v>23.79</v>
      </c>
      <c r="S3925" s="1" t="s">
        <v>33</v>
      </c>
      <c r="T3925" s="3">
        <v>1441.52</v>
      </c>
      <c r="U3925" s="3">
        <v>109.56</v>
      </c>
      <c r="V3925" s="1" t="s">
        <v>33</v>
      </c>
      <c r="W3925" s="1" t="s">
        <v>33</v>
      </c>
      <c r="X3925" s="1" t="s">
        <v>3063</v>
      </c>
      <c r="Y3925" s="1" t="s">
        <v>1378</v>
      </c>
      <c r="Z3925" s="1" t="s">
        <v>3064</v>
      </c>
      <c r="AA3925" s="1" t="s">
        <v>3065</v>
      </c>
    </row>
    <row r="3926" spans="1:27" x14ac:dyDescent="0.25">
      <c r="A3926" s="1" t="s">
        <v>26</v>
      </c>
      <c r="B3926" s="1" t="s">
        <v>5476</v>
      </c>
      <c r="C3926" s="2">
        <v>42326</v>
      </c>
      <c r="D3926" s="1" t="s">
        <v>2817</v>
      </c>
      <c r="E3926" s="7" t="str">
        <f>VLOOKUP(TRIM(D3926)*1,CFOP!A:B,2,FALSE)</f>
        <v>Sim</v>
      </c>
      <c r="F3926" s="1" t="s">
        <v>179</v>
      </c>
      <c r="G3926" s="3">
        <v>891.43000000000006</v>
      </c>
      <c r="H3926" s="3">
        <v>891.43000000000006</v>
      </c>
      <c r="I3926" s="3">
        <v>106.97</v>
      </c>
      <c r="J3926" s="1" t="s">
        <v>30</v>
      </c>
      <c r="K3926" s="3">
        <v>0</v>
      </c>
      <c r="L3926" s="3">
        <v>0</v>
      </c>
      <c r="M3926" s="1" t="s">
        <v>31</v>
      </c>
      <c r="N3926" s="3">
        <v>0</v>
      </c>
      <c r="O3926" s="3">
        <v>0</v>
      </c>
      <c r="P3926" s="1" t="s">
        <v>31</v>
      </c>
      <c r="Q3926" s="3">
        <v>891.43000000000006</v>
      </c>
      <c r="R3926" s="3">
        <v>14.71</v>
      </c>
      <c r="S3926" s="1" t="s">
        <v>33</v>
      </c>
      <c r="T3926" s="3">
        <v>891.43000000000006</v>
      </c>
      <c r="U3926" s="3">
        <v>67.75</v>
      </c>
      <c r="V3926" s="1" t="s">
        <v>33</v>
      </c>
      <c r="W3926" s="1" t="s">
        <v>33</v>
      </c>
      <c r="X3926" s="1" t="s">
        <v>3063</v>
      </c>
      <c r="Y3926" s="1" t="s">
        <v>1378</v>
      </c>
      <c r="Z3926" s="1" t="s">
        <v>3060</v>
      </c>
      <c r="AA3926" s="1" t="s">
        <v>3061</v>
      </c>
    </row>
    <row r="3927" spans="1:27" x14ac:dyDescent="0.25">
      <c r="A3927" s="1" t="s">
        <v>26</v>
      </c>
      <c r="B3927" s="1" t="s">
        <v>5477</v>
      </c>
      <c r="C3927" s="2">
        <v>42326</v>
      </c>
      <c r="D3927" s="1" t="s">
        <v>2841</v>
      </c>
      <c r="E3927" s="7" t="str">
        <f>VLOOKUP(TRIM(D3927)*1,CFOP!A:B,2,FALSE)</f>
        <v>Sim</v>
      </c>
      <c r="F3927" s="1" t="s">
        <v>393</v>
      </c>
      <c r="G3927" s="3">
        <v>483.56</v>
      </c>
      <c r="H3927" s="3">
        <v>483.56</v>
      </c>
      <c r="I3927" s="3">
        <v>58.03</v>
      </c>
      <c r="J3927" s="1" t="s">
        <v>30</v>
      </c>
      <c r="K3927" s="3">
        <v>0</v>
      </c>
      <c r="L3927" s="3">
        <v>0</v>
      </c>
      <c r="M3927" s="1" t="s">
        <v>31</v>
      </c>
      <c r="N3927" s="3">
        <v>0</v>
      </c>
      <c r="O3927" s="3">
        <v>0</v>
      </c>
      <c r="P3927" s="1" t="s">
        <v>31</v>
      </c>
      <c r="Q3927" s="3">
        <v>483.56</v>
      </c>
      <c r="R3927" s="3">
        <v>7.98</v>
      </c>
      <c r="S3927" s="1" t="s">
        <v>33</v>
      </c>
      <c r="T3927" s="3">
        <v>483.56</v>
      </c>
      <c r="U3927" s="3">
        <v>36.75</v>
      </c>
      <c r="V3927" s="1" t="s">
        <v>33</v>
      </c>
      <c r="W3927" s="1" t="s">
        <v>33</v>
      </c>
      <c r="X3927" s="1" t="s">
        <v>5478</v>
      </c>
      <c r="Y3927" s="1" t="s">
        <v>5479</v>
      </c>
      <c r="Z3927" s="1" t="s">
        <v>5480</v>
      </c>
      <c r="AA3927" s="1" t="s">
        <v>5481</v>
      </c>
    </row>
    <row r="3928" spans="1:27" x14ac:dyDescent="0.25">
      <c r="A3928" s="1" t="s">
        <v>26</v>
      </c>
      <c r="B3928" s="1" t="s">
        <v>5477</v>
      </c>
      <c r="C3928" s="2">
        <v>42326</v>
      </c>
      <c r="D3928" s="1" t="s">
        <v>2841</v>
      </c>
      <c r="E3928" s="7" t="str">
        <f>VLOOKUP(TRIM(D3928)*1,CFOP!A:B,2,FALSE)</f>
        <v>Sim</v>
      </c>
      <c r="F3928" s="1" t="s">
        <v>393</v>
      </c>
      <c r="G3928" s="3">
        <v>565.82000000000005</v>
      </c>
      <c r="H3928" s="3">
        <v>565.82000000000005</v>
      </c>
      <c r="I3928" s="3">
        <v>67.900000000000006</v>
      </c>
      <c r="J3928" s="1" t="s">
        <v>30</v>
      </c>
      <c r="K3928" s="3">
        <v>0</v>
      </c>
      <c r="L3928" s="3">
        <v>0</v>
      </c>
      <c r="M3928" s="1" t="s">
        <v>31</v>
      </c>
      <c r="N3928" s="3">
        <v>0</v>
      </c>
      <c r="O3928" s="3">
        <v>0</v>
      </c>
      <c r="P3928" s="1" t="s">
        <v>31</v>
      </c>
      <c r="Q3928" s="3">
        <v>565.82000000000005</v>
      </c>
      <c r="R3928" s="3">
        <v>9.34</v>
      </c>
      <c r="S3928" s="1" t="s">
        <v>33</v>
      </c>
      <c r="T3928" s="3">
        <v>565.82000000000005</v>
      </c>
      <c r="U3928" s="3">
        <v>43</v>
      </c>
      <c r="V3928" s="1" t="s">
        <v>33</v>
      </c>
      <c r="W3928" s="1" t="s">
        <v>33</v>
      </c>
      <c r="X3928" s="1" t="s">
        <v>5478</v>
      </c>
      <c r="Y3928" s="1" t="s">
        <v>5479</v>
      </c>
      <c r="Z3928" s="1" t="s">
        <v>5482</v>
      </c>
      <c r="AA3928" s="1" t="s">
        <v>5483</v>
      </c>
    </row>
    <row r="3929" spans="1:27" x14ac:dyDescent="0.25">
      <c r="A3929" s="1" t="s">
        <v>26</v>
      </c>
      <c r="B3929" s="1" t="s">
        <v>5484</v>
      </c>
      <c r="C3929" s="2">
        <v>42326</v>
      </c>
      <c r="D3929" s="1" t="s">
        <v>2804</v>
      </c>
      <c r="E3929" s="7" t="str">
        <f>VLOOKUP(TRIM(D3929)*1,CFOP!A:B,2,FALSE)</f>
        <v>Sim</v>
      </c>
      <c r="F3929" s="1" t="s">
        <v>29</v>
      </c>
      <c r="G3929" s="3">
        <v>2039.88</v>
      </c>
      <c r="H3929" s="3">
        <v>2039.88</v>
      </c>
      <c r="I3929" s="3">
        <v>367.18</v>
      </c>
      <c r="J3929" s="1" t="s">
        <v>30</v>
      </c>
      <c r="K3929" s="3">
        <v>0</v>
      </c>
      <c r="L3929" s="3">
        <v>0</v>
      </c>
      <c r="M3929" s="1" t="s">
        <v>31</v>
      </c>
      <c r="N3929" s="3">
        <v>0</v>
      </c>
      <c r="O3929" s="3">
        <v>0</v>
      </c>
      <c r="P3929" s="1" t="s">
        <v>31</v>
      </c>
      <c r="Q3929" s="3">
        <v>2039.88</v>
      </c>
      <c r="R3929" s="3">
        <v>33.660000000000004</v>
      </c>
      <c r="S3929" s="1" t="s">
        <v>33</v>
      </c>
      <c r="T3929" s="3">
        <v>2039.88</v>
      </c>
      <c r="U3929" s="3">
        <v>155.03</v>
      </c>
      <c r="V3929" s="1" t="s">
        <v>33</v>
      </c>
      <c r="W3929" s="1" t="s">
        <v>33</v>
      </c>
      <c r="X3929" s="1" t="s">
        <v>3463</v>
      </c>
      <c r="Y3929" s="1" t="s">
        <v>96</v>
      </c>
      <c r="Z3929" s="1" t="s">
        <v>5485</v>
      </c>
      <c r="AA3929" s="1" t="s">
        <v>5486</v>
      </c>
    </row>
    <row r="3930" spans="1:27" x14ac:dyDescent="0.25">
      <c r="A3930" s="1" t="s">
        <v>26</v>
      </c>
      <c r="B3930" s="1" t="s">
        <v>5487</v>
      </c>
      <c r="C3930" s="2">
        <v>42326</v>
      </c>
      <c r="D3930" s="1" t="s">
        <v>2817</v>
      </c>
      <c r="E3930" s="7" t="str">
        <f>VLOOKUP(TRIM(D3930)*1,CFOP!A:B,2,FALSE)</f>
        <v>Sim</v>
      </c>
      <c r="F3930" s="1" t="s">
        <v>1643</v>
      </c>
      <c r="G3930" s="3">
        <v>160.69</v>
      </c>
      <c r="H3930" s="3">
        <v>160.69</v>
      </c>
      <c r="I3930" s="3">
        <v>19.28</v>
      </c>
      <c r="J3930" s="1" t="s">
        <v>30</v>
      </c>
      <c r="K3930" s="3">
        <v>0</v>
      </c>
      <c r="L3930" s="3">
        <v>0</v>
      </c>
      <c r="M3930" s="1" t="s">
        <v>31</v>
      </c>
      <c r="N3930" s="3">
        <v>0</v>
      </c>
      <c r="O3930" s="3">
        <v>0</v>
      </c>
      <c r="P3930" s="1" t="s">
        <v>31</v>
      </c>
      <c r="Q3930" s="3">
        <v>160.69</v>
      </c>
      <c r="R3930" s="3">
        <v>2.65</v>
      </c>
      <c r="S3930" s="1" t="s">
        <v>33</v>
      </c>
      <c r="T3930" s="3">
        <v>160.69</v>
      </c>
      <c r="U3930" s="3">
        <v>12.21</v>
      </c>
      <c r="V3930" s="1" t="s">
        <v>33</v>
      </c>
      <c r="W3930" s="1" t="s">
        <v>33</v>
      </c>
      <c r="X3930" s="1" t="s">
        <v>2574</v>
      </c>
      <c r="Y3930" s="1" t="s">
        <v>96</v>
      </c>
      <c r="Z3930" s="1" t="s">
        <v>3365</v>
      </c>
      <c r="AA3930" s="1" t="s">
        <v>3366</v>
      </c>
    </row>
    <row r="3931" spans="1:27" x14ac:dyDescent="0.25">
      <c r="A3931" s="1" t="s">
        <v>26</v>
      </c>
      <c r="B3931" s="1" t="s">
        <v>5487</v>
      </c>
      <c r="C3931" s="2">
        <v>42326</v>
      </c>
      <c r="D3931" s="1" t="s">
        <v>2817</v>
      </c>
      <c r="E3931" s="7" t="str">
        <f>VLOOKUP(TRIM(D3931)*1,CFOP!A:B,2,FALSE)</f>
        <v>Sim</v>
      </c>
      <c r="F3931" s="1" t="s">
        <v>1643</v>
      </c>
      <c r="G3931" s="3">
        <v>257.5</v>
      </c>
      <c r="H3931" s="3">
        <v>257.5</v>
      </c>
      <c r="I3931" s="3">
        <v>30.900000000000002</v>
      </c>
      <c r="J3931" s="1" t="s">
        <v>30</v>
      </c>
      <c r="K3931" s="3">
        <v>0</v>
      </c>
      <c r="L3931" s="3">
        <v>0</v>
      </c>
      <c r="M3931" s="1" t="s">
        <v>31</v>
      </c>
      <c r="N3931" s="3">
        <v>0</v>
      </c>
      <c r="O3931" s="3">
        <v>0</v>
      </c>
      <c r="P3931" s="1" t="s">
        <v>31</v>
      </c>
      <c r="Q3931" s="3">
        <v>257.5</v>
      </c>
      <c r="R3931" s="3">
        <v>4.25</v>
      </c>
      <c r="S3931" s="1" t="s">
        <v>33</v>
      </c>
      <c r="T3931" s="3">
        <v>257.5</v>
      </c>
      <c r="U3931" s="3">
        <v>19.57</v>
      </c>
      <c r="V3931" s="1" t="s">
        <v>33</v>
      </c>
      <c r="W3931" s="1" t="s">
        <v>33</v>
      </c>
      <c r="X3931" s="1" t="s">
        <v>2574</v>
      </c>
      <c r="Y3931" s="1" t="s">
        <v>96</v>
      </c>
      <c r="Z3931" s="1" t="s">
        <v>5189</v>
      </c>
      <c r="AA3931" s="1" t="s">
        <v>2862</v>
      </c>
    </row>
    <row r="3932" spans="1:27" x14ac:dyDescent="0.25">
      <c r="A3932" s="1" t="s">
        <v>26</v>
      </c>
      <c r="B3932" s="1" t="s">
        <v>5487</v>
      </c>
      <c r="C3932" s="2">
        <v>42326</v>
      </c>
      <c r="D3932" s="1" t="s">
        <v>2817</v>
      </c>
      <c r="E3932" s="7" t="str">
        <f>VLOOKUP(TRIM(D3932)*1,CFOP!A:B,2,FALSE)</f>
        <v>Sim</v>
      </c>
      <c r="F3932" s="1" t="s">
        <v>1643</v>
      </c>
      <c r="G3932" s="3">
        <v>908.46</v>
      </c>
      <c r="H3932" s="3">
        <v>908.46</v>
      </c>
      <c r="I3932" s="3">
        <v>109.02</v>
      </c>
      <c r="J3932" s="1" t="s">
        <v>30</v>
      </c>
      <c r="K3932" s="3">
        <v>0</v>
      </c>
      <c r="L3932" s="3">
        <v>0</v>
      </c>
      <c r="M3932" s="1" t="s">
        <v>31</v>
      </c>
      <c r="N3932" s="3">
        <v>0</v>
      </c>
      <c r="O3932" s="3">
        <v>0</v>
      </c>
      <c r="P3932" s="1" t="s">
        <v>31</v>
      </c>
      <c r="Q3932" s="3">
        <v>908.46</v>
      </c>
      <c r="R3932" s="3">
        <v>14.99</v>
      </c>
      <c r="S3932" s="1" t="s">
        <v>33</v>
      </c>
      <c r="T3932" s="3">
        <v>908.46</v>
      </c>
      <c r="U3932" s="3">
        <v>69.040000000000006</v>
      </c>
      <c r="V3932" s="1" t="s">
        <v>33</v>
      </c>
      <c r="W3932" s="1" t="s">
        <v>33</v>
      </c>
      <c r="X3932" s="1" t="s">
        <v>2574</v>
      </c>
      <c r="Y3932" s="1" t="s">
        <v>96</v>
      </c>
      <c r="Z3932" s="1" t="s">
        <v>3640</v>
      </c>
      <c r="AA3932" s="1" t="s">
        <v>3366</v>
      </c>
    </row>
    <row r="3933" spans="1:27" x14ac:dyDescent="0.25">
      <c r="A3933" s="1" t="s">
        <v>26</v>
      </c>
      <c r="B3933" s="1" t="s">
        <v>5488</v>
      </c>
      <c r="C3933" s="2">
        <v>42326</v>
      </c>
      <c r="D3933" s="1" t="s">
        <v>2804</v>
      </c>
      <c r="E3933" s="7" t="str">
        <f>VLOOKUP(TRIM(D3933)*1,CFOP!A:B,2,FALSE)</f>
        <v>Sim</v>
      </c>
      <c r="F3933" s="1" t="s">
        <v>29</v>
      </c>
      <c r="G3933" s="3">
        <v>780.21</v>
      </c>
      <c r="H3933" s="3">
        <v>780.21</v>
      </c>
      <c r="I3933" s="3">
        <v>140.44</v>
      </c>
      <c r="J3933" s="1" t="s">
        <v>30</v>
      </c>
      <c r="K3933" s="3">
        <v>0</v>
      </c>
      <c r="L3933" s="3">
        <v>0</v>
      </c>
      <c r="M3933" s="1" t="s">
        <v>31</v>
      </c>
      <c r="N3933" s="3">
        <v>0</v>
      </c>
      <c r="O3933" s="3">
        <v>0</v>
      </c>
      <c r="P3933" s="1" t="s">
        <v>31</v>
      </c>
      <c r="Q3933" s="3">
        <v>780.21</v>
      </c>
      <c r="R3933" s="3">
        <v>12.870000000000001</v>
      </c>
      <c r="S3933" s="1" t="s">
        <v>33</v>
      </c>
      <c r="T3933" s="3">
        <v>780.21</v>
      </c>
      <c r="U3933" s="3">
        <v>59.300000000000004</v>
      </c>
      <c r="V3933" s="1" t="s">
        <v>33</v>
      </c>
      <c r="W3933" s="1" t="s">
        <v>33</v>
      </c>
      <c r="X3933" s="1" t="s">
        <v>3059</v>
      </c>
      <c r="Y3933" s="1" t="s">
        <v>1378</v>
      </c>
      <c r="Z3933" s="1" t="s">
        <v>3064</v>
      </c>
      <c r="AA3933" s="1" t="s">
        <v>3065</v>
      </c>
    </row>
    <row r="3934" spans="1:27" x14ac:dyDescent="0.25">
      <c r="A3934" s="1" t="s">
        <v>26</v>
      </c>
      <c r="B3934" s="1" t="s">
        <v>5488</v>
      </c>
      <c r="C3934" s="2">
        <v>42326</v>
      </c>
      <c r="D3934" s="1" t="s">
        <v>2804</v>
      </c>
      <c r="E3934" s="7" t="str">
        <f>VLOOKUP(TRIM(D3934)*1,CFOP!A:B,2,FALSE)</f>
        <v>Sim</v>
      </c>
      <c r="F3934" s="1" t="s">
        <v>29</v>
      </c>
      <c r="G3934" s="3">
        <v>964.95</v>
      </c>
      <c r="H3934" s="3">
        <v>964.95</v>
      </c>
      <c r="I3934" s="3">
        <v>173.69</v>
      </c>
      <c r="J3934" s="1" t="s">
        <v>30</v>
      </c>
      <c r="K3934" s="3">
        <v>0</v>
      </c>
      <c r="L3934" s="3">
        <v>0</v>
      </c>
      <c r="M3934" s="1" t="s">
        <v>31</v>
      </c>
      <c r="N3934" s="3">
        <v>0</v>
      </c>
      <c r="O3934" s="3">
        <v>0</v>
      </c>
      <c r="P3934" s="1" t="s">
        <v>31</v>
      </c>
      <c r="Q3934" s="3">
        <v>964.95</v>
      </c>
      <c r="R3934" s="3">
        <v>15.92</v>
      </c>
      <c r="S3934" s="1" t="s">
        <v>33</v>
      </c>
      <c r="T3934" s="3">
        <v>964.95</v>
      </c>
      <c r="U3934" s="3">
        <v>73.34</v>
      </c>
      <c r="V3934" s="1" t="s">
        <v>33</v>
      </c>
      <c r="W3934" s="1" t="s">
        <v>33</v>
      </c>
      <c r="X3934" s="1" t="s">
        <v>3059</v>
      </c>
      <c r="Y3934" s="1" t="s">
        <v>1378</v>
      </c>
      <c r="Z3934" s="1" t="s">
        <v>3060</v>
      </c>
      <c r="AA3934" s="1" t="s">
        <v>3061</v>
      </c>
    </row>
    <row r="3935" spans="1:27" x14ac:dyDescent="0.25">
      <c r="A3935" s="1" t="s">
        <v>26</v>
      </c>
      <c r="B3935" s="1" t="s">
        <v>5489</v>
      </c>
      <c r="C3935" s="2">
        <v>42326</v>
      </c>
      <c r="D3935" s="1" t="s">
        <v>3402</v>
      </c>
      <c r="E3935" s="7" t="str">
        <f>VLOOKUP(TRIM(D3935)*1,CFOP!A:B,2,FALSE)</f>
        <v>Sim</v>
      </c>
      <c r="F3935" s="1" t="s">
        <v>60</v>
      </c>
      <c r="G3935" s="3">
        <v>702</v>
      </c>
      <c r="H3935" s="3">
        <v>0</v>
      </c>
      <c r="I3935" s="3">
        <v>0</v>
      </c>
      <c r="J3935" s="1" t="s">
        <v>31</v>
      </c>
      <c r="K3935" s="3">
        <v>0</v>
      </c>
      <c r="L3935" s="3">
        <v>0</v>
      </c>
      <c r="M3935" s="1" t="s">
        <v>31</v>
      </c>
      <c r="N3935" s="3">
        <v>0</v>
      </c>
      <c r="O3935" s="3">
        <v>0</v>
      </c>
      <c r="P3935" s="1" t="s">
        <v>31</v>
      </c>
      <c r="Q3935" s="3">
        <v>0</v>
      </c>
      <c r="R3935" s="3">
        <v>0</v>
      </c>
      <c r="S3935" s="1" t="s">
        <v>31</v>
      </c>
      <c r="T3935" s="3">
        <v>0</v>
      </c>
      <c r="U3935" s="3">
        <v>0</v>
      </c>
      <c r="V3935" s="1" t="s">
        <v>31</v>
      </c>
      <c r="W3935" s="1" t="s">
        <v>33</v>
      </c>
      <c r="X3935" s="1" t="s">
        <v>4479</v>
      </c>
      <c r="Y3935" s="1" t="s">
        <v>1378</v>
      </c>
      <c r="Z3935" s="1" t="s">
        <v>3060</v>
      </c>
      <c r="AA3935" s="1" t="s">
        <v>3061</v>
      </c>
    </row>
    <row r="3936" spans="1:27" x14ac:dyDescent="0.25">
      <c r="A3936" s="1" t="s">
        <v>26</v>
      </c>
      <c r="B3936" s="1" t="s">
        <v>5489</v>
      </c>
      <c r="C3936" s="2">
        <v>42326</v>
      </c>
      <c r="D3936" s="1" t="s">
        <v>4480</v>
      </c>
      <c r="E3936" s="7" t="str">
        <f>VLOOKUP(TRIM(D3936)*1,CFOP!A:B,2,FALSE)</f>
        <v>Sim</v>
      </c>
      <c r="F3936" s="1" t="s">
        <v>60</v>
      </c>
      <c r="G3936" s="3">
        <v>259.8</v>
      </c>
      <c r="H3936" s="3">
        <v>0</v>
      </c>
      <c r="I3936" s="3">
        <v>0</v>
      </c>
      <c r="J3936" s="1" t="s">
        <v>31</v>
      </c>
      <c r="K3936" s="3">
        <v>0</v>
      </c>
      <c r="L3936" s="3">
        <v>0</v>
      </c>
      <c r="M3936" s="1" t="s">
        <v>31</v>
      </c>
      <c r="N3936" s="3">
        <v>0</v>
      </c>
      <c r="O3936" s="3">
        <v>0</v>
      </c>
      <c r="P3936" s="1" t="s">
        <v>31</v>
      </c>
      <c r="Q3936" s="3">
        <v>0</v>
      </c>
      <c r="R3936" s="3">
        <v>0</v>
      </c>
      <c r="S3936" s="1" t="s">
        <v>31</v>
      </c>
      <c r="T3936" s="3">
        <v>0</v>
      </c>
      <c r="U3936" s="3">
        <v>0</v>
      </c>
      <c r="V3936" s="1" t="s">
        <v>31</v>
      </c>
      <c r="W3936" s="1" t="s">
        <v>33</v>
      </c>
      <c r="X3936" s="1" t="s">
        <v>4479</v>
      </c>
      <c r="Y3936" s="1" t="s">
        <v>99</v>
      </c>
      <c r="Z3936" s="1" t="s">
        <v>4481</v>
      </c>
      <c r="AA3936" s="1" t="s">
        <v>4482</v>
      </c>
    </row>
    <row r="3937" spans="1:27" x14ac:dyDescent="0.25">
      <c r="A3937" s="1" t="s">
        <v>26</v>
      </c>
      <c r="B3937" s="1" t="s">
        <v>5490</v>
      </c>
      <c r="C3937" s="2">
        <v>42326</v>
      </c>
      <c r="D3937" s="1" t="s">
        <v>2817</v>
      </c>
      <c r="E3937" s="7" t="str">
        <f>VLOOKUP(TRIM(D3937)*1,CFOP!A:B,2,FALSE)</f>
        <v>Sim</v>
      </c>
      <c r="F3937" s="1" t="s">
        <v>1643</v>
      </c>
      <c r="G3937" s="3">
        <v>257.5</v>
      </c>
      <c r="H3937" s="3">
        <v>257.5</v>
      </c>
      <c r="I3937" s="3">
        <v>30.900000000000002</v>
      </c>
      <c r="J3937" s="1" t="s">
        <v>30</v>
      </c>
      <c r="K3937" s="3">
        <v>0</v>
      </c>
      <c r="L3937" s="3">
        <v>0</v>
      </c>
      <c r="M3937" s="1" t="s">
        <v>31</v>
      </c>
      <c r="N3937" s="3">
        <v>0</v>
      </c>
      <c r="O3937" s="3">
        <v>0</v>
      </c>
      <c r="P3937" s="1" t="s">
        <v>31</v>
      </c>
      <c r="Q3937" s="3">
        <v>257.5</v>
      </c>
      <c r="R3937" s="3">
        <v>4.25</v>
      </c>
      <c r="S3937" s="1" t="s">
        <v>33</v>
      </c>
      <c r="T3937" s="3">
        <v>257.5</v>
      </c>
      <c r="U3937" s="3">
        <v>19.57</v>
      </c>
      <c r="V3937" s="1" t="s">
        <v>33</v>
      </c>
      <c r="W3937" s="1" t="s">
        <v>33</v>
      </c>
      <c r="X3937" s="1" t="s">
        <v>2574</v>
      </c>
      <c r="Y3937" s="1" t="s">
        <v>96</v>
      </c>
      <c r="Z3937" s="1" t="s">
        <v>3643</v>
      </c>
      <c r="AA3937" s="1" t="s">
        <v>3644</v>
      </c>
    </row>
    <row r="3938" spans="1:27" x14ac:dyDescent="0.25">
      <c r="A3938" s="1" t="s">
        <v>26</v>
      </c>
      <c r="B3938" s="1" t="s">
        <v>5490</v>
      </c>
      <c r="C3938" s="2">
        <v>42326</v>
      </c>
      <c r="D3938" s="1" t="s">
        <v>2817</v>
      </c>
      <c r="E3938" s="7" t="str">
        <f>VLOOKUP(TRIM(D3938)*1,CFOP!A:B,2,FALSE)</f>
        <v>Sim</v>
      </c>
      <c r="F3938" s="1" t="s">
        <v>1643</v>
      </c>
      <c r="G3938" s="3">
        <v>1550.15</v>
      </c>
      <c r="H3938" s="3">
        <v>1550.15</v>
      </c>
      <c r="I3938" s="3">
        <v>186.02</v>
      </c>
      <c r="J3938" s="1" t="s">
        <v>30</v>
      </c>
      <c r="K3938" s="3">
        <v>0</v>
      </c>
      <c r="L3938" s="3">
        <v>0</v>
      </c>
      <c r="M3938" s="1" t="s">
        <v>31</v>
      </c>
      <c r="N3938" s="3">
        <v>0</v>
      </c>
      <c r="O3938" s="3">
        <v>0</v>
      </c>
      <c r="P3938" s="1" t="s">
        <v>31</v>
      </c>
      <c r="Q3938" s="3">
        <v>1550.15</v>
      </c>
      <c r="R3938" s="3">
        <v>25.580000000000002</v>
      </c>
      <c r="S3938" s="1" t="s">
        <v>33</v>
      </c>
      <c r="T3938" s="3">
        <v>1550.15</v>
      </c>
      <c r="U3938" s="3">
        <v>117.81</v>
      </c>
      <c r="V3938" s="1" t="s">
        <v>33</v>
      </c>
      <c r="W3938" s="1" t="s">
        <v>33</v>
      </c>
      <c r="X3938" s="1" t="s">
        <v>2574</v>
      </c>
      <c r="Y3938" s="1" t="s">
        <v>96</v>
      </c>
      <c r="Z3938" s="1" t="s">
        <v>3645</v>
      </c>
      <c r="AA3938" s="1" t="s">
        <v>3646</v>
      </c>
    </row>
    <row r="3939" spans="1:27" x14ac:dyDescent="0.25">
      <c r="A3939" s="1" t="s">
        <v>26</v>
      </c>
      <c r="B3939" s="1" t="s">
        <v>5490</v>
      </c>
      <c r="C3939" s="2">
        <v>42326</v>
      </c>
      <c r="D3939" s="1" t="s">
        <v>2817</v>
      </c>
      <c r="E3939" s="7" t="str">
        <f>VLOOKUP(TRIM(D3939)*1,CFOP!A:B,2,FALSE)</f>
        <v>Sim</v>
      </c>
      <c r="F3939" s="1" t="s">
        <v>1643</v>
      </c>
      <c r="G3939" s="3">
        <v>2390.63</v>
      </c>
      <c r="H3939" s="3">
        <v>2390.63</v>
      </c>
      <c r="I3939" s="3">
        <v>286.88</v>
      </c>
      <c r="J3939" s="1" t="s">
        <v>30</v>
      </c>
      <c r="K3939" s="3">
        <v>0</v>
      </c>
      <c r="L3939" s="3">
        <v>0</v>
      </c>
      <c r="M3939" s="1" t="s">
        <v>31</v>
      </c>
      <c r="N3939" s="3">
        <v>0</v>
      </c>
      <c r="O3939" s="3">
        <v>0</v>
      </c>
      <c r="P3939" s="1" t="s">
        <v>31</v>
      </c>
      <c r="Q3939" s="3">
        <v>2390.63</v>
      </c>
      <c r="R3939" s="3">
        <v>39.450000000000003</v>
      </c>
      <c r="S3939" s="1" t="s">
        <v>33</v>
      </c>
      <c r="T3939" s="3">
        <v>2390.63</v>
      </c>
      <c r="U3939" s="3">
        <v>181.69</v>
      </c>
      <c r="V3939" s="1" t="s">
        <v>33</v>
      </c>
      <c r="W3939" s="1" t="s">
        <v>33</v>
      </c>
      <c r="X3939" s="1" t="s">
        <v>2574</v>
      </c>
      <c r="Y3939" s="1" t="s">
        <v>96</v>
      </c>
      <c r="Z3939" s="1" t="s">
        <v>5342</v>
      </c>
      <c r="AA3939" s="1" t="s">
        <v>5343</v>
      </c>
    </row>
    <row r="3940" spans="1:27" x14ac:dyDescent="0.25">
      <c r="A3940" s="1" t="s">
        <v>26</v>
      </c>
      <c r="B3940" s="1" t="s">
        <v>5491</v>
      </c>
      <c r="C3940" s="2">
        <v>42326</v>
      </c>
      <c r="D3940" s="1" t="s">
        <v>2817</v>
      </c>
      <c r="E3940" s="7" t="str">
        <f>VLOOKUP(TRIM(D3940)*1,CFOP!A:B,2,FALSE)</f>
        <v>Sim</v>
      </c>
      <c r="F3940" s="1" t="s">
        <v>172</v>
      </c>
      <c r="G3940" s="3">
        <v>1059.29</v>
      </c>
      <c r="H3940" s="3">
        <v>921.12</v>
      </c>
      <c r="I3940" s="3">
        <v>110.53</v>
      </c>
      <c r="J3940" s="1" t="s">
        <v>307</v>
      </c>
      <c r="K3940" s="3">
        <v>0</v>
      </c>
      <c r="L3940" s="3">
        <v>0</v>
      </c>
      <c r="M3940" s="1" t="s">
        <v>31</v>
      </c>
      <c r="N3940" s="3">
        <v>921.12</v>
      </c>
      <c r="O3940" s="3">
        <v>138.17000000000002</v>
      </c>
      <c r="P3940" s="1" t="s">
        <v>2788</v>
      </c>
      <c r="Q3940" s="3">
        <v>921.12</v>
      </c>
      <c r="R3940" s="3">
        <v>15.200000000000001</v>
      </c>
      <c r="S3940" s="1" t="s">
        <v>33</v>
      </c>
      <c r="T3940" s="3">
        <v>921.12</v>
      </c>
      <c r="U3940" s="3">
        <v>70.010000000000005</v>
      </c>
      <c r="V3940" s="1" t="s">
        <v>33</v>
      </c>
      <c r="W3940" s="1" t="s">
        <v>33</v>
      </c>
      <c r="X3940" s="1" t="s">
        <v>5492</v>
      </c>
      <c r="Y3940" s="1" t="s">
        <v>91</v>
      </c>
      <c r="Z3940" s="1" t="s">
        <v>5493</v>
      </c>
      <c r="AA3940" s="1" t="s">
        <v>4636</v>
      </c>
    </row>
    <row r="3941" spans="1:27" x14ac:dyDescent="0.25">
      <c r="A3941" s="1" t="s">
        <v>26</v>
      </c>
      <c r="B3941" s="1" t="s">
        <v>5494</v>
      </c>
      <c r="C3941" s="2">
        <v>42326</v>
      </c>
      <c r="D3941" s="1" t="s">
        <v>2817</v>
      </c>
      <c r="E3941" s="7" t="str">
        <f>VLOOKUP(TRIM(D3941)*1,CFOP!A:B,2,FALSE)</f>
        <v>Sim</v>
      </c>
      <c r="F3941" s="1" t="s">
        <v>179</v>
      </c>
      <c r="G3941" s="3">
        <v>394.09000000000003</v>
      </c>
      <c r="H3941" s="3">
        <v>394.09000000000003</v>
      </c>
      <c r="I3941" s="3">
        <v>47.29</v>
      </c>
      <c r="J3941" s="1" t="s">
        <v>30</v>
      </c>
      <c r="K3941" s="3">
        <v>0</v>
      </c>
      <c r="L3941" s="3">
        <v>0</v>
      </c>
      <c r="M3941" s="1" t="s">
        <v>31</v>
      </c>
      <c r="N3941" s="3">
        <v>0</v>
      </c>
      <c r="O3941" s="3">
        <v>0</v>
      </c>
      <c r="P3941" s="1" t="s">
        <v>31</v>
      </c>
      <c r="Q3941" s="3">
        <v>394.09000000000003</v>
      </c>
      <c r="R3941" s="3">
        <v>6.5</v>
      </c>
      <c r="S3941" s="1" t="s">
        <v>33</v>
      </c>
      <c r="T3941" s="3">
        <v>394.09000000000003</v>
      </c>
      <c r="U3941" s="3">
        <v>29.95</v>
      </c>
      <c r="V3941" s="1" t="s">
        <v>33</v>
      </c>
      <c r="W3941" s="1" t="s">
        <v>33</v>
      </c>
      <c r="X3941" s="1" t="s">
        <v>3351</v>
      </c>
      <c r="Y3941" s="1" t="s">
        <v>1378</v>
      </c>
      <c r="Z3941" s="1" t="s">
        <v>2865</v>
      </c>
      <c r="AA3941" s="1" t="s">
        <v>2866</v>
      </c>
    </row>
    <row r="3942" spans="1:27" x14ac:dyDescent="0.25">
      <c r="A3942" s="1" t="s">
        <v>26</v>
      </c>
      <c r="B3942" s="1" t="s">
        <v>5495</v>
      </c>
      <c r="C3942" s="2">
        <v>42326</v>
      </c>
      <c r="D3942" s="1" t="s">
        <v>2817</v>
      </c>
      <c r="E3942" s="7" t="str">
        <f>VLOOKUP(TRIM(D3942)*1,CFOP!A:B,2,FALSE)</f>
        <v>Sim</v>
      </c>
      <c r="F3942" s="1" t="s">
        <v>179</v>
      </c>
      <c r="G3942" s="3">
        <v>30.98</v>
      </c>
      <c r="H3942" s="3">
        <v>30.98</v>
      </c>
      <c r="I3942" s="3">
        <v>3.72</v>
      </c>
      <c r="J3942" s="1" t="s">
        <v>30</v>
      </c>
      <c r="K3942" s="3">
        <v>0</v>
      </c>
      <c r="L3942" s="3">
        <v>0</v>
      </c>
      <c r="M3942" s="1" t="s">
        <v>31</v>
      </c>
      <c r="N3942" s="3">
        <v>0</v>
      </c>
      <c r="O3942" s="3">
        <v>0</v>
      </c>
      <c r="P3942" s="1" t="s">
        <v>31</v>
      </c>
      <c r="Q3942" s="3">
        <v>30.98</v>
      </c>
      <c r="R3942" s="3">
        <v>0.51</v>
      </c>
      <c r="S3942" s="1" t="s">
        <v>33</v>
      </c>
      <c r="T3942" s="3">
        <v>30.98</v>
      </c>
      <c r="U3942" s="3">
        <v>2.35</v>
      </c>
      <c r="V3942" s="1" t="s">
        <v>33</v>
      </c>
      <c r="W3942" s="1" t="s">
        <v>33</v>
      </c>
      <c r="X3942" s="1" t="s">
        <v>3114</v>
      </c>
      <c r="Y3942" s="1" t="s">
        <v>1378</v>
      </c>
      <c r="Z3942" s="1" t="s">
        <v>3418</v>
      </c>
      <c r="AA3942" s="1" t="s">
        <v>3419</v>
      </c>
    </row>
    <row r="3943" spans="1:27" x14ac:dyDescent="0.25">
      <c r="A3943" s="1" t="s">
        <v>26</v>
      </c>
      <c r="B3943" s="1" t="s">
        <v>5496</v>
      </c>
      <c r="C3943" s="2">
        <v>42326</v>
      </c>
      <c r="D3943" s="1" t="s">
        <v>2817</v>
      </c>
      <c r="E3943" s="7" t="str">
        <f>VLOOKUP(TRIM(D3943)*1,CFOP!A:B,2,FALSE)</f>
        <v>Sim</v>
      </c>
      <c r="F3943" s="1" t="s">
        <v>179</v>
      </c>
      <c r="G3943" s="3">
        <v>16.760000000000002</v>
      </c>
      <c r="H3943" s="3">
        <v>16.760000000000002</v>
      </c>
      <c r="I3943" s="3">
        <v>2.0100000000000002</v>
      </c>
      <c r="J3943" s="1" t="s">
        <v>30</v>
      </c>
      <c r="K3943" s="3">
        <v>0</v>
      </c>
      <c r="L3943" s="3">
        <v>0</v>
      </c>
      <c r="M3943" s="1" t="s">
        <v>31</v>
      </c>
      <c r="N3943" s="3">
        <v>0</v>
      </c>
      <c r="O3943" s="3">
        <v>0</v>
      </c>
      <c r="P3943" s="1" t="s">
        <v>31</v>
      </c>
      <c r="Q3943" s="3">
        <v>16.760000000000002</v>
      </c>
      <c r="R3943" s="3">
        <v>0.28000000000000003</v>
      </c>
      <c r="S3943" s="1" t="s">
        <v>33</v>
      </c>
      <c r="T3943" s="3">
        <v>16.760000000000002</v>
      </c>
      <c r="U3943" s="3">
        <v>1.27</v>
      </c>
      <c r="V3943" s="1" t="s">
        <v>33</v>
      </c>
      <c r="W3943" s="1" t="s">
        <v>33</v>
      </c>
      <c r="X3943" s="1" t="s">
        <v>3114</v>
      </c>
      <c r="Y3943" s="1" t="s">
        <v>1378</v>
      </c>
      <c r="Z3943" s="1" t="s">
        <v>3418</v>
      </c>
      <c r="AA3943" s="1" t="s">
        <v>3419</v>
      </c>
    </row>
    <row r="3944" spans="1:27" x14ac:dyDescent="0.25">
      <c r="A3944" s="1" t="s">
        <v>26</v>
      </c>
      <c r="B3944" s="1" t="s">
        <v>5497</v>
      </c>
      <c r="C3944" s="2">
        <v>42326</v>
      </c>
      <c r="D3944" s="1" t="s">
        <v>2817</v>
      </c>
      <c r="E3944" s="7" t="str">
        <f>VLOOKUP(TRIM(D3944)*1,CFOP!A:B,2,FALSE)</f>
        <v>Sim</v>
      </c>
      <c r="F3944" s="1" t="s">
        <v>179</v>
      </c>
      <c r="G3944" s="3">
        <v>29</v>
      </c>
      <c r="H3944" s="3">
        <v>29</v>
      </c>
      <c r="I3944" s="3">
        <v>3.48</v>
      </c>
      <c r="J3944" s="1" t="s">
        <v>30</v>
      </c>
      <c r="K3944" s="3">
        <v>0</v>
      </c>
      <c r="L3944" s="3">
        <v>0</v>
      </c>
      <c r="M3944" s="1" t="s">
        <v>31</v>
      </c>
      <c r="N3944" s="3">
        <v>0</v>
      </c>
      <c r="O3944" s="3">
        <v>0</v>
      </c>
      <c r="P3944" s="1" t="s">
        <v>31</v>
      </c>
      <c r="Q3944" s="3">
        <v>29</v>
      </c>
      <c r="R3944" s="3">
        <v>0.48</v>
      </c>
      <c r="S3944" s="1" t="s">
        <v>33</v>
      </c>
      <c r="T3944" s="3">
        <v>29</v>
      </c>
      <c r="U3944" s="3">
        <v>2.2000000000000002</v>
      </c>
      <c r="V3944" s="1" t="s">
        <v>33</v>
      </c>
      <c r="W3944" s="1" t="s">
        <v>33</v>
      </c>
      <c r="X3944" s="1" t="s">
        <v>3114</v>
      </c>
      <c r="Y3944" s="1" t="s">
        <v>1378</v>
      </c>
      <c r="Z3944" s="1" t="s">
        <v>5498</v>
      </c>
      <c r="AA3944" s="1" t="s">
        <v>3419</v>
      </c>
    </row>
    <row r="3945" spans="1:27" x14ac:dyDescent="0.25">
      <c r="A3945" s="1" t="s">
        <v>26</v>
      </c>
      <c r="B3945" s="1" t="s">
        <v>5499</v>
      </c>
      <c r="C3945" s="2">
        <v>42326</v>
      </c>
      <c r="D3945" s="1" t="s">
        <v>2817</v>
      </c>
      <c r="E3945" s="7" t="str">
        <f>VLOOKUP(TRIM(D3945)*1,CFOP!A:B,2,FALSE)</f>
        <v>Sim</v>
      </c>
      <c r="F3945" s="1" t="s">
        <v>179</v>
      </c>
      <c r="G3945" s="3">
        <v>45</v>
      </c>
      <c r="H3945" s="3">
        <v>45</v>
      </c>
      <c r="I3945" s="3">
        <v>5.4</v>
      </c>
      <c r="J3945" s="1" t="s">
        <v>30</v>
      </c>
      <c r="K3945" s="3">
        <v>0</v>
      </c>
      <c r="L3945" s="3">
        <v>0</v>
      </c>
      <c r="M3945" s="1" t="s">
        <v>31</v>
      </c>
      <c r="N3945" s="3">
        <v>0</v>
      </c>
      <c r="O3945" s="3">
        <v>0</v>
      </c>
      <c r="P3945" s="1" t="s">
        <v>31</v>
      </c>
      <c r="Q3945" s="3">
        <v>45</v>
      </c>
      <c r="R3945" s="3">
        <v>0.74</v>
      </c>
      <c r="S3945" s="1" t="s">
        <v>33</v>
      </c>
      <c r="T3945" s="3">
        <v>45</v>
      </c>
      <c r="U3945" s="3">
        <v>3.42</v>
      </c>
      <c r="V3945" s="1" t="s">
        <v>33</v>
      </c>
      <c r="W3945" s="1" t="s">
        <v>33</v>
      </c>
      <c r="X3945" s="1" t="s">
        <v>3114</v>
      </c>
      <c r="Y3945" s="1" t="s">
        <v>1378</v>
      </c>
      <c r="Z3945" s="1" t="s">
        <v>3414</v>
      </c>
      <c r="AA3945" s="1" t="s">
        <v>3415</v>
      </c>
    </row>
    <row r="3946" spans="1:27" x14ac:dyDescent="0.25">
      <c r="A3946" s="1" t="s">
        <v>26</v>
      </c>
      <c r="B3946" s="1" t="s">
        <v>5500</v>
      </c>
      <c r="C3946" s="2">
        <v>42326</v>
      </c>
      <c r="D3946" s="1" t="s">
        <v>2817</v>
      </c>
      <c r="E3946" s="7" t="str">
        <f>VLOOKUP(TRIM(D3946)*1,CFOP!A:B,2,FALSE)</f>
        <v>Sim</v>
      </c>
      <c r="F3946" s="1" t="s">
        <v>179</v>
      </c>
      <c r="G3946" s="3">
        <v>101.92</v>
      </c>
      <c r="H3946" s="3">
        <v>101.92</v>
      </c>
      <c r="I3946" s="3">
        <v>12.23</v>
      </c>
      <c r="J3946" s="1" t="s">
        <v>30</v>
      </c>
      <c r="K3946" s="3">
        <v>0</v>
      </c>
      <c r="L3946" s="3">
        <v>0</v>
      </c>
      <c r="M3946" s="1" t="s">
        <v>31</v>
      </c>
      <c r="N3946" s="3">
        <v>0</v>
      </c>
      <c r="O3946" s="3">
        <v>0</v>
      </c>
      <c r="P3946" s="1" t="s">
        <v>31</v>
      </c>
      <c r="Q3946" s="3">
        <v>101.92</v>
      </c>
      <c r="R3946" s="3">
        <v>1.68</v>
      </c>
      <c r="S3946" s="1" t="s">
        <v>33</v>
      </c>
      <c r="T3946" s="3">
        <v>101.92</v>
      </c>
      <c r="U3946" s="3">
        <v>7.75</v>
      </c>
      <c r="V3946" s="1" t="s">
        <v>33</v>
      </c>
      <c r="W3946" s="1" t="s">
        <v>33</v>
      </c>
      <c r="X3946" s="1" t="s">
        <v>3114</v>
      </c>
      <c r="Y3946" s="1" t="s">
        <v>1378</v>
      </c>
      <c r="Z3946" s="1" t="s">
        <v>3418</v>
      </c>
      <c r="AA3946" s="1" t="s">
        <v>3419</v>
      </c>
    </row>
    <row r="3947" spans="1:27" x14ac:dyDescent="0.25">
      <c r="A3947" s="1" t="s">
        <v>26</v>
      </c>
      <c r="B3947" s="1" t="s">
        <v>5501</v>
      </c>
      <c r="C3947" s="2">
        <v>42326</v>
      </c>
      <c r="D3947" s="1" t="s">
        <v>2817</v>
      </c>
      <c r="E3947" s="7" t="str">
        <f>VLOOKUP(TRIM(D3947)*1,CFOP!A:B,2,FALSE)</f>
        <v>Sim</v>
      </c>
      <c r="F3947" s="1" t="s">
        <v>1643</v>
      </c>
      <c r="G3947" s="3">
        <v>749.84</v>
      </c>
      <c r="H3947" s="3">
        <v>749.84</v>
      </c>
      <c r="I3947" s="3">
        <v>89.98</v>
      </c>
      <c r="J3947" s="1" t="s">
        <v>30</v>
      </c>
      <c r="K3947" s="3">
        <v>0</v>
      </c>
      <c r="L3947" s="3">
        <v>0</v>
      </c>
      <c r="M3947" s="1" t="s">
        <v>31</v>
      </c>
      <c r="N3947" s="3">
        <v>0</v>
      </c>
      <c r="O3947" s="3">
        <v>0</v>
      </c>
      <c r="P3947" s="1" t="s">
        <v>31</v>
      </c>
      <c r="Q3947" s="3">
        <v>749.84</v>
      </c>
      <c r="R3947" s="3">
        <v>12.370000000000001</v>
      </c>
      <c r="S3947" s="1" t="s">
        <v>33</v>
      </c>
      <c r="T3947" s="3">
        <v>749.84</v>
      </c>
      <c r="U3947" s="3">
        <v>56.99</v>
      </c>
      <c r="V3947" s="1" t="s">
        <v>33</v>
      </c>
      <c r="W3947" s="1" t="s">
        <v>33</v>
      </c>
      <c r="X3947" s="1" t="s">
        <v>2574</v>
      </c>
      <c r="Y3947" s="1" t="s">
        <v>96</v>
      </c>
      <c r="Z3947" s="1" t="s">
        <v>2846</v>
      </c>
      <c r="AA3947" s="1" t="s">
        <v>2847</v>
      </c>
    </row>
    <row r="3948" spans="1:27" x14ac:dyDescent="0.25">
      <c r="A3948" s="1" t="s">
        <v>26</v>
      </c>
      <c r="B3948" s="1" t="s">
        <v>5501</v>
      </c>
      <c r="C3948" s="2">
        <v>42326</v>
      </c>
      <c r="D3948" s="1" t="s">
        <v>2817</v>
      </c>
      <c r="E3948" s="7" t="str">
        <f>VLOOKUP(TRIM(D3948)*1,CFOP!A:B,2,FALSE)</f>
        <v>Sim</v>
      </c>
      <c r="F3948" s="1" t="s">
        <v>1643</v>
      </c>
      <c r="G3948" s="3">
        <v>2276.3000000000002</v>
      </c>
      <c r="H3948" s="3">
        <v>2276.3000000000002</v>
      </c>
      <c r="I3948" s="3">
        <v>273.16000000000003</v>
      </c>
      <c r="J3948" s="1" t="s">
        <v>30</v>
      </c>
      <c r="K3948" s="3">
        <v>0</v>
      </c>
      <c r="L3948" s="3">
        <v>0</v>
      </c>
      <c r="M3948" s="1" t="s">
        <v>31</v>
      </c>
      <c r="N3948" s="3">
        <v>0</v>
      </c>
      <c r="O3948" s="3">
        <v>0</v>
      </c>
      <c r="P3948" s="1" t="s">
        <v>31</v>
      </c>
      <c r="Q3948" s="3">
        <v>2276.3000000000002</v>
      </c>
      <c r="R3948" s="3">
        <v>37.56</v>
      </c>
      <c r="S3948" s="1" t="s">
        <v>33</v>
      </c>
      <c r="T3948" s="3">
        <v>2276.3000000000002</v>
      </c>
      <c r="U3948" s="3">
        <v>173</v>
      </c>
      <c r="V3948" s="1" t="s">
        <v>33</v>
      </c>
      <c r="W3948" s="1" t="s">
        <v>33</v>
      </c>
      <c r="X3948" s="1" t="s">
        <v>2574</v>
      </c>
      <c r="Y3948" s="1" t="s">
        <v>96</v>
      </c>
      <c r="Z3948" s="1" t="s">
        <v>2861</v>
      </c>
      <c r="AA3948" s="1" t="s">
        <v>2862</v>
      </c>
    </row>
    <row r="3949" spans="1:27" x14ac:dyDescent="0.25">
      <c r="A3949" s="1" t="s">
        <v>26</v>
      </c>
      <c r="B3949" s="1" t="s">
        <v>5501</v>
      </c>
      <c r="C3949" s="2">
        <v>42326</v>
      </c>
      <c r="D3949" s="1" t="s">
        <v>2817</v>
      </c>
      <c r="E3949" s="7" t="str">
        <f>VLOOKUP(TRIM(D3949)*1,CFOP!A:B,2,FALSE)</f>
        <v>Sim</v>
      </c>
      <c r="F3949" s="1" t="s">
        <v>1643</v>
      </c>
      <c r="G3949" s="3">
        <v>283.25</v>
      </c>
      <c r="H3949" s="3">
        <v>283.25</v>
      </c>
      <c r="I3949" s="3">
        <v>33.99</v>
      </c>
      <c r="J3949" s="1" t="s">
        <v>30</v>
      </c>
      <c r="K3949" s="3">
        <v>0</v>
      </c>
      <c r="L3949" s="3">
        <v>0</v>
      </c>
      <c r="M3949" s="1" t="s">
        <v>31</v>
      </c>
      <c r="N3949" s="3">
        <v>0</v>
      </c>
      <c r="O3949" s="3">
        <v>0</v>
      </c>
      <c r="P3949" s="1" t="s">
        <v>31</v>
      </c>
      <c r="Q3949" s="3">
        <v>283.25</v>
      </c>
      <c r="R3949" s="3">
        <v>4.67</v>
      </c>
      <c r="S3949" s="1" t="s">
        <v>33</v>
      </c>
      <c r="T3949" s="3">
        <v>283.25</v>
      </c>
      <c r="U3949" s="3">
        <v>21.53</v>
      </c>
      <c r="V3949" s="1" t="s">
        <v>33</v>
      </c>
      <c r="W3949" s="1" t="s">
        <v>33</v>
      </c>
      <c r="X3949" s="1" t="s">
        <v>2574</v>
      </c>
      <c r="Y3949" s="1" t="s">
        <v>96</v>
      </c>
      <c r="Z3949" s="1" t="s">
        <v>3431</v>
      </c>
      <c r="AA3949" s="1" t="s">
        <v>3432</v>
      </c>
    </row>
    <row r="3950" spans="1:27" hidden="1" x14ac:dyDescent="0.25">
      <c r="A3950" s="1" t="s">
        <v>26</v>
      </c>
      <c r="B3950" s="1" t="s">
        <v>5502</v>
      </c>
      <c r="C3950" s="2">
        <v>42326</v>
      </c>
      <c r="D3950" s="1" t="s">
        <v>3226</v>
      </c>
      <c r="E3950" s="7" t="str">
        <f>VLOOKUP(TRIM(D3950)*1,CFOP!A:B,2,FALSE)</f>
        <v>Não</v>
      </c>
      <c r="F3950" s="1" t="s">
        <v>179</v>
      </c>
      <c r="G3950" s="3">
        <v>24.23</v>
      </c>
      <c r="H3950" s="3">
        <v>0</v>
      </c>
      <c r="I3950" s="3">
        <v>0</v>
      </c>
      <c r="J3950" s="1" t="s">
        <v>31</v>
      </c>
      <c r="K3950" s="3">
        <v>0</v>
      </c>
      <c r="L3950" s="3">
        <v>0</v>
      </c>
      <c r="M3950" s="1" t="s">
        <v>31</v>
      </c>
      <c r="N3950" s="3">
        <v>0</v>
      </c>
      <c r="O3950" s="3">
        <v>0</v>
      </c>
      <c r="P3950" s="1" t="s">
        <v>31</v>
      </c>
      <c r="Q3950" s="3">
        <v>0</v>
      </c>
      <c r="R3950" s="3">
        <v>0</v>
      </c>
      <c r="S3950" s="1" t="s">
        <v>31</v>
      </c>
      <c r="T3950" s="3">
        <v>0</v>
      </c>
      <c r="U3950" s="3">
        <v>0</v>
      </c>
      <c r="V3950" s="1" t="s">
        <v>31</v>
      </c>
      <c r="W3950" s="1" t="s">
        <v>33</v>
      </c>
      <c r="X3950" s="1" t="s">
        <v>3351</v>
      </c>
      <c r="Y3950" s="1" t="s">
        <v>70</v>
      </c>
      <c r="Z3950" s="1" t="s">
        <v>2854</v>
      </c>
      <c r="AA3950" s="1" t="s">
        <v>2855</v>
      </c>
    </row>
    <row r="3951" spans="1:27" hidden="1" x14ac:dyDescent="0.25">
      <c r="A3951" s="1" t="s">
        <v>26</v>
      </c>
      <c r="B3951" s="1" t="s">
        <v>5503</v>
      </c>
      <c r="C3951" s="2">
        <v>42326</v>
      </c>
      <c r="D3951" s="1" t="s">
        <v>2978</v>
      </c>
      <c r="E3951" s="7" t="str">
        <f>VLOOKUP(TRIM(D3951)*1,CFOP!A:B,2,FALSE)</f>
        <v>Não</v>
      </c>
      <c r="F3951" s="1" t="s">
        <v>29</v>
      </c>
      <c r="G3951" s="3">
        <v>7313.93</v>
      </c>
      <c r="H3951" s="3">
        <v>0</v>
      </c>
      <c r="I3951" s="3">
        <v>0</v>
      </c>
      <c r="J3951" s="1" t="s">
        <v>31</v>
      </c>
      <c r="K3951" s="3">
        <v>0</v>
      </c>
      <c r="L3951" s="3">
        <v>0</v>
      </c>
      <c r="M3951" s="1" t="s">
        <v>31</v>
      </c>
      <c r="N3951" s="3">
        <v>6359.9400000000005</v>
      </c>
      <c r="O3951" s="3">
        <v>953.99</v>
      </c>
      <c r="P3951" s="1" t="s">
        <v>2788</v>
      </c>
      <c r="Q3951" s="3">
        <v>0</v>
      </c>
      <c r="R3951" s="3">
        <v>0</v>
      </c>
      <c r="S3951" s="1" t="s">
        <v>31</v>
      </c>
      <c r="T3951" s="3">
        <v>0</v>
      </c>
      <c r="U3951" s="3">
        <v>0</v>
      </c>
      <c r="V3951" s="1" t="s">
        <v>31</v>
      </c>
      <c r="W3951" s="1" t="s">
        <v>33</v>
      </c>
      <c r="X3951" s="1" t="s">
        <v>5504</v>
      </c>
      <c r="Y3951" s="1" t="s">
        <v>91</v>
      </c>
      <c r="Z3951" s="1" t="s">
        <v>4183</v>
      </c>
      <c r="AA3951" s="1" t="s">
        <v>4184</v>
      </c>
    </row>
    <row r="3952" spans="1:27" x14ac:dyDescent="0.25">
      <c r="A3952" s="1" t="s">
        <v>26</v>
      </c>
      <c r="B3952" s="1" t="s">
        <v>5505</v>
      </c>
      <c r="C3952" s="2">
        <v>42326</v>
      </c>
      <c r="D3952" s="1" t="s">
        <v>2841</v>
      </c>
      <c r="E3952" s="7" t="str">
        <f>VLOOKUP(TRIM(D3952)*1,CFOP!A:B,2,FALSE)</f>
        <v>Sim</v>
      </c>
      <c r="F3952" s="1" t="s">
        <v>4920</v>
      </c>
      <c r="G3952" s="3">
        <v>30.39</v>
      </c>
      <c r="H3952" s="3">
        <v>57.61</v>
      </c>
      <c r="I3952" s="3">
        <v>4.03</v>
      </c>
      <c r="J3952" s="1" t="s">
        <v>30</v>
      </c>
      <c r="K3952" s="3">
        <v>0</v>
      </c>
      <c r="L3952" s="3">
        <v>0</v>
      </c>
      <c r="M3952" s="1" t="s">
        <v>31</v>
      </c>
      <c r="N3952" s="3">
        <v>0</v>
      </c>
      <c r="O3952" s="3">
        <v>0</v>
      </c>
      <c r="P3952" s="1" t="s">
        <v>31</v>
      </c>
      <c r="Q3952" s="3">
        <v>57.61</v>
      </c>
      <c r="R3952" s="3">
        <v>0.95000000000000007</v>
      </c>
      <c r="S3952" s="1" t="s">
        <v>33</v>
      </c>
      <c r="T3952" s="3">
        <v>57.61</v>
      </c>
      <c r="U3952" s="3">
        <v>4.38</v>
      </c>
      <c r="V3952" s="1" t="s">
        <v>33</v>
      </c>
      <c r="W3952" s="1" t="s">
        <v>33</v>
      </c>
      <c r="X3952" s="1" t="s">
        <v>5506</v>
      </c>
      <c r="Y3952" s="1" t="s">
        <v>1683</v>
      </c>
      <c r="Z3952" s="1" t="s">
        <v>5507</v>
      </c>
      <c r="AA3952" s="1" t="s">
        <v>5508</v>
      </c>
    </row>
    <row r="3953" spans="1:27" x14ac:dyDescent="0.25">
      <c r="A3953" s="1" t="s">
        <v>26</v>
      </c>
      <c r="B3953" s="1" t="s">
        <v>5509</v>
      </c>
      <c r="C3953" s="2">
        <v>42326</v>
      </c>
      <c r="D3953" s="1" t="s">
        <v>2841</v>
      </c>
      <c r="E3953" s="7" t="str">
        <f>VLOOKUP(TRIM(D3953)*1,CFOP!A:B,2,FALSE)</f>
        <v>Sim</v>
      </c>
      <c r="F3953" s="1" t="s">
        <v>411</v>
      </c>
      <c r="G3953" s="3">
        <v>449.6</v>
      </c>
      <c r="H3953" s="3">
        <v>374.67</v>
      </c>
      <c r="I3953" s="3">
        <v>14.99</v>
      </c>
      <c r="J3953" s="1" t="s">
        <v>61</v>
      </c>
      <c r="K3953" s="3">
        <v>0</v>
      </c>
      <c r="L3953" s="3">
        <v>0</v>
      </c>
      <c r="M3953" s="1" t="s">
        <v>31</v>
      </c>
      <c r="N3953" s="3">
        <v>374.67</v>
      </c>
      <c r="O3953" s="3">
        <v>74.930000000000007</v>
      </c>
      <c r="P3953" s="1" t="s">
        <v>2788</v>
      </c>
      <c r="Q3953" s="3">
        <v>374.67</v>
      </c>
      <c r="R3953" s="3">
        <v>6.18</v>
      </c>
      <c r="S3953" s="1" t="s">
        <v>33</v>
      </c>
      <c r="T3953" s="3">
        <v>374.67</v>
      </c>
      <c r="U3953" s="3">
        <v>28.47</v>
      </c>
      <c r="V3953" s="1" t="s">
        <v>33</v>
      </c>
      <c r="W3953" s="1" t="s">
        <v>33</v>
      </c>
      <c r="X3953" s="1" t="s">
        <v>3011</v>
      </c>
      <c r="Y3953" s="1" t="s">
        <v>642</v>
      </c>
      <c r="Z3953" s="1" t="s">
        <v>643</v>
      </c>
      <c r="AA3953" s="1" t="s">
        <v>644</v>
      </c>
    </row>
    <row r="3954" spans="1:27" x14ac:dyDescent="0.25">
      <c r="A3954" s="1" t="s">
        <v>26</v>
      </c>
      <c r="B3954" s="1" t="s">
        <v>5509</v>
      </c>
      <c r="C3954" s="2">
        <v>42326</v>
      </c>
      <c r="D3954" s="1" t="s">
        <v>3010</v>
      </c>
      <c r="E3954" s="7" t="str">
        <f>VLOOKUP(TRIM(D3954)*1,CFOP!A:B,2,FALSE)</f>
        <v>Sim</v>
      </c>
      <c r="F3954" s="1" t="s">
        <v>411</v>
      </c>
      <c r="G3954" s="3">
        <v>948.63000000000011</v>
      </c>
      <c r="H3954" s="3">
        <v>836.44</v>
      </c>
      <c r="I3954" s="3">
        <v>100.37</v>
      </c>
      <c r="J3954" s="1" t="s">
        <v>3015</v>
      </c>
      <c r="K3954" s="3">
        <v>1250.3900000000001</v>
      </c>
      <c r="L3954" s="3">
        <v>112.19</v>
      </c>
      <c r="M3954" s="1" t="s">
        <v>3015</v>
      </c>
      <c r="N3954" s="3">
        <v>0</v>
      </c>
      <c r="O3954" s="3">
        <v>0</v>
      </c>
      <c r="P3954" s="1" t="s">
        <v>31</v>
      </c>
      <c r="Q3954" s="3">
        <v>836.44</v>
      </c>
      <c r="R3954" s="3">
        <v>13.8</v>
      </c>
      <c r="S3954" s="1" t="s">
        <v>33</v>
      </c>
      <c r="T3954" s="3">
        <v>836.44</v>
      </c>
      <c r="U3954" s="3">
        <v>63.57</v>
      </c>
      <c r="V3954" s="1" t="s">
        <v>33</v>
      </c>
      <c r="W3954" s="1" t="s">
        <v>33</v>
      </c>
      <c r="X3954" s="1" t="s">
        <v>3011</v>
      </c>
      <c r="Y3954" s="1" t="s">
        <v>240</v>
      </c>
      <c r="Z3954" s="1" t="s">
        <v>3959</v>
      </c>
      <c r="AA3954" s="1" t="s">
        <v>5389</v>
      </c>
    </row>
    <row r="3955" spans="1:27" x14ac:dyDescent="0.25">
      <c r="A3955" s="1" t="s">
        <v>26</v>
      </c>
      <c r="B3955" s="1" t="s">
        <v>5509</v>
      </c>
      <c r="C3955" s="2">
        <v>42326</v>
      </c>
      <c r="D3955" s="1" t="s">
        <v>3221</v>
      </c>
      <c r="E3955" s="7" t="str">
        <f>VLOOKUP(TRIM(D3955)*1,CFOP!A:B,2,FALSE)</f>
        <v>Sim</v>
      </c>
      <c r="F3955" s="1" t="s">
        <v>411</v>
      </c>
      <c r="G3955" s="3">
        <v>827.48</v>
      </c>
      <c r="H3955" s="3">
        <v>583.75</v>
      </c>
      <c r="I3955" s="3">
        <v>23.35</v>
      </c>
      <c r="J3955" s="1" t="s">
        <v>3082</v>
      </c>
      <c r="K3955" s="3">
        <v>1055.97</v>
      </c>
      <c r="L3955" s="3">
        <v>156.17000000000002</v>
      </c>
      <c r="M3955" s="1" t="s">
        <v>3082</v>
      </c>
      <c r="N3955" s="3">
        <v>583.75</v>
      </c>
      <c r="O3955" s="3">
        <v>87.56</v>
      </c>
      <c r="P3955" s="1" t="s">
        <v>2788</v>
      </c>
      <c r="Q3955" s="3">
        <v>583.75</v>
      </c>
      <c r="R3955" s="3">
        <v>9.6300000000000008</v>
      </c>
      <c r="S3955" s="1" t="s">
        <v>33</v>
      </c>
      <c r="T3955" s="3">
        <v>583.75</v>
      </c>
      <c r="U3955" s="3">
        <v>44.37</v>
      </c>
      <c r="V3955" s="1" t="s">
        <v>33</v>
      </c>
      <c r="W3955" s="1" t="s">
        <v>33</v>
      </c>
      <c r="X3955" s="1" t="s">
        <v>3011</v>
      </c>
      <c r="Y3955" s="1" t="s">
        <v>44</v>
      </c>
      <c r="Z3955" s="1" t="s">
        <v>3218</v>
      </c>
      <c r="AA3955" s="1" t="s">
        <v>5390</v>
      </c>
    </row>
    <row r="3956" spans="1:27" x14ac:dyDescent="0.25">
      <c r="A3956" s="1" t="s">
        <v>26</v>
      </c>
      <c r="B3956" s="1" t="s">
        <v>5510</v>
      </c>
      <c r="C3956" s="2">
        <v>42326</v>
      </c>
      <c r="D3956" s="1" t="s">
        <v>2787</v>
      </c>
      <c r="E3956" s="7" t="str">
        <f>VLOOKUP(TRIM(D3956)*1,CFOP!A:B,2,FALSE)</f>
        <v>Sim</v>
      </c>
      <c r="F3956" s="1" t="s">
        <v>29</v>
      </c>
      <c r="G3956" s="3">
        <v>230.27</v>
      </c>
      <c r="H3956" s="3">
        <v>230.27</v>
      </c>
      <c r="I3956" s="3">
        <v>41.45</v>
      </c>
      <c r="J3956" s="1" t="s">
        <v>30</v>
      </c>
      <c r="K3956" s="3">
        <v>0</v>
      </c>
      <c r="L3956" s="3">
        <v>0</v>
      </c>
      <c r="M3956" s="1" t="s">
        <v>31</v>
      </c>
      <c r="N3956" s="3">
        <v>0</v>
      </c>
      <c r="O3956" s="3">
        <v>0</v>
      </c>
      <c r="P3956" s="1" t="s">
        <v>31</v>
      </c>
      <c r="Q3956" s="3">
        <v>230.27</v>
      </c>
      <c r="R3956" s="3">
        <v>3.8000000000000003</v>
      </c>
      <c r="S3956" s="1" t="s">
        <v>33</v>
      </c>
      <c r="T3956" s="3">
        <v>230.27</v>
      </c>
      <c r="U3956" s="3">
        <v>17.5</v>
      </c>
      <c r="V3956" s="1" t="s">
        <v>33</v>
      </c>
      <c r="W3956" s="1" t="s">
        <v>33</v>
      </c>
      <c r="X3956" s="1" t="s">
        <v>5511</v>
      </c>
      <c r="Y3956" s="1" t="s">
        <v>99</v>
      </c>
      <c r="Z3956" s="1" t="s">
        <v>4139</v>
      </c>
      <c r="AA3956" s="1" t="s">
        <v>5512</v>
      </c>
    </row>
    <row r="3957" spans="1:27" x14ac:dyDescent="0.25">
      <c r="A3957" s="1" t="s">
        <v>26</v>
      </c>
      <c r="B3957" s="1" t="s">
        <v>5513</v>
      </c>
      <c r="C3957" s="2">
        <v>42326</v>
      </c>
      <c r="D3957" s="1" t="s">
        <v>2817</v>
      </c>
      <c r="E3957" s="7" t="str">
        <f>VLOOKUP(TRIM(D3957)*1,CFOP!A:B,2,FALSE)</f>
        <v>Sim</v>
      </c>
      <c r="F3957" s="1" t="s">
        <v>411</v>
      </c>
      <c r="G3957" s="3">
        <v>243.06</v>
      </c>
      <c r="H3957" s="3">
        <v>243.06</v>
      </c>
      <c r="I3957" s="3">
        <v>29.17</v>
      </c>
      <c r="J3957" s="1" t="s">
        <v>307</v>
      </c>
      <c r="K3957" s="3">
        <v>0</v>
      </c>
      <c r="L3957" s="3">
        <v>0</v>
      </c>
      <c r="M3957" s="1" t="s">
        <v>31</v>
      </c>
      <c r="N3957" s="3">
        <v>211.36</v>
      </c>
      <c r="O3957" s="3">
        <v>31.7</v>
      </c>
      <c r="P3957" s="1" t="s">
        <v>2788</v>
      </c>
      <c r="Q3957" s="3">
        <v>211.36</v>
      </c>
      <c r="R3957" s="3">
        <v>3.49</v>
      </c>
      <c r="S3957" s="1" t="s">
        <v>33</v>
      </c>
      <c r="T3957" s="3">
        <v>211.36</v>
      </c>
      <c r="U3957" s="3">
        <v>16.059999999999999</v>
      </c>
      <c r="V3957" s="1" t="s">
        <v>33</v>
      </c>
      <c r="W3957" s="1" t="s">
        <v>33</v>
      </c>
      <c r="X3957" s="1" t="s">
        <v>5514</v>
      </c>
      <c r="Y3957" s="1" t="s">
        <v>91</v>
      </c>
      <c r="Z3957" s="1" t="s">
        <v>4060</v>
      </c>
      <c r="AA3957" s="1" t="s">
        <v>4061</v>
      </c>
    </row>
    <row r="3958" spans="1:27" x14ac:dyDescent="0.25">
      <c r="A3958" s="1" t="s">
        <v>26</v>
      </c>
      <c r="B3958" s="1" t="s">
        <v>5513</v>
      </c>
      <c r="C3958" s="2">
        <v>42326</v>
      </c>
      <c r="D3958" s="1" t="s">
        <v>2841</v>
      </c>
      <c r="E3958" s="7" t="str">
        <f>VLOOKUP(TRIM(D3958)*1,CFOP!A:B,2,FALSE)</f>
        <v>Sim</v>
      </c>
      <c r="F3958" s="1" t="s">
        <v>411</v>
      </c>
      <c r="G3958" s="3">
        <v>217.57</v>
      </c>
      <c r="H3958" s="3">
        <v>217.57</v>
      </c>
      <c r="I3958" s="3">
        <v>26.11</v>
      </c>
      <c r="J3958" s="1" t="s">
        <v>30</v>
      </c>
      <c r="K3958" s="3">
        <v>0</v>
      </c>
      <c r="L3958" s="3">
        <v>0</v>
      </c>
      <c r="M3958" s="1" t="s">
        <v>31</v>
      </c>
      <c r="N3958" s="3">
        <v>0</v>
      </c>
      <c r="O3958" s="3">
        <v>0</v>
      </c>
      <c r="P3958" s="1" t="s">
        <v>31</v>
      </c>
      <c r="Q3958" s="3">
        <v>217.57</v>
      </c>
      <c r="R3958" s="3">
        <v>3.59</v>
      </c>
      <c r="S3958" s="1" t="s">
        <v>33</v>
      </c>
      <c r="T3958" s="3">
        <v>217.57</v>
      </c>
      <c r="U3958" s="3">
        <v>16.54</v>
      </c>
      <c r="V3958" s="1" t="s">
        <v>33</v>
      </c>
      <c r="W3958" s="1" t="s">
        <v>33</v>
      </c>
      <c r="X3958" s="1" t="s">
        <v>5514</v>
      </c>
      <c r="Y3958" s="1" t="s">
        <v>991</v>
      </c>
      <c r="Z3958" s="1" t="s">
        <v>4064</v>
      </c>
      <c r="AA3958" s="1" t="s">
        <v>4065</v>
      </c>
    </row>
    <row r="3959" spans="1:27" x14ac:dyDescent="0.25">
      <c r="A3959" s="1" t="s">
        <v>26</v>
      </c>
      <c r="B3959" s="1" t="s">
        <v>5515</v>
      </c>
      <c r="C3959" s="2">
        <v>42326</v>
      </c>
      <c r="D3959" s="1" t="s">
        <v>2787</v>
      </c>
      <c r="E3959" s="7" t="str">
        <f>VLOOKUP(TRIM(D3959)*1,CFOP!A:B,2,FALSE)</f>
        <v>Sim</v>
      </c>
      <c r="F3959" s="1" t="s">
        <v>29</v>
      </c>
      <c r="G3959" s="3">
        <v>8180.27</v>
      </c>
      <c r="H3959" s="3">
        <v>8180.27</v>
      </c>
      <c r="I3959" s="3">
        <v>1472.45</v>
      </c>
      <c r="J3959" s="1" t="s">
        <v>1297</v>
      </c>
      <c r="K3959" s="3">
        <v>0</v>
      </c>
      <c r="L3959" s="3">
        <v>0</v>
      </c>
      <c r="M3959" s="1" t="s">
        <v>31</v>
      </c>
      <c r="N3959" s="3">
        <v>7790.7300000000005</v>
      </c>
      <c r="O3959" s="3">
        <v>389.54</v>
      </c>
      <c r="P3959" s="1" t="s">
        <v>2788</v>
      </c>
      <c r="Q3959" s="3">
        <v>7790.7300000000005</v>
      </c>
      <c r="R3959" s="3">
        <v>128.55000000000001</v>
      </c>
      <c r="S3959" s="1" t="s">
        <v>33</v>
      </c>
      <c r="T3959" s="3">
        <v>7790.7300000000005</v>
      </c>
      <c r="U3959" s="3">
        <v>592.1</v>
      </c>
      <c r="V3959" s="1" t="s">
        <v>33</v>
      </c>
      <c r="W3959" s="1" t="s">
        <v>33</v>
      </c>
      <c r="X3959" s="1" t="s">
        <v>3022</v>
      </c>
      <c r="Y3959" s="1" t="s">
        <v>1240</v>
      </c>
      <c r="Z3959" s="1" t="s">
        <v>5516</v>
      </c>
      <c r="AA3959" s="1" t="s">
        <v>5517</v>
      </c>
    </row>
    <row r="3960" spans="1:27" x14ac:dyDescent="0.25">
      <c r="A3960" s="1" t="s">
        <v>26</v>
      </c>
      <c r="B3960" s="1" t="s">
        <v>5515</v>
      </c>
      <c r="C3960" s="2">
        <v>42326</v>
      </c>
      <c r="D3960" s="1" t="s">
        <v>2787</v>
      </c>
      <c r="E3960" s="7" t="str">
        <f>VLOOKUP(TRIM(D3960)*1,CFOP!A:B,2,FALSE)</f>
        <v>Sim</v>
      </c>
      <c r="F3960" s="1" t="s">
        <v>29</v>
      </c>
      <c r="G3960" s="3">
        <v>5453.5099999999993</v>
      </c>
      <c r="H3960" s="3">
        <v>5453.51</v>
      </c>
      <c r="I3960" s="3">
        <v>981.63</v>
      </c>
      <c r="J3960" s="1" t="s">
        <v>61</v>
      </c>
      <c r="K3960" s="3">
        <v>0</v>
      </c>
      <c r="L3960" s="3">
        <v>0</v>
      </c>
      <c r="M3960" s="1" t="s">
        <v>31</v>
      </c>
      <c r="N3960" s="3">
        <v>5193.82</v>
      </c>
      <c r="O3960" s="3">
        <v>259.69</v>
      </c>
      <c r="P3960" s="1" t="s">
        <v>2788</v>
      </c>
      <c r="Q3960" s="3">
        <v>5193.82</v>
      </c>
      <c r="R3960" s="3">
        <v>85.7</v>
      </c>
      <c r="S3960" s="1" t="s">
        <v>33</v>
      </c>
      <c r="T3960" s="3">
        <v>5193.82</v>
      </c>
      <c r="U3960" s="3">
        <v>394.73</v>
      </c>
      <c r="V3960" s="1" t="s">
        <v>33</v>
      </c>
      <c r="W3960" s="1" t="s">
        <v>33</v>
      </c>
      <c r="X3960" s="1" t="s">
        <v>3022</v>
      </c>
      <c r="Y3960" s="1" t="s">
        <v>1240</v>
      </c>
      <c r="Z3960" s="1" t="s">
        <v>1302</v>
      </c>
      <c r="AA3960" s="1" t="s">
        <v>1303</v>
      </c>
    </row>
    <row r="3961" spans="1:27" x14ac:dyDescent="0.25">
      <c r="A3961" s="1" t="s">
        <v>26</v>
      </c>
      <c r="B3961" s="1" t="s">
        <v>5518</v>
      </c>
      <c r="C3961" s="2">
        <v>42326</v>
      </c>
      <c r="D3961" s="1" t="s">
        <v>2787</v>
      </c>
      <c r="E3961" s="7" t="str">
        <f>VLOOKUP(TRIM(D3961)*1,CFOP!A:B,2,FALSE)</f>
        <v>Sim</v>
      </c>
      <c r="F3961" s="1" t="s">
        <v>29</v>
      </c>
      <c r="G3961" s="3">
        <v>318.20999999999998</v>
      </c>
      <c r="H3961" s="3">
        <v>318.20999999999998</v>
      </c>
      <c r="I3961" s="3">
        <v>57.28</v>
      </c>
      <c r="J3961" s="1" t="s">
        <v>61</v>
      </c>
      <c r="K3961" s="3">
        <v>0</v>
      </c>
      <c r="L3961" s="3">
        <v>0</v>
      </c>
      <c r="M3961" s="1" t="s">
        <v>31</v>
      </c>
      <c r="N3961" s="3">
        <v>276.7</v>
      </c>
      <c r="O3961" s="3">
        <v>41.51</v>
      </c>
      <c r="P3961" s="1" t="s">
        <v>2788</v>
      </c>
      <c r="Q3961" s="3">
        <v>276.7</v>
      </c>
      <c r="R3961" s="3">
        <v>4.57</v>
      </c>
      <c r="S3961" s="1" t="s">
        <v>33</v>
      </c>
      <c r="T3961" s="3">
        <v>276.7</v>
      </c>
      <c r="U3961" s="3">
        <v>21.03</v>
      </c>
      <c r="V3961" s="1" t="s">
        <v>33</v>
      </c>
      <c r="W3961" s="1" t="s">
        <v>33</v>
      </c>
      <c r="X3961" s="1" t="s">
        <v>5519</v>
      </c>
      <c r="Y3961" s="1" t="s">
        <v>44</v>
      </c>
      <c r="Z3961" s="1" t="s">
        <v>5520</v>
      </c>
      <c r="AA3961" s="1" t="s">
        <v>5521</v>
      </c>
    </row>
    <row r="3962" spans="1:27" x14ac:dyDescent="0.25">
      <c r="A3962" s="1" t="s">
        <v>26</v>
      </c>
      <c r="B3962" s="1" t="s">
        <v>5522</v>
      </c>
      <c r="C3962" s="2">
        <v>42326</v>
      </c>
      <c r="D3962" s="1" t="s">
        <v>2787</v>
      </c>
      <c r="E3962" s="7" t="str">
        <f>VLOOKUP(TRIM(D3962)*1,CFOP!A:B,2,FALSE)</f>
        <v>Sim</v>
      </c>
      <c r="F3962" s="1" t="s">
        <v>29</v>
      </c>
      <c r="G3962" s="3">
        <v>434.12</v>
      </c>
      <c r="H3962" s="3">
        <v>434.12</v>
      </c>
      <c r="I3962" s="3">
        <v>78.14</v>
      </c>
      <c r="J3962" s="1" t="s">
        <v>30</v>
      </c>
      <c r="K3962" s="3">
        <v>0</v>
      </c>
      <c r="L3962" s="3">
        <v>0</v>
      </c>
      <c r="M3962" s="1" t="s">
        <v>31</v>
      </c>
      <c r="N3962" s="3">
        <v>0</v>
      </c>
      <c r="O3962" s="3">
        <v>0</v>
      </c>
      <c r="P3962" s="1" t="s">
        <v>31</v>
      </c>
      <c r="Q3962" s="3">
        <v>434.12</v>
      </c>
      <c r="R3962" s="3">
        <v>7.16</v>
      </c>
      <c r="S3962" s="1" t="s">
        <v>33</v>
      </c>
      <c r="T3962" s="3">
        <v>434.12</v>
      </c>
      <c r="U3962" s="3">
        <v>32.99</v>
      </c>
      <c r="V3962" s="1" t="s">
        <v>33</v>
      </c>
      <c r="W3962" s="1" t="s">
        <v>33</v>
      </c>
      <c r="X3962" s="1" t="s">
        <v>5523</v>
      </c>
      <c r="Y3962" s="1" t="s">
        <v>44</v>
      </c>
      <c r="Z3962" s="1" t="s">
        <v>5524</v>
      </c>
      <c r="AA3962" s="1" t="s">
        <v>5525</v>
      </c>
    </row>
    <row r="3963" spans="1:27" x14ac:dyDescent="0.25">
      <c r="A3963" s="1" t="s">
        <v>26</v>
      </c>
      <c r="B3963" s="1" t="s">
        <v>5522</v>
      </c>
      <c r="C3963" s="2">
        <v>42326</v>
      </c>
      <c r="D3963" s="1" t="s">
        <v>2787</v>
      </c>
      <c r="E3963" s="7" t="str">
        <f>VLOOKUP(TRIM(D3963)*1,CFOP!A:B,2,FALSE)</f>
        <v>Sim</v>
      </c>
      <c r="F3963" s="1" t="s">
        <v>29</v>
      </c>
      <c r="G3963" s="3">
        <v>868.24</v>
      </c>
      <c r="H3963" s="3">
        <v>868.24</v>
      </c>
      <c r="I3963" s="3">
        <v>156.28</v>
      </c>
      <c r="J3963" s="1" t="s">
        <v>30</v>
      </c>
      <c r="K3963" s="3">
        <v>0</v>
      </c>
      <c r="L3963" s="3">
        <v>0</v>
      </c>
      <c r="M3963" s="1" t="s">
        <v>31</v>
      </c>
      <c r="N3963" s="3">
        <v>0</v>
      </c>
      <c r="O3963" s="3">
        <v>0</v>
      </c>
      <c r="P3963" s="1" t="s">
        <v>31</v>
      </c>
      <c r="Q3963" s="3">
        <v>868.24</v>
      </c>
      <c r="R3963" s="3">
        <v>14.33</v>
      </c>
      <c r="S3963" s="1" t="s">
        <v>33</v>
      </c>
      <c r="T3963" s="3">
        <v>868.24</v>
      </c>
      <c r="U3963" s="3">
        <v>65.989999999999995</v>
      </c>
      <c r="V3963" s="1" t="s">
        <v>33</v>
      </c>
      <c r="W3963" s="1" t="s">
        <v>33</v>
      </c>
      <c r="X3963" s="1" t="s">
        <v>5523</v>
      </c>
      <c r="Y3963" s="1" t="s">
        <v>44</v>
      </c>
      <c r="Z3963" s="1" t="s">
        <v>5526</v>
      </c>
      <c r="AA3963" s="1" t="s">
        <v>5527</v>
      </c>
    </row>
    <row r="3964" spans="1:27" x14ac:dyDescent="0.25">
      <c r="A3964" s="1" t="s">
        <v>26</v>
      </c>
      <c r="B3964" s="1" t="s">
        <v>5528</v>
      </c>
      <c r="C3964" s="2">
        <v>42326</v>
      </c>
      <c r="D3964" s="1" t="s">
        <v>2817</v>
      </c>
      <c r="E3964" s="7" t="str">
        <f>VLOOKUP(TRIM(D3964)*1,CFOP!A:B,2,FALSE)</f>
        <v>Sim</v>
      </c>
      <c r="F3964" s="1" t="s">
        <v>1643</v>
      </c>
      <c r="G3964" s="3">
        <v>197467.19</v>
      </c>
      <c r="H3964" s="3">
        <v>197467.19</v>
      </c>
      <c r="I3964" s="3">
        <v>23696.06</v>
      </c>
      <c r="J3964" s="1" t="s">
        <v>307</v>
      </c>
      <c r="K3964" s="3">
        <v>0</v>
      </c>
      <c r="L3964" s="3">
        <v>0</v>
      </c>
      <c r="M3964" s="1" t="s">
        <v>31</v>
      </c>
      <c r="N3964" s="3">
        <v>171710.6</v>
      </c>
      <c r="O3964" s="3">
        <v>25756.59</v>
      </c>
      <c r="P3964" s="1" t="s">
        <v>2788</v>
      </c>
      <c r="Q3964" s="3">
        <v>171710.6</v>
      </c>
      <c r="R3964" s="3">
        <v>2833.2200000000003</v>
      </c>
      <c r="S3964" s="1" t="s">
        <v>33</v>
      </c>
      <c r="T3964" s="3">
        <v>171710.6</v>
      </c>
      <c r="U3964" s="3">
        <v>13050.01</v>
      </c>
      <c r="V3964" s="1" t="s">
        <v>33</v>
      </c>
      <c r="W3964" s="1" t="s">
        <v>33</v>
      </c>
      <c r="X3964" s="1" t="s">
        <v>3478</v>
      </c>
      <c r="Y3964" s="1" t="s">
        <v>3383</v>
      </c>
      <c r="Z3964" s="1" t="s">
        <v>3384</v>
      </c>
      <c r="AA3964" s="1" t="s">
        <v>3385</v>
      </c>
    </row>
    <row r="3965" spans="1:27" x14ac:dyDescent="0.25">
      <c r="A3965" s="1" t="s">
        <v>26</v>
      </c>
      <c r="B3965" s="1" t="s">
        <v>5529</v>
      </c>
      <c r="C3965" s="2">
        <v>42326</v>
      </c>
      <c r="D3965" s="1" t="s">
        <v>2787</v>
      </c>
      <c r="E3965" s="7" t="str">
        <f>VLOOKUP(TRIM(D3965)*1,CFOP!A:B,2,FALSE)</f>
        <v>Sim</v>
      </c>
      <c r="F3965" s="1" t="s">
        <v>29</v>
      </c>
      <c r="G3965" s="3">
        <v>3124.5800000000004</v>
      </c>
      <c r="H3965" s="3">
        <v>2717.03</v>
      </c>
      <c r="I3965" s="3">
        <v>489.07</v>
      </c>
      <c r="J3965" s="1" t="s">
        <v>61</v>
      </c>
      <c r="K3965" s="3">
        <v>0</v>
      </c>
      <c r="L3965" s="3">
        <v>0</v>
      </c>
      <c r="M3965" s="1" t="s">
        <v>31</v>
      </c>
      <c r="N3965" s="3">
        <v>2717.03</v>
      </c>
      <c r="O3965" s="3">
        <v>407.55</v>
      </c>
      <c r="P3965" s="1" t="s">
        <v>2788</v>
      </c>
      <c r="Q3965" s="3">
        <v>2717.03</v>
      </c>
      <c r="R3965" s="3">
        <v>44.83</v>
      </c>
      <c r="S3965" s="1" t="s">
        <v>33</v>
      </c>
      <c r="T3965" s="3">
        <v>2717.03</v>
      </c>
      <c r="U3965" s="3">
        <v>206.49</v>
      </c>
      <c r="V3965" s="1" t="s">
        <v>33</v>
      </c>
      <c r="W3965" s="1" t="s">
        <v>33</v>
      </c>
      <c r="X3965" s="1" t="s">
        <v>2723</v>
      </c>
      <c r="Y3965" s="1" t="s">
        <v>91</v>
      </c>
      <c r="Z3965" s="1" t="s">
        <v>1777</v>
      </c>
      <c r="AA3965" s="1" t="s">
        <v>1778</v>
      </c>
    </row>
    <row r="3966" spans="1:27" x14ac:dyDescent="0.25">
      <c r="A3966" s="1" t="s">
        <v>26</v>
      </c>
      <c r="B3966" s="1" t="s">
        <v>5529</v>
      </c>
      <c r="C3966" s="2">
        <v>42326</v>
      </c>
      <c r="D3966" s="1" t="s">
        <v>2787</v>
      </c>
      <c r="E3966" s="7" t="str">
        <f>VLOOKUP(TRIM(D3966)*1,CFOP!A:B,2,FALSE)</f>
        <v>Sim</v>
      </c>
      <c r="F3966" s="1" t="s">
        <v>29</v>
      </c>
      <c r="G3966" s="3">
        <v>2239.2800000000002</v>
      </c>
      <c r="H3966" s="3">
        <v>1947.2</v>
      </c>
      <c r="I3966" s="3">
        <v>350.5</v>
      </c>
      <c r="J3966" s="1" t="s">
        <v>61</v>
      </c>
      <c r="K3966" s="3">
        <v>0</v>
      </c>
      <c r="L3966" s="3">
        <v>0</v>
      </c>
      <c r="M3966" s="1" t="s">
        <v>31</v>
      </c>
      <c r="N3966" s="3">
        <v>1947.2</v>
      </c>
      <c r="O3966" s="3">
        <v>292.08</v>
      </c>
      <c r="P3966" s="1" t="s">
        <v>2788</v>
      </c>
      <c r="Q3966" s="3">
        <v>1947.2</v>
      </c>
      <c r="R3966" s="3">
        <v>32.130000000000003</v>
      </c>
      <c r="S3966" s="1" t="s">
        <v>33</v>
      </c>
      <c r="T3966" s="3">
        <v>1947.2</v>
      </c>
      <c r="U3966" s="3">
        <v>147.99</v>
      </c>
      <c r="V3966" s="1" t="s">
        <v>33</v>
      </c>
      <c r="W3966" s="1" t="s">
        <v>33</v>
      </c>
      <c r="X3966" s="1" t="s">
        <v>2723</v>
      </c>
      <c r="Y3966" s="1" t="s">
        <v>91</v>
      </c>
      <c r="Z3966" s="1" t="s">
        <v>1743</v>
      </c>
      <c r="AA3966" s="1" t="s">
        <v>1744</v>
      </c>
    </row>
    <row r="3967" spans="1:27" hidden="1" x14ac:dyDescent="0.25">
      <c r="A3967" s="1" t="s">
        <v>26</v>
      </c>
      <c r="B3967" s="1" t="s">
        <v>5530</v>
      </c>
      <c r="C3967" s="2">
        <v>42326</v>
      </c>
      <c r="D3967" s="1" t="s">
        <v>2962</v>
      </c>
      <c r="E3967" s="7" t="str">
        <f>VLOOKUP(TRIM(D3967)*1,CFOP!A:B,2,FALSE)</f>
        <v>Não</v>
      </c>
      <c r="F3967" s="1" t="s">
        <v>1643</v>
      </c>
      <c r="G3967" s="3">
        <v>6.6800000000000006</v>
      </c>
      <c r="H3967" s="3">
        <v>5.8100000000000005</v>
      </c>
      <c r="I3967" s="3">
        <v>0.70000000000000007</v>
      </c>
      <c r="J3967" s="1" t="s">
        <v>30</v>
      </c>
      <c r="K3967" s="3">
        <v>0</v>
      </c>
      <c r="L3967" s="3">
        <v>0</v>
      </c>
      <c r="M3967" s="1" t="s">
        <v>31</v>
      </c>
      <c r="N3967" s="3">
        <v>5.8100000000000005</v>
      </c>
      <c r="O3967" s="3">
        <v>0.87</v>
      </c>
      <c r="P3967" s="1" t="s">
        <v>2788</v>
      </c>
      <c r="Q3967" s="3">
        <v>0</v>
      </c>
      <c r="R3967" s="3">
        <v>0</v>
      </c>
      <c r="S3967" s="1" t="s">
        <v>31</v>
      </c>
      <c r="T3967" s="3">
        <v>0</v>
      </c>
      <c r="U3967" s="3">
        <v>0</v>
      </c>
      <c r="V3967" s="1" t="s">
        <v>31</v>
      </c>
      <c r="W3967" s="1" t="s">
        <v>33</v>
      </c>
      <c r="X3967" s="1" t="s">
        <v>5531</v>
      </c>
      <c r="Y3967" s="1" t="s">
        <v>96</v>
      </c>
      <c r="Z3967" s="1" t="s">
        <v>5532</v>
      </c>
      <c r="AA3967" s="1" t="s">
        <v>5533</v>
      </c>
    </row>
    <row r="3968" spans="1:27" x14ac:dyDescent="0.25">
      <c r="A3968" s="1" t="s">
        <v>26</v>
      </c>
      <c r="B3968" s="1" t="s">
        <v>5534</v>
      </c>
      <c r="C3968" s="2">
        <v>42327</v>
      </c>
      <c r="D3968" s="1" t="s">
        <v>2817</v>
      </c>
      <c r="E3968" s="7" t="str">
        <f>VLOOKUP(TRIM(D3968)*1,CFOP!A:B,2,FALSE)</f>
        <v>Sim</v>
      </c>
      <c r="F3968" s="1" t="s">
        <v>179</v>
      </c>
      <c r="G3968" s="3">
        <v>425.02</v>
      </c>
      <c r="H3968" s="3">
        <v>425.02</v>
      </c>
      <c r="I3968" s="3">
        <v>51</v>
      </c>
      <c r="J3968" s="1" t="s">
        <v>307</v>
      </c>
      <c r="K3968" s="3">
        <v>0</v>
      </c>
      <c r="L3968" s="3">
        <v>0</v>
      </c>
      <c r="M3968" s="1" t="s">
        <v>31</v>
      </c>
      <c r="N3968" s="3">
        <v>0</v>
      </c>
      <c r="O3968" s="3">
        <v>0</v>
      </c>
      <c r="P3968" s="1" t="s">
        <v>31</v>
      </c>
      <c r="Q3968" s="3">
        <v>425.02</v>
      </c>
      <c r="R3968" s="3">
        <v>7.01</v>
      </c>
      <c r="S3968" s="1" t="s">
        <v>33</v>
      </c>
      <c r="T3968" s="3">
        <v>425.02</v>
      </c>
      <c r="U3968" s="3">
        <v>32.299999999999997</v>
      </c>
      <c r="V3968" s="1" t="s">
        <v>33</v>
      </c>
      <c r="W3968" s="1" t="s">
        <v>33</v>
      </c>
      <c r="X3968" s="1" t="s">
        <v>3114</v>
      </c>
      <c r="Y3968" s="1" t="s">
        <v>1378</v>
      </c>
      <c r="Z3968" s="1" t="s">
        <v>5535</v>
      </c>
      <c r="AA3968" s="1" t="s">
        <v>5536</v>
      </c>
    </row>
    <row r="3969" spans="1:27" x14ac:dyDescent="0.25">
      <c r="A3969" s="1" t="s">
        <v>26</v>
      </c>
      <c r="B3969" s="1" t="s">
        <v>5534</v>
      </c>
      <c r="C3969" s="2">
        <v>42327</v>
      </c>
      <c r="D3969" s="1" t="s">
        <v>2817</v>
      </c>
      <c r="E3969" s="7" t="str">
        <f>VLOOKUP(TRIM(D3969)*1,CFOP!A:B,2,FALSE)</f>
        <v>Sim</v>
      </c>
      <c r="F3969" s="1" t="s">
        <v>179</v>
      </c>
      <c r="G3969" s="3">
        <v>371.02</v>
      </c>
      <c r="H3969" s="3">
        <v>371.02</v>
      </c>
      <c r="I3969" s="3">
        <v>44.52</v>
      </c>
      <c r="J3969" s="1" t="s">
        <v>30</v>
      </c>
      <c r="K3969" s="3">
        <v>0</v>
      </c>
      <c r="L3969" s="3">
        <v>0</v>
      </c>
      <c r="M3969" s="1" t="s">
        <v>31</v>
      </c>
      <c r="N3969" s="3">
        <v>0</v>
      </c>
      <c r="O3969" s="3">
        <v>0</v>
      </c>
      <c r="P3969" s="1" t="s">
        <v>31</v>
      </c>
      <c r="Q3969" s="3">
        <v>371.02</v>
      </c>
      <c r="R3969" s="3">
        <v>6.12</v>
      </c>
      <c r="S3969" s="1" t="s">
        <v>33</v>
      </c>
      <c r="T3969" s="3">
        <v>371.02</v>
      </c>
      <c r="U3969" s="3">
        <v>28.2</v>
      </c>
      <c r="V3969" s="1" t="s">
        <v>33</v>
      </c>
      <c r="W3969" s="1" t="s">
        <v>33</v>
      </c>
      <c r="X3969" s="1" t="s">
        <v>3114</v>
      </c>
      <c r="Y3969" s="1" t="s">
        <v>1378</v>
      </c>
      <c r="Z3969" s="1" t="s">
        <v>5537</v>
      </c>
      <c r="AA3969" s="1" t="s">
        <v>3116</v>
      </c>
    </row>
    <row r="3970" spans="1:27" x14ac:dyDescent="0.25">
      <c r="A3970" s="1" t="s">
        <v>26</v>
      </c>
      <c r="B3970" s="1" t="s">
        <v>5538</v>
      </c>
      <c r="C3970" s="2">
        <v>42327</v>
      </c>
      <c r="D3970" s="1" t="s">
        <v>2817</v>
      </c>
      <c r="E3970" s="7" t="str">
        <f>VLOOKUP(TRIM(D3970)*1,CFOP!A:B,2,FALSE)</f>
        <v>Sim</v>
      </c>
      <c r="F3970" s="1" t="s">
        <v>179</v>
      </c>
      <c r="G3970" s="3">
        <v>17.22</v>
      </c>
      <c r="H3970" s="3">
        <v>17.22</v>
      </c>
      <c r="I3970" s="3">
        <v>2.0699999999999998</v>
      </c>
      <c r="J3970" s="1" t="s">
        <v>30</v>
      </c>
      <c r="K3970" s="3">
        <v>0</v>
      </c>
      <c r="L3970" s="3">
        <v>0</v>
      </c>
      <c r="M3970" s="1" t="s">
        <v>31</v>
      </c>
      <c r="N3970" s="3">
        <v>0</v>
      </c>
      <c r="O3970" s="3">
        <v>0</v>
      </c>
      <c r="P3970" s="1" t="s">
        <v>31</v>
      </c>
      <c r="Q3970" s="3">
        <v>17.22</v>
      </c>
      <c r="R3970" s="3">
        <v>0.28000000000000003</v>
      </c>
      <c r="S3970" s="1" t="s">
        <v>33</v>
      </c>
      <c r="T3970" s="3">
        <v>17.22</v>
      </c>
      <c r="U3970" s="3">
        <v>1.31</v>
      </c>
      <c r="V3970" s="1" t="s">
        <v>33</v>
      </c>
      <c r="W3970" s="1" t="s">
        <v>33</v>
      </c>
      <c r="X3970" s="1" t="s">
        <v>3114</v>
      </c>
      <c r="Y3970" s="1" t="s">
        <v>1378</v>
      </c>
      <c r="Z3970" s="1" t="s">
        <v>3418</v>
      </c>
      <c r="AA3970" s="1" t="s">
        <v>3419</v>
      </c>
    </row>
    <row r="3971" spans="1:27" x14ac:dyDescent="0.25">
      <c r="A3971" s="1" t="s">
        <v>26</v>
      </c>
      <c r="B3971" s="1" t="s">
        <v>5538</v>
      </c>
      <c r="C3971" s="2">
        <v>42327</v>
      </c>
      <c r="D3971" s="1" t="s">
        <v>2817</v>
      </c>
      <c r="E3971" s="7" t="str">
        <f>VLOOKUP(TRIM(D3971)*1,CFOP!A:B,2,FALSE)</f>
        <v>Sim</v>
      </c>
      <c r="F3971" s="1" t="s">
        <v>179</v>
      </c>
      <c r="G3971" s="3">
        <v>45</v>
      </c>
      <c r="H3971" s="3">
        <v>45</v>
      </c>
      <c r="I3971" s="3">
        <v>5.4</v>
      </c>
      <c r="J3971" s="1" t="s">
        <v>30</v>
      </c>
      <c r="K3971" s="3">
        <v>0</v>
      </c>
      <c r="L3971" s="3">
        <v>0</v>
      </c>
      <c r="M3971" s="1" t="s">
        <v>31</v>
      </c>
      <c r="N3971" s="3">
        <v>0</v>
      </c>
      <c r="O3971" s="3">
        <v>0</v>
      </c>
      <c r="P3971" s="1" t="s">
        <v>31</v>
      </c>
      <c r="Q3971" s="3">
        <v>45</v>
      </c>
      <c r="R3971" s="3">
        <v>0.74</v>
      </c>
      <c r="S3971" s="1" t="s">
        <v>33</v>
      </c>
      <c r="T3971" s="3">
        <v>45</v>
      </c>
      <c r="U3971" s="3">
        <v>3.42</v>
      </c>
      <c r="V3971" s="1" t="s">
        <v>33</v>
      </c>
      <c r="W3971" s="1" t="s">
        <v>33</v>
      </c>
      <c r="X3971" s="1" t="s">
        <v>3114</v>
      </c>
      <c r="Y3971" s="1" t="s">
        <v>1378</v>
      </c>
      <c r="Z3971" s="1" t="s">
        <v>3414</v>
      </c>
      <c r="AA3971" s="1" t="s">
        <v>3415</v>
      </c>
    </row>
    <row r="3972" spans="1:27" x14ac:dyDescent="0.25">
      <c r="A3972" s="1" t="s">
        <v>26</v>
      </c>
      <c r="B3972" s="1" t="s">
        <v>5538</v>
      </c>
      <c r="C3972" s="2">
        <v>42327</v>
      </c>
      <c r="D3972" s="1" t="s">
        <v>2817</v>
      </c>
      <c r="E3972" s="7" t="str">
        <f>VLOOKUP(TRIM(D3972)*1,CFOP!A:B,2,FALSE)</f>
        <v>Sim</v>
      </c>
      <c r="F3972" s="1" t="s">
        <v>179</v>
      </c>
      <c r="G3972" s="3">
        <v>29</v>
      </c>
      <c r="H3972" s="3">
        <v>29</v>
      </c>
      <c r="I3972" s="3">
        <v>3.48</v>
      </c>
      <c r="J3972" s="1" t="s">
        <v>30</v>
      </c>
      <c r="K3972" s="3">
        <v>0</v>
      </c>
      <c r="L3972" s="3">
        <v>0</v>
      </c>
      <c r="M3972" s="1" t="s">
        <v>31</v>
      </c>
      <c r="N3972" s="3">
        <v>0</v>
      </c>
      <c r="O3972" s="3">
        <v>0</v>
      </c>
      <c r="P3972" s="1" t="s">
        <v>31</v>
      </c>
      <c r="Q3972" s="3">
        <v>29</v>
      </c>
      <c r="R3972" s="3">
        <v>0.48</v>
      </c>
      <c r="S3972" s="1" t="s">
        <v>33</v>
      </c>
      <c r="T3972" s="3">
        <v>29</v>
      </c>
      <c r="U3972" s="3">
        <v>2.2000000000000002</v>
      </c>
      <c r="V3972" s="1" t="s">
        <v>33</v>
      </c>
      <c r="W3972" s="1" t="s">
        <v>33</v>
      </c>
      <c r="X3972" s="1" t="s">
        <v>3114</v>
      </c>
      <c r="Y3972" s="1" t="s">
        <v>1378</v>
      </c>
      <c r="Z3972" s="1" t="s">
        <v>5498</v>
      </c>
      <c r="AA3972" s="1" t="s">
        <v>3419</v>
      </c>
    </row>
    <row r="3973" spans="1:27" x14ac:dyDescent="0.25">
      <c r="A3973" s="1" t="s">
        <v>26</v>
      </c>
      <c r="B3973" s="1" t="s">
        <v>5538</v>
      </c>
      <c r="C3973" s="2">
        <v>42327</v>
      </c>
      <c r="D3973" s="1" t="s">
        <v>2817</v>
      </c>
      <c r="E3973" s="7" t="str">
        <f>VLOOKUP(TRIM(D3973)*1,CFOP!A:B,2,FALSE)</f>
        <v>Sim</v>
      </c>
      <c r="F3973" s="1" t="s">
        <v>179</v>
      </c>
      <c r="G3973" s="3">
        <v>613.52</v>
      </c>
      <c r="H3973" s="3">
        <v>613.52</v>
      </c>
      <c r="I3973" s="3">
        <v>73.62</v>
      </c>
      <c r="J3973" s="1" t="s">
        <v>30</v>
      </c>
      <c r="K3973" s="3">
        <v>0</v>
      </c>
      <c r="L3973" s="3">
        <v>0</v>
      </c>
      <c r="M3973" s="1" t="s">
        <v>31</v>
      </c>
      <c r="N3973" s="3">
        <v>0</v>
      </c>
      <c r="O3973" s="3">
        <v>0</v>
      </c>
      <c r="P3973" s="1" t="s">
        <v>31</v>
      </c>
      <c r="Q3973" s="3">
        <v>613.52</v>
      </c>
      <c r="R3973" s="3">
        <v>10.120000000000001</v>
      </c>
      <c r="S3973" s="1" t="s">
        <v>33</v>
      </c>
      <c r="T3973" s="3">
        <v>613.52</v>
      </c>
      <c r="U3973" s="3">
        <v>46.63</v>
      </c>
      <c r="V3973" s="1" t="s">
        <v>33</v>
      </c>
      <c r="W3973" s="1" t="s">
        <v>33</v>
      </c>
      <c r="X3973" s="1" t="s">
        <v>3114</v>
      </c>
      <c r="Y3973" s="1" t="s">
        <v>1378</v>
      </c>
      <c r="Z3973" s="1" t="s">
        <v>3443</v>
      </c>
      <c r="AA3973" s="1" t="s">
        <v>3444</v>
      </c>
    </row>
    <row r="3974" spans="1:27" x14ac:dyDescent="0.25">
      <c r="A3974" s="1" t="s">
        <v>26</v>
      </c>
      <c r="B3974" s="1" t="s">
        <v>5539</v>
      </c>
      <c r="C3974" s="2">
        <v>42327</v>
      </c>
      <c r="D3974" s="1" t="s">
        <v>2817</v>
      </c>
      <c r="E3974" s="7" t="str">
        <f>VLOOKUP(TRIM(D3974)*1,CFOP!A:B,2,FALSE)</f>
        <v>Sim</v>
      </c>
      <c r="F3974" s="1" t="s">
        <v>1643</v>
      </c>
      <c r="G3974" s="3">
        <v>473.7</v>
      </c>
      <c r="H3974" s="3">
        <v>473.7</v>
      </c>
      <c r="I3974" s="3">
        <v>56.84</v>
      </c>
      <c r="J3974" s="1" t="s">
        <v>30</v>
      </c>
      <c r="K3974" s="3">
        <v>0</v>
      </c>
      <c r="L3974" s="3">
        <v>0</v>
      </c>
      <c r="M3974" s="1" t="s">
        <v>31</v>
      </c>
      <c r="N3974" s="3">
        <v>0</v>
      </c>
      <c r="O3974" s="3">
        <v>0</v>
      </c>
      <c r="P3974" s="1" t="s">
        <v>31</v>
      </c>
      <c r="Q3974" s="3">
        <v>473.7</v>
      </c>
      <c r="R3974" s="3">
        <v>7.82</v>
      </c>
      <c r="S3974" s="1" t="s">
        <v>33</v>
      </c>
      <c r="T3974" s="3">
        <v>473.7</v>
      </c>
      <c r="U3974" s="3">
        <v>36</v>
      </c>
      <c r="V3974" s="1" t="s">
        <v>33</v>
      </c>
      <c r="W3974" s="1" t="s">
        <v>33</v>
      </c>
      <c r="X3974" s="1" t="s">
        <v>2574</v>
      </c>
      <c r="Y3974" s="1" t="s">
        <v>96</v>
      </c>
      <c r="Z3974" s="1" t="s">
        <v>3641</v>
      </c>
      <c r="AA3974" s="1" t="s">
        <v>3642</v>
      </c>
    </row>
    <row r="3975" spans="1:27" x14ac:dyDescent="0.25">
      <c r="A3975" s="1" t="s">
        <v>26</v>
      </c>
      <c r="B3975" s="1" t="s">
        <v>5540</v>
      </c>
      <c r="C3975" s="2">
        <v>42327</v>
      </c>
      <c r="D3975" s="1" t="s">
        <v>3293</v>
      </c>
      <c r="E3975" s="7" t="str">
        <f>VLOOKUP(TRIM(D3975)*1,CFOP!A:B,2,FALSE)</f>
        <v>Sim</v>
      </c>
      <c r="F3975" s="1" t="s">
        <v>272</v>
      </c>
      <c r="G3975" s="3">
        <v>187.8</v>
      </c>
      <c r="H3975" s="3">
        <v>0</v>
      </c>
      <c r="I3975" s="3">
        <v>0</v>
      </c>
      <c r="J3975" s="1" t="s">
        <v>31</v>
      </c>
      <c r="K3975" s="3">
        <v>0</v>
      </c>
      <c r="L3975" s="3">
        <v>0</v>
      </c>
      <c r="M3975" s="1" t="s">
        <v>31</v>
      </c>
      <c r="N3975" s="3">
        <v>0</v>
      </c>
      <c r="O3975" s="3">
        <v>0</v>
      </c>
      <c r="P3975" s="1" t="s">
        <v>31</v>
      </c>
      <c r="Q3975" s="3">
        <v>187.8</v>
      </c>
      <c r="R3975" s="3">
        <v>0</v>
      </c>
      <c r="S3975" s="1" t="s">
        <v>2904</v>
      </c>
      <c r="T3975" s="3">
        <v>187.8</v>
      </c>
      <c r="U3975" s="3">
        <v>0</v>
      </c>
      <c r="V3975" s="1" t="s">
        <v>2904</v>
      </c>
      <c r="W3975" s="1" t="s">
        <v>33</v>
      </c>
      <c r="X3975" s="1" t="s">
        <v>3357</v>
      </c>
      <c r="Y3975" s="1" t="s">
        <v>91</v>
      </c>
      <c r="Z3975" s="1" t="s">
        <v>3694</v>
      </c>
      <c r="AA3975" s="1" t="s">
        <v>3695</v>
      </c>
    </row>
    <row r="3976" spans="1:27" x14ac:dyDescent="0.25">
      <c r="A3976" s="1" t="s">
        <v>26</v>
      </c>
      <c r="B3976" s="1" t="s">
        <v>5541</v>
      </c>
      <c r="C3976" s="2">
        <v>42327</v>
      </c>
      <c r="D3976" s="1" t="s">
        <v>2903</v>
      </c>
      <c r="E3976" s="7" t="str">
        <f>VLOOKUP(TRIM(D3976)*1,CFOP!A:B,2,FALSE)</f>
        <v>Sim</v>
      </c>
      <c r="F3976" s="1" t="s">
        <v>272</v>
      </c>
      <c r="G3976" s="3">
        <v>75.34</v>
      </c>
      <c r="H3976" s="3">
        <v>0</v>
      </c>
      <c r="I3976" s="3">
        <v>0</v>
      </c>
      <c r="J3976" s="1" t="s">
        <v>31</v>
      </c>
      <c r="K3976" s="3">
        <v>0</v>
      </c>
      <c r="L3976" s="3">
        <v>0</v>
      </c>
      <c r="M3976" s="1" t="s">
        <v>31</v>
      </c>
      <c r="N3976" s="3">
        <v>0</v>
      </c>
      <c r="O3976" s="3">
        <v>0</v>
      </c>
      <c r="P3976" s="1" t="s">
        <v>31</v>
      </c>
      <c r="Q3976" s="3">
        <v>75.34</v>
      </c>
      <c r="R3976" s="3">
        <v>0</v>
      </c>
      <c r="S3976" s="1" t="s">
        <v>2904</v>
      </c>
      <c r="T3976" s="3">
        <v>75.34</v>
      </c>
      <c r="U3976" s="3">
        <v>0</v>
      </c>
      <c r="V3976" s="1" t="s">
        <v>2904</v>
      </c>
      <c r="W3976" s="1" t="s">
        <v>33</v>
      </c>
      <c r="X3976" s="1" t="s">
        <v>3357</v>
      </c>
      <c r="Y3976" s="1" t="s">
        <v>96</v>
      </c>
      <c r="Z3976" s="1" t="s">
        <v>3707</v>
      </c>
      <c r="AA3976" s="1" t="s">
        <v>3708</v>
      </c>
    </row>
    <row r="3977" spans="1:27" x14ac:dyDescent="0.25">
      <c r="A3977" s="1" t="s">
        <v>26</v>
      </c>
      <c r="B3977" s="1" t="s">
        <v>5542</v>
      </c>
      <c r="C3977" s="2">
        <v>42327</v>
      </c>
      <c r="D3977" s="1" t="s">
        <v>2903</v>
      </c>
      <c r="E3977" s="7" t="str">
        <f>VLOOKUP(TRIM(D3977)*1,CFOP!A:B,2,FALSE)</f>
        <v>Sim</v>
      </c>
      <c r="F3977" s="1" t="s">
        <v>272</v>
      </c>
      <c r="G3977" s="3">
        <v>43.06</v>
      </c>
      <c r="H3977" s="3">
        <v>0</v>
      </c>
      <c r="I3977" s="3">
        <v>0</v>
      </c>
      <c r="J3977" s="1" t="s">
        <v>31</v>
      </c>
      <c r="K3977" s="3">
        <v>0</v>
      </c>
      <c r="L3977" s="3">
        <v>0</v>
      </c>
      <c r="M3977" s="1" t="s">
        <v>31</v>
      </c>
      <c r="N3977" s="3">
        <v>0</v>
      </c>
      <c r="O3977" s="3">
        <v>0</v>
      </c>
      <c r="P3977" s="1" t="s">
        <v>31</v>
      </c>
      <c r="Q3977" s="3">
        <v>43.06</v>
      </c>
      <c r="R3977" s="3">
        <v>0</v>
      </c>
      <c r="S3977" s="1" t="s">
        <v>2904</v>
      </c>
      <c r="T3977" s="3">
        <v>43.06</v>
      </c>
      <c r="U3977" s="3">
        <v>0</v>
      </c>
      <c r="V3977" s="1" t="s">
        <v>2904</v>
      </c>
      <c r="W3977" s="1" t="s">
        <v>33</v>
      </c>
      <c r="X3977" s="1" t="s">
        <v>3357</v>
      </c>
      <c r="Y3977" s="1" t="s">
        <v>96</v>
      </c>
      <c r="Z3977" s="1" t="s">
        <v>3697</v>
      </c>
      <c r="AA3977" s="1" t="s">
        <v>3597</v>
      </c>
    </row>
    <row r="3978" spans="1:27" x14ac:dyDescent="0.25">
      <c r="A3978" s="1" t="s">
        <v>26</v>
      </c>
      <c r="B3978" s="1" t="s">
        <v>5543</v>
      </c>
      <c r="C3978" s="2">
        <v>42327</v>
      </c>
      <c r="D3978" s="1" t="s">
        <v>2903</v>
      </c>
      <c r="E3978" s="7" t="str">
        <f>VLOOKUP(TRIM(D3978)*1,CFOP!A:B,2,FALSE)</f>
        <v>Sim</v>
      </c>
      <c r="F3978" s="1" t="s">
        <v>272</v>
      </c>
      <c r="G3978" s="3">
        <v>129.78</v>
      </c>
      <c r="H3978" s="3">
        <v>0</v>
      </c>
      <c r="I3978" s="3">
        <v>0</v>
      </c>
      <c r="J3978" s="1" t="s">
        <v>31</v>
      </c>
      <c r="K3978" s="3">
        <v>0</v>
      </c>
      <c r="L3978" s="3">
        <v>0</v>
      </c>
      <c r="M3978" s="1" t="s">
        <v>31</v>
      </c>
      <c r="N3978" s="3">
        <v>0</v>
      </c>
      <c r="O3978" s="3">
        <v>0</v>
      </c>
      <c r="P3978" s="1" t="s">
        <v>31</v>
      </c>
      <c r="Q3978" s="3">
        <v>129.78</v>
      </c>
      <c r="R3978" s="3">
        <v>0</v>
      </c>
      <c r="S3978" s="1" t="s">
        <v>2904</v>
      </c>
      <c r="T3978" s="3">
        <v>129.78</v>
      </c>
      <c r="U3978" s="3">
        <v>0</v>
      </c>
      <c r="V3978" s="1" t="s">
        <v>2904</v>
      </c>
      <c r="W3978" s="1" t="s">
        <v>33</v>
      </c>
      <c r="X3978" s="1" t="s">
        <v>3357</v>
      </c>
      <c r="Y3978" s="1" t="s">
        <v>96</v>
      </c>
      <c r="Z3978" s="1" t="s">
        <v>3590</v>
      </c>
      <c r="AA3978" s="1" t="s">
        <v>3591</v>
      </c>
    </row>
    <row r="3979" spans="1:27" x14ac:dyDescent="0.25">
      <c r="A3979" s="1" t="s">
        <v>26</v>
      </c>
      <c r="B3979" s="1" t="s">
        <v>5544</v>
      </c>
      <c r="C3979" s="2">
        <v>42327</v>
      </c>
      <c r="D3979" s="1" t="s">
        <v>2903</v>
      </c>
      <c r="E3979" s="7" t="str">
        <f>VLOOKUP(TRIM(D3979)*1,CFOP!A:B,2,FALSE)</f>
        <v>Sim</v>
      </c>
      <c r="F3979" s="1" t="s">
        <v>272</v>
      </c>
      <c r="G3979" s="3">
        <v>67.92</v>
      </c>
      <c r="H3979" s="3">
        <v>0</v>
      </c>
      <c r="I3979" s="3">
        <v>0</v>
      </c>
      <c r="J3979" s="1" t="s">
        <v>31</v>
      </c>
      <c r="K3979" s="3">
        <v>0</v>
      </c>
      <c r="L3979" s="3">
        <v>0</v>
      </c>
      <c r="M3979" s="1" t="s">
        <v>31</v>
      </c>
      <c r="N3979" s="3">
        <v>0</v>
      </c>
      <c r="O3979" s="3">
        <v>0</v>
      </c>
      <c r="P3979" s="1" t="s">
        <v>31</v>
      </c>
      <c r="Q3979" s="3">
        <v>67.92</v>
      </c>
      <c r="R3979" s="3">
        <v>0</v>
      </c>
      <c r="S3979" s="1" t="s">
        <v>2904</v>
      </c>
      <c r="T3979" s="3">
        <v>67.92</v>
      </c>
      <c r="U3979" s="3">
        <v>0</v>
      </c>
      <c r="V3979" s="1" t="s">
        <v>2904</v>
      </c>
      <c r="W3979" s="1" t="s">
        <v>33</v>
      </c>
      <c r="X3979" s="1" t="s">
        <v>3357</v>
      </c>
      <c r="Y3979" s="1" t="s">
        <v>96</v>
      </c>
      <c r="Z3979" s="1" t="s">
        <v>5545</v>
      </c>
      <c r="AA3979" s="1" t="s">
        <v>3597</v>
      </c>
    </row>
    <row r="3980" spans="1:27" x14ac:dyDescent="0.25">
      <c r="A3980" s="1" t="s">
        <v>26</v>
      </c>
      <c r="B3980" s="1" t="s">
        <v>5546</v>
      </c>
      <c r="C3980" s="2">
        <v>42327</v>
      </c>
      <c r="D3980" s="1" t="s">
        <v>2903</v>
      </c>
      <c r="E3980" s="7" t="str">
        <f>VLOOKUP(TRIM(D3980)*1,CFOP!A:B,2,FALSE)</f>
        <v>Sim</v>
      </c>
      <c r="F3980" s="1" t="s">
        <v>272</v>
      </c>
      <c r="G3980" s="3">
        <v>349.3</v>
      </c>
      <c r="H3980" s="3">
        <v>0</v>
      </c>
      <c r="I3980" s="3">
        <v>0</v>
      </c>
      <c r="J3980" s="1" t="s">
        <v>31</v>
      </c>
      <c r="K3980" s="3">
        <v>0</v>
      </c>
      <c r="L3980" s="3">
        <v>0</v>
      </c>
      <c r="M3980" s="1" t="s">
        <v>31</v>
      </c>
      <c r="N3980" s="3">
        <v>0</v>
      </c>
      <c r="O3980" s="3">
        <v>0</v>
      </c>
      <c r="P3980" s="1" t="s">
        <v>31</v>
      </c>
      <c r="Q3980" s="3">
        <v>349.3</v>
      </c>
      <c r="R3980" s="3">
        <v>0</v>
      </c>
      <c r="S3980" s="1" t="s">
        <v>2904</v>
      </c>
      <c r="T3980" s="3">
        <v>349.3</v>
      </c>
      <c r="U3980" s="3">
        <v>0</v>
      </c>
      <c r="V3980" s="1" t="s">
        <v>2904</v>
      </c>
      <c r="W3980" s="1" t="s">
        <v>33</v>
      </c>
      <c r="X3980" s="1" t="s">
        <v>3357</v>
      </c>
      <c r="Y3980" s="1" t="s">
        <v>96</v>
      </c>
      <c r="Z3980" s="1" t="s">
        <v>3890</v>
      </c>
      <c r="AA3980" s="1" t="s">
        <v>3891</v>
      </c>
    </row>
    <row r="3981" spans="1:27" x14ac:dyDescent="0.25">
      <c r="A3981" s="1" t="s">
        <v>26</v>
      </c>
      <c r="B3981" s="1" t="s">
        <v>5547</v>
      </c>
      <c r="C3981" s="2">
        <v>42327</v>
      </c>
      <c r="D3981" s="1" t="s">
        <v>2903</v>
      </c>
      <c r="E3981" s="7" t="str">
        <f>VLOOKUP(TRIM(D3981)*1,CFOP!A:B,2,FALSE)</f>
        <v>Sim</v>
      </c>
      <c r="F3981" s="1" t="s">
        <v>272</v>
      </c>
      <c r="G3981" s="3">
        <v>47.78</v>
      </c>
      <c r="H3981" s="3">
        <v>0</v>
      </c>
      <c r="I3981" s="3">
        <v>0</v>
      </c>
      <c r="J3981" s="1" t="s">
        <v>31</v>
      </c>
      <c r="K3981" s="3">
        <v>0</v>
      </c>
      <c r="L3981" s="3">
        <v>0</v>
      </c>
      <c r="M3981" s="1" t="s">
        <v>31</v>
      </c>
      <c r="N3981" s="3">
        <v>0</v>
      </c>
      <c r="O3981" s="3">
        <v>0</v>
      </c>
      <c r="P3981" s="1" t="s">
        <v>31</v>
      </c>
      <c r="Q3981" s="3">
        <v>47.78</v>
      </c>
      <c r="R3981" s="3">
        <v>0</v>
      </c>
      <c r="S3981" s="1" t="s">
        <v>2904</v>
      </c>
      <c r="T3981" s="3">
        <v>47.78</v>
      </c>
      <c r="U3981" s="3">
        <v>0</v>
      </c>
      <c r="V3981" s="1" t="s">
        <v>2904</v>
      </c>
      <c r="W3981" s="1" t="s">
        <v>33</v>
      </c>
      <c r="X3981" s="1" t="s">
        <v>3357</v>
      </c>
      <c r="Y3981" s="1" t="s">
        <v>91</v>
      </c>
      <c r="Z3981" s="1" t="s">
        <v>5222</v>
      </c>
      <c r="AA3981" s="1" t="s">
        <v>5223</v>
      </c>
    </row>
    <row r="3982" spans="1:27" x14ac:dyDescent="0.25">
      <c r="A3982" s="1" t="s">
        <v>26</v>
      </c>
      <c r="B3982" s="1" t="s">
        <v>5548</v>
      </c>
      <c r="C3982" s="2">
        <v>42327</v>
      </c>
      <c r="D3982" s="1" t="s">
        <v>2903</v>
      </c>
      <c r="E3982" s="7" t="str">
        <f>VLOOKUP(TRIM(D3982)*1,CFOP!A:B,2,FALSE)</f>
        <v>Sim</v>
      </c>
      <c r="F3982" s="1" t="s">
        <v>272</v>
      </c>
      <c r="G3982" s="3">
        <v>33</v>
      </c>
      <c r="H3982" s="3">
        <v>0</v>
      </c>
      <c r="I3982" s="3">
        <v>0</v>
      </c>
      <c r="J3982" s="1" t="s">
        <v>31</v>
      </c>
      <c r="K3982" s="3">
        <v>0</v>
      </c>
      <c r="L3982" s="3">
        <v>0</v>
      </c>
      <c r="M3982" s="1" t="s">
        <v>31</v>
      </c>
      <c r="N3982" s="3">
        <v>0</v>
      </c>
      <c r="O3982" s="3">
        <v>0</v>
      </c>
      <c r="P3982" s="1" t="s">
        <v>31</v>
      </c>
      <c r="Q3982" s="3">
        <v>33</v>
      </c>
      <c r="R3982" s="3">
        <v>0</v>
      </c>
      <c r="S3982" s="1" t="s">
        <v>2904</v>
      </c>
      <c r="T3982" s="3">
        <v>33</v>
      </c>
      <c r="U3982" s="3">
        <v>0</v>
      </c>
      <c r="V3982" s="1" t="s">
        <v>2904</v>
      </c>
      <c r="W3982" s="1" t="s">
        <v>33</v>
      </c>
      <c r="X3982" s="1" t="s">
        <v>3357</v>
      </c>
      <c r="Y3982" s="1" t="s">
        <v>96</v>
      </c>
      <c r="Z3982" s="1" t="s">
        <v>5549</v>
      </c>
      <c r="AA3982" s="1" t="s">
        <v>2973</v>
      </c>
    </row>
    <row r="3983" spans="1:27" x14ac:dyDescent="0.25">
      <c r="A3983" s="1" t="s">
        <v>26</v>
      </c>
      <c r="B3983" s="1" t="s">
        <v>5550</v>
      </c>
      <c r="C3983" s="2">
        <v>42327</v>
      </c>
      <c r="D3983" s="1" t="s">
        <v>2903</v>
      </c>
      <c r="E3983" s="7" t="str">
        <f>VLOOKUP(TRIM(D3983)*1,CFOP!A:B,2,FALSE)</f>
        <v>Sim</v>
      </c>
      <c r="F3983" s="1" t="s">
        <v>272</v>
      </c>
      <c r="G3983" s="3">
        <v>119.15</v>
      </c>
      <c r="H3983" s="3">
        <v>0</v>
      </c>
      <c r="I3983" s="3">
        <v>0</v>
      </c>
      <c r="J3983" s="1" t="s">
        <v>31</v>
      </c>
      <c r="K3983" s="3">
        <v>0</v>
      </c>
      <c r="L3983" s="3">
        <v>0</v>
      </c>
      <c r="M3983" s="1" t="s">
        <v>31</v>
      </c>
      <c r="N3983" s="3">
        <v>0</v>
      </c>
      <c r="O3983" s="3">
        <v>0</v>
      </c>
      <c r="P3983" s="1" t="s">
        <v>31</v>
      </c>
      <c r="Q3983" s="3">
        <v>119.15</v>
      </c>
      <c r="R3983" s="3">
        <v>0</v>
      </c>
      <c r="S3983" s="1" t="s">
        <v>2904</v>
      </c>
      <c r="T3983" s="3">
        <v>119.15</v>
      </c>
      <c r="U3983" s="3">
        <v>0</v>
      </c>
      <c r="V3983" s="1" t="s">
        <v>2904</v>
      </c>
      <c r="W3983" s="1" t="s">
        <v>33</v>
      </c>
      <c r="X3983" s="1" t="s">
        <v>3357</v>
      </c>
      <c r="Y3983" s="1" t="s">
        <v>96</v>
      </c>
      <c r="Z3983" s="1" t="s">
        <v>3559</v>
      </c>
      <c r="AA3983" s="1" t="s">
        <v>3560</v>
      </c>
    </row>
    <row r="3984" spans="1:27" x14ac:dyDescent="0.25">
      <c r="A3984" s="1" t="s">
        <v>26</v>
      </c>
      <c r="B3984" s="1" t="s">
        <v>5551</v>
      </c>
      <c r="C3984" s="2">
        <v>42327</v>
      </c>
      <c r="D3984" s="1" t="s">
        <v>2903</v>
      </c>
      <c r="E3984" s="7" t="str">
        <f>VLOOKUP(TRIM(D3984)*1,CFOP!A:B,2,FALSE)</f>
        <v>Sim</v>
      </c>
      <c r="F3984" s="1" t="s">
        <v>272</v>
      </c>
      <c r="G3984" s="3">
        <v>243.66</v>
      </c>
      <c r="H3984" s="3">
        <v>0</v>
      </c>
      <c r="I3984" s="3">
        <v>0</v>
      </c>
      <c r="J3984" s="1" t="s">
        <v>31</v>
      </c>
      <c r="K3984" s="3">
        <v>0</v>
      </c>
      <c r="L3984" s="3">
        <v>0</v>
      </c>
      <c r="M3984" s="1" t="s">
        <v>31</v>
      </c>
      <c r="N3984" s="3">
        <v>0</v>
      </c>
      <c r="O3984" s="3">
        <v>0</v>
      </c>
      <c r="P3984" s="1" t="s">
        <v>31</v>
      </c>
      <c r="Q3984" s="3">
        <v>243.66</v>
      </c>
      <c r="R3984" s="3">
        <v>0</v>
      </c>
      <c r="S3984" s="1" t="s">
        <v>2904</v>
      </c>
      <c r="T3984" s="3">
        <v>243.66</v>
      </c>
      <c r="U3984" s="3">
        <v>0</v>
      </c>
      <c r="V3984" s="1" t="s">
        <v>2904</v>
      </c>
      <c r="W3984" s="1" t="s">
        <v>33</v>
      </c>
      <c r="X3984" s="1" t="s">
        <v>3357</v>
      </c>
      <c r="Y3984" s="1" t="s">
        <v>96</v>
      </c>
      <c r="Z3984" s="1" t="s">
        <v>3567</v>
      </c>
      <c r="AA3984" s="1" t="s">
        <v>2973</v>
      </c>
    </row>
    <row r="3985" spans="1:27" x14ac:dyDescent="0.25">
      <c r="A3985" s="1" t="s">
        <v>26</v>
      </c>
      <c r="B3985" s="1" t="s">
        <v>5552</v>
      </c>
      <c r="C3985" s="2">
        <v>42327</v>
      </c>
      <c r="D3985" s="1" t="s">
        <v>2903</v>
      </c>
      <c r="E3985" s="7" t="str">
        <f>VLOOKUP(TRIM(D3985)*1,CFOP!A:B,2,FALSE)</f>
        <v>Sim</v>
      </c>
      <c r="F3985" s="1" t="s">
        <v>272</v>
      </c>
      <c r="G3985" s="3">
        <v>48.88</v>
      </c>
      <c r="H3985" s="3">
        <v>0</v>
      </c>
      <c r="I3985" s="3">
        <v>0</v>
      </c>
      <c r="J3985" s="1" t="s">
        <v>31</v>
      </c>
      <c r="K3985" s="3">
        <v>0</v>
      </c>
      <c r="L3985" s="3">
        <v>0</v>
      </c>
      <c r="M3985" s="1" t="s">
        <v>31</v>
      </c>
      <c r="N3985" s="3">
        <v>0</v>
      </c>
      <c r="O3985" s="3">
        <v>0</v>
      </c>
      <c r="P3985" s="1" t="s">
        <v>31</v>
      </c>
      <c r="Q3985" s="3">
        <v>48.88</v>
      </c>
      <c r="R3985" s="3">
        <v>0</v>
      </c>
      <c r="S3985" s="1" t="s">
        <v>2904</v>
      </c>
      <c r="T3985" s="3">
        <v>48.88</v>
      </c>
      <c r="U3985" s="3">
        <v>0</v>
      </c>
      <c r="V3985" s="1" t="s">
        <v>2904</v>
      </c>
      <c r="W3985" s="1" t="s">
        <v>33</v>
      </c>
      <c r="X3985" s="1" t="s">
        <v>3357</v>
      </c>
      <c r="Y3985" s="1" t="s">
        <v>96</v>
      </c>
      <c r="Z3985" s="1" t="s">
        <v>4575</v>
      </c>
      <c r="AA3985" s="1" t="s">
        <v>4576</v>
      </c>
    </row>
    <row r="3986" spans="1:27" x14ac:dyDescent="0.25">
      <c r="A3986" s="1" t="s">
        <v>26</v>
      </c>
      <c r="B3986" s="1" t="s">
        <v>5553</v>
      </c>
      <c r="C3986" s="2">
        <v>42327</v>
      </c>
      <c r="D3986" s="1" t="s">
        <v>2903</v>
      </c>
      <c r="E3986" s="7" t="str">
        <f>VLOOKUP(TRIM(D3986)*1,CFOP!A:B,2,FALSE)</f>
        <v>Sim</v>
      </c>
      <c r="F3986" s="1" t="s">
        <v>272</v>
      </c>
      <c r="G3986" s="3">
        <v>36.72</v>
      </c>
      <c r="H3986" s="3">
        <v>0</v>
      </c>
      <c r="I3986" s="3">
        <v>0</v>
      </c>
      <c r="J3986" s="1" t="s">
        <v>31</v>
      </c>
      <c r="K3986" s="3">
        <v>0</v>
      </c>
      <c r="L3986" s="3">
        <v>0</v>
      </c>
      <c r="M3986" s="1" t="s">
        <v>31</v>
      </c>
      <c r="N3986" s="3">
        <v>0</v>
      </c>
      <c r="O3986" s="3">
        <v>0</v>
      </c>
      <c r="P3986" s="1" t="s">
        <v>31</v>
      </c>
      <c r="Q3986" s="3">
        <v>36.72</v>
      </c>
      <c r="R3986" s="3">
        <v>0</v>
      </c>
      <c r="S3986" s="1" t="s">
        <v>2904</v>
      </c>
      <c r="T3986" s="3">
        <v>36.72</v>
      </c>
      <c r="U3986" s="3">
        <v>0</v>
      </c>
      <c r="V3986" s="1" t="s">
        <v>2904</v>
      </c>
      <c r="W3986" s="1" t="s">
        <v>33</v>
      </c>
      <c r="X3986" s="1" t="s">
        <v>3357</v>
      </c>
      <c r="Y3986" s="1" t="s">
        <v>96</v>
      </c>
      <c r="Z3986" s="1" t="s">
        <v>4586</v>
      </c>
      <c r="AA3986" s="1" t="s">
        <v>3576</v>
      </c>
    </row>
    <row r="3987" spans="1:27" x14ac:dyDescent="0.25">
      <c r="A3987" s="1" t="s">
        <v>26</v>
      </c>
      <c r="B3987" s="1" t="s">
        <v>5554</v>
      </c>
      <c r="C3987" s="2">
        <v>42327</v>
      </c>
      <c r="D3987" s="1" t="s">
        <v>2903</v>
      </c>
      <c r="E3987" s="7" t="str">
        <f>VLOOKUP(TRIM(D3987)*1,CFOP!A:B,2,FALSE)</f>
        <v>Sim</v>
      </c>
      <c r="F3987" s="1" t="s">
        <v>272</v>
      </c>
      <c r="G3987" s="3">
        <v>61.620000000000005</v>
      </c>
      <c r="H3987" s="3">
        <v>0</v>
      </c>
      <c r="I3987" s="3">
        <v>0</v>
      </c>
      <c r="J3987" s="1" t="s">
        <v>31</v>
      </c>
      <c r="K3987" s="3">
        <v>0</v>
      </c>
      <c r="L3987" s="3">
        <v>0</v>
      </c>
      <c r="M3987" s="1" t="s">
        <v>31</v>
      </c>
      <c r="N3987" s="3">
        <v>0</v>
      </c>
      <c r="O3987" s="3">
        <v>0</v>
      </c>
      <c r="P3987" s="1" t="s">
        <v>31</v>
      </c>
      <c r="Q3987" s="3">
        <v>61.620000000000005</v>
      </c>
      <c r="R3987" s="3">
        <v>0</v>
      </c>
      <c r="S3987" s="1" t="s">
        <v>2904</v>
      </c>
      <c r="T3987" s="3">
        <v>61.620000000000005</v>
      </c>
      <c r="U3987" s="3">
        <v>0</v>
      </c>
      <c r="V3987" s="1" t="s">
        <v>2904</v>
      </c>
      <c r="W3987" s="1" t="s">
        <v>33</v>
      </c>
      <c r="X3987" s="1" t="s">
        <v>3357</v>
      </c>
      <c r="Y3987" s="1" t="s">
        <v>91</v>
      </c>
      <c r="Z3987" s="1" t="s">
        <v>4590</v>
      </c>
      <c r="AA3987" s="1" t="s">
        <v>4591</v>
      </c>
    </row>
    <row r="3988" spans="1:27" x14ac:dyDescent="0.25">
      <c r="A3988" s="1" t="s">
        <v>26</v>
      </c>
      <c r="B3988" s="1" t="s">
        <v>5555</v>
      </c>
      <c r="C3988" s="2">
        <v>42327</v>
      </c>
      <c r="D3988" s="1" t="s">
        <v>2903</v>
      </c>
      <c r="E3988" s="7" t="str">
        <f>VLOOKUP(TRIM(D3988)*1,CFOP!A:B,2,FALSE)</f>
        <v>Sim</v>
      </c>
      <c r="F3988" s="1" t="s">
        <v>272</v>
      </c>
      <c r="G3988" s="3">
        <v>211.54</v>
      </c>
      <c r="H3988" s="3">
        <v>0</v>
      </c>
      <c r="I3988" s="3">
        <v>0</v>
      </c>
      <c r="J3988" s="1" t="s">
        <v>31</v>
      </c>
      <c r="K3988" s="3">
        <v>0</v>
      </c>
      <c r="L3988" s="3">
        <v>0</v>
      </c>
      <c r="M3988" s="1" t="s">
        <v>31</v>
      </c>
      <c r="N3988" s="3">
        <v>0</v>
      </c>
      <c r="O3988" s="3">
        <v>0</v>
      </c>
      <c r="P3988" s="1" t="s">
        <v>31</v>
      </c>
      <c r="Q3988" s="3">
        <v>211.54</v>
      </c>
      <c r="R3988" s="3">
        <v>0</v>
      </c>
      <c r="S3988" s="1" t="s">
        <v>2904</v>
      </c>
      <c r="T3988" s="3">
        <v>211.54</v>
      </c>
      <c r="U3988" s="3">
        <v>0</v>
      </c>
      <c r="V3988" s="1" t="s">
        <v>2904</v>
      </c>
      <c r="W3988" s="1" t="s">
        <v>33</v>
      </c>
      <c r="X3988" s="1" t="s">
        <v>3357</v>
      </c>
      <c r="Y3988" s="1" t="s">
        <v>96</v>
      </c>
      <c r="Z3988" s="1" t="s">
        <v>3562</v>
      </c>
      <c r="AA3988" s="1" t="s">
        <v>3563</v>
      </c>
    </row>
    <row r="3989" spans="1:27" x14ac:dyDescent="0.25">
      <c r="A3989" s="1" t="s">
        <v>26</v>
      </c>
      <c r="B3989" s="1" t="s">
        <v>5556</v>
      </c>
      <c r="C3989" s="2">
        <v>42327</v>
      </c>
      <c r="D3989" s="1" t="s">
        <v>2903</v>
      </c>
      <c r="E3989" s="7" t="str">
        <f>VLOOKUP(TRIM(D3989)*1,CFOP!A:B,2,FALSE)</f>
        <v>Sim</v>
      </c>
      <c r="F3989" s="1" t="s">
        <v>272</v>
      </c>
      <c r="G3989" s="3">
        <v>502.5</v>
      </c>
      <c r="H3989" s="3">
        <v>0</v>
      </c>
      <c r="I3989" s="3">
        <v>0</v>
      </c>
      <c r="J3989" s="1" t="s">
        <v>31</v>
      </c>
      <c r="K3989" s="3">
        <v>0</v>
      </c>
      <c r="L3989" s="3">
        <v>0</v>
      </c>
      <c r="M3989" s="1" t="s">
        <v>31</v>
      </c>
      <c r="N3989" s="3">
        <v>0</v>
      </c>
      <c r="O3989" s="3">
        <v>0</v>
      </c>
      <c r="P3989" s="1" t="s">
        <v>31</v>
      </c>
      <c r="Q3989" s="3">
        <v>502.5</v>
      </c>
      <c r="R3989" s="3">
        <v>0</v>
      </c>
      <c r="S3989" s="1" t="s">
        <v>2904</v>
      </c>
      <c r="T3989" s="3">
        <v>502.5</v>
      </c>
      <c r="U3989" s="3">
        <v>0</v>
      </c>
      <c r="V3989" s="1" t="s">
        <v>2904</v>
      </c>
      <c r="W3989" s="1" t="s">
        <v>33</v>
      </c>
      <c r="X3989" s="1" t="s">
        <v>3357</v>
      </c>
      <c r="Y3989" s="1" t="s">
        <v>96</v>
      </c>
      <c r="Z3989" s="1" t="s">
        <v>4717</v>
      </c>
      <c r="AA3989" s="1" t="s">
        <v>3581</v>
      </c>
    </row>
    <row r="3990" spans="1:27" x14ac:dyDescent="0.25">
      <c r="A3990" s="1" t="s">
        <v>26</v>
      </c>
      <c r="B3990" s="1" t="s">
        <v>5557</v>
      </c>
      <c r="C3990" s="2">
        <v>42327</v>
      </c>
      <c r="D3990" s="1" t="s">
        <v>2903</v>
      </c>
      <c r="E3990" s="7" t="str">
        <f>VLOOKUP(TRIM(D3990)*1,CFOP!A:B,2,FALSE)</f>
        <v>Sim</v>
      </c>
      <c r="F3990" s="1" t="s">
        <v>272</v>
      </c>
      <c r="G3990" s="3">
        <v>110.5</v>
      </c>
      <c r="H3990" s="3">
        <v>0</v>
      </c>
      <c r="I3990" s="3">
        <v>0</v>
      </c>
      <c r="J3990" s="1" t="s">
        <v>31</v>
      </c>
      <c r="K3990" s="3">
        <v>0</v>
      </c>
      <c r="L3990" s="3">
        <v>0</v>
      </c>
      <c r="M3990" s="1" t="s">
        <v>31</v>
      </c>
      <c r="N3990" s="3">
        <v>0</v>
      </c>
      <c r="O3990" s="3">
        <v>0</v>
      </c>
      <c r="P3990" s="1" t="s">
        <v>31</v>
      </c>
      <c r="Q3990" s="3">
        <v>110.5</v>
      </c>
      <c r="R3990" s="3">
        <v>0</v>
      </c>
      <c r="S3990" s="1" t="s">
        <v>2904</v>
      </c>
      <c r="T3990" s="3">
        <v>110.5</v>
      </c>
      <c r="U3990" s="3">
        <v>0</v>
      </c>
      <c r="V3990" s="1" t="s">
        <v>2904</v>
      </c>
      <c r="W3990" s="1" t="s">
        <v>33</v>
      </c>
      <c r="X3990" s="1" t="s">
        <v>3357</v>
      </c>
      <c r="Y3990" s="1" t="s">
        <v>96</v>
      </c>
      <c r="Z3990" s="1" t="s">
        <v>3607</v>
      </c>
      <c r="AA3990" s="1" t="s">
        <v>2973</v>
      </c>
    </row>
    <row r="3991" spans="1:27" x14ac:dyDescent="0.25">
      <c r="A3991" s="1" t="s">
        <v>26</v>
      </c>
      <c r="B3991" s="1" t="s">
        <v>5558</v>
      </c>
      <c r="C3991" s="2">
        <v>42327</v>
      </c>
      <c r="D3991" s="1" t="s">
        <v>2903</v>
      </c>
      <c r="E3991" s="7" t="str">
        <f>VLOOKUP(TRIM(D3991)*1,CFOP!A:B,2,FALSE)</f>
        <v>Sim</v>
      </c>
      <c r="F3991" s="1" t="s">
        <v>272</v>
      </c>
      <c r="G3991" s="3">
        <v>111.2</v>
      </c>
      <c r="H3991" s="3">
        <v>0</v>
      </c>
      <c r="I3991" s="3">
        <v>0</v>
      </c>
      <c r="J3991" s="1" t="s">
        <v>31</v>
      </c>
      <c r="K3991" s="3">
        <v>0</v>
      </c>
      <c r="L3991" s="3">
        <v>0</v>
      </c>
      <c r="M3991" s="1" t="s">
        <v>31</v>
      </c>
      <c r="N3991" s="3">
        <v>0</v>
      </c>
      <c r="O3991" s="3">
        <v>0</v>
      </c>
      <c r="P3991" s="1" t="s">
        <v>31</v>
      </c>
      <c r="Q3991" s="3">
        <v>111.2</v>
      </c>
      <c r="R3991" s="3">
        <v>0</v>
      </c>
      <c r="S3991" s="1" t="s">
        <v>2904</v>
      </c>
      <c r="T3991" s="3">
        <v>111.2</v>
      </c>
      <c r="U3991" s="3">
        <v>0</v>
      </c>
      <c r="V3991" s="1" t="s">
        <v>2904</v>
      </c>
      <c r="W3991" s="1" t="s">
        <v>33</v>
      </c>
      <c r="X3991" s="1" t="s">
        <v>3357</v>
      </c>
      <c r="Y3991" s="1" t="s">
        <v>96</v>
      </c>
      <c r="Z3991" s="1" t="s">
        <v>3701</v>
      </c>
      <c r="AA3991" s="1" t="s">
        <v>3576</v>
      </c>
    </row>
    <row r="3992" spans="1:27" x14ac:dyDescent="0.25">
      <c r="A3992" s="1" t="s">
        <v>26</v>
      </c>
      <c r="B3992" s="1" t="s">
        <v>5559</v>
      </c>
      <c r="C3992" s="2">
        <v>42327</v>
      </c>
      <c r="D3992" s="1" t="s">
        <v>2903</v>
      </c>
      <c r="E3992" s="7" t="str">
        <f>VLOOKUP(TRIM(D3992)*1,CFOP!A:B,2,FALSE)</f>
        <v>Sim</v>
      </c>
      <c r="F3992" s="1" t="s">
        <v>272</v>
      </c>
      <c r="G3992" s="3">
        <v>38.33</v>
      </c>
      <c r="H3992" s="3">
        <v>0</v>
      </c>
      <c r="I3992" s="3">
        <v>0</v>
      </c>
      <c r="J3992" s="1" t="s">
        <v>31</v>
      </c>
      <c r="K3992" s="3">
        <v>0</v>
      </c>
      <c r="L3992" s="3">
        <v>0</v>
      </c>
      <c r="M3992" s="1" t="s">
        <v>31</v>
      </c>
      <c r="N3992" s="3">
        <v>0</v>
      </c>
      <c r="O3992" s="3">
        <v>0</v>
      </c>
      <c r="P3992" s="1" t="s">
        <v>31</v>
      </c>
      <c r="Q3992" s="3">
        <v>38.33</v>
      </c>
      <c r="R3992" s="3">
        <v>0</v>
      </c>
      <c r="S3992" s="1" t="s">
        <v>2904</v>
      </c>
      <c r="T3992" s="3">
        <v>38.33</v>
      </c>
      <c r="U3992" s="3">
        <v>0</v>
      </c>
      <c r="V3992" s="1" t="s">
        <v>2904</v>
      </c>
      <c r="W3992" s="1" t="s">
        <v>33</v>
      </c>
      <c r="X3992" s="1" t="s">
        <v>3357</v>
      </c>
      <c r="Y3992" s="1" t="s">
        <v>91</v>
      </c>
      <c r="Z3992" s="1" t="s">
        <v>3587</v>
      </c>
      <c r="AA3992" s="1" t="s">
        <v>3588</v>
      </c>
    </row>
    <row r="3993" spans="1:27" x14ac:dyDescent="0.25">
      <c r="A3993" s="1" t="s">
        <v>26</v>
      </c>
      <c r="B3993" s="1" t="s">
        <v>5560</v>
      </c>
      <c r="C3993" s="2">
        <v>42327</v>
      </c>
      <c r="D3993" s="1" t="s">
        <v>2903</v>
      </c>
      <c r="E3993" s="7" t="str">
        <f>VLOOKUP(TRIM(D3993)*1,CFOP!A:B,2,FALSE)</f>
        <v>Sim</v>
      </c>
      <c r="F3993" s="1" t="s">
        <v>272</v>
      </c>
      <c r="G3993" s="3">
        <v>50.58</v>
      </c>
      <c r="H3993" s="3">
        <v>0</v>
      </c>
      <c r="I3993" s="3">
        <v>0</v>
      </c>
      <c r="J3993" s="1" t="s">
        <v>31</v>
      </c>
      <c r="K3993" s="3">
        <v>0</v>
      </c>
      <c r="L3993" s="3">
        <v>0</v>
      </c>
      <c r="M3993" s="1" t="s">
        <v>31</v>
      </c>
      <c r="N3993" s="3">
        <v>0</v>
      </c>
      <c r="O3993" s="3">
        <v>0</v>
      </c>
      <c r="P3993" s="1" t="s">
        <v>31</v>
      </c>
      <c r="Q3993" s="3">
        <v>50.58</v>
      </c>
      <c r="R3993" s="3">
        <v>0</v>
      </c>
      <c r="S3993" s="1" t="s">
        <v>2904</v>
      </c>
      <c r="T3993" s="3">
        <v>50.58</v>
      </c>
      <c r="U3993" s="3">
        <v>0</v>
      </c>
      <c r="V3993" s="1" t="s">
        <v>2904</v>
      </c>
      <c r="W3993" s="1" t="s">
        <v>33</v>
      </c>
      <c r="X3993" s="1" t="s">
        <v>3357</v>
      </c>
      <c r="Y3993" s="1" t="s">
        <v>91</v>
      </c>
      <c r="Z3993" s="1" t="s">
        <v>3615</v>
      </c>
      <c r="AA3993" s="1" t="s">
        <v>3616</v>
      </c>
    </row>
    <row r="3994" spans="1:27" x14ac:dyDescent="0.25">
      <c r="A3994" s="1" t="s">
        <v>26</v>
      </c>
      <c r="B3994" s="1" t="s">
        <v>5561</v>
      </c>
      <c r="C3994" s="2">
        <v>42327</v>
      </c>
      <c r="D3994" s="1" t="s">
        <v>2903</v>
      </c>
      <c r="E3994" s="7" t="str">
        <f>VLOOKUP(TRIM(D3994)*1,CFOP!A:B,2,FALSE)</f>
        <v>Sim</v>
      </c>
      <c r="F3994" s="1" t="s">
        <v>272</v>
      </c>
      <c r="G3994" s="3">
        <v>46.6</v>
      </c>
      <c r="H3994" s="3">
        <v>0</v>
      </c>
      <c r="I3994" s="3">
        <v>0</v>
      </c>
      <c r="J3994" s="1" t="s">
        <v>31</v>
      </c>
      <c r="K3994" s="3">
        <v>0</v>
      </c>
      <c r="L3994" s="3">
        <v>0</v>
      </c>
      <c r="M3994" s="1" t="s">
        <v>31</v>
      </c>
      <c r="N3994" s="3">
        <v>0</v>
      </c>
      <c r="O3994" s="3">
        <v>0</v>
      </c>
      <c r="P3994" s="1" t="s">
        <v>31</v>
      </c>
      <c r="Q3994" s="3">
        <v>46.6</v>
      </c>
      <c r="R3994" s="3">
        <v>0</v>
      </c>
      <c r="S3994" s="1" t="s">
        <v>2904</v>
      </c>
      <c r="T3994" s="3">
        <v>46.6</v>
      </c>
      <c r="U3994" s="3">
        <v>0</v>
      </c>
      <c r="V3994" s="1" t="s">
        <v>2904</v>
      </c>
      <c r="W3994" s="1" t="s">
        <v>33</v>
      </c>
      <c r="X3994" s="1" t="s">
        <v>3357</v>
      </c>
      <c r="Y3994" s="1" t="s">
        <v>96</v>
      </c>
      <c r="Z3994" s="1" t="s">
        <v>3596</v>
      </c>
      <c r="AA3994" s="1" t="s">
        <v>3597</v>
      </c>
    </row>
    <row r="3995" spans="1:27" x14ac:dyDescent="0.25">
      <c r="A3995" s="1" t="s">
        <v>26</v>
      </c>
      <c r="B3995" s="1" t="s">
        <v>5562</v>
      </c>
      <c r="C3995" s="2">
        <v>42327</v>
      </c>
      <c r="D3995" s="1" t="s">
        <v>2903</v>
      </c>
      <c r="E3995" s="7" t="str">
        <f>VLOOKUP(TRIM(D3995)*1,CFOP!A:B,2,FALSE)</f>
        <v>Sim</v>
      </c>
      <c r="F3995" s="1" t="s">
        <v>272</v>
      </c>
      <c r="G3995" s="3">
        <v>78.89</v>
      </c>
      <c r="H3995" s="3">
        <v>0</v>
      </c>
      <c r="I3995" s="3">
        <v>0</v>
      </c>
      <c r="J3995" s="1" t="s">
        <v>31</v>
      </c>
      <c r="K3995" s="3">
        <v>0</v>
      </c>
      <c r="L3995" s="3">
        <v>0</v>
      </c>
      <c r="M3995" s="1" t="s">
        <v>31</v>
      </c>
      <c r="N3995" s="3">
        <v>0</v>
      </c>
      <c r="O3995" s="3">
        <v>0</v>
      </c>
      <c r="P3995" s="1" t="s">
        <v>31</v>
      </c>
      <c r="Q3995" s="3">
        <v>78.89</v>
      </c>
      <c r="R3995" s="3">
        <v>0</v>
      </c>
      <c r="S3995" s="1" t="s">
        <v>2904</v>
      </c>
      <c r="T3995" s="3">
        <v>78.89</v>
      </c>
      <c r="U3995" s="3">
        <v>0</v>
      </c>
      <c r="V3995" s="1" t="s">
        <v>2904</v>
      </c>
      <c r="W3995" s="1" t="s">
        <v>33</v>
      </c>
      <c r="X3995" s="1" t="s">
        <v>3357</v>
      </c>
      <c r="Y3995" s="1" t="s">
        <v>96</v>
      </c>
      <c r="Z3995" s="1" t="s">
        <v>3565</v>
      </c>
      <c r="AA3995" s="1" t="s">
        <v>2973</v>
      </c>
    </row>
    <row r="3996" spans="1:27" x14ac:dyDescent="0.25">
      <c r="A3996" s="1" t="s">
        <v>26</v>
      </c>
      <c r="B3996" s="1" t="s">
        <v>5563</v>
      </c>
      <c r="C3996" s="2">
        <v>42327</v>
      </c>
      <c r="D3996" s="1" t="s">
        <v>2903</v>
      </c>
      <c r="E3996" s="7" t="str">
        <f>VLOOKUP(TRIM(D3996)*1,CFOP!A:B,2,FALSE)</f>
        <v>Sim</v>
      </c>
      <c r="F3996" s="1" t="s">
        <v>272</v>
      </c>
      <c r="G3996" s="3">
        <v>47.82</v>
      </c>
      <c r="H3996" s="3">
        <v>0</v>
      </c>
      <c r="I3996" s="3">
        <v>0</v>
      </c>
      <c r="J3996" s="1" t="s">
        <v>31</v>
      </c>
      <c r="K3996" s="3">
        <v>0</v>
      </c>
      <c r="L3996" s="3">
        <v>0</v>
      </c>
      <c r="M3996" s="1" t="s">
        <v>31</v>
      </c>
      <c r="N3996" s="3">
        <v>0</v>
      </c>
      <c r="O3996" s="3">
        <v>0</v>
      </c>
      <c r="P3996" s="1" t="s">
        <v>31</v>
      </c>
      <c r="Q3996" s="3">
        <v>47.82</v>
      </c>
      <c r="R3996" s="3">
        <v>0</v>
      </c>
      <c r="S3996" s="1" t="s">
        <v>2904</v>
      </c>
      <c r="T3996" s="3">
        <v>47.82</v>
      </c>
      <c r="U3996" s="3">
        <v>0</v>
      </c>
      <c r="V3996" s="1" t="s">
        <v>2904</v>
      </c>
      <c r="W3996" s="1" t="s">
        <v>33</v>
      </c>
      <c r="X3996" s="1" t="s">
        <v>3357</v>
      </c>
      <c r="Y3996" s="1" t="s">
        <v>91</v>
      </c>
      <c r="Z3996" s="1" t="s">
        <v>3572</v>
      </c>
      <c r="AA3996" s="1" t="s">
        <v>3573</v>
      </c>
    </row>
    <row r="3997" spans="1:27" x14ac:dyDescent="0.25">
      <c r="A3997" s="1" t="s">
        <v>26</v>
      </c>
      <c r="B3997" s="1" t="s">
        <v>5564</v>
      </c>
      <c r="C3997" s="2">
        <v>42327</v>
      </c>
      <c r="D3997" s="1" t="s">
        <v>2903</v>
      </c>
      <c r="E3997" s="7" t="str">
        <f>VLOOKUP(TRIM(D3997)*1,CFOP!A:B,2,FALSE)</f>
        <v>Sim</v>
      </c>
      <c r="F3997" s="1" t="s">
        <v>272</v>
      </c>
      <c r="G3997" s="3">
        <v>156.6</v>
      </c>
      <c r="H3997" s="3">
        <v>0</v>
      </c>
      <c r="I3997" s="3">
        <v>0</v>
      </c>
      <c r="J3997" s="1" t="s">
        <v>31</v>
      </c>
      <c r="K3997" s="3">
        <v>0</v>
      </c>
      <c r="L3997" s="3">
        <v>0</v>
      </c>
      <c r="M3997" s="1" t="s">
        <v>31</v>
      </c>
      <c r="N3997" s="3">
        <v>0</v>
      </c>
      <c r="O3997" s="3">
        <v>0</v>
      </c>
      <c r="P3997" s="1" t="s">
        <v>31</v>
      </c>
      <c r="Q3997" s="3">
        <v>156.6</v>
      </c>
      <c r="R3997" s="3">
        <v>0</v>
      </c>
      <c r="S3997" s="1" t="s">
        <v>2904</v>
      </c>
      <c r="T3997" s="3">
        <v>156.6</v>
      </c>
      <c r="U3997" s="3">
        <v>0</v>
      </c>
      <c r="V3997" s="1" t="s">
        <v>2904</v>
      </c>
      <c r="W3997" s="1" t="s">
        <v>33</v>
      </c>
      <c r="X3997" s="1" t="s">
        <v>3357</v>
      </c>
      <c r="Y3997" s="1" t="s">
        <v>96</v>
      </c>
      <c r="Z3997" s="1" t="s">
        <v>3618</v>
      </c>
      <c r="AA3997" s="1" t="s">
        <v>3619</v>
      </c>
    </row>
    <row r="3998" spans="1:27" x14ac:dyDescent="0.25">
      <c r="A3998" s="1" t="s">
        <v>26</v>
      </c>
      <c r="B3998" s="1" t="s">
        <v>5565</v>
      </c>
      <c r="C3998" s="2">
        <v>42327</v>
      </c>
      <c r="D3998" s="1" t="s">
        <v>2903</v>
      </c>
      <c r="E3998" s="7" t="str">
        <f>VLOOKUP(TRIM(D3998)*1,CFOP!A:B,2,FALSE)</f>
        <v>Sim</v>
      </c>
      <c r="F3998" s="1" t="s">
        <v>272</v>
      </c>
      <c r="G3998" s="3">
        <v>39.050000000000004</v>
      </c>
      <c r="H3998" s="3">
        <v>0</v>
      </c>
      <c r="I3998" s="3">
        <v>0</v>
      </c>
      <c r="J3998" s="1" t="s">
        <v>31</v>
      </c>
      <c r="K3998" s="3">
        <v>0</v>
      </c>
      <c r="L3998" s="3">
        <v>0</v>
      </c>
      <c r="M3998" s="1" t="s">
        <v>31</v>
      </c>
      <c r="N3998" s="3">
        <v>0</v>
      </c>
      <c r="O3998" s="3">
        <v>0</v>
      </c>
      <c r="P3998" s="1" t="s">
        <v>31</v>
      </c>
      <c r="Q3998" s="3">
        <v>39.050000000000004</v>
      </c>
      <c r="R3998" s="3">
        <v>0</v>
      </c>
      <c r="S3998" s="1" t="s">
        <v>2904</v>
      </c>
      <c r="T3998" s="3">
        <v>39.050000000000004</v>
      </c>
      <c r="U3998" s="3">
        <v>0</v>
      </c>
      <c r="V3998" s="1" t="s">
        <v>2904</v>
      </c>
      <c r="W3998" s="1" t="s">
        <v>33</v>
      </c>
      <c r="X3998" s="1" t="s">
        <v>3357</v>
      </c>
      <c r="Y3998" s="1" t="s">
        <v>91</v>
      </c>
      <c r="Z3998" s="1" t="s">
        <v>3609</v>
      </c>
      <c r="AA3998" s="1" t="s">
        <v>3610</v>
      </c>
    </row>
    <row r="3999" spans="1:27" x14ac:dyDescent="0.25">
      <c r="A3999" s="1" t="s">
        <v>26</v>
      </c>
      <c r="B3999" s="1" t="s">
        <v>5566</v>
      </c>
      <c r="C3999" s="2">
        <v>42327</v>
      </c>
      <c r="D3999" s="1" t="s">
        <v>2903</v>
      </c>
      <c r="E3999" s="7" t="str">
        <f>VLOOKUP(TRIM(D3999)*1,CFOP!A:B,2,FALSE)</f>
        <v>Sim</v>
      </c>
      <c r="F3999" s="1" t="s">
        <v>272</v>
      </c>
      <c r="G3999" s="3">
        <v>166.8</v>
      </c>
      <c r="H3999" s="3">
        <v>0</v>
      </c>
      <c r="I3999" s="3">
        <v>0</v>
      </c>
      <c r="J3999" s="1" t="s">
        <v>31</v>
      </c>
      <c r="K3999" s="3">
        <v>0</v>
      </c>
      <c r="L3999" s="3">
        <v>0</v>
      </c>
      <c r="M3999" s="1" t="s">
        <v>31</v>
      </c>
      <c r="N3999" s="3">
        <v>0</v>
      </c>
      <c r="O3999" s="3">
        <v>0</v>
      </c>
      <c r="P3999" s="1" t="s">
        <v>31</v>
      </c>
      <c r="Q3999" s="3">
        <v>166.8</v>
      </c>
      <c r="R3999" s="3">
        <v>0</v>
      </c>
      <c r="S3999" s="1" t="s">
        <v>2904</v>
      </c>
      <c r="T3999" s="3">
        <v>166.8</v>
      </c>
      <c r="U3999" s="3">
        <v>0</v>
      </c>
      <c r="V3999" s="1" t="s">
        <v>2904</v>
      </c>
      <c r="W3999" s="1" t="s">
        <v>33</v>
      </c>
      <c r="X3999" s="1" t="s">
        <v>3357</v>
      </c>
      <c r="Y3999" s="1" t="s">
        <v>91</v>
      </c>
      <c r="Z3999" s="1" t="s">
        <v>3716</v>
      </c>
      <c r="AA3999" s="1" t="s">
        <v>3576</v>
      </c>
    </row>
    <row r="4000" spans="1:27" x14ac:dyDescent="0.25">
      <c r="A4000" s="1" t="s">
        <v>26</v>
      </c>
      <c r="B4000" s="1" t="s">
        <v>5567</v>
      </c>
      <c r="C4000" s="2">
        <v>42327</v>
      </c>
      <c r="D4000" s="1" t="s">
        <v>2903</v>
      </c>
      <c r="E4000" s="7" t="str">
        <f>VLOOKUP(TRIM(D4000)*1,CFOP!A:B,2,FALSE)</f>
        <v>Sim</v>
      </c>
      <c r="F4000" s="1" t="s">
        <v>272</v>
      </c>
      <c r="G4000" s="3">
        <v>48.38</v>
      </c>
      <c r="H4000" s="3">
        <v>0</v>
      </c>
      <c r="I4000" s="3">
        <v>0</v>
      </c>
      <c r="J4000" s="1" t="s">
        <v>31</v>
      </c>
      <c r="K4000" s="3">
        <v>0</v>
      </c>
      <c r="L4000" s="3">
        <v>0</v>
      </c>
      <c r="M4000" s="1" t="s">
        <v>31</v>
      </c>
      <c r="N4000" s="3">
        <v>0</v>
      </c>
      <c r="O4000" s="3">
        <v>0</v>
      </c>
      <c r="P4000" s="1" t="s">
        <v>31</v>
      </c>
      <c r="Q4000" s="3">
        <v>48.38</v>
      </c>
      <c r="R4000" s="3">
        <v>0</v>
      </c>
      <c r="S4000" s="1" t="s">
        <v>2904</v>
      </c>
      <c r="T4000" s="3">
        <v>48.38</v>
      </c>
      <c r="U4000" s="3">
        <v>0</v>
      </c>
      <c r="V4000" s="1" t="s">
        <v>2904</v>
      </c>
      <c r="W4000" s="1" t="s">
        <v>33</v>
      </c>
      <c r="X4000" s="1" t="s">
        <v>3357</v>
      </c>
      <c r="Y4000" s="1" t="s">
        <v>96</v>
      </c>
      <c r="Z4000" s="1" t="s">
        <v>4728</v>
      </c>
      <c r="AA4000" s="1" t="s">
        <v>4729</v>
      </c>
    </row>
    <row r="4001" spans="1:27" x14ac:dyDescent="0.25">
      <c r="A4001" s="1" t="s">
        <v>26</v>
      </c>
      <c r="B4001" s="1" t="s">
        <v>5568</v>
      </c>
      <c r="C4001" s="2">
        <v>42327</v>
      </c>
      <c r="D4001" s="1" t="s">
        <v>2903</v>
      </c>
      <c r="E4001" s="7" t="str">
        <f>VLOOKUP(TRIM(D4001)*1,CFOP!A:B,2,FALSE)</f>
        <v>Sim</v>
      </c>
      <c r="F4001" s="1" t="s">
        <v>272</v>
      </c>
      <c r="G4001" s="3">
        <v>463.02</v>
      </c>
      <c r="H4001" s="3">
        <v>0</v>
      </c>
      <c r="I4001" s="3">
        <v>0</v>
      </c>
      <c r="J4001" s="1" t="s">
        <v>31</v>
      </c>
      <c r="K4001" s="3">
        <v>0</v>
      </c>
      <c r="L4001" s="3">
        <v>0</v>
      </c>
      <c r="M4001" s="1" t="s">
        <v>31</v>
      </c>
      <c r="N4001" s="3">
        <v>0</v>
      </c>
      <c r="O4001" s="3">
        <v>0</v>
      </c>
      <c r="P4001" s="1" t="s">
        <v>31</v>
      </c>
      <c r="Q4001" s="3">
        <v>463.02</v>
      </c>
      <c r="R4001" s="3">
        <v>0</v>
      </c>
      <c r="S4001" s="1" t="s">
        <v>2904</v>
      </c>
      <c r="T4001" s="3">
        <v>463.02</v>
      </c>
      <c r="U4001" s="3">
        <v>0</v>
      </c>
      <c r="V4001" s="1" t="s">
        <v>2904</v>
      </c>
      <c r="W4001" s="1" t="s">
        <v>33</v>
      </c>
      <c r="X4001" s="1" t="s">
        <v>3357</v>
      </c>
      <c r="Y4001" s="1" t="s">
        <v>96</v>
      </c>
      <c r="Z4001" s="1" t="s">
        <v>3602</v>
      </c>
      <c r="AA4001" s="1" t="s">
        <v>3560</v>
      </c>
    </row>
    <row r="4002" spans="1:27" x14ac:dyDescent="0.25">
      <c r="A4002" s="1" t="s">
        <v>26</v>
      </c>
      <c r="B4002" s="1" t="s">
        <v>5569</v>
      </c>
      <c r="C4002" s="2">
        <v>42327</v>
      </c>
      <c r="D4002" s="1" t="s">
        <v>2903</v>
      </c>
      <c r="E4002" s="7" t="str">
        <f>VLOOKUP(TRIM(D4002)*1,CFOP!A:B,2,FALSE)</f>
        <v>Sim</v>
      </c>
      <c r="F4002" s="1" t="s">
        <v>272</v>
      </c>
      <c r="G4002" s="3">
        <v>55.6</v>
      </c>
      <c r="H4002" s="3">
        <v>0</v>
      </c>
      <c r="I4002" s="3">
        <v>0</v>
      </c>
      <c r="J4002" s="1" t="s">
        <v>31</v>
      </c>
      <c r="K4002" s="3">
        <v>0</v>
      </c>
      <c r="L4002" s="3">
        <v>0</v>
      </c>
      <c r="M4002" s="1" t="s">
        <v>31</v>
      </c>
      <c r="N4002" s="3">
        <v>0</v>
      </c>
      <c r="O4002" s="3">
        <v>0</v>
      </c>
      <c r="P4002" s="1" t="s">
        <v>31</v>
      </c>
      <c r="Q4002" s="3">
        <v>55.6</v>
      </c>
      <c r="R4002" s="3">
        <v>0</v>
      </c>
      <c r="S4002" s="1" t="s">
        <v>2904</v>
      </c>
      <c r="T4002" s="3">
        <v>55.6</v>
      </c>
      <c r="U4002" s="3">
        <v>0</v>
      </c>
      <c r="V4002" s="1" t="s">
        <v>2904</v>
      </c>
      <c r="W4002" s="1" t="s">
        <v>33</v>
      </c>
      <c r="X4002" s="1" t="s">
        <v>3357</v>
      </c>
      <c r="Y4002" s="1" t="s">
        <v>96</v>
      </c>
      <c r="Z4002" s="1" t="s">
        <v>3718</v>
      </c>
      <c r="AA4002" s="1" t="s">
        <v>3576</v>
      </c>
    </row>
    <row r="4003" spans="1:27" x14ac:dyDescent="0.25">
      <c r="A4003" s="1" t="s">
        <v>26</v>
      </c>
      <c r="B4003" s="1" t="s">
        <v>5570</v>
      </c>
      <c r="C4003" s="2">
        <v>42327</v>
      </c>
      <c r="D4003" s="1" t="s">
        <v>2903</v>
      </c>
      <c r="E4003" s="7" t="str">
        <f>VLOOKUP(TRIM(D4003)*1,CFOP!A:B,2,FALSE)</f>
        <v>Sim</v>
      </c>
      <c r="F4003" s="1" t="s">
        <v>272</v>
      </c>
      <c r="G4003" s="3">
        <v>576</v>
      </c>
      <c r="H4003" s="3">
        <v>0</v>
      </c>
      <c r="I4003" s="3">
        <v>0</v>
      </c>
      <c r="J4003" s="1" t="s">
        <v>31</v>
      </c>
      <c r="K4003" s="3">
        <v>0</v>
      </c>
      <c r="L4003" s="3">
        <v>0</v>
      </c>
      <c r="M4003" s="1" t="s">
        <v>31</v>
      </c>
      <c r="N4003" s="3">
        <v>0</v>
      </c>
      <c r="O4003" s="3">
        <v>0</v>
      </c>
      <c r="P4003" s="1" t="s">
        <v>31</v>
      </c>
      <c r="Q4003" s="3">
        <v>576</v>
      </c>
      <c r="R4003" s="3">
        <v>0</v>
      </c>
      <c r="S4003" s="1" t="s">
        <v>2904</v>
      </c>
      <c r="T4003" s="3">
        <v>576</v>
      </c>
      <c r="U4003" s="3">
        <v>0</v>
      </c>
      <c r="V4003" s="1" t="s">
        <v>2904</v>
      </c>
      <c r="W4003" s="1" t="s">
        <v>33</v>
      </c>
      <c r="X4003" s="1" t="s">
        <v>3357</v>
      </c>
      <c r="Y4003" s="1" t="s">
        <v>96</v>
      </c>
      <c r="Z4003" s="1" t="s">
        <v>5571</v>
      </c>
      <c r="AA4003" s="1" t="s">
        <v>3560</v>
      </c>
    </row>
    <row r="4004" spans="1:27" x14ac:dyDescent="0.25">
      <c r="A4004" s="1" t="s">
        <v>26</v>
      </c>
      <c r="B4004" s="1" t="s">
        <v>5572</v>
      </c>
      <c r="C4004" s="2">
        <v>42327</v>
      </c>
      <c r="D4004" s="1" t="s">
        <v>2903</v>
      </c>
      <c r="E4004" s="7" t="str">
        <f>VLOOKUP(TRIM(D4004)*1,CFOP!A:B,2,FALSE)</f>
        <v>Sim</v>
      </c>
      <c r="F4004" s="1" t="s">
        <v>272</v>
      </c>
      <c r="G4004" s="3">
        <v>112.7</v>
      </c>
      <c r="H4004" s="3">
        <v>0</v>
      </c>
      <c r="I4004" s="3">
        <v>0</v>
      </c>
      <c r="J4004" s="1" t="s">
        <v>31</v>
      </c>
      <c r="K4004" s="3">
        <v>0</v>
      </c>
      <c r="L4004" s="3">
        <v>0</v>
      </c>
      <c r="M4004" s="1" t="s">
        <v>31</v>
      </c>
      <c r="N4004" s="3">
        <v>0</v>
      </c>
      <c r="O4004" s="3">
        <v>0</v>
      </c>
      <c r="P4004" s="1" t="s">
        <v>31</v>
      </c>
      <c r="Q4004" s="3">
        <v>112.7</v>
      </c>
      <c r="R4004" s="3">
        <v>0</v>
      </c>
      <c r="S4004" s="1" t="s">
        <v>2904</v>
      </c>
      <c r="T4004" s="3">
        <v>112.7</v>
      </c>
      <c r="U4004" s="3">
        <v>0</v>
      </c>
      <c r="V4004" s="1" t="s">
        <v>2904</v>
      </c>
      <c r="W4004" s="1" t="s">
        <v>33</v>
      </c>
      <c r="X4004" s="1" t="s">
        <v>3357</v>
      </c>
      <c r="Y4004" s="1" t="s">
        <v>96</v>
      </c>
      <c r="Z4004" s="1" t="s">
        <v>4721</v>
      </c>
      <c r="AA4004" s="1" t="s">
        <v>3597</v>
      </c>
    </row>
    <row r="4005" spans="1:27" x14ac:dyDescent="0.25">
      <c r="A4005" s="1" t="s">
        <v>26</v>
      </c>
      <c r="B4005" s="1" t="s">
        <v>5573</v>
      </c>
      <c r="C4005" s="2">
        <v>42327</v>
      </c>
      <c r="D4005" s="1" t="s">
        <v>2903</v>
      </c>
      <c r="E4005" s="7" t="str">
        <f>VLOOKUP(TRIM(D4005)*1,CFOP!A:B,2,FALSE)</f>
        <v>Sim</v>
      </c>
      <c r="F4005" s="1" t="s">
        <v>272</v>
      </c>
      <c r="G4005" s="3">
        <v>125.45</v>
      </c>
      <c r="H4005" s="3">
        <v>0</v>
      </c>
      <c r="I4005" s="3">
        <v>0</v>
      </c>
      <c r="J4005" s="1" t="s">
        <v>31</v>
      </c>
      <c r="K4005" s="3">
        <v>0</v>
      </c>
      <c r="L4005" s="3">
        <v>0</v>
      </c>
      <c r="M4005" s="1" t="s">
        <v>31</v>
      </c>
      <c r="N4005" s="3">
        <v>0</v>
      </c>
      <c r="O4005" s="3">
        <v>0</v>
      </c>
      <c r="P4005" s="1" t="s">
        <v>31</v>
      </c>
      <c r="Q4005" s="3">
        <v>125.45</v>
      </c>
      <c r="R4005" s="3">
        <v>0</v>
      </c>
      <c r="S4005" s="1" t="s">
        <v>2904</v>
      </c>
      <c r="T4005" s="3">
        <v>125.45</v>
      </c>
      <c r="U4005" s="3">
        <v>0</v>
      </c>
      <c r="V4005" s="1" t="s">
        <v>2904</v>
      </c>
      <c r="W4005" s="1" t="s">
        <v>33</v>
      </c>
      <c r="X4005" s="1" t="s">
        <v>3357</v>
      </c>
      <c r="Y4005" s="1" t="s">
        <v>96</v>
      </c>
      <c r="Z4005" s="1" t="s">
        <v>3569</v>
      </c>
      <c r="AA4005" s="1" t="s">
        <v>3570</v>
      </c>
    </row>
    <row r="4006" spans="1:27" x14ac:dyDescent="0.25">
      <c r="A4006" s="1" t="s">
        <v>26</v>
      </c>
      <c r="B4006" s="1" t="s">
        <v>5574</v>
      </c>
      <c r="C4006" s="2">
        <v>42327</v>
      </c>
      <c r="D4006" s="1" t="s">
        <v>2903</v>
      </c>
      <c r="E4006" s="7" t="str">
        <f>VLOOKUP(TRIM(D4006)*1,CFOP!A:B,2,FALSE)</f>
        <v>Sim</v>
      </c>
      <c r="F4006" s="1" t="s">
        <v>272</v>
      </c>
      <c r="G4006" s="3">
        <v>19.41</v>
      </c>
      <c r="H4006" s="3">
        <v>0</v>
      </c>
      <c r="I4006" s="3">
        <v>0</v>
      </c>
      <c r="J4006" s="1" t="s">
        <v>31</v>
      </c>
      <c r="K4006" s="3">
        <v>0</v>
      </c>
      <c r="L4006" s="3">
        <v>0</v>
      </c>
      <c r="M4006" s="1" t="s">
        <v>31</v>
      </c>
      <c r="N4006" s="3">
        <v>0</v>
      </c>
      <c r="O4006" s="3">
        <v>0</v>
      </c>
      <c r="P4006" s="1" t="s">
        <v>31</v>
      </c>
      <c r="Q4006" s="3">
        <v>19.41</v>
      </c>
      <c r="R4006" s="3">
        <v>0</v>
      </c>
      <c r="S4006" s="1" t="s">
        <v>2904</v>
      </c>
      <c r="T4006" s="3">
        <v>19.41</v>
      </c>
      <c r="U4006" s="3">
        <v>0</v>
      </c>
      <c r="V4006" s="1" t="s">
        <v>2904</v>
      </c>
      <c r="W4006" s="1" t="s">
        <v>33</v>
      </c>
      <c r="X4006" s="1" t="s">
        <v>3357</v>
      </c>
      <c r="Y4006" s="1" t="s">
        <v>96</v>
      </c>
      <c r="Z4006" s="1" t="s">
        <v>5575</v>
      </c>
      <c r="AA4006" s="1" t="s">
        <v>5576</v>
      </c>
    </row>
    <row r="4007" spans="1:27" x14ac:dyDescent="0.25">
      <c r="A4007" s="1" t="s">
        <v>26</v>
      </c>
      <c r="B4007" s="1" t="s">
        <v>5577</v>
      </c>
      <c r="C4007" s="2">
        <v>42327</v>
      </c>
      <c r="D4007" s="1" t="s">
        <v>2817</v>
      </c>
      <c r="E4007" s="7" t="str">
        <f>VLOOKUP(TRIM(D4007)*1,CFOP!A:B,2,FALSE)</f>
        <v>Sim</v>
      </c>
      <c r="F4007" s="1" t="s">
        <v>179</v>
      </c>
      <c r="G4007" s="3">
        <v>914.29</v>
      </c>
      <c r="H4007" s="3">
        <v>914.29</v>
      </c>
      <c r="I4007" s="3">
        <v>109.71000000000001</v>
      </c>
      <c r="J4007" s="1" t="s">
        <v>30</v>
      </c>
      <c r="K4007" s="3">
        <v>0</v>
      </c>
      <c r="L4007" s="3">
        <v>0</v>
      </c>
      <c r="M4007" s="1" t="s">
        <v>31</v>
      </c>
      <c r="N4007" s="3">
        <v>0</v>
      </c>
      <c r="O4007" s="3">
        <v>0</v>
      </c>
      <c r="P4007" s="1" t="s">
        <v>31</v>
      </c>
      <c r="Q4007" s="3">
        <v>914.29</v>
      </c>
      <c r="R4007" s="3">
        <v>15.09</v>
      </c>
      <c r="S4007" s="1" t="s">
        <v>33</v>
      </c>
      <c r="T4007" s="3">
        <v>914.29</v>
      </c>
      <c r="U4007" s="3">
        <v>69.489999999999995</v>
      </c>
      <c r="V4007" s="1" t="s">
        <v>33</v>
      </c>
      <c r="W4007" s="1" t="s">
        <v>33</v>
      </c>
      <c r="X4007" s="1" t="s">
        <v>3351</v>
      </c>
      <c r="Y4007" s="1" t="s">
        <v>91</v>
      </c>
      <c r="Z4007" s="1" t="s">
        <v>4816</v>
      </c>
      <c r="AA4007" s="1" t="s">
        <v>4817</v>
      </c>
    </row>
    <row r="4008" spans="1:27" x14ac:dyDescent="0.25">
      <c r="A4008" s="1" t="s">
        <v>26</v>
      </c>
      <c r="B4008" s="1" t="s">
        <v>5578</v>
      </c>
      <c r="C4008" s="2">
        <v>42327</v>
      </c>
      <c r="D4008" s="1" t="s">
        <v>2817</v>
      </c>
      <c r="E4008" s="7" t="str">
        <f>VLOOKUP(TRIM(D4008)*1,CFOP!A:B,2,FALSE)</f>
        <v>Sim</v>
      </c>
      <c r="F4008" s="1" t="s">
        <v>1643</v>
      </c>
      <c r="G4008" s="3">
        <v>2317.5</v>
      </c>
      <c r="H4008" s="3">
        <v>2317.5</v>
      </c>
      <c r="I4008" s="3">
        <v>278.10000000000002</v>
      </c>
      <c r="J4008" s="1" t="s">
        <v>30</v>
      </c>
      <c r="K4008" s="3">
        <v>0</v>
      </c>
      <c r="L4008" s="3">
        <v>0</v>
      </c>
      <c r="M4008" s="1" t="s">
        <v>31</v>
      </c>
      <c r="N4008" s="3">
        <v>0</v>
      </c>
      <c r="O4008" s="3">
        <v>0</v>
      </c>
      <c r="P4008" s="1" t="s">
        <v>31</v>
      </c>
      <c r="Q4008" s="3">
        <v>2317.5</v>
      </c>
      <c r="R4008" s="3">
        <v>38.24</v>
      </c>
      <c r="S4008" s="1" t="s">
        <v>33</v>
      </c>
      <c r="T4008" s="3">
        <v>2317.5</v>
      </c>
      <c r="U4008" s="3">
        <v>176.13</v>
      </c>
      <c r="V4008" s="1" t="s">
        <v>33</v>
      </c>
      <c r="W4008" s="1" t="s">
        <v>33</v>
      </c>
      <c r="X4008" s="1" t="s">
        <v>2574</v>
      </c>
      <c r="Y4008" s="1" t="s">
        <v>96</v>
      </c>
      <c r="Z4008" s="1" t="s">
        <v>3643</v>
      </c>
      <c r="AA4008" s="1" t="s">
        <v>3644</v>
      </c>
    </row>
    <row r="4009" spans="1:27" x14ac:dyDescent="0.25">
      <c r="A4009" s="1" t="s">
        <v>26</v>
      </c>
      <c r="B4009" s="1" t="s">
        <v>5579</v>
      </c>
      <c r="C4009" s="2">
        <v>42327</v>
      </c>
      <c r="D4009" s="1" t="s">
        <v>2841</v>
      </c>
      <c r="E4009" s="7" t="str">
        <f>VLOOKUP(TRIM(D4009)*1,CFOP!A:B,2,FALSE)</f>
        <v>Sim</v>
      </c>
      <c r="F4009" s="1" t="s">
        <v>478</v>
      </c>
      <c r="G4009" s="3">
        <v>32</v>
      </c>
      <c r="H4009" s="3">
        <v>32</v>
      </c>
      <c r="I4009" s="3">
        <v>2.2400000000000002</v>
      </c>
      <c r="J4009" s="1" t="s">
        <v>30</v>
      </c>
      <c r="K4009" s="3">
        <v>0</v>
      </c>
      <c r="L4009" s="3">
        <v>0</v>
      </c>
      <c r="M4009" s="1" t="s">
        <v>31</v>
      </c>
      <c r="N4009" s="3">
        <v>0</v>
      </c>
      <c r="O4009" s="3">
        <v>0</v>
      </c>
      <c r="P4009" s="1" t="s">
        <v>31</v>
      </c>
      <c r="Q4009" s="3">
        <v>32</v>
      </c>
      <c r="R4009" s="3">
        <v>0.53</v>
      </c>
      <c r="S4009" s="1" t="s">
        <v>33</v>
      </c>
      <c r="T4009" s="3">
        <v>32</v>
      </c>
      <c r="U4009" s="3">
        <v>2.4300000000000002</v>
      </c>
      <c r="V4009" s="1" t="s">
        <v>33</v>
      </c>
      <c r="W4009" s="1" t="s">
        <v>33</v>
      </c>
      <c r="X4009" s="1" t="s">
        <v>1856</v>
      </c>
      <c r="Y4009" s="1" t="s">
        <v>91</v>
      </c>
      <c r="Z4009" s="1" t="s">
        <v>5580</v>
      </c>
      <c r="AA4009" s="1" t="s">
        <v>5581</v>
      </c>
    </row>
    <row r="4010" spans="1:27" hidden="1" x14ac:dyDescent="0.25">
      <c r="A4010" s="1" t="s">
        <v>26</v>
      </c>
      <c r="B4010" s="1" t="s">
        <v>5582</v>
      </c>
      <c r="C4010" s="2">
        <v>42327</v>
      </c>
      <c r="D4010" s="1" t="s">
        <v>3226</v>
      </c>
      <c r="E4010" s="7" t="str">
        <f>VLOOKUP(TRIM(D4010)*1,CFOP!A:B,2,FALSE)</f>
        <v>Não</v>
      </c>
      <c r="F4010" s="1" t="s">
        <v>179</v>
      </c>
      <c r="G4010" s="3">
        <v>24.23</v>
      </c>
      <c r="H4010" s="3">
        <v>0</v>
      </c>
      <c r="I4010" s="3">
        <v>0</v>
      </c>
      <c r="J4010" s="1" t="s">
        <v>31</v>
      </c>
      <c r="K4010" s="3">
        <v>0</v>
      </c>
      <c r="L4010" s="3">
        <v>0</v>
      </c>
      <c r="M4010" s="1" t="s">
        <v>31</v>
      </c>
      <c r="N4010" s="3">
        <v>0</v>
      </c>
      <c r="O4010" s="3">
        <v>0</v>
      </c>
      <c r="P4010" s="1" t="s">
        <v>31</v>
      </c>
      <c r="Q4010" s="3">
        <v>0</v>
      </c>
      <c r="R4010" s="3">
        <v>0</v>
      </c>
      <c r="S4010" s="1" t="s">
        <v>31</v>
      </c>
      <c r="T4010" s="3">
        <v>0</v>
      </c>
      <c r="U4010" s="3">
        <v>0</v>
      </c>
      <c r="V4010" s="1" t="s">
        <v>31</v>
      </c>
      <c r="W4010" s="1" t="s">
        <v>33</v>
      </c>
      <c r="X4010" s="1" t="s">
        <v>3351</v>
      </c>
      <c r="Y4010" s="1" t="s">
        <v>70</v>
      </c>
      <c r="Z4010" s="1" t="s">
        <v>2854</v>
      </c>
      <c r="AA4010" s="1" t="s">
        <v>2855</v>
      </c>
    </row>
    <row r="4011" spans="1:27" x14ac:dyDescent="0.25">
      <c r="A4011" s="1" t="s">
        <v>26</v>
      </c>
      <c r="B4011" s="1" t="s">
        <v>5583</v>
      </c>
      <c r="C4011" s="2">
        <v>42327</v>
      </c>
      <c r="D4011" s="1" t="s">
        <v>2804</v>
      </c>
      <c r="E4011" s="7" t="str">
        <f>VLOOKUP(TRIM(D4011)*1,CFOP!A:B,2,FALSE)</f>
        <v>Sim</v>
      </c>
      <c r="F4011" s="1" t="s">
        <v>29</v>
      </c>
      <c r="G4011" s="3">
        <v>3509.34</v>
      </c>
      <c r="H4011" s="3">
        <v>3051.6</v>
      </c>
      <c r="I4011" s="3">
        <v>549.29</v>
      </c>
      <c r="J4011" s="1" t="s">
        <v>307</v>
      </c>
      <c r="K4011" s="3">
        <v>0</v>
      </c>
      <c r="L4011" s="3">
        <v>0</v>
      </c>
      <c r="M4011" s="1" t="s">
        <v>31</v>
      </c>
      <c r="N4011" s="3">
        <v>3051.6</v>
      </c>
      <c r="O4011" s="3">
        <v>457.74</v>
      </c>
      <c r="P4011" s="1" t="s">
        <v>2788</v>
      </c>
      <c r="Q4011" s="3">
        <v>3051.6</v>
      </c>
      <c r="R4011" s="3">
        <v>50.35</v>
      </c>
      <c r="S4011" s="1" t="s">
        <v>33</v>
      </c>
      <c r="T4011" s="3">
        <v>3051.6</v>
      </c>
      <c r="U4011" s="3">
        <v>231.92000000000002</v>
      </c>
      <c r="V4011" s="1" t="s">
        <v>33</v>
      </c>
      <c r="W4011" s="1" t="s">
        <v>33</v>
      </c>
      <c r="X4011" s="1" t="s">
        <v>3823</v>
      </c>
      <c r="Y4011" s="1" t="s">
        <v>91</v>
      </c>
      <c r="Z4011" s="1" t="s">
        <v>5584</v>
      </c>
      <c r="AA4011" s="1" t="s">
        <v>5585</v>
      </c>
    </row>
    <row r="4012" spans="1:27" x14ac:dyDescent="0.25">
      <c r="A4012" s="1" t="s">
        <v>26</v>
      </c>
      <c r="B4012" s="1" t="s">
        <v>5586</v>
      </c>
      <c r="C4012" s="2">
        <v>42327</v>
      </c>
      <c r="D4012" s="1" t="s">
        <v>2817</v>
      </c>
      <c r="E4012" s="7" t="str">
        <f>VLOOKUP(TRIM(D4012)*1,CFOP!A:B,2,FALSE)</f>
        <v>Sim</v>
      </c>
      <c r="F4012" s="1" t="s">
        <v>411</v>
      </c>
      <c r="G4012" s="3">
        <v>2973.67</v>
      </c>
      <c r="H4012" s="3">
        <v>2585.8000000000002</v>
      </c>
      <c r="I4012" s="3">
        <v>310.3</v>
      </c>
      <c r="J4012" s="1" t="s">
        <v>307</v>
      </c>
      <c r="K4012" s="3">
        <v>0</v>
      </c>
      <c r="L4012" s="3">
        <v>0</v>
      </c>
      <c r="M4012" s="1" t="s">
        <v>31</v>
      </c>
      <c r="N4012" s="3">
        <v>2585.8000000000002</v>
      </c>
      <c r="O4012" s="3">
        <v>387.87</v>
      </c>
      <c r="P4012" s="1" t="s">
        <v>2788</v>
      </c>
      <c r="Q4012" s="3">
        <v>2585.8000000000002</v>
      </c>
      <c r="R4012" s="3">
        <v>42.67</v>
      </c>
      <c r="S4012" s="1" t="s">
        <v>33</v>
      </c>
      <c r="T4012" s="3">
        <v>2585.8000000000002</v>
      </c>
      <c r="U4012" s="3">
        <v>196.52</v>
      </c>
      <c r="V4012" s="1" t="s">
        <v>33</v>
      </c>
      <c r="W4012" s="1" t="s">
        <v>33</v>
      </c>
      <c r="X4012" s="1" t="s">
        <v>5587</v>
      </c>
      <c r="Y4012" s="1" t="s">
        <v>91</v>
      </c>
      <c r="Z4012" s="1" t="s">
        <v>5588</v>
      </c>
      <c r="AA4012" s="1" t="s">
        <v>3742</v>
      </c>
    </row>
    <row r="4013" spans="1:27" x14ac:dyDescent="0.25">
      <c r="A4013" s="1" t="s">
        <v>26</v>
      </c>
      <c r="B4013" s="1" t="s">
        <v>5589</v>
      </c>
      <c r="C4013" s="2">
        <v>42327</v>
      </c>
      <c r="D4013" s="1" t="s">
        <v>2817</v>
      </c>
      <c r="E4013" s="7" t="str">
        <f>VLOOKUP(TRIM(D4013)*1,CFOP!A:B,2,FALSE)</f>
        <v>Sim</v>
      </c>
      <c r="F4013" s="1" t="s">
        <v>1643</v>
      </c>
      <c r="G4013" s="3">
        <v>4207.57</v>
      </c>
      <c r="H4013" s="3">
        <v>4207.57</v>
      </c>
      <c r="I4013" s="3">
        <v>504.91</v>
      </c>
      <c r="J4013" s="1" t="s">
        <v>30</v>
      </c>
      <c r="K4013" s="3">
        <v>0</v>
      </c>
      <c r="L4013" s="3">
        <v>0</v>
      </c>
      <c r="M4013" s="1" t="s">
        <v>31</v>
      </c>
      <c r="N4013" s="3">
        <v>0</v>
      </c>
      <c r="O4013" s="3">
        <v>0</v>
      </c>
      <c r="P4013" s="1" t="s">
        <v>31</v>
      </c>
      <c r="Q4013" s="3">
        <v>4207.57</v>
      </c>
      <c r="R4013" s="3">
        <v>69.42</v>
      </c>
      <c r="S4013" s="1" t="s">
        <v>33</v>
      </c>
      <c r="T4013" s="3">
        <v>4207.57</v>
      </c>
      <c r="U4013" s="3">
        <v>319.78000000000003</v>
      </c>
      <c r="V4013" s="1" t="s">
        <v>33</v>
      </c>
      <c r="W4013" s="1" t="s">
        <v>33</v>
      </c>
      <c r="X4013" s="1" t="s">
        <v>2574</v>
      </c>
      <c r="Y4013" s="1" t="s">
        <v>96</v>
      </c>
      <c r="Z4013" s="1" t="s">
        <v>3645</v>
      </c>
      <c r="AA4013" s="1" t="s">
        <v>3646</v>
      </c>
    </row>
    <row r="4014" spans="1:27" x14ac:dyDescent="0.25">
      <c r="A4014" s="1" t="s">
        <v>26</v>
      </c>
      <c r="B4014" s="1" t="s">
        <v>5590</v>
      </c>
      <c r="C4014" s="2">
        <v>42327</v>
      </c>
      <c r="D4014" s="1" t="s">
        <v>2817</v>
      </c>
      <c r="E4014" s="7" t="str">
        <f>VLOOKUP(TRIM(D4014)*1,CFOP!A:B,2,FALSE)</f>
        <v>Sim</v>
      </c>
      <c r="F4014" s="1" t="s">
        <v>478</v>
      </c>
      <c r="G4014" s="3">
        <v>45.43</v>
      </c>
      <c r="H4014" s="3">
        <v>39.5</v>
      </c>
      <c r="I4014" s="3">
        <v>2.77</v>
      </c>
      <c r="J4014" s="1" t="s">
        <v>30</v>
      </c>
      <c r="K4014" s="3">
        <v>0</v>
      </c>
      <c r="L4014" s="3">
        <v>0</v>
      </c>
      <c r="M4014" s="1" t="s">
        <v>31</v>
      </c>
      <c r="N4014" s="3">
        <v>39.5</v>
      </c>
      <c r="O4014" s="3">
        <v>5.93</v>
      </c>
      <c r="P4014" s="1" t="s">
        <v>2788</v>
      </c>
      <c r="Q4014" s="3">
        <v>39.5</v>
      </c>
      <c r="R4014" s="3">
        <v>0.65</v>
      </c>
      <c r="S4014" s="1" t="s">
        <v>33</v>
      </c>
      <c r="T4014" s="3">
        <v>39.5</v>
      </c>
      <c r="U4014" s="3">
        <v>3</v>
      </c>
      <c r="V4014" s="1" t="s">
        <v>33</v>
      </c>
      <c r="W4014" s="1" t="s">
        <v>33</v>
      </c>
      <c r="X4014" s="1" t="s">
        <v>1856</v>
      </c>
      <c r="Y4014" s="1" t="s">
        <v>91</v>
      </c>
      <c r="Z4014" s="1" t="s">
        <v>5591</v>
      </c>
      <c r="AA4014" s="1" t="s">
        <v>5592</v>
      </c>
    </row>
    <row r="4015" spans="1:27" x14ac:dyDescent="0.25">
      <c r="A4015" s="1" t="s">
        <v>26</v>
      </c>
      <c r="B4015" s="1" t="s">
        <v>5590</v>
      </c>
      <c r="C4015" s="2">
        <v>42327</v>
      </c>
      <c r="D4015" s="1" t="s">
        <v>2817</v>
      </c>
      <c r="E4015" s="7" t="str">
        <f>VLOOKUP(TRIM(D4015)*1,CFOP!A:B,2,FALSE)</f>
        <v>Sim</v>
      </c>
      <c r="F4015" s="1" t="s">
        <v>478</v>
      </c>
      <c r="G4015" s="3">
        <v>146.05000000000001</v>
      </c>
      <c r="H4015" s="3">
        <v>127</v>
      </c>
      <c r="I4015" s="3">
        <v>8.89</v>
      </c>
      <c r="J4015" s="1" t="s">
        <v>30</v>
      </c>
      <c r="K4015" s="3">
        <v>0</v>
      </c>
      <c r="L4015" s="3">
        <v>0</v>
      </c>
      <c r="M4015" s="1" t="s">
        <v>31</v>
      </c>
      <c r="N4015" s="3">
        <v>127</v>
      </c>
      <c r="O4015" s="3">
        <v>19.05</v>
      </c>
      <c r="P4015" s="1" t="s">
        <v>2788</v>
      </c>
      <c r="Q4015" s="3">
        <v>127</v>
      </c>
      <c r="R4015" s="3">
        <v>2.1</v>
      </c>
      <c r="S4015" s="1" t="s">
        <v>33</v>
      </c>
      <c r="T4015" s="3">
        <v>127</v>
      </c>
      <c r="U4015" s="3">
        <v>9.65</v>
      </c>
      <c r="V4015" s="1" t="s">
        <v>33</v>
      </c>
      <c r="W4015" s="1" t="s">
        <v>33</v>
      </c>
      <c r="X4015" s="1" t="s">
        <v>1856</v>
      </c>
      <c r="Y4015" s="1" t="s">
        <v>96</v>
      </c>
      <c r="Z4015" s="1" t="s">
        <v>480</v>
      </c>
      <c r="AA4015" s="1" t="s">
        <v>481</v>
      </c>
    </row>
    <row r="4016" spans="1:27" x14ac:dyDescent="0.25">
      <c r="A4016" s="1" t="s">
        <v>26</v>
      </c>
      <c r="B4016" s="1" t="s">
        <v>5590</v>
      </c>
      <c r="C4016" s="2">
        <v>42327</v>
      </c>
      <c r="D4016" s="1" t="s">
        <v>2817</v>
      </c>
      <c r="E4016" s="7" t="str">
        <f>VLOOKUP(TRIM(D4016)*1,CFOP!A:B,2,FALSE)</f>
        <v>Sim</v>
      </c>
      <c r="F4016" s="1" t="s">
        <v>478</v>
      </c>
      <c r="G4016" s="3">
        <v>117.88</v>
      </c>
      <c r="H4016" s="3">
        <v>102.5</v>
      </c>
      <c r="I4016" s="3">
        <v>7.18</v>
      </c>
      <c r="J4016" s="1" t="s">
        <v>30</v>
      </c>
      <c r="K4016" s="3">
        <v>0</v>
      </c>
      <c r="L4016" s="3">
        <v>0</v>
      </c>
      <c r="M4016" s="1" t="s">
        <v>31</v>
      </c>
      <c r="N4016" s="3">
        <v>102.5</v>
      </c>
      <c r="O4016" s="3">
        <v>15.38</v>
      </c>
      <c r="P4016" s="1" t="s">
        <v>2788</v>
      </c>
      <c r="Q4016" s="3">
        <v>102.5</v>
      </c>
      <c r="R4016" s="3">
        <v>1.69</v>
      </c>
      <c r="S4016" s="1" t="s">
        <v>33</v>
      </c>
      <c r="T4016" s="3">
        <v>102.5</v>
      </c>
      <c r="U4016" s="3">
        <v>7.79</v>
      </c>
      <c r="V4016" s="1" t="s">
        <v>33</v>
      </c>
      <c r="W4016" s="1" t="s">
        <v>33</v>
      </c>
      <c r="X4016" s="1" t="s">
        <v>1856</v>
      </c>
      <c r="Y4016" s="1" t="s">
        <v>96</v>
      </c>
      <c r="Z4016" s="1" t="s">
        <v>5593</v>
      </c>
      <c r="AA4016" s="1" t="s">
        <v>5594</v>
      </c>
    </row>
    <row r="4017" spans="1:27" x14ac:dyDescent="0.25">
      <c r="A4017" s="1" t="s">
        <v>26</v>
      </c>
      <c r="B4017" s="1" t="s">
        <v>5595</v>
      </c>
      <c r="C4017" s="2">
        <v>42327</v>
      </c>
      <c r="D4017" s="1" t="s">
        <v>2817</v>
      </c>
      <c r="E4017" s="7" t="str">
        <f>VLOOKUP(TRIM(D4017)*1,CFOP!A:B,2,FALSE)</f>
        <v>Sim</v>
      </c>
      <c r="F4017" s="1" t="s">
        <v>1581</v>
      </c>
      <c r="G4017" s="3">
        <v>1517.3500000000001</v>
      </c>
      <c r="H4017" s="3">
        <v>1517.3500000000001</v>
      </c>
      <c r="I4017" s="3">
        <v>60.69</v>
      </c>
      <c r="J4017" s="1" t="s">
        <v>1555</v>
      </c>
      <c r="K4017" s="3">
        <v>0</v>
      </c>
      <c r="L4017" s="3">
        <v>0</v>
      </c>
      <c r="M4017" s="1" t="s">
        <v>31</v>
      </c>
      <c r="N4017" s="3">
        <v>0</v>
      </c>
      <c r="O4017" s="3">
        <v>0</v>
      </c>
      <c r="P4017" s="1" t="s">
        <v>31</v>
      </c>
      <c r="Q4017" s="3">
        <v>1517.3500000000001</v>
      </c>
      <c r="R4017" s="3">
        <v>25.04</v>
      </c>
      <c r="S4017" s="1" t="s">
        <v>33</v>
      </c>
      <c r="T4017" s="3">
        <v>1517.3500000000001</v>
      </c>
      <c r="U4017" s="3">
        <v>115.32000000000001</v>
      </c>
      <c r="V4017" s="1" t="s">
        <v>33</v>
      </c>
      <c r="W4017" s="1" t="s">
        <v>33</v>
      </c>
      <c r="X4017" s="1" t="s">
        <v>5596</v>
      </c>
      <c r="Y4017" s="1" t="s">
        <v>2556</v>
      </c>
      <c r="Z4017" s="1" t="s">
        <v>5597</v>
      </c>
      <c r="AA4017" s="1" t="s">
        <v>5598</v>
      </c>
    </row>
    <row r="4018" spans="1:27" x14ac:dyDescent="0.25">
      <c r="A4018" s="1" t="s">
        <v>26</v>
      </c>
      <c r="B4018" s="1" t="s">
        <v>5595</v>
      </c>
      <c r="C4018" s="2">
        <v>42327</v>
      </c>
      <c r="D4018" s="1" t="s">
        <v>2817</v>
      </c>
      <c r="E4018" s="7" t="str">
        <f>VLOOKUP(TRIM(D4018)*1,CFOP!A:B,2,FALSE)</f>
        <v>Sim</v>
      </c>
      <c r="F4018" s="1" t="s">
        <v>1581</v>
      </c>
      <c r="G4018" s="3">
        <v>1517.3500000000001</v>
      </c>
      <c r="H4018" s="3">
        <v>1517.3500000000001</v>
      </c>
      <c r="I4018" s="3">
        <v>60.69</v>
      </c>
      <c r="J4018" s="1" t="s">
        <v>1555</v>
      </c>
      <c r="K4018" s="3">
        <v>0</v>
      </c>
      <c r="L4018" s="3">
        <v>0</v>
      </c>
      <c r="M4018" s="1" t="s">
        <v>31</v>
      </c>
      <c r="N4018" s="3">
        <v>0</v>
      </c>
      <c r="O4018" s="3">
        <v>0</v>
      </c>
      <c r="P4018" s="1" t="s">
        <v>31</v>
      </c>
      <c r="Q4018" s="3">
        <v>1517.3500000000001</v>
      </c>
      <c r="R4018" s="3">
        <v>25.04</v>
      </c>
      <c r="S4018" s="1" t="s">
        <v>33</v>
      </c>
      <c r="T4018" s="3">
        <v>1517.3500000000001</v>
      </c>
      <c r="U4018" s="3">
        <v>115.32000000000001</v>
      </c>
      <c r="V4018" s="1" t="s">
        <v>33</v>
      </c>
      <c r="W4018" s="1" t="s">
        <v>33</v>
      </c>
      <c r="X4018" s="1" t="s">
        <v>5596</v>
      </c>
      <c r="Y4018" s="1" t="s">
        <v>2556</v>
      </c>
      <c r="Z4018" s="1" t="s">
        <v>5597</v>
      </c>
      <c r="AA4018" s="1" t="s">
        <v>5598</v>
      </c>
    </row>
    <row r="4019" spans="1:27" x14ac:dyDescent="0.25">
      <c r="A4019" s="1" t="s">
        <v>26</v>
      </c>
      <c r="B4019" s="1" t="s">
        <v>5595</v>
      </c>
      <c r="C4019" s="2">
        <v>42327</v>
      </c>
      <c r="D4019" s="1" t="s">
        <v>2817</v>
      </c>
      <c r="E4019" s="7" t="str">
        <f>VLOOKUP(TRIM(D4019)*1,CFOP!A:B,2,FALSE)</f>
        <v>Sim</v>
      </c>
      <c r="F4019" s="1" t="s">
        <v>1581</v>
      </c>
      <c r="G4019" s="3">
        <v>1517.3500000000001</v>
      </c>
      <c r="H4019" s="3">
        <v>1517.3500000000001</v>
      </c>
      <c r="I4019" s="3">
        <v>60.69</v>
      </c>
      <c r="J4019" s="1" t="s">
        <v>1555</v>
      </c>
      <c r="K4019" s="3">
        <v>0</v>
      </c>
      <c r="L4019" s="3">
        <v>0</v>
      </c>
      <c r="M4019" s="1" t="s">
        <v>31</v>
      </c>
      <c r="N4019" s="3">
        <v>0</v>
      </c>
      <c r="O4019" s="3">
        <v>0</v>
      </c>
      <c r="P4019" s="1" t="s">
        <v>31</v>
      </c>
      <c r="Q4019" s="3">
        <v>1517.3500000000001</v>
      </c>
      <c r="R4019" s="3">
        <v>25.04</v>
      </c>
      <c r="S4019" s="1" t="s">
        <v>33</v>
      </c>
      <c r="T4019" s="3">
        <v>1517.3500000000001</v>
      </c>
      <c r="U4019" s="3">
        <v>115.32000000000001</v>
      </c>
      <c r="V4019" s="1" t="s">
        <v>33</v>
      </c>
      <c r="W4019" s="1" t="s">
        <v>33</v>
      </c>
      <c r="X4019" s="1" t="s">
        <v>5596</v>
      </c>
      <c r="Y4019" s="1" t="s">
        <v>2556</v>
      </c>
      <c r="Z4019" s="1" t="s">
        <v>5597</v>
      </c>
      <c r="AA4019" s="1" t="s">
        <v>5598</v>
      </c>
    </row>
    <row r="4020" spans="1:27" x14ac:dyDescent="0.25">
      <c r="A4020" s="1" t="s">
        <v>26</v>
      </c>
      <c r="B4020" s="1" t="s">
        <v>5599</v>
      </c>
      <c r="C4020" s="2">
        <v>42327</v>
      </c>
      <c r="D4020" s="1" t="s">
        <v>2787</v>
      </c>
      <c r="E4020" s="7" t="str">
        <f>VLOOKUP(TRIM(D4020)*1,CFOP!A:B,2,FALSE)</f>
        <v>Sim</v>
      </c>
      <c r="F4020" s="1" t="s">
        <v>29</v>
      </c>
      <c r="G4020" s="3">
        <v>1961.1</v>
      </c>
      <c r="H4020" s="3">
        <v>1961.1000000000001</v>
      </c>
      <c r="I4020" s="3">
        <v>353</v>
      </c>
      <c r="J4020" s="1" t="s">
        <v>61</v>
      </c>
      <c r="K4020" s="3">
        <v>0</v>
      </c>
      <c r="L4020" s="3">
        <v>0</v>
      </c>
      <c r="M4020" s="1" t="s">
        <v>31</v>
      </c>
      <c r="N4020" s="3">
        <v>1705.3</v>
      </c>
      <c r="O4020" s="3">
        <v>255.8</v>
      </c>
      <c r="P4020" s="1" t="s">
        <v>2788</v>
      </c>
      <c r="Q4020" s="3">
        <v>1705.3</v>
      </c>
      <c r="R4020" s="3">
        <v>28.14</v>
      </c>
      <c r="S4020" s="1" t="s">
        <v>33</v>
      </c>
      <c r="T4020" s="3">
        <v>1705.3</v>
      </c>
      <c r="U4020" s="3">
        <v>129.6</v>
      </c>
      <c r="V4020" s="1" t="s">
        <v>33</v>
      </c>
      <c r="W4020" s="1" t="s">
        <v>33</v>
      </c>
      <c r="X4020" s="1" t="s">
        <v>5600</v>
      </c>
      <c r="Y4020" s="1" t="s">
        <v>91</v>
      </c>
      <c r="Z4020" s="1" t="s">
        <v>3280</v>
      </c>
      <c r="AA4020" s="1" t="s">
        <v>3281</v>
      </c>
    </row>
    <row r="4021" spans="1:27" x14ac:dyDescent="0.25">
      <c r="A4021" s="1" t="s">
        <v>26</v>
      </c>
      <c r="B4021" s="1" t="s">
        <v>5601</v>
      </c>
      <c r="C4021" s="2">
        <v>42327</v>
      </c>
      <c r="D4021" s="1" t="s">
        <v>2841</v>
      </c>
      <c r="E4021" s="7" t="str">
        <f>VLOOKUP(TRIM(D4021)*1,CFOP!A:B,2,FALSE)</f>
        <v>Sim</v>
      </c>
      <c r="F4021" s="1" t="s">
        <v>3855</v>
      </c>
      <c r="G4021" s="3">
        <v>75.56</v>
      </c>
      <c r="H4021" s="3">
        <v>84.9</v>
      </c>
      <c r="I4021" s="3">
        <v>5.94</v>
      </c>
      <c r="J4021" s="1" t="s">
        <v>30</v>
      </c>
      <c r="K4021" s="3">
        <v>0</v>
      </c>
      <c r="L4021" s="3">
        <v>0</v>
      </c>
      <c r="M4021" s="1" t="s">
        <v>31</v>
      </c>
      <c r="N4021" s="3">
        <v>0</v>
      </c>
      <c r="O4021" s="3">
        <v>0</v>
      </c>
      <c r="P4021" s="1" t="s">
        <v>31</v>
      </c>
      <c r="Q4021" s="3">
        <v>84.9</v>
      </c>
      <c r="R4021" s="3">
        <v>1.4000000000000001</v>
      </c>
      <c r="S4021" s="1" t="s">
        <v>33</v>
      </c>
      <c r="T4021" s="3">
        <v>84.9</v>
      </c>
      <c r="U4021" s="3">
        <v>6.45</v>
      </c>
      <c r="V4021" s="1" t="s">
        <v>33</v>
      </c>
      <c r="W4021" s="1" t="s">
        <v>33</v>
      </c>
      <c r="X4021" s="1" t="s">
        <v>5602</v>
      </c>
      <c r="Y4021" s="1" t="s">
        <v>1378</v>
      </c>
      <c r="Z4021" s="1" t="s">
        <v>5603</v>
      </c>
      <c r="AA4021" s="1" t="s">
        <v>5604</v>
      </c>
    </row>
    <row r="4022" spans="1:27" x14ac:dyDescent="0.25">
      <c r="A4022" s="1" t="s">
        <v>26</v>
      </c>
      <c r="B4022" s="1" t="s">
        <v>5601</v>
      </c>
      <c r="C4022" s="2">
        <v>42327</v>
      </c>
      <c r="D4022" s="1" t="s">
        <v>2841</v>
      </c>
      <c r="E4022" s="7" t="str">
        <f>VLOOKUP(TRIM(D4022)*1,CFOP!A:B,2,FALSE)</f>
        <v>Sim</v>
      </c>
      <c r="F4022" s="1" t="s">
        <v>3855</v>
      </c>
      <c r="G4022" s="3">
        <v>181.32</v>
      </c>
      <c r="H4022" s="3">
        <v>200.18</v>
      </c>
      <c r="I4022" s="3">
        <v>14.01</v>
      </c>
      <c r="J4022" s="1" t="s">
        <v>30</v>
      </c>
      <c r="K4022" s="3">
        <v>0</v>
      </c>
      <c r="L4022" s="3">
        <v>0</v>
      </c>
      <c r="M4022" s="1" t="s">
        <v>31</v>
      </c>
      <c r="N4022" s="3">
        <v>0</v>
      </c>
      <c r="O4022" s="3">
        <v>0</v>
      </c>
      <c r="P4022" s="1" t="s">
        <v>31</v>
      </c>
      <c r="Q4022" s="3">
        <v>200.18</v>
      </c>
      <c r="R4022" s="3">
        <v>3.3000000000000003</v>
      </c>
      <c r="S4022" s="1" t="s">
        <v>33</v>
      </c>
      <c r="T4022" s="3">
        <v>200.18</v>
      </c>
      <c r="U4022" s="3">
        <v>15.21</v>
      </c>
      <c r="V4022" s="1" t="s">
        <v>33</v>
      </c>
      <c r="W4022" s="1" t="s">
        <v>33</v>
      </c>
      <c r="X4022" s="1" t="s">
        <v>5602</v>
      </c>
      <c r="Y4022" s="1" t="s">
        <v>5605</v>
      </c>
      <c r="Z4022" s="1" t="s">
        <v>5606</v>
      </c>
      <c r="AA4022" s="1" t="s">
        <v>5607</v>
      </c>
    </row>
    <row r="4023" spans="1:27" x14ac:dyDescent="0.25">
      <c r="A4023" s="1" t="s">
        <v>26</v>
      </c>
      <c r="B4023" s="1" t="s">
        <v>5601</v>
      </c>
      <c r="C4023" s="2">
        <v>42327</v>
      </c>
      <c r="D4023" s="1" t="s">
        <v>2841</v>
      </c>
      <c r="E4023" s="7" t="str">
        <f>VLOOKUP(TRIM(D4023)*1,CFOP!A:B,2,FALSE)</f>
        <v>Sim</v>
      </c>
      <c r="F4023" s="1" t="s">
        <v>3855</v>
      </c>
      <c r="G4023" s="3">
        <v>90.66</v>
      </c>
      <c r="H4023" s="3">
        <v>100.07000000000001</v>
      </c>
      <c r="I4023" s="3">
        <v>7</v>
      </c>
      <c r="J4023" s="1" t="s">
        <v>30</v>
      </c>
      <c r="K4023" s="3">
        <v>0</v>
      </c>
      <c r="L4023" s="3">
        <v>0</v>
      </c>
      <c r="M4023" s="1" t="s">
        <v>31</v>
      </c>
      <c r="N4023" s="3">
        <v>0</v>
      </c>
      <c r="O4023" s="3">
        <v>0</v>
      </c>
      <c r="P4023" s="1" t="s">
        <v>31</v>
      </c>
      <c r="Q4023" s="3">
        <v>100.07000000000001</v>
      </c>
      <c r="R4023" s="3">
        <v>1.6500000000000001</v>
      </c>
      <c r="S4023" s="1" t="s">
        <v>33</v>
      </c>
      <c r="T4023" s="3">
        <v>100.07000000000001</v>
      </c>
      <c r="U4023" s="3">
        <v>7.61</v>
      </c>
      <c r="V4023" s="1" t="s">
        <v>33</v>
      </c>
      <c r="W4023" s="1" t="s">
        <v>33</v>
      </c>
      <c r="X4023" s="1" t="s">
        <v>5602</v>
      </c>
      <c r="Y4023" s="1" t="s">
        <v>5605</v>
      </c>
      <c r="Z4023" s="1" t="s">
        <v>5608</v>
      </c>
      <c r="AA4023" s="1" t="s">
        <v>5609</v>
      </c>
    </row>
    <row r="4024" spans="1:27" x14ac:dyDescent="0.25">
      <c r="A4024" s="1" t="s">
        <v>26</v>
      </c>
      <c r="B4024" s="1" t="s">
        <v>5601</v>
      </c>
      <c r="C4024" s="2">
        <v>42327</v>
      </c>
      <c r="D4024" s="1" t="s">
        <v>2841</v>
      </c>
      <c r="E4024" s="7" t="str">
        <f>VLOOKUP(TRIM(D4024)*1,CFOP!A:B,2,FALSE)</f>
        <v>Sim</v>
      </c>
      <c r="F4024" s="1" t="s">
        <v>3855</v>
      </c>
      <c r="G4024" s="3">
        <v>75.56</v>
      </c>
      <c r="H4024" s="3">
        <v>84.9</v>
      </c>
      <c r="I4024" s="3">
        <v>5.94</v>
      </c>
      <c r="J4024" s="1" t="s">
        <v>30</v>
      </c>
      <c r="K4024" s="3">
        <v>0</v>
      </c>
      <c r="L4024" s="3">
        <v>0</v>
      </c>
      <c r="M4024" s="1" t="s">
        <v>31</v>
      </c>
      <c r="N4024" s="3">
        <v>0</v>
      </c>
      <c r="O4024" s="3">
        <v>0</v>
      </c>
      <c r="P4024" s="1" t="s">
        <v>31</v>
      </c>
      <c r="Q4024" s="3">
        <v>84.9</v>
      </c>
      <c r="R4024" s="3">
        <v>1.4000000000000001</v>
      </c>
      <c r="S4024" s="1" t="s">
        <v>33</v>
      </c>
      <c r="T4024" s="3">
        <v>84.9</v>
      </c>
      <c r="U4024" s="3">
        <v>6.45</v>
      </c>
      <c r="V4024" s="1" t="s">
        <v>33</v>
      </c>
      <c r="W4024" s="1" t="s">
        <v>33</v>
      </c>
      <c r="X4024" s="1" t="s">
        <v>5602</v>
      </c>
      <c r="Y4024" s="1" t="s">
        <v>1378</v>
      </c>
      <c r="Z4024" s="1" t="s">
        <v>5610</v>
      </c>
      <c r="AA4024" s="1" t="s">
        <v>5611</v>
      </c>
    </row>
    <row r="4025" spans="1:27" x14ac:dyDescent="0.25">
      <c r="A4025" s="1" t="s">
        <v>26</v>
      </c>
      <c r="B4025" s="1" t="s">
        <v>5612</v>
      </c>
      <c r="C4025" s="2">
        <v>42327</v>
      </c>
      <c r="D4025" s="1" t="s">
        <v>2841</v>
      </c>
      <c r="E4025" s="7" t="str">
        <f>VLOOKUP(TRIM(D4025)*1,CFOP!A:B,2,FALSE)</f>
        <v>Sim</v>
      </c>
      <c r="F4025" s="1" t="s">
        <v>478</v>
      </c>
      <c r="G4025" s="3">
        <v>168.62</v>
      </c>
      <c r="H4025" s="3">
        <v>140.52000000000001</v>
      </c>
      <c r="I4025" s="3">
        <v>5.62</v>
      </c>
      <c r="J4025" s="1" t="s">
        <v>61</v>
      </c>
      <c r="K4025" s="3">
        <v>0</v>
      </c>
      <c r="L4025" s="3">
        <v>0</v>
      </c>
      <c r="M4025" s="1" t="s">
        <v>31</v>
      </c>
      <c r="N4025" s="3">
        <v>140.52000000000001</v>
      </c>
      <c r="O4025" s="3">
        <v>28.1</v>
      </c>
      <c r="P4025" s="1" t="s">
        <v>2788</v>
      </c>
      <c r="Q4025" s="3">
        <v>140.52000000000001</v>
      </c>
      <c r="R4025" s="3">
        <v>2.3199999999999998</v>
      </c>
      <c r="S4025" s="1" t="s">
        <v>33</v>
      </c>
      <c r="T4025" s="3">
        <v>140.52000000000001</v>
      </c>
      <c r="U4025" s="3">
        <v>10.68</v>
      </c>
      <c r="V4025" s="1" t="s">
        <v>33</v>
      </c>
      <c r="W4025" s="1" t="s">
        <v>33</v>
      </c>
      <c r="X4025" s="1" t="s">
        <v>3234</v>
      </c>
      <c r="Y4025" s="1" t="s">
        <v>99</v>
      </c>
      <c r="Z4025" s="1" t="s">
        <v>4111</v>
      </c>
      <c r="AA4025" s="1" t="s">
        <v>4112</v>
      </c>
    </row>
    <row r="4026" spans="1:27" x14ac:dyDescent="0.25">
      <c r="A4026" s="1" t="s">
        <v>26</v>
      </c>
      <c r="B4026" s="1" t="s">
        <v>5612</v>
      </c>
      <c r="C4026" s="2">
        <v>42327</v>
      </c>
      <c r="D4026" s="1" t="s">
        <v>2841</v>
      </c>
      <c r="E4026" s="7" t="str">
        <f>VLOOKUP(TRIM(D4026)*1,CFOP!A:B,2,FALSE)</f>
        <v>Sim</v>
      </c>
      <c r="F4026" s="1" t="s">
        <v>478</v>
      </c>
      <c r="G4026" s="3">
        <v>337.25</v>
      </c>
      <c r="H4026" s="3">
        <v>281.04000000000002</v>
      </c>
      <c r="I4026" s="3">
        <v>11.24</v>
      </c>
      <c r="J4026" s="1" t="s">
        <v>61</v>
      </c>
      <c r="K4026" s="3">
        <v>0</v>
      </c>
      <c r="L4026" s="3">
        <v>0</v>
      </c>
      <c r="M4026" s="1" t="s">
        <v>31</v>
      </c>
      <c r="N4026" s="3">
        <v>281.04000000000002</v>
      </c>
      <c r="O4026" s="3">
        <v>56.21</v>
      </c>
      <c r="P4026" s="1" t="s">
        <v>2788</v>
      </c>
      <c r="Q4026" s="3">
        <v>281.04000000000002</v>
      </c>
      <c r="R4026" s="3">
        <v>4.6399999999999997</v>
      </c>
      <c r="S4026" s="1" t="s">
        <v>33</v>
      </c>
      <c r="T4026" s="3">
        <v>281.04000000000002</v>
      </c>
      <c r="U4026" s="3">
        <v>21.36</v>
      </c>
      <c r="V4026" s="1" t="s">
        <v>33</v>
      </c>
      <c r="W4026" s="1" t="s">
        <v>33</v>
      </c>
      <c r="X4026" s="1" t="s">
        <v>3234</v>
      </c>
      <c r="Y4026" s="1" t="s">
        <v>99</v>
      </c>
      <c r="Z4026" s="1" t="s">
        <v>1270</v>
      </c>
      <c r="AA4026" s="1" t="s">
        <v>1271</v>
      </c>
    </row>
    <row r="4027" spans="1:27" x14ac:dyDescent="0.25">
      <c r="A4027" s="1" t="s">
        <v>26</v>
      </c>
      <c r="B4027" s="1" t="s">
        <v>5613</v>
      </c>
      <c r="C4027" s="2">
        <v>42327</v>
      </c>
      <c r="D4027" s="1" t="s">
        <v>2903</v>
      </c>
      <c r="E4027" s="7" t="str">
        <f>VLOOKUP(TRIM(D4027)*1,CFOP!A:B,2,FALSE)</f>
        <v>Sim</v>
      </c>
      <c r="F4027" s="1" t="s">
        <v>272</v>
      </c>
      <c r="G4027" s="3">
        <v>105.48</v>
      </c>
      <c r="H4027" s="3">
        <v>0</v>
      </c>
      <c r="I4027" s="3">
        <v>0</v>
      </c>
      <c r="J4027" s="1" t="s">
        <v>31</v>
      </c>
      <c r="K4027" s="3">
        <v>0</v>
      </c>
      <c r="L4027" s="3">
        <v>0</v>
      </c>
      <c r="M4027" s="1" t="s">
        <v>31</v>
      </c>
      <c r="N4027" s="3">
        <v>0</v>
      </c>
      <c r="O4027" s="3">
        <v>0</v>
      </c>
      <c r="P4027" s="1" t="s">
        <v>31</v>
      </c>
      <c r="Q4027" s="3">
        <v>105.48</v>
      </c>
      <c r="R4027" s="3">
        <v>0</v>
      </c>
      <c r="S4027" s="1" t="s">
        <v>2904</v>
      </c>
      <c r="T4027" s="3">
        <v>105.48</v>
      </c>
      <c r="U4027" s="3">
        <v>0</v>
      </c>
      <c r="V4027" s="1" t="s">
        <v>2904</v>
      </c>
      <c r="W4027" s="1" t="s">
        <v>33</v>
      </c>
      <c r="X4027" s="1" t="s">
        <v>3357</v>
      </c>
      <c r="Y4027" s="1" t="s">
        <v>96</v>
      </c>
      <c r="Z4027" s="1" t="s">
        <v>3707</v>
      </c>
      <c r="AA4027" s="1" t="s">
        <v>3708</v>
      </c>
    </row>
    <row r="4028" spans="1:27" x14ac:dyDescent="0.25">
      <c r="A4028" s="1" t="s">
        <v>26</v>
      </c>
      <c r="B4028" s="1" t="s">
        <v>5614</v>
      </c>
      <c r="C4028" s="2">
        <v>42327</v>
      </c>
      <c r="D4028" s="1" t="s">
        <v>2787</v>
      </c>
      <c r="E4028" s="7" t="str">
        <f>VLOOKUP(TRIM(D4028)*1,CFOP!A:B,2,FALSE)</f>
        <v>Sim</v>
      </c>
      <c r="F4028" s="1" t="s">
        <v>29</v>
      </c>
      <c r="G4028" s="3">
        <v>209.66</v>
      </c>
      <c r="H4028" s="3">
        <v>174.72</v>
      </c>
      <c r="I4028" s="3">
        <v>31.45</v>
      </c>
      <c r="J4028" s="1" t="s">
        <v>61</v>
      </c>
      <c r="K4028" s="3">
        <v>0</v>
      </c>
      <c r="L4028" s="3">
        <v>0</v>
      </c>
      <c r="M4028" s="1" t="s">
        <v>31</v>
      </c>
      <c r="N4028" s="3">
        <v>174.72</v>
      </c>
      <c r="O4028" s="3">
        <v>34.94</v>
      </c>
      <c r="P4028" s="1" t="s">
        <v>2788</v>
      </c>
      <c r="Q4028" s="3">
        <v>174.72</v>
      </c>
      <c r="R4028" s="3">
        <v>2.88</v>
      </c>
      <c r="S4028" s="1" t="s">
        <v>33</v>
      </c>
      <c r="T4028" s="3">
        <v>174.72</v>
      </c>
      <c r="U4028" s="3">
        <v>13.280000000000001</v>
      </c>
      <c r="V4028" s="1" t="s">
        <v>33</v>
      </c>
      <c r="W4028" s="1" t="s">
        <v>33</v>
      </c>
      <c r="X4028" s="1" t="s">
        <v>5156</v>
      </c>
      <c r="Y4028" s="1" t="s">
        <v>99</v>
      </c>
      <c r="Z4028" s="1" t="s">
        <v>126</v>
      </c>
      <c r="AA4028" s="1" t="s">
        <v>127</v>
      </c>
    </row>
    <row r="4029" spans="1:27" x14ac:dyDescent="0.25">
      <c r="A4029" s="1" t="s">
        <v>26</v>
      </c>
      <c r="B4029" s="1" t="s">
        <v>5615</v>
      </c>
      <c r="C4029" s="2">
        <v>42327</v>
      </c>
      <c r="D4029" s="1" t="s">
        <v>2804</v>
      </c>
      <c r="E4029" s="7" t="str">
        <f>VLOOKUP(TRIM(D4029)*1,CFOP!A:B,2,FALSE)</f>
        <v>Sim</v>
      </c>
      <c r="F4029" s="1" t="s">
        <v>29</v>
      </c>
      <c r="G4029" s="3">
        <v>712.49</v>
      </c>
      <c r="H4029" s="3">
        <v>712.49</v>
      </c>
      <c r="I4029" s="3">
        <v>128.25</v>
      </c>
      <c r="J4029" s="1" t="s">
        <v>307</v>
      </c>
      <c r="K4029" s="3">
        <v>0</v>
      </c>
      <c r="L4029" s="3">
        <v>0</v>
      </c>
      <c r="M4029" s="1" t="s">
        <v>31</v>
      </c>
      <c r="N4029" s="3">
        <v>0</v>
      </c>
      <c r="O4029" s="3">
        <v>0</v>
      </c>
      <c r="P4029" s="1" t="s">
        <v>31</v>
      </c>
      <c r="Q4029" s="3">
        <v>712.49</v>
      </c>
      <c r="R4029" s="3">
        <v>11.76</v>
      </c>
      <c r="S4029" s="1" t="s">
        <v>33</v>
      </c>
      <c r="T4029" s="3">
        <v>712.49</v>
      </c>
      <c r="U4029" s="3">
        <v>54.15</v>
      </c>
      <c r="V4029" s="1" t="s">
        <v>33</v>
      </c>
      <c r="W4029" s="1" t="s">
        <v>33</v>
      </c>
      <c r="X4029" s="1" t="s">
        <v>5156</v>
      </c>
      <c r="Y4029" s="1" t="s">
        <v>240</v>
      </c>
      <c r="Z4029" s="1" t="s">
        <v>5616</v>
      </c>
      <c r="AA4029" s="1" t="s">
        <v>5617</v>
      </c>
    </row>
    <row r="4030" spans="1:27" x14ac:dyDescent="0.25">
      <c r="A4030" s="1" t="s">
        <v>26</v>
      </c>
      <c r="B4030" s="1" t="s">
        <v>5615</v>
      </c>
      <c r="C4030" s="2">
        <v>42327</v>
      </c>
      <c r="D4030" s="1" t="s">
        <v>2804</v>
      </c>
      <c r="E4030" s="7" t="str">
        <f>VLOOKUP(TRIM(D4030)*1,CFOP!A:B,2,FALSE)</f>
        <v>Sim</v>
      </c>
      <c r="F4030" s="1" t="s">
        <v>29</v>
      </c>
      <c r="G4030" s="3">
        <v>712.49</v>
      </c>
      <c r="H4030" s="3">
        <v>712.49</v>
      </c>
      <c r="I4030" s="3">
        <v>128.25</v>
      </c>
      <c r="J4030" s="1" t="s">
        <v>307</v>
      </c>
      <c r="K4030" s="3">
        <v>0</v>
      </c>
      <c r="L4030" s="3">
        <v>0</v>
      </c>
      <c r="M4030" s="1" t="s">
        <v>31</v>
      </c>
      <c r="N4030" s="3">
        <v>0</v>
      </c>
      <c r="O4030" s="3">
        <v>0</v>
      </c>
      <c r="P4030" s="1" t="s">
        <v>31</v>
      </c>
      <c r="Q4030" s="3">
        <v>712.49</v>
      </c>
      <c r="R4030" s="3">
        <v>11.76</v>
      </c>
      <c r="S4030" s="1" t="s">
        <v>33</v>
      </c>
      <c r="T4030" s="3">
        <v>712.49</v>
      </c>
      <c r="U4030" s="3">
        <v>54.15</v>
      </c>
      <c r="V4030" s="1" t="s">
        <v>33</v>
      </c>
      <c r="W4030" s="1" t="s">
        <v>33</v>
      </c>
      <c r="X4030" s="1" t="s">
        <v>5156</v>
      </c>
      <c r="Y4030" s="1" t="s">
        <v>240</v>
      </c>
      <c r="Z4030" s="1" t="s">
        <v>5618</v>
      </c>
      <c r="AA4030" s="1" t="s">
        <v>5619</v>
      </c>
    </row>
    <row r="4031" spans="1:27" x14ac:dyDescent="0.25">
      <c r="A4031" s="1" t="s">
        <v>26</v>
      </c>
      <c r="B4031" s="1" t="s">
        <v>5615</v>
      </c>
      <c r="C4031" s="2">
        <v>42327</v>
      </c>
      <c r="D4031" s="1" t="s">
        <v>2787</v>
      </c>
      <c r="E4031" s="7" t="str">
        <f>VLOOKUP(TRIM(D4031)*1,CFOP!A:B,2,FALSE)</f>
        <v>Sim</v>
      </c>
      <c r="F4031" s="1" t="s">
        <v>29</v>
      </c>
      <c r="G4031" s="3">
        <v>2440.37</v>
      </c>
      <c r="H4031" s="3">
        <v>2122.06</v>
      </c>
      <c r="I4031" s="3">
        <v>381.97</v>
      </c>
      <c r="J4031" s="1" t="s">
        <v>61</v>
      </c>
      <c r="K4031" s="3">
        <v>0</v>
      </c>
      <c r="L4031" s="3">
        <v>0</v>
      </c>
      <c r="M4031" s="1" t="s">
        <v>31</v>
      </c>
      <c r="N4031" s="3">
        <v>2122.06</v>
      </c>
      <c r="O4031" s="3">
        <v>318.31</v>
      </c>
      <c r="P4031" s="1" t="s">
        <v>2788</v>
      </c>
      <c r="Q4031" s="3">
        <v>2122.06</v>
      </c>
      <c r="R4031" s="3">
        <v>35.01</v>
      </c>
      <c r="S4031" s="1" t="s">
        <v>33</v>
      </c>
      <c r="T4031" s="3">
        <v>2122.06</v>
      </c>
      <c r="U4031" s="3">
        <v>161.28</v>
      </c>
      <c r="V4031" s="1" t="s">
        <v>33</v>
      </c>
      <c r="W4031" s="1" t="s">
        <v>33</v>
      </c>
      <c r="X4031" s="1" t="s">
        <v>5156</v>
      </c>
      <c r="Y4031" s="1" t="s">
        <v>44</v>
      </c>
      <c r="Z4031" s="1" t="s">
        <v>3223</v>
      </c>
      <c r="AA4031" s="1" t="s">
        <v>3224</v>
      </c>
    </row>
    <row r="4032" spans="1:27" x14ac:dyDescent="0.25">
      <c r="A4032" s="1" t="s">
        <v>26</v>
      </c>
      <c r="B4032" s="1" t="s">
        <v>5615</v>
      </c>
      <c r="C4032" s="2">
        <v>42327</v>
      </c>
      <c r="D4032" s="1" t="s">
        <v>2787</v>
      </c>
      <c r="E4032" s="7" t="str">
        <f>VLOOKUP(TRIM(D4032)*1,CFOP!A:B,2,FALSE)</f>
        <v>Sim</v>
      </c>
      <c r="F4032" s="1" t="s">
        <v>29</v>
      </c>
      <c r="G4032" s="3">
        <v>388.87</v>
      </c>
      <c r="H4032" s="3">
        <v>370.35</v>
      </c>
      <c r="I4032" s="3">
        <v>66.66</v>
      </c>
      <c r="J4032" s="1" t="s">
        <v>61</v>
      </c>
      <c r="K4032" s="3">
        <v>0</v>
      </c>
      <c r="L4032" s="3">
        <v>0</v>
      </c>
      <c r="M4032" s="1" t="s">
        <v>31</v>
      </c>
      <c r="N4032" s="3">
        <v>370.35</v>
      </c>
      <c r="O4032" s="3">
        <v>18.52</v>
      </c>
      <c r="P4032" s="1" t="s">
        <v>2788</v>
      </c>
      <c r="Q4032" s="3">
        <v>370.35</v>
      </c>
      <c r="R4032" s="3">
        <v>6.11</v>
      </c>
      <c r="S4032" s="1" t="s">
        <v>33</v>
      </c>
      <c r="T4032" s="3">
        <v>370.35</v>
      </c>
      <c r="U4032" s="3">
        <v>28.150000000000002</v>
      </c>
      <c r="V4032" s="1" t="s">
        <v>33</v>
      </c>
      <c r="W4032" s="1" t="s">
        <v>33</v>
      </c>
      <c r="X4032" s="1" t="s">
        <v>5156</v>
      </c>
      <c r="Y4032" s="1" t="s">
        <v>1041</v>
      </c>
      <c r="Z4032" s="1" t="s">
        <v>5620</v>
      </c>
      <c r="AA4032" s="1" t="s">
        <v>5621</v>
      </c>
    </row>
    <row r="4033" spans="1:27" x14ac:dyDescent="0.25">
      <c r="A4033" s="1" t="s">
        <v>26</v>
      </c>
      <c r="B4033" s="1" t="s">
        <v>5615</v>
      </c>
      <c r="C4033" s="2">
        <v>42327</v>
      </c>
      <c r="D4033" s="1" t="s">
        <v>2787</v>
      </c>
      <c r="E4033" s="7" t="str">
        <f>VLOOKUP(TRIM(D4033)*1,CFOP!A:B,2,FALSE)</f>
        <v>Sim</v>
      </c>
      <c r="F4033" s="1" t="s">
        <v>29</v>
      </c>
      <c r="G4033" s="3">
        <v>986.86</v>
      </c>
      <c r="H4033" s="3">
        <v>858.14</v>
      </c>
      <c r="I4033" s="3">
        <v>154.47</v>
      </c>
      <c r="J4033" s="1" t="s">
        <v>61</v>
      </c>
      <c r="K4033" s="3">
        <v>0</v>
      </c>
      <c r="L4033" s="3">
        <v>0</v>
      </c>
      <c r="M4033" s="1" t="s">
        <v>31</v>
      </c>
      <c r="N4033" s="3">
        <v>858.14</v>
      </c>
      <c r="O4033" s="3">
        <v>128.72</v>
      </c>
      <c r="P4033" s="1" t="s">
        <v>2788</v>
      </c>
      <c r="Q4033" s="3">
        <v>858.14</v>
      </c>
      <c r="R4033" s="3">
        <v>14.16</v>
      </c>
      <c r="S4033" s="1" t="s">
        <v>33</v>
      </c>
      <c r="T4033" s="3">
        <v>858.14</v>
      </c>
      <c r="U4033" s="3">
        <v>65.22</v>
      </c>
      <c r="V4033" s="1" t="s">
        <v>33</v>
      </c>
      <c r="W4033" s="1" t="s">
        <v>33</v>
      </c>
      <c r="X4033" s="1" t="s">
        <v>5156</v>
      </c>
      <c r="Y4033" s="1" t="s">
        <v>44</v>
      </c>
      <c r="Z4033" s="1" t="s">
        <v>66</v>
      </c>
      <c r="AA4033" s="1" t="s">
        <v>67</v>
      </c>
    </row>
    <row r="4034" spans="1:27" x14ac:dyDescent="0.25">
      <c r="A4034" s="1" t="s">
        <v>26</v>
      </c>
      <c r="B4034" s="1" t="s">
        <v>5615</v>
      </c>
      <c r="C4034" s="2">
        <v>42327</v>
      </c>
      <c r="D4034" s="1" t="s">
        <v>2787</v>
      </c>
      <c r="E4034" s="7" t="str">
        <f>VLOOKUP(TRIM(D4034)*1,CFOP!A:B,2,FALSE)</f>
        <v>Sim</v>
      </c>
      <c r="F4034" s="1" t="s">
        <v>29</v>
      </c>
      <c r="G4034" s="3">
        <v>613.96</v>
      </c>
      <c r="H4034" s="3">
        <v>533.88</v>
      </c>
      <c r="I4034" s="3">
        <v>96.100000000000009</v>
      </c>
      <c r="J4034" s="1" t="s">
        <v>61</v>
      </c>
      <c r="K4034" s="3">
        <v>0</v>
      </c>
      <c r="L4034" s="3">
        <v>0</v>
      </c>
      <c r="M4034" s="1" t="s">
        <v>31</v>
      </c>
      <c r="N4034" s="3">
        <v>533.88</v>
      </c>
      <c r="O4034" s="3">
        <v>80.08</v>
      </c>
      <c r="P4034" s="1" t="s">
        <v>2788</v>
      </c>
      <c r="Q4034" s="3">
        <v>533.88</v>
      </c>
      <c r="R4034" s="3">
        <v>8.81</v>
      </c>
      <c r="S4034" s="1" t="s">
        <v>33</v>
      </c>
      <c r="T4034" s="3">
        <v>533.88</v>
      </c>
      <c r="U4034" s="3">
        <v>40.57</v>
      </c>
      <c r="V4034" s="1" t="s">
        <v>33</v>
      </c>
      <c r="W4034" s="1" t="s">
        <v>33</v>
      </c>
      <c r="X4034" s="1" t="s">
        <v>5156</v>
      </c>
      <c r="Y4034" s="1" t="s">
        <v>44</v>
      </c>
      <c r="Z4034" s="1" t="s">
        <v>3421</v>
      </c>
      <c r="AA4034" s="1" t="s">
        <v>3422</v>
      </c>
    </row>
    <row r="4035" spans="1:27" x14ac:dyDescent="0.25">
      <c r="A4035" s="1" t="s">
        <v>26</v>
      </c>
      <c r="B4035" s="1" t="s">
        <v>5615</v>
      </c>
      <c r="C4035" s="2">
        <v>42327</v>
      </c>
      <c r="D4035" s="1" t="s">
        <v>2787</v>
      </c>
      <c r="E4035" s="7" t="str">
        <f>VLOOKUP(TRIM(D4035)*1,CFOP!A:B,2,FALSE)</f>
        <v>Sim</v>
      </c>
      <c r="F4035" s="1" t="s">
        <v>29</v>
      </c>
      <c r="G4035" s="3">
        <v>196.43</v>
      </c>
      <c r="H4035" s="3">
        <v>196.43</v>
      </c>
      <c r="I4035" s="3">
        <v>35.36</v>
      </c>
      <c r="J4035" s="1" t="s">
        <v>30</v>
      </c>
      <c r="K4035" s="3">
        <v>0</v>
      </c>
      <c r="L4035" s="3">
        <v>0</v>
      </c>
      <c r="M4035" s="1" t="s">
        <v>31</v>
      </c>
      <c r="N4035" s="3">
        <v>0</v>
      </c>
      <c r="O4035" s="3">
        <v>0</v>
      </c>
      <c r="P4035" s="1" t="s">
        <v>31</v>
      </c>
      <c r="Q4035" s="3">
        <v>196.43</v>
      </c>
      <c r="R4035" s="3">
        <v>3.24</v>
      </c>
      <c r="S4035" s="1" t="s">
        <v>33</v>
      </c>
      <c r="T4035" s="3">
        <v>196.43</v>
      </c>
      <c r="U4035" s="3">
        <v>14.93</v>
      </c>
      <c r="V4035" s="1" t="s">
        <v>33</v>
      </c>
      <c r="W4035" s="1" t="s">
        <v>33</v>
      </c>
      <c r="X4035" s="1" t="s">
        <v>5156</v>
      </c>
      <c r="Y4035" s="1" t="s">
        <v>493</v>
      </c>
      <c r="Z4035" s="1" t="s">
        <v>496</v>
      </c>
      <c r="AA4035" s="1" t="s">
        <v>5622</v>
      </c>
    </row>
    <row r="4036" spans="1:27" x14ac:dyDescent="0.25">
      <c r="A4036" s="1" t="s">
        <v>26</v>
      </c>
      <c r="B4036" s="1" t="s">
        <v>5615</v>
      </c>
      <c r="C4036" s="2">
        <v>42327</v>
      </c>
      <c r="D4036" s="1" t="s">
        <v>2787</v>
      </c>
      <c r="E4036" s="7" t="str">
        <f>VLOOKUP(TRIM(D4036)*1,CFOP!A:B,2,FALSE)</f>
        <v>Sim</v>
      </c>
      <c r="F4036" s="1" t="s">
        <v>29</v>
      </c>
      <c r="G4036" s="3">
        <v>309.42</v>
      </c>
      <c r="H4036" s="3">
        <v>269.06</v>
      </c>
      <c r="I4036" s="3">
        <v>48.43</v>
      </c>
      <c r="J4036" s="1" t="s">
        <v>61</v>
      </c>
      <c r="K4036" s="3">
        <v>0</v>
      </c>
      <c r="L4036" s="3">
        <v>0</v>
      </c>
      <c r="M4036" s="1" t="s">
        <v>31</v>
      </c>
      <c r="N4036" s="3">
        <v>269.06</v>
      </c>
      <c r="O4036" s="3">
        <v>40.36</v>
      </c>
      <c r="P4036" s="1" t="s">
        <v>2788</v>
      </c>
      <c r="Q4036" s="3">
        <v>269.06</v>
      </c>
      <c r="R4036" s="3">
        <v>4.4400000000000004</v>
      </c>
      <c r="S4036" s="1" t="s">
        <v>33</v>
      </c>
      <c r="T4036" s="3">
        <v>269.06</v>
      </c>
      <c r="U4036" s="3">
        <v>20.45</v>
      </c>
      <c r="V4036" s="1" t="s">
        <v>33</v>
      </c>
      <c r="W4036" s="1" t="s">
        <v>33</v>
      </c>
      <c r="X4036" s="1" t="s">
        <v>5156</v>
      </c>
      <c r="Y4036" s="1" t="s">
        <v>44</v>
      </c>
      <c r="Z4036" s="1" t="s">
        <v>87</v>
      </c>
      <c r="AA4036" s="1" t="s">
        <v>88</v>
      </c>
    </row>
    <row r="4037" spans="1:27" x14ac:dyDescent="0.25">
      <c r="A4037" s="1" t="s">
        <v>26</v>
      </c>
      <c r="B4037" s="1" t="s">
        <v>5615</v>
      </c>
      <c r="C4037" s="2">
        <v>42327</v>
      </c>
      <c r="D4037" s="1" t="s">
        <v>2787</v>
      </c>
      <c r="E4037" s="7" t="str">
        <f>VLOOKUP(TRIM(D4037)*1,CFOP!A:B,2,FALSE)</f>
        <v>Sim</v>
      </c>
      <c r="F4037" s="1" t="s">
        <v>29</v>
      </c>
      <c r="G4037" s="3">
        <v>1218.76</v>
      </c>
      <c r="H4037" s="3">
        <v>1059.79</v>
      </c>
      <c r="I4037" s="3">
        <v>190.76</v>
      </c>
      <c r="J4037" s="1" t="s">
        <v>61</v>
      </c>
      <c r="K4037" s="3">
        <v>0</v>
      </c>
      <c r="L4037" s="3">
        <v>0</v>
      </c>
      <c r="M4037" s="1" t="s">
        <v>31</v>
      </c>
      <c r="N4037" s="3">
        <v>1059.79</v>
      </c>
      <c r="O4037" s="3">
        <v>158.97</v>
      </c>
      <c r="P4037" s="1" t="s">
        <v>2788</v>
      </c>
      <c r="Q4037" s="3">
        <v>1059.79</v>
      </c>
      <c r="R4037" s="3">
        <v>17.490000000000002</v>
      </c>
      <c r="S4037" s="1" t="s">
        <v>33</v>
      </c>
      <c r="T4037" s="3">
        <v>1059.79</v>
      </c>
      <c r="U4037" s="3">
        <v>80.540000000000006</v>
      </c>
      <c r="V4037" s="1" t="s">
        <v>33</v>
      </c>
      <c r="W4037" s="1" t="s">
        <v>33</v>
      </c>
      <c r="X4037" s="1" t="s">
        <v>5156</v>
      </c>
      <c r="Y4037" s="1" t="s">
        <v>44</v>
      </c>
      <c r="Z4037" s="1" t="s">
        <v>3218</v>
      </c>
      <c r="AA4037" s="1" t="s">
        <v>3219</v>
      </c>
    </row>
    <row r="4038" spans="1:27" x14ac:dyDescent="0.25">
      <c r="A4038" s="1" t="s">
        <v>26</v>
      </c>
      <c r="B4038" s="1" t="s">
        <v>5623</v>
      </c>
      <c r="C4038" s="2">
        <v>42327</v>
      </c>
      <c r="D4038" s="1" t="s">
        <v>2804</v>
      </c>
      <c r="E4038" s="7" t="str">
        <f>VLOOKUP(TRIM(D4038)*1,CFOP!A:B,2,FALSE)</f>
        <v>Sim</v>
      </c>
      <c r="F4038" s="1" t="s">
        <v>29</v>
      </c>
      <c r="G4038" s="3">
        <v>247.42000000000002</v>
      </c>
      <c r="H4038" s="3">
        <v>247.42000000000002</v>
      </c>
      <c r="I4038" s="3">
        <v>44.54</v>
      </c>
      <c r="J4038" s="1" t="s">
        <v>30</v>
      </c>
      <c r="K4038" s="3">
        <v>0</v>
      </c>
      <c r="L4038" s="3">
        <v>0</v>
      </c>
      <c r="M4038" s="1" t="s">
        <v>31</v>
      </c>
      <c r="N4038" s="3">
        <v>0</v>
      </c>
      <c r="O4038" s="3">
        <v>0</v>
      </c>
      <c r="P4038" s="1" t="s">
        <v>31</v>
      </c>
      <c r="Q4038" s="3">
        <v>247.42000000000002</v>
      </c>
      <c r="R4038" s="3">
        <v>4.08</v>
      </c>
      <c r="S4038" s="1" t="s">
        <v>33</v>
      </c>
      <c r="T4038" s="3">
        <v>247.42000000000002</v>
      </c>
      <c r="U4038" s="3">
        <v>18.8</v>
      </c>
      <c r="V4038" s="1" t="s">
        <v>33</v>
      </c>
      <c r="W4038" s="1" t="s">
        <v>33</v>
      </c>
      <c r="X4038" s="1" t="s">
        <v>1493</v>
      </c>
      <c r="Y4038" s="1" t="s">
        <v>91</v>
      </c>
      <c r="Z4038" s="1" t="s">
        <v>5624</v>
      </c>
      <c r="AA4038" s="1" t="s">
        <v>5625</v>
      </c>
    </row>
    <row r="4039" spans="1:27" x14ac:dyDescent="0.25">
      <c r="A4039" s="1" t="s">
        <v>26</v>
      </c>
      <c r="B4039" s="1" t="s">
        <v>5626</v>
      </c>
      <c r="C4039" s="2">
        <v>42327</v>
      </c>
      <c r="D4039" s="1" t="s">
        <v>2804</v>
      </c>
      <c r="E4039" s="7" t="str">
        <f>VLOOKUP(TRIM(D4039)*1,CFOP!A:B,2,FALSE)</f>
        <v>Sim</v>
      </c>
      <c r="F4039" s="1" t="s">
        <v>29</v>
      </c>
      <c r="G4039" s="3">
        <v>1759.45</v>
      </c>
      <c r="H4039" s="3">
        <v>1759.45</v>
      </c>
      <c r="I4039" s="3">
        <v>316.7</v>
      </c>
      <c r="J4039" s="1" t="s">
        <v>30</v>
      </c>
      <c r="K4039" s="3">
        <v>0</v>
      </c>
      <c r="L4039" s="3">
        <v>0</v>
      </c>
      <c r="M4039" s="1" t="s">
        <v>31</v>
      </c>
      <c r="N4039" s="3">
        <v>0</v>
      </c>
      <c r="O4039" s="3">
        <v>0</v>
      </c>
      <c r="P4039" s="1" t="s">
        <v>31</v>
      </c>
      <c r="Q4039" s="3">
        <v>1759.45</v>
      </c>
      <c r="R4039" s="3">
        <v>29.03</v>
      </c>
      <c r="S4039" s="1" t="s">
        <v>33</v>
      </c>
      <c r="T4039" s="3">
        <v>1759.45</v>
      </c>
      <c r="U4039" s="3">
        <v>133.72</v>
      </c>
      <c r="V4039" s="1" t="s">
        <v>33</v>
      </c>
      <c r="W4039" s="1" t="s">
        <v>33</v>
      </c>
      <c r="X4039" s="1" t="s">
        <v>1493</v>
      </c>
      <c r="Y4039" s="1" t="s">
        <v>96</v>
      </c>
      <c r="Z4039" s="1" t="s">
        <v>4843</v>
      </c>
      <c r="AA4039" s="1" t="s">
        <v>4853</v>
      </c>
    </row>
    <row r="4040" spans="1:27" x14ac:dyDescent="0.25">
      <c r="A4040" s="1" t="s">
        <v>26</v>
      </c>
      <c r="B4040" s="1" t="s">
        <v>5627</v>
      </c>
      <c r="C4040" s="2">
        <v>42327</v>
      </c>
      <c r="D4040" s="1" t="s">
        <v>2804</v>
      </c>
      <c r="E4040" s="7" t="str">
        <f>VLOOKUP(TRIM(D4040)*1,CFOP!A:B,2,FALSE)</f>
        <v>Sim</v>
      </c>
      <c r="F4040" s="1" t="s">
        <v>29</v>
      </c>
      <c r="G4040" s="3">
        <v>109.97</v>
      </c>
      <c r="H4040" s="3">
        <v>109.97</v>
      </c>
      <c r="I4040" s="3">
        <v>19.79</v>
      </c>
      <c r="J4040" s="1" t="s">
        <v>30</v>
      </c>
      <c r="K4040" s="3">
        <v>0</v>
      </c>
      <c r="L4040" s="3">
        <v>0</v>
      </c>
      <c r="M4040" s="1" t="s">
        <v>31</v>
      </c>
      <c r="N4040" s="3">
        <v>0</v>
      </c>
      <c r="O4040" s="3">
        <v>0</v>
      </c>
      <c r="P4040" s="1" t="s">
        <v>31</v>
      </c>
      <c r="Q4040" s="3">
        <v>109.97</v>
      </c>
      <c r="R4040" s="3">
        <v>1.81</v>
      </c>
      <c r="S4040" s="1" t="s">
        <v>33</v>
      </c>
      <c r="T4040" s="3">
        <v>109.97</v>
      </c>
      <c r="U4040" s="3">
        <v>8.36</v>
      </c>
      <c r="V4040" s="1" t="s">
        <v>33</v>
      </c>
      <c r="W4040" s="1" t="s">
        <v>33</v>
      </c>
      <c r="X4040" s="1" t="s">
        <v>1493</v>
      </c>
      <c r="Y4040" s="1" t="s">
        <v>96</v>
      </c>
      <c r="Z4040" s="1" t="s">
        <v>3820</v>
      </c>
      <c r="AA4040" s="1" t="s">
        <v>3821</v>
      </c>
    </row>
    <row r="4041" spans="1:27" x14ac:dyDescent="0.25">
      <c r="A4041" s="1" t="s">
        <v>26</v>
      </c>
      <c r="B4041" s="1" t="s">
        <v>5628</v>
      </c>
      <c r="C4041" s="2">
        <v>42327</v>
      </c>
      <c r="D4041" s="1" t="s">
        <v>2804</v>
      </c>
      <c r="E4041" s="7" t="str">
        <f>VLOOKUP(TRIM(D4041)*1,CFOP!A:B,2,FALSE)</f>
        <v>Sim</v>
      </c>
      <c r="F4041" s="1" t="s">
        <v>29</v>
      </c>
      <c r="G4041" s="3">
        <v>1704.47</v>
      </c>
      <c r="H4041" s="3">
        <v>1704.47</v>
      </c>
      <c r="I4041" s="3">
        <v>306.8</v>
      </c>
      <c r="J4041" s="1" t="s">
        <v>30</v>
      </c>
      <c r="K4041" s="3">
        <v>0</v>
      </c>
      <c r="L4041" s="3">
        <v>0</v>
      </c>
      <c r="M4041" s="1" t="s">
        <v>31</v>
      </c>
      <c r="N4041" s="3">
        <v>0</v>
      </c>
      <c r="O4041" s="3">
        <v>0</v>
      </c>
      <c r="P4041" s="1" t="s">
        <v>31</v>
      </c>
      <c r="Q4041" s="3">
        <v>1704.47</v>
      </c>
      <c r="R4041" s="3">
        <v>28.12</v>
      </c>
      <c r="S4041" s="1" t="s">
        <v>33</v>
      </c>
      <c r="T4041" s="3">
        <v>1704.47</v>
      </c>
      <c r="U4041" s="3">
        <v>129.54</v>
      </c>
      <c r="V4041" s="1" t="s">
        <v>33</v>
      </c>
      <c r="W4041" s="1" t="s">
        <v>33</v>
      </c>
      <c r="X4041" s="1" t="s">
        <v>1493</v>
      </c>
      <c r="Y4041" s="1" t="s">
        <v>96</v>
      </c>
      <c r="Z4041" s="1" t="s">
        <v>3733</v>
      </c>
      <c r="AA4041" s="1" t="s">
        <v>3734</v>
      </c>
    </row>
    <row r="4042" spans="1:27" x14ac:dyDescent="0.25">
      <c r="A4042" s="1" t="s">
        <v>26</v>
      </c>
      <c r="B4042" s="1" t="s">
        <v>5628</v>
      </c>
      <c r="C4042" s="2">
        <v>42327</v>
      </c>
      <c r="D4042" s="1" t="s">
        <v>2804</v>
      </c>
      <c r="E4042" s="7" t="str">
        <f>VLOOKUP(TRIM(D4042)*1,CFOP!A:B,2,FALSE)</f>
        <v>Sim</v>
      </c>
      <c r="F4042" s="1" t="s">
        <v>29</v>
      </c>
      <c r="G4042" s="3">
        <v>350.01</v>
      </c>
      <c r="H4042" s="3">
        <v>350.01</v>
      </c>
      <c r="I4042" s="3">
        <v>63</v>
      </c>
      <c r="J4042" s="1" t="s">
        <v>30</v>
      </c>
      <c r="K4042" s="3">
        <v>0</v>
      </c>
      <c r="L4042" s="3">
        <v>0</v>
      </c>
      <c r="M4042" s="1" t="s">
        <v>31</v>
      </c>
      <c r="N4042" s="3">
        <v>0</v>
      </c>
      <c r="O4042" s="3">
        <v>0</v>
      </c>
      <c r="P4042" s="1" t="s">
        <v>31</v>
      </c>
      <c r="Q4042" s="3">
        <v>350.01</v>
      </c>
      <c r="R4042" s="3">
        <v>5.78</v>
      </c>
      <c r="S4042" s="1" t="s">
        <v>33</v>
      </c>
      <c r="T4042" s="3">
        <v>350.01</v>
      </c>
      <c r="U4042" s="3">
        <v>26.6</v>
      </c>
      <c r="V4042" s="1" t="s">
        <v>33</v>
      </c>
      <c r="W4042" s="1" t="s">
        <v>33</v>
      </c>
      <c r="X4042" s="1" t="s">
        <v>1493</v>
      </c>
      <c r="Y4042" s="1" t="s">
        <v>91</v>
      </c>
      <c r="Z4042" s="1" t="s">
        <v>3039</v>
      </c>
      <c r="AA4042" s="1" t="s">
        <v>4888</v>
      </c>
    </row>
    <row r="4043" spans="1:27" x14ac:dyDescent="0.25">
      <c r="A4043" s="1" t="s">
        <v>26</v>
      </c>
      <c r="B4043" s="1" t="s">
        <v>5628</v>
      </c>
      <c r="C4043" s="2">
        <v>42327</v>
      </c>
      <c r="D4043" s="1" t="s">
        <v>2804</v>
      </c>
      <c r="E4043" s="7" t="str">
        <f>VLOOKUP(TRIM(D4043)*1,CFOP!A:B,2,FALSE)</f>
        <v>Sim</v>
      </c>
      <c r="F4043" s="1" t="s">
        <v>29</v>
      </c>
      <c r="G4043" s="3">
        <v>350.01</v>
      </c>
      <c r="H4043" s="3">
        <v>350.01</v>
      </c>
      <c r="I4043" s="3">
        <v>63</v>
      </c>
      <c r="J4043" s="1" t="s">
        <v>30</v>
      </c>
      <c r="K4043" s="3">
        <v>0</v>
      </c>
      <c r="L4043" s="3">
        <v>0</v>
      </c>
      <c r="M4043" s="1" t="s">
        <v>31</v>
      </c>
      <c r="N4043" s="3">
        <v>0</v>
      </c>
      <c r="O4043" s="3">
        <v>0</v>
      </c>
      <c r="P4043" s="1" t="s">
        <v>31</v>
      </c>
      <c r="Q4043" s="3">
        <v>350.01</v>
      </c>
      <c r="R4043" s="3">
        <v>5.78</v>
      </c>
      <c r="S4043" s="1" t="s">
        <v>33</v>
      </c>
      <c r="T4043" s="3">
        <v>350.01</v>
      </c>
      <c r="U4043" s="3">
        <v>26.6</v>
      </c>
      <c r="V4043" s="1" t="s">
        <v>33</v>
      </c>
      <c r="W4043" s="1" t="s">
        <v>33</v>
      </c>
      <c r="X4043" s="1" t="s">
        <v>1493</v>
      </c>
      <c r="Y4043" s="1" t="s">
        <v>91</v>
      </c>
      <c r="Z4043" s="1" t="s">
        <v>3039</v>
      </c>
      <c r="AA4043" s="1" t="s">
        <v>4888</v>
      </c>
    </row>
    <row r="4044" spans="1:27" x14ac:dyDescent="0.25">
      <c r="A4044" s="1" t="s">
        <v>26</v>
      </c>
      <c r="B4044" s="1" t="s">
        <v>5628</v>
      </c>
      <c r="C4044" s="2">
        <v>42327</v>
      </c>
      <c r="D4044" s="1" t="s">
        <v>2804</v>
      </c>
      <c r="E4044" s="7" t="str">
        <f>VLOOKUP(TRIM(D4044)*1,CFOP!A:B,2,FALSE)</f>
        <v>Sim</v>
      </c>
      <c r="F4044" s="1" t="s">
        <v>29</v>
      </c>
      <c r="G4044" s="3">
        <v>1344</v>
      </c>
      <c r="H4044" s="3">
        <v>1344</v>
      </c>
      <c r="I4044" s="3">
        <v>241.92000000000002</v>
      </c>
      <c r="J4044" s="1" t="s">
        <v>30</v>
      </c>
      <c r="K4044" s="3">
        <v>0</v>
      </c>
      <c r="L4044" s="3">
        <v>0</v>
      </c>
      <c r="M4044" s="1" t="s">
        <v>31</v>
      </c>
      <c r="N4044" s="3">
        <v>0</v>
      </c>
      <c r="O4044" s="3">
        <v>0</v>
      </c>
      <c r="P4044" s="1" t="s">
        <v>31</v>
      </c>
      <c r="Q4044" s="3">
        <v>1344</v>
      </c>
      <c r="R4044" s="3">
        <v>22.18</v>
      </c>
      <c r="S4044" s="1" t="s">
        <v>33</v>
      </c>
      <c r="T4044" s="3">
        <v>1344</v>
      </c>
      <c r="U4044" s="3">
        <v>102.14</v>
      </c>
      <c r="V4044" s="1" t="s">
        <v>33</v>
      </c>
      <c r="W4044" s="1" t="s">
        <v>33</v>
      </c>
      <c r="X4044" s="1" t="s">
        <v>1493</v>
      </c>
      <c r="Y4044" s="1" t="s">
        <v>91</v>
      </c>
      <c r="Z4044" s="1" t="s">
        <v>3848</v>
      </c>
      <c r="AA4044" s="1" t="s">
        <v>3040</v>
      </c>
    </row>
    <row r="4045" spans="1:27" x14ac:dyDescent="0.25">
      <c r="A4045" s="1" t="s">
        <v>26</v>
      </c>
      <c r="B4045" s="1" t="s">
        <v>5628</v>
      </c>
      <c r="C4045" s="2">
        <v>42327</v>
      </c>
      <c r="D4045" s="1" t="s">
        <v>2804</v>
      </c>
      <c r="E4045" s="7" t="str">
        <f>VLOOKUP(TRIM(D4045)*1,CFOP!A:B,2,FALSE)</f>
        <v>Sim</v>
      </c>
      <c r="F4045" s="1" t="s">
        <v>29</v>
      </c>
      <c r="G4045" s="3">
        <v>890.5</v>
      </c>
      <c r="H4045" s="3">
        <v>890.5</v>
      </c>
      <c r="I4045" s="3">
        <v>160.29</v>
      </c>
      <c r="J4045" s="1" t="s">
        <v>307</v>
      </c>
      <c r="K4045" s="3">
        <v>0</v>
      </c>
      <c r="L4045" s="3">
        <v>0</v>
      </c>
      <c r="M4045" s="1" t="s">
        <v>31</v>
      </c>
      <c r="N4045" s="3">
        <v>0</v>
      </c>
      <c r="O4045" s="3">
        <v>0</v>
      </c>
      <c r="P4045" s="1" t="s">
        <v>31</v>
      </c>
      <c r="Q4045" s="3">
        <v>890.5</v>
      </c>
      <c r="R4045" s="3">
        <v>14.69</v>
      </c>
      <c r="S4045" s="1" t="s">
        <v>33</v>
      </c>
      <c r="T4045" s="3">
        <v>890.5</v>
      </c>
      <c r="U4045" s="3">
        <v>67.680000000000007</v>
      </c>
      <c r="V4045" s="1" t="s">
        <v>33</v>
      </c>
      <c r="W4045" s="1" t="s">
        <v>33</v>
      </c>
      <c r="X4045" s="1" t="s">
        <v>1493</v>
      </c>
      <c r="Y4045" s="1" t="s">
        <v>96</v>
      </c>
      <c r="Z4045" s="1" t="s">
        <v>3844</v>
      </c>
      <c r="AA4045" s="1" t="s">
        <v>3845</v>
      </c>
    </row>
    <row r="4046" spans="1:27" hidden="1" x14ac:dyDescent="0.25">
      <c r="A4046" s="1" t="s">
        <v>26</v>
      </c>
      <c r="B4046" s="1" t="s">
        <v>5629</v>
      </c>
      <c r="C4046" s="2">
        <v>42327</v>
      </c>
      <c r="D4046" s="1" t="s">
        <v>2934</v>
      </c>
      <c r="E4046" s="7" t="str">
        <f>VLOOKUP(TRIM(D4046)*1,CFOP!A:B,2,FALSE)</f>
        <v>Não</v>
      </c>
      <c r="F4046" s="1" t="s">
        <v>29</v>
      </c>
      <c r="G4046" s="3">
        <v>735</v>
      </c>
      <c r="H4046" s="3">
        <v>0</v>
      </c>
      <c r="I4046" s="3">
        <v>0</v>
      </c>
      <c r="J4046" s="1" t="s">
        <v>31</v>
      </c>
      <c r="K4046" s="3">
        <v>0</v>
      </c>
      <c r="L4046" s="3">
        <v>0</v>
      </c>
      <c r="M4046" s="1" t="s">
        <v>31</v>
      </c>
      <c r="N4046" s="3">
        <v>0</v>
      </c>
      <c r="O4046" s="3">
        <v>0</v>
      </c>
      <c r="P4046" s="1" t="s">
        <v>31</v>
      </c>
      <c r="Q4046" s="3">
        <v>0</v>
      </c>
      <c r="R4046" s="3">
        <v>0</v>
      </c>
      <c r="S4046" s="1" t="s">
        <v>31</v>
      </c>
      <c r="T4046" s="3">
        <v>0</v>
      </c>
      <c r="U4046" s="3">
        <v>0</v>
      </c>
      <c r="V4046" s="1" t="s">
        <v>31</v>
      </c>
      <c r="W4046" s="1" t="s">
        <v>33</v>
      </c>
      <c r="X4046" s="1" t="s">
        <v>2377</v>
      </c>
      <c r="Y4046" s="1" t="s">
        <v>5630</v>
      </c>
      <c r="Z4046" s="1" t="s">
        <v>5631</v>
      </c>
      <c r="AA4046" s="1" t="s">
        <v>5632</v>
      </c>
    </row>
    <row r="4047" spans="1:27" hidden="1" x14ac:dyDescent="0.25">
      <c r="A4047" s="1" t="s">
        <v>26</v>
      </c>
      <c r="B4047" s="1" t="s">
        <v>5633</v>
      </c>
      <c r="C4047" s="2">
        <v>42327</v>
      </c>
      <c r="D4047" s="1" t="s">
        <v>2982</v>
      </c>
      <c r="E4047" s="7" t="str">
        <f>VLOOKUP(TRIM(D4047)*1,CFOP!A:B,2,FALSE)</f>
        <v>Não</v>
      </c>
      <c r="F4047" s="1" t="s">
        <v>29</v>
      </c>
      <c r="G4047" s="3">
        <v>76.34</v>
      </c>
      <c r="H4047" s="3">
        <v>0</v>
      </c>
      <c r="I4047" s="3">
        <v>0</v>
      </c>
      <c r="J4047" s="1" t="s">
        <v>31</v>
      </c>
      <c r="K4047" s="3">
        <v>0</v>
      </c>
      <c r="L4047" s="3">
        <v>0</v>
      </c>
      <c r="M4047" s="1" t="s">
        <v>31</v>
      </c>
      <c r="N4047" s="3">
        <v>0</v>
      </c>
      <c r="O4047" s="3">
        <v>0</v>
      </c>
      <c r="P4047" s="1" t="s">
        <v>31</v>
      </c>
      <c r="Q4047" s="3">
        <v>0</v>
      </c>
      <c r="R4047" s="3">
        <v>0</v>
      </c>
      <c r="S4047" s="1" t="s">
        <v>31</v>
      </c>
      <c r="T4047" s="3">
        <v>0</v>
      </c>
      <c r="U4047" s="3">
        <v>0</v>
      </c>
      <c r="V4047" s="1" t="s">
        <v>31</v>
      </c>
      <c r="W4047" s="1" t="s">
        <v>33</v>
      </c>
      <c r="X4047" s="1" t="s">
        <v>1493</v>
      </c>
      <c r="Y4047" s="1" t="s">
        <v>70</v>
      </c>
      <c r="Z4047" s="1" t="s">
        <v>5634</v>
      </c>
      <c r="AA4047" s="1" t="s">
        <v>5635</v>
      </c>
    </row>
    <row r="4048" spans="1:27" hidden="1" x14ac:dyDescent="0.25">
      <c r="A4048" s="1" t="s">
        <v>26</v>
      </c>
      <c r="B4048" s="1" t="s">
        <v>5633</v>
      </c>
      <c r="C4048" s="2">
        <v>42327</v>
      </c>
      <c r="D4048" s="1" t="s">
        <v>2982</v>
      </c>
      <c r="E4048" s="7" t="str">
        <f>VLOOKUP(TRIM(D4048)*1,CFOP!A:B,2,FALSE)</f>
        <v>Não</v>
      </c>
      <c r="F4048" s="1" t="s">
        <v>29</v>
      </c>
      <c r="G4048" s="3">
        <v>109.88</v>
      </c>
      <c r="H4048" s="3">
        <v>0</v>
      </c>
      <c r="I4048" s="3">
        <v>0</v>
      </c>
      <c r="J4048" s="1" t="s">
        <v>31</v>
      </c>
      <c r="K4048" s="3">
        <v>0</v>
      </c>
      <c r="L4048" s="3">
        <v>0</v>
      </c>
      <c r="M4048" s="1" t="s">
        <v>31</v>
      </c>
      <c r="N4048" s="3">
        <v>0</v>
      </c>
      <c r="O4048" s="3">
        <v>0</v>
      </c>
      <c r="P4048" s="1" t="s">
        <v>31</v>
      </c>
      <c r="Q4048" s="3">
        <v>0</v>
      </c>
      <c r="R4048" s="3">
        <v>0</v>
      </c>
      <c r="S4048" s="1" t="s">
        <v>31</v>
      </c>
      <c r="T4048" s="3">
        <v>0</v>
      </c>
      <c r="U4048" s="3">
        <v>0</v>
      </c>
      <c r="V4048" s="1" t="s">
        <v>31</v>
      </c>
      <c r="W4048" s="1" t="s">
        <v>33</v>
      </c>
      <c r="X4048" s="1" t="s">
        <v>1493</v>
      </c>
      <c r="Y4048" s="1" t="s">
        <v>577</v>
      </c>
      <c r="Z4048" s="1" t="s">
        <v>621</v>
      </c>
      <c r="AA4048" s="1" t="s">
        <v>622</v>
      </c>
    </row>
    <row r="4049" spans="1:27" hidden="1" x14ac:dyDescent="0.25">
      <c r="A4049" s="1" t="s">
        <v>26</v>
      </c>
      <c r="B4049" s="1" t="s">
        <v>5633</v>
      </c>
      <c r="C4049" s="2">
        <v>42327</v>
      </c>
      <c r="D4049" s="1" t="s">
        <v>2982</v>
      </c>
      <c r="E4049" s="7" t="str">
        <f>VLOOKUP(TRIM(D4049)*1,CFOP!A:B,2,FALSE)</f>
        <v>Não</v>
      </c>
      <c r="F4049" s="1" t="s">
        <v>29</v>
      </c>
      <c r="G4049" s="3">
        <v>161.94</v>
      </c>
      <c r="H4049" s="3">
        <v>0</v>
      </c>
      <c r="I4049" s="3">
        <v>0</v>
      </c>
      <c r="J4049" s="1" t="s">
        <v>31</v>
      </c>
      <c r="K4049" s="3">
        <v>0</v>
      </c>
      <c r="L4049" s="3">
        <v>0</v>
      </c>
      <c r="M4049" s="1" t="s">
        <v>31</v>
      </c>
      <c r="N4049" s="3">
        <v>0</v>
      </c>
      <c r="O4049" s="3">
        <v>0</v>
      </c>
      <c r="P4049" s="1" t="s">
        <v>31</v>
      </c>
      <c r="Q4049" s="3">
        <v>0</v>
      </c>
      <c r="R4049" s="3">
        <v>0</v>
      </c>
      <c r="S4049" s="1" t="s">
        <v>31</v>
      </c>
      <c r="T4049" s="3">
        <v>0</v>
      </c>
      <c r="U4049" s="3">
        <v>0</v>
      </c>
      <c r="V4049" s="1" t="s">
        <v>31</v>
      </c>
      <c r="W4049" s="1" t="s">
        <v>33</v>
      </c>
      <c r="X4049" s="1" t="s">
        <v>1493</v>
      </c>
      <c r="Y4049" s="1" t="s">
        <v>70</v>
      </c>
      <c r="Z4049" s="1" t="s">
        <v>623</v>
      </c>
      <c r="AA4049" s="1" t="s">
        <v>624</v>
      </c>
    </row>
    <row r="4050" spans="1:27" hidden="1" x14ac:dyDescent="0.25">
      <c r="A4050" s="1" t="s">
        <v>26</v>
      </c>
      <c r="B4050" s="1" t="s">
        <v>5636</v>
      </c>
      <c r="C4050" s="2">
        <v>42327</v>
      </c>
      <c r="D4050" s="1" t="s">
        <v>2982</v>
      </c>
      <c r="E4050" s="7" t="str">
        <f>VLOOKUP(TRIM(D4050)*1,CFOP!A:B,2,FALSE)</f>
        <v>Não</v>
      </c>
      <c r="F4050" s="1" t="s">
        <v>29</v>
      </c>
      <c r="G4050" s="3">
        <v>161.94</v>
      </c>
      <c r="H4050" s="3">
        <v>0</v>
      </c>
      <c r="I4050" s="3">
        <v>0</v>
      </c>
      <c r="J4050" s="1" t="s">
        <v>31</v>
      </c>
      <c r="K4050" s="3">
        <v>0</v>
      </c>
      <c r="L4050" s="3">
        <v>0</v>
      </c>
      <c r="M4050" s="1" t="s">
        <v>31</v>
      </c>
      <c r="N4050" s="3">
        <v>0</v>
      </c>
      <c r="O4050" s="3">
        <v>0</v>
      </c>
      <c r="P4050" s="1" t="s">
        <v>31</v>
      </c>
      <c r="Q4050" s="3">
        <v>0</v>
      </c>
      <c r="R4050" s="3">
        <v>0</v>
      </c>
      <c r="S4050" s="1" t="s">
        <v>31</v>
      </c>
      <c r="T4050" s="3">
        <v>0</v>
      </c>
      <c r="U4050" s="3">
        <v>0</v>
      </c>
      <c r="V4050" s="1" t="s">
        <v>31</v>
      </c>
      <c r="W4050" s="1" t="s">
        <v>33</v>
      </c>
      <c r="X4050" s="1" t="s">
        <v>1493</v>
      </c>
      <c r="Y4050" s="1" t="s">
        <v>70</v>
      </c>
      <c r="Z4050" s="1" t="s">
        <v>623</v>
      </c>
      <c r="AA4050" s="1" t="s">
        <v>624</v>
      </c>
    </row>
    <row r="4051" spans="1:27" hidden="1" x14ac:dyDescent="0.25">
      <c r="A4051" s="1" t="s">
        <v>26</v>
      </c>
      <c r="B4051" s="1" t="s">
        <v>5636</v>
      </c>
      <c r="C4051" s="2">
        <v>42327</v>
      </c>
      <c r="D4051" s="1" t="s">
        <v>2982</v>
      </c>
      <c r="E4051" s="7" t="str">
        <f>VLOOKUP(TRIM(D4051)*1,CFOP!A:B,2,FALSE)</f>
        <v>Não</v>
      </c>
      <c r="F4051" s="1" t="s">
        <v>29</v>
      </c>
      <c r="G4051" s="3">
        <v>109.88</v>
      </c>
      <c r="H4051" s="3">
        <v>0</v>
      </c>
      <c r="I4051" s="3">
        <v>0</v>
      </c>
      <c r="J4051" s="1" t="s">
        <v>31</v>
      </c>
      <c r="K4051" s="3">
        <v>0</v>
      </c>
      <c r="L4051" s="3">
        <v>0</v>
      </c>
      <c r="M4051" s="1" t="s">
        <v>31</v>
      </c>
      <c r="N4051" s="3">
        <v>0</v>
      </c>
      <c r="O4051" s="3">
        <v>0</v>
      </c>
      <c r="P4051" s="1" t="s">
        <v>31</v>
      </c>
      <c r="Q4051" s="3">
        <v>0</v>
      </c>
      <c r="R4051" s="3">
        <v>0</v>
      </c>
      <c r="S4051" s="1" t="s">
        <v>31</v>
      </c>
      <c r="T4051" s="3">
        <v>0</v>
      </c>
      <c r="U4051" s="3">
        <v>0</v>
      </c>
      <c r="V4051" s="1" t="s">
        <v>31</v>
      </c>
      <c r="W4051" s="1" t="s">
        <v>33</v>
      </c>
      <c r="X4051" s="1" t="s">
        <v>1493</v>
      </c>
      <c r="Y4051" s="1" t="s">
        <v>577</v>
      </c>
      <c r="Z4051" s="1" t="s">
        <v>621</v>
      </c>
      <c r="AA4051" s="1" t="s">
        <v>622</v>
      </c>
    </row>
    <row r="4052" spans="1:27" hidden="1" x14ac:dyDescent="0.25">
      <c r="A4052" s="1" t="s">
        <v>26</v>
      </c>
      <c r="B4052" s="1" t="s">
        <v>5636</v>
      </c>
      <c r="C4052" s="2">
        <v>42327</v>
      </c>
      <c r="D4052" s="1" t="s">
        <v>2982</v>
      </c>
      <c r="E4052" s="7" t="str">
        <f>VLOOKUP(TRIM(D4052)*1,CFOP!A:B,2,FALSE)</f>
        <v>Não</v>
      </c>
      <c r="F4052" s="1" t="s">
        <v>29</v>
      </c>
      <c r="G4052" s="3">
        <v>111.52</v>
      </c>
      <c r="H4052" s="3">
        <v>0</v>
      </c>
      <c r="I4052" s="3">
        <v>0</v>
      </c>
      <c r="J4052" s="1" t="s">
        <v>31</v>
      </c>
      <c r="K4052" s="3">
        <v>0</v>
      </c>
      <c r="L4052" s="3">
        <v>0</v>
      </c>
      <c r="M4052" s="1" t="s">
        <v>31</v>
      </c>
      <c r="N4052" s="3">
        <v>0</v>
      </c>
      <c r="O4052" s="3">
        <v>0</v>
      </c>
      <c r="P4052" s="1" t="s">
        <v>31</v>
      </c>
      <c r="Q4052" s="3">
        <v>0</v>
      </c>
      <c r="R4052" s="3">
        <v>0</v>
      </c>
      <c r="S4052" s="1" t="s">
        <v>31</v>
      </c>
      <c r="T4052" s="3">
        <v>0</v>
      </c>
      <c r="U4052" s="3">
        <v>0</v>
      </c>
      <c r="V4052" s="1" t="s">
        <v>31</v>
      </c>
      <c r="W4052" s="1" t="s">
        <v>33</v>
      </c>
      <c r="X4052" s="1" t="s">
        <v>1493</v>
      </c>
      <c r="Y4052" s="1" t="s">
        <v>70</v>
      </c>
      <c r="Z4052" s="1" t="s">
        <v>3042</v>
      </c>
      <c r="AA4052" s="1" t="s">
        <v>3043</v>
      </c>
    </row>
    <row r="4053" spans="1:27" x14ac:dyDescent="0.25">
      <c r="A4053" s="1" t="s">
        <v>26</v>
      </c>
      <c r="B4053" s="1" t="s">
        <v>5637</v>
      </c>
      <c r="C4053" s="2">
        <v>42327</v>
      </c>
      <c r="D4053" s="1" t="s">
        <v>2804</v>
      </c>
      <c r="E4053" s="7" t="str">
        <f>VLOOKUP(TRIM(D4053)*1,CFOP!A:B,2,FALSE)</f>
        <v>Sim</v>
      </c>
      <c r="F4053" s="1" t="s">
        <v>29</v>
      </c>
      <c r="G4053" s="3">
        <v>1539.3</v>
      </c>
      <c r="H4053" s="3">
        <v>0</v>
      </c>
      <c r="I4053" s="3">
        <v>0</v>
      </c>
      <c r="J4053" s="1" t="s">
        <v>31</v>
      </c>
      <c r="K4053" s="3">
        <v>0</v>
      </c>
      <c r="L4053" s="3">
        <v>0</v>
      </c>
      <c r="M4053" s="1" t="s">
        <v>31</v>
      </c>
      <c r="N4053" s="3">
        <v>0</v>
      </c>
      <c r="O4053" s="3">
        <v>0</v>
      </c>
      <c r="P4053" s="1" t="s">
        <v>31</v>
      </c>
      <c r="Q4053" s="3">
        <v>1539.3</v>
      </c>
      <c r="R4053" s="3">
        <v>25.400000000000002</v>
      </c>
      <c r="S4053" s="1" t="s">
        <v>33</v>
      </c>
      <c r="T4053" s="3">
        <v>1539.3</v>
      </c>
      <c r="U4053" s="3">
        <v>116.99000000000001</v>
      </c>
      <c r="V4053" s="1" t="s">
        <v>33</v>
      </c>
      <c r="W4053" s="1" t="s">
        <v>33</v>
      </c>
      <c r="X4053" s="1" t="s">
        <v>3055</v>
      </c>
      <c r="Y4053" s="1" t="s">
        <v>91</v>
      </c>
      <c r="Z4053" s="1" t="s">
        <v>5638</v>
      </c>
      <c r="AA4053" s="1" t="s">
        <v>5248</v>
      </c>
    </row>
    <row r="4054" spans="1:27" x14ac:dyDescent="0.25">
      <c r="A4054" s="1" t="s">
        <v>26</v>
      </c>
      <c r="B4054" s="1" t="s">
        <v>5639</v>
      </c>
      <c r="C4054" s="2">
        <v>42327</v>
      </c>
      <c r="D4054" s="1" t="s">
        <v>2817</v>
      </c>
      <c r="E4054" s="7" t="str">
        <f>VLOOKUP(TRIM(D4054)*1,CFOP!A:B,2,FALSE)</f>
        <v>Sim</v>
      </c>
      <c r="F4054" s="1" t="s">
        <v>172</v>
      </c>
      <c r="G4054" s="3">
        <v>2225.25</v>
      </c>
      <c r="H4054" s="3">
        <v>1935</v>
      </c>
      <c r="I4054" s="3">
        <v>232.20000000000002</v>
      </c>
      <c r="J4054" s="1" t="s">
        <v>30</v>
      </c>
      <c r="K4054" s="3">
        <v>0</v>
      </c>
      <c r="L4054" s="3">
        <v>0</v>
      </c>
      <c r="M4054" s="1" t="s">
        <v>31</v>
      </c>
      <c r="N4054" s="3">
        <v>1935</v>
      </c>
      <c r="O4054" s="3">
        <v>290.25</v>
      </c>
      <c r="P4054" s="1" t="s">
        <v>2788</v>
      </c>
      <c r="Q4054" s="3">
        <v>1935</v>
      </c>
      <c r="R4054" s="3">
        <v>31.93</v>
      </c>
      <c r="S4054" s="1" t="s">
        <v>33</v>
      </c>
      <c r="T4054" s="3">
        <v>1935</v>
      </c>
      <c r="U4054" s="3">
        <v>147.06</v>
      </c>
      <c r="V4054" s="1" t="s">
        <v>33</v>
      </c>
      <c r="W4054" s="1" t="s">
        <v>33</v>
      </c>
      <c r="X4054" s="1" t="s">
        <v>5640</v>
      </c>
      <c r="Y4054" s="1" t="s">
        <v>91</v>
      </c>
      <c r="Z4054" s="1" t="s">
        <v>5641</v>
      </c>
      <c r="AA4054" s="1" t="s">
        <v>5642</v>
      </c>
    </row>
    <row r="4055" spans="1:27" x14ac:dyDescent="0.25">
      <c r="A4055" s="1" t="s">
        <v>26</v>
      </c>
      <c r="B4055" s="1" t="s">
        <v>5643</v>
      </c>
      <c r="C4055" s="2">
        <v>42327</v>
      </c>
      <c r="D4055" s="1" t="s">
        <v>2841</v>
      </c>
      <c r="E4055" s="7" t="str">
        <f>VLOOKUP(TRIM(D4055)*1,CFOP!A:B,2,FALSE)</f>
        <v>Sim</v>
      </c>
      <c r="F4055" s="1" t="s">
        <v>2912</v>
      </c>
      <c r="G4055" s="3">
        <v>1554.0500000000002</v>
      </c>
      <c r="H4055" s="3">
        <v>1554.05</v>
      </c>
      <c r="I4055" s="3">
        <v>62.160000000000004</v>
      </c>
      <c r="J4055" s="1" t="s">
        <v>61</v>
      </c>
      <c r="K4055" s="3">
        <v>0</v>
      </c>
      <c r="L4055" s="3">
        <v>0</v>
      </c>
      <c r="M4055" s="1" t="s">
        <v>31</v>
      </c>
      <c r="N4055" s="3">
        <v>1351.3500000000001</v>
      </c>
      <c r="O4055" s="3">
        <v>202.70000000000002</v>
      </c>
      <c r="P4055" s="1" t="s">
        <v>2788</v>
      </c>
      <c r="Q4055" s="3">
        <v>1351.3500000000001</v>
      </c>
      <c r="R4055" s="3">
        <v>22.3</v>
      </c>
      <c r="S4055" s="1" t="s">
        <v>33</v>
      </c>
      <c r="T4055" s="3">
        <v>1351.3500000000001</v>
      </c>
      <c r="U4055" s="3">
        <v>102.7</v>
      </c>
      <c r="V4055" s="1" t="s">
        <v>33</v>
      </c>
      <c r="W4055" s="1" t="s">
        <v>33</v>
      </c>
      <c r="X4055" s="1" t="s">
        <v>5644</v>
      </c>
      <c r="Y4055" s="1" t="s">
        <v>91</v>
      </c>
      <c r="Z4055" s="1" t="s">
        <v>1522</v>
      </c>
      <c r="AA4055" s="1" t="s">
        <v>1523</v>
      </c>
    </row>
    <row r="4056" spans="1:27" x14ac:dyDescent="0.25">
      <c r="A4056" s="1" t="s">
        <v>26</v>
      </c>
      <c r="B4056" s="1" t="s">
        <v>5643</v>
      </c>
      <c r="C4056" s="2">
        <v>42327</v>
      </c>
      <c r="D4056" s="1" t="s">
        <v>2841</v>
      </c>
      <c r="E4056" s="7" t="str">
        <f>VLOOKUP(TRIM(D4056)*1,CFOP!A:B,2,FALSE)</f>
        <v>Sim</v>
      </c>
      <c r="F4056" s="1" t="s">
        <v>2912</v>
      </c>
      <c r="G4056" s="3">
        <v>401.76</v>
      </c>
      <c r="H4056" s="3">
        <v>401.76</v>
      </c>
      <c r="I4056" s="3">
        <v>16.07</v>
      </c>
      <c r="J4056" s="1" t="s">
        <v>61</v>
      </c>
      <c r="K4056" s="3">
        <v>0</v>
      </c>
      <c r="L4056" s="3">
        <v>0</v>
      </c>
      <c r="M4056" s="1" t="s">
        <v>31</v>
      </c>
      <c r="N4056" s="3">
        <v>334.8</v>
      </c>
      <c r="O4056" s="3">
        <v>66.960000000000008</v>
      </c>
      <c r="P4056" s="1" t="s">
        <v>2788</v>
      </c>
      <c r="Q4056" s="3">
        <v>334.8</v>
      </c>
      <c r="R4056" s="3">
        <v>5.5200000000000005</v>
      </c>
      <c r="S4056" s="1" t="s">
        <v>33</v>
      </c>
      <c r="T4056" s="3">
        <v>334.8</v>
      </c>
      <c r="U4056" s="3">
        <v>25.44</v>
      </c>
      <c r="V4056" s="1" t="s">
        <v>33</v>
      </c>
      <c r="W4056" s="1" t="s">
        <v>33</v>
      </c>
      <c r="X4056" s="1" t="s">
        <v>5644</v>
      </c>
      <c r="Y4056" s="1" t="s">
        <v>99</v>
      </c>
      <c r="Z4056" s="1" t="s">
        <v>3235</v>
      </c>
      <c r="AA4056" s="1" t="s">
        <v>3236</v>
      </c>
    </row>
    <row r="4057" spans="1:27" x14ac:dyDescent="0.25">
      <c r="A4057" s="1" t="s">
        <v>26</v>
      </c>
      <c r="B4057" s="1" t="s">
        <v>5645</v>
      </c>
      <c r="C4057" s="2">
        <v>42327</v>
      </c>
      <c r="D4057" s="1" t="s">
        <v>2787</v>
      </c>
      <c r="E4057" s="7" t="str">
        <f>VLOOKUP(TRIM(D4057)*1,CFOP!A:B,2,FALSE)</f>
        <v>Sim</v>
      </c>
      <c r="F4057" s="1" t="s">
        <v>29</v>
      </c>
      <c r="G4057" s="3">
        <v>921.14</v>
      </c>
      <c r="H4057" s="3">
        <v>800.99</v>
      </c>
      <c r="I4057" s="3">
        <v>144.18</v>
      </c>
      <c r="J4057" s="1" t="s">
        <v>61</v>
      </c>
      <c r="K4057" s="3">
        <v>0</v>
      </c>
      <c r="L4057" s="3">
        <v>0</v>
      </c>
      <c r="M4057" s="1" t="s">
        <v>31</v>
      </c>
      <c r="N4057" s="3">
        <v>800.99</v>
      </c>
      <c r="O4057" s="3">
        <v>120.15</v>
      </c>
      <c r="P4057" s="1" t="s">
        <v>2788</v>
      </c>
      <c r="Q4057" s="3">
        <v>800.99</v>
      </c>
      <c r="R4057" s="3">
        <v>13.22</v>
      </c>
      <c r="S4057" s="1" t="s">
        <v>33</v>
      </c>
      <c r="T4057" s="3">
        <v>800.99</v>
      </c>
      <c r="U4057" s="3">
        <v>60.88</v>
      </c>
      <c r="V4057" s="1" t="s">
        <v>33</v>
      </c>
      <c r="W4057" s="1" t="s">
        <v>33</v>
      </c>
      <c r="X4057" s="1" t="s">
        <v>2747</v>
      </c>
      <c r="Y4057" s="1" t="s">
        <v>96</v>
      </c>
      <c r="Z4057" s="1" t="s">
        <v>106</v>
      </c>
      <c r="AA4057" s="1" t="s">
        <v>107</v>
      </c>
    </row>
    <row r="4058" spans="1:27" hidden="1" x14ac:dyDescent="0.25">
      <c r="A4058" s="1" t="s">
        <v>26</v>
      </c>
      <c r="B4058" s="1" t="s">
        <v>5646</v>
      </c>
      <c r="C4058" s="2">
        <v>42327</v>
      </c>
      <c r="D4058" s="1" t="s">
        <v>2978</v>
      </c>
      <c r="E4058" s="7" t="str">
        <f>VLOOKUP(TRIM(D4058)*1,CFOP!A:B,2,FALSE)</f>
        <v>Não</v>
      </c>
      <c r="F4058" s="1" t="s">
        <v>29</v>
      </c>
      <c r="G4058" s="3">
        <v>1593.92</v>
      </c>
      <c r="H4058" s="3">
        <v>0</v>
      </c>
      <c r="I4058" s="3">
        <v>0</v>
      </c>
      <c r="J4058" s="1" t="s">
        <v>31</v>
      </c>
      <c r="K4058" s="3">
        <v>0</v>
      </c>
      <c r="L4058" s="3">
        <v>0</v>
      </c>
      <c r="M4058" s="1" t="s">
        <v>31</v>
      </c>
      <c r="N4058" s="3">
        <v>1386.02</v>
      </c>
      <c r="O4058" s="3">
        <v>207.9</v>
      </c>
      <c r="P4058" s="1" t="s">
        <v>2788</v>
      </c>
      <c r="Q4058" s="3">
        <v>0</v>
      </c>
      <c r="R4058" s="3">
        <v>0</v>
      </c>
      <c r="S4058" s="1" t="s">
        <v>31</v>
      </c>
      <c r="T4058" s="3">
        <v>0</v>
      </c>
      <c r="U4058" s="3">
        <v>0</v>
      </c>
      <c r="V4058" s="1" t="s">
        <v>31</v>
      </c>
      <c r="W4058" s="1" t="s">
        <v>33</v>
      </c>
      <c r="X4058" s="1" t="s">
        <v>5647</v>
      </c>
      <c r="Y4058" s="1" t="s">
        <v>91</v>
      </c>
      <c r="Z4058" s="1" t="s">
        <v>5648</v>
      </c>
      <c r="AA4058" s="1" t="s">
        <v>5649</v>
      </c>
    </row>
    <row r="4059" spans="1:27" x14ac:dyDescent="0.25">
      <c r="A4059" s="1" t="s">
        <v>26</v>
      </c>
      <c r="B4059" s="1" t="s">
        <v>5650</v>
      </c>
      <c r="C4059" s="2">
        <v>42327</v>
      </c>
      <c r="D4059" s="1" t="s">
        <v>2787</v>
      </c>
      <c r="E4059" s="7" t="str">
        <f>VLOOKUP(TRIM(D4059)*1,CFOP!A:B,2,FALSE)</f>
        <v>Sim</v>
      </c>
      <c r="F4059" s="1" t="s">
        <v>29</v>
      </c>
      <c r="G4059" s="3">
        <v>237.5</v>
      </c>
      <c r="H4059" s="3">
        <v>237.5</v>
      </c>
      <c r="I4059" s="3">
        <v>42.75</v>
      </c>
      <c r="J4059" s="1" t="s">
        <v>61</v>
      </c>
      <c r="K4059" s="3">
        <v>0</v>
      </c>
      <c r="L4059" s="3">
        <v>0</v>
      </c>
      <c r="M4059" s="1" t="s">
        <v>31</v>
      </c>
      <c r="N4059" s="3">
        <v>206.52</v>
      </c>
      <c r="O4059" s="3">
        <v>30.98</v>
      </c>
      <c r="P4059" s="1" t="s">
        <v>2788</v>
      </c>
      <c r="Q4059" s="3">
        <v>206.52</v>
      </c>
      <c r="R4059" s="3">
        <v>3.41</v>
      </c>
      <c r="S4059" s="1" t="s">
        <v>33</v>
      </c>
      <c r="T4059" s="3">
        <v>206.52</v>
      </c>
      <c r="U4059" s="3">
        <v>15.700000000000001</v>
      </c>
      <c r="V4059" s="1" t="s">
        <v>33</v>
      </c>
      <c r="W4059" s="1" t="s">
        <v>33</v>
      </c>
      <c r="X4059" s="1" t="s">
        <v>5651</v>
      </c>
      <c r="Y4059" s="1" t="s">
        <v>91</v>
      </c>
      <c r="Z4059" s="1" t="s">
        <v>1317</v>
      </c>
      <c r="AA4059" s="1" t="s">
        <v>1318</v>
      </c>
    </row>
    <row r="4060" spans="1:27" x14ac:dyDescent="0.25">
      <c r="A4060" s="1" t="s">
        <v>26</v>
      </c>
      <c r="B4060" s="1" t="s">
        <v>5652</v>
      </c>
      <c r="C4060" s="2">
        <v>42327</v>
      </c>
      <c r="D4060" s="1" t="s">
        <v>2804</v>
      </c>
      <c r="E4060" s="7" t="str">
        <f>VLOOKUP(TRIM(D4060)*1,CFOP!A:B,2,FALSE)</f>
        <v>Sim</v>
      </c>
      <c r="F4060" s="1" t="s">
        <v>29</v>
      </c>
      <c r="G4060" s="3">
        <v>91.289999999999992</v>
      </c>
      <c r="H4060" s="3">
        <v>96.58</v>
      </c>
      <c r="I4060" s="3">
        <v>17.38</v>
      </c>
      <c r="J4060" s="1" t="s">
        <v>307</v>
      </c>
      <c r="K4060" s="3">
        <v>0</v>
      </c>
      <c r="L4060" s="3">
        <v>0</v>
      </c>
      <c r="M4060" s="1" t="s">
        <v>31</v>
      </c>
      <c r="N4060" s="3">
        <v>83.98</v>
      </c>
      <c r="O4060" s="3">
        <v>12.6</v>
      </c>
      <c r="P4060" s="1" t="s">
        <v>2788</v>
      </c>
      <c r="Q4060" s="3">
        <v>83.98</v>
      </c>
      <c r="R4060" s="3">
        <v>1.3900000000000001</v>
      </c>
      <c r="S4060" s="1" t="s">
        <v>33</v>
      </c>
      <c r="T4060" s="3">
        <v>83.98</v>
      </c>
      <c r="U4060" s="3">
        <v>6.38</v>
      </c>
      <c r="V4060" s="1" t="s">
        <v>33</v>
      </c>
      <c r="W4060" s="1" t="s">
        <v>33</v>
      </c>
      <c r="X4060" s="1" t="s">
        <v>5653</v>
      </c>
      <c r="Y4060" s="1" t="s">
        <v>96</v>
      </c>
      <c r="Z4060" s="1" t="s">
        <v>5654</v>
      </c>
      <c r="AA4060" s="1" t="s">
        <v>5655</v>
      </c>
    </row>
    <row r="4061" spans="1:27" x14ac:dyDescent="0.25">
      <c r="A4061" s="1" t="s">
        <v>26</v>
      </c>
      <c r="B4061" s="1" t="s">
        <v>5652</v>
      </c>
      <c r="C4061" s="2">
        <v>42327</v>
      </c>
      <c r="D4061" s="1" t="s">
        <v>2804</v>
      </c>
      <c r="E4061" s="7" t="str">
        <f>VLOOKUP(TRIM(D4061)*1,CFOP!A:B,2,FALSE)</f>
        <v>Sim</v>
      </c>
      <c r="F4061" s="1" t="s">
        <v>29</v>
      </c>
      <c r="G4061" s="3">
        <v>92.02000000000001</v>
      </c>
      <c r="H4061" s="3">
        <v>97.34</v>
      </c>
      <c r="I4061" s="3">
        <v>17.52</v>
      </c>
      <c r="J4061" s="1" t="s">
        <v>307</v>
      </c>
      <c r="K4061" s="3">
        <v>0</v>
      </c>
      <c r="L4061" s="3">
        <v>0</v>
      </c>
      <c r="M4061" s="1" t="s">
        <v>31</v>
      </c>
      <c r="N4061" s="3">
        <v>84.64</v>
      </c>
      <c r="O4061" s="3">
        <v>12.700000000000001</v>
      </c>
      <c r="P4061" s="1" t="s">
        <v>2788</v>
      </c>
      <c r="Q4061" s="3">
        <v>84.64</v>
      </c>
      <c r="R4061" s="3">
        <v>1.4000000000000001</v>
      </c>
      <c r="S4061" s="1" t="s">
        <v>33</v>
      </c>
      <c r="T4061" s="3">
        <v>84.64</v>
      </c>
      <c r="U4061" s="3">
        <v>6.43</v>
      </c>
      <c r="V4061" s="1" t="s">
        <v>33</v>
      </c>
      <c r="W4061" s="1" t="s">
        <v>33</v>
      </c>
      <c r="X4061" s="1" t="s">
        <v>5653</v>
      </c>
      <c r="Y4061" s="1" t="s">
        <v>91</v>
      </c>
      <c r="Z4061" s="1" t="s">
        <v>5656</v>
      </c>
      <c r="AA4061" s="1" t="s">
        <v>5657</v>
      </c>
    </row>
    <row r="4062" spans="1:27" x14ac:dyDescent="0.25">
      <c r="A4062" s="1" t="s">
        <v>26</v>
      </c>
      <c r="B4062" s="1" t="s">
        <v>5652</v>
      </c>
      <c r="C4062" s="2">
        <v>42327</v>
      </c>
      <c r="D4062" s="1" t="s">
        <v>2804</v>
      </c>
      <c r="E4062" s="7" t="str">
        <f>VLOOKUP(TRIM(D4062)*1,CFOP!A:B,2,FALSE)</f>
        <v>Sim</v>
      </c>
      <c r="F4062" s="1" t="s">
        <v>29</v>
      </c>
      <c r="G4062" s="3">
        <v>87.56</v>
      </c>
      <c r="H4062" s="3">
        <v>92.63</v>
      </c>
      <c r="I4062" s="3">
        <v>16.670000000000002</v>
      </c>
      <c r="J4062" s="1" t="s">
        <v>307</v>
      </c>
      <c r="K4062" s="3">
        <v>0</v>
      </c>
      <c r="L4062" s="3">
        <v>0</v>
      </c>
      <c r="M4062" s="1" t="s">
        <v>31</v>
      </c>
      <c r="N4062" s="3">
        <v>80.55</v>
      </c>
      <c r="O4062" s="3">
        <v>12.08</v>
      </c>
      <c r="P4062" s="1" t="s">
        <v>2788</v>
      </c>
      <c r="Q4062" s="3">
        <v>80.55</v>
      </c>
      <c r="R4062" s="3">
        <v>1.33</v>
      </c>
      <c r="S4062" s="1" t="s">
        <v>33</v>
      </c>
      <c r="T4062" s="3">
        <v>80.55</v>
      </c>
      <c r="U4062" s="3">
        <v>6.12</v>
      </c>
      <c r="V4062" s="1" t="s">
        <v>33</v>
      </c>
      <c r="W4062" s="1" t="s">
        <v>33</v>
      </c>
      <c r="X4062" s="1" t="s">
        <v>5653</v>
      </c>
      <c r="Y4062" s="1" t="s">
        <v>91</v>
      </c>
      <c r="Z4062" s="1" t="s">
        <v>4527</v>
      </c>
      <c r="AA4062" s="1" t="s">
        <v>4528</v>
      </c>
    </row>
    <row r="4063" spans="1:27" x14ac:dyDescent="0.25">
      <c r="A4063" s="1" t="s">
        <v>26</v>
      </c>
      <c r="B4063" s="1" t="s">
        <v>5652</v>
      </c>
      <c r="C4063" s="2">
        <v>42327</v>
      </c>
      <c r="D4063" s="1" t="s">
        <v>2787</v>
      </c>
      <c r="E4063" s="7" t="str">
        <f>VLOOKUP(TRIM(D4063)*1,CFOP!A:B,2,FALSE)</f>
        <v>Sim</v>
      </c>
      <c r="F4063" s="1" t="s">
        <v>29</v>
      </c>
      <c r="G4063" s="3">
        <v>26.44</v>
      </c>
      <c r="H4063" s="3">
        <v>28.22</v>
      </c>
      <c r="I4063" s="3">
        <v>5.08</v>
      </c>
      <c r="J4063" s="1" t="s">
        <v>30</v>
      </c>
      <c r="K4063" s="3">
        <v>0</v>
      </c>
      <c r="L4063" s="3">
        <v>0</v>
      </c>
      <c r="M4063" s="1" t="s">
        <v>31</v>
      </c>
      <c r="N4063" s="3">
        <v>0</v>
      </c>
      <c r="O4063" s="3">
        <v>0</v>
      </c>
      <c r="P4063" s="1" t="s">
        <v>31</v>
      </c>
      <c r="Q4063" s="3">
        <v>28.22</v>
      </c>
      <c r="R4063" s="3">
        <v>0.47000000000000003</v>
      </c>
      <c r="S4063" s="1" t="s">
        <v>33</v>
      </c>
      <c r="T4063" s="3">
        <v>28.22</v>
      </c>
      <c r="U4063" s="3">
        <v>2.14</v>
      </c>
      <c r="V4063" s="1" t="s">
        <v>33</v>
      </c>
      <c r="W4063" s="1" t="s">
        <v>33</v>
      </c>
      <c r="X4063" s="1" t="s">
        <v>5653</v>
      </c>
      <c r="Y4063" s="1" t="s">
        <v>1683</v>
      </c>
      <c r="Z4063" s="1" t="s">
        <v>5507</v>
      </c>
      <c r="AA4063" s="1" t="s">
        <v>5658</v>
      </c>
    </row>
    <row r="4064" spans="1:27" x14ac:dyDescent="0.25">
      <c r="A4064" s="1" t="s">
        <v>26</v>
      </c>
      <c r="B4064" s="1" t="s">
        <v>5659</v>
      </c>
      <c r="C4064" s="2">
        <v>42327</v>
      </c>
      <c r="D4064" s="1" t="s">
        <v>2841</v>
      </c>
      <c r="E4064" s="7" t="str">
        <f>VLOOKUP(TRIM(D4064)*1,CFOP!A:B,2,FALSE)</f>
        <v>Sim</v>
      </c>
      <c r="F4064" s="1" t="s">
        <v>393</v>
      </c>
      <c r="G4064" s="3">
        <v>527.43000000000006</v>
      </c>
      <c r="H4064" s="3">
        <v>527.43000000000006</v>
      </c>
      <c r="I4064" s="3">
        <v>63.29</v>
      </c>
      <c r="J4064" s="1" t="s">
        <v>30</v>
      </c>
      <c r="K4064" s="3">
        <v>0</v>
      </c>
      <c r="L4064" s="3">
        <v>0</v>
      </c>
      <c r="M4064" s="1" t="s">
        <v>31</v>
      </c>
      <c r="N4064" s="3">
        <v>0</v>
      </c>
      <c r="O4064" s="3">
        <v>0</v>
      </c>
      <c r="P4064" s="1" t="s">
        <v>31</v>
      </c>
      <c r="Q4064" s="3">
        <v>527.43000000000006</v>
      </c>
      <c r="R4064" s="3">
        <v>8.7000000000000011</v>
      </c>
      <c r="S4064" s="1" t="s">
        <v>33</v>
      </c>
      <c r="T4064" s="3">
        <v>527.43000000000006</v>
      </c>
      <c r="U4064" s="3">
        <v>40.08</v>
      </c>
      <c r="V4064" s="1" t="s">
        <v>33</v>
      </c>
      <c r="W4064" s="1" t="s">
        <v>33</v>
      </c>
      <c r="X4064" s="1" t="s">
        <v>5660</v>
      </c>
      <c r="Y4064" s="1" t="s">
        <v>493</v>
      </c>
      <c r="Z4064" s="1" t="s">
        <v>494</v>
      </c>
      <c r="AA4064" s="1" t="s">
        <v>495</v>
      </c>
    </row>
    <row r="4065" spans="1:27" x14ac:dyDescent="0.25">
      <c r="A4065" s="1" t="s">
        <v>26</v>
      </c>
      <c r="B4065" s="1" t="s">
        <v>5661</v>
      </c>
      <c r="C4065" s="2">
        <v>42327</v>
      </c>
      <c r="D4065" s="1" t="s">
        <v>2841</v>
      </c>
      <c r="E4065" s="7" t="str">
        <f>VLOOKUP(TRIM(D4065)*1,CFOP!A:B,2,FALSE)</f>
        <v>Sim</v>
      </c>
      <c r="F4065" s="1" t="s">
        <v>3855</v>
      </c>
      <c r="G4065" s="3">
        <v>87.77</v>
      </c>
      <c r="H4065" s="3">
        <v>133.81</v>
      </c>
      <c r="I4065" s="3">
        <v>9.370000000000001</v>
      </c>
      <c r="J4065" s="1" t="s">
        <v>30</v>
      </c>
      <c r="K4065" s="3">
        <v>0</v>
      </c>
      <c r="L4065" s="3">
        <v>0</v>
      </c>
      <c r="M4065" s="1" t="s">
        <v>31</v>
      </c>
      <c r="N4065" s="3">
        <v>0</v>
      </c>
      <c r="O4065" s="3">
        <v>0</v>
      </c>
      <c r="P4065" s="1" t="s">
        <v>31</v>
      </c>
      <c r="Q4065" s="3">
        <v>133.81</v>
      </c>
      <c r="R4065" s="3">
        <v>2.21</v>
      </c>
      <c r="S4065" s="1" t="s">
        <v>33</v>
      </c>
      <c r="T4065" s="3">
        <v>133.81</v>
      </c>
      <c r="U4065" s="3">
        <v>10.17</v>
      </c>
      <c r="V4065" s="1" t="s">
        <v>33</v>
      </c>
      <c r="W4065" s="1" t="s">
        <v>33</v>
      </c>
      <c r="X4065" s="1" t="s">
        <v>5662</v>
      </c>
      <c r="Y4065" s="1" t="s">
        <v>44</v>
      </c>
      <c r="Z4065" s="1" t="s">
        <v>3766</v>
      </c>
      <c r="AA4065" s="1" t="s">
        <v>3767</v>
      </c>
    </row>
    <row r="4066" spans="1:27" x14ac:dyDescent="0.25">
      <c r="A4066" s="1" t="s">
        <v>26</v>
      </c>
      <c r="B4066" s="1" t="s">
        <v>5663</v>
      </c>
      <c r="C4066" s="2">
        <v>42327</v>
      </c>
      <c r="D4066" s="1" t="s">
        <v>2841</v>
      </c>
      <c r="E4066" s="7" t="str">
        <f>VLOOKUP(TRIM(D4066)*1,CFOP!A:B,2,FALSE)</f>
        <v>Sim</v>
      </c>
      <c r="F4066" s="1" t="s">
        <v>4845</v>
      </c>
      <c r="G4066" s="3">
        <v>441.76</v>
      </c>
      <c r="H4066" s="3">
        <v>441.76</v>
      </c>
      <c r="I4066" s="3">
        <v>30.92</v>
      </c>
      <c r="J4066" s="1" t="s">
        <v>30</v>
      </c>
      <c r="K4066" s="3">
        <v>0</v>
      </c>
      <c r="L4066" s="3">
        <v>0</v>
      </c>
      <c r="M4066" s="1" t="s">
        <v>31</v>
      </c>
      <c r="N4066" s="3">
        <v>0</v>
      </c>
      <c r="O4066" s="3">
        <v>0</v>
      </c>
      <c r="P4066" s="1" t="s">
        <v>31</v>
      </c>
      <c r="Q4066" s="3">
        <v>441.76</v>
      </c>
      <c r="R4066" s="3">
        <v>7.29</v>
      </c>
      <c r="S4066" s="1" t="s">
        <v>33</v>
      </c>
      <c r="T4066" s="3">
        <v>441.76</v>
      </c>
      <c r="U4066" s="3">
        <v>33.57</v>
      </c>
      <c r="V4066" s="1" t="s">
        <v>33</v>
      </c>
      <c r="W4066" s="1" t="s">
        <v>33</v>
      </c>
      <c r="X4066" s="1" t="s">
        <v>5664</v>
      </c>
      <c r="Y4066" s="1" t="s">
        <v>377</v>
      </c>
      <c r="Z4066" s="1" t="s">
        <v>5665</v>
      </c>
      <c r="AA4066" s="1" t="s">
        <v>5666</v>
      </c>
    </row>
    <row r="4067" spans="1:27" x14ac:dyDescent="0.25">
      <c r="A4067" s="1" t="s">
        <v>26</v>
      </c>
      <c r="B4067" s="1" t="s">
        <v>5667</v>
      </c>
      <c r="C4067" s="2">
        <v>42327</v>
      </c>
      <c r="D4067" s="1" t="s">
        <v>2841</v>
      </c>
      <c r="E4067" s="7" t="str">
        <f>VLOOKUP(TRIM(D4067)*1,CFOP!A:B,2,FALSE)</f>
        <v>Sim</v>
      </c>
      <c r="F4067" s="1" t="s">
        <v>172</v>
      </c>
      <c r="G4067" s="3">
        <v>2957.86</v>
      </c>
      <c r="H4067" s="3">
        <v>2957.86</v>
      </c>
      <c r="I4067" s="3">
        <v>354.94</v>
      </c>
      <c r="J4067" s="1" t="s">
        <v>1297</v>
      </c>
      <c r="K4067" s="3">
        <v>0</v>
      </c>
      <c r="L4067" s="3">
        <v>0</v>
      </c>
      <c r="M4067" s="1" t="s">
        <v>31</v>
      </c>
      <c r="N4067" s="3">
        <v>2817.01</v>
      </c>
      <c r="O4067" s="3">
        <v>140.85</v>
      </c>
      <c r="P4067" s="1" t="s">
        <v>2788</v>
      </c>
      <c r="Q4067" s="3">
        <v>2817.01</v>
      </c>
      <c r="R4067" s="3">
        <v>46.480000000000004</v>
      </c>
      <c r="S4067" s="1" t="s">
        <v>33</v>
      </c>
      <c r="T4067" s="3">
        <v>2817.01</v>
      </c>
      <c r="U4067" s="3">
        <v>214.09</v>
      </c>
      <c r="V4067" s="1" t="s">
        <v>33</v>
      </c>
      <c r="W4067" s="1" t="s">
        <v>33</v>
      </c>
      <c r="X4067" s="1" t="s">
        <v>2995</v>
      </c>
      <c r="Y4067" s="1" t="s">
        <v>1240</v>
      </c>
      <c r="Z4067" s="1" t="s">
        <v>1388</v>
      </c>
      <c r="AA4067" s="1" t="s">
        <v>1389</v>
      </c>
    </row>
    <row r="4068" spans="1:27" x14ac:dyDescent="0.25">
      <c r="A4068" s="1" t="s">
        <v>26</v>
      </c>
      <c r="B4068" s="1" t="s">
        <v>5668</v>
      </c>
      <c r="C4068" s="2">
        <v>42327</v>
      </c>
      <c r="D4068" s="1" t="s">
        <v>2841</v>
      </c>
      <c r="E4068" s="7" t="str">
        <f>VLOOKUP(TRIM(D4068)*1,CFOP!A:B,2,FALSE)</f>
        <v>Sim</v>
      </c>
      <c r="F4068" s="1" t="s">
        <v>1581</v>
      </c>
      <c r="G4068" s="3">
        <v>253.32</v>
      </c>
      <c r="H4068" s="3">
        <v>220.28</v>
      </c>
      <c r="I4068" s="3">
        <v>8.81</v>
      </c>
      <c r="J4068" s="1" t="s">
        <v>61</v>
      </c>
      <c r="K4068" s="3">
        <v>0</v>
      </c>
      <c r="L4068" s="3">
        <v>0</v>
      </c>
      <c r="M4068" s="1" t="s">
        <v>31</v>
      </c>
      <c r="N4068" s="3">
        <v>220.28</v>
      </c>
      <c r="O4068" s="3">
        <v>33.04</v>
      </c>
      <c r="P4068" s="1" t="s">
        <v>2788</v>
      </c>
      <c r="Q4068" s="3">
        <v>220.28</v>
      </c>
      <c r="R4068" s="3">
        <v>3.63</v>
      </c>
      <c r="S4068" s="1" t="s">
        <v>33</v>
      </c>
      <c r="T4068" s="3">
        <v>220.28</v>
      </c>
      <c r="U4068" s="3">
        <v>16.740000000000002</v>
      </c>
      <c r="V4068" s="1" t="s">
        <v>33</v>
      </c>
      <c r="W4068" s="1" t="s">
        <v>33</v>
      </c>
      <c r="X4068" s="1" t="s">
        <v>3222</v>
      </c>
      <c r="Y4068" s="1" t="s">
        <v>91</v>
      </c>
      <c r="Z4068" s="1" t="s">
        <v>1739</v>
      </c>
      <c r="AA4068" s="1" t="s">
        <v>1740</v>
      </c>
    </row>
    <row r="4069" spans="1:27" x14ac:dyDescent="0.25">
      <c r="A4069" s="1" t="s">
        <v>26</v>
      </c>
      <c r="B4069" s="1" t="s">
        <v>5669</v>
      </c>
      <c r="C4069" s="2">
        <v>42327</v>
      </c>
      <c r="D4069" s="1" t="s">
        <v>2787</v>
      </c>
      <c r="E4069" s="7" t="str">
        <f>VLOOKUP(TRIM(D4069)*1,CFOP!A:B,2,FALSE)</f>
        <v>Sim</v>
      </c>
      <c r="F4069" s="1" t="s">
        <v>29</v>
      </c>
      <c r="G4069" s="3">
        <v>7795.1900000000005</v>
      </c>
      <c r="H4069" s="3">
        <v>7795.1900000000005</v>
      </c>
      <c r="I4069" s="3">
        <v>1403.13</v>
      </c>
      <c r="J4069" s="1" t="s">
        <v>61</v>
      </c>
      <c r="K4069" s="3">
        <v>0</v>
      </c>
      <c r="L4069" s="3">
        <v>0</v>
      </c>
      <c r="M4069" s="1" t="s">
        <v>31</v>
      </c>
      <c r="N4069" s="3">
        <v>0</v>
      </c>
      <c r="O4069" s="3">
        <v>0</v>
      </c>
      <c r="P4069" s="1" t="s">
        <v>31</v>
      </c>
      <c r="Q4069" s="3">
        <v>7795.1900000000005</v>
      </c>
      <c r="R4069" s="3">
        <v>128.62</v>
      </c>
      <c r="S4069" s="1" t="s">
        <v>33</v>
      </c>
      <c r="T4069" s="3">
        <v>7795.1900000000005</v>
      </c>
      <c r="U4069" s="3">
        <v>592.43000000000006</v>
      </c>
      <c r="V4069" s="1" t="s">
        <v>33</v>
      </c>
      <c r="W4069" s="1" t="s">
        <v>33</v>
      </c>
      <c r="X4069" s="1" t="s">
        <v>244</v>
      </c>
      <c r="Y4069" s="1" t="s">
        <v>240</v>
      </c>
      <c r="Z4069" s="1" t="s">
        <v>5670</v>
      </c>
      <c r="AA4069" s="1" t="s">
        <v>5671</v>
      </c>
    </row>
    <row r="4070" spans="1:27" x14ac:dyDescent="0.25">
      <c r="A4070" s="1" t="s">
        <v>26</v>
      </c>
      <c r="B4070" s="1" t="s">
        <v>5669</v>
      </c>
      <c r="C4070" s="2">
        <v>42327</v>
      </c>
      <c r="D4070" s="1" t="s">
        <v>2787</v>
      </c>
      <c r="E4070" s="7" t="str">
        <f>VLOOKUP(TRIM(D4070)*1,CFOP!A:B,2,FALSE)</f>
        <v>Sim</v>
      </c>
      <c r="F4070" s="1" t="s">
        <v>29</v>
      </c>
      <c r="G4070" s="3">
        <v>411</v>
      </c>
      <c r="H4070" s="3">
        <v>357.39</v>
      </c>
      <c r="I4070" s="3">
        <v>64.33</v>
      </c>
      <c r="J4070" s="1" t="s">
        <v>61</v>
      </c>
      <c r="K4070" s="3">
        <v>0</v>
      </c>
      <c r="L4070" s="3">
        <v>0</v>
      </c>
      <c r="M4070" s="1" t="s">
        <v>31</v>
      </c>
      <c r="N4070" s="3">
        <v>357.39</v>
      </c>
      <c r="O4070" s="3">
        <v>53.61</v>
      </c>
      <c r="P4070" s="1" t="s">
        <v>2788</v>
      </c>
      <c r="Q4070" s="3">
        <v>357.39</v>
      </c>
      <c r="R4070" s="3">
        <v>5.9</v>
      </c>
      <c r="S4070" s="1" t="s">
        <v>33</v>
      </c>
      <c r="T4070" s="3">
        <v>357.39</v>
      </c>
      <c r="U4070" s="3">
        <v>27.16</v>
      </c>
      <c r="V4070" s="1" t="s">
        <v>33</v>
      </c>
      <c r="W4070" s="1" t="s">
        <v>33</v>
      </c>
      <c r="X4070" s="1" t="s">
        <v>244</v>
      </c>
      <c r="Y4070" s="1" t="s">
        <v>91</v>
      </c>
      <c r="Z4070" s="1" t="s">
        <v>1781</v>
      </c>
      <c r="AA4070" s="1" t="s">
        <v>1782</v>
      </c>
    </row>
    <row r="4071" spans="1:27" hidden="1" x14ac:dyDescent="0.25">
      <c r="A4071" s="1" t="s">
        <v>26</v>
      </c>
      <c r="B4071" s="1" t="s">
        <v>5672</v>
      </c>
      <c r="C4071" s="2">
        <v>42327</v>
      </c>
      <c r="D4071" s="1" t="s">
        <v>2962</v>
      </c>
      <c r="E4071" s="7" t="str">
        <f>VLOOKUP(TRIM(D4071)*1,CFOP!A:B,2,FALSE)</f>
        <v>Não</v>
      </c>
      <c r="F4071" s="1" t="s">
        <v>1643</v>
      </c>
      <c r="G4071" s="3">
        <v>4.4000000000000004</v>
      </c>
      <c r="H4071" s="3">
        <v>3.83</v>
      </c>
      <c r="I4071" s="3">
        <v>0.46</v>
      </c>
      <c r="J4071" s="1" t="s">
        <v>30</v>
      </c>
      <c r="K4071" s="3">
        <v>0</v>
      </c>
      <c r="L4071" s="3">
        <v>0</v>
      </c>
      <c r="M4071" s="1" t="s">
        <v>31</v>
      </c>
      <c r="N4071" s="3">
        <v>3.83</v>
      </c>
      <c r="O4071" s="3">
        <v>0.57000000000000006</v>
      </c>
      <c r="P4071" s="1" t="s">
        <v>2788</v>
      </c>
      <c r="Q4071" s="3">
        <v>0</v>
      </c>
      <c r="R4071" s="3">
        <v>0</v>
      </c>
      <c r="S4071" s="1" t="s">
        <v>31</v>
      </c>
      <c r="T4071" s="3">
        <v>0</v>
      </c>
      <c r="U4071" s="3">
        <v>0</v>
      </c>
      <c r="V4071" s="1" t="s">
        <v>31</v>
      </c>
      <c r="W4071" s="1" t="s">
        <v>33</v>
      </c>
      <c r="X4071" s="1" t="s">
        <v>2818</v>
      </c>
      <c r="Y4071" s="1" t="s">
        <v>96</v>
      </c>
      <c r="Z4071" s="1" t="s">
        <v>5673</v>
      </c>
      <c r="AA4071" s="1" t="s">
        <v>5674</v>
      </c>
    </row>
    <row r="4072" spans="1:27" x14ac:dyDescent="0.25">
      <c r="A4072" s="1" t="s">
        <v>26</v>
      </c>
      <c r="B4072" s="1" t="s">
        <v>5675</v>
      </c>
      <c r="C4072" s="2">
        <v>42327</v>
      </c>
      <c r="D4072" s="1" t="s">
        <v>2841</v>
      </c>
      <c r="E4072" s="7" t="str">
        <f>VLOOKUP(TRIM(D4072)*1,CFOP!A:B,2,FALSE)</f>
        <v>Sim</v>
      </c>
      <c r="F4072" s="1" t="s">
        <v>3903</v>
      </c>
      <c r="G4072" s="3">
        <v>654.20000000000005</v>
      </c>
      <c r="H4072" s="3">
        <v>654.20000000000005</v>
      </c>
      <c r="I4072" s="3">
        <v>26.17</v>
      </c>
      <c r="J4072" s="1" t="s">
        <v>61</v>
      </c>
      <c r="K4072" s="3">
        <v>0</v>
      </c>
      <c r="L4072" s="3">
        <v>0</v>
      </c>
      <c r="M4072" s="1" t="s">
        <v>31</v>
      </c>
      <c r="N4072" s="3">
        <v>0</v>
      </c>
      <c r="O4072" s="3">
        <v>0</v>
      </c>
      <c r="P4072" s="1" t="s">
        <v>31</v>
      </c>
      <c r="Q4072" s="3">
        <v>654.20000000000005</v>
      </c>
      <c r="R4072" s="3">
        <v>10.790000000000001</v>
      </c>
      <c r="S4072" s="1" t="s">
        <v>33</v>
      </c>
      <c r="T4072" s="3">
        <v>654.20000000000005</v>
      </c>
      <c r="U4072" s="3">
        <v>49.72</v>
      </c>
      <c r="V4072" s="1" t="s">
        <v>33</v>
      </c>
      <c r="W4072" s="1" t="s">
        <v>33</v>
      </c>
      <c r="X4072" s="1" t="s">
        <v>4650</v>
      </c>
      <c r="Y4072" s="1" t="s">
        <v>240</v>
      </c>
      <c r="Z4072" s="1" t="s">
        <v>5676</v>
      </c>
      <c r="AA4072" s="1" t="s">
        <v>5677</v>
      </c>
    </row>
    <row r="4073" spans="1:27" x14ac:dyDescent="0.25">
      <c r="A4073" s="1" t="s">
        <v>26</v>
      </c>
      <c r="B4073" s="1" t="s">
        <v>5675</v>
      </c>
      <c r="C4073" s="2">
        <v>42327</v>
      </c>
      <c r="D4073" s="1" t="s">
        <v>2841</v>
      </c>
      <c r="E4073" s="7" t="str">
        <f>VLOOKUP(TRIM(D4073)*1,CFOP!A:B,2,FALSE)</f>
        <v>Sim</v>
      </c>
      <c r="F4073" s="1" t="s">
        <v>3903</v>
      </c>
      <c r="G4073" s="3">
        <v>3274.3</v>
      </c>
      <c r="H4073" s="3">
        <v>2847.2200000000003</v>
      </c>
      <c r="I4073" s="3">
        <v>113.89</v>
      </c>
      <c r="J4073" s="1" t="s">
        <v>61</v>
      </c>
      <c r="K4073" s="3">
        <v>0</v>
      </c>
      <c r="L4073" s="3">
        <v>0</v>
      </c>
      <c r="M4073" s="1" t="s">
        <v>31</v>
      </c>
      <c r="N4073" s="3">
        <v>2847.2200000000003</v>
      </c>
      <c r="O4073" s="3">
        <v>427.08</v>
      </c>
      <c r="P4073" s="1" t="s">
        <v>2788</v>
      </c>
      <c r="Q4073" s="3">
        <v>2847.2200000000003</v>
      </c>
      <c r="R4073" s="3">
        <v>46.980000000000004</v>
      </c>
      <c r="S4073" s="1" t="s">
        <v>33</v>
      </c>
      <c r="T4073" s="3">
        <v>2847.2200000000003</v>
      </c>
      <c r="U4073" s="3">
        <v>216.39000000000001</v>
      </c>
      <c r="V4073" s="1" t="s">
        <v>33</v>
      </c>
      <c r="W4073" s="1" t="s">
        <v>33</v>
      </c>
      <c r="X4073" s="1" t="s">
        <v>4650</v>
      </c>
      <c r="Y4073" s="1" t="s">
        <v>91</v>
      </c>
      <c r="Z4073" s="1" t="s">
        <v>302</v>
      </c>
      <c r="AA4073" s="1" t="s">
        <v>303</v>
      </c>
    </row>
    <row r="4074" spans="1:27" x14ac:dyDescent="0.25">
      <c r="A4074" s="1" t="s">
        <v>26</v>
      </c>
      <c r="B4074" s="1" t="s">
        <v>5678</v>
      </c>
      <c r="C4074" s="2">
        <v>42327</v>
      </c>
      <c r="D4074" s="1" t="s">
        <v>2787</v>
      </c>
      <c r="E4074" s="7" t="str">
        <f>VLOOKUP(TRIM(D4074)*1,CFOP!A:B,2,FALSE)</f>
        <v>Sim</v>
      </c>
      <c r="F4074" s="1" t="s">
        <v>29</v>
      </c>
      <c r="G4074" s="3">
        <v>306.25</v>
      </c>
      <c r="H4074" s="3">
        <v>266.3</v>
      </c>
      <c r="I4074" s="3">
        <v>47.93</v>
      </c>
      <c r="J4074" s="1" t="s">
        <v>61</v>
      </c>
      <c r="K4074" s="3">
        <v>0</v>
      </c>
      <c r="L4074" s="3">
        <v>0</v>
      </c>
      <c r="M4074" s="1" t="s">
        <v>31</v>
      </c>
      <c r="N4074" s="3">
        <v>266.3</v>
      </c>
      <c r="O4074" s="3">
        <v>39.950000000000003</v>
      </c>
      <c r="P4074" s="1" t="s">
        <v>2788</v>
      </c>
      <c r="Q4074" s="3">
        <v>266.3</v>
      </c>
      <c r="R4074" s="3">
        <v>4.3899999999999997</v>
      </c>
      <c r="S4074" s="1" t="s">
        <v>33</v>
      </c>
      <c r="T4074" s="3">
        <v>266.3</v>
      </c>
      <c r="U4074" s="3">
        <v>20.240000000000002</v>
      </c>
      <c r="V4074" s="1" t="s">
        <v>33</v>
      </c>
      <c r="W4074" s="1" t="s">
        <v>33</v>
      </c>
      <c r="X4074" s="1" t="s">
        <v>3958</v>
      </c>
      <c r="Y4074" s="1" t="s">
        <v>44</v>
      </c>
      <c r="Z4074" s="1" t="s">
        <v>1161</v>
      </c>
      <c r="AA4074" s="1" t="s">
        <v>1162</v>
      </c>
    </row>
    <row r="4075" spans="1:27" hidden="1" x14ac:dyDescent="0.25">
      <c r="A4075" s="1" t="s">
        <v>26</v>
      </c>
      <c r="B4075" s="1" t="s">
        <v>5679</v>
      </c>
      <c r="C4075" s="2">
        <v>42327</v>
      </c>
      <c r="D4075" s="1" t="s">
        <v>3426</v>
      </c>
      <c r="E4075" s="7" t="str">
        <f>VLOOKUP(TRIM(D4075)*1,CFOP!A:B,2,FALSE)</f>
        <v>Não</v>
      </c>
      <c r="F4075" s="1" t="s">
        <v>29</v>
      </c>
      <c r="G4075" s="3">
        <v>5.8</v>
      </c>
      <c r="H4075" s="3">
        <v>5.8</v>
      </c>
      <c r="I4075" s="3">
        <v>1.04</v>
      </c>
      <c r="J4075" s="1" t="s">
        <v>30</v>
      </c>
      <c r="K4075" s="3">
        <v>0</v>
      </c>
      <c r="L4075" s="3">
        <v>0</v>
      </c>
      <c r="M4075" s="1" t="s">
        <v>31</v>
      </c>
      <c r="N4075" s="3">
        <v>0</v>
      </c>
      <c r="O4075" s="3">
        <v>0</v>
      </c>
      <c r="P4075" s="1" t="s">
        <v>31</v>
      </c>
      <c r="Q4075" s="3">
        <v>0</v>
      </c>
      <c r="R4075" s="3">
        <v>0</v>
      </c>
      <c r="S4075" s="1" t="s">
        <v>31</v>
      </c>
      <c r="T4075" s="3">
        <v>0</v>
      </c>
      <c r="U4075" s="3">
        <v>0</v>
      </c>
      <c r="V4075" s="1" t="s">
        <v>31</v>
      </c>
      <c r="W4075" s="1" t="s">
        <v>33</v>
      </c>
      <c r="X4075" s="1" t="s">
        <v>3165</v>
      </c>
      <c r="Y4075" s="1" t="s">
        <v>2556</v>
      </c>
      <c r="Z4075" s="1" t="s">
        <v>5680</v>
      </c>
      <c r="AA4075" s="1" t="s">
        <v>5681</v>
      </c>
    </row>
    <row r="4076" spans="1:27" x14ac:dyDescent="0.25">
      <c r="A4076" s="1" t="s">
        <v>26</v>
      </c>
      <c r="B4076" s="1" t="s">
        <v>5682</v>
      </c>
      <c r="C4076" s="2">
        <v>42327</v>
      </c>
      <c r="D4076" s="1" t="s">
        <v>2817</v>
      </c>
      <c r="E4076" s="7" t="str">
        <f>VLOOKUP(TRIM(D4076)*1,CFOP!A:B,2,FALSE)</f>
        <v>Sim</v>
      </c>
      <c r="F4076" s="1" t="s">
        <v>2912</v>
      </c>
      <c r="G4076" s="3">
        <v>739.24</v>
      </c>
      <c r="H4076" s="3">
        <v>739.24</v>
      </c>
      <c r="I4076" s="3">
        <v>51.75</v>
      </c>
      <c r="J4076" s="1" t="s">
        <v>307</v>
      </c>
      <c r="K4076" s="3">
        <v>0</v>
      </c>
      <c r="L4076" s="3">
        <v>0</v>
      </c>
      <c r="M4076" s="1" t="s">
        <v>31</v>
      </c>
      <c r="N4076" s="3">
        <v>642.82000000000005</v>
      </c>
      <c r="O4076" s="3">
        <v>96.42</v>
      </c>
      <c r="P4076" s="1" t="s">
        <v>2788</v>
      </c>
      <c r="Q4076" s="3">
        <v>642.82000000000005</v>
      </c>
      <c r="R4076" s="3">
        <v>10.61</v>
      </c>
      <c r="S4076" s="1" t="s">
        <v>33</v>
      </c>
      <c r="T4076" s="3">
        <v>642.82000000000005</v>
      </c>
      <c r="U4076" s="3">
        <v>48.85</v>
      </c>
      <c r="V4076" s="1" t="s">
        <v>33</v>
      </c>
      <c r="W4076" s="1" t="s">
        <v>33</v>
      </c>
      <c r="X4076" s="1" t="s">
        <v>5683</v>
      </c>
      <c r="Y4076" s="1" t="s">
        <v>3383</v>
      </c>
      <c r="Z4076" s="1" t="s">
        <v>3384</v>
      </c>
      <c r="AA4076" s="1" t="s">
        <v>3385</v>
      </c>
    </row>
    <row r="4077" spans="1:27" x14ac:dyDescent="0.25">
      <c r="A4077" s="1" t="s">
        <v>26</v>
      </c>
      <c r="B4077" s="1" t="s">
        <v>5684</v>
      </c>
      <c r="C4077" s="2">
        <v>42327</v>
      </c>
      <c r="D4077" s="1" t="s">
        <v>2817</v>
      </c>
      <c r="E4077" s="7" t="str">
        <f>VLOOKUP(TRIM(D4077)*1,CFOP!A:B,2,FALSE)</f>
        <v>Sim</v>
      </c>
      <c r="F4077" s="1" t="s">
        <v>478</v>
      </c>
      <c r="G4077" s="3">
        <v>831.52</v>
      </c>
      <c r="H4077" s="3">
        <v>835.68000000000006</v>
      </c>
      <c r="I4077" s="3">
        <v>150.42000000000002</v>
      </c>
      <c r="J4077" s="1" t="s">
        <v>307</v>
      </c>
      <c r="K4077" s="3">
        <v>0</v>
      </c>
      <c r="L4077" s="3">
        <v>0</v>
      </c>
      <c r="M4077" s="1" t="s">
        <v>31</v>
      </c>
      <c r="N4077" s="3">
        <v>0</v>
      </c>
      <c r="O4077" s="3">
        <v>0</v>
      </c>
      <c r="P4077" s="1" t="s">
        <v>31</v>
      </c>
      <c r="Q4077" s="3">
        <v>835.68000000000006</v>
      </c>
      <c r="R4077" s="3">
        <v>13.790000000000001</v>
      </c>
      <c r="S4077" s="1" t="s">
        <v>33</v>
      </c>
      <c r="T4077" s="3">
        <v>835.68000000000006</v>
      </c>
      <c r="U4077" s="3">
        <v>63.51</v>
      </c>
      <c r="V4077" s="1" t="s">
        <v>33</v>
      </c>
      <c r="W4077" s="1" t="s">
        <v>33</v>
      </c>
      <c r="X4077" s="1" t="s">
        <v>5685</v>
      </c>
      <c r="Y4077" s="1" t="s">
        <v>240</v>
      </c>
      <c r="Z4077" s="1" t="s">
        <v>3372</v>
      </c>
      <c r="AA4077" s="1" t="s">
        <v>4246</v>
      </c>
    </row>
    <row r="4078" spans="1:27" x14ac:dyDescent="0.25">
      <c r="A4078" s="1" t="s">
        <v>26</v>
      </c>
      <c r="B4078" s="1" t="s">
        <v>5684</v>
      </c>
      <c r="C4078" s="2">
        <v>42327</v>
      </c>
      <c r="D4078" s="1" t="s">
        <v>2841</v>
      </c>
      <c r="E4078" s="7" t="str">
        <f>VLOOKUP(TRIM(D4078)*1,CFOP!A:B,2,FALSE)</f>
        <v>Sim</v>
      </c>
      <c r="F4078" s="1" t="s">
        <v>478</v>
      </c>
      <c r="G4078" s="3">
        <v>429.04</v>
      </c>
      <c r="H4078" s="3">
        <v>386.18</v>
      </c>
      <c r="I4078" s="3">
        <v>69.510000000000005</v>
      </c>
      <c r="J4078" s="1" t="s">
        <v>61</v>
      </c>
      <c r="K4078" s="3">
        <v>0</v>
      </c>
      <c r="L4078" s="3">
        <v>0</v>
      </c>
      <c r="M4078" s="1" t="s">
        <v>31</v>
      </c>
      <c r="N4078" s="3">
        <v>386.18</v>
      </c>
      <c r="O4078" s="3">
        <v>57.93</v>
      </c>
      <c r="P4078" s="1" t="s">
        <v>2788</v>
      </c>
      <c r="Q4078" s="3">
        <v>386.18</v>
      </c>
      <c r="R4078" s="3">
        <v>6.37</v>
      </c>
      <c r="S4078" s="1" t="s">
        <v>33</v>
      </c>
      <c r="T4078" s="3">
        <v>386.18</v>
      </c>
      <c r="U4078" s="3">
        <v>29.35</v>
      </c>
      <c r="V4078" s="1" t="s">
        <v>33</v>
      </c>
      <c r="W4078" s="1" t="s">
        <v>33</v>
      </c>
      <c r="X4078" s="1" t="s">
        <v>5685</v>
      </c>
      <c r="Y4078" s="1" t="s">
        <v>44</v>
      </c>
      <c r="Z4078" s="1" t="s">
        <v>5233</v>
      </c>
      <c r="AA4078" s="1" t="s">
        <v>5686</v>
      </c>
    </row>
    <row r="4079" spans="1:27" x14ac:dyDescent="0.25">
      <c r="A4079" s="1" t="s">
        <v>26</v>
      </c>
      <c r="B4079" s="1" t="s">
        <v>5684</v>
      </c>
      <c r="C4079" s="2">
        <v>42327</v>
      </c>
      <c r="D4079" s="1" t="s">
        <v>2841</v>
      </c>
      <c r="E4079" s="7" t="str">
        <f>VLOOKUP(TRIM(D4079)*1,CFOP!A:B,2,FALSE)</f>
        <v>Sim</v>
      </c>
      <c r="F4079" s="1" t="s">
        <v>478</v>
      </c>
      <c r="G4079" s="3">
        <v>320.26</v>
      </c>
      <c r="H4079" s="3">
        <v>279.79000000000002</v>
      </c>
      <c r="I4079" s="3">
        <v>50.36</v>
      </c>
      <c r="J4079" s="1" t="s">
        <v>61</v>
      </c>
      <c r="K4079" s="3">
        <v>0</v>
      </c>
      <c r="L4079" s="3">
        <v>0</v>
      </c>
      <c r="M4079" s="1" t="s">
        <v>31</v>
      </c>
      <c r="N4079" s="3">
        <v>279.79000000000002</v>
      </c>
      <c r="O4079" s="3">
        <v>41.97</v>
      </c>
      <c r="P4079" s="1" t="s">
        <v>2788</v>
      </c>
      <c r="Q4079" s="3">
        <v>279.79000000000002</v>
      </c>
      <c r="R4079" s="3">
        <v>4.62</v>
      </c>
      <c r="S4079" s="1" t="s">
        <v>33</v>
      </c>
      <c r="T4079" s="3">
        <v>279.79000000000002</v>
      </c>
      <c r="U4079" s="3">
        <v>21.26</v>
      </c>
      <c r="V4079" s="1" t="s">
        <v>33</v>
      </c>
      <c r="W4079" s="1" t="s">
        <v>33</v>
      </c>
      <c r="X4079" s="1" t="s">
        <v>5685</v>
      </c>
      <c r="Y4079" s="1" t="s">
        <v>44</v>
      </c>
      <c r="Z4079" s="1" t="s">
        <v>1718</v>
      </c>
      <c r="AA4079" s="1" t="s">
        <v>1719</v>
      </c>
    </row>
    <row r="4080" spans="1:27" x14ac:dyDescent="0.25">
      <c r="A4080" s="1" t="s">
        <v>26</v>
      </c>
      <c r="B4080" s="1" t="s">
        <v>5684</v>
      </c>
      <c r="C4080" s="2">
        <v>42327</v>
      </c>
      <c r="D4080" s="1" t="s">
        <v>2841</v>
      </c>
      <c r="E4080" s="7" t="str">
        <f>VLOOKUP(TRIM(D4080)*1,CFOP!A:B,2,FALSE)</f>
        <v>Sim</v>
      </c>
      <c r="F4080" s="1" t="s">
        <v>478</v>
      </c>
      <c r="G4080" s="3">
        <v>320.25</v>
      </c>
      <c r="H4080" s="3">
        <v>279.75</v>
      </c>
      <c r="I4080" s="3">
        <v>50.36</v>
      </c>
      <c r="J4080" s="1" t="s">
        <v>61</v>
      </c>
      <c r="K4080" s="3">
        <v>0</v>
      </c>
      <c r="L4080" s="3">
        <v>0</v>
      </c>
      <c r="M4080" s="1" t="s">
        <v>31</v>
      </c>
      <c r="N4080" s="3">
        <v>279.75</v>
      </c>
      <c r="O4080" s="3">
        <v>41.96</v>
      </c>
      <c r="P4080" s="1" t="s">
        <v>2788</v>
      </c>
      <c r="Q4080" s="3">
        <v>279.75</v>
      </c>
      <c r="R4080" s="3">
        <v>4.62</v>
      </c>
      <c r="S4080" s="1" t="s">
        <v>33</v>
      </c>
      <c r="T4080" s="3">
        <v>279.75</v>
      </c>
      <c r="U4080" s="3">
        <v>21.26</v>
      </c>
      <c r="V4080" s="1" t="s">
        <v>33</v>
      </c>
      <c r="W4080" s="1" t="s">
        <v>33</v>
      </c>
      <c r="X4080" s="1" t="s">
        <v>5685</v>
      </c>
      <c r="Y4080" s="1" t="s">
        <v>44</v>
      </c>
      <c r="Z4080" s="1" t="s">
        <v>4928</v>
      </c>
      <c r="AA4080" s="1" t="s">
        <v>4929</v>
      </c>
    </row>
    <row r="4081" spans="1:27" x14ac:dyDescent="0.25">
      <c r="A4081" s="1" t="s">
        <v>26</v>
      </c>
      <c r="B4081" s="1" t="s">
        <v>5684</v>
      </c>
      <c r="C4081" s="2">
        <v>42327</v>
      </c>
      <c r="D4081" s="1" t="s">
        <v>2841</v>
      </c>
      <c r="E4081" s="7" t="str">
        <f>VLOOKUP(TRIM(D4081)*1,CFOP!A:B,2,FALSE)</f>
        <v>Sim</v>
      </c>
      <c r="F4081" s="1" t="s">
        <v>478</v>
      </c>
      <c r="G4081" s="3">
        <v>498.46000000000004</v>
      </c>
      <c r="H4081" s="3">
        <v>505.62</v>
      </c>
      <c r="I4081" s="3">
        <v>91.01</v>
      </c>
      <c r="J4081" s="1" t="s">
        <v>61</v>
      </c>
      <c r="K4081" s="3">
        <v>0</v>
      </c>
      <c r="L4081" s="3">
        <v>0</v>
      </c>
      <c r="M4081" s="1" t="s">
        <v>31</v>
      </c>
      <c r="N4081" s="3">
        <v>505.62</v>
      </c>
      <c r="O4081" s="3">
        <v>75.84</v>
      </c>
      <c r="P4081" s="1" t="s">
        <v>2788</v>
      </c>
      <c r="Q4081" s="3">
        <v>505.62</v>
      </c>
      <c r="R4081" s="3">
        <v>8.34</v>
      </c>
      <c r="S4081" s="1" t="s">
        <v>33</v>
      </c>
      <c r="T4081" s="3">
        <v>505.62</v>
      </c>
      <c r="U4081" s="3">
        <v>38.43</v>
      </c>
      <c r="V4081" s="1" t="s">
        <v>33</v>
      </c>
      <c r="W4081" s="1" t="s">
        <v>33</v>
      </c>
      <c r="X4081" s="1" t="s">
        <v>5685</v>
      </c>
      <c r="Y4081" s="1" t="s">
        <v>44</v>
      </c>
      <c r="Z4081" s="1" t="s">
        <v>5135</v>
      </c>
      <c r="AA4081" s="1" t="s">
        <v>5136</v>
      </c>
    </row>
    <row r="4082" spans="1:27" x14ac:dyDescent="0.25">
      <c r="A4082" s="1" t="s">
        <v>26</v>
      </c>
      <c r="B4082" s="1" t="s">
        <v>5684</v>
      </c>
      <c r="C4082" s="2">
        <v>42327</v>
      </c>
      <c r="D4082" s="1" t="s">
        <v>3730</v>
      </c>
      <c r="E4082" s="7" t="str">
        <f>VLOOKUP(TRIM(D4082)*1,CFOP!A:B,2,FALSE)</f>
        <v>Sim</v>
      </c>
      <c r="F4082" s="1" t="s">
        <v>478</v>
      </c>
      <c r="G4082" s="3">
        <v>320.25</v>
      </c>
      <c r="H4082" s="3">
        <v>321.70999999999998</v>
      </c>
      <c r="I4082" s="3">
        <v>57.910000000000004</v>
      </c>
      <c r="J4082" s="1" t="s">
        <v>61</v>
      </c>
      <c r="K4082" s="3">
        <v>0</v>
      </c>
      <c r="L4082" s="3">
        <v>0</v>
      </c>
      <c r="M4082" s="1" t="s">
        <v>31</v>
      </c>
      <c r="N4082" s="3">
        <v>279.75</v>
      </c>
      <c r="O4082" s="3">
        <v>41.96</v>
      </c>
      <c r="P4082" s="1" t="s">
        <v>2788</v>
      </c>
      <c r="Q4082" s="3">
        <v>279.75</v>
      </c>
      <c r="R4082" s="3">
        <v>4.62</v>
      </c>
      <c r="S4082" s="1" t="s">
        <v>33</v>
      </c>
      <c r="T4082" s="3">
        <v>279.75</v>
      </c>
      <c r="U4082" s="3">
        <v>21.26</v>
      </c>
      <c r="V4082" s="1" t="s">
        <v>33</v>
      </c>
      <c r="W4082" s="1" t="s">
        <v>33</v>
      </c>
      <c r="X4082" s="1" t="s">
        <v>5685</v>
      </c>
      <c r="Y4082" s="1" t="s">
        <v>44</v>
      </c>
      <c r="Z4082" s="1" t="s">
        <v>5231</v>
      </c>
      <c r="AA4082" s="1" t="s">
        <v>5232</v>
      </c>
    </row>
    <row r="4083" spans="1:27" x14ac:dyDescent="0.25">
      <c r="A4083" s="1" t="s">
        <v>26</v>
      </c>
      <c r="B4083" s="1" t="s">
        <v>5684</v>
      </c>
      <c r="C4083" s="2">
        <v>42327</v>
      </c>
      <c r="D4083" s="1" t="s">
        <v>3730</v>
      </c>
      <c r="E4083" s="7" t="str">
        <f>VLOOKUP(TRIM(D4083)*1,CFOP!A:B,2,FALSE)</f>
        <v>Sim</v>
      </c>
      <c r="F4083" s="1" t="s">
        <v>478</v>
      </c>
      <c r="G4083" s="3">
        <v>320.25</v>
      </c>
      <c r="H4083" s="3">
        <v>321.70999999999998</v>
      </c>
      <c r="I4083" s="3">
        <v>57.910000000000004</v>
      </c>
      <c r="J4083" s="1" t="s">
        <v>61</v>
      </c>
      <c r="K4083" s="3">
        <v>0</v>
      </c>
      <c r="L4083" s="3">
        <v>0</v>
      </c>
      <c r="M4083" s="1" t="s">
        <v>31</v>
      </c>
      <c r="N4083" s="3">
        <v>279.75</v>
      </c>
      <c r="O4083" s="3">
        <v>41.96</v>
      </c>
      <c r="P4083" s="1" t="s">
        <v>2788</v>
      </c>
      <c r="Q4083" s="3">
        <v>279.75</v>
      </c>
      <c r="R4083" s="3">
        <v>4.62</v>
      </c>
      <c r="S4083" s="1" t="s">
        <v>33</v>
      </c>
      <c r="T4083" s="3">
        <v>279.75</v>
      </c>
      <c r="U4083" s="3">
        <v>21.26</v>
      </c>
      <c r="V4083" s="1" t="s">
        <v>33</v>
      </c>
      <c r="W4083" s="1" t="s">
        <v>33</v>
      </c>
      <c r="X4083" s="1" t="s">
        <v>5685</v>
      </c>
      <c r="Y4083" s="1" t="s">
        <v>44</v>
      </c>
      <c r="Z4083" s="1" t="s">
        <v>1519</v>
      </c>
      <c r="AA4083" s="1" t="s">
        <v>1520</v>
      </c>
    </row>
    <row r="4084" spans="1:27" x14ac:dyDescent="0.25">
      <c r="A4084" s="1" t="s">
        <v>26</v>
      </c>
      <c r="B4084" s="1" t="s">
        <v>5684</v>
      </c>
      <c r="C4084" s="2">
        <v>42327</v>
      </c>
      <c r="D4084" s="1" t="s">
        <v>3730</v>
      </c>
      <c r="E4084" s="7" t="str">
        <f>VLOOKUP(TRIM(D4084)*1,CFOP!A:B,2,FALSE)</f>
        <v>Sim</v>
      </c>
      <c r="F4084" s="1" t="s">
        <v>478</v>
      </c>
      <c r="G4084" s="3">
        <v>406.43</v>
      </c>
      <c r="H4084" s="3">
        <v>408.33</v>
      </c>
      <c r="I4084" s="3">
        <v>73.5</v>
      </c>
      <c r="J4084" s="1" t="s">
        <v>61</v>
      </c>
      <c r="K4084" s="3">
        <v>0</v>
      </c>
      <c r="L4084" s="3">
        <v>0</v>
      </c>
      <c r="M4084" s="1" t="s">
        <v>31</v>
      </c>
      <c r="N4084" s="3">
        <v>355.07</v>
      </c>
      <c r="O4084" s="3">
        <v>53.26</v>
      </c>
      <c r="P4084" s="1" t="s">
        <v>2788</v>
      </c>
      <c r="Q4084" s="3">
        <v>355.07</v>
      </c>
      <c r="R4084" s="3">
        <v>5.86</v>
      </c>
      <c r="S4084" s="1" t="s">
        <v>33</v>
      </c>
      <c r="T4084" s="3">
        <v>355.07</v>
      </c>
      <c r="U4084" s="3">
        <v>26.990000000000002</v>
      </c>
      <c r="V4084" s="1" t="s">
        <v>33</v>
      </c>
      <c r="W4084" s="1" t="s">
        <v>33</v>
      </c>
      <c r="X4084" s="1" t="s">
        <v>5685</v>
      </c>
      <c r="Y4084" s="1" t="s">
        <v>44</v>
      </c>
      <c r="Z4084" s="1" t="s">
        <v>666</v>
      </c>
      <c r="AA4084" s="1" t="s">
        <v>3378</v>
      </c>
    </row>
    <row r="4085" spans="1:27" x14ac:dyDescent="0.25">
      <c r="A4085" s="1" t="s">
        <v>26</v>
      </c>
      <c r="B4085" s="1" t="s">
        <v>5687</v>
      </c>
      <c r="C4085" s="2">
        <v>42327</v>
      </c>
      <c r="D4085" s="1" t="s">
        <v>2841</v>
      </c>
      <c r="E4085" s="7" t="str">
        <f>VLOOKUP(TRIM(D4085)*1,CFOP!A:B,2,FALSE)</f>
        <v>Sim</v>
      </c>
      <c r="F4085" s="1" t="s">
        <v>393</v>
      </c>
      <c r="G4085" s="3">
        <v>201.4</v>
      </c>
      <c r="H4085" s="3">
        <v>230.67000000000002</v>
      </c>
      <c r="I4085" s="3">
        <v>27.68</v>
      </c>
      <c r="J4085" s="1" t="s">
        <v>30</v>
      </c>
      <c r="K4085" s="3">
        <v>0</v>
      </c>
      <c r="L4085" s="3">
        <v>0</v>
      </c>
      <c r="M4085" s="1" t="s">
        <v>31</v>
      </c>
      <c r="N4085" s="3">
        <v>0</v>
      </c>
      <c r="O4085" s="3">
        <v>0</v>
      </c>
      <c r="P4085" s="1" t="s">
        <v>31</v>
      </c>
      <c r="Q4085" s="3">
        <v>230.67000000000002</v>
      </c>
      <c r="R4085" s="3">
        <v>3.81</v>
      </c>
      <c r="S4085" s="1" t="s">
        <v>33</v>
      </c>
      <c r="T4085" s="3">
        <v>230.67000000000002</v>
      </c>
      <c r="U4085" s="3">
        <v>17.53</v>
      </c>
      <c r="V4085" s="1" t="s">
        <v>33</v>
      </c>
      <c r="W4085" s="1" t="s">
        <v>33</v>
      </c>
      <c r="X4085" s="1" t="s">
        <v>5688</v>
      </c>
      <c r="Y4085" s="1" t="s">
        <v>4909</v>
      </c>
      <c r="Z4085" s="1" t="s">
        <v>5689</v>
      </c>
      <c r="AA4085" s="1" t="s">
        <v>5690</v>
      </c>
    </row>
    <row r="4086" spans="1:27" x14ac:dyDescent="0.25">
      <c r="A4086" s="1" t="s">
        <v>26</v>
      </c>
      <c r="B4086" s="1" t="s">
        <v>5691</v>
      </c>
      <c r="C4086" s="2">
        <v>42327</v>
      </c>
      <c r="D4086" s="1" t="s">
        <v>2787</v>
      </c>
      <c r="E4086" s="7" t="str">
        <f>VLOOKUP(TRIM(D4086)*1,CFOP!A:B,2,FALSE)</f>
        <v>Sim</v>
      </c>
      <c r="F4086" s="1" t="s">
        <v>29</v>
      </c>
      <c r="G4086" s="3">
        <v>376.27</v>
      </c>
      <c r="H4086" s="3">
        <v>327.19</v>
      </c>
      <c r="I4086" s="3">
        <v>58.89</v>
      </c>
      <c r="J4086" s="1" t="s">
        <v>61</v>
      </c>
      <c r="K4086" s="3">
        <v>0</v>
      </c>
      <c r="L4086" s="3">
        <v>0</v>
      </c>
      <c r="M4086" s="1" t="s">
        <v>31</v>
      </c>
      <c r="N4086" s="3">
        <v>327.19</v>
      </c>
      <c r="O4086" s="3">
        <v>49.08</v>
      </c>
      <c r="P4086" s="1" t="s">
        <v>2788</v>
      </c>
      <c r="Q4086" s="3">
        <v>327.19</v>
      </c>
      <c r="R4086" s="3">
        <v>5.4</v>
      </c>
      <c r="S4086" s="1" t="s">
        <v>33</v>
      </c>
      <c r="T4086" s="3">
        <v>327.19</v>
      </c>
      <c r="U4086" s="3">
        <v>24.87</v>
      </c>
      <c r="V4086" s="1" t="s">
        <v>33</v>
      </c>
      <c r="W4086" s="1" t="s">
        <v>33</v>
      </c>
      <c r="X4086" s="1" t="s">
        <v>5692</v>
      </c>
      <c r="Y4086" s="1" t="s">
        <v>91</v>
      </c>
      <c r="Z4086" s="1" t="s">
        <v>4109</v>
      </c>
      <c r="AA4086" s="1" t="s">
        <v>4110</v>
      </c>
    </row>
    <row r="4087" spans="1:27" x14ac:dyDescent="0.25">
      <c r="A4087" s="1" t="s">
        <v>26</v>
      </c>
      <c r="B4087" s="1" t="s">
        <v>5691</v>
      </c>
      <c r="C4087" s="2">
        <v>42327</v>
      </c>
      <c r="D4087" s="1" t="s">
        <v>2787</v>
      </c>
      <c r="E4087" s="7" t="str">
        <f>VLOOKUP(TRIM(D4087)*1,CFOP!A:B,2,FALSE)</f>
        <v>Sim</v>
      </c>
      <c r="F4087" s="1" t="s">
        <v>29</v>
      </c>
      <c r="G4087" s="3">
        <v>716.17</v>
      </c>
      <c r="H4087" s="3">
        <v>622.76</v>
      </c>
      <c r="I4087" s="3">
        <v>112.10000000000001</v>
      </c>
      <c r="J4087" s="1" t="s">
        <v>61</v>
      </c>
      <c r="K4087" s="3">
        <v>0</v>
      </c>
      <c r="L4087" s="3">
        <v>0</v>
      </c>
      <c r="M4087" s="1" t="s">
        <v>31</v>
      </c>
      <c r="N4087" s="3">
        <v>622.76</v>
      </c>
      <c r="O4087" s="3">
        <v>93.41</v>
      </c>
      <c r="P4087" s="1" t="s">
        <v>2788</v>
      </c>
      <c r="Q4087" s="3">
        <v>622.76</v>
      </c>
      <c r="R4087" s="3">
        <v>10.28</v>
      </c>
      <c r="S4087" s="1" t="s">
        <v>33</v>
      </c>
      <c r="T4087" s="3">
        <v>622.76</v>
      </c>
      <c r="U4087" s="3">
        <v>47.33</v>
      </c>
      <c r="V4087" s="1" t="s">
        <v>33</v>
      </c>
      <c r="W4087" s="1" t="s">
        <v>33</v>
      </c>
      <c r="X4087" s="1" t="s">
        <v>5692</v>
      </c>
      <c r="Y4087" s="1" t="s">
        <v>91</v>
      </c>
      <c r="Z4087" s="1" t="s">
        <v>4847</v>
      </c>
      <c r="AA4087" s="1" t="s">
        <v>4848</v>
      </c>
    </row>
    <row r="4088" spans="1:27" x14ac:dyDescent="0.25">
      <c r="A4088" s="1" t="s">
        <v>26</v>
      </c>
      <c r="B4088" s="1" t="s">
        <v>5691</v>
      </c>
      <c r="C4088" s="2">
        <v>42327</v>
      </c>
      <c r="D4088" s="1" t="s">
        <v>2787</v>
      </c>
      <c r="E4088" s="7" t="str">
        <f>VLOOKUP(TRIM(D4088)*1,CFOP!A:B,2,FALSE)</f>
        <v>Sim</v>
      </c>
      <c r="F4088" s="1" t="s">
        <v>29</v>
      </c>
      <c r="G4088" s="3">
        <v>446.87</v>
      </c>
      <c r="H4088" s="3">
        <v>388.58</v>
      </c>
      <c r="I4088" s="3">
        <v>69.94</v>
      </c>
      <c r="J4088" s="1" t="s">
        <v>61</v>
      </c>
      <c r="K4088" s="3">
        <v>0</v>
      </c>
      <c r="L4088" s="3">
        <v>0</v>
      </c>
      <c r="M4088" s="1" t="s">
        <v>31</v>
      </c>
      <c r="N4088" s="3">
        <v>388.58</v>
      </c>
      <c r="O4088" s="3">
        <v>58.29</v>
      </c>
      <c r="P4088" s="1" t="s">
        <v>2788</v>
      </c>
      <c r="Q4088" s="3">
        <v>388.58</v>
      </c>
      <c r="R4088" s="3">
        <v>6.41</v>
      </c>
      <c r="S4088" s="1" t="s">
        <v>33</v>
      </c>
      <c r="T4088" s="3">
        <v>388.58</v>
      </c>
      <c r="U4088" s="3">
        <v>29.53</v>
      </c>
      <c r="V4088" s="1" t="s">
        <v>33</v>
      </c>
      <c r="W4088" s="1" t="s">
        <v>33</v>
      </c>
      <c r="X4088" s="1" t="s">
        <v>5692</v>
      </c>
      <c r="Y4088" s="1" t="s">
        <v>91</v>
      </c>
      <c r="Z4088" s="1" t="s">
        <v>4216</v>
      </c>
      <c r="AA4088" s="1" t="s">
        <v>4217</v>
      </c>
    </row>
    <row r="4089" spans="1:27" x14ac:dyDescent="0.25">
      <c r="A4089" s="1" t="s">
        <v>26</v>
      </c>
      <c r="B4089" s="1" t="s">
        <v>5693</v>
      </c>
      <c r="C4089" s="2">
        <v>42327</v>
      </c>
      <c r="D4089" s="1" t="s">
        <v>2787</v>
      </c>
      <c r="E4089" s="7" t="str">
        <f>VLOOKUP(TRIM(D4089)*1,CFOP!A:B,2,FALSE)</f>
        <v>Sim</v>
      </c>
      <c r="F4089" s="1" t="s">
        <v>29</v>
      </c>
      <c r="G4089" s="3">
        <v>1398.4</v>
      </c>
      <c r="H4089" s="3">
        <v>1398.4</v>
      </c>
      <c r="I4089" s="3">
        <v>251.71</v>
      </c>
      <c r="J4089" s="1" t="s">
        <v>61</v>
      </c>
      <c r="K4089" s="3">
        <v>0</v>
      </c>
      <c r="L4089" s="3">
        <v>0</v>
      </c>
      <c r="M4089" s="1" t="s">
        <v>31</v>
      </c>
      <c r="N4089" s="3">
        <v>1216</v>
      </c>
      <c r="O4089" s="3">
        <v>182.4</v>
      </c>
      <c r="P4089" s="1" t="s">
        <v>2788</v>
      </c>
      <c r="Q4089" s="3">
        <v>1216</v>
      </c>
      <c r="R4089" s="3">
        <v>20.059999999999999</v>
      </c>
      <c r="S4089" s="1" t="s">
        <v>33</v>
      </c>
      <c r="T4089" s="3">
        <v>1216</v>
      </c>
      <c r="U4089" s="3">
        <v>92.42</v>
      </c>
      <c r="V4089" s="1" t="s">
        <v>33</v>
      </c>
      <c r="W4089" s="1" t="s">
        <v>33</v>
      </c>
      <c r="X4089" s="1" t="s">
        <v>5694</v>
      </c>
      <c r="Y4089" s="1" t="s">
        <v>44</v>
      </c>
      <c r="Z4089" s="1" t="s">
        <v>4695</v>
      </c>
      <c r="AA4089" s="1" t="s">
        <v>4696</v>
      </c>
    </row>
    <row r="4090" spans="1:27" x14ac:dyDescent="0.25">
      <c r="A4090" s="1" t="s">
        <v>26</v>
      </c>
      <c r="B4090" s="1" t="s">
        <v>5695</v>
      </c>
      <c r="C4090" s="2">
        <v>42327</v>
      </c>
      <c r="D4090" s="1" t="s">
        <v>2841</v>
      </c>
      <c r="E4090" s="7" t="str">
        <f>VLOOKUP(TRIM(D4090)*1,CFOP!A:B,2,FALSE)</f>
        <v>Sim</v>
      </c>
      <c r="F4090" s="1" t="s">
        <v>179</v>
      </c>
      <c r="G4090" s="3">
        <v>2133.48</v>
      </c>
      <c r="H4090" s="3">
        <v>2133.48</v>
      </c>
      <c r="I4090" s="3">
        <v>85.34</v>
      </c>
      <c r="J4090" s="1" t="s">
        <v>61</v>
      </c>
      <c r="K4090" s="3">
        <v>0</v>
      </c>
      <c r="L4090" s="3">
        <v>0</v>
      </c>
      <c r="M4090" s="1" t="s">
        <v>31</v>
      </c>
      <c r="N4090" s="3">
        <v>0</v>
      </c>
      <c r="O4090" s="3">
        <v>0</v>
      </c>
      <c r="P4090" s="1" t="s">
        <v>31</v>
      </c>
      <c r="Q4090" s="3">
        <v>2133.48</v>
      </c>
      <c r="R4090" s="3">
        <v>35.200000000000003</v>
      </c>
      <c r="S4090" s="1" t="s">
        <v>33</v>
      </c>
      <c r="T4090" s="3">
        <v>2133.48</v>
      </c>
      <c r="U4090" s="3">
        <v>162.14000000000001</v>
      </c>
      <c r="V4090" s="1" t="s">
        <v>33</v>
      </c>
      <c r="W4090" s="1" t="s">
        <v>33</v>
      </c>
      <c r="X4090" s="1" t="s">
        <v>5242</v>
      </c>
      <c r="Y4090" s="1" t="s">
        <v>5696</v>
      </c>
      <c r="Z4090" s="1" t="s">
        <v>5697</v>
      </c>
      <c r="AA4090" s="1" t="s">
        <v>5698</v>
      </c>
    </row>
    <row r="4091" spans="1:27" x14ac:dyDescent="0.25">
      <c r="A4091" s="1" t="s">
        <v>26</v>
      </c>
      <c r="B4091" s="1" t="s">
        <v>5695</v>
      </c>
      <c r="C4091" s="2">
        <v>42327</v>
      </c>
      <c r="D4091" s="1" t="s">
        <v>2841</v>
      </c>
      <c r="E4091" s="7" t="str">
        <f>VLOOKUP(TRIM(D4091)*1,CFOP!A:B,2,FALSE)</f>
        <v>Sim</v>
      </c>
      <c r="F4091" s="1" t="s">
        <v>179</v>
      </c>
      <c r="G4091" s="3">
        <v>131.35</v>
      </c>
      <c r="H4091" s="3">
        <v>131.35</v>
      </c>
      <c r="I4091" s="3">
        <v>15.76</v>
      </c>
      <c r="J4091" s="1" t="s">
        <v>30</v>
      </c>
      <c r="K4091" s="3">
        <v>0</v>
      </c>
      <c r="L4091" s="3">
        <v>0</v>
      </c>
      <c r="M4091" s="1" t="s">
        <v>31</v>
      </c>
      <c r="N4091" s="3">
        <v>0</v>
      </c>
      <c r="O4091" s="3">
        <v>0</v>
      </c>
      <c r="P4091" s="1" t="s">
        <v>31</v>
      </c>
      <c r="Q4091" s="3">
        <v>131.35</v>
      </c>
      <c r="R4091" s="3">
        <v>2.17</v>
      </c>
      <c r="S4091" s="1" t="s">
        <v>33</v>
      </c>
      <c r="T4091" s="3">
        <v>131.35</v>
      </c>
      <c r="U4091" s="3">
        <v>9.98</v>
      </c>
      <c r="V4091" s="1" t="s">
        <v>33</v>
      </c>
      <c r="W4091" s="1" t="s">
        <v>33</v>
      </c>
      <c r="X4091" s="1" t="s">
        <v>5242</v>
      </c>
      <c r="Y4091" s="1" t="s">
        <v>1683</v>
      </c>
      <c r="Z4091" s="1" t="s">
        <v>1684</v>
      </c>
      <c r="AA4091" s="1" t="s">
        <v>1685</v>
      </c>
    </row>
    <row r="4092" spans="1:27" hidden="1" x14ac:dyDescent="0.25">
      <c r="A4092" s="1" t="s">
        <v>26</v>
      </c>
      <c r="B4092" s="1" t="s">
        <v>5699</v>
      </c>
      <c r="C4092" s="2">
        <v>42327</v>
      </c>
      <c r="D4092" s="1" t="s">
        <v>2934</v>
      </c>
      <c r="E4092" s="7" t="str">
        <f>VLOOKUP(TRIM(D4092)*1,CFOP!A:B,2,FALSE)</f>
        <v>Não</v>
      </c>
      <c r="F4092" s="1" t="s">
        <v>29</v>
      </c>
      <c r="G4092" s="3">
        <v>350</v>
      </c>
      <c r="H4092" s="3">
        <v>0</v>
      </c>
      <c r="I4092" s="3">
        <v>0</v>
      </c>
      <c r="J4092" s="1" t="s">
        <v>31</v>
      </c>
      <c r="K4092" s="3">
        <v>0</v>
      </c>
      <c r="L4092" s="3">
        <v>0</v>
      </c>
      <c r="M4092" s="1" t="s">
        <v>31</v>
      </c>
      <c r="N4092" s="3">
        <v>0</v>
      </c>
      <c r="O4092" s="3">
        <v>0</v>
      </c>
      <c r="P4092" s="1" t="s">
        <v>31</v>
      </c>
      <c r="Q4092" s="3">
        <v>0</v>
      </c>
      <c r="R4092" s="3">
        <v>0</v>
      </c>
      <c r="S4092" s="1" t="s">
        <v>31</v>
      </c>
      <c r="T4092" s="3">
        <v>0</v>
      </c>
      <c r="U4092" s="3">
        <v>0</v>
      </c>
      <c r="V4092" s="1" t="s">
        <v>31</v>
      </c>
      <c r="W4092" s="1" t="s">
        <v>33</v>
      </c>
      <c r="X4092" s="1" t="s">
        <v>507</v>
      </c>
      <c r="Y4092" s="1" t="s">
        <v>35</v>
      </c>
      <c r="Z4092" s="1" t="s">
        <v>2445</v>
      </c>
      <c r="AA4092" s="1" t="s">
        <v>2446</v>
      </c>
    </row>
    <row r="4093" spans="1:27" hidden="1" x14ac:dyDescent="0.25">
      <c r="A4093" s="1" t="s">
        <v>26</v>
      </c>
      <c r="B4093" s="1" t="s">
        <v>5699</v>
      </c>
      <c r="C4093" s="2">
        <v>42327</v>
      </c>
      <c r="D4093" s="1" t="s">
        <v>2934</v>
      </c>
      <c r="E4093" s="7" t="str">
        <f>VLOOKUP(TRIM(D4093)*1,CFOP!A:B,2,FALSE)</f>
        <v>Não</v>
      </c>
      <c r="F4093" s="1" t="s">
        <v>29</v>
      </c>
      <c r="G4093" s="3">
        <v>350</v>
      </c>
      <c r="H4093" s="3">
        <v>0</v>
      </c>
      <c r="I4093" s="3">
        <v>0</v>
      </c>
      <c r="J4093" s="1" t="s">
        <v>31</v>
      </c>
      <c r="K4093" s="3">
        <v>0</v>
      </c>
      <c r="L4093" s="3">
        <v>0</v>
      </c>
      <c r="M4093" s="1" t="s">
        <v>31</v>
      </c>
      <c r="N4093" s="3">
        <v>0</v>
      </c>
      <c r="O4093" s="3">
        <v>0</v>
      </c>
      <c r="P4093" s="1" t="s">
        <v>31</v>
      </c>
      <c r="Q4093" s="3">
        <v>0</v>
      </c>
      <c r="R4093" s="3">
        <v>0</v>
      </c>
      <c r="S4093" s="1" t="s">
        <v>31</v>
      </c>
      <c r="T4093" s="3">
        <v>0</v>
      </c>
      <c r="U4093" s="3">
        <v>0</v>
      </c>
      <c r="V4093" s="1" t="s">
        <v>31</v>
      </c>
      <c r="W4093" s="1" t="s">
        <v>33</v>
      </c>
      <c r="X4093" s="1" t="s">
        <v>507</v>
      </c>
      <c r="Y4093" s="1" t="s">
        <v>35</v>
      </c>
      <c r="Z4093" s="1" t="s">
        <v>2441</v>
      </c>
      <c r="AA4093" s="1" t="s">
        <v>2442</v>
      </c>
    </row>
    <row r="4094" spans="1:27" x14ac:dyDescent="0.25">
      <c r="A4094" s="1" t="s">
        <v>26</v>
      </c>
      <c r="B4094" s="1" t="s">
        <v>5700</v>
      </c>
      <c r="C4094" s="2">
        <v>42327</v>
      </c>
      <c r="D4094" s="1" t="s">
        <v>2804</v>
      </c>
      <c r="E4094" s="7" t="str">
        <f>VLOOKUP(TRIM(D4094)*1,CFOP!A:B,2,FALSE)</f>
        <v>Sim</v>
      </c>
      <c r="F4094" s="1" t="s">
        <v>29</v>
      </c>
      <c r="G4094" s="3">
        <v>24050</v>
      </c>
      <c r="H4094" s="3">
        <v>24050</v>
      </c>
      <c r="I4094" s="3">
        <v>4329</v>
      </c>
      <c r="J4094" s="1" t="s">
        <v>30</v>
      </c>
      <c r="K4094" s="3">
        <v>0</v>
      </c>
      <c r="L4094" s="3">
        <v>0</v>
      </c>
      <c r="M4094" s="1" t="s">
        <v>31</v>
      </c>
      <c r="N4094" s="3">
        <v>0</v>
      </c>
      <c r="O4094" s="3">
        <v>0</v>
      </c>
      <c r="P4094" s="1" t="s">
        <v>31</v>
      </c>
      <c r="Q4094" s="3">
        <v>24050</v>
      </c>
      <c r="R4094" s="3">
        <v>396.83</v>
      </c>
      <c r="S4094" s="1" t="s">
        <v>33</v>
      </c>
      <c r="T4094" s="3">
        <v>24050</v>
      </c>
      <c r="U4094" s="3">
        <v>1827.8</v>
      </c>
      <c r="V4094" s="1" t="s">
        <v>33</v>
      </c>
      <c r="W4094" s="1" t="s">
        <v>33</v>
      </c>
      <c r="X4094" s="1" t="s">
        <v>3744</v>
      </c>
      <c r="Y4094" s="1" t="s">
        <v>2556</v>
      </c>
      <c r="Z4094" s="1" t="s">
        <v>3745</v>
      </c>
      <c r="AA4094" s="1" t="s">
        <v>3746</v>
      </c>
    </row>
    <row r="4095" spans="1:27" x14ac:dyDescent="0.25">
      <c r="A4095" s="1" t="s">
        <v>26</v>
      </c>
      <c r="B4095" s="1" t="s">
        <v>5700</v>
      </c>
      <c r="C4095" s="2">
        <v>42327</v>
      </c>
      <c r="D4095" s="1" t="s">
        <v>2804</v>
      </c>
      <c r="E4095" s="7" t="str">
        <f>VLOOKUP(TRIM(D4095)*1,CFOP!A:B,2,FALSE)</f>
        <v>Sim</v>
      </c>
      <c r="F4095" s="1" t="s">
        <v>29</v>
      </c>
      <c r="G4095" s="3">
        <v>24050</v>
      </c>
      <c r="H4095" s="3">
        <v>24050</v>
      </c>
      <c r="I4095" s="3">
        <v>4329</v>
      </c>
      <c r="J4095" s="1" t="s">
        <v>30</v>
      </c>
      <c r="K4095" s="3">
        <v>0</v>
      </c>
      <c r="L4095" s="3">
        <v>0</v>
      </c>
      <c r="M4095" s="1" t="s">
        <v>31</v>
      </c>
      <c r="N4095" s="3">
        <v>0</v>
      </c>
      <c r="O4095" s="3">
        <v>0</v>
      </c>
      <c r="P4095" s="1" t="s">
        <v>31</v>
      </c>
      <c r="Q4095" s="3">
        <v>24050</v>
      </c>
      <c r="R4095" s="3">
        <v>396.83</v>
      </c>
      <c r="S4095" s="1" t="s">
        <v>33</v>
      </c>
      <c r="T4095" s="3">
        <v>24050</v>
      </c>
      <c r="U4095" s="3">
        <v>1827.8</v>
      </c>
      <c r="V4095" s="1" t="s">
        <v>33</v>
      </c>
      <c r="W4095" s="1" t="s">
        <v>33</v>
      </c>
      <c r="X4095" s="1" t="s">
        <v>3744</v>
      </c>
      <c r="Y4095" s="1" t="s">
        <v>2556</v>
      </c>
      <c r="Z4095" s="1" t="s">
        <v>3894</v>
      </c>
      <c r="AA4095" s="1" t="s">
        <v>3861</v>
      </c>
    </row>
    <row r="4096" spans="1:27" x14ac:dyDescent="0.25">
      <c r="A4096" s="1" t="s">
        <v>26</v>
      </c>
      <c r="B4096" s="1" t="s">
        <v>5701</v>
      </c>
      <c r="C4096" s="2">
        <v>42327</v>
      </c>
      <c r="D4096" s="1" t="s">
        <v>2804</v>
      </c>
      <c r="E4096" s="7" t="str">
        <f>VLOOKUP(TRIM(D4096)*1,CFOP!A:B,2,FALSE)</f>
        <v>Sim</v>
      </c>
      <c r="F4096" s="1" t="s">
        <v>29</v>
      </c>
      <c r="G4096" s="3">
        <v>607.56000000000006</v>
      </c>
      <c r="H4096" s="3">
        <v>607.56000000000006</v>
      </c>
      <c r="I4096" s="3">
        <v>109.36</v>
      </c>
      <c r="J4096" s="1" t="s">
        <v>30</v>
      </c>
      <c r="K4096" s="3">
        <v>0</v>
      </c>
      <c r="L4096" s="3">
        <v>0</v>
      </c>
      <c r="M4096" s="1" t="s">
        <v>31</v>
      </c>
      <c r="N4096" s="3">
        <v>0</v>
      </c>
      <c r="O4096" s="3">
        <v>0</v>
      </c>
      <c r="P4096" s="1" t="s">
        <v>31</v>
      </c>
      <c r="Q4096" s="3">
        <v>607.56000000000006</v>
      </c>
      <c r="R4096" s="3">
        <v>10.02</v>
      </c>
      <c r="S4096" s="1" t="s">
        <v>33</v>
      </c>
      <c r="T4096" s="3">
        <v>607.56000000000006</v>
      </c>
      <c r="U4096" s="3">
        <v>46.17</v>
      </c>
      <c r="V4096" s="1" t="s">
        <v>33</v>
      </c>
      <c r="W4096" s="1" t="s">
        <v>33</v>
      </c>
      <c r="X4096" s="1" t="s">
        <v>2409</v>
      </c>
      <c r="Y4096" s="1" t="s">
        <v>96</v>
      </c>
      <c r="Z4096" s="1" t="s">
        <v>3507</v>
      </c>
      <c r="AA4096" s="1" t="s">
        <v>3508</v>
      </c>
    </row>
    <row r="4097" spans="1:27" x14ac:dyDescent="0.25">
      <c r="A4097" s="1" t="s">
        <v>26</v>
      </c>
      <c r="B4097" s="1" t="s">
        <v>5702</v>
      </c>
      <c r="C4097" s="2">
        <v>42327</v>
      </c>
      <c r="D4097" s="1" t="s">
        <v>2787</v>
      </c>
      <c r="E4097" s="7" t="str">
        <f>VLOOKUP(TRIM(D4097)*1,CFOP!A:B,2,FALSE)</f>
        <v>Sim</v>
      </c>
      <c r="F4097" s="1" t="s">
        <v>29</v>
      </c>
      <c r="G4097" s="3">
        <v>202.26</v>
      </c>
      <c r="H4097" s="3">
        <v>249.28</v>
      </c>
      <c r="I4097" s="3">
        <v>44.87</v>
      </c>
      <c r="J4097" s="1" t="s">
        <v>30</v>
      </c>
      <c r="K4097" s="3">
        <v>0</v>
      </c>
      <c r="L4097" s="3">
        <v>0</v>
      </c>
      <c r="M4097" s="1" t="s">
        <v>31</v>
      </c>
      <c r="N4097" s="3">
        <v>0</v>
      </c>
      <c r="O4097" s="3">
        <v>0</v>
      </c>
      <c r="P4097" s="1" t="s">
        <v>31</v>
      </c>
      <c r="Q4097" s="3">
        <v>249.28</v>
      </c>
      <c r="R4097" s="3">
        <v>4.1100000000000003</v>
      </c>
      <c r="S4097" s="1" t="s">
        <v>33</v>
      </c>
      <c r="T4097" s="3">
        <v>249.28</v>
      </c>
      <c r="U4097" s="3">
        <v>18.95</v>
      </c>
      <c r="V4097" s="1" t="s">
        <v>33</v>
      </c>
      <c r="W4097" s="1" t="s">
        <v>33</v>
      </c>
      <c r="X4097" s="1" t="s">
        <v>5703</v>
      </c>
      <c r="Y4097" s="1" t="s">
        <v>73</v>
      </c>
      <c r="Z4097" s="1" t="s">
        <v>1659</v>
      </c>
      <c r="AA4097" s="1" t="s">
        <v>5704</v>
      </c>
    </row>
    <row r="4098" spans="1:27" x14ac:dyDescent="0.25">
      <c r="A4098" s="1" t="s">
        <v>26</v>
      </c>
      <c r="B4098" s="1" t="s">
        <v>5705</v>
      </c>
      <c r="C4098" s="2">
        <v>42327</v>
      </c>
      <c r="D4098" s="1" t="s">
        <v>2841</v>
      </c>
      <c r="E4098" s="7" t="str">
        <f>VLOOKUP(TRIM(D4098)*1,CFOP!A:B,2,FALSE)</f>
        <v>Sim</v>
      </c>
      <c r="F4098" s="1" t="s">
        <v>179</v>
      </c>
      <c r="G4098" s="3">
        <v>259.2</v>
      </c>
      <c r="H4098" s="3">
        <v>216</v>
      </c>
      <c r="I4098" s="3">
        <v>8.64</v>
      </c>
      <c r="J4098" s="1" t="s">
        <v>61</v>
      </c>
      <c r="K4098" s="3">
        <v>0</v>
      </c>
      <c r="L4098" s="3">
        <v>0</v>
      </c>
      <c r="M4098" s="1" t="s">
        <v>31</v>
      </c>
      <c r="N4098" s="3">
        <v>216</v>
      </c>
      <c r="O4098" s="3">
        <v>43.2</v>
      </c>
      <c r="P4098" s="1" t="s">
        <v>2788</v>
      </c>
      <c r="Q4098" s="3">
        <v>216</v>
      </c>
      <c r="R4098" s="3">
        <v>3.56</v>
      </c>
      <c r="S4098" s="1" t="s">
        <v>33</v>
      </c>
      <c r="T4098" s="3">
        <v>216</v>
      </c>
      <c r="U4098" s="3">
        <v>16.420000000000002</v>
      </c>
      <c r="V4098" s="1" t="s">
        <v>33</v>
      </c>
      <c r="W4098" s="1" t="s">
        <v>33</v>
      </c>
      <c r="X4098" s="1" t="s">
        <v>986</v>
      </c>
      <c r="Y4098" s="1" t="s">
        <v>99</v>
      </c>
      <c r="Z4098" s="1" t="s">
        <v>5706</v>
      </c>
      <c r="AA4098" s="1" t="s">
        <v>5707</v>
      </c>
    </row>
    <row r="4099" spans="1:27" x14ac:dyDescent="0.25">
      <c r="A4099" s="1" t="s">
        <v>26</v>
      </c>
      <c r="B4099" s="1" t="s">
        <v>5705</v>
      </c>
      <c r="C4099" s="2">
        <v>42327</v>
      </c>
      <c r="D4099" s="1" t="s">
        <v>2841</v>
      </c>
      <c r="E4099" s="7" t="str">
        <f>VLOOKUP(TRIM(D4099)*1,CFOP!A:B,2,FALSE)</f>
        <v>Sim</v>
      </c>
      <c r="F4099" s="1" t="s">
        <v>179</v>
      </c>
      <c r="G4099" s="3">
        <v>77.25</v>
      </c>
      <c r="H4099" s="3">
        <v>67.17</v>
      </c>
      <c r="I4099" s="3">
        <v>2.69</v>
      </c>
      <c r="J4099" s="1" t="s">
        <v>61</v>
      </c>
      <c r="K4099" s="3">
        <v>0</v>
      </c>
      <c r="L4099" s="3">
        <v>0</v>
      </c>
      <c r="M4099" s="1" t="s">
        <v>31</v>
      </c>
      <c r="N4099" s="3">
        <v>67.17</v>
      </c>
      <c r="O4099" s="3">
        <v>10.08</v>
      </c>
      <c r="P4099" s="1" t="s">
        <v>2788</v>
      </c>
      <c r="Q4099" s="3">
        <v>67.17</v>
      </c>
      <c r="R4099" s="3">
        <v>1.1100000000000001</v>
      </c>
      <c r="S4099" s="1" t="s">
        <v>33</v>
      </c>
      <c r="T4099" s="3">
        <v>67.17</v>
      </c>
      <c r="U4099" s="3">
        <v>5.1000000000000005</v>
      </c>
      <c r="V4099" s="1" t="s">
        <v>33</v>
      </c>
      <c r="W4099" s="1" t="s">
        <v>33</v>
      </c>
      <c r="X4099" s="1" t="s">
        <v>986</v>
      </c>
      <c r="Y4099" s="1" t="s">
        <v>91</v>
      </c>
      <c r="Z4099" s="1" t="s">
        <v>120</v>
      </c>
      <c r="AA4099" s="1" t="s">
        <v>121</v>
      </c>
    </row>
    <row r="4100" spans="1:27" x14ac:dyDescent="0.25">
      <c r="A4100" s="1" t="s">
        <v>26</v>
      </c>
      <c r="B4100" s="1" t="s">
        <v>5705</v>
      </c>
      <c r="C4100" s="2">
        <v>42327</v>
      </c>
      <c r="D4100" s="1" t="s">
        <v>2841</v>
      </c>
      <c r="E4100" s="7" t="str">
        <f>VLOOKUP(TRIM(D4100)*1,CFOP!A:B,2,FALSE)</f>
        <v>Sim</v>
      </c>
      <c r="F4100" s="1" t="s">
        <v>179</v>
      </c>
      <c r="G4100" s="3">
        <v>449.6</v>
      </c>
      <c r="H4100" s="3">
        <v>374.67</v>
      </c>
      <c r="I4100" s="3">
        <v>14.99</v>
      </c>
      <c r="J4100" s="1" t="s">
        <v>61</v>
      </c>
      <c r="K4100" s="3">
        <v>0</v>
      </c>
      <c r="L4100" s="3">
        <v>0</v>
      </c>
      <c r="M4100" s="1" t="s">
        <v>31</v>
      </c>
      <c r="N4100" s="3">
        <v>374.67</v>
      </c>
      <c r="O4100" s="3">
        <v>74.930000000000007</v>
      </c>
      <c r="P4100" s="1" t="s">
        <v>2788</v>
      </c>
      <c r="Q4100" s="3">
        <v>374.67</v>
      </c>
      <c r="R4100" s="3">
        <v>6.18</v>
      </c>
      <c r="S4100" s="1" t="s">
        <v>33</v>
      </c>
      <c r="T4100" s="3">
        <v>374.67</v>
      </c>
      <c r="U4100" s="3">
        <v>28.47</v>
      </c>
      <c r="V4100" s="1" t="s">
        <v>33</v>
      </c>
      <c r="W4100" s="1" t="s">
        <v>33</v>
      </c>
      <c r="X4100" s="1" t="s">
        <v>986</v>
      </c>
      <c r="Y4100" s="1" t="s">
        <v>642</v>
      </c>
      <c r="Z4100" s="1" t="s">
        <v>643</v>
      </c>
      <c r="AA4100" s="1" t="s">
        <v>644</v>
      </c>
    </row>
    <row r="4101" spans="1:27" x14ac:dyDescent="0.25">
      <c r="A4101" s="1" t="s">
        <v>26</v>
      </c>
      <c r="B4101" s="1" t="s">
        <v>5705</v>
      </c>
      <c r="C4101" s="2">
        <v>42327</v>
      </c>
      <c r="D4101" s="1" t="s">
        <v>2841</v>
      </c>
      <c r="E4101" s="7" t="str">
        <f>VLOOKUP(TRIM(D4101)*1,CFOP!A:B,2,FALSE)</f>
        <v>Sim</v>
      </c>
      <c r="F4101" s="1" t="s">
        <v>179</v>
      </c>
      <c r="G4101" s="3">
        <v>512.84</v>
      </c>
      <c r="H4101" s="3">
        <v>445.95</v>
      </c>
      <c r="I4101" s="3">
        <v>17.84</v>
      </c>
      <c r="J4101" s="1" t="s">
        <v>61</v>
      </c>
      <c r="K4101" s="3">
        <v>0</v>
      </c>
      <c r="L4101" s="3">
        <v>0</v>
      </c>
      <c r="M4101" s="1" t="s">
        <v>31</v>
      </c>
      <c r="N4101" s="3">
        <v>445.95</v>
      </c>
      <c r="O4101" s="3">
        <v>66.89</v>
      </c>
      <c r="P4101" s="1" t="s">
        <v>2788</v>
      </c>
      <c r="Q4101" s="3">
        <v>445.95</v>
      </c>
      <c r="R4101" s="3">
        <v>7.36</v>
      </c>
      <c r="S4101" s="1" t="s">
        <v>33</v>
      </c>
      <c r="T4101" s="3">
        <v>445.95</v>
      </c>
      <c r="U4101" s="3">
        <v>33.89</v>
      </c>
      <c r="V4101" s="1" t="s">
        <v>33</v>
      </c>
      <c r="W4101" s="1" t="s">
        <v>33</v>
      </c>
      <c r="X4101" s="1" t="s">
        <v>986</v>
      </c>
      <c r="Y4101" s="1" t="s">
        <v>3108</v>
      </c>
      <c r="Z4101" s="1" t="s">
        <v>3109</v>
      </c>
      <c r="AA4101" s="1" t="s">
        <v>3110</v>
      </c>
    </row>
    <row r="4102" spans="1:27" x14ac:dyDescent="0.25">
      <c r="A4102" s="1" t="s">
        <v>26</v>
      </c>
      <c r="B4102" s="1" t="s">
        <v>5708</v>
      </c>
      <c r="C4102" s="2">
        <v>42327</v>
      </c>
      <c r="D4102" s="1" t="s">
        <v>2817</v>
      </c>
      <c r="E4102" s="7" t="str">
        <f>VLOOKUP(TRIM(D4102)*1,CFOP!A:B,2,FALSE)</f>
        <v>Sim</v>
      </c>
      <c r="F4102" s="1" t="s">
        <v>179</v>
      </c>
      <c r="G4102" s="3">
        <v>121.9</v>
      </c>
      <c r="H4102" s="3">
        <v>121.9</v>
      </c>
      <c r="I4102" s="3">
        <v>14.63</v>
      </c>
      <c r="J4102" s="1" t="s">
        <v>30</v>
      </c>
      <c r="K4102" s="3">
        <v>0</v>
      </c>
      <c r="L4102" s="3">
        <v>0</v>
      </c>
      <c r="M4102" s="1" t="s">
        <v>31</v>
      </c>
      <c r="N4102" s="3">
        <v>0</v>
      </c>
      <c r="O4102" s="3">
        <v>0</v>
      </c>
      <c r="P4102" s="1" t="s">
        <v>31</v>
      </c>
      <c r="Q4102" s="3">
        <v>121.9</v>
      </c>
      <c r="R4102" s="3">
        <v>2.0100000000000002</v>
      </c>
      <c r="S4102" s="1" t="s">
        <v>33</v>
      </c>
      <c r="T4102" s="3">
        <v>121.9</v>
      </c>
      <c r="U4102" s="3">
        <v>9.26</v>
      </c>
      <c r="V4102" s="1" t="s">
        <v>33</v>
      </c>
      <c r="W4102" s="1" t="s">
        <v>33</v>
      </c>
      <c r="X4102" s="1" t="s">
        <v>3063</v>
      </c>
      <c r="Y4102" s="1" t="s">
        <v>1378</v>
      </c>
      <c r="Z4102" s="1" t="s">
        <v>5080</v>
      </c>
      <c r="AA4102" s="1" t="s">
        <v>5081</v>
      </c>
    </row>
    <row r="4103" spans="1:27" x14ac:dyDescent="0.25">
      <c r="A4103" s="1" t="s">
        <v>26</v>
      </c>
      <c r="B4103" s="1" t="s">
        <v>5709</v>
      </c>
      <c r="C4103" s="2">
        <v>42327</v>
      </c>
      <c r="D4103" s="1" t="s">
        <v>2787</v>
      </c>
      <c r="E4103" s="7" t="str">
        <f>VLOOKUP(TRIM(D4103)*1,CFOP!A:B,2,FALSE)</f>
        <v>Sim</v>
      </c>
      <c r="F4103" s="1" t="s">
        <v>29</v>
      </c>
      <c r="G4103" s="3">
        <v>1326.28</v>
      </c>
      <c r="H4103" s="3">
        <v>0</v>
      </c>
      <c r="I4103" s="3">
        <v>0</v>
      </c>
      <c r="J4103" s="1" t="s">
        <v>31</v>
      </c>
      <c r="K4103" s="3">
        <v>0</v>
      </c>
      <c r="L4103" s="3">
        <v>0</v>
      </c>
      <c r="M4103" s="1" t="s">
        <v>31</v>
      </c>
      <c r="N4103" s="3">
        <v>0</v>
      </c>
      <c r="O4103" s="3">
        <v>0</v>
      </c>
      <c r="P4103" s="1" t="s">
        <v>31</v>
      </c>
      <c r="Q4103" s="3">
        <v>1326.28</v>
      </c>
      <c r="R4103" s="3">
        <v>21.88</v>
      </c>
      <c r="S4103" s="1" t="s">
        <v>33</v>
      </c>
      <c r="T4103" s="3">
        <v>1326.28</v>
      </c>
      <c r="U4103" s="3">
        <v>100.8</v>
      </c>
      <c r="V4103" s="1" t="s">
        <v>33</v>
      </c>
      <c r="W4103" s="1" t="s">
        <v>33</v>
      </c>
      <c r="X4103" s="1" t="s">
        <v>191</v>
      </c>
      <c r="Y4103" s="1" t="s">
        <v>192</v>
      </c>
      <c r="Z4103" s="1" t="s">
        <v>193</v>
      </c>
      <c r="AA4103" s="1" t="s">
        <v>194</v>
      </c>
    </row>
    <row r="4104" spans="1:27" x14ac:dyDescent="0.25">
      <c r="A4104" s="1" t="s">
        <v>26</v>
      </c>
      <c r="B4104" s="1" t="s">
        <v>5710</v>
      </c>
      <c r="C4104" s="2">
        <v>42327</v>
      </c>
      <c r="D4104" s="1" t="s">
        <v>2804</v>
      </c>
      <c r="E4104" s="7" t="str">
        <f>VLOOKUP(TRIM(D4104)*1,CFOP!A:B,2,FALSE)</f>
        <v>Sim</v>
      </c>
      <c r="F4104" s="1" t="s">
        <v>29</v>
      </c>
      <c r="G4104" s="3">
        <v>2313.73</v>
      </c>
      <c r="H4104" s="3">
        <v>2313.73</v>
      </c>
      <c r="I4104" s="3">
        <v>416.47</v>
      </c>
      <c r="J4104" s="1" t="s">
        <v>30</v>
      </c>
      <c r="K4104" s="3">
        <v>0</v>
      </c>
      <c r="L4104" s="3">
        <v>0</v>
      </c>
      <c r="M4104" s="1" t="s">
        <v>31</v>
      </c>
      <c r="N4104" s="3">
        <v>0</v>
      </c>
      <c r="O4104" s="3">
        <v>0</v>
      </c>
      <c r="P4104" s="1" t="s">
        <v>31</v>
      </c>
      <c r="Q4104" s="3">
        <v>2313.73</v>
      </c>
      <c r="R4104" s="3">
        <v>38.18</v>
      </c>
      <c r="S4104" s="1" t="s">
        <v>33</v>
      </c>
      <c r="T4104" s="3">
        <v>2313.73</v>
      </c>
      <c r="U4104" s="3">
        <v>175.84</v>
      </c>
      <c r="V4104" s="1" t="s">
        <v>33</v>
      </c>
      <c r="W4104" s="1" t="s">
        <v>33</v>
      </c>
      <c r="X4104" s="1" t="s">
        <v>1377</v>
      </c>
      <c r="Y4104" s="1" t="s">
        <v>1378</v>
      </c>
      <c r="Z4104" s="1" t="s">
        <v>1379</v>
      </c>
      <c r="AA4104" s="1" t="s">
        <v>1568</v>
      </c>
    </row>
    <row r="4105" spans="1:27" x14ac:dyDescent="0.25">
      <c r="A4105" s="1" t="s">
        <v>26</v>
      </c>
      <c r="B4105" s="1" t="s">
        <v>5710</v>
      </c>
      <c r="C4105" s="2">
        <v>42327</v>
      </c>
      <c r="D4105" s="1" t="s">
        <v>2804</v>
      </c>
      <c r="E4105" s="7" t="str">
        <f>VLOOKUP(TRIM(D4105)*1,CFOP!A:B,2,FALSE)</f>
        <v>Sim</v>
      </c>
      <c r="F4105" s="1" t="s">
        <v>29</v>
      </c>
      <c r="G4105" s="3">
        <v>706.2</v>
      </c>
      <c r="H4105" s="3">
        <v>706.2</v>
      </c>
      <c r="I4105" s="3">
        <v>127.12</v>
      </c>
      <c r="J4105" s="1" t="s">
        <v>30</v>
      </c>
      <c r="K4105" s="3">
        <v>0</v>
      </c>
      <c r="L4105" s="3">
        <v>0</v>
      </c>
      <c r="M4105" s="1" t="s">
        <v>31</v>
      </c>
      <c r="N4105" s="3">
        <v>0</v>
      </c>
      <c r="O4105" s="3">
        <v>0</v>
      </c>
      <c r="P4105" s="1" t="s">
        <v>31</v>
      </c>
      <c r="Q4105" s="3">
        <v>706.2</v>
      </c>
      <c r="R4105" s="3">
        <v>11.65</v>
      </c>
      <c r="S4105" s="1" t="s">
        <v>33</v>
      </c>
      <c r="T4105" s="3">
        <v>706.2</v>
      </c>
      <c r="U4105" s="3">
        <v>53.67</v>
      </c>
      <c r="V4105" s="1" t="s">
        <v>33</v>
      </c>
      <c r="W4105" s="1" t="s">
        <v>33</v>
      </c>
      <c r="X4105" s="1" t="s">
        <v>1377</v>
      </c>
      <c r="Y4105" s="1" t="s">
        <v>1378</v>
      </c>
      <c r="Z4105" s="1" t="s">
        <v>1379</v>
      </c>
      <c r="AA4105" s="1" t="s">
        <v>1568</v>
      </c>
    </row>
    <row r="4106" spans="1:27" x14ac:dyDescent="0.25">
      <c r="A4106" s="1" t="s">
        <v>26</v>
      </c>
      <c r="B4106" s="1" t="s">
        <v>5711</v>
      </c>
      <c r="C4106" s="2">
        <v>42327</v>
      </c>
      <c r="D4106" s="1" t="s">
        <v>2817</v>
      </c>
      <c r="E4106" s="7" t="str">
        <f>VLOOKUP(TRIM(D4106)*1,CFOP!A:B,2,FALSE)</f>
        <v>Sim</v>
      </c>
      <c r="F4106" s="1" t="s">
        <v>179</v>
      </c>
      <c r="G4106" s="3">
        <v>2480.7599999999998</v>
      </c>
      <c r="H4106" s="3">
        <v>2157.1799999999998</v>
      </c>
      <c r="I4106" s="3">
        <v>258.86</v>
      </c>
      <c r="J4106" s="1" t="s">
        <v>307</v>
      </c>
      <c r="K4106" s="3">
        <v>0</v>
      </c>
      <c r="L4106" s="3">
        <v>0</v>
      </c>
      <c r="M4106" s="1" t="s">
        <v>31</v>
      </c>
      <c r="N4106" s="3">
        <v>2157.1799999999998</v>
      </c>
      <c r="O4106" s="3">
        <v>323.58</v>
      </c>
      <c r="P4106" s="1" t="s">
        <v>2788</v>
      </c>
      <c r="Q4106" s="3">
        <v>2157.1799999999998</v>
      </c>
      <c r="R4106" s="3">
        <v>35.590000000000003</v>
      </c>
      <c r="S4106" s="1" t="s">
        <v>33</v>
      </c>
      <c r="T4106" s="3">
        <v>2157.1799999999998</v>
      </c>
      <c r="U4106" s="3">
        <v>163.95000000000002</v>
      </c>
      <c r="V4106" s="1" t="s">
        <v>33</v>
      </c>
      <c r="W4106" s="1" t="s">
        <v>33</v>
      </c>
      <c r="X4106" s="1" t="s">
        <v>3758</v>
      </c>
      <c r="Y4106" s="1" t="s">
        <v>96</v>
      </c>
      <c r="Z4106" s="1" t="s">
        <v>5712</v>
      </c>
      <c r="AA4106" s="1" t="s">
        <v>5713</v>
      </c>
    </row>
    <row r="4107" spans="1:27" x14ac:dyDescent="0.25">
      <c r="A4107" s="1" t="s">
        <v>26</v>
      </c>
      <c r="B4107" s="1" t="s">
        <v>5714</v>
      </c>
      <c r="C4107" s="2">
        <v>42327</v>
      </c>
      <c r="D4107" s="1" t="s">
        <v>2841</v>
      </c>
      <c r="E4107" s="7" t="str">
        <f>VLOOKUP(TRIM(D4107)*1,CFOP!A:B,2,FALSE)</f>
        <v>Sim</v>
      </c>
      <c r="F4107" s="1" t="s">
        <v>1590</v>
      </c>
      <c r="G4107" s="3">
        <v>1798.25</v>
      </c>
      <c r="H4107" s="3">
        <v>2059.9</v>
      </c>
      <c r="I4107" s="3">
        <v>144.19</v>
      </c>
      <c r="J4107" s="1" t="s">
        <v>30</v>
      </c>
      <c r="K4107" s="3">
        <v>0</v>
      </c>
      <c r="L4107" s="3">
        <v>0</v>
      </c>
      <c r="M4107" s="1" t="s">
        <v>31</v>
      </c>
      <c r="N4107" s="3">
        <v>0</v>
      </c>
      <c r="O4107" s="3">
        <v>0</v>
      </c>
      <c r="P4107" s="1" t="s">
        <v>31</v>
      </c>
      <c r="Q4107" s="3">
        <v>2059.9</v>
      </c>
      <c r="R4107" s="3">
        <v>33.99</v>
      </c>
      <c r="S4107" s="1" t="s">
        <v>33</v>
      </c>
      <c r="T4107" s="3">
        <v>2059.9</v>
      </c>
      <c r="U4107" s="3">
        <v>156.55000000000001</v>
      </c>
      <c r="V4107" s="1" t="s">
        <v>33</v>
      </c>
      <c r="W4107" s="1" t="s">
        <v>33</v>
      </c>
      <c r="X4107" s="1" t="s">
        <v>5715</v>
      </c>
      <c r="Y4107" s="1" t="s">
        <v>198</v>
      </c>
      <c r="Z4107" s="1" t="s">
        <v>5716</v>
      </c>
      <c r="AA4107" s="1" t="s">
        <v>5717</v>
      </c>
    </row>
    <row r="4108" spans="1:27" x14ac:dyDescent="0.25">
      <c r="A4108" s="1" t="s">
        <v>26</v>
      </c>
      <c r="B4108" s="1" t="s">
        <v>5718</v>
      </c>
      <c r="C4108" s="2">
        <v>42327</v>
      </c>
      <c r="D4108" s="1" t="s">
        <v>2841</v>
      </c>
      <c r="E4108" s="7" t="str">
        <f>VLOOKUP(TRIM(D4108)*1,CFOP!A:B,2,FALSE)</f>
        <v>Sim</v>
      </c>
      <c r="F4108" s="1" t="s">
        <v>478</v>
      </c>
      <c r="G4108" s="3">
        <v>2592.5499999999997</v>
      </c>
      <c r="H4108" s="3">
        <v>2254.39</v>
      </c>
      <c r="I4108" s="3">
        <v>90.18</v>
      </c>
      <c r="J4108" s="1" t="s">
        <v>61</v>
      </c>
      <c r="K4108" s="3">
        <v>0</v>
      </c>
      <c r="L4108" s="3">
        <v>0</v>
      </c>
      <c r="M4108" s="1" t="s">
        <v>31</v>
      </c>
      <c r="N4108" s="3">
        <v>2254.39</v>
      </c>
      <c r="O4108" s="3">
        <v>338.16</v>
      </c>
      <c r="P4108" s="1" t="s">
        <v>2788</v>
      </c>
      <c r="Q4108" s="3">
        <v>2254.39</v>
      </c>
      <c r="R4108" s="3">
        <v>37.200000000000003</v>
      </c>
      <c r="S4108" s="1" t="s">
        <v>33</v>
      </c>
      <c r="T4108" s="3">
        <v>2254.39</v>
      </c>
      <c r="U4108" s="3">
        <v>171.33</v>
      </c>
      <c r="V4108" s="1" t="s">
        <v>33</v>
      </c>
      <c r="W4108" s="1" t="s">
        <v>33</v>
      </c>
      <c r="X4108" s="1" t="s">
        <v>3234</v>
      </c>
      <c r="Y4108" s="1" t="s">
        <v>44</v>
      </c>
      <c r="Z4108" s="1" t="s">
        <v>5073</v>
      </c>
      <c r="AA4108" s="1" t="s">
        <v>5074</v>
      </c>
    </row>
    <row r="4109" spans="1:27" x14ac:dyDescent="0.25">
      <c r="A4109" s="1" t="s">
        <v>26</v>
      </c>
      <c r="B4109" s="1" t="s">
        <v>5719</v>
      </c>
      <c r="C4109" s="2">
        <v>42327</v>
      </c>
      <c r="D4109" s="1" t="s">
        <v>2841</v>
      </c>
      <c r="E4109" s="7" t="str">
        <f>VLOOKUP(TRIM(D4109)*1,CFOP!A:B,2,FALSE)</f>
        <v>Sim</v>
      </c>
      <c r="F4109" s="1" t="s">
        <v>1643</v>
      </c>
      <c r="G4109" s="3">
        <v>6345.17</v>
      </c>
      <c r="H4109" s="3">
        <v>6345.17</v>
      </c>
      <c r="I4109" s="3">
        <v>253.81</v>
      </c>
      <c r="J4109" s="1" t="s">
        <v>61</v>
      </c>
      <c r="K4109" s="3">
        <v>0</v>
      </c>
      <c r="L4109" s="3">
        <v>0</v>
      </c>
      <c r="M4109" s="1" t="s">
        <v>31</v>
      </c>
      <c r="N4109" s="3">
        <v>5517.54</v>
      </c>
      <c r="O4109" s="3">
        <v>827.63</v>
      </c>
      <c r="P4109" s="1" t="s">
        <v>2788</v>
      </c>
      <c r="Q4109" s="3">
        <v>5517.54</v>
      </c>
      <c r="R4109" s="3">
        <v>91.04</v>
      </c>
      <c r="S4109" s="1" t="s">
        <v>33</v>
      </c>
      <c r="T4109" s="3">
        <v>5517.54</v>
      </c>
      <c r="U4109" s="3">
        <v>419.33</v>
      </c>
      <c r="V4109" s="1" t="s">
        <v>33</v>
      </c>
      <c r="W4109" s="1" t="s">
        <v>33</v>
      </c>
      <c r="X4109" s="1" t="s">
        <v>5720</v>
      </c>
      <c r="Y4109" s="1" t="s">
        <v>91</v>
      </c>
      <c r="Z4109" s="1" t="s">
        <v>5721</v>
      </c>
      <c r="AA4109" s="1" t="s">
        <v>5722</v>
      </c>
    </row>
    <row r="4110" spans="1:27" x14ac:dyDescent="0.25">
      <c r="A4110" s="1" t="s">
        <v>26</v>
      </c>
      <c r="B4110" s="1" t="s">
        <v>5723</v>
      </c>
      <c r="C4110" s="2">
        <v>42327</v>
      </c>
      <c r="D4110" s="1" t="s">
        <v>2787</v>
      </c>
      <c r="E4110" s="7" t="str">
        <f>VLOOKUP(TRIM(D4110)*1,CFOP!A:B,2,FALSE)</f>
        <v>Sim</v>
      </c>
      <c r="F4110" s="1" t="s">
        <v>29</v>
      </c>
      <c r="G4110" s="3">
        <v>683.19</v>
      </c>
      <c r="H4110" s="3">
        <v>712.19</v>
      </c>
      <c r="I4110" s="3">
        <v>128.19</v>
      </c>
      <c r="J4110" s="1" t="s">
        <v>30</v>
      </c>
      <c r="K4110" s="3">
        <v>0</v>
      </c>
      <c r="L4110" s="3">
        <v>0</v>
      </c>
      <c r="M4110" s="1" t="s">
        <v>31</v>
      </c>
      <c r="N4110" s="3">
        <v>0</v>
      </c>
      <c r="O4110" s="3">
        <v>0</v>
      </c>
      <c r="P4110" s="1" t="s">
        <v>31</v>
      </c>
      <c r="Q4110" s="3">
        <v>712.19</v>
      </c>
      <c r="R4110" s="3">
        <v>11.75</v>
      </c>
      <c r="S4110" s="1" t="s">
        <v>33</v>
      </c>
      <c r="T4110" s="3">
        <v>712.19</v>
      </c>
      <c r="U4110" s="3">
        <v>54.13</v>
      </c>
      <c r="V4110" s="1" t="s">
        <v>33</v>
      </c>
      <c r="W4110" s="1" t="s">
        <v>33</v>
      </c>
      <c r="X4110" s="1" t="s">
        <v>5451</v>
      </c>
      <c r="Y4110" s="1" t="s">
        <v>765</v>
      </c>
      <c r="Z4110" s="1" t="s">
        <v>5724</v>
      </c>
      <c r="AA4110" s="1" t="s">
        <v>5725</v>
      </c>
    </row>
    <row r="4111" spans="1:27" x14ac:dyDescent="0.25">
      <c r="A4111" s="1" t="s">
        <v>26</v>
      </c>
      <c r="B4111" s="1" t="s">
        <v>5726</v>
      </c>
      <c r="C4111" s="2">
        <v>42327</v>
      </c>
      <c r="D4111" s="1" t="s">
        <v>2787</v>
      </c>
      <c r="E4111" s="7" t="str">
        <f>VLOOKUP(TRIM(D4111)*1,CFOP!A:B,2,FALSE)</f>
        <v>Sim</v>
      </c>
      <c r="F4111" s="1" t="s">
        <v>29</v>
      </c>
      <c r="G4111" s="3">
        <v>610.14</v>
      </c>
      <c r="H4111" s="3">
        <v>610.14</v>
      </c>
      <c r="I4111" s="3">
        <v>109.83</v>
      </c>
      <c r="J4111" s="1" t="s">
        <v>30</v>
      </c>
      <c r="K4111" s="3">
        <v>0</v>
      </c>
      <c r="L4111" s="3">
        <v>0</v>
      </c>
      <c r="M4111" s="1" t="s">
        <v>31</v>
      </c>
      <c r="N4111" s="3">
        <v>0</v>
      </c>
      <c r="O4111" s="3">
        <v>0</v>
      </c>
      <c r="P4111" s="1" t="s">
        <v>31</v>
      </c>
      <c r="Q4111" s="3">
        <v>610.14</v>
      </c>
      <c r="R4111" s="3">
        <v>10.07</v>
      </c>
      <c r="S4111" s="1" t="s">
        <v>33</v>
      </c>
      <c r="T4111" s="3">
        <v>610.14</v>
      </c>
      <c r="U4111" s="3">
        <v>46.37</v>
      </c>
      <c r="V4111" s="1" t="s">
        <v>33</v>
      </c>
      <c r="W4111" s="1" t="s">
        <v>33</v>
      </c>
      <c r="X4111" s="1" t="s">
        <v>4055</v>
      </c>
      <c r="Y4111" s="1" t="s">
        <v>364</v>
      </c>
      <c r="Z4111" s="1" t="s">
        <v>1834</v>
      </c>
      <c r="AA4111" s="1" t="s">
        <v>1835</v>
      </c>
    </row>
    <row r="4112" spans="1:27" x14ac:dyDescent="0.25">
      <c r="A4112" s="1" t="s">
        <v>26</v>
      </c>
      <c r="B4112" s="1" t="s">
        <v>5727</v>
      </c>
      <c r="C4112" s="2">
        <v>42327</v>
      </c>
      <c r="D4112" s="1" t="s">
        <v>2903</v>
      </c>
      <c r="E4112" s="7" t="str">
        <f>VLOOKUP(TRIM(D4112)*1,CFOP!A:B,2,FALSE)</f>
        <v>Sim</v>
      </c>
      <c r="F4112" s="1" t="s">
        <v>272</v>
      </c>
      <c r="G4112" s="3">
        <v>505.14</v>
      </c>
      <c r="H4112" s="3">
        <v>0</v>
      </c>
      <c r="I4112" s="3">
        <v>0</v>
      </c>
      <c r="J4112" s="1" t="s">
        <v>31</v>
      </c>
      <c r="K4112" s="3">
        <v>0</v>
      </c>
      <c r="L4112" s="3">
        <v>0</v>
      </c>
      <c r="M4112" s="1" t="s">
        <v>31</v>
      </c>
      <c r="N4112" s="3">
        <v>0</v>
      </c>
      <c r="O4112" s="3">
        <v>0</v>
      </c>
      <c r="P4112" s="1" t="s">
        <v>31</v>
      </c>
      <c r="Q4112" s="3">
        <v>505.14</v>
      </c>
      <c r="R4112" s="3">
        <v>0</v>
      </c>
      <c r="S4112" s="1" t="s">
        <v>2904</v>
      </c>
      <c r="T4112" s="3">
        <v>505.14</v>
      </c>
      <c r="U4112" s="3">
        <v>0</v>
      </c>
      <c r="V4112" s="1" t="s">
        <v>2904</v>
      </c>
      <c r="W4112" s="1" t="s">
        <v>33</v>
      </c>
      <c r="X4112" s="1" t="s">
        <v>3357</v>
      </c>
      <c r="Y4112" s="1" t="s">
        <v>96</v>
      </c>
      <c r="Z4112" s="1" t="s">
        <v>5728</v>
      </c>
      <c r="AA4112" s="1" t="s">
        <v>5729</v>
      </c>
    </row>
    <row r="4113" spans="1:27" x14ac:dyDescent="0.25">
      <c r="A4113" s="1" t="s">
        <v>26</v>
      </c>
      <c r="B4113" s="1" t="s">
        <v>5730</v>
      </c>
      <c r="C4113" s="2">
        <v>42327</v>
      </c>
      <c r="D4113" s="1" t="s">
        <v>2903</v>
      </c>
      <c r="E4113" s="7" t="str">
        <f>VLOOKUP(TRIM(D4113)*1,CFOP!A:B,2,FALSE)</f>
        <v>Sim</v>
      </c>
      <c r="F4113" s="1" t="s">
        <v>272</v>
      </c>
      <c r="G4113" s="3">
        <v>106.60000000000001</v>
      </c>
      <c r="H4113" s="3">
        <v>0</v>
      </c>
      <c r="I4113" s="3">
        <v>0</v>
      </c>
      <c r="J4113" s="1" t="s">
        <v>31</v>
      </c>
      <c r="K4113" s="3">
        <v>0</v>
      </c>
      <c r="L4113" s="3">
        <v>0</v>
      </c>
      <c r="M4113" s="1" t="s">
        <v>31</v>
      </c>
      <c r="N4113" s="3">
        <v>0</v>
      </c>
      <c r="O4113" s="3">
        <v>0</v>
      </c>
      <c r="P4113" s="1" t="s">
        <v>31</v>
      </c>
      <c r="Q4113" s="3">
        <v>106.60000000000001</v>
      </c>
      <c r="R4113" s="3">
        <v>0</v>
      </c>
      <c r="S4113" s="1" t="s">
        <v>2904</v>
      </c>
      <c r="T4113" s="3">
        <v>106.60000000000001</v>
      </c>
      <c r="U4113" s="3">
        <v>0</v>
      </c>
      <c r="V4113" s="1" t="s">
        <v>2904</v>
      </c>
      <c r="W4113" s="1" t="s">
        <v>33</v>
      </c>
      <c r="X4113" s="1" t="s">
        <v>3357</v>
      </c>
      <c r="Y4113" s="1" t="s">
        <v>96</v>
      </c>
      <c r="Z4113" s="1" t="s">
        <v>5731</v>
      </c>
      <c r="AA4113" s="1" t="s">
        <v>3597</v>
      </c>
    </row>
    <row r="4114" spans="1:27" x14ac:dyDescent="0.25">
      <c r="A4114" s="1" t="s">
        <v>26</v>
      </c>
      <c r="B4114" s="1" t="s">
        <v>5732</v>
      </c>
      <c r="C4114" s="2">
        <v>42327</v>
      </c>
      <c r="D4114" s="1" t="s">
        <v>2817</v>
      </c>
      <c r="E4114" s="7" t="str">
        <f>VLOOKUP(TRIM(D4114)*1,CFOP!A:B,2,FALSE)</f>
        <v>Sim</v>
      </c>
      <c r="F4114" s="1" t="s">
        <v>179</v>
      </c>
      <c r="G4114" s="3">
        <v>22.96</v>
      </c>
      <c r="H4114" s="3">
        <v>22.96</v>
      </c>
      <c r="I4114" s="3">
        <v>2.7600000000000002</v>
      </c>
      <c r="J4114" s="1" t="s">
        <v>30</v>
      </c>
      <c r="K4114" s="3">
        <v>0</v>
      </c>
      <c r="L4114" s="3">
        <v>0</v>
      </c>
      <c r="M4114" s="1" t="s">
        <v>31</v>
      </c>
      <c r="N4114" s="3">
        <v>0</v>
      </c>
      <c r="O4114" s="3">
        <v>0</v>
      </c>
      <c r="P4114" s="1" t="s">
        <v>31</v>
      </c>
      <c r="Q4114" s="3">
        <v>22.96</v>
      </c>
      <c r="R4114" s="3">
        <v>0.38</v>
      </c>
      <c r="S4114" s="1" t="s">
        <v>33</v>
      </c>
      <c r="T4114" s="3">
        <v>22.96</v>
      </c>
      <c r="U4114" s="3">
        <v>1.74</v>
      </c>
      <c r="V4114" s="1" t="s">
        <v>33</v>
      </c>
      <c r="W4114" s="1" t="s">
        <v>33</v>
      </c>
      <c r="X4114" s="1" t="s">
        <v>3114</v>
      </c>
      <c r="Y4114" s="1" t="s">
        <v>1378</v>
      </c>
      <c r="Z4114" s="1" t="s">
        <v>3417</v>
      </c>
      <c r="AA4114" s="1" t="s">
        <v>3116</v>
      </c>
    </row>
    <row r="4115" spans="1:27" x14ac:dyDescent="0.25">
      <c r="A4115" s="1" t="s">
        <v>26</v>
      </c>
      <c r="B4115" s="1" t="s">
        <v>5733</v>
      </c>
      <c r="C4115" s="2">
        <v>42327</v>
      </c>
      <c r="D4115" s="1" t="s">
        <v>2841</v>
      </c>
      <c r="E4115" s="7" t="str">
        <f>VLOOKUP(TRIM(D4115)*1,CFOP!A:B,2,FALSE)</f>
        <v>Sim</v>
      </c>
      <c r="F4115" s="1" t="s">
        <v>4920</v>
      </c>
      <c r="G4115" s="3">
        <v>231.61</v>
      </c>
      <c r="H4115" s="3">
        <v>286.95999999999998</v>
      </c>
      <c r="I4115" s="3">
        <v>20.09</v>
      </c>
      <c r="J4115" s="1" t="s">
        <v>30</v>
      </c>
      <c r="K4115" s="3">
        <v>0</v>
      </c>
      <c r="L4115" s="3">
        <v>0</v>
      </c>
      <c r="M4115" s="1" t="s">
        <v>31</v>
      </c>
      <c r="N4115" s="3">
        <v>0</v>
      </c>
      <c r="O4115" s="3">
        <v>0</v>
      </c>
      <c r="P4115" s="1" t="s">
        <v>31</v>
      </c>
      <c r="Q4115" s="3">
        <v>286.95999999999998</v>
      </c>
      <c r="R4115" s="3">
        <v>4.7300000000000004</v>
      </c>
      <c r="S4115" s="1" t="s">
        <v>33</v>
      </c>
      <c r="T4115" s="3">
        <v>286.95999999999998</v>
      </c>
      <c r="U4115" s="3">
        <v>21.81</v>
      </c>
      <c r="V4115" s="1" t="s">
        <v>33</v>
      </c>
      <c r="W4115" s="1" t="s">
        <v>33</v>
      </c>
      <c r="X4115" s="1" t="s">
        <v>5734</v>
      </c>
      <c r="Y4115" s="1" t="s">
        <v>4909</v>
      </c>
      <c r="Z4115" s="1" t="s">
        <v>4910</v>
      </c>
      <c r="AA4115" s="1" t="s">
        <v>4911</v>
      </c>
    </row>
    <row r="4116" spans="1:27" x14ac:dyDescent="0.25">
      <c r="A4116" s="1" t="s">
        <v>26</v>
      </c>
      <c r="B4116" s="1" t="s">
        <v>5735</v>
      </c>
      <c r="C4116" s="2">
        <v>42327</v>
      </c>
      <c r="D4116" s="1" t="s">
        <v>2787</v>
      </c>
      <c r="E4116" s="7" t="str">
        <f>VLOOKUP(TRIM(D4116)*1,CFOP!A:B,2,FALSE)</f>
        <v>Sim</v>
      </c>
      <c r="F4116" s="1" t="s">
        <v>29</v>
      </c>
      <c r="G4116" s="3">
        <v>1063.45</v>
      </c>
      <c r="H4116" s="3">
        <v>924.74</v>
      </c>
      <c r="I4116" s="3">
        <v>166.45000000000002</v>
      </c>
      <c r="J4116" s="1" t="s">
        <v>61</v>
      </c>
      <c r="K4116" s="3">
        <v>0</v>
      </c>
      <c r="L4116" s="3">
        <v>0</v>
      </c>
      <c r="M4116" s="1" t="s">
        <v>31</v>
      </c>
      <c r="N4116" s="3">
        <v>924.74</v>
      </c>
      <c r="O4116" s="3">
        <v>138.71</v>
      </c>
      <c r="P4116" s="1" t="s">
        <v>2788</v>
      </c>
      <c r="Q4116" s="3">
        <v>924.74</v>
      </c>
      <c r="R4116" s="3">
        <v>15.26</v>
      </c>
      <c r="S4116" s="1" t="s">
        <v>33</v>
      </c>
      <c r="T4116" s="3">
        <v>924.74</v>
      </c>
      <c r="U4116" s="3">
        <v>70.28</v>
      </c>
      <c r="V4116" s="1" t="s">
        <v>33</v>
      </c>
      <c r="W4116" s="1" t="s">
        <v>33</v>
      </c>
      <c r="X4116" s="1" t="s">
        <v>2723</v>
      </c>
      <c r="Y4116" s="1" t="s">
        <v>91</v>
      </c>
      <c r="Z4116" s="1" t="s">
        <v>3368</v>
      </c>
      <c r="AA4116" s="1" t="s">
        <v>305</v>
      </c>
    </row>
    <row r="4117" spans="1:27" x14ac:dyDescent="0.25">
      <c r="A4117" s="1" t="s">
        <v>26</v>
      </c>
      <c r="B4117" s="1" t="s">
        <v>5736</v>
      </c>
      <c r="C4117" s="2">
        <v>42327</v>
      </c>
      <c r="D4117" s="1" t="s">
        <v>2817</v>
      </c>
      <c r="E4117" s="7" t="str">
        <f>VLOOKUP(TRIM(D4117)*1,CFOP!A:B,2,FALSE)</f>
        <v>Sim</v>
      </c>
      <c r="F4117" s="1" t="s">
        <v>393</v>
      </c>
      <c r="G4117" s="3">
        <v>1334.05</v>
      </c>
      <c r="H4117" s="3">
        <v>1160.04</v>
      </c>
      <c r="I4117" s="3">
        <v>139.20000000000002</v>
      </c>
      <c r="J4117" s="1" t="s">
        <v>30</v>
      </c>
      <c r="K4117" s="3">
        <v>0</v>
      </c>
      <c r="L4117" s="3">
        <v>0</v>
      </c>
      <c r="M4117" s="1" t="s">
        <v>31</v>
      </c>
      <c r="N4117" s="3">
        <v>1160.04</v>
      </c>
      <c r="O4117" s="3">
        <v>174.01</v>
      </c>
      <c r="P4117" s="1" t="s">
        <v>2788</v>
      </c>
      <c r="Q4117" s="3">
        <v>1160.04</v>
      </c>
      <c r="R4117" s="3">
        <v>19.14</v>
      </c>
      <c r="S4117" s="1" t="s">
        <v>33</v>
      </c>
      <c r="T4117" s="3">
        <v>1160.04</v>
      </c>
      <c r="U4117" s="3">
        <v>88.16</v>
      </c>
      <c r="V4117" s="1" t="s">
        <v>33</v>
      </c>
      <c r="W4117" s="1" t="s">
        <v>33</v>
      </c>
      <c r="X4117" s="1" t="s">
        <v>3899</v>
      </c>
      <c r="Y4117" s="1" t="s">
        <v>96</v>
      </c>
      <c r="Z4117" s="1" t="s">
        <v>3404</v>
      </c>
      <c r="AA4117" s="1" t="s">
        <v>3405</v>
      </c>
    </row>
    <row r="4118" spans="1:27" x14ac:dyDescent="0.25">
      <c r="A4118" s="1" t="s">
        <v>26</v>
      </c>
      <c r="B4118" s="1" t="s">
        <v>5737</v>
      </c>
      <c r="C4118" s="2">
        <v>42331</v>
      </c>
      <c r="D4118" s="1" t="s">
        <v>2841</v>
      </c>
      <c r="E4118" s="7" t="str">
        <f>VLOOKUP(TRIM(D4118)*1,CFOP!A:B,2,FALSE)</f>
        <v>Sim</v>
      </c>
      <c r="F4118" s="1" t="s">
        <v>393</v>
      </c>
      <c r="G4118" s="3">
        <v>716.98</v>
      </c>
      <c r="H4118" s="3">
        <v>623.46</v>
      </c>
      <c r="I4118" s="3">
        <v>24.94</v>
      </c>
      <c r="J4118" s="1" t="s">
        <v>61</v>
      </c>
      <c r="K4118" s="3">
        <v>0</v>
      </c>
      <c r="L4118" s="3">
        <v>0</v>
      </c>
      <c r="M4118" s="1" t="s">
        <v>31</v>
      </c>
      <c r="N4118" s="3">
        <v>623.46</v>
      </c>
      <c r="O4118" s="3">
        <v>93.52</v>
      </c>
      <c r="P4118" s="1" t="s">
        <v>2788</v>
      </c>
      <c r="Q4118" s="3">
        <v>623.46</v>
      </c>
      <c r="R4118" s="3">
        <v>10.290000000000001</v>
      </c>
      <c r="S4118" s="1" t="s">
        <v>33</v>
      </c>
      <c r="T4118" s="3">
        <v>623.46</v>
      </c>
      <c r="U4118" s="3">
        <v>47.38</v>
      </c>
      <c r="V4118" s="1" t="s">
        <v>33</v>
      </c>
      <c r="W4118" s="1" t="s">
        <v>33</v>
      </c>
      <c r="X4118" s="1" t="s">
        <v>3279</v>
      </c>
      <c r="Y4118" s="1" t="s">
        <v>91</v>
      </c>
      <c r="Z4118" s="1" t="s">
        <v>5738</v>
      </c>
      <c r="AA4118" s="1" t="s">
        <v>5739</v>
      </c>
    </row>
    <row r="4119" spans="1:27" x14ac:dyDescent="0.25">
      <c r="A4119" s="1" t="s">
        <v>26</v>
      </c>
      <c r="B4119" s="1" t="s">
        <v>5737</v>
      </c>
      <c r="C4119" s="2">
        <v>42331</v>
      </c>
      <c r="D4119" s="1" t="s">
        <v>2841</v>
      </c>
      <c r="E4119" s="7" t="str">
        <f>VLOOKUP(TRIM(D4119)*1,CFOP!A:B,2,FALSE)</f>
        <v>Sim</v>
      </c>
      <c r="F4119" s="1" t="s">
        <v>393</v>
      </c>
      <c r="G4119" s="3">
        <v>1748.53</v>
      </c>
      <c r="H4119" s="3">
        <v>1520.46</v>
      </c>
      <c r="I4119" s="3">
        <v>60.82</v>
      </c>
      <c r="J4119" s="1" t="s">
        <v>61</v>
      </c>
      <c r="K4119" s="3">
        <v>0</v>
      </c>
      <c r="L4119" s="3">
        <v>0</v>
      </c>
      <c r="M4119" s="1" t="s">
        <v>31</v>
      </c>
      <c r="N4119" s="3">
        <v>1520.46</v>
      </c>
      <c r="O4119" s="3">
        <v>228.07</v>
      </c>
      <c r="P4119" s="1" t="s">
        <v>2788</v>
      </c>
      <c r="Q4119" s="3">
        <v>1520.46</v>
      </c>
      <c r="R4119" s="3">
        <v>25.09</v>
      </c>
      <c r="S4119" s="1" t="s">
        <v>33</v>
      </c>
      <c r="T4119" s="3">
        <v>1520.46</v>
      </c>
      <c r="U4119" s="3">
        <v>115.55</v>
      </c>
      <c r="V4119" s="1" t="s">
        <v>33</v>
      </c>
      <c r="W4119" s="1" t="s">
        <v>33</v>
      </c>
      <c r="X4119" s="1" t="s">
        <v>3279</v>
      </c>
      <c r="Y4119" s="1" t="s">
        <v>91</v>
      </c>
      <c r="Z4119" s="1" t="s">
        <v>3245</v>
      </c>
      <c r="AA4119" s="1" t="s">
        <v>3246</v>
      </c>
    </row>
    <row r="4120" spans="1:27" x14ac:dyDescent="0.25">
      <c r="A4120" s="1" t="s">
        <v>26</v>
      </c>
      <c r="B4120" s="1" t="s">
        <v>5737</v>
      </c>
      <c r="C4120" s="2">
        <v>42331</v>
      </c>
      <c r="D4120" s="1" t="s">
        <v>2841</v>
      </c>
      <c r="E4120" s="7" t="str">
        <f>VLOOKUP(TRIM(D4120)*1,CFOP!A:B,2,FALSE)</f>
        <v>Sim</v>
      </c>
      <c r="F4120" s="1" t="s">
        <v>393</v>
      </c>
      <c r="G4120" s="3">
        <v>1573.41</v>
      </c>
      <c r="H4120" s="3">
        <v>1368.18</v>
      </c>
      <c r="I4120" s="3">
        <v>54.730000000000004</v>
      </c>
      <c r="J4120" s="1" t="s">
        <v>61</v>
      </c>
      <c r="K4120" s="3">
        <v>0</v>
      </c>
      <c r="L4120" s="3">
        <v>0</v>
      </c>
      <c r="M4120" s="1" t="s">
        <v>31</v>
      </c>
      <c r="N4120" s="3">
        <v>1368.18</v>
      </c>
      <c r="O4120" s="3">
        <v>205.23000000000002</v>
      </c>
      <c r="P4120" s="1" t="s">
        <v>2788</v>
      </c>
      <c r="Q4120" s="3">
        <v>1368.18</v>
      </c>
      <c r="R4120" s="3">
        <v>22.57</v>
      </c>
      <c r="S4120" s="1" t="s">
        <v>33</v>
      </c>
      <c r="T4120" s="3">
        <v>1368.18</v>
      </c>
      <c r="U4120" s="3">
        <v>103.98</v>
      </c>
      <c r="V4120" s="1" t="s">
        <v>33</v>
      </c>
      <c r="W4120" s="1" t="s">
        <v>33</v>
      </c>
      <c r="X4120" s="1" t="s">
        <v>3279</v>
      </c>
      <c r="Y4120" s="1" t="s">
        <v>91</v>
      </c>
      <c r="Z4120" s="1" t="s">
        <v>298</v>
      </c>
      <c r="AA4120" s="1" t="s">
        <v>299</v>
      </c>
    </row>
    <row r="4121" spans="1:27" x14ac:dyDescent="0.25">
      <c r="A4121" s="1" t="s">
        <v>26</v>
      </c>
      <c r="B4121" s="1" t="s">
        <v>5740</v>
      </c>
      <c r="C4121" s="2">
        <v>42331</v>
      </c>
      <c r="D4121" s="1" t="s">
        <v>2903</v>
      </c>
      <c r="E4121" s="7" t="str">
        <f>VLOOKUP(TRIM(D4121)*1,CFOP!A:B,2,FALSE)</f>
        <v>Sim</v>
      </c>
      <c r="F4121" s="1" t="s">
        <v>272</v>
      </c>
      <c r="G4121" s="3">
        <v>538.27</v>
      </c>
      <c r="H4121" s="3">
        <v>0</v>
      </c>
      <c r="I4121" s="3">
        <v>0</v>
      </c>
      <c r="J4121" s="1" t="s">
        <v>31</v>
      </c>
      <c r="K4121" s="3">
        <v>0</v>
      </c>
      <c r="L4121" s="3">
        <v>0</v>
      </c>
      <c r="M4121" s="1" t="s">
        <v>31</v>
      </c>
      <c r="N4121" s="3">
        <v>0</v>
      </c>
      <c r="O4121" s="3">
        <v>0</v>
      </c>
      <c r="P4121" s="1" t="s">
        <v>31</v>
      </c>
      <c r="Q4121" s="3">
        <v>538.27</v>
      </c>
      <c r="R4121" s="3">
        <v>0</v>
      </c>
      <c r="S4121" s="1" t="s">
        <v>2904</v>
      </c>
      <c r="T4121" s="3">
        <v>538.27</v>
      </c>
      <c r="U4121" s="3">
        <v>0</v>
      </c>
      <c r="V4121" s="1" t="s">
        <v>2904</v>
      </c>
      <c r="W4121" s="1" t="s">
        <v>33</v>
      </c>
      <c r="X4121" s="1" t="s">
        <v>5741</v>
      </c>
      <c r="Y4121" s="1" t="s">
        <v>91</v>
      </c>
      <c r="Z4121" s="1" t="s">
        <v>5742</v>
      </c>
      <c r="AA4121" s="1" t="s">
        <v>5743</v>
      </c>
    </row>
    <row r="4122" spans="1:27" x14ac:dyDescent="0.25">
      <c r="A4122" s="1" t="s">
        <v>26</v>
      </c>
      <c r="B4122" s="1" t="s">
        <v>5744</v>
      </c>
      <c r="C4122" s="2">
        <v>42331</v>
      </c>
      <c r="D4122" s="1" t="s">
        <v>2817</v>
      </c>
      <c r="E4122" s="7" t="str">
        <f>VLOOKUP(TRIM(D4122)*1,CFOP!A:B,2,FALSE)</f>
        <v>Sim</v>
      </c>
      <c r="F4122" s="1" t="s">
        <v>172</v>
      </c>
      <c r="G4122" s="3">
        <v>5060</v>
      </c>
      <c r="H4122" s="3">
        <v>5060</v>
      </c>
      <c r="I4122" s="3">
        <v>607.20000000000005</v>
      </c>
      <c r="J4122" s="1" t="s">
        <v>30</v>
      </c>
      <c r="K4122" s="3">
        <v>0</v>
      </c>
      <c r="L4122" s="3">
        <v>0</v>
      </c>
      <c r="M4122" s="1" t="s">
        <v>31</v>
      </c>
      <c r="N4122" s="3">
        <v>4400</v>
      </c>
      <c r="O4122" s="3">
        <v>660</v>
      </c>
      <c r="P4122" s="1" t="s">
        <v>2788</v>
      </c>
      <c r="Q4122" s="3">
        <v>4400</v>
      </c>
      <c r="R4122" s="3">
        <v>72.600000000000009</v>
      </c>
      <c r="S4122" s="1" t="s">
        <v>33</v>
      </c>
      <c r="T4122" s="3">
        <v>4400</v>
      </c>
      <c r="U4122" s="3">
        <v>334.40000000000003</v>
      </c>
      <c r="V4122" s="1" t="s">
        <v>33</v>
      </c>
      <c r="W4122" s="1" t="s">
        <v>33</v>
      </c>
      <c r="X4122" s="1" t="s">
        <v>4419</v>
      </c>
      <c r="Y4122" s="1" t="s">
        <v>96</v>
      </c>
      <c r="Z4122" s="1" t="s">
        <v>5745</v>
      </c>
      <c r="AA4122" s="1" t="s">
        <v>5746</v>
      </c>
    </row>
    <row r="4123" spans="1:27" x14ac:dyDescent="0.25">
      <c r="A4123" s="1" t="s">
        <v>26</v>
      </c>
      <c r="B4123" s="1" t="s">
        <v>5747</v>
      </c>
      <c r="C4123" s="2">
        <v>42331</v>
      </c>
      <c r="D4123" s="1" t="s">
        <v>2817</v>
      </c>
      <c r="E4123" s="7" t="str">
        <f>VLOOKUP(TRIM(D4123)*1,CFOP!A:B,2,FALSE)</f>
        <v>Sim</v>
      </c>
      <c r="F4123" s="1" t="s">
        <v>3855</v>
      </c>
      <c r="G4123" s="3">
        <v>1146.9100000000001</v>
      </c>
      <c r="H4123" s="3">
        <v>997.31000000000006</v>
      </c>
      <c r="I4123" s="3">
        <v>69.81</v>
      </c>
      <c r="J4123" s="1" t="s">
        <v>307</v>
      </c>
      <c r="K4123" s="3">
        <v>0</v>
      </c>
      <c r="L4123" s="3">
        <v>0</v>
      </c>
      <c r="M4123" s="1" t="s">
        <v>31</v>
      </c>
      <c r="N4123" s="3">
        <v>997.31000000000006</v>
      </c>
      <c r="O4123" s="3">
        <v>149.6</v>
      </c>
      <c r="P4123" s="1" t="s">
        <v>2788</v>
      </c>
      <c r="Q4123" s="3">
        <v>997.31000000000006</v>
      </c>
      <c r="R4123" s="3">
        <v>16.46</v>
      </c>
      <c r="S4123" s="1" t="s">
        <v>33</v>
      </c>
      <c r="T4123" s="3">
        <v>997.31000000000006</v>
      </c>
      <c r="U4123" s="3">
        <v>75.8</v>
      </c>
      <c r="V4123" s="1" t="s">
        <v>33</v>
      </c>
      <c r="W4123" s="1" t="s">
        <v>33</v>
      </c>
      <c r="X4123" s="1" t="s">
        <v>3856</v>
      </c>
      <c r="Y4123" s="1" t="s">
        <v>91</v>
      </c>
      <c r="Z4123" s="1" t="s">
        <v>4448</v>
      </c>
      <c r="AA4123" s="1" t="s">
        <v>3742</v>
      </c>
    </row>
    <row r="4124" spans="1:27" x14ac:dyDescent="0.25">
      <c r="A4124" s="1" t="s">
        <v>26</v>
      </c>
      <c r="B4124" s="1" t="s">
        <v>5748</v>
      </c>
      <c r="C4124" s="2">
        <v>42331</v>
      </c>
      <c r="D4124" s="1" t="s">
        <v>2804</v>
      </c>
      <c r="E4124" s="7" t="str">
        <f>VLOOKUP(TRIM(D4124)*1,CFOP!A:B,2,FALSE)</f>
        <v>Sim</v>
      </c>
      <c r="F4124" s="1" t="s">
        <v>29</v>
      </c>
      <c r="G4124" s="3">
        <v>5492.2300000000005</v>
      </c>
      <c r="H4124" s="3">
        <v>5492.2300000000005</v>
      </c>
      <c r="I4124" s="3">
        <v>988.6</v>
      </c>
      <c r="J4124" s="1" t="s">
        <v>30</v>
      </c>
      <c r="K4124" s="3">
        <v>0</v>
      </c>
      <c r="L4124" s="3">
        <v>0</v>
      </c>
      <c r="M4124" s="1" t="s">
        <v>31</v>
      </c>
      <c r="N4124" s="3">
        <v>0</v>
      </c>
      <c r="O4124" s="3">
        <v>0</v>
      </c>
      <c r="P4124" s="1" t="s">
        <v>31</v>
      </c>
      <c r="Q4124" s="3">
        <v>5492.2300000000005</v>
      </c>
      <c r="R4124" s="3">
        <v>90.62</v>
      </c>
      <c r="S4124" s="1" t="s">
        <v>33</v>
      </c>
      <c r="T4124" s="3">
        <v>5492.2300000000005</v>
      </c>
      <c r="U4124" s="3">
        <v>417.41</v>
      </c>
      <c r="V4124" s="1" t="s">
        <v>33</v>
      </c>
      <c r="W4124" s="1" t="s">
        <v>33</v>
      </c>
      <c r="X4124" s="1" t="s">
        <v>5749</v>
      </c>
      <c r="Y4124" s="1" t="s">
        <v>1378</v>
      </c>
      <c r="Z4124" s="1" t="s">
        <v>5750</v>
      </c>
      <c r="AA4124" s="1" t="s">
        <v>5751</v>
      </c>
    </row>
    <row r="4125" spans="1:27" x14ac:dyDescent="0.25">
      <c r="A4125" s="1" t="s">
        <v>26</v>
      </c>
      <c r="B4125" s="1" t="s">
        <v>5752</v>
      </c>
      <c r="C4125" s="2">
        <v>42331</v>
      </c>
      <c r="D4125" s="1" t="s">
        <v>2804</v>
      </c>
      <c r="E4125" s="7" t="str">
        <f>VLOOKUP(TRIM(D4125)*1,CFOP!A:B,2,FALSE)</f>
        <v>Sim</v>
      </c>
      <c r="F4125" s="1" t="s">
        <v>29</v>
      </c>
      <c r="G4125" s="3">
        <v>5523.6</v>
      </c>
      <c r="H4125" s="3">
        <v>5523.6</v>
      </c>
      <c r="I4125" s="3">
        <v>994.25</v>
      </c>
      <c r="J4125" s="1" t="s">
        <v>30</v>
      </c>
      <c r="K4125" s="3">
        <v>0</v>
      </c>
      <c r="L4125" s="3">
        <v>0</v>
      </c>
      <c r="M4125" s="1" t="s">
        <v>31</v>
      </c>
      <c r="N4125" s="3">
        <v>0</v>
      </c>
      <c r="O4125" s="3">
        <v>0</v>
      </c>
      <c r="P4125" s="1" t="s">
        <v>31</v>
      </c>
      <c r="Q4125" s="3">
        <v>5523.6</v>
      </c>
      <c r="R4125" s="3">
        <v>91.14</v>
      </c>
      <c r="S4125" s="1" t="s">
        <v>33</v>
      </c>
      <c r="T4125" s="3">
        <v>5523.6</v>
      </c>
      <c r="U4125" s="3">
        <v>419.79</v>
      </c>
      <c r="V4125" s="1" t="s">
        <v>33</v>
      </c>
      <c r="W4125" s="1" t="s">
        <v>33</v>
      </c>
      <c r="X4125" s="1" t="s">
        <v>3098</v>
      </c>
      <c r="Y4125" s="1" t="s">
        <v>2556</v>
      </c>
      <c r="Z4125" s="1" t="s">
        <v>5753</v>
      </c>
      <c r="AA4125" s="1" t="s">
        <v>5754</v>
      </c>
    </row>
    <row r="4126" spans="1:27" x14ac:dyDescent="0.25">
      <c r="A4126" s="1" t="s">
        <v>26</v>
      </c>
      <c r="B4126" s="1" t="s">
        <v>5755</v>
      </c>
      <c r="C4126" s="2">
        <v>42331</v>
      </c>
      <c r="D4126" s="1" t="s">
        <v>2787</v>
      </c>
      <c r="E4126" s="7" t="str">
        <f>VLOOKUP(TRIM(D4126)*1,CFOP!A:B,2,FALSE)</f>
        <v>Sim</v>
      </c>
      <c r="F4126" s="1" t="s">
        <v>29</v>
      </c>
      <c r="G4126" s="3">
        <v>10425.080000000002</v>
      </c>
      <c r="H4126" s="3">
        <v>9065.2900000000009</v>
      </c>
      <c r="I4126" s="3">
        <v>1631.75</v>
      </c>
      <c r="J4126" s="1" t="s">
        <v>61</v>
      </c>
      <c r="K4126" s="3">
        <v>0</v>
      </c>
      <c r="L4126" s="3">
        <v>0</v>
      </c>
      <c r="M4126" s="1" t="s">
        <v>31</v>
      </c>
      <c r="N4126" s="3">
        <v>9065.2900000000009</v>
      </c>
      <c r="O4126" s="3">
        <v>1359.79</v>
      </c>
      <c r="P4126" s="1" t="s">
        <v>2788</v>
      </c>
      <c r="Q4126" s="3">
        <v>9065.2900000000009</v>
      </c>
      <c r="R4126" s="3">
        <v>149.58000000000001</v>
      </c>
      <c r="S4126" s="1" t="s">
        <v>33</v>
      </c>
      <c r="T4126" s="3">
        <v>9065.2900000000009</v>
      </c>
      <c r="U4126" s="3">
        <v>688.96</v>
      </c>
      <c r="V4126" s="1" t="s">
        <v>33</v>
      </c>
      <c r="W4126" s="1" t="s">
        <v>33</v>
      </c>
      <c r="X4126" s="1" t="s">
        <v>295</v>
      </c>
      <c r="Y4126" s="1" t="s">
        <v>91</v>
      </c>
      <c r="Z4126" s="1" t="s">
        <v>3245</v>
      </c>
      <c r="AA4126" s="1" t="s">
        <v>3246</v>
      </c>
    </row>
    <row r="4127" spans="1:27" x14ac:dyDescent="0.25">
      <c r="A4127" s="1" t="s">
        <v>26</v>
      </c>
      <c r="B4127" s="1" t="s">
        <v>5756</v>
      </c>
      <c r="C4127" s="2">
        <v>42331</v>
      </c>
      <c r="D4127" s="1" t="s">
        <v>2787</v>
      </c>
      <c r="E4127" s="7" t="str">
        <f>VLOOKUP(TRIM(D4127)*1,CFOP!A:B,2,FALSE)</f>
        <v>Sim</v>
      </c>
      <c r="F4127" s="1" t="s">
        <v>29</v>
      </c>
      <c r="G4127" s="3">
        <v>1080.06</v>
      </c>
      <c r="H4127" s="3">
        <v>939.18000000000006</v>
      </c>
      <c r="I4127" s="3">
        <v>169.05</v>
      </c>
      <c r="J4127" s="1" t="s">
        <v>61</v>
      </c>
      <c r="K4127" s="3">
        <v>0</v>
      </c>
      <c r="L4127" s="3">
        <v>0</v>
      </c>
      <c r="M4127" s="1" t="s">
        <v>31</v>
      </c>
      <c r="N4127" s="3">
        <v>939.18000000000006</v>
      </c>
      <c r="O4127" s="3">
        <v>140.88</v>
      </c>
      <c r="P4127" s="1" t="s">
        <v>2788</v>
      </c>
      <c r="Q4127" s="3">
        <v>939.18000000000006</v>
      </c>
      <c r="R4127" s="3">
        <v>15.5</v>
      </c>
      <c r="S4127" s="1" t="s">
        <v>33</v>
      </c>
      <c r="T4127" s="3">
        <v>939.18000000000006</v>
      </c>
      <c r="U4127" s="3">
        <v>71.38</v>
      </c>
      <c r="V4127" s="1" t="s">
        <v>33</v>
      </c>
      <c r="W4127" s="1" t="s">
        <v>33</v>
      </c>
      <c r="X4127" s="1" t="s">
        <v>244</v>
      </c>
      <c r="Y4127" s="1" t="s">
        <v>44</v>
      </c>
      <c r="Z4127" s="1" t="s">
        <v>2453</v>
      </c>
      <c r="AA4127" s="1" t="s">
        <v>2454</v>
      </c>
    </row>
    <row r="4128" spans="1:27" x14ac:dyDescent="0.25">
      <c r="A4128" s="1" t="s">
        <v>26</v>
      </c>
      <c r="B4128" s="1" t="s">
        <v>5756</v>
      </c>
      <c r="C4128" s="2">
        <v>42331</v>
      </c>
      <c r="D4128" s="1" t="s">
        <v>2787</v>
      </c>
      <c r="E4128" s="7" t="str">
        <f>VLOOKUP(TRIM(D4128)*1,CFOP!A:B,2,FALSE)</f>
        <v>Sim</v>
      </c>
      <c r="F4128" s="1" t="s">
        <v>29</v>
      </c>
      <c r="G4128" s="3">
        <v>700.43000000000006</v>
      </c>
      <c r="H4128" s="3">
        <v>609.07000000000005</v>
      </c>
      <c r="I4128" s="3">
        <v>109.63</v>
      </c>
      <c r="J4128" s="1" t="s">
        <v>61</v>
      </c>
      <c r="K4128" s="3">
        <v>0</v>
      </c>
      <c r="L4128" s="3">
        <v>0</v>
      </c>
      <c r="M4128" s="1" t="s">
        <v>31</v>
      </c>
      <c r="N4128" s="3">
        <v>609.07000000000005</v>
      </c>
      <c r="O4128" s="3">
        <v>91.36</v>
      </c>
      <c r="P4128" s="1" t="s">
        <v>2788</v>
      </c>
      <c r="Q4128" s="3">
        <v>609.07000000000005</v>
      </c>
      <c r="R4128" s="3">
        <v>10.050000000000001</v>
      </c>
      <c r="S4128" s="1" t="s">
        <v>33</v>
      </c>
      <c r="T4128" s="3">
        <v>609.07000000000005</v>
      </c>
      <c r="U4128" s="3">
        <v>46.29</v>
      </c>
      <c r="V4128" s="1" t="s">
        <v>33</v>
      </c>
      <c r="W4128" s="1" t="s">
        <v>33</v>
      </c>
      <c r="X4128" s="1" t="s">
        <v>244</v>
      </c>
      <c r="Y4128" s="1" t="s">
        <v>44</v>
      </c>
      <c r="Z4128" s="1" t="s">
        <v>3218</v>
      </c>
      <c r="AA4128" s="1" t="s">
        <v>3219</v>
      </c>
    </row>
    <row r="4129" spans="1:27" x14ac:dyDescent="0.25">
      <c r="A4129" s="1" t="s">
        <v>26</v>
      </c>
      <c r="B4129" s="1" t="s">
        <v>5756</v>
      </c>
      <c r="C4129" s="2">
        <v>42331</v>
      </c>
      <c r="D4129" s="1" t="s">
        <v>2787</v>
      </c>
      <c r="E4129" s="7" t="str">
        <f>VLOOKUP(TRIM(D4129)*1,CFOP!A:B,2,FALSE)</f>
        <v>Sim</v>
      </c>
      <c r="F4129" s="1" t="s">
        <v>29</v>
      </c>
      <c r="G4129" s="3">
        <v>1072.26</v>
      </c>
      <c r="H4129" s="3">
        <v>893.55000000000007</v>
      </c>
      <c r="I4129" s="3">
        <v>160.84</v>
      </c>
      <c r="J4129" s="1" t="s">
        <v>61</v>
      </c>
      <c r="K4129" s="3">
        <v>0</v>
      </c>
      <c r="L4129" s="3">
        <v>0</v>
      </c>
      <c r="M4129" s="1" t="s">
        <v>31</v>
      </c>
      <c r="N4129" s="3">
        <v>893.55000000000007</v>
      </c>
      <c r="O4129" s="3">
        <v>178.71</v>
      </c>
      <c r="P4129" s="1" t="s">
        <v>2788</v>
      </c>
      <c r="Q4129" s="3">
        <v>893.55000000000007</v>
      </c>
      <c r="R4129" s="3">
        <v>14.74</v>
      </c>
      <c r="S4129" s="1" t="s">
        <v>33</v>
      </c>
      <c r="T4129" s="3">
        <v>893.55000000000007</v>
      </c>
      <c r="U4129" s="3">
        <v>67.91</v>
      </c>
      <c r="V4129" s="1" t="s">
        <v>33</v>
      </c>
      <c r="W4129" s="1" t="s">
        <v>33</v>
      </c>
      <c r="X4129" s="1" t="s">
        <v>244</v>
      </c>
      <c r="Y4129" s="1" t="s">
        <v>642</v>
      </c>
      <c r="Z4129" s="1" t="s">
        <v>643</v>
      </c>
      <c r="AA4129" s="1" t="s">
        <v>644</v>
      </c>
    </row>
    <row r="4130" spans="1:27" x14ac:dyDescent="0.25">
      <c r="A4130" s="1" t="s">
        <v>26</v>
      </c>
      <c r="B4130" s="1" t="s">
        <v>5756</v>
      </c>
      <c r="C4130" s="2">
        <v>42331</v>
      </c>
      <c r="D4130" s="1" t="s">
        <v>2787</v>
      </c>
      <c r="E4130" s="7" t="str">
        <f>VLOOKUP(TRIM(D4130)*1,CFOP!A:B,2,FALSE)</f>
        <v>Sim</v>
      </c>
      <c r="F4130" s="1" t="s">
        <v>29</v>
      </c>
      <c r="G4130" s="3">
        <v>63.34</v>
      </c>
      <c r="H4130" s="3">
        <v>63.34</v>
      </c>
      <c r="I4130" s="3">
        <v>11.4</v>
      </c>
      <c r="J4130" s="1" t="s">
        <v>30</v>
      </c>
      <c r="K4130" s="3">
        <v>0</v>
      </c>
      <c r="L4130" s="3">
        <v>0</v>
      </c>
      <c r="M4130" s="1" t="s">
        <v>31</v>
      </c>
      <c r="N4130" s="3">
        <v>0</v>
      </c>
      <c r="O4130" s="3">
        <v>0</v>
      </c>
      <c r="P4130" s="1" t="s">
        <v>31</v>
      </c>
      <c r="Q4130" s="3">
        <v>63.34</v>
      </c>
      <c r="R4130" s="3">
        <v>1.05</v>
      </c>
      <c r="S4130" s="1" t="s">
        <v>33</v>
      </c>
      <c r="T4130" s="3">
        <v>63.34</v>
      </c>
      <c r="U4130" s="3">
        <v>4.8100000000000005</v>
      </c>
      <c r="V4130" s="1" t="s">
        <v>33</v>
      </c>
      <c r="W4130" s="1" t="s">
        <v>33</v>
      </c>
      <c r="X4130" s="1" t="s">
        <v>244</v>
      </c>
      <c r="Y4130" s="1" t="s">
        <v>493</v>
      </c>
      <c r="Z4130" s="1" t="s">
        <v>494</v>
      </c>
      <c r="AA4130" s="1" t="s">
        <v>495</v>
      </c>
    </row>
    <row r="4131" spans="1:27" x14ac:dyDescent="0.25">
      <c r="A4131" s="1" t="s">
        <v>26</v>
      </c>
      <c r="B4131" s="1" t="s">
        <v>5756</v>
      </c>
      <c r="C4131" s="2">
        <v>42331</v>
      </c>
      <c r="D4131" s="1" t="s">
        <v>2787</v>
      </c>
      <c r="E4131" s="7" t="str">
        <f>VLOOKUP(TRIM(D4131)*1,CFOP!A:B,2,FALSE)</f>
        <v>Sim</v>
      </c>
      <c r="F4131" s="1" t="s">
        <v>29</v>
      </c>
      <c r="G4131" s="3">
        <v>2819.56</v>
      </c>
      <c r="H4131" s="3">
        <v>2451.79</v>
      </c>
      <c r="I4131" s="3">
        <v>441.32</v>
      </c>
      <c r="J4131" s="1" t="s">
        <v>61</v>
      </c>
      <c r="K4131" s="3">
        <v>0</v>
      </c>
      <c r="L4131" s="3">
        <v>0</v>
      </c>
      <c r="M4131" s="1" t="s">
        <v>31</v>
      </c>
      <c r="N4131" s="3">
        <v>2451.79</v>
      </c>
      <c r="O4131" s="3">
        <v>367.77</v>
      </c>
      <c r="P4131" s="1" t="s">
        <v>2788</v>
      </c>
      <c r="Q4131" s="3">
        <v>2451.79</v>
      </c>
      <c r="R4131" s="3">
        <v>40.450000000000003</v>
      </c>
      <c r="S4131" s="1" t="s">
        <v>33</v>
      </c>
      <c r="T4131" s="3">
        <v>2451.79</v>
      </c>
      <c r="U4131" s="3">
        <v>186.34</v>
      </c>
      <c r="V4131" s="1" t="s">
        <v>33</v>
      </c>
      <c r="W4131" s="1" t="s">
        <v>33</v>
      </c>
      <c r="X4131" s="1" t="s">
        <v>244</v>
      </c>
      <c r="Y4131" s="1" t="s">
        <v>44</v>
      </c>
      <c r="Z4131" s="1" t="s">
        <v>3254</v>
      </c>
      <c r="AA4131" s="1" t="s">
        <v>3255</v>
      </c>
    </row>
    <row r="4132" spans="1:27" x14ac:dyDescent="0.25">
      <c r="A4132" s="1" t="s">
        <v>26</v>
      </c>
      <c r="B4132" s="1" t="s">
        <v>5756</v>
      </c>
      <c r="C4132" s="2">
        <v>42331</v>
      </c>
      <c r="D4132" s="1" t="s">
        <v>2787</v>
      </c>
      <c r="E4132" s="7" t="str">
        <f>VLOOKUP(TRIM(D4132)*1,CFOP!A:B,2,FALSE)</f>
        <v>Sim</v>
      </c>
      <c r="F4132" s="1" t="s">
        <v>29</v>
      </c>
      <c r="G4132" s="3">
        <v>1731.49</v>
      </c>
      <c r="H4132" s="3">
        <v>1505.64</v>
      </c>
      <c r="I4132" s="3">
        <v>271.02</v>
      </c>
      <c r="J4132" s="1" t="s">
        <v>61</v>
      </c>
      <c r="K4132" s="3">
        <v>0</v>
      </c>
      <c r="L4132" s="3">
        <v>0</v>
      </c>
      <c r="M4132" s="1" t="s">
        <v>31</v>
      </c>
      <c r="N4132" s="3">
        <v>1505.64</v>
      </c>
      <c r="O4132" s="3">
        <v>225.85</v>
      </c>
      <c r="P4132" s="1" t="s">
        <v>2788</v>
      </c>
      <c r="Q4132" s="3">
        <v>1505.64</v>
      </c>
      <c r="R4132" s="3">
        <v>24.84</v>
      </c>
      <c r="S4132" s="1" t="s">
        <v>33</v>
      </c>
      <c r="T4132" s="3">
        <v>1505.64</v>
      </c>
      <c r="U4132" s="3">
        <v>114.43</v>
      </c>
      <c r="V4132" s="1" t="s">
        <v>33</v>
      </c>
      <c r="W4132" s="1" t="s">
        <v>33</v>
      </c>
      <c r="X4132" s="1" t="s">
        <v>244</v>
      </c>
      <c r="Y4132" s="1" t="s">
        <v>91</v>
      </c>
      <c r="Z4132" s="1" t="s">
        <v>1777</v>
      </c>
      <c r="AA4132" s="1" t="s">
        <v>1778</v>
      </c>
    </row>
    <row r="4133" spans="1:27" x14ac:dyDescent="0.25">
      <c r="A4133" s="1" t="s">
        <v>26</v>
      </c>
      <c r="B4133" s="1" t="s">
        <v>5756</v>
      </c>
      <c r="C4133" s="2">
        <v>42331</v>
      </c>
      <c r="D4133" s="1" t="s">
        <v>2787</v>
      </c>
      <c r="E4133" s="7" t="str">
        <f>VLOOKUP(TRIM(D4133)*1,CFOP!A:B,2,FALSE)</f>
        <v>Sim</v>
      </c>
      <c r="F4133" s="1" t="s">
        <v>29</v>
      </c>
      <c r="G4133" s="3">
        <v>557.15</v>
      </c>
      <c r="H4133" s="3">
        <v>464.29</v>
      </c>
      <c r="I4133" s="3">
        <v>83.570000000000007</v>
      </c>
      <c r="J4133" s="1" t="s">
        <v>61</v>
      </c>
      <c r="K4133" s="3">
        <v>0</v>
      </c>
      <c r="L4133" s="3">
        <v>0</v>
      </c>
      <c r="M4133" s="1" t="s">
        <v>31</v>
      </c>
      <c r="N4133" s="3">
        <v>464.29</v>
      </c>
      <c r="O4133" s="3">
        <v>92.86</v>
      </c>
      <c r="P4133" s="1" t="s">
        <v>2788</v>
      </c>
      <c r="Q4133" s="3">
        <v>464.29</v>
      </c>
      <c r="R4133" s="3">
        <v>7.66</v>
      </c>
      <c r="S4133" s="1" t="s">
        <v>33</v>
      </c>
      <c r="T4133" s="3">
        <v>464.29</v>
      </c>
      <c r="U4133" s="3">
        <v>35.29</v>
      </c>
      <c r="V4133" s="1" t="s">
        <v>33</v>
      </c>
      <c r="W4133" s="1" t="s">
        <v>33</v>
      </c>
      <c r="X4133" s="1" t="s">
        <v>244</v>
      </c>
      <c r="Y4133" s="1" t="s">
        <v>99</v>
      </c>
      <c r="Z4133" s="1" t="s">
        <v>126</v>
      </c>
      <c r="AA4133" s="1" t="s">
        <v>127</v>
      </c>
    </row>
    <row r="4134" spans="1:27" x14ac:dyDescent="0.25">
      <c r="A4134" s="1" t="s">
        <v>26</v>
      </c>
      <c r="B4134" s="1" t="s">
        <v>5756</v>
      </c>
      <c r="C4134" s="2">
        <v>42331</v>
      </c>
      <c r="D4134" s="1" t="s">
        <v>2787</v>
      </c>
      <c r="E4134" s="7" t="str">
        <f>VLOOKUP(TRIM(D4134)*1,CFOP!A:B,2,FALSE)</f>
        <v>Sim</v>
      </c>
      <c r="F4134" s="1" t="s">
        <v>29</v>
      </c>
      <c r="G4134" s="3">
        <v>1001.96</v>
      </c>
      <c r="H4134" s="3">
        <v>871.27</v>
      </c>
      <c r="I4134" s="3">
        <v>156.83000000000001</v>
      </c>
      <c r="J4134" s="1" t="s">
        <v>61</v>
      </c>
      <c r="K4134" s="3">
        <v>0</v>
      </c>
      <c r="L4134" s="3">
        <v>0</v>
      </c>
      <c r="M4134" s="1" t="s">
        <v>31</v>
      </c>
      <c r="N4134" s="3">
        <v>871.27</v>
      </c>
      <c r="O4134" s="3">
        <v>130.69</v>
      </c>
      <c r="P4134" s="1" t="s">
        <v>2788</v>
      </c>
      <c r="Q4134" s="3">
        <v>871.27</v>
      </c>
      <c r="R4134" s="3">
        <v>14.38</v>
      </c>
      <c r="S4134" s="1" t="s">
        <v>33</v>
      </c>
      <c r="T4134" s="3">
        <v>871.27</v>
      </c>
      <c r="U4134" s="3">
        <v>66.22</v>
      </c>
      <c r="V4134" s="1" t="s">
        <v>33</v>
      </c>
      <c r="W4134" s="1" t="s">
        <v>33</v>
      </c>
      <c r="X4134" s="1" t="s">
        <v>244</v>
      </c>
      <c r="Y4134" s="1" t="s">
        <v>44</v>
      </c>
      <c r="Z4134" s="1" t="s">
        <v>3223</v>
      </c>
      <c r="AA4134" s="1" t="s">
        <v>3224</v>
      </c>
    </row>
    <row r="4135" spans="1:27" x14ac:dyDescent="0.25">
      <c r="A4135" s="1" t="s">
        <v>26</v>
      </c>
      <c r="B4135" s="1" t="s">
        <v>5757</v>
      </c>
      <c r="C4135" s="2">
        <v>42331</v>
      </c>
      <c r="D4135" s="1" t="s">
        <v>2804</v>
      </c>
      <c r="E4135" s="7" t="str">
        <f>VLOOKUP(TRIM(D4135)*1,CFOP!A:B,2,FALSE)</f>
        <v>Sim</v>
      </c>
      <c r="F4135" s="1" t="s">
        <v>29</v>
      </c>
      <c r="G4135" s="3">
        <v>991.53000000000009</v>
      </c>
      <c r="H4135" s="3">
        <v>991.53</v>
      </c>
      <c r="I4135" s="3">
        <v>178.48</v>
      </c>
      <c r="J4135" s="1" t="s">
        <v>307</v>
      </c>
      <c r="K4135" s="3">
        <v>0</v>
      </c>
      <c r="L4135" s="3">
        <v>0</v>
      </c>
      <c r="M4135" s="1" t="s">
        <v>31</v>
      </c>
      <c r="N4135" s="3">
        <v>862.2</v>
      </c>
      <c r="O4135" s="3">
        <v>129.33000000000001</v>
      </c>
      <c r="P4135" s="1" t="s">
        <v>2788</v>
      </c>
      <c r="Q4135" s="3">
        <v>862.2</v>
      </c>
      <c r="R4135" s="3">
        <v>14.23</v>
      </c>
      <c r="S4135" s="1" t="s">
        <v>33</v>
      </c>
      <c r="T4135" s="3">
        <v>862.2</v>
      </c>
      <c r="U4135" s="3">
        <v>65.53</v>
      </c>
      <c r="V4135" s="1" t="s">
        <v>33</v>
      </c>
      <c r="W4135" s="1" t="s">
        <v>33</v>
      </c>
      <c r="X4135" s="1" t="s">
        <v>5758</v>
      </c>
      <c r="Y4135" s="1" t="s">
        <v>91</v>
      </c>
      <c r="Z4135" s="1" t="s">
        <v>5759</v>
      </c>
      <c r="AA4135" s="1" t="s">
        <v>5760</v>
      </c>
    </row>
    <row r="4136" spans="1:27" x14ac:dyDescent="0.25">
      <c r="A4136" s="1" t="s">
        <v>26</v>
      </c>
      <c r="B4136" s="1" t="s">
        <v>5761</v>
      </c>
      <c r="C4136" s="2">
        <v>42331</v>
      </c>
      <c r="D4136" s="1" t="s">
        <v>2804</v>
      </c>
      <c r="E4136" s="7" t="str">
        <f>VLOOKUP(TRIM(D4136)*1,CFOP!A:B,2,FALSE)</f>
        <v>Sim</v>
      </c>
      <c r="F4136" s="1" t="s">
        <v>29</v>
      </c>
      <c r="G4136" s="3">
        <v>2992.5</v>
      </c>
      <c r="H4136" s="3">
        <v>0</v>
      </c>
      <c r="I4136" s="3">
        <v>0</v>
      </c>
      <c r="J4136" s="1" t="s">
        <v>31</v>
      </c>
      <c r="K4136" s="3">
        <v>0</v>
      </c>
      <c r="L4136" s="3">
        <v>0</v>
      </c>
      <c r="M4136" s="1" t="s">
        <v>31</v>
      </c>
      <c r="N4136" s="3">
        <v>0</v>
      </c>
      <c r="O4136" s="3">
        <v>0</v>
      </c>
      <c r="P4136" s="1" t="s">
        <v>31</v>
      </c>
      <c r="Q4136" s="3">
        <v>2992.5</v>
      </c>
      <c r="R4136" s="3">
        <v>49.38</v>
      </c>
      <c r="S4136" s="1" t="s">
        <v>33</v>
      </c>
      <c r="T4136" s="3">
        <v>2992.5</v>
      </c>
      <c r="U4136" s="3">
        <v>227.43</v>
      </c>
      <c r="V4136" s="1" t="s">
        <v>33</v>
      </c>
      <c r="W4136" s="1" t="s">
        <v>33</v>
      </c>
      <c r="X4136" s="1" t="s">
        <v>3055</v>
      </c>
      <c r="Y4136" s="1" t="s">
        <v>91</v>
      </c>
      <c r="Z4136" s="1" t="s">
        <v>5762</v>
      </c>
      <c r="AA4136" s="1" t="s">
        <v>5763</v>
      </c>
    </row>
    <row r="4137" spans="1:27" x14ac:dyDescent="0.25">
      <c r="A4137" s="1" t="s">
        <v>26</v>
      </c>
      <c r="B4137" s="1" t="s">
        <v>5764</v>
      </c>
      <c r="C4137" s="2">
        <v>42331</v>
      </c>
      <c r="D4137" s="1" t="s">
        <v>2804</v>
      </c>
      <c r="E4137" s="7" t="str">
        <f>VLOOKUP(TRIM(D4137)*1,CFOP!A:B,2,FALSE)</f>
        <v>Sim</v>
      </c>
      <c r="F4137" s="1" t="s">
        <v>29</v>
      </c>
      <c r="G4137" s="3">
        <v>3703.1</v>
      </c>
      <c r="H4137" s="3">
        <v>3703.1</v>
      </c>
      <c r="I4137" s="3">
        <v>666.56000000000006</v>
      </c>
      <c r="J4137" s="1" t="s">
        <v>30</v>
      </c>
      <c r="K4137" s="3">
        <v>0</v>
      </c>
      <c r="L4137" s="3">
        <v>0</v>
      </c>
      <c r="M4137" s="1" t="s">
        <v>31</v>
      </c>
      <c r="N4137" s="3">
        <v>0</v>
      </c>
      <c r="O4137" s="3">
        <v>0</v>
      </c>
      <c r="P4137" s="1" t="s">
        <v>31</v>
      </c>
      <c r="Q4137" s="3">
        <v>3703.1</v>
      </c>
      <c r="R4137" s="3">
        <v>61.1</v>
      </c>
      <c r="S4137" s="1" t="s">
        <v>33</v>
      </c>
      <c r="T4137" s="3">
        <v>3703.1</v>
      </c>
      <c r="U4137" s="3">
        <v>281.44</v>
      </c>
      <c r="V4137" s="1" t="s">
        <v>33</v>
      </c>
      <c r="W4137" s="1" t="s">
        <v>33</v>
      </c>
      <c r="X4137" s="1" t="s">
        <v>5765</v>
      </c>
      <c r="Y4137" s="1" t="s">
        <v>96</v>
      </c>
      <c r="Z4137" s="1" t="s">
        <v>5766</v>
      </c>
      <c r="AA4137" s="1" t="s">
        <v>5767</v>
      </c>
    </row>
    <row r="4138" spans="1:27" x14ac:dyDescent="0.25">
      <c r="A4138" s="1" t="s">
        <v>26</v>
      </c>
      <c r="B4138" s="1" t="s">
        <v>5768</v>
      </c>
      <c r="C4138" s="2">
        <v>42331</v>
      </c>
      <c r="D4138" s="1" t="s">
        <v>2903</v>
      </c>
      <c r="E4138" s="7" t="str">
        <f>VLOOKUP(TRIM(D4138)*1,CFOP!A:B,2,FALSE)</f>
        <v>Sim</v>
      </c>
      <c r="F4138" s="1" t="s">
        <v>272</v>
      </c>
      <c r="G4138" s="3">
        <v>34.800000000000004</v>
      </c>
      <c r="H4138" s="3">
        <v>0</v>
      </c>
      <c r="I4138" s="3">
        <v>0</v>
      </c>
      <c r="J4138" s="1" t="s">
        <v>31</v>
      </c>
      <c r="K4138" s="3">
        <v>0</v>
      </c>
      <c r="L4138" s="3">
        <v>0</v>
      </c>
      <c r="M4138" s="1" t="s">
        <v>31</v>
      </c>
      <c r="N4138" s="3">
        <v>0</v>
      </c>
      <c r="O4138" s="3">
        <v>0</v>
      </c>
      <c r="P4138" s="1" t="s">
        <v>31</v>
      </c>
      <c r="Q4138" s="3">
        <v>34.800000000000004</v>
      </c>
      <c r="R4138" s="3">
        <v>0</v>
      </c>
      <c r="S4138" s="1" t="s">
        <v>2904</v>
      </c>
      <c r="T4138" s="3">
        <v>34.800000000000004</v>
      </c>
      <c r="U4138" s="3">
        <v>0</v>
      </c>
      <c r="V4138" s="1" t="s">
        <v>2904</v>
      </c>
      <c r="W4138" s="1" t="s">
        <v>33</v>
      </c>
      <c r="X4138" s="1" t="s">
        <v>3357</v>
      </c>
      <c r="Y4138" s="1" t="s">
        <v>96</v>
      </c>
      <c r="Z4138" s="1" t="s">
        <v>5769</v>
      </c>
      <c r="AA4138" s="1" t="s">
        <v>5770</v>
      </c>
    </row>
    <row r="4139" spans="1:27" x14ac:dyDescent="0.25">
      <c r="A4139" s="1" t="s">
        <v>26</v>
      </c>
      <c r="B4139" s="1" t="s">
        <v>5771</v>
      </c>
      <c r="C4139" s="2">
        <v>42331</v>
      </c>
      <c r="D4139" s="1" t="s">
        <v>2804</v>
      </c>
      <c r="E4139" s="7" t="str">
        <f>VLOOKUP(TRIM(D4139)*1,CFOP!A:B,2,FALSE)</f>
        <v>Sim</v>
      </c>
      <c r="F4139" s="1" t="s">
        <v>29</v>
      </c>
      <c r="G4139" s="3">
        <v>991.35</v>
      </c>
      <c r="H4139" s="3">
        <v>991.35</v>
      </c>
      <c r="I4139" s="3">
        <v>178.44</v>
      </c>
      <c r="J4139" s="1" t="s">
        <v>30</v>
      </c>
      <c r="K4139" s="3">
        <v>0</v>
      </c>
      <c r="L4139" s="3">
        <v>0</v>
      </c>
      <c r="M4139" s="1" t="s">
        <v>31</v>
      </c>
      <c r="N4139" s="3">
        <v>0</v>
      </c>
      <c r="O4139" s="3">
        <v>0</v>
      </c>
      <c r="P4139" s="1" t="s">
        <v>31</v>
      </c>
      <c r="Q4139" s="3">
        <v>991.35</v>
      </c>
      <c r="R4139" s="3">
        <v>16.36</v>
      </c>
      <c r="S4139" s="1" t="s">
        <v>33</v>
      </c>
      <c r="T4139" s="3">
        <v>991.35</v>
      </c>
      <c r="U4139" s="3">
        <v>75.34</v>
      </c>
      <c r="V4139" s="1" t="s">
        <v>33</v>
      </c>
      <c r="W4139" s="1" t="s">
        <v>33</v>
      </c>
      <c r="X4139" s="1" t="s">
        <v>3165</v>
      </c>
      <c r="Y4139" s="1" t="s">
        <v>2556</v>
      </c>
      <c r="Z4139" s="1" t="s">
        <v>5772</v>
      </c>
      <c r="AA4139" s="1" t="s">
        <v>5773</v>
      </c>
    </row>
    <row r="4140" spans="1:27" x14ac:dyDescent="0.25">
      <c r="A4140" s="1" t="s">
        <v>26</v>
      </c>
      <c r="B4140" s="1" t="s">
        <v>5774</v>
      </c>
      <c r="C4140" s="2">
        <v>42331</v>
      </c>
      <c r="D4140" s="1" t="s">
        <v>2804</v>
      </c>
      <c r="E4140" s="7" t="str">
        <f>VLOOKUP(TRIM(D4140)*1,CFOP!A:B,2,FALSE)</f>
        <v>Sim</v>
      </c>
      <c r="F4140" s="1" t="s">
        <v>29</v>
      </c>
      <c r="G4140" s="3">
        <v>396.94</v>
      </c>
      <c r="H4140" s="3">
        <v>423.65000000000003</v>
      </c>
      <c r="I4140" s="3">
        <v>76.260000000000005</v>
      </c>
      <c r="J4140" s="1" t="s">
        <v>307</v>
      </c>
      <c r="K4140" s="3">
        <v>0</v>
      </c>
      <c r="L4140" s="3">
        <v>0</v>
      </c>
      <c r="M4140" s="1" t="s">
        <v>31</v>
      </c>
      <c r="N4140" s="3">
        <v>0</v>
      </c>
      <c r="O4140" s="3">
        <v>0</v>
      </c>
      <c r="P4140" s="1" t="s">
        <v>31</v>
      </c>
      <c r="Q4140" s="3">
        <v>423.65000000000003</v>
      </c>
      <c r="R4140" s="3">
        <v>6.99</v>
      </c>
      <c r="S4140" s="1" t="s">
        <v>33</v>
      </c>
      <c r="T4140" s="3">
        <v>423.65000000000003</v>
      </c>
      <c r="U4140" s="3">
        <v>32.200000000000003</v>
      </c>
      <c r="V4140" s="1" t="s">
        <v>33</v>
      </c>
      <c r="W4140" s="1" t="s">
        <v>33</v>
      </c>
      <c r="X4140" s="1" t="s">
        <v>5775</v>
      </c>
      <c r="Y4140" s="1" t="s">
        <v>240</v>
      </c>
      <c r="Z4140" s="1" t="s">
        <v>4942</v>
      </c>
      <c r="AA4140" s="1" t="s">
        <v>4943</v>
      </c>
    </row>
    <row r="4141" spans="1:27" x14ac:dyDescent="0.25">
      <c r="A4141" s="1" t="s">
        <v>26</v>
      </c>
      <c r="B4141" s="1" t="s">
        <v>5776</v>
      </c>
      <c r="C4141" s="2">
        <v>42331</v>
      </c>
      <c r="D4141" s="1" t="s">
        <v>2787</v>
      </c>
      <c r="E4141" s="7" t="str">
        <f>VLOOKUP(TRIM(D4141)*1,CFOP!A:B,2,FALSE)</f>
        <v>Sim</v>
      </c>
      <c r="F4141" s="1" t="s">
        <v>29</v>
      </c>
      <c r="G4141" s="3">
        <v>880.49</v>
      </c>
      <c r="H4141" s="3">
        <v>880.49</v>
      </c>
      <c r="I4141" s="3">
        <v>158.49</v>
      </c>
      <c r="J4141" s="1" t="s">
        <v>61</v>
      </c>
      <c r="K4141" s="3">
        <v>0</v>
      </c>
      <c r="L4141" s="3">
        <v>0</v>
      </c>
      <c r="M4141" s="1" t="s">
        <v>31</v>
      </c>
      <c r="N4141" s="3">
        <v>765.64</v>
      </c>
      <c r="O4141" s="3">
        <v>114.85000000000001</v>
      </c>
      <c r="P4141" s="1" t="s">
        <v>2788</v>
      </c>
      <c r="Q4141" s="3">
        <v>765.64</v>
      </c>
      <c r="R4141" s="3">
        <v>12.63</v>
      </c>
      <c r="S4141" s="1" t="s">
        <v>33</v>
      </c>
      <c r="T4141" s="3">
        <v>765.64</v>
      </c>
      <c r="U4141" s="3">
        <v>58.19</v>
      </c>
      <c r="V4141" s="1" t="s">
        <v>33</v>
      </c>
      <c r="W4141" s="1" t="s">
        <v>33</v>
      </c>
      <c r="X4141" s="1" t="s">
        <v>5138</v>
      </c>
      <c r="Y4141" s="1" t="s">
        <v>44</v>
      </c>
      <c r="Z4141" s="1" t="s">
        <v>1170</v>
      </c>
      <c r="AA4141" s="1" t="s">
        <v>1171</v>
      </c>
    </row>
    <row r="4142" spans="1:27" x14ac:dyDescent="0.25">
      <c r="A4142" s="1" t="s">
        <v>26</v>
      </c>
      <c r="B4142" s="1" t="s">
        <v>5777</v>
      </c>
      <c r="C4142" s="2">
        <v>42331</v>
      </c>
      <c r="D4142" s="1" t="s">
        <v>2787</v>
      </c>
      <c r="E4142" s="7" t="str">
        <f>VLOOKUP(TRIM(D4142)*1,CFOP!A:B,2,FALSE)</f>
        <v>Sim</v>
      </c>
      <c r="F4142" s="1" t="s">
        <v>29</v>
      </c>
      <c r="G4142" s="3">
        <v>109.78</v>
      </c>
      <c r="H4142" s="3">
        <v>91.48</v>
      </c>
      <c r="I4142" s="3">
        <v>16.47</v>
      </c>
      <c r="J4142" s="1" t="s">
        <v>61</v>
      </c>
      <c r="K4142" s="3">
        <v>0</v>
      </c>
      <c r="L4142" s="3">
        <v>0</v>
      </c>
      <c r="M4142" s="1" t="s">
        <v>31</v>
      </c>
      <c r="N4142" s="3">
        <v>91.48</v>
      </c>
      <c r="O4142" s="3">
        <v>18.3</v>
      </c>
      <c r="P4142" s="1" t="s">
        <v>2788</v>
      </c>
      <c r="Q4142" s="3">
        <v>91.48</v>
      </c>
      <c r="R4142" s="3">
        <v>1.51</v>
      </c>
      <c r="S4142" s="1" t="s">
        <v>33</v>
      </c>
      <c r="T4142" s="3">
        <v>91.48</v>
      </c>
      <c r="U4142" s="3">
        <v>6.95</v>
      </c>
      <c r="V4142" s="1" t="s">
        <v>33</v>
      </c>
      <c r="W4142" s="1" t="s">
        <v>33</v>
      </c>
      <c r="X4142" s="1" t="s">
        <v>3302</v>
      </c>
      <c r="Y4142" s="1" t="s">
        <v>99</v>
      </c>
      <c r="Z4142" s="1" t="s">
        <v>4689</v>
      </c>
      <c r="AA4142" s="1" t="s">
        <v>4690</v>
      </c>
    </row>
    <row r="4143" spans="1:27" x14ac:dyDescent="0.25">
      <c r="A4143" s="1" t="s">
        <v>26</v>
      </c>
      <c r="B4143" s="1" t="s">
        <v>5777</v>
      </c>
      <c r="C4143" s="2">
        <v>42331</v>
      </c>
      <c r="D4143" s="1" t="s">
        <v>2787</v>
      </c>
      <c r="E4143" s="7" t="str">
        <f>VLOOKUP(TRIM(D4143)*1,CFOP!A:B,2,FALSE)</f>
        <v>Sim</v>
      </c>
      <c r="F4143" s="1" t="s">
        <v>29</v>
      </c>
      <c r="G4143" s="3">
        <v>305.53000000000003</v>
      </c>
      <c r="H4143" s="3">
        <v>265.68</v>
      </c>
      <c r="I4143" s="3">
        <v>47.82</v>
      </c>
      <c r="J4143" s="1" t="s">
        <v>61</v>
      </c>
      <c r="K4143" s="3">
        <v>0</v>
      </c>
      <c r="L4143" s="3">
        <v>0</v>
      </c>
      <c r="M4143" s="1" t="s">
        <v>31</v>
      </c>
      <c r="N4143" s="3">
        <v>265.68</v>
      </c>
      <c r="O4143" s="3">
        <v>39.85</v>
      </c>
      <c r="P4143" s="1" t="s">
        <v>2788</v>
      </c>
      <c r="Q4143" s="3">
        <v>265.68</v>
      </c>
      <c r="R4143" s="3">
        <v>4.38</v>
      </c>
      <c r="S4143" s="1" t="s">
        <v>33</v>
      </c>
      <c r="T4143" s="3">
        <v>265.68</v>
      </c>
      <c r="U4143" s="3">
        <v>20.190000000000001</v>
      </c>
      <c r="V4143" s="1" t="s">
        <v>33</v>
      </c>
      <c r="W4143" s="1" t="s">
        <v>33</v>
      </c>
      <c r="X4143" s="1" t="s">
        <v>3302</v>
      </c>
      <c r="Y4143" s="1" t="s">
        <v>91</v>
      </c>
      <c r="Z4143" s="1" t="s">
        <v>1783</v>
      </c>
      <c r="AA4143" s="1" t="s">
        <v>1784</v>
      </c>
    </row>
    <row r="4144" spans="1:27" x14ac:dyDescent="0.25">
      <c r="A4144" s="1" t="s">
        <v>26</v>
      </c>
      <c r="B4144" s="1" t="s">
        <v>5777</v>
      </c>
      <c r="C4144" s="2">
        <v>42331</v>
      </c>
      <c r="D4144" s="1" t="s">
        <v>2787</v>
      </c>
      <c r="E4144" s="7" t="str">
        <f>VLOOKUP(TRIM(D4144)*1,CFOP!A:B,2,FALSE)</f>
        <v>Sim</v>
      </c>
      <c r="F4144" s="1" t="s">
        <v>29</v>
      </c>
      <c r="G4144" s="3">
        <v>305.53000000000003</v>
      </c>
      <c r="H4144" s="3">
        <v>265.68</v>
      </c>
      <c r="I4144" s="3">
        <v>47.82</v>
      </c>
      <c r="J4144" s="1" t="s">
        <v>61</v>
      </c>
      <c r="K4144" s="3">
        <v>0</v>
      </c>
      <c r="L4144" s="3">
        <v>0</v>
      </c>
      <c r="M4144" s="1" t="s">
        <v>31</v>
      </c>
      <c r="N4144" s="3">
        <v>265.68</v>
      </c>
      <c r="O4144" s="3">
        <v>39.85</v>
      </c>
      <c r="P4144" s="1" t="s">
        <v>2788</v>
      </c>
      <c r="Q4144" s="3">
        <v>265.68</v>
      </c>
      <c r="R4144" s="3">
        <v>4.38</v>
      </c>
      <c r="S4144" s="1" t="s">
        <v>33</v>
      </c>
      <c r="T4144" s="3">
        <v>265.68</v>
      </c>
      <c r="U4144" s="3">
        <v>20.190000000000001</v>
      </c>
      <c r="V4144" s="1" t="s">
        <v>33</v>
      </c>
      <c r="W4144" s="1" t="s">
        <v>33</v>
      </c>
      <c r="X4144" s="1" t="s">
        <v>3302</v>
      </c>
      <c r="Y4144" s="1" t="s">
        <v>91</v>
      </c>
      <c r="Z4144" s="1" t="s">
        <v>1789</v>
      </c>
      <c r="AA4144" s="1" t="s">
        <v>1790</v>
      </c>
    </row>
    <row r="4145" spans="1:27" x14ac:dyDescent="0.25">
      <c r="A4145" s="1" t="s">
        <v>26</v>
      </c>
      <c r="B4145" s="1" t="s">
        <v>5778</v>
      </c>
      <c r="C4145" s="2">
        <v>42331</v>
      </c>
      <c r="D4145" s="1" t="s">
        <v>2787</v>
      </c>
      <c r="E4145" s="7" t="str">
        <f>VLOOKUP(TRIM(D4145)*1,CFOP!A:B,2,FALSE)</f>
        <v>Sim</v>
      </c>
      <c r="F4145" s="1" t="s">
        <v>29</v>
      </c>
      <c r="G4145" s="3">
        <v>593.27</v>
      </c>
      <c r="H4145" s="3">
        <v>593.27</v>
      </c>
      <c r="I4145" s="3">
        <v>106.79</v>
      </c>
      <c r="J4145" s="1" t="s">
        <v>30</v>
      </c>
      <c r="K4145" s="3">
        <v>0</v>
      </c>
      <c r="L4145" s="3">
        <v>0</v>
      </c>
      <c r="M4145" s="1" t="s">
        <v>31</v>
      </c>
      <c r="N4145" s="3">
        <v>0</v>
      </c>
      <c r="O4145" s="3">
        <v>0</v>
      </c>
      <c r="P4145" s="1" t="s">
        <v>31</v>
      </c>
      <c r="Q4145" s="3">
        <v>593.27</v>
      </c>
      <c r="R4145" s="3">
        <v>9.7900000000000009</v>
      </c>
      <c r="S4145" s="1" t="s">
        <v>33</v>
      </c>
      <c r="T4145" s="3">
        <v>593.27</v>
      </c>
      <c r="U4145" s="3">
        <v>45.09</v>
      </c>
      <c r="V4145" s="1" t="s">
        <v>33</v>
      </c>
      <c r="W4145" s="1" t="s">
        <v>33</v>
      </c>
      <c r="X4145" s="1" t="s">
        <v>3473</v>
      </c>
      <c r="Y4145" s="1" t="s">
        <v>493</v>
      </c>
      <c r="Z4145" s="1" t="s">
        <v>494</v>
      </c>
      <c r="AA4145" s="1" t="s">
        <v>495</v>
      </c>
    </row>
    <row r="4146" spans="1:27" x14ac:dyDescent="0.25">
      <c r="A4146" s="1" t="s">
        <v>26</v>
      </c>
      <c r="B4146" s="1" t="s">
        <v>5779</v>
      </c>
      <c r="C4146" s="2">
        <v>42331</v>
      </c>
      <c r="D4146" s="1" t="s">
        <v>2841</v>
      </c>
      <c r="E4146" s="7" t="str">
        <f>VLOOKUP(TRIM(D4146)*1,CFOP!A:B,2,FALSE)</f>
        <v>Sim</v>
      </c>
      <c r="F4146" s="1" t="s">
        <v>393</v>
      </c>
      <c r="G4146" s="3">
        <v>703.32</v>
      </c>
      <c r="H4146" s="3">
        <v>586.1</v>
      </c>
      <c r="I4146" s="3">
        <v>23.44</v>
      </c>
      <c r="J4146" s="1" t="s">
        <v>61</v>
      </c>
      <c r="K4146" s="3">
        <v>0</v>
      </c>
      <c r="L4146" s="3">
        <v>0</v>
      </c>
      <c r="M4146" s="1" t="s">
        <v>31</v>
      </c>
      <c r="N4146" s="3">
        <v>586.1</v>
      </c>
      <c r="O4146" s="3">
        <v>117.22</v>
      </c>
      <c r="P4146" s="1" t="s">
        <v>2788</v>
      </c>
      <c r="Q4146" s="3">
        <v>586.1</v>
      </c>
      <c r="R4146" s="3">
        <v>9.67</v>
      </c>
      <c r="S4146" s="1" t="s">
        <v>33</v>
      </c>
      <c r="T4146" s="3">
        <v>586.1</v>
      </c>
      <c r="U4146" s="3">
        <v>44.54</v>
      </c>
      <c r="V4146" s="1" t="s">
        <v>33</v>
      </c>
      <c r="W4146" s="1" t="s">
        <v>33</v>
      </c>
      <c r="X4146" s="1" t="s">
        <v>5780</v>
      </c>
      <c r="Y4146" s="1" t="s">
        <v>99</v>
      </c>
      <c r="Z4146" s="1" t="s">
        <v>126</v>
      </c>
      <c r="AA4146" s="1" t="s">
        <v>127</v>
      </c>
    </row>
    <row r="4147" spans="1:27" x14ac:dyDescent="0.25">
      <c r="A4147" s="1" t="s">
        <v>26</v>
      </c>
      <c r="B4147" s="1" t="s">
        <v>5779</v>
      </c>
      <c r="C4147" s="2">
        <v>42331</v>
      </c>
      <c r="D4147" s="1" t="s">
        <v>2841</v>
      </c>
      <c r="E4147" s="7" t="str">
        <f>VLOOKUP(TRIM(D4147)*1,CFOP!A:B,2,FALSE)</f>
        <v>Sim</v>
      </c>
      <c r="F4147" s="1" t="s">
        <v>393</v>
      </c>
      <c r="G4147" s="3">
        <v>761.53</v>
      </c>
      <c r="H4147" s="3">
        <v>634.61</v>
      </c>
      <c r="I4147" s="3">
        <v>25.38</v>
      </c>
      <c r="J4147" s="1" t="s">
        <v>61</v>
      </c>
      <c r="K4147" s="3">
        <v>0</v>
      </c>
      <c r="L4147" s="3">
        <v>0</v>
      </c>
      <c r="M4147" s="1" t="s">
        <v>31</v>
      </c>
      <c r="N4147" s="3">
        <v>634.61</v>
      </c>
      <c r="O4147" s="3">
        <v>126.92</v>
      </c>
      <c r="P4147" s="1" t="s">
        <v>2788</v>
      </c>
      <c r="Q4147" s="3">
        <v>634.61</v>
      </c>
      <c r="R4147" s="3">
        <v>10.47</v>
      </c>
      <c r="S4147" s="1" t="s">
        <v>33</v>
      </c>
      <c r="T4147" s="3">
        <v>634.61</v>
      </c>
      <c r="U4147" s="3">
        <v>48.230000000000004</v>
      </c>
      <c r="V4147" s="1" t="s">
        <v>33</v>
      </c>
      <c r="W4147" s="1" t="s">
        <v>33</v>
      </c>
      <c r="X4147" s="1" t="s">
        <v>5780</v>
      </c>
      <c r="Y4147" s="1" t="s">
        <v>99</v>
      </c>
      <c r="Z4147" s="1" t="s">
        <v>1530</v>
      </c>
      <c r="AA4147" s="1" t="s">
        <v>1531</v>
      </c>
    </row>
    <row r="4148" spans="1:27" x14ac:dyDescent="0.25">
      <c r="A4148" s="1" t="s">
        <v>26</v>
      </c>
      <c r="B4148" s="1" t="s">
        <v>5779</v>
      </c>
      <c r="C4148" s="2">
        <v>42331</v>
      </c>
      <c r="D4148" s="1" t="s">
        <v>3221</v>
      </c>
      <c r="E4148" s="7" t="str">
        <f>VLOOKUP(TRIM(D4148)*1,CFOP!A:B,2,FALSE)</f>
        <v>Sim</v>
      </c>
      <c r="F4148" s="1" t="s">
        <v>393</v>
      </c>
      <c r="G4148" s="3">
        <v>232.54</v>
      </c>
      <c r="H4148" s="3">
        <v>156.54</v>
      </c>
      <c r="I4148" s="3">
        <v>6.26</v>
      </c>
      <c r="J4148" s="1" t="s">
        <v>3082</v>
      </c>
      <c r="K4148" s="3">
        <v>309.37</v>
      </c>
      <c r="L4148" s="3">
        <v>52.52</v>
      </c>
      <c r="M4148" s="1" t="s">
        <v>3082</v>
      </c>
      <c r="N4148" s="3">
        <v>156.54</v>
      </c>
      <c r="O4148" s="3">
        <v>23.48</v>
      </c>
      <c r="P4148" s="1" t="s">
        <v>2788</v>
      </c>
      <c r="Q4148" s="3">
        <v>156.54</v>
      </c>
      <c r="R4148" s="3">
        <v>2.58</v>
      </c>
      <c r="S4148" s="1" t="s">
        <v>33</v>
      </c>
      <c r="T4148" s="3">
        <v>156.54</v>
      </c>
      <c r="U4148" s="3">
        <v>11.9</v>
      </c>
      <c r="V4148" s="1" t="s">
        <v>33</v>
      </c>
      <c r="W4148" s="1" t="s">
        <v>33</v>
      </c>
      <c r="X4148" s="1" t="s">
        <v>5780</v>
      </c>
      <c r="Y4148" s="1" t="s">
        <v>44</v>
      </c>
      <c r="Z4148" s="1" t="s">
        <v>5059</v>
      </c>
      <c r="AA4148" s="1" t="s">
        <v>5781</v>
      </c>
    </row>
    <row r="4149" spans="1:27" x14ac:dyDescent="0.25">
      <c r="A4149" s="1" t="s">
        <v>26</v>
      </c>
      <c r="B4149" s="1" t="s">
        <v>5779</v>
      </c>
      <c r="C4149" s="2">
        <v>42331</v>
      </c>
      <c r="D4149" s="1" t="s">
        <v>3221</v>
      </c>
      <c r="E4149" s="7" t="str">
        <f>VLOOKUP(TRIM(D4149)*1,CFOP!A:B,2,FALSE)</f>
        <v>Sim</v>
      </c>
      <c r="F4149" s="1" t="s">
        <v>393</v>
      </c>
      <c r="G4149" s="3">
        <v>334.7</v>
      </c>
      <c r="H4149" s="3">
        <v>222.26</v>
      </c>
      <c r="I4149" s="3">
        <v>8.89</v>
      </c>
      <c r="J4149" s="1" t="s">
        <v>3082</v>
      </c>
      <c r="K4149" s="3">
        <v>521.56000000000006</v>
      </c>
      <c r="L4149" s="3">
        <v>90.210000000000008</v>
      </c>
      <c r="M4149" s="1" t="s">
        <v>3082</v>
      </c>
      <c r="N4149" s="3">
        <v>222.26</v>
      </c>
      <c r="O4149" s="3">
        <v>22.23</v>
      </c>
      <c r="P4149" s="1" t="s">
        <v>2788</v>
      </c>
      <c r="Q4149" s="3">
        <v>222.26</v>
      </c>
      <c r="R4149" s="3">
        <v>3.67</v>
      </c>
      <c r="S4149" s="1" t="s">
        <v>33</v>
      </c>
      <c r="T4149" s="3">
        <v>222.26</v>
      </c>
      <c r="U4149" s="3">
        <v>16.89</v>
      </c>
      <c r="V4149" s="1" t="s">
        <v>33</v>
      </c>
      <c r="W4149" s="1" t="s">
        <v>33</v>
      </c>
      <c r="X4149" s="1" t="s">
        <v>5780</v>
      </c>
      <c r="Y4149" s="1" t="s">
        <v>78</v>
      </c>
      <c r="Z4149" s="1" t="s">
        <v>79</v>
      </c>
      <c r="AA4149" s="1" t="s">
        <v>4893</v>
      </c>
    </row>
    <row r="4150" spans="1:27" x14ac:dyDescent="0.25">
      <c r="A4150" s="1" t="s">
        <v>26</v>
      </c>
      <c r="B4150" s="1" t="s">
        <v>5779</v>
      </c>
      <c r="C4150" s="2">
        <v>42331</v>
      </c>
      <c r="D4150" s="1" t="s">
        <v>3221</v>
      </c>
      <c r="E4150" s="7" t="str">
        <f>VLOOKUP(TRIM(D4150)*1,CFOP!A:B,2,FALSE)</f>
        <v>Sim</v>
      </c>
      <c r="F4150" s="1" t="s">
        <v>393</v>
      </c>
      <c r="G4150" s="3">
        <v>213.78</v>
      </c>
      <c r="H4150" s="3">
        <v>143.91</v>
      </c>
      <c r="I4150" s="3">
        <v>5.76</v>
      </c>
      <c r="J4150" s="1" t="s">
        <v>3082</v>
      </c>
      <c r="K4150" s="3">
        <v>284.41000000000003</v>
      </c>
      <c r="L4150" s="3">
        <v>48.28</v>
      </c>
      <c r="M4150" s="1" t="s">
        <v>3082</v>
      </c>
      <c r="N4150" s="3">
        <v>143.91</v>
      </c>
      <c r="O4150" s="3">
        <v>21.59</v>
      </c>
      <c r="P4150" s="1" t="s">
        <v>2788</v>
      </c>
      <c r="Q4150" s="3">
        <v>143.91</v>
      </c>
      <c r="R4150" s="3">
        <v>2.37</v>
      </c>
      <c r="S4150" s="1" t="s">
        <v>33</v>
      </c>
      <c r="T4150" s="3">
        <v>143.91</v>
      </c>
      <c r="U4150" s="3">
        <v>10.94</v>
      </c>
      <c r="V4150" s="1" t="s">
        <v>33</v>
      </c>
      <c r="W4150" s="1" t="s">
        <v>33</v>
      </c>
      <c r="X4150" s="1" t="s">
        <v>5780</v>
      </c>
      <c r="Y4150" s="1" t="s">
        <v>44</v>
      </c>
      <c r="Z4150" s="1" t="s">
        <v>5227</v>
      </c>
      <c r="AA4150" s="1" t="s">
        <v>5228</v>
      </c>
    </row>
    <row r="4151" spans="1:27" x14ac:dyDescent="0.25">
      <c r="A4151" s="1" t="s">
        <v>26</v>
      </c>
      <c r="B4151" s="1" t="s">
        <v>5782</v>
      </c>
      <c r="C4151" s="2">
        <v>42331</v>
      </c>
      <c r="D4151" s="1" t="s">
        <v>2787</v>
      </c>
      <c r="E4151" s="7" t="str">
        <f>VLOOKUP(TRIM(D4151)*1,CFOP!A:B,2,FALSE)</f>
        <v>Sim</v>
      </c>
      <c r="F4151" s="1" t="s">
        <v>29</v>
      </c>
      <c r="G4151" s="3">
        <v>4861.6400000000003</v>
      </c>
      <c r="H4151" s="3">
        <v>4227.51</v>
      </c>
      <c r="I4151" s="3">
        <v>760.95</v>
      </c>
      <c r="J4151" s="1" t="s">
        <v>61</v>
      </c>
      <c r="K4151" s="3">
        <v>0</v>
      </c>
      <c r="L4151" s="3">
        <v>0</v>
      </c>
      <c r="M4151" s="1" t="s">
        <v>31</v>
      </c>
      <c r="N4151" s="3">
        <v>4227.51</v>
      </c>
      <c r="O4151" s="3">
        <v>634.13</v>
      </c>
      <c r="P4151" s="1" t="s">
        <v>2788</v>
      </c>
      <c r="Q4151" s="3">
        <v>4227.51</v>
      </c>
      <c r="R4151" s="3">
        <v>69.75</v>
      </c>
      <c r="S4151" s="1" t="s">
        <v>33</v>
      </c>
      <c r="T4151" s="3">
        <v>4227.51</v>
      </c>
      <c r="U4151" s="3">
        <v>321.29000000000002</v>
      </c>
      <c r="V4151" s="1" t="s">
        <v>33</v>
      </c>
      <c r="W4151" s="1" t="s">
        <v>33</v>
      </c>
      <c r="X4151" s="1" t="s">
        <v>295</v>
      </c>
      <c r="Y4151" s="1" t="s">
        <v>91</v>
      </c>
      <c r="Z4151" s="1" t="s">
        <v>1785</v>
      </c>
      <c r="AA4151" s="1" t="s">
        <v>1786</v>
      </c>
    </row>
    <row r="4152" spans="1:27" x14ac:dyDescent="0.25">
      <c r="A4152" s="1" t="s">
        <v>26</v>
      </c>
      <c r="B4152" s="1" t="s">
        <v>5782</v>
      </c>
      <c r="C4152" s="2">
        <v>42331</v>
      </c>
      <c r="D4152" s="1" t="s">
        <v>2787</v>
      </c>
      <c r="E4152" s="7" t="str">
        <f>VLOOKUP(TRIM(D4152)*1,CFOP!A:B,2,FALSE)</f>
        <v>Sim</v>
      </c>
      <c r="F4152" s="1" t="s">
        <v>29</v>
      </c>
      <c r="G4152" s="3">
        <v>972.33</v>
      </c>
      <c r="H4152" s="3">
        <v>845.5</v>
      </c>
      <c r="I4152" s="3">
        <v>152.19</v>
      </c>
      <c r="J4152" s="1" t="s">
        <v>61</v>
      </c>
      <c r="K4152" s="3">
        <v>0</v>
      </c>
      <c r="L4152" s="3">
        <v>0</v>
      </c>
      <c r="M4152" s="1" t="s">
        <v>31</v>
      </c>
      <c r="N4152" s="3">
        <v>845.5</v>
      </c>
      <c r="O4152" s="3">
        <v>126.83</v>
      </c>
      <c r="P4152" s="1" t="s">
        <v>2788</v>
      </c>
      <c r="Q4152" s="3">
        <v>845.5</v>
      </c>
      <c r="R4152" s="3">
        <v>13.950000000000001</v>
      </c>
      <c r="S4152" s="1" t="s">
        <v>33</v>
      </c>
      <c r="T4152" s="3">
        <v>845.5</v>
      </c>
      <c r="U4152" s="3">
        <v>64.260000000000005</v>
      </c>
      <c r="V4152" s="1" t="s">
        <v>33</v>
      </c>
      <c r="W4152" s="1" t="s">
        <v>33</v>
      </c>
      <c r="X4152" s="1" t="s">
        <v>295</v>
      </c>
      <c r="Y4152" s="1" t="s">
        <v>91</v>
      </c>
      <c r="Z4152" s="1" t="s">
        <v>132</v>
      </c>
      <c r="AA4152" s="1" t="s">
        <v>133</v>
      </c>
    </row>
    <row r="4153" spans="1:27" x14ac:dyDescent="0.25">
      <c r="A4153" s="1" t="s">
        <v>26</v>
      </c>
      <c r="B4153" s="1" t="s">
        <v>5782</v>
      </c>
      <c r="C4153" s="2">
        <v>42331</v>
      </c>
      <c r="D4153" s="1" t="s">
        <v>2787</v>
      </c>
      <c r="E4153" s="7" t="str">
        <f>VLOOKUP(TRIM(D4153)*1,CFOP!A:B,2,FALSE)</f>
        <v>Sim</v>
      </c>
      <c r="F4153" s="1" t="s">
        <v>29</v>
      </c>
      <c r="G4153" s="3">
        <v>1695.03</v>
      </c>
      <c r="H4153" s="3">
        <v>1473.94</v>
      </c>
      <c r="I4153" s="3">
        <v>265.31</v>
      </c>
      <c r="J4153" s="1" t="s">
        <v>61</v>
      </c>
      <c r="K4153" s="3">
        <v>0</v>
      </c>
      <c r="L4153" s="3">
        <v>0</v>
      </c>
      <c r="M4153" s="1" t="s">
        <v>31</v>
      </c>
      <c r="N4153" s="3">
        <v>1473.94</v>
      </c>
      <c r="O4153" s="3">
        <v>221.09</v>
      </c>
      <c r="P4153" s="1" t="s">
        <v>2788</v>
      </c>
      <c r="Q4153" s="3">
        <v>1473.94</v>
      </c>
      <c r="R4153" s="3">
        <v>24.32</v>
      </c>
      <c r="S4153" s="1" t="s">
        <v>33</v>
      </c>
      <c r="T4153" s="3">
        <v>1473.94</v>
      </c>
      <c r="U4153" s="3">
        <v>112.02</v>
      </c>
      <c r="V4153" s="1" t="s">
        <v>33</v>
      </c>
      <c r="W4153" s="1" t="s">
        <v>33</v>
      </c>
      <c r="X4153" s="1" t="s">
        <v>295</v>
      </c>
      <c r="Y4153" s="1" t="s">
        <v>91</v>
      </c>
      <c r="Z4153" s="1" t="s">
        <v>1777</v>
      </c>
      <c r="AA4153" s="1" t="s">
        <v>1778</v>
      </c>
    </row>
    <row r="4154" spans="1:27" x14ac:dyDescent="0.25">
      <c r="A4154" s="1" t="s">
        <v>26</v>
      </c>
      <c r="B4154" s="1" t="s">
        <v>5782</v>
      </c>
      <c r="C4154" s="2">
        <v>42331</v>
      </c>
      <c r="D4154" s="1" t="s">
        <v>2787</v>
      </c>
      <c r="E4154" s="7" t="str">
        <f>VLOOKUP(TRIM(D4154)*1,CFOP!A:B,2,FALSE)</f>
        <v>Sim</v>
      </c>
      <c r="F4154" s="1" t="s">
        <v>29</v>
      </c>
      <c r="G4154" s="3">
        <v>1663.27</v>
      </c>
      <c r="H4154" s="3">
        <v>1446.32</v>
      </c>
      <c r="I4154" s="3">
        <v>260.34000000000003</v>
      </c>
      <c r="J4154" s="1" t="s">
        <v>61</v>
      </c>
      <c r="K4154" s="3">
        <v>0</v>
      </c>
      <c r="L4154" s="3">
        <v>0</v>
      </c>
      <c r="M4154" s="1" t="s">
        <v>31</v>
      </c>
      <c r="N4154" s="3">
        <v>1446.32</v>
      </c>
      <c r="O4154" s="3">
        <v>216.95000000000002</v>
      </c>
      <c r="P4154" s="1" t="s">
        <v>2788</v>
      </c>
      <c r="Q4154" s="3">
        <v>1446.32</v>
      </c>
      <c r="R4154" s="3">
        <v>23.86</v>
      </c>
      <c r="S4154" s="1" t="s">
        <v>33</v>
      </c>
      <c r="T4154" s="3">
        <v>1446.32</v>
      </c>
      <c r="U4154" s="3">
        <v>109.92</v>
      </c>
      <c r="V4154" s="1" t="s">
        <v>33</v>
      </c>
      <c r="W4154" s="1" t="s">
        <v>33</v>
      </c>
      <c r="X4154" s="1" t="s">
        <v>295</v>
      </c>
      <c r="Y4154" s="1" t="s">
        <v>91</v>
      </c>
      <c r="Z4154" s="1" t="s">
        <v>3125</v>
      </c>
      <c r="AA4154" s="1" t="s">
        <v>3126</v>
      </c>
    </row>
    <row r="4155" spans="1:27" x14ac:dyDescent="0.25">
      <c r="A4155" s="1" t="s">
        <v>26</v>
      </c>
      <c r="B4155" s="1" t="s">
        <v>5783</v>
      </c>
      <c r="C4155" s="2">
        <v>42331</v>
      </c>
      <c r="D4155" s="1" t="s">
        <v>2841</v>
      </c>
      <c r="E4155" s="7" t="str">
        <f>VLOOKUP(TRIM(D4155)*1,CFOP!A:B,2,FALSE)</f>
        <v>Sim</v>
      </c>
      <c r="F4155" s="1" t="s">
        <v>179</v>
      </c>
      <c r="G4155" s="3">
        <v>891.8</v>
      </c>
      <c r="H4155" s="3">
        <v>743.17</v>
      </c>
      <c r="I4155" s="3">
        <v>29.73</v>
      </c>
      <c r="J4155" s="1" t="s">
        <v>61</v>
      </c>
      <c r="K4155" s="3">
        <v>0</v>
      </c>
      <c r="L4155" s="3">
        <v>0</v>
      </c>
      <c r="M4155" s="1" t="s">
        <v>31</v>
      </c>
      <c r="N4155" s="3">
        <v>743.17</v>
      </c>
      <c r="O4155" s="3">
        <v>148.63</v>
      </c>
      <c r="P4155" s="1" t="s">
        <v>2788</v>
      </c>
      <c r="Q4155" s="3">
        <v>743.17</v>
      </c>
      <c r="R4155" s="3">
        <v>12.26</v>
      </c>
      <c r="S4155" s="1" t="s">
        <v>33</v>
      </c>
      <c r="T4155" s="3">
        <v>743.17</v>
      </c>
      <c r="U4155" s="3">
        <v>56.480000000000004</v>
      </c>
      <c r="V4155" s="1" t="s">
        <v>33</v>
      </c>
      <c r="W4155" s="1" t="s">
        <v>33</v>
      </c>
      <c r="X4155" s="1" t="s">
        <v>2868</v>
      </c>
      <c r="Y4155" s="1" t="s">
        <v>99</v>
      </c>
      <c r="Z4155" s="1" t="s">
        <v>1534</v>
      </c>
      <c r="AA4155" s="1" t="s">
        <v>1535</v>
      </c>
    </row>
    <row r="4156" spans="1:27" x14ac:dyDescent="0.25">
      <c r="A4156" s="1" t="s">
        <v>26</v>
      </c>
      <c r="B4156" s="1" t="s">
        <v>5783</v>
      </c>
      <c r="C4156" s="2">
        <v>42331</v>
      </c>
      <c r="D4156" s="1" t="s">
        <v>2841</v>
      </c>
      <c r="E4156" s="7" t="str">
        <f>VLOOKUP(TRIM(D4156)*1,CFOP!A:B,2,FALSE)</f>
        <v>Sim</v>
      </c>
      <c r="F4156" s="1" t="s">
        <v>179</v>
      </c>
      <c r="G4156" s="3">
        <v>5245.59</v>
      </c>
      <c r="H4156" s="3">
        <v>4561.38</v>
      </c>
      <c r="I4156" s="3">
        <v>182.46</v>
      </c>
      <c r="J4156" s="1" t="s">
        <v>61</v>
      </c>
      <c r="K4156" s="3">
        <v>0</v>
      </c>
      <c r="L4156" s="3">
        <v>0</v>
      </c>
      <c r="M4156" s="1" t="s">
        <v>31</v>
      </c>
      <c r="N4156" s="3">
        <v>4561.38</v>
      </c>
      <c r="O4156" s="3">
        <v>684.21</v>
      </c>
      <c r="P4156" s="1" t="s">
        <v>2788</v>
      </c>
      <c r="Q4156" s="3">
        <v>4561.38</v>
      </c>
      <c r="R4156" s="3">
        <v>75.260000000000005</v>
      </c>
      <c r="S4156" s="1" t="s">
        <v>33</v>
      </c>
      <c r="T4156" s="3">
        <v>4561.38</v>
      </c>
      <c r="U4156" s="3">
        <v>346.66</v>
      </c>
      <c r="V4156" s="1" t="s">
        <v>33</v>
      </c>
      <c r="W4156" s="1" t="s">
        <v>33</v>
      </c>
      <c r="X4156" s="1" t="s">
        <v>2868</v>
      </c>
      <c r="Y4156" s="1" t="s">
        <v>91</v>
      </c>
      <c r="Z4156" s="1" t="s">
        <v>3245</v>
      </c>
      <c r="AA4156" s="1" t="s">
        <v>3246</v>
      </c>
    </row>
    <row r="4157" spans="1:27" x14ac:dyDescent="0.25">
      <c r="A4157" s="1" t="s">
        <v>26</v>
      </c>
      <c r="B4157" s="1" t="s">
        <v>5784</v>
      </c>
      <c r="C4157" s="2">
        <v>42331</v>
      </c>
      <c r="D4157" s="1" t="s">
        <v>3081</v>
      </c>
      <c r="E4157" s="7" t="str">
        <f>VLOOKUP(TRIM(D4157)*1,CFOP!A:B,2,FALSE)</f>
        <v>Sim</v>
      </c>
      <c r="F4157" s="1" t="s">
        <v>29</v>
      </c>
      <c r="G4157" s="3">
        <v>3936.77</v>
      </c>
      <c r="H4157" s="3">
        <v>3936.77</v>
      </c>
      <c r="I4157" s="3">
        <v>708.62</v>
      </c>
      <c r="J4157" s="1" t="s">
        <v>3082</v>
      </c>
      <c r="K4157" s="3">
        <v>0</v>
      </c>
      <c r="L4157" s="3">
        <v>0</v>
      </c>
      <c r="M4157" s="1" t="s">
        <v>31</v>
      </c>
      <c r="N4157" s="3">
        <v>0</v>
      </c>
      <c r="O4157" s="3">
        <v>0</v>
      </c>
      <c r="P4157" s="1" t="s">
        <v>31</v>
      </c>
      <c r="Q4157" s="3">
        <v>3936.77</v>
      </c>
      <c r="R4157" s="3">
        <v>64.960000000000008</v>
      </c>
      <c r="S4157" s="1" t="s">
        <v>33</v>
      </c>
      <c r="T4157" s="3">
        <v>3936.77</v>
      </c>
      <c r="U4157" s="3">
        <v>299.19</v>
      </c>
      <c r="V4157" s="1" t="s">
        <v>33</v>
      </c>
      <c r="W4157" s="1" t="s">
        <v>2129</v>
      </c>
      <c r="X4157" s="1" t="s">
        <v>1693</v>
      </c>
      <c r="Y4157" s="1" t="s">
        <v>240</v>
      </c>
      <c r="Z4157" s="1" t="s">
        <v>2769</v>
      </c>
      <c r="AA4157" s="1" t="s">
        <v>2770</v>
      </c>
    </row>
    <row r="4158" spans="1:27" x14ac:dyDescent="0.25">
      <c r="A4158" s="1" t="s">
        <v>26</v>
      </c>
      <c r="B4158" s="1" t="s">
        <v>5785</v>
      </c>
      <c r="C4158" s="2">
        <v>42331</v>
      </c>
      <c r="D4158" s="1" t="s">
        <v>2787</v>
      </c>
      <c r="E4158" s="7" t="str">
        <f>VLOOKUP(TRIM(D4158)*1,CFOP!A:B,2,FALSE)</f>
        <v>Sim</v>
      </c>
      <c r="F4158" s="1" t="s">
        <v>29</v>
      </c>
      <c r="G4158" s="3">
        <v>2593.46</v>
      </c>
      <c r="H4158" s="3">
        <v>2593.46</v>
      </c>
      <c r="I4158" s="3">
        <v>311.20999999999998</v>
      </c>
      <c r="J4158" s="1" t="s">
        <v>1297</v>
      </c>
      <c r="K4158" s="3">
        <v>0</v>
      </c>
      <c r="L4158" s="3">
        <v>0</v>
      </c>
      <c r="M4158" s="1" t="s">
        <v>31</v>
      </c>
      <c r="N4158" s="3">
        <v>2255.1799999999998</v>
      </c>
      <c r="O4158" s="3">
        <v>338.28000000000003</v>
      </c>
      <c r="P4158" s="1" t="s">
        <v>2788</v>
      </c>
      <c r="Q4158" s="3">
        <v>2255.1799999999998</v>
      </c>
      <c r="R4158" s="3">
        <v>37.21</v>
      </c>
      <c r="S4158" s="1" t="s">
        <v>33</v>
      </c>
      <c r="T4158" s="3">
        <v>2255.1799999999998</v>
      </c>
      <c r="U4158" s="3">
        <v>171.39000000000001</v>
      </c>
      <c r="V4158" s="1" t="s">
        <v>33</v>
      </c>
      <c r="W4158" s="1" t="s">
        <v>33</v>
      </c>
      <c r="X4158" s="1" t="s">
        <v>5358</v>
      </c>
      <c r="Y4158" s="1" t="s">
        <v>5786</v>
      </c>
      <c r="Z4158" s="1" t="s">
        <v>5787</v>
      </c>
      <c r="AA4158" s="1" t="s">
        <v>5788</v>
      </c>
    </row>
    <row r="4159" spans="1:27" x14ac:dyDescent="0.25">
      <c r="A4159" s="1" t="s">
        <v>26</v>
      </c>
      <c r="B4159" s="1" t="s">
        <v>5789</v>
      </c>
      <c r="C4159" s="2">
        <v>42331</v>
      </c>
      <c r="D4159" s="1" t="s">
        <v>2787</v>
      </c>
      <c r="E4159" s="7" t="str">
        <f>VLOOKUP(TRIM(D4159)*1,CFOP!A:B,2,FALSE)</f>
        <v>Sim</v>
      </c>
      <c r="F4159" s="1" t="s">
        <v>29</v>
      </c>
      <c r="G4159" s="3">
        <v>614.36</v>
      </c>
      <c r="H4159" s="3">
        <v>534.23</v>
      </c>
      <c r="I4159" s="3">
        <v>96.16</v>
      </c>
      <c r="J4159" s="1" t="s">
        <v>61</v>
      </c>
      <c r="K4159" s="3">
        <v>0</v>
      </c>
      <c r="L4159" s="3">
        <v>0</v>
      </c>
      <c r="M4159" s="1" t="s">
        <v>31</v>
      </c>
      <c r="N4159" s="3">
        <v>534.23</v>
      </c>
      <c r="O4159" s="3">
        <v>80.13</v>
      </c>
      <c r="P4159" s="1" t="s">
        <v>2788</v>
      </c>
      <c r="Q4159" s="3">
        <v>534.23</v>
      </c>
      <c r="R4159" s="3">
        <v>8.81</v>
      </c>
      <c r="S4159" s="1" t="s">
        <v>33</v>
      </c>
      <c r="T4159" s="3">
        <v>534.23</v>
      </c>
      <c r="U4159" s="3">
        <v>40.6</v>
      </c>
      <c r="V4159" s="1" t="s">
        <v>33</v>
      </c>
      <c r="W4159" s="1" t="s">
        <v>33</v>
      </c>
      <c r="X4159" s="1" t="s">
        <v>3665</v>
      </c>
      <c r="Y4159" s="1" t="s">
        <v>91</v>
      </c>
      <c r="Z4159" s="1" t="s">
        <v>5790</v>
      </c>
      <c r="AA4159" s="1" t="s">
        <v>5791</v>
      </c>
    </row>
    <row r="4160" spans="1:27" x14ac:dyDescent="0.25">
      <c r="A4160" s="1" t="s">
        <v>26</v>
      </c>
      <c r="B4160" s="1" t="s">
        <v>5789</v>
      </c>
      <c r="C4160" s="2">
        <v>42331</v>
      </c>
      <c r="D4160" s="1" t="s">
        <v>2787</v>
      </c>
      <c r="E4160" s="7" t="str">
        <f>VLOOKUP(TRIM(D4160)*1,CFOP!A:B,2,FALSE)</f>
        <v>Sim</v>
      </c>
      <c r="F4160" s="1" t="s">
        <v>29</v>
      </c>
      <c r="G4160" s="3">
        <v>4277.0600000000004</v>
      </c>
      <c r="H4160" s="3">
        <v>3719.1800000000003</v>
      </c>
      <c r="I4160" s="3">
        <v>669.45</v>
      </c>
      <c r="J4160" s="1" t="s">
        <v>61</v>
      </c>
      <c r="K4160" s="3">
        <v>0</v>
      </c>
      <c r="L4160" s="3">
        <v>0</v>
      </c>
      <c r="M4160" s="1" t="s">
        <v>31</v>
      </c>
      <c r="N4160" s="3">
        <v>3719.1800000000003</v>
      </c>
      <c r="O4160" s="3">
        <v>557.88</v>
      </c>
      <c r="P4160" s="1" t="s">
        <v>2788</v>
      </c>
      <c r="Q4160" s="3">
        <v>3719.1800000000003</v>
      </c>
      <c r="R4160" s="3">
        <v>61.370000000000005</v>
      </c>
      <c r="S4160" s="1" t="s">
        <v>33</v>
      </c>
      <c r="T4160" s="3">
        <v>3719.1800000000003</v>
      </c>
      <c r="U4160" s="3">
        <v>282.66000000000003</v>
      </c>
      <c r="V4160" s="1" t="s">
        <v>33</v>
      </c>
      <c r="W4160" s="1" t="s">
        <v>33</v>
      </c>
      <c r="X4160" s="1" t="s">
        <v>3665</v>
      </c>
      <c r="Y4160" s="1" t="s">
        <v>91</v>
      </c>
      <c r="Z4160" s="1" t="s">
        <v>1789</v>
      </c>
      <c r="AA4160" s="1" t="s">
        <v>1790</v>
      </c>
    </row>
    <row r="4161" spans="1:27" x14ac:dyDescent="0.25">
      <c r="A4161" s="1" t="s">
        <v>26</v>
      </c>
      <c r="B4161" s="1" t="s">
        <v>5789</v>
      </c>
      <c r="C4161" s="2">
        <v>42331</v>
      </c>
      <c r="D4161" s="1" t="s">
        <v>2787</v>
      </c>
      <c r="E4161" s="7" t="str">
        <f>VLOOKUP(TRIM(D4161)*1,CFOP!A:B,2,FALSE)</f>
        <v>Sim</v>
      </c>
      <c r="F4161" s="1" t="s">
        <v>29</v>
      </c>
      <c r="G4161" s="3">
        <v>2189.35</v>
      </c>
      <c r="H4161" s="3">
        <v>1903.78</v>
      </c>
      <c r="I4161" s="3">
        <v>342.68</v>
      </c>
      <c r="J4161" s="1" t="s">
        <v>61</v>
      </c>
      <c r="K4161" s="3">
        <v>0</v>
      </c>
      <c r="L4161" s="3">
        <v>0</v>
      </c>
      <c r="M4161" s="1" t="s">
        <v>31</v>
      </c>
      <c r="N4161" s="3">
        <v>1903.78</v>
      </c>
      <c r="O4161" s="3">
        <v>285.57</v>
      </c>
      <c r="P4161" s="1" t="s">
        <v>2788</v>
      </c>
      <c r="Q4161" s="3">
        <v>1903.78</v>
      </c>
      <c r="R4161" s="3">
        <v>31.41</v>
      </c>
      <c r="S4161" s="1" t="s">
        <v>33</v>
      </c>
      <c r="T4161" s="3">
        <v>1903.78</v>
      </c>
      <c r="U4161" s="3">
        <v>144.69</v>
      </c>
      <c r="V4161" s="1" t="s">
        <v>33</v>
      </c>
      <c r="W4161" s="1" t="s">
        <v>33</v>
      </c>
      <c r="X4161" s="1" t="s">
        <v>3665</v>
      </c>
      <c r="Y4161" s="1" t="s">
        <v>91</v>
      </c>
      <c r="Z4161" s="1" t="s">
        <v>296</v>
      </c>
      <c r="AA4161" s="1" t="s">
        <v>297</v>
      </c>
    </row>
    <row r="4162" spans="1:27" x14ac:dyDescent="0.25">
      <c r="A4162" s="1" t="s">
        <v>26</v>
      </c>
      <c r="B4162" s="1" t="s">
        <v>5789</v>
      </c>
      <c r="C4162" s="2">
        <v>42331</v>
      </c>
      <c r="D4162" s="1" t="s">
        <v>2787</v>
      </c>
      <c r="E4162" s="7" t="str">
        <f>VLOOKUP(TRIM(D4162)*1,CFOP!A:B,2,FALSE)</f>
        <v>Sim</v>
      </c>
      <c r="F4162" s="1" t="s">
        <v>29</v>
      </c>
      <c r="G4162" s="3">
        <v>622.73</v>
      </c>
      <c r="H4162" s="3">
        <v>566.12</v>
      </c>
      <c r="I4162" s="3">
        <v>101.9</v>
      </c>
      <c r="J4162" s="1" t="s">
        <v>61</v>
      </c>
      <c r="K4162" s="3">
        <v>0</v>
      </c>
      <c r="L4162" s="3">
        <v>0</v>
      </c>
      <c r="M4162" s="1" t="s">
        <v>31</v>
      </c>
      <c r="N4162" s="3">
        <v>566.12</v>
      </c>
      <c r="O4162" s="3">
        <v>56.61</v>
      </c>
      <c r="P4162" s="1" t="s">
        <v>2788</v>
      </c>
      <c r="Q4162" s="3">
        <v>566.12</v>
      </c>
      <c r="R4162" s="3">
        <v>9.34</v>
      </c>
      <c r="S4162" s="1" t="s">
        <v>33</v>
      </c>
      <c r="T4162" s="3">
        <v>566.12</v>
      </c>
      <c r="U4162" s="3">
        <v>43.03</v>
      </c>
      <c r="V4162" s="1" t="s">
        <v>33</v>
      </c>
      <c r="W4162" s="1" t="s">
        <v>33</v>
      </c>
      <c r="X4162" s="1" t="s">
        <v>3665</v>
      </c>
      <c r="Y4162" s="1" t="s">
        <v>73</v>
      </c>
      <c r="Z4162" s="1" t="s">
        <v>5792</v>
      </c>
      <c r="AA4162" s="1" t="s">
        <v>5793</v>
      </c>
    </row>
    <row r="4163" spans="1:27" x14ac:dyDescent="0.25">
      <c r="A4163" s="1" t="s">
        <v>26</v>
      </c>
      <c r="B4163" s="1" t="s">
        <v>5794</v>
      </c>
      <c r="C4163" s="2">
        <v>42331</v>
      </c>
      <c r="D4163" s="1" t="s">
        <v>2804</v>
      </c>
      <c r="E4163" s="7" t="str">
        <f>VLOOKUP(TRIM(D4163)*1,CFOP!A:B,2,FALSE)</f>
        <v>Sim</v>
      </c>
      <c r="F4163" s="1" t="s">
        <v>29</v>
      </c>
      <c r="G4163" s="3">
        <v>4810</v>
      </c>
      <c r="H4163" s="3">
        <v>4810</v>
      </c>
      <c r="I4163" s="3">
        <v>865.80000000000007</v>
      </c>
      <c r="J4163" s="1" t="s">
        <v>30</v>
      </c>
      <c r="K4163" s="3">
        <v>0</v>
      </c>
      <c r="L4163" s="3">
        <v>0</v>
      </c>
      <c r="M4163" s="1" t="s">
        <v>31</v>
      </c>
      <c r="N4163" s="3">
        <v>0</v>
      </c>
      <c r="O4163" s="3">
        <v>0</v>
      </c>
      <c r="P4163" s="1" t="s">
        <v>31</v>
      </c>
      <c r="Q4163" s="3">
        <v>4810</v>
      </c>
      <c r="R4163" s="3">
        <v>79.37</v>
      </c>
      <c r="S4163" s="1" t="s">
        <v>33</v>
      </c>
      <c r="T4163" s="3">
        <v>4810</v>
      </c>
      <c r="U4163" s="3">
        <v>365.56</v>
      </c>
      <c r="V4163" s="1" t="s">
        <v>33</v>
      </c>
      <c r="W4163" s="1" t="s">
        <v>407</v>
      </c>
      <c r="X4163" s="1" t="s">
        <v>3744</v>
      </c>
      <c r="Y4163" s="1" t="s">
        <v>2556</v>
      </c>
      <c r="Z4163" s="1" t="s">
        <v>3894</v>
      </c>
      <c r="AA4163" s="1" t="s">
        <v>3861</v>
      </c>
    </row>
    <row r="4164" spans="1:27" x14ac:dyDescent="0.25">
      <c r="A4164" s="1" t="s">
        <v>26</v>
      </c>
      <c r="B4164" s="1" t="s">
        <v>5794</v>
      </c>
      <c r="C4164" s="2">
        <v>42331</v>
      </c>
      <c r="D4164" s="1" t="s">
        <v>2804</v>
      </c>
      <c r="E4164" s="7" t="str">
        <f>VLOOKUP(TRIM(D4164)*1,CFOP!A:B,2,FALSE)</f>
        <v>Sim</v>
      </c>
      <c r="F4164" s="1" t="s">
        <v>29</v>
      </c>
      <c r="G4164" s="3">
        <v>38480</v>
      </c>
      <c r="H4164" s="3">
        <v>38480</v>
      </c>
      <c r="I4164" s="3">
        <v>6926.4000000000005</v>
      </c>
      <c r="J4164" s="1" t="s">
        <v>30</v>
      </c>
      <c r="K4164" s="3">
        <v>0</v>
      </c>
      <c r="L4164" s="3">
        <v>0</v>
      </c>
      <c r="M4164" s="1" t="s">
        <v>31</v>
      </c>
      <c r="N4164" s="3">
        <v>0</v>
      </c>
      <c r="O4164" s="3">
        <v>0</v>
      </c>
      <c r="P4164" s="1" t="s">
        <v>31</v>
      </c>
      <c r="Q4164" s="3">
        <v>38480</v>
      </c>
      <c r="R4164" s="3">
        <v>634.91999999999996</v>
      </c>
      <c r="S4164" s="1" t="s">
        <v>33</v>
      </c>
      <c r="T4164" s="3">
        <v>38480</v>
      </c>
      <c r="U4164" s="3">
        <v>2924.48</v>
      </c>
      <c r="V4164" s="1" t="s">
        <v>33</v>
      </c>
      <c r="W4164" s="1" t="s">
        <v>407</v>
      </c>
      <c r="X4164" s="1" t="s">
        <v>3744</v>
      </c>
      <c r="Y4164" s="1" t="s">
        <v>2556</v>
      </c>
      <c r="Z4164" s="1" t="s">
        <v>3745</v>
      </c>
      <c r="AA4164" s="1" t="s">
        <v>3746</v>
      </c>
    </row>
    <row r="4165" spans="1:27" x14ac:dyDescent="0.25">
      <c r="A4165" s="1" t="s">
        <v>26</v>
      </c>
      <c r="B4165" s="1" t="s">
        <v>5795</v>
      </c>
      <c r="C4165" s="2">
        <v>42331</v>
      </c>
      <c r="D4165" s="1" t="s">
        <v>2787</v>
      </c>
      <c r="E4165" s="7" t="str">
        <f>VLOOKUP(TRIM(D4165)*1,CFOP!A:B,2,FALSE)</f>
        <v>Sim</v>
      </c>
      <c r="F4165" s="1" t="s">
        <v>29</v>
      </c>
      <c r="G4165" s="3">
        <v>3752.4</v>
      </c>
      <c r="H4165" s="3">
        <v>3262.96</v>
      </c>
      <c r="I4165" s="3">
        <v>587.33000000000004</v>
      </c>
      <c r="J4165" s="1" t="s">
        <v>61</v>
      </c>
      <c r="K4165" s="3">
        <v>0</v>
      </c>
      <c r="L4165" s="3">
        <v>0</v>
      </c>
      <c r="M4165" s="1" t="s">
        <v>31</v>
      </c>
      <c r="N4165" s="3">
        <v>3262.96</v>
      </c>
      <c r="O4165" s="3">
        <v>489.44</v>
      </c>
      <c r="P4165" s="1" t="s">
        <v>2788</v>
      </c>
      <c r="Q4165" s="3">
        <v>3262.96</v>
      </c>
      <c r="R4165" s="3">
        <v>53.84</v>
      </c>
      <c r="S4165" s="1" t="s">
        <v>33</v>
      </c>
      <c r="T4165" s="3">
        <v>3262.96</v>
      </c>
      <c r="U4165" s="3">
        <v>247.98000000000002</v>
      </c>
      <c r="V4165" s="1" t="s">
        <v>33</v>
      </c>
      <c r="W4165" s="1" t="s">
        <v>33</v>
      </c>
      <c r="X4165" s="1" t="s">
        <v>295</v>
      </c>
      <c r="Y4165" s="1" t="s">
        <v>91</v>
      </c>
      <c r="Z4165" s="1" t="s">
        <v>298</v>
      </c>
      <c r="AA4165" s="1" t="s">
        <v>299</v>
      </c>
    </row>
    <row r="4166" spans="1:27" x14ac:dyDescent="0.25">
      <c r="A4166" s="1" t="s">
        <v>26</v>
      </c>
      <c r="B4166" s="1" t="s">
        <v>5795</v>
      </c>
      <c r="C4166" s="2">
        <v>42331</v>
      </c>
      <c r="D4166" s="1" t="s">
        <v>2787</v>
      </c>
      <c r="E4166" s="7" t="str">
        <f>VLOOKUP(TRIM(D4166)*1,CFOP!A:B,2,FALSE)</f>
        <v>Sim</v>
      </c>
      <c r="F4166" s="1" t="s">
        <v>29</v>
      </c>
      <c r="G4166" s="3">
        <v>10425.080000000002</v>
      </c>
      <c r="H4166" s="3">
        <v>9065.2900000000009</v>
      </c>
      <c r="I4166" s="3">
        <v>1631.75</v>
      </c>
      <c r="J4166" s="1" t="s">
        <v>61</v>
      </c>
      <c r="K4166" s="3">
        <v>0</v>
      </c>
      <c r="L4166" s="3">
        <v>0</v>
      </c>
      <c r="M4166" s="1" t="s">
        <v>31</v>
      </c>
      <c r="N4166" s="3">
        <v>9065.2900000000009</v>
      </c>
      <c r="O4166" s="3">
        <v>1359.79</v>
      </c>
      <c r="P4166" s="1" t="s">
        <v>2788</v>
      </c>
      <c r="Q4166" s="3">
        <v>9065.2900000000009</v>
      </c>
      <c r="R4166" s="3">
        <v>149.58000000000001</v>
      </c>
      <c r="S4166" s="1" t="s">
        <v>33</v>
      </c>
      <c r="T4166" s="3">
        <v>9065.2900000000009</v>
      </c>
      <c r="U4166" s="3">
        <v>688.96</v>
      </c>
      <c r="V4166" s="1" t="s">
        <v>33</v>
      </c>
      <c r="W4166" s="1" t="s">
        <v>33</v>
      </c>
      <c r="X4166" s="1" t="s">
        <v>295</v>
      </c>
      <c r="Y4166" s="1" t="s">
        <v>91</v>
      </c>
      <c r="Z4166" s="1" t="s">
        <v>3245</v>
      </c>
      <c r="AA4166" s="1" t="s">
        <v>3246</v>
      </c>
    </row>
    <row r="4167" spans="1:27" x14ac:dyDescent="0.25">
      <c r="A4167" s="1" t="s">
        <v>26</v>
      </c>
      <c r="B4167" s="1" t="s">
        <v>5795</v>
      </c>
      <c r="C4167" s="2">
        <v>42331</v>
      </c>
      <c r="D4167" s="1" t="s">
        <v>2787</v>
      </c>
      <c r="E4167" s="7" t="str">
        <f>VLOOKUP(TRIM(D4167)*1,CFOP!A:B,2,FALSE)</f>
        <v>Sim</v>
      </c>
      <c r="F4167" s="1" t="s">
        <v>29</v>
      </c>
      <c r="G4167" s="3">
        <v>531.71</v>
      </c>
      <c r="H4167" s="3">
        <v>443.09000000000003</v>
      </c>
      <c r="I4167" s="3">
        <v>79.760000000000005</v>
      </c>
      <c r="J4167" s="1" t="s">
        <v>61</v>
      </c>
      <c r="K4167" s="3">
        <v>0</v>
      </c>
      <c r="L4167" s="3">
        <v>0</v>
      </c>
      <c r="M4167" s="1" t="s">
        <v>31</v>
      </c>
      <c r="N4167" s="3">
        <v>443.09000000000003</v>
      </c>
      <c r="O4167" s="3">
        <v>88.62</v>
      </c>
      <c r="P4167" s="1" t="s">
        <v>2788</v>
      </c>
      <c r="Q4167" s="3">
        <v>443.09000000000003</v>
      </c>
      <c r="R4167" s="3">
        <v>7.3100000000000005</v>
      </c>
      <c r="S4167" s="1" t="s">
        <v>33</v>
      </c>
      <c r="T4167" s="3">
        <v>443.09000000000003</v>
      </c>
      <c r="U4167" s="3">
        <v>33.67</v>
      </c>
      <c r="V4167" s="1" t="s">
        <v>33</v>
      </c>
      <c r="W4167" s="1" t="s">
        <v>33</v>
      </c>
      <c r="X4167" s="1" t="s">
        <v>295</v>
      </c>
      <c r="Y4167" s="1" t="s">
        <v>99</v>
      </c>
      <c r="Z4167" s="1" t="s">
        <v>1534</v>
      </c>
      <c r="AA4167" s="1" t="s">
        <v>1535</v>
      </c>
    </row>
    <row r="4168" spans="1:27" x14ac:dyDescent="0.25">
      <c r="A4168" s="1" t="s">
        <v>26</v>
      </c>
      <c r="B4168" s="1" t="s">
        <v>5795</v>
      </c>
      <c r="C4168" s="2">
        <v>42331</v>
      </c>
      <c r="D4168" s="1" t="s">
        <v>2787</v>
      </c>
      <c r="E4168" s="7" t="str">
        <f>VLOOKUP(TRIM(D4168)*1,CFOP!A:B,2,FALSE)</f>
        <v>Sim</v>
      </c>
      <c r="F4168" s="1" t="s">
        <v>29</v>
      </c>
      <c r="G4168" s="3">
        <v>3422.65</v>
      </c>
      <c r="H4168" s="3">
        <v>2976.2200000000003</v>
      </c>
      <c r="I4168" s="3">
        <v>535.72</v>
      </c>
      <c r="J4168" s="1" t="s">
        <v>61</v>
      </c>
      <c r="K4168" s="3">
        <v>0</v>
      </c>
      <c r="L4168" s="3">
        <v>0</v>
      </c>
      <c r="M4168" s="1" t="s">
        <v>31</v>
      </c>
      <c r="N4168" s="3">
        <v>2976.2200000000003</v>
      </c>
      <c r="O4168" s="3">
        <v>446.43</v>
      </c>
      <c r="P4168" s="1" t="s">
        <v>2788</v>
      </c>
      <c r="Q4168" s="3">
        <v>2976.2200000000003</v>
      </c>
      <c r="R4168" s="3">
        <v>49.11</v>
      </c>
      <c r="S4168" s="1" t="s">
        <v>33</v>
      </c>
      <c r="T4168" s="3">
        <v>2976.2200000000003</v>
      </c>
      <c r="U4168" s="3">
        <v>226.19</v>
      </c>
      <c r="V4168" s="1" t="s">
        <v>33</v>
      </c>
      <c r="W4168" s="1" t="s">
        <v>33</v>
      </c>
      <c r="X4168" s="1" t="s">
        <v>295</v>
      </c>
      <c r="Y4168" s="1" t="s">
        <v>91</v>
      </c>
      <c r="Z4168" s="1" t="s">
        <v>3368</v>
      </c>
      <c r="AA4168" s="1" t="s">
        <v>305</v>
      </c>
    </row>
    <row r="4169" spans="1:27" x14ac:dyDescent="0.25">
      <c r="A4169" s="1" t="s">
        <v>26</v>
      </c>
      <c r="B4169" s="1" t="s">
        <v>5796</v>
      </c>
      <c r="C4169" s="2">
        <v>42331</v>
      </c>
      <c r="D4169" s="1" t="s">
        <v>2787</v>
      </c>
      <c r="E4169" s="7" t="str">
        <f>VLOOKUP(TRIM(D4169)*1,CFOP!A:B,2,FALSE)</f>
        <v>Sim</v>
      </c>
      <c r="F4169" s="1" t="s">
        <v>29</v>
      </c>
      <c r="G4169" s="3">
        <v>4861.6400000000003</v>
      </c>
      <c r="H4169" s="3">
        <v>4227.51</v>
      </c>
      <c r="I4169" s="3">
        <v>760.95</v>
      </c>
      <c r="J4169" s="1" t="s">
        <v>61</v>
      </c>
      <c r="K4169" s="3">
        <v>0</v>
      </c>
      <c r="L4169" s="3">
        <v>0</v>
      </c>
      <c r="M4169" s="1" t="s">
        <v>31</v>
      </c>
      <c r="N4169" s="3">
        <v>4227.51</v>
      </c>
      <c r="O4169" s="3">
        <v>634.13</v>
      </c>
      <c r="P4169" s="1" t="s">
        <v>2788</v>
      </c>
      <c r="Q4169" s="3">
        <v>4227.51</v>
      </c>
      <c r="R4169" s="3">
        <v>69.75</v>
      </c>
      <c r="S4169" s="1" t="s">
        <v>33</v>
      </c>
      <c r="T4169" s="3">
        <v>4227.51</v>
      </c>
      <c r="U4169" s="3">
        <v>321.29000000000002</v>
      </c>
      <c r="V4169" s="1" t="s">
        <v>33</v>
      </c>
      <c r="W4169" s="1" t="s">
        <v>33</v>
      </c>
      <c r="X4169" s="1" t="s">
        <v>295</v>
      </c>
      <c r="Y4169" s="1" t="s">
        <v>91</v>
      </c>
      <c r="Z4169" s="1" t="s">
        <v>1785</v>
      </c>
      <c r="AA4169" s="1" t="s">
        <v>1786</v>
      </c>
    </row>
    <row r="4170" spans="1:27" x14ac:dyDescent="0.25">
      <c r="A4170" s="1" t="s">
        <v>26</v>
      </c>
      <c r="B4170" s="1" t="s">
        <v>5796</v>
      </c>
      <c r="C4170" s="2">
        <v>42331</v>
      </c>
      <c r="D4170" s="1" t="s">
        <v>2787</v>
      </c>
      <c r="E4170" s="7" t="str">
        <f>VLOOKUP(TRIM(D4170)*1,CFOP!A:B,2,FALSE)</f>
        <v>Sim</v>
      </c>
      <c r="F4170" s="1" t="s">
        <v>29</v>
      </c>
      <c r="G4170" s="3">
        <v>3977.65</v>
      </c>
      <c r="H4170" s="3">
        <v>3458.83</v>
      </c>
      <c r="I4170" s="3">
        <v>622.59</v>
      </c>
      <c r="J4170" s="1" t="s">
        <v>61</v>
      </c>
      <c r="K4170" s="3">
        <v>0</v>
      </c>
      <c r="L4170" s="3">
        <v>0</v>
      </c>
      <c r="M4170" s="1" t="s">
        <v>31</v>
      </c>
      <c r="N4170" s="3">
        <v>3458.83</v>
      </c>
      <c r="O4170" s="3">
        <v>518.82000000000005</v>
      </c>
      <c r="P4170" s="1" t="s">
        <v>2788</v>
      </c>
      <c r="Q4170" s="3">
        <v>3458.83</v>
      </c>
      <c r="R4170" s="3">
        <v>57.07</v>
      </c>
      <c r="S4170" s="1" t="s">
        <v>33</v>
      </c>
      <c r="T4170" s="3">
        <v>3458.83</v>
      </c>
      <c r="U4170" s="3">
        <v>262.87</v>
      </c>
      <c r="V4170" s="1" t="s">
        <v>33</v>
      </c>
      <c r="W4170" s="1" t="s">
        <v>33</v>
      </c>
      <c r="X4170" s="1" t="s">
        <v>295</v>
      </c>
      <c r="Y4170" s="1" t="s">
        <v>91</v>
      </c>
      <c r="Z4170" s="1" t="s">
        <v>1789</v>
      </c>
      <c r="AA4170" s="1" t="s">
        <v>1790</v>
      </c>
    </row>
    <row r="4171" spans="1:27" x14ac:dyDescent="0.25">
      <c r="A4171" s="1" t="s">
        <v>26</v>
      </c>
      <c r="B4171" s="1" t="s">
        <v>5796</v>
      </c>
      <c r="C4171" s="2">
        <v>42331</v>
      </c>
      <c r="D4171" s="1" t="s">
        <v>2787</v>
      </c>
      <c r="E4171" s="7" t="str">
        <f>VLOOKUP(TRIM(D4171)*1,CFOP!A:B,2,FALSE)</f>
        <v>Sim</v>
      </c>
      <c r="F4171" s="1" t="s">
        <v>29</v>
      </c>
      <c r="G4171" s="3">
        <v>391.18</v>
      </c>
      <c r="H4171" s="3">
        <v>340.16</v>
      </c>
      <c r="I4171" s="3">
        <v>61.230000000000004</v>
      </c>
      <c r="J4171" s="1" t="s">
        <v>61</v>
      </c>
      <c r="K4171" s="3">
        <v>0</v>
      </c>
      <c r="L4171" s="3">
        <v>0</v>
      </c>
      <c r="M4171" s="1" t="s">
        <v>31</v>
      </c>
      <c r="N4171" s="3">
        <v>340.16</v>
      </c>
      <c r="O4171" s="3">
        <v>51.02</v>
      </c>
      <c r="P4171" s="1" t="s">
        <v>2788</v>
      </c>
      <c r="Q4171" s="3">
        <v>340.16</v>
      </c>
      <c r="R4171" s="3">
        <v>5.61</v>
      </c>
      <c r="S4171" s="1" t="s">
        <v>33</v>
      </c>
      <c r="T4171" s="3">
        <v>340.16</v>
      </c>
      <c r="U4171" s="3">
        <v>25.85</v>
      </c>
      <c r="V4171" s="1" t="s">
        <v>33</v>
      </c>
      <c r="W4171" s="1" t="s">
        <v>33</v>
      </c>
      <c r="X4171" s="1" t="s">
        <v>295</v>
      </c>
      <c r="Y4171" s="1" t="s">
        <v>91</v>
      </c>
      <c r="Z4171" s="1" t="s">
        <v>2838</v>
      </c>
      <c r="AA4171" s="1" t="s">
        <v>2839</v>
      </c>
    </row>
    <row r="4172" spans="1:27" x14ac:dyDescent="0.25">
      <c r="A4172" s="1" t="s">
        <v>26</v>
      </c>
      <c r="B4172" s="1" t="s">
        <v>5797</v>
      </c>
      <c r="C4172" s="2">
        <v>42331</v>
      </c>
      <c r="D4172" s="1" t="s">
        <v>2817</v>
      </c>
      <c r="E4172" s="7" t="str">
        <f>VLOOKUP(TRIM(D4172)*1,CFOP!A:B,2,FALSE)</f>
        <v>Sim</v>
      </c>
      <c r="F4172" s="1" t="s">
        <v>179</v>
      </c>
      <c r="G4172" s="3">
        <v>307</v>
      </c>
      <c r="H4172" s="3">
        <v>266.95999999999998</v>
      </c>
      <c r="I4172" s="3">
        <v>32.04</v>
      </c>
      <c r="J4172" s="1" t="s">
        <v>307</v>
      </c>
      <c r="K4172" s="3">
        <v>0</v>
      </c>
      <c r="L4172" s="3">
        <v>0</v>
      </c>
      <c r="M4172" s="1" t="s">
        <v>31</v>
      </c>
      <c r="N4172" s="3">
        <v>266.95999999999998</v>
      </c>
      <c r="O4172" s="3">
        <v>40.04</v>
      </c>
      <c r="P4172" s="1" t="s">
        <v>2788</v>
      </c>
      <c r="Q4172" s="3">
        <v>266.95999999999998</v>
      </c>
      <c r="R4172" s="3">
        <v>4.4000000000000004</v>
      </c>
      <c r="S4172" s="1" t="s">
        <v>33</v>
      </c>
      <c r="T4172" s="3">
        <v>266.95999999999998</v>
      </c>
      <c r="U4172" s="3">
        <v>20.29</v>
      </c>
      <c r="V4172" s="1" t="s">
        <v>33</v>
      </c>
      <c r="W4172" s="1" t="s">
        <v>33</v>
      </c>
      <c r="X4172" s="1" t="s">
        <v>3370</v>
      </c>
      <c r="Y4172" s="1" t="s">
        <v>3383</v>
      </c>
      <c r="Z4172" s="1" t="s">
        <v>3384</v>
      </c>
      <c r="AA4172" s="1" t="s">
        <v>3385</v>
      </c>
    </row>
    <row r="4173" spans="1:27" x14ac:dyDescent="0.25">
      <c r="A4173" s="1" t="s">
        <v>26</v>
      </c>
      <c r="B4173" s="1" t="s">
        <v>5797</v>
      </c>
      <c r="C4173" s="2">
        <v>42331</v>
      </c>
      <c r="D4173" s="1" t="s">
        <v>2841</v>
      </c>
      <c r="E4173" s="7" t="str">
        <f>VLOOKUP(TRIM(D4173)*1,CFOP!A:B,2,FALSE)</f>
        <v>Sim</v>
      </c>
      <c r="F4173" s="1" t="s">
        <v>179</v>
      </c>
      <c r="G4173" s="3">
        <v>589.09</v>
      </c>
      <c r="H4173" s="3">
        <v>512.25</v>
      </c>
      <c r="I4173" s="3">
        <v>20.490000000000002</v>
      </c>
      <c r="J4173" s="1" t="s">
        <v>61</v>
      </c>
      <c r="K4173" s="3">
        <v>0</v>
      </c>
      <c r="L4173" s="3">
        <v>0</v>
      </c>
      <c r="M4173" s="1" t="s">
        <v>31</v>
      </c>
      <c r="N4173" s="3">
        <v>512.25</v>
      </c>
      <c r="O4173" s="3">
        <v>76.84</v>
      </c>
      <c r="P4173" s="1" t="s">
        <v>2788</v>
      </c>
      <c r="Q4173" s="3">
        <v>512.25</v>
      </c>
      <c r="R4173" s="3">
        <v>8.4499999999999993</v>
      </c>
      <c r="S4173" s="1" t="s">
        <v>33</v>
      </c>
      <c r="T4173" s="3">
        <v>512.25</v>
      </c>
      <c r="U4173" s="3">
        <v>38.93</v>
      </c>
      <c r="V4173" s="1" t="s">
        <v>33</v>
      </c>
      <c r="W4173" s="1" t="s">
        <v>33</v>
      </c>
      <c r="X4173" s="1" t="s">
        <v>3370</v>
      </c>
      <c r="Y4173" s="1" t="s">
        <v>91</v>
      </c>
      <c r="Z4173" s="1" t="s">
        <v>128</v>
      </c>
      <c r="AA4173" s="1" t="s">
        <v>5798</v>
      </c>
    </row>
    <row r="4174" spans="1:27" x14ac:dyDescent="0.25">
      <c r="A4174" s="1" t="s">
        <v>26</v>
      </c>
      <c r="B4174" s="1" t="s">
        <v>5797</v>
      </c>
      <c r="C4174" s="2">
        <v>42331</v>
      </c>
      <c r="D4174" s="1" t="s">
        <v>3221</v>
      </c>
      <c r="E4174" s="7" t="str">
        <f>VLOOKUP(TRIM(D4174)*1,CFOP!A:B,2,FALSE)</f>
        <v>Sim</v>
      </c>
      <c r="F4174" s="1" t="s">
        <v>179</v>
      </c>
      <c r="G4174" s="3">
        <v>199.01000000000002</v>
      </c>
      <c r="H4174" s="3">
        <v>138.24</v>
      </c>
      <c r="I4174" s="3">
        <v>5.53</v>
      </c>
      <c r="J4174" s="1" t="s">
        <v>3082</v>
      </c>
      <c r="K4174" s="3">
        <v>253.12</v>
      </c>
      <c r="L4174" s="3">
        <v>40.03</v>
      </c>
      <c r="M4174" s="1" t="s">
        <v>3082</v>
      </c>
      <c r="N4174" s="3">
        <v>138.24</v>
      </c>
      <c r="O4174" s="3">
        <v>20.740000000000002</v>
      </c>
      <c r="P4174" s="1" t="s">
        <v>2788</v>
      </c>
      <c r="Q4174" s="3">
        <v>138.24</v>
      </c>
      <c r="R4174" s="3">
        <v>2.2800000000000002</v>
      </c>
      <c r="S4174" s="1" t="s">
        <v>33</v>
      </c>
      <c r="T4174" s="3">
        <v>138.24</v>
      </c>
      <c r="U4174" s="3">
        <v>10.51</v>
      </c>
      <c r="V4174" s="1" t="s">
        <v>33</v>
      </c>
      <c r="W4174" s="1" t="s">
        <v>33</v>
      </c>
      <c r="X4174" s="1" t="s">
        <v>3370</v>
      </c>
      <c r="Y4174" s="1" t="s">
        <v>44</v>
      </c>
      <c r="Z4174" s="1" t="s">
        <v>666</v>
      </c>
      <c r="AA4174" s="1" t="s">
        <v>3378</v>
      </c>
    </row>
    <row r="4175" spans="1:27" x14ac:dyDescent="0.25">
      <c r="A4175" s="1" t="s">
        <v>26</v>
      </c>
      <c r="B4175" s="1" t="s">
        <v>5799</v>
      </c>
      <c r="C4175" s="2">
        <v>42331</v>
      </c>
      <c r="D4175" s="1" t="s">
        <v>2817</v>
      </c>
      <c r="E4175" s="7" t="str">
        <f>VLOOKUP(TRIM(D4175)*1,CFOP!A:B,2,FALSE)</f>
        <v>Sim</v>
      </c>
      <c r="F4175" s="1" t="s">
        <v>478</v>
      </c>
      <c r="G4175" s="3">
        <v>954.51</v>
      </c>
      <c r="H4175" s="3">
        <v>830.01</v>
      </c>
      <c r="I4175" s="3">
        <v>58.1</v>
      </c>
      <c r="J4175" s="1" t="s">
        <v>30</v>
      </c>
      <c r="K4175" s="3">
        <v>0</v>
      </c>
      <c r="L4175" s="3">
        <v>0</v>
      </c>
      <c r="M4175" s="1" t="s">
        <v>31</v>
      </c>
      <c r="N4175" s="3">
        <v>830.01</v>
      </c>
      <c r="O4175" s="3">
        <v>124.5</v>
      </c>
      <c r="P4175" s="1" t="s">
        <v>2788</v>
      </c>
      <c r="Q4175" s="3">
        <v>830.01</v>
      </c>
      <c r="R4175" s="3">
        <v>13.700000000000001</v>
      </c>
      <c r="S4175" s="1" t="s">
        <v>33</v>
      </c>
      <c r="T4175" s="3">
        <v>830.01</v>
      </c>
      <c r="U4175" s="3">
        <v>63.08</v>
      </c>
      <c r="V4175" s="1" t="s">
        <v>33</v>
      </c>
      <c r="W4175" s="1" t="s">
        <v>33</v>
      </c>
      <c r="X4175" s="1" t="s">
        <v>1856</v>
      </c>
      <c r="Y4175" s="1" t="s">
        <v>96</v>
      </c>
      <c r="Z4175" s="1" t="s">
        <v>5800</v>
      </c>
      <c r="AA4175" s="1" t="s">
        <v>5801</v>
      </c>
    </row>
    <row r="4176" spans="1:27" x14ac:dyDescent="0.25">
      <c r="A4176" s="1" t="s">
        <v>26</v>
      </c>
      <c r="B4176" s="1" t="s">
        <v>5802</v>
      </c>
      <c r="C4176" s="2">
        <v>42331</v>
      </c>
      <c r="D4176" s="1" t="s">
        <v>2817</v>
      </c>
      <c r="E4176" s="7" t="str">
        <f>VLOOKUP(TRIM(D4176)*1,CFOP!A:B,2,FALSE)</f>
        <v>Sim</v>
      </c>
      <c r="F4176" s="1" t="s">
        <v>179</v>
      </c>
      <c r="G4176" s="3">
        <v>2297.71</v>
      </c>
      <c r="H4176" s="3">
        <v>2297.71</v>
      </c>
      <c r="I4176" s="3">
        <v>91.91</v>
      </c>
      <c r="J4176" s="1" t="s">
        <v>1555</v>
      </c>
      <c r="K4176" s="3">
        <v>0</v>
      </c>
      <c r="L4176" s="3">
        <v>0</v>
      </c>
      <c r="M4176" s="1" t="s">
        <v>31</v>
      </c>
      <c r="N4176" s="3">
        <v>0</v>
      </c>
      <c r="O4176" s="3">
        <v>0</v>
      </c>
      <c r="P4176" s="1" t="s">
        <v>31</v>
      </c>
      <c r="Q4176" s="3">
        <v>2297.71</v>
      </c>
      <c r="R4176" s="3">
        <v>37.910000000000004</v>
      </c>
      <c r="S4176" s="1" t="s">
        <v>33</v>
      </c>
      <c r="T4176" s="3">
        <v>2297.71</v>
      </c>
      <c r="U4176" s="3">
        <v>174.63</v>
      </c>
      <c r="V4176" s="1" t="s">
        <v>33</v>
      </c>
      <c r="W4176" s="1" t="s">
        <v>33</v>
      </c>
      <c r="X4176" s="1" t="s">
        <v>3006</v>
      </c>
      <c r="Y4176" s="1" t="s">
        <v>2556</v>
      </c>
      <c r="Z4176" s="1" t="s">
        <v>3094</v>
      </c>
      <c r="AA4176" s="1" t="s">
        <v>3095</v>
      </c>
    </row>
    <row r="4177" spans="1:27" x14ac:dyDescent="0.25">
      <c r="A4177" s="1" t="s">
        <v>26</v>
      </c>
      <c r="B4177" s="1" t="s">
        <v>5802</v>
      </c>
      <c r="C4177" s="2">
        <v>42331</v>
      </c>
      <c r="D4177" s="1" t="s">
        <v>2817</v>
      </c>
      <c r="E4177" s="7" t="str">
        <f>VLOOKUP(TRIM(D4177)*1,CFOP!A:B,2,FALSE)</f>
        <v>Sim</v>
      </c>
      <c r="F4177" s="1" t="s">
        <v>179</v>
      </c>
      <c r="G4177" s="3">
        <v>2707.8599999999997</v>
      </c>
      <c r="H4177" s="3">
        <v>2354.66</v>
      </c>
      <c r="I4177" s="3">
        <v>94.19</v>
      </c>
      <c r="J4177" s="1" t="s">
        <v>780</v>
      </c>
      <c r="K4177" s="3">
        <v>0</v>
      </c>
      <c r="L4177" s="3">
        <v>0</v>
      </c>
      <c r="M4177" s="1" t="s">
        <v>31</v>
      </c>
      <c r="N4177" s="3">
        <v>2354.66</v>
      </c>
      <c r="O4177" s="3">
        <v>353.2</v>
      </c>
      <c r="P4177" s="1" t="s">
        <v>2788</v>
      </c>
      <c r="Q4177" s="3">
        <v>2354.66</v>
      </c>
      <c r="R4177" s="3">
        <v>38.85</v>
      </c>
      <c r="S4177" s="1" t="s">
        <v>33</v>
      </c>
      <c r="T4177" s="3">
        <v>2354.66</v>
      </c>
      <c r="U4177" s="3">
        <v>178.95000000000002</v>
      </c>
      <c r="V4177" s="1" t="s">
        <v>33</v>
      </c>
      <c r="W4177" s="1" t="s">
        <v>33</v>
      </c>
      <c r="X4177" s="1" t="s">
        <v>3006</v>
      </c>
      <c r="Y4177" s="1" t="s">
        <v>91</v>
      </c>
      <c r="Z4177" s="1" t="s">
        <v>3092</v>
      </c>
      <c r="AA4177" s="1" t="s">
        <v>3093</v>
      </c>
    </row>
    <row r="4178" spans="1:27" x14ac:dyDescent="0.25">
      <c r="A4178" s="1" t="s">
        <v>26</v>
      </c>
      <c r="B4178" s="1" t="s">
        <v>5802</v>
      </c>
      <c r="C4178" s="2">
        <v>42331</v>
      </c>
      <c r="D4178" s="1" t="s">
        <v>2817</v>
      </c>
      <c r="E4178" s="7" t="str">
        <f>VLOOKUP(TRIM(D4178)*1,CFOP!A:B,2,FALSE)</f>
        <v>Sim</v>
      </c>
      <c r="F4178" s="1" t="s">
        <v>179</v>
      </c>
      <c r="G4178" s="3">
        <v>204.62</v>
      </c>
      <c r="H4178" s="3">
        <v>177.93</v>
      </c>
      <c r="I4178" s="3">
        <v>7.12</v>
      </c>
      <c r="J4178" s="1" t="s">
        <v>780</v>
      </c>
      <c r="K4178" s="3">
        <v>0</v>
      </c>
      <c r="L4178" s="3">
        <v>0</v>
      </c>
      <c r="M4178" s="1" t="s">
        <v>31</v>
      </c>
      <c r="N4178" s="3">
        <v>177.93</v>
      </c>
      <c r="O4178" s="3">
        <v>26.69</v>
      </c>
      <c r="P4178" s="1" t="s">
        <v>2788</v>
      </c>
      <c r="Q4178" s="3">
        <v>177.93</v>
      </c>
      <c r="R4178" s="3">
        <v>2.94</v>
      </c>
      <c r="S4178" s="1" t="s">
        <v>33</v>
      </c>
      <c r="T4178" s="3">
        <v>177.93</v>
      </c>
      <c r="U4178" s="3">
        <v>13.52</v>
      </c>
      <c r="V4178" s="1" t="s">
        <v>33</v>
      </c>
      <c r="W4178" s="1" t="s">
        <v>33</v>
      </c>
      <c r="X4178" s="1" t="s">
        <v>3006</v>
      </c>
      <c r="Y4178" s="1" t="s">
        <v>91</v>
      </c>
      <c r="Z4178" s="1" t="s">
        <v>3090</v>
      </c>
      <c r="AA4178" s="1" t="s">
        <v>3091</v>
      </c>
    </row>
    <row r="4179" spans="1:27" x14ac:dyDescent="0.25">
      <c r="A4179" s="1" t="s">
        <v>26</v>
      </c>
      <c r="B4179" s="1" t="s">
        <v>5802</v>
      </c>
      <c r="C4179" s="2">
        <v>42331</v>
      </c>
      <c r="D4179" s="1" t="s">
        <v>2841</v>
      </c>
      <c r="E4179" s="7" t="str">
        <f>VLOOKUP(TRIM(D4179)*1,CFOP!A:B,2,FALSE)</f>
        <v>Sim</v>
      </c>
      <c r="F4179" s="1" t="s">
        <v>179</v>
      </c>
      <c r="G4179" s="3">
        <v>874.92000000000007</v>
      </c>
      <c r="H4179" s="3">
        <v>874.92000000000007</v>
      </c>
      <c r="I4179" s="3">
        <v>104.99000000000001</v>
      </c>
      <c r="J4179" s="1" t="s">
        <v>30</v>
      </c>
      <c r="K4179" s="3">
        <v>0</v>
      </c>
      <c r="L4179" s="3">
        <v>0</v>
      </c>
      <c r="M4179" s="1" t="s">
        <v>31</v>
      </c>
      <c r="N4179" s="3">
        <v>0</v>
      </c>
      <c r="O4179" s="3">
        <v>0</v>
      </c>
      <c r="P4179" s="1" t="s">
        <v>31</v>
      </c>
      <c r="Q4179" s="3">
        <v>874.92000000000007</v>
      </c>
      <c r="R4179" s="3">
        <v>14.44</v>
      </c>
      <c r="S4179" s="1" t="s">
        <v>33</v>
      </c>
      <c r="T4179" s="3">
        <v>874.92000000000007</v>
      </c>
      <c r="U4179" s="3">
        <v>66.489999999999995</v>
      </c>
      <c r="V4179" s="1" t="s">
        <v>33</v>
      </c>
      <c r="W4179" s="1" t="s">
        <v>33</v>
      </c>
      <c r="X4179" s="1" t="s">
        <v>3006</v>
      </c>
      <c r="Y4179" s="1" t="s">
        <v>99</v>
      </c>
      <c r="Z4179" s="1" t="s">
        <v>280</v>
      </c>
      <c r="AA4179" s="1" t="s">
        <v>3105</v>
      </c>
    </row>
    <row r="4180" spans="1:27" x14ac:dyDescent="0.25">
      <c r="A4180" s="1" t="s">
        <v>26</v>
      </c>
      <c r="B4180" s="1" t="s">
        <v>5802</v>
      </c>
      <c r="C4180" s="2">
        <v>42331</v>
      </c>
      <c r="D4180" s="1" t="s">
        <v>2841</v>
      </c>
      <c r="E4180" s="7" t="str">
        <f>VLOOKUP(TRIM(D4180)*1,CFOP!A:B,2,FALSE)</f>
        <v>Sim</v>
      </c>
      <c r="F4180" s="1" t="s">
        <v>179</v>
      </c>
      <c r="G4180" s="3">
        <v>1017.4</v>
      </c>
      <c r="H4180" s="3">
        <v>1017.4</v>
      </c>
      <c r="I4180" s="3">
        <v>122.09</v>
      </c>
      <c r="J4180" s="1" t="s">
        <v>30</v>
      </c>
      <c r="K4180" s="3">
        <v>0</v>
      </c>
      <c r="L4180" s="3">
        <v>0</v>
      </c>
      <c r="M4180" s="1" t="s">
        <v>31</v>
      </c>
      <c r="N4180" s="3">
        <v>0</v>
      </c>
      <c r="O4180" s="3">
        <v>0</v>
      </c>
      <c r="P4180" s="1" t="s">
        <v>31</v>
      </c>
      <c r="Q4180" s="3">
        <v>1017.4</v>
      </c>
      <c r="R4180" s="3">
        <v>16.79</v>
      </c>
      <c r="S4180" s="1" t="s">
        <v>33</v>
      </c>
      <c r="T4180" s="3">
        <v>1017.4</v>
      </c>
      <c r="U4180" s="3">
        <v>77.320000000000007</v>
      </c>
      <c r="V4180" s="1" t="s">
        <v>33</v>
      </c>
      <c r="W4180" s="1" t="s">
        <v>33</v>
      </c>
      <c r="X4180" s="1" t="s">
        <v>3006</v>
      </c>
      <c r="Y4180" s="1" t="s">
        <v>99</v>
      </c>
      <c r="Z4180" s="1" t="s">
        <v>373</v>
      </c>
      <c r="AA4180" s="1" t="s">
        <v>374</v>
      </c>
    </row>
    <row r="4181" spans="1:27" x14ac:dyDescent="0.25">
      <c r="A4181" s="1" t="s">
        <v>26</v>
      </c>
      <c r="B4181" s="1" t="s">
        <v>5803</v>
      </c>
      <c r="C4181" s="2">
        <v>42331</v>
      </c>
      <c r="D4181" s="1" t="s">
        <v>2817</v>
      </c>
      <c r="E4181" s="7" t="str">
        <f>VLOOKUP(TRIM(D4181)*1,CFOP!A:B,2,FALSE)</f>
        <v>Sim</v>
      </c>
      <c r="F4181" s="1" t="s">
        <v>179</v>
      </c>
      <c r="G4181" s="3">
        <v>363.34</v>
      </c>
      <c r="H4181" s="3">
        <v>315.95</v>
      </c>
      <c r="I4181" s="3">
        <v>37.910000000000004</v>
      </c>
      <c r="J4181" s="1" t="s">
        <v>30</v>
      </c>
      <c r="K4181" s="3">
        <v>0</v>
      </c>
      <c r="L4181" s="3">
        <v>0</v>
      </c>
      <c r="M4181" s="1" t="s">
        <v>31</v>
      </c>
      <c r="N4181" s="3">
        <v>315.95</v>
      </c>
      <c r="O4181" s="3">
        <v>47.39</v>
      </c>
      <c r="P4181" s="1" t="s">
        <v>2788</v>
      </c>
      <c r="Q4181" s="3">
        <v>315.95</v>
      </c>
      <c r="R4181" s="3">
        <v>5.21</v>
      </c>
      <c r="S4181" s="1" t="s">
        <v>33</v>
      </c>
      <c r="T4181" s="3">
        <v>315.95</v>
      </c>
      <c r="U4181" s="3">
        <v>24.01</v>
      </c>
      <c r="V4181" s="1" t="s">
        <v>33</v>
      </c>
      <c r="W4181" s="1" t="s">
        <v>33</v>
      </c>
      <c r="X4181" s="1" t="s">
        <v>3758</v>
      </c>
      <c r="Y4181" s="1" t="s">
        <v>91</v>
      </c>
      <c r="Z4181" s="1" t="s">
        <v>5804</v>
      </c>
      <c r="AA4181" s="1" t="s">
        <v>5805</v>
      </c>
    </row>
    <row r="4182" spans="1:27" x14ac:dyDescent="0.25">
      <c r="A4182" s="1" t="s">
        <v>26</v>
      </c>
      <c r="B4182" s="1" t="s">
        <v>5806</v>
      </c>
      <c r="C4182" s="2">
        <v>42331</v>
      </c>
      <c r="D4182" s="1" t="s">
        <v>2787</v>
      </c>
      <c r="E4182" s="7" t="str">
        <f>VLOOKUP(TRIM(D4182)*1,CFOP!A:B,2,FALSE)</f>
        <v>Sim</v>
      </c>
      <c r="F4182" s="1" t="s">
        <v>29</v>
      </c>
      <c r="G4182" s="3">
        <v>1464.65</v>
      </c>
      <c r="H4182" s="3">
        <v>1273.6100000000001</v>
      </c>
      <c r="I4182" s="3">
        <v>229.25</v>
      </c>
      <c r="J4182" s="1" t="s">
        <v>61</v>
      </c>
      <c r="K4182" s="3">
        <v>0</v>
      </c>
      <c r="L4182" s="3">
        <v>0</v>
      </c>
      <c r="M4182" s="1" t="s">
        <v>31</v>
      </c>
      <c r="N4182" s="3">
        <v>1273.6100000000001</v>
      </c>
      <c r="O4182" s="3">
        <v>191.04</v>
      </c>
      <c r="P4182" s="1" t="s">
        <v>2788</v>
      </c>
      <c r="Q4182" s="3">
        <v>1273.6100000000001</v>
      </c>
      <c r="R4182" s="3">
        <v>21.01</v>
      </c>
      <c r="S4182" s="1" t="s">
        <v>33</v>
      </c>
      <c r="T4182" s="3">
        <v>1273.6100000000001</v>
      </c>
      <c r="U4182" s="3">
        <v>96.79</v>
      </c>
      <c r="V4182" s="1" t="s">
        <v>33</v>
      </c>
      <c r="W4182" s="1" t="s">
        <v>33</v>
      </c>
      <c r="X4182" s="1" t="s">
        <v>5807</v>
      </c>
      <c r="Y4182" s="1" t="s">
        <v>91</v>
      </c>
      <c r="Z4182" s="1" t="s">
        <v>1777</v>
      </c>
      <c r="AA4182" s="1" t="s">
        <v>1778</v>
      </c>
    </row>
    <row r="4183" spans="1:27" x14ac:dyDescent="0.25">
      <c r="A4183" s="1" t="s">
        <v>26</v>
      </c>
      <c r="B4183" s="1" t="s">
        <v>5808</v>
      </c>
      <c r="C4183" s="2">
        <v>42331</v>
      </c>
      <c r="D4183" s="1" t="s">
        <v>2841</v>
      </c>
      <c r="E4183" s="7" t="str">
        <f>VLOOKUP(TRIM(D4183)*1,CFOP!A:B,2,FALSE)</f>
        <v>Sim</v>
      </c>
      <c r="F4183" s="1" t="s">
        <v>172</v>
      </c>
      <c r="G4183" s="3">
        <v>5978</v>
      </c>
      <c r="H4183" s="3">
        <v>5978</v>
      </c>
      <c r="I4183" s="3">
        <v>717.36</v>
      </c>
      <c r="J4183" s="1" t="s">
        <v>30</v>
      </c>
      <c r="K4183" s="3">
        <v>0</v>
      </c>
      <c r="L4183" s="3">
        <v>0</v>
      </c>
      <c r="M4183" s="1" t="s">
        <v>31</v>
      </c>
      <c r="N4183" s="3">
        <v>0</v>
      </c>
      <c r="O4183" s="3">
        <v>0</v>
      </c>
      <c r="P4183" s="1" t="s">
        <v>31</v>
      </c>
      <c r="Q4183" s="3">
        <v>5978</v>
      </c>
      <c r="R4183" s="3">
        <v>98.64</v>
      </c>
      <c r="S4183" s="1" t="s">
        <v>33</v>
      </c>
      <c r="T4183" s="3">
        <v>5978</v>
      </c>
      <c r="U4183" s="3">
        <v>454.33</v>
      </c>
      <c r="V4183" s="1" t="s">
        <v>33</v>
      </c>
      <c r="W4183" s="1" t="s">
        <v>33</v>
      </c>
      <c r="X4183" s="1" t="s">
        <v>2995</v>
      </c>
      <c r="Y4183" s="1" t="s">
        <v>493</v>
      </c>
      <c r="Z4183" s="1" t="s">
        <v>494</v>
      </c>
      <c r="AA4183" s="1" t="s">
        <v>495</v>
      </c>
    </row>
    <row r="4184" spans="1:27" x14ac:dyDescent="0.25">
      <c r="A4184" s="1" t="s">
        <v>26</v>
      </c>
      <c r="B4184" s="1" t="s">
        <v>5809</v>
      </c>
      <c r="C4184" s="2">
        <v>42331</v>
      </c>
      <c r="D4184" s="1" t="s">
        <v>2804</v>
      </c>
      <c r="E4184" s="7" t="str">
        <f>VLOOKUP(TRIM(D4184)*1,CFOP!A:B,2,FALSE)</f>
        <v>Sim</v>
      </c>
      <c r="F4184" s="1" t="s">
        <v>29</v>
      </c>
      <c r="G4184" s="3">
        <v>320.16000000000003</v>
      </c>
      <c r="H4184" s="3">
        <v>320.16000000000003</v>
      </c>
      <c r="I4184" s="3">
        <v>57.63</v>
      </c>
      <c r="J4184" s="1" t="s">
        <v>307</v>
      </c>
      <c r="K4184" s="3">
        <v>0</v>
      </c>
      <c r="L4184" s="3">
        <v>0</v>
      </c>
      <c r="M4184" s="1" t="s">
        <v>31</v>
      </c>
      <c r="N4184" s="3">
        <v>0</v>
      </c>
      <c r="O4184" s="3">
        <v>0</v>
      </c>
      <c r="P4184" s="1" t="s">
        <v>31</v>
      </c>
      <c r="Q4184" s="3">
        <v>320.16000000000003</v>
      </c>
      <c r="R4184" s="3">
        <v>5.28</v>
      </c>
      <c r="S4184" s="1" t="s">
        <v>33</v>
      </c>
      <c r="T4184" s="3">
        <v>320.16000000000003</v>
      </c>
      <c r="U4184" s="3">
        <v>24.330000000000002</v>
      </c>
      <c r="V4184" s="1" t="s">
        <v>33</v>
      </c>
      <c r="W4184" s="1" t="s">
        <v>33</v>
      </c>
      <c r="X4184" s="1" t="s">
        <v>422</v>
      </c>
      <c r="Y4184" s="1" t="s">
        <v>240</v>
      </c>
      <c r="Z4184" s="1" t="s">
        <v>3913</v>
      </c>
      <c r="AA4184" s="1" t="s">
        <v>3914</v>
      </c>
    </row>
    <row r="4185" spans="1:27" x14ac:dyDescent="0.25">
      <c r="A4185" s="1" t="s">
        <v>26</v>
      </c>
      <c r="B4185" s="1" t="s">
        <v>5809</v>
      </c>
      <c r="C4185" s="2">
        <v>42331</v>
      </c>
      <c r="D4185" s="1" t="s">
        <v>2787</v>
      </c>
      <c r="E4185" s="7" t="str">
        <f>VLOOKUP(TRIM(D4185)*1,CFOP!A:B,2,FALSE)</f>
        <v>Sim</v>
      </c>
      <c r="F4185" s="1" t="s">
        <v>29</v>
      </c>
      <c r="G4185" s="3">
        <v>1272.9000000000001</v>
      </c>
      <c r="H4185" s="3">
        <v>1106.8700000000001</v>
      </c>
      <c r="I4185" s="3">
        <v>199.24</v>
      </c>
      <c r="J4185" s="1" t="s">
        <v>61</v>
      </c>
      <c r="K4185" s="3">
        <v>0</v>
      </c>
      <c r="L4185" s="3">
        <v>0</v>
      </c>
      <c r="M4185" s="1" t="s">
        <v>31</v>
      </c>
      <c r="N4185" s="3">
        <v>1106.8700000000001</v>
      </c>
      <c r="O4185" s="3">
        <v>166.03</v>
      </c>
      <c r="P4185" s="1" t="s">
        <v>2788</v>
      </c>
      <c r="Q4185" s="3">
        <v>1106.8700000000001</v>
      </c>
      <c r="R4185" s="3">
        <v>18.260000000000002</v>
      </c>
      <c r="S4185" s="1" t="s">
        <v>33</v>
      </c>
      <c r="T4185" s="3">
        <v>1106.8700000000001</v>
      </c>
      <c r="U4185" s="3">
        <v>84.12</v>
      </c>
      <c r="V4185" s="1" t="s">
        <v>33</v>
      </c>
      <c r="W4185" s="1" t="s">
        <v>33</v>
      </c>
      <c r="X4185" s="1" t="s">
        <v>422</v>
      </c>
      <c r="Y4185" s="1" t="s">
        <v>44</v>
      </c>
      <c r="Z4185" s="1" t="s">
        <v>2453</v>
      </c>
      <c r="AA4185" s="1" t="s">
        <v>2454</v>
      </c>
    </row>
    <row r="4186" spans="1:27" x14ac:dyDescent="0.25">
      <c r="A4186" s="1" t="s">
        <v>26</v>
      </c>
      <c r="B4186" s="1" t="s">
        <v>5809</v>
      </c>
      <c r="C4186" s="2">
        <v>42331</v>
      </c>
      <c r="D4186" s="1" t="s">
        <v>2787</v>
      </c>
      <c r="E4186" s="7" t="str">
        <f>VLOOKUP(TRIM(D4186)*1,CFOP!A:B,2,FALSE)</f>
        <v>Sim</v>
      </c>
      <c r="F4186" s="1" t="s">
        <v>29</v>
      </c>
      <c r="G4186" s="3">
        <v>104.27</v>
      </c>
      <c r="H4186" s="3">
        <v>90.67</v>
      </c>
      <c r="I4186" s="3">
        <v>16.32</v>
      </c>
      <c r="J4186" s="1" t="s">
        <v>61</v>
      </c>
      <c r="K4186" s="3">
        <v>0</v>
      </c>
      <c r="L4186" s="3">
        <v>0</v>
      </c>
      <c r="M4186" s="1" t="s">
        <v>31</v>
      </c>
      <c r="N4186" s="3">
        <v>90.67</v>
      </c>
      <c r="O4186" s="3">
        <v>13.6</v>
      </c>
      <c r="P4186" s="1" t="s">
        <v>2788</v>
      </c>
      <c r="Q4186" s="3">
        <v>90.67</v>
      </c>
      <c r="R4186" s="3">
        <v>1.5</v>
      </c>
      <c r="S4186" s="1" t="s">
        <v>33</v>
      </c>
      <c r="T4186" s="3">
        <v>90.67</v>
      </c>
      <c r="U4186" s="3">
        <v>6.8900000000000006</v>
      </c>
      <c r="V4186" s="1" t="s">
        <v>33</v>
      </c>
      <c r="W4186" s="1" t="s">
        <v>33</v>
      </c>
      <c r="X4186" s="1" t="s">
        <v>422</v>
      </c>
      <c r="Y4186" s="1" t="s">
        <v>44</v>
      </c>
      <c r="Z4186" s="1" t="s">
        <v>666</v>
      </c>
      <c r="AA4186" s="1" t="s">
        <v>3378</v>
      </c>
    </row>
    <row r="4187" spans="1:27" x14ac:dyDescent="0.25">
      <c r="A4187" s="1" t="s">
        <v>26</v>
      </c>
      <c r="B4187" s="1" t="s">
        <v>5810</v>
      </c>
      <c r="C4187" s="2">
        <v>42331</v>
      </c>
      <c r="D4187" s="1" t="s">
        <v>2804</v>
      </c>
      <c r="E4187" s="7" t="str">
        <f>VLOOKUP(TRIM(D4187)*1,CFOP!A:B,2,FALSE)</f>
        <v>Sim</v>
      </c>
      <c r="F4187" s="1" t="s">
        <v>29</v>
      </c>
      <c r="G4187" s="3">
        <v>2694.31</v>
      </c>
      <c r="H4187" s="3">
        <v>2342.88</v>
      </c>
      <c r="I4187" s="3">
        <v>421.72</v>
      </c>
      <c r="J4187" s="1" t="s">
        <v>30</v>
      </c>
      <c r="K4187" s="3">
        <v>0</v>
      </c>
      <c r="L4187" s="3">
        <v>0</v>
      </c>
      <c r="M4187" s="1" t="s">
        <v>31</v>
      </c>
      <c r="N4187" s="3">
        <v>2342.88</v>
      </c>
      <c r="O4187" s="3">
        <v>351.43</v>
      </c>
      <c r="P4187" s="1" t="s">
        <v>2788</v>
      </c>
      <c r="Q4187" s="3">
        <v>2342.88</v>
      </c>
      <c r="R4187" s="3">
        <v>38.660000000000004</v>
      </c>
      <c r="S4187" s="1" t="s">
        <v>33</v>
      </c>
      <c r="T4187" s="3">
        <v>2342.88</v>
      </c>
      <c r="U4187" s="3">
        <v>178.06</v>
      </c>
      <c r="V4187" s="1" t="s">
        <v>33</v>
      </c>
      <c r="W4187" s="1" t="s">
        <v>33</v>
      </c>
      <c r="X4187" s="1" t="s">
        <v>3022</v>
      </c>
      <c r="Y4187" s="1" t="s">
        <v>91</v>
      </c>
      <c r="Z4187" s="1" t="s">
        <v>3023</v>
      </c>
      <c r="AA4187" s="1" t="s">
        <v>3024</v>
      </c>
    </row>
    <row r="4188" spans="1:27" x14ac:dyDescent="0.25">
      <c r="A4188" s="1" t="s">
        <v>26</v>
      </c>
      <c r="B4188" s="1" t="s">
        <v>5811</v>
      </c>
      <c r="C4188" s="2">
        <v>42331</v>
      </c>
      <c r="D4188" s="1" t="s">
        <v>2817</v>
      </c>
      <c r="E4188" s="7" t="str">
        <f>VLOOKUP(TRIM(D4188)*1,CFOP!A:B,2,FALSE)</f>
        <v>Sim</v>
      </c>
      <c r="F4188" s="1" t="s">
        <v>478</v>
      </c>
      <c r="G4188" s="3">
        <v>3162.53</v>
      </c>
      <c r="H4188" s="3">
        <v>2750.03</v>
      </c>
      <c r="I4188" s="3">
        <v>192.5</v>
      </c>
      <c r="J4188" s="1" t="s">
        <v>30</v>
      </c>
      <c r="K4188" s="3">
        <v>0</v>
      </c>
      <c r="L4188" s="3">
        <v>0</v>
      </c>
      <c r="M4188" s="1" t="s">
        <v>31</v>
      </c>
      <c r="N4188" s="3">
        <v>2750.03</v>
      </c>
      <c r="O4188" s="3">
        <v>412.5</v>
      </c>
      <c r="P4188" s="1" t="s">
        <v>2788</v>
      </c>
      <c r="Q4188" s="3">
        <v>2750.03</v>
      </c>
      <c r="R4188" s="3">
        <v>45.38</v>
      </c>
      <c r="S4188" s="1" t="s">
        <v>33</v>
      </c>
      <c r="T4188" s="3">
        <v>2750.03</v>
      </c>
      <c r="U4188" s="3">
        <v>209</v>
      </c>
      <c r="V4188" s="1" t="s">
        <v>33</v>
      </c>
      <c r="W4188" s="1" t="s">
        <v>33</v>
      </c>
      <c r="X4188" s="1" t="s">
        <v>1856</v>
      </c>
      <c r="Y4188" s="1" t="s">
        <v>91</v>
      </c>
      <c r="Z4188" s="1" t="s">
        <v>5812</v>
      </c>
      <c r="AA4188" s="1" t="s">
        <v>5813</v>
      </c>
    </row>
    <row r="4189" spans="1:27" x14ac:dyDescent="0.25">
      <c r="A4189" s="1" t="s">
        <v>26</v>
      </c>
      <c r="B4189" s="1" t="s">
        <v>5811</v>
      </c>
      <c r="C4189" s="2">
        <v>42331</v>
      </c>
      <c r="D4189" s="1" t="s">
        <v>2817</v>
      </c>
      <c r="E4189" s="7" t="str">
        <f>VLOOKUP(TRIM(D4189)*1,CFOP!A:B,2,FALSE)</f>
        <v>Sim</v>
      </c>
      <c r="F4189" s="1" t="s">
        <v>478</v>
      </c>
      <c r="G4189" s="3">
        <v>563.51</v>
      </c>
      <c r="H4189" s="3">
        <v>490.01</v>
      </c>
      <c r="I4189" s="3">
        <v>34.300000000000004</v>
      </c>
      <c r="J4189" s="1" t="s">
        <v>30</v>
      </c>
      <c r="K4189" s="3">
        <v>0</v>
      </c>
      <c r="L4189" s="3">
        <v>0</v>
      </c>
      <c r="M4189" s="1" t="s">
        <v>31</v>
      </c>
      <c r="N4189" s="3">
        <v>490.01</v>
      </c>
      <c r="O4189" s="3">
        <v>73.5</v>
      </c>
      <c r="P4189" s="1" t="s">
        <v>2788</v>
      </c>
      <c r="Q4189" s="3">
        <v>490.01</v>
      </c>
      <c r="R4189" s="3">
        <v>8.09</v>
      </c>
      <c r="S4189" s="1" t="s">
        <v>33</v>
      </c>
      <c r="T4189" s="3">
        <v>490.01</v>
      </c>
      <c r="U4189" s="3">
        <v>37.24</v>
      </c>
      <c r="V4189" s="1" t="s">
        <v>33</v>
      </c>
      <c r="W4189" s="1" t="s">
        <v>33</v>
      </c>
      <c r="X4189" s="1" t="s">
        <v>1856</v>
      </c>
      <c r="Y4189" s="1" t="s">
        <v>96</v>
      </c>
      <c r="Z4189" s="1" t="s">
        <v>5814</v>
      </c>
      <c r="AA4189" s="1" t="s">
        <v>5815</v>
      </c>
    </row>
    <row r="4190" spans="1:27" x14ac:dyDescent="0.25">
      <c r="A4190" s="1" t="s">
        <v>26</v>
      </c>
      <c r="B4190" s="1" t="s">
        <v>5816</v>
      </c>
      <c r="C4190" s="2">
        <v>42331</v>
      </c>
      <c r="D4190" s="1" t="s">
        <v>3221</v>
      </c>
      <c r="E4190" s="7" t="str">
        <f>VLOOKUP(TRIM(D4190)*1,CFOP!A:B,2,FALSE)</f>
        <v>Sim</v>
      </c>
      <c r="F4190" s="1" t="s">
        <v>411</v>
      </c>
      <c r="G4190" s="3">
        <v>1108.21</v>
      </c>
      <c r="H4190" s="3">
        <v>781.79</v>
      </c>
      <c r="I4190" s="3">
        <v>31.27</v>
      </c>
      <c r="J4190" s="1" t="s">
        <v>3082</v>
      </c>
      <c r="K4190" s="3">
        <v>1414.22</v>
      </c>
      <c r="L4190" s="3">
        <v>209.15</v>
      </c>
      <c r="M4190" s="1" t="s">
        <v>3082</v>
      </c>
      <c r="N4190" s="3">
        <v>781.79</v>
      </c>
      <c r="O4190" s="3">
        <v>117.27</v>
      </c>
      <c r="P4190" s="1" t="s">
        <v>2788</v>
      </c>
      <c r="Q4190" s="3">
        <v>781.79</v>
      </c>
      <c r="R4190" s="3">
        <v>12.9</v>
      </c>
      <c r="S4190" s="1" t="s">
        <v>33</v>
      </c>
      <c r="T4190" s="3">
        <v>781.79</v>
      </c>
      <c r="U4190" s="3">
        <v>59.42</v>
      </c>
      <c r="V4190" s="1" t="s">
        <v>33</v>
      </c>
      <c r="W4190" s="1" t="s">
        <v>33</v>
      </c>
      <c r="X4190" s="1" t="s">
        <v>4094</v>
      </c>
      <c r="Y4190" s="1" t="s">
        <v>44</v>
      </c>
      <c r="Z4190" s="1" t="s">
        <v>3218</v>
      </c>
      <c r="AA4190" s="1" t="s">
        <v>3219</v>
      </c>
    </row>
    <row r="4191" spans="1:27" x14ac:dyDescent="0.25">
      <c r="A4191" s="1" t="s">
        <v>26</v>
      </c>
      <c r="B4191" s="1" t="s">
        <v>5817</v>
      </c>
      <c r="C4191" s="2">
        <v>42331</v>
      </c>
      <c r="D4191" s="1" t="s">
        <v>2787</v>
      </c>
      <c r="E4191" s="7" t="str">
        <f>VLOOKUP(TRIM(D4191)*1,CFOP!A:B,2,FALSE)</f>
        <v>Sim</v>
      </c>
      <c r="F4191" s="1" t="s">
        <v>29</v>
      </c>
      <c r="G4191" s="3">
        <v>103.07</v>
      </c>
      <c r="H4191" s="3">
        <v>103.07000000000001</v>
      </c>
      <c r="I4191" s="3">
        <v>18.55</v>
      </c>
      <c r="J4191" s="1" t="s">
        <v>61</v>
      </c>
      <c r="K4191" s="3">
        <v>0</v>
      </c>
      <c r="L4191" s="3">
        <v>0</v>
      </c>
      <c r="M4191" s="1" t="s">
        <v>31</v>
      </c>
      <c r="N4191" s="3">
        <v>89.63</v>
      </c>
      <c r="O4191" s="3">
        <v>13.44</v>
      </c>
      <c r="P4191" s="1" t="s">
        <v>2788</v>
      </c>
      <c r="Q4191" s="3">
        <v>89.63</v>
      </c>
      <c r="R4191" s="3">
        <v>1.48</v>
      </c>
      <c r="S4191" s="1" t="s">
        <v>33</v>
      </c>
      <c r="T4191" s="3">
        <v>89.63</v>
      </c>
      <c r="U4191" s="3">
        <v>6.8100000000000005</v>
      </c>
      <c r="V4191" s="1" t="s">
        <v>33</v>
      </c>
      <c r="W4191" s="1" t="s">
        <v>33</v>
      </c>
      <c r="X4191" s="1" t="s">
        <v>4870</v>
      </c>
      <c r="Y4191" s="1" t="s">
        <v>44</v>
      </c>
      <c r="Z4191" s="1" t="s">
        <v>4871</v>
      </c>
      <c r="AA4191" s="1" t="s">
        <v>4872</v>
      </c>
    </row>
    <row r="4192" spans="1:27" x14ac:dyDescent="0.25">
      <c r="A4192" s="1" t="s">
        <v>26</v>
      </c>
      <c r="B4192" s="1" t="s">
        <v>5818</v>
      </c>
      <c r="C4192" s="2">
        <v>42331</v>
      </c>
      <c r="D4192" s="1" t="s">
        <v>2841</v>
      </c>
      <c r="E4192" s="7" t="str">
        <f>VLOOKUP(TRIM(D4192)*1,CFOP!A:B,2,FALSE)</f>
        <v>Sim</v>
      </c>
      <c r="F4192" s="1" t="s">
        <v>179</v>
      </c>
      <c r="G4192" s="3">
        <v>964.17</v>
      </c>
      <c r="H4192" s="3">
        <v>838.41</v>
      </c>
      <c r="I4192" s="3">
        <v>33.54</v>
      </c>
      <c r="J4192" s="1" t="s">
        <v>61</v>
      </c>
      <c r="K4192" s="3">
        <v>0</v>
      </c>
      <c r="L4192" s="3">
        <v>0</v>
      </c>
      <c r="M4192" s="1" t="s">
        <v>31</v>
      </c>
      <c r="N4192" s="3">
        <v>838.41</v>
      </c>
      <c r="O4192" s="3">
        <v>125.76</v>
      </c>
      <c r="P4192" s="1" t="s">
        <v>2788</v>
      </c>
      <c r="Q4192" s="3">
        <v>838.41</v>
      </c>
      <c r="R4192" s="3">
        <v>13.83</v>
      </c>
      <c r="S4192" s="1" t="s">
        <v>33</v>
      </c>
      <c r="T4192" s="3">
        <v>838.41</v>
      </c>
      <c r="U4192" s="3">
        <v>63.72</v>
      </c>
      <c r="V4192" s="1" t="s">
        <v>33</v>
      </c>
      <c r="W4192" s="1" t="s">
        <v>33</v>
      </c>
      <c r="X4192" s="1" t="s">
        <v>291</v>
      </c>
      <c r="Y4192" s="1" t="s">
        <v>91</v>
      </c>
      <c r="Z4192" s="1" t="s">
        <v>3125</v>
      </c>
      <c r="AA4192" s="1" t="s">
        <v>3126</v>
      </c>
    </row>
    <row r="4193" spans="1:27" x14ac:dyDescent="0.25">
      <c r="A4193" s="1" t="s">
        <v>26</v>
      </c>
      <c r="B4193" s="1" t="s">
        <v>5818</v>
      </c>
      <c r="C4193" s="2">
        <v>42331</v>
      </c>
      <c r="D4193" s="1" t="s">
        <v>2841</v>
      </c>
      <c r="E4193" s="7" t="str">
        <f>VLOOKUP(TRIM(D4193)*1,CFOP!A:B,2,FALSE)</f>
        <v>Sim</v>
      </c>
      <c r="F4193" s="1" t="s">
        <v>179</v>
      </c>
      <c r="G4193" s="3">
        <v>6405.53</v>
      </c>
      <c r="H4193" s="3">
        <v>5570.03</v>
      </c>
      <c r="I4193" s="3">
        <v>222.8</v>
      </c>
      <c r="J4193" s="1" t="s">
        <v>61</v>
      </c>
      <c r="K4193" s="3">
        <v>0</v>
      </c>
      <c r="L4193" s="3">
        <v>0</v>
      </c>
      <c r="M4193" s="1" t="s">
        <v>31</v>
      </c>
      <c r="N4193" s="3">
        <v>5570.03</v>
      </c>
      <c r="O4193" s="3">
        <v>835.5</v>
      </c>
      <c r="P4193" s="1" t="s">
        <v>2788</v>
      </c>
      <c r="Q4193" s="3">
        <v>5570.03</v>
      </c>
      <c r="R4193" s="3">
        <v>91.91</v>
      </c>
      <c r="S4193" s="1" t="s">
        <v>33</v>
      </c>
      <c r="T4193" s="3">
        <v>5570.03</v>
      </c>
      <c r="U4193" s="3">
        <v>423.32</v>
      </c>
      <c r="V4193" s="1" t="s">
        <v>33</v>
      </c>
      <c r="W4193" s="1" t="s">
        <v>33</v>
      </c>
      <c r="X4193" s="1" t="s">
        <v>291</v>
      </c>
      <c r="Y4193" s="1" t="s">
        <v>91</v>
      </c>
      <c r="Z4193" s="1" t="s">
        <v>1783</v>
      </c>
      <c r="AA4193" s="1" t="s">
        <v>1784</v>
      </c>
    </row>
    <row r="4194" spans="1:27" x14ac:dyDescent="0.25">
      <c r="A4194" s="1" t="s">
        <v>26</v>
      </c>
      <c r="B4194" s="1" t="s">
        <v>5818</v>
      </c>
      <c r="C4194" s="2">
        <v>42331</v>
      </c>
      <c r="D4194" s="1" t="s">
        <v>2841</v>
      </c>
      <c r="E4194" s="7" t="str">
        <f>VLOOKUP(TRIM(D4194)*1,CFOP!A:B,2,FALSE)</f>
        <v>Sim</v>
      </c>
      <c r="F4194" s="1" t="s">
        <v>179</v>
      </c>
      <c r="G4194" s="3">
        <v>5124.42</v>
      </c>
      <c r="H4194" s="3">
        <v>4456.0200000000004</v>
      </c>
      <c r="I4194" s="3">
        <v>178.24</v>
      </c>
      <c r="J4194" s="1" t="s">
        <v>61</v>
      </c>
      <c r="K4194" s="3">
        <v>0</v>
      </c>
      <c r="L4194" s="3">
        <v>0</v>
      </c>
      <c r="M4194" s="1" t="s">
        <v>31</v>
      </c>
      <c r="N4194" s="3">
        <v>4456.0200000000004</v>
      </c>
      <c r="O4194" s="3">
        <v>668.4</v>
      </c>
      <c r="P4194" s="1" t="s">
        <v>2788</v>
      </c>
      <c r="Q4194" s="3">
        <v>4456.0200000000004</v>
      </c>
      <c r="R4194" s="3">
        <v>73.52</v>
      </c>
      <c r="S4194" s="1" t="s">
        <v>33</v>
      </c>
      <c r="T4194" s="3">
        <v>4456.0200000000004</v>
      </c>
      <c r="U4194" s="3">
        <v>338.66</v>
      </c>
      <c r="V4194" s="1" t="s">
        <v>33</v>
      </c>
      <c r="W4194" s="1" t="s">
        <v>33</v>
      </c>
      <c r="X4194" s="1" t="s">
        <v>291</v>
      </c>
      <c r="Y4194" s="1" t="s">
        <v>91</v>
      </c>
      <c r="Z4194" s="1" t="s">
        <v>1789</v>
      </c>
      <c r="AA4194" s="1" t="s">
        <v>1790</v>
      </c>
    </row>
    <row r="4195" spans="1:27" x14ac:dyDescent="0.25">
      <c r="A4195" s="1" t="s">
        <v>26</v>
      </c>
      <c r="B4195" s="1" t="s">
        <v>5818</v>
      </c>
      <c r="C4195" s="2">
        <v>42331</v>
      </c>
      <c r="D4195" s="1" t="s">
        <v>2841</v>
      </c>
      <c r="E4195" s="7" t="str">
        <f>VLOOKUP(TRIM(D4195)*1,CFOP!A:B,2,FALSE)</f>
        <v>Sim</v>
      </c>
      <c r="F4195" s="1" t="s">
        <v>179</v>
      </c>
      <c r="G4195" s="3">
        <v>4094.26</v>
      </c>
      <c r="H4195" s="3">
        <v>3560.23</v>
      </c>
      <c r="I4195" s="3">
        <v>142.41</v>
      </c>
      <c r="J4195" s="1" t="s">
        <v>61</v>
      </c>
      <c r="K4195" s="3">
        <v>0</v>
      </c>
      <c r="L4195" s="3">
        <v>0</v>
      </c>
      <c r="M4195" s="1" t="s">
        <v>31</v>
      </c>
      <c r="N4195" s="3">
        <v>3560.23</v>
      </c>
      <c r="O4195" s="3">
        <v>534.03</v>
      </c>
      <c r="P4195" s="1" t="s">
        <v>2788</v>
      </c>
      <c r="Q4195" s="3">
        <v>3560.23</v>
      </c>
      <c r="R4195" s="3">
        <v>58.74</v>
      </c>
      <c r="S4195" s="1" t="s">
        <v>33</v>
      </c>
      <c r="T4195" s="3">
        <v>3560.23</v>
      </c>
      <c r="U4195" s="3">
        <v>270.58</v>
      </c>
      <c r="V4195" s="1" t="s">
        <v>33</v>
      </c>
      <c r="W4195" s="1" t="s">
        <v>33</v>
      </c>
      <c r="X4195" s="1" t="s">
        <v>291</v>
      </c>
      <c r="Y4195" s="1" t="s">
        <v>91</v>
      </c>
      <c r="Z4195" s="1" t="s">
        <v>1777</v>
      </c>
      <c r="AA4195" s="1" t="s">
        <v>1778</v>
      </c>
    </row>
    <row r="4196" spans="1:27" x14ac:dyDescent="0.25">
      <c r="A4196" s="1" t="s">
        <v>26</v>
      </c>
      <c r="B4196" s="1" t="s">
        <v>5818</v>
      </c>
      <c r="C4196" s="2">
        <v>42331</v>
      </c>
      <c r="D4196" s="1" t="s">
        <v>2841</v>
      </c>
      <c r="E4196" s="7" t="str">
        <f>VLOOKUP(TRIM(D4196)*1,CFOP!A:B,2,FALSE)</f>
        <v>Sim</v>
      </c>
      <c r="F4196" s="1" t="s">
        <v>179</v>
      </c>
      <c r="G4196" s="3">
        <v>1824.6200000000001</v>
      </c>
      <c r="H4196" s="3">
        <v>1586.63</v>
      </c>
      <c r="I4196" s="3">
        <v>63.47</v>
      </c>
      <c r="J4196" s="1" t="s">
        <v>61</v>
      </c>
      <c r="K4196" s="3">
        <v>0</v>
      </c>
      <c r="L4196" s="3">
        <v>0</v>
      </c>
      <c r="M4196" s="1" t="s">
        <v>31</v>
      </c>
      <c r="N4196" s="3">
        <v>1586.63</v>
      </c>
      <c r="O4196" s="3">
        <v>237.99</v>
      </c>
      <c r="P4196" s="1" t="s">
        <v>2788</v>
      </c>
      <c r="Q4196" s="3">
        <v>1586.63</v>
      </c>
      <c r="R4196" s="3">
        <v>26.18</v>
      </c>
      <c r="S4196" s="1" t="s">
        <v>33</v>
      </c>
      <c r="T4196" s="3">
        <v>1586.63</v>
      </c>
      <c r="U4196" s="3">
        <v>120.58</v>
      </c>
      <c r="V4196" s="1" t="s">
        <v>33</v>
      </c>
      <c r="W4196" s="1" t="s">
        <v>33</v>
      </c>
      <c r="X4196" s="1" t="s">
        <v>291</v>
      </c>
      <c r="Y4196" s="1" t="s">
        <v>91</v>
      </c>
      <c r="Z4196" s="1" t="s">
        <v>3245</v>
      </c>
      <c r="AA4196" s="1" t="s">
        <v>3246</v>
      </c>
    </row>
    <row r="4197" spans="1:27" x14ac:dyDescent="0.25">
      <c r="A4197" s="1" t="s">
        <v>26</v>
      </c>
      <c r="B4197" s="1" t="s">
        <v>5818</v>
      </c>
      <c r="C4197" s="2">
        <v>42331</v>
      </c>
      <c r="D4197" s="1" t="s">
        <v>2841</v>
      </c>
      <c r="E4197" s="7" t="str">
        <f>VLOOKUP(TRIM(D4197)*1,CFOP!A:B,2,FALSE)</f>
        <v>Sim</v>
      </c>
      <c r="F4197" s="1" t="s">
        <v>179</v>
      </c>
      <c r="G4197" s="3">
        <v>1389.71</v>
      </c>
      <c r="H4197" s="3">
        <v>1158.0899999999999</v>
      </c>
      <c r="I4197" s="3">
        <v>46.32</v>
      </c>
      <c r="J4197" s="1" t="s">
        <v>61</v>
      </c>
      <c r="K4197" s="3">
        <v>0</v>
      </c>
      <c r="L4197" s="3">
        <v>0</v>
      </c>
      <c r="M4197" s="1" t="s">
        <v>31</v>
      </c>
      <c r="N4197" s="3">
        <v>1158.0899999999999</v>
      </c>
      <c r="O4197" s="3">
        <v>231.62</v>
      </c>
      <c r="P4197" s="1" t="s">
        <v>2788</v>
      </c>
      <c r="Q4197" s="3">
        <v>1158.0899999999999</v>
      </c>
      <c r="R4197" s="3">
        <v>19.11</v>
      </c>
      <c r="S4197" s="1" t="s">
        <v>33</v>
      </c>
      <c r="T4197" s="3">
        <v>1158.0899999999999</v>
      </c>
      <c r="U4197" s="3">
        <v>88.01</v>
      </c>
      <c r="V4197" s="1" t="s">
        <v>33</v>
      </c>
      <c r="W4197" s="1" t="s">
        <v>33</v>
      </c>
      <c r="X4197" s="1" t="s">
        <v>291</v>
      </c>
      <c r="Y4197" s="1" t="s">
        <v>642</v>
      </c>
      <c r="Z4197" s="1" t="s">
        <v>643</v>
      </c>
      <c r="AA4197" s="1" t="s">
        <v>644</v>
      </c>
    </row>
    <row r="4198" spans="1:27" x14ac:dyDescent="0.25">
      <c r="A4198" s="1" t="s">
        <v>26</v>
      </c>
      <c r="B4198" s="1" t="s">
        <v>5818</v>
      </c>
      <c r="C4198" s="2">
        <v>42331</v>
      </c>
      <c r="D4198" s="1" t="s">
        <v>3221</v>
      </c>
      <c r="E4198" s="7" t="str">
        <f>VLOOKUP(TRIM(D4198)*1,CFOP!A:B,2,FALSE)</f>
        <v>Sim</v>
      </c>
      <c r="F4198" s="1" t="s">
        <v>179</v>
      </c>
      <c r="G4198" s="3">
        <v>2865.72</v>
      </c>
      <c r="H4198" s="3">
        <v>1994.6200000000001</v>
      </c>
      <c r="I4198" s="3">
        <v>79.78</v>
      </c>
      <c r="J4198" s="1" t="s">
        <v>3082</v>
      </c>
      <c r="K4198" s="3">
        <v>3620.55</v>
      </c>
      <c r="L4198" s="3">
        <v>571.91</v>
      </c>
      <c r="M4198" s="1" t="s">
        <v>3082</v>
      </c>
      <c r="N4198" s="3">
        <v>1994.6200000000001</v>
      </c>
      <c r="O4198" s="3">
        <v>299.19</v>
      </c>
      <c r="P4198" s="1" t="s">
        <v>2788</v>
      </c>
      <c r="Q4198" s="3">
        <v>1994.6200000000001</v>
      </c>
      <c r="R4198" s="3">
        <v>32.910000000000004</v>
      </c>
      <c r="S4198" s="1" t="s">
        <v>33</v>
      </c>
      <c r="T4198" s="3">
        <v>1994.6200000000001</v>
      </c>
      <c r="U4198" s="3">
        <v>151.59</v>
      </c>
      <c r="V4198" s="1" t="s">
        <v>33</v>
      </c>
      <c r="W4198" s="1" t="s">
        <v>33</v>
      </c>
      <c r="X4198" s="1" t="s">
        <v>291</v>
      </c>
      <c r="Y4198" s="1" t="s">
        <v>400</v>
      </c>
      <c r="Z4198" s="1" t="s">
        <v>5819</v>
      </c>
      <c r="AA4198" s="1" t="s">
        <v>5820</v>
      </c>
    </row>
    <row r="4199" spans="1:27" x14ac:dyDescent="0.25">
      <c r="A4199" s="1" t="s">
        <v>26</v>
      </c>
      <c r="B4199" s="1" t="s">
        <v>5821</v>
      </c>
      <c r="C4199" s="2">
        <v>42331</v>
      </c>
      <c r="D4199" s="1" t="s">
        <v>2841</v>
      </c>
      <c r="E4199" s="7" t="str">
        <f>VLOOKUP(TRIM(D4199)*1,CFOP!A:B,2,FALSE)</f>
        <v>Sim</v>
      </c>
      <c r="F4199" s="1" t="s">
        <v>172</v>
      </c>
      <c r="G4199" s="3">
        <v>6190.79</v>
      </c>
      <c r="H4199" s="3">
        <v>6190.79</v>
      </c>
      <c r="I4199" s="3">
        <v>742.89</v>
      </c>
      <c r="J4199" s="1" t="s">
        <v>1297</v>
      </c>
      <c r="K4199" s="3">
        <v>0</v>
      </c>
      <c r="L4199" s="3">
        <v>0</v>
      </c>
      <c r="M4199" s="1" t="s">
        <v>31</v>
      </c>
      <c r="N4199" s="3">
        <v>5895.99</v>
      </c>
      <c r="O4199" s="3">
        <v>294.8</v>
      </c>
      <c r="P4199" s="1" t="s">
        <v>2788</v>
      </c>
      <c r="Q4199" s="3">
        <v>5895.99</v>
      </c>
      <c r="R4199" s="3">
        <v>97.28</v>
      </c>
      <c r="S4199" s="1" t="s">
        <v>33</v>
      </c>
      <c r="T4199" s="3">
        <v>5895.99</v>
      </c>
      <c r="U4199" s="3">
        <v>448.1</v>
      </c>
      <c r="V4199" s="1" t="s">
        <v>33</v>
      </c>
      <c r="W4199" s="1" t="s">
        <v>33</v>
      </c>
      <c r="X4199" s="1" t="s">
        <v>2995</v>
      </c>
      <c r="Y4199" s="1" t="s">
        <v>1240</v>
      </c>
      <c r="Z4199" s="1" t="s">
        <v>5822</v>
      </c>
      <c r="AA4199" s="1" t="s">
        <v>5823</v>
      </c>
    </row>
    <row r="4200" spans="1:27" x14ac:dyDescent="0.25">
      <c r="A4200" s="1" t="s">
        <v>26</v>
      </c>
      <c r="B4200" s="1" t="s">
        <v>5824</v>
      </c>
      <c r="C4200" s="2">
        <v>42331</v>
      </c>
      <c r="D4200" s="1" t="s">
        <v>2787</v>
      </c>
      <c r="E4200" s="7" t="str">
        <f>VLOOKUP(TRIM(D4200)*1,CFOP!A:B,2,FALSE)</f>
        <v>Sim</v>
      </c>
      <c r="F4200" s="1" t="s">
        <v>29</v>
      </c>
      <c r="G4200" s="3">
        <v>264.34000000000003</v>
      </c>
      <c r="H4200" s="3">
        <v>264.34000000000003</v>
      </c>
      <c r="I4200" s="3">
        <v>47.58</v>
      </c>
      <c r="J4200" s="1" t="s">
        <v>1297</v>
      </c>
      <c r="K4200" s="3">
        <v>0</v>
      </c>
      <c r="L4200" s="3">
        <v>0</v>
      </c>
      <c r="M4200" s="1" t="s">
        <v>31</v>
      </c>
      <c r="N4200" s="3">
        <v>240.31</v>
      </c>
      <c r="O4200" s="3">
        <v>24.03</v>
      </c>
      <c r="P4200" s="1" t="s">
        <v>2788</v>
      </c>
      <c r="Q4200" s="3">
        <v>240.31</v>
      </c>
      <c r="R4200" s="3">
        <v>3.97</v>
      </c>
      <c r="S4200" s="1" t="s">
        <v>33</v>
      </c>
      <c r="T4200" s="3">
        <v>240.31</v>
      </c>
      <c r="U4200" s="3">
        <v>18.260000000000002</v>
      </c>
      <c r="V4200" s="1" t="s">
        <v>33</v>
      </c>
      <c r="W4200" s="1" t="s">
        <v>33</v>
      </c>
      <c r="X4200" s="1" t="s">
        <v>5825</v>
      </c>
      <c r="Y4200" s="1" t="s">
        <v>1306</v>
      </c>
      <c r="Z4200" s="1" t="s">
        <v>1307</v>
      </c>
      <c r="AA4200" s="1" t="s">
        <v>1308</v>
      </c>
    </row>
    <row r="4201" spans="1:27" x14ac:dyDescent="0.25">
      <c r="A4201" s="1" t="s">
        <v>26</v>
      </c>
      <c r="B4201" s="1" t="s">
        <v>5824</v>
      </c>
      <c r="C4201" s="2">
        <v>42331</v>
      </c>
      <c r="D4201" s="1" t="s">
        <v>2787</v>
      </c>
      <c r="E4201" s="7" t="str">
        <f>VLOOKUP(TRIM(D4201)*1,CFOP!A:B,2,FALSE)</f>
        <v>Sim</v>
      </c>
      <c r="F4201" s="1" t="s">
        <v>29</v>
      </c>
      <c r="G4201" s="3">
        <v>2623.47</v>
      </c>
      <c r="H4201" s="3">
        <v>2623.4700000000003</v>
      </c>
      <c r="I4201" s="3">
        <v>472.22</v>
      </c>
      <c r="J4201" s="1" t="s">
        <v>1297</v>
      </c>
      <c r="K4201" s="3">
        <v>0</v>
      </c>
      <c r="L4201" s="3">
        <v>0</v>
      </c>
      <c r="M4201" s="1" t="s">
        <v>31</v>
      </c>
      <c r="N4201" s="3">
        <v>2498.54</v>
      </c>
      <c r="O4201" s="3">
        <v>124.93</v>
      </c>
      <c r="P4201" s="1" t="s">
        <v>2788</v>
      </c>
      <c r="Q4201" s="3">
        <v>2498.54</v>
      </c>
      <c r="R4201" s="3">
        <v>41.230000000000004</v>
      </c>
      <c r="S4201" s="1" t="s">
        <v>33</v>
      </c>
      <c r="T4201" s="3">
        <v>2498.54</v>
      </c>
      <c r="U4201" s="3">
        <v>189.89000000000001</v>
      </c>
      <c r="V4201" s="1" t="s">
        <v>33</v>
      </c>
      <c r="W4201" s="1" t="s">
        <v>33</v>
      </c>
      <c r="X4201" s="1" t="s">
        <v>5825</v>
      </c>
      <c r="Y4201" s="1" t="s">
        <v>1240</v>
      </c>
      <c r="Z4201" s="1" t="s">
        <v>1304</v>
      </c>
      <c r="AA4201" s="1" t="s">
        <v>1305</v>
      </c>
    </row>
    <row r="4202" spans="1:27" x14ac:dyDescent="0.25">
      <c r="A4202" s="1" t="s">
        <v>26</v>
      </c>
      <c r="B4202" s="1" t="s">
        <v>5826</v>
      </c>
      <c r="C4202" s="2">
        <v>42331</v>
      </c>
      <c r="D4202" s="1" t="s">
        <v>2841</v>
      </c>
      <c r="E4202" s="7" t="str">
        <f>VLOOKUP(TRIM(D4202)*1,CFOP!A:B,2,FALSE)</f>
        <v>Sim</v>
      </c>
      <c r="F4202" s="1" t="s">
        <v>172</v>
      </c>
      <c r="G4202" s="3">
        <v>2957.86</v>
      </c>
      <c r="H4202" s="3">
        <v>2957.86</v>
      </c>
      <c r="I4202" s="3">
        <v>354.94</v>
      </c>
      <c r="J4202" s="1" t="s">
        <v>1297</v>
      </c>
      <c r="K4202" s="3">
        <v>0</v>
      </c>
      <c r="L4202" s="3">
        <v>0</v>
      </c>
      <c r="M4202" s="1" t="s">
        <v>31</v>
      </c>
      <c r="N4202" s="3">
        <v>2817.01</v>
      </c>
      <c r="O4202" s="3">
        <v>140.85</v>
      </c>
      <c r="P4202" s="1" t="s">
        <v>2788</v>
      </c>
      <c r="Q4202" s="3">
        <v>2817.01</v>
      </c>
      <c r="R4202" s="3">
        <v>46.480000000000004</v>
      </c>
      <c r="S4202" s="1" t="s">
        <v>33</v>
      </c>
      <c r="T4202" s="3">
        <v>2817.01</v>
      </c>
      <c r="U4202" s="3">
        <v>214.09</v>
      </c>
      <c r="V4202" s="1" t="s">
        <v>33</v>
      </c>
      <c r="W4202" s="1" t="s">
        <v>33</v>
      </c>
      <c r="X4202" s="1" t="s">
        <v>2995</v>
      </c>
      <c r="Y4202" s="1" t="s">
        <v>1240</v>
      </c>
      <c r="Z4202" s="1" t="s">
        <v>1388</v>
      </c>
      <c r="AA4202" s="1" t="s">
        <v>1389</v>
      </c>
    </row>
    <row r="4203" spans="1:27" x14ac:dyDescent="0.25">
      <c r="A4203" s="1" t="s">
        <v>26</v>
      </c>
      <c r="B4203" s="1" t="s">
        <v>5827</v>
      </c>
      <c r="C4203" s="2">
        <v>42331</v>
      </c>
      <c r="D4203" s="1" t="s">
        <v>2804</v>
      </c>
      <c r="E4203" s="7" t="str">
        <f>VLOOKUP(TRIM(D4203)*1,CFOP!A:B,2,FALSE)</f>
        <v>Sim</v>
      </c>
      <c r="F4203" s="1" t="s">
        <v>29</v>
      </c>
      <c r="G4203" s="3">
        <v>134.9</v>
      </c>
      <c r="H4203" s="3">
        <v>117.3</v>
      </c>
      <c r="I4203" s="3">
        <v>21.11</v>
      </c>
      <c r="J4203" s="1" t="s">
        <v>30</v>
      </c>
      <c r="K4203" s="3">
        <v>0</v>
      </c>
      <c r="L4203" s="3">
        <v>0</v>
      </c>
      <c r="M4203" s="1" t="s">
        <v>31</v>
      </c>
      <c r="N4203" s="3">
        <v>117.3</v>
      </c>
      <c r="O4203" s="3">
        <v>17.600000000000001</v>
      </c>
      <c r="P4203" s="1" t="s">
        <v>2788</v>
      </c>
      <c r="Q4203" s="3">
        <v>117.3</v>
      </c>
      <c r="R4203" s="3">
        <v>1.94</v>
      </c>
      <c r="S4203" s="1" t="s">
        <v>33</v>
      </c>
      <c r="T4203" s="3">
        <v>117.3</v>
      </c>
      <c r="U4203" s="3">
        <v>8.91</v>
      </c>
      <c r="V4203" s="1" t="s">
        <v>33</v>
      </c>
      <c r="W4203" s="1" t="s">
        <v>33</v>
      </c>
      <c r="X4203" s="1" t="s">
        <v>3098</v>
      </c>
      <c r="Y4203" s="1" t="s">
        <v>91</v>
      </c>
      <c r="Z4203" s="1" t="s">
        <v>3101</v>
      </c>
      <c r="AA4203" s="1" t="s">
        <v>3102</v>
      </c>
    </row>
    <row r="4204" spans="1:27" x14ac:dyDescent="0.25">
      <c r="A4204" s="1" t="s">
        <v>26</v>
      </c>
      <c r="B4204" s="1" t="s">
        <v>5827</v>
      </c>
      <c r="C4204" s="2">
        <v>42331</v>
      </c>
      <c r="D4204" s="1" t="s">
        <v>2804</v>
      </c>
      <c r="E4204" s="7" t="str">
        <f>VLOOKUP(TRIM(D4204)*1,CFOP!A:B,2,FALSE)</f>
        <v>Sim</v>
      </c>
      <c r="F4204" s="1" t="s">
        <v>29</v>
      </c>
      <c r="G4204" s="3">
        <v>3229.02</v>
      </c>
      <c r="H4204" s="3">
        <v>2807.84</v>
      </c>
      <c r="I4204" s="3">
        <v>505.41</v>
      </c>
      <c r="J4204" s="1" t="s">
        <v>780</v>
      </c>
      <c r="K4204" s="3">
        <v>0</v>
      </c>
      <c r="L4204" s="3">
        <v>0</v>
      </c>
      <c r="M4204" s="1" t="s">
        <v>31</v>
      </c>
      <c r="N4204" s="3">
        <v>2807.84</v>
      </c>
      <c r="O4204" s="3">
        <v>421.18</v>
      </c>
      <c r="P4204" s="1" t="s">
        <v>2788</v>
      </c>
      <c r="Q4204" s="3">
        <v>2807.84</v>
      </c>
      <c r="R4204" s="3">
        <v>46.33</v>
      </c>
      <c r="S4204" s="1" t="s">
        <v>33</v>
      </c>
      <c r="T4204" s="3">
        <v>2807.84</v>
      </c>
      <c r="U4204" s="3">
        <v>213.4</v>
      </c>
      <c r="V4204" s="1" t="s">
        <v>33</v>
      </c>
      <c r="W4204" s="1" t="s">
        <v>33</v>
      </c>
      <c r="X4204" s="1" t="s">
        <v>3098</v>
      </c>
      <c r="Y4204" s="1" t="s">
        <v>91</v>
      </c>
      <c r="Z4204" s="1" t="s">
        <v>3092</v>
      </c>
      <c r="AA4204" s="1" t="s">
        <v>3093</v>
      </c>
    </row>
    <row r="4205" spans="1:27" x14ac:dyDescent="0.25">
      <c r="A4205" s="1" t="s">
        <v>26</v>
      </c>
      <c r="B4205" s="1" t="s">
        <v>5827</v>
      </c>
      <c r="C4205" s="2">
        <v>42331</v>
      </c>
      <c r="D4205" s="1" t="s">
        <v>2804</v>
      </c>
      <c r="E4205" s="7" t="str">
        <f>VLOOKUP(TRIM(D4205)*1,CFOP!A:B,2,FALSE)</f>
        <v>Sim</v>
      </c>
      <c r="F4205" s="1" t="s">
        <v>29</v>
      </c>
      <c r="G4205" s="3">
        <v>628.93999999999994</v>
      </c>
      <c r="H4205" s="3">
        <v>546.9</v>
      </c>
      <c r="I4205" s="3">
        <v>98.44</v>
      </c>
      <c r="J4205" s="1" t="s">
        <v>780</v>
      </c>
      <c r="K4205" s="3">
        <v>0</v>
      </c>
      <c r="L4205" s="3">
        <v>0</v>
      </c>
      <c r="M4205" s="1" t="s">
        <v>31</v>
      </c>
      <c r="N4205" s="3">
        <v>546.9</v>
      </c>
      <c r="O4205" s="3">
        <v>82.04</v>
      </c>
      <c r="P4205" s="1" t="s">
        <v>2788</v>
      </c>
      <c r="Q4205" s="3">
        <v>546.9</v>
      </c>
      <c r="R4205" s="3">
        <v>9.02</v>
      </c>
      <c r="S4205" s="1" t="s">
        <v>33</v>
      </c>
      <c r="T4205" s="3">
        <v>546.9</v>
      </c>
      <c r="U4205" s="3">
        <v>41.56</v>
      </c>
      <c r="V4205" s="1" t="s">
        <v>33</v>
      </c>
      <c r="W4205" s="1" t="s">
        <v>33</v>
      </c>
      <c r="X4205" s="1" t="s">
        <v>3098</v>
      </c>
      <c r="Y4205" s="1" t="s">
        <v>91</v>
      </c>
      <c r="Z4205" s="1" t="s">
        <v>3103</v>
      </c>
      <c r="AA4205" s="1" t="s">
        <v>3104</v>
      </c>
    </row>
    <row r="4206" spans="1:27" x14ac:dyDescent="0.25">
      <c r="A4206" s="1" t="s">
        <v>26</v>
      </c>
      <c r="B4206" s="1" t="s">
        <v>5827</v>
      </c>
      <c r="C4206" s="2">
        <v>42331</v>
      </c>
      <c r="D4206" s="1" t="s">
        <v>2804</v>
      </c>
      <c r="E4206" s="7" t="str">
        <f>VLOOKUP(TRIM(D4206)*1,CFOP!A:B,2,FALSE)</f>
        <v>Sim</v>
      </c>
      <c r="F4206" s="1" t="s">
        <v>29</v>
      </c>
      <c r="G4206" s="3">
        <v>4391.05</v>
      </c>
      <c r="H4206" s="3">
        <v>3818.3</v>
      </c>
      <c r="I4206" s="3">
        <v>687.29</v>
      </c>
      <c r="J4206" s="1" t="s">
        <v>780</v>
      </c>
      <c r="K4206" s="3">
        <v>0</v>
      </c>
      <c r="L4206" s="3">
        <v>0</v>
      </c>
      <c r="M4206" s="1" t="s">
        <v>31</v>
      </c>
      <c r="N4206" s="3">
        <v>3818.3</v>
      </c>
      <c r="O4206" s="3">
        <v>572.75</v>
      </c>
      <c r="P4206" s="1" t="s">
        <v>2788</v>
      </c>
      <c r="Q4206" s="3">
        <v>3818.3</v>
      </c>
      <c r="R4206" s="3">
        <v>63</v>
      </c>
      <c r="S4206" s="1" t="s">
        <v>33</v>
      </c>
      <c r="T4206" s="3">
        <v>3818.3</v>
      </c>
      <c r="U4206" s="3">
        <v>290.19</v>
      </c>
      <c r="V4206" s="1" t="s">
        <v>33</v>
      </c>
      <c r="W4206" s="1" t="s">
        <v>33</v>
      </c>
      <c r="X4206" s="1" t="s">
        <v>3098</v>
      </c>
      <c r="Y4206" s="1" t="s">
        <v>91</v>
      </c>
      <c r="Z4206" s="1" t="s">
        <v>3099</v>
      </c>
      <c r="AA4206" s="1" t="s">
        <v>3100</v>
      </c>
    </row>
    <row r="4207" spans="1:27" x14ac:dyDescent="0.25">
      <c r="A4207" s="1" t="s">
        <v>26</v>
      </c>
      <c r="B4207" s="1" t="s">
        <v>5827</v>
      </c>
      <c r="C4207" s="2">
        <v>42331</v>
      </c>
      <c r="D4207" s="1" t="s">
        <v>2804</v>
      </c>
      <c r="E4207" s="7" t="str">
        <f>VLOOKUP(TRIM(D4207)*1,CFOP!A:B,2,FALSE)</f>
        <v>Sim</v>
      </c>
      <c r="F4207" s="1" t="s">
        <v>29</v>
      </c>
      <c r="G4207" s="3">
        <v>2551.17</v>
      </c>
      <c r="H4207" s="3">
        <v>2551.17</v>
      </c>
      <c r="I4207" s="3">
        <v>459.21000000000004</v>
      </c>
      <c r="J4207" s="1" t="s">
        <v>1555</v>
      </c>
      <c r="K4207" s="3">
        <v>0</v>
      </c>
      <c r="L4207" s="3">
        <v>0</v>
      </c>
      <c r="M4207" s="1" t="s">
        <v>31</v>
      </c>
      <c r="N4207" s="3">
        <v>0</v>
      </c>
      <c r="O4207" s="3">
        <v>0</v>
      </c>
      <c r="P4207" s="1" t="s">
        <v>31</v>
      </c>
      <c r="Q4207" s="3">
        <v>2551.17</v>
      </c>
      <c r="R4207" s="3">
        <v>42.09</v>
      </c>
      <c r="S4207" s="1" t="s">
        <v>33</v>
      </c>
      <c r="T4207" s="3">
        <v>2551.17</v>
      </c>
      <c r="U4207" s="3">
        <v>193.89000000000001</v>
      </c>
      <c r="V4207" s="1" t="s">
        <v>33</v>
      </c>
      <c r="W4207" s="1" t="s">
        <v>33</v>
      </c>
      <c r="X4207" s="1" t="s">
        <v>3098</v>
      </c>
      <c r="Y4207" s="1" t="s">
        <v>2556</v>
      </c>
      <c r="Z4207" s="1" t="s">
        <v>3094</v>
      </c>
      <c r="AA4207" s="1" t="s">
        <v>3095</v>
      </c>
    </row>
    <row r="4208" spans="1:27" x14ac:dyDescent="0.25">
      <c r="A4208" s="1" t="s">
        <v>26</v>
      </c>
      <c r="B4208" s="1" t="s">
        <v>5827</v>
      </c>
      <c r="C4208" s="2">
        <v>42331</v>
      </c>
      <c r="D4208" s="1" t="s">
        <v>2787</v>
      </c>
      <c r="E4208" s="7" t="str">
        <f>VLOOKUP(TRIM(D4208)*1,CFOP!A:B,2,FALSE)</f>
        <v>Sim</v>
      </c>
      <c r="F4208" s="1" t="s">
        <v>29</v>
      </c>
      <c r="G4208" s="3">
        <v>550.65</v>
      </c>
      <c r="H4208" s="3">
        <v>550.65</v>
      </c>
      <c r="I4208" s="3">
        <v>99.12</v>
      </c>
      <c r="J4208" s="1" t="s">
        <v>30</v>
      </c>
      <c r="K4208" s="3">
        <v>0</v>
      </c>
      <c r="L4208" s="3">
        <v>0</v>
      </c>
      <c r="M4208" s="1" t="s">
        <v>31</v>
      </c>
      <c r="N4208" s="3">
        <v>0</v>
      </c>
      <c r="O4208" s="3">
        <v>0</v>
      </c>
      <c r="P4208" s="1" t="s">
        <v>31</v>
      </c>
      <c r="Q4208" s="3">
        <v>550.65</v>
      </c>
      <c r="R4208" s="3">
        <v>9.09</v>
      </c>
      <c r="S4208" s="1" t="s">
        <v>33</v>
      </c>
      <c r="T4208" s="3">
        <v>550.65</v>
      </c>
      <c r="U4208" s="3">
        <v>41.85</v>
      </c>
      <c r="V4208" s="1" t="s">
        <v>33</v>
      </c>
      <c r="W4208" s="1" t="s">
        <v>33</v>
      </c>
      <c r="X4208" s="1" t="s">
        <v>3098</v>
      </c>
      <c r="Y4208" s="1" t="s">
        <v>99</v>
      </c>
      <c r="Z4208" s="1" t="s">
        <v>373</v>
      </c>
      <c r="AA4208" s="1" t="s">
        <v>374</v>
      </c>
    </row>
    <row r="4209" spans="1:27" x14ac:dyDescent="0.25">
      <c r="A4209" s="1" t="s">
        <v>26</v>
      </c>
      <c r="B4209" s="1" t="s">
        <v>5827</v>
      </c>
      <c r="C4209" s="2">
        <v>42331</v>
      </c>
      <c r="D4209" s="1" t="s">
        <v>2787</v>
      </c>
      <c r="E4209" s="7" t="str">
        <f>VLOOKUP(TRIM(D4209)*1,CFOP!A:B,2,FALSE)</f>
        <v>Sim</v>
      </c>
      <c r="F4209" s="1" t="s">
        <v>29</v>
      </c>
      <c r="G4209" s="3">
        <v>23.52</v>
      </c>
      <c r="H4209" s="3">
        <v>23.52</v>
      </c>
      <c r="I4209" s="3">
        <v>4.2300000000000004</v>
      </c>
      <c r="J4209" s="1" t="s">
        <v>30</v>
      </c>
      <c r="K4209" s="3">
        <v>0</v>
      </c>
      <c r="L4209" s="3">
        <v>0</v>
      </c>
      <c r="M4209" s="1" t="s">
        <v>31</v>
      </c>
      <c r="N4209" s="3">
        <v>0</v>
      </c>
      <c r="O4209" s="3">
        <v>0</v>
      </c>
      <c r="P4209" s="1" t="s">
        <v>31</v>
      </c>
      <c r="Q4209" s="3">
        <v>23.52</v>
      </c>
      <c r="R4209" s="3">
        <v>0.39</v>
      </c>
      <c r="S4209" s="1" t="s">
        <v>33</v>
      </c>
      <c r="T4209" s="3">
        <v>23.52</v>
      </c>
      <c r="U4209" s="3">
        <v>1.79</v>
      </c>
      <c r="V4209" s="1" t="s">
        <v>33</v>
      </c>
      <c r="W4209" s="1" t="s">
        <v>33</v>
      </c>
      <c r="X4209" s="1" t="s">
        <v>3098</v>
      </c>
      <c r="Y4209" s="1" t="s">
        <v>99</v>
      </c>
      <c r="Z4209" s="1" t="s">
        <v>706</v>
      </c>
      <c r="AA4209" s="1" t="s">
        <v>707</v>
      </c>
    </row>
    <row r="4210" spans="1:27" x14ac:dyDescent="0.25">
      <c r="A4210" s="1" t="s">
        <v>26</v>
      </c>
      <c r="B4210" s="1" t="s">
        <v>5827</v>
      </c>
      <c r="C4210" s="2">
        <v>42331</v>
      </c>
      <c r="D4210" s="1" t="s">
        <v>2787</v>
      </c>
      <c r="E4210" s="7" t="str">
        <f>VLOOKUP(TRIM(D4210)*1,CFOP!A:B,2,FALSE)</f>
        <v>Sim</v>
      </c>
      <c r="F4210" s="1" t="s">
        <v>29</v>
      </c>
      <c r="G4210" s="3">
        <v>1420.6200000000001</v>
      </c>
      <c r="H4210" s="3">
        <v>1420.6200000000001</v>
      </c>
      <c r="I4210" s="3">
        <v>255.71</v>
      </c>
      <c r="J4210" s="1" t="s">
        <v>30</v>
      </c>
      <c r="K4210" s="3">
        <v>0</v>
      </c>
      <c r="L4210" s="3">
        <v>0</v>
      </c>
      <c r="M4210" s="1" t="s">
        <v>31</v>
      </c>
      <c r="N4210" s="3">
        <v>0</v>
      </c>
      <c r="O4210" s="3">
        <v>0</v>
      </c>
      <c r="P4210" s="1" t="s">
        <v>31</v>
      </c>
      <c r="Q4210" s="3">
        <v>1420.6200000000001</v>
      </c>
      <c r="R4210" s="3">
        <v>23.44</v>
      </c>
      <c r="S4210" s="1" t="s">
        <v>33</v>
      </c>
      <c r="T4210" s="3">
        <v>1420.6200000000001</v>
      </c>
      <c r="U4210" s="3">
        <v>107.97</v>
      </c>
      <c r="V4210" s="1" t="s">
        <v>33</v>
      </c>
      <c r="W4210" s="1" t="s">
        <v>33</v>
      </c>
      <c r="X4210" s="1" t="s">
        <v>3098</v>
      </c>
      <c r="Y4210" s="1" t="s">
        <v>99</v>
      </c>
      <c r="Z4210" s="1" t="s">
        <v>280</v>
      </c>
      <c r="AA4210" s="1" t="s">
        <v>3105</v>
      </c>
    </row>
    <row r="4211" spans="1:27" x14ac:dyDescent="0.25">
      <c r="A4211" s="1" t="s">
        <v>26</v>
      </c>
      <c r="B4211" s="1" t="s">
        <v>5828</v>
      </c>
      <c r="C4211" s="2">
        <v>42331</v>
      </c>
      <c r="D4211" s="1" t="s">
        <v>2787</v>
      </c>
      <c r="E4211" s="7" t="str">
        <f>VLOOKUP(TRIM(D4211)*1,CFOP!A:B,2,FALSE)</f>
        <v>Sim</v>
      </c>
      <c r="F4211" s="1" t="s">
        <v>29</v>
      </c>
      <c r="G4211" s="3">
        <v>3936.77</v>
      </c>
      <c r="H4211" s="3">
        <v>3936.77</v>
      </c>
      <c r="I4211" s="3">
        <v>708.62</v>
      </c>
      <c r="J4211" s="1" t="s">
        <v>61</v>
      </c>
      <c r="K4211" s="3">
        <v>0</v>
      </c>
      <c r="L4211" s="3">
        <v>0</v>
      </c>
      <c r="M4211" s="1" t="s">
        <v>31</v>
      </c>
      <c r="N4211" s="3">
        <v>0</v>
      </c>
      <c r="O4211" s="3">
        <v>0</v>
      </c>
      <c r="P4211" s="1" t="s">
        <v>31</v>
      </c>
      <c r="Q4211" s="3">
        <v>3936.77</v>
      </c>
      <c r="R4211" s="3">
        <v>64.960000000000008</v>
      </c>
      <c r="S4211" s="1" t="s">
        <v>33</v>
      </c>
      <c r="T4211" s="3">
        <v>3936.77</v>
      </c>
      <c r="U4211" s="3">
        <v>299.19</v>
      </c>
      <c r="V4211" s="1" t="s">
        <v>33</v>
      </c>
      <c r="W4211" s="1" t="s">
        <v>33</v>
      </c>
      <c r="X4211" s="1" t="s">
        <v>1693</v>
      </c>
      <c r="Y4211" s="1" t="s">
        <v>240</v>
      </c>
      <c r="Z4211" s="1" t="s">
        <v>2769</v>
      </c>
      <c r="AA4211" s="1" t="s">
        <v>2770</v>
      </c>
    </row>
    <row r="4212" spans="1:27" x14ac:dyDescent="0.25">
      <c r="A4212" s="1" t="s">
        <v>26</v>
      </c>
      <c r="B4212" s="1" t="s">
        <v>5829</v>
      </c>
      <c r="C4212" s="2">
        <v>42331</v>
      </c>
      <c r="D4212" s="1" t="s">
        <v>2787</v>
      </c>
      <c r="E4212" s="7" t="str">
        <f>VLOOKUP(TRIM(D4212)*1,CFOP!A:B,2,FALSE)</f>
        <v>Sim</v>
      </c>
      <c r="F4212" s="1" t="s">
        <v>29</v>
      </c>
      <c r="G4212" s="3">
        <v>385.35</v>
      </c>
      <c r="H4212" s="3">
        <v>385.35</v>
      </c>
      <c r="I4212" s="3">
        <v>69.36</v>
      </c>
      <c r="J4212" s="1" t="s">
        <v>30</v>
      </c>
      <c r="K4212" s="3">
        <v>0</v>
      </c>
      <c r="L4212" s="3">
        <v>0</v>
      </c>
      <c r="M4212" s="1" t="s">
        <v>31</v>
      </c>
      <c r="N4212" s="3">
        <v>0</v>
      </c>
      <c r="O4212" s="3">
        <v>0</v>
      </c>
      <c r="P4212" s="1" t="s">
        <v>31</v>
      </c>
      <c r="Q4212" s="3">
        <v>385.35</v>
      </c>
      <c r="R4212" s="3">
        <v>6.36</v>
      </c>
      <c r="S4212" s="1" t="s">
        <v>33</v>
      </c>
      <c r="T4212" s="3">
        <v>385.35</v>
      </c>
      <c r="U4212" s="3">
        <v>29.29</v>
      </c>
      <c r="V4212" s="1" t="s">
        <v>33</v>
      </c>
      <c r="W4212" s="1" t="s">
        <v>33</v>
      </c>
      <c r="X4212" s="1" t="s">
        <v>4753</v>
      </c>
      <c r="Y4212" s="1" t="s">
        <v>142</v>
      </c>
      <c r="Z4212" s="1" t="s">
        <v>5830</v>
      </c>
      <c r="AA4212" s="1" t="s">
        <v>5831</v>
      </c>
    </row>
    <row r="4213" spans="1:27" x14ac:dyDescent="0.25">
      <c r="A4213" s="1" t="s">
        <v>26</v>
      </c>
      <c r="B4213" s="1" t="s">
        <v>5829</v>
      </c>
      <c r="C4213" s="2">
        <v>42331</v>
      </c>
      <c r="D4213" s="1" t="s">
        <v>2787</v>
      </c>
      <c r="E4213" s="7" t="str">
        <f>VLOOKUP(TRIM(D4213)*1,CFOP!A:B,2,FALSE)</f>
        <v>Sim</v>
      </c>
      <c r="F4213" s="1" t="s">
        <v>29</v>
      </c>
      <c r="G4213" s="3">
        <v>256.89999999999998</v>
      </c>
      <c r="H4213" s="3">
        <v>256.89999999999998</v>
      </c>
      <c r="I4213" s="3">
        <v>46.24</v>
      </c>
      <c r="J4213" s="1" t="s">
        <v>30</v>
      </c>
      <c r="K4213" s="3">
        <v>0</v>
      </c>
      <c r="L4213" s="3">
        <v>0</v>
      </c>
      <c r="M4213" s="1" t="s">
        <v>31</v>
      </c>
      <c r="N4213" s="3">
        <v>0</v>
      </c>
      <c r="O4213" s="3">
        <v>0</v>
      </c>
      <c r="P4213" s="1" t="s">
        <v>31</v>
      </c>
      <c r="Q4213" s="3">
        <v>256.89999999999998</v>
      </c>
      <c r="R4213" s="3">
        <v>4.24</v>
      </c>
      <c r="S4213" s="1" t="s">
        <v>33</v>
      </c>
      <c r="T4213" s="3">
        <v>256.89999999999998</v>
      </c>
      <c r="U4213" s="3">
        <v>19.52</v>
      </c>
      <c r="V4213" s="1" t="s">
        <v>33</v>
      </c>
      <c r="W4213" s="1" t="s">
        <v>33</v>
      </c>
      <c r="X4213" s="1" t="s">
        <v>4753</v>
      </c>
      <c r="Y4213" s="1" t="s">
        <v>142</v>
      </c>
      <c r="Z4213" s="1" t="s">
        <v>768</v>
      </c>
      <c r="AA4213" s="1" t="s">
        <v>769</v>
      </c>
    </row>
    <row r="4214" spans="1:27" x14ac:dyDescent="0.25">
      <c r="A4214" s="1" t="s">
        <v>26</v>
      </c>
      <c r="B4214" s="1" t="s">
        <v>5832</v>
      </c>
      <c r="C4214" s="2">
        <v>42331</v>
      </c>
      <c r="D4214" s="1" t="s">
        <v>2787</v>
      </c>
      <c r="E4214" s="7" t="str">
        <f>VLOOKUP(TRIM(D4214)*1,CFOP!A:B,2,FALSE)</f>
        <v>Sim</v>
      </c>
      <c r="F4214" s="1" t="s">
        <v>29</v>
      </c>
      <c r="G4214" s="3">
        <v>369.12</v>
      </c>
      <c r="H4214" s="3">
        <v>369.12</v>
      </c>
      <c r="I4214" s="3">
        <v>66.44</v>
      </c>
      <c r="J4214" s="1" t="s">
        <v>61</v>
      </c>
      <c r="K4214" s="3">
        <v>0</v>
      </c>
      <c r="L4214" s="3">
        <v>0</v>
      </c>
      <c r="M4214" s="1" t="s">
        <v>31</v>
      </c>
      <c r="N4214" s="3">
        <v>341.78000000000003</v>
      </c>
      <c r="O4214" s="3">
        <v>27.34</v>
      </c>
      <c r="P4214" s="1" t="s">
        <v>2788</v>
      </c>
      <c r="Q4214" s="3">
        <v>341.78000000000003</v>
      </c>
      <c r="R4214" s="3">
        <v>5.64</v>
      </c>
      <c r="S4214" s="1" t="s">
        <v>33</v>
      </c>
      <c r="T4214" s="3">
        <v>341.78000000000003</v>
      </c>
      <c r="U4214" s="3">
        <v>25.98</v>
      </c>
      <c r="V4214" s="1" t="s">
        <v>33</v>
      </c>
      <c r="W4214" s="1" t="s">
        <v>33</v>
      </c>
      <c r="X4214" s="1" t="s">
        <v>2747</v>
      </c>
      <c r="Y4214" s="1" t="s">
        <v>1153</v>
      </c>
      <c r="Z4214" s="1" t="s">
        <v>1154</v>
      </c>
      <c r="AA4214" s="1" t="s">
        <v>1155</v>
      </c>
    </row>
    <row r="4215" spans="1:27" x14ac:dyDescent="0.25">
      <c r="A4215" s="1" t="s">
        <v>26</v>
      </c>
      <c r="B4215" s="1" t="s">
        <v>5832</v>
      </c>
      <c r="C4215" s="2">
        <v>42331</v>
      </c>
      <c r="D4215" s="1" t="s">
        <v>2787</v>
      </c>
      <c r="E4215" s="7" t="str">
        <f>VLOOKUP(TRIM(D4215)*1,CFOP!A:B,2,FALSE)</f>
        <v>Sim</v>
      </c>
      <c r="F4215" s="1" t="s">
        <v>29</v>
      </c>
      <c r="G4215" s="3">
        <v>31.91</v>
      </c>
      <c r="H4215" s="3">
        <v>31.91</v>
      </c>
      <c r="I4215" s="3">
        <v>5.74</v>
      </c>
      <c r="J4215" s="1" t="s">
        <v>61</v>
      </c>
      <c r="K4215" s="3">
        <v>0</v>
      </c>
      <c r="L4215" s="3">
        <v>0</v>
      </c>
      <c r="M4215" s="1" t="s">
        <v>31</v>
      </c>
      <c r="N4215" s="3">
        <v>29.01</v>
      </c>
      <c r="O4215" s="3">
        <v>2.9</v>
      </c>
      <c r="P4215" s="1" t="s">
        <v>2788</v>
      </c>
      <c r="Q4215" s="3">
        <v>29.01</v>
      </c>
      <c r="R4215" s="3">
        <v>0.48</v>
      </c>
      <c r="S4215" s="1" t="s">
        <v>33</v>
      </c>
      <c r="T4215" s="3">
        <v>29.01</v>
      </c>
      <c r="U4215" s="3">
        <v>2.2000000000000002</v>
      </c>
      <c r="V4215" s="1" t="s">
        <v>33</v>
      </c>
      <c r="W4215" s="1" t="s">
        <v>33</v>
      </c>
      <c r="X4215" s="1" t="s">
        <v>2747</v>
      </c>
      <c r="Y4215" s="1" t="s">
        <v>1156</v>
      </c>
      <c r="Z4215" s="1" t="s">
        <v>1174</v>
      </c>
      <c r="AA4215" s="1" t="s">
        <v>1175</v>
      </c>
    </row>
    <row r="4216" spans="1:27" x14ac:dyDescent="0.25">
      <c r="A4216" s="1" t="s">
        <v>26</v>
      </c>
      <c r="B4216" s="1" t="s">
        <v>5832</v>
      </c>
      <c r="C4216" s="2">
        <v>42331</v>
      </c>
      <c r="D4216" s="1" t="s">
        <v>2787</v>
      </c>
      <c r="E4216" s="7" t="str">
        <f>VLOOKUP(TRIM(D4216)*1,CFOP!A:B,2,FALSE)</f>
        <v>Sim</v>
      </c>
      <c r="F4216" s="1" t="s">
        <v>29</v>
      </c>
      <c r="G4216" s="3">
        <v>27.98</v>
      </c>
      <c r="H4216" s="3">
        <v>27.98</v>
      </c>
      <c r="I4216" s="3">
        <v>5.04</v>
      </c>
      <c r="J4216" s="1" t="s">
        <v>61</v>
      </c>
      <c r="K4216" s="3">
        <v>0</v>
      </c>
      <c r="L4216" s="3">
        <v>0</v>
      </c>
      <c r="M4216" s="1" t="s">
        <v>31</v>
      </c>
      <c r="N4216" s="3">
        <v>25.44</v>
      </c>
      <c r="O4216" s="3">
        <v>2.54</v>
      </c>
      <c r="P4216" s="1" t="s">
        <v>2788</v>
      </c>
      <c r="Q4216" s="3">
        <v>25.44</v>
      </c>
      <c r="R4216" s="3">
        <v>0.42</v>
      </c>
      <c r="S4216" s="1" t="s">
        <v>33</v>
      </c>
      <c r="T4216" s="3">
        <v>25.44</v>
      </c>
      <c r="U4216" s="3">
        <v>1.93</v>
      </c>
      <c r="V4216" s="1" t="s">
        <v>33</v>
      </c>
      <c r="W4216" s="1" t="s">
        <v>33</v>
      </c>
      <c r="X4216" s="1" t="s">
        <v>2747</v>
      </c>
      <c r="Y4216" s="1" t="s">
        <v>1156</v>
      </c>
      <c r="Z4216" s="1" t="s">
        <v>1159</v>
      </c>
      <c r="AA4216" s="1" t="s">
        <v>1160</v>
      </c>
    </row>
    <row r="4217" spans="1:27" x14ac:dyDescent="0.25">
      <c r="A4217" s="1" t="s">
        <v>26</v>
      </c>
      <c r="B4217" s="1" t="s">
        <v>5833</v>
      </c>
      <c r="C4217" s="2">
        <v>42331</v>
      </c>
      <c r="D4217" s="1" t="s">
        <v>2841</v>
      </c>
      <c r="E4217" s="7" t="str">
        <f>VLOOKUP(TRIM(D4217)*1,CFOP!A:B,2,FALSE)</f>
        <v>Sim</v>
      </c>
      <c r="F4217" s="1" t="s">
        <v>172</v>
      </c>
      <c r="G4217" s="3">
        <v>2957.86</v>
      </c>
      <c r="H4217" s="3">
        <v>2957.86</v>
      </c>
      <c r="I4217" s="3">
        <v>354.94</v>
      </c>
      <c r="J4217" s="1" t="s">
        <v>1297</v>
      </c>
      <c r="K4217" s="3">
        <v>0</v>
      </c>
      <c r="L4217" s="3">
        <v>0</v>
      </c>
      <c r="M4217" s="1" t="s">
        <v>31</v>
      </c>
      <c r="N4217" s="3">
        <v>2817.01</v>
      </c>
      <c r="O4217" s="3">
        <v>140.85</v>
      </c>
      <c r="P4217" s="1" t="s">
        <v>2788</v>
      </c>
      <c r="Q4217" s="3">
        <v>2817.01</v>
      </c>
      <c r="R4217" s="3">
        <v>46.480000000000004</v>
      </c>
      <c r="S4217" s="1" t="s">
        <v>33</v>
      </c>
      <c r="T4217" s="3">
        <v>2817.01</v>
      </c>
      <c r="U4217" s="3">
        <v>214.09</v>
      </c>
      <c r="V4217" s="1" t="s">
        <v>33</v>
      </c>
      <c r="W4217" s="1" t="s">
        <v>33</v>
      </c>
      <c r="X4217" s="1" t="s">
        <v>2995</v>
      </c>
      <c r="Y4217" s="1" t="s">
        <v>1240</v>
      </c>
      <c r="Z4217" s="1" t="s">
        <v>1388</v>
      </c>
      <c r="AA4217" s="1" t="s">
        <v>1389</v>
      </c>
    </row>
    <row r="4218" spans="1:27" x14ac:dyDescent="0.25">
      <c r="A4218" s="1" t="s">
        <v>26</v>
      </c>
      <c r="B4218" s="1" t="s">
        <v>5834</v>
      </c>
      <c r="C4218" s="2">
        <v>42331</v>
      </c>
      <c r="D4218" s="1" t="s">
        <v>2841</v>
      </c>
      <c r="E4218" s="7" t="str">
        <f>VLOOKUP(TRIM(D4218)*1,CFOP!A:B,2,FALSE)</f>
        <v>Sim</v>
      </c>
      <c r="F4218" s="1" t="s">
        <v>1590</v>
      </c>
      <c r="G4218" s="3">
        <v>939.74</v>
      </c>
      <c r="H4218" s="3">
        <v>939.74</v>
      </c>
      <c r="I4218" s="3">
        <v>65.78</v>
      </c>
      <c r="J4218" s="1" t="s">
        <v>30</v>
      </c>
      <c r="K4218" s="3">
        <v>0</v>
      </c>
      <c r="L4218" s="3">
        <v>0</v>
      </c>
      <c r="M4218" s="1" t="s">
        <v>31</v>
      </c>
      <c r="N4218" s="3">
        <v>0</v>
      </c>
      <c r="O4218" s="3">
        <v>0</v>
      </c>
      <c r="P4218" s="1" t="s">
        <v>31</v>
      </c>
      <c r="Q4218" s="3">
        <v>939.74</v>
      </c>
      <c r="R4218" s="3">
        <v>15.51</v>
      </c>
      <c r="S4218" s="1" t="s">
        <v>33</v>
      </c>
      <c r="T4218" s="3">
        <v>939.74</v>
      </c>
      <c r="U4218" s="3">
        <v>71.42</v>
      </c>
      <c r="V4218" s="1" t="s">
        <v>33</v>
      </c>
      <c r="W4218" s="1" t="s">
        <v>33</v>
      </c>
      <c r="X4218" s="1" t="s">
        <v>5835</v>
      </c>
      <c r="Y4218" s="1" t="s">
        <v>444</v>
      </c>
      <c r="Z4218" s="1" t="s">
        <v>447</v>
      </c>
      <c r="AA4218" s="1" t="s">
        <v>448</v>
      </c>
    </row>
    <row r="4219" spans="1:27" x14ac:dyDescent="0.25">
      <c r="A4219" s="1" t="s">
        <v>26</v>
      </c>
      <c r="B4219" s="1" t="s">
        <v>5836</v>
      </c>
      <c r="C4219" s="2">
        <v>42331</v>
      </c>
      <c r="D4219" s="1" t="s">
        <v>2804</v>
      </c>
      <c r="E4219" s="7" t="str">
        <f>VLOOKUP(TRIM(D4219)*1,CFOP!A:B,2,FALSE)</f>
        <v>Sim</v>
      </c>
      <c r="F4219" s="1" t="s">
        <v>29</v>
      </c>
      <c r="G4219" s="3">
        <v>210.01</v>
      </c>
      <c r="H4219" s="3">
        <v>210.01</v>
      </c>
      <c r="I4219" s="3">
        <v>37.800000000000004</v>
      </c>
      <c r="J4219" s="1" t="s">
        <v>30</v>
      </c>
      <c r="K4219" s="3">
        <v>0</v>
      </c>
      <c r="L4219" s="3">
        <v>0</v>
      </c>
      <c r="M4219" s="1" t="s">
        <v>31</v>
      </c>
      <c r="N4219" s="3">
        <v>0</v>
      </c>
      <c r="O4219" s="3">
        <v>0</v>
      </c>
      <c r="P4219" s="1" t="s">
        <v>31</v>
      </c>
      <c r="Q4219" s="3">
        <v>210.01</v>
      </c>
      <c r="R4219" s="3">
        <v>3.47</v>
      </c>
      <c r="S4219" s="1" t="s">
        <v>33</v>
      </c>
      <c r="T4219" s="3">
        <v>210.01</v>
      </c>
      <c r="U4219" s="3">
        <v>15.96</v>
      </c>
      <c r="V4219" s="1" t="s">
        <v>33</v>
      </c>
      <c r="W4219" s="1" t="s">
        <v>2129</v>
      </c>
      <c r="X4219" s="1" t="s">
        <v>3022</v>
      </c>
      <c r="Y4219" s="1" t="s">
        <v>1378</v>
      </c>
      <c r="Z4219" s="1" t="s">
        <v>4177</v>
      </c>
      <c r="AA4219" s="1" t="s">
        <v>4178</v>
      </c>
    </row>
    <row r="4220" spans="1:27" x14ac:dyDescent="0.25">
      <c r="A4220" s="1" t="s">
        <v>26</v>
      </c>
      <c r="B4220" s="1" t="s">
        <v>5836</v>
      </c>
      <c r="C4220" s="2">
        <v>42331</v>
      </c>
      <c r="D4220" s="1" t="s">
        <v>2804</v>
      </c>
      <c r="E4220" s="7" t="str">
        <f>VLOOKUP(TRIM(D4220)*1,CFOP!A:B,2,FALSE)</f>
        <v>Sim</v>
      </c>
      <c r="F4220" s="1" t="s">
        <v>29</v>
      </c>
      <c r="G4220" s="3">
        <v>2271.1999999999998</v>
      </c>
      <c r="H4220" s="3">
        <v>1974.96</v>
      </c>
      <c r="I4220" s="3">
        <v>355.49</v>
      </c>
      <c r="J4220" s="1" t="s">
        <v>30</v>
      </c>
      <c r="K4220" s="3">
        <v>0</v>
      </c>
      <c r="L4220" s="3">
        <v>0</v>
      </c>
      <c r="M4220" s="1" t="s">
        <v>31</v>
      </c>
      <c r="N4220" s="3">
        <v>1974.96</v>
      </c>
      <c r="O4220" s="3">
        <v>296.24</v>
      </c>
      <c r="P4220" s="1" t="s">
        <v>5837</v>
      </c>
      <c r="Q4220" s="3">
        <v>1974.96</v>
      </c>
      <c r="R4220" s="3">
        <v>32.590000000000003</v>
      </c>
      <c r="S4220" s="1" t="s">
        <v>33</v>
      </c>
      <c r="T4220" s="3">
        <v>1974.96</v>
      </c>
      <c r="U4220" s="3">
        <v>150.1</v>
      </c>
      <c r="V4220" s="1" t="s">
        <v>33</v>
      </c>
      <c r="W4220" s="1" t="s">
        <v>2129</v>
      </c>
      <c r="X4220" s="1" t="s">
        <v>3022</v>
      </c>
      <c r="Y4220" s="1" t="s">
        <v>91</v>
      </c>
      <c r="Z4220" s="1" t="s">
        <v>4179</v>
      </c>
      <c r="AA4220" s="1" t="s">
        <v>4180</v>
      </c>
    </row>
    <row r="4221" spans="1:27" x14ac:dyDescent="0.25">
      <c r="A4221" s="1" t="s">
        <v>26</v>
      </c>
      <c r="B4221" s="1" t="s">
        <v>5836</v>
      </c>
      <c r="C4221" s="2">
        <v>42331</v>
      </c>
      <c r="D4221" s="1" t="s">
        <v>2787</v>
      </c>
      <c r="E4221" s="7" t="str">
        <f>VLOOKUP(TRIM(D4221)*1,CFOP!A:B,2,FALSE)</f>
        <v>Sim</v>
      </c>
      <c r="F4221" s="1" t="s">
        <v>29</v>
      </c>
      <c r="G4221" s="3">
        <v>1924.95</v>
      </c>
      <c r="H4221" s="3">
        <v>1924.95</v>
      </c>
      <c r="I4221" s="3">
        <v>346.49</v>
      </c>
      <c r="J4221" s="1" t="s">
        <v>30</v>
      </c>
      <c r="K4221" s="3">
        <v>0</v>
      </c>
      <c r="L4221" s="3">
        <v>0</v>
      </c>
      <c r="M4221" s="1" t="s">
        <v>31</v>
      </c>
      <c r="N4221" s="3">
        <v>0</v>
      </c>
      <c r="O4221" s="3">
        <v>0</v>
      </c>
      <c r="P4221" s="1" t="s">
        <v>31</v>
      </c>
      <c r="Q4221" s="3">
        <v>1924.95</v>
      </c>
      <c r="R4221" s="3">
        <v>31.76</v>
      </c>
      <c r="S4221" s="1" t="s">
        <v>33</v>
      </c>
      <c r="T4221" s="3">
        <v>1924.95</v>
      </c>
      <c r="U4221" s="3">
        <v>146.30000000000001</v>
      </c>
      <c r="V4221" s="1" t="s">
        <v>33</v>
      </c>
      <c r="W4221" s="1" t="s">
        <v>2129</v>
      </c>
      <c r="X4221" s="1" t="s">
        <v>3022</v>
      </c>
      <c r="Y4221" s="1" t="s">
        <v>99</v>
      </c>
      <c r="Z4221" s="1" t="s">
        <v>1030</v>
      </c>
      <c r="AA4221" s="1" t="s">
        <v>1031</v>
      </c>
    </row>
    <row r="4222" spans="1:27" x14ac:dyDescent="0.25">
      <c r="A4222" s="1" t="s">
        <v>26</v>
      </c>
      <c r="B4222" s="1" t="s">
        <v>5836</v>
      </c>
      <c r="C4222" s="2">
        <v>42331</v>
      </c>
      <c r="D4222" s="1" t="s">
        <v>2787</v>
      </c>
      <c r="E4222" s="7" t="str">
        <f>VLOOKUP(TRIM(D4222)*1,CFOP!A:B,2,FALSE)</f>
        <v>Sim</v>
      </c>
      <c r="F4222" s="1" t="s">
        <v>29</v>
      </c>
      <c r="G4222" s="3">
        <v>6465.19</v>
      </c>
      <c r="H4222" s="3">
        <v>5387.66</v>
      </c>
      <c r="I4222" s="3">
        <v>969.78</v>
      </c>
      <c r="J4222" s="1" t="s">
        <v>61</v>
      </c>
      <c r="K4222" s="3">
        <v>0</v>
      </c>
      <c r="L4222" s="3">
        <v>0</v>
      </c>
      <c r="M4222" s="1" t="s">
        <v>31</v>
      </c>
      <c r="N4222" s="3">
        <v>5387.66</v>
      </c>
      <c r="O4222" s="3">
        <v>1077.53</v>
      </c>
      <c r="P4222" s="1" t="s">
        <v>5837</v>
      </c>
      <c r="Q4222" s="3">
        <v>5387.66</v>
      </c>
      <c r="R4222" s="3">
        <v>88.9</v>
      </c>
      <c r="S4222" s="1" t="s">
        <v>33</v>
      </c>
      <c r="T4222" s="3">
        <v>5387.66</v>
      </c>
      <c r="U4222" s="3">
        <v>409.46000000000004</v>
      </c>
      <c r="V4222" s="1" t="s">
        <v>33</v>
      </c>
      <c r="W4222" s="1" t="s">
        <v>2129</v>
      </c>
      <c r="X4222" s="1" t="s">
        <v>3022</v>
      </c>
      <c r="Y4222" s="1" t="s">
        <v>99</v>
      </c>
      <c r="Z4222" s="1" t="s">
        <v>1329</v>
      </c>
      <c r="AA4222" s="1" t="s">
        <v>3033</v>
      </c>
    </row>
    <row r="4223" spans="1:27" x14ac:dyDescent="0.25">
      <c r="A4223" s="1" t="s">
        <v>26</v>
      </c>
      <c r="B4223" s="1" t="s">
        <v>5838</v>
      </c>
      <c r="C4223" s="2">
        <v>42331</v>
      </c>
      <c r="D4223" s="1" t="s">
        <v>2804</v>
      </c>
      <c r="E4223" s="7" t="str">
        <f>VLOOKUP(TRIM(D4223)*1,CFOP!A:B,2,FALSE)</f>
        <v>Sim</v>
      </c>
      <c r="F4223" s="1" t="s">
        <v>29</v>
      </c>
      <c r="G4223" s="3">
        <v>7.6400000000000006</v>
      </c>
      <c r="H4223" s="3">
        <v>7.6400000000000006</v>
      </c>
      <c r="I4223" s="3">
        <v>1.3800000000000001</v>
      </c>
      <c r="J4223" s="1" t="s">
        <v>30</v>
      </c>
      <c r="K4223" s="3">
        <v>0</v>
      </c>
      <c r="L4223" s="3">
        <v>0</v>
      </c>
      <c r="M4223" s="1" t="s">
        <v>31</v>
      </c>
      <c r="N4223" s="3">
        <v>0</v>
      </c>
      <c r="O4223" s="3">
        <v>0</v>
      </c>
      <c r="P4223" s="1" t="s">
        <v>31</v>
      </c>
      <c r="Q4223" s="3">
        <v>7.6400000000000006</v>
      </c>
      <c r="R4223" s="3">
        <v>0.13</v>
      </c>
      <c r="S4223" s="1" t="s">
        <v>33</v>
      </c>
      <c r="T4223" s="3">
        <v>7.6400000000000006</v>
      </c>
      <c r="U4223" s="3">
        <v>0.57999999999999996</v>
      </c>
      <c r="V4223" s="1" t="s">
        <v>33</v>
      </c>
      <c r="W4223" s="1" t="s">
        <v>33</v>
      </c>
      <c r="X4223" s="1" t="s">
        <v>2864</v>
      </c>
      <c r="Y4223" s="1" t="s">
        <v>1378</v>
      </c>
      <c r="Z4223" s="1" t="s">
        <v>2865</v>
      </c>
      <c r="AA4223" s="1" t="s">
        <v>2866</v>
      </c>
    </row>
    <row r="4224" spans="1:27" x14ac:dyDescent="0.25">
      <c r="A4224" s="1" t="s">
        <v>26</v>
      </c>
      <c r="B4224" s="1" t="s">
        <v>5839</v>
      </c>
      <c r="C4224" s="2">
        <v>42331</v>
      </c>
      <c r="D4224" s="1" t="s">
        <v>2804</v>
      </c>
      <c r="E4224" s="7" t="str">
        <f>VLOOKUP(TRIM(D4224)*1,CFOP!A:B,2,FALSE)</f>
        <v>Sim</v>
      </c>
      <c r="F4224" s="1" t="s">
        <v>29</v>
      </c>
      <c r="G4224" s="3">
        <v>14430</v>
      </c>
      <c r="H4224" s="3">
        <v>14430</v>
      </c>
      <c r="I4224" s="3">
        <v>2597.4</v>
      </c>
      <c r="J4224" s="1" t="s">
        <v>30</v>
      </c>
      <c r="K4224" s="3">
        <v>0</v>
      </c>
      <c r="L4224" s="3">
        <v>0</v>
      </c>
      <c r="M4224" s="1" t="s">
        <v>31</v>
      </c>
      <c r="N4224" s="3">
        <v>0</v>
      </c>
      <c r="O4224" s="3">
        <v>0</v>
      </c>
      <c r="P4224" s="1" t="s">
        <v>31</v>
      </c>
      <c r="Q4224" s="3">
        <v>14430</v>
      </c>
      <c r="R4224" s="3">
        <v>238.1</v>
      </c>
      <c r="S4224" s="1" t="s">
        <v>33</v>
      </c>
      <c r="T4224" s="3">
        <v>14430</v>
      </c>
      <c r="U4224" s="3">
        <v>1096.68</v>
      </c>
      <c r="V4224" s="1" t="s">
        <v>33</v>
      </c>
      <c r="W4224" s="1" t="s">
        <v>407</v>
      </c>
      <c r="X4224" s="1" t="s">
        <v>3744</v>
      </c>
      <c r="Y4224" s="1" t="s">
        <v>2556</v>
      </c>
      <c r="Z4224" s="1" t="s">
        <v>3894</v>
      </c>
      <c r="AA4224" s="1" t="s">
        <v>3861</v>
      </c>
    </row>
    <row r="4225" spans="1:27" x14ac:dyDescent="0.25">
      <c r="A4225" s="1" t="s">
        <v>26</v>
      </c>
      <c r="B4225" s="1" t="s">
        <v>5840</v>
      </c>
      <c r="C4225" s="2">
        <v>42331</v>
      </c>
      <c r="D4225" s="1" t="s">
        <v>2787</v>
      </c>
      <c r="E4225" s="7" t="str">
        <f>VLOOKUP(TRIM(D4225)*1,CFOP!A:B,2,FALSE)</f>
        <v>Sim</v>
      </c>
      <c r="F4225" s="1" t="s">
        <v>29</v>
      </c>
      <c r="G4225" s="3">
        <v>554.53</v>
      </c>
      <c r="H4225" s="3">
        <v>482.2</v>
      </c>
      <c r="I4225" s="3">
        <v>86.8</v>
      </c>
      <c r="J4225" s="1" t="s">
        <v>61</v>
      </c>
      <c r="K4225" s="3">
        <v>0</v>
      </c>
      <c r="L4225" s="3">
        <v>0</v>
      </c>
      <c r="M4225" s="1" t="s">
        <v>31</v>
      </c>
      <c r="N4225" s="3">
        <v>482.2</v>
      </c>
      <c r="O4225" s="3">
        <v>72.33</v>
      </c>
      <c r="P4225" s="1" t="s">
        <v>2788</v>
      </c>
      <c r="Q4225" s="3">
        <v>482.2</v>
      </c>
      <c r="R4225" s="3">
        <v>7.96</v>
      </c>
      <c r="S4225" s="1" t="s">
        <v>33</v>
      </c>
      <c r="T4225" s="3">
        <v>482.2</v>
      </c>
      <c r="U4225" s="3">
        <v>36.65</v>
      </c>
      <c r="V4225" s="1" t="s">
        <v>33</v>
      </c>
      <c r="W4225" s="1" t="s">
        <v>33</v>
      </c>
      <c r="X4225" s="1" t="s">
        <v>2747</v>
      </c>
      <c r="Y4225" s="1" t="s">
        <v>44</v>
      </c>
      <c r="Z4225" s="1" t="s">
        <v>3421</v>
      </c>
      <c r="AA4225" s="1" t="s">
        <v>3422</v>
      </c>
    </row>
    <row r="4226" spans="1:27" x14ac:dyDescent="0.25">
      <c r="A4226" s="1" t="s">
        <v>26</v>
      </c>
      <c r="B4226" s="1" t="s">
        <v>5840</v>
      </c>
      <c r="C4226" s="2">
        <v>42331</v>
      </c>
      <c r="D4226" s="1" t="s">
        <v>2787</v>
      </c>
      <c r="E4226" s="7" t="str">
        <f>VLOOKUP(TRIM(D4226)*1,CFOP!A:B,2,FALSE)</f>
        <v>Sim</v>
      </c>
      <c r="F4226" s="1" t="s">
        <v>29</v>
      </c>
      <c r="G4226" s="3">
        <v>2101.77</v>
      </c>
      <c r="H4226" s="3">
        <v>1827.63</v>
      </c>
      <c r="I4226" s="3">
        <v>328.97</v>
      </c>
      <c r="J4226" s="1" t="s">
        <v>61</v>
      </c>
      <c r="K4226" s="3">
        <v>0</v>
      </c>
      <c r="L4226" s="3">
        <v>0</v>
      </c>
      <c r="M4226" s="1" t="s">
        <v>31</v>
      </c>
      <c r="N4226" s="3">
        <v>1827.63</v>
      </c>
      <c r="O4226" s="3">
        <v>274.14</v>
      </c>
      <c r="P4226" s="1" t="s">
        <v>2788</v>
      </c>
      <c r="Q4226" s="3">
        <v>1827.63</v>
      </c>
      <c r="R4226" s="3">
        <v>30.16</v>
      </c>
      <c r="S4226" s="1" t="s">
        <v>33</v>
      </c>
      <c r="T4226" s="3">
        <v>1827.63</v>
      </c>
      <c r="U4226" s="3">
        <v>138.9</v>
      </c>
      <c r="V4226" s="1" t="s">
        <v>33</v>
      </c>
      <c r="W4226" s="1" t="s">
        <v>33</v>
      </c>
      <c r="X4226" s="1" t="s">
        <v>2747</v>
      </c>
      <c r="Y4226" s="1" t="s">
        <v>44</v>
      </c>
      <c r="Z4226" s="1" t="s">
        <v>1716</v>
      </c>
      <c r="AA4226" s="1" t="s">
        <v>1717</v>
      </c>
    </row>
    <row r="4227" spans="1:27" x14ac:dyDescent="0.25">
      <c r="A4227" s="1" t="s">
        <v>26</v>
      </c>
      <c r="B4227" s="1" t="s">
        <v>5840</v>
      </c>
      <c r="C4227" s="2">
        <v>42331</v>
      </c>
      <c r="D4227" s="1" t="s">
        <v>2787</v>
      </c>
      <c r="E4227" s="7" t="str">
        <f>VLOOKUP(TRIM(D4227)*1,CFOP!A:B,2,FALSE)</f>
        <v>Sim</v>
      </c>
      <c r="F4227" s="1" t="s">
        <v>29</v>
      </c>
      <c r="G4227" s="3">
        <v>698.69</v>
      </c>
      <c r="H4227" s="3">
        <v>607.56000000000006</v>
      </c>
      <c r="I4227" s="3">
        <v>109.36</v>
      </c>
      <c r="J4227" s="1" t="s">
        <v>61</v>
      </c>
      <c r="K4227" s="3">
        <v>0</v>
      </c>
      <c r="L4227" s="3">
        <v>0</v>
      </c>
      <c r="M4227" s="1" t="s">
        <v>31</v>
      </c>
      <c r="N4227" s="3">
        <v>607.56000000000006</v>
      </c>
      <c r="O4227" s="3">
        <v>91.13</v>
      </c>
      <c r="P4227" s="1" t="s">
        <v>2788</v>
      </c>
      <c r="Q4227" s="3">
        <v>607.56000000000006</v>
      </c>
      <c r="R4227" s="3">
        <v>10.02</v>
      </c>
      <c r="S4227" s="1" t="s">
        <v>33</v>
      </c>
      <c r="T4227" s="3">
        <v>607.56000000000006</v>
      </c>
      <c r="U4227" s="3">
        <v>46.17</v>
      </c>
      <c r="V4227" s="1" t="s">
        <v>33</v>
      </c>
      <c r="W4227" s="1" t="s">
        <v>33</v>
      </c>
      <c r="X4227" s="1" t="s">
        <v>2747</v>
      </c>
      <c r="Y4227" s="1" t="s">
        <v>44</v>
      </c>
      <c r="Z4227" s="1" t="s">
        <v>87</v>
      </c>
      <c r="AA4227" s="1" t="s">
        <v>88</v>
      </c>
    </row>
    <row r="4228" spans="1:27" x14ac:dyDescent="0.25">
      <c r="A4228" s="1" t="s">
        <v>26</v>
      </c>
      <c r="B4228" s="1" t="s">
        <v>5841</v>
      </c>
      <c r="C4228" s="2">
        <v>42331</v>
      </c>
      <c r="D4228" s="1" t="s">
        <v>2804</v>
      </c>
      <c r="E4228" s="7" t="str">
        <f>VLOOKUP(TRIM(D4228)*1,CFOP!A:B,2,FALSE)</f>
        <v>Sim</v>
      </c>
      <c r="F4228" s="1" t="s">
        <v>29</v>
      </c>
      <c r="G4228" s="3">
        <v>400</v>
      </c>
      <c r="H4228" s="3">
        <v>400</v>
      </c>
      <c r="I4228" s="3">
        <v>72</v>
      </c>
      <c r="J4228" s="1" t="s">
        <v>30</v>
      </c>
      <c r="K4228" s="3">
        <v>0</v>
      </c>
      <c r="L4228" s="3">
        <v>0</v>
      </c>
      <c r="M4228" s="1" t="s">
        <v>31</v>
      </c>
      <c r="N4228" s="3">
        <v>0</v>
      </c>
      <c r="O4228" s="3">
        <v>0</v>
      </c>
      <c r="P4228" s="1" t="s">
        <v>31</v>
      </c>
      <c r="Q4228" s="3">
        <v>400</v>
      </c>
      <c r="R4228" s="3">
        <v>6.6000000000000005</v>
      </c>
      <c r="S4228" s="1" t="s">
        <v>33</v>
      </c>
      <c r="T4228" s="3">
        <v>400</v>
      </c>
      <c r="U4228" s="3">
        <v>30.400000000000002</v>
      </c>
      <c r="V4228" s="1" t="s">
        <v>33</v>
      </c>
      <c r="W4228" s="1" t="s">
        <v>33</v>
      </c>
      <c r="X4228" s="1" t="s">
        <v>1493</v>
      </c>
      <c r="Y4228" s="1" t="s">
        <v>2556</v>
      </c>
      <c r="Z4228" s="1" t="s">
        <v>5842</v>
      </c>
      <c r="AA4228" s="1" t="s">
        <v>5843</v>
      </c>
    </row>
    <row r="4229" spans="1:27" x14ac:dyDescent="0.25">
      <c r="A4229" s="1" t="s">
        <v>26</v>
      </c>
      <c r="B4229" s="1" t="s">
        <v>5844</v>
      </c>
      <c r="C4229" s="2">
        <v>42331</v>
      </c>
      <c r="D4229" s="1" t="s">
        <v>2804</v>
      </c>
      <c r="E4229" s="7" t="str">
        <f>VLOOKUP(TRIM(D4229)*1,CFOP!A:B,2,FALSE)</f>
        <v>Sim</v>
      </c>
      <c r="F4229" s="1" t="s">
        <v>29</v>
      </c>
      <c r="G4229" s="3">
        <v>1749.5</v>
      </c>
      <c r="H4229" s="3">
        <v>1521.3</v>
      </c>
      <c r="I4229" s="3">
        <v>273.83</v>
      </c>
      <c r="J4229" s="1" t="s">
        <v>30</v>
      </c>
      <c r="K4229" s="3">
        <v>0</v>
      </c>
      <c r="L4229" s="3">
        <v>0</v>
      </c>
      <c r="M4229" s="1" t="s">
        <v>31</v>
      </c>
      <c r="N4229" s="3">
        <v>1521.3</v>
      </c>
      <c r="O4229" s="3">
        <v>228.20000000000002</v>
      </c>
      <c r="P4229" s="1" t="s">
        <v>2788</v>
      </c>
      <c r="Q4229" s="3">
        <v>1521.3</v>
      </c>
      <c r="R4229" s="3">
        <v>25.1</v>
      </c>
      <c r="S4229" s="1" t="s">
        <v>33</v>
      </c>
      <c r="T4229" s="3">
        <v>1521.3</v>
      </c>
      <c r="U4229" s="3">
        <v>115.62</v>
      </c>
      <c r="V4229" s="1" t="s">
        <v>33</v>
      </c>
      <c r="W4229" s="1" t="s">
        <v>33</v>
      </c>
      <c r="X4229" s="1" t="s">
        <v>3022</v>
      </c>
      <c r="Y4229" s="1" t="s">
        <v>91</v>
      </c>
      <c r="Z4229" s="1" t="s">
        <v>3025</v>
      </c>
      <c r="AA4229" s="1" t="s">
        <v>3026</v>
      </c>
    </row>
    <row r="4230" spans="1:27" x14ac:dyDescent="0.25">
      <c r="A4230" s="1" t="s">
        <v>26</v>
      </c>
      <c r="B4230" s="1" t="s">
        <v>5844</v>
      </c>
      <c r="C4230" s="2">
        <v>42331</v>
      </c>
      <c r="D4230" s="1" t="s">
        <v>2804</v>
      </c>
      <c r="E4230" s="7" t="str">
        <f>VLOOKUP(TRIM(D4230)*1,CFOP!A:B,2,FALSE)</f>
        <v>Sim</v>
      </c>
      <c r="F4230" s="1" t="s">
        <v>29</v>
      </c>
      <c r="G4230" s="3">
        <v>244.43</v>
      </c>
      <c r="H4230" s="3">
        <v>212.55</v>
      </c>
      <c r="I4230" s="3">
        <v>38.26</v>
      </c>
      <c r="J4230" s="1" t="s">
        <v>30</v>
      </c>
      <c r="K4230" s="3">
        <v>0</v>
      </c>
      <c r="L4230" s="3">
        <v>0</v>
      </c>
      <c r="M4230" s="1" t="s">
        <v>31</v>
      </c>
      <c r="N4230" s="3">
        <v>212.55</v>
      </c>
      <c r="O4230" s="3">
        <v>31.88</v>
      </c>
      <c r="P4230" s="1" t="s">
        <v>2788</v>
      </c>
      <c r="Q4230" s="3">
        <v>212.55</v>
      </c>
      <c r="R4230" s="3">
        <v>3.5100000000000002</v>
      </c>
      <c r="S4230" s="1" t="s">
        <v>33</v>
      </c>
      <c r="T4230" s="3">
        <v>212.55</v>
      </c>
      <c r="U4230" s="3">
        <v>16.149999999999999</v>
      </c>
      <c r="V4230" s="1" t="s">
        <v>33</v>
      </c>
      <c r="W4230" s="1" t="s">
        <v>33</v>
      </c>
      <c r="X4230" s="1" t="s">
        <v>3022</v>
      </c>
      <c r="Y4230" s="1" t="s">
        <v>91</v>
      </c>
      <c r="Z4230" s="1" t="s">
        <v>3950</v>
      </c>
      <c r="AA4230" s="1" t="s">
        <v>3951</v>
      </c>
    </row>
    <row r="4231" spans="1:27" x14ac:dyDescent="0.25">
      <c r="A4231" s="1" t="s">
        <v>26</v>
      </c>
      <c r="B4231" s="1" t="s">
        <v>5844</v>
      </c>
      <c r="C4231" s="2">
        <v>42331</v>
      </c>
      <c r="D4231" s="1" t="s">
        <v>2804</v>
      </c>
      <c r="E4231" s="7" t="str">
        <f>VLOOKUP(TRIM(D4231)*1,CFOP!A:B,2,FALSE)</f>
        <v>Sim</v>
      </c>
      <c r="F4231" s="1" t="s">
        <v>29</v>
      </c>
      <c r="G4231" s="3">
        <v>411.98</v>
      </c>
      <c r="H4231" s="3">
        <v>358.24</v>
      </c>
      <c r="I4231" s="3">
        <v>64.48</v>
      </c>
      <c r="J4231" s="1" t="s">
        <v>30</v>
      </c>
      <c r="K4231" s="3">
        <v>0</v>
      </c>
      <c r="L4231" s="3">
        <v>0</v>
      </c>
      <c r="M4231" s="1" t="s">
        <v>31</v>
      </c>
      <c r="N4231" s="3">
        <v>358.24</v>
      </c>
      <c r="O4231" s="3">
        <v>53.74</v>
      </c>
      <c r="P4231" s="1" t="s">
        <v>2788</v>
      </c>
      <c r="Q4231" s="3">
        <v>358.24</v>
      </c>
      <c r="R4231" s="3">
        <v>5.91</v>
      </c>
      <c r="S4231" s="1" t="s">
        <v>33</v>
      </c>
      <c r="T4231" s="3">
        <v>358.24</v>
      </c>
      <c r="U4231" s="3">
        <v>27.23</v>
      </c>
      <c r="V4231" s="1" t="s">
        <v>33</v>
      </c>
      <c r="W4231" s="1" t="s">
        <v>33</v>
      </c>
      <c r="X4231" s="1" t="s">
        <v>3022</v>
      </c>
      <c r="Y4231" s="1" t="s">
        <v>91</v>
      </c>
      <c r="Z4231" s="1" t="s">
        <v>3948</v>
      </c>
      <c r="AA4231" s="1" t="s">
        <v>3949</v>
      </c>
    </row>
    <row r="4232" spans="1:27" x14ac:dyDescent="0.25">
      <c r="A4232" s="1" t="s">
        <v>26</v>
      </c>
      <c r="B4232" s="1" t="s">
        <v>5844</v>
      </c>
      <c r="C4232" s="2">
        <v>42331</v>
      </c>
      <c r="D4232" s="1" t="s">
        <v>2804</v>
      </c>
      <c r="E4232" s="7" t="str">
        <f>VLOOKUP(TRIM(D4232)*1,CFOP!A:B,2,FALSE)</f>
        <v>Sim</v>
      </c>
      <c r="F4232" s="1" t="s">
        <v>29</v>
      </c>
      <c r="G4232" s="3">
        <v>3962.61</v>
      </c>
      <c r="H4232" s="3">
        <v>3445.75</v>
      </c>
      <c r="I4232" s="3">
        <v>620.24</v>
      </c>
      <c r="J4232" s="1" t="s">
        <v>30</v>
      </c>
      <c r="K4232" s="3">
        <v>0</v>
      </c>
      <c r="L4232" s="3">
        <v>0</v>
      </c>
      <c r="M4232" s="1" t="s">
        <v>31</v>
      </c>
      <c r="N4232" s="3">
        <v>3445.75</v>
      </c>
      <c r="O4232" s="3">
        <v>516.86</v>
      </c>
      <c r="P4232" s="1" t="s">
        <v>2788</v>
      </c>
      <c r="Q4232" s="3">
        <v>3445.75</v>
      </c>
      <c r="R4232" s="3">
        <v>56.85</v>
      </c>
      <c r="S4232" s="1" t="s">
        <v>33</v>
      </c>
      <c r="T4232" s="3">
        <v>3445.75</v>
      </c>
      <c r="U4232" s="3">
        <v>261.88</v>
      </c>
      <c r="V4232" s="1" t="s">
        <v>33</v>
      </c>
      <c r="W4232" s="1" t="s">
        <v>33</v>
      </c>
      <c r="X4232" s="1" t="s">
        <v>3022</v>
      </c>
      <c r="Y4232" s="1" t="s">
        <v>91</v>
      </c>
      <c r="Z4232" s="1" t="s">
        <v>3946</v>
      </c>
      <c r="AA4232" s="1" t="s">
        <v>3947</v>
      </c>
    </row>
    <row r="4233" spans="1:27" x14ac:dyDescent="0.25">
      <c r="A4233" s="1" t="s">
        <v>26</v>
      </c>
      <c r="B4233" s="1" t="s">
        <v>5844</v>
      </c>
      <c r="C4233" s="2">
        <v>42331</v>
      </c>
      <c r="D4233" s="1" t="s">
        <v>2787</v>
      </c>
      <c r="E4233" s="7" t="str">
        <f>VLOOKUP(TRIM(D4233)*1,CFOP!A:B,2,FALSE)</f>
        <v>Sim</v>
      </c>
      <c r="F4233" s="1" t="s">
        <v>29</v>
      </c>
      <c r="G4233" s="3">
        <v>258.75</v>
      </c>
      <c r="H4233" s="3">
        <v>258.75</v>
      </c>
      <c r="I4233" s="3">
        <v>46.58</v>
      </c>
      <c r="J4233" s="1" t="s">
        <v>30</v>
      </c>
      <c r="K4233" s="3">
        <v>0</v>
      </c>
      <c r="L4233" s="3">
        <v>0</v>
      </c>
      <c r="M4233" s="1" t="s">
        <v>31</v>
      </c>
      <c r="N4233" s="3">
        <v>0</v>
      </c>
      <c r="O4233" s="3">
        <v>0</v>
      </c>
      <c r="P4233" s="1" t="s">
        <v>31</v>
      </c>
      <c r="Q4233" s="3">
        <v>258.75</v>
      </c>
      <c r="R4233" s="3">
        <v>4.2700000000000005</v>
      </c>
      <c r="S4233" s="1" t="s">
        <v>33</v>
      </c>
      <c r="T4233" s="3">
        <v>258.75</v>
      </c>
      <c r="U4233" s="3">
        <v>19.670000000000002</v>
      </c>
      <c r="V4233" s="1" t="s">
        <v>33</v>
      </c>
      <c r="W4233" s="1" t="s">
        <v>33</v>
      </c>
      <c r="X4233" s="1" t="s">
        <v>3022</v>
      </c>
      <c r="Y4233" s="1" t="s">
        <v>99</v>
      </c>
      <c r="Z4233" s="1" t="s">
        <v>373</v>
      </c>
      <c r="AA4233" s="1" t="s">
        <v>3027</v>
      </c>
    </row>
    <row r="4234" spans="1:27" x14ac:dyDescent="0.25">
      <c r="A4234" s="1" t="s">
        <v>26</v>
      </c>
      <c r="B4234" s="1" t="s">
        <v>5845</v>
      </c>
      <c r="C4234" s="2">
        <v>42331</v>
      </c>
      <c r="D4234" s="1" t="s">
        <v>2787</v>
      </c>
      <c r="E4234" s="7" t="str">
        <f>VLOOKUP(TRIM(D4234)*1,CFOP!A:B,2,FALSE)</f>
        <v>Sim</v>
      </c>
      <c r="F4234" s="1" t="s">
        <v>29</v>
      </c>
      <c r="G4234" s="3">
        <v>4266.7800000000007</v>
      </c>
      <c r="H4234" s="3">
        <v>3710.2400000000002</v>
      </c>
      <c r="I4234" s="3">
        <v>667.84</v>
      </c>
      <c r="J4234" s="1" t="s">
        <v>61</v>
      </c>
      <c r="K4234" s="3">
        <v>0</v>
      </c>
      <c r="L4234" s="3">
        <v>0</v>
      </c>
      <c r="M4234" s="1" t="s">
        <v>31</v>
      </c>
      <c r="N4234" s="3">
        <v>3710.2400000000002</v>
      </c>
      <c r="O4234" s="3">
        <v>556.54</v>
      </c>
      <c r="P4234" s="1" t="s">
        <v>2788</v>
      </c>
      <c r="Q4234" s="3">
        <v>3710.2400000000002</v>
      </c>
      <c r="R4234" s="3">
        <v>61.22</v>
      </c>
      <c r="S4234" s="1" t="s">
        <v>33</v>
      </c>
      <c r="T4234" s="3">
        <v>3710.2400000000002</v>
      </c>
      <c r="U4234" s="3">
        <v>281.98</v>
      </c>
      <c r="V4234" s="1" t="s">
        <v>33</v>
      </c>
      <c r="W4234" s="1" t="s">
        <v>33</v>
      </c>
      <c r="X4234" s="1" t="s">
        <v>2747</v>
      </c>
      <c r="Y4234" s="1" t="s">
        <v>44</v>
      </c>
      <c r="Z4234" s="1" t="s">
        <v>85</v>
      </c>
      <c r="AA4234" s="1" t="s">
        <v>86</v>
      </c>
    </row>
    <row r="4235" spans="1:27" x14ac:dyDescent="0.25">
      <c r="A4235" s="1" t="s">
        <v>26</v>
      </c>
      <c r="B4235" s="1" t="s">
        <v>5846</v>
      </c>
      <c r="C4235" s="2">
        <v>42331</v>
      </c>
      <c r="D4235" s="1" t="s">
        <v>2841</v>
      </c>
      <c r="E4235" s="7" t="str">
        <f>VLOOKUP(TRIM(D4235)*1,CFOP!A:B,2,FALSE)</f>
        <v>Sim</v>
      </c>
      <c r="F4235" s="1" t="s">
        <v>179</v>
      </c>
      <c r="G4235" s="3">
        <v>580.99</v>
      </c>
      <c r="H4235" s="3">
        <v>505.21000000000004</v>
      </c>
      <c r="I4235" s="3">
        <v>20.21</v>
      </c>
      <c r="J4235" s="1" t="s">
        <v>61</v>
      </c>
      <c r="K4235" s="3">
        <v>0</v>
      </c>
      <c r="L4235" s="3">
        <v>0</v>
      </c>
      <c r="M4235" s="1" t="s">
        <v>31</v>
      </c>
      <c r="N4235" s="3">
        <v>505.21000000000004</v>
      </c>
      <c r="O4235" s="3">
        <v>75.78</v>
      </c>
      <c r="P4235" s="1" t="s">
        <v>2788</v>
      </c>
      <c r="Q4235" s="3">
        <v>505.21000000000004</v>
      </c>
      <c r="R4235" s="3">
        <v>8.34</v>
      </c>
      <c r="S4235" s="1" t="s">
        <v>33</v>
      </c>
      <c r="T4235" s="3">
        <v>505.21000000000004</v>
      </c>
      <c r="U4235" s="3">
        <v>38.4</v>
      </c>
      <c r="V4235" s="1" t="s">
        <v>33</v>
      </c>
      <c r="W4235" s="1" t="s">
        <v>33</v>
      </c>
      <c r="X4235" s="1" t="s">
        <v>5015</v>
      </c>
      <c r="Y4235" s="1" t="s">
        <v>91</v>
      </c>
      <c r="Z4235" s="1" t="s">
        <v>2751</v>
      </c>
      <c r="AA4235" s="1" t="s">
        <v>2752</v>
      </c>
    </row>
    <row r="4236" spans="1:27" x14ac:dyDescent="0.25">
      <c r="A4236" s="1" t="s">
        <v>26</v>
      </c>
      <c r="B4236" s="1" t="s">
        <v>5847</v>
      </c>
      <c r="C4236" s="2">
        <v>42331</v>
      </c>
      <c r="D4236" s="1" t="s">
        <v>2841</v>
      </c>
      <c r="E4236" s="7" t="str">
        <f>VLOOKUP(TRIM(D4236)*1,CFOP!A:B,2,FALSE)</f>
        <v>Sim</v>
      </c>
      <c r="F4236" s="1" t="s">
        <v>393</v>
      </c>
      <c r="G4236" s="3">
        <v>449.6</v>
      </c>
      <c r="H4236" s="3">
        <v>374.67</v>
      </c>
      <c r="I4236" s="3">
        <v>14.99</v>
      </c>
      <c r="J4236" s="1" t="s">
        <v>61</v>
      </c>
      <c r="K4236" s="3">
        <v>0</v>
      </c>
      <c r="L4236" s="3">
        <v>0</v>
      </c>
      <c r="M4236" s="1" t="s">
        <v>31</v>
      </c>
      <c r="N4236" s="3">
        <v>374.67</v>
      </c>
      <c r="O4236" s="3">
        <v>74.930000000000007</v>
      </c>
      <c r="P4236" s="1" t="s">
        <v>2788</v>
      </c>
      <c r="Q4236" s="3">
        <v>374.67</v>
      </c>
      <c r="R4236" s="3">
        <v>6.18</v>
      </c>
      <c r="S4236" s="1" t="s">
        <v>33</v>
      </c>
      <c r="T4236" s="3">
        <v>374.67</v>
      </c>
      <c r="U4236" s="3">
        <v>28.47</v>
      </c>
      <c r="V4236" s="1" t="s">
        <v>33</v>
      </c>
      <c r="W4236" s="1" t="s">
        <v>33</v>
      </c>
      <c r="X4236" s="1" t="s">
        <v>3279</v>
      </c>
      <c r="Y4236" s="1" t="s">
        <v>642</v>
      </c>
      <c r="Z4236" s="1" t="s">
        <v>5848</v>
      </c>
      <c r="AA4236" s="1" t="s">
        <v>5849</v>
      </c>
    </row>
    <row r="4237" spans="1:27" x14ac:dyDescent="0.25">
      <c r="A4237" s="1" t="s">
        <v>26</v>
      </c>
      <c r="B4237" s="1" t="s">
        <v>5847</v>
      </c>
      <c r="C4237" s="2">
        <v>42331</v>
      </c>
      <c r="D4237" s="1" t="s">
        <v>2841</v>
      </c>
      <c r="E4237" s="7" t="str">
        <f>VLOOKUP(TRIM(D4237)*1,CFOP!A:B,2,FALSE)</f>
        <v>Sim</v>
      </c>
      <c r="F4237" s="1" t="s">
        <v>393</v>
      </c>
      <c r="G4237" s="3">
        <v>96.009999999999991</v>
      </c>
      <c r="H4237" s="3">
        <v>83.49</v>
      </c>
      <c r="I4237" s="3">
        <v>3.34</v>
      </c>
      <c r="J4237" s="1" t="s">
        <v>61</v>
      </c>
      <c r="K4237" s="3">
        <v>0</v>
      </c>
      <c r="L4237" s="3">
        <v>0</v>
      </c>
      <c r="M4237" s="1" t="s">
        <v>31</v>
      </c>
      <c r="N4237" s="3">
        <v>83.49</v>
      </c>
      <c r="O4237" s="3">
        <v>12.52</v>
      </c>
      <c r="P4237" s="1" t="s">
        <v>2788</v>
      </c>
      <c r="Q4237" s="3">
        <v>83.49</v>
      </c>
      <c r="R4237" s="3">
        <v>1.3800000000000001</v>
      </c>
      <c r="S4237" s="1" t="s">
        <v>33</v>
      </c>
      <c r="T4237" s="3">
        <v>83.49</v>
      </c>
      <c r="U4237" s="3">
        <v>6.3500000000000005</v>
      </c>
      <c r="V4237" s="1" t="s">
        <v>33</v>
      </c>
      <c r="W4237" s="1" t="s">
        <v>33</v>
      </c>
      <c r="X4237" s="1" t="s">
        <v>3279</v>
      </c>
      <c r="Y4237" s="1" t="s">
        <v>91</v>
      </c>
      <c r="Z4237" s="1" t="s">
        <v>3483</v>
      </c>
      <c r="AA4237" s="1" t="s">
        <v>3484</v>
      </c>
    </row>
    <row r="4238" spans="1:27" x14ac:dyDescent="0.25">
      <c r="A4238" s="1" t="s">
        <v>26</v>
      </c>
      <c r="B4238" s="1" t="s">
        <v>5847</v>
      </c>
      <c r="C4238" s="2">
        <v>42331</v>
      </c>
      <c r="D4238" s="1" t="s">
        <v>2841</v>
      </c>
      <c r="E4238" s="7" t="str">
        <f>VLOOKUP(TRIM(D4238)*1,CFOP!A:B,2,FALSE)</f>
        <v>Sim</v>
      </c>
      <c r="F4238" s="1" t="s">
        <v>393</v>
      </c>
      <c r="G4238" s="3">
        <v>545.72</v>
      </c>
      <c r="H4238" s="3">
        <v>474.54</v>
      </c>
      <c r="I4238" s="3">
        <v>18.98</v>
      </c>
      <c r="J4238" s="1" t="s">
        <v>61</v>
      </c>
      <c r="K4238" s="3">
        <v>0</v>
      </c>
      <c r="L4238" s="3">
        <v>0</v>
      </c>
      <c r="M4238" s="1" t="s">
        <v>31</v>
      </c>
      <c r="N4238" s="3">
        <v>474.54</v>
      </c>
      <c r="O4238" s="3">
        <v>71.180000000000007</v>
      </c>
      <c r="P4238" s="1" t="s">
        <v>2788</v>
      </c>
      <c r="Q4238" s="3">
        <v>474.54</v>
      </c>
      <c r="R4238" s="3">
        <v>7.83</v>
      </c>
      <c r="S4238" s="1" t="s">
        <v>33</v>
      </c>
      <c r="T4238" s="3">
        <v>474.54</v>
      </c>
      <c r="U4238" s="3">
        <v>36.07</v>
      </c>
      <c r="V4238" s="1" t="s">
        <v>33</v>
      </c>
      <c r="W4238" s="1" t="s">
        <v>33</v>
      </c>
      <c r="X4238" s="1" t="s">
        <v>3279</v>
      </c>
      <c r="Y4238" s="1" t="s">
        <v>91</v>
      </c>
      <c r="Z4238" s="1" t="s">
        <v>302</v>
      </c>
      <c r="AA4238" s="1" t="s">
        <v>303</v>
      </c>
    </row>
    <row r="4239" spans="1:27" x14ac:dyDescent="0.25">
      <c r="A4239" s="1" t="s">
        <v>26</v>
      </c>
      <c r="B4239" s="1" t="s">
        <v>5850</v>
      </c>
      <c r="C4239" s="2">
        <v>42331</v>
      </c>
      <c r="D4239" s="1" t="s">
        <v>2787</v>
      </c>
      <c r="E4239" s="7" t="str">
        <f>VLOOKUP(TRIM(D4239)*1,CFOP!A:B,2,FALSE)</f>
        <v>Sim</v>
      </c>
      <c r="F4239" s="1" t="s">
        <v>29</v>
      </c>
      <c r="G4239" s="3">
        <v>227.63</v>
      </c>
      <c r="H4239" s="3">
        <v>227.63</v>
      </c>
      <c r="I4239" s="3">
        <v>40.97</v>
      </c>
      <c r="J4239" s="1" t="s">
        <v>61</v>
      </c>
      <c r="K4239" s="3">
        <v>0</v>
      </c>
      <c r="L4239" s="3">
        <v>0</v>
      </c>
      <c r="M4239" s="1" t="s">
        <v>31</v>
      </c>
      <c r="N4239" s="3">
        <v>197.94</v>
      </c>
      <c r="O4239" s="3">
        <v>29.69</v>
      </c>
      <c r="P4239" s="1" t="s">
        <v>2788</v>
      </c>
      <c r="Q4239" s="3">
        <v>197.94</v>
      </c>
      <c r="R4239" s="3">
        <v>3.27</v>
      </c>
      <c r="S4239" s="1" t="s">
        <v>33</v>
      </c>
      <c r="T4239" s="3">
        <v>197.94</v>
      </c>
      <c r="U4239" s="3">
        <v>15.040000000000001</v>
      </c>
      <c r="V4239" s="1" t="s">
        <v>33</v>
      </c>
      <c r="W4239" s="1" t="s">
        <v>33</v>
      </c>
      <c r="X4239" s="1" t="s">
        <v>5851</v>
      </c>
      <c r="Y4239" s="1" t="s">
        <v>91</v>
      </c>
      <c r="Z4239" s="1" t="s">
        <v>4119</v>
      </c>
      <c r="AA4239" s="1" t="s">
        <v>4120</v>
      </c>
    </row>
    <row r="4240" spans="1:27" x14ac:dyDescent="0.25">
      <c r="A4240" s="1" t="s">
        <v>26</v>
      </c>
      <c r="B4240" s="1" t="s">
        <v>5850</v>
      </c>
      <c r="C4240" s="2">
        <v>42331</v>
      </c>
      <c r="D4240" s="1" t="s">
        <v>2787</v>
      </c>
      <c r="E4240" s="7" t="str">
        <f>VLOOKUP(TRIM(D4240)*1,CFOP!A:B,2,FALSE)</f>
        <v>Sim</v>
      </c>
      <c r="F4240" s="1" t="s">
        <v>29</v>
      </c>
      <c r="G4240" s="3">
        <v>222.73000000000002</v>
      </c>
      <c r="H4240" s="3">
        <v>222.73000000000002</v>
      </c>
      <c r="I4240" s="3">
        <v>40.090000000000003</v>
      </c>
      <c r="J4240" s="1" t="s">
        <v>61</v>
      </c>
      <c r="K4240" s="3">
        <v>0</v>
      </c>
      <c r="L4240" s="3">
        <v>0</v>
      </c>
      <c r="M4240" s="1" t="s">
        <v>31</v>
      </c>
      <c r="N4240" s="3">
        <v>193.68</v>
      </c>
      <c r="O4240" s="3">
        <v>29.05</v>
      </c>
      <c r="P4240" s="1" t="s">
        <v>2788</v>
      </c>
      <c r="Q4240" s="3">
        <v>193.68</v>
      </c>
      <c r="R4240" s="3">
        <v>3.2</v>
      </c>
      <c r="S4240" s="1" t="s">
        <v>33</v>
      </c>
      <c r="T4240" s="3">
        <v>193.68</v>
      </c>
      <c r="U4240" s="3">
        <v>14.72</v>
      </c>
      <c r="V4240" s="1" t="s">
        <v>33</v>
      </c>
      <c r="W4240" s="1" t="s">
        <v>33</v>
      </c>
      <c r="X4240" s="1" t="s">
        <v>5851</v>
      </c>
      <c r="Y4240" s="1" t="s">
        <v>91</v>
      </c>
      <c r="Z4240" s="1" t="s">
        <v>4618</v>
      </c>
      <c r="AA4240" s="1" t="s">
        <v>4619</v>
      </c>
    </row>
    <row r="4241" spans="1:27" x14ac:dyDescent="0.25">
      <c r="A4241" s="1" t="s">
        <v>26</v>
      </c>
      <c r="B4241" s="1" t="s">
        <v>5852</v>
      </c>
      <c r="C4241" s="2">
        <v>42331</v>
      </c>
      <c r="D4241" s="1" t="s">
        <v>2787</v>
      </c>
      <c r="E4241" s="7" t="str">
        <f>VLOOKUP(TRIM(D4241)*1,CFOP!A:B,2,FALSE)</f>
        <v>Sim</v>
      </c>
      <c r="F4241" s="1" t="s">
        <v>29</v>
      </c>
      <c r="G4241" s="3">
        <v>1044.82</v>
      </c>
      <c r="H4241" s="3">
        <v>908.54</v>
      </c>
      <c r="I4241" s="3">
        <v>163.54</v>
      </c>
      <c r="J4241" s="1" t="s">
        <v>61</v>
      </c>
      <c r="K4241" s="3">
        <v>0</v>
      </c>
      <c r="L4241" s="3">
        <v>0</v>
      </c>
      <c r="M4241" s="1" t="s">
        <v>31</v>
      </c>
      <c r="N4241" s="3">
        <v>908.54</v>
      </c>
      <c r="O4241" s="3">
        <v>136.28</v>
      </c>
      <c r="P4241" s="1" t="s">
        <v>2788</v>
      </c>
      <c r="Q4241" s="3">
        <v>908.54</v>
      </c>
      <c r="R4241" s="3">
        <v>14.99</v>
      </c>
      <c r="S4241" s="1" t="s">
        <v>33</v>
      </c>
      <c r="T4241" s="3">
        <v>908.54</v>
      </c>
      <c r="U4241" s="3">
        <v>69.05</v>
      </c>
      <c r="V4241" s="1" t="s">
        <v>33</v>
      </c>
      <c r="W4241" s="1" t="s">
        <v>33</v>
      </c>
      <c r="X4241" s="1" t="s">
        <v>2747</v>
      </c>
      <c r="Y4241" s="1" t="s">
        <v>44</v>
      </c>
      <c r="Z4241" s="1" t="s">
        <v>5853</v>
      </c>
      <c r="AA4241" s="1" t="s">
        <v>1162</v>
      </c>
    </row>
    <row r="4242" spans="1:27" x14ac:dyDescent="0.25">
      <c r="A4242" s="1" t="s">
        <v>26</v>
      </c>
      <c r="B4242" s="1" t="s">
        <v>5854</v>
      </c>
      <c r="C4242" s="2">
        <v>42331</v>
      </c>
      <c r="D4242" s="1" t="s">
        <v>2841</v>
      </c>
      <c r="E4242" s="7" t="str">
        <f>VLOOKUP(TRIM(D4242)*1,CFOP!A:B,2,FALSE)</f>
        <v>Sim</v>
      </c>
      <c r="F4242" s="1" t="s">
        <v>1643</v>
      </c>
      <c r="G4242" s="3">
        <v>711.98</v>
      </c>
      <c r="H4242" s="3">
        <v>711.98</v>
      </c>
      <c r="I4242" s="3">
        <v>28.48</v>
      </c>
      <c r="J4242" s="1" t="s">
        <v>61</v>
      </c>
      <c r="K4242" s="3">
        <v>0</v>
      </c>
      <c r="L4242" s="3">
        <v>0</v>
      </c>
      <c r="M4242" s="1" t="s">
        <v>31</v>
      </c>
      <c r="N4242" s="3">
        <v>619.11</v>
      </c>
      <c r="O4242" s="3">
        <v>92.87</v>
      </c>
      <c r="P4242" s="1" t="s">
        <v>2788</v>
      </c>
      <c r="Q4242" s="3">
        <v>619.11</v>
      </c>
      <c r="R4242" s="3">
        <v>10.220000000000001</v>
      </c>
      <c r="S4242" s="1" t="s">
        <v>33</v>
      </c>
      <c r="T4242" s="3">
        <v>619.11</v>
      </c>
      <c r="U4242" s="3">
        <v>47.050000000000004</v>
      </c>
      <c r="V4242" s="1" t="s">
        <v>33</v>
      </c>
      <c r="W4242" s="1" t="s">
        <v>33</v>
      </c>
      <c r="X4242" s="1" t="s">
        <v>5855</v>
      </c>
      <c r="Y4242" s="1" t="s">
        <v>91</v>
      </c>
      <c r="Z4242" s="1" t="s">
        <v>4903</v>
      </c>
      <c r="AA4242" s="1" t="s">
        <v>4904</v>
      </c>
    </row>
    <row r="4243" spans="1:27" x14ac:dyDescent="0.25">
      <c r="A4243" s="1" t="s">
        <v>26</v>
      </c>
      <c r="B4243" s="1" t="s">
        <v>5856</v>
      </c>
      <c r="C4243" s="2">
        <v>42331</v>
      </c>
      <c r="D4243" s="1" t="s">
        <v>2804</v>
      </c>
      <c r="E4243" s="7" t="str">
        <f>VLOOKUP(TRIM(D4243)*1,CFOP!A:B,2,FALSE)</f>
        <v>Sim</v>
      </c>
      <c r="F4243" s="1" t="s">
        <v>29</v>
      </c>
      <c r="G4243" s="3">
        <v>608.52</v>
      </c>
      <c r="H4243" s="3">
        <v>608.52</v>
      </c>
      <c r="I4243" s="3">
        <v>109.53</v>
      </c>
      <c r="J4243" s="1" t="s">
        <v>30</v>
      </c>
      <c r="K4243" s="3">
        <v>0</v>
      </c>
      <c r="L4243" s="3">
        <v>0</v>
      </c>
      <c r="M4243" s="1" t="s">
        <v>31</v>
      </c>
      <c r="N4243" s="3">
        <v>0</v>
      </c>
      <c r="O4243" s="3">
        <v>0</v>
      </c>
      <c r="P4243" s="1" t="s">
        <v>31</v>
      </c>
      <c r="Q4243" s="3">
        <v>608.52</v>
      </c>
      <c r="R4243" s="3">
        <v>10.040000000000001</v>
      </c>
      <c r="S4243" s="1" t="s">
        <v>33</v>
      </c>
      <c r="T4243" s="3">
        <v>608.52</v>
      </c>
      <c r="U4243" s="3">
        <v>46.25</v>
      </c>
      <c r="V4243" s="1" t="s">
        <v>33</v>
      </c>
      <c r="W4243" s="1" t="s">
        <v>33</v>
      </c>
      <c r="X4243" s="1" t="s">
        <v>2799</v>
      </c>
      <c r="Y4243" s="1" t="s">
        <v>1378</v>
      </c>
      <c r="Z4243" s="1" t="s">
        <v>3325</v>
      </c>
      <c r="AA4243" s="1" t="s">
        <v>3326</v>
      </c>
    </row>
    <row r="4244" spans="1:27" x14ac:dyDescent="0.25">
      <c r="A4244" s="1" t="s">
        <v>26</v>
      </c>
      <c r="B4244" s="1" t="s">
        <v>5857</v>
      </c>
      <c r="C4244" s="2">
        <v>42331</v>
      </c>
      <c r="D4244" s="1" t="s">
        <v>2804</v>
      </c>
      <c r="E4244" s="7" t="str">
        <f>VLOOKUP(TRIM(D4244)*1,CFOP!A:B,2,FALSE)</f>
        <v>Sim</v>
      </c>
      <c r="F4244" s="1" t="s">
        <v>29</v>
      </c>
      <c r="G4244" s="3">
        <v>339.24</v>
      </c>
      <c r="H4244" s="3">
        <v>339.24</v>
      </c>
      <c r="I4244" s="3">
        <v>61.06</v>
      </c>
      <c r="J4244" s="1" t="s">
        <v>30</v>
      </c>
      <c r="K4244" s="3">
        <v>0</v>
      </c>
      <c r="L4244" s="3">
        <v>0</v>
      </c>
      <c r="M4244" s="1" t="s">
        <v>31</v>
      </c>
      <c r="N4244" s="3">
        <v>0</v>
      </c>
      <c r="O4244" s="3">
        <v>0</v>
      </c>
      <c r="P4244" s="1" t="s">
        <v>31</v>
      </c>
      <c r="Q4244" s="3">
        <v>339.24</v>
      </c>
      <c r="R4244" s="3">
        <v>5.6000000000000005</v>
      </c>
      <c r="S4244" s="1" t="s">
        <v>33</v>
      </c>
      <c r="T4244" s="3">
        <v>339.24</v>
      </c>
      <c r="U4244" s="3">
        <v>25.78</v>
      </c>
      <c r="V4244" s="1" t="s">
        <v>33</v>
      </c>
      <c r="W4244" s="1" t="s">
        <v>33</v>
      </c>
      <c r="X4244" s="1" t="s">
        <v>2799</v>
      </c>
      <c r="Y4244" s="1" t="s">
        <v>96</v>
      </c>
      <c r="Z4244" s="1" t="s">
        <v>3348</v>
      </c>
      <c r="AA4244" s="1" t="s">
        <v>3326</v>
      </c>
    </row>
    <row r="4245" spans="1:27" x14ac:dyDescent="0.25">
      <c r="A4245" s="1" t="s">
        <v>26</v>
      </c>
      <c r="B4245" s="1" t="s">
        <v>5858</v>
      </c>
      <c r="C4245" s="2">
        <v>42331</v>
      </c>
      <c r="D4245" s="1" t="s">
        <v>2841</v>
      </c>
      <c r="E4245" s="7" t="str">
        <f>VLOOKUP(TRIM(D4245)*1,CFOP!A:B,2,FALSE)</f>
        <v>Sim</v>
      </c>
      <c r="F4245" s="1" t="s">
        <v>393</v>
      </c>
      <c r="G4245" s="3">
        <v>564.16</v>
      </c>
      <c r="H4245" s="3">
        <v>646.06000000000006</v>
      </c>
      <c r="I4245" s="3">
        <v>77.53</v>
      </c>
      <c r="J4245" s="1" t="s">
        <v>30</v>
      </c>
      <c r="K4245" s="3">
        <v>0</v>
      </c>
      <c r="L4245" s="3">
        <v>0</v>
      </c>
      <c r="M4245" s="1" t="s">
        <v>31</v>
      </c>
      <c r="N4245" s="3">
        <v>0</v>
      </c>
      <c r="O4245" s="3">
        <v>0</v>
      </c>
      <c r="P4245" s="1" t="s">
        <v>31</v>
      </c>
      <c r="Q4245" s="3">
        <v>646.06000000000006</v>
      </c>
      <c r="R4245" s="3">
        <v>10.66</v>
      </c>
      <c r="S4245" s="1" t="s">
        <v>33</v>
      </c>
      <c r="T4245" s="3">
        <v>646.06000000000006</v>
      </c>
      <c r="U4245" s="3">
        <v>49.1</v>
      </c>
      <c r="V4245" s="1" t="s">
        <v>33</v>
      </c>
      <c r="W4245" s="1" t="s">
        <v>33</v>
      </c>
      <c r="X4245" s="1" t="s">
        <v>5859</v>
      </c>
      <c r="Y4245" s="1" t="s">
        <v>44</v>
      </c>
      <c r="Z4245" s="1" t="s">
        <v>5860</v>
      </c>
      <c r="AA4245" s="1" t="s">
        <v>5861</v>
      </c>
    </row>
    <row r="4246" spans="1:27" x14ac:dyDescent="0.25">
      <c r="A4246" s="1" t="s">
        <v>26</v>
      </c>
      <c r="B4246" s="1" t="s">
        <v>5862</v>
      </c>
      <c r="C4246" s="2">
        <v>42331</v>
      </c>
      <c r="D4246" s="1" t="s">
        <v>2787</v>
      </c>
      <c r="E4246" s="7" t="str">
        <f>VLOOKUP(TRIM(D4246)*1,CFOP!A:B,2,FALSE)</f>
        <v>Sim</v>
      </c>
      <c r="F4246" s="1" t="s">
        <v>29</v>
      </c>
      <c r="G4246" s="3">
        <v>666.48</v>
      </c>
      <c r="H4246" s="3">
        <v>579.55000000000007</v>
      </c>
      <c r="I4246" s="3">
        <v>104.32000000000001</v>
      </c>
      <c r="J4246" s="1" t="s">
        <v>61</v>
      </c>
      <c r="K4246" s="3">
        <v>0</v>
      </c>
      <c r="L4246" s="3">
        <v>0</v>
      </c>
      <c r="M4246" s="1" t="s">
        <v>31</v>
      </c>
      <c r="N4246" s="3">
        <v>579.55000000000007</v>
      </c>
      <c r="O4246" s="3">
        <v>86.93</v>
      </c>
      <c r="P4246" s="1" t="s">
        <v>2788</v>
      </c>
      <c r="Q4246" s="3">
        <v>579.55000000000007</v>
      </c>
      <c r="R4246" s="3">
        <v>9.56</v>
      </c>
      <c r="S4246" s="1" t="s">
        <v>33</v>
      </c>
      <c r="T4246" s="3">
        <v>579.55000000000007</v>
      </c>
      <c r="U4246" s="3">
        <v>44.050000000000004</v>
      </c>
      <c r="V4246" s="1" t="s">
        <v>33</v>
      </c>
      <c r="W4246" s="1" t="s">
        <v>33</v>
      </c>
      <c r="X4246" s="1" t="s">
        <v>3534</v>
      </c>
      <c r="Y4246" s="1" t="s">
        <v>70</v>
      </c>
      <c r="Z4246" s="1" t="s">
        <v>4142</v>
      </c>
      <c r="AA4246" s="1" t="s">
        <v>4143</v>
      </c>
    </row>
    <row r="4247" spans="1:27" x14ac:dyDescent="0.25">
      <c r="A4247" s="1" t="s">
        <v>26</v>
      </c>
      <c r="B4247" s="1" t="s">
        <v>5862</v>
      </c>
      <c r="C4247" s="2">
        <v>42331</v>
      </c>
      <c r="D4247" s="1" t="s">
        <v>2787</v>
      </c>
      <c r="E4247" s="7" t="str">
        <f>VLOOKUP(TRIM(D4247)*1,CFOP!A:B,2,FALSE)</f>
        <v>Sim</v>
      </c>
      <c r="F4247" s="1" t="s">
        <v>29</v>
      </c>
      <c r="G4247" s="3">
        <v>2204.21</v>
      </c>
      <c r="H4247" s="3">
        <v>1916.7</v>
      </c>
      <c r="I4247" s="3">
        <v>345.01</v>
      </c>
      <c r="J4247" s="1" t="s">
        <v>61</v>
      </c>
      <c r="K4247" s="3">
        <v>0</v>
      </c>
      <c r="L4247" s="3">
        <v>0</v>
      </c>
      <c r="M4247" s="1" t="s">
        <v>31</v>
      </c>
      <c r="N4247" s="3">
        <v>1916.7</v>
      </c>
      <c r="O4247" s="3">
        <v>287.51</v>
      </c>
      <c r="P4247" s="1" t="s">
        <v>2788</v>
      </c>
      <c r="Q4247" s="3">
        <v>1916.7</v>
      </c>
      <c r="R4247" s="3">
        <v>31.63</v>
      </c>
      <c r="S4247" s="1" t="s">
        <v>33</v>
      </c>
      <c r="T4247" s="3">
        <v>1916.7</v>
      </c>
      <c r="U4247" s="3">
        <v>145.67000000000002</v>
      </c>
      <c r="V4247" s="1" t="s">
        <v>33</v>
      </c>
      <c r="W4247" s="1" t="s">
        <v>33</v>
      </c>
      <c r="X4247" s="1" t="s">
        <v>3534</v>
      </c>
      <c r="Y4247" s="1" t="s">
        <v>44</v>
      </c>
      <c r="Z4247" s="1" t="s">
        <v>3223</v>
      </c>
      <c r="AA4247" s="1" t="s">
        <v>3224</v>
      </c>
    </row>
    <row r="4248" spans="1:27" hidden="1" x14ac:dyDescent="0.25">
      <c r="A4248" s="1" t="s">
        <v>26</v>
      </c>
      <c r="B4248" s="1" t="s">
        <v>5863</v>
      </c>
      <c r="C4248" s="2">
        <v>42331</v>
      </c>
      <c r="D4248" s="1" t="s">
        <v>2853</v>
      </c>
      <c r="E4248" s="7" t="str">
        <f>VLOOKUP(TRIM(D4248)*1,CFOP!A:B,2,FALSE)</f>
        <v>Não</v>
      </c>
      <c r="F4248" s="1" t="s">
        <v>29</v>
      </c>
      <c r="G4248" s="3">
        <v>27.44</v>
      </c>
      <c r="H4248" s="3">
        <v>0</v>
      </c>
      <c r="I4248" s="3">
        <v>0</v>
      </c>
      <c r="J4248" s="1" t="s">
        <v>31</v>
      </c>
      <c r="K4248" s="3">
        <v>0</v>
      </c>
      <c r="L4248" s="3">
        <v>0</v>
      </c>
      <c r="M4248" s="1" t="s">
        <v>31</v>
      </c>
      <c r="N4248" s="3">
        <v>0</v>
      </c>
      <c r="O4248" s="3">
        <v>0</v>
      </c>
      <c r="P4248" s="1" t="s">
        <v>31</v>
      </c>
      <c r="Q4248" s="3">
        <v>0</v>
      </c>
      <c r="R4248" s="3">
        <v>0</v>
      </c>
      <c r="S4248" s="1" t="s">
        <v>31</v>
      </c>
      <c r="T4248" s="3">
        <v>0</v>
      </c>
      <c r="U4248" s="3">
        <v>0</v>
      </c>
      <c r="V4248" s="1" t="s">
        <v>31</v>
      </c>
      <c r="W4248" s="1" t="s">
        <v>33</v>
      </c>
      <c r="X4248" s="1" t="s">
        <v>2799</v>
      </c>
      <c r="Y4248" s="1" t="s">
        <v>70</v>
      </c>
      <c r="Z4248" s="1" t="s">
        <v>2950</v>
      </c>
      <c r="AA4248" s="1" t="s">
        <v>2951</v>
      </c>
    </row>
    <row r="4249" spans="1:27" x14ac:dyDescent="0.25">
      <c r="A4249" s="1" t="s">
        <v>26</v>
      </c>
      <c r="B4249" s="1" t="s">
        <v>5864</v>
      </c>
      <c r="C4249" s="2">
        <v>42331</v>
      </c>
      <c r="D4249" s="1" t="s">
        <v>2787</v>
      </c>
      <c r="E4249" s="7" t="str">
        <f>VLOOKUP(TRIM(D4249)*1,CFOP!A:B,2,FALSE)</f>
        <v>Sim</v>
      </c>
      <c r="F4249" s="1" t="s">
        <v>29</v>
      </c>
      <c r="G4249" s="3">
        <v>3134.4500000000003</v>
      </c>
      <c r="H4249" s="3">
        <v>2725.61</v>
      </c>
      <c r="I4249" s="3">
        <v>490.61</v>
      </c>
      <c r="J4249" s="1" t="s">
        <v>61</v>
      </c>
      <c r="K4249" s="3">
        <v>0</v>
      </c>
      <c r="L4249" s="3">
        <v>0</v>
      </c>
      <c r="M4249" s="1" t="s">
        <v>31</v>
      </c>
      <c r="N4249" s="3">
        <v>2725.61</v>
      </c>
      <c r="O4249" s="3">
        <v>408.84000000000003</v>
      </c>
      <c r="P4249" s="1" t="s">
        <v>2788</v>
      </c>
      <c r="Q4249" s="3">
        <v>2725.61</v>
      </c>
      <c r="R4249" s="3">
        <v>44.97</v>
      </c>
      <c r="S4249" s="1" t="s">
        <v>33</v>
      </c>
      <c r="T4249" s="3">
        <v>2725.61</v>
      </c>
      <c r="U4249" s="3">
        <v>207.15</v>
      </c>
      <c r="V4249" s="1" t="s">
        <v>33</v>
      </c>
      <c r="W4249" s="1" t="s">
        <v>33</v>
      </c>
      <c r="X4249" s="1" t="s">
        <v>1693</v>
      </c>
      <c r="Y4249" s="1" t="s">
        <v>44</v>
      </c>
      <c r="Z4249" s="1" t="s">
        <v>5853</v>
      </c>
      <c r="AA4249" s="1" t="s">
        <v>1162</v>
      </c>
    </row>
    <row r="4250" spans="1:27" x14ac:dyDescent="0.25">
      <c r="A4250" s="1" t="s">
        <v>26</v>
      </c>
      <c r="B4250" s="1" t="s">
        <v>5865</v>
      </c>
      <c r="C4250" s="2">
        <v>42331</v>
      </c>
      <c r="D4250" s="1" t="s">
        <v>2787</v>
      </c>
      <c r="E4250" s="7" t="str">
        <f>VLOOKUP(TRIM(D4250)*1,CFOP!A:B,2,FALSE)</f>
        <v>Sim</v>
      </c>
      <c r="F4250" s="1" t="s">
        <v>29</v>
      </c>
      <c r="G4250" s="3">
        <v>128.44999999999999</v>
      </c>
      <c r="H4250" s="3">
        <v>128.44999999999999</v>
      </c>
      <c r="I4250" s="3">
        <v>23.12</v>
      </c>
      <c r="J4250" s="1" t="s">
        <v>30</v>
      </c>
      <c r="K4250" s="3">
        <v>0</v>
      </c>
      <c r="L4250" s="3">
        <v>0</v>
      </c>
      <c r="M4250" s="1" t="s">
        <v>31</v>
      </c>
      <c r="N4250" s="3">
        <v>0</v>
      </c>
      <c r="O4250" s="3">
        <v>0</v>
      </c>
      <c r="P4250" s="1" t="s">
        <v>31</v>
      </c>
      <c r="Q4250" s="3">
        <v>128.44999999999999</v>
      </c>
      <c r="R4250" s="3">
        <v>2.12</v>
      </c>
      <c r="S4250" s="1" t="s">
        <v>33</v>
      </c>
      <c r="T4250" s="3">
        <v>128.44999999999999</v>
      </c>
      <c r="U4250" s="3">
        <v>9.76</v>
      </c>
      <c r="V4250" s="1" t="s">
        <v>33</v>
      </c>
      <c r="W4250" s="1" t="s">
        <v>33</v>
      </c>
      <c r="X4250" s="1" t="s">
        <v>4753</v>
      </c>
      <c r="Y4250" s="1" t="s">
        <v>142</v>
      </c>
      <c r="Z4250" s="1" t="s">
        <v>5830</v>
      </c>
      <c r="AA4250" s="1" t="s">
        <v>5831</v>
      </c>
    </row>
    <row r="4251" spans="1:27" x14ac:dyDescent="0.25">
      <c r="A4251" s="1" t="s">
        <v>26</v>
      </c>
      <c r="B4251" s="1" t="s">
        <v>5866</v>
      </c>
      <c r="C4251" s="2">
        <v>42331</v>
      </c>
      <c r="D4251" s="1" t="s">
        <v>2804</v>
      </c>
      <c r="E4251" s="7" t="str">
        <f>VLOOKUP(TRIM(D4251)*1,CFOP!A:B,2,FALSE)</f>
        <v>Sim</v>
      </c>
      <c r="F4251" s="1" t="s">
        <v>29</v>
      </c>
      <c r="G4251" s="3">
        <v>11123.92</v>
      </c>
      <c r="H4251" s="3">
        <v>0</v>
      </c>
      <c r="I4251" s="3">
        <v>0</v>
      </c>
      <c r="J4251" s="1" t="s">
        <v>31</v>
      </c>
      <c r="K4251" s="3">
        <v>0</v>
      </c>
      <c r="L4251" s="3">
        <v>0</v>
      </c>
      <c r="M4251" s="1" t="s">
        <v>31</v>
      </c>
      <c r="N4251" s="3">
        <v>0</v>
      </c>
      <c r="O4251" s="3">
        <v>0</v>
      </c>
      <c r="P4251" s="1" t="s">
        <v>31</v>
      </c>
      <c r="Q4251" s="3">
        <v>11123.92</v>
      </c>
      <c r="R4251" s="3">
        <v>183.54</v>
      </c>
      <c r="S4251" s="1" t="s">
        <v>33</v>
      </c>
      <c r="T4251" s="3">
        <v>11123.92</v>
      </c>
      <c r="U4251" s="3">
        <v>845.42000000000007</v>
      </c>
      <c r="V4251" s="1" t="s">
        <v>33</v>
      </c>
      <c r="W4251" s="1" t="s">
        <v>33</v>
      </c>
      <c r="X4251" s="1" t="s">
        <v>2555</v>
      </c>
      <c r="Y4251" s="1" t="s">
        <v>2556</v>
      </c>
      <c r="Z4251" s="1" t="s">
        <v>5867</v>
      </c>
      <c r="AA4251" s="1" t="s">
        <v>5868</v>
      </c>
    </row>
    <row r="4252" spans="1:27" x14ac:dyDescent="0.25">
      <c r="A4252" s="1" t="s">
        <v>26</v>
      </c>
      <c r="B4252" s="1" t="s">
        <v>5869</v>
      </c>
      <c r="C4252" s="2">
        <v>42331</v>
      </c>
      <c r="D4252" s="1" t="s">
        <v>2787</v>
      </c>
      <c r="E4252" s="7" t="str">
        <f>VLOOKUP(TRIM(D4252)*1,CFOP!A:B,2,FALSE)</f>
        <v>Sim</v>
      </c>
      <c r="F4252" s="1" t="s">
        <v>29</v>
      </c>
      <c r="G4252" s="3">
        <v>2612.04</v>
      </c>
      <c r="H4252" s="3">
        <v>2271.34</v>
      </c>
      <c r="I4252" s="3">
        <v>408.84000000000003</v>
      </c>
      <c r="J4252" s="1" t="s">
        <v>61</v>
      </c>
      <c r="K4252" s="3">
        <v>0</v>
      </c>
      <c r="L4252" s="3">
        <v>0</v>
      </c>
      <c r="M4252" s="1" t="s">
        <v>31</v>
      </c>
      <c r="N4252" s="3">
        <v>2271.34</v>
      </c>
      <c r="O4252" s="3">
        <v>340.7</v>
      </c>
      <c r="P4252" s="1" t="s">
        <v>2788</v>
      </c>
      <c r="Q4252" s="3">
        <v>2271.34</v>
      </c>
      <c r="R4252" s="3">
        <v>37.480000000000004</v>
      </c>
      <c r="S4252" s="1" t="s">
        <v>33</v>
      </c>
      <c r="T4252" s="3">
        <v>2271.34</v>
      </c>
      <c r="U4252" s="3">
        <v>172.62</v>
      </c>
      <c r="V4252" s="1" t="s">
        <v>33</v>
      </c>
      <c r="W4252" s="1" t="s">
        <v>33</v>
      </c>
      <c r="X4252" s="1" t="s">
        <v>3958</v>
      </c>
      <c r="Y4252" s="1" t="s">
        <v>44</v>
      </c>
      <c r="Z4252" s="1" t="s">
        <v>5853</v>
      </c>
      <c r="AA4252" s="1" t="s">
        <v>1162</v>
      </c>
    </row>
    <row r="4253" spans="1:27" x14ac:dyDescent="0.25">
      <c r="A4253" s="1" t="s">
        <v>26</v>
      </c>
      <c r="B4253" s="1" t="s">
        <v>5870</v>
      </c>
      <c r="C4253" s="2">
        <v>42331</v>
      </c>
      <c r="D4253" s="1" t="s">
        <v>2787</v>
      </c>
      <c r="E4253" s="7" t="str">
        <f>VLOOKUP(TRIM(D4253)*1,CFOP!A:B,2,FALSE)</f>
        <v>Sim</v>
      </c>
      <c r="F4253" s="1" t="s">
        <v>29</v>
      </c>
      <c r="G4253" s="3">
        <v>1222.1200000000001</v>
      </c>
      <c r="H4253" s="3">
        <v>1062.71</v>
      </c>
      <c r="I4253" s="3">
        <v>191.29</v>
      </c>
      <c r="J4253" s="1" t="s">
        <v>61</v>
      </c>
      <c r="K4253" s="3">
        <v>0</v>
      </c>
      <c r="L4253" s="3">
        <v>0</v>
      </c>
      <c r="M4253" s="1" t="s">
        <v>31</v>
      </c>
      <c r="N4253" s="3">
        <v>1062.71</v>
      </c>
      <c r="O4253" s="3">
        <v>159.41</v>
      </c>
      <c r="P4253" s="1" t="s">
        <v>2788</v>
      </c>
      <c r="Q4253" s="3">
        <v>1062.71</v>
      </c>
      <c r="R4253" s="3">
        <v>17.53</v>
      </c>
      <c r="S4253" s="1" t="s">
        <v>33</v>
      </c>
      <c r="T4253" s="3">
        <v>1062.71</v>
      </c>
      <c r="U4253" s="3">
        <v>80.77</v>
      </c>
      <c r="V4253" s="1" t="s">
        <v>33</v>
      </c>
      <c r="W4253" s="1" t="s">
        <v>33</v>
      </c>
      <c r="X4253" s="1" t="s">
        <v>3302</v>
      </c>
      <c r="Y4253" s="1" t="s">
        <v>91</v>
      </c>
      <c r="Z4253" s="1" t="s">
        <v>1783</v>
      </c>
      <c r="AA4253" s="1" t="s">
        <v>1784</v>
      </c>
    </row>
    <row r="4254" spans="1:27" x14ac:dyDescent="0.25">
      <c r="A4254" s="1" t="s">
        <v>26</v>
      </c>
      <c r="B4254" s="1" t="s">
        <v>5870</v>
      </c>
      <c r="C4254" s="2">
        <v>42331</v>
      </c>
      <c r="D4254" s="1" t="s">
        <v>2787</v>
      </c>
      <c r="E4254" s="7" t="str">
        <f>VLOOKUP(TRIM(D4254)*1,CFOP!A:B,2,FALSE)</f>
        <v>Sim</v>
      </c>
      <c r="F4254" s="1" t="s">
        <v>29</v>
      </c>
      <c r="G4254" s="3">
        <v>958.1</v>
      </c>
      <c r="H4254" s="3">
        <v>833.13</v>
      </c>
      <c r="I4254" s="3">
        <v>149.96</v>
      </c>
      <c r="J4254" s="1" t="s">
        <v>61</v>
      </c>
      <c r="K4254" s="3">
        <v>0</v>
      </c>
      <c r="L4254" s="3">
        <v>0</v>
      </c>
      <c r="M4254" s="1" t="s">
        <v>31</v>
      </c>
      <c r="N4254" s="3">
        <v>833.13</v>
      </c>
      <c r="O4254" s="3">
        <v>124.97</v>
      </c>
      <c r="P4254" s="1" t="s">
        <v>2788</v>
      </c>
      <c r="Q4254" s="3">
        <v>833.13</v>
      </c>
      <c r="R4254" s="3">
        <v>13.75</v>
      </c>
      <c r="S4254" s="1" t="s">
        <v>33</v>
      </c>
      <c r="T4254" s="3">
        <v>833.13</v>
      </c>
      <c r="U4254" s="3">
        <v>63.32</v>
      </c>
      <c r="V4254" s="1" t="s">
        <v>33</v>
      </c>
      <c r="W4254" s="1" t="s">
        <v>33</v>
      </c>
      <c r="X4254" s="1" t="s">
        <v>3302</v>
      </c>
      <c r="Y4254" s="1" t="s">
        <v>91</v>
      </c>
      <c r="Z4254" s="1" t="s">
        <v>3125</v>
      </c>
      <c r="AA4254" s="1" t="s">
        <v>3126</v>
      </c>
    </row>
    <row r="4255" spans="1:27" x14ac:dyDescent="0.25">
      <c r="A4255" s="1" t="s">
        <v>26</v>
      </c>
      <c r="B4255" s="1" t="s">
        <v>5871</v>
      </c>
      <c r="C4255" s="2">
        <v>42331</v>
      </c>
      <c r="D4255" s="1" t="s">
        <v>2804</v>
      </c>
      <c r="E4255" s="7" t="str">
        <f>VLOOKUP(TRIM(D4255)*1,CFOP!A:B,2,FALSE)</f>
        <v>Sim</v>
      </c>
      <c r="F4255" s="1" t="s">
        <v>29</v>
      </c>
      <c r="G4255" s="3">
        <v>371.02</v>
      </c>
      <c r="H4255" s="3">
        <v>371.02</v>
      </c>
      <c r="I4255" s="3">
        <v>66.78</v>
      </c>
      <c r="J4255" s="1" t="s">
        <v>30</v>
      </c>
      <c r="K4255" s="3">
        <v>0</v>
      </c>
      <c r="L4255" s="3">
        <v>0</v>
      </c>
      <c r="M4255" s="1" t="s">
        <v>31</v>
      </c>
      <c r="N4255" s="3">
        <v>0</v>
      </c>
      <c r="O4255" s="3">
        <v>0</v>
      </c>
      <c r="P4255" s="1" t="s">
        <v>31</v>
      </c>
      <c r="Q4255" s="3">
        <v>371.02</v>
      </c>
      <c r="R4255" s="3">
        <v>6.12</v>
      </c>
      <c r="S4255" s="1" t="s">
        <v>33</v>
      </c>
      <c r="T4255" s="3">
        <v>371.02</v>
      </c>
      <c r="U4255" s="3">
        <v>28.2</v>
      </c>
      <c r="V4255" s="1" t="s">
        <v>33</v>
      </c>
      <c r="W4255" s="1" t="s">
        <v>33</v>
      </c>
      <c r="X4255" s="1" t="s">
        <v>2799</v>
      </c>
      <c r="Y4255" s="1" t="s">
        <v>1378</v>
      </c>
      <c r="Z4255" s="1" t="s">
        <v>2865</v>
      </c>
      <c r="AA4255" s="1" t="s">
        <v>2866</v>
      </c>
    </row>
    <row r="4256" spans="1:27" x14ac:dyDescent="0.25">
      <c r="A4256" s="1" t="s">
        <v>26</v>
      </c>
      <c r="B4256" s="1" t="s">
        <v>5872</v>
      </c>
      <c r="C4256" s="2">
        <v>42331</v>
      </c>
      <c r="D4256" s="1" t="s">
        <v>2787</v>
      </c>
      <c r="E4256" s="7" t="str">
        <f>VLOOKUP(TRIM(D4256)*1,CFOP!A:B,2,FALSE)</f>
        <v>Sim</v>
      </c>
      <c r="F4256" s="1" t="s">
        <v>29</v>
      </c>
      <c r="G4256" s="3">
        <v>5671.92</v>
      </c>
      <c r="H4256" s="3">
        <v>4726.6000000000004</v>
      </c>
      <c r="I4256" s="3">
        <v>850.79</v>
      </c>
      <c r="J4256" s="1" t="s">
        <v>61</v>
      </c>
      <c r="K4256" s="3">
        <v>0</v>
      </c>
      <c r="L4256" s="3">
        <v>0</v>
      </c>
      <c r="M4256" s="1" t="s">
        <v>31</v>
      </c>
      <c r="N4256" s="3">
        <v>4726.6000000000004</v>
      </c>
      <c r="O4256" s="3">
        <v>945.32</v>
      </c>
      <c r="P4256" s="1" t="s">
        <v>2788</v>
      </c>
      <c r="Q4256" s="3">
        <v>4726.6000000000004</v>
      </c>
      <c r="R4256" s="3">
        <v>77.989999999999995</v>
      </c>
      <c r="S4256" s="1" t="s">
        <v>33</v>
      </c>
      <c r="T4256" s="3">
        <v>4726.6000000000004</v>
      </c>
      <c r="U4256" s="3">
        <v>359.22</v>
      </c>
      <c r="V4256" s="1" t="s">
        <v>33</v>
      </c>
      <c r="W4256" s="1" t="s">
        <v>33</v>
      </c>
      <c r="X4256" s="1" t="s">
        <v>1384</v>
      </c>
      <c r="Y4256" s="1" t="s">
        <v>99</v>
      </c>
      <c r="Z4256" s="1" t="s">
        <v>4025</v>
      </c>
      <c r="AA4256" s="1" t="s">
        <v>4026</v>
      </c>
    </row>
    <row r="4257" spans="1:27" x14ac:dyDescent="0.25">
      <c r="A4257" s="1" t="s">
        <v>26</v>
      </c>
      <c r="B4257" s="1" t="s">
        <v>5873</v>
      </c>
      <c r="C4257" s="2">
        <v>42331</v>
      </c>
      <c r="D4257" s="1" t="s">
        <v>2787</v>
      </c>
      <c r="E4257" s="7" t="str">
        <f>VLOOKUP(TRIM(D4257)*1,CFOP!A:B,2,FALSE)</f>
        <v>Sim</v>
      </c>
      <c r="F4257" s="1" t="s">
        <v>29</v>
      </c>
      <c r="G4257" s="3">
        <v>536.14</v>
      </c>
      <c r="H4257" s="3">
        <v>446.78000000000003</v>
      </c>
      <c r="I4257" s="3">
        <v>80.42</v>
      </c>
      <c r="J4257" s="1" t="s">
        <v>61</v>
      </c>
      <c r="K4257" s="3">
        <v>0</v>
      </c>
      <c r="L4257" s="3">
        <v>0</v>
      </c>
      <c r="M4257" s="1" t="s">
        <v>31</v>
      </c>
      <c r="N4257" s="3">
        <v>446.78000000000003</v>
      </c>
      <c r="O4257" s="3">
        <v>89.36</v>
      </c>
      <c r="P4257" s="1" t="s">
        <v>2788</v>
      </c>
      <c r="Q4257" s="3">
        <v>446.78000000000003</v>
      </c>
      <c r="R4257" s="3">
        <v>7.37</v>
      </c>
      <c r="S4257" s="1" t="s">
        <v>33</v>
      </c>
      <c r="T4257" s="3">
        <v>446.78000000000003</v>
      </c>
      <c r="U4257" s="3">
        <v>33.96</v>
      </c>
      <c r="V4257" s="1" t="s">
        <v>33</v>
      </c>
      <c r="W4257" s="1" t="s">
        <v>33</v>
      </c>
      <c r="X4257" s="1" t="s">
        <v>2764</v>
      </c>
      <c r="Y4257" s="1" t="s">
        <v>642</v>
      </c>
      <c r="Z4257" s="1" t="s">
        <v>643</v>
      </c>
      <c r="AA4257" s="1" t="s">
        <v>644</v>
      </c>
    </row>
    <row r="4258" spans="1:27" x14ac:dyDescent="0.25">
      <c r="A4258" s="1" t="s">
        <v>26</v>
      </c>
      <c r="B4258" s="1" t="s">
        <v>5873</v>
      </c>
      <c r="C4258" s="2">
        <v>42331</v>
      </c>
      <c r="D4258" s="1" t="s">
        <v>2787</v>
      </c>
      <c r="E4258" s="7" t="str">
        <f>VLOOKUP(TRIM(D4258)*1,CFOP!A:B,2,FALSE)</f>
        <v>Sim</v>
      </c>
      <c r="F4258" s="1" t="s">
        <v>29</v>
      </c>
      <c r="G4258" s="3">
        <v>261.56</v>
      </c>
      <c r="H4258" s="3">
        <v>227.44</v>
      </c>
      <c r="I4258" s="3">
        <v>40.94</v>
      </c>
      <c r="J4258" s="1" t="s">
        <v>61</v>
      </c>
      <c r="K4258" s="3">
        <v>0</v>
      </c>
      <c r="L4258" s="3">
        <v>0</v>
      </c>
      <c r="M4258" s="1" t="s">
        <v>31</v>
      </c>
      <c r="N4258" s="3">
        <v>227.44</v>
      </c>
      <c r="O4258" s="3">
        <v>34.119999999999997</v>
      </c>
      <c r="P4258" s="1" t="s">
        <v>2788</v>
      </c>
      <c r="Q4258" s="3">
        <v>227.44</v>
      </c>
      <c r="R4258" s="3">
        <v>3.75</v>
      </c>
      <c r="S4258" s="1" t="s">
        <v>33</v>
      </c>
      <c r="T4258" s="3">
        <v>227.44</v>
      </c>
      <c r="U4258" s="3">
        <v>17.29</v>
      </c>
      <c r="V4258" s="1" t="s">
        <v>33</v>
      </c>
      <c r="W4258" s="1" t="s">
        <v>33</v>
      </c>
      <c r="X4258" s="1" t="s">
        <v>2764</v>
      </c>
      <c r="Y4258" s="1" t="s">
        <v>44</v>
      </c>
      <c r="Z4258" s="1" t="s">
        <v>5044</v>
      </c>
      <c r="AA4258" s="1" t="s">
        <v>5045</v>
      </c>
    </row>
    <row r="4259" spans="1:27" hidden="1" x14ac:dyDescent="0.25">
      <c r="A4259" s="1" t="s">
        <v>26</v>
      </c>
      <c r="B4259" s="1" t="s">
        <v>5875</v>
      </c>
      <c r="C4259" s="2">
        <v>42331</v>
      </c>
      <c r="D4259" s="1" t="s">
        <v>2853</v>
      </c>
      <c r="E4259" s="7" t="str">
        <f>VLOOKUP(TRIM(D4259)*1,CFOP!A:B,2,FALSE)</f>
        <v>Não</v>
      </c>
      <c r="F4259" s="1" t="s">
        <v>29</v>
      </c>
      <c r="G4259" s="3">
        <v>24.23</v>
      </c>
      <c r="H4259" s="3">
        <v>0</v>
      </c>
      <c r="I4259" s="3">
        <v>0</v>
      </c>
      <c r="J4259" s="1" t="s">
        <v>31</v>
      </c>
      <c r="K4259" s="3">
        <v>0</v>
      </c>
      <c r="L4259" s="3">
        <v>0</v>
      </c>
      <c r="M4259" s="1" t="s">
        <v>31</v>
      </c>
      <c r="N4259" s="3">
        <v>0</v>
      </c>
      <c r="O4259" s="3">
        <v>0</v>
      </c>
      <c r="P4259" s="1" t="s">
        <v>31</v>
      </c>
      <c r="Q4259" s="3">
        <v>0</v>
      </c>
      <c r="R4259" s="3">
        <v>0</v>
      </c>
      <c r="S4259" s="1" t="s">
        <v>31</v>
      </c>
      <c r="T4259" s="3">
        <v>0</v>
      </c>
      <c r="U4259" s="3">
        <v>0</v>
      </c>
      <c r="V4259" s="1" t="s">
        <v>31</v>
      </c>
      <c r="W4259" s="1" t="s">
        <v>33</v>
      </c>
      <c r="X4259" s="1" t="s">
        <v>2799</v>
      </c>
      <c r="Y4259" s="1" t="s">
        <v>70</v>
      </c>
      <c r="Z4259" s="1" t="s">
        <v>2854</v>
      </c>
      <c r="AA4259" s="1" t="s">
        <v>2855</v>
      </c>
    </row>
    <row r="4260" spans="1:27" x14ac:dyDescent="0.25">
      <c r="A4260" s="1" t="s">
        <v>26</v>
      </c>
      <c r="B4260" s="1" t="s">
        <v>5876</v>
      </c>
      <c r="C4260" s="2">
        <v>42331</v>
      </c>
      <c r="D4260" s="1" t="s">
        <v>2804</v>
      </c>
      <c r="E4260" s="7" t="str">
        <f>VLOOKUP(TRIM(D4260)*1,CFOP!A:B,2,FALSE)</f>
        <v>Sim</v>
      </c>
      <c r="F4260" s="1" t="s">
        <v>29</v>
      </c>
      <c r="G4260" s="3">
        <v>2271.1999999999998</v>
      </c>
      <c r="H4260" s="3">
        <v>1974.96</v>
      </c>
      <c r="I4260" s="3">
        <v>355.49</v>
      </c>
      <c r="J4260" s="1" t="s">
        <v>30</v>
      </c>
      <c r="K4260" s="3">
        <v>0</v>
      </c>
      <c r="L4260" s="3">
        <v>0</v>
      </c>
      <c r="M4260" s="1" t="s">
        <v>31</v>
      </c>
      <c r="N4260" s="3">
        <v>1974.96</v>
      </c>
      <c r="O4260" s="3">
        <v>296.24</v>
      </c>
      <c r="P4260" s="1" t="s">
        <v>2788</v>
      </c>
      <c r="Q4260" s="3">
        <v>1974.96</v>
      </c>
      <c r="R4260" s="3">
        <v>32.590000000000003</v>
      </c>
      <c r="S4260" s="1" t="s">
        <v>33</v>
      </c>
      <c r="T4260" s="3">
        <v>1974.96</v>
      </c>
      <c r="U4260" s="3">
        <v>150.1</v>
      </c>
      <c r="V4260" s="1" t="s">
        <v>33</v>
      </c>
      <c r="W4260" s="1" t="s">
        <v>33</v>
      </c>
      <c r="X4260" s="1" t="s">
        <v>3022</v>
      </c>
      <c r="Y4260" s="1" t="s">
        <v>91</v>
      </c>
      <c r="Z4260" s="1" t="s">
        <v>4179</v>
      </c>
      <c r="AA4260" s="1" t="s">
        <v>4180</v>
      </c>
    </row>
    <row r="4261" spans="1:27" x14ac:dyDescent="0.25">
      <c r="A4261" s="1" t="s">
        <v>26</v>
      </c>
      <c r="B4261" s="1" t="s">
        <v>5876</v>
      </c>
      <c r="C4261" s="2">
        <v>42331</v>
      </c>
      <c r="D4261" s="1" t="s">
        <v>2787</v>
      </c>
      <c r="E4261" s="7" t="str">
        <f>VLOOKUP(TRIM(D4261)*1,CFOP!A:B,2,FALSE)</f>
        <v>Sim</v>
      </c>
      <c r="F4261" s="1" t="s">
        <v>29</v>
      </c>
      <c r="G4261" s="3">
        <v>1924.95</v>
      </c>
      <c r="H4261" s="3">
        <v>1924.95</v>
      </c>
      <c r="I4261" s="3">
        <v>346.49</v>
      </c>
      <c r="J4261" s="1" t="s">
        <v>30</v>
      </c>
      <c r="K4261" s="3">
        <v>0</v>
      </c>
      <c r="L4261" s="3">
        <v>0</v>
      </c>
      <c r="M4261" s="1" t="s">
        <v>31</v>
      </c>
      <c r="N4261" s="3">
        <v>0</v>
      </c>
      <c r="O4261" s="3">
        <v>0</v>
      </c>
      <c r="P4261" s="1" t="s">
        <v>31</v>
      </c>
      <c r="Q4261" s="3">
        <v>1924.95</v>
      </c>
      <c r="R4261" s="3">
        <v>31.76</v>
      </c>
      <c r="S4261" s="1" t="s">
        <v>33</v>
      </c>
      <c r="T4261" s="3">
        <v>1924.95</v>
      </c>
      <c r="U4261" s="3">
        <v>146.30000000000001</v>
      </c>
      <c r="V4261" s="1" t="s">
        <v>33</v>
      </c>
      <c r="W4261" s="1" t="s">
        <v>33</v>
      </c>
      <c r="X4261" s="1" t="s">
        <v>3022</v>
      </c>
      <c r="Y4261" s="1" t="s">
        <v>99</v>
      </c>
      <c r="Z4261" s="1" t="s">
        <v>1030</v>
      </c>
      <c r="AA4261" s="1" t="s">
        <v>1031</v>
      </c>
    </row>
    <row r="4262" spans="1:27" x14ac:dyDescent="0.25">
      <c r="A4262" s="1" t="s">
        <v>26</v>
      </c>
      <c r="B4262" s="1" t="s">
        <v>5876</v>
      </c>
      <c r="C4262" s="2">
        <v>42331</v>
      </c>
      <c r="D4262" s="1" t="s">
        <v>2787</v>
      </c>
      <c r="E4262" s="7" t="str">
        <f>VLOOKUP(TRIM(D4262)*1,CFOP!A:B,2,FALSE)</f>
        <v>Sim</v>
      </c>
      <c r="F4262" s="1" t="s">
        <v>29</v>
      </c>
      <c r="G4262" s="3">
        <v>6465.19</v>
      </c>
      <c r="H4262" s="3">
        <v>5387.66</v>
      </c>
      <c r="I4262" s="3">
        <v>969.78</v>
      </c>
      <c r="J4262" s="1" t="s">
        <v>61</v>
      </c>
      <c r="K4262" s="3">
        <v>0</v>
      </c>
      <c r="L4262" s="3">
        <v>0</v>
      </c>
      <c r="M4262" s="1" t="s">
        <v>31</v>
      </c>
      <c r="N4262" s="3">
        <v>5387.66</v>
      </c>
      <c r="O4262" s="3">
        <v>1077.53</v>
      </c>
      <c r="P4262" s="1" t="s">
        <v>2788</v>
      </c>
      <c r="Q4262" s="3">
        <v>5387.66</v>
      </c>
      <c r="R4262" s="3">
        <v>88.9</v>
      </c>
      <c r="S4262" s="1" t="s">
        <v>33</v>
      </c>
      <c r="T4262" s="3">
        <v>5387.66</v>
      </c>
      <c r="U4262" s="3">
        <v>409.46000000000004</v>
      </c>
      <c r="V4262" s="1" t="s">
        <v>33</v>
      </c>
      <c r="W4262" s="1" t="s">
        <v>33</v>
      </c>
      <c r="X4262" s="1" t="s">
        <v>3022</v>
      </c>
      <c r="Y4262" s="1" t="s">
        <v>99</v>
      </c>
      <c r="Z4262" s="1" t="s">
        <v>1329</v>
      </c>
      <c r="AA4262" s="1" t="s">
        <v>3033</v>
      </c>
    </row>
    <row r="4263" spans="1:27" x14ac:dyDescent="0.25">
      <c r="A4263" s="1" t="s">
        <v>26</v>
      </c>
      <c r="B4263" s="1" t="s">
        <v>5876</v>
      </c>
      <c r="C4263" s="2">
        <v>42331</v>
      </c>
      <c r="D4263" s="1" t="s">
        <v>5877</v>
      </c>
      <c r="E4263" s="7" t="str">
        <f>VLOOKUP(TRIM(D4263)*1,CFOP!A:B,2,FALSE)</f>
        <v>Sim</v>
      </c>
      <c r="F4263" s="1" t="s">
        <v>29</v>
      </c>
      <c r="G4263" s="3">
        <v>210.01</v>
      </c>
      <c r="H4263" s="3">
        <v>210.01</v>
      </c>
      <c r="I4263" s="3">
        <v>37.800000000000004</v>
      </c>
      <c r="J4263" s="1" t="s">
        <v>30</v>
      </c>
      <c r="K4263" s="3">
        <v>0</v>
      </c>
      <c r="L4263" s="3">
        <v>0</v>
      </c>
      <c r="M4263" s="1" t="s">
        <v>31</v>
      </c>
      <c r="N4263" s="3">
        <v>0</v>
      </c>
      <c r="O4263" s="3">
        <v>0</v>
      </c>
      <c r="P4263" s="1" t="s">
        <v>31</v>
      </c>
      <c r="Q4263" s="3">
        <v>210.01</v>
      </c>
      <c r="R4263" s="3">
        <v>3.47</v>
      </c>
      <c r="S4263" s="1" t="s">
        <v>33</v>
      </c>
      <c r="T4263" s="3">
        <v>210.01</v>
      </c>
      <c r="U4263" s="3">
        <v>15.96</v>
      </c>
      <c r="V4263" s="1" t="s">
        <v>33</v>
      </c>
      <c r="W4263" s="1" t="s">
        <v>33</v>
      </c>
      <c r="X4263" s="1" t="s">
        <v>3022</v>
      </c>
      <c r="Y4263" s="1" t="s">
        <v>1378</v>
      </c>
      <c r="Z4263" s="1" t="s">
        <v>4177</v>
      </c>
      <c r="AA4263" s="1" t="s">
        <v>5878</v>
      </c>
    </row>
    <row r="4264" spans="1:27" x14ac:dyDescent="0.25">
      <c r="A4264" s="1" t="s">
        <v>26</v>
      </c>
      <c r="B4264" s="1" t="s">
        <v>5879</v>
      </c>
      <c r="C4264" s="2">
        <v>42331</v>
      </c>
      <c r="D4264" s="1" t="s">
        <v>2787</v>
      </c>
      <c r="E4264" s="7" t="str">
        <f>VLOOKUP(TRIM(D4264)*1,CFOP!A:B,2,FALSE)</f>
        <v>Sim</v>
      </c>
      <c r="F4264" s="1" t="s">
        <v>29</v>
      </c>
      <c r="G4264" s="3">
        <v>783.61</v>
      </c>
      <c r="H4264" s="3">
        <v>681.4</v>
      </c>
      <c r="I4264" s="3">
        <v>122.65</v>
      </c>
      <c r="J4264" s="1" t="s">
        <v>61</v>
      </c>
      <c r="K4264" s="3">
        <v>0</v>
      </c>
      <c r="L4264" s="3">
        <v>0</v>
      </c>
      <c r="M4264" s="1" t="s">
        <v>31</v>
      </c>
      <c r="N4264" s="3">
        <v>681.4</v>
      </c>
      <c r="O4264" s="3">
        <v>102.21000000000001</v>
      </c>
      <c r="P4264" s="1" t="s">
        <v>2788</v>
      </c>
      <c r="Q4264" s="3">
        <v>681.4</v>
      </c>
      <c r="R4264" s="3">
        <v>11.24</v>
      </c>
      <c r="S4264" s="1" t="s">
        <v>33</v>
      </c>
      <c r="T4264" s="3">
        <v>681.4</v>
      </c>
      <c r="U4264" s="3">
        <v>51.79</v>
      </c>
      <c r="V4264" s="1" t="s">
        <v>33</v>
      </c>
      <c r="W4264" s="1" t="s">
        <v>33</v>
      </c>
      <c r="X4264" s="1" t="s">
        <v>3214</v>
      </c>
      <c r="Y4264" s="1" t="s">
        <v>44</v>
      </c>
      <c r="Z4264" s="1" t="s">
        <v>5853</v>
      </c>
      <c r="AA4264" s="1" t="s">
        <v>1162</v>
      </c>
    </row>
    <row r="4265" spans="1:27" x14ac:dyDescent="0.25">
      <c r="A4265" s="1" t="s">
        <v>26</v>
      </c>
      <c r="B4265" s="1" t="s">
        <v>5880</v>
      </c>
      <c r="C4265" s="2">
        <v>42331</v>
      </c>
      <c r="D4265" s="1" t="s">
        <v>2841</v>
      </c>
      <c r="E4265" s="7" t="str">
        <f>VLOOKUP(TRIM(D4265)*1,CFOP!A:B,2,FALSE)</f>
        <v>Sim</v>
      </c>
      <c r="F4265" s="1" t="s">
        <v>3138</v>
      </c>
      <c r="G4265" s="3">
        <v>9730.35</v>
      </c>
      <c r="H4265" s="3">
        <v>9730.35</v>
      </c>
      <c r="I4265" s="3">
        <v>389.21000000000004</v>
      </c>
      <c r="J4265" s="1" t="s">
        <v>61</v>
      </c>
      <c r="K4265" s="3">
        <v>0</v>
      </c>
      <c r="L4265" s="3">
        <v>0</v>
      </c>
      <c r="M4265" s="1" t="s">
        <v>31</v>
      </c>
      <c r="N4265" s="3">
        <v>8461.17</v>
      </c>
      <c r="O4265" s="3">
        <v>1269.18</v>
      </c>
      <c r="P4265" s="1" t="s">
        <v>2788</v>
      </c>
      <c r="Q4265" s="3">
        <v>8461.17</v>
      </c>
      <c r="R4265" s="3">
        <v>139.61000000000001</v>
      </c>
      <c r="S4265" s="1" t="s">
        <v>33</v>
      </c>
      <c r="T4265" s="3">
        <v>8461.17</v>
      </c>
      <c r="U4265" s="3">
        <v>643.05000000000007</v>
      </c>
      <c r="V4265" s="1" t="s">
        <v>33</v>
      </c>
      <c r="W4265" s="1" t="s">
        <v>33</v>
      </c>
      <c r="X4265" s="1" t="s">
        <v>3139</v>
      </c>
      <c r="Y4265" s="1" t="s">
        <v>400</v>
      </c>
      <c r="Z4265" s="1" t="s">
        <v>1757</v>
      </c>
      <c r="AA4265" s="1" t="s">
        <v>1758</v>
      </c>
    </row>
    <row r="4266" spans="1:27" x14ac:dyDescent="0.25">
      <c r="A4266" s="1" t="s">
        <v>26</v>
      </c>
      <c r="B4266" s="1" t="s">
        <v>5881</v>
      </c>
      <c r="C4266" s="2">
        <v>42331</v>
      </c>
      <c r="D4266" s="1" t="s">
        <v>3081</v>
      </c>
      <c r="E4266" s="7" t="str">
        <f>VLOOKUP(TRIM(D4266)*1,CFOP!A:B,2,FALSE)</f>
        <v>Sim</v>
      </c>
      <c r="F4266" s="1" t="s">
        <v>29</v>
      </c>
      <c r="G4266" s="3">
        <v>2149.11</v>
      </c>
      <c r="H4266" s="3">
        <v>1702.97</v>
      </c>
      <c r="I4266" s="3">
        <v>306.53000000000003</v>
      </c>
      <c r="J4266" s="1" t="s">
        <v>3082</v>
      </c>
      <c r="K4266" s="3">
        <v>2762.35</v>
      </c>
      <c r="L4266" s="3">
        <v>190.69</v>
      </c>
      <c r="M4266" s="1" t="s">
        <v>3082</v>
      </c>
      <c r="N4266" s="3">
        <v>1702.97</v>
      </c>
      <c r="O4266" s="3">
        <v>255.45000000000002</v>
      </c>
      <c r="P4266" s="1" t="s">
        <v>2788</v>
      </c>
      <c r="Q4266" s="3">
        <v>1702.97</v>
      </c>
      <c r="R4266" s="3">
        <v>28.1</v>
      </c>
      <c r="S4266" s="1" t="s">
        <v>33</v>
      </c>
      <c r="T4266" s="3">
        <v>1702.97</v>
      </c>
      <c r="U4266" s="3">
        <v>129.43</v>
      </c>
      <c r="V4266" s="1" t="s">
        <v>33</v>
      </c>
      <c r="W4266" s="1" t="s">
        <v>33</v>
      </c>
      <c r="X4266" s="1" t="s">
        <v>3665</v>
      </c>
      <c r="Y4266" s="1" t="s">
        <v>400</v>
      </c>
      <c r="Z4266" s="1" t="s">
        <v>1757</v>
      </c>
      <c r="AA4266" s="1" t="s">
        <v>1758</v>
      </c>
    </row>
    <row r="4267" spans="1:27" x14ac:dyDescent="0.25">
      <c r="A4267" s="1" t="s">
        <v>26</v>
      </c>
      <c r="B4267" s="1" t="s">
        <v>5882</v>
      </c>
      <c r="C4267" s="2">
        <v>42331</v>
      </c>
      <c r="D4267" s="1" t="s">
        <v>2787</v>
      </c>
      <c r="E4267" s="7" t="str">
        <f>VLOOKUP(TRIM(D4267)*1,CFOP!A:B,2,FALSE)</f>
        <v>Sim</v>
      </c>
      <c r="F4267" s="1" t="s">
        <v>29</v>
      </c>
      <c r="G4267" s="3">
        <v>1574.71</v>
      </c>
      <c r="H4267" s="3">
        <v>1574.71</v>
      </c>
      <c r="I4267" s="3">
        <v>283.45</v>
      </c>
      <c r="J4267" s="1" t="s">
        <v>61</v>
      </c>
      <c r="K4267" s="3">
        <v>0</v>
      </c>
      <c r="L4267" s="3">
        <v>0</v>
      </c>
      <c r="M4267" s="1" t="s">
        <v>31</v>
      </c>
      <c r="N4267" s="3">
        <v>0</v>
      </c>
      <c r="O4267" s="3">
        <v>0</v>
      </c>
      <c r="P4267" s="1" t="s">
        <v>31</v>
      </c>
      <c r="Q4267" s="3">
        <v>1574.71</v>
      </c>
      <c r="R4267" s="3">
        <v>25.98</v>
      </c>
      <c r="S4267" s="1" t="s">
        <v>33</v>
      </c>
      <c r="T4267" s="3">
        <v>1574.71</v>
      </c>
      <c r="U4267" s="3">
        <v>119.68</v>
      </c>
      <c r="V4267" s="1" t="s">
        <v>33</v>
      </c>
      <c r="W4267" s="1" t="s">
        <v>33</v>
      </c>
      <c r="X4267" s="1" t="s">
        <v>1693</v>
      </c>
      <c r="Y4267" s="1" t="s">
        <v>240</v>
      </c>
      <c r="Z4267" s="1" t="s">
        <v>2769</v>
      </c>
      <c r="AA4267" s="1" t="s">
        <v>2770</v>
      </c>
    </row>
    <row r="4268" spans="1:27" x14ac:dyDescent="0.25">
      <c r="A4268" s="1" t="s">
        <v>26</v>
      </c>
      <c r="B4268" s="1" t="s">
        <v>5883</v>
      </c>
      <c r="C4268" s="2">
        <v>42331</v>
      </c>
      <c r="D4268" s="1" t="s">
        <v>2787</v>
      </c>
      <c r="E4268" s="7" t="str">
        <f>VLOOKUP(TRIM(D4268)*1,CFOP!A:B,2,FALSE)</f>
        <v>Sim</v>
      </c>
      <c r="F4268" s="1" t="s">
        <v>29</v>
      </c>
      <c r="G4268" s="3">
        <v>1905.35</v>
      </c>
      <c r="H4268" s="3">
        <v>1587.79</v>
      </c>
      <c r="I4268" s="3">
        <v>285.8</v>
      </c>
      <c r="J4268" s="1" t="s">
        <v>61</v>
      </c>
      <c r="K4268" s="3">
        <v>0</v>
      </c>
      <c r="L4268" s="3">
        <v>0</v>
      </c>
      <c r="M4268" s="1" t="s">
        <v>31</v>
      </c>
      <c r="N4268" s="3">
        <v>1587.79</v>
      </c>
      <c r="O4268" s="3">
        <v>317.56</v>
      </c>
      <c r="P4268" s="1" t="s">
        <v>2788</v>
      </c>
      <c r="Q4268" s="3">
        <v>1587.79</v>
      </c>
      <c r="R4268" s="3">
        <v>26.2</v>
      </c>
      <c r="S4268" s="1" t="s">
        <v>33</v>
      </c>
      <c r="T4268" s="3">
        <v>1587.79</v>
      </c>
      <c r="U4268" s="3">
        <v>120.67</v>
      </c>
      <c r="V4268" s="1" t="s">
        <v>33</v>
      </c>
      <c r="W4268" s="1" t="s">
        <v>33</v>
      </c>
      <c r="X4268" s="1" t="s">
        <v>5884</v>
      </c>
      <c r="Y4268" s="1" t="s">
        <v>99</v>
      </c>
      <c r="Z4268" s="1" t="s">
        <v>1329</v>
      </c>
      <c r="AA4268" s="1" t="s">
        <v>1330</v>
      </c>
    </row>
    <row r="4269" spans="1:27" x14ac:dyDescent="0.25">
      <c r="A4269" s="1" t="s">
        <v>26</v>
      </c>
      <c r="B4269" s="1" t="s">
        <v>5885</v>
      </c>
      <c r="C4269" s="2">
        <v>42331</v>
      </c>
      <c r="D4269" s="1" t="s">
        <v>3010</v>
      </c>
      <c r="E4269" s="7" t="str">
        <f>VLOOKUP(TRIM(D4269)*1,CFOP!A:B,2,FALSE)</f>
        <v>Sim</v>
      </c>
      <c r="F4269" s="1" t="s">
        <v>179</v>
      </c>
      <c r="G4269" s="3">
        <v>30</v>
      </c>
      <c r="H4269" s="3">
        <v>26.03</v>
      </c>
      <c r="I4269" s="3">
        <v>3.12</v>
      </c>
      <c r="J4269" s="1" t="s">
        <v>2728</v>
      </c>
      <c r="K4269" s="3">
        <v>39.39</v>
      </c>
      <c r="L4269" s="3">
        <v>3.97</v>
      </c>
      <c r="M4269" s="1" t="s">
        <v>2728</v>
      </c>
      <c r="N4269" s="3">
        <v>26.03</v>
      </c>
      <c r="O4269" s="3">
        <v>0</v>
      </c>
      <c r="P4269" s="1" t="s">
        <v>2788</v>
      </c>
      <c r="Q4269" s="3">
        <v>26.03</v>
      </c>
      <c r="R4269" s="3">
        <v>0.43</v>
      </c>
      <c r="S4269" s="1" t="s">
        <v>33</v>
      </c>
      <c r="T4269" s="3">
        <v>26.03</v>
      </c>
      <c r="U4269" s="3">
        <v>1.98</v>
      </c>
      <c r="V4269" s="1" t="s">
        <v>33</v>
      </c>
      <c r="W4269" s="1" t="s">
        <v>33</v>
      </c>
      <c r="X4269" s="1" t="s">
        <v>5886</v>
      </c>
      <c r="Y4269" s="1" t="s">
        <v>3012</v>
      </c>
      <c r="Z4269" s="1" t="s">
        <v>3013</v>
      </c>
      <c r="AA4269" s="1" t="s">
        <v>3014</v>
      </c>
    </row>
    <row r="4270" spans="1:27" x14ac:dyDescent="0.25">
      <c r="A4270" s="1" t="s">
        <v>26</v>
      </c>
      <c r="B4270" s="1" t="s">
        <v>5885</v>
      </c>
      <c r="C4270" s="2">
        <v>42331</v>
      </c>
      <c r="D4270" s="1" t="s">
        <v>3010</v>
      </c>
      <c r="E4270" s="7" t="str">
        <f>VLOOKUP(TRIM(D4270)*1,CFOP!A:B,2,FALSE)</f>
        <v>Sim</v>
      </c>
      <c r="F4270" s="1" t="s">
        <v>179</v>
      </c>
      <c r="G4270" s="3">
        <v>110.7</v>
      </c>
      <c r="H4270" s="3">
        <v>96.06</v>
      </c>
      <c r="I4270" s="3">
        <v>11.53</v>
      </c>
      <c r="J4270" s="1" t="s">
        <v>3015</v>
      </c>
      <c r="K4270" s="3">
        <v>145.36000000000001</v>
      </c>
      <c r="L4270" s="3">
        <v>14.64</v>
      </c>
      <c r="M4270" s="1" t="s">
        <v>3015</v>
      </c>
      <c r="N4270" s="3">
        <v>0</v>
      </c>
      <c r="O4270" s="3">
        <v>0</v>
      </c>
      <c r="P4270" s="1" t="s">
        <v>31</v>
      </c>
      <c r="Q4270" s="3">
        <v>96.06</v>
      </c>
      <c r="R4270" s="3">
        <v>1.58</v>
      </c>
      <c r="S4270" s="1" t="s">
        <v>33</v>
      </c>
      <c r="T4270" s="3">
        <v>96.06</v>
      </c>
      <c r="U4270" s="3">
        <v>7.3</v>
      </c>
      <c r="V4270" s="1" t="s">
        <v>33</v>
      </c>
      <c r="W4270" s="1" t="s">
        <v>33</v>
      </c>
      <c r="X4270" s="1" t="s">
        <v>5886</v>
      </c>
      <c r="Y4270" s="1" t="s">
        <v>240</v>
      </c>
      <c r="Z4270" s="1" t="s">
        <v>3016</v>
      </c>
      <c r="AA4270" s="1" t="s">
        <v>3017</v>
      </c>
    </row>
    <row r="4271" spans="1:27" x14ac:dyDescent="0.25">
      <c r="A4271" s="1" t="s">
        <v>26</v>
      </c>
      <c r="B4271" s="1" t="s">
        <v>5885</v>
      </c>
      <c r="C4271" s="2">
        <v>42331</v>
      </c>
      <c r="D4271" s="1" t="s">
        <v>3010</v>
      </c>
      <c r="E4271" s="7" t="str">
        <f>VLOOKUP(TRIM(D4271)*1,CFOP!A:B,2,FALSE)</f>
        <v>Sim</v>
      </c>
      <c r="F4271" s="1" t="s">
        <v>179</v>
      </c>
      <c r="G4271" s="3">
        <v>110.7</v>
      </c>
      <c r="H4271" s="3">
        <v>96.06</v>
      </c>
      <c r="I4271" s="3">
        <v>11.53</v>
      </c>
      <c r="J4271" s="1" t="s">
        <v>3015</v>
      </c>
      <c r="K4271" s="3">
        <v>145.36000000000001</v>
      </c>
      <c r="L4271" s="3">
        <v>14.64</v>
      </c>
      <c r="M4271" s="1" t="s">
        <v>3015</v>
      </c>
      <c r="N4271" s="3">
        <v>0</v>
      </c>
      <c r="O4271" s="3">
        <v>0</v>
      </c>
      <c r="P4271" s="1" t="s">
        <v>31</v>
      </c>
      <c r="Q4271" s="3">
        <v>96.06</v>
      </c>
      <c r="R4271" s="3">
        <v>1.58</v>
      </c>
      <c r="S4271" s="1" t="s">
        <v>33</v>
      </c>
      <c r="T4271" s="3">
        <v>96.06</v>
      </c>
      <c r="U4271" s="3">
        <v>7.3</v>
      </c>
      <c r="V4271" s="1" t="s">
        <v>33</v>
      </c>
      <c r="W4271" s="1" t="s">
        <v>33</v>
      </c>
      <c r="X4271" s="1" t="s">
        <v>5886</v>
      </c>
      <c r="Y4271" s="1" t="s">
        <v>240</v>
      </c>
      <c r="Z4271" s="1" t="s">
        <v>3016</v>
      </c>
      <c r="AA4271" s="1" t="s">
        <v>3017</v>
      </c>
    </row>
    <row r="4272" spans="1:27" x14ac:dyDescent="0.25">
      <c r="A4272" s="1" t="s">
        <v>26</v>
      </c>
      <c r="B4272" s="1" t="s">
        <v>5885</v>
      </c>
      <c r="C4272" s="2">
        <v>42331</v>
      </c>
      <c r="D4272" s="1" t="s">
        <v>3010</v>
      </c>
      <c r="E4272" s="7" t="str">
        <f>VLOOKUP(TRIM(D4272)*1,CFOP!A:B,2,FALSE)</f>
        <v>Sim</v>
      </c>
      <c r="F4272" s="1" t="s">
        <v>179</v>
      </c>
      <c r="G4272" s="3">
        <v>110.7</v>
      </c>
      <c r="H4272" s="3">
        <v>96.06</v>
      </c>
      <c r="I4272" s="3">
        <v>11.53</v>
      </c>
      <c r="J4272" s="1" t="s">
        <v>3015</v>
      </c>
      <c r="K4272" s="3">
        <v>145.36000000000001</v>
      </c>
      <c r="L4272" s="3">
        <v>14.64</v>
      </c>
      <c r="M4272" s="1" t="s">
        <v>3015</v>
      </c>
      <c r="N4272" s="3">
        <v>0</v>
      </c>
      <c r="O4272" s="3">
        <v>0</v>
      </c>
      <c r="P4272" s="1" t="s">
        <v>31</v>
      </c>
      <c r="Q4272" s="3">
        <v>96.06</v>
      </c>
      <c r="R4272" s="3">
        <v>1.58</v>
      </c>
      <c r="S4272" s="1" t="s">
        <v>33</v>
      </c>
      <c r="T4272" s="3">
        <v>96.06</v>
      </c>
      <c r="U4272" s="3">
        <v>7.3</v>
      </c>
      <c r="V4272" s="1" t="s">
        <v>33</v>
      </c>
      <c r="W4272" s="1" t="s">
        <v>33</v>
      </c>
      <c r="X4272" s="1" t="s">
        <v>5886</v>
      </c>
      <c r="Y4272" s="1" t="s">
        <v>240</v>
      </c>
      <c r="Z4272" s="1" t="s">
        <v>3016</v>
      </c>
      <c r="AA4272" s="1" t="s">
        <v>3017</v>
      </c>
    </row>
    <row r="4273" spans="1:27" x14ac:dyDescent="0.25">
      <c r="A4273" s="1" t="s">
        <v>26</v>
      </c>
      <c r="B4273" s="1" t="s">
        <v>5885</v>
      </c>
      <c r="C4273" s="2">
        <v>42331</v>
      </c>
      <c r="D4273" s="1" t="s">
        <v>3221</v>
      </c>
      <c r="E4273" s="7" t="str">
        <f>VLOOKUP(TRIM(D4273)*1,CFOP!A:B,2,FALSE)</f>
        <v>Sim</v>
      </c>
      <c r="F4273" s="1" t="s">
        <v>179</v>
      </c>
      <c r="G4273" s="3">
        <v>151.59</v>
      </c>
      <c r="H4273" s="3">
        <v>105.3</v>
      </c>
      <c r="I4273" s="3">
        <v>4.21</v>
      </c>
      <c r="J4273" s="1" t="s">
        <v>3082</v>
      </c>
      <c r="K4273" s="3">
        <v>192.81</v>
      </c>
      <c r="L4273" s="3">
        <v>30.490000000000002</v>
      </c>
      <c r="M4273" s="1" t="s">
        <v>3082</v>
      </c>
      <c r="N4273" s="3">
        <v>105.3</v>
      </c>
      <c r="O4273" s="3">
        <v>15.8</v>
      </c>
      <c r="P4273" s="1" t="s">
        <v>2788</v>
      </c>
      <c r="Q4273" s="3">
        <v>105.3</v>
      </c>
      <c r="R4273" s="3">
        <v>1.74</v>
      </c>
      <c r="S4273" s="1" t="s">
        <v>33</v>
      </c>
      <c r="T4273" s="3">
        <v>105.3</v>
      </c>
      <c r="U4273" s="3">
        <v>8</v>
      </c>
      <c r="V4273" s="1" t="s">
        <v>33</v>
      </c>
      <c r="W4273" s="1" t="s">
        <v>33</v>
      </c>
      <c r="X4273" s="1" t="s">
        <v>5886</v>
      </c>
      <c r="Y4273" s="1" t="s">
        <v>44</v>
      </c>
      <c r="Z4273" s="1" t="s">
        <v>5887</v>
      </c>
      <c r="AA4273" s="1" t="s">
        <v>5888</v>
      </c>
    </row>
    <row r="4274" spans="1:27" x14ac:dyDescent="0.25">
      <c r="A4274" s="1" t="s">
        <v>26</v>
      </c>
      <c r="B4274" s="1" t="s">
        <v>5885</v>
      </c>
      <c r="C4274" s="2">
        <v>42331</v>
      </c>
      <c r="D4274" s="1" t="s">
        <v>3221</v>
      </c>
      <c r="E4274" s="7" t="str">
        <f>VLOOKUP(TRIM(D4274)*1,CFOP!A:B,2,FALSE)</f>
        <v>Sim</v>
      </c>
      <c r="F4274" s="1" t="s">
        <v>179</v>
      </c>
      <c r="G4274" s="3">
        <v>27.92</v>
      </c>
      <c r="H4274" s="3">
        <v>19.39</v>
      </c>
      <c r="I4274" s="3">
        <v>0.78</v>
      </c>
      <c r="J4274" s="1" t="s">
        <v>3082</v>
      </c>
      <c r="K4274" s="3">
        <v>35.5</v>
      </c>
      <c r="L4274" s="3">
        <v>5.62</v>
      </c>
      <c r="M4274" s="1" t="s">
        <v>3082</v>
      </c>
      <c r="N4274" s="3">
        <v>19.39</v>
      </c>
      <c r="O4274" s="3">
        <v>2.91</v>
      </c>
      <c r="P4274" s="1" t="s">
        <v>2788</v>
      </c>
      <c r="Q4274" s="3">
        <v>19.39</v>
      </c>
      <c r="R4274" s="3">
        <v>0.32</v>
      </c>
      <c r="S4274" s="1" t="s">
        <v>33</v>
      </c>
      <c r="T4274" s="3">
        <v>19.39</v>
      </c>
      <c r="U4274" s="3">
        <v>1.47</v>
      </c>
      <c r="V4274" s="1" t="s">
        <v>33</v>
      </c>
      <c r="W4274" s="1" t="s">
        <v>33</v>
      </c>
      <c r="X4274" s="1" t="s">
        <v>5886</v>
      </c>
      <c r="Y4274" s="1" t="s">
        <v>44</v>
      </c>
      <c r="Z4274" s="1" t="s">
        <v>1168</v>
      </c>
      <c r="AA4274" s="1" t="s">
        <v>5889</v>
      </c>
    </row>
    <row r="4275" spans="1:27" x14ac:dyDescent="0.25">
      <c r="A4275" s="1" t="s">
        <v>26</v>
      </c>
      <c r="B4275" s="1" t="s">
        <v>5890</v>
      </c>
      <c r="C4275" s="2">
        <v>42331</v>
      </c>
      <c r="D4275" s="1" t="s">
        <v>2804</v>
      </c>
      <c r="E4275" s="7" t="str">
        <f>VLOOKUP(TRIM(D4275)*1,CFOP!A:B,2,FALSE)</f>
        <v>Sim</v>
      </c>
      <c r="F4275" s="1" t="s">
        <v>29</v>
      </c>
      <c r="G4275" s="3">
        <v>1575.23</v>
      </c>
      <c r="H4275" s="3">
        <v>1575.23</v>
      </c>
      <c r="I4275" s="3">
        <v>283.54000000000002</v>
      </c>
      <c r="J4275" s="1" t="s">
        <v>30</v>
      </c>
      <c r="K4275" s="3">
        <v>0</v>
      </c>
      <c r="L4275" s="3">
        <v>0</v>
      </c>
      <c r="M4275" s="1" t="s">
        <v>31</v>
      </c>
      <c r="N4275" s="3">
        <v>0</v>
      </c>
      <c r="O4275" s="3">
        <v>0</v>
      </c>
      <c r="P4275" s="1" t="s">
        <v>31</v>
      </c>
      <c r="Q4275" s="3">
        <v>1575.23</v>
      </c>
      <c r="R4275" s="3">
        <v>25.990000000000002</v>
      </c>
      <c r="S4275" s="1" t="s">
        <v>33</v>
      </c>
      <c r="T4275" s="3">
        <v>1575.23</v>
      </c>
      <c r="U4275" s="3">
        <v>119.72</v>
      </c>
      <c r="V4275" s="1" t="s">
        <v>33</v>
      </c>
      <c r="W4275" s="1" t="s">
        <v>33</v>
      </c>
      <c r="X4275" s="1" t="s">
        <v>3169</v>
      </c>
      <c r="Y4275" s="1" t="s">
        <v>96</v>
      </c>
      <c r="Z4275" s="1" t="s">
        <v>5891</v>
      </c>
      <c r="AA4275" s="1" t="s">
        <v>5892</v>
      </c>
    </row>
    <row r="4276" spans="1:27" x14ac:dyDescent="0.25">
      <c r="A4276" s="1" t="s">
        <v>26</v>
      </c>
      <c r="B4276" s="1" t="s">
        <v>5893</v>
      </c>
      <c r="C4276" s="2">
        <v>42331</v>
      </c>
      <c r="D4276" s="1" t="s">
        <v>2804</v>
      </c>
      <c r="E4276" s="7" t="str">
        <f>VLOOKUP(TRIM(D4276)*1,CFOP!A:B,2,FALSE)</f>
        <v>Sim</v>
      </c>
      <c r="F4276" s="1" t="s">
        <v>29</v>
      </c>
      <c r="G4276" s="3">
        <v>2668</v>
      </c>
      <c r="H4276" s="3">
        <v>2668</v>
      </c>
      <c r="I4276" s="3">
        <v>480.24</v>
      </c>
      <c r="J4276" s="1" t="s">
        <v>307</v>
      </c>
      <c r="K4276" s="3">
        <v>0</v>
      </c>
      <c r="L4276" s="3">
        <v>0</v>
      </c>
      <c r="M4276" s="1" t="s">
        <v>31</v>
      </c>
      <c r="N4276" s="3">
        <v>0</v>
      </c>
      <c r="O4276" s="3">
        <v>0</v>
      </c>
      <c r="P4276" s="1" t="s">
        <v>31</v>
      </c>
      <c r="Q4276" s="3">
        <v>2668</v>
      </c>
      <c r="R4276" s="3">
        <v>44.02</v>
      </c>
      <c r="S4276" s="1" t="s">
        <v>33</v>
      </c>
      <c r="T4276" s="3">
        <v>2668</v>
      </c>
      <c r="U4276" s="3">
        <v>202.77</v>
      </c>
      <c r="V4276" s="1" t="s">
        <v>33</v>
      </c>
      <c r="W4276" s="1" t="s">
        <v>33</v>
      </c>
      <c r="X4276" s="1" t="s">
        <v>1377</v>
      </c>
      <c r="Y4276" s="1" t="s">
        <v>91</v>
      </c>
      <c r="Z4276" s="1" t="s">
        <v>3810</v>
      </c>
      <c r="AA4276" s="1" t="s">
        <v>3811</v>
      </c>
    </row>
    <row r="4277" spans="1:27" x14ac:dyDescent="0.25">
      <c r="A4277" s="1" t="s">
        <v>26</v>
      </c>
      <c r="B4277" s="1" t="s">
        <v>5894</v>
      </c>
      <c r="C4277" s="2">
        <v>42331</v>
      </c>
      <c r="D4277" s="1" t="s">
        <v>2804</v>
      </c>
      <c r="E4277" s="7" t="str">
        <f>VLOOKUP(TRIM(D4277)*1,CFOP!A:B,2,FALSE)</f>
        <v>Sim</v>
      </c>
      <c r="F4277" s="1" t="s">
        <v>29</v>
      </c>
      <c r="G4277" s="3">
        <v>497.11</v>
      </c>
      <c r="H4277" s="3">
        <v>497.11</v>
      </c>
      <c r="I4277" s="3">
        <v>89.48</v>
      </c>
      <c r="J4277" s="1" t="s">
        <v>30</v>
      </c>
      <c r="K4277" s="3">
        <v>0</v>
      </c>
      <c r="L4277" s="3">
        <v>0</v>
      </c>
      <c r="M4277" s="1" t="s">
        <v>31</v>
      </c>
      <c r="N4277" s="3">
        <v>0</v>
      </c>
      <c r="O4277" s="3">
        <v>0</v>
      </c>
      <c r="P4277" s="1" t="s">
        <v>31</v>
      </c>
      <c r="Q4277" s="3">
        <v>497.11</v>
      </c>
      <c r="R4277" s="3">
        <v>8.1999999999999993</v>
      </c>
      <c r="S4277" s="1" t="s">
        <v>33</v>
      </c>
      <c r="T4277" s="3">
        <v>497.11</v>
      </c>
      <c r="U4277" s="3">
        <v>37.78</v>
      </c>
      <c r="V4277" s="1" t="s">
        <v>33</v>
      </c>
      <c r="W4277" s="1" t="s">
        <v>33</v>
      </c>
      <c r="X4277" s="1" t="s">
        <v>2799</v>
      </c>
      <c r="Y4277" s="1" t="s">
        <v>96</v>
      </c>
      <c r="Z4277" s="1" t="s">
        <v>3353</v>
      </c>
      <c r="AA4277" s="1" t="s">
        <v>3354</v>
      </c>
    </row>
    <row r="4278" spans="1:27" x14ac:dyDescent="0.25">
      <c r="A4278" s="1" t="s">
        <v>26</v>
      </c>
      <c r="B4278" s="1" t="s">
        <v>5895</v>
      </c>
      <c r="C4278" s="2">
        <v>42331</v>
      </c>
      <c r="D4278" s="1" t="s">
        <v>2804</v>
      </c>
      <c r="E4278" s="7" t="str">
        <f>VLOOKUP(TRIM(D4278)*1,CFOP!A:B,2,FALSE)</f>
        <v>Sim</v>
      </c>
      <c r="F4278" s="1" t="s">
        <v>29</v>
      </c>
      <c r="G4278" s="3">
        <v>1053</v>
      </c>
      <c r="H4278" s="3">
        <v>0</v>
      </c>
      <c r="I4278" s="3">
        <v>0</v>
      </c>
      <c r="J4278" s="1" t="s">
        <v>31</v>
      </c>
      <c r="K4278" s="3">
        <v>0</v>
      </c>
      <c r="L4278" s="3">
        <v>0</v>
      </c>
      <c r="M4278" s="1" t="s">
        <v>31</v>
      </c>
      <c r="N4278" s="3">
        <v>0</v>
      </c>
      <c r="O4278" s="3">
        <v>0</v>
      </c>
      <c r="P4278" s="1" t="s">
        <v>31</v>
      </c>
      <c r="Q4278" s="3">
        <v>1053</v>
      </c>
      <c r="R4278" s="3">
        <v>17.37</v>
      </c>
      <c r="S4278" s="1" t="s">
        <v>33</v>
      </c>
      <c r="T4278" s="3">
        <v>1053</v>
      </c>
      <c r="U4278" s="3">
        <v>80.03</v>
      </c>
      <c r="V4278" s="1" t="s">
        <v>33</v>
      </c>
      <c r="W4278" s="1" t="s">
        <v>33</v>
      </c>
      <c r="X4278" s="1" t="s">
        <v>3002</v>
      </c>
      <c r="Y4278" s="1" t="s">
        <v>2556</v>
      </c>
      <c r="Z4278" s="1" t="s">
        <v>3789</v>
      </c>
      <c r="AA4278" s="1" t="s">
        <v>3790</v>
      </c>
    </row>
    <row r="4279" spans="1:27" x14ac:dyDescent="0.25">
      <c r="A4279" s="1" t="s">
        <v>26</v>
      </c>
      <c r="B4279" s="1" t="s">
        <v>5896</v>
      </c>
      <c r="C4279" s="2">
        <v>42331</v>
      </c>
      <c r="D4279" s="1" t="s">
        <v>2787</v>
      </c>
      <c r="E4279" s="7" t="str">
        <f>VLOOKUP(TRIM(D4279)*1,CFOP!A:B,2,FALSE)</f>
        <v>Sim</v>
      </c>
      <c r="F4279" s="1" t="s">
        <v>29</v>
      </c>
      <c r="G4279" s="3">
        <v>4270.96</v>
      </c>
      <c r="H4279" s="3">
        <v>4270.96</v>
      </c>
      <c r="I4279" s="3">
        <v>768.77</v>
      </c>
      <c r="J4279" s="1" t="s">
        <v>30</v>
      </c>
      <c r="K4279" s="3">
        <v>0</v>
      </c>
      <c r="L4279" s="3">
        <v>0</v>
      </c>
      <c r="M4279" s="1" t="s">
        <v>31</v>
      </c>
      <c r="N4279" s="3">
        <v>0</v>
      </c>
      <c r="O4279" s="3">
        <v>0</v>
      </c>
      <c r="P4279" s="1" t="s">
        <v>31</v>
      </c>
      <c r="Q4279" s="3">
        <v>4270.96</v>
      </c>
      <c r="R4279" s="3">
        <v>70.47</v>
      </c>
      <c r="S4279" s="1" t="s">
        <v>33</v>
      </c>
      <c r="T4279" s="3">
        <v>4270.96</v>
      </c>
      <c r="U4279" s="3">
        <v>324.59000000000003</v>
      </c>
      <c r="V4279" s="1" t="s">
        <v>33</v>
      </c>
      <c r="W4279" s="1" t="s">
        <v>33</v>
      </c>
      <c r="X4279" s="1" t="s">
        <v>4055</v>
      </c>
      <c r="Y4279" s="1" t="s">
        <v>364</v>
      </c>
      <c r="Z4279" s="1" t="s">
        <v>1834</v>
      </c>
      <c r="AA4279" s="1" t="s">
        <v>1835</v>
      </c>
    </row>
    <row r="4280" spans="1:27" x14ac:dyDescent="0.25">
      <c r="A4280" s="1" t="s">
        <v>26</v>
      </c>
      <c r="B4280" s="1" t="s">
        <v>5897</v>
      </c>
      <c r="C4280" s="2">
        <v>42331</v>
      </c>
      <c r="D4280" s="1" t="s">
        <v>2804</v>
      </c>
      <c r="E4280" s="7" t="str">
        <f>VLOOKUP(TRIM(D4280)*1,CFOP!A:B,2,FALSE)</f>
        <v>Sim</v>
      </c>
      <c r="F4280" s="1" t="s">
        <v>29</v>
      </c>
      <c r="G4280" s="3">
        <v>66.31</v>
      </c>
      <c r="H4280" s="3">
        <v>66.31</v>
      </c>
      <c r="I4280" s="3">
        <v>11.94</v>
      </c>
      <c r="J4280" s="1" t="s">
        <v>307</v>
      </c>
      <c r="K4280" s="3">
        <v>0</v>
      </c>
      <c r="L4280" s="3">
        <v>0</v>
      </c>
      <c r="M4280" s="1" t="s">
        <v>31</v>
      </c>
      <c r="N4280" s="3">
        <v>57.660000000000004</v>
      </c>
      <c r="O4280" s="3">
        <v>8.65</v>
      </c>
      <c r="P4280" s="1" t="s">
        <v>2788</v>
      </c>
      <c r="Q4280" s="3">
        <v>57.660000000000004</v>
      </c>
      <c r="R4280" s="3">
        <v>0.95000000000000007</v>
      </c>
      <c r="S4280" s="1" t="s">
        <v>33</v>
      </c>
      <c r="T4280" s="3">
        <v>57.660000000000004</v>
      </c>
      <c r="U4280" s="3">
        <v>4.38</v>
      </c>
      <c r="V4280" s="1" t="s">
        <v>33</v>
      </c>
      <c r="W4280" s="1" t="s">
        <v>33</v>
      </c>
      <c r="X4280" s="1" t="s">
        <v>5898</v>
      </c>
      <c r="Y4280" s="1" t="s">
        <v>91</v>
      </c>
      <c r="Z4280" s="1" t="s">
        <v>5899</v>
      </c>
      <c r="AA4280" s="1" t="s">
        <v>5900</v>
      </c>
    </row>
    <row r="4281" spans="1:27" x14ac:dyDescent="0.25">
      <c r="A4281" s="1" t="s">
        <v>26</v>
      </c>
      <c r="B4281" s="1" t="s">
        <v>5897</v>
      </c>
      <c r="C4281" s="2">
        <v>42331</v>
      </c>
      <c r="D4281" s="1" t="s">
        <v>2804</v>
      </c>
      <c r="E4281" s="7" t="str">
        <f>VLOOKUP(TRIM(D4281)*1,CFOP!A:B,2,FALSE)</f>
        <v>Sim</v>
      </c>
      <c r="F4281" s="1" t="s">
        <v>29</v>
      </c>
      <c r="G4281" s="3">
        <v>96.35</v>
      </c>
      <c r="H4281" s="3">
        <v>96.350000000000009</v>
      </c>
      <c r="I4281" s="3">
        <v>17.34</v>
      </c>
      <c r="J4281" s="1" t="s">
        <v>307</v>
      </c>
      <c r="K4281" s="3">
        <v>0</v>
      </c>
      <c r="L4281" s="3">
        <v>0</v>
      </c>
      <c r="M4281" s="1" t="s">
        <v>31</v>
      </c>
      <c r="N4281" s="3">
        <v>83.78</v>
      </c>
      <c r="O4281" s="3">
        <v>12.57</v>
      </c>
      <c r="P4281" s="1" t="s">
        <v>2788</v>
      </c>
      <c r="Q4281" s="3">
        <v>83.78</v>
      </c>
      <c r="R4281" s="3">
        <v>1.3800000000000001</v>
      </c>
      <c r="S4281" s="1" t="s">
        <v>33</v>
      </c>
      <c r="T4281" s="3">
        <v>83.78</v>
      </c>
      <c r="U4281" s="3">
        <v>6.37</v>
      </c>
      <c r="V4281" s="1" t="s">
        <v>33</v>
      </c>
      <c r="W4281" s="1" t="s">
        <v>33</v>
      </c>
      <c r="X4281" s="1" t="s">
        <v>5898</v>
      </c>
      <c r="Y4281" s="1" t="s">
        <v>96</v>
      </c>
      <c r="Z4281" s="1" t="s">
        <v>5901</v>
      </c>
      <c r="AA4281" s="1" t="s">
        <v>5902</v>
      </c>
    </row>
    <row r="4282" spans="1:27" hidden="1" x14ac:dyDescent="0.25">
      <c r="A4282" s="1" t="s">
        <v>26</v>
      </c>
      <c r="B4282" s="1" t="s">
        <v>5903</v>
      </c>
      <c r="C4282" s="2">
        <v>42331</v>
      </c>
      <c r="D4282" s="1" t="s">
        <v>2853</v>
      </c>
      <c r="E4282" s="7" t="str">
        <f>VLOOKUP(TRIM(D4282)*1,CFOP!A:B,2,FALSE)</f>
        <v>Não</v>
      </c>
      <c r="F4282" s="1" t="s">
        <v>29</v>
      </c>
      <c r="G4282" s="3">
        <v>13.72</v>
      </c>
      <c r="H4282" s="3">
        <v>0</v>
      </c>
      <c r="I4282" s="3">
        <v>0</v>
      </c>
      <c r="J4282" s="1" t="s">
        <v>31</v>
      </c>
      <c r="K4282" s="3">
        <v>0</v>
      </c>
      <c r="L4282" s="3">
        <v>0</v>
      </c>
      <c r="M4282" s="1" t="s">
        <v>31</v>
      </c>
      <c r="N4282" s="3">
        <v>0</v>
      </c>
      <c r="O4282" s="3">
        <v>0</v>
      </c>
      <c r="P4282" s="1" t="s">
        <v>31</v>
      </c>
      <c r="Q4282" s="3">
        <v>0</v>
      </c>
      <c r="R4282" s="3">
        <v>0</v>
      </c>
      <c r="S4282" s="1" t="s">
        <v>31</v>
      </c>
      <c r="T4282" s="3">
        <v>0</v>
      </c>
      <c r="U4282" s="3">
        <v>0</v>
      </c>
      <c r="V4282" s="1" t="s">
        <v>31</v>
      </c>
      <c r="W4282" s="1" t="s">
        <v>33</v>
      </c>
      <c r="X4282" s="1" t="s">
        <v>2799</v>
      </c>
      <c r="Y4282" s="1" t="s">
        <v>70</v>
      </c>
      <c r="Z4282" s="1" t="s">
        <v>2950</v>
      </c>
      <c r="AA4282" s="1" t="s">
        <v>2951</v>
      </c>
    </row>
    <row r="4283" spans="1:27" hidden="1" x14ac:dyDescent="0.25">
      <c r="A4283" s="1" t="s">
        <v>26</v>
      </c>
      <c r="B4283" s="1" t="s">
        <v>5904</v>
      </c>
      <c r="C4283" s="2">
        <v>42331</v>
      </c>
      <c r="D4283" s="1" t="s">
        <v>4834</v>
      </c>
      <c r="E4283" s="7" t="str">
        <f>VLOOKUP(TRIM(D4283)*1,CFOP!A:B,2,FALSE)</f>
        <v>Não</v>
      </c>
      <c r="F4283" s="1" t="s">
        <v>179</v>
      </c>
      <c r="G4283" s="3">
        <v>800</v>
      </c>
      <c r="H4283" s="3">
        <v>0</v>
      </c>
      <c r="I4283" s="3">
        <v>0</v>
      </c>
      <c r="J4283" s="1" t="s">
        <v>31</v>
      </c>
      <c r="K4283" s="3">
        <v>0</v>
      </c>
      <c r="L4283" s="3">
        <v>0</v>
      </c>
      <c r="M4283" s="1" t="s">
        <v>31</v>
      </c>
      <c r="N4283" s="3">
        <v>0</v>
      </c>
      <c r="O4283" s="3">
        <v>0</v>
      </c>
      <c r="P4283" s="1" t="s">
        <v>31</v>
      </c>
      <c r="Q4283" s="3">
        <v>0</v>
      </c>
      <c r="R4283" s="3">
        <v>0</v>
      </c>
      <c r="S4283" s="1" t="s">
        <v>31</v>
      </c>
      <c r="T4283" s="3">
        <v>0</v>
      </c>
      <c r="U4283" s="3">
        <v>0</v>
      </c>
      <c r="V4283" s="1" t="s">
        <v>31</v>
      </c>
      <c r="W4283" s="1" t="s">
        <v>33</v>
      </c>
      <c r="X4283" s="1" t="s">
        <v>986</v>
      </c>
      <c r="Y4283" s="1" t="s">
        <v>403</v>
      </c>
      <c r="Z4283" s="1" t="s">
        <v>404</v>
      </c>
      <c r="AA4283" s="1" t="s">
        <v>405</v>
      </c>
    </row>
    <row r="4284" spans="1:27" x14ac:dyDescent="0.25">
      <c r="A4284" s="1" t="s">
        <v>26</v>
      </c>
      <c r="B4284" s="1" t="s">
        <v>5905</v>
      </c>
      <c r="C4284" s="2">
        <v>42331</v>
      </c>
      <c r="D4284" s="1" t="s">
        <v>2804</v>
      </c>
      <c r="E4284" s="7" t="str">
        <f>VLOOKUP(TRIM(D4284)*1,CFOP!A:B,2,FALSE)</f>
        <v>Sim</v>
      </c>
      <c r="F4284" s="1" t="s">
        <v>29</v>
      </c>
      <c r="G4284" s="3">
        <v>214.59</v>
      </c>
      <c r="H4284" s="3">
        <v>186.6</v>
      </c>
      <c r="I4284" s="3">
        <v>33.590000000000003</v>
      </c>
      <c r="J4284" s="1" t="s">
        <v>307</v>
      </c>
      <c r="K4284" s="3">
        <v>0</v>
      </c>
      <c r="L4284" s="3">
        <v>0</v>
      </c>
      <c r="M4284" s="1" t="s">
        <v>31</v>
      </c>
      <c r="N4284" s="3">
        <v>186.6</v>
      </c>
      <c r="O4284" s="3">
        <v>27.990000000000002</v>
      </c>
      <c r="P4284" s="1" t="s">
        <v>2788</v>
      </c>
      <c r="Q4284" s="3">
        <v>186.6</v>
      </c>
      <c r="R4284" s="3">
        <v>3.08</v>
      </c>
      <c r="S4284" s="1" t="s">
        <v>33</v>
      </c>
      <c r="T4284" s="3">
        <v>186.6</v>
      </c>
      <c r="U4284" s="3">
        <v>14.18</v>
      </c>
      <c r="V4284" s="1" t="s">
        <v>33</v>
      </c>
      <c r="W4284" s="1" t="s">
        <v>33</v>
      </c>
      <c r="X4284" s="1" t="s">
        <v>5906</v>
      </c>
      <c r="Y4284" s="1" t="s">
        <v>91</v>
      </c>
      <c r="Z4284" s="1" t="s">
        <v>4313</v>
      </c>
      <c r="AA4284" s="1" t="s">
        <v>4314</v>
      </c>
    </row>
    <row r="4285" spans="1:27" x14ac:dyDescent="0.25">
      <c r="A4285" s="1" t="s">
        <v>26</v>
      </c>
      <c r="B4285" s="1" t="s">
        <v>5905</v>
      </c>
      <c r="C4285" s="2">
        <v>42331</v>
      </c>
      <c r="D4285" s="1" t="s">
        <v>2804</v>
      </c>
      <c r="E4285" s="7" t="str">
        <f>VLOOKUP(TRIM(D4285)*1,CFOP!A:B,2,FALSE)</f>
        <v>Sim</v>
      </c>
      <c r="F4285" s="1" t="s">
        <v>29</v>
      </c>
      <c r="G4285" s="3">
        <v>274.22000000000003</v>
      </c>
      <c r="H4285" s="3">
        <v>238.45000000000002</v>
      </c>
      <c r="I4285" s="3">
        <v>42.92</v>
      </c>
      <c r="J4285" s="1" t="s">
        <v>307</v>
      </c>
      <c r="K4285" s="3">
        <v>0</v>
      </c>
      <c r="L4285" s="3">
        <v>0</v>
      </c>
      <c r="M4285" s="1" t="s">
        <v>31</v>
      </c>
      <c r="N4285" s="3">
        <v>238.45000000000002</v>
      </c>
      <c r="O4285" s="3">
        <v>35.770000000000003</v>
      </c>
      <c r="P4285" s="1" t="s">
        <v>2788</v>
      </c>
      <c r="Q4285" s="3">
        <v>238.45000000000002</v>
      </c>
      <c r="R4285" s="3">
        <v>3.93</v>
      </c>
      <c r="S4285" s="1" t="s">
        <v>33</v>
      </c>
      <c r="T4285" s="3">
        <v>238.45000000000002</v>
      </c>
      <c r="U4285" s="3">
        <v>18.12</v>
      </c>
      <c r="V4285" s="1" t="s">
        <v>33</v>
      </c>
      <c r="W4285" s="1" t="s">
        <v>33</v>
      </c>
      <c r="X4285" s="1" t="s">
        <v>5906</v>
      </c>
      <c r="Y4285" s="1" t="s">
        <v>91</v>
      </c>
      <c r="Z4285" s="1" t="s">
        <v>5907</v>
      </c>
      <c r="AA4285" s="1" t="s">
        <v>5908</v>
      </c>
    </row>
    <row r="4286" spans="1:27" x14ac:dyDescent="0.25">
      <c r="A4286" s="1" t="s">
        <v>26</v>
      </c>
      <c r="B4286" s="1" t="s">
        <v>5905</v>
      </c>
      <c r="C4286" s="2">
        <v>42331</v>
      </c>
      <c r="D4286" s="1" t="s">
        <v>2804</v>
      </c>
      <c r="E4286" s="7" t="str">
        <f>VLOOKUP(TRIM(D4286)*1,CFOP!A:B,2,FALSE)</f>
        <v>Sim</v>
      </c>
      <c r="F4286" s="1" t="s">
        <v>29</v>
      </c>
      <c r="G4286" s="3">
        <v>241.79</v>
      </c>
      <c r="H4286" s="3">
        <v>210.25</v>
      </c>
      <c r="I4286" s="3">
        <v>37.85</v>
      </c>
      <c r="J4286" s="1" t="s">
        <v>307</v>
      </c>
      <c r="K4286" s="3">
        <v>0</v>
      </c>
      <c r="L4286" s="3">
        <v>0</v>
      </c>
      <c r="M4286" s="1" t="s">
        <v>31</v>
      </c>
      <c r="N4286" s="3">
        <v>210.25</v>
      </c>
      <c r="O4286" s="3">
        <v>31.54</v>
      </c>
      <c r="P4286" s="1" t="s">
        <v>2788</v>
      </c>
      <c r="Q4286" s="3">
        <v>210.25</v>
      </c>
      <c r="R4286" s="3">
        <v>3.47</v>
      </c>
      <c r="S4286" s="1" t="s">
        <v>33</v>
      </c>
      <c r="T4286" s="3">
        <v>210.25</v>
      </c>
      <c r="U4286" s="3">
        <v>15.98</v>
      </c>
      <c r="V4286" s="1" t="s">
        <v>33</v>
      </c>
      <c r="W4286" s="1" t="s">
        <v>33</v>
      </c>
      <c r="X4286" s="1" t="s">
        <v>5906</v>
      </c>
      <c r="Y4286" s="1" t="s">
        <v>91</v>
      </c>
      <c r="Z4286" s="1" t="s">
        <v>5458</v>
      </c>
      <c r="AA4286" s="1" t="s">
        <v>5459</v>
      </c>
    </row>
    <row r="4287" spans="1:27" x14ac:dyDescent="0.25">
      <c r="A4287" s="1" t="s">
        <v>26</v>
      </c>
      <c r="B4287" s="1" t="s">
        <v>5905</v>
      </c>
      <c r="C4287" s="2">
        <v>42331</v>
      </c>
      <c r="D4287" s="1" t="s">
        <v>2804</v>
      </c>
      <c r="E4287" s="7" t="str">
        <f>VLOOKUP(TRIM(D4287)*1,CFOP!A:B,2,FALSE)</f>
        <v>Sim</v>
      </c>
      <c r="F4287" s="1" t="s">
        <v>29</v>
      </c>
      <c r="G4287" s="3">
        <v>241.79</v>
      </c>
      <c r="H4287" s="3">
        <v>210.25</v>
      </c>
      <c r="I4287" s="3">
        <v>37.85</v>
      </c>
      <c r="J4287" s="1" t="s">
        <v>307</v>
      </c>
      <c r="K4287" s="3">
        <v>0</v>
      </c>
      <c r="L4287" s="3">
        <v>0</v>
      </c>
      <c r="M4287" s="1" t="s">
        <v>31</v>
      </c>
      <c r="N4287" s="3">
        <v>210.25</v>
      </c>
      <c r="O4287" s="3">
        <v>31.54</v>
      </c>
      <c r="P4287" s="1" t="s">
        <v>2788</v>
      </c>
      <c r="Q4287" s="3">
        <v>210.25</v>
      </c>
      <c r="R4287" s="3">
        <v>3.47</v>
      </c>
      <c r="S4287" s="1" t="s">
        <v>33</v>
      </c>
      <c r="T4287" s="3">
        <v>210.25</v>
      </c>
      <c r="U4287" s="3">
        <v>15.98</v>
      </c>
      <c r="V4287" s="1" t="s">
        <v>33</v>
      </c>
      <c r="W4287" s="1" t="s">
        <v>33</v>
      </c>
      <c r="X4287" s="1" t="s">
        <v>5906</v>
      </c>
      <c r="Y4287" s="1" t="s">
        <v>91</v>
      </c>
      <c r="Z4287" s="1" t="s">
        <v>5909</v>
      </c>
      <c r="AA4287" s="1" t="s">
        <v>5910</v>
      </c>
    </row>
    <row r="4288" spans="1:27" x14ac:dyDescent="0.25">
      <c r="A4288" s="1" t="s">
        <v>26</v>
      </c>
      <c r="B4288" s="1" t="s">
        <v>5911</v>
      </c>
      <c r="C4288" s="2">
        <v>42331</v>
      </c>
      <c r="D4288" s="1" t="s">
        <v>2817</v>
      </c>
      <c r="E4288" s="7" t="str">
        <f>VLOOKUP(TRIM(D4288)*1,CFOP!A:B,2,FALSE)</f>
        <v>Sim</v>
      </c>
      <c r="F4288" s="1" t="s">
        <v>393</v>
      </c>
      <c r="G4288" s="3">
        <v>85.68</v>
      </c>
      <c r="H4288" s="3">
        <v>85.68</v>
      </c>
      <c r="I4288" s="3">
        <v>10.28</v>
      </c>
      <c r="J4288" s="1" t="s">
        <v>30</v>
      </c>
      <c r="K4288" s="3">
        <v>0</v>
      </c>
      <c r="L4288" s="3">
        <v>0</v>
      </c>
      <c r="M4288" s="1" t="s">
        <v>31</v>
      </c>
      <c r="N4288" s="3">
        <v>74.5</v>
      </c>
      <c r="O4288" s="3">
        <v>11.18</v>
      </c>
      <c r="P4288" s="1" t="s">
        <v>2788</v>
      </c>
      <c r="Q4288" s="3">
        <v>74.5</v>
      </c>
      <c r="R4288" s="3">
        <v>1.23</v>
      </c>
      <c r="S4288" s="1" t="s">
        <v>33</v>
      </c>
      <c r="T4288" s="3">
        <v>74.5</v>
      </c>
      <c r="U4288" s="3">
        <v>5.66</v>
      </c>
      <c r="V4288" s="1" t="s">
        <v>33</v>
      </c>
      <c r="W4288" s="1" t="s">
        <v>33</v>
      </c>
      <c r="X4288" s="1" t="s">
        <v>1392</v>
      </c>
      <c r="Y4288" s="1" t="s">
        <v>96</v>
      </c>
      <c r="Z4288" s="1" t="s">
        <v>5912</v>
      </c>
      <c r="AA4288" s="1" t="s">
        <v>5913</v>
      </c>
    </row>
    <row r="4289" spans="1:27" x14ac:dyDescent="0.25">
      <c r="A4289" s="1" t="s">
        <v>26</v>
      </c>
      <c r="B4289" s="1" t="s">
        <v>5911</v>
      </c>
      <c r="C4289" s="2">
        <v>42331</v>
      </c>
      <c r="D4289" s="1" t="s">
        <v>2817</v>
      </c>
      <c r="E4289" s="7" t="str">
        <f>VLOOKUP(TRIM(D4289)*1,CFOP!A:B,2,FALSE)</f>
        <v>Sim</v>
      </c>
      <c r="F4289" s="1" t="s">
        <v>393</v>
      </c>
      <c r="G4289" s="3">
        <v>85.68</v>
      </c>
      <c r="H4289" s="3">
        <v>85.68</v>
      </c>
      <c r="I4289" s="3">
        <v>10.28</v>
      </c>
      <c r="J4289" s="1" t="s">
        <v>307</v>
      </c>
      <c r="K4289" s="3">
        <v>0</v>
      </c>
      <c r="L4289" s="3">
        <v>0</v>
      </c>
      <c r="M4289" s="1" t="s">
        <v>31</v>
      </c>
      <c r="N4289" s="3">
        <v>74.5</v>
      </c>
      <c r="O4289" s="3">
        <v>11.18</v>
      </c>
      <c r="P4289" s="1" t="s">
        <v>2788</v>
      </c>
      <c r="Q4289" s="3">
        <v>74.5</v>
      </c>
      <c r="R4289" s="3">
        <v>1.23</v>
      </c>
      <c r="S4289" s="1" t="s">
        <v>33</v>
      </c>
      <c r="T4289" s="3">
        <v>74.5</v>
      </c>
      <c r="U4289" s="3">
        <v>5.66</v>
      </c>
      <c r="V4289" s="1" t="s">
        <v>33</v>
      </c>
      <c r="W4289" s="1" t="s">
        <v>33</v>
      </c>
      <c r="X4289" s="1" t="s">
        <v>1392</v>
      </c>
      <c r="Y4289" s="1" t="s">
        <v>96</v>
      </c>
      <c r="Z4289" s="1" t="s">
        <v>5914</v>
      </c>
      <c r="AA4289" s="1" t="s">
        <v>5915</v>
      </c>
    </row>
    <row r="4290" spans="1:27" x14ac:dyDescent="0.25">
      <c r="A4290" s="1" t="s">
        <v>26</v>
      </c>
      <c r="B4290" s="1" t="s">
        <v>5911</v>
      </c>
      <c r="C4290" s="2">
        <v>42331</v>
      </c>
      <c r="D4290" s="1" t="s">
        <v>2817</v>
      </c>
      <c r="E4290" s="7" t="str">
        <f>VLOOKUP(TRIM(D4290)*1,CFOP!A:B,2,FALSE)</f>
        <v>Sim</v>
      </c>
      <c r="F4290" s="1" t="s">
        <v>393</v>
      </c>
      <c r="G4290" s="3">
        <v>171.55</v>
      </c>
      <c r="H4290" s="3">
        <v>171.55</v>
      </c>
      <c r="I4290" s="3">
        <v>20.59</v>
      </c>
      <c r="J4290" s="1" t="s">
        <v>307</v>
      </c>
      <c r="K4290" s="3">
        <v>0</v>
      </c>
      <c r="L4290" s="3">
        <v>0</v>
      </c>
      <c r="M4290" s="1" t="s">
        <v>31</v>
      </c>
      <c r="N4290" s="3">
        <v>149.17000000000002</v>
      </c>
      <c r="O4290" s="3">
        <v>22.38</v>
      </c>
      <c r="P4290" s="1" t="s">
        <v>2788</v>
      </c>
      <c r="Q4290" s="3">
        <v>149.17000000000002</v>
      </c>
      <c r="R4290" s="3">
        <v>2.46</v>
      </c>
      <c r="S4290" s="1" t="s">
        <v>33</v>
      </c>
      <c r="T4290" s="3">
        <v>149.17000000000002</v>
      </c>
      <c r="U4290" s="3">
        <v>11.34</v>
      </c>
      <c r="V4290" s="1" t="s">
        <v>33</v>
      </c>
      <c r="W4290" s="1" t="s">
        <v>33</v>
      </c>
      <c r="X4290" s="1" t="s">
        <v>1392</v>
      </c>
      <c r="Y4290" s="1" t="s">
        <v>96</v>
      </c>
      <c r="Z4290" s="1" t="s">
        <v>5916</v>
      </c>
      <c r="AA4290" s="1" t="s">
        <v>5917</v>
      </c>
    </row>
    <row r="4291" spans="1:27" x14ac:dyDescent="0.25">
      <c r="A4291" s="1" t="s">
        <v>26</v>
      </c>
      <c r="B4291" s="1" t="s">
        <v>5911</v>
      </c>
      <c r="C4291" s="2">
        <v>42331</v>
      </c>
      <c r="D4291" s="1" t="s">
        <v>2817</v>
      </c>
      <c r="E4291" s="7" t="str">
        <f>VLOOKUP(TRIM(D4291)*1,CFOP!A:B,2,FALSE)</f>
        <v>Sim</v>
      </c>
      <c r="F4291" s="1" t="s">
        <v>393</v>
      </c>
      <c r="G4291" s="3">
        <v>85.68</v>
      </c>
      <c r="H4291" s="3">
        <v>85.68</v>
      </c>
      <c r="I4291" s="3">
        <v>10.28</v>
      </c>
      <c r="J4291" s="1" t="s">
        <v>307</v>
      </c>
      <c r="K4291" s="3">
        <v>0</v>
      </c>
      <c r="L4291" s="3">
        <v>0</v>
      </c>
      <c r="M4291" s="1" t="s">
        <v>31</v>
      </c>
      <c r="N4291" s="3">
        <v>74.5</v>
      </c>
      <c r="O4291" s="3">
        <v>11.18</v>
      </c>
      <c r="P4291" s="1" t="s">
        <v>2788</v>
      </c>
      <c r="Q4291" s="3">
        <v>74.5</v>
      </c>
      <c r="R4291" s="3">
        <v>1.23</v>
      </c>
      <c r="S4291" s="1" t="s">
        <v>33</v>
      </c>
      <c r="T4291" s="3">
        <v>74.5</v>
      </c>
      <c r="U4291" s="3">
        <v>5.66</v>
      </c>
      <c r="V4291" s="1" t="s">
        <v>33</v>
      </c>
      <c r="W4291" s="1" t="s">
        <v>33</v>
      </c>
      <c r="X4291" s="1" t="s">
        <v>1392</v>
      </c>
      <c r="Y4291" s="1" t="s">
        <v>91</v>
      </c>
      <c r="Z4291" s="1" t="s">
        <v>5918</v>
      </c>
      <c r="AA4291" s="1" t="s">
        <v>5919</v>
      </c>
    </row>
    <row r="4292" spans="1:27" x14ac:dyDescent="0.25">
      <c r="A4292" s="1" t="s">
        <v>26</v>
      </c>
      <c r="B4292" s="1" t="s">
        <v>5911</v>
      </c>
      <c r="C4292" s="2">
        <v>42331</v>
      </c>
      <c r="D4292" s="1" t="s">
        <v>2817</v>
      </c>
      <c r="E4292" s="7" t="str">
        <f>VLOOKUP(TRIM(D4292)*1,CFOP!A:B,2,FALSE)</f>
        <v>Sim</v>
      </c>
      <c r="F4292" s="1" t="s">
        <v>393</v>
      </c>
      <c r="G4292" s="3">
        <v>85.68</v>
      </c>
      <c r="H4292" s="3">
        <v>85.68</v>
      </c>
      <c r="I4292" s="3">
        <v>10.28</v>
      </c>
      <c r="J4292" s="1" t="s">
        <v>30</v>
      </c>
      <c r="K4292" s="3">
        <v>0</v>
      </c>
      <c r="L4292" s="3">
        <v>0</v>
      </c>
      <c r="M4292" s="1" t="s">
        <v>31</v>
      </c>
      <c r="N4292" s="3">
        <v>74.5</v>
      </c>
      <c r="O4292" s="3">
        <v>11.18</v>
      </c>
      <c r="P4292" s="1" t="s">
        <v>2788</v>
      </c>
      <c r="Q4292" s="3">
        <v>74.5</v>
      </c>
      <c r="R4292" s="3">
        <v>1.23</v>
      </c>
      <c r="S4292" s="1" t="s">
        <v>33</v>
      </c>
      <c r="T4292" s="3">
        <v>74.5</v>
      </c>
      <c r="U4292" s="3">
        <v>5.66</v>
      </c>
      <c r="V4292" s="1" t="s">
        <v>33</v>
      </c>
      <c r="W4292" s="1" t="s">
        <v>33</v>
      </c>
      <c r="X4292" s="1" t="s">
        <v>1392</v>
      </c>
      <c r="Y4292" s="1" t="s">
        <v>91</v>
      </c>
      <c r="Z4292" s="1" t="s">
        <v>5920</v>
      </c>
      <c r="AA4292" s="1" t="s">
        <v>5921</v>
      </c>
    </row>
    <row r="4293" spans="1:27" x14ac:dyDescent="0.25">
      <c r="A4293" s="1" t="s">
        <v>26</v>
      </c>
      <c r="B4293" s="1" t="s">
        <v>5911</v>
      </c>
      <c r="C4293" s="2">
        <v>42331</v>
      </c>
      <c r="D4293" s="1" t="s">
        <v>2817</v>
      </c>
      <c r="E4293" s="7" t="str">
        <f>VLOOKUP(TRIM(D4293)*1,CFOP!A:B,2,FALSE)</f>
        <v>Sim</v>
      </c>
      <c r="F4293" s="1" t="s">
        <v>393</v>
      </c>
      <c r="G4293" s="3">
        <v>85.68</v>
      </c>
      <c r="H4293" s="3">
        <v>85.68</v>
      </c>
      <c r="I4293" s="3">
        <v>10.28</v>
      </c>
      <c r="J4293" s="1" t="s">
        <v>30</v>
      </c>
      <c r="K4293" s="3">
        <v>0</v>
      </c>
      <c r="L4293" s="3">
        <v>0</v>
      </c>
      <c r="M4293" s="1" t="s">
        <v>31</v>
      </c>
      <c r="N4293" s="3">
        <v>74.5</v>
      </c>
      <c r="O4293" s="3">
        <v>11.18</v>
      </c>
      <c r="P4293" s="1" t="s">
        <v>2788</v>
      </c>
      <c r="Q4293" s="3">
        <v>74.5</v>
      </c>
      <c r="R4293" s="3">
        <v>1.23</v>
      </c>
      <c r="S4293" s="1" t="s">
        <v>33</v>
      </c>
      <c r="T4293" s="3">
        <v>74.5</v>
      </c>
      <c r="U4293" s="3">
        <v>5.66</v>
      </c>
      <c r="V4293" s="1" t="s">
        <v>33</v>
      </c>
      <c r="W4293" s="1" t="s">
        <v>33</v>
      </c>
      <c r="X4293" s="1" t="s">
        <v>1392</v>
      </c>
      <c r="Y4293" s="1" t="s">
        <v>96</v>
      </c>
      <c r="Z4293" s="1" t="s">
        <v>5922</v>
      </c>
      <c r="AA4293" s="1" t="s">
        <v>5923</v>
      </c>
    </row>
    <row r="4294" spans="1:27" x14ac:dyDescent="0.25">
      <c r="A4294" s="1" t="s">
        <v>26</v>
      </c>
      <c r="B4294" s="1" t="s">
        <v>5911</v>
      </c>
      <c r="C4294" s="2">
        <v>42331</v>
      </c>
      <c r="D4294" s="1" t="s">
        <v>2817</v>
      </c>
      <c r="E4294" s="7" t="str">
        <f>VLOOKUP(TRIM(D4294)*1,CFOP!A:B,2,FALSE)</f>
        <v>Sim</v>
      </c>
      <c r="F4294" s="1" t="s">
        <v>393</v>
      </c>
      <c r="G4294" s="3">
        <v>85.68</v>
      </c>
      <c r="H4294" s="3">
        <v>85.68</v>
      </c>
      <c r="I4294" s="3">
        <v>10.28</v>
      </c>
      <c r="J4294" s="1" t="s">
        <v>30</v>
      </c>
      <c r="K4294" s="3">
        <v>0</v>
      </c>
      <c r="L4294" s="3">
        <v>0</v>
      </c>
      <c r="M4294" s="1" t="s">
        <v>31</v>
      </c>
      <c r="N4294" s="3">
        <v>74.5</v>
      </c>
      <c r="O4294" s="3">
        <v>11.18</v>
      </c>
      <c r="P4294" s="1" t="s">
        <v>2788</v>
      </c>
      <c r="Q4294" s="3">
        <v>74.5</v>
      </c>
      <c r="R4294" s="3">
        <v>1.23</v>
      </c>
      <c r="S4294" s="1" t="s">
        <v>33</v>
      </c>
      <c r="T4294" s="3">
        <v>74.5</v>
      </c>
      <c r="U4294" s="3">
        <v>5.66</v>
      </c>
      <c r="V4294" s="1" t="s">
        <v>33</v>
      </c>
      <c r="W4294" s="1" t="s">
        <v>33</v>
      </c>
      <c r="X4294" s="1" t="s">
        <v>1392</v>
      </c>
      <c r="Y4294" s="1" t="s">
        <v>91</v>
      </c>
      <c r="Z4294" s="1" t="s">
        <v>5924</v>
      </c>
      <c r="AA4294" s="1" t="s">
        <v>5925</v>
      </c>
    </row>
    <row r="4295" spans="1:27" x14ac:dyDescent="0.25">
      <c r="A4295" s="1" t="s">
        <v>26</v>
      </c>
      <c r="B4295" s="1" t="s">
        <v>5911</v>
      </c>
      <c r="C4295" s="2">
        <v>42331</v>
      </c>
      <c r="D4295" s="1" t="s">
        <v>2817</v>
      </c>
      <c r="E4295" s="7" t="str">
        <f>VLOOKUP(TRIM(D4295)*1,CFOP!A:B,2,FALSE)</f>
        <v>Sim</v>
      </c>
      <c r="F4295" s="1" t="s">
        <v>393</v>
      </c>
      <c r="G4295" s="3">
        <v>85.68</v>
      </c>
      <c r="H4295" s="3">
        <v>85.68</v>
      </c>
      <c r="I4295" s="3">
        <v>10.28</v>
      </c>
      <c r="J4295" s="1" t="s">
        <v>307</v>
      </c>
      <c r="K4295" s="3">
        <v>0</v>
      </c>
      <c r="L4295" s="3">
        <v>0</v>
      </c>
      <c r="M4295" s="1" t="s">
        <v>31</v>
      </c>
      <c r="N4295" s="3">
        <v>74.5</v>
      </c>
      <c r="O4295" s="3">
        <v>11.18</v>
      </c>
      <c r="P4295" s="1" t="s">
        <v>2788</v>
      </c>
      <c r="Q4295" s="3">
        <v>74.5</v>
      </c>
      <c r="R4295" s="3">
        <v>1.23</v>
      </c>
      <c r="S4295" s="1" t="s">
        <v>33</v>
      </c>
      <c r="T4295" s="3">
        <v>74.5</v>
      </c>
      <c r="U4295" s="3">
        <v>5.66</v>
      </c>
      <c r="V4295" s="1" t="s">
        <v>33</v>
      </c>
      <c r="W4295" s="1" t="s">
        <v>33</v>
      </c>
      <c r="X4295" s="1" t="s">
        <v>1392</v>
      </c>
      <c r="Y4295" s="1" t="s">
        <v>91</v>
      </c>
      <c r="Z4295" s="1" t="s">
        <v>5926</v>
      </c>
      <c r="AA4295" s="1" t="s">
        <v>5927</v>
      </c>
    </row>
    <row r="4296" spans="1:27" x14ac:dyDescent="0.25">
      <c r="A4296" s="1" t="s">
        <v>26</v>
      </c>
      <c r="B4296" s="1" t="s">
        <v>5911</v>
      </c>
      <c r="C4296" s="2">
        <v>42331</v>
      </c>
      <c r="D4296" s="1" t="s">
        <v>2817</v>
      </c>
      <c r="E4296" s="7" t="str">
        <f>VLOOKUP(TRIM(D4296)*1,CFOP!A:B,2,FALSE)</f>
        <v>Sim</v>
      </c>
      <c r="F4296" s="1" t="s">
        <v>393</v>
      </c>
      <c r="G4296" s="3">
        <v>85.68</v>
      </c>
      <c r="H4296" s="3">
        <v>85.68</v>
      </c>
      <c r="I4296" s="3">
        <v>10.28</v>
      </c>
      <c r="J4296" s="1" t="s">
        <v>307</v>
      </c>
      <c r="K4296" s="3">
        <v>0</v>
      </c>
      <c r="L4296" s="3">
        <v>0</v>
      </c>
      <c r="M4296" s="1" t="s">
        <v>31</v>
      </c>
      <c r="N4296" s="3">
        <v>74.5</v>
      </c>
      <c r="O4296" s="3">
        <v>11.18</v>
      </c>
      <c r="P4296" s="1" t="s">
        <v>2788</v>
      </c>
      <c r="Q4296" s="3">
        <v>74.5</v>
      </c>
      <c r="R4296" s="3">
        <v>1.23</v>
      </c>
      <c r="S4296" s="1" t="s">
        <v>33</v>
      </c>
      <c r="T4296" s="3">
        <v>74.5</v>
      </c>
      <c r="U4296" s="3">
        <v>5.66</v>
      </c>
      <c r="V4296" s="1" t="s">
        <v>33</v>
      </c>
      <c r="W4296" s="1" t="s">
        <v>33</v>
      </c>
      <c r="X4296" s="1" t="s">
        <v>1392</v>
      </c>
      <c r="Y4296" s="1" t="s">
        <v>91</v>
      </c>
      <c r="Z4296" s="1" t="s">
        <v>5928</v>
      </c>
      <c r="AA4296" s="1" t="s">
        <v>5929</v>
      </c>
    </row>
    <row r="4297" spans="1:27" x14ac:dyDescent="0.25">
      <c r="A4297" s="1" t="s">
        <v>26</v>
      </c>
      <c r="B4297" s="1" t="s">
        <v>5911</v>
      </c>
      <c r="C4297" s="2">
        <v>42331</v>
      </c>
      <c r="D4297" s="1" t="s">
        <v>2817</v>
      </c>
      <c r="E4297" s="7" t="str">
        <f>VLOOKUP(TRIM(D4297)*1,CFOP!A:B,2,FALSE)</f>
        <v>Sim</v>
      </c>
      <c r="F4297" s="1" t="s">
        <v>393</v>
      </c>
      <c r="G4297" s="3">
        <v>85.68</v>
      </c>
      <c r="H4297" s="3">
        <v>85.68</v>
      </c>
      <c r="I4297" s="3">
        <v>10.28</v>
      </c>
      <c r="J4297" s="1" t="s">
        <v>307</v>
      </c>
      <c r="K4297" s="3">
        <v>0</v>
      </c>
      <c r="L4297" s="3">
        <v>0</v>
      </c>
      <c r="M4297" s="1" t="s">
        <v>31</v>
      </c>
      <c r="N4297" s="3">
        <v>74.5</v>
      </c>
      <c r="O4297" s="3">
        <v>11.18</v>
      </c>
      <c r="P4297" s="1" t="s">
        <v>2788</v>
      </c>
      <c r="Q4297" s="3">
        <v>74.5</v>
      </c>
      <c r="R4297" s="3">
        <v>1.23</v>
      </c>
      <c r="S4297" s="1" t="s">
        <v>33</v>
      </c>
      <c r="T4297" s="3">
        <v>74.5</v>
      </c>
      <c r="U4297" s="3">
        <v>5.66</v>
      </c>
      <c r="V4297" s="1" t="s">
        <v>33</v>
      </c>
      <c r="W4297" s="1" t="s">
        <v>33</v>
      </c>
      <c r="X4297" s="1" t="s">
        <v>1392</v>
      </c>
      <c r="Y4297" s="1" t="s">
        <v>91</v>
      </c>
      <c r="Z4297" s="1" t="s">
        <v>5930</v>
      </c>
      <c r="AA4297" s="1" t="s">
        <v>5931</v>
      </c>
    </row>
    <row r="4298" spans="1:27" x14ac:dyDescent="0.25">
      <c r="A4298" s="1" t="s">
        <v>26</v>
      </c>
      <c r="B4298" s="1" t="s">
        <v>5911</v>
      </c>
      <c r="C4298" s="2">
        <v>42331</v>
      </c>
      <c r="D4298" s="1" t="s">
        <v>2817</v>
      </c>
      <c r="E4298" s="7" t="str">
        <f>VLOOKUP(TRIM(D4298)*1,CFOP!A:B,2,FALSE)</f>
        <v>Sim</v>
      </c>
      <c r="F4298" s="1" t="s">
        <v>393</v>
      </c>
      <c r="G4298" s="3">
        <v>114.25000000000001</v>
      </c>
      <c r="H4298" s="3">
        <v>114.25</v>
      </c>
      <c r="I4298" s="3">
        <v>13.71</v>
      </c>
      <c r="J4298" s="1" t="s">
        <v>307</v>
      </c>
      <c r="K4298" s="3">
        <v>0</v>
      </c>
      <c r="L4298" s="3">
        <v>0</v>
      </c>
      <c r="M4298" s="1" t="s">
        <v>31</v>
      </c>
      <c r="N4298" s="3">
        <v>99.350000000000009</v>
      </c>
      <c r="O4298" s="3">
        <v>14.9</v>
      </c>
      <c r="P4298" s="1" t="s">
        <v>2788</v>
      </c>
      <c r="Q4298" s="3">
        <v>99.350000000000009</v>
      </c>
      <c r="R4298" s="3">
        <v>1.6400000000000001</v>
      </c>
      <c r="S4298" s="1" t="s">
        <v>33</v>
      </c>
      <c r="T4298" s="3">
        <v>99.350000000000009</v>
      </c>
      <c r="U4298" s="3">
        <v>7.55</v>
      </c>
      <c r="V4298" s="1" t="s">
        <v>33</v>
      </c>
      <c r="W4298" s="1" t="s">
        <v>33</v>
      </c>
      <c r="X4298" s="1" t="s">
        <v>1392</v>
      </c>
      <c r="Y4298" s="1" t="s">
        <v>91</v>
      </c>
      <c r="Z4298" s="1" t="s">
        <v>5932</v>
      </c>
      <c r="AA4298" s="1" t="s">
        <v>5933</v>
      </c>
    </row>
    <row r="4299" spans="1:27" x14ac:dyDescent="0.25">
      <c r="A4299" s="1" t="s">
        <v>26</v>
      </c>
      <c r="B4299" s="1" t="s">
        <v>5911</v>
      </c>
      <c r="C4299" s="2">
        <v>42331</v>
      </c>
      <c r="D4299" s="1" t="s">
        <v>2817</v>
      </c>
      <c r="E4299" s="7" t="str">
        <f>VLOOKUP(TRIM(D4299)*1,CFOP!A:B,2,FALSE)</f>
        <v>Sim</v>
      </c>
      <c r="F4299" s="1" t="s">
        <v>393</v>
      </c>
      <c r="G4299" s="3">
        <v>85.68</v>
      </c>
      <c r="H4299" s="3">
        <v>85.68</v>
      </c>
      <c r="I4299" s="3">
        <v>10.28</v>
      </c>
      <c r="J4299" s="1" t="s">
        <v>307</v>
      </c>
      <c r="K4299" s="3">
        <v>0</v>
      </c>
      <c r="L4299" s="3">
        <v>0</v>
      </c>
      <c r="M4299" s="1" t="s">
        <v>31</v>
      </c>
      <c r="N4299" s="3">
        <v>74.5</v>
      </c>
      <c r="O4299" s="3">
        <v>11.18</v>
      </c>
      <c r="P4299" s="1" t="s">
        <v>2788</v>
      </c>
      <c r="Q4299" s="3">
        <v>74.5</v>
      </c>
      <c r="R4299" s="3">
        <v>1.23</v>
      </c>
      <c r="S4299" s="1" t="s">
        <v>33</v>
      </c>
      <c r="T4299" s="3">
        <v>74.5</v>
      </c>
      <c r="U4299" s="3">
        <v>5.66</v>
      </c>
      <c r="V4299" s="1" t="s">
        <v>33</v>
      </c>
      <c r="W4299" s="1" t="s">
        <v>33</v>
      </c>
      <c r="X4299" s="1" t="s">
        <v>1392</v>
      </c>
      <c r="Y4299" s="1" t="s">
        <v>91</v>
      </c>
      <c r="Z4299" s="1" t="s">
        <v>5934</v>
      </c>
      <c r="AA4299" s="1" t="s">
        <v>5935</v>
      </c>
    </row>
    <row r="4300" spans="1:27" x14ac:dyDescent="0.25">
      <c r="A4300" s="1" t="s">
        <v>26</v>
      </c>
      <c r="B4300" s="1" t="s">
        <v>5911</v>
      </c>
      <c r="C4300" s="2">
        <v>42331</v>
      </c>
      <c r="D4300" s="1" t="s">
        <v>2817</v>
      </c>
      <c r="E4300" s="7" t="str">
        <f>VLOOKUP(TRIM(D4300)*1,CFOP!A:B,2,FALSE)</f>
        <v>Sim</v>
      </c>
      <c r="F4300" s="1" t="s">
        <v>393</v>
      </c>
      <c r="G4300" s="3">
        <v>85.68</v>
      </c>
      <c r="H4300" s="3">
        <v>85.68</v>
      </c>
      <c r="I4300" s="3">
        <v>10.28</v>
      </c>
      <c r="J4300" s="1" t="s">
        <v>307</v>
      </c>
      <c r="K4300" s="3">
        <v>0</v>
      </c>
      <c r="L4300" s="3">
        <v>0</v>
      </c>
      <c r="M4300" s="1" t="s">
        <v>31</v>
      </c>
      <c r="N4300" s="3">
        <v>74.5</v>
      </c>
      <c r="O4300" s="3">
        <v>11.18</v>
      </c>
      <c r="P4300" s="1" t="s">
        <v>2788</v>
      </c>
      <c r="Q4300" s="3">
        <v>74.5</v>
      </c>
      <c r="R4300" s="3">
        <v>1.23</v>
      </c>
      <c r="S4300" s="1" t="s">
        <v>33</v>
      </c>
      <c r="T4300" s="3">
        <v>74.5</v>
      </c>
      <c r="U4300" s="3">
        <v>5.66</v>
      </c>
      <c r="V4300" s="1" t="s">
        <v>33</v>
      </c>
      <c r="W4300" s="1" t="s">
        <v>33</v>
      </c>
      <c r="X4300" s="1" t="s">
        <v>1392</v>
      </c>
      <c r="Y4300" s="1" t="s">
        <v>91</v>
      </c>
      <c r="Z4300" s="1" t="s">
        <v>5936</v>
      </c>
      <c r="AA4300" s="1" t="s">
        <v>5937</v>
      </c>
    </row>
    <row r="4301" spans="1:27" x14ac:dyDescent="0.25">
      <c r="A4301" s="1" t="s">
        <v>26</v>
      </c>
      <c r="B4301" s="1" t="s">
        <v>5911</v>
      </c>
      <c r="C4301" s="2">
        <v>42331</v>
      </c>
      <c r="D4301" s="1" t="s">
        <v>2817</v>
      </c>
      <c r="E4301" s="7" t="str">
        <f>VLOOKUP(TRIM(D4301)*1,CFOP!A:B,2,FALSE)</f>
        <v>Sim</v>
      </c>
      <c r="F4301" s="1" t="s">
        <v>393</v>
      </c>
      <c r="G4301" s="3">
        <v>85.68</v>
      </c>
      <c r="H4301" s="3">
        <v>85.68</v>
      </c>
      <c r="I4301" s="3">
        <v>10.28</v>
      </c>
      <c r="J4301" s="1" t="s">
        <v>307</v>
      </c>
      <c r="K4301" s="3">
        <v>0</v>
      </c>
      <c r="L4301" s="3">
        <v>0</v>
      </c>
      <c r="M4301" s="1" t="s">
        <v>31</v>
      </c>
      <c r="N4301" s="3">
        <v>74.5</v>
      </c>
      <c r="O4301" s="3">
        <v>11.18</v>
      </c>
      <c r="P4301" s="1" t="s">
        <v>2788</v>
      </c>
      <c r="Q4301" s="3">
        <v>74.5</v>
      </c>
      <c r="R4301" s="3">
        <v>1.23</v>
      </c>
      <c r="S4301" s="1" t="s">
        <v>33</v>
      </c>
      <c r="T4301" s="3">
        <v>74.5</v>
      </c>
      <c r="U4301" s="3">
        <v>5.66</v>
      </c>
      <c r="V4301" s="1" t="s">
        <v>33</v>
      </c>
      <c r="W4301" s="1" t="s">
        <v>33</v>
      </c>
      <c r="X4301" s="1" t="s">
        <v>1392</v>
      </c>
      <c r="Y4301" s="1" t="s">
        <v>91</v>
      </c>
      <c r="Z4301" s="1" t="s">
        <v>5938</v>
      </c>
      <c r="AA4301" s="1" t="s">
        <v>5939</v>
      </c>
    </row>
    <row r="4302" spans="1:27" x14ac:dyDescent="0.25">
      <c r="A4302" s="1" t="s">
        <v>26</v>
      </c>
      <c r="B4302" s="1" t="s">
        <v>5911</v>
      </c>
      <c r="C4302" s="2">
        <v>42331</v>
      </c>
      <c r="D4302" s="1" t="s">
        <v>2817</v>
      </c>
      <c r="E4302" s="7" t="str">
        <f>VLOOKUP(TRIM(D4302)*1,CFOP!A:B,2,FALSE)</f>
        <v>Sim</v>
      </c>
      <c r="F4302" s="1" t="s">
        <v>393</v>
      </c>
      <c r="G4302" s="3">
        <v>85.68</v>
      </c>
      <c r="H4302" s="3">
        <v>85.68</v>
      </c>
      <c r="I4302" s="3">
        <v>10.28</v>
      </c>
      <c r="J4302" s="1" t="s">
        <v>307</v>
      </c>
      <c r="K4302" s="3">
        <v>0</v>
      </c>
      <c r="L4302" s="3">
        <v>0</v>
      </c>
      <c r="M4302" s="1" t="s">
        <v>31</v>
      </c>
      <c r="N4302" s="3">
        <v>74.5</v>
      </c>
      <c r="O4302" s="3">
        <v>11.18</v>
      </c>
      <c r="P4302" s="1" t="s">
        <v>2788</v>
      </c>
      <c r="Q4302" s="3">
        <v>74.5</v>
      </c>
      <c r="R4302" s="3">
        <v>1.23</v>
      </c>
      <c r="S4302" s="1" t="s">
        <v>33</v>
      </c>
      <c r="T4302" s="3">
        <v>74.5</v>
      </c>
      <c r="U4302" s="3">
        <v>5.66</v>
      </c>
      <c r="V4302" s="1" t="s">
        <v>33</v>
      </c>
      <c r="W4302" s="1" t="s">
        <v>33</v>
      </c>
      <c r="X4302" s="1" t="s">
        <v>1392</v>
      </c>
      <c r="Y4302" s="1" t="s">
        <v>91</v>
      </c>
      <c r="Z4302" s="1" t="s">
        <v>5940</v>
      </c>
      <c r="AA4302" s="1" t="s">
        <v>5941</v>
      </c>
    </row>
    <row r="4303" spans="1:27" x14ac:dyDescent="0.25">
      <c r="A4303" s="1" t="s">
        <v>26</v>
      </c>
      <c r="B4303" s="1" t="s">
        <v>5911</v>
      </c>
      <c r="C4303" s="2">
        <v>42331</v>
      </c>
      <c r="D4303" s="1" t="s">
        <v>2817</v>
      </c>
      <c r="E4303" s="7" t="str">
        <f>VLOOKUP(TRIM(D4303)*1,CFOP!A:B,2,FALSE)</f>
        <v>Sim</v>
      </c>
      <c r="F4303" s="1" t="s">
        <v>393</v>
      </c>
      <c r="G4303" s="3">
        <v>85.68</v>
      </c>
      <c r="H4303" s="3">
        <v>85.68</v>
      </c>
      <c r="I4303" s="3">
        <v>10.28</v>
      </c>
      <c r="J4303" s="1" t="s">
        <v>307</v>
      </c>
      <c r="K4303" s="3">
        <v>0</v>
      </c>
      <c r="L4303" s="3">
        <v>0</v>
      </c>
      <c r="M4303" s="1" t="s">
        <v>31</v>
      </c>
      <c r="N4303" s="3">
        <v>74.5</v>
      </c>
      <c r="O4303" s="3">
        <v>11.18</v>
      </c>
      <c r="P4303" s="1" t="s">
        <v>2788</v>
      </c>
      <c r="Q4303" s="3">
        <v>74.5</v>
      </c>
      <c r="R4303" s="3">
        <v>1.23</v>
      </c>
      <c r="S4303" s="1" t="s">
        <v>33</v>
      </c>
      <c r="T4303" s="3">
        <v>74.5</v>
      </c>
      <c r="U4303" s="3">
        <v>5.66</v>
      </c>
      <c r="V4303" s="1" t="s">
        <v>33</v>
      </c>
      <c r="W4303" s="1" t="s">
        <v>33</v>
      </c>
      <c r="X4303" s="1" t="s">
        <v>1392</v>
      </c>
      <c r="Y4303" s="1" t="s">
        <v>91</v>
      </c>
      <c r="Z4303" s="1" t="s">
        <v>5942</v>
      </c>
      <c r="AA4303" s="1" t="s">
        <v>5943</v>
      </c>
    </row>
    <row r="4304" spans="1:27" x14ac:dyDescent="0.25">
      <c r="A4304" s="1" t="s">
        <v>26</v>
      </c>
      <c r="B4304" s="1" t="s">
        <v>5911</v>
      </c>
      <c r="C4304" s="2">
        <v>42331</v>
      </c>
      <c r="D4304" s="1" t="s">
        <v>2817</v>
      </c>
      <c r="E4304" s="7" t="str">
        <f>VLOOKUP(TRIM(D4304)*1,CFOP!A:B,2,FALSE)</f>
        <v>Sim</v>
      </c>
      <c r="F4304" s="1" t="s">
        <v>393</v>
      </c>
      <c r="G4304" s="3">
        <v>85.68</v>
      </c>
      <c r="H4304" s="3">
        <v>85.68</v>
      </c>
      <c r="I4304" s="3">
        <v>10.28</v>
      </c>
      <c r="J4304" s="1" t="s">
        <v>307</v>
      </c>
      <c r="K4304" s="3">
        <v>0</v>
      </c>
      <c r="L4304" s="3">
        <v>0</v>
      </c>
      <c r="M4304" s="1" t="s">
        <v>31</v>
      </c>
      <c r="N4304" s="3">
        <v>74.5</v>
      </c>
      <c r="O4304" s="3">
        <v>11.18</v>
      </c>
      <c r="P4304" s="1" t="s">
        <v>2788</v>
      </c>
      <c r="Q4304" s="3">
        <v>74.5</v>
      </c>
      <c r="R4304" s="3">
        <v>1.23</v>
      </c>
      <c r="S4304" s="1" t="s">
        <v>33</v>
      </c>
      <c r="T4304" s="3">
        <v>74.5</v>
      </c>
      <c r="U4304" s="3">
        <v>5.66</v>
      </c>
      <c r="V4304" s="1" t="s">
        <v>33</v>
      </c>
      <c r="W4304" s="1" t="s">
        <v>33</v>
      </c>
      <c r="X4304" s="1" t="s">
        <v>1392</v>
      </c>
      <c r="Y4304" s="1" t="s">
        <v>91</v>
      </c>
      <c r="Z4304" s="1" t="s">
        <v>5944</v>
      </c>
      <c r="AA4304" s="1" t="s">
        <v>5945</v>
      </c>
    </row>
    <row r="4305" spans="1:27" x14ac:dyDescent="0.25">
      <c r="A4305" s="1" t="s">
        <v>26</v>
      </c>
      <c r="B4305" s="1" t="s">
        <v>5911</v>
      </c>
      <c r="C4305" s="2">
        <v>42331</v>
      </c>
      <c r="D4305" s="1" t="s">
        <v>2817</v>
      </c>
      <c r="E4305" s="7" t="str">
        <f>VLOOKUP(TRIM(D4305)*1,CFOP!A:B,2,FALSE)</f>
        <v>Sim</v>
      </c>
      <c r="F4305" s="1" t="s">
        <v>393</v>
      </c>
      <c r="G4305" s="3">
        <v>85.68</v>
      </c>
      <c r="H4305" s="3">
        <v>85.68</v>
      </c>
      <c r="I4305" s="3">
        <v>10.28</v>
      </c>
      <c r="J4305" s="1" t="s">
        <v>307</v>
      </c>
      <c r="K4305" s="3">
        <v>0</v>
      </c>
      <c r="L4305" s="3">
        <v>0</v>
      </c>
      <c r="M4305" s="1" t="s">
        <v>31</v>
      </c>
      <c r="N4305" s="3">
        <v>74.5</v>
      </c>
      <c r="O4305" s="3">
        <v>11.18</v>
      </c>
      <c r="P4305" s="1" t="s">
        <v>2788</v>
      </c>
      <c r="Q4305" s="3">
        <v>74.5</v>
      </c>
      <c r="R4305" s="3">
        <v>1.23</v>
      </c>
      <c r="S4305" s="1" t="s">
        <v>33</v>
      </c>
      <c r="T4305" s="3">
        <v>74.5</v>
      </c>
      <c r="U4305" s="3">
        <v>5.66</v>
      </c>
      <c r="V4305" s="1" t="s">
        <v>33</v>
      </c>
      <c r="W4305" s="1" t="s">
        <v>33</v>
      </c>
      <c r="X4305" s="1" t="s">
        <v>1392</v>
      </c>
      <c r="Y4305" s="1" t="s">
        <v>91</v>
      </c>
      <c r="Z4305" s="1" t="s">
        <v>5946</v>
      </c>
      <c r="AA4305" s="1" t="s">
        <v>5947</v>
      </c>
    </row>
    <row r="4306" spans="1:27" x14ac:dyDescent="0.25">
      <c r="A4306" s="1" t="s">
        <v>26</v>
      </c>
      <c r="B4306" s="1" t="s">
        <v>5948</v>
      </c>
      <c r="C4306" s="2">
        <v>42332</v>
      </c>
      <c r="D4306" s="1" t="s">
        <v>2804</v>
      </c>
      <c r="E4306" s="7" t="str">
        <f>VLOOKUP(TRIM(D4306)*1,CFOP!A:B,2,FALSE)</f>
        <v>Sim</v>
      </c>
      <c r="F4306" s="1" t="s">
        <v>29</v>
      </c>
      <c r="G4306" s="3">
        <v>400</v>
      </c>
      <c r="H4306" s="3">
        <v>400</v>
      </c>
      <c r="I4306" s="3">
        <v>72</v>
      </c>
      <c r="J4306" s="1" t="s">
        <v>30</v>
      </c>
      <c r="K4306" s="3">
        <v>0</v>
      </c>
      <c r="L4306" s="3">
        <v>0</v>
      </c>
      <c r="M4306" s="1" t="s">
        <v>31</v>
      </c>
      <c r="N4306" s="3">
        <v>0</v>
      </c>
      <c r="O4306" s="3">
        <v>0</v>
      </c>
      <c r="P4306" s="1" t="s">
        <v>31</v>
      </c>
      <c r="Q4306" s="3">
        <v>400</v>
      </c>
      <c r="R4306" s="3">
        <v>6.6000000000000005</v>
      </c>
      <c r="S4306" s="1" t="s">
        <v>33</v>
      </c>
      <c r="T4306" s="3">
        <v>400</v>
      </c>
      <c r="U4306" s="3">
        <v>30.400000000000002</v>
      </c>
      <c r="V4306" s="1" t="s">
        <v>33</v>
      </c>
      <c r="W4306" s="1" t="s">
        <v>33</v>
      </c>
      <c r="X4306" s="1" t="s">
        <v>1493</v>
      </c>
      <c r="Y4306" s="1" t="s">
        <v>2556</v>
      </c>
      <c r="Z4306" s="1" t="s">
        <v>5842</v>
      </c>
      <c r="AA4306" s="1" t="s">
        <v>5843</v>
      </c>
    </row>
    <row r="4307" spans="1:27" x14ac:dyDescent="0.25">
      <c r="A4307" s="1" t="s">
        <v>26</v>
      </c>
      <c r="B4307" s="1" t="s">
        <v>5949</v>
      </c>
      <c r="C4307" s="2">
        <v>42332</v>
      </c>
      <c r="D4307" s="1" t="s">
        <v>2804</v>
      </c>
      <c r="E4307" s="7" t="str">
        <f>VLOOKUP(TRIM(D4307)*1,CFOP!A:B,2,FALSE)</f>
        <v>Sim</v>
      </c>
      <c r="F4307" s="1" t="s">
        <v>29</v>
      </c>
      <c r="G4307" s="3">
        <v>2950</v>
      </c>
      <c r="H4307" s="3">
        <v>0</v>
      </c>
      <c r="I4307" s="3">
        <v>0</v>
      </c>
      <c r="J4307" s="1" t="s">
        <v>31</v>
      </c>
      <c r="K4307" s="3">
        <v>0</v>
      </c>
      <c r="L4307" s="3">
        <v>0</v>
      </c>
      <c r="M4307" s="1" t="s">
        <v>31</v>
      </c>
      <c r="N4307" s="3">
        <v>0</v>
      </c>
      <c r="O4307" s="3">
        <v>0</v>
      </c>
      <c r="P4307" s="1" t="s">
        <v>31</v>
      </c>
      <c r="Q4307" s="3">
        <v>2950</v>
      </c>
      <c r="R4307" s="3">
        <v>48.68</v>
      </c>
      <c r="S4307" s="1" t="s">
        <v>33</v>
      </c>
      <c r="T4307" s="3">
        <v>2950</v>
      </c>
      <c r="U4307" s="3">
        <v>224.20000000000002</v>
      </c>
      <c r="V4307" s="1" t="s">
        <v>33</v>
      </c>
      <c r="W4307" s="1" t="s">
        <v>33</v>
      </c>
      <c r="X4307" s="1" t="s">
        <v>2555</v>
      </c>
      <c r="Y4307" s="1" t="s">
        <v>2556</v>
      </c>
      <c r="Z4307" s="1" t="s">
        <v>2557</v>
      </c>
      <c r="AA4307" s="1" t="s">
        <v>2558</v>
      </c>
    </row>
    <row r="4308" spans="1:27" x14ac:dyDescent="0.25">
      <c r="A4308" s="1" t="s">
        <v>26</v>
      </c>
      <c r="B4308" s="1" t="s">
        <v>5950</v>
      </c>
      <c r="C4308" s="2">
        <v>42332</v>
      </c>
      <c r="D4308" s="1" t="s">
        <v>2804</v>
      </c>
      <c r="E4308" s="7" t="str">
        <f>VLOOKUP(TRIM(D4308)*1,CFOP!A:B,2,FALSE)</f>
        <v>Sim</v>
      </c>
      <c r="F4308" s="1" t="s">
        <v>29</v>
      </c>
      <c r="G4308" s="3">
        <v>3105</v>
      </c>
      <c r="H4308" s="3">
        <v>2700</v>
      </c>
      <c r="I4308" s="3">
        <v>486</v>
      </c>
      <c r="J4308" s="1" t="s">
        <v>30</v>
      </c>
      <c r="K4308" s="3">
        <v>0</v>
      </c>
      <c r="L4308" s="3">
        <v>0</v>
      </c>
      <c r="M4308" s="1" t="s">
        <v>31</v>
      </c>
      <c r="N4308" s="3">
        <v>2700</v>
      </c>
      <c r="O4308" s="3">
        <v>405</v>
      </c>
      <c r="P4308" s="1" t="s">
        <v>2788</v>
      </c>
      <c r="Q4308" s="3">
        <v>2700</v>
      </c>
      <c r="R4308" s="3">
        <v>44.550000000000004</v>
      </c>
      <c r="S4308" s="1" t="s">
        <v>33</v>
      </c>
      <c r="T4308" s="3">
        <v>2700</v>
      </c>
      <c r="U4308" s="3">
        <v>205.20000000000002</v>
      </c>
      <c r="V4308" s="1" t="s">
        <v>33</v>
      </c>
      <c r="W4308" s="1" t="s">
        <v>33</v>
      </c>
      <c r="X4308" s="1" t="s">
        <v>3161</v>
      </c>
      <c r="Y4308" s="1" t="s">
        <v>91</v>
      </c>
      <c r="Z4308" s="1" t="s">
        <v>5951</v>
      </c>
      <c r="AA4308" s="1" t="s">
        <v>5952</v>
      </c>
    </row>
    <row r="4309" spans="1:27" x14ac:dyDescent="0.25">
      <c r="A4309" s="1" t="s">
        <v>26</v>
      </c>
      <c r="B4309" s="1" t="s">
        <v>5953</v>
      </c>
      <c r="C4309" s="2">
        <v>42332</v>
      </c>
      <c r="D4309" s="1" t="s">
        <v>2804</v>
      </c>
      <c r="E4309" s="7" t="str">
        <f>VLOOKUP(TRIM(D4309)*1,CFOP!A:B,2,FALSE)</f>
        <v>Sim</v>
      </c>
      <c r="F4309" s="1" t="s">
        <v>29</v>
      </c>
      <c r="G4309" s="3">
        <v>142.49</v>
      </c>
      <c r="H4309" s="3">
        <v>123.9</v>
      </c>
      <c r="I4309" s="3">
        <v>22.3</v>
      </c>
      <c r="J4309" s="1" t="s">
        <v>30</v>
      </c>
      <c r="K4309" s="3">
        <v>0</v>
      </c>
      <c r="L4309" s="3">
        <v>0</v>
      </c>
      <c r="M4309" s="1" t="s">
        <v>31</v>
      </c>
      <c r="N4309" s="3">
        <v>123.9</v>
      </c>
      <c r="O4309" s="3">
        <v>18.59</v>
      </c>
      <c r="P4309" s="1" t="s">
        <v>2788</v>
      </c>
      <c r="Q4309" s="3">
        <v>123.9</v>
      </c>
      <c r="R4309" s="3">
        <v>2.04</v>
      </c>
      <c r="S4309" s="1" t="s">
        <v>33</v>
      </c>
      <c r="T4309" s="3">
        <v>123.9</v>
      </c>
      <c r="U4309" s="3">
        <v>9.42</v>
      </c>
      <c r="V4309" s="1" t="s">
        <v>33</v>
      </c>
      <c r="W4309" s="1" t="s">
        <v>33</v>
      </c>
      <c r="X4309" s="1" t="s">
        <v>5954</v>
      </c>
      <c r="Y4309" s="1" t="s">
        <v>91</v>
      </c>
      <c r="Z4309" s="1" t="s">
        <v>5955</v>
      </c>
      <c r="AA4309" s="1" t="s">
        <v>5956</v>
      </c>
    </row>
    <row r="4310" spans="1:27" x14ac:dyDescent="0.25">
      <c r="A4310" s="1" t="s">
        <v>26</v>
      </c>
      <c r="B4310" s="1" t="s">
        <v>5957</v>
      </c>
      <c r="C4310" s="2">
        <v>42332</v>
      </c>
      <c r="D4310" s="1" t="s">
        <v>2817</v>
      </c>
      <c r="E4310" s="7" t="str">
        <f>VLOOKUP(TRIM(D4310)*1,CFOP!A:B,2,FALSE)</f>
        <v>Sim</v>
      </c>
      <c r="F4310" s="1" t="s">
        <v>179</v>
      </c>
      <c r="G4310" s="3">
        <v>411.24</v>
      </c>
      <c r="H4310" s="3">
        <v>357.6</v>
      </c>
      <c r="I4310" s="3">
        <v>14.3</v>
      </c>
      <c r="J4310" s="1" t="s">
        <v>780</v>
      </c>
      <c r="K4310" s="3">
        <v>0</v>
      </c>
      <c r="L4310" s="3">
        <v>0</v>
      </c>
      <c r="M4310" s="1" t="s">
        <v>31</v>
      </c>
      <c r="N4310" s="3">
        <v>357.6</v>
      </c>
      <c r="O4310" s="3">
        <v>53.64</v>
      </c>
      <c r="P4310" s="1" t="s">
        <v>2788</v>
      </c>
      <c r="Q4310" s="3">
        <v>357.6</v>
      </c>
      <c r="R4310" s="3">
        <v>5.9</v>
      </c>
      <c r="S4310" s="1" t="s">
        <v>33</v>
      </c>
      <c r="T4310" s="3">
        <v>357.6</v>
      </c>
      <c r="U4310" s="3">
        <v>27.18</v>
      </c>
      <c r="V4310" s="1" t="s">
        <v>33</v>
      </c>
      <c r="W4310" s="1" t="s">
        <v>33</v>
      </c>
      <c r="X4310" s="1" t="s">
        <v>1865</v>
      </c>
      <c r="Y4310" s="1" t="s">
        <v>91</v>
      </c>
      <c r="Z4310" s="1" t="s">
        <v>5958</v>
      </c>
      <c r="AA4310" s="1" t="s">
        <v>5959</v>
      </c>
    </row>
    <row r="4311" spans="1:27" x14ac:dyDescent="0.25">
      <c r="A4311" s="1" t="s">
        <v>26</v>
      </c>
      <c r="B4311" s="1" t="s">
        <v>5960</v>
      </c>
      <c r="C4311" s="2">
        <v>42332</v>
      </c>
      <c r="D4311" s="1" t="s">
        <v>2817</v>
      </c>
      <c r="E4311" s="7" t="str">
        <f>VLOOKUP(TRIM(D4311)*1,CFOP!A:B,2,FALSE)</f>
        <v>Sim</v>
      </c>
      <c r="F4311" s="1" t="s">
        <v>179</v>
      </c>
      <c r="G4311" s="3">
        <v>2465.2000000000003</v>
      </c>
      <c r="H4311" s="3">
        <v>2143.65</v>
      </c>
      <c r="I4311" s="3">
        <v>257.24</v>
      </c>
      <c r="J4311" s="1" t="s">
        <v>307</v>
      </c>
      <c r="K4311" s="3">
        <v>0</v>
      </c>
      <c r="L4311" s="3">
        <v>0</v>
      </c>
      <c r="M4311" s="1" t="s">
        <v>31</v>
      </c>
      <c r="N4311" s="3">
        <v>2143.65</v>
      </c>
      <c r="O4311" s="3">
        <v>321.55</v>
      </c>
      <c r="P4311" s="1" t="s">
        <v>2788</v>
      </c>
      <c r="Q4311" s="3">
        <v>2143.65</v>
      </c>
      <c r="R4311" s="3">
        <v>35.369999999999997</v>
      </c>
      <c r="S4311" s="1" t="s">
        <v>33</v>
      </c>
      <c r="T4311" s="3">
        <v>2143.65</v>
      </c>
      <c r="U4311" s="3">
        <v>162.92000000000002</v>
      </c>
      <c r="V4311" s="1" t="s">
        <v>33</v>
      </c>
      <c r="W4311" s="1" t="s">
        <v>33</v>
      </c>
      <c r="X4311" s="1" t="s">
        <v>1865</v>
      </c>
      <c r="Y4311" s="1" t="s">
        <v>91</v>
      </c>
      <c r="Z4311" s="1" t="s">
        <v>5961</v>
      </c>
      <c r="AA4311" s="1" t="s">
        <v>5962</v>
      </c>
    </row>
    <row r="4312" spans="1:27" x14ac:dyDescent="0.25">
      <c r="A4312" s="1" t="s">
        <v>26</v>
      </c>
      <c r="B4312" s="1" t="s">
        <v>5963</v>
      </c>
      <c r="C4312" s="2">
        <v>42332</v>
      </c>
      <c r="D4312" s="1" t="s">
        <v>2903</v>
      </c>
      <c r="E4312" s="7" t="str">
        <f>VLOOKUP(TRIM(D4312)*1,CFOP!A:B,2,FALSE)</f>
        <v>Sim</v>
      </c>
      <c r="F4312" s="1" t="s">
        <v>272</v>
      </c>
      <c r="G4312" s="3">
        <v>305.04000000000002</v>
      </c>
      <c r="H4312" s="3">
        <v>0</v>
      </c>
      <c r="I4312" s="3">
        <v>0</v>
      </c>
      <c r="J4312" s="1" t="s">
        <v>31</v>
      </c>
      <c r="K4312" s="3">
        <v>0</v>
      </c>
      <c r="L4312" s="3">
        <v>0</v>
      </c>
      <c r="M4312" s="1" t="s">
        <v>31</v>
      </c>
      <c r="N4312" s="3">
        <v>0</v>
      </c>
      <c r="O4312" s="3">
        <v>0</v>
      </c>
      <c r="P4312" s="1" t="s">
        <v>31</v>
      </c>
      <c r="Q4312" s="3">
        <v>305.04000000000002</v>
      </c>
      <c r="R4312" s="3">
        <v>0</v>
      </c>
      <c r="S4312" s="1" t="s">
        <v>2904</v>
      </c>
      <c r="T4312" s="3">
        <v>305.04000000000002</v>
      </c>
      <c r="U4312" s="3">
        <v>0</v>
      </c>
      <c r="V4312" s="1" t="s">
        <v>2904</v>
      </c>
      <c r="W4312" s="1" t="s">
        <v>33</v>
      </c>
      <c r="X4312" s="1" t="s">
        <v>5964</v>
      </c>
      <c r="Y4312" s="1" t="s">
        <v>96</v>
      </c>
      <c r="Z4312" s="1" t="s">
        <v>5965</v>
      </c>
      <c r="AA4312" s="1" t="s">
        <v>5966</v>
      </c>
    </row>
    <row r="4313" spans="1:27" x14ac:dyDescent="0.25">
      <c r="A4313" s="1" t="s">
        <v>26</v>
      </c>
      <c r="B4313" s="1" t="s">
        <v>5967</v>
      </c>
      <c r="C4313" s="2">
        <v>42332</v>
      </c>
      <c r="D4313" s="1" t="s">
        <v>2817</v>
      </c>
      <c r="E4313" s="7" t="str">
        <f>VLOOKUP(TRIM(D4313)*1,CFOP!A:B,2,FALSE)</f>
        <v>Sim</v>
      </c>
      <c r="F4313" s="1" t="s">
        <v>478</v>
      </c>
      <c r="G4313" s="3">
        <v>1242</v>
      </c>
      <c r="H4313" s="3">
        <v>1080</v>
      </c>
      <c r="I4313" s="3">
        <v>75.600000000000009</v>
      </c>
      <c r="J4313" s="1" t="s">
        <v>30</v>
      </c>
      <c r="K4313" s="3">
        <v>0</v>
      </c>
      <c r="L4313" s="3">
        <v>0</v>
      </c>
      <c r="M4313" s="1" t="s">
        <v>31</v>
      </c>
      <c r="N4313" s="3">
        <v>1080</v>
      </c>
      <c r="O4313" s="3">
        <v>162</v>
      </c>
      <c r="P4313" s="1" t="s">
        <v>2788</v>
      </c>
      <c r="Q4313" s="3">
        <v>1080</v>
      </c>
      <c r="R4313" s="3">
        <v>17.82</v>
      </c>
      <c r="S4313" s="1" t="s">
        <v>33</v>
      </c>
      <c r="T4313" s="3">
        <v>1080</v>
      </c>
      <c r="U4313" s="3">
        <v>82.08</v>
      </c>
      <c r="V4313" s="1" t="s">
        <v>33</v>
      </c>
      <c r="W4313" s="1" t="s">
        <v>33</v>
      </c>
      <c r="X4313" s="1" t="s">
        <v>1856</v>
      </c>
      <c r="Y4313" s="1" t="s">
        <v>96</v>
      </c>
      <c r="Z4313" s="1" t="s">
        <v>5968</v>
      </c>
      <c r="AA4313" s="1" t="s">
        <v>5969</v>
      </c>
    </row>
    <row r="4314" spans="1:27" x14ac:dyDescent="0.25">
      <c r="A4314" s="1" t="s">
        <v>26</v>
      </c>
      <c r="B4314" s="1" t="s">
        <v>5967</v>
      </c>
      <c r="C4314" s="2">
        <v>42332</v>
      </c>
      <c r="D4314" s="1" t="s">
        <v>2817</v>
      </c>
      <c r="E4314" s="7" t="str">
        <f>VLOOKUP(TRIM(D4314)*1,CFOP!A:B,2,FALSE)</f>
        <v>Sim</v>
      </c>
      <c r="F4314" s="1" t="s">
        <v>478</v>
      </c>
      <c r="G4314" s="3">
        <v>1288</v>
      </c>
      <c r="H4314" s="3">
        <v>1120</v>
      </c>
      <c r="I4314" s="3">
        <v>78.400000000000006</v>
      </c>
      <c r="J4314" s="1" t="s">
        <v>30</v>
      </c>
      <c r="K4314" s="3">
        <v>0</v>
      </c>
      <c r="L4314" s="3">
        <v>0</v>
      </c>
      <c r="M4314" s="1" t="s">
        <v>31</v>
      </c>
      <c r="N4314" s="3">
        <v>1120</v>
      </c>
      <c r="O4314" s="3">
        <v>168</v>
      </c>
      <c r="P4314" s="1" t="s">
        <v>2788</v>
      </c>
      <c r="Q4314" s="3">
        <v>1120</v>
      </c>
      <c r="R4314" s="3">
        <v>18.48</v>
      </c>
      <c r="S4314" s="1" t="s">
        <v>33</v>
      </c>
      <c r="T4314" s="3">
        <v>1120</v>
      </c>
      <c r="U4314" s="3">
        <v>85.12</v>
      </c>
      <c r="V4314" s="1" t="s">
        <v>33</v>
      </c>
      <c r="W4314" s="1" t="s">
        <v>33</v>
      </c>
      <c r="X4314" s="1" t="s">
        <v>1856</v>
      </c>
      <c r="Y4314" s="1" t="s">
        <v>91</v>
      </c>
      <c r="Z4314" s="1" t="s">
        <v>5970</v>
      </c>
      <c r="AA4314" s="1" t="s">
        <v>5971</v>
      </c>
    </row>
    <row r="4315" spans="1:27" x14ac:dyDescent="0.25">
      <c r="A4315" s="1" t="s">
        <v>26</v>
      </c>
      <c r="B4315" s="1" t="s">
        <v>5967</v>
      </c>
      <c r="C4315" s="2">
        <v>42332</v>
      </c>
      <c r="D4315" s="1" t="s">
        <v>2817</v>
      </c>
      <c r="E4315" s="7" t="str">
        <f>VLOOKUP(TRIM(D4315)*1,CFOP!A:B,2,FALSE)</f>
        <v>Sim</v>
      </c>
      <c r="F4315" s="1" t="s">
        <v>478</v>
      </c>
      <c r="G4315" s="3">
        <v>414</v>
      </c>
      <c r="H4315" s="3">
        <v>360</v>
      </c>
      <c r="I4315" s="3">
        <v>25.2</v>
      </c>
      <c r="J4315" s="1" t="s">
        <v>30</v>
      </c>
      <c r="K4315" s="3">
        <v>0</v>
      </c>
      <c r="L4315" s="3">
        <v>0</v>
      </c>
      <c r="M4315" s="1" t="s">
        <v>31</v>
      </c>
      <c r="N4315" s="3">
        <v>360</v>
      </c>
      <c r="O4315" s="3">
        <v>54</v>
      </c>
      <c r="P4315" s="1" t="s">
        <v>2788</v>
      </c>
      <c r="Q4315" s="3">
        <v>360</v>
      </c>
      <c r="R4315" s="3">
        <v>5.94</v>
      </c>
      <c r="S4315" s="1" t="s">
        <v>33</v>
      </c>
      <c r="T4315" s="3">
        <v>360</v>
      </c>
      <c r="U4315" s="3">
        <v>27.36</v>
      </c>
      <c r="V4315" s="1" t="s">
        <v>33</v>
      </c>
      <c r="W4315" s="1" t="s">
        <v>33</v>
      </c>
      <c r="X4315" s="1" t="s">
        <v>1856</v>
      </c>
      <c r="Y4315" s="1" t="s">
        <v>96</v>
      </c>
      <c r="Z4315" s="1" t="s">
        <v>5972</v>
      </c>
      <c r="AA4315" s="1" t="s">
        <v>5973</v>
      </c>
    </row>
    <row r="4316" spans="1:27" x14ac:dyDescent="0.25">
      <c r="A4316" s="1" t="s">
        <v>26</v>
      </c>
      <c r="B4316" s="1" t="s">
        <v>5974</v>
      </c>
      <c r="C4316" s="2">
        <v>42332</v>
      </c>
      <c r="D4316" s="1" t="s">
        <v>2817</v>
      </c>
      <c r="E4316" s="7" t="str">
        <f>VLOOKUP(TRIM(D4316)*1,CFOP!A:B,2,FALSE)</f>
        <v>Sim</v>
      </c>
      <c r="F4316" s="1" t="s">
        <v>1643</v>
      </c>
      <c r="G4316" s="3">
        <v>1848</v>
      </c>
      <c r="H4316" s="3">
        <v>1848</v>
      </c>
      <c r="I4316" s="3">
        <v>221.76</v>
      </c>
      <c r="J4316" s="1" t="s">
        <v>30</v>
      </c>
      <c r="K4316" s="3">
        <v>0</v>
      </c>
      <c r="L4316" s="3">
        <v>0</v>
      </c>
      <c r="M4316" s="1" t="s">
        <v>31</v>
      </c>
      <c r="N4316" s="3">
        <v>0</v>
      </c>
      <c r="O4316" s="3">
        <v>0</v>
      </c>
      <c r="P4316" s="1" t="s">
        <v>31</v>
      </c>
      <c r="Q4316" s="3">
        <v>1848</v>
      </c>
      <c r="R4316" s="3">
        <v>30.490000000000002</v>
      </c>
      <c r="S4316" s="1" t="s">
        <v>33</v>
      </c>
      <c r="T4316" s="3">
        <v>1848</v>
      </c>
      <c r="U4316" s="3">
        <v>140.45000000000002</v>
      </c>
      <c r="V4316" s="1" t="s">
        <v>33</v>
      </c>
      <c r="W4316" s="1" t="s">
        <v>33</v>
      </c>
      <c r="X4316" s="1" t="s">
        <v>2574</v>
      </c>
      <c r="Y4316" s="1" t="s">
        <v>96</v>
      </c>
      <c r="Z4316" s="1" t="s">
        <v>3399</v>
      </c>
      <c r="AA4316" s="1" t="s">
        <v>3400</v>
      </c>
    </row>
    <row r="4317" spans="1:27" x14ac:dyDescent="0.25">
      <c r="A4317" s="1" t="s">
        <v>26</v>
      </c>
      <c r="B4317" s="1" t="s">
        <v>5975</v>
      </c>
      <c r="C4317" s="2">
        <v>42332</v>
      </c>
      <c r="D4317" s="1" t="s">
        <v>2787</v>
      </c>
      <c r="E4317" s="7" t="str">
        <f>VLOOKUP(TRIM(D4317)*1,CFOP!A:B,2,FALSE)</f>
        <v>Sim</v>
      </c>
      <c r="F4317" s="1" t="s">
        <v>29</v>
      </c>
      <c r="G4317" s="3">
        <v>470.75</v>
      </c>
      <c r="H4317" s="3">
        <v>409.35</v>
      </c>
      <c r="I4317" s="3">
        <v>73.680000000000007</v>
      </c>
      <c r="J4317" s="1" t="s">
        <v>61</v>
      </c>
      <c r="K4317" s="3">
        <v>0</v>
      </c>
      <c r="L4317" s="3">
        <v>0</v>
      </c>
      <c r="M4317" s="1" t="s">
        <v>31</v>
      </c>
      <c r="N4317" s="3">
        <v>409.35</v>
      </c>
      <c r="O4317" s="3">
        <v>61.4</v>
      </c>
      <c r="P4317" s="1" t="s">
        <v>2788</v>
      </c>
      <c r="Q4317" s="3">
        <v>409.35</v>
      </c>
      <c r="R4317" s="3">
        <v>6.75</v>
      </c>
      <c r="S4317" s="1" t="s">
        <v>33</v>
      </c>
      <c r="T4317" s="3">
        <v>409.35</v>
      </c>
      <c r="U4317" s="3">
        <v>31.11</v>
      </c>
      <c r="V4317" s="1" t="s">
        <v>33</v>
      </c>
      <c r="W4317" s="1" t="s">
        <v>33</v>
      </c>
      <c r="X4317" s="1" t="s">
        <v>2747</v>
      </c>
      <c r="Y4317" s="1" t="s">
        <v>91</v>
      </c>
      <c r="Z4317" s="1" t="s">
        <v>4041</v>
      </c>
      <c r="AA4317" s="1" t="s">
        <v>4042</v>
      </c>
    </row>
    <row r="4318" spans="1:27" x14ac:dyDescent="0.25">
      <c r="A4318" s="1" t="s">
        <v>26</v>
      </c>
      <c r="B4318" s="1" t="s">
        <v>5976</v>
      </c>
      <c r="C4318" s="2">
        <v>42332</v>
      </c>
      <c r="D4318" s="1" t="s">
        <v>2841</v>
      </c>
      <c r="E4318" s="7" t="str">
        <f>VLOOKUP(TRIM(D4318)*1,CFOP!A:B,2,FALSE)</f>
        <v>Sim</v>
      </c>
      <c r="F4318" s="1" t="s">
        <v>4032</v>
      </c>
      <c r="G4318" s="3">
        <v>5190.7</v>
      </c>
      <c r="H4318" s="3">
        <v>5190.7</v>
      </c>
      <c r="I4318" s="3">
        <v>207.63</v>
      </c>
      <c r="J4318" s="1" t="s">
        <v>61</v>
      </c>
      <c r="K4318" s="3">
        <v>0</v>
      </c>
      <c r="L4318" s="3">
        <v>0</v>
      </c>
      <c r="M4318" s="1" t="s">
        <v>31</v>
      </c>
      <c r="N4318" s="3">
        <v>0</v>
      </c>
      <c r="O4318" s="3">
        <v>0</v>
      </c>
      <c r="P4318" s="1" t="s">
        <v>31</v>
      </c>
      <c r="Q4318" s="3">
        <v>5190.7</v>
      </c>
      <c r="R4318" s="3">
        <v>85.65</v>
      </c>
      <c r="S4318" s="1" t="s">
        <v>33</v>
      </c>
      <c r="T4318" s="3">
        <v>5190.7</v>
      </c>
      <c r="U4318" s="3">
        <v>394.49</v>
      </c>
      <c r="V4318" s="1" t="s">
        <v>33</v>
      </c>
      <c r="W4318" s="1" t="s">
        <v>33</v>
      </c>
      <c r="X4318" s="1" t="s">
        <v>5365</v>
      </c>
      <c r="Y4318" s="1" t="s">
        <v>1024</v>
      </c>
      <c r="Z4318" s="1" t="s">
        <v>5977</v>
      </c>
      <c r="AA4318" s="1" t="s">
        <v>5978</v>
      </c>
    </row>
    <row r="4319" spans="1:27" hidden="1" x14ac:dyDescent="0.25">
      <c r="A4319" s="1" t="s">
        <v>26</v>
      </c>
      <c r="B4319" s="1" t="s">
        <v>5979</v>
      </c>
      <c r="C4319" s="2">
        <v>42332</v>
      </c>
      <c r="D4319" s="1" t="s">
        <v>2934</v>
      </c>
      <c r="E4319" s="7" t="str">
        <f>VLOOKUP(TRIM(D4319)*1,CFOP!A:B,2,FALSE)</f>
        <v>Não</v>
      </c>
      <c r="F4319" s="1" t="s">
        <v>29</v>
      </c>
      <c r="G4319" s="3">
        <v>400</v>
      </c>
      <c r="H4319" s="3">
        <v>0</v>
      </c>
      <c r="I4319" s="3">
        <v>0</v>
      </c>
      <c r="J4319" s="1" t="s">
        <v>31</v>
      </c>
      <c r="K4319" s="3">
        <v>0</v>
      </c>
      <c r="L4319" s="3">
        <v>0</v>
      </c>
      <c r="M4319" s="1" t="s">
        <v>31</v>
      </c>
      <c r="N4319" s="3">
        <v>0</v>
      </c>
      <c r="O4319" s="3">
        <v>0</v>
      </c>
      <c r="P4319" s="1" t="s">
        <v>31</v>
      </c>
      <c r="Q4319" s="3">
        <v>0</v>
      </c>
      <c r="R4319" s="3">
        <v>0</v>
      </c>
      <c r="S4319" s="1" t="s">
        <v>31</v>
      </c>
      <c r="T4319" s="3">
        <v>0</v>
      </c>
      <c r="U4319" s="3">
        <v>0</v>
      </c>
      <c r="V4319" s="1" t="s">
        <v>31</v>
      </c>
      <c r="W4319" s="1" t="s">
        <v>33</v>
      </c>
      <c r="X4319" s="1" t="s">
        <v>5980</v>
      </c>
      <c r="Y4319" s="1" t="s">
        <v>55</v>
      </c>
      <c r="Z4319" s="1" t="s">
        <v>5981</v>
      </c>
      <c r="AA4319" s="1" t="s">
        <v>5982</v>
      </c>
    </row>
    <row r="4320" spans="1:27" x14ac:dyDescent="0.25">
      <c r="A4320" s="1" t="s">
        <v>26</v>
      </c>
      <c r="B4320" s="1" t="s">
        <v>5983</v>
      </c>
      <c r="C4320" s="2">
        <v>42332</v>
      </c>
      <c r="D4320" s="1" t="s">
        <v>2804</v>
      </c>
      <c r="E4320" s="7" t="str">
        <f>VLOOKUP(TRIM(D4320)*1,CFOP!A:B,2,FALSE)</f>
        <v>Sim</v>
      </c>
      <c r="F4320" s="1" t="s">
        <v>29</v>
      </c>
      <c r="G4320" s="3">
        <v>9620</v>
      </c>
      <c r="H4320" s="3">
        <v>9620</v>
      </c>
      <c r="I4320" s="3">
        <v>1731.6000000000001</v>
      </c>
      <c r="J4320" s="1" t="s">
        <v>30</v>
      </c>
      <c r="K4320" s="3">
        <v>0</v>
      </c>
      <c r="L4320" s="3">
        <v>0</v>
      </c>
      <c r="M4320" s="1" t="s">
        <v>31</v>
      </c>
      <c r="N4320" s="3">
        <v>0</v>
      </c>
      <c r="O4320" s="3">
        <v>0</v>
      </c>
      <c r="P4320" s="1" t="s">
        <v>31</v>
      </c>
      <c r="Q4320" s="3">
        <v>9620</v>
      </c>
      <c r="R4320" s="3">
        <v>158.72999999999999</v>
      </c>
      <c r="S4320" s="1" t="s">
        <v>33</v>
      </c>
      <c r="T4320" s="3">
        <v>9620</v>
      </c>
      <c r="U4320" s="3">
        <v>731.12</v>
      </c>
      <c r="V4320" s="1" t="s">
        <v>33</v>
      </c>
      <c r="W4320" s="1" t="s">
        <v>33</v>
      </c>
      <c r="X4320" s="1" t="s">
        <v>3744</v>
      </c>
      <c r="Y4320" s="1" t="s">
        <v>2556</v>
      </c>
      <c r="Z4320" s="1" t="s">
        <v>3894</v>
      </c>
      <c r="AA4320" s="1" t="s">
        <v>3861</v>
      </c>
    </row>
    <row r="4321" spans="1:27" x14ac:dyDescent="0.25">
      <c r="A4321" s="1" t="s">
        <v>26</v>
      </c>
      <c r="B4321" s="1" t="s">
        <v>5983</v>
      </c>
      <c r="C4321" s="2">
        <v>42332</v>
      </c>
      <c r="D4321" s="1" t="s">
        <v>2804</v>
      </c>
      <c r="E4321" s="7" t="str">
        <f>VLOOKUP(TRIM(D4321)*1,CFOP!A:B,2,FALSE)</f>
        <v>Sim</v>
      </c>
      <c r="F4321" s="1" t="s">
        <v>29</v>
      </c>
      <c r="G4321" s="3">
        <v>24050</v>
      </c>
      <c r="H4321" s="3">
        <v>24050</v>
      </c>
      <c r="I4321" s="3">
        <v>4329</v>
      </c>
      <c r="J4321" s="1" t="s">
        <v>30</v>
      </c>
      <c r="K4321" s="3">
        <v>0</v>
      </c>
      <c r="L4321" s="3">
        <v>0</v>
      </c>
      <c r="M4321" s="1" t="s">
        <v>31</v>
      </c>
      <c r="N4321" s="3">
        <v>0</v>
      </c>
      <c r="O4321" s="3">
        <v>0</v>
      </c>
      <c r="P4321" s="1" t="s">
        <v>31</v>
      </c>
      <c r="Q4321" s="3">
        <v>24050</v>
      </c>
      <c r="R4321" s="3">
        <v>396.83</v>
      </c>
      <c r="S4321" s="1" t="s">
        <v>33</v>
      </c>
      <c r="T4321" s="3">
        <v>24050</v>
      </c>
      <c r="U4321" s="3">
        <v>1827.8</v>
      </c>
      <c r="V4321" s="1" t="s">
        <v>33</v>
      </c>
      <c r="W4321" s="1" t="s">
        <v>33</v>
      </c>
      <c r="X4321" s="1" t="s">
        <v>3744</v>
      </c>
      <c r="Y4321" s="1" t="s">
        <v>2556</v>
      </c>
      <c r="Z4321" s="1" t="s">
        <v>3745</v>
      </c>
      <c r="AA4321" s="1" t="s">
        <v>3746</v>
      </c>
    </row>
    <row r="4322" spans="1:27" x14ac:dyDescent="0.25">
      <c r="A4322" s="1" t="s">
        <v>26</v>
      </c>
      <c r="B4322" s="1" t="s">
        <v>5984</v>
      </c>
      <c r="C4322" s="2">
        <v>42332</v>
      </c>
      <c r="D4322" s="1" t="s">
        <v>2817</v>
      </c>
      <c r="E4322" s="7" t="str">
        <f>VLOOKUP(TRIM(D4322)*1,CFOP!A:B,2,FALSE)</f>
        <v>Sim</v>
      </c>
      <c r="F4322" s="1" t="s">
        <v>478</v>
      </c>
      <c r="G4322" s="3">
        <v>4220</v>
      </c>
      <c r="H4322" s="3">
        <v>4220</v>
      </c>
      <c r="I4322" s="3">
        <v>295.40000000000003</v>
      </c>
      <c r="J4322" s="1" t="s">
        <v>30</v>
      </c>
      <c r="K4322" s="3">
        <v>0</v>
      </c>
      <c r="L4322" s="3">
        <v>0</v>
      </c>
      <c r="M4322" s="1" t="s">
        <v>31</v>
      </c>
      <c r="N4322" s="3">
        <v>0</v>
      </c>
      <c r="O4322" s="3">
        <v>0</v>
      </c>
      <c r="P4322" s="1" t="s">
        <v>31</v>
      </c>
      <c r="Q4322" s="3">
        <v>4220</v>
      </c>
      <c r="R4322" s="3">
        <v>69.63</v>
      </c>
      <c r="S4322" s="1" t="s">
        <v>33</v>
      </c>
      <c r="T4322" s="3">
        <v>4220</v>
      </c>
      <c r="U4322" s="3">
        <v>320.72000000000003</v>
      </c>
      <c r="V4322" s="1" t="s">
        <v>33</v>
      </c>
      <c r="W4322" s="1" t="s">
        <v>33</v>
      </c>
      <c r="X4322" s="1" t="s">
        <v>1856</v>
      </c>
      <c r="Y4322" s="1" t="s">
        <v>96</v>
      </c>
      <c r="Z4322" s="1" t="s">
        <v>480</v>
      </c>
      <c r="AA4322" s="1" t="s">
        <v>481</v>
      </c>
    </row>
    <row r="4323" spans="1:27" x14ac:dyDescent="0.25">
      <c r="A4323" s="1" t="s">
        <v>26</v>
      </c>
      <c r="B4323" s="1" t="s">
        <v>5984</v>
      </c>
      <c r="C4323" s="2">
        <v>42332</v>
      </c>
      <c r="D4323" s="1" t="s">
        <v>2817</v>
      </c>
      <c r="E4323" s="7" t="str">
        <f>VLOOKUP(TRIM(D4323)*1,CFOP!A:B,2,FALSE)</f>
        <v>Sim</v>
      </c>
      <c r="F4323" s="1" t="s">
        <v>478</v>
      </c>
      <c r="G4323" s="3">
        <v>880</v>
      </c>
      <c r="H4323" s="3">
        <v>880</v>
      </c>
      <c r="I4323" s="3">
        <v>61.6</v>
      </c>
      <c r="J4323" s="1" t="s">
        <v>30</v>
      </c>
      <c r="K4323" s="3">
        <v>0</v>
      </c>
      <c r="L4323" s="3">
        <v>0</v>
      </c>
      <c r="M4323" s="1" t="s">
        <v>31</v>
      </c>
      <c r="N4323" s="3">
        <v>0</v>
      </c>
      <c r="O4323" s="3">
        <v>0</v>
      </c>
      <c r="P4323" s="1" t="s">
        <v>31</v>
      </c>
      <c r="Q4323" s="3">
        <v>880</v>
      </c>
      <c r="R4323" s="3">
        <v>14.52</v>
      </c>
      <c r="S4323" s="1" t="s">
        <v>33</v>
      </c>
      <c r="T4323" s="3">
        <v>880</v>
      </c>
      <c r="U4323" s="3">
        <v>66.88</v>
      </c>
      <c r="V4323" s="1" t="s">
        <v>33</v>
      </c>
      <c r="W4323" s="1" t="s">
        <v>33</v>
      </c>
      <c r="X4323" s="1" t="s">
        <v>1856</v>
      </c>
      <c r="Y4323" s="1" t="s">
        <v>96</v>
      </c>
      <c r="Z4323" s="1" t="s">
        <v>1857</v>
      </c>
      <c r="AA4323" s="1" t="s">
        <v>1858</v>
      </c>
    </row>
    <row r="4324" spans="1:27" x14ac:dyDescent="0.25">
      <c r="A4324" s="1" t="s">
        <v>26</v>
      </c>
      <c r="B4324" s="1" t="s">
        <v>5984</v>
      </c>
      <c r="C4324" s="2">
        <v>42332</v>
      </c>
      <c r="D4324" s="1" t="s">
        <v>2817</v>
      </c>
      <c r="E4324" s="7" t="str">
        <f>VLOOKUP(TRIM(D4324)*1,CFOP!A:B,2,FALSE)</f>
        <v>Sim</v>
      </c>
      <c r="F4324" s="1" t="s">
        <v>478</v>
      </c>
      <c r="G4324" s="3">
        <v>720</v>
      </c>
      <c r="H4324" s="3">
        <v>720</v>
      </c>
      <c r="I4324" s="3">
        <v>50.4</v>
      </c>
      <c r="J4324" s="1" t="s">
        <v>30</v>
      </c>
      <c r="K4324" s="3">
        <v>0</v>
      </c>
      <c r="L4324" s="3">
        <v>0</v>
      </c>
      <c r="M4324" s="1" t="s">
        <v>31</v>
      </c>
      <c r="N4324" s="3">
        <v>0</v>
      </c>
      <c r="O4324" s="3">
        <v>0</v>
      </c>
      <c r="P4324" s="1" t="s">
        <v>31</v>
      </c>
      <c r="Q4324" s="3">
        <v>720</v>
      </c>
      <c r="R4324" s="3">
        <v>11.88</v>
      </c>
      <c r="S4324" s="1" t="s">
        <v>33</v>
      </c>
      <c r="T4324" s="3">
        <v>720</v>
      </c>
      <c r="U4324" s="3">
        <v>54.72</v>
      </c>
      <c r="V4324" s="1" t="s">
        <v>33</v>
      </c>
      <c r="W4324" s="1" t="s">
        <v>33</v>
      </c>
      <c r="X4324" s="1" t="s">
        <v>1856</v>
      </c>
      <c r="Y4324" s="1" t="s">
        <v>96</v>
      </c>
      <c r="Z4324" s="1" t="s">
        <v>1861</v>
      </c>
      <c r="AA4324" s="1" t="s">
        <v>1862</v>
      </c>
    </row>
    <row r="4325" spans="1:27" x14ac:dyDescent="0.25">
      <c r="A4325" s="1" t="s">
        <v>26</v>
      </c>
      <c r="B4325" s="1" t="s">
        <v>5985</v>
      </c>
      <c r="C4325" s="2">
        <v>42332</v>
      </c>
      <c r="D4325" s="1" t="s">
        <v>2817</v>
      </c>
      <c r="E4325" s="7" t="str">
        <f>VLOOKUP(TRIM(D4325)*1,CFOP!A:B,2,FALSE)</f>
        <v>Sim</v>
      </c>
      <c r="F4325" s="1" t="s">
        <v>478</v>
      </c>
      <c r="G4325" s="3">
        <v>2507</v>
      </c>
      <c r="H4325" s="3">
        <v>2180</v>
      </c>
      <c r="I4325" s="3">
        <v>152.6</v>
      </c>
      <c r="J4325" s="1" t="s">
        <v>30</v>
      </c>
      <c r="K4325" s="3">
        <v>0</v>
      </c>
      <c r="L4325" s="3">
        <v>0</v>
      </c>
      <c r="M4325" s="1" t="s">
        <v>31</v>
      </c>
      <c r="N4325" s="3">
        <v>2180</v>
      </c>
      <c r="O4325" s="3">
        <v>327</v>
      </c>
      <c r="P4325" s="1" t="s">
        <v>2788</v>
      </c>
      <c r="Q4325" s="3">
        <v>2180</v>
      </c>
      <c r="R4325" s="3">
        <v>35.97</v>
      </c>
      <c r="S4325" s="1" t="s">
        <v>33</v>
      </c>
      <c r="T4325" s="3">
        <v>2180</v>
      </c>
      <c r="U4325" s="3">
        <v>165.68</v>
      </c>
      <c r="V4325" s="1" t="s">
        <v>33</v>
      </c>
      <c r="W4325" s="1" t="s">
        <v>33</v>
      </c>
      <c r="X4325" s="1" t="s">
        <v>1856</v>
      </c>
      <c r="Y4325" s="1" t="s">
        <v>96</v>
      </c>
      <c r="Z4325" s="1" t="s">
        <v>5986</v>
      </c>
      <c r="AA4325" s="1" t="s">
        <v>5987</v>
      </c>
    </row>
    <row r="4326" spans="1:27" x14ac:dyDescent="0.25">
      <c r="A4326" s="1" t="s">
        <v>26</v>
      </c>
      <c r="B4326" s="1" t="s">
        <v>5988</v>
      </c>
      <c r="C4326" s="2">
        <v>42332</v>
      </c>
      <c r="D4326" s="1" t="s">
        <v>2817</v>
      </c>
      <c r="E4326" s="7" t="str">
        <f>VLOOKUP(TRIM(D4326)*1,CFOP!A:B,2,FALSE)</f>
        <v>Sim</v>
      </c>
      <c r="F4326" s="1" t="s">
        <v>478</v>
      </c>
      <c r="G4326" s="3">
        <v>270.01</v>
      </c>
      <c r="H4326" s="3">
        <v>270.01</v>
      </c>
      <c r="I4326" s="3">
        <v>18.900000000000002</v>
      </c>
      <c r="J4326" s="1" t="s">
        <v>30</v>
      </c>
      <c r="K4326" s="3">
        <v>0</v>
      </c>
      <c r="L4326" s="3">
        <v>0</v>
      </c>
      <c r="M4326" s="1" t="s">
        <v>31</v>
      </c>
      <c r="N4326" s="3">
        <v>0</v>
      </c>
      <c r="O4326" s="3">
        <v>0</v>
      </c>
      <c r="P4326" s="1" t="s">
        <v>31</v>
      </c>
      <c r="Q4326" s="3">
        <v>270.01</v>
      </c>
      <c r="R4326" s="3">
        <v>4.46</v>
      </c>
      <c r="S4326" s="1" t="s">
        <v>33</v>
      </c>
      <c r="T4326" s="3">
        <v>270.01</v>
      </c>
      <c r="U4326" s="3">
        <v>20.52</v>
      </c>
      <c r="V4326" s="1" t="s">
        <v>33</v>
      </c>
      <c r="W4326" s="1" t="s">
        <v>33</v>
      </c>
      <c r="X4326" s="1" t="s">
        <v>5989</v>
      </c>
      <c r="Y4326" s="1" t="s">
        <v>96</v>
      </c>
      <c r="Z4326" s="1" t="s">
        <v>5968</v>
      </c>
      <c r="AA4326" s="1" t="s">
        <v>5969</v>
      </c>
    </row>
    <row r="4327" spans="1:27" x14ac:dyDescent="0.25">
      <c r="A4327" s="1" t="s">
        <v>26</v>
      </c>
      <c r="B4327" s="1" t="s">
        <v>5990</v>
      </c>
      <c r="C4327" s="2">
        <v>42332</v>
      </c>
      <c r="D4327" s="1" t="s">
        <v>2817</v>
      </c>
      <c r="E4327" s="7" t="str">
        <f>VLOOKUP(TRIM(D4327)*1,CFOP!A:B,2,FALSE)</f>
        <v>Sim</v>
      </c>
      <c r="F4327" s="1" t="s">
        <v>478</v>
      </c>
      <c r="G4327" s="3">
        <v>4220.0200000000004</v>
      </c>
      <c r="H4327" s="3">
        <v>4220.0200000000004</v>
      </c>
      <c r="I4327" s="3">
        <v>295.40000000000003</v>
      </c>
      <c r="J4327" s="1" t="s">
        <v>30</v>
      </c>
      <c r="K4327" s="3">
        <v>0</v>
      </c>
      <c r="L4327" s="3">
        <v>0</v>
      </c>
      <c r="M4327" s="1" t="s">
        <v>31</v>
      </c>
      <c r="N4327" s="3">
        <v>0</v>
      </c>
      <c r="O4327" s="3">
        <v>0</v>
      </c>
      <c r="P4327" s="1" t="s">
        <v>31</v>
      </c>
      <c r="Q4327" s="3">
        <v>4220.0200000000004</v>
      </c>
      <c r="R4327" s="3">
        <v>69.63</v>
      </c>
      <c r="S4327" s="1" t="s">
        <v>33</v>
      </c>
      <c r="T4327" s="3">
        <v>4220.0200000000004</v>
      </c>
      <c r="U4327" s="3">
        <v>320.72000000000003</v>
      </c>
      <c r="V4327" s="1" t="s">
        <v>33</v>
      </c>
      <c r="W4327" s="1" t="s">
        <v>33</v>
      </c>
      <c r="X4327" s="1" t="s">
        <v>1856</v>
      </c>
      <c r="Y4327" s="1" t="s">
        <v>96</v>
      </c>
      <c r="Z4327" s="1" t="s">
        <v>1863</v>
      </c>
      <c r="AA4327" s="1" t="s">
        <v>481</v>
      </c>
    </row>
    <row r="4328" spans="1:27" x14ac:dyDescent="0.25">
      <c r="A4328" s="1" t="s">
        <v>26</v>
      </c>
      <c r="B4328" s="1" t="s">
        <v>5990</v>
      </c>
      <c r="C4328" s="2">
        <v>42332</v>
      </c>
      <c r="D4328" s="1" t="s">
        <v>2817</v>
      </c>
      <c r="E4328" s="7" t="str">
        <f>VLOOKUP(TRIM(D4328)*1,CFOP!A:B,2,FALSE)</f>
        <v>Sim</v>
      </c>
      <c r="F4328" s="1" t="s">
        <v>478</v>
      </c>
      <c r="G4328" s="3">
        <v>4220.0200000000004</v>
      </c>
      <c r="H4328" s="3">
        <v>4220.0200000000004</v>
      </c>
      <c r="I4328" s="3">
        <v>295.40000000000003</v>
      </c>
      <c r="J4328" s="1" t="s">
        <v>30</v>
      </c>
      <c r="K4328" s="3">
        <v>0</v>
      </c>
      <c r="L4328" s="3">
        <v>0</v>
      </c>
      <c r="M4328" s="1" t="s">
        <v>31</v>
      </c>
      <c r="N4328" s="3">
        <v>0</v>
      </c>
      <c r="O4328" s="3">
        <v>0</v>
      </c>
      <c r="P4328" s="1" t="s">
        <v>31</v>
      </c>
      <c r="Q4328" s="3">
        <v>4220.0200000000004</v>
      </c>
      <c r="R4328" s="3">
        <v>69.63</v>
      </c>
      <c r="S4328" s="1" t="s">
        <v>33</v>
      </c>
      <c r="T4328" s="3">
        <v>4220.0200000000004</v>
      </c>
      <c r="U4328" s="3">
        <v>320.72000000000003</v>
      </c>
      <c r="V4328" s="1" t="s">
        <v>33</v>
      </c>
      <c r="W4328" s="1" t="s">
        <v>33</v>
      </c>
      <c r="X4328" s="1" t="s">
        <v>1856</v>
      </c>
      <c r="Y4328" s="1" t="s">
        <v>96</v>
      </c>
      <c r="Z4328" s="1" t="s">
        <v>480</v>
      </c>
      <c r="AA4328" s="1" t="s">
        <v>481</v>
      </c>
    </row>
    <row r="4329" spans="1:27" x14ac:dyDescent="0.25">
      <c r="A4329" s="1" t="s">
        <v>26</v>
      </c>
      <c r="B4329" s="1" t="s">
        <v>5990</v>
      </c>
      <c r="C4329" s="2">
        <v>42332</v>
      </c>
      <c r="D4329" s="1" t="s">
        <v>2817</v>
      </c>
      <c r="E4329" s="7" t="str">
        <f>VLOOKUP(TRIM(D4329)*1,CFOP!A:B,2,FALSE)</f>
        <v>Sim</v>
      </c>
      <c r="F4329" s="1" t="s">
        <v>478</v>
      </c>
      <c r="G4329" s="3">
        <v>720</v>
      </c>
      <c r="H4329" s="3">
        <v>720</v>
      </c>
      <c r="I4329" s="3">
        <v>50.4</v>
      </c>
      <c r="J4329" s="1" t="s">
        <v>30</v>
      </c>
      <c r="K4329" s="3">
        <v>0</v>
      </c>
      <c r="L4329" s="3">
        <v>0</v>
      </c>
      <c r="M4329" s="1" t="s">
        <v>31</v>
      </c>
      <c r="N4329" s="3">
        <v>0</v>
      </c>
      <c r="O4329" s="3">
        <v>0</v>
      </c>
      <c r="P4329" s="1" t="s">
        <v>31</v>
      </c>
      <c r="Q4329" s="3">
        <v>720</v>
      </c>
      <c r="R4329" s="3">
        <v>11.88</v>
      </c>
      <c r="S4329" s="1" t="s">
        <v>33</v>
      </c>
      <c r="T4329" s="3">
        <v>720</v>
      </c>
      <c r="U4329" s="3">
        <v>54.72</v>
      </c>
      <c r="V4329" s="1" t="s">
        <v>33</v>
      </c>
      <c r="W4329" s="1" t="s">
        <v>33</v>
      </c>
      <c r="X4329" s="1" t="s">
        <v>1856</v>
      </c>
      <c r="Y4329" s="1" t="s">
        <v>96</v>
      </c>
      <c r="Z4329" s="1" t="s">
        <v>1861</v>
      </c>
      <c r="AA4329" s="1" t="s">
        <v>1862</v>
      </c>
    </row>
    <row r="4330" spans="1:27" x14ac:dyDescent="0.25">
      <c r="A4330" s="1" t="s">
        <v>26</v>
      </c>
      <c r="B4330" s="1" t="s">
        <v>5990</v>
      </c>
      <c r="C4330" s="2">
        <v>42332</v>
      </c>
      <c r="D4330" s="1" t="s">
        <v>2817</v>
      </c>
      <c r="E4330" s="7" t="str">
        <f>VLOOKUP(TRIM(D4330)*1,CFOP!A:B,2,FALSE)</f>
        <v>Sim</v>
      </c>
      <c r="F4330" s="1" t="s">
        <v>478</v>
      </c>
      <c r="G4330" s="3">
        <v>1520</v>
      </c>
      <c r="H4330" s="3">
        <v>1520</v>
      </c>
      <c r="I4330" s="3">
        <v>106.4</v>
      </c>
      <c r="J4330" s="1" t="s">
        <v>30</v>
      </c>
      <c r="K4330" s="3">
        <v>0</v>
      </c>
      <c r="L4330" s="3">
        <v>0</v>
      </c>
      <c r="M4330" s="1" t="s">
        <v>31</v>
      </c>
      <c r="N4330" s="3">
        <v>0</v>
      </c>
      <c r="O4330" s="3">
        <v>0</v>
      </c>
      <c r="P4330" s="1" t="s">
        <v>31</v>
      </c>
      <c r="Q4330" s="3">
        <v>1520</v>
      </c>
      <c r="R4330" s="3">
        <v>25.080000000000002</v>
      </c>
      <c r="S4330" s="1" t="s">
        <v>33</v>
      </c>
      <c r="T4330" s="3">
        <v>1520</v>
      </c>
      <c r="U4330" s="3">
        <v>115.52</v>
      </c>
      <c r="V4330" s="1" t="s">
        <v>33</v>
      </c>
      <c r="W4330" s="1" t="s">
        <v>33</v>
      </c>
      <c r="X4330" s="1" t="s">
        <v>1856</v>
      </c>
      <c r="Y4330" s="1" t="s">
        <v>91</v>
      </c>
      <c r="Z4330" s="1" t="s">
        <v>5991</v>
      </c>
      <c r="AA4330" s="1" t="s">
        <v>3405</v>
      </c>
    </row>
    <row r="4331" spans="1:27" x14ac:dyDescent="0.25">
      <c r="A4331" s="1" t="s">
        <v>26</v>
      </c>
      <c r="B4331" s="1" t="s">
        <v>5990</v>
      </c>
      <c r="C4331" s="2">
        <v>42332</v>
      </c>
      <c r="D4331" s="1" t="s">
        <v>2817</v>
      </c>
      <c r="E4331" s="7" t="str">
        <f>VLOOKUP(TRIM(D4331)*1,CFOP!A:B,2,FALSE)</f>
        <v>Sim</v>
      </c>
      <c r="F4331" s="1" t="s">
        <v>478</v>
      </c>
      <c r="G4331" s="3">
        <v>440</v>
      </c>
      <c r="H4331" s="3">
        <v>440</v>
      </c>
      <c r="I4331" s="3">
        <v>30.8</v>
      </c>
      <c r="J4331" s="1" t="s">
        <v>30</v>
      </c>
      <c r="K4331" s="3">
        <v>0</v>
      </c>
      <c r="L4331" s="3">
        <v>0</v>
      </c>
      <c r="M4331" s="1" t="s">
        <v>31</v>
      </c>
      <c r="N4331" s="3">
        <v>0</v>
      </c>
      <c r="O4331" s="3">
        <v>0</v>
      </c>
      <c r="P4331" s="1" t="s">
        <v>31</v>
      </c>
      <c r="Q4331" s="3">
        <v>440</v>
      </c>
      <c r="R4331" s="3">
        <v>7.26</v>
      </c>
      <c r="S4331" s="1" t="s">
        <v>33</v>
      </c>
      <c r="T4331" s="3">
        <v>440</v>
      </c>
      <c r="U4331" s="3">
        <v>33.44</v>
      </c>
      <c r="V4331" s="1" t="s">
        <v>33</v>
      </c>
      <c r="W4331" s="1" t="s">
        <v>33</v>
      </c>
      <c r="X4331" s="1" t="s">
        <v>1856</v>
      </c>
      <c r="Y4331" s="1" t="s">
        <v>96</v>
      </c>
      <c r="Z4331" s="1" t="s">
        <v>1857</v>
      </c>
      <c r="AA4331" s="1" t="s">
        <v>1858</v>
      </c>
    </row>
    <row r="4332" spans="1:27" x14ac:dyDescent="0.25">
      <c r="A4332" s="1" t="s">
        <v>26</v>
      </c>
      <c r="B4332" s="1" t="s">
        <v>5990</v>
      </c>
      <c r="C4332" s="2">
        <v>42332</v>
      </c>
      <c r="D4332" s="1" t="s">
        <v>2817</v>
      </c>
      <c r="E4332" s="7" t="str">
        <f>VLOOKUP(TRIM(D4332)*1,CFOP!A:B,2,FALSE)</f>
        <v>Sim</v>
      </c>
      <c r="F4332" s="1" t="s">
        <v>478</v>
      </c>
      <c r="G4332" s="3">
        <v>2160</v>
      </c>
      <c r="H4332" s="3">
        <v>2160</v>
      </c>
      <c r="I4332" s="3">
        <v>151.20000000000002</v>
      </c>
      <c r="J4332" s="1" t="s">
        <v>30</v>
      </c>
      <c r="K4332" s="3">
        <v>0</v>
      </c>
      <c r="L4332" s="3">
        <v>0</v>
      </c>
      <c r="M4332" s="1" t="s">
        <v>31</v>
      </c>
      <c r="N4332" s="3">
        <v>0</v>
      </c>
      <c r="O4332" s="3">
        <v>0</v>
      </c>
      <c r="P4332" s="1" t="s">
        <v>31</v>
      </c>
      <c r="Q4332" s="3">
        <v>2160</v>
      </c>
      <c r="R4332" s="3">
        <v>35.64</v>
      </c>
      <c r="S4332" s="1" t="s">
        <v>33</v>
      </c>
      <c r="T4332" s="3">
        <v>2160</v>
      </c>
      <c r="U4332" s="3">
        <v>164.16</v>
      </c>
      <c r="V4332" s="1" t="s">
        <v>33</v>
      </c>
      <c r="W4332" s="1" t="s">
        <v>33</v>
      </c>
      <c r="X4332" s="1" t="s">
        <v>1856</v>
      </c>
      <c r="Y4332" s="1" t="s">
        <v>96</v>
      </c>
      <c r="Z4332" s="1" t="s">
        <v>5992</v>
      </c>
      <c r="AA4332" s="1" t="s">
        <v>5993</v>
      </c>
    </row>
    <row r="4333" spans="1:27" x14ac:dyDescent="0.25">
      <c r="A4333" s="1" t="s">
        <v>26</v>
      </c>
      <c r="B4333" s="1" t="s">
        <v>5994</v>
      </c>
      <c r="C4333" s="2">
        <v>42332</v>
      </c>
      <c r="D4333" s="1" t="s">
        <v>2817</v>
      </c>
      <c r="E4333" s="7" t="str">
        <f>VLOOKUP(TRIM(D4333)*1,CFOP!A:B,2,FALSE)</f>
        <v>Sim</v>
      </c>
      <c r="F4333" s="1" t="s">
        <v>393</v>
      </c>
      <c r="G4333" s="3">
        <v>613.34</v>
      </c>
      <c r="H4333" s="3">
        <v>533.34</v>
      </c>
      <c r="I4333" s="3">
        <v>64</v>
      </c>
      <c r="J4333" s="1" t="s">
        <v>30</v>
      </c>
      <c r="K4333" s="3">
        <v>0</v>
      </c>
      <c r="L4333" s="3">
        <v>0</v>
      </c>
      <c r="M4333" s="1" t="s">
        <v>31</v>
      </c>
      <c r="N4333" s="3">
        <v>533.34</v>
      </c>
      <c r="O4333" s="3">
        <v>80</v>
      </c>
      <c r="P4333" s="1" t="s">
        <v>2788</v>
      </c>
      <c r="Q4333" s="3">
        <v>533.34</v>
      </c>
      <c r="R4333" s="3">
        <v>8.8000000000000007</v>
      </c>
      <c r="S4333" s="1" t="s">
        <v>33</v>
      </c>
      <c r="T4333" s="3">
        <v>533.34</v>
      </c>
      <c r="U4333" s="3">
        <v>40.53</v>
      </c>
      <c r="V4333" s="1" t="s">
        <v>33</v>
      </c>
      <c r="W4333" s="1" t="s">
        <v>33</v>
      </c>
      <c r="X4333" s="1" t="s">
        <v>5995</v>
      </c>
      <c r="Y4333" s="1" t="s">
        <v>91</v>
      </c>
      <c r="Z4333" s="1" t="s">
        <v>5996</v>
      </c>
      <c r="AA4333" s="1" t="s">
        <v>5997</v>
      </c>
    </row>
    <row r="4334" spans="1:27" x14ac:dyDescent="0.25">
      <c r="A4334" s="1" t="s">
        <v>26</v>
      </c>
      <c r="B4334" s="1" t="s">
        <v>5998</v>
      </c>
      <c r="C4334" s="2">
        <v>42332</v>
      </c>
      <c r="D4334" s="1" t="s">
        <v>2841</v>
      </c>
      <c r="E4334" s="7" t="str">
        <f>VLOOKUP(TRIM(D4334)*1,CFOP!A:B,2,FALSE)</f>
        <v>Sim</v>
      </c>
      <c r="F4334" s="1" t="s">
        <v>3855</v>
      </c>
      <c r="G4334" s="3">
        <v>79.34</v>
      </c>
      <c r="H4334" s="3">
        <v>110.85000000000001</v>
      </c>
      <c r="I4334" s="3">
        <v>7.76</v>
      </c>
      <c r="J4334" s="1" t="s">
        <v>30</v>
      </c>
      <c r="K4334" s="3">
        <v>0</v>
      </c>
      <c r="L4334" s="3">
        <v>0</v>
      </c>
      <c r="M4334" s="1" t="s">
        <v>31</v>
      </c>
      <c r="N4334" s="3">
        <v>0</v>
      </c>
      <c r="O4334" s="3">
        <v>0</v>
      </c>
      <c r="P4334" s="1" t="s">
        <v>31</v>
      </c>
      <c r="Q4334" s="3">
        <v>110.85000000000001</v>
      </c>
      <c r="R4334" s="3">
        <v>1.83</v>
      </c>
      <c r="S4334" s="1" t="s">
        <v>33</v>
      </c>
      <c r="T4334" s="3">
        <v>110.85000000000001</v>
      </c>
      <c r="U4334" s="3">
        <v>8.42</v>
      </c>
      <c r="V4334" s="1" t="s">
        <v>33</v>
      </c>
      <c r="W4334" s="1" t="s">
        <v>33</v>
      </c>
      <c r="X4334" s="1" t="s">
        <v>5999</v>
      </c>
      <c r="Y4334" s="1" t="s">
        <v>748</v>
      </c>
      <c r="Z4334" s="1" t="s">
        <v>4553</v>
      </c>
      <c r="AA4334" s="1" t="s">
        <v>4554</v>
      </c>
    </row>
    <row r="4335" spans="1:27" x14ac:dyDescent="0.25">
      <c r="A4335" s="1" t="s">
        <v>26</v>
      </c>
      <c r="B4335" s="1" t="s">
        <v>6000</v>
      </c>
      <c r="C4335" s="2">
        <v>42332</v>
      </c>
      <c r="D4335" s="1" t="s">
        <v>3402</v>
      </c>
      <c r="E4335" s="7" t="str">
        <f>VLOOKUP(TRIM(D4335)*1,CFOP!A:B,2,FALSE)</f>
        <v>Sim</v>
      </c>
      <c r="F4335" s="1" t="s">
        <v>60</v>
      </c>
      <c r="G4335" s="3">
        <v>415.05</v>
      </c>
      <c r="H4335" s="3">
        <v>0</v>
      </c>
      <c r="I4335" s="3">
        <v>0</v>
      </c>
      <c r="J4335" s="1" t="s">
        <v>31</v>
      </c>
      <c r="K4335" s="3">
        <v>0</v>
      </c>
      <c r="L4335" s="3">
        <v>0</v>
      </c>
      <c r="M4335" s="1" t="s">
        <v>31</v>
      </c>
      <c r="N4335" s="3">
        <v>0</v>
      </c>
      <c r="O4335" s="3">
        <v>0</v>
      </c>
      <c r="P4335" s="1" t="s">
        <v>31</v>
      </c>
      <c r="Q4335" s="3">
        <v>0</v>
      </c>
      <c r="R4335" s="3">
        <v>0</v>
      </c>
      <c r="S4335" s="1" t="s">
        <v>31</v>
      </c>
      <c r="T4335" s="3">
        <v>0</v>
      </c>
      <c r="U4335" s="3">
        <v>0</v>
      </c>
      <c r="V4335" s="1" t="s">
        <v>31</v>
      </c>
      <c r="W4335" s="1" t="s">
        <v>33</v>
      </c>
      <c r="X4335" s="1" t="s">
        <v>3403</v>
      </c>
      <c r="Y4335" s="1" t="s">
        <v>96</v>
      </c>
      <c r="Z4335" s="1" t="s">
        <v>3404</v>
      </c>
      <c r="AA4335" s="1" t="s">
        <v>3405</v>
      </c>
    </row>
    <row r="4336" spans="1:27" x14ac:dyDescent="0.25">
      <c r="A4336" s="1" t="s">
        <v>26</v>
      </c>
      <c r="B4336" s="1" t="s">
        <v>6001</v>
      </c>
      <c r="C4336" s="2">
        <v>42332</v>
      </c>
      <c r="D4336" s="1" t="s">
        <v>3402</v>
      </c>
      <c r="E4336" s="7" t="str">
        <f>VLOOKUP(TRIM(D4336)*1,CFOP!A:B,2,FALSE)</f>
        <v>Sim</v>
      </c>
      <c r="F4336" s="1" t="s">
        <v>60</v>
      </c>
      <c r="G4336" s="3">
        <v>415.05</v>
      </c>
      <c r="H4336" s="3">
        <v>0</v>
      </c>
      <c r="I4336" s="3">
        <v>0</v>
      </c>
      <c r="J4336" s="1" t="s">
        <v>31</v>
      </c>
      <c r="K4336" s="3">
        <v>0</v>
      </c>
      <c r="L4336" s="3">
        <v>0</v>
      </c>
      <c r="M4336" s="1" t="s">
        <v>31</v>
      </c>
      <c r="N4336" s="3">
        <v>0</v>
      </c>
      <c r="O4336" s="3">
        <v>0</v>
      </c>
      <c r="P4336" s="1" t="s">
        <v>31</v>
      </c>
      <c r="Q4336" s="3">
        <v>0</v>
      </c>
      <c r="R4336" s="3">
        <v>0</v>
      </c>
      <c r="S4336" s="1" t="s">
        <v>31</v>
      </c>
      <c r="T4336" s="3">
        <v>0</v>
      </c>
      <c r="U4336" s="3">
        <v>0</v>
      </c>
      <c r="V4336" s="1" t="s">
        <v>31</v>
      </c>
      <c r="W4336" s="1" t="s">
        <v>33</v>
      </c>
      <c r="X4336" s="1" t="s">
        <v>3403</v>
      </c>
      <c r="Y4336" s="1" t="s">
        <v>96</v>
      </c>
      <c r="Z4336" s="1" t="s">
        <v>3404</v>
      </c>
      <c r="AA4336" s="1" t="s">
        <v>3405</v>
      </c>
    </row>
    <row r="4337" spans="1:27" x14ac:dyDescent="0.25">
      <c r="A4337" s="1" t="s">
        <v>26</v>
      </c>
      <c r="B4337" s="1" t="s">
        <v>6002</v>
      </c>
      <c r="C4337" s="2">
        <v>42332</v>
      </c>
      <c r="D4337" s="1" t="s">
        <v>2804</v>
      </c>
      <c r="E4337" s="7" t="str">
        <f>VLOOKUP(TRIM(D4337)*1,CFOP!A:B,2,FALSE)</f>
        <v>Sim</v>
      </c>
      <c r="F4337" s="1" t="s">
        <v>29</v>
      </c>
      <c r="G4337" s="3">
        <v>2155.4499999999998</v>
      </c>
      <c r="H4337" s="3">
        <v>1874.3</v>
      </c>
      <c r="I4337" s="3">
        <v>337.37</v>
      </c>
      <c r="J4337" s="1" t="s">
        <v>30</v>
      </c>
      <c r="K4337" s="3">
        <v>0</v>
      </c>
      <c r="L4337" s="3">
        <v>0</v>
      </c>
      <c r="M4337" s="1" t="s">
        <v>31</v>
      </c>
      <c r="N4337" s="3">
        <v>1874.3</v>
      </c>
      <c r="O4337" s="3">
        <v>281.15000000000003</v>
      </c>
      <c r="P4337" s="1" t="s">
        <v>2788</v>
      </c>
      <c r="Q4337" s="3">
        <v>1874.3</v>
      </c>
      <c r="R4337" s="3">
        <v>30.93</v>
      </c>
      <c r="S4337" s="1" t="s">
        <v>33</v>
      </c>
      <c r="T4337" s="3">
        <v>1874.3</v>
      </c>
      <c r="U4337" s="3">
        <v>142.45000000000002</v>
      </c>
      <c r="V4337" s="1" t="s">
        <v>33</v>
      </c>
      <c r="W4337" s="1" t="s">
        <v>33</v>
      </c>
      <c r="X4337" s="1" t="s">
        <v>3022</v>
      </c>
      <c r="Y4337" s="1" t="s">
        <v>91</v>
      </c>
      <c r="Z4337" s="1" t="s">
        <v>3023</v>
      </c>
      <c r="AA4337" s="1" t="s">
        <v>3024</v>
      </c>
    </row>
    <row r="4338" spans="1:27" x14ac:dyDescent="0.25">
      <c r="A4338" s="1" t="s">
        <v>26</v>
      </c>
      <c r="B4338" s="1" t="s">
        <v>6003</v>
      </c>
      <c r="C4338" s="2">
        <v>42332</v>
      </c>
      <c r="D4338" s="1" t="s">
        <v>2804</v>
      </c>
      <c r="E4338" s="7" t="str">
        <f>VLOOKUP(TRIM(D4338)*1,CFOP!A:B,2,FALSE)</f>
        <v>Sim</v>
      </c>
      <c r="F4338" s="1" t="s">
        <v>29</v>
      </c>
      <c r="G4338" s="3">
        <v>3233.1800000000003</v>
      </c>
      <c r="H4338" s="3">
        <v>2811.46</v>
      </c>
      <c r="I4338" s="3">
        <v>506.06</v>
      </c>
      <c r="J4338" s="1" t="s">
        <v>30</v>
      </c>
      <c r="K4338" s="3">
        <v>0</v>
      </c>
      <c r="L4338" s="3">
        <v>0</v>
      </c>
      <c r="M4338" s="1" t="s">
        <v>31</v>
      </c>
      <c r="N4338" s="3">
        <v>2811.46</v>
      </c>
      <c r="O4338" s="3">
        <v>421.72</v>
      </c>
      <c r="P4338" s="1" t="s">
        <v>2788</v>
      </c>
      <c r="Q4338" s="3">
        <v>2811.46</v>
      </c>
      <c r="R4338" s="3">
        <v>46.39</v>
      </c>
      <c r="S4338" s="1" t="s">
        <v>33</v>
      </c>
      <c r="T4338" s="3">
        <v>2811.46</v>
      </c>
      <c r="U4338" s="3">
        <v>213.67000000000002</v>
      </c>
      <c r="V4338" s="1" t="s">
        <v>33</v>
      </c>
      <c r="W4338" s="1" t="s">
        <v>33</v>
      </c>
      <c r="X4338" s="1" t="s">
        <v>3022</v>
      </c>
      <c r="Y4338" s="1" t="s">
        <v>91</v>
      </c>
      <c r="Z4338" s="1" t="s">
        <v>3023</v>
      </c>
      <c r="AA4338" s="1" t="s">
        <v>3024</v>
      </c>
    </row>
    <row r="4339" spans="1:27" x14ac:dyDescent="0.25">
      <c r="A4339" s="1" t="s">
        <v>26</v>
      </c>
      <c r="B4339" s="1" t="s">
        <v>6004</v>
      </c>
      <c r="C4339" s="2">
        <v>42332</v>
      </c>
      <c r="D4339" s="1" t="s">
        <v>2817</v>
      </c>
      <c r="E4339" s="7" t="str">
        <f>VLOOKUP(TRIM(D4339)*1,CFOP!A:B,2,FALSE)</f>
        <v>Sim</v>
      </c>
      <c r="F4339" s="1" t="s">
        <v>478</v>
      </c>
      <c r="G4339" s="3">
        <v>409.7</v>
      </c>
      <c r="H4339" s="3">
        <v>409.7</v>
      </c>
      <c r="I4339" s="3">
        <v>28.68</v>
      </c>
      <c r="J4339" s="1" t="s">
        <v>30</v>
      </c>
      <c r="K4339" s="3">
        <v>0</v>
      </c>
      <c r="L4339" s="3">
        <v>0</v>
      </c>
      <c r="M4339" s="1" t="s">
        <v>31</v>
      </c>
      <c r="N4339" s="3">
        <v>0</v>
      </c>
      <c r="O4339" s="3">
        <v>0</v>
      </c>
      <c r="P4339" s="1" t="s">
        <v>31</v>
      </c>
      <c r="Q4339" s="3">
        <v>409.7</v>
      </c>
      <c r="R4339" s="3">
        <v>6.76</v>
      </c>
      <c r="S4339" s="1" t="s">
        <v>33</v>
      </c>
      <c r="T4339" s="3">
        <v>409.7</v>
      </c>
      <c r="U4339" s="3">
        <v>31.14</v>
      </c>
      <c r="V4339" s="1" t="s">
        <v>33</v>
      </c>
      <c r="W4339" s="1" t="s">
        <v>33</v>
      </c>
      <c r="X4339" s="1" t="s">
        <v>3881</v>
      </c>
      <c r="Y4339" s="1" t="s">
        <v>1378</v>
      </c>
      <c r="Z4339" s="1" t="s">
        <v>3882</v>
      </c>
      <c r="AA4339" s="1" t="s">
        <v>3883</v>
      </c>
    </row>
    <row r="4340" spans="1:27" x14ac:dyDescent="0.25">
      <c r="A4340" s="1" t="s">
        <v>26</v>
      </c>
      <c r="B4340" s="1" t="s">
        <v>6005</v>
      </c>
      <c r="C4340" s="2">
        <v>42332</v>
      </c>
      <c r="D4340" s="1" t="s">
        <v>2787</v>
      </c>
      <c r="E4340" s="7" t="str">
        <f>VLOOKUP(TRIM(D4340)*1,CFOP!A:B,2,FALSE)</f>
        <v>Sim</v>
      </c>
      <c r="F4340" s="1" t="s">
        <v>29</v>
      </c>
      <c r="G4340" s="3">
        <v>487.57</v>
      </c>
      <c r="H4340" s="3">
        <v>487.57</v>
      </c>
      <c r="I4340" s="3">
        <v>87.76</v>
      </c>
      <c r="J4340" s="1" t="s">
        <v>30</v>
      </c>
      <c r="K4340" s="3">
        <v>0</v>
      </c>
      <c r="L4340" s="3">
        <v>0</v>
      </c>
      <c r="M4340" s="1" t="s">
        <v>31</v>
      </c>
      <c r="N4340" s="3">
        <v>0</v>
      </c>
      <c r="O4340" s="3">
        <v>0</v>
      </c>
      <c r="P4340" s="1" t="s">
        <v>31</v>
      </c>
      <c r="Q4340" s="3">
        <v>487.57</v>
      </c>
      <c r="R4340" s="3">
        <v>8.0400000000000009</v>
      </c>
      <c r="S4340" s="1" t="s">
        <v>33</v>
      </c>
      <c r="T4340" s="3">
        <v>487.57</v>
      </c>
      <c r="U4340" s="3">
        <v>37.06</v>
      </c>
      <c r="V4340" s="1" t="s">
        <v>33</v>
      </c>
      <c r="W4340" s="1" t="s">
        <v>33</v>
      </c>
      <c r="X4340" s="1" t="s">
        <v>4122</v>
      </c>
      <c r="Y4340" s="1" t="s">
        <v>142</v>
      </c>
      <c r="Z4340" s="1" t="s">
        <v>2142</v>
      </c>
      <c r="AA4340" s="1" t="s">
        <v>2143</v>
      </c>
    </row>
    <row r="4341" spans="1:27" x14ac:dyDescent="0.25">
      <c r="A4341" s="1" t="s">
        <v>26</v>
      </c>
      <c r="B4341" s="1" t="s">
        <v>6006</v>
      </c>
      <c r="C4341" s="2">
        <v>42332</v>
      </c>
      <c r="D4341" s="1" t="s">
        <v>2841</v>
      </c>
      <c r="E4341" s="7" t="str">
        <f>VLOOKUP(TRIM(D4341)*1,CFOP!A:B,2,FALSE)</f>
        <v>Sim</v>
      </c>
      <c r="F4341" s="1" t="s">
        <v>4920</v>
      </c>
      <c r="G4341" s="3">
        <v>1946.01</v>
      </c>
      <c r="H4341" s="3">
        <v>1946.01</v>
      </c>
      <c r="I4341" s="3">
        <v>77.84</v>
      </c>
      <c r="J4341" s="1" t="s">
        <v>61</v>
      </c>
      <c r="K4341" s="3">
        <v>0</v>
      </c>
      <c r="L4341" s="3">
        <v>0</v>
      </c>
      <c r="M4341" s="1" t="s">
        <v>31</v>
      </c>
      <c r="N4341" s="3">
        <v>1692.18</v>
      </c>
      <c r="O4341" s="3">
        <v>253.83</v>
      </c>
      <c r="P4341" s="1" t="s">
        <v>2788</v>
      </c>
      <c r="Q4341" s="3">
        <v>1692.18</v>
      </c>
      <c r="R4341" s="3">
        <v>27.92</v>
      </c>
      <c r="S4341" s="1" t="s">
        <v>33</v>
      </c>
      <c r="T4341" s="3">
        <v>1692.18</v>
      </c>
      <c r="U4341" s="3">
        <v>128.61000000000001</v>
      </c>
      <c r="V4341" s="1" t="s">
        <v>33</v>
      </c>
      <c r="W4341" s="1" t="s">
        <v>33</v>
      </c>
      <c r="X4341" s="1" t="s">
        <v>6007</v>
      </c>
      <c r="Y4341" s="1" t="s">
        <v>44</v>
      </c>
      <c r="Z4341" s="1" t="s">
        <v>3218</v>
      </c>
      <c r="AA4341" s="1" t="s">
        <v>3219</v>
      </c>
    </row>
    <row r="4342" spans="1:27" x14ac:dyDescent="0.25">
      <c r="A4342" s="1" t="s">
        <v>26</v>
      </c>
      <c r="B4342" s="1" t="s">
        <v>6008</v>
      </c>
      <c r="C4342" s="2">
        <v>42332</v>
      </c>
      <c r="D4342" s="1" t="s">
        <v>2841</v>
      </c>
      <c r="E4342" s="7" t="str">
        <f>VLOOKUP(TRIM(D4342)*1,CFOP!A:B,2,FALSE)</f>
        <v>Sim</v>
      </c>
      <c r="F4342" s="1" t="s">
        <v>1643</v>
      </c>
      <c r="G4342" s="3">
        <v>1691.02</v>
      </c>
      <c r="H4342" s="3">
        <v>1691.02</v>
      </c>
      <c r="I4342" s="3">
        <v>67.64</v>
      </c>
      <c r="J4342" s="1" t="s">
        <v>61</v>
      </c>
      <c r="K4342" s="3">
        <v>0</v>
      </c>
      <c r="L4342" s="3">
        <v>0</v>
      </c>
      <c r="M4342" s="1" t="s">
        <v>31</v>
      </c>
      <c r="N4342" s="3">
        <v>1470.45</v>
      </c>
      <c r="O4342" s="3">
        <v>220.57</v>
      </c>
      <c r="P4342" s="1" t="s">
        <v>2788</v>
      </c>
      <c r="Q4342" s="3">
        <v>1470.45</v>
      </c>
      <c r="R4342" s="3">
        <v>24.26</v>
      </c>
      <c r="S4342" s="1" t="s">
        <v>33</v>
      </c>
      <c r="T4342" s="3">
        <v>1470.45</v>
      </c>
      <c r="U4342" s="3">
        <v>111.75</v>
      </c>
      <c r="V4342" s="1" t="s">
        <v>33</v>
      </c>
      <c r="W4342" s="1" t="s">
        <v>33</v>
      </c>
      <c r="X4342" s="1" t="s">
        <v>6009</v>
      </c>
      <c r="Y4342" s="1" t="s">
        <v>91</v>
      </c>
      <c r="Z4342" s="1" t="s">
        <v>302</v>
      </c>
      <c r="AA4342" s="1" t="s">
        <v>303</v>
      </c>
    </row>
    <row r="4343" spans="1:27" x14ac:dyDescent="0.25">
      <c r="A4343" s="1" t="s">
        <v>26</v>
      </c>
      <c r="B4343" s="1" t="s">
        <v>6008</v>
      </c>
      <c r="C4343" s="2">
        <v>42332</v>
      </c>
      <c r="D4343" s="1" t="s">
        <v>2841</v>
      </c>
      <c r="E4343" s="7" t="str">
        <f>VLOOKUP(TRIM(D4343)*1,CFOP!A:B,2,FALSE)</f>
        <v>Sim</v>
      </c>
      <c r="F4343" s="1" t="s">
        <v>1643</v>
      </c>
      <c r="G4343" s="3">
        <v>1006.56</v>
      </c>
      <c r="H4343" s="3">
        <v>1006.5600000000001</v>
      </c>
      <c r="I4343" s="3">
        <v>40.26</v>
      </c>
      <c r="J4343" s="1" t="s">
        <v>61</v>
      </c>
      <c r="K4343" s="3">
        <v>0</v>
      </c>
      <c r="L4343" s="3">
        <v>0</v>
      </c>
      <c r="M4343" s="1" t="s">
        <v>31</v>
      </c>
      <c r="N4343" s="3">
        <v>875.27</v>
      </c>
      <c r="O4343" s="3">
        <v>131.29</v>
      </c>
      <c r="P4343" s="1" t="s">
        <v>2788</v>
      </c>
      <c r="Q4343" s="3">
        <v>875.27</v>
      </c>
      <c r="R4343" s="3">
        <v>14.44</v>
      </c>
      <c r="S4343" s="1" t="s">
        <v>33</v>
      </c>
      <c r="T4343" s="3">
        <v>875.27</v>
      </c>
      <c r="U4343" s="3">
        <v>66.52</v>
      </c>
      <c r="V4343" s="1" t="s">
        <v>33</v>
      </c>
      <c r="W4343" s="1" t="s">
        <v>33</v>
      </c>
      <c r="X4343" s="1" t="s">
        <v>6009</v>
      </c>
      <c r="Y4343" s="1" t="s">
        <v>91</v>
      </c>
      <c r="Z4343" s="1" t="s">
        <v>94</v>
      </c>
      <c r="AA4343" s="1" t="s">
        <v>95</v>
      </c>
    </row>
    <row r="4344" spans="1:27" x14ac:dyDescent="0.25">
      <c r="A4344" s="1" t="s">
        <v>26</v>
      </c>
      <c r="B4344" s="1" t="s">
        <v>6010</v>
      </c>
      <c r="C4344" s="2">
        <v>42332</v>
      </c>
      <c r="D4344" s="1" t="s">
        <v>2817</v>
      </c>
      <c r="E4344" s="7" t="str">
        <f>VLOOKUP(TRIM(D4344)*1,CFOP!A:B,2,FALSE)</f>
        <v>Sim</v>
      </c>
      <c r="F4344" s="1" t="s">
        <v>411</v>
      </c>
      <c r="G4344" s="3">
        <v>362.08000000000004</v>
      </c>
      <c r="H4344" s="3">
        <v>362.08</v>
      </c>
      <c r="I4344" s="3">
        <v>43.45</v>
      </c>
      <c r="J4344" s="1" t="s">
        <v>307</v>
      </c>
      <c r="K4344" s="3">
        <v>0</v>
      </c>
      <c r="L4344" s="3">
        <v>0</v>
      </c>
      <c r="M4344" s="1" t="s">
        <v>31</v>
      </c>
      <c r="N4344" s="3">
        <v>314.85000000000002</v>
      </c>
      <c r="O4344" s="3">
        <v>47.230000000000004</v>
      </c>
      <c r="P4344" s="1" t="s">
        <v>2788</v>
      </c>
      <c r="Q4344" s="3">
        <v>314.85000000000002</v>
      </c>
      <c r="R4344" s="3">
        <v>5.2</v>
      </c>
      <c r="S4344" s="1" t="s">
        <v>33</v>
      </c>
      <c r="T4344" s="3">
        <v>314.85000000000002</v>
      </c>
      <c r="U4344" s="3">
        <v>23.93</v>
      </c>
      <c r="V4344" s="1" t="s">
        <v>33</v>
      </c>
      <c r="W4344" s="1" t="s">
        <v>33</v>
      </c>
      <c r="X4344" s="1" t="s">
        <v>6011</v>
      </c>
      <c r="Y4344" s="1" t="s">
        <v>91</v>
      </c>
      <c r="Z4344" s="1" t="s">
        <v>4060</v>
      </c>
      <c r="AA4344" s="1" t="s">
        <v>4061</v>
      </c>
    </row>
    <row r="4345" spans="1:27" hidden="1" x14ac:dyDescent="0.25">
      <c r="A4345" s="1" t="s">
        <v>26</v>
      </c>
      <c r="B4345" s="1" t="s">
        <v>6012</v>
      </c>
      <c r="C4345" s="2">
        <v>42332</v>
      </c>
      <c r="D4345" s="1" t="s">
        <v>2934</v>
      </c>
      <c r="E4345" s="7" t="str">
        <f>VLOOKUP(TRIM(D4345)*1,CFOP!A:B,2,FALSE)</f>
        <v>Não</v>
      </c>
      <c r="F4345" s="1" t="s">
        <v>29</v>
      </c>
      <c r="G4345" s="3">
        <v>700</v>
      </c>
      <c r="H4345" s="3">
        <v>0</v>
      </c>
      <c r="I4345" s="3">
        <v>0</v>
      </c>
      <c r="J4345" s="1" t="s">
        <v>31</v>
      </c>
      <c r="K4345" s="3">
        <v>0</v>
      </c>
      <c r="L4345" s="3">
        <v>0</v>
      </c>
      <c r="M4345" s="1" t="s">
        <v>31</v>
      </c>
      <c r="N4345" s="3">
        <v>0</v>
      </c>
      <c r="O4345" s="3">
        <v>0</v>
      </c>
      <c r="P4345" s="1" t="s">
        <v>31</v>
      </c>
      <c r="Q4345" s="3">
        <v>0</v>
      </c>
      <c r="R4345" s="3">
        <v>0</v>
      </c>
      <c r="S4345" s="1" t="s">
        <v>31</v>
      </c>
      <c r="T4345" s="3">
        <v>0</v>
      </c>
      <c r="U4345" s="3">
        <v>0</v>
      </c>
      <c r="V4345" s="1" t="s">
        <v>31</v>
      </c>
      <c r="W4345" s="1" t="s">
        <v>33</v>
      </c>
      <c r="X4345" s="1" t="s">
        <v>507</v>
      </c>
      <c r="Y4345" s="1" t="s">
        <v>35</v>
      </c>
      <c r="Z4345" s="1" t="s">
        <v>6013</v>
      </c>
      <c r="AA4345" s="1" t="s">
        <v>6014</v>
      </c>
    </row>
    <row r="4346" spans="1:27" x14ac:dyDescent="0.25">
      <c r="A4346" s="1" t="s">
        <v>26</v>
      </c>
      <c r="B4346" s="1" t="s">
        <v>6015</v>
      </c>
      <c r="C4346" s="2">
        <v>42332</v>
      </c>
      <c r="D4346" s="1" t="s">
        <v>2787</v>
      </c>
      <c r="E4346" s="7" t="str">
        <f>VLOOKUP(TRIM(D4346)*1,CFOP!A:B,2,FALSE)</f>
        <v>Sim</v>
      </c>
      <c r="F4346" s="1" t="s">
        <v>29</v>
      </c>
      <c r="G4346" s="3">
        <v>224.3</v>
      </c>
      <c r="H4346" s="3">
        <v>224.3</v>
      </c>
      <c r="I4346" s="3">
        <v>40.369999999999997</v>
      </c>
      <c r="J4346" s="1" t="s">
        <v>30</v>
      </c>
      <c r="K4346" s="3">
        <v>0</v>
      </c>
      <c r="L4346" s="3">
        <v>0</v>
      </c>
      <c r="M4346" s="1" t="s">
        <v>31</v>
      </c>
      <c r="N4346" s="3">
        <v>0</v>
      </c>
      <c r="O4346" s="3">
        <v>0</v>
      </c>
      <c r="P4346" s="1" t="s">
        <v>31</v>
      </c>
      <c r="Q4346" s="3">
        <v>224.3</v>
      </c>
      <c r="R4346" s="3">
        <v>3.7</v>
      </c>
      <c r="S4346" s="1" t="s">
        <v>33</v>
      </c>
      <c r="T4346" s="3">
        <v>224.3</v>
      </c>
      <c r="U4346" s="3">
        <v>17.05</v>
      </c>
      <c r="V4346" s="1" t="s">
        <v>33</v>
      </c>
      <c r="W4346" s="1" t="s">
        <v>33</v>
      </c>
      <c r="X4346" s="1" t="s">
        <v>6016</v>
      </c>
      <c r="Y4346" s="1" t="s">
        <v>364</v>
      </c>
      <c r="Z4346" s="1" t="s">
        <v>365</v>
      </c>
      <c r="AA4346" s="1" t="s">
        <v>366</v>
      </c>
    </row>
    <row r="4347" spans="1:27" x14ac:dyDescent="0.25">
      <c r="A4347" s="1" t="s">
        <v>26</v>
      </c>
      <c r="B4347" s="1" t="s">
        <v>6017</v>
      </c>
      <c r="C4347" s="2">
        <v>42332</v>
      </c>
      <c r="D4347" s="1" t="s">
        <v>2817</v>
      </c>
      <c r="E4347" s="7" t="str">
        <f>VLOOKUP(TRIM(D4347)*1,CFOP!A:B,2,FALSE)</f>
        <v>Sim</v>
      </c>
      <c r="F4347" s="1" t="s">
        <v>478</v>
      </c>
      <c r="G4347" s="3">
        <v>2507.65</v>
      </c>
      <c r="H4347" s="3">
        <v>2507.65</v>
      </c>
      <c r="I4347" s="3">
        <v>175.54</v>
      </c>
      <c r="J4347" s="1" t="s">
        <v>307</v>
      </c>
      <c r="K4347" s="3">
        <v>0</v>
      </c>
      <c r="L4347" s="3">
        <v>0</v>
      </c>
      <c r="M4347" s="1" t="s">
        <v>31</v>
      </c>
      <c r="N4347" s="3">
        <v>0</v>
      </c>
      <c r="O4347" s="3">
        <v>0</v>
      </c>
      <c r="P4347" s="1" t="s">
        <v>31</v>
      </c>
      <c r="Q4347" s="3">
        <v>2507.65</v>
      </c>
      <c r="R4347" s="3">
        <v>41.38</v>
      </c>
      <c r="S4347" s="1" t="s">
        <v>33</v>
      </c>
      <c r="T4347" s="3">
        <v>2507.65</v>
      </c>
      <c r="U4347" s="3">
        <v>190.58</v>
      </c>
      <c r="V4347" s="1" t="s">
        <v>33</v>
      </c>
      <c r="W4347" s="1" t="s">
        <v>33</v>
      </c>
      <c r="X4347" s="1" t="s">
        <v>6018</v>
      </c>
      <c r="Y4347" s="1" t="s">
        <v>240</v>
      </c>
      <c r="Z4347" s="1" t="s">
        <v>6019</v>
      </c>
      <c r="AA4347" s="1" t="s">
        <v>6020</v>
      </c>
    </row>
    <row r="4348" spans="1:27" x14ac:dyDescent="0.25">
      <c r="A4348" s="1" t="s">
        <v>26</v>
      </c>
      <c r="B4348" s="1" t="s">
        <v>6021</v>
      </c>
      <c r="C4348" s="2">
        <v>42332</v>
      </c>
      <c r="D4348" s="1" t="s">
        <v>2787</v>
      </c>
      <c r="E4348" s="7" t="str">
        <f>VLOOKUP(TRIM(D4348)*1,CFOP!A:B,2,FALSE)</f>
        <v>Sim</v>
      </c>
      <c r="F4348" s="1" t="s">
        <v>29</v>
      </c>
      <c r="G4348" s="3">
        <v>1318.3500000000001</v>
      </c>
      <c r="H4348" s="3">
        <v>1146.3900000000001</v>
      </c>
      <c r="I4348" s="3">
        <v>206.35</v>
      </c>
      <c r="J4348" s="1" t="s">
        <v>61</v>
      </c>
      <c r="K4348" s="3">
        <v>0</v>
      </c>
      <c r="L4348" s="3">
        <v>0</v>
      </c>
      <c r="M4348" s="1" t="s">
        <v>31</v>
      </c>
      <c r="N4348" s="3">
        <v>1146.3900000000001</v>
      </c>
      <c r="O4348" s="3">
        <v>171.96</v>
      </c>
      <c r="P4348" s="1" t="s">
        <v>2788</v>
      </c>
      <c r="Q4348" s="3">
        <v>1146.3900000000001</v>
      </c>
      <c r="R4348" s="3">
        <v>18.920000000000002</v>
      </c>
      <c r="S4348" s="1" t="s">
        <v>33</v>
      </c>
      <c r="T4348" s="3">
        <v>1146.3900000000001</v>
      </c>
      <c r="U4348" s="3">
        <v>87.13</v>
      </c>
      <c r="V4348" s="1" t="s">
        <v>33</v>
      </c>
      <c r="W4348" s="1" t="s">
        <v>33</v>
      </c>
      <c r="X4348" s="1" t="s">
        <v>295</v>
      </c>
      <c r="Y4348" s="1" t="s">
        <v>91</v>
      </c>
      <c r="Z4348" s="1" t="s">
        <v>2871</v>
      </c>
      <c r="AA4348" s="1" t="s">
        <v>2872</v>
      </c>
    </row>
    <row r="4349" spans="1:27" x14ac:dyDescent="0.25">
      <c r="A4349" s="1" t="s">
        <v>26</v>
      </c>
      <c r="B4349" s="1" t="s">
        <v>6022</v>
      </c>
      <c r="C4349" s="2">
        <v>42332</v>
      </c>
      <c r="D4349" s="1" t="s">
        <v>2841</v>
      </c>
      <c r="E4349" s="7" t="str">
        <f>VLOOKUP(TRIM(D4349)*1,CFOP!A:B,2,FALSE)</f>
        <v>Sim</v>
      </c>
      <c r="F4349" s="1" t="s">
        <v>4920</v>
      </c>
      <c r="G4349" s="3">
        <v>6421.8200000000006</v>
      </c>
      <c r="H4349" s="3">
        <v>6421.82</v>
      </c>
      <c r="I4349" s="3">
        <v>256.87</v>
      </c>
      <c r="J4349" s="1" t="s">
        <v>61</v>
      </c>
      <c r="K4349" s="3">
        <v>0</v>
      </c>
      <c r="L4349" s="3">
        <v>0</v>
      </c>
      <c r="M4349" s="1" t="s">
        <v>31</v>
      </c>
      <c r="N4349" s="3">
        <v>5584.1900000000005</v>
      </c>
      <c r="O4349" s="3">
        <v>837.63</v>
      </c>
      <c r="P4349" s="1" t="s">
        <v>2788</v>
      </c>
      <c r="Q4349" s="3">
        <v>5584.1900000000005</v>
      </c>
      <c r="R4349" s="3">
        <v>92.14</v>
      </c>
      <c r="S4349" s="1" t="s">
        <v>33</v>
      </c>
      <c r="T4349" s="3">
        <v>5584.1900000000005</v>
      </c>
      <c r="U4349" s="3">
        <v>424.40000000000003</v>
      </c>
      <c r="V4349" s="1" t="s">
        <v>33</v>
      </c>
      <c r="W4349" s="1" t="s">
        <v>33</v>
      </c>
      <c r="X4349" s="1" t="s">
        <v>6023</v>
      </c>
      <c r="Y4349" s="1" t="s">
        <v>44</v>
      </c>
      <c r="Z4349" s="1" t="s">
        <v>3218</v>
      </c>
      <c r="AA4349" s="1" t="s">
        <v>3219</v>
      </c>
    </row>
    <row r="4350" spans="1:27" x14ac:dyDescent="0.25">
      <c r="A4350" s="1" t="s">
        <v>26</v>
      </c>
      <c r="B4350" s="1" t="s">
        <v>6024</v>
      </c>
      <c r="C4350" s="2">
        <v>42332</v>
      </c>
      <c r="D4350" s="1" t="s">
        <v>2841</v>
      </c>
      <c r="E4350" s="7" t="str">
        <f>VLOOKUP(TRIM(D4350)*1,CFOP!A:B,2,FALSE)</f>
        <v>Sim</v>
      </c>
      <c r="F4350" s="1" t="s">
        <v>393</v>
      </c>
      <c r="G4350" s="3">
        <v>779.63</v>
      </c>
      <c r="H4350" s="3">
        <v>779.63</v>
      </c>
      <c r="I4350" s="3">
        <v>93.56</v>
      </c>
      <c r="J4350" s="1" t="s">
        <v>30</v>
      </c>
      <c r="K4350" s="3">
        <v>0</v>
      </c>
      <c r="L4350" s="3">
        <v>0</v>
      </c>
      <c r="M4350" s="1" t="s">
        <v>31</v>
      </c>
      <c r="N4350" s="3">
        <v>0</v>
      </c>
      <c r="O4350" s="3">
        <v>0</v>
      </c>
      <c r="P4350" s="1" t="s">
        <v>31</v>
      </c>
      <c r="Q4350" s="3">
        <v>779.63</v>
      </c>
      <c r="R4350" s="3">
        <v>12.86</v>
      </c>
      <c r="S4350" s="1" t="s">
        <v>33</v>
      </c>
      <c r="T4350" s="3">
        <v>779.63</v>
      </c>
      <c r="U4350" s="3">
        <v>59.25</v>
      </c>
      <c r="V4350" s="1" t="s">
        <v>33</v>
      </c>
      <c r="W4350" s="1" t="s">
        <v>33</v>
      </c>
      <c r="X4350" s="1" t="s">
        <v>6025</v>
      </c>
      <c r="Y4350" s="1" t="s">
        <v>2168</v>
      </c>
      <c r="Z4350" s="1" t="s">
        <v>2169</v>
      </c>
      <c r="AA4350" s="1" t="s">
        <v>2170</v>
      </c>
    </row>
    <row r="4351" spans="1:27" x14ac:dyDescent="0.25">
      <c r="A4351" s="1" t="s">
        <v>26</v>
      </c>
      <c r="B4351" s="1" t="s">
        <v>6026</v>
      </c>
      <c r="C4351" s="2">
        <v>42332</v>
      </c>
      <c r="D4351" s="1" t="s">
        <v>2787</v>
      </c>
      <c r="E4351" s="7" t="str">
        <f>VLOOKUP(TRIM(D4351)*1,CFOP!A:B,2,FALSE)</f>
        <v>Sim</v>
      </c>
      <c r="F4351" s="1" t="s">
        <v>29</v>
      </c>
      <c r="G4351" s="3">
        <v>10874.4</v>
      </c>
      <c r="H4351" s="3">
        <v>9456</v>
      </c>
      <c r="I4351" s="3">
        <v>1702.08</v>
      </c>
      <c r="J4351" s="1" t="s">
        <v>61</v>
      </c>
      <c r="K4351" s="3">
        <v>0</v>
      </c>
      <c r="L4351" s="3">
        <v>0</v>
      </c>
      <c r="M4351" s="1" t="s">
        <v>31</v>
      </c>
      <c r="N4351" s="3">
        <v>9456</v>
      </c>
      <c r="O4351" s="3">
        <v>1418.4</v>
      </c>
      <c r="P4351" s="1" t="s">
        <v>2788</v>
      </c>
      <c r="Q4351" s="3">
        <v>9456</v>
      </c>
      <c r="R4351" s="3">
        <v>156.02000000000001</v>
      </c>
      <c r="S4351" s="1" t="s">
        <v>33</v>
      </c>
      <c r="T4351" s="3">
        <v>9456</v>
      </c>
      <c r="U4351" s="3">
        <v>718.66</v>
      </c>
      <c r="V4351" s="1" t="s">
        <v>33</v>
      </c>
      <c r="W4351" s="1" t="s">
        <v>33</v>
      </c>
      <c r="X4351" s="1" t="s">
        <v>2747</v>
      </c>
      <c r="Y4351" s="1" t="s">
        <v>91</v>
      </c>
      <c r="Z4351" s="1" t="s">
        <v>1522</v>
      </c>
      <c r="AA4351" s="1" t="s">
        <v>1523</v>
      </c>
    </row>
    <row r="4352" spans="1:27" x14ac:dyDescent="0.25">
      <c r="A4352" s="1" t="s">
        <v>26</v>
      </c>
      <c r="B4352" s="1" t="s">
        <v>6026</v>
      </c>
      <c r="C4352" s="2">
        <v>42332</v>
      </c>
      <c r="D4352" s="1" t="s">
        <v>2787</v>
      </c>
      <c r="E4352" s="7" t="str">
        <f>VLOOKUP(TRIM(D4352)*1,CFOP!A:B,2,FALSE)</f>
        <v>Sim</v>
      </c>
      <c r="F4352" s="1" t="s">
        <v>29</v>
      </c>
      <c r="G4352" s="3">
        <v>3714.3100000000004</v>
      </c>
      <c r="H4352" s="3">
        <v>3095.26</v>
      </c>
      <c r="I4352" s="3">
        <v>557.15</v>
      </c>
      <c r="J4352" s="1" t="s">
        <v>61</v>
      </c>
      <c r="K4352" s="3">
        <v>0</v>
      </c>
      <c r="L4352" s="3">
        <v>0</v>
      </c>
      <c r="M4352" s="1" t="s">
        <v>31</v>
      </c>
      <c r="N4352" s="3">
        <v>3095.26</v>
      </c>
      <c r="O4352" s="3">
        <v>619.05000000000007</v>
      </c>
      <c r="P4352" s="1" t="s">
        <v>2788</v>
      </c>
      <c r="Q4352" s="3">
        <v>3095.26</v>
      </c>
      <c r="R4352" s="3">
        <v>51.07</v>
      </c>
      <c r="S4352" s="1" t="s">
        <v>33</v>
      </c>
      <c r="T4352" s="3">
        <v>3095.26</v>
      </c>
      <c r="U4352" s="3">
        <v>235.24</v>
      </c>
      <c r="V4352" s="1" t="s">
        <v>33</v>
      </c>
      <c r="W4352" s="1" t="s">
        <v>33</v>
      </c>
      <c r="X4352" s="1" t="s">
        <v>2747</v>
      </c>
      <c r="Y4352" s="1" t="s">
        <v>99</v>
      </c>
      <c r="Z4352" s="1" t="s">
        <v>126</v>
      </c>
      <c r="AA4352" s="1" t="s">
        <v>127</v>
      </c>
    </row>
    <row r="4353" spans="1:27" x14ac:dyDescent="0.25">
      <c r="A4353" s="1" t="s">
        <v>26</v>
      </c>
      <c r="B4353" s="1" t="s">
        <v>6027</v>
      </c>
      <c r="C4353" s="2">
        <v>42332</v>
      </c>
      <c r="D4353" s="1" t="s">
        <v>2841</v>
      </c>
      <c r="E4353" s="7" t="str">
        <f>VLOOKUP(TRIM(D4353)*1,CFOP!A:B,2,FALSE)</f>
        <v>Sim</v>
      </c>
      <c r="F4353" s="1" t="s">
        <v>179</v>
      </c>
      <c r="G4353" s="3">
        <v>334.40000000000003</v>
      </c>
      <c r="H4353" s="3">
        <v>334.40000000000003</v>
      </c>
      <c r="I4353" s="3">
        <v>40.130000000000003</v>
      </c>
      <c r="J4353" s="1" t="s">
        <v>30</v>
      </c>
      <c r="K4353" s="3">
        <v>0</v>
      </c>
      <c r="L4353" s="3">
        <v>0</v>
      </c>
      <c r="M4353" s="1" t="s">
        <v>31</v>
      </c>
      <c r="N4353" s="3">
        <v>0</v>
      </c>
      <c r="O4353" s="3">
        <v>0</v>
      </c>
      <c r="P4353" s="1" t="s">
        <v>31</v>
      </c>
      <c r="Q4353" s="3">
        <v>334.40000000000003</v>
      </c>
      <c r="R4353" s="3">
        <v>5.5200000000000005</v>
      </c>
      <c r="S4353" s="1" t="s">
        <v>33</v>
      </c>
      <c r="T4353" s="3">
        <v>334.40000000000003</v>
      </c>
      <c r="U4353" s="3">
        <v>25.41</v>
      </c>
      <c r="V4353" s="1" t="s">
        <v>33</v>
      </c>
      <c r="W4353" s="1" t="s">
        <v>33</v>
      </c>
      <c r="X4353" s="1" t="s">
        <v>1865</v>
      </c>
      <c r="Y4353" s="1" t="s">
        <v>99</v>
      </c>
      <c r="Z4353" s="1" t="s">
        <v>6028</v>
      </c>
      <c r="AA4353" s="1" t="s">
        <v>6029</v>
      </c>
    </row>
    <row r="4354" spans="1:27" x14ac:dyDescent="0.25">
      <c r="A4354" s="1" t="s">
        <v>26</v>
      </c>
      <c r="B4354" s="1" t="s">
        <v>6030</v>
      </c>
      <c r="C4354" s="2">
        <v>42332</v>
      </c>
      <c r="D4354" s="1" t="s">
        <v>2787</v>
      </c>
      <c r="E4354" s="7" t="str">
        <f>VLOOKUP(TRIM(D4354)*1,CFOP!A:B,2,FALSE)</f>
        <v>Sim</v>
      </c>
      <c r="F4354" s="1" t="s">
        <v>29</v>
      </c>
      <c r="G4354" s="3">
        <v>949.19</v>
      </c>
      <c r="H4354" s="3">
        <v>949.19</v>
      </c>
      <c r="I4354" s="3">
        <v>170.85</v>
      </c>
      <c r="J4354" s="1" t="s">
        <v>30</v>
      </c>
      <c r="K4354" s="3">
        <v>0</v>
      </c>
      <c r="L4354" s="3">
        <v>0</v>
      </c>
      <c r="M4354" s="1" t="s">
        <v>31</v>
      </c>
      <c r="N4354" s="3">
        <v>0</v>
      </c>
      <c r="O4354" s="3">
        <v>0</v>
      </c>
      <c r="P4354" s="1" t="s">
        <v>31</v>
      </c>
      <c r="Q4354" s="3">
        <v>949.19</v>
      </c>
      <c r="R4354" s="3">
        <v>15.66</v>
      </c>
      <c r="S4354" s="1" t="s">
        <v>33</v>
      </c>
      <c r="T4354" s="3">
        <v>949.19</v>
      </c>
      <c r="U4354" s="3">
        <v>72.14</v>
      </c>
      <c r="V4354" s="1" t="s">
        <v>33</v>
      </c>
      <c r="W4354" s="1" t="s">
        <v>33</v>
      </c>
      <c r="X4354" s="1" t="s">
        <v>5338</v>
      </c>
      <c r="Y4354" s="1" t="s">
        <v>142</v>
      </c>
      <c r="Z4354" s="1" t="s">
        <v>1831</v>
      </c>
      <c r="AA4354" s="1" t="s">
        <v>1832</v>
      </c>
    </row>
    <row r="4355" spans="1:27" x14ac:dyDescent="0.25">
      <c r="A4355" s="1" t="s">
        <v>26</v>
      </c>
      <c r="B4355" s="1" t="s">
        <v>6031</v>
      </c>
      <c r="C4355" s="2">
        <v>42332</v>
      </c>
      <c r="D4355" s="1" t="s">
        <v>2804</v>
      </c>
      <c r="E4355" s="7" t="str">
        <f>VLOOKUP(TRIM(D4355)*1,CFOP!A:B,2,FALSE)</f>
        <v>Sim</v>
      </c>
      <c r="F4355" s="1" t="s">
        <v>29</v>
      </c>
      <c r="G4355" s="3">
        <v>1066.6500000000001</v>
      </c>
      <c r="H4355" s="3">
        <v>1066.6500000000001</v>
      </c>
      <c r="I4355" s="3">
        <v>192</v>
      </c>
      <c r="J4355" s="1" t="s">
        <v>307</v>
      </c>
      <c r="K4355" s="3">
        <v>0</v>
      </c>
      <c r="L4355" s="3">
        <v>0</v>
      </c>
      <c r="M4355" s="1" t="s">
        <v>31</v>
      </c>
      <c r="N4355" s="3">
        <v>0</v>
      </c>
      <c r="O4355" s="3">
        <v>0</v>
      </c>
      <c r="P4355" s="1" t="s">
        <v>31</v>
      </c>
      <c r="Q4355" s="3">
        <v>1066.6500000000001</v>
      </c>
      <c r="R4355" s="3">
        <v>17.600000000000001</v>
      </c>
      <c r="S4355" s="1" t="s">
        <v>33</v>
      </c>
      <c r="T4355" s="3">
        <v>1066.6500000000001</v>
      </c>
      <c r="U4355" s="3">
        <v>81.070000000000007</v>
      </c>
      <c r="V4355" s="1" t="s">
        <v>33</v>
      </c>
      <c r="W4355" s="1" t="s">
        <v>33</v>
      </c>
      <c r="X4355" s="1" t="s">
        <v>3473</v>
      </c>
      <c r="Y4355" s="1" t="s">
        <v>240</v>
      </c>
      <c r="Z4355" s="1" t="s">
        <v>3283</v>
      </c>
      <c r="AA4355" s="1" t="s">
        <v>3284</v>
      </c>
    </row>
    <row r="4356" spans="1:27" x14ac:dyDescent="0.25">
      <c r="A4356" s="1" t="s">
        <v>26</v>
      </c>
      <c r="B4356" s="1" t="s">
        <v>6031</v>
      </c>
      <c r="C4356" s="2">
        <v>42332</v>
      </c>
      <c r="D4356" s="1" t="s">
        <v>2804</v>
      </c>
      <c r="E4356" s="7" t="str">
        <f>VLOOKUP(TRIM(D4356)*1,CFOP!A:B,2,FALSE)</f>
        <v>Sim</v>
      </c>
      <c r="F4356" s="1" t="s">
        <v>29</v>
      </c>
      <c r="G4356" s="3">
        <v>1061.83</v>
      </c>
      <c r="H4356" s="3">
        <v>1061.83</v>
      </c>
      <c r="I4356" s="3">
        <v>191.13</v>
      </c>
      <c r="J4356" s="1" t="s">
        <v>307</v>
      </c>
      <c r="K4356" s="3">
        <v>0</v>
      </c>
      <c r="L4356" s="3">
        <v>0</v>
      </c>
      <c r="M4356" s="1" t="s">
        <v>31</v>
      </c>
      <c r="N4356" s="3">
        <v>0</v>
      </c>
      <c r="O4356" s="3">
        <v>0</v>
      </c>
      <c r="P4356" s="1" t="s">
        <v>31</v>
      </c>
      <c r="Q4356" s="3">
        <v>1061.83</v>
      </c>
      <c r="R4356" s="3">
        <v>17.52</v>
      </c>
      <c r="S4356" s="1" t="s">
        <v>33</v>
      </c>
      <c r="T4356" s="3">
        <v>1061.83</v>
      </c>
      <c r="U4356" s="3">
        <v>80.7</v>
      </c>
      <c r="V4356" s="1" t="s">
        <v>33</v>
      </c>
      <c r="W4356" s="1" t="s">
        <v>33</v>
      </c>
      <c r="X4356" s="1" t="s">
        <v>3473</v>
      </c>
      <c r="Y4356" s="1" t="s">
        <v>240</v>
      </c>
      <c r="Z4356" s="1" t="s">
        <v>3913</v>
      </c>
      <c r="AA4356" s="1" t="s">
        <v>3914</v>
      </c>
    </row>
    <row r="4357" spans="1:27" x14ac:dyDescent="0.25">
      <c r="A4357" s="1" t="s">
        <v>26</v>
      </c>
      <c r="B4357" s="1" t="s">
        <v>6031</v>
      </c>
      <c r="C4357" s="2">
        <v>42332</v>
      </c>
      <c r="D4357" s="1" t="s">
        <v>2787</v>
      </c>
      <c r="E4357" s="7" t="str">
        <f>VLOOKUP(TRIM(D4357)*1,CFOP!A:B,2,FALSE)</f>
        <v>Sim</v>
      </c>
      <c r="F4357" s="1" t="s">
        <v>29</v>
      </c>
      <c r="G4357" s="3">
        <v>1205.7700000000002</v>
      </c>
      <c r="H4357" s="3">
        <v>1205.77</v>
      </c>
      <c r="I4357" s="3">
        <v>217.04</v>
      </c>
      <c r="J4357" s="1" t="s">
        <v>61</v>
      </c>
      <c r="K4357" s="3">
        <v>0</v>
      </c>
      <c r="L4357" s="3">
        <v>0</v>
      </c>
      <c r="M4357" s="1" t="s">
        <v>31</v>
      </c>
      <c r="N4357" s="3">
        <v>1148.3500000000001</v>
      </c>
      <c r="O4357" s="3">
        <v>57.42</v>
      </c>
      <c r="P4357" s="1" t="s">
        <v>2788</v>
      </c>
      <c r="Q4357" s="3">
        <v>1148.3500000000001</v>
      </c>
      <c r="R4357" s="3">
        <v>18.95</v>
      </c>
      <c r="S4357" s="1" t="s">
        <v>33</v>
      </c>
      <c r="T4357" s="3">
        <v>1148.3500000000001</v>
      </c>
      <c r="U4357" s="3">
        <v>87.27</v>
      </c>
      <c r="V4357" s="1" t="s">
        <v>33</v>
      </c>
      <c r="W4357" s="1" t="s">
        <v>33</v>
      </c>
      <c r="X4357" s="1" t="s">
        <v>3473</v>
      </c>
      <c r="Y4357" s="1" t="s">
        <v>1041</v>
      </c>
      <c r="Z4357" s="1" t="s">
        <v>6032</v>
      </c>
      <c r="AA4357" s="1" t="s">
        <v>6033</v>
      </c>
    </row>
    <row r="4358" spans="1:27" x14ac:dyDescent="0.25">
      <c r="A4358" s="1" t="s">
        <v>26</v>
      </c>
      <c r="B4358" s="1" t="s">
        <v>6034</v>
      </c>
      <c r="C4358" s="2">
        <v>42332</v>
      </c>
      <c r="D4358" s="1" t="s">
        <v>2841</v>
      </c>
      <c r="E4358" s="7" t="str">
        <f>VLOOKUP(TRIM(D4358)*1,CFOP!A:B,2,FALSE)</f>
        <v>Sim</v>
      </c>
      <c r="F4358" s="1" t="s">
        <v>1643</v>
      </c>
      <c r="G4358" s="3">
        <v>6509.46</v>
      </c>
      <c r="H4358" s="3">
        <v>6509.46</v>
      </c>
      <c r="I4358" s="3">
        <v>260.38</v>
      </c>
      <c r="J4358" s="1" t="s">
        <v>61</v>
      </c>
      <c r="K4358" s="3">
        <v>0</v>
      </c>
      <c r="L4358" s="3">
        <v>0</v>
      </c>
      <c r="M4358" s="1" t="s">
        <v>31</v>
      </c>
      <c r="N4358" s="3">
        <v>5424.55</v>
      </c>
      <c r="O4358" s="3">
        <v>1084.9100000000001</v>
      </c>
      <c r="P4358" s="1" t="s">
        <v>2788</v>
      </c>
      <c r="Q4358" s="3">
        <v>5424.55</v>
      </c>
      <c r="R4358" s="3">
        <v>89.51</v>
      </c>
      <c r="S4358" s="1" t="s">
        <v>33</v>
      </c>
      <c r="T4358" s="3">
        <v>5424.55</v>
      </c>
      <c r="U4358" s="3">
        <v>412.27</v>
      </c>
      <c r="V4358" s="1" t="s">
        <v>33</v>
      </c>
      <c r="W4358" s="1" t="s">
        <v>33</v>
      </c>
      <c r="X4358" s="1" t="s">
        <v>6035</v>
      </c>
      <c r="Y4358" s="1" t="s">
        <v>99</v>
      </c>
      <c r="Z4358" s="1" t="s">
        <v>4025</v>
      </c>
      <c r="AA4358" s="1" t="s">
        <v>4026</v>
      </c>
    </row>
    <row r="4359" spans="1:27" x14ac:dyDescent="0.25">
      <c r="A4359" s="1" t="s">
        <v>26</v>
      </c>
      <c r="B4359" s="1" t="s">
        <v>6036</v>
      </c>
      <c r="C4359" s="2">
        <v>42332</v>
      </c>
      <c r="D4359" s="1" t="s">
        <v>2787</v>
      </c>
      <c r="E4359" s="7" t="str">
        <f>VLOOKUP(TRIM(D4359)*1,CFOP!A:B,2,FALSE)</f>
        <v>Sim</v>
      </c>
      <c r="F4359" s="1" t="s">
        <v>29</v>
      </c>
      <c r="G4359" s="3">
        <v>395.89</v>
      </c>
      <c r="H4359" s="3">
        <v>344.25</v>
      </c>
      <c r="I4359" s="3">
        <v>61.97</v>
      </c>
      <c r="J4359" s="1" t="s">
        <v>61</v>
      </c>
      <c r="K4359" s="3">
        <v>0</v>
      </c>
      <c r="L4359" s="3">
        <v>0</v>
      </c>
      <c r="M4359" s="1" t="s">
        <v>31</v>
      </c>
      <c r="N4359" s="3">
        <v>344.25</v>
      </c>
      <c r="O4359" s="3">
        <v>51.64</v>
      </c>
      <c r="P4359" s="1" t="s">
        <v>2788</v>
      </c>
      <c r="Q4359" s="3">
        <v>344.25</v>
      </c>
      <c r="R4359" s="3">
        <v>5.68</v>
      </c>
      <c r="S4359" s="1" t="s">
        <v>33</v>
      </c>
      <c r="T4359" s="3">
        <v>344.25</v>
      </c>
      <c r="U4359" s="3">
        <v>26.16</v>
      </c>
      <c r="V4359" s="1" t="s">
        <v>33</v>
      </c>
      <c r="W4359" s="1" t="s">
        <v>33</v>
      </c>
      <c r="X4359" s="1" t="s">
        <v>244</v>
      </c>
      <c r="Y4359" s="1" t="s">
        <v>91</v>
      </c>
      <c r="Z4359" s="1" t="s">
        <v>1779</v>
      </c>
      <c r="AA4359" s="1" t="s">
        <v>1780</v>
      </c>
    </row>
    <row r="4360" spans="1:27" x14ac:dyDescent="0.25">
      <c r="A4360" s="1" t="s">
        <v>26</v>
      </c>
      <c r="B4360" s="1" t="s">
        <v>6036</v>
      </c>
      <c r="C4360" s="2">
        <v>42332</v>
      </c>
      <c r="D4360" s="1" t="s">
        <v>2787</v>
      </c>
      <c r="E4360" s="7" t="str">
        <f>VLOOKUP(TRIM(D4360)*1,CFOP!A:B,2,FALSE)</f>
        <v>Sim</v>
      </c>
      <c r="F4360" s="1" t="s">
        <v>29</v>
      </c>
      <c r="G4360" s="3">
        <v>1880.46</v>
      </c>
      <c r="H4360" s="3">
        <v>1635.18</v>
      </c>
      <c r="I4360" s="3">
        <v>294.33</v>
      </c>
      <c r="J4360" s="1" t="s">
        <v>61</v>
      </c>
      <c r="K4360" s="3">
        <v>0</v>
      </c>
      <c r="L4360" s="3">
        <v>0</v>
      </c>
      <c r="M4360" s="1" t="s">
        <v>31</v>
      </c>
      <c r="N4360" s="3">
        <v>1635.18</v>
      </c>
      <c r="O4360" s="3">
        <v>245.28</v>
      </c>
      <c r="P4360" s="1" t="s">
        <v>2788</v>
      </c>
      <c r="Q4360" s="3">
        <v>1635.18</v>
      </c>
      <c r="R4360" s="3">
        <v>26.98</v>
      </c>
      <c r="S4360" s="1" t="s">
        <v>33</v>
      </c>
      <c r="T4360" s="3">
        <v>1635.18</v>
      </c>
      <c r="U4360" s="3">
        <v>124.27</v>
      </c>
      <c r="V4360" s="1" t="s">
        <v>33</v>
      </c>
      <c r="W4360" s="1" t="s">
        <v>33</v>
      </c>
      <c r="X4360" s="1" t="s">
        <v>244</v>
      </c>
      <c r="Y4360" s="1" t="s">
        <v>91</v>
      </c>
      <c r="Z4360" s="1" t="s">
        <v>1779</v>
      </c>
      <c r="AA4360" s="1" t="s">
        <v>1780</v>
      </c>
    </row>
    <row r="4361" spans="1:27" x14ac:dyDescent="0.25">
      <c r="A4361" s="1" t="s">
        <v>26</v>
      </c>
      <c r="B4361" s="1" t="s">
        <v>6036</v>
      </c>
      <c r="C4361" s="2">
        <v>42332</v>
      </c>
      <c r="D4361" s="1" t="s">
        <v>2787</v>
      </c>
      <c r="E4361" s="7" t="str">
        <f>VLOOKUP(TRIM(D4361)*1,CFOP!A:B,2,FALSE)</f>
        <v>Sim</v>
      </c>
      <c r="F4361" s="1" t="s">
        <v>29</v>
      </c>
      <c r="G4361" s="3">
        <v>948.36</v>
      </c>
      <c r="H4361" s="3">
        <v>824.66</v>
      </c>
      <c r="I4361" s="3">
        <v>148.44</v>
      </c>
      <c r="J4361" s="1" t="s">
        <v>61</v>
      </c>
      <c r="K4361" s="3">
        <v>0</v>
      </c>
      <c r="L4361" s="3">
        <v>0</v>
      </c>
      <c r="M4361" s="1" t="s">
        <v>31</v>
      </c>
      <c r="N4361" s="3">
        <v>824.66</v>
      </c>
      <c r="O4361" s="3">
        <v>123.7</v>
      </c>
      <c r="P4361" s="1" t="s">
        <v>2788</v>
      </c>
      <c r="Q4361" s="3">
        <v>824.66</v>
      </c>
      <c r="R4361" s="3">
        <v>13.61</v>
      </c>
      <c r="S4361" s="1" t="s">
        <v>33</v>
      </c>
      <c r="T4361" s="3">
        <v>824.66</v>
      </c>
      <c r="U4361" s="3">
        <v>62.67</v>
      </c>
      <c r="V4361" s="1" t="s">
        <v>33</v>
      </c>
      <c r="W4361" s="1" t="s">
        <v>33</v>
      </c>
      <c r="X4361" s="1" t="s">
        <v>244</v>
      </c>
      <c r="Y4361" s="1" t="s">
        <v>91</v>
      </c>
      <c r="Z4361" s="1" t="s">
        <v>682</v>
      </c>
      <c r="AA4361" s="1" t="s">
        <v>683</v>
      </c>
    </row>
    <row r="4362" spans="1:27" hidden="1" x14ac:dyDescent="0.25">
      <c r="A4362" s="1" t="s">
        <v>26</v>
      </c>
      <c r="B4362" s="1" t="s">
        <v>6037</v>
      </c>
      <c r="C4362" s="2">
        <v>42332</v>
      </c>
      <c r="D4362" s="1" t="s">
        <v>3426</v>
      </c>
      <c r="E4362" s="7" t="str">
        <f>VLOOKUP(TRIM(D4362)*1,CFOP!A:B,2,FALSE)</f>
        <v>Não</v>
      </c>
      <c r="F4362" s="1" t="s">
        <v>29</v>
      </c>
      <c r="G4362" s="3">
        <v>5.83</v>
      </c>
      <c r="H4362" s="3">
        <v>5.07</v>
      </c>
      <c r="I4362" s="3">
        <v>0.91</v>
      </c>
      <c r="J4362" s="1" t="s">
        <v>30</v>
      </c>
      <c r="K4362" s="3">
        <v>0</v>
      </c>
      <c r="L4362" s="3">
        <v>0</v>
      </c>
      <c r="M4362" s="1" t="s">
        <v>31</v>
      </c>
      <c r="N4362" s="3">
        <v>5.07</v>
      </c>
      <c r="O4362" s="3">
        <v>0.76</v>
      </c>
      <c r="P4362" s="1" t="s">
        <v>2788</v>
      </c>
      <c r="Q4362" s="3">
        <v>0</v>
      </c>
      <c r="R4362" s="3">
        <v>0</v>
      </c>
      <c r="S4362" s="1" t="s">
        <v>31</v>
      </c>
      <c r="T4362" s="3">
        <v>0</v>
      </c>
      <c r="U4362" s="3">
        <v>0</v>
      </c>
      <c r="V4362" s="1" t="s">
        <v>31</v>
      </c>
      <c r="W4362" s="1" t="s">
        <v>33</v>
      </c>
      <c r="X4362" s="1" t="s">
        <v>6038</v>
      </c>
      <c r="Y4362" s="1" t="s">
        <v>96</v>
      </c>
      <c r="Z4362" s="1" t="s">
        <v>6039</v>
      </c>
      <c r="AA4362" s="1" t="s">
        <v>6040</v>
      </c>
    </row>
    <row r="4363" spans="1:27" x14ac:dyDescent="0.25">
      <c r="A4363" s="1" t="s">
        <v>26</v>
      </c>
      <c r="B4363" s="1" t="s">
        <v>6041</v>
      </c>
      <c r="C4363" s="2">
        <v>42332</v>
      </c>
      <c r="D4363" s="1" t="s">
        <v>2841</v>
      </c>
      <c r="E4363" s="7" t="str">
        <f>VLOOKUP(TRIM(D4363)*1,CFOP!A:B,2,FALSE)</f>
        <v>Sim</v>
      </c>
      <c r="F4363" s="1" t="s">
        <v>478</v>
      </c>
      <c r="G4363" s="3">
        <v>253.32</v>
      </c>
      <c r="H4363" s="3">
        <v>220.28</v>
      </c>
      <c r="I4363" s="3">
        <v>8.81</v>
      </c>
      <c r="J4363" s="1" t="s">
        <v>61</v>
      </c>
      <c r="K4363" s="3">
        <v>0</v>
      </c>
      <c r="L4363" s="3">
        <v>0</v>
      </c>
      <c r="M4363" s="1" t="s">
        <v>31</v>
      </c>
      <c r="N4363" s="3">
        <v>220.28</v>
      </c>
      <c r="O4363" s="3">
        <v>33.04</v>
      </c>
      <c r="P4363" s="1" t="s">
        <v>2788</v>
      </c>
      <c r="Q4363" s="3">
        <v>220.28</v>
      </c>
      <c r="R4363" s="3">
        <v>3.63</v>
      </c>
      <c r="S4363" s="1" t="s">
        <v>33</v>
      </c>
      <c r="T4363" s="3">
        <v>220.28</v>
      </c>
      <c r="U4363" s="3">
        <v>16.740000000000002</v>
      </c>
      <c r="V4363" s="1" t="s">
        <v>33</v>
      </c>
      <c r="W4363" s="1" t="s">
        <v>33</v>
      </c>
      <c r="X4363" s="1" t="s">
        <v>3234</v>
      </c>
      <c r="Y4363" s="1" t="s">
        <v>91</v>
      </c>
      <c r="Z4363" s="1" t="s">
        <v>1723</v>
      </c>
      <c r="AA4363" s="1" t="s">
        <v>1724</v>
      </c>
    </row>
    <row r="4364" spans="1:27" x14ac:dyDescent="0.25">
      <c r="A4364" s="1" t="s">
        <v>26</v>
      </c>
      <c r="B4364" s="1" t="s">
        <v>6041</v>
      </c>
      <c r="C4364" s="2">
        <v>42332</v>
      </c>
      <c r="D4364" s="1" t="s">
        <v>2841</v>
      </c>
      <c r="E4364" s="7" t="str">
        <f>VLOOKUP(TRIM(D4364)*1,CFOP!A:B,2,FALSE)</f>
        <v>Sim</v>
      </c>
      <c r="F4364" s="1" t="s">
        <v>478</v>
      </c>
      <c r="G4364" s="3">
        <v>584.78</v>
      </c>
      <c r="H4364" s="3">
        <v>487.32</v>
      </c>
      <c r="I4364" s="3">
        <v>19.490000000000002</v>
      </c>
      <c r="J4364" s="1" t="s">
        <v>61</v>
      </c>
      <c r="K4364" s="3">
        <v>0</v>
      </c>
      <c r="L4364" s="3">
        <v>0</v>
      </c>
      <c r="M4364" s="1" t="s">
        <v>31</v>
      </c>
      <c r="N4364" s="3">
        <v>487.32</v>
      </c>
      <c r="O4364" s="3">
        <v>97.460000000000008</v>
      </c>
      <c r="P4364" s="1" t="s">
        <v>2788</v>
      </c>
      <c r="Q4364" s="3">
        <v>487.32</v>
      </c>
      <c r="R4364" s="3">
        <v>8.0400000000000009</v>
      </c>
      <c r="S4364" s="1" t="s">
        <v>33</v>
      </c>
      <c r="T4364" s="3">
        <v>487.32</v>
      </c>
      <c r="U4364" s="3">
        <v>37.04</v>
      </c>
      <c r="V4364" s="1" t="s">
        <v>33</v>
      </c>
      <c r="W4364" s="1" t="s">
        <v>33</v>
      </c>
      <c r="X4364" s="1" t="s">
        <v>3234</v>
      </c>
      <c r="Y4364" s="1" t="s">
        <v>99</v>
      </c>
      <c r="Z4364" s="1" t="s">
        <v>3235</v>
      </c>
      <c r="AA4364" s="1" t="s">
        <v>3236</v>
      </c>
    </row>
    <row r="4365" spans="1:27" x14ac:dyDescent="0.25">
      <c r="A4365" s="1" t="s">
        <v>26</v>
      </c>
      <c r="B4365" s="1" t="s">
        <v>6042</v>
      </c>
      <c r="C4365" s="2">
        <v>42332</v>
      </c>
      <c r="D4365" s="1" t="s">
        <v>2817</v>
      </c>
      <c r="E4365" s="7" t="str">
        <f>VLOOKUP(TRIM(D4365)*1,CFOP!A:B,2,FALSE)</f>
        <v>Sim</v>
      </c>
      <c r="F4365" s="1" t="s">
        <v>478</v>
      </c>
      <c r="G4365" s="3">
        <v>1725</v>
      </c>
      <c r="H4365" s="3">
        <v>1500</v>
      </c>
      <c r="I4365" s="3">
        <v>105</v>
      </c>
      <c r="J4365" s="1" t="s">
        <v>30</v>
      </c>
      <c r="K4365" s="3">
        <v>0</v>
      </c>
      <c r="L4365" s="3">
        <v>0</v>
      </c>
      <c r="M4365" s="1" t="s">
        <v>31</v>
      </c>
      <c r="N4365" s="3">
        <v>1500</v>
      </c>
      <c r="O4365" s="3">
        <v>225</v>
      </c>
      <c r="P4365" s="1" t="s">
        <v>2788</v>
      </c>
      <c r="Q4365" s="3">
        <v>1500</v>
      </c>
      <c r="R4365" s="3">
        <v>24.75</v>
      </c>
      <c r="S4365" s="1" t="s">
        <v>33</v>
      </c>
      <c r="T4365" s="3">
        <v>1500</v>
      </c>
      <c r="U4365" s="3">
        <v>114</v>
      </c>
      <c r="V4365" s="1" t="s">
        <v>33</v>
      </c>
      <c r="W4365" s="1" t="s">
        <v>33</v>
      </c>
      <c r="X4365" s="1" t="s">
        <v>1856</v>
      </c>
      <c r="Y4365" s="1" t="s">
        <v>96</v>
      </c>
      <c r="Z4365" s="1" t="s">
        <v>6043</v>
      </c>
      <c r="AA4365" s="1" t="s">
        <v>6044</v>
      </c>
    </row>
    <row r="4366" spans="1:27" x14ac:dyDescent="0.25">
      <c r="A4366" s="1" t="s">
        <v>26</v>
      </c>
      <c r="B4366" s="1" t="s">
        <v>6045</v>
      </c>
      <c r="C4366" s="2">
        <v>42332</v>
      </c>
      <c r="D4366" s="1" t="s">
        <v>2787</v>
      </c>
      <c r="E4366" s="7" t="str">
        <f>VLOOKUP(TRIM(D4366)*1,CFOP!A:B,2,FALSE)</f>
        <v>Sim</v>
      </c>
      <c r="F4366" s="1" t="s">
        <v>29</v>
      </c>
      <c r="G4366" s="3">
        <v>678.49</v>
      </c>
      <c r="H4366" s="3">
        <v>678.49</v>
      </c>
      <c r="I4366" s="3">
        <v>122.13</v>
      </c>
      <c r="J4366" s="1" t="s">
        <v>30</v>
      </c>
      <c r="K4366" s="3">
        <v>0</v>
      </c>
      <c r="L4366" s="3">
        <v>0</v>
      </c>
      <c r="M4366" s="1" t="s">
        <v>31</v>
      </c>
      <c r="N4366" s="3">
        <v>0</v>
      </c>
      <c r="O4366" s="3">
        <v>0</v>
      </c>
      <c r="P4366" s="1" t="s">
        <v>31</v>
      </c>
      <c r="Q4366" s="3">
        <v>678.49</v>
      </c>
      <c r="R4366" s="3">
        <v>11.200000000000001</v>
      </c>
      <c r="S4366" s="1" t="s">
        <v>33</v>
      </c>
      <c r="T4366" s="3">
        <v>678.49</v>
      </c>
      <c r="U4366" s="3">
        <v>51.57</v>
      </c>
      <c r="V4366" s="1" t="s">
        <v>33</v>
      </c>
      <c r="W4366" s="1" t="s">
        <v>33</v>
      </c>
      <c r="X4366" s="1" t="s">
        <v>3823</v>
      </c>
      <c r="Y4366" s="1" t="s">
        <v>99</v>
      </c>
      <c r="Z4366" s="1" t="s">
        <v>5275</v>
      </c>
      <c r="AA4366" s="1" t="s">
        <v>5276</v>
      </c>
    </row>
    <row r="4367" spans="1:27" x14ac:dyDescent="0.25">
      <c r="A4367" s="1" t="s">
        <v>26</v>
      </c>
      <c r="B4367" s="1" t="s">
        <v>6046</v>
      </c>
      <c r="C4367" s="2">
        <v>42332</v>
      </c>
      <c r="D4367" s="1" t="s">
        <v>2787</v>
      </c>
      <c r="E4367" s="7" t="str">
        <f>VLOOKUP(TRIM(D4367)*1,CFOP!A:B,2,FALSE)</f>
        <v>Sim</v>
      </c>
      <c r="F4367" s="1" t="s">
        <v>29</v>
      </c>
      <c r="G4367" s="3">
        <v>382.61</v>
      </c>
      <c r="H4367" s="3">
        <v>332.7</v>
      </c>
      <c r="I4367" s="3">
        <v>59.89</v>
      </c>
      <c r="J4367" s="1" t="s">
        <v>61</v>
      </c>
      <c r="K4367" s="3">
        <v>0</v>
      </c>
      <c r="L4367" s="3">
        <v>0</v>
      </c>
      <c r="M4367" s="1" t="s">
        <v>31</v>
      </c>
      <c r="N4367" s="3">
        <v>332.7</v>
      </c>
      <c r="O4367" s="3">
        <v>49.910000000000004</v>
      </c>
      <c r="P4367" s="1" t="s">
        <v>2788</v>
      </c>
      <c r="Q4367" s="3">
        <v>332.7</v>
      </c>
      <c r="R4367" s="3">
        <v>5.49</v>
      </c>
      <c r="S4367" s="1" t="s">
        <v>33</v>
      </c>
      <c r="T4367" s="3">
        <v>332.7</v>
      </c>
      <c r="U4367" s="3">
        <v>25.29</v>
      </c>
      <c r="V4367" s="1" t="s">
        <v>33</v>
      </c>
      <c r="W4367" s="1" t="s">
        <v>33</v>
      </c>
      <c r="X4367" s="1" t="s">
        <v>244</v>
      </c>
      <c r="Y4367" s="1" t="s">
        <v>44</v>
      </c>
      <c r="Z4367" s="1" t="s">
        <v>1149</v>
      </c>
      <c r="AA4367" s="1" t="s">
        <v>1150</v>
      </c>
    </row>
    <row r="4368" spans="1:27" x14ac:dyDescent="0.25">
      <c r="A4368" s="1" t="s">
        <v>26</v>
      </c>
      <c r="B4368" s="1" t="s">
        <v>6046</v>
      </c>
      <c r="C4368" s="2">
        <v>42332</v>
      </c>
      <c r="D4368" s="1" t="s">
        <v>2787</v>
      </c>
      <c r="E4368" s="7" t="str">
        <f>VLOOKUP(TRIM(D4368)*1,CFOP!A:B,2,FALSE)</f>
        <v>Sim</v>
      </c>
      <c r="F4368" s="1" t="s">
        <v>29</v>
      </c>
      <c r="G4368" s="3">
        <v>918.65000000000009</v>
      </c>
      <c r="H4368" s="3">
        <v>798.83</v>
      </c>
      <c r="I4368" s="3">
        <v>143.79</v>
      </c>
      <c r="J4368" s="1" t="s">
        <v>61</v>
      </c>
      <c r="K4368" s="3">
        <v>0</v>
      </c>
      <c r="L4368" s="3">
        <v>0</v>
      </c>
      <c r="M4368" s="1" t="s">
        <v>31</v>
      </c>
      <c r="N4368" s="3">
        <v>798.83</v>
      </c>
      <c r="O4368" s="3">
        <v>119.82000000000001</v>
      </c>
      <c r="P4368" s="1" t="s">
        <v>2788</v>
      </c>
      <c r="Q4368" s="3">
        <v>798.83</v>
      </c>
      <c r="R4368" s="3">
        <v>13.18</v>
      </c>
      <c r="S4368" s="1" t="s">
        <v>33</v>
      </c>
      <c r="T4368" s="3">
        <v>798.83</v>
      </c>
      <c r="U4368" s="3">
        <v>60.71</v>
      </c>
      <c r="V4368" s="1" t="s">
        <v>33</v>
      </c>
      <c r="W4368" s="1" t="s">
        <v>33</v>
      </c>
      <c r="X4368" s="1" t="s">
        <v>244</v>
      </c>
      <c r="Y4368" s="1" t="s">
        <v>44</v>
      </c>
      <c r="Z4368" s="1" t="s">
        <v>4220</v>
      </c>
      <c r="AA4368" s="1" t="s">
        <v>4221</v>
      </c>
    </row>
    <row r="4369" spans="1:27" x14ac:dyDescent="0.25">
      <c r="A4369" s="1" t="s">
        <v>26</v>
      </c>
      <c r="B4369" s="1" t="s">
        <v>6047</v>
      </c>
      <c r="C4369" s="2">
        <v>42332</v>
      </c>
      <c r="D4369" s="1" t="s">
        <v>2841</v>
      </c>
      <c r="E4369" s="7" t="str">
        <f>VLOOKUP(TRIM(D4369)*1,CFOP!A:B,2,FALSE)</f>
        <v>Sim</v>
      </c>
      <c r="F4369" s="1" t="s">
        <v>478</v>
      </c>
      <c r="G4369" s="3">
        <v>584.78</v>
      </c>
      <c r="H4369" s="3">
        <v>487.32</v>
      </c>
      <c r="I4369" s="3">
        <v>19.490000000000002</v>
      </c>
      <c r="J4369" s="1" t="s">
        <v>61</v>
      </c>
      <c r="K4369" s="3">
        <v>0</v>
      </c>
      <c r="L4369" s="3">
        <v>0</v>
      </c>
      <c r="M4369" s="1" t="s">
        <v>31</v>
      </c>
      <c r="N4369" s="3">
        <v>487.32</v>
      </c>
      <c r="O4369" s="3">
        <v>97.460000000000008</v>
      </c>
      <c r="P4369" s="1" t="s">
        <v>2788</v>
      </c>
      <c r="Q4369" s="3">
        <v>487.32</v>
      </c>
      <c r="R4369" s="3">
        <v>8.0400000000000009</v>
      </c>
      <c r="S4369" s="1" t="s">
        <v>33</v>
      </c>
      <c r="T4369" s="3">
        <v>487.32</v>
      </c>
      <c r="U4369" s="3">
        <v>37.04</v>
      </c>
      <c r="V4369" s="1" t="s">
        <v>33</v>
      </c>
      <c r="W4369" s="1" t="s">
        <v>33</v>
      </c>
      <c r="X4369" s="1" t="s">
        <v>3234</v>
      </c>
      <c r="Y4369" s="1" t="s">
        <v>99</v>
      </c>
      <c r="Z4369" s="1" t="s">
        <v>1725</v>
      </c>
      <c r="AA4369" s="1" t="s">
        <v>1726</v>
      </c>
    </row>
    <row r="4370" spans="1:27" x14ac:dyDescent="0.25">
      <c r="A4370" s="1" t="s">
        <v>26</v>
      </c>
      <c r="B4370" s="1" t="s">
        <v>6047</v>
      </c>
      <c r="C4370" s="2">
        <v>42332</v>
      </c>
      <c r="D4370" s="1" t="s">
        <v>2841</v>
      </c>
      <c r="E4370" s="7" t="str">
        <f>VLOOKUP(TRIM(D4370)*1,CFOP!A:B,2,FALSE)</f>
        <v>Sim</v>
      </c>
      <c r="F4370" s="1" t="s">
        <v>478</v>
      </c>
      <c r="G4370" s="3">
        <v>584.78</v>
      </c>
      <c r="H4370" s="3">
        <v>487.32</v>
      </c>
      <c r="I4370" s="3">
        <v>19.490000000000002</v>
      </c>
      <c r="J4370" s="1" t="s">
        <v>61</v>
      </c>
      <c r="K4370" s="3">
        <v>0</v>
      </c>
      <c r="L4370" s="3">
        <v>0</v>
      </c>
      <c r="M4370" s="1" t="s">
        <v>31</v>
      </c>
      <c r="N4370" s="3">
        <v>487.32</v>
      </c>
      <c r="O4370" s="3">
        <v>97.460000000000008</v>
      </c>
      <c r="P4370" s="1" t="s">
        <v>2788</v>
      </c>
      <c r="Q4370" s="3">
        <v>487.32</v>
      </c>
      <c r="R4370" s="3">
        <v>8.0400000000000009</v>
      </c>
      <c r="S4370" s="1" t="s">
        <v>33</v>
      </c>
      <c r="T4370" s="3">
        <v>487.32</v>
      </c>
      <c r="U4370" s="3">
        <v>37.04</v>
      </c>
      <c r="V4370" s="1" t="s">
        <v>33</v>
      </c>
      <c r="W4370" s="1" t="s">
        <v>33</v>
      </c>
      <c r="X4370" s="1" t="s">
        <v>3234</v>
      </c>
      <c r="Y4370" s="1" t="s">
        <v>99</v>
      </c>
      <c r="Z4370" s="1" t="s">
        <v>3235</v>
      </c>
      <c r="AA4370" s="1" t="s">
        <v>3236</v>
      </c>
    </row>
    <row r="4371" spans="1:27" x14ac:dyDescent="0.25">
      <c r="A4371" s="1" t="s">
        <v>26</v>
      </c>
      <c r="B4371" s="1" t="s">
        <v>6048</v>
      </c>
      <c r="C4371" s="2">
        <v>42332</v>
      </c>
      <c r="D4371" s="1" t="s">
        <v>2817</v>
      </c>
      <c r="E4371" s="7" t="str">
        <f>VLOOKUP(TRIM(D4371)*1,CFOP!A:B,2,FALSE)</f>
        <v>Sim</v>
      </c>
      <c r="F4371" s="1" t="s">
        <v>179</v>
      </c>
      <c r="G4371" s="3">
        <v>1852.31</v>
      </c>
      <c r="H4371" s="3">
        <v>1610.7</v>
      </c>
      <c r="I4371" s="3">
        <v>193.28</v>
      </c>
      <c r="J4371" s="1" t="s">
        <v>30</v>
      </c>
      <c r="K4371" s="3">
        <v>0</v>
      </c>
      <c r="L4371" s="3">
        <v>0</v>
      </c>
      <c r="M4371" s="1" t="s">
        <v>31</v>
      </c>
      <c r="N4371" s="3">
        <v>1610.7</v>
      </c>
      <c r="O4371" s="3">
        <v>241.61</v>
      </c>
      <c r="P4371" s="1" t="s">
        <v>2788</v>
      </c>
      <c r="Q4371" s="3">
        <v>1610.7</v>
      </c>
      <c r="R4371" s="3">
        <v>26.580000000000002</v>
      </c>
      <c r="S4371" s="1" t="s">
        <v>33</v>
      </c>
      <c r="T4371" s="3">
        <v>1610.7</v>
      </c>
      <c r="U4371" s="3">
        <v>122.41</v>
      </c>
      <c r="V4371" s="1" t="s">
        <v>33</v>
      </c>
      <c r="W4371" s="1" t="s">
        <v>33</v>
      </c>
      <c r="X4371" s="1" t="s">
        <v>3758</v>
      </c>
      <c r="Y4371" s="1" t="s">
        <v>91</v>
      </c>
      <c r="Z4371" s="1" t="s">
        <v>6049</v>
      </c>
      <c r="AA4371" s="1" t="s">
        <v>6050</v>
      </c>
    </row>
    <row r="4372" spans="1:27" x14ac:dyDescent="0.25">
      <c r="A4372" s="1" t="s">
        <v>26</v>
      </c>
      <c r="B4372" s="1" t="s">
        <v>6051</v>
      </c>
      <c r="C4372" s="2">
        <v>42332</v>
      </c>
      <c r="D4372" s="1" t="s">
        <v>2841</v>
      </c>
      <c r="E4372" s="7" t="str">
        <f>VLOOKUP(TRIM(D4372)*1,CFOP!A:B,2,FALSE)</f>
        <v>Sim</v>
      </c>
      <c r="F4372" s="1" t="s">
        <v>172</v>
      </c>
      <c r="G4372" s="3">
        <v>702.91000000000008</v>
      </c>
      <c r="H4372" s="3">
        <v>702.91</v>
      </c>
      <c r="I4372" s="3">
        <v>28.12</v>
      </c>
      <c r="J4372" s="1" t="s">
        <v>61</v>
      </c>
      <c r="K4372" s="3">
        <v>0</v>
      </c>
      <c r="L4372" s="3">
        <v>0</v>
      </c>
      <c r="M4372" s="1" t="s">
        <v>31</v>
      </c>
      <c r="N4372" s="3">
        <v>611.23</v>
      </c>
      <c r="O4372" s="3">
        <v>91.68</v>
      </c>
      <c r="P4372" s="1" t="s">
        <v>2788</v>
      </c>
      <c r="Q4372" s="3">
        <v>611.23</v>
      </c>
      <c r="R4372" s="3">
        <v>10.09</v>
      </c>
      <c r="S4372" s="1" t="s">
        <v>33</v>
      </c>
      <c r="T4372" s="3">
        <v>611.23</v>
      </c>
      <c r="U4372" s="3">
        <v>46.45</v>
      </c>
      <c r="V4372" s="1" t="s">
        <v>33</v>
      </c>
      <c r="W4372" s="1" t="s">
        <v>33</v>
      </c>
      <c r="X4372" s="1" t="s">
        <v>6052</v>
      </c>
      <c r="Y4372" s="1" t="s">
        <v>44</v>
      </c>
      <c r="Z4372" s="1" t="s">
        <v>3218</v>
      </c>
      <c r="AA4372" s="1" t="s">
        <v>3219</v>
      </c>
    </row>
    <row r="4373" spans="1:27" x14ac:dyDescent="0.25">
      <c r="A4373" s="1" t="s">
        <v>26</v>
      </c>
      <c r="B4373" s="1" t="s">
        <v>6053</v>
      </c>
      <c r="C4373" s="2">
        <v>42332</v>
      </c>
      <c r="D4373" s="1" t="s">
        <v>2817</v>
      </c>
      <c r="E4373" s="7" t="str">
        <f>VLOOKUP(TRIM(D4373)*1,CFOP!A:B,2,FALSE)</f>
        <v>Sim</v>
      </c>
      <c r="F4373" s="1" t="s">
        <v>478</v>
      </c>
      <c r="G4373" s="3">
        <v>1253.51</v>
      </c>
      <c r="H4373" s="3">
        <v>1090.01</v>
      </c>
      <c r="I4373" s="3">
        <v>76.3</v>
      </c>
      <c r="J4373" s="1" t="s">
        <v>30</v>
      </c>
      <c r="K4373" s="3">
        <v>0</v>
      </c>
      <c r="L4373" s="3">
        <v>0</v>
      </c>
      <c r="M4373" s="1" t="s">
        <v>31</v>
      </c>
      <c r="N4373" s="3">
        <v>1090.01</v>
      </c>
      <c r="O4373" s="3">
        <v>163.5</v>
      </c>
      <c r="P4373" s="1" t="s">
        <v>2788</v>
      </c>
      <c r="Q4373" s="3">
        <v>1090.01</v>
      </c>
      <c r="R4373" s="3">
        <v>17.990000000000002</v>
      </c>
      <c r="S4373" s="1" t="s">
        <v>33</v>
      </c>
      <c r="T4373" s="3">
        <v>1090.01</v>
      </c>
      <c r="U4373" s="3">
        <v>82.84</v>
      </c>
      <c r="V4373" s="1" t="s">
        <v>33</v>
      </c>
      <c r="W4373" s="1" t="s">
        <v>33</v>
      </c>
      <c r="X4373" s="1" t="s">
        <v>1856</v>
      </c>
      <c r="Y4373" s="1" t="s">
        <v>96</v>
      </c>
      <c r="Z4373" s="1" t="s">
        <v>5986</v>
      </c>
      <c r="AA4373" s="1" t="s">
        <v>5987</v>
      </c>
    </row>
    <row r="4374" spans="1:27" x14ac:dyDescent="0.25">
      <c r="A4374" s="1" t="s">
        <v>26</v>
      </c>
      <c r="B4374" s="1" t="s">
        <v>6053</v>
      </c>
      <c r="C4374" s="2">
        <v>42332</v>
      </c>
      <c r="D4374" s="1" t="s">
        <v>2817</v>
      </c>
      <c r="E4374" s="7" t="str">
        <f>VLOOKUP(TRIM(D4374)*1,CFOP!A:B,2,FALSE)</f>
        <v>Sim</v>
      </c>
      <c r="F4374" s="1" t="s">
        <v>478</v>
      </c>
      <c r="G4374" s="3">
        <v>2001.02</v>
      </c>
      <c r="H4374" s="3">
        <v>1740.02</v>
      </c>
      <c r="I4374" s="3">
        <v>121.8</v>
      </c>
      <c r="J4374" s="1" t="s">
        <v>30</v>
      </c>
      <c r="K4374" s="3">
        <v>0</v>
      </c>
      <c r="L4374" s="3">
        <v>0</v>
      </c>
      <c r="M4374" s="1" t="s">
        <v>31</v>
      </c>
      <c r="N4374" s="3">
        <v>1740.02</v>
      </c>
      <c r="O4374" s="3">
        <v>261</v>
      </c>
      <c r="P4374" s="1" t="s">
        <v>2788</v>
      </c>
      <c r="Q4374" s="3">
        <v>1740.02</v>
      </c>
      <c r="R4374" s="3">
        <v>28.71</v>
      </c>
      <c r="S4374" s="1" t="s">
        <v>33</v>
      </c>
      <c r="T4374" s="3">
        <v>1740.02</v>
      </c>
      <c r="U4374" s="3">
        <v>132.24</v>
      </c>
      <c r="V4374" s="1" t="s">
        <v>33</v>
      </c>
      <c r="W4374" s="1" t="s">
        <v>33</v>
      </c>
      <c r="X4374" s="1" t="s">
        <v>1856</v>
      </c>
      <c r="Y4374" s="1" t="s">
        <v>96</v>
      </c>
      <c r="Z4374" s="1" t="s">
        <v>6054</v>
      </c>
      <c r="AA4374" s="1" t="s">
        <v>6055</v>
      </c>
    </row>
    <row r="4375" spans="1:27" x14ac:dyDescent="0.25">
      <c r="A4375" s="1" t="s">
        <v>26</v>
      </c>
      <c r="B4375" s="1" t="s">
        <v>6056</v>
      </c>
      <c r="C4375" s="2">
        <v>42332</v>
      </c>
      <c r="D4375" s="1" t="s">
        <v>2841</v>
      </c>
      <c r="E4375" s="7" t="str">
        <f>VLOOKUP(TRIM(D4375)*1,CFOP!A:B,2,FALSE)</f>
        <v>Sim</v>
      </c>
      <c r="F4375" s="1" t="s">
        <v>179</v>
      </c>
      <c r="G4375" s="3">
        <v>374.96000000000004</v>
      </c>
      <c r="H4375" s="3">
        <v>326.05</v>
      </c>
      <c r="I4375" s="3">
        <v>13.040000000000001</v>
      </c>
      <c r="J4375" s="1" t="s">
        <v>61</v>
      </c>
      <c r="K4375" s="3">
        <v>0</v>
      </c>
      <c r="L4375" s="3">
        <v>0</v>
      </c>
      <c r="M4375" s="1" t="s">
        <v>31</v>
      </c>
      <c r="N4375" s="3">
        <v>326.05</v>
      </c>
      <c r="O4375" s="3">
        <v>48.910000000000004</v>
      </c>
      <c r="P4375" s="1" t="s">
        <v>2788</v>
      </c>
      <c r="Q4375" s="3">
        <v>326.05</v>
      </c>
      <c r="R4375" s="3">
        <v>5.38</v>
      </c>
      <c r="S4375" s="1" t="s">
        <v>33</v>
      </c>
      <c r="T4375" s="3">
        <v>326.05</v>
      </c>
      <c r="U4375" s="3">
        <v>24.78</v>
      </c>
      <c r="V4375" s="1" t="s">
        <v>33</v>
      </c>
      <c r="W4375" s="1" t="s">
        <v>33</v>
      </c>
      <c r="X4375" s="1" t="s">
        <v>1649</v>
      </c>
      <c r="Y4375" s="1" t="s">
        <v>91</v>
      </c>
      <c r="Z4375" s="1" t="s">
        <v>3125</v>
      </c>
      <c r="AA4375" s="1" t="s">
        <v>3126</v>
      </c>
    </row>
    <row r="4376" spans="1:27" x14ac:dyDescent="0.25">
      <c r="A4376" s="1" t="s">
        <v>26</v>
      </c>
      <c r="B4376" s="1" t="s">
        <v>6056</v>
      </c>
      <c r="C4376" s="2">
        <v>42332</v>
      </c>
      <c r="D4376" s="1" t="s">
        <v>2841</v>
      </c>
      <c r="E4376" s="7" t="str">
        <f>VLOOKUP(TRIM(D4376)*1,CFOP!A:B,2,FALSE)</f>
        <v>Sim</v>
      </c>
      <c r="F4376" s="1" t="s">
        <v>179</v>
      </c>
      <c r="G4376" s="3">
        <v>506.63</v>
      </c>
      <c r="H4376" s="3">
        <v>440.55</v>
      </c>
      <c r="I4376" s="3">
        <v>17.62</v>
      </c>
      <c r="J4376" s="1" t="s">
        <v>61</v>
      </c>
      <c r="K4376" s="3">
        <v>0</v>
      </c>
      <c r="L4376" s="3">
        <v>0</v>
      </c>
      <c r="M4376" s="1" t="s">
        <v>31</v>
      </c>
      <c r="N4376" s="3">
        <v>440.55</v>
      </c>
      <c r="O4376" s="3">
        <v>66.08</v>
      </c>
      <c r="P4376" s="1" t="s">
        <v>2788</v>
      </c>
      <c r="Q4376" s="3">
        <v>440.55</v>
      </c>
      <c r="R4376" s="3">
        <v>7.2700000000000005</v>
      </c>
      <c r="S4376" s="1" t="s">
        <v>33</v>
      </c>
      <c r="T4376" s="3">
        <v>440.55</v>
      </c>
      <c r="U4376" s="3">
        <v>33.480000000000004</v>
      </c>
      <c r="V4376" s="1" t="s">
        <v>33</v>
      </c>
      <c r="W4376" s="1" t="s">
        <v>33</v>
      </c>
      <c r="X4376" s="1" t="s">
        <v>1649</v>
      </c>
      <c r="Y4376" s="1" t="s">
        <v>91</v>
      </c>
      <c r="Z4376" s="1" t="s">
        <v>128</v>
      </c>
      <c r="AA4376" s="1" t="s">
        <v>129</v>
      </c>
    </row>
    <row r="4377" spans="1:27" x14ac:dyDescent="0.25">
      <c r="A4377" s="1" t="s">
        <v>26</v>
      </c>
      <c r="B4377" s="1" t="s">
        <v>6056</v>
      </c>
      <c r="C4377" s="2">
        <v>42332</v>
      </c>
      <c r="D4377" s="1" t="s">
        <v>2841</v>
      </c>
      <c r="E4377" s="7" t="str">
        <f>VLOOKUP(TRIM(D4377)*1,CFOP!A:B,2,FALSE)</f>
        <v>Sim</v>
      </c>
      <c r="F4377" s="1" t="s">
        <v>179</v>
      </c>
      <c r="G4377" s="3">
        <v>645.38000000000011</v>
      </c>
      <c r="H4377" s="3">
        <v>561.20000000000005</v>
      </c>
      <c r="I4377" s="3">
        <v>22.45</v>
      </c>
      <c r="J4377" s="1" t="s">
        <v>61</v>
      </c>
      <c r="K4377" s="3">
        <v>0</v>
      </c>
      <c r="L4377" s="3">
        <v>0</v>
      </c>
      <c r="M4377" s="1" t="s">
        <v>31</v>
      </c>
      <c r="N4377" s="3">
        <v>561.20000000000005</v>
      </c>
      <c r="O4377" s="3">
        <v>84.18</v>
      </c>
      <c r="P4377" s="1" t="s">
        <v>2788</v>
      </c>
      <c r="Q4377" s="3">
        <v>561.20000000000005</v>
      </c>
      <c r="R4377" s="3">
        <v>9.26</v>
      </c>
      <c r="S4377" s="1" t="s">
        <v>33</v>
      </c>
      <c r="T4377" s="3">
        <v>561.20000000000005</v>
      </c>
      <c r="U4377" s="3">
        <v>42.65</v>
      </c>
      <c r="V4377" s="1" t="s">
        <v>33</v>
      </c>
      <c r="W4377" s="1" t="s">
        <v>33</v>
      </c>
      <c r="X4377" s="1" t="s">
        <v>1649</v>
      </c>
      <c r="Y4377" s="1" t="s">
        <v>91</v>
      </c>
      <c r="Z4377" s="1" t="s">
        <v>1793</v>
      </c>
      <c r="AA4377" s="1" t="s">
        <v>1794</v>
      </c>
    </row>
    <row r="4378" spans="1:27" x14ac:dyDescent="0.25">
      <c r="A4378" s="1" t="s">
        <v>26</v>
      </c>
      <c r="B4378" s="1" t="s">
        <v>6056</v>
      </c>
      <c r="C4378" s="2">
        <v>42332</v>
      </c>
      <c r="D4378" s="1" t="s">
        <v>2841</v>
      </c>
      <c r="E4378" s="7" t="str">
        <f>VLOOKUP(TRIM(D4378)*1,CFOP!A:B,2,FALSE)</f>
        <v>Sim</v>
      </c>
      <c r="F4378" s="1" t="s">
        <v>179</v>
      </c>
      <c r="G4378" s="3">
        <v>350.87</v>
      </c>
      <c r="H4378" s="3">
        <v>292.39</v>
      </c>
      <c r="I4378" s="3">
        <v>11.700000000000001</v>
      </c>
      <c r="J4378" s="1" t="s">
        <v>61</v>
      </c>
      <c r="K4378" s="3">
        <v>0</v>
      </c>
      <c r="L4378" s="3">
        <v>0</v>
      </c>
      <c r="M4378" s="1" t="s">
        <v>31</v>
      </c>
      <c r="N4378" s="3">
        <v>292.39</v>
      </c>
      <c r="O4378" s="3">
        <v>58.480000000000004</v>
      </c>
      <c r="P4378" s="1" t="s">
        <v>2788</v>
      </c>
      <c r="Q4378" s="3">
        <v>292.39</v>
      </c>
      <c r="R4378" s="3">
        <v>4.82</v>
      </c>
      <c r="S4378" s="1" t="s">
        <v>33</v>
      </c>
      <c r="T4378" s="3">
        <v>292.39</v>
      </c>
      <c r="U4378" s="3">
        <v>22.22</v>
      </c>
      <c r="V4378" s="1" t="s">
        <v>33</v>
      </c>
      <c r="W4378" s="1" t="s">
        <v>33</v>
      </c>
      <c r="X4378" s="1" t="s">
        <v>1649</v>
      </c>
      <c r="Y4378" s="1" t="s">
        <v>99</v>
      </c>
      <c r="Z4378" s="1" t="s">
        <v>3235</v>
      </c>
      <c r="AA4378" s="1" t="s">
        <v>3236</v>
      </c>
    </row>
    <row r="4379" spans="1:27" x14ac:dyDescent="0.25">
      <c r="A4379" s="1" t="s">
        <v>26</v>
      </c>
      <c r="B4379" s="1" t="s">
        <v>6056</v>
      </c>
      <c r="C4379" s="2">
        <v>42332</v>
      </c>
      <c r="D4379" s="1" t="s">
        <v>2841</v>
      </c>
      <c r="E4379" s="7" t="str">
        <f>VLOOKUP(TRIM(D4379)*1,CFOP!A:B,2,FALSE)</f>
        <v>Sim</v>
      </c>
      <c r="F4379" s="1" t="s">
        <v>179</v>
      </c>
      <c r="G4379" s="3">
        <v>771.29000000000008</v>
      </c>
      <c r="H4379" s="3">
        <v>670.69</v>
      </c>
      <c r="I4379" s="3">
        <v>26.830000000000002</v>
      </c>
      <c r="J4379" s="1" t="s">
        <v>61</v>
      </c>
      <c r="K4379" s="3">
        <v>0</v>
      </c>
      <c r="L4379" s="3">
        <v>0</v>
      </c>
      <c r="M4379" s="1" t="s">
        <v>31</v>
      </c>
      <c r="N4379" s="3">
        <v>670.69</v>
      </c>
      <c r="O4379" s="3">
        <v>100.60000000000001</v>
      </c>
      <c r="P4379" s="1" t="s">
        <v>2788</v>
      </c>
      <c r="Q4379" s="3">
        <v>670.69</v>
      </c>
      <c r="R4379" s="3">
        <v>11.07</v>
      </c>
      <c r="S4379" s="1" t="s">
        <v>33</v>
      </c>
      <c r="T4379" s="3">
        <v>670.69</v>
      </c>
      <c r="U4379" s="3">
        <v>50.97</v>
      </c>
      <c r="V4379" s="1" t="s">
        <v>33</v>
      </c>
      <c r="W4379" s="1" t="s">
        <v>33</v>
      </c>
      <c r="X4379" s="1" t="s">
        <v>1649</v>
      </c>
      <c r="Y4379" s="1" t="s">
        <v>91</v>
      </c>
      <c r="Z4379" s="1" t="s">
        <v>1743</v>
      </c>
      <c r="AA4379" s="1" t="s">
        <v>1744</v>
      </c>
    </row>
    <row r="4380" spans="1:27" x14ac:dyDescent="0.25">
      <c r="A4380" s="1" t="s">
        <v>26</v>
      </c>
      <c r="B4380" s="1" t="s">
        <v>6056</v>
      </c>
      <c r="C4380" s="2">
        <v>42332</v>
      </c>
      <c r="D4380" s="1" t="s">
        <v>2841</v>
      </c>
      <c r="E4380" s="7" t="str">
        <f>VLOOKUP(TRIM(D4380)*1,CFOP!A:B,2,FALSE)</f>
        <v>Sim</v>
      </c>
      <c r="F4380" s="1" t="s">
        <v>179</v>
      </c>
      <c r="G4380" s="3">
        <v>597.80000000000007</v>
      </c>
      <c r="H4380" s="3">
        <v>519.83000000000004</v>
      </c>
      <c r="I4380" s="3">
        <v>20.79</v>
      </c>
      <c r="J4380" s="1" t="s">
        <v>61</v>
      </c>
      <c r="K4380" s="3">
        <v>0</v>
      </c>
      <c r="L4380" s="3">
        <v>0</v>
      </c>
      <c r="M4380" s="1" t="s">
        <v>31</v>
      </c>
      <c r="N4380" s="3">
        <v>519.83000000000004</v>
      </c>
      <c r="O4380" s="3">
        <v>77.97</v>
      </c>
      <c r="P4380" s="1" t="s">
        <v>2788</v>
      </c>
      <c r="Q4380" s="3">
        <v>519.83000000000004</v>
      </c>
      <c r="R4380" s="3">
        <v>8.58</v>
      </c>
      <c r="S4380" s="1" t="s">
        <v>33</v>
      </c>
      <c r="T4380" s="3">
        <v>519.83000000000004</v>
      </c>
      <c r="U4380" s="3">
        <v>39.51</v>
      </c>
      <c r="V4380" s="1" t="s">
        <v>33</v>
      </c>
      <c r="W4380" s="1" t="s">
        <v>33</v>
      </c>
      <c r="X4380" s="1" t="s">
        <v>1649</v>
      </c>
      <c r="Y4380" s="1" t="s">
        <v>91</v>
      </c>
      <c r="Z4380" s="1" t="s">
        <v>1789</v>
      </c>
      <c r="AA4380" s="1" t="s">
        <v>1790</v>
      </c>
    </row>
    <row r="4381" spans="1:27" x14ac:dyDescent="0.25">
      <c r="A4381" s="1" t="s">
        <v>26</v>
      </c>
      <c r="B4381" s="1" t="s">
        <v>6056</v>
      </c>
      <c r="C4381" s="2">
        <v>42332</v>
      </c>
      <c r="D4381" s="1" t="s">
        <v>2841</v>
      </c>
      <c r="E4381" s="7" t="str">
        <f>VLOOKUP(TRIM(D4381)*1,CFOP!A:B,2,FALSE)</f>
        <v>Sim</v>
      </c>
      <c r="F4381" s="1" t="s">
        <v>179</v>
      </c>
      <c r="G4381" s="3">
        <v>438.39</v>
      </c>
      <c r="H4381" s="3">
        <v>381.21</v>
      </c>
      <c r="I4381" s="3">
        <v>15.25</v>
      </c>
      <c r="J4381" s="1" t="s">
        <v>61</v>
      </c>
      <c r="K4381" s="3">
        <v>0</v>
      </c>
      <c r="L4381" s="3">
        <v>0</v>
      </c>
      <c r="M4381" s="1" t="s">
        <v>31</v>
      </c>
      <c r="N4381" s="3">
        <v>381.21</v>
      </c>
      <c r="O4381" s="3">
        <v>57.18</v>
      </c>
      <c r="P4381" s="1" t="s">
        <v>2788</v>
      </c>
      <c r="Q4381" s="3">
        <v>381.21</v>
      </c>
      <c r="R4381" s="3">
        <v>6.29</v>
      </c>
      <c r="S4381" s="1" t="s">
        <v>33</v>
      </c>
      <c r="T4381" s="3">
        <v>381.21</v>
      </c>
      <c r="U4381" s="3">
        <v>28.97</v>
      </c>
      <c r="V4381" s="1" t="s">
        <v>33</v>
      </c>
      <c r="W4381" s="1" t="s">
        <v>33</v>
      </c>
      <c r="X4381" s="1" t="s">
        <v>1649</v>
      </c>
      <c r="Y4381" s="1" t="s">
        <v>91</v>
      </c>
      <c r="Z4381" s="1" t="s">
        <v>6057</v>
      </c>
      <c r="AA4381" s="1" t="s">
        <v>6058</v>
      </c>
    </row>
    <row r="4382" spans="1:27" x14ac:dyDescent="0.25">
      <c r="A4382" s="1" t="s">
        <v>26</v>
      </c>
      <c r="B4382" s="1" t="s">
        <v>6056</v>
      </c>
      <c r="C4382" s="2">
        <v>42332</v>
      </c>
      <c r="D4382" s="1" t="s">
        <v>2841</v>
      </c>
      <c r="E4382" s="7" t="str">
        <f>VLOOKUP(TRIM(D4382)*1,CFOP!A:B,2,FALSE)</f>
        <v>Sim</v>
      </c>
      <c r="F4382" s="1" t="s">
        <v>179</v>
      </c>
      <c r="G4382" s="3">
        <v>1528.48</v>
      </c>
      <c r="H4382" s="3">
        <v>1329.1100000000001</v>
      </c>
      <c r="I4382" s="3">
        <v>53.160000000000004</v>
      </c>
      <c r="J4382" s="1" t="s">
        <v>61</v>
      </c>
      <c r="K4382" s="3">
        <v>0</v>
      </c>
      <c r="L4382" s="3">
        <v>0</v>
      </c>
      <c r="M4382" s="1" t="s">
        <v>31</v>
      </c>
      <c r="N4382" s="3">
        <v>1329.1100000000001</v>
      </c>
      <c r="O4382" s="3">
        <v>199.37</v>
      </c>
      <c r="P4382" s="1" t="s">
        <v>2788</v>
      </c>
      <c r="Q4382" s="3">
        <v>1329.1100000000001</v>
      </c>
      <c r="R4382" s="3">
        <v>21.93</v>
      </c>
      <c r="S4382" s="1" t="s">
        <v>33</v>
      </c>
      <c r="T4382" s="3">
        <v>1329.1100000000001</v>
      </c>
      <c r="U4382" s="3">
        <v>101.01</v>
      </c>
      <c r="V4382" s="1" t="s">
        <v>33</v>
      </c>
      <c r="W4382" s="1" t="s">
        <v>33</v>
      </c>
      <c r="X4382" s="1" t="s">
        <v>1649</v>
      </c>
      <c r="Y4382" s="1" t="s">
        <v>91</v>
      </c>
      <c r="Z4382" s="1" t="s">
        <v>1777</v>
      </c>
      <c r="AA4382" s="1" t="s">
        <v>1778</v>
      </c>
    </row>
    <row r="4383" spans="1:27" x14ac:dyDescent="0.25">
      <c r="A4383" s="1" t="s">
        <v>26</v>
      </c>
      <c r="B4383" s="1" t="s">
        <v>6056</v>
      </c>
      <c r="C4383" s="2">
        <v>42332</v>
      </c>
      <c r="D4383" s="1" t="s">
        <v>2841</v>
      </c>
      <c r="E4383" s="7" t="str">
        <f>VLOOKUP(TRIM(D4383)*1,CFOP!A:B,2,FALSE)</f>
        <v>Sim</v>
      </c>
      <c r="F4383" s="1" t="s">
        <v>179</v>
      </c>
      <c r="G4383" s="3">
        <v>722.84</v>
      </c>
      <c r="H4383" s="3">
        <v>628.56000000000006</v>
      </c>
      <c r="I4383" s="3">
        <v>25.14</v>
      </c>
      <c r="J4383" s="1" t="s">
        <v>61</v>
      </c>
      <c r="K4383" s="3">
        <v>0</v>
      </c>
      <c r="L4383" s="3">
        <v>0</v>
      </c>
      <c r="M4383" s="1" t="s">
        <v>31</v>
      </c>
      <c r="N4383" s="3">
        <v>628.56000000000006</v>
      </c>
      <c r="O4383" s="3">
        <v>94.28</v>
      </c>
      <c r="P4383" s="1" t="s">
        <v>2788</v>
      </c>
      <c r="Q4383" s="3">
        <v>628.56000000000006</v>
      </c>
      <c r="R4383" s="3">
        <v>10.370000000000001</v>
      </c>
      <c r="S4383" s="1" t="s">
        <v>33</v>
      </c>
      <c r="T4383" s="3">
        <v>628.56000000000006</v>
      </c>
      <c r="U4383" s="3">
        <v>47.77</v>
      </c>
      <c r="V4383" s="1" t="s">
        <v>33</v>
      </c>
      <c r="W4383" s="1" t="s">
        <v>33</v>
      </c>
      <c r="X4383" s="1" t="s">
        <v>1649</v>
      </c>
      <c r="Y4383" s="1" t="s">
        <v>318</v>
      </c>
      <c r="Z4383" s="1" t="s">
        <v>6059</v>
      </c>
      <c r="AA4383" s="1" t="s">
        <v>6060</v>
      </c>
    </row>
    <row r="4384" spans="1:27" x14ac:dyDescent="0.25">
      <c r="A4384" s="1" t="s">
        <v>26</v>
      </c>
      <c r="B4384" s="1" t="s">
        <v>6056</v>
      </c>
      <c r="C4384" s="2">
        <v>42332</v>
      </c>
      <c r="D4384" s="1" t="s">
        <v>2841</v>
      </c>
      <c r="E4384" s="7" t="str">
        <f>VLOOKUP(TRIM(D4384)*1,CFOP!A:B,2,FALSE)</f>
        <v>Sim</v>
      </c>
      <c r="F4384" s="1" t="s">
        <v>179</v>
      </c>
      <c r="G4384" s="3">
        <v>485.92</v>
      </c>
      <c r="H4384" s="3">
        <v>422.54</v>
      </c>
      <c r="I4384" s="3">
        <v>16.899999999999999</v>
      </c>
      <c r="J4384" s="1" t="s">
        <v>61</v>
      </c>
      <c r="K4384" s="3">
        <v>0</v>
      </c>
      <c r="L4384" s="3">
        <v>0</v>
      </c>
      <c r="M4384" s="1" t="s">
        <v>31</v>
      </c>
      <c r="N4384" s="3">
        <v>422.54</v>
      </c>
      <c r="O4384" s="3">
        <v>63.38</v>
      </c>
      <c r="P4384" s="1" t="s">
        <v>2788</v>
      </c>
      <c r="Q4384" s="3">
        <v>422.54</v>
      </c>
      <c r="R4384" s="3">
        <v>6.97</v>
      </c>
      <c r="S4384" s="1" t="s">
        <v>33</v>
      </c>
      <c r="T4384" s="3">
        <v>422.54</v>
      </c>
      <c r="U4384" s="3">
        <v>32.11</v>
      </c>
      <c r="V4384" s="1" t="s">
        <v>33</v>
      </c>
      <c r="W4384" s="1" t="s">
        <v>33</v>
      </c>
      <c r="X4384" s="1" t="s">
        <v>1649</v>
      </c>
      <c r="Y4384" s="1" t="s">
        <v>91</v>
      </c>
      <c r="Z4384" s="1" t="s">
        <v>4119</v>
      </c>
      <c r="AA4384" s="1" t="s">
        <v>4120</v>
      </c>
    </row>
    <row r="4385" spans="1:27" x14ac:dyDescent="0.25">
      <c r="A4385" s="1" t="s">
        <v>26</v>
      </c>
      <c r="B4385" s="1" t="s">
        <v>6056</v>
      </c>
      <c r="C4385" s="2">
        <v>42332</v>
      </c>
      <c r="D4385" s="1" t="s">
        <v>2841</v>
      </c>
      <c r="E4385" s="7" t="str">
        <f>VLOOKUP(TRIM(D4385)*1,CFOP!A:B,2,FALSE)</f>
        <v>Sim</v>
      </c>
      <c r="F4385" s="1" t="s">
        <v>179</v>
      </c>
      <c r="G4385" s="3">
        <v>1411.02</v>
      </c>
      <c r="H4385" s="3">
        <v>1226.97</v>
      </c>
      <c r="I4385" s="3">
        <v>49.08</v>
      </c>
      <c r="J4385" s="1" t="s">
        <v>61</v>
      </c>
      <c r="K4385" s="3">
        <v>0</v>
      </c>
      <c r="L4385" s="3">
        <v>0</v>
      </c>
      <c r="M4385" s="1" t="s">
        <v>31</v>
      </c>
      <c r="N4385" s="3">
        <v>1226.97</v>
      </c>
      <c r="O4385" s="3">
        <v>184.05</v>
      </c>
      <c r="P4385" s="1" t="s">
        <v>2788</v>
      </c>
      <c r="Q4385" s="3">
        <v>1226.97</v>
      </c>
      <c r="R4385" s="3">
        <v>20.25</v>
      </c>
      <c r="S4385" s="1" t="s">
        <v>33</v>
      </c>
      <c r="T4385" s="3">
        <v>1226.97</v>
      </c>
      <c r="U4385" s="3">
        <v>93.25</v>
      </c>
      <c r="V4385" s="1" t="s">
        <v>33</v>
      </c>
      <c r="W4385" s="1" t="s">
        <v>33</v>
      </c>
      <c r="X4385" s="1" t="s">
        <v>1649</v>
      </c>
      <c r="Y4385" s="1" t="s">
        <v>91</v>
      </c>
      <c r="Z4385" s="1" t="s">
        <v>1532</v>
      </c>
      <c r="AA4385" s="1" t="s">
        <v>1533</v>
      </c>
    </row>
    <row r="4386" spans="1:27" x14ac:dyDescent="0.25">
      <c r="A4386" s="1" t="s">
        <v>26</v>
      </c>
      <c r="B4386" s="1" t="s">
        <v>6056</v>
      </c>
      <c r="C4386" s="2">
        <v>42332</v>
      </c>
      <c r="D4386" s="1" t="s">
        <v>2841</v>
      </c>
      <c r="E4386" s="7" t="str">
        <f>VLOOKUP(TRIM(D4386)*1,CFOP!A:B,2,FALSE)</f>
        <v>Sim</v>
      </c>
      <c r="F4386" s="1" t="s">
        <v>179</v>
      </c>
      <c r="G4386" s="3">
        <v>1748.53</v>
      </c>
      <c r="H4386" s="3">
        <v>1520.46</v>
      </c>
      <c r="I4386" s="3">
        <v>60.82</v>
      </c>
      <c r="J4386" s="1" t="s">
        <v>61</v>
      </c>
      <c r="K4386" s="3">
        <v>0</v>
      </c>
      <c r="L4386" s="3">
        <v>0</v>
      </c>
      <c r="M4386" s="1" t="s">
        <v>31</v>
      </c>
      <c r="N4386" s="3">
        <v>1520.46</v>
      </c>
      <c r="O4386" s="3">
        <v>228.07</v>
      </c>
      <c r="P4386" s="1" t="s">
        <v>2788</v>
      </c>
      <c r="Q4386" s="3">
        <v>1520.46</v>
      </c>
      <c r="R4386" s="3">
        <v>25.09</v>
      </c>
      <c r="S4386" s="1" t="s">
        <v>33</v>
      </c>
      <c r="T4386" s="3">
        <v>1520.46</v>
      </c>
      <c r="U4386" s="3">
        <v>115.55</v>
      </c>
      <c r="V4386" s="1" t="s">
        <v>33</v>
      </c>
      <c r="W4386" s="1" t="s">
        <v>33</v>
      </c>
      <c r="X4386" s="1" t="s">
        <v>1649</v>
      </c>
      <c r="Y4386" s="1" t="s">
        <v>91</v>
      </c>
      <c r="Z4386" s="1" t="s">
        <v>3245</v>
      </c>
      <c r="AA4386" s="1" t="s">
        <v>3246</v>
      </c>
    </row>
    <row r="4387" spans="1:27" x14ac:dyDescent="0.25">
      <c r="A4387" s="1" t="s">
        <v>26</v>
      </c>
      <c r="B4387" s="1" t="s">
        <v>6061</v>
      </c>
      <c r="C4387" s="2">
        <v>42332</v>
      </c>
      <c r="D4387" s="1" t="s">
        <v>3081</v>
      </c>
      <c r="E4387" s="7" t="str">
        <f>VLOOKUP(TRIM(D4387)*1,CFOP!A:B,2,FALSE)</f>
        <v>Sim</v>
      </c>
      <c r="F4387" s="1" t="s">
        <v>29</v>
      </c>
      <c r="G4387" s="3">
        <v>2876.5099999999998</v>
      </c>
      <c r="H4387" s="3">
        <v>2279.37</v>
      </c>
      <c r="I4387" s="3">
        <v>410.29</v>
      </c>
      <c r="J4387" s="1" t="s">
        <v>3082</v>
      </c>
      <c r="K4387" s="3">
        <v>3697.31</v>
      </c>
      <c r="L4387" s="3">
        <v>255.23000000000002</v>
      </c>
      <c r="M4387" s="1" t="s">
        <v>3082</v>
      </c>
      <c r="N4387" s="3">
        <v>2279.37</v>
      </c>
      <c r="O4387" s="3">
        <v>341.91</v>
      </c>
      <c r="P4387" s="1" t="s">
        <v>2788</v>
      </c>
      <c r="Q4387" s="3">
        <v>2279.37</v>
      </c>
      <c r="R4387" s="3">
        <v>37.61</v>
      </c>
      <c r="S4387" s="1" t="s">
        <v>33</v>
      </c>
      <c r="T4387" s="3">
        <v>2279.37</v>
      </c>
      <c r="U4387" s="3">
        <v>173.23</v>
      </c>
      <c r="V4387" s="1" t="s">
        <v>33</v>
      </c>
      <c r="W4387" s="1" t="s">
        <v>33</v>
      </c>
      <c r="X4387" s="1" t="s">
        <v>2747</v>
      </c>
      <c r="Y4387" s="1" t="s">
        <v>400</v>
      </c>
      <c r="Z4387" s="1" t="s">
        <v>5819</v>
      </c>
      <c r="AA4387" s="1" t="s">
        <v>5820</v>
      </c>
    </row>
    <row r="4388" spans="1:27" x14ac:dyDescent="0.25">
      <c r="A4388" s="1" t="s">
        <v>26</v>
      </c>
      <c r="B4388" s="1" t="s">
        <v>6062</v>
      </c>
      <c r="C4388" s="2">
        <v>42332</v>
      </c>
      <c r="D4388" s="1" t="s">
        <v>2841</v>
      </c>
      <c r="E4388" s="7" t="str">
        <f>VLOOKUP(TRIM(D4388)*1,CFOP!A:B,2,FALSE)</f>
        <v>Sim</v>
      </c>
      <c r="F4388" s="1" t="s">
        <v>179</v>
      </c>
      <c r="G4388" s="3">
        <v>2223.81</v>
      </c>
      <c r="H4388" s="3">
        <v>1933.75</v>
      </c>
      <c r="I4388" s="3">
        <v>77.350000000000009</v>
      </c>
      <c r="J4388" s="1" t="s">
        <v>61</v>
      </c>
      <c r="K4388" s="3">
        <v>0</v>
      </c>
      <c r="L4388" s="3">
        <v>0</v>
      </c>
      <c r="M4388" s="1" t="s">
        <v>31</v>
      </c>
      <c r="N4388" s="3">
        <v>1933.75</v>
      </c>
      <c r="O4388" s="3">
        <v>290.06</v>
      </c>
      <c r="P4388" s="1" t="s">
        <v>2788</v>
      </c>
      <c r="Q4388" s="3">
        <v>1933.75</v>
      </c>
      <c r="R4388" s="3">
        <v>31.91</v>
      </c>
      <c r="S4388" s="1" t="s">
        <v>33</v>
      </c>
      <c r="T4388" s="3">
        <v>1933.75</v>
      </c>
      <c r="U4388" s="3">
        <v>146.97</v>
      </c>
      <c r="V4388" s="1" t="s">
        <v>33</v>
      </c>
      <c r="W4388" s="1" t="s">
        <v>33</v>
      </c>
      <c r="X4388" s="1" t="s">
        <v>2868</v>
      </c>
      <c r="Y4388" s="1" t="s">
        <v>91</v>
      </c>
      <c r="Z4388" s="1" t="s">
        <v>1789</v>
      </c>
      <c r="AA4388" s="1" t="s">
        <v>1790</v>
      </c>
    </row>
    <row r="4389" spans="1:27" x14ac:dyDescent="0.25">
      <c r="A4389" s="1" t="s">
        <v>26</v>
      </c>
      <c r="B4389" s="1" t="s">
        <v>6062</v>
      </c>
      <c r="C4389" s="2">
        <v>42332</v>
      </c>
      <c r="D4389" s="1" t="s">
        <v>2841</v>
      </c>
      <c r="E4389" s="7" t="str">
        <f>VLOOKUP(TRIM(D4389)*1,CFOP!A:B,2,FALSE)</f>
        <v>Sim</v>
      </c>
      <c r="F4389" s="1" t="s">
        <v>179</v>
      </c>
      <c r="G4389" s="3">
        <v>1394.8500000000001</v>
      </c>
      <c r="H4389" s="3">
        <v>1212.9100000000001</v>
      </c>
      <c r="I4389" s="3">
        <v>48.52</v>
      </c>
      <c r="J4389" s="1" t="s">
        <v>61</v>
      </c>
      <c r="K4389" s="3">
        <v>0</v>
      </c>
      <c r="L4389" s="3">
        <v>0</v>
      </c>
      <c r="M4389" s="1" t="s">
        <v>31</v>
      </c>
      <c r="N4389" s="3">
        <v>1212.9100000000001</v>
      </c>
      <c r="O4389" s="3">
        <v>181.94</v>
      </c>
      <c r="P4389" s="1" t="s">
        <v>2788</v>
      </c>
      <c r="Q4389" s="3">
        <v>1212.9100000000001</v>
      </c>
      <c r="R4389" s="3">
        <v>20.010000000000002</v>
      </c>
      <c r="S4389" s="1" t="s">
        <v>33</v>
      </c>
      <c r="T4389" s="3">
        <v>1212.9100000000001</v>
      </c>
      <c r="U4389" s="3">
        <v>92.18</v>
      </c>
      <c r="V4389" s="1" t="s">
        <v>33</v>
      </c>
      <c r="W4389" s="1" t="s">
        <v>33</v>
      </c>
      <c r="X4389" s="1" t="s">
        <v>2868</v>
      </c>
      <c r="Y4389" s="1" t="s">
        <v>91</v>
      </c>
      <c r="Z4389" s="1" t="s">
        <v>3125</v>
      </c>
      <c r="AA4389" s="1" t="s">
        <v>3126</v>
      </c>
    </row>
    <row r="4390" spans="1:27" x14ac:dyDescent="0.25">
      <c r="A4390" s="1" t="s">
        <v>26</v>
      </c>
      <c r="B4390" s="1" t="s">
        <v>6062</v>
      </c>
      <c r="C4390" s="2">
        <v>42332</v>
      </c>
      <c r="D4390" s="1" t="s">
        <v>2841</v>
      </c>
      <c r="E4390" s="7" t="str">
        <f>VLOOKUP(TRIM(D4390)*1,CFOP!A:B,2,FALSE)</f>
        <v>Sim</v>
      </c>
      <c r="F4390" s="1" t="s">
        <v>179</v>
      </c>
      <c r="G4390" s="3">
        <v>2446.23</v>
      </c>
      <c r="H4390" s="3">
        <v>2127.16</v>
      </c>
      <c r="I4390" s="3">
        <v>85.09</v>
      </c>
      <c r="J4390" s="1" t="s">
        <v>61</v>
      </c>
      <c r="K4390" s="3">
        <v>0</v>
      </c>
      <c r="L4390" s="3">
        <v>0</v>
      </c>
      <c r="M4390" s="1" t="s">
        <v>31</v>
      </c>
      <c r="N4390" s="3">
        <v>2127.16</v>
      </c>
      <c r="O4390" s="3">
        <v>319.07</v>
      </c>
      <c r="P4390" s="1" t="s">
        <v>2788</v>
      </c>
      <c r="Q4390" s="3">
        <v>2127.16</v>
      </c>
      <c r="R4390" s="3">
        <v>35.1</v>
      </c>
      <c r="S4390" s="1" t="s">
        <v>33</v>
      </c>
      <c r="T4390" s="3">
        <v>2127.16</v>
      </c>
      <c r="U4390" s="3">
        <v>161.66</v>
      </c>
      <c r="V4390" s="1" t="s">
        <v>33</v>
      </c>
      <c r="W4390" s="1" t="s">
        <v>33</v>
      </c>
      <c r="X4390" s="1" t="s">
        <v>2868</v>
      </c>
      <c r="Y4390" s="1" t="s">
        <v>91</v>
      </c>
      <c r="Z4390" s="1" t="s">
        <v>1785</v>
      </c>
      <c r="AA4390" s="1" t="s">
        <v>1786</v>
      </c>
    </row>
    <row r="4391" spans="1:27" hidden="1" x14ac:dyDescent="0.25">
      <c r="A4391" s="1" t="s">
        <v>26</v>
      </c>
      <c r="B4391" s="1" t="s">
        <v>6063</v>
      </c>
      <c r="C4391" s="2">
        <v>42332</v>
      </c>
      <c r="D4391" s="1" t="s">
        <v>2934</v>
      </c>
      <c r="E4391" s="7" t="str">
        <f>VLOOKUP(TRIM(D4391)*1,CFOP!A:B,2,FALSE)</f>
        <v>Não</v>
      </c>
      <c r="F4391" s="1" t="s">
        <v>29</v>
      </c>
      <c r="G4391" s="3">
        <v>350</v>
      </c>
      <c r="H4391" s="3">
        <v>0</v>
      </c>
      <c r="I4391" s="3">
        <v>0</v>
      </c>
      <c r="J4391" s="1" t="s">
        <v>31</v>
      </c>
      <c r="K4391" s="3">
        <v>0</v>
      </c>
      <c r="L4391" s="3">
        <v>0</v>
      </c>
      <c r="M4391" s="1" t="s">
        <v>31</v>
      </c>
      <c r="N4391" s="3">
        <v>0</v>
      </c>
      <c r="O4391" s="3">
        <v>0</v>
      </c>
      <c r="P4391" s="1" t="s">
        <v>31</v>
      </c>
      <c r="Q4391" s="3">
        <v>0</v>
      </c>
      <c r="R4391" s="3">
        <v>0</v>
      </c>
      <c r="S4391" s="1" t="s">
        <v>31</v>
      </c>
      <c r="T4391" s="3">
        <v>0</v>
      </c>
      <c r="U4391" s="3">
        <v>0</v>
      </c>
      <c r="V4391" s="1" t="s">
        <v>31</v>
      </c>
      <c r="W4391" s="1" t="s">
        <v>33</v>
      </c>
      <c r="X4391" s="1" t="s">
        <v>208</v>
      </c>
      <c r="Y4391" s="1" t="s">
        <v>35</v>
      </c>
      <c r="Z4391" s="1" t="s">
        <v>6064</v>
      </c>
      <c r="AA4391" s="1" t="s">
        <v>6065</v>
      </c>
    </row>
    <row r="4392" spans="1:27" x14ac:dyDescent="0.25">
      <c r="A4392" s="1" t="s">
        <v>26</v>
      </c>
      <c r="B4392" s="1" t="s">
        <v>6066</v>
      </c>
      <c r="C4392" s="2">
        <v>42332</v>
      </c>
      <c r="D4392" s="1" t="s">
        <v>2804</v>
      </c>
      <c r="E4392" s="7" t="str">
        <f>VLOOKUP(TRIM(D4392)*1,CFOP!A:B,2,FALSE)</f>
        <v>Sim</v>
      </c>
      <c r="F4392" s="1" t="s">
        <v>29</v>
      </c>
      <c r="G4392" s="3">
        <v>509.97</v>
      </c>
      <c r="H4392" s="3">
        <v>509.97</v>
      </c>
      <c r="I4392" s="3">
        <v>91.79</v>
      </c>
      <c r="J4392" s="1" t="s">
        <v>30</v>
      </c>
      <c r="K4392" s="3">
        <v>0</v>
      </c>
      <c r="L4392" s="3">
        <v>0</v>
      </c>
      <c r="M4392" s="1" t="s">
        <v>31</v>
      </c>
      <c r="N4392" s="3">
        <v>0</v>
      </c>
      <c r="O4392" s="3">
        <v>0</v>
      </c>
      <c r="P4392" s="1" t="s">
        <v>31</v>
      </c>
      <c r="Q4392" s="3">
        <v>509.97</v>
      </c>
      <c r="R4392" s="3">
        <v>8.41</v>
      </c>
      <c r="S4392" s="1" t="s">
        <v>33</v>
      </c>
      <c r="T4392" s="3">
        <v>509.97</v>
      </c>
      <c r="U4392" s="3">
        <v>38.76</v>
      </c>
      <c r="V4392" s="1" t="s">
        <v>33</v>
      </c>
      <c r="W4392" s="1" t="s">
        <v>33</v>
      </c>
      <c r="X4392" s="1" t="s">
        <v>3463</v>
      </c>
      <c r="Y4392" s="1" t="s">
        <v>96</v>
      </c>
      <c r="Z4392" s="1" t="s">
        <v>5485</v>
      </c>
      <c r="AA4392" s="1" t="s">
        <v>5486</v>
      </c>
    </row>
    <row r="4393" spans="1:27" x14ac:dyDescent="0.25">
      <c r="A4393" s="1" t="s">
        <v>26</v>
      </c>
      <c r="B4393" s="1" t="s">
        <v>6067</v>
      </c>
      <c r="C4393" s="2">
        <v>42332</v>
      </c>
      <c r="D4393" s="1" t="s">
        <v>2903</v>
      </c>
      <c r="E4393" s="7" t="str">
        <f>VLOOKUP(TRIM(D4393)*1,CFOP!A:B,2,FALSE)</f>
        <v>Sim</v>
      </c>
      <c r="F4393" s="1" t="s">
        <v>272</v>
      </c>
      <c r="G4393" s="3">
        <v>4166.3999999999996</v>
      </c>
      <c r="H4393" s="3">
        <v>0</v>
      </c>
      <c r="I4393" s="3">
        <v>0</v>
      </c>
      <c r="J4393" s="1" t="s">
        <v>31</v>
      </c>
      <c r="K4393" s="3">
        <v>0</v>
      </c>
      <c r="L4393" s="3">
        <v>0</v>
      </c>
      <c r="M4393" s="1" t="s">
        <v>31</v>
      </c>
      <c r="N4393" s="3">
        <v>0</v>
      </c>
      <c r="O4393" s="3">
        <v>0</v>
      </c>
      <c r="P4393" s="1" t="s">
        <v>31</v>
      </c>
      <c r="Q4393" s="3">
        <v>4166.3999999999996</v>
      </c>
      <c r="R4393" s="3">
        <v>0</v>
      </c>
      <c r="S4393" s="1" t="s">
        <v>2904</v>
      </c>
      <c r="T4393" s="3">
        <v>4166.3999999999996</v>
      </c>
      <c r="U4393" s="3">
        <v>0</v>
      </c>
      <c r="V4393" s="1" t="s">
        <v>2904</v>
      </c>
      <c r="W4393" s="1" t="s">
        <v>33</v>
      </c>
      <c r="X4393" s="1" t="s">
        <v>6068</v>
      </c>
      <c r="Y4393" s="1" t="s">
        <v>96</v>
      </c>
      <c r="Z4393" s="1" t="s">
        <v>6069</v>
      </c>
      <c r="AA4393" s="1" t="s">
        <v>6070</v>
      </c>
    </row>
    <row r="4394" spans="1:27" x14ac:dyDescent="0.25">
      <c r="A4394" s="1" t="s">
        <v>26</v>
      </c>
      <c r="B4394" s="1" t="s">
        <v>6067</v>
      </c>
      <c r="C4394" s="2">
        <v>42332</v>
      </c>
      <c r="D4394" s="1" t="s">
        <v>2903</v>
      </c>
      <c r="E4394" s="7" t="str">
        <f>VLOOKUP(TRIM(D4394)*1,CFOP!A:B,2,FALSE)</f>
        <v>Sim</v>
      </c>
      <c r="F4394" s="1" t="s">
        <v>272</v>
      </c>
      <c r="G4394" s="3">
        <v>2194.8000000000002</v>
      </c>
      <c r="H4394" s="3">
        <v>0</v>
      </c>
      <c r="I4394" s="3">
        <v>0</v>
      </c>
      <c r="J4394" s="1" t="s">
        <v>31</v>
      </c>
      <c r="K4394" s="3">
        <v>0</v>
      </c>
      <c r="L4394" s="3">
        <v>0</v>
      </c>
      <c r="M4394" s="1" t="s">
        <v>31</v>
      </c>
      <c r="N4394" s="3">
        <v>0</v>
      </c>
      <c r="O4394" s="3">
        <v>0</v>
      </c>
      <c r="P4394" s="1" t="s">
        <v>31</v>
      </c>
      <c r="Q4394" s="3">
        <v>2194.8000000000002</v>
      </c>
      <c r="R4394" s="3">
        <v>0</v>
      </c>
      <c r="S4394" s="1" t="s">
        <v>2904</v>
      </c>
      <c r="T4394" s="3">
        <v>2194.8000000000002</v>
      </c>
      <c r="U4394" s="3">
        <v>0</v>
      </c>
      <c r="V4394" s="1" t="s">
        <v>2904</v>
      </c>
      <c r="W4394" s="1" t="s">
        <v>33</v>
      </c>
      <c r="X4394" s="1" t="s">
        <v>6068</v>
      </c>
      <c r="Y4394" s="1" t="s">
        <v>96</v>
      </c>
      <c r="Z4394" s="1" t="s">
        <v>6071</v>
      </c>
      <c r="AA4394" s="1" t="s">
        <v>3778</v>
      </c>
    </row>
    <row r="4395" spans="1:27" x14ac:dyDescent="0.25">
      <c r="A4395" s="1" t="s">
        <v>26</v>
      </c>
      <c r="B4395" s="1" t="s">
        <v>6067</v>
      </c>
      <c r="C4395" s="2">
        <v>42332</v>
      </c>
      <c r="D4395" s="1" t="s">
        <v>2903</v>
      </c>
      <c r="E4395" s="7" t="str">
        <f>VLOOKUP(TRIM(D4395)*1,CFOP!A:B,2,FALSE)</f>
        <v>Sim</v>
      </c>
      <c r="F4395" s="1" t="s">
        <v>272</v>
      </c>
      <c r="G4395" s="3">
        <v>3292.2000000000003</v>
      </c>
      <c r="H4395" s="3">
        <v>0</v>
      </c>
      <c r="I4395" s="3">
        <v>0</v>
      </c>
      <c r="J4395" s="1" t="s">
        <v>31</v>
      </c>
      <c r="K4395" s="3">
        <v>0</v>
      </c>
      <c r="L4395" s="3">
        <v>0</v>
      </c>
      <c r="M4395" s="1" t="s">
        <v>31</v>
      </c>
      <c r="N4395" s="3">
        <v>0</v>
      </c>
      <c r="O4395" s="3">
        <v>0</v>
      </c>
      <c r="P4395" s="1" t="s">
        <v>31</v>
      </c>
      <c r="Q4395" s="3">
        <v>3292.2000000000003</v>
      </c>
      <c r="R4395" s="3">
        <v>0</v>
      </c>
      <c r="S4395" s="1" t="s">
        <v>2904</v>
      </c>
      <c r="T4395" s="3">
        <v>3292.2000000000003</v>
      </c>
      <c r="U4395" s="3">
        <v>0</v>
      </c>
      <c r="V4395" s="1" t="s">
        <v>2904</v>
      </c>
      <c r="W4395" s="1" t="s">
        <v>33</v>
      </c>
      <c r="X4395" s="1" t="s">
        <v>6068</v>
      </c>
      <c r="Y4395" s="1" t="s">
        <v>96</v>
      </c>
      <c r="Z4395" s="1" t="s">
        <v>6071</v>
      </c>
      <c r="AA4395" s="1" t="s">
        <v>3778</v>
      </c>
    </row>
    <row r="4396" spans="1:27" x14ac:dyDescent="0.25">
      <c r="A4396" s="1" t="s">
        <v>26</v>
      </c>
      <c r="B4396" s="1" t="s">
        <v>6067</v>
      </c>
      <c r="C4396" s="2">
        <v>42332</v>
      </c>
      <c r="D4396" s="1" t="s">
        <v>2903</v>
      </c>
      <c r="E4396" s="7" t="str">
        <f>VLOOKUP(TRIM(D4396)*1,CFOP!A:B,2,FALSE)</f>
        <v>Sim</v>
      </c>
      <c r="F4396" s="1" t="s">
        <v>272</v>
      </c>
      <c r="G4396" s="3">
        <v>9327.9</v>
      </c>
      <c r="H4396" s="3">
        <v>0</v>
      </c>
      <c r="I4396" s="3">
        <v>0</v>
      </c>
      <c r="J4396" s="1" t="s">
        <v>31</v>
      </c>
      <c r="K4396" s="3">
        <v>0</v>
      </c>
      <c r="L4396" s="3">
        <v>0</v>
      </c>
      <c r="M4396" s="1" t="s">
        <v>31</v>
      </c>
      <c r="N4396" s="3">
        <v>0</v>
      </c>
      <c r="O4396" s="3">
        <v>0</v>
      </c>
      <c r="P4396" s="1" t="s">
        <v>31</v>
      </c>
      <c r="Q4396" s="3">
        <v>9327.9</v>
      </c>
      <c r="R4396" s="3">
        <v>0</v>
      </c>
      <c r="S4396" s="1" t="s">
        <v>2904</v>
      </c>
      <c r="T4396" s="3">
        <v>9327.9</v>
      </c>
      <c r="U4396" s="3">
        <v>0</v>
      </c>
      <c r="V4396" s="1" t="s">
        <v>2904</v>
      </c>
      <c r="W4396" s="1" t="s">
        <v>33</v>
      </c>
      <c r="X4396" s="1" t="s">
        <v>6068</v>
      </c>
      <c r="Y4396" s="1" t="s">
        <v>96</v>
      </c>
      <c r="Z4396" s="1" t="s">
        <v>6072</v>
      </c>
      <c r="AA4396" s="1" t="s">
        <v>6073</v>
      </c>
    </row>
    <row r="4397" spans="1:27" x14ac:dyDescent="0.25">
      <c r="A4397" s="1" t="s">
        <v>26</v>
      </c>
      <c r="B4397" s="1" t="s">
        <v>6074</v>
      </c>
      <c r="C4397" s="2">
        <v>42332</v>
      </c>
      <c r="D4397" s="1" t="s">
        <v>2804</v>
      </c>
      <c r="E4397" s="7" t="str">
        <f>VLOOKUP(TRIM(D4397)*1,CFOP!A:B,2,FALSE)</f>
        <v>Sim</v>
      </c>
      <c r="F4397" s="1" t="s">
        <v>29</v>
      </c>
      <c r="G4397" s="3">
        <v>35193.15</v>
      </c>
      <c r="H4397" s="3">
        <v>35193.15</v>
      </c>
      <c r="I4397" s="3">
        <v>6334.77</v>
      </c>
      <c r="J4397" s="1" t="s">
        <v>307</v>
      </c>
      <c r="K4397" s="3">
        <v>0</v>
      </c>
      <c r="L4397" s="3">
        <v>0</v>
      </c>
      <c r="M4397" s="1" t="s">
        <v>31</v>
      </c>
      <c r="N4397" s="3">
        <v>0</v>
      </c>
      <c r="O4397" s="3">
        <v>0</v>
      </c>
      <c r="P4397" s="1" t="s">
        <v>31</v>
      </c>
      <c r="Q4397" s="3">
        <v>35193.15</v>
      </c>
      <c r="R4397" s="3">
        <v>580.69000000000005</v>
      </c>
      <c r="S4397" s="1" t="s">
        <v>33</v>
      </c>
      <c r="T4397" s="3">
        <v>35193.15</v>
      </c>
      <c r="U4397" s="3">
        <v>2674.68</v>
      </c>
      <c r="V4397" s="1" t="s">
        <v>33</v>
      </c>
      <c r="W4397" s="1" t="s">
        <v>33</v>
      </c>
      <c r="X4397" s="1" t="s">
        <v>1693</v>
      </c>
      <c r="Y4397" s="1" t="s">
        <v>240</v>
      </c>
      <c r="Z4397" s="1" t="s">
        <v>3913</v>
      </c>
      <c r="AA4397" s="1" t="s">
        <v>3914</v>
      </c>
    </row>
    <row r="4398" spans="1:27" x14ac:dyDescent="0.25">
      <c r="A4398" s="1" t="s">
        <v>26</v>
      </c>
      <c r="B4398" s="1" t="s">
        <v>6074</v>
      </c>
      <c r="C4398" s="2">
        <v>42332</v>
      </c>
      <c r="D4398" s="1" t="s">
        <v>2804</v>
      </c>
      <c r="E4398" s="7" t="str">
        <f>VLOOKUP(TRIM(D4398)*1,CFOP!A:B,2,FALSE)</f>
        <v>Sim</v>
      </c>
      <c r="F4398" s="1" t="s">
        <v>29</v>
      </c>
      <c r="G4398" s="3">
        <v>15011.74</v>
      </c>
      <c r="H4398" s="3">
        <v>13053.69</v>
      </c>
      <c r="I4398" s="3">
        <v>2349.66</v>
      </c>
      <c r="J4398" s="1" t="s">
        <v>307</v>
      </c>
      <c r="K4398" s="3">
        <v>0</v>
      </c>
      <c r="L4398" s="3">
        <v>0</v>
      </c>
      <c r="M4398" s="1" t="s">
        <v>31</v>
      </c>
      <c r="N4398" s="3">
        <v>13053.69</v>
      </c>
      <c r="O4398" s="3">
        <v>1958.05</v>
      </c>
      <c r="P4398" s="1" t="s">
        <v>2788</v>
      </c>
      <c r="Q4398" s="3">
        <v>13053.69</v>
      </c>
      <c r="R4398" s="3">
        <v>215.39000000000001</v>
      </c>
      <c r="S4398" s="1" t="s">
        <v>33</v>
      </c>
      <c r="T4398" s="3">
        <v>13053.69</v>
      </c>
      <c r="U4398" s="3">
        <v>992.08</v>
      </c>
      <c r="V4398" s="1" t="s">
        <v>33</v>
      </c>
      <c r="W4398" s="1" t="s">
        <v>33</v>
      </c>
      <c r="X4398" s="1" t="s">
        <v>1693</v>
      </c>
      <c r="Y4398" s="1" t="s">
        <v>3383</v>
      </c>
      <c r="Z4398" s="1" t="s">
        <v>3384</v>
      </c>
      <c r="AA4398" s="1" t="s">
        <v>3385</v>
      </c>
    </row>
    <row r="4399" spans="1:27" x14ac:dyDescent="0.25">
      <c r="A4399" s="1" t="s">
        <v>26</v>
      </c>
      <c r="B4399" s="1" t="s">
        <v>6074</v>
      </c>
      <c r="C4399" s="2">
        <v>42332</v>
      </c>
      <c r="D4399" s="1" t="s">
        <v>2804</v>
      </c>
      <c r="E4399" s="7" t="str">
        <f>VLOOKUP(TRIM(D4399)*1,CFOP!A:B,2,FALSE)</f>
        <v>Sim</v>
      </c>
      <c r="F4399" s="1" t="s">
        <v>29</v>
      </c>
      <c r="G4399" s="3">
        <v>14139.41</v>
      </c>
      <c r="H4399" s="3">
        <v>14139.41</v>
      </c>
      <c r="I4399" s="3">
        <v>2545.09</v>
      </c>
      <c r="J4399" s="1" t="s">
        <v>307</v>
      </c>
      <c r="K4399" s="3">
        <v>0</v>
      </c>
      <c r="L4399" s="3">
        <v>0</v>
      </c>
      <c r="M4399" s="1" t="s">
        <v>31</v>
      </c>
      <c r="N4399" s="3">
        <v>0</v>
      </c>
      <c r="O4399" s="3">
        <v>0</v>
      </c>
      <c r="P4399" s="1" t="s">
        <v>31</v>
      </c>
      <c r="Q4399" s="3">
        <v>14139.41</v>
      </c>
      <c r="R4399" s="3">
        <v>233.3</v>
      </c>
      <c r="S4399" s="1" t="s">
        <v>33</v>
      </c>
      <c r="T4399" s="3">
        <v>14139.41</v>
      </c>
      <c r="U4399" s="3">
        <v>1074.5999999999999</v>
      </c>
      <c r="V4399" s="1" t="s">
        <v>33</v>
      </c>
      <c r="W4399" s="1" t="s">
        <v>33</v>
      </c>
      <c r="X4399" s="1" t="s">
        <v>1693</v>
      </c>
      <c r="Y4399" s="1" t="s">
        <v>240</v>
      </c>
      <c r="Z4399" s="1" t="s">
        <v>3871</v>
      </c>
      <c r="AA4399" s="1" t="s">
        <v>3872</v>
      </c>
    </row>
    <row r="4400" spans="1:27" x14ac:dyDescent="0.25">
      <c r="A4400" s="1" t="s">
        <v>26</v>
      </c>
      <c r="B4400" s="1" t="s">
        <v>6074</v>
      </c>
      <c r="C4400" s="2">
        <v>42332</v>
      </c>
      <c r="D4400" s="1" t="s">
        <v>2787</v>
      </c>
      <c r="E4400" s="7" t="str">
        <f>VLOOKUP(TRIM(D4400)*1,CFOP!A:B,2,FALSE)</f>
        <v>Sim</v>
      </c>
      <c r="F4400" s="1" t="s">
        <v>29</v>
      </c>
      <c r="G4400" s="3">
        <v>234.97</v>
      </c>
      <c r="H4400" s="3">
        <v>223.78</v>
      </c>
      <c r="I4400" s="3">
        <v>40.28</v>
      </c>
      <c r="J4400" s="1" t="s">
        <v>61</v>
      </c>
      <c r="K4400" s="3">
        <v>0</v>
      </c>
      <c r="L4400" s="3">
        <v>0</v>
      </c>
      <c r="M4400" s="1" t="s">
        <v>31</v>
      </c>
      <c r="N4400" s="3">
        <v>223.78</v>
      </c>
      <c r="O4400" s="3">
        <v>11.19</v>
      </c>
      <c r="P4400" s="1" t="s">
        <v>2788</v>
      </c>
      <c r="Q4400" s="3">
        <v>223.78</v>
      </c>
      <c r="R4400" s="3">
        <v>3.69</v>
      </c>
      <c r="S4400" s="1" t="s">
        <v>33</v>
      </c>
      <c r="T4400" s="3">
        <v>223.78</v>
      </c>
      <c r="U4400" s="3">
        <v>17.010000000000002</v>
      </c>
      <c r="V4400" s="1" t="s">
        <v>33</v>
      </c>
      <c r="W4400" s="1" t="s">
        <v>33</v>
      </c>
      <c r="X4400" s="1" t="s">
        <v>1693</v>
      </c>
      <c r="Y4400" s="1" t="s">
        <v>1041</v>
      </c>
      <c r="Z4400" s="1" t="s">
        <v>6075</v>
      </c>
      <c r="AA4400" s="1" t="s">
        <v>6076</v>
      </c>
    </row>
    <row r="4401" spans="1:27" x14ac:dyDescent="0.25">
      <c r="A4401" s="1" t="s">
        <v>26</v>
      </c>
      <c r="B4401" s="1" t="s">
        <v>6074</v>
      </c>
      <c r="C4401" s="2">
        <v>42332</v>
      </c>
      <c r="D4401" s="1" t="s">
        <v>2787</v>
      </c>
      <c r="E4401" s="7" t="str">
        <f>VLOOKUP(TRIM(D4401)*1,CFOP!A:B,2,FALSE)</f>
        <v>Sim</v>
      </c>
      <c r="F4401" s="1" t="s">
        <v>29</v>
      </c>
      <c r="G4401" s="3">
        <v>3903.34</v>
      </c>
      <c r="H4401" s="3">
        <v>3903.34</v>
      </c>
      <c r="I4401" s="3">
        <v>702.6</v>
      </c>
      <c r="J4401" s="1" t="s">
        <v>30</v>
      </c>
      <c r="K4401" s="3">
        <v>0</v>
      </c>
      <c r="L4401" s="3">
        <v>0</v>
      </c>
      <c r="M4401" s="1" t="s">
        <v>31</v>
      </c>
      <c r="N4401" s="3">
        <v>0</v>
      </c>
      <c r="O4401" s="3">
        <v>0</v>
      </c>
      <c r="P4401" s="1" t="s">
        <v>31</v>
      </c>
      <c r="Q4401" s="3">
        <v>3903.34</v>
      </c>
      <c r="R4401" s="3">
        <v>64.41</v>
      </c>
      <c r="S4401" s="1" t="s">
        <v>33</v>
      </c>
      <c r="T4401" s="3">
        <v>3903.34</v>
      </c>
      <c r="U4401" s="3">
        <v>296.65000000000003</v>
      </c>
      <c r="V4401" s="1" t="s">
        <v>33</v>
      </c>
      <c r="W4401" s="1" t="s">
        <v>33</v>
      </c>
      <c r="X4401" s="1" t="s">
        <v>1693</v>
      </c>
      <c r="Y4401" s="1" t="s">
        <v>493</v>
      </c>
      <c r="Z4401" s="1" t="s">
        <v>494</v>
      </c>
      <c r="AA4401" s="1" t="s">
        <v>495</v>
      </c>
    </row>
    <row r="4402" spans="1:27" x14ac:dyDescent="0.25">
      <c r="A4402" s="1" t="s">
        <v>26</v>
      </c>
      <c r="B4402" s="1" t="s">
        <v>6074</v>
      </c>
      <c r="C4402" s="2">
        <v>42332</v>
      </c>
      <c r="D4402" s="1" t="s">
        <v>2787</v>
      </c>
      <c r="E4402" s="7" t="str">
        <f>VLOOKUP(TRIM(D4402)*1,CFOP!A:B,2,FALSE)</f>
        <v>Sim</v>
      </c>
      <c r="F4402" s="1" t="s">
        <v>29</v>
      </c>
      <c r="G4402" s="3">
        <v>1356.23</v>
      </c>
      <c r="H4402" s="3">
        <v>1179.33</v>
      </c>
      <c r="I4402" s="3">
        <v>212.28</v>
      </c>
      <c r="J4402" s="1" t="s">
        <v>61</v>
      </c>
      <c r="K4402" s="3">
        <v>0</v>
      </c>
      <c r="L4402" s="3">
        <v>0</v>
      </c>
      <c r="M4402" s="1" t="s">
        <v>31</v>
      </c>
      <c r="N4402" s="3">
        <v>1179.33</v>
      </c>
      <c r="O4402" s="3">
        <v>176.9</v>
      </c>
      <c r="P4402" s="1" t="s">
        <v>2788</v>
      </c>
      <c r="Q4402" s="3">
        <v>1179.33</v>
      </c>
      <c r="R4402" s="3">
        <v>19.46</v>
      </c>
      <c r="S4402" s="1" t="s">
        <v>33</v>
      </c>
      <c r="T4402" s="3">
        <v>1179.33</v>
      </c>
      <c r="U4402" s="3">
        <v>89.63</v>
      </c>
      <c r="V4402" s="1" t="s">
        <v>33</v>
      </c>
      <c r="W4402" s="1" t="s">
        <v>33</v>
      </c>
      <c r="X4402" s="1" t="s">
        <v>1693</v>
      </c>
      <c r="Y4402" s="1" t="s">
        <v>44</v>
      </c>
      <c r="Z4402" s="1" t="s">
        <v>3218</v>
      </c>
      <c r="AA4402" s="1" t="s">
        <v>3219</v>
      </c>
    </row>
    <row r="4403" spans="1:27" x14ac:dyDescent="0.25">
      <c r="A4403" s="1" t="s">
        <v>26</v>
      </c>
      <c r="B4403" s="1" t="s">
        <v>6074</v>
      </c>
      <c r="C4403" s="2">
        <v>42332</v>
      </c>
      <c r="D4403" s="1" t="s">
        <v>2787</v>
      </c>
      <c r="E4403" s="7" t="str">
        <f>VLOOKUP(TRIM(D4403)*1,CFOP!A:B,2,FALSE)</f>
        <v>Sim</v>
      </c>
      <c r="F4403" s="1" t="s">
        <v>29</v>
      </c>
      <c r="G4403" s="3">
        <v>6146.67</v>
      </c>
      <c r="H4403" s="3">
        <v>6146.67</v>
      </c>
      <c r="I4403" s="3">
        <v>1106.4000000000001</v>
      </c>
      <c r="J4403" s="1" t="s">
        <v>30</v>
      </c>
      <c r="K4403" s="3">
        <v>0</v>
      </c>
      <c r="L4403" s="3">
        <v>0</v>
      </c>
      <c r="M4403" s="1" t="s">
        <v>31</v>
      </c>
      <c r="N4403" s="3">
        <v>0</v>
      </c>
      <c r="O4403" s="3">
        <v>0</v>
      </c>
      <c r="P4403" s="1" t="s">
        <v>31</v>
      </c>
      <c r="Q4403" s="3">
        <v>6146.67</v>
      </c>
      <c r="R4403" s="3">
        <v>101.42</v>
      </c>
      <c r="S4403" s="1" t="s">
        <v>33</v>
      </c>
      <c r="T4403" s="3">
        <v>6146.67</v>
      </c>
      <c r="U4403" s="3">
        <v>467.15000000000003</v>
      </c>
      <c r="V4403" s="1" t="s">
        <v>33</v>
      </c>
      <c r="W4403" s="1" t="s">
        <v>33</v>
      </c>
      <c r="X4403" s="1" t="s">
        <v>1693</v>
      </c>
      <c r="Y4403" s="1" t="s">
        <v>240</v>
      </c>
      <c r="Z4403" s="1" t="s">
        <v>4432</v>
      </c>
      <c r="AA4403" s="1" t="s">
        <v>4433</v>
      </c>
    </row>
    <row r="4404" spans="1:27" x14ac:dyDescent="0.25">
      <c r="A4404" s="1" t="s">
        <v>26</v>
      </c>
      <c r="B4404" s="1" t="s">
        <v>6074</v>
      </c>
      <c r="C4404" s="2">
        <v>42332</v>
      </c>
      <c r="D4404" s="1" t="s">
        <v>2787</v>
      </c>
      <c r="E4404" s="7" t="str">
        <f>VLOOKUP(TRIM(D4404)*1,CFOP!A:B,2,FALSE)</f>
        <v>Sim</v>
      </c>
      <c r="F4404" s="1" t="s">
        <v>29</v>
      </c>
      <c r="G4404" s="3">
        <v>166.78</v>
      </c>
      <c r="H4404" s="3">
        <v>145.03</v>
      </c>
      <c r="I4404" s="3">
        <v>26.11</v>
      </c>
      <c r="J4404" s="1" t="s">
        <v>61</v>
      </c>
      <c r="K4404" s="3">
        <v>0</v>
      </c>
      <c r="L4404" s="3">
        <v>0</v>
      </c>
      <c r="M4404" s="1" t="s">
        <v>31</v>
      </c>
      <c r="N4404" s="3">
        <v>145.03</v>
      </c>
      <c r="O4404" s="3">
        <v>21.75</v>
      </c>
      <c r="P4404" s="1" t="s">
        <v>2788</v>
      </c>
      <c r="Q4404" s="3">
        <v>145.03</v>
      </c>
      <c r="R4404" s="3">
        <v>2.39</v>
      </c>
      <c r="S4404" s="1" t="s">
        <v>33</v>
      </c>
      <c r="T4404" s="3">
        <v>145.03</v>
      </c>
      <c r="U4404" s="3">
        <v>11.02</v>
      </c>
      <c r="V4404" s="1" t="s">
        <v>33</v>
      </c>
      <c r="W4404" s="1" t="s">
        <v>33</v>
      </c>
      <c r="X4404" s="1" t="s">
        <v>1693</v>
      </c>
      <c r="Y4404" s="1" t="s">
        <v>44</v>
      </c>
      <c r="Z4404" s="1" t="s">
        <v>4249</v>
      </c>
      <c r="AA4404" s="1" t="s">
        <v>4250</v>
      </c>
    </row>
    <row r="4405" spans="1:27" x14ac:dyDescent="0.25">
      <c r="A4405" s="1" t="s">
        <v>26</v>
      </c>
      <c r="B4405" s="1" t="s">
        <v>6074</v>
      </c>
      <c r="C4405" s="2">
        <v>42332</v>
      </c>
      <c r="D4405" s="1" t="s">
        <v>2787</v>
      </c>
      <c r="E4405" s="7" t="str">
        <f>VLOOKUP(TRIM(D4405)*1,CFOP!A:B,2,FALSE)</f>
        <v>Sim</v>
      </c>
      <c r="F4405" s="1" t="s">
        <v>29</v>
      </c>
      <c r="G4405" s="3">
        <v>71.56</v>
      </c>
      <c r="H4405" s="3">
        <v>62.230000000000004</v>
      </c>
      <c r="I4405" s="3">
        <v>11.200000000000001</v>
      </c>
      <c r="J4405" s="1" t="s">
        <v>61</v>
      </c>
      <c r="K4405" s="3">
        <v>0</v>
      </c>
      <c r="L4405" s="3">
        <v>0</v>
      </c>
      <c r="M4405" s="1" t="s">
        <v>31</v>
      </c>
      <c r="N4405" s="3">
        <v>62.230000000000004</v>
      </c>
      <c r="O4405" s="3">
        <v>9.33</v>
      </c>
      <c r="P4405" s="1" t="s">
        <v>2788</v>
      </c>
      <c r="Q4405" s="3">
        <v>62.230000000000004</v>
      </c>
      <c r="R4405" s="3">
        <v>1.03</v>
      </c>
      <c r="S4405" s="1" t="s">
        <v>33</v>
      </c>
      <c r="T4405" s="3">
        <v>62.230000000000004</v>
      </c>
      <c r="U4405" s="3">
        <v>4.7300000000000004</v>
      </c>
      <c r="V4405" s="1" t="s">
        <v>33</v>
      </c>
      <c r="W4405" s="1" t="s">
        <v>33</v>
      </c>
      <c r="X4405" s="1" t="s">
        <v>1693</v>
      </c>
      <c r="Y4405" s="1" t="s">
        <v>44</v>
      </c>
      <c r="Z4405" s="1" t="s">
        <v>753</v>
      </c>
      <c r="AA4405" s="1" t="s">
        <v>754</v>
      </c>
    </row>
    <row r="4406" spans="1:27" x14ac:dyDescent="0.25">
      <c r="A4406" s="1" t="s">
        <v>26</v>
      </c>
      <c r="B4406" s="1" t="s">
        <v>6074</v>
      </c>
      <c r="C4406" s="2">
        <v>42332</v>
      </c>
      <c r="D4406" s="1" t="s">
        <v>2787</v>
      </c>
      <c r="E4406" s="7" t="str">
        <f>VLOOKUP(TRIM(D4406)*1,CFOP!A:B,2,FALSE)</f>
        <v>Sim</v>
      </c>
      <c r="F4406" s="1" t="s">
        <v>29</v>
      </c>
      <c r="G4406" s="3">
        <v>8079.05</v>
      </c>
      <c r="H4406" s="3">
        <v>7025.26</v>
      </c>
      <c r="I4406" s="3">
        <v>1264.55</v>
      </c>
      <c r="J4406" s="1" t="s">
        <v>61</v>
      </c>
      <c r="K4406" s="3">
        <v>0</v>
      </c>
      <c r="L4406" s="3">
        <v>0</v>
      </c>
      <c r="M4406" s="1" t="s">
        <v>31</v>
      </c>
      <c r="N4406" s="3">
        <v>7025.26</v>
      </c>
      <c r="O4406" s="3">
        <v>1053.79</v>
      </c>
      <c r="P4406" s="1" t="s">
        <v>2788</v>
      </c>
      <c r="Q4406" s="3">
        <v>7025.26</v>
      </c>
      <c r="R4406" s="3">
        <v>115.92</v>
      </c>
      <c r="S4406" s="1" t="s">
        <v>33</v>
      </c>
      <c r="T4406" s="3">
        <v>7025.26</v>
      </c>
      <c r="U4406" s="3">
        <v>533.91999999999996</v>
      </c>
      <c r="V4406" s="1" t="s">
        <v>33</v>
      </c>
      <c r="W4406" s="1" t="s">
        <v>33</v>
      </c>
      <c r="X4406" s="1" t="s">
        <v>1693</v>
      </c>
      <c r="Y4406" s="1" t="s">
        <v>44</v>
      </c>
      <c r="Z4406" s="1" t="s">
        <v>2453</v>
      </c>
      <c r="AA4406" s="1" t="s">
        <v>6077</v>
      </c>
    </row>
    <row r="4407" spans="1:27" x14ac:dyDescent="0.25">
      <c r="A4407" s="1" t="s">
        <v>26</v>
      </c>
      <c r="B4407" s="1" t="s">
        <v>6078</v>
      </c>
      <c r="C4407" s="2">
        <v>42332</v>
      </c>
      <c r="D4407" s="1" t="s">
        <v>2787</v>
      </c>
      <c r="E4407" s="7" t="str">
        <f>VLOOKUP(TRIM(D4407)*1,CFOP!A:B,2,FALSE)</f>
        <v>Sim</v>
      </c>
      <c r="F4407" s="1" t="s">
        <v>29</v>
      </c>
      <c r="G4407" s="3">
        <v>14831.52</v>
      </c>
      <c r="H4407" s="3">
        <v>0</v>
      </c>
      <c r="I4407" s="3">
        <v>0</v>
      </c>
      <c r="J4407" s="1" t="s">
        <v>31</v>
      </c>
      <c r="K4407" s="3">
        <v>0</v>
      </c>
      <c r="L4407" s="3">
        <v>0</v>
      </c>
      <c r="M4407" s="1" t="s">
        <v>31</v>
      </c>
      <c r="N4407" s="3">
        <v>0</v>
      </c>
      <c r="O4407" s="3">
        <v>0</v>
      </c>
      <c r="P4407" s="1" t="s">
        <v>31</v>
      </c>
      <c r="Q4407" s="3">
        <v>14831.52</v>
      </c>
      <c r="R4407" s="3">
        <v>244.72</v>
      </c>
      <c r="S4407" s="1" t="s">
        <v>33</v>
      </c>
      <c r="T4407" s="3">
        <v>14831.52</v>
      </c>
      <c r="U4407" s="3">
        <v>1127.2</v>
      </c>
      <c r="V4407" s="1" t="s">
        <v>33</v>
      </c>
      <c r="W4407" s="1" t="s">
        <v>33</v>
      </c>
      <c r="X4407" s="1" t="s">
        <v>3002</v>
      </c>
      <c r="Y4407" s="1" t="s">
        <v>99</v>
      </c>
      <c r="Z4407" s="1" t="s">
        <v>6028</v>
      </c>
      <c r="AA4407" s="1" t="s">
        <v>6029</v>
      </c>
    </row>
    <row r="4408" spans="1:27" x14ac:dyDescent="0.25">
      <c r="A4408" s="1" t="s">
        <v>26</v>
      </c>
      <c r="B4408" s="1" t="s">
        <v>6079</v>
      </c>
      <c r="C4408" s="2">
        <v>42332</v>
      </c>
      <c r="D4408" s="1" t="s">
        <v>2804</v>
      </c>
      <c r="E4408" s="7" t="str">
        <f>VLOOKUP(TRIM(D4408)*1,CFOP!A:B,2,FALSE)</f>
        <v>Sim</v>
      </c>
      <c r="F4408" s="1" t="s">
        <v>29</v>
      </c>
      <c r="G4408" s="3">
        <v>935.28</v>
      </c>
      <c r="H4408" s="3">
        <v>935.28</v>
      </c>
      <c r="I4408" s="3">
        <v>168.35</v>
      </c>
      <c r="J4408" s="1" t="s">
        <v>30</v>
      </c>
      <c r="K4408" s="3">
        <v>0</v>
      </c>
      <c r="L4408" s="3">
        <v>0</v>
      </c>
      <c r="M4408" s="1" t="s">
        <v>31</v>
      </c>
      <c r="N4408" s="3">
        <v>0</v>
      </c>
      <c r="O4408" s="3">
        <v>0</v>
      </c>
      <c r="P4408" s="1" t="s">
        <v>31</v>
      </c>
      <c r="Q4408" s="3">
        <v>935.28</v>
      </c>
      <c r="R4408" s="3">
        <v>15.43</v>
      </c>
      <c r="S4408" s="1" t="s">
        <v>33</v>
      </c>
      <c r="T4408" s="3">
        <v>935.28</v>
      </c>
      <c r="U4408" s="3">
        <v>71.08</v>
      </c>
      <c r="V4408" s="1" t="s">
        <v>33</v>
      </c>
      <c r="W4408" s="1" t="s">
        <v>33</v>
      </c>
      <c r="X4408" s="1" t="s">
        <v>6080</v>
      </c>
      <c r="Y4408" s="1" t="s">
        <v>1378</v>
      </c>
      <c r="Z4408" s="1" t="s">
        <v>6081</v>
      </c>
      <c r="AA4408" s="1" t="s">
        <v>6082</v>
      </c>
    </row>
    <row r="4409" spans="1:27" x14ac:dyDescent="0.25">
      <c r="A4409" s="1" t="s">
        <v>26</v>
      </c>
      <c r="B4409" s="1" t="s">
        <v>6083</v>
      </c>
      <c r="C4409" s="2">
        <v>42332</v>
      </c>
      <c r="D4409" s="1" t="s">
        <v>2817</v>
      </c>
      <c r="E4409" s="7" t="str">
        <f>VLOOKUP(TRIM(D4409)*1,CFOP!A:B,2,FALSE)</f>
        <v>Sim</v>
      </c>
      <c r="F4409" s="1" t="s">
        <v>179</v>
      </c>
      <c r="G4409" s="3">
        <v>3105</v>
      </c>
      <c r="H4409" s="3">
        <v>3105</v>
      </c>
      <c r="I4409" s="3">
        <v>124.2</v>
      </c>
      <c r="J4409" s="1" t="s">
        <v>780</v>
      </c>
      <c r="K4409" s="3">
        <v>0</v>
      </c>
      <c r="L4409" s="3">
        <v>0</v>
      </c>
      <c r="M4409" s="1" t="s">
        <v>31</v>
      </c>
      <c r="N4409" s="3">
        <v>2700</v>
      </c>
      <c r="O4409" s="3">
        <v>405</v>
      </c>
      <c r="P4409" s="1" t="s">
        <v>2788</v>
      </c>
      <c r="Q4409" s="3">
        <v>2700</v>
      </c>
      <c r="R4409" s="3">
        <v>44.550000000000004</v>
      </c>
      <c r="S4409" s="1" t="s">
        <v>33</v>
      </c>
      <c r="T4409" s="3">
        <v>2700</v>
      </c>
      <c r="U4409" s="3">
        <v>205.20000000000002</v>
      </c>
      <c r="V4409" s="1" t="s">
        <v>33</v>
      </c>
      <c r="W4409" s="1" t="s">
        <v>33</v>
      </c>
      <c r="X4409" s="1" t="s">
        <v>6084</v>
      </c>
      <c r="Y4409" s="1" t="s">
        <v>91</v>
      </c>
      <c r="Z4409" s="1" t="s">
        <v>6085</v>
      </c>
      <c r="AA4409" s="1" t="s">
        <v>6086</v>
      </c>
    </row>
    <row r="4410" spans="1:27" x14ac:dyDescent="0.25">
      <c r="A4410" s="1" t="s">
        <v>26</v>
      </c>
      <c r="B4410" s="1" t="s">
        <v>6087</v>
      </c>
      <c r="C4410" s="2">
        <v>42332</v>
      </c>
      <c r="D4410" s="1" t="s">
        <v>2787</v>
      </c>
      <c r="E4410" s="7" t="str">
        <f>VLOOKUP(TRIM(D4410)*1,CFOP!A:B,2,FALSE)</f>
        <v>Sim</v>
      </c>
      <c r="F4410" s="1" t="s">
        <v>29</v>
      </c>
      <c r="G4410" s="3">
        <v>1664.3700000000001</v>
      </c>
      <c r="H4410" s="3">
        <v>1664.3700000000001</v>
      </c>
      <c r="I4410" s="3">
        <v>299.59000000000003</v>
      </c>
      <c r="J4410" s="1" t="s">
        <v>30</v>
      </c>
      <c r="K4410" s="3">
        <v>0</v>
      </c>
      <c r="L4410" s="3">
        <v>0</v>
      </c>
      <c r="M4410" s="1" t="s">
        <v>31</v>
      </c>
      <c r="N4410" s="3">
        <v>0</v>
      </c>
      <c r="O4410" s="3">
        <v>0</v>
      </c>
      <c r="P4410" s="1" t="s">
        <v>31</v>
      </c>
      <c r="Q4410" s="3">
        <v>1664.3700000000001</v>
      </c>
      <c r="R4410" s="3">
        <v>27.46</v>
      </c>
      <c r="S4410" s="1" t="s">
        <v>33</v>
      </c>
      <c r="T4410" s="3">
        <v>1664.3700000000001</v>
      </c>
      <c r="U4410" s="3">
        <v>126.49000000000001</v>
      </c>
      <c r="V4410" s="1" t="s">
        <v>33</v>
      </c>
      <c r="W4410" s="1" t="s">
        <v>33</v>
      </c>
      <c r="X4410" s="1" t="s">
        <v>6088</v>
      </c>
      <c r="Y4410" s="1" t="s">
        <v>364</v>
      </c>
      <c r="Z4410" s="1" t="s">
        <v>365</v>
      </c>
      <c r="AA4410" s="1" t="s">
        <v>366</v>
      </c>
    </row>
    <row r="4411" spans="1:27" hidden="1" x14ac:dyDescent="0.25">
      <c r="A4411" s="1" t="s">
        <v>26</v>
      </c>
      <c r="B4411" s="1" t="s">
        <v>6089</v>
      </c>
      <c r="C4411" s="2">
        <v>42332</v>
      </c>
      <c r="D4411" s="1" t="s">
        <v>2853</v>
      </c>
      <c r="E4411" s="7" t="str">
        <f>VLOOKUP(TRIM(D4411)*1,CFOP!A:B,2,FALSE)</f>
        <v>Não</v>
      </c>
      <c r="F4411" s="1" t="s">
        <v>29</v>
      </c>
      <c r="G4411" s="3">
        <v>24.23</v>
      </c>
      <c r="H4411" s="3">
        <v>0</v>
      </c>
      <c r="I4411" s="3">
        <v>0</v>
      </c>
      <c r="J4411" s="1" t="s">
        <v>31</v>
      </c>
      <c r="K4411" s="3">
        <v>0</v>
      </c>
      <c r="L4411" s="3">
        <v>0</v>
      </c>
      <c r="M4411" s="1" t="s">
        <v>31</v>
      </c>
      <c r="N4411" s="3">
        <v>0</v>
      </c>
      <c r="O4411" s="3">
        <v>0</v>
      </c>
      <c r="P4411" s="1" t="s">
        <v>31</v>
      </c>
      <c r="Q4411" s="3">
        <v>0</v>
      </c>
      <c r="R4411" s="3">
        <v>0</v>
      </c>
      <c r="S4411" s="1" t="s">
        <v>31</v>
      </c>
      <c r="T4411" s="3">
        <v>0</v>
      </c>
      <c r="U4411" s="3">
        <v>0</v>
      </c>
      <c r="V4411" s="1" t="s">
        <v>31</v>
      </c>
      <c r="W4411" s="1" t="s">
        <v>33</v>
      </c>
      <c r="X4411" s="1" t="s">
        <v>6080</v>
      </c>
      <c r="Y4411" s="1" t="s">
        <v>70</v>
      </c>
      <c r="Z4411" s="1" t="s">
        <v>2854</v>
      </c>
      <c r="AA4411" s="1" t="s">
        <v>2855</v>
      </c>
    </row>
    <row r="4412" spans="1:27" x14ac:dyDescent="0.25">
      <c r="A4412" s="1" t="s">
        <v>26</v>
      </c>
      <c r="B4412" s="1" t="s">
        <v>6090</v>
      </c>
      <c r="C4412" s="2">
        <v>42332</v>
      </c>
      <c r="D4412" s="1" t="s">
        <v>2787</v>
      </c>
      <c r="E4412" s="7" t="str">
        <f>VLOOKUP(TRIM(D4412)*1,CFOP!A:B,2,FALSE)</f>
        <v>Sim</v>
      </c>
      <c r="F4412" s="1" t="s">
        <v>29</v>
      </c>
      <c r="G4412" s="3">
        <v>822.4</v>
      </c>
      <c r="H4412" s="3">
        <v>822.4</v>
      </c>
      <c r="I4412" s="3">
        <v>148.03</v>
      </c>
      <c r="J4412" s="1" t="s">
        <v>30</v>
      </c>
      <c r="K4412" s="3">
        <v>0</v>
      </c>
      <c r="L4412" s="3">
        <v>0</v>
      </c>
      <c r="M4412" s="1" t="s">
        <v>31</v>
      </c>
      <c r="N4412" s="3">
        <v>0</v>
      </c>
      <c r="O4412" s="3">
        <v>0</v>
      </c>
      <c r="P4412" s="1" t="s">
        <v>31</v>
      </c>
      <c r="Q4412" s="3">
        <v>822.4</v>
      </c>
      <c r="R4412" s="3">
        <v>13.57</v>
      </c>
      <c r="S4412" s="1" t="s">
        <v>33</v>
      </c>
      <c r="T4412" s="3">
        <v>822.4</v>
      </c>
      <c r="U4412" s="3">
        <v>62.5</v>
      </c>
      <c r="V4412" s="1" t="s">
        <v>33</v>
      </c>
      <c r="W4412" s="1" t="s">
        <v>33</v>
      </c>
      <c r="X4412" s="1" t="s">
        <v>6091</v>
      </c>
      <c r="Y4412" s="1" t="s">
        <v>1099</v>
      </c>
      <c r="Z4412" s="1" t="s">
        <v>1100</v>
      </c>
      <c r="AA4412" s="1" t="s">
        <v>1101</v>
      </c>
    </row>
    <row r="4413" spans="1:27" x14ac:dyDescent="0.25">
      <c r="A4413" s="1" t="s">
        <v>26</v>
      </c>
      <c r="B4413" s="1" t="s">
        <v>6092</v>
      </c>
      <c r="C4413" s="2">
        <v>42332</v>
      </c>
      <c r="D4413" s="1" t="s">
        <v>2787</v>
      </c>
      <c r="E4413" s="7" t="str">
        <f>VLOOKUP(TRIM(D4413)*1,CFOP!A:B,2,FALSE)</f>
        <v>Sim</v>
      </c>
      <c r="F4413" s="1" t="s">
        <v>29</v>
      </c>
      <c r="G4413" s="3">
        <v>575.11</v>
      </c>
      <c r="H4413" s="3">
        <v>479.26</v>
      </c>
      <c r="I4413" s="3">
        <v>86.27</v>
      </c>
      <c r="J4413" s="1" t="s">
        <v>61</v>
      </c>
      <c r="K4413" s="3">
        <v>0</v>
      </c>
      <c r="L4413" s="3">
        <v>0</v>
      </c>
      <c r="M4413" s="1" t="s">
        <v>31</v>
      </c>
      <c r="N4413" s="3">
        <v>479.26</v>
      </c>
      <c r="O4413" s="3">
        <v>95.850000000000009</v>
      </c>
      <c r="P4413" s="1" t="s">
        <v>2788</v>
      </c>
      <c r="Q4413" s="3">
        <v>479.26</v>
      </c>
      <c r="R4413" s="3">
        <v>7.91</v>
      </c>
      <c r="S4413" s="1" t="s">
        <v>33</v>
      </c>
      <c r="T4413" s="3">
        <v>479.26</v>
      </c>
      <c r="U4413" s="3">
        <v>36.42</v>
      </c>
      <c r="V4413" s="1" t="s">
        <v>33</v>
      </c>
      <c r="W4413" s="1" t="s">
        <v>33</v>
      </c>
      <c r="X4413" s="1" t="s">
        <v>4762</v>
      </c>
      <c r="Y4413" s="1" t="s">
        <v>99</v>
      </c>
      <c r="Z4413" s="1" t="s">
        <v>126</v>
      </c>
      <c r="AA4413" s="1" t="s">
        <v>127</v>
      </c>
    </row>
    <row r="4414" spans="1:27" x14ac:dyDescent="0.25">
      <c r="A4414" s="1" t="s">
        <v>26</v>
      </c>
      <c r="B4414" s="1" t="s">
        <v>6092</v>
      </c>
      <c r="C4414" s="2">
        <v>42332</v>
      </c>
      <c r="D4414" s="1" t="s">
        <v>2787</v>
      </c>
      <c r="E4414" s="7" t="str">
        <f>VLOOKUP(TRIM(D4414)*1,CFOP!A:B,2,FALSE)</f>
        <v>Sim</v>
      </c>
      <c r="F4414" s="1" t="s">
        <v>29</v>
      </c>
      <c r="G4414" s="3">
        <v>1276.8499999999999</v>
      </c>
      <c r="H4414" s="3">
        <v>1110.3</v>
      </c>
      <c r="I4414" s="3">
        <v>199.85</v>
      </c>
      <c r="J4414" s="1" t="s">
        <v>61</v>
      </c>
      <c r="K4414" s="3">
        <v>0</v>
      </c>
      <c r="L4414" s="3">
        <v>0</v>
      </c>
      <c r="M4414" s="1" t="s">
        <v>31</v>
      </c>
      <c r="N4414" s="3">
        <v>1110.3</v>
      </c>
      <c r="O4414" s="3">
        <v>166.55</v>
      </c>
      <c r="P4414" s="1" t="s">
        <v>2788</v>
      </c>
      <c r="Q4414" s="3">
        <v>1110.3</v>
      </c>
      <c r="R4414" s="3">
        <v>18.32</v>
      </c>
      <c r="S4414" s="1" t="s">
        <v>33</v>
      </c>
      <c r="T4414" s="3">
        <v>1110.3</v>
      </c>
      <c r="U4414" s="3">
        <v>84.38</v>
      </c>
      <c r="V4414" s="1" t="s">
        <v>33</v>
      </c>
      <c r="W4414" s="1" t="s">
        <v>33</v>
      </c>
      <c r="X4414" s="1" t="s">
        <v>4762</v>
      </c>
      <c r="Y4414" s="1" t="s">
        <v>91</v>
      </c>
      <c r="Z4414" s="1" t="s">
        <v>4330</v>
      </c>
      <c r="AA4414" s="1" t="s">
        <v>4331</v>
      </c>
    </row>
    <row r="4415" spans="1:27" x14ac:dyDescent="0.25">
      <c r="A4415" s="1" t="s">
        <v>26</v>
      </c>
      <c r="B4415" s="1" t="s">
        <v>6092</v>
      </c>
      <c r="C4415" s="2">
        <v>42332</v>
      </c>
      <c r="D4415" s="1" t="s">
        <v>2787</v>
      </c>
      <c r="E4415" s="7" t="str">
        <f>VLOOKUP(TRIM(D4415)*1,CFOP!A:B,2,FALSE)</f>
        <v>Sim</v>
      </c>
      <c r="F4415" s="1" t="s">
        <v>29</v>
      </c>
      <c r="G4415" s="3">
        <v>864.98</v>
      </c>
      <c r="H4415" s="3">
        <v>752.16</v>
      </c>
      <c r="I4415" s="3">
        <v>135.39000000000001</v>
      </c>
      <c r="J4415" s="1" t="s">
        <v>61</v>
      </c>
      <c r="K4415" s="3">
        <v>0</v>
      </c>
      <c r="L4415" s="3">
        <v>0</v>
      </c>
      <c r="M4415" s="1" t="s">
        <v>31</v>
      </c>
      <c r="N4415" s="3">
        <v>752.16</v>
      </c>
      <c r="O4415" s="3">
        <v>112.82000000000001</v>
      </c>
      <c r="P4415" s="1" t="s">
        <v>2788</v>
      </c>
      <c r="Q4415" s="3">
        <v>752.16</v>
      </c>
      <c r="R4415" s="3">
        <v>12.41</v>
      </c>
      <c r="S4415" s="1" t="s">
        <v>33</v>
      </c>
      <c r="T4415" s="3">
        <v>752.16</v>
      </c>
      <c r="U4415" s="3">
        <v>57.160000000000004</v>
      </c>
      <c r="V4415" s="1" t="s">
        <v>33</v>
      </c>
      <c r="W4415" s="1" t="s">
        <v>33</v>
      </c>
      <c r="X4415" s="1" t="s">
        <v>4762</v>
      </c>
      <c r="Y4415" s="1" t="s">
        <v>91</v>
      </c>
      <c r="Z4415" s="1" t="s">
        <v>1745</v>
      </c>
      <c r="AA4415" s="1" t="s">
        <v>1746</v>
      </c>
    </row>
    <row r="4416" spans="1:27" x14ac:dyDescent="0.25">
      <c r="A4416" s="1" t="s">
        <v>26</v>
      </c>
      <c r="B4416" s="1" t="s">
        <v>6093</v>
      </c>
      <c r="C4416" s="2">
        <v>42332</v>
      </c>
      <c r="D4416" s="1" t="s">
        <v>2787</v>
      </c>
      <c r="E4416" s="7" t="str">
        <f>VLOOKUP(TRIM(D4416)*1,CFOP!A:B,2,FALSE)</f>
        <v>Sim</v>
      </c>
      <c r="F4416" s="1" t="s">
        <v>29</v>
      </c>
      <c r="G4416" s="3">
        <v>402.96000000000004</v>
      </c>
      <c r="H4416" s="3">
        <v>402.96000000000004</v>
      </c>
      <c r="I4416" s="3">
        <v>72.53</v>
      </c>
      <c r="J4416" s="1" t="s">
        <v>30</v>
      </c>
      <c r="K4416" s="3">
        <v>0</v>
      </c>
      <c r="L4416" s="3">
        <v>0</v>
      </c>
      <c r="M4416" s="1" t="s">
        <v>31</v>
      </c>
      <c r="N4416" s="3">
        <v>0</v>
      </c>
      <c r="O4416" s="3">
        <v>0</v>
      </c>
      <c r="P4416" s="1" t="s">
        <v>31</v>
      </c>
      <c r="Q4416" s="3">
        <v>402.96000000000004</v>
      </c>
      <c r="R4416" s="3">
        <v>6.65</v>
      </c>
      <c r="S4416" s="1" t="s">
        <v>33</v>
      </c>
      <c r="T4416" s="3">
        <v>402.96000000000004</v>
      </c>
      <c r="U4416" s="3">
        <v>30.62</v>
      </c>
      <c r="V4416" s="1" t="s">
        <v>33</v>
      </c>
      <c r="W4416" s="1" t="s">
        <v>33</v>
      </c>
      <c r="X4416" s="1" t="s">
        <v>5523</v>
      </c>
      <c r="Y4416" s="1" t="s">
        <v>991</v>
      </c>
      <c r="Z4416" s="1" t="s">
        <v>4064</v>
      </c>
      <c r="AA4416" s="1" t="s">
        <v>4926</v>
      </c>
    </row>
    <row r="4417" spans="1:27" x14ac:dyDescent="0.25">
      <c r="A4417" s="1" t="s">
        <v>26</v>
      </c>
      <c r="B4417" s="1" t="s">
        <v>6094</v>
      </c>
      <c r="C4417" s="2">
        <v>42332</v>
      </c>
      <c r="D4417" s="1" t="s">
        <v>2841</v>
      </c>
      <c r="E4417" s="7" t="str">
        <f>VLOOKUP(TRIM(D4417)*1,CFOP!A:B,2,FALSE)</f>
        <v>Sim</v>
      </c>
      <c r="F4417" s="1" t="s">
        <v>1643</v>
      </c>
      <c r="G4417" s="3">
        <v>546.25</v>
      </c>
      <c r="H4417" s="3">
        <v>546.25</v>
      </c>
      <c r="I4417" s="3">
        <v>21.85</v>
      </c>
      <c r="J4417" s="1" t="s">
        <v>61</v>
      </c>
      <c r="K4417" s="3">
        <v>0</v>
      </c>
      <c r="L4417" s="3">
        <v>0</v>
      </c>
      <c r="M4417" s="1" t="s">
        <v>31</v>
      </c>
      <c r="N4417" s="3">
        <v>475</v>
      </c>
      <c r="O4417" s="3">
        <v>71.25</v>
      </c>
      <c r="P4417" s="1" t="s">
        <v>2788</v>
      </c>
      <c r="Q4417" s="3">
        <v>475</v>
      </c>
      <c r="R4417" s="3">
        <v>7.84</v>
      </c>
      <c r="S4417" s="1" t="s">
        <v>33</v>
      </c>
      <c r="T4417" s="3">
        <v>475</v>
      </c>
      <c r="U4417" s="3">
        <v>36.1</v>
      </c>
      <c r="V4417" s="1" t="s">
        <v>33</v>
      </c>
      <c r="W4417" s="1" t="s">
        <v>33</v>
      </c>
      <c r="X4417" s="1" t="s">
        <v>6095</v>
      </c>
      <c r="Y4417" s="1" t="s">
        <v>91</v>
      </c>
      <c r="Z4417" s="1" t="s">
        <v>6096</v>
      </c>
      <c r="AA4417" s="1" t="s">
        <v>6097</v>
      </c>
    </row>
    <row r="4418" spans="1:27" x14ac:dyDescent="0.25">
      <c r="A4418" s="1" t="s">
        <v>26</v>
      </c>
      <c r="B4418" s="1" t="s">
        <v>6094</v>
      </c>
      <c r="C4418" s="2">
        <v>42332</v>
      </c>
      <c r="D4418" s="1" t="s">
        <v>2841</v>
      </c>
      <c r="E4418" s="7" t="str">
        <f>VLOOKUP(TRIM(D4418)*1,CFOP!A:B,2,FALSE)</f>
        <v>Sim</v>
      </c>
      <c r="F4418" s="1" t="s">
        <v>1643</v>
      </c>
      <c r="G4418" s="3">
        <v>80.600000000000009</v>
      </c>
      <c r="H4418" s="3">
        <v>80.600000000000009</v>
      </c>
      <c r="I4418" s="3">
        <v>9.67</v>
      </c>
      <c r="J4418" s="1" t="s">
        <v>30</v>
      </c>
      <c r="K4418" s="3">
        <v>0</v>
      </c>
      <c r="L4418" s="3">
        <v>0</v>
      </c>
      <c r="M4418" s="1" t="s">
        <v>31</v>
      </c>
      <c r="N4418" s="3">
        <v>0</v>
      </c>
      <c r="O4418" s="3">
        <v>0</v>
      </c>
      <c r="P4418" s="1" t="s">
        <v>31</v>
      </c>
      <c r="Q4418" s="3">
        <v>80.600000000000009</v>
      </c>
      <c r="R4418" s="3">
        <v>1.33</v>
      </c>
      <c r="S4418" s="1" t="s">
        <v>33</v>
      </c>
      <c r="T4418" s="3">
        <v>80.600000000000009</v>
      </c>
      <c r="U4418" s="3">
        <v>6.13</v>
      </c>
      <c r="V4418" s="1" t="s">
        <v>33</v>
      </c>
      <c r="W4418" s="1" t="s">
        <v>33</v>
      </c>
      <c r="X4418" s="1" t="s">
        <v>6095</v>
      </c>
      <c r="Y4418" s="1" t="s">
        <v>1683</v>
      </c>
      <c r="Z4418" s="1" t="s">
        <v>1684</v>
      </c>
      <c r="AA4418" s="1" t="s">
        <v>1685</v>
      </c>
    </row>
    <row r="4419" spans="1:27" x14ac:dyDescent="0.25">
      <c r="A4419" s="1" t="s">
        <v>26</v>
      </c>
      <c r="B4419" s="1" t="s">
        <v>6098</v>
      </c>
      <c r="C4419" s="2">
        <v>42333</v>
      </c>
      <c r="D4419" s="1" t="s">
        <v>2804</v>
      </c>
      <c r="E4419" s="7" t="str">
        <f>VLOOKUP(TRIM(D4419)*1,CFOP!A:B,2,FALSE)</f>
        <v>Sim</v>
      </c>
      <c r="F4419" s="1" t="s">
        <v>29</v>
      </c>
      <c r="G4419" s="3">
        <v>4762.8900000000003</v>
      </c>
      <c r="H4419" s="3">
        <v>4762.8900000000003</v>
      </c>
      <c r="I4419" s="3">
        <v>857.32</v>
      </c>
      <c r="J4419" s="1" t="s">
        <v>30</v>
      </c>
      <c r="K4419" s="3">
        <v>0</v>
      </c>
      <c r="L4419" s="3">
        <v>0</v>
      </c>
      <c r="M4419" s="1" t="s">
        <v>31</v>
      </c>
      <c r="N4419" s="3">
        <v>0</v>
      </c>
      <c r="O4419" s="3">
        <v>0</v>
      </c>
      <c r="P4419" s="1" t="s">
        <v>31</v>
      </c>
      <c r="Q4419" s="3">
        <v>4762.8900000000003</v>
      </c>
      <c r="R4419" s="3">
        <v>78.59</v>
      </c>
      <c r="S4419" s="1" t="s">
        <v>33</v>
      </c>
      <c r="T4419" s="3">
        <v>4762.8900000000003</v>
      </c>
      <c r="U4419" s="3">
        <v>361.98</v>
      </c>
      <c r="V4419" s="1" t="s">
        <v>33</v>
      </c>
      <c r="W4419" s="1" t="s">
        <v>33</v>
      </c>
      <c r="X4419" s="1" t="s">
        <v>1055</v>
      </c>
      <c r="Y4419" s="1" t="s">
        <v>91</v>
      </c>
      <c r="Z4419" s="1" t="s">
        <v>2812</v>
      </c>
      <c r="AA4419" s="1" t="s">
        <v>2813</v>
      </c>
    </row>
    <row r="4420" spans="1:27" x14ac:dyDescent="0.25">
      <c r="A4420" s="1" t="s">
        <v>26</v>
      </c>
      <c r="B4420" s="1" t="s">
        <v>6098</v>
      </c>
      <c r="C4420" s="2">
        <v>42333</v>
      </c>
      <c r="D4420" s="1" t="s">
        <v>2804</v>
      </c>
      <c r="E4420" s="7" t="str">
        <f>VLOOKUP(TRIM(D4420)*1,CFOP!A:B,2,FALSE)</f>
        <v>Sim</v>
      </c>
      <c r="F4420" s="1" t="s">
        <v>29</v>
      </c>
      <c r="G4420" s="3">
        <v>1936.02</v>
      </c>
      <c r="H4420" s="3">
        <v>1936.02</v>
      </c>
      <c r="I4420" s="3">
        <v>348.48</v>
      </c>
      <c r="J4420" s="1" t="s">
        <v>30</v>
      </c>
      <c r="K4420" s="3">
        <v>0</v>
      </c>
      <c r="L4420" s="3">
        <v>0</v>
      </c>
      <c r="M4420" s="1" t="s">
        <v>31</v>
      </c>
      <c r="N4420" s="3">
        <v>0</v>
      </c>
      <c r="O4420" s="3">
        <v>0</v>
      </c>
      <c r="P4420" s="1" t="s">
        <v>31</v>
      </c>
      <c r="Q4420" s="3">
        <v>1936.02</v>
      </c>
      <c r="R4420" s="3">
        <v>31.94</v>
      </c>
      <c r="S4420" s="1" t="s">
        <v>33</v>
      </c>
      <c r="T4420" s="3">
        <v>1936.02</v>
      </c>
      <c r="U4420" s="3">
        <v>147.14000000000001</v>
      </c>
      <c r="V4420" s="1" t="s">
        <v>33</v>
      </c>
      <c r="W4420" s="1" t="s">
        <v>33</v>
      </c>
      <c r="X4420" s="1" t="s">
        <v>1055</v>
      </c>
      <c r="Y4420" s="1" t="s">
        <v>96</v>
      </c>
      <c r="Z4420" s="1" t="s">
        <v>4366</v>
      </c>
      <c r="AA4420" s="1" t="s">
        <v>4367</v>
      </c>
    </row>
    <row r="4421" spans="1:27" x14ac:dyDescent="0.25">
      <c r="A4421" s="1" t="s">
        <v>26</v>
      </c>
      <c r="B4421" s="1" t="s">
        <v>6098</v>
      </c>
      <c r="C4421" s="2">
        <v>42333</v>
      </c>
      <c r="D4421" s="1" t="s">
        <v>2804</v>
      </c>
      <c r="E4421" s="7" t="str">
        <f>VLOOKUP(TRIM(D4421)*1,CFOP!A:B,2,FALSE)</f>
        <v>Sim</v>
      </c>
      <c r="F4421" s="1" t="s">
        <v>29</v>
      </c>
      <c r="G4421" s="3">
        <v>961.75</v>
      </c>
      <c r="H4421" s="3">
        <v>961.75</v>
      </c>
      <c r="I4421" s="3">
        <v>173.12</v>
      </c>
      <c r="J4421" s="1" t="s">
        <v>30</v>
      </c>
      <c r="K4421" s="3">
        <v>0</v>
      </c>
      <c r="L4421" s="3">
        <v>0</v>
      </c>
      <c r="M4421" s="1" t="s">
        <v>31</v>
      </c>
      <c r="N4421" s="3">
        <v>0</v>
      </c>
      <c r="O4421" s="3">
        <v>0</v>
      </c>
      <c r="P4421" s="1" t="s">
        <v>31</v>
      </c>
      <c r="Q4421" s="3">
        <v>961.75</v>
      </c>
      <c r="R4421" s="3">
        <v>15.870000000000001</v>
      </c>
      <c r="S4421" s="1" t="s">
        <v>33</v>
      </c>
      <c r="T4421" s="3">
        <v>961.75</v>
      </c>
      <c r="U4421" s="3">
        <v>73.09</v>
      </c>
      <c r="V4421" s="1" t="s">
        <v>33</v>
      </c>
      <c r="W4421" s="1" t="s">
        <v>33</v>
      </c>
      <c r="X4421" s="1" t="s">
        <v>1055</v>
      </c>
      <c r="Y4421" s="1" t="s">
        <v>96</v>
      </c>
      <c r="Z4421" s="1" t="s">
        <v>3037</v>
      </c>
      <c r="AA4421" s="1" t="s">
        <v>3038</v>
      </c>
    </row>
    <row r="4422" spans="1:27" x14ac:dyDescent="0.25">
      <c r="A4422" s="1" t="s">
        <v>26</v>
      </c>
      <c r="B4422" s="1" t="s">
        <v>6098</v>
      </c>
      <c r="C4422" s="2">
        <v>42333</v>
      </c>
      <c r="D4422" s="1" t="s">
        <v>2804</v>
      </c>
      <c r="E4422" s="7" t="str">
        <f>VLOOKUP(TRIM(D4422)*1,CFOP!A:B,2,FALSE)</f>
        <v>Sim</v>
      </c>
      <c r="F4422" s="1" t="s">
        <v>29</v>
      </c>
      <c r="G4422" s="3">
        <v>1050.02</v>
      </c>
      <c r="H4422" s="3">
        <v>1050.02</v>
      </c>
      <c r="I4422" s="3">
        <v>189</v>
      </c>
      <c r="J4422" s="1" t="s">
        <v>30</v>
      </c>
      <c r="K4422" s="3">
        <v>0</v>
      </c>
      <c r="L4422" s="3">
        <v>0</v>
      </c>
      <c r="M4422" s="1" t="s">
        <v>31</v>
      </c>
      <c r="N4422" s="3">
        <v>0</v>
      </c>
      <c r="O4422" s="3">
        <v>0</v>
      </c>
      <c r="P4422" s="1" t="s">
        <v>31</v>
      </c>
      <c r="Q4422" s="3">
        <v>1050.02</v>
      </c>
      <c r="R4422" s="3">
        <v>17.330000000000002</v>
      </c>
      <c r="S4422" s="1" t="s">
        <v>33</v>
      </c>
      <c r="T4422" s="3">
        <v>1050.02</v>
      </c>
      <c r="U4422" s="3">
        <v>79.8</v>
      </c>
      <c r="V4422" s="1" t="s">
        <v>33</v>
      </c>
      <c r="W4422" s="1" t="s">
        <v>33</v>
      </c>
      <c r="X4422" s="1" t="s">
        <v>1055</v>
      </c>
      <c r="Y4422" s="1" t="s">
        <v>91</v>
      </c>
      <c r="Z4422" s="1" t="s">
        <v>3039</v>
      </c>
      <c r="AA4422" s="1" t="s">
        <v>4888</v>
      </c>
    </row>
    <row r="4423" spans="1:27" x14ac:dyDescent="0.25">
      <c r="A4423" s="1" t="s">
        <v>26</v>
      </c>
      <c r="B4423" s="1" t="s">
        <v>6099</v>
      </c>
      <c r="C4423" s="2">
        <v>42333</v>
      </c>
      <c r="D4423" s="1" t="s">
        <v>2817</v>
      </c>
      <c r="E4423" s="7" t="str">
        <f>VLOOKUP(TRIM(D4423)*1,CFOP!A:B,2,FALSE)</f>
        <v>Sim</v>
      </c>
      <c r="F4423" s="1" t="s">
        <v>179</v>
      </c>
      <c r="G4423" s="3">
        <v>11730</v>
      </c>
      <c r="H4423" s="3">
        <v>10200</v>
      </c>
      <c r="I4423" s="3">
        <v>1224</v>
      </c>
      <c r="J4423" s="1" t="s">
        <v>307</v>
      </c>
      <c r="K4423" s="3">
        <v>0</v>
      </c>
      <c r="L4423" s="3">
        <v>0</v>
      </c>
      <c r="M4423" s="1" t="s">
        <v>31</v>
      </c>
      <c r="N4423" s="3">
        <v>10200</v>
      </c>
      <c r="O4423" s="3">
        <v>1530</v>
      </c>
      <c r="P4423" s="1" t="s">
        <v>2788</v>
      </c>
      <c r="Q4423" s="3">
        <v>10200</v>
      </c>
      <c r="R4423" s="3">
        <v>168.3</v>
      </c>
      <c r="S4423" s="1" t="s">
        <v>33</v>
      </c>
      <c r="T4423" s="3">
        <v>10200</v>
      </c>
      <c r="U4423" s="3">
        <v>775.2</v>
      </c>
      <c r="V4423" s="1" t="s">
        <v>33</v>
      </c>
      <c r="W4423" s="1" t="s">
        <v>33</v>
      </c>
      <c r="X4423" s="1" t="s">
        <v>1865</v>
      </c>
      <c r="Y4423" s="1" t="s">
        <v>91</v>
      </c>
      <c r="Z4423" s="1" t="s">
        <v>1869</v>
      </c>
      <c r="AA4423" s="1" t="s">
        <v>1870</v>
      </c>
    </row>
    <row r="4424" spans="1:27" x14ac:dyDescent="0.25">
      <c r="A4424" s="1" t="s">
        <v>26</v>
      </c>
      <c r="B4424" s="1" t="s">
        <v>6100</v>
      </c>
      <c r="C4424" s="2">
        <v>42333</v>
      </c>
      <c r="D4424" s="1" t="s">
        <v>2804</v>
      </c>
      <c r="E4424" s="7" t="str">
        <f>VLOOKUP(TRIM(D4424)*1,CFOP!A:B,2,FALSE)</f>
        <v>Sim</v>
      </c>
      <c r="F4424" s="1" t="s">
        <v>29</v>
      </c>
      <c r="G4424" s="3">
        <v>4554</v>
      </c>
      <c r="H4424" s="3">
        <v>3960</v>
      </c>
      <c r="I4424" s="3">
        <v>712.80000000000007</v>
      </c>
      <c r="J4424" s="1" t="s">
        <v>30</v>
      </c>
      <c r="K4424" s="3">
        <v>0</v>
      </c>
      <c r="L4424" s="3">
        <v>0</v>
      </c>
      <c r="M4424" s="1" t="s">
        <v>31</v>
      </c>
      <c r="N4424" s="3">
        <v>3960</v>
      </c>
      <c r="O4424" s="3">
        <v>594</v>
      </c>
      <c r="P4424" s="1" t="s">
        <v>2788</v>
      </c>
      <c r="Q4424" s="3">
        <v>3960</v>
      </c>
      <c r="R4424" s="3">
        <v>65.34</v>
      </c>
      <c r="S4424" s="1" t="s">
        <v>33</v>
      </c>
      <c r="T4424" s="3">
        <v>3960</v>
      </c>
      <c r="U4424" s="3">
        <v>300.95999999999998</v>
      </c>
      <c r="V4424" s="1" t="s">
        <v>33</v>
      </c>
      <c r="W4424" s="1" t="s">
        <v>33</v>
      </c>
      <c r="X4424" s="1" t="s">
        <v>5954</v>
      </c>
      <c r="Y4424" s="1" t="s">
        <v>91</v>
      </c>
      <c r="Z4424" s="1" t="s">
        <v>5955</v>
      </c>
      <c r="AA4424" s="1" t="s">
        <v>5956</v>
      </c>
    </row>
    <row r="4425" spans="1:27" x14ac:dyDescent="0.25">
      <c r="A4425" s="1" t="s">
        <v>26</v>
      </c>
      <c r="B4425" s="1" t="s">
        <v>6101</v>
      </c>
      <c r="C4425" s="2">
        <v>42333</v>
      </c>
      <c r="D4425" s="1" t="s">
        <v>2817</v>
      </c>
      <c r="E4425" s="7" t="str">
        <f>VLOOKUP(TRIM(D4425)*1,CFOP!A:B,2,FALSE)</f>
        <v>Sim</v>
      </c>
      <c r="F4425" s="1" t="s">
        <v>478</v>
      </c>
      <c r="G4425" s="3">
        <v>3622.5</v>
      </c>
      <c r="H4425" s="3">
        <v>3150</v>
      </c>
      <c r="I4425" s="3">
        <v>220.5</v>
      </c>
      <c r="J4425" s="1" t="s">
        <v>30</v>
      </c>
      <c r="K4425" s="3">
        <v>0</v>
      </c>
      <c r="L4425" s="3">
        <v>0</v>
      </c>
      <c r="M4425" s="1" t="s">
        <v>31</v>
      </c>
      <c r="N4425" s="3">
        <v>3150</v>
      </c>
      <c r="O4425" s="3">
        <v>472.5</v>
      </c>
      <c r="P4425" s="1" t="s">
        <v>2788</v>
      </c>
      <c r="Q4425" s="3">
        <v>3150</v>
      </c>
      <c r="R4425" s="3">
        <v>51.980000000000004</v>
      </c>
      <c r="S4425" s="1" t="s">
        <v>33</v>
      </c>
      <c r="T4425" s="3">
        <v>3150</v>
      </c>
      <c r="U4425" s="3">
        <v>239.4</v>
      </c>
      <c r="V4425" s="1" t="s">
        <v>33</v>
      </c>
      <c r="W4425" s="1" t="s">
        <v>33</v>
      </c>
      <c r="X4425" s="1" t="s">
        <v>6102</v>
      </c>
      <c r="Y4425" s="1" t="s">
        <v>91</v>
      </c>
      <c r="Z4425" s="1" t="s">
        <v>3502</v>
      </c>
      <c r="AA4425" s="1" t="s">
        <v>3503</v>
      </c>
    </row>
    <row r="4426" spans="1:27" x14ac:dyDescent="0.25">
      <c r="A4426" s="1" t="s">
        <v>26</v>
      </c>
      <c r="B4426" s="1" t="s">
        <v>6103</v>
      </c>
      <c r="C4426" s="2">
        <v>42333</v>
      </c>
      <c r="D4426" s="1" t="s">
        <v>3293</v>
      </c>
      <c r="E4426" s="7" t="str">
        <f>VLOOKUP(TRIM(D4426)*1,CFOP!A:B,2,FALSE)</f>
        <v>Sim</v>
      </c>
      <c r="F4426" s="1" t="s">
        <v>272</v>
      </c>
      <c r="G4426" s="3">
        <v>1592</v>
      </c>
      <c r="H4426" s="3">
        <v>1592</v>
      </c>
      <c r="I4426" s="3">
        <v>111.44</v>
      </c>
      <c r="J4426" s="1" t="s">
        <v>30</v>
      </c>
      <c r="K4426" s="3">
        <v>0</v>
      </c>
      <c r="L4426" s="3">
        <v>0</v>
      </c>
      <c r="M4426" s="1" t="s">
        <v>31</v>
      </c>
      <c r="N4426" s="3">
        <v>0</v>
      </c>
      <c r="O4426" s="3">
        <v>0</v>
      </c>
      <c r="P4426" s="1" t="s">
        <v>31</v>
      </c>
      <c r="Q4426" s="3">
        <v>1592</v>
      </c>
      <c r="R4426" s="3">
        <v>0</v>
      </c>
      <c r="S4426" s="1" t="s">
        <v>2904</v>
      </c>
      <c r="T4426" s="3">
        <v>1592</v>
      </c>
      <c r="U4426" s="3">
        <v>0</v>
      </c>
      <c r="V4426" s="1" t="s">
        <v>2904</v>
      </c>
      <c r="W4426" s="1" t="s">
        <v>33</v>
      </c>
      <c r="X4426" s="1" t="s">
        <v>6104</v>
      </c>
      <c r="Y4426" s="1" t="s">
        <v>44</v>
      </c>
      <c r="Z4426" s="1" t="s">
        <v>2132</v>
      </c>
      <c r="AA4426" s="1" t="s">
        <v>2133</v>
      </c>
    </row>
    <row r="4427" spans="1:27" x14ac:dyDescent="0.25">
      <c r="A4427" s="1" t="s">
        <v>26</v>
      </c>
      <c r="B4427" s="1" t="s">
        <v>6105</v>
      </c>
      <c r="C4427" s="2">
        <v>42333</v>
      </c>
      <c r="D4427" s="1" t="s">
        <v>2841</v>
      </c>
      <c r="E4427" s="7" t="str">
        <f>VLOOKUP(TRIM(D4427)*1,CFOP!A:B,2,FALSE)</f>
        <v>Sim</v>
      </c>
      <c r="F4427" s="1" t="s">
        <v>172</v>
      </c>
      <c r="G4427" s="3">
        <v>1858.55</v>
      </c>
      <c r="H4427" s="3">
        <v>1858.55</v>
      </c>
      <c r="I4427" s="3">
        <v>223.03</v>
      </c>
      <c r="J4427" s="1" t="s">
        <v>30</v>
      </c>
      <c r="K4427" s="3">
        <v>0</v>
      </c>
      <c r="L4427" s="3">
        <v>0</v>
      </c>
      <c r="M4427" s="1" t="s">
        <v>31</v>
      </c>
      <c r="N4427" s="3">
        <v>0</v>
      </c>
      <c r="O4427" s="3">
        <v>0</v>
      </c>
      <c r="P4427" s="1" t="s">
        <v>31</v>
      </c>
      <c r="Q4427" s="3">
        <v>1858.55</v>
      </c>
      <c r="R4427" s="3">
        <v>30.67</v>
      </c>
      <c r="S4427" s="1" t="s">
        <v>33</v>
      </c>
      <c r="T4427" s="3">
        <v>1858.55</v>
      </c>
      <c r="U4427" s="3">
        <v>141.25</v>
      </c>
      <c r="V4427" s="1" t="s">
        <v>33</v>
      </c>
      <c r="W4427" s="1" t="s">
        <v>33</v>
      </c>
      <c r="X4427" s="1" t="s">
        <v>4281</v>
      </c>
      <c r="Y4427" s="1" t="s">
        <v>364</v>
      </c>
      <c r="Z4427" s="1" t="s">
        <v>1834</v>
      </c>
      <c r="AA4427" s="1" t="s">
        <v>1835</v>
      </c>
    </row>
    <row r="4428" spans="1:27" hidden="1" x14ac:dyDescent="0.25">
      <c r="A4428" s="1" t="s">
        <v>26</v>
      </c>
      <c r="B4428" s="1" t="s">
        <v>6106</v>
      </c>
      <c r="C4428" s="2">
        <v>42333</v>
      </c>
      <c r="D4428" s="1" t="s">
        <v>2982</v>
      </c>
      <c r="E4428" s="7" t="str">
        <f>VLOOKUP(TRIM(D4428)*1,CFOP!A:B,2,FALSE)</f>
        <v>Não</v>
      </c>
      <c r="F4428" s="1" t="s">
        <v>29</v>
      </c>
      <c r="G4428" s="3">
        <v>125.87</v>
      </c>
      <c r="H4428" s="3">
        <v>0</v>
      </c>
      <c r="I4428" s="3">
        <v>0</v>
      </c>
      <c r="J4428" s="1" t="s">
        <v>31</v>
      </c>
      <c r="K4428" s="3">
        <v>0</v>
      </c>
      <c r="L4428" s="3">
        <v>0</v>
      </c>
      <c r="M4428" s="1" t="s">
        <v>31</v>
      </c>
      <c r="N4428" s="3">
        <v>0</v>
      </c>
      <c r="O4428" s="3">
        <v>0</v>
      </c>
      <c r="P4428" s="1" t="s">
        <v>31</v>
      </c>
      <c r="Q4428" s="3">
        <v>0</v>
      </c>
      <c r="R4428" s="3">
        <v>0</v>
      </c>
      <c r="S4428" s="1" t="s">
        <v>31</v>
      </c>
      <c r="T4428" s="3">
        <v>0</v>
      </c>
      <c r="U4428" s="3">
        <v>0</v>
      </c>
      <c r="V4428" s="1" t="s">
        <v>31</v>
      </c>
      <c r="W4428" s="1" t="s">
        <v>33</v>
      </c>
      <c r="X4428" s="1" t="s">
        <v>1055</v>
      </c>
      <c r="Y4428" s="1" t="s">
        <v>70</v>
      </c>
      <c r="Z4428" s="1" t="s">
        <v>578</v>
      </c>
      <c r="AA4428" s="1" t="s">
        <v>579</v>
      </c>
    </row>
    <row r="4429" spans="1:27" hidden="1" x14ac:dyDescent="0.25">
      <c r="A4429" s="1" t="s">
        <v>26</v>
      </c>
      <c r="B4429" s="1" t="s">
        <v>6106</v>
      </c>
      <c r="C4429" s="2">
        <v>42333</v>
      </c>
      <c r="D4429" s="1" t="s">
        <v>2982</v>
      </c>
      <c r="E4429" s="7" t="str">
        <f>VLOOKUP(TRIM(D4429)*1,CFOP!A:B,2,FALSE)</f>
        <v>Não</v>
      </c>
      <c r="F4429" s="1" t="s">
        <v>29</v>
      </c>
      <c r="G4429" s="3">
        <v>97.77</v>
      </c>
      <c r="H4429" s="3">
        <v>0</v>
      </c>
      <c r="I4429" s="3">
        <v>0</v>
      </c>
      <c r="J4429" s="1" t="s">
        <v>31</v>
      </c>
      <c r="K4429" s="3">
        <v>0</v>
      </c>
      <c r="L4429" s="3">
        <v>0</v>
      </c>
      <c r="M4429" s="1" t="s">
        <v>31</v>
      </c>
      <c r="N4429" s="3">
        <v>0</v>
      </c>
      <c r="O4429" s="3">
        <v>0</v>
      </c>
      <c r="P4429" s="1" t="s">
        <v>31</v>
      </c>
      <c r="Q4429" s="3">
        <v>0</v>
      </c>
      <c r="R4429" s="3">
        <v>0</v>
      </c>
      <c r="S4429" s="1" t="s">
        <v>31</v>
      </c>
      <c r="T4429" s="3">
        <v>0</v>
      </c>
      <c r="U4429" s="3">
        <v>0</v>
      </c>
      <c r="V4429" s="1" t="s">
        <v>31</v>
      </c>
      <c r="W4429" s="1" t="s">
        <v>33</v>
      </c>
      <c r="X4429" s="1" t="s">
        <v>1055</v>
      </c>
      <c r="Y4429" s="1" t="s">
        <v>577</v>
      </c>
      <c r="Z4429" s="1" t="s">
        <v>573</v>
      </c>
      <c r="AA4429" s="1" t="s">
        <v>574</v>
      </c>
    </row>
    <row r="4430" spans="1:27" hidden="1" x14ac:dyDescent="0.25">
      <c r="A4430" s="1" t="s">
        <v>26</v>
      </c>
      <c r="B4430" s="1" t="s">
        <v>6106</v>
      </c>
      <c r="C4430" s="2">
        <v>42333</v>
      </c>
      <c r="D4430" s="1" t="s">
        <v>2982</v>
      </c>
      <c r="E4430" s="7" t="str">
        <f>VLOOKUP(TRIM(D4430)*1,CFOP!A:B,2,FALSE)</f>
        <v>Não</v>
      </c>
      <c r="F4430" s="1" t="s">
        <v>29</v>
      </c>
      <c r="G4430" s="3">
        <v>111.52</v>
      </c>
      <c r="H4430" s="3">
        <v>0</v>
      </c>
      <c r="I4430" s="3">
        <v>0</v>
      </c>
      <c r="J4430" s="1" t="s">
        <v>31</v>
      </c>
      <c r="K4430" s="3">
        <v>0</v>
      </c>
      <c r="L4430" s="3">
        <v>0</v>
      </c>
      <c r="M4430" s="1" t="s">
        <v>31</v>
      </c>
      <c r="N4430" s="3">
        <v>0</v>
      </c>
      <c r="O4430" s="3">
        <v>0</v>
      </c>
      <c r="P4430" s="1" t="s">
        <v>31</v>
      </c>
      <c r="Q4430" s="3">
        <v>0</v>
      </c>
      <c r="R4430" s="3">
        <v>0</v>
      </c>
      <c r="S4430" s="1" t="s">
        <v>31</v>
      </c>
      <c r="T4430" s="3">
        <v>0</v>
      </c>
      <c r="U4430" s="3">
        <v>0</v>
      </c>
      <c r="V4430" s="1" t="s">
        <v>31</v>
      </c>
      <c r="W4430" s="1" t="s">
        <v>33</v>
      </c>
      <c r="X4430" s="1" t="s">
        <v>1055</v>
      </c>
      <c r="Y4430" s="1" t="s">
        <v>70</v>
      </c>
      <c r="Z4430" s="1" t="s">
        <v>3042</v>
      </c>
      <c r="AA4430" s="1" t="s">
        <v>3043</v>
      </c>
    </row>
    <row r="4431" spans="1:27" x14ac:dyDescent="0.25">
      <c r="A4431" s="1" t="s">
        <v>26</v>
      </c>
      <c r="B4431" s="1" t="s">
        <v>6107</v>
      </c>
      <c r="C4431" s="2">
        <v>42333</v>
      </c>
      <c r="D4431" s="1" t="s">
        <v>2817</v>
      </c>
      <c r="E4431" s="7" t="str">
        <f>VLOOKUP(TRIM(D4431)*1,CFOP!A:B,2,FALSE)</f>
        <v>Sim</v>
      </c>
      <c r="F4431" s="1" t="s">
        <v>478</v>
      </c>
      <c r="G4431" s="3">
        <v>400</v>
      </c>
      <c r="H4431" s="3">
        <v>400</v>
      </c>
      <c r="I4431" s="3">
        <v>28</v>
      </c>
      <c r="J4431" s="1" t="s">
        <v>30</v>
      </c>
      <c r="K4431" s="3">
        <v>0</v>
      </c>
      <c r="L4431" s="3">
        <v>0</v>
      </c>
      <c r="M4431" s="1" t="s">
        <v>31</v>
      </c>
      <c r="N4431" s="3">
        <v>0</v>
      </c>
      <c r="O4431" s="3">
        <v>0</v>
      </c>
      <c r="P4431" s="1" t="s">
        <v>31</v>
      </c>
      <c r="Q4431" s="3">
        <v>400</v>
      </c>
      <c r="R4431" s="3">
        <v>6.6000000000000005</v>
      </c>
      <c r="S4431" s="1" t="s">
        <v>33</v>
      </c>
      <c r="T4431" s="3">
        <v>400</v>
      </c>
      <c r="U4431" s="3">
        <v>30.400000000000002</v>
      </c>
      <c r="V4431" s="1" t="s">
        <v>33</v>
      </c>
      <c r="W4431" s="1" t="s">
        <v>33</v>
      </c>
      <c r="X4431" s="1" t="s">
        <v>1856</v>
      </c>
      <c r="Y4431" s="1" t="s">
        <v>96</v>
      </c>
      <c r="Z4431" s="1" t="s">
        <v>1859</v>
      </c>
      <c r="AA4431" s="1" t="s">
        <v>1860</v>
      </c>
    </row>
    <row r="4432" spans="1:27" x14ac:dyDescent="0.25">
      <c r="A4432" s="1" t="s">
        <v>26</v>
      </c>
      <c r="B4432" s="1" t="s">
        <v>6107</v>
      </c>
      <c r="C4432" s="2">
        <v>42333</v>
      </c>
      <c r="D4432" s="1" t="s">
        <v>2817</v>
      </c>
      <c r="E4432" s="7" t="str">
        <f>VLOOKUP(TRIM(D4432)*1,CFOP!A:B,2,FALSE)</f>
        <v>Sim</v>
      </c>
      <c r="F4432" s="1" t="s">
        <v>478</v>
      </c>
      <c r="G4432" s="3">
        <v>4220</v>
      </c>
      <c r="H4432" s="3">
        <v>4220</v>
      </c>
      <c r="I4432" s="3">
        <v>295.40000000000003</v>
      </c>
      <c r="J4432" s="1" t="s">
        <v>30</v>
      </c>
      <c r="K4432" s="3">
        <v>0</v>
      </c>
      <c r="L4432" s="3">
        <v>0</v>
      </c>
      <c r="M4432" s="1" t="s">
        <v>31</v>
      </c>
      <c r="N4432" s="3">
        <v>0</v>
      </c>
      <c r="O4432" s="3">
        <v>0</v>
      </c>
      <c r="P4432" s="1" t="s">
        <v>31</v>
      </c>
      <c r="Q4432" s="3">
        <v>4220</v>
      </c>
      <c r="R4432" s="3">
        <v>69.63</v>
      </c>
      <c r="S4432" s="1" t="s">
        <v>33</v>
      </c>
      <c r="T4432" s="3">
        <v>4220</v>
      </c>
      <c r="U4432" s="3">
        <v>320.72000000000003</v>
      </c>
      <c r="V4432" s="1" t="s">
        <v>33</v>
      </c>
      <c r="W4432" s="1" t="s">
        <v>33</v>
      </c>
      <c r="X4432" s="1" t="s">
        <v>1856</v>
      </c>
      <c r="Y4432" s="1" t="s">
        <v>96</v>
      </c>
      <c r="Z4432" s="1" t="s">
        <v>1863</v>
      </c>
      <c r="AA4432" s="1" t="s">
        <v>481</v>
      </c>
    </row>
    <row r="4433" spans="1:27" x14ac:dyDescent="0.25">
      <c r="A4433" s="1" t="s">
        <v>26</v>
      </c>
      <c r="B4433" s="1" t="s">
        <v>6108</v>
      </c>
      <c r="C4433" s="2">
        <v>42333</v>
      </c>
      <c r="D4433" s="1" t="s">
        <v>2787</v>
      </c>
      <c r="E4433" s="7" t="str">
        <f>VLOOKUP(TRIM(D4433)*1,CFOP!A:B,2,FALSE)</f>
        <v>Sim</v>
      </c>
      <c r="F4433" s="1" t="s">
        <v>29</v>
      </c>
      <c r="G4433" s="3">
        <v>10103.09</v>
      </c>
      <c r="H4433" s="3">
        <v>10103.09</v>
      </c>
      <c r="I4433" s="3">
        <v>1818.56</v>
      </c>
      <c r="J4433" s="1" t="s">
        <v>30</v>
      </c>
      <c r="K4433" s="3">
        <v>0</v>
      </c>
      <c r="L4433" s="3">
        <v>0</v>
      </c>
      <c r="M4433" s="1" t="s">
        <v>31</v>
      </c>
      <c r="N4433" s="3">
        <v>0</v>
      </c>
      <c r="O4433" s="3">
        <v>0</v>
      </c>
      <c r="P4433" s="1" t="s">
        <v>31</v>
      </c>
      <c r="Q4433" s="3">
        <v>10103.09</v>
      </c>
      <c r="R4433" s="3">
        <v>166.70000000000002</v>
      </c>
      <c r="S4433" s="1" t="s">
        <v>33</v>
      </c>
      <c r="T4433" s="3">
        <v>10103.09</v>
      </c>
      <c r="U4433" s="3">
        <v>767.83</v>
      </c>
      <c r="V4433" s="1" t="s">
        <v>33</v>
      </c>
      <c r="W4433" s="1" t="s">
        <v>33</v>
      </c>
      <c r="X4433" s="1" t="s">
        <v>244</v>
      </c>
      <c r="Y4433" s="1" t="s">
        <v>240</v>
      </c>
      <c r="Z4433" s="1" t="s">
        <v>4174</v>
      </c>
      <c r="AA4433" s="1" t="s">
        <v>4175</v>
      </c>
    </row>
    <row r="4434" spans="1:27" x14ac:dyDescent="0.25">
      <c r="A4434" s="1" t="s">
        <v>26</v>
      </c>
      <c r="B4434" s="1" t="s">
        <v>6109</v>
      </c>
      <c r="C4434" s="2">
        <v>42333</v>
      </c>
      <c r="D4434" s="1" t="s">
        <v>2817</v>
      </c>
      <c r="E4434" s="7" t="str">
        <f>VLOOKUP(TRIM(D4434)*1,CFOP!A:B,2,FALSE)</f>
        <v>Sim</v>
      </c>
      <c r="F4434" s="1" t="s">
        <v>478</v>
      </c>
      <c r="G4434" s="3">
        <v>736</v>
      </c>
      <c r="H4434" s="3">
        <v>640</v>
      </c>
      <c r="I4434" s="3">
        <v>44.800000000000004</v>
      </c>
      <c r="J4434" s="1" t="s">
        <v>30</v>
      </c>
      <c r="K4434" s="3">
        <v>0</v>
      </c>
      <c r="L4434" s="3">
        <v>0</v>
      </c>
      <c r="M4434" s="1" t="s">
        <v>31</v>
      </c>
      <c r="N4434" s="3">
        <v>640</v>
      </c>
      <c r="O4434" s="3">
        <v>96</v>
      </c>
      <c r="P4434" s="1" t="s">
        <v>2788</v>
      </c>
      <c r="Q4434" s="3">
        <v>640</v>
      </c>
      <c r="R4434" s="3">
        <v>10.56</v>
      </c>
      <c r="S4434" s="1" t="s">
        <v>33</v>
      </c>
      <c r="T4434" s="3">
        <v>640</v>
      </c>
      <c r="U4434" s="3">
        <v>48.64</v>
      </c>
      <c r="V4434" s="1" t="s">
        <v>33</v>
      </c>
      <c r="W4434" s="1" t="s">
        <v>33</v>
      </c>
      <c r="X4434" s="1" t="s">
        <v>1856</v>
      </c>
      <c r="Y4434" s="1" t="s">
        <v>96</v>
      </c>
      <c r="Z4434" s="1" t="s">
        <v>5972</v>
      </c>
      <c r="AA4434" s="1" t="s">
        <v>5973</v>
      </c>
    </row>
    <row r="4435" spans="1:27" x14ac:dyDescent="0.25">
      <c r="A4435" s="1" t="s">
        <v>26</v>
      </c>
      <c r="B4435" s="1" t="s">
        <v>6110</v>
      </c>
      <c r="C4435" s="2">
        <v>42333</v>
      </c>
      <c r="D4435" s="1" t="s">
        <v>2804</v>
      </c>
      <c r="E4435" s="7" t="str">
        <f>VLOOKUP(TRIM(D4435)*1,CFOP!A:B,2,FALSE)</f>
        <v>Sim</v>
      </c>
      <c r="F4435" s="1" t="s">
        <v>29</v>
      </c>
      <c r="G4435" s="3">
        <v>12696</v>
      </c>
      <c r="H4435" s="3">
        <v>11040</v>
      </c>
      <c r="I4435" s="3">
        <v>1987.2</v>
      </c>
      <c r="J4435" s="1" t="s">
        <v>30</v>
      </c>
      <c r="K4435" s="3">
        <v>0</v>
      </c>
      <c r="L4435" s="3">
        <v>0</v>
      </c>
      <c r="M4435" s="1" t="s">
        <v>31</v>
      </c>
      <c r="N4435" s="3">
        <v>11040</v>
      </c>
      <c r="O4435" s="3">
        <v>1656</v>
      </c>
      <c r="P4435" s="1" t="s">
        <v>2788</v>
      </c>
      <c r="Q4435" s="3">
        <v>11040</v>
      </c>
      <c r="R4435" s="3">
        <v>182.16</v>
      </c>
      <c r="S4435" s="1" t="s">
        <v>33</v>
      </c>
      <c r="T4435" s="3">
        <v>11040</v>
      </c>
      <c r="U4435" s="3">
        <v>839.04</v>
      </c>
      <c r="V4435" s="1" t="s">
        <v>33</v>
      </c>
      <c r="W4435" s="1" t="s">
        <v>33</v>
      </c>
      <c r="X4435" s="1" t="s">
        <v>1384</v>
      </c>
      <c r="Y4435" s="1" t="s">
        <v>91</v>
      </c>
      <c r="Z4435" s="1" t="s">
        <v>6111</v>
      </c>
      <c r="AA4435" s="1" t="s">
        <v>6112</v>
      </c>
    </row>
    <row r="4436" spans="1:27" x14ac:dyDescent="0.25">
      <c r="A4436" s="1" t="s">
        <v>26</v>
      </c>
      <c r="B4436" s="1" t="s">
        <v>6110</v>
      </c>
      <c r="C4436" s="2">
        <v>42333</v>
      </c>
      <c r="D4436" s="1" t="s">
        <v>2804</v>
      </c>
      <c r="E4436" s="7" t="str">
        <f>VLOOKUP(TRIM(D4436)*1,CFOP!A:B,2,FALSE)</f>
        <v>Sim</v>
      </c>
      <c r="F4436" s="1" t="s">
        <v>29</v>
      </c>
      <c r="G4436" s="3">
        <v>3783.5</v>
      </c>
      <c r="H4436" s="3">
        <v>3290</v>
      </c>
      <c r="I4436" s="3">
        <v>592.20000000000005</v>
      </c>
      <c r="J4436" s="1" t="s">
        <v>30</v>
      </c>
      <c r="K4436" s="3">
        <v>0</v>
      </c>
      <c r="L4436" s="3">
        <v>0</v>
      </c>
      <c r="M4436" s="1" t="s">
        <v>31</v>
      </c>
      <c r="N4436" s="3">
        <v>3290</v>
      </c>
      <c r="O4436" s="3">
        <v>493.5</v>
      </c>
      <c r="P4436" s="1" t="s">
        <v>2788</v>
      </c>
      <c r="Q4436" s="3">
        <v>3290</v>
      </c>
      <c r="R4436" s="3">
        <v>54.29</v>
      </c>
      <c r="S4436" s="1" t="s">
        <v>33</v>
      </c>
      <c r="T4436" s="3">
        <v>3290</v>
      </c>
      <c r="U4436" s="3">
        <v>250.04</v>
      </c>
      <c r="V4436" s="1" t="s">
        <v>33</v>
      </c>
      <c r="W4436" s="1" t="s">
        <v>33</v>
      </c>
      <c r="X4436" s="1" t="s">
        <v>1384</v>
      </c>
      <c r="Y4436" s="1" t="s">
        <v>91</v>
      </c>
      <c r="Z4436" s="1" t="s">
        <v>6113</v>
      </c>
      <c r="AA4436" s="1" t="s">
        <v>6114</v>
      </c>
    </row>
    <row r="4437" spans="1:27" x14ac:dyDescent="0.25">
      <c r="A4437" s="1" t="s">
        <v>26</v>
      </c>
      <c r="B4437" s="1" t="s">
        <v>6115</v>
      </c>
      <c r="C4437" s="2">
        <v>42333</v>
      </c>
      <c r="D4437" s="1" t="s">
        <v>2787</v>
      </c>
      <c r="E4437" s="7" t="str">
        <f>VLOOKUP(TRIM(D4437)*1,CFOP!A:B,2,FALSE)</f>
        <v>Sim</v>
      </c>
      <c r="F4437" s="1" t="s">
        <v>29</v>
      </c>
      <c r="G4437" s="3">
        <v>2831.62</v>
      </c>
      <c r="H4437" s="3">
        <v>2831.62</v>
      </c>
      <c r="I4437" s="3">
        <v>509.69</v>
      </c>
      <c r="J4437" s="1" t="s">
        <v>30</v>
      </c>
      <c r="K4437" s="3">
        <v>0</v>
      </c>
      <c r="L4437" s="3">
        <v>0</v>
      </c>
      <c r="M4437" s="1" t="s">
        <v>31</v>
      </c>
      <c r="N4437" s="3">
        <v>0</v>
      </c>
      <c r="O4437" s="3">
        <v>0</v>
      </c>
      <c r="P4437" s="1" t="s">
        <v>31</v>
      </c>
      <c r="Q4437" s="3">
        <v>2831.62</v>
      </c>
      <c r="R4437" s="3">
        <v>46.72</v>
      </c>
      <c r="S4437" s="1" t="s">
        <v>33</v>
      </c>
      <c r="T4437" s="3">
        <v>2831.62</v>
      </c>
      <c r="U4437" s="3">
        <v>215.20000000000002</v>
      </c>
      <c r="V4437" s="1" t="s">
        <v>33</v>
      </c>
      <c r="W4437" s="1" t="s">
        <v>33</v>
      </c>
      <c r="X4437" s="1" t="s">
        <v>6116</v>
      </c>
      <c r="Y4437" s="1" t="s">
        <v>99</v>
      </c>
      <c r="Z4437" s="1" t="s">
        <v>373</v>
      </c>
      <c r="AA4437" s="1" t="s">
        <v>374</v>
      </c>
    </row>
    <row r="4438" spans="1:27" x14ac:dyDescent="0.25">
      <c r="A4438" s="1" t="s">
        <v>26</v>
      </c>
      <c r="B4438" s="1" t="s">
        <v>6117</v>
      </c>
      <c r="C4438" s="2">
        <v>42333</v>
      </c>
      <c r="D4438" s="1" t="s">
        <v>2787</v>
      </c>
      <c r="E4438" s="7" t="str">
        <f>VLOOKUP(TRIM(D4438)*1,CFOP!A:B,2,FALSE)</f>
        <v>Sim</v>
      </c>
      <c r="F4438" s="1" t="s">
        <v>29</v>
      </c>
      <c r="G4438" s="3">
        <v>4892.8</v>
      </c>
      <c r="H4438" s="3">
        <v>4892.8</v>
      </c>
      <c r="I4438" s="3">
        <v>880.7</v>
      </c>
      <c r="J4438" s="1" t="s">
        <v>30</v>
      </c>
      <c r="K4438" s="3">
        <v>0</v>
      </c>
      <c r="L4438" s="3">
        <v>0</v>
      </c>
      <c r="M4438" s="1" t="s">
        <v>31</v>
      </c>
      <c r="N4438" s="3">
        <v>0</v>
      </c>
      <c r="O4438" s="3">
        <v>0</v>
      </c>
      <c r="P4438" s="1" t="s">
        <v>31</v>
      </c>
      <c r="Q4438" s="3">
        <v>4892.8</v>
      </c>
      <c r="R4438" s="3">
        <v>80.73</v>
      </c>
      <c r="S4438" s="1" t="s">
        <v>33</v>
      </c>
      <c r="T4438" s="3">
        <v>4892.8</v>
      </c>
      <c r="U4438" s="3">
        <v>371.85</v>
      </c>
      <c r="V4438" s="1" t="s">
        <v>33</v>
      </c>
      <c r="W4438" s="1" t="s">
        <v>33</v>
      </c>
      <c r="X4438" s="1" t="s">
        <v>2555</v>
      </c>
      <c r="Y4438" s="1" t="s">
        <v>99</v>
      </c>
      <c r="Z4438" s="1" t="s">
        <v>373</v>
      </c>
      <c r="AA4438" s="1" t="s">
        <v>374</v>
      </c>
    </row>
    <row r="4439" spans="1:27" x14ac:dyDescent="0.25">
      <c r="A4439" s="1" t="s">
        <v>26</v>
      </c>
      <c r="B4439" s="1" t="s">
        <v>6118</v>
      </c>
      <c r="C4439" s="2">
        <v>42333</v>
      </c>
      <c r="D4439" s="1" t="s">
        <v>2787</v>
      </c>
      <c r="E4439" s="7" t="str">
        <f>VLOOKUP(TRIM(D4439)*1,CFOP!A:B,2,FALSE)</f>
        <v>Sim</v>
      </c>
      <c r="F4439" s="1" t="s">
        <v>29</v>
      </c>
      <c r="G4439" s="3">
        <v>1321.24</v>
      </c>
      <c r="H4439" s="3">
        <v>1321.24</v>
      </c>
      <c r="I4439" s="3">
        <v>237.82</v>
      </c>
      <c r="J4439" s="1" t="s">
        <v>30</v>
      </c>
      <c r="K4439" s="3">
        <v>0</v>
      </c>
      <c r="L4439" s="3">
        <v>0</v>
      </c>
      <c r="M4439" s="1" t="s">
        <v>31</v>
      </c>
      <c r="N4439" s="3">
        <v>0</v>
      </c>
      <c r="O4439" s="3">
        <v>0</v>
      </c>
      <c r="P4439" s="1" t="s">
        <v>31</v>
      </c>
      <c r="Q4439" s="3">
        <v>1321.24</v>
      </c>
      <c r="R4439" s="3">
        <v>21.8</v>
      </c>
      <c r="S4439" s="1" t="s">
        <v>33</v>
      </c>
      <c r="T4439" s="3">
        <v>1321.24</v>
      </c>
      <c r="U4439" s="3">
        <v>100.41</v>
      </c>
      <c r="V4439" s="1" t="s">
        <v>33</v>
      </c>
      <c r="W4439" s="1" t="s">
        <v>33</v>
      </c>
      <c r="X4439" s="1" t="s">
        <v>2815</v>
      </c>
      <c r="Y4439" s="1" t="s">
        <v>99</v>
      </c>
      <c r="Z4439" s="1" t="s">
        <v>4267</v>
      </c>
      <c r="AA4439" s="1" t="s">
        <v>6119</v>
      </c>
    </row>
    <row r="4440" spans="1:27" x14ac:dyDescent="0.25">
      <c r="A4440" s="1" t="s">
        <v>26</v>
      </c>
      <c r="B4440" s="1" t="s">
        <v>6120</v>
      </c>
      <c r="C4440" s="2">
        <v>42333</v>
      </c>
      <c r="D4440" s="1" t="s">
        <v>2787</v>
      </c>
      <c r="E4440" s="7" t="str">
        <f>VLOOKUP(TRIM(D4440)*1,CFOP!A:B,2,FALSE)</f>
        <v>Sim</v>
      </c>
      <c r="F4440" s="1" t="s">
        <v>29</v>
      </c>
      <c r="G4440" s="3">
        <v>874.56000000000006</v>
      </c>
      <c r="H4440" s="3">
        <v>874.56000000000006</v>
      </c>
      <c r="I4440" s="3">
        <v>157.42000000000002</v>
      </c>
      <c r="J4440" s="1" t="s">
        <v>61</v>
      </c>
      <c r="K4440" s="3">
        <v>0</v>
      </c>
      <c r="L4440" s="3">
        <v>0</v>
      </c>
      <c r="M4440" s="1" t="s">
        <v>31</v>
      </c>
      <c r="N4440" s="3">
        <v>760.49</v>
      </c>
      <c r="O4440" s="3">
        <v>114.07000000000001</v>
      </c>
      <c r="P4440" s="1" t="s">
        <v>2788</v>
      </c>
      <c r="Q4440" s="3">
        <v>760.49</v>
      </c>
      <c r="R4440" s="3">
        <v>12.55</v>
      </c>
      <c r="S4440" s="1" t="s">
        <v>33</v>
      </c>
      <c r="T4440" s="3">
        <v>760.49</v>
      </c>
      <c r="U4440" s="3">
        <v>57.800000000000004</v>
      </c>
      <c r="V4440" s="1" t="s">
        <v>33</v>
      </c>
      <c r="W4440" s="1" t="s">
        <v>33</v>
      </c>
      <c r="X4440" s="1" t="s">
        <v>4084</v>
      </c>
      <c r="Y4440" s="1" t="s">
        <v>91</v>
      </c>
      <c r="Z4440" s="1" t="s">
        <v>3637</v>
      </c>
      <c r="AA4440" s="1" t="s">
        <v>3638</v>
      </c>
    </row>
    <row r="4441" spans="1:27" x14ac:dyDescent="0.25">
      <c r="A4441" s="1" t="s">
        <v>26</v>
      </c>
      <c r="B4441" s="1" t="s">
        <v>6121</v>
      </c>
      <c r="C4441" s="2">
        <v>42333</v>
      </c>
      <c r="D4441" s="1" t="s">
        <v>2787</v>
      </c>
      <c r="E4441" s="7" t="str">
        <f>VLOOKUP(TRIM(D4441)*1,CFOP!A:B,2,FALSE)</f>
        <v>Sim</v>
      </c>
      <c r="F4441" s="1" t="s">
        <v>29</v>
      </c>
      <c r="G4441" s="3">
        <v>780.05</v>
      </c>
      <c r="H4441" s="3">
        <v>709.14</v>
      </c>
      <c r="I4441" s="3">
        <v>127.65</v>
      </c>
      <c r="J4441" s="1" t="s">
        <v>61</v>
      </c>
      <c r="K4441" s="3">
        <v>0</v>
      </c>
      <c r="L4441" s="3">
        <v>0</v>
      </c>
      <c r="M4441" s="1" t="s">
        <v>31</v>
      </c>
      <c r="N4441" s="3">
        <v>709.14</v>
      </c>
      <c r="O4441" s="3">
        <v>70.91</v>
      </c>
      <c r="P4441" s="1" t="s">
        <v>2788</v>
      </c>
      <c r="Q4441" s="3">
        <v>709.14</v>
      </c>
      <c r="R4441" s="3">
        <v>11.700000000000001</v>
      </c>
      <c r="S4441" s="1" t="s">
        <v>33</v>
      </c>
      <c r="T4441" s="3">
        <v>709.14</v>
      </c>
      <c r="U4441" s="3">
        <v>53.89</v>
      </c>
      <c r="V4441" s="1" t="s">
        <v>33</v>
      </c>
      <c r="W4441" s="1" t="s">
        <v>33</v>
      </c>
      <c r="X4441" s="1" t="s">
        <v>3214</v>
      </c>
      <c r="Y4441" s="1" t="s">
        <v>78</v>
      </c>
      <c r="Z4441" s="1" t="s">
        <v>3524</v>
      </c>
      <c r="AA4441" s="1" t="s">
        <v>3525</v>
      </c>
    </row>
    <row r="4442" spans="1:27" x14ac:dyDescent="0.25">
      <c r="A4442" s="1" t="s">
        <v>26</v>
      </c>
      <c r="B4442" s="1" t="s">
        <v>6121</v>
      </c>
      <c r="C4442" s="2">
        <v>42333</v>
      </c>
      <c r="D4442" s="1" t="s">
        <v>2787</v>
      </c>
      <c r="E4442" s="7" t="str">
        <f>VLOOKUP(TRIM(D4442)*1,CFOP!A:B,2,FALSE)</f>
        <v>Sim</v>
      </c>
      <c r="F4442" s="1" t="s">
        <v>29</v>
      </c>
      <c r="G4442" s="3">
        <v>1224.96</v>
      </c>
      <c r="H4442" s="3">
        <v>1065.18</v>
      </c>
      <c r="I4442" s="3">
        <v>191.73000000000002</v>
      </c>
      <c r="J4442" s="1" t="s">
        <v>61</v>
      </c>
      <c r="K4442" s="3">
        <v>0</v>
      </c>
      <c r="L4442" s="3">
        <v>0</v>
      </c>
      <c r="M4442" s="1" t="s">
        <v>31</v>
      </c>
      <c r="N4442" s="3">
        <v>1065.18</v>
      </c>
      <c r="O4442" s="3">
        <v>159.78</v>
      </c>
      <c r="P4442" s="1" t="s">
        <v>2788</v>
      </c>
      <c r="Q4442" s="3">
        <v>1065.18</v>
      </c>
      <c r="R4442" s="3">
        <v>17.580000000000002</v>
      </c>
      <c r="S4442" s="1" t="s">
        <v>33</v>
      </c>
      <c r="T4442" s="3">
        <v>1065.18</v>
      </c>
      <c r="U4442" s="3">
        <v>80.95</v>
      </c>
      <c r="V4442" s="1" t="s">
        <v>33</v>
      </c>
      <c r="W4442" s="1" t="s">
        <v>33</v>
      </c>
      <c r="X4442" s="1" t="s">
        <v>3214</v>
      </c>
      <c r="Y4442" s="1" t="s">
        <v>44</v>
      </c>
      <c r="Z4442" s="1" t="s">
        <v>3628</v>
      </c>
      <c r="AA4442" s="1" t="s">
        <v>3629</v>
      </c>
    </row>
    <row r="4443" spans="1:27" x14ac:dyDescent="0.25">
      <c r="A4443" s="1" t="s">
        <v>26</v>
      </c>
      <c r="B4443" s="1" t="s">
        <v>6121</v>
      </c>
      <c r="C4443" s="2">
        <v>42333</v>
      </c>
      <c r="D4443" s="1" t="s">
        <v>2787</v>
      </c>
      <c r="E4443" s="7" t="str">
        <f>VLOOKUP(TRIM(D4443)*1,CFOP!A:B,2,FALSE)</f>
        <v>Sim</v>
      </c>
      <c r="F4443" s="1" t="s">
        <v>29</v>
      </c>
      <c r="G4443" s="3">
        <v>569.20000000000005</v>
      </c>
      <c r="H4443" s="3">
        <v>494.96000000000004</v>
      </c>
      <c r="I4443" s="3">
        <v>89.09</v>
      </c>
      <c r="J4443" s="1" t="s">
        <v>61</v>
      </c>
      <c r="K4443" s="3">
        <v>0</v>
      </c>
      <c r="L4443" s="3">
        <v>0</v>
      </c>
      <c r="M4443" s="1" t="s">
        <v>31</v>
      </c>
      <c r="N4443" s="3">
        <v>494.96000000000004</v>
      </c>
      <c r="O4443" s="3">
        <v>74.239999999999995</v>
      </c>
      <c r="P4443" s="1" t="s">
        <v>2788</v>
      </c>
      <c r="Q4443" s="3">
        <v>494.96000000000004</v>
      </c>
      <c r="R4443" s="3">
        <v>8.17</v>
      </c>
      <c r="S4443" s="1" t="s">
        <v>33</v>
      </c>
      <c r="T4443" s="3">
        <v>494.96000000000004</v>
      </c>
      <c r="U4443" s="3">
        <v>37.619999999999997</v>
      </c>
      <c r="V4443" s="1" t="s">
        <v>33</v>
      </c>
      <c r="W4443" s="1" t="s">
        <v>33</v>
      </c>
      <c r="X4443" s="1" t="s">
        <v>3214</v>
      </c>
      <c r="Y4443" s="1" t="s">
        <v>44</v>
      </c>
      <c r="Z4443" s="1" t="s">
        <v>753</v>
      </c>
      <c r="AA4443" s="1" t="s">
        <v>754</v>
      </c>
    </row>
    <row r="4444" spans="1:27" x14ac:dyDescent="0.25">
      <c r="A4444" s="1" t="s">
        <v>26</v>
      </c>
      <c r="B4444" s="1" t="s">
        <v>6122</v>
      </c>
      <c r="C4444" s="2">
        <v>42333</v>
      </c>
      <c r="D4444" s="1" t="s">
        <v>2787</v>
      </c>
      <c r="E4444" s="7" t="str">
        <f>VLOOKUP(TRIM(D4444)*1,CFOP!A:B,2,FALSE)</f>
        <v>Sim</v>
      </c>
      <c r="F4444" s="1" t="s">
        <v>29</v>
      </c>
      <c r="G4444" s="3">
        <v>2240.5699999999997</v>
      </c>
      <c r="H4444" s="3">
        <v>1948.32</v>
      </c>
      <c r="I4444" s="3">
        <v>350.7</v>
      </c>
      <c r="J4444" s="1" t="s">
        <v>61</v>
      </c>
      <c r="K4444" s="3">
        <v>0</v>
      </c>
      <c r="L4444" s="3">
        <v>0</v>
      </c>
      <c r="M4444" s="1" t="s">
        <v>31</v>
      </c>
      <c r="N4444" s="3">
        <v>1948.32</v>
      </c>
      <c r="O4444" s="3">
        <v>292.25</v>
      </c>
      <c r="P4444" s="1" t="s">
        <v>2788</v>
      </c>
      <c r="Q4444" s="3">
        <v>1948.32</v>
      </c>
      <c r="R4444" s="3">
        <v>32.15</v>
      </c>
      <c r="S4444" s="1" t="s">
        <v>33</v>
      </c>
      <c r="T4444" s="3">
        <v>1948.32</v>
      </c>
      <c r="U4444" s="3">
        <v>148.07</v>
      </c>
      <c r="V4444" s="1" t="s">
        <v>33</v>
      </c>
      <c r="W4444" s="1" t="s">
        <v>33</v>
      </c>
      <c r="X4444" s="1" t="s">
        <v>4762</v>
      </c>
      <c r="Y4444" s="1" t="s">
        <v>91</v>
      </c>
      <c r="Z4444" s="1" t="s">
        <v>1785</v>
      </c>
      <c r="AA4444" s="1" t="s">
        <v>1786</v>
      </c>
    </row>
    <row r="4445" spans="1:27" x14ac:dyDescent="0.25">
      <c r="A4445" s="1" t="s">
        <v>26</v>
      </c>
      <c r="B4445" s="1" t="s">
        <v>6123</v>
      </c>
      <c r="C4445" s="2">
        <v>42333</v>
      </c>
      <c r="D4445" s="1" t="s">
        <v>2787</v>
      </c>
      <c r="E4445" s="7" t="str">
        <f>VLOOKUP(TRIM(D4445)*1,CFOP!A:B,2,FALSE)</f>
        <v>Sim</v>
      </c>
      <c r="F4445" s="1" t="s">
        <v>29</v>
      </c>
      <c r="G4445" s="3">
        <v>3065.7200000000003</v>
      </c>
      <c r="H4445" s="3">
        <v>2665.84</v>
      </c>
      <c r="I4445" s="3">
        <v>479.85</v>
      </c>
      <c r="J4445" s="1" t="s">
        <v>61</v>
      </c>
      <c r="K4445" s="3">
        <v>0</v>
      </c>
      <c r="L4445" s="3">
        <v>0</v>
      </c>
      <c r="M4445" s="1" t="s">
        <v>31</v>
      </c>
      <c r="N4445" s="3">
        <v>2665.84</v>
      </c>
      <c r="O4445" s="3">
        <v>399.88</v>
      </c>
      <c r="P4445" s="1" t="s">
        <v>2788</v>
      </c>
      <c r="Q4445" s="3">
        <v>2665.84</v>
      </c>
      <c r="R4445" s="3">
        <v>43.99</v>
      </c>
      <c r="S4445" s="1" t="s">
        <v>33</v>
      </c>
      <c r="T4445" s="3">
        <v>2665.84</v>
      </c>
      <c r="U4445" s="3">
        <v>202.6</v>
      </c>
      <c r="V4445" s="1" t="s">
        <v>33</v>
      </c>
      <c r="W4445" s="1" t="s">
        <v>33</v>
      </c>
      <c r="X4445" s="1" t="s">
        <v>295</v>
      </c>
      <c r="Y4445" s="1" t="s">
        <v>91</v>
      </c>
      <c r="Z4445" s="1" t="s">
        <v>1743</v>
      </c>
      <c r="AA4445" s="1" t="s">
        <v>1744</v>
      </c>
    </row>
    <row r="4446" spans="1:27" x14ac:dyDescent="0.25">
      <c r="A4446" s="1" t="s">
        <v>26</v>
      </c>
      <c r="B4446" s="1" t="s">
        <v>6123</v>
      </c>
      <c r="C4446" s="2">
        <v>42333</v>
      </c>
      <c r="D4446" s="1" t="s">
        <v>2787</v>
      </c>
      <c r="E4446" s="7" t="str">
        <f>VLOOKUP(TRIM(D4446)*1,CFOP!A:B,2,FALSE)</f>
        <v>Sim</v>
      </c>
      <c r="F4446" s="1" t="s">
        <v>29</v>
      </c>
      <c r="G4446" s="3">
        <v>6255.06</v>
      </c>
      <c r="H4446" s="3">
        <v>5439.18</v>
      </c>
      <c r="I4446" s="3">
        <v>979.05000000000007</v>
      </c>
      <c r="J4446" s="1" t="s">
        <v>61</v>
      </c>
      <c r="K4446" s="3">
        <v>0</v>
      </c>
      <c r="L4446" s="3">
        <v>0</v>
      </c>
      <c r="M4446" s="1" t="s">
        <v>31</v>
      </c>
      <c r="N4446" s="3">
        <v>5439.18</v>
      </c>
      <c r="O4446" s="3">
        <v>815.88</v>
      </c>
      <c r="P4446" s="1" t="s">
        <v>2788</v>
      </c>
      <c r="Q4446" s="3">
        <v>5439.18</v>
      </c>
      <c r="R4446" s="3">
        <v>89.75</v>
      </c>
      <c r="S4446" s="1" t="s">
        <v>33</v>
      </c>
      <c r="T4446" s="3">
        <v>5439.18</v>
      </c>
      <c r="U4446" s="3">
        <v>413.38</v>
      </c>
      <c r="V4446" s="1" t="s">
        <v>33</v>
      </c>
      <c r="W4446" s="1" t="s">
        <v>33</v>
      </c>
      <c r="X4446" s="1" t="s">
        <v>295</v>
      </c>
      <c r="Y4446" s="1" t="s">
        <v>91</v>
      </c>
      <c r="Z4446" s="1" t="s">
        <v>3245</v>
      </c>
      <c r="AA4446" s="1" t="s">
        <v>3246</v>
      </c>
    </row>
    <row r="4447" spans="1:27" x14ac:dyDescent="0.25">
      <c r="A4447" s="1" t="s">
        <v>26</v>
      </c>
      <c r="B4447" s="1" t="s">
        <v>6124</v>
      </c>
      <c r="C4447" s="2">
        <v>42333</v>
      </c>
      <c r="D4447" s="1" t="s">
        <v>2787</v>
      </c>
      <c r="E4447" s="7" t="str">
        <f>VLOOKUP(TRIM(D4447)*1,CFOP!A:B,2,FALSE)</f>
        <v>Sim</v>
      </c>
      <c r="F4447" s="1" t="s">
        <v>29</v>
      </c>
      <c r="G4447" s="3">
        <v>920.43000000000006</v>
      </c>
      <c r="H4447" s="3">
        <v>800.37</v>
      </c>
      <c r="I4447" s="3">
        <v>144.07</v>
      </c>
      <c r="J4447" s="1" t="s">
        <v>61</v>
      </c>
      <c r="K4447" s="3">
        <v>0</v>
      </c>
      <c r="L4447" s="3">
        <v>0</v>
      </c>
      <c r="M4447" s="1" t="s">
        <v>31</v>
      </c>
      <c r="N4447" s="3">
        <v>800.37</v>
      </c>
      <c r="O4447" s="3">
        <v>120.06</v>
      </c>
      <c r="P4447" s="1" t="s">
        <v>2788</v>
      </c>
      <c r="Q4447" s="3">
        <v>800.37</v>
      </c>
      <c r="R4447" s="3">
        <v>13.21</v>
      </c>
      <c r="S4447" s="1" t="s">
        <v>33</v>
      </c>
      <c r="T4447" s="3">
        <v>800.37</v>
      </c>
      <c r="U4447" s="3">
        <v>60.83</v>
      </c>
      <c r="V4447" s="1" t="s">
        <v>33</v>
      </c>
      <c r="W4447" s="1" t="s">
        <v>33</v>
      </c>
      <c r="X4447" s="1" t="s">
        <v>295</v>
      </c>
      <c r="Y4447" s="1" t="s">
        <v>91</v>
      </c>
      <c r="Z4447" s="1" t="s">
        <v>4379</v>
      </c>
      <c r="AA4447" s="1" t="s">
        <v>4380</v>
      </c>
    </row>
    <row r="4448" spans="1:27" x14ac:dyDescent="0.25">
      <c r="A4448" s="1" t="s">
        <v>26</v>
      </c>
      <c r="B4448" s="1" t="s">
        <v>6124</v>
      </c>
      <c r="C4448" s="2">
        <v>42333</v>
      </c>
      <c r="D4448" s="1" t="s">
        <v>2787</v>
      </c>
      <c r="E4448" s="7" t="str">
        <f>VLOOKUP(TRIM(D4448)*1,CFOP!A:B,2,FALSE)</f>
        <v>Sim</v>
      </c>
      <c r="F4448" s="1" t="s">
        <v>29</v>
      </c>
      <c r="G4448" s="3">
        <v>2991.62</v>
      </c>
      <c r="H4448" s="3">
        <v>2493.02</v>
      </c>
      <c r="I4448" s="3">
        <v>448.74</v>
      </c>
      <c r="J4448" s="1" t="s">
        <v>61</v>
      </c>
      <c r="K4448" s="3">
        <v>0</v>
      </c>
      <c r="L4448" s="3">
        <v>0</v>
      </c>
      <c r="M4448" s="1" t="s">
        <v>31</v>
      </c>
      <c r="N4448" s="3">
        <v>2493.02</v>
      </c>
      <c r="O4448" s="3">
        <v>498.6</v>
      </c>
      <c r="P4448" s="1" t="s">
        <v>2788</v>
      </c>
      <c r="Q4448" s="3">
        <v>2493.02</v>
      </c>
      <c r="R4448" s="3">
        <v>41.13</v>
      </c>
      <c r="S4448" s="1" t="s">
        <v>33</v>
      </c>
      <c r="T4448" s="3">
        <v>2493.02</v>
      </c>
      <c r="U4448" s="3">
        <v>189.47</v>
      </c>
      <c r="V4448" s="1" t="s">
        <v>33</v>
      </c>
      <c r="W4448" s="1" t="s">
        <v>33</v>
      </c>
      <c r="X4448" s="1" t="s">
        <v>295</v>
      </c>
      <c r="Y4448" s="1" t="s">
        <v>642</v>
      </c>
      <c r="Z4448" s="1" t="s">
        <v>643</v>
      </c>
      <c r="AA4448" s="1" t="s">
        <v>644</v>
      </c>
    </row>
    <row r="4449" spans="1:27" x14ac:dyDescent="0.25">
      <c r="A4449" s="1" t="s">
        <v>26</v>
      </c>
      <c r="B4449" s="1" t="s">
        <v>6125</v>
      </c>
      <c r="C4449" s="2">
        <v>42333</v>
      </c>
      <c r="D4449" s="1" t="s">
        <v>2787</v>
      </c>
      <c r="E4449" s="7" t="str">
        <f>VLOOKUP(TRIM(D4449)*1,CFOP!A:B,2,FALSE)</f>
        <v>Sim</v>
      </c>
      <c r="F4449" s="1" t="s">
        <v>29</v>
      </c>
      <c r="G4449" s="3">
        <v>1080.17</v>
      </c>
      <c r="H4449" s="3">
        <v>0</v>
      </c>
      <c r="I4449" s="3">
        <v>0</v>
      </c>
      <c r="J4449" s="1" t="s">
        <v>31</v>
      </c>
      <c r="K4449" s="3">
        <v>0</v>
      </c>
      <c r="L4449" s="3">
        <v>0</v>
      </c>
      <c r="M4449" s="1" t="s">
        <v>31</v>
      </c>
      <c r="N4449" s="3">
        <v>0</v>
      </c>
      <c r="O4449" s="3">
        <v>0</v>
      </c>
      <c r="P4449" s="1" t="s">
        <v>31</v>
      </c>
      <c r="Q4449" s="3">
        <v>1080.17</v>
      </c>
      <c r="R4449" s="3">
        <v>17.82</v>
      </c>
      <c r="S4449" s="1" t="s">
        <v>33</v>
      </c>
      <c r="T4449" s="3">
        <v>1080.17</v>
      </c>
      <c r="U4449" s="3">
        <v>82.09</v>
      </c>
      <c r="V4449" s="1" t="s">
        <v>33</v>
      </c>
      <c r="W4449" s="1" t="s">
        <v>33</v>
      </c>
      <c r="X4449" s="1" t="s">
        <v>3055</v>
      </c>
      <c r="Y4449" s="1" t="s">
        <v>99</v>
      </c>
      <c r="Z4449" s="1" t="s">
        <v>4021</v>
      </c>
      <c r="AA4449" s="1" t="s">
        <v>4022</v>
      </c>
    </row>
    <row r="4450" spans="1:27" x14ac:dyDescent="0.25">
      <c r="A4450" s="1" t="s">
        <v>26</v>
      </c>
      <c r="B4450" s="1" t="s">
        <v>6125</v>
      </c>
      <c r="C4450" s="2">
        <v>42333</v>
      </c>
      <c r="D4450" s="1" t="s">
        <v>2787</v>
      </c>
      <c r="E4450" s="7" t="str">
        <f>VLOOKUP(TRIM(D4450)*1,CFOP!A:B,2,FALSE)</f>
        <v>Sim</v>
      </c>
      <c r="F4450" s="1" t="s">
        <v>29</v>
      </c>
      <c r="G4450" s="3">
        <v>1477.69</v>
      </c>
      <c r="H4450" s="3">
        <v>0</v>
      </c>
      <c r="I4450" s="3">
        <v>0</v>
      </c>
      <c r="J4450" s="1" t="s">
        <v>31</v>
      </c>
      <c r="K4450" s="3">
        <v>0</v>
      </c>
      <c r="L4450" s="3">
        <v>0</v>
      </c>
      <c r="M4450" s="1" t="s">
        <v>31</v>
      </c>
      <c r="N4450" s="3">
        <v>0</v>
      </c>
      <c r="O4450" s="3">
        <v>0</v>
      </c>
      <c r="P4450" s="1" t="s">
        <v>31</v>
      </c>
      <c r="Q4450" s="3">
        <v>1477.69</v>
      </c>
      <c r="R4450" s="3">
        <v>24.38</v>
      </c>
      <c r="S4450" s="1" t="s">
        <v>33</v>
      </c>
      <c r="T4450" s="3">
        <v>1477.69</v>
      </c>
      <c r="U4450" s="3">
        <v>112.3</v>
      </c>
      <c r="V4450" s="1" t="s">
        <v>33</v>
      </c>
      <c r="W4450" s="1" t="s">
        <v>33</v>
      </c>
      <c r="X4450" s="1" t="s">
        <v>3055</v>
      </c>
      <c r="Y4450" s="1" t="s">
        <v>99</v>
      </c>
      <c r="Z4450" s="1" t="s">
        <v>436</v>
      </c>
      <c r="AA4450" s="1" t="s">
        <v>437</v>
      </c>
    </row>
    <row r="4451" spans="1:27" x14ac:dyDescent="0.25">
      <c r="A4451" s="1" t="s">
        <v>26</v>
      </c>
      <c r="B4451" s="1" t="s">
        <v>6126</v>
      </c>
      <c r="C4451" s="2">
        <v>42333</v>
      </c>
      <c r="D4451" s="1" t="s">
        <v>2804</v>
      </c>
      <c r="E4451" s="7" t="str">
        <f>VLOOKUP(TRIM(D4451)*1,CFOP!A:B,2,FALSE)</f>
        <v>Sim</v>
      </c>
      <c r="F4451" s="1" t="s">
        <v>29</v>
      </c>
      <c r="G4451" s="3">
        <v>752.79</v>
      </c>
      <c r="H4451" s="3">
        <v>752.79</v>
      </c>
      <c r="I4451" s="3">
        <v>135.5</v>
      </c>
      <c r="J4451" s="1" t="s">
        <v>30</v>
      </c>
      <c r="K4451" s="3">
        <v>0</v>
      </c>
      <c r="L4451" s="3">
        <v>0</v>
      </c>
      <c r="M4451" s="1" t="s">
        <v>31</v>
      </c>
      <c r="N4451" s="3">
        <v>0</v>
      </c>
      <c r="O4451" s="3">
        <v>0</v>
      </c>
      <c r="P4451" s="1" t="s">
        <v>31</v>
      </c>
      <c r="Q4451" s="3">
        <v>752.79</v>
      </c>
      <c r="R4451" s="3">
        <v>12.42</v>
      </c>
      <c r="S4451" s="1" t="s">
        <v>33</v>
      </c>
      <c r="T4451" s="3">
        <v>752.79</v>
      </c>
      <c r="U4451" s="3">
        <v>57.21</v>
      </c>
      <c r="V4451" s="1" t="s">
        <v>33</v>
      </c>
      <c r="W4451" s="1" t="s">
        <v>33</v>
      </c>
      <c r="X4451" s="1" t="s">
        <v>6127</v>
      </c>
      <c r="Y4451" s="1" t="s">
        <v>344</v>
      </c>
      <c r="Z4451" s="1" t="s">
        <v>1345</v>
      </c>
      <c r="AA4451" s="1" t="s">
        <v>1346</v>
      </c>
    </row>
    <row r="4452" spans="1:27" x14ac:dyDescent="0.25">
      <c r="A4452" s="1" t="s">
        <v>26</v>
      </c>
      <c r="B4452" s="1" t="s">
        <v>6128</v>
      </c>
      <c r="C4452" s="2">
        <v>42333</v>
      </c>
      <c r="D4452" s="1" t="s">
        <v>3010</v>
      </c>
      <c r="E4452" s="7" t="str">
        <f>VLOOKUP(TRIM(D4452)*1,CFOP!A:B,2,FALSE)</f>
        <v>Sim</v>
      </c>
      <c r="F4452" s="1" t="s">
        <v>411</v>
      </c>
      <c r="G4452" s="3">
        <v>826.77</v>
      </c>
      <c r="H4452" s="3">
        <v>668.24</v>
      </c>
      <c r="I4452" s="3">
        <v>26.73</v>
      </c>
      <c r="J4452" s="1" t="s">
        <v>3018</v>
      </c>
      <c r="K4452" s="3">
        <v>1089.77</v>
      </c>
      <c r="L4452" s="3">
        <v>158.53</v>
      </c>
      <c r="M4452" s="1" t="s">
        <v>3018</v>
      </c>
      <c r="N4452" s="3">
        <v>0</v>
      </c>
      <c r="O4452" s="3">
        <v>0</v>
      </c>
      <c r="P4452" s="1" t="s">
        <v>31</v>
      </c>
      <c r="Q4452" s="3">
        <v>668.24</v>
      </c>
      <c r="R4452" s="3">
        <v>11.03</v>
      </c>
      <c r="S4452" s="1" t="s">
        <v>33</v>
      </c>
      <c r="T4452" s="3">
        <v>668.24</v>
      </c>
      <c r="U4452" s="3">
        <v>50.79</v>
      </c>
      <c r="V4452" s="1" t="s">
        <v>33</v>
      </c>
      <c r="W4452" s="1" t="s">
        <v>33</v>
      </c>
      <c r="X4452" s="1" t="s">
        <v>4094</v>
      </c>
      <c r="Y4452" s="1" t="s">
        <v>240</v>
      </c>
      <c r="Z4452" s="1" t="s">
        <v>5131</v>
      </c>
      <c r="AA4452" s="1" t="s">
        <v>5132</v>
      </c>
    </row>
    <row r="4453" spans="1:27" x14ac:dyDescent="0.25">
      <c r="A4453" s="1" t="s">
        <v>26</v>
      </c>
      <c r="B4453" s="1" t="s">
        <v>6129</v>
      </c>
      <c r="C4453" s="2">
        <v>42333</v>
      </c>
      <c r="D4453" s="1" t="s">
        <v>2817</v>
      </c>
      <c r="E4453" s="7" t="str">
        <f>VLOOKUP(TRIM(D4453)*1,CFOP!A:B,2,FALSE)</f>
        <v>Sim</v>
      </c>
      <c r="F4453" s="1" t="s">
        <v>179</v>
      </c>
      <c r="G4453" s="3">
        <v>836.44</v>
      </c>
      <c r="H4453" s="3">
        <v>836.44</v>
      </c>
      <c r="I4453" s="3">
        <v>100.37</v>
      </c>
      <c r="J4453" s="1" t="s">
        <v>307</v>
      </c>
      <c r="K4453" s="3">
        <v>0</v>
      </c>
      <c r="L4453" s="3">
        <v>0</v>
      </c>
      <c r="M4453" s="1" t="s">
        <v>31</v>
      </c>
      <c r="N4453" s="3">
        <v>0</v>
      </c>
      <c r="O4453" s="3">
        <v>0</v>
      </c>
      <c r="P4453" s="1" t="s">
        <v>31</v>
      </c>
      <c r="Q4453" s="3">
        <v>836.44</v>
      </c>
      <c r="R4453" s="3">
        <v>13.8</v>
      </c>
      <c r="S4453" s="1" t="s">
        <v>33</v>
      </c>
      <c r="T4453" s="3">
        <v>836.44</v>
      </c>
      <c r="U4453" s="3">
        <v>63.57</v>
      </c>
      <c r="V4453" s="1" t="s">
        <v>33</v>
      </c>
      <c r="W4453" s="1" t="s">
        <v>33</v>
      </c>
      <c r="X4453" s="1" t="s">
        <v>3471</v>
      </c>
      <c r="Y4453" s="1" t="s">
        <v>240</v>
      </c>
      <c r="Z4453" s="1" t="s">
        <v>3372</v>
      </c>
      <c r="AA4453" s="1" t="s">
        <v>4246</v>
      </c>
    </row>
    <row r="4454" spans="1:27" x14ac:dyDescent="0.25">
      <c r="A4454" s="1" t="s">
        <v>26</v>
      </c>
      <c r="B4454" s="1" t="s">
        <v>6129</v>
      </c>
      <c r="C4454" s="2">
        <v>42333</v>
      </c>
      <c r="D4454" s="1" t="s">
        <v>2841</v>
      </c>
      <c r="E4454" s="7" t="str">
        <f>VLOOKUP(TRIM(D4454)*1,CFOP!A:B,2,FALSE)</f>
        <v>Sim</v>
      </c>
      <c r="F4454" s="1" t="s">
        <v>179</v>
      </c>
      <c r="G4454" s="3">
        <v>352.52000000000004</v>
      </c>
      <c r="H4454" s="3">
        <v>306.54000000000002</v>
      </c>
      <c r="I4454" s="3">
        <v>12.26</v>
      </c>
      <c r="J4454" s="1" t="s">
        <v>61</v>
      </c>
      <c r="K4454" s="3">
        <v>0</v>
      </c>
      <c r="L4454" s="3">
        <v>0</v>
      </c>
      <c r="M4454" s="1" t="s">
        <v>31</v>
      </c>
      <c r="N4454" s="3">
        <v>306.54000000000002</v>
      </c>
      <c r="O4454" s="3">
        <v>45.980000000000004</v>
      </c>
      <c r="P4454" s="1" t="s">
        <v>2788</v>
      </c>
      <c r="Q4454" s="3">
        <v>306.54000000000002</v>
      </c>
      <c r="R4454" s="3">
        <v>5.0600000000000005</v>
      </c>
      <c r="S4454" s="1" t="s">
        <v>33</v>
      </c>
      <c r="T4454" s="3">
        <v>306.54000000000002</v>
      </c>
      <c r="U4454" s="3">
        <v>23.3</v>
      </c>
      <c r="V4454" s="1" t="s">
        <v>33</v>
      </c>
      <c r="W4454" s="1" t="s">
        <v>33</v>
      </c>
      <c r="X4454" s="1" t="s">
        <v>3471</v>
      </c>
      <c r="Y4454" s="1" t="s">
        <v>91</v>
      </c>
      <c r="Z4454" s="1" t="s">
        <v>1729</v>
      </c>
      <c r="AA4454" s="1" t="s">
        <v>6130</v>
      </c>
    </row>
    <row r="4455" spans="1:27" x14ac:dyDescent="0.25">
      <c r="A4455" s="1" t="s">
        <v>26</v>
      </c>
      <c r="B4455" s="1" t="s">
        <v>6131</v>
      </c>
      <c r="C4455" s="2">
        <v>42333</v>
      </c>
      <c r="D4455" s="1" t="s">
        <v>2787</v>
      </c>
      <c r="E4455" s="7" t="str">
        <f>VLOOKUP(TRIM(D4455)*1,CFOP!A:B,2,FALSE)</f>
        <v>Sim</v>
      </c>
      <c r="F4455" s="1" t="s">
        <v>29</v>
      </c>
      <c r="G4455" s="3">
        <v>1222.1200000000001</v>
      </c>
      <c r="H4455" s="3">
        <v>1062.71</v>
      </c>
      <c r="I4455" s="3">
        <v>191.29</v>
      </c>
      <c r="J4455" s="1" t="s">
        <v>61</v>
      </c>
      <c r="K4455" s="3">
        <v>0</v>
      </c>
      <c r="L4455" s="3">
        <v>0</v>
      </c>
      <c r="M4455" s="1" t="s">
        <v>31</v>
      </c>
      <c r="N4455" s="3">
        <v>1062.71</v>
      </c>
      <c r="O4455" s="3">
        <v>159.41</v>
      </c>
      <c r="P4455" s="1" t="s">
        <v>2788</v>
      </c>
      <c r="Q4455" s="3">
        <v>1062.71</v>
      </c>
      <c r="R4455" s="3">
        <v>17.53</v>
      </c>
      <c r="S4455" s="1" t="s">
        <v>33</v>
      </c>
      <c r="T4455" s="3">
        <v>1062.71</v>
      </c>
      <c r="U4455" s="3">
        <v>80.77</v>
      </c>
      <c r="V4455" s="1" t="s">
        <v>33</v>
      </c>
      <c r="W4455" s="1" t="s">
        <v>33</v>
      </c>
      <c r="X4455" s="1" t="s">
        <v>3302</v>
      </c>
      <c r="Y4455" s="1" t="s">
        <v>91</v>
      </c>
      <c r="Z4455" s="1" t="s">
        <v>1789</v>
      </c>
      <c r="AA4455" s="1" t="s">
        <v>1790</v>
      </c>
    </row>
    <row r="4456" spans="1:27" x14ac:dyDescent="0.25">
      <c r="A4456" s="1" t="s">
        <v>26</v>
      </c>
      <c r="B4456" s="1" t="s">
        <v>6132</v>
      </c>
      <c r="C4456" s="2">
        <v>42333</v>
      </c>
      <c r="D4456" s="1" t="s">
        <v>2787</v>
      </c>
      <c r="E4456" s="7" t="str">
        <f>VLOOKUP(TRIM(D4456)*1,CFOP!A:B,2,FALSE)</f>
        <v>Sim</v>
      </c>
      <c r="F4456" s="1" t="s">
        <v>29</v>
      </c>
      <c r="G4456" s="3">
        <v>3263.09</v>
      </c>
      <c r="H4456" s="3">
        <v>3263.09</v>
      </c>
      <c r="I4456" s="3">
        <v>587.36</v>
      </c>
      <c r="J4456" s="1" t="s">
        <v>30</v>
      </c>
      <c r="K4456" s="3">
        <v>0</v>
      </c>
      <c r="L4456" s="3">
        <v>0</v>
      </c>
      <c r="M4456" s="1" t="s">
        <v>31</v>
      </c>
      <c r="N4456" s="3">
        <v>0</v>
      </c>
      <c r="O4456" s="3">
        <v>0</v>
      </c>
      <c r="P4456" s="1" t="s">
        <v>31</v>
      </c>
      <c r="Q4456" s="3">
        <v>3263.09</v>
      </c>
      <c r="R4456" s="3">
        <v>53.84</v>
      </c>
      <c r="S4456" s="1" t="s">
        <v>33</v>
      </c>
      <c r="T4456" s="3">
        <v>3263.09</v>
      </c>
      <c r="U4456" s="3">
        <v>247.99</v>
      </c>
      <c r="V4456" s="1" t="s">
        <v>33</v>
      </c>
      <c r="W4456" s="1" t="s">
        <v>33</v>
      </c>
      <c r="X4456" s="1" t="s">
        <v>5358</v>
      </c>
      <c r="Y4456" s="1" t="s">
        <v>99</v>
      </c>
      <c r="Z4456" s="1" t="s">
        <v>6133</v>
      </c>
      <c r="AA4456" s="1" t="s">
        <v>6134</v>
      </c>
    </row>
    <row r="4457" spans="1:27" x14ac:dyDescent="0.25">
      <c r="A4457" s="1" t="s">
        <v>26</v>
      </c>
      <c r="B4457" s="1" t="s">
        <v>6135</v>
      </c>
      <c r="C4457" s="2">
        <v>42333</v>
      </c>
      <c r="D4457" s="1" t="s">
        <v>2841</v>
      </c>
      <c r="E4457" s="7" t="str">
        <f>VLOOKUP(TRIM(D4457)*1,CFOP!A:B,2,FALSE)</f>
        <v>Sim</v>
      </c>
      <c r="F4457" s="1" t="s">
        <v>1643</v>
      </c>
      <c r="G4457" s="3">
        <v>3621.59</v>
      </c>
      <c r="H4457" s="3">
        <v>3621.59</v>
      </c>
      <c r="I4457" s="3">
        <v>434.59000000000003</v>
      </c>
      <c r="J4457" s="1" t="s">
        <v>30</v>
      </c>
      <c r="K4457" s="3">
        <v>0</v>
      </c>
      <c r="L4457" s="3">
        <v>0</v>
      </c>
      <c r="M4457" s="1" t="s">
        <v>31</v>
      </c>
      <c r="N4457" s="3">
        <v>0</v>
      </c>
      <c r="O4457" s="3">
        <v>0</v>
      </c>
      <c r="P4457" s="1" t="s">
        <v>31</v>
      </c>
      <c r="Q4457" s="3">
        <v>3621.59</v>
      </c>
      <c r="R4457" s="3">
        <v>59.76</v>
      </c>
      <c r="S4457" s="1" t="s">
        <v>33</v>
      </c>
      <c r="T4457" s="3">
        <v>3621.59</v>
      </c>
      <c r="U4457" s="3">
        <v>275.24</v>
      </c>
      <c r="V4457" s="1" t="s">
        <v>33</v>
      </c>
      <c r="W4457" s="1" t="s">
        <v>33</v>
      </c>
      <c r="X4457" s="1" t="s">
        <v>6035</v>
      </c>
      <c r="Y4457" s="1" t="s">
        <v>99</v>
      </c>
      <c r="Z4457" s="1" t="s">
        <v>6136</v>
      </c>
      <c r="AA4457" s="1" t="s">
        <v>6137</v>
      </c>
    </row>
    <row r="4458" spans="1:27" hidden="1" x14ac:dyDescent="0.25">
      <c r="A4458" s="1" t="s">
        <v>26</v>
      </c>
      <c r="B4458" s="1" t="s">
        <v>6138</v>
      </c>
      <c r="C4458" s="2">
        <v>42333</v>
      </c>
      <c r="D4458" s="1" t="s">
        <v>2978</v>
      </c>
      <c r="E4458" s="7" t="str">
        <f>VLOOKUP(TRIM(D4458)*1,CFOP!A:B,2,FALSE)</f>
        <v>Não</v>
      </c>
      <c r="F4458" s="1" t="s">
        <v>29</v>
      </c>
      <c r="G4458" s="3">
        <v>570</v>
      </c>
      <c r="H4458" s="3">
        <v>0</v>
      </c>
      <c r="I4458" s="3">
        <v>0</v>
      </c>
      <c r="J4458" s="1" t="s">
        <v>31</v>
      </c>
      <c r="K4458" s="3">
        <v>0</v>
      </c>
      <c r="L4458" s="3">
        <v>0</v>
      </c>
      <c r="M4458" s="1" t="s">
        <v>31</v>
      </c>
      <c r="N4458" s="3">
        <v>0</v>
      </c>
      <c r="O4458" s="3">
        <v>0</v>
      </c>
      <c r="P4458" s="1" t="s">
        <v>31</v>
      </c>
      <c r="Q4458" s="3">
        <v>0</v>
      </c>
      <c r="R4458" s="3">
        <v>0</v>
      </c>
      <c r="S4458" s="1" t="s">
        <v>31</v>
      </c>
      <c r="T4458" s="3">
        <v>0</v>
      </c>
      <c r="U4458" s="3">
        <v>0</v>
      </c>
      <c r="V4458" s="1" t="s">
        <v>31</v>
      </c>
      <c r="W4458" s="1" t="s">
        <v>33</v>
      </c>
      <c r="X4458" s="1" t="s">
        <v>4385</v>
      </c>
      <c r="Y4458" s="1" t="s">
        <v>962</v>
      </c>
      <c r="Z4458" s="1" t="s">
        <v>963</v>
      </c>
      <c r="AA4458" s="1" t="s">
        <v>964</v>
      </c>
    </row>
    <row r="4459" spans="1:27" x14ac:dyDescent="0.25">
      <c r="A4459" s="1" t="s">
        <v>26</v>
      </c>
      <c r="B4459" s="1" t="s">
        <v>6139</v>
      </c>
      <c r="C4459" s="2">
        <v>42333</v>
      </c>
      <c r="D4459" s="1" t="s">
        <v>2804</v>
      </c>
      <c r="E4459" s="7" t="str">
        <f>VLOOKUP(TRIM(D4459)*1,CFOP!A:B,2,FALSE)</f>
        <v>Sim</v>
      </c>
      <c r="F4459" s="1" t="s">
        <v>29</v>
      </c>
      <c r="G4459" s="3">
        <v>96.740000000000009</v>
      </c>
      <c r="H4459" s="3">
        <v>102.75</v>
      </c>
      <c r="I4459" s="3">
        <v>18.5</v>
      </c>
      <c r="J4459" s="1" t="s">
        <v>30</v>
      </c>
      <c r="K4459" s="3">
        <v>0</v>
      </c>
      <c r="L4459" s="3">
        <v>0</v>
      </c>
      <c r="M4459" s="1" t="s">
        <v>31</v>
      </c>
      <c r="N4459" s="3">
        <v>89.350000000000009</v>
      </c>
      <c r="O4459" s="3">
        <v>13.4</v>
      </c>
      <c r="P4459" s="1" t="s">
        <v>2788</v>
      </c>
      <c r="Q4459" s="3">
        <v>89.350000000000009</v>
      </c>
      <c r="R4459" s="3">
        <v>1.47</v>
      </c>
      <c r="S4459" s="1" t="s">
        <v>33</v>
      </c>
      <c r="T4459" s="3">
        <v>89.350000000000009</v>
      </c>
      <c r="U4459" s="3">
        <v>6.79</v>
      </c>
      <c r="V4459" s="1" t="s">
        <v>33</v>
      </c>
      <c r="W4459" s="1" t="s">
        <v>33</v>
      </c>
      <c r="X4459" s="1" t="s">
        <v>6140</v>
      </c>
      <c r="Y4459" s="1" t="s">
        <v>91</v>
      </c>
      <c r="Z4459" s="1" t="s">
        <v>6141</v>
      </c>
      <c r="AA4459" s="1" t="s">
        <v>6142</v>
      </c>
    </row>
    <row r="4460" spans="1:27" x14ac:dyDescent="0.25">
      <c r="A4460" s="1" t="s">
        <v>26</v>
      </c>
      <c r="B4460" s="1" t="s">
        <v>6139</v>
      </c>
      <c r="C4460" s="2">
        <v>42333</v>
      </c>
      <c r="D4460" s="1" t="s">
        <v>2804</v>
      </c>
      <c r="E4460" s="7" t="str">
        <f>VLOOKUP(TRIM(D4460)*1,CFOP!A:B,2,FALSE)</f>
        <v>Sim</v>
      </c>
      <c r="F4460" s="1" t="s">
        <v>29</v>
      </c>
      <c r="G4460" s="3">
        <v>96.740000000000009</v>
      </c>
      <c r="H4460" s="3">
        <v>102.75</v>
      </c>
      <c r="I4460" s="3">
        <v>18.5</v>
      </c>
      <c r="J4460" s="1" t="s">
        <v>307</v>
      </c>
      <c r="K4460" s="3">
        <v>0</v>
      </c>
      <c r="L4460" s="3">
        <v>0</v>
      </c>
      <c r="M4460" s="1" t="s">
        <v>31</v>
      </c>
      <c r="N4460" s="3">
        <v>89.350000000000009</v>
      </c>
      <c r="O4460" s="3">
        <v>13.4</v>
      </c>
      <c r="P4460" s="1" t="s">
        <v>2788</v>
      </c>
      <c r="Q4460" s="3">
        <v>89.350000000000009</v>
      </c>
      <c r="R4460" s="3">
        <v>1.47</v>
      </c>
      <c r="S4460" s="1" t="s">
        <v>33</v>
      </c>
      <c r="T4460" s="3">
        <v>89.350000000000009</v>
      </c>
      <c r="U4460" s="3">
        <v>6.79</v>
      </c>
      <c r="V4460" s="1" t="s">
        <v>33</v>
      </c>
      <c r="W4460" s="1" t="s">
        <v>33</v>
      </c>
      <c r="X4460" s="1" t="s">
        <v>6140</v>
      </c>
      <c r="Y4460" s="1" t="s">
        <v>91</v>
      </c>
      <c r="Z4460" s="1" t="s">
        <v>6143</v>
      </c>
      <c r="AA4460" s="1" t="s">
        <v>6144</v>
      </c>
    </row>
    <row r="4461" spans="1:27" x14ac:dyDescent="0.25">
      <c r="A4461" s="1" t="s">
        <v>26</v>
      </c>
      <c r="B4461" s="1" t="s">
        <v>6139</v>
      </c>
      <c r="C4461" s="2">
        <v>42333</v>
      </c>
      <c r="D4461" s="1" t="s">
        <v>2804</v>
      </c>
      <c r="E4461" s="7" t="str">
        <f>VLOOKUP(TRIM(D4461)*1,CFOP!A:B,2,FALSE)</f>
        <v>Sim</v>
      </c>
      <c r="F4461" s="1" t="s">
        <v>29</v>
      </c>
      <c r="G4461" s="3">
        <v>96.740000000000009</v>
      </c>
      <c r="H4461" s="3">
        <v>102.76</v>
      </c>
      <c r="I4461" s="3">
        <v>18.5</v>
      </c>
      <c r="J4461" s="1" t="s">
        <v>307</v>
      </c>
      <c r="K4461" s="3">
        <v>0</v>
      </c>
      <c r="L4461" s="3">
        <v>0</v>
      </c>
      <c r="M4461" s="1" t="s">
        <v>31</v>
      </c>
      <c r="N4461" s="3">
        <v>89.36</v>
      </c>
      <c r="O4461" s="3">
        <v>13.4</v>
      </c>
      <c r="P4461" s="1" t="s">
        <v>2788</v>
      </c>
      <c r="Q4461" s="3">
        <v>89.36</v>
      </c>
      <c r="R4461" s="3">
        <v>1.47</v>
      </c>
      <c r="S4461" s="1" t="s">
        <v>33</v>
      </c>
      <c r="T4461" s="3">
        <v>89.36</v>
      </c>
      <c r="U4461" s="3">
        <v>6.79</v>
      </c>
      <c r="V4461" s="1" t="s">
        <v>33</v>
      </c>
      <c r="W4461" s="1" t="s">
        <v>33</v>
      </c>
      <c r="X4461" s="1" t="s">
        <v>6140</v>
      </c>
      <c r="Y4461" s="1" t="s">
        <v>91</v>
      </c>
      <c r="Z4461" s="1" t="s">
        <v>6145</v>
      </c>
      <c r="AA4461" s="1" t="s">
        <v>6146</v>
      </c>
    </row>
    <row r="4462" spans="1:27" x14ac:dyDescent="0.25">
      <c r="A4462" s="1" t="s">
        <v>26</v>
      </c>
      <c r="B4462" s="1" t="s">
        <v>6139</v>
      </c>
      <c r="C4462" s="2">
        <v>42333</v>
      </c>
      <c r="D4462" s="1" t="s">
        <v>2804</v>
      </c>
      <c r="E4462" s="7" t="str">
        <f>VLOOKUP(TRIM(D4462)*1,CFOP!A:B,2,FALSE)</f>
        <v>Sim</v>
      </c>
      <c r="F4462" s="1" t="s">
        <v>29</v>
      </c>
      <c r="G4462" s="3">
        <v>96.740000000000009</v>
      </c>
      <c r="H4462" s="3">
        <v>102.75</v>
      </c>
      <c r="I4462" s="3">
        <v>18.5</v>
      </c>
      <c r="J4462" s="1" t="s">
        <v>307</v>
      </c>
      <c r="K4462" s="3">
        <v>0</v>
      </c>
      <c r="L4462" s="3">
        <v>0</v>
      </c>
      <c r="M4462" s="1" t="s">
        <v>31</v>
      </c>
      <c r="N4462" s="3">
        <v>89.350000000000009</v>
      </c>
      <c r="O4462" s="3">
        <v>13.4</v>
      </c>
      <c r="P4462" s="1" t="s">
        <v>2788</v>
      </c>
      <c r="Q4462" s="3">
        <v>89.350000000000009</v>
      </c>
      <c r="R4462" s="3">
        <v>1.47</v>
      </c>
      <c r="S4462" s="1" t="s">
        <v>33</v>
      </c>
      <c r="T4462" s="3">
        <v>89.350000000000009</v>
      </c>
      <c r="U4462" s="3">
        <v>6.79</v>
      </c>
      <c r="V4462" s="1" t="s">
        <v>33</v>
      </c>
      <c r="W4462" s="1" t="s">
        <v>33</v>
      </c>
      <c r="X4462" s="1" t="s">
        <v>6140</v>
      </c>
      <c r="Y4462" s="1" t="s">
        <v>96</v>
      </c>
      <c r="Z4462" s="1" t="s">
        <v>6147</v>
      </c>
      <c r="AA4462" s="1" t="s">
        <v>6148</v>
      </c>
    </row>
    <row r="4463" spans="1:27" x14ac:dyDescent="0.25">
      <c r="A4463" s="1" t="s">
        <v>26</v>
      </c>
      <c r="B4463" s="1" t="s">
        <v>6149</v>
      </c>
      <c r="C4463" s="2">
        <v>42333</v>
      </c>
      <c r="D4463" s="1" t="s">
        <v>2787</v>
      </c>
      <c r="E4463" s="7" t="str">
        <f>VLOOKUP(TRIM(D4463)*1,CFOP!A:B,2,FALSE)</f>
        <v>Sim</v>
      </c>
      <c r="F4463" s="1" t="s">
        <v>29</v>
      </c>
      <c r="G4463" s="3">
        <v>8442.18</v>
      </c>
      <c r="H4463" s="3">
        <v>7341.03</v>
      </c>
      <c r="I4463" s="3">
        <v>1321.39</v>
      </c>
      <c r="J4463" s="1" t="s">
        <v>61</v>
      </c>
      <c r="K4463" s="3">
        <v>0</v>
      </c>
      <c r="L4463" s="3">
        <v>0</v>
      </c>
      <c r="M4463" s="1" t="s">
        <v>31</v>
      </c>
      <c r="N4463" s="3">
        <v>7341.03</v>
      </c>
      <c r="O4463" s="3">
        <v>1101.1500000000001</v>
      </c>
      <c r="P4463" s="1" t="s">
        <v>2788</v>
      </c>
      <c r="Q4463" s="3">
        <v>7341.03</v>
      </c>
      <c r="R4463" s="3">
        <v>121.13</v>
      </c>
      <c r="S4463" s="1" t="s">
        <v>33</v>
      </c>
      <c r="T4463" s="3">
        <v>7341.03</v>
      </c>
      <c r="U4463" s="3">
        <v>557.91999999999996</v>
      </c>
      <c r="V4463" s="1" t="s">
        <v>33</v>
      </c>
      <c r="W4463" s="1" t="s">
        <v>33</v>
      </c>
      <c r="X4463" s="1" t="s">
        <v>3665</v>
      </c>
      <c r="Y4463" s="1" t="s">
        <v>91</v>
      </c>
      <c r="Z4463" s="1" t="s">
        <v>1805</v>
      </c>
      <c r="AA4463" s="1" t="s">
        <v>1806</v>
      </c>
    </row>
    <row r="4464" spans="1:27" x14ac:dyDescent="0.25">
      <c r="A4464" s="1" t="s">
        <v>26</v>
      </c>
      <c r="B4464" s="1" t="s">
        <v>6149</v>
      </c>
      <c r="C4464" s="2">
        <v>42333</v>
      </c>
      <c r="D4464" s="1" t="s">
        <v>2787</v>
      </c>
      <c r="E4464" s="7" t="str">
        <f>VLOOKUP(TRIM(D4464)*1,CFOP!A:B,2,FALSE)</f>
        <v>Sim</v>
      </c>
      <c r="F4464" s="1" t="s">
        <v>29</v>
      </c>
      <c r="G4464" s="3">
        <v>3828.32</v>
      </c>
      <c r="H4464" s="3">
        <v>3190.27</v>
      </c>
      <c r="I4464" s="3">
        <v>574.25</v>
      </c>
      <c r="J4464" s="1" t="s">
        <v>61</v>
      </c>
      <c r="K4464" s="3">
        <v>0</v>
      </c>
      <c r="L4464" s="3">
        <v>0</v>
      </c>
      <c r="M4464" s="1" t="s">
        <v>31</v>
      </c>
      <c r="N4464" s="3">
        <v>3190.27</v>
      </c>
      <c r="O4464" s="3">
        <v>638.05000000000007</v>
      </c>
      <c r="P4464" s="1" t="s">
        <v>2788</v>
      </c>
      <c r="Q4464" s="3">
        <v>3190.27</v>
      </c>
      <c r="R4464" s="3">
        <v>52.64</v>
      </c>
      <c r="S4464" s="1" t="s">
        <v>33</v>
      </c>
      <c r="T4464" s="3">
        <v>3190.27</v>
      </c>
      <c r="U4464" s="3">
        <v>242.46</v>
      </c>
      <c r="V4464" s="1" t="s">
        <v>33</v>
      </c>
      <c r="W4464" s="1" t="s">
        <v>33</v>
      </c>
      <c r="X4464" s="1" t="s">
        <v>3665</v>
      </c>
      <c r="Y4464" s="1" t="s">
        <v>99</v>
      </c>
      <c r="Z4464" s="1" t="s">
        <v>4240</v>
      </c>
      <c r="AA4464" s="1" t="s">
        <v>4241</v>
      </c>
    </row>
    <row r="4465" spans="1:27" x14ac:dyDescent="0.25">
      <c r="A4465" s="1" t="s">
        <v>26</v>
      </c>
      <c r="B4465" s="1" t="s">
        <v>6149</v>
      </c>
      <c r="C4465" s="2">
        <v>42333</v>
      </c>
      <c r="D4465" s="1" t="s">
        <v>2787</v>
      </c>
      <c r="E4465" s="7" t="str">
        <f>VLOOKUP(TRIM(D4465)*1,CFOP!A:B,2,FALSE)</f>
        <v>Sim</v>
      </c>
      <c r="F4465" s="1" t="s">
        <v>29</v>
      </c>
      <c r="G4465" s="3">
        <v>4277.0600000000004</v>
      </c>
      <c r="H4465" s="3">
        <v>3719.1800000000003</v>
      </c>
      <c r="I4465" s="3">
        <v>669.45</v>
      </c>
      <c r="J4465" s="1" t="s">
        <v>61</v>
      </c>
      <c r="K4465" s="3">
        <v>0</v>
      </c>
      <c r="L4465" s="3">
        <v>0</v>
      </c>
      <c r="M4465" s="1" t="s">
        <v>31</v>
      </c>
      <c r="N4465" s="3">
        <v>3719.1800000000003</v>
      </c>
      <c r="O4465" s="3">
        <v>557.88</v>
      </c>
      <c r="P4465" s="1" t="s">
        <v>2788</v>
      </c>
      <c r="Q4465" s="3">
        <v>3719.1800000000003</v>
      </c>
      <c r="R4465" s="3">
        <v>61.370000000000005</v>
      </c>
      <c r="S4465" s="1" t="s">
        <v>33</v>
      </c>
      <c r="T4465" s="3">
        <v>3719.1800000000003</v>
      </c>
      <c r="U4465" s="3">
        <v>282.66000000000003</v>
      </c>
      <c r="V4465" s="1" t="s">
        <v>33</v>
      </c>
      <c r="W4465" s="1" t="s">
        <v>33</v>
      </c>
      <c r="X4465" s="1" t="s">
        <v>3665</v>
      </c>
      <c r="Y4465" s="1" t="s">
        <v>91</v>
      </c>
      <c r="Z4465" s="1" t="s">
        <v>1783</v>
      </c>
      <c r="AA4465" s="1" t="s">
        <v>1784</v>
      </c>
    </row>
    <row r="4466" spans="1:27" x14ac:dyDescent="0.25">
      <c r="A4466" s="1" t="s">
        <v>26</v>
      </c>
      <c r="B4466" s="1" t="s">
        <v>6149</v>
      </c>
      <c r="C4466" s="2">
        <v>42333</v>
      </c>
      <c r="D4466" s="1" t="s">
        <v>2787</v>
      </c>
      <c r="E4466" s="7" t="str">
        <f>VLOOKUP(TRIM(D4466)*1,CFOP!A:B,2,FALSE)</f>
        <v>Sim</v>
      </c>
      <c r="F4466" s="1" t="s">
        <v>29</v>
      </c>
      <c r="G4466" s="3">
        <v>769.58</v>
      </c>
      <c r="H4466" s="3">
        <v>669.2</v>
      </c>
      <c r="I4466" s="3">
        <v>120.46000000000001</v>
      </c>
      <c r="J4466" s="1" t="s">
        <v>61</v>
      </c>
      <c r="K4466" s="3">
        <v>0</v>
      </c>
      <c r="L4466" s="3">
        <v>0</v>
      </c>
      <c r="M4466" s="1" t="s">
        <v>31</v>
      </c>
      <c r="N4466" s="3">
        <v>669.2</v>
      </c>
      <c r="O4466" s="3">
        <v>100.38</v>
      </c>
      <c r="P4466" s="1" t="s">
        <v>2788</v>
      </c>
      <c r="Q4466" s="3">
        <v>669.2</v>
      </c>
      <c r="R4466" s="3">
        <v>11.040000000000001</v>
      </c>
      <c r="S4466" s="1" t="s">
        <v>33</v>
      </c>
      <c r="T4466" s="3">
        <v>669.2</v>
      </c>
      <c r="U4466" s="3">
        <v>50.86</v>
      </c>
      <c r="V4466" s="1" t="s">
        <v>33</v>
      </c>
      <c r="W4466" s="1" t="s">
        <v>33</v>
      </c>
      <c r="X4466" s="1" t="s">
        <v>3665</v>
      </c>
      <c r="Y4466" s="1" t="s">
        <v>91</v>
      </c>
      <c r="Z4466" s="1" t="s">
        <v>1793</v>
      </c>
      <c r="AA4466" s="1" t="s">
        <v>1794</v>
      </c>
    </row>
    <row r="4467" spans="1:27" x14ac:dyDescent="0.25">
      <c r="A4467" s="1" t="s">
        <v>26</v>
      </c>
      <c r="B4467" s="1" t="s">
        <v>6150</v>
      </c>
      <c r="C4467" s="2">
        <v>42333</v>
      </c>
      <c r="D4467" s="1" t="s">
        <v>2817</v>
      </c>
      <c r="E4467" s="7" t="str">
        <f>VLOOKUP(TRIM(D4467)*1,CFOP!A:B,2,FALSE)</f>
        <v>Sim</v>
      </c>
      <c r="F4467" s="1" t="s">
        <v>3138</v>
      </c>
      <c r="G4467" s="3">
        <v>130.27000000000001</v>
      </c>
      <c r="H4467" s="3">
        <v>113.28</v>
      </c>
      <c r="I4467" s="3">
        <v>7.9300000000000006</v>
      </c>
      <c r="J4467" s="1" t="s">
        <v>30</v>
      </c>
      <c r="K4467" s="3">
        <v>0</v>
      </c>
      <c r="L4467" s="3">
        <v>0</v>
      </c>
      <c r="M4467" s="1" t="s">
        <v>31</v>
      </c>
      <c r="N4467" s="3">
        <v>113.28</v>
      </c>
      <c r="O4467" s="3">
        <v>16.990000000000002</v>
      </c>
      <c r="P4467" s="1" t="s">
        <v>2788</v>
      </c>
      <c r="Q4467" s="3">
        <v>113.28</v>
      </c>
      <c r="R4467" s="3">
        <v>1.87</v>
      </c>
      <c r="S4467" s="1" t="s">
        <v>33</v>
      </c>
      <c r="T4467" s="3">
        <v>113.28</v>
      </c>
      <c r="U4467" s="3">
        <v>8.61</v>
      </c>
      <c r="V4467" s="1" t="s">
        <v>33</v>
      </c>
      <c r="W4467" s="1" t="s">
        <v>33</v>
      </c>
      <c r="X4467" s="1" t="s">
        <v>6151</v>
      </c>
      <c r="Y4467" s="1" t="s">
        <v>91</v>
      </c>
      <c r="Z4467" s="1" t="s">
        <v>6152</v>
      </c>
      <c r="AA4467" s="1" t="s">
        <v>6153</v>
      </c>
    </row>
    <row r="4468" spans="1:27" x14ac:dyDescent="0.25">
      <c r="A4468" s="1" t="s">
        <v>26</v>
      </c>
      <c r="B4468" s="1" t="s">
        <v>6150</v>
      </c>
      <c r="C4468" s="2">
        <v>42333</v>
      </c>
      <c r="D4468" s="1" t="s">
        <v>2817</v>
      </c>
      <c r="E4468" s="7" t="str">
        <f>VLOOKUP(TRIM(D4468)*1,CFOP!A:B,2,FALSE)</f>
        <v>Sim</v>
      </c>
      <c r="F4468" s="1" t="s">
        <v>3138</v>
      </c>
      <c r="G4468" s="3">
        <v>86.550000000000011</v>
      </c>
      <c r="H4468" s="3">
        <v>75.260000000000005</v>
      </c>
      <c r="I4468" s="3">
        <v>5.2700000000000005</v>
      </c>
      <c r="J4468" s="1" t="s">
        <v>307</v>
      </c>
      <c r="K4468" s="3">
        <v>0</v>
      </c>
      <c r="L4468" s="3">
        <v>0</v>
      </c>
      <c r="M4468" s="1" t="s">
        <v>31</v>
      </c>
      <c r="N4468" s="3">
        <v>75.260000000000005</v>
      </c>
      <c r="O4468" s="3">
        <v>11.290000000000001</v>
      </c>
      <c r="P4468" s="1" t="s">
        <v>2788</v>
      </c>
      <c r="Q4468" s="3">
        <v>75.260000000000005</v>
      </c>
      <c r="R4468" s="3">
        <v>1.24</v>
      </c>
      <c r="S4468" s="1" t="s">
        <v>33</v>
      </c>
      <c r="T4468" s="3">
        <v>75.260000000000005</v>
      </c>
      <c r="U4468" s="3">
        <v>5.72</v>
      </c>
      <c r="V4468" s="1" t="s">
        <v>33</v>
      </c>
      <c r="W4468" s="1" t="s">
        <v>33</v>
      </c>
      <c r="X4468" s="1" t="s">
        <v>6151</v>
      </c>
      <c r="Y4468" s="1" t="s">
        <v>91</v>
      </c>
      <c r="Z4468" s="1" t="s">
        <v>6154</v>
      </c>
      <c r="AA4468" s="1" t="s">
        <v>6155</v>
      </c>
    </row>
    <row r="4469" spans="1:27" x14ac:dyDescent="0.25">
      <c r="A4469" s="1" t="s">
        <v>26</v>
      </c>
      <c r="B4469" s="1" t="s">
        <v>6150</v>
      </c>
      <c r="C4469" s="2">
        <v>42333</v>
      </c>
      <c r="D4469" s="1" t="s">
        <v>2817</v>
      </c>
      <c r="E4469" s="7" t="str">
        <f>VLOOKUP(TRIM(D4469)*1,CFOP!A:B,2,FALSE)</f>
        <v>Sim</v>
      </c>
      <c r="F4469" s="1" t="s">
        <v>3138</v>
      </c>
      <c r="G4469" s="3">
        <v>86.550000000000011</v>
      </c>
      <c r="H4469" s="3">
        <v>75.260000000000005</v>
      </c>
      <c r="I4469" s="3">
        <v>5.2700000000000005</v>
      </c>
      <c r="J4469" s="1" t="s">
        <v>30</v>
      </c>
      <c r="K4469" s="3">
        <v>0</v>
      </c>
      <c r="L4469" s="3">
        <v>0</v>
      </c>
      <c r="M4469" s="1" t="s">
        <v>31</v>
      </c>
      <c r="N4469" s="3">
        <v>75.260000000000005</v>
      </c>
      <c r="O4469" s="3">
        <v>11.290000000000001</v>
      </c>
      <c r="P4469" s="1" t="s">
        <v>2788</v>
      </c>
      <c r="Q4469" s="3">
        <v>75.260000000000005</v>
      </c>
      <c r="R4469" s="3">
        <v>1.24</v>
      </c>
      <c r="S4469" s="1" t="s">
        <v>33</v>
      </c>
      <c r="T4469" s="3">
        <v>75.260000000000005</v>
      </c>
      <c r="U4469" s="3">
        <v>5.72</v>
      </c>
      <c r="V4469" s="1" t="s">
        <v>33</v>
      </c>
      <c r="W4469" s="1" t="s">
        <v>33</v>
      </c>
      <c r="X4469" s="1" t="s">
        <v>6151</v>
      </c>
      <c r="Y4469" s="1" t="s">
        <v>91</v>
      </c>
      <c r="Z4469" s="1" t="s">
        <v>6156</v>
      </c>
      <c r="AA4469" s="1" t="s">
        <v>6157</v>
      </c>
    </row>
    <row r="4470" spans="1:27" x14ac:dyDescent="0.25">
      <c r="A4470" s="1" t="s">
        <v>26</v>
      </c>
      <c r="B4470" s="1" t="s">
        <v>6150</v>
      </c>
      <c r="C4470" s="2">
        <v>42333</v>
      </c>
      <c r="D4470" s="1" t="s">
        <v>2841</v>
      </c>
      <c r="E4470" s="7" t="str">
        <f>VLOOKUP(TRIM(D4470)*1,CFOP!A:B,2,FALSE)</f>
        <v>Sim</v>
      </c>
      <c r="F4470" s="1" t="s">
        <v>3138</v>
      </c>
      <c r="G4470" s="3">
        <v>3738.0200000000004</v>
      </c>
      <c r="H4470" s="3">
        <v>3250.4500000000003</v>
      </c>
      <c r="I4470" s="3">
        <v>130.02000000000001</v>
      </c>
      <c r="J4470" s="1" t="s">
        <v>61</v>
      </c>
      <c r="K4470" s="3">
        <v>0</v>
      </c>
      <c r="L4470" s="3">
        <v>0</v>
      </c>
      <c r="M4470" s="1" t="s">
        <v>31</v>
      </c>
      <c r="N4470" s="3">
        <v>3250.4500000000003</v>
      </c>
      <c r="O4470" s="3">
        <v>487.57</v>
      </c>
      <c r="P4470" s="1" t="s">
        <v>2788</v>
      </c>
      <c r="Q4470" s="3">
        <v>3250.4500000000003</v>
      </c>
      <c r="R4470" s="3">
        <v>53.63</v>
      </c>
      <c r="S4470" s="1" t="s">
        <v>33</v>
      </c>
      <c r="T4470" s="3">
        <v>3250.4500000000003</v>
      </c>
      <c r="U4470" s="3">
        <v>247.03</v>
      </c>
      <c r="V4470" s="1" t="s">
        <v>33</v>
      </c>
      <c r="W4470" s="1" t="s">
        <v>33</v>
      </c>
      <c r="X4470" s="1" t="s">
        <v>6151</v>
      </c>
      <c r="Y4470" s="1" t="s">
        <v>44</v>
      </c>
      <c r="Z4470" s="1" t="s">
        <v>6158</v>
      </c>
      <c r="AA4470" s="1" t="s">
        <v>6159</v>
      </c>
    </row>
    <row r="4471" spans="1:27" x14ac:dyDescent="0.25">
      <c r="A4471" s="1" t="s">
        <v>26</v>
      </c>
      <c r="B4471" s="1" t="s">
        <v>6150</v>
      </c>
      <c r="C4471" s="2">
        <v>42333</v>
      </c>
      <c r="D4471" s="1" t="s">
        <v>2841</v>
      </c>
      <c r="E4471" s="7" t="str">
        <f>VLOOKUP(TRIM(D4471)*1,CFOP!A:B,2,FALSE)</f>
        <v>Sim</v>
      </c>
      <c r="F4471" s="1" t="s">
        <v>3138</v>
      </c>
      <c r="G4471" s="3">
        <v>755.67</v>
      </c>
      <c r="H4471" s="3">
        <v>755.67</v>
      </c>
      <c r="I4471" s="3">
        <v>52.9</v>
      </c>
      <c r="J4471" s="1" t="s">
        <v>30</v>
      </c>
      <c r="K4471" s="3">
        <v>0</v>
      </c>
      <c r="L4471" s="3">
        <v>0</v>
      </c>
      <c r="M4471" s="1" t="s">
        <v>31</v>
      </c>
      <c r="N4471" s="3">
        <v>0</v>
      </c>
      <c r="O4471" s="3">
        <v>0</v>
      </c>
      <c r="P4471" s="1" t="s">
        <v>31</v>
      </c>
      <c r="Q4471" s="3">
        <v>755.67</v>
      </c>
      <c r="R4471" s="3">
        <v>12.47</v>
      </c>
      <c r="S4471" s="1" t="s">
        <v>33</v>
      </c>
      <c r="T4471" s="3">
        <v>755.67</v>
      </c>
      <c r="U4471" s="3">
        <v>57.43</v>
      </c>
      <c r="V4471" s="1" t="s">
        <v>33</v>
      </c>
      <c r="W4471" s="1" t="s">
        <v>33</v>
      </c>
      <c r="X4471" s="1" t="s">
        <v>6151</v>
      </c>
      <c r="Y4471" s="1" t="s">
        <v>369</v>
      </c>
      <c r="Z4471" s="1" t="s">
        <v>6160</v>
      </c>
      <c r="AA4471" s="1" t="s">
        <v>6161</v>
      </c>
    </row>
    <row r="4472" spans="1:27" x14ac:dyDescent="0.25">
      <c r="A4472" s="1" t="s">
        <v>26</v>
      </c>
      <c r="B4472" s="1" t="s">
        <v>6162</v>
      </c>
      <c r="C4472" s="2">
        <v>42333</v>
      </c>
      <c r="D4472" s="1" t="s">
        <v>2787</v>
      </c>
      <c r="E4472" s="7" t="str">
        <f>VLOOKUP(TRIM(D4472)*1,CFOP!A:B,2,FALSE)</f>
        <v>Sim</v>
      </c>
      <c r="F4472" s="1" t="s">
        <v>29</v>
      </c>
      <c r="G4472" s="3">
        <v>162.5</v>
      </c>
      <c r="H4472" s="3">
        <v>162.5</v>
      </c>
      <c r="I4472" s="3">
        <v>29.25</v>
      </c>
      <c r="J4472" s="1" t="s">
        <v>30</v>
      </c>
      <c r="K4472" s="3">
        <v>0</v>
      </c>
      <c r="L4472" s="3">
        <v>0</v>
      </c>
      <c r="M4472" s="1" t="s">
        <v>31</v>
      </c>
      <c r="N4472" s="3">
        <v>0</v>
      </c>
      <c r="O4472" s="3">
        <v>0</v>
      </c>
      <c r="P4472" s="1" t="s">
        <v>31</v>
      </c>
      <c r="Q4472" s="3">
        <v>162.5</v>
      </c>
      <c r="R4472" s="3">
        <v>2.68</v>
      </c>
      <c r="S4472" s="1" t="s">
        <v>33</v>
      </c>
      <c r="T4472" s="3">
        <v>162.5</v>
      </c>
      <c r="U4472" s="3">
        <v>12.35</v>
      </c>
      <c r="V4472" s="1" t="s">
        <v>33</v>
      </c>
      <c r="W4472" s="1" t="s">
        <v>33</v>
      </c>
      <c r="X4472" s="1" t="s">
        <v>6163</v>
      </c>
      <c r="Y4472" s="1" t="s">
        <v>44</v>
      </c>
      <c r="Z4472" s="1" t="s">
        <v>45</v>
      </c>
      <c r="AA4472" s="1" t="s">
        <v>46</v>
      </c>
    </row>
    <row r="4473" spans="1:27" x14ac:dyDescent="0.25">
      <c r="A4473" s="1" t="s">
        <v>26</v>
      </c>
      <c r="B4473" s="1" t="s">
        <v>6164</v>
      </c>
      <c r="C4473" s="2">
        <v>42333</v>
      </c>
      <c r="D4473" s="1" t="s">
        <v>2787</v>
      </c>
      <c r="E4473" s="7" t="str">
        <f>VLOOKUP(TRIM(D4473)*1,CFOP!A:B,2,FALSE)</f>
        <v>Sim</v>
      </c>
      <c r="F4473" s="1" t="s">
        <v>29</v>
      </c>
      <c r="G4473" s="3">
        <v>491.74</v>
      </c>
      <c r="H4473" s="3">
        <v>0</v>
      </c>
      <c r="I4473" s="3">
        <v>0</v>
      </c>
      <c r="J4473" s="1" t="s">
        <v>31</v>
      </c>
      <c r="K4473" s="3">
        <v>0</v>
      </c>
      <c r="L4473" s="3">
        <v>0</v>
      </c>
      <c r="M4473" s="1" t="s">
        <v>31</v>
      </c>
      <c r="N4473" s="3">
        <v>468.32</v>
      </c>
      <c r="O4473" s="3">
        <v>23.42</v>
      </c>
      <c r="P4473" s="1" t="s">
        <v>2788</v>
      </c>
      <c r="Q4473" s="3">
        <v>468.32</v>
      </c>
      <c r="R4473" s="3">
        <v>7.73</v>
      </c>
      <c r="S4473" s="1" t="s">
        <v>33</v>
      </c>
      <c r="T4473" s="3">
        <v>468.32</v>
      </c>
      <c r="U4473" s="3">
        <v>35.590000000000003</v>
      </c>
      <c r="V4473" s="1" t="s">
        <v>33</v>
      </c>
      <c r="W4473" s="1" t="s">
        <v>33</v>
      </c>
      <c r="X4473" s="1" t="s">
        <v>191</v>
      </c>
      <c r="Y4473" s="1" t="s">
        <v>192</v>
      </c>
      <c r="Z4473" s="1" t="s">
        <v>6165</v>
      </c>
      <c r="AA4473" s="1" t="s">
        <v>6166</v>
      </c>
    </row>
    <row r="4474" spans="1:27" x14ac:dyDescent="0.25">
      <c r="A4474" s="1" t="s">
        <v>26</v>
      </c>
      <c r="B4474" s="1" t="s">
        <v>6164</v>
      </c>
      <c r="C4474" s="2">
        <v>42333</v>
      </c>
      <c r="D4474" s="1" t="s">
        <v>2787</v>
      </c>
      <c r="E4474" s="7" t="str">
        <f>VLOOKUP(TRIM(D4474)*1,CFOP!A:B,2,FALSE)</f>
        <v>Sim</v>
      </c>
      <c r="F4474" s="1" t="s">
        <v>29</v>
      </c>
      <c r="G4474" s="3">
        <v>413.22</v>
      </c>
      <c r="H4474" s="3">
        <v>0</v>
      </c>
      <c r="I4474" s="3">
        <v>0</v>
      </c>
      <c r="J4474" s="1" t="s">
        <v>31</v>
      </c>
      <c r="K4474" s="3">
        <v>0</v>
      </c>
      <c r="L4474" s="3">
        <v>0</v>
      </c>
      <c r="M4474" s="1" t="s">
        <v>31</v>
      </c>
      <c r="N4474" s="3">
        <v>0</v>
      </c>
      <c r="O4474" s="3">
        <v>0</v>
      </c>
      <c r="P4474" s="1" t="s">
        <v>31</v>
      </c>
      <c r="Q4474" s="3">
        <v>413.22</v>
      </c>
      <c r="R4474" s="3">
        <v>6.82</v>
      </c>
      <c r="S4474" s="1" t="s">
        <v>33</v>
      </c>
      <c r="T4474" s="3">
        <v>413.22</v>
      </c>
      <c r="U4474" s="3">
        <v>31.400000000000002</v>
      </c>
      <c r="V4474" s="1" t="s">
        <v>33</v>
      </c>
      <c r="W4474" s="1" t="s">
        <v>33</v>
      </c>
      <c r="X4474" s="1" t="s">
        <v>191</v>
      </c>
      <c r="Y4474" s="1" t="s">
        <v>96</v>
      </c>
      <c r="Z4474" s="1" t="s">
        <v>6167</v>
      </c>
      <c r="AA4474" s="1" t="s">
        <v>6168</v>
      </c>
    </row>
    <row r="4475" spans="1:27" x14ac:dyDescent="0.25">
      <c r="A4475" s="1" t="s">
        <v>26</v>
      </c>
      <c r="B4475" s="1" t="s">
        <v>6164</v>
      </c>
      <c r="C4475" s="2">
        <v>42333</v>
      </c>
      <c r="D4475" s="1" t="s">
        <v>2787</v>
      </c>
      <c r="E4475" s="7" t="str">
        <f>VLOOKUP(TRIM(D4475)*1,CFOP!A:B,2,FALSE)</f>
        <v>Sim</v>
      </c>
      <c r="F4475" s="1" t="s">
        <v>29</v>
      </c>
      <c r="G4475" s="3">
        <v>845.63</v>
      </c>
      <c r="H4475" s="3">
        <v>0</v>
      </c>
      <c r="I4475" s="3">
        <v>0</v>
      </c>
      <c r="J4475" s="1" t="s">
        <v>31</v>
      </c>
      <c r="K4475" s="3">
        <v>0</v>
      </c>
      <c r="L4475" s="3">
        <v>0</v>
      </c>
      <c r="M4475" s="1" t="s">
        <v>31</v>
      </c>
      <c r="N4475" s="3">
        <v>805.36</v>
      </c>
      <c r="O4475" s="3">
        <v>40.270000000000003</v>
      </c>
      <c r="P4475" s="1" t="s">
        <v>2788</v>
      </c>
      <c r="Q4475" s="3">
        <v>805.36</v>
      </c>
      <c r="R4475" s="3">
        <v>13.290000000000001</v>
      </c>
      <c r="S4475" s="1" t="s">
        <v>33</v>
      </c>
      <c r="T4475" s="3">
        <v>805.36</v>
      </c>
      <c r="U4475" s="3">
        <v>61.21</v>
      </c>
      <c r="V4475" s="1" t="s">
        <v>33</v>
      </c>
      <c r="W4475" s="1" t="s">
        <v>33</v>
      </c>
      <c r="X4475" s="1" t="s">
        <v>191</v>
      </c>
      <c r="Y4475" s="1" t="s">
        <v>192</v>
      </c>
      <c r="Z4475" s="1" t="s">
        <v>6169</v>
      </c>
      <c r="AA4475" s="1" t="s">
        <v>6170</v>
      </c>
    </row>
    <row r="4476" spans="1:27" x14ac:dyDescent="0.25">
      <c r="A4476" s="1" t="s">
        <v>26</v>
      </c>
      <c r="B4476" s="1" t="s">
        <v>6164</v>
      </c>
      <c r="C4476" s="2">
        <v>42333</v>
      </c>
      <c r="D4476" s="1" t="s">
        <v>2787</v>
      </c>
      <c r="E4476" s="7" t="str">
        <f>VLOOKUP(TRIM(D4476)*1,CFOP!A:B,2,FALSE)</f>
        <v>Sim</v>
      </c>
      <c r="F4476" s="1" t="s">
        <v>29</v>
      </c>
      <c r="G4476" s="3">
        <v>638.16</v>
      </c>
      <c r="H4476" s="3">
        <v>0</v>
      </c>
      <c r="I4476" s="3">
        <v>0</v>
      </c>
      <c r="J4476" s="1" t="s">
        <v>31</v>
      </c>
      <c r="K4476" s="3">
        <v>0</v>
      </c>
      <c r="L4476" s="3">
        <v>0</v>
      </c>
      <c r="M4476" s="1" t="s">
        <v>31</v>
      </c>
      <c r="N4476" s="3">
        <v>607.77</v>
      </c>
      <c r="O4476" s="3">
        <v>30.39</v>
      </c>
      <c r="P4476" s="1" t="s">
        <v>2788</v>
      </c>
      <c r="Q4476" s="3">
        <v>607.77</v>
      </c>
      <c r="R4476" s="3">
        <v>10.029999999999999</v>
      </c>
      <c r="S4476" s="1" t="s">
        <v>33</v>
      </c>
      <c r="T4476" s="3">
        <v>607.77</v>
      </c>
      <c r="U4476" s="3">
        <v>46.19</v>
      </c>
      <c r="V4476" s="1" t="s">
        <v>33</v>
      </c>
      <c r="W4476" s="1" t="s">
        <v>33</v>
      </c>
      <c r="X4476" s="1" t="s">
        <v>191</v>
      </c>
      <c r="Y4476" s="1" t="s">
        <v>192</v>
      </c>
      <c r="Z4476" s="1" t="s">
        <v>1478</v>
      </c>
      <c r="AA4476" s="1" t="s">
        <v>1479</v>
      </c>
    </row>
    <row r="4477" spans="1:27" x14ac:dyDescent="0.25">
      <c r="A4477" s="1" t="s">
        <v>26</v>
      </c>
      <c r="B4477" s="1" t="s">
        <v>6171</v>
      </c>
      <c r="C4477" s="2">
        <v>42333</v>
      </c>
      <c r="D4477" s="1" t="s">
        <v>2804</v>
      </c>
      <c r="E4477" s="7" t="str">
        <f>VLOOKUP(TRIM(D4477)*1,CFOP!A:B,2,FALSE)</f>
        <v>Sim</v>
      </c>
      <c r="F4477" s="1" t="s">
        <v>29</v>
      </c>
      <c r="G4477" s="3">
        <v>12151.92</v>
      </c>
      <c r="H4477" s="3">
        <v>12151.92</v>
      </c>
      <c r="I4477" s="3">
        <v>2187.35</v>
      </c>
      <c r="J4477" s="1" t="s">
        <v>30</v>
      </c>
      <c r="K4477" s="3">
        <v>0</v>
      </c>
      <c r="L4477" s="3">
        <v>0</v>
      </c>
      <c r="M4477" s="1" t="s">
        <v>31</v>
      </c>
      <c r="N4477" s="3">
        <v>0</v>
      </c>
      <c r="O4477" s="3">
        <v>0</v>
      </c>
      <c r="P4477" s="1" t="s">
        <v>31</v>
      </c>
      <c r="Q4477" s="3">
        <v>12151.92</v>
      </c>
      <c r="R4477" s="3">
        <v>200.51</v>
      </c>
      <c r="S4477" s="1" t="s">
        <v>33</v>
      </c>
      <c r="T4477" s="3">
        <v>12151.92</v>
      </c>
      <c r="U4477" s="3">
        <v>923.55000000000007</v>
      </c>
      <c r="V4477" s="1" t="s">
        <v>33</v>
      </c>
      <c r="W4477" s="1" t="s">
        <v>33</v>
      </c>
      <c r="X4477" s="1" t="s">
        <v>3098</v>
      </c>
      <c r="Y4477" s="1" t="s">
        <v>2556</v>
      </c>
      <c r="Z4477" s="1" t="s">
        <v>5753</v>
      </c>
      <c r="AA4477" s="1" t="s">
        <v>5754</v>
      </c>
    </row>
    <row r="4478" spans="1:27" x14ac:dyDescent="0.25">
      <c r="A4478" s="1" t="s">
        <v>26</v>
      </c>
      <c r="B4478" s="1" t="s">
        <v>6172</v>
      </c>
      <c r="C4478" s="2">
        <v>42333</v>
      </c>
      <c r="D4478" s="1" t="s">
        <v>2787</v>
      </c>
      <c r="E4478" s="7" t="str">
        <f>VLOOKUP(TRIM(D4478)*1,CFOP!A:B,2,FALSE)</f>
        <v>Sim</v>
      </c>
      <c r="F4478" s="1" t="s">
        <v>29</v>
      </c>
      <c r="G4478" s="3">
        <v>413.04</v>
      </c>
      <c r="H4478" s="3">
        <v>413.04</v>
      </c>
      <c r="I4478" s="3">
        <v>74.350000000000009</v>
      </c>
      <c r="J4478" s="1" t="s">
        <v>30</v>
      </c>
      <c r="K4478" s="3">
        <v>0</v>
      </c>
      <c r="L4478" s="3">
        <v>0</v>
      </c>
      <c r="M4478" s="1" t="s">
        <v>31</v>
      </c>
      <c r="N4478" s="3">
        <v>0</v>
      </c>
      <c r="O4478" s="3">
        <v>0</v>
      </c>
      <c r="P4478" s="1" t="s">
        <v>31</v>
      </c>
      <c r="Q4478" s="3">
        <v>413.04</v>
      </c>
      <c r="R4478" s="3">
        <v>6.82</v>
      </c>
      <c r="S4478" s="1" t="s">
        <v>33</v>
      </c>
      <c r="T4478" s="3">
        <v>413.04</v>
      </c>
      <c r="U4478" s="3">
        <v>31.39</v>
      </c>
      <c r="V4478" s="1" t="s">
        <v>33</v>
      </c>
      <c r="W4478" s="1" t="s">
        <v>33</v>
      </c>
      <c r="X4478" s="1" t="s">
        <v>6173</v>
      </c>
      <c r="Y4478" s="1" t="s">
        <v>44</v>
      </c>
      <c r="Z4478" s="1" t="s">
        <v>6174</v>
      </c>
      <c r="AA4478" s="1" t="s">
        <v>6175</v>
      </c>
    </row>
    <row r="4479" spans="1:27" x14ac:dyDescent="0.25">
      <c r="A4479" s="1" t="s">
        <v>26</v>
      </c>
      <c r="B4479" s="1" t="s">
        <v>6176</v>
      </c>
      <c r="C4479" s="2">
        <v>42333</v>
      </c>
      <c r="D4479" s="1" t="s">
        <v>2804</v>
      </c>
      <c r="E4479" s="7" t="str">
        <f>VLOOKUP(TRIM(D4479)*1,CFOP!A:B,2,FALSE)</f>
        <v>Sim</v>
      </c>
      <c r="F4479" s="1" t="s">
        <v>29</v>
      </c>
      <c r="G4479" s="3">
        <v>447.25</v>
      </c>
      <c r="H4479" s="3">
        <v>388.91</v>
      </c>
      <c r="I4479" s="3">
        <v>70</v>
      </c>
      <c r="J4479" s="1" t="s">
        <v>780</v>
      </c>
      <c r="K4479" s="3">
        <v>0</v>
      </c>
      <c r="L4479" s="3">
        <v>0</v>
      </c>
      <c r="M4479" s="1" t="s">
        <v>31</v>
      </c>
      <c r="N4479" s="3">
        <v>388.91</v>
      </c>
      <c r="O4479" s="3">
        <v>58.34</v>
      </c>
      <c r="P4479" s="1" t="s">
        <v>2788</v>
      </c>
      <c r="Q4479" s="3">
        <v>388.91</v>
      </c>
      <c r="R4479" s="3">
        <v>6.42</v>
      </c>
      <c r="S4479" s="1" t="s">
        <v>33</v>
      </c>
      <c r="T4479" s="3">
        <v>388.91</v>
      </c>
      <c r="U4479" s="3">
        <v>29.560000000000002</v>
      </c>
      <c r="V4479" s="1" t="s">
        <v>33</v>
      </c>
      <c r="W4479" s="1" t="s">
        <v>33</v>
      </c>
      <c r="X4479" s="1" t="s">
        <v>3098</v>
      </c>
      <c r="Y4479" s="1" t="s">
        <v>91</v>
      </c>
      <c r="Z4479" s="1" t="s">
        <v>3090</v>
      </c>
      <c r="AA4479" s="1" t="s">
        <v>3091</v>
      </c>
    </row>
    <row r="4480" spans="1:27" x14ac:dyDescent="0.25">
      <c r="A4480" s="1" t="s">
        <v>26</v>
      </c>
      <c r="B4480" s="1" t="s">
        <v>6176</v>
      </c>
      <c r="C4480" s="2">
        <v>42333</v>
      </c>
      <c r="D4480" s="1" t="s">
        <v>2804</v>
      </c>
      <c r="E4480" s="7" t="str">
        <f>VLOOKUP(TRIM(D4480)*1,CFOP!A:B,2,FALSE)</f>
        <v>Sim</v>
      </c>
      <c r="F4480" s="1" t="s">
        <v>29</v>
      </c>
      <c r="G4480" s="3">
        <v>391.44</v>
      </c>
      <c r="H4480" s="3">
        <v>391.44</v>
      </c>
      <c r="I4480" s="3">
        <v>70.460000000000008</v>
      </c>
      <c r="J4480" s="1" t="s">
        <v>1555</v>
      </c>
      <c r="K4480" s="3">
        <v>0</v>
      </c>
      <c r="L4480" s="3">
        <v>0</v>
      </c>
      <c r="M4480" s="1" t="s">
        <v>31</v>
      </c>
      <c r="N4480" s="3">
        <v>0</v>
      </c>
      <c r="O4480" s="3">
        <v>0</v>
      </c>
      <c r="P4480" s="1" t="s">
        <v>31</v>
      </c>
      <c r="Q4480" s="3">
        <v>391.44</v>
      </c>
      <c r="R4480" s="3">
        <v>6.46</v>
      </c>
      <c r="S4480" s="1" t="s">
        <v>33</v>
      </c>
      <c r="T4480" s="3">
        <v>391.44</v>
      </c>
      <c r="U4480" s="3">
        <v>29.75</v>
      </c>
      <c r="V4480" s="1" t="s">
        <v>33</v>
      </c>
      <c r="W4480" s="1" t="s">
        <v>33</v>
      </c>
      <c r="X4480" s="1" t="s">
        <v>3098</v>
      </c>
      <c r="Y4480" s="1" t="s">
        <v>2556</v>
      </c>
      <c r="Z4480" s="1" t="s">
        <v>3094</v>
      </c>
      <c r="AA4480" s="1" t="s">
        <v>3095</v>
      </c>
    </row>
    <row r="4481" spans="1:27" x14ac:dyDescent="0.25">
      <c r="A4481" s="1" t="s">
        <v>26</v>
      </c>
      <c r="B4481" s="1" t="s">
        <v>6176</v>
      </c>
      <c r="C4481" s="2">
        <v>42333</v>
      </c>
      <c r="D4481" s="1" t="s">
        <v>2787</v>
      </c>
      <c r="E4481" s="7" t="str">
        <f>VLOOKUP(TRIM(D4481)*1,CFOP!A:B,2,FALSE)</f>
        <v>Sim</v>
      </c>
      <c r="F4481" s="1" t="s">
        <v>29</v>
      </c>
      <c r="G4481" s="3">
        <v>220.26</v>
      </c>
      <c r="H4481" s="3">
        <v>220.26</v>
      </c>
      <c r="I4481" s="3">
        <v>39.65</v>
      </c>
      <c r="J4481" s="1" t="s">
        <v>30</v>
      </c>
      <c r="K4481" s="3">
        <v>0</v>
      </c>
      <c r="L4481" s="3">
        <v>0</v>
      </c>
      <c r="M4481" s="1" t="s">
        <v>31</v>
      </c>
      <c r="N4481" s="3">
        <v>0</v>
      </c>
      <c r="O4481" s="3">
        <v>0</v>
      </c>
      <c r="P4481" s="1" t="s">
        <v>31</v>
      </c>
      <c r="Q4481" s="3">
        <v>220.26</v>
      </c>
      <c r="R4481" s="3">
        <v>3.63</v>
      </c>
      <c r="S4481" s="1" t="s">
        <v>33</v>
      </c>
      <c r="T4481" s="3">
        <v>220.26</v>
      </c>
      <c r="U4481" s="3">
        <v>16.740000000000002</v>
      </c>
      <c r="V4481" s="1" t="s">
        <v>33</v>
      </c>
      <c r="W4481" s="1" t="s">
        <v>33</v>
      </c>
      <c r="X4481" s="1" t="s">
        <v>3098</v>
      </c>
      <c r="Y4481" s="1" t="s">
        <v>99</v>
      </c>
      <c r="Z4481" s="1" t="s">
        <v>373</v>
      </c>
      <c r="AA4481" s="1" t="s">
        <v>374</v>
      </c>
    </row>
    <row r="4482" spans="1:27" x14ac:dyDescent="0.25">
      <c r="A4482" s="1" t="s">
        <v>26</v>
      </c>
      <c r="B4482" s="1" t="s">
        <v>6176</v>
      </c>
      <c r="C4482" s="2">
        <v>42333</v>
      </c>
      <c r="D4482" s="1" t="s">
        <v>2787</v>
      </c>
      <c r="E4482" s="7" t="str">
        <f>VLOOKUP(TRIM(D4482)*1,CFOP!A:B,2,FALSE)</f>
        <v>Sim</v>
      </c>
      <c r="F4482" s="1" t="s">
        <v>29</v>
      </c>
      <c r="G4482" s="3">
        <v>141.11000000000001</v>
      </c>
      <c r="H4482" s="3">
        <v>141.11000000000001</v>
      </c>
      <c r="I4482" s="3">
        <v>25.400000000000002</v>
      </c>
      <c r="J4482" s="1" t="s">
        <v>30</v>
      </c>
      <c r="K4482" s="3">
        <v>0</v>
      </c>
      <c r="L4482" s="3">
        <v>0</v>
      </c>
      <c r="M4482" s="1" t="s">
        <v>31</v>
      </c>
      <c r="N4482" s="3">
        <v>0</v>
      </c>
      <c r="O4482" s="3">
        <v>0</v>
      </c>
      <c r="P4482" s="1" t="s">
        <v>31</v>
      </c>
      <c r="Q4482" s="3">
        <v>141.11000000000001</v>
      </c>
      <c r="R4482" s="3">
        <v>2.33</v>
      </c>
      <c r="S4482" s="1" t="s">
        <v>33</v>
      </c>
      <c r="T4482" s="3">
        <v>141.11000000000001</v>
      </c>
      <c r="U4482" s="3">
        <v>10.72</v>
      </c>
      <c r="V4482" s="1" t="s">
        <v>33</v>
      </c>
      <c r="W4482" s="1" t="s">
        <v>33</v>
      </c>
      <c r="X4482" s="1" t="s">
        <v>3098</v>
      </c>
      <c r="Y4482" s="1" t="s">
        <v>99</v>
      </c>
      <c r="Z4482" s="1" t="s">
        <v>706</v>
      </c>
      <c r="AA4482" s="1" t="s">
        <v>6177</v>
      </c>
    </row>
    <row r="4483" spans="1:27" hidden="1" x14ac:dyDescent="0.25">
      <c r="A4483" s="1" t="s">
        <v>26</v>
      </c>
      <c r="B4483" s="1" t="s">
        <v>6178</v>
      </c>
      <c r="C4483" s="2">
        <v>42333</v>
      </c>
      <c r="D4483" s="1" t="s">
        <v>6179</v>
      </c>
      <c r="E4483" s="7" t="str">
        <f>VLOOKUP(TRIM(D4483)*1,CFOP!A:B,2,FALSE)</f>
        <v>Não</v>
      </c>
      <c r="F4483" s="1" t="s">
        <v>29</v>
      </c>
      <c r="G4483" s="3">
        <v>875</v>
      </c>
      <c r="H4483" s="3">
        <v>0</v>
      </c>
      <c r="I4483" s="3">
        <v>0</v>
      </c>
      <c r="J4483" s="1" t="s">
        <v>31</v>
      </c>
      <c r="K4483" s="3">
        <v>0</v>
      </c>
      <c r="L4483" s="3">
        <v>0</v>
      </c>
      <c r="M4483" s="1" t="s">
        <v>31</v>
      </c>
      <c r="N4483" s="3">
        <v>0</v>
      </c>
      <c r="O4483" s="3">
        <v>0</v>
      </c>
      <c r="P4483" s="1" t="s">
        <v>31</v>
      </c>
      <c r="Q4483" s="3">
        <v>0</v>
      </c>
      <c r="R4483" s="3">
        <v>0</v>
      </c>
      <c r="S4483" s="1" t="s">
        <v>31</v>
      </c>
      <c r="T4483" s="3">
        <v>0</v>
      </c>
      <c r="U4483" s="3">
        <v>0</v>
      </c>
      <c r="V4483" s="1" t="s">
        <v>31</v>
      </c>
      <c r="W4483" s="1" t="s">
        <v>33</v>
      </c>
      <c r="X4483" s="1" t="s">
        <v>6180</v>
      </c>
      <c r="Y4483" s="1" t="s">
        <v>96</v>
      </c>
      <c r="Z4483" s="1" t="s">
        <v>6181</v>
      </c>
      <c r="AA4483" s="1" t="s">
        <v>6182</v>
      </c>
    </row>
    <row r="4484" spans="1:27" x14ac:dyDescent="0.25">
      <c r="A4484" s="1" t="s">
        <v>26</v>
      </c>
      <c r="B4484" s="1" t="s">
        <v>6183</v>
      </c>
      <c r="C4484" s="2">
        <v>42333</v>
      </c>
      <c r="D4484" s="1" t="s">
        <v>2817</v>
      </c>
      <c r="E4484" s="7" t="str">
        <f>VLOOKUP(TRIM(D4484)*1,CFOP!A:B,2,FALSE)</f>
        <v>Sim</v>
      </c>
      <c r="F4484" s="1" t="s">
        <v>179</v>
      </c>
      <c r="G4484" s="3">
        <v>1641.22</v>
      </c>
      <c r="H4484" s="3">
        <v>1641.22</v>
      </c>
      <c r="I4484" s="3">
        <v>65.650000000000006</v>
      </c>
      <c r="J4484" s="1" t="s">
        <v>1555</v>
      </c>
      <c r="K4484" s="3">
        <v>0</v>
      </c>
      <c r="L4484" s="3">
        <v>0</v>
      </c>
      <c r="M4484" s="1" t="s">
        <v>31</v>
      </c>
      <c r="N4484" s="3">
        <v>0</v>
      </c>
      <c r="O4484" s="3">
        <v>0</v>
      </c>
      <c r="P4484" s="1" t="s">
        <v>31</v>
      </c>
      <c r="Q4484" s="3">
        <v>1641.22</v>
      </c>
      <c r="R4484" s="3">
        <v>27.080000000000002</v>
      </c>
      <c r="S4484" s="1" t="s">
        <v>33</v>
      </c>
      <c r="T4484" s="3">
        <v>1641.22</v>
      </c>
      <c r="U4484" s="3">
        <v>124.73</v>
      </c>
      <c r="V4484" s="1" t="s">
        <v>33</v>
      </c>
      <c r="W4484" s="1" t="s">
        <v>33</v>
      </c>
      <c r="X4484" s="1" t="s">
        <v>3006</v>
      </c>
      <c r="Y4484" s="1" t="s">
        <v>2556</v>
      </c>
      <c r="Z4484" s="1" t="s">
        <v>3094</v>
      </c>
      <c r="AA4484" s="1" t="s">
        <v>3095</v>
      </c>
    </row>
    <row r="4485" spans="1:27" x14ac:dyDescent="0.25">
      <c r="A4485" s="1" t="s">
        <v>26</v>
      </c>
      <c r="B4485" s="1" t="s">
        <v>6183</v>
      </c>
      <c r="C4485" s="2">
        <v>42333</v>
      </c>
      <c r="D4485" s="1" t="s">
        <v>2817</v>
      </c>
      <c r="E4485" s="7" t="str">
        <f>VLOOKUP(TRIM(D4485)*1,CFOP!A:B,2,FALSE)</f>
        <v>Sim</v>
      </c>
      <c r="F4485" s="1" t="s">
        <v>179</v>
      </c>
      <c r="G4485" s="3">
        <v>2707.8599999999997</v>
      </c>
      <c r="H4485" s="3">
        <v>2354.66</v>
      </c>
      <c r="I4485" s="3">
        <v>94.19</v>
      </c>
      <c r="J4485" s="1" t="s">
        <v>780</v>
      </c>
      <c r="K4485" s="3">
        <v>0</v>
      </c>
      <c r="L4485" s="3">
        <v>0</v>
      </c>
      <c r="M4485" s="1" t="s">
        <v>31</v>
      </c>
      <c r="N4485" s="3">
        <v>2354.66</v>
      </c>
      <c r="O4485" s="3">
        <v>353.2</v>
      </c>
      <c r="P4485" s="1" t="s">
        <v>2788</v>
      </c>
      <c r="Q4485" s="3">
        <v>2354.66</v>
      </c>
      <c r="R4485" s="3">
        <v>38.85</v>
      </c>
      <c r="S4485" s="1" t="s">
        <v>33</v>
      </c>
      <c r="T4485" s="3">
        <v>2354.66</v>
      </c>
      <c r="U4485" s="3">
        <v>178.95000000000002</v>
      </c>
      <c r="V4485" s="1" t="s">
        <v>33</v>
      </c>
      <c r="W4485" s="1" t="s">
        <v>33</v>
      </c>
      <c r="X4485" s="1" t="s">
        <v>3006</v>
      </c>
      <c r="Y4485" s="1" t="s">
        <v>91</v>
      </c>
      <c r="Z4485" s="1" t="s">
        <v>3092</v>
      </c>
      <c r="AA4485" s="1" t="s">
        <v>3093</v>
      </c>
    </row>
    <row r="4486" spans="1:27" x14ac:dyDescent="0.25">
      <c r="A4486" s="1" t="s">
        <v>26</v>
      </c>
      <c r="B4486" s="1" t="s">
        <v>6183</v>
      </c>
      <c r="C4486" s="2">
        <v>42333</v>
      </c>
      <c r="D4486" s="1" t="s">
        <v>2817</v>
      </c>
      <c r="E4486" s="7" t="str">
        <f>VLOOKUP(TRIM(D4486)*1,CFOP!A:B,2,FALSE)</f>
        <v>Sim</v>
      </c>
      <c r="F4486" s="1" t="s">
        <v>179</v>
      </c>
      <c r="G4486" s="3">
        <v>136.41</v>
      </c>
      <c r="H4486" s="3">
        <v>118.62</v>
      </c>
      <c r="I4486" s="3">
        <v>4.74</v>
      </c>
      <c r="J4486" s="1" t="s">
        <v>780</v>
      </c>
      <c r="K4486" s="3">
        <v>0</v>
      </c>
      <c r="L4486" s="3">
        <v>0</v>
      </c>
      <c r="M4486" s="1" t="s">
        <v>31</v>
      </c>
      <c r="N4486" s="3">
        <v>118.62</v>
      </c>
      <c r="O4486" s="3">
        <v>17.79</v>
      </c>
      <c r="P4486" s="1" t="s">
        <v>2788</v>
      </c>
      <c r="Q4486" s="3">
        <v>118.62</v>
      </c>
      <c r="R4486" s="3">
        <v>1.96</v>
      </c>
      <c r="S4486" s="1" t="s">
        <v>33</v>
      </c>
      <c r="T4486" s="3">
        <v>118.62</v>
      </c>
      <c r="U4486" s="3">
        <v>9.02</v>
      </c>
      <c r="V4486" s="1" t="s">
        <v>33</v>
      </c>
      <c r="W4486" s="1" t="s">
        <v>33</v>
      </c>
      <c r="X4486" s="1" t="s">
        <v>3006</v>
      </c>
      <c r="Y4486" s="1" t="s">
        <v>91</v>
      </c>
      <c r="Z4486" s="1" t="s">
        <v>3090</v>
      </c>
      <c r="AA4486" s="1" t="s">
        <v>3091</v>
      </c>
    </row>
    <row r="4487" spans="1:27" x14ac:dyDescent="0.25">
      <c r="A4487" s="1" t="s">
        <v>26</v>
      </c>
      <c r="B4487" s="1" t="s">
        <v>6183</v>
      </c>
      <c r="C4487" s="2">
        <v>42333</v>
      </c>
      <c r="D4487" s="1" t="s">
        <v>2841</v>
      </c>
      <c r="E4487" s="7" t="str">
        <f>VLOOKUP(TRIM(D4487)*1,CFOP!A:B,2,FALSE)</f>
        <v>Sim</v>
      </c>
      <c r="F4487" s="1" t="s">
        <v>179</v>
      </c>
      <c r="G4487" s="3">
        <v>203.48000000000002</v>
      </c>
      <c r="H4487" s="3">
        <v>203.48000000000002</v>
      </c>
      <c r="I4487" s="3">
        <v>24.42</v>
      </c>
      <c r="J4487" s="1" t="s">
        <v>30</v>
      </c>
      <c r="K4487" s="3">
        <v>0</v>
      </c>
      <c r="L4487" s="3">
        <v>0</v>
      </c>
      <c r="M4487" s="1" t="s">
        <v>31</v>
      </c>
      <c r="N4487" s="3">
        <v>0</v>
      </c>
      <c r="O4487" s="3">
        <v>0</v>
      </c>
      <c r="P4487" s="1" t="s">
        <v>31</v>
      </c>
      <c r="Q4487" s="3">
        <v>203.48000000000002</v>
      </c>
      <c r="R4487" s="3">
        <v>3.36</v>
      </c>
      <c r="S4487" s="1" t="s">
        <v>33</v>
      </c>
      <c r="T4487" s="3">
        <v>203.48000000000002</v>
      </c>
      <c r="U4487" s="3">
        <v>15.46</v>
      </c>
      <c r="V4487" s="1" t="s">
        <v>33</v>
      </c>
      <c r="W4487" s="1" t="s">
        <v>33</v>
      </c>
      <c r="X4487" s="1" t="s">
        <v>3006</v>
      </c>
      <c r="Y4487" s="1" t="s">
        <v>99</v>
      </c>
      <c r="Z4487" s="1" t="s">
        <v>373</v>
      </c>
      <c r="AA4487" s="1" t="s">
        <v>3027</v>
      </c>
    </row>
    <row r="4488" spans="1:27" x14ac:dyDescent="0.25">
      <c r="A4488" s="1" t="s">
        <v>26</v>
      </c>
      <c r="B4488" s="1" t="s">
        <v>6184</v>
      </c>
      <c r="C4488" s="2">
        <v>42333</v>
      </c>
      <c r="D4488" s="1" t="s">
        <v>2804</v>
      </c>
      <c r="E4488" s="7" t="str">
        <f>VLOOKUP(TRIM(D4488)*1,CFOP!A:B,2,FALSE)</f>
        <v>Sim</v>
      </c>
      <c r="F4488" s="1" t="s">
        <v>29</v>
      </c>
      <c r="G4488" s="3">
        <v>2963.75</v>
      </c>
      <c r="H4488" s="3">
        <v>2577.17</v>
      </c>
      <c r="I4488" s="3">
        <v>463.89</v>
      </c>
      <c r="J4488" s="1" t="s">
        <v>30</v>
      </c>
      <c r="K4488" s="3">
        <v>0</v>
      </c>
      <c r="L4488" s="3">
        <v>0</v>
      </c>
      <c r="M4488" s="1" t="s">
        <v>31</v>
      </c>
      <c r="N4488" s="3">
        <v>2577.17</v>
      </c>
      <c r="O4488" s="3">
        <v>386.58</v>
      </c>
      <c r="P4488" s="1" t="s">
        <v>2788</v>
      </c>
      <c r="Q4488" s="3">
        <v>2577.17</v>
      </c>
      <c r="R4488" s="3">
        <v>42.52</v>
      </c>
      <c r="S4488" s="1" t="s">
        <v>33</v>
      </c>
      <c r="T4488" s="3">
        <v>2577.17</v>
      </c>
      <c r="U4488" s="3">
        <v>195.86</v>
      </c>
      <c r="V4488" s="1" t="s">
        <v>33</v>
      </c>
      <c r="W4488" s="1" t="s">
        <v>33</v>
      </c>
      <c r="X4488" s="1" t="s">
        <v>3022</v>
      </c>
      <c r="Y4488" s="1" t="s">
        <v>91</v>
      </c>
      <c r="Z4488" s="1" t="s">
        <v>3023</v>
      </c>
      <c r="AA4488" s="1" t="s">
        <v>3024</v>
      </c>
    </row>
    <row r="4489" spans="1:27" x14ac:dyDescent="0.25">
      <c r="A4489" s="1" t="s">
        <v>26</v>
      </c>
      <c r="B4489" s="1" t="s">
        <v>6185</v>
      </c>
      <c r="C4489" s="2">
        <v>42333</v>
      </c>
      <c r="D4489" s="1" t="s">
        <v>2804</v>
      </c>
      <c r="E4489" s="7" t="str">
        <f>VLOOKUP(TRIM(D4489)*1,CFOP!A:B,2,FALSE)</f>
        <v>Sim</v>
      </c>
      <c r="F4489" s="1" t="s">
        <v>29</v>
      </c>
      <c r="G4489" s="3">
        <v>3149.09</v>
      </c>
      <c r="H4489" s="3">
        <v>2738.34</v>
      </c>
      <c r="I4489" s="3">
        <v>492.90000000000003</v>
      </c>
      <c r="J4489" s="1" t="s">
        <v>30</v>
      </c>
      <c r="K4489" s="3">
        <v>0</v>
      </c>
      <c r="L4489" s="3">
        <v>0</v>
      </c>
      <c r="M4489" s="1" t="s">
        <v>31</v>
      </c>
      <c r="N4489" s="3">
        <v>2738.34</v>
      </c>
      <c r="O4489" s="3">
        <v>410.75</v>
      </c>
      <c r="P4489" s="1" t="s">
        <v>2788</v>
      </c>
      <c r="Q4489" s="3">
        <v>2738.34</v>
      </c>
      <c r="R4489" s="3">
        <v>45.18</v>
      </c>
      <c r="S4489" s="1" t="s">
        <v>33</v>
      </c>
      <c r="T4489" s="3">
        <v>2738.34</v>
      </c>
      <c r="U4489" s="3">
        <v>208.11</v>
      </c>
      <c r="V4489" s="1" t="s">
        <v>33</v>
      </c>
      <c r="W4489" s="1" t="s">
        <v>33</v>
      </c>
      <c r="X4489" s="1" t="s">
        <v>3022</v>
      </c>
      <c r="Y4489" s="1" t="s">
        <v>91</v>
      </c>
      <c r="Z4489" s="1" t="s">
        <v>3025</v>
      </c>
      <c r="AA4489" s="1" t="s">
        <v>3026</v>
      </c>
    </row>
    <row r="4490" spans="1:27" x14ac:dyDescent="0.25">
      <c r="A4490" s="1" t="s">
        <v>26</v>
      </c>
      <c r="B4490" s="1" t="s">
        <v>6185</v>
      </c>
      <c r="C4490" s="2">
        <v>42333</v>
      </c>
      <c r="D4490" s="1" t="s">
        <v>2787</v>
      </c>
      <c r="E4490" s="7" t="str">
        <f>VLOOKUP(TRIM(D4490)*1,CFOP!A:B,2,FALSE)</f>
        <v>Sim</v>
      </c>
      <c r="F4490" s="1" t="s">
        <v>29</v>
      </c>
      <c r="G4490" s="3">
        <v>1423.1200000000001</v>
      </c>
      <c r="H4490" s="3">
        <v>1423.1200000000001</v>
      </c>
      <c r="I4490" s="3">
        <v>256.16000000000003</v>
      </c>
      <c r="J4490" s="1" t="s">
        <v>30</v>
      </c>
      <c r="K4490" s="3">
        <v>0</v>
      </c>
      <c r="L4490" s="3">
        <v>0</v>
      </c>
      <c r="M4490" s="1" t="s">
        <v>31</v>
      </c>
      <c r="N4490" s="3">
        <v>0</v>
      </c>
      <c r="O4490" s="3">
        <v>0</v>
      </c>
      <c r="P4490" s="1" t="s">
        <v>31</v>
      </c>
      <c r="Q4490" s="3">
        <v>1423.1200000000001</v>
      </c>
      <c r="R4490" s="3">
        <v>23.48</v>
      </c>
      <c r="S4490" s="1" t="s">
        <v>33</v>
      </c>
      <c r="T4490" s="3">
        <v>1423.1200000000001</v>
      </c>
      <c r="U4490" s="3">
        <v>108.16</v>
      </c>
      <c r="V4490" s="1" t="s">
        <v>33</v>
      </c>
      <c r="W4490" s="1" t="s">
        <v>33</v>
      </c>
      <c r="X4490" s="1" t="s">
        <v>3022</v>
      </c>
      <c r="Y4490" s="1" t="s">
        <v>99</v>
      </c>
      <c r="Z4490" s="1" t="s">
        <v>373</v>
      </c>
      <c r="AA4490" s="1" t="s">
        <v>3027</v>
      </c>
    </row>
    <row r="4491" spans="1:27" x14ac:dyDescent="0.25">
      <c r="A4491" s="1" t="s">
        <v>26</v>
      </c>
      <c r="B4491" s="1" t="s">
        <v>6186</v>
      </c>
      <c r="C4491" s="2">
        <v>42333</v>
      </c>
      <c r="D4491" s="1" t="s">
        <v>2787</v>
      </c>
      <c r="E4491" s="7" t="str">
        <f>VLOOKUP(TRIM(D4491)*1,CFOP!A:B,2,FALSE)</f>
        <v>Sim</v>
      </c>
      <c r="F4491" s="1" t="s">
        <v>29</v>
      </c>
      <c r="G4491" s="3">
        <v>6845.5</v>
      </c>
      <c r="H4491" s="3">
        <v>5704.58</v>
      </c>
      <c r="I4491" s="3">
        <v>1026.82</v>
      </c>
      <c r="J4491" s="1" t="s">
        <v>61</v>
      </c>
      <c r="K4491" s="3">
        <v>0</v>
      </c>
      <c r="L4491" s="3">
        <v>0</v>
      </c>
      <c r="M4491" s="1" t="s">
        <v>31</v>
      </c>
      <c r="N4491" s="3">
        <v>5704.58</v>
      </c>
      <c r="O4491" s="3">
        <v>1140.92</v>
      </c>
      <c r="P4491" s="1" t="s">
        <v>2788</v>
      </c>
      <c r="Q4491" s="3">
        <v>5704.58</v>
      </c>
      <c r="R4491" s="3">
        <v>94.13</v>
      </c>
      <c r="S4491" s="1" t="s">
        <v>33</v>
      </c>
      <c r="T4491" s="3">
        <v>5704.58</v>
      </c>
      <c r="U4491" s="3">
        <v>433.55</v>
      </c>
      <c r="V4491" s="1" t="s">
        <v>33</v>
      </c>
      <c r="W4491" s="1" t="s">
        <v>33</v>
      </c>
      <c r="X4491" s="1" t="s">
        <v>3022</v>
      </c>
      <c r="Y4491" s="1" t="s">
        <v>99</v>
      </c>
      <c r="Z4491" s="1" t="s">
        <v>1329</v>
      </c>
      <c r="AA4491" s="1" t="s">
        <v>1330</v>
      </c>
    </row>
    <row r="4492" spans="1:27" x14ac:dyDescent="0.25">
      <c r="A4492" s="1" t="s">
        <v>26</v>
      </c>
      <c r="B4492" s="1" t="s">
        <v>6186</v>
      </c>
      <c r="C4492" s="2">
        <v>42333</v>
      </c>
      <c r="D4492" s="1" t="s">
        <v>2787</v>
      </c>
      <c r="E4492" s="7" t="str">
        <f>VLOOKUP(TRIM(D4492)*1,CFOP!A:B,2,FALSE)</f>
        <v>Sim</v>
      </c>
      <c r="F4492" s="1" t="s">
        <v>29</v>
      </c>
      <c r="G4492" s="3">
        <v>320.82</v>
      </c>
      <c r="H4492" s="3">
        <v>320.82</v>
      </c>
      <c r="I4492" s="3">
        <v>57.75</v>
      </c>
      <c r="J4492" s="1" t="s">
        <v>30</v>
      </c>
      <c r="K4492" s="3">
        <v>0</v>
      </c>
      <c r="L4492" s="3">
        <v>0</v>
      </c>
      <c r="M4492" s="1" t="s">
        <v>31</v>
      </c>
      <c r="N4492" s="3">
        <v>0</v>
      </c>
      <c r="O4492" s="3">
        <v>0</v>
      </c>
      <c r="P4492" s="1" t="s">
        <v>31</v>
      </c>
      <c r="Q4492" s="3">
        <v>320.82</v>
      </c>
      <c r="R4492" s="3">
        <v>5.29</v>
      </c>
      <c r="S4492" s="1" t="s">
        <v>33</v>
      </c>
      <c r="T4492" s="3">
        <v>320.82</v>
      </c>
      <c r="U4492" s="3">
        <v>24.38</v>
      </c>
      <c r="V4492" s="1" t="s">
        <v>33</v>
      </c>
      <c r="W4492" s="1" t="s">
        <v>33</v>
      </c>
      <c r="X4492" s="1" t="s">
        <v>3022</v>
      </c>
      <c r="Y4492" s="1" t="s">
        <v>99</v>
      </c>
      <c r="Z4492" s="1" t="s">
        <v>1030</v>
      </c>
      <c r="AA4492" s="1" t="s">
        <v>1031</v>
      </c>
    </row>
    <row r="4493" spans="1:27" x14ac:dyDescent="0.25">
      <c r="A4493" s="1" t="s">
        <v>26</v>
      </c>
      <c r="B4493" s="1" t="s">
        <v>6187</v>
      </c>
      <c r="C4493" s="2">
        <v>42333</v>
      </c>
      <c r="D4493" s="1" t="s">
        <v>2787</v>
      </c>
      <c r="E4493" s="7" t="str">
        <f>VLOOKUP(TRIM(D4493)*1,CFOP!A:B,2,FALSE)</f>
        <v>Sim</v>
      </c>
      <c r="F4493" s="1" t="s">
        <v>29</v>
      </c>
      <c r="G4493" s="3">
        <v>1256.76</v>
      </c>
      <c r="H4493" s="3">
        <v>1256.76</v>
      </c>
      <c r="I4493" s="3">
        <v>226.22</v>
      </c>
      <c r="J4493" s="1" t="s">
        <v>30</v>
      </c>
      <c r="K4493" s="3">
        <v>0</v>
      </c>
      <c r="L4493" s="3">
        <v>0</v>
      </c>
      <c r="M4493" s="1" t="s">
        <v>31</v>
      </c>
      <c r="N4493" s="3">
        <v>0</v>
      </c>
      <c r="O4493" s="3">
        <v>0</v>
      </c>
      <c r="P4493" s="1" t="s">
        <v>31</v>
      </c>
      <c r="Q4493" s="3">
        <v>1256.76</v>
      </c>
      <c r="R4493" s="3">
        <v>20.740000000000002</v>
      </c>
      <c r="S4493" s="1" t="s">
        <v>33</v>
      </c>
      <c r="T4493" s="3">
        <v>1256.76</v>
      </c>
      <c r="U4493" s="3">
        <v>95.51</v>
      </c>
      <c r="V4493" s="1" t="s">
        <v>33</v>
      </c>
      <c r="W4493" s="1" t="s">
        <v>33</v>
      </c>
      <c r="X4493" s="1" t="s">
        <v>6188</v>
      </c>
      <c r="Y4493" s="1" t="s">
        <v>6189</v>
      </c>
      <c r="Z4493" s="1" t="s">
        <v>6190</v>
      </c>
      <c r="AA4493" s="1" t="s">
        <v>6191</v>
      </c>
    </row>
    <row r="4494" spans="1:27" x14ac:dyDescent="0.25">
      <c r="A4494" s="1" t="s">
        <v>26</v>
      </c>
      <c r="B4494" s="1" t="s">
        <v>6187</v>
      </c>
      <c r="C4494" s="2">
        <v>42333</v>
      </c>
      <c r="D4494" s="1" t="s">
        <v>2787</v>
      </c>
      <c r="E4494" s="7" t="str">
        <f>VLOOKUP(TRIM(D4494)*1,CFOP!A:B,2,FALSE)</f>
        <v>Sim</v>
      </c>
      <c r="F4494" s="1" t="s">
        <v>29</v>
      </c>
      <c r="G4494" s="3">
        <v>484.82</v>
      </c>
      <c r="H4494" s="3">
        <v>484.82</v>
      </c>
      <c r="I4494" s="3">
        <v>87.27</v>
      </c>
      <c r="J4494" s="1" t="s">
        <v>30</v>
      </c>
      <c r="K4494" s="3">
        <v>0</v>
      </c>
      <c r="L4494" s="3">
        <v>0</v>
      </c>
      <c r="M4494" s="1" t="s">
        <v>31</v>
      </c>
      <c r="N4494" s="3">
        <v>0</v>
      </c>
      <c r="O4494" s="3">
        <v>0</v>
      </c>
      <c r="P4494" s="1" t="s">
        <v>31</v>
      </c>
      <c r="Q4494" s="3">
        <v>484.82</v>
      </c>
      <c r="R4494" s="3">
        <v>8</v>
      </c>
      <c r="S4494" s="1" t="s">
        <v>33</v>
      </c>
      <c r="T4494" s="3">
        <v>484.82</v>
      </c>
      <c r="U4494" s="3">
        <v>36.85</v>
      </c>
      <c r="V4494" s="1" t="s">
        <v>33</v>
      </c>
      <c r="W4494" s="1" t="s">
        <v>33</v>
      </c>
      <c r="X4494" s="1" t="s">
        <v>6188</v>
      </c>
      <c r="Y4494" s="1" t="s">
        <v>596</v>
      </c>
      <c r="Z4494" s="1" t="s">
        <v>6192</v>
      </c>
      <c r="AA4494" s="1" t="s">
        <v>6193</v>
      </c>
    </row>
    <row r="4495" spans="1:27" x14ac:dyDescent="0.25">
      <c r="A4495" s="1" t="s">
        <v>26</v>
      </c>
      <c r="B4495" s="1" t="s">
        <v>6187</v>
      </c>
      <c r="C4495" s="2">
        <v>42333</v>
      </c>
      <c r="D4495" s="1" t="s">
        <v>2787</v>
      </c>
      <c r="E4495" s="7" t="str">
        <f>VLOOKUP(TRIM(D4495)*1,CFOP!A:B,2,FALSE)</f>
        <v>Sim</v>
      </c>
      <c r="F4495" s="1" t="s">
        <v>29</v>
      </c>
      <c r="G4495" s="3">
        <v>1172.3900000000001</v>
      </c>
      <c r="H4495" s="3">
        <v>1172.3900000000001</v>
      </c>
      <c r="I4495" s="3">
        <v>211.03</v>
      </c>
      <c r="J4495" s="1" t="s">
        <v>30</v>
      </c>
      <c r="K4495" s="3">
        <v>0</v>
      </c>
      <c r="L4495" s="3">
        <v>0</v>
      </c>
      <c r="M4495" s="1" t="s">
        <v>31</v>
      </c>
      <c r="N4495" s="3">
        <v>0</v>
      </c>
      <c r="O4495" s="3">
        <v>0</v>
      </c>
      <c r="P4495" s="1" t="s">
        <v>31</v>
      </c>
      <c r="Q4495" s="3">
        <v>1172.3900000000001</v>
      </c>
      <c r="R4495" s="3">
        <v>19.34</v>
      </c>
      <c r="S4495" s="1" t="s">
        <v>33</v>
      </c>
      <c r="T4495" s="3">
        <v>1172.3900000000001</v>
      </c>
      <c r="U4495" s="3">
        <v>89.100000000000009</v>
      </c>
      <c r="V4495" s="1" t="s">
        <v>33</v>
      </c>
      <c r="W4495" s="1" t="s">
        <v>33</v>
      </c>
      <c r="X4495" s="1" t="s">
        <v>6188</v>
      </c>
      <c r="Y4495" s="1" t="s">
        <v>596</v>
      </c>
      <c r="Z4495" s="1" t="s">
        <v>597</v>
      </c>
      <c r="AA4495" s="1" t="s">
        <v>5393</v>
      </c>
    </row>
    <row r="4496" spans="1:27" x14ac:dyDescent="0.25">
      <c r="A4496" s="1" t="s">
        <v>26</v>
      </c>
      <c r="B4496" s="1" t="s">
        <v>6187</v>
      </c>
      <c r="C4496" s="2">
        <v>42333</v>
      </c>
      <c r="D4496" s="1" t="s">
        <v>2787</v>
      </c>
      <c r="E4496" s="7" t="str">
        <f>VLOOKUP(TRIM(D4496)*1,CFOP!A:B,2,FALSE)</f>
        <v>Sim</v>
      </c>
      <c r="F4496" s="1" t="s">
        <v>29</v>
      </c>
      <c r="G4496" s="3">
        <v>147.34</v>
      </c>
      <c r="H4496" s="3">
        <v>147.34</v>
      </c>
      <c r="I4496" s="3">
        <v>26.52</v>
      </c>
      <c r="J4496" s="1" t="s">
        <v>30</v>
      </c>
      <c r="K4496" s="3">
        <v>0</v>
      </c>
      <c r="L4496" s="3">
        <v>0</v>
      </c>
      <c r="M4496" s="1" t="s">
        <v>31</v>
      </c>
      <c r="N4496" s="3">
        <v>0</v>
      </c>
      <c r="O4496" s="3">
        <v>0</v>
      </c>
      <c r="P4496" s="1" t="s">
        <v>31</v>
      </c>
      <c r="Q4496" s="3">
        <v>147.34</v>
      </c>
      <c r="R4496" s="3">
        <v>2.4300000000000002</v>
      </c>
      <c r="S4496" s="1" t="s">
        <v>33</v>
      </c>
      <c r="T4496" s="3">
        <v>147.34</v>
      </c>
      <c r="U4496" s="3">
        <v>11.200000000000001</v>
      </c>
      <c r="V4496" s="1" t="s">
        <v>33</v>
      </c>
      <c r="W4496" s="1" t="s">
        <v>33</v>
      </c>
      <c r="X4496" s="1" t="s">
        <v>6188</v>
      </c>
      <c r="Y4496" s="1" t="s">
        <v>1373</v>
      </c>
      <c r="Z4496" s="1" t="s">
        <v>1374</v>
      </c>
      <c r="AA4496" s="1" t="s">
        <v>1375</v>
      </c>
    </row>
    <row r="4497" spans="1:27" x14ac:dyDescent="0.25">
      <c r="A4497" s="1" t="s">
        <v>26</v>
      </c>
      <c r="B4497" s="1" t="s">
        <v>6187</v>
      </c>
      <c r="C4497" s="2">
        <v>42333</v>
      </c>
      <c r="D4497" s="1" t="s">
        <v>2787</v>
      </c>
      <c r="E4497" s="7" t="str">
        <f>VLOOKUP(TRIM(D4497)*1,CFOP!A:B,2,FALSE)</f>
        <v>Sim</v>
      </c>
      <c r="F4497" s="1" t="s">
        <v>29</v>
      </c>
      <c r="G4497" s="3">
        <v>661.12</v>
      </c>
      <c r="H4497" s="3">
        <v>661.12</v>
      </c>
      <c r="I4497" s="3">
        <v>119</v>
      </c>
      <c r="J4497" s="1" t="s">
        <v>30</v>
      </c>
      <c r="K4497" s="3">
        <v>0</v>
      </c>
      <c r="L4497" s="3">
        <v>0</v>
      </c>
      <c r="M4497" s="1" t="s">
        <v>31</v>
      </c>
      <c r="N4497" s="3">
        <v>0</v>
      </c>
      <c r="O4497" s="3">
        <v>0</v>
      </c>
      <c r="P4497" s="1" t="s">
        <v>31</v>
      </c>
      <c r="Q4497" s="3">
        <v>661.12</v>
      </c>
      <c r="R4497" s="3">
        <v>10.91</v>
      </c>
      <c r="S4497" s="1" t="s">
        <v>33</v>
      </c>
      <c r="T4497" s="3">
        <v>661.12</v>
      </c>
      <c r="U4497" s="3">
        <v>50.25</v>
      </c>
      <c r="V4497" s="1" t="s">
        <v>33</v>
      </c>
      <c r="W4497" s="1" t="s">
        <v>33</v>
      </c>
      <c r="X4497" s="1" t="s">
        <v>6188</v>
      </c>
      <c r="Y4497" s="1" t="s">
        <v>596</v>
      </c>
      <c r="Z4497" s="1" t="s">
        <v>6194</v>
      </c>
      <c r="AA4497" s="1" t="s">
        <v>6195</v>
      </c>
    </row>
    <row r="4498" spans="1:27" x14ac:dyDescent="0.25">
      <c r="A4498" s="1" t="s">
        <v>26</v>
      </c>
      <c r="B4498" s="1" t="s">
        <v>6196</v>
      </c>
      <c r="C4498" s="2">
        <v>42333</v>
      </c>
      <c r="D4498" s="1" t="s">
        <v>2804</v>
      </c>
      <c r="E4498" s="7" t="str">
        <f>VLOOKUP(TRIM(D4498)*1,CFOP!A:B,2,FALSE)</f>
        <v>Sim</v>
      </c>
      <c r="F4498" s="1" t="s">
        <v>29</v>
      </c>
      <c r="G4498" s="3">
        <v>9304.7999999999993</v>
      </c>
      <c r="H4498" s="3">
        <v>8091.13</v>
      </c>
      <c r="I4498" s="3">
        <v>1456.4</v>
      </c>
      <c r="J4498" s="1" t="s">
        <v>307</v>
      </c>
      <c r="K4498" s="3">
        <v>0</v>
      </c>
      <c r="L4498" s="3">
        <v>0</v>
      </c>
      <c r="M4498" s="1" t="s">
        <v>31</v>
      </c>
      <c r="N4498" s="3">
        <v>8091.13</v>
      </c>
      <c r="O4498" s="3">
        <v>1213.67</v>
      </c>
      <c r="P4498" s="1" t="s">
        <v>2788</v>
      </c>
      <c r="Q4498" s="3">
        <v>8091.13</v>
      </c>
      <c r="R4498" s="3">
        <v>133.5</v>
      </c>
      <c r="S4498" s="1" t="s">
        <v>33</v>
      </c>
      <c r="T4498" s="3">
        <v>8091.13</v>
      </c>
      <c r="U4498" s="3">
        <v>614.93000000000006</v>
      </c>
      <c r="V4498" s="1" t="s">
        <v>33</v>
      </c>
      <c r="W4498" s="1" t="s">
        <v>33</v>
      </c>
      <c r="X4498" s="1" t="s">
        <v>3958</v>
      </c>
      <c r="Y4498" s="1" t="s">
        <v>3383</v>
      </c>
      <c r="Z4498" s="1" t="s">
        <v>3384</v>
      </c>
      <c r="AA4498" s="1" t="s">
        <v>3385</v>
      </c>
    </row>
    <row r="4499" spans="1:27" x14ac:dyDescent="0.25">
      <c r="A4499" s="1" t="s">
        <v>26</v>
      </c>
      <c r="B4499" s="1" t="s">
        <v>6196</v>
      </c>
      <c r="C4499" s="2">
        <v>42333</v>
      </c>
      <c r="D4499" s="1" t="s">
        <v>2804</v>
      </c>
      <c r="E4499" s="7" t="str">
        <f>VLOOKUP(TRIM(D4499)*1,CFOP!A:B,2,FALSE)</f>
        <v>Sim</v>
      </c>
      <c r="F4499" s="1" t="s">
        <v>29</v>
      </c>
      <c r="G4499" s="3">
        <v>2490.0300000000002</v>
      </c>
      <c r="H4499" s="3">
        <v>2490.0300000000002</v>
      </c>
      <c r="I4499" s="3">
        <v>448.21000000000004</v>
      </c>
      <c r="J4499" s="1" t="s">
        <v>307</v>
      </c>
      <c r="K4499" s="3">
        <v>0</v>
      </c>
      <c r="L4499" s="3">
        <v>0</v>
      </c>
      <c r="M4499" s="1" t="s">
        <v>31</v>
      </c>
      <c r="N4499" s="3">
        <v>0</v>
      </c>
      <c r="O4499" s="3">
        <v>0</v>
      </c>
      <c r="P4499" s="1" t="s">
        <v>31</v>
      </c>
      <c r="Q4499" s="3">
        <v>2490.0300000000002</v>
      </c>
      <c r="R4499" s="3">
        <v>41.09</v>
      </c>
      <c r="S4499" s="1" t="s">
        <v>33</v>
      </c>
      <c r="T4499" s="3">
        <v>2490.0300000000002</v>
      </c>
      <c r="U4499" s="3">
        <v>189.24</v>
      </c>
      <c r="V4499" s="1" t="s">
        <v>33</v>
      </c>
      <c r="W4499" s="1" t="s">
        <v>33</v>
      </c>
      <c r="X4499" s="1" t="s">
        <v>3958</v>
      </c>
      <c r="Y4499" s="1" t="s">
        <v>240</v>
      </c>
      <c r="Z4499" s="1" t="s">
        <v>3283</v>
      </c>
      <c r="AA4499" s="1" t="s">
        <v>3284</v>
      </c>
    </row>
    <row r="4500" spans="1:27" x14ac:dyDescent="0.25">
      <c r="A4500" s="1" t="s">
        <v>26</v>
      </c>
      <c r="B4500" s="1" t="s">
        <v>6196</v>
      </c>
      <c r="C4500" s="2">
        <v>42333</v>
      </c>
      <c r="D4500" s="1" t="s">
        <v>2787</v>
      </c>
      <c r="E4500" s="7" t="str">
        <f>VLOOKUP(TRIM(D4500)*1,CFOP!A:B,2,FALSE)</f>
        <v>Sim</v>
      </c>
      <c r="F4500" s="1" t="s">
        <v>29</v>
      </c>
      <c r="G4500" s="3">
        <v>2432.7800000000002</v>
      </c>
      <c r="H4500" s="3">
        <v>2115.46</v>
      </c>
      <c r="I4500" s="3">
        <v>380.78000000000003</v>
      </c>
      <c r="J4500" s="1" t="s">
        <v>61</v>
      </c>
      <c r="K4500" s="3">
        <v>0</v>
      </c>
      <c r="L4500" s="3">
        <v>0</v>
      </c>
      <c r="M4500" s="1" t="s">
        <v>31</v>
      </c>
      <c r="N4500" s="3">
        <v>2115.46</v>
      </c>
      <c r="O4500" s="3">
        <v>317.32</v>
      </c>
      <c r="P4500" s="1" t="s">
        <v>2788</v>
      </c>
      <c r="Q4500" s="3">
        <v>2115.46</v>
      </c>
      <c r="R4500" s="3">
        <v>34.910000000000004</v>
      </c>
      <c r="S4500" s="1" t="s">
        <v>33</v>
      </c>
      <c r="T4500" s="3">
        <v>2115.46</v>
      </c>
      <c r="U4500" s="3">
        <v>160.77000000000001</v>
      </c>
      <c r="V4500" s="1" t="s">
        <v>33</v>
      </c>
      <c r="W4500" s="1" t="s">
        <v>33</v>
      </c>
      <c r="X4500" s="1" t="s">
        <v>3958</v>
      </c>
      <c r="Y4500" s="1" t="s">
        <v>44</v>
      </c>
      <c r="Z4500" s="1" t="s">
        <v>666</v>
      </c>
      <c r="AA4500" s="1" t="s">
        <v>667</v>
      </c>
    </row>
    <row r="4501" spans="1:27" x14ac:dyDescent="0.25">
      <c r="A4501" s="1" t="s">
        <v>26</v>
      </c>
      <c r="B4501" s="1" t="s">
        <v>6196</v>
      </c>
      <c r="C4501" s="2">
        <v>42333</v>
      </c>
      <c r="D4501" s="1" t="s">
        <v>2787</v>
      </c>
      <c r="E4501" s="7" t="str">
        <f>VLOOKUP(TRIM(D4501)*1,CFOP!A:B,2,FALSE)</f>
        <v>Sim</v>
      </c>
      <c r="F4501" s="1" t="s">
        <v>29</v>
      </c>
      <c r="G4501" s="3">
        <v>3062.4</v>
      </c>
      <c r="H4501" s="3">
        <v>2662.96</v>
      </c>
      <c r="I4501" s="3">
        <v>479.33</v>
      </c>
      <c r="J4501" s="1" t="s">
        <v>61</v>
      </c>
      <c r="K4501" s="3">
        <v>0</v>
      </c>
      <c r="L4501" s="3">
        <v>0</v>
      </c>
      <c r="M4501" s="1" t="s">
        <v>31</v>
      </c>
      <c r="N4501" s="3">
        <v>2662.96</v>
      </c>
      <c r="O4501" s="3">
        <v>399.44</v>
      </c>
      <c r="P4501" s="1" t="s">
        <v>2788</v>
      </c>
      <c r="Q4501" s="3">
        <v>2662.96</v>
      </c>
      <c r="R4501" s="3">
        <v>43.94</v>
      </c>
      <c r="S4501" s="1" t="s">
        <v>33</v>
      </c>
      <c r="T4501" s="3">
        <v>2662.96</v>
      </c>
      <c r="U4501" s="3">
        <v>202.38</v>
      </c>
      <c r="V4501" s="1" t="s">
        <v>33</v>
      </c>
      <c r="W4501" s="1" t="s">
        <v>33</v>
      </c>
      <c r="X4501" s="1" t="s">
        <v>3958</v>
      </c>
      <c r="Y4501" s="1" t="s">
        <v>44</v>
      </c>
      <c r="Z4501" s="1" t="s">
        <v>1161</v>
      </c>
      <c r="AA4501" s="1" t="s">
        <v>1162</v>
      </c>
    </row>
    <row r="4502" spans="1:27" x14ac:dyDescent="0.25">
      <c r="A4502" s="1" t="s">
        <v>26</v>
      </c>
      <c r="B4502" s="1" t="s">
        <v>6196</v>
      </c>
      <c r="C4502" s="2">
        <v>42333</v>
      </c>
      <c r="D4502" s="1" t="s">
        <v>2787</v>
      </c>
      <c r="E4502" s="7" t="str">
        <f>VLOOKUP(TRIM(D4502)*1,CFOP!A:B,2,FALSE)</f>
        <v>Sim</v>
      </c>
      <c r="F4502" s="1" t="s">
        <v>29</v>
      </c>
      <c r="G4502" s="3">
        <v>8407.1</v>
      </c>
      <c r="H4502" s="3">
        <v>7310.52</v>
      </c>
      <c r="I4502" s="3">
        <v>1315.89</v>
      </c>
      <c r="J4502" s="1" t="s">
        <v>61</v>
      </c>
      <c r="K4502" s="3">
        <v>0</v>
      </c>
      <c r="L4502" s="3">
        <v>0</v>
      </c>
      <c r="M4502" s="1" t="s">
        <v>31</v>
      </c>
      <c r="N4502" s="3">
        <v>7310.52</v>
      </c>
      <c r="O4502" s="3">
        <v>1096.58</v>
      </c>
      <c r="P4502" s="1" t="s">
        <v>2788</v>
      </c>
      <c r="Q4502" s="3">
        <v>7310.52</v>
      </c>
      <c r="R4502" s="3">
        <v>120.62</v>
      </c>
      <c r="S4502" s="1" t="s">
        <v>33</v>
      </c>
      <c r="T4502" s="3">
        <v>7310.52</v>
      </c>
      <c r="U4502" s="3">
        <v>555.6</v>
      </c>
      <c r="V4502" s="1" t="s">
        <v>33</v>
      </c>
      <c r="W4502" s="1" t="s">
        <v>33</v>
      </c>
      <c r="X4502" s="1" t="s">
        <v>3958</v>
      </c>
      <c r="Y4502" s="1" t="s">
        <v>44</v>
      </c>
      <c r="Z4502" s="1" t="s">
        <v>1716</v>
      </c>
      <c r="AA4502" s="1" t="s">
        <v>1717</v>
      </c>
    </row>
    <row r="4503" spans="1:27" x14ac:dyDescent="0.25">
      <c r="A4503" s="1" t="s">
        <v>26</v>
      </c>
      <c r="B4503" s="1" t="s">
        <v>6196</v>
      </c>
      <c r="C4503" s="2">
        <v>42333</v>
      </c>
      <c r="D4503" s="1" t="s">
        <v>2787</v>
      </c>
      <c r="E4503" s="7" t="str">
        <f>VLOOKUP(TRIM(D4503)*1,CFOP!A:B,2,FALSE)</f>
        <v>Sim</v>
      </c>
      <c r="F4503" s="1" t="s">
        <v>29</v>
      </c>
      <c r="G4503" s="3">
        <v>2101.77</v>
      </c>
      <c r="H4503" s="3">
        <v>1827.63</v>
      </c>
      <c r="I4503" s="3">
        <v>328.97</v>
      </c>
      <c r="J4503" s="1" t="s">
        <v>61</v>
      </c>
      <c r="K4503" s="3">
        <v>0</v>
      </c>
      <c r="L4503" s="3">
        <v>0</v>
      </c>
      <c r="M4503" s="1" t="s">
        <v>31</v>
      </c>
      <c r="N4503" s="3">
        <v>1827.63</v>
      </c>
      <c r="O4503" s="3">
        <v>274.14</v>
      </c>
      <c r="P4503" s="1" t="s">
        <v>2788</v>
      </c>
      <c r="Q4503" s="3">
        <v>1827.63</v>
      </c>
      <c r="R4503" s="3">
        <v>30.16</v>
      </c>
      <c r="S4503" s="1" t="s">
        <v>33</v>
      </c>
      <c r="T4503" s="3">
        <v>1827.63</v>
      </c>
      <c r="U4503" s="3">
        <v>138.9</v>
      </c>
      <c r="V4503" s="1" t="s">
        <v>33</v>
      </c>
      <c r="W4503" s="1" t="s">
        <v>33</v>
      </c>
      <c r="X4503" s="1" t="s">
        <v>3958</v>
      </c>
      <c r="Y4503" s="1" t="s">
        <v>44</v>
      </c>
      <c r="Z4503" s="1" t="s">
        <v>1716</v>
      </c>
      <c r="AA4503" s="1" t="s">
        <v>1717</v>
      </c>
    </row>
    <row r="4504" spans="1:27" x14ac:dyDescent="0.25">
      <c r="A4504" s="1" t="s">
        <v>26</v>
      </c>
      <c r="B4504" s="1" t="s">
        <v>6196</v>
      </c>
      <c r="C4504" s="2">
        <v>42333</v>
      </c>
      <c r="D4504" s="1" t="s">
        <v>2787</v>
      </c>
      <c r="E4504" s="7" t="str">
        <f>VLOOKUP(TRIM(D4504)*1,CFOP!A:B,2,FALSE)</f>
        <v>Sim</v>
      </c>
      <c r="F4504" s="1" t="s">
        <v>29</v>
      </c>
      <c r="G4504" s="3">
        <v>2794.78</v>
      </c>
      <c r="H4504" s="3">
        <v>2430.2400000000002</v>
      </c>
      <c r="I4504" s="3">
        <v>437.44</v>
      </c>
      <c r="J4504" s="1" t="s">
        <v>61</v>
      </c>
      <c r="K4504" s="3">
        <v>0</v>
      </c>
      <c r="L4504" s="3">
        <v>0</v>
      </c>
      <c r="M4504" s="1" t="s">
        <v>31</v>
      </c>
      <c r="N4504" s="3">
        <v>2430.2400000000002</v>
      </c>
      <c r="O4504" s="3">
        <v>364.54</v>
      </c>
      <c r="P4504" s="1" t="s">
        <v>2788</v>
      </c>
      <c r="Q4504" s="3">
        <v>2430.2400000000002</v>
      </c>
      <c r="R4504" s="3">
        <v>40.1</v>
      </c>
      <c r="S4504" s="1" t="s">
        <v>33</v>
      </c>
      <c r="T4504" s="3">
        <v>2430.2400000000002</v>
      </c>
      <c r="U4504" s="3">
        <v>184.70000000000002</v>
      </c>
      <c r="V4504" s="1" t="s">
        <v>33</v>
      </c>
      <c r="W4504" s="1" t="s">
        <v>33</v>
      </c>
      <c r="X4504" s="1" t="s">
        <v>3958</v>
      </c>
      <c r="Y4504" s="1" t="s">
        <v>44</v>
      </c>
      <c r="Z4504" s="1" t="s">
        <v>87</v>
      </c>
      <c r="AA4504" s="1" t="s">
        <v>88</v>
      </c>
    </row>
    <row r="4505" spans="1:27" x14ac:dyDescent="0.25">
      <c r="A4505" s="1" t="s">
        <v>26</v>
      </c>
      <c r="B4505" s="1" t="s">
        <v>6196</v>
      </c>
      <c r="C4505" s="2">
        <v>42333</v>
      </c>
      <c r="D4505" s="1" t="s">
        <v>2787</v>
      </c>
      <c r="E4505" s="7" t="str">
        <f>VLOOKUP(TRIM(D4505)*1,CFOP!A:B,2,FALSE)</f>
        <v>Sim</v>
      </c>
      <c r="F4505" s="1" t="s">
        <v>29</v>
      </c>
      <c r="G4505" s="3">
        <v>558.96</v>
      </c>
      <c r="H4505" s="3">
        <v>486.05</v>
      </c>
      <c r="I4505" s="3">
        <v>87.49</v>
      </c>
      <c r="J4505" s="1" t="s">
        <v>61</v>
      </c>
      <c r="K4505" s="3">
        <v>0</v>
      </c>
      <c r="L4505" s="3">
        <v>0</v>
      </c>
      <c r="M4505" s="1" t="s">
        <v>31</v>
      </c>
      <c r="N4505" s="3">
        <v>486.05</v>
      </c>
      <c r="O4505" s="3">
        <v>72.91</v>
      </c>
      <c r="P4505" s="1" t="s">
        <v>2788</v>
      </c>
      <c r="Q4505" s="3">
        <v>486.05</v>
      </c>
      <c r="R4505" s="3">
        <v>8.02</v>
      </c>
      <c r="S4505" s="1" t="s">
        <v>33</v>
      </c>
      <c r="T4505" s="3">
        <v>486.05</v>
      </c>
      <c r="U4505" s="3">
        <v>36.94</v>
      </c>
      <c r="V4505" s="1" t="s">
        <v>33</v>
      </c>
      <c r="W4505" s="1" t="s">
        <v>33</v>
      </c>
      <c r="X4505" s="1" t="s">
        <v>3958</v>
      </c>
      <c r="Y4505" s="1" t="s">
        <v>44</v>
      </c>
      <c r="Z4505" s="1" t="s">
        <v>87</v>
      </c>
      <c r="AA4505" s="1" t="s">
        <v>88</v>
      </c>
    </row>
    <row r="4506" spans="1:27" x14ac:dyDescent="0.25">
      <c r="A4506" s="1" t="s">
        <v>26</v>
      </c>
      <c r="B4506" s="1" t="s">
        <v>6196</v>
      </c>
      <c r="C4506" s="2">
        <v>42333</v>
      </c>
      <c r="D4506" s="1" t="s">
        <v>2787</v>
      </c>
      <c r="E4506" s="7" t="str">
        <f>VLOOKUP(TRIM(D4506)*1,CFOP!A:B,2,FALSE)</f>
        <v>Sim</v>
      </c>
      <c r="F4506" s="1" t="s">
        <v>29</v>
      </c>
      <c r="G4506" s="3">
        <v>620.76</v>
      </c>
      <c r="H4506" s="3">
        <v>539.79</v>
      </c>
      <c r="I4506" s="3">
        <v>97.16</v>
      </c>
      <c r="J4506" s="1" t="s">
        <v>61</v>
      </c>
      <c r="K4506" s="3">
        <v>0</v>
      </c>
      <c r="L4506" s="3">
        <v>0</v>
      </c>
      <c r="M4506" s="1" t="s">
        <v>31</v>
      </c>
      <c r="N4506" s="3">
        <v>539.79</v>
      </c>
      <c r="O4506" s="3">
        <v>80.97</v>
      </c>
      <c r="P4506" s="1" t="s">
        <v>2788</v>
      </c>
      <c r="Q4506" s="3">
        <v>539.79</v>
      </c>
      <c r="R4506" s="3">
        <v>8.91</v>
      </c>
      <c r="S4506" s="1" t="s">
        <v>33</v>
      </c>
      <c r="T4506" s="3">
        <v>539.79</v>
      </c>
      <c r="U4506" s="3">
        <v>41.02</v>
      </c>
      <c r="V4506" s="1" t="s">
        <v>33</v>
      </c>
      <c r="W4506" s="1" t="s">
        <v>33</v>
      </c>
      <c r="X4506" s="1" t="s">
        <v>3958</v>
      </c>
      <c r="Y4506" s="1" t="s">
        <v>44</v>
      </c>
      <c r="Z4506" s="1" t="s">
        <v>83</v>
      </c>
      <c r="AA4506" s="1" t="s">
        <v>84</v>
      </c>
    </row>
    <row r="4507" spans="1:27" x14ac:dyDescent="0.25">
      <c r="A4507" s="1" t="s">
        <v>26</v>
      </c>
      <c r="B4507" s="1" t="s">
        <v>6196</v>
      </c>
      <c r="C4507" s="2">
        <v>42333</v>
      </c>
      <c r="D4507" s="1" t="s">
        <v>2787</v>
      </c>
      <c r="E4507" s="7" t="str">
        <f>VLOOKUP(TRIM(D4507)*1,CFOP!A:B,2,FALSE)</f>
        <v>Sim</v>
      </c>
      <c r="F4507" s="1" t="s">
        <v>29</v>
      </c>
      <c r="G4507" s="3">
        <v>550.41999999999996</v>
      </c>
      <c r="H4507" s="3">
        <v>478.63</v>
      </c>
      <c r="I4507" s="3">
        <v>86.15</v>
      </c>
      <c r="J4507" s="1" t="s">
        <v>61</v>
      </c>
      <c r="K4507" s="3">
        <v>0</v>
      </c>
      <c r="L4507" s="3">
        <v>0</v>
      </c>
      <c r="M4507" s="1" t="s">
        <v>31</v>
      </c>
      <c r="N4507" s="3">
        <v>478.63</v>
      </c>
      <c r="O4507" s="3">
        <v>71.790000000000006</v>
      </c>
      <c r="P4507" s="1" t="s">
        <v>2788</v>
      </c>
      <c r="Q4507" s="3">
        <v>478.63</v>
      </c>
      <c r="R4507" s="3">
        <v>7.9</v>
      </c>
      <c r="S4507" s="1" t="s">
        <v>33</v>
      </c>
      <c r="T4507" s="3">
        <v>478.63</v>
      </c>
      <c r="U4507" s="3">
        <v>36.380000000000003</v>
      </c>
      <c r="V4507" s="1" t="s">
        <v>33</v>
      </c>
      <c r="W4507" s="1" t="s">
        <v>33</v>
      </c>
      <c r="X4507" s="1" t="s">
        <v>3958</v>
      </c>
      <c r="Y4507" s="1" t="s">
        <v>44</v>
      </c>
      <c r="Z4507" s="1" t="s">
        <v>3218</v>
      </c>
      <c r="AA4507" s="1" t="s">
        <v>3219</v>
      </c>
    </row>
    <row r="4508" spans="1:27" x14ac:dyDescent="0.25">
      <c r="A4508" s="1" t="s">
        <v>26</v>
      </c>
      <c r="B4508" s="1" t="s">
        <v>6196</v>
      </c>
      <c r="C4508" s="2">
        <v>42333</v>
      </c>
      <c r="D4508" s="1" t="s">
        <v>2787</v>
      </c>
      <c r="E4508" s="7" t="str">
        <f>VLOOKUP(TRIM(D4508)*1,CFOP!A:B,2,FALSE)</f>
        <v>Sim</v>
      </c>
      <c r="F4508" s="1" t="s">
        <v>29</v>
      </c>
      <c r="G4508" s="3">
        <v>1782.78</v>
      </c>
      <c r="H4508" s="3">
        <v>1550.24</v>
      </c>
      <c r="I4508" s="3">
        <v>279.04000000000002</v>
      </c>
      <c r="J4508" s="1" t="s">
        <v>61</v>
      </c>
      <c r="K4508" s="3">
        <v>0</v>
      </c>
      <c r="L4508" s="3">
        <v>0</v>
      </c>
      <c r="M4508" s="1" t="s">
        <v>31</v>
      </c>
      <c r="N4508" s="3">
        <v>1550.24</v>
      </c>
      <c r="O4508" s="3">
        <v>232.54</v>
      </c>
      <c r="P4508" s="1" t="s">
        <v>2788</v>
      </c>
      <c r="Q4508" s="3">
        <v>1550.24</v>
      </c>
      <c r="R4508" s="3">
        <v>25.580000000000002</v>
      </c>
      <c r="S4508" s="1" t="s">
        <v>33</v>
      </c>
      <c r="T4508" s="3">
        <v>1550.24</v>
      </c>
      <c r="U4508" s="3">
        <v>117.82000000000001</v>
      </c>
      <c r="V4508" s="1" t="s">
        <v>33</v>
      </c>
      <c r="W4508" s="1" t="s">
        <v>33</v>
      </c>
      <c r="X4508" s="1" t="s">
        <v>3958</v>
      </c>
      <c r="Y4508" s="1" t="s">
        <v>44</v>
      </c>
      <c r="Z4508" s="1" t="s">
        <v>66</v>
      </c>
      <c r="AA4508" s="1" t="s">
        <v>67</v>
      </c>
    </row>
    <row r="4509" spans="1:27" x14ac:dyDescent="0.25">
      <c r="A4509" s="1" t="s">
        <v>26</v>
      </c>
      <c r="B4509" s="1" t="s">
        <v>6196</v>
      </c>
      <c r="C4509" s="2">
        <v>42333</v>
      </c>
      <c r="D4509" s="1" t="s">
        <v>2787</v>
      </c>
      <c r="E4509" s="7" t="str">
        <f>VLOOKUP(TRIM(D4509)*1,CFOP!A:B,2,FALSE)</f>
        <v>Sim</v>
      </c>
      <c r="F4509" s="1" t="s">
        <v>29</v>
      </c>
      <c r="G4509" s="3">
        <v>134.80000000000001</v>
      </c>
      <c r="H4509" s="3">
        <v>117.22</v>
      </c>
      <c r="I4509" s="3">
        <v>21.1</v>
      </c>
      <c r="J4509" s="1" t="s">
        <v>61</v>
      </c>
      <c r="K4509" s="3">
        <v>0</v>
      </c>
      <c r="L4509" s="3">
        <v>0</v>
      </c>
      <c r="M4509" s="1" t="s">
        <v>31</v>
      </c>
      <c r="N4509" s="3">
        <v>117.22</v>
      </c>
      <c r="O4509" s="3">
        <v>17.580000000000002</v>
      </c>
      <c r="P4509" s="1" t="s">
        <v>2788</v>
      </c>
      <c r="Q4509" s="3">
        <v>117.22</v>
      </c>
      <c r="R4509" s="3">
        <v>1.93</v>
      </c>
      <c r="S4509" s="1" t="s">
        <v>33</v>
      </c>
      <c r="T4509" s="3">
        <v>117.22</v>
      </c>
      <c r="U4509" s="3">
        <v>8.91</v>
      </c>
      <c r="V4509" s="1" t="s">
        <v>33</v>
      </c>
      <c r="W4509" s="1" t="s">
        <v>33</v>
      </c>
      <c r="X4509" s="1" t="s">
        <v>3958</v>
      </c>
      <c r="Y4509" s="1" t="s">
        <v>4101</v>
      </c>
      <c r="Z4509" s="1" t="s">
        <v>6197</v>
      </c>
      <c r="AA4509" s="1" t="s">
        <v>6198</v>
      </c>
    </row>
    <row r="4510" spans="1:27" x14ac:dyDescent="0.25">
      <c r="A4510" s="1" t="s">
        <v>26</v>
      </c>
      <c r="B4510" s="1" t="s">
        <v>6199</v>
      </c>
      <c r="C4510" s="2">
        <v>42333</v>
      </c>
      <c r="D4510" s="1" t="s">
        <v>2817</v>
      </c>
      <c r="E4510" s="7" t="str">
        <f>VLOOKUP(TRIM(D4510)*1,CFOP!A:B,2,FALSE)</f>
        <v>Sim</v>
      </c>
      <c r="F4510" s="1" t="s">
        <v>1643</v>
      </c>
      <c r="G4510" s="3">
        <v>257.5</v>
      </c>
      <c r="H4510" s="3">
        <v>257.5</v>
      </c>
      <c r="I4510" s="3">
        <v>30.900000000000002</v>
      </c>
      <c r="J4510" s="1" t="s">
        <v>30</v>
      </c>
      <c r="K4510" s="3">
        <v>0</v>
      </c>
      <c r="L4510" s="3">
        <v>0</v>
      </c>
      <c r="M4510" s="1" t="s">
        <v>31</v>
      </c>
      <c r="N4510" s="3">
        <v>0</v>
      </c>
      <c r="O4510" s="3">
        <v>0</v>
      </c>
      <c r="P4510" s="1" t="s">
        <v>31</v>
      </c>
      <c r="Q4510" s="3">
        <v>257.5</v>
      </c>
      <c r="R4510" s="3">
        <v>4.25</v>
      </c>
      <c r="S4510" s="1" t="s">
        <v>33</v>
      </c>
      <c r="T4510" s="3">
        <v>257.5</v>
      </c>
      <c r="U4510" s="3">
        <v>19.57</v>
      </c>
      <c r="V4510" s="1" t="s">
        <v>33</v>
      </c>
      <c r="W4510" s="1" t="s">
        <v>33</v>
      </c>
      <c r="X4510" s="1" t="s">
        <v>2574</v>
      </c>
      <c r="Y4510" s="1" t="s">
        <v>96</v>
      </c>
      <c r="Z4510" s="1" t="s">
        <v>5189</v>
      </c>
      <c r="AA4510" s="1" t="s">
        <v>2862</v>
      </c>
    </row>
    <row r="4511" spans="1:27" x14ac:dyDescent="0.25">
      <c r="A4511" s="1" t="s">
        <v>26</v>
      </c>
      <c r="B4511" s="1" t="s">
        <v>6200</v>
      </c>
      <c r="C4511" s="2">
        <v>42333</v>
      </c>
      <c r="D4511" s="1" t="s">
        <v>2817</v>
      </c>
      <c r="E4511" s="7" t="str">
        <f>VLOOKUP(TRIM(D4511)*1,CFOP!A:B,2,FALSE)</f>
        <v>Sim</v>
      </c>
      <c r="F4511" s="1" t="s">
        <v>179</v>
      </c>
      <c r="G4511" s="3">
        <v>887.62</v>
      </c>
      <c r="H4511" s="3">
        <v>887.62</v>
      </c>
      <c r="I4511" s="3">
        <v>106.51</v>
      </c>
      <c r="J4511" s="1" t="s">
        <v>30</v>
      </c>
      <c r="K4511" s="3">
        <v>0</v>
      </c>
      <c r="L4511" s="3">
        <v>0</v>
      </c>
      <c r="M4511" s="1" t="s">
        <v>31</v>
      </c>
      <c r="N4511" s="3">
        <v>0</v>
      </c>
      <c r="O4511" s="3">
        <v>0</v>
      </c>
      <c r="P4511" s="1" t="s">
        <v>31</v>
      </c>
      <c r="Q4511" s="3">
        <v>887.62</v>
      </c>
      <c r="R4511" s="3">
        <v>14.65</v>
      </c>
      <c r="S4511" s="1" t="s">
        <v>33</v>
      </c>
      <c r="T4511" s="3">
        <v>887.62</v>
      </c>
      <c r="U4511" s="3">
        <v>67.460000000000008</v>
      </c>
      <c r="V4511" s="1" t="s">
        <v>33</v>
      </c>
      <c r="W4511" s="1" t="s">
        <v>33</v>
      </c>
      <c r="X4511" s="1" t="s">
        <v>3173</v>
      </c>
      <c r="Y4511" s="1" t="s">
        <v>1378</v>
      </c>
      <c r="Z4511" s="1" t="s">
        <v>3174</v>
      </c>
      <c r="AA4511" s="1" t="s">
        <v>3175</v>
      </c>
    </row>
    <row r="4512" spans="1:27" x14ac:dyDescent="0.25">
      <c r="A4512" s="1" t="s">
        <v>26</v>
      </c>
      <c r="B4512" s="1" t="s">
        <v>6201</v>
      </c>
      <c r="C4512" s="2">
        <v>42333</v>
      </c>
      <c r="D4512" s="1" t="s">
        <v>2817</v>
      </c>
      <c r="E4512" s="7" t="str">
        <f>VLOOKUP(TRIM(D4512)*1,CFOP!A:B,2,FALSE)</f>
        <v>Sim</v>
      </c>
      <c r="F4512" s="1" t="s">
        <v>1643</v>
      </c>
      <c r="G4512" s="3">
        <v>1821.04</v>
      </c>
      <c r="H4512" s="3">
        <v>1821.04</v>
      </c>
      <c r="I4512" s="3">
        <v>218.52</v>
      </c>
      <c r="J4512" s="1" t="s">
        <v>30</v>
      </c>
      <c r="K4512" s="3">
        <v>0</v>
      </c>
      <c r="L4512" s="3">
        <v>0</v>
      </c>
      <c r="M4512" s="1" t="s">
        <v>31</v>
      </c>
      <c r="N4512" s="3">
        <v>0</v>
      </c>
      <c r="O4512" s="3">
        <v>0</v>
      </c>
      <c r="P4512" s="1" t="s">
        <v>31</v>
      </c>
      <c r="Q4512" s="3">
        <v>1821.04</v>
      </c>
      <c r="R4512" s="3">
        <v>30.05</v>
      </c>
      <c r="S4512" s="1" t="s">
        <v>33</v>
      </c>
      <c r="T4512" s="3">
        <v>1821.04</v>
      </c>
      <c r="U4512" s="3">
        <v>138.4</v>
      </c>
      <c r="V4512" s="1" t="s">
        <v>33</v>
      </c>
      <c r="W4512" s="1" t="s">
        <v>33</v>
      </c>
      <c r="X4512" s="1" t="s">
        <v>2574</v>
      </c>
      <c r="Y4512" s="1" t="s">
        <v>96</v>
      </c>
      <c r="Z4512" s="1" t="s">
        <v>2861</v>
      </c>
      <c r="AA4512" s="1" t="s">
        <v>2862</v>
      </c>
    </row>
    <row r="4513" spans="1:27" x14ac:dyDescent="0.25">
      <c r="A4513" s="1" t="s">
        <v>26</v>
      </c>
      <c r="B4513" s="1" t="s">
        <v>6202</v>
      </c>
      <c r="C4513" s="2">
        <v>42333</v>
      </c>
      <c r="D4513" s="1" t="s">
        <v>2817</v>
      </c>
      <c r="E4513" s="7" t="str">
        <f>VLOOKUP(TRIM(D4513)*1,CFOP!A:B,2,FALSE)</f>
        <v>Sim</v>
      </c>
      <c r="F4513" s="1" t="s">
        <v>179</v>
      </c>
      <c r="G4513" s="3">
        <v>14940.8</v>
      </c>
      <c r="H4513" s="3">
        <v>12992</v>
      </c>
      <c r="I4513" s="3">
        <v>519.68000000000006</v>
      </c>
      <c r="J4513" s="1" t="s">
        <v>780</v>
      </c>
      <c r="K4513" s="3">
        <v>0</v>
      </c>
      <c r="L4513" s="3">
        <v>0</v>
      </c>
      <c r="M4513" s="1" t="s">
        <v>31</v>
      </c>
      <c r="N4513" s="3">
        <v>12992</v>
      </c>
      <c r="O4513" s="3">
        <v>1948.8</v>
      </c>
      <c r="P4513" s="1" t="s">
        <v>2788</v>
      </c>
      <c r="Q4513" s="3">
        <v>12992</v>
      </c>
      <c r="R4513" s="3">
        <v>214.37</v>
      </c>
      <c r="S4513" s="1" t="s">
        <v>33</v>
      </c>
      <c r="T4513" s="3">
        <v>12992</v>
      </c>
      <c r="U4513" s="3">
        <v>987.39</v>
      </c>
      <c r="V4513" s="1" t="s">
        <v>33</v>
      </c>
      <c r="W4513" s="1" t="s">
        <v>33</v>
      </c>
      <c r="X4513" s="1" t="s">
        <v>1865</v>
      </c>
      <c r="Y4513" s="1" t="s">
        <v>91</v>
      </c>
      <c r="Z4513" s="1" t="s">
        <v>1866</v>
      </c>
      <c r="AA4513" s="1" t="s">
        <v>1867</v>
      </c>
    </row>
    <row r="4514" spans="1:27" x14ac:dyDescent="0.25">
      <c r="A4514" s="1" t="s">
        <v>26</v>
      </c>
      <c r="B4514" s="1" t="s">
        <v>6203</v>
      </c>
      <c r="C4514" s="2">
        <v>42333</v>
      </c>
      <c r="D4514" s="1" t="s">
        <v>2817</v>
      </c>
      <c r="E4514" s="7" t="str">
        <f>VLOOKUP(TRIM(D4514)*1,CFOP!A:B,2,FALSE)</f>
        <v>Sim</v>
      </c>
      <c r="F4514" s="1" t="s">
        <v>179</v>
      </c>
      <c r="G4514" s="3">
        <v>1441.52</v>
      </c>
      <c r="H4514" s="3">
        <v>1441.52</v>
      </c>
      <c r="I4514" s="3">
        <v>172.98</v>
      </c>
      <c r="J4514" s="1" t="s">
        <v>30</v>
      </c>
      <c r="K4514" s="3">
        <v>0</v>
      </c>
      <c r="L4514" s="3">
        <v>0</v>
      </c>
      <c r="M4514" s="1" t="s">
        <v>31</v>
      </c>
      <c r="N4514" s="3">
        <v>0</v>
      </c>
      <c r="O4514" s="3">
        <v>0</v>
      </c>
      <c r="P4514" s="1" t="s">
        <v>31</v>
      </c>
      <c r="Q4514" s="3">
        <v>1441.52</v>
      </c>
      <c r="R4514" s="3">
        <v>23.79</v>
      </c>
      <c r="S4514" s="1" t="s">
        <v>33</v>
      </c>
      <c r="T4514" s="3">
        <v>1441.52</v>
      </c>
      <c r="U4514" s="3">
        <v>109.56</v>
      </c>
      <c r="V4514" s="1" t="s">
        <v>33</v>
      </c>
      <c r="W4514" s="1" t="s">
        <v>33</v>
      </c>
      <c r="X4514" s="1" t="s">
        <v>3063</v>
      </c>
      <c r="Y4514" s="1" t="s">
        <v>1378</v>
      </c>
      <c r="Z4514" s="1" t="s">
        <v>3064</v>
      </c>
      <c r="AA4514" s="1" t="s">
        <v>3065</v>
      </c>
    </row>
    <row r="4515" spans="1:27" x14ac:dyDescent="0.25">
      <c r="A4515" s="1" t="s">
        <v>26</v>
      </c>
      <c r="B4515" s="1" t="s">
        <v>6203</v>
      </c>
      <c r="C4515" s="2">
        <v>42333</v>
      </c>
      <c r="D4515" s="1" t="s">
        <v>2817</v>
      </c>
      <c r="E4515" s="7" t="str">
        <f>VLOOKUP(TRIM(D4515)*1,CFOP!A:B,2,FALSE)</f>
        <v>Sim</v>
      </c>
      <c r="F4515" s="1" t="s">
        <v>179</v>
      </c>
      <c r="G4515" s="3">
        <v>891.43000000000006</v>
      </c>
      <c r="H4515" s="3">
        <v>891.43000000000006</v>
      </c>
      <c r="I4515" s="3">
        <v>106.97</v>
      </c>
      <c r="J4515" s="1" t="s">
        <v>30</v>
      </c>
      <c r="K4515" s="3">
        <v>0</v>
      </c>
      <c r="L4515" s="3">
        <v>0</v>
      </c>
      <c r="M4515" s="1" t="s">
        <v>31</v>
      </c>
      <c r="N4515" s="3">
        <v>0</v>
      </c>
      <c r="O4515" s="3">
        <v>0</v>
      </c>
      <c r="P4515" s="1" t="s">
        <v>31</v>
      </c>
      <c r="Q4515" s="3">
        <v>891.43000000000006</v>
      </c>
      <c r="R4515" s="3">
        <v>14.71</v>
      </c>
      <c r="S4515" s="1" t="s">
        <v>33</v>
      </c>
      <c r="T4515" s="3">
        <v>891.43000000000006</v>
      </c>
      <c r="U4515" s="3">
        <v>67.75</v>
      </c>
      <c r="V4515" s="1" t="s">
        <v>33</v>
      </c>
      <c r="W4515" s="1" t="s">
        <v>33</v>
      </c>
      <c r="X4515" s="1" t="s">
        <v>3063</v>
      </c>
      <c r="Y4515" s="1" t="s">
        <v>1378</v>
      </c>
      <c r="Z4515" s="1" t="s">
        <v>3060</v>
      </c>
      <c r="AA4515" s="1" t="s">
        <v>3061</v>
      </c>
    </row>
    <row r="4516" spans="1:27" x14ac:dyDescent="0.25">
      <c r="A4516" s="1" t="s">
        <v>26</v>
      </c>
      <c r="B4516" s="1" t="s">
        <v>6204</v>
      </c>
      <c r="C4516" s="2">
        <v>42333</v>
      </c>
      <c r="D4516" s="1" t="s">
        <v>2817</v>
      </c>
      <c r="E4516" s="7" t="str">
        <f>VLOOKUP(TRIM(D4516)*1,CFOP!A:B,2,FALSE)</f>
        <v>Sim</v>
      </c>
      <c r="F4516" s="1" t="s">
        <v>1643</v>
      </c>
      <c r="G4516" s="3">
        <v>2575</v>
      </c>
      <c r="H4516" s="3">
        <v>2575</v>
      </c>
      <c r="I4516" s="3">
        <v>309</v>
      </c>
      <c r="J4516" s="1" t="s">
        <v>30</v>
      </c>
      <c r="K4516" s="3">
        <v>0</v>
      </c>
      <c r="L4516" s="3">
        <v>0</v>
      </c>
      <c r="M4516" s="1" t="s">
        <v>31</v>
      </c>
      <c r="N4516" s="3">
        <v>0</v>
      </c>
      <c r="O4516" s="3">
        <v>0</v>
      </c>
      <c r="P4516" s="1" t="s">
        <v>31</v>
      </c>
      <c r="Q4516" s="3">
        <v>2575</v>
      </c>
      <c r="R4516" s="3">
        <v>42.49</v>
      </c>
      <c r="S4516" s="1" t="s">
        <v>33</v>
      </c>
      <c r="T4516" s="3">
        <v>2575</v>
      </c>
      <c r="U4516" s="3">
        <v>195.70000000000002</v>
      </c>
      <c r="V4516" s="1" t="s">
        <v>33</v>
      </c>
      <c r="W4516" s="1" t="s">
        <v>33</v>
      </c>
      <c r="X4516" s="1" t="s">
        <v>2574</v>
      </c>
      <c r="Y4516" s="1" t="s">
        <v>96</v>
      </c>
      <c r="Z4516" s="1" t="s">
        <v>3643</v>
      </c>
      <c r="AA4516" s="1" t="s">
        <v>3644</v>
      </c>
    </row>
    <row r="4517" spans="1:27" x14ac:dyDescent="0.25">
      <c r="A4517" s="1" t="s">
        <v>26</v>
      </c>
      <c r="B4517" s="1" t="s">
        <v>6205</v>
      </c>
      <c r="C4517" s="2">
        <v>42333</v>
      </c>
      <c r="D4517" s="1" t="s">
        <v>2817</v>
      </c>
      <c r="E4517" s="7" t="str">
        <f>VLOOKUP(TRIM(D4517)*1,CFOP!A:B,2,FALSE)</f>
        <v>Sim</v>
      </c>
      <c r="F4517" s="1" t="s">
        <v>1643</v>
      </c>
      <c r="G4517" s="3">
        <v>2725.36</v>
      </c>
      <c r="H4517" s="3">
        <v>2725.36</v>
      </c>
      <c r="I4517" s="3">
        <v>327.04000000000002</v>
      </c>
      <c r="J4517" s="1" t="s">
        <v>30</v>
      </c>
      <c r="K4517" s="3">
        <v>0</v>
      </c>
      <c r="L4517" s="3">
        <v>0</v>
      </c>
      <c r="M4517" s="1" t="s">
        <v>31</v>
      </c>
      <c r="N4517" s="3">
        <v>0</v>
      </c>
      <c r="O4517" s="3">
        <v>0</v>
      </c>
      <c r="P4517" s="1" t="s">
        <v>31</v>
      </c>
      <c r="Q4517" s="3">
        <v>2725.36</v>
      </c>
      <c r="R4517" s="3">
        <v>44.97</v>
      </c>
      <c r="S4517" s="1" t="s">
        <v>33</v>
      </c>
      <c r="T4517" s="3">
        <v>2725.36</v>
      </c>
      <c r="U4517" s="3">
        <v>207.13</v>
      </c>
      <c r="V4517" s="1" t="s">
        <v>33</v>
      </c>
      <c r="W4517" s="1" t="s">
        <v>33</v>
      </c>
      <c r="X4517" s="1" t="s">
        <v>2574</v>
      </c>
      <c r="Y4517" s="1" t="s">
        <v>96</v>
      </c>
      <c r="Z4517" s="1" t="s">
        <v>3640</v>
      </c>
      <c r="AA4517" s="1" t="s">
        <v>3366</v>
      </c>
    </row>
    <row r="4518" spans="1:27" x14ac:dyDescent="0.25">
      <c r="A4518" s="1" t="s">
        <v>26</v>
      </c>
      <c r="B4518" s="1" t="s">
        <v>6206</v>
      </c>
      <c r="C4518" s="2">
        <v>42333</v>
      </c>
      <c r="D4518" s="1" t="s">
        <v>2804</v>
      </c>
      <c r="E4518" s="7" t="str">
        <f>VLOOKUP(TRIM(D4518)*1,CFOP!A:B,2,FALSE)</f>
        <v>Sim</v>
      </c>
      <c r="F4518" s="1" t="s">
        <v>29</v>
      </c>
      <c r="G4518" s="3">
        <v>48.65</v>
      </c>
      <c r="H4518" s="3">
        <v>48.65</v>
      </c>
      <c r="I4518" s="3">
        <v>8.76</v>
      </c>
      <c r="J4518" s="1" t="s">
        <v>30</v>
      </c>
      <c r="K4518" s="3">
        <v>0</v>
      </c>
      <c r="L4518" s="3">
        <v>0</v>
      </c>
      <c r="M4518" s="1" t="s">
        <v>31</v>
      </c>
      <c r="N4518" s="3">
        <v>0</v>
      </c>
      <c r="O4518" s="3">
        <v>0</v>
      </c>
      <c r="P4518" s="1" t="s">
        <v>31</v>
      </c>
      <c r="Q4518" s="3">
        <v>48.65</v>
      </c>
      <c r="R4518" s="3">
        <v>0.8</v>
      </c>
      <c r="S4518" s="1" t="s">
        <v>33</v>
      </c>
      <c r="T4518" s="3">
        <v>48.65</v>
      </c>
      <c r="U4518" s="3">
        <v>3.7</v>
      </c>
      <c r="V4518" s="1" t="s">
        <v>33</v>
      </c>
      <c r="W4518" s="1" t="s">
        <v>33</v>
      </c>
      <c r="X4518" s="1" t="s">
        <v>2799</v>
      </c>
      <c r="Y4518" s="1" t="s">
        <v>1378</v>
      </c>
      <c r="Z4518" s="1" t="s">
        <v>3334</v>
      </c>
      <c r="AA4518" s="1" t="s">
        <v>3335</v>
      </c>
    </row>
    <row r="4519" spans="1:27" x14ac:dyDescent="0.25">
      <c r="A4519" s="1" t="s">
        <v>26</v>
      </c>
      <c r="B4519" s="1" t="s">
        <v>6207</v>
      </c>
      <c r="C4519" s="2">
        <v>42333</v>
      </c>
      <c r="D4519" s="1" t="s">
        <v>2804</v>
      </c>
      <c r="E4519" s="7" t="str">
        <f>VLOOKUP(TRIM(D4519)*1,CFOP!A:B,2,FALSE)</f>
        <v>Sim</v>
      </c>
      <c r="F4519" s="1" t="s">
        <v>29</v>
      </c>
      <c r="G4519" s="3">
        <v>252.1</v>
      </c>
      <c r="H4519" s="3">
        <v>252.1</v>
      </c>
      <c r="I4519" s="3">
        <v>45.38</v>
      </c>
      <c r="J4519" s="1" t="s">
        <v>30</v>
      </c>
      <c r="K4519" s="3">
        <v>0</v>
      </c>
      <c r="L4519" s="3">
        <v>0</v>
      </c>
      <c r="M4519" s="1" t="s">
        <v>31</v>
      </c>
      <c r="N4519" s="3">
        <v>0</v>
      </c>
      <c r="O4519" s="3">
        <v>0</v>
      </c>
      <c r="P4519" s="1" t="s">
        <v>31</v>
      </c>
      <c r="Q4519" s="3">
        <v>252.1</v>
      </c>
      <c r="R4519" s="3">
        <v>4.16</v>
      </c>
      <c r="S4519" s="1" t="s">
        <v>33</v>
      </c>
      <c r="T4519" s="3">
        <v>252.1</v>
      </c>
      <c r="U4519" s="3">
        <v>19.16</v>
      </c>
      <c r="V4519" s="1" t="s">
        <v>33</v>
      </c>
      <c r="W4519" s="1" t="s">
        <v>33</v>
      </c>
      <c r="X4519" s="1" t="s">
        <v>2799</v>
      </c>
      <c r="Y4519" s="1" t="s">
        <v>96</v>
      </c>
      <c r="Z4519" s="1" t="s">
        <v>3353</v>
      </c>
      <c r="AA4519" s="1" t="s">
        <v>3354</v>
      </c>
    </row>
    <row r="4520" spans="1:27" x14ac:dyDescent="0.25">
      <c r="A4520" s="1" t="s">
        <v>26</v>
      </c>
      <c r="B4520" s="1" t="s">
        <v>6208</v>
      </c>
      <c r="C4520" s="2">
        <v>42333</v>
      </c>
      <c r="D4520" s="1" t="s">
        <v>2804</v>
      </c>
      <c r="E4520" s="7" t="str">
        <f>VLOOKUP(TRIM(D4520)*1,CFOP!A:B,2,FALSE)</f>
        <v>Sim</v>
      </c>
      <c r="F4520" s="1" t="s">
        <v>29</v>
      </c>
      <c r="G4520" s="3">
        <v>38.910000000000004</v>
      </c>
      <c r="H4520" s="3">
        <v>38.910000000000004</v>
      </c>
      <c r="I4520" s="3">
        <v>7</v>
      </c>
      <c r="J4520" s="1" t="s">
        <v>30</v>
      </c>
      <c r="K4520" s="3">
        <v>0</v>
      </c>
      <c r="L4520" s="3">
        <v>0</v>
      </c>
      <c r="M4520" s="1" t="s">
        <v>31</v>
      </c>
      <c r="N4520" s="3">
        <v>0</v>
      </c>
      <c r="O4520" s="3">
        <v>0</v>
      </c>
      <c r="P4520" s="1" t="s">
        <v>31</v>
      </c>
      <c r="Q4520" s="3">
        <v>38.910000000000004</v>
      </c>
      <c r="R4520" s="3">
        <v>0.64</v>
      </c>
      <c r="S4520" s="1" t="s">
        <v>33</v>
      </c>
      <c r="T4520" s="3">
        <v>38.910000000000004</v>
      </c>
      <c r="U4520" s="3">
        <v>2.96</v>
      </c>
      <c r="V4520" s="1" t="s">
        <v>33</v>
      </c>
      <c r="W4520" s="1" t="s">
        <v>33</v>
      </c>
      <c r="X4520" s="1" t="s">
        <v>2799</v>
      </c>
      <c r="Y4520" s="1" t="s">
        <v>1378</v>
      </c>
      <c r="Z4520" s="1" t="s">
        <v>3334</v>
      </c>
      <c r="AA4520" s="1" t="s">
        <v>3335</v>
      </c>
    </row>
    <row r="4521" spans="1:27" x14ac:dyDescent="0.25">
      <c r="A4521" s="1" t="s">
        <v>26</v>
      </c>
      <c r="B4521" s="1" t="s">
        <v>6209</v>
      </c>
      <c r="C4521" s="2">
        <v>42333</v>
      </c>
      <c r="D4521" s="1" t="s">
        <v>2804</v>
      </c>
      <c r="E4521" s="7" t="str">
        <f>VLOOKUP(TRIM(D4521)*1,CFOP!A:B,2,FALSE)</f>
        <v>Sim</v>
      </c>
      <c r="F4521" s="1" t="s">
        <v>29</v>
      </c>
      <c r="G4521" s="3">
        <v>13.17</v>
      </c>
      <c r="H4521" s="3">
        <v>13.17</v>
      </c>
      <c r="I4521" s="3">
        <v>2.37</v>
      </c>
      <c r="J4521" s="1" t="s">
        <v>30</v>
      </c>
      <c r="K4521" s="3">
        <v>0</v>
      </c>
      <c r="L4521" s="3">
        <v>0</v>
      </c>
      <c r="M4521" s="1" t="s">
        <v>31</v>
      </c>
      <c r="N4521" s="3">
        <v>0</v>
      </c>
      <c r="O4521" s="3">
        <v>0</v>
      </c>
      <c r="P4521" s="1" t="s">
        <v>31</v>
      </c>
      <c r="Q4521" s="3">
        <v>13.17</v>
      </c>
      <c r="R4521" s="3">
        <v>0.22</v>
      </c>
      <c r="S4521" s="1" t="s">
        <v>33</v>
      </c>
      <c r="T4521" s="3">
        <v>13.17</v>
      </c>
      <c r="U4521" s="3">
        <v>1</v>
      </c>
      <c r="V4521" s="1" t="s">
        <v>33</v>
      </c>
      <c r="W4521" s="1" t="s">
        <v>33</v>
      </c>
      <c r="X4521" s="1" t="s">
        <v>2799</v>
      </c>
      <c r="Y4521" s="1" t="s">
        <v>1378</v>
      </c>
      <c r="Z4521" s="1" t="s">
        <v>3328</v>
      </c>
      <c r="AA4521" s="1" t="s">
        <v>3329</v>
      </c>
    </row>
    <row r="4522" spans="1:27" x14ac:dyDescent="0.25">
      <c r="A4522" s="1" t="s">
        <v>26</v>
      </c>
      <c r="B4522" s="1" t="s">
        <v>6210</v>
      </c>
      <c r="C4522" s="2">
        <v>42333</v>
      </c>
      <c r="D4522" s="1" t="s">
        <v>2804</v>
      </c>
      <c r="E4522" s="7" t="str">
        <f>VLOOKUP(TRIM(D4522)*1,CFOP!A:B,2,FALSE)</f>
        <v>Sim</v>
      </c>
      <c r="F4522" s="1" t="s">
        <v>29</v>
      </c>
      <c r="G4522" s="3">
        <v>33.090000000000003</v>
      </c>
      <c r="H4522" s="3">
        <v>33.090000000000003</v>
      </c>
      <c r="I4522" s="3">
        <v>5.96</v>
      </c>
      <c r="J4522" s="1" t="s">
        <v>30</v>
      </c>
      <c r="K4522" s="3">
        <v>0</v>
      </c>
      <c r="L4522" s="3">
        <v>0</v>
      </c>
      <c r="M4522" s="1" t="s">
        <v>31</v>
      </c>
      <c r="N4522" s="3">
        <v>0</v>
      </c>
      <c r="O4522" s="3">
        <v>0</v>
      </c>
      <c r="P4522" s="1" t="s">
        <v>31</v>
      </c>
      <c r="Q4522" s="3">
        <v>33.090000000000003</v>
      </c>
      <c r="R4522" s="3">
        <v>0.55000000000000004</v>
      </c>
      <c r="S4522" s="1" t="s">
        <v>33</v>
      </c>
      <c r="T4522" s="3">
        <v>33.090000000000003</v>
      </c>
      <c r="U4522" s="3">
        <v>2.5100000000000002</v>
      </c>
      <c r="V4522" s="1" t="s">
        <v>33</v>
      </c>
      <c r="W4522" s="1" t="s">
        <v>33</v>
      </c>
      <c r="X4522" s="1" t="s">
        <v>2799</v>
      </c>
      <c r="Y4522" s="1" t="s">
        <v>96</v>
      </c>
      <c r="Z4522" s="1" t="s">
        <v>3345</v>
      </c>
      <c r="AA4522" s="1" t="s">
        <v>3346</v>
      </c>
    </row>
    <row r="4523" spans="1:27" x14ac:dyDescent="0.25">
      <c r="A4523" s="1" t="s">
        <v>26</v>
      </c>
      <c r="B4523" s="1" t="s">
        <v>6211</v>
      </c>
      <c r="C4523" s="2">
        <v>42333</v>
      </c>
      <c r="D4523" s="1" t="s">
        <v>2804</v>
      </c>
      <c r="E4523" s="7" t="str">
        <f>VLOOKUP(TRIM(D4523)*1,CFOP!A:B,2,FALSE)</f>
        <v>Sim</v>
      </c>
      <c r="F4523" s="1" t="s">
        <v>29</v>
      </c>
      <c r="G4523" s="3">
        <v>891.27</v>
      </c>
      <c r="H4523" s="3">
        <v>891.27</v>
      </c>
      <c r="I4523" s="3">
        <v>160.43</v>
      </c>
      <c r="J4523" s="1" t="s">
        <v>30</v>
      </c>
      <c r="K4523" s="3">
        <v>0</v>
      </c>
      <c r="L4523" s="3">
        <v>0</v>
      </c>
      <c r="M4523" s="1" t="s">
        <v>31</v>
      </c>
      <c r="N4523" s="3">
        <v>0</v>
      </c>
      <c r="O4523" s="3">
        <v>0</v>
      </c>
      <c r="P4523" s="1" t="s">
        <v>31</v>
      </c>
      <c r="Q4523" s="3">
        <v>891.27</v>
      </c>
      <c r="R4523" s="3">
        <v>14.71</v>
      </c>
      <c r="S4523" s="1" t="s">
        <v>33</v>
      </c>
      <c r="T4523" s="3">
        <v>891.27</v>
      </c>
      <c r="U4523" s="3">
        <v>67.739999999999995</v>
      </c>
      <c r="V4523" s="1" t="s">
        <v>33</v>
      </c>
      <c r="W4523" s="1" t="s">
        <v>33</v>
      </c>
      <c r="X4523" s="1" t="s">
        <v>2799</v>
      </c>
      <c r="Y4523" s="1" t="s">
        <v>1378</v>
      </c>
      <c r="Z4523" s="1" t="s">
        <v>2865</v>
      </c>
      <c r="AA4523" s="1" t="s">
        <v>2866</v>
      </c>
    </row>
    <row r="4524" spans="1:27" x14ac:dyDescent="0.25">
      <c r="A4524" s="1" t="s">
        <v>26</v>
      </c>
      <c r="B4524" s="1" t="s">
        <v>6212</v>
      </c>
      <c r="C4524" s="2">
        <v>42333</v>
      </c>
      <c r="D4524" s="1" t="s">
        <v>2804</v>
      </c>
      <c r="E4524" s="7" t="str">
        <f>VLOOKUP(TRIM(D4524)*1,CFOP!A:B,2,FALSE)</f>
        <v>Sim</v>
      </c>
      <c r="F4524" s="1" t="s">
        <v>29</v>
      </c>
      <c r="G4524" s="3">
        <v>67.05</v>
      </c>
      <c r="H4524" s="3">
        <v>67.05</v>
      </c>
      <c r="I4524" s="3">
        <v>12.07</v>
      </c>
      <c r="J4524" s="1" t="s">
        <v>30</v>
      </c>
      <c r="K4524" s="3">
        <v>0</v>
      </c>
      <c r="L4524" s="3">
        <v>0</v>
      </c>
      <c r="M4524" s="1" t="s">
        <v>31</v>
      </c>
      <c r="N4524" s="3">
        <v>0</v>
      </c>
      <c r="O4524" s="3">
        <v>0</v>
      </c>
      <c r="P4524" s="1" t="s">
        <v>31</v>
      </c>
      <c r="Q4524" s="3">
        <v>67.05</v>
      </c>
      <c r="R4524" s="3">
        <v>1.1100000000000001</v>
      </c>
      <c r="S4524" s="1" t="s">
        <v>33</v>
      </c>
      <c r="T4524" s="3">
        <v>67.05</v>
      </c>
      <c r="U4524" s="3">
        <v>5.1000000000000005</v>
      </c>
      <c r="V4524" s="1" t="s">
        <v>33</v>
      </c>
      <c r="W4524" s="1" t="s">
        <v>33</v>
      </c>
      <c r="X4524" s="1" t="s">
        <v>2799</v>
      </c>
      <c r="Y4524" s="1" t="s">
        <v>1378</v>
      </c>
      <c r="Z4524" s="1" t="s">
        <v>2883</v>
      </c>
      <c r="AA4524" s="1" t="s">
        <v>2884</v>
      </c>
    </row>
    <row r="4525" spans="1:27" x14ac:dyDescent="0.25">
      <c r="A4525" s="1" t="s">
        <v>26</v>
      </c>
      <c r="B4525" s="1" t="s">
        <v>6213</v>
      </c>
      <c r="C4525" s="2">
        <v>42333</v>
      </c>
      <c r="D4525" s="1" t="s">
        <v>2804</v>
      </c>
      <c r="E4525" s="7" t="str">
        <f>VLOOKUP(TRIM(D4525)*1,CFOP!A:B,2,FALSE)</f>
        <v>Sim</v>
      </c>
      <c r="F4525" s="1" t="s">
        <v>29</v>
      </c>
      <c r="G4525" s="3">
        <v>4948.45</v>
      </c>
      <c r="H4525" s="3">
        <v>4948.45</v>
      </c>
      <c r="I4525" s="3">
        <v>890.72</v>
      </c>
      <c r="J4525" s="1" t="s">
        <v>30</v>
      </c>
      <c r="K4525" s="3">
        <v>0</v>
      </c>
      <c r="L4525" s="3">
        <v>0</v>
      </c>
      <c r="M4525" s="1" t="s">
        <v>31</v>
      </c>
      <c r="N4525" s="3">
        <v>0</v>
      </c>
      <c r="O4525" s="3">
        <v>0</v>
      </c>
      <c r="P4525" s="1" t="s">
        <v>31</v>
      </c>
      <c r="Q4525" s="3">
        <v>4948.45</v>
      </c>
      <c r="R4525" s="3">
        <v>81.650000000000006</v>
      </c>
      <c r="S4525" s="1" t="s">
        <v>33</v>
      </c>
      <c r="T4525" s="3">
        <v>4948.45</v>
      </c>
      <c r="U4525" s="3">
        <v>376.08</v>
      </c>
      <c r="V4525" s="1" t="s">
        <v>33</v>
      </c>
      <c r="W4525" s="1" t="s">
        <v>33</v>
      </c>
      <c r="X4525" s="1" t="s">
        <v>2799</v>
      </c>
      <c r="Y4525" s="1" t="s">
        <v>91</v>
      </c>
      <c r="Z4525" s="1" t="s">
        <v>4816</v>
      </c>
      <c r="AA4525" s="1" t="s">
        <v>4817</v>
      </c>
    </row>
    <row r="4526" spans="1:27" x14ac:dyDescent="0.25">
      <c r="A4526" s="1" t="s">
        <v>26</v>
      </c>
      <c r="B4526" s="1" t="s">
        <v>6214</v>
      </c>
      <c r="C4526" s="2">
        <v>42333</v>
      </c>
      <c r="D4526" s="1" t="s">
        <v>2804</v>
      </c>
      <c r="E4526" s="7" t="str">
        <f>VLOOKUP(TRIM(D4526)*1,CFOP!A:B,2,FALSE)</f>
        <v>Sim</v>
      </c>
      <c r="F4526" s="1" t="s">
        <v>29</v>
      </c>
      <c r="G4526" s="3">
        <v>280.20999999999998</v>
      </c>
      <c r="H4526" s="3">
        <v>280.20999999999998</v>
      </c>
      <c r="I4526" s="3">
        <v>50.44</v>
      </c>
      <c r="J4526" s="1" t="s">
        <v>30</v>
      </c>
      <c r="K4526" s="3">
        <v>0</v>
      </c>
      <c r="L4526" s="3">
        <v>0</v>
      </c>
      <c r="M4526" s="1" t="s">
        <v>31</v>
      </c>
      <c r="N4526" s="3">
        <v>0</v>
      </c>
      <c r="O4526" s="3">
        <v>0</v>
      </c>
      <c r="P4526" s="1" t="s">
        <v>31</v>
      </c>
      <c r="Q4526" s="3">
        <v>280.20999999999998</v>
      </c>
      <c r="R4526" s="3">
        <v>4.62</v>
      </c>
      <c r="S4526" s="1" t="s">
        <v>33</v>
      </c>
      <c r="T4526" s="3">
        <v>280.20999999999998</v>
      </c>
      <c r="U4526" s="3">
        <v>21.3</v>
      </c>
      <c r="V4526" s="1" t="s">
        <v>33</v>
      </c>
      <c r="W4526" s="1" t="s">
        <v>33</v>
      </c>
      <c r="X4526" s="1" t="s">
        <v>2799</v>
      </c>
      <c r="Y4526" s="1" t="s">
        <v>1378</v>
      </c>
      <c r="Z4526" s="1" t="s">
        <v>6215</v>
      </c>
      <c r="AA4526" s="1" t="s">
        <v>3326</v>
      </c>
    </row>
    <row r="4527" spans="1:27" hidden="1" x14ac:dyDescent="0.25">
      <c r="A4527" s="1" t="s">
        <v>26</v>
      </c>
      <c r="B4527" s="1" t="s">
        <v>6216</v>
      </c>
      <c r="C4527" s="2">
        <v>42333</v>
      </c>
      <c r="D4527" s="1" t="s">
        <v>2853</v>
      </c>
      <c r="E4527" s="7" t="str">
        <f>VLOOKUP(TRIM(D4527)*1,CFOP!A:B,2,FALSE)</f>
        <v>Não</v>
      </c>
      <c r="F4527" s="1" t="s">
        <v>29</v>
      </c>
      <c r="G4527" s="3">
        <v>32.630000000000003</v>
      </c>
      <c r="H4527" s="3">
        <v>0</v>
      </c>
      <c r="I4527" s="3">
        <v>0</v>
      </c>
      <c r="J4527" s="1" t="s">
        <v>31</v>
      </c>
      <c r="K4527" s="3">
        <v>0</v>
      </c>
      <c r="L4527" s="3">
        <v>0</v>
      </c>
      <c r="M4527" s="1" t="s">
        <v>31</v>
      </c>
      <c r="N4527" s="3">
        <v>0</v>
      </c>
      <c r="O4527" s="3">
        <v>0</v>
      </c>
      <c r="P4527" s="1" t="s">
        <v>31</v>
      </c>
      <c r="Q4527" s="3">
        <v>0</v>
      </c>
      <c r="R4527" s="3">
        <v>0</v>
      </c>
      <c r="S4527" s="1" t="s">
        <v>31</v>
      </c>
      <c r="T4527" s="3">
        <v>0</v>
      </c>
      <c r="U4527" s="3">
        <v>0</v>
      </c>
      <c r="V4527" s="1" t="s">
        <v>31</v>
      </c>
      <c r="W4527" s="1" t="s">
        <v>33</v>
      </c>
      <c r="X4527" s="1" t="s">
        <v>2799</v>
      </c>
      <c r="Y4527" s="1" t="s">
        <v>70</v>
      </c>
      <c r="Z4527" s="1" t="s">
        <v>6217</v>
      </c>
      <c r="AA4527" s="1" t="s">
        <v>6218</v>
      </c>
    </row>
    <row r="4528" spans="1:27" hidden="1" x14ac:dyDescent="0.25">
      <c r="A4528" s="1" t="s">
        <v>26</v>
      </c>
      <c r="B4528" s="1" t="s">
        <v>6216</v>
      </c>
      <c r="C4528" s="2">
        <v>42333</v>
      </c>
      <c r="D4528" s="1" t="s">
        <v>2853</v>
      </c>
      <c r="E4528" s="7" t="str">
        <f>VLOOKUP(TRIM(D4528)*1,CFOP!A:B,2,FALSE)</f>
        <v>Não</v>
      </c>
      <c r="F4528" s="1" t="s">
        <v>29</v>
      </c>
      <c r="G4528" s="3">
        <v>96.04</v>
      </c>
      <c r="H4528" s="3">
        <v>0</v>
      </c>
      <c r="I4528" s="3">
        <v>0</v>
      </c>
      <c r="J4528" s="1" t="s">
        <v>31</v>
      </c>
      <c r="K4528" s="3">
        <v>0</v>
      </c>
      <c r="L4528" s="3">
        <v>0</v>
      </c>
      <c r="M4528" s="1" t="s">
        <v>31</v>
      </c>
      <c r="N4528" s="3">
        <v>0</v>
      </c>
      <c r="O4528" s="3">
        <v>0</v>
      </c>
      <c r="P4528" s="1" t="s">
        <v>31</v>
      </c>
      <c r="Q4528" s="3">
        <v>0</v>
      </c>
      <c r="R4528" s="3">
        <v>0</v>
      </c>
      <c r="S4528" s="1" t="s">
        <v>31</v>
      </c>
      <c r="T4528" s="3">
        <v>0</v>
      </c>
      <c r="U4528" s="3">
        <v>0</v>
      </c>
      <c r="V4528" s="1" t="s">
        <v>31</v>
      </c>
      <c r="W4528" s="1" t="s">
        <v>33</v>
      </c>
      <c r="X4528" s="1" t="s">
        <v>2799</v>
      </c>
      <c r="Y4528" s="1" t="s">
        <v>70</v>
      </c>
      <c r="Z4528" s="1" t="s">
        <v>2950</v>
      </c>
      <c r="AA4528" s="1" t="s">
        <v>2951</v>
      </c>
    </row>
    <row r="4529" spans="1:27" hidden="1" x14ac:dyDescent="0.25">
      <c r="A4529" s="1" t="s">
        <v>26</v>
      </c>
      <c r="B4529" s="1" t="s">
        <v>6216</v>
      </c>
      <c r="C4529" s="2">
        <v>42333</v>
      </c>
      <c r="D4529" s="1" t="s">
        <v>2853</v>
      </c>
      <c r="E4529" s="7" t="str">
        <f>VLOOKUP(TRIM(D4529)*1,CFOP!A:B,2,FALSE)</f>
        <v>Não</v>
      </c>
      <c r="F4529" s="1" t="s">
        <v>29</v>
      </c>
      <c r="G4529" s="3">
        <v>24.23</v>
      </c>
      <c r="H4529" s="3">
        <v>0</v>
      </c>
      <c r="I4529" s="3">
        <v>0</v>
      </c>
      <c r="J4529" s="1" t="s">
        <v>31</v>
      </c>
      <c r="K4529" s="3">
        <v>0</v>
      </c>
      <c r="L4529" s="3">
        <v>0</v>
      </c>
      <c r="M4529" s="1" t="s">
        <v>31</v>
      </c>
      <c r="N4529" s="3">
        <v>0</v>
      </c>
      <c r="O4529" s="3">
        <v>0</v>
      </c>
      <c r="P4529" s="1" t="s">
        <v>31</v>
      </c>
      <c r="Q4529" s="3">
        <v>0</v>
      </c>
      <c r="R4529" s="3">
        <v>0</v>
      </c>
      <c r="S4529" s="1" t="s">
        <v>31</v>
      </c>
      <c r="T4529" s="3">
        <v>0</v>
      </c>
      <c r="U4529" s="3">
        <v>0</v>
      </c>
      <c r="V4529" s="1" t="s">
        <v>31</v>
      </c>
      <c r="W4529" s="1" t="s">
        <v>33</v>
      </c>
      <c r="X4529" s="1" t="s">
        <v>2799</v>
      </c>
      <c r="Y4529" s="1" t="s">
        <v>70</v>
      </c>
      <c r="Z4529" s="1" t="s">
        <v>2854</v>
      </c>
      <c r="AA4529" s="1" t="s">
        <v>2855</v>
      </c>
    </row>
    <row r="4530" spans="1:27" x14ac:dyDescent="0.25">
      <c r="A4530" s="1" t="s">
        <v>26</v>
      </c>
      <c r="B4530" s="1" t="s">
        <v>6219</v>
      </c>
      <c r="C4530" s="2">
        <v>42333</v>
      </c>
      <c r="D4530" s="1" t="s">
        <v>2787</v>
      </c>
      <c r="E4530" s="7" t="str">
        <f>VLOOKUP(TRIM(D4530)*1,CFOP!A:B,2,FALSE)</f>
        <v>Sim</v>
      </c>
      <c r="F4530" s="1" t="s">
        <v>29</v>
      </c>
      <c r="G4530" s="3">
        <v>13094.34</v>
      </c>
      <c r="H4530" s="3">
        <v>11386.380000000001</v>
      </c>
      <c r="I4530" s="3">
        <v>2049.5500000000002</v>
      </c>
      <c r="J4530" s="1" t="s">
        <v>61</v>
      </c>
      <c r="K4530" s="3">
        <v>0</v>
      </c>
      <c r="L4530" s="3">
        <v>0</v>
      </c>
      <c r="M4530" s="1" t="s">
        <v>31</v>
      </c>
      <c r="N4530" s="3">
        <v>11386.380000000001</v>
      </c>
      <c r="O4530" s="3">
        <v>1707.96</v>
      </c>
      <c r="P4530" s="1" t="s">
        <v>2788</v>
      </c>
      <c r="Q4530" s="3">
        <v>11386.380000000001</v>
      </c>
      <c r="R4530" s="3">
        <v>187.88</v>
      </c>
      <c r="S4530" s="1" t="s">
        <v>33</v>
      </c>
      <c r="T4530" s="3">
        <v>11386.380000000001</v>
      </c>
      <c r="U4530" s="3">
        <v>865.36</v>
      </c>
      <c r="V4530" s="1" t="s">
        <v>33</v>
      </c>
      <c r="W4530" s="1" t="s">
        <v>33</v>
      </c>
      <c r="X4530" s="1" t="s">
        <v>2747</v>
      </c>
      <c r="Y4530" s="1" t="s">
        <v>44</v>
      </c>
      <c r="Z4530" s="1" t="s">
        <v>2748</v>
      </c>
      <c r="AA4530" s="1" t="s">
        <v>2749</v>
      </c>
    </row>
    <row r="4531" spans="1:27" x14ac:dyDescent="0.25">
      <c r="A4531" s="1" t="s">
        <v>26</v>
      </c>
      <c r="B4531" s="1" t="s">
        <v>6220</v>
      </c>
      <c r="C4531" s="2">
        <v>42333</v>
      </c>
      <c r="D4531" s="1" t="s">
        <v>2787</v>
      </c>
      <c r="E4531" s="7" t="str">
        <f>VLOOKUP(TRIM(D4531)*1,CFOP!A:B,2,FALSE)</f>
        <v>Sim</v>
      </c>
      <c r="F4531" s="1" t="s">
        <v>29</v>
      </c>
      <c r="G4531" s="3">
        <v>3088.1600000000003</v>
      </c>
      <c r="H4531" s="3">
        <v>2685.36</v>
      </c>
      <c r="I4531" s="3">
        <v>483.36</v>
      </c>
      <c r="J4531" s="1" t="s">
        <v>61</v>
      </c>
      <c r="K4531" s="3">
        <v>0</v>
      </c>
      <c r="L4531" s="3">
        <v>0</v>
      </c>
      <c r="M4531" s="1" t="s">
        <v>31</v>
      </c>
      <c r="N4531" s="3">
        <v>2685.36</v>
      </c>
      <c r="O4531" s="3">
        <v>402.8</v>
      </c>
      <c r="P4531" s="1" t="s">
        <v>2788</v>
      </c>
      <c r="Q4531" s="3">
        <v>2685.36</v>
      </c>
      <c r="R4531" s="3">
        <v>44.31</v>
      </c>
      <c r="S4531" s="1" t="s">
        <v>33</v>
      </c>
      <c r="T4531" s="3">
        <v>2685.36</v>
      </c>
      <c r="U4531" s="3">
        <v>204.09</v>
      </c>
      <c r="V4531" s="1" t="s">
        <v>33</v>
      </c>
      <c r="W4531" s="1" t="s">
        <v>33</v>
      </c>
      <c r="X4531" s="1" t="s">
        <v>2747</v>
      </c>
      <c r="Y4531" s="1" t="s">
        <v>91</v>
      </c>
      <c r="Z4531" s="1" t="s">
        <v>2753</v>
      </c>
      <c r="AA4531" s="1" t="s">
        <v>2754</v>
      </c>
    </row>
    <row r="4532" spans="1:27" x14ac:dyDescent="0.25">
      <c r="A4532" s="1" t="s">
        <v>26</v>
      </c>
      <c r="B4532" s="1" t="s">
        <v>6220</v>
      </c>
      <c r="C4532" s="2">
        <v>42333</v>
      </c>
      <c r="D4532" s="1" t="s">
        <v>2787</v>
      </c>
      <c r="E4532" s="7" t="str">
        <f>VLOOKUP(TRIM(D4532)*1,CFOP!A:B,2,FALSE)</f>
        <v>Sim</v>
      </c>
      <c r="F4532" s="1" t="s">
        <v>29</v>
      </c>
      <c r="G4532" s="3">
        <v>5877.2500000000009</v>
      </c>
      <c r="H4532" s="3">
        <v>5110.6500000000005</v>
      </c>
      <c r="I4532" s="3">
        <v>919.92000000000007</v>
      </c>
      <c r="J4532" s="1" t="s">
        <v>61</v>
      </c>
      <c r="K4532" s="3">
        <v>0</v>
      </c>
      <c r="L4532" s="3">
        <v>0</v>
      </c>
      <c r="M4532" s="1" t="s">
        <v>31</v>
      </c>
      <c r="N4532" s="3">
        <v>5110.6500000000005</v>
      </c>
      <c r="O4532" s="3">
        <v>766.6</v>
      </c>
      <c r="P4532" s="1" t="s">
        <v>2788</v>
      </c>
      <c r="Q4532" s="3">
        <v>5110.6500000000005</v>
      </c>
      <c r="R4532" s="3">
        <v>84.33</v>
      </c>
      <c r="S4532" s="1" t="s">
        <v>33</v>
      </c>
      <c r="T4532" s="3">
        <v>5110.6500000000005</v>
      </c>
      <c r="U4532" s="3">
        <v>388.41</v>
      </c>
      <c r="V4532" s="1" t="s">
        <v>33</v>
      </c>
      <c r="W4532" s="1" t="s">
        <v>33</v>
      </c>
      <c r="X4532" s="1" t="s">
        <v>2747</v>
      </c>
      <c r="Y4532" s="1" t="s">
        <v>91</v>
      </c>
      <c r="Z4532" s="1" t="s">
        <v>2757</v>
      </c>
      <c r="AA4532" s="1" t="s">
        <v>2758</v>
      </c>
    </row>
    <row r="4533" spans="1:27" x14ac:dyDescent="0.25">
      <c r="A4533" s="1" t="s">
        <v>26</v>
      </c>
      <c r="B4533" s="1" t="s">
        <v>6220</v>
      </c>
      <c r="C4533" s="2">
        <v>42333</v>
      </c>
      <c r="D4533" s="1" t="s">
        <v>2787</v>
      </c>
      <c r="E4533" s="7" t="str">
        <f>VLOOKUP(TRIM(D4533)*1,CFOP!A:B,2,FALSE)</f>
        <v>Sim</v>
      </c>
      <c r="F4533" s="1" t="s">
        <v>29</v>
      </c>
      <c r="G4533" s="3">
        <v>9897.06</v>
      </c>
      <c r="H4533" s="3">
        <v>8606.14</v>
      </c>
      <c r="I4533" s="3">
        <v>1549.1100000000001</v>
      </c>
      <c r="J4533" s="1" t="s">
        <v>61</v>
      </c>
      <c r="K4533" s="3">
        <v>0</v>
      </c>
      <c r="L4533" s="3">
        <v>0</v>
      </c>
      <c r="M4533" s="1" t="s">
        <v>31</v>
      </c>
      <c r="N4533" s="3">
        <v>8606.14</v>
      </c>
      <c r="O4533" s="3">
        <v>1290.92</v>
      </c>
      <c r="P4533" s="1" t="s">
        <v>2788</v>
      </c>
      <c r="Q4533" s="3">
        <v>8606.14</v>
      </c>
      <c r="R4533" s="3">
        <v>142</v>
      </c>
      <c r="S4533" s="1" t="s">
        <v>33</v>
      </c>
      <c r="T4533" s="3">
        <v>8606.14</v>
      </c>
      <c r="U4533" s="3">
        <v>654.07000000000005</v>
      </c>
      <c r="V4533" s="1" t="s">
        <v>33</v>
      </c>
      <c r="W4533" s="1" t="s">
        <v>33</v>
      </c>
      <c r="X4533" s="1" t="s">
        <v>2747</v>
      </c>
      <c r="Y4533" s="1" t="s">
        <v>91</v>
      </c>
      <c r="Z4533" s="1" t="s">
        <v>2751</v>
      </c>
      <c r="AA4533" s="1" t="s">
        <v>2752</v>
      </c>
    </row>
    <row r="4534" spans="1:27" x14ac:dyDescent="0.25">
      <c r="A4534" s="1" t="s">
        <v>26</v>
      </c>
      <c r="B4534" s="1" t="s">
        <v>6220</v>
      </c>
      <c r="C4534" s="2">
        <v>42333</v>
      </c>
      <c r="D4534" s="1" t="s">
        <v>2787</v>
      </c>
      <c r="E4534" s="7" t="str">
        <f>VLOOKUP(TRIM(D4534)*1,CFOP!A:B,2,FALSE)</f>
        <v>Sim</v>
      </c>
      <c r="F4534" s="1" t="s">
        <v>29</v>
      </c>
      <c r="G4534" s="3">
        <v>3334.0699999999997</v>
      </c>
      <c r="H4534" s="3">
        <v>2778.39</v>
      </c>
      <c r="I4534" s="3">
        <v>500.11</v>
      </c>
      <c r="J4534" s="1" t="s">
        <v>61</v>
      </c>
      <c r="K4534" s="3">
        <v>0</v>
      </c>
      <c r="L4534" s="3">
        <v>0</v>
      </c>
      <c r="M4534" s="1" t="s">
        <v>31</v>
      </c>
      <c r="N4534" s="3">
        <v>2778.39</v>
      </c>
      <c r="O4534" s="3">
        <v>555.68000000000006</v>
      </c>
      <c r="P4534" s="1" t="s">
        <v>2788</v>
      </c>
      <c r="Q4534" s="3">
        <v>2778.39</v>
      </c>
      <c r="R4534" s="3">
        <v>45.84</v>
      </c>
      <c r="S4534" s="1" t="s">
        <v>33</v>
      </c>
      <c r="T4534" s="3">
        <v>2778.39</v>
      </c>
      <c r="U4534" s="3">
        <v>211.16</v>
      </c>
      <c r="V4534" s="1" t="s">
        <v>33</v>
      </c>
      <c r="W4534" s="1" t="s">
        <v>33</v>
      </c>
      <c r="X4534" s="1" t="s">
        <v>2747</v>
      </c>
      <c r="Y4534" s="1" t="s">
        <v>642</v>
      </c>
      <c r="Z4534" s="1" t="s">
        <v>2755</v>
      </c>
      <c r="AA4534" s="1" t="s">
        <v>2756</v>
      </c>
    </row>
    <row r="4535" spans="1:27" x14ac:dyDescent="0.25">
      <c r="A4535" s="1" t="s">
        <v>26</v>
      </c>
      <c r="B4535" s="1" t="s">
        <v>6221</v>
      </c>
      <c r="C4535" s="2">
        <v>42333</v>
      </c>
      <c r="D4535" s="1" t="s">
        <v>2804</v>
      </c>
      <c r="E4535" s="7" t="str">
        <f>VLOOKUP(TRIM(D4535)*1,CFOP!A:B,2,FALSE)</f>
        <v>Sim</v>
      </c>
      <c r="F4535" s="1" t="s">
        <v>29</v>
      </c>
      <c r="G4535" s="3">
        <v>3624.57</v>
      </c>
      <c r="H4535" s="3">
        <v>3151.8</v>
      </c>
      <c r="I4535" s="3">
        <v>567.32000000000005</v>
      </c>
      <c r="J4535" s="1" t="s">
        <v>30</v>
      </c>
      <c r="K4535" s="3">
        <v>0</v>
      </c>
      <c r="L4535" s="3">
        <v>0</v>
      </c>
      <c r="M4535" s="1" t="s">
        <v>31</v>
      </c>
      <c r="N4535" s="3">
        <v>3151.8</v>
      </c>
      <c r="O4535" s="3">
        <v>472.77</v>
      </c>
      <c r="P4535" s="1" t="s">
        <v>2788</v>
      </c>
      <c r="Q4535" s="3">
        <v>3151.8</v>
      </c>
      <c r="R4535" s="3">
        <v>52</v>
      </c>
      <c r="S4535" s="1" t="s">
        <v>33</v>
      </c>
      <c r="T4535" s="3">
        <v>3151.8</v>
      </c>
      <c r="U4535" s="3">
        <v>239.54</v>
      </c>
      <c r="V4535" s="1" t="s">
        <v>33</v>
      </c>
      <c r="W4535" s="1" t="s">
        <v>33</v>
      </c>
      <c r="X4535" s="1" t="s">
        <v>771</v>
      </c>
      <c r="Y4535" s="1" t="s">
        <v>91</v>
      </c>
      <c r="Z4535" s="1" t="s">
        <v>778</v>
      </c>
      <c r="AA4535" s="1" t="s">
        <v>776</v>
      </c>
    </row>
    <row r="4536" spans="1:27" x14ac:dyDescent="0.25">
      <c r="A4536" s="1" t="s">
        <v>26</v>
      </c>
      <c r="B4536" s="1" t="s">
        <v>6222</v>
      </c>
      <c r="C4536" s="2">
        <v>42333</v>
      </c>
      <c r="D4536" s="1" t="s">
        <v>2804</v>
      </c>
      <c r="E4536" s="7" t="str">
        <f>VLOOKUP(TRIM(D4536)*1,CFOP!A:B,2,FALSE)</f>
        <v>Sim</v>
      </c>
      <c r="F4536" s="1" t="s">
        <v>29</v>
      </c>
      <c r="G4536" s="3">
        <v>3624.57</v>
      </c>
      <c r="H4536" s="3">
        <v>3151.8</v>
      </c>
      <c r="I4536" s="3">
        <v>567.32000000000005</v>
      </c>
      <c r="J4536" s="1" t="s">
        <v>30</v>
      </c>
      <c r="K4536" s="3">
        <v>0</v>
      </c>
      <c r="L4536" s="3">
        <v>0</v>
      </c>
      <c r="M4536" s="1" t="s">
        <v>31</v>
      </c>
      <c r="N4536" s="3">
        <v>3151.8</v>
      </c>
      <c r="O4536" s="3">
        <v>472.77</v>
      </c>
      <c r="P4536" s="1" t="s">
        <v>2788</v>
      </c>
      <c r="Q4536" s="3">
        <v>3151.8</v>
      </c>
      <c r="R4536" s="3">
        <v>52</v>
      </c>
      <c r="S4536" s="1" t="s">
        <v>33</v>
      </c>
      <c r="T4536" s="3">
        <v>3151.8</v>
      </c>
      <c r="U4536" s="3">
        <v>239.54</v>
      </c>
      <c r="V4536" s="1" t="s">
        <v>33</v>
      </c>
      <c r="W4536" s="1" t="s">
        <v>33</v>
      </c>
      <c r="X4536" s="1" t="s">
        <v>771</v>
      </c>
      <c r="Y4536" s="1" t="s">
        <v>96</v>
      </c>
      <c r="Z4536" s="1" t="s">
        <v>775</v>
      </c>
      <c r="AA4536" s="1" t="s">
        <v>776</v>
      </c>
    </row>
    <row r="4537" spans="1:27" x14ac:dyDescent="0.25">
      <c r="A4537" s="1" t="s">
        <v>26</v>
      </c>
      <c r="B4537" s="1" t="s">
        <v>6223</v>
      </c>
      <c r="C4537" s="2">
        <v>42333</v>
      </c>
      <c r="D4537" s="1" t="s">
        <v>2804</v>
      </c>
      <c r="E4537" s="7" t="str">
        <f>VLOOKUP(TRIM(D4537)*1,CFOP!A:B,2,FALSE)</f>
        <v>Sim</v>
      </c>
      <c r="F4537" s="1" t="s">
        <v>29</v>
      </c>
      <c r="G4537" s="3">
        <v>6303.6</v>
      </c>
      <c r="H4537" s="3">
        <v>6303.6</v>
      </c>
      <c r="I4537" s="3">
        <v>1134.6500000000001</v>
      </c>
      <c r="J4537" s="1" t="s">
        <v>30</v>
      </c>
      <c r="K4537" s="3">
        <v>0</v>
      </c>
      <c r="L4537" s="3">
        <v>0</v>
      </c>
      <c r="M4537" s="1" t="s">
        <v>31</v>
      </c>
      <c r="N4537" s="3">
        <v>0</v>
      </c>
      <c r="O4537" s="3">
        <v>0</v>
      </c>
      <c r="P4537" s="1" t="s">
        <v>31</v>
      </c>
      <c r="Q4537" s="3">
        <v>6303.6</v>
      </c>
      <c r="R4537" s="3">
        <v>104.01</v>
      </c>
      <c r="S4537" s="1" t="s">
        <v>33</v>
      </c>
      <c r="T4537" s="3">
        <v>6303.6</v>
      </c>
      <c r="U4537" s="3">
        <v>479.07</v>
      </c>
      <c r="V4537" s="1" t="s">
        <v>33</v>
      </c>
      <c r="W4537" s="1" t="s">
        <v>33</v>
      </c>
      <c r="X4537" s="1" t="s">
        <v>771</v>
      </c>
      <c r="Y4537" s="1" t="s">
        <v>96</v>
      </c>
      <c r="Z4537" s="1" t="s">
        <v>775</v>
      </c>
      <c r="AA4537" s="1" t="s">
        <v>776</v>
      </c>
    </row>
    <row r="4538" spans="1:27" x14ac:dyDescent="0.25">
      <c r="A4538" s="1" t="s">
        <v>26</v>
      </c>
      <c r="B4538" s="1" t="s">
        <v>6224</v>
      </c>
      <c r="C4538" s="2">
        <v>42333</v>
      </c>
      <c r="D4538" s="1" t="s">
        <v>2804</v>
      </c>
      <c r="E4538" s="7" t="str">
        <f>VLOOKUP(TRIM(D4538)*1,CFOP!A:B,2,FALSE)</f>
        <v>Sim</v>
      </c>
      <c r="F4538" s="1" t="s">
        <v>29</v>
      </c>
      <c r="G4538" s="3">
        <v>208.8</v>
      </c>
      <c r="H4538" s="3">
        <v>208.8</v>
      </c>
      <c r="I4538" s="3">
        <v>37.58</v>
      </c>
      <c r="J4538" s="1" t="s">
        <v>30</v>
      </c>
      <c r="K4538" s="3">
        <v>0</v>
      </c>
      <c r="L4538" s="3">
        <v>0</v>
      </c>
      <c r="M4538" s="1" t="s">
        <v>31</v>
      </c>
      <c r="N4538" s="3">
        <v>0</v>
      </c>
      <c r="O4538" s="3">
        <v>0</v>
      </c>
      <c r="P4538" s="1" t="s">
        <v>31</v>
      </c>
      <c r="Q4538" s="3">
        <v>208.8</v>
      </c>
      <c r="R4538" s="3">
        <v>3.45</v>
      </c>
      <c r="S4538" s="1" t="s">
        <v>33</v>
      </c>
      <c r="T4538" s="3">
        <v>208.8</v>
      </c>
      <c r="U4538" s="3">
        <v>15.870000000000001</v>
      </c>
      <c r="V4538" s="1" t="s">
        <v>33</v>
      </c>
      <c r="W4538" s="1" t="s">
        <v>33</v>
      </c>
      <c r="X4538" s="1" t="s">
        <v>771</v>
      </c>
      <c r="Y4538" s="1" t="s">
        <v>91</v>
      </c>
      <c r="Z4538" s="1" t="s">
        <v>6225</v>
      </c>
      <c r="AA4538" s="1" t="s">
        <v>1338</v>
      </c>
    </row>
    <row r="4539" spans="1:27" x14ac:dyDescent="0.25">
      <c r="A4539" s="1" t="s">
        <v>26</v>
      </c>
      <c r="B4539" s="1" t="s">
        <v>6226</v>
      </c>
      <c r="C4539" s="2">
        <v>42333</v>
      </c>
      <c r="D4539" s="1" t="s">
        <v>2804</v>
      </c>
      <c r="E4539" s="7" t="str">
        <f>VLOOKUP(TRIM(D4539)*1,CFOP!A:B,2,FALSE)</f>
        <v>Sim</v>
      </c>
      <c r="F4539" s="1" t="s">
        <v>29</v>
      </c>
      <c r="G4539" s="3">
        <v>52.2</v>
      </c>
      <c r="H4539" s="3">
        <v>52.2</v>
      </c>
      <c r="I4539" s="3">
        <v>9.4</v>
      </c>
      <c r="J4539" s="1" t="s">
        <v>30</v>
      </c>
      <c r="K4539" s="3">
        <v>0</v>
      </c>
      <c r="L4539" s="3">
        <v>0</v>
      </c>
      <c r="M4539" s="1" t="s">
        <v>31</v>
      </c>
      <c r="N4539" s="3">
        <v>0</v>
      </c>
      <c r="O4539" s="3">
        <v>0</v>
      </c>
      <c r="P4539" s="1" t="s">
        <v>31</v>
      </c>
      <c r="Q4539" s="3">
        <v>52.2</v>
      </c>
      <c r="R4539" s="3">
        <v>0.86</v>
      </c>
      <c r="S4539" s="1" t="s">
        <v>33</v>
      </c>
      <c r="T4539" s="3">
        <v>52.2</v>
      </c>
      <c r="U4539" s="3">
        <v>3.97</v>
      </c>
      <c r="V4539" s="1" t="s">
        <v>33</v>
      </c>
      <c r="W4539" s="1" t="s">
        <v>33</v>
      </c>
      <c r="X4539" s="1" t="s">
        <v>771</v>
      </c>
      <c r="Y4539" s="1" t="s">
        <v>91</v>
      </c>
      <c r="Z4539" s="1" t="s">
        <v>6227</v>
      </c>
      <c r="AA4539" s="1" t="s">
        <v>1338</v>
      </c>
    </row>
    <row r="4540" spans="1:27" x14ac:dyDescent="0.25">
      <c r="A4540" s="1" t="s">
        <v>26</v>
      </c>
      <c r="B4540" s="1" t="s">
        <v>6228</v>
      </c>
      <c r="C4540" s="2">
        <v>42333</v>
      </c>
      <c r="D4540" s="1" t="s">
        <v>2804</v>
      </c>
      <c r="E4540" s="7" t="str">
        <f>VLOOKUP(TRIM(D4540)*1,CFOP!A:B,2,FALSE)</f>
        <v>Sim</v>
      </c>
      <c r="F4540" s="1" t="s">
        <v>29</v>
      </c>
      <c r="G4540" s="3">
        <v>1670.4</v>
      </c>
      <c r="H4540" s="3">
        <v>1670.4</v>
      </c>
      <c r="I4540" s="3">
        <v>300.67</v>
      </c>
      <c r="J4540" s="1" t="s">
        <v>30</v>
      </c>
      <c r="K4540" s="3">
        <v>0</v>
      </c>
      <c r="L4540" s="3">
        <v>0</v>
      </c>
      <c r="M4540" s="1" t="s">
        <v>31</v>
      </c>
      <c r="N4540" s="3">
        <v>0</v>
      </c>
      <c r="O4540" s="3">
        <v>0</v>
      </c>
      <c r="P4540" s="1" t="s">
        <v>31</v>
      </c>
      <c r="Q4540" s="3">
        <v>1670.4</v>
      </c>
      <c r="R4540" s="3">
        <v>27.560000000000002</v>
      </c>
      <c r="S4540" s="1" t="s">
        <v>33</v>
      </c>
      <c r="T4540" s="3">
        <v>1670.4</v>
      </c>
      <c r="U4540" s="3">
        <v>126.95</v>
      </c>
      <c r="V4540" s="1" t="s">
        <v>33</v>
      </c>
      <c r="W4540" s="1" t="s">
        <v>33</v>
      </c>
      <c r="X4540" s="1" t="s">
        <v>771</v>
      </c>
      <c r="Y4540" s="1" t="s">
        <v>91</v>
      </c>
      <c r="Z4540" s="1" t="s">
        <v>6229</v>
      </c>
      <c r="AA4540" s="1" t="s">
        <v>1338</v>
      </c>
    </row>
    <row r="4541" spans="1:27" x14ac:dyDescent="0.25">
      <c r="A4541" s="1" t="s">
        <v>26</v>
      </c>
      <c r="B4541" s="1" t="s">
        <v>6230</v>
      </c>
      <c r="C4541" s="2">
        <v>42333</v>
      </c>
      <c r="D4541" s="1" t="s">
        <v>2804</v>
      </c>
      <c r="E4541" s="7" t="str">
        <f>VLOOKUP(TRIM(D4541)*1,CFOP!A:B,2,FALSE)</f>
        <v>Sim</v>
      </c>
      <c r="F4541" s="1" t="s">
        <v>29</v>
      </c>
      <c r="G4541" s="3">
        <v>5140.8</v>
      </c>
      <c r="H4541" s="3">
        <v>5140.8</v>
      </c>
      <c r="I4541" s="3">
        <v>925.34</v>
      </c>
      <c r="J4541" s="1" t="s">
        <v>30</v>
      </c>
      <c r="K4541" s="3">
        <v>0</v>
      </c>
      <c r="L4541" s="3">
        <v>0</v>
      </c>
      <c r="M4541" s="1" t="s">
        <v>31</v>
      </c>
      <c r="N4541" s="3">
        <v>0</v>
      </c>
      <c r="O4541" s="3">
        <v>0</v>
      </c>
      <c r="P4541" s="1" t="s">
        <v>31</v>
      </c>
      <c r="Q4541" s="3">
        <v>5140.8</v>
      </c>
      <c r="R4541" s="3">
        <v>84.820000000000007</v>
      </c>
      <c r="S4541" s="1" t="s">
        <v>33</v>
      </c>
      <c r="T4541" s="3">
        <v>5140.8</v>
      </c>
      <c r="U4541" s="3">
        <v>390.7</v>
      </c>
      <c r="V4541" s="1" t="s">
        <v>33</v>
      </c>
      <c r="W4541" s="1" t="s">
        <v>33</v>
      </c>
      <c r="X4541" s="1" t="s">
        <v>771</v>
      </c>
      <c r="Y4541" s="1" t="s">
        <v>91</v>
      </c>
      <c r="Z4541" s="1" t="s">
        <v>1587</v>
      </c>
      <c r="AA4541" s="1" t="s">
        <v>1588</v>
      </c>
    </row>
    <row r="4542" spans="1:27" x14ac:dyDescent="0.25">
      <c r="A4542" s="1" t="s">
        <v>26</v>
      </c>
      <c r="B4542" s="1" t="s">
        <v>6231</v>
      </c>
      <c r="C4542" s="2">
        <v>42333</v>
      </c>
      <c r="D4542" s="1" t="s">
        <v>2804</v>
      </c>
      <c r="E4542" s="7" t="str">
        <f>VLOOKUP(TRIM(D4542)*1,CFOP!A:B,2,FALSE)</f>
        <v>Sim</v>
      </c>
      <c r="F4542" s="1" t="s">
        <v>29</v>
      </c>
      <c r="G4542" s="3">
        <v>39.6</v>
      </c>
      <c r="H4542" s="3">
        <v>39.6</v>
      </c>
      <c r="I4542" s="3">
        <v>7.13</v>
      </c>
      <c r="J4542" s="1" t="s">
        <v>30</v>
      </c>
      <c r="K4542" s="3">
        <v>0</v>
      </c>
      <c r="L4542" s="3">
        <v>0</v>
      </c>
      <c r="M4542" s="1" t="s">
        <v>31</v>
      </c>
      <c r="N4542" s="3">
        <v>0</v>
      </c>
      <c r="O4542" s="3">
        <v>0</v>
      </c>
      <c r="P4542" s="1" t="s">
        <v>31</v>
      </c>
      <c r="Q4542" s="3">
        <v>39.6</v>
      </c>
      <c r="R4542" s="3">
        <v>0.65</v>
      </c>
      <c r="S4542" s="1" t="s">
        <v>33</v>
      </c>
      <c r="T4542" s="3">
        <v>39.6</v>
      </c>
      <c r="U4542" s="3">
        <v>3.0100000000000002</v>
      </c>
      <c r="V4542" s="1" t="s">
        <v>33</v>
      </c>
      <c r="W4542" s="1" t="s">
        <v>33</v>
      </c>
      <c r="X4542" s="1" t="s">
        <v>771</v>
      </c>
      <c r="Y4542" s="1" t="s">
        <v>91</v>
      </c>
      <c r="Z4542" s="1" t="s">
        <v>6232</v>
      </c>
      <c r="AA4542" s="1" t="s">
        <v>6233</v>
      </c>
    </row>
    <row r="4543" spans="1:27" x14ac:dyDescent="0.25">
      <c r="A4543" s="1" t="s">
        <v>26</v>
      </c>
      <c r="B4543" s="1" t="s">
        <v>6234</v>
      </c>
      <c r="C4543" s="2">
        <v>42333</v>
      </c>
      <c r="D4543" s="1" t="s">
        <v>2804</v>
      </c>
      <c r="E4543" s="7" t="str">
        <f>VLOOKUP(TRIM(D4543)*1,CFOP!A:B,2,FALSE)</f>
        <v>Sim</v>
      </c>
      <c r="F4543" s="1" t="s">
        <v>29</v>
      </c>
      <c r="G4543" s="3">
        <v>1080.54</v>
      </c>
      <c r="H4543" s="3">
        <v>939.6</v>
      </c>
      <c r="I4543" s="3">
        <v>169.13</v>
      </c>
      <c r="J4543" s="1" t="s">
        <v>30</v>
      </c>
      <c r="K4543" s="3">
        <v>0</v>
      </c>
      <c r="L4543" s="3">
        <v>0</v>
      </c>
      <c r="M4543" s="1" t="s">
        <v>31</v>
      </c>
      <c r="N4543" s="3">
        <v>939.6</v>
      </c>
      <c r="O4543" s="3">
        <v>140.94</v>
      </c>
      <c r="P4543" s="1" t="s">
        <v>2788</v>
      </c>
      <c r="Q4543" s="3">
        <v>939.6</v>
      </c>
      <c r="R4543" s="3">
        <v>15.5</v>
      </c>
      <c r="S4543" s="1" t="s">
        <v>33</v>
      </c>
      <c r="T4543" s="3">
        <v>939.6</v>
      </c>
      <c r="U4543" s="3">
        <v>71.41</v>
      </c>
      <c r="V4543" s="1" t="s">
        <v>33</v>
      </c>
      <c r="W4543" s="1" t="s">
        <v>33</v>
      </c>
      <c r="X4543" s="1" t="s">
        <v>771</v>
      </c>
      <c r="Y4543" s="1" t="s">
        <v>96</v>
      </c>
      <c r="Z4543" s="1" t="s">
        <v>6235</v>
      </c>
      <c r="AA4543" s="1" t="s">
        <v>6236</v>
      </c>
    </row>
    <row r="4544" spans="1:27" x14ac:dyDescent="0.25">
      <c r="A4544" s="1" t="s">
        <v>26</v>
      </c>
      <c r="B4544" s="1" t="s">
        <v>6237</v>
      </c>
      <c r="C4544" s="2">
        <v>42333</v>
      </c>
      <c r="D4544" s="1" t="s">
        <v>2804</v>
      </c>
      <c r="E4544" s="7" t="str">
        <f>VLOOKUP(TRIM(D4544)*1,CFOP!A:B,2,FALSE)</f>
        <v>Sim</v>
      </c>
      <c r="F4544" s="1" t="s">
        <v>29</v>
      </c>
      <c r="G4544" s="3">
        <v>253</v>
      </c>
      <c r="H4544" s="3">
        <v>220</v>
      </c>
      <c r="I4544" s="3">
        <v>39.6</v>
      </c>
      <c r="J4544" s="1" t="s">
        <v>30</v>
      </c>
      <c r="K4544" s="3">
        <v>0</v>
      </c>
      <c r="L4544" s="3">
        <v>0</v>
      </c>
      <c r="M4544" s="1" t="s">
        <v>31</v>
      </c>
      <c r="N4544" s="3">
        <v>220</v>
      </c>
      <c r="O4544" s="3">
        <v>33</v>
      </c>
      <c r="P4544" s="1" t="s">
        <v>2788</v>
      </c>
      <c r="Q4544" s="3">
        <v>220</v>
      </c>
      <c r="R4544" s="3">
        <v>3.63</v>
      </c>
      <c r="S4544" s="1" t="s">
        <v>33</v>
      </c>
      <c r="T4544" s="3">
        <v>220</v>
      </c>
      <c r="U4544" s="3">
        <v>16.72</v>
      </c>
      <c r="V4544" s="1" t="s">
        <v>33</v>
      </c>
      <c r="W4544" s="1" t="s">
        <v>33</v>
      </c>
      <c r="X4544" s="1" t="s">
        <v>771</v>
      </c>
      <c r="Y4544" s="1" t="s">
        <v>91</v>
      </c>
      <c r="Z4544" s="1" t="s">
        <v>6232</v>
      </c>
      <c r="AA4544" s="1" t="s">
        <v>6233</v>
      </c>
    </row>
    <row r="4545" spans="1:27" x14ac:dyDescent="0.25">
      <c r="A4545" s="1" t="s">
        <v>26</v>
      </c>
      <c r="B4545" s="1" t="s">
        <v>6238</v>
      </c>
      <c r="C4545" s="2">
        <v>42333</v>
      </c>
      <c r="D4545" s="1" t="s">
        <v>2804</v>
      </c>
      <c r="E4545" s="7" t="str">
        <f>VLOOKUP(TRIM(D4545)*1,CFOP!A:B,2,FALSE)</f>
        <v>Sim</v>
      </c>
      <c r="F4545" s="1" t="s">
        <v>29</v>
      </c>
      <c r="G4545" s="3">
        <v>90</v>
      </c>
      <c r="H4545" s="3">
        <v>90</v>
      </c>
      <c r="I4545" s="3">
        <v>16.2</v>
      </c>
      <c r="J4545" s="1" t="s">
        <v>780</v>
      </c>
      <c r="K4545" s="3">
        <v>0</v>
      </c>
      <c r="L4545" s="3">
        <v>0</v>
      </c>
      <c r="M4545" s="1" t="s">
        <v>31</v>
      </c>
      <c r="N4545" s="3">
        <v>0</v>
      </c>
      <c r="O4545" s="3">
        <v>0</v>
      </c>
      <c r="P4545" s="1" t="s">
        <v>31</v>
      </c>
      <c r="Q4545" s="3">
        <v>90</v>
      </c>
      <c r="R4545" s="3">
        <v>1.49</v>
      </c>
      <c r="S4545" s="1" t="s">
        <v>33</v>
      </c>
      <c r="T4545" s="3">
        <v>90</v>
      </c>
      <c r="U4545" s="3">
        <v>6.84</v>
      </c>
      <c r="V4545" s="1" t="s">
        <v>33</v>
      </c>
      <c r="W4545" s="1" t="s">
        <v>33</v>
      </c>
      <c r="X4545" s="1" t="s">
        <v>771</v>
      </c>
      <c r="Y4545" s="1" t="s">
        <v>96</v>
      </c>
      <c r="Z4545" s="1" t="s">
        <v>6239</v>
      </c>
      <c r="AA4545" s="1" t="s">
        <v>782</v>
      </c>
    </row>
    <row r="4546" spans="1:27" x14ac:dyDescent="0.25">
      <c r="A4546" s="1" t="s">
        <v>26</v>
      </c>
      <c r="B4546" s="1" t="s">
        <v>6240</v>
      </c>
      <c r="C4546" s="2">
        <v>42333</v>
      </c>
      <c r="D4546" s="1" t="s">
        <v>2804</v>
      </c>
      <c r="E4546" s="7" t="str">
        <f>VLOOKUP(TRIM(D4546)*1,CFOP!A:B,2,FALSE)</f>
        <v>Sim</v>
      </c>
      <c r="F4546" s="1" t="s">
        <v>29</v>
      </c>
      <c r="G4546" s="3">
        <v>25.2</v>
      </c>
      <c r="H4546" s="3">
        <v>25.2</v>
      </c>
      <c r="I4546" s="3">
        <v>4.54</v>
      </c>
      <c r="J4546" s="1" t="s">
        <v>30</v>
      </c>
      <c r="K4546" s="3">
        <v>0</v>
      </c>
      <c r="L4546" s="3">
        <v>0</v>
      </c>
      <c r="M4546" s="1" t="s">
        <v>31</v>
      </c>
      <c r="N4546" s="3">
        <v>0</v>
      </c>
      <c r="O4546" s="3">
        <v>0</v>
      </c>
      <c r="P4546" s="1" t="s">
        <v>31</v>
      </c>
      <c r="Q4546" s="3">
        <v>25.2</v>
      </c>
      <c r="R4546" s="3">
        <v>0.42</v>
      </c>
      <c r="S4546" s="1" t="s">
        <v>33</v>
      </c>
      <c r="T4546" s="3">
        <v>25.2</v>
      </c>
      <c r="U4546" s="3">
        <v>1.92</v>
      </c>
      <c r="V4546" s="1" t="s">
        <v>33</v>
      </c>
      <c r="W4546" s="1" t="s">
        <v>33</v>
      </c>
      <c r="X4546" s="1" t="s">
        <v>771</v>
      </c>
      <c r="Y4546" s="1" t="s">
        <v>493</v>
      </c>
      <c r="Z4546" s="1" t="s">
        <v>6241</v>
      </c>
      <c r="AA4546" s="1" t="s">
        <v>6242</v>
      </c>
    </row>
    <row r="4547" spans="1:27" x14ac:dyDescent="0.25">
      <c r="A4547" s="1" t="s">
        <v>26</v>
      </c>
      <c r="B4547" s="1" t="s">
        <v>6243</v>
      </c>
      <c r="C4547" s="2">
        <v>42333</v>
      </c>
      <c r="D4547" s="1" t="s">
        <v>2787</v>
      </c>
      <c r="E4547" s="7" t="str">
        <f>VLOOKUP(TRIM(D4547)*1,CFOP!A:B,2,FALSE)</f>
        <v>Sim</v>
      </c>
      <c r="F4547" s="1" t="s">
        <v>29</v>
      </c>
      <c r="G4547" s="3">
        <v>4769.5</v>
      </c>
      <c r="H4547" s="3">
        <v>4783.21</v>
      </c>
      <c r="I4547" s="3">
        <v>860.98</v>
      </c>
      <c r="J4547" s="1" t="s">
        <v>61</v>
      </c>
      <c r="K4547" s="3">
        <v>0</v>
      </c>
      <c r="L4547" s="3">
        <v>0</v>
      </c>
      <c r="M4547" s="1" t="s">
        <v>31</v>
      </c>
      <c r="N4547" s="3">
        <v>4159.3100000000004</v>
      </c>
      <c r="O4547" s="3">
        <v>623.9</v>
      </c>
      <c r="P4547" s="1" t="s">
        <v>2788</v>
      </c>
      <c r="Q4547" s="3">
        <v>4159.3100000000004</v>
      </c>
      <c r="R4547" s="3">
        <v>68.63</v>
      </c>
      <c r="S4547" s="1" t="s">
        <v>33</v>
      </c>
      <c r="T4547" s="3">
        <v>4159.3100000000004</v>
      </c>
      <c r="U4547" s="3">
        <v>316.11</v>
      </c>
      <c r="V4547" s="1" t="s">
        <v>33</v>
      </c>
      <c r="W4547" s="1" t="s">
        <v>33</v>
      </c>
      <c r="X4547" s="1" t="s">
        <v>6244</v>
      </c>
      <c r="Y4547" s="1" t="s">
        <v>91</v>
      </c>
      <c r="Z4547" s="1" t="s">
        <v>1801</v>
      </c>
      <c r="AA4547" s="1" t="s">
        <v>1802</v>
      </c>
    </row>
    <row r="4548" spans="1:27" x14ac:dyDescent="0.25">
      <c r="A4548" s="1" t="s">
        <v>26</v>
      </c>
      <c r="B4548" s="1" t="s">
        <v>6243</v>
      </c>
      <c r="C4548" s="2">
        <v>42333</v>
      </c>
      <c r="D4548" s="1" t="s">
        <v>2787</v>
      </c>
      <c r="E4548" s="7" t="str">
        <f>VLOOKUP(TRIM(D4548)*1,CFOP!A:B,2,FALSE)</f>
        <v>Sim</v>
      </c>
      <c r="F4548" s="1" t="s">
        <v>29</v>
      </c>
      <c r="G4548" s="3">
        <v>3306.3</v>
      </c>
      <c r="H4548" s="3">
        <v>3315.8</v>
      </c>
      <c r="I4548" s="3">
        <v>596.84</v>
      </c>
      <c r="J4548" s="1" t="s">
        <v>61</v>
      </c>
      <c r="K4548" s="3">
        <v>0</v>
      </c>
      <c r="L4548" s="3">
        <v>0</v>
      </c>
      <c r="M4548" s="1" t="s">
        <v>31</v>
      </c>
      <c r="N4548" s="3">
        <v>2883.3</v>
      </c>
      <c r="O4548" s="3">
        <v>432.5</v>
      </c>
      <c r="P4548" s="1" t="s">
        <v>2788</v>
      </c>
      <c r="Q4548" s="3">
        <v>2883.3</v>
      </c>
      <c r="R4548" s="3">
        <v>47.57</v>
      </c>
      <c r="S4548" s="1" t="s">
        <v>33</v>
      </c>
      <c r="T4548" s="3">
        <v>2883.3</v>
      </c>
      <c r="U4548" s="3">
        <v>219.13</v>
      </c>
      <c r="V4548" s="1" t="s">
        <v>33</v>
      </c>
      <c r="W4548" s="1" t="s">
        <v>33</v>
      </c>
      <c r="X4548" s="1" t="s">
        <v>6244</v>
      </c>
      <c r="Y4548" s="1" t="s">
        <v>91</v>
      </c>
      <c r="Z4548" s="1" t="s">
        <v>2838</v>
      </c>
      <c r="AA4548" s="1" t="s">
        <v>2839</v>
      </c>
    </row>
    <row r="4549" spans="1:27" x14ac:dyDescent="0.25">
      <c r="A4549" s="1" t="s">
        <v>26</v>
      </c>
      <c r="B4549" s="1" t="s">
        <v>6245</v>
      </c>
      <c r="C4549" s="2">
        <v>42333</v>
      </c>
      <c r="D4549" s="1" t="s">
        <v>2841</v>
      </c>
      <c r="E4549" s="7" t="str">
        <f>VLOOKUP(TRIM(D4549)*1,CFOP!A:B,2,FALSE)</f>
        <v>Sim</v>
      </c>
      <c r="F4549" s="1" t="s">
        <v>179</v>
      </c>
      <c r="G4549" s="3">
        <v>4598.9399999999996</v>
      </c>
      <c r="H4549" s="3">
        <v>3999.08</v>
      </c>
      <c r="I4549" s="3">
        <v>159.96</v>
      </c>
      <c r="J4549" s="1" t="s">
        <v>61</v>
      </c>
      <c r="K4549" s="3">
        <v>0</v>
      </c>
      <c r="L4549" s="3">
        <v>0</v>
      </c>
      <c r="M4549" s="1" t="s">
        <v>31</v>
      </c>
      <c r="N4549" s="3">
        <v>3999.08</v>
      </c>
      <c r="O4549" s="3">
        <v>599.86</v>
      </c>
      <c r="P4549" s="1" t="s">
        <v>2788</v>
      </c>
      <c r="Q4549" s="3">
        <v>3999.08</v>
      </c>
      <c r="R4549" s="3">
        <v>65.98</v>
      </c>
      <c r="S4549" s="1" t="s">
        <v>33</v>
      </c>
      <c r="T4549" s="3">
        <v>3999.08</v>
      </c>
      <c r="U4549" s="3">
        <v>303.93</v>
      </c>
      <c r="V4549" s="1" t="s">
        <v>33</v>
      </c>
      <c r="W4549" s="1" t="s">
        <v>33</v>
      </c>
      <c r="X4549" s="1" t="s">
        <v>986</v>
      </c>
      <c r="Y4549" s="1" t="s">
        <v>91</v>
      </c>
      <c r="Z4549" s="1" t="s">
        <v>6246</v>
      </c>
      <c r="AA4549" s="1" t="s">
        <v>6247</v>
      </c>
    </row>
    <row r="4550" spans="1:27" hidden="1" x14ac:dyDescent="0.25">
      <c r="A4550" s="1" t="s">
        <v>26</v>
      </c>
      <c r="B4550" s="1" t="s">
        <v>6248</v>
      </c>
      <c r="C4550" s="2">
        <v>42333</v>
      </c>
      <c r="D4550" s="1" t="s">
        <v>2978</v>
      </c>
      <c r="E4550" s="7" t="str">
        <f>VLOOKUP(TRIM(D4550)*1,CFOP!A:B,2,FALSE)</f>
        <v>Não</v>
      </c>
      <c r="F4550" s="1" t="s">
        <v>29</v>
      </c>
      <c r="G4550" s="3">
        <v>2831.25</v>
      </c>
      <c r="H4550" s="3">
        <v>0</v>
      </c>
      <c r="I4550" s="3">
        <v>0</v>
      </c>
      <c r="J4550" s="1" t="s">
        <v>31</v>
      </c>
      <c r="K4550" s="3">
        <v>0</v>
      </c>
      <c r="L4550" s="3">
        <v>0</v>
      </c>
      <c r="M4550" s="1" t="s">
        <v>31</v>
      </c>
      <c r="N4550" s="3">
        <v>2461.96</v>
      </c>
      <c r="O4550" s="3">
        <v>369.29</v>
      </c>
      <c r="P4550" s="1" t="s">
        <v>2788</v>
      </c>
      <c r="Q4550" s="3">
        <v>0</v>
      </c>
      <c r="R4550" s="3">
        <v>0</v>
      </c>
      <c r="S4550" s="1" t="s">
        <v>31</v>
      </c>
      <c r="T4550" s="3">
        <v>0</v>
      </c>
      <c r="U4550" s="3">
        <v>0</v>
      </c>
      <c r="V4550" s="1" t="s">
        <v>31</v>
      </c>
      <c r="W4550" s="1" t="s">
        <v>33</v>
      </c>
      <c r="X4550" s="1" t="s">
        <v>6249</v>
      </c>
      <c r="Y4550" s="1" t="s">
        <v>91</v>
      </c>
      <c r="Z4550" s="1" t="s">
        <v>1573</v>
      </c>
      <c r="AA4550" s="1" t="s">
        <v>1574</v>
      </c>
    </row>
    <row r="4551" spans="1:27" hidden="1" x14ac:dyDescent="0.25">
      <c r="A4551" s="1" t="s">
        <v>26</v>
      </c>
      <c r="B4551" s="1" t="s">
        <v>6250</v>
      </c>
      <c r="C4551" s="2">
        <v>42333</v>
      </c>
      <c r="D4551" s="1" t="s">
        <v>2978</v>
      </c>
      <c r="E4551" s="7" t="str">
        <f>VLOOKUP(TRIM(D4551)*1,CFOP!A:B,2,FALSE)</f>
        <v>Não</v>
      </c>
      <c r="F4551" s="1" t="s">
        <v>29</v>
      </c>
      <c r="G4551" s="3">
        <v>10590.57</v>
      </c>
      <c r="H4551" s="3">
        <v>0</v>
      </c>
      <c r="I4551" s="3">
        <v>0</v>
      </c>
      <c r="J4551" s="1" t="s">
        <v>31</v>
      </c>
      <c r="K4551" s="3">
        <v>0</v>
      </c>
      <c r="L4551" s="3">
        <v>0</v>
      </c>
      <c r="M4551" s="1" t="s">
        <v>31</v>
      </c>
      <c r="N4551" s="3">
        <v>9209.19</v>
      </c>
      <c r="O4551" s="3">
        <v>1381.38</v>
      </c>
      <c r="P4551" s="1" t="s">
        <v>2788</v>
      </c>
      <c r="Q4551" s="3">
        <v>0</v>
      </c>
      <c r="R4551" s="3">
        <v>0</v>
      </c>
      <c r="S4551" s="1" t="s">
        <v>31</v>
      </c>
      <c r="T4551" s="3">
        <v>0</v>
      </c>
      <c r="U4551" s="3">
        <v>0</v>
      </c>
      <c r="V4551" s="1" t="s">
        <v>31</v>
      </c>
      <c r="W4551" s="1" t="s">
        <v>407</v>
      </c>
      <c r="X4551" s="1" t="s">
        <v>6251</v>
      </c>
      <c r="Y4551" s="1" t="s">
        <v>91</v>
      </c>
      <c r="Z4551" s="1" t="s">
        <v>1573</v>
      </c>
      <c r="AA4551" s="1" t="s">
        <v>1574</v>
      </c>
    </row>
    <row r="4552" spans="1:27" x14ac:dyDescent="0.25">
      <c r="A4552" s="1" t="s">
        <v>26</v>
      </c>
      <c r="B4552" s="1" t="s">
        <v>6252</v>
      </c>
      <c r="C4552" s="2">
        <v>42333</v>
      </c>
      <c r="D4552" s="1" t="s">
        <v>2787</v>
      </c>
      <c r="E4552" s="7" t="str">
        <f>VLOOKUP(TRIM(D4552)*1,CFOP!A:B,2,FALSE)</f>
        <v>Sim</v>
      </c>
      <c r="F4552" s="1" t="s">
        <v>29</v>
      </c>
      <c r="G4552" s="3">
        <v>6070.38</v>
      </c>
      <c r="H4552" s="3">
        <v>6070.38</v>
      </c>
      <c r="I4552" s="3">
        <v>1092.67</v>
      </c>
      <c r="J4552" s="1" t="s">
        <v>61</v>
      </c>
      <c r="K4552" s="3">
        <v>0</v>
      </c>
      <c r="L4552" s="3">
        <v>0</v>
      </c>
      <c r="M4552" s="1" t="s">
        <v>31</v>
      </c>
      <c r="N4552" s="3">
        <v>5278.59</v>
      </c>
      <c r="O4552" s="3">
        <v>791.79</v>
      </c>
      <c r="P4552" s="1" t="s">
        <v>2788</v>
      </c>
      <c r="Q4552" s="3">
        <v>5278.59</v>
      </c>
      <c r="R4552" s="3">
        <v>87.100000000000009</v>
      </c>
      <c r="S4552" s="1" t="s">
        <v>33</v>
      </c>
      <c r="T4552" s="3">
        <v>5278.59</v>
      </c>
      <c r="U4552" s="3">
        <v>401.17</v>
      </c>
      <c r="V4552" s="1" t="s">
        <v>33</v>
      </c>
      <c r="W4552" s="1" t="s">
        <v>33</v>
      </c>
      <c r="X4552" s="1" t="s">
        <v>6253</v>
      </c>
      <c r="Y4552" s="1" t="s">
        <v>91</v>
      </c>
      <c r="Z4552" s="1" t="s">
        <v>118</v>
      </c>
      <c r="AA4552" s="1" t="s">
        <v>119</v>
      </c>
    </row>
    <row r="4553" spans="1:27" x14ac:dyDescent="0.25">
      <c r="A4553" s="1" t="s">
        <v>26</v>
      </c>
      <c r="B4553" s="1" t="s">
        <v>6254</v>
      </c>
      <c r="C4553" s="2">
        <v>42333</v>
      </c>
      <c r="D4553" s="1" t="s">
        <v>2804</v>
      </c>
      <c r="E4553" s="7" t="str">
        <f>VLOOKUP(TRIM(D4553)*1,CFOP!A:B,2,FALSE)</f>
        <v>Sim</v>
      </c>
      <c r="F4553" s="1" t="s">
        <v>29</v>
      </c>
      <c r="G4553" s="3">
        <v>10037.1</v>
      </c>
      <c r="H4553" s="3">
        <v>10037.1</v>
      </c>
      <c r="I4553" s="3">
        <v>1806.68</v>
      </c>
      <c r="J4553" s="1" t="s">
        <v>307</v>
      </c>
      <c r="K4553" s="3">
        <v>0</v>
      </c>
      <c r="L4553" s="3">
        <v>0</v>
      </c>
      <c r="M4553" s="1" t="s">
        <v>31</v>
      </c>
      <c r="N4553" s="3">
        <v>0</v>
      </c>
      <c r="O4553" s="3">
        <v>0</v>
      </c>
      <c r="P4553" s="1" t="s">
        <v>31</v>
      </c>
      <c r="Q4553" s="3">
        <v>10037.1</v>
      </c>
      <c r="R4553" s="3">
        <v>165.61</v>
      </c>
      <c r="S4553" s="1" t="s">
        <v>33</v>
      </c>
      <c r="T4553" s="3">
        <v>10037.1</v>
      </c>
      <c r="U4553" s="3">
        <v>762.82</v>
      </c>
      <c r="V4553" s="1" t="s">
        <v>33</v>
      </c>
      <c r="W4553" s="1" t="s">
        <v>33</v>
      </c>
      <c r="X4553" s="1" t="s">
        <v>2764</v>
      </c>
      <c r="Y4553" s="1" t="s">
        <v>240</v>
      </c>
      <c r="Z4553" s="1" t="s">
        <v>2765</v>
      </c>
      <c r="AA4553" s="1" t="s">
        <v>2766</v>
      </c>
    </row>
    <row r="4554" spans="1:27" x14ac:dyDescent="0.25">
      <c r="A4554" s="1" t="s">
        <v>26</v>
      </c>
      <c r="B4554" s="1" t="s">
        <v>6254</v>
      </c>
      <c r="C4554" s="2">
        <v>42333</v>
      </c>
      <c r="D4554" s="1" t="s">
        <v>2787</v>
      </c>
      <c r="E4554" s="7" t="str">
        <f>VLOOKUP(TRIM(D4554)*1,CFOP!A:B,2,FALSE)</f>
        <v>Sim</v>
      </c>
      <c r="F4554" s="1" t="s">
        <v>29</v>
      </c>
      <c r="G4554" s="3">
        <v>4065.58</v>
      </c>
      <c r="H4554" s="3">
        <v>3535.29</v>
      </c>
      <c r="I4554" s="3">
        <v>636.35</v>
      </c>
      <c r="J4554" s="1" t="s">
        <v>61</v>
      </c>
      <c r="K4554" s="3">
        <v>0</v>
      </c>
      <c r="L4554" s="3">
        <v>0</v>
      </c>
      <c r="M4554" s="1" t="s">
        <v>31</v>
      </c>
      <c r="N4554" s="3">
        <v>3535.29</v>
      </c>
      <c r="O4554" s="3">
        <v>530.29</v>
      </c>
      <c r="P4554" s="1" t="s">
        <v>2788</v>
      </c>
      <c r="Q4554" s="3">
        <v>3535.29</v>
      </c>
      <c r="R4554" s="3">
        <v>58.33</v>
      </c>
      <c r="S4554" s="1" t="s">
        <v>33</v>
      </c>
      <c r="T4554" s="3">
        <v>3535.29</v>
      </c>
      <c r="U4554" s="3">
        <v>268.68</v>
      </c>
      <c r="V4554" s="1" t="s">
        <v>33</v>
      </c>
      <c r="W4554" s="1" t="s">
        <v>33</v>
      </c>
      <c r="X4554" s="1" t="s">
        <v>2764</v>
      </c>
      <c r="Y4554" s="1" t="s">
        <v>44</v>
      </c>
      <c r="Z4554" s="1" t="s">
        <v>753</v>
      </c>
      <c r="AA4554" s="1" t="s">
        <v>754</v>
      </c>
    </row>
    <row r="4555" spans="1:27" x14ac:dyDescent="0.25">
      <c r="A4555" s="1" t="s">
        <v>26</v>
      </c>
      <c r="B4555" s="1" t="s">
        <v>6254</v>
      </c>
      <c r="C4555" s="2">
        <v>42333</v>
      </c>
      <c r="D4555" s="1" t="s">
        <v>2787</v>
      </c>
      <c r="E4555" s="7" t="str">
        <f>VLOOKUP(TRIM(D4555)*1,CFOP!A:B,2,FALSE)</f>
        <v>Sim</v>
      </c>
      <c r="F4555" s="1" t="s">
        <v>29</v>
      </c>
      <c r="G4555" s="3">
        <v>4065.58</v>
      </c>
      <c r="H4555" s="3">
        <v>3535.29</v>
      </c>
      <c r="I4555" s="3">
        <v>636.35</v>
      </c>
      <c r="J4555" s="1" t="s">
        <v>61</v>
      </c>
      <c r="K4555" s="3">
        <v>0</v>
      </c>
      <c r="L4555" s="3">
        <v>0</v>
      </c>
      <c r="M4555" s="1" t="s">
        <v>31</v>
      </c>
      <c r="N4555" s="3">
        <v>3535.29</v>
      </c>
      <c r="O4555" s="3">
        <v>530.29</v>
      </c>
      <c r="P4555" s="1" t="s">
        <v>2788</v>
      </c>
      <c r="Q4555" s="3">
        <v>3535.29</v>
      </c>
      <c r="R4555" s="3">
        <v>58.33</v>
      </c>
      <c r="S4555" s="1" t="s">
        <v>33</v>
      </c>
      <c r="T4555" s="3">
        <v>3535.29</v>
      </c>
      <c r="U4555" s="3">
        <v>268.68</v>
      </c>
      <c r="V4555" s="1" t="s">
        <v>33</v>
      </c>
      <c r="W4555" s="1" t="s">
        <v>33</v>
      </c>
      <c r="X4555" s="1" t="s">
        <v>2764</v>
      </c>
      <c r="Y4555" s="1" t="s">
        <v>44</v>
      </c>
      <c r="Z4555" s="1" t="s">
        <v>753</v>
      </c>
      <c r="AA4555" s="1" t="s">
        <v>2767</v>
      </c>
    </row>
    <row r="4556" spans="1:27" x14ac:dyDescent="0.25">
      <c r="A4556" s="1" t="s">
        <v>26</v>
      </c>
      <c r="B4556" s="1" t="s">
        <v>6255</v>
      </c>
      <c r="C4556" s="2">
        <v>42333</v>
      </c>
      <c r="D4556" s="1" t="s">
        <v>2841</v>
      </c>
      <c r="E4556" s="7" t="str">
        <f>VLOOKUP(TRIM(D4556)*1,CFOP!A:B,2,FALSE)</f>
        <v>Sim</v>
      </c>
      <c r="F4556" s="1" t="s">
        <v>411</v>
      </c>
      <c r="G4556" s="3">
        <v>266.67</v>
      </c>
      <c r="H4556" s="3">
        <v>266.67</v>
      </c>
      <c r="I4556" s="3">
        <v>32</v>
      </c>
      <c r="J4556" s="1" t="s">
        <v>30</v>
      </c>
      <c r="K4556" s="3">
        <v>0</v>
      </c>
      <c r="L4556" s="3">
        <v>0</v>
      </c>
      <c r="M4556" s="1" t="s">
        <v>31</v>
      </c>
      <c r="N4556" s="3">
        <v>0</v>
      </c>
      <c r="O4556" s="3">
        <v>0</v>
      </c>
      <c r="P4556" s="1" t="s">
        <v>31</v>
      </c>
      <c r="Q4556" s="3">
        <v>266.67</v>
      </c>
      <c r="R4556" s="3">
        <v>4.4000000000000004</v>
      </c>
      <c r="S4556" s="1" t="s">
        <v>33</v>
      </c>
      <c r="T4556" s="3">
        <v>266.67</v>
      </c>
      <c r="U4556" s="3">
        <v>20.27</v>
      </c>
      <c r="V4556" s="1" t="s">
        <v>33</v>
      </c>
      <c r="W4556" s="1" t="s">
        <v>33</v>
      </c>
      <c r="X4556" s="1" t="s">
        <v>3772</v>
      </c>
      <c r="Y4556" s="1" t="s">
        <v>99</v>
      </c>
      <c r="Z4556" s="1" t="s">
        <v>436</v>
      </c>
      <c r="AA4556" s="1" t="s">
        <v>437</v>
      </c>
    </row>
    <row r="4557" spans="1:27" x14ac:dyDescent="0.25">
      <c r="A4557" s="1" t="s">
        <v>26</v>
      </c>
      <c r="B4557" s="1" t="s">
        <v>6256</v>
      </c>
      <c r="C4557" s="2">
        <v>42333</v>
      </c>
      <c r="D4557" s="1" t="s">
        <v>2817</v>
      </c>
      <c r="E4557" s="7" t="str">
        <f>VLOOKUP(TRIM(D4557)*1,CFOP!A:B,2,FALSE)</f>
        <v>Sim</v>
      </c>
      <c r="F4557" s="1" t="s">
        <v>179</v>
      </c>
      <c r="G4557" s="3">
        <v>34.44</v>
      </c>
      <c r="H4557" s="3">
        <v>34.44</v>
      </c>
      <c r="I4557" s="3">
        <v>4.13</v>
      </c>
      <c r="J4557" s="1" t="s">
        <v>30</v>
      </c>
      <c r="K4557" s="3">
        <v>0</v>
      </c>
      <c r="L4557" s="3">
        <v>0</v>
      </c>
      <c r="M4557" s="1" t="s">
        <v>31</v>
      </c>
      <c r="N4557" s="3">
        <v>0</v>
      </c>
      <c r="O4557" s="3">
        <v>0</v>
      </c>
      <c r="P4557" s="1" t="s">
        <v>31</v>
      </c>
      <c r="Q4557" s="3">
        <v>34.44</v>
      </c>
      <c r="R4557" s="3">
        <v>0.57000000000000006</v>
      </c>
      <c r="S4557" s="1" t="s">
        <v>33</v>
      </c>
      <c r="T4557" s="3">
        <v>34.44</v>
      </c>
      <c r="U4557" s="3">
        <v>2.62</v>
      </c>
      <c r="V4557" s="1" t="s">
        <v>33</v>
      </c>
      <c r="W4557" s="1" t="s">
        <v>33</v>
      </c>
      <c r="X4557" s="1" t="s">
        <v>3114</v>
      </c>
      <c r="Y4557" s="1" t="s">
        <v>1378</v>
      </c>
      <c r="Z4557" s="1" t="s">
        <v>3418</v>
      </c>
      <c r="AA4557" s="1" t="s">
        <v>3419</v>
      </c>
    </row>
    <row r="4558" spans="1:27" x14ac:dyDescent="0.25">
      <c r="A4558" s="1" t="s">
        <v>26</v>
      </c>
      <c r="B4558" s="1" t="s">
        <v>6257</v>
      </c>
      <c r="C4558" s="2">
        <v>42333</v>
      </c>
      <c r="D4558" s="1" t="s">
        <v>2817</v>
      </c>
      <c r="E4558" s="7" t="str">
        <f>VLOOKUP(TRIM(D4558)*1,CFOP!A:B,2,FALSE)</f>
        <v>Sim</v>
      </c>
      <c r="F4558" s="1" t="s">
        <v>179</v>
      </c>
      <c r="G4558" s="3">
        <v>29</v>
      </c>
      <c r="H4558" s="3">
        <v>29</v>
      </c>
      <c r="I4558" s="3">
        <v>3.48</v>
      </c>
      <c r="J4558" s="1" t="s">
        <v>30</v>
      </c>
      <c r="K4558" s="3">
        <v>0</v>
      </c>
      <c r="L4558" s="3">
        <v>0</v>
      </c>
      <c r="M4558" s="1" t="s">
        <v>31</v>
      </c>
      <c r="N4558" s="3">
        <v>0</v>
      </c>
      <c r="O4558" s="3">
        <v>0</v>
      </c>
      <c r="P4558" s="1" t="s">
        <v>31</v>
      </c>
      <c r="Q4558" s="3">
        <v>29</v>
      </c>
      <c r="R4558" s="3">
        <v>0.48</v>
      </c>
      <c r="S4558" s="1" t="s">
        <v>33</v>
      </c>
      <c r="T4558" s="3">
        <v>29</v>
      </c>
      <c r="U4558" s="3">
        <v>2.2000000000000002</v>
      </c>
      <c r="V4558" s="1" t="s">
        <v>33</v>
      </c>
      <c r="W4558" s="1" t="s">
        <v>33</v>
      </c>
      <c r="X4558" s="1" t="s">
        <v>3114</v>
      </c>
      <c r="Y4558" s="1" t="s">
        <v>1378</v>
      </c>
      <c r="Z4558" s="1" t="s">
        <v>5498</v>
      </c>
      <c r="AA4558" s="1" t="s">
        <v>3419</v>
      </c>
    </row>
    <row r="4559" spans="1:27" x14ac:dyDescent="0.25">
      <c r="A4559" s="1" t="s">
        <v>26</v>
      </c>
      <c r="B4559" s="1" t="s">
        <v>6257</v>
      </c>
      <c r="C4559" s="2">
        <v>42333</v>
      </c>
      <c r="D4559" s="1" t="s">
        <v>2817</v>
      </c>
      <c r="E4559" s="7" t="str">
        <f>VLOOKUP(TRIM(D4559)*1,CFOP!A:B,2,FALSE)</f>
        <v>Sim</v>
      </c>
      <c r="F4559" s="1" t="s">
        <v>179</v>
      </c>
      <c r="G4559" s="3">
        <v>80</v>
      </c>
      <c r="H4559" s="3">
        <v>80</v>
      </c>
      <c r="I4559" s="3">
        <v>9.6</v>
      </c>
      <c r="J4559" s="1" t="s">
        <v>30</v>
      </c>
      <c r="K4559" s="3">
        <v>0</v>
      </c>
      <c r="L4559" s="3">
        <v>0</v>
      </c>
      <c r="M4559" s="1" t="s">
        <v>31</v>
      </c>
      <c r="N4559" s="3">
        <v>0</v>
      </c>
      <c r="O4559" s="3">
        <v>0</v>
      </c>
      <c r="P4559" s="1" t="s">
        <v>31</v>
      </c>
      <c r="Q4559" s="3">
        <v>80</v>
      </c>
      <c r="R4559" s="3">
        <v>1.32</v>
      </c>
      <c r="S4559" s="1" t="s">
        <v>33</v>
      </c>
      <c r="T4559" s="3">
        <v>80</v>
      </c>
      <c r="U4559" s="3">
        <v>6.08</v>
      </c>
      <c r="V4559" s="1" t="s">
        <v>33</v>
      </c>
      <c r="W4559" s="1" t="s">
        <v>33</v>
      </c>
      <c r="X4559" s="1" t="s">
        <v>3114</v>
      </c>
      <c r="Y4559" s="1" t="s">
        <v>1378</v>
      </c>
      <c r="Z4559" s="1" t="s">
        <v>6258</v>
      </c>
      <c r="AA4559" s="1" t="s">
        <v>3116</v>
      </c>
    </row>
    <row r="4560" spans="1:27" x14ac:dyDescent="0.25">
      <c r="A4560" s="1" t="s">
        <v>26</v>
      </c>
      <c r="B4560" s="1" t="s">
        <v>6259</v>
      </c>
      <c r="C4560" s="2">
        <v>42333</v>
      </c>
      <c r="D4560" s="1" t="s">
        <v>2804</v>
      </c>
      <c r="E4560" s="7" t="str">
        <f>VLOOKUP(TRIM(D4560)*1,CFOP!A:B,2,FALSE)</f>
        <v>Sim</v>
      </c>
      <c r="F4560" s="1" t="s">
        <v>29</v>
      </c>
      <c r="G4560" s="3">
        <v>433.47</v>
      </c>
      <c r="H4560" s="3">
        <v>433.47</v>
      </c>
      <c r="I4560" s="3">
        <v>78.02</v>
      </c>
      <c r="J4560" s="1" t="s">
        <v>30</v>
      </c>
      <c r="K4560" s="3">
        <v>0</v>
      </c>
      <c r="L4560" s="3">
        <v>0</v>
      </c>
      <c r="M4560" s="1" t="s">
        <v>31</v>
      </c>
      <c r="N4560" s="3">
        <v>0</v>
      </c>
      <c r="O4560" s="3">
        <v>0</v>
      </c>
      <c r="P4560" s="1" t="s">
        <v>31</v>
      </c>
      <c r="Q4560" s="3">
        <v>433.47</v>
      </c>
      <c r="R4560" s="3">
        <v>7.15</v>
      </c>
      <c r="S4560" s="1" t="s">
        <v>33</v>
      </c>
      <c r="T4560" s="3">
        <v>433.47</v>
      </c>
      <c r="U4560" s="3">
        <v>32.94</v>
      </c>
      <c r="V4560" s="1" t="s">
        <v>33</v>
      </c>
      <c r="W4560" s="1" t="s">
        <v>33</v>
      </c>
      <c r="X4560" s="1" t="s">
        <v>3463</v>
      </c>
      <c r="Y4560" s="1" t="s">
        <v>96</v>
      </c>
      <c r="Z4560" s="1" t="s">
        <v>5485</v>
      </c>
      <c r="AA4560" s="1" t="s">
        <v>5486</v>
      </c>
    </row>
    <row r="4561" spans="1:27" x14ac:dyDescent="0.25">
      <c r="A4561" s="1" t="s">
        <v>26</v>
      </c>
      <c r="B4561" s="1" t="s">
        <v>6260</v>
      </c>
      <c r="C4561" s="2">
        <v>42333</v>
      </c>
      <c r="D4561" s="1" t="s">
        <v>2817</v>
      </c>
      <c r="E4561" s="7" t="str">
        <f>VLOOKUP(TRIM(D4561)*1,CFOP!A:B,2,FALSE)</f>
        <v>Sim</v>
      </c>
      <c r="F4561" s="1" t="s">
        <v>179</v>
      </c>
      <c r="G4561" s="3">
        <v>35</v>
      </c>
      <c r="H4561" s="3">
        <v>35</v>
      </c>
      <c r="I4561" s="3">
        <v>4.2</v>
      </c>
      <c r="J4561" s="1" t="s">
        <v>30</v>
      </c>
      <c r="K4561" s="3">
        <v>0</v>
      </c>
      <c r="L4561" s="3">
        <v>0</v>
      </c>
      <c r="M4561" s="1" t="s">
        <v>31</v>
      </c>
      <c r="N4561" s="3">
        <v>0</v>
      </c>
      <c r="O4561" s="3">
        <v>0</v>
      </c>
      <c r="P4561" s="1" t="s">
        <v>31</v>
      </c>
      <c r="Q4561" s="3">
        <v>35</v>
      </c>
      <c r="R4561" s="3">
        <v>0.57999999999999996</v>
      </c>
      <c r="S4561" s="1" t="s">
        <v>33</v>
      </c>
      <c r="T4561" s="3">
        <v>35</v>
      </c>
      <c r="U4561" s="3">
        <v>2.66</v>
      </c>
      <c r="V4561" s="1" t="s">
        <v>33</v>
      </c>
      <c r="W4561" s="1" t="s">
        <v>33</v>
      </c>
      <c r="X4561" s="1" t="s">
        <v>3114</v>
      </c>
      <c r="Y4561" s="1" t="s">
        <v>1378</v>
      </c>
      <c r="Z4561" s="1" t="s">
        <v>6261</v>
      </c>
      <c r="AA4561" s="1" t="s">
        <v>3116</v>
      </c>
    </row>
    <row r="4562" spans="1:27" x14ac:dyDescent="0.25">
      <c r="A4562" s="1" t="s">
        <v>26</v>
      </c>
      <c r="B4562" s="1" t="s">
        <v>6262</v>
      </c>
      <c r="C4562" s="2">
        <v>42333</v>
      </c>
      <c r="D4562" s="1" t="s">
        <v>2817</v>
      </c>
      <c r="E4562" s="7" t="str">
        <f>VLOOKUP(TRIM(D4562)*1,CFOP!A:B,2,FALSE)</f>
        <v>Sim</v>
      </c>
      <c r="F4562" s="1" t="s">
        <v>179</v>
      </c>
      <c r="G4562" s="3">
        <v>91.820000000000007</v>
      </c>
      <c r="H4562" s="3">
        <v>91.820000000000007</v>
      </c>
      <c r="I4562" s="3">
        <v>11.02</v>
      </c>
      <c r="J4562" s="1" t="s">
        <v>30</v>
      </c>
      <c r="K4562" s="3">
        <v>0</v>
      </c>
      <c r="L4562" s="3">
        <v>0</v>
      </c>
      <c r="M4562" s="1" t="s">
        <v>31</v>
      </c>
      <c r="N4562" s="3">
        <v>0</v>
      </c>
      <c r="O4562" s="3">
        <v>0</v>
      </c>
      <c r="P4562" s="1" t="s">
        <v>31</v>
      </c>
      <c r="Q4562" s="3">
        <v>91.820000000000007</v>
      </c>
      <c r="R4562" s="3">
        <v>1.52</v>
      </c>
      <c r="S4562" s="1" t="s">
        <v>33</v>
      </c>
      <c r="T4562" s="3">
        <v>91.820000000000007</v>
      </c>
      <c r="U4562" s="3">
        <v>6.98</v>
      </c>
      <c r="V4562" s="1" t="s">
        <v>33</v>
      </c>
      <c r="W4562" s="1" t="s">
        <v>33</v>
      </c>
      <c r="X4562" s="1" t="s">
        <v>3114</v>
      </c>
      <c r="Y4562" s="1" t="s">
        <v>1378</v>
      </c>
      <c r="Z4562" s="1" t="s">
        <v>3418</v>
      </c>
      <c r="AA4562" s="1" t="s">
        <v>3419</v>
      </c>
    </row>
    <row r="4563" spans="1:27" x14ac:dyDescent="0.25">
      <c r="A4563" s="1" t="s">
        <v>26</v>
      </c>
      <c r="B4563" s="1" t="s">
        <v>6263</v>
      </c>
      <c r="C4563" s="2">
        <v>42333</v>
      </c>
      <c r="D4563" s="1" t="s">
        <v>2841</v>
      </c>
      <c r="E4563" s="7" t="str">
        <f>VLOOKUP(TRIM(D4563)*1,CFOP!A:B,2,FALSE)</f>
        <v>Sim</v>
      </c>
      <c r="F4563" s="1" t="s">
        <v>1129</v>
      </c>
      <c r="G4563" s="3">
        <v>287.77000000000004</v>
      </c>
      <c r="H4563" s="3">
        <v>314.39</v>
      </c>
      <c r="I4563" s="3">
        <v>12.58</v>
      </c>
      <c r="J4563" s="1" t="s">
        <v>61</v>
      </c>
      <c r="K4563" s="3">
        <v>0</v>
      </c>
      <c r="L4563" s="3">
        <v>0</v>
      </c>
      <c r="M4563" s="1" t="s">
        <v>31</v>
      </c>
      <c r="N4563" s="3">
        <v>273.38</v>
      </c>
      <c r="O4563" s="3">
        <v>41.01</v>
      </c>
      <c r="P4563" s="1" t="s">
        <v>2788</v>
      </c>
      <c r="Q4563" s="3">
        <v>273.38</v>
      </c>
      <c r="R4563" s="3">
        <v>4.51</v>
      </c>
      <c r="S4563" s="1" t="s">
        <v>33</v>
      </c>
      <c r="T4563" s="3">
        <v>273.38</v>
      </c>
      <c r="U4563" s="3">
        <v>20.78</v>
      </c>
      <c r="V4563" s="1" t="s">
        <v>33</v>
      </c>
      <c r="W4563" s="1" t="s">
        <v>33</v>
      </c>
      <c r="X4563" s="1" t="s">
        <v>6264</v>
      </c>
      <c r="Y4563" s="1" t="s">
        <v>91</v>
      </c>
      <c r="Z4563" s="1" t="s">
        <v>3637</v>
      </c>
      <c r="AA4563" s="1" t="s">
        <v>3638</v>
      </c>
    </row>
    <row r="4564" spans="1:27" x14ac:dyDescent="0.25">
      <c r="A4564" s="1" t="s">
        <v>26</v>
      </c>
      <c r="B4564" s="1" t="s">
        <v>6265</v>
      </c>
      <c r="C4564" s="2">
        <v>42333</v>
      </c>
      <c r="D4564" s="1" t="s">
        <v>2841</v>
      </c>
      <c r="E4564" s="7" t="str">
        <f>VLOOKUP(TRIM(D4564)*1,CFOP!A:B,2,FALSE)</f>
        <v>Sim</v>
      </c>
      <c r="F4564" s="1" t="s">
        <v>411</v>
      </c>
      <c r="G4564" s="3">
        <v>365.71</v>
      </c>
      <c r="H4564" s="3">
        <v>365.71</v>
      </c>
      <c r="I4564" s="3">
        <v>43.89</v>
      </c>
      <c r="J4564" s="1" t="s">
        <v>30</v>
      </c>
      <c r="K4564" s="3">
        <v>0</v>
      </c>
      <c r="L4564" s="3">
        <v>0</v>
      </c>
      <c r="M4564" s="1" t="s">
        <v>31</v>
      </c>
      <c r="N4564" s="3">
        <v>0</v>
      </c>
      <c r="O4564" s="3">
        <v>0</v>
      </c>
      <c r="P4564" s="1" t="s">
        <v>31</v>
      </c>
      <c r="Q4564" s="3">
        <v>365.71</v>
      </c>
      <c r="R4564" s="3">
        <v>6.03</v>
      </c>
      <c r="S4564" s="1" t="s">
        <v>33</v>
      </c>
      <c r="T4564" s="3">
        <v>365.71</v>
      </c>
      <c r="U4564" s="3">
        <v>27.79</v>
      </c>
      <c r="V4564" s="1" t="s">
        <v>33</v>
      </c>
      <c r="W4564" s="1" t="s">
        <v>33</v>
      </c>
      <c r="X4564" s="1" t="s">
        <v>3772</v>
      </c>
      <c r="Y4564" s="1" t="s">
        <v>99</v>
      </c>
      <c r="Z4564" s="1" t="s">
        <v>706</v>
      </c>
      <c r="AA4564" s="1" t="s">
        <v>707</v>
      </c>
    </row>
    <row r="4565" spans="1:27" x14ac:dyDescent="0.25">
      <c r="A4565" s="1" t="s">
        <v>26</v>
      </c>
      <c r="B4565" s="1" t="s">
        <v>6266</v>
      </c>
      <c r="C4565" s="2">
        <v>42333</v>
      </c>
      <c r="D4565" s="1" t="s">
        <v>2787</v>
      </c>
      <c r="E4565" s="7" t="str">
        <f>VLOOKUP(TRIM(D4565)*1,CFOP!A:B,2,FALSE)</f>
        <v>Sim</v>
      </c>
      <c r="F4565" s="1" t="s">
        <v>29</v>
      </c>
      <c r="G4565" s="3">
        <v>104.55</v>
      </c>
      <c r="H4565" s="3">
        <v>90.91</v>
      </c>
      <c r="I4565" s="3">
        <v>16.36</v>
      </c>
      <c r="J4565" s="1" t="s">
        <v>61</v>
      </c>
      <c r="K4565" s="3">
        <v>0</v>
      </c>
      <c r="L4565" s="3">
        <v>0</v>
      </c>
      <c r="M4565" s="1" t="s">
        <v>31</v>
      </c>
      <c r="N4565" s="3">
        <v>90.91</v>
      </c>
      <c r="O4565" s="3">
        <v>13.64</v>
      </c>
      <c r="P4565" s="1" t="s">
        <v>2788</v>
      </c>
      <c r="Q4565" s="3">
        <v>90.91</v>
      </c>
      <c r="R4565" s="3">
        <v>1.5</v>
      </c>
      <c r="S4565" s="1" t="s">
        <v>33</v>
      </c>
      <c r="T4565" s="3">
        <v>90.91</v>
      </c>
      <c r="U4565" s="3">
        <v>6.91</v>
      </c>
      <c r="V4565" s="1" t="s">
        <v>33</v>
      </c>
      <c r="W4565" s="1" t="s">
        <v>33</v>
      </c>
      <c r="X4565" s="1" t="s">
        <v>2747</v>
      </c>
      <c r="Y4565" s="1" t="s">
        <v>91</v>
      </c>
      <c r="Z4565" s="1" t="s">
        <v>6057</v>
      </c>
      <c r="AA4565" s="1" t="s">
        <v>6058</v>
      </c>
    </row>
    <row r="4566" spans="1:27" x14ac:dyDescent="0.25">
      <c r="A4566" s="1" t="s">
        <v>26</v>
      </c>
      <c r="B4566" s="1" t="s">
        <v>6266</v>
      </c>
      <c r="C4566" s="2">
        <v>42333</v>
      </c>
      <c r="D4566" s="1" t="s">
        <v>2787</v>
      </c>
      <c r="E4566" s="7" t="str">
        <f>VLOOKUP(TRIM(D4566)*1,CFOP!A:B,2,FALSE)</f>
        <v>Sim</v>
      </c>
      <c r="F4566" s="1" t="s">
        <v>29</v>
      </c>
      <c r="G4566" s="3">
        <v>1251.92</v>
      </c>
      <c r="H4566" s="3">
        <v>1088.6300000000001</v>
      </c>
      <c r="I4566" s="3">
        <v>195.95000000000002</v>
      </c>
      <c r="J4566" s="1" t="s">
        <v>61</v>
      </c>
      <c r="K4566" s="3">
        <v>0</v>
      </c>
      <c r="L4566" s="3">
        <v>0</v>
      </c>
      <c r="M4566" s="1" t="s">
        <v>31</v>
      </c>
      <c r="N4566" s="3">
        <v>1088.6300000000001</v>
      </c>
      <c r="O4566" s="3">
        <v>163.29</v>
      </c>
      <c r="P4566" s="1" t="s">
        <v>2788</v>
      </c>
      <c r="Q4566" s="3">
        <v>1088.6300000000001</v>
      </c>
      <c r="R4566" s="3">
        <v>17.96</v>
      </c>
      <c r="S4566" s="1" t="s">
        <v>33</v>
      </c>
      <c r="T4566" s="3">
        <v>1088.6300000000001</v>
      </c>
      <c r="U4566" s="3">
        <v>82.74</v>
      </c>
      <c r="V4566" s="1" t="s">
        <v>33</v>
      </c>
      <c r="W4566" s="1" t="s">
        <v>33</v>
      </c>
      <c r="X4566" s="1" t="s">
        <v>2747</v>
      </c>
      <c r="Y4566" s="1" t="s">
        <v>91</v>
      </c>
      <c r="Z4566" s="1" t="s">
        <v>1524</v>
      </c>
      <c r="AA4566" s="1" t="s">
        <v>1525</v>
      </c>
    </row>
    <row r="4567" spans="1:27" x14ac:dyDescent="0.25">
      <c r="A4567" s="1" t="s">
        <v>26</v>
      </c>
      <c r="B4567" s="1" t="s">
        <v>6266</v>
      </c>
      <c r="C4567" s="2">
        <v>42333</v>
      </c>
      <c r="D4567" s="1" t="s">
        <v>2787</v>
      </c>
      <c r="E4567" s="7" t="str">
        <f>VLOOKUP(TRIM(D4567)*1,CFOP!A:B,2,FALSE)</f>
        <v>Sim</v>
      </c>
      <c r="F4567" s="1" t="s">
        <v>29</v>
      </c>
      <c r="G4567" s="3">
        <v>925.41000000000008</v>
      </c>
      <c r="H4567" s="3">
        <v>804.7</v>
      </c>
      <c r="I4567" s="3">
        <v>144.85</v>
      </c>
      <c r="J4567" s="1" t="s">
        <v>61</v>
      </c>
      <c r="K4567" s="3">
        <v>0</v>
      </c>
      <c r="L4567" s="3">
        <v>0</v>
      </c>
      <c r="M4567" s="1" t="s">
        <v>31</v>
      </c>
      <c r="N4567" s="3">
        <v>804.7</v>
      </c>
      <c r="O4567" s="3">
        <v>120.71000000000001</v>
      </c>
      <c r="P4567" s="1" t="s">
        <v>2788</v>
      </c>
      <c r="Q4567" s="3">
        <v>804.7</v>
      </c>
      <c r="R4567" s="3">
        <v>13.280000000000001</v>
      </c>
      <c r="S4567" s="1" t="s">
        <v>33</v>
      </c>
      <c r="T4567" s="3">
        <v>804.7</v>
      </c>
      <c r="U4567" s="3">
        <v>61.160000000000004</v>
      </c>
      <c r="V4567" s="1" t="s">
        <v>33</v>
      </c>
      <c r="W4567" s="1" t="s">
        <v>33</v>
      </c>
      <c r="X4567" s="1" t="s">
        <v>2747</v>
      </c>
      <c r="Y4567" s="1" t="s">
        <v>91</v>
      </c>
      <c r="Z4567" s="1" t="s">
        <v>2838</v>
      </c>
      <c r="AA4567" s="1" t="s">
        <v>2839</v>
      </c>
    </row>
    <row r="4568" spans="1:27" x14ac:dyDescent="0.25">
      <c r="A4568" s="1" t="s">
        <v>26</v>
      </c>
      <c r="B4568" s="1" t="s">
        <v>6266</v>
      </c>
      <c r="C4568" s="2">
        <v>42333</v>
      </c>
      <c r="D4568" s="1" t="s">
        <v>2787</v>
      </c>
      <c r="E4568" s="7" t="str">
        <f>VLOOKUP(TRIM(D4568)*1,CFOP!A:B,2,FALSE)</f>
        <v>Sim</v>
      </c>
      <c r="F4568" s="1" t="s">
        <v>29</v>
      </c>
      <c r="G4568" s="3">
        <v>1608.3999999999999</v>
      </c>
      <c r="H4568" s="3">
        <v>1340.33</v>
      </c>
      <c r="I4568" s="3">
        <v>241.26</v>
      </c>
      <c r="J4568" s="1" t="s">
        <v>61</v>
      </c>
      <c r="K4568" s="3">
        <v>0</v>
      </c>
      <c r="L4568" s="3">
        <v>0</v>
      </c>
      <c r="M4568" s="1" t="s">
        <v>31</v>
      </c>
      <c r="N4568" s="3">
        <v>1340.33</v>
      </c>
      <c r="O4568" s="3">
        <v>268.07</v>
      </c>
      <c r="P4568" s="1" t="s">
        <v>2788</v>
      </c>
      <c r="Q4568" s="3">
        <v>1340.33</v>
      </c>
      <c r="R4568" s="3">
        <v>22.12</v>
      </c>
      <c r="S4568" s="1" t="s">
        <v>33</v>
      </c>
      <c r="T4568" s="3">
        <v>1340.33</v>
      </c>
      <c r="U4568" s="3">
        <v>101.87</v>
      </c>
      <c r="V4568" s="1" t="s">
        <v>33</v>
      </c>
      <c r="W4568" s="1" t="s">
        <v>33</v>
      </c>
      <c r="X4568" s="1" t="s">
        <v>2747</v>
      </c>
      <c r="Y4568" s="1" t="s">
        <v>642</v>
      </c>
      <c r="Z4568" s="1" t="s">
        <v>643</v>
      </c>
      <c r="AA4568" s="1" t="s">
        <v>644</v>
      </c>
    </row>
    <row r="4569" spans="1:27" x14ac:dyDescent="0.25">
      <c r="A4569" s="1" t="s">
        <v>26</v>
      </c>
      <c r="B4569" s="1" t="s">
        <v>6267</v>
      </c>
      <c r="C4569" s="2">
        <v>42333</v>
      </c>
      <c r="D4569" s="1" t="s">
        <v>2817</v>
      </c>
      <c r="E4569" s="7" t="str">
        <f>VLOOKUP(TRIM(D4569)*1,CFOP!A:B,2,FALSE)</f>
        <v>Sim</v>
      </c>
      <c r="F4569" s="1" t="s">
        <v>179</v>
      </c>
      <c r="G4569" s="3">
        <v>22.150000000000002</v>
      </c>
      <c r="H4569" s="3">
        <v>22.150000000000002</v>
      </c>
      <c r="I4569" s="3">
        <v>2.66</v>
      </c>
      <c r="J4569" s="1" t="s">
        <v>30</v>
      </c>
      <c r="K4569" s="3">
        <v>0</v>
      </c>
      <c r="L4569" s="3">
        <v>0</v>
      </c>
      <c r="M4569" s="1" t="s">
        <v>31</v>
      </c>
      <c r="N4569" s="3">
        <v>0</v>
      </c>
      <c r="O4569" s="3">
        <v>0</v>
      </c>
      <c r="P4569" s="1" t="s">
        <v>31</v>
      </c>
      <c r="Q4569" s="3">
        <v>22.150000000000002</v>
      </c>
      <c r="R4569" s="3">
        <v>0.37</v>
      </c>
      <c r="S4569" s="1" t="s">
        <v>33</v>
      </c>
      <c r="T4569" s="3">
        <v>22.150000000000002</v>
      </c>
      <c r="U4569" s="3">
        <v>1.68</v>
      </c>
      <c r="V4569" s="1" t="s">
        <v>33</v>
      </c>
      <c r="W4569" s="1" t="s">
        <v>33</v>
      </c>
      <c r="X4569" s="1" t="s">
        <v>3114</v>
      </c>
      <c r="Y4569" s="1" t="s">
        <v>1378</v>
      </c>
      <c r="Z4569" s="1" t="s">
        <v>6268</v>
      </c>
      <c r="AA4569" s="1" t="s">
        <v>6269</v>
      </c>
    </row>
    <row r="4570" spans="1:27" x14ac:dyDescent="0.25">
      <c r="A4570" s="1" t="s">
        <v>26</v>
      </c>
      <c r="B4570" s="1" t="s">
        <v>6267</v>
      </c>
      <c r="C4570" s="2">
        <v>42333</v>
      </c>
      <c r="D4570" s="1" t="s">
        <v>2817</v>
      </c>
      <c r="E4570" s="7" t="str">
        <f>VLOOKUP(TRIM(D4570)*1,CFOP!A:B,2,FALSE)</f>
        <v>Sim</v>
      </c>
      <c r="F4570" s="1" t="s">
        <v>179</v>
      </c>
      <c r="G4570" s="3">
        <v>57.38</v>
      </c>
      <c r="H4570" s="3">
        <v>57.38</v>
      </c>
      <c r="I4570" s="3">
        <v>6.8900000000000006</v>
      </c>
      <c r="J4570" s="1" t="s">
        <v>30</v>
      </c>
      <c r="K4570" s="3">
        <v>0</v>
      </c>
      <c r="L4570" s="3">
        <v>0</v>
      </c>
      <c r="M4570" s="1" t="s">
        <v>31</v>
      </c>
      <c r="N4570" s="3">
        <v>0</v>
      </c>
      <c r="O4570" s="3">
        <v>0</v>
      </c>
      <c r="P4570" s="1" t="s">
        <v>31</v>
      </c>
      <c r="Q4570" s="3">
        <v>57.38</v>
      </c>
      <c r="R4570" s="3">
        <v>0.95000000000000007</v>
      </c>
      <c r="S4570" s="1" t="s">
        <v>33</v>
      </c>
      <c r="T4570" s="3">
        <v>57.38</v>
      </c>
      <c r="U4570" s="3">
        <v>4.3600000000000003</v>
      </c>
      <c r="V4570" s="1" t="s">
        <v>33</v>
      </c>
      <c r="W4570" s="1" t="s">
        <v>33</v>
      </c>
      <c r="X4570" s="1" t="s">
        <v>3114</v>
      </c>
      <c r="Y4570" s="1" t="s">
        <v>1378</v>
      </c>
      <c r="Z4570" s="1" t="s">
        <v>3418</v>
      </c>
      <c r="AA4570" s="1" t="s">
        <v>3419</v>
      </c>
    </row>
    <row r="4571" spans="1:27" x14ac:dyDescent="0.25">
      <c r="A4571" s="1" t="s">
        <v>26</v>
      </c>
      <c r="B4571" s="1" t="s">
        <v>6270</v>
      </c>
      <c r="C4571" s="2">
        <v>42333</v>
      </c>
      <c r="D4571" s="1" t="s">
        <v>2804</v>
      </c>
      <c r="E4571" s="7" t="str">
        <f>VLOOKUP(TRIM(D4571)*1,CFOP!A:B,2,FALSE)</f>
        <v>Sim</v>
      </c>
      <c r="F4571" s="1" t="s">
        <v>29</v>
      </c>
      <c r="G4571" s="3">
        <v>740</v>
      </c>
      <c r="H4571" s="3">
        <v>740</v>
      </c>
      <c r="I4571" s="3">
        <v>133.19999999999999</v>
      </c>
      <c r="J4571" s="1" t="s">
        <v>30</v>
      </c>
      <c r="K4571" s="3">
        <v>0</v>
      </c>
      <c r="L4571" s="3">
        <v>0</v>
      </c>
      <c r="M4571" s="1" t="s">
        <v>31</v>
      </c>
      <c r="N4571" s="3">
        <v>0</v>
      </c>
      <c r="O4571" s="3">
        <v>0</v>
      </c>
      <c r="P4571" s="1" t="s">
        <v>31</v>
      </c>
      <c r="Q4571" s="3">
        <v>740</v>
      </c>
      <c r="R4571" s="3">
        <v>12.21</v>
      </c>
      <c r="S4571" s="1" t="s">
        <v>33</v>
      </c>
      <c r="T4571" s="3">
        <v>740</v>
      </c>
      <c r="U4571" s="3">
        <v>56.24</v>
      </c>
      <c r="V4571" s="1" t="s">
        <v>33</v>
      </c>
      <c r="W4571" s="1" t="s">
        <v>33</v>
      </c>
      <c r="X4571" s="1" t="s">
        <v>771</v>
      </c>
      <c r="Y4571" s="1" t="s">
        <v>96</v>
      </c>
      <c r="Z4571" s="1" t="s">
        <v>6271</v>
      </c>
      <c r="AA4571" s="1" t="s">
        <v>6272</v>
      </c>
    </row>
    <row r="4572" spans="1:27" x14ac:dyDescent="0.25">
      <c r="A4572" s="1" t="s">
        <v>26</v>
      </c>
      <c r="B4572" s="1" t="s">
        <v>6273</v>
      </c>
      <c r="C4572" s="2">
        <v>42333</v>
      </c>
      <c r="D4572" s="1" t="s">
        <v>2817</v>
      </c>
      <c r="E4572" s="7" t="str">
        <f>VLOOKUP(TRIM(D4572)*1,CFOP!A:B,2,FALSE)</f>
        <v>Sim</v>
      </c>
      <c r="F4572" s="1" t="s">
        <v>1643</v>
      </c>
      <c r="G4572" s="3">
        <v>6443.14</v>
      </c>
      <c r="H4572" s="3">
        <v>6443.14</v>
      </c>
      <c r="I4572" s="3">
        <v>773.18000000000006</v>
      </c>
      <c r="J4572" s="1" t="s">
        <v>30</v>
      </c>
      <c r="K4572" s="3">
        <v>0</v>
      </c>
      <c r="L4572" s="3">
        <v>0</v>
      </c>
      <c r="M4572" s="1" t="s">
        <v>31</v>
      </c>
      <c r="N4572" s="3">
        <v>0</v>
      </c>
      <c r="O4572" s="3">
        <v>0</v>
      </c>
      <c r="P4572" s="1" t="s">
        <v>31</v>
      </c>
      <c r="Q4572" s="3">
        <v>6443.14</v>
      </c>
      <c r="R4572" s="3">
        <v>106.31</v>
      </c>
      <c r="S4572" s="1" t="s">
        <v>33</v>
      </c>
      <c r="T4572" s="3">
        <v>6443.14</v>
      </c>
      <c r="U4572" s="3">
        <v>489.68</v>
      </c>
      <c r="V4572" s="1" t="s">
        <v>33</v>
      </c>
      <c r="W4572" s="1" t="s">
        <v>33</v>
      </c>
      <c r="X4572" s="1" t="s">
        <v>2818</v>
      </c>
      <c r="Y4572" s="1" t="s">
        <v>1378</v>
      </c>
      <c r="Z4572" s="1" t="s">
        <v>3783</v>
      </c>
      <c r="AA4572" s="1" t="s">
        <v>3784</v>
      </c>
    </row>
    <row r="4573" spans="1:27" x14ac:dyDescent="0.25">
      <c r="A4573" s="1" t="s">
        <v>26</v>
      </c>
      <c r="B4573" s="1" t="s">
        <v>6274</v>
      </c>
      <c r="C4573" s="2">
        <v>42333</v>
      </c>
      <c r="D4573" s="1" t="s">
        <v>2817</v>
      </c>
      <c r="E4573" s="7" t="str">
        <f>VLOOKUP(TRIM(D4573)*1,CFOP!A:B,2,FALSE)</f>
        <v>Sim</v>
      </c>
      <c r="F4573" s="1" t="s">
        <v>1643</v>
      </c>
      <c r="G4573" s="3">
        <v>2439.1600000000003</v>
      </c>
      <c r="H4573" s="3">
        <v>2121.0100000000002</v>
      </c>
      <c r="I4573" s="3">
        <v>254.52</v>
      </c>
      <c r="J4573" s="1" t="s">
        <v>30</v>
      </c>
      <c r="K4573" s="3">
        <v>0</v>
      </c>
      <c r="L4573" s="3">
        <v>0</v>
      </c>
      <c r="M4573" s="1" t="s">
        <v>31</v>
      </c>
      <c r="N4573" s="3">
        <v>2121.0100000000002</v>
      </c>
      <c r="O4573" s="3">
        <v>318.15000000000003</v>
      </c>
      <c r="P4573" s="1" t="s">
        <v>2788</v>
      </c>
      <c r="Q4573" s="3">
        <v>2121.0100000000002</v>
      </c>
      <c r="R4573" s="3">
        <v>35</v>
      </c>
      <c r="S4573" s="1" t="s">
        <v>33</v>
      </c>
      <c r="T4573" s="3">
        <v>2121.0100000000002</v>
      </c>
      <c r="U4573" s="3">
        <v>161.20000000000002</v>
      </c>
      <c r="V4573" s="1" t="s">
        <v>33</v>
      </c>
      <c r="W4573" s="1" t="s">
        <v>33</v>
      </c>
      <c r="X4573" s="1" t="s">
        <v>5418</v>
      </c>
      <c r="Y4573" s="1" t="s">
        <v>96</v>
      </c>
      <c r="Z4573" s="1" t="s">
        <v>6275</v>
      </c>
      <c r="AA4573" s="1" t="s">
        <v>6276</v>
      </c>
    </row>
    <row r="4574" spans="1:27" x14ac:dyDescent="0.25">
      <c r="A4574" s="1" t="s">
        <v>26</v>
      </c>
      <c r="B4574" s="1" t="s">
        <v>6277</v>
      </c>
      <c r="C4574" s="2">
        <v>42333</v>
      </c>
      <c r="D4574" s="1" t="s">
        <v>2804</v>
      </c>
      <c r="E4574" s="7" t="str">
        <f>VLOOKUP(TRIM(D4574)*1,CFOP!A:B,2,FALSE)</f>
        <v>Sim</v>
      </c>
      <c r="F4574" s="1" t="s">
        <v>29</v>
      </c>
      <c r="G4574" s="3">
        <v>5000</v>
      </c>
      <c r="H4574" s="3">
        <v>5000</v>
      </c>
      <c r="I4574" s="3">
        <v>900</v>
      </c>
      <c r="J4574" s="1" t="s">
        <v>30</v>
      </c>
      <c r="K4574" s="3">
        <v>0</v>
      </c>
      <c r="L4574" s="3">
        <v>0</v>
      </c>
      <c r="M4574" s="1" t="s">
        <v>31</v>
      </c>
      <c r="N4574" s="3">
        <v>0</v>
      </c>
      <c r="O4574" s="3">
        <v>0</v>
      </c>
      <c r="P4574" s="1" t="s">
        <v>31</v>
      </c>
      <c r="Q4574" s="3">
        <v>5000</v>
      </c>
      <c r="R4574" s="3">
        <v>82.5</v>
      </c>
      <c r="S4574" s="1" t="s">
        <v>33</v>
      </c>
      <c r="T4574" s="3">
        <v>5000</v>
      </c>
      <c r="U4574" s="3">
        <v>380</v>
      </c>
      <c r="V4574" s="1" t="s">
        <v>33</v>
      </c>
      <c r="W4574" s="1" t="s">
        <v>33</v>
      </c>
      <c r="X4574" s="1" t="s">
        <v>2760</v>
      </c>
      <c r="Y4574" s="1" t="s">
        <v>1378</v>
      </c>
      <c r="Z4574" s="1" t="s">
        <v>2761</v>
      </c>
      <c r="AA4574" s="1" t="s">
        <v>2762</v>
      </c>
    </row>
    <row r="4575" spans="1:27" x14ac:dyDescent="0.25">
      <c r="A4575" s="1" t="s">
        <v>26</v>
      </c>
      <c r="B4575" s="1" t="s">
        <v>6278</v>
      </c>
      <c r="C4575" s="2">
        <v>42333</v>
      </c>
      <c r="D4575" s="1" t="s">
        <v>2817</v>
      </c>
      <c r="E4575" s="7" t="str">
        <f>VLOOKUP(TRIM(D4575)*1,CFOP!A:B,2,FALSE)</f>
        <v>Sim</v>
      </c>
      <c r="F4575" s="1" t="s">
        <v>1643</v>
      </c>
      <c r="G4575" s="3">
        <v>7500</v>
      </c>
      <c r="H4575" s="3">
        <v>7500</v>
      </c>
      <c r="I4575" s="3">
        <v>900</v>
      </c>
      <c r="J4575" s="1" t="s">
        <v>30</v>
      </c>
      <c r="K4575" s="3">
        <v>0</v>
      </c>
      <c r="L4575" s="3">
        <v>0</v>
      </c>
      <c r="M4575" s="1" t="s">
        <v>31</v>
      </c>
      <c r="N4575" s="3">
        <v>0</v>
      </c>
      <c r="O4575" s="3">
        <v>0</v>
      </c>
      <c r="P4575" s="1" t="s">
        <v>31</v>
      </c>
      <c r="Q4575" s="3">
        <v>7500</v>
      </c>
      <c r="R4575" s="3">
        <v>123.75</v>
      </c>
      <c r="S4575" s="1" t="s">
        <v>33</v>
      </c>
      <c r="T4575" s="3">
        <v>7500</v>
      </c>
      <c r="U4575" s="3">
        <v>570</v>
      </c>
      <c r="V4575" s="1" t="s">
        <v>33</v>
      </c>
      <c r="W4575" s="1" t="s">
        <v>33</v>
      </c>
      <c r="X4575" s="1" t="s">
        <v>2574</v>
      </c>
      <c r="Y4575" s="1" t="s">
        <v>96</v>
      </c>
      <c r="Z4575" s="1" t="s">
        <v>2846</v>
      </c>
      <c r="AA4575" s="1" t="s">
        <v>2847</v>
      </c>
    </row>
    <row r="4576" spans="1:27" x14ac:dyDescent="0.25">
      <c r="A4576" s="1" t="s">
        <v>26</v>
      </c>
      <c r="B4576" s="1" t="s">
        <v>6279</v>
      </c>
      <c r="C4576" s="2">
        <v>42333</v>
      </c>
      <c r="D4576" s="1" t="s">
        <v>2804</v>
      </c>
      <c r="E4576" s="7" t="str">
        <f>VLOOKUP(TRIM(D4576)*1,CFOP!A:B,2,FALSE)</f>
        <v>Sim</v>
      </c>
      <c r="F4576" s="1" t="s">
        <v>29</v>
      </c>
      <c r="G4576" s="3">
        <v>434.01000000000005</v>
      </c>
      <c r="H4576" s="3">
        <v>377.40000000000003</v>
      </c>
      <c r="I4576" s="3">
        <v>67.930000000000007</v>
      </c>
      <c r="J4576" s="1" t="s">
        <v>30</v>
      </c>
      <c r="K4576" s="3">
        <v>0</v>
      </c>
      <c r="L4576" s="3">
        <v>0</v>
      </c>
      <c r="M4576" s="1" t="s">
        <v>31</v>
      </c>
      <c r="N4576" s="3">
        <v>377.40000000000003</v>
      </c>
      <c r="O4576" s="3">
        <v>56.61</v>
      </c>
      <c r="P4576" s="1" t="s">
        <v>2788</v>
      </c>
      <c r="Q4576" s="3">
        <v>377.40000000000003</v>
      </c>
      <c r="R4576" s="3">
        <v>6.23</v>
      </c>
      <c r="S4576" s="1" t="s">
        <v>33</v>
      </c>
      <c r="T4576" s="3">
        <v>377.40000000000003</v>
      </c>
      <c r="U4576" s="3">
        <v>28.68</v>
      </c>
      <c r="V4576" s="1" t="s">
        <v>33</v>
      </c>
      <c r="W4576" s="1" t="s">
        <v>33</v>
      </c>
      <c r="X4576" s="1" t="s">
        <v>771</v>
      </c>
      <c r="Y4576" s="1" t="s">
        <v>96</v>
      </c>
      <c r="Z4576" s="1" t="s">
        <v>6280</v>
      </c>
      <c r="AA4576" s="1" t="s">
        <v>6281</v>
      </c>
    </row>
    <row r="4577" spans="1:27" x14ac:dyDescent="0.25">
      <c r="A4577" s="1" t="s">
        <v>26</v>
      </c>
      <c r="B4577" s="1" t="s">
        <v>6282</v>
      </c>
      <c r="C4577" s="2">
        <v>42333</v>
      </c>
      <c r="D4577" s="1" t="s">
        <v>2804</v>
      </c>
      <c r="E4577" s="7" t="str">
        <f>VLOOKUP(TRIM(D4577)*1,CFOP!A:B,2,FALSE)</f>
        <v>Sim</v>
      </c>
      <c r="F4577" s="1" t="s">
        <v>29</v>
      </c>
      <c r="G4577" s="3">
        <v>260</v>
      </c>
      <c r="H4577" s="3">
        <v>260</v>
      </c>
      <c r="I4577" s="3">
        <v>46.800000000000004</v>
      </c>
      <c r="J4577" s="1" t="s">
        <v>780</v>
      </c>
      <c r="K4577" s="3">
        <v>0</v>
      </c>
      <c r="L4577" s="3">
        <v>0</v>
      </c>
      <c r="M4577" s="1" t="s">
        <v>31</v>
      </c>
      <c r="N4577" s="3">
        <v>0</v>
      </c>
      <c r="O4577" s="3">
        <v>0</v>
      </c>
      <c r="P4577" s="1" t="s">
        <v>31</v>
      </c>
      <c r="Q4577" s="3">
        <v>260</v>
      </c>
      <c r="R4577" s="3">
        <v>4.29</v>
      </c>
      <c r="S4577" s="1" t="s">
        <v>33</v>
      </c>
      <c r="T4577" s="3">
        <v>260</v>
      </c>
      <c r="U4577" s="3">
        <v>19.760000000000002</v>
      </c>
      <c r="V4577" s="1" t="s">
        <v>33</v>
      </c>
      <c r="W4577" s="1" t="s">
        <v>33</v>
      </c>
      <c r="X4577" s="1" t="s">
        <v>771</v>
      </c>
      <c r="Y4577" s="1" t="s">
        <v>96</v>
      </c>
      <c r="Z4577" s="1" t="s">
        <v>6283</v>
      </c>
      <c r="AA4577" s="1" t="s">
        <v>6284</v>
      </c>
    </row>
    <row r="4578" spans="1:27" x14ac:dyDescent="0.25">
      <c r="A4578" s="1" t="s">
        <v>26</v>
      </c>
      <c r="B4578" s="1" t="s">
        <v>6285</v>
      </c>
      <c r="C4578" s="2">
        <v>42333</v>
      </c>
      <c r="D4578" s="1" t="s">
        <v>2804</v>
      </c>
      <c r="E4578" s="7" t="str">
        <f>VLOOKUP(TRIM(D4578)*1,CFOP!A:B,2,FALSE)</f>
        <v>Sim</v>
      </c>
      <c r="F4578" s="1" t="s">
        <v>29</v>
      </c>
      <c r="G4578" s="3">
        <v>551.31000000000006</v>
      </c>
      <c r="H4578" s="3">
        <v>479.40000000000003</v>
      </c>
      <c r="I4578" s="3">
        <v>86.29</v>
      </c>
      <c r="J4578" s="1" t="s">
        <v>307</v>
      </c>
      <c r="K4578" s="3">
        <v>0</v>
      </c>
      <c r="L4578" s="3">
        <v>0</v>
      </c>
      <c r="M4578" s="1" t="s">
        <v>31</v>
      </c>
      <c r="N4578" s="3">
        <v>479.40000000000003</v>
      </c>
      <c r="O4578" s="3">
        <v>71.91</v>
      </c>
      <c r="P4578" s="1" t="s">
        <v>2788</v>
      </c>
      <c r="Q4578" s="3">
        <v>479.40000000000003</v>
      </c>
      <c r="R4578" s="3">
        <v>7.91</v>
      </c>
      <c r="S4578" s="1" t="s">
        <v>33</v>
      </c>
      <c r="T4578" s="3">
        <v>479.40000000000003</v>
      </c>
      <c r="U4578" s="3">
        <v>36.43</v>
      </c>
      <c r="V4578" s="1" t="s">
        <v>33</v>
      </c>
      <c r="W4578" s="1" t="s">
        <v>33</v>
      </c>
      <c r="X4578" s="1" t="s">
        <v>771</v>
      </c>
      <c r="Y4578" s="1" t="s">
        <v>96</v>
      </c>
      <c r="Z4578" s="1" t="s">
        <v>6286</v>
      </c>
      <c r="AA4578" s="1" t="s">
        <v>6287</v>
      </c>
    </row>
    <row r="4579" spans="1:27" x14ac:dyDescent="0.25">
      <c r="A4579" s="1" t="s">
        <v>26</v>
      </c>
      <c r="B4579" s="1" t="s">
        <v>6288</v>
      </c>
      <c r="C4579" s="2">
        <v>42333</v>
      </c>
      <c r="D4579" s="1" t="s">
        <v>2804</v>
      </c>
      <c r="E4579" s="7" t="str">
        <f>VLOOKUP(TRIM(D4579)*1,CFOP!A:B,2,FALSE)</f>
        <v>Sim</v>
      </c>
      <c r="F4579" s="1" t="s">
        <v>29</v>
      </c>
      <c r="G4579" s="3">
        <v>868.0200000000001</v>
      </c>
      <c r="H4579" s="3">
        <v>754.80000000000007</v>
      </c>
      <c r="I4579" s="3">
        <v>135.86000000000001</v>
      </c>
      <c r="J4579" s="1" t="s">
        <v>30</v>
      </c>
      <c r="K4579" s="3">
        <v>0</v>
      </c>
      <c r="L4579" s="3">
        <v>0</v>
      </c>
      <c r="M4579" s="1" t="s">
        <v>31</v>
      </c>
      <c r="N4579" s="3">
        <v>754.80000000000007</v>
      </c>
      <c r="O4579" s="3">
        <v>113.22</v>
      </c>
      <c r="P4579" s="1" t="s">
        <v>2788</v>
      </c>
      <c r="Q4579" s="3">
        <v>754.80000000000007</v>
      </c>
      <c r="R4579" s="3">
        <v>12.450000000000001</v>
      </c>
      <c r="S4579" s="1" t="s">
        <v>33</v>
      </c>
      <c r="T4579" s="3">
        <v>754.80000000000007</v>
      </c>
      <c r="U4579" s="3">
        <v>57.36</v>
      </c>
      <c r="V4579" s="1" t="s">
        <v>33</v>
      </c>
      <c r="W4579" s="1" t="s">
        <v>33</v>
      </c>
      <c r="X4579" s="1" t="s">
        <v>771</v>
      </c>
      <c r="Y4579" s="1" t="s">
        <v>91</v>
      </c>
      <c r="Z4579" s="1" t="s">
        <v>6289</v>
      </c>
      <c r="AA4579" s="1" t="s">
        <v>6290</v>
      </c>
    </row>
    <row r="4580" spans="1:27" x14ac:dyDescent="0.25">
      <c r="A4580" s="1" t="s">
        <v>26</v>
      </c>
      <c r="B4580" s="1" t="s">
        <v>6291</v>
      </c>
      <c r="C4580" s="2">
        <v>42333</v>
      </c>
      <c r="D4580" s="1" t="s">
        <v>2804</v>
      </c>
      <c r="E4580" s="7" t="str">
        <f>VLOOKUP(TRIM(D4580)*1,CFOP!A:B,2,FALSE)</f>
        <v>Sim</v>
      </c>
      <c r="F4580" s="1" t="s">
        <v>29</v>
      </c>
      <c r="G4580" s="3">
        <v>5140.8</v>
      </c>
      <c r="H4580" s="3">
        <v>5140.8</v>
      </c>
      <c r="I4580" s="3">
        <v>925.34</v>
      </c>
      <c r="J4580" s="1" t="s">
        <v>30</v>
      </c>
      <c r="K4580" s="3">
        <v>0</v>
      </c>
      <c r="L4580" s="3">
        <v>0</v>
      </c>
      <c r="M4580" s="1" t="s">
        <v>31</v>
      </c>
      <c r="N4580" s="3">
        <v>0</v>
      </c>
      <c r="O4580" s="3">
        <v>0</v>
      </c>
      <c r="P4580" s="1" t="s">
        <v>31</v>
      </c>
      <c r="Q4580" s="3">
        <v>5140.8</v>
      </c>
      <c r="R4580" s="3">
        <v>84.820000000000007</v>
      </c>
      <c r="S4580" s="1" t="s">
        <v>33</v>
      </c>
      <c r="T4580" s="3">
        <v>5140.8</v>
      </c>
      <c r="U4580" s="3">
        <v>390.7</v>
      </c>
      <c r="V4580" s="1" t="s">
        <v>33</v>
      </c>
      <c r="W4580" s="1" t="s">
        <v>33</v>
      </c>
      <c r="X4580" s="1" t="s">
        <v>771</v>
      </c>
      <c r="Y4580" s="1" t="s">
        <v>91</v>
      </c>
      <c r="Z4580" s="1" t="s">
        <v>6292</v>
      </c>
      <c r="AA4580" s="1" t="s">
        <v>1588</v>
      </c>
    </row>
    <row r="4581" spans="1:27" x14ac:dyDescent="0.25">
      <c r="A4581" s="1" t="s">
        <v>26</v>
      </c>
      <c r="B4581" s="1" t="s">
        <v>6293</v>
      </c>
      <c r="C4581" s="2">
        <v>42333</v>
      </c>
      <c r="D4581" s="1" t="s">
        <v>2804</v>
      </c>
      <c r="E4581" s="7" t="str">
        <f>VLOOKUP(TRIM(D4581)*1,CFOP!A:B,2,FALSE)</f>
        <v>Sim</v>
      </c>
      <c r="F4581" s="1" t="s">
        <v>29</v>
      </c>
      <c r="G4581" s="3">
        <v>2955.96</v>
      </c>
      <c r="H4581" s="3">
        <v>2570.4</v>
      </c>
      <c r="I4581" s="3">
        <v>462.67</v>
      </c>
      <c r="J4581" s="1" t="s">
        <v>30</v>
      </c>
      <c r="K4581" s="3">
        <v>0</v>
      </c>
      <c r="L4581" s="3">
        <v>0</v>
      </c>
      <c r="M4581" s="1" t="s">
        <v>31</v>
      </c>
      <c r="N4581" s="3">
        <v>2570.4</v>
      </c>
      <c r="O4581" s="3">
        <v>385.56</v>
      </c>
      <c r="P4581" s="1" t="s">
        <v>2788</v>
      </c>
      <c r="Q4581" s="3">
        <v>2570.4</v>
      </c>
      <c r="R4581" s="3">
        <v>42.410000000000004</v>
      </c>
      <c r="S4581" s="1" t="s">
        <v>33</v>
      </c>
      <c r="T4581" s="3">
        <v>2570.4</v>
      </c>
      <c r="U4581" s="3">
        <v>195.35</v>
      </c>
      <c r="V4581" s="1" t="s">
        <v>33</v>
      </c>
      <c r="W4581" s="1" t="s">
        <v>33</v>
      </c>
      <c r="X4581" s="1" t="s">
        <v>771</v>
      </c>
      <c r="Y4581" s="1" t="s">
        <v>91</v>
      </c>
      <c r="Z4581" s="1" t="s">
        <v>6292</v>
      </c>
      <c r="AA4581" s="1" t="s">
        <v>1588</v>
      </c>
    </row>
    <row r="4582" spans="1:27" x14ac:dyDescent="0.25">
      <c r="A4582" s="1" t="s">
        <v>26</v>
      </c>
      <c r="B4582" s="1" t="s">
        <v>6294</v>
      </c>
      <c r="C4582" s="2">
        <v>42333</v>
      </c>
      <c r="D4582" s="1" t="s">
        <v>2804</v>
      </c>
      <c r="E4582" s="7" t="str">
        <f>VLOOKUP(TRIM(D4582)*1,CFOP!A:B,2,FALSE)</f>
        <v>Sim</v>
      </c>
      <c r="F4582" s="1" t="s">
        <v>29</v>
      </c>
      <c r="G4582" s="3">
        <v>6303.6</v>
      </c>
      <c r="H4582" s="3">
        <v>6303.6</v>
      </c>
      <c r="I4582" s="3">
        <v>1134.6500000000001</v>
      </c>
      <c r="J4582" s="1" t="s">
        <v>30</v>
      </c>
      <c r="K4582" s="3">
        <v>0</v>
      </c>
      <c r="L4582" s="3">
        <v>0</v>
      </c>
      <c r="M4582" s="1" t="s">
        <v>31</v>
      </c>
      <c r="N4582" s="3">
        <v>0</v>
      </c>
      <c r="O4582" s="3">
        <v>0</v>
      </c>
      <c r="P4582" s="1" t="s">
        <v>31</v>
      </c>
      <c r="Q4582" s="3">
        <v>6303.6</v>
      </c>
      <c r="R4582" s="3">
        <v>104.01</v>
      </c>
      <c r="S4582" s="1" t="s">
        <v>33</v>
      </c>
      <c r="T4582" s="3">
        <v>6303.6</v>
      </c>
      <c r="U4582" s="3">
        <v>479.07</v>
      </c>
      <c r="V4582" s="1" t="s">
        <v>33</v>
      </c>
      <c r="W4582" s="1" t="s">
        <v>33</v>
      </c>
      <c r="X4582" s="1" t="s">
        <v>771</v>
      </c>
      <c r="Y4582" s="1" t="s">
        <v>91</v>
      </c>
      <c r="Z4582" s="1" t="s">
        <v>778</v>
      </c>
      <c r="AA4582" s="1" t="s">
        <v>776</v>
      </c>
    </row>
    <row r="4583" spans="1:27" x14ac:dyDescent="0.25">
      <c r="A4583" s="1" t="s">
        <v>26</v>
      </c>
      <c r="B4583" s="1" t="s">
        <v>6295</v>
      </c>
      <c r="C4583" s="2">
        <v>42333</v>
      </c>
      <c r="D4583" s="1" t="s">
        <v>2804</v>
      </c>
      <c r="E4583" s="7" t="str">
        <f>VLOOKUP(TRIM(D4583)*1,CFOP!A:B,2,FALSE)</f>
        <v>Sim</v>
      </c>
      <c r="F4583" s="1" t="s">
        <v>29</v>
      </c>
      <c r="G4583" s="3">
        <v>2955.96</v>
      </c>
      <c r="H4583" s="3">
        <v>2570.4</v>
      </c>
      <c r="I4583" s="3">
        <v>462.67</v>
      </c>
      <c r="J4583" s="1" t="s">
        <v>30</v>
      </c>
      <c r="K4583" s="3">
        <v>0</v>
      </c>
      <c r="L4583" s="3">
        <v>0</v>
      </c>
      <c r="M4583" s="1" t="s">
        <v>31</v>
      </c>
      <c r="N4583" s="3">
        <v>2570.4</v>
      </c>
      <c r="O4583" s="3">
        <v>385.56</v>
      </c>
      <c r="P4583" s="1" t="s">
        <v>2788</v>
      </c>
      <c r="Q4583" s="3">
        <v>2570.4</v>
      </c>
      <c r="R4583" s="3">
        <v>42.410000000000004</v>
      </c>
      <c r="S4583" s="1" t="s">
        <v>33</v>
      </c>
      <c r="T4583" s="3">
        <v>2570.4</v>
      </c>
      <c r="U4583" s="3">
        <v>195.35</v>
      </c>
      <c r="V4583" s="1" t="s">
        <v>33</v>
      </c>
      <c r="W4583" s="1" t="s">
        <v>33</v>
      </c>
      <c r="X4583" s="1" t="s">
        <v>771</v>
      </c>
      <c r="Y4583" s="1" t="s">
        <v>91</v>
      </c>
      <c r="Z4583" s="1" t="s">
        <v>1587</v>
      </c>
      <c r="AA4583" s="1" t="s">
        <v>1588</v>
      </c>
    </row>
    <row r="4584" spans="1:27" x14ac:dyDescent="0.25">
      <c r="A4584" s="1" t="s">
        <v>26</v>
      </c>
      <c r="B4584" s="1" t="s">
        <v>6296</v>
      </c>
      <c r="C4584" s="2">
        <v>42333</v>
      </c>
      <c r="D4584" s="1" t="s">
        <v>2804</v>
      </c>
      <c r="E4584" s="7" t="str">
        <f>VLOOKUP(TRIM(D4584)*1,CFOP!A:B,2,FALSE)</f>
        <v>Sim</v>
      </c>
      <c r="F4584" s="1" t="s">
        <v>29</v>
      </c>
      <c r="G4584" s="3">
        <v>74</v>
      </c>
      <c r="H4584" s="3">
        <v>74</v>
      </c>
      <c r="I4584" s="3">
        <v>13.32</v>
      </c>
      <c r="J4584" s="1" t="s">
        <v>30</v>
      </c>
      <c r="K4584" s="3">
        <v>0</v>
      </c>
      <c r="L4584" s="3">
        <v>0</v>
      </c>
      <c r="M4584" s="1" t="s">
        <v>31</v>
      </c>
      <c r="N4584" s="3">
        <v>0</v>
      </c>
      <c r="O4584" s="3">
        <v>0</v>
      </c>
      <c r="P4584" s="1" t="s">
        <v>31</v>
      </c>
      <c r="Q4584" s="3">
        <v>74</v>
      </c>
      <c r="R4584" s="3">
        <v>1.22</v>
      </c>
      <c r="S4584" s="1" t="s">
        <v>33</v>
      </c>
      <c r="T4584" s="3">
        <v>74</v>
      </c>
      <c r="U4584" s="3">
        <v>5.62</v>
      </c>
      <c r="V4584" s="1" t="s">
        <v>33</v>
      </c>
      <c r="W4584" s="1" t="s">
        <v>33</v>
      </c>
      <c r="X4584" s="1" t="s">
        <v>771</v>
      </c>
      <c r="Y4584" s="1" t="s">
        <v>96</v>
      </c>
      <c r="Z4584" s="1" t="s">
        <v>772</v>
      </c>
      <c r="AA4584" s="1" t="s">
        <v>773</v>
      </c>
    </row>
    <row r="4585" spans="1:27" x14ac:dyDescent="0.25">
      <c r="A4585" s="1" t="s">
        <v>26</v>
      </c>
      <c r="B4585" s="1" t="s">
        <v>6297</v>
      </c>
      <c r="C4585" s="2">
        <v>42333</v>
      </c>
      <c r="D4585" s="1" t="s">
        <v>2804</v>
      </c>
      <c r="E4585" s="7" t="str">
        <f>VLOOKUP(TRIM(D4585)*1,CFOP!A:B,2,FALSE)</f>
        <v>Sim</v>
      </c>
      <c r="F4585" s="1" t="s">
        <v>29</v>
      </c>
      <c r="G4585" s="3">
        <v>27</v>
      </c>
      <c r="H4585" s="3">
        <v>27</v>
      </c>
      <c r="I4585" s="3">
        <v>4.8600000000000003</v>
      </c>
      <c r="J4585" s="1" t="s">
        <v>780</v>
      </c>
      <c r="K4585" s="3">
        <v>0</v>
      </c>
      <c r="L4585" s="3">
        <v>0</v>
      </c>
      <c r="M4585" s="1" t="s">
        <v>31</v>
      </c>
      <c r="N4585" s="3">
        <v>0</v>
      </c>
      <c r="O4585" s="3">
        <v>0</v>
      </c>
      <c r="P4585" s="1" t="s">
        <v>31</v>
      </c>
      <c r="Q4585" s="3">
        <v>27</v>
      </c>
      <c r="R4585" s="3">
        <v>0.45</v>
      </c>
      <c r="S4585" s="1" t="s">
        <v>33</v>
      </c>
      <c r="T4585" s="3">
        <v>27</v>
      </c>
      <c r="U4585" s="3">
        <v>2.0499999999999998</v>
      </c>
      <c r="V4585" s="1" t="s">
        <v>33</v>
      </c>
      <c r="W4585" s="1" t="s">
        <v>33</v>
      </c>
      <c r="X4585" s="1" t="s">
        <v>771</v>
      </c>
      <c r="Y4585" s="1" t="s">
        <v>96</v>
      </c>
      <c r="Z4585" s="1" t="s">
        <v>781</v>
      </c>
      <c r="AA4585" s="1" t="s">
        <v>782</v>
      </c>
    </row>
    <row r="4586" spans="1:27" x14ac:dyDescent="0.25">
      <c r="A4586" s="1" t="s">
        <v>26</v>
      </c>
      <c r="B4586" s="1" t="s">
        <v>6298</v>
      </c>
      <c r="C4586" s="2">
        <v>42333</v>
      </c>
      <c r="D4586" s="1" t="s">
        <v>2804</v>
      </c>
      <c r="E4586" s="7" t="str">
        <f>VLOOKUP(TRIM(D4586)*1,CFOP!A:B,2,FALSE)</f>
        <v>Sim</v>
      </c>
      <c r="F4586" s="1" t="s">
        <v>29</v>
      </c>
      <c r="G4586" s="3">
        <v>556.20000000000005</v>
      </c>
      <c r="H4586" s="3">
        <v>556.20000000000005</v>
      </c>
      <c r="I4586" s="3">
        <v>100.12</v>
      </c>
      <c r="J4586" s="1" t="s">
        <v>30</v>
      </c>
      <c r="K4586" s="3">
        <v>0</v>
      </c>
      <c r="L4586" s="3">
        <v>0</v>
      </c>
      <c r="M4586" s="1" t="s">
        <v>31</v>
      </c>
      <c r="N4586" s="3">
        <v>0</v>
      </c>
      <c r="O4586" s="3">
        <v>0</v>
      </c>
      <c r="P4586" s="1" t="s">
        <v>31</v>
      </c>
      <c r="Q4586" s="3">
        <v>556.20000000000005</v>
      </c>
      <c r="R4586" s="3">
        <v>9.18</v>
      </c>
      <c r="S4586" s="1" t="s">
        <v>33</v>
      </c>
      <c r="T4586" s="3">
        <v>556.20000000000005</v>
      </c>
      <c r="U4586" s="3">
        <v>42.27</v>
      </c>
      <c r="V4586" s="1" t="s">
        <v>33</v>
      </c>
      <c r="W4586" s="1" t="s">
        <v>33</v>
      </c>
      <c r="X4586" s="1" t="s">
        <v>771</v>
      </c>
      <c r="Y4586" s="1" t="s">
        <v>91</v>
      </c>
      <c r="Z4586" s="1" t="s">
        <v>778</v>
      </c>
      <c r="AA4586" s="1" t="s">
        <v>776</v>
      </c>
    </row>
    <row r="4587" spans="1:27" x14ac:dyDescent="0.25">
      <c r="A4587" s="1" t="s">
        <v>26</v>
      </c>
      <c r="B4587" s="1" t="s">
        <v>6299</v>
      </c>
      <c r="C4587" s="2">
        <v>42333</v>
      </c>
      <c r="D4587" s="1" t="s">
        <v>2804</v>
      </c>
      <c r="E4587" s="7" t="str">
        <f>VLOOKUP(TRIM(D4587)*1,CFOP!A:B,2,FALSE)</f>
        <v>Sim</v>
      </c>
      <c r="F4587" s="1" t="s">
        <v>29</v>
      </c>
      <c r="G4587" s="3">
        <v>556.20000000000005</v>
      </c>
      <c r="H4587" s="3">
        <v>556.20000000000005</v>
      </c>
      <c r="I4587" s="3">
        <v>100.12</v>
      </c>
      <c r="J4587" s="1" t="s">
        <v>30</v>
      </c>
      <c r="K4587" s="3">
        <v>0</v>
      </c>
      <c r="L4587" s="3">
        <v>0</v>
      </c>
      <c r="M4587" s="1" t="s">
        <v>31</v>
      </c>
      <c r="N4587" s="3">
        <v>0</v>
      </c>
      <c r="O4587" s="3">
        <v>0</v>
      </c>
      <c r="P4587" s="1" t="s">
        <v>31</v>
      </c>
      <c r="Q4587" s="3">
        <v>556.20000000000005</v>
      </c>
      <c r="R4587" s="3">
        <v>9.18</v>
      </c>
      <c r="S4587" s="1" t="s">
        <v>33</v>
      </c>
      <c r="T4587" s="3">
        <v>556.20000000000005</v>
      </c>
      <c r="U4587" s="3">
        <v>42.27</v>
      </c>
      <c r="V4587" s="1" t="s">
        <v>33</v>
      </c>
      <c r="W4587" s="1" t="s">
        <v>33</v>
      </c>
      <c r="X4587" s="1" t="s">
        <v>771</v>
      </c>
      <c r="Y4587" s="1" t="s">
        <v>96</v>
      </c>
      <c r="Z4587" s="1" t="s">
        <v>775</v>
      </c>
      <c r="AA4587" s="1" t="s">
        <v>776</v>
      </c>
    </row>
    <row r="4588" spans="1:27" x14ac:dyDescent="0.25">
      <c r="A4588" s="1" t="s">
        <v>26</v>
      </c>
      <c r="B4588" s="1" t="s">
        <v>6300</v>
      </c>
      <c r="C4588" s="2">
        <v>42333</v>
      </c>
      <c r="D4588" s="1" t="s">
        <v>2804</v>
      </c>
      <c r="E4588" s="7" t="str">
        <f>VLOOKUP(TRIM(D4588)*1,CFOP!A:B,2,FALSE)</f>
        <v>Sim</v>
      </c>
      <c r="F4588" s="1" t="s">
        <v>29</v>
      </c>
      <c r="G4588" s="3">
        <v>10.120000000000001</v>
      </c>
      <c r="H4588" s="3">
        <v>8.8000000000000007</v>
      </c>
      <c r="I4588" s="3">
        <v>1.58</v>
      </c>
      <c r="J4588" s="1" t="s">
        <v>30</v>
      </c>
      <c r="K4588" s="3">
        <v>0</v>
      </c>
      <c r="L4588" s="3">
        <v>0</v>
      </c>
      <c r="M4588" s="1" t="s">
        <v>31</v>
      </c>
      <c r="N4588" s="3">
        <v>8.8000000000000007</v>
      </c>
      <c r="O4588" s="3">
        <v>1.32</v>
      </c>
      <c r="P4588" s="1" t="s">
        <v>2788</v>
      </c>
      <c r="Q4588" s="3">
        <v>8.8000000000000007</v>
      </c>
      <c r="R4588" s="3">
        <v>0.15</v>
      </c>
      <c r="S4588" s="1" t="s">
        <v>33</v>
      </c>
      <c r="T4588" s="3">
        <v>8.8000000000000007</v>
      </c>
      <c r="U4588" s="3">
        <v>0.67</v>
      </c>
      <c r="V4588" s="1" t="s">
        <v>33</v>
      </c>
      <c r="W4588" s="1" t="s">
        <v>33</v>
      </c>
      <c r="X4588" s="1" t="s">
        <v>771</v>
      </c>
      <c r="Y4588" s="1" t="s">
        <v>91</v>
      </c>
      <c r="Z4588" s="1" t="s">
        <v>6232</v>
      </c>
      <c r="AA4588" s="1" t="s">
        <v>6233</v>
      </c>
    </row>
    <row r="4589" spans="1:27" x14ac:dyDescent="0.25">
      <c r="A4589" s="1" t="s">
        <v>26</v>
      </c>
      <c r="B4589" s="1" t="s">
        <v>6301</v>
      </c>
      <c r="C4589" s="2">
        <v>42333</v>
      </c>
      <c r="D4589" s="1" t="s">
        <v>2804</v>
      </c>
      <c r="E4589" s="7" t="str">
        <f>VLOOKUP(TRIM(D4589)*1,CFOP!A:B,2,FALSE)</f>
        <v>Sim</v>
      </c>
      <c r="F4589" s="1" t="s">
        <v>29</v>
      </c>
      <c r="G4589" s="3">
        <v>0.91</v>
      </c>
      <c r="H4589" s="3">
        <v>0.91</v>
      </c>
      <c r="I4589" s="3">
        <v>0.16</v>
      </c>
      <c r="J4589" s="1" t="s">
        <v>30</v>
      </c>
      <c r="K4589" s="3">
        <v>0</v>
      </c>
      <c r="L4589" s="3">
        <v>0</v>
      </c>
      <c r="M4589" s="1" t="s">
        <v>31</v>
      </c>
      <c r="N4589" s="3">
        <v>0</v>
      </c>
      <c r="O4589" s="3">
        <v>0</v>
      </c>
      <c r="P4589" s="1" t="s">
        <v>31</v>
      </c>
      <c r="Q4589" s="3">
        <v>0.91</v>
      </c>
      <c r="R4589" s="3">
        <v>0.02</v>
      </c>
      <c r="S4589" s="1" t="s">
        <v>33</v>
      </c>
      <c r="T4589" s="3">
        <v>0.91</v>
      </c>
      <c r="U4589" s="3">
        <v>7.0000000000000007E-2</v>
      </c>
      <c r="V4589" s="1" t="s">
        <v>33</v>
      </c>
      <c r="W4589" s="1" t="s">
        <v>33</v>
      </c>
      <c r="X4589" s="1" t="s">
        <v>771</v>
      </c>
      <c r="Y4589" s="1" t="s">
        <v>96</v>
      </c>
      <c r="Z4589" s="1" t="s">
        <v>6302</v>
      </c>
      <c r="AA4589" s="1" t="s">
        <v>6303</v>
      </c>
    </row>
    <row r="4590" spans="1:27" x14ac:dyDescent="0.25">
      <c r="A4590" s="1" t="s">
        <v>26</v>
      </c>
      <c r="B4590" s="1" t="s">
        <v>6304</v>
      </c>
      <c r="C4590" s="2">
        <v>42333</v>
      </c>
      <c r="D4590" s="1" t="s">
        <v>2804</v>
      </c>
      <c r="E4590" s="7" t="str">
        <f>VLOOKUP(TRIM(D4590)*1,CFOP!A:B,2,FALSE)</f>
        <v>Sim</v>
      </c>
      <c r="F4590" s="1" t="s">
        <v>29</v>
      </c>
      <c r="G4590" s="3">
        <v>2.68</v>
      </c>
      <c r="H4590" s="3">
        <v>2.68</v>
      </c>
      <c r="I4590" s="3">
        <v>0.48</v>
      </c>
      <c r="J4590" s="1" t="s">
        <v>30</v>
      </c>
      <c r="K4590" s="3">
        <v>0</v>
      </c>
      <c r="L4590" s="3">
        <v>0</v>
      </c>
      <c r="M4590" s="1" t="s">
        <v>31</v>
      </c>
      <c r="N4590" s="3">
        <v>0</v>
      </c>
      <c r="O4590" s="3">
        <v>0</v>
      </c>
      <c r="P4590" s="1" t="s">
        <v>31</v>
      </c>
      <c r="Q4590" s="3">
        <v>2.68</v>
      </c>
      <c r="R4590" s="3">
        <v>0.04</v>
      </c>
      <c r="S4590" s="1" t="s">
        <v>33</v>
      </c>
      <c r="T4590" s="3">
        <v>2.68</v>
      </c>
      <c r="U4590" s="3">
        <v>0.2</v>
      </c>
      <c r="V4590" s="1" t="s">
        <v>33</v>
      </c>
      <c r="W4590" s="1" t="s">
        <v>33</v>
      </c>
      <c r="X4590" s="1" t="s">
        <v>771</v>
      </c>
      <c r="Y4590" s="1" t="s">
        <v>1378</v>
      </c>
      <c r="Z4590" s="1" t="s">
        <v>6305</v>
      </c>
      <c r="AA4590" s="1" t="s">
        <v>6306</v>
      </c>
    </row>
    <row r="4591" spans="1:27" x14ac:dyDescent="0.25">
      <c r="A4591" s="1" t="s">
        <v>26</v>
      </c>
      <c r="B4591" s="1" t="s">
        <v>6307</v>
      </c>
      <c r="C4591" s="2">
        <v>42333</v>
      </c>
      <c r="D4591" s="1" t="s">
        <v>2804</v>
      </c>
      <c r="E4591" s="7" t="str">
        <f>VLOOKUP(TRIM(D4591)*1,CFOP!A:B,2,FALSE)</f>
        <v>Sim</v>
      </c>
      <c r="F4591" s="1" t="s">
        <v>29</v>
      </c>
      <c r="G4591" s="3">
        <v>0.88</v>
      </c>
      <c r="H4591" s="3">
        <v>0.88</v>
      </c>
      <c r="I4591" s="3">
        <v>0.16</v>
      </c>
      <c r="J4591" s="1" t="s">
        <v>30</v>
      </c>
      <c r="K4591" s="3">
        <v>0</v>
      </c>
      <c r="L4591" s="3">
        <v>0</v>
      </c>
      <c r="M4591" s="1" t="s">
        <v>31</v>
      </c>
      <c r="N4591" s="3">
        <v>0</v>
      </c>
      <c r="O4591" s="3">
        <v>0</v>
      </c>
      <c r="P4591" s="1" t="s">
        <v>31</v>
      </c>
      <c r="Q4591" s="3">
        <v>0.88</v>
      </c>
      <c r="R4591" s="3">
        <v>0.01</v>
      </c>
      <c r="S4591" s="1" t="s">
        <v>33</v>
      </c>
      <c r="T4591" s="3">
        <v>0.88</v>
      </c>
      <c r="U4591" s="3">
        <v>7.0000000000000007E-2</v>
      </c>
      <c r="V4591" s="1" t="s">
        <v>33</v>
      </c>
      <c r="W4591" s="1" t="s">
        <v>33</v>
      </c>
      <c r="X4591" s="1" t="s">
        <v>771</v>
      </c>
      <c r="Y4591" s="1" t="s">
        <v>91</v>
      </c>
      <c r="Z4591" s="1" t="s">
        <v>6232</v>
      </c>
      <c r="AA4591" s="1" t="s">
        <v>6233</v>
      </c>
    </row>
    <row r="4592" spans="1:27" x14ac:dyDescent="0.25">
      <c r="A4592" s="1" t="s">
        <v>26</v>
      </c>
      <c r="B4592" s="1" t="s">
        <v>6308</v>
      </c>
      <c r="C4592" s="2">
        <v>42333</v>
      </c>
      <c r="D4592" s="1" t="s">
        <v>2804</v>
      </c>
      <c r="E4592" s="7" t="str">
        <f>VLOOKUP(TRIM(D4592)*1,CFOP!A:B,2,FALSE)</f>
        <v>Sim</v>
      </c>
      <c r="F4592" s="1" t="s">
        <v>29</v>
      </c>
      <c r="G4592" s="3">
        <v>180</v>
      </c>
      <c r="H4592" s="3">
        <v>180</v>
      </c>
      <c r="I4592" s="3">
        <v>32.4</v>
      </c>
      <c r="J4592" s="1" t="s">
        <v>780</v>
      </c>
      <c r="K4592" s="3">
        <v>0</v>
      </c>
      <c r="L4592" s="3">
        <v>0</v>
      </c>
      <c r="M4592" s="1" t="s">
        <v>31</v>
      </c>
      <c r="N4592" s="3">
        <v>0</v>
      </c>
      <c r="O4592" s="3">
        <v>0</v>
      </c>
      <c r="P4592" s="1" t="s">
        <v>31</v>
      </c>
      <c r="Q4592" s="3">
        <v>180</v>
      </c>
      <c r="R4592" s="3">
        <v>2.97</v>
      </c>
      <c r="S4592" s="1" t="s">
        <v>33</v>
      </c>
      <c r="T4592" s="3">
        <v>180</v>
      </c>
      <c r="U4592" s="3">
        <v>13.68</v>
      </c>
      <c r="V4592" s="1" t="s">
        <v>33</v>
      </c>
      <c r="W4592" s="1" t="s">
        <v>33</v>
      </c>
      <c r="X4592" s="1" t="s">
        <v>771</v>
      </c>
      <c r="Y4592" s="1" t="s">
        <v>96</v>
      </c>
      <c r="Z4592" s="1" t="s">
        <v>781</v>
      </c>
      <c r="AA4592" s="1" t="s">
        <v>782</v>
      </c>
    </row>
    <row r="4593" spans="1:27" x14ac:dyDescent="0.25">
      <c r="A4593" s="1" t="s">
        <v>26</v>
      </c>
      <c r="B4593" s="1" t="s">
        <v>6309</v>
      </c>
      <c r="C4593" s="2">
        <v>42333</v>
      </c>
      <c r="D4593" s="1" t="s">
        <v>2804</v>
      </c>
      <c r="E4593" s="7" t="str">
        <f>VLOOKUP(TRIM(D4593)*1,CFOP!A:B,2,FALSE)</f>
        <v>Sim</v>
      </c>
      <c r="F4593" s="1" t="s">
        <v>29</v>
      </c>
      <c r="G4593" s="3">
        <v>82.110000000000014</v>
      </c>
      <c r="H4593" s="3">
        <v>71.400000000000006</v>
      </c>
      <c r="I4593" s="3">
        <v>12.85</v>
      </c>
      <c r="J4593" s="1" t="s">
        <v>30</v>
      </c>
      <c r="K4593" s="3">
        <v>0</v>
      </c>
      <c r="L4593" s="3">
        <v>0</v>
      </c>
      <c r="M4593" s="1" t="s">
        <v>31</v>
      </c>
      <c r="N4593" s="3">
        <v>71.400000000000006</v>
      </c>
      <c r="O4593" s="3">
        <v>10.71</v>
      </c>
      <c r="P4593" s="1" t="s">
        <v>2788</v>
      </c>
      <c r="Q4593" s="3">
        <v>71.400000000000006</v>
      </c>
      <c r="R4593" s="3">
        <v>1.18</v>
      </c>
      <c r="S4593" s="1" t="s">
        <v>33</v>
      </c>
      <c r="T4593" s="3">
        <v>71.400000000000006</v>
      </c>
      <c r="U4593" s="3">
        <v>5.43</v>
      </c>
      <c r="V4593" s="1" t="s">
        <v>33</v>
      </c>
      <c r="W4593" s="1" t="s">
        <v>33</v>
      </c>
      <c r="X4593" s="1" t="s">
        <v>771</v>
      </c>
      <c r="Y4593" s="1" t="s">
        <v>96</v>
      </c>
      <c r="Z4593" s="1" t="s">
        <v>6302</v>
      </c>
      <c r="AA4593" s="1" t="s">
        <v>6303</v>
      </c>
    </row>
    <row r="4594" spans="1:27" x14ac:dyDescent="0.25">
      <c r="A4594" s="1" t="s">
        <v>26</v>
      </c>
      <c r="B4594" s="1" t="s">
        <v>6310</v>
      </c>
      <c r="C4594" s="2">
        <v>42333</v>
      </c>
      <c r="D4594" s="1" t="s">
        <v>2804</v>
      </c>
      <c r="E4594" s="7" t="str">
        <f>VLOOKUP(TRIM(D4594)*1,CFOP!A:B,2,FALSE)</f>
        <v>Sim</v>
      </c>
      <c r="F4594" s="1" t="s">
        <v>29</v>
      </c>
      <c r="G4594" s="3">
        <v>5180</v>
      </c>
      <c r="H4594" s="3">
        <v>5180</v>
      </c>
      <c r="I4594" s="3">
        <v>932.4</v>
      </c>
      <c r="J4594" s="1" t="s">
        <v>30</v>
      </c>
      <c r="K4594" s="3">
        <v>0</v>
      </c>
      <c r="L4594" s="3">
        <v>0</v>
      </c>
      <c r="M4594" s="1" t="s">
        <v>31</v>
      </c>
      <c r="N4594" s="3">
        <v>0</v>
      </c>
      <c r="O4594" s="3">
        <v>0</v>
      </c>
      <c r="P4594" s="1" t="s">
        <v>31</v>
      </c>
      <c r="Q4594" s="3">
        <v>5180</v>
      </c>
      <c r="R4594" s="3">
        <v>85.47</v>
      </c>
      <c r="S4594" s="1" t="s">
        <v>33</v>
      </c>
      <c r="T4594" s="3">
        <v>5180</v>
      </c>
      <c r="U4594" s="3">
        <v>393.68</v>
      </c>
      <c r="V4594" s="1" t="s">
        <v>33</v>
      </c>
      <c r="W4594" s="1" t="s">
        <v>33</v>
      </c>
      <c r="X4594" s="1" t="s">
        <v>771</v>
      </c>
      <c r="Y4594" s="1" t="s">
        <v>91</v>
      </c>
      <c r="Z4594" s="1" t="s">
        <v>6289</v>
      </c>
      <c r="AA4594" s="1" t="s">
        <v>6290</v>
      </c>
    </row>
    <row r="4595" spans="1:27" x14ac:dyDescent="0.25">
      <c r="A4595" s="1" t="s">
        <v>26</v>
      </c>
      <c r="B4595" s="1" t="s">
        <v>6311</v>
      </c>
      <c r="C4595" s="2">
        <v>42333</v>
      </c>
      <c r="D4595" s="1" t="s">
        <v>2787</v>
      </c>
      <c r="E4595" s="7" t="str">
        <f>VLOOKUP(TRIM(D4595)*1,CFOP!A:B,2,FALSE)</f>
        <v>Sim</v>
      </c>
      <c r="F4595" s="1" t="s">
        <v>29</v>
      </c>
      <c r="G4595" s="3">
        <v>9016.17</v>
      </c>
      <c r="H4595" s="3">
        <v>9016.17</v>
      </c>
      <c r="I4595" s="3">
        <v>1622.91</v>
      </c>
      <c r="J4595" s="1" t="s">
        <v>61</v>
      </c>
      <c r="K4595" s="3">
        <v>0</v>
      </c>
      <c r="L4595" s="3">
        <v>0</v>
      </c>
      <c r="M4595" s="1" t="s">
        <v>31</v>
      </c>
      <c r="N4595" s="3">
        <v>0</v>
      </c>
      <c r="O4595" s="3">
        <v>0</v>
      </c>
      <c r="P4595" s="1" t="s">
        <v>31</v>
      </c>
      <c r="Q4595" s="3">
        <v>9016.17</v>
      </c>
      <c r="R4595" s="3">
        <v>148.77000000000001</v>
      </c>
      <c r="S4595" s="1" t="s">
        <v>33</v>
      </c>
      <c r="T4595" s="3">
        <v>9016.17</v>
      </c>
      <c r="U4595" s="3">
        <v>685.23</v>
      </c>
      <c r="V4595" s="1" t="s">
        <v>33</v>
      </c>
      <c r="W4595" s="1" t="s">
        <v>33</v>
      </c>
      <c r="X4595" s="1" t="s">
        <v>3534</v>
      </c>
      <c r="Y4595" s="1" t="s">
        <v>1024</v>
      </c>
      <c r="Z4595" s="1" t="s">
        <v>2220</v>
      </c>
      <c r="AA4595" s="1" t="s">
        <v>2221</v>
      </c>
    </row>
    <row r="4596" spans="1:27" x14ac:dyDescent="0.25">
      <c r="A4596" s="1" t="s">
        <v>26</v>
      </c>
      <c r="B4596" s="1" t="s">
        <v>6312</v>
      </c>
      <c r="C4596" s="2">
        <v>42333</v>
      </c>
      <c r="D4596" s="1" t="s">
        <v>2787</v>
      </c>
      <c r="E4596" s="7" t="str">
        <f>VLOOKUP(TRIM(D4596)*1,CFOP!A:B,2,FALSE)</f>
        <v>Sim</v>
      </c>
      <c r="F4596" s="1" t="s">
        <v>29</v>
      </c>
      <c r="G4596" s="3">
        <v>1398.2</v>
      </c>
      <c r="H4596" s="3">
        <v>1398.2</v>
      </c>
      <c r="I4596" s="3">
        <v>251.68</v>
      </c>
      <c r="J4596" s="1" t="s">
        <v>61</v>
      </c>
      <c r="K4596" s="3">
        <v>0</v>
      </c>
      <c r="L4596" s="3">
        <v>0</v>
      </c>
      <c r="M4596" s="1" t="s">
        <v>31</v>
      </c>
      <c r="N4596" s="3">
        <v>0</v>
      </c>
      <c r="O4596" s="3">
        <v>0</v>
      </c>
      <c r="P4596" s="1" t="s">
        <v>31</v>
      </c>
      <c r="Q4596" s="3">
        <v>1398.2</v>
      </c>
      <c r="R4596" s="3">
        <v>23.07</v>
      </c>
      <c r="S4596" s="1" t="s">
        <v>33</v>
      </c>
      <c r="T4596" s="3">
        <v>1398.2</v>
      </c>
      <c r="U4596" s="3">
        <v>106.26</v>
      </c>
      <c r="V4596" s="1" t="s">
        <v>33</v>
      </c>
      <c r="W4596" s="1" t="s">
        <v>33</v>
      </c>
      <c r="X4596" s="1" t="s">
        <v>1693</v>
      </c>
      <c r="Y4596" s="1" t="s">
        <v>1024</v>
      </c>
      <c r="Z4596" s="1" t="s">
        <v>1259</v>
      </c>
      <c r="AA4596" s="1" t="s">
        <v>1260</v>
      </c>
    </row>
    <row r="4597" spans="1:27" x14ac:dyDescent="0.25">
      <c r="A4597" s="1" t="s">
        <v>26</v>
      </c>
      <c r="B4597" s="1" t="s">
        <v>6313</v>
      </c>
      <c r="C4597" s="2">
        <v>42333</v>
      </c>
      <c r="D4597" s="1" t="s">
        <v>2787</v>
      </c>
      <c r="E4597" s="7" t="str">
        <f>VLOOKUP(TRIM(D4597)*1,CFOP!A:B,2,FALSE)</f>
        <v>Sim</v>
      </c>
      <c r="F4597" s="1" t="s">
        <v>29</v>
      </c>
      <c r="G4597" s="3">
        <v>1216.25</v>
      </c>
      <c r="H4597" s="3">
        <v>0</v>
      </c>
      <c r="I4597" s="3">
        <v>0</v>
      </c>
      <c r="J4597" s="1" t="s">
        <v>31</v>
      </c>
      <c r="K4597" s="3">
        <v>0</v>
      </c>
      <c r="L4597" s="3">
        <v>0</v>
      </c>
      <c r="M4597" s="1" t="s">
        <v>31</v>
      </c>
      <c r="N4597" s="3">
        <v>1158.33</v>
      </c>
      <c r="O4597" s="3">
        <v>57.92</v>
      </c>
      <c r="P4597" s="1" t="s">
        <v>2788</v>
      </c>
      <c r="Q4597" s="3">
        <v>1158.33</v>
      </c>
      <c r="R4597" s="3">
        <v>19.11</v>
      </c>
      <c r="S4597" s="1" t="s">
        <v>33</v>
      </c>
      <c r="T4597" s="3">
        <v>1158.33</v>
      </c>
      <c r="U4597" s="3">
        <v>88.03</v>
      </c>
      <c r="V4597" s="1" t="s">
        <v>33</v>
      </c>
      <c r="W4597" s="1" t="s">
        <v>33</v>
      </c>
      <c r="X4597" s="1" t="s">
        <v>191</v>
      </c>
      <c r="Y4597" s="1" t="s">
        <v>192</v>
      </c>
      <c r="Z4597" s="1" t="s">
        <v>2265</v>
      </c>
      <c r="AA4597" s="1" t="s">
        <v>2266</v>
      </c>
    </row>
    <row r="4598" spans="1:27" x14ac:dyDescent="0.25">
      <c r="A4598" s="1" t="s">
        <v>26</v>
      </c>
      <c r="B4598" s="1" t="s">
        <v>6314</v>
      </c>
      <c r="C4598" s="2">
        <v>42333</v>
      </c>
      <c r="D4598" s="1" t="s">
        <v>2817</v>
      </c>
      <c r="E4598" s="7" t="str">
        <f>VLOOKUP(TRIM(D4598)*1,CFOP!A:B,2,FALSE)</f>
        <v>Sim</v>
      </c>
      <c r="F4598" s="1" t="s">
        <v>478</v>
      </c>
      <c r="G4598" s="3">
        <v>68.430000000000007</v>
      </c>
      <c r="H4598" s="3">
        <v>59.5</v>
      </c>
      <c r="I4598" s="3">
        <v>4.17</v>
      </c>
      <c r="J4598" s="1" t="s">
        <v>30</v>
      </c>
      <c r="K4598" s="3">
        <v>0</v>
      </c>
      <c r="L4598" s="3">
        <v>0</v>
      </c>
      <c r="M4598" s="1" t="s">
        <v>31</v>
      </c>
      <c r="N4598" s="3">
        <v>59.5</v>
      </c>
      <c r="O4598" s="3">
        <v>8.93</v>
      </c>
      <c r="P4598" s="1" t="s">
        <v>2788</v>
      </c>
      <c r="Q4598" s="3">
        <v>59.5</v>
      </c>
      <c r="R4598" s="3">
        <v>0.98</v>
      </c>
      <c r="S4598" s="1" t="s">
        <v>33</v>
      </c>
      <c r="T4598" s="3">
        <v>59.5</v>
      </c>
      <c r="U4598" s="3">
        <v>4.5200000000000005</v>
      </c>
      <c r="V4598" s="1" t="s">
        <v>33</v>
      </c>
      <c r="W4598" s="1" t="s">
        <v>33</v>
      </c>
      <c r="X4598" s="1" t="s">
        <v>1856</v>
      </c>
      <c r="Y4598" s="1" t="s">
        <v>96</v>
      </c>
      <c r="Z4598" s="1" t="s">
        <v>6315</v>
      </c>
      <c r="AA4598" s="1" t="s">
        <v>6316</v>
      </c>
    </row>
    <row r="4599" spans="1:27" x14ac:dyDescent="0.25">
      <c r="A4599" s="1" t="s">
        <v>26</v>
      </c>
      <c r="B4599" s="1" t="s">
        <v>6317</v>
      </c>
      <c r="C4599" s="2">
        <v>42333</v>
      </c>
      <c r="D4599" s="1" t="s">
        <v>2817</v>
      </c>
      <c r="E4599" s="7" t="str">
        <f>VLOOKUP(TRIM(D4599)*1,CFOP!A:B,2,FALSE)</f>
        <v>Sim</v>
      </c>
      <c r="F4599" s="1" t="s">
        <v>1643</v>
      </c>
      <c r="G4599" s="3">
        <v>5236</v>
      </c>
      <c r="H4599" s="3">
        <v>5236</v>
      </c>
      <c r="I4599" s="3">
        <v>628.32000000000005</v>
      </c>
      <c r="J4599" s="1" t="s">
        <v>30</v>
      </c>
      <c r="K4599" s="3">
        <v>0</v>
      </c>
      <c r="L4599" s="3">
        <v>0</v>
      </c>
      <c r="M4599" s="1" t="s">
        <v>31</v>
      </c>
      <c r="N4599" s="3">
        <v>0</v>
      </c>
      <c r="O4599" s="3">
        <v>0</v>
      </c>
      <c r="P4599" s="1" t="s">
        <v>31</v>
      </c>
      <c r="Q4599" s="3">
        <v>5236</v>
      </c>
      <c r="R4599" s="3">
        <v>86.39</v>
      </c>
      <c r="S4599" s="1" t="s">
        <v>33</v>
      </c>
      <c r="T4599" s="3">
        <v>5236</v>
      </c>
      <c r="U4599" s="3">
        <v>397.94</v>
      </c>
      <c r="V4599" s="1" t="s">
        <v>33</v>
      </c>
      <c r="W4599" s="1" t="s">
        <v>33</v>
      </c>
      <c r="X4599" s="1" t="s">
        <v>2574</v>
      </c>
      <c r="Y4599" s="1" t="s">
        <v>96</v>
      </c>
      <c r="Z4599" s="1" t="s">
        <v>3399</v>
      </c>
      <c r="AA4599" s="1" t="s">
        <v>3400</v>
      </c>
    </row>
    <row r="4600" spans="1:27" x14ac:dyDescent="0.25">
      <c r="A4600" s="1" t="s">
        <v>26</v>
      </c>
      <c r="B4600" s="1" t="s">
        <v>6318</v>
      </c>
      <c r="C4600" s="2">
        <v>42333</v>
      </c>
      <c r="D4600" s="1" t="s">
        <v>2804</v>
      </c>
      <c r="E4600" s="7" t="str">
        <f>VLOOKUP(TRIM(D4600)*1,CFOP!A:B,2,FALSE)</f>
        <v>Sim</v>
      </c>
      <c r="F4600" s="1" t="s">
        <v>29</v>
      </c>
      <c r="G4600" s="3">
        <v>2100</v>
      </c>
      <c r="H4600" s="3">
        <v>0</v>
      </c>
      <c r="I4600" s="3">
        <v>0</v>
      </c>
      <c r="J4600" s="1" t="s">
        <v>31</v>
      </c>
      <c r="K4600" s="3">
        <v>0</v>
      </c>
      <c r="L4600" s="3">
        <v>0</v>
      </c>
      <c r="M4600" s="1" t="s">
        <v>31</v>
      </c>
      <c r="N4600" s="3">
        <v>0</v>
      </c>
      <c r="O4600" s="3">
        <v>0</v>
      </c>
      <c r="P4600" s="1" t="s">
        <v>31</v>
      </c>
      <c r="Q4600" s="3">
        <v>2100</v>
      </c>
      <c r="R4600" s="3">
        <v>34.65</v>
      </c>
      <c r="S4600" s="1" t="s">
        <v>33</v>
      </c>
      <c r="T4600" s="3">
        <v>2100</v>
      </c>
      <c r="U4600" s="3">
        <v>159.6</v>
      </c>
      <c r="V4600" s="1" t="s">
        <v>33</v>
      </c>
      <c r="W4600" s="1" t="s">
        <v>33</v>
      </c>
      <c r="X4600" s="1" t="s">
        <v>2743</v>
      </c>
      <c r="Y4600" s="1" t="s">
        <v>91</v>
      </c>
      <c r="Z4600" s="1" t="s">
        <v>2744</v>
      </c>
      <c r="AA4600" s="1" t="s">
        <v>2745</v>
      </c>
    </row>
    <row r="4601" spans="1:27" x14ac:dyDescent="0.25">
      <c r="A4601" s="1" t="s">
        <v>26</v>
      </c>
      <c r="B4601" s="1" t="s">
        <v>6319</v>
      </c>
      <c r="C4601" s="2">
        <v>42333</v>
      </c>
      <c r="D4601" s="1" t="s">
        <v>2804</v>
      </c>
      <c r="E4601" s="7" t="str">
        <f>VLOOKUP(TRIM(D4601)*1,CFOP!A:B,2,FALSE)</f>
        <v>Sim</v>
      </c>
      <c r="F4601" s="1" t="s">
        <v>29</v>
      </c>
      <c r="G4601" s="3">
        <v>445.74</v>
      </c>
      <c r="H4601" s="3">
        <v>387.6</v>
      </c>
      <c r="I4601" s="3">
        <v>69.77</v>
      </c>
      <c r="J4601" s="1" t="s">
        <v>30</v>
      </c>
      <c r="K4601" s="3">
        <v>0</v>
      </c>
      <c r="L4601" s="3">
        <v>0</v>
      </c>
      <c r="M4601" s="1" t="s">
        <v>31</v>
      </c>
      <c r="N4601" s="3">
        <v>387.6</v>
      </c>
      <c r="O4601" s="3">
        <v>58.14</v>
      </c>
      <c r="P4601" s="1" t="s">
        <v>2788</v>
      </c>
      <c r="Q4601" s="3">
        <v>387.6</v>
      </c>
      <c r="R4601" s="3">
        <v>6.4</v>
      </c>
      <c r="S4601" s="1" t="s">
        <v>33</v>
      </c>
      <c r="T4601" s="3">
        <v>387.6</v>
      </c>
      <c r="U4601" s="3">
        <v>29.46</v>
      </c>
      <c r="V4601" s="1" t="s">
        <v>33</v>
      </c>
      <c r="W4601" s="1" t="s">
        <v>33</v>
      </c>
      <c r="X4601" s="1" t="s">
        <v>771</v>
      </c>
      <c r="Y4601" s="1" t="s">
        <v>96</v>
      </c>
      <c r="Z4601" s="1" t="s">
        <v>6320</v>
      </c>
      <c r="AA4601" s="1" t="s">
        <v>6321</v>
      </c>
    </row>
    <row r="4602" spans="1:27" x14ac:dyDescent="0.25">
      <c r="A4602" s="1" t="s">
        <v>26</v>
      </c>
      <c r="B4602" s="1" t="s">
        <v>6322</v>
      </c>
      <c r="C4602" s="2">
        <v>42333</v>
      </c>
      <c r="D4602" s="1" t="s">
        <v>2817</v>
      </c>
      <c r="E4602" s="7" t="str">
        <f>VLOOKUP(TRIM(D4602)*1,CFOP!A:B,2,FALSE)</f>
        <v>Sim</v>
      </c>
      <c r="F4602" s="1" t="s">
        <v>393</v>
      </c>
      <c r="G4602" s="3">
        <v>8234.5300000000007</v>
      </c>
      <c r="H4602" s="3">
        <v>8234.5300000000007</v>
      </c>
      <c r="I4602" s="3">
        <v>988.14</v>
      </c>
      <c r="J4602" s="1" t="s">
        <v>307</v>
      </c>
      <c r="K4602" s="3">
        <v>0</v>
      </c>
      <c r="L4602" s="3">
        <v>0</v>
      </c>
      <c r="M4602" s="1" t="s">
        <v>31</v>
      </c>
      <c r="N4602" s="3">
        <v>8234.5300000000007</v>
      </c>
      <c r="O4602" s="3">
        <v>0</v>
      </c>
      <c r="P4602" s="1" t="s">
        <v>2788</v>
      </c>
      <c r="Q4602" s="3">
        <v>8234.5300000000007</v>
      </c>
      <c r="R4602" s="3">
        <v>135.87</v>
      </c>
      <c r="S4602" s="1" t="s">
        <v>33</v>
      </c>
      <c r="T4602" s="3">
        <v>8234.5300000000007</v>
      </c>
      <c r="U4602" s="3">
        <v>625.82000000000005</v>
      </c>
      <c r="V4602" s="1" t="s">
        <v>33</v>
      </c>
      <c r="W4602" s="1" t="s">
        <v>407</v>
      </c>
      <c r="X4602" s="1" t="s">
        <v>5780</v>
      </c>
      <c r="Y4602" s="1" t="s">
        <v>2563</v>
      </c>
      <c r="Z4602" s="1" t="s">
        <v>2564</v>
      </c>
      <c r="AA4602" s="1" t="s">
        <v>2565</v>
      </c>
    </row>
    <row r="4603" spans="1:27" x14ac:dyDescent="0.25">
      <c r="A4603" s="1" t="s">
        <v>26</v>
      </c>
      <c r="B4603" s="1" t="s">
        <v>6322</v>
      </c>
      <c r="C4603" s="2">
        <v>42333</v>
      </c>
      <c r="D4603" s="1" t="s">
        <v>3010</v>
      </c>
      <c r="E4603" s="7" t="str">
        <f>VLOOKUP(TRIM(D4603)*1,CFOP!A:B,2,FALSE)</f>
        <v>Sim</v>
      </c>
      <c r="F4603" s="1" t="s">
        <v>393</v>
      </c>
      <c r="G4603" s="3">
        <v>6556.2</v>
      </c>
      <c r="H4603" s="3">
        <v>5473.13</v>
      </c>
      <c r="I4603" s="3">
        <v>656.78</v>
      </c>
      <c r="J4603" s="1" t="s">
        <v>3015</v>
      </c>
      <c r="K4603" s="3">
        <v>9157.09</v>
      </c>
      <c r="L4603" s="3">
        <v>1083.07</v>
      </c>
      <c r="M4603" s="1" t="s">
        <v>3015</v>
      </c>
      <c r="N4603" s="3">
        <v>0</v>
      </c>
      <c r="O4603" s="3">
        <v>0</v>
      </c>
      <c r="P4603" s="1" t="s">
        <v>31</v>
      </c>
      <c r="Q4603" s="3">
        <v>5473.13</v>
      </c>
      <c r="R4603" s="3">
        <v>90.31</v>
      </c>
      <c r="S4603" s="1" t="s">
        <v>33</v>
      </c>
      <c r="T4603" s="3">
        <v>5473.13</v>
      </c>
      <c r="U4603" s="3">
        <v>415.96000000000004</v>
      </c>
      <c r="V4603" s="1" t="s">
        <v>33</v>
      </c>
      <c r="W4603" s="1" t="s">
        <v>407</v>
      </c>
      <c r="X4603" s="1" t="s">
        <v>5780</v>
      </c>
      <c r="Y4603" s="1" t="s">
        <v>240</v>
      </c>
      <c r="Z4603" s="1" t="s">
        <v>6323</v>
      </c>
      <c r="AA4603" s="1" t="s">
        <v>6324</v>
      </c>
    </row>
    <row r="4604" spans="1:27" x14ac:dyDescent="0.25">
      <c r="A4604" s="1" t="s">
        <v>26</v>
      </c>
      <c r="B4604" s="1" t="s">
        <v>6322</v>
      </c>
      <c r="C4604" s="2">
        <v>42333</v>
      </c>
      <c r="D4604" s="1" t="s">
        <v>3010</v>
      </c>
      <c r="E4604" s="7" t="str">
        <f>VLOOKUP(TRIM(D4604)*1,CFOP!A:B,2,FALSE)</f>
        <v>Sim</v>
      </c>
      <c r="F4604" s="1" t="s">
        <v>393</v>
      </c>
      <c r="G4604" s="3">
        <v>4437.46</v>
      </c>
      <c r="H4604" s="3">
        <v>3704.4</v>
      </c>
      <c r="I4604" s="3">
        <v>444.53000000000003</v>
      </c>
      <c r="J4604" s="1" t="s">
        <v>3015</v>
      </c>
      <c r="K4604" s="3">
        <v>6197.83</v>
      </c>
      <c r="L4604" s="3">
        <v>733.06000000000006</v>
      </c>
      <c r="M4604" s="1" t="s">
        <v>3015</v>
      </c>
      <c r="N4604" s="3">
        <v>0</v>
      </c>
      <c r="O4604" s="3">
        <v>0</v>
      </c>
      <c r="P4604" s="1" t="s">
        <v>31</v>
      </c>
      <c r="Q4604" s="3">
        <v>3704.4</v>
      </c>
      <c r="R4604" s="3">
        <v>61.120000000000005</v>
      </c>
      <c r="S4604" s="1" t="s">
        <v>33</v>
      </c>
      <c r="T4604" s="3">
        <v>3704.4</v>
      </c>
      <c r="U4604" s="3">
        <v>281.53000000000003</v>
      </c>
      <c r="V4604" s="1" t="s">
        <v>33</v>
      </c>
      <c r="W4604" s="1" t="s">
        <v>407</v>
      </c>
      <c r="X4604" s="1" t="s">
        <v>5780</v>
      </c>
      <c r="Y4604" s="1" t="s">
        <v>240</v>
      </c>
      <c r="Z4604" s="1" t="s">
        <v>3913</v>
      </c>
      <c r="AA4604" s="1" t="s">
        <v>3914</v>
      </c>
    </row>
    <row r="4605" spans="1:27" x14ac:dyDescent="0.25">
      <c r="A4605" s="1" t="s">
        <v>26</v>
      </c>
      <c r="B4605" s="1" t="s">
        <v>6322</v>
      </c>
      <c r="C4605" s="2">
        <v>42333</v>
      </c>
      <c r="D4605" s="1" t="s">
        <v>3010</v>
      </c>
      <c r="E4605" s="7" t="str">
        <f>VLOOKUP(TRIM(D4605)*1,CFOP!A:B,2,FALSE)</f>
        <v>Sim</v>
      </c>
      <c r="F4605" s="1" t="s">
        <v>393</v>
      </c>
      <c r="G4605" s="3">
        <v>11257.880000000001</v>
      </c>
      <c r="H4605" s="3">
        <v>9398.1</v>
      </c>
      <c r="I4605" s="3">
        <v>1127.77</v>
      </c>
      <c r="J4605" s="1" t="s">
        <v>3015</v>
      </c>
      <c r="K4605" s="3">
        <v>15723.960000000001</v>
      </c>
      <c r="L4605" s="3">
        <v>1859.78</v>
      </c>
      <c r="M4605" s="1" t="s">
        <v>3015</v>
      </c>
      <c r="N4605" s="3">
        <v>0</v>
      </c>
      <c r="O4605" s="3">
        <v>0</v>
      </c>
      <c r="P4605" s="1" t="s">
        <v>31</v>
      </c>
      <c r="Q4605" s="3">
        <v>9398.1</v>
      </c>
      <c r="R4605" s="3">
        <v>155.07</v>
      </c>
      <c r="S4605" s="1" t="s">
        <v>33</v>
      </c>
      <c r="T4605" s="3">
        <v>9398.1</v>
      </c>
      <c r="U4605" s="3">
        <v>714.26</v>
      </c>
      <c r="V4605" s="1" t="s">
        <v>33</v>
      </c>
      <c r="W4605" s="1" t="s">
        <v>407</v>
      </c>
      <c r="X4605" s="1" t="s">
        <v>5780</v>
      </c>
      <c r="Y4605" s="1" t="s">
        <v>240</v>
      </c>
      <c r="Z4605" s="1" t="s">
        <v>4942</v>
      </c>
      <c r="AA4605" s="1" t="s">
        <v>4943</v>
      </c>
    </row>
    <row r="4606" spans="1:27" x14ac:dyDescent="0.25">
      <c r="A4606" s="1" t="s">
        <v>26</v>
      </c>
      <c r="B4606" s="1" t="s">
        <v>6322</v>
      </c>
      <c r="C4606" s="2">
        <v>42333</v>
      </c>
      <c r="D4606" s="1" t="s">
        <v>3221</v>
      </c>
      <c r="E4606" s="7" t="str">
        <f>VLOOKUP(TRIM(D4606)*1,CFOP!A:B,2,FALSE)</f>
        <v>Sim</v>
      </c>
      <c r="F4606" s="1" t="s">
        <v>393</v>
      </c>
      <c r="G4606" s="3">
        <v>15324.14</v>
      </c>
      <c r="H4606" s="3">
        <v>10315.870000000001</v>
      </c>
      <c r="I4606" s="3">
        <v>412.63</v>
      </c>
      <c r="J4606" s="1" t="s">
        <v>3082</v>
      </c>
      <c r="K4606" s="3">
        <v>20387</v>
      </c>
      <c r="L4606" s="3">
        <v>3460.89</v>
      </c>
      <c r="M4606" s="1" t="s">
        <v>3082</v>
      </c>
      <c r="N4606" s="3">
        <v>10315.870000000001</v>
      </c>
      <c r="O4606" s="3">
        <v>1547.38</v>
      </c>
      <c r="P4606" s="1" t="s">
        <v>2788</v>
      </c>
      <c r="Q4606" s="3">
        <v>10315.870000000001</v>
      </c>
      <c r="R4606" s="3">
        <v>170.21</v>
      </c>
      <c r="S4606" s="1" t="s">
        <v>33</v>
      </c>
      <c r="T4606" s="3">
        <v>10315.870000000001</v>
      </c>
      <c r="U4606" s="3">
        <v>784.01</v>
      </c>
      <c r="V4606" s="1" t="s">
        <v>33</v>
      </c>
      <c r="W4606" s="1" t="s">
        <v>407</v>
      </c>
      <c r="X4606" s="1" t="s">
        <v>5780</v>
      </c>
      <c r="Y4606" s="1" t="s">
        <v>44</v>
      </c>
      <c r="Z4606" s="1" t="s">
        <v>1172</v>
      </c>
      <c r="AA4606" s="1" t="s">
        <v>1173</v>
      </c>
    </row>
    <row r="4607" spans="1:27" x14ac:dyDescent="0.25">
      <c r="A4607" s="1" t="s">
        <v>26</v>
      </c>
      <c r="B4607" s="1" t="s">
        <v>6322</v>
      </c>
      <c r="C4607" s="2">
        <v>42333</v>
      </c>
      <c r="D4607" s="1" t="s">
        <v>3221</v>
      </c>
      <c r="E4607" s="7" t="str">
        <f>VLOOKUP(TRIM(D4607)*1,CFOP!A:B,2,FALSE)</f>
        <v>Sim</v>
      </c>
      <c r="F4607" s="1" t="s">
        <v>393</v>
      </c>
      <c r="G4607" s="3">
        <v>2403.33</v>
      </c>
      <c r="H4607" s="3">
        <v>1617.8700000000001</v>
      </c>
      <c r="I4607" s="3">
        <v>64.710000000000008</v>
      </c>
      <c r="J4607" s="1" t="s">
        <v>3082</v>
      </c>
      <c r="K4607" s="3">
        <v>3197.36</v>
      </c>
      <c r="L4607" s="3">
        <v>542.78</v>
      </c>
      <c r="M4607" s="1" t="s">
        <v>3082</v>
      </c>
      <c r="N4607" s="3">
        <v>1617.8700000000001</v>
      </c>
      <c r="O4607" s="3">
        <v>242.68</v>
      </c>
      <c r="P4607" s="1" t="s">
        <v>2788</v>
      </c>
      <c r="Q4607" s="3">
        <v>1617.8700000000001</v>
      </c>
      <c r="R4607" s="3">
        <v>26.69</v>
      </c>
      <c r="S4607" s="1" t="s">
        <v>33</v>
      </c>
      <c r="T4607" s="3">
        <v>1617.8700000000001</v>
      </c>
      <c r="U4607" s="3">
        <v>122.96000000000001</v>
      </c>
      <c r="V4607" s="1" t="s">
        <v>33</v>
      </c>
      <c r="W4607" s="1" t="s">
        <v>407</v>
      </c>
      <c r="X4607" s="1" t="s">
        <v>5780</v>
      </c>
      <c r="Y4607" s="1" t="s">
        <v>44</v>
      </c>
      <c r="Z4607" s="1" t="s">
        <v>3223</v>
      </c>
      <c r="AA4607" s="1" t="s">
        <v>3224</v>
      </c>
    </row>
    <row r="4608" spans="1:27" x14ac:dyDescent="0.25">
      <c r="A4608" s="1" t="s">
        <v>26</v>
      </c>
      <c r="B4608" s="1" t="s">
        <v>6322</v>
      </c>
      <c r="C4608" s="2">
        <v>42333</v>
      </c>
      <c r="D4608" s="1" t="s">
        <v>3221</v>
      </c>
      <c r="E4608" s="7" t="str">
        <f>VLOOKUP(TRIM(D4608)*1,CFOP!A:B,2,FALSE)</f>
        <v>Sim</v>
      </c>
      <c r="F4608" s="1" t="s">
        <v>393</v>
      </c>
      <c r="G4608" s="3">
        <v>5981.01</v>
      </c>
      <c r="H4608" s="3">
        <v>4026.28</v>
      </c>
      <c r="I4608" s="3">
        <v>161.05000000000001</v>
      </c>
      <c r="J4608" s="1" t="s">
        <v>3082</v>
      </c>
      <c r="K4608" s="3">
        <v>7957.04</v>
      </c>
      <c r="L4608" s="3">
        <v>1350.79</v>
      </c>
      <c r="M4608" s="1" t="s">
        <v>3082</v>
      </c>
      <c r="N4608" s="3">
        <v>4026.28</v>
      </c>
      <c r="O4608" s="3">
        <v>603.94000000000005</v>
      </c>
      <c r="P4608" s="1" t="s">
        <v>2788</v>
      </c>
      <c r="Q4608" s="3">
        <v>4026.28</v>
      </c>
      <c r="R4608" s="3">
        <v>66.430000000000007</v>
      </c>
      <c r="S4608" s="1" t="s">
        <v>33</v>
      </c>
      <c r="T4608" s="3">
        <v>4026.28</v>
      </c>
      <c r="U4608" s="3">
        <v>306</v>
      </c>
      <c r="V4608" s="1" t="s">
        <v>33</v>
      </c>
      <c r="W4608" s="1" t="s">
        <v>407</v>
      </c>
      <c r="X4608" s="1" t="s">
        <v>5780</v>
      </c>
      <c r="Y4608" s="1" t="s">
        <v>44</v>
      </c>
      <c r="Z4608" s="1" t="s">
        <v>81</v>
      </c>
      <c r="AA4608" s="1" t="s">
        <v>6325</v>
      </c>
    </row>
    <row r="4609" spans="1:27" x14ac:dyDescent="0.25">
      <c r="A4609" s="1" t="s">
        <v>26</v>
      </c>
      <c r="B4609" s="1" t="s">
        <v>6326</v>
      </c>
      <c r="C4609" s="2">
        <v>42333</v>
      </c>
      <c r="D4609" s="1" t="s">
        <v>2804</v>
      </c>
      <c r="E4609" s="7" t="str">
        <f>VLOOKUP(TRIM(D4609)*1,CFOP!A:B,2,FALSE)</f>
        <v>Sim</v>
      </c>
      <c r="F4609" s="1" t="s">
        <v>29</v>
      </c>
      <c r="G4609" s="3">
        <v>3420</v>
      </c>
      <c r="H4609" s="3">
        <v>3420</v>
      </c>
      <c r="I4609" s="3">
        <v>615.6</v>
      </c>
      <c r="J4609" s="1" t="s">
        <v>30</v>
      </c>
      <c r="K4609" s="3">
        <v>0</v>
      </c>
      <c r="L4609" s="3">
        <v>0</v>
      </c>
      <c r="M4609" s="1" t="s">
        <v>31</v>
      </c>
      <c r="N4609" s="3">
        <v>0</v>
      </c>
      <c r="O4609" s="3">
        <v>0</v>
      </c>
      <c r="P4609" s="1" t="s">
        <v>31</v>
      </c>
      <c r="Q4609" s="3">
        <v>3420</v>
      </c>
      <c r="R4609" s="3">
        <v>56.43</v>
      </c>
      <c r="S4609" s="1" t="s">
        <v>33</v>
      </c>
      <c r="T4609" s="3">
        <v>3420</v>
      </c>
      <c r="U4609" s="3">
        <v>259.92</v>
      </c>
      <c r="V4609" s="1" t="s">
        <v>33</v>
      </c>
      <c r="W4609" s="1" t="s">
        <v>33</v>
      </c>
      <c r="X4609" s="1" t="s">
        <v>771</v>
      </c>
      <c r="Y4609" s="1" t="s">
        <v>96</v>
      </c>
      <c r="Z4609" s="1" t="s">
        <v>6320</v>
      </c>
      <c r="AA4609" s="1" t="s">
        <v>6321</v>
      </c>
    </row>
    <row r="4610" spans="1:27" x14ac:dyDescent="0.25">
      <c r="A4610" s="1" t="s">
        <v>26</v>
      </c>
      <c r="B4610" s="1" t="s">
        <v>6327</v>
      </c>
      <c r="C4610" s="2">
        <v>42333</v>
      </c>
      <c r="D4610" s="1" t="s">
        <v>2804</v>
      </c>
      <c r="E4610" s="7" t="str">
        <f>VLOOKUP(TRIM(D4610)*1,CFOP!A:B,2,FALSE)</f>
        <v>Sim</v>
      </c>
      <c r="F4610" s="1" t="s">
        <v>29</v>
      </c>
      <c r="G4610" s="3">
        <v>180</v>
      </c>
      <c r="H4610" s="3">
        <v>180</v>
      </c>
      <c r="I4610" s="3">
        <v>32.4</v>
      </c>
      <c r="J4610" s="1" t="s">
        <v>1555</v>
      </c>
      <c r="K4610" s="3">
        <v>0</v>
      </c>
      <c r="L4610" s="3">
        <v>0</v>
      </c>
      <c r="M4610" s="1" t="s">
        <v>31</v>
      </c>
      <c r="N4610" s="3">
        <v>0</v>
      </c>
      <c r="O4610" s="3">
        <v>0</v>
      </c>
      <c r="P4610" s="1" t="s">
        <v>31</v>
      </c>
      <c r="Q4610" s="3">
        <v>180</v>
      </c>
      <c r="R4610" s="3">
        <v>2.97</v>
      </c>
      <c r="S4610" s="1" t="s">
        <v>33</v>
      </c>
      <c r="T4610" s="3">
        <v>180</v>
      </c>
      <c r="U4610" s="3">
        <v>13.68</v>
      </c>
      <c r="V4610" s="1" t="s">
        <v>33</v>
      </c>
      <c r="W4610" s="1" t="s">
        <v>33</v>
      </c>
      <c r="X4610" s="1" t="s">
        <v>771</v>
      </c>
      <c r="Y4610" s="1" t="s">
        <v>91</v>
      </c>
      <c r="Z4610" s="1" t="s">
        <v>6328</v>
      </c>
      <c r="AA4610" s="1" t="s">
        <v>6329</v>
      </c>
    </row>
    <row r="4611" spans="1:27" x14ac:dyDescent="0.25">
      <c r="A4611" s="1" t="s">
        <v>26</v>
      </c>
      <c r="B4611" s="1" t="s">
        <v>6330</v>
      </c>
      <c r="C4611" s="2">
        <v>42333</v>
      </c>
      <c r="D4611" s="1" t="s">
        <v>2804</v>
      </c>
      <c r="E4611" s="7" t="str">
        <f>VLOOKUP(TRIM(D4611)*1,CFOP!A:B,2,FALSE)</f>
        <v>Sim</v>
      </c>
      <c r="F4611" s="1" t="s">
        <v>29</v>
      </c>
      <c r="G4611" s="3">
        <v>2590</v>
      </c>
      <c r="H4611" s="3">
        <v>2590</v>
      </c>
      <c r="I4611" s="3">
        <v>466.2</v>
      </c>
      <c r="J4611" s="1" t="s">
        <v>30</v>
      </c>
      <c r="K4611" s="3">
        <v>0</v>
      </c>
      <c r="L4611" s="3">
        <v>0</v>
      </c>
      <c r="M4611" s="1" t="s">
        <v>31</v>
      </c>
      <c r="N4611" s="3">
        <v>0</v>
      </c>
      <c r="O4611" s="3">
        <v>0</v>
      </c>
      <c r="P4611" s="1" t="s">
        <v>31</v>
      </c>
      <c r="Q4611" s="3">
        <v>2590</v>
      </c>
      <c r="R4611" s="3">
        <v>42.74</v>
      </c>
      <c r="S4611" s="1" t="s">
        <v>33</v>
      </c>
      <c r="T4611" s="3">
        <v>2590</v>
      </c>
      <c r="U4611" s="3">
        <v>196.84</v>
      </c>
      <c r="V4611" s="1" t="s">
        <v>33</v>
      </c>
      <c r="W4611" s="1" t="s">
        <v>33</v>
      </c>
      <c r="X4611" s="1" t="s">
        <v>771</v>
      </c>
      <c r="Y4611" s="1" t="s">
        <v>96</v>
      </c>
      <c r="Z4611" s="1" t="s">
        <v>772</v>
      </c>
      <c r="AA4611" s="1" t="s">
        <v>773</v>
      </c>
    </row>
    <row r="4612" spans="1:27" x14ac:dyDescent="0.25">
      <c r="A4612" s="1" t="s">
        <v>26</v>
      </c>
      <c r="B4612" s="1" t="s">
        <v>6331</v>
      </c>
      <c r="C4612" s="2">
        <v>42333</v>
      </c>
      <c r="D4612" s="1" t="s">
        <v>2817</v>
      </c>
      <c r="E4612" s="7" t="str">
        <f>VLOOKUP(TRIM(D4612)*1,CFOP!A:B,2,FALSE)</f>
        <v>Sim</v>
      </c>
      <c r="F4612" s="1" t="s">
        <v>179</v>
      </c>
      <c r="G4612" s="3">
        <v>1550.1000000000001</v>
      </c>
      <c r="H4612" s="3">
        <v>1550.1000000000001</v>
      </c>
      <c r="I4612" s="3">
        <v>186.01</v>
      </c>
      <c r="J4612" s="1" t="s">
        <v>30</v>
      </c>
      <c r="K4612" s="3">
        <v>0</v>
      </c>
      <c r="L4612" s="3">
        <v>0</v>
      </c>
      <c r="M4612" s="1" t="s">
        <v>31</v>
      </c>
      <c r="N4612" s="3">
        <v>0</v>
      </c>
      <c r="O4612" s="3">
        <v>0</v>
      </c>
      <c r="P4612" s="1" t="s">
        <v>31</v>
      </c>
      <c r="Q4612" s="3">
        <v>1550.1000000000001</v>
      </c>
      <c r="R4612" s="3">
        <v>25.580000000000002</v>
      </c>
      <c r="S4612" s="1" t="s">
        <v>33</v>
      </c>
      <c r="T4612" s="3">
        <v>1550.1000000000001</v>
      </c>
      <c r="U4612" s="3">
        <v>117.81</v>
      </c>
      <c r="V4612" s="1" t="s">
        <v>33</v>
      </c>
      <c r="W4612" s="1" t="s">
        <v>33</v>
      </c>
      <c r="X4612" s="1" t="s">
        <v>3114</v>
      </c>
      <c r="Y4612" s="1" t="s">
        <v>1378</v>
      </c>
      <c r="Z4612" s="1" t="s">
        <v>6332</v>
      </c>
      <c r="AA4612" s="1" t="s">
        <v>6333</v>
      </c>
    </row>
    <row r="4613" spans="1:27" x14ac:dyDescent="0.25">
      <c r="A4613" s="1" t="s">
        <v>26</v>
      </c>
      <c r="B4613" s="1" t="s">
        <v>6334</v>
      </c>
      <c r="C4613" s="2">
        <v>42333</v>
      </c>
      <c r="D4613" s="1" t="s">
        <v>2804</v>
      </c>
      <c r="E4613" s="7" t="str">
        <f>VLOOKUP(TRIM(D4613)*1,CFOP!A:B,2,FALSE)</f>
        <v>Sim</v>
      </c>
      <c r="F4613" s="1" t="s">
        <v>29</v>
      </c>
      <c r="G4613" s="3">
        <v>120.60000000000001</v>
      </c>
      <c r="H4613" s="3">
        <v>120.60000000000001</v>
      </c>
      <c r="I4613" s="3">
        <v>21.71</v>
      </c>
      <c r="J4613" s="1" t="s">
        <v>30</v>
      </c>
      <c r="K4613" s="3">
        <v>0</v>
      </c>
      <c r="L4613" s="3">
        <v>0</v>
      </c>
      <c r="M4613" s="1" t="s">
        <v>31</v>
      </c>
      <c r="N4613" s="3">
        <v>0</v>
      </c>
      <c r="O4613" s="3">
        <v>0</v>
      </c>
      <c r="P4613" s="1" t="s">
        <v>31</v>
      </c>
      <c r="Q4613" s="3">
        <v>120.60000000000001</v>
      </c>
      <c r="R4613" s="3">
        <v>1.99</v>
      </c>
      <c r="S4613" s="1" t="s">
        <v>33</v>
      </c>
      <c r="T4613" s="3">
        <v>120.60000000000001</v>
      </c>
      <c r="U4613" s="3">
        <v>9.17</v>
      </c>
      <c r="V4613" s="1" t="s">
        <v>33</v>
      </c>
      <c r="W4613" s="1" t="s">
        <v>33</v>
      </c>
      <c r="X4613" s="1" t="s">
        <v>771</v>
      </c>
      <c r="Y4613" s="1" t="s">
        <v>1378</v>
      </c>
      <c r="Z4613" s="1" t="s">
        <v>6305</v>
      </c>
      <c r="AA4613" s="1" t="s">
        <v>6306</v>
      </c>
    </row>
    <row r="4614" spans="1:27" x14ac:dyDescent="0.25">
      <c r="A4614" s="1" t="s">
        <v>26</v>
      </c>
      <c r="B4614" s="1" t="s">
        <v>6335</v>
      </c>
      <c r="C4614" s="2">
        <v>42333</v>
      </c>
      <c r="D4614" s="1" t="s">
        <v>2817</v>
      </c>
      <c r="E4614" s="7" t="str">
        <f>VLOOKUP(TRIM(D4614)*1,CFOP!A:B,2,FALSE)</f>
        <v>Sim</v>
      </c>
      <c r="F4614" s="1" t="s">
        <v>1643</v>
      </c>
      <c r="G4614" s="3">
        <v>2390.63</v>
      </c>
      <c r="H4614" s="3">
        <v>2390.63</v>
      </c>
      <c r="I4614" s="3">
        <v>286.88</v>
      </c>
      <c r="J4614" s="1" t="s">
        <v>30</v>
      </c>
      <c r="K4614" s="3">
        <v>0</v>
      </c>
      <c r="L4614" s="3">
        <v>0</v>
      </c>
      <c r="M4614" s="1" t="s">
        <v>31</v>
      </c>
      <c r="N4614" s="3">
        <v>0</v>
      </c>
      <c r="O4614" s="3">
        <v>0</v>
      </c>
      <c r="P4614" s="1" t="s">
        <v>31</v>
      </c>
      <c r="Q4614" s="3">
        <v>2390.63</v>
      </c>
      <c r="R4614" s="3">
        <v>39.450000000000003</v>
      </c>
      <c r="S4614" s="1" t="s">
        <v>33</v>
      </c>
      <c r="T4614" s="3">
        <v>2390.63</v>
      </c>
      <c r="U4614" s="3">
        <v>181.69</v>
      </c>
      <c r="V4614" s="1" t="s">
        <v>33</v>
      </c>
      <c r="W4614" s="1" t="s">
        <v>33</v>
      </c>
      <c r="X4614" s="1" t="s">
        <v>2574</v>
      </c>
      <c r="Y4614" s="1" t="s">
        <v>96</v>
      </c>
      <c r="Z4614" s="1" t="s">
        <v>5342</v>
      </c>
      <c r="AA4614" s="1" t="s">
        <v>5343</v>
      </c>
    </row>
    <row r="4615" spans="1:27" x14ac:dyDescent="0.25">
      <c r="A4615" s="1" t="s">
        <v>26</v>
      </c>
      <c r="B4615" s="1" t="s">
        <v>6336</v>
      </c>
      <c r="C4615" s="2">
        <v>42333</v>
      </c>
      <c r="D4615" s="1" t="s">
        <v>2817</v>
      </c>
      <c r="E4615" s="7" t="str">
        <f>VLOOKUP(TRIM(D4615)*1,CFOP!A:B,2,FALSE)</f>
        <v>Sim</v>
      </c>
      <c r="F4615" s="1" t="s">
        <v>179</v>
      </c>
      <c r="G4615" s="3">
        <v>731.43000000000006</v>
      </c>
      <c r="H4615" s="3">
        <v>731.43000000000006</v>
      </c>
      <c r="I4615" s="3">
        <v>87.77</v>
      </c>
      <c r="J4615" s="1" t="s">
        <v>30</v>
      </c>
      <c r="K4615" s="3">
        <v>0</v>
      </c>
      <c r="L4615" s="3">
        <v>0</v>
      </c>
      <c r="M4615" s="1" t="s">
        <v>31</v>
      </c>
      <c r="N4615" s="3">
        <v>0</v>
      </c>
      <c r="O4615" s="3">
        <v>0</v>
      </c>
      <c r="P4615" s="1" t="s">
        <v>31</v>
      </c>
      <c r="Q4615" s="3">
        <v>731.43000000000006</v>
      </c>
      <c r="R4615" s="3">
        <v>12.07</v>
      </c>
      <c r="S4615" s="1" t="s">
        <v>33</v>
      </c>
      <c r="T4615" s="3">
        <v>731.43000000000006</v>
      </c>
      <c r="U4615" s="3">
        <v>55.59</v>
      </c>
      <c r="V4615" s="1" t="s">
        <v>33</v>
      </c>
      <c r="W4615" s="1" t="s">
        <v>33</v>
      </c>
      <c r="X4615" s="1" t="s">
        <v>3063</v>
      </c>
      <c r="Y4615" s="1" t="s">
        <v>1378</v>
      </c>
      <c r="Z4615" s="1" t="s">
        <v>5080</v>
      </c>
      <c r="AA4615" s="1" t="s">
        <v>5081</v>
      </c>
    </row>
    <row r="4616" spans="1:27" x14ac:dyDescent="0.25">
      <c r="A4616" s="1" t="s">
        <v>26</v>
      </c>
      <c r="B4616" s="1" t="s">
        <v>6337</v>
      </c>
      <c r="C4616" s="2">
        <v>42333</v>
      </c>
      <c r="D4616" s="1" t="s">
        <v>2804</v>
      </c>
      <c r="E4616" s="7" t="str">
        <f>VLOOKUP(TRIM(D4616)*1,CFOP!A:B,2,FALSE)</f>
        <v>Sim</v>
      </c>
      <c r="F4616" s="1" t="s">
        <v>29</v>
      </c>
      <c r="G4616" s="3">
        <v>1393.81</v>
      </c>
      <c r="H4616" s="3">
        <v>1393.81</v>
      </c>
      <c r="I4616" s="3">
        <v>250.89000000000001</v>
      </c>
      <c r="J4616" s="1" t="s">
        <v>30</v>
      </c>
      <c r="K4616" s="3">
        <v>0</v>
      </c>
      <c r="L4616" s="3">
        <v>0</v>
      </c>
      <c r="M4616" s="1" t="s">
        <v>31</v>
      </c>
      <c r="N4616" s="3">
        <v>0</v>
      </c>
      <c r="O4616" s="3">
        <v>0</v>
      </c>
      <c r="P4616" s="1" t="s">
        <v>31</v>
      </c>
      <c r="Q4616" s="3">
        <v>1393.81</v>
      </c>
      <c r="R4616" s="3">
        <v>23</v>
      </c>
      <c r="S4616" s="1" t="s">
        <v>33</v>
      </c>
      <c r="T4616" s="3">
        <v>1393.81</v>
      </c>
      <c r="U4616" s="3">
        <v>105.93</v>
      </c>
      <c r="V4616" s="1" t="s">
        <v>33</v>
      </c>
      <c r="W4616" s="1" t="s">
        <v>33</v>
      </c>
      <c r="X4616" s="1" t="s">
        <v>1377</v>
      </c>
      <c r="Y4616" s="1" t="s">
        <v>1378</v>
      </c>
      <c r="Z4616" s="1" t="s">
        <v>1379</v>
      </c>
      <c r="AA4616" s="1" t="s">
        <v>1568</v>
      </c>
    </row>
    <row r="4617" spans="1:27" x14ac:dyDescent="0.25">
      <c r="A4617" s="1" t="s">
        <v>26</v>
      </c>
      <c r="B4617" s="1" t="s">
        <v>6338</v>
      </c>
      <c r="C4617" s="2">
        <v>42333</v>
      </c>
      <c r="D4617" s="1" t="s">
        <v>2804</v>
      </c>
      <c r="E4617" s="7" t="str">
        <f>VLOOKUP(TRIM(D4617)*1,CFOP!A:B,2,FALSE)</f>
        <v>Sim</v>
      </c>
      <c r="F4617" s="1" t="s">
        <v>29</v>
      </c>
      <c r="G4617" s="3">
        <v>978.48</v>
      </c>
      <c r="H4617" s="3">
        <v>978.48</v>
      </c>
      <c r="I4617" s="3">
        <v>176.13</v>
      </c>
      <c r="J4617" s="1" t="s">
        <v>30</v>
      </c>
      <c r="K4617" s="3">
        <v>0</v>
      </c>
      <c r="L4617" s="3">
        <v>0</v>
      </c>
      <c r="M4617" s="1" t="s">
        <v>31</v>
      </c>
      <c r="N4617" s="3">
        <v>0</v>
      </c>
      <c r="O4617" s="3">
        <v>0</v>
      </c>
      <c r="P4617" s="1" t="s">
        <v>31</v>
      </c>
      <c r="Q4617" s="3">
        <v>978.48</v>
      </c>
      <c r="R4617" s="3">
        <v>16.14</v>
      </c>
      <c r="S4617" s="1" t="s">
        <v>33</v>
      </c>
      <c r="T4617" s="3">
        <v>978.48</v>
      </c>
      <c r="U4617" s="3">
        <v>74.36</v>
      </c>
      <c r="V4617" s="1" t="s">
        <v>33</v>
      </c>
      <c r="W4617" s="1" t="s">
        <v>33</v>
      </c>
      <c r="X4617" s="1" t="s">
        <v>3169</v>
      </c>
      <c r="Y4617" s="1" t="s">
        <v>91</v>
      </c>
      <c r="Z4617" s="1" t="s">
        <v>6339</v>
      </c>
      <c r="AA4617" s="1" t="s">
        <v>6340</v>
      </c>
    </row>
    <row r="4618" spans="1:27" x14ac:dyDescent="0.25">
      <c r="A4618" s="1" t="s">
        <v>26</v>
      </c>
      <c r="B4618" s="1" t="s">
        <v>6341</v>
      </c>
      <c r="C4618" s="2">
        <v>42333</v>
      </c>
      <c r="D4618" s="1" t="s">
        <v>2817</v>
      </c>
      <c r="E4618" s="7" t="str">
        <f>VLOOKUP(TRIM(D4618)*1,CFOP!A:B,2,FALSE)</f>
        <v>Sim</v>
      </c>
      <c r="F4618" s="1" t="s">
        <v>1643</v>
      </c>
      <c r="G4618" s="3">
        <v>72.100000000000009</v>
      </c>
      <c r="H4618" s="3">
        <v>72.100000000000009</v>
      </c>
      <c r="I4618" s="3">
        <v>8.65</v>
      </c>
      <c r="J4618" s="1" t="s">
        <v>30</v>
      </c>
      <c r="K4618" s="3">
        <v>0</v>
      </c>
      <c r="L4618" s="3">
        <v>0</v>
      </c>
      <c r="M4618" s="1" t="s">
        <v>31</v>
      </c>
      <c r="N4618" s="3">
        <v>0</v>
      </c>
      <c r="O4618" s="3">
        <v>0</v>
      </c>
      <c r="P4618" s="1" t="s">
        <v>31</v>
      </c>
      <c r="Q4618" s="3">
        <v>72.100000000000009</v>
      </c>
      <c r="R4618" s="3">
        <v>1.19</v>
      </c>
      <c r="S4618" s="1" t="s">
        <v>33</v>
      </c>
      <c r="T4618" s="3">
        <v>72.100000000000009</v>
      </c>
      <c r="U4618" s="3">
        <v>5.48</v>
      </c>
      <c r="V4618" s="1" t="s">
        <v>33</v>
      </c>
      <c r="W4618" s="1" t="s">
        <v>33</v>
      </c>
      <c r="X4618" s="1" t="s">
        <v>2574</v>
      </c>
      <c r="Y4618" s="1" t="s">
        <v>96</v>
      </c>
      <c r="Z4618" s="1" t="s">
        <v>3450</v>
      </c>
      <c r="AA4618" s="1" t="s">
        <v>3451</v>
      </c>
    </row>
    <row r="4619" spans="1:27" x14ac:dyDescent="0.25">
      <c r="A4619" s="1" t="s">
        <v>26</v>
      </c>
      <c r="B4619" s="1" t="s">
        <v>6342</v>
      </c>
      <c r="C4619" s="2">
        <v>42333</v>
      </c>
      <c r="D4619" s="1" t="s">
        <v>2804</v>
      </c>
      <c r="E4619" s="7" t="str">
        <f>VLOOKUP(TRIM(D4619)*1,CFOP!A:B,2,FALSE)</f>
        <v>Sim</v>
      </c>
      <c r="F4619" s="1" t="s">
        <v>29</v>
      </c>
      <c r="G4619" s="3">
        <v>7168.59</v>
      </c>
      <c r="H4619" s="3">
        <v>0</v>
      </c>
      <c r="I4619" s="3">
        <v>0</v>
      </c>
      <c r="J4619" s="1" t="s">
        <v>31</v>
      </c>
      <c r="K4619" s="3">
        <v>0</v>
      </c>
      <c r="L4619" s="3">
        <v>0</v>
      </c>
      <c r="M4619" s="1" t="s">
        <v>31</v>
      </c>
      <c r="N4619" s="3">
        <v>0</v>
      </c>
      <c r="O4619" s="3">
        <v>0</v>
      </c>
      <c r="P4619" s="1" t="s">
        <v>31</v>
      </c>
      <c r="Q4619" s="3">
        <v>7168.59</v>
      </c>
      <c r="R4619" s="3">
        <v>118.28</v>
      </c>
      <c r="S4619" s="1" t="s">
        <v>33</v>
      </c>
      <c r="T4619" s="3">
        <v>7168.59</v>
      </c>
      <c r="U4619" s="3">
        <v>544.81000000000006</v>
      </c>
      <c r="V4619" s="1" t="s">
        <v>33</v>
      </c>
      <c r="W4619" s="1" t="s">
        <v>33</v>
      </c>
      <c r="X4619" s="1" t="s">
        <v>3055</v>
      </c>
      <c r="Y4619" s="1" t="s">
        <v>2556</v>
      </c>
      <c r="Z4619" s="1" t="s">
        <v>6343</v>
      </c>
      <c r="AA4619" s="1" t="s">
        <v>6344</v>
      </c>
    </row>
    <row r="4620" spans="1:27" hidden="1" x14ac:dyDescent="0.25">
      <c r="A4620" s="1" t="s">
        <v>26</v>
      </c>
      <c r="B4620" s="1" t="s">
        <v>6345</v>
      </c>
      <c r="C4620" s="2">
        <v>42333</v>
      </c>
      <c r="D4620" s="1" t="s">
        <v>2962</v>
      </c>
      <c r="E4620" s="7" t="str">
        <f>VLOOKUP(TRIM(D4620)*1,CFOP!A:B,2,FALSE)</f>
        <v>Não</v>
      </c>
      <c r="F4620" s="1" t="s">
        <v>1643</v>
      </c>
      <c r="G4620" s="3">
        <v>3616.32</v>
      </c>
      <c r="H4620" s="3">
        <v>3144.63</v>
      </c>
      <c r="I4620" s="3">
        <v>125.79</v>
      </c>
      <c r="J4620" s="1" t="s">
        <v>61</v>
      </c>
      <c r="K4620" s="3">
        <v>0</v>
      </c>
      <c r="L4620" s="3">
        <v>0</v>
      </c>
      <c r="M4620" s="1" t="s">
        <v>31</v>
      </c>
      <c r="N4620" s="3">
        <v>3144.63</v>
      </c>
      <c r="O4620" s="3">
        <v>471.69</v>
      </c>
      <c r="P4620" s="1" t="s">
        <v>2788</v>
      </c>
      <c r="Q4620" s="3">
        <v>0</v>
      </c>
      <c r="R4620" s="3">
        <v>0</v>
      </c>
      <c r="S4620" s="1" t="s">
        <v>31</v>
      </c>
      <c r="T4620" s="3">
        <v>0</v>
      </c>
      <c r="U4620" s="3">
        <v>0</v>
      </c>
      <c r="V4620" s="1" t="s">
        <v>31</v>
      </c>
      <c r="W4620" s="1" t="s">
        <v>33</v>
      </c>
      <c r="X4620" s="1" t="s">
        <v>5043</v>
      </c>
      <c r="Y4620" s="1" t="s">
        <v>44</v>
      </c>
      <c r="Z4620" s="1" t="s">
        <v>2205</v>
      </c>
      <c r="AA4620" s="1" t="s">
        <v>2206</v>
      </c>
    </row>
    <row r="4621" spans="1:27" x14ac:dyDescent="0.25">
      <c r="A4621" s="1" t="s">
        <v>26</v>
      </c>
      <c r="B4621" s="1" t="s">
        <v>6346</v>
      </c>
      <c r="C4621" s="2">
        <v>42333</v>
      </c>
      <c r="D4621" s="1" t="s">
        <v>2804</v>
      </c>
      <c r="E4621" s="7" t="str">
        <f>VLOOKUP(TRIM(D4621)*1,CFOP!A:B,2,FALSE)</f>
        <v>Sim</v>
      </c>
      <c r="F4621" s="1" t="s">
        <v>29</v>
      </c>
      <c r="G4621" s="3">
        <v>798.5</v>
      </c>
      <c r="H4621" s="3">
        <v>798.5</v>
      </c>
      <c r="I4621" s="3">
        <v>143.72999999999999</v>
      </c>
      <c r="J4621" s="1" t="s">
        <v>30</v>
      </c>
      <c r="K4621" s="3">
        <v>0</v>
      </c>
      <c r="L4621" s="3">
        <v>0</v>
      </c>
      <c r="M4621" s="1" t="s">
        <v>31</v>
      </c>
      <c r="N4621" s="3">
        <v>0</v>
      </c>
      <c r="O4621" s="3">
        <v>0</v>
      </c>
      <c r="P4621" s="1" t="s">
        <v>31</v>
      </c>
      <c r="Q4621" s="3">
        <v>798.5</v>
      </c>
      <c r="R4621" s="3">
        <v>13.18</v>
      </c>
      <c r="S4621" s="1" t="s">
        <v>33</v>
      </c>
      <c r="T4621" s="3">
        <v>798.5</v>
      </c>
      <c r="U4621" s="3">
        <v>60.69</v>
      </c>
      <c r="V4621" s="1" t="s">
        <v>33</v>
      </c>
      <c r="W4621" s="1" t="s">
        <v>33</v>
      </c>
      <c r="X4621" s="1" t="s">
        <v>5765</v>
      </c>
      <c r="Y4621" s="1" t="s">
        <v>91</v>
      </c>
      <c r="Z4621" s="1" t="s">
        <v>6347</v>
      </c>
      <c r="AA4621" s="1" t="s">
        <v>6348</v>
      </c>
    </row>
    <row r="4622" spans="1:27" x14ac:dyDescent="0.25">
      <c r="A4622" s="1" t="s">
        <v>26</v>
      </c>
      <c r="B4622" s="1" t="s">
        <v>6346</v>
      </c>
      <c r="C4622" s="2">
        <v>42333</v>
      </c>
      <c r="D4622" s="1" t="s">
        <v>2804</v>
      </c>
      <c r="E4622" s="7" t="str">
        <f>VLOOKUP(TRIM(D4622)*1,CFOP!A:B,2,FALSE)</f>
        <v>Sim</v>
      </c>
      <c r="F4622" s="1" t="s">
        <v>29</v>
      </c>
      <c r="G4622" s="3">
        <v>317.5</v>
      </c>
      <c r="H4622" s="3">
        <v>317.5</v>
      </c>
      <c r="I4622" s="3">
        <v>57.15</v>
      </c>
      <c r="J4622" s="1" t="s">
        <v>1555</v>
      </c>
      <c r="K4622" s="3">
        <v>0</v>
      </c>
      <c r="L4622" s="3">
        <v>0</v>
      </c>
      <c r="M4622" s="1" t="s">
        <v>31</v>
      </c>
      <c r="N4622" s="3">
        <v>0</v>
      </c>
      <c r="O4622" s="3">
        <v>0</v>
      </c>
      <c r="P4622" s="1" t="s">
        <v>31</v>
      </c>
      <c r="Q4622" s="3">
        <v>317.5</v>
      </c>
      <c r="R4622" s="3">
        <v>5.24</v>
      </c>
      <c r="S4622" s="1" t="s">
        <v>33</v>
      </c>
      <c r="T4622" s="3">
        <v>317.5</v>
      </c>
      <c r="U4622" s="3">
        <v>24.13</v>
      </c>
      <c r="V4622" s="1" t="s">
        <v>33</v>
      </c>
      <c r="W4622" s="1" t="s">
        <v>33</v>
      </c>
      <c r="X4622" s="1" t="s">
        <v>5765</v>
      </c>
      <c r="Y4622" s="1" t="s">
        <v>91</v>
      </c>
      <c r="Z4622" s="1" t="s">
        <v>6349</v>
      </c>
      <c r="AA4622" s="1" t="s">
        <v>6350</v>
      </c>
    </row>
    <row r="4623" spans="1:27" x14ac:dyDescent="0.25">
      <c r="A4623" s="1" t="s">
        <v>26</v>
      </c>
      <c r="B4623" s="1" t="s">
        <v>6351</v>
      </c>
      <c r="C4623" s="2">
        <v>42334</v>
      </c>
      <c r="D4623" s="1" t="s">
        <v>2804</v>
      </c>
      <c r="E4623" s="7" t="str">
        <f>VLOOKUP(TRIM(D4623)*1,CFOP!A:B,2,FALSE)</f>
        <v>Sim</v>
      </c>
      <c r="F4623" s="1" t="s">
        <v>29</v>
      </c>
      <c r="G4623" s="3">
        <v>568.33000000000004</v>
      </c>
      <c r="H4623" s="3">
        <v>0</v>
      </c>
      <c r="I4623" s="3">
        <v>0</v>
      </c>
      <c r="J4623" s="1" t="s">
        <v>31</v>
      </c>
      <c r="K4623" s="3">
        <v>0</v>
      </c>
      <c r="L4623" s="3">
        <v>0</v>
      </c>
      <c r="M4623" s="1" t="s">
        <v>31</v>
      </c>
      <c r="N4623" s="3">
        <v>0</v>
      </c>
      <c r="O4623" s="3">
        <v>0</v>
      </c>
      <c r="P4623" s="1" t="s">
        <v>31</v>
      </c>
      <c r="Q4623" s="3">
        <v>568.33000000000004</v>
      </c>
      <c r="R4623" s="3">
        <v>9.3800000000000008</v>
      </c>
      <c r="S4623" s="1" t="s">
        <v>33</v>
      </c>
      <c r="T4623" s="3">
        <v>568.33000000000004</v>
      </c>
      <c r="U4623" s="3">
        <v>43.19</v>
      </c>
      <c r="V4623" s="1" t="s">
        <v>33</v>
      </c>
      <c r="W4623" s="1" t="s">
        <v>33</v>
      </c>
      <c r="X4623" s="1" t="s">
        <v>2743</v>
      </c>
      <c r="Y4623" s="1" t="s">
        <v>91</v>
      </c>
      <c r="Z4623" s="1" t="s">
        <v>6352</v>
      </c>
      <c r="AA4623" s="1" t="s">
        <v>6353</v>
      </c>
    </row>
    <row r="4624" spans="1:27" x14ac:dyDescent="0.25">
      <c r="A4624" s="1" t="s">
        <v>26</v>
      </c>
      <c r="B4624" s="1" t="s">
        <v>6354</v>
      </c>
      <c r="C4624" s="2">
        <v>42334</v>
      </c>
      <c r="D4624" s="1" t="s">
        <v>2804</v>
      </c>
      <c r="E4624" s="7" t="str">
        <f>VLOOKUP(TRIM(D4624)*1,CFOP!A:B,2,FALSE)</f>
        <v>Sim</v>
      </c>
      <c r="F4624" s="1" t="s">
        <v>29</v>
      </c>
      <c r="G4624" s="3">
        <v>3.42</v>
      </c>
      <c r="H4624" s="3">
        <v>3.42</v>
      </c>
      <c r="I4624" s="3">
        <v>0.62</v>
      </c>
      <c r="J4624" s="1" t="s">
        <v>30</v>
      </c>
      <c r="K4624" s="3">
        <v>0</v>
      </c>
      <c r="L4624" s="3">
        <v>0</v>
      </c>
      <c r="M4624" s="1" t="s">
        <v>31</v>
      </c>
      <c r="N4624" s="3">
        <v>0</v>
      </c>
      <c r="O4624" s="3">
        <v>0</v>
      </c>
      <c r="P4624" s="1" t="s">
        <v>31</v>
      </c>
      <c r="Q4624" s="3">
        <v>3.42</v>
      </c>
      <c r="R4624" s="3">
        <v>0.06</v>
      </c>
      <c r="S4624" s="1" t="s">
        <v>33</v>
      </c>
      <c r="T4624" s="3">
        <v>3.42</v>
      </c>
      <c r="U4624" s="3">
        <v>0.26</v>
      </c>
      <c r="V4624" s="1" t="s">
        <v>33</v>
      </c>
      <c r="W4624" s="1" t="s">
        <v>33</v>
      </c>
      <c r="X4624" s="1" t="s">
        <v>771</v>
      </c>
      <c r="Y4624" s="1" t="s">
        <v>96</v>
      </c>
      <c r="Z4624" s="1" t="s">
        <v>6320</v>
      </c>
      <c r="AA4624" s="1" t="s">
        <v>6321</v>
      </c>
    </row>
    <row r="4625" spans="1:27" x14ac:dyDescent="0.25">
      <c r="A4625" s="1" t="s">
        <v>26</v>
      </c>
      <c r="B4625" s="1" t="s">
        <v>6355</v>
      </c>
      <c r="C4625" s="2">
        <v>42334</v>
      </c>
      <c r="D4625" s="1" t="s">
        <v>2804</v>
      </c>
      <c r="E4625" s="7" t="str">
        <f>VLOOKUP(TRIM(D4625)*1,CFOP!A:B,2,FALSE)</f>
        <v>Sim</v>
      </c>
      <c r="F4625" s="1" t="s">
        <v>29</v>
      </c>
      <c r="G4625" s="3">
        <v>54.01</v>
      </c>
      <c r="H4625" s="3">
        <v>54.01</v>
      </c>
      <c r="I4625" s="3">
        <v>9.7200000000000006</v>
      </c>
      <c r="J4625" s="1" t="s">
        <v>1555</v>
      </c>
      <c r="K4625" s="3">
        <v>0</v>
      </c>
      <c r="L4625" s="3">
        <v>0</v>
      </c>
      <c r="M4625" s="1" t="s">
        <v>31</v>
      </c>
      <c r="N4625" s="3">
        <v>0</v>
      </c>
      <c r="O4625" s="3">
        <v>0</v>
      </c>
      <c r="P4625" s="1" t="s">
        <v>31</v>
      </c>
      <c r="Q4625" s="3">
        <v>54.01</v>
      </c>
      <c r="R4625" s="3">
        <v>0.89</v>
      </c>
      <c r="S4625" s="1" t="s">
        <v>33</v>
      </c>
      <c r="T4625" s="3">
        <v>54.01</v>
      </c>
      <c r="U4625" s="3">
        <v>4.0999999999999996</v>
      </c>
      <c r="V4625" s="1" t="s">
        <v>33</v>
      </c>
      <c r="W4625" s="1" t="s">
        <v>33</v>
      </c>
      <c r="X4625" s="1" t="s">
        <v>771</v>
      </c>
      <c r="Y4625" s="1" t="s">
        <v>91</v>
      </c>
      <c r="Z4625" s="1" t="s">
        <v>6328</v>
      </c>
      <c r="AA4625" s="1" t="s">
        <v>6329</v>
      </c>
    </row>
    <row r="4626" spans="1:27" x14ac:dyDescent="0.25">
      <c r="A4626" s="1" t="s">
        <v>26</v>
      </c>
      <c r="B4626" s="1" t="s">
        <v>6356</v>
      </c>
      <c r="C4626" s="2">
        <v>42334</v>
      </c>
      <c r="D4626" s="1" t="s">
        <v>2804</v>
      </c>
      <c r="E4626" s="7" t="str">
        <f>VLOOKUP(TRIM(D4626)*1,CFOP!A:B,2,FALSE)</f>
        <v>Sim</v>
      </c>
      <c r="F4626" s="1" t="s">
        <v>29</v>
      </c>
      <c r="G4626" s="3">
        <v>6.3</v>
      </c>
      <c r="H4626" s="3">
        <v>6.3</v>
      </c>
      <c r="I4626" s="3">
        <v>1.1300000000000001</v>
      </c>
      <c r="J4626" s="1" t="s">
        <v>30</v>
      </c>
      <c r="K4626" s="3">
        <v>0</v>
      </c>
      <c r="L4626" s="3">
        <v>0</v>
      </c>
      <c r="M4626" s="1" t="s">
        <v>31</v>
      </c>
      <c r="N4626" s="3">
        <v>0</v>
      </c>
      <c r="O4626" s="3">
        <v>0</v>
      </c>
      <c r="P4626" s="1" t="s">
        <v>31</v>
      </c>
      <c r="Q4626" s="3">
        <v>6.3</v>
      </c>
      <c r="R4626" s="3">
        <v>0.1</v>
      </c>
      <c r="S4626" s="1" t="s">
        <v>33</v>
      </c>
      <c r="T4626" s="3">
        <v>6.3</v>
      </c>
      <c r="U4626" s="3">
        <v>0.48</v>
      </c>
      <c r="V4626" s="1" t="s">
        <v>33</v>
      </c>
      <c r="W4626" s="1" t="s">
        <v>33</v>
      </c>
      <c r="X4626" s="1" t="s">
        <v>771</v>
      </c>
      <c r="Y4626" s="1" t="s">
        <v>96</v>
      </c>
      <c r="Z4626" s="1" t="s">
        <v>772</v>
      </c>
      <c r="AA4626" s="1" t="s">
        <v>773</v>
      </c>
    </row>
    <row r="4627" spans="1:27" x14ac:dyDescent="0.25">
      <c r="A4627" s="1" t="s">
        <v>26</v>
      </c>
      <c r="B4627" s="1" t="s">
        <v>6357</v>
      </c>
      <c r="C4627" s="2">
        <v>42334</v>
      </c>
      <c r="D4627" s="1" t="s">
        <v>3730</v>
      </c>
      <c r="E4627" s="7" t="str">
        <f>VLOOKUP(TRIM(D4627)*1,CFOP!A:B,2,FALSE)</f>
        <v>Sim</v>
      </c>
      <c r="F4627" s="1" t="s">
        <v>393</v>
      </c>
      <c r="G4627" s="3">
        <v>1.2</v>
      </c>
      <c r="H4627" s="3">
        <v>1.2</v>
      </c>
      <c r="I4627" s="3">
        <v>0.22</v>
      </c>
      <c r="J4627" s="1" t="s">
        <v>61</v>
      </c>
      <c r="K4627" s="3">
        <v>0</v>
      </c>
      <c r="L4627" s="3">
        <v>0</v>
      </c>
      <c r="M4627" s="1" t="s">
        <v>31</v>
      </c>
      <c r="N4627" s="3">
        <v>1.04</v>
      </c>
      <c r="O4627" s="3">
        <v>0.16</v>
      </c>
      <c r="P4627" s="1" t="s">
        <v>2788</v>
      </c>
      <c r="Q4627" s="3">
        <v>1.04</v>
      </c>
      <c r="R4627" s="3">
        <v>0.02</v>
      </c>
      <c r="S4627" s="1" t="s">
        <v>33</v>
      </c>
      <c r="T4627" s="3">
        <v>1.04</v>
      </c>
      <c r="U4627" s="3">
        <v>0.08</v>
      </c>
      <c r="V4627" s="1" t="s">
        <v>33</v>
      </c>
      <c r="W4627" s="1" t="s">
        <v>33</v>
      </c>
      <c r="X4627" s="1" t="s">
        <v>5124</v>
      </c>
      <c r="Y4627" s="1" t="s">
        <v>70</v>
      </c>
      <c r="Z4627" s="1" t="s">
        <v>2305</v>
      </c>
      <c r="AA4627" s="1" t="s">
        <v>2306</v>
      </c>
    </row>
    <row r="4628" spans="1:27" x14ac:dyDescent="0.25">
      <c r="A4628" s="1" t="s">
        <v>26</v>
      </c>
      <c r="B4628" s="1" t="s">
        <v>6358</v>
      </c>
      <c r="C4628" s="2">
        <v>42334</v>
      </c>
      <c r="D4628" s="1" t="s">
        <v>2804</v>
      </c>
      <c r="E4628" s="7" t="str">
        <f>VLOOKUP(TRIM(D4628)*1,CFOP!A:B,2,FALSE)</f>
        <v>Sim</v>
      </c>
      <c r="F4628" s="1" t="s">
        <v>29</v>
      </c>
      <c r="G4628" s="3">
        <v>2595.3000000000002</v>
      </c>
      <c r="H4628" s="3">
        <v>2595.3000000000002</v>
      </c>
      <c r="I4628" s="3">
        <v>467.15000000000003</v>
      </c>
      <c r="J4628" s="1" t="s">
        <v>30</v>
      </c>
      <c r="K4628" s="3">
        <v>0</v>
      </c>
      <c r="L4628" s="3">
        <v>0</v>
      </c>
      <c r="M4628" s="1" t="s">
        <v>31</v>
      </c>
      <c r="N4628" s="3">
        <v>0</v>
      </c>
      <c r="O4628" s="3">
        <v>0</v>
      </c>
      <c r="P4628" s="1" t="s">
        <v>31</v>
      </c>
      <c r="Q4628" s="3">
        <v>2595.3000000000002</v>
      </c>
      <c r="R4628" s="3">
        <v>42.82</v>
      </c>
      <c r="S4628" s="1" t="s">
        <v>33</v>
      </c>
      <c r="T4628" s="3">
        <v>2595.3000000000002</v>
      </c>
      <c r="U4628" s="3">
        <v>197.24</v>
      </c>
      <c r="V4628" s="1" t="s">
        <v>33</v>
      </c>
      <c r="W4628" s="1" t="s">
        <v>33</v>
      </c>
      <c r="X4628" s="1" t="s">
        <v>3917</v>
      </c>
      <c r="Y4628" s="1" t="s">
        <v>2556</v>
      </c>
      <c r="Z4628" s="1" t="s">
        <v>4002</v>
      </c>
      <c r="AA4628" s="1" t="s">
        <v>4003</v>
      </c>
    </row>
    <row r="4629" spans="1:27" x14ac:dyDescent="0.25">
      <c r="A4629" s="1" t="s">
        <v>26</v>
      </c>
      <c r="B4629" s="1" t="s">
        <v>6359</v>
      </c>
      <c r="C4629" s="2">
        <v>42334</v>
      </c>
      <c r="D4629" s="1" t="s">
        <v>2787</v>
      </c>
      <c r="E4629" s="7" t="str">
        <f>VLOOKUP(TRIM(D4629)*1,CFOP!A:B,2,FALSE)</f>
        <v>Sim</v>
      </c>
      <c r="F4629" s="1" t="s">
        <v>29</v>
      </c>
      <c r="G4629" s="3">
        <v>2664.1099999999997</v>
      </c>
      <c r="H4629" s="3">
        <v>2316.62</v>
      </c>
      <c r="I4629" s="3">
        <v>416.99</v>
      </c>
      <c r="J4629" s="1" t="s">
        <v>61</v>
      </c>
      <c r="K4629" s="3">
        <v>0</v>
      </c>
      <c r="L4629" s="3">
        <v>0</v>
      </c>
      <c r="M4629" s="1" t="s">
        <v>31</v>
      </c>
      <c r="N4629" s="3">
        <v>2316.62</v>
      </c>
      <c r="O4629" s="3">
        <v>347.49</v>
      </c>
      <c r="P4629" s="1" t="s">
        <v>2788</v>
      </c>
      <c r="Q4629" s="3">
        <v>2316.62</v>
      </c>
      <c r="R4629" s="3">
        <v>38.22</v>
      </c>
      <c r="S4629" s="1" t="s">
        <v>33</v>
      </c>
      <c r="T4629" s="3">
        <v>2316.62</v>
      </c>
      <c r="U4629" s="3">
        <v>176.06</v>
      </c>
      <c r="V4629" s="1" t="s">
        <v>33</v>
      </c>
      <c r="W4629" s="1" t="s">
        <v>33</v>
      </c>
      <c r="X4629" s="1" t="s">
        <v>4046</v>
      </c>
      <c r="Y4629" s="1" t="s">
        <v>91</v>
      </c>
      <c r="Z4629" s="1" t="s">
        <v>2823</v>
      </c>
      <c r="AA4629" s="1" t="s">
        <v>2824</v>
      </c>
    </row>
    <row r="4630" spans="1:27" x14ac:dyDescent="0.25">
      <c r="A4630" s="1" t="s">
        <v>26</v>
      </c>
      <c r="B4630" s="1" t="s">
        <v>6359</v>
      </c>
      <c r="C4630" s="2">
        <v>42334</v>
      </c>
      <c r="D4630" s="1" t="s">
        <v>2787</v>
      </c>
      <c r="E4630" s="7" t="str">
        <f>VLOOKUP(TRIM(D4630)*1,CFOP!A:B,2,FALSE)</f>
        <v>Sim</v>
      </c>
      <c r="F4630" s="1" t="s">
        <v>29</v>
      </c>
      <c r="G4630" s="3">
        <v>1050.33</v>
      </c>
      <c r="H4630" s="3">
        <v>913.33</v>
      </c>
      <c r="I4630" s="3">
        <v>164.4</v>
      </c>
      <c r="J4630" s="1" t="s">
        <v>61</v>
      </c>
      <c r="K4630" s="3">
        <v>0</v>
      </c>
      <c r="L4630" s="3">
        <v>0</v>
      </c>
      <c r="M4630" s="1" t="s">
        <v>31</v>
      </c>
      <c r="N4630" s="3">
        <v>913.33</v>
      </c>
      <c r="O4630" s="3">
        <v>137</v>
      </c>
      <c r="P4630" s="1" t="s">
        <v>2788</v>
      </c>
      <c r="Q4630" s="3">
        <v>913.33</v>
      </c>
      <c r="R4630" s="3">
        <v>15.07</v>
      </c>
      <c r="S4630" s="1" t="s">
        <v>33</v>
      </c>
      <c r="T4630" s="3">
        <v>913.33</v>
      </c>
      <c r="U4630" s="3">
        <v>69.41</v>
      </c>
      <c r="V4630" s="1" t="s">
        <v>33</v>
      </c>
      <c r="W4630" s="1" t="s">
        <v>33</v>
      </c>
      <c r="X4630" s="1" t="s">
        <v>4046</v>
      </c>
      <c r="Y4630" s="1" t="s">
        <v>91</v>
      </c>
      <c r="Z4630" s="1" t="s">
        <v>6360</v>
      </c>
      <c r="AA4630" s="1" t="s">
        <v>6361</v>
      </c>
    </row>
    <row r="4631" spans="1:27" x14ac:dyDescent="0.25">
      <c r="A4631" s="1" t="s">
        <v>26</v>
      </c>
      <c r="B4631" s="1" t="s">
        <v>6362</v>
      </c>
      <c r="C4631" s="2">
        <v>42334</v>
      </c>
      <c r="D4631" s="1" t="s">
        <v>2787</v>
      </c>
      <c r="E4631" s="7" t="str">
        <f>VLOOKUP(TRIM(D4631)*1,CFOP!A:B,2,FALSE)</f>
        <v>Sim</v>
      </c>
      <c r="F4631" s="1" t="s">
        <v>29</v>
      </c>
      <c r="G4631" s="3">
        <v>243.24</v>
      </c>
      <c r="H4631" s="3">
        <v>221.13</v>
      </c>
      <c r="I4631" s="3">
        <v>39.800000000000004</v>
      </c>
      <c r="J4631" s="1" t="s">
        <v>61</v>
      </c>
      <c r="K4631" s="3">
        <v>0</v>
      </c>
      <c r="L4631" s="3">
        <v>0</v>
      </c>
      <c r="M4631" s="1" t="s">
        <v>31</v>
      </c>
      <c r="N4631" s="3">
        <v>221.13</v>
      </c>
      <c r="O4631" s="3">
        <v>22.11</v>
      </c>
      <c r="P4631" s="1" t="s">
        <v>2788</v>
      </c>
      <c r="Q4631" s="3">
        <v>221.13</v>
      </c>
      <c r="R4631" s="3">
        <v>3.65</v>
      </c>
      <c r="S4631" s="1" t="s">
        <v>33</v>
      </c>
      <c r="T4631" s="3">
        <v>221.13</v>
      </c>
      <c r="U4631" s="3">
        <v>16.809999999999999</v>
      </c>
      <c r="V4631" s="1" t="s">
        <v>33</v>
      </c>
      <c r="W4631" s="1" t="s">
        <v>33</v>
      </c>
      <c r="X4631" s="1" t="s">
        <v>244</v>
      </c>
      <c r="Y4631" s="1" t="s">
        <v>2216</v>
      </c>
      <c r="Z4631" s="1" t="s">
        <v>2217</v>
      </c>
      <c r="AA4631" s="1" t="s">
        <v>2218</v>
      </c>
    </row>
    <row r="4632" spans="1:27" x14ac:dyDescent="0.25">
      <c r="A4632" s="1" t="s">
        <v>26</v>
      </c>
      <c r="B4632" s="1" t="s">
        <v>6363</v>
      </c>
      <c r="C4632" s="2">
        <v>42334</v>
      </c>
      <c r="D4632" s="1" t="s">
        <v>2787</v>
      </c>
      <c r="E4632" s="7" t="str">
        <f>VLOOKUP(TRIM(D4632)*1,CFOP!A:B,2,FALSE)</f>
        <v>Sim</v>
      </c>
      <c r="F4632" s="1" t="s">
        <v>29</v>
      </c>
      <c r="G4632" s="3">
        <v>149.44</v>
      </c>
      <c r="H4632" s="3">
        <v>160.9</v>
      </c>
      <c r="I4632" s="3">
        <v>28.96</v>
      </c>
      <c r="J4632" s="1" t="s">
        <v>61</v>
      </c>
      <c r="K4632" s="3">
        <v>0</v>
      </c>
      <c r="L4632" s="3">
        <v>0</v>
      </c>
      <c r="M4632" s="1" t="s">
        <v>31</v>
      </c>
      <c r="N4632" s="3">
        <v>139.91</v>
      </c>
      <c r="O4632" s="3">
        <v>20.990000000000002</v>
      </c>
      <c r="P4632" s="1" t="s">
        <v>2788</v>
      </c>
      <c r="Q4632" s="3">
        <v>139.91</v>
      </c>
      <c r="R4632" s="3">
        <v>2.31</v>
      </c>
      <c r="S4632" s="1" t="s">
        <v>33</v>
      </c>
      <c r="T4632" s="3">
        <v>139.91</v>
      </c>
      <c r="U4632" s="3">
        <v>10.63</v>
      </c>
      <c r="V4632" s="1" t="s">
        <v>33</v>
      </c>
      <c r="W4632" s="1" t="s">
        <v>33</v>
      </c>
      <c r="X4632" s="1" t="s">
        <v>6364</v>
      </c>
      <c r="Y4632" s="1" t="s">
        <v>91</v>
      </c>
      <c r="Z4632" s="1" t="s">
        <v>6365</v>
      </c>
      <c r="AA4632" s="1" t="s">
        <v>6366</v>
      </c>
    </row>
    <row r="4633" spans="1:27" x14ac:dyDescent="0.25">
      <c r="A4633" s="1" t="s">
        <v>26</v>
      </c>
      <c r="B4633" s="1" t="s">
        <v>6363</v>
      </c>
      <c r="C4633" s="2">
        <v>42334</v>
      </c>
      <c r="D4633" s="1" t="s">
        <v>2787</v>
      </c>
      <c r="E4633" s="7" t="str">
        <f>VLOOKUP(TRIM(D4633)*1,CFOP!A:B,2,FALSE)</f>
        <v>Sim</v>
      </c>
      <c r="F4633" s="1" t="s">
        <v>29</v>
      </c>
      <c r="G4633" s="3">
        <v>105.48</v>
      </c>
      <c r="H4633" s="3">
        <v>113.57000000000001</v>
      </c>
      <c r="I4633" s="3">
        <v>20.440000000000001</v>
      </c>
      <c r="J4633" s="1" t="s">
        <v>61</v>
      </c>
      <c r="K4633" s="3">
        <v>0</v>
      </c>
      <c r="L4633" s="3">
        <v>0</v>
      </c>
      <c r="M4633" s="1" t="s">
        <v>31</v>
      </c>
      <c r="N4633" s="3">
        <v>98.76</v>
      </c>
      <c r="O4633" s="3">
        <v>14.81</v>
      </c>
      <c r="P4633" s="1" t="s">
        <v>2788</v>
      </c>
      <c r="Q4633" s="3">
        <v>98.76</v>
      </c>
      <c r="R4633" s="3">
        <v>1.6300000000000001</v>
      </c>
      <c r="S4633" s="1" t="s">
        <v>33</v>
      </c>
      <c r="T4633" s="3">
        <v>98.76</v>
      </c>
      <c r="U4633" s="3">
        <v>7.51</v>
      </c>
      <c r="V4633" s="1" t="s">
        <v>33</v>
      </c>
      <c r="W4633" s="1" t="s">
        <v>33</v>
      </c>
      <c r="X4633" s="1" t="s">
        <v>6364</v>
      </c>
      <c r="Y4633" s="1" t="s">
        <v>91</v>
      </c>
      <c r="Z4633" s="1" t="s">
        <v>6367</v>
      </c>
      <c r="AA4633" s="1" t="s">
        <v>6368</v>
      </c>
    </row>
    <row r="4634" spans="1:27" x14ac:dyDescent="0.25">
      <c r="A4634" s="1" t="s">
        <v>26</v>
      </c>
      <c r="B4634" s="1" t="s">
        <v>6369</v>
      </c>
      <c r="C4634" s="2">
        <v>42334</v>
      </c>
      <c r="D4634" s="1" t="s">
        <v>3402</v>
      </c>
      <c r="E4634" s="7" t="str">
        <f>VLOOKUP(TRIM(D4634)*1,CFOP!A:B,2,FALSE)</f>
        <v>Sim</v>
      </c>
      <c r="F4634" s="1" t="s">
        <v>60</v>
      </c>
      <c r="G4634" s="3">
        <v>1700</v>
      </c>
      <c r="H4634" s="3">
        <v>0</v>
      </c>
      <c r="I4634" s="3">
        <v>0</v>
      </c>
      <c r="J4634" s="1" t="s">
        <v>31</v>
      </c>
      <c r="K4634" s="3">
        <v>0</v>
      </c>
      <c r="L4634" s="3">
        <v>0</v>
      </c>
      <c r="M4634" s="1" t="s">
        <v>31</v>
      </c>
      <c r="N4634" s="3">
        <v>0</v>
      </c>
      <c r="O4634" s="3">
        <v>0</v>
      </c>
      <c r="P4634" s="1" t="s">
        <v>31</v>
      </c>
      <c r="Q4634" s="3">
        <v>0</v>
      </c>
      <c r="R4634" s="3">
        <v>0</v>
      </c>
      <c r="S4634" s="1" t="s">
        <v>31</v>
      </c>
      <c r="T4634" s="3">
        <v>0</v>
      </c>
      <c r="U4634" s="3">
        <v>0</v>
      </c>
      <c r="V4634" s="1" t="s">
        <v>31</v>
      </c>
      <c r="W4634" s="1" t="s">
        <v>33</v>
      </c>
      <c r="X4634" s="1" t="s">
        <v>3403</v>
      </c>
      <c r="Y4634" s="1" t="s">
        <v>96</v>
      </c>
      <c r="Z4634" s="1" t="s">
        <v>6370</v>
      </c>
      <c r="AA4634" s="1" t="s">
        <v>4213</v>
      </c>
    </row>
    <row r="4635" spans="1:27" x14ac:dyDescent="0.25">
      <c r="A4635" s="1" t="s">
        <v>26</v>
      </c>
      <c r="B4635" s="1" t="s">
        <v>6371</v>
      </c>
      <c r="C4635" s="2">
        <v>42334</v>
      </c>
      <c r="D4635" s="1" t="s">
        <v>2804</v>
      </c>
      <c r="E4635" s="7" t="str">
        <f>VLOOKUP(TRIM(D4635)*1,CFOP!A:B,2,FALSE)</f>
        <v>Sim</v>
      </c>
      <c r="F4635" s="1" t="s">
        <v>29</v>
      </c>
      <c r="G4635" s="3">
        <v>2634.2799999999997</v>
      </c>
      <c r="H4635" s="3">
        <v>2290.6799999999998</v>
      </c>
      <c r="I4635" s="3">
        <v>412.32</v>
      </c>
      <c r="J4635" s="1" t="s">
        <v>30</v>
      </c>
      <c r="K4635" s="3">
        <v>0</v>
      </c>
      <c r="L4635" s="3">
        <v>0</v>
      </c>
      <c r="M4635" s="1" t="s">
        <v>31</v>
      </c>
      <c r="N4635" s="3">
        <v>2290.6799999999998</v>
      </c>
      <c r="O4635" s="3">
        <v>343.6</v>
      </c>
      <c r="P4635" s="1" t="s">
        <v>2788</v>
      </c>
      <c r="Q4635" s="3">
        <v>2290.6799999999998</v>
      </c>
      <c r="R4635" s="3">
        <v>37.800000000000004</v>
      </c>
      <c r="S4635" s="1" t="s">
        <v>33</v>
      </c>
      <c r="T4635" s="3">
        <v>2290.6799999999998</v>
      </c>
      <c r="U4635" s="3">
        <v>174.09</v>
      </c>
      <c r="V4635" s="1" t="s">
        <v>33</v>
      </c>
      <c r="W4635" s="1" t="s">
        <v>33</v>
      </c>
      <c r="X4635" s="1" t="s">
        <v>3501</v>
      </c>
      <c r="Y4635" s="1" t="s">
        <v>91</v>
      </c>
      <c r="Z4635" s="1" t="s">
        <v>3502</v>
      </c>
      <c r="AA4635" s="1" t="s">
        <v>3503</v>
      </c>
    </row>
    <row r="4636" spans="1:27" x14ac:dyDescent="0.25">
      <c r="A4636" s="1" t="s">
        <v>26</v>
      </c>
      <c r="B4636" s="1" t="s">
        <v>6372</v>
      </c>
      <c r="C4636" s="2">
        <v>42334</v>
      </c>
      <c r="D4636" s="1" t="s">
        <v>2804</v>
      </c>
      <c r="E4636" s="7" t="str">
        <f>VLOOKUP(TRIM(D4636)*1,CFOP!A:B,2,FALSE)</f>
        <v>Sim</v>
      </c>
      <c r="F4636" s="1" t="s">
        <v>29</v>
      </c>
      <c r="G4636" s="3">
        <v>6005.4000000000005</v>
      </c>
      <c r="H4636" s="3">
        <v>6005.4000000000005</v>
      </c>
      <c r="I4636" s="3">
        <v>1080.97</v>
      </c>
      <c r="J4636" s="1" t="s">
        <v>30</v>
      </c>
      <c r="K4636" s="3">
        <v>0</v>
      </c>
      <c r="L4636" s="3">
        <v>0</v>
      </c>
      <c r="M4636" s="1" t="s">
        <v>31</v>
      </c>
      <c r="N4636" s="3">
        <v>0</v>
      </c>
      <c r="O4636" s="3">
        <v>0</v>
      </c>
      <c r="P4636" s="1" t="s">
        <v>31</v>
      </c>
      <c r="Q4636" s="3">
        <v>6005.4000000000005</v>
      </c>
      <c r="R4636" s="3">
        <v>99.09</v>
      </c>
      <c r="S4636" s="1" t="s">
        <v>33</v>
      </c>
      <c r="T4636" s="3">
        <v>6005.4000000000005</v>
      </c>
      <c r="U4636" s="3">
        <v>456.41</v>
      </c>
      <c r="V4636" s="1" t="s">
        <v>33</v>
      </c>
      <c r="W4636" s="1" t="s">
        <v>33</v>
      </c>
      <c r="X4636" s="1" t="s">
        <v>2409</v>
      </c>
      <c r="Y4636" s="1" t="s">
        <v>91</v>
      </c>
      <c r="Z4636" s="1" t="s">
        <v>2414</v>
      </c>
      <c r="AA4636" s="1" t="s">
        <v>2415</v>
      </c>
    </row>
    <row r="4637" spans="1:27" x14ac:dyDescent="0.25">
      <c r="A4637" s="1" t="s">
        <v>26</v>
      </c>
      <c r="B4637" s="1" t="s">
        <v>6373</v>
      </c>
      <c r="C4637" s="2">
        <v>42334</v>
      </c>
      <c r="D4637" s="1" t="s">
        <v>2817</v>
      </c>
      <c r="E4637" s="7" t="str">
        <f>VLOOKUP(TRIM(D4637)*1,CFOP!A:B,2,FALSE)</f>
        <v>Sim</v>
      </c>
      <c r="F4637" s="1" t="s">
        <v>179</v>
      </c>
      <c r="G4637" s="3">
        <v>68.86</v>
      </c>
      <c r="H4637" s="3">
        <v>68.86</v>
      </c>
      <c r="I4637" s="3">
        <v>8.26</v>
      </c>
      <c r="J4637" s="1" t="s">
        <v>30</v>
      </c>
      <c r="K4637" s="3">
        <v>0</v>
      </c>
      <c r="L4637" s="3">
        <v>0</v>
      </c>
      <c r="M4637" s="1" t="s">
        <v>31</v>
      </c>
      <c r="N4637" s="3">
        <v>0</v>
      </c>
      <c r="O4637" s="3">
        <v>0</v>
      </c>
      <c r="P4637" s="1" t="s">
        <v>31</v>
      </c>
      <c r="Q4637" s="3">
        <v>68.86</v>
      </c>
      <c r="R4637" s="3">
        <v>1.1400000000000001</v>
      </c>
      <c r="S4637" s="1" t="s">
        <v>33</v>
      </c>
      <c r="T4637" s="3">
        <v>68.86</v>
      </c>
      <c r="U4637" s="3">
        <v>5.23</v>
      </c>
      <c r="V4637" s="1" t="s">
        <v>33</v>
      </c>
      <c r="W4637" s="1" t="s">
        <v>33</v>
      </c>
      <c r="X4637" s="1" t="s">
        <v>3114</v>
      </c>
      <c r="Y4637" s="1" t="s">
        <v>1378</v>
      </c>
      <c r="Z4637" s="1" t="s">
        <v>3417</v>
      </c>
      <c r="AA4637" s="1" t="s">
        <v>3116</v>
      </c>
    </row>
    <row r="4638" spans="1:27" x14ac:dyDescent="0.25">
      <c r="A4638" s="1" t="s">
        <v>26</v>
      </c>
      <c r="B4638" s="1" t="s">
        <v>6373</v>
      </c>
      <c r="C4638" s="2">
        <v>42334</v>
      </c>
      <c r="D4638" s="1" t="s">
        <v>2817</v>
      </c>
      <c r="E4638" s="7" t="str">
        <f>VLOOKUP(TRIM(D4638)*1,CFOP!A:B,2,FALSE)</f>
        <v>Sim</v>
      </c>
      <c r="F4638" s="1" t="s">
        <v>179</v>
      </c>
      <c r="G4638" s="3">
        <v>613.52</v>
      </c>
      <c r="H4638" s="3">
        <v>613.52</v>
      </c>
      <c r="I4638" s="3">
        <v>73.62</v>
      </c>
      <c r="J4638" s="1" t="s">
        <v>30</v>
      </c>
      <c r="K4638" s="3">
        <v>0</v>
      </c>
      <c r="L4638" s="3">
        <v>0</v>
      </c>
      <c r="M4638" s="1" t="s">
        <v>31</v>
      </c>
      <c r="N4638" s="3">
        <v>0</v>
      </c>
      <c r="O4638" s="3">
        <v>0</v>
      </c>
      <c r="P4638" s="1" t="s">
        <v>31</v>
      </c>
      <c r="Q4638" s="3">
        <v>613.52</v>
      </c>
      <c r="R4638" s="3">
        <v>10.120000000000001</v>
      </c>
      <c r="S4638" s="1" t="s">
        <v>33</v>
      </c>
      <c r="T4638" s="3">
        <v>613.52</v>
      </c>
      <c r="U4638" s="3">
        <v>46.63</v>
      </c>
      <c r="V4638" s="1" t="s">
        <v>33</v>
      </c>
      <c r="W4638" s="1" t="s">
        <v>33</v>
      </c>
      <c r="X4638" s="1" t="s">
        <v>3114</v>
      </c>
      <c r="Y4638" s="1" t="s">
        <v>1378</v>
      </c>
      <c r="Z4638" s="1" t="s">
        <v>3443</v>
      </c>
      <c r="AA4638" s="1" t="s">
        <v>3444</v>
      </c>
    </row>
    <row r="4639" spans="1:27" x14ac:dyDescent="0.25">
      <c r="A4639" s="1" t="s">
        <v>26</v>
      </c>
      <c r="B4639" s="1" t="s">
        <v>6373</v>
      </c>
      <c r="C4639" s="2">
        <v>42334</v>
      </c>
      <c r="D4639" s="1" t="s">
        <v>2817</v>
      </c>
      <c r="E4639" s="7" t="str">
        <f>VLOOKUP(TRIM(D4639)*1,CFOP!A:B,2,FALSE)</f>
        <v>Sim</v>
      </c>
      <c r="F4639" s="1" t="s">
        <v>179</v>
      </c>
      <c r="G4639" s="3">
        <v>1840.57</v>
      </c>
      <c r="H4639" s="3">
        <v>1840.57</v>
      </c>
      <c r="I4639" s="3">
        <v>220.87</v>
      </c>
      <c r="J4639" s="1" t="s">
        <v>30</v>
      </c>
      <c r="K4639" s="3">
        <v>0</v>
      </c>
      <c r="L4639" s="3">
        <v>0</v>
      </c>
      <c r="M4639" s="1" t="s">
        <v>31</v>
      </c>
      <c r="N4639" s="3">
        <v>0</v>
      </c>
      <c r="O4639" s="3">
        <v>0</v>
      </c>
      <c r="P4639" s="1" t="s">
        <v>31</v>
      </c>
      <c r="Q4639" s="3">
        <v>1840.57</v>
      </c>
      <c r="R4639" s="3">
        <v>30.37</v>
      </c>
      <c r="S4639" s="1" t="s">
        <v>33</v>
      </c>
      <c r="T4639" s="3">
        <v>1840.57</v>
      </c>
      <c r="U4639" s="3">
        <v>139.88</v>
      </c>
      <c r="V4639" s="1" t="s">
        <v>33</v>
      </c>
      <c r="W4639" s="1" t="s">
        <v>33</v>
      </c>
      <c r="X4639" s="1" t="s">
        <v>3114</v>
      </c>
      <c r="Y4639" s="1" t="s">
        <v>1378</v>
      </c>
      <c r="Z4639" s="1" t="s">
        <v>3443</v>
      </c>
      <c r="AA4639" s="1" t="s">
        <v>3444</v>
      </c>
    </row>
    <row r="4640" spans="1:27" x14ac:dyDescent="0.25">
      <c r="A4640" s="1" t="s">
        <v>26</v>
      </c>
      <c r="B4640" s="1" t="s">
        <v>6374</v>
      </c>
      <c r="C4640" s="2">
        <v>42334</v>
      </c>
      <c r="D4640" s="1" t="s">
        <v>2804</v>
      </c>
      <c r="E4640" s="7" t="str">
        <f>VLOOKUP(TRIM(D4640)*1,CFOP!A:B,2,FALSE)</f>
        <v>Sim</v>
      </c>
      <c r="F4640" s="1" t="s">
        <v>29</v>
      </c>
      <c r="G4640" s="3">
        <v>1842.97</v>
      </c>
      <c r="H4640" s="3">
        <v>1602.58</v>
      </c>
      <c r="I4640" s="3">
        <v>288.45999999999998</v>
      </c>
      <c r="J4640" s="1" t="s">
        <v>30</v>
      </c>
      <c r="K4640" s="3">
        <v>0</v>
      </c>
      <c r="L4640" s="3">
        <v>0</v>
      </c>
      <c r="M4640" s="1" t="s">
        <v>31</v>
      </c>
      <c r="N4640" s="3">
        <v>1602.58</v>
      </c>
      <c r="O4640" s="3">
        <v>240.39000000000001</v>
      </c>
      <c r="P4640" s="1" t="s">
        <v>2788</v>
      </c>
      <c r="Q4640" s="3">
        <v>1602.58</v>
      </c>
      <c r="R4640" s="3">
        <v>26.44</v>
      </c>
      <c r="S4640" s="1" t="s">
        <v>33</v>
      </c>
      <c r="T4640" s="3">
        <v>1602.58</v>
      </c>
      <c r="U4640" s="3">
        <v>121.8</v>
      </c>
      <c r="V4640" s="1" t="s">
        <v>33</v>
      </c>
      <c r="W4640" s="1" t="s">
        <v>33</v>
      </c>
      <c r="X4640" s="1" t="s">
        <v>6375</v>
      </c>
      <c r="Y4640" s="1" t="s">
        <v>96</v>
      </c>
      <c r="Z4640" s="1" t="s">
        <v>6376</v>
      </c>
      <c r="AA4640" s="1" t="s">
        <v>6377</v>
      </c>
    </row>
    <row r="4641" spans="1:27" x14ac:dyDescent="0.25">
      <c r="A4641" s="1" t="s">
        <v>26</v>
      </c>
      <c r="B4641" s="1" t="s">
        <v>6378</v>
      </c>
      <c r="C4641" s="2">
        <v>42334</v>
      </c>
      <c r="D4641" s="1" t="s">
        <v>2841</v>
      </c>
      <c r="E4641" s="7" t="str">
        <f>VLOOKUP(TRIM(D4641)*1,CFOP!A:B,2,FALSE)</f>
        <v>Sim</v>
      </c>
      <c r="F4641" s="1" t="s">
        <v>393</v>
      </c>
      <c r="G4641" s="3">
        <v>2223.19</v>
      </c>
      <c r="H4641" s="3">
        <v>2223.19</v>
      </c>
      <c r="I4641" s="3">
        <v>88.93</v>
      </c>
      <c r="J4641" s="1" t="s">
        <v>61</v>
      </c>
      <c r="K4641" s="3">
        <v>0</v>
      </c>
      <c r="L4641" s="3">
        <v>0</v>
      </c>
      <c r="M4641" s="1" t="s">
        <v>31</v>
      </c>
      <c r="N4641" s="3">
        <v>1933.21</v>
      </c>
      <c r="O4641" s="3">
        <v>289.98</v>
      </c>
      <c r="P4641" s="1" t="s">
        <v>2788</v>
      </c>
      <c r="Q4641" s="3">
        <v>1933.21</v>
      </c>
      <c r="R4641" s="3">
        <v>31.900000000000002</v>
      </c>
      <c r="S4641" s="1" t="s">
        <v>33</v>
      </c>
      <c r="T4641" s="3">
        <v>1933.21</v>
      </c>
      <c r="U4641" s="3">
        <v>146.92000000000002</v>
      </c>
      <c r="V4641" s="1" t="s">
        <v>33</v>
      </c>
      <c r="W4641" s="1" t="s">
        <v>33</v>
      </c>
      <c r="X4641" s="1" t="s">
        <v>394</v>
      </c>
      <c r="Y4641" s="1" t="s">
        <v>44</v>
      </c>
      <c r="Z4641" s="1" t="s">
        <v>2307</v>
      </c>
      <c r="AA4641" s="1" t="s">
        <v>2308</v>
      </c>
    </row>
    <row r="4642" spans="1:27" x14ac:dyDescent="0.25">
      <c r="A4642" s="1" t="s">
        <v>26</v>
      </c>
      <c r="B4642" s="1" t="s">
        <v>6379</v>
      </c>
      <c r="C4642" s="2">
        <v>42334</v>
      </c>
      <c r="D4642" s="1" t="s">
        <v>2787</v>
      </c>
      <c r="E4642" s="7" t="str">
        <f>VLOOKUP(TRIM(D4642)*1,CFOP!A:B,2,FALSE)</f>
        <v>Sim</v>
      </c>
      <c r="F4642" s="1" t="s">
        <v>29</v>
      </c>
      <c r="G4642" s="3">
        <v>652.79999999999995</v>
      </c>
      <c r="H4642" s="3">
        <v>652.80000000000007</v>
      </c>
      <c r="I4642" s="3">
        <v>117.5</v>
      </c>
      <c r="J4642" s="1" t="s">
        <v>61</v>
      </c>
      <c r="K4642" s="3">
        <v>0</v>
      </c>
      <c r="L4642" s="3">
        <v>0</v>
      </c>
      <c r="M4642" s="1" t="s">
        <v>31</v>
      </c>
      <c r="N4642" s="3">
        <v>567.65</v>
      </c>
      <c r="O4642" s="3">
        <v>85.15</v>
      </c>
      <c r="P4642" s="1" t="s">
        <v>2788</v>
      </c>
      <c r="Q4642" s="3">
        <v>567.65</v>
      </c>
      <c r="R4642" s="3">
        <v>9.370000000000001</v>
      </c>
      <c r="S4642" s="1" t="s">
        <v>33</v>
      </c>
      <c r="T4642" s="3">
        <v>567.65</v>
      </c>
      <c r="U4642" s="3">
        <v>43.14</v>
      </c>
      <c r="V4642" s="1" t="s">
        <v>33</v>
      </c>
      <c r="W4642" s="1" t="s">
        <v>33</v>
      </c>
      <c r="X4642" s="1" t="s">
        <v>5519</v>
      </c>
      <c r="Y4642" s="1" t="s">
        <v>44</v>
      </c>
      <c r="Z4642" s="1" t="s">
        <v>2311</v>
      </c>
      <c r="AA4642" s="1" t="s">
        <v>2312</v>
      </c>
    </row>
    <row r="4643" spans="1:27" x14ac:dyDescent="0.25">
      <c r="A4643" s="1" t="s">
        <v>26</v>
      </c>
      <c r="B4643" s="1" t="s">
        <v>6380</v>
      </c>
      <c r="C4643" s="2">
        <v>42334</v>
      </c>
      <c r="D4643" s="1" t="s">
        <v>2787</v>
      </c>
      <c r="E4643" s="7" t="str">
        <f>VLOOKUP(TRIM(D4643)*1,CFOP!A:B,2,FALSE)</f>
        <v>Sim</v>
      </c>
      <c r="F4643" s="1" t="s">
        <v>29</v>
      </c>
      <c r="G4643" s="3">
        <v>6129.13</v>
      </c>
      <c r="H4643" s="3">
        <v>6129.13</v>
      </c>
      <c r="I4643" s="3">
        <v>1103.24</v>
      </c>
      <c r="J4643" s="1" t="s">
        <v>61</v>
      </c>
      <c r="K4643" s="3">
        <v>0</v>
      </c>
      <c r="L4643" s="3">
        <v>0</v>
      </c>
      <c r="M4643" s="1" t="s">
        <v>31</v>
      </c>
      <c r="N4643" s="3">
        <v>5329.68</v>
      </c>
      <c r="O4643" s="3">
        <v>799.45</v>
      </c>
      <c r="P4643" s="1" t="s">
        <v>2788</v>
      </c>
      <c r="Q4643" s="3">
        <v>5329.68</v>
      </c>
      <c r="R4643" s="3">
        <v>87.94</v>
      </c>
      <c r="S4643" s="1" t="s">
        <v>33</v>
      </c>
      <c r="T4643" s="3">
        <v>5329.68</v>
      </c>
      <c r="U4643" s="3">
        <v>405.06</v>
      </c>
      <c r="V4643" s="1" t="s">
        <v>33</v>
      </c>
      <c r="W4643" s="1" t="s">
        <v>33</v>
      </c>
      <c r="X4643" s="1" t="s">
        <v>6381</v>
      </c>
      <c r="Y4643" s="1" t="s">
        <v>44</v>
      </c>
      <c r="Z4643" s="1" t="s">
        <v>2311</v>
      </c>
      <c r="AA4643" s="1" t="s">
        <v>2312</v>
      </c>
    </row>
    <row r="4644" spans="1:27" x14ac:dyDescent="0.25">
      <c r="A4644" s="1" t="s">
        <v>26</v>
      </c>
      <c r="B4644" s="1" t="s">
        <v>6382</v>
      </c>
      <c r="C4644" s="2">
        <v>42334</v>
      </c>
      <c r="D4644" s="1" t="s">
        <v>2841</v>
      </c>
      <c r="E4644" s="7" t="str">
        <f>VLOOKUP(TRIM(D4644)*1,CFOP!A:B,2,FALSE)</f>
        <v>Sim</v>
      </c>
      <c r="F4644" s="1" t="s">
        <v>478</v>
      </c>
      <c r="G4644" s="3">
        <v>152.51</v>
      </c>
      <c r="H4644" s="3">
        <v>132.62</v>
      </c>
      <c r="I4644" s="3">
        <v>5.3</v>
      </c>
      <c r="J4644" s="1" t="s">
        <v>61</v>
      </c>
      <c r="K4644" s="3">
        <v>0</v>
      </c>
      <c r="L4644" s="3">
        <v>0</v>
      </c>
      <c r="M4644" s="1" t="s">
        <v>31</v>
      </c>
      <c r="N4644" s="3">
        <v>132.62</v>
      </c>
      <c r="O4644" s="3">
        <v>19.89</v>
      </c>
      <c r="P4644" s="1" t="s">
        <v>2788</v>
      </c>
      <c r="Q4644" s="3">
        <v>132.62</v>
      </c>
      <c r="R4644" s="3">
        <v>2.19</v>
      </c>
      <c r="S4644" s="1" t="s">
        <v>33</v>
      </c>
      <c r="T4644" s="3">
        <v>132.62</v>
      </c>
      <c r="U4644" s="3">
        <v>10.08</v>
      </c>
      <c r="V4644" s="1" t="s">
        <v>33</v>
      </c>
      <c r="W4644" s="1" t="s">
        <v>33</v>
      </c>
      <c r="X4644" s="1" t="s">
        <v>3234</v>
      </c>
      <c r="Y4644" s="1" t="s">
        <v>91</v>
      </c>
      <c r="Z4644" s="1" t="s">
        <v>2261</v>
      </c>
      <c r="AA4644" s="1" t="s">
        <v>2262</v>
      </c>
    </row>
    <row r="4645" spans="1:27" x14ac:dyDescent="0.25">
      <c r="A4645" s="1" t="s">
        <v>26</v>
      </c>
      <c r="B4645" s="1" t="s">
        <v>6383</v>
      </c>
      <c r="C4645" s="2">
        <v>42334</v>
      </c>
      <c r="D4645" s="1" t="s">
        <v>2804</v>
      </c>
      <c r="E4645" s="7" t="str">
        <f>VLOOKUP(TRIM(D4645)*1,CFOP!A:B,2,FALSE)</f>
        <v>Sim</v>
      </c>
      <c r="F4645" s="1" t="s">
        <v>29</v>
      </c>
      <c r="G4645" s="3">
        <v>964.95</v>
      </c>
      <c r="H4645" s="3">
        <v>964.95</v>
      </c>
      <c r="I4645" s="3">
        <v>173.69</v>
      </c>
      <c r="J4645" s="1" t="s">
        <v>30</v>
      </c>
      <c r="K4645" s="3">
        <v>0</v>
      </c>
      <c r="L4645" s="3">
        <v>0</v>
      </c>
      <c r="M4645" s="1" t="s">
        <v>31</v>
      </c>
      <c r="N4645" s="3">
        <v>0</v>
      </c>
      <c r="O4645" s="3">
        <v>0</v>
      </c>
      <c r="P4645" s="1" t="s">
        <v>31</v>
      </c>
      <c r="Q4645" s="3">
        <v>964.95</v>
      </c>
      <c r="R4645" s="3">
        <v>15.92</v>
      </c>
      <c r="S4645" s="1" t="s">
        <v>33</v>
      </c>
      <c r="T4645" s="3">
        <v>964.95</v>
      </c>
      <c r="U4645" s="3">
        <v>73.34</v>
      </c>
      <c r="V4645" s="1" t="s">
        <v>33</v>
      </c>
      <c r="W4645" s="1" t="s">
        <v>33</v>
      </c>
      <c r="X4645" s="1" t="s">
        <v>3059</v>
      </c>
      <c r="Y4645" s="1" t="s">
        <v>1378</v>
      </c>
      <c r="Z4645" s="1" t="s">
        <v>3060</v>
      </c>
      <c r="AA4645" s="1" t="s">
        <v>3061</v>
      </c>
    </row>
    <row r="4646" spans="1:27" x14ac:dyDescent="0.25">
      <c r="A4646" s="1" t="s">
        <v>26</v>
      </c>
      <c r="B4646" s="1" t="s">
        <v>6383</v>
      </c>
      <c r="C4646" s="2">
        <v>42334</v>
      </c>
      <c r="D4646" s="1" t="s">
        <v>2804</v>
      </c>
      <c r="E4646" s="7" t="str">
        <f>VLOOKUP(TRIM(D4646)*1,CFOP!A:B,2,FALSE)</f>
        <v>Sim</v>
      </c>
      <c r="F4646" s="1" t="s">
        <v>29</v>
      </c>
      <c r="G4646" s="3">
        <v>780.21</v>
      </c>
      <c r="H4646" s="3">
        <v>780.21</v>
      </c>
      <c r="I4646" s="3">
        <v>140.44</v>
      </c>
      <c r="J4646" s="1" t="s">
        <v>30</v>
      </c>
      <c r="K4646" s="3">
        <v>0</v>
      </c>
      <c r="L4646" s="3">
        <v>0</v>
      </c>
      <c r="M4646" s="1" t="s">
        <v>31</v>
      </c>
      <c r="N4646" s="3">
        <v>0</v>
      </c>
      <c r="O4646" s="3">
        <v>0</v>
      </c>
      <c r="P4646" s="1" t="s">
        <v>31</v>
      </c>
      <c r="Q4646" s="3">
        <v>780.21</v>
      </c>
      <c r="R4646" s="3">
        <v>12.870000000000001</v>
      </c>
      <c r="S4646" s="1" t="s">
        <v>33</v>
      </c>
      <c r="T4646" s="3">
        <v>780.21</v>
      </c>
      <c r="U4646" s="3">
        <v>59.300000000000004</v>
      </c>
      <c r="V4646" s="1" t="s">
        <v>33</v>
      </c>
      <c r="W4646" s="1" t="s">
        <v>33</v>
      </c>
      <c r="X4646" s="1" t="s">
        <v>3059</v>
      </c>
      <c r="Y4646" s="1" t="s">
        <v>1378</v>
      </c>
      <c r="Z4646" s="1" t="s">
        <v>3064</v>
      </c>
      <c r="AA4646" s="1" t="s">
        <v>3065</v>
      </c>
    </row>
    <row r="4647" spans="1:27" x14ac:dyDescent="0.25">
      <c r="A4647" s="1" t="s">
        <v>26</v>
      </c>
      <c r="B4647" s="1" t="s">
        <v>6384</v>
      </c>
      <c r="C4647" s="2">
        <v>42334</v>
      </c>
      <c r="D4647" s="1" t="s">
        <v>2817</v>
      </c>
      <c r="E4647" s="7" t="str">
        <f>VLOOKUP(TRIM(D4647)*1,CFOP!A:B,2,FALSE)</f>
        <v>Sim</v>
      </c>
      <c r="F4647" s="1" t="s">
        <v>1643</v>
      </c>
      <c r="G4647" s="3">
        <v>2883.28</v>
      </c>
      <c r="H4647" s="3">
        <v>2883.28</v>
      </c>
      <c r="I4647" s="3">
        <v>345.99</v>
      </c>
      <c r="J4647" s="1" t="s">
        <v>30</v>
      </c>
      <c r="K4647" s="3">
        <v>0</v>
      </c>
      <c r="L4647" s="3">
        <v>0</v>
      </c>
      <c r="M4647" s="1" t="s">
        <v>31</v>
      </c>
      <c r="N4647" s="3">
        <v>0</v>
      </c>
      <c r="O4647" s="3">
        <v>0</v>
      </c>
      <c r="P4647" s="1" t="s">
        <v>31</v>
      </c>
      <c r="Q4647" s="3">
        <v>2883.28</v>
      </c>
      <c r="R4647" s="3">
        <v>47.57</v>
      </c>
      <c r="S4647" s="1" t="s">
        <v>33</v>
      </c>
      <c r="T4647" s="3">
        <v>2883.28</v>
      </c>
      <c r="U4647" s="3">
        <v>219.13</v>
      </c>
      <c r="V4647" s="1" t="s">
        <v>33</v>
      </c>
      <c r="W4647" s="1" t="s">
        <v>33</v>
      </c>
      <c r="X4647" s="1" t="s">
        <v>2574</v>
      </c>
      <c r="Y4647" s="1" t="s">
        <v>96</v>
      </c>
      <c r="Z4647" s="1" t="s">
        <v>3645</v>
      </c>
      <c r="AA4647" s="1" t="s">
        <v>3646</v>
      </c>
    </row>
    <row r="4648" spans="1:27" x14ac:dyDescent="0.25">
      <c r="A4648" s="1" t="s">
        <v>26</v>
      </c>
      <c r="B4648" s="1" t="s">
        <v>6385</v>
      </c>
      <c r="C4648" s="2">
        <v>42334</v>
      </c>
      <c r="D4648" s="1" t="s">
        <v>2817</v>
      </c>
      <c r="E4648" s="7" t="str">
        <f>VLOOKUP(TRIM(D4648)*1,CFOP!A:B,2,FALSE)</f>
        <v>Sim</v>
      </c>
      <c r="F4648" s="1" t="s">
        <v>1643</v>
      </c>
      <c r="G4648" s="3">
        <v>442.90000000000003</v>
      </c>
      <c r="H4648" s="3">
        <v>442.90000000000003</v>
      </c>
      <c r="I4648" s="3">
        <v>53.15</v>
      </c>
      <c r="J4648" s="1" t="s">
        <v>30</v>
      </c>
      <c r="K4648" s="3">
        <v>0</v>
      </c>
      <c r="L4648" s="3">
        <v>0</v>
      </c>
      <c r="M4648" s="1" t="s">
        <v>31</v>
      </c>
      <c r="N4648" s="3">
        <v>0</v>
      </c>
      <c r="O4648" s="3">
        <v>0</v>
      </c>
      <c r="P4648" s="1" t="s">
        <v>31</v>
      </c>
      <c r="Q4648" s="3">
        <v>442.90000000000003</v>
      </c>
      <c r="R4648" s="3">
        <v>7.3100000000000005</v>
      </c>
      <c r="S4648" s="1" t="s">
        <v>33</v>
      </c>
      <c r="T4648" s="3">
        <v>442.90000000000003</v>
      </c>
      <c r="U4648" s="3">
        <v>33.660000000000004</v>
      </c>
      <c r="V4648" s="1" t="s">
        <v>33</v>
      </c>
      <c r="W4648" s="1" t="s">
        <v>33</v>
      </c>
      <c r="X4648" s="1" t="s">
        <v>2574</v>
      </c>
      <c r="Y4648" s="1" t="s">
        <v>96</v>
      </c>
      <c r="Z4648" s="1" t="s">
        <v>3645</v>
      </c>
      <c r="AA4648" s="1" t="s">
        <v>3646</v>
      </c>
    </row>
    <row r="4649" spans="1:27" x14ac:dyDescent="0.25">
      <c r="A4649" s="1" t="s">
        <v>26</v>
      </c>
      <c r="B4649" s="1" t="s">
        <v>6386</v>
      </c>
      <c r="C4649" s="2">
        <v>42334</v>
      </c>
      <c r="D4649" s="1" t="s">
        <v>2787</v>
      </c>
      <c r="E4649" s="7" t="str">
        <f>VLOOKUP(TRIM(D4649)*1,CFOP!A:B,2,FALSE)</f>
        <v>Sim</v>
      </c>
      <c r="F4649" s="1" t="s">
        <v>29</v>
      </c>
      <c r="G4649" s="3">
        <v>173.03</v>
      </c>
      <c r="H4649" s="3">
        <v>150.46</v>
      </c>
      <c r="I4649" s="3">
        <v>27.080000000000002</v>
      </c>
      <c r="J4649" s="1" t="s">
        <v>61</v>
      </c>
      <c r="K4649" s="3">
        <v>0</v>
      </c>
      <c r="L4649" s="3">
        <v>0</v>
      </c>
      <c r="M4649" s="1" t="s">
        <v>31</v>
      </c>
      <c r="N4649" s="3">
        <v>150.46</v>
      </c>
      <c r="O4649" s="3">
        <v>22.57</v>
      </c>
      <c r="P4649" s="1" t="s">
        <v>2788</v>
      </c>
      <c r="Q4649" s="3">
        <v>150.46</v>
      </c>
      <c r="R4649" s="3">
        <v>2.48</v>
      </c>
      <c r="S4649" s="1" t="s">
        <v>33</v>
      </c>
      <c r="T4649" s="3">
        <v>150.46</v>
      </c>
      <c r="U4649" s="3">
        <v>11.43</v>
      </c>
      <c r="V4649" s="1" t="s">
        <v>33</v>
      </c>
      <c r="W4649" s="1" t="s">
        <v>33</v>
      </c>
      <c r="X4649" s="1" t="s">
        <v>244</v>
      </c>
      <c r="Y4649" s="1" t="s">
        <v>91</v>
      </c>
      <c r="Z4649" s="1" t="s">
        <v>4108</v>
      </c>
      <c r="AA4649" s="1" t="s">
        <v>131</v>
      </c>
    </row>
    <row r="4650" spans="1:27" x14ac:dyDescent="0.25">
      <c r="A4650" s="1" t="s">
        <v>26</v>
      </c>
      <c r="B4650" s="1" t="s">
        <v>6386</v>
      </c>
      <c r="C4650" s="2">
        <v>42334</v>
      </c>
      <c r="D4650" s="1" t="s">
        <v>2787</v>
      </c>
      <c r="E4650" s="7" t="str">
        <f>VLOOKUP(TRIM(D4650)*1,CFOP!A:B,2,FALSE)</f>
        <v>Sim</v>
      </c>
      <c r="F4650" s="1" t="s">
        <v>29</v>
      </c>
      <c r="G4650" s="3">
        <v>1190.4000000000001</v>
      </c>
      <c r="H4650" s="3">
        <v>1035.1300000000001</v>
      </c>
      <c r="I4650" s="3">
        <v>186.32</v>
      </c>
      <c r="J4650" s="1" t="s">
        <v>61</v>
      </c>
      <c r="K4650" s="3">
        <v>0</v>
      </c>
      <c r="L4650" s="3">
        <v>0</v>
      </c>
      <c r="M4650" s="1" t="s">
        <v>31</v>
      </c>
      <c r="N4650" s="3">
        <v>1035.1300000000001</v>
      </c>
      <c r="O4650" s="3">
        <v>155.27000000000001</v>
      </c>
      <c r="P4650" s="1" t="s">
        <v>2788</v>
      </c>
      <c r="Q4650" s="3">
        <v>1035.1300000000001</v>
      </c>
      <c r="R4650" s="3">
        <v>17.080000000000002</v>
      </c>
      <c r="S4650" s="1" t="s">
        <v>33</v>
      </c>
      <c r="T4650" s="3">
        <v>1035.1300000000001</v>
      </c>
      <c r="U4650" s="3">
        <v>78.67</v>
      </c>
      <c r="V4650" s="1" t="s">
        <v>33</v>
      </c>
      <c r="W4650" s="1" t="s">
        <v>33</v>
      </c>
      <c r="X4650" s="1" t="s">
        <v>244</v>
      </c>
      <c r="Y4650" s="1" t="s">
        <v>44</v>
      </c>
      <c r="Z4650" s="1" t="s">
        <v>2748</v>
      </c>
      <c r="AA4650" s="1" t="s">
        <v>2749</v>
      </c>
    </row>
    <row r="4651" spans="1:27" x14ac:dyDescent="0.25">
      <c r="A4651" s="1" t="s">
        <v>26</v>
      </c>
      <c r="B4651" s="1" t="s">
        <v>6386</v>
      </c>
      <c r="C4651" s="2">
        <v>42334</v>
      </c>
      <c r="D4651" s="1" t="s">
        <v>2787</v>
      </c>
      <c r="E4651" s="7" t="str">
        <f>VLOOKUP(TRIM(D4651)*1,CFOP!A:B,2,FALSE)</f>
        <v>Sim</v>
      </c>
      <c r="F4651" s="1" t="s">
        <v>29</v>
      </c>
      <c r="G4651" s="3">
        <v>693.7</v>
      </c>
      <c r="H4651" s="3">
        <v>603.22</v>
      </c>
      <c r="I4651" s="3">
        <v>108.58</v>
      </c>
      <c r="J4651" s="1" t="s">
        <v>61</v>
      </c>
      <c r="K4651" s="3">
        <v>0</v>
      </c>
      <c r="L4651" s="3">
        <v>0</v>
      </c>
      <c r="M4651" s="1" t="s">
        <v>31</v>
      </c>
      <c r="N4651" s="3">
        <v>603.22</v>
      </c>
      <c r="O4651" s="3">
        <v>90.48</v>
      </c>
      <c r="P4651" s="1" t="s">
        <v>2788</v>
      </c>
      <c r="Q4651" s="3">
        <v>603.22</v>
      </c>
      <c r="R4651" s="3">
        <v>9.9500000000000011</v>
      </c>
      <c r="S4651" s="1" t="s">
        <v>33</v>
      </c>
      <c r="T4651" s="3">
        <v>603.22</v>
      </c>
      <c r="U4651" s="3">
        <v>45.84</v>
      </c>
      <c r="V4651" s="1" t="s">
        <v>33</v>
      </c>
      <c r="W4651" s="1" t="s">
        <v>33</v>
      </c>
      <c r="X4651" s="1" t="s">
        <v>244</v>
      </c>
      <c r="Y4651" s="1" t="s">
        <v>44</v>
      </c>
      <c r="Z4651" s="1" t="s">
        <v>3529</v>
      </c>
      <c r="AA4651" s="1" t="s">
        <v>3530</v>
      </c>
    </row>
    <row r="4652" spans="1:27" x14ac:dyDescent="0.25">
      <c r="A4652" s="1" t="s">
        <v>26</v>
      </c>
      <c r="B4652" s="1" t="s">
        <v>6386</v>
      </c>
      <c r="C4652" s="2">
        <v>42334</v>
      </c>
      <c r="D4652" s="1" t="s">
        <v>2787</v>
      </c>
      <c r="E4652" s="7" t="str">
        <f>VLOOKUP(TRIM(D4652)*1,CFOP!A:B,2,FALSE)</f>
        <v>Sim</v>
      </c>
      <c r="F4652" s="1" t="s">
        <v>29</v>
      </c>
      <c r="G4652" s="3">
        <v>63.34</v>
      </c>
      <c r="H4652" s="3">
        <v>63.34</v>
      </c>
      <c r="I4652" s="3">
        <v>11.4</v>
      </c>
      <c r="J4652" s="1" t="s">
        <v>30</v>
      </c>
      <c r="K4652" s="3">
        <v>0</v>
      </c>
      <c r="L4652" s="3">
        <v>0</v>
      </c>
      <c r="M4652" s="1" t="s">
        <v>31</v>
      </c>
      <c r="N4652" s="3">
        <v>0</v>
      </c>
      <c r="O4652" s="3">
        <v>0</v>
      </c>
      <c r="P4652" s="1" t="s">
        <v>31</v>
      </c>
      <c r="Q4652" s="3">
        <v>63.34</v>
      </c>
      <c r="R4652" s="3">
        <v>1.05</v>
      </c>
      <c r="S4652" s="1" t="s">
        <v>33</v>
      </c>
      <c r="T4652" s="3">
        <v>63.34</v>
      </c>
      <c r="U4652" s="3">
        <v>4.8100000000000005</v>
      </c>
      <c r="V4652" s="1" t="s">
        <v>33</v>
      </c>
      <c r="W4652" s="1" t="s">
        <v>33</v>
      </c>
      <c r="X4652" s="1" t="s">
        <v>244</v>
      </c>
      <c r="Y4652" s="1" t="s">
        <v>493</v>
      </c>
      <c r="Z4652" s="1" t="s">
        <v>494</v>
      </c>
      <c r="AA4652" s="1" t="s">
        <v>495</v>
      </c>
    </row>
    <row r="4653" spans="1:27" x14ac:dyDescent="0.25">
      <c r="A4653" s="1" t="s">
        <v>26</v>
      </c>
      <c r="B4653" s="1" t="s">
        <v>6386</v>
      </c>
      <c r="C4653" s="2">
        <v>42334</v>
      </c>
      <c r="D4653" s="1" t="s">
        <v>2787</v>
      </c>
      <c r="E4653" s="7" t="str">
        <f>VLOOKUP(TRIM(D4653)*1,CFOP!A:B,2,FALSE)</f>
        <v>Sim</v>
      </c>
      <c r="F4653" s="1" t="s">
        <v>29</v>
      </c>
      <c r="G4653" s="3">
        <v>356.49</v>
      </c>
      <c r="H4653" s="3">
        <v>309.99</v>
      </c>
      <c r="I4653" s="3">
        <v>55.800000000000004</v>
      </c>
      <c r="J4653" s="1" t="s">
        <v>61</v>
      </c>
      <c r="K4653" s="3">
        <v>0</v>
      </c>
      <c r="L4653" s="3">
        <v>0</v>
      </c>
      <c r="M4653" s="1" t="s">
        <v>31</v>
      </c>
      <c r="N4653" s="3">
        <v>309.99</v>
      </c>
      <c r="O4653" s="3">
        <v>46.5</v>
      </c>
      <c r="P4653" s="1" t="s">
        <v>2788</v>
      </c>
      <c r="Q4653" s="3">
        <v>309.99</v>
      </c>
      <c r="R4653" s="3">
        <v>5.1100000000000003</v>
      </c>
      <c r="S4653" s="1" t="s">
        <v>33</v>
      </c>
      <c r="T4653" s="3">
        <v>309.99</v>
      </c>
      <c r="U4653" s="3">
        <v>23.56</v>
      </c>
      <c r="V4653" s="1" t="s">
        <v>33</v>
      </c>
      <c r="W4653" s="1" t="s">
        <v>33</v>
      </c>
      <c r="X4653" s="1" t="s">
        <v>244</v>
      </c>
      <c r="Y4653" s="1" t="s">
        <v>44</v>
      </c>
      <c r="Z4653" s="1" t="s">
        <v>5227</v>
      </c>
      <c r="AA4653" s="1" t="s">
        <v>5228</v>
      </c>
    </row>
    <row r="4654" spans="1:27" x14ac:dyDescent="0.25">
      <c r="A4654" s="1" t="s">
        <v>26</v>
      </c>
      <c r="B4654" s="1" t="s">
        <v>6386</v>
      </c>
      <c r="C4654" s="2">
        <v>42334</v>
      </c>
      <c r="D4654" s="1" t="s">
        <v>2787</v>
      </c>
      <c r="E4654" s="7" t="str">
        <f>VLOOKUP(TRIM(D4654)*1,CFOP!A:B,2,FALSE)</f>
        <v>Sim</v>
      </c>
      <c r="F4654" s="1" t="s">
        <v>29</v>
      </c>
      <c r="G4654" s="3">
        <v>705.4</v>
      </c>
      <c r="H4654" s="3">
        <v>613.39</v>
      </c>
      <c r="I4654" s="3">
        <v>110.41</v>
      </c>
      <c r="J4654" s="1" t="s">
        <v>61</v>
      </c>
      <c r="K4654" s="3">
        <v>0</v>
      </c>
      <c r="L4654" s="3">
        <v>0</v>
      </c>
      <c r="M4654" s="1" t="s">
        <v>31</v>
      </c>
      <c r="N4654" s="3">
        <v>613.39</v>
      </c>
      <c r="O4654" s="3">
        <v>92.01</v>
      </c>
      <c r="P4654" s="1" t="s">
        <v>2788</v>
      </c>
      <c r="Q4654" s="3">
        <v>613.39</v>
      </c>
      <c r="R4654" s="3">
        <v>10.120000000000001</v>
      </c>
      <c r="S4654" s="1" t="s">
        <v>33</v>
      </c>
      <c r="T4654" s="3">
        <v>613.39</v>
      </c>
      <c r="U4654" s="3">
        <v>46.62</v>
      </c>
      <c r="V4654" s="1" t="s">
        <v>33</v>
      </c>
      <c r="W4654" s="1" t="s">
        <v>33</v>
      </c>
      <c r="X4654" s="1" t="s">
        <v>244</v>
      </c>
      <c r="Y4654" s="1" t="s">
        <v>44</v>
      </c>
      <c r="Z4654" s="1" t="s">
        <v>2566</v>
      </c>
      <c r="AA4654" s="1" t="s">
        <v>6387</v>
      </c>
    </row>
    <row r="4655" spans="1:27" x14ac:dyDescent="0.25">
      <c r="A4655" s="1" t="s">
        <v>26</v>
      </c>
      <c r="B4655" s="1" t="s">
        <v>6386</v>
      </c>
      <c r="C4655" s="2">
        <v>42334</v>
      </c>
      <c r="D4655" s="1" t="s">
        <v>2787</v>
      </c>
      <c r="E4655" s="7" t="str">
        <f>VLOOKUP(TRIM(D4655)*1,CFOP!A:B,2,FALSE)</f>
        <v>Sim</v>
      </c>
      <c r="F4655" s="1" t="s">
        <v>29</v>
      </c>
      <c r="G4655" s="3">
        <v>336.64000000000004</v>
      </c>
      <c r="H4655" s="3">
        <v>292.73</v>
      </c>
      <c r="I4655" s="3">
        <v>52.69</v>
      </c>
      <c r="J4655" s="1" t="s">
        <v>61</v>
      </c>
      <c r="K4655" s="3">
        <v>0</v>
      </c>
      <c r="L4655" s="3">
        <v>0</v>
      </c>
      <c r="M4655" s="1" t="s">
        <v>31</v>
      </c>
      <c r="N4655" s="3">
        <v>292.73</v>
      </c>
      <c r="O4655" s="3">
        <v>43.910000000000004</v>
      </c>
      <c r="P4655" s="1" t="s">
        <v>2788</v>
      </c>
      <c r="Q4655" s="3">
        <v>292.73</v>
      </c>
      <c r="R4655" s="3">
        <v>4.83</v>
      </c>
      <c r="S4655" s="1" t="s">
        <v>33</v>
      </c>
      <c r="T4655" s="3">
        <v>292.73</v>
      </c>
      <c r="U4655" s="3">
        <v>22.25</v>
      </c>
      <c r="V4655" s="1" t="s">
        <v>33</v>
      </c>
      <c r="W4655" s="1" t="s">
        <v>33</v>
      </c>
      <c r="X4655" s="1" t="s">
        <v>244</v>
      </c>
      <c r="Y4655" s="1" t="s">
        <v>91</v>
      </c>
      <c r="Z4655" s="1" t="s">
        <v>6388</v>
      </c>
      <c r="AA4655" s="1" t="s">
        <v>6389</v>
      </c>
    </row>
    <row r="4656" spans="1:27" x14ac:dyDescent="0.25">
      <c r="A4656" s="1" t="s">
        <v>26</v>
      </c>
      <c r="B4656" s="1" t="s">
        <v>6386</v>
      </c>
      <c r="C4656" s="2">
        <v>42334</v>
      </c>
      <c r="D4656" s="1" t="s">
        <v>2787</v>
      </c>
      <c r="E4656" s="7" t="str">
        <f>VLOOKUP(TRIM(D4656)*1,CFOP!A:B,2,FALSE)</f>
        <v>Sim</v>
      </c>
      <c r="F4656" s="1" t="s">
        <v>29</v>
      </c>
      <c r="G4656" s="3">
        <v>205.49</v>
      </c>
      <c r="H4656" s="3">
        <v>178.69</v>
      </c>
      <c r="I4656" s="3">
        <v>32.160000000000004</v>
      </c>
      <c r="J4656" s="1" t="s">
        <v>61</v>
      </c>
      <c r="K4656" s="3">
        <v>0</v>
      </c>
      <c r="L4656" s="3">
        <v>0</v>
      </c>
      <c r="M4656" s="1" t="s">
        <v>31</v>
      </c>
      <c r="N4656" s="3">
        <v>178.69</v>
      </c>
      <c r="O4656" s="3">
        <v>26.8</v>
      </c>
      <c r="P4656" s="1" t="s">
        <v>2788</v>
      </c>
      <c r="Q4656" s="3">
        <v>178.69</v>
      </c>
      <c r="R4656" s="3">
        <v>2.95</v>
      </c>
      <c r="S4656" s="1" t="s">
        <v>33</v>
      </c>
      <c r="T4656" s="3">
        <v>178.69</v>
      </c>
      <c r="U4656" s="3">
        <v>13.58</v>
      </c>
      <c r="V4656" s="1" t="s">
        <v>33</v>
      </c>
      <c r="W4656" s="1" t="s">
        <v>33</v>
      </c>
      <c r="X4656" s="1" t="s">
        <v>244</v>
      </c>
      <c r="Y4656" s="1" t="s">
        <v>91</v>
      </c>
      <c r="Z4656" s="1" t="s">
        <v>130</v>
      </c>
      <c r="AA4656" s="1" t="s">
        <v>131</v>
      </c>
    </row>
    <row r="4657" spans="1:27" x14ac:dyDescent="0.25">
      <c r="A4657" s="1" t="s">
        <v>26</v>
      </c>
      <c r="B4657" s="1" t="s">
        <v>6386</v>
      </c>
      <c r="C4657" s="2">
        <v>42334</v>
      </c>
      <c r="D4657" s="1" t="s">
        <v>2787</v>
      </c>
      <c r="E4657" s="7" t="str">
        <f>VLOOKUP(TRIM(D4657)*1,CFOP!A:B,2,FALSE)</f>
        <v>Sim</v>
      </c>
      <c r="F4657" s="1" t="s">
        <v>29</v>
      </c>
      <c r="G4657" s="3">
        <v>336.64000000000004</v>
      </c>
      <c r="H4657" s="3">
        <v>292.73</v>
      </c>
      <c r="I4657" s="3">
        <v>52.69</v>
      </c>
      <c r="J4657" s="1" t="s">
        <v>61</v>
      </c>
      <c r="K4657" s="3">
        <v>0</v>
      </c>
      <c r="L4657" s="3">
        <v>0</v>
      </c>
      <c r="M4657" s="1" t="s">
        <v>31</v>
      </c>
      <c r="N4657" s="3">
        <v>292.73</v>
      </c>
      <c r="O4657" s="3">
        <v>43.910000000000004</v>
      </c>
      <c r="P4657" s="1" t="s">
        <v>2788</v>
      </c>
      <c r="Q4657" s="3">
        <v>292.73</v>
      </c>
      <c r="R4657" s="3">
        <v>4.83</v>
      </c>
      <c r="S4657" s="1" t="s">
        <v>33</v>
      </c>
      <c r="T4657" s="3">
        <v>292.73</v>
      </c>
      <c r="U4657" s="3">
        <v>22.25</v>
      </c>
      <c r="V4657" s="1" t="s">
        <v>33</v>
      </c>
      <c r="W4657" s="1" t="s">
        <v>33</v>
      </c>
      <c r="X4657" s="1" t="s">
        <v>244</v>
      </c>
      <c r="Y4657" s="1" t="s">
        <v>91</v>
      </c>
      <c r="Z4657" s="1" t="s">
        <v>4484</v>
      </c>
      <c r="AA4657" s="1" t="s">
        <v>4485</v>
      </c>
    </row>
    <row r="4658" spans="1:27" x14ac:dyDescent="0.25">
      <c r="A4658" s="1" t="s">
        <v>26</v>
      </c>
      <c r="B4658" s="1" t="s">
        <v>6386</v>
      </c>
      <c r="C4658" s="2">
        <v>42334</v>
      </c>
      <c r="D4658" s="1" t="s">
        <v>2787</v>
      </c>
      <c r="E4658" s="7" t="str">
        <f>VLOOKUP(TRIM(D4658)*1,CFOP!A:B,2,FALSE)</f>
        <v>Sim</v>
      </c>
      <c r="F4658" s="1" t="s">
        <v>29</v>
      </c>
      <c r="G4658" s="3">
        <v>1041.4100000000001</v>
      </c>
      <c r="H4658" s="3">
        <v>905.57</v>
      </c>
      <c r="I4658" s="3">
        <v>163</v>
      </c>
      <c r="J4658" s="1" t="s">
        <v>61</v>
      </c>
      <c r="K4658" s="3">
        <v>0</v>
      </c>
      <c r="L4658" s="3">
        <v>0</v>
      </c>
      <c r="M4658" s="1" t="s">
        <v>31</v>
      </c>
      <c r="N4658" s="3">
        <v>905.57</v>
      </c>
      <c r="O4658" s="3">
        <v>135.84</v>
      </c>
      <c r="P4658" s="1" t="s">
        <v>2788</v>
      </c>
      <c r="Q4658" s="3">
        <v>905.57</v>
      </c>
      <c r="R4658" s="3">
        <v>14.94</v>
      </c>
      <c r="S4658" s="1" t="s">
        <v>33</v>
      </c>
      <c r="T4658" s="3">
        <v>905.57</v>
      </c>
      <c r="U4658" s="3">
        <v>68.820000000000007</v>
      </c>
      <c r="V4658" s="1" t="s">
        <v>33</v>
      </c>
      <c r="W4658" s="1" t="s">
        <v>33</v>
      </c>
      <c r="X4658" s="1" t="s">
        <v>244</v>
      </c>
      <c r="Y4658" s="1" t="s">
        <v>44</v>
      </c>
      <c r="Z4658" s="1" t="s">
        <v>3379</v>
      </c>
      <c r="AA4658" s="1" t="s">
        <v>3380</v>
      </c>
    </row>
    <row r="4659" spans="1:27" x14ac:dyDescent="0.25">
      <c r="A4659" s="1" t="s">
        <v>26</v>
      </c>
      <c r="B4659" s="1" t="s">
        <v>6390</v>
      </c>
      <c r="C4659" s="2">
        <v>42334</v>
      </c>
      <c r="D4659" s="1" t="s">
        <v>2817</v>
      </c>
      <c r="E4659" s="7" t="str">
        <f>VLOOKUP(TRIM(D4659)*1,CFOP!A:B,2,FALSE)</f>
        <v>Sim</v>
      </c>
      <c r="F4659" s="1" t="s">
        <v>179</v>
      </c>
      <c r="G4659" s="3">
        <v>887.62</v>
      </c>
      <c r="H4659" s="3">
        <v>887.62</v>
      </c>
      <c r="I4659" s="3">
        <v>106.51</v>
      </c>
      <c r="J4659" s="1" t="s">
        <v>30</v>
      </c>
      <c r="K4659" s="3">
        <v>0</v>
      </c>
      <c r="L4659" s="3">
        <v>0</v>
      </c>
      <c r="M4659" s="1" t="s">
        <v>31</v>
      </c>
      <c r="N4659" s="3">
        <v>0</v>
      </c>
      <c r="O4659" s="3">
        <v>0</v>
      </c>
      <c r="P4659" s="1" t="s">
        <v>31</v>
      </c>
      <c r="Q4659" s="3">
        <v>887.62</v>
      </c>
      <c r="R4659" s="3">
        <v>14.65</v>
      </c>
      <c r="S4659" s="1" t="s">
        <v>33</v>
      </c>
      <c r="T4659" s="3">
        <v>887.62</v>
      </c>
      <c r="U4659" s="3">
        <v>67.460000000000008</v>
      </c>
      <c r="V4659" s="1" t="s">
        <v>33</v>
      </c>
      <c r="W4659" s="1" t="s">
        <v>33</v>
      </c>
      <c r="X4659" s="1" t="s">
        <v>3173</v>
      </c>
      <c r="Y4659" s="1" t="s">
        <v>1378</v>
      </c>
      <c r="Z4659" s="1" t="s">
        <v>3174</v>
      </c>
      <c r="AA4659" s="1" t="s">
        <v>3175</v>
      </c>
    </row>
    <row r="4660" spans="1:27" x14ac:dyDescent="0.25">
      <c r="A4660" s="1" t="s">
        <v>26</v>
      </c>
      <c r="B4660" s="1" t="s">
        <v>6391</v>
      </c>
      <c r="C4660" s="2">
        <v>42334</v>
      </c>
      <c r="D4660" s="1" t="s">
        <v>2841</v>
      </c>
      <c r="E4660" s="7" t="str">
        <f>VLOOKUP(TRIM(D4660)*1,CFOP!A:B,2,FALSE)</f>
        <v>Sim</v>
      </c>
      <c r="F4660" s="1" t="s">
        <v>393</v>
      </c>
      <c r="G4660" s="3">
        <v>1854.3200000000002</v>
      </c>
      <c r="H4660" s="3">
        <v>1612.45</v>
      </c>
      <c r="I4660" s="3">
        <v>64.5</v>
      </c>
      <c r="J4660" s="1" t="s">
        <v>61</v>
      </c>
      <c r="K4660" s="3">
        <v>0</v>
      </c>
      <c r="L4660" s="3">
        <v>0</v>
      </c>
      <c r="M4660" s="1" t="s">
        <v>31</v>
      </c>
      <c r="N4660" s="3">
        <v>1612.45</v>
      </c>
      <c r="O4660" s="3">
        <v>241.87</v>
      </c>
      <c r="P4660" s="1" t="s">
        <v>2788</v>
      </c>
      <c r="Q4660" s="3">
        <v>1612.45</v>
      </c>
      <c r="R4660" s="3">
        <v>26.61</v>
      </c>
      <c r="S4660" s="1" t="s">
        <v>33</v>
      </c>
      <c r="T4660" s="3">
        <v>1612.45</v>
      </c>
      <c r="U4660" s="3">
        <v>122.55</v>
      </c>
      <c r="V4660" s="1" t="s">
        <v>33</v>
      </c>
      <c r="W4660" s="1" t="s">
        <v>33</v>
      </c>
      <c r="X4660" s="1" t="s">
        <v>3279</v>
      </c>
      <c r="Y4660" s="1" t="s">
        <v>91</v>
      </c>
      <c r="Z4660" s="1" t="s">
        <v>2259</v>
      </c>
      <c r="AA4660" s="1" t="s">
        <v>2260</v>
      </c>
    </row>
    <row r="4661" spans="1:27" x14ac:dyDescent="0.25">
      <c r="A4661" s="1" t="s">
        <v>26</v>
      </c>
      <c r="B4661" s="1" t="s">
        <v>6392</v>
      </c>
      <c r="C4661" s="2">
        <v>42334</v>
      </c>
      <c r="D4661" s="1" t="s">
        <v>2903</v>
      </c>
      <c r="E4661" s="7" t="str">
        <f>VLOOKUP(TRIM(D4661)*1,CFOP!A:B,2,FALSE)</f>
        <v>Sim</v>
      </c>
      <c r="F4661" s="1" t="s">
        <v>272</v>
      </c>
      <c r="G4661" s="3">
        <v>384.90000000000003</v>
      </c>
      <c r="H4661" s="3">
        <v>0</v>
      </c>
      <c r="I4661" s="3">
        <v>0</v>
      </c>
      <c r="J4661" s="1" t="s">
        <v>31</v>
      </c>
      <c r="K4661" s="3">
        <v>0</v>
      </c>
      <c r="L4661" s="3">
        <v>0</v>
      </c>
      <c r="M4661" s="1" t="s">
        <v>31</v>
      </c>
      <c r="N4661" s="3">
        <v>0</v>
      </c>
      <c r="O4661" s="3">
        <v>0</v>
      </c>
      <c r="P4661" s="1" t="s">
        <v>31</v>
      </c>
      <c r="Q4661" s="3">
        <v>384.90000000000003</v>
      </c>
      <c r="R4661" s="3">
        <v>0</v>
      </c>
      <c r="S4661" s="1" t="s">
        <v>2904</v>
      </c>
      <c r="T4661" s="3">
        <v>384.90000000000003</v>
      </c>
      <c r="U4661" s="3">
        <v>0</v>
      </c>
      <c r="V4661" s="1" t="s">
        <v>2904</v>
      </c>
      <c r="W4661" s="1" t="s">
        <v>33</v>
      </c>
      <c r="X4661" s="1" t="s">
        <v>3357</v>
      </c>
      <c r="Y4661" s="1" t="s">
        <v>96</v>
      </c>
      <c r="Z4661" s="1" t="s">
        <v>6393</v>
      </c>
      <c r="AA4661" s="1" t="s">
        <v>6394</v>
      </c>
    </row>
    <row r="4662" spans="1:27" x14ac:dyDescent="0.25">
      <c r="A4662" s="1" t="s">
        <v>26</v>
      </c>
      <c r="B4662" s="1" t="s">
        <v>6395</v>
      </c>
      <c r="C4662" s="2">
        <v>42334</v>
      </c>
      <c r="D4662" s="1" t="s">
        <v>2903</v>
      </c>
      <c r="E4662" s="7" t="str">
        <f>VLOOKUP(TRIM(D4662)*1,CFOP!A:B,2,FALSE)</f>
        <v>Sim</v>
      </c>
      <c r="F4662" s="1" t="s">
        <v>272</v>
      </c>
      <c r="G4662" s="3">
        <v>387.54</v>
      </c>
      <c r="H4662" s="3">
        <v>0</v>
      </c>
      <c r="I4662" s="3">
        <v>0</v>
      </c>
      <c r="J4662" s="1" t="s">
        <v>31</v>
      </c>
      <c r="K4662" s="3">
        <v>0</v>
      </c>
      <c r="L4662" s="3">
        <v>0</v>
      </c>
      <c r="M4662" s="1" t="s">
        <v>31</v>
      </c>
      <c r="N4662" s="3">
        <v>0</v>
      </c>
      <c r="O4662" s="3">
        <v>0</v>
      </c>
      <c r="P4662" s="1" t="s">
        <v>31</v>
      </c>
      <c r="Q4662" s="3">
        <v>387.54</v>
      </c>
      <c r="R4662" s="3">
        <v>0</v>
      </c>
      <c r="S4662" s="1" t="s">
        <v>2904</v>
      </c>
      <c r="T4662" s="3">
        <v>387.54</v>
      </c>
      <c r="U4662" s="3">
        <v>0</v>
      </c>
      <c r="V4662" s="1" t="s">
        <v>2904</v>
      </c>
      <c r="W4662" s="1" t="s">
        <v>33</v>
      </c>
      <c r="X4662" s="1" t="s">
        <v>3357</v>
      </c>
      <c r="Y4662" s="1" t="s">
        <v>91</v>
      </c>
      <c r="Z4662" s="1" t="s">
        <v>6396</v>
      </c>
      <c r="AA4662" s="1" t="s">
        <v>6397</v>
      </c>
    </row>
    <row r="4663" spans="1:27" x14ac:dyDescent="0.25">
      <c r="A4663" s="1" t="s">
        <v>26</v>
      </c>
      <c r="B4663" s="1" t="s">
        <v>6398</v>
      </c>
      <c r="C4663" s="2">
        <v>42334</v>
      </c>
      <c r="D4663" s="1" t="s">
        <v>2903</v>
      </c>
      <c r="E4663" s="7" t="str">
        <f>VLOOKUP(TRIM(D4663)*1,CFOP!A:B,2,FALSE)</f>
        <v>Sim</v>
      </c>
      <c r="F4663" s="1" t="s">
        <v>272</v>
      </c>
      <c r="G4663" s="3">
        <v>5.64</v>
      </c>
      <c r="H4663" s="3">
        <v>0</v>
      </c>
      <c r="I4663" s="3">
        <v>0</v>
      </c>
      <c r="J4663" s="1" t="s">
        <v>31</v>
      </c>
      <c r="K4663" s="3">
        <v>0</v>
      </c>
      <c r="L4663" s="3">
        <v>0</v>
      </c>
      <c r="M4663" s="1" t="s">
        <v>31</v>
      </c>
      <c r="N4663" s="3">
        <v>0</v>
      </c>
      <c r="O4663" s="3">
        <v>0</v>
      </c>
      <c r="P4663" s="1" t="s">
        <v>31</v>
      </c>
      <c r="Q4663" s="3">
        <v>5.64</v>
      </c>
      <c r="R4663" s="3">
        <v>0</v>
      </c>
      <c r="S4663" s="1" t="s">
        <v>2904</v>
      </c>
      <c r="T4663" s="3">
        <v>5.64</v>
      </c>
      <c r="U4663" s="3">
        <v>0</v>
      </c>
      <c r="V4663" s="1" t="s">
        <v>2904</v>
      </c>
      <c r="W4663" s="1" t="s">
        <v>33</v>
      </c>
      <c r="X4663" s="1" t="s">
        <v>3357</v>
      </c>
      <c r="Y4663" s="1" t="s">
        <v>96</v>
      </c>
      <c r="Z4663" s="1" t="s">
        <v>6399</v>
      </c>
      <c r="AA4663" s="1" t="s">
        <v>6400</v>
      </c>
    </row>
    <row r="4664" spans="1:27" x14ac:dyDescent="0.25">
      <c r="A4664" s="1" t="s">
        <v>26</v>
      </c>
      <c r="B4664" s="1" t="s">
        <v>6401</v>
      </c>
      <c r="C4664" s="2">
        <v>42334</v>
      </c>
      <c r="D4664" s="1" t="s">
        <v>2903</v>
      </c>
      <c r="E4664" s="7" t="str">
        <f>VLOOKUP(TRIM(D4664)*1,CFOP!A:B,2,FALSE)</f>
        <v>Sim</v>
      </c>
      <c r="F4664" s="1" t="s">
        <v>272</v>
      </c>
      <c r="G4664" s="3">
        <v>69.040000000000006</v>
      </c>
      <c r="H4664" s="3">
        <v>0</v>
      </c>
      <c r="I4664" s="3">
        <v>0</v>
      </c>
      <c r="J4664" s="1" t="s">
        <v>31</v>
      </c>
      <c r="K4664" s="3">
        <v>0</v>
      </c>
      <c r="L4664" s="3">
        <v>0</v>
      </c>
      <c r="M4664" s="1" t="s">
        <v>31</v>
      </c>
      <c r="N4664" s="3">
        <v>0</v>
      </c>
      <c r="O4664" s="3">
        <v>0</v>
      </c>
      <c r="P4664" s="1" t="s">
        <v>31</v>
      </c>
      <c r="Q4664" s="3">
        <v>69.040000000000006</v>
      </c>
      <c r="R4664" s="3">
        <v>0</v>
      </c>
      <c r="S4664" s="1" t="s">
        <v>2904</v>
      </c>
      <c r="T4664" s="3">
        <v>69.040000000000006</v>
      </c>
      <c r="U4664" s="3">
        <v>0</v>
      </c>
      <c r="V4664" s="1" t="s">
        <v>2904</v>
      </c>
      <c r="W4664" s="1" t="s">
        <v>33</v>
      </c>
      <c r="X4664" s="1" t="s">
        <v>3357</v>
      </c>
      <c r="Y4664" s="1" t="s">
        <v>96</v>
      </c>
      <c r="Z4664" s="1" t="s">
        <v>3567</v>
      </c>
      <c r="AA4664" s="1" t="s">
        <v>2973</v>
      </c>
    </row>
    <row r="4665" spans="1:27" x14ac:dyDescent="0.25">
      <c r="A4665" s="1" t="s">
        <v>26</v>
      </c>
      <c r="B4665" s="1" t="s">
        <v>6402</v>
      </c>
      <c r="C4665" s="2">
        <v>42334</v>
      </c>
      <c r="D4665" s="1" t="s">
        <v>2903</v>
      </c>
      <c r="E4665" s="7" t="str">
        <f>VLOOKUP(TRIM(D4665)*1,CFOP!A:B,2,FALSE)</f>
        <v>Sim</v>
      </c>
      <c r="F4665" s="1" t="s">
        <v>272</v>
      </c>
      <c r="G4665" s="3">
        <v>19.41</v>
      </c>
      <c r="H4665" s="3">
        <v>0</v>
      </c>
      <c r="I4665" s="3">
        <v>0</v>
      </c>
      <c r="J4665" s="1" t="s">
        <v>31</v>
      </c>
      <c r="K4665" s="3">
        <v>0</v>
      </c>
      <c r="L4665" s="3">
        <v>0</v>
      </c>
      <c r="M4665" s="1" t="s">
        <v>31</v>
      </c>
      <c r="N4665" s="3">
        <v>0</v>
      </c>
      <c r="O4665" s="3">
        <v>0</v>
      </c>
      <c r="P4665" s="1" t="s">
        <v>31</v>
      </c>
      <c r="Q4665" s="3">
        <v>19.41</v>
      </c>
      <c r="R4665" s="3">
        <v>0</v>
      </c>
      <c r="S4665" s="1" t="s">
        <v>2904</v>
      </c>
      <c r="T4665" s="3">
        <v>19.41</v>
      </c>
      <c r="U4665" s="3">
        <v>0</v>
      </c>
      <c r="V4665" s="1" t="s">
        <v>2904</v>
      </c>
      <c r="W4665" s="1" t="s">
        <v>33</v>
      </c>
      <c r="X4665" s="1" t="s">
        <v>3357</v>
      </c>
      <c r="Y4665" s="1" t="s">
        <v>96</v>
      </c>
      <c r="Z4665" s="1" t="s">
        <v>5575</v>
      </c>
      <c r="AA4665" s="1" t="s">
        <v>5576</v>
      </c>
    </row>
    <row r="4666" spans="1:27" x14ac:dyDescent="0.25">
      <c r="A4666" s="1" t="s">
        <v>26</v>
      </c>
      <c r="B4666" s="1" t="s">
        <v>6403</v>
      </c>
      <c r="C4666" s="2">
        <v>42334</v>
      </c>
      <c r="D4666" s="1" t="s">
        <v>2903</v>
      </c>
      <c r="E4666" s="7" t="str">
        <f>VLOOKUP(TRIM(D4666)*1,CFOP!A:B,2,FALSE)</f>
        <v>Sim</v>
      </c>
      <c r="F4666" s="1" t="s">
        <v>272</v>
      </c>
      <c r="G4666" s="3">
        <v>61.6</v>
      </c>
      <c r="H4666" s="3">
        <v>0</v>
      </c>
      <c r="I4666" s="3">
        <v>0</v>
      </c>
      <c r="J4666" s="1" t="s">
        <v>31</v>
      </c>
      <c r="K4666" s="3">
        <v>0</v>
      </c>
      <c r="L4666" s="3">
        <v>0</v>
      </c>
      <c r="M4666" s="1" t="s">
        <v>31</v>
      </c>
      <c r="N4666" s="3">
        <v>0</v>
      </c>
      <c r="O4666" s="3">
        <v>0</v>
      </c>
      <c r="P4666" s="1" t="s">
        <v>31</v>
      </c>
      <c r="Q4666" s="3">
        <v>61.6</v>
      </c>
      <c r="R4666" s="3">
        <v>0</v>
      </c>
      <c r="S4666" s="1" t="s">
        <v>2904</v>
      </c>
      <c r="T4666" s="3">
        <v>61.6</v>
      </c>
      <c r="U4666" s="3">
        <v>0</v>
      </c>
      <c r="V4666" s="1" t="s">
        <v>2904</v>
      </c>
      <c r="W4666" s="1" t="s">
        <v>33</v>
      </c>
      <c r="X4666" s="1" t="s">
        <v>4732</v>
      </c>
      <c r="Y4666" s="1" t="s">
        <v>96</v>
      </c>
      <c r="Z4666" s="1" t="s">
        <v>4733</v>
      </c>
      <c r="AA4666" s="1" t="s">
        <v>4734</v>
      </c>
    </row>
    <row r="4667" spans="1:27" x14ac:dyDescent="0.25">
      <c r="A4667" s="1" t="s">
        <v>26</v>
      </c>
      <c r="B4667" s="1" t="s">
        <v>6404</v>
      </c>
      <c r="C4667" s="2">
        <v>42334</v>
      </c>
      <c r="D4667" s="1" t="s">
        <v>2903</v>
      </c>
      <c r="E4667" s="7" t="str">
        <f>VLOOKUP(TRIM(D4667)*1,CFOP!A:B,2,FALSE)</f>
        <v>Sim</v>
      </c>
      <c r="F4667" s="1" t="s">
        <v>272</v>
      </c>
      <c r="G4667" s="3">
        <v>275.3</v>
      </c>
      <c r="H4667" s="3">
        <v>0</v>
      </c>
      <c r="I4667" s="3">
        <v>0</v>
      </c>
      <c r="J4667" s="1" t="s">
        <v>31</v>
      </c>
      <c r="K4667" s="3">
        <v>0</v>
      </c>
      <c r="L4667" s="3">
        <v>0</v>
      </c>
      <c r="M4667" s="1" t="s">
        <v>31</v>
      </c>
      <c r="N4667" s="3">
        <v>0</v>
      </c>
      <c r="O4667" s="3">
        <v>0</v>
      </c>
      <c r="P4667" s="1" t="s">
        <v>31</v>
      </c>
      <c r="Q4667" s="3">
        <v>275.3</v>
      </c>
      <c r="R4667" s="3">
        <v>0</v>
      </c>
      <c r="S4667" s="1" t="s">
        <v>2904</v>
      </c>
      <c r="T4667" s="3">
        <v>275.3</v>
      </c>
      <c r="U4667" s="3">
        <v>0</v>
      </c>
      <c r="V4667" s="1" t="s">
        <v>2904</v>
      </c>
      <c r="W4667" s="1" t="s">
        <v>33</v>
      </c>
      <c r="X4667" s="1" t="s">
        <v>3357</v>
      </c>
      <c r="Y4667" s="1" t="s">
        <v>91</v>
      </c>
      <c r="Z4667" s="1" t="s">
        <v>3710</v>
      </c>
      <c r="AA4667" s="1" t="s">
        <v>3711</v>
      </c>
    </row>
    <row r="4668" spans="1:27" x14ac:dyDescent="0.25">
      <c r="A4668" s="1" t="s">
        <v>26</v>
      </c>
      <c r="B4668" s="1" t="s">
        <v>6405</v>
      </c>
      <c r="C4668" s="2">
        <v>42334</v>
      </c>
      <c r="D4668" s="1" t="s">
        <v>2903</v>
      </c>
      <c r="E4668" s="7" t="str">
        <f>VLOOKUP(TRIM(D4668)*1,CFOP!A:B,2,FALSE)</f>
        <v>Sim</v>
      </c>
      <c r="F4668" s="1" t="s">
        <v>272</v>
      </c>
      <c r="G4668" s="3">
        <v>226.4</v>
      </c>
      <c r="H4668" s="3">
        <v>0</v>
      </c>
      <c r="I4668" s="3">
        <v>0</v>
      </c>
      <c r="J4668" s="1" t="s">
        <v>31</v>
      </c>
      <c r="K4668" s="3">
        <v>0</v>
      </c>
      <c r="L4668" s="3">
        <v>0</v>
      </c>
      <c r="M4668" s="1" t="s">
        <v>31</v>
      </c>
      <c r="N4668" s="3">
        <v>0</v>
      </c>
      <c r="O4668" s="3">
        <v>0</v>
      </c>
      <c r="P4668" s="1" t="s">
        <v>31</v>
      </c>
      <c r="Q4668" s="3">
        <v>226.4</v>
      </c>
      <c r="R4668" s="3">
        <v>0</v>
      </c>
      <c r="S4668" s="1" t="s">
        <v>2904</v>
      </c>
      <c r="T4668" s="3">
        <v>226.4</v>
      </c>
      <c r="U4668" s="3">
        <v>0</v>
      </c>
      <c r="V4668" s="1" t="s">
        <v>2904</v>
      </c>
      <c r="W4668" s="1" t="s">
        <v>33</v>
      </c>
      <c r="X4668" s="1" t="s">
        <v>3357</v>
      </c>
      <c r="Y4668" s="1" t="s">
        <v>96</v>
      </c>
      <c r="Z4668" s="1" t="s">
        <v>5545</v>
      </c>
      <c r="AA4668" s="1" t="s">
        <v>3597</v>
      </c>
    </row>
    <row r="4669" spans="1:27" x14ac:dyDescent="0.25">
      <c r="A4669" s="1" t="s">
        <v>26</v>
      </c>
      <c r="B4669" s="1" t="s">
        <v>6406</v>
      </c>
      <c r="C4669" s="2">
        <v>42334</v>
      </c>
      <c r="D4669" s="1" t="s">
        <v>2903</v>
      </c>
      <c r="E4669" s="7" t="str">
        <f>VLOOKUP(TRIM(D4669)*1,CFOP!A:B,2,FALSE)</f>
        <v>Sim</v>
      </c>
      <c r="F4669" s="1" t="s">
        <v>272</v>
      </c>
      <c r="G4669" s="3">
        <v>68.55</v>
      </c>
      <c r="H4669" s="3">
        <v>0</v>
      </c>
      <c r="I4669" s="3">
        <v>0</v>
      </c>
      <c r="J4669" s="1" t="s">
        <v>31</v>
      </c>
      <c r="K4669" s="3">
        <v>0</v>
      </c>
      <c r="L4669" s="3">
        <v>0</v>
      </c>
      <c r="M4669" s="1" t="s">
        <v>31</v>
      </c>
      <c r="N4669" s="3">
        <v>0</v>
      </c>
      <c r="O4669" s="3">
        <v>0</v>
      </c>
      <c r="P4669" s="1" t="s">
        <v>31</v>
      </c>
      <c r="Q4669" s="3">
        <v>68.55</v>
      </c>
      <c r="R4669" s="3">
        <v>0</v>
      </c>
      <c r="S4669" s="1" t="s">
        <v>2904</v>
      </c>
      <c r="T4669" s="3">
        <v>68.55</v>
      </c>
      <c r="U4669" s="3">
        <v>0</v>
      </c>
      <c r="V4669" s="1" t="s">
        <v>2904</v>
      </c>
      <c r="W4669" s="1" t="s">
        <v>33</v>
      </c>
      <c r="X4669" s="1" t="s">
        <v>4732</v>
      </c>
      <c r="Y4669" s="1" t="s">
        <v>91</v>
      </c>
      <c r="Z4669" s="1" t="s">
        <v>6407</v>
      </c>
      <c r="AA4669" s="1" t="s">
        <v>6408</v>
      </c>
    </row>
    <row r="4670" spans="1:27" x14ac:dyDescent="0.25">
      <c r="A4670" s="1" t="s">
        <v>26</v>
      </c>
      <c r="B4670" s="1" t="s">
        <v>6409</v>
      </c>
      <c r="C4670" s="2">
        <v>42334</v>
      </c>
      <c r="D4670" s="1" t="s">
        <v>2903</v>
      </c>
      <c r="E4670" s="7" t="str">
        <f>VLOOKUP(TRIM(D4670)*1,CFOP!A:B,2,FALSE)</f>
        <v>Sim</v>
      </c>
      <c r="F4670" s="1" t="s">
        <v>272</v>
      </c>
      <c r="G4670" s="3">
        <v>463.02</v>
      </c>
      <c r="H4670" s="3">
        <v>0</v>
      </c>
      <c r="I4670" s="3">
        <v>0</v>
      </c>
      <c r="J4670" s="1" t="s">
        <v>31</v>
      </c>
      <c r="K4670" s="3">
        <v>0</v>
      </c>
      <c r="L4670" s="3">
        <v>0</v>
      </c>
      <c r="M4670" s="1" t="s">
        <v>31</v>
      </c>
      <c r="N4670" s="3">
        <v>0</v>
      </c>
      <c r="O4670" s="3">
        <v>0</v>
      </c>
      <c r="P4670" s="1" t="s">
        <v>31</v>
      </c>
      <c r="Q4670" s="3">
        <v>463.02</v>
      </c>
      <c r="R4670" s="3">
        <v>0</v>
      </c>
      <c r="S4670" s="1" t="s">
        <v>2904</v>
      </c>
      <c r="T4670" s="3">
        <v>463.02</v>
      </c>
      <c r="U4670" s="3">
        <v>0</v>
      </c>
      <c r="V4670" s="1" t="s">
        <v>2904</v>
      </c>
      <c r="W4670" s="1" t="s">
        <v>33</v>
      </c>
      <c r="X4670" s="1" t="s">
        <v>3357</v>
      </c>
      <c r="Y4670" s="1" t="s">
        <v>96</v>
      </c>
      <c r="Z4670" s="1" t="s">
        <v>3602</v>
      </c>
      <c r="AA4670" s="1" t="s">
        <v>3560</v>
      </c>
    </row>
    <row r="4671" spans="1:27" x14ac:dyDescent="0.25">
      <c r="A4671" s="1" t="s">
        <v>26</v>
      </c>
      <c r="B4671" s="1" t="s">
        <v>6410</v>
      </c>
      <c r="C4671" s="2">
        <v>42334</v>
      </c>
      <c r="D4671" s="1" t="s">
        <v>2903</v>
      </c>
      <c r="E4671" s="7" t="str">
        <f>VLOOKUP(TRIM(D4671)*1,CFOP!A:B,2,FALSE)</f>
        <v>Sim</v>
      </c>
      <c r="F4671" s="1" t="s">
        <v>272</v>
      </c>
      <c r="G4671" s="3">
        <v>11.28</v>
      </c>
      <c r="H4671" s="3">
        <v>0</v>
      </c>
      <c r="I4671" s="3">
        <v>0</v>
      </c>
      <c r="J4671" s="1" t="s">
        <v>31</v>
      </c>
      <c r="K4671" s="3">
        <v>0</v>
      </c>
      <c r="L4671" s="3">
        <v>0</v>
      </c>
      <c r="M4671" s="1" t="s">
        <v>31</v>
      </c>
      <c r="N4671" s="3">
        <v>0</v>
      </c>
      <c r="O4671" s="3">
        <v>0</v>
      </c>
      <c r="P4671" s="1" t="s">
        <v>31</v>
      </c>
      <c r="Q4671" s="3">
        <v>11.28</v>
      </c>
      <c r="R4671" s="3">
        <v>0</v>
      </c>
      <c r="S4671" s="1" t="s">
        <v>2904</v>
      </c>
      <c r="T4671" s="3">
        <v>11.28</v>
      </c>
      <c r="U4671" s="3">
        <v>0</v>
      </c>
      <c r="V4671" s="1" t="s">
        <v>2904</v>
      </c>
      <c r="W4671" s="1" t="s">
        <v>33</v>
      </c>
      <c r="X4671" s="1" t="s">
        <v>3357</v>
      </c>
      <c r="Y4671" s="1" t="s">
        <v>96</v>
      </c>
      <c r="Z4671" s="1" t="s">
        <v>6399</v>
      </c>
      <c r="AA4671" s="1" t="s">
        <v>6400</v>
      </c>
    </row>
    <row r="4672" spans="1:27" x14ac:dyDescent="0.25">
      <c r="A4672" s="1" t="s">
        <v>26</v>
      </c>
      <c r="B4672" s="1" t="s">
        <v>6411</v>
      </c>
      <c r="C4672" s="2">
        <v>42334</v>
      </c>
      <c r="D4672" s="1" t="s">
        <v>2903</v>
      </c>
      <c r="E4672" s="7" t="str">
        <f>VLOOKUP(TRIM(D4672)*1,CFOP!A:B,2,FALSE)</f>
        <v>Sim</v>
      </c>
      <c r="F4672" s="1" t="s">
        <v>272</v>
      </c>
      <c r="G4672" s="3">
        <v>21.53</v>
      </c>
      <c r="H4672" s="3">
        <v>0</v>
      </c>
      <c r="I4672" s="3">
        <v>0</v>
      </c>
      <c r="J4672" s="1" t="s">
        <v>31</v>
      </c>
      <c r="K4672" s="3">
        <v>0</v>
      </c>
      <c r="L4672" s="3">
        <v>0</v>
      </c>
      <c r="M4672" s="1" t="s">
        <v>31</v>
      </c>
      <c r="N4672" s="3">
        <v>0</v>
      </c>
      <c r="O4672" s="3">
        <v>0</v>
      </c>
      <c r="P4672" s="1" t="s">
        <v>31</v>
      </c>
      <c r="Q4672" s="3">
        <v>21.53</v>
      </c>
      <c r="R4672" s="3">
        <v>0</v>
      </c>
      <c r="S4672" s="1" t="s">
        <v>2904</v>
      </c>
      <c r="T4672" s="3">
        <v>21.53</v>
      </c>
      <c r="U4672" s="3">
        <v>0</v>
      </c>
      <c r="V4672" s="1" t="s">
        <v>2904</v>
      </c>
      <c r="W4672" s="1" t="s">
        <v>33</v>
      </c>
      <c r="X4672" s="1" t="s">
        <v>3357</v>
      </c>
      <c r="Y4672" s="1" t="s">
        <v>96</v>
      </c>
      <c r="Z4672" s="1" t="s">
        <v>3697</v>
      </c>
      <c r="AA4672" s="1" t="s">
        <v>3597</v>
      </c>
    </row>
    <row r="4673" spans="1:27" x14ac:dyDescent="0.25">
      <c r="A4673" s="1" t="s">
        <v>26</v>
      </c>
      <c r="B4673" s="1" t="s">
        <v>6412</v>
      </c>
      <c r="C4673" s="2">
        <v>42334</v>
      </c>
      <c r="D4673" s="1" t="s">
        <v>2903</v>
      </c>
      <c r="E4673" s="7" t="str">
        <f>VLOOKUP(TRIM(D4673)*1,CFOP!A:B,2,FALSE)</f>
        <v>Sim</v>
      </c>
      <c r="F4673" s="1" t="s">
        <v>272</v>
      </c>
      <c r="G4673" s="3">
        <v>75.34</v>
      </c>
      <c r="H4673" s="3">
        <v>0</v>
      </c>
      <c r="I4673" s="3">
        <v>0</v>
      </c>
      <c r="J4673" s="1" t="s">
        <v>31</v>
      </c>
      <c r="K4673" s="3">
        <v>0</v>
      </c>
      <c r="L4673" s="3">
        <v>0</v>
      </c>
      <c r="M4673" s="1" t="s">
        <v>31</v>
      </c>
      <c r="N4673" s="3">
        <v>0</v>
      </c>
      <c r="O4673" s="3">
        <v>0</v>
      </c>
      <c r="P4673" s="1" t="s">
        <v>31</v>
      </c>
      <c r="Q4673" s="3">
        <v>75.34</v>
      </c>
      <c r="R4673" s="3">
        <v>0</v>
      </c>
      <c r="S4673" s="1" t="s">
        <v>2904</v>
      </c>
      <c r="T4673" s="3">
        <v>75.34</v>
      </c>
      <c r="U4673" s="3">
        <v>0</v>
      </c>
      <c r="V4673" s="1" t="s">
        <v>2904</v>
      </c>
      <c r="W4673" s="1" t="s">
        <v>33</v>
      </c>
      <c r="X4673" s="1" t="s">
        <v>3357</v>
      </c>
      <c r="Y4673" s="1" t="s">
        <v>96</v>
      </c>
      <c r="Z4673" s="1" t="s">
        <v>3707</v>
      </c>
      <c r="AA4673" s="1" t="s">
        <v>3708</v>
      </c>
    </row>
    <row r="4674" spans="1:27" x14ac:dyDescent="0.25">
      <c r="A4674" s="1" t="s">
        <v>26</v>
      </c>
      <c r="B4674" s="1" t="s">
        <v>6413</v>
      </c>
      <c r="C4674" s="2">
        <v>42334</v>
      </c>
      <c r="D4674" s="1" t="s">
        <v>2903</v>
      </c>
      <c r="E4674" s="7" t="str">
        <f>VLOOKUP(TRIM(D4674)*1,CFOP!A:B,2,FALSE)</f>
        <v>Sim</v>
      </c>
      <c r="F4674" s="1" t="s">
        <v>272</v>
      </c>
      <c r="G4674" s="3">
        <v>111.27</v>
      </c>
      <c r="H4674" s="3">
        <v>0</v>
      </c>
      <c r="I4674" s="3">
        <v>0</v>
      </c>
      <c r="J4674" s="1" t="s">
        <v>31</v>
      </c>
      <c r="K4674" s="3">
        <v>0</v>
      </c>
      <c r="L4674" s="3">
        <v>0</v>
      </c>
      <c r="M4674" s="1" t="s">
        <v>31</v>
      </c>
      <c r="N4674" s="3">
        <v>0</v>
      </c>
      <c r="O4674" s="3">
        <v>0</v>
      </c>
      <c r="P4674" s="1" t="s">
        <v>31</v>
      </c>
      <c r="Q4674" s="3">
        <v>111.27</v>
      </c>
      <c r="R4674" s="3">
        <v>0</v>
      </c>
      <c r="S4674" s="1" t="s">
        <v>2904</v>
      </c>
      <c r="T4674" s="3">
        <v>111.27</v>
      </c>
      <c r="U4674" s="3">
        <v>0</v>
      </c>
      <c r="V4674" s="1" t="s">
        <v>2904</v>
      </c>
      <c r="W4674" s="1" t="s">
        <v>33</v>
      </c>
      <c r="X4674" s="1" t="s">
        <v>3357</v>
      </c>
      <c r="Y4674" s="1" t="s">
        <v>91</v>
      </c>
      <c r="Z4674" s="1" t="s">
        <v>6396</v>
      </c>
      <c r="AA4674" s="1" t="s">
        <v>6397</v>
      </c>
    </row>
    <row r="4675" spans="1:27" x14ac:dyDescent="0.25">
      <c r="A4675" s="1" t="s">
        <v>26</v>
      </c>
      <c r="B4675" s="1" t="s">
        <v>6414</v>
      </c>
      <c r="C4675" s="2">
        <v>42334</v>
      </c>
      <c r="D4675" s="1" t="s">
        <v>2903</v>
      </c>
      <c r="E4675" s="7" t="str">
        <f>VLOOKUP(TRIM(D4675)*1,CFOP!A:B,2,FALSE)</f>
        <v>Sim</v>
      </c>
      <c r="F4675" s="1" t="s">
        <v>272</v>
      </c>
      <c r="G4675" s="3">
        <v>365.49</v>
      </c>
      <c r="H4675" s="3">
        <v>0</v>
      </c>
      <c r="I4675" s="3">
        <v>0</v>
      </c>
      <c r="J4675" s="1" t="s">
        <v>31</v>
      </c>
      <c r="K4675" s="3">
        <v>0</v>
      </c>
      <c r="L4675" s="3">
        <v>0</v>
      </c>
      <c r="M4675" s="1" t="s">
        <v>31</v>
      </c>
      <c r="N4675" s="3">
        <v>0</v>
      </c>
      <c r="O4675" s="3">
        <v>0</v>
      </c>
      <c r="P4675" s="1" t="s">
        <v>31</v>
      </c>
      <c r="Q4675" s="3">
        <v>365.49</v>
      </c>
      <c r="R4675" s="3">
        <v>0</v>
      </c>
      <c r="S4675" s="1" t="s">
        <v>2904</v>
      </c>
      <c r="T4675" s="3">
        <v>365.49</v>
      </c>
      <c r="U4675" s="3">
        <v>0</v>
      </c>
      <c r="V4675" s="1" t="s">
        <v>2904</v>
      </c>
      <c r="W4675" s="1" t="s">
        <v>33</v>
      </c>
      <c r="X4675" s="1" t="s">
        <v>3357</v>
      </c>
      <c r="Y4675" s="1" t="s">
        <v>96</v>
      </c>
      <c r="Z4675" s="1" t="s">
        <v>3567</v>
      </c>
      <c r="AA4675" s="1" t="s">
        <v>2973</v>
      </c>
    </row>
    <row r="4676" spans="1:27" x14ac:dyDescent="0.25">
      <c r="A4676" s="1" t="s">
        <v>26</v>
      </c>
      <c r="B4676" s="1" t="s">
        <v>6415</v>
      </c>
      <c r="C4676" s="2">
        <v>42334</v>
      </c>
      <c r="D4676" s="1" t="s">
        <v>2903</v>
      </c>
      <c r="E4676" s="7" t="str">
        <f>VLOOKUP(TRIM(D4676)*1,CFOP!A:B,2,FALSE)</f>
        <v>Sim</v>
      </c>
      <c r="F4676" s="1" t="s">
        <v>272</v>
      </c>
      <c r="G4676" s="3">
        <v>347</v>
      </c>
      <c r="H4676" s="3">
        <v>0</v>
      </c>
      <c r="I4676" s="3">
        <v>0</v>
      </c>
      <c r="J4676" s="1" t="s">
        <v>31</v>
      </c>
      <c r="K4676" s="3">
        <v>0</v>
      </c>
      <c r="L4676" s="3">
        <v>0</v>
      </c>
      <c r="M4676" s="1" t="s">
        <v>31</v>
      </c>
      <c r="N4676" s="3">
        <v>0</v>
      </c>
      <c r="O4676" s="3">
        <v>0</v>
      </c>
      <c r="P4676" s="1" t="s">
        <v>31</v>
      </c>
      <c r="Q4676" s="3">
        <v>347</v>
      </c>
      <c r="R4676" s="3">
        <v>0</v>
      </c>
      <c r="S4676" s="1" t="s">
        <v>2904</v>
      </c>
      <c r="T4676" s="3">
        <v>347</v>
      </c>
      <c r="U4676" s="3">
        <v>0</v>
      </c>
      <c r="V4676" s="1" t="s">
        <v>2904</v>
      </c>
      <c r="W4676" s="1" t="s">
        <v>33</v>
      </c>
      <c r="X4676" s="1" t="s">
        <v>3357</v>
      </c>
      <c r="Y4676" s="1" t="s">
        <v>96</v>
      </c>
      <c r="Z4676" s="1" t="s">
        <v>6416</v>
      </c>
      <c r="AA4676" s="1" t="s">
        <v>6417</v>
      </c>
    </row>
    <row r="4677" spans="1:27" x14ac:dyDescent="0.25">
      <c r="A4677" s="1" t="s">
        <v>26</v>
      </c>
      <c r="B4677" s="1" t="s">
        <v>6418</v>
      </c>
      <c r="C4677" s="2">
        <v>42334</v>
      </c>
      <c r="D4677" s="1" t="s">
        <v>2903</v>
      </c>
      <c r="E4677" s="7" t="str">
        <f>VLOOKUP(TRIM(D4677)*1,CFOP!A:B,2,FALSE)</f>
        <v>Sim</v>
      </c>
      <c r="F4677" s="1" t="s">
        <v>272</v>
      </c>
      <c r="G4677" s="3">
        <v>271.98</v>
      </c>
      <c r="H4677" s="3">
        <v>0</v>
      </c>
      <c r="I4677" s="3">
        <v>0</v>
      </c>
      <c r="J4677" s="1" t="s">
        <v>31</v>
      </c>
      <c r="K4677" s="3">
        <v>0</v>
      </c>
      <c r="L4677" s="3">
        <v>0</v>
      </c>
      <c r="M4677" s="1" t="s">
        <v>31</v>
      </c>
      <c r="N4677" s="3">
        <v>0</v>
      </c>
      <c r="O4677" s="3">
        <v>0</v>
      </c>
      <c r="P4677" s="1" t="s">
        <v>31</v>
      </c>
      <c r="Q4677" s="3">
        <v>271.98</v>
      </c>
      <c r="R4677" s="3">
        <v>0</v>
      </c>
      <c r="S4677" s="1" t="s">
        <v>2904</v>
      </c>
      <c r="T4677" s="3">
        <v>271.98</v>
      </c>
      <c r="U4677" s="3">
        <v>0</v>
      </c>
      <c r="V4677" s="1" t="s">
        <v>2904</v>
      </c>
      <c r="W4677" s="1" t="s">
        <v>33</v>
      </c>
      <c r="X4677" s="1" t="s">
        <v>3357</v>
      </c>
      <c r="Y4677" s="1" t="s">
        <v>96</v>
      </c>
      <c r="Z4677" s="1" t="s">
        <v>3562</v>
      </c>
      <c r="AA4677" s="1" t="s">
        <v>3563</v>
      </c>
    </row>
    <row r="4678" spans="1:27" x14ac:dyDescent="0.25">
      <c r="A4678" s="1" t="s">
        <v>26</v>
      </c>
      <c r="B4678" s="1" t="s">
        <v>6419</v>
      </c>
      <c r="C4678" s="2">
        <v>42334</v>
      </c>
      <c r="D4678" s="1" t="s">
        <v>2903</v>
      </c>
      <c r="E4678" s="7" t="str">
        <f>VLOOKUP(TRIM(D4678)*1,CFOP!A:B,2,FALSE)</f>
        <v>Sim</v>
      </c>
      <c r="F4678" s="1" t="s">
        <v>272</v>
      </c>
      <c r="G4678" s="3">
        <v>111.2</v>
      </c>
      <c r="H4678" s="3">
        <v>0</v>
      </c>
      <c r="I4678" s="3">
        <v>0</v>
      </c>
      <c r="J4678" s="1" t="s">
        <v>31</v>
      </c>
      <c r="K4678" s="3">
        <v>0</v>
      </c>
      <c r="L4678" s="3">
        <v>0</v>
      </c>
      <c r="M4678" s="1" t="s">
        <v>31</v>
      </c>
      <c r="N4678" s="3">
        <v>0</v>
      </c>
      <c r="O4678" s="3">
        <v>0</v>
      </c>
      <c r="P4678" s="1" t="s">
        <v>31</v>
      </c>
      <c r="Q4678" s="3">
        <v>111.2</v>
      </c>
      <c r="R4678" s="3">
        <v>0</v>
      </c>
      <c r="S4678" s="1" t="s">
        <v>2904</v>
      </c>
      <c r="T4678" s="3">
        <v>111.2</v>
      </c>
      <c r="U4678" s="3">
        <v>0</v>
      </c>
      <c r="V4678" s="1" t="s">
        <v>2904</v>
      </c>
      <c r="W4678" s="1" t="s">
        <v>33</v>
      </c>
      <c r="X4678" s="1" t="s">
        <v>3357</v>
      </c>
      <c r="Y4678" s="1" t="s">
        <v>96</v>
      </c>
      <c r="Z4678" s="1" t="s">
        <v>3701</v>
      </c>
      <c r="AA4678" s="1" t="s">
        <v>3576</v>
      </c>
    </row>
    <row r="4679" spans="1:27" x14ac:dyDescent="0.25">
      <c r="A4679" s="1" t="s">
        <v>26</v>
      </c>
      <c r="B4679" s="1" t="s">
        <v>6420</v>
      </c>
      <c r="C4679" s="2">
        <v>42334</v>
      </c>
      <c r="D4679" s="1" t="s">
        <v>2903</v>
      </c>
      <c r="E4679" s="7" t="str">
        <f>VLOOKUP(TRIM(D4679)*1,CFOP!A:B,2,FALSE)</f>
        <v>Sim</v>
      </c>
      <c r="F4679" s="1" t="s">
        <v>272</v>
      </c>
      <c r="G4679" s="3">
        <v>55.6</v>
      </c>
      <c r="H4679" s="3">
        <v>0</v>
      </c>
      <c r="I4679" s="3">
        <v>0</v>
      </c>
      <c r="J4679" s="1" t="s">
        <v>31</v>
      </c>
      <c r="K4679" s="3">
        <v>0</v>
      </c>
      <c r="L4679" s="3">
        <v>0</v>
      </c>
      <c r="M4679" s="1" t="s">
        <v>31</v>
      </c>
      <c r="N4679" s="3">
        <v>0</v>
      </c>
      <c r="O4679" s="3">
        <v>0</v>
      </c>
      <c r="P4679" s="1" t="s">
        <v>31</v>
      </c>
      <c r="Q4679" s="3">
        <v>55.6</v>
      </c>
      <c r="R4679" s="3">
        <v>0</v>
      </c>
      <c r="S4679" s="1" t="s">
        <v>2904</v>
      </c>
      <c r="T4679" s="3">
        <v>55.6</v>
      </c>
      <c r="U4679" s="3">
        <v>0</v>
      </c>
      <c r="V4679" s="1" t="s">
        <v>2904</v>
      </c>
      <c r="W4679" s="1" t="s">
        <v>33</v>
      </c>
      <c r="X4679" s="1" t="s">
        <v>3357</v>
      </c>
      <c r="Y4679" s="1" t="s">
        <v>96</v>
      </c>
      <c r="Z4679" s="1" t="s">
        <v>3718</v>
      </c>
      <c r="AA4679" s="1" t="s">
        <v>3576</v>
      </c>
    </row>
    <row r="4680" spans="1:27" x14ac:dyDescent="0.25">
      <c r="A4680" s="1" t="s">
        <v>26</v>
      </c>
      <c r="B4680" s="1" t="s">
        <v>6421</v>
      </c>
      <c r="C4680" s="2">
        <v>42334</v>
      </c>
      <c r="D4680" s="1" t="s">
        <v>2903</v>
      </c>
      <c r="E4680" s="7" t="str">
        <f>VLOOKUP(TRIM(D4680)*1,CFOP!A:B,2,FALSE)</f>
        <v>Sim</v>
      </c>
      <c r="F4680" s="1" t="s">
        <v>272</v>
      </c>
      <c r="G4680" s="3">
        <v>282</v>
      </c>
      <c r="H4680" s="3">
        <v>0</v>
      </c>
      <c r="I4680" s="3">
        <v>0</v>
      </c>
      <c r="J4680" s="1" t="s">
        <v>31</v>
      </c>
      <c r="K4680" s="3">
        <v>0</v>
      </c>
      <c r="L4680" s="3">
        <v>0</v>
      </c>
      <c r="M4680" s="1" t="s">
        <v>31</v>
      </c>
      <c r="N4680" s="3">
        <v>0</v>
      </c>
      <c r="O4680" s="3">
        <v>0</v>
      </c>
      <c r="P4680" s="1" t="s">
        <v>31</v>
      </c>
      <c r="Q4680" s="3">
        <v>282</v>
      </c>
      <c r="R4680" s="3">
        <v>0</v>
      </c>
      <c r="S4680" s="1" t="s">
        <v>2904</v>
      </c>
      <c r="T4680" s="3">
        <v>282</v>
      </c>
      <c r="U4680" s="3">
        <v>0</v>
      </c>
      <c r="V4680" s="1" t="s">
        <v>2904</v>
      </c>
      <c r="W4680" s="1" t="s">
        <v>33</v>
      </c>
      <c r="X4680" s="1" t="s">
        <v>3357</v>
      </c>
      <c r="Y4680" s="1" t="s">
        <v>91</v>
      </c>
      <c r="Z4680" s="1" t="s">
        <v>6422</v>
      </c>
      <c r="AA4680" s="1" t="s">
        <v>6423</v>
      </c>
    </row>
    <row r="4681" spans="1:27" x14ac:dyDescent="0.25">
      <c r="A4681" s="1" t="s">
        <v>26</v>
      </c>
      <c r="B4681" s="1" t="s">
        <v>6424</v>
      </c>
      <c r="C4681" s="2">
        <v>42334</v>
      </c>
      <c r="D4681" s="1" t="s">
        <v>2903</v>
      </c>
      <c r="E4681" s="7" t="str">
        <f>VLOOKUP(TRIM(D4681)*1,CFOP!A:B,2,FALSE)</f>
        <v>Sim</v>
      </c>
      <c r="F4681" s="1" t="s">
        <v>272</v>
      </c>
      <c r="G4681" s="3">
        <v>101.43</v>
      </c>
      <c r="H4681" s="3">
        <v>0</v>
      </c>
      <c r="I4681" s="3">
        <v>0</v>
      </c>
      <c r="J4681" s="1" t="s">
        <v>31</v>
      </c>
      <c r="K4681" s="3">
        <v>0</v>
      </c>
      <c r="L4681" s="3">
        <v>0</v>
      </c>
      <c r="M4681" s="1" t="s">
        <v>31</v>
      </c>
      <c r="N4681" s="3">
        <v>0</v>
      </c>
      <c r="O4681" s="3">
        <v>0</v>
      </c>
      <c r="P4681" s="1" t="s">
        <v>31</v>
      </c>
      <c r="Q4681" s="3">
        <v>101.43</v>
      </c>
      <c r="R4681" s="3">
        <v>0</v>
      </c>
      <c r="S4681" s="1" t="s">
        <v>2904</v>
      </c>
      <c r="T4681" s="3">
        <v>101.43</v>
      </c>
      <c r="U4681" s="3">
        <v>0</v>
      </c>
      <c r="V4681" s="1" t="s">
        <v>2904</v>
      </c>
      <c r="W4681" s="1" t="s">
        <v>33</v>
      </c>
      <c r="X4681" s="1" t="s">
        <v>3357</v>
      </c>
      <c r="Y4681" s="1" t="s">
        <v>96</v>
      </c>
      <c r="Z4681" s="1" t="s">
        <v>3565</v>
      </c>
      <c r="AA4681" s="1" t="s">
        <v>2973</v>
      </c>
    </row>
    <row r="4682" spans="1:27" x14ac:dyDescent="0.25">
      <c r="A4682" s="1" t="s">
        <v>26</v>
      </c>
      <c r="B4682" s="1" t="s">
        <v>6425</v>
      </c>
      <c r="C4682" s="2">
        <v>42334</v>
      </c>
      <c r="D4682" s="1" t="s">
        <v>2903</v>
      </c>
      <c r="E4682" s="7" t="str">
        <f>VLOOKUP(TRIM(D4682)*1,CFOP!A:B,2,FALSE)</f>
        <v>Sim</v>
      </c>
      <c r="F4682" s="1" t="s">
        <v>272</v>
      </c>
      <c r="G4682" s="3">
        <v>201</v>
      </c>
      <c r="H4682" s="3">
        <v>0</v>
      </c>
      <c r="I4682" s="3">
        <v>0</v>
      </c>
      <c r="J4682" s="1" t="s">
        <v>31</v>
      </c>
      <c r="K4682" s="3">
        <v>0</v>
      </c>
      <c r="L4682" s="3">
        <v>0</v>
      </c>
      <c r="M4682" s="1" t="s">
        <v>31</v>
      </c>
      <c r="N4682" s="3">
        <v>0</v>
      </c>
      <c r="O4682" s="3">
        <v>0</v>
      </c>
      <c r="P4682" s="1" t="s">
        <v>31</v>
      </c>
      <c r="Q4682" s="3">
        <v>201</v>
      </c>
      <c r="R4682" s="3">
        <v>0</v>
      </c>
      <c r="S4682" s="1" t="s">
        <v>2904</v>
      </c>
      <c r="T4682" s="3">
        <v>201</v>
      </c>
      <c r="U4682" s="3">
        <v>0</v>
      </c>
      <c r="V4682" s="1" t="s">
        <v>2904</v>
      </c>
      <c r="W4682" s="1" t="s">
        <v>33</v>
      </c>
      <c r="X4682" s="1" t="s">
        <v>3357</v>
      </c>
      <c r="Y4682" s="1" t="s">
        <v>96</v>
      </c>
      <c r="Z4682" s="1" t="s">
        <v>4706</v>
      </c>
      <c r="AA4682" s="1" t="s">
        <v>3581</v>
      </c>
    </row>
    <row r="4683" spans="1:27" x14ac:dyDescent="0.25">
      <c r="A4683" s="1" t="s">
        <v>26</v>
      </c>
      <c r="B4683" s="1" t="s">
        <v>6426</v>
      </c>
      <c r="C4683" s="2">
        <v>42334</v>
      </c>
      <c r="D4683" s="1" t="s">
        <v>2903</v>
      </c>
      <c r="E4683" s="7" t="str">
        <f>VLOOKUP(TRIM(D4683)*1,CFOP!A:B,2,FALSE)</f>
        <v>Sim</v>
      </c>
      <c r="F4683" s="1" t="s">
        <v>272</v>
      </c>
      <c r="G4683" s="3">
        <v>69.040000000000006</v>
      </c>
      <c r="H4683" s="3">
        <v>0</v>
      </c>
      <c r="I4683" s="3">
        <v>0</v>
      </c>
      <c r="J4683" s="1" t="s">
        <v>31</v>
      </c>
      <c r="K4683" s="3">
        <v>0</v>
      </c>
      <c r="L4683" s="3">
        <v>0</v>
      </c>
      <c r="M4683" s="1" t="s">
        <v>31</v>
      </c>
      <c r="N4683" s="3">
        <v>0</v>
      </c>
      <c r="O4683" s="3">
        <v>0</v>
      </c>
      <c r="P4683" s="1" t="s">
        <v>31</v>
      </c>
      <c r="Q4683" s="3">
        <v>69.040000000000006</v>
      </c>
      <c r="R4683" s="3">
        <v>0</v>
      </c>
      <c r="S4683" s="1" t="s">
        <v>2904</v>
      </c>
      <c r="T4683" s="3">
        <v>69.040000000000006</v>
      </c>
      <c r="U4683" s="3">
        <v>0</v>
      </c>
      <c r="V4683" s="1" t="s">
        <v>2904</v>
      </c>
      <c r="W4683" s="1" t="s">
        <v>33</v>
      </c>
      <c r="X4683" s="1" t="s">
        <v>3357</v>
      </c>
      <c r="Y4683" s="1" t="s">
        <v>96</v>
      </c>
      <c r="Z4683" s="1" t="s">
        <v>3567</v>
      </c>
      <c r="AA4683" s="1" t="s">
        <v>2973</v>
      </c>
    </row>
    <row r="4684" spans="1:27" x14ac:dyDescent="0.25">
      <c r="A4684" s="1" t="s">
        <v>26</v>
      </c>
      <c r="B4684" s="1" t="s">
        <v>6427</v>
      </c>
      <c r="C4684" s="2">
        <v>42334</v>
      </c>
      <c r="D4684" s="1" t="s">
        <v>2903</v>
      </c>
      <c r="E4684" s="7" t="str">
        <f>VLOOKUP(TRIM(D4684)*1,CFOP!A:B,2,FALSE)</f>
        <v>Sim</v>
      </c>
      <c r="F4684" s="1" t="s">
        <v>272</v>
      </c>
      <c r="G4684" s="3">
        <v>301.5</v>
      </c>
      <c r="H4684" s="3">
        <v>0</v>
      </c>
      <c r="I4684" s="3">
        <v>0</v>
      </c>
      <c r="J4684" s="1" t="s">
        <v>31</v>
      </c>
      <c r="K4684" s="3">
        <v>0</v>
      </c>
      <c r="L4684" s="3">
        <v>0</v>
      </c>
      <c r="M4684" s="1" t="s">
        <v>31</v>
      </c>
      <c r="N4684" s="3">
        <v>0</v>
      </c>
      <c r="O4684" s="3">
        <v>0</v>
      </c>
      <c r="P4684" s="1" t="s">
        <v>31</v>
      </c>
      <c r="Q4684" s="3">
        <v>301.5</v>
      </c>
      <c r="R4684" s="3">
        <v>0</v>
      </c>
      <c r="S4684" s="1" t="s">
        <v>2904</v>
      </c>
      <c r="T4684" s="3">
        <v>301.5</v>
      </c>
      <c r="U4684" s="3">
        <v>0</v>
      </c>
      <c r="V4684" s="1" t="s">
        <v>2904</v>
      </c>
      <c r="W4684" s="1" t="s">
        <v>33</v>
      </c>
      <c r="X4684" s="1" t="s">
        <v>3357</v>
      </c>
      <c r="Y4684" s="1" t="s">
        <v>96</v>
      </c>
      <c r="Z4684" s="1" t="s">
        <v>4717</v>
      </c>
      <c r="AA4684" s="1" t="s">
        <v>3581</v>
      </c>
    </row>
    <row r="4685" spans="1:27" x14ac:dyDescent="0.25">
      <c r="A4685" s="1" t="s">
        <v>26</v>
      </c>
      <c r="B4685" s="1" t="s">
        <v>6428</v>
      </c>
      <c r="C4685" s="2">
        <v>42334</v>
      </c>
      <c r="D4685" s="1" t="s">
        <v>2903</v>
      </c>
      <c r="E4685" s="7" t="str">
        <f>VLOOKUP(TRIM(D4685)*1,CFOP!A:B,2,FALSE)</f>
        <v>Sim</v>
      </c>
      <c r="F4685" s="1" t="s">
        <v>272</v>
      </c>
      <c r="G4685" s="3">
        <v>504</v>
      </c>
      <c r="H4685" s="3">
        <v>0</v>
      </c>
      <c r="I4685" s="3">
        <v>0</v>
      </c>
      <c r="J4685" s="1" t="s">
        <v>31</v>
      </c>
      <c r="K4685" s="3">
        <v>0</v>
      </c>
      <c r="L4685" s="3">
        <v>0</v>
      </c>
      <c r="M4685" s="1" t="s">
        <v>31</v>
      </c>
      <c r="N4685" s="3">
        <v>0</v>
      </c>
      <c r="O4685" s="3">
        <v>0</v>
      </c>
      <c r="P4685" s="1" t="s">
        <v>31</v>
      </c>
      <c r="Q4685" s="3">
        <v>504</v>
      </c>
      <c r="R4685" s="3">
        <v>0</v>
      </c>
      <c r="S4685" s="1" t="s">
        <v>2904</v>
      </c>
      <c r="T4685" s="3">
        <v>504</v>
      </c>
      <c r="U4685" s="3">
        <v>0</v>
      </c>
      <c r="V4685" s="1" t="s">
        <v>2904</v>
      </c>
      <c r="W4685" s="1" t="s">
        <v>33</v>
      </c>
      <c r="X4685" s="1" t="s">
        <v>3357</v>
      </c>
      <c r="Y4685" s="1" t="s">
        <v>96</v>
      </c>
      <c r="Z4685" s="1" t="s">
        <v>5571</v>
      </c>
      <c r="AA4685" s="1" t="s">
        <v>3560</v>
      </c>
    </row>
    <row r="4686" spans="1:27" x14ac:dyDescent="0.25">
      <c r="A4686" s="1" t="s">
        <v>26</v>
      </c>
      <c r="B4686" s="1" t="s">
        <v>6429</v>
      </c>
      <c r="C4686" s="2">
        <v>42334</v>
      </c>
      <c r="D4686" s="1" t="s">
        <v>2903</v>
      </c>
      <c r="E4686" s="7" t="str">
        <f>VLOOKUP(TRIM(D4686)*1,CFOP!A:B,2,FALSE)</f>
        <v>Sim</v>
      </c>
      <c r="F4686" s="1" t="s">
        <v>272</v>
      </c>
      <c r="G4686" s="3">
        <v>9.19</v>
      </c>
      <c r="H4686" s="3">
        <v>0</v>
      </c>
      <c r="I4686" s="3">
        <v>0</v>
      </c>
      <c r="J4686" s="1" t="s">
        <v>31</v>
      </c>
      <c r="K4686" s="3">
        <v>0</v>
      </c>
      <c r="L4686" s="3">
        <v>0</v>
      </c>
      <c r="M4686" s="1" t="s">
        <v>31</v>
      </c>
      <c r="N4686" s="3">
        <v>0</v>
      </c>
      <c r="O4686" s="3">
        <v>0</v>
      </c>
      <c r="P4686" s="1" t="s">
        <v>31</v>
      </c>
      <c r="Q4686" s="3">
        <v>9.19</v>
      </c>
      <c r="R4686" s="3">
        <v>0</v>
      </c>
      <c r="S4686" s="1" t="s">
        <v>2904</v>
      </c>
      <c r="T4686" s="3">
        <v>9.19</v>
      </c>
      <c r="U4686" s="3">
        <v>0</v>
      </c>
      <c r="V4686" s="1" t="s">
        <v>2904</v>
      </c>
      <c r="W4686" s="1" t="s">
        <v>33</v>
      </c>
      <c r="X4686" s="1" t="s">
        <v>3357</v>
      </c>
      <c r="Y4686" s="1" t="s">
        <v>96</v>
      </c>
      <c r="Z4686" s="1" t="s">
        <v>3777</v>
      </c>
      <c r="AA4686" s="1" t="s">
        <v>3778</v>
      </c>
    </row>
    <row r="4687" spans="1:27" x14ac:dyDescent="0.25">
      <c r="A4687" s="1" t="s">
        <v>26</v>
      </c>
      <c r="B4687" s="1" t="s">
        <v>6430</v>
      </c>
      <c r="C4687" s="2">
        <v>42334</v>
      </c>
      <c r="D4687" s="1" t="s">
        <v>2903</v>
      </c>
      <c r="E4687" s="7" t="str">
        <f>VLOOKUP(TRIM(D4687)*1,CFOP!A:B,2,FALSE)</f>
        <v>Sim</v>
      </c>
      <c r="F4687" s="1" t="s">
        <v>272</v>
      </c>
      <c r="G4687" s="3">
        <v>69.040000000000006</v>
      </c>
      <c r="H4687" s="3">
        <v>0</v>
      </c>
      <c r="I4687" s="3">
        <v>0</v>
      </c>
      <c r="J4687" s="1" t="s">
        <v>31</v>
      </c>
      <c r="K4687" s="3">
        <v>0</v>
      </c>
      <c r="L4687" s="3">
        <v>0</v>
      </c>
      <c r="M4687" s="1" t="s">
        <v>31</v>
      </c>
      <c r="N4687" s="3">
        <v>0</v>
      </c>
      <c r="O4687" s="3">
        <v>0</v>
      </c>
      <c r="P4687" s="1" t="s">
        <v>31</v>
      </c>
      <c r="Q4687" s="3">
        <v>69.040000000000006</v>
      </c>
      <c r="R4687" s="3">
        <v>0</v>
      </c>
      <c r="S4687" s="1" t="s">
        <v>2904</v>
      </c>
      <c r="T4687" s="3">
        <v>69.040000000000006</v>
      </c>
      <c r="U4687" s="3">
        <v>0</v>
      </c>
      <c r="V4687" s="1" t="s">
        <v>2904</v>
      </c>
      <c r="W4687" s="1" t="s">
        <v>33</v>
      </c>
      <c r="X4687" s="1" t="s">
        <v>3357</v>
      </c>
      <c r="Y4687" s="1" t="s">
        <v>96</v>
      </c>
      <c r="Z4687" s="1" t="s">
        <v>3567</v>
      </c>
      <c r="AA4687" s="1" t="s">
        <v>2973</v>
      </c>
    </row>
    <row r="4688" spans="1:27" x14ac:dyDescent="0.25">
      <c r="A4688" s="1" t="s">
        <v>26</v>
      </c>
      <c r="B4688" s="1" t="s">
        <v>6431</v>
      </c>
      <c r="C4688" s="2">
        <v>42334</v>
      </c>
      <c r="D4688" s="1" t="s">
        <v>2903</v>
      </c>
      <c r="E4688" s="7" t="str">
        <f>VLOOKUP(TRIM(D4688)*1,CFOP!A:B,2,FALSE)</f>
        <v>Sim</v>
      </c>
      <c r="F4688" s="1" t="s">
        <v>272</v>
      </c>
      <c r="G4688" s="3">
        <v>16.920000000000002</v>
      </c>
      <c r="H4688" s="3">
        <v>0</v>
      </c>
      <c r="I4688" s="3">
        <v>0</v>
      </c>
      <c r="J4688" s="1" t="s">
        <v>31</v>
      </c>
      <c r="K4688" s="3">
        <v>0</v>
      </c>
      <c r="L4688" s="3">
        <v>0</v>
      </c>
      <c r="M4688" s="1" t="s">
        <v>31</v>
      </c>
      <c r="N4688" s="3">
        <v>0</v>
      </c>
      <c r="O4688" s="3">
        <v>0</v>
      </c>
      <c r="P4688" s="1" t="s">
        <v>31</v>
      </c>
      <c r="Q4688" s="3">
        <v>16.920000000000002</v>
      </c>
      <c r="R4688" s="3">
        <v>0</v>
      </c>
      <c r="S4688" s="1" t="s">
        <v>2904</v>
      </c>
      <c r="T4688" s="3">
        <v>16.920000000000002</v>
      </c>
      <c r="U4688" s="3">
        <v>0</v>
      </c>
      <c r="V4688" s="1" t="s">
        <v>2904</v>
      </c>
      <c r="W4688" s="1" t="s">
        <v>33</v>
      </c>
      <c r="X4688" s="1" t="s">
        <v>3357</v>
      </c>
      <c r="Y4688" s="1" t="s">
        <v>96</v>
      </c>
      <c r="Z4688" s="1" t="s">
        <v>6399</v>
      </c>
      <c r="AA4688" s="1" t="s">
        <v>6400</v>
      </c>
    </row>
    <row r="4689" spans="1:27" x14ac:dyDescent="0.25">
      <c r="A4689" s="1" t="s">
        <v>26</v>
      </c>
      <c r="B4689" s="1" t="s">
        <v>6432</v>
      </c>
      <c r="C4689" s="2">
        <v>42334</v>
      </c>
      <c r="D4689" s="1" t="s">
        <v>2903</v>
      </c>
      <c r="E4689" s="7" t="str">
        <f>VLOOKUP(TRIM(D4689)*1,CFOP!A:B,2,FALSE)</f>
        <v>Sim</v>
      </c>
      <c r="F4689" s="1" t="s">
        <v>272</v>
      </c>
      <c r="G4689" s="3">
        <v>9.19</v>
      </c>
      <c r="H4689" s="3">
        <v>0</v>
      </c>
      <c r="I4689" s="3">
        <v>0</v>
      </c>
      <c r="J4689" s="1" t="s">
        <v>31</v>
      </c>
      <c r="K4689" s="3">
        <v>0</v>
      </c>
      <c r="L4689" s="3">
        <v>0</v>
      </c>
      <c r="M4689" s="1" t="s">
        <v>31</v>
      </c>
      <c r="N4689" s="3">
        <v>0</v>
      </c>
      <c r="O4689" s="3">
        <v>0</v>
      </c>
      <c r="P4689" s="1" t="s">
        <v>31</v>
      </c>
      <c r="Q4689" s="3">
        <v>9.19</v>
      </c>
      <c r="R4689" s="3">
        <v>0</v>
      </c>
      <c r="S4689" s="1" t="s">
        <v>2904</v>
      </c>
      <c r="T4689" s="3">
        <v>9.19</v>
      </c>
      <c r="U4689" s="3">
        <v>0</v>
      </c>
      <c r="V4689" s="1" t="s">
        <v>2904</v>
      </c>
      <c r="W4689" s="1" t="s">
        <v>33</v>
      </c>
      <c r="X4689" s="1" t="s">
        <v>3357</v>
      </c>
      <c r="Y4689" s="1" t="s">
        <v>96</v>
      </c>
      <c r="Z4689" s="1" t="s">
        <v>3777</v>
      </c>
      <c r="AA4689" s="1" t="s">
        <v>3778</v>
      </c>
    </row>
    <row r="4690" spans="1:27" x14ac:dyDescent="0.25">
      <c r="A4690" s="1" t="s">
        <v>26</v>
      </c>
      <c r="B4690" s="1" t="s">
        <v>6433</v>
      </c>
      <c r="C4690" s="2">
        <v>42334</v>
      </c>
      <c r="D4690" s="1" t="s">
        <v>2903</v>
      </c>
      <c r="E4690" s="7" t="str">
        <f>VLOOKUP(TRIM(D4690)*1,CFOP!A:B,2,FALSE)</f>
        <v>Sim</v>
      </c>
      <c r="F4690" s="1" t="s">
        <v>272</v>
      </c>
      <c r="G4690" s="3">
        <v>11.28</v>
      </c>
      <c r="H4690" s="3">
        <v>0</v>
      </c>
      <c r="I4690" s="3">
        <v>0</v>
      </c>
      <c r="J4690" s="1" t="s">
        <v>31</v>
      </c>
      <c r="K4690" s="3">
        <v>0</v>
      </c>
      <c r="L4690" s="3">
        <v>0</v>
      </c>
      <c r="M4690" s="1" t="s">
        <v>31</v>
      </c>
      <c r="N4690" s="3">
        <v>0</v>
      </c>
      <c r="O4690" s="3">
        <v>0</v>
      </c>
      <c r="P4690" s="1" t="s">
        <v>31</v>
      </c>
      <c r="Q4690" s="3">
        <v>11.28</v>
      </c>
      <c r="R4690" s="3">
        <v>0</v>
      </c>
      <c r="S4690" s="1" t="s">
        <v>2904</v>
      </c>
      <c r="T4690" s="3">
        <v>11.28</v>
      </c>
      <c r="U4690" s="3">
        <v>0</v>
      </c>
      <c r="V4690" s="1" t="s">
        <v>2904</v>
      </c>
      <c r="W4690" s="1" t="s">
        <v>33</v>
      </c>
      <c r="X4690" s="1" t="s">
        <v>3357</v>
      </c>
      <c r="Y4690" s="1" t="s">
        <v>96</v>
      </c>
      <c r="Z4690" s="1" t="s">
        <v>6399</v>
      </c>
      <c r="AA4690" s="1" t="s">
        <v>6400</v>
      </c>
    </row>
    <row r="4691" spans="1:27" x14ac:dyDescent="0.25">
      <c r="A4691" s="1" t="s">
        <v>26</v>
      </c>
      <c r="B4691" s="1" t="s">
        <v>6434</v>
      </c>
      <c r="C4691" s="2">
        <v>42334</v>
      </c>
      <c r="D4691" s="1" t="s">
        <v>2903</v>
      </c>
      <c r="E4691" s="7" t="str">
        <f>VLOOKUP(TRIM(D4691)*1,CFOP!A:B,2,FALSE)</f>
        <v>Sim</v>
      </c>
      <c r="F4691" s="1" t="s">
        <v>272</v>
      </c>
      <c r="G4691" s="3">
        <v>21.53</v>
      </c>
      <c r="H4691" s="3">
        <v>0</v>
      </c>
      <c r="I4691" s="3">
        <v>0</v>
      </c>
      <c r="J4691" s="1" t="s">
        <v>31</v>
      </c>
      <c r="K4691" s="3">
        <v>0</v>
      </c>
      <c r="L4691" s="3">
        <v>0</v>
      </c>
      <c r="M4691" s="1" t="s">
        <v>31</v>
      </c>
      <c r="N4691" s="3">
        <v>0</v>
      </c>
      <c r="O4691" s="3">
        <v>0</v>
      </c>
      <c r="P4691" s="1" t="s">
        <v>31</v>
      </c>
      <c r="Q4691" s="3">
        <v>21.53</v>
      </c>
      <c r="R4691" s="3">
        <v>0</v>
      </c>
      <c r="S4691" s="1" t="s">
        <v>2904</v>
      </c>
      <c r="T4691" s="3">
        <v>21.53</v>
      </c>
      <c r="U4691" s="3">
        <v>0</v>
      </c>
      <c r="V4691" s="1" t="s">
        <v>2904</v>
      </c>
      <c r="W4691" s="1" t="s">
        <v>33</v>
      </c>
      <c r="X4691" s="1" t="s">
        <v>3357</v>
      </c>
      <c r="Y4691" s="1" t="s">
        <v>96</v>
      </c>
      <c r="Z4691" s="1" t="s">
        <v>3697</v>
      </c>
      <c r="AA4691" s="1" t="s">
        <v>3597</v>
      </c>
    </row>
    <row r="4692" spans="1:27" x14ac:dyDescent="0.25">
      <c r="A4692" s="1" t="s">
        <v>26</v>
      </c>
      <c r="B4692" s="1" t="s">
        <v>6435</v>
      </c>
      <c r="C4692" s="2">
        <v>42334</v>
      </c>
      <c r="D4692" s="1" t="s">
        <v>2903</v>
      </c>
      <c r="E4692" s="7" t="str">
        <f>VLOOKUP(TRIM(D4692)*1,CFOP!A:B,2,FALSE)</f>
        <v>Sim</v>
      </c>
      <c r="F4692" s="1" t="s">
        <v>272</v>
      </c>
      <c r="G4692" s="3">
        <v>62.64</v>
      </c>
      <c r="H4692" s="3">
        <v>0</v>
      </c>
      <c r="I4692" s="3">
        <v>0</v>
      </c>
      <c r="J4692" s="1" t="s">
        <v>31</v>
      </c>
      <c r="K4692" s="3">
        <v>0</v>
      </c>
      <c r="L4692" s="3">
        <v>0</v>
      </c>
      <c r="M4692" s="1" t="s">
        <v>31</v>
      </c>
      <c r="N4692" s="3">
        <v>0</v>
      </c>
      <c r="O4692" s="3">
        <v>0</v>
      </c>
      <c r="P4692" s="1" t="s">
        <v>31</v>
      </c>
      <c r="Q4692" s="3">
        <v>62.64</v>
      </c>
      <c r="R4692" s="3">
        <v>0</v>
      </c>
      <c r="S4692" s="1" t="s">
        <v>2904</v>
      </c>
      <c r="T4692" s="3">
        <v>62.64</v>
      </c>
      <c r="U4692" s="3">
        <v>0</v>
      </c>
      <c r="V4692" s="1" t="s">
        <v>2904</v>
      </c>
      <c r="W4692" s="1" t="s">
        <v>33</v>
      </c>
      <c r="X4692" s="1" t="s">
        <v>3357</v>
      </c>
      <c r="Y4692" s="1" t="s">
        <v>96</v>
      </c>
      <c r="Z4692" s="1" t="s">
        <v>3699</v>
      </c>
      <c r="AA4692" s="1" t="s">
        <v>2973</v>
      </c>
    </row>
    <row r="4693" spans="1:27" x14ac:dyDescent="0.25">
      <c r="A4693" s="1" t="s">
        <v>26</v>
      </c>
      <c r="B4693" s="1" t="s">
        <v>6436</v>
      </c>
      <c r="C4693" s="2">
        <v>42334</v>
      </c>
      <c r="D4693" s="1" t="s">
        <v>2903</v>
      </c>
      <c r="E4693" s="7" t="str">
        <f>VLOOKUP(TRIM(D4693)*1,CFOP!A:B,2,FALSE)</f>
        <v>Sim</v>
      </c>
      <c r="F4693" s="1" t="s">
        <v>272</v>
      </c>
      <c r="G4693" s="3">
        <v>81.22</v>
      </c>
      <c r="H4693" s="3">
        <v>0</v>
      </c>
      <c r="I4693" s="3">
        <v>0</v>
      </c>
      <c r="J4693" s="1" t="s">
        <v>31</v>
      </c>
      <c r="K4693" s="3">
        <v>0</v>
      </c>
      <c r="L4693" s="3">
        <v>0</v>
      </c>
      <c r="M4693" s="1" t="s">
        <v>31</v>
      </c>
      <c r="N4693" s="3">
        <v>0</v>
      </c>
      <c r="O4693" s="3">
        <v>0</v>
      </c>
      <c r="P4693" s="1" t="s">
        <v>31</v>
      </c>
      <c r="Q4693" s="3">
        <v>81.22</v>
      </c>
      <c r="R4693" s="3">
        <v>0</v>
      </c>
      <c r="S4693" s="1" t="s">
        <v>2904</v>
      </c>
      <c r="T4693" s="3">
        <v>81.22</v>
      </c>
      <c r="U4693" s="3">
        <v>0</v>
      </c>
      <c r="V4693" s="1" t="s">
        <v>2904</v>
      </c>
      <c r="W4693" s="1" t="s">
        <v>33</v>
      </c>
      <c r="X4693" s="1" t="s">
        <v>3357</v>
      </c>
      <c r="Y4693" s="1" t="s">
        <v>96</v>
      </c>
      <c r="Z4693" s="1" t="s">
        <v>3567</v>
      </c>
      <c r="AA4693" s="1" t="s">
        <v>2973</v>
      </c>
    </row>
    <row r="4694" spans="1:27" x14ac:dyDescent="0.25">
      <c r="A4694" s="1" t="s">
        <v>26</v>
      </c>
      <c r="B4694" s="1" t="s">
        <v>6437</v>
      </c>
      <c r="C4694" s="2">
        <v>42334</v>
      </c>
      <c r="D4694" s="1" t="s">
        <v>2817</v>
      </c>
      <c r="E4694" s="7" t="str">
        <f>VLOOKUP(TRIM(D4694)*1,CFOP!A:B,2,FALSE)</f>
        <v>Sim</v>
      </c>
      <c r="F4694" s="1" t="s">
        <v>393</v>
      </c>
      <c r="G4694" s="3">
        <v>2175.87</v>
      </c>
      <c r="H4694" s="3">
        <v>1892.06</v>
      </c>
      <c r="I4694" s="3">
        <v>227.05</v>
      </c>
      <c r="J4694" s="1" t="s">
        <v>30</v>
      </c>
      <c r="K4694" s="3">
        <v>0</v>
      </c>
      <c r="L4694" s="3">
        <v>0</v>
      </c>
      <c r="M4694" s="1" t="s">
        <v>31</v>
      </c>
      <c r="N4694" s="3">
        <v>1892.06</v>
      </c>
      <c r="O4694" s="3">
        <v>283.81</v>
      </c>
      <c r="P4694" s="1" t="s">
        <v>2788</v>
      </c>
      <c r="Q4694" s="3">
        <v>1892.06</v>
      </c>
      <c r="R4694" s="3">
        <v>31.220000000000002</v>
      </c>
      <c r="S4694" s="1" t="s">
        <v>33</v>
      </c>
      <c r="T4694" s="3">
        <v>1892.06</v>
      </c>
      <c r="U4694" s="3">
        <v>143.80000000000001</v>
      </c>
      <c r="V4694" s="1" t="s">
        <v>33</v>
      </c>
      <c r="W4694" s="1" t="s">
        <v>33</v>
      </c>
      <c r="X4694" s="1" t="s">
        <v>3899</v>
      </c>
      <c r="Y4694" s="1" t="s">
        <v>96</v>
      </c>
      <c r="Z4694" s="1" t="s">
        <v>6438</v>
      </c>
      <c r="AA4694" s="1" t="s">
        <v>6439</v>
      </c>
    </row>
    <row r="4695" spans="1:27" x14ac:dyDescent="0.25">
      <c r="A4695" s="1" t="s">
        <v>26</v>
      </c>
      <c r="B4695" s="1" t="s">
        <v>6440</v>
      </c>
      <c r="C4695" s="2">
        <v>42334</v>
      </c>
      <c r="D4695" s="1" t="s">
        <v>2817</v>
      </c>
      <c r="E4695" s="7" t="str">
        <f>VLOOKUP(TRIM(D4695)*1,CFOP!A:B,2,FALSE)</f>
        <v>Sim</v>
      </c>
      <c r="F4695" s="1" t="s">
        <v>393</v>
      </c>
      <c r="G4695" s="3">
        <v>1087.93</v>
      </c>
      <c r="H4695" s="3">
        <v>946.03</v>
      </c>
      <c r="I4695" s="3">
        <v>113.52</v>
      </c>
      <c r="J4695" s="1" t="s">
        <v>30</v>
      </c>
      <c r="K4695" s="3">
        <v>0</v>
      </c>
      <c r="L4695" s="3">
        <v>0</v>
      </c>
      <c r="M4695" s="1" t="s">
        <v>31</v>
      </c>
      <c r="N4695" s="3">
        <v>946.03</v>
      </c>
      <c r="O4695" s="3">
        <v>141.9</v>
      </c>
      <c r="P4695" s="1" t="s">
        <v>2788</v>
      </c>
      <c r="Q4695" s="3">
        <v>946.03</v>
      </c>
      <c r="R4695" s="3">
        <v>15.610000000000001</v>
      </c>
      <c r="S4695" s="1" t="s">
        <v>33</v>
      </c>
      <c r="T4695" s="3">
        <v>946.03</v>
      </c>
      <c r="U4695" s="3">
        <v>71.900000000000006</v>
      </c>
      <c r="V4695" s="1" t="s">
        <v>33</v>
      </c>
      <c r="W4695" s="1" t="s">
        <v>33</v>
      </c>
      <c r="X4695" s="1" t="s">
        <v>3899</v>
      </c>
      <c r="Y4695" s="1" t="s">
        <v>96</v>
      </c>
      <c r="Z4695" s="1" t="s">
        <v>6441</v>
      </c>
      <c r="AA4695" s="1" t="s">
        <v>6439</v>
      </c>
    </row>
    <row r="4696" spans="1:27" x14ac:dyDescent="0.25">
      <c r="A4696" s="1" t="s">
        <v>26</v>
      </c>
      <c r="B4696" s="1" t="s">
        <v>6442</v>
      </c>
      <c r="C4696" s="2">
        <v>42334</v>
      </c>
      <c r="D4696" s="1" t="s">
        <v>2817</v>
      </c>
      <c r="E4696" s="7" t="str">
        <f>VLOOKUP(TRIM(D4696)*1,CFOP!A:B,2,FALSE)</f>
        <v>Sim</v>
      </c>
      <c r="F4696" s="1" t="s">
        <v>393</v>
      </c>
      <c r="G4696" s="3">
        <v>1740.7</v>
      </c>
      <c r="H4696" s="3">
        <v>1513.65</v>
      </c>
      <c r="I4696" s="3">
        <v>181.64000000000001</v>
      </c>
      <c r="J4696" s="1" t="s">
        <v>30</v>
      </c>
      <c r="K4696" s="3">
        <v>0</v>
      </c>
      <c r="L4696" s="3">
        <v>0</v>
      </c>
      <c r="M4696" s="1" t="s">
        <v>31</v>
      </c>
      <c r="N4696" s="3">
        <v>1513.65</v>
      </c>
      <c r="O4696" s="3">
        <v>227.05</v>
      </c>
      <c r="P4696" s="1" t="s">
        <v>2788</v>
      </c>
      <c r="Q4696" s="3">
        <v>1513.65</v>
      </c>
      <c r="R4696" s="3">
        <v>24.98</v>
      </c>
      <c r="S4696" s="1" t="s">
        <v>33</v>
      </c>
      <c r="T4696" s="3">
        <v>1513.65</v>
      </c>
      <c r="U4696" s="3">
        <v>115.04</v>
      </c>
      <c r="V4696" s="1" t="s">
        <v>33</v>
      </c>
      <c r="W4696" s="1" t="s">
        <v>33</v>
      </c>
      <c r="X4696" s="1" t="s">
        <v>3899</v>
      </c>
      <c r="Y4696" s="1" t="s">
        <v>96</v>
      </c>
      <c r="Z4696" s="1" t="s">
        <v>6443</v>
      </c>
      <c r="AA4696" s="1" t="s">
        <v>6439</v>
      </c>
    </row>
    <row r="4697" spans="1:27" x14ac:dyDescent="0.25">
      <c r="A4697" s="1" t="s">
        <v>26</v>
      </c>
      <c r="B4697" s="1" t="s">
        <v>6444</v>
      </c>
      <c r="C4697" s="2">
        <v>42334</v>
      </c>
      <c r="D4697" s="1" t="s">
        <v>2817</v>
      </c>
      <c r="E4697" s="7" t="str">
        <f>VLOOKUP(TRIM(D4697)*1,CFOP!A:B,2,FALSE)</f>
        <v>Sim</v>
      </c>
      <c r="F4697" s="1" t="s">
        <v>393</v>
      </c>
      <c r="G4697" s="3">
        <v>217.59</v>
      </c>
      <c r="H4697" s="3">
        <v>189.21</v>
      </c>
      <c r="I4697" s="3">
        <v>22.71</v>
      </c>
      <c r="J4697" s="1" t="s">
        <v>30</v>
      </c>
      <c r="K4697" s="3">
        <v>0</v>
      </c>
      <c r="L4697" s="3">
        <v>0</v>
      </c>
      <c r="M4697" s="1" t="s">
        <v>31</v>
      </c>
      <c r="N4697" s="3">
        <v>189.21</v>
      </c>
      <c r="O4697" s="3">
        <v>28.38</v>
      </c>
      <c r="P4697" s="1" t="s">
        <v>2788</v>
      </c>
      <c r="Q4697" s="3">
        <v>189.21</v>
      </c>
      <c r="R4697" s="3">
        <v>3.12</v>
      </c>
      <c r="S4697" s="1" t="s">
        <v>33</v>
      </c>
      <c r="T4697" s="3">
        <v>189.21</v>
      </c>
      <c r="U4697" s="3">
        <v>14.38</v>
      </c>
      <c r="V4697" s="1" t="s">
        <v>33</v>
      </c>
      <c r="W4697" s="1" t="s">
        <v>33</v>
      </c>
      <c r="X4697" s="1" t="s">
        <v>3899</v>
      </c>
      <c r="Y4697" s="1" t="s">
        <v>96</v>
      </c>
      <c r="Z4697" s="1" t="s">
        <v>6445</v>
      </c>
      <c r="AA4697" s="1" t="s">
        <v>6439</v>
      </c>
    </row>
    <row r="4698" spans="1:27" x14ac:dyDescent="0.25">
      <c r="A4698" s="1" t="s">
        <v>26</v>
      </c>
      <c r="B4698" s="1" t="s">
        <v>6446</v>
      </c>
      <c r="C4698" s="2">
        <v>42334</v>
      </c>
      <c r="D4698" s="1" t="s">
        <v>2817</v>
      </c>
      <c r="E4698" s="7" t="str">
        <f>VLOOKUP(TRIM(D4698)*1,CFOP!A:B,2,FALSE)</f>
        <v>Sim</v>
      </c>
      <c r="F4698" s="1" t="s">
        <v>393</v>
      </c>
      <c r="G4698" s="3">
        <v>217.59</v>
      </c>
      <c r="H4698" s="3">
        <v>189.21</v>
      </c>
      <c r="I4698" s="3">
        <v>22.71</v>
      </c>
      <c r="J4698" s="1" t="s">
        <v>30</v>
      </c>
      <c r="K4698" s="3">
        <v>0</v>
      </c>
      <c r="L4698" s="3">
        <v>0</v>
      </c>
      <c r="M4698" s="1" t="s">
        <v>31</v>
      </c>
      <c r="N4698" s="3">
        <v>189.21</v>
      </c>
      <c r="O4698" s="3">
        <v>28.38</v>
      </c>
      <c r="P4698" s="1" t="s">
        <v>2788</v>
      </c>
      <c r="Q4698" s="3">
        <v>189.21</v>
      </c>
      <c r="R4698" s="3">
        <v>3.12</v>
      </c>
      <c r="S4698" s="1" t="s">
        <v>33</v>
      </c>
      <c r="T4698" s="3">
        <v>189.21</v>
      </c>
      <c r="U4698" s="3">
        <v>14.38</v>
      </c>
      <c r="V4698" s="1" t="s">
        <v>33</v>
      </c>
      <c r="W4698" s="1" t="s">
        <v>33</v>
      </c>
      <c r="X4698" s="1" t="s">
        <v>3899</v>
      </c>
      <c r="Y4698" s="1" t="s">
        <v>96</v>
      </c>
      <c r="Z4698" s="1" t="s">
        <v>6447</v>
      </c>
      <c r="AA4698" s="1" t="s">
        <v>6439</v>
      </c>
    </row>
    <row r="4699" spans="1:27" x14ac:dyDescent="0.25">
      <c r="A4699" s="1" t="s">
        <v>26</v>
      </c>
      <c r="B4699" s="1" t="s">
        <v>6448</v>
      </c>
      <c r="C4699" s="2">
        <v>42334</v>
      </c>
      <c r="D4699" s="1" t="s">
        <v>2817</v>
      </c>
      <c r="E4699" s="7" t="str">
        <f>VLOOKUP(TRIM(D4699)*1,CFOP!A:B,2,FALSE)</f>
        <v>Sim</v>
      </c>
      <c r="F4699" s="1" t="s">
        <v>393</v>
      </c>
      <c r="G4699" s="3">
        <v>3698.98</v>
      </c>
      <c r="H4699" s="3">
        <v>3216.5</v>
      </c>
      <c r="I4699" s="3">
        <v>385.98</v>
      </c>
      <c r="J4699" s="1" t="s">
        <v>30</v>
      </c>
      <c r="K4699" s="3">
        <v>0</v>
      </c>
      <c r="L4699" s="3">
        <v>0</v>
      </c>
      <c r="M4699" s="1" t="s">
        <v>31</v>
      </c>
      <c r="N4699" s="3">
        <v>3216.5</v>
      </c>
      <c r="O4699" s="3">
        <v>482.48</v>
      </c>
      <c r="P4699" s="1" t="s">
        <v>2788</v>
      </c>
      <c r="Q4699" s="3">
        <v>3216.5</v>
      </c>
      <c r="R4699" s="3">
        <v>53.07</v>
      </c>
      <c r="S4699" s="1" t="s">
        <v>33</v>
      </c>
      <c r="T4699" s="3">
        <v>3216.5</v>
      </c>
      <c r="U4699" s="3">
        <v>244.45000000000002</v>
      </c>
      <c r="V4699" s="1" t="s">
        <v>33</v>
      </c>
      <c r="W4699" s="1" t="s">
        <v>33</v>
      </c>
      <c r="X4699" s="1" t="s">
        <v>3899</v>
      </c>
      <c r="Y4699" s="1" t="s">
        <v>96</v>
      </c>
      <c r="Z4699" s="1" t="s">
        <v>6449</v>
      </c>
      <c r="AA4699" s="1" t="s">
        <v>6439</v>
      </c>
    </row>
    <row r="4700" spans="1:27" x14ac:dyDescent="0.25">
      <c r="A4700" s="1" t="s">
        <v>26</v>
      </c>
      <c r="B4700" s="1" t="s">
        <v>6450</v>
      </c>
      <c r="C4700" s="2">
        <v>42334</v>
      </c>
      <c r="D4700" s="1" t="s">
        <v>2787</v>
      </c>
      <c r="E4700" s="7" t="str">
        <f>VLOOKUP(TRIM(D4700)*1,CFOP!A:B,2,FALSE)</f>
        <v>Sim</v>
      </c>
      <c r="F4700" s="1" t="s">
        <v>29</v>
      </c>
      <c r="G4700" s="3">
        <v>1104.5899999999999</v>
      </c>
      <c r="H4700" s="3">
        <v>1104.5899999999999</v>
      </c>
      <c r="I4700" s="3">
        <v>198.83</v>
      </c>
      <c r="J4700" s="1" t="s">
        <v>61</v>
      </c>
      <c r="K4700" s="3">
        <v>0</v>
      </c>
      <c r="L4700" s="3">
        <v>0</v>
      </c>
      <c r="M4700" s="1" t="s">
        <v>31</v>
      </c>
      <c r="N4700" s="3">
        <v>960.51</v>
      </c>
      <c r="O4700" s="3">
        <v>144.08000000000001</v>
      </c>
      <c r="P4700" s="1" t="s">
        <v>2788</v>
      </c>
      <c r="Q4700" s="3">
        <v>960.51</v>
      </c>
      <c r="R4700" s="3">
        <v>15.85</v>
      </c>
      <c r="S4700" s="1" t="s">
        <v>33</v>
      </c>
      <c r="T4700" s="3">
        <v>960.51</v>
      </c>
      <c r="U4700" s="3">
        <v>73</v>
      </c>
      <c r="V4700" s="1" t="s">
        <v>33</v>
      </c>
      <c r="W4700" s="1" t="s">
        <v>33</v>
      </c>
      <c r="X4700" s="1" t="s">
        <v>6451</v>
      </c>
      <c r="Y4700" s="1" t="s">
        <v>91</v>
      </c>
      <c r="Z4700" s="1" t="s">
        <v>2313</v>
      </c>
      <c r="AA4700" s="1" t="s">
        <v>2314</v>
      </c>
    </row>
    <row r="4701" spans="1:27" x14ac:dyDescent="0.25">
      <c r="A4701" s="1" t="s">
        <v>26</v>
      </c>
      <c r="B4701" s="1" t="s">
        <v>6452</v>
      </c>
      <c r="C4701" s="2">
        <v>42334</v>
      </c>
      <c r="D4701" s="1" t="s">
        <v>2817</v>
      </c>
      <c r="E4701" s="7" t="str">
        <f>VLOOKUP(TRIM(D4701)*1,CFOP!A:B,2,FALSE)</f>
        <v>Sim</v>
      </c>
      <c r="F4701" s="1" t="s">
        <v>1643</v>
      </c>
      <c r="G4701" s="3">
        <v>849.75</v>
      </c>
      <c r="H4701" s="3">
        <v>849.75</v>
      </c>
      <c r="I4701" s="3">
        <v>101.97</v>
      </c>
      <c r="J4701" s="1" t="s">
        <v>30</v>
      </c>
      <c r="K4701" s="3">
        <v>0</v>
      </c>
      <c r="L4701" s="3">
        <v>0</v>
      </c>
      <c r="M4701" s="1" t="s">
        <v>31</v>
      </c>
      <c r="N4701" s="3">
        <v>0</v>
      </c>
      <c r="O4701" s="3">
        <v>0</v>
      </c>
      <c r="P4701" s="1" t="s">
        <v>31</v>
      </c>
      <c r="Q4701" s="3">
        <v>849.75</v>
      </c>
      <c r="R4701" s="3">
        <v>14.02</v>
      </c>
      <c r="S4701" s="1" t="s">
        <v>33</v>
      </c>
      <c r="T4701" s="3">
        <v>849.75</v>
      </c>
      <c r="U4701" s="3">
        <v>64.58</v>
      </c>
      <c r="V4701" s="1" t="s">
        <v>33</v>
      </c>
      <c r="W4701" s="1" t="s">
        <v>33</v>
      </c>
      <c r="X4701" s="1" t="s">
        <v>2574</v>
      </c>
      <c r="Y4701" s="1" t="s">
        <v>96</v>
      </c>
      <c r="Z4701" s="1" t="s">
        <v>3431</v>
      </c>
      <c r="AA4701" s="1" t="s">
        <v>3432</v>
      </c>
    </row>
    <row r="4702" spans="1:27" x14ac:dyDescent="0.25">
      <c r="A4702" s="1" t="s">
        <v>26</v>
      </c>
      <c r="B4702" s="1" t="s">
        <v>6452</v>
      </c>
      <c r="C4702" s="2">
        <v>42334</v>
      </c>
      <c r="D4702" s="1" t="s">
        <v>2817</v>
      </c>
      <c r="E4702" s="7" t="str">
        <f>VLOOKUP(TRIM(D4702)*1,CFOP!A:B,2,FALSE)</f>
        <v>Sim</v>
      </c>
      <c r="F4702" s="1" t="s">
        <v>1643</v>
      </c>
      <c r="G4702" s="3">
        <v>1133</v>
      </c>
      <c r="H4702" s="3">
        <v>1133</v>
      </c>
      <c r="I4702" s="3">
        <v>135.96</v>
      </c>
      <c r="J4702" s="1" t="s">
        <v>30</v>
      </c>
      <c r="K4702" s="3">
        <v>0</v>
      </c>
      <c r="L4702" s="3">
        <v>0</v>
      </c>
      <c r="M4702" s="1" t="s">
        <v>31</v>
      </c>
      <c r="N4702" s="3">
        <v>0</v>
      </c>
      <c r="O4702" s="3">
        <v>0</v>
      </c>
      <c r="P4702" s="1" t="s">
        <v>31</v>
      </c>
      <c r="Q4702" s="3">
        <v>1133</v>
      </c>
      <c r="R4702" s="3">
        <v>18.690000000000001</v>
      </c>
      <c r="S4702" s="1" t="s">
        <v>33</v>
      </c>
      <c r="T4702" s="3">
        <v>1133</v>
      </c>
      <c r="U4702" s="3">
        <v>86.11</v>
      </c>
      <c r="V4702" s="1" t="s">
        <v>33</v>
      </c>
      <c r="W4702" s="1" t="s">
        <v>33</v>
      </c>
      <c r="X4702" s="1" t="s">
        <v>2574</v>
      </c>
      <c r="Y4702" s="1" t="s">
        <v>96</v>
      </c>
      <c r="Z4702" s="1" t="s">
        <v>3431</v>
      </c>
      <c r="AA4702" s="1" t="s">
        <v>3432</v>
      </c>
    </row>
    <row r="4703" spans="1:27" x14ac:dyDescent="0.25">
      <c r="A4703" s="1" t="s">
        <v>26</v>
      </c>
      <c r="B4703" s="1" t="s">
        <v>6453</v>
      </c>
      <c r="C4703" s="2">
        <v>42334</v>
      </c>
      <c r="D4703" s="1" t="s">
        <v>2817</v>
      </c>
      <c r="E4703" s="7" t="str">
        <f>VLOOKUP(TRIM(D4703)*1,CFOP!A:B,2,FALSE)</f>
        <v>Sim</v>
      </c>
      <c r="F4703" s="1" t="s">
        <v>478</v>
      </c>
      <c r="G4703" s="3">
        <v>1402.43</v>
      </c>
      <c r="H4703" s="3">
        <v>1219.5</v>
      </c>
      <c r="I4703" s="3">
        <v>48.78</v>
      </c>
      <c r="J4703" s="1" t="s">
        <v>780</v>
      </c>
      <c r="K4703" s="3">
        <v>0</v>
      </c>
      <c r="L4703" s="3">
        <v>0</v>
      </c>
      <c r="M4703" s="1" t="s">
        <v>31</v>
      </c>
      <c r="N4703" s="3">
        <v>1219.5</v>
      </c>
      <c r="O4703" s="3">
        <v>182.93</v>
      </c>
      <c r="P4703" s="1" t="s">
        <v>2788</v>
      </c>
      <c r="Q4703" s="3">
        <v>1219.5</v>
      </c>
      <c r="R4703" s="3">
        <v>20.12</v>
      </c>
      <c r="S4703" s="1" t="s">
        <v>33</v>
      </c>
      <c r="T4703" s="3">
        <v>1219.5</v>
      </c>
      <c r="U4703" s="3">
        <v>92.68</v>
      </c>
      <c r="V4703" s="1" t="s">
        <v>33</v>
      </c>
      <c r="W4703" s="1" t="s">
        <v>33</v>
      </c>
      <c r="X4703" s="1" t="s">
        <v>6102</v>
      </c>
      <c r="Y4703" s="1" t="s">
        <v>91</v>
      </c>
      <c r="Z4703" s="1" t="s">
        <v>3793</v>
      </c>
      <c r="AA4703" s="1" t="s">
        <v>3794</v>
      </c>
    </row>
    <row r="4704" spans="1:27" x14ac:dyDescent="0.25">
      <c r="A4704" s="1" t="s">
        <v>26</v>
      </c>
      <c r="B4704" s="1" t="s">
        <v>6453</v>
      </c>
      <c r="C4704" s="2">
        <v>42334</v>
      </c>
      <c r="D4704" s="1" t="s">
        <v>2841</v>
      </c>
      <c r="E4704" s="7" t="str">
        <f>VLOOKUP(TRIM(D4704)*1,CFOP!A:B,2,FALSE)</f>
        <v>Sim</v>
      </c>
      <c r="F4704" s="1" t="s">
        <v>478</v>
      </c>
      <c r="G4704" s="3">
        <v>343.28000000000003</v>
      </c>
      <c r="H4704" s="3">
        <v>343.28000000000003</v>
      </c>
      <c r="I4704" s="3">
        <v>24.03</v>
      </c>
      <c r="J4704" s="1" t="s">
        <v>30</v>
      </c>
      <c r="K4704" s="3">
        <v>0</v>
      </c>
      <c r="L4704" s="3">
        <v>0</v>
      </c>
      <c r="M4704" s="1" t="s">
        <v>31</v>
      </c>
      <c r="N4704" s="3">
        <v>0</v>
      </c>
      <c r="O4704" s="3">
        <v>0</v>
      </c>
      <c r="P4704" s="1" t="s">
        <v>31</v>
      </c>
      <c r="Q4704" s="3">
        <v>343.28000000000003</v>
      </c>
      <c r="R4704" s="3">
        <v>5.66</v>
      </c>
      <c r="S4704" s="1" t="s">
        <v>33</v>
      </c>
      <c r="T4704" s="3">
        <v>343.28000000000003</v>
      </c>
      <c r="U4704" s="3">
        <v>26.09</v>
      </c>
      <c r="V4704" s="1" t="s">
        <v>33</v>
      </c>
      <c r="W4704" s="1" t="s">
        <v>33</v>
      </c>
      <c r="X4704" s="1" t="s">
        <v>6102</v>
      </c>
      <c r="Y4704" s="1" t="s">
        <v>99</v>
      </c>
      <c r="Z4704" s="1" t="s">
        <v>3504</v>
      </c>
      <c r="AA4704" s="1" t="s">
        <v>3505</v>
      </c>
    </row>
    <row r="4705" spans="1:27" x14ac:dyDescent="0.25">
      <c r="A4705" s="1" t="s">
        <v>26</v>
      </c>
      <c r="B4705" s="1" t="s">
        <v>6454</v>
      </c>
      <c r="C4705" s="2">
        <v>42334</v>
      </c>
      <c r="D4705" s="1" t="s">
        <v>3402</v>
      </c>
      <c r="E4705" s="7" t="str">
        <f>VLOOKUP(TRIM(D4705)*1,CFOP!A:B,2,FALSE)</f>
        <v>Sim</v>
      </c>
      <c r="F4705" s="1" t="s">
        <v>60</v>
      </c>
      <c r="G4705" s="3">
        <v>1650.5</v>
      </c>
      <c r="H4705" s="3">
        <v>0</v>
      </c>
      <c r="I4705" s="3">
        <v>0</v>
      </c>
      <c r="J4705" s="1" t="s">
        <v>31</v>
      </c>
      <c r="K4705" s="3">
        <v>0</v>
      </c>
      <c r="L4705" s="3">
        <v>0</v>
      </c>
      <c r="M4705" s="1" t="s">
        <v>31</v>
      </c>
      <c r="N4705" s="3">
        <v>0</v>
      </c>
      <c r="O4705" s="3">
        <v>0</v>
      </c>
      <c r="P4705" s="1" t="s">
        <v>31</v>
      </c>
      <c r="Q4705" s="3">
        <v>0</v>
      </c>
      <c r="R4705" s="3">
        <v>0</v>
      </c>
      <c r="S4705" s="1" t="s">
        <v>31</v>
      </c>
      <c r="T4705" s="3">
        <v>0</v>
      </c>
      <c r="U4705" s="3">
        <v>0</v>
      </c>
      <c r="V4705" s="1" t="s">
        <v>31</v>
      </c>
      <c r="W4705" s="1" t="s">
        <v>33</v>
      </c>
      <c r="X4705" s="1" t="s">
        <v>4479</v>
      </c>
      <c r="Y4705" s="1" t="s">
        <v>1378</v>
      </c>
      <c r="Z4705" s="1" t="s">
        <v>6455</v>
      </c>
      <c r="AA4705" s="1" t="s">
        <v>6456</v>
      </c>
    </row>
    <row r="4706" spans="1:27" x14ac:dyDescent="0.25">
      <c r="A4706" s="1" t="s">
        <v>26</v>
      </c>
      <c r="B4706" s="1" t="s">
        <v>6454</v>
      </c>
      <c r="C4706" s="2">
        <v>42334</v>
      </c>
      <c r="D4706" s="1" t="s">
        <v>3402</v>
      </c>
      <c r="E4706" s="7" t="str">
        <f>VLOOKUP(TRIM(D4706)*1,CFOP!A:B,2,FALSE)</f>
        <v>Sim</v>
      </c>
      <c r="F4706" s="1" t="s">
        <v>60</v>
      </c>
      <c r="G4706" s="3">
        <v>2560</v>
      </c>
      <c r="H4706" s="3">
        <v>0</v>
      </c>
      <c r="I4706" s="3">
        <v>0</v>
      </c>
      <c r="J4706" s="1" t="s">
        <v>31</v>
      </c>
      <c r="K4706" s="3">
        <v>0</v>
      </c>
      <c r="L4706" s="3">
        <v>0</v>
      </c>
      <c r="M4706" s="1" t="s">
        <v>31</v>
      </c>
      <c r="N4706" s="3">
        <v>0</v>
      </c>
      <c r="O4706" s="3">
        <v>0</v>
      </c>
      <c r="P4706" s="1" t="s">
        <v>31</v>
      </c>
      <c r="Q4706" s="3">
        <v>0</v>
      </c>
      <c r="R4706" s="3">
        <v>0</v>
      </c>
      <c r="S4706" s="1" t="s">
        <v>31</v>
      </c>
      <c r="T4706" s="3">
        <v>0</v>
      </c>
      <c r="U4706" s="3">
        <v>0</v>
      </c>
      <c r="V4706" s="1" t="s">
        <v>31</v>
      </c>
      <c r="W4706" s="1" t="s">
        <v>33</v>
      </c>
      <c r="X4706" s="1" t="s">
        <v>4479</v>
      </c>
      <c r="Y4706" s="1" t="s">
        <v>1378</v>
      </c>
      <c r="Z4706" s="1" t="s">
        <v>5080</v>
      </c>
      <c r="AA4706" s="1" t="s">
        <v>5081</v>
      </c>
    </row>
    <row r="4707" spans="1:27" x14ac:dyDescent="0.25">
      <c r="A4707" s="1" t="s">
        <v>26</v>
      </c>
      <c r="B4707" s="1" t="s">
        <v>6454</v>
      </c>
      <c r="C4707" s="2">
        <v>42334</v>
      </c>
      <c r="D4707" s="1" t="s">
        <v>3402</v>
      </c>
      <c r="E4707" s="7" t="str">
        <f>VLOOKUP(TRIM(D4707)*1,CFOP!A:B,2,FALSE)</f>
        <v>Sim</v>
      </c>
      <c r="F4707" s="1" t="s">
        <v>60</v>
      </c>
      <c r="G4707" s="3">
        <v>702</v>
      </c>
      <c r="H4707" s="3">
        <v>0</v>
      </c>
      <c r="I4707" s="3">
        <v>0</v>
      </c>
      <c r="J4707" s="1" t="s">
        <v>31</v>
      </c>
      <c r="K4707" s="3">
        <v>0</v>
      </c>
      <c r="L4707" s="3">
        <v>0</v>
      </c>
      <c r="M4707" s="1" t="s">
        <v>31</v>
      </c>
      <c r="N4707" s="3">
        <v>0</v>
      </c>
      <c r="O4707" s="3">
        <v>0</v>
      </c>
      <c r="P4707" s="1" t="s">
        <v>31</v>
      </c>
      <c r="Q4707" s="3">
        <v>0</v>
      </c>
      <c r="R4707" s="3">
        <v>0</v>
      </c>
      <c r="S4707" s="1" t="s">
        <v>31</v>
      </c>
      <c r="T4707" s="3">
        <v>0</v>
      </c>
      <c r="U4707" s="3">
        <v>0</v>
      </c>
      <c r="V4707" s="1" t="s">
        <v>31</v>
      </c>
      <c r="W4707" s="1" t="s">
        <v>33</v>
      </c>
      <c r="X4707" s="1" t="s">
        <v>4479</v>
      </c>
      <c r="Y4707" s="1" t="s">
        <v>1378</v>
      </c>
      <c r="Z4707" s="1" t="s">
        <v>3060</v>
      </c>
      <c r="AA4707" s="1" t="s">
        <v>3061</v>
      </c>
    </row>
    <row r="4708" spans="1:27" x14ac:dyDescent="0.25">
      <c r="A4708" s="1" t="s">
        <v>26</v>
      </c>
      <c r="B4708" s="1" t="s">
        <v>6457</v>
      </c>
      <c r="C4708" s="2">
        <v>42334</v>
      </c>
      <c r="D4708" s="1" t="s">
        <v>2817</v>
      </c>
      <c r="E4708" s="7" t="str">
        <f>VLOOKUP(TRIM(D4708)*1,CFOP!A:B,2,FALSE)</f>
        <v>Sim</v>
      </c>
      <c r="F4708" s="1" t="s">
        <v>1643</v>
      </c>
      <c r="G4708" s="3">
        <v>2776.04</v>
      </c>
      <c r="H4708" s="3">
        <v>2776.04</v>
      </c>
      <c r="I4708" s="3">
        <v>333.12</v>
      </c>
      <c r="J4708" s="1" t="s">
        <v>30</v>
      </c>
      <c r="K4708" s="3">
        <v>0</v>
      </c>
      <c r="L4708" s="3">
        <v>0</v>
      </c>
      <c r="M4708" s="1" t="s">
        <v>31</v>
      </c>
      <c r="N4708" s="3">
        <v>0</v>
      </c>
      <c r="O4708" s="3">
        <v>0</v>
      </c>
      <c r="P4708" s="1" t="s">
        <v>31</v>
      </c>
      <c r="Q4708" s="3">
        <v>2776.04</v>
      </c>
      <c r="R4708" s="3">
        <v>45.800000000000004</v>
      </c>
      <c r="S4708" s="1" t="s">
        <v>33</v>
      </c>
      <c r="T4708" s="3">
        <v>2776.04</v>
      </c>
      <c r="U4708" s="3">
        <v>210.98000000000002</v>
      </c>
      <c r="V4708" s="1" t="s">
        <v>33</v>
      </c>
      <c r="W4708" s="1" t="s">
        <v>33</v>
      </c>
      <c r="X4708" s="1" t="s">
        <v>2818</v>
      </c>
      <c r="Y4708" s="1" t="s">
        <v>1378</v>
      </c>
      <c r="Z4708" s="1" t="s">
        <v>6458</v>
      </c>
      <c r="AA4708" s="1" t="s">
        <v>6459</v>
      </c>
    </row>
    <row r="4709" spans="1:27" x14ac:dyDescent="0.25">
      <c r="A4709" s="1" t="s">
        <v>26</v>
      </c>
      <c r="B4709" s="1" t="s">
        <v>6457</v>
      </c>
      <c r="C4709" s="2">
        <v>42334</v>
      </c>
      <c r="D4709" s="1" t="s">
        <v>2817</v>
      </c>
      <c r="E4709" s="7" t="str">
        <f>VLOOKUP(TRIM(D4709)*1,CFOP!A:B,2,FALSE)</f>
        <v>Sim</v>
      </c>
      <c r="F4709" s="1" t="s">
        <v>1643</v>
      </c>
      <c r="G4709" s="3">
        <v>1591.14</v>
      </c>
      <c r="H4709" s="3">
        <v>1591.14</v>
      </c>
      <c r="I4709" s="3">
        <v>190.94</v>
      </c>
      <c r="J4709" s="1" t="s">
        <v>30</v>
      </c>
      <c r="K4709" s="3">
        <v>0</v>
      </c>
      <c r="L4709" s="3">
        <v>0</v>
      </c>
      <c r="M4709" s="1" t="s">
        <v>31</v>
      </c>
      <c r="N4709" s="3">
        <v>0</v>
      </c>
      <c r="O4709" s="3">
        <v>0</v>
      </c>
      <c r="P4709" s="1" t="s">
        <v>31</v>
      </c>
      <c r="Q4709" s="3">
        <v>1591.14</v>
      </c>
      <c r="R4709" s="3">
        <v>26.25</v>
      </c>
      <c r="S4709" s="1" t="s">
        <v>33</v>
      </c>
      <c r="T4709" s="3">
        <v>1591.14</v>
      </c>
      <c r="U4709" s="3">
        <v>120.93</v>
      </c>
      <c r="V4709" s="1" t="s">
        <v>33</v>
      </c>
      <c r="W4709" s="1" t="s">
        <v>33</v>
      </c>
      <c r="X4709" s="1" t="s">
        <v>2818</v>
      </c>
      <c r="Y4709" s="1" t="s">
        <v>2556</v>
      </c>
      <c r="Z4709" s="1" t="s">
        <v>6460</v>
      </c>
      <c r="AA4709" s="1" t="s">
        <v>6459</v>
      </c>
    </row>
    <row r="4710" spans="1:27" x14ac:dyDescent="0.25">
      <c r="A4710" s="1" t="s">
        <v>26</v>
      </c>
      <c r="B4710" s="1" t="s">
        <v>6461</v>
      </c>
      <c r="C4710" s="2">
        <v>42334</v>
      </c>
      <c r="D4710" s="1" t="s">
        <v>2787</v>
      </c>
      <c r="E4710" s="7" t="str">
        <f>VLOOKUP(TRIM(D4710)*1,CFOP!A:B,2,FALSE)</f>
        <v>Sim</v>
      </c>
      <c r="F4710" s="1" t="s">
        <v>29</v>
      </c>
      <c r="G4710" s="3">
        <v>3390.63</v>
      </c>
      <c r="H4710" s="3">
        <v>2948.37</v>
      </c>
      <c r="I4710" s="3">
        <v>530.71</v>
      </c>
      <c r="J4710" s="1" t="s">
        <v>61</v>
      </c>
      <c r="K4710" s="3">
        <v>0</v>
      </c>
      <c r="L4710" s="3">
        <v>0</v>
      </c>
      <c r="M4710" s="1" t="s">
        <v>31</v>
      </c>
      <c r="N4710" s="3">
        <v>2948.37</v>
      </c>
      <c r="O4710" s="3">
        <v>442.26</v>
      </c>
      <c r="P4710" s="1" t="s">
        <v>2788</v>
      </c>
      <c r="Q4710" s="3">
        <v>2948.37</v>
      </c>
      <c r="R4710" s="3">
        <v>48.65</v>
      </c>
      <c r="S4710" s="1" t="s">
        <v>33</v>
      </c>
      <c r="T4710" s="3">
        <v>2948.37</v>
      </c>
      <c r="U4710" s="3">
        <v>224.08</v>
      </c>
      <c r="V4710" s="1" t="s">
        <v>33</v>
      </c>
      <c r="W4710" s="1" t="s">
        <v>33</v>
      </c>
      <c r="X4710" s="1" t="s">
        <v>2747</v>
      </c>
      <c r="Y4710" s="1" t="s">
        <v>91</v>
      </c>
      <c r="Z4710" s="1" t="s">
        <v>1745</v>
      </c>
      <c r="AA4710" s="1" t="s">
        <v>1746</v>
      </c>
    </row>
    <row r="4711" spans="1:27" x14ac:dyDescent="0.25">
      <c r="A4711" s="1" t="s">
        <v>26</v>
      </c>
      <c r="B4711" s="1" t="s">
        <v>6462</v>
      </c>
      <c r="C4711" s="2">
        <v>42334</v>
      </c>
      <c r="D4711" s="1" t="s">
        <v>2817</v>
      </c>
      <c r="E4711" s="7" t="str">
        <f>VLOOKUP(TRIM(D4711)*1,CFOP!A:B,2,FALSE)</f>
        <v>Sim</v>
      </c>
      <c r="F4711" s="1" t="s">
        <v>393</v>
      </c>
      <c r="G4711" s="3">
        <v>652.76</v>
      </c>
      <c r="H4711" s="3">
        <v>567.62</v>
      </c>
      <c r="I4711" s="3">
        <v>68.11</v>
      </c>
      <c r="J4711" s="1" t="s">
        <v>30</v>
      </c>
      <c r="K4711" s="3">
        <v>0</v>
      </c>
      <c r="L4711" s="3">
        <v>0</v>
      </c>
      <c r="M4711" s="1" t="s">
        <v>31</v>
      </c>
      <c r="N4711" s="3">
        <v>567.62</v>
      </c>
      <c r="O4711" s="3">
        <v>85.14</v>
      </c>
      <c r="P4711" s="1" t="s">
        <v>2788</v>
      </c>
      <c r="Q4711" s="3">
        <v>567.62</v>
      </c>
      <c r="R4711" s="3">
        <v>9.370000000000001</v>
      </c>
      <c r="S4711" s="1" t="s">
        <v>33</v>
      </c>
      <c r="T4711" s="3">
        <v>567.62</v>
      </c>
      <c r="U4711" s="3">
        <v>43.14</v>
      </c>
      <c r="V4711" s="1" t="s">
        <v>33</v>
      </c>
      <c r="W4711" s="1" t="s">
        <v>33</v>
      </c>
      <c r="X4711" s="1" t="s">
        <v>3899</v>
      </c>
      <c r="Y4711" s="1" t="s">
        <v>96</v>
      </c>
      <c r="Z4711" s="1" t="s">
        <v>6463</v>
      </c>
      <c r="AA4711" s="1" t="s">
        <v>6439</v>
      </c>
    </row>
    <row r="4712" spans="1:27" x14ac:dyDescent="0.25">
      <c r="A4712" s="1" t="s">
        <v>26</v>
      </c>
      <c r="B4712" s="1" t="s">
        <v>6464</v>
      </c>
      <c r="C4712" s="2">
        <v>42334</v>
      </c>
      <c r="D4712" s="1" t="s">
        <v>2787</v>
      </c>
      <c r="E4712" s="7" t="str">
        <f>VLOOKUP(TRIM(D4712)*1,CFOP!A:B,2,FALSE)</f>
        <v>Sim</v>
      </c>
      <c r="F4712" s="1" t="s">
        <v>29</v>
      </c>
      <c r="G4712" s="3">
        <v>996.89</v>
      </c>
      <c r="H4712" s="3">
        <v>866.86</v>
      </c>
      <c r="I4712" s="3">
        <v>156.03</v>
      </c>
      <c r="J4712" s="1" t="s">
        <v>61</v>
      </c>
      <c r="K4712" s="3">
        <v>0</v>
      </c>
      <c r="L4712" s="3">
        <v>0</v>
      </c>
      <c r="M4712" s="1" t="s">
        <v>31</v>
      </c>
      <c r="N4712" s="3">
        <v>866.86</v>
      </c>
      <c r="O4712" s="3">
        <v>130.03</v>
      </c>
      <c r="P4712" s="1" t="s">
        <v>2788</v>
      </c>
      <c r="Q4712" s="3">
        <v>866.86</v>
      </c>
      <c r="R4712" s="3">
        <v>14.3</v>
      </c>
      <c r="S4712" s="1" t="s">
        <v>33</v>
      </c>
      <c r="T4712" s="3">
        <v>866.86</v>
      </c>
      <c r="U4712" s="3">
        <v>65.88</v>
      </c>
      <c r="V4712" s="1" t="s">
        <v>33</v>
      </c>
      <c r="W4712" s="1" t="s">
        <v>33</v>
      </c>
      <c r="X4712" s="1" t="s">
        <v>3078</v>
      </c>
      <c r="Y4712" s="1" t="s">
        <v>91</v>
      </c>
      <c r="Z4712" s="1" t="s">
        <v>2280</v>
      </c>
      <c r="AA4712" s="1" t="s">
        <v>2281</v>
      </c>
    </row>
    <row r="4713" spans="1:27" x14ac:dyDescent="0.25">
      <c r="A4713" s="1" t="s">
        <v>26</v>
      </c>
      <c r="B4713" s="1" t="s">
        <v>6465</v>
      </c>
      <c r="C4713" s="2">
        <v>42334</v>
      </c>
      <c r="D4713" s="1" t="s">
        <v>2841</v>
      </c>
      <c r="E4713" s="7" t="str">
        <f>VLOOKUP(TRIM(D4713)*1,CFOP!A:B,2,FALSE)</f>
        <v>Sim</v>
      </c>
      <c r="F4713" s="1" t="s">
        <v>411</v>
      </c>
      <c r="G4713" s="3">
        <v>1608.76</v>
      </c>
      <c r="H4713" s="3">
        <v>1398.92</v>
      </c>
      <c r="I4713" s="3">
        <v>55.96</v>
      </c>
      <c r="J4713" s="1" t="s">
        <v>61</v>
      </c>
      <c r="K4713" s="3">
        <v>0</v>
      </c>
      <c r="L4713" s="3">
        <v>0</v>
      </c>
      <c r="M4713" s="1" t="s">
        <v>31</v>
      </c>
      <c r="N4713" s="3">
        <v>1398.92</v>
      </c>
      <c r="O4713" s="3">
        <v>209.84</v>
      </c>
      <c r="P4713" s="1" t="s">
        <v>2788</v>
      </c>
      <c r="Q4713" s="3">
        <v>1398.92</v>
      </c>
      <c r="R4713" s="3">
        <v>23.080000000000002</v>
      </c>
      <c r="S4713" s="1" t="s">
        <v>33</v>
      </c>
      <c r="T4713" s="3">
        <v>1398.92</v>
      </c>
      <c r="U4713" s="3">
        <v>106.32000000000001</v>
      </c>
      <c r="V4713" s="1" t="s">
        <v>33</v>
      </c>
      <c r="W4713" s="1" t="s">
        <v>33</v>
      </c>
      <c r="X4713" s="1" t="s">
        <v>3011</v>
      </c>
      <c r="Y4713" s="1" t="s">
        <v>91</v>
      </c>
      <c r="Z4713" s="1" t="s">
        <v>1266</v>
      </c>
      <c r="AA4713" s="1" t="s">
        <v>1267</v>
      </c>
    </row>
    <row r="4714" spans="1:27" x14ac:dyDescent="0.25">
      <c r="A4714" s="1" t="s">
        <v>26</v>
      </c>
      <c r="B4714" s="1" t="s">
        <v>6466</v>
      </c>
      <c r="C4714" s="2">
        <v>42334</v>
      </c>
      <c r="D4714" s="1" t="s">
        <v>2787</v>
      </c>
      <c r="E4714" s="7" t="str">
        <f>VLOOKUP(TRIM(D4714)*1,CFOP!A:B,2,FALSE)</f>
        <v>Sim</v>
      </c>
      <c r="F4714" s="1" t="s">
        <v>29</v>
      </c>
      <c r="G4714" s="3">
        <v>107.03999999999999</v>
      </c>
      <c r="H4714" s="3">
        <v>107.04</v>
      </c>
      <c r="I4714" s="3">
        <v>19.27</v>
      </c>
      <c r="J4714" s="1" t="s">
        <v>61</v>
      </c>
      <c r="K4714" s="3">
        <v>0</v>
      </c>
      <c r="L4714" s="3">
        <v>0</v>
      </c>
      <c r="M4714" s="1" t="s">
        <v>31</v>
      </c>
      <c r="N4714" s="3">
        <v>93.08</v>
      </c>
      <c r="O4714" s="3">
        <v>13.96</v>
      </c>
      <c r="P4714" s="1" t="s">
        <v>2788</v>
      </c>
      <c r="Q4714" s="3">
        <v>93.08</v>
      </c>
      <c r="R4714" s="3">
        <v>1.54</v>
      </c>
      <c r="S4714" s="1" t="s">
        <v>33</v>
      </c>
      <c r="T4714" s="3">
        <v>93.08</v>
      </c>
      <c r="U4714" s="3">
        <v>7.07</v>
      </c>
      <c r="V4714" s="1" t="s">
        <v>33</v>
      </c>
      <c r="W4714" s="1" t="s">
        <v>33</v>
      </c>
      <c r="X4714" s="1" t="s">
        <v>6467</v>
      </c>
      <c r="Y4714" s="1" t="s">
        <v>44</v>
      </c>
      <c r="Z4714" s="1" t="s">
        <v>2309</v>
      </c>
      <c r="AA4714" s="1" t="s">
        <v>2310</v>
      </c>
    </row>
    <row r="4715" spans="1:27" x14ac:dyDescent="0.25">
      <c r="A4715" s="1" t="s">
        <v>26</v>
      </c>
      <c r="B4715" s="1" t="s">
        <v>6468</v>
      </c>
      <c r="C4715" s="2">
        <v>42334</v>
      </c>
      <c r="D4715" s="1" t="s">
        <v>2841</v>
      </c>
      <c r="E4715" s="7" t="str">
        <f>VLOOKUP(TRIM(D4715)*1,CFOP!A:B,2,FALSE)</f>
        <v>Sim</v>
      </c>
      <c r="F4715" s="1" t="s">
        <v>179</v>
      </c>
      <c r="G4715" s="3">
        <v>1332.11</v>
      </c>
      <c r="H4715" s="3">
        <v>1110.0899999999999</v>
      </c>
      <c r="I4715" s="3">
        <v>44.4</v>
      </c>
      <c r="J4715" s="1" t="s">
        <v>61</v>
      </c>
      <c r="K4715" s="3">
        <v>0</v>
      </c>
      <c r="L4715" s="3">
        <v>0</v>
      </c>
      <c r="M4715" s="1" t="s">
        <v>31</v>
      </c>
      <c r="N4715" s="3">
        <v>1110.0899999999999</v>
      </c>
      <c r="O4715" s="3">
        <v>222.02</v>
      </c>
      <c r="P4715" s="1" t="s">
        <v>2788</v>
      </c>
      <c r="Q4715" s="3">
        <v>1110.0899999999999</v>
      </c>
      <c r="R4715" s="3">
        <v>18.32</v>
      </c>
      <c r="S4715" s="1" t="s">
        <v>33</v>
      </c>
      <c r="T4715" s="3">
        <v>1110.0899999999999</v>
      </c>
      <c r="U4715" s="3">
        <v>84.37</v>
      </c>
      <c r="V4715" s="1" t="s">
        <v>33</v>
      </c>
      <c r="W4715" s="1" t="s">
        <v>33</v>
      </c>
      <c r="X4715" s="1" t="s">
        <v>986</v>
      </c>
      <c r="Y4715" s="1" t="s">
        <v>99</v>
      </c>
      <c r="Z4715" s="1" t="s">
        <v>1538</v>
      </c>
      <c r="AA4715" s="1" t="s">
        <v>1539</v>
      </c>
    </row>
    <row r="4716" spans="1:27" x14ac:dyDescent="0.25">
      <c r="A4716" s="1" t="s">
        <v>26</v>
      </c>
      <c r="B4716" s="1" t="s">
        <v>6468</v>
      </c>
      <c r="C4716" s="2">
        <v>42334</v>
      </c>
      <c r="D4716" s="1" t="s">
        <v>2841</v>
      </c>
      <c r="E4716" s="7" t="str">
        <f>VLOOKUP(TRIM(D4716)*1,CFOP!A:B,2,FALSE)</f>
        <v>Sim</v>
      </c>
      <c r="F4716" s="1" t="s">
        <v>179</v>
      </c>
      <c r="G4716" s="3">
        <v>449.6</v>
      </c>
      <c r="H4716" s="3">
        <v>374.67</v>
      </c>
      <c r="I4716" s="3">
        <v>14.99</v>
      </c>
      <c r="J4716" s="1" t="s">
        <v>61</v>
      </c>
      <c r="K4716" s="3">
        <v>0</v>
      </c>
      <c r="L4716" s="3">
        <v>0</v>
      </c>
      <c r="M4716" s="1" t="s">
        <v>31</v>
      </c>
      <c r="N4716" s="3">
        <v>374.67</v>
      </c>
      <c r="O4716" s="3">
        <v>74.930000000000007</v>
      </c>
      <c r="P4716" s="1" t="s">
        <v>2788</v>
      </c>
      <c r="Q4716" s="3">
        <v>374.67</v>
      </c>
      <c r="R4716" s="3">
        <v>6.18</v>
      </c>
      <c r="S4716" s="1" t="s">
        <v>33</v>
      </c>
      <c r="T4716" s="3">
        <v>374.67</v>
      </c>
      <c r="U4716" s="3">
        <v>28.47</v>
      </c>
      <c r="V4716" s="1" t="s">
        <v>33</v>
      </c>
      <c r="W4716" s="1" t="s">
        <v>33</v>
      </c>
      <c r="X4716" s="1" t="s">
        <v>986</v>
      </c>
      <c r="Y4716" s="1" t="s">
        <v>642</v>
      </c>
      <c r="Z4716" s="1" t="s">
        <v>643</v>
      </c>
      <c r="AA4716" s="1" t="s">
        <v>644</v>
      </c>
    </row>
    <row r="4717" spans="1:27" x14ac:dyDescent="0.25">
      <c r="A4717" s="1" t="s">
        <v>26</v>
      </c>
      <c r="B4717" s="1" t="s">
        <v>6468</v>
      </c>
      <c r="C4717" s="2">
        <v>42334</v>
      </c>
      <c r="D4717" s="1" t="s">
        <v>2841</v>
      </c>
      <c r="E4717" s="7" t="str">
        <f>VLOOKUP(TRIM(D4717)*1,CFOP!A:B,2,FALSE)</f>
        <v>Sim</v>
      </c>
      <c r="F4717" s="1" t="s">
        <v>179</v>
      </c>
      <c r="G4717" s="3">
        <v>266.42</v>
      </c>
      <c r="H4717" s="3">
        <v>222.02</v>
      </c>
      <c r="I4717" s="3">
        <v>8.8800000000000008</v>
      </c>
      <c r="J4717" s="1" t="s">
        <v>61</v>
      </c>
      <c r="K4717" s="3">
        <v>0</v>
      </c>
      <c r="L4717" s="3">
        <v>0</v>
      </c>
      <c r="M4717" s="1" t="s">
        <v>31</v>
      </c>
      <c r="N4717" s="3">
        <v>222.02</v>
      </c>
      <c r="O4717" s="3">
        <v>44.4</v>
      </c>
      <c r="P4717" s="1" t="s">
        <v>2788</v>
      </c>
      <c r="Q4717" s="3">
        <v>222.02</v>
      </c>
      <c r="R4717" s="3">
        <v>3.66</v>
      </c>
      <c r="S4717" s="1" t="s">
        <v>33</v>
      </c>
      <c r="T4717" s="3">
        <v>222.02</v>
      </c>
      <c r="U4717" s="3">
        <v>16.87</v>
      </c>
      <c r="V4717" s="1" t="s">
        <v>33</v>
      </c>
      <c r="W4717" s="1" t="s">
        <v>33</v>
      </c>
      <c r="X4717" s="1" t="s">
        <v>986</v>
      </c>
      <c r="Y4717" s="1" t="s">
        <v>99</v>
      </c>
      <c r="Z4717" s="1" t="s">
        <v>100</v>
      </c>
      <c r="AA4717" s="1" t="s">
        <v>101</v>
      </c>
    </row>
    <row r="4718" spans="1:27" x14ac:dyDescent="0.25">
      <c r="A4718" s="1" t="s">
        <v>26</v>
      </c>
      <c r="B4718" s="1" t="s">
        <v>6468</v>
      </c>
      <c r="C4718" s="2">
        <v>42334</v>
      </c>
      <c r="D4718" s="1" t="s">
        <v>2841</v>
      </c>
      <c r="E4718" s="7" t="str">
        <f>VLOOKUP(TRIM(D4718)*1,CFOP!A:B,2,FALSE)</f>
        <v>Sim</v>
      </c>
      <c r="F4718" s="1" t="s">
        <v>179</v>
      </c>
      <c r="G4718" s="3">
        <v>266.42</v>
      </c>
      <c r="H4718" s="3">
        <v>222.02</v>
      </c>
      <c r="I4718" s="3">
        <v>8.8800000000000008</v>
      </c>
      <c r="J4718" s="1" t="s">
        <v>61</v>
      </c>
      <c r="K4718" s="3">
        <v>0</v>
      </c>
      <c r="L4718" s="3">
        <v>0</v>
      </c>
      <c r="M4718" s="1" t="s">
        <v>31</v>
      </c>
      <c r="N4718" s="3">
        <v>222.02</v>
      </c>
      <c r="O4718" s="3">
        <v>44.4</v>
      </c>
      <c r="P4718" s="1" t="s">
        <v>2788</v>
      </c>
      <c r="Q4718" s="3">
        <v>222.02</v>
      </c>
      <c r="R4718" s="3">
        <v>3.66</v>
      </c>
      <c r="S4718" s="1" t="s">
        <v>33</v>
      </c>
      <c r="T4718" s="3">
        <v>222.02</v>
      </c>
      <c r="U4718" s="3">
        <v>16.87</v>
      </c>
      <c r="V4718" s="1" t="s">
        <v>33</v>
      </c>
      <c r="W4718" s="1" t="s">
        <v>33</v>
      </c>
      <c r="X4718" s="1" t="s">
        <v>986</v>
      </c>
      <c r="Y4718" s="1" t="s">
        <v>99</v>
      </c>
      <c r="Z4718" s="1" t="s">
        <v>100</v>
      </c>
      <c r="AA4718" s="1" t="s">
        <v>101</v>
      </c>
    </row>
    <row r="4719" spans="1:27" x14ac:dyDescent="0.25">
      <c r="A4719" s="1" t="s">
        <v>26</v>
      </c>
      <c r="B4719" s="1" t="s">
        <v>6468</v>
      </c>
      <c r="C4719" s="2">
        <v>42334</v>
      </c>
      <c r="D4719" s="1" t="s">
        <v>2841</v>
      </c>
      <c r="E4719" s="7" t="str">
        <f>VLOOKUP(TRIM(D4719)*1,CFOP!A:B,2,FALSE)</f>
        <v>Sim</v>
      </c>
      <c r="F4719" s="1" t="s">
        <v>179</v>
      </c>
      <c r="G4719" s="3">
        <v>266.42</v>
      </c>
      <c r="H4719" s="3">
        <v>222.02</v>
      </c>
      <c r="I4719" s="3">
        <v>8.8800000000000008</v>
      </c>
      <c r="J4719" s="1" t="s">
        <v>61</v>
      </c>
      <c r="K4719" s="3">
        <v>0</v>
      </c>
      <c r="L4719" s="3">
        <v>0</v>
      </c>
      <c r="M4719" s="1" t="s">
        <v>31</v>
      </c>
      <c r="N4719" s="3">
        <v>222.02</v>
      </c>
      <c r="O4719" s="3">
        <v>44.4</v>
      </c>
      <c r="P4719" s="1" t="s">
        <v>2788</v>
      </c>
      <c r="Q4719" s="3">
        <v>222.02</v>
      </c>
      <c r="R4719" s="3">
        <v>3.66</v>
      </c>
      <c r="S4719" s="1" t="s">
        <v>33</v>
      </c>
      <c r="T4719" s="3">
        <v>222.02</v>
      </c>
      <c r="U4719" s="3">
        <v>16.87</v>
      </c>
      <c r="V4719" s="1" t="s">
        <v>33</v>
      </c>
      <c r="W4719" s="1" t="s">
        <v>33</v>
      </c>
      <c r="X4719" s="1" t="s">
        <v>986</v>
      </c>
      <c r="Y4719" s="1" t="s">
        <v>99</v>
      </c>
      <c r="Z4719" s="1" t="s">
        <v>100</v>
      </c>
      <c r="AA4719" s="1" t="s">
        <v>101</v>
      </c>
    </row>
    <row r="4720" spans="1:27" x14ac:dyDescent="0.25">
      <c r="A4720" s="1" t="s">
        <v>26</v>
      </c>
      <c r="B4720" s="1" t="s">
        <v>6468</v>
      </c>
      <c r="C4720" s="2">
        <v>42334</v>
      </c>
      <c r="D4720" s="1" t="s">
        <v>2841</v>
      </c>
      <c r="E4720" s="7" t="str">
        <f>VLOOKUP(TRIM(D4720)*1,CFOP!A:B,2,FALSE)</f>
        <v>Sim</v>
      </c>
      <c r="F4720" s="1" t="s">
        <v>179</v>
      </c>
      <c r="G4720" s="3">
        <v>266.42</v>
      </c>
      <c r="H4720" s="3">
        <v>222.02</v>
      </c>
      <c r="I4720" s="3">
        <v>8.8800000000000008</v>
      </c>
      <c r="J4720" s="1" t="s">
        <v>61</v>
      </c>
      <c r="K4720" s="3">
        <v>0</v>
      </c>
      <c r="L4720" s="3">
        <v>0</v>
      </c>
      <c r="M4720" s="1" t="s">
        <v>31</v>
      </c>
      <c r="N4720" s="3">
        <v>222.02</v>
      </c>
      <c r="O4720" s="3">
        <v>44.4</v>
      </c>
      <c r="P4720" s="1" t="s">
        <v>2788</v>
      </c>
      <c r="Q4720" s="3">
        <v>222.02</v>
      </c>
      <c r="R4720" s="3">
        <v>3.66</v>
      </c>
      <c r="S4720" s="1" t="s">
        <v>33</v>
      </c>
      <c r="T4720" s="3">
        <v>222.02</v>
      </c>
      <c r="U4720" s="3">
        <v>16.87</v>
      </c>
      <c r="V4720" s="1" t="s">
        <v>33</v>
      </c>
      <c r="W4720" s="1" t="s">
        <v>33</v>
      </c>
      <c r="X4720" s="1" t="s">
        <v>986</v>
      </c>
      <c r="Y4720" s="1" t="s">
        <v>99</v>
      </c>
      <c r="Z4720" s="1" t="s">
        <v>100</v>
      </c>
      <c r="AA4720" s="1" t="s">
        <v>101</v>
      </c>
    </row>
    <row r="4721" spans="1:27" x14ac:dyDescent="0.25">
      <c r="A4721" s="1" t="s">
        <v>26</v>
      </c>
      <c r="B4721" s="1" t="s">
        <v>6468</v>
      </c>
      <c r="C4721" s="2">
        <v>42334</v>
      </c>
      <c r="D4721" s="1" t="s">
        <v>2841</v>
      </c>
      <c r="E4721" s="7" t="str">
        <f>VLOOKUP(TRIM(D4721)*1,CFOP!A:B,2,FALSE)</f>
        <v>Sim</v>
      </c>
      <c r="F4721" s="1" t="s">
        <v>179</v>
      </c>
      <c r="G4721" s="3">
        <v>506.63</v>
      </c>
      <c r="H4721" s="3">
        <v>440.55</v>
      </c>
      <c r="I4721" s="3">
        <v>17.62</v>
      </c>
      <c r="J4721" s="1" t="s">
        <v>61</v>
      </c>
      <c r="K4721" s="3">
        <v>0</v>
      </c>
      <c r="L4721" s="3">
        <v>0</v>
      </c>
      <c r="M4721" s="1" t="s">
        <v>31</v>
      </c>
      <c r="N4721" s="3">
        <v>440.55</v>
      </c>
      <c r="O4721" s="3">
        <v>66.08</v>
      </c>
      <c r="P4721" s="1" t="s">
        <v>2788</v>
      </c>
      <c r="Q4721" s="3">
        <v>440.55</v>
      </c>
      <c r="R4721" s="3">
        <v>7.2700000000000005</v>
      </c>
      <c r="S4721" s="1" t="s">
        <v>33</v>
      </c>
      <c r="T4721" s="3">
        <v>440.55</v>
      </c>
      <c r="U4721" s="3">
        <v>33.480000000000004</v>
      </c>
      <c r="V4721" s="1" t="s">
        <v>33</v>
      </c>
      <c r="W4721" s="1" t="s">
        <v>33</v>
      </c>
      <c r="X4721" s="1" t="s">
        <v>986</v>
      </c>
      <c r="Y4721" s="1" t="s">
        <v>91</v>
      </c>
      <c r="Z4721" s="1" t="s">
        <v>1522</v>
      </c>
      <c r="AA4721" s="1" t="s">
        <v>1523</v>
      </c>
    </row>
    <row r="4722" spans="1:27" x14ac:dyDescent="0.25">
      <c r="A4722" s="1" t="s">
        <v>26</v>
      </c>
      <c r="B4722" s="1" t="s">
        <v>6468</v>
      </c>
      <c r="C4722" s="2">
        <v>42334</v>
      </c>
      <c r="D4722" s="1" t="s">
        <v>2841</v>
      </c>
      <c r="E4722" s="7" t="str">
        <f>VLOOKUP(TRIM(D4722)*1,CFOP!A:B,2,FALSE)</f>
        <v>Sim</v>
      </c>
      <c r="F4722" s="1" t="s">
        <v>179</v>
      </c>
      <c r="G4722" s="3">
        <v>506.63</v>
      </c>
      <c r="H4722" s="3">
        <v>440.55</v>
      </c>
      <c r="I4722" s="3">
        <v>17.62</v>
      </c>
      <c r="J4722" s="1" t="s">
        <v>61</v>
      </c>
      <c r="K4722" s="3">
        <v>0</v>
      </c>
      <c r="L4722" s="3">
        <v>0</v>
      </c>
      <c r="M4722" s="1" t="s">
        <v>31</v>
      </c>
      <c r="N4722" s="3">
        <v>440.55</v>
      </c>
      <c r="O4722" s="3">
        <v>66.08</v>
      </c>
      <c r="P4722" s="1" t="s">
        <v>2788</v>
      </c>
      <c r="Q4722" s="3">
        <v>440.55</v>
      </c>
      <c r="R4722" s="3">
        <v>7.2700000000000005</v>
      </c>
      <c r="S4722" s="1" t="s">
        <v>33</v>
      </c>
      <c r="T4722" s="3">
        <v>440.55</v>
      </c>
      <c r="U4722" s="3">
        <v>33.480000000000004</v>
      </c>
      <c r="V4722" s="1" t="s">
        <v>33</v>
      </c>
      <c r="W4722" s="1" t="s">
        <v>33</v>
      </c>
      <c r="X4722" s="1" t="s">
        <v>986</v>
      </c>
      <c r="Y4722" s="1" t="s">
        <v>91</v>
      </c>
      <c r="Z4722" s="1" t="s">
        <v>1522</v>
      </c>
      <c r="AA4722" s="1" t="s">
        <v>1523</v>
      </c>
    </row>
    <row r="4723" spans="1:27" x14ac:dyDescent="0.25">
      <c r="A4723" s="1" t="s">
        <v>26</v>
      </c>
      <c r="B4723" s="1" t="s">
        <v>6468</v>
      </c>
      <c r="C4723" s="2">
        <v>42334</v>
      </c>
      <c r="D4723" s="1" t="s">
        <v>2841</v>
      </c>
      <c r="E4723" s="7" t="str">
        <f>VLOOKUP(TRIM(D4723)*1,CFOP!A:B,2,FALSE)</f>
        <v>Sim</v>
      </c>
      <c r="F4723" s="1" t="s">
        <v>179</v>
      </c>
      <c r="G4723" s="3">
        <v>1434.73</v>
      </c>
      <c r="H4723" s="3">
        <v>1247.5899999999999</v>
      </c>
      <c r="I4723" s="3">
        <v>49.9</v>
      </c>
      <c r="J4723" s="1" t="s">
        <v>61</v>
      </c>
      <c r="K4723" s="3">
        <v>0</v>
      </c>
      <c r="L4723" s="3">
        <v>0</v>
      </c>
      <c r="M4723" s="1" t="s">
        <v>31</v>
      </c>
      <c r="N4723" s="3">
        <v>1247.5899999999999</v>
      </c>
      <c r="O4723" s="3">
        <v>187.14000000000001</v>
      </c>
      <c r="P4723" s="1" t="s">
        <v>2788</v>
      </c>
      <c r="Q4723" s="3">
        <v>1247.5899999999999</v>
      </c>
      <c r="R4723" s="3">
        <v>20.59</v>
      </c>
      <c r="S4723" s="1" t="s">
        <v>33</v>
      </c>
      <c r="T4723" s="3">
        <v>1247.5899999999999</v>
      </c>
      <c r="U4723" s="3">
        <v>94.820000000000007</v>
      </c>
      <c r="V4723" s="1" t="s">
        <v>33</v>
      </c>
      <c r="W4723" s="1" t="s">
        <v>33</v>
      </c>
      <c r="X4723" s="1" t="s">
        <v>986</v>
      </c>
      <c r="Y4723" s="1" t="s">
        <v>91</v>
      </c>
      <c r="Z4723" s="1" t="s">
        <v>1789</v>
      </c>
      <c r="AA4723" s="1" t="s">
        <v>1790</v>
      </c>
    </row>
    <row r="4724" spans="1:27" x14ac:dyDescent="0.25">
      <c r="A4724" s="1" t="s">
        <v>26</v>
      </c>
      <c r="B4724" s="1" t="s">
        <v>6468</v>
      </c>
      <c r="C4724" s="2">
        <v>42334</v>
      </c>
      <c r="D4724" s="1" t="s">
        <v>2841</v>
      </c>
      <c r="E4724" s="7" t="str">
        <f>VLOOKUP(TRIM(D4724)*1,CFOP!A:B,2,FALSE)</f>
        <v>Sim</v>
      </c>
      <c r="F4724" s="1" t="s">
        <v>179</v>
      </c>
      <c r="G4724" s="3">
        <v>331.99</v>
      </c>
      <c r="H4724" s="3">
        <v>288.69</v>
      </c>
      <c r="I4724" s="3">
        <v>11.55</v>
      </c>
      <c r="J4724" s="1" t="s">
        <v>61</v>
      </c>
      <c r="K4724" s="3">
        <v>0</v>
      </c>
      <c r="L4724" s="3">
        <v>0</v>
      </c>
      <c r="M4724" s="1" t="s">
        <v>31</v>
      </c>
      <c r="N4724" s="3">
        <v>288.69</v>
      </c>
      <c r="O4724" s="3">
        <v>43.300000000000004</v>
      </c>
      <c r="P4724" s="1" t="s">
        <v>2788</v>
      </c>
      <c r="Q4724" s="3">
        <v>288.69</v>
      </c>
      <c r="R4724" s="3">
        <v>4.76</v>
      </c>
      <c r="S4724" s="1" t="s">
        <v>33</v>
      </c>
      <c r="T4724" s="3">
        <v>288.69</v>
      </c>
      <c r="U4724" s="3">
        <v>21.94</v>
      </c>
      <c r="V4724" s="1" t="s">
        <v>33</v>
      </c>
      <c r="W4724" s="1" t="s">
        <v>33</v>
      </c>
      <c r="X4724" s="1" t="s">
        <v>986</v>
      </c>
      <c r="Y4724" s="1" t="s">
        <v>91</v>
      </c>
      <c r="Z4724" s="1" t="s">
        <v>118</v>
      </c>
      <c r="AA4724" s="1" t="s">
        <v>119</v>
      </c>
    </row>
    <row r="4725" spans="1:27" x14ac:dyDescent="0.25">
      <c r="A4725" s="1" t="s">
        <v>26</v>
      </c>
      <c r="B4725" s="1" t="s">
        <v>6468</v>
      </c>
      <c r="C4725" s="2">
        <v>42334</v>
      </c>
      <c r="D4725" s="1" t="s">
        <v>2841</v>
      </c>
      <c r="E4725" s="7" t="str">
        <f>VLOOKUP(TRIM(D4725)*1,CFOP!A:B,2,FALSE)</f>
        <v>Sim</v>
      </c>
      <c r="F4725" s="1" t="s">
        <v>179</v>
      </c>
      <c r="G4725" s="3">
        <v>458.54</v>
      </c>
      <c r="H4725" s="3">
        <v>398.73</v>
      </c>
      <c r="I4725" s="3">
        <v>15.950000000000001</v>
      </c>
      <c r="J4725" s="1" t="s">
        <v>61</v>
      </c>
      <c r="K4725" s="3">
        <v>0</v>
      </c>
      <c r="L4725" s="3">
        <v>0</v>
      </c>
      <c r="M4725" s="1" t="s">
        <v>31</v>
      </c>
      <c r="N4725" s="3">
        <v>398.73</v>
      </c>
      <c r="O4725" s="3">
        <v>59.81</v>
      </c>
      <c r="P4725" s="1" t="s">
        <v>2788</v>
      </c>
      <c r="Q4725" s="3">
        <v>398.73</v>
      </c>
      <c r="R4725" s="3">
        <v>6.58</v>
      </c>
      <c r="S4725" s="1" t="s">
        <v>33</v>
      </c>
      <c r="T4725" s="3">
        <v>398.73</v>
      </c>
      <c r="U4725" s="3">
        <v>30.3</v>
      </c>
      <c r="V4725" s="1" t="s">
        <v>33</v>
      </c>
      <c r="W4725" s="1" t="s">
        <v>33</v>
      </c>
      <c r="X4725" s="1" t="s">
        <v>986</v>
      </c>
      <c r="Y4725" s="1" t="s">
        <v>91</v>
      </c>
      <c r="Z4725" s="1" t="s">
        <v>1777</v>
      </c>
      <c r="AA4725" s="1" t="s">
        <v>1778</v>
      </c>
    </row>
    <row r="4726" spans="1:27" x14ac:dyDescent="0.25">
      <c r="A4726" s="1" t="s">
        <v>26</v>
      </c>
      <c r="B4726" s="1" t="s">
        <v>6468</v>
      </c>
      <c r="C4726" s="2">
        <v>42334</v>
      </c>
      <c r="D4726" s="1" t="s">
        <v>2841</v>
      </c>
      <c r="E4726" s="7" t="str">
        <f>VLOOKUP(TRIM(D4726)*1,CFOP!A:B,2,FALSE)</f>
        <v>Sim</v>
      </c>
      <c r="F4726" s="1" t="s">
        <v>179</v>
      </c>
      <c r="G4726" s="3">
        <v>1592.9</v>
      </c>
      <c r="H4726" s="3">
        <v>1385.13</v>
      </c>
      <c r="I4726" s="3">
        <v>55.410000000000004</v>
      </c>
      <c r="J4726" s="1" t="s">
        <v>61</v>
      </c>
      <c r="K4726" s="3">
        <v>0</v>
      </c>
      <c r="L4726" s="3">
        <v>0</v>
      </c>
      <c r="M4726" s="1" t="s">
        <v>31</v>
      </c>
      <c r="N4726" s="3">
        <v>1385.13</v>
      </c>
      <c r="O4726" s="3">
        <v>207.77</v>
      </c>
      <c r="P4726" s="1" t="s">
        <v>2788</v>
      </c>
      <c r="Q4726" s="3">
        <v>1385.13</v>
      </c>
      <c r="R4726" s="3">
        <v>22.85</v>
      </c>
      <c r="S4726" s="1" t="s">
        <v>33</v>
      </c>
      <c r="T4726" s="3">
        <v>1385.13</v>
      </c>
      <c r="U4726" s="3">
        <v>105.27</v>
      </c>
      <c r="V4726" s="1" t="s">
        <v>33</v>
      </c>
      <c r="W4726" s="1" t="s">
        <v>33</v>
      </c>
      <c r="X4726" s="1" t="s">
        <v>986</v>
      </c>
      <c r="Y4726" s="1" t="s">
        <v>91</v>
      </c>
      <c r="Z4726" s="1" t="s">
        <v>4847</v>
      </c>
      <c r="AA4726" s="1" t="s">
        <v>4848</v>
      </c>
    </row>
    <row r="4727" spans="1:27" x14ac:dyDescent="0.25">
      <c r="A4727" s="1" t="s">
        <v>26</v>
      </c>
      <c r="B4727" s="1" t="s">
        <v>6468</v>
      </c>
      <c r="C4727" s="2">
        <v>42334</v>
      </c>
      <c r="D4727" s="1" t="s">
        <v>2841</v>
      </c>
      <c r="E4727" s="7" t="str">
        <f>VLOOKUP(TRIM(D4727)*1,CFOP!A:B,2,FALSE)</f>
        <v>Sim</v>
      </c>
      <c r="F4727" s="1" t="s">
        <v>179</v>
      </c>
      <c r="G4727" s="3">
        <v>311.48</v>
      </c>
      <c r="H4727" s="3">
        <v>259.57</v>
      </c>
      <c r="I4727" s="3">
        <v>10.38</v>
      </c>
      <c r="J4727" s="1" t="s">
        <v>61</v>
      </c>
      <c r="K4727" s="3">
        <v>0</v>
      </c>
      <c r="L4727" s="3">
        <v>0</v>
      </c>
      <c r="M4727" s="1" t="s">
        <v>31</v>
      </c>
      <c r="N4727" s="3">
        <v>259.57</v>
      </c>
      <c r="O4727" s="3">
        <v>51.910000000000004</v>
      </c>
      <c r="P4727" s="1" t="s">
        <v>2788</v>
      </c>
      <c r="Q4727" s="3">
        <v>259.57</v>
      </c>
      <c r="R4727" s="3">
        <v>4.28</v>
      </c>
      <c r="S4727" s="1" t="s">
        <v>33</v>
      </c>
      <c r="T4727" s="3">
        <v>259.57</v>
      </c>
      <c r="U4727" s="3">
        <v>19.73</v>
      </c>
      <c r="V4727" s="1" t="s">
        <v>33</v>
      </c>
      <c r="W4727" s="1" t="s">
        <v>33</v>
      </c>
      <c r="X4727" s="1" t="s">
        <v>986</v>
      </c>
      <c r="Y4727" s="1" t="s">
        <v>99</v>
      </c>
      <c r="Z4727" s="1" t="s">
        <v>126</v>
      </c>
      <c r="AA4727" s="1" t="s">
        <v>127</v>
      </c>
    </row>
    <row r="4728" spans="1:27" x14ac:dyDescent="0.25">
      <c r="A4728" s="1" t="s">
        <v>26</v>
      </c>
      <c r="B4728" s="1" t="s">
        <v>6468</v>
      </c>
      <c r="C4728" s="2">
        <v>42334</v>
      </c>
      <c r="D4728" s="1" t="s">
        <v>2841</v>
      </c>
      <c r="E4728" s="7" t="str">
        <f>VLOOKUP(TRIM(D4728)*1,CFOP!A:B,2,FALSE)</f>
        <v>Sim</v>
      </c>
      <c r="F4728" s="1" t="s">
        <v>179</v>
      </c>
      <c r="G4728" s="3">
        <v>337.25</v>
      </c>
      <c r="H4728" s="3">
        <v>281.04000000000002</v>
      </c>
      <c r="I4728" s="3">
        <v>11.24</v>
      </c>
      <c r="J4728" s="1" t="s">
        <v>61</v>
      </c>
      <c r="K4728" s="3">
        <v>0</v>
      </c>
      <c r="L4728" s="3">
        <v>0</v>
      </c>
      <c r="M4728" s="1" t="s">
        <v>31</v>
      </c>
      <c r="N4728" s="3">
        <v>281.04000000000002</v>
      </c>
      <c r="O4728" s="3">
        <v>56.21</v>
      </c>
      <c r="P4728" s="1" t="s">
        <v>2788</v>
      </c>
      <c r="Q4728" s="3">
        <v>281.04000000000002</v>
      </c>
      <c r="R4728" s="3">
        <v>4.6399999999999997</v>
      </c>
      <c r="S4728" s="1" t="s">
        <v>33</v>
      </c>
      <c r="T4728" s="3">
        <v>281.04000000000002</v>
      </c>
      <c r="U4728" s="3">
        <v>21.36</v>
      </c>
      <c r="V4728" s="1" t="s">
        <v>33</v>
      </c>
      <c r="W4728" s="1" t="s">
        <v>33</v>
      </c>
      <c r="X4728" s="1" t="s">
        <v>986</v>
      </c>
      <c r="Y4728" s="1" t="s">
        <v>99</v>
      </c>
      <c r="Z4728" s="1" t="s">
        <v>1530</v>
      </c>
      <c r="AA4728" s="1" t="s">
        <v>1531</v>
      </c>
    </row>
    <row r="4729" spans="1:27" x14ac:dyDescent="0.25">
      <c r="A4729" s="1" t="s">
        <v>26</v>
      </c>
      <c r="B4729" s="1" t="s">
        <v>6468</v>
      </c>
      <c r="C4729" s="2">
        <v>42334</v>
      </c>
      <c r="D4729" s="1" t="s">
        <v>2841</v>
      </c>
      <c r="E4729" s="7" t="str">
        <f>VLOOKUP(TRIM(D4729)*1,CFOP!A:B,2,FALSE)</f>
        <v>Sim</v>
      </c>
      <c r="F4729" s="1" t="s">
        <v>179</v>
      </c>
      <c r="G4729" s="3">
        <v>178.35999999999999</v>
      </c>
      <c r="H4729" s="3">
        <v>148.63</v>
      </c>
      <c r="I4729" s="3">
        <v>5.95</v>
      </c>
      <c r="J4729" s="1" t="s">
        <v>61</v>
      </c>
      <c r="K4729" s="3">
        <v>0</v>
      </c>
      <c r="L4729" s="3">
        <v>0</v>
      </c>
      <c r="M4729" s="1" t="s">
        <v>31</v>
      </c>
      <c r="N4729" s="3">
        <v>148.63</v>
      </c>
      <c r="O4729" s="3">
        <v>29.73</v>
      </c>
      <c r="P4729" s="1" t="s">
        <v>2788</v>
      </c>
      <c r="Q4729" s="3">
        <v>148.63</v>
      </c>
      <c r="R4729" s="3">
        <v>2.4500000000000002</v>
      </c>
      <c r="S4729" s="1" t="s">
        <v>33</v>
      </c>
      <c r="T4729" s="3">
        <v>148.63</v>
      </c>
      <c r="U4729" s="3">
        <v>11.3</v>
      </c>
      <c r="V4729" s="1" t="s">
        <v>33</v>
      </c>
      <c r="W4729" s="1" t="s">
        <v>33</v>
      </c>
      <c r="X4729" s="1" t="s">
        <v>986</v>
      </c>
      <c r="Y4729" s="1" t="s">
        <v>99</v>
      </c>
      <c r="Z4729" s="1" t="s">
        <v>1735</v>
      </c>
      <c r="AA4729" s="1" t="s">
        <v>1736</v>
      </c>
    </row>
    <row r="4730" spans="1:27" x14ac:dyDescent="0.25">
      <c r="A4730" s="1" t="s">
        <v>26</v>
      </c>
      <c r="B4730" s="1" t="s">
        <v>6468</v>
      </c>
      <c r="C4730" s="2">
        <v>42334</v>
      </c>
      <c r="D4730" s="1" t="s">
        <v>2841</v>
      </c>
      <c r="E4730" s="7" t="str">
        <f>VLOOKUP(TRIM(D4730)*1,CFOP!A:B,2,FALSE)</f>
        <v>Sim</v>
      </c>
      <c r="F4730" s="1" t="s">
        <v>179</v>
      </c>
      <c r="G4730" s="3">
        <v>145.11000000000001</v>
      </c>
      <c r="H4730" s="3">
        <v>126.18</v>
      </c>
      <c r="I4730" s="3">
        <v>5.05</v>
      </c>
      <c r="J4730" s="1" t="s">
        <v>61</v>
      </c>
      <c r="K4730" s="3">
        <v>0</v>
      </c>
      <c r="L4730" s="3">
        <v>0</v>
      </c>
      <c r="M4730" s="1" t="s">
        <v>31</v>
      </c>
      <c r="N4730" s="3">
        <v>126.18</v>
      </c>
      <c r="O4730" s="3">
        <v>18.93</v>
      </c>
      <c r="P4730" s="1" t="s">
        <v>2788</v>
      </c>
      <c r="Q4730" s="3">
        <v>126.18</v>
      </c>
      <c r="R4730" s="3">
        <v>2.08</v>
      </c>
      <c r="S4730" s="1" t="s">
        <v>33</v>
      </c>
      <c r="T4730" s="3">
        <v>126.18</v>
      </c>
      <c r="U4730" s="3">
        <v>9.59</v>
      </c>
      <c r="V4730" s="1" t="s">
        <v>33</v>
      </c>
      <c r="W4730" s="1" t="s">
        <v>33</v>
      </c>
      <c r="X4730" s="1" t="s">
        <v>986</v>
      </c>
      <c r="Y4730" s="1" t="s">
        <v>91</v>
      </c>
      <c r="Z4730" s="1" t="s">
        <v>1195</v>
      </c>
      <c r="AA4730" s="1" t="s">
        <v>1196</v>
      </c>
    </row>
    <row r="4731" spans="1:27" x14ac:dyDescent="0.25">
      <c r="A4731" s="1" t="s">
        <v>26</v>
      </c>
      <c r="B4731" s="1" t="s">
        <v>6468</v>
      </c>
      <c r="C4731" s="2">
        <v>42334</v>
      </c>
      <c r="D4731" s="1" t="s">
        <v>2841</v>
      </c>
      <c r="E4731" s="7" t="str">
        <f>VLOOKUP(TRIM(D4731)*1,CFOP!A:B,2,FALSE)</f>
        <v>Sim</v>
      </c>
      <c r="F4731" s="1" t="s">
        <v>179</v>
      </c>
      <c r="G4731" s="3">
        <v>344.66999999999996</v>
      </c>
      <c r="H4731" s="3">
        <v>299.70999999999998</v>
      </c>
      <c r="I4731" s="3">
        <v>11.99</v>
      </c>
      <c r="J4731" s="1" t="s">
        <v>61</v>
      </c>
      <c r="K4731" s="3">
        <v>0</v>
      </c>
      <c r="L4731" s="3">
        <v>0</v>
      </c>
      <c r="M4731" s="1" t="s">
        <v>31</v>
      </c>
      <c r="N4731" s="3">
        <v>299.70999999999998</v>
      </c>
      <c r="O4731" s="3">
        <v>44.96</v>
      </c>
      <c r="P4731" s="1" t="s">
        <v>2788</v>
      </c>
      <c r="Q4731" s="3">
        <v>299.70999999999998</v>
      </c>
      <c r="R4731" s="3">
        <v>4.95</v>
      </c>
      <c r="S4731" s="1" t="s">
        <v>33</v>
      </c>
      <c r="T4731" s="3">
        <v>299.70999999999998</v>
      </c>
      <c r="U4731" s="3">
        <v>22.78</v>
      </c>
      <c r="V4731" s="1" t="s">
        <v>33</v>
      </c>
      <c r="W4731" s="1" t="s">
        <v>33</v>
      </c>
      <c r="X4731" s="1" t="s">
        <v>986</v>
      </c>
      <c r="Y4731" s="1" t="s">
        <v>91</v>
      </c>
      <c r="Z4731" s="1" t="s">
        <v>1197</v>
      </c>
      <c r="AA4731" s="1" t="s">
        <v>1198</v>
      </c>
    </row>
    <row r="4732" spans="1:27" x14ac:dyDescent="0.25">
      <c r="A4732" s="1" t="s">
        <v>26</v>
      </c>
      <c r="B4732" s="1" t="s">
        <v>6468</v>
      </c>
      <c r="C4732" s="2">
        <v>42334</v>
      </c>
      <c r="D4732" s="1" t="s">
        <v>2841</v>
      </c>
      <c r="E4732" s="7" t="str">
        <f>VLOOKUP(TRIM(D4732)*1,CFOP!A:B,2,FALSE)</f>
        <v>Sim</v>
      </c>
      <c r="F4732" s="1" t="s">
        <v>179</v>
      </c>
      <c r="G4732" s="3">
        <v>344.66999999999996</v>
      </c>
      <c r="H4732" s="3">
        <v>299.70999999999998</v>
      </c>
      <c r="I4732" s="3">
        <v>11.99</v>
      </c>
      <c r="J4732" s="1" t="s">
        <v>61</v>
      </c>
      <c r="K4732" s="3">
        <v>0</v>
      </c>
      <c r="L4732" s="3">
        <v>0</v>
      </c>
      <c r="M4732" s="1" t="s">
        <v>31</v>
      </c>
      <c r="N4732" s="3">
        <v>299.70999999999998</v>
      </c>
      <c r="O4732" s="3">
        <v>44.96</v>
      </c>
      <c r="P4732" s="1" t="s">
        <v>2788</v>
      </c>
      <c r="Q4732" s="3">
        <v>299.70999999999998</v>
      </c>
      <c r="R4732" s="3">
        <v>4.95</v>
      </c>
      <c r="S4732" s="1" t="s">
        <v>33</v>
      </c>
      <c r="T4732" s="3">
        <v>299.70999999999998</v>
      </c>
      <c r="U4732" s="3">
        <v>22.78</v>
      </c>
      <c r="V4732" s="1" t="s">
        <v>33</v>
      </c>
      <c r="W4732" s="1" t="s">
        <v>33</v>
      </c>
      <c r="X4732" s="1" t="s">
        <v>986</v>
      </c>
      <c r="Y4732" s="1" t="s">
        <v>91</v>
      </c>
      <c r="Z4732" s="1" t="s">
        <v>1197</v>
      </c>
      <c r="AA4732" s="1" t="s">
        <v>1198</v>
      </c>
    </row>
    <row r="4733" spans="1:27" x14ac:dyDescent="0.25">
      <c r="A4733" s="1" t="s">
        <v>26</v>
      </c>
      <c r="B4733" s="1" t="s">
        <v>6468</v>
      </c>
      <c r="C4733" s="2">
        <v>42334</v>
      </c>
      <c r="D4733" s="1" t="s">
        <v>2841</v>
      </c>
      <c r="E4733" s="7" t="str">
        <f>VLOOKUP(TRIM(D4733)*1,CFOP!A:B,2,FALSE)</f>
        <v>Sim</v>
      </c>
      <c r="F4733" s="1" t="s">
        <v>179</v>
      </c>
      <c r="G4733" s="3">
        <v>172.34</v>
      </c>
      <c r="H4733" s="3">
        <v>149.86000000000001</v>
      </c>
      <c r="I4733" s="3">
        <v>5.99</v>
      </c>
      <c r="J4733" s="1" t="s">
        <v>61</v>
      </c>
      <c r="K4733" s="3">
        <v>0</v>
      </c>
      <c r="L4733" s="3">
        <v>0</v>
      </c>
      <c r="M4733" s="1" t="s">
        <v>31</v>
      </c>
      <c r="N4733" s="3">
        <v>149.86000000000001</v>
      </c>
      <c r="O4733" s="3">
        <v>22.48</v>
      </c>
      <c r="P4733" s="1" t="s">
        <v>2788</v>
      </c>
      <c r="Q4733" s="3">
        <v>149.86000000000001</v>
      </c>
      <c r="R4733" s="3">
        <v>2.4700000000000002</v>
      </c>
      <c r="S4733" s="1" t="s">
        <v>33</v>
      </c>
      <c r="T4733" s="3">
        <v>149.86000000000001</v>
      </c>
      <c r="U4733" s="3">
        <v>11.39</v>
      </c>
      <c r="V4733" s="1" t="s">
        <v>33</v>
      </c>
      <c r="W4733" s="1" t="s">
        <v>33</v>
      </c>
      <c r="X4733" s="1" t="s">
        <v>986</v>
      </c>
      <c r="Y4733" s="1" t="s">
        <v>91</v>
      </c>
      <c r="Z4733" s="1" t="s">
        <v>1781</v>
      </c>
      <c r="AA4733" s="1" t="s">
        <v>1782</v>
      </c>
    </row>
    <row r="4734" spans="1:27" x14ac:dyDescent="0.25">
      <c r="A4734" s="1" t="s">
        <v>26</v>
      </c>
      <c r="B4734" s="1" t="s">
        <v>6469</v>
      </c>
      <c r="C4734" s="2">
        <v>42334</v>
      </c>
      <c r="D4734" s="1" t="s">
        <v>2817</v>
      </c>
      <c r="E4734" s="7" t="str">
        <f>VLOOKUP(TRIM(D4734)*1,CFOP!A:B,2,FALSE)</f>
        <v>Sim</v>
      </c>
      <c r="F4734" s="1" t="s">
        <v>393</v>
      </c>
      <c r="G4734" s="3">
        <v>652.76</v>
      </c>
      <c r="H4734" s="3">
        <v>567.62</v>
      </c>
      <c r="I4734" s="3">
        <v>68.11</v>
      </c>
      <c r="J4734" s="1" t="s">
        <v>30</v>
      </c>
      <c r="K4734" s="3">
        <v>0</v>
      </c>
      <c r="L4734" s="3">
        <v>0</v>
      </c>
      <c r="M4734" s="1" t="s">
        <v>31</v>
      </c>
      <c r="N4734" s="3">
        <v>567.62</v>
      </c>
      <c r="O4734" s="3">
        <v>85.14</v>
      </c>
      <c r="P4734" s="1" t="s">
        <v>2788</v>
      </c>
      <c r="Q4734" s="3">
        <v>567.62</v>
      </c>
      <c r="R4734" s="3">
        <v>9.370000000000001</v>
      </c>
      <c r="S4734" s="1" t="s">
        <v>33</v>
      </c>
      <c r="T4734" s="3">
        <v>567.62</v>
      </c>
      <c r="U4734" s="3">
        <v>43.14</v>
      </c>
      <c r="V4734" s="1" t="s">
        <v>33</v>
      </c>
      <c r="W4734" s="1" t="s">
        <v>33</v>
      </c>
      <c r="X4734" s="1" t="s">
        <v>3899</v>
      </c>
      <c r="Y4734" s="1" t="s">
        <v>96</v>
      </c>
      <c r="Z4734" s="1" t="s">
        <v>6470</v>
      </c>
      <c r="AA4734" s="1" t="s">
        <v>6439</v>
      </c>
    </row>
    <row r="4735" spans="1:27" hidden="1" x14ac:dyDescent="0.25">
      <c r="A4735" s="1" t="s">
        <v>26</v>
      </c>
      <c r="B4735" s="1" t="s">
        <v>6471</v>
      </c>
      <c r="C4735" s="2">
        <v>42334</v>
      </c>
      <c r="D4735" s="1" t="s">
        <v>3453</v>
      </c>
      <c r="E4735" s="7" t="str">
        <f>VLOOKUP(TRIM(D4735)*1,CFOP!A:B,2,FALSE)</f>
        <v>Não</v>
      </c>
      <c r="F4735" s="1" t="s">
        <v>1581</v>
      </c>
      <c r="G4735" s="3">
        <v>5609.39</v>
      </c>
      <c r="H4735" s="3">
        <v>0</v>
      </c>
      <c r="I4735" s="3">
        <v>0</v>
      </c>
      <c r="J4735" s="1" t="s">
        <v>31</v>
      </c>
      <c r="K4735" s="3">
        <v>0</v>
      </c>
      <c r="L4735" s="3">
        <v>0</v>
      </c>
      <c r="M4735" s="1" t="s">
        <v>31</v>
      </c>
      <c r="N4735" s="3">
        <v>4877.7300000000005</v>
      </c>
      <c r="O4735" s="3">
        <v>731.66</v>
      </c>
      <c r="P4735" s="1" t="s">
        <v>2788</v>
      </c>
      <c r="Q4735" s="3">
        <v>0</v>
      </c>
      <c r="R4735" s="3">
        <v>0</v>
      </c>
      <c r="S4735" s="1" t="s">
        <v>31</v>
      </c>
      <c r="T4735" s="3">
        <v>0</v>
      </c>
      <c r="U4735" s="3">
        <v>0</v>
      </c>
      <c r="V4735" s="1" t="s">
        <v>31</v>
      </c>
      <c r="W4735" s="1" t="s">
        <v>33</v>
      </c>
      <c r="X4735" s="1" t="s">
        <v>1582</v>
      </c>
      <c r="Y4735" s="1" t="s">
        <v>91</v>
      </c>
      <c r="Z4735" s="1" t="s">
        <v>1583</v>
      </c>
      <c r="AA4735" s="1" t="s">
        <v>1584</v>
      </c>
    </row>
    <row r="4736" spans="1:27" x14ac:dyDescent="0.25">
      <c r="A4736" s="1" t="s">
        <v>26</v>
      </c>
      <c r="B4736" s="1" t="s">
        <v>6472</v>
      </c>
      <c r="C4736" s="2">
        <v>42334</v>
      </c>
      <c r="D4736" s="1" t="s">
        <v>2804</v>
      </c>
      <c r="E4736" s="7" t="str">
        <f>VLOOKUP(TRIM(D4736)*1,CFOP!A:B,2,FALSE)</f>
        <v>Sim</v>
      </c>
      <c r="F4736" s="1" t="s">
        <v>29</v>
      </c>
      <c r="G4736" s="3">
        <v>3028.35</v>
      </c>
      <c r="H4736" s="3">
        <v>2633.35</v>
      </c>
      <c r="I4736" s="3">
        <v>474</v>
      </c>
      <c r="J4736" s="1" t="s">
        <v>30</v>
      </c>
      <c r="K4736" s="3">
        <v>0</v>
      </c>
      <c r="L4736" s="3">
        <v>0</v>
      </c>
      <c r="M4736" s="1" t="s">
        <v>31</v>
      </c>
      <c r="N4736" s="3">
        <v>2633.35</v>
      </c>
      <c r="O4736" s="3">
        <v>395</v>
      </c>
      <c r="P4736" s="1" t="s">
        <v>2788</v>
      </c>
      <c r="Q4736" s="3">
        <v>2633.35</v>
      </c>
      <c r="R4736" s="3">
        <v>43.45</v>
      </c>
      <c r="S4736" s="1" t="s">
        <v>33</v>
      </c>
      <c r="T4736" s="3">
        <v>2633.35</v>
      </c>
      <c r="U4736" s="3">
        <v>200.13</v>
      </c>
      <c r="V4736" s="1" t="s">
        <v>33</v>
      </c>
      <c r="W4736" s="1" t="s">
        <v>33</v>
      </c>
      <c r="X4736" s="1" t="s">
        <v>1384</v>
      </c>
      <c r="Y4736" s="1" t="s">
        <v>91</v>
      </c>
      <c r="Z4736" s="1" t="s">
        <v>6473</v>
      </c>
      <c r="AA4736" s="1" t="s">
        <v>4561</v>
      </c>
    </row>
    <row r="4737" spans="1:27" x14ac:dyDescent="0.25">
      <c r="A4737" s="1" t="s">
        <v>26</v>
      </c>
      <c r="B4737" s="1" t="s">
        <v>6472</v>
      </c>
      <c r="C4737" s="2">
        <v>42334</v>
      </c>
      <c r="D4737" s="1" t="s">
        <v>2804</v>
      </c>
      <c r="E4737" s="7" t="str">
        <f>VLOOKUP(TRIM(D4737)*1,CFOP!A:B,2,FALSE)</f>
        <v>Sim</v>
      </c>
      <c r="F4737" s="1" t="s">
        <v>29</v>
      </c>
      <c r="G4737" s="3">
        <v>11754.68</v>
      </c>
      <c r="H4737" s="3">
        <v>10221.460000000001</v>
      </c>
      <c r="I4737" s="3">
        <v>1839.8600000000001</v>
      </c>
      <c r="J4737" s="1" t="s">
        <v>30</v>
      </c>
      <c r="K4737" s="3">
        <v>0</v>
      </c>
      <c r="L4737" s="3">
        <v>0</v>
      </c>
      <c r="M4737" s="1" t="s">
        <v>31</v>
      </c>
      <c r="N4737" s="3">
        <v>10221.460000000001</v>
      </c>
      <c r="O4737" s="3">
        <v>1533.22</v>
      </c>
      <c r="P4737" s="1" t="s">
        <v>2788</v>
      </c>
      <c r="Q4737" s="3">
        <v>10221.460000000001</v>
      </c>
      <c r="R4737" s="3">
        <v>168.65</v>
      </c>
      <c r="S4737" s="1" t="s">
        <v>33</v>
      </c>
      <c r="T4737" s="3">
        <v>10221.460000000001</v>
      </c>
      <c r="U4737" s="3">
        <v>776.83</v>
      </c>
      <c r="V4737" s="1" t="s">
        <v>33</v>
      </c>
      <c r="W4737" s="1" t="s">
        <v>33</v>
      </c>
      <c r="X4737" s="1" t="s">
        <v>1384</v>
      </c>
      <c r="Y4737" s="1" t="s">
        <v>91</v>
      </c>
      <c r="Z4737" s="1" t="s">
        <v>6474</v>
      </c>
      <c r="AA4737" s="1" t="s">
        <v>6114</v>
      </c>
    </row>
    <row r="4738" spans="1:27" x14ac:dyDescent="0.25">
      <c r="A4738" s="1" t="s">
        <v>26</v>
      </c>
      <c r="B4738" s="1" t="s">
        <v>6475</v>
      </c>
      <c r="C4738" s="2">
        <v>42334</v>
      </c>
      <c r="D4738" s="1" t="s">
        <v>2841</v>
      </c>
      <c r="E4738" s="7" t="str">
        <f>VLOOKUP(TRIM(D4738)*1,CFOP!A:B,2,FALSE)</f>
        <v>Sim</v>
      </c>
      <c r="F4738" s="1" t="s">
        <v>3855</v>
      </c>
      <c r="G4738" s="3">
        <v>768.16</v>
      </c>
      <c r="H4738" s="3">
        <v>768.16</v>
      </c>
      <c r="I4738" s="3">
        <v>53.77</v>
      </c>
      <c r="J4738" s="1" t="s">
        <v>30</v>
      </c>
      <c r="K4738" s="3">
        <v>0</v>
      </c>
      <c r="L4738" s="3">
        <v>0</v>
      </c>
      <c r="M4738" s="1" t="s">
        <v>31</v>
      </c>
      <c r="N4738" s="3">
        <v>0</v>
      </c>
      <c r="O4738" s="3">
        <v>0</v>
      </c>
      <c r="P4738" s="1" t="s">
        <v>31</v>
      </c>
      <c r="Q4738" s="3">
        <v>768.16</v>
      </c>
      <c r="R4738" s="3">
        <v>12.67</v>
      </c>
      <c r="S4738" s="1" t="s">
        <v>33</v>
      </c>
      <c r="T4738" s="3">
        <v>768.16</v>
      </c>
      <c r="U4738" s="3">
        <v>58.38</v>
      </c>
      <c r="V4738" s="1" t="s">
        <v>33</v>
      </c>
      <c r="W4738" s="1" t="s">
        <v>33</v>
      </c>
      <c r="X4738" s="1" t="s">
        <v>3856</v>
      </c>
      <c r="Y4738" s="1" t="s">
        <v>344</v>
      </c>
      <c r="Z4738" s="1" t="s">
        <v>6476</v>
      </c>
      <c r="AA4738" s="1" t="s">
        <v>6477</v>
      </c>
    </row>
    <row r="4739" spans="1:27" x14ac:dyDescent="0.25">
      <c r="A4739" s="1" t="s">
        <v>26</v>
      </c>
      <c r="B4739" s="1" t="s">
        <v>6478</v>
      </c>
      <c r="C4739" s="2">
        <v>42334</v>
      </c>
      <c r="D4739" s="1" t="s">
        <v>2841</v>
      </c>
      <c r="E4739" s="7" t="str">
        <f>VLOOKUP(TRIM(D4739)*1,CFOP!A:B,2,FALSE)</f>
        <v>Sim</v>
      </c>
      <c r="F4739" s="1" t="s">
        <v>1590</v>
      </c>
      <c r="G4739" s="3">
        <v>409.6</v>
      </c>
      <c r="H4739" s="3">
        <v>409.6</v>
      </c>
      <c r="I4739" s="3">
        <v>16.38</v>
      </c>
      <c r="J4739" s="1" t="s">
        <v>61</v>
      </c>
      <c r="K4739" s="3">
        <v>0</v>
      </c>
      <c r="L4739" s="3">
        <v>0</v>
      </c>
      <c r="M4739" s="1" t="s">
        <v>31</v>
      </c>
      <c r="N4739" s="3">
        <v>356.17</v>
      </c>
      <c r="O4739" s="3">
        <v>53.43</v>
      </c>
      <c r="P4739" s="1" t="s">
        <v>2788</v>
      </c>
      <c r="Q4739" s="3">
        <v>356.17</v>
      </c>
      <c r="R4739" s="3">
        <v>5.88</v>
      </c>
      <c r="S4739" s="1" t="s">
        <v>33</v>
      </c>
      <c r="T4739" s="3">
        <v>356.17</v>
      </c>
      <c r="U4739" s="3">
        <v>27.07</v>
      </c>
      <c r="V4739" s="1" t="s">
        <v>33</v>
      </c>
      <c r="W4739" s="1" t="s">
        <v>33</v>
      </c>
      <c r="X4739" s="1" t="s">
        <v>6479</v>
      </c>
      <c r="Y4739" s="1" t="s">
        <v>91</v>
      </c>
      <c r="Z4739" s="1" t="s">
        <v>1317</v>
      </c>
      <c r="AA4739" s="1" t="s">
        <v>1318</v>
      </c>
    </row>
    <row r="4740" spans="1:27" x14ac:dyDescent="0.25">
      <c r="A4740" s="1" t="s">
        <v>26</v>
      </c>
      <c r="B4740" s="1" t="s">
        <v>6480</v>
      </c>
      <c r="C4740" s="2">
        <v>42334</v>
      </c>
      <c r="D4740" s="1" t="s">
        <v>2841</v>
      </c>
      <c r="E4740" s="7" t="str">
        <f>VLOOKUP(TRIM(D4740)*1,CFOP!A:B,2,FALSE)</f>
        <v>Sim</v>
      </c>
      <c r="F4740" s="1" t="s">
        <v>478</v>
      </c>
      <c r="G4740" s="3">
        <v>168.62</v>
      </c>
      <c r="H4740" s="3">
        <v>140.52000000000001</v>
      </c>
      <c r="I4740" s="3">
        <v>5.62</v>
      </c>
      <c r="J4740" s="1" t="s">
        <v>61</v>
      </c>
      <c r="K4740" s="3">
        <v>0</v>
      </c>
      <c r="L4740" s="3">
        <v>0</v>
      </c>
      <c r="M4740" s="1" t="s">
        <v>31</v>
      </c>
      <c r="N4740" s="3">
        <v>140.52000000000001</v>
      </c>
      <c r="O4740" s="3">
        <v>28.1</v>
      </c>
      <c r="P4740" s="1" t="s">
        <v>2788</v>
      </c>
      <c r="Q4740" s="3">
        <v>140.52000000000001</v>
      </c>
      <c r="R4740" s="3">
        <v>2.3199999999999998</v>
      </c>
      <c r="S4740" s="1" t="s">
        <v>33</v>
      </c>
      <c r="T4740" s="3">
        <v>140.52000000000001</v>
      </c>
      <c r="U4740" s="3">
        <v>10.68</v>
      </c>
      <c r="V4740" s="1" t="s">
        <v>33</v>
      </c>
      <c r="W4740" s="1" t="s">
        <v>33</v>
      </c>
      <c r="X4740" s="1" t="s">
        <v>3234</v>
      </c>
      <c r="Y4740" s="1" t="s">
        <v>99</v>
      </c>
      <c r="Z4740" s="1" t="s">
        <v>2257</v>
      </c>
      <c r="AA4740" s="1" t="s">
        <v>2258</v>
      </c>
    </row>
    <row r="4741" spans="1:27" x14ac:dyDescent="0.25">
      <c r="A4741" s="1" t="s">
        <v>26</v>
      </c>
      <c r="B4741" s="1" t="s">
        <v>6481</v>
      </c>
      <c r="C4741" s="2">
        <v>42334</v>
      </c>
      <c r="D4741" s="1" t="s">
        <v>2804</v>
      </c>
      <c r="E4741" s="7" t="str">
        <f>VLOOKUP(TRIM(D4741)*1,CFOP!A:B,2,FALSE)</f>
        <v>Sim</v>
      </c>
      <c r="F4741" s="1" t="s">
        <v>29</v>
      </c>
      <c r="G4741" s="3">
        <v>10280.700000000001</v>
      </c>
      <c r="H4741" s="3">
        <v>10280.700000000001</v>
      </c>
      <c r="I4741" s="3">
        <v>1850.53</v>
      </c>
      <c r="J4741" s="1" t="s">
        <v>30</v>
      </c>
      <c r="K4741" s="3">
        <v>0</v>
      </c>
      <c r="L4741" s="3">
        <v>0</v>
      </c>
      <c r="M4741" s="1" t="s">
        <v>31</v>
      </c>
      <c r="N4741" s="3">
        <v>0</v>
      </c>
      <c r="O4741" s="3">
        <v>0</v>
      </c>
      <c r="P4741" s="1" t="s">
        <v>31</v>
      </c>
      <c r="Q4741" s="3">
        <v>10280.700000000001</v>
      </c>
      <c r="R4741" s="3">
        <v>169.63</v>
      </c>
      <c r="S4741" s="1" t="s">
        <v>33</v>
      </c>
      <c r="T4741" s="3">
        <v>10280.700000000001</v>
      </c>
      <c r="U4741" s="3">
        <v>781.33</v>
      </c>
      <c r="V4741" s="1" t="s">
        <v>33</v>
      </c>
      <c r="W4741" s="1" t="s">
        <v>33</v>
      </c>
      <c r="X4741" s="1" t="s">
        <v>6482</v>
      </c>
      <c r="Y4741" s="1" t="s">
        <v>1378</v>
      </c>
      <c r="Z4741" s="1" t="s">
        <v>6081</v>
      </c>
      <c r="AA4741" s="1" t="s">
        <v>6082</v>
      </c>
    </row>
    <row r="4742" spans="1:27" x14ac:dyDescent="0.25">
      <c r="A4742" s="1" t="s">
        <v>26</v>
      </c>
      <c r="B4742" s="1" t="s">
        <v>6483</v>
      </c>
      <c r="C4742" s="2">
        <v>42334</v>
      </c>
      <c r="D4742" s="1" t="s">
        <v>2804</v>
      </c>
      <c r="E4742" s="7" t="str">
        <f>VLOOKUP(TRIM(D4742)*1,CFOP!A:B,2,FALSE)</f>
        <v>Sim</v>
      </c>
      <c r="F4742" s="1" t="s">
        <v>29</v>
      </c>
      <c r="G4742" s="3">
        <v>487.16</v>
      </c>
      <c r="H4742" s="3">
        <v>487.16</v>
      </c>
      <c r="I4742" s="3">
        <v>87.69</v>
      </c>
      <c r="J4742" s="1" t="s">
        <v>30</v>
      </c>
      <c r="K4742" s="3">
        <v>0</v>
      </c>
      <c r="L4742" s="3">
        <v>0</v>
      </c>
      <c r="M4742" s="1" t="s">
        <v>31</v>
      </c>
      <c r="N4742" s="3">
        <v>0</v>
      </c>
      <c r="O4742" s="3">
        <v>0</v>
      </c>
      <c r="P4742" s="1" t="s">
        <v>31</v>
      </c>
      <c r="Q4742" s="3">
        <v>487.16</v>
      </c>
      <c r="R4742" s="3">
        <v>8.0400000000000009</v>
      </c>
      <c r="S4742" s="1" t="s">
        <v>33</v>
      </c>
      <c r="T4742" s="3">
        <v>487.16</v>
      </c>
      <c r="U4742" s="3">
        <v>37.020000000000003</v>
      </c>
      <c r="V4742" s="1" t="s">
        <v>33</v>
      </c>
      <c r="W4742" s="1" t="s">
        <v>33</v>
      </c>
      <c r="X4742" s="1" t="s">
        <v>2799</v>
      </c>
      <c r="Y4742" s="1" t="s">
        <v>1378</v>
      </c>
      <c r="Z4742" s="1" t="s">
        <v>2865</v>
      </c>
      <c r="AA4742" s="1" t="s">
        <v>2866</v>
      </c>
    </row>
    <row r="4743" spans="1:27" x14ac:dyDescent="0.25">
      <c r="A4743" s="1" t="s">
        <v>26</v>
      </c>
      <c r="B4743" s="1" t="s">
        <v>6484</v>
      </c>
      <c r="C4743" s="2">
        <v>42334</v>
      </c>
      <c r="D4743" s="1" t="s">
        <v>2841</v>
      </c>
      <c r="E4743" s="7" t="str">
        <f>VLOOKUP(TRIM(D4743)*1,CFOP!A:B,2,FALSE)</f>
        <v>Sim</v>
      </c>
      <c r="F4743" s="1" t="s">
        <v>172</v>
      </c>
      <c r="G4743" s="3">
        <v>140</v>
      </c>
      <c r="H4743" s="3">
        <v>140</v>
      </c>
      <c r="I4743" s="3">
        <v>16.8</v>
      </c>
      <c r="J4743" s="1" t="s">
        <v>30</v>
      </c>
      <c r="K4743" s="3">
        <v>0</v>
      </c>
      <c r="L4743" s="3">
        <v>0</v>
      </c>
      <c r="M4743" s="1" t="s">
        <v>31</v>
      </c>
      <c r="N4743" s="3">
        <v>0</v>
      </c>
      <c r="O4743" s="3">
        <v>0</v>
      </c>
      <c r="P4743" s="1" t="s">
        <v>31</v>
      </c>
      <c r="Q4743" s="3">
        <v>140</v>
      </c>
      <c r="R4743" s="3">
        <v>2.31</v>
      </c>
      <c r="S4743" s="1" t="s">
        <v>33</v>
      </c>
      <c r="T4743" s="3">
        <v>140</v>
      </c>
      <c r="U4743" s="3">
        <v>10.64</v>
      </c>
      <c r="V4743" s="1" t="s">
        <v>33</v>
      </c>
      <c r="W4743" s="1" t="s">
        <v>33</v>
      </c>
      <c r="X4743" s="1" t="s">
        <v>2995</v>
      </c>
      <c r="Y4743" s="1" t="s">
        <v>99</v>
      </c>
      <c r="Z4743" s="1" t="s">
        <v>5426</v>
      </c>
      <c r="AA4743" s="1" t="s">
        <v>5427</v>
      </c>
    </row>
    <row r="4744" spans="1:27" x14ac:dyDescent="0.25">
      <c r="A4744" s="1" t="s">
        <v>26</v>
      </c>
      <c r="B4744" s="1" t="s">
        <v>6485</v>
      </c>
      <c r="C4744" s="2">
        <v>42334</v>
      </c>
      <c r="D4744" s="1" t="s">
        <v>2787</v>
      </c>
      <c r="E4744" s="7" t="str">
        <f>VLOOKUP(TRIM(D4744)*1,CFOP!A:B,2,FALSE)</f>
        <v>Sim</v>
      </c>
      <c r="F4744" s="1" t="s">
        <v>29</v>
      </c>
      <c r="G4744" s="3">
        <v>1309.44</v>
      </c>
      <c r="H4744" s="3">
        <v>1138.6400000000001</v>
      </c>
      <c r="I4744" s="3">
        <v>204.96</v>
      </c>
      <c r="J4744" s="1" t="s">
        <v>61</v>
      </c>
      <c r="K4744" s="3">
        <v>0</v>
      </c>
      <c r="L4744" s="3">
        <v>0</v>
      </c>
      <c r="M4744" s="1" t="s">
        <v>31</v>
      </c>
      <c r="N4744" s="3">
        <v>1138.6400000000001</v>
      </c>
      <c r="O4744" s="3">
        <v>170.8</v>
      </c>
      <c r="P4744" s="1" t="s">
        <v>2788</v>
      </c>
      <c r="Q4744" s="3">
        <v>1138.6400000000001</v>
      </c>
      <c r="R4744" s="3">
        <v>18.79</v>
      </c>
      <c r="S4744" s="1" t="s">
        <v>33</v>
      </c>
      <c r="T4744" s="3">
        <v>1138.6400000000001</v>
      </c>
      <c r="U4744" s="3">
        <v>86.54</v>
      </c>
      <c r="V4744" s="1" t="s">
        <v>33</v>
      </c>
      <c r="W4744" s="1" t="s">
        <v>33</v>
      </c>
      <c r="X4744" s="1" t="s">
        <v>2747</v>
      </c>
      <c r="Y4744" s="1" t="s">
        <v>44</v>
      </c>
      <c r="Z4744" s="1" t="s">
        <v>2748</v>
      </c>
      <c r="AA4744" s="1" t="s">
        <v>2749</v>
      </c>
    </row>
    <row r="4745" spans="1:27" x14ac:dyDescent="0.25">
      <c r="A4745" s="1" t="s">
        <v>26</v>
      </c>
      <c r="B4745" s="1" t="s">
        <v>6486</v>
      </c>
      <c r="C4745" s="2">
        <v>42334</v>
      </c>
      <c r="D4745" s="1" t="s">
        <v>2787</v>
      </c>
      <c r="E4745" s="7" t="str">
        <f>VLOOKUP(TRIM(D4745)*1,CFOP!A:B,2,FALSE)</f>
        <v>Sim</v>
      </c>
      <c r="F4745" s="1" t="s">
        <v>29</v>
      </c>
      <c r="G4745" s="3">
        <v>3334.0699999999997</v>
      </c>
      <c r="H4745" s="3">
        <v>2778.39</v>
      </c>
      <c r="I4745" s="3">
        <v>500.11</v>
      </c>
      <c r="J4745" s="1" t="s">
        <v>61</v>
      </c>
      <c r="K4745" s="3">
        <v>0</v>
      </c>
      <c r="L4745" s="3">
        <v>0</v>
      </c>
      <c r="M4745" s="1" t="s">
        <v>31</v>
      </c>
      <c r="N4745" s="3">
        <v>2778.39</v>
      </c>
      <c r="O4745" s="3">
        <v>555.68000000000006</v>
      </c>
      <c r="P4745" s="1" t="s">
        <v>2788</v>
      </c>
      <c r="Q4745" s="3">
        <v>2778.39</v>
      </c>
      <c r="R4745" s="3">
        <v>45.84</v>
      </c>
      <c r="S4745" s="1" t="s">
        <v>33</v>
      </c>
      <c r="T4745" s="3">
        <v>2778.39</v>
      </c>
      <c r="U4745" s="3">
        <v>211.16</v>
      </c>
      <c r="V4745" s="1" t="s">
        <v>33</v>
      </c>
      <c r="W4745" s="1" t="s">
        <v>33</v>
      </c>
      <c r="X4745" s="1" t="s">
        <v>2747</v>
      </c>
      <c r="Y4745" s="1" t="s">
        <v>642</v>
      </c>
      <c r="Z4745" s="1" t="s">
        <v>2755</v>
      </c>
      <c r="AA4745" s="1" t="s">
        <v>2756</v>
      </c>
    </row>
    <row r="4746" spans="1:27" x14ac:dyDescent="0.25">
      <c r="A4746" s="1" t="s">
        <v>26</v>
      </c>
      <c r="B4746" s="1" t="s">
        <v>6486</v>
      </c>
      <c r="C4746" s="2">
        <v>42334</v>
      </c>
      <c r="D4746" s="1" t="s">
        <v>2787</v>
      </c>
      <c r="E4746" s="7" t="str">
        <f>VLOOKUP(TRIM(D4746)*1,CFOP!A:B,2,FALSE)</f>
        <v>Sim</v>
      </c>
      <c r="F4746" s="1" t="s">
        <v>29</v>
      </c>
      <c r="G4746" s="3">
        <v>98.97</v>
      </c>
      <c r="H4746" s="3">
        <v>86.06</v>
      </c>
      <c r="I4746" s="3">
        <v>15.49</v>
      </c>
      <c r="J4746" s="1" t="s">
        <v>61</v>
      </c>
      <c r="K4746" s="3">
        <v>0</v>
      </c>
      <c r="L4746" s="3">
        <v>0</v>
      </c>
      <c r="M4746" s="1" t="s">
        <v>31</v>
      </c>
      <c r="N4746" s="3">
        <v>86.06</v>
      </c>
      <c r="O4746" s="3">
        <v>12.91</v>
      </c>
      <c r="P4746" s="1" t="s">
        <v>2788</v>
      </c>
      <c r="Q4746" s="3">
        <v>86.06</v>
      </c>
      <c r="R4746" s="3">
        <v>1.42</v>
      </c>
      <c r="S4746" s="1" t="s">
        <v>33</v>
      </c>
      <c r="T4746" s="3">
        <v>86.06</v>
      </c>
      <c r="U4746" s="3">
        <v>6.54</v>
      </c>
      <c r="V4746" s="1" t="s">
        <v>33</v>
      </c>
      <c r="W4746" s="1" t="s">
        <v>33</v>
      </c>
      <c r="X4746" s="1" t="s">
        <v>2747</v>
      </c>
      <c r="Y4746" s="1" t="s">
        <v>91</v>
      </c>
      <c r="Z4746" s="1" t="s">
        <v>2751</v>
      </c>
      <c r="AA4746" s="1" t="s">
        <v>2752</v>
      </c>
    </row>
    <row r="4747" spans="1:27" x14ac:dyDescent="0.25">
      <c r="A4747" s="1" t="s">
        <v>26</v>
      </c>
      <c r="B4747" s="1" t="s">
        <v>6486</v>
      </c>
      <c r="C4747" s="2">
        <v>42334</v>
      </c>
      <c r="D4747" s="1" t="s">
        <v>2787</v>
      </c>
      <c r="E4747" s="7" t="str">
        <f>VLOOKUP(TRIM(D4747)*1,CFOP!A:B,2,FALSE)</f>
        <v>Sim</v>
      </c>
      <c r="F4747" s="1" t="s">
        <v>29</v>
      </c>
      <c r="G4747" s="3">
        <v>587.73</v>
      </c>
      <c r="H4747" s="3">
        <v>511.07</v>
      </c>
      <c r="I4747" s="3">
        <v>91.99</v>
      </c>
      <c r="J4747" s="1" t="s">
        <v>61</v>
      </c>
      <c r="K4747" s="3">
        <v>0</v>
      </c>
      <c r="L4747" s="3">
        <v>0</v>
      </c>
      <c r="M4747" s="1" t="s">
        <v>31</v>
      </c>
      <c r="N4747" s="3">
        <v>511.07</v>
      </c>
      <c r="O4747" s="3">
        <v>76.66</v>
      </c>
      <c r="P4747" s="1" t="s">
        <v>2788</v>
      </c>
      <c r="Q4747" s="3">
        <v>511.07</v>
      </c>
      <c r="R4747" s="3">
        <v>8.43</v>
      </c>
      <c r="S4747" s="1" t="s">
        <v>33</v>
      </c>
      <c r="T4747" s="3">
        <v>511.07</v>
      </c>
      <c r="U4747" s="3">
        <v>38.840000000000003</v>
      </c>
      <c r="V4747" s="1" t="s">
        <v>33</v>
      </c>
      <c r="W4747" s="1" t="s">
        <v>33</v>
      </c>
      <c r="X4747" s="1" t="s">
        <v>2747</v>
      </c>
      <c r="Y4747" s="1" t="s">
        <v>91</v>
      </c>
      <c r="Z4747" s="1" t="s">
        <v>2757</v>
      </c>
      <c r="AA4747" s="1" t="s">
        <v>2758</v>
      </c>
    </row>
    <row r="4748" spans="1:27" x14ac:dyDescent="0.25">
      <c r="A4748" s="1" t="s">
        <v>26</v>
      </c>
      <c r="B4748" s="1" t="s">
        <v>6487</v>
      </c>
      <c r="C4748" s="2">
        <v>42334</v>
      </c>
      <c r="D4748" s="1" t="s">
        <v>2804</v>
      </c>
      <c r="E4748" s="7" t="str">
        <f>VLOOKUP(TRIM(D4748)*1,CFOP!A:B,2,FALSE)</f>
        <v>Sim</v>
      </c>
      <c r="F4748" s="1" t="s">
        <v>29</v>
      </c>
      <c r="G4748" s="3">
        <v>960.37</v>
      </c>
      <c r="H4748" s="3">
        <v>835.1</v>
      </c>
      <c r="I4748" s="3">
        <v>150.32</v>
      </c>
      <c r="J4748" s="1" t="s">
        <v>30</v>
      </c>
      <c r="K4748" s="3">
        <v>0</v>
      </c>
      <c r="L4748" s="3">
        <v>0</v>
      </c>
      <c r="M4748" s="1" t="s">
        <v>31</v>
      </c>
      <c r="N4748" s="3">
        <v>835.1</v>
      </c>
      <c r="O4748" s="3">
        <v>125.27</v>
      </c>
      <c r="P4748" s="1" t="s">
        <v>2788</v>
      </c>
      <c r="Q4748" s="3">
        <v>835.1</v>
      </c>
      <c r="R4748" s="3">
        <v>13.780000000000001</v>
      </c>
      <c r="S4748" s="1" t="s">
        <v>33</v>
      </c>
      <c r="T4748" s="3">
        <v>835.1</v>
      </c>
      <c r="U4748" s="3">
        <v>63.47</v>
      </c>
      <c r="V4748" s="1" t="s">
        <v>33</v>
      </c>
      <c r="W4748" s="1" t="s">
        <v>33</v>
      </c>
      <c r="X4748" s="1" t="s">
        <v>1384</v>
      </c>
      <c r="Y4748" s="1" t="s">
        <v>91</v>
      </c>
      <c r="Z4748" s="1" t="s">
        <v>6488</v>
      </c>
      <c r="AA4748" s="1" t="s">
        <v>6489</v>
      </c>
    </row>
    <row r="4749" spans="1:27" x14ac:dyDescent="0.25">
      <c r="A4749" s="1" t="s">
        <v>26</v>
      </c>
      <c r="B4749" s="1" t="s">
        <v>6487</v>
      </c>
      <c r="C4749" s="2">
        <v>42334</v>
      </c>
      <c r="D4749" s="1" t="s">
        <v>2804</v>
      </c>
      <c r="E4749" s="7" t="str">
        <f>VLOOKUP(TRIM(D4749)*1,CFOP!A:B,2,FALSE)</f>
        <v>Sim</v>
      </c>
      <c r="F4749" s="1" t="s">
        <v>29</v>
      </c>
      <c r="G4749" s="3">
        <v>1388.69</v>
      </c>
      <c r="H4749" s="3">
        <v>1207.56</v>
      </c>
      <c r="I4749" s="3">
        <v>217.36</v>
      </c>
      <c r="J4749" s="1" t="s">
        <v>30</v>
      </c>
      <c r="K4749" s="3">
        <v>0</v>
      </c>
      <c r="L4749" s="3">
        <v>0</v>
      </c>
      <c r="M4749" s="1" t="s">
        <v>31</v>
      </c>
      <c r="N4749" s="3">
        <v>1207.56</v>
      </c>
      <c r="O4749" s="3">
        <v>181.13</v>
      </c>
      <c r="P4749" s="1" t="s">
        <v>2788</v>
      </c>
      <c r="Q4749" s="3">
        <v>1207.56</v>
      </c>
      <c r="R4749" s="3">
        <v>19.920000000000002</v>
      </c>
      <c r="S4749" s="1" t="s">
        <v>33</v>
      </c>
      <c r="T4749" s="3">
        <v>1207.56</v>
      </c>
      <c r="U4749" s="3">
        <v>91.77</v>
      </c>
      <c r="V4749" s="1" t="s">
        <v>33</v>
      </c>
      <c r="W4749" s="1" t="s">
        <v>33</v>
      </c>
      <c r="X4749" s="1" t="s">
        <v>1384</v>
      </c>
      <c r="Y4749" s="1" t="s">
        <v>91</v>
      </c>
      <c r="Z4749" s="1" t="s">
        <v>6490</v>
      </c>
      <c r="AA4749" s="1" t="s">
        <v>6491</v>
      </c>
    </row>
    <row r="4750" spans="1:27" x14ac:dyDescent="0.25">
      <c r="A4750" s="1" t="s">
        <v>26</v>
      </c>
      <c r="B4750" s="1" t="s">
        <v>6492</v>
      </c>
      <c r="C4750" s="2">
        <v>42334</v>
      </c>
      <c r="D4750" s="1" t="s">
        <v>2804</v>
      </c>
      <c r="E4750" s="7" t="str">
        <f>VLOOKUP(TRIM(D4750)*1,CFOP!A:B,2,FALSE)</f>
        <v>Sim</v>
      </c>
      <c r="F4750" s="1" t="s">
        <v>29</v>
      </c>
      <c r="G4750" s="3">
        <v>2247.39</v>
      </c>
      <c r="H4750" s="3">
        <v>1954.25</v>
      </c>
      <c r="I4750" s="3">
        <v>351.77</v>
      </c>
      <c r="J4750" s="1" t="s">
        <v>30</v>
      </c>
      <c r="K4750" s="3">
        <v>0</v>
      </c>
      <c r="L4750" s="3">
        <v>0</v>
      </c>
      <c r="M4750" s="1" t="s">
        <v>31</v>
      </c>
      <c r="N4750" s="3">
        <v>1954.25</v>
      </c>
      <c r="O4750" s="3">
        <v>293.14</v>
      </c>
      <c r="P4750" s="1" t="s">
        <v>2788</v>
      </c>
      <c r="Q4750" s="3">
        <v>1954.25</v>
      </c>
      <c r="R4750" s="3">
        <v>32.25</v>
      </c>
      <c r="S4750" s="1" t="s">
        <v>33</v>
      </c>
      <c r="T4750" s="3">
        <v>1954.25</v>
      </c>
      <c r="U4750" s="3">
        <v>148.52000000000001</v>
      </c>
      <c r="V4750" s="1" t="s">
        <v>33</v>
      </c>
      <c r="W4750" s="1" t="s">
        <v>33</v>
      </c>
      <c r="X4750" s="1" t="s">
        <v>1384</v>
      </c>
      <c r="Y4750" s="1" t="s">
        <v>91</v>
      </c>
      <c r="Z4750" s="1" t="s">
        <v>4560</v>
      </c>
      <c r="AA4750" s="1" t="s">
        <v>4561</v>
      </c>
    </row>
    <row r="4751" spans="1:27" x14ac:dyDescent="0.25">
      <c r="A4751" s="1" t="s">
        <v>26</v>
      </c>
      <c r="B4751" s="1" t="s">
        <v>6493</v>
      </c>
      <c r="C4751" s="2">
        <v>42334</v>
      </c>
      <c r="D4751" s="1" t="s">
        <v>2817</v>
      </c>
      <c r="E4751" s="7" t="str">
        <f>VLOOKUP(TRIM(D4751)*1,CFOP!A:B,2,FALSE)</f>
        <v>Sim</v>
      </c>
      <c r="F4751" s="1" t="s">
        <v>393</v>
      </c>
      <c r="G4751" s="3">
        <v>652.76</v>
      </c>
      <c r="H4751" s="3">
        <v>567.62</v>
      </c>
      <c r="I4751" s="3">
        <v>68.11</v>
      </c>
      <c r="J4751" s="1" t="s">
        <v>30</v>
      </c>
      <c r="K4751" s="3">
        <v>0</v>
      </c>
      <c r="L4751" s="3">
        <v>0</v>
      </c>
      <c r="M4751" s="1" t="s">
        <v>31</v>
      </c>
      <c r="N4751" s="3">
        <v>567.62</v>
      </c>
      <c r="O4751" s="3">
        <v>85.14</v>
      </c>
      <c r="P4751" s="1" t="s">
        <v>2788</v>
      </c>
      <c r="Q4751" s="3">
        <v>567.62</v>
      </c>
      <c r="R4751" s="3">
        <v>9.370000000000001</v>
      </c>
      <c r="S4751" s="1" t="s">
        <v>33</v>
      </c>
      <c r="T4751" s="3">
        <v>567.62</v>
      </c>
      <c r="U4751" s="3">
        <v>43.14</v>
      </c>
      <c r="V4751" s="1" t="s">
        <v>33</v>
      </c>
      <c r="W4751" s="1" t="s">
        <v>33</v>
      </c>
      <c r="X4751" s="1" t="s">
        <v>3899</v>
      </c>
      <c r="Y4751" s="1" t="s">
        <v>96</v>
      </c>
      <c r="Z4751" s="1" t="s">
        <v>6494</v>
      </c>
      <c r="AA4751" s="1" t="s">
        <v>6439</v>
      </c>
    </row>
    <row r="4752" spans="1:27" x14ac:dyDescent="0.25">
      <c r="A4752" s="1" t="s">
        <v>26</v>
      </c>
      <c r="B4752" s="1" t="s">
        <v>6495</v>
      </c>
      <c r="C4752" s="2">
        <v>42334</v>
      </c>
      <c r="D4752" s="1" t="s">
        <v>2817</v>
      </c>
      <c r="E4752" s="7" t="str">
        <f>VLOOKUP(TRIM(D4752)*1,CFOP!A:B,2,FALSE)</f>
        <v>Sim</v>
      </c>
      <c r="F4752" s="1" t="s">
        <v>393</v>
      </c>
      <c r="G4752" s="3">
        <v>1740.7</v>
      </c>
      <c r="H4752" s="3">
        <v>1513.65</v>
      </c>
      <c r="I4752" s="3">
        <v>181.64000000000001</v>
      </c>
      <c r="J4752" s="1" t="s">
        <v>30</v>
      </c>
      <c r="K4752" s="3">
        <v>0</v>
      </c>
      <c r="L4752" s="3">
        <v>0</v>
      </c>
      <c r="M4752" s="1" t="s">
        <v>31</v>
      </c>
      <c r="N4752" s="3">
        <v>1513.65</v>
      </c>
      <c r="O4752" s="3">
        <v>227.05</v>
      </c>
      <c r="P4752" s="1" t="s">
        <v>2788</v>
      </c>
      <c r="Q4752" s="3">
        <v>1513.65</v>
      </c>
      <c r="R4752" s="3">
        <v>24.98</v>
      </c>
      <c r="S4752" s="1" t="s">
        <v>33</v>
      </c>
      <c r="T4752" s="3">
        <v>1513.65</v>
      </c>
      <c r="U4752" s="3">
        <v>115.04</v>
      </c>
      <c r="V4752" s="1" t="s">
        <v>33</v>
      </c>
      <c r="W4752" s="1" t="s">
        <v>33</v>
      </c>
      <c r="X4752" s="1" t="s">
        <v>3899</v>
      </c>
      <c r="Y4752" s="1" t="s">
        <v>96</v>
      </c>
      <c r="Z4752" s="1" t="s">
        <v>6496</v>
      </c>
      <c r="AA4752" s="1" t="s">
        <v>6439</v>
      </c>
    </row>
    <row r="4753" spans="1:27" x14ac:dyDescent="0.25">
      <c r="A4753" s="1" t="s">
        <v>26</v>
      </c>
      <c r="B4753" s="1" t="s">
        <v>6497</v>
      </c>
      <c r="C4753" s="2">
        <v>42334</v>
      </c>
      <c r="D4753" s="1" t="s">
        <v>2817</v>
      </c>
      <c r="E4753" s="7" t="str">
        <f>VLOOKUP(TRIM(D4753)*1,CFOP!A:B,2,FALSE)</f>
        <v>Sim</v>
      </c>
      <c r="F4753" s="1" t="s">
        <v>393</v>
      </c>
      <c r="G4753" s="3">
        <v>1305.53</v>
      </c>
      <c r="H4753" s="3">
        <v>1135.24</v>
      </c>
      <c r="I4753" s="3">
        <v>136.22999999999999</v>
      </c>
      <c r="J4753" s="1" t="s">
        <v>30</v>
      </c>
      <c r="K4753" s="3">
        <v>0</v>
      </c>
      <c r="L4753" s="3">
        <v>0</v>
      </c>
      <c r="M4753" s="1" t="s">
        <v>31</v>
      </c>
      <c r="N4753" s="3">
        <v>1135.24</v>
      </c>
      <c r="O4753" s="3">
        <v>170.29</v>
      </c>
      <c r="P4753" s="1" t="s">
        <v>2788</v>
      </c>
      <c r="Q4753" s="3">
        <v>1135.24</v>
      </c>
      <c r="R4753" s="3">
        <v>18.73</v>
      </c>
      <c r="S4753" s="1" t="s">
        <v>33</v>
      </c>
      <c r="T4753" s="3">
        <v>1135.24</v>
      </c>
      <c r="U4753" s="3">
        <v>86.28</v>
      </c>
      <c r="V4753" s="1" t="s">
        <v>33</v>
      </c>
      <c r="W4753" s="1" t="s">
        <v>33</v>
      </c>
      <c r="X4753" s="1" t="s">
        <v>3899</v>
      </c>
      <c r="Y4753" s="1" t="s">
        <v>96</v>
      </c>
      <c r="Z4753" s="1" t="s">
        <v>6498</v>
      </c>
      <c r="AA4753" s="1" t="s">
        <v>6439</v>
      </c>
    </row>
    <row r="4754" spans="1:27" x14ac:dyDescent="0.25">
      <c r="A4754" s="1" t="s">
        <v>26</v>
      </c>
      <c r="B4754" s="1" t="s">
        <v>6499</v>
      </c>
      <c r="C4754" s="2">
        <v>42334</v>
      </c>
      <c r="D4754" s="1" t="s">
        <v>2817</v>
      </c>
      <c r="E4754" s="7" t="str">
        <f>VLOOKUP(TRIM(D4754)*1,CFOP!A:B,2,FALSE)</f>
        <v>Sim</v>
      </c>
      <c r="F4754" s="1" t="s">
        <v>393</v>
      </c>
      <c r="G4754" s="3">
        <v>1087.93</v>
      </c>
      <c r="H4754" s="3">
        <v>946.03</v>
      </c>
      <c r="I4754" s="3">
        <v>113.52</v>
      </c>
      <c r="J4754" s="1" t="s">
        <v>30</v>
      </c>
      <c r="K4754" s="3">
        <v>0</v>
      </c>
      <c r="L4754" s="3">
        <v>0</v>
      </c>
      <c r="M4754" s="1" t="s">
        <v>31</v>
      </c>
      <c r="N4754" s="3">
        <v>946.03</v>
      </c>
      <c r="O4754" s="3">
        <v>141.9</v>
      </c>
      <c r="P4754" s="1" t="s">
        <v>2788</v>
      </c>
      <c r="Q4754" s="3">
        <v>946.03</v>
      </c>
      <c r="R4754" s="3">
        <v>15.610000000000001</v>
      </c>
      <c r="S4754" s="1" t="s">
        <v>33</v>
      </c>
      <c r="T4754" s="3">
        <v>946.03</v>
      </c>
      <c r="U4754" s="3">
        <v>71.900000000000006</v>
      </c>
      <c r="V4754" s="1" t="s">
        <v>33</v>
      </c>
      <c r="W4754" s="1" t="s">
        <v>33</v>
      </c>
      <c r="X4754" s="1" t="s">
        <v>3899</v>
      </c>
      <c r="Y4754" s="1" t="s">
        <v>96</v>
      </c>
      <c r="Z4754" s="1" t="s">
        <v>6500</v>
      </c>
      <c r="AA4754" s="1" t="s">
        <v>6439</v>
      </c>
    </row>
    <row r="4755" spans="1:27" x14ac:dyDescent="0.25">
      <c r="A4755" s="1" t="s">
        <v>26</v>
      </c>
      <c r="B4755" s="1" t="s">
        <v>6501</v>
      </c>
      <c r="C4755" s="2">
        <v>42334</v>
      </c>
      <c r="D4755" s="1" t="s">
        <v>2817</v>
      </c>
      <c r="E4755" s="7" t="str">
        <f>VLOOKUP(TRIM(D4755)*1,CFOP!A:B,2,FALSE)</f>
        <v>Sim</v>
      </c>
      <c r="F4755" s="1" t="s">
        <v>393</v>
      </c>
      <c r="G4755" s="3">
        <v>652.76</v>
      </c>
      <c r="H4755" s="3">
        <v>567.62</v>
      </c>
      <c r="I4755" s="3">
        <v>68.11</v>
      </c>
      <c r="J4755" s="1" t="s">
        <v>30</v>
      </c>
      <c r="K4755" s="3">
        <v>0</v>
      </c>
      <c r="L4755" s="3">
        <v>0</v>
      </c>
      <c r="M4755" s="1" t="s">
        <v>31</v>
      </c>
      <c r="N4755" s="3">
        <v>567.62</v>
      </c>
      <c r="O4755" s="3">
        <v>85.14</v>
      </c>
      <c r="P4755" s="1" t="s">
        <v>2788</v>
      </c>
      <c r="Q4755" s="3">
        <v>567.62</v>
      </c>
      <c r="R4755" s="3">
        <v>9.370000000000001</v>
      </c>
      <c r="S4755" s="1" t="s">
        <v>33</v>
      </c>
      <c r="T4755" s="3">
        <v>567.62</v>
      </c>
      <c r="U4755" s="3">
        <v>43.14</v>
      </c>
      <c r="V4755" s="1" t="s">
        <v>33</v>
      </c>
      <c r="W4755" s="1" t="s">
        <v>33</v>
      </c>
      <c r="X4755" s="1" t="s">
        <v>3899</v>
      </c>
      <c r="Y4755" s="1" t="s">
        <v>96</v>
      </c>
      <c r="Z4755" s="1" t="s">
        <v>6502</v>
      </c>
      <c r="AA4755" s="1" t="s">
        <v>6439</v>
      </c>
    </row>
    <row r="4756" spans="1:27" x14ac:dyDescent="0.25">
      <c r="A4756" s="1" t="s">
        <v>26</v>
      </c>
      <c r="B4756" s="1" t="s">
        <v>6503</v>
      </c>
      <c r="C4756" s="2">
        <v>42334</v>
      </c>
      <c r="D4756" s="1" t="s">
        <v>2787</v>
      </c>
      <c r="E4756" s="7" t="str">
        <f>VLOOKUP(TRIM(D4756)*1,CFOP!A:B,2,FALSE)</f>
        <v>Sim</v>
      </c>
      <c r="F4756" s="1" t="s">
        <v>29</v>
      </c>
      <c r="G4756" s="3">
        <v>308.82000000000005</v>
      </c>
      <c r="H4756" s="3">
        <v>268.54000000000002</v>
      </c>
      <c r="I4756" s="3">
        <v>48.34</v>
      </c>
      <c r="J4756" s="1" t="s">
        <v>61</v>
      </c>
      <c r="K4756" s="3">
        <v>0</v>
      </c>
      <c r="L4756" s="3">
        <v>0</v>
      </c>
      <c r="M4756" s="1" t="s">
        <v>31</v>
      </c>
      <c r="N4756" s="3">
        <v>268.54000000000002</v>
      </c>
      <c r="O4756" s="3">
        <v>40.28</v>
      </c>
      <c r="P4756" s="1" t="s">
        <v>2788</v>
      </c>
      <c r="Q4756" s="3">
        <v>268.54000000000002</v>
      </c>
      <c r="R4756" s="3">
        <v>4.43</v>
      </c>
      <c r="S4756" s="1" t="s">
        <v>33</v>
      </c>
      <c r="T4756" s="3">
        <v>268.54000000000002</v>
      </c>
      <c r="U4756" s="3">
        <v>20.41</v>
      </c>
      <c r="V4756" s="1" t="s">
        <v>33</v>
      </c>
      <c r="W4756" s="1" t="s">
        <v>33</v>
      </c>
      <c r="X4756" s="1" t="s">
        <v>2747</v>
      </c>
      <c r="Y4756" s="1" t="s">
        <v>91</v>
      </c>
      <c r="Z4756" s="1" t="s">
        <v>2753</v>
      </c>
      <c r="AA4756" s="1" t="s">
        <v>2754</v>
      </c>
    </row>
    <row r="4757" spans="1:27" hidden="1" x14ac:dyDescent="0.25">
      <c r="A4757" s="1" t="s">
        <v>26</v>
      </c>
      <c r="B4757" s="1" t="s">
        <v>6504</v>
      </c>
      <c r="C4757" s="2">
        <v>42334</v>
      </c>
      <c r="D4757" s="1" t="s">
        <v>2853</v>
      </c>
      <c r="E4757" s="7" t="str">
        <f>VLOOKUP(TRIM(D4757)*1,CFOP!A:B,2,FALSE)</f>
        <v>Não</v>
      </c>
      <c r="F4757" s="1" t="s">
        <v>29</v>
      </c>
      <c r="G4757" s="3">
        <v>24.23</v>
      </c>
      <c r="H4757" s="3">
        <v>0</v>
      </c>
      <c r="I4757" s="3">
        <v>0</v>
      </c>
      <c r="J4757" s="1" t="s">
        <v>31</v>
      </c>
      <c r="K4757" s="3">
        <v>0</v>
      </c>
      <c r="L4757" s="3">
        <v>0</v>
      </c>
      <c r="M4757" s="1" t="s">
        <v>31</v>
      </c>
      <c r="N4757" s="3">
        <v>0</v>
      </c>
      <c r="O4757" s="3">
        <v>0</v>
      </c>
      <c r="P4757" s="1" t="s">
        <v>31</v>
      </c>
      <c r="Q4757" s="3">
        <v>0</v>
      </c>
      <c r="R4757" s="3">
        <v>0</v>
      </c>
      <c r="S4757" s="1" t="s">
        <v>31</v>
      </c>
      <c r="T4757" s="3">
        <v>0</v>
      </c>
      <c r="U4757" s="3">
        <v>0</v>
      </c>
      <c r="V4757" s="1" t="s">
        <v>31</v>
      </c>
      <c r="W4757" s="1" t="s">
        <v>33</v>
      </c>
      <c r="X4757" s="1" t="s">
        <v>2799</v>
      </c>
      <c r="Y4757" s="1" t="s">
        <v>70</v>
      </c>
      <c r="Z4757" s="1" t="s">
        <v>2854</v>
      </c>
      <c r="AA4757" s="1" t="s">
        <v>2855</v>
      </c>
    </row>
    <row r="4758" spans="1:27" x14ac:dyDescent="0.25">
      <c r="A4758" s="1" t="s">
        <v>26</v>
      </c>
      <c r="B4758" s="1" t="s">
        <v>6505</v>
      </c>
      <c r="C4758" s="2">
        <v>42334</v>
      </c>
      <c r="D4758" s="1" t="s">
        <v>2817</v>
      </c>
      <c r="E4758" s="7" t="str">
        <f>VLOOKUP(TRIM(D4758)*1,CFOP!A:B,2,FALSE)</f>
        <v>Sim</v>
      </c>
      <c r="F4758" s="1" t="s">
        <v>179</v>
      </c>
      <c r="G4758" s="3">
        <v>5802.2</v>
      </c>
      <c r="H4758" s="3">
        <v>5802.2</v>
      </c>
      <c r="I4758" s="3">
        <v>696.26</v>
      </c>
      <c r="J4758" s="1" t="s">
        <v>30</v>
      </c>
      <c r="K4758" s="3">
        <v>0</v>
      </c>
      <c r="L4758" s="3">
        <v>0</v>
      </c>
      <c r="M4758" s="1" t="s">
        <v>31</v>
      </c>
      <c r="N4758" s="3">
        <v>0</v>
      </c>
      <c r="O4758" s="3">
        <v>0</v>
      </c>
      <c r="P4758" s="1" t="s">
        <v>31</v>
      </c>
      <c r="Q4758" s="3">
        <v>5802.2</v>
      </c>
      <c r="R4758" s="3">
        <v>95.740000000000009</v>
      </c>
      <c r="S4758" s="1" t="s">
        <v>33</v>
      </c>
      <c r="T4758" s="3">
        <v>5802.2</v>
      </c>
      <c r="U4758" s="3">
        <v>440.97</v>
      </c>
      <c r="V4758" s="1" t="s">
        <v>33</v>
      </c>
      <c r="W4758" s="1" t="s">
        <v>33</v>
      </c>
      <c r="X4758" s="1" t="s">
        <v>4009</v>
      </c>
      <c r="Y4758" s="1" t="s">
        <v>91</v>
      </c>
      <c r="Z4758" s="1" t="s">
        <v>6506</v>
      </c>
      <c r="AA4758" s="1" t="s">
        <v>6507</v>
      </c>
    </row>
    <row r="4759" spans="1:27" x14ac:dyDescent="0.25">
      <c r="A4759" s="1" t="s">
        <v>26</v>
      </c>
      <c r="B4759" s="1" t="s">
        <v>6508</v>
      </c>
      <c r="C4759" s="2">
        <v>42334</v>
      </c>
      <c r="D4759" s="1" t="s">
        <v>2787</v>
      </c>
      <c r="E4759" s="7" t="str">
        <f>VLOOKUP(TRIM(D4759)*1,CFOP!A:B,2,FALSE)</f>
        <v>Sim</v>
      </c>
      <c r="F4759" s="1" t="s">
        <v>29</v>
      </c>
      <c r="G4759" s="3">
        <v>426.68</v>
      </c>
      <c r="H4759" s="3">
        <v>406.36</v>
      </c>
      <c r="I4759" s="3">
        <v>73.14</v>
      </c>
      <c r="J4759" s="1" t="s">
        <v>61</v>
      </c>
      <c r="K4759" s="3">
        <v>0</v>
      </c>
      <c r="L4759" s="3">
        <v>0</v>
      </c>
      <c r="M4759" s="1" t="s">
        <v>31</v>
      </c>
      <c r="N4759" s="3">
        <v>406.36</v>
      </c>
      <c r="O4759" s="3">
        <v>20.32</v>
      </c>
      <c r="P4759" s="1" t="s">
        <v>2788</v>
      </c>
      <c r="Q4759" s="3">
        <v>406.36</v>
      </c>
      <c r="R4759" s="3">
        <v>6.7</v>
      </c>
      <c r="S4759" s="1" t="s">
        <v>33</v>
      </c>
      <c r="T4759" s="3">
        <v>406.36</v>
      </c>
      <c r="U4759" s="3">
        <v>30.88</v>
      </c>
      <c r="V4759" s="1" t="s">
        <v>33</v>
      </c>
      <c r="W4759" s="1" t="s">
        <v>33</v>
      </c>
      <c r="X4759" s="1" t="s">
        <v>2747</v>
      </c>
      <c r="Y4759" s="1" t="s">
        <v>1240</v>
      </c>
      <c r="Z4759" s="1" t="s">
        <v>2207</v>
      </c>
      <c r="AA4759" s="1" t="s">
        <v>2208</v>
      </c>
    </row>
    <row r="4760" spans="1:27" x14ac:dyDescent="0.25">
      <c r="A4760" s="1" t="s">
        <v>26</v>
      </c>
      <c r="B4760" s="1" t="s">
        <v>6509</v>
      </c>
      <c r="C4760" s="2">
        <v>42334</v>
      </c>
      <c r="D4760" s="1" t="s">
        <v>2841</v>
      </c>
      <c r="E4760" s="7" t="str">
        <f>VLOOKUP(TRIM(D4760)*1,CFOP!A:B,2,FALSE)</f>
        <v>Sim</v>
      </c>
      <c r="F4760" s="1" t="s">
        <v>179</v>
      </c>
      <c r="G4760" s="3">
        <v>2446.17</v>
      </c>
      <c r="H4760" s="3">
        <v>2446.17</v>
      </c>
      <c r="I4760" s="3">
        <v>97.850000000000009</v>
      </c>
      <c r="J4760" s="1" t="s">
        <v>61</v>
      </c>
      <c r="K4760" s="3">
        <v>0</v>
      </c>
      <c r="L4760" s="3">
        <v>0</v>
      </c>
      <c r="M4760" s="1" t="s">
        <v>31</v>
      </c>
      <c r="N4760" s="3">
        <v>0</v>
      </c>
      <c r="O4760" s="3">
        <v>0</v>
      </c>
      <c r="P4760" s="1" t="s">
        <v>31</v>
      </c>
      <c r="Q4760" s="3">
        <v>2446.17</v>
      </c>
      <c r="R4760" s="3">
        <v>40.36</v>
      </c>
      <c r="S4760" s="1" t="s">
        <v>33</v>
      </c>
      <c r="T4760" s="3">
        <v>2446.17</v>
      </c>
      <c r="U4760" s="3">
        <v>185.91</v>
      </c>
      <c r="V4760" s="1" t="s">
        <v>33</v>
      </c>
      <c r="W4760" s="1" t="s">
        <v>33</v>
      </c>
      <c r="X4760" s="1" t="s">
        <v>3471</v>
      </c>
      <c r="Y4760" s="1" t="s">
        <v>240</v>
      </c>
      <c r="Z4760" s="1" t="s">
        <v>2324</v>
      </c>
      <c r="AA4760" s="1" t="s">
        <v>2325</v>
      </c>
    </row>
    <row r="4761" spans="1:27" x14ac:dyDescent="0.25">
      <c r="A4761" s="1" t="s">
        <v>26</v>
      </c>
      <c r="B4761" s="1" t="s">
        <v>6510</v>
      </c>
      <c r="C4761" s="2">
        <v>42334</v>
      </c>
      <c r="D4761" s="1" t="s">
        <v>2787</v>
      </c>
      <c r="E4761" s="7" t="str">
        <f>VLOOKUP(TRIM(D4761)*1,CFOP!A:B,2,FALSE)</f>
        <v>Sim</v>
      </c>
      <c r="F4761" s="1" t="s">
        <v>29</v>
      </c>
      <c r="G4761" s="3">
        <v>1214.76</v>
      </c>
      <c r="H4761" s="3">
        <v>1214.76</v>
      </c>
      <c r="I4761" s="3">
        <v>218.66</v>
      </c>
      <c r="J4761" s="1" t="s">
        <v>61</v>
      </c>
      <c r="K4761" s="3">
        <v>0</v>
      </c>
      <c r="L4761" s="3">
        <v>0</v>
      </c>
      <c r="M4761" s="1" t="s">
        <v>31</v>
      </c>
      <c r="N4761" s="3">
        <v>1056.31</v>
      </c>
      <c r="O4761" s="3">
        <v>158.45000000000002</v>
      </c>
      <c r="P4761" s="1" t="s">
        <v>2788</v>
      </c>
      <c r="Q4761" s="3">
        <v>1056.31</v>
      </c>
      <c r="R4761" s="3">
        <v>17.43</v>
      </c>
      <c r="S4761" s="1" t="s">
        <v>33</v>
      </c>
      <c r="T4761" s="3">
        <v>1056.31</v>
      </c>
      <c r="U4761" s="3">
        <v>80.28</v>
      </c>
      <c r="V4761" s="1" t="s">
        <v>33</v>
      </c>
      <c r="W4761" s="1" t="s">
        <v>33</v>
      </c>
      <c r="X4761" s="1" t="s">
        <v>6511</v>
      </c>
      <c r="Y4761" s="1" t="s">
        <v>91</v>
      </c>
      <c r="Z4761" s="1" t="s">
        <v>6512</v>
      </c>
      <c r="AA4761" s="1" t="s">
        <v>6513</v>
      </c>
    </row>
    <row r="4762" spans="1:27" x14ac:dyDescent="0.25">
      <c r="A4762" s="1" t="s">
        <v>26</v>
      </c>
      <c r="B4762" s="1" t="s">
        <v>6514</v>
      </c>
      <c r="C4762" s="2">
        <v>42334</v>
      </c>
      <c r="D4762" s="1" t="s">
        <v>2787</v>
      </c>
      <c r="E4762" s="7" t="str">
        <f>VLOOKUP(TRIM(D4762)*1,CFOP!A:B,2,FALSE)</f>
        <v>Sim</v>
      </c>
      <c r="F4762" s="1" t="s">
        <v>29</v>
      </c>
      <c r="G4762" s="3">
        <v>1379.82</v>
      </c>
      <c r="H4762" s="3">
        <v>1199.8399999999999</v>
      </c>
      <c r="I4762" s="3">
        <v>215.97</v>
      </c>
      <c r="J4762" s="1" t="s">
        <v>61</v>
      </c>
      <c r="K4762" s="3">
        <v>0</v>
      </c>
      <c r="L4762" s="3">
        <v>0</v>
      </c>
      <c r="M4762" s="1" t="s">
        <v>31</v>
      </c>
      <c r="N4762" s="3">
        <v>1199.8399999999999</v>
      </c>
      <c r="O4762" s="3">
        <v>179.98</v>
      </c>
      <c r="P4762" s="1" t="s">
        <v>2788</v>
      </c>
      <c r="Q4762" s="3">
        <v>1199.8399999999999</v>
      </c>
      <c r="R4762" s="3">
        <v>19.8</v>
      </c>
      <c r="S4762" s="1" t="s">
        <v>33</v>
      </c>
      <c r="T4762" s="3">
        <v>1199.8399999999999</v>
      </c>
      <c r="U4762" s="3">
        <v>91.19</v>
      </c>
      <c r="V4762" s="1" t="s">
        <v>33</v>
      </c>
      <c r="W4762" s="1" t="s">
        <v>33</v>
      </c>
      <c r="X4762" s="1" t="s">
        <v>3078</v>
      </c>
      <c r="Y4762" s="1" t="s">
        <v>91</v>
      </c>
      <c r="Z4762" s="1" t="s">
        <v>1262</v>
      </c>
      <c r="AA4762" s="1" t="s">
        <v>1263</v>
      </c>
    </row>
    <row r="4763" spans="1:27" x14ac:dyDescent="0.25">
      <c r="A4763" s="1" t="s">
        <v>26</v>
      </c>
      <c r="B4763" s="1" t="s">
        <v>6515</v>
      </c>
      <c r="C4763" s="2">
        <v>42334</v>
      </c>
      <c r="D4763" s="1" t="s">
        <v>2787</v>
      </c>
      <c r="E4763" s="7" t="str">
        <f>VLOOKUP(TRIM(D4763)*1,CFOP!A:B,2,FALSE)</f>
        <v>Sim</v>
      </c>
      <c r="F4763" s="1" t="s">
        <v>29</v>
      </c>
      <c r="G4763" s="3">
        <v>420.61</v>
      </c>
      <c r="H4763" s="3">
        <v>365.75</v>
      </c>
      <c r="I4763" s="3">
        <v>65.84</v>
      </c>
      <c r="J4763" s="1" t="s">
        <v>61</v>
      </c>
      <c r="K4763" s="3">
        <v>0</v>
      </c>
      <c r="L4763" s="3">
        <v>0</v>
      </c>
      <c r="M4763" s="1" t="s">
        <v>31</v>
      </c>
      <c r="N4763" s="3">
        <v>365.75</v>
      </c>
      <c r="O4763" s="3">
        <v>54.86</v>
      </c>
      <c r="P4763" s="1" t="s">
        <v>2788</v>
      </c>
      <c r="Q4763" s="3">
        <v>365.75</v>
      </c>
      <c r="R4763" s="3">
        <v>6.03</v>
      </c>
      <c r="S4763" s="1" t="s">
        <v>33</v>
      </c>
      <c r="T4763" s="3">
        <v>365.75</v>
      </c>
      <c r="U4763" s="3">
        <v>27.8</v>
      </c>
      <c r="V4763" s="1" t="s">
        <v>33</v>
      </c>
      <c r="W4763" s="1" t="s">
        <v>33</v>
      </c>
      <c r="X4763" s="1" t="s">
        <v>2747</v>
      </c>
      <c r="Y4763" s="1" t="s">
        <v>91</v>
      </c>
      <c r="Z4763" s="1" t="s">
        <v>6516</v>
      </c>
      <c r="AA4763" s="1" t="s">
        <v>6517</v>
      </c>
    </row>
    <row r="4764" spans="1:27" x14ac:dyDescent="0.25">
      <c r="A4764" s="1" t="s">
        <v>26</v>
      </c>
      <c r="B4764" s="1" t="s">
        <v>6518</v>
      </c>
      <c r="C4764" s="2">
        <v>42334</v>
      </c>
      <c r="D4764" s="1" t="s">
        <v>2787</v>
      </c>
      <c r="E4764" s="7" t="str">
        <f>VLOOKUP(TRIM(D4764)*1,CFOP!A:B,2,FALSE)</f>
        <v>Sim</v>
      </c>
      <c r="F4764" s="1" t="s">
        <v>29</v>
      </c>
      <c r="G4764" s="3">
        <v>869.57999999999993</v>
      </c>
      <c r="H4764" s="3">
        <v>756.16</v>
      </c>
      <c r="I4764" s="3">
        <v>136.11000000000001</v>
      </c>
      <c r="J4764" s="1" t="s">
        <v>61</v>
      </c>
      <c r="K4764" s="3">
        <v>0</v>
      </c>
      <c r="L4764" s="3">
        <v>0</v>
      </c>
      <c r="M4764" s="1" t="s">
        <v>31</v>
      </c>
      <c r="N4764" s="3">
        <v>756.16</v>
      </c>
      <c r="O4764" s="3">
        <v>113.42</v>
      </c>
      <c r="P4764" s="1" t="s">
        <v>2788</v>
      </c>
      <c r="Q4764" s="3">
        <v>756.16</v>
      </c>
      <c r="R4764" s="3">
        <v>12.48</v>
      </c>
      <c r="S4764" s="1" t="s">
        <v>33</v>
      </c>
      <c r="T4764" s="3">
        <v>756.16</v>
      </c>
      <c r="U4764" s="3">
        <v>57.47</v>
      </c>
      <c r="V4764" s="1" t="s">
        <v>33</v>
      </c>
      <c r="W4764" s="1" t="s">
        <v>33</v>
      </c>
      <c r="X4764" s="1" t="s">
        <v>244</v>
      </c>
      <c r="Y4764" s="1" t="s">
        <v>91</v>
      </c>
      <c r="Z4764" s="1" t="s">
        <v>2253</v>
      </c>
      <c r="AA4764" s="1" t="s">
        <v>2254</v>
      </c>
    </row>
    <row r="4765" spans="1:27" x14ac:dyDescent="0.25">
      <c r="A4765" s="1" t="s">
        <v>26</v>
      </c>
      <c r="B4765" s="1" t="s">
        <v>6519</v>
      </c>
      <c r="C4765" s="2">
        <v>42334</v>
      </c>
      <c r="D4765" s="1" t="s">
        <v>2841</v>
      </c>
      <c r="E4765" s="7" t="str">
        <f>VLOOKUP(TRIM(D4765)*1,CFOP!A:B,2,FALSE)</f>
        <v>Sim</v>
      </c>
      <c r="F4765" s="1" t="s">
        <v>1643</v>
      </c>
      <c r="G4765" s="3">
        <v>442.65000000000003</v>
      </c>
      <c r="H4765" s="3">
        <v>442.65000000000003</v>
      </c>
      <c r="I4765" s="3">
        <v>17.71</v>
      </c>
      <c r="J4765" s="1" t="s">
        <v>61</v>
      </c>
      <c r="K4765" s="3">
        <v>0</v>
      </c>
      <c r="L4765" s="3">
        <v>0</v>
      </c>
      <c r="M4765" s="1" t="s">
        <v>31</v>
      </c>
      <c r="N4765" s="3">
        <v>384.91</v>
      </c>
      <c r="O4765" s="3">
        <v>57.74</v>
      </c>
      <c r="P4765" s="1" t="s">
        <v>2788</v>
      </c>
      <c r="Q4765" s="3">
        <v>384.91</v>
      </c>
      <c r="R4765" s="3">
        <v>6.3500000000000005</v>
      </c>
      <c r="S4765" s="1" t="s">
        <v>33</v>
      </c>
      <c r="T4765" s="3">
        <v>384.91</v>
      </c>
      <c r="U4765" s="3">
        <v>29.25</v>
      </c>
      <c r="V4765" s="1" t="s">
        <v>33</v>
      </c>
      <c r="W4765" s="1" t="s">
        <v>33</v>
      </c>
      <c r="X4765" s="1" t="s">
        <v>6520</v>
      </c>
      <c r="Y4765" s="1" t="s">
        <v>91</v>
      </c>
      <c r="Z4765" s="1" t="s">
        <v>4109</v>
      </c>
      <c r="AA4765" s="1" t="s">
        <v>4110</v>
      </c>
    </row>
    <row r="4766" spans="1:27" x14ac:dyDescent="0.25">
      <c r="A4766" s="1" t="s">
        <v>26</v>
      </c>
      <c r="B4766" s="1" t="s">
        <v>6521</v>
      </c>
      <c r="C4766" s="2">
        <v>42334</v>
      </c>
      <c r="D4766" s="1" t="s">
        <v>2787</v>
      </c>
      <c r="E4766" s="7" t="str">
        <f>VLOOKUP(TRIM(D4766)*1,CFOP!A:B,2,FALSE)</f>
        <v>Sim</v>
      </c>
      <c r="F4766" s="1" t="s">
        <v>29</v>
      </c>
      <c r="G4766" s="3">
        <v>364.7</v>
      </c>
      <c r="H4766" s="3">
        <v>317.13</v>
      </c>
      <c r="I4766" s="3">
        <v>57.08</v>
      </c>
      <c r="J4766" s="1" t="s">
        <v>61</v>
      </c>
      <c r="K4766" s="3">
        <v>0</v>
      </c>
      <c r="L4766" s="3">
        <v>0</v>
      </c>
      <c r="M4766" s="1" t="s">
        <v>31</v>
      </c>
      <c r="N4766" s="3">
        <v>317.13</v>
      </c>
      <c r="O4766" s="3">
        <v>47.57</v>
      </c>
      <c r="P4766" s="1" t="s">
        <v>2788</v>
      </c>
      <c r="Q4766" s="3">
        <v>317.13</v>
      </c>
      <c r="R4766" s="3">
        <v>5.23</v>
      </c>
      <c r="S4766" s="1" t="s">
        <v>33</v>
      </c>
      <c r="T4766" s="3">
        <v>317.13</v>
      </c>
      <c r="U4766" s="3">
        <v>24.1</v>
      </c>
      <c r="V4766" s="1" t="s">
        <v>33</v>
      </c>
      <c r="W4766" s="1" t="s">
        <v>33</v>
      </c>
      <c r="X4766" s="1" t="s">
        <v>1693</v>
      </c>
      <c r="Y4766" s="1" t="s">
        <v>91</v>
      </c>
      <c r="Z4766" s="1" t="s">
        <v>1290</v>
      </c>
      <c r="AA4766" s="1" t="s">
        <v>1291</v>
      </c>
    </row>
    <row r="4767" spans="1:27" x14ac:dyDescent="0.25">
      <c r="A4767" s="1" t="s">
        <v>26</v>
      </c>
      <c r="B4767" s="1" t="s">
        <v>6522</v>
      </c>
      <c r="C4767" s="2">
        <v>42334</v>
      </c>
      <c r="D4767" s="1" t="s">
        <v>2841</v>
      </c>
      <c r="E4767" s="7" t="str">
        <f>VLOOKUP(TRIM(D4767)*1,CFOP!A:B,2,FALSE)</f>
        <v>Sim</v>
      </c>
      <c r="F4767" s="1" t="s">
        <v>179</v>
      </c>
      <c r="G4767" s="3">
        <v>342.88</v>
      </c>
      <c r="H4767" s="3">
        <v>342.88</v>
      </c>
      <c r="I4767" s="3">
        <v>13.72</v>
      </c>
      <c r="J4767" s="1" t="s">
        <v>61</v>
      </c>
      <c r="K4767" s="3">
        <v>0</v>
      </c>
      <c r="L4767" s="3">
        <v>0</v>
      </c>
      <c r="M4767" s="1" t="s">
        <v>31</v>
      </c>
      <c r="N4767" s="3">
        <v>326.55</v>
      </c>
      <c r="O4767" s="3">
        <v>16.330000000000002</v>
      </c>
      <c r="P4767" s="1" t="s">
        <v>2788</v>
      </c>
      <c r="Q4767" s="3">
        <v>326.55</v>
      </c>
      <c r="R4767" s="3">
        <v>5.39</v>
      </c>
      <c r="S4767" s="1" t="s">
        <v>33</v>
      </c>
      <c r="T4767" s="3">
        <v>326.55</v>
      </c>
      <c r="U4767" s="3">
        <v>24.82</v>
      </c>
      <c r="V4767" s="1" t="s">
        <v>33</v>
      </c>
      <c r="W4767" s="1" t="s">
        <v>33</v>
      </c>
      <c r="X4767" s="1" t="s">
        <v>986</v>
      </c>
      <c r="Y4767" s="1" t="s">
        <v>1240</v>
      </c>
      <c r="Z4767" s="1" t="s">
        <v>2207</v>
      </c>
      <c r="AA4767" s="1" t="s">
        <v>2208</v>
      </c>
    </row>
    <row r="4768" spans="1:27" x14ac:dyDescent="0.25">
      <c r="A4768" s="1" t="s">
        <v>26</v>
      </c>
      <c r="B4768" s="1" t="s">
        <v>6523</v>
      </c>
      <c r="C4768" s="2">
        <v>42334</v>
      </c>
      <c r="D4768" s="1" t="s">
        <v>2787</v>
      </c>
      <c r="E4768" s="7" t="str">
        <f>VLOOKUP(TRIM(D4768)*1,CFOP!A:B,2,FALSE)</f>
        <v>Sim</v>
      </c>
      <c r="F4768" s="1" t="s">
        <v>29</v>
      </c>
      <c r="G4768" s="3">
        <v>4865.5700000000006</v>
      </c>
      <c r="H4768" s="3">
        <v>4230.93</v>
      </c>
      <c r="I4768" s="3">
        <v>761.57</v>
      </c>
      <c r="J4768" s="1" t="s">
        <v>61</v>
      </c>
      <c r="K4768" s="3">
        <v>0</v>
      </c>
      <c r="L4768" s="3">
        <v>0</v>
      </c>
      <c r="M4768" s="1" t="s">
        <v>31</v>
      </c>
      <c r="N4768" s="3">
        <v>4230.93</v>
      </c>
      <c r="O4768" s="3">
        <v>634.64</v>
      </c>
      <c r="P4768" s="1" t="s">
        <v>2788</v>
      </c>
      <c r="Q4768" s="3">
        <v>4230.93</v>
      </c>
      <c r="R4768" s="3">
        <v>69.81</v>
      </c>
      <c r="S4768" s="1" t="s">
        <v>33</v>
      </c>
      <c r="T4768" s="3">
        <v>4230.93</v>
      </c>
      <c r="U4768" s="3">
        <v>321.55</v>
      </c>
      <c r="V4768" s="1" t="s">
        <v>33</v>
      </c>
      <c r="W4768" s="1" t="s">
        <v>33</v>
      </c>
      <c r="X4768" s="1" t="s">
        <v>1693</v>
      </c>
      <c r="Y4768" s="1" t="s">
        <v>44</v>
      </c>
      <c r="Z4768" s="1" t="s">
        <v>666</v>
      </c>
      <c r="AA4768" s="1" t="s">
        <v>667</v>
      </c>
    </row>
    <row r="4769" spans="1:27" x14ac:dyDescent="0.25">
      <c r="A4769" s="1" t="s">
        <v>26</v>
      </c>
      <c r="B4769" s="1" t="s">
        <v>6523</v>
      </c>
      <c r="C4769" s="2">
        <v>42334</v>
      </c>
      <c r="D4769" s="1" t="s">
        <v>2787</v>
      </c>
      <c r="E4769" s="7" t="str">
        <f>VLOOKUP(TRIM(D4769)*1,CFOP!A:B,2,FALSE)</f>
        <v>Sim</v>
      </c>
      <c r="F4769" s="1" t="s">
        <v>29</v>
      </c>
      <c r="G4769" s="3">
        <v>4843.6899999999996</v>
      </c>
      <c r="H4769" s="3">
        <v>4211.8999999999996</v>
      </c>
      <c r="I4769" s="3">
        <v>758.14</v>
      </c>
      <c r="J4769" s="1" t="s">
        <v>61</v>
      </c>
      <c r="K4769" s="3">
        <v>0</v>
      </c>
      <c r="L4769" s="3">
        <v>0</v>
      </c>
      <c r="M4769" s="1" t="s">
        <v>31</v>
      </c>
      <c r="N4769" s="3">
        <v>4211.8999999999996</v>
      </c>
      <c r="O4769" s="3">
        <v>631.79</v>
      </c>
      <c r="P4769" s="1" t="s">
        <v>2788</v>
      </c>
      <c r="Q4769" s="3">
        <v>4211.8999999999996</v>
      </c>
      <c r="R4769" s="3">
        <v>69.5</v>
      </c>
      <c r="S4769" s="1" t="s">
        <v>33</v>
      </c>
      <c r="T4769" s="3">
        <v>4211.8999999999996</v>
      </c>
      <c r="U4769" s="3">
        <v>320.10000000000002</v>
      </c>
      <c r="V4769" s="1" t="s">
        <v>33</v>
      </c>
      <c r="W4769" s="1" t="s">
        <v>33</v>
      </c>
      <c r="X4769" s="1" t="s">
        <v>1693</v>
      </c>
      <c r="Y4769" s="1" t="s">
        <v>44</v>
      </c>
      <c r="Z4769" s="1" t="s">
        <v>3218</v>
      </c>
      <c r="AA4769" s="1" t="s">
        <v>3219</v>
      </c>
    </row>
    <row r="4770" spans="1:27" hidden="1" x14ac:dyDescent="0.25">
      <c r="A4770" s="1" t="s">
        <v>26</v>
      </c>
      <c r="B4770" s="1" t="s">
        <v>6524</v>
      </c>
      <c r="C4770" s="2">
        <v>42334</v>
      </c>
      <c r="D4770" s="1" t="s">
        <v>2978</v>
      </c>
      <c r="E4770" s="7" t="str">
        <f>VLOOKUP(TRIM(D4770)*1,CFOP!A:B,2,FALSE)</f>
        <v>Não</v>
      </c>
      <c r="F4770" s="1" t="s">
        <v>29</v>
      </c>
      <c r="G4770" s="3">
        <v>1059.0600000000002</v>
      </c>
      <c r="H4770" s="3">
        <v>0</v>
      </c>
      <c r="I4770" s="3">
        <v>0</v>
      </c>
      <c r="J4770" s="1" t="s">
        <v>31</v>
      </c>
      <c r="K4770" s="3">
        <v>0</v>
      </c>
      <c r="L4770" s="3">
        <v>0</v>
      </c>
      <c r="M4770" s="1" t="s">
        <v>31</v>
      </c>
      <c r="N4770" s="3">
        <v>920.92000000000007</v>
      </c>
      <c r="O4770" s="3">
        <v>138.14000000000001</v>
      </c>
      <c r="P4770" s="1" t="s">
        <v>2788</v>
      </c>
      <c r="Q4770" s="3">
        <v>0</v>
      </c>
      <c r="R4770" s="3">
        <v>0</v>
      </c>
      <c r="S4770" s="1" t="s">
        <v>31</v>
      </c>
      <c r="T4770" s="3">
        <v>0</v>
      </c>
      <c r="U4770" s="3">
        <v>0</v>
      </c>
      <c r="V4770" s="1" t="s">
        <v>31</v>
      </c>
      <c r="W4770" s="1" t="s">
        <v>33</v>
      </c>
      <c r="X4770" s="1" t="s">
        <v>6251</v>
      </c>
      <c r="Y4770" s="1" t="s">
        <v>91</v>
      </c>
      <c r="Z4770" s="1" t="s">
        <v>1573</v>
      </c>
      <c r="AA4770" s="1" t="s">
        <v>1574</v>
      </c>
    </row>
    <row r="4771" spans="1:27" x14ac:dyDescent="0.25">
      <c r="A4771" s="1" t="s">
        <v>26</v>
      </c>
      <c r="B4771" s="1" t="s">
        <v>6525</v>
      </c>
      <c r="C4771" s="2">
        <v>42334</v>
      </c>
      <c r="D4771" s="1" t="s">
        <v>2841</v>
      </c>
      <c r="E4771" s="7" t="str">
        <f>VLOOKUP(TRIM(D4771)*1,CFOP!A:B,2,FALSE)</f>
        <v>Sim</v>
      </c>
      <c r="F4771" s="1" t="s">
        <v>3903</v>
      </c>
      <c r="G4771" s="3">
        <v>1634.81</v>
      </c>
      <c r="H4771" s="3">
        <v>1421.57</v>
      </c>
      <c r="I4771" s="3">
        <v>56.86</v>
      </c>
      <c r="J4771" s="1" t="s">
        <v>61</v>
      </c>
      <c r="K4771" s="3">
        <v>0</v>
      </c>
      <c r="L4771" s="3">
        <v>0</v>
      </c>
      <c r="M4771" s="1" t="s">
        <v>31</v>
      </c>
      <c r="N4771" s="3">
        <v>1421.57</v>
      </c>
      <c r="O4771" s="3">
        <v>213.24</v>
      </c>
      <c r="P4771" s="1" t="s">
        <v>2788</v>
      </c>
      <c r="Q4771" s="3">
        <v>1421.57</v>
      </c>
      <c r="R4771" s="3">
        <v>23.46</v>
      </c>
      <c r="S4771" s="1" t="s">
        <v>33</v>
      </c>
      <c r="T4771" s="3">
        <v>1421.57</v>
      </c>
      <c r="U4771" s="3">
        <v>108.04</v>
      </c>
      <c r="V4771" s="1" t="s">
        <v>33</v>
      </c>
      <c r="W4771" s="1" t="s">
        <v>33</v>
      </c>
      <c r="X4771" s="1" t="s">
        <v>4650</v>
      </c>
      <c r="Y4771" s="1" t="s">
        <v>91</v>
      </c>
      <c r="Z4771" s="1" t="s">
        <v>2320</v>
      </c>
      <c r="AA4771" s="1" t="s">
        <v>2321</v>
      </c>
    </row>
    <row r="4772" spans="1:27" x14ac:dyDescent="0.25">
      <c r="A4772" s="1" t="s">
        <v>26</v>
      </c>
      <c r="B4772" s="1" t="s">
        <v>6525</v>
      </c>
      <c r="C4772" s="2">
        <v>42334</v>
      </c>
      <c r="D4772" s="1" t="s">
        <v>2841</v>
      </c>
      <c r="E4772" s="7" t="str">
        <f>VLOOKUP(TRIM(D4772)*1,CFOP!A:B,2,FALSE)</f>
        <v>Sim</v>
      </c>
      <c r="F4772" s="1" t="s">
        <v>3903</v>
      </c>
      <c r="G4772" s="3">
        <v>2209.1999999999998</v>
      </c>
      <c r="H4772" s="3">
        <v>1921.04</v>
      </c>
      <c r="I4772" s="3">
        <v>76.84</v>
      </c>
      <c r="J4772" s="1" t="s">
        <v>61</v>
      </c>
      <c r="K4772" s="3">
        <v>0</v>
      </c>
      <c r="L4772" s="3">
        <v>0</v>
      </c>
      <c r="M4772" s="1" t="s">
        <v>31</v>
      </c>
      <c r="N4772" s="3">
        <v>1921.04</v>
      </c>
      <c r="O4772" s="3">
        <v>288.16000000000003</v>
      </c>
      <c r="P4772" s="1" t="s">
        <v>2788</v>
      </c>
      <c r="Q4772" s="3">
        <v>1921.04</v>
      </c>
      <c r="R4772" s="3">
        <v>31.7</v>
      </c>
      <c r="S4772" s="1" t="s">
        <v>33</v>
      </c>
      <c r="T4772" s="3">
        <v>1921.04</v>
      </c>
      <c r="U4772" s="3">
        <v>146</v>
      </c>
      <c r="V4772" s="1" t="s">
        <v>33</v>
      </c>
      <c r="W4772" s="1" t="s">
        <v>33</v>
      </c>
      <c r="X4772" s="1" t="s">
        <v>4650</v>
      </c>
      <c r="Y4772" s="1" t="s">
        <v>91</v>
      </c>
      <c r="Z4772" s="1" t="s">
        <v>2316</v>
      </c>
      <c r="AA4772" s="1" t="s">
        <v>2317</v>
      </c>
    </row>
    <row r="4773" spans="1:27" x14ac:dyDescent="0.25">
      <c r="A4773" s="1" t="s">
        <v>26</v>
      </c>
      <c r="B4773" s="1" t="s">
        <v>6526</v>
      </c>
      <c r="C4773" s="2">
        <v>42334</v>
      </c>
      <c r="D4773" s="1" t="s">
        <v>2841</v>
      </c>
      <c r="E4773" s="7" t="str">
        <f>VLOOKUP(TRIM(D4773)*1,CFOP!A:B,2,FALSE)</f>
        <v>Sim</v>
      </c>
      <c r="F4773" s="1" t="s">
        <v>1643</v>
      </c>
      <c r="G4773" s="3">
        <v>369.86</v>
      </c>
      <c r="H4773" s="3">
        <v>455.49</v>
      </c>
      <c r="I4773" s="3">
        <v>54.660000000000004</v>
      </c>
      <c r="J4773" s="1" t="s">
        <v>30</v>
      </c>
      <c r="K4773" s="3">
        <v>0</v>
      </c>
      <c r="L4773" s="3">
        <v>0</v>
      </c>
      <c r="M4773" s="1" t="s">
        <v>31</v>
      </c>
      <c r="N4773" s="3">
        <v>0</v>
      </c>
      <c r="O4773" s="3">
        <v>0</v>
      </c>
      <c r="P4773" s="1" t="s">
        <v>31</v>
      </c>
      <c r="Q4773" s="3">
        <v>455.49</v>
      </c>
      <c r="R4773" s="3">
        <v>7.5200000000000005</v>
      </c>
      <c r="S4773" s="1" t="s">
        <v>33</v>
      </c>
      <c r="T4773" s="3">
        <v>455.49</v>
      </c>
      <c r="U4773" s="3">
        <v>34.619999999999997</v>
      </c>
      <c r="V4773" s="1" t="s">
        <v>33</v>
      </c>
      <c r="W4773" s="1" t="s">
        <v>33</v>
      </c>
      <c r="X4773" s="1" t="s">
        <v>6527</v>
      </c>
      <c r="Y4773" s="1" t="s">
        <v>364</v>
      </c>
      <c r="Z4773" s="1" t="s">
        <v>4922</v>
      </c>
      <c r="AA4773" s="1" t="s">
        <v>4923</v>
      </c>
    </row>
    <row r="4774" spans="1:27" x14ac:dyDescent="0.25">
      <c r="A4774" s="1" t="s">
        <v>26</v>
      </c>
      <c r="B4774" s="1" t="s">
        <v>6528</v>
      </c>
      <c r="C4774" s="2">
        <v>42334</v>
      </c>
      <c r="D4774" s="1" t="s">
        <v>2841</v>
      </c>
      <c r="E4774" s="7" t="str">
        <f>VLOOKUP(TRIM(D4774)*1,CFOP!A:B,2,FALSE)</f>
        <v>Sim</v>
      </c>
      <c r="F4774" s="1" t="s">
        <v>3903</v>
      </c>
      <c r="G4774" s="3">
        <v>140.82</v>
      </c>
      <c r="H4774" s="3">
        <v>140.82</v>
      </c>
      <c r="I4774" s="3">
        <v>9.86</v>
      </c>
      <c r="J4774" s="1" t="s">
        <v>30</v>
      </c>
      <c r="K4774" s="3">
        <v>0</v>
      </c>
      <c r="L4774" s="3">
        <v>0</v>
      </c>
      <c r="M4774" s="1" t="s">
        <v>31</v>
      </c>
      <c r="N4774" s="3">
        <v>0</v>
      </c>
      <c r="O4774" s="3">
        <v>0</v>
      </c>
      <c r="P4774" s="1" t="s">
        <v>31</v>
      </c>
      <c r="Q4774" s="3">
        <v>140.82</v>
      </c>
      <c r="R4774" s="3">
        <v>2.3199999999999998</v>
      </c>
      <c r="S4774" s="1" t="s">
        <v>33</v>
      </c>
      <c r="T4774" s="3">
        <v>140.82</v>
      </c>
      <c r="U4774" s="3">
        <v>10.700000000000001</v>
      </c>
      <c r="V4774" s="1" t="s">
        <v>33</v>
      </c>
      <c r="W4774" s="1" t="s">
        <v>33</v>
      </c>
      <c r="X4774" s="1" t="s">
        <v>3904</v>
      </c>
      <c r="Y4774" s="1" t="s">
        <v>364</v>
      </c>
      <c r="Z4774" s="1" t="s">
        <v>3905</v>
      </c>
      <c r="AA4774" s="1" t="s">
        <v>3906</v>
      </c>
    </row>
    <row r="4775" spans="1:27" x14ac:dyDescent="0.25">
      <c r="A4775" s="1" t="s">
        <v>26</v>
      </c>
      <c r="B4775" s="1" t="s">
        <v>6529</v>
      </c>
      <c r="C4775" s="2">
        <v>42334</v>
      </c>
      <c r="D4775" s="1" t="s">
        <v>2841</v>
      </c>
      <c r="E4775" s="7" t="str">
        <f>VLOOKUP(TRIM(D4775)*1,CFOP!A:B,2,FALSE)</f>
        <v>Sim</v>
      </c>
      <c r="F4775" s="1" t="s">
        <v>179</v>
      </c>
      <c r="G4775" s="3">
        <v>2346.33</v>
      </c>
      <c r="H4775" s="3">
        <v>2346.33</v>
      </c>
      <c r="I4775" s="3">
        <v>281.56</v>
      </c>
      <c r="J4775" s="1" t="s">
        <v>1297</v>
      </c>
      <c r="K4775" s="3">
        <v>0</v>
      </c>
      <c r="L4775" s="3">
        <v>0</v>
      </c>
      <c r="M4775" s="1" t="s">
        <v>31</v>
      </c>
      <c r="N4775" s="3">
        <v>2040.29</v>
      </c>
      <c r="O4775" s="3">
        <v>306.04000000000002</v>
      </c>
      <c r="P4775" s="1" t="s">
        <v>2788</v>
      </c>
      <c r="Q4775" s="3">
        <v>2040.29</v>
      </c>
      <c r="R4775" s="3">
        <v>33.660000000000004</v>
      </c>
      <c r="S4775" s="1" t="s">
        <v>33</v>
      </c>
      <c r="T4775" s="3">
        <v>2040.29</v>
      </c>
      <c r="U4775" s="3">
        <v>155.06</v>
      </c>
      <c r="V4775" s="1" t="s">
        <v>33</v>
      </c>
      <c r="W4775" s="1" t="s">
        <v>33</v>
      </c>
      <c r="X4775" s="1" t="s">
        <v>3758</v>
      </c>
      <c r="Y4775" s="1" t="s">
        <v>96</v>
      </c>
      <c r="Z4775" s="1" t="s">
        <v>2294</v>
      </c>
      <c r="AA4775" s="1" t="s">
        <v>2295</v>
      </c>
    </row>
    <row r="4776" spans="1:27" x14ac:dyDescent="0.25">
      <c r="A4776" s="1" t="s">
        <v>26</v>
      </c>
      <c r="B4776" s="1" t="s">
        <v>6530</v>
      </c>
      <c r="C4776" s="2">
        <v>42334</v>
      </c>
      <c r="D4776" s="1" t="s">
        <v>2787</v>
      </c>
      <c r="E4776" s="7" t="str">
        <f>VLOOKUP(TRIM(D4776)*1,CFOP!A:B,2,FALSE)</f>
        <v>Sim</v>
      </c>
      <c r="F4776" s="1" t="s">
        <v>29</v>
      </c>
      <c r="G4776" s="3">
        <v>916.62</v>
      </c>
      <c r="H4776" s="3">
        <v>916.62</v>
      </c>
      <c r="I4776" s="3">
        <v>164.99</v>
      </c>
      <c r="J4776" s="1" t="s">
        <v>61</v>
      </c>
      <c r="K4776" s="3">
        <v>0</v>
      </c>
      <c r="L4776" s="3">
        <v>0</v>
      </c>
      <c r="M4776" s="1" t="s">
        <v>31</v>
      </c>
      <c r="N4776" s="3">
        <v>0</v>
      </c>
      <c r="O4776" s="3">
        <v>0</v>
      </c>
      <c r="P4776" s="1" t="s">
        <v>31</v>
      </c>
      <c r="Q4776" s="3">
        <v>916.62</v>
      </c>
      <c r="R4776" s="3">
        <v>15.120000000000001</v>
      </c>
      <c r="S4776" s="1" t="s">
        <v>33</v>
      </c>
      <c r="T4776" s="3">
        <v>916.62</v>
      </c>
      <c r="U4776" s="3">
        <v>69.66</v>
      </c>
      <c r="V4776" s="1" t="s">
        <v>33</v>
      </c>
      <c r="W4776" s="1" t="s">
        <v>33</v>
      </c>
      <c r="X4776" s="1" t="s">
        <v>3534</v>
      </c>
      <c r="Y4776" s="1" t="s">
        <v>1024</v>
      </c>
      <c r="Z4776" s="1" t="s">
        <v>6531</v>
      </c>
      <c r="AA4776" s="1" t="s">
        <v>6532</v>
      </c>
    </row>
    <row r="4777" spans="1:27" x14ac:dyDescent="0.25">
      <c r="A4777" s="1" t="s">
        <v>26</v>
      </c>
      <c r="B4777" s="1" t="s">
        <v>6533</v>
      </c>
      <c r="C4777" s="2">
        <v>42334</v>
      </c>
      <c r="D4777" s="1" t="s">
        <v>2841</v>
      </c>
      <c r="E4777" s="7" t="str">
        <f>VLOOKUP(TRIM(D4777)*1,CFOP!A:B,2,FALSE)</f>
        <v>Sim</v>
      </c>
      <c r="F4777" s="1" t="s">
        <v>393</v>
      </c>
      <c r="G4777" s="3">
        <v>2088.25</v>
      </c>
      <c r="H4777" s="3">
        <v>2088.25</v>
      </c>
      <c r="I4777" s="3">
        <v>83.53</v>
      </c>
      <c r="J4777" s="1" t="s">
        <v>61</v>
      </c>
      <c r="K4777" s="3">
        <v>0</v>
      </c>
      <c r="L4777" s="3">
        <v>0</v>
      </c>
      <c r="M4777" s="1" t="s">
        <v>31</v>
      </c>
      <c r="N4777" s="3">
        <v>1815.8700000000001</v>
      </c>
      <c r="O4777" s="3">
        <v>272.38</v>
      </c>
      <c r="P4777" s="1" t="s">
        <v>2788</v>
      </c>
      <c r="Q4777" s="3">
        <v>1815.8700000000001</v>
      </c>
      <c r="R4777" s="3">
        <v>29.96</v>
      </c>
      <c r="S4777" s="1" t="s">
        <v>33</v>
      </c>
      <c r="T4777" s="3">
        <v>1815.8700000000001</v>
      </c>
      <c r="U4777" s="3">
        <v>138.01</v>
      </c>
      <c r="V4777" s="1" t="s">
        <v>33</v>
      </c>
      <c r="W4777" s="1" t="s">
        <v>33</v>
      </c>
      <c r="X4777" s="1" t="s">
        <v>6534</v>
      </c>
      <c r="Y4777" s="1" t="s">
        <v>91</v>
      </c>
      <c r="Z4777" s="1" t="s">
        <v>1540</v>
      </c>
      <c r="AA4777" s="1" t="s">
        <v>1541</v>
      </c>
    </row>
    <row r="4778" spans="1:27" x14ac:dyDescent="0.25">
      <c r="A4778" s="1" t="s">
        <v>26</v>
      </c>
      <c r="B4778" s="1" t="s">
        <v>6533</v>
      </c>
      <c r="C4778" s="2">
        <v>42334</v>
      </c>
      <c r="D4778" s="1" t="s">
        <v>2841</v>
      </c>
      <c r="E4778" s="7" t="str">
        <f>VLOOKUP(TRIM(D4778)*1,CFOP!A:B,2,FALSE)</f>
        <v>Sim</v>
      </c>
      <c r="F4778" s="1" t="s">
        <v>393</v>
      </c>
      <c r="G4778" s="3">
        <v>2088.27</v>
      </c>
      <c r="H4778" s="3">
        <v>2088.27</v>
      </c>
      <c r="I4778" s="3">
        <v>83.53</v>
      </c>
      <c r="J4778" s="1" t="s">
        <v>61</v>
      </c>
      <c r="K4778" s="3">
        <v>0</v>
      </c>
      <c r="L4778" s="3">
        <v>0</v>
      </c>
      <c r="M4778" s="1" t="s">
        <v>31</v>
      </c>
      <c r="N4778" s="3">
        <v>1815.89</v>
      </c>
      <c r="O4778" s="3">
        <v>272.38</v>
      </c>
      <c r="P4778" s="1" t="s">
        <v>2788</v>
      </c>
      <c r="Q4778" s="3">
        <v>1815.89</v>
      </c>
      <c r="R4778" s="3">
        <v>29.96</v>
      </c>
      <c r="S4778" s="1" t="s">
        <v>33</v>
      </c>
      <c r="T4778" s="3">
        <v>1815.89</v>
      </c>
      <c r="U4778" s="3">
        <v>138.01</v>
      </c>
      <c r="V4778" s="1" t="s">
        <v>33</v>
      </c>
      <c r="W4778" s="1" t="s">
        <v>33</v>
      </c>
      <c r="X4778" s="1" t="s">
        <v>6534</v>
      </c>
      <c r="Y4778" s="1" t="s">
        <v>91</v>
      </c>
      <c r="Z4778" s="1" t="s">
        <v>4623</v>
      </c>
      <c r="AA4778" s="1" t="s">
        <v>4624</v>
      </c>
    </row>
    <row r="4779" spans="1:27" x14ac:dyDescent="0.25">
      <c r="A4779" s="1" t="s">
        <v>26</v>
      </c>
      <c r="B4779" s="1" t="s">
        <v>6533</v>
      </c>
      <c r="C4779" s="2">
        <v>42334</v>
      </c>
      <c r="D4779" s="1" t="s">
        <v>2841</v>
      </c>
      <c r="E4779" s="7" t="str">
        <f>VLOOKUP(TRIM(D4779)*1,CFOP!A:B,2,FALSE)</f>
        <v>Sim</v>
      </c>
      <c r="F4779" s="1" t="s">
        <v>393</v>
      </c>
      <c r="G4779" s="3">
        <v>2088.16</v>
      </c>
      <c r="H4779" s="3">
        <v>2088.16</v>
      </c>
      <c r="I4779" s="3">
        <v>83.53</v>
      </c>
      <c r="J4779" s="1" t="s">
        <v>61</v>
      </c>
      <c r="K4779" s="3">
        <v>0</v>
      </c>
      <c r="L4779" s="3">
        <v>0</v>
      </c>
      <c r="M4779" s="1" t="s">
        <v>31</v>
      </c>
      <c r="N4779" s="3">
        <v>1815.79</v>
      </c>
      <c r="O4779" s="3">
        <v>272.37</v>
      </c>
      <c r="P4779" s="1" t="s">
        <v>2788</v>
      </c>
      <c r="Q4779" s="3">
        <v>1815.79</v>
      </c>
      <c r="R4779" s="3">
        <v>29.96</v>
      </c>
      <c r="S4779" s="1" t="s">
        <v>33</v>
      </c>
      <c r="T4779" s="3">
        <v>1815.79</v>
      </c>
      <c r="U4779" s="3">
        <v>138</v>
      </c>
      <c r="V4779" s="1" t="s">
        <v>33</v>
      </c>
      <c r="W4779" s="1" t="s">
        <v>33</v>
      </c>
      <c r="X4779" s="1" t="s">
        <v>6534</v>
      </c>
      <c r="Y4779" s="1" t="s">
        <v>91</v>
      </c>
      <c r="Z4779" s="1" t="s">
        <v>4620</v>
      </c>
      <c r="AA4779" s="1" t="s">
        <v>4621</v>
      </c>
    </row>
    <row r="4780" spans="1:27" x14ac:dyDescent="0.25">
      <c r="A4780" s="1" t="s">
        <v>26</v>
      </c>
      <c r="B4780" s="1" t="s">
        <v>6533</v>
      </c>
      <c r="C4780" s="2">
        <v>42334</v>
      </c>
      <c r="D4780" s="1" t="s">
        <v>2841</v>
      </c>
      <c r="E4780" s="7" t="str">
        <f>VLOOKUP(TRIM(D4780)*1,CFOP!A:B,2,FALSE)</f>
        <v>Sim</v>
      </c>
      <c r="F4780" s="1" t="s">
        <v>393</v>
      </c>
      <c r="G4780" s="3">
        <v>2088.16</v>
      </c>
      <c r="H4780" s="3">
        <v>2088.16</v>
      </c>
      <c r="I4780" s="3">
        <v>83.53</v>
      </c>
      <c r="J4780" s="1" t="s">
        <v>61</v>
      </c>
      <c r="K4780" s="3">
        <v>0</v>
      </c>
      <c r="L4780" s="3">
        <v>0</v>
      </c>
      <c r="M4780" s="1" t="s">
        <v>31</v>
      </c>
      <c r="N4780" s="3">
        <v>1815.79</v>
      </c>
      <c r="O4780" s="3">
        <v>272.37</v>
      </c>
      <c r="P4780" s="1" t="s">
        <v>2788</v>
      </c>
      <c r="Q4780" s="3">
        <v>1815.79</v>
      </c>
      <c r="R4780" s="3">
        <v>29.96</v>
      </c>
      <c r="S4780" s="1" t="s">
        <v>33</v>
      </c>
      <c r="T4780" s="3">
        <v>1815.79</v>
      </c>
      <c r="U4780" s="3">
        <v>138</v>
      </c>
      <c r="V4780" s="1" t="s">
        <v>33</v>
      </c>
      <c r="W4780" s="1" t="s">
        <v>33</v>
      </c>
      <c r="X4780" s="1" t="s">
        <v>6534</v>
      </c>
      <c r="Y4780" s="1" t="s">
        <v>91</v>
      </c>
      <c r="Z4780" s="1" t="s">
        <v>92</v>
      </c>
      <c r="AA4780" s="1" t="s">
        <v>93</v>
      </c>
    </row>
    <row r="4781" spans="1:27" x14ac:dyDescent="0.25">
      <c r="A4781" s="1" t="s">
        <v>26</v>
      </c>
      <c r="B4781" s="1" t="s">
        <v>6533</v>
      </c>
      <c r="C4781" s="2">
        <v>42334</v>
      </c>
      <c r="D4781" s="1" t="s">
        <v>2841</v>
      </c>
      <c r="E4781" s="7" t="str">
        <f>VLOOKUP(TRIM(D4781)*1,CFOP!A:B,2,FALSE)</f>
        <v>Sim</v>
      </c>
      <c r="F4781" s="1" t="s">
        <v>393</v>
      </c>
      <c r="G4781" s="3">
        <v>2088.16</v>
      </c>
      <c r="H4781" s="3">
        <v>2088.16</v>
      </c>
      <c r="I4781" s="3">
        <v>83.53</v>
      </c>
      <c r="J4781" s="1" t="s">
        <v>61</v>
      </c>
      <c r="K4781" s="3">
        <v>0</v>
      </c>
      <c r="L4781" s="3">
        <v>0</v>
      </c>
      <c r="M4781" s="1" t="s">
        <v>31</v>
      </c>
      <c r="N4781" s="3">
        <v>1815.79</v>
      </c>
      <c r="O4781" s="3">
        <v>272.37</v>
      </c>
      <c r="P4781" s="1" t="s">
        <v>2788</v>
      </c>
      <c r="Q4781" s="3">
        <v>1815.79</v>
      </c>
      <c r="R4781" s="3">
        <v>29.96</v>
      </c>
      <c r="S4781" s="1" t="s">
        <v>33</v>
      </c>
      <c r="T4781" s="3">
        <v>1815.79</v>
      </c>
      <c r="U4781" s="3">
        <v>138</v>
      </c>
      <c r="V4781" s="1" t="s">
        <v>33</v>
      </c>
      <c r="W4781" s="1" t="s">
        <v>33</v>
      </c>
      <c r="X4781" s="1" t="s">
        <v>6534</v>
      </c>
      <c r="Y4781" s="1" t="s">
        <v>91</v>
      </c>
      <c r="Z4781" s="1" t="s">
        <v>6246</v>
      </c>
      <c r="AA4781" s="1" t="s">
        <v>6247</v>
      </c>
    </row>
    <row r="4782" spans="1:27" x14ac:dyDescent="0.25">
      <c r="A4782" s="1" t="s">
        <v>26</v>
      </c>
      <c r="B4782" s="1" t="s">
        <v>6533</v>
      </c>
      <c r="C4782" s="2">
        <v>42334</v>
      </c>
      <c r="D4782" s="1" t="s">
        <v>2841</v>
      </c>
      <c r="E4782" s="7" t="str">
        <f>VLOOKUP(TRIM(D4782)*1,CFOP!A:B,2,FALSE)</f>
        <v>Sim</v>
      </c>
      <c r="F4782" s="1" t="s">
        <v>393</v>
      </c>
      <c r="G4782" s="3">
        <v>2088.16</v>
      </c>
      <c r="H4782" s="3">
        <v>2088.16</v>
      </c>
      <c r="I4782" s="3">
        <v>83.53</v>
      </c>
      <c r="J4782" s="1" t="s">
        <v>61</v>
      </c>
      <c r="K4782" s="3">
        <v>0</v>
      </c>
      <c r="L4782" s="3">
        <v>0</v>
      </c>
      <c r="M4782" s="1" t="s">
        <v>31</v>
      </c>
      <c r="N4782" s="3">
        <v>1815.79</v>
      </c>
      <c r="O4782" s="3">
        <v>272.37</v>
      </c>
      <c r="P4782" s="1" t="s">
        <v>2788</v>
      </c>
      <c r="Q4782" s="3">
        <v>1815.79</v>
      </c>
      <c r="R4782" s="3">
        <v>29.96</v>
      </c>
      <c r="S4782" s="1" t="s">
        <v>33</v>
      </c>
      <c r="T4782" s="3">
        <v>1815.79</v>
      </c>
      <c r="U4782" s="3">
        <v>138</v>
      </c>
      <c r="V4782" s="1" t="s">
        <v>33</v>
      </c>
      <c r="W4782" s="1" t="s">
        <v>33</v>
      </c>
      <c r="X4782" s="1" t="s">
        <v>6534</v>
      </c>
      <c r="Y4782" s="1" t="s">
        <v>91</v>
      </c>
      <c r="Z4782" s="1" t="s">
        <v>6535</v>
      </c>
      <c r="AA4782" s="1" t="s">
        <v>6536</v>
      </c>
    </row>
    <row r="4783" spans="1:27" x14ac:dyDescent="0.25">
      <c r="A4783" s="1" t="s">
        <v>26</v>
      </c>
      <c r="B4783" s="1" t="s">
        <v>6537</v>
      </c>
      <c r="C4783" s="2">
        <v>42334</v>
      </c>
      <c r="D4783" s="1" t="s">
        <v>2787</v>
      </c>
      <c r="E4783" s="7" t="str">
        <f>VLOOKUP(TRIM(D4783)*1,CFOP!A:B,2,FALSE)</f>
        <v>Sim</v>
      </c>
      <c r="F4783" s="1" t="s">
        <v>29</v>
      </c>
      <c r="G4783" s="3">
        <v>881.37</v>
      </c>
      <c r="H4783" s="3">
        <v>766.41</v>
      </c>
      <c r="I4783" s="3">
        <v>137.95000000000002</v>
      </c>
      <c r="J4783" s="1" t="s">
        <v>61</v>
      </c>
      <c r="K4783" s="3">
        <v>0</v>
      </c>
      <c r="L4783" s="3">
        <v>0</v>
      </c>
      <c r="M4783" s="1" t="s">
        <v>31</v>
      </c>
      <c r="N4783" s="3">
        <v>766.41</v>
      </c>
      <c r="O4783" s="3">
        <v>114.96000000000001</v>
      </c>
      <c r="P4783" s="1" t="s">
        <v>2788</v>
      </c>
      <c r="Q4783" s="3">
        <v>766.41</v>
      </c>
      <c r="R4783" s="3">
        <v>12.65</v>
      </c>
      <c r="S4783" s="1" t="s">
        <v>33</v>
      </c>
      <c r="T4783" s="3">
        <v>766.41</v>
      </c>
      <c r="U4783" s="3">
        <v>58.25</v>
      </c>
      <c r="V4783" s="1" t="s">
        <v>33</v>
      </c>
      <c r="W4783" s="1" t="s">
        <v>33</v>
      </c>
      <c r="X4783" s="1" t="s">
        <v>295</v>
      </c>
      <c r="Y4783" s="1" t="s">
        <v>91</v>
      </c>
      <c r="Z4783" s="1" t="s">
        <v>6538</v>
      </c>
      <c r="AA4783" s="1" t="s">
        <v>6539</v>
      </c>
    </row>
    <row r="4784" spans="1:27" x14ac:dyDescent="0.25">
      <c r="A4784" s="1" t="s">
        <v>26</v>
      </c>
      <c r="B4784" s="1" t="s">
        <v>6540</v>
      </c>
      <c r="C4784" s="2">
        <v>42334</v>
      </c>
      <c r="D4784" s="1" t="s">
        <v>2841</v>
      </c>
      <c r="E4784" s="7" t="str">
        <f>VLOOKUP(TRIM(D4784)*1,CFOP!A:B,2,FALSE)</f>
        <v>Sim</v>
      </c>
      <c r="F4784" s="1" t="s">
        <v>1643</v>
      </c>
      <c r="G4784" s="3">
        <v>3881.7700000000004</v>
      </c>
      <c r="H4784" s="3">
        <v>3375.4500000000003</v>
      </c>
      <c r="I4784" s="3">
        <v>135.02000000000001</v>
      </c>
      <c r="J4784" s="1" t="s">
        <v>61</v>
      </c>
      <c r="K4784" s="3">
        <v>0</v>
      </c>
      <c r="L4784" s="3">
        <v>0</v>
      </c>
      <c r="M4784" s="1" t="s">
        <v>31</v>
      </c>
      <c r="N4784" s="3">
        <v>3375.4500000000003</v>
      </c>
      <c r="O4784" s="3">
        <v>506.32</v>
      </c>
      <c r="P4784" s="1" t="s">
        <v>2788</v>
      </c>
      <c r="Q4784" s="3">
        <v>3375.4500000000003</v>
      </c>
      <c r="R4784" s="3">
        <v>55.69</v>
      </c>
      <c r="S4784" s="1" t="s">
        <v>33</v>
      </c>
      <c r="T4784" s="3">
        <v>3375.4500000000003</v>
      </c>
      <c r="U4784" s="3">
        <v>256.53000000000003</v>
      </c>
      <c r="V4784" s="1" t="s">
        <v>33</v>
      </c>
      <c r="W4784" s="1" t="s">
        <v>33</v>
      </c>
      <c r="X4784" s="1" t="s">
        <v>5043</v>
      </c>
      <c r="Y4784" s="1" t="s">
        <v>44</v>
      </c>
      <c r="Z4784" s="1" t="s">
        <v>2453</v>
      </c>
      <c r="AA4784" s="1" t="s">
        <v>2454</v>
      </c>
    </row>
    <row r="4785" spans="1:27" x14ac:dyDescent="0.25">
      <c r="A4785" s="1" t="s">
        <v>26</v>
      </c>
      <c r="B4785" s="1" t="s">
        <v>6541</v>
      </c>
      <c r="C4785" s="2">
        <v>42334</v>
      </c>
      <c r="D4785" s="1" t="s">
        <v>2787</v>
      </c>
      <c r="E4785" s="7" t="str">
        <f>VLOOKUP(TRIM(D4785)*1,CFOP!A:B,2,FALSE)</f>
        <v>Sim</v>
      </c>
      <c r="F4785" s="1" t="s">
        <v>29</v>
      </c>
      <c r="G4785" s="3">
        <v>151.12</v>
      </c>
      <c r="H4785" s="3">
        <v>175.13</v>
      </c>
      <c r="I4785" s="3">
        <v>31.52</v>
      </c>
      <c r="J4785" s="1" t="s">
        <v>30</v>
      </c>
      <c r="K4785" s="3">
        <v>0</v>
      </c>
      <c r="L4785" s="3">
        <v>0</v>
      </c>
      <c r="M4785" s="1" t="s">
        <v>31</v>
      </c>
      <c r="N4785" s="3">
        <v>0</v>
      </c>
      <c r="O4785" s="3">
        <v>0</v>
      </c>
      <c r="P4785" s="1" t="s">
        <v>31</v>
      </c>
      <c r="Q4785" s="3">
        <v>175.13</v>
      </c>
      <c r="R4785" s="3">
        <v>2.89</v>
      </c>
      <c r="S4785" s="1" t="s">
        <v>33</v>
      </c>
      <c r="T4785" s="3">
        <v>175.13</v>
      </c>
      <c r="U4785" s="3">
        <v>13.31</v>
      </c>
      <c r="V4785" s="1" t="s">
        <v>33</v>
      </c>
      <c r="W4785" s="1" t="s">
        <v>33</v>
      </c>
      <c r="X4785" s="1" t="s">
        <v>6542</v>
      </c>
      <c r="Y4785" s="1" t="s">
        <v>3196</v>
      </c>
      <c r="Z4785" s="1" t="s">
        <v>3459</v>
      </c>
      <c r="AA4785" s="1" t="s">
        <v>3460</v>
      </c>
    </row>
    <row r="4786" spans="1:27" x14ac:dyDescent="0.25">
      <c r="A4786" s="1" t="s">
        <v>26</v>
      </c>
      <c r="B4786" s="1" t="s">
        <v>6543</v>
      </c>
      <c r="C4786" s="2">
        <v>42334</v>
      </c>
      <c r="D4786" s="1" t="s">
        <v>2841</v>
      </c>
      <c r="E4786" s="7" t="str">
        <f>VLOOKUP(TRIM(D4786)*1,CFOP!A:B,2,FALSE)</f>
        <v>Sim</v>
      </c>
      <c r="F4786" s="1" t="s">
        <v>478</v>
      </c>
      <c r="G4786" s="3">
        <v>267.54000000000002</v>
      </c>
      <c r="H4786" s="3">
        <v>222.95000000000002</v>
      </c>
      <c r="I4786" s="3">
        <v>8.92</v>
      </c>
      <c r="J4786" s="1" t="s">
        <v>61</v>
      </c>
      <c r="K4786" s="3">
        <v>0</v>
      </c>
      <c r="L4786" s="3">
        <v>0</v>
      </c>
      <c r="M4786" s="1" t="s">
        <v>31</v>
      </c>
      <c r="N4786" s="3">
        <v>222.95000000000002</v>
      </c>
      <c r="O4786" s="3">
        <v>44.59</v>
      </c>
      <c r="P4786" s="1" t="s">
        <v>2788</v>
      </c>
      <c r="Q4786" s="3">
        <v>222.95000000000002</v>
      </c>
      <c r="R4786" s="3">
        <v>3.68</v>
      </c>
      <c r="S4786" s="1" t="s">
        <v>33</v>
      </c>
      <c r="T4786" s="3">
        <v>222.95000000000002</v>
      </c>
      <c r="U4786" s="3">
        <v>16.940000000000001</v>
      </c>
      <c r="V4786" s="1" t="s">
        <v>33</v>
      </c>
      <c r="W4786" s="1" t="s">
        <v>33</v>
      </c>
      <c r="X4786" s="1" t="s">
        <v>3234</v>
      </c>
      <c r="Y4786" s="1" t="s">
        <v>99</v>
      </c>
      <c r="Z4786" s="1" t="s">
        <v>1227</v>
      </c>
      <c r="AA4786" s="1" t="s">
        <v>1228</v>
      </c>
    </row>
    <row r="4787" spans="1:27" x14ac:dyDescent="0.25">
      <c r="A4787" s="1" t="s">
        <v>26</v>
      </c>
      <c r="B4787" s="1" t="s">
        <v>6544</v>
      </c>
      <c r="C4787" s="2">
        <v>42334</v>
      </c>
      <c r="D4787" s="1" t="s">
        <v>2841</v>
      </c>
      <c r="E4787" s="7" t="str">
        <f>VLOOKUP(TRIM(D4787)*1,CFOP!A:B,2,FALSE)</f>
        <v>Sim</v>
      </c>
      <c r="F4787" s="1" t="s">
        <v>172</v>
      </c>
      <c r="G4787" s="3">
        <v>3200</v>
      </c>
      <c r="H4787" s="3">
        <v>3200</v>
      </c>
      <c r="I4787" s="3">
        <v>384</v>
      </c>
      <c r="J4787" s="1" t="s">
        <v>30</v>
      </c>
      <c r="K4787" s="3">
        <v>0</v>
      </c>
      <c r="L4787" s="3">
        <v>0</v>
      </c>
      <c r="M4787" s="1" t="s">
        <v>31</v>
      </c>
      <c r="N4787" s="3">
        <v>0</v>
      </c>
      <c r="O4787" s="3">
        <v>0</v>
      </c>
      <c r="P4787" s="1" t="s">
        <v>31</v>
      </c>
      <c r="Q4787" s="3">
        <v>3200</v>
      </c>
      <c r="R4787" s="3">
        <v>52.800000000000004</v>
      </c>
      <c r="S4787" s="1" t="s">
        <v>33</v>
      </c>
      <c r="T4787" s="3">
        <v>3200</v>
      </c>
      <c r="U4787" s="3">
        <v>243.20000000000002</v>
      </c>
      <c r="V4787" s="1" t="s">
        <v>33</v>
      </c>
      <c r="W4787" s="1" t="s">
        <v>33</v>
      </c>
      <c r="X4787" s="1" t="s">
        <v>2995</v>
      </c>
      <c r="Y4787" s="1" t="s">
        <v>99</v>
      </c>
      <c r="Z4787" s="1" t="s">
        <v>280</v>
      </c>
      <c r="AA4787" s="1" t="s">
        <v>281</v>
      </c>
    </row>
    <row r="4788" spans="1:27" x14ac:dyDescent="0.25">
      <c r="A4788" s="1" t="s">
        <v>26</v>
      </c>
      <c r="B4788" s="1" t="s">
        <v>6545</v>
      </c>
      <c r="C4788" s="2">
        <v>42334</v>
      </c>
      <c r="D4788" s="1" t="s">
        <v>2787</v>
      </c>
      <c r="E4788" s="7" t="str">
        <f>VLOOKUP(TRIM(D4788)*1,CFOP!A:B,2,FALSE)</f>
        <v>Sim</v>
      </c>
      <c r="F4788" s="1" t="s">
        <v>179</v>
      </c>
      <c r="G4788" s="3">
        <v>865.95</v>
      </c>
      <c r="H4788" s="3">
        <v>865.95</v>
      </c>
      <c r="I4788" s="3">
        <v>155.87</v>
      </c>
      <c r="J4788" s="1" t="s">
        <v>61</v>
      </c>
      <c r="K4788" s="3">
        <v>0</v>
      </c>
      <c r="L4788" s="3">
        <v>0</v>
      </c>
      <c r="M4788" s="1" t="s">
        <v>31</v>
      </c>
      <c r="N4788" s="3">
        <v>753</v>
      </c>
      <c r="O4788" s="3">
        <v>112.95</v>
      </c>
      <c r="P4788" s="1" t="s">
        <v>2788</v>
      </c>
      <c r="Q4788" s="3">
        <v>753</v>
      </c>
      <c r="R4788" s="3">
        <v>12.42</v>
      </c>
      <c r="S4788" s="1" t="s">
        <v>33</v>
      </c>
      <c r="T4788" s="3">
        <v>753</v>
      </c>
      <c r="U4788" s="3">
        <v>57.230000000000004</v>
      </c>
      <c r="V4788" s="1" t="s">
        <v>33</v>
      </c>
      <c r="W4788" s="1" t="s">
        <v>2129</v>
      </c>
      <c r="X4788" s="1" t="s">
        <v>6546</v>
      </c>
      <c r="Y4788" s="1" t="s">
        <v>44</v>
      </c>
      <c r="Z4788" s="1" t="s">
        <v>3223</v>
      </c>
      <c r="AA4788" s="1" t="s">
        <v>3224</v>
      </c>
    </row>
    <row r="4789" spans="1:27" x14ac:dyDescent="0.25">
      <c r="A4789" s="1" t="s">
        <v>26</v>
      </c>
      <c r="B4789" s="1" t="s">
        <v>6547</v>
      </c>
      <c r="C4789" s="2">
        <v>42334</v>
      </c>
      <c r="D4789" s="1" t="s">
        <v>2841</v>
      </c>
      <c r="E4789" s="7" t="str">
        <f>VLOOKUP(TRIM(D4789)*1,CFOP!A:B,2,FALSE)</f>
        <v>Sim</v>
      </c>
      <c r="F4789" s="1" t="s">
        <v>1129</v>
      </c>
      <c r="G4789" s="3">
        <v>282.51</v>
      </c>
      <c r="H4789" s="3">
        <v>282.51</v>
      </c>
      <c r="I4789" s="3">
        <v>19.78</v>
      </c>
      <c r="J4789" s="1" t="s">
        <v>30</v>
      </c>
      <c r="K4789" s="3">
        <v>0</v>
      </c>
      <c r="L4789" s="3">
        <v>0</v>
      </c>
      <c r="M4789" s="1" t="s">
        <v>31</v>
      </c>
      <c r="N4789" s="3">
        <v>0</v>
      </c>
      <c r="O4789" s="3">
        <v>0</v>
      </c>
      <c r="P4789" s="1" t="s">
        <v>31</v>
      </c>
      <c r="Q4789" s="3">
        <v>282.51</v>
      </c>
      <c r="R4789" s="3">
        <v>4.66</v>
      </c>
      <c r="S4789" s="1" t="s">
        <v>33</v>
      </c>
      <c r="T4789" s="3">
        <v>282.51</v>
      </c>
      <c r="U4789" s="3">
        <v>21.47</v>
      </c>
      <c r="V4789" s="1" t="s">
        <v>33</v>
      </c>
      <c r="W4789" s="1" t="s">
        <v>33</v>
      </c>
      <c r="X4789" s="1" t="s">
        <v>6548</v>
      </c>
      <c r="Y4789" s="1" t="s">
        <v>167</v>
      </c>
      <c r="Z4789" s="1" t="s">
        <v>168</v>
      </c>
      <c r="AA4789" s="1" t="s">
        <v>169</v>
      </c>
    </row>
    <row r="4790" spans="1:27" x14ac:dyDescent="0.25">
      <c r="A4790" s="1" t="s">
        <v>26</v>
      </c>
      <c r="B4790" s="1" t="s">
        <v>6549</v>
      </c>
      <c r="C4790" s="2">
        <v>42334</v>
      </c>
      <c r="D4790" s="1" t="s">
        <v>2817</v>
      </c>
      <c r="E4790" s="7" t="str">
        <f>VLOOKUP(TRIM(D4790)*1,CFOP!A:B,2,FALSE)</f>
        <v>Sim</v>
      </c>
      <c r="F4790" s="1" t="s">
        <v>172</v>
      </c>
      <c r="G4790" s="3">
        <v>896.23</v>
      </c>
      <c r="H4790" s="3">
        <v>896.23</v>
      </c>
      <c r="I4790" s="3">
        <v>107.55</v>
      </c>
      <c r="J4790" s="1" t="s">
        <v>307</v>
      </c>
      <c r="K4790" s="3">
        <v>0</v>
      </c>
      <c r="L4790" s="3">
        <v>0</v>
      </c>
      <c r="M4790" s="1" t="s">
        <v>31</v>
      </c>
      <c r="N4790" s="3">
        <v>0</v>
      </c>
      <c r="O4790" s="3">
        <v>0</v>
      </c>
      <c r="P4790" s="1" t="s">
        <v>31</v>
      </c>
      <c r="Q4790" s="3">
        <v>896.23</v>
      </c>
      <c r="R4790" s="3">
        <v>14.790000000000001</v>
      </c>
      <c r="S4790" s="1" t="s">
        <v>33</v>
      </c>
      <c r="T4790" s="3">
        <v>896.23</v>
      </c>
      <c r="U4790" s="3">
        <v>68.11</v>
      </c>
      <c r="V4790" s="1" t="s">
        <v>33</v>
      </c>
      <c r="W4790" s="1" t="s">
        <v>33</v>
      </c>
      <c r="X4790" s="1" t="s">
        <v>6550</v>
      </c>
      <c r="Y4790" s="1" t="s">
        <v>240</v>
      </c>
      <c r="Z4790" s="1" t="s">
        <v>3372</v>
      </c>
      <c r="AA4790" s="1" t="s">
        <v>4246</v>
      </c>
    </row>
    <row r="4791" spans="1:27" x14ac:dyDescent="0.25">
      <c r="A4791" s="1" t="s">
        <v>26</v>
      </c>
      <c r="B4791" s="1" t="s">
        <v>6549</v>
      </c>
      <c r="C4791" s="2">
        <v>42334</v>
      </c>
      <c r="D4791" s="1" t="s">
        <v>2817</v>
      </c>
      <c r="E4791" s="7" t="str">
        <f>VLOOKUP(TRIM(D4791)*1,CFOP!A:B,2,FALSE)</f>
        <v>Sim</v>
      </c>
      <c r="F4791" s="1" t="s">
        <v>172</v>
      </c>
      <c r="G4791" s="3">
        <v>896.23</v>
      </c>
      <c r="H4791" s="3">
        <v>896.23</v>
      </c>
      <c r="I4791" s="3">
        <v>107.55</v>
      </c>
      <c r="J4791" s="1" t="s">
        <v>307</v>
      </c>
      <c r="K4791" s="3">
        <v>0</v>
      </c>
      <c r="L4791" s="3">
        <v>0</v>
      </c>
      <c r="M4791" s="1" t="s">
        <v>31</v>
      </c>
      <c r="N4791" s="3">
        <v>0</v>
      </c>
      <c r="O4791" s="3">
        <v>0</v>
      </c>
      <c r="P4791" s="1" t="s">
        <v>31</v>
      </c>
      <c r="Q4791" s="3">
        <v>896.23</v>
      </c>
      <c r="R4791" s="3">
        <v>14.790000000000001</v>
      </c>
      <c r="S4791" s="1" t="s">
        <v>33</v>
      </c>
      <c r="T4791" s="3">
        <v>896.23</v>
      </c>
      <c r="U4791" s="3">
        <v>68.11</v>
      </c>
      <c r="V4791" s="1" t="s">
        <v>33</v>
      </c>
      <c r="W4791" s="1" t="s">
        <v>33</v>
      </c>
      <c r="X4791" s="1" t="s">
        <v>6550</v>
      </c>
      <c r="Y4791" s="1" t="s">
        <v>240</v>
      </c>
      <c r="Z4791" s="1" t="s">
        <v>3913</v>
      </c>
      <c r="AA4791" s="1" t="s">
        <v>3914</v>
      </c>
    </row>
    <row r="4792" spans="1:27" x14ac:dyDescent="0.25">
      <c r="A4792" s="1" t="s">
        <v>26</v>
      </c>
      <c r="B4792" s="1" t="s">
        <v>6551</v>
      </c>
      <c r="C4792" s="2">
        <v>42334</v>
      </c>
      <c r="D4792" s="1" t="s">
        <v>2841</v>
      </c>
      <c r="E4792" s="7" t="str">
        <f>VLOOKUP(TRIM(D4792)*1,CFOP!A:B,2,FALSE)</f>
        <v>Sim</v>
      </c>
      <c r="F4792" s="1" t="s">
        <v>179</v>
      </c>
      <c r="G4792" s="3">
        <v>141.11000000000001</v>
      </c>
      <c r="H4792" s="3">
        <v>122.7</v>
      </c>
      <c r="I4792" s="3">
        <v>4.91</v>
      </c>
      <c r="J4792" s="1" t="s">
        <v>61</v>
      </c>
      <c r="K4792" s="3">
        <v>0</v>
      </c>
      <c r="L4792" s="3">
        <v>0</v>
      </c>
      <c r="M4792" s="1" t="s">
        <v>31</v>
      </c>
      <c r="N4792" s="3">
        <v>122.7</v>
      </c>
      <c r="O4792" s="3">
        <v>18.41</v>
      </c>
      <c r="P4792" s="1" t="s">
        <v>2788</v>
      </c>
      <c r="Q4792" s="3">
        <v>122.7</v>
      </c>
      <c r="R4792" s="3">
        <v>2.02</v>
      </c>
      <c r="S4792" s="1" t="s">
        <v>33</v>
      </c>
      <c r="T4792" s="3">
        <v>122.7</v>
      </c>
      <c r="U4792" s="3">
        <v>9.33</v>
      </c>
      <c r="V4792" s="1" t="s">
        <v>33</v>
      </c>
      <c r="W4792" s="1" t="s">
        <v>33</v>
      </c>
      <c r="X4792" s="1" t="s">
        <v>1649</v>
      </c>
      <c r="Y4792" s="1" t="s">
        <v>91</v>
      </c>
      <c r="Z4792" s="1" t="s">
        <v>3485</v>
      </c>
      <c r="AA4792" s="1" t="s">
        <v>3486</v>
      </c>
    </row>
    <row r="4793" spans="1:27" x14ac:dyDescent="0.25">
      <c r="A4793" s="1" t="s">
        <v>26</v>
      </c>
      <c r="B4793" s="1" t="s">
        <v>6551</v>
      </c>
      <c r="C4793" s="2">
        <v>42334</v>
      </c>
      <c r="D4793" s="1" t="s">
        <v>2841</v>
      </c>
      <c r="E4793" s="7" t="str">
        <f>VLOOKUP(TRIM(D4793)*1,CFOP!A:B,2,FALSE)</f>
        <v>Sim</v>
      </c>
      <c r="F4793" s="1" t="s">
        <v>179</v>
      </c>
      <c r="G4793" s="3">
        <v>713.59</v>
      </c>
      <c r="H4793" s="3">
        <v>620.51</v>
      </c>
      <c r="I4793" s="3">
        <v>24.82</v>
      </c>
      <c r="J4793" s="1" t="s">
        <v>61</v>
      </c>
      <c r="K4793" s="3">
        <v>0</v>
      </c>
      <c r="L4793" s="3">
        <v>0</v>
      </c>
      <c r="M4793" s="1" t="s">
        <v>31</v>
      </c>
      <c r="N4793" s="3">
        <v>620.51</v>
      </c>
      <c r="O4793" s="3">
        <v>93.08</v>
      </c>
      <c r="P4793" s="1" t="s">
        <v>2788</v>
      </c>
      <c r="Q4793" s="3">
        <v>620.51</v>
      </c>
      <c r="R4793" s="3">
        <v>10.24</v>
      </c>
      <c r="S4793" s="1" t="s">
        <v>33</v>
      </c>
      <c r="T4793" s="3">
        <v>620.51</v>
      </c>
      <c r="U4793" s="3">
        <v>47.160000000000004</v>
      </c>
      <c r="V4793" s="1" t="s">
        <v>33</v>
      </c>
      <c r="W4793" s="1" t="s">
        <v>33</v>
      </c>
      <c r="X4793" s="1" t="s">
        <v>1649</v>
      </c>
      <c r="Y4793" s="1" t="s">
        <v>91</v>
      </c>
      <c r="Z4793" s="1" t="s">
        <v>2282</v>
      </c>
      <c r="AA4793" s="1" t="s">
        <v>2283</v>
      </c>
    </row>
    <row r="4794" spans="1:27" x14ac:dyDescent="0.25">
      <c r="A4794" s="1" t="s">
        <v>26</v>
      </c>
      <c r="B4794" s="1" t="s">
        <v>6551</v>
      </c>
      <c r="C4794" s="2">
        <v>42334</v>
      </c>
      <c r="D4794" s="1" t="s">
        <v>2841</v>
      </c>
      <c r="E4794" s="7" t="str">
        <f>VLOOKUP(TRIM(D4794)*1,CFOP!A:B,2,FALSE)</f>
        <v>Sim</v>
      </c>
      <c r="F4794" s="1" t="s">
        <v>179</v>
      </c>
      <c r="G4794" s="3">
        <v>478.24</v>
      </c>
      <c r="H4794" s="3">
        <v>415.86</v>
      </c>
      <c r="I4794" s="3">
        <v>16.63</v>
      </c>
      <c r="J4794" s="1" t="s">
        <v>61</v>
      </c>
      <c r="K4794" s="3">
        <v>0</v>
      </c>
      <c r="L4794" s="3">
        <v>0</v>
      </c>
      <c r="M4794" s="1" t="s">
        <v>31</v>
      </c>
      <c r="N4794" s="3">
        <v>415.86</v>
      </c>
      <c r="O4794" s="3">
        <v>62.38</v>
      </c>
      <c r="P4794" s="1" t="s">
        <v>2788</v>
      </c>
      <c r="Q4794" s="3">
        <v>415.86</v>
      </c>
      <c r="R4794" s="3">
        <v>6.86</v>
      </c>
      <c r="S4794" s="1" t="s">
        <v>33</v>
      </c>
      <c r="T4794" s="3">
        <v>415.86</v>
      </c>
      <c r="U4794" s="3">
        <v>31.61</v>
      </c>
      <c r="V4794" s="1" t="s">
        <v>33</v>
      </c>
      <c r="W4794" s="1" t="s">
        <v>33</v>
      </c>
      <c r="X4794" s="1" t="s">
        <v>1649</v>
      </c>
      <c r="Y4794" s="1" t="s">
        <v>91</v>
      </c>
      <c r="Z4794" s="1" t="s">
        <v>1789</v>
      </c>
      <c r="AA4794" s="1" t="s">
        <v>1790</v>
      </c>
    </row>
    <row r="4795" spans="1:27" x14ac:dyDescent="0.25">
      <c r="A4795" s="1" t="s">
        <v>26</v>
      </c>
      <c r="B4795" s="1" t="s">
        <v>6552</v>
      </c>
      <c r="C4795" s="2">
        <v>42334</v>
      </c>
      <c r="D4795" s="1" t="s">
        <v>2841</v>
      </c>
      <c r="E4795" s="7" t="str">
        <f>VLOOKUP(TRIM(D4795)*1,CFOP!A:B,2,FALSE)</f>
        <v>Sim</v>
      </c>
      <c r="F4795" s="1" t="s">
        <v>393</v>
      </c>
      <c r="G4795" s="3">
        <v>379.09</v>
      </c>
      <c r="H4795" s="3">
        <v>329.64</v>
      </c>
      <c r="I4795" s="3">
        <v>13.19</v>
      </c>
      <c r="J4795" s="1" t="s">
        <v>61</v>
      </c>
      <c r="K4795" s="3">
        <v>0</v>
      </c>
      <c r="L4795" s="3">
        <v>0</v>
      </c>
      <c r="M4795" s="1" t="s">
        <v>31</v>
      </c>
      <c r="N4795" s="3">
        <v>329.64</v>
      </c>
      <c r="O4795" s="3">
        <v>49.45</v>
      </c>
      <c r="P4795" s="1" t="s">
        <v>2788</v>
      </c>
      <c r="Q4795" s="3">
        <v>329.64</v>
      </c>
      <c r="R4795" s="3">
        <v>5.44</v>
      </c>
      <c r="S4795" s="1" t="s">
        <v>33</v>
      </c>
      <c r="T4795" s="3">
        <v>329.64</v>
      </c>
      <c r="U4795" s="3">
        <v>25.05</v>
      </c>
      <c r="V4795" s="1" t="s">
        <v>33</v>
      </c>
      <c r="W4795" s="1" t="s">
        <v>33</v>
      </c>
      <c r="X4795" s="1" t="s">
        <v>2955</v>
      </c>
      <c r="Y4795" s="1" t="s">
        <v>91</v>
      </c>
      <c r="Z4795" s="1" t="s">
        <v>2278</v>
      </c>
      <c r="AA4795" s="1" t="s">
        <v>2279</v>
      </c>
    </row>
    <row r="4796" spans="1:27" x14ac:dyDescent="0.25">
      <c r="A4796" s="1" t="s">
        <v>26</v>
      </c>
      <c r="B4796" s="1" t="s">
        <v>6552</v>
      </c>
      <c r="C4796" s="2">
        <v>42334</v>
      </c>
      <c r="D4796" s="1" t="s">
        <v>2841</v>
      </c>
      <c r="E4796" s="7" t="str">
        <f>VLOOKUP(TRIM(D4796)*1,CFOP!A:B,2,FALSE)</f>
        <v>Sim</v>
      </c>
      <c r="F4796" s="1" t="s">
        <v>393</v>
      </c>
      <c r="G4796" s="3">
        <v>516.43999999999994</v>
      </c>
      <c r="H4796" s="3">
        <v>449.08</v>
      </c>
      <c r="I4796" s="3">
        <v>17.96</v>
      </c>
      <c r="J4796" s="1" t="s">
        <v>61</v>
      </c>
      <c r="K4796" s="3">
        <v>0</v>
      </c>
      <c r="L4796" s="3">
        <v>0</v>
      </c>
      <c r="M4796" s="1" t="s">
        <v>31</v>
      </c>
      <c r="N4796" s="3">
        <v>449.08</v>
      </c>
      <c r="O4796" s="3">
        <v>67.36</v>
      </c>
      <c r="P4796" s="1" t="s">
        <v>2788</v>
      </c>
      <c r="Q4796" s="3">
        <v>449.08</v>
      </c>
      <c r="R4796" s="3">
        <v>7.41</v>
      </c>
      <c r="S4796" s="1" t="s">
        <v>33</v>
      </c>
      <c r="T4796" s="3">
        <v>449.08</v>
      </c>
      <c r="U4796" s="3">
        <v>34.130000000000003</v>
      </c>
      <c r="V4796" s="1" t="s">
        <v>33</v>
      </c>
      <c r="W4796" s="1" t="s">
        <v>33</v>
      </c>
      <c r="X4796" s="1" t="s">
        <v>2955</v>
      </c>
      <c r="Y4796" s="1" t="s">
        <v>91</v>
      </c>
      <c r="Z4796" s="1" t="s">
        <v>2276</v>
      </c>
      <c r="AA4796" s="1" t="s">
        <v>2277</v>
      </c>
    </row>
    <row r="4797" spans="1:27" x14ac:dyDescent="0.25">
      <c r="A4797" s="1" t="s">
        <v>26</v>
      </c>
      <c r="B4797" s="1" t="s">
        <v>6553</v>
      </c>
      <c r="C4797" s="2">
        <v>42334</v>
      </c>
      <c r="D4797" s="1" t="s">
        <v>2787</v>
      </c>
      <c r="E4797" s="7" t="str">
        <f>VLOOKUP(TRIM(D4797)*1,CFOP!A:B,2,FALSE)</f>
        <v>Sim</v>
      </c>
      <c r="F4797" s="1" t="s">
        <v>29</v>
      </c>
      <c r="G4797" s="3">
        <v>611.05000000000007</v>
      </c>
      <c r="H4797" s="3">
        <v>531.35</v>
      </c>
      <c r="I4797" s="3">
        <v>95.64</v>
      </c>
      <c r="J4797" s="1" t="s">
        <v>61</v>
      </c>
      <c r="K4797" s="3">
        <v>0</v>
      </c>
      <c r="L4797" s="3">
        <v>0</v>
      </c>
      <c r="M4797" s="1" t="s">
        <v>31</v>
      </c>
      <c r="N4797" s="3">
        <v>531.35</v>
      </c>
      <c r="O4797" s="3">
        <v>79.7</v>
      </c>
      <c r="P4797" s="1" t="s">
        <v>2788</v>
      </c>
      <c r="Q4797" s="3">
        <v>531.35</v>
      </c>
      <c r="R4797" s="3">
        <v>8.77</v>
      </c>
      <c r="S4797" s="1" t="s">
        <v>33</v>
      </c>
      <c r="T4797" s="3">
        <v>531.35</v>
      </c>
      <c r="U4797" s="3">
        <v>40.380000000000003</v>
      </c>
      <c r="V4797" s="1" t="s">
        <v>33</v>
      </c>
      <c r="W4797" s="1" t="s">
        <v>33</v>
      </c>
      <c r="X4797" s="1" t="s">
        <v>3302</v>
      </c>
      <c r="Y4797" s="1" t="s">
        <v>91</v>
      </c>
      <c r="Z4797" s="1" t="s">
        <v>1789</v>
      </c>
      <c r="AA4797" s="1" t="s">
        <v>1790</v>
      </c>
    </row>
    <row r="4798" spans="1:27" x14ac:dyDescent="0.25">
      <c r="A4798" s="1" t="s">
        <v>26</v>
      </c>
      <c r="B4798" s="1" t="s">
        <v>6553</v>
      </c>
      <c r="C4798" s="2">
        <v>42334</v>
      </c>
      <c r="D4798" s="1" t="s">
        <v>2787</v>
      </c>
      <c r="E4798" s="7" t="str">
        <f>VLOOKUP(TRIM(D4798)*1,CFOP!A:B,2,FALSE)</f>
        <v>Sim</v>
      </c>
      <c r="F4798" s="1" t="s">
        <v>29</v>
      </c>
      <c r="G4798" s="3">
        <v>488.22</v>
      </c>
      <c r="H4798" s="3">
        <v>424.54</v>
      </c>
      <c r="I4798" s="3">
        <v>76.42</v>
      </c>
      <c r="J4798" s="1" t="s">
        <v>61</v>
      </c>
      <c r="K4798" s="3">
        <v>0</v>
      </c>
      <c r="L4798" s="3">
        <v>0</v>
      </c>
      <c r="M4798" s="1" t="s">
        <v>31</v>
      </c>
      <c r="N4798" s="3">
        <v>424.54</v>
      </c>
      <c r="O4798" s="3">
        <v>63.68</v>
      </c>
      <c r="P4798" s="1" t="s">
        <v>2788</v>
      </c>
      <c r="Q4798" s="3">
        <v>424.54</v>
      </c>
      <c r="R4798" s="3">
        <v>7</v>
      </c>
      <c r="S4798" s="1" t="s">
        <v>33</v>
      </c>
      <c r="T4798" s="3">
        <v>424.54</v>
      </c>
      <c r="U4798" s="3">
        <v>32.270000000000003</v>
      </c>
      <c r="V4798" s="1" t="s">
        <v>33</v>
      </c>
      <c r="W4798" s="1" t="s">
        <v>33</v>
      </c>
      <c r="X4798" s="1" t="s">
        <v>3302</v>
      </c>
      <c r="Y4798" s="1" t="s">
        <v>91</v>
      </c>
      <c r="Z4798" s="1" t="s">
        <v>1777</v>
      </c>
      <c r="AA4798" s="1" t="s">
        <v>1778</v>
      </c>
    </row>
    <row r="4799" spans="1:27" x14ac:dyDescent="0.25">
      <c r="A4799" s="1" t="s">
        <v>26</v>
      </c>
      <c r="B4799" s="1" t="s">
        <v>6553</v>
      </c>
      <c r="C4799" s="2">
        <v>42334</v>
      </c>
      <c r="D4799" s="1" t="s">
        <v>2787</v>
      </c>
      <c r="E4799" s="7" t="str">
        <f>VLOOKUP(TRIM(D4799)*1,CFOP!A:B,2,FALSE)</f>
        <v>Sim</v>
      </c>
      <c r="F4799" s="1" t="s">
        <v>29</v>
      </c>
      <c r="G4799" s="3">
        <v>305.53000000000003</v>
      </c>
      <c r="H4799" s="3">
        <v>265.68</v>
      </c>
      <c r="I4799" s="3">
        <v>47.82</v>
      </c>
      <c r="J4799" s="1" t="s">
        <v>61</v>
      </c>
      <c r="K4799" s="3">
        <v>0</v>
      </c>
      <c r="L4799" s="3">
        <v>0</v>
      </c>
      <c r="M4799" s="1" t="s">
        <v>31</v>
      </c>
      <c r="N4799" s="3">
        <v>265.68</v>
      </c>
      <c r="O4799" s="3">
        <v>39.85</v>
      </c>
      <c r="P4799" s="1" t="s">
        <v>2788</v>
      </c>
      <c r="Q4799" s="3">
        <v>265.68</v>
      </c>
      <c r="R4799" s="3">
        <v>4.38</v>
      </c>
      <c r="S4799" s="1" t="s">
        <v>33</v>
      </c>
      <c r="T4799" s="3">
        <v>265.68</v>
      </c>
      <c r="U4799" s="3">
        <v>20.190000000000001</v>
      </c>
      <c r="V4799" s="1" t="s">
        <v>33</v>
      </c>
      <c r="W4799" s="1" t="s">
        <v>33</v>
      </c>
      <c r="X4799" s="1" t="s">
        <v>3302</v>
      </c>
      <c r="Y4799" s="1" t="s">
        <v>91</v>
      </c>
      <c r="Z4799" s="1" t="s">
        <v>1783</v>
      </c>
      <c r="AA4799" s="1" t="s">
        <v>1784</v>
      </c>
    </row>
    <row r="4800" spans="1:27" x14ac:dyDescent="0.25">
      <c r="A4800" s="1" t="s">
        <v>26</v>
      </c>
      <c r="B4800" s="1" t="s">
        <v>6553</v>
      </c>
      <c r="C4800" s="2">
        <v>42334</v>
      </c>
      <c r="D4800" s="1" t="s">
        <v>3081</v>
      </c>
      <c r="E4800" s="7" t="str">
        <f>VLOOKUP(TRIM(D4800)*1,CFOP!A:B,2,FALSE)</f>
        <v>Sim</v>
      </c>
      <c r="F4800" s="1" t="s">
        <v>29</v>
      </c>
      <c r="G4800" s="3">
        <v>307.09000000000003</v>
      </c>
      <c r="H4800" s="3">
        <v>247.70000000000002</v>
      </c>
      <c r="I4800" s="3">
        <v>29.72</v>
      </c>
      <c r="J4800" s="1" t="s">
        <v>3082</v>
      </c>
      <c r="K4800" s="3">
        <v>432.98</v>
      </c>
      <c r="L4800" s="3">
        <v>22.23</v>
      </c>
      <c r="M4800" s="1" t="s">
        <v>3082</v>
      </c>
      <c r="N4800" s="3">
        <v>247.70000000000002</v>
      </c>
      <c r="O4800" s="3">
        <v>37.160000000000004</v>
      </c>
      <c r="P4800" s="1" t="s">
        <v>2788</v>
      </c>
      <c r="Q4800" s="3">
        <v>247.70000000000002</v>
      </c>
      <c r="R4800" s="3">
        <v>4.09</v>
      </c>
      <c r="S4800" s="1" t="s">
        <v>33</v>
      </c>
      <c r="T4800" s="3">
        <v>247.70000000000002</v>
      </c>
      <c r="U4800" s="3">
        <v>18.830000000000002</v>
      </c>
      <c r="V4800" s="1" t="s">
        <v>33</v>
      </c>
      <c r="W4800" s="1" t="s">
        <v>33</v>
      </c>
      <c r="X4800" s="1" t="s">
        <v>3302</v>
      </c>
      <c r="Y4800" s="1" t="s">
        <v>2288</v>
      </c>
      <c r="Z4800" s="1" t="s">
        <v>4626</v>
      </c>
      <c r="AA4800" s="1" t="s">
        <v>5346</v>
      </c>
    </row>
    <row r="4801" spans="1:27" x14ac:dyDescent="0.25">
      <c r="A4801" s="1" t="s">
        <v>26</v>
      </c>
      <c r="B4801" s="1" t="s">
        <v>6554</v>
      </c>
      <c r="C4801" s="2">
        <v>42334</v>
      </c>
      <c r="D4801" s="1" t="s">
        <v>2841</v>
      </c>
      <c r="E4801" s="7" t="str">
        <f>VLOOKUP(TRIM(D4801)*1,CFOP!A:B,2,FALSE)</f>
        <v>Sim</v>
      </c>
      <c r="F4801" s="1" t="s">
        <v>1643</v>
      </c>
      <c r="G4801" s="3">
        <v>794.51</v>
      </c>
      <c r="H4801" s="3">
        <v>794.51</v>
      </c>
      <c r="I4801" s="3">
        <v>95.34</v>
      </c>
      <c r="J4801" s="1" t="s">
        <v>30</v>
      </c>
      <c r="K4801" s="3">
        <v>0</v>
      </c>
      <c r="L4801" s="3">
        <v>0</v>
      </c>
      <c r="M4801" s="1" t="s">
        <v>31</v>
      </c>
      <c r="N4801" s="3">
        <v>0</v>
      </c>
      <c r="O4801" s="3">
        <v>0</v>
      </c>
      <c r="P4801" s="1" t="s">
        <v>31</v>
      </c>
      <c r="Q4801" s="3">
        <v>794.51</v>
      </c>
      <c r="R4801" s="3">
        <v>13.11</v>
      </c>
      <c r="S4801" s="1" t="s">
        <v>33</v>
      </c>
      <c r="T4801" s="3">
        <v>794.51</v>
      </c>
      <c r="U4801" s="3">
        <v>60.38</v>
      </c>
      <c r="V4801" s="1" t="s">
        <v>33</v>
      </c>
      <c r="W4801" s="1" t="s">
        <v>33</v>
      </c>
      <c r="X4801" s="1" t="s">
        <v>6555</v>
      </c>
      <c r="Y4801" s="1" t="s">
        <v>99</v>
      </c>
      <c r="Z4801" s="1" t="s">
        <v>4010</v>
      </c>
      <c r="AA4801" s="1" t="s">
        <v>4011</v>
      </c>
    </row>
    <row r="4802" spans="1:27" x14ac:dyDescent="0.25">
      <c r="A4802" s="1" t="s">
        <v>26</v>
      </c>
      <c r="B4802" s="1" t="s">
        <v>6556</v>
      </c>
      <c r="C4802" s="2">
        <v>42334</v>
      </c>
      <c r="D4802" s="1" t="s">
        <v>2787</v>
      </c>
      <c r="E4802" s="7" t="str">
        <f>VLOOKUP(TRIM(D4802)*1,CFOP!A:B,2,FALSE)</f>
        <v>Sim</v>
      </c>
      <c r="F4802" s="1" t="s">
        <v>29</v>
      </c>
      <c r="G4802" s="3">
        <v>1826.53</v>
      </c>
      <c r="H4802" s="3">
        <v>1826.53</v>
      </c>
      <c r="I4802" s="3">
        <v>328.78000000000003</v>
      </c>
      <c r="J4802" s="1" t="s">
        <v>30</v>
      </c>
      <c r="K4802" s="3">
        <v>0</v>
      </c>
      <c r="L4802" s="3">
        <v>0</v>
      </c>
      <c r="M4802" s="1" t="s">
        <v>31</v>
      </c>
      <c r="N4802" s="3">
        <v>0</v>
      </c>
      <c r="O4802" s="3">
        <v>0</v>
      </c>
      <c r="P4802" s="1" t="s">
        <v>31</v>
      </c>
      <c r="Q4802" s="3">
        <v>1826.53</v>
      </c>
      <c r="R4802" s="3">
        <v>30.14</v>
      </c>
      <c r="S4802" s="1" t="s">
        <v>33</v>
      </c>
      <c r="T4802" s="3">
        <v>1826.53</v>
      </c>
      <c r="U4802" s="3">
        <v>138.82</v>
      </c>
      <c r="V4802" s="1" t="s">
        <v>33</v>
      </c>
      <c r="W4802" s="1" t="s">
        <v>33</v>
      </c>
      <c r="X4802" s="1" t="s">
        <v>6557</v>
      </c>
      <c r="Y4802" s="1" t="s">
        <v>99</v>
      </c>
      <c r="Z4802" s="1" t="s">
        <v>3824</v>
      </c>
      <c r="AA4802" s="1" t="s">
        <v>3825</v>
      </c>
    </row>
    <row r="4803" spans="1:27" x14ac:dyDescent="0.25">
      <c r="A4803" s="1" t="s">
        <v>26</v>
      </c>
      <c r="B4803" s="1" t="s">
        <v>6558</v>
      </c>
      <c r="C4803" s="2">
        <v>42334</v>
      </c>
      <c r="D4803" s="1" t="s">
        <v>2817</v>
      </c>
      <c r="E4803" s="7" t="str">
        <f>VLOOKUP(TRIM(D4803)*1,CFOP!A:B,2,FALSE)</f>
        <v>Sim</v>
      </c>
      <c r="F4803" s="1" t="s">
        <v>393</v>
      </c>
      <c r="G4803" s="3">
        <v>823.45</v>
      </c>
      <c r="H4803" s="3">
        <v>823.45</v>
      </c>
      <c r="I4803" s="3">
        <v>98.81</v>
      </c>
      <c r="J4803" s="1" t="s">
        <v>307</v>
      </c>
      <c r="K4803" s="3">
        <v>0</v>
      </c>
      <c r="L4803" s="3">
        <v>0</v>
      </c>
      <c r="M4803" s="1" t="s">
        <v>31</v>
      </c>
      <c r="N4803" s="3">
        <v>823.45</v>
      </c>
      <c r="O4803" s="3">
        <v>0</v>
      </c>
      <c r="P4803" s="1" t="s">
        <v>2788</v>
      </c>
      <c r="Q4803" s="3">
        <v>823.45</v>
      </c>
      <c r="R4803" s="3">
        <v>13.59</v>
      </c>
      <c r="S4803" s="1" t="s">
        <v>33</v>
      </c>
      <c r="T4803" s="3">
        <v>823.45</v>
      </c>
      <c r="U4803" s="3">
        <v>62.58</v>
      </c>
      <c r="V4803" s="1" t="s">
        <v>33</v>
      </c>
      <c r="W4803" s="1" t="s">
        <v>33</v>
      </c>
      <c r="X4803" s="1" t="s">
        <v>5780</v>
      </c>
      <c r="Y4803" s="1" t="s">
        <v>2563</v>
      </c>
      <c r="Z4803" s="1" t="s">
        <v>2564</v>
      </c>
      <c r="AA4803" s="1" t="s">
        <v>2565</v>
      </c>
    </row>
    <row r="4804" spans="1:27" x14ac:dyDescent="0.25">
      <c r="A4804" s="1" t="s">
        <v>26</v>
      </c>
      <c r="B4804" s="1" t="s">
        <v>6558</v>
      </c>
      <c r="C4804" s="2">
        <v>42334</v>
      </c>
      <c r="D4804" s="1" t="s">
        <v>3010</v>
      </c>
      <c r="E4804" s="7" t="str">
        <f>VLOOKUP(TRIM(D4804)*1,CFOP!A:B,2,FALSE)</f>
        <v>Sim</v>
      </c>
      <c r="F4804" s="1" t="s">
        <v>393</v>
      </c>
      <c r="G4804" s="3">
        <v>443.75</v>
      </c>
      <c r="H4804" s="3">
        <v>370.44</v>
      </c>
      <c r="I4804" s="3">
        <v>44.45</v>
      </c>
      <c r="J4804" s="1" t="s">
        <v>3015</v>
      </c>
      <c r="K4804" s="3">
        <v>619.78</v>
      </c>
      <c r="L4804" s="3">
        <v>73.31</v>
      </c>
      <c r="M4804" s="1" t="s">
        <v>3015</v>
      </c>
      <c r="N4804" s="3">
        <v>0</v>
      </c>
      <c r="O4804" s="3">
        <v>0</v>
      </c>
      <c r="P4804" s="1" t="s">
        <v>31</v>
      </c>
      <c r="Q4804" s="3">
        <v>370.44</v>
      </c>
      <c r="R4804" s="3">
        <v>6.11</v>
      </c>
      <c r="S4804" s="1" t="s">
        <v>33</v>
      </c>
      <c r="T4804" s="3">
        <v>370.44</v>
      </c>
      <c r="U4804" s="3">
        <v>28.150000000000002</v>
      </c>
      <c r="V4804" s="1" t="s">
        <v>33</v>
      </c>
      <c r="W4804" s="1" t="s">
        <v>33</v>
      </c>
      <c r="X4804" s="1" t="s">
        <v>5780</v>
      </c>
      <c r="Y4804" s="1" t="s">
        <v>240</v>
      </c>
      <c r="Z4804" s="1" t="s">
        <v>3913</v>
      </c>
      <c r="AA4804" s="1" t="s">
        <v>3914</v>
      </c>
    </row>
    <row r="4805" spans="1:27" x14ac:dyDescent="0.25">
      <c r="A4805" s="1" t="s">
        <v>26</v>
      </c>
      <c r="B4805" s="1" t="s">
        <v>6558</v>
      </c>
      <c r="C4805" s="2">
        <v>42334</v>
      </c>
      <c r="D4805" s="1" t="s">
        <v>3010</v>
      </c>
      <c r="E4805" s="7" t="str">
        <f>VLOOKUP(TRIM(D4805)*1,CFOP!A:B,2,FALSE)</f>
        <v>Sim</v>
      </c>
      <c r="F4805" s="1" t="s">
        <v>393</v>
      </c>
      <c r="G4805" s="3">
        <v>655.62000000000012</v>
      </c>
      <c r="H4805" s="3">
        <v>547.31000000000006</v>
      </c>
      <c r="I4805" s="3">
        <v>65.680000000000007</v>
      </c>
      <c r="J4805" s="1" t="s">
        <v>3015</v>
      </c>
      <c r="K4805" s="3">
        <v>915.7</v>
      </c>
      <c r="L4805" s="3">
        <v>108.31</v>
      </c>
      <c r="M4805" s="1" t="s">
        <v>3015</v>
      </c>
      <c r="N4805" s="3">
        <v>0</v>
      </c>
      <c r="O4805" s="3">
        <v>0</v>
      </c>
      <c r="P4805" s="1" t="s">
        <v>31</v>
      </c>
      <c r="Q4805" s="3">
        <v>547.31000000000006</v>
      </c>
      <c r="R4805" s="3">
        <v>9.0299999999999994</v>
      </c>
      <c r="S4805" s="1" t="s">
        <v>33</v>
      </c>
      <c r="T4805" s="3">
        <v>547.31000000000006</v>
      </c>
      <c r="U4805" s="3">
        <v>41.6</v>
      </c>
      <c r="V4805" s="1" t="s">
        <v>33</v>
      </c>
      <c r="W4805" s="1" t="s">
        <v>33</v>
      </c>
      <c r="X4805" s="1" t="s">
        <v>5780</v>
      </c>
      <c r="Y4805" s="1" t="s">
        <v>240</v>
      </c>
      <c r="Z4805" s="1" t="s">
        <v>6323</v>
      </c>
      <c r="AA4805" s="1" t="s">
        <v>6324</v>
      </c>
    </row>
    <row r="4806" spans="1:27" x14ac:dyDescent="0.25">
      <c r="A4806" s="1" t="s">
        <v>26</v>
      </c>
      <c r="B4806" s="1" t="s">
        <v>6558</v>
      </c>
      <c r="C4806" s="2">
        <v>42334</v>
      </c>
      <c r="D4806" s="1" t="s">
        <v>3010</v>
      </c>
      <c r="E4806" s="7" t="str">
        <f>VLOOKUP(TRIM(D4806)*1,CFOP!A:B,2,FALSE)</f>
        <v>Sim</v>
      </c>
      <c r="F4806" s="1" t="s">
        <v>393</v>
      </c>
      <c r="G4806" s="3">
        <v>1125.79</v>
      </c>
      <c r="H4806" s="3">
        <v>939.81000000000006</v>
      </c>
      <c r="I4806" s="3">
        <v>112.78</v>
      </c>
      <c r="J4806" s="1" t="s">
        <v>3015</v>
      </c>
      <c r="K4806" s="3">
        <v>1572.4</v>
      </c>
      <c r="L4806" s="3">
        <v>185.98</v>
      </c>
      <c r="M4806" s="1" t="s">
        <v>3015</v>
      </c>
      <c r="N4806" s="3">
        <v>0</v>
      </c>
      <c r="O4806" s="3">
        <v>0</v>
      </c>
      <c r="P4806" s="1" t="s">
        <v>31</v>
      </c>
      <c r="Q4806" s="3">
        <v>939.81000000000006</v>
      </c>
      <c r="R4806" s="3">
        <v>15.51</v>
      </c>
      <c r="S4806" s="1" t="s">
        <v>33</v>
      </c>
      <c r="T4806" s="3">
        <v>939.81000000000006</v>
      </c>
      <c r="U4806" s="3">
        <v>71.430000000000007</v>
      </c>
      <c r="V4806" s="1" t="s">
        <v>33</v>
      </c>
      <c r="W4806" s="1" t="s">
        <v>33</v>
      </c>
      <c r="X4806" s="1" t="s">
        <v>5780</v>
      </c>
      <c r="Y4806" s="1" t="s">
        <v>240</v>
      </c>
      <c r="Z4806" s="1" t="s">
        <v>4942</v>
      </c>
      <c r="AA4806" s="1" t="s">
        <v>4943</v>
      </c>
    </row>
    <row r="4807" spans="1:27" x14ac:dyDescent="0.25">
      <c r="A4807" s="1" t="s">
        <v>26</v>
      </c>
      <c r="B4807" s="1" t="s">
        <v>6558</v>
      </c>
      <c r="C4807" s="2">
        <v>42334</v>
      </c>
      <c r="D4807" s="1" t="s">
        <v>3221</v>
      </c>
      <c r="E4807" s="7" t="str">
        <f>VLOOKUP(TRIM(D4807)*1,CFOP!A:B,2,FALSE)</f>
        <v>Sim</v>
      </c>
      <c r="F4807" s="1" t="s">
        <v>393</v>
      </c>
      <c r="G4807" s="3">
        <v>153.24</v>
      </c>
      <c r="H4807" s="3">
        <v>103.16</v>
      </c>
      <c r="I4807" s="3">
        <v>4.13</v>
      </c>
      <c r="J4807" s="1" t="s">
        <v>3082</v>
      </c>
      <c r="K4807" s="3">
        <v>203.87</v>
      </c>
      <c r="L4807" s="3">
        <v>34.61</v>
      </c>
      <c r="M4807" s="1" t="s">
        <v>3082</v>
      </c>
      <c r="N4807" s="3">
        <v>103.16</v>
      </c>
      <c r="O4807" s="3">
        <v>15.47</v>
      </c>
      <c r="P4807" s="1" t="s">
        <v>2788</v>
      </c>
      <c r="Q4807" s="3">
        <v>103.16</v>
      </c>
      <c r="R4807" s="3">
        <v>1.7</v>
      </c>
      <c r="S4807" s="1" t="s">
        <v>33</v>
      </c>
      <c r="T4807" s="3">
        <v>103.16</v>
      </c>
      <c r="U4807" s="3">
        <v>7.84</v>
      </c>
      <c r="V4807" s="1" t="s">
        <v>33</v>
      </c>
      <c r="W4807" s="1" t="s">
        <v>33</v>
      </c>
      <c r="X4807" s="1" t="s">
        <v>5780</v>
      </c>
      <c r="Y4807" s="1" t="s">
        <v>44</v>
      </c>
      <c r="Z4807" s="1" t="s">
        <v>1172</v>
      </c>
      <c r="AA4807" s="1" t="s">
        <v>1173</v>
      </c>
    </row>
    <row r="4808" spans="1:27" x14ac:dyDescent="0.25">
      <c r="A4808" s="1" t="s">
        <v>26</v>
      </c>
      <c r="B4808" s="1" t="s">
        <v>6558</v>
      </c>
      <c r="C4808" s="2">
        <v>42334</v>
      </c>
      <c r="D4808" s="1" t="s">
        <v>3221</v>
      </c>
      <c r="E4808" s="7" t="str">
        <f>VLOOKUP(TRIM(D4808)*1,CFOP!A:B,2,FALSE)</f>
        <v>Sim</v>
      </c>
      <c r="F4808" s="1" t="s">
        <v>393</v>
      </c>
      <c r="G4808" s="3">
        <v>240.34</v>
      </c>
      <c r="H4808" s="3">
        <v>161.79</v>
      </c>
      <c r="I4808" s="3">
        <v>6.47</v>
      </c>
      <c r="J4808" s="1" t="s">
        <v>3082</v>
      </c>
      <c r="K4808" s="3">
        <v>319.74</v>
      </c>
      <c r="L4808" s="3">
        <v>54.28</v>
      </c>
      <c r="M4808" s="1" t="s">
        <v>3082</v>
      </c>
      <c r="N4808" s="3">
        <v>161.79</v>
      </c>
      <c r="O4808" s="3">
        <v>24.27</v>
      </c>
      <c r="P4808" s="1" t="s">
        <v>2788</v>
      </c>
      <c r="Q4808" s="3">
        <v>161.79</v>
      </c>
      <c r="R4808" s="3">
        <v>2.67</v>
      </c>
      <c r="S4808" s="1" t="s">
        <v>33</v>
      </c>
      <c r="T4808" s="3">
        <v>161.79</v>
      </c>
      <c r="U4808" s="3">
        <v>12.3</v>
      </c>
      <c r="V4808" s="1" t="s">
        <v>33</v>
      </c>
      <c r="W4808" s="1" t="s">
        <v>33</v>
      </c>
      <c r="X4808" s="1" t="s">
        <v>5780</v>
      </c>
      <c r="Y4808" s="1" t="s">
        <v>44</v>
      </c>
      <c r="Z4808" s="1" t="s">
        <v>3223</v>
      </c>
      <c r="AA4808" s="1" t="s">
        <v>3224</v>
      </c>
    </row>
    <row r="4809" spans="1:27" x14ac:dyDescent="0.25">
      <c r="A4809" s="1" t="s">
        <v>26</v>
      </c>
      <c r="B4809" s="1" t="s">
        <v>6558</v>
      </c>
      <c r="C4809" s="2">
        <v>42334</v>
      </c>
      <c r="D4809" s="1" t="s">
        <v>3221</v>
      </c>
      <c r="E4809" s="7" t="str">
        <f>VLOOKUP(TRIM(D4809)*1,CFOP!A:B,2,FALSE)</f>
        <v>Sim</v>
      </c>
      <c r="F4809" s="1" t="s">
        <v>393</v>
      </c>
      <c r="G4809" s="3">
        <v>598.1</v>
      </c>
      <c r="H4809" s="3">
        <v>402.63</v>
      </c>
      <c r="I4809" s="3">
        <v>16.11</v>
      </c>
      <c r="J4809" s="1" t="s">
        <v>3082</v>
      </c>
      <c r="K4809" s="3">
        <v>795.71</v>
      </c>
      <c r="L4809" s="3">
        <v>135.08000000000001</v>
      </c>
      <c r="M4809" s="1" t="s">
        <v>3082</v>
      </c>
      <c r="N4809" s="3">
        <v>402.63</v>
      </c>
      <c r="O4809" s="3">
        <v>60.39</v>
      </c>
      <c r="P4809" s="1" t="s">
        <v>2788</v>
      </c>
      <c r="Q4809" s="3">
        <v>402.63</v>
      </c>
      <c r="R4809" s="3">
        <v>6.6400000000000006</v>
      </c>
      <c r="S4809" s="1" t="s">
        <v>33</v>
      </c>
      <c r="T4809" s="3">
        <v>402.63</v>
      </c>
      <c r="U4809" s="3">
        <v>30.6</v>
      </c>
      <c r="V4809" s="1" t="s">
        <v>33</v>
      </c>
      <c r="W4809" s="1" t="s">
        <v>33</v>
      </c>
      <c r="X4809" s="1" t="s">
        <v>5780</v>
      </c>
      <c r="Y4809" s="1" t="s">
        <v>44</v>
      </c>
      <c r="Z4809" s="1" t="s">
        <v>81</v>
      </c>
      <c r="AA4809" s="1" t="s">
        <v>6325</v>
      </c>
    </row>
    <row r="4810" spans="1:27" x14ac:dyDescent="0.25">
      <c r="A4810" s="1" t="s">
        <v>26</v>
      </c>
      <c r="B4810" s="1" t="s">
        <v>6559</v>
      </c>
      <c r="C4810" s="2">
        <v>42334</v>
      </c>
      <c r="D4810" s="1" t="s">
        <v>2787</v>
      </c>
      <c r="E4810" s="7" t="str">
        <f>VLOOKUP(TRIM(D4810)*1,CFOP!A:B,2,FALSE)</f>
        <v>Sim</v>
      </c>
      <c r="F4810" s="1" t="s">
        <v>179</v>
      </c>
      <c r="G4810" s="3">
        <v>865.95</v>
      </c>
      <c r="H4810" s="3">
        <v>865.95</v>
      </c>
      <c r="I4810" s="3">
        <v>155.87</v>
      </c>
      <c r="J4810" s="1" t="s">
        <v>61</v>
      </c>
      <c r="K4810" s="3">
        <v>0</v>
      </c>
      <c r="L4810" s="3">
        <v>0</v>
      </c>
      <c r="M4810" s="1" t="s">
        <v>31</v>
      </c>
      <c r="N4810" s="3">
        <v>753</v>
      </c>
      <c r="O4810" s="3">
        <v>112.95</v>
      </c>
      <c r="P4810" s="1" t="s">
        <v>2788</v>
      </c>
      <c r="Q4810" s="3">
        <v>753</v>
      </c>
      <c r="R4810" s="3">
        <v>12.42</v>
      </c>
      <c r="S4810" s="1" t="s">
        <v>33</v>
      </c>
      <c r="T4810" s="3">
        <v>753</v>
      </c>
      <c r="U4810" s="3">
        <v>57.230000000000004</v>
      </c>
      <c r="V4810" s="1" t="s">
        <v>33</v>
      </c>
      <c r="W4810" s="1" t="s">
        <v>2129</v>
      </c>
      <c r="X4810" s="1" t="s">
        <v>6546</v>
      </c>
      <c r="Y4810" s="1" t="s">
        <v>44</v>
      </c>
      <c r="Z4810" s="1" t="s">
        <v>3223</v>
      </c>
      <c r="AA4810" s="1" t="s">
        <v>3224</v>
      </c>
    </row>
    <row r="4811" spans="1:27" x14ac:dyDescent="0.25">
      <c r="A4811" s="1" t="s">
        <v>26</v>
      </c>
      <c r="B4811" s="1" t="s">
        <v>6560</v>
      </c>
      <c r="C4811" s="2">
        <v>42334</v>
      </c>
      <c r="D4811" s="1" t="s">
        <v>2841</v>
      </c>
      <c r="E4811" s="7" t="str">
        <f>VLOOKUP(TRIM(D4811)*1,CFOP!A:B,2,FALSE)</f>
        <v>Sim</v>
      </c>
      <c r="F4811" s="1" t="s">
        <v>1643</v>
      </c>
      <c r="G4811" s="3">
        <v>5365.43</v>
      </c>
      <c r="H4811" s="3">
        <v>4665.59</v>
      </c>
      <c r="I4811" s="3">
        <v>186.62</v>
      </c>
      <c r="J4811" s="1" t="s">
        <v>61</v>
      </c>
      <c r="K4811" s="3">
        <v>0</v>
      </c>
      <c r="L4811" s="3">
        <v>0</v>
      </c>
      <c r="M4811" s="1" t="s">
        <v>31</v>
      </c>
      <c r="N4811" s="3">
        <v>4665.59</v>
      </c>
      <c r="O4811" s="3">
        <v>699.84</v>
      </c>
      <c r="P4811" s="1" t="s">
        <v>2788</v>
      </c>
      <c r="Q4811" s="3">
        <v>4665.59</v>
      </c>
      <c r="R4811" s="3">
        <v>76.98</v>
      </c>
      <c r="S4811" s="1" t="s">
        <v>33</v>
      </c>
      <c r="T4811" s="3">
        <v>4665.59</v>
      </c>
      <c r="U4811" s="3">
        <v>354.58</v>
      </c>
      <c r="V4811" s="1" t="s">
        <v>33</v>
      </c>
      <c r="W4811" s="1" t="s">
        <v>33</v>
      </c>
      <c r="X4811" s="1" t="s">
        <v>5043</v>
      </c>
      <c r="Y4811" s="1" t="s">
        <v>91</v>
      </c>
      <c r="Z4811" s="1" t="s">
        <v>1743</v>
      </c>
      <c r="AA4811" s="1" t="s">
        <v>1744</v>
      </c>
    </row>
    <row r="4812" spans="1:27" x14ac:dyDescent="0.25">
      <c r="A4812" s="1" t="s">
        <v>26</v>
      </c>
      <c r="B4812" s="1" t="s">
        <v>6561</v>
      </c>
      <c r="C4812" s="2">
        <v>42334</v>
      </c>
      <c r="D4812" s="1" t="s">
        <v>2841</v>
      </c>
      <c r="E4812" s="7" t="str">
        <f>VLOOKUP(TRIM(D4812)*1,CFOP!A:B,2,FALSE)</f>
        <v>Sim</v>
      </c>
      <c r="F4812" s="1" t="s">
        <v>411</v>
      </c>
      <c r="G4812" s="3">
        <v>172.34</v>
      </c>
      <c r="H4812" s="3">
        <v>149.86000000000001</v>
      </c>
      <c r="I4812" s="3">
        <v>5.99</v>
      </c>
      <c r="J4812" s="1" t="s">
        <v>61</v>
      </c>
      <c r="K4812" s="3">
        <v>0</v>
      </c>
      <c r="L4812" s="3">
        <v>0</v>
      </c>
      <c r="M4812" s="1" t="s">
        <v>31</v>
      </c>
      <c r="N4812" s="3">
        <v>149.86000000000001</v>
      </c>
      <c r="O4812" s="3">
        <v>22.48</v>
      </c>
      <c r="P4812" s="1" t="s">
        <v>2788</v>
      </c>
      <c r="Q4812" s="3">
        <v>149.86000000000001</v>
      </c>
      <c r="R4812" s="3">
        <v>2.4700000000000002</v>
      </c>
      <c r="S4812" s="1" t="s">
        <v>33</v>
      </c>
      <c r="T4812" s="3">
        <v>149.86000000000001</v>
      </c>
      <c r="U4812" s="3">
        <v>11.39</v>
      </c>
      <c r="V4812" s="1" t="s">
        <v>33</v>
      </c>
      <c r="W4812" s="1" t="s">
        <v>33</v>
      </c>
      <c r="X4812" s="1" t="s">
        <v>3242</v>
      </c>
      <c r="Y4812" s="1" t="s">
        <v>91</v>
      </c>
      <c r="Z4812" s="1" t="s">
        <v>1781</v>
      </c>
      <c r="AA4812" s="1" t="s">
        <v>1782</v>
      </c>
    </row>
    <row r="4813" spans="1:27" x14ac:dyDescent="0.25">
      <c r="A4813" s="1" t="s">
        <v>26</v>
      </c>
      <c r="B4813" s="1" t="s">
        <v>6561</v>
      </c>
      <c r="C4813" s="2">
        <v>42334</v>
      </c>
      <c r="D4813" s="1" t="s">
        <v>2841</v>
      </c>
      <c r="E4813" s="7" t="str">
        <f>VLOOKUP(TRIM(D4813)*1,CFOP!A:B,2,FALSE)</f>
        <v>Sim</v>
      </c>
      <c r="F4813" s="1" t="s">
        <v>411</v>
      </c>
      <c r="G4813" s="3">
        <v>358.69000000000005</v>
      </c>
      <c r="H4813" s="3">
        <v>311.90000000000003</v>
      </c>
      <c r="I4813" s="3">
        <v>12.48</v>
      </c>
      <c r="J4813" s="1" t="s">
        <v>61</v>
      </c>
      <c r="K4813" s="3">
        <v>0</v>
      </c>
      <c r="L4813" s="3">
        <v>0</v>
      </c>
      <c r="M4813" s="1" t="s">
        <v>31</v>
      </c>
      <c r="N4813" s="3">
        <v>311.90000000000003</v>
      </c>
      <c r="O4813" s="3">
        <v>46.79</v>
      </c>
      <c r="P4813" s="1" t="s">
        <v>2788</v>
      </c>
      <c r="Q4813" s="3">
        <v>311.90000000000003</v>
      </c>
      <c r="R4813" s="3">
        <v>5.15</v>
      </c>
      <c r="S4813" s="1" t="s">
        <v>33</v>
      </c>
      <c r="T4813" s="3">
        <v>311.90000000000003</v>
      </c>
      <c r="U4813" s="3">
        <v>23.7</v>
      </c>
      <c r="V4813" s="1" t="s">
        <v>33</v>
      </c>
      <c r="W4813" s="1" t="s">
        <v>33</v>
      </c>
      <c r="X4813" s="1" t="s">
        <v>3242</v>
      </c>
      <c r="Y4813" s="1" t="s">
        <v>91</v>
      </c>
      <c r="Z4813" s="1" t="s">
        <v>1783</v>
      </c>
      <c r="AA4813" s="1" t="s">
        <v>1784</v>
      </c>
    </row>
    <row r="4814" spans="1:27" x14ac:dyDescent="0.25">
      <c r="A4814" s="1" t="s">
        <v>26</v>
      </c>
      <c r="B4814" s="1" t="s">
        <v>6561</v>
      </c>
      <c r="C4814" s="2">
        <v>42334</v>
      </c>
      <c r="D4814" s="1" t="s">
        <v>2841</v>
      </c>
      <c r="E4814" s="7" t="str">
        <f>VLOOKUP(TRIM(D4814)*1,CFOP!A:B,2,FALSE)</f>
        <v>Sim</v>
      </c>
      <c r="F4814" s="1" t="s">
        <v>411</v>
      </c>
      <c r="G4814" s="3">
        <v>171.32999999999998</v>
      </c>
      <c r="H4814" s="3">
        <v>148.97999999999999</v>
      </c>
      <c r="I4814" s="3">
        <v>5.96</v>
      </c>
      <c r="J4814" s="1" t="s">
        <v>61</v>
      </c>
      <c r="K4814" s="3">
        <v>0</v>
      </c>
      <c r="L4814" s="3">
        <v>0</v>
      </c>
      <c r="M4814" s="1" t="s">
        <v>31</v>
      </c>
      <c r="N4814" s="3">
        <v>148.97999999999999</v>
      </c>
      <c r="O4814" s="3">
        <v>22.35</v>
      </c>
      <c r="P4814" s="1" t="s">
        <v>2788</v>
      </c>
      <c r="Q4814" s="3">
        <v>148.97999999999999</v>
      </c>
      <c r="R4814" s="3">
        <v>2.46</v>
      </c>
      <c r="S4814" s="1" t="s">
        <v>33</v>
      </c>
      <c r="T4814" s="3">
        <v>148.97999999999999</v>
      </c>
      <c r="U4814" s="3">
        <v>11.32</v>
      </c>
      <c r="V4814" s="1" t="s">
        <v>33</v>
      </c>
      <c r="W4814" s="1" t="s">
        <v>33</v>
      </c>
      <c r="X4814" s="1" t="s">
        <v>3242</v>
      </c>
      <c r="Y4814" s="1" t="s">
        <v>91</v>
      </c>
      <c r="Z4814" s="1" t="s">
        <v>1813</v>
      </c>
      <c r="AA4814" s="1" t="s">
        <v>1814</v>
      </c>
    </row>
    <row r="4815" spans="1:27" x14ac:dyDescent="0.25">
      <c r="A4815" s="1" t="s">
        <v>26</v>
      </c>
      <c r="B4815" s="1" t="s">
        <v>6561</v>
      </c>
      <c r="C4815" s="2">
        <v>42334</v>
      </c>
      <c r="D4815" s="1" t="s">
        <v>2841</v>
      </c>
      <c r="E4815" s="7" t="str">
        <f>VLOOKUP(TRIM(D4815)*1,CFOP!A:B,2,FALSE)</f>
        <v>Sim</v>
      </c>
      <c r="F4815" s="1" t="s">
        <v>411</v>
      </c>
      <c r="G4815" s="3">
        <v>352.75</v>
      </c>
      <c r="H4815" s="3">
        <v>306.74</v>
      </c>
      <c r="I4815" s="3">
        <v>12.27</v>
      </c>
      <c r="J4815" s="1" t="s">
        <v>61</v>
      </c>
      <c r="K4815" s="3">
        <v>0</v>
      </c>
      <c r="L4815" s="3">
        <v>0</v>
      </c>
      <c r="M4815" s="1" t="s">
        <v>31</v>
      </c>
      <c r="N4815" s="3">
        <v>306.74</v>
      </c>
      <c r="O4815" s="3">
        <v>46.01</v>
      </c>
      <c r="P4815" s="1" t="s">
        <v>2788</v>
      </c>
      <c r="Q4815" s="3">
        <v>306.74</v>
      </c>
      <c r="R4815" s="3">
        <v>5.0600000000000005</v>
      </c>
      <c r="S4815" s="1" t="s">
        <v>33</v>
      </c>
      <c r="T4815" s="3">
        <v>306.74</v>
      </c>
      <c r="U4815" s="3">
        <v>23.31</v>
      </c>
      <c r="V4815" s="1" t="s">
        <v>33</v>
      </c>
      <c r="W4815" s="1" t="s">
        <v>33</v>
      </c>
      <c r="X4815" s="1" t="s">
        <v>3242</v>
      </c>
      <c r="Y4815" s="1" t="s">
        <v>91</v>
      </c>
      <c r="Z4815" s="1" t="s">
        <v>3485</v>
      </c>
      <c r="AA4815" s="1" t="s">
        <v>3486</v>
      </c>
    </row>
    <row r="4816" spans="1:27" x14ac:dyDescent="0.25">
      <c r="A4816" s="1" t="s">
        <v>26</v>
      </c>
      <c r="B4816" s="1" t="s">
        <v>6561</v>
      </c>
      <c r="C4816" s="2">
        <v>42334</v>
      </c>
      <c r="D4816" s="1" t="s">
        <v>2841</v>
      </c>
      <c r="E4816" s="7" t="str">
        <f>VLOOKUP(TRIM(D4816)*1,CFOP!A:B,2,FALSE)</f>
        <v>Sim</v>
      </c>
      <c r="F4816" s="1" t="s">
        <v>411</v>
      </c>
      <c r="G4816" s="3">
        <v>382.12</v>
      </c>
      <c r="H4816" s="3">
        <v>332.28000000000003</v>
      </c>
      <c r="I4816" s="3">
        <v>13.290000000000001</v>
      </c>
      <c r="J4816" s="1" t="s">
        <v>61</v>
      </c>
      <c r="K4816" s="3">
        <v>0</v>
      </c>
      <c r="L4816" s="3">
        <v>0</v>
      </c>
      <c r="M4816" s="1" t="s">
        <v>31</v>
      </c>
      <c r="N4816" s="3">
        <v>332.28000000000003</v>
      </c>
      <c r="O4816" s="3">
        <v>49.84</v>
      </c>
      <c r="P4816" s="1" t="s">
        <v>2788</v>
      </c>
      <c r="Q4816" s="3">
        <v>332.28000000000003</v>
      </c>
      <c r="R4816" s="3">
        <v>5.48</v>
      </c>
      <c r="S4816" s="1" t="s">
        <v>33</v>
      </c>
      <c r="T4816" s="3">
        <v>332.28000000000003</v>
      </c>
      <c r="U4816" s="3">
        <v>25.25</v>
      </c>
      <c r="V4816" s="1" t="s">
        <v>33</v>
      </c>
      <c r="W4816" s="1" t="s">
        <v>33</v>
      </c>
      <c r="X4816" s="1" t="s">
        <v>3242</v>
      </c>
      <c r="Y4816" s="1" t="s">
        <v>91</v>
      </c>
      <c r="Z4816" s="1" t="s">
        <v>1777</v>
      </c>
      <c r="AA4816" s="1" t="s">
        <v>1778</v>
      </c>
    </row>
    <row r="4817" spans="1:27" x14ac:dyDescent="0.25">
      <c r="A4817" s="1" t="s">
        <v>26</v>
      </c>
      <c r="B4817" s="1" t="s">
        <v>6561</v>
      </c>
      <c r="C4817" s="2">
        <v>42334</v>
      </c>
      <c r="D4817" s="1" t="s">
        <v>2841</v>
      </c>
      <c r="E4817" s="7" t="str">
        <f>VLOOKUP(TRIM(D4817)*1,CFOP!A:B,2,FALSE)</f>
        <v>Sim</v>
      </c>
      <c r="F4817" s="1" t="s">
        <v>411</v>
      </c>
      <c r="G4817" s="3">
        <v>350.72</v>
      </c>
      <c r="H4817" s="3">
        <v>304.97000000000003</v>
      </c>
      <c r="I4817" s="3">
        <v>12.200000000000001</v>
      </c>
      <c r="J4817" s="1" t="s">
        <v>61</v>
      </c>
      <c r="K4817" s="3">
        <v>0</v>
      </c>
      <c r="L4817" s="3">
        <v>0</v>
      </c>
      <c r="M4817" s="1" t="s">
        <v>31</v>
      </c>
      <c r="N4817" s="3">
        <v>304.97000000000003</v>
      </c>
      <c r="O4817" s="3">
        <v>45.75</v>
      </c>
      <c r="P4817" s="1" t="s">
        <v>2788</v>
      </c>
      <c r="Q4817" s="3">
        <v>304.97000000000003</v>
      </c>
      <c r="R4817" s="3">
        <v>5.03</v>
      </c>
      <c r="S4817" s="1" t="s">
        <v>33</v>
      </c>
      <c r="T4817" s="3">
        <v>304.97000000000003</v>
      </c>
      <c r="U4817" s="3">
        <v>23.18</v>
      </c>
      <c r="V4817" s="1" t="s">
        <v>33</v>
      </c>
      <c r="W4817" s="1" t="s">
        <v>33</v>
      </c>
      <c r="X4817" s="1" t="s">
        <v>3242</v>
      </c>
      <c r="Y4817" s="1" t="s">
        <v>91</v>
      </c>
      <c r="Z4817" s="1" t="s">
        <v>1785</v>
      </c>
      <c r="AA4817" s="1" t="s">
        <v>1786</v>
      </c>
    </row>
    <row r="4818" spans="1:27" x14ac:dyDescent="0.25">
      <c r="A4818" s="1" t="s">
        <v>26</v>
      </c>
      <c r="B4818" s="1" t="s">
        <v>6561</v>
      </c>
      <c r="C4818" s="2">
        <v>42334</v>
      </c>
      <c r="D4818" s="1" t="s">
        <v>2841</v>
      </c>
      <c r="E4818" s="7" t="str">
        <f>VLOOKUP(TRIM(D4818)*1,CFOP!A:B,2,FALSE)</f>
        <v>Sim</v>
      </c>
      <c r="F4818" s="1" t="s">
        <v>411</v>
      </c>
      <c r="G4818" s="3">
        <v>358.69000000000005</v>
      </c>
      <c r="H4818" s="3">
        <v>311.90000000000003</v>
      </c>
      <c r="I4818" s="3">
        <v>12.48</v>
      </c>
      <c r="J4818" s="1" t="s">
        <v>61</v>
      </c>
      <c r="K4818" s="3">
        <v>0</v>
      </c>
      <c r="L4818" s="3">
        <v>0</v>
      </c>
      <c r="M4818" s="1" t="s">
        <v>31</v>
      </c>
      <c r="N4818" s="3">
        <v>311.90000000000003</v>
      </c>
      <c r="O4818" s="3">
        <v>46.79</v>
      </c>
      <c r="P4818" s="1" t="s">
        <v>2788</v>
      </c>
      <c r="Q4818" s="3">
        <v>311.90000000000003</v>
      </c>
      <c r="R4818" s="3">
        <v>5.15</v>
      </c>
      <c r="S4818" s="1" t="s">
        <v>33</v>
      </c>
      <c r="T4818" s="3">
        <v>311.90000000000003</v>
      </c>
      <c r="U4818" s="3">
        <v>23.7</v>
      </c>
      <c r="V4818" s="1" t="s">
        <v>33</v>
      </c>
      <c r="W4818" s="1" t="s">
        <v>33</v>
      </c>
      <c r="X4818" s="1" t="s">
        <v>3242</v>
      </c>
      <c r="Y4818" s="1" t="s">
        <v>91</v>
      </c>
      <c r="Z4818" s="1" t="s">
        <v>1789</v>
      </c>
      <c r="AA4818" s="1" t="s">
        <v>1790</v>
      </c>
    </row>
    <row r="4819" spans="1:27" x14ac:dyDescent="0.25">
      <c r="A4819" s="1" t="s">
        <v>26</v>
      </c>
      <c r="B4819" s="1" t="s">
        <v>6562</v>
      </c>
      <c r="C4819" s="2">
        <v>42334</v>
      </c>
      <c r="D4819" s="1" t="s">
        <v>2841</v>
      </c>
      <c r="E4819" s="7" t="str">
        <f>VLOOKUP(TRIM(D4819)*1,CFOP!A:B,2,FALSE)</f>
        <v>Sim</v>
      </c>
      <c r="F4819" s="1" t="s">
        <v>1643</v>
      </c>
      <c r="G4819" s="3">
        <v>3567.32</v>
      </c>
      <c r="H4819" s="3">
        <v>3102.02</v>
      </c>
      <c r="I4819" s="3">
        <v>124.08</v>
      </c>
      <c r="J4819" s="1" t="s">
        <v>61</v>
      </c>
      <c r="K4819" s="3">
        <v>0</v>
      </c>
      <c r="L4819" s="3">
        <v>0</v>
      </c>
      <c r="M4819" s="1" t="s">
        <v>31</v>
      </c>
      <c r="N4819" s="3">
        <v>3102.02</v>
      </c>
      <c r="O4819" s="3">
        <v>465.3</v>
      </c>
      <c r="P4819" s="1" t="s">
        <v>2788</v>
      </c>
      <c r="Q4819" s="3">
        <v>3102.02</v>
      </c>
      <c r="R4819" s="3">
        <v>51.18</v>
      </c>
      <c r="S4819" s="1" t="s">
        <v>33</v>
      </c>
      <c r="T4819" s="3">
        <v>3102.02</v>
      </c>
      <c r="U4819" s="3">
        <v>235.75</v>
      </c>
      <c r="V4819" s="1" t="s">
        <v>33</v>
      </c>
      <c r="W4819" s="1" t="s">
        <v>33</v>
      </c>
      <c r="X4819" s="1" t="s">
        <v>5043</v>
      </c>
      <c r="Y4819" s="1" t="s">
        <v>91</v>
      </c>
      <c r="Z4819" s="1" t="s">
        <v>3368</v>
      </c>
      <c r="AA4819" s="1" t="s">
        <v>305</v>
      </c>
    </row>
    <row r="4820" spans="1:27" x14ac:dyDescent="0.25">
      <c r="A4820" s="1" t="s">
        <v>26</v>
      </c>
      <c r="B4820" s="1" t="s">
        <v>6562</v>
      </c>
      <c r="C4820" s="2">
        <v>42334</v>
      </c>
      <c r="D4820" s="1" t="s">
        <v>2841</v>
      </c>
      <c r="E4820" s="7" t="str">
        <f>VLOOKUP(TRIM(D4820)*1,CFOP!A:B,2,FALSE)</f>
        <v>Sim</v>
      </c>
      <c r="F4820" s="1" t="s">
        <v>1643</v>
      </c>
      <c r="G4820" s="3">
        <v>2348.71</v>
      </c>
      <c r="H4820" s="3">
        <v>2042.3600000000001</v>
      </c>
      <c r="I4820" s="3">
        <v>81.69</v>
      </c>
      <c r="J4820" s="1" t="s">
        <v>61</v>
      </c>
      <c r="K4820" s="3">
        <v>0</v>
      </c>
      <c r="L4820" s="3">
        <v>0</v>
      </c>
      <c r="M4820" s="1" t="s">
        <v>31</v>
      </c>
      <c r="N4820" s="3">
        <v>2042.3600000000001</v>
      </c>
      <c r="O4820" s="3">
        <v>306.35000000000002</v>
      </c>
      <c r="P4820" s="1" t="s">
        <v>2788</v>
      </c>
      <c r="Q4820" s="3">
        <v>2042.3600000000001</v>
      </c>
      <c r="R4820" s="3">
        <v>33.700000000000003</v>
      </c>
      <c r="S4820" s="1" t="s">
        <v>33</v>
      </c>
      <c r="T4820" s="3">
        <v>2042.3600000000001</v>
      </c>
      <c r="U4820" s="3">
        <v>155.22</v>
      </c>
      <c r="V4820" s="1" t="s">
        <v>33</v>
      </c>
      <c r="W4820" s="1" t="s">
        <v>33</v>
      </c>
      <c r="X4820" s="1" t="s">
        <v>5043</v>
      </c>
      <c r="Y4820" s="1" t="s">
        <v>91</v>
      </c>
      <c r="Z4820" s="1" t="s">
        <v>1785</v>
      </c>
      <c r="AA4820" s="1" t="s">
        <v>1786</v>
      </c>
    </row>
    <row r="4821" spans="1:27" x14ac:dyDescent="0.25">
      <c r="A4821" s="1" t="s">
        <v>26</v>
      </c>
      <c r="B4821" s="1" t="s">
        <v>6562</v>
      </c>
      <c r="C4821" s="2">
        <v>42334</v>
      </c>
      <c r="D4821" s="1" t="s">
        <v>2841</v>
      </c>
      <c r="E4821" s="7" t="str">
        <f>VLOOKUP(TRIM(D4821)*1,CFOP!A:B,2,FALSE)</f>
        <v>Sim</v>
      </c>
      <c r="F4821" s="1" t="s">
        <v>1643</v>
      </c>
      <c r="G4821" s="3">
        <v>2700.7400000000002</v>
      </c>
      <c r="H4821" s="3">
        <v>2348.4700000000003</v>
      </c>
      <c r="I4821" s="3">
        <v>93.94</v>
      </c>
      <c r="J4821" s="1" t="s">
        <v>61</v>
      </c>
      <c r="K4821" s="3">
        <v>0</v>
      </c>
      <c r="L4821" s="3">
        <v>0</v>
      </c>
      <c r="M4821" s="1" t="s">
        <v>31</v>
      </c>
      <c r="N4821" s="3">
        <v>2348.4700000000003</v>
      </c>
      <c r="O4821" s="3">
        <v>352.27</v>
      </c>
      <c r="P4821" s="1" t="s">
        <v>2788</v>
      </c>
      <c r="Q4821" s="3">
        <v>2348.4700000000003</v>
      </c>
      <c r="R4821" s="3">
        <v>38.75</v>
      </c>
      <c r="S4821" s="1" t="s">
        <v>33</v>
      </c>
      <c r="T4821" s="3">
        <v>2348.4700000000003</v>
      </c>
      <c r="U4821" s="3">
        <v>178.48</v>
      </c>
      <c r="V4821" s="1" t="s">
        <v>33</v>
      </c>
      <c r="W4821" s="1" t="s">
        <v>33</v>
      </c>
      <c r="X4821" s="1" t="s">
        <v>5043</v>
      </c>
      <c r="Y4821" s="1" t="s">
        <v>44</v>
      </c>
      <c r="Z4821" s="1" t="s">
        <v>3223</v>
      </c>
      <c r="AA4821" s="1" t="s">
        <v>3224</v>
      </c>
    </row>
    <row r="4822" spans="1:27" x14ac:dyDescent="0.25">
      <c r="A4822" s="1" t="s">
        <v>26</v>
      </c>
      <c r="B4822" s="1" t="s">
        <v>6562</v>
      </c>
      <c r="C4822" s="2">
        <v>42334</v>
      </c>
      <c r="D4822" s="1" t="s">
        <v>2841</v>
      </c>
      <c r="E4822" s="7" t="str">
        <f>VLOOKUP(TRIM(D4822)*1,CFOP!A:B,2,FALSE)</f>
        <v>Sim</v>
      </c>
      <c r="F4822" s="1" t="s">
        <v>1643</v>
      </c>
      <c r="G4822" s="3">
        <v>2005.29</v>
      </c>
      <c r="H4822" s="3">
        <v>1743.73</v>
      </c>
      <c r="I4822" s="3">
        <v>69.75</v>
      </c>
      <c r="J4822" s="1" t="s">
        <v>61</v>
      </c>
      <c r="K4822" s="3">
        <v>0</v>
      </c>
      <c r="L4822" s="3">
        <v>0</v>
      </c>
      <c r="M4822" s="1" t="s">
        <v>31</v>
      </c>
      <c r="N4822" s="3">
        <v>1743.73</v>
      </c>
      <c r="O4822" s="3">
        <v>261.56</v>
      </c>
      <c r="P4822" s="1" t="s">
        <v>2788</v>
      </c>
      <c r="Q4822" s="3">
        <v>1743.73</v>
      </c>
      <c r="R4822" s="3">
        <v>28.77</v>
      </c>
      <c r="S4822" s="1" t="s">
        <v>33</v>
      </c>
      <c r="T4822" s="3">
        <v>1743.73</v>
      </c>
      <c r="U4822" s="3">
        <v>132.52000000000001</v>
      </c>
      <c r="V4822" s="1" t="s">
        <v>33</v>
      </c>
      <c r="W4822" s="1" t="s">
        <v>33</v>
      </c>
      <c r="X4822" s="1" t="s">
        <v>5043</v>
      </c>
      <c r="Y4822" s="1" t="s">
        <v>91</v>
      </c>
      <c r="Z4822" s="1" t="s">
        <v>1793</v>
      </c>
      <c r="AA4822" s="1" t="s">
        <v>1794</v>
      </c>
    </row>
    <row r="4823" spans="1:27" x14ac:dyDescent="0.25">
      <c r="A4823" s="1" t="s">
        <v>26</v>
      </c>
      <c r="B4823" s="1" t="s">
        <v>6563</v>
      </c>
      <c r="C4823" s="2">
        <v>42334</v>
      </c>
      <c r="D4823" s="1" t="s">
        <v>2787</v>
      </c>
      <c r="E4823" s="7" t="str">
        <f>VLOOKUP(TRIM(D4823)*1,CFOP!A:B,2,FALSE)</f>
        <v>Sim</v>
      </c>
      <c r="F4823" s="1" t="s">
        <v>29</v>
      </c>
      <c r="G4823" s="3">
        <v>745.33</v>
      </c>
      <c r="H4823" s="3">
        <v>648.11</v>
      </c>
      <c r="I4823" s="3">
        <v>116.66</v>
      </c>
      <c r="J4823" s="1" t="s">
        <v>61</v>
      </c>
      <c r="K4823" s="3">
        <v>0</v>
      </c>
      <c r="L4823" s="3">
        <v>0</v>
      </c>
      <c r="M4823" s="1" t="s">
        <v>31</v>
      </c>
      <c r="N4823" s="3">
        <v>648.11</v>
      </c>
      <c r="O4823" s="3">
        <v>97.22</v>
      </c>
      <c r="P4823" s="1" t="s">
        <v>2788</v>
      </c>
      <c r="Q4823" s="3">
        <v>648.11</v>
      </c>
      <c r="R4823" s="3">
        <v>10.69</v>
      </c>
      <c r="S4823" s="1" t="s">
        <v>33</v>
      </c>
      <c r="T4823" s="3">
        <v>648.11</v>
      </c>
      <c r="U4823" s="3">
        <v>49.26</v>
      </c>
      <c r="V4823" s="1" t="s">
        <v>33</v>
      </c>
      <c r="W4823" s="1" t="s">
        <v>33</v>
      </c>
      <c r="X4823" s="1" t="s">
        <v>2747</v>
      </c>
      <c r="Y4823" s="1" t="s">
        <v>91</v>
      </c>
      <c r="Z4823" s="1" t="s">
        <v>6564</v>
      </c>
      <c r="AA4823" s="1" t="s">
        <v>6565</v>
      </c>
    </row>
    <row r="4824" spans="1:27" x14ac:dyDescent="0.25">
      <c r="A4824" s="1" t="s">
        <v>26</v>
      </c>
      <c r="B4824" s="1" t="s">
        <v>6566</v>
      </c>
      <c r="C4824" s="2">
        <v>42334</v>
      </c>
      <c r="D4824" s="1" t="s">
        <v>2804</v>
      </c>
      <c r="E4824" s="7" t="str">
        <f>VLOOKUP(TRIM(D4824)*1,CFOP!A:B,2,FALSE)</f>
        <v>Sim</v>
      </c>
      <c r="F4824" s="1" t="s">
        <v>29</v>
      </c>
      <c r="G4824" s="3">
        <v>630</v>
      </c>
      <c r="H4824" s="3">
        <v>630</v>
      </c>
      <c r="I4824" s="3">
        <v>113.4</v>
      </c>
      <c r="J4824" s="1" t="s">
        <v>30</v>
      </c>
      <c r="K4824" s="3">
        <v>0</v>
      </c>
      <c r="L4824" s="3">
        <v>0</v>
      </c>
      <c r="M4824" s="1" t="s">
        <v>31</v>
      </c>
      <c r="N4824" s="3">
        <v>0</v>
      </c>
      <c r="O4824" s="3">
        <v>0</v>
      </c>
      <c r="P4824" s="1" t="s">
        <v>31</v>
      </c>
      <c r="Q4824" s="3">
        <v>630</v>
      </c>
      <c r="R4824" s="3">
        <v>10.4</v>
      </c>
      <c r="S4824" s="1" t="s">
        <v>33</v>
      </c>
      <c r="T4824" s="3">
        <v>630</v>
      </c>
      <c r="U4824" s="3">
        <v>47.88</v>
      </c>
      <c r="V4824" s="1" t="s">
        <v>33</v>
      </c>
      <c r="W4824" s="1" t="s">
        <v>33</v>
      </c>
      <c r="X4824" s="1" t="s">
        <v>771</v>
      </c>
      <c r="Y4824" s="1" t="s">
        <v>96</v>
      </c>
      <c r="Z4824" s="1" t="s">
        <v>6302</v>
      </c>
      <c r="AA4824" s="1" t="s">
        <v>6303</v>
      </c>
    </row>
    <row r="4825" spans="1:27" x14ac:dyDescent="0.25">
      <c r="A4825" s="1" t="s">
        <v>26</v>
      </c>
      <c r="B4825" s="1" t="s">
        <v>6567</v>
      </c>
      <c r="C4825" s="2">
        <v>42334</v>
      </c>
      <c r="D4825" s="1" t="s">
        <v>2841</v>
      </c>
      <c r="E4825" s="7" t="str">
        <f>VLOOKUP(TRIM(D4825)*1,CFOP!A:B,2,FALSE)</f>
        <v>Sim</v>
      </c>
      <c r="F4825" s="1" t="s">
        <v>172</v>
      </c>
      <c r="G4825" s="3">
        <v>293.70999999999998</v>
      </c>
      <c r="H4825" s="3">
        <v>293.70999999999998</v>
      </c>
      <c r="I4825" s="3">
        <v>35.25</v>
      </c>
      <c r="J4825" s="1" t="s">
        <v>30</v>
      </c>
      <c r="K4825" s="3">
        <v>0</v>
      </c>
      <c r="L4825" s="3">
        <v>0</v>
      </c>
      <c r="M4825" s="1" t="s">
        <v>31</v>
      </c>
      <c r="N4825" s="3">
        <v>0</v>
      </c>
      <c r="O4825" s="3">
        <v>0</v>
      </c>
      <c r="P4825" s="1" t="s">
        <v>31</v>
      </c>
      <c r="Q4825" s="3">
        <v>293.70999999999998</v>
      </c>
      <c r="R4825" s="3">
        <v>4.8500000000000005</v>
      </c>
      <c r="S4825" s="1" t="s">
        <v>33</v>
      </c>
      <c r="T4825" s="3">
        <v>293.70999999999998</v>
      </c>
      <c r="U4825" s="3">
        <v>22.32</v>
      </c>
      <c r="V4825" s="1" t="s">
        <v>33</v>
      </c>
      <c r="W4825" s="1" t="s">
        <v>33</v>
      </c>
      <c r="X4825" s="1" t="s">
        <v>2995</v>
      </c>
      <c r="Y4825" s="1" t="s">
        <v>99</v>
      </c>
      <c r="Z4825" s="1" t="s">
        <v>3824</v>
      </c>
      <c r="AA4825" s="1" t="s">
        <v>3825</v>
      </c>
    </row>
    <row r="4826" spans="1:27" x14ac:dyDescent="0.25">
      <c r="A4826" s="1" t="s">
        <v>26</v>
      </c>
      <c r="B4826" s="1" t="s">
        <v>6568</v>
      </c>
      <c r="C4826" s="2">
        <v>42334</v>
      </c>
      <c r="D4826" s="1" t="s">
        <v>2804</v>
      </c>
      <c r="E4826" s="7" t="str">
        <f>VLOOKUP(TRIM(D4826)*1,CFOP!A:B,2,FALSE)</f>
        <v>Sim</v>
      </c>
      <c r="F4826" s="1" t="s">
        <v>29</v>
      </c>
      <c r="G4826" s="3">
        <v>297.15000000000003</v>
      </c>
      <c r="H4826" s="3">
        <v>0</v>
      </c>
      <c r="I4826" s="3">
        <v>0</v>
      </c>
      <c r="J4826" s="1" t="s">
        <v>31</v>
      </c>
      <c r="K4826" s="3">
        <v>0</v>
      </c>
      <c r="L4826" s="3">
        <v>0</v>
      </c>
      <c r="M4826" s="1" t="s">
        <v>31</v>
      </c>
      <c r="N4826" s="3">
        <v>0</v>
      </c>
      <c r="O4826" s="3">
        <v>0</v>
      </c>
      <c r="P4826" s="1" t="s">
        <v>31</v>
      </c>
      <c r="Q4826" s="3">
        <v>297.15000000000003</v>
      </c>
      <c r="R4826" s="3">
        <v>4.9000000000000004</v>
      </c>
      <c r="S4826" s="1" t="s">
        <v>33</v>
      </c>
      <c r="T4826" s="3">
        <v>297.15000000000003</v>
      </c>
      <c r="U4826" s="3">
        <v>22.580000000000002</v>
      </c>
      <c r="V4826" s="1" t="s">
        <v>33</v>
      </c>
      <c r="W4826" s="1" t="s">
        <v>33</v>
      </c>
      <c r="X4826" s="1" t="s">
        <v>2555</v>
      </c>
      <c r="Y4826" s="1" t="s">
        <v>2556</v>
      </c>
      <c r="Z4826" s="1" t="s">
        <v>2557</v>
      </c>
      <c r="AA4826" s="1" t="s">
        <v>2558</v>
      </c>
    </row>
    <row r="4827" spans="1:27" x14ac:dyDescent="0.25">
      <c r="A4827" s="1" t="s">
        <v>26</v>
      </c>
      <c r="B4827" s="1" t="s">
        <v>6569</v>
      </c>
      <c r="C4827" s="2">
        <v>42334</v>
      </c>
      <c r="D4827" s="1" t="s">
        <v>2841</v>
      </c>
      <c r="E4827" s="7" t="str">
        <f>VLOOKUP(TRIM(D4827)*1,CFOP!A:B,2,FALSE)</f>
        <v>Sim</v>
      </c>
      <c r="F4827" s="1" t="s">
        <v>179</v>
      </c>
      <c r="G4827" s="3">
        <v>11965.26</v>
      </c>
      <c r="H4827" s="3">
        <v>11965.26</v>
      </c>
      <c r="I4827" s="3">
        <v>478.61</v>
      </c>
      <c r="J4827" s="1" t="s">
        <v>61</v>
      </c>
      <c r="K4827" s="3">
        <v>0</v>
      </c>
      <c r="L4827" s="3">
        <v>0</v>
      </c>
      <c r="M4827" s="1" t="s">
        <v>31</v>
      </c>
      <c r="N4827" s="3">
        <v>0</v>
      </c>
      <c r="O4827" s="3">
        <v>0</v>
      </c>
      <c r="P4827" s="1" t="s">
        <v>31</v>
      </c>
      <c r="Q4827" s="3">
        <v>11965.26</v>
      </c>
      <c r="R4827" s="3">
        <v>197.43</v>
      </c>
      <c r="S4827" s="1" t="s">
        <v>33</v>
      </c>
      <c r="T4827" s="3">
        <v>11965.26</v>
      </c>
      <c r="U4827" s="3">
        <v>909.36</v>
      </c>
      <c r="V4827" s="1" t="s">
        <v>33</v>
      </c>
      <c r="W4827" s="1" t="s">
        <v>33</v>
      </c>
      <c r="X4827" s="1" t="s">
        <v>3471</v>
      </c>
      <c r="Y4827" s="1" t="s">
        <v>240</v>
      </c>
      <c r="Z4827" s="1" t="s">
        <v>2324</v>
      </c>
      <c r="AA4827" s="1" t="s">
        <v>2325</v>
      </c>
    </row>
    <row r="4828" spans="1:27" x14ac:dyDescent="0.25">
      <c r="A4828" s="1" t="s">
        <v>26</v>
      </c>
      <c r="B4828" s="1" t="s">
        <v>6569</v>
      </c>
      <c r="C4828" s="2">
        <v>42334</v>
      </c>
      <c r="D4828" s="1" t="s">
        <v>2841</v>
      </c>
      <c r="E4828" s="7" t="str">
        <f>VLOOKUP(TRIM(D4828)*1,CFOP!A:B,2,FALSE)</f>
        <v>Sim</v>
      </c>
      <c r="F4828" s="1" t="s">
        <v>179</v>
      </c>
      <c r="G4828" s="3">
        <v>424.57000000000005</v>
      </c>
      <c r="H4828" s="3">
        <v>385.97</v>
      </c>
      <c r="I4828" s="3">
        <v>15.44</v>
      </c>
      <c r="J4828" s="1" t="s">
        <v>61</v>
      </c>
      <c r="K4828" s="3">
        <v>0</v>
      </c>
      <c r="L4828" s="3">
        <v>0</v>
      </c>
      <c r="M4828" s="1" t="s">
        <v>31</v>
      </c>
      <c r="N4828" s="3">
        <v>385.97</v>
      </c>
      <c r="O4828" s="3">
        <v>38.6</v>
      </c>
      <c r="P4828" s="1" t="s">
        <v>2788</v>
      </c>
      <c r="Q4828" s="3">
        <v>385.97</v>
      </c>
      <c r="R4828" s="3">
        <v>6.37</v>
      </c>
      <c r="S4828" s="1" t="s">
        <v>33</v>
      </c>
      <c r="T4828" s="3">
        <v>385.97</v>
      </c>
      <c r="U4828" s="3">
        <v>29.330000000000002</v>
      </c>
      <c r="V4828" s="1" t="s">
        <v>33</v>
      </c>
      <c r="W4828" s="1" t="s">
        <v>33</v>
      </c>
      <c r="X4828" s="1" t="s">
        <v>3471</v>
      </c>
      <c r="Y4828" s="1" t="s">
        <v>78</v>
      </c>
      <c r="Z4828" s="1" t="s">
        <v>3972</v>
      </c>
      <c r="AA4828" s="1" t="s">
        <v>3973</v>
      </c>
    </row>
    <row r="4829" spans="1:27" x14ac:dyDescent="0.25">
      <c r="A4829" s="1" t="s">
        <v>26</v>
      </c>
      <c r="B4829" s="1" t="s">
        <v>6569</v>
      </c>
      <c r="C4829" s="2">
        <v>42334</v>
      </c>
      <c r="D4829" s="1" t="s">
        <v>2841</v>
      </c>
      <c r="E4829" s="7" t="str">
        <f>VLOOKUP(TRIM(D4829)*1,CFOP!A:B,2,FALSE)</f>
        <v>Sim</v>
      </c>
      <c r="F4829" s="1" t="s">
        <v>179</v>
      </c>
      <c r="G4829" s="3">
        <v>773.98</v>
      </c>
      <c r="H4829" s="3">
        <v>673.03</v>
      </c>
      <c r="I4829" s="3">
        <v>26.92</v>
      </c>
      <c r="J4829" s="1" t="s">
        <v>61</v>
      </c>
      <c r="K4829" s="3">
        <v>0</v>
      </c>
      <c r="L4829" s="3">
        <v>0</v>
      </c>
      <c r="M4829" s="1" t="s">
        <v>31</v>
      </c>
      <c r="N4829" s="3">
        <v>673.03</v>
      </c>
      <c r="O4829" s="3">
        <v>100.95</v>
      </c>
      <c r="P4829" s="1" t="s">
        <v>2788</v>
      </c>
      <c r="Q4829" s="3">
        <v>673.03</v>
      </c>
      <c r="R4829" s="3">
        <v>11.1</v>
      </c>
      <c r="S4829" s="1" t="s">
        <v>33</v>
      </c>
      <c r="T4829" s="3">
        <v>673.03</v>
      </c>
      <c r="U4829" s="3">
        <v>51.15</v>
      </c>
      <c r="V4829" s="1" t="s">
        <v>33</v>
      </c>
      <c r="W4829" s="1" t="s">
        <v>33</v>
      </c>
      <c r="X4829" s="1" t="s">
        <v>3471</v>
      </c>
      <c r="Y4829" s="1" t="s">
        <v>44</v>
      </c>
      <c r="Z4829" s="1" t="s">
        <v>4695</v>
      </c>
      <c r="AA4829" s="1" t="s">
        <v>4696</v>
      </c>
    </row>
    <row r="4830" spans="1:27" x14ac:dyDescent="0.25">
      <c r="A4830" s="1" t="s">
        <v>26</v>
      </c>
      <c r="B4830" s="1" t="s">
        <v>6569</v>
      </c>
      <c r="C4830" s="2">
        <v>42334</v>
      </c>
      <c r="D4830" s="1" t="s">
        <v>2841</v>
      </c>
      <c r="E4830" s="7" t="str">
        <f>VLOOKUP(TRIM(D4830)*1,CFOP!A:B,2,FALSE)</f>
        <v>Sim</v>
      </c>
      <c r="F4830" s="1" t="s">
        <v>179</v>
      </c>
      <c r="G4830" s="3">
        <v>2886.21</v>
      </c>
      <c r="H4830" s="3">
        <v>2509.75</v>
      </c>
      <c r="I4830" s="3">
        <v>100.39</v>
      </c>
      <c r="J4830" s="1" t="s">
        <v>61</v>
      </c>
      <c r="K4830" s="3">
        <v>0</v>
      </c>
      <c r="L4830" s="3">
        <v>0</v>
      </c>
      <c r="M4830" s="1" t="s">
        <v>31</v>
      </c>
      <c r="N4830" s="3">
        <v>2509.75</v>
      </c>
      <c r="O4830" s="3">
        <v>376.46</v>
      </c>
      <c r="P4830" s="1" t="s">
        <v>2788</v>
      </c>
      <c r="Q4830" s="3">
        <v>2509.75</v>
      </c>
      <c r="R4830" s="3">
        <v>41.410000000000004</v>
      </c>
      <c r="S4830" s="1" t="s">
        <v>33</v>
      </c>
      <c r="T4830" s="3">
        <v>2509.75</v>
      </c>
      <c r="U4830" s="3">
        <v>190.74</v>
      </c>
      <c r="V4830" s="1" t="s">
        <v>33</v>
      </c>
      <c r="W4830" s="1" t="s">
        <v>33</v>
      </c>
      <c r="X4830" s="1" t="s">
        <v>3471</v>
      </c>
      <c r="Y4830" s="1" t="s">
        <v>44</v>
      </c>
      <c r="Z4830" s="1" t="s">
        <v>1766</v>
      </c>
      <c r="AA4830" s="1" t="s">
        <v>1767</v>
      </c>
    </row>
    <row r="4831" spans="1:27" x14ac:dyDescent="0.25">
      <c r="A4831" s="1" t="s">
        <v>26</v>
      </c>
      <c r="B4831" s="1" t="s">
        <v>6569</v>
      </c>
      <c r="C4831" s="2">
        <v>42334</v>
      </c>
      <c r="D4831" s="1" t="s">
        <v>2841</v>
      </c>
      <c r="E4831" s="7" t="str">
        <f>VLOOKUP(TRIM(D4831)*1,CFOP!A:B,2,FALSE)</f>
        <v>Sim</v>
      </c>
      <c r="F4831" s="1" t="s">
        <v>179</v>
      </c>
      <c r="G4831" s="3">
        <v>221.78</v>
      </c>
      <c r="H4831" s="3">
        <v>192.85</v>
      </c>
      <c r="I4831" s="3">
        <v>7.71</v>
      </c>
      <c r="J4831" s="1" t="s">
        <v>61</v>
      </c>
      <c r="K4831" s="3">
        <v>0</v>
      </c>
      <c r="L4831" s="3">
        <v>0</v>
      </c>
      <c r="M4831" s="1" t="s">
        <v>31</v>
      </c>
      <c r="N4831" s="3">
        <v>192.85</v>
      </c>
      <c r="O4831" s="3">
        <v>28.93</v>
      </c>
      <c r="P4831" s="1" t="s">
        <v>2788</v>
      </c>
      <c r="Q4831" s="3">
        <v>192.85</v>
      </c>
      <c r="R4831" s="3">
        <v>3.18</v>
      </c>
      <c r="S4831" s="1" t="s">
        <v>33</v>
      </c>
      <c r="T4831" s="3">
        <v>192.85</v>
      </c>
      <c r="U4831" s="3">
        <v>14.66</v>
      </c>
      <c r="V4831" s="1" t="s">
        <v>33</v>
      </c>
      <c r="W4831" s="1" t="s">
        <v>33</v>
      </c>
      <c r="X4831" s="1" t="s">
        <v>3471</v>
      </c>
      <c r="Y4831" s="1" t="s">
        <v>44</v>
      </c>
      <c r="Z4831" s="1" t="s">
        <v>1161</v>
      </c>
      <c r="AA4831" s="1" t="s">
        <v>1162</v>
      </c>
    </row>
    <row r="4832" spans="1:27" x14ac:dyDescent="0.25">
      <c r="A4832" s="1" t="s">
        <v>26</v>
      </c>
      <c r="B4832" s="1" t="s">
        <v>6570</v>
      </c>
      <c r="C4832" s="2">
        <v>42334</v>
      </c>
      <c r="D4832" s="1" t="s">
        <v>2804</v>
      </c>
      <c r="E4832" s="7" t="str">
        <f>VLOOKUP(TRIM(D4832)*1,CFOP!A:B,2,FALSE)</f>
        <v>Sim</v>
      </c>
      <c r="F4832" s="1" t="s">
        <v>29</v>
      </c>
      <c r="G4832" s="3">
        <v>597.61</v>
      </c>
      <c r="H4832" s="3">
        <v>597.61</v>
      </c>
      <c r="I4832" s="3">
        <v>107.57000000000001</v>
      </c>
      <c r="J4832" s="1" t="s">
        <v>307</v>
      </c>
      <c r="K4832" s="3">
        <v>0</v>
      </c>
      <c r="L4832" s="3">
        <v>0</v>
      </c>
      <c r="M4832" s="1" t="s">
        <v>31</v>
      </c>
      <c r="N4832" s="3">
        <v>0</v>
      </c>
      <c r="O4832" s="3">
        <v>0</v>
      </c>
      <c r="P4832" s="1" t="s">
        <v>31</v>
      </c>
      <c r="Q4832" s="3">
        <v>597.61</v>
      </c>
      <c r="R4832" s="3">
        <v>9.86</v>
      </c>
      <c r="S4832" s="1" t="s">
        <v>33</v>
      </c>
      <c r="T4832" s="3">
        <v>597.61</v>
      </c>
      <c r="U4832" s="3">
        <v>45.42</v>
      </c>
      <c r="V4832" s="1" t="s">
        <v>33</v>
      </c>
      <c r="W4832" s="1" t="s">
        <v>33</v>
      </c>
      <c r="X4832" s="1" t="s">
        <v>2747</v>
      </c>
      <c r="Y4832" s="1" t="s">
        <v>240</v>
      </c>
      <c r="Z4832" s="1" t="s">
        <v>3871</v>
      </c>
      <c r="AA4832" s="1" t="s">
        <v>3872</v>
      </c>
    </row>
    <row r="4833" spans="1:27" x14ac:dyDescent="0.25">
      <c r="A4833" s="1" t="s">
        <v>26</v>
      </c>
      <c r="B4833" s="1" t="s">
        <v>6571</v>
      </c>
      <c r="C4833" s="2">
        <v>42334</v>
      </c>
      <c r="D4833" s="1" t="s">
        <v>2787</v>
      </c>
      <c r="E4833" s="7" t="str">
        <f>VLOOKUP(TRIM(D4833)*1,CFOP!A:B,2,FALSE)</f>
        <v>Sim</v>
      </c>
      <c r="F4833" s="1" t="s">
        <v>29</v>
      </c>
      <c r="G4833" s="3">
        <v>1549.03</v>
      </c>
      <c r="H4833" s="3">
        <v>1549.03</v>
      </c>
      <c r="I4833" s="3">
        <v>278.82</v>
      </c>
      <c r="J4833" s="1" t="s">
        <v>61</v>
      </c>
      <c r="K4833" s="3">
        <v>0</v>
      </c>
      <c r="L4833" s="3">
        <v>0</v>
      </c>
      <c r="M4833" s="1" t="s">
        <v>31</v>
      </c>
      <c r="N4833" s="3">
        <v>1346.98</v>
      </c>
      <c r="O4833" s="3">
        <v>202.05</v>
      </c>
      <c r="P4833" s="1" t="s">
        <v>2788</v>
      </c>
      <c r="Q4833" s="3">
        <v>1346.98</v>
      </c>
      <c r="R4833" s="3">
        <v>22.23</v>
      </c>
      <c r="S4833" s="1" t="s">
        <v>33</v>
      </c>
      <c r="T4833" s="3">
        <v>1346.98</v>
      </c>
      <c r="U4833" s="3">
        <v>102.37</v>
      </c>
      <c r="V4833" s="1" t="s">
        <v>33</v>
      </c>
      <c r="W4833" s="1" t="s">
        <v>33</v>
      </c>
      <c r="X4833" s="1" t="s">
        <v>6572</v>
      </c>
      <c r="Y4833" s="1" t="s">
        <v>44</v>
      </c>
      <c r="Z4833" s="1" t="s">
        <v>1170</v>
      </c>
      <c r="AA4833" s="1" t="s">
        <v>1171</v>
      </c>
    </row>
    <row r="4834" spans="1:27" x14ac:dyDescent="0.25">
      <c r="A4834" s="1" t="s">
        <v>26</v>
      </c>
      <c r="B4834" s="1" t="s">
        <v>6573</v>
      </c>
      <c r="C4834" s="2">
        <v>42334</v>
      </c>
      <c r="D4834" s="1" t="s">
        <v>2841</v>
      </c>
      <c r="E4834" s="7" t="str">
        <f>VLOOKUP(TRIM(D4834)*1,CFOP!A:B,2,FALSE)</f>
        <v>Sim</v>
      </c>
      <c r="F4834" s="1" t="s">
        <v>1643</v>
      </c>
      <c r="G4834" s="3">
        <v>390.11</v>
      </c>
      <c r="H4834" s="3">
        <v>390.11</v>
      </c>
      <c r="I4834" s="3">
        <v>46.81</v>
      </c>
      <c r="J4834" s="1" t="s">
        <v>30</v>
      </c>
      <c r="K4834" s="3">
        <v>0</v>
      </c>
      <c r="L4834" s="3">
        <v>0</v>
      </c>
      <c r="M4834" s="1" t="s">
        <v>31</v>
      </c>
      <c r="N4834" s="3">
        <v>0</v>
      </c>
      <c r="O4834" s="3">
        <v>0</v>
      </c>
      <c r="P4834" s="1" t="s">
        <v>31</v>
      </c>
      <c r="Q4834" s="3">
        <v>390.11</v>
      </c>
      <c r="R4834" s="3">
        <v>6.44</v>
      </c>
      <c r="S4834" s="1" t="s">
        <v>33</v>
      </c>
      <c r="T4834" s="3">
        <v>390.11</v>
      </c>
      <c r="U4834" s="3">
        <v>29.650000000000002</v>
      </c>
      <c r="V4834" s="1" t="s">
        <v>33</v>
      </c>
      <c r="W4834" s="1" t="s">
        <v>33</v>
      </c>
      <c r="X4834" s="1" t="s">
        <v>6574</v>
      </c>
      <c r="Y4834" s="1" t="s">
        <v>582</v>
      </c>
      <c r="Z4834" s="1" t="s">
        <v>1453</v>
      </c>
      <c r="AA4834" s="1" t="s">
        <v>1454</v>
      </c>
    </row>
    <row r="4835" spans="1:27" x14ac:dyDescent="0.25">
      <c r="A4835" s="1" t="s">
        <v>26</v>
      </c>
      <c r="B4835" s="1" t="s">
        <v>6575</v>
      </c>
      <c r="C4835" s="2">
        <v>42334</v>
      </c>
      <c r="D4835" s="1" t="s">
        <v>2787</v>
      </c>
      <c r="E4835" s="7" t="str">
        <f>VLOOKUP(TRIM(D4835)*1,CFOP!A:B,2,FALSE)</f>
        <v>Sim</v>
      </c>
      <c r="F4835" s="1" t="s">
        <v>29</v>
      </c>
      <c r="G4835" s="3">
        <v>116.29</v>
      </c>
      <c r="H4835" s="3">
        <v>116.29</v>
      </c>
      <c r="I4835" s="3">
        <v>20.93</v>
      </c>
      <c r="J4835" s="1" t="s">
        <v>30</v>
      </c>
      <c r="K4835" s="3">
        <v>0</v>
      </c>
      <c r="L4835" s="3">
        <v>0</v>
      </c>
      <c r="M4835" s="1" t="s">
        <v>31</v>
      </c>
      <c r="N4835" s="3">
        <v>0</v>
      </c>
      <c r="O4835" s="3">
        <v>0</v>
      </c>
      <c r="P4835" s="1" t="s">
        <v>31</v>
      </c>
      <c r="Q4835" s="3">
        <v>116.29</v>
      </c>
      <c r="R4835" s="3">
        <v>1.92</v>
      </c>
      <c r="S4835" s="1" t="s">
        <v>33</v>
      </c>
      <c r="T4835" s="3">
        <v>116.29</v>
      </c>
      <c r="U4835" s="3">
        <v>8.84</v>
      </c>
      <c r="V4835" s="1" t="s">
        <v>33</v>
      </c>
      <c r="W4835" s="1" t="s">
        <v>33</v>
      </c>
      <c r="X4835" s="1" t="s">
        <v>6576</v>
      </c>
      <c r="Y4835" s="1" t="s">
        <v>91</v>
      </c>
      <c r="Z4835" s="1" t="s">
        <v>692</v>
      </c>
      <c r="AA4835" s="1" t="s">
        <v>693</v>
      </c>
    </row>
    <row r="4836" spans="1:27" x14ac:dyDescent="0.25">
      <c r="A4836" s="1" t="s">
        <v>26</v>
      </c>
      <c r="B4836" s="1" t="s">
        <v>6575</v>
      </c>
      <c r="C4836" s="2">
        <v>42334</v>
      </c>
      <c r="D4836" s="1" t="s">
        <v>2787</v>
      </c>
      <c r="E4836" s="7" t="str">
        <f>VLOOKUP(TRIM(D4836)*1,CFOP!A:B,2,FALSE)</f>
        <v>Sim</v>
      </c>
      <c r="F4836" s="1" t="s">
        <v>29</v>
      </c>
      <c r="G4836" s="3">
        <v>138.45000000000002</v>
      </c>
      <c r="H4836" s="3">
        <v>138.45000000000002</v>
      </c>
      <c r="I4836" s="3">
        <v>24.92</v>
      </c>
      <c r="J4836" s="1" t="s">
        <v>30</v>
      </c>
      <c r="K4836" s="3">
        <v>0</v>
      </c>
      <c r="L4836" s="3">
        <v>0</v>
      </c>
      <c r="M4836" s="1" t="s">
        <v>31</v>
      </c>
      <c r="N4836" s="3">
        <v>0</v>
      </c>
      <c r="O4836" s="3">
        <v>0</v>
      </c>
      <c r="P4836" s="1" t="s">
        <v>31</v>
      </c>
      <c r="Q4836" s="3">
        <v>138.45000000000002</v>
      </c>
      <c r="R4836" s="3">
        <v>2.2800000000000002</v>
      </c>
      <c r="S4836" s="1" t="s">
        <v>33</v>
      </c>
      <c r="T4836" s="3">
        <v>138.45000000000002</v>
      </c>
      <c r="U4836" s="3">
        <v>10.52</v>
      </c>
      <c r="V4836" s="1" t="s">
        <v>33</v>
      </c>
      <c r="W4836" s="1" t="s">
        <v>33</v>
      </c>
      <c r="X4836" s="1" t="s">
        <v>6576</v>
      </c>
      <c r="Y4836" s="1" t="s">
        <v>6577</v>
      </c>
      <c r="Z4836" s="1" t="s">
        <v>6578</v>
      </c>
      <c r="AA4836" s="1" t="s">
        <v>6579</v>
      </c>
    </row>
    <row r="4837" spans="1:27" x14ac:dyDescent="0.25">
      <c r="A4837" s="1" t="s">
        <v>26</v>
      </c>
      <c r="B4837" s="1" t="s">
        <v>6580</v>
      </c>
      <c r="C4837" s="2">
        <v>42334</v>
      </c>
      <c r="D4837" s="1" t="s">
        <v>2817</v>
      </c>
      <c r="E4837" s="7" t="str">
        <f>VLOOKUP(TRIM(D4837)*1,CFOP!A:B,2,FALSE)</f>
        <v>Sim</v>
      </c>
      <c r="F4837" s="1" t="s">
        <v>1643</v>
      </c>
      <c r="G4837" s="3">
        <v>615.94000000000005</v>
      </c>
      <c r="H4837" s="3">
        <v>615.94000000000005</v>
      </c>
      <c r="I4837" s="3">
        <v>73.91</v>
      </c>
      <c r="J4837" s="1" t="s">
        <v>30</v>
      </c>
      <c r="K4837" s="3">
        <v>0</v>
      </c>
      <c r="L4837" s="3">
        <v>0</v>
      </c>
      <c r="M4837" s="1" t="s">
        <v>31</v>
      </c>
      <c r="N4837" s="3">
        <v>0</v>
      </c>
      <c r="O4837" s="3">
        <v>0</v>
      </c>
      <c r="P4837" s="1" t="s">
        <v>31</v>
      </c>
      <c r="Q4837" s="3">
        <v>615.94000000000005</v>
      </c>
      <c r="R4837" s="3">
        <v>10.16</v>
      </c>
      <c r="S4837" s="1" t="s">
        <v>33</v>
      </c>
      <c r="T4837" s="3">
        <v>615.94000000000005</v>
      </c>
      <c r="U4837" s="3">
        <v>46.81</v>
      </c>
      <c r="V4837" s="1" t="s">
        <v>33</v>
      </c>
      <c r="W4837" s="1" t="s">
        <v>33</v>
      </c>
      <c r="X4837" s="1" t="s">
        <v>2574</v>
      </c>
      <c r="Y4837" s="1" t="s">
        <v>96</v>
      </c>
      <c r="Z4837" s="1" t="s">
        <v>3399</v>
      </c>
      <c r="AA4837" s="1" t="s">
        <v>3400</v>
      </c>
    </row>
    <row r="4838" spans="1:27" x14ac:dyDescent="0.25">
      <c r="A4838" s="1" t="s">
        <v>26</v>
      </c>
      <c r="B4838" s="1" t="s">
        <v>6581</v>
      </c>
      <c r="C4838" s="2">
        <v>42334</v>
      </c>
      <c r="D4838" s="1" t="s">
        <v>2841</v>
      </c>
      <c r="E4838" s="7" t="str">
        <f>VLOOKUP(TRIM(D4838)*1,CFOP!A:B,2,FALSE)</f>
        <v>Sim</v>
      </c>
      <c r="F4838" s="1" t="s">
        <v>393</v>
      </c>
      <c r="G4838" s="3">
        <v>574.05999999999995</v>
      </c>
      <c r="H4838" s="3">
        <v>499.18</v>
      </c>
      <c r="I4838" s="3">
        <v>19.97</v>
      </c>
      <c r="J4838" s="1" t="s">
        <v>61</v>
      </c>
      <c r="K4838" s="3">
        <v>0</v>
      </c>
      <c r="L4838" s="3">
        <v>0</v>
      </c>
      <c r="M4838" s="1" t="s">
        <v>31</v>
      </c>
      <c r="N4838" s="3">
        <v>499.18</v>
      </c>
      <c r="O4838" s="3">
        <v>74.88</v>
      </c>
      <c r="P4838" s="1" t="s">
        <v>2788</v>
      </c>
      <c r="Q4838" s="3">
        <v>499.18</v>
      </c>
      <c r="R4838" s="3">
        <v>8.24</v>
      </c>
      <c r="S4838" s="1" t="s">
        <v>33</v>
      </c>
      <c r="T4838" s="3">
        <v>499.18</v>
      </c>
      <c r="U4838" s="3">
        <v>37.94</v>
      </c>
      <c r="V4838" s="1" t="s">
        <v>33</v>
      </c>
      <c r="W4838" s="1" t="s">
        <v>33</v>
      </c>
      <c r="X4838" s="1" t="s">
        <v>3279</v>
      </c>
      <c r="Y4838" s="1" t="s">
        <v>91</v>
      </c>
      <c r="Z4838" s="1" t="s">
        <v>3368</v>
      </c>
      <c r="AA4838" s="1" t="s">
        <v>305</v>
      </c>
    </row>
    <row r="4839" spans="1:27" x14ac:dyDescent="0.25">
      <c r="A4839" s="1" t="s">
        <v>26</v>
      </c>
      <c r="B4839" s="1" t="s">
        <v>6581</v>
      </c>
      <c r="C4839" s="2">
        <v>42334</v>
      </c>
      <c r="D4839" s="1" t="s">
        <v>2841</v>
      </c>
      <c r="E4839" s="7" t="str">
        <f>VLOOKUP(TRIM(D4839)*1,CFOP!A:B,2,FALSE)</f>
        <v>Sim</v>
      </c>
      <c r="F4839" s="1" t="s">
        <v>393</v>
      </c>
      <c r="G4839" s="3">
        <v>1519.91</v>
      </c>
      <c r="H4839" s="3">
        <v>1321.66</v>
      </c>
      <c r="I4839" s="3">
        <v>52.870000000000005</v>
      </c>
      <c r="J4839" s="1" t="s">
        <v>61</v>
      </c>
      <c r="K4839" s="3">
        <v>0</v>
      </c>
      <c r="L4839" s="3">
        <v>0</v>
      </c>
      <c r="M4839" s="1" t="s">
        <v>31</v>
      </c>
      <c r="N4839" s="3">
        <v>1321.66</v>
      </c>
      <c r="O4839" s="3">
        <v>198.25</v>
      </c>
      <c r="P4839" s="1" t="s">
        <v>2788</v>
      </c>
      <c r="Q4839" s="3">
        <v>1321.66</v>
      </c>
      <c r="R4839" s="3">
        <v>21.81</v>
      </c>
      <c r="S4839" s="1" t="s">
        <v>33</v>
      </c>
      <c r="T4839" s="3">
        <v>1321.66</v>
      </c>
      <c r="U4839" s="3">
        <v>100.45</v>
      </c>
      <c r="V4839" s="1" t="s">
        <v>33</v>
      </c>
      <c r="W4839" s="1" t="s">
        <v>33</v>
      </c>
      <c r="X4839" s="1" t="s">
        <v>3279</v>
      </c>
      <c r="Y4839" s="1" t="s">
        <v>91</v>
      </c>
      <c r="Z4839" s="1" t="s">
        <v>1733</v>
      </c>
      <c r="AA4839" s="1" t="s">
        <v>1734</v>
      </c>
    </row>
    <row r="4840" spans="1:27" x14ac:dyDescent="0.25">
      <c r="A4840" s="1" t="s">
        <v>26</v>
      </c>
      <c r="B4840" s="1" t="s">
        <v>6581</v>
      </c>
      <c r="C4840" s="2">
        <v>42334</v>
      </c>
      <c r="D4840" s="1" t="s">
        <v>2841</v>
      </c>
      <c r="E4840" s="7" t="str">
        <f>VLOOKUP(TRIM(D4840)*1,CFOP!A:B,2,FALSE)</f>
        <v>Sim</v>
      </c>
      <c r="F4840" s="1" t="s">
        <v>393</v>
      </c>
      <c r="G4840" s="3">
        <v>467.83000000000004</v>
      </c>
      <c r="H4840" s="3">
        <v>389.86</v>
      </c>
      <c r="I4840" s="3">
        <v>15.59</v>
      </c>
      <c r="J4840" s="1" t="s">
        <v>61</v>
      </c>
      <c r="K4840" s="3">
        <v>0</v>
      </c>
      <c r="L4840" s="3">
        <v>0</v>
      </c>
      <c r="M4840" s="1" t="s">
        <v>31</v>
      </c>
      <c r="N4840" s="3">
        <v>389.86</v>
      </c>
      <c r="O4840" s="3">
        <v>77.97</v>
      </c>
      <c r="P4840" s="1" t="s">
        <v>2788</v>
      </c>
      <c r="Q4840" s="3">
        <v>389.86</v>
      </c>
      <c r="R4840" s="3">
        <v>6.43</v>
      </c>
      <c r="S4840" s="1" t="s">
        <v>33</v>
      </c>
      <c r="T4840" s="3">
        <v>389.86</v>
      </c>
      <c r="U4840" s="3">
        <v>29.63</v>
      </c>
      <c r="V4840" s="1" t="s">
        <v>33</v>
      </c>
      <c r="W4840" s="1" t="s">
        <v>33</v>
      </c>
      <c r="X4840" s="1" t="s">
        <v>3279</v>
      </c>
      <c r="Y4840" s="1" t="s">
        <v>99</v>
      </c>
      <c r="Z4840" s="1" t="s">
        <v>3235</v>
      </c>
      <c r="AA4840" s="1" t="s">
        <v>3236</v>
      </c>
    </row>
    <row r="4841" spans="1:27" x14ac:dyDescent="0.25">
      <c r="A4841" s="1" t="s">
        <v>26</v>
      </c>
      <c r="B4841" s="1" t="s">
        <v>6582</v>
      </c>
      <c r="C4841" s="2">
        <v>42334</v>
      </c>
      <c r="D4841" s="1" t="s">
        <v>2817</v>
      </c>
      <c r="E4841" s="7" t="str">
        <f>VLOOKUP(TRIM(D4841)*1,CFOP!A:B,2,FALSE)</f>
        <v>Sim</v>
      </c>
      <c r="F4841" s="1" t="s">
        <v>393</v>
      </c>
      <c r="G4841" s="3">
        <v>323.81</v>
      </c>
      <c r="H4841" s="3">
        <v>323.81</v>
      </c>
      <c r="I4841" s="3">
        <v>38.86</v>
      </c>
      <c r="J4841" s="1" t="s">
        <v>30</v>
      </c>
      <c r="K4841" s="3">
        <v>0</v>
      </c>
      <c r="L4841" s="3">
        <v>0</v>
      </c>
      <c r="M4841" s="1" t="s">
        <v>31</v>
      </c>
      <c r="N4841" s="3">
        <v>0</v>
      </c>
      <c r="O4841" s="3">
        <v>0</v>
      </c>
      <c r="P4841" s="1" t="s">
        <v>31</v>
      </c>
      <c r="Q4841" s="3">
        <v>323.81</v>
      </c>
      <c r="R4841" s="3">
        <v>5.34</v>
      </c>
      <c r="S4841" s="1" t="s">
        <v>33</v>
      </c>
      <c r="T4841" s="3">
        <v>323.81</v>
      </c>
      <c r="U4841" s="3">
        <v>24.61</v>
      </c>
      <c r="V4841" s="1" t="s">
        <v>33</v>
      </c>
      <c r="W4841" s="1" t="s">
        <v>33</v>
      </c>
      <c r="X4841" s="1" t="s">
        <v>3183</v>
      </c>
      <c r="Y4841" s="1" t="s">
        <v>1378</v>
      </c>
      <c r="Z4841" s="1" t="s">
        <v>3272</v>
      </c>
      <c r="AA4841" s="1" t="s">
        <v>3273</v>
      </c>
    </row>
    <row r="4842" spans="1:27" hidden="1" x14ac:dyDescent="0.25">
      <c r="A4842" s="1" t="s">
        <v>26</v>
      </c>
      <c r="B4842" s="1" t="s">
        <v>6583</v>
      </c>
      <c r="C4842" s="2">
        <v>42334</v>
      </c>
      <c r="D4842" s="1" t="s">
        <v>3226</v>
      </c>
      <c r="E4842" s="7" t="str">
        <f>VLOOKUP(TRIM(D4842)*1,CFOP!A:B,2,FALSE)</f>
        <v>Não</v>
      </c>
      <c r="F4842" s="1" t="s">
        <v>393</v>
      </c>
      <c r="G4842" s="3">
        <v>13.72</v>
      </c>
      <c r="H4842" s="3">
        <v>0</v>
      </c>
      <c r="I4842" s="3">
        <v>0</v>
      </c>
      <c r="J4842" s="1" t="s">
        <v>31</v>
      </c>
      <c r="K4842" s="3">
        <v>0</v>
      </c>
      <c r="L4842" s="3">
        <v>0</v>
      </c>
      <c r="M4842" s="1" t="s">
        <v>31</v>
      </c>
      <c r="N4842" s="3">
        <v>0</v>
      </c>
      <c r="O4842" s="3">
        <v>0</v>
      </c>
      <c r="P4842" s="1" t="s">
        <v>31</v>
      </c>
      <c r="Q4842" s="3">
        <v>0</v>
      </c>
      <c r="R4842" s="3">
        <v>0</v>
      </c>
      <c r="S4842" s="1" t="s">
        <v>31</v>
      </c>
      <c r="T4842" s="3">
        <v>0</v>
      </c>
      <c r="U4842" s="3">
        <v>0</v>
      </c>
      <c r="V4842" s="1" t="s">
        <v>31</v>
      </c>
      <c r="W4842" s="1" t="s">
        <v>33</v>
      </c>
      <c r="X4842" s="1" t="s">
        <v>3183</v>
      </c>
      <c r="Y4842" s="1" t="s">
        <v>70</v>
      </c>
      <c r="Z4842" s="1" t="s">
        <v>2950</v>
      </c>
      <c r="AA4842" s="1" t="s">
        <v>2951</v>
      </c>
    </row>
    <row r="4843" spans="1:27" x14ac:dyDescent="0.25">
      <c r="A4843" s="1" t="s">
        <v>26</v>
      </c>
      <c r="B4843" s="1" t="s">
        <v>6584</v>
      </c>
      <c r="C4843" s="2">
        <v>42335</v>
      </c>
      <c r="D4843" s="1" t="s">
        <v>2903</v>
      </c>
      <c r="E4843" s="7" t="str">
        <f>VLOOKUP(TRIM(D4843)*1,CFOP!A:B,2,FALSE)</f>
        <v>Sim</v>
      </c>
      <c r="F4843" s="1" t="s">
        <v>272</v>
      </c>
      <c r="G4843" s="3">
        <v>505.14</v>
      </c>
      <c r="H4843" s="3">
        <v>0</v>
      </c>
      <c r="I4843" s="3">
        <v>0</v>
      </c>
      <c r="J4843" s="1" t="s">
        <v>31</v>
      </c>
      <c r="K4843" s="3">
        <v>0</v>
      </c>
      <c r="L4843" s="3">
        <v>0</v>
      </c>
      <c r="M4843" s="1" t="s">
        <v>31</v>
      </c>
      <c r="N4843" s="3">
        <v>0</v>
      </c>
      <c r="O4843" s="3">
        <v>0</v>
      </c>
      <c r="P4843" s="1" t="s">
        <v>31</v>
      </c>
      <c r="Q4843" s="3">
        <v>505.14</v>
      </c>
      <c r="R4843" s="3">
        <v>0</v>
      </c>
      <c r="S4843" s="1" t="s">
        <v>2904</v>
      </c>
      <c r="T4843" s="3">
        <v>505.14</v>
      </c>
      <c r="U4843" s="3">
        <v>0</v>
      </c>
      <c r="V4843" s="1" t="s">
        <v>2904</v>
      </c>
      <c r="W4843" s="1" t="s">
        <v>33</v>
      </c>
      <c r="X4843" s="1" t="s">
        <v>3357</v>
      </c>
      <c r="Y4843" s="1" t="s">
        <v>96</v>
      </c>
      <c r="Z4843" s="1" t="s">
        <v>5728</v>
      </c>
      <c r="AA4843" s="1" t="s">
        <v>5729</v>
      </c>
    </row>
    <row r="4844" spans="1:27" x14ac:dyDescent="0.25">
      <c r="A4844" s="1" t="s">
        <v>26</v>
      </c>
      <c r="B4844" s="1" t="s">
        <v>6585</v>
      </c>
      <c r="C4844" s="2">
        <v>42335</v>
      </c>
      <c r="D4844" s="1" t="s">
        <v>3293</v>
      </c>
      <c r="E4844" s="7" t="str">
        <f>VLOOKUP(TRIM(D4844)*1,CFOP!A:B,2,FALSE)</f>
        <v>Sim</v>
      </c>
      <c r="F4844" s="1" t="s">
        <v>272</v>
      </c>
      <c r="G4844" s="3">
        <v>1660.8000000000002</v>
      </c>
      <c r="H4844" s="3">
        <v>1444.17</v>
      </c>
      <c r="I4844" s="3">
        <v>57.77</v>
      </c>
      <c r="J4844" s="1" t="s">
        <v>61</v>
      </c>
      <c r="K4844" s="3">
        <v>0</v>
      </c>
      <c r="L4844" s="3">
        <v>0</v>
      </c>
      <c r="M4844" s="1" t="s">
        <v>31</v>
      </c>
      <c r="N4844" s="3">
        <v>1444.17</v>
      </c>
      <c r="O4844" s="3">
        <v>216.63</v>
      </c>
      <c r="P4844" s="1" t="s">
        <v>2788</v>
      </c>
      <c r="Q4844" s="3">
        <v>1444.17</v>
      </c>
      <c r="R4844" s="3">
        <v>0</v>
      </c>
      <c r="S4844" s="1" t="s">
        <v>2904</v>
      </c>
      <c r="T4844" s="3">
        <v>1444.17</v>
      </c>
      <c r="U4844" s="3">
        <v>0</v>
      </c>
      <c r="V4844" s="1" t="s">
        <v>2904</v>
      </c>
      <c r="W4844" s="1" t="s">
        <v>33</v>
      </c>
      <c r="X4844" s="1" t="s">
        <v>4035</v>
      </c>
      <c r="Y4844" s="1" t="s">
        <v>91</v>
      </c>
      <c r="Z4844" s="1" t="s">
        <v>1779</v>
      </c>
      <c r="AA4844" s="1" t="s">
        <v>1780</v>
      </c>
    </row>
    <row r="4845" spans="1:27" x14ac:dyDescent="0.25">
      <c r="A4845" s="1" t="s">
        <v>26</v>
      </c>
      <c r="B4845" s="1" t="s">
        <v>6585</v>
      </c>
      <c r="C4845" s="2">
        <v>42335</v>
      </c>
      <c r="D4845" s="1" t="s">
        <v>3293</v>
      </c>
      <c r="E4845" s="7" t="str">
        <f>VLOOKUP(TRIM(D4845)*1,CFOP!A:B,2,FALSE)</f>
        <v>Sim</v>
      </c>
      <c r="F4845" s="1" t="s">
        <v>272</v>
      </c>
      <c r="G4845" s="3">
        <v>877.23</v>
      </c>
      <c r="H4845" s="3">
        <v>762.81000000000006</v>
      </c>
      <c r="I4845" s="3">
        <v>30.51</v>
      </c>
      <c r="J4845" s="1" t="s">
        <v>61</v>
      </c>
      <c r="K4845" s="3">
        <v>0</v>
      </c>
      <c r="L4845" s="3">
        <v>0</v>
      </c>
      <c r="M4845" s="1" t="s">
        <v>31</v>
      </c>
      <c r="N4845" s="3">
        <v>762.81000000000006</v>
      </c>
      <c r="O4845" s="3">
        <v>114.42</v>
      </c>
      <c r="P4845" s="1" t="s">
        <v>2788</v>
      </c>
      <c r="Q4845" s="3">
        <v>762.81000000000006</v>
      </c>
      <c r="R4845" s="3">
        <v>0</v>
      </c>
      <c r="S4845" s="1" t="s">
        <v>2904</v>
      </c>
      <c r="T4845" s="3">
        <v>762.81000000000006</v>
      </c>
      <c r="U4845" s="3">
        <v>0</v>
      </c>
      <c r="V4845" s="1" t="s">
        <v>2904</v>
      </c>
      <c r="W4845" s="1" t="s">
        <v>33</v>
      </c>
      <c r="X4845" s="1" t="s">
        <v>4035</v>
      </c>
      <c r="Y4845" s="1" t="s">
        <v>91</v>
      </c>
      <c r="Z4845" s="1" t="s">
        <v>132</v>
      </c>
      <c r="AA4845" s="1" t="s">
        <v>133</v>
      </c>
    </row>
    <row r="4846" spans="1:27" x14ac:dyDescent="0.25">
      <c r="A4846" s="1" t="s">
        <v>26</v>
      </c>
      <c r="B4846" s="1" t="s">
        <v>6585</v>
      </c>
      <c r="C4846" s="2">
        <v>42335</v>
      </c>
      <c r="D4846" s="1" t="s">
        <v>3293</v>
      </c>
      <c r="E4846" s="7" t="str">
        <f>VLOOKUP(TRIM(D4846)*1,CFOP!A:B,2,FALSE)</f>
        <v>Sim</v>
      </c>
      <c r="F4846" s="1" t="s">
        <v>272</v>
      </c>
      <c r="G4846" s="3">
        <v>830.3900000000001</v>
      </c>
      <c r="H4846" s="3">
        <v>722.08</v>
      </c>
      <c r="I4846" s="3">
        <v>28.88</v>
      </c>
      <c r="J4846" s="1" t="s">
        <v>61</v>
      </c>
      <c r="K4846" s="3">
        <v>0</v>
      </c>
      <c r="L4846" s="3">
        <v>0</v>
      </c>
      <c r="M4846" s="1" t="s">
        <v>31</v>
      </c>
      <c r="N4846" s="3">
        <v>722.08</v>
      </c>
      <c r="O4846" s="3">
        <v>108.31</v>
      </c>
      <c r="P4846" s="1" t="s">
        <v>2788</v>
      </c>
      <c r="Q4846" s="3">
        <v>722.08</v>
      </c>
      <c r="R4846" s="3">
        <v>0</v>
      </c>
      <c r="S4846" s="1" t="s">
        <v>2904</v>
      </c>
      <c r="T4846" s="3">
        <v>722.08</v>
      </c>
      <c r="U4846" s="3">
        <v>0</v>
      </c>
      <c r="V4846" s="1" t="s">
        <v>2904</v>
      </c>
      <c r="W4846" s="1" t="s">
        <v>33</v>
      </c>
      <c r="X4846" s="1" t="s">
        <v>4035</v>
      </c>
      <c r="Y4846" s="1" t="s">
        <v>91</v>
      </c>
      <c r="Z4846" s="1" t="s">
        <v>2751</v>
      </c>
      <c r="AA4846" s="1" t="s">
        <v>2752</v>
      </c>
    </row>
    <row r="4847" spans="1:27" x14ac:dyDescent="0.25">
      <c r="A4847" s="1" t="s">
        <v>26</v>
      </c>
      <c r="B4847" s="1" t="s">
        <v>6585</v>
      </c>
      <c r="C4847" s="2">
        <v>42335</v>
      </c>
      <c r="D4847" s="1" t="s">
        <v>3293</v>
      </c>
      <c r="E4847" s="7" t="str">
        <f>VLOOKUP(TRIM(D4847)*1,CFOP!A:B,2,FALSE)</f>
        <v>Sim</v>
      </c>
      <c r="F4847" s="1" t="s">
        <v>272</v>
      </c>
      <c r="G4847" s="3">
        <v>4386.17</v>
      </c>
      <c r="H4847" s="3">
        <v>3814.06</v>
      </c>
      <c r="I4847" s="3">
        <v>152.56</v>
      </c>
      <c r="J4847" s="1" t="s">
        <v>61</v>
      </c>
      <c r="K4847" s="3">
        <v>0</v>
      </c>
      <c r="L4847" s="3">
        <v>0</v>
      </c>
      <c r="M4847" s="1" t="s">
        <v>31</v>
      </c>
      <c r="N4847" s="3">
        <v>3814.06</v>
      </c>
      <c r="O4847" s="3">
        <v>572.11</v>
      </c>
      <c r="P4847" s="1" t="s">
        <v>2788</v>
      </c>
      <c r="Q4847" s="3">
        <v>3814.06</v>
      </c>
      <c r="R4847" s="3">
        <v>0</v>
      </c>
      <c r="S4847" s="1" t="s">
        <v>2904</v>
      </c>
      <c r="T4847" s="3">
        <v>3814.06</v>
      </c>
      <c r="U4847" s="3">
        <v>0</v>
      </c>
      <c r="V4847" s="1" t="s">
        <v>2904</v>
      </c>
      <c r="W4847" s="1" t="s">
        <v>33</v>
      </c>
      <c r="X4847" s="1" t="s">
        <v>4035</v>
      </c>
      <c r="Y4847" s="1" t="s">
        <v>91</v>
      </c>
      <c r="Z4847" s="1" t="s">
        <v>1785</v>
      </c>
      <c r="AA4847" s="1" t="s">
        <v>1786</v>
      </c>
    </row>
    <row r="4848" spans="1:27" x14ac:dyDescent="0.25">
      <c r="A4848" s="1" t="s">
        <v>26</v>
      </c>
      <c r="B4848" s="1" t="s">
        <v>6585</v>
      </c>
      <c r="C4848" s="2">
        <v>42335</v>
      </c>
      <c r="D4848" s="1" t="s">
        <v>3293</v>
      </c>
      <c r="E4848" s="7" t="str">
        <f>VLOOKUP(TRIM(D4848)*1,CFOP!A:B,2,FALSE)</f>
        <v>Sim</v>
      </c>
      <c r="F4848" s="1" t="s">
        <v>272</v>
      </c>
      <c r="G4848" s="3">
        <v>1529.26</v>
      </c>
      <c r="H4848" s="3">
        <v>1329.79</v>
      </c>
      <c r="I4848" s="3">
        <v>53.19</v>
      </c>
      <c r="J4848" s="1" t="s">
        <v>61</v>
      </c>
      <c r="K4848" s="3">
        <v>0</v>
      </c>
      <c r="L4848" s="3">
        <v>0</v>
      </c>
      <c r="M4848" s="1" t="s">
        <v>31</v>
      </c>
      <c r="N4848" s="3">
        <v>1329.79</v>
      </c>
      <c r="O4848" s="3">
        <v>199.47</v>
      </c>
      <c r="P4848" s="1" t="s">
        <v>2788</v>
      </c>
      <c r="Q4848" s="3">
        <v>1329.79</v>
      </c>
      <c r="R4848" s="3">
        <v>0</v>
      </c>
      <c r="S4848" s="1" t="s">
        <v>2904</v>
      </c>
      <c r="T4848" s="3">
        <v>1329.79</v>
      </c>
      <c r="U4848" s="3">
        <v>0</v>
      </c>
      <c r="V4848" s="1" t="s">
        <v>2904</v>
      </c>
      <c r="W4848" s="1" t="s">
        <v>33</v>
      </c>
      <c r="X4848" s="1" t="s">
        <v>4035</v>
      </c>
      <c r="Y4848" s="1" t="s">
        <v>91</v>
      </c>
      <c r="Z4848" s="1" t="s">
        <v>1777</v>
      </c>
      <c r="AA4848" s="1" t="s">
        <v>1778</v>
      </c>
    </row>
    <row r="4849" spans="1:27" x14ac:dyDescent="0.25">
      <c r="A4849" s="1" t="s">
        <v>26</v>
      </c>
      <c r="B4849" s="1" t="s">
        <v>6586</v>
      </c>
      <c r="C4849" s="2">
        <v>42335</v>
      </c>
      <c r="D4849" s="1" t="s">
        <v>2841</v>
      </c>
      <c r="E4849" s="7" t="str">
        <f>VLOOKUP(TRIM(D4849)*1,CFOP!A:B,2,FALSE)</f>
        <v>Sim</v>
      </c>
      <c r="F4849" s="1" t="s">
        <v>1643</v>
      </c>
      <c r="G4849" s="3">
        <v>26.44</v>
      </c>
      <c r="H4849" s="3">
        <v>55.71</v>
      </c>
      <c r="I4849" s="3">
        <v>6.69</v>
      </c>
      <c r="J4849" s="1" t="s">
        <v>30</v>
      </c>
      <c r="K4849" s="3">
        <v>0</v>
      </c>
      <c r="L4849" s="3">
        <v>0</v>
      </c>
      <c r="M4849" s="1" t="s">
        <v>31</v>
      </c>
      <c r="N4849" s="3">
        <v>0</v>
      </c>
      <c r="O4849" s="3">
        <v>0</v>
      </c>
      <c r="P4849" s="1" t="s">
        <v>31</v>
      </c>
      <c r="Q4849" s="3">
        <v>55.71</v>
      </c>
      <c r="R4849" s="3">
        <v>0.92</v>
      </c>
      <c r="S4849" s="1" t="s">
        <v>33</v>
      </c>
      <c r="T4849" s="3">
        <v>55.71</v>
      </c>
      <c r="U4849" s="3">
        <v>4.2300000000000004</v>
      </c>
      <c r="V4849" s="1" t="s">
        <v>33</v>
      </c>
      <c r="W4849" s="1" t="s">
        <v>33</v>
      </c>
      <c r="X4849" s="1" t="s">
        <v>6587</v>
      </c>
      <c r="Y4849" s="1" t="s">
        <v>44</v>
      </c>
      <c r="Z4849" s="1" t="s">
        <v>2448</v>
      </c>
      <c r="AA4849" s="1" t="s">
        <v>2449</v>
      </c>
    </row>
    <row r="4850" spans="1:27" x14ac:dyDescent="0.25">
      <c r="A4850" s="1" t="s">
        <v>26</v>
      </c>
      <c r="B4850" s="1" t="s">
        <v>6588</v>
      </c>
      <c r="C4850" s="2">
        <v>42335</v>
      </c>
      <c r="D4850" s="1" t="s">
        <v>2787</v>
      </c>
      <c r="E4850" s="7" t="str">
        <f>VLOOKUP(TRIM(D4850)*1,CFOP!A:B,2,FALSE)</f>
        <v>Sim</v>
      </c>
      <c r="F4850" s="1" t="s">
        <v>29</v>
      </c>
      <c r="G4850" s="3">
        <v>411</v>
      </c>
      <c r="H4850" s="3">
        <v>357.39</v>
      </c>
      <c r="I4850" s="3">
        <v>64.33</v>
      </c>
      <c r="J4850" s="1" t="s">
        <v>61</v>
      </c>
      <c r="K4850" s="3">
        <v>0</v>
      </c>
      <c r="L4850" s="3">
        <v>0</v>
      </c>
      <c r="M4850" s="1" t="s">
        <v>31</v>
      </c>
      <c r="N4850" s="3">
        <v>357.39</v>
      </c>
      <c r="O4850" s="3">
        <v>53.61</v>
      </c>
      <c r="P4850" s="1" t="s">
        <v>2788</v>
      </c>
      <c r="Q4850" s="3">
        <v>357.39</v>
      </c>
      <c r="R4850" s="3">
        <v>5.9</v>
      </c>
      <c r="S4850" s="1" t="s">
        <v>33</v>
      </c>
      <c r="T4850" s="3">
        <v>357.39</v>
      </c>
      <c r="U4850" s="3">
        <v>27.16</v>
      </c>
      <c r="V4850" s="1" t="s">
        <v>33</v>
      </c>
      <c r="W4850" s="1" t="s">
        <v>33</v>
      </c>
      <c r="X4850" s="1" t="s">
        <v>1693</v>
      </c>
      <c r="Y4850" s="1" t="s">
        <v>91</v>
      </c>
      <c r="Z4850" s="1" t="s">
        <v>2513</v>
      </c>
      <c r="AA4850" s="1" t="s">
        <v>2514</v>
      </c>
    </row>
    <row r="4851" spans="1:27" x14ac:dyDescent="0.25">
      <c r="A4851" s="1" t="s">
        <v>26</v>
      </c>
      <c r="B4851" s="1" t="s">
        <v>6589</v>
      </c>
      <c r="C4851" s="2">
        <v>42335</v>
      </c>
      <c r="D4851" s="1" t="s">
        <v>2787</v>
      </c>
      <c r="E4851" s="7" t="str">
        <f>VLOOKUP(TRIM(D4851)*1,CFOP!A:B,2,FALSE)</f>
        <v>Sim</v>
      </c>
      <c r="F4851" s="1" t="s">
        <v>29</v>
      </c>
      <c r="G4851" s="3">
        <v>152.01000000000002</v>
      </c>
      <c r="H4851" s="3">
        <v>132.18</v>
      </c>
      <c r="I4851" s="3">
        <v>23.79</v>
      </c>
      <c r="J4851" s="1" t="s">
        <v>61</v>
      </c>
      <c r="K4851" s="3">
        <v>0</v>
      </c>
      <c r="L4851" s="3">
        <v>0</v>
      </c>
      <c r="M4851" s="1" t="s">
        <v>31</v>
      </c>
      <c r="N4851" s="3">
        <v>132.18</v>
      </c>
      <c r="O4851" s="3">
        <v>19.830000000000002</v>
      </c>
      <c r="P4851" s="1" t="s">
        <v>2788</v>
      </c>
      <c r="Q4851" s="3">
        <v>132.18</v>
      </c>
      <c r="R4851" s="3">
        <v>2.1800000000000002</v>
      </c>
      <c r="S4851" s="1" t="s">
        <v>33</v>
      </c>
      <c r="T4851" s="3">
        <v>132.18</v>
      </c>
      <c r="U4851" s="3">
        <v>10.050000000000001</v>
      </c>
      <c r="V4851" s="1" t="s">
        <v>33</v>
      </c>
      <c r="W4851" s="1" t="s">
        <v>33</v>
      </c>
      <c r="X4851" s="1" t="s">
        <v>2723</v>
      </c>
      <c r="Y4851" s="1" t="s">
        <v>91</v>
      </c>
      <c r="Z4851" s="1" t="s">
        <v>2507</v>
      </c>
      <c r="AA4851" s="1" t="s">
        <v>2508</v>
      </c>
    </row>
    <row r="4852" spans="1:27" x14ac:dyDescent="0.25">
      <c r="A4852" s="1" t="s">
        <v>26</v>
      </c>
      <c r="B4852" s="1" t="s">
        <v>6590</v>
      </c>
      <c r="C4852" s="2">
        <v>42335</v>
      </c>
      <c r="D4852" s="1" t="s">
        <v>2787</v>
      </c>
      <c r="E4852" s="7" t="str">
        <f>VLOOKUP(TRIM(D4852)*1,CFOP!A:B,2,FALSE)</f>
        <v>Sim</v>
      </c>
      <c r="F4852" s="1" t="s">
        <v>29</v>
      </c>
      <c r="G4852" s="3">
        <v>147.25</v>
      </c>
      <c r="H4852" s="3">
        <v>128.04</v>
      </c>
      <c r="I4852" s="3">
        <v>23.05</v>
      </c>
      <c r="J4852" s="1" t="s">
        <v>61</v>
      </c>
      <c r="K4852" s="3">
        <v>0</v>
      </c>
      <c r="L4852" s="3">
        <v>0</v>
      </c>
      <c r="M4852" s="1" t="s">
        <v>31</v>
      </c>
      <c r="N4852" s="3">
        <v>128.04</v>
      </c>
      <c r="O4852" s="3">
        <v>19.21</v>
      </c>
      <c r="P4852" s="1" t="s">
        <v>2788</v>
      </c>
      <c r="Q4852" s="3">
        <v>128.04</v>
      </c>
      <c r="R4852" s="3">
        <v>2.11</v>
      </c>
      <c r="S4852" s="1" t="s">
        <v>33</v>
      </c>
      <c r="T4852" s="3">
        <v>128.04</v>
      </c>
      <c r="U4852" s="3">
        <v>9.73</v>
      </c>
      <c r="V4852" s="1" t="s">
        <v>33</v>
      </c>
      <c r="W4852" s="1" t="s">
        <v>33</v>
      </c>
      <c r="X4852" s="1" t="s">
        <v>244</v>
      </c>
      <c r="Y4852" s="1" t="s">
        <v>91</v>
      </c>
      <c r="Z4852" s="1" t="s">
        <v>2507</v>
      </c>
      <c r="AA4852" s="1" t="s">
        <v>2508</v>
      </c>
    </row>
    <row r="4853" spans="1:27" x14ac:dyDescent="0.25">
      <c r="A4853" s="1" t="s">
        <v>26</v>
      </c>
      <c r="B4853" s="1" t="s">
        <v>6591</v>
      </c>
      <c r="C4853" s="2">
        <v>42335</v>
      </c>
      <c r="D4853" s="1" t="s">
        <v>2841</v>
      </c>
      <c r="E4853" s="7" t="str">
        <f>VLOOKUP(TRIM(D4853)*1,CFOP!A:B,2,FALSE)</f>
        <v>Sim</v>
      </c>
      <c r="F4853" s="1" t="s">
        <v>272</v>
      </c>
      <c r="G4853" s="3">
        <v>302.67</v>
      </c>
      <c r="H4853" s="3">
        <v>263.19</v>
      </c>
      <c r="I4853" s="3">
        <v>10.53</v>
      </c>
      <c r="J4853" s="1" t="s">
        <v>61</v>
      </c>
      <c r="K4853" s="3">
        <v>0</v>
      </c>
      <c r="L4853" s="3">
        <v>0</v>
      </c>
      <c r="M4853" s="1" t="s">
        <v>31</v>
      </c>
      <c r="N4853" s="3">
        <v>263.19</v>
      </c>
      <c r="O4853" s="3">
        <v>39.480000000000004</v>
      </c>
      <c r="P4853" s="1" t="s">
        <v>2788</v>
      </c>
      <c r="Q4853" s="3">
        <v>263.19</v>
      </c>
      <c r="R4853" s="3">
        <v>4.34</v>
      </c>
      <c r="S4853" s="1" t="s">
        <v>33</v>
      </c>
      <c r="T4853" s="3">
        <v>263.19</v>
      </c>
      <c r="U4853" s="3">
        <v>20</v>
      </c>
      <c r="V4853" s="1" t="s">
        <v>33</v>
      </c>
      <c r="W4853" s="1" t="s">
        <v>33</v>
      </c>
      <c r="X4853" s="1" t="s">
        <v>4074</v>
      </c>
      <c r="Y4853" s="1" t="s">
        <v>91</v>
      </c>
      <c r="Z4853" s="1" t="s">
        <v>2484</v>
      </c>
      <c r="AA4853" s="1" t="s">
        <v>2485</v>
      </c>
    </row>
    <row r="4854" spans="1:27" x14ac:dyDescent="0.25">
      <c r="A4854" s="1" t="s">
        <v>26</v>
      </c>
      <c r="B4854" s="1" t="s">
        <v>6592</v>
      </c>
      <c r="C4854" s="2">
        <v>42335</v>
      </c>
      <c r="D4854" s="1" t="s">
        <v>2841</v>
      </c>
      <c r="E4854" s="7" t="str">
        <f>VLOOKUP(TRIM(D4854)*1,CFOP!A:B,2,FALSE)</f>
        <v>Sim</v>
      </c>
      <c r="F4854" s="1" t="s">
        <v>172</v>
      </c>
      <c r="G4854" s="3">
        <v>402.6</v>
      </c>
      <c r="H4854" s="3">
        <v>402.6</v>
      </c>
      <c r="I4854" s="3">
        <v>16.100000000000001</v>
      </c>
      <c r="J4854" s="1" t="s">
        <v>61</v>
      </c>
      <c r="K4854" s="3">
        <v>0</v>
      </c>
      <c r="L4854" s="3">
        <v>0</v>
      </c>
      <c r="M4854" s="1" t="s">
        <v>31</v>
      </c>
      <c r="N4854" s="3">
        <v>366</v>
      </c>
      <c r="O4854" s="3">
        <v>36.6</v>
      </c>
      <c r="P4854" s="1" t="s">
        <v>2788</v>
      </c>
      <c r="Q4854" s="3">
        <v>366</v>
      </c>
      <c r="R4854" s="3">
        <v>6.04</v>
      </c>
      <c r="S4854" s="1" t="s">
        <v>33</v>
      </c>
      <c r="T4854" s="3">
        <v>366</v>
      </c>
      <c r="U4854" s="3">
        <v>27.82</v>
      </c>
      <c r="V4854" s="1" t="s">
        <v>33</v>
      </c>
      <c r="W4854" s="1" t="s">
        <v>33</v>
      </c>
      <c r="X4854" s="1" t="s">
        <v>4149</v>
      </c>
      <c r="Y4854" s="1" t="s">
        <v>1656</v>
      </c>
      <c r="Z4854" s="1" t="s">
        <v>2465</v>
      </c>
      <c r="AA4854" s="1" t="s">
        <v>2466</v>
      </c>
    </row>
    <row r="4855" spans="1:27" x14ac:dyDescent="0.25">
      <c r="A4855" s="1" t="s">
        <v>26</v>
      </c>
      <c r="B4855" s="1" t="s">
        <v>6593</v>
      </c>
      <c r="C4855" s="2">
        <v>42335</v>
      </c>
      <c r="D4855" s="1" t="s">
        <v>2841</v>
      </c>
      <c r="E4855" s="7" t="str">
        <f>VLOOKUP(TRIM(D4855)*1,CFOP!A:B,2,FALSE)</f>
        <v>Sim</v>
      </c>
      <c r="F4855" s="1" t="s">
        <v>172</v>
      </c>
      <c r="G4855" s="3">
        <v>402.6</v>
      </c>
      <c r="H4855" s="3">
        <v>402.6</v>
      </c>
      <c r="I4855" s="3">
        <v>16.100000000000001</v>
      </c>
      <c r="J4855" s="1" t="s">
        <v>61</v>
      </c>
      <c r="K4855" s="3">
        <v>0</v>
      </c>
      <c r="L4855" s="3">
        <v>0</v>
      </c>
      <c r="M4855" s="1" t="s">
        <v>31</v>
      </c>
      <c r="N4855" s="3">
        <v>366</v>
      </c>
      <c r="O4855" s="3">
        <v>36.6</v>
      </c>
      <c r="P4855" s="1" t="s">
        <v>2788</v>
      </c>
      <c r="Q4855" s="3">
        <v>366</v>
      </c>
      <c r="R4855" s="3">
        <v>6.04</v>
      </c>
      <c r="S4855" s="1" t="s">
        <v>33</v>
      </c>
      <c r="T4855" s="3">
        <v>366</v>
      </c>
      <c r="U4855" s="3">
        <v>27.82</v>
      </c>
      <c r="V4855" s="1" t="s">
        <v>33</v>
      </c>
      <c r="W4855" s="1" t="s">
        <v>33</v>
      </c>
      <c r="X4855" s="1" t="s">
        <v>4149</v>
      </c>
      <c r="Y4855" s="1" t="s">
        <v>1656</v>
      </c>
      <c r="Z4855" s="1" t="s">
        <v>2465</v>
      </c>
      <c r="AA4855" s="1" t="s">
        <v>2466</v>
      </c>
    </row>
    <row r="4856" spans="1:27" x14ac:dyDescent="0.25">
      <c r="A4856" s="1" t="s">
        <v>26</v>
      </c>
      <c r="B4856" s="1" t="s">
        <v>6594</v>
      </c>
      <c r="C4856" s="2">
        <v>42335</v>
      </c>
      <c r="D4856" s="1" t="s">
        <v>2787</v>
      </c>
      <c r="E4856" s="7" t="str">
        <f>VLOOKUP(TRIM(D4856)*1,CFOP!A:B,2,FALSE)</f>
        <v>Sim</v>
      </c>
      <c r="F4856" s="1" t="s">
        <v>29</v>
      </c>
      <c r="G4856" s="3">
        <v>364.7</v>
      </c>
      <c r="H4856" s="3">
        <v>317.13</v>
      </c>
      <c r="I4856" s="3">
        <v>57.08</v>
      </c>
      <c r="J4856" s="1" t="s">
        <v>61</v>
      </c>
      <c r="K4856" s="3">
        <v>0</v>
      </c>
      <c r="L4856" s="3">
        <v>0</v>
      </c>
      <c r="M4856" s="1" t="s">
        <v>31</v>
      </c>
      <c r="N4856" s="3">
        <v>317.13</v>
      </c>
      <c r="O4856" s="3">
        <v>47.57</v>
      </c>
      <c r="P4856" s="1" t="s">
        <v>2788</v>
      </c>
      <c r="Q4856" s="3">
        <v>317.13</v>
      </c>
      <c r="R4856" s="3">
        <v>5.23</v>
      </c>
      <c r="S4856" s="1" t="s">
        <v>33</v>
      </c>
      <c r="T4856" s="3">
        <v>317.13</v>
      </c>
      <c r="U4856" s="3">
        <v>24.1</v>
      </c>
      <c r="V4856" s="1" t="s">
        <v>33</v>
      </c>
      <c r="W4856" s="1" t="s">
        <v>33</v>
      </c>
      <c r="X4856" s="1" t="s">
        <v>1693</v>
      </c>
      <c r="Y4856" s="1" t="s">
        <v>91</v>
      </c>
      <c r="Z4856" s="1" t="s">
        <v>1290</v>
      </c>
      <c r="AA4856" s="1" t="s">
        <v>1291</v>
      </c>
    </row>
    <row r="4857" spans="1:27" x14ac:dyDescent="0.25">
      <c r="A4857" s="1" t="s">
        <v>26</v>
      </c>
      <c r="B4857" s="1" t="s">
        <v>6594</v>
      </c>
      <c r="C4857" s="2">
        <v>42335</v>
      </c>
      <c r="D4857" s="1" t="s">
        <v>2787</v>
      </c>
      <c r="E4857" s="7" t="str">
        <f>VLOOKUP(TRIM(D4857)*1,CFOP!A:B,2,FALSE)</f>
        <v>Sim</v>
      </c>
      <c r="F4857" s="1" t="s">
        <v>29</v>
      </c>
      <c r="G4857" s="3">
        <v>864.14</v>
      </c>
      <c r="H4857" s="3">
        <v>864.14</v>
      </c>
      <c r="I4857" s="3">
        <v>155.55000000000001</v>
      </c>
      <c r="J4857" s="1" t="s">
        <v>61</v>
      </c>
      <c r="K4857" s="3">
        <v>0</v>
      </c>
      <c r="L4857" s="3">
        <v>0</v>
      </c>
      <c r="M4857" s="1" t="s">
        <v>31</v>
      </c>
      <c r="N4857" s="3">
        <v>0</v>
      </c>
      <c r="O4857" s="3">
        <v>0</v>
      </c>
      <c r="P4857" s="1" t="s">
        <v>31</v>
      </c>
      <c r="Q4857" s="3">
        <v>864.14</v>
      </c>
      <c r="R4857" s="3">
        <v>14.26</v>
      </c>
      <c r="S4857" s="1" t="s">
        <v>33</v>
      </c>
      <c r="T4857" s="3">
        <v>864.14</v>
      </c>
      <c r="U4857" s="3">
        <v>65.67</v>
      </c>
      <c r="V4857" s="1" t="s">
        <v>33</v>
      </c>
      <c r="W4857" s="1" t="s">
        <v>33</v>
      </c>
      <c r="X4857" s="1" t="s">
        <v>1693</v>
      </c>
      <c r="Y4857" s="1" t="s">
        <v>1024</v>
      </c>
      <c r="Z4857" s="1" t="s">
        <v>2473</v>
      </c>
      <c r="AA4857" s="1" t="s">
        <v>2474</v>
      </c>
    </row>
    <row r="4858" spans="1:27" x14ac:dyDescent="0.25">
      <c r="A4858" s="1" t="s">
        <v>26</v>
      </c>
      <c r="B4858" s="1" t="s">
        <v>6595</v>
      </c>
      <c r="C4858" s="2">
        <v>42335</v>
      </c>
      <c r="D4858" s="1" t="s">
        <v>2817</v>
      </c>
      <c r="E4858" s="7" t="str">
        <f>VLOOKUP(TRIM(D4858)*1,CFOP!A:B,2,FALSE)</f>
        <v>Sim</v>
      </c>
      <c r="F4858" s="1" t="s">
        <v>179</v>
      </c>
      <c r="G4858" s="3">
        <v>2232.84</v>
      </c>
      <c r="H4858" s="3">
        <v>1941.6000000000001</v>
      </c>
      <c r="I4858" s="3">
        <v>232.99</v>
      </c>
      <c r="J4858" s="1" t="s">
        <v>30</v>
      </c>
      <c r="K4858" s="3">
        <v>0</v>
      </c>
      <c r="L4858" s="3">
        <v>0</v>
      </c>
      <c r="M4858" s="1" t="s">
        <v>31</v>
      </c>
      <c r="N4858" s="3">
        <v>1941.6000000000001</v>
      </c>
      <c r="O4858" s="3">
        <v>291.24</v>
      </c>
      <c r="P4858" s="1" t="s">
        <v>2788</v>
      </c>
      <c r="Q4858" s="3">
        <v>1941.6000000000001</v>
      </c>
      <c r="R4858" s="3">
        <v>32.04</v>
      </c>
      <c r="S4858" s="1" t="s">
        <v>33</v>
      </c>
      <c r="T4858" s="3">
        <v>1941.6000000000001</v>
      </c>
      <c r="U4858" s="3">
        <v>147.56</v>
      </c>
      <c r="V4858" s="1" t="s">
        <v>33</v>
      </c>
      <c r="W4858" s="1" t="s">
        <v>33</v>
      </c>
      <c r="X4858" s="1" t="s">
        <v>3758</v>
      </c>
      <c r="Y4858" s="1" t="s">
        <v>96</v>
      </c>
      <c r="Z4858" s="1" t="s">
        <v>6596</v>
      </c>
      <c r="AA4858" s="1" t="s">
        <v>6597</v>
      </c>
    </row>
    <row r="4859" spans="1:27" x14ac:dyDescent="0.25">
      <c r="A4859" s="1" t="s">
        <v>26</v>
      </c>
      <c r="B4859" s="1" t="s">
        <v>6598</v>
      </c>
      <c r="C4859" s="2">
        <v>42335</v>
      </c>
      <c r="D4859" s="1" t="s">
        <v>2817</v>
      </c>
      <c r="E4859" s="7" t="str">
        <f>VLOOKUP(TRIM(D4859)*1,CFOP!A:B,2,FALSE)</f>
        <v>Sim</v>
      </c>
      <c r="F4859" s="1" t="s">
        <v>1643</v>
      </c>
      <c r="G4859" s="3">
        <v>2463.7600000000002</v>
      </c>
      <c r="H4859" s="3">
        <v>2463.7600000000002</v>
      </c>
      <c r="I4859" s="3">
        <v>295.65000000000003</v>
      </c>
      <c r="J4859" s="1" t="s">
        <v>30</v>
      </c>
      <c r="K4859" s="3">
        <v>0</v>
      </c>
      <c r="L4859" s="3">
        <v>0</v>
      </c>
      <c r="M4859" s="1" t="s">
        <v>31</v>
      </c>
      <c r="N4859" s="3">
        <v>0</v>
      </c>
      <c r="O4859" s="3">
        <v>0</v>
      </c>
      <c r="P4859" s="1" t="s">
        <v>31</v>
      </c>
      <c r="Q4859" s="3">
        <v>2463.7600000000002</v>
      </c>
      <c r="R4859" s="3">
        <v>40.65</v>
      </c>
      <c r="S4859" s="1" t="s">
        <v>33</v>
      </c>
      <c r="T4859" s="3">
        <v>2463.7600000000002</v>
      </c>
      <c r="U4859" s="3">
        <v>187.25</v>
      </c>
      <c r="V4859" s="1" t="s">
        <v>33</v>
      </c>
      <c r="W4859" s="1" t="s">
        <v>33</v>
      </c>
      <c r="X4859" s="1" t="s">
        <v>2574</v>
      </c>
      <c r="Y4859" s="1" t="s">
        <v>96</v>
      </c>
      <c r="Z4859" s="1" t="s">
        <v>3399</v>
      </c>
      <c r="AA4859" s="1" t="s">
        <v>3400</v>
      </c>
    </row>
    <row r="4860" spans="1:27" x14ac:dyDescent="0.25">
      <c r="A4860" s="1" t="s">
        <v>26</v>
      </c>
      <c r="B4860" s="1" t="s">
        <v>6599</v>
      </c>
      <c r="C4860" s="2">
        <v>42335</v>
      </c>
      <c r="D4860" s="1" t="s">
        <v>2817</v>
      </c>
      <c r="E4860" s="7" t="str">
        <f>VLOOKUP(TRIM(D4860)*1,CFOP!A:B,2,FALSE)</f>
        <v>Sim</v>
      </c>
      <c r="F4860" s="1" t="s">
        <v>1643</v>
      </c>
      <c r="G4860" s="3">
        <v>1231.8700000000001</v>
      </c>
      <c r="H4860" s="3">
        <v>1231.8700000000001</v>
      </c>
      <c r="I4860" s="3">
        <v>147.82</v>
      </c>
      <c r="J4860" s="1" t="s">
        <v>30</v>
      </c>
      <c r="K4860" s="3">
        <v>0</v>
      </c>
      <c r="L4860" s="3">
        <v>0</v>
      </c>
      <c r="M4860" s="1" t="s">
        <v>31</v>
      </c>
      <c r="N4860" s="3">
        <v>0</v>
      </c>
      <c r="O4860" s="3">
        <v>0</v>
      </c>
      <c r="P4860" s="1" t="s">
        <v>31</v>
      </c>
      <c r="Q4860" s="3">
        <v>1231.8700000000001</v>
      </c>
      <c r="R4860" s="3">
        <v>20.330000000000002</v>
      </c>
      <c r="S4860" s="1" t="s">
        <v>33</v>
      </c>
      <c r="T4860" s="3">
        <v>1231.8700000000001</v>
      </c>
      <c r="U4860" s="3">
        <v>93.62</v>
      </c>
      <c r="V4860" s="1" t="s">
        <v>33</v>
      </c>
      <c r="W4860" s="1" t="s">
        <v>33</v>
      </c>
      <c r="X4860" s="1" t="s">
        <v>2574</v>
      </c>
      <c r="Y4860" s="1" t="s">
        <v>96</v>
      </c>
      <c r="Z4860" s="1" t="s">
        <v>3399</v>
      </c>
      <c r="AA4860" s="1" t="s">
        <v>3400</v>
      </c>
    </row>
    <row r="4861" spans="1:27" x14ac:dyDescent="0.25">
      <c r="A4861" s="1" t="s">
        <v>26</v>
      </c>
      <c r="B4861" s="1" t="s">
        <v>6600</v>
      </c>
      <c r="C4861" s="2">
        <v>42335</v>
      </c>
      <c r="D4861" s="1" t="s">
        <v>2817</v>
      </c>
      <c r="E4861" s="7" t="str">
        <f>VLOOKUP(TRIM(D4861)*1,CFOP!A:B,2,FALSE)</f>
        <v>Sim</v>
      </c>
      <c r="F4861" s="1" t="s">
        <v>478</v>
      </c>
      <c r="G4861" s="3">
        <v>68.430000000000007</v>
      </c>
      <c r="H4861" s="3">
        <v>59.5</v>
      </c>
      <c r="I4861" s="3">
        <v>4.17</v>
      </c>
      <c r="J4861" s="1" t="s">
        <v>30</v>
      </c>
      <c r="K4861" s="3">
        <v>0</v>
      </c>
      <c r="L4861" s="3">
        <v>0</v>
      </c>
      <c r="M4861" s="1" t="s">
        <v>31</v>
      </c>
      <c r="N4861" s="3">
        <v>59.5</v>
      </c>
      <c r="O4861" s="3">
        <v>8.93</v>
      </c>
      <c r="P4861" s="1" t="s">
        <v>2788</v>
      </c>
      <c r="Q4861" s="3">
        <v>59.5</v>
      </c>
      <c r="R4861" s="3">
        <v>0.98</v>
      </c>
      <c r="S4861" s="1" t="s">
        <v>33</v>
      </c>
      <c r="T4861" s="3">
        <v>59.5</v>
      </c>
      <c r="U4861" s="3">
        <v>4.5200000000000005</v>
      </c>
      <c r="V4861" s="1" t="s">
        <v>33</v>
      </c>
      <c r="W4861" s="1" t="s">
        <v>33</v>
      </c>
      <c r="X4861" s="1" t="s">
        <v>1856</v>
      </c>
      <c r="Y4861" s="1" t="s">
        <v>96</v>
      </c>
      <c r="Z4861" s="1" t="s">
        <v>6315</v>
      </c>
      <c r="AA4861" s="1" t="s">
        <v>6316</v>
      </c>
    </row>
    <row r="4862" spans="1:27" x14ac:dyDescent="0.25">
      <c r="A4862" s="1" t="s">
        <v>26</v>
      </c>
      <c r="B4862" s="1" t="s">
        <v>6601</v>
      </c>
      <c r="C4862" s="2">
        <v>42335</v>
      </c>
      <c r="D4862" s="1" t="s">
        <v>2841</v>
      </c>
      <c r="E4862" s="7" t="str">
        <f>VLOOKUP(TRIM(D4862)*1,CFOP!A:B,2,FALSE)</f>
        <v>Sim</v>
      </c>
      <c r="F4862" s="1" t="s">
        <v>2925</v>
      </c>
      <c r="G4862" s="3">
        <v>5934.62</v>
      </c>
      <c r="H4862" s="3">
        <v>5934.62</v>
      </c>
      <c r="I4862" s="3">
        <v>237.38</v>
      </c>
      <c r="J4862" s="1" t="s">
        <v>61</v>
      </c>
      <c r="K4862" s="3">
        <v>0</v>
      </c>
      <c r="L4862" s="3">
        <v>0</v>
      </c>
      <c r="M4862" s="1" t="s">
        <v>31</v>
      </c>
      <c r="N4862" s="3">
        <v>5160.54</v>
      </c>
      <c r="O4862" s="3">
        <v>774.08</v>
      </c>
      <c r="P4862" s="1" t="s">
        <v>2788</v>
      </c>
      <c r="Q4862" s="3">
        <v>5160.54</v>
      </c>
      <c r="R4862" s="3">
        <v>85.15</v>
      </c>
      <c r="S4862" s="1" t="s">
        <v>33</v>
      </c>
      <c r="T4862" s="3">
        <v>5160.54</v>
      </c>
      <c r="U4862" s="3">
        <v>392.2</v>
      </c>
      <c r="V4862" s="1" t="s">
        <v>33</v>
      </c>
      <c r="W4862" s="1" t="s">
        <v>33</v>
      </c>
      <c r="X4862" s="1" t="s">
        <v>2926</v>
      </c>
      <c r="Y4862" s="1" t="s">
        <v>96</v>
      </c>
      <c r="Z4862" s="1" t="s">
        <v>1264</v>
      </c>
      <c r="AA4862" s="1" t="s">
        <v>1265</v>
      </c>
    </row>
    <row r="4863" spans="1:27" x14ac:dyDescent="0.25">
      <c r="A4863" s="1" t="s">
        <v>26</v>
      </c>
      <c r="B4863" s="1" t="s">
        <v>6602</v>
      </c>
      <c r="C4863" s="2">
        <v>42335</v>
      </c>
      <c r="D4863" s="1" t="s">
        <v>2841</v>
      </c>
      <c r="E4863" s="7" t="str">
        <f>VLOOKUP(TRIM(D4863)*1,CFOP!A:B,2,FALSE)</f>
        <v>Sim</v>
      </c>
      <c r="F4863" s="1" t="s">
        <v>172</v>
      </c>
      <c r="G4863" s="3">
        <v>397.93</v>
      </c>
      <c r="H4863" s="3">
        <v>397.93</v>
      </c>
      <c r="I4863" s="3">
        <v>47.75</v>
      </c>
      <c r="J4863" s="1" t="s">
        <v>30</v>
      </c>
      <c r="K4863" s="3">
        <v>0</v>
      </c>
      <c r="L4863" s="3">
        <v>0</v>
      </c>
      <c r="M4863" s="1" t="s">
        <v>31</v>
      </c>
      <c r="N4863" s="3">
        <v>0</v>
      </c>
      <c r="O4863" s="3">
        <v>0</v>
      </c>
      <c r="P4863" s="1" t="s">
        <v>31</v>
      </c>
      <c r="Q4863" s="3">
        <v>397.93</v>
      </c>
      <c r="R4863" s="3">
        <v>6.57</v>
      </c>
      <c r="S4863" s="1" t="s">
        <v>33</v>
      </c>
      <c r="T4863" s="3">
        <v>397.93</v>
      </c>
      <c r="U4863" s="3">
        <v>30.240000000000002</v>
      </c>
      <c r="V4863" s="1" t="s">
        <v>33</v>
      </c>
      <c r="W4863" s="1" t="s">
        <v>33</v>
      </c>
      <c r="X4863" s="1" t="s">
        <v>3209</v>
      </c>
      <c r="Y4863" s="1" t="s">
        <v>1099</v>
      </c>
      <c r="Z4863" s="1" t="s">
        <v>3210</v>
      </c>
      <c r="AA4863" s="1" t="s">
        <v>3211</v>
      </c>
    </row>
    <row r="4864" spans="1:27" x14ac:dyDescent="0.25">
      <c r="A4864" s="1" t="s">
        <v>26</v>
      </c>
      <c r="B4864" s="1" t="s">
        <v>6603</v>
      </c>
      <c r="C4864" s="2">
        <v>42335</v>
      </c>
      <c r="D4864" s="1" t="s">
        <v>2804</v>
      </c>
      <c r="E4864" s="7" t="str">
        <f>VLOOKUP(TRIM(D4864)*1,CFOP!A:B,2,FALSE)</f>
        <v>Sim</v>
      </c>
      <c r="F4864" s="1" t="s">
        <v>29</v>
      </c>
      <c r="G4864" s="3">
        <v>2104.16</v>
      </c>
      <c r="H4864" s="3">
        <v>1829.7</v>
      </c>
      <c r="I4864" s="3">
        <v>329.35</v>
      </c>
      <c r="J4864" s="1" t="s">
        <v>780</v>
      </c>
      <c r="K4864" s="3">
        <v>0</v>
      </c>
      <c r="L4864" s="3">
        <v>0</v>
      </c>
      <c r="M4864" s="1" t="s">
        <v>31</v>
      </c>
      <c r="N4864" s="3">
        <v>1829.7</v>
      </c>
      <c r="O4864" s="3">
        <v>274.45999999999998</v>
      </c>
      <c r="P4864" s="1" t="s">
        <v>2788</v>
      </c>
      <c r="Q4864" s="3">
        <v>1829.7</v>
      </c>
      <c r="R4864" s="3">
        <v>30.19</v>
      </c>
      <c r="S4864" s="1" t="s">
        <v>33</v>
      </c>
      <c r="T4864" s="3">
        <v>1829.7</v>
      </c>
      <c r="U4864" s="3">
        <v>139.06</v>
      </c>
      <c r="V4864" s="1" t="s">
        <v>33</v>
      </c>
      <c r="W4864" s="1" t="s">
        <v>33</v>
      </c>
      <c r="X4864" s="1" t="s">
        <v>6604</v>
      </c>
      <c r="Y4864" s="1" t="s">
        <v>91</v>
      </c>
      <c r="Z4864" s="1" t="s">
        <v>6605</v>
      </c>
      <c r="AA4864" s="1" t="s">
        <v>6606</v>
      </c>
    </row>
    <row r="4865" spans="1:27" x14ac:dyDescent="0.25">
      <c r="A4865" s="1" t="s">
        <v>26</v>
      </c>
      <c r="B4865" s="1" t="s">
        <v>6607</v>
      </c>
      <c r="C4865" s="2">
        <v>42335</v>
      </c>
      <c r="D4865" s="1" t="s">
        <v>2817</v>
      </c>
      <c r="E4865" s="7" t="str">
        <f>VLOOKUP(TRIM(D4865)*1,CFOP!A:B,2,FALSE)</f>
        <v>Sim</v>
      </c>
      <c r="F4865" s="1" t="s">
        <v>1643</v>
      </c>
      <c r="G4865" s="3">
        <v>607.80000000000007</v>
      </c>
      <c r="H4865" s="3">
        <v>607.80000000000007</v>
      </c>
      <c r="I4865" s="3">
        <v>72.94</v>
      </c>
      <c r="J4865" s="1" t="s">
        <v>30</v>
      </c>
      <c r="K4865" s="3">
        <v>0</v>
      </c>
      <c r="L4865" s="3">
        <v>0</v>
      </c>
      <c r="M4865" s="1" t="s">
        <v>31</v>
      </c>
      <c r="N4865" s="3">
        <v>0</v>
      </c>
      <c r="O4865" s="3">
        <v>0</v>
      </c>
      <c r="P4865" s="1" t="s">
        <v>31</v>
      </c>
      <c r="Q4865" s="3">
        <v>607.80000000000007</v>
      </c>
      <c r="R4865" s="3">
        <v>10.029999999999999</v>
      </c>
      <c r="S4865" s="1" t="s">
        <v>33</v>
      </c>
      <c r="T4865" s="3">
        <v>607.80000000000007</v>
      </c>
      <c r="U4865" s="3">
        <v>46.19</v>
      </c>
      <c r="V4865" s="1" t="s">
        <v>33</v>
      </c>
      <c r="W4865" s="1" t="s">
        <v>33</v>
      </c>
      <c r="X4865" s="1" t="s">
        <v>2574</v>
      </c>
      <c r="Y4865" s="1" t="s">
        <v>96</v>
      </c>
      <c r="Z4865" s="1" t="s">
        <v>3641</v>
      </c>
      <c r="AA4865" s="1" t="s">
        <v>3642</v>
      </c>
    </row>
    <row r="4866" spans="1:27" x14ac:dyDescent="0.25">
      <c r="A4866" s="1" t="s">
        <v>26</v>
      </c>
      <c r="B4866" s="1" t="s">
        <v>6608</v>
      </c>
      <c r="C4866" s="2">
        <v>42335</v>
      </c>
      <c r="D4866" s="1" t="s">
        <v>2903</v>
      </c>
      <c r="E4866" s="7" t="str">
        <f>VLOOKUP(TRIM(D4866)*1,CFOP!A:B,2,FALSE)</f>
        <v>Sim</v>
      </c>
      <c r="F4866" s="1" t="s">
        <v>272</v>
      </c>
      <c r="G4866" s="3">
        <v>40.910000000000004</v>
      </c>
      <c r="H4866" s="3">
        <v>0</v>
      </c>
      <c r="I4866" s="3">
        <v>0</v>
      </c>
      <c r="J4866" s="1" t="s">
        <v>31</v>
      </c>
      <c r="K4866" s="3">
        <v>0</v>
      </c>
      <c r="L4866" s="3">
        <v>0</v>
      </c>
      <c r="M4866" s="1" t="s">
        <v>31</v>
      </c>
      <c r="N4866" s="3">
        <v>0</v>
      </c>
      <c r="O4866" s="3">
        <v>0</v>
      </c>
      <c r="P4866" s="1" t="s">
        <v>31</v>
      </c>
      <c r="Q4866" s="3">
        <v>40.910000000000004</v>
      </c>
      <c r="R4866" s="3">
        <v>0</v>
      </c>
      <c r="S4866" s="1" t="s">
        <v>2904</v>
      </c>
      <c r="T4866" s="3">
        <v>40.910000000000004</v>
      </c>
      <c r="U4866" s="3">
        <v>0</v>
      </c>
      <c r="V4866" s="1" t="s">
        <v>2904</v>
      </c>
      <c r="W4866" s="1" t="s">
        <v>33</v>
      </c>
      <c r="X4866" s="1" t="s">
        <v>3357</v>
      </c>
      <c r="Y4866" s="1" t="s">
        <v>96</v>
      </c>
      <c r="Z4866" s="1" t="s">
        <v>4789</v>
      </c>
      <c r="AA4866" s="1" t="s">
        <v>4790</v>
      </c>
    </row>
    <row r="4867" spans="1:27" x14ac:dyDescent="0.25">
      <c r="A4867" s="1" t="s">
        <v>26</v>
      </c>
      <c r="B4867" s="1" t="s">
        <v>6609</v>
      </c>
      <c r="C4867" s="2">
        <v>42335</v>
      </c>
      <c r="D4867" s="1" t="s">
        <v>2804</v>
      </c>
      <c r="E4867" s="7" t="str">
        <f>VLOOKUP(TRIM(D4867)*1,CFOP!A:B,2,FALSE)</f>
        <v>Sim</v>
      </c>
      <c r="F4867" s="1" t="s">
        <v>29</v>
      </c>
      <c r="G4867" s="3">
        <v>11.7</v>
      </c>
      <c r="H4867" s="3">
        <v>10.17</v>
      </c>
      <c r="I4867" s="3">
        <v>1.83</v>
      </c>
      <c r="J4867" s="1" t="s">
        <v>30</v>
      </c>
      <c r="K4867" s="3">
        <v>0</v>
      </c>
      <c r="L4867" s="3">
        <v>0</v>
      </c>
      <c r="M4867" s="1" t="s">
        <v>31</v>
      </c>
      <c r="N4867" s="3">
        <v>10.17</v>
      </c>
      <c r="O4867" s="3">
        <v>1.53</v>
      </c>
      <c r="P4867" s="1" t="s">
        <v>2788</v>
      </c>
      <c r="Q4867" s="3">
        <v>10.17</v>
      </c>
      <c r="R4867" s="3">
        <v>0.17</v>
      </c>
      <c r="S4867" s="1" t="s">
        <v>33</v>
      </c>
      <c r="T4867" s="3">
        <v>10.17</v>
      </c>
      <c r="U4867" s="3">
        <v>0.77</v>
      </c>
      <c r="V4867" s="1" t="s">
        <v>33</v>
      </c>
      <c r="W4867" s="1" t="s">
        <v>33</v>
      </c>
      <c r="X4867" s="1" t="s">
        <v>2965</v>
      </c>
      <c r="Y4867" s="1" t="s">
        <v>91</v>
      </c>
      <c r="Z4867" s="1" t="s">
        <v>6422</v>
      </c>
      <c r="AA4867" s="1" t="s">
        <v>6423</v>
      </c>
    </row>
    <row r="4868" spans="1:27" x14ac:dyDescent="0.25">
      <c r="A4868" s="1" t="s">
        <v>26</v>
      </c>
      <c r="B4868" s="1" t="s">
        <v>6610</v>
      </c>
      <c r="C4868" s="2">
        <v>42335</v>
      </c>
      <c r="D4868" s="1" t="s">
        <v>2903</v>
      </c>
      <c r="E4868" s="7" t="str">
        <f>VLOOKUP(TRIM(D4868)*1,CFOP!A:B,2,FALSE)</f>
        <v>Sim</v>
      </c>
      <c r="F4868" s="1" t="s">
        <v>272</v>
      </c>
      <c r="G4868" s="3">
        <v>69.040000000000006</v>
      </c>
      <c r="H4868" s="3">
        <v>0</v>
      </c>
      <c r="I4868" s="3">
        <v>0</v>
      </c>
      <c r="J4868" s="1" t="s">
        <v>31</v>
      </c>
      <c r="K4868" s="3">
        <v>0</v>
      </c>
      <c r="L4868" s="3">
        <v>0</v>
      </c>
      <c r="M4868" s="1" t="s">
        <v>31</v>
      </c>
      <c r="N4868" s="3">
        <v>0</v>
      </c>
      <c r="O4868" s="3">
        <v>0</v>
      </c>
      <c r="P4868" s="1" t="s">
        <v>31</v>
      </c>
      <c r="Q4868" s="3">
        <v>69.040000000000006</v>
      </c>
      <c r="R4868" s="3">
        <v>0</v>
      </c>
      <c r="S4868" s="1" t="s">
        <v>2904</v>
      </c>
      <c r="T4868" s="3">
        <v>69.040000000000006</v>
      </c>
      <c r="U4868" s="3">
        <v>0</v>
      </c>
      <c r="V4868" s="1" t="s">
        <v>2904</v>
      </c>
      <c r="W4868" s="1" t="s">
        <v>33</v>
      </c>
      <c r="X4868" s="1" t="s">
        <v>3357</v>
      </c>
      <c r="Y4868" s="1" t="s">
        <v>96</v>
      </c>
      <c r="Z4868" s="1" t="s">
        <v>3567</v>
      </c>
      <c r="AA4868" s="1" t="s">
        <v>2973</v>
      </c>
    </row>
    <row r="4869" spans="1:27" x14ac:dyDescent="0.25">
      <c r="A4869" s="1" t="s">
        <v>26</v>
      </c>
      <c r="B4869" s="1" t="s">
        <v>6611</v>
      </c>
      <c r="C4869" s="2">
        <v>42335</v>
      </c>
      <c r="D4869" s="1" t="s">
        <v>2903</v>
      </c>
      <c r="E4869" s="7" t="str">
        <f>VLOOKUP(TRIM(D4869)*1,CFOP!A:B,2,FALSE)</f>
        <v>Sim</v>
      </c>
      <c r="F4869" s="1" t="s">
        <v>272</v>
      </c>
      <c r="G4869" s="3">
        <v>76.66</v>
      </c>
      <c r="H4869" s="3">
        <v>0</v>
      </c>
      <c r="I4869" s="3">
        <v>0</v>
      </c>
      <c r="J4869" s="1" t="s">
        <v>31</v>
      </c>
      <c r="K4869" s="3">
        <v>0</v>
      </c>
      <c r="L4869" s="3">
        <v>0</v>
      </c>
      <c r="M4869" s="1" t="s">
        <v>31</v>
      </c>
      <c r="N4869" s="3">
        <v>0</v>
      </c>
      <c r="O4869" s="3">
        <v>0</v>
      </c>
      <c r="P4869" s="1" t="s">
        <v>31</v>
      </c>
      <c r="Q4869" s="3">
        <v>76.66</v>
      </c>
      <c r="R4869" s="3">
        <v>0</v>
      </c>
      <c r="S4869" s="1" t="s">
        <v>2904</v>
      </c>
      <c r="T4869" s="3">
        <v>76.66</v>
      </c>
      <c r="U4869" s="3">
        <v>0</v>
      </c>
      <c r="V4869" s="1" t="s">
        <v>2904</v>
      </c>
      <c r="W4869" s="1" t="s">
        <v>33</v>
      </c>
      <c r="X4869" s="1" t="s">
        <v>3357</v>
      </c>
      <c r="Y4869" s="1" t="s">
        <v>91</v>
      </c>
      <c r="Z4869" s="1" t="s">
        <v>3587</v>
      </c>
      <c r="AA4869" s="1" t="s">
        <v>3588</v>
      </c>
    </row>
    <row r="4870" spans="1:27" x14ac:dyDescent="0.25">
      <c r="A4870" s="1" t="s">
        <v>26</v>
      </c>
      <c r="B4870" s="1" t="s">
        <v>6612</v>
      </c>
      <c r="C4870" s="2">
        <v>42335</v>
      </c>
      <c r="D4870" s="1" t="s">
        <v>2903</v>
      </c>
      <c r="E4870" s="7" t="str">
        <f>VLOOKUP(TRIM(D4870)*1,CFOP!A:B,2,FALSE)</f>
        <v>Sim</v>
      </c>
      <c r="F4870" s="1" t="s">
        <v>272</v>
      </c>
      <c r="G4870" s="3">
        <v>25.29</v>
      </c>
      <c r="H4870" s="3">
        <v>0</v>
      </c>
      <c r="I4870" s="3">
        <v>0</v>
      </c>
      <c r="J4870" s="1" t="s">
        <v>31</v>
      </c>
      <c r="K4870" s="3">
        <v>0</v>
      </c>
      <c r="L4870" s="3">
        <v>0</v>
      </c>
      <c r="M4870" s="1" t="s">
        <v>31</v>
      </c>
      <c r="N4870" s="3">
        <v>0</v>
      </c>
      <c r="O4870" s="3">
        <v>0</v>
      </c>
      <c r="P4870" s="1" t="s">
        <v>31</v>
      </c>
      <c r="Q4870" s="3">
        <v>25.29</v>
      </c>
      <c r="R4870" s="3">
        <v>0</v>
      </c>
      <c r="S4870" s="1" t="s">
        <v>2904</v>
      </c>
      <c r="T4870" s="3">
        <v>25.29</v>
      </c>
      <c r="U4870" s="3">
        <v>0</v>
      </c>
      <c r="V4870" s="1" t="s">
        <v>2904</v>
      </c>
      <c r="W4870" s="1" t="s">
        <v>33</v>
      </c>
      <c r="X4870" s="1" t="s">
        <v>3357</v>
      </c>
      <c r="Y4870" s="1" t="s">
        <v>91</v>
      </c>
      <c r="Z4870" s="1" t="s">
        <v>3615</v>
      </c>
      <c r="AA4870" s="1" t="s">
        <v>3616</v>
      </c>
    </row>
    <row r="4871" spans="1:27" x14ac:dyDescent="0.25">
      <c r="A4871" s="1" t="s">
        <v>26</v>
      </c>
      <c r="B4871" s="1" t="s">
        <v>6613</v>
      </c>
      <c r="C4871" s="2">
        <v>42335</v>
      </c>
      <c r="D4871" s="1" t="s">
        <v>3293</v>
      </c>
      <c r="E4871" s="7" t="str">
        <f>VLOOKUP(TRIM(D4871)*1,CFOP!A:B,2,FALSE)</f>
        <v>Sim</v>
      </c>
      <c r="F4871" s="1" t="s">
        <v>272</v>
      </c>
      <c r="G4871" s="3">
        <v>187.8</v>
      </c>
      <c r="H4871" s="3">
        <v>0</v>
      </c>
      <c r="I4871" s="3">
        <v>0</v>
      </c>
      <c r="J4871" s="1" t="s">
        <v>31</v>
      </c>
      <c r="K4871" s="3">
        <v>0</v>
      </c>
      <c r="L4871" s="3">
        <v>0</v>
      </c>
      <c r="M4871" s="1" t="s">
        <v>31</v>
      </c>
      <c r="N4871" s="3">
        <v>0</v>
      </c>
      <c r="O4871" s="3">
        <v>0</v>
      </c>
      <c r="P4871" s="1" t="s">
        <v>31</v>
      </c>
      <c r="Q4871" s="3">
        <v>187.8</v>
      </c>
      <c r="R4871" s="3">
        <v>0</v>
      </c>
      <c r="S4871" s="1" t="s">
        <v>2904</v>
      </c>
      <c r="T4871" s="3">
        <v>187.8</v>
      </c>
      <c r="U4871" s="3">
        <v>0</v>
      </c>
      <c r="V4871" s="1" t="s">
        <v>2904</v>
      </c>
      <c r="W4871" s="1" t="s">
        <v>33</v>
      </c>
      <c r="X4871" s="1" t="s">
        <v>3357</v>
      </c>
      <c r="Y4871" s="1" t="s">
        <v>91</v>
      </c>
      <c r="Z4871" s="1" t="s">
        <v>3694</v>
      </c>
      <c r="AA4871" s="1" t="s">
        <v>3695</v>
      </c>
    </row>
    <row r="4872" spans="1:27" x14ac:dyDescent="0.25">
      <c r="A4872" s="1" t="s">
        <v>26</v>
      </c>
      <c r="B4872" s="1" t="s">
        <v>6614</v>
      </c>
      <c r="C4872" s="2">
        <v>42335</v>
      </c>
      <c r="D4872" s="1" t="s">
        <v>2804</v>
      </c>
      <c r="E4872" s="7" t="str">
        <f>VLOOKUP(TRIM(D4872)*1,CFOP!A:B,2,FALSE)</f>
        <v>Sim</v>
      </c>
      <c r="F4872" s="1" t="s">
        <v>29</v>
      </c>
      <c r="G4872" s="3">
        <v>1910.7</v>
      </c>
      <c r="H4872" s="3">
        <v>1910.7</v>
      </c>
      <c r="I4872" s="3">
        <v>343.93</v>
      </c>
      <c r="J4872" s="1" t="s">
        <v>30</v>
      </c>
      <c r="K4872" s="3">
        <v>0</v>
      </c>
      <c r="L4872" s="3">
        <v>0</v>
      </c>
      <c r="M4872" s="1" t="s">
        <v>31</v>
      </c>
      <c r="N4872" s="3">
        <v>0</v>
      </c>
      <c r="O4872" s="3">
        <v>0</v>
      </c>
      <c r="P4872" s="1" t="s">
        <v>31</v>
      </c>
      <c r="Q4872" s="3">
        <v>1910.7</v>
      </c>
      <c r="R4872" s="3">
        <v>31.53</v>
      </c>
      <c r="S4872" s="1" t="s">
        <v>33</v>
      </c>
      <c r="T4872" s="3">
        <v>1910.7</v>
      </c>
      <c r="U4872" s="3">
        <v>145.21</v>
      </c>
      <c r="V4872" s="1" t="s">
        <v>33</v>
      </c>
      <c r="W4872" s="1" t="s">
        <v>33</v>
      </c>
      <c r="X4872" s="1" t="s">
        <v>3823</v>
      </c>
      <c r="Y4872" s="1" t="s">
        <v>2556</v>
      </c>
      <c r="Z4872" s="1" t="s">
        <v>6615</v>
      </c>
      <c r="AA4872" s="1" t="s">
        <v>6616</v>
      </c>
    </row>
    <row r="4873" spans="1:27" x14ac:dyDescent="0.25">
      <c r="A4873" s="1" t="s">
        <v>26</v>
      </c>
      <c r="B4873" s="1" t="s">
        <v>6617</v>
      </c>
      <c r="C4873" s="2">
        <v>42335</v>
      </c>
      <c r="D4873" s="1" t="s">
        <v>2787</v>
      </c>
      <c r="E4873" s="7" t="str">
        <f>VLOOKUP(TRIM(D4873)*1,CFOP!A:B,2,FALSE)</f>
        <v>Sim</v>
      </c>
      <c r="F4873" s="1" t="s">
        <v>29</v>
      </c>
      <c r="G4873" s="3">
        <v>514.1</v>
      </c>
      <c r="H4873" s="3">
        <v>514.1</v>
      </c>
      <c r="I4873" s="3">
        <v>92.54</v>
      </c>
      <c r="J4873" s="1" t="s">
        <v>61</v>
      </c>
      <c r="K4873" s="3">
        <v>0</v>
      </c>
      <c r="L4873" s="3">
        <v>0</v>
      </c>
      <c r="M4873" s="1" t="s">
        <v>31</v>
      </c>
      <c r="N4873" s="3">
        <v>447.04</v>
      </c>
      <c r="O4873" s="3">
        <v>67.06</v>
      </c>
      <c r="P4873" s="1" t="s">
        <v>2788</v>
      </c>
      <c r="Q4873" s="3">
        <v>447.04</v>
      </c>
      <c r="R4873" s="3">
        <v>7.38</v>
      </c>
      <c r="S4873" s="1" t="s">
        <v>33</v>
      </c>
      <c r="T4873" s="3">
        <v>447.04</v>
      </c>
      <c r="U4873" s="3">
        <v>33.980000000000004</v>
      </c>
      <c r="V4873" s="1" t="s">
        <v>33</v>
      </c>
      <c r="W4873" s="1" t="s">
        <v>33</v>
      </c>
      <c r="X4873" s="1" t="s">
        <v>6618</v>
      </c>
      <c r="Y4873" s="1" t="s">
        <v>91</v>
      </c>
      <c r="Z4873" s="1" t="s">
        <v>6619</v>
      </c>
      <c r="AA4873" s="1" t="s">
        <v>6620</v>
      </c>
    </row>
    <row r="4874" spans="1:27" x14ac:dyDescent="0.25">
      <c r="A4874" s="1" t="s">
        <v>26</v>
      </c>
      <c r="B4874" s="1" t="s">
        <v>6621</v>
      </c>
      <c r="C4874" s="2">
        <v>42335</v>
      </c>
      <c r="D4874" s="1" t="s">
        <v>2804</v>
      </c>
      <c r="E4874" s="7" t="str">
        <f>VLOOKUP(TRIM(D4874)*1,CFOP!A:B,2,FALSE)</f>
        <v>Sim</v>
      </c>
      <c r="F4874" s="1" t="s">
        <v>29</v>
      </c>
      <c r="G4874" s="3">
        <v>247.42000000000002</v>
      </c>
      <c r="H4874" s="3">
        <v>247.42000000000002</v>
      </c>
      <c r="I4874" s="3">
        <v>44.54</v>
      </c>
      <c r="J4874" s="1" t="s">
        <v>30</v>
      </c>
      <c r="K4874" s="3">
        <v>0</v>
      </c>
      <c r="L4874" s="3">
        <v>0</v>
      </c>
      <c r="M4874" s="1" t="s">
        <v>31</v>
      </c>
      <c r="N4874" s="3">
        <v>0</v>
      </c>
      <c r="O4874" s="3">
        <v>0</v>
      </c>
      <c r="P4874" s="1" t="s">
        <v>31</v>
      </c>
      <c r="Q4874" s="3">
        <v>247.42000000000002</v>
      </c>
      <c r="R4874" s="3">
        <v>4.08</v>
      </c>
      <c r="S4874" s="1" t="s">
        <v>33</v>
      </c>
      <c r="T4874" s="3">
        <v>247.42000000000002</v>
      </c>
      <c r="U4874" s="3">
        <v>18.8</v>
      </c>
      <c r="V4874" s="1" t="s">
        <v>33</v>
      </c>
      <c r="W4874" s="1" t="s">
        <v>33</v>
      </c>
      <c r="X4874" s="1" t="s">
        <v>1493</v>
      </c>
      <c r="Y4874" s="1" t="s">
        <v>91</v>
      </c>
      <c r="Z4874" s="1" t="s">
        <v>5624</v>
      </c>
      <c r="AA4874" s="1" t="s">
        <v>5625</v>
      </c>
    </row>
    <row r="4875" spans="1:27" x14ac:dyDescent="0.25">
      <c r="A4875" s="1" t="s">
        <v>26</v>
      </c>
      <c r="B4875" s="1" t="s">
        <v>6622</v>
      </c>
      <c r="C4875" s="2">
        <v>42335</v>
      </c>
      <c r="D4875" s="1" t="s">
        <v>2804</v>
      </c>
      <c r="E4875" s="7" t="str">
        <f>VLOOKUP(TRIM(D4875)*1,CFOP!A:B,2,FALSE)</f>
        <v>Sim</v>
      </c>
      <c r="F4875" s="1" t="s">
        <v>29</v>
      </c>
      <c r="G4875" s="3">
        <v>109.97</v>
      </c>
      <c r="H4875" s="3">
        <v>109.97</v>
      </c>
      <c r="I4875" s="3">
        <v>19.79</v>
      </c>
      <c r="J4875" s="1" t="s">
        <v>30</v>
      </c>
      <c r="K4875" s="3">
        <v>0</v>
      </c>
      <c r="L4875" s="3">
        <v>0</v>
      </c>
      <c r="M4875" s="1" t="s">
        <v>31</v>
      </c>
      <c r="N4875" s="3">
        <v>0</v>
      </c>
      <c r="O4875" s="3">
        <v>0</v>
      </c>
      <c r="P4875" s="1" t="s">
        <v>31</v>
      </c>
      <c r="Q4875" s="3">
        <v>109.97</v>
      </c>
      <c r="R4875" s="3">
        <v>1.81</v>
      </c>
      <c r="S4875" s="1" t="s">
        <v>33</v>
      </c>
      <c r="T4875" s="3">
        <v>109.97</v>
      </c>
      <c r="U4875" s="3">
        <v>8.36</v>
      </c>
      <c r="V4875" s="1" t="s">
        <v>33</v>
      </c>
      <c r="W4875" s="1" t="s">
        <v>33</v>
      </c>
      <c r="X4875" s="1" t="s">
        <v>1493</v>
      </c>
      <c r="Y4875" s="1" t="s">
        <v>96</v>
      </c>
      <c r="Z4875" s="1" t="s">
        <v>3820</v>
      </c>
      <c r="AA4875" s="1" t="s">
        <v>3821</v>
      </c>
    </row>
    <row r="4876" spans="1:27" x14ac:dyDescent="0.25">
      <c r="A4876" s="1" t="s">
        <v>26</v>
      </c>
      <c r="B4876" s="1" t="s">
        <v>6623</v>
      </c>
      <c r="C4876" s="2">
        <v>42335</v>
      </c>
      <c r="D4876" s="1" t="s">
        <v>2787</v>
      </c>
      <c r="E4876" s="7" t="str">
        <f>VLOOKUP(TRIM(D4876)*1,CFOP!A:B,2,FALSE)</f>
        <v>Sim</v>
      </c>
      <c r="F4876" s="1" t="s">
        <v>29</v>
      </c>
      <c r="G4876" s="3">
        <v>176.66</v>
      </c>
      <c r="H4876" s="3">
        <v>153.62</v>
      </c>
      <c r="I4876" s="3">
        <v>27.650000000000002</v>
      </c>
      <c r="J4876" s="1" t="s">
        <v>61</v>
      </c>
      <c r="K4876" s="3">
        <v>0</v>
      </c>
      <c r="L4876" s="3">
        <v>0</v>
      </c>
      <c r="M4876" s="1" t="s">
        <v>31</v>
      </c>
      <c r="N4876" s="3">
        <v>153.62</v>
      </c>
      <c r="O4876" s="3">
        <v>23.04</v>
      </c>
      <c r="P4876" s="1" t="s">
        <v>2788</v>
      </c>
      <c r="Q4876" s="3">
        <v>153.62</v>
      </c>
      <c r="R4876" s="3">
        <v>2.5300000000000002</v>
      </c>
      <c r="S4876" s="1" t="s">
        <v>33</v>
      </c>
      <c r="T4876" s="3">
        <v>153.62</v>
      </c>
      <c r="U4876" s="3">
        <v>11.68</v>
      </c>
      <c r="V4876" s="1" t="s">
        <v>33</v>
      </c>
      <c r="W4876" s="1" t="s">
        <v>33</v>
      </c>
      <c r="X4876" s="1" t="s">
        <v>295</v>
      </c>
      <c r="Y4876" s="1" t="s">
        <v>96</v>
      </c>
      <c r="Z4876" s="1" t="s">
        <v>2503</v>
      </c>
      <c r="AA4876" s="1" t="s">
        <v>2504</v>
      </c>
    </row>
    <row r="4877" spans="1:27" x14ac:dyDescent="0.25">
      <c r="A4877" s="1" t="s">
        <v>26</v>
      </c>
      <c r="B4877" s="1" t="s">
        <v>6624</v>
      </c>
      <c r="C4877" s="2">
        <v>42335</v>
      </c>
      <c r="D4877" s="1" t="s">
        <v>2787</v>
      </c>
      <c r="E4877" s="7" t="str">
        <f>VLOOKUP(TRIM(D4877)*1,CFOP!A:B,2,FALSE)</f>
        <v>Sim</v>
      </c>
      <c r="F4877" s="1" t="s">
        <v>29</v>
      </c>
      <c r="G4877" s="3">
        <v>790.9</v>
      </c>
      <c r="H4877" s="3">
        <v>790.9</v>
      </c>
      <c r="I4877" s="3">
        <v>142.36000000000001</v>
      </c>
      <c r="J4877" s="1" t="s">
        <v>61</v>
      </c>
      <c r="K4877" s="3">
        <v>0</v>
      </c>
      <c r="L4877" s="3">
        <v>0</v>
      </c>
      <c r="M4877" s="1" t="s">
        <v>31</v>
      </c>
      <c r="N4877" s="3">
        <v>687.74</v>
      </c>
      <c r="O4877" s="3">
        <v>103.16</v>
      </c>
      <c r="P4877" s="1" t="s">
        <v>2788</v>
      </c>
      <c r="Q4877" s="3">
        <v>687.74</v>
      </c>
      <c r="R4877" s="3">
        <v>11.35</v>
      </c>
      <c r="S4877" s="1" t="s">
        <v>33</v>
      </c>
      <c r="T4877" s="3">
        <v>687.74</v>
      </c>
      <c r="U4877" s="3">
        <v>52.27</v>
      </c>
      <c r="V4877" s="1" t="s">
        <v>33</v>
      </c>
      <c r="W4877" s="1" t="s">
        <v>33</v>
      </c>
      <c r="X4877" s="1" t="s">
        <v>6625</v>
      </c>
      <c r="Y4877" s="1" t="s">
        <v>91</v>
      </c>
      <c r="Z4877" s="1" t="s">
        <v>2524</v>
      </c>
      <c r="AA4877" s="1" t="s">
        <v>2525</v>
      </c>
    </row>
    <row r="4878" spans="1:27" x14ac:dyDescent="0.25">
      <c r="A4878" s="1" t="s">
        <v>26</v>
      </c>
      <c r="B4878" s="1" t="s">
        <v>6626</v>
      </c>
      <c r="C4878" s="2">
        <v>42335</v>
      </c>
      <c r="D4878" s="1" t="s">
        <v>2787</v>
      </c>
      <c r="E4878" s="7" t="str">
        <f>VLOOKUP(TRIM(D4878)*1,CFOP!A:B,2,FALSE)</f>
        <v>Sim</v>
      </c>
      <c r="F4878" s="1" t="s">
        <v>29</v>
      </c>
      <c r="G4878" s="3">
        <v>489.28000000000003</v>
      </c>
      <c r="H4878" s="3">
        <v>489.28000000000003</v>
      </c>
      <c r="I4878" s="3">
        <v>88.070000000000007</v>
      </c>
      <c r="J4878" s="1" t="s">
        <v>30</v>
      </c>
      <c r="K4878" s="3">
        <v>0</v>
      </c>
      <c r="L4878" s="3">
        <v>0</v>
      </c>
      <c r="M4878" s="1" t="s">
        <v>31</v>
      </c>
      <c r="N4878" s="3">
        <v>0</v>
      </c>
      <c r="O4878" s="3">
        <v>0</v>
      </c>
      <c r="P4878" s="1" t="s">
        <v>31</v>
      </c>
      <c r="Q4878" s="3">
        <v>489.28000000000003</v>
      </c>
      <c r="R4878" s="3">
        <v>8.07</v>
      </c>
      <c r="S4878" s="1" t="s">
        <v>33</v>
      </c>
      <c r="T4878" s="3">
        <v>489.28000000000003</v>
      </c>
      <c r="U4878" s="3">
        <v>37.19</v>
      </c>
      <c r="V4878" s="1" t="s">
        <v>33</v>
      </c>
      <c r="W4878" s="1" t="s">
        <v>33</v>
      </c>
      <c r="X4878" s="1" t="s">
        <v>2555</v>
      </c>
      <c r="Y4878" s="1" t="s">
        <v>99</v>
      </c>
      <c r="Z4878" s="1" t="s">
        <v>373</v>
      </c>
      <c r="AA4878" s="1" t="s">
        <v>374</v>
      </c>
    </row>
    <row r="4879" spans="1:27" x14ac:dyDescent="0.25">
      <c r="A4879" s="1" t="s">
        <v>26</v>
      </c>
      <c r="B4879" s="1" t="s">
        <v>6627</v>
      </c>
      <c r="C4879" s="2">
        <v>42335</v>
      </c>
      <c r="D4879" s="1" t="s">
        <v>2841</v>
      </c>
      <c r="E4879" s="7" t="str">
        <f>VLOOKUP(TRIM(D4879)*1,CFOP!A:B,2,FALSE)</f>
        <v>Sim</v>
      </c>
      <c r="F4879" s="1" t="s">
        <v>1643</v>
      </c>
      <c r="G4879" s="3">
        <v>415.39</v>
      </c>
      <c r="H4879" s="3">
        <v>361.21</v>
      </c>
      <c r="I4879" s="3">
        <v>14.450000000000001</v>
      </c>
      <c r="J4879" s="1" t="s">
        <v>61</v>
      </c>
      <c r="K4879" s="3">
        <v>0</v>
      </c>
      <c r="L4879" s="3">
        <v>0</v>
      </c>
      <c r="M4879" s="1" t="s">
        <v>31</v>
      </c>
      <c r="N4879" s="3">
        <v>361.21</v>
      </c>
      <c r="O4879" s="3">
        <v>54.18</v>
      </c>
      <c r="P4879" s="1" t="s">
        <v>2788</v>
      </c>
      <c r="Q4879" s="3">
        <v>361.21</v>
      </c>
      <c r="R4879" s="3">
        <v>5.96</v>
      </c>
      <c r="S4879" s="1" t="s">
        <v>33</v>
      </c>
      <c r="T4879" s="3">
        <v>361.21</v>
      </c>
      <c r="U4879" s="3">
        <v>27.45</v>
      </c>
      <c r="V4879" s="1" t="s">
        <v>33</v>
      </c>
      <c r="W4879" s="1" t="s">
        <v>33</v>
      </c>
      <c r="X4879" s="1" t="s">
        <v>1644</v>
      </c>
      <c r="Y4879" s="1" t="s">
        <v>91</v>
      </c>
      <c r="Z4879" s="1" t="s">
        <v>2509</v>
      </c>
      <c r="AA4879" s="1" t="s">
        <v>2510</v>
      </c>
    </row>
    <row r="4880" spans="1:27" x14ac:dyDescent="0.25">
      <c r="A4880" s="1" t="s">
        <v>26</v>
      </c>
      <c r="B4880" s="1" t="s">
        <v>6628</v>
      </c>
      <c r="C4880" s="2">
        <v>42335</v>
      </c>
      <c r="D4880" s="1" t="s">
        <v>2804</v>
      </c>
      <c r="E4880" s="7" t="str">
        <f>VLOOKUP(TRIM(D4880)*1,CFOP!A:B,2,FALSE)</f>
        <v>Sim</v>
      </c>
      <c r="F4880" s="1" t="s">
        <v>29</v>
      </c>
      <c r="G4880" s="3">
        <v>150.01</v>
      </c>
      <c r="H4880" s="3">
        <v>150.01</v>
      </c>
      <c r="I4880" s="3">
        <v>27</v>
      </c>
      <c r="J4880" s="1" t="s">
        <v>780</v>
      </c>
      <c r="K4880" s="3">
        <v>0</v>
      </c>
      <c r="L4880" s="3">
        <v>0</v>
      </c>
      <c r="M4880" s="1" t="s">
        <v>31</v>
      </c>
      <c r="N4880" s="3">
        <v>0</v>
      </c>
      <c r="O4880" s="3">
        <v>0</v>
      </c>
      <c r="P4880" s="1" t="s">
        <v>31</v>
      </c>
      <c r="Q4880" s="3">
        <v>150.01</v>
      </c>
      <c r="R4880" s="3">
        <v>2.48</v>
      </c>
      <c r="S4880" s="1" t="s">
        <v>33</v>
      </c>
      <c r="T4880" s="3">
        <v>150.01</v>
      </c>
      <c r="U4880" s="3">
        <v>11.4</v>
      </c>
      <c r="V4880" s="1" t="s">
        <v>33</v>
      </c>
      <c r="W4880" s="1" t="s">
        <v>33</v>
      </c>
      <c r="X4880" s="1" t="s">
        <v>771</v>
      </c>
      <c r="Y4880" s="1" t="s">
        <v>96</v>
      </c>
      <c r="Z4880" s="1" t="s">
        <v>6629</v>
      </c>
      <c r="AA4880" s="1" t="s">
        <v>782</v>
      </c>
    </row>
    <row r="4881" spans="1:27" x14ac:dyDescent="0.25">
      <c r="A4881" s="1" t="s">
        <v>26</v>
      </c>
      <c r="B4881" s="1" t="s">
        <v>6630</v>
      </c>
      <c r="C4881" s="2">
        <v>42335</v>
      </c>
      <c r="D4881" s="1" t="s">
        <v>2841</v>
      </c>
      <c r="E4881" s="7" t="str">
        <f>VLOOKUP(TRIM(D4881)*1,CFOP!A:B,2,FALSE)</f>
        <v>Sim</v>
      </c>
      <c r="F4881" s="1" t="s">
        <v>172</v>
      </c>
      <c r="G4881" s="3">
        <v>363.81</v>
      </c>
      <c r="H4881" s="3">
        <v>316.36</v>
      </c>
      <c r="I4881" s="3">
        <v>12.65</v>
      </c>
      <c r="J4881" s="1" t="s">
        <v>61</v>
      </c>
      <c r="K4881" s="3">
        <v>0</v>
      </c>
      <c r="L4881" s="3">
        <v>0</v>
      </c>
      <c r="M4881" s="1" t="s">
        <v>31</v>
      </c>
      <c r="N4881" s="3">
        <v>316.36</v>
      </c>
      <c r="O4881" s="3">
        <v>47.45</v>
      </c>
      <c r="P4881" s="1" t="s">
        <v>2788</v>
      </c>
      <c r="Q4881" s="3">
        <v>316.36</v>
      </c>
      <c r="R4881" s="3">
        <v>5.22</v>
      </c>
      <c r="S4881" s="1" t="s">
        <v>33</v>
      </c>
      <c r="T4881" s="3">
        <v>316.36</v>
      </c>
      <c r="U4881" s="3">
        <v>24.04</v>
      </c>
      <c r="V4881" s="1" t="s">
        <v>33</v>
      </c>
      <c r="W4881" s="1" t="s">
        <v>33</v>
      </c>
      <c r="X4881" s="1" t="s">
        <v>6631</v>
      </c>
      <c r="Y4881" s="1" t="s">
        <v>91</v>
      </c>
      <c r="Z4881" s="1" t="s">
        <v>302</v>
      </c>
      <c r="AA4881" s="1" t="s">
        <v>303</v>
      </c>
    </row>
    <row r="4882" spans="1:27" x14ac:dyDescent="0.25">
      <c r="A4882" s="1" t="s">
        <v>26</v>
      </c>
      <c r="B4882" s="1" t="s">
        <v>6632</v>
      </c>
      <c r="C4882" s="2">
        <v>42335</v>
      </c>
      <c r="D4882" s="1" t="s">
        <v>2841</v>
      </c>
      <c r="E4882" s="7" t="str">
        <f>VLOOKUP(TRIM(D4882)*1,CFOP!A:B,2,FALSE)</f>
        <v>Sim</v>
      </c>
      <c r="F4882" s="1" t="s">
        <v>179</v>
      </c>
      <c r="G4882" s="3">
        <v>1430.46</v>
      </c>
      <c r="H4882" s="3">
        <v>1243.8800000000001</v>
      </c>
      <c r="I4882" s="3">
        <v>49.76</v>
      </c>
      <c r="J4882" s="1" t="s">
        <v>61</v>
      </c>
      <c r="K4882" s="3">
        <v>0</v>
      </c>
      <c r="L4882" s="3">
        <v>0</v>
      </c>
      <c r="M4882" s="1" t="s">
        <v>31</v>
      </c>
      <c r="N4882" s="3">
        <v>1243.8800000000001</v>
      </c>
      <c r="O4882" s="3">
        <v>186.58</v>
      </c>
      <c r="P4882" s="1" t="s">
        <v>2788</v>
      </c>
      <c r="Q4882" s="3">
        <v>1243.8800000000001</v>
      </c>
      <c r="R4882" s="3">
        <v>20.52</v>
      </c>
      <c r="S4882" s="1" t="s">
        <v>33</v>
      </c>
      <c r="T4882" s="3">
        <v>1243.8800000000001</v>
      </c>
      <c r="U4882" s="3">
        <v>94.53</v>
      </c>
      <c r="V4882" s="1" t="s">
        <v>33</v>
      </c>
      <c r="W4882" s="1" t="s">
        <v>33</v>
      </c>
      <c r="X4882" s="1" t="s">
        <v>6633</v>
      </c>
      <c r="Y4882" s="1" t="s">
        <v>91</v>
      </c>
      <c r="Z4882" s="1" t="s">
        <v>3637</v>
      </c>
      <c r="AA4882" s="1" t="s">
        <v>3638</v>
      </c>
    </row>
    <row r="4883" spans="1:27" x14ac:dyDescent="0.25">
      <c r="A4883" s="1" t="s">
        <v>26</v>
      </c>
      <c r="B4883" s="1" t="s">
        <v>6634</v>
      </c>
      <c r="C4883" s="2">
        <v>42335</v>
      </c>
      <c r="D4883" s="1" t="s">
        <v>2787</v>
      </c>
      <c r="E4883" s="7" t="str">
        <f>VLOOKUP(TRIM(D4883)*1,CFOP!A:B,2,FALSE)</f>
        <v>Sim</v>
      </c>
      <c r="F4883" s="1" t="s">
        <v>29</v>
      </c>
      <c r="G4883" s="3">
        <v>345.95</v>
      </c>
      <c r="H4883" s="3">
        <v>345.95</v>
      </c>
      <c r="I4883" s="3">
        <v>62.27</v>
      </c>
      <c r="J4883" s="1" t="s">
        <v>30</v>
      </c>
      <c r="K4883" s="3">
        <v>0</v>
      </c>
      <c r="L4883" s="3">
        <v>0</v>
      </c>
      <c r="M4883" s="1" t="s">
        <v>31</v>
      </c>
      <c r="N4883" s="3">
        <v>0</v>
      </c>
      <c r="O4883" s="3">
        <v>0</v>
      </c>
      <c r="P4883" s="1" t="s">
        <v>31</v>
      </c>
      <c r="Q4883" s="3">
        <v>345.95</v>
      </c>
      <c r="R4883" s="3">
        <v>5.71</v>
      </c>
      <c r="S4883" s="1" t="s">
        <v>33</v>
      </c>
      <c r="T4883" s="3">
        <v>345.95</v>
      </c>
      <c r="U4883" s="3">
        <v>26.29</v>
      </c>
      <c r="V4883" s="1" t="s">
        <v>33</v>
      </c>
      <c r="W4883" s="1" t="s">
        <v>33</v>
      </c>
      <c r="X4883" s="1" t="s">
        <v>5523</v>
      </c>
      <c r="Y4883" s="1" t="s">
        <v>44</v>
      </c>
      <c r="Z4883" s="1" t="s">
        <v>5524</v>
      </c>
      <c r="AA4883" s="1" t="s">
        <v>5525</v>
      </c>
    </row>
    <row r="4884" spans="1:27" x14ac:dyDescent="0.25">
      <c r="A4884" s="1" t="s">
        <v>26</v>
      </c>
      <c r="B4884" s="1" t="s">
        <v>6634</v>
      </c>
      <c r="C4884" s="2">
        <v>42335</v>
      </c>
      <c r="D4884" s="1" t="s">
        <v>2787</v>
      </c>
      <c r="E4884" s="7" t="str">
        <f>VLOOKUP(TRIM(D4884)*1,CFOP!A:B,2,FALSE)</f>
        <v>Sim</v>
      </c>
      <c r="F4884" s="1" t="s">
        <v>29</v>
      </c>
      <c r="G4884" s="3">
        <v>691.9</v>
      </c>
      <c r="H4884" s="3">
        <v>691.9</v>
      </c>
      <c r="I4884" s="3">
        <v>124.54</v>
      </c>
      <c r="J4884" s="1" t="s">
        <v>30</v>
      </c>
      <c r="K4884" s="3">
        <v>0</v>
      </c>
      <c r="L4884" s="3">
        <v>0</v>
      </c>
      <c r="M4884" s="1" t="s">
        <v>31</v>
      </c>
      <c r="N4884" s="3">
        <v>0</v>
      </c>
      <c r="O4884" s="3">
        <v>0</v>
      </c>
      <c r="P4884" s="1" t="s">
        <v>31</v>
      </c>
      <c r="Q4884" s="3">
        <v>691.9</v>
      </c>
      <c r="R4884" s="3">
        <v>11.42</v>
      </c>
      <c r="S4884" s="1" t="s">
        <v>33</v>
      </c>
      <c r="T4884" s="3">
        <v>691.9</v>
      </c>
      <c r="U4884" s="3">
        <v>52.58</v>
      </c>
      <c r="V4884" s="1" t="s">
        <v>33</v>
      </c>
      <c r="W4884" s="1" t="s">
        <v>33</v>
      </c>
      <c r="X4884" s="1" t="s">
        <v>5523</v>
      </c>
      <c r="Y4884" s="1" t="s">
        <v>44</v>
      </c>
      <c r="Z4884" s="1" t="s">
        <v>5526</v>
      </c>
      <c r="AA4884" s="1" t="s">
        <v>5527</v>
      </c>
    </row>
    <row r="4885" spans="1:27" x14ac:dyDescent="0.25">
      <c r="A4885" s="1" t="s">
        <v>26</v>
      </c>
      <c r="B4885" s="1" t="s">
        <v>6635</v>
      </c>
      <c r="C4885" s="2">
        <v>42335</v>
      </c>
      <c r="D4885" s="1" t="s">
        <v>2804</v>
      </c>
      <c r="E4885" s="7" t="str">
        <f>VLOOKUP(TRIM(D4885)*1,CFOP!A:B,2,FALSE)</f>
        <v>Sim</v>
      </c>
      <c r="F4885" s="1" t="s">
        <v>29</v>
      </c>
      <c r="G4885" s="3">
        <v>165.08</v>
      </c>
      <c r="H4885" s="3">
        <v>182.3</v>
      </c>
      <c r="I4885" s="3">
        <v>32.81</v>
      </c>
      <c r="J4885" s="1" t="s">
        <v>307</v>
      </c>
      <c r="K4885" s="3">
        <v>0</v>
      </c>
      <c r="L4885" s="3">
        <v>0</v>
      </c>
      <c r="M4885" s="1" t="s">
        <v>31</v>
      </c>
      <c r="N4885" s="3">
        <v>158.52000000000001</v>
      </c>
      <c r="O4885" s="3">
        <v>23.78</v>
      </c>
      <c r="P4885" s="1" t="s">
        <v>2788</v>
      </c>
      <c r="Q4885" s="3">
        <v>158.52000000000001</v>
      </c>
      <c r="R4885" s="3">
        <v>2.62</v>
      </c>
      <c r="S4885" s="1" t="s">
        <v>33</v>
      </c>
      <c r="T4885" s="3">
        <v>158.52000000000001</v>
      </c>
      <c r="U4885" s="3">
        <v>12.05</v>
      </c>
      <c r="V4885" s="1" t="s">
        <v>33</v>
      </c>
      <c r="W4885" s="1" t="s">
        <v>33</v>
      </c>
      <c r="X4885" s="1" t="s">
        <v>6636</v>
      </c>
      <c r="Y4885" s="1" t="s">
        <v>91</v>
      </c>
      <c r="Z4885" s="1" t="s">
        <v>4060</v>
      </c>
      <c r="AA4885" s="1" t="s">
        <v>4061</v>
      </c>
    </row>
    <row r="4886" spans="1:27" x14ac:dyDescent="0.25">
      <c r="A4886" s="1" t="s">
        <v>26</v>
      </c>
      <c r="B4886" s="1" t="s">
        <v>6637</v>
      </c>
      <c r="C4886" s="2">
        <v>42335</v>
      </c>
      <c r="D4886" s="1" t="s">
        <v>2841</v>
      </c>
      <c r="E4886" s="7" t="str">
        <f>VLOOKUP(TRIM(D4886)*1,CFOP!A:B,2,FALSE)</f>
        <v>Sim</v>
      </c>
      <c r="F4886" s="1" t="s">
        <v>411</v>
      </c>
      <c r="G4886" s="3">
        <v>228.45000000000002</v>
      </c>
      <c r="H4886" s="3">
        <v>228.45000000000002</v>
      </c>
      <c r="I4886" s="3">
        <v>9.14</v>
      </c>
      <c r="J4886" s="1" t="s">
        <v>61</v>
      </c>
      <c r="K4886" s="3">
        <v>0</v>
      </c>
      <c r="L4886" s="3">
        <v>0</v>
      </c>
      <c r="M4886" s="1" t="s">
        <v>31</v>
      </c>
      <c r="N4886" s="3">
        <v>198.65</v>
      </c>
      <c r="O4886" s="3">
        <v>29.8</v>
      </c>
      <c r="P4886" s="1" t="s">
        <v>2788</v>
      </c>
      <c r="Q4886" s="3">
        <v>198.65</v>
      </c>
      <c r="R4886" s="3">
        <v>3.2800000000000002</v>
      </c>
      <c r="S4886" s="1" t="s">
        <v>33</v>
      </c>
      <c r="T4886" s="3">
        <v>198.65</v>
      </c>
      <c r="U4886" s="3">
        <v>15.1</v>
      </c>
      <c r="V4886" s="1" t="s">
        <v>33</v>
      </c>
      <c r="W4886" s="1" t="s">
        <v>33</v>
      </c>
      <c r="X4886" s="1" t="s">
        <v>412</v>
      </c>
      <c r="Y4886" s="1" t="s">
        <v>44</v>
      </c>
      <c r="Z4886" s="1" t="s">
        <v>417</v>
      </c>
      <c r="AA4886" s="1" t="s">
        <v>418</v>
      </c>
    </row>
    <row r="4887" spans="1:27" x14ac:dyDescent="0.25">
      <c r="A4887" s="1" t="s">
        <v>26</v>
      </c>
      <c r="B4887" s="1" t="s">
        <v>6638</v>
      </c>
      <c r="C4887" s="2">
        <v>42335</v>
      </c>
      <c r="D4887" s="1" t="s">
        <v>2903</v>
      </c>
      <c r="E4887" s="7" t="str">
        <f>VLOOKUP(TRIM(D4887)*1,CFOP!A:B,2,FALSE)</f>
        <v>Sim</v>
      </c>
      <c r="F4887" s="1" t="s">
        <v>272</v>
      </c>
      <c r="G4887" s="3">
        <v>11.28</v>
      </c>
      <c r="H4887" s="3">
        <v>0</v>
      </c>
      <c r="I4887" s="3">
        <v>0</v>
      </c>
      <c r="J4887" s="1" t="s">
        <v>31</v>
      </c>
      <c r="K4887" s="3">
        <v>0</v>
      </c>
      <c r="L4887" s="3">
        <v>0</v>
      </c>
      <c r="M4887" s="1" t="s">
        <v>31</v>
      </c>
      <c r="N4887" s="3">
        <v>0</v>
      </c>
      <c r="O4887" s="3">
        <v>0</v>
      </c>
      <c r="P4887" s="1" t="s">
        <v>31</v>
      </c>
      <c r="Q4887" s="3">
        <v>11.28</v>
      </c>
      <c r="R4887" s="3">
        <v>0</v>
      </c>
      <c r="S4887" s="1" t="s">
        <v>2904</v>
      </c>
      <c r="T4887" s="3">
        <v>11.28</v>
      </c>
      <c r="U4887" s="3">
        <v>0</v>
      </c>
      <c r="V4887" s="1" t="s">
        <v>2904</v>
      </c>
      <c r="W4887" s="1" t="s">
        <v>33</v>
      </c>
      <c r="X4887" s="1" t="s">
        <v>3357</v>
      </c>
      <c r="Y4887" s="1" t="s">
        <v>96</v>
      </c>
      <c r="Z4887" s="1" t="s">
        <v>6399</v>
      </c>
      <c r="AA4887" s="1" t="s">
        <v>6400</v>
      </c>
    </row>
    <row r="4888" spans="1:27" x14ac:dyDescent="0.25">
      <c r="A4888" s="1" t="s">
        <v>26</v>
      </c>
      <c r="B4888" s="1" t="s">
        <v>6639</v>
      </c>
      <c r="C4888" s="2">
        <v>42335</v>
      </c>
      <c r="D4888" s="1" t="s">
        <v>2787</v>
      </c>
      <c r="E4888" s="7" t="str">
        <f>VLOOKUP(TRIM(D4888)*1,CFOP!A:B,2,FALSE)</f>
        <v>Sim</v>
      </c>
      <c r="F4888" s="1" t="s">
        <v>29</v>
      </c>
      <c r="G4888" s="3">
        <v>154.36000000000001</v>
      </c>
      <c r="H4888" s="3">
        <v>154.36000000000001</v>
      </c>
      <c r="I4888" s="3">
        <v>27.78</v>
      </c>
      <c r="J4888" s="1" t="s">
        <v>30</v>
      </c>
      <c r="K4888" s="3">
        <v>0</v>
      </c>
      <c r="L4888" s="3">
        <v>0</v>
      </c>
      <c r="M4888" s="1" t="s">
        <v>31</v>
      </c>
      <c r="N4888" s="3">
        <v>0</v>
      </c>
      <c r="O4888" s="3">
        <v>0</v>
      </c>
      <c r="P4888" s="1" t="s">
        <v>31</v>
      </c>
      <c r="Q4888" s="3">
        <v>154.36000000000001</v>
      </c>
      <c r="R4888" s="3">
        <v>2.5500000000000003</v>
      </c>
      <c r="S4888" s="1" t="s">
        <v>33</v>
      </c>
      <c r="T4888" s="3">
        <v>154.36000000000001</v>
      </c>
      <c r="U4888" s="3">
        <v>11.73</v>
      </c>
      <c r="V4888" s="1" t="s">
        <v>33</v>
      </c>
      <c r="W4888" s="1" t="s">
        <v>33</v>
      </c>
      <c r="X4888" s="1" t="s">
        <v>422</v>
      </c>
      <c r="Y4888" s="1" t="s">
        <v>493</v>
      </c>
      <c r="Z4888" s="1" t="s">
        <v>4551</v>
      </c>
      <c r="AA4888" s="1" t="s">
        <v>4552</v>
      </c>
    </row>
    <row r="4889" spans="1:27" x14ac:dyDescent="0.25">
      <c r="A4889" s="1" t="s">
        <v>26</v>
      </c>
      <c r="B4889" s="1" t="s">
        <v>6639</v>
      </c>
      <c r="C4889" s="2">
        <v>42335</v>
      </c>
      <c r="D4889" s="1" t="s">
        <v>2787</v>
      </c>
      <c r="E4889" s="7" t="str">
        <f>VLOOKUP(TRIM(D4889)*1,CFOP!A:B,2,FALSE)</f>
        <v>Sim</v>
      </c>
      <c r="F4889" s="1" t="s">
        <v>29</v>
      </c>
      <c r="G4889" s="3">
        <v>67.900000000000006</v>
      </c>
      <c r="H4889" s="3">
        <v>67.900000000000006</v>
      </c>
      <c r="I4889" s="3">
        <v>12.22</v>
      </c>
      <c r="J4889" s="1" t="s">
        <v>30</v>
      </c>
      <c r="K4889" s="3">
        <v>0</v>
      </c>
      <c r="L4889" s="3">
        <v>0</v>
      </c>
      <c r="M4889" s="1" t="s">
        <v>31</v>
      </c>
      <c r="N4889" s="3">
        <v>0</v>
      </c>
      <c r="O4889" s="3">
        <v>0</v>
      </c>
      <c r="P4889" s="1" t="s">
        <v>31</v>
      </c>
      <c r="Q4889" s="3">
        <v>67.900000000000006</v>
      </c>
      <c r="R4889" s="3">
        <v>1.1200000000000001</v>
      </c>
      <c r="S4889" s="1" t="s">
        <v>33</v>
      </c>
      <c r="T4889" s="3">
        <v>67.900000000000006</v>
      </c>
      <c r="U4889" s="3">
        <v>5.16</v>
      </c>
      <c r="V4889" s="1" t="s">
        <v>33</v>
      </c>
      <c r="W4889" s="1" t="s">
        <v>33</v>
      </c>
      <c r="X4889" s="1" t="s">
        <v>422</v>
      </c>
      <c r="Y4889" s="1" t="s">
        <v>493</v>
      </c>
      <c r="Z4889" s="1" t="s">
        <v>494</v>
      </c>
      <c r="AA4889" s="1" t="s">
        <v>495</v>
      </c>
    </row>
    <row r="4890" spans="1:27" x14ac:dyDescent="0.25">
      <c r="A4890" s="1" t="s">
        <v>26</v>
      </c>
      <c r="B4890" s="1" t="s">
        <v>6639</v>
      </c>
      <c r="C4890" s="2">
        <v>42335</v>
      </c>
      <c r="D4890" s="1" t="s">
        <v>2787</v>
      </c>
      <c r="E4890" s="7" t="str">
        <f>VLOOKUP(TRIM(D4890)*1,CFOP!A:B,2,FALSE)</f>
        <v>Sim</v>
      </c>
      <c r="F4890" s="1" t="s">
        <v>29</v>
      </c>
      <c r="G4890" s="3">
        <v>217.75</v>
      </c>
      <c r="H4890" s="3">
        <v>189.35</v>
      </c>
      <c r="I4890" s="3">
        <v>34.08</v>
      </c>
      <c r="J4890" s="1" t="s">
        <v>61</v>
      </c>
      <c r="K4890" s="3">
        <v>0</v>
      </c>
      <c r="L4890" s="3">
        <v>0</v>
      </c>
      <c r="M4890" s="1" t="s">
        <v>31</v>
      </c>
      <c r="N4890" s="3">
        <v>189.35</v>
      </c>
      <c r="O4890" s="3">
        <v>28.400000000000002</v>
      </c>
      <c r="P4890" s="1" t="s">
        <v>2788</v>
      </c>
      <c r="Q4890" s="3">
        <v>189.35</v>
      </c>
      <c r="R4890" s="3">
        <v>3.12</v>
      </c>
      <c r="S4890" s="1" t="s">
        <v>33</v>
      </c>
      <c r="T4890" s="3">
        <v>189.35</v>
      </c>
      <c r="U4890" s="3">
        <v>14.39</v>
      </c>
      <c r="V4890" s="1" t="s">
        <v>33</v>
      </c>
      <c r="W4890" s="1" t="s">
        <v>33</v>
      </c>
      <c r="X4890" s="1" t="s">
        <v>422</v>
      </c>
      <c r="Y4890" s="1" t="s">
        <v>44</v>
      </c>
      <c r="Z4890" s="1" t="s">
        <v>753</v>
      </c>
      <c r="AA4890" s="1" t="s">
        <v>754</v>
      </c>
    </row>
    <row r="4891" spans="1:27" x14ac:dyDescent="0.25">
      <c r="A4891" s="1" t="s">
        <v>26</v>
      </c>
      <c r="B4891" s="1" t="s">
        <v>6639</v>
      </c>
      <c r="C4891" s="2">
        <v>42335</v>
      </c>
      <c r="D4891" s="1" t="s">
        <v>2787</v>
      </c>
      <c r="E4891" s="7" t="str">
        <f>VLOOKUP(TRIM(D4891)*1,CFOP!A:B,2,FALSE)</f>
        <v>Sim</v>
      </c>
      <c r="F4891" s="1" t="s">
        <v>29</v>
      </c>
      <c r="G4891" s="3">
        <v>297.02000000000004</v>
      </c>
      <c r="H4891" s="3">
        <v>258.28000000000003</v>
      </c>
      <c r="I4891" s="3">
        <v>46.49</v>
      </c>
      <c r="J4891" s="1" t="s">
        <v>61</v>
      </c>
      <c r="K4891" s="3">
        <v>0</v>
      </c>
      <c r="L4891" s="3">
        <v>0</v>
      </c>
      <c r="M4891" s="1" t="s">
        <v>31</v>
      </c>
      <c r="N4891" s="3">
        <v>258.28000000000003</v>
      </c>
      <c r="O4891" s="3">
        <v>38.74</v>
      </c>
      <c r="P4891" s="1" t="s">
        <v>2788</v>
      </c>
      <c r="Q4891" s="3">
        <v>258.28000000000003</v>
      </c>
      <c r="R4891" s="3">
        <v>4.26</v>
      </c>
      <c r="S4891" s="1" t="s">
        <v>33</v>
      </c>
      <c r="T4891" s="3">
        <v>258.28000000000003</v>
      </c>
      <c r="U4891" s="3">
        <v>19.63</v>
      </c>
      <c r="V4891" s="1" t="s">
        <v>33</v>
      </c>
      <c r="W4891" s="1" t="s">
        <v>33</v>
      </c>
      <c r="X4891" s="1" t="s">
        <v>422</v>
      </c>
      <c r="Y4891" s="1" t="s">
        <v>44</v>
      </c>
      <c r="Z4891" s="1" t="s">
        <v>3421</v>
      </c>
      <c r="AA4891" s="1" t="s">
        <v>3422</v>
      </c>
    </row>
    <row r="4892" spans="1:27" x14ac:dyDescent="0.25">
      <c r="A4892" s="1" t="s">
        <v>26</v>
      </c>
      <c r="B4892" s="1" t="s">
        <v>6640</v>
      </c>
      <c r="C4892" s="2">
        <v>42335</v>
      </c>
      <c r="D4892" s="1" t="s">
        <v>2841</v>
      </c>
      <c r="E4892" s="7" t="str">
        <f>VLOOKUP(TRIM(D4892)*1,CFOP!A:B,2,FALSE)</f>
        <v>Sim</v>
      </c>
      <c r="F4892" s="1" t="s">
        <v>411</v>
      </c>
      <c r="G4892" s="3">
        <v>3241.37</v>
      </c>
      <c r="H4892" s="3">
        <v>2818.58</v>
      </c>
      <c r="I4892" s="3">
        <v>112.74000000000001</v>
      </c>
      <c r="J4892" s="1" t="s">
        <v>61</v>
      </c>
      <c r="K4892" s="3">
        <v>0</v>
      </c>
      <c r="L4892" s="3">
        <v>0</v>
      </c>
      <c r="M4892" s="1" t="s">
        <v>31</v>
      </c>
      <c r="N4892" s="3">
        <v>2818.58</v>
      </c>
      <c r="O4892" s="3">
        <v>422.79</v>
      </c>
      <c r="P4892" s="1" t="s">
        <v>2788</v>
      </c>
      <c r="Q4892" s="3">
        <v>2818.58</v>
      </c>
      <c r="R4892" s="3">
        <v>46.51</v>
      </c>
      <c r="S4892" s="1" t="s">
        <v>33</v>
      </c>
      <c r="T4892" s="3">
        <v>2818.58</v>
      </c>
      <c r="U4892" s="3">
        <v>214.21</v>
      </c>
      <c r="V4892" s="1" t="s">
        <v>33</v>
      </c>
      <c r="W4892" s="1" t="s">
        <v>33</v>
      </c>
      <c r="X4892" s="1" t="s">
        <v>3011</v>
      </c>
      <c r="Y4892" s="1" t="s">
        <v>91</v>
      </c>
      <c r="Z4892" s="1" t="s">
        <v>2476</v>
      </c>
      <c r="AA4892" s="1" t="s">
        <v>2477</v>
      </c>
    </row>
    <row r="4893" spans="1:27" x14ac:dyDescent="0.25">
      <c r="A4893" s="1" t="s">
        <v>26</v>
      </c>
      <c r="B4893" s="1" t="s">
        <v>6640</v>
      </c>
      <c r="C4893" s="2">
        <v>42335</v>
      </c>
      <c r="D4893" s="1" t="s">
        <v>2841</v>
      </c>
      <c r="E4893" s="7" t="str">
        <f>VLOOKUP(TRIM(D4893)*1,CFOP!A:B,2,FALSE)</f>
        <v>Sim</v>
      </c>
      <c r="F4893" s="1" t="s">
        <v>411</v>
      </c>
      <c r="G4893" s="3">
        <v>6482.73</v>
      </c>
      <c r="H4893" s="3">
        <v>5637.16</v>
      </c>
      <c r="I4893" s="3">
        <v>225.49</v>
      </c>
      <c r="J4893" s="1" t="s">
        <v>61</v>
      </c>
      <c r="K4893" s="3">
        <v>0</v>
      </c>
      <c r="L4893" s="3">
        <v>0</v>
      </c>
      <c r="M4893" s="1" t="s">
        <v>31</v>
      </c>
      <c r="N4893" s="3">
        <v>5637.16</v>
      </c>
      <c r="O4893" s="3">
        <v>845.57</v>
      </c>
      <c r="P4893" s="1" t="s">
        <v>2788</v>
      </c>
      <c r="Q4893" s="3">
        <v>5637.16</v>
      </c>
      <c r="R4893" s="3">
        <v>93.01</v>
      </c>
      <c r="S4893" s="1" t="s">
        <v>33</v>
      </c>
      <c r="T4893" s="3">
        <v>5637.16</v>
      </c>
      <c r="U4893" s="3">
        <v>428.42</v>
      </c>
      <c r="V4893" s="1" t="s">
        <v>33</v>
      </c>
      <c r="W4893" s="1" t="s">
        <v>33</v>
      </c>
      <c r="X4893" s="1" t="s">
        <v>3011</v>
      </c>
      <c r="Y4893" s="1" t="s">
        <v>91</v>
      </c>
      <c r="Z4893" s="1" t="s">
        <v>1749</v>
      </c>
      <c r="AA4893" s="1" t="s">
        <v>1750</v>
      </c>
    </row>
    <row r="4894" spans="1:27" x14ac:dyDescent="0.25">
      <c r="A4894" s="1" t="s">
        <v>26</v>
      </c>
      <c r="B4894" s="1" t="s">
        <v>6640</v>
      </c>
      <c r="C4894" s="2">
        <v>42335</v>
      </c>
      <c r="D4894" s="1" t="s">
        <v>2841</v>
      </c>
      <c r="E4894" s="7" t="str">
        <f>VLOOKUP(TRIM(D4894)*1,CFOP!A:B,2,FALSE)</f>
        <v>Sim</v>
      </c>
      <c r="F4894" s="1" t="s">
        <v>411</v>
      </c>
      <c r="G4894" s="3">
        <v>2431.0300000000002</v>
      </c>
      <c r="H4894" s="3">
        <v>2113.94</v>
      </c>
      <c r="I4894" s="3">
        <v>84.56</v>
      </c>
      <c r="J4894" s="1" t="s">
        <v>61</v>
      </c>
      <c r="K4894" s="3">
        <v>0</v>
      </c>
      <c r="L4894" s="3">
        <v>0</v>
      </c>
      <c r="M4894" s="1" t="s">
        <v>31</v>
      </c>
      <c r="N4894" s="3">
        <v>2113.94</v>
      </c>
      <c r="O4894" s="3">
        <v>317.09000000000003</v>
      </c>
      <c r="P4894" s="1" t="s">
        <v>2788</v>
      </c>
      <c r="Q4894" s="3">
        <v>2113.94</v>
      </c>
      <c r="R4894" s="3">
        <v>34.880000000000003</v>
      </c>
      <c r="S4894" s="1" t="s">
        <v>33</v>
      </c>
      <c r="T4894" s="3">
        <v>2113.94</v>
      </c>
      <c r="U4894" s="3">
        <v>160.66</v>
      </c>
      <c r="V4894" s="1" t="s">
        <v>33</v>
      </c>
      <c r="W4894" s="1" t="s">
        <v>33</v>
      </c>
      <c r="X4894" s="1" t="s">
        <v>3011</v>
      </c>
      <c r="Y4894" s="1" t="s">
        <v>91</v>
      </c>
      <c r="Z4894" s="1" t="s">
        <v>2478</v>
      </c>
      <c r="AA4894" s="1" t="s">
        <v>2479</v>
      </c>
    </row>
    <row r="4895" spans="1:27" x14ac:dyDescent="0.25">
      <c r="A4895" s="1" t="s">
        <v>26</v>
      </c>
      <c r="B4895" s="1" t="s">
        <v>6641</v>
      </c>
      <c r="C4895" s="2">
        <v>42335</v>
      </c>
      <c r="D4895" s="1" t="s">
        <v>2841</v>
      </c>
      <c r="E4895" s="7" t="str">
        <f>VLOOKUP(TRIM(D4895)*1,CFOP!A:B,2,FALSE)</f>
        <v>Sim</v>
      </c>
      <c r="F4895" s="1" t="s">
        <v>411</v>
      </c>
      <c r="G4895" s="3">
        <v>1013.7800000000001</v>
      </c>
      <c r="H4895" s="3">
        <v>1013.78</v>
      </c>
      <c r="I4895" s="3">
        <v>40.550000000000004</v>
      </c>
      <c r="J4895" s="1" t="s">
        <v>61</v>
      </c>
      <c r="K4895" s="3">
        <v>0</v>
      </c>
      <c r="L4895" s="3">
        <v>0</v>
      </c>
      <c r="M4895" s="1" t="s">
        <v>31</v>
      </c>
      <c r="N4895" s="3">
        <v>881.55000000000007</v>
      </c>
      <c r="O4895" s="3">
        <v>132.22999999999999</v>
      </c>
      <c r="P4895" s="1" t="s">
        <v>2788</v>
      </c>
      <c r="Q4895" s="3">
        <v>881.55000000000007</v>
      </c>
      <c r="R4895" s="3">
        <v>14.55</v>
      </c>
      <c r="S4895" s="1" t="s">
        <v>33</v>
      </c>
      <c r="T4895" s="3">
        <v>881.55000000000007</v>
      </c>
      <c r="U4895" s="3">
        <v>67</v>
      </c>
      <c r="V4895" s="1" t="s">
        <v>33</v>
      </c>
      <c r="W4895" s="1" t="s">
        <v>33</v>
      </c>
      <c r="X4895" s="1" t="s">
        <v>6642</v>
      </c>
      <c r="Y4895" s="1" t="s">
        <v>91</v>
      </c>
      <c r="Z4895" s="1" t="s">
        <v>1779</v>
      </c>
      <c r="AA4895" s="1" t="s">
        <v>1780</v>
      </c>
    </row>
    <row r="4896" spans="1:27" x14ac:dyDescent="0.25">
      <c r="A4896" s="1" t="s">
        <v>26</v>
      </c>
      <c r="B4896" s="1" t="s">
        <v>6643</v>
      </c>
      <c r="C4896" s="2">
        <v>42335</v>
      </c>
      <c r="D4896" s="1" t="s">
        <v>2804</v>
      </c>
      <c r="E4896" s="7" t="str">
        <f>VLOOKUP(TRIM(D4896)*1,CFOP!A:B,2,FALSE)</f>
        <v>Sim</v>
      </c>
      <c r="F4896" s="1" t="s">
        <v>29</v>
      </c>
      <c r="G4896" s="3">
        <v>213.04</v>
      </c>
      <c r="H4896" s="3">
        <v>213.04</v>
      </c>
      <c r="I4896" s="3">
        <v>38.35</v>
      </c>
      <c r="J4896" s="1" t="s">
        <v>30</v>
      </c>
      <c r="K4896" s="3">
        <v>0</v>
      </c>
      <c r="L4896" s="3">
        <v>0</v>
      </c>
      <c r="M4896" s="1" t="s">
        <v>31</v>
      </c>
      <c r="N4896" s="3">
        <v>185.25</v>
      </c>
      <c r="O4896" s="3">
        <v>27.79</v>
      </c>
      <c r="P4896" s="1" t="s">
        <v>2788</v>
      </c>
      <c r="Q4896" s="3">
        <v>185.25</v>
      </c>
      <c r="R4896" s="3">
        <v>3.06</v>
      </c>
      <c r="S4896" s="1" t="s">
        <v>33</v>
      </c>
      <c r="T4896" s="3">
        <v>185.25</v>
      </c>
      <c r="U4896" s="3">
        <v>14.08</v>
      </c>
      <c r="V4896" s="1" t="s">
        <v>33</v>
      </c>
      <c r="W4896" s="1" t="s">
        <v>33</v>
      </c>
      <c r="X4896" s="1" t="s">
        <v>6644</v>
      </c>
      <c r="Y4896" s="1" t="s">
        <v>96</v>
      </c>
      <c r="Z4896" s="1" t="s">
        <v>6645</v>
      </c>
      <c r="AA4896" s="1" t="s">
        <v>6646</v>
      </c>
    </row>
    <row r="4897" spans="1:27" x14ac:dyDescent="0.25">
      <c r="A4897" s="1" t="s">
        <v>26</v>
      </c>
      <c r="B4897" s="1" t="s">
        <v>6647</v>
      </c>
      <c r="C4897" s="2">
        <v>42335</v>
      </c>
      <c r="D4897" s="1" t="s">
        <v>2804</v>
      </c>
      <c r="E4897" s="7" t="str">
        <f>VLOOKUP(TRIM(D4897)*1,CFOP!A:B,2,FALSE)</f>
        <v>Sim</v>
      </c>
      <c r="F4897" s="1" t="s">
        <v>29</v>
      </c>
      <c r="G4897" s="3">
        <v>1423.64</v>
      </c>
      <c r="H4897" s="3">
        <v>1237.95</v>
      </c>
      <c r="I4897" s="3">
        <v>222.83</v>
      </c>
      <c r="J4897" s="1" t="s">
        <v>1555</v>
      </c>
      <c r="K4897" s="3">
        <v>0</v>
      </c>
      <c r="L4897" s="3">
        <v>0</v>
      </c>
      <c r="M4897" s="1" t="s">
        <v>31</v>
      </c>
      <c r="N4897" s="3">
        <v>1237.95</v>
      </c>
      <c r="O4897" s="3">
        <v>185.69</v>
      </c>
      <c r="P4897" s="1" t="s">
        <v>2788</v>
      </c>
      <c r="Q4897" s="3">
        <v>1237.95</v>
      </c>
      <c r="R4897" s="3">
        <v>20.43</v>
      </c>
      <c r="S4897" s="1" t="s">
        <v>33</v>
      </c>
      <c r="T4897" s="3">
        <v>1237.95</v>
      </c>
      <c r="U4897" s="3">
        <v>94.08</v>
      </c>
      <c r="V4897" s="1" t="s">
        <v>33</v>
      </c>
      <c r="W4897" s="1" t="s">
        <v>33</v>
      </c>
      <c r="X4897" s="1" t="s">
        <v>3823</v>
      </c>
      <c r="Y4897" s="1" t="s">
        <v>91</v>
      </c>
      <c r="Z4897" s="1" t="s">
        <v>6648</v>
      </c>
      <c r="AA4897" s="1" t="s">
        <v>6649</v>
      </c>
    </row>
    <row r="4898" spans="1:27" x14ac:dyDescent="0.25">
      <c r="A4898" s="1" t="s">
        <v>26</v>
      </c>
      <c r="B4898" s="1" t="s">
        <v>6650</v>
      </c>
      <c r="C4898" s="2">
        <v>42335</v>
      </c>
      <c r="D4898" s="1" t="s">
        <v>2787</v>
      </c>
      <c r="E4898" s="7" t="str">
        <f>VLOOKUP(TRIM(D4898)*1,CFOP!A:B,2,FALSE)</f>
        <v>Sim</v>
      </c>
      <c r="F4898" s="1" t="s">
        <v>29</v>
      </c>
      <c r="G4898" s="3">
        <v>104.55</v>
      </c>
      <c r="H4898" s="3">
        <v>104.55</v>
      </c>
      <c r="I4898" s="3">
        <v>18.82</v>
      </c>
      <c r="J4898" s="1" t="s">
        <v>30</v>
      </c>
      <c r="K4898" s="3">
        <v>0</v>
      </c>
      <c r="L4898" s="3">
        <v>0</v>
      </c>
      <c r="M4898" s="1" t="s">
        <v>31</v>
      </c>
      <c r="N4898" s="3">
        <v>0</v>
      </c>
      <c r="O4898" s="3">
        <v>0</v>
      </c>
      <c r="P4898" s="1" t="s">
        <v>31</v>
      </c>
      <c r="Q4898" s="3">
        <v>104.55</v>
      </c>
      <c r="R4898" s="3">
        <v>1.73</v>
      </c>
      <c r="S4898" s="1" t="s">
        <v>33</v>
      </c>
      <c r="T4898" s="3">
        <v>104.55</v>
      </c>
      <c r="U4898" s="3">
        <v>7.95</v>
      </c>
      <c r="V4898" s="1" t="s">
        <v>33</v>
      </c>
      <c r="W4898" s="1" t="s">
        <v>33</v>
      </c>
      <c r="X4898" s="1" t="s">
        <v>6651</v>
      </c>
      <c r="Y4898" s="1" t="s">
        <v>493</v>
      </c>
      <c r="Z4898" s="1" t="s">
        <v>496</v>
      </c>
      <c r="AA4898" s="1" t="s">
        <v>497</v>
      </c>
    </row>
    <row r="4899" spans="1:27" x14ac:dyDescent="0.25">
      <c r="A4899" s="1" t="s">
        <v>26</v>
      </c>
      <c r="B4899" s="1" t="s">
        <v>6652</v>
      </c>
      <c r="C4899" s="2">
        <v>42335</v>
      </c>
      <c r="D4899" s="1" t="s">
        <v>2787</v>
      </c>
      <c r="E4899" s="7" t="str">
        <f>VLOOKUP(TRIM(D4899)*1,CFOP!A:B,2,FALSE)</f>
        <v>Sim</v>
      </c>
      <c r="F4899" s="1" t="s">
        <v>29</v>
      </c>
      <c r="G4899" s="3">
        <v>988.09</v>
      </c>
      <c r="H4899" s="3">
        <v>988.09</v>
      </c>
      <c r="I4899" s="3">
        <v>177.86</v>
      </c>
      <c r="J4899" s="1" t="s">
        <v>61</v>
      </c>
      <c r="K4899" s="3">
        <v>0</v>
      </c>
      <c r="L4899" s="3">
        <v>0</v>
      </c>
      <c r="M4899" s="1" t="s">
        <v>31</v>
      </c>
      <c r="N4899" s="3">
        <v>859.21</v>
      </c>
      <c r="O4899" s="3">
        <v>128.88</v>
      </c>
      <c r="P4899" s="1" t="s">
        <v>2788</v>
      </c>
      <c r="Q4899" s="3">
        <v>859.21</v>
      </c>
      <c r="R4899" s="3">
        <v>14.18</v>
      </c>
      <c r="S4899" s="1" t="s">
        <v>33</v>
      </c>
      <c r="T4899" s="3">
        <v>859.21</v>
      </c>
      <c r="U4899" s="3">
        <v>65.3</v>
      </c>
      <c r="V4899" s="1" t="s">
        <v>33</v>
      </c>
      <c r="W4899" s="1" t="s">
        <v>33</v>
      </c>
      <c r="X4899" s="1" t="s">
        <v>3473</v>
      </c>
      <c r="Y4899" s="1" t="s">
        <v>44</v>
      </c>
      <c r="Z4899" s="1" t="s">
        <v>3218</v>
      </c>
      <c r="AA4899" s="1" t="s">
        <v>3219</v>
      </c>
    </row>
    <row r="4900" spans="1:27" x14ac:dyDescent="0.25">
      <c r="A4900" s="1" t="s">
        <v>26</v>
      </c>
      <c r="B4900" s="1" t="s">
        <v>6652</v>
      </c>
      <c r="C4900" s="2">
        <v>42335</v>
      </c>
      <c r="D4900" s="1" t="s">
        <v>2787</v>
      </c>
      <c r="E4900" s="7" t="str">
        <f>VLOOKUP(TRIM(D4900)*1,CFOP!A:B,2,FALSE)</f>
        <v>Sim</v>
      </c>
      <c r="F4900" s="1" t="s">
        <v>29</v>
      </c>
      <c r="G4900" s="3">
        <v>1699.69</v>
      </c>
      <c r="H4900" s="3">
        <v>1699.69</v>
      </c>
      <c r="I4900" s="3">
        <v>305.94</v>
      </c>
      <c r="J4900" s="1" t="s">
        <v>61</v>
      </c>
      <c r="K4900" s="3">
        <v>0</v>
      </c>
      <c r="L4900" s="3">
        <v>0</v>
      </c>
      <c r="M4900" s="1" t="s">
        <v>31</v>
      </c>
      <c r="N4900" s="3">
        <v>1477.99</v>
      </c>
      <c r="O4900" s="3">
        <v>221.70000000000002</v>
      </c>
      <c r="P4900" s="1" t="s">
        <v>2788</v>
      </c>
      <c r="Q4900" s="3">
        <v>1477.99</v>
      </c>
      <c r="R4900" s="3">
        <v>24.39</v>
      </c>
      <c r="S4900" s="1" t="s">
        <v>33</v>
      </c>
      <c r="T4900" s="3">
        <v>1477.99</v>
      </c>
      <c r="U4900" s="3">
        <v>112.33</v>
      </c>
      <c r="V4900" s="1" t="s">
        <v>33</v>
      </c>
      <c r="W4900" s="1" t="s">
        <v>33</v>
      </c>
      <c r="X4900" s="1" t="s">
        <v>3473</v>
      </c>
      <c r="Y4900" s="1" t="s">
        <v>44</v>
      </c>
      <c r="Z4900" s="1" t="s">
        <v>1151</v>
      </c>
      <c r="AA4900" s="1" t="s">
        <v>1152</v>
      </c>
    </row>
    <row r="4901" spans="1:27" x14ac:dyDescent="0.25">
      <c r="A4901" s="1" t="s">
        <v>26</v>
      </c>
      <c r="B4901" s="1" t="s">
        <v>6652</v>
      </c>
      <c r="C4901" s="2">
        <v>42335</v>
      </c>
      <c r="D4901" s="1" t="s">
        <v>2787</v>
      </c>
      <c r="E4901" s="7" t="str">
        <f>VLOOKUP(TRIM(D4901)*1,CFOP!A:B,2,FALSE)</f>
        <v>Sim</v>
      </c>
      <c r="F4901" s="1" t="s">
        <v>29</v>
      </c>
      <c r="G4901" s="3">
        <v>2135.3199999999997</v>
      </c>
      <c r="H4901" s="3">
        <v>2135.3200000000002</v>
      </c>
      <c r="I4901" s="3">
        <v>384.36</v>
      </c>
      <c r="J4901" s="1" t="s">
        <v>61</v>
      </c>
      <c r="K4901" s="3">
        <v>0</v>
      </c>
      <c r="L4901" s="3">
        <v>0</v>
      </c>
      <c r="M4901" s="1" t="s">
        <v>31</v>
      </c>
      <c r="N4901" s="3">
        <v>1856.8</v>
      </c>
      <c r="O4901" s="3">
        <v>278.52</v>
      </c>
      <c r="P4901" s="1" t="s">
        <v>2788</v>
      </c>
      <c r="Q4901" s="3">
        <v>1856.8</v>
      </c>
      <c r="R4901" s="3">
        <v>30.64</v>
      </c>
      <c r="S4901" s="1" t="s">
        <v>33</v>
      </c>
      <c r="T4901" s="3">
        <v>1856.8</v>
      </c>
      <c r="U4901" s="3">
        <v>141.12</v>
      </c>
      <c r="V4901" s="1" t="s">
        <v>33</v>
      </c>
      <c r="W4901" s="1" t="s">
        <v>33</v>
      </c>
      <c r="X4901" s="1" t="s">
        <v>3473</v>
      </c>
      <c r="Y4901" s="1" t="s">
        <v>44</v>
      </c>
      <c r="Z4901" s="1" t="s">
        <v>2453</v>
      </c>
      <c r="AA4901" s="1" t="s">
        <v>2454</v>
      </c>
    </row>
    <row r="4902" spans="1:27" x14ac:dyDescent="0.25">
      <c r="A4902" s="1" t="s">
        <v>26</v>
      </c>
      <c r="B4902" s="1" t="s">
        <v>6653</v>
      </c>
      <c r="C4902" s="2">
        <v>42335</v>
      </c>
      <c r="D4902" s="1" t="s">
        <v>2787</v>
      </c>
      <c r="E4902" s="7" t="str">
        <f>VLOOKUP(TRIM(D4902)*1,CFOP!A:B,2,FALSE)</f>
        <v>Sim</v>
      </c>
      <c r="F4902" s="1" t="s">
        <v>29</v>
      </c>
      <c r="G4902" s="3">
        <v>1311.05</v>
      </c>
      <c r="H4902" s="3">
        <v>1140.04</v>
      </c>
      <c r="I4902" s="3">
        <v>205.21</v>
      </c>
      <c r="J4902" s="1" t="s">
        <v>61</v>
      </c>
      <c r="K4902" s="3">
        <v>0</v>
      </c>
      <c r="L4902" s="3">
        <v>0</v>
      </c>
      <c r="M4902" s="1" t="s">
        <v>31</v>
      </c>
      <c r="N4902" s="3">
        <v>1140.04</v>
      </c>
      <c r="O4902" s="3">
        <v>171.01</v>
      </c>
      <c r="P4902" s="1" t="s">
        <v>2788</v>
      </c>
      <c r="Q4902" s="3">
        <v>1140.04</v>
      </c>
      <c r="R4902" s="3">
        <v>18.809999999999999</v>
      </c>
      <c r="S4902" s="1" t="s">
        <v>33</v>
      </c>
      <c r="T4902" s="3">
        <v>1140.04</v>
      </c>
      <c r="U4902" s="3">
        <v>86.64</v>
      </c>
      <c r="V4902" s="1" t="s">
        <v>33</v>
      </c>
      <c r="W4902" s="1" t="s">
        <v>33</v>
      </c>
      <c r="X4902" s="1" t="s">
        <v>641</v>
      </c>
      <c r="Y4902" s="1" t="s">
        <v>91</v>
      </c>
      <c r="Z4902" s="1" t="s">
        <v>6654</v>
      </c>
      <c r="AA4902" s="1" t="s">
        <v>6655</v>
      </c>
    </row>
    <row r="4903" spans="1:27" x14ac:dyDescent="0.25">
      <c r="A4903" s="1" t="s">
        <v>26</v>
      </c>
      <c r="B4903" s="1" t="s">
        <v>6653</v>
      </c>
      <c r="C4903" s="2">
        <v>42335</v>
      </c>
      <c r="D4903" s="1" t="s">
        <v>2787</v>
      </c>
      <c r="E4903" s="7" t="str">
        <f>VLOOKUP(TRIM(D4903)*1,CFOP!A:B,2,FALSE)</f>
        <v>Sim</v>
      </c>
      <c r="F4903" s="1" t="s">
        <v>29</v>
      </c>
      <c r="G4903" s="3">
        <v>1381.7</v>
      </c>
      <c r="H4903" s="3">
        <v>1201.48</v>
      </c>
      <c r="I4903" s="3">
        <v>216.27</v>
      </c>
      <c r="J4903" s="1" t="s">
        <v>61</v>
      </c>
      <c r="K4903" s="3">
        <v>0</v>
      </c>
      <c r="L4903" s="3">
        <v>0</v>
      </c>
      <c r="M4903" s="1" t="s">
        <v>31</v>
      </c>
      <c r="N4903" s="3">
        <v>1201.48</v>
      </c>
      <c r="O4903" s="3">
        <v>180.22</v>
      </c>
      <c r="P4903" s="1" t="s">
        <v>2788</v>
      </c>
      <c r="Q4903" s="3">
        <v>1201.48</v>
      </c>
      <c r="R4903" s="3">
        <v>19.82</v>
      </c>
      <c r="S4903" s="1" t="s">
        <v>33</v>
      </c>
      <c r="T4903" s="3">
        <v>1201.48</v>
      </c>
      <c r="U4903" s="3">
        <v>91.31</v>
      </c>
      <c r="V4903" s="1" t="s">
        <v>33</v>
      </c>
      <c r="W4903" s="1" t="s">
        <v>33</v>
      </c>
      <c r="X4903" s="1" t="s">
        <v>641</v>
      </c>
      <c r="Y4903" s="1" t="s">
        <v>96</v>
      </c>
      <c r="Z4903" s="1" t="s">
        <v>106</v>
      </c>
      <c r="AA4903" s="1" t="s">
        <v>107</v>
      </c>
    </row>
    <row r="4904" spans="1:27" x14ac:dyDescent="0.25">
      <c r="A4904" s="1" t="s">
        <v>26</v>
      </c>
      <c r="B4904" s="1" t="s">
        <v>6653</v>
      </c>
      <c r="C4904" s="2">
        <v>42335</v>
      </c>
      <c r="D4904" s="1" t="s">
        <v>2787</v>
      </c>
      <c r="E4904" s="7" t="str">
        <f>VLOOKUP(TRIM(D4904)*1,CFOP!A:B,2,FALSE)</f>
        <v>Sim</v>
      </c>
      <c r="F4904" s="1" t="s">
        <v>29</v>
      </c>
      <c r="G4904" s="3">
        <v>1766.65</v>
      </c>
      <c r="H4904" s="3">
        <v>1536.22</v>
      </c>
      <c r="I4904" s="3">
        <v>276.52</v>
      </c>
      <c r="J4904" s="1" t="s">
        <v>61</v>
      </c>
      <c r="K4904" s="3">
        <v>0</v>
      </c>
      <c r="L4904" s="3">
        <v>0</v>
      </c>
      <c r="M4904" s="1" t="s">
        <v>31</v>
      </c>
      <c r="N4904" s="3">
        <v>1536.22</v>
      </c>
      <c r="O4904" s="3">
        <v>230.43</v>
      </c>
      <c r="P4904" s="1" t="s">
        <v>2788</v>
      </c>
      <c r="Q4904" s="3">
        <v>1536.22</v>
      </c>
      <c r="R4904" s="3">
        <v>25.35</v>
      </c>
      <c r="S4904" s="1" t="s">
        <v>33</v>
      </c>
      <c r="T4904" s="3">
        <v>1536.22</v>
      </c>
      <c r="U4904" s="3">
        <v>116.75</v>
      </c>
      <c r="V4904" s="1" t="s">
        <v>33</v>
      </c>
      <c r="W4904" s="1" t="s">
        <v>33</v>
      </c>
      <c r="X4904" s="1" t="s">
        <v>641</v>
      </c>
      <c r="Y4904" s="1" t="s">
        <v>91</v>
      </c>
      <c r="Z4904" s="1" t="s">
        <v>2880</v>
      </c>
      <c r="AA4904" s="1" t="s">
        <v>2881</v>
      </c>
    </row>
    <row r="4905" spans="1:27" x14ac:dyDescent="0.25">
      <c r="A4905" s="1" t="s">
        <v>26</v>
      </c>
      <c r="B4905" s="1" t="s">
        <v>6656</v>
      </c>
      <c r="C4905" s="2">
        <v>42335</v>
      </c>
      <c r="D4905" s="1" t="s">
        <v>2787</v>
      </c>
      <c r="E4905" s="7" t="str">
        <f>VLOOKUP(TRIM(D4905)*1,CFOP!A:B,2,FALSE)</f>
        <v>Sim</v>
      </c>
      <c r="F4905" s="1" t="s">
        <v>29</v>
      </c>
      <c r="G4905" s="3">
        <v>924.74</v>
      </c>
      <c r="H4905" s="3">
        <v>804.12</v>
      </c>
      <c r="I4905" s="3">
        <v>144.74</v>
      </c>
      <c r="J4905" s="1" t="s">
        <v>61</v>
      </c>
      <c r="K4905" s="3">
        <v>0</v>
      </c>
      <c r="L4905" s="3">
        <v>0</v>
      </c>
      <c r="M4905" s="1" t="s">
        <v>31</v>
      </c>
      <c r="N4905" s="3">
        <v>804.12</v>
      </c>
      <c r="O4905" s="3">
        <v>120.62</v>
      </c>
      <c r="P4905" s="1" t="s">
        <v>2788</v>
      </c>
      <c r="Q4905" s="3">
        <v>804.12</v>
      </c>
      <c r="R4905" s="3">
        <v>13.27</v>
      </c>
      <c r="S4905" s="1" t="s">
        <v>33</v>
      </c>
      <c r="T4905" s="3">
        <v>804.12</v>
      </c>
      <c r="U4905" s="3">
        <v>61.11</v>
      </c>
      <c r="V4905" s="1" t="s">
        <v>33</v>
      </c>
      <c r="W4905" s="1" t="s">
        <v>33</v>
      </c>
      <c r="X4905" s="1" t="s">
        <v>641</v>
      </c>
      <c r="Y4905" s="1" t="s">
        <v>91</v>
      </c>
      <c r="Z4905" s="1" t="s">
        <v>1197</v>
      </c>
      <c r="AA4905" s="1" t="s">
        <v>1198</v>
      </c>
    </row>
    <row r="4906" spans="1:27" x14ac:dyDescent="0.25">
      <c r="A4906" s="1" t="s">
        <v>26</v>
      </c>
      <c r="B4906" s="1" t="s">
        <v>6656</v>
      </c>
      <c r="C4906" s="2">
        <v>42335</v>
      </c>
      <c r="D4906" s="1" t="s">
        <v>2787</v>
      </c>
      <c r="E4906" s="7" t="str">
        <f>VLOOKUP(TRIM(D4906)*1,CFOP!A:B,2,FALSE)</f>
        <v>Sim</v>
      </c>
      <c r="F4906" s="1" t="s">
        <v>29</v>
      </c>
      <c r="G4906" s="3">
        <v>1631.17</v>
      </c>
      <c r="H4906" s="3">
        <v>1418.41</v>
      </c>
      <c r="I4906" s="3">
        <v>255.31</v>
      </c>
      <c r="J4906" s="1" t="s">
        <v>61</v>
      </c>
      <c r="K4906" s="3">
        <v>0</v>
      </c>
      <c r="L4906" s="3">
        <v>0</v>
      </c>
      <c r="M4906" s="1" t="s">
        <v>31</v>
      </c>
      <c r="N4906" s="3">
        <v>1418.41</v>
      </c>
      <c r="O4906" s="3">
        <v>212.76</v>
      </c>
      <c r="P4906" s="1" t="s">
        <v>2788</v>
      </c>
      <c r="Q4906" s="3">
        <v>1418.41</v>
      </c>
      <c r="R4906" s="3">
        <v>23.400000000000002</v>
      </c>
      <c r="S4906" s="1" t="s">
        <v>33</v>
      </c>
      <c r="T4906" s="3">
        <v>1418.41</v>
      </c>
      <c r="U4906" s="3">
        <v>107.8</v>
      </c>
      <c r="V4906" s="1" t="s">
        <v>33</v>
      </c>
      <c r="W4906" s="1" t="s">
        <v>33</v>
      </c>
      <c r="X4906" s="1" t="s">
        <v>641</v>
      </c>
      <c r="Y4906" s="1" t="s">
        <v>91</v>
      </c>
      <c r="Z4906" s="1" t="s">
        <v>1739</v>
      </c>
      <c r="AA4906" s="1" t="s">
        <v>1740</v>
      </c>
    </row>
    <row r="4907" spans="1:27" x14ac:dyDescent="0.25">
      <c r="A4907" s="1" t="s">
        <v>26</v>
      </c>
      <c r="B4907" s="1" t="s">
        <v>6656</v>
      </c>
      <c r="C4907" s="2">
        <v>42335</v>
      </c>
      <c r="D4907" s="1" t="s">
        <v>2787</v>
      </c>
      <c r="E4907" s="7" t="str">
        <f>VLOOKUP(TRIM(D4907)*1,CFOP!A:B,2,FALSE)</f>
        <v>Sim</v>
      </c>
      <c r="F4907" s="1" t="s">
        <v>29</v>
      </c>
      <c r="G4907" s="3">
        <v>778.63000000000011</v>
      </c>
      <c r="H4907" s="3">
        <v>677.07</v>
      </c>
      <c r="I4907" s="3">
        <v>121.87</v>
      </c>
      <c r="J4907" s="1" t="s">
        <v>61</v>
      </c>
      <c r="K4907" s="3">
        <v>0</v>
      </c>
      <c r="L4907" s="3">
        <v>0</v>
      </c>
      <c r="M4907" s="1" t="s">
        <v>31</v>
      </c>
      <c r="N4907" s="3">
        <v>677.07</v>
      </c>
      <c r="O4907" s="3">
        <v>101.56</v>
      </c>
      <c r="P4907" s="1" t="s">
        <v>2788</v>
      </c>
      <c r="Q4907" s="3">
        <v>677.07</v>
      </c>
      <c r="R4907" s="3">
        <v>11.17</v>
      </c>
      <c r="S4907" s="1" t="s">
        <v>33</v>
      </c>
      <c r="T4907" s="3">
        <v>677.07</v>
      </c>
      <c r="U4907" s="3">
        <v>51.46</v>
      </c>
      <c r="V4907" s="1" t="s">
        <v>33</v>
      </c>
      <c r="W4907" s="1" t="s">
        <v>33</v>
      </c>
      <c r="X4907" s="1" t="s">
        <v>641</v>
      </c>
      <c r="Y4907" s="1" t="s">
        <v>91</v>
      </c>
      <c r="Z4907" s="1" t="s">
        <v>6657</v>
      </c>
      <c r="AA4907" s="1" t="s">
        <v>6658</v>
      </c>
    </row>
    <row r="4908" spans="1:27" x14ac:dyDescent="0.25">
      <c r="A4908" s="1" t="s">
        <v>26</v>
      </c>
      <c r="B4908" s="1" t="s">
        <v>6656</v>
      </c>
      <c r="C4908" s="2">
        <v>42335</v>
      </c>
      <c r="D4908" s="1" t="s">
        <v>2787</v>
      </c>
      <c r="E4908" s="7" t="str">
        <f>VLOOKUP(TRIM(D4908)*1,CFOP!A:B,2,FALSE)</f>
        <v>Sim</v>
      </c>
      <c r="F4908" s="1" t="s">
        <v>29</v>
      </c>
      <c r="G4908" s="3">
        <v>1849.49</v>
      </c>
      <c r="H4908" s="3">
        <v>1608.25</v>
      </c>
      <c r="I4908" s="3">
        <v>289.49</v>
      </c>
      <c r="J4908" s="1" t="s">
        <v>61</v>
      </c>
      <c r="K4908" s="3">
        <v>0</v>
      </c>
      <c r="L4908" s="3">
        <v>0</v>
      </c>
      <c r="M4908" s="1" t="s">
        <v>31</v>
      </c>
      <c r="N4908" s="3">
        <v>1608.25</v>
      </c>
      <c r="O4908" s="3">
        <v>241.24</v>
      </c>
      <c r="P4908" s="1" t="s">
        <v>2788</v>
      </c>
      <c r="Q4908" s="3">
        <v>1608.25</v>
      </c>
      <c r="R4908" s="3">
        <v>26.54</v>
      </c>
      <c r="S4908" s="1" t="s">
        <v>33</v>
      </c>
      <c r="T4908" s="3">
        <v>1608.25</v>
      </c>
      <c r="U4908" s="3">
        <v>122.23</v>
      </c>
      <c r="V4908" s="1" t="s">
        <v>33</v>
      </c>
      <c r="W4908" s="1" t="s">
        <v>33</v>
      </c>
      <c r="X4908" s="1" t="s">
        <v>641</v>
      </c>
      <c r="Y4908" s="1" t="s">
        <v>91</v>
      </c>
      <c r="Z4908" s="1" t="s">
        <v>4945</v>
      </c>
      <c r="AA4908" s="1" t="s">
        <v>4946</v>
      </c>
    </row>
    <row r="4909" spans="1:27" x14ac:dyDescent="0.25">
      <c r="A4909" s="1" t="s">
        <v>26</v>
      </c>
      <c r="B4909" s="1" t="s">
        <v>6656</v>
      </c>
      <c r="C4909" s="2">
        <v>42335</v>
      </c>
      <c r="D4909" s="1" t="s">
        <v>2787</v>
      </c>
      <c r="E4909" s="7" t="str">
        <f>VLOOKUP(TRIM(D4909)*1,CFOP!A:B,2,FALSE)</f>
        <v>Sim</v>
      </c>
      <c r="F4909" s="1" t="s">
        <v>29</v>
      </c>
      <c r="G4909" s="3">
        <v>3698.96</v>
      </c>
      <c r="H4909" s="3">
        <v>3216.4900000000002</v>
      </c>
      <c r="I4909" s="3">
        <v>578.97</v>
      </c>
      <c r="J4909" s="1" t="s">
        <v>61</v>
      </c>
      <c r="K4909" s="3">
        <v>0</v>
      </c>
      <c r="L4909" s="3">
        <v>0</v>
      </c>
      <c r="M4909" s="1" t="s">
        <v>31</v>
      </c>
      <c r="N4909" s="3">
        <v>3216.4900000000002</v>
      </c>
      <c r="O4909" s="3">
        <v>482.47</v>
      </c>
      <c r="P4909" s="1" t="s">
        <v>2788</v>
      </c>
      <c r="Q4909" s="3">
        <v>3216.4900000000002</v>
      </c>
      <c r="R4909" s="3">
        <v>53.07</v>
      </c>
      <c r="S4909" s="1" t="s">
        <v>33</v>
      </c>
      <c r="T4909" s="3">
        <v>3216.4900000000002</v>
      </c>
      <c r="U4909" s="3">
        <v>244.45000000000002</v>
      </c>
      <c r="V4909" s="1" t="s">
        <v>33</v>
      </c>
      <c r="W4909" s="1" t="s">
        <v>33</v>
      </c>
      <c r="X4909" s="1" t="s">
        <v>641</v>
      </c>
      <c r="Y4909" s="1" t="s">
        <v>91</v>
      </c>
      <c r="Z4909" s="1" t="s">
        <v>1781</v>
      </c>
      <c r="AA4909" s="1" t="s">
        <v>1782</v>
      </c>
    </row>
    <row r="4910" spans="1:27" x14ac:dyDescent="0.25">
      <c r="A4910" s="1" t="s">
        <v>26</v>
      </c>
      <c r="B4910" s="1" t="s">
        <v>6656</v>
      </c>
      <c r="C4910" s="2">
        <v>42335</v>
      </c>
      <c r="D4910" s="1" t="s">
        <v>2787</v>
      </c>
      <c r="E4910" s="7" t="str">
        <f>VLOOKUP(TRIM(D4910)*1,CFOP!A:B,2,FALSE)</f>
        <v>Sim</v>
      </c>
      <c r="F4910" s="1" t="s">
        <v>29</v>
      </c>
      <c r="G4910" s="3">
        <v>1557.2600000000002</v>
      </c>
      <c r="H4910" s="3">
        <v>1354.14</v>
      </c>
      <c r="I4910" s="3">
        <v>243.75</v>
      </c>
      <c r="J4910" s="1" t="s">
        <v>61</v>
      </c>
      <c r="K4910" s="3">
        <v>0</v>
      </c>
      <c r="L4910" s="3">
        <v>0</v>
      </c>
      <c r="M4910" s="1" t="s">
        <v>31</v>
      </c>
      <c r="N4910" s="3">
        <v>1354.14</v>
      </c>
      <c r="O4910" s="3">
        <v>203.12</v>
      </c>
      <c r="P4910" s="1" t="s">
        <v>2788</v>
      </c>
      <c r="Q4910" s="3">
        <v>1354.14</v>
      </c>
      <c r="R4910" s="3">
        <v>22.34</v>
      </c>
      <c r="S4910" s="1" t="s">
        <v>33</v>
      </c>
      <c r="T4910" s="3">
        <v>1354.14</v>
      </c>
      <c r="U4910" s="3">
        <v>102.91</v>
      </c>
      <c r="V4910" s="1" t="s">
        <v>33</v>
      </c>
      <c r="W4910" s="1" t="s">
        <v>33</v>
      </c>
      <c r="X4910" s="1" t="s">
        <v>641</v>
      </c>
      <c r="Y4910" s="1" t="s">
        <v>91</v>
      </c>
      <c r="Z4910" s="1" t="s">
        <v>2284</v>
      </c>
      <c r="AA4910" s="1" t="s">
        <v>2285</v>
      </c>
    </row>
    <row r="4911" spans="1:27" x14ac:dyDescent="0.25">
      <c r="A4911" s="1" t="s">
        <v>26</v>
      </c>
      <c r="B4911" s="1" t="s">
        <v>6656</v>
      </c>
      <c r="C4911" s="2">
        <v>42335</v>
      </c>
      <c r="D4911" s="1" t="s">
        <v>2787</v>
      </c>
      <c r="E4911" s="7" t="str">
        <f>VLOOKUP(TRIM(D4911)*1,CFOP!A:B,2,FALSE)</f>
        <v>Sim</v>
      </c>
      <c r="F4911" s="1" t="s">
        <v>29</v>
      </c>
      <c r="G4911" s="3">
        <v>5437.2</v>
      </c>
      <c r="H4911" s="3">
        <v>4728</v>
      </c>
      <c r="I4911" s="3">
        <v>851.04</v>
      </c>
      <c r="J4911" s="1" t="s">
        <v>61</v>
      </c>
      <c r="K4911" s="3">
        <v>0</v>
      </c>
      <c r="L4911" s="3">
        <v>0</v>
      </c>
      <c r="M4911" s="1" t="s">
        <v>31</v>
      </c>
      <c r="N4911" s="3">
        <v>4728</v>
      </c>
      <c r="O4911" s="3">
        <v>709.2</v>
      </c>
      <c r="P4911" s="1" t="s">
        <v>2788</v>
      </c>
      <c r="Q4911" s="3">
        <v>4728</v>
      </c>
      <c r="R4911" s="3">
        <v>78.010000000000005</v>
      </c>
      <c r="S4911" s="1" t="s">
        <v>33</v>
      </c>
      <c r="T4911" s="3">
        <v>4728</v>
      </c>
      <c r="U4911" s="3">
        <v>359.33</v>
      </c>
      <c r="V4911" s="1" t="s">
        <v>33</v>
      </c>
      <c r="W4911" s="1" t="s">
        <v>33</v>
      </c>
      <c r="X4911" s="1" t="s">
        <v>641</v>
      </c>
      <c r="Y4911" s="1" t="s">
        <v>91</v>
      </c>
      <c r="Z4911" s="1" t="s">
        <v>128</v>
      </c>
      <c r="AA4911" s="1" t="s">
        <v>129</v>
      </c>
    </row>
    <row r="4912" spans="1:27" x14ac:dyDescent="0.25">
      <c r="A4912" s="1" t="s">
        <v>26</v>
      </c>
      <c r="B4912" s="1" t="s">
        <v>6656</v>
      </c>
      <c r="C4912" s="2">
        <v>42335</v>
      </c>
      <c r="D4912" s="1" t="s">
        <v>2787</v>
      </c>
      <c r="E4912" s="7" t="str">
        <f>VLOOKUP(TRIM(D4912)*1,CFOP!A:B,2,FALSE)</f>
        <v>Sim</v>
      </c>
      <c r="F4912" s="1" t="s">
        <v>29</v>
      </c>
      <c r="G4912" s="3">
        <v>3698.96</v>
      </c>
      <c r="H4912" s="3">
        <v>3216.4900000000002</v>
      </c>
      <c r="I4912" s="3">
        <v>578.97</v>
      </c>
      <c r="J4912" s="1" t="s">
        <v>61</v>
      </c>
      <c r="K4912" s="3">
        <v>0</v>
      </c>
      <c r="L4912" s="3">
        <v>0</v>
      </c>
      <c r="M4912" s="1" t="s">
        <v>31</v>
      </c>
      <c r="N4912" s="3">
        <v>3216.4900000000002</v>
      </c>
      <c r="O4912" s="3">
        <v>482.47</v>
      </c>
      <c r="P4912" s="1" t="s">
        <v>2788</v>
      </c>
      <c r="Q4912" s="3">
        <v>3216.4900000000002</v>
      </c>
      <c r="R4912" s="3">
        <v>53.07</v>
      </c>
      <c r="S4912" s="1" t="s">
        <v>33</v>
      </c>
      <c r="T4912" s="3">
        <v>3216.4900000000002</v>
      </c>
      <c r="U4912" s="3">
        <v>244.45000000000002</v>
      </c>
      <c r="V4912" s="1" t="s">
        <v>33</v>
      </c>
      <c r="W4912" s="1" t="s">
        <v>33</v>
      </c>
      <c r="X4912" s="1" t="s">
        <v>641</v>
      </c>
      <c r="Y4912" s="1" t="s">
        <v>91</v>
      </c>
      <c r="Z4912" s="1" t="s">
        <v>1231</v>
      </c>
      <c r="AA4912" s="1" t="s">
        <v>1232</v>
      </c>
    </row>
    <row r="4913" spans="1:27" x14ac:dyDescent="0.25">
      <c r="A4913" s="1" t="s">
        <v>26</v>
      </c>
      <c r="B4913" s="1" t="s">
        <v>6656</v>
      </c>
      <c r="C4913" s="2">
        <v>42335</v>
      </c>
      <c r="D4913" s="1" t="s">
        <v>2787</v>
      </c>
      <c r="E4913" s="7" t="str">
        <f>VLOOKUP(TRIM(D4913)*1,CFOP!A:B,2,FALSE)</f>
        <v>Sim</v>
      </c>
      <c r="F4913" s="1" t="s">
        <v>29</v>
      </c>
      <c r="G4913" s="3">
        <v>934.35</v>
      </c>
      <c r="H4913" s="3">
        <v>812.48</v>
      </c>
      <c r="I4913" s="3">
        <v>146.25</v>
      </c>
      <c r="J4913" s="1" t="s">
        <v>61</v>
      </c>
      <c r="K4913" s="3">
        <v>0</v>
      </c>
      <c r="L4913" s="3">
        <v>0</v>
      </c>
      <c r="M4913" s="1" t="s">
        <v>31</v>
      </c>
      <c r="N4913" s="3">
        <v>812.48</v>
      </c>
      <c r="O4913" s="3">
        <v>121.87</v>
      </c>
      <c r="P4913" s="1" t="s">
        <v>2788</v>
      </c>
      <c r="Q4913" s="3">
        <v>812.48</v>
      </c>
      <c r="R4913" s="3">
        <v>13.41</v>
      </c>
      <c r="S4913" s="1" t="s">
        <v>33</v>
      </c>
      <c r="T4913" s="3">
        <v>812.48</v>
      </c>
      <c r="U4913" s="3">
        <v>61.75</v>
      </c>
      <c r="V4913" s="1" t="s">
        <v>33</v>
      </c>
      <c r="W4913" s="1" t="s">
        <v>33</v>
      </c>
      <c r="X4913" s="1" t="s">
        <v>641</v>
      </c>
      <c r="Y4913" s="1" t="s">
        <v>91</v>
      </c>
      <c r="Z4913" s="1" t="s">
        <v>1195</v>
      </c>
      <c r="AA4913" s="1" t="s">
        <v>1196</v>
      </c>
    </row>
    <row r="4914" spans="1:27" x14ac:dyDescent="0.25">
      <c r="A4914" s="1" t="s">
        <v>26</v>
      </c>
      <c r="B4914" s="1" t="s">
        <v>6656</v>
      </c>
      <c r="C4914" s="2">
        <v>42335</v>
      </c>
      <c r="D4914" s="1" t="s">
        <v>2787</v>
      </c>
      <c r="E4914" s="7" t="str">
        <f>VLOOKUP(TRIM(D4914)*1,CFOP!A:B,2,FALSE)</f>
        <v>Sim</v>
      </c>
      <c r="F4914" s="1" t="s">
        <v>29</v>
      </c>
      <c r="G4914" s="3">
        <v>753.11</v>
      </c>
      <c r="H4914" s="3">
        <v>627.59</v>
      </c>
      <c r="I4914" s="3">
        <v>112.97</v>
      </c>
      <c r="J4914" s="1" t="s">
        <v>61</v>
      </c>
      <c r="K4914" s="3">
        <v>0</v>
      </c>
      <c r="L4914" s="3">
        <v>0</v>
      </c>
      <c r="M4914" s="1" t="s">
        <v>31</v>
      </c>
      <c r="N4914" s="3">
        <v>627.59</v>
      </c>
      <c r="O4914" s="3">
        <v>125.52</v>
      </c>
      <c r="P4914" s="1" t="s">
        <v>2788</v>
      </c>
      <c r="Q4914" s="3">
        <v>627.59</v>
      </c>
      <c r="R4914" s="3">
        <v>10.36</v>
      </c>
      <c r="S4914" s="1" t="s">
        <v>33</v>
      </c>
      <c r="T4914" s="3">
        <v>627.59</v>
      </c>
      <c r="U4914" s="3">
        <v>47.7</v>
      </c>
      <c r="V4914" s="1" t="s">
        <v>33</v>
      </c>
      <c r="W4914" s="1" t="s">
        <v>33</v>
      </c>
      <c r="X4914" s="1" t="s">
        <v>641</v>
      </c>
      <c r="Y4914" s="1" t="s">
        <v>99</v>
      </c>
      <c r="Z4914" s="1" t="s">
        <v>4439</v>
      </c>
      <c r="AA4914" s="1" t="s">
        <v>4440</v>
      </c>
    </row>
    <row r="4915" spans="1:27" x14ac:dyDescent="0.25">
      <c r="A4915" s="1" t="s">
        <v>26</v>
      </c>
      <c r="B4915" s="1" t="s">
        <v>6656</v>
      </c>
      <c r="C4915" s="2">
        <v>42335</v>
      </c>
      <c r="D4915" s="1" t="s">
        <v>2787</v>
      </c>
      <c r="E4915" s="7" t="str">
        <f>VLOOKUP(TRIM(D4915)*1,CFOP!A:B,2,FALSE)</f>
        <v>Sim</v>
      </c>
      <c r="F4915" s="1" t="s">
        <v>29</v>
      </c>
      <c r="G4915" s="3">
        <v>1631.17</v>
      </c>
      <c r="H4915" s="3">
        <v>1418.41</v>
      </c>
      <c r="I4915" s="3">
        <v>255.31</v>
      </c>
      <c r="J4915" s="1" t="s">
        <v>61</v>
      </c>
      <c r="K4915" s="3">
        <v>0</v>
      </c>
      <c r="L4915" s="3">
        <v>0</v>
      </c>
      <c r="M4915" s="1" t="s">
        <v>31</v>
      </c>
      <c r="N4915" s="3">
        <v>1418.41</v>
      </c>
      <c r="O4915" s="3">
        <v>212.76</v>
      </c>
      <c r="P4915" s="1" t="s">
        <v>2788</v>
      </c>
      <c r="Q4915" s="3">
        <v>1418.41</v>
      </c>
      <c r="R4915" s="3">
        <v>23.400000000000002</v>
      </c>
      <c r="S4915" s="1" t="s">
        <v>33</v>
      </c>
      <c r="T4915" s="3">
        <v>1418.41</v>
      </c>
      <c r="U4915" s="3">
        <v>107.8</v>
      </c>
      <c r="V4915" s="1" t="s">
        <v>33</v>
      </c>
      <c r="W4915" s="1" t="s">
        <v>33</v>
      </c>
      <c r="X4915" s="1" t="s">
        <v>641</v>
      </c>
      <c r="Y4915" s="1" t="s">
        <v>91</v>
      </c>
      <c r="Z4915" s="1" t="s">
        <v>104</v>
      </c>
      <c r="AA4915" s="1" t="s">
        <v>105</v>
      </c>
    </row>
    <row r="4916" spans="1:27" x14ac:dyDescent="0.25">
      <c r="A4916" s="1" t="s">
        <v>26</v>
      </c>
      <c r="B4916" s="1" t="s">
        <v>6656</v>
      </c>
      <c r="C4916" s="2">
        <v>42335</v>
      </c>
      <c r="D4916" s="1" t="s">
        <v>2787</v>
      </c>
      <c r="E4916" s="7" t="str">
        <f>VLOOKUP(TRIM(D4916)*1,CFOP!A:B,2,FALSE)</f>
        <v>Sim</v>
      </c>
      <c r="F4916" s="1" t="s">
        <v>29</v>
      </c>
      <c r="G4916" s="3">
        <v>543.72</v>
      </c>
      <c r="H4916" s="3">
        <v>472.8</v>
      </c>
      <c r="I4916" s="3">
        <v>85.100000000000009</v>
      </c>
      <c r="J4916" s="1" t="s">
        <v>61</v>
      </c>
      <c r="K4916" s="3">
        <v>0</v>
      </c>
      <c r="L4916" s="3">
        <v>0</v>
      </c>
      <c r="M4916" s="1" t="s">
        <v>31</v>
      </c>
      <c r="N4916" s="3">
        <v>472.8</v>
      </c>
      <c r="O4916" s="3">
        <v>70.92</v>
      </c>
      <c r="P4916" s="1" t="s">
        <v>2788</v>
      </c>
      <c r="Q4916" s="3">
        <v>472.8</v>
      </c>
      <c r="R4916" s="3">
        <v>7.8</v>
      </c>
      <c r="S4916" s="1" t="s">
        <v>33</v>
      </c>
      <c r="T4916" s="3">
        <v>472.8</v>
      </c>
      <c r="U4916" s="3">
        <v>35.93</v>
      </c>
      <c r="V4916" s="1" t="s">
        <v>33</v>
      </c>
      <c r="W4916" s="1" t="s">
        <v>33</v>
      </c>
      <c r="X4916" s="1" t="s">
        <v>641</v>
      </c>
      <c r="Y4916" s="1" t="s">
        <v>91</v>
      </c>
      <c r="Z4916" s="1" t="s">
        <v>6659</v>
      </c>
      <c r="AA4916" s="1" t="s">
        <v>6660</v>
      </c>
    </row>
    <row r="4917" spans="1:27" x14ac:dyDescent="0.25">
      <c r="A4917" s="1" t="s">
        <v>26</v>
      </c>
      <c r="B4917" s="1" t="s">
        <v>6656</v>
      </c>
      <c r="C4917" s="2">
        <v>42335</v>
      </c>
      <c r="D4917" s="1" t="s">
        <v>2787</v>
      </c>
      <c r="E4917" s="7" t="str">
        <f>VLOOKUP(TRIM(D4917)*1,CFOP!A:B,2,FALSE)</f>
        <v>Sim</v>
      </c>
      <c r="F4917" s="1" t="s">
        <v>29</v>
      </c>
      <c r="G4917" s="3">
        <v>1087.43</v>
      </c>
      <c r="H4917" s="3">
        <v>945.59</v>
      </c>
      <c r="I4917" s="3">
        <v>170.21</v>
      </c>
      <c r="J4917" s="1" t="s">
        <v>61</v>
      </c>
      <c r="K4917" s="3">
        <v>0</v>
      </c>
      <c r="L4917" s="3">
        <v>0</v>
      </c>
      <c r="M4917" s="1" t="s">
        <v>31</v>
      </c>
      <c r="N4917" s="3">
        <v>945.59</v>
      </c>
      <c r="O4917" s="3">
        <v>141.84</v>
      </c>
      <c r="P4917" s="1" t="s">
        <v>2788</v>
      </c>
      <c r="Q4917" s="3">
        <v>945.59</v>
      </c>
      <c r="R4917" s="3">
        <v>15.6</v>
      </c>
      <c r="S4917" s="1" t="s">
        <v>33</v>
      </c>
      <c r="T4917" s="3">
        <v>945.59</v>
      </c>
      <c r="U4917" s="3">
        <v>71.86</v>
      </c>
      <c r="V4917" s="1" t="s">
        <v>33</v>
      </c>
      <c r="W4917" s="1" t="s">
        <v>33</v>
      </c>
      <c r="X4917" s="1" t="s">
        <v>641</v>
      </c>
      <c r="Y4917" s="1" t="s">
        <v>91</v>
      </c>
      <c r="Z4917" s="1" t="s">
        <v>1192</v>
      </c>
      <c r="AA4917" s="1" t="s">
        <v>1193</v>
      </c>
    </row>
    <row r="4918" spans="1:27" x14ac:dyDescent="0.25">
      <c r="A4918" s="1" t="s">
        <v>26</v>
      </c>
      <c r="B4918" s="1" t="s">
        <v>6656</v>
      </c>
      <c r="C4918" s="2">
        <v>42335</v>
      </c>
      <c r="D4918" s="1" t="s">
        <v>2787</v>
      </c>
      <c r="E4918" s="7" t="str">
        <f>VLOOKUP(TRIM(D4918)*1,CFOP!A:B,2,FALSE)</f>
        <v>Sim</v>
      </c>
      <c r="F4918" s="1" t="s">
        <v>29</v>
      </c>
      <c r="G4918" s="3">
        <v>5437.2</v>
      </c>
      <c r="H4918" s="3">
        <v>4728</v>
      </c>
      <c r="I4918" s="3">
        <v>851.04</v>
      </c>
      <c r="J4918" s="1" t="s">
        <v>61</v>
      </c>
      <c r="K4918" s="3">
        <v>0</v>
      </c>
      <c r="L4918" s="3">
        <v>0</v>
      </c>
      <c r="M4918" s="1" t="s">
        <v>31</v>
      </c>
      <c r="N4918" s="3">
        <v>4728</v>
      </c>
      <c r="O4918" s="3">
        <v>709.2</v>
      </c>
      <c r="P4918" s="1" t="s">
        <v>2788</v>
      </c>
      <c r="Q4918" s="3">
        <v>4728</v>
      </c>
      <c r="R4918" s="3">
        <v>78.010000000000005</v>
      </c>
      <c r="S4918" s="1" t="s">
        <v>33</v>
      </c>
      <c r="T4918" s="3">
        <v>4728</v>
      </c>
      <c r="U4918" s="3">
        <v>359.33</v>
      </c>
      <c r="V4918" s="1" t="s">
        <v>33</v>
      </c>
      <c r="W4918" s="1" t="s">
        <v>33</v>
      </c>
      <c r="X4918" s="1" t="s">
        <v>641</v>
      </c>
      <c r="Y4918" s="1" t="s">
        <v>91</v>
      </c>
      <c r="Z4918" s="1" t="s">
        <v>1522</v>
      </c>
      <c r="AA4918" s="1" t="s">
        <v>1523</v>
      </c>
    </row>
    <row r="4919" spans="1:27" x14ac:dyDescent="0.25">
      <c r="A4919" s="1" t="s">
        <v>26</v>
      </c>
      <c r="B4919" s="1" t="s">
        <v>6656</v>
      </c>
      <c r="C4919" s="2">
        <v>42335</v>
      </c>
      <c r="D4919" s="1" t="s">
        <v>2787</v>
      </c>
      <c r="E4919" s="7" t="str">
        <f>VLOOKUP(TRIM(D4919)*1,CFOP!A:B,2,FALSE)</f>
        <v>Sim</v>
      </c>
      <c r="F4919" s="1" t="s">
        <v>29</v>
      </c>
      <c r="G4919" s="3">
        <v>3765.53</v>
      </c>
      <c r="H4919" s="3">
        <v>3137.94</v>
      </c>
      <c r="I4919" s="3">
        <v>564.83000000000004</v>
      </c>
      <c r="J4919" s="1" t="s">
        <v>61</v>
      </c>
      <c r="K4919" s="3">
        <v>0</v>
      </c>
      <c r="L4919" s="3">
        <v>0</v>
      </c>
      <c r="M4919" s="1" t="s">
        <v>31</v>
      </c>
      <c r="N4919" s="3">
        <v>3137.94</v>
      </c>
      <c r="O4919" s="3">
        <v>627.59</v>
      </c>
      <c r="P4919" s="1" t="s">
        <v>2788</v>
      </c>
      <c r="Q4919" s="3">
        <v>3137.94</v>
      </c>
      <c r="R4919" s="3">
        <v>51.78</v>
      </c>
      <c r="S4919" s="1" t="s">
        <v>33</v>
      </c>
      <c r="T4919" s="3">
        <v>3137.94</v>
      </c>
      <c r="U4919" s="3">
        <v>238.48000000000002</v>
      </c>
      <c r="V4919" s="1" t="s">
        <v>33</v>
      </c>
      <c r="W4919" s="1" t="s">
        <v>33</v>
      </c>
      <c r="X4919" s="1" t="s">
        <v>641</v>
      </c>
      <c r="Y4919" s="1" t="s">
        <v>99</v>
      </c>
      <c r="Z4919" s="1" t="s">
        <v>3235</v>
      </c>
      <c r="AA4919" s="1" t="s">
        <v>3236</v>
      </c>
    </row>
    <row r="4920" spans="1:27" x14ac:dyDescent="0.25">
      <c r="A4920" s="1" t="s">
        <v>26</v>
      </c>
      <c r="B4920" s="1" t="s">
        <v>6661</v>
      </c>
      <c r="C4920" s="2">
        <v>42335</v>
      </c>
      <c r="D4920" s="1" t="s">
        <v>2787</v>
      </c>
      <c r="E4920" s="7" t="str">
        <f>VLOOKUP(TRIM(D4920)*1,CFOP!A:B,2,FALSE)</f>
        <v>Sim</v>
      </c>
      <c r="F4920" s="1" t="s">
        <v>29</v>
      </c>
      <c r="G4920" s="3">
        <v>5014.3200000000006</v>
      </c>
      <c r="H4920" s="3">
        <v>4178.6000000000004</v>
      </c>
      <c r="I4920" s="3">
        <v>752.15</v>
      </c>
      <c r="J4920" s="1" t="s">
        <v>61</v>
      </c>
      <c r="K4920" s="3">
        <v>0</v>
      </c>
      <c r="L4920" s="3">
        <v>0</v>
      </c>
      <c r="M4920" s="1" t="s">
        <v>31</v>
      </c>
      <c r="N4920" s="3">
        <v>4178.6000000000004</v>
      </c>
      <c r="O4920" s="3">
        <v>835.72</v>
      </c>
      <c r="P4920" s="1" t="s">
        <v>2788</v>
      </c>
      <c r="Q4920" s="3">
        <v>4178.6000000000004</v>
      </c>
      <c r="R4920" s="3">
        <v>68.95</v>
      </c>
      <c r="S4920" s="1" t="s">
        <v>33</v>
      </c>
      <c r="T4920" s="3">
        <v>4178.6000000000004</v>
      </c>
      <c r="U4920" s="3">
        <v>317.57</v>
      </c>
      <c r="V4920" s="1" t="s">
        <v>33</v>
      </c>
      <c r="W4920" s="1" t="s">
        <v>33</v>
      </c>
      <c r="X4920" s="1" t="s">
        <v>641</v>
      </c>
      <c r="Y4920" s="1" t="s">
        <v>99</v>
      </c>
      <c r="Z4920" s="1" t="s">
        <v>126</v>
      </c>
      <c r="AA4920" s="1" t="s">
        <v>127</v>
      </c>
    </row>
    <row r="4921" spans="1:27" x14ac:dyDescent="0.25">
      <c r="A4921" s="1" t="s">
        <v>26</v>
      </c>
      <c r="B4921" s="1" t="s">
        <v>6662</v>
      </c>
      <c r="C4921" s="2">
        <v>42335</v>
      </c>
      <c r="D4921" s="1" t="s">
        <v>2787</v>
      </c>
      <c r="E4921" s="7" t="str">
        <f>VLOOKUP(TRIM(D4921)*1,CFOP!A:B,2,FALSE)</f>
        <v>Sim</v>
      </c>
      <c r="F4921" s="1" t="s">
        <v>29</v>
      </c>
      <c r="G4921" s="3">
        <v>1589.14</v>
      </c>
      <c r="H4921" s="3">
        <v>1381.8600000000001</v>
      </c>
      <c r="I4921" s="3">
        <v>248.73000000000002</v>
      </c>
      <c r="J4921" s="1" t="s">
        <v>61</v>
      </c>
      <c r="K4921" s="3">
        <v>0</v>
      </c>
      <c r="L4921" s="3">
        <v>0</v>
      </c>
      <c r="M4921" s="1" t="s">
        <v>31</v>
      </c>
      <c r="N4921" s="3">
        <v>1381.8600000000001</v>
      </c>
      <c r="O4921" s="3">
        <v>207.28</v>
      </c>
      <c r="P4921" s="1" t="s">
        <v>2788</v>
      </c>
      <c r="Q4921" s="3">
        <v>1381.8600000000001</v>
      </c>
      <c r="R4921" s="3">
        <v>22.8</v>
      </c>
      <c r="S4921" s="1" t="s">
        <v>33</v>
      </c>
      <c r="T4921" s="3">
        <v>1381.8600000000001</v>
      </c>
      <c r="U4921" s="3">
        <v>105.02</v>
      </c>
      <c r="V4921" s="1" t="s">
        <v>33</v>
      </c>
      <c r="W4921" s="1" t="s">
        <v>33</v>
      </c>
      <c r="X4921" s="1" t="s">
        <v>641</v>
      </c>
      <c r="Y4921" s="1" t="s">
        <v>91</v>
      </c>
      <c r="Z4921" s="1" t="s">
        <v>4467</v>
      </c>
      <c r="AA4921" s="1" t="s">
        <v>4468</v>
      </c>
    </row>
    <row r="4922" spans="1:27" x14ac:dyDescent="0.25">
      <c r="A4922" s="1" t="s">
        <v>26</v>
      </c>
      <c r="B4922" s="1" t="s">
        <v>6662</v>
      </c>
      <c r="C4922" s="2">
        <v>42335</v>
      </c>
      <c r="D4922" s="1" t="s">
        <v>2787</v>
      </c>
      <c r="E4922" s="7" t="str">
        <f>VLOOKUP(TRIM(D4922)*1,CFOP!A:B,2,FALSE)</f>
        <v>Sim</v>
      </c>
      <c r="F4922" s="1" t="s">
        <v>29</v>
      </c>
      <c r="G4922" s="3">
        <v>433.83000000000004</v>
      </c>
      <c r="H4922" s="3">
        <v>377.24</v>
      </c>
      <c r="I4922" s="3">
        <v>67.900000000000006</v>
      </c>
      <c r="J4922" s="1" t="s">
        <v>61</v>
      </c>
      <c r="K4922" s="3">
        <v>0</v>
      </c>
      <c r="L4922" s="3">
        <v>0</v>
      </c>
      <c r="M4922" s="1" t="s">
        <v>31</v>
      </c>
      <c r="N4922" s="3">
        <v>377.24</v>
      </c>
      <c r="O4922" s="3">
        <v>56.59</v>
      </c>
      <c r="P4922" s="1" t="s">
        <v>2788</v>
      </c>
      <c r="Q4922" s="3">
        <v>377.24</v>
      </c>
      <c r="R4922" s="3">
        <v>6.22</v>
      </c>
      <c r="S4922" s="1" t="s">
        <v>33</v>
      </c>
      <c r="T4922" s="3">
        <v>377.24</v>
      </c>
      <c r="U4922" s="3">
        <v>28.67</v>
      </c>
      <c r="V4922" s="1" t="s">
        <v>33</v>
      </c>
      <c r="W4922" s="1" t="s">
        <v>33</v>
      </c>
      <c r="X4922" s="1" t="s">
        <v>641</v>
      </c>
      <c r="Y4922" s="1" t="s">
        <v>91</v>
      </c>
      <c r="Z4922" s="1" t="s">
        <v>94</v>
      </c>
      <c r="AA4922" s="1" t="s">
        <v>95</v>
      </c>
    </row>
    <row r="4923" spans="1:27" x14ac:dyDescent="0.25">
      <c r="A4923" s="1" t="s">
        <v>26</v>
      </c>
      <c r="B4923" s="1" t="s">
        <v>6662</v>
      </c>
      <c r="C4923" s="2">
        <v>42335</v>
      </c>
      <c r="D4923" s="1" t="s">
        <v>2787</v>
      </c>
      <c r="E4923" s="7" t="str">
        <f>VLOOKUP(TRIM(D4923)*1,CFOP!A:B,2,FALSE)</f>
        <v>Sim</v>
      </c>
      <c r="F4923" s="1" t="s">
        <v>29</v>
      </c>
      <c r="G4923" s="3">
        <v>216.91</v>
      </c>
      <c r="H4923" s="3">
        <v>188.62</v>
      </c>
      <c r="I4923" s="3">
        <v>33.950000000000003</v>
      </c>
      <c r="J4923" s="1" t="s">
        <v>61</v>
      </c>
      <c r="K4923" s="3">
        <v>0</v>
      </c>
      <c r="L4923" s="3">
        <v>0</v>
      </c>
      <c r="M4923" s="1" t="s">
        <v>31</v>
      </c>
      <c r="N4923" s="3">
        <v>188.62</v>
      </c>
      <c r="O4923" s="3">
        <v>28.29</v>
      </c>
      <c r="P4923" s="1" t="s">
        <v>2788</v>
      </c>
      <c r="Q4923" s="3">
        <v>188.62</v>
      </c>
      <c r="R4923" s="3">
        <v>3.11</v>
      </c>
      <c r="S4923" s="1" t="s">
        <v>33</v>
      </c>
      <c r="T4923" s="3">
        <v>188.62</v>
      </c>
      <c r="U4923" s="3">
        <v>14.34</v>
      </c>
      <c r="V4923" s="1" t="s">
        <v>33</v>
      </c>
      <c r="W4923" s="1" t="s">
        <v>33</v>
      </c>
      <c r="X4923" s="1" t="s">
        <v>641</v>
      </c>
      <c r="Y4923" s="1" t="s">
        <v>91</v>
      </c>
      <c r="Z4923" s="1" t="s">
        <v>4283</v>
      </c>
      <c r="AA4923" s="1" t="s">
        <v>4284</v>
      </c>
    </row>
    <row r="4924" spans="1:27" x14ac:dyDescent="0.25">
      <c r="A4924" s="1" t="s">
        <v>26</v>
      </c>
      <c r="B4924" s="1" t="s">
        <v>6662</v>
      </c>
      <c r="C4924" s="2">
        <v>42335</v>
      </c>
      <c r="D4924" s="1" t="s">
        <v>2787</v>
      </c>
      <c r="E4924" s="7" t="str">
        <f>VLOOKUP(TRIM(D4924)*1,CFOP!A:B,2,FALSE)</f>
        <v>Sim</v>
      </c>
      <c r="F4924" s="1" t="s">
        <v>29</v>
      </c>
      <c r="G4924" s="3">
        <v>210.17</v>
      </c>
      <c r="H4924" s="3">
        <v>182.76</v>
      </c>
      <c r="I4924" s="3">
        <v>32.9</v>
      </c>
      <c r="J4924" s="1" t="s">
        <v>61</v>
      </c>
      <c r="K4924" s="3">
        <v>0</v>
      </c>
      <c r="L4924" s="3">
        <v>0</v>
      </c>
      <c r="M4924" s="1" t="s">
        <v>31</v>
      </c>
      <c r="N4924" s="3">
        <v>182.76</v>
      </c>
      <c r="O4924" s="3">
        <v>27.41</v>
      </c>
      <c r="P4924" s="1" t="s">
        <v>2788</v>
      </c>
      <c r="Q4924" s="3">
        <v>182.76</v>
      </c>
      <c r="R4924" s="3">
        <v>3.02</v>
      </c>
      <c r="S4924" s="1" t="s">
        <v>33</v>
      </c>
      <c r="T4924" s="3">
        <v>182.76</v>
      </c>
      <c r="U4924" s="3">
        <v>13.89</v>
      </c>
      <c r="V4924" s="1" t="s">
        <v>33</v>
      </c>
      <c r="W4924" s="1" t="s">
        <v>33</v>
      </c>
      <c r="X4924" s="1" t="s">
        <v>641</v>
      </c>
      <c r="Y4924" s="1" t="s">
        <v>91</v>
      </c>
      <c r="Z4924" s="1" t="s">
        <v>6663</v>
      </c>
      <c r="AA4924" s="1" t="s">
        <v>6664</v>
      </c>
    </row>
    <row r="4925" spans="1:27" x14ac:dyDescent="0.25">
      <c r="A4925" s="1" t="s">
        <v>26</v>
      </c>
      <c r="B4925" s="1" t="s">
        <v>6662</v>
      </c>
      <c r="C4925" s="2">
        <v>42335</v>
      </c>
      <c r="D4925" s="1" t="s">
        <v>2787</v>
      </c>
      <c r="E4925" s="7" t="str">
        <f>VLOOKUP(TRIM(D4925)*1,CFOP!A:B,2,FALSE)</f>
        <v>Sim</v>
      </c>
      <c r="F4925" s="1" t="s">
        <v>29</v>
      </c>
      <c r="G4925" s="3">
        <v>420.36</v>
      </c>
      <c r="H4925" s="3">
        <v>365.53000000000003</v>
      </c>
      <c r="I4925" s="3">
        <v>65.8</v>
      </c>
      <c r="J4925" s="1" t="s">
        <v>61</v>
      </c>
      <c r="K4925" s="3">
        <v>0</v>
      </c>
      <c r="L4925" s="3">
        <v>0</v>
      </c>
      <c r="M4925" s="1" t="s">
        <v>31</v>
      </c>
      <c r="N4925" s="3">
        <v>365.53000000000003</v>
      </c>
      <c r="O4925" s="3">
        <v>54.83</v>
      </c>
      <c r="P4925" s="1" t="s">
        <v>2788</v>
      </c>
      <c r="Q4925" s="3">
        <v>365.53000000000003</v>
      </c>
      <c r="R4925" s="3">
        <v>6.03</v>
      </c>
      <c r="S4925" s="1" t="s">
        <v>33</v>
      </c>
      <c r="T4925" s="3">
        <v>365.53000000000003</v>
      </c>
      <c r="U4925" s="3">
        <v>27.78</v>
      </c>
      <c r="V4925" s="1" t="s">
        <v>33</v>
      </c>
      <c r="W4925" s="1" t="s">
        <v>33</v>
      </c>
      <c r="X4925" s="1" t="s">
        <v>641</v>
      </c>
      <c r="Y4925" s="1" t="s">
        <v>91</v>
      </c>
      <c r="Z4925" s="1" t="s">
        <v>1815</v>
      </c>
      <c r="AA4925" s="1" t="s">
        <v>1816</v>
      </c>
    </row>
    <row r="4926" spans="1:27" x14ac:dyDescent="0.25">
      <c r="A4926" s="1" t="s">
        <v>26</v>
      </c>
      <c r="B4926" s="1" t="s">
        <v>6662</v>
      </c>
      <c r="C4926" s="2">
        <v>42335</v>
      </c>
      <c r="D4926" s="1" t="s">
        <v>2787</v>
      </c>
      <c r="E4926" s="7" t="str">
        <f>VLOOKUP(TRIM(D4926)*1,CFOP!A:B,2,FALSE)</f>
        <v>Sim</v>
      </c>
      <c r="F4926" s="1" t="s">
        <v>29</v>
      </c>
      <c r="G4926" s="3">
        <v>1173</v>
      </c>
      <c r="H4926" s="3">
        <v>1020</v>
      </c>
      <c r="I4926" s="3">
        <v>183.6</v>
      </c>
      <c r="J4926" s="1" t="s">
        <v>61</v>
      </c>
      <c r="K4926" s="3">
        <v>0</v>
      </c>
      <c r="L4926" s="3">
        <v>0</v>
      </c>
      <c r="M4926" s="1" t="s">
        <v>31</v>
      </c>
      <c r="N4926" s="3">
        <v>1020</v>
      </c>
      <c r="O4926" s="3">
        <v>153</v>
      </c>
      <c r="P4926" s="1" t="s">
        <v>2788</v>
      </c>
      <c r="Q4926" s="3">
        <v>1020</v>
      </c>
      <c r="R4926" s="3">
        <v>16.830000000000002</v>
      </c>
      <c r="S4926" s="1" t="s">
        <v>33</v>
      </c>
      <c r="T4926" s="3">
        <v>1020</v>
      </c>
      <c r="U4926" s="3">
        <v>77.52</v>
      </c>
      <c r="V4926" s="1" t="s">
        <v>33</v>
      </c>
      <c r="W4926" s="1" t="s">
        <v>33</v>
      </c>
      <c r="X4926" s="1" t="s">
        <v>641</v>
      </c>
      <c r="Y4926" s="1" t="s">
        <v>91</v>
      </c>
      <c r="Z4926" s="1" t="s">
        <v>108</v>
      </c>
      <c r="AA4926" s="1" t="s">
        <v>109</v>
      </c>
    </row>
    <row r="4927" spans="1:27" x14ac:dyDescent="0.25">
      <c r="A4927" s="1" t="s">
        <v>26</v>
      </c>
      <c r="B4927" s="1" t="s">
        <v>6662</v>
      </c>
      <c r="C4927" s="2">
        <v>42335</v>
      </c>
      <c r="D4927" s="1" t="s">
        <v>2787</v>
      </c>
      <c r="E4927" s="7" t="str">
        <f>VLOOKUP(TRIM(D4927)*1,CFOP!A:B,2,FALSE)</f>
        <v>Sim</v>
      </c>
      <c r="F4927" s="1" t="s">
        <v>29</v>
      </c>
      <c r="G4927" s="3">
        <v>3178.27</v>
      </c>
      <c r="H4927" s="3">
        <v>2763.71</v>
      </c>
      <c r="I4927" s="3">
        <v>497.47</v>
      </c>
      <c r="J4927" s="1" t="s">
        <v>61</v>
      </c>
      <c r="K4927" s="3">
        <v>0</v>
      </c>
      <c r="L4927" s="3">
        <v>0</v>
      </c>
      <c r="M4927" s="1" t="s">
        <v>31</v>
      </c>
      <c r="N4927" s="3">
        <v>2763.71</v>
      </c>
      <c r="O4927" s="3">
        <v>414.56</v>
      </c>
      <c r="P4927" s="1" t="s">
        <v>2788</v>
      </c>
      <c r="Q4927" s="3">
        <v>2763.71</v>
      </c>
      <c r="R4927" s="3">
        <v>45.6</v>
      </c>
      <c r="S4927" s="1" t="s">
        <v>33</v>
      </c>
      <c r="T4927" s="3">
        <v>2763.71</v>
      </c>
      <c r="U4927" s="3">
        <v>210.04</v>
      </c>
      <c r="V4927" s="1" t="s">
        <v>33</v>
      </c>
      <c r="W4927" s="1" t="s">
        <v>33</v>
      </c>
      <c r="X4927" s="1" t="s">
        <v>641</v>
      </c>
      <c r="Y4927" s="1" t="s">
        <v>91</v>
      </c>
      <c r="Z4927" s="1" t="s">
        <v>4469</v>
      </c>
      <c r="AA4927" s="1" t="s">
        <v>4470</v>
      </c>
    </row>
    <row r="4928" spans="1:27" x14ac:dyDescent="0.25">
      <c r="A4928" s="1" t="s">
        <v>26</v>
      </c>
      <c r="B4928" s="1" t="s">
        <v>6662</v>
      </c>
      <c r="C4928" s="2">
        <v>42335</v>
      </c>
      <c r="D4928" s="1" t="s">
        <v>2787</v>
      </c>
      <c r="E4928" s="7" t="str">
        <f>VLOOKUP(TRIM(D4928)*1,CFOP!A:B,2,FALSE)</f>
        <v>Sim</v>
      </c>
      <c r="F4928" s="1" t="s">
        <v>29</v>
      </c>
      <c r="G4928" s="3">
        <v>6566.7</v>
      </c>
      <c r="H4928" s="3">
        <v>5710.17</v>
      </c>
      <c r="I4928" s="3">
        <v>1027.83</v>
      </c>
      <c r="J4928" s="1" t="s">
        <v>61</v>
      </c>
      <c r="K4928" s="3">
        <v>0</v>
      </c>
      <c r="L4928" s="3">
        <v>0</v>
      </c>
      <c r="M4928" s="1" t="s">
        <v>31</v>
      </c>
      <c r="N4928" s="3">
        <v>5710.17</v>
      </c>
      <c r="O4928" s="3">
        <v>856.53</v>
      </c>
      <c r="P4928" s="1" t="s">
        <v>2788</v>
      </c>
      <c r="Q4928" s="3">
        <v>5710.17</v>
      </c>
      <c r="R4928" s="3">
        <v>94.22</v>
      </c>
      <c r="S4928" s="1" t="s">
        <v>33</v>
      </c>
      <c r="T4928" s="3">
        <v>5710.17</v>
      </c>
      <c r="U4928" s="3">
        <v>433.97</v>
      </c>
      <c r="V4928" s="1" t="s">
        <v>33</v>
      </c>
      <c r="W4928" s="1" t="s">
        <v>33</v>
      </c>
      <c r="X4928" s="1" t="s">
        <v>641</v>
      </c>
      <c r="Y4928" s="1" t="s">
        <v>91</v>
      </c>
      <c r="Z4928" s="1" t="s">
        <v>298</v>
      </c>
      <c r="AA4928" s="1" t="s">
        <v>299</v>
      </c>
    </row>
    <row r="4929" spans="1:27" x14ac:dyDescent="0.25">
      <c r="A4929" s="1" t="s">
        <v>26</v>
      </c>
      <c r="B4929" s="1" t="s">
        <v>6662</v>
      </c>
      <c r="C4929" s="2">
        <v>42335</v>
      </c>
      <c r="D4929" s="1" t="s">
        <v>2787</v>
      </c>
      <c r="E4929" s="7" t="str">
        <f>VLOOKUP(TRIM(D4929)*1,CFOP!A:B,2,FALSE)</f>
        <v>Sim</v>
      </c>
      <c r="F4929" s="1" t="s">
        <v>29</v>
      </c>
      <c r="G4929" s="3">
        <v>2085.02</v>
      </c>
      <c r="H4929" s="3">
        <v>1813.06</v>
      </c>
      <c r="I4929" s="3">
        <v>326.35000000000002</v>
      </c>
      <c r="J4929" s="1" t="s">
        <v>61</v>
      </c>
      <c r="K4929" s="3">
        <v>0</v>
      </c>
      <c r="L4929" s="3">
        <v>0</v>
      </c>
      <c r="M4929" s="1" t="s">
        <v>31</v>
      </c>
      <c r="N4929" s="3">
        <v>1813.06</v>
      </c>
      <c r="O4929" s="3">
        <v>271.95999999999998</v>
      </c>
      <c r="P4929" s="1" t="s">
        <v>2788</v>
      </c>
      <c r="Q4929" s="3">
        <v>1813.06</v>
      </c>
      <c r="R4929" s="3">
        <v>29.92</v>
      </c>
      <c r="S4929" s="1" t="s">
        <v>33</v>
      </c>
      <c r="T4929" s="3">
        <v>1813.06</v>
      </c>
      <c r="U4929" s="3">
        <v>137.79</v>
      </c>
      <c r="V4929" s="1" t="s">
        <v>33</v>
      </c>
      <c r="W4929" s="1" t="s">
        <v>33</v>
      </c>
      <c r="X4929" s="1" t="s">
        <v>641</v>
      </c>
      <c r="Y4929" s="1" t="s">
        <v>91</v>
      </c>
      <c r="Z4929" s="1" t="s">
        <v>3245</v>
      </c>
      <c r="AA4929" s="1" t="s">
        <v>3246</v>
      </c>
    </row>
    <row r="4930" spans="1:27" x14ac:dyDescent="0.25">
      <c r="A4930" s="1" t="s">
        <v>26</v>
      </c>
      <c r="B4930" s="1" t="s">
        <v>6662</v>
      </c>
      <c r="C4930" s="2">
        <v>42335</v>
      </c>
      <c r="D4930" s="1" t="s">
        <v>2787</v>
      </c>
      <c r="E4930" s="7" t="str">
        <f>VLOOKUP(TRIM(D4930)*1,CFOP!A:B,2,FALSE)</f>
        <v>Sim</v>
      </c>
      <c r="F4930" s="1" t="s">
        <v>29</v>
      </c>
      <c r="G4930" s="3">
        <v>484.61</v>
      </c>
      <c r="H4930" s="3">
        <v>421.40000000000003</v>
      </c>
      <c r="I4930" s="3">
        <v>75.850000000000009</v>
      </c>
      <c r="J4930" s="1" t="s">
        <v>61</v>
      </c>
      <c r="K4930" s="3">
        <v>0</v>
      </c>
      <c r="L4930" s="3">
        <v>0</v>
      </c>
      <c r="M4930" s="1" t="s">
        <v>31</v>
      </c>
      <c r="N4930" s="3">
        <v>421.40000000000003</v>
      </c>
      <c r="O4930" s="3">
        <v>63.21</v>
      </c>
      <c r="P4930" s="1" t="s">
        <v>2788</v>
      </c>
      <c r="Q4930" s="3">
        <v>421.40000000000003</v>
      </c>
      <c r="R4930" s="3">
        <v>6.95</v>
      </c>
      <c r="S4930" s="1" t="s">
        <v>33</v>
      </c>
      <c r="T4930" s="3">
        <v>421.40000000000003</v>
      </c>
      <c r="U4930" s="3">
        <v>32.03</v>
      </c>
      <c r="V4930" s="1" t="s">
        <v>33</v>
      </c>
      <c r="W4930" s="1" t="s">
        <v>33</v>
      </c>
      <c r="X4930" s="1" t="s">
        <v>641</v>
      </c>
      <c r="Y4930" s="1" t="s">
        <v>91</v>
      </c>
      <c r="Z4930" s="1" t="s">
        <v>116</v>
      </c>
      <c r="AA4930" s="1" t="s">
        <v>117</v>
      </c>
    </row>
    <row r="4931" spans="1:27" x14ac:dyDescent="0.25">
      <c r="A4931" s="1" t="s">
        <v>26</v>
      </c>
      <c r="B4931" s="1" t="s">
        <v>6662</v>
      </c>
      <c r="C4931" s="2">
        <v>42335</v>
      </c>
      <c r="D4931" s="1" t="s">
        <v>2787</v>
      </c>
      <c r="E4931" s="7" t="str">
        <f>VLOOKUP(TRIM(D4931)*1,CFOP!A:B,2,FALSE)</f>
        <v>Sim</v>
      </c>
      <c r="F4931" s="1" t="s">
        <v>29</v>
      </c>
      <c r="G4931" s="3">
        <v>2189.35</v>
      </c>
      <c r="H4931" s="3">
        <v>1903.78</v>
      </c>
      <c r="I4931" s="3">
        <v>342.68</v>
      </c>
      <c r="J4931" s="1" t="s">
        <v>61</v>
      </c>
      <c r="K4931" s="3">
        <v>0</v>
      </c>
      <c r="L4931" s="3">
        <v>0</v>
      </c>
      <c r="M4931" s="1" t="s">
        <v>31</v>
      </c>
      <c r="N4931" s="3">
        <v>1903.78</v>
      </c>
      <c r="O4931" s="3">
        <v>285.57</v>
      </c>
      <c r="P4931" s="1" t="s">
        <v>2788</v>
      </c>
      <c r="Q4931" s="3">
        <v>1903.78</v>
      </c>
      <c r="R4931" s="3">
        <v>31.41</v>
      </c>
      <c r="S4931" s="1" t="s">
        <v>33</v>
      </c>
      <c r="T4931" s="3">
        <v>1903.78</v>
      </c>
      <c r="U4931" s="3">
        <v>144.69</v>
      </c>
      <c r="V4931" s="1" t="s">
        <v>33</v>
      </c>
      <c r="W4931" s="1" t="s">
        <v>33</v>
      </c>
      <c r="X4931" s="1" t="s">
        <v>641</v>
      </c>
      <c r="Y4931" s="1" t="s">
        <v>91</v>
      </c>
      <c r="Z4931" s="1" t="s">
        <v>4457</v>
      </c>
      <c r="AA4931" s="1" t="s">
        <v>4458</v>
      </c>
    </row>
    <row r="4932" spans="1:27" x14ac:dyDescent="0.25">
      <c r="A4932" s="1" t="s">
        <v>26</v>
      </c>
      <c r="B4932" s="1" t="s">
        <v>6665</v>
      </c>
      <c r="C4932" s="2">
        <v>42335</v>
      </c>
      <c r="D4932" s="1" t="s">
        <v>2787</v>
      </c>
      <c r="E4932" s="7" t="str">
        <f>VLOOKUP(TRIM(D4932)*1,CFOP!A:B,2,FALSE)</f>
        <v>Sim</v>
      </c>
      <c r="F4932" s="1" t="s">
        <v>29</v>
      </c>
      <c r="G4932" s="3">
        <v>326.86</v>
      </c>
      <c r="H4932" s="3">
        <v>284.23</v>
      </c>
      <c r="I4932" s="3">
        <v>51.160000000000004</v>
      </c>
      <c r="J4932" s="1" t="s">
        <v>61</v>
      </c>
      <c r="K4932" s="3">
        <v>0</v>
      </c>
      <c r="L4932" s="3">
        <v>0</v>
      </c>
      <c r="M4932" s="1" t="s">
        <v>31</v>
      </c>
      <c r="N4932" s="3">
        <v>284.23</v>
      </c>
      <c r="O4932" s="3">
        <v>42.63</v>
      </c>
      <c r="P4932" s="1" t="s">
        <v>2788</v>
      </c>
      <c r="Q4932" s="3">
        <v>284.23</v>
      </c>
      <c r="R4932" s="3">
        <v>4.6900000000000004</v>
      </c>
      <c r="S4932" s="1" t="s">
        <v>33</v>
      </c>
      <c r="T4932" s="3">
        <v>284.23</v>
      </c>
      <c r="U4932" s="3">
        <v>21.6</v>
      </c>
      <c r="V4932" s="1" t="s">
        <v>33</v>
      </c>
      <c r="W4932" s="1" t="s">
        <v>33</v>
      </c>
      <c r="X4932" s="1" t="s">
        <v>641</v>
      </c>
      <c r="Y4932" s="1" t="s">
        <v>91</v>
      </c>
      <c r="Z4932" s="1" t="s">
        <v>6666</v>
      </c>
      <c r="AA4932" s="1" t="s">
        <v>1279</v>
      </c>
    </row>
    <row r="4933" spans="1:27" x14ac:dyDescent="0.25">
      <c r="A4933" s="1" t="s">
        <v>26</v>
      </c>
      <c r="B4933" s="1" t="s">
        <v>6665</v>
      </c>
      <c r="C4933" s="2">
        <v>42335</v>
      </c>
      <c r="D4933" s="1" t="s">
        <v>2787</v>
      </c>
      <c r="E4933" s="7" t="str">
        <f>VLOOKUP(TRIM(D4933)*1,CFOP!A:B,2,FALSE)</f>
        <v>Sim</v>
      </c>
      <c r="F4933" s="1" t="s">
        <v>29</v>
      </c>
      <c r="G4933" s="3">
        <v>10002.220000000001</v>
      </c>
      <c r="H4933" s="3">
        <v>8335.18</v>
      </c>
      <c r="I4933" s="3">
        <v>1500.33</v>
      </c>
      <c r="J4933" s="1" t="s">
        <v>61</v>
      </c>
      <c r="K4933" s="3">
        <v>0</v>
      </c>
      <c r="L4933" s="3">
        <v>0</v>
      </c>
      <c r="M4933" s="1" t="s">
        <v>31</v>
      </c>
      <c r="N4933" s="3">
        <v>8335.18</v>
      </c>
      <c r="O4933" s="3">
        <v>1667.04</v>
      </c>
      <c r="P4933" s="1" t="s">
        <v>2788</v>
      </c>
      <c r="Q4933" s="3">
        <v>8335.18</v>
      </c>
      <c r="R4933" s="3">
        <v>137.53</v>
      </c>
      <c r="S4933" s="1" t="s">
        <v>33</v>
      </c>
      <c r="T4933" s="3">
        <v>8335.18</v>
      </c>
      <c r="U4933" s="3">
        <v>633.47</v>
      </c>
      <c r="V4933" s="1" t="s">
        <v>33</v>
      </c>
      <c r="W4933" s="1" t="s">
        <v>33</v>
      </c>
      <c r="X4933" s="1" t="s">
        <v>641</v>
      </c>
      <c r="Y4933" s="1" t="s">
        <v>642</v>
      </c>
      <c r="Z4933" s="1" t="s">
        <v>2755</v>
      </c>
      <c r="AA4933" s="1" t="s">
        <v>2756</v>
      </c>
    </row>
    <row r="4934" spans="1:27" x14ac:dyDescent="0.25">
      <c r="A4934" s="1" t="s">
        <v>26</v>
      </c>
      <c r="B4934" s="1" t="s">
        <v>6665</v>
      </c>
      <c r="C4934" s="2">
        <v>42335</v>
      </c>
      <c r="D4934" s="1" t="s">
        <v>2787</v>
      </c>
      <c r="E4934" s="7" t="str">
        <f>VLOOKUP(TRIM(D4934)*1,CFOP!A:B,2,FALSE)</f>
        <v>Sim</v>
      </c>
      <c r="F4934" s="1" t="s">
        <v>29</v>
      </c>
      <c r="G4934" s="3">
        <v>3190.27</v>
      </c>
      <c r="H4934" s="3">
        <v>2658.56</v>
      </c>
      <c r="I4934" s="3">
        <v>478.54</v>
      </c>
      <c r="J4934" s="1" t="s">
        <v>61</v>
      </c>
      <c r="K4934" s="3">
        <v>0</v>
      </c>
      <c r="L4934" s="3">
        <v>0</v>
      </c>
      <c r="M4934" s="1" t="s">
        <v>31</v>
      </c>
      <c r="N4934" s="3">
        <v>2658.56</v>
      </c>
      <c r="O4934" s="3">
        <v>531.71</v>
      </c>
      <c r="P4934" s="1" t="s">
        <v>2788</v>
      </c>
      <c r="Q4934" s="3">
        <v>2658.56</v>
      </c>
      <c r="R4934" s="3">
        <v>43.87</v>
      </c>
      <c r="S4934" s="1" t="s">
        <v>33</v>
      </c>
      <c r="T4934" s="3">
        <v>2658.56</v>
      </c>
      <c r="U4934" s="3">
        <v>202.05</v>
      </c>
      <c r="V4934" s="1" t="s">
        <v>33</v>
      </c>
      <c r="W4934" s="1" t="s">
        <v>33</v>
      </c>
      <c r="X4934" s="1" t="s">
        <v>641</v>
      </c>
      <c r="Y4934" s="1" t="s">
        <v>99</v>
      </c>
      <c r="Z4934" s="1" t="s">
        <v>4240</v>
      </c>
      <c r="AA4934" s="1" t="s">
        <v>4241</v>
      </c>
    </row>
    <row r="4935" spans="1:27" x14ac:dyDescent="0.25">
      <c r="A4935" s="1" t="s">
        <v>26</v>
      </c>
      <c r="B4935" s="1" t="s">
        <v>6665</v>
      </c>
      <c r="C4935" s="2">
        <v>42335</v>
      </c>
      <c r="D4935" s="1" t="s">
        <v>2787</v>
      </c>
      <c r="E4935" s="7" t="str">
        <f>VLOOKUP(TRIM(D4935)*1,CFOP!A:B,2,FALSE)</f>
        <v>Sim</v>
      </c>
      <c r="F4935" s="1" t="s">
        <v>29</v>
      </c>
      <c r="G4935" s="3">
        <v>205.6</v>
      </c>
      <c r="H4935" s="3">
        <v>178.78</v>
      </c>
      <c r="I4935" s="3">
        <v>32.18</v>
      </c>
      <c r="J4935" s="1" t="s">
        <v>61</v>
      </c>
      <c r="K4935" s="3">
        <v>0</v>
      </c>
      <c r="L4935" s="3">
        <v>0</v>
      </c>
      <c r="M4935" s="1" t="s">
        <v>31</v>
      </c>
      <c r="N4935" s="3">
        <v>178.78</v>
      </c>
      <c r="O4935" s="3">
        <v>26.82</v>
      </c>
      <c r="P4935" s="1" t="s">
        <v>2788</v>
      </c>
      <c r="Q4935" s="3">
        <v>178.78</v>
      </c>
      <c r="R4935" s="3">
        <v>2.95</v>
      </c>
      <c r="S4935" s="1" t="s">
        <v>33</v>
      </c>
      <c r="T4935" s="3">
        <v>178.78</v>
      </c>
      <c r="U4935" s="3">
        <v>13.59</v>
      </c>
      <c r="V4935" s="1" t="s">
        <v>33</v>
      </c>
      <c r="W4935" s="1" t="s">
        <v>33</v>
      </c>
      <c r="X4935" s="1" t="s">
        <v>641</v>
      </c>
      <c r="Y4935" s="1" t="s">
        <v>91</v>
      </c>
      <c r="Z4935" s="1" t="s">
        <v>1194</v>
      </c>
      <c r="AA4935" s="1" t="s">
        <v>139</v>
      </c>
    </row>
    <row r="4936" spans="1:27" x14ac:dyDescent="0.25">
      <c r="A4936" s="1" t="s">
        <v>26</v>
      </c>
      <c r="B4936" s="1" t="s">
        <v>6665</v>
      </c>
      <c r="C4936" s="2">
        <v>42335</v>
      </c>
      <c r="D4936" s="1" t="s">
        <v>2787</v>
      </c>
      <c r="E4936" s="7" t="str">
        <f>VLOOKUP(TRIM(D4936)*1,CFOP!A:B,2,FALSE)</f>
        <v>Sim</v>
      </c>
      <c r="F4936" s="1" t="s">
        <v>29</v>
      </c>
      <c r="G4936" s="3">
        <v>442.14000000000004</v>
      </c>
      <c r="H4936" s="3">
        <v>384.47</v>
      </c>
      <c r="I4936" s="3">
        <v>69.2</v>
      </c>
      <c r="J4936" s="1" t="s">
        <v>61</v>
      </c>
      <c r="K4936" s="3">
        <v>0</v>
      </c>
      <c r="L4936" s="3">
        <v>0</v>
      </c>
      <c r="M4936" s="1" t="s">
        <v>31</v>
      </c>
      <c r="N4936" s="3">
        <v>384.47</v>
      </c>
      <c r="O4936" s="3">
        <v>57.67</v>
      </c>
      <c r="P4936" s="1" t="s">
        <v>2788</v>
      </c>
      <c r="Q4936" s="3">
        <v>384.47</v>
      </c>
      <c r="R4936" s="3">
        <v>6.34</v>
      </c>
      <c r="S4936" s="1" t="s">
        <v>33</v>
      </c>
      <c r="T4936" s="3">
        <v>384.47</v>
      </c>
      <c r="U4936" s="3">
        <v>29.22</v>
      </c>
      <c r="V4936" s="1" t="s">
        <v>33</v>
      </c>
      <c r="W4936" s="1" t="s">
        <v>33</v>
      </c>
      <c r="X4936" s="1" t="s">
        <v>641</v>
      </c>
      <c r="Y4936" s="1" t="s">
        <v>91</v>
      </c>
      <c r="Z4936" s="1" t="s">
        <v>3280</v>
      </c>
      <c r="AA4936" s="1" t="s">
        <v>3281</v>
      </c>
    </row>
    <row r="4937" spans="1:27" x14ac:dyDescent="0.25">
      <c r="A4937" s="1" t="s">
        <v>26</v>
      </c>
      <c r="B4937" s="1" t="s">
        <v>6665</v>
      </c>
      <c r="C4937" s="2">
        <v>42335</v>
      </c>
      <c r="D4937" s="1" t="s">
        <v>2787</v>
      </c>
      <c r="E4937" s="7" t="str">
        <f>VLOOKUP(TRIM(D4937)*1,CFOP!A:B,2,FALSE)</f>
        <v>Sim</v>
      </c>
      <c r="F4937" s="1" t="s">
        <v>29</v>
      </c>
      <c r="G4937" s="3">
        <v>3295.88</v>
      </c>
      <c r="H4937" s="3">
        <v>2865.98</v>
      </c>
      <c r="I4937" s="3">
        <v>515.88</v>
      </c>
      <c r="J4937" s="1" t="s">
        <v>61</v>
      </c>
      <c r="K4937" s="3">
        <v>0</v>
      </c>
      <c r="L4937" s="3">
        <v>0</v>
      </c>
      <c r="M4937" s="1" t="s">
        <v>31</v>
      </c>
      <c r="N4937" s="3">
        <v>2865.98</v>
      </c>
      <c r="O4937" s="3">
        <v>429.90000000000003</v>
      </c>
      <c r="P4937" s="1" t="s">
        <v>2788</v>
      </c>
      <c r="Q4937" s="3">
        <v>2865.98</v>
      </c>
      <c r="R4937" s="3">
        <v>47.29</v>
      </c>
      <c r="S4937" s="1" t="s">
        <v>33</v>
      </c>
      <c r="T4937" s="3">
        <v>2865.98</v>
      </c>
      <c r="U4937" s="3">
        <v>217.81</v>
      </c>
      <c r="V4937" s="1" t="s">
        <v>33</v>
      </c>
      <c r="W4937" s="1" t="s">
        <v>33</v>
      </c>
      <c r="X4937" s="1" t="s">
        <v>641</v>
      </c>
      <c r="Y4937" s="1" t="s">
        <v>91</v>
      </c>
      <c r="Z4937" s="1" t="s">
        <v>2871</v>
      </c>
      <c r="AA4937" s="1" t="s">
        <v>2872</v>
      </c>
    </row>
    <row r="4938" spans="1:27" x14ac:dyDescent="0.25">
      <c r="A4938" s="1" t="s">
        <v>26</v>
      </c>
      <c r="B4938" s="1" t="s">
        <v>6665</v>
      </c>
      <c r="C4938" s="2">
        <v>42335</v>
      </c>
      <c r="D4938" s="1" t="s">
        <v>2787</v>
      </c>
      <c r="E4938" s="7" t="str">
        <f>VLOOKUP(TRIM(D4938)*1,CFOP!A:B,2,FALSE)</f>
        <v>Sim</v>
      </c>
      <c r="F4938" s="1" t="s">
        <v>29</v>
      </c>
      <c r="G4938" s="3">
        <v>1967.25</v>
      </c>
      <c r="H4938" s="3">
        <v>1710.65</v>
      </c>
      <c r="I4938" s="3">
        <v>307.92</v>
      </c>
      <c r="J4938" s="1" t="s">
        <v>61</v>
      </c>
      <c r="K4938" s="3">
        <v>0</v>
      </c>
      <c r="L4938" s="3">
        <v>0</v>
      </c>
      <c r="M4938" s="1" t="s">
        <v>31</v>
      </c>
      <c r="N4938" s="3">
        <v>1710.65</v>
      </c>
      <c r="O4938" s="3">
        <v>256.60000000000002</v>
      </c>
      <c r="P4938" s="1" t="s">
        <v>2788</v>
      </c>
      <c r="Q4938" s="3">
        <v>1710.65</v>
      </c>
      <c r="R4938" s="3">
        <v>28.23</v>
      </c>
      <c r="S4938" s="1" t="s">
        <v>33</v>
      </c>
      <c r="T4938" s="3">
        <v>1710.65</v>
      </c>
      <c r="U4938" s="3">
        <v>130.01</v>
      </c>
      <c r="V4938" s="1" t="s">
        <v>33</v>
      </c>
      <c r="W4938" s="1" t="s">
        <v>33</v>
      </c>
      <c r="X4938" s="1" t="s">
        <v>641</v>
      </c>
      <c r="Y4938" s="1" t="s">
        <v>91</v>
      </c>
      <c r="Z4938" s="1" t="s">
        <v>1528</v>
      </c>
      <c r="AA4938" s="1" t="s">
        <v>1529</v>
      </c>
    </row>
    <row r="4939" spans="1:27" x14ac:dyDescent="0.25">
      <c r="A4939" s="1" t="s">
        <v>26</v>
      </c>
      <c r="B4939" s="1" t="s">
        <v>6665</v>
      </c>
      <c r="C4939" s="2">
        <v>42335</v>
      </c>
      <c r="D4939" s="1" t="s">
        <v>2787</v>
      </c>
      <c r="E4939" s="7" t="str">
        <f>VLOOKUP(TRIM(D4939)*1,CFOP!A:B,2,FALSE)</f>
        <v>Sim</v>
      </c>
      <c r="F4939" s="1" t="s">
        <v>29</v>
      </c>
      <c r="G4939" s="3">
        <v>9570.7999999999993</v>
      </c>
      <c r="H4939" s="3">
        <v>7975.67</v>
      </c>
      <c r="I4939" s="3">
        <v>1435.6200000000001</v>
      </c>
      <c r="J4939" s="1" t="s">
        <v>61</v>
      </c>
      <c r="K4939" s="3">
        <v>0</v>
      </c>
      <c r="L4939" s="3">
        <v>0</v>
      </c>
      <c r="M4939" s="1" t="s">
        <v>31</v>
      </c>
      <c r="N4939" s="3">
        <v>7975.67</v>
      </c>
      <c r="O4939" s="3">
        <v>1595.13</v>
      </c>
      <c r="P4939" s="1" t="s">
        <v>2788</v>
      </c>
      <c r="Q4939" s="3">
        <v>7975.67</v>
      </c>
      <c r="R4939" s="3">
        <v>131.6</v>
      </c>
      <c r="S4939" s="1" t="s">
        <v>33</v>
      </c>
      <c r="T4939" s="3">
        <v>7975.67</v>
      </c>
      <c r="U4939" s="3">
        <v>606.15</v>
      </c>
      <c r="V4939" s="1" t="s">
        <v>33</v>
      </c>
      <c r="W4939" s="1" t="s">
        <v>33</v>
      </c>
      <c r="X4939" s="1" t="s">
        <v>641</v>
      </c>
      <c r="Y4939" s="1" t="s">
        <v>99</v>
      </c>
      <c r="Z4939" s="1" t="s">
        <v>1534</v>
      </c>
      <c r="AA4939" s="1" t="s">
        <v>1535</v>
      </c>
    </row>
    <row r="4940" spans="1:27" x14ac:dyDescent="0.25">
      <c r="A4940" s="1" t="s">
        <v>26</v>
      </c>
      <c r="B4940" s="1" t="s">
        <v>6665</v>
      </c>
      <c r="C4940" s="2">
        <v>42335</v>
      </c>
      <c r="D4940" s="1" t="s">
        <v>2787</v>
      </c>
      <c r="E4940" s="7" t="str">
        <f>VLOOKUP(TRIM(D4940)*1,CFOP!A:B,2,FALSE)</f>
        <v>Sim</v>
      </c>
      <c r="F4940" s="1" t="s">
        <v>29</v>
      </c>
      <c r="G4940" s="3">
        <v>1507.1</v>
      </c>
      <c r="H4940" s="3">
        <v>1310.52</v>
      </c>
      <c r="I4940" s="3">
        <v>235.89000000000001</v>
      </c>
      <c r="J4940" s="1" t="s">
        <v>61</v>
      </c>
      <c r="K4940" s="3">
        <v>0</v>
      </c>
      <c r="L4940" s="3">
        <v>0</v>
      </c>
      <c r="M4940" s="1" t="s">
        <v>31</v>
      </c>
      <c r="N4940" s="3">
        <v>1310.52</v>
      </c>
      <c r="O4940" s="3">
        <v>196.58</v>
      </c>
      <c r="P4940" s="1" t="s">
        <v>2788</v>
      </c>
      <c r="Q4940" s="3">
        <v>1310.52</v>
      </c>
      <c r="R4940" s="3">
        <v>21.62</v>
      </c>
      <c r="S4940" s="1" t="s">
        <v>33</v>
      </c>
      <c r="T4940" s="3">
        <v>1310.52</v>
      </c>
      <c r="U4940" s="3">
        <v>99.600000000000009</v>
      </c>
      <c r="V4940" s="1" t="s">
        <v>33</v>
      </c>
      <c r="W4940" s="1" t="s">
        <v>33</v>
      </c>
      <c r="X4940" s="1" t="s">
        <v>641</v>
      </c>
      <c r="Y4940" s="1" t="s">
        <v>91</v>
      </c>
      <c r="Z4940" s="1" t="s">
        <v>3243</v>
      </c>
      <c r="AA4940" s="1" t="s">
        <v>3244</v>
      </c>
    </row>
    <row r="4941" spans="1:27" x14ac:dyDescent="0.25">
      <c r="A4941" s="1" t="s">
        <v>26</v>
      </c>
      <c r="B4941" s="1" t="s">
        <v>6665</v>
      </c>
      <c r="C4941" s="2">
        <v>42335</v>
      </c>
      <c r="D4941" s="1" t="s">
        <v>2787</v>
      </c>
      <c r="E4941" s="7" t="str">
        <f>VLOOKUP(TRIM(D4941)*1,CFOP!A:B,2,FALSE)</f>
        <v>Sim</v>
      </c>
      <c r="F4941" s="1" t="s">
        <v>29</v>
      </c>
      <c r="G4941" s="3">
        <v>121.28</v>
      </c>
      <c r="H4941" s="3">
        <v>105.46000000000001</v>
      </c>
      <c r="I4941" s="3">
        <v>18.98</v>
      </c>
      <c r="J4941" s="1" t="s">
        <v>61</v>
      </c>
      <c r="K4941" s="3">
        <v>0</v>
      </c>
      <c r="L4941" s="3">
        <v>0</v>
      </c>
      <c r="M4941" s="1" t="s">
        <v>31</v>
      </c>
      <c r="N4941" s="3">
        <v>105.46000000000001</v>
      </c>
      <c r="O4941" s="3">
        <v>15.82</v>
      </c>
      <c r="P4941" s="1" t="s">
        <v>2788</v>
      </c>
      <c r="Q4941" s="3">
        <v>105.46000000000001</v>
      </c>
      <c r="R4941" s="3">
        <v>1.74</v>
      </c>
      <c r="S4941" s="1" t="s">
        <v>33</v>
      </c>
      <c r="T4941" s="3">
        <v>105.46000000000001</v>
      </c>
      <c r="U4941" s="3">
        <v>8.01</v>
      </c>
      <c r="V4941" s="1" t="s">
        <v>33</v>
      </c>
      <c r="W4941" s="1" t="s">
        <v>33</v>
      </c>
      <c r="X4941" s="1" t="s">
        <v>641</v>
      </c>
      <c r="Y4941" s="1" t="s">
        <v>91</v>
      </c>
      <c r="Z4941" s="1" t="s">
        <v>3941</v>
      </c>
      <c r="AA4941" s="1" t="s">
        <v>139</v>
      </c>
    </row>
    <row r="4942" spans="1:27" x14ac:dyDescent="0.25">
      <c r="A4942" s="1" t="s">
        <v>26</v>
      </c>
      <c r="B4942" s="1" t="s">
        <v>6665</v>
      </c>
      <c r="C4942" s="2">
        <v>42335</v>
      </c>
      <c r="D4942" s="1" t="s">
        <v>2787</v>
      </c>
      <c r="E4942" s="7" t="str">
        <f>VLOOKUP(TRIM(D4942)*1,CFOP!A:B,2,FALSE)</f>
        <v>Sim</v>
      </c>
      <c r="F4942" s="1" t="s">
        <v>29</v>
      </c>
      <c r="G4942" s="3">
        <v>611.36</v>
      </c>
      <c r="H4942" s="3">
        <v>531.62</v>
      </c>
      <c r="I4942" s="3">
        <v>95.69</v>
      </c>
      <c r="J4942" s="1" t="s">
        <v>61</v>
      </c>
      <c r="K4942" s="3">
        <v>0</v>
      </c>
      <c r="L4942" s="3">
        <v>0</v>
      </c>
      <c r="M4942" s="1" t="s">
        <v>31</v>
      </c>
      <c r="N4942" s="3">
        <v>531.62</v>
      </c>
      <c r="O4942" s="3">
        <v>79.739999999999995</v>
      </c>
      <c r="P4942" s="1" t="s">
        <v>2788</v>
      </c>
      <c r="Q4942" s="3">
        <v>531.62</v>
      </c>
      <c r="R4942" s="3">
        <v>8.77</v>
      </c>
      <c r="S4942" s="1" t="s">
        <v>33</v>
      </c>
      <c r="T4942" s="3">
        <v>531.62</v>
      </c>
      <c r="U4942" s="3">
        <v>40.4</v>
      </c>
      <c r="V4942" s="1" t="s">
        <v>33</v>
      </c>
      <c r="W4942" s="1" t="s">
        <v>33</v>
      </c>
      <c r="X4942" s="1" t="s">
        <v>641</v>
      </c>
      <c r="Y4942" s="1" t="s">
        <v>91</v>
      </c>
      <c r="Z4942" s="1" t="s">
        <v>5286</v>
      </c>
      <c r="AA4942" s="1" t="s">
        <v>4491</v>
      </c>
    </row>
    <row r="4943" spans="1:27" x14ac:dyDescent="0.25">
      <c r="A4943" s="1" t="s">
        <v>26</v>
      </c>
      <c r="B4943" s="1" t="s">
        <v>6665</v>
      </c>
      <c r="C4943" s="2">
        <v>42335</v>
      </c>
      <c r="D4943" s="1" t="s">
        <v>2787</v>
      </c>
      <c r="E4943" s="7" t="str">
        <f>VLOOKUP(TRIM(D4943)*1,CFOP!A:B,2,FALSE)</f>
        <v>Sim</v>
      </c>
      <c r="F4943" s="1" t="s">
        <v>29</v>
      </c>
      <c r="G4943" s="3">
        <v>230.69</v>
      </c>
      <c r="H4943" s="3">
        <v>200.6</v>
      </c>
      <c r="I4943" s="3">
        <v>36.11</v>
      </c>
      <c r="J4943" s="1" t="s">
        <v>61</v>
      </c>
      <c r="K4943" s="3">
        <v>0</v>
      </c>
      <c r="L4943" s="3">
        <v>0</v>
      </c>
      <c r="M4943" s="1" t="s">
        <v>31</v>
      </c>
      <c r="N4943" s="3">
        <v>200.6</v>
      </c>
      <c r="O4943" s="3">
        <v>30.09</v>
      </c>
      <c r="P4943" s="1" t="s">
        <v>2788</v>
      </c>
      <c r="Q4943" s="3">
        <v>200.6</v>
      </c>
      <c r="R4943" s="3">
        <v>3.31</v>
      </c>
      <c r="S4943" s="1" t="s">
        <v>33</v>
      </c>
      <c r="T4943" s="3">
        <v>200.6</v>
      </c>
      <c r="U4943" s="3">
        <v>15.25</v>
      </c>
      <c r="V4943" s="1" t="s">
        <v>33</v>
      </c>
      <c r="W4943" s="1" t="s">
        <v>33</v>
      </c>
      <c r="X4943" s="1" t="s">
        <v>641</v>
      </c>
      <c r="Y4943" s="1" t="s">
        <v>91</v>
      </c>
      <c r="Z4943" s="1" t="s">
        <v>6667</v>
      </c>
      <c r="AA4943" s="1" t="s">
        <v>6668</v>
      </c>
    </row>
    <row r="4944" spans="1:27" x14ac:dyDescent="0.25">
      <c r="A4944" s="1" t="s">
        <v>26</v>
      </c>
      <c r="B4944" s="1" t="s">
        <v>6665</v>
      </c>
      <c r="C4944" s="2">
        <v>42335</v>
      </c>
      <c r="D4944" s="1" t="s">
        <v>2787</v>
      </c>
      <c r="E4944" s="7" t="str">
        <f>VLOOKUP(TRIM(D4944)*1,CFOP!A:B,2,FALSE)</f>
        <v>Sim</v>
      </c>
      <c r="F4944" s="1" t="s">
        <v>29</v>
      </c>
      <c r="G4944" s="3">
        <v>191.85000000000002</v>
      </c>
      <c r="H4944" s="3">
        <v>166.83</v>
      </c>
      <c r="I4944" s="3">
        <v>30.03</v>
      </c>
      <c r="J4944" s="1" t="s">
        <v>61</v>
      </c>
      <c r="K4944" s="3">
        <v>0</v>
      </c>
      <c r="L4944" s="3">
        <v>0</v>
      </c>
      <c r="M4944" s="1" t="s">
        <v>31</v>
      </c>
      <c r="N4944" s="3">
        <v>166.83</v>
      </c>
      <c r="O4944" s="3">
        <v>25.02</v>
      </c>
      <c r="P4944" s="1" t="s">
        <v>2788</v>
      </c>
      <c r="Q4944" s="3">
        <v>166.83</v>
      </c>
      <c r="R4944" s="3">
        <v>2.75</v>
      </c>
      <c r="S4944" s="1" t="s">
        <v>33</v>
      </c>
      <c r="T4944" s="3">
        <v>166.83</v>
      </c>
      <c r="U4944" s="3">
        <v>12.68</v>
      </c>
      <c r="V4944" s="1" t="s">
        <v>33</v>
      </c>
      <c r="W4944" s="1" t="s">
        <v>33</v>
      </c>
      <c r="X4944" s="1" t="s">
        <v>641</v>
      </c>
      <c r="Y4944" s="1" t="s">
        <v>91</v>
      </c>
      <c r="Z4944" s="1" t="s">
        <v>6669</v>
      </c>
      <c r="AA4944" s="1" t="s">
        <v>3940</v>
      </c>
    </row>
    <row r="4945" spans="1:27" x14ac:dyDescent="0.25">
      <c r="A4945" s="1" t="s">
        <v>26</v>
      </c>
      <c r="B4945" s="1" t="s">
        <v>6670</v>
      </c>
      <c r="C4945" s="2">
        <v>42335</v>
      </c>
      <c r="D4945" s="1" t="s">
        <v>2787</v>
      </c>
      <c r="E4945" s="7" t="str">
        <f>VLOOKUP(TRIM(D4945)*1,CFOP!A:B,2,FALSE)</f>
        <v>Sim</v>
      </c>
      <c r="F4945" s="1" t="s">
        <v>29</v>
      </c>
      <c r="G4945" s="3">
        <v>460.55</v>
      </c>
      <c r="H4945" s="3">
        <v>400.48</v>
      </c>
      <c r="I4945" s="3">
        <v>72.09</v>
      </c>
      <c r="J4945" s="1" t="s">
        <v>61</v>
      </c>
      <c r="K4945" s="3">
        <v>0</v>
      </c>
      <c r="L4945" s="3">
        <v>0</v>
      </c>
      <c r="M4945" s="1" t="s">
        <v>31</v>
      </c>
      <c r="N4945" s="3">
        <v>400.48</v>
      </c>
      <c r="O4945" s="3">
        <v>60.07</v>
      </c>
      <c r="P4945" s="1" t="s">
        <v>2788</v>
      </c>
      <c r="Q4945" s="3">
        <v>400.48</v>
      </c>
      <c r="R4945" s="3">
        <v>6.61</v>
      </c>
      <c r="S4945" s="1" t="s">
        <v>33</v>
      </c>
      <c r="T4945" s="3">
        <v>400.48</v>
      </c>
      <c r="U4945" s="3">
        <v>30.44</v>
      </c>
      <c r="V4945" s="1" t="s">
        <v>33</v>
      </c>
      <c r="W4945" s="1" t="s">
        <v>33</v>
      </c>
      <c r="X4945" s="1" t="s">
        <v>641</v>
      </c>
      <c r="Y4945" s="1" t="s">
        <v>91</v>
      </c>
      <c r="Z4945" s="1" t="s">
        <v>120</v>
      </c>
      <c r="AA4945" s="1" t="s">
        <v>121</v>
      </c>
    </row>
    <row r="4946" spans="1:27" x14ac:dyDescent="0.25">
      <c r="A4946" s="1" t="s">
        <v>26</v>
      </c>
      <c r="B4946" s="1" t="s">
        <v>6670</v>
      </c>
      <c r="C4946" s="2">
        <v>42335</v>
      </c>
      <c r="D4946" s="1" t="s">
        <v>2787</v>
      </c>
      <c r="E4946" s="7" t="str">
        <f>VLOOKUP(TRIM(D4946)*1,CFOP!A:B,2,FALSE)</f>
        <v>Sim</v>
      </c>
      <c r="F4946" s="1" t="s">
        <v>29</v>
      </c>
      <c r="G4946" s="3">
        <v>1781.48</v>
      </c>
      <c r="H4946" s="3">
        <v>1549.1100000000001</v>
      </c>
      <c r="I4946" s="3">
        <v>278.84000000000003</v>
      </c>
      <c r="J4946" s="1" t="s">
        <v>61</v>
      </c>
      <c r="K4946" s="3">
        <v>0</v>
      </c>
      <c r="L4946" s="3">
        <v>0</v>
      </c>
      <c r="M4946" s="1" t="s">
        <v>31</v>
      </c>
      <c r="N4946" s="3">
        <v>1549.1100000000001</v>
      </c>
      <c r="O4946" s="3">
        <v>232.37</v>
      </c>
      <c r="P4946" s="1" t="s">
        <v>2788</v>
      </c>
      <c r="Q4946" s="3">
        <v>1549.1100000000001</v>
      </c>
      <c r="R4946" s="3">
        <v>25.560000000000002</v>
      </c>
      <c r="S4946" s="1" t="s">
        <v>33</v>
      </c>
      <c r="T4946" s="3">
        <v>1549.1100000000001</v>
      </c>
      <c r="U4946" s="3">
        <v>117.73</v>
      </c>
      <c r="V4946" s="1" t="s">
        <v>33</v>
      </c>
      <c r="W4946" s="1" t="s">
        <v>33</v>
      </c>
      <c r="X4946" s="1" t="s">
        <v>641</v>
      </c>
      <c r="Y4946" s="1" t="s">
        <v>91</v>
      </c>
      <c r="Z4946" s="1" t="s">
        <v>1779</v>
      </c>
      <c r="AA4946" s="1" t="s">
        <v>1780</v>
      </c>
    </row>
    <row r="4947" spans="1:27" x14ac:dyDescent="0.25">
      <c r="A4947" s="1" t="s">
        <v>26</v>
      </c>
      <c r="B4947" s="1" t="s">
        <v>6670</v>
      </c>
      <c r="C4947" s="2">
        <v>42335</v>
      </c>
      <c r="D4947" s="1" t="s">
        <v>2787</v>
      </c>
      <c r="E4947" s="7" t="str">
        <f>VLOOKUP(TRIM(D4947)*1,CFOP!A:B,2,FALSE)</f>
        <v>Sim</v>
      </c>
      <c r="F4947" s="1" t="s">
        <v>29</v>
      </c>
      <c r="G4947" s="3">
        <v>2613.7799999999997</v>
      </c>
      <c r="H4947" s="3">
        <v>2272.85</v>
      </c>
      <c r="I4947" s="3">
        <v>409.11</v>
      </c>
      <c r="J4947" s="1" t="s">
        <v>61</v>
      </c>
      <c r="K4947" s="3">
        <v>0</v>
      </c>
      <c r="L4947" s="3">
        <v>0</v>
      </c>
      <c r="M4947" s="1" t="s">
        <v>31</v>
      </c>
      <c r="N4947" s="3">
        <v>2272.85</v>
      </c>
      <c r="O4947" s="3">
        <v>340.93</v>
      </c>
      <c r="P4947" s="1" t="s">
        <v>2788</v>
      </c>
      <c r="Q4947" s="3">
        <v>2272.85</v>
      </c>
      <c r="R4947" s="3">
        <v>37.5</v>
      </c>
      <c r="S4947" s="1" t="s">
        <v>33</v>
      </c>
      <c r="T4947" s="3">
        <v>2272.85</v>
      </c>
      <c r="U4947" s="3">
        <v>172.74</v>
      </c>
      <c r="V4947" s="1" t="s">
        <v>33</v>
      </c>
      <c r="W4947" s="1" t="s">
        <v>33</v>
      </c>
      <c r="X4947" s="1" t="s">
        <v>641</v>
      </c>
      <c r="Y4947" s="1" t="s">
        <v>91</v>
      </c>
      <c r="Z4947" s="1" t="s">
        <v>1785</v>
      </c>
      <c r="AA4947" s="1" t="s">
        <v>1786</v>
      </c>
    </row>
    <row r="4948" spans="1:27" x14ac:dyDescent="0.25">
      <c r="A4948" s="1" t="s">
        <v>26</v>
      </c>
      <c r="B4948" s="1" t="s">
        <v>6670</v>
      </c>
      <c r="C4948" s="2">
        <v>42335</v>
      </c>
      <c r="D4948" s="1" t="s">
        <v>2787</v>
      </c>
      <c r="E4948" s="7" t="str">
        <f>VLOOKUP(TRIM(D4948)*1,CFOP!A:B,2,FALSE)</f>
        <v>Sim</v>
      </c>
      <c r="F4948" s="1" t="s">
        <v>29</v>
      </c>
      <c r="G4948" s="3">
        <v>460.55</v>
      </c>
      <c r="H4948" s="3">
        <v>400.48</v>
      </c>
      <c r="I4948" s="3">
        <v>72.09</v>
      </c>
      <c r="J4948" s="1" t="s">
        <v>61</v>
      </c>
      <c r="K4948" s="3">
        <v>0</v>
      </c>
      <c r="L4948" s="3">
        <v>0</v>
      </c>
      <c r="M4948" s="1" t="s">
        <v>31</v>
      </c>
      <c r="N4948" s="3">
        <v>400.48</v>
      </c>
      <c r="O4948" s="3">
        <v>60.07</v>
      </c>
      <c r="P4948" s="1" t="s">
        <v>2788</v>
      </c>
      <c r="Q4948" s="3">
        <v>400.48</v>
      </c>
      <c r="R4948" s="3">
        <v>6.61</v>
      </c>
      <c r="S4948" s="1" t="s">
        <v>33</v>
      </c>
      <c r="T4948" s="3">
        <v>400.48</v>
      </c>
      <c r="U4948" s="3">
        <v>30.44</v>
      </c>
      <c r="V4948" s="1" t="s">
        <v>33</v>
      </c>
      <c r="W4948" s="1" t="s">
        <v>33</v>
      </c>
      <c r="X4948" s="1" t="s">
        <v>641</v>
      </c>
      <c r="Y4948" s="1" t="s">
        <v>91</v>
      </c>
      <c r="Z4948" s="1" t="s">
        <v>4146</v>
      </c>
      <c r="AA4948" s="1" t="s">
        <v>4147</v>
      </c>
    </row>
    <row r="4949" spans="1:27" x14ac:dyDescent="0.25">
      <c r="A4949" s="1" t="s">
        <v>26</v>
      </c>
      <c r="B4949" s="1" t="s">
        <v>6670</v>
      </c>
      <c r="C4949" s="2">
        <v>42335</v>
      </c>
      <c r="D4949" s="1" t="s">
        <v>2787</v>
      </c>
      <c r="E4949" s="7" t="str">
        <f>VLOOKUP(TRIM(D4949)*1,CFOP!A:B,2,FALSE)</f>
        <v>Sim</v>
      </c>
      <c r="F4949" s="1" t="s">
        <v>29</v>
      </c>
      <c r="G4949" s="3">
        <v>989.71</v>
      </c>
      <c r="H4949" s="3">
        <v>860.62</v>
      </c>
      <c r="I4949" s="3">
        <v>154.91</v>
      </c>
      <c r="J4949" s="1" t="s">
        <v>61</v>
      </c>
      <c r="K4949" s="3">
        <v>0</v>
      </c>
      <c r="L4949" s="3">
        <v>0</v>
      </c>
      <c r="M4949" s="1" t="s">
        <v>31</v>
      </c>
      <c r="N4949" s="3">
        <v>860.62</v>
      </c>
      <c r="O4949" s="3">
        <v>129.09</v>
      </c>
      <c r="P4949" s="1" t="s">
        <v>2788</v>
      </c>
      <c r="Q4949" s="3">
        <v>860.62</v>
      </c>
      <c r="R4949" s="3">
        <v>14.200000000000001</v>
      </c>
      <c r="S4949" s="1" t="s">
        <v>33</v>
      </c>
      <c r="T4949" s="3">
        <v>860.62</v>
      </c>
      <c r="U4949" s="3">
        <v>65.41</v>
      </c>
      <c r="V4949" s="1" t="s">
        <v>33</v>
      </c>
      <c r="W4949" s="1" t="s">
        <v>33</v>
      </c>
      <c r="X4949" s="1" t="s">
        <v>641</v>
      </c>
      <c r="Y4949" s="1" t="s">
        <v>91</v>
      </c>
      <c r="Z4949" s="1" t="s">
        <v>2751</v>
      </c>
      <c r="AA4949" s="1" t="s">
        <v>2752</v>
      </c>
    </row>
    <row r="4950" spans="1:27" x14ac:dyDescent="0.25">
      <c r="A4950" s="1" t="s">
        <v>26</v>
      </c>
      <c r="B4950" s="1" t="s">
        <v>6670</v>
      </c>
      <c r="C4950" s="2">
        <v>42335</v>
      </c>
      <c r="D4950" s="1" t="s">
        <v>2787</v>
      </c>
      <c r="E4950" s="7" t="str">
        <f>VLOOKUP(TRIM(D4950)*1,CFOP!A:B,2,FALSE)</f>
        <v>Sim</v>
      </c>
      <c r="F4950" s="1" t="s">
        <v>29</v>
      </c>
      <c r="G4950" s="3">
        <v>2091.02</v>
      </c>
      <c r="H4950" s="3">
        <v>1818.28</v>
      </c>
      <c r="I4950" s="3">
        <v>327.29000000000002</v>
      </c>
      <c r="J4950" s="1" t="s">
        <v>61</v>
      </c>
      <c r="K4950" s="3">
        <v>0</v>
      </c>
      <c r="L4950" s="3">
        <v>0</v>
      </c>
      <c r="M4950" s="1" t="s">
        <v>31</v>
      </c>
      <c r="N4950" s="3">
        <v>1818.28</v>
      </c>
      <c r="O4950" s="3">
        <v>272.74</v>
      </c>
      <c r="P4950" s="1" t="s">
        <v>2788</v>
      </c>
      <c r="Q4950" s="3">
        <v>1818.28</v>
      </c>
      <c r="R4950" s="3">
        <v>30</v>
      </c>
      <c r="S4950" s="1" t="s">
        <v>33</v>
      </c>
      <c r="T4950" s="3">
        <v>1818.28</v>
      </c>
      <c r="U4950" s="3">
        <v>138.19</v>
      </c>
      <c r="V4950" s="1" t="s">
        <v>33</v>
      </c>
      <c r="W4950" s="1" t="s">
        <v>33</v>
      </c>
      <c r="X4950" s="1" t="s">
        <v>641</v>
      </c>
      <c r="Y4950" s="1" t="s">
        <v>91</v>
      </c>
      <c r="Z4950" s="1" t="s">
        <v>132</v>
      </c>
      <c r="AA4950" s="1" t="s">
        <v>133</v>
      </c>
    </row>
    <row r="4951" spans="1:27" x14ac:dyDescent="0.25">
      <c r="A4951" s="1" t="s">
        <v>26</v>
      </c>
      <c r="B4951" s="1" t="s">
        <v>6670</v>
      </c>
      <c r="C4951" s="2">
        <v>42335</v>
      </c>
      <c r="D4951" s="1" t="s">
        <v>2787</v>
      </c>
      <c r="E4951" s="7" t="str">
        <f>VLOOKUP(TRIM(D4951)*1,CFOP!A:B,2,FALSE)</f>
        <v>Sim</v>
      </c>
      <c r="F4951" s="1" t="s">
        <v>29</v>
      </c>
      <c r="G4951" s="3">
        <v>1425.69</v>
      </c>
      <c r="H4951" s="3">
        <v>1239.73</v>
      </c>
      <c r="I4951" s="3">
        <v>223.15</v>
      </c>
      <c r="J4951" s="1" t="s">
        <v>61</v>
      </c>
      <c r="K4951" s="3">
        <v>0</v>
      </c>
      <c r="L4951" s="3">
        <v>0</v>
      </c>
      <c r="M4951" s="1" t="s">
        <v>31</v>
      </c>
      <c r="N4951" s="3">
        <v>1239.73</v>
      </c>
      <c r="O4951" s="3">
        <v>185.96</v>
      </c>
      <c r="P4951" s="1" t="s">
        <v>2788</v>
      </c>
      <c r="Q4951" s="3">
        <v>1239.73</v>
      </c>
      <c r="R4951" s="3">
        <v>20.46</v>
      </c>
      <c r="S4951" s="1" t="s">
        <v>33</v>
      </c>
      <c r="T4951" s="3">
        <v>1239.73</v>
      </c>
      <c r="U4951" s="3">
        <v>94.22</v>
      </c>
      <c r="V4951" s="1" t="s">
        <v>33</v>
      </c>
      <c r="W4951" s="1" t="s">
        <v>33</v>
      </c>
      <c r="X4951" s="1" t="s">
        <v>641</v>
      </c>
      <c r="Y4951" s="1" t="s">
        <v>91</v>
      </c>
      <c r="Z4951" s="1" t="s">
        <v>1783</v>
      </c>
      <c r="AA4951" s="1" t="s">
        <v>1784</v>
      </c>
    </row>
    <row r="4952" spans="1:27" x14ac:dyDescent="0.25">
      <c r="A4952" s="1" t="s">
        <v>26</v>
      </c>
      <c r="B4952" s="1" t="s">
        <v>6670</v>
      </c>
      <c r="C4952" s="2">
        <v>42335</v>
      </c>
      <c r="D4952" s="1" t="s">
        <v>2787</v>
      </c>
      <c r="E4952" s="7" t="str">
        <f>VLOOKUP(TRIM(D4952)*1,CFOP!A:B,2,FALSE)</f>
        <v>Sim</v>
      </c>
      <c r="F4952" s="1" t="s">
        <v>29</v>
      </c>
      <c r="G4952" s="3">
        <v>3752.9300000000003</v>
      </c>
      <c r="H4952" s="3">
        <v>3127.44</v>
      </c>
      <c r="I4952" s="3">
        <v>562.94000000000005</v>
      </c>
      <c r="J4952" s="1" t="s">
        <v>61</v>
      </c>
      <c r="K4952" s="3">
        <v>0</v>
      </c>
      <c r="L4952" s="3">
        <v>0</v>
      </c>
      <c r="M4952" s="1" t="s">
        <v>31</v>
      </c>
      <c r="N4952" s="3">
        <v>3127.44</v>
      </c>
      <c r="O4952" s="3">
        <v>625.49</v>
      </c>
      <c r="P4952" s="1" t="s">
        <v>2788</v>
      </c>
      <c r="Q4952" s="3">
        <v>3127.44</v>
      </c>
      <c r="R4952" s="3">
        <v>51.6</v>
      </c>
      <c r="S4952" s="1" t="s">
        <v>33</v>
      </c>
      <c r="T4952" s="3">
        <v>3127.44</v>
      </c>
      <c r="U4952" s="3">
        <v>237.69</v>
      </c>
      <c r="V4952" s="1" t="s">
        <v>33</v>
      </c>
      <c r="W4952" s="1" t="s">
        <v>33</v>
      </c>
      <c r="X4952" s="1" t="s">
        <v>641</v>
      </c>
      <c r="Y4952" s="1" t="s">
        <v>642</v>
      </c>
      <c r="Z4952" s="1" t="s">
        <v>643</v>
      </c>
      <c r="AA4952" s="1" t="s">
        <v>644</v>
      </c>
    </row>
    <row r="4953" spans="1:27" x14ac:dyDescent="0.25">
      <c r="A4953" s="1" t="s">
        <v>26</v>
      </c>
      <c r="B4953" s="1" t="s">
        <v>6670</v>
      </c>
      <c r="C4953" s="2">
        <v>42335</v>
      </c>
      <c r="D4953" s="1" t="s">
        <v>2787</v>
      </c>
      <c r="E4953" s="7" t="str">
        <f>VLOOKUP(TRIM(D4953)*1,CFOP!A:B,2,FALSE)</f>
        <v>Sim</v>
      </c>
      <c r="F4953" s="1" t="s">
        <v>29</v>
      </c>
      <c r="G4953" s="3">
        <v>894.23</v>
      </c>
      <c r="H4953" s="3">
        <v>777.59</v>
      </c>
      <c r="I4953" s="3">
        <v>139.97</v>
      </c>
      <c r="J4953" s="1" t="s">
        <v>61</v>
      </c>
      <c r="K4953" s="3">
        <v>0</v>
      </c>
      <c r="L4953" s="3">
        <v>0</v>
      </c>
      <c r="M4953" s="1" t="s">
        <v>31</v>
      </c>
      <c r="N4953" s="3">
        <v>777.59</v>
      </c>
      <c r="O4953" s="3">
        <v>116.64</v>
      </c>
      <c r="P4953" s="1" t="s">
        <v>2788</v>
      </c>
      <c r="Q4953" s="3">
        <v>777.59</v>
      </c>
      <c r="R4953" s="3">
        <v>12.83</v>
      </c>
      <c r="S4953" s="1" t="s">
        <v>33</v>
      </c>
      <c r="T4953" s="3">
        <v>777.59</v>
      </c>
      <c r="U4953" s="3">
        <v>59.1</v>
      </c>
      <c r="V4953" s="1" t="s">
        <v>33</v>
      </c>
      <c r="W4953" s="1" t="s">
        <v>33</v>
      </c>
      <c r="X4953" s="1" t="s">
        <v>641</v>
      </c>
      <c r="Y4953" s="1" t="s">
        <v>91</v>
      </c>
      <c r="Z4953" s="1" t="s">
        <v>1524</v>
      </c>
      <c r="AA4953" s="1" t="s">
        <v>1525</v>
      </c>
    </row>
    <row r="4954" spans="1:27" x14ac:dyDescent="0.25">
      <c r="A4954" s="1" t="s">
        <v>26</v>
      </c>
      <c r="B4954" s="1" t="s">
        <v>6670</v>
      </c>
      <c r="C4954" s="2">
        <v>42335</v>
      </c>
      <c r="D4954" s="1" t="s">
        <v>2787</v>
      </c>
      <c r="E4954" s="7" t="str">
        <f>VLOOKUP(TRIM(D4954)*1,CFOP!A:B,2,FALSE)</f>
        <v>Sim</v>
      </c>
      <c r="F4954" s="1" t="s">
        <v>29</v>
      </c>
      <c r="G4954" s="3">
        <v>1261.9199999999998</v>
      </c>
      <c r="H4954" s="3">
        <v>1097.32</v>
      </c>
      <c r="I4954" s="3">
        <v>197.52</v>
      </c>
      <c r="J4954" s="1" t="s">
        <v>61</v>
      </c>
      <c r="K4954" s="3">
        <v>0</v>
      </c>
      <c r="L4954" s="3">
        <v>0</v>
      </c>
      <c r="M4954" s="1" t="s">
        <v>31</v>
      </c>
      <c r="N4954" s="3">
        <v>1097.32</v>
      </c>
      <c r="O4954" s="3">
        <v>164.6</v>
      </c>
      <c r="P4954" s="1" t="s">
        <v>2788</v>
      </c>
      <c r="Q4954" s="3">
        <v>1097.32</v>
      </c>
      <c r="R4954" s="3">
        <v>18.11</v>
      </c>
      <c r="S4954" s="1" t="s">
        <v>33</v>
      </c>
      <c r="T4954" s="3">
        <v>1097.32</v>
      </c>
      <c r="U4954" s="3">
        <v>83.4</v>
      </c>
      <c r="V4954" s="1" t="s">
        <v>33</v>
      </c>
      <c r="W4954" s="1" t="s">
        <v>33</v>
      </c>
      <c r="X4954" s="1" t="s">
        <v>641</v>
      </c>
      <c r="Y4954" s="1" t="s">
        <v>91</v>
      </c>
      <c r="Z4954" s="1" t="s">
        <v>2838</v>
      </c>
      <c r="AA4954" s="1" t="s">
        <v>2839</v>
      </c>
    </row>
    <row r="4955" spans="1:27" x14ac:dyDescent="0.25">
      <c r="A4955" s="1" t="s">
        <v>26</v>
      </c>
      <c r="B4955" s="1" t="s">
        <v>6670</v>
      </c>
      <c r="C4955" s="2">
        <v>42335</v>
      </c>
      <c r="D4955" s="1" t="s">
        <v>2787</v>
      </c>
      <c r="E4955" s="7" t="str">
        <f>VLOOKUP(TRIM(D4955)*1,CFOP!A:B,2,FALSE)</f>
        <v>Sim</v>
      </c>
      <c r="F4955" s="1" t="s">
        <v>29</v>
      </c>
      <c r="G4955" s="3">
        <v>1913.7400000000002</v>
      </c>
      <c r="H4955" s="3">
        <v>1664.1200000000001</v>
      </c>
      <c r="I4955" s="3">
        <v>299.54000000000002</v>
      </c>
      <c r="J4955" s="1" t="s">
        <v>61</v>
      </c>
      <c r="K4955" s="3">
        <v>0</v>
      </c>
      <c r="L4955" s="3">
        <v>0</v>
      </c>
      <c r="M4955" s="1" t="s">
        <v>31</v>
      </c>
      <c r="N4955" s="3">
        <v>1664.1200000000001</v>
      </c>
      <c r="O4955" s="3">
        <v>249.62</v>
      </c>
      <c r="P4955" s="1" t="s">
        <v>2788</v>
      </c>
      <c r="Q4955" s="3">
        <v>1664.1200000000001</v>
      </c>
      <c r="R4955" s="3">
        <v>27.46</v>
      </c>
      <c r="S4955" s="1" t="s">
        <v>33</v>
      </c>
      <c r="T4955" s="3">
        <v>1664.1200000000001</v>
      </c>
      <c r="U4955" s="3">
        <v>126.47</v>
      </c>
      <c r="V4955" s="1" t="s">
        <v>33</v>
      </c>
      <c r="W4955" s="1" t="s">
        <v>33</v>
      </c>
      <c r="X4955" s="1" t="s">
        <v>641</v>
      </c>
      <c r="Y4955" s="1" t="s">
        <v>91</v>
      </c>
      <c r="Z4955" s="1" t="s">
        <v>1777</v>
      </c>
      <c r="AA4955" s="1" t="s">
        <v>1778</v>
      </c>
    </row>
    <row r="4956" spans="1:27" x14ac:dyDescent="0.25">
      <c r="A4956" s="1" t="s">
        <v>26</v>
      </c>
      <c r="B4956" s="1" t="s">
        <v>6671</v>
      </c>
      <c r="C4956" s="2">
        <v>42335</v>
      </c>
      <c r="D4956" s="1" t="s">
        <v>2787</v>
      </c>
      <c r="E4956" s="7" t="str">
        <f>VLOOKUP(TRIM(D4956)*1,CFOP!A:B,2,FALSE)</f>
        <v>Sim</v>
      </c>
      <c r="F4956" s="1" t="s">
        <v>29</v>
      </c>
      <c r="G4956" s="3">
        <v>283.16000000000003</v>
      </c>
      <c r="H4956" s="3">
        <v>283.16000000000003</v>
      </c>
      <c r="I4956" s="3">
        <v>50.97</v>
      </c>
      <c r="J4956" s="1" t="s">
        <v>30</v>
      </c>
      <c r="K4956" s="3">
        <v>0</v>
      </c>
      <c r="L4956" s="3">
        <v>0</v>
      </c>
      <c r="M4956" s="1" t="s">
        <v>31</v>
      </c>
      <c r="N4956" s="3">
        <v>0</v>
      </c>
      <c r="O4956" s="3">
        <v>0</v>
      </c>
      <c r="P4956" s="1" t="s">
        <v>31</v>
      </c>
      <c r="Q4956" s="3">
        <v>283.16000000000003</v>
      </c>
      <c r="R4956" s="3">
        <v>4.67</v>
      </c>
      <c r="S4956" s="1" t="s">
        <v>33</v>
      </c>
      <c r="T4956" s="3">
        <v>283.16000000000003</v>
      </c>
      <c r="U4956" s="3">
        <v>21.52</v>
      </c>
      <c r="V4956" s="1" t="s">
        <v>33</v>
      </c>
      <c r="W4956" s="1" t="s">
        <v>33</v>
      </c>
      <c r="X4956" s="1" t="s">
        <v>6116</v>
      </c>
      <c r="Y4956" s="1" t="s">
        <v>99</v>
      </c>
      <c r="Z4956" s="1" t="s">
        <v>373</v>
      </c>
      <c r="AA4956" s="1" t="s">
        <v>374</v>
      </c>
    </row>
    <row r="4957" spans="1:27" x14ac:dyDescent="0.25">
      <c r="A4957" s="1" t="s">
        <v>26</v>
      </c>
      <c r="B4957" s="1" t="s">
        <v>6672</v>
      </c>
      <c r="C4957" s="2">
        <v>42335</v>
      </c>
      <c r="D4957" s="1" t="s">
        <v>2841</v>
      </c>
      <c r="E4957" s="7" t="str">
        <f>VLOOKUP(TRIM(D4957)*1,CFOP!A:B,2,FALSE)</f>
        <v>Sim</v>
      </c>
      <c r="F4957" s="1" t="s">
        <v>4920</v>
      </c>
      <c r="G4957" s="3">
        <v>335.17999999999995</v>
      </c>
      <c r="H4957" s="3">
        <v>335.18</v>
      </c>
      <c r="I4957" s="3">
        <v>13.41</v>
      </c>
      <c r="J4957" s="1" t="s">
        <v>61</v>
      </c>
      <c r="K4957" s="3">
        <v>0</v>
      </c>
      <c r="L4957" s="3">
        <v>0</v>
      </c>
      <c r="M4957" s="1" t="s">
        <v>31</v>
      </c>
      <c r="N4957" s="3">
        <v>291.45999999999998</v>
      </c>
      <c r="O4957" s="3">
        <v>43.72</v>
      </c>
      <c r="P4957" s="1" t="s">
        <v>2788</v>
      </c>
      <c r="Q4957" s="3">
        <v>291.45999999999998</v>
      </c>
      <c r="R4957" s="3">
        <v>4.8100000000000005</v>
      </c>
      <c r="S4957" s="1" t="s">
        <v>33</v>
      </c>
      <c r="T4957" s="3">
        <v>291.45999999999998</v>
      </c>
      <c r="U4957" s="3">
        <v>22.150000000000002</v>
      </c>
      <c r="V4957" s="1" t="s">
        <v>33</v>
      </c>
      <c r="W4957" s="1" t="s">
        <v>33</v>
      </c>
      <c r="X4957" s="1" t="s">
        <v>6673</v>
      </c>
      <c r="Y4957" s="1" t="s">
        <v>91</v>
      </c>
      <c r="Z4957" s="1" t="s">
        <v>6663</v>
      </c>
      <c r="AA4957" s="1" t="s">
        <v>6664</v>
      </c>
    </row>
    <row r="4958" spans="1:27" x14ac:dyDescent="0.25">
      <c r="A4958" s="1" t="s">
        <v>26</v>
      </c>
      <c r="B4958" s="1" t="s">
        <v>6674</v>
      </c>
      <c r="C4958" s="2">
        <v>42335</v>
      </c>
      <c r="D4958" s="1" t="s">
        <v>2841</v>
      </c>
      <c r="E4958" s="7" t="str">
        <f>VLOOKUP(TRIM(D4958)*1,CFOP!A:B,2,FALSE)</f>
        <v>Sim</v>
      </c>
      <c r="F4958" s="1" t="s">
        <v>1590</v>
      </c>
      <c r="G4958" s="3">
        <v>478.78999999999996</v>
      </c>
      <c r="H4958" s="3">
        <v>478.79</v>
      </c>
      <c r="I4958" s="3">
        <v>19.150000000000002</v>
      </c>
      <c r="J4958" s="1" t="s">
        <v>61</v>
      </c>
      <c r="K4958" s="3">
        <v>0</v>
      </c>
      <c r="L4958" s="3">
        <v>0</v>
      </c>
      <c r="M4958" s="1" t="s">
        <v>31</v>
      </c>
      <c r="N4958" s="3">
        <v>435.26</v>
      </c>
      <c r="O4958" s="3">
        <v>43.53</v>
      </c>
      <c r="P4958" s="1" t="s">
        <v>2788</v>
      </c>
      <c r="Q4958" s="3">
        <v>435.26</v>
      </c>
      <c r="R4958" s="3">
        <v>7.18</v>
      </c>
      <c r="S4958" s="1" t="s">
        <v>33</v>
      </c>
      <c r="T4958" s="3">
        <v>435.26</v>
      </c>
      <c r="U4958" s="3">
        <v>33.08</v>
      </c>
      <c r="V4958" s="1" t="s">
        <v>33</v>
      </c>
      <c r="W4958" s="1" t="s">
        <v>33</v>
      </c>
      <c r="X4958" s="1" t="s">
        <v>3228</v>
      </c>
      <c r="Y4958" s="1" t="s">
        <v>73</v>
      </c>
      <c r="Z4958" s="1" t="s">
        <v>3229</v>
      </c>
      <c r="AA4958" s="1" t="s">
        <v>3230</v>
      </c>
    </row>
    <row r="4959" spans="1:27" x14ac:dyDescent="0.25">
      <c r="A4959" s="1" t="s">
        <v>26</v>
      </c>
      <c r="B4959" s="1" t="s">
        <v>6675</v>
      </c>
      <c r="C4959" s="2">
        <v>42335</v>
      </c>
      <c r="D4959" s="1" t="s">
        <v>2804</v>
      </c>
      <c r="E4959" s="7" t="str">
        <f>VLOOKUP(TRIM(D4959)*1,CFOP!A:B,2,FALSE)</f>
        <v>Sim</v>
      </c>
      <c r="F4959" s="1" t="s">
        <v>29</v>
      </c>
      <c r="G4959" s="3">
        <v>1704.47</v>
      </c>
      <c r="H4959" s="3">
        <v>1704.47</v>
      </c>
      <c r="I4959" s="3">
        <v>306.8</v>
      </c>
      <c r="J4959" s="1" t="s">
        <v>30</v>
      </c>
      <c r="K4959" s="3">
        <v>0</v>
      </c>
      <c r="L4959" s="3">
        <v>0</v>
      </c>
      <c r="M4959" s="1" t="s">
        <v>31</v>
      </c>
      <c r="N4959" s="3">
        <v>0</v>
      </c>
      <c r="O4959" s="3">
        <v>0</v>
      </c>
      <c r="P4959" s="1" t="s">
        <v>31</v>
      </c>
      <c r="Q4959" s="3">
        <v>1704.47</v>
      </c>
      <c r="R4959" s="3">
        <v>28.12</v>
      </c>
      <c r="S4959" s="1" t="s">
        <v>33</v>
      </c>
      <c r="T4959" s="3">
        <v>1704.47</v>
      </c>
      <c r="U4959" s="3">
        <v>129.54</v>
      </c>
      <c r="V4959" s="1" t="s">
        <v>33</v>
      </c>
      <c r="W4959" s="1" t="s">
        <v>33</v>
      </c>
      <c r="X4959" s="1" t="s">
        <v>1493</v>
      </c>
      <c r="Y4959" s="1" t="s">
        <v>96</v>
      </c>
      <c r="Z4959" s="1" t="s">
        <v>3733</v>
      </c>
      <c r="AA4959" s="1" t="s">
        <v>3734</v>
      </c>
    </row>
    <row r="4960" spans="1:27" x14ac:dyDescent="0.25">
      <c r="A4960" s="1" t="s">
        <v>26</v>
      </c>
      <c r="B4960" s="1" t="s">
        <v>6676</v>
      </c>
      <c r="C4960" s="2">
        <v>42335</v>
      </c>
      <c r="D4960" s="1" t="s">
        <v>2804</v>
      </c>
      <c r="E4960" s="7" t="str">
        <f>VLOOKUP(TRIM(D4960)*1,CFOP!A:B,2,FALSE)</f>
        <v>Sim</v>
      </c>
      <c r="F4960" s="1" t="s">
        <v>29</v>
      </c>
      <c r="G4960" s="3">
        <v>1344</v>
      </c>
      <c r="H4960" s="3">
        <v>1344</v>
      </c>
      <c r="I4960" s="3">
        <v>241.92000000000002</v>
      </c>
      <c r="J4960" s="1" t="s">
        <v>30</v>
      </c>
      <c r="K4960" s="3">
        <v>0</v>
      </c>
      <c r="L4960" s="3">
        <v>0</v>
      </c>
      <c r="M4960" s="1" t="s">
        <v>31</v>
      </c>
      <c r="N4960" s="3">
        <v>0</v>
      </c>
      <c r="O4960" s="3">
        <v>0</v>
      </c>
      <c r="P4960" s="1" t="s">
        <v>31</v>
      </c>
      <c r="Q4960" s="3">
        <v>1344</v>
      </c>
      <c r="R4960" s="3">
        <v>22.18</v>
      </c>
      <c r="S4960" s="1" t="s">
        <v>33</v>
      </c>
      <c r="T4960" s="3">
        <v>1344</v>
      </c>
      <c r="U4960" s="3">
        <v>102.14</v>
      </c>
      <c r="V4960" s="1" t="s">
        <v>33</v>
      </c>
      <c r="W4960" s="1" t="s">
        <v>33</v>
      </c>
      <c r="X4960" s="1" t="s">
        <v>1493</v>
      </c>
      <c r="Y4960" s="1" t="s">
        <v>91</v>
      </c>
      <c r="Z4960" s="1" t="s">
        <v>3848</v>
      </c>
      <c r="AA4960" s="1" t="s">
        <v>3040</v>
      </c>
    </row>
    <row r="4961" spans="1:27" x14ac:dyDescent="0.25">
      <c r="A4961" s="1" t="s">
        <v>26</v>
      </c>
      <c r="B4961" s="1" t="s">
        <v>6676</v>
      </c>
      <c r="C4961" s="2">
        <v>42335</v>
      </c>
      <c r="D4961" s="1" t="s">
        <v>2804</v>
      </c>
      <c r="E4961" s="7" t="str">
        <f>VLOOKUP(TRIM(D4961)*1,CFOP!A:B,2,FALSE)</f>
        <v>Sim</v>
      </c>
      <c r="F4961" s="1" t="s">
        <v>29</v>
      </c>
      <c r="G4961" s="3">
        <v>890.5</v>
      </c>
      <c r="H4961" s="3">
        <v>890.5</v>
      </c>
      <c r="I4961" s="3">
        <v>160.29</v>
      </c>
      <c r="J4961" s="1" t="s">
        <v>307</v>
      </c>
      <c r="K4961" s="3">
        <v>0</v>
      </c>
      <c r="L4961" s="3">
        <v>0</v>
      </c>
      <c r="M4961" s="1" t="s">
        <v>31</v>
      </c>
      <c r="N4961" s="3">
        <v>0</v>
      </c>
      <c r="O4961" s="3">
        <v>0</v>
      </c>
      <c r="P4961" s="1" t="s">
        <v>31</v>
      </c>
      <c r="Q4961" s="3">
        <v>890.5</v>
      </c>
      <c r="R4961" s="3">
        <v>14.69</v>
      </c>
      <c r="S4961" s="1" t="s">
        <v>33</v>
      </c>
      <c r="T4961" s="3">
        <v>890.5</v>
      </c>
      <c r="U4961" s="3">
        <v>67.680000000000007</v>
      </c>
      <c r="V4961" s="1" t="s">
        <v>33</v>
      </c>
      <c r="W4961" s="1" t="s">
        <v>33</v>
      </c>
      <c r="X4961" s="1" t="s">
        <v>1493</v>
      </c>
      <c r="Y4961" s="1" t="s">
        <v>96</v>
      </c>
      <c r="Z4961" s="1" t="s">
        <v>3844</v>
      </c>
      <c r="AA4961" s="1" t="s">
        <v>3845</v>
      </c>
    </row>
    <row r="4962" spans="1:27" x14ac:dyDescent="0.25">
      <c r="A4962" s="1" t="s">
        <v>26</v>
      </c>
      <c r="B4962" s="1" t="s">
        <v>6676</v>
      </c>
      <c r="C4962" s="2">
        <v>42335</v>
      </c>
      <c r="D4962" s="1" t="s">
        <v>2804</v>
      </c>
      <c r="E4962" s="7" t="str">
        <f>VLOOKUP(TRIM(D4962)*1,CFOP!A:B,2,FALSE)</f>
        <v>Sim</v>
      </c>
      <c r="F4962" s="1" t="s">
        <v>29</v>
      </c>
      <c r="G4962" s="3">
        <v>1979.38</v>
      </c>
      <c r="H4962" s="3">
        <v>1979.38</v>
      </c>
      <c r="I4962" s="3">
        <v>356.29</v>
      </c>
      <c r="J4962" s="1" t="s">
        <v>30</v>
      </c>
      <c r="K4962" s="3">
        <v>0</v>
      </c>
      <c r="L4962" s="3">
        <v>0</v>
      </c>
      <c r="M4962" s="1" t="s">
        <v>31</v>
      </c>
      <c r="N4962" s="3">
        <v>0</v>
      </c>
      <c r="O4962" s="3">
        <v>0</v>
      </c>
      <c r="P4962" s="1" t="s">
        <v>31</v>
      </c>
      <c r="Q4962" s="3">
        <v>1979.38</v>
      </c>
      <c r="R4962" s="3">
        <v>32.660000000000004</v>
      </c>
      <c r="S4962" s="1" t="s">
        <v>33</v>
      </c>
      <c r="T4962" s="3">
        <v>1979.38</v>
      </c>
      <c r="U4962" s="3">
        <v>150.43</v>
      </c>
      <c r="V4962" s="1" t="s">
        <v>33</v>
      </c>
      <c r="W4962" s="1" t="s">
        <v>33</v>
      </c>
      <c r="X4962" s="1" t="s">
        <v>1493</v>
      </c>
      <c r="Y4962" s="1" t="s">
        <v>96</v>
      </c>
      <c r="Z4962" s="1" t="s">
        <v>2806</v>
      </c>
      <c r="AA4962" s="1" t="s">
        <v>2807</v>
      </c>
    </row>
    <row r="4963" spans="1:27" x14ac:dyDescent="0.25">
      <c r="A4963" s="1" t="s">
        <v>26</v>
      </c>
      <c r="B4963" s="1" t="s">
        <v>6676</v>
      </c>
      <c r="C4963" s="2">
        <v>42335</v>
      </c>
      <c r="D4963" s="1" t="s">
        <v>2804</v>
      </c>
      <c r="E4963" s="7" t="str">
        <f>VLOOKUP(TRIM(D4963)*1,CFOP!A:B,2,FALSE)</f>
        <v>Sim</v>
      </c>
      <c r="F4963" s="1" t="s">
        <v>29</v>
      </c>
      <c r="G4963" s="3">
        <v>2190.02</v>
      </c>
      <c r="H4963" s="3">
        <v>2190.02</v>
      </c>
      <c r="I4963" s="3">
        <v>394.2</v>
      </c>
      <c r="J4963" s="1" t="s">
        <v>30</v>
      </c>
      <c r="K4963" s="3">
        <v>0</v>
      </c>
      <c r="L4963" s="3">
        <v>0</v>
      </c>
      <c r="M4963" s="1" t="s">
        <v>31</v>
      </c>
      <c r="N4963" s="3">
        <v>0</v>
      </c>
      <c r="O4963" s="3">
        <v>0</v>
      </c>
      <c r="P4963" s="1" t="s">
        <v>31</v>
      </c>
      <c r="Q4963" s="3">
        <v>2190.02</v>
      </c>
      <c r="R4963" s="3">
        <v>36.14</v>
      </c>
      <c r="S4963" s="1" t="s">
        <v>33</v>
      </c>
      <c r="T4963" s="3">
        <v>2190.02</v>
      </c>
      <c r="U4963" s="3">
        <v>166.44</v>
      </c>
      <c r="V4963" s="1" t="s">
        <v>33</v>
      </c>
      <c r="W4963" s="1" t="s">
        <v>33</v>
      </c>
      <c r="X4963" s="1" t="s">
        <v>1493</v>
      </c>
      <c r="Y4963" s="1" t="s">
        <v>96</v>
      </c>
      <c r="Z4963" s="1" t="s">
        <v>3682</v>
      </c>
      <c r="AA4963" s="1" t="s">
        <v>3683</v>
      </c>
    </row>
    <row r="4964" spans="1:27" x14ac:dyDescent="0.25">
      <c r="A4964" s="1" t="s">
        <v>26</v>
      </c>
      <c r="B4964" s="1" t="s">
        <v>6676</v>
      </c>
      <c r="C4964" s="2">
        <v>42335</v>
      </c>
      <c r="D4964" s="1" t="s">
        <v>2804</v>
      </c>
      <c r="E4964" s="7" t="str">
        <f>VLOOKUP(TRIM(D4964)*1,CFOP!A:B,2,FALSE)</f>
        <v>Sim</v>
      </c>
      <c r="F4964" s="1" t="s">
        <v>29</v>
      </c>
      <c r="G4964" s="3">
        <v>350.01</v>
      </c>
      <c r="H4964" s="3">
        <v>350.01</v>
      </c>
      <c r="I4964" s="3">
        <v>63</v>
      </c>
      <c r="J4964" s="1" t="s">
        <v>30</v>
      </c>
      <c r="K4964" s="3">
        <v>0</v>
      </c>
      <c r="L4964" s="3">
        <v>0</v>
      </c>
      <c r="M4964" s="1" t="s">
        <v>31</v>
      </c>
      <c r="N4964" s="3">
        <v>0</v>
      </c>
      <c r="O4964" s="3">
        <v>0</v>
      </c>
      <c r="P4964" s="1" t="s">
        <v>31</v>
      </c>
      <c r="Q4964" s="3">
        <v>350.01</v>
      </c>
      <c r="R4964" s="3">
        <v>5.78</v>
      </c>
      <c r="S4964" s="1" t="s">
        <v>33</v>
      </c>
      <c r="T4964" s="3">
        <v>350.01</v>
      </c>
      <c r="U4964" s="3">
        <v>26.6</v>
      </c>
      <c r="V4964" s="1" t="s">
        <v>33</v>
      </c>
      <c r="W4964" s="1" t="s">
        <v>33</v>
      </c>
      <c r="X4964" s="1" t="s">
        <v>1493</v>
      </c>
      <c r="Y4964" s="1" t="s">
        <v>91</v>
      </c>
      <c r="Z4964" s="1" t="s">
        <v>3039</v>
      </c>
      <c r="AA4964" s="1" t="s">
        <v>4888</v>
      </c>
    </row>
    <row r="4965" spans="1:27" x14ac:dyDescent="0.25">
      <c r="A4965" s="1" t="s">
        <v>26</v>
      </c>
      <c r="B4965" s="1" t="s">
        <v>6676</v>
      </c>
      <c r="C4965" s="2">
        <v>42335</v>
      </c>
      <c r="D4965" s="1" t="s">
        <v>2804</v>
      </c>
      <c r="E4965" s="7" t="str">
        <f>VLOOKUP(TRIM(D4965)*1,CFOP!A:B,2,FALSE)</f>
        <v>Sim</v>
      </c>
      <c r="F4965" s="1" t="s">
        <v>29</v>
      </c>
      <c r="G4965" s="3">
        <v>350.01</v>
      </c>
      <c r="H4965" s="3">
        <v>350.01</v>
      </c>
      <c r="I4965" s="3">
        <v>63</v>
      </c>
      <c r="J4965" s="1" t="s">
        <v>30</v>
      </c>
      <c r="K4965" s="3">
        <v>0</v>
      </c>
      <c r="L4965" s="3">
        <v>0</v>
      </c>
      <c r="M4965" s="1" t="s">
        <v>31</v>
      </c>
      <c r="N4965" s="3">
        <v>0</v>
      </c>
      <c r="O4965" s="3">
        <v>0</v>
      </c>
      <c r="P4965" s="1" t="s">
        <v>31</v>
      </c>
      <c r="Q4965" s="3">
        <v>350.01</v>
      </c>
      <c r="R4965" s="3">
        <v>5.78</v>
      </c>
      <c r="S4965" s="1" t="s">
        <v>33</v>
      </c>
      <c r="T4965" s="3">
        <v>350.01</v>
      </c>
      <c r="U4965" s="3">
        <v>26.6</v>
      </c>
      <c r="V4965" s="1" t="s">
        <v>33</v>
      </c>
      <c r="W4965" s="1" t="s">
        <v>33</v>
      </c>
      <c r="X4965" s="1" t="s">
        <v>1493</v>
      </c>
      <c r="Y4965" s="1" t="s">
        <v>91</v>
      </c>
      <c r="Z4965" s="1" t="s">
        <v>3039</v>
      </c>
      <c r="AA4965" s="1" t="s">
        <v>4888</v>
      </c>
    </row>
    <row r="4966" spans="1:27" x14ac:dyDescent="0.25">
      <c r="A4966" s="1" t="s">
        <v>26</v>
      </c>
      <c r="B4966" s="1" t="s">
        <v>6676</v>
      </c>
      <c r="C4966" s="2">
        <v>42335</v>
      </c>
      <c r="D4966" s="1" t="s">
        <v>2804</v>
      </c>
      <c r="E4966" s="7" t="str">
        <f>VLOOKUP(TRIM(D4966)*1,CFOP!A:B,2,FALSE)</f>
        <v>Sim</v>
      </c>
      <c r="F4966" s="1" t="s">
        <v>29</v>
      </c>
      <c r="G4966" s="3">
        <v>350.01</v>
      </c>
      <c r="H4966" s="3">
        <v>350.01</v>
      </c>
      <c r="I4966" s="3">
        <v>63</v>
      </c>
      <c r="J4966" s="1" t="s">
        <v>30</v>
      </c>
      <c r="K4966" s="3">
        <v>0</v>
      </c>
      <c r="L4966" s="3">
        <v>0</v>
      </c>
      <c r="M4966" s="1" t="s">
        <v>31</v>
      </c>
      <c r="N4966" s="3">
        <v>0</v>
      </c>
      <c r="O4966" s="3">
        <v>0</v>
      </c>
      <c r="P4966" s="1" t="s">
        <v>31</v>
      </c>
      <c r="Q4966" s="3">
        <v>350.01</v>
      </c>
      <c r="R4966" s="3">
        <v>5.78</v>
      </c>
      <c r="S4966" s="1" t="s">
        <v>33</v>
      </c>
      <c r="T4966" s="3">
        <v>350.01</v>
      </c>
      <c r="U4966" s="3">
        <v>26.6</v>
      </c>
      <c r="V4966" s="1" t="s">
        <v>33</v>
      </c>
      <c r="W4966" s="1" t="s">
        <v>33</v>
      </c>
      <c r="X4966" s="1" t="s">
        <v>1493</v>
      </c>
      <c r="Y4966" s="1" t="s">
        <v>91</v>
      </c>
      <c r="Z4966" s="1" t="s">
        <v>3039</v>
      </c>
      <c r="AA4966" s="1" t="s">
        <v>4888</v>
      </c>
    </row>
    <row r="4967" spans="1:27" x14ac:dyDescent="0.25">
      <c r="A4967" s="1" t="s">
        <v>26</v>
      </c>
      <c r="B4967" s="1" t="s">
        <v>6676</v>
      </c>
      <c r="C4967" s="2">
        <v>42335</v>
      </c>
      <c r="D4967" s="1" t="s">
        <v>2804</v>
      </c>
      <c r="E4967" s="7" t="str">
        <f>VLOOKUP(TRIM(D4967)*1,CFOP!A:B,2,FALSE)</f>
        <v>Sim</v>
      </c>
      <c r="F4967" s="1" t="s">
        <v>29</v>
      </c>
      <c r="G4967" s="3">
        <v>350.01</v>
      </c>
      <c r="H4967" s="3">
        <v>350.01</v>
      </c>
      <c r="I4967" s="3">
        <v>63</v>
      </c>
      <c r="J4967" s="1" t="s">
        <v>30</v>
      </c>
      <c r="K4967" s="3">
        <v>0</v>
      </c>
      <c r="L4967" s="3">
        <v>0</v>
      </c>
      <c r="M4967" s="1" t="s">
        <v>31</v>
      </c>
      <c r="N4967" s="3">
        <v>0</v>
      </c>
      <c r="O4967" s="3">
        <v>0</v>
      </c>
      <c r="P4967" s="1" t="s">
        <v>31</v>
      </c>
      <c r="Q4967" s="3">
        <v>350.01</v>
      </c>
      <c r="R4967" s="3">
        <v>5.78</v>
      </c>
      <c r="S4967" s="1" t="s">
        <v>33</v>
      </c>
      <c r="T4967" s="3">
        <v>350.01</v>
      </c>
      <c r="U4967" s="3">
        <v>26.6</v>
      </c>
      <c r="V4967" s="1" t="s">
        <v>33</v>
      </c>
      <c r="W4967" s="1" t="s">
        <v>33</v>
      </c>
      <c r="X4967" s="1" t="s">
        <v>1493</v>
      </c>
      <c r="Y4967" s="1" t="s">
        <v>91</v>
      </c>
      <c r="Z4967" s="1" t="s">
        <v>3039</v>
      </c>
      <c r="AA4967" s="1" t="s">
        <v>4888</v>
      </c>
    </row>
    <row r="4968" spans="1:27" x14ac:dyDescent="0.25">
      <c r="A4968" s="1" t="s">
        <v>26</v>
      </c>
      <c r="B4968" s="1" t="s">
        <v>6676</v>
      </c>
      <c r="C4968" s="2">
        <v>42335</v>
      </c>
      <c r="D4968" s="1" t="s">
        <v>2804</v>
      </c>
      <c r="E4968" s="7" t="str">
        <f>VLOOKUP(TRIM(D4968)*1,CFOP!A:B,2,FALSE)</f>
        <v>Sim</v>
      </c>
      <c r="F4968" s="1" t="s">
        <v>29</v>
      </c>
      <c r="G4968" s="3">
        <v>741.83</v>
      </c>
      <c r="H4968" s="3">
        <v>741.83</v>
      </c>
      <c r="I4968" s="3">
        <v>133.53</v>
      </c>
      <c r="J4968" s="1" t="s">
        <v>30</v>
      </c>
      <c r="K4968" s="3">
        <v>0</v>
      </c>
      <c r="L4968" s="3">
        <v>0</v>
      </c>
      <c r="M4968" s="1" t="s">
        <v>31</v>
      </c>
      <c r="N4968" s="3">
        <v>0</v>
      </c>
      <c r="O4968" s="3">
        <v>0</v>
      </c>
      <c r="P4968" s="1" t="s">
        <v>31</v>
      </c>
      <c r="Q4968" s="3">
        <v>741.83</v>
      </c>
      <c r="R4968" s="3">
        <v>12.24</v>
      </c>
      <c r="S4968" s="1" t="s">
        <v>33</v>
      </c>
      <c r="T4968" s="3">
        <v>741.83</v>
      </c>
      <c r="U4968" s="3">
        <v>56.38</v>
      </c>
      <c r="V4968" s="1" t="s">
        <v>33</v>
      </c>
      <c r="W4968" s="1" t="s">
        <v>33</v>
      </c>
      <c r="X4968" s="1" t="s">
        <v>1493</v>
      </c>
      <c r="Y4968" s="1" t="s">
        <v>96</v>
      </c>
      <c r="Z4968" s="1" t="s">
        <v>3846</v>
      </c>
      <c r="AA4968" s="1" t="s">
        <v>3847</v>
      </c>
    </row>
    <row r="4969" spans="1:27" x14ac:dyDescent="0.25">
      <c r="A4969" s="1" t="s">
        <v>26</v>
      </c>
      <c r="B4969" s="1" t="s">
        <v>6677</v>
      </c>
      <c r="C4969" s="2">
        <v>42335</v>
      </c>
      <c r="D4969" s="1" t="s">
        <v>2841</v>
      </c>
      <c r="E4969" s="7" t="str">
        <f>VLOOKUP(TRIM(D4969)*1,CFOP!A:B,2,FALSE)</f>
        <v>Sim</v>
      </c>
      <c r="F4969" s="1" t="s">
        <v>1643</v>
      </c>
      <c r="G4969" s="3">
        <v>597.80000000000007</v>
      </c>
      <c r="H4969" s="3">
        <v>519.83000000000004</v>
      </c>
      <c r="I4969" s="3">
        <v>20.79</v>
      </c>
      <c r="J4969" s="1" t="s">
        <v>61</v>
      </c>
      <c r="K4969" s="3">
        <v>0</v>
      </c>
      <c r="L4969" s="3">
        <v>0</v>
      </c>
      <c r="M4969" s="1" t="s">
        <v>31</v>
      </c>
      <c r="N4969" s="3">
        <v>519.83000000000004</v>
      </c>
      <c r="O4969" s="3">
        <v>77.97</v>
      </c>
      <c r="P4969" s="1" t="s">
        <v>2788</v>
      </c>
      <c r="Q4969" s="3">
        <v>519.83000000000004</v>
      </c>
      <c r="R4969" s="3">
        <v>8.58</v>
      </c>
      <c r="S4969" s="1" t="s">
        <v>33</v>
      </c>
      <c r="T4969" s="3">
        <v>519.83000000000004</v>
      </c>
      <c r="U4969" s="3">
        <v>39.51</v>
      </c>
      <c r="V4969" s="1" t="s">
        <v>33</v>
      </c>
      <c r="W4969" s="1" t="s">
        <v>2129</v>
      </c>
      <c r="X4969" s="1" t="s">
        <v>4076</v>
      </c>
      <c r="Y4969" s="1" t="s">
        <v>91</v>
      </c>
      <c r="Z4969" s="1" t="s">
        <v>1789</v>
      </c>
      <c r="AA4969" s="1" t="s">
        <v>1790</v>
      </c>
    </row>
    <row r="4970" spans="1:27" x14ac:dyDescent="0.25">
      <c r="A4970" s="1" t="s">
        <v>26</v>
      </c>
      <c r="B4970" s="1" t="s">
        <v>6677</v>
      </c>
      <c r="C4970" s="2">
        <v>42335</v>
      </c>
      <c r="D4970" s="1" t="s">
        <v>2841</v>
      </c>
      <c r="E4970" s="7" t="str">
        <f>VLOOKUP(TRIM(D4970)*1,CFOP!A:B,2,FALSE)</f>
        <v>Sim</v>
      </c>
      <c r="F4970" s="1" t="s">
        <v>1643</v>
      </c>
      <c r="G4970" s="3">
        <v>224.97</v>
      </c>
      <c r="H4970" s="3">
        <v>195.63</v>
      </c>
      <c r="I4970" s="3">
        <v>7.83</v>
      </c>
      <c r="J4970" s="1" t="s">
        <v>61</v>
      </c>
      <c r="K4970" s="3">
        <v>0</v>
      </c>
      <c r="L4970" s="3">
        <v>0</v>
      </c>
      <c r="M4970" s="1" t="s">
        <v>31</v>
      </c>
      <c r="N4970" s="3">
        <v>195.63</v>
      </c>
      <c r="O4970" s="3">
        <v>29.34</v>
      </c>
      <c r="P4970" s="1" t="s">
        <v>2788</v>
      </c>
      <c r="Q4970" s="3">
        <v>195.63</v>
      </c>
      <c r="R4970" s="3">
        <v>3.23</v>
      </c>
      <c r="S4970" s="1" t="s">
        <v>33</v>
      </c>
      <c r="T4970" s="3">
        <v>195.63</v>
      </c>
      <c r="U4970" s="3">
        <v>14.870000000000001</v>
      </c>
      <c r="V4970" s="1" t="s">
        <v>33</v>
      </c>
      <c r="W4970" s="1" t="s">
        <v>2129</v>
      </c>
      <c r="X4970" s="1" t="s">
        <v>4076</v>
      </c>
      <c r="Y4970" s="1" t="s">
        <v>91</v>
      </c>
      <c r="Z4970" s="1" t="s">
        <v>3125</v>
      </c>
      <c r="AA4970" s="1" t="s">
        <v>3126</v>
      </c>
    </row>
    <row r="4971" spans="1:27" x14ac:dyDescent="0.25">
      <c r="A4971" s="1" t="s">
        <v>26</v>
      </c>
      <c r="B4971" s="1" t="s">
        <v>6677</v>
      </c>
      <c r="C4971" s="2">
        <v>42335</v>
      </c>
      <c r="D4971" s="1" t="s">
        <v>2841</v>
      </c>
      <c r="E4971" s="7" t="str">
        <f>VLOOKUP(TRIM(D4971)*1,CFOP!A:B,2,FALSE)</f>
        <v>Sim</v>
      </c>
      <c r="F4971" s="1" t="s">
        <v>1643</v>
      </c>
      <c r="G4971" s="3">
        <v>211.66000000000003</v>
      </c>
      <c r="H4971" s="3">
        <v>184.05</v>
      </c>
      <c r="I4971" s="3">
        <v>7.36</v>
      </c>
      <c r="J4971" s="1" t="s">
        <v>61</v>
      </c>
      <c r="K4971" s="3">
        <v>0</v>
      </c>
      <c r="L4971" s="3">
        <v>0</v>
      </c>
      <c r="M4971" s="1" t="s">
        <v>31</v>
      </c>
      <c r="N4971" s="3">
        <v>184.05</v>
      </c>
      <c r="O4971" s="3">
        <v>27.61</v>
      </c>
      <c r="P4971" s="1" t="s">
        <v>2788</v>
      </c>
      <c r="Q4971" s="3">
        <v>184.05</v>
      </c>
      <c r="R4971" s="3">
        <v>3.04</v>
      </c>
      <c r="S4971" s="1" t="s">
        <v>33</v>
      </c>
      <c r="T4971" s="3">
        <v>184.05</v>
      </c>
      <c r="U4971" s="3">
        <v>13.99</v>
      </c>
      <c r="V4971" s="1" t="s">
        <v>33</v>
      </c>
      <c r="W4971" s="1" t="s">
        <v>2129</v>
      </c>
      <c r="X4971" s="1" t="s">
        <v>4076</v>
      </c>
      <c r="Y4971" s="1" t="s">
        <v>91</v>
      </c>
      <c r="Z4971" s="1" t="s">
        <v>2838</v>
      </c>
      <c r="AA4971" s="1" t="s">
        <v>2839</v>
      </c>
    </row>
    <row r="4972" spans="1:27" x14ac:dyDescent="0.25">
      <c r="A4972" s="1" t="s">
        <v>26</v>
      </c>
      <c r="B4972" s="1" t="s">
        <v>6677</v>
      </c>
      <c r="C4972" s="2">
        <v>42335</v>
      </c>
      <c r="D4972" s="1" t="s">
        <v>3221</v>
      </c>
      <c r="E4972" s="7" t="str">
        <f>VLOOKUP(TRIM(D4972)*1,CFOP!A:B,2,FALSE)</f>
        <v>Sim</v>
      </c>
      <c r="F4972" s="1" t="s">
        <v>1643</v>
      </c>
      <c r="G4972" s="3">
        <v>220.92</v>
      </c>
      <c r="H4972" s="3">
        <v>192.1</v>
      </c>
      <c r="I4972" s="3">
        <v>7.68</v>
      </c>
      <c r="J4972" s="1" t="s">
        <v>3082</v>
      </c>
      <c r="K4972" s="3">
        <v>0</v>
      </c>
      <c r="L4972" s="3">
        <v>0</v>
      </c>
      <c r="M4972" s="1" t="s">
        <v>31</v>
      </c>
      <c r="N4972" s="3">
        <v>192.1</v>
      </c>
      <c r="O4972" s="3">
        <v>28.82</v>
      </c>
      <c r="P4972" s="1" t="s">
        <v>2788</v>
      </c>
      <c r="Q4972" s="3">
        <v>192.1</v>
      </c>
      <c r="R4972" s="3">
        <v>3.17</v>
      </c>
      <c r="S4972" s="1" t="s">
        <v>33</v>
      </c>
      <c r="T4972" s="3">
        <v>192.1</v>
      </c>
      <c r="U4972" s="3">
        <v>14.6</v>
      </c>
      <c r="V4972" s="1" t="s">
        <v>33</v>
      </c>
      <c r="W4972" s="1" t="s">
        <v>2129</v>
      </c>
      <c r="X4972" s="1" t="s">
        <v>4076</v>
      </c>
      <c r="Y4972" s="1" t="s">
        <v>91</v>
      </c>
      <c r="Z4972" s="1" t="s">
        <v>6678</v>
      </c>
      <c r="AA4972" s="1" t="s">
        <v>6679</v>
      </c>
    </row>
    <row r="4973" spans="1:27" x14ac:dyDescent="0.25">
      <c r="A4973" s="1" t="s">
        <v>26</v>
      </c>
      <c r="B4973" s="1" t="s">
        <v>6677</v>
      </c>
      <c r="C4973" s="2">
        <v>42335</v>
      </c>
      <c r="D4973" s="1" t="s">
        <v>3221</v>
      </c>
      <c r="E4973" s="7" t="str">
        <f>VLOOKUP(TRIM(D4973)*1,CFOP!A:B,2,FALSE)</f>
        <v>Sim</v>
      </c>
      <c r="F4973" s="1" t="s">
        <v>1643</v>
      </c>
      <c r="G4973" s="3">
        <v>353.48</v>
      </c>
      <c r="H4973" s="3">
        <v>307.37</v>
      </c>
      <c r="I4973" s="3">
        <v>12.290000000000001</v>
      </c>
      <c r="J4973" s="1" t="s">
        <v>3082</v>
      </c>
      <c r="K4973" s="3">
        <v>0</v>
      </c>
      <c r="L4973" s="3">
        <v>0</v>
      </c>
      <c r="M4973" s="1" t="s">
        <v>31</v>
      </c>
      <c r="N4973" s="3">
        <v>307.37</v>
      </c>
      <c r="O4973" s="3">
        <v>46.11</v>
      </c>
      <c r="P4973" s="1" t="s">
        <v>2788</v>
      </c>
      <c r="Q4973" s="3">
        <v>307.37</v>
      </c>
      <c r="R4973" s="3">
        <v>5.07</v>
      </c>
      <c r="S4973" s="1" t="s">
        <v>33</v>
      </c>
      <c r="T4973" s="3">
        <v>307.37</v>
      </c>
      <c r="U4973" s="3">
        <v>23.36</v>
      </c>
      <c r="V4973" s="1" t="s">
        <v>33</v>
      </c>
      <c r="W4973" s="1" t="s">
        <v>2129</v>
      </c>
      <c r="X4973" s="1" t="s">
        <v>4076</v>
      </c>
      <c r="Y4973" s="1" t="s">
        <v>91</v>
      </c>
      <c r="Z4973" s="1" t="s">
        <v>6678</v>
      </c>
      <c r="AA4973" s="1" t="s">
        <v>6680</v>
      </c>
    </row>
    <row r="4974" spans="1:27" x14ac:dyDescent="0.25">
      <c r="A4974" s="1" t="s">
        <v>26</v>
      </c>
      <c r="B4974" s="1" t="s">
        <v>6681</v>
      </c>
      <c r="C4974" s="2">
        <v>42335</v>
      </c>
      <c r="D4974" s="1" t="s">
        <v>3221</v>
      </c>
      <c r="E4974" s="7" t="str">
        <f>VLOOKUP(TRIM(D4974)*1,CFOP!A:B,2,FALSE)</f>
        <v>Sim</v>
      </c>
      <c r="F4974" s="1" t="s">
        <v>1581</v>
      </c>
      <c r="G4974" s="3">
        <v>1518.6599999999999</v>
      </c>
      <c r="H4974" s="3">
        <v>1071.3499999999999</v>
      </c>
      <c r="I4974" s="3">
        <v>42.85</v>
      </c>
      <c r="J4974" s="1" t="s">
        <v>3082</v>
      </c>
      <c r="K4974" s="3">
        <v>1938.02</v>
      </c>
      <c r="L4974" s="3">
        <v>286.61</v>
      </c>
      <c r="M4974" s="1" t="s">
        <v>3082</v>
      </c>
      <c r="N4974" s="3">
        <v>1071.3499999999999</v>
      </c>
      <c r="O4974" s="3">
        <v>160.70000000000002</v>
      </c>
      <c r="P4974" s="1" t="s">
        <v>2788</v>
      </c>
      <c r="Q4974" s="3">
        <v>1071.3499999999999</v>
      </c>
      <c r="R4974" s="3">
        <v>17.68</v>
      </c>
      <c r="S4974" s="1" t="s">
        <v>33</v>
      </c>
      <c r="T4974" s="3">
        <v>1071.3499999999999</v>
      </c>
      <c r="U4974" s="3">
        <v>81.42</v>
      </c>
      <c r="V4974" s="1" t="s">
        <v>33</v>
      </c>
      <c r="W4974" s="1" t="s">
        <v>33</v>
      </c>
      <c r="X4974" s="1" t="s">
        <v>3222</v>
      </c>
      <c r="Y4974" s="1" t="s">
        <v>44</v>
      </c>
      <c r="Z4974" s="1" t="s">
        <v>1764</v>
      </c>
      <c r="AA4974" s="1" t="s">
        <v>1765</v>
      </c>
    </row>
    <row r="4975" spans="1:27" x14ac:dyDescent="0.25">
      <c r="A4975" s="1" t="s">
        <v>26</v>
      </c>
      <c r="B4975" s="1" t="s">
        <v>6682</v>
      </c>
      <c r="C4975" s="2">
        <v>42335</v>
      </c>
      <c r="D4975" s="1" t="s">
        <v>2804</v>
      </c>
      <c r="E4975" s="7" t="str">
        <f>VLOOKUP(TRIM(D4975)*1,CFOP!A:B,2,FALSE)</f>
        <v>Sim</v>
      </c>
      <c r="F4975" s="1" t="s">
        <v>29</v>
      </c>
      <c r="G4975" s="3">
        <v>278.65000000000003</v>
      </c>
      <c r="H4975" s="3">
        <v>278.65000000000003</v>
      </c>
      <c r="I4975" s="3">
        <v>50.160000000000004</v>
      </c>
      <c r="J4975" s="1" t="s">
        <v>307</v>
      </c>
      <c r="K4975" s="3">
        <v>0</v>
      </c>
      <c r="L4975" s="3">
        <v>0</v>
      </c>
      <c r="M4975" s="1" t="s">
        <v>31</v>
      </c>
      <c r="N4975" s="3">
        <v>242.3</v>
      </c>
      <c r="O4975" s="3">
        <v>36.35</v>
      </c>
      <c r="P4975" s="1" t="s">
        <v>2788</v>
      </c>
      <c r="Q4975" s="3">
        <v>242.3</v>
      </c>
      <c r="R4975" s="3">
        <v>4</v>
      </c>
      <c r="S4975" s="1" t="s">
        <v>33</v>
      </c>
      <c r="T4975" s="3">
        <v>242.3</v>
      </c>
      <c r="U4975" s="3">
        <v>18.41</v>
      </c>
      <c r="V4975" s="1" t="s">
        <v>33</v>
      </c>
      <c r="W4975" s="1" t="s">
        <v>33</v>
      </c>
      <c r="X4975" s="1" t="s">
        <v>6683</v>
      </c>
      <c r="Y4975" s="1" t="s">
        <v>91</v>
      </c>
      <c r="Z4975" s="1" t="s">
        <v>4527</v>
      </c>
      <c r="AA4975" s="1" t="s">
        <v>4528</v>
      </c>
    </row>
    <row r="4976" spans="1:27" x14ac:dyDescent="0.25">
      <c r="A4976" s="1" t="s">
        <v>26</v>
      </c>
      <c r="B4976" s="1" t="s">
        <v>6684</v>
      </c>
      <c r="C4976" s="2">
        <v>42335</v>
      </c>
      <c r="D4976" s="1" t="s">
        <v>2817</v>
      </c>
      <c r="E4976" s="7" t="str">
        <f>VLOOKUP(TRIM(D4976)*1,CFOP!A:B,2,FALSE)</f>
        <v>Sim</v>
      </c>
      <c r="F4976" s="1" t="s">
        <v>179</v>
      </c>
      <c r="G4976" s="3">
        <v>477.45000000000005</v>
      </c>
      <c r="H4976" s="3">
        <v>415.17</v>
      </c>
      <c r="I4976" s="3">
        <v>16.61</v>
      </c>
      <c r="J4976" s="1" t="s">
        <v>780</v>
      </c>
      <c r="K4976" s="3">
        <v>0</v>
      </c>
      <c r="L4976" s="3">
        <v>0</v>
      </c>
      <c r="M4976" s="1" t="s">
        <v>31</v>
      </c>
      <c r="N4976" s="3">
        <v>415.17</v>
      </c>
      <c r="O4976" s="3">
        <v>62.28</v>
      </c>
      <c r="P4976" s="1" t="s">
        <v>2788</v>
      </c>
      <c r="Q4976" s="3">
        <v>415.17</v>
      </c>
      <c r="R4976" s="3">
        <v>6.8500000000000005</v>
      </c>
      <c r="S4976" s="1" t="s">
        <v>33</v>
      </c>
      <c r="T4976" s="3">
        <v>415.17</v>
      </c>
      <c r="U4976" s="3">
        <v>31.55</v>
      </c>
      <c r="V4976" s="1" t="s">
        <v>33</v>
      </c>
      <c r="W4976" s="1" t="s">
        <v>33</v>
      </c>
      <c r="X4976" s="1" t="s">
        <v>3006</v>
      </c>
      <c r="Y4976" s="1" t="s">
        <v>91</v>
      </c>
      <c r="Z4976" s="1" t="s">
        <v>3090</v>
      </c>
      <c r="AA4976" s="1" t="s">
        <v>3091</v>
      </c>
    </row>
    <row r="4977" spans="1:27" x14ac:dyDescent="0.25">
      <c r="A4977" s="1" t="s">
        <v>26</v>
      </c>
      <c r="B4977" s="1" t="s">
        <v>6684</v>
      </c>
      <c r="C4977" s="2">
        <v>42335</v>
      </c>
      <c r="D4977" s="1" t="s">
        <v>2817</v>
      </c>
      <c r="E4977" s="7" t="str">
        <f>VLOOKUP(TRIM(D4977)*1,CFOP!A:B,2,FALSE)</f>
        <v>Sim</v>
      </c>
      <c r="F4977" s="1" t="s">
        <v>179</v>
      </c>
      <c r="G4977" s="3">
        <v>4061.8</v>
      </c>
      <c r="H4977" s="3">
        <v>3532</v>
      </c>
      <c r="I4977" s="3">
        <v>141.28</v>
      </c>
      <c r="J4977" s="1" t="s">
        <v>780</v>
      </c>
      <c r="K4977" s="3">
        <v>0</v>
      </c>
      <c r="L4977" s="3">
        <v>0</v>
      </c>
      <c r="M4977" s="1" t="s">
        <v>31</v>
      </c>
      <c r="N4977" s="3">
        <v>3532</v>
      </c>
      <c r="O4977" s="3">
        <v>529.79999999999995</v>
      </c>
      <c r="P4977" s="1" t="s">
        <v>2788</v>
      </c>
      <c r="Q4977" s="3">
        <v>3532</v>
      </c>
      <c r="R4977" s="3">
        <v>58.28</v>
      </c>
      <c r="S4977" s="1" t="s">
        <v>33</v>
      </c>
      <c r="T4977" s="3">
        <v>3532</v>
      </c>
      <c r="U4977" s="3">
        <v>268.43</v>
      </c>
      <c r="V4977" s="1" t="s">
        <v>33</v>
      </c>
      <c r="W4977" s="1" t="s">
        <v>33</v>
      </c>
      <c r="X4977" s="1" t="s">
        <v>3006</v>
      </c>
      <c r="Y4977" s="1" t="s">
        <v>91</v>
      </c>
      <c r="Z4977" s="1" t="s">
        <v>3092</v>
      </c>
      <c r="AA4977" s="1" t="s">
        <v>3093</v>
      </c>
    </row>
    <row r="4978" spans="1:27" x14ac:dyDescent="0.25">
      <c r="A4978" s="1" t="s">
        <v>26</v>
      </c>
      <c r="B4978" s="1" t="s">
        <v>6684</v>
      </c>
      <c r="C4978" s="2">
        <v>42335</v>
      </c>
      <c r="D4978" s="1" t="s">
        <v>2817</v>
      </c>
      <c r="E4978" s="7" t="str">
        <f>VLOOKUP(TRIM(D4978)*1,CFOP!A:B,2,FALSE)</f>
        <v>Sim</v>
      </c>
      <c r="F4978" s="1" t="s">
        <v>179</v>
      </c>
      <c r="G4978" s="3">
        <v>1641.22</v>
      </c>
      <c r="H4978" s="3">
        <v>1641.22</v>
      </c>
      <c r="I4978" s="3">
        <v>65.650000000000006</v>
      </c>
      <c r="J4978" s="1" t="s">
        <v>1555</v>
      </c>
      <c r="K4978" s="3">
        <v>0</v>
      </c>
      <c r="L4978" s="3">
        <v>0</v>
      </c>
      <c r="M4978" s="1" t="s">
        <v>31</v>
      </c>
      <c r="N4978" s="3">
        <v>0</v>
      </c>
      <c r="O4978" s="3">
        <v>0</v>
      </c>
      <c r="P4978" s="1" t="s">
        <v>31</v>
      </c>
      <c r="Q4978" s="3">
        <v>1641.22</v>
      </c>
      <c r="R4978" s="3">
        <v>27.080000000000002</v>
      </c>
      <c r="S4978" s="1" t="s">
        <v>33</v>
      </c>
      <c r="T4978" s="3">
        <v>1641.22</v>
      </c>
      <c r="U4978" s="3">
        <v>124.73</v>
      </c>
      <c r="V4978" s="1" t="s">
        <v>33</v>
      </c>
      <c r="W4978" s="1" t="s">
        <v>33</v>
      </c>
      <c r="X4978" s="1" t="s">
        <v>3006</v>
      </c>
      <c r="Y4978" s="1" t="s">
        <v>2556</v>
      </c>
      <c r="Z4978" s="1" t="s">
        <v>3094</v>
      </c>
      <c r="AA4978" s="1" t="s">
        <v>3095</v>
      </c>
    </row>
    <row r="4979" spans="1:27" x14ac:dyDescent="0.25">
      <c r="A4979" s="1" t="s">
        <v>26</v>
      </c>
      <c r="B4979" s="1" t="s">
        <v>6684</v>
      </c>
      <c r="C4979" s="2">
        <v>42335</v>
      </c>
      <c r="D4979" s="1" t="s">
        <v>2841</v>
      </c>
      <c r="E4979" s="7" t="str">
        <f>VLOOKUP(TRIM(D4979)*1,CFOP!A:B,2,FALSE)</f>
        <v>Sim</v>
      </c>
      <c r="F4979" s="1" t="s">
        <v>179</v>
      </c>
      <c r="G4979" s="3">
        <v>87.49</v>
      </c>
      <c r="H4979" s="3">
        <v>87.49</v>
      </c>
      <c r="I4979" s="3">
        <v>10.5</v>
      </c>
      <c r="J4979" s="1" t="s">
        <v>30</v>
      </c>
      <c r="K4979" s="3">
        <v>0</v>
      </c>
      <c r="L4979" s="3">
        <v>0</v>
      </c>
      <c r="M4979" s="1" t="s">
        <v>31</v>
      </c>
      <c r="N4979" s="3">
        <v>0</v>
      </c>
      <c r="O4979" s="3">
        <v>0</v>
      </c>
      <c r="P4979" s="1" t="s">
        <v>31</v>
      </c>
      <c r="Q4979" s="3">
        <v>87.49</v>
      </c>
      <c r="R4979" s="3">
        <v>1.44</v>
      </c>
      <c r="S4979" s="1" t="s">
        <v>33</v>
      </c>
      <c r="T4979" s="3">
        <v>87.49</v>
      </c>
      <c r="U4979" s="3">
        <v>6.65</v>
      </c>
      <c r="V4979" s="1" t="s">
        <v>33</v>
      </c>
      <c r="W4979" s="1" t="s">
        <v>33</v>
      </c>
      <c r="X4979" s="1" t="s">
        <v>3006</v>
      </c>
      <c r="Y4979" s="1" t="s">
        <v>99</v>
      </c>
      <c r="Z4979" s="1" t="s">
        <v>280</v>
      </c>
      <c r="AA4979" s="1" t="s">
        <v>3105</v>
      </c>
    </row>
    <row r="4980" spans="1:27" x14ac:dyDescent="0.25">
      <c r="A4980" s="1" t="s">
        <v>26</v>
      </c>
      <c r="B4980" s="1" t="s">
        <v>6684</v>
      </c>
      <c r="C4980" s="2">
        <v>42335</v>
      </c>
      <c r="D4980" s="1" t="s">
        <v>2841</v>
      </c>
      <c r="E4980" s="7" t="str">
        <f>VLOOKUP(TRIM(D4980)*1,CFOP!A:B,2,FALSE)</f>
        <v>Sim</v>
      </c>
      <c r="F4980" s="1" t="s">
        <v>179</v>
      </c>
      <c r="G4980" s="3">
        <v>101.74000000000001</v>
      </c>
      <c r="H4980" s="3">
        <v>101.74000000000001</v>
      </c>
      <c r="I4980" s="3">
        <v>12.21</v>
      </c>
      <c r="J4980" s="1" t="s">
        <v>30</v>
      </c>
      <c r="K4980" s="3">
        <v>0</v>
      </c>
      <c r="L4980" s="3">
        <v>0</v>
      </c>
      <c r="M4980" s="1" t="s">
        <v>31</v>
      </c>
      <c r="N4980" s="3">
        <v>0</v>
      </c>
      <c r="O4980" s="3">
        <v>0</v>
      </c>
      <c r="P4980" s="1" t="s">
        <v>31</v>
      </c>
      <c r="Q4980" s="3">
        <v>101.74000000000001</v>
      </c>
      <c r="R4980" s="3">
        <v>1.68</v>
      </c>
      <c r="S4980" s="1" t="s">
        <v>33</v>
      </c>
      <c r="T4980" s="3">
        <v>101.74000000000001</v>
      </c>
      <c r="U4980" s="3">
        <v>7.73</v>
      </c>
      <c r="V4980" s="1" t="s">
        <v>33</v>
      </c>
      <c r="W4980" s="1" t="s">
        <v>33</v>
      </c>
      <c r="X4980" s="1" t="s">
        <v>3006</v>
      </c>
      <c r="Y4980" s="1" t="s">
        <v>99</v>
      </c>
      <c r="Z4980" s="1" t="s">
        <v>373</v>
      </c>
      <c r="AA4980" s="1" t="s">
        <v>374</v>
      </c>
    </row>
    <row r="4981" spans="1:27" x14ac:dyDescent="0.25">
      <c r="A4981" s="1" t="s">
        <v>26</v>
      </c>
      <c r="B4981" s="1" t="s">
        <v>6685</v>
      </c>
      <c r="C4981" s="2">
        <v>42335</v>
      </c>
      <c r="D4981" s="1" t="s">
        <v>2804</v>
      </c>
      <c r="E4981" s="7" t="str">
        <f>VLOOKUP(TRIM(D4981)*1,CFOP!A:B,2,FALSE)</f>
        <v>Sim</v>
      </c>
      <c r="F4981" s="1" t="s">
        <v>29</v>
      </c>
      <c r="G4981" s="3">
        <v>3914.38</v>
      </c>
      <c r="H4981" s="3">
        <v>3914.38</v>
      </c>
      <c r="I4981" s="3">
        <v>704.59</v>
      </c>
      <c r="J4981" s="1" t="s">
        <v>1555</v>
      </c>
      <c r="K4981" s="3">
        <v>0</v>
      </c>
      <c r="L4981" s="3">
        <v>0</v>
      </c>
      <c r="M4981" s="1" t="s">
        <v>31</v>
      </c>
      <c r="N4981" s="3">
        <v>0</v>
      </c>
      <c r="O4981" s="3">
        <v>0</v>
      </c>
      <c r="P4981" s="1" t="s">
        <v>31</v>
      </c>
      <c r="Q4981" s="3">
        <v>3914.38</v>
      </c>
      <c r="R4981" s="3">
        <v>64.59</v>
      </c>
      <c r="S4981" s="1" t="s">
        <v>33</v>
      </c>
      <c r="T4981" s="3">
        <v>3914.38</v>
      </c>
      <c r="U4981" s="3">
        <v>297.49</v>
      </c>
      <c r="V4981" s="1" t="s">
        <v>33</v>
      </c>
      <c r="W4981" s="1" t="s">
        <v>33</v>
      </c>
      <c r="X4981" s="1" t="s">
        <v>3098</v>
      </c>
      <c r="Y4981" s="1" t="s">
        <v>2556</v>
      </c>
      <c r="Z4981" s="1" t="s">
        <v>3094</v>
      </c>
      <c r="AA4981" s="1" t="s">
        <v>3095</v>
      </c>
    </row>
    <row r="4982" spans="1:27" x14ac:dyDescent="0.25">
      <c r="A4982" s="1" t="s">
        <v>26</v>
      </c>
      <c r="B4982" s="1" t="s">
        <v>6685</v>
      </c>
      <c r="C4982" s="2">
        <v>42335</v>
      </c>
      <c r="D4982" s="1" t="s">
        <v>2804</v>
      </c>
      <c r="E4982" s="7" t="str">
        <f>VLOOKUP(TRIM(D4982)*1,CFOP!A:B,2,FALSE)</f>
        <v>Sim</v>
      </c>
      <c r="F4982" s="1" t="s">
        <v>29</v>
      </c>
      <c r="G4982" s="3">
        <v>134.9</v>
      </c>
      <c r="H4982" s="3">
        <v>117.3</v>
      </c>
      <c r="I4982" s="3">
        <v>21.11</v>
      </c>
      <c r="J4982" s="1" t="s">
        <v>30</v>
      </c>
      <c r="K4982" s="3">
        <v>0</v>
      </c>
      <c r="L4982" s="3">
        <v>0</v>
      </c>
      <c r="M4982" s="1" t="s">
        <v>31</v>
      </c>
      <c r="N4982" s="3">
        <v>117.3</v>
      </c>
      <c r="O4982" s="3">
        <v>17.600000000000001</v>
      </c>
      <c r="P4982" s="1" t="s">
        <v>2788</v>
      </c>
      <c r="Q4982" s="3">
        <v>117.3</v>
      </c>
      <c r="R4982" s="3">
        <v>1.94</v>
      </c>
      <c r="S4982" s="1" t="s">
        <v>33</v>
      </c>
      <c r="T4982" s="3">
        <v>117.3</v>
      </c>
      <c r="U4982" s="3">
        <v>8.91</v>
      </c>
      <c r="V4982" s="1" t="s">
        <v>33</v>
      </c>
      <c r="W4982" s="1" t="s">
        <v>33</v>
      </c>
      <c r="X4982" s="1" t="s">
        <v>3098</v>
      </c>
      <c r="Y4982" s="1" t="s">
        <v>91</v>
      </c>
      <c r="Z4982" s="1" t="s">
        <v>3101</v>
      </c>
      <c r="AA4982" s="1" t="s">
        <v>3102</v>
      </c>
    </row>
    <row r="4983" spans="1:27" x14ac:dyDescent="0.25">
      <c r="A4983" s="1" t="s">
        <v>26</v>
      </c>
      <c r="B4983" s="1" t="s">
        <v>6685</v>
      </c>
      <c r="C4983" s="2">
        <v>42335</v>
      </c>
      <c r="D4983" s="1" t="s">
        <v>2804</v>
      </c>
      <c r="E4983" s="7" t="str">
        <f>VLOOKUP(TRIM(D4983)*1,CFOP!A:B,2,FALSE)</f>
        <v>Sim</v>
      </c>
      <c r="F4983" s="1" t="s">
        <v>29</v>
      </c>
      <c r="G4983" s="3">
        <v>691.19999999999993</v>
      </c>
      <c r="H4983" s="3">
        <v>601.04</v>
      </c>
      <c r="I4983" s="3">
        <v>108.19</v>
      </c>
      <c r="J4983" s="1" t="s">
        <v>780</v>
      </c>
      <c r="K4983" s="3">
        <v>0</v>
      </c>
      <c r="L4983" s="3">
        <v>0</v>
      </c>
      <c r="M4983" s="1" t="s">
        <v>31</v>
      </c>
      <c r="N4983" s="3">
        <v>601.04</v>
      </c>
      <c r="O4983" s="3">
        <v>90.16</v>
      </c>
      <c r="P4983" s="1" t="s">
        <v>2788</v>
      </c>
      <c r="Q4983" s="3">
        <v>601.04</v>
      </c>
      <c r="R4983" s="3">
        <v>9.92</v>
      </c>
      <c r="S4983" s="1" t="s">
        <v>33</v>
      </c>
      <c r="T4983" s="3">
        <v>601.04</v>
      </c>
      <c r="U4983" s="3">
        <v>45.68</v>
      </c>
      <c r="V4983" s="1" t="s">
        <v>33</v>
      </c>
      <c r="W4983" s="1" t="s">
        <v>33</v>
      </c>
      <c r="X4983" s="1" t="s">
        <v>3098</v>
      </c>
      <c r="Y4983" s="1" t="s">
        <v>91</v>
      </c>
      <c r="Z4983" s="1" t="s">
        <v>3090</v>
      </c>
      <c r="AA4983" s="1" t="s">
        <v>3091</v>
      </c>
    </row>
    <row r="4984" spans="1:27" x14ac:dyDescent="0.25">
      <c r="A4984" s="1" t="s">
        <v>26</v>
      </c>
      <c r="B4984" s="1" t="s">
        <v>6685</v>
      </c>
      <c r="C4984" s="2">
        <v>42335</v>
      </c>
      <c r="D4984" s="1" t="s">
        <v>2804</v>
      </c>
      <c r="E4984" s="7" t="str">
        <f>VLOOKUP(TRIM(D4984)*1,CFOP!A:B,2,FALSE)</f>
        <v>Sim</v>
      </c>
      <c r="F4984" s="1" t="s">
        <v>29</v>
      </c>
      <c r="G4984" s="3">
        <v>628.93999999999994</v>
      </c>
      <c r="H4984" s="3">
        <v>546.9</v>
      </c>
      <c r="I4984" s="3">
        <v>98.44</v>
      </c>
      <c r="J4984" s="1" t="s">
        <v>780</v>
      </c>
      <c r="K4984" s="3">
        <v>0</v>
      </c>
      <c r="L4984" s="3">
        <v>0</v>
      </c>
      <c r="M4984" s="1" t="s">
        <v>31</v>
      </c>
      <c r="N4984" s="3">
        <v>546.9</v>
      </c>
      <c r="O4984" s="3">
        <v>82.04</v>
      </c>
      <c r="P4984" s="1" t="s">
        <v>2788</v>
      </c>
      <c r="Q4984" s="3">
        <v>546.9</v>
      </c>
      <c r="R4984" s="3">
        <v>9.02</v>
      </c>
      <c r="S4984" s="1" t="s">
        <v>33</v>
      </c>
      <c r="T4984" s="3">
        <v>546.9</v>
      </c>
      <c r="U4984" s="3">
        <v>41.56</v>
      </c>
      <c r="V4984" s="1" t="s">
        <v>33</v>
      </c>
      <c r="W4984" s="1" t="s">
        <v>33</v>
      </c>
      <c r="X4984" s="1" t="s">
        <v>3098</v>
      </c>
      <c r="Y4984" s="1" t="s">
        <v>91</v>
      </c>
      <c r="Z4984" s="1" t="s">
        <v>3103</v>
      </c>
      <c r="AA4984" s="1" t="s">
        <v>3104</v>
      </c>
    </row>
    <row r="4985" spans="1:27" x14ac:dyDescent="0.25">
      <c r="A4985" s="1" t="s">
        <v>26</v>
      </c>
      <c r="B4985" s="1" t="s">
        <v>6685</v>
      </c>
      <c r="C4985" s="2">
        <v>42335</v>
      </c>
      <c r="D4985" s="1" t="s">
        <v>2787</v>
      </c>
      <c r="E4985" s="7" t="str">
        <f>VLOOKUP(TRIM(D4985)*1,CFOP!A:B,2,FALSE)</f>
        <v>Sim</v>
      </c>
      <c r="F4985" s="1" t="s">
        <v>29</v>
      </c>
      <c r="G4985" s="3">
        <v>284.12</v>
      </c>
      <c r="H4985" s="3">
        <v>284.12</v>
      </c>
      <c r="I4985" s="3">
        <v>51.14</v>
      </c>
      <c r="J4985" s="1" t="s">
        <v>30</v>
      </c>
      <c r="K4985" s="3">
        <v>0</v>
      </c>
      <c r="L4985" s="3">
        <v>0</v>
      </c>
      <c r="M4985" s="1" t="s">
        <v>31</v>
      </c>
      <c r="N4985" s="3">
        <v>0</v>
      </c>
      <c r="O4985" s="3">
        <v>0</v>
      </c>
      <c r="P4985" s="1" t="s">
        <v>31</v>
      </c>
      <c r="Q4985" s="3">
        <v>284.12</v>
      </c>
      <c r="R4985" s="3">
        <v>4.6900000000000004</v>
      </c>
      <c r="S4985" s="1" t="s">
        <v>33</v>
      </c>
      <c r="T4985" s="3">
        <v>284.12</v>
      </c>
      <c r="U4985" s="3">
        <v>21.59</v>
      </c>
      <c r="V4985" s="1" t="s">
        <v>33</v>
      </c>
      <c r="W4985" s="1" t="s">
        <v>33</v>
      </c>
      <c r="X4985" s="1" t="s">
        <v>3098</v>
      </c>
      <c r="Y4985" s="1" t="s">
        <v>99</v>
      </c>
      <c r="Z4985" s="1" t="s">
        <v>280</v>
      </c>
      <c r="AA4985" s="1" t="s">
        <v>281</v>
      </c>
    </row>
    <row r="4986" spans="1:27" x14ac:dyDescent="0.25">
      <c r="A4986" s="1" t="s">
        <v>26</v>
      </c>
      <c r="B4986" s="1" t="s">
        <v>6685</v>
      </c>
      <c r="C4986" s="2">
        <v>42335</v>
      </c>
      <c r="D4986" s="1" t="s">
        <v>2787</v>
      </c>
      <c r="E4986" s="7" t="str">
        <f>VLOOKUP(TRIM(D4986)*1,CFOP!A:B,2,FALSE)</f>
        <v>Sim</v>
      </c>
      <c r="F4986" s="1" t="s">
        <v>29</v>
      </c>
      <c r="G4986" s="3">
        <v>1541.83</v>
      </c>
      <c r="H4986" s="3">
        <v>1541.83</v>
      </c>
      <c r="I4986" s="3">
        <v>277.53000000000003</v>
      </c>
      <c r="J4986" s="1" t="s">
        <v>30</v>
      </c>
      <c r="K4986" s="3">
        <v>0</v>
      </c>
      <c r="L4986" s="3">
        <v>0</v>
      </c>
      <c r="M4986" s="1" t="s">
        <v>31</v>
      </c>
      <c r="N4986" s="3">
        <v>0</v>
      </c>
      <c r="O4986" s="3">
        <v>0</v>
      </c>
      <c r="P4986" s="1" t="s">
        <v>31</v>
      </c>
      <c r="Q4986" s="3">
        <v>1541.83</v>
      </c>
      <c r="R4986" s="3">
        <v>25.44</v>
      </c>
      <c r="S4986" s="1" t="s">
        <v>33</v>
      </c>
      <c r="T4986" s="3">
        <v>1541.83</v>
      </c>
      <c r="U4986" s="3">
        <v>117.18</v>
      </c>
      <c r="V4986" s="1" t="s">
        <v>33</v>
      </c>
      <c r="W4986" s="1" t="s">
        <v>33</v>
      </c>
      <c r="X4986" s="1" t="s">
        <v>3098</v>
      </c>
      <c r="Y4986" s="1" t="s">
        <v>99</v>
      </c>
      <c r="Z4986" s="1" t="s">
        <v>373</v>
      </c>
      <c r="AA4986" s="1" t="s">
        <v>374</v>
      </c>
    </row>
    <row r="4987" spans="1:27" x14ac:dyDescent="0.25">
      <c r="A4987" s="1" t="s">
        <v>26</v>
      </c>
      <c r="B4987" s="1" t="s">
        <v>6685</v>
      </c>
      <c r="C4987" s="2">
        <v>42335</v>
      </c>
      <c r="D4987" s="1" t="s">
        <v>2787</v>
      </c>
      <c r="E4987" s="7" t="str">
        <f>VLOOKUP(TRIM(D4987)*1,CFOP!A:B,2,FALSE)</f>
        <v>Sim</v>
      </c>
      <c r="F4987" s="1" t="s">
        <v>29</v>
      </c>
      <c r="G4987" s="3">
        <v>282.23</v>
      </c>
      <c r="H4987" s="3">
        <v>282.23</v>
      </c>
      <c r="I4987" s="3">
        <v>50.800000000000004</v>
      </c>
      <c r="J4987" s="1" t="s">
        <v>30</v>
      </c>
      <c r="K4987" s="3">
        <v>0</v>
      </c>
      <c r="L4987" s="3">
        <v>0</v>
      </c>
      <c r="M4987" s="1" t="s">
        <v>31</v>
      </c>
      <c r="N4987" s="3">
        <v>0</v>
      </c>
      <c r="O4987" s="3">
        <v>0</v>
      </c>
      <c r="P4987" s="1" t="s">
        <v>31</v>
      </c>
      <c r="Q4987" s="3">
        <v>282.23</v>
      </c>
      <c r="R4987" s="3">
        <v>4.66</v>
      </c>
      <c r="S4987" s="1" t="s">
        <v>33</v>
      </c>
      <c r="T4987" s="3">
        <v>282.23</v>
      </c>
      <c r="U4987" s="3">
        <v>21.45</v>
      </c>
      <c r="V4987" s="1" t="s">
        <v>33</v>
      </c>
      <c r="W4987" s="1" t="s">
        <v>33</v>
      </c>
      <c r="X4987" s="1" t="s">
        <v>3098</v>
      </c>
      <c r="Y4987" s="1" t="s">
        <v>99</v>
      </c>
      <c r="Z4987" s="1" t="s">
        <v>706</v>
      </c>
      <c r="AA4987" s="1" t="s">
        <v>6177</v>
      </c>
    </row>
    <row r="4988" spans="1:27" hidden="1" x14ac:dyDescent="0.25">
      <c r="A4988" s="1" t="s">
        <v>26</v>
      </c>
      <c r="B4988" s="1" t="s">
        <v>6686</v>
      </c>
      <c r="C4988" s="2">
        <v>42335</v>
      </c>
      <c r="D4988" s="1" t="s">
        <v>3453</v>
      </c>
      <c r="E4988" s="7" t="str">
        <f>VLOOKUP(TRIM(D4988)*1,CFOP!A:B,2,FALSE)</f>
        <v>Não</v>
      </c>
      <c r="F4988" s="1" t="s">
        <v>1643</v>
      </c>
      <c r="G4988" s="3">
        <v>905.15000000000009</v>
      </c>
      <c r="H4988" s="3">
        <v>0</v>
      </c>
      <c r="I4988" s="3">
        <v>0</v>
      </c>
      <c r="J4988" s="1" t="s">
        <v>31</v>
      </c>
      <c r="K4988" s="3">
        <v>0</v>
      </c>
      <c r="L4988" s="3">
        <v>0</v>
      </c>
      <c r="M4988" s="1" t="s">
        <v>31</v>
      </c>
      <c r="N4988" s="3">
        <v>787.09</v>
      </c>
      <c r="O4988" s="3">
        <v>118.06</v>
      </c>
      <c r="P4988" s="1" t="s">
        <v>2788</v>
      </c>
      <c r="Q4988" s="3">
        <v>0</v>
      </c>
      <c r="R4988" s="3">
        <v>0</v>
      </c>
      <c r="S4988" s="1" t="s">
        <v>31</v>
      </c>
      <c r="T4988" s="3">
        <v>0</v>
      </c>
      <c r="U4988" s="3">
        <v>0</v>
      </c>
      <c r="V4988" s="1" t="s">
        <v>31</v>
      </c>
      <c r="W4988" s="1" t="s">
        <v>33</v>
      </c>
      <c r="X4988" s="1" t="s">
        <v>6687</v>
      </c>
      <c r="Y4988" s="1" t="s">
        <v>91</v>
      </c>
      <c r="Z4988" s="1" t="s">
        <v>5026</v>
      </c>
      <c r="AA4988" s="1" t="s">
        <v>5027</v>
      </c>
    </row>
    <row r="4989" spans="1:27" x14ac:dyDescent="0.25">
      <c r="A4989" s="1" t="s">
        <v>26</v>
      </c>
      <c r="B4989" s="1" t="s">
        <v>6688</v>
      </c>
      <c r="C4989" s="2">
        <v>42335</v>
      </c>
      <c r="D4989" s="1" t="s">
        <v>2787</v>
      </c>
      <c r="E4989" s="7" t="str">
        <f>VLOOKUP(TRIM(D4989)*1,CFOP!A:B,2,FALSE)</f>
        <v>Sim</v>
      </c>
      <c r="F4989" s="1" t="s">
        <v>29</v>
      </c>
      <c r="G4989" s="3">
        <v>712.2</v>
      </c>
      <c r="H4989" s="3">
        <v>712.2</v>
      </c>
      <c r="I4989" s="3">
        <v>128.19999999999999</v>
      </c>
      <c r="J4989" s="1" t="s">
        <v>61</v>
      </c>
      <c r="K4989" s="3">
        <v>0</v>
      </c>
      <c r="L4989" s="3">
        <v>0</v>
      </c>
      <c r="M4989" s="1" t="s">
        <v>31</v>
      </c>
      <c r="N4989" s="3">
        <v>619.30000000000007</v>
      </c>
      <c r="O4989" s="3">
        <v>92.9</v>
      </c>
      <c r="P4989" s="1" t="s">
        <v>2788</v>
      </c>
      <c r="Q4989" s="3">
        <v>619.30000000000007</v>
      </c>
      <c r="R4989" s="3">
        <v>10.220000000000001</v>
      </c>
      <c r="S4989" s="1" t="s">
        <v>33</v>
      </c>
      <c r="T4989" s="3">
        <v>619.30000000000007</v>
      </c>
      <c r="U4989" s="3">
        <v>47.07</v>
      </c>
      <c r="V4989" s="1" t="s">
        <v>33</v>
      </c>
      <c r="W4989" s="1" t="s">
        <v>33</v>
      </c>
      <c r="X4989" s="1" t="s">
        <v>3878</v>
      </c>
      <c r="Y4989" s="1" t="s">
        <v>44</v>
      </c>
      <c r="Z4989" s="1" t="s">
        <v>2467</v>
      </c>
      <c r="AA4989" s="1" t="s">
        <v>2468</v>
      </c>
    </row>
    <row r="4990" spans="1:27" x14ac:dyDescent="0.25">
      <c r="A4990" s="1" t="s">
        <v>26</v>
      </c>
      <c r="B4990" s="1" t="s">
        <v>6688</v>
      </c>
      <c r="C4990" s="2">
        <v>42335</v>
      </c>
      <c r="D4990" s="1" t="s">
        <v>2787</v>
      </c>
      <c r="E4990" s="7" t="str">
        <f>VLOOKUP(TRIM(D4990)*1,CFOP!A:B,2,FALSE)</f>
        <v>Sim</v>
      </c>
      <c r="F4990" s="1" t="s">
        <v>29</v>
      </c>
      <c r="G4990" s="3">
        <v>1424.3799999999999</v>
      </c>
      <c r="H4990" s="3">
        <v>1424.38</v>
      </c>
      <c r="I4990" s="3">
        <v>256.39</v>
      </c>
      <c r="J4990" s="1" t="s">
        <v>61</v>
      </c>
      <c r="K4990" s="3">
        <v>0</v>
      </c>
      <c r="L4990" s="3">
        <v>0</v>
      </c>
      <c r="M4990" s="1" t="s">
        <v>31</v>
      </c>
      <c r="N4990" s="3">
        <v>1238.5899999999999</v>
      </c>
      <c r="O4990" s="3">
        <v>185.79</v>
      </c>
      <c r="P4990" s="1" t="s">
        <v>2788</v>
      </c>
      <c r="Q4990" s="3">
        <v>1238.5899999999999</v>
      </c>
      <c r="R4990" s="3">
        <v>20.440000000000001</v>
      </c>
      <c r="S4990" s="1" t="s">
        <v>33</v>
      </c>
      <c r="T4990" s="3">
        <v>1238.5899999999999</v>
      </c>
      <c r="U4990" s="3">
        <v>94.13</v>
      </c>
      <c r="V4990" s="1" t="s">
        <v>33</v>
      </c>
      <c r="W4990" s="1" t="s">
        <v>33</v>
      </c>
      <c r="X4990" s="1" t="s">
        <v>3878</v>
      </c>
      <c r="Y4990" s="1" t="s">
        <v>44</v>
      </c>
      <c r="Z4990" s="1" t="s">
        <v>2467</v>
      </c>
      <c r="AA4990" s="1" t="s">
        <v>2468</v>
      </c>
    </row>
    <row r="4991" spans="1:27" x14ac:dyDescent="0.25">
      <c r="A4991" s="1" t="s">
        <v>26</v>
      </c>
      <c r="B4991" s="1" t="s">
        <v>6689</v>
      </c>
      <c r="C4991" s="2">
        <v>42335</v>
      </c>
      <c r="D4991" s="1" t="s">
        <v>2804</v>
      </c>
      <c r="E4991" s="7" t="str">
        <f>VLOOKUP(TRIM(D4991)*1,CFOP!A:B,2,FALSE)</f>
        <v>Sim</v>
      </c>
      <c r="F4991" s="1" t="s">
        <v>29</v>
      </c>
      <c r="G4991" s="3">
        <v>1759.45</v>
      </c>
      <c r="H4991" s="3">
        <v>1759.45</v>
      </c>
      <c r="I4991" s="3">
        <v>316.7</v>
      </c>
      <c r="J4991" s="1" t="s">
        <v>30</v>
      </c>
      <c r="K4991" s="3">
        <v>0</v>
      </c>
      <c r="L4991" s="3">
        <v>0</v>
      </c>
      <c r="M4991" s="1" t="s">
        <v>31</v>
      </c>
      <c r="N4991" s="3">
        <v>0</v>
      </c>
      <c r="O4991" s="3">
        <v>0</v>
      </c>
      <c r="P4991" s="1" t="s">
        <v>31</v>
      </c>
      <c r="Q4991" s="3">
        <v>1759.45</v>
      </c>
      <c r="R4991" s="3">
        <v>29.03</v>
      </c>
      <c r="S4991" s="1" t="s">
        <v>33</v>
      </c>
      <c r="T4991" s="3">
        <v>1759.45</v>
      </c>
      <c r="U4991" s="3">
        <v>133.72</v>
      </c>
      <c r="V4991" s="1" t="s">
        <v>33</v>
      </c>
      <c r="W4991" s="1" t="s">
        <v>33</v>
      </c>
      <c r="X4991" s="1" t="s">
        <v>1493</v>
      </c>
      <c r="Y4991" s="1" t="s">
        <v>96</v>
      </c>
      <c r="Z4991" s="1" t="s">
        <v>4843</v>
      </c>
      <c r="AA4991" s="1" t="s">
        <v>6690</v>
      </c>
    </row>
    <row r="4992" spans="1:27" x14ac:dyDescent="0.25">
      <c r="A4992" s="1" t="s">
        <v>26</v>
      </c>
      <c r="B4992" s="1" t="s">
        <v>6691</v>
      </c>
      <c r="C4992" s="2">
        <v>42335</v>
      </c>
      <c r="D4992" s="1" t="s">
        <v>2804</v>
      </c>
      <c r="E4992" s="7" t="str">
        <f>VLOOKUP(TRIM(D4992)*1,CFOP!A:B,2,FALSE)</f>
        <v>Sim</v>
      </c>
      <c r="F4992" s="1" t="s">
        <v>29</v>
      </c>
      <c r="G4992" s="3">
        <v>494.84000000000003</v>
      </c>
      <c r="H4992" s="3">
        <v>494.84000000000003</v>
      </c>
      <c r="I4992" s="3">
        <v>89.070000000000007</v>
      </c>
      <c r="J4992" s="1" t="s">
        <v>30</v>
      </c>
      <c r="K4992" s="3">
        <v>0</v>
      </c>
      <c r="L4992" s="3">
        <v>0</v>
      </c>
      <c r="M4992" s="1" t="s">
        <v>31</v>
      </c>
      <c r="N4992" s="3">
        <v>0</v>
      </c>
      <c r="O4992" s="3">
        <v>0</v>
      </c>
      <c r="P4992" s="1" t="s">
        <v>31</v>
      </c>
      <c r="Q4992" s="3">
        <v>494.84000000000003</v>
      </c>
      <c r="R4992" s="3">
        <v>8.16</v>
      </c>
      <c r="S4992" s="1" t="s">
        <v>33</v>
      </c>
      <c r="T4992" s="3">
        <v>494.84000000000003</v>
      </c>
      <c r="U4992" s="3">
        <v>37.61</v>
      </c>
      <c r="V4992" s="1" t="s">
        <v>33</v>
      </c>
      <c r="W4992" s="1" t="s">
        <v>33</v>
      </c>
      <c r="X4992" s="1" t="s">
        <v>1493</v>
      </c>
      <c r="Y4992" s="1" t="s">
        <v>91</v>
      </c>
      <c r="Z4992" s="1" t="s">
        <v>5624</v>
      </c>
      <c r="AA4992" s="1" t="s">
        <v>5625</v>
      </c>
    </row>
    <row r="4993" spans="1:27" x14ac:dyDescent="0.25">
      <c r="A4993" s="1" t="s">
        <v>26</v>
      </c>
      <c r="B4993" s="1" t="s">
        <v>6692</v>
      </c>
      <c r="C4993" s="2">
        <v>42335</v>
      </c>
      <c r="D4993" s="1" t="s">
        <v>2804</v>
      </c>
      <c r="E4993" s="7" t="str">
        <f>VLOOKUP(TRIM(D4993)*1,CFOP!A:B,2,FALSE)</f>
        <v>Sim</v>
      </c>
      <c r="F4993" s="1" t="s">
        <v>29</v>
      </c>
      <c r="G4993" s="3">
        <v>1759.45</v>
      </c>
      <c r="H4993" s="3">
        <v>1759.45</v>
      </c>
      <c r="I4993" s="3">
        <v>316.7</v>
      </c>
      <c r="J4993" s="1" t="s">
        <v>30</v>
      </c>
      <c r="K4993" s="3">
        <v>0</v>
      </c>
      <c r="L4993" s="3">
        <v>0</v>
      </c>
      <c r="M4993" s="1" t="s">
        <v>31</v>
      </c>
      <c r="N4993" s="3">
        <v>0</v>
      </c>
      <c r="O4993" s="3">
        <v>0</v>
      </c>
      <c r="P4993" s="1" t="s">
        <v>31</v>
      </c>
      <c r="Q4993" s="3">
        <v>1759.45</v>
      </c>
      <c r="R4993" s="3">
        <v>29.03</v>
      </c>
      <c r="S4993" s="1" t="s">
        <v>33</v>
      </c>
      <c r="T4993" s="3">
        <v>1759.45</v>
      </c>
      <c r="U4993" s="3">
        <v>133.72</v>
      </c>
      <c r="V4993" s="1" t="s">
        <v>33</v>
      </c>
      <c r="W4993" s="1" t="s">
        <v>33</v>
      </c>
      <c r="X4993" s="1" t="s">
        <v>1493</v>
      </c>
      <c r="Y4993" s="1" t="s">
        <v>96</v>
      </c>
      <c r="Z4993" s="1" t="s">
        <v>4840</v>
      </c>
      <c r="AA4993" s="1" t="s">
        <v>4853</v>
      </c>
    </row>
    <row r="4994" spans="1:27" x14ac:dyDescent="0.25">
      <c r="A4994" s="1" t="s">
        <v>26</v>
      </c>
      <c r="B4994" s="1" t="s">
        <v>6693</v>
      </c>
      <c r="C4994" s="2">
        <v>42335</v>
      </c>
      <c r="D4994" s="1" t="s">
        <v>2804</v>
      </c>
      <c r="E4994" s="7" t="str">
        <f>VLOOKUP(TRIM(D4994)*1,CFOP!A:B,2,FALSE)</f>
        <v>Sim</v>
      </c>
      <c r="F4994" s="1" t="s">
        <v>29</v>
      </c>
      <c r="G4994" s="3">
        <v>109.97</v>
      </c>
      <c r="H4994" s="3">
        <v>109.97</v>
      </c>
      <c r="I4994" s="3">
        <v>19.79</v>
      </c>
      <c r="J4994" s="1" t="s">
        <v>30</v>
      </c>
      <c r="K4994" s="3">
        <v>0</v>
      </c>
      <c r="L4994" s="3">
        <v>0</v>
      </c>
      <c r="M4994" s="1" t="s">
        <v>31</v>
      </c>
      <c r="N4994" s="3">
        <v>0</v>
      </c>
      <c r="O4994" s="3">
        <v>0</v>
      </c>
      <c r="P4994" s="1" t="s">
        <v>31</v>
      </c>
      <c r="Q4994" s="3">
        <v>109.97</v>
      </c>
      <c r="R4994" s="3">
        <v>1.81</v>
      </c>
      <c r="S4994" s="1" t="s">
        <v>33</v>
      </c>
      <c r="T4994" s="3">
        <v>109.97</v>
      </c>
      <c r="U4994" s="3">
        <v>8.36</v>
      </c>
      <c r="V4994" s="1" t="s">
        <v>33</v>
      </c>
      <c r="W4994" s="1" t="s">
        <v>33</v>
      </c>
      <c r="X4994" s="1" t="s">
        <v>1493</v>
      </c>
      <c r="Y4994" s="1" t="s">
        <v>96</v>
      </c>
      <c r="Z4994" s="1" t="s">
        <v>3820</v>
      </c>
      <c r="AA4994" s="1" t="s">
        <v>3821</v>
      </c>
    </row>
    <row r="4995" spans="1:27" x14ac:dyDescent="0.25">
      <c r="A4995" s="1" t="s">
        <v>26</v>
      </c>
      <c r="B4995" s="1" t="s">
        <v>6694</v>
      </c>
      <c r="C4995" s="2">
        <v>42335</v>
      </c>
      <c r="D4995" s="1" t="s">
        <v>2804</v>
      </c>
      <c r="E4995" s="7" t="str">
        <f>VLOOKUP(TRIM(D4995)*1,CFOP!A:B,2,FALSE)</f>
        <v>Sim</v>
      </c>
      <c r="F4995" s="1" t="s">
        <v>29</v>
      </c>
      <c r="G4995" s="3">
        <v>11500</v>
      </c>
      <c r="H4995" s="3">
        <v>11500</v>
      </c>
      <c r="I4995" s="3">
        <v>2070</v>
      </c>
      <c r="J4995" s="1" t="s">
        <v>307</v>
      </c>
      <c r="K4995" s="3">
        <v>0</v>
      </c>
      <c r="L4995" s="3">
        <v>0</v>
      </c>
      <c r="M4995" s="1" t="s">
        <v>31</v>
      </c>
      <c r="N4995" s="3">
        <v>0</v>
      </c>
      <c r="O4995" s="3">
        <v>0</v>
      </c>
      <c r="P4995" s="1" t="s">
        <v>31</v>
      </c>
      <c r="Q4995" s="3">
        <v>11500</v>
      </c>
      <c r="R4995" s="3">
        <v>189.75</v>
      </c>
      <c r="S4995" s="1" t="s">
        <v>33</v>
      </c>
      <c r="T4995" s="3">
        <v>11500</v>
      </c>
      <c r="U4995" s="3">
        <v>874</v>
      </c>
      <c r="V4995" s="1" t="s">
        <v>33</v>
      </c>
      <c r="W4995" s="1" t="s">
        <v>33</v>
      </c>
      <c r="X4995" s="1" t="s">
        <v>2930</v>
      </c>
      <c r="Y4995" s="1" t="s">
        <v>2556</v>
      </c>
      <c r="Z4995" s="1" t="s">
        <v>3999</v>
      </c>
      <c r="AA4995" s="1" t="s">
        <v>4000</v>
      </c>
    </row>
    <row r="4996" spans="1:27" x14ac:dyDescent="0.25">
      <c r="A4996" s="1" t="s">
        <v>26</v>
      </c>
      <c r="B4996" s="1" t="s">
        <v>6695</v>
      </c>
      <c r="C4996" s="2">
        <v>42335</v>
      </c>
      <c r="D4996" s="1" t="s">
        <v>2787</v>
      </c>
      <c r="E4996" s="7" t="str">
        <f>VLOOKUP(TRIM(D4996)*1,CFOP!A:B,2,FALSE)</f>
        <v>Sim</v>
      </c>
      <c r="F4996" s="1" t="s">
        <v>29</v>
      </c>
      <c r="G4996" s="3">
        <v>281.98</v>
      </c>
      <c r="H4996" s="3">
        <v>292.24</v>
      </c>
      <c r="I4996" s="3">
        <v>52.6</v>
      </c>
      <c r="J4996" s="1" t="s">
        <v>61</v>
      </c>
      <c r="K4996" s="3">
        <v>0</v>
      </c>
      <c r="L4996" s="3">
        <v>0</v>
      </c>
      <c r="M4996" s="1" t="s">
        <v>31</v>
      </c>
      <c r="N4996" s="3">
        <v>0</v>
      </c>
      <c r="O4996" s="3">
        <v>0</v>
      </c>
      <c r="P4996" s="1" t="s">
        <v>31</v>
      </c>
      <c r="Q4996" s="3">
        <v>292.24</v>
      </c>
      <c r="R4996" s="3">
        <v>4.82</v>
      </c>
      <c r="S4996" s="1" t="s">
        <v>33</v>
      </c>
      <c r="T4996" s="3">
        <v>292.24</v>
      </c>
      <c r="U4996" s="3">
        <v>22.21</v>
      </c>
      <c r="V4996" s="1" t="s">
        <v>33</v>
      </c>
      <c r="W4996" s="1" t="s">
        <v>33</v>
      </c>
      <c r="X4996" s="1" t="s">
        <v>3723</v>
      </c>
      <c r="Y4996" s="1" t="s">
        <v>1024</v>
      </c>
      <c r="Z4996" s="1" t="s">
        <v>2470</v>
      </c>
      <c r="AA4996" s="1" t="s">
        <v>2471</v>
      </c>
    </row>
    <row r="4997" spans="1:27" x14ac:dyDescent="0.25">
      <c r="A4997" s="1" t="s">
        <v>26</v>
      </c>
      <c r="B4997" s="1" t="s">
        <v>6696</v>
      </c>
      <c r="C4997" s="2">
        <v>42335</v>
      </c>
      <c r="D4997" s="1" t="s">
        <v>3730</v>
      </c>
      <c r="E4997" s="7" t="str">
        <f>VLOOKUP(TRIM(D4997)*1,CFOP!A:B,2,FALSE)</f>
        <v>Sim</v>
      </c>
      <c r="F4997" s="1" t="s">
        <v>411</v>
      </c>
      <c r="G4997" s="3">
        <v>390.94</v>
      </c>
      <c r="H4997" s="3">
        <v>390.94</v>
      </c>
      <c r="I4997" s="3">
        <v>70.37</v>
      </c>
      <c r="J4997" s="1" t="s">
        <v>61</v>
      </c>
      <c r="K4997" s="3">
        <v>0</v>
      </c>
      <c r="L4997" s="3">
        <v>0</v>
      </c>
      <c r="M4997" s="1" t="s">
        <v>31</v>
      </c>
      <c r="N4997" s="3">
        <v>339.95</v>
      </c>
      <c r="O4997" s="3">
        <v>50.99</v>
      </c>
      <c r="P4997" s="1" t="s">
        <v>2788</v>
      </c>
      <c r="Q4997" s="3">
        <v>339.95</v>
      </c>
      <c r="R4997" s="3">
        <v>5.61</v>
      </c>
      <c r="S4997" s="1" t="s">
        <v>33</v>
      </c>
      <c r="T4997" s="3">
        <v>339.95</v>
      </c>
      <c r="U4997" s="3">
        <v>25.84</v>
      </c>
      <c r="V4997" s="1" t="s">
        <v>33</v>
      </c>
      <c r="W4997" s="1" t="s">
        <v>33</v>
      </c>
      <c r="X4997" s="1" t="s">
        <v>6697</v>
      </c>
      <c r="Y4997" s="1" t="s">
        <v>91</v>
      </c>
      <c r="Z4997" s="1" t="s">
        <v>1777</v>
      </c>
      <c r="AA4997" s="1" t="s">
        <v>1778</v>
      </c>
    </row>
    <row r="4998" spans="1:27" x14ac:dyDescent="0.25">
      <c r="A4998" s="1" t="s">
        <v>26</v>
      </c>
      <c r="B4998" s="1" t="s">
        <v>6698</v>
      </c>
      <c r="C4998" s="2">
        <v>42335</v>
      </c>
      <c r="D4998" s="1" t="s">
        <v>2787</v>
      </c>
      <c r="E4998" s="7" t="str">
        <f>VLOOKUP(TRIM(D4998)*1,CFOP!A:B,2,FALSE)</f>
        <v>Sim</v>
      </c>
      <c r="F4998" s="1" t="s">
        <v>29</v>
      </c>
      <c r="G4998" s="3">
        <v>531.71</v>
      </c>
      <c r="H4998" s="3">
        <v>443.09000000000003</v>
      </c>
      <c r="I4998" s="3">
        <v>79.760000000000005</v>
      </c>
      <c r="J4998" s="1" t="s">
        <v>61</v>
      </c>
      <c r="K4998" s="3">
        <v>0</v>
      </c>
      <c r="L4998" s="3">
        <v>0</v>
      </c>
      <c r="M4998" s="1" t="s">
        <v>31</v>
      </c>
      <c r="N4998" s="3">
        <v>443.09000000000003</v>
      </c>
      <c r="O4998" s="3">
        <v>88.62</v>
      </c>
      <c r="P4998" s="1" t="s">
        <v>2788</v>
      </c>
      <c r="Q4998" s="3">
        <v>443.09000000000003</v>
      </c>
      <c r="R4998" s="3">
        <v>7.3100000000000005</v>
      </c>
      <c r="S4998" s="1" t="s">
        <v>33</v>
      </c>
      <c r="T4998" s="3">
        <v>443.09000000000003</v>
      </c>
      <c r="U4998" s="3">
        <v>33.67</v>
      </c>
      <c r="V4998" s="1" t="s">
        <v>33</v>
      </c>
      <c r="W4998" s="1" t="s">
        <v>33</v>
      </c>
      <c r="X4998" s="1" t="s">
        <v>295</v>
      </c>
      <c r="Y4998" s="1" t="s">
        <v>99</v>
      </c>
      <c r="Z4998" s="1" t="s">
        <v>1534</v>
      </c>
      <c r="AA4998" s="1" t="s">
        <v>1535</v>
      </c>
    </row>
    <row r="4999" spans="1:27" x14ac:dyDescent="0.25">
      <c r="A4999" s="1" t="s">
        <v>26</v>
      </c>
      <c r="B4999" s="1" t="s">
        <v>6698</v>
      </c>
      <c r="C4999" s="2">
        <v>42335</v>
      </c>
      <c r="D4999" s="1" t="s">
        <v>2787</v>
      </c>
      <c r="E4999" s="7" t="str">
        <f>VLOOKUP(TRIM(D4999)*1,CFOP!A:B,2,FALSE)</f>
        <v>Sim</v>
      </c>
      <c r="F4999" s="1" t="s">
        <v>29</v>
      </c>
      <c r="G4999" s="3">
        <v>6255.06</v>
      </c>
      <c r="H4999" s="3">
        <v>5439.18</v>
      </c>
      <c r="I4999" s="3">
        <v>979.05000000000007</v>
      </c>
      <c r="J4999" s="1" t="s">
        <v>61</v>
      </c>
      <c r="K4999" s="3">
        <v>0</v>
      </c>
      <c r="L4999" s="3">
        <v>0</v>
      </c>
      <c r="M4999" s="1" t="s">
        <v>31</v>
      </c>
      <c r="N4999" s="3">
        <v>5439.18</v>
      </c>
      <c r="O4999" s="3">
        <v>815.88</v>
      </c>
      <c r="P4999" s="1" t="s">
        <v>2788</v>
      </c>
      <c r="Q4999" s="3">
        <v>5439.18</v>
      </c>
      <c r="R4999" s="3">
        <v>89.75</v>
      </c>
      <c r="S4999" s="1" t="s">
        <v>33</v>
      </c>
      <c r="T4999" s="3">
        <v>5439.18</v>
      </c>
      <c r="U4999" s="3">
        <v>413.38</v>
      </c>
      <c r="V4999" s="1" t="s">
        <v>33</v>
      </c>
      <c r="W4999" s="1" t="s">
        <v>33</v>
      </c>
      <c r="X4999" s="1" t="s">
        <v>295</v>
      </c>
      <c r="Y4999" s="1" t="s">
        <v>91</v>
      </c>
      <c r="Z4999" s="1" t="s">
        <v>3245</v>
      </c>
      <c r="AA4999" s="1" t="s">
        <v>3246</v>
      </c>
    </row>
    <row r="5000" spans="1:27" x14ac:dyDescent="0.25">
      <c r="A5000" s="1" t="s">
        <v>26</v>
      </c>
      <c r="B5000" s="1" t="s">
        <v>6698</v>
      </c>
      <c r="C5000" s="2">
        <v>42335</v>
      </c>
      <c r="D5000" s="1" t="s">
        <v>2787</v>
      </c>
      <c r="E5000" s="7" t="str">
        <f>VLOOKUP(TRIM(D5000)*1,CFOP!A:B,2,FALSE)</f>
        <v>Sim</v>
      </c>
      <c r="F5000" s="1" t="s">
        <v>29</v>
      </c>
      <c r="G5000" s="3">
        <v>755.44999999999993</v>
      </c>
      <c r="H5000" s="3">
        <v>656.91</v>
      </c>
      <c r="I5000" s="3">
        <v>118.24000000000001</v>
      </c>
      <c r="J5000" s="1" t="s">
        <v>61</v>
      </c>
      <c r="K5000" s="3">
        <v>0</v>
      </c>
      <c r="L5000" s="3">
        <v>0</v>
      </c>
      <c r="M5000" s="1" t="s">
        <v>31</v>
      </c>
      <c r="N5000" s="3">
        <v>656.91</v>
      </c>
      <c r="O5000" s="3">
        <v>98.54</v>
      </c>
      <c r="P5000" s="1" t="s">
        <v>2788</v>
      </c>
      <c r="Q5000" s="3">
        <v>656.91</v>
      </c>
      <c r="R5000" s="3">
        <v>10.84</v>
      </c>
      <c r="S5000" s="1" t="s">
        <v>33</v>
      </c>
      <c r="T5000" s="3">
        <v>656.91</v>
      </c>
      <c r="U5000" s="3">
        <v>49.93</v>
      </c>
      <c r="V5000" s="1" t="s">
        <v>33</v>
      </c>
      <c r="W5000" s="1" t="s">
        <v>33</v>
      </c>
      <c r="X5000" s="1" t="s">
        <v>295</v>
      </c>
      <c r="Y5000" s="1" t="s">
        <v>91</v>
      </c>
      <c r="Z5000" s="1" t="s">
        <v>4461</v>
      </c>
      <c r="AA5000" s="1" t="s">
        <v>4462</v>
      </c>
    </row>
    <row r="5001" spans="1:27" x14ac:dyDescent="0.25">
      <c r="A5001" s="1" t="s">
        <v>26</v>
      </c>
      <c r="B5001" s="1" t="s">
        <v>6699</v>
      </c>
      <c r="C5001" s="2">
        <v>42335</v>
      </c>
      <c r="D5001" s="1" t="s">
        <v>2841</v>
      </c>
      <c r="E5001" s="7" t="str">
        <f>VLOOKUP(TRIM(D5001)*1,CFOP!A:B,2,FALSE)</f>
        <v>Sim</v>
      </c>
      <c r="F5001" s="1" t="s">
        <v>411</v>
      </c>
      <c r="G5001" s="3">
        <v>73.47</v>
      </c>
      <c r="H5001" s="3">
        <v>93.22</v>
      </c>
      <c r="I5001" s="3">
        <v>11.19</v>
      </c>
      <c r="J5001" s="1" t="s">
        <v>30</v>
      </c>
      <c r="K5001" s="3">
        <v>0</v>
      </c>
      <c r="L5001" s="3">
        <v>0</v>
      </c>
      <c r="M5001" s="1" t="s">
        <v>31</v>
      </c>
      <c r="N5001" s="3">
        <v>0</v>
      </c>
      <c r="O5001" s="3">
        <v>0</v>
      </c>
      <c r="P5001" s="1" t="s">
        <v>31</v>
      </c>
      <c r="Q5001" s="3">
        <v>93.22</v>
      </c>
      <c r="R5001" s="3">
        <v>1.54</v>
      </c>
      <c r="S5001" s="1" t="s">
        <v>33</v>
      </c>
      <c r="T5001" s="3">
        <v>93.22</v>
      </c>
      <c r="U5001" s="3">
        <v>7.08</v>
      </c>
      <c r="V5001" s="1" t="s">
        <v>33</v>
      </c>
      <c r="W5001" s="1" t="s">
        <v>33</v>
      </c>
      <c r="X5001" s="1" t="s">
        <v>6700</v>
      </c>
      <c r="Y5001" s="1" t="s">
        <v>44</v>
      </c>
      <c r="Z5001" s="1" t="s">
        <v>2450</v>
      </c>
      <c r="AA5001" s="1" t="s">
        <v>2451</v>
      </c>
    </row>
    <row r="5002" spans="1:27" x14ac:dyDescent="0.25">
      <c r="A5002" s="1" t="s">
        <v>26</v>
      </c>
      <c r="B5002" s="1" t="s">
        <v>6699</v>
      </c>
      <c r="C5002" s="2">
        <v>42335</v>
      </c>
      <c r="D5002" s="1" t="s">
        <v>2841</v>
      </c>
      <c r="E5002" s="7" t="str">
        <f>VLOOKUP(TRIM(D5002)*1,CFOP!A:B,2,FALSE)</f>
        <v>Sim</v>
      </c>
      <c r="F5002" s="1" t="s">
        <v>411</v>
      </c>
      <c r="G5002" s="3">
        <v>27.7</v>
      </c>
      <c r="H5002" s="3">
        <v>35.15</v>
      </c>
      <c r="I5002" s="3">
        <v>4.22</v>
      </c>
      <c r="J5002" s="1" t="s">
        <v>30</v>
      </c>
      <c r="K5002" s="3">
        <v>0</v>
      </c>
      <c r="L5002" s="3">
        <v>0</v>
      </c>
      <c r="M5002" s="1" t="s">
        <v>31</v>
      </c>
      <c r="N5002" s="3">
        <v>0</v>
      </c>
      <c r="O5002" s="3">
        <v>0</v>
      </c>
      <c r="P5002" s="1" t="s">
        <v>31</v>
      </c>
      <c r="Q5002" s="3">
        <v>35.15</v>
      </c>
      <c r="R5002" s="3">
        <v>0.57999999999999996</v>
      </c>
      <c r="S5002" s="1" t="s">
        <v>33</v>
      </c>
      <c r="T5002" s="3">
        <v>35.15</v>
      </c>
      <c r="U5002" s="3">
        <v>2.67</v>
      </c>
      <c r="V5002" s="1" t="s">
        <v>33</v>
      </c>
      <c r="W5002" s="1" t="s">
        <v>33</v>
      </c>
      <c r="X5002" s="1" t="s">
        <v>6700</v>
      </c>
      <c r="Y5002" s="1" t="s">
        <v>91</v>
      </c>
      <c r="Z5002" s="1" t="s">
        <v>6701</v>
      </c>
      <c r="AA5002" s="1" t="s">
        <v>6702</v>
      </c>
    </row>
    <row r="5003" spans="1:27" hidden="1" x14ac:dyDescent="0.25">
      <c r="A5003" s="1" t="s">
        <v>26</v>
      </c>
      <c r="B5003" s="1" t="s">
        <v>6703</v>
      </c>
      <c r="C5003" s="2">
        <v>42335</v>
      </c>
      <c r="D5003" s="1" t="s">
        <v>2978</v>
      </c>
      <c r="E5003" s="7" t="str">
        <f>VLOOKUP(TRIM(D5003)*1,CFOP!A:B,2,FALSE)</f>
        <v>Não</v>
      </c>
      <c r="F5003" s="1" t="s">
        <v>29</v>
      </c>
      <c r="G5003" s="3">
        <v>43.54</v>
      </c>
      <c r="H5003" s="3">
        <v>37.86</v>
      </c>
      <c r="I5003" s="3">
        <v>6.8100000000000005</v>
      </c>
      <c r="J5003" s="1" t="s">
        <v>61</v>
      </c>
      <c r="K5003" s="3">
        <v>0</v>
      </c>
      <c r="L5003" s="3">
        <v>0</v>
      </c>
      <c r="M5003" s="1" t="s">
        <v>31</v>
      </c>
      <c r="N5003" s="3">
        <v>37.86</v>
      </c>
      <c r="O5003" s="3">
        <v>5.68</v>
      </c>
      <c r="P5003" s="1" t="s">
        <v>2788</v>
      </c>
      <c r="Q5003" s="3">
        <v>0</v>
      </c>
      <c r="R5003" s="3">
        <v>0</v>
      </c>
      <c r="S5003" s="1" t="s">
        <v>31</v>
      </c>
      <c r="T5003" s="3">
        <v>0</v>
      </c>
      <c r="U5003" s="3">
        <v>0</v>
      </c>
      <c r="V5003" s="1" t="s">
        <v>31</v>
      </c>
      <c r="W5003" s="1" t="s">
        <v>33</v>
      </c>
      <c r="X5003" s="1" t="s">
        <v>3214</v>
      </c>
      <c r="Y5003" s="1" t="s">
        <v>44</v>
      </c>
      <c r="Z5003" s="1" t="s">
        <v>5853</v>
      </c>
      <c r="AA5003" s="1" t="s">
        <v>1162</v>
      </c>
    </row>
    <row r="5004" spans="1:27" x14ac:dyDescent="0.25">
      <c r="A5004" s="1" t="s">
        <v>26</v>
      </c>
      <c r="B5004" s="1" t="s">
        <v>6704</v>
      </c>
      <c r="C5004" s="2">
        <v>42335</v>
      </c>
      <c r="D5004" s="1" t="s">
        <v>2787</v>
      </c>
      <c r="E5004" s="7" t="str">
        <f>VLOOKUP(TRIM(D5004)*1,CFOP!A:B,2,FALSE)</f>
        <v>Sim</v>
      </c>
      <c r="F5004" s="1" t="s">
        <v>29</v>
      </c>
      <c r="G5004" s="3">
        <v>2069.9900000000002</v>
      </c>
      <c r="H5004" s="3">
        <v>2069.9900000000002</v>
      </c>
      <c r="I5004" s="3">
        <v>372.6</v>
      </c>
      <c r="J5004" s="1" t="s">
        <v>30</v>
      </c>
      <c r="K5004" s="3">
        <v>0</v>
      </c>
      <c r="L5004" s="3">
        <v>0</v>
      </c>
      <c r="M5004" s="1" t="s">
        <v>31</v>
      </c>
      <c r="N5004" s="3">
        <v>0</v>
      </c>
      <c r="O5004" s="3">
        <v>0</v>
      </c>
      <c r="P5004" s="1" t="s">
        <v>31</v>
      </c>
      <c r="Q5004" s="3">
        <v>2069.9900000000002</v>
      </c>
      <c r="R5004" s="3">
        <v>34.15</v>
      </c>
      <c r="S5004" s="1" t="s">
        <v>33</v>
      </c>
      <c r="T5004" s="3">
        <v>2069.9900000000002</v>
      </c>
      <c r="U5004" s="3">
        <v>157.32</v>
      </c>
      <c r="V5004" s="1" t="s">
        <v>33</v>
      </c>
      <c r="W5004" s="1" t="s">
        <v>33</v>
      </c>
      <c r="X5004" s="1" t="s">
        <v>5425</v>
      </c>
      <c r="Y5004" s="1" t="s">
        <v>99</v>
      </c>
      <c r="Z5004" s="1" t="s">
        <v>5426</v>
      </c>
      <c r="AA5004" s="1" t="s">
        <v>5427</v>
      </c>
    </row>
    <row r="5005" spans="1:27" x14ac:dyDescent="0.25">
      <c r="A5005" s="1" t="s">
        <v>26</v>
      </c>
      <c r="B5005" s="1" t="s">
        <v>6705</v>
      </c>
      <c r="C5005" s="2">
        <v>42335</v>
      </c>
      <c r="D5005" s="1" t="s">
        <v>2841</v>
      </c>
      <c r="E5005" s="7" t="str">
        <f>VLOOKUP(TRIM(D5005)*1,CFOP!A:B,2,FALSE)</f>
        <v>Sim</v>
      </c>
      <c r="F5005" s="1" t="s">
        <v>4376</v>
      </c>
      <c r="G5005" s="3">
        <v>1421.04</v>
      </c>
      <c r="H5005" s="3">
        <v>1421.04</v>
      </c>
      <c r="I5005" s="3">
        <v>99.47</v>
      </c>
      <c r="J5005" s="1" t="s">
        <v>30</v>
      </c>
      <c r="K5005" s="3">
        <v>0</v>
      </c>
      <c r="L5005" s="3">
        <v>0</v>
      </c>
      <c r="M5005" s="1" t="s">
        <v>31</v>
      </c>
      <c r="N5005" s="3">
        <v>0</v>
      </c>
      <c r="O5005" s="3">
        <v>0</v>
      </c>
      <c r="P5005" s="1" t="s">
        <v>31</v>
      </c>
      <c r="Q5005" s="3">
        <v>1421.04</v>
      </c>
      <c r="R5005" s="3">
        <v>23.45</v>
      </c>
      <c r="S5005" s="1" t="s">
        <v>33</v>
      </c>
      <c r="T5005" s="3">
        <v>1421.04</v>
      </c>
      <c r="U5005" s="3">
        <v>108</v>
      </c>
      <c r="V5005" s="1" t="s">
        <v>33</v>
      </c>
      <c r="W5005" s="1" t="s">
        <v>33</v>
      </c>
      <c r="X5005" s="1" t="s">
        <v>6706</v>
      </c>
      <c r="Y5005" s="1" t="s">
        <v>4681</v>
      </c>
      <c r="Z5005" s="1" t="s">
        <v>4682</v>
      </c>
      <c r="AA5005" s="1" t="s">
        <v>4683</v>
      </c>
    </row>
    <row r="5006" spans="1:27" x14ac:dyDescent="0.25">
      <c r="A5006" s="1" t="s">
        <v>26</v>
      </c>
      <c r="B5006" s="1" t="s">
        <v>6707</v>
      </c>
      <c r="C5006" s="2">
        <v>42335</v>
      </c>
      <c r="D5006" s="1" t="s">
        <v>3221</v>
      </c>
      <c r="E5006" s="7" t="str">
        <f>VLOOKUP(TRIM(D5006)*1,CFOP!A:B,2,FALSE)</f>
        <v>Sim</v>
      </c>
      <c r="F5006" s="1" t="s">
        <v>1643</v>
      </c>
      <c r="G5006" s="3">
        <v>3699.68</v>
      </c>
      <c r="H5006" s="3">
        <v>2531.59</v>
      </c>
      <c r="I5006" s="3">
        <v>101.26</v>
      </c>
      <c r="J5006" s="1" t="s">
        <v>3082</v>
      </c>
      <c r="K5006" s="3">
        <v>4942.2700000000004</v>
      </c>
      <c r="L5006" s="3">
        <v>788.35</v>
      </c>
      <c r="M5006" s="1" t="s">
        <v>3082</v>
      </c>
      <c r="N5006" s="3">
        <v>2531.59</v>
      </c>
      <c r="O5006" s="3">
        <v>379.74</v>
      </c>
      <c r="P5006" s="1" t="s">
        <v>2788</v>
      </c>
      <c r="Q5006" s="3">
        <v>2531.59</v>
      </c>
      <c r="R5006" s="3">
        <v>41.77</v>
      </c>
      <c r="S5006" s="1" t="s">
        <v>33</v>
      </c>
      <c r="T5006" s="3">
        <v>2531.59</v>
      </c>
      <c r="U5006" s="3">
        <v>192.4</v>
      </c>
      <c r="V5006" s="1" t="s">
        <v>33</v>
      </c>
      <c r="W5006" s="1" t="s">
        <v>33</v>
      </c>
      <c r="X5006" s="1" t="s">
        <v>1644</v>
      </c>
      <c r="Y5006" s="1" t="s">
        <v>44</v>
      </c>
      <c r="Z5006" s="1" t="s">
        <v>2453</v>
      </c>
      <c r="AA5006" s="1" t="s">
        <v>2454</v>
      </c>
    </row>
    <row r="5007" spans="1:27" x14ac:dyDescent="0.25">
      <c r="A5007" s="1" t="s">
        <v>26</v>
      </c>
      <c r="B5007" s="1" t="s">
        <v>6707</v>
      </c>
      <c r="C5007" s="2">
        <v>42335</v>
      </c>
      <c r="D5007" s="1" t="s">
        <v>3221</v>
      </c>
      <c r="E5007" s="7" t="str">
        <f>VLOOKUP(TRIM(D5007)*1,CFOP!A:B,2,FALSE)</f>
        <v>Sim</v>
      </c>
      <c r="F5007" s="1" t="s">
        <v>1643</v>
      </c>
      <c r="G5007" s="3">
        <v>655.34</v>
      </c>
      <c r="H5007" s="3">
        <v>560.23</v>
      </c>
      <c r="I5007" s="3">
        <v>67.23</v>
      </c>
      <c r="J5007" s="1" t="s">
        <v>2728</v>
      </c>
      <c r="K5007" s="3">
        <v>901.86</v>
      </c>
      <c r="L5007" s="3">
        <v>95.11</v>
      </c>
      <c r="M5007" s="1" t="s">
        <v>2728</v>
      </c>
      <c r="N5007" s="3">
        <v>0</v>
      </c>
      <c r="O5007" s="3">
        <v>0</v>
      </c>
      <c r="P5007" s="1" t="s">
        <v>31</v>
      </c>
      <c r="Q5007" s="3">
        <v>560.23</v>
      </c>
      <c r="R5007" s="3">
        <v>9.24</v>
      </c>
      <c r="S5007" s="1" t="s">
        <v>33</v>
      </c>
      <c r="T5007" s="3">
        <v>560.23</v>
      </c>
      <c r="U5007" s="3">
        <v>42.58</v>
      </c>
      <c r="V5007" s="1" t="s">
        <v>33</v>
      </c>
      <c r="W5007" s="1" t="s">
        <v>33</v>
      </c>
      <c r="X5007" s="1" t="s">
        <v>1644</v>
      </c>
      <c r="Y5007" s="1" t="s">
        <v>240</v>
      </c>
      <c r="Z5007" s="1" t="s">
        <v>4432</v>
      </c>
      <c r="AA5007" s="1" t="s">
        <v>4433</v>
      </c>
    </row>
    <row r="5008" spans="1:27" x14ac:dyDescent="0.25">
      <c r="A5008" s="1" t="s">
        <v>26</v>
      </c>
      <c r="B5008" s="1" t="s">
        <v>6707</v>
      </c>
      <c r="C5008" s="2">
        <v>42335</v>
      </c>
      <c r="D5008" s="1" t="s">
        <v>3221</v>
      </c>
      <c r="E5008" s="7" t="str">
        <f>VLOOKUP(TRIM(D5008)*1,CFOP!A:B,2,FALSE)</f>
        <v>Sim</v>
      </c>
      <c r="F5008" s="1" t="s">
        <v>1643</v>
      </c>
      <c r="G5008" s="3">
        <v>757.57999999999993</v>
      </c>
      <c r="H5008" s="3">
        <v>518.39</v>
      </c>
      <c r="I5008" s="3">
        <v>20.740000000000002</v>
      </c>
      <c r="J5008" s="1" t="s">
        <v>3082</v>
      </c>
      <c r="K5008" s="3">
        <v>1012.02</v>
      </c>
      <c r="L5008" s="3">
        <v>161.43</v>
      </c>
      <c r="M5008" s="1" t="s">
        <v>3082</v>
      </c>
      <c r="N5008" s="3">
        <v>518.39</v>
      </c>
      <c r="O5008" s="3">
        <v>77.760000000000005</v>
      </c>
      <c r="P5008" s="1" t="s">
        <v>2788</v>
      </c>
      <c r="Q5008" s="3">
        <v>518.39</v>
      </c>
      <c r="R5008" s="3">
        <v>8.5500000000000007</v>
      </c>
      <c r="S5008" s="1" t="s">
        <v>33</v>
      </c>
      <c r="T5008" s="3">
        <v>518.39</v>
      </c>
      <c r="U5008" s="3">
        <v>39.4</v>
      </c>
      <c r="V5008" s="1" t="s">
        <v>33</v>
      </c>
      <c r="W5008" s="1" t="s">
        <v>33</v>
      </c>
      <c r="X5008" s="1" t="s">
        <v>1644</v>
      </c>
      <c r="Y5008" s="1" t="s">
        <v>44</v>
      </c>
      <c r="Z5008" s="1" t="s">
        <v>666</v>
      </c>
      <c r="AA5008" s="1" t="s">
        <v>667</v>
      </c>
    </row>
    <row r="5009" spans="1:27" x14ac:dyDescent="0.25">
      <c r="A5009" s="1" t="s">
        <v>26</v>
      </c>
      <c r="B5009" s="1" t="s">
        <v>6708</v>
      </c>
      <c r="C5009" s="2">
        <v>42335</v>
      </c>
      <c r="D5009" s="1" t="s">
        <v>2787</v>
      </c>
      <c r="E5009" s="7" t="str">
        <f>VLOOKUP(TRIM(D5009)*1,CFOP!A:B,2,FALSE)</f>
        <v>Sim</v>
      </c>
      <c r="F5009" s="1" t="s">
        <v>29</v>
      </c>
      <c r="G5009" s="3">
        <v>825.62000000000012</v>
      </c>
      <c r="H5009" s="3">
        <v>825.62</v>
      </c>
      <c r="I5009" s="3">
        <v>148.61000000000001</v>
      </c>
      <c r="J5009" s="1" t="s">
        <v>61</v>
      </c>
      <c r="K5009" s="3">
        <v>0</v>
      </c>
      <c r="L5009" s="3">
        <v>0</v>
      </c>
      <c r="M5009" s="1" t="s">
        <v>31</v>
      </c>
      <c r="N5009" s="3">
        <v>717.93000000000006</v>
      </c>
      <c r="O5009" s="3">
        <v>107.69</v>
      </c>
      <c r="P5009" s="1" t="s">
        <v>2788</v>
      </c>
      <c r="Q5009" s="3">
        <v>717.93000000000006</v>
      </c>
      <c r="R5009" s="3">
        <v>11.85</v>
      </c>
      <c r="S5009" s="1" t="s">
        <v>33</v>
      </c>
      <c r="T5009" s="3">
        <v>717.93000000000006</v>
      </c>
      <c r="U5009" s="3">
        <v>54.56</v>
      </c>
      <c r="V5009" s="1" t="s">
        <v>33</v>
      </c>
      <c r="W5009" s="1" t="s">
        <v>33</v>
      </c>
      <c r="X5009" s="1" t="s">
        <v>3473</v>
      </c>
      <c r="Y5009" s="1" t="s">
        <v>44</v>
      </c>
      <c r="Z5009" s="1" t="s">
        <v>5231</v>
      </c>
      <c r="AA5009" s="1" t="s">
        <v>5232</v>
      </c>
    </row>
    <row r="5010" spans="1:27" x14ac:dyDescent="0.25">
      <c r="A5010" s="1" t="s">
        <v>26</v>
      </c>
      <c r="B5010" s="1" t="s">
        <v>6708</v>
      </c>
      <c r="C5010" s="2">
        <v>42335</v>
      </c>
      <c r="D5010" s="1" t="s">
        <v>2787</v>
      </c>
      <c r="E5010" s="7" t="str">
        <f>VLOOKUP(TRIM(D5010)*1,CFOP!A:B,2,FALSE)</f>
        <v>Sim</v>
      </c>
      <c r="F5010" s="1" t="s">
        <v>29</v>
      </c>
      <c r="G5010" s="3">
        <v>830.62</v>
      </c>
      <c r="H5010" s="3">
        <v>830.62</v>
      </c>
      <c r="I5010" s="3">
        <v>149.51</v>
      </c>
      <c r="J5010" s="1" t="s">
        <v>61</v>
      </c>
      <c r="K5010" s="3">
        <v>0</v>
      </c>
      <c r="L5010" s="3">
        <v>0</v>
      </c>
      <c r="M5010" s="1" t="s">
        <v>31</v>
      </c>
      <c r="N5010" s="3">
        <v>722.28</v>
      </c>
      <c r="O5010" s="3">
        <v>108.34</v>
      </c>
      <c r="P5010" s="1" t="s">
        <v>2788</v>
      </c>
      <c r="Q5010" s="3">
        <v>722.28</v>
      </c>
      <c r="R5010" s="3">
        <v>11.92</v>
      </c>
      <c r="S5010" s="1" t="s">
        <v>33</v>
      </c>
      <c r="T5010" s="3">
        <v>722.28</v>
      </c>
      <c r="U5010" s="3">
        <v>54.89</v>
      </c>
      <c r="V5010" s="1" t="s">
        <v>33</v>
      </c>
      <c r="W5010" s="1" t="s">
        <v>33</v>
      </c>
      <c r="X5010" s="1" t="s">
        <v>3473</v>
      </c>
      <c r="Y5010" s="1" t="s">
        <v>44</v>
      </c>
      <c r="Z5010" s="1" t="s">
        <v>1718</v>
      </c>
      <c r="AA5010" s="1" t="s">
        <v>1719</v>
      </c>
    </row>
    <row r="5011" spans="1:27" x14ac:dyDescent="0.25">
      <c r="A5011" s="1" t="s">
        <v>26</v>
      </c>
      <c r="B5011" s="1" t="s">
        <v>6708</v>
      </c>
      <c r="C5011" s="2">
        <v>42335</v>
      </c>
      <c r="D5011" s="1" t="s">
        <v>2787</v>
      </c>
      <c r="E5011" s="7" t="str">
        <f>VLOOKUP(TRIM(D5011)*1,CFOP!A:B,2,FALSE)</f>
        <v>Sim</v>
      </c>
      <c r="F5011" s="1" t="s">
        <v>29</v>
      </c>
      <c r="G5011" s="3">
        <v>826.44999999999993</v>
      </c>
      <c r="H5011" s="3">
        <v>826.45</v>
      </c>
      <c r="I5011" s="3">
        <v>148.76</v>
      </c>
      <c r="J5011" s="1" t="s">
        <v>61</v>
      </c>
      <c r="K5011" s="3">
        <v>0</v>
      </c>
      <c r="L5011" s="3">
        <v>0</v>
      </c>
      <c r="M5011" s="1" t="s">
        <v>31</v>
      </c>
      <c r="N5011" s="3">
        <v>718.65</v>
      </c>
      <c r="O5011" s="3">
        <v>107.8</v>
      </c>
      <c r="P5011" s="1" t="s">
        <v>2788</v>
      </c>
      <c r="Q5011" s="3">
        <v>718.65</v>
      </c>
      <c r="R5011" s="3">
        <v>11.86</v>
      </c>
      <c r="S5011" s="1" t="s">
        <v>33</v>
      </c>
      <c r="T5011" s="3">
        <v>718.65</v>
      </c>
      <c r="U5011" s="3">
        <v>54.620000000000005</v>
      </c>
      <c r="V5011" s="1" t="s">
        <v>33</v>
      </c>
      <c r="W5011" s="1" t="s">
        <v>33</v>
      </c>
      <c r="X5011" s="1" t="s">
        <v>3473</v>
      </c>
      <c r="Y5011" s="1" t="s">
        <v>44</v>
      </c>
      <c r="Z5011" s="1" t="s">
        <v>4928</v>
      </c>
      <c r="AA5011" s="1" t="s">
        <v>4929</v>
      </c>
    </row>
    <row r="5012" spans="1:27" x14ac:dyDescent="0.25">
      <c r="A5012" s="1" t="s">
        <v>26</v>
      </c>
      <c r="B5012" s="1" t="s">
        <v>6709</v>
      </c>
      <c r="C5012" s="2">
        <v>42335</v>
      </c>
      <c r="D5012" s="1" t="s">
        <v>2841</v>
      </c>
      <c r="E5012" s="7" t="str">
        <f>VLOOKUP(TRIM(D5012)*1,CFOP!A:B,2,FALSE)</f>
        <v>Sim</v>
      </c>
      <c r="F5012" s="1" t="s">
        <v>272</v>
      </c>
      <c r="G5012" s="3">
        <v>172.42000000000002</v>
      </c>
      <c r="H5012" s="3">
        <v>149.93</v>
      </c>
      <c r="I5012" s="3">
        <v>6</v>
      </c>
      <c r="J5012" s="1" t="s">
        <v>61</v>
      </c>
      <c r="K5012" s="3">
        <v>0</v>
      </c>
      <c r="L5012" s="3">
        <v>0</v>
      </c>
      <c r="M5012" s="1" t="s">
        <v>31</v>
      </c>
      <c r="N5012" s="3">
        <v>149.93</v>
      </c>
      <c r="O5012" s="3">
        <v>22.490000000000002</v>
      </c>
      <c r="P5012" s="1" t="s">
        <v>2788</v>
      </c>
      <c r="Q5012" s="3">
        <v>149.93</v>
      </c>
      <c r="R5012" s="3">
        <v>2.4700000000000002</v>
      </c>
      <c r="S5012" s="1" t="s">
        <v>33</v>
      </c>
      <c r="T5012" s="3">
        <v>149.93</v>
      </c>
      <c r="U5012" s="3">
        <v>11.39</v>
      </c>
      <c r="V5012" s="1" t="s">
        <v>33</v>
      </c>
      <c r="W5012" s="1" t="s">
        <v>33</v>
      </c>
      <c r="X5012" s="1" t="s">
        <v>4074</v>
      </c>
      <c r="Y5012" s="1" t="s">
        <v>91</v>
      </c>
      <c r="Z5012" s="1" t="s">
        <v>2482</v>
      </c>
      <c r="AA5012" s="1" t="s">
        <v>2483</v>
      </c>
    </row>
    <row r="5013" spans="1:27" x14ac:dyDescent="0.25">
      <c r="A5013" s="1" t="s">
        <v>26</v>
      </c>
      <c r="B5013" s="1" t="s">
        <v>6710</v>
      </c>
      <c r="C5013" s="2">
        <v>42335</v>
      </c>
      <c r="D5013" s="1" t="s">
        <v>2841</v>
      </c>
      <c r="E5013" s="7" t="str">
        <f>VLOOKUP(TRIM(D5013)*1,CFOP!A:B,2,FALSE)</f>
        <v>Sim</v>
      </c>
      <c r="F5013" s="1" t="s">
        <v>1643</v>
      </c>
      <c r="G5013" s="3">
        <v>830.78</v>
      </c>
      <c r="H5013" s="3">
        <v>722.42</v>
      </c>
      <c r="I5013" s="3">
        <v>28.900000000000002</v>
      </c>
      <c r="J5013" s="1" t="s">
        <v>61</v>
      </c>
      <c r="K5013" s="3">
        <v>0</v>
      </c>
      <c r="L5013" s="3">
        <v>0</v>
      </c>
      <c r="M5013" s="1" t="s">
        <v>31</v>
      </c>
      <c r="N5013" s="3">
        <v>722.42</v>
      </c>
      <c r="O5013" s="3">
        <v>108.36</v>
      </c>
      <c r="P5013" s="1" t="s">
        <v>2788</v>
      </c>
      <c r="Q5013" s="3">
        <v>722.42</v>
      </c>
      <c r="R5013" s="3">
        <v>11.92</v>
      </c>
      <c r="S5013" s="1" t="s">
        <v>33</v>
      </c>
      <c r="T5013" s="3">
        <v>722.42</v>
      </c>
      <c r="U5013" s="3">
        <v>54.9</v>
      </c>
      <c r="V5013" s="1" t="s">
        <v>33</v>
      </c>
      <c r="W5013" s="1" t="s">
        <v>33</v>
      </c>
      <c r="X5013" s="1" t="s">
        <v>1644</v>
      </c>
      <c r="Y5013" s="1" t="s">
        <v>91</v>
      </c>
      <c r="Z5013" s="1" t="s">
        <v>2247</v>
      </c>
      <c r="AA5013" s="1" t="s">
        <v>2248</v>
      </c>
    </row>
    <row r="5014" spans="1:27" x14ac:dyDescent="0.25">
      <c r="A5014" s="1" t="s">
        <v>26</v>
      </c>
      <c r="B5014" s="1" t="s">
        <v>6711</v>
      </c>
      <c r="C5014" s="2">
        <v>42335</v>
      </c>
      <c r="D5014" s="1" t="s">
        <v>2787</v>
      </c>
      <c r="E5014" s="7" t="str">
        <f>VLOOKUP(TRIM(D5014)*1,CFOP!A:B,2,FALSE)</f>
        <v>Sim</v>
      </c>
      <c r="F5014" s="1" t="s">
        <v>29</v>
      </c>
      <c r="G5014" s="3">
        <v>415.90000000000003</v>
      </c>
      <c r="H5014" s="3">
        <v>361.65000000000003</v>
      </c>
      <c r="I5014" s="3">
        <v>65.099999999999994</v>
      </c>
      <c r="J5014" s="1" t="s">
        <v>61</v>
      </c>
      <c r="K5014" s="3">
        <v>0</v>
      </c>
      <c r="L5014" s="3">
        <v>0</v>
      </c>
      <c r="M5014" s="1" t="s">
        <v>31</v>
      </c>
      <c r="N5014" s="3">
        <v>361.65000000000003</v>
      </c>
      <c r="O5014" s="3">
        <v>54.25</v>
      </c>
      <c r="P5014" s="1" t="s">
        <v>2788</v>
      </c>
      <c r="Q5014" s="3">
        <v>361.65000000000003</v>
      </c>
      <c r="R5014" s="3">
        <v>5.97</v>
      </c>
      <c r="S5014" s="1" t="s">
        <v>33</v>
      </c>
      <c r="T5014" s="3">
        <v>361.65000000000003</v>
      </c>
      <c r="U5014" s="3">
        <v>27.490000000000002</v>
      </c>
      <c r="V5014" s="1" t="s">
        <v>33</v>
      </c>
      <c r="W5014" s="1" t="s">
        <v>33</v>
      </c>
      <c r="X5014" s="1" t="s">
        <v>244</v>
      </c>
      <c r="Y5014" s="1" t="s">
        <v>91</v>
      </c>
      <c r="Z5014" s="1" t="s">
        <v>2505</v>
      </c>
      <c r="AA5014" s="1" t="s">
        <v>2506</v>
      </c>
    </row>
    <row r="5015" spans="1:27" x14ac:dyDescent="0.25">
      <c r="A5015" s="1" t="s">
        <v>26</v>
      </c>
      <c r="B5015" s="1" t="s">
        <v>6712</v>
      </c>
      <c r="C5015" s="2">
        <v>42335</v>
      </c>
      <c r="D5015" s="1" t="s">
        <v>2804</v>
      </c>
      <c r="E5015" s="7" t="str">
        <f>VLOOKUP(TRIM(D5015)*1,CFOP!A:B,2,FALSE)</f>
        <v>Sim</v>
      </c>
      <c r="F5015" s="1" t="s">
        <v>29</v>
      </c>
      <c r="G5015" s="3">
        <v>211.5</v>
      </c>
      <c r="H5015" s="3">
        <v>0</v>
      </c>
      <c r="I5015" s="3">
        <v>0</v>
      </c>
      <c r="J5015" s="1" t="s">
        <v>31</v>
      </c>
      <c r="K5015" s="3">
        <v>0</v>
      </c>
      <c r="L5015" s="3">
        <v>0</v>
      </c>
      <c r="M5015" s="1" t="s">
        <v>31</v>
      </c>
      <c r="N5015" s="3">
        <v>0</v>
      </c>
      <c r="O5015" s="3">
        <v>0</v>
      </c>
      <c r="P5015" s="1" t="s">
        <v>31</v>
      </c>
      <c r="Q5015" s="3">
        <v>211.5</v>
      </c>
      <c r="R5015" s="3">
        <v>3.49</v>
      </c>
      <c r="S5015" s="1" t="s">
        <v>33</v>
      </c>
      <c r="T5015" s="3">
        <v>211.5</v>
      </c>
      <c r="U5015" s="3">
        <v>16.07</v>
      </c>
      <c r="V5015" s="1" t="s">
        <v>33</v>
      </c>
      <c r="W5015" s="1" t="s">
        <v>33</v>
      </c>
      <c r="X5015" s="1" t="s">
        <v>2743</v>
      </c>
      <c r="Y5015" s="1" t="s">
        <v>91</v>
      </c>
      <c r="Z5015" s="1" t="s">
        <v>2744</v>
      </c>
      <c r="AA5015" s="1" t="s">
        <v>2745</v>
      </c>
    </row>
    <row r="5016" spans="1:27" hidden="1" x14ac:dyDescent="0.25">
      <c r="A5016" s="1" t="s">
        <v>26</v>
      </c>
      <c r="B5016" s="1" t="s">
        <v>6713</v>
      </c>
      <c r="C5016" s="2">
        <v>42335</v>
      </c>
      <c r="D5016" s="1" t="s">
        <v>3453</v>
      </c>
      <c r="E5016" s="7" t="str">
        <f>VLOOKUP(TRIM(D5016)*1,CFOP!A:B,2,FALSE)</f>
        <v>Não</v>
      </c>
      <c r="F5016" s="1" t="s">
        <v>411</v>
      </c>
      <c r="G5016" s="3">
        <v>692.54</v>
      </c>
      <c r="H5016" s="3">
        <v>692.54</v>
      </c>
      <c r="I5016" s="3">
        <v>83.100000000000009</v>
      </c>
      <c r="J5016" s="1" t="s">
        <v>30</v>
      </c>
      <c r="K5016" s="3">
        <v>0</v>
      </c>
      <c r="L5016" s="3">
        <v>0</v>
      </c>
      <c r="M5016" s="1" t="s">
        <v>31</v>
      </c>
      <c r="N5016" s="3">
        <v>692.54</v>
      </c>
      <c r="O5016" s="3">
        <v>0</v>
      </c>
      <c r="P5016" s="1" t="s">
        <v>2788</v>
      </c>
      <c r="Q5016" s="3">
        <v>0</v>
      </c>
      <c r="R5016" s="3">
        <v>0</v>
      </c>
      <c r="S5016" s="1" t="s">
        <v>31</v>
      </c>
      <c r="T5016" s="3">
        <v>0</v>
      </c>
      <c r="U5016" s="3">
        <v>0</v>
      </c>
      <c r="V5016" s="1" t="s">
        <v>31</v>
      </c>
      <c r="W5016" s="1" t="s">
        <v>33</v>
      </c>
      <c r="X5016" s="1" t="s">
        <v>5334</v>
      </c>
      <c r="Y5016" s="1" t="s">
        <v>662</v>
      </c>
      <c r="Z5016" s="1" t="s">
        <v>5335</v>
      </c>
      <c r="AA5016" s="1" t="s">
        <v>5336</v>
      </c>
    </row>
    <row r="5017" spans="1:27" x14ac:dyDescent="0.25">
      <c r="A5017" s="1" t="s">
        <v>26</v>
      </c>
      <c r="B5017" s="1" t="s">
        <v>6714</v>
      </c>
      <c r="C5017" s="2">
        <v>42335</v>
      </c>
      <c r="D5017" s="1" t="s">
        <v>2787</v>
      </c>
      <c r="E5017" s="7" t="str">
        <f>VLOOKUP(TRIM(D5017)*1,CFOP!A:B,2,FALSE)</f>
        <v>Sim</v>
      </c>
      <c r="F5017" s="1" t="s">
        <v>29</v>
      </c>
      <c r="G5017" s="3">
        <v>495.33000000000004</v>
      </c>
      <c r="H5017" s="3">
        <v>430.72</v>
      </c>
      <c r="I5017" s="3">
        <v>77.53</v>
      </c>
      <c r="J5017" s="1" t="s">
        <v>61</v>
      </c>
      <c r="K5017" s="3">
        <v>0</v>
      </c>
      <c r="L5017" s="3">
        <v>0</v>
      </c>
      <c r="M5017" s="1" t="s">
        <v>31</v>
      </c>
      <c r="N5017" s="3">
        <v>430.72</v>
      </c>
      <c r="O5017" s="3">
        <v>64.61</v>
      </c>
      <c r="P5017" s="1" t="s">
        <v>2788</v>
      </c>
      <c r="Q5017" s="3">
        <v>430.72</v>
      </c>
      <c r="R5017" s="3">
        <v>7.11</v>
      </c>
      <c r="S5017" s="1" t="s">
        <v>33</v>
      </c>
      <c r="T5017" s="3">
        <v>430.72</v>
      </c>
      <c r="U5017" s="3">
        <v>32.730000000000004</v>
      </c>
      <c r="V5017" s="1" t="s">
        <v>33</v>
      </c>
      <c r="W5017" s="1" t="s">
        <v>33</v>
      </c>
      <c r="X5017" s="1" t="s">
        <v>4762</v>
      </c>
      <c r="Y5017" s="1" t="s">
        <v>91</v>
      </c>
      <c r="Z5017" s="1" t="s">
        <v>1645</v>
      </c>
      <c r="AA5017" s="1" t="s">
        <v>1646</v>
      </c>
    </row>
    <row r="5018" spans="1:27" x14ac:dyDescent="0.25">
      <c r="A5018" s="1" t="s">
        <v>26</v>
      </c>
      <c r="B5018" s="1" t="s">
        <v>6715</v>
      </c>
      <c r="C5018" s="2">
        <v>42335</v>
      </c>
      <c r="D5018" s="1" t="s">
        <v>2787</v>
      </c>
      <c r="E5018" s="7" t="str">
        <f>VLOOKUP(TRIM(D5018)*1,CFOP!A:B,2,FALSE)</f>
        <v>Sim</v>
      </c>
      <c r="F5018" s="1" t="s">
        <v>29</v>
      </c>
      <c r="G5018" s="3">
        <v>1436.5900000000001</v>
      </c>
      <c r="H5018" s="3">
        <v>1249.21</v>
      </c>
      <c r="I5018" s="3">
        <v>224.86</v>
      </c>
      <c r="J5018" s="1" t="s">
        <v>61</v>
      </c>
      <c r="K5018" s="3">
        <v>0</v>
      </c>
      <c r="L5018" s="3">
        <v>0</v>
      </c>
      <c r="M5018" s="1" t="s">
        <v>31</v>
      </c>
      <c r="N5018" s="3">
        <v>1249.21</v>
      </c>
      <c r="O5018" s="3">
        <v>187.38</v>
      </c>
      <c r="P5018" s="1" t="s">
        <v>2788</v>
      </c>
      <c r="Q5018" s="3">
        <v>1249.21</v>
      </c>
      <c r="R5018" s="3">
        <v>20.61</v>
      </c>
      <c r="S5018" s="1" t="s">
        <v>33</v>
      </c>
      <c r="T5018" s="3">
        <v>1249.21</v>
      </c>
      <c r="U5018" s="3">
        <v>94.94</v>
      </c>
      <c r="V5018" s="1" t="s">
        <v>33</v>
      </c>
      <c r="W5018" s="1" t="s">
        <v>33</v>
      </c>
      <c r="X5018" s="1" t="s">
        <v>5156</v>
      </c>
      <c r="Y5018" s="1" t="s">
        <v>91</v>
      </c>
      <c r="Z5018" s="1" t="s">
        <v>2493</v>
      </c>
      <c r="AA5018" s="1" t="s">
        <v>2494</v>
      </c>
    </row>
    <row r="5019" spans="1:27" x14ac:dyDescent="0.25">
      <c r="A5019" s="1" t="s">
        <v>26</v>
      </c>
      <c r="B5019" s="1" t="s">
        <v>6716</v>
      </c>
      <c r="C5019" s="2">
        <v>42335</v>
      </c>
      <c r="D5019" s="1" t="s">
        <v>2787</v>
      </c>
      <c r="E5019" s="7" t="str">
        <f>VLOOKUP(TRIM(D5019)*1,CFOP!A:B,2,FALSE)</f>
        <v>Sim</v>
      </c>
      <c r="F5019" s="1" t="s">
        <v>29</v>
      </c>
      <c r="G5019" s="3">
        <v>364.7</v>
      </c>
      <c r="H5019" s="3">
        <v>317.13</v>
      </c>
      <c r="I5019" s="3">
        <v>57.08</v>
      </c>
      <c r="J5019" s="1" t="s">
        <v>61</v>
      </c>
      <c r="K5019" s="3">
        <v>0</v>
      </c>
      <c r="L5019" s="3">
        <v>0</v>
      </c>
      <c r="M5019" s="1" t="s">
        <v>31</v>
      </c>
      <c r="N5019" s="3">
        <v>317.13</v>
      </c>
      <c r="O5019" s="3">
        <v>47.57</v>
      </c>
      <c r="P5019" s="1" t="s">
        <v>2788</v>
      </c>
      <c r="Q5019" s="3">
        <v>317.13</v>
      </c>
      <c r="R5019" s="3">
        <v>5.23</v>
      </c>
      <c r="S5019" s="1" t="s">
        <v>33</v>
      </c>
      <c r="T5019" s="3">
        <v>317.13</v>
      </c>
      <c r="U5019" s="3">
        <v>24.1</v>
      </c>
      <c r="V5019" s="1" t="s">
        <v>33</v>
      </c>
      <c r="W5019" s="1" t="s">
        <v>33</v>
      </c>
      <c r="X5019" s="1" t="s">
        <v>1693</v>
      </c>
      <c r="Y5019" s="1" t="s">
        <v>91</v>
      </c>
      <c r="Z5019" s="1" t="s">
        <v>1290</v>
      </c>
      <c r="AA5019" s="1" t="s">
        <v>1291</v>
      </c>
    </row>
    <row r="5020" spans="1:27" x14ac:dyDescent="0.25">
      <c r="A5020" s="1" t="s">
        <v>26</v>
      </c>
      <c r="B5020" s="1" t="s">
        <v>6717</v>
      </c>
      <c r="C5020" s="2">
        <v>42335</v>
      </c>
      <c r="D5020" s="1" t="s">
        <v>2787</v>
      </c>
      <c r="E5020" s="7" t="str">
        <f>VLOOKUP(TRIM(D5020)*1,CFOP!A:B,2,FALSE)</f>
        <v>Sim</v>
      </c>
      <c r="F5020" s="1" t="s">
        <v>29</v>
      </c>
      <c r="G5020" s="3">
        <v>364.7</v>
      </c>
      <c r="H5020" s="3">
        <v>317.13</v>
      </c>
      <c r="I5020" s="3">
        <v>57.08</v>
      </c>
      <c r="J5020" s="1" t="s">
        <v>61</v>
      </c>
      <c r="K5020" s="3">
        <v>0</v>
      </c>
      <c r="L5020" s="3">
        <v>0</v>
      </c>
      <c r="M5020" s="1" t="s">
        <v>31</v>
      </c>
      <c r="N5020" s="3">
        <v>317.13</v>
      </c>
      <c r="O5020" s="3">
        <v>47.57</v>
      </c>
      <c r="P5020" s="1" t="s">
        <v>2788</v>
      </c>
      <c r="Q5020" s="3">
        <v>317.13</v>
      </c>
      <c r="R5020" s="3">
        <v>5.23</v>
      </c>
      <c r="S5020" s="1" t="s">
        <v>33</v>
      </c>
      <c r="T5020" s="3">
        <v>317.13</v>
      </c>
      <c r="U5020" s="3">
        <v>24.1</v>
      </c>
      <c r="V5020" s="1" t="s">
        <v>33</v>
      </c>
      <c r="W5020" s="1" t="s">
        <v>33</v>
      </c>
      <c r="X5020" s="1" t="s">
        <v>1693</v>
      </c>
      <c r="Y5020" s="1" t="s">
        <v>91</v>
      </c>
      <c r="Z5020" s="1" t="s">
        <v>1290</v>
      </c>
      <c r="AA5020" s="1" t="s">
        <v>1291</v>
      </c>
    </row>
    <row r="5021" spans="1:27" x14ac:dyDescent="0.25">
      <c r="A5021" s="1" t="s">
        <v>26</v>
      </c>
      <c r="B5021" s="1" t="s">
        <v>6718</v>
      </c>
      <c r="C5021" s="2">
        <v>42335</v>
      </c>
      <c r="D5021" s="1" t="s">
        <v>2841</v>
      </c>
      <c r="E5021" s="7" t="str">
        <f>VLOOKUP(TRIM(D5021)*1,CFOP!A:B,2,FALSE)</f>
        <v>Sim</v>
      </c>
      <c r="F5021" s="1" t="s">
        <v>179</v>
      </c>
      <c r="G5021" s="3">
        <v>449.6</v>
      </c>
      <c r="H5021" s="3">
        <v>374.67</v>
      </c>
      <c r="I5021" s="3">
        <v>14.99</v>
      </c>
      <c r="J5021" s="1" t="s">
        <v>61</v>
      </c>
      <c r="K5021" s="3">
        <v>0</v>
      </c>
      <c r="L5021" s="3">
        <v>0</v>
      </c>
      <c r="M5021" s="1" t="s">
        <v>31</v>
      </c>
      <c r="N5021" s="3">
        <v>374.67</v>
      </c>
      <c r="O5021" s="3">
        <v>74.930000000000007</v>
      </c>
      <c r="P5021" s="1" t="s">
        <v>2788</v>
      </c>
      <c r="Q5021" s="3">
        <v>374.67</v>
      </c>
      <c r="R5021" s="3">
        <v>6.18</v>
      </c>
      <c r="S5021" s="1" t="s">
        <v>33</v>
      </c>
      <c r="T5021" s="3">
        <v>374.67</v>
      </c>
      <c r="U5021" s="3">
        <v>28.47</v>
      </c>
      <c r="V5021" s="1" t="s">
        <v>33</v>
      </c>
      <c r="W5021" s="1" t="s">
        <v>33</v>
      </c>
      <c r="X5021" s="1" t="s">
        <v>5015</v>
      </c>
      <c r="Y5021" s="1" t="s">
        <v>642</v>
      </c>
      <c r="Z5021" s="1" t="s">
        <v>643</v>
      </c>
      <c r="AA5021" s="1" t="s">
        <v>644</v>
      </c>
    </row>
    <row r="5022" spans="1:27" x14ac:dyDescent="0.25">
      <c r="A5022" s="1" t="s">
        <v>26</v>
      </c>
      <c r="B5022" s="1" t="s">
        <v>6719</v>
      </c>
      <c r="C5022" s="2">
        <v>42335</v>
      </c>
      <c r="D5022" s="1" t="s">
        <v>2787</v>
      </c>
      <c r="E5022" s="7" t="str">
        <f>VLOOKUP(TRIM(D5022)*1,CFOP!A:B,2,FALSE)</f>
        <v>Sim</v>
      </c>
      <c r="F5022" s="1" t="s">
        <v>29</v>
      </c>
      <c r="G5022" s="3">
        <v>8004.64</v>
      </c>
      <c r="H5022" s="3">
        <v>8004.64</v>
      </c>
      <c r="I5022" s="3">
        <v>1440.84</v>
      </c>
      <c r="J5022" s="1" t="s">
        <v>61</v>
      </c>
      <c r="K5022" s="3">
        <v>0</v>
      </c>
      <c r="L5022" s="3">
        <v>0</v>
      </c>
      <c r="M5022" s="1" t="s">
        <v>31</v>
      </c>
      <c r="N5022" s="3">
        <v>6960.56</v>
      </c>
      <c r="O5022" s="3">
        <v>1044.08</v>
      </c>
      <c r="P5022" s="1" t="s">
        <v>2788</v>
      </c>
      <c r="Q5022" s="3">
        <v>6960.56</v>
      </c>
      <c r="R5022" s="3">
        <v>114.85000000000001</v>
      </c>
      <c r="S5022" s="1" t="s">
        <v>33</v>
      </c>
      <c r="T5022" s="3">
        <v>6960.56</v>
      </c>
      <c r="U5022" s="3">
        <v>529</v>
      </c>
      <c r="V5022" s="1" t="s">
        <v>33</v>
      </c>
      <c r="W5022" s="1" t="s">
        <v>33</v>
      </c>
      <c r="X5022" s="1" t="s">
        <v>4068</v>
      </c>
      <c r="Y5022" s="1" t="s">
        <v>91</v>
      </c>
      <c r="Z5022" s="1" t="s">
        <v>1219</v>
      </c>
      <c r="AA5022" s="1" t="s">
        <v>1220</v>
      </c>
    </row>
    <row r="5023" spans="1:27" x14ac:dyDescent="0.25">
      <c r="A5023" s="1" t="s">
        <v>26</v>
      </c>
      <c r="B5023" s="1" t="s">
        <v>6720</v>
      </c>
      <c r="C5023" s="2">
        <v>42335</v>
      </c>
      <c r="D5023" s="1" t="s">
        <v>2804</v>
      </c>
      <c r="E5023" s="7" t="str">
        <f>VLOOKUP(TRIM(D5023)*1,CFOP!A:B,2,FALSE)</f>
        <v>Sim</v>
      </c>
      <c r="F5023" s="1" t="s">
        <v>29</v>
      </c>
      <c r="G5023" s="3">
        <v>391.15000000000003</v>
      </c>
      <c r="H5023" s="3">
        <v>391.15000000000003</v>
      </c>
      <c r="I5023" s="3">
        <v>70.41</v>
      </c>
      <c r="J5023" s="1" t="s">
        <v>30</v>
      </c>
      <c r="K5023" s="3">
        <v>0</v>
      </c>
      <c r="L5023" s="3">
        <v>0</v>
      </c>
      <c r="M5023" s="1" t="s">
        <v>31</v>
      </c>
      <c r="N5023" s="3">
        <v>0</v>
      </c>
      <c r="O5023" s="3">
        <v>0</v>
      </c>
      <c r="P5023" s="1" t="s">
        <v>31</v>
      </c>
      <c r="Q5023" s="3">
        <v>391.15000000000003</v>
      </c>
      <c r="R5023" s="3">
        <v>6.45</v>
      </c>
      <c r="S5023" s="1" t="s">
        <v>33</v>
      </c>
      <c r="T5023" s="3">
        <v>391.15000000000003</v>
      </c>
      <c r="U5023" s="3">
        <v>29.73</v>
      </c>
      <c r="V5023" s="1" t="s">
        <v>33</v>
      </c>
      <c r="W5023" s="1" t="s">
        <v>33</v>
      </c>
      <c r="X5023" s="1" t="s">
        <v>2799</v>
      </c>
      <c r="Y5023" s="1" t="s">
        <v>96</v>
      </c>
      <c r="Z5023" s="1" t="s">
        <v>3348</v>
      </c>
      <c r="AA5023" s="1" t="s">
        <v>3326</v>
      </c>
    </row>
    <row r="5024" spans="1:27" x14ac:dyDescent="0.25">
      <c r="A5024" s="1" t="s">
        <v>26</v>
      </c>
      <c r="B5024" s="1" t="s">
        <v>6721</v>
      </c>
      <c r="C5024" s="2">
        <v>42335</v>
      </c>
      <c r="D5024" s="1" t="s">
        <v>2804</v>
      </c>
      <c r="E5024" s="7" t="str">
        <f>VLOOKUP(TRIM(D5024)*1,CFOP!A:B,2,FALSE)</f>
        <v>Sim</v>
      </c>
      <c r="F5024" s="1" t="s">
        <v>29</v>
      </c>
      <c r="G5024" s="3">
        <v>288.66000000000003</v>
      </c>
      <c r="H5024" s="3">
        <v>288.66000000000003</v>
      </c>
      <c r="I5024" s="3">
        <v>51.96</v>
      </c>
      <c r="J5024" s="1" t="s">
        <v>30</v>
      </c>
      <c r="K5024" s="3">
        <v>0</v>
      </c>
      <c r="L5024" s="3">
        <v>0</v>
      </c>
      <c r="M5024" s="1" t="s">
        <v>31</v>
      </c>
      <c r="N5024" s="3">
        <v>0</v>
      </c>
      <c r="O5024" s="3">
        <v>0</v>
      </c>
      <c r="P5024" s="1" t="s">
        <v>31</v>
      </c>
      <c r="Q5024" s="3">
        <v>288.66000000000003</v>
      </c>
      <c r="R5024" s="3">
        <v>4.76</v>
      </c>
      <c r="S5024" s="1" t="s">
        <v>33</v>
      </c>
      <c r="T5024" s="3">
        <v>288.66000000000003</v>
      </c>
      <c r="U5024" s="3">
        <v>21.94</v>
      </c>
      <c r="V5024" s="1" t="s">
        <v>33</v>
      </c>
      <c r="W5024" s="1" t="s">
        <v>33</v>
      </c>
      <c r="X5024" s="1" t="s">
        <v>2799</v>
      </c>
      <c r="Y5024" s="1" t="s">
        <v>96</v>
      </c>
      <c r="Z5024" s="1" t="s">
        <v>3348</v>
      </c>
      <c r="AA5024" s="1" t="s">
        <v>3326</v>
      </c>
    </row>
    <row r="5025" spans="1:27" x14ac:dyDescent="0.25">
      <c r="A5025" s="1" t="s">
        <v>26</v>
      </c>
      <c r="B5025" s="1" t="s">
        <v>6722</v>
      </c>
      <c r="C5025" s="2">
        <v>42335</v>
      </c>
      <c r="D5025" s="1" t="s">
        <v>2841</v>
      </c>
      <c r="E5025" s="7" t="str">
        <f>VLOOKUP(TRIM(D5025)*1,CFOP!A:B,2,FALSE)</f>
        <v>Sim</v>
      </c>
      <c r="F5025" s="1" t="s">
        <v>411</v>
      </c>
      <c r="G5025" s="3">
        <v>2025.8500000000001</v>
      </c>
      <c r="H5025" s="3">
        <v>1761.6100000000001</v>
      </c>
      <c r="I5025" s="3">
        <v>70.460000000000008</v>
      </c>
      <c r="J5025" s="1" t="s">
        <v>61</v>
      </c>
      <c r="K5025" s="3">
        <v>0</v>
      </c>
      <c r="L5025" s="3">
        <v>0</v>
      </c>
      <c r="M5025" s="1" t="s">
        <v>31</v>
      </c>
      <c r="N5025" s="3">
        <v>1761.6100000000001</v>
      </c>
      <c r="O5025" s="3">
        <v>264.24</v>
      </c>
      <c r="P5025" s="1" t="s">
        <v>2788</v>
      </c>
      <c r="Q5025" s="3">
        <v>1761.6100000000001</v>
      </c>
      <c r="R5025" s="3">
        <v>29.07</v>
      </c>
      <c r="S5025" s="1" t="s">
        <v>33</v>
      </c>
      <c r="T5025" s="3">
        <v>1761.6100000000001</v>
      </c>
      <c r="U5025" s="3">
        <v>133.88</v>
      </c>
      <c r="V5025" s="1" t="s">
        <v>33</v>
      </c>
      <c r="W5025" s="1" t="s">
        <v>33</v>
      </c>
      <c r="X5025" s="1" t="s">
        <v>3011</v>
      </c>
      <c r="Y5025" s="1" t="s">
        <v>91</v>
      </c>
      <c r="Z5025" s="1" t="s">
        <v>2480</v>
      </c>
      <c r="AA5025" s="1" t="s">
        <v>2481</v>
      </c>
    </row>
    <row r="5026" spans="1:27" hidden="1" x14ac:dyDescent="0.25">
      <c r="A5026" s="1" t="s">
        <v>26</v>
      </c>
      <c r="B5026" s="1" t="s">
        <v>6723</v>
      </c>
      <c r="C5026" s="2">
        <v>42335</v>
      </c>
      <c r="D5026" s="1" t="s">
        <v>3554</v>
      </c>
      <c r="E5026" s="7" t="str">
        <f>VLOOKUP(TRIM(D5026)*1,CFOP!A:B,2,FALSE)</f>
        <v>Não</v>
      </c>
      <c r="F5026" s="1" t="s">
        <v>29</v>
      </c>
      <c r="G5026" s="3">
        <v>24572.87</v>
      </c>
      <c r="H5026" s="3">
        <v>0</v>
      </c>
      <c r="I5026" s="3">
        <v>0</v>
      </c>
      <c r="J5026" s="1" t="s">
        <v>31</v>
      </c>
      <c r="K5026" s="3">
        <v>0</v>
      </c>
      <c r="L5026" s="3">
        <v>0</v>
      </c>
      <c r="M5026" s="1" t="s">
        <v>31</v>
      </c>
      <c r="N5026" s="3">
        <v>0</v>
      </c>
      <c r="O5026" s="3">
        <v>0</v>
      </c>
      <c r="P5026" s="1" t="s">
        <v>31</v>
      </c>
      <c r="Q5026" s="3">
        <v>0</v>
      </c>
      <c r="R5026" s="3">
        <v>0</v>
      </c>
      <c r="S5026" s="1" t="s">
        <v>31</v>
      </c>
      <c r="T5026" s="3">
        <v>0</v>
      </c>
      <c r="U5026" s="3">
        <v>0</v>
      </c>
      <c r="V5026" s="1" t="s">
        <v>31</v>
      </c>
      <c r="W5026" s="1" t="s">
        <v>2129</v>
      </c>
      <c r="X5026" s="1" t="s">
        <v>2719</v>
      </c>
      <c r="Y5026" s="1" t="s">
        <v>400</v>
      </c>
      <c r="Z5026" s="1" t="s">
        <v>2720</v>
      </c>
      <c r="AA5026" s="1" t="s">
        <v>2721</v>
      </c>
    </row>
    <row r="5027" spans="1:27" x14ac:dyDescent="0.25">
      <c r="A5027" s="1" t="s">
        <v>26</v>
      </c>
      <c r="B5027" s="1" t="s">
        <v>6724</v>
      </c>
      <c r="C5027" s="2">
        <v>42335</v>
      </c>
      <c r="D5027" s="1" t="s">
        <v>2787</v>
      </c>
      <c r="E5027" s="7" t="str">
        <f>VLOOKUP(TRIM(D5027)*1,CFOP!A:B,2,FALSE)</f>
        <v>Sim</v>
      </c>
      <c r="F5027" s="1" t="s">
        <v>29</v>
      </c>
      <c r="G5027" s="3">
        <v>100.7</v>
      </c>
      <c r="H5027" s="3">
        <v>117.71000000000001</v>
      </c>
      <c r="I5027" s="3">
        <v>21.19</v>
      </c>
      <c r="J5027" s="1" t="s">
        <v>30</v>
      </c>
      <c r="K5027" s="3">
        <v>0</v>
      </c>
      <c r="L5027" s="3">
        <v>0</v>
      </c>
      <c r="M5027" s="1" t="s">
        <v>31</v>
      </c>
      <c r="N5027" s="3">
        <v>0</v>
      </c>
      <c r="O5027" s="3">
        <v>0</v>
      </c>
      <c r="P5027" s="1" t="s">
        <v>31</v>
      </c>
      <c r="Q5027" s="3">
        <v>117.71000000000001</v>
      </c>
      <c r="R5027" s="3">
        <v>1.94</v>
      </c>
      <c r="S5027" s="1" t="s">
        <v>33</v>
      </c>
      <c r="T5027" s="3">
        <v>117.71000000000001</v>
      </c>
      <c r="U5027" s="3">
        <v>8.9500000000000011</v>
      </c>
      <c r="V5027" s="1" t="s">
        <v>33</v>
      </c>
      <c r="W5027" s="1" t="s">
        <v>33</v>
      </c>
      <c r="X5027" s="1" t="s">
        <v>6725</v>
      </c>
      <c r="Y5027" s="1" t="s">
        <v>4909</v>
      </c>
      <c r="Z5027" s="1" t="s">
        <v>5689</v>
      </c>
      <c r="AA5027" s="1" t="s">
        <v>5690</v>
      </c>
    </row>
    <row r="5028" spans="1:27" x14ac:dyDescent="0.25">
      <c r="A5028" s="1" t="s">
        <v>26</v>
      </c>
      <c r="B5028" s="1" t="s">
        <v>6726</v>
      </c>
      <c r="C5028" s="2">
        <v>42335</v>
      </c>
      <c r="D5028" s="1" t="s">
        <v>2804</v>
      </c>
      <c r="E5028" s="7" t="str">
        <f>VLOOKUP(TRIM(D5028)*1,CFOP!A:B,2,FALSE)</f>
        <v>Sim</v>
      </c>
      <c r="F5028" s="1" t="s">
        <v>29</v>
      </c>
      <c r="G5028" s="3">
        <v>109.48</v>
      </c>
      <c r="H5028" s="3">
        <v>109.48</v>
      </c>
      <c r="I5028" s="3">
        <v>19.71</v>
      </c>
      <c r="J5028" s="1" t="s">
        <v>307</v>
      </c>
      <c r="K5028" s="3">
        <v>0</v>
      </c>
      <c r="L5028" s="3">
        <v>0</v>
      </c>
      <c r="M5028" s="1" t="s">
        <v>31</v>
      </c>
      <c r="N5028" s="3">
        <v>0</v>
      </c>
      <c r="O5028" s="3">
        <v>0</v>
      </c>
      <c r="P5028" s="1" t="s">
        <v>31</v>
      </c>
      <c r="Q5028" s="3">
        <v>109.48</v>
      </c>
      <c r="R5028" s="3">
        <v>1.81</v>
      </c>
      <c r="S5028" s="1" t="s">
        <v>33</v>
      </c>
      <c r="T5028" s="3">
        <v>109.48</v>
      </c>
      <c r="U5028" s="3">
        <v>8.32</v>
      </c>
      <c r="V5028" s="1" t="s">
        <v>33</v>
      </c>
      <c r="W5028" s="1" t="s">
        <v>33</v>
      </c>
      <c r="X5028" s="1" t="s">
        <v>771</v>
      </c>
      <c r="Y5028" s="1" t="s">
        <v>96</v>
      </c>
      <c r="Z5028" s="1" t="s">
        <v>6727</v>
      </c>
      <c r="AA5028" s="1" t="s">
        <v>6728</v>
      </c>
    </row>
    <row r="5029" spans="1:27" hidden="1" x14ac:dyDescent="0.25">
      <c r="A5029" s="1" t="s">
        <v>26</v>
      </c>
      <c r="B5029" s="1" t="s">
        <v>6729</v>
      </c>
      <c r="C5029" s="2">
        <v>42335</v>
      </c>
      <c r="D5029" s="1" t="s">
        <v>2853</v>
      </c>
      <c r="E5029" s="7" t="str">
        <f>VLOOKUP(TRIM(D5029)*1,CFOP!A:B,2,FALSE)</f>
        <v>Não</v>
      </c>
      <c r="F5029" s="1" t="s">
        <v>29</v>
      </c>
      <c r="G5029" s="3">
        <v>27.44</v>
      </c>
      <c r="H5029" s="3">
        <v>0</v>
      </c>
      <c r="I5029" s="3">
        <v>0</v>
      </c>
      <c r="J5029" s="1" t="s">
        <v>31</v>
      </c>
      <c r="K5029" s="3">
        <v>0</v>
      </c>
      <c r="L5029" s="3">
        <v>0</v>
      </c>
      <c r="M5029" s="1" t="s">
        <v>31</v>
      </c>
      <c r="N5029" s="3">
        <v>0</v>
      </c>
      <c r="O5029" s="3">
        <v>0</v>
      </c>
      <c r="P5029" s="1" t="s">
        <v>31</v>
      </c>
      <c r="Q5029" s="3">
        <v>0</v>
      </c>
      <c r="R5029" s="3">
        <v>0</v>
      </c>
      <c r="S5029" s="1" t="s">
        <v>31</v>
      </c>
      <c r="T5029" s="3">
        <v>0</v>
      </c>
      <c r="U5029" s="3">
        <v>0</v>
      </c>
      <c r="V5029" s="1" t="s">
        <v>31</v>
      </c>
      <c r="W5029" s="1" t="s">
        <v>33</v>
      </c>
      <c r="X5029" s="1" t="s">
        <v>2799</v>
      </c>
      <c r="Y5029" s="1" t="s">
        <v>70</v>
      </c>
      <c r="Z5029" s="1" t="s">
        <v>2950</v>
      </c>
      <c r="AA5029" s="1" t="s">
        <v>2951</v>
      </c>
    </row>
    <row r="5030" spans="1:27" x14ac:dyDescent="0.25">
      <c r="A5030" s="1" t="s">
        <v>26</v>
      </c>
      <c r="B5030" s="1" t="s">
        <v>6730</v>
      </c>
      <c r="C5030" s="2">
        <v>42335</v>
      </c>
      <c r="D5030" s="1" t="s">
        <v>2804</v>
      </c>
      <c r="E5030" s="7" t="str">
        <f>VLOOKUP(TRIM(D5030)*1,CFOP!A:B,2,FALSE)</f>
        <v>Sim</v>
      </c>
      <c r="F5030" s="1" t="s">
        <v>29</v>
      </c>
      <c r="G5030" s="3">
        <v>808.29</v>
      </c>
      <c r="H5030" s="3">
        <v>702.86</v>
      </c>
      <c r="I5030" s="3">
        <v>126.51</v>
      </c>
      <c r="J5030" s="1" t="s">
        <v>30</v>
      </c>
      <c r="K5030" s="3">
        <v>0</v>
      </c>
      <c r="L5030" s="3">
        <v>0</v>
      </c>
      <c r="M5030" s="1" t="s">
        <v>31</v>
      </c>
      <c r="N5030" s="3">
        <v>702.86</v>
      </c>
      <c r="O5030" s="3">
        <v>105.43</v>
      </c>
      <c r="P5030" s="1" t="s">
        <v>2788</v>
      </c>
      <c r="Q5030" s="3">
        <v>702.86</v>
      </c>
      <c r="R5030" s="3">
        <v>11.6</v>
      </c>
      <c r="S5030" s="1" t="s">
        <v>33</v>
      </c>
      <c r="T5030" s="3">
        <v>702.86</v>
      </c>
      <c r="U5030" s="3">
        <v>53.42</v>
      </c>
      <c r="V5030" s="1" t="s">
        <v>33</v>
      </c>
      <c r="W5030" s="1" t="s">
        <v>33</v>
      </c>
      <c r="X5030" s="1" t="s">
        <v>3022</v>
      </c>
      <c r="Y5030" s="1" t="s">
        <v>91</v>
      </c>
      <c r="Z5030" s="1" t="s">
        <v>3023</v>
      </c>
      <c r="AA5030" s="1" t="s">
        <v>3024</v>
      </c>
    </row>
    <row r="5031" spans="1:27" x14ac:dyDescent="0.25">
      <c r="A5031" s="1" t="s">
        <v>26</v>
      </c>
      <c r="B5031" s="1" t="s">
        <v>6731</v>
      </c>
      <c r="C5031" s="2">
        <v>42335</v>
      </c>
      <c r="D5031" s="1" t="s">
        <v>2817</v>
      </c>
      <c r="E5031" s="7" t="str">
        <f>VLOOKUP(TRIM(D5031)*1,CFOP!A:B,2,FALSE)</f>
        <v>Sim</v>
      </c>
      <c r="F5031" s="1" t="s">
        <v>179</v>
      </c>
      <c r="G5031" s="3">
        <v>1731.8400000000001</v>
      </c>
      <c r="H5031" s="3">
        <v>1731.8400000000001</v>
      </c>
      <c r="I5031" s="3">
        <v>207.82</v>
      </c>
      <c r="J5031" s="1" t="s">
        <v>30</v>
      </c>
      <c r="K5031" s="3">
        <v>0</v>
      </c>
      <c r="L5031" s="3">
        <v>0</v>
      </c>
      <c r="M5031" s="1" t="s">
        <v>31</v>
      </c>
      <c r="N5031" s="3">
        <v>0</v>
      </c>
      <c r="O5031" s="3">
        <v>0</v>
      </c>
      <c r="P5031" s="1" t="s">
        <v>31</v>
      </c>
      <c r="Q5031" s="3">
        <v>1731.8400000000001</v>
      </c>
      <c r="R5031" s="3">
        <v>28.580000000000002</v>
      </c>
      <c r="S5031" s="1" t="s">
        <v>33</v>
      </c>
      <c r="T5031" s="3">
        <v>1731.8400000000001</v>
      </c>
      <c r="U5031" s="3">
        <v>131.62</v>
      </c>
      <c r="V5031" s="1" t="s">
        <v>33</v>
      </c>
      <c r="W5031" s="1" t="s">
        <v>33</v>
      </c>
      <c r="X5031" s="1" t="s">
        <v>4009</v>
      </c>
      <c r="Y5031" s="1" t="s">
        <v>91</v>
      </c>
      <c r="Z5031" s="1" t="s">
        <v>6732</v>
      </c>
      <c r="AA5031" s="1" t="s">
        <v>6733</v>
      </c>
    </row>
    <row r="5032" spans="1:27" x14ac:dyDescent="0.25">
      <c r="A5032" s="1" t="s">
        <v>26</v>
      </c>
      <c r="B5032" s="1" t="s">
        <v>6734</v>
      </c>
      <c r="C5032" s="2">
        <v>42335</v>
      </c>
      <c r="D5032" s="1" t="s">
        <v>2817</v>
      </c>
      <c r="E5032" s="7" t="str">
        <f>VLOOKUP(TRIM(D5032)*1,CFOP!A:B,2,FALSE)</f>
        <v>Sim</v>
      </c>
      <c r="F5032" s="1" t="s">
        <v>179</v>
      </c>
      <c r="G5032" s="3">
        <v>1806.1699999999998</v>
      </c>
      <c r="H5032" s="3">
        <v>1570.58</v>
      </c>
      <c r="I5032" s="3">
        <v>188.47</v>
      </c>
      <c r="J5032" s="1" t="s">
        <v>30</v>
      </c>
      <c r="K5032" s="3">
        <v>0</v>
      </c>
      <c r="L5032" s="3">
        <v>0</v>
      </c>
      <c r="M5032" s="1" t="s">
        <v>31</v>
      </c>
      <c r="N5032" s="3">
        <v>1570.58</v>
      </c>
      <c r="O5032" s="3">
        <v>235.59</v>
      </c>
      <c r="P5032" s="1" t="s">
        <v>2788</v>
      </c>
      <c r="Q5032" s="3">
        <v>1570.58</v>
      </c>
      <c r="R5032" s="3">
        <v>25.91</v>
      </c>
      <c r="S5032" s="1" t="s">
        <v>33</v>
      </c>
      <c r="T5032" s="3">
        <v>1570.58</v>
      </c>
      <c r="U5032" s="3">
        <v>119.36</v>
      </c>
      <c r="V5032" s="1" t="s">
        <v>33</v>
      </c>
      <c r="W5032" s="1" t="s">
        <v>33</v>
      </c>
      <c r="X5032" s="1" t="s">
        <v>3758</v>
      </c>
      <c r="Y5032" s="1" t="s">
        <v>91</v>
      </c>
      <c r="Z5032" s="1" t="s">
        <v>6735</v>
      </c>
      <c r="AA5032" s="1" t="s">
        <v>6736</v>
      </c>
    </row>
    <row r="5033" spans="1:27" x14ac:dyDescent="0.25">
      <c r="A5033" s="1" t="s">
        <v>26</v>
      </c>
      <c r="B5033" s="1" t="s">
        <v>6737</v>
      </c>
      <c r="C5033" s="2">
        <v>42335</v>
      </c>
      <c r="D5033" s="1" t="s">
        <v>2817</v>
      </c>
      <c r="E5033" s="7" t="str">
        <f>VLOOKUP(TRIM(D5033)*1,CFOP!A:B,2,FALSE)</f>
        <v>Sim</v>
      </c>
      <c r="F5033" s="1" t="s">
        <v>179</v>
      </c>
      <c r="G5033" s="3">
        <v>6023</v>
      </c>
      <c r="H5033" s="3">
        <v>6023</v>
      </c>
      <c r="I5033" s="3">
        <v>722.76</v>
      </c>
      <c r="J5033" s="1" t="s">
        <v>30</v>
      </c>
      <c r="K5033" s="3">
        <v>0</v>
      </c>
      <c r="L5033" s="3">
        <v>0</v>
      </c>
      <c r="M5033" s="1" t="s">
        <v>31</v>
      </c>
      <c r="N5033" s="3">
        <v>0</v>
      </c>
      <c r="O5033" s="3">
        <v>0</v>
      </c>
      <c r="P5033" s="1" t="s">
        <v>31</v>
      </c>
      <c r="Q5033" s="3">
        <v>6023</v>
      </c>
      <c r="R5033" s="3">
        <v>99.38</v>
      </c>
      <c r="S5033" s="1" t="s">
        <v>33</v>
      </c>
      <c r="T5033" s="3">
        <v>6023</v>
      </c>
      <c r="U5033" s="3">
        <v>457.75</v>
      </c>
      <c r="V5033" s="1" t="s">
        <v>33</v>
      </c>
      <c r="W5033" s="1" t="s">
        <v>33</v>
      </c>
      <c r="X5033" s="1" t="s">
        <v>4009</v>
      </c>
      <c r="Y5033" s="1" t="s">
        <v>2556</v>
      </c>
      <c r="Z5033" s="1" t="s">
        <v>6738</v>
      </c>
      <c r="AA5033" s="1" t="s">
        <v>6739</v>
      </c>
    </row>
    <row r="5034" spans="1:27" x14ac:dyDescent="0.25">
      <c r="A5034" s="1" t="s">
        <v>26</v>
      </c>
      <c r="B5034" s="1" t="s">
        <v>6740</v>
      </c>
      <c r="C5034" s="2">
        <v>42335</v>
      </c>
      <c r="D5034" s="1" t="s">
        <v>2804</v>
      </c>
      <c r="E5034" s="7" t="str">
        <f>VLOOKUP(TRIM(D5034)*1,CFOP!A:B,2,FALSE)</f>
        <v>Sim</v>
      </c>
      <c r="F5034" s="1" t="s">
        <v>29</v>
      </c>
      <c r="G5034" s="3">
        <v>873.66000000000008</v>
      </c>
      <c r="H5034" s="3">
        <v>759.7</v>
      </c>
      <c r="I5034" s="3">
        <v>136.75</v>
      </c>
      <c r="J5034" s="1" t="s">
        <v>1555</v>
      </c>
      <c r="K5034" s="3">
        <v>0</v>
      </c>
      <c r="L5034" s="3">
        <v>0</v>
      </c>
      <c r="M5034" s="1" t="s">
        <v>31</v>
      </c>
      <c r="N5034" s="3">
        <v>759.7</v>
      </c>
      <c r="O5034" s="3">
        <v>113.96000000000001</v>
      </c>
      <c r="P5034" s="1" t="s">
        <v>2788</v>
      </c>
      <c r="Q5034" s="3">
        <v>759.7</v>
      </c>
      <c r="R5034" s="3">
        <v>12.540000000000001</v>
      </c>
      <c r="S5034" s="1" t="s">
        <v>33</v>
      </c>
      <c r="T5034" s="3">
        <v>759.7</v>
      </c>
      <c r="U5034" s="3">
        <v>57.74</v>
      </c>
      <c r="V5034" s="1" t="s">
        <v>33</v>
      </c>
      <c r="W5034" s="1" t="s">
        <v>33</v>
      </c>
      <c r="X5034" s="1" t="s">
        <v>3161</v>
      </c>
      <c r="Y5034" s="1" t="s">
        <v>91</v>
      </c>
      <c r="Z5034" s="1" t="s">
        <v>3492</v>
      </c>
      <c r="AA5034" s="1" t="s">
        <v>3493</v>
      </c>
    </row>
    <row r="5035" spans="1:27" x14ac:dyDescent="0.25">
      <c r="A5035" s="1" t="s">
        <v>26</v>
      </c>
      <c r="B5035" s="1" t="s">
        <v>6741</v>
      </c>
      <c r="C5035" s="2">
        <v>42335</v>
      </c>
      <c r="D5035" s="1" t="s">
        <v>2817</v>
      </c>
      <c r="E5035" s="7" t="str">
        <f>VLOOKUP(TRIM(D5035)*1,CFOP!A:B,2,FALSE)</f>
        <v>Sim</v>
      </c>
      <c r="F5035" s="1" t="s">
        <v>179</v>
      </c>
      <c r="G5035" s="3">
        <v>1535.6200000000001</v>
      </c>
      <c r="H5035" s="3">
        <v>1535.6200000000001</v>
      </c>
      <c r="I5035" s="3">
        <v>184.27</v>
      </c>
      <c r="J5035" s="1" t="s">
        <v>307</v>
      </c>
      <c r="K5035" s="3">
        <v>0</v>
      </c>
      <c r="L5035" s="3">
        <v>0</v>
      </c>
      <c r="M5035" s="1" t="s">
        <v>31</v>
      </c>
      <c r="N5035" s="3">
        <v>1535.6200000000001</v>
      </c>
      <c r="O5035" s="3">
        <v>0</v>
      </c>
      <c r="P5035" s="1" t="s">
        <v>2788</v>
      </c>
      <c r="Q5035" s="3">
        <v>1535.6200000000001</v>
      </c>
      <c r="R5035" s="3">
        <v>25.34</v>
      </c>
      <c r="S5035" s="1" t="s">
        <v>33</v>
      </c>
      <c r="T5035" s="3">
        <v>1535.6200000000001</v>
      </c>
      <c r="U5035" s="3">
        <v>116.71000000000001</v>
      </c>
      <c r="V5035" s="1" t="s">
        <v>33</v>
      </c>
      <c r="W5035" s="1" t="s">
        <v>33</v>
      </c>
      <c r="X5035" s="1" t="s">
        <v>986</v>
      </c>
      <c r="Y5035" s="1" t="s">
        <v>2563</v>
      </c>
      <c r="Z5035" s="1" t="s">
        <v>2564</v>
      </c>
      <c r="AA5035" s="1" t="s">
        <v>2565</v>
      </c>
    </row>
    <row r="5036" spans="1:27" x14ac:dyDescent="0.25">
      <c r="A5036" s="1" t="s">
        <v>26</v>
      </c>
      <c r="B5036" s="1" t="s">
        <v>6741</v>
      </c>
      <c r="C5036" s="2">
        <v>42335</v>
      </c>
      <c r="D5036" s="1" t="s">
        <v>2841</v>
      </c>
      <c r="E5036" s="7" t="str">
        <f>VLOOKUP(TRIM(D5036)*1,CFOP!A:B,2,FALSE)</f>
        <v>Sim</v>
      </c>
      <c r="F5036" s="1" t="s">
        <v>179</v>
      </c>
      <c r="G5036" s="3">
        <v>178.35999999999999</v>
      </c>
      <c r="H5036" s="3">
        <v>148.63</v>
      </c>
      <c r="I5036" s="3">
        <v>5.95</v>
      </c>
      <c r="J5036" s="1" t="s">
        <v>61</v>
      </c>
      <c r="K5036" s="3">
        <v>0</v>
      </c>
      <c r="L5036" s="3">
        <v>0</v>
      </c>
      <c r="M5036" s="1" t="s">
        <v>31</v>
      </c>
      <c r="N5036" s="3">
        <v>148.63</v>
      </c>
      <c r="O5036" s="3">
        <v>29.73</v>
      </c>
      <c r="P5036" s="1" t="s">
        <v>2788</v>
      </c>
      <c r="Q5036" s="3">
        <v>148.63</v>
      </c>
      <c r="R5036" s="3">
        <v>2.4500000000000002</v>
      </c>
      <c r="S5036" s="1" t="s">
        <v>33</v>
      </c>
      <c r="T5036" s="3">
        <v>148.63</v>
      </c>
      <c r="U5036" s="3">
        <v>11.3</v>
      </c>
      <c r="V5036" s="1" t="s">
        <v>33</v>
      </c>
      <c r="W5036" s="1" t="s">
        <v>33</v>
      </c>
      <c r="X5036" s="1" t="s">
        <v>986</v>
      </c>
      <c r="Y5036" s="1" t="s">
        <v>99</v>
      </c>
      <c r="Z5036" s="1" t="s">
        <v>6742</v>
      </c>
      <c r="AA5036" s="1" t="s">
        <v>6743</v>
      </c>
    </row>
    <row r="5037" spans="1:27" x14ac:dyDescent="0.25">
      <c r="A5037" s="1" t="s">
        <v>26</v>
      </c>
      <c r="B5037" s="1" t="s">
        <v>6741</v>
      </c>
      <c r="C5037" s="2">
        <v>42335</v>
      </c>
      <c r="D5037" s="1" t="s">
        <v>2841</v>
      </c>
      <c r="E5037" s="7" t="str">
        <f>VLOOKUP(TRIM(D5037)*1,CFOP!A:B,2,FALSE)</f>
        <v>Sim</v>
      </c>
      <c r="F5037" s="1" t="s">
        <v>179</v>
      </c>
      <c r="G5037" s="3">
        <v>592.63</v>
      </c>
      <c r="H5037" s="3">
        <v>493.86</v>
      </c>
      <c r="I5037" s="3">
        <v>19.75</v>
      </c>
      <c r="J5037" s="1" t="s">
        <v>61</v>
      </c>
      <c r="K5037" s="3">
        <v>0</v>
      </c>
      <c r="L5037" s="3">
        <v>0</v>
      </c>
      <c r="M5037" s="1" t="s">
        <v>31</v>
      </c>
      <c r="N5037" s="3">
        <v>493.86</v>
      </c>
      <c r="O5037" s="3">
        <v>98.77</v>
      </c>
      <c r="P5037" s="1" t="s">
        <v>2788</v>
      </c>
      <c r="Q5037" s="3">
        <v>493.86</v>
      </c>
      <c r="R5037" s="3">
        <v>8.15</v>
      </c>
      <c r="S5037" s="1" t="s">
        <v>33</v>
      </c>
      <c r="T5037" s="3">
        <v>493.86</v>
      </c>
      <c r="U5037" s="3">
        <v>37.53</v>
      </c>
      <c r="V5037" s="1" t="s">
        <v>33</v>
      </c>
      <c r="W5037" s="1" t="s">
        <v>33</v>
      </c>
      <c r="X5037" s="1" t="s">
        <v>986</v>
      </c>
      <c r="Y5037" s="1" t="s">
        <v>99</v>
      </c>
      <c r="Z5037" s="1" t="s">
        <v>4049</v>
      </c>
      <c r="AA5037" s="1" t="s">
        <v>4050</v>
      </c>
    </row>
    <row r="5038" spans="1:27" x14ac:dyDescent="0.25">
      <c r="A5038" s="1" t="s">
        <v>26</v>
      </c>
      <c r="B5038" s="1" t="s">
        <v>6741</v>
      </c>
      <c r="C5038" s="2">
        <v>42335</v>
      </c>
      <c r="D5038" s="1" t="s">
        <v>2841</v>
      </c>
      <c r="E5038" s="7" t="str">
        <f>VLOOKUP(TRIM(D5038)*1,CFOP!A:B,2,FALSE)</f>
        <v>Sim</v>
      </c>
      <c r="F5038" s="1" t="s">
        <v>179</v>
      </c>
      <c r="G5038" s="3">
        <v>178.35999999999999</v>
      </c>
      <c r="H5038" s="3">
        <v>148.63</v>
      </c>
      <c r="I5038" s="3">
        <v>5.95</v>
      </c>
      <c r="J5038" s="1" t="s">
        <v>61</v>
      </c>
      <c r="K5038" s="3">
        <v>0</v>
      </c>
      <c r="L5038" s="3">
        <v>0</v>
      </c>
      <c r="M5038" s="1" t="s">
        <v>31</v>
      </c>
      <c r="N5038" s="3">
        <v>148.63</v>
      </c>
      <c r="O5038" s="3">
        <v>29.73</v>
      </c>
      <c r="P5038" s="1" t="s">
        <v>2788</v>
      </c>
      <c r="Q5038" s="3">
        <v>148.63</v>
      </c>
      <c r="R5038" s="3">
        <v>2.4500000000000002</v>
      </c>
      <c r="S5038" s="1" t="s">
        <v>33</v>
      </c>
      <c r="T5038" s="3">
        <v>148.63</v>
      </c>
      <c r="U5038" s="3">
        <v>11.3</v>
      </c>
      <c r="V5038" s="1" t="s">
        <v>33</v>
      </c>
      <c r="W5038" s="1" t="s">
        <v>33</v>
      </c>
      <c r="X5038" s="1" t="s">
        <v>986</v>
      </c>
      <c r="Y5038" s="1" t="s">
        <v>99</v>
      </c>
      <c r="Z5038" s="1" t="s">
        <v>6742</v>
      </c>
      <c r="AA5038" s="1" t="s">
        <v>6743</v>
      </c>
    </row>
    <row r="5039" spans="1:27" x14ac:dyDescent="0.25">
      <c r="A5039" s="1" t="s">
        <v>26</v>
      </c>
      <c r="B5039" s="1" t="s">
        <v>6741</v>
      </c>
      <c r="C5039" s="2">
        <v>42335</v>
      </c>
      <c r="D5039" s="1" t="s">
        <v>2841</v>
      </c>
      <c r="E5039" s="7" t="str">
        <f>VLOOKUP(TRIM(D5039)*1,CFOP!A:B,2,FALSE)</f>
        <v>Sim</v>
      </c>
      <c r="F5039" s="1" t="s">
        <v>179</v>
      </c>
      <c r="G5039" s="3">
        <v>155.75</v>
      </c>
      <c r="H5039" s="3">
        <v>129.79</v>
      </c>
      <c r="I5039" s="3">
        <v>5.19</v>
      </c>
      <c r="J5039" s="1" t="s">
        <v>61</v>
      </c>
      <c r="K5039" s="3">
        <v>0</v>
      </c>
      <c r="L5039" s="3">
        <v>0</v>
      </c>
      <c r="M5039" s="1" t="s">
        <v>31</v>
      </c>
      <c r="N5039" s="3">
        <v>129.79</v>
      </c>
      <c r="O5039" s="3">
        <v>25.96</v>
      </c>
      <c r="P5039" s="1" t="s">
        <v>2788</v>
      </c>
      <c r="Q5039" s="3">
        <v>129.79</v>
      </c>
      <c r="R5039" s="3">
        <v>2.14</v>
      </c>
      <c r="S5039" s="1" t="s">
        <v>33</v>
      </c>
      <c r="T5039" s="3">
        <v>129.79</v>
      </c>
      <c r="U5039" s="3">
        <v>9.86</v>
      </c>
      <c r="V5039" s="1" t="s">
        <v>33</v>
      </c>
      <c r="W5039" s="1" t="s">
        <v>33</v>
      </c>
      <c r="X5039" s="1" t="s">
        <v>986</v>
      </c>
      <c r="Y5039" s="1" t="s">
        <v>99</v>
      </c>
      <c r="Z5039" s="1" t="s">
        <v>126</v>
      </c>
      <c r="AA5039" s="1" t="s">
        <v>127</v>
      </c>
    </row>
    <row r="5040" spans="1:27" x14ac:dyDescent="0.25">
      <c r="A5040" s="1" t="s">
        <v>26</v>
      </c>
      <c r="B5040" s="1" t="s">
        <v>6741</v>
      </c>
      <c r="C5040" s="2">
        <v>42335</v>
      </c>
      <c r="D5040" s="1" t="s">
        <v>2841</v>
      </c>
      <c r="E5040" s="7" t="str">
        <f>VLOOKUP(TRIM(D5040)*1,CFOP!A:B,2,FALSE)</f>
        <v>Sim</v>
      </c>
      <c r="F5040" s="1" t="s">
        <v>179</v>
      </c>
      <c r="G5040" s="3">
        <v>211.13</v>
      </c>
      <c r="H5040" s="3">
        <v>183.59</v>
      </c>
      <c r="I5040" s="3">
        <v>7.34</v>
      </c>
      <c r="J5040" s="1" t="s">
        <v>61</v>
      </c>
      <c r="K5040" s="3">
        <v>0</v>
      </c>
      <c r="L5040" s="3">
        <v>0</v>
      </c>
      <c r="M5040" s="1" t="s">
        <v>31</v>
      </c>
      <c r="N5040" s="3">
        <v>183.59</v>
      </c>
      <c r="O5040" s="3">
        <v>27.54</v>
      </c>
      <c r="P5040" s="1" t="s">
        <v>2788</v>
      </c>
      <c r="Q5040" s="3">
        <v>183.59</v>
      </c>
      <c r="R5040" s="3">
        <v>3.0300000000000002</v>
      </c>
      <c r="S5040" s="1" t="s">
        <v>33</v>
      </c>
      <c r="T5040" s="3">
        <v>183.59</v>
      </c>
      <c r="U5040" s="3">
        <v>13.950000000000001</v>
      </c>
      <c r="V5040" s="1" t="s">
        <v>33</v>
      </c>
      <c r="W5040" s="1" t="s">
        <v>33</v>
      </c>
      <c r="X5040" s="1" t="s">
        <v>986</v>
      </c>
      <c r="Y5040" s="1" t="s">
        <v>91</v>
      </c>
      <c r="Z5040" s="1" t="s">
        <v>4883</v>
      </c>
      <c r="AA5040" s="1" t="s">
        <v>4884</v>
      </c>
    </row>
    <row r="5041" spans="1:27" x14ac:dyDescent="0.25">
      <c r="A5041" s="1" t="s">
        <v>26</v>
      </c>
      <c r="B5041" s="1" t="s">
        <v>6741</v>
      </c>
      <c r="C5041" s="2">
        <v>42335</v>
      </c>
      <c r="D5041" s="1" t="s">
        <v>2841</v>
      </c>
      <c r="E5041" s="7" t="str">
        <f>VLOOKUP(TRIM(D5041)*1,CFOP!A:B,2,FALSE)</f>
        <v>Sim</v>
      </c>
      <c r="F5041" s="1" t="s">
        <v>179</v>
      </c>
      <c r="G5041" s="3">
        <v>404.31</v>
      </c>
      <c r="H5041" s="3">
        <v>351.57</v>
      </c>
      <c r="I5041" s="3">
        <v>14.06</v>
      </c>
      <c r="J5041" s="1" t="s">
        <v>61</v>
      </c>
      <c r="K5041" s="3">
        <v>0</v>
      </c>
      <c r="L5041" s="3">
        <v>0</v>
      </c>
      <c r="M5041" s="1" t="s">
        <v>31</v>
      </c>
      <c r="N5041" s="3">
        <v>351.57</v>
      </c>
      <c r="O5041" s="3">
        <v>52.74</v>
      </c>
      <c r="P5041" s="1" t="s">
        <v>2788</v>
      </c>
      <c r="Q5041" s="3">
        <v>351.57</v>
      </c>
      <c r="R5041" s="3">
        <v>5.8</v>
      </c>
      <c r="S5041" s="1" t="s">
        <v>33</v>
      </c>
      <c r="T5041" s="3">
        <v>351.57</v>
      </c>
      <c r="U5041" s="3">
        <v>26.72</v>
      </c>
      <c r="V5041" s="1" t="s">
        <v>33</v>
      </c>
      <c r="W5041" s="1" t="s">
        <v>33</v>
      </c>
      <c r="X5041" s="1" t="s">
        <v>986</v>
      </c>
      <c r="Y5041" s="1" t="s">
        <v>91</v>
      </c>
      <c r="Z5041" s="1" t="s">
        <v>1199</v>
      </c>
      <c r="AA5041" s="1" t="s">
        <v>1200</v>
      </c>
    </row>
    <row r="5042" spans="1:27" x14ac:dyDescent="0.25">
      <c r="A5042" s="1" t="s">
        <v>26</v>
      </c>
      <c r="B5042" s="1" t="s">
        <v>6741</v>
      </c>
      <c r="C5042" s="2">
        <v>42335</v>
      </c>
      <c r="D5042" s="1" t="s">
        <v>2841</v>
      </c>
      <c r="E5042" s="7" t="str">
        <f>VLOOKUP(TRIM(D5042)*1,CFOP!A:B,2,FALSE)</f>
        <v>Sim</v>
      </c>
      <c r="F5042" s="1" t="s">
        <v>179</v>
      </c>
      <c r="G5042" s="3">
        <v>70.55</v>
      </c>
      <c r="H5042" s="3">
        <v>61.35</v>
      </c>
      <c r="I5042" s="3">
        <v>2.4500000000000002</v>
      </c>
      <c r="J5042" s="1" t="s">
        <v>61</v>
      </c>
      <c r="K5042" s="3">
        <v>0</v>
      </c>
      <c r="L5042" s="3">
        <v>0</v>
      </c>
      <c r="M5042" s="1" t="s">
        <v>31</v>
      </c>
      <c r="N5042" s="3">
        <v>61.35</v>
      </c>
      <c r="O5042" s="3">
        <v>9.2000000000000011</v>
      </c>
      <c r="P5042" s="1" t="s">
        <v>2788</v>
      </c>
      <c r="Q5042" s="3">
        <v>61.35</v>
      </c>
      <c r="R5042" s="3">
        <v>1.01</v>
      </c>
      <c r="S5042" s="1" t="s">
        <v>33</v>
      </c>
      <c r="T5042" s="3">
        <v>61.35</v>
      </c>
      <c r="U5042" s="3">
        <v>4.66</v>
      </c>
      <c r="V5042" s="1" t="s">
        <v>33</v>
      </c>
      <c r="W5042" s="1" t="s">
        <v>33</v>
      </c>
      <c r="X5042" s="1" t="s">
        <v>986</v>
      </c>
      <c r="Y5042" s="1" t="s">
        <v>91</v>
      </c>
      <c r="Z5042" s="1" t="s">
        <v>2838</v>
      </c>
      <c r="AA5042" s="1" t="s">
        <v>2839</v>
      </c>
    </row>
    <row r="5043" spans="1:27" x14ac:dyDescent="0.25">
      <c r="A5043" s="1" t="s">
        <v>26</v>
      </c>
      <c r="B5043" s="1" t="s">
        <v>6741</v>
      </c>
      <c r="C5043" s="2">
        <v>42335</v>
      </c>
      <c r="D5043" s="1" t="s">
        <v>2841</v>
      </c>
      <c r="E5043" s="7" t="str">
        <f>VLOOKUP(TRIM(D5043)*1,CFOP!A:B,2,FALSE)</f>
        <v>Sim</v>
      </c>
      <c r="F5043" s="1" t="s">
        <v>179</v>
      </c>
      <c r="G5043" s="3">
        <v>194.35999999999999</v>
      </c>
      <c r="H5043" s="3">
        <v>169.01</v>
      </c>
      <c r="I5043" s="3">
        <v>6.76</v>
      </c>
      <c r="J5043" s="1" t="s">
        <v>61</v>
      </c>
      <c r="K5043" s="3">
        <v>0</v>
      </c>
      <c r="L5043" s="3">
        <v>0</v>
      </c>
      <c r="M5043" s="1" t="s">
        <v>31</v>
      </c>
      <c r="N5043" s="3">
        <v>169.01</v>
      </c>
      <c r="O5043" s="3">
        <v>25.35</v>
      </c>
      <c r="P5043" s="1" t="s">
        <v>2788</v>
      </c>
      <c r="Q5043" s="3">
        <v>169.01</v>
      </c>
      <c r="R5043" s="3">
        <v>2.79</v>
      </c>
      <c r="S5043" s="1" t="s">
        <v>33</v>
      </c>
      <c r="T5043" s="3">
        <v>169.01</v>
      </c>
      <c r="U5043" s="3">
        <v>12.84</v>
      </c>
      <c r="V5043" s="1" t="s">
        <v>33</v>
      </c>
      <c r="W5043" s="1" t="s">
        <v>33</v>
      </c>
      <c r="X5043" s="1" t="s">
        <v>986</v>
      </c>
      <c r="Y5043" s="1" t="s">
        <v>91</v>
      </c>
      <c r="Z5043" s="1" t="s">
        <v>4119</v>
      </c>
      <c r="AA5043" s="1" t="s">
        <v>4120</v>
      </c>
    </row>
    <row r="5044" spans="1:27" x14ac:dyDescent="0.25">
      <c r="A5044" s="1" t="s">
        <v>26</v>
      </c>
      <c r="B5044" s="1" t="s">
        <v>6741</v>
      </c>
      <c r="C5044" s="2">
        <v>42335</v>
      </c>
      <c r="D5044" s="1" t="s">
        <v>2841</v>
      </c>
      <c r="E5044" s="7" t="str">
        <f>VLOOKUP(TRIM(D5044)*1,CFOP!A:B,2,FALSE)</f>
        <v>Sim</v>
      </c>
      <c r="F5044" s="1" t="s">
        <v>179</v>
      </c>
      <c r="G5044" s="3">
        <v>152.97999999999999</v>
      </c>
      <c r="H5044" s="3">
        <v>133.03</v>
      </c>
      <c r="I5044" s="3">
        <v>5.32</v>
      </c>
      <c r="J5044" s="1" t="s">
        <v>61</v>
      </c>
      <c r="K5044" s="3">
        <v>0</v>
      </c>
      <c r="L5044" s="3">
        <v>0</v>
      </c>
      <c r="M5044" s="1" t="s">
        <v>31</v>
      </c>
      <c r="N5044" s="3">
        <v>133.03</v>
      </c>
      <c r="O5044" s="3">
        <v>19.95</v>
      </c>
      <c r="P5044" s="1" t="s">
        <v>2788</v>
      </c>
      <c r="Q5044" s="3">
        <v>133.03</v>
      </c>
      <c r="R5044" s="3">
        <v>2.19</v>
      </c>
      <c r="S5044" s="1" t="s">
        <v>33</v>
      </c>
      <c r="T5044" s="3">
        <v>133.03</v>
      </c>
      <c r="U5044" s="3">
        <v>10.11</v>
      </c>
      <c r="V5044" s="1" t="s">
        <v>33</v>
      </c>
      <c r="W5044" s="1" t="s">
        <v>33</v>
      </c>
      <c r="X5044" s="1" t="s">
        <v>986</v>
      </c>
      <c r="Y5044" s="1" t="s">
        <v>91</v>
      </c>
      <c r="Z5044" s="1" t="s">
        <v>3666</v>
      </c>
      <c r="AA5044" s="1" t="s">
        <v>3667</v>
      </c>
    </row>
    <row r="5045" spans="1:27" x14ac:dyDescent="0.25">
      <c r="A5045" s="1" t="s">
        <v>26</v>
      </c>
      <c r="B5045" s="1" t="s">
        <v>6741</v>
      </c>
      <c r="C5045" s="2">
        <v>42335</v>
      </c>
      <c r="D5045" s="1" t="s">
        <v>2841</v>
      </c>
      <c r="E5045" s="7" t="str">
        <f>VLOOKUP(TRIM(D5045)*1,CFOP!A:B,2,FALSE)</f>
        <v>Sim</v>
      </c>
      <c r="F5045" s="1" t="s">
        <v>179</v>
      </c>
      <c r="G5045" s="3">
        <v>644.19999999999993</v>
      </c>
      <c r="H5045" s="3">
        <v>560.16999999999996</v>
      </c>
      <c r="I5045" s="3">
        <v>22.41</v>
      </c>
      <c r="J5045" s="1" t="s">
        <v>61</v>
      </c>
      <c r="K5045" s="3">
        <v>0</v>
      </c>
      <c r="L5045" s="3">
        <v>0</v>
      </c>
      <c r="M5045" s="1" t="s">
        <v>31</v>
      </c>
      <c r="N5045" s="3">
        <v>560.16999999999996</v>
      </c>
      <c r="O5045" s="3">
        <v>84.03</v>
      </c>
      <c r="P5045" s="1" t="s">
        <v>2788</v>
      </c>
      <c r="Q5045" s="3">
        <v>560.16999999999996</v>
      </c>
      <c r="R5045" s="3">
        <v>9.24</v>
      </c>
      <c r="S5045" s="1" t="s">
        <v>33</v>
      </c>
      <c r="T5045" s="3">
        <v>560.16999999999996</v>
      </c>
      <c r="U5045" s="3">
        <v>42.57</v>
      </c>
      <c r="V5045" s="1" t="s">
        <v>33</v>
      </c>
      <c r="W5045" s="1" t="s">
        <v>33</v>
      </c>
      <c r="X5045" s="1" t="s">
        <v>986</v>
      </c>
      <c r="Y5045" s="1" t="s">
        <v>91</v>
      </c>
      <c r="Z5045" s="1" t="s">
        <v>6744</v>
      </c>
      <c r="AA5045" s="1" t="s">
        <v>6745</v>
      </c>
    </row>
    <row r="5046" spans="1:27" x14ac:dyDescent="0.25">
      <c r="A5046" s="1" t="s">
        <v>26</v>
      </c>
      <c r="B5046" s="1" t="s">
        <v>6741</v>
      </c>
      <c r="C5046" s="2">
        <v>42335</v>
      </c>
      <c r="D5046" s="1" t="s">
        <v>2841</v>
      </c>
      <c r="E5046" s="7" t="str">
        <f>VLOOKUP(TRIM(D5046)*1,CFOP!A:B,2,FALSE)</f>
        <v>Sim</v>
      </c>
      <c r="F5046" s="1" t="s">
        <v>179</v>
      </c>
      <c r="G5046" s="3">
        <v>190.18</v>
      </c>
      <c r="H5046" s="3">
        <v>165.37</v>
      </c>
      <c r="I5046" s="3">
        <v>6.61</v>
      </c>
      <c r="J5046" s="1" t="s">
        <v>61</v>
      </c>
      <c r="K5046" s="3">
        <v>0</v>
      </c>
      <c r="L5046" s="3">
        <v>0</v>
      </c>
      <c r="M5046" s="1" t="s">
        <v>31</v>
      </c>
      <c r="N5046" s="3">
        <v>165.37</v>
      </c>
      <c r="O5046" s="3">
        <v>24.810000000000002</v>
      </c>
      <c r="P5046" s="1" t="s">
        <v>2788</v>
      </c>
      <c r="Q5046" s="3">
        <v>165.37</v>
      </c>
      <c r="R5046" s="3">
        <v>2.73</v>
      </c>
      <c r="S5046" s="1" t="s">
        <v>33</v>
      </c>
      <c r="T5046" s="3">
        <v>165.37</v>
      </c>
      <c r="U5046" s="3">
        <v>12.57</v>
      </c>
      <c r="V5046" s="1" t="s">
        <v>33</v>
      </c>
      <c r="W5046" s="1" t="s">
        <v>33</v>
      </c>
      <c r="X5046" s="1" t="s">
        <v>986</v>
      </c>
      <c r="Y5046" s="1" t="s">
        <v>91</v>
      </c>
      <c r="Z5046" s="1" t="s">
        <v>4618</v>
      </c>
      <c r="AA5046" s="1" t="s">
        <v>4619</v>
      </c>
    </row>
    <row r="5047" spans="1:27" x14ac:dyDescent="0.25">
      <c r="A5047" s="1" t="s">
        <v>26</v>
      </c>
      <c r="B5047" s="1" t="s">
        <v>6741</v>
      </c>
      <c r="C5047" s="2">
        <v>42335</v>
      </c>
      <c r="D5047" s="1" t="s">
        <v>3221</v>
      </c>
      <c r="E5047" s="7" t="str">
        <f>VLOOKUP(TRIM(D5047)*1,CFOP!A:B,2,FALSE)</f>
        <v>Sim</v>
      </c>
      <c r="F5047" s="1" t="s">
        <v>179</v>
      </c>
      <c r="G5047" s="3">
        <v>3480.81</v>
      </c>
      <c r="H5047" s="3">
        <v>2422.73</v>
      </c>
      <c r="I5047" s="3">
        <v>96.91</v>
      </c>
      <c r="J5047" s="1" t="s">
        <v>3082</v>
      </c>
      <c r="K5047" s="3">
        <v>4397.6400000000003</v>
      </c>
      <c r="L5047" s="3">
        <v>694.67</v>
      </c>
      <c r="M5047" s="1" t="s">
        <v>3082</v>
      </c>
      <c r="N5047" s="3">
        <v>2422.73</v>
      </c>
      <c r="O5047" s="3">
        <v>363.41</v>
      </c>
      <c r="P5047" s="1" t="s">
        <v>2788</v>
      </c>
      <c r="Q5047" s="3">
        <v>2422.73</v>
      </c>
      <c r="R5047" s="3">
        <v>39.980000000000004</v>
      </c>
      <c r="S5047" s="1" t="s">
        <v>33</v>
      </c>
      <c r="T5047" s="3">
        <v>2422.73</v>
      </c>
      <c r="U5047" s="3">
        <v>184.13</v>
      </c>
      <c r="V5047" s="1" t="s">
        <v>33</v>
      </c>
      <c r="W5047" s="1" t="s">
        <v>33</v>
      </c>
      <c r="X5047" s="1" t="s">
        <v>986</v>
      </c>
      <c r="Y5047" s="1" t="s">
        <v>400</v>
      </c>
      <c r="Z5047" s="1" t="s">
        <v>987</v>
      </c>
      <c r="AA5047" s="1" t="s">
        <v>3083</v>
      </c>
    </row>
    <row r="5048" spans="1:27" x14ac:dyDescent="0.25">
      <c r="A5048" s="1" t="s">
        <v>26</v>
      </c>
      <c r="B5048" s="1" t="s">
        <v>6746</v>
      </c>
      <c r="C5048" s="2">
        <v>42335</v>
      </c>
      <c r="D5048" s="1" t="s">
        <v>2804</v>
      </c>
      <c r="E5048" s="7" t="str">
        <f>VLOOKUP(TRIM(D5048)*1,CFOP!A:B,2,FALSE)</f>
        <v>Sim</v>
      </c>
      <c r="F5048" s="1" t="s">
        <v>29</v>
      </c>
      <c r="G5048" s="3">
        <v>1003.71</v>
      </c>
      <c r="H5048" s="3">
        <v>1003.71</v>
      </c>
      <c r="I5048" s="3">
        <v>180.67000000000002</v>
      </c>
      <c r="J5048" s="1" t="s">
        <v>307</v>
      </c>
      <c r="K5048" s="3">
        <v>0</v>
      </c>
      <c r="L5048" s="3">
        <v>0</v>
      </c>
      <c r="M5048" s="1" t="s">
        <v>31</v>
      </c>
      <c r="N5048" s="3">
        <v>0</v>
      </c>
      <c r="O5048" s="3">
        <v>0</v>
      </c>
      <c r="P5048" s="1" t="s">
        <v>31</v>
      </c>
      <c r="Q5048" s="3">
        <v>1003.71</v>
      </c>
      <c r="R5048" s="3">
        <v>16.559999999999999</v>
      </c>
      <c r="S5048" s="1" t="s">
        <v>33</v>
      </c>
      <c r="T5048" s="3">
        <v>1003.71</v>
      </c>
      <c r="U5048" s="3">
        <v>76.28</v>
      </c>
      <c r="V5048" s="1" t="s">
        <v>33</v>
      </c>
      <c r="W5048" s="1" t="s">
        <v>33</v>
      </c>
      <c r="X5048" s="1" t="s">
        <v>2764</v>
      </c>
      <c r="Y5048" s="1" t="s">
        <v>240</v>
      </c>
      <c r="Z5048" s="1" t="s">
        <v>2765</v>
      </c>
      <c r="AA5048" s="1" t="s">
        <v>2766</v>
      </c>
    </row>
    <row r="5049" spans="1:27" x14ac:dyDescent="0.25">
      <c r="A5049" s="1" t="s">
        <v>26</v>
      </c>
      <c r="B5049" s="1" t="s">
        <v>6746</v>
      </c>
      <c r="C5049" s="2">
        <v>42335</v>
      </c>
      <c r="D5049" s="1" t="s">
        <v>2787</v>
      </c>
      <c r="E5049" s="7" t="str">
        <f>VLOOKUP(TRIM(D5049)*1,CFOP!A:B,2,FALSE)</f>
        <v>Sim</v>
      </c>
      <c r="F5049" s="1" t="s">
        <v>29</v>
      </c>
      <c r="G5049" s="3">
        <v>40.65</v>
      </c>
      <c r="H5049" s="3">
        <v>35.35</v>
      </c>
      <c r="I5049" s="3">
        <v>6.36</v>
      </c>
      <c r="J5049" s="1" t="s">
        <v>61</v>
      </c>
      <c r="K5049" s="3">
        <v>0</v>
      </c>
      <c r="L5049" s="3">
        <v>0</v>
      </c>
      <c r="M5049" s="1" t="s">
        <v>31</v>
      </c>
      <c r="N5049" s="3">
        <v>35.35</v>
      </c>
      <c r="O5049" s="3">
        <v>5.3</v>
      </c>
      <c r="P5049" s="1" t="s">
        <v>2788</v>
      </c>
      <c r="Q5049" s="3">
        <v>35.35</v>
      </c>
      <c r="R5049" s="3">
        <v>0.57999999999999996</v>
      </c>
      <c r="S5049" s="1" t="s">
        <v>33</v>
      </c>
      <c r="T5049" s="3">
        <v>35.35</v>
      </c>
      <c r="U5049" s="3">
        <v>2.69</v>
      </c>
      <c r="V5049" s="1" t="s">
        <v>33</v>
      </c>
      <c r="W5049" s="1" t="s">
        <v>33</v>
      </c>
      <c r="X5049" s="1" t="s">
        <v>2764</v>
      </c>
      <c r="Y5049" s="1" t="s">
        <v>44</v>
      </c>
      <c r="Z5049" s="1" t="s">
        <v>753</v>
      </c>
      <c r="AA5049" s="1" t="s">
        <v>2767</v>
      </c>
    </row>
    <row r="5050" spans="1:27" x14ac:dyDescent="0.25">
      <c r="A5050" s="1" t="s">
        <v>26</v>
      </c>
      <c r="B5050" s="1" t="s">
        <v>6746</v>
      </c>
      <c r="C5050" s="2">
        <v>42335</v>
      </c>
      <c r="D5050" s="1" t="s">
        <v>2787</v>
      </c>
      <c r="E5050" s="7" t="str">
        <f>VLOOKUP(TRIM(D5050)*1,CFOP!A:B,2,FALSE)</f>
        <v>Sim</v>
      </c>
      <c r="F5050" s="1" t="s">
        <v>29</v>
      </c>
      <c r="G5050" s="3">
        <v>40.65</v>
      </c>
      <c r="H5050" s="3">
        <v>35.35</v>
      </c>
      <c r="I5050" s="3">
        <v>6.36</v>
      </c>
      <c r="J5050" s="1" t="s">
        <v>61</v>
      </c>
      <c r="K5050" s="3">
        <v>0</v>
      </c>
      <c r="L5050" s="3">
        <v>0</v>
      </c>
      <c r="M5050" s="1" t="s">
        <v>31</v>
      </c>
      <c r="N5050" s="3">
        <v>35.35</v>
      </c>
      <c r="O5050" s="3">
        <v>5.3</v>
      </c>
      <c r="P5050" s="1" t="s">
        <v>2788</v>
      </c>
      <c r="Q5050" s="3">
        <v>35.35</v>
      </c>
      <c r="R5050" s="3">
        <v>0.57999999999999996</v>
      </c>
      <c r="S5050" s="1" t="s">
        <v>33</v>
      </c>
      <c r="T5050" s="3">
        <v>35.35</v>
      </c>
      <c r="U5050" s="3">
        <v>2.69</v>
      </c>
      <c r="V5050" s="1" t="s">
        <v>33</v>
      </c>
      <c r="W5050" s="1" t="s">
        <v>33</v>
      </c>
      <c r="X5050" s="1" t="s">
        <v>2764</v>
      </c>
      <c r="Y5050" s="1" t="s">
        <v>44</v>
      </c>
      <c r="Z5050" s="1" t="s">
        <v>753</v>
      </c>
      <c r="AA5050" s="1" t="s">
        <v>754</v>
      </c>
    </row>
    <row r="5051" spans="1:27" hidden="1" x14ac:dyDescent="0.25">
      <c r="A5051" s="1" t="s">
        <v>26</v>
      </c>
      <c r="B5051" s="1" t="s">
        <v>6747</v>
      </c>
      <c r="C5051" s="2">
        <v>42335</v>
      </c>
      <c r="D5051" s="1" t="s">
        <v>3554</v>
      </c>
      <c r="E5051" s="7" t="str">
        <f>VLOOKUP(TRIM(D5051)*1,CFOP!A:B,2,FALSE)</f>
        <v>Não</v>
      </c>
      <c r="F5051" s="1" t="s">
        <v>29</v>
      </c>
      <c r="G5051" s="3">
        <v>24572.87</v>
      </c>
      <c r="H5051" s="3">
        <v>0</v>
      </c>
      <c r="I5051" s="3">
        <v>0</v>
      </c>
      <c r="J5051" s="1" t="s">
        <v>31</v>
      </c>
      <c r="K5051" s="3">
        <v>0</v>
      </c>
      <c r="L5051" s="3">
        <v>0</v>
      </c>
      <c r="M5051" s="1" t="s">
        <v>31</v>
      </c>
      <c r="N5051" s="3">
        <v>0</v>
      </c>
      <c r="O5051" s="3">
        <v>0</v>
      </c>
      <c r="P5051" s="1" t="s">
        <v>31</v>
      </c>
      <c r="Q5051" s="3">
        <v>0</v>
      </c>
      <c r="R5051" s="3">
        <v>0</v>
      </c>
      <c r="S5051" s="1" t="s">
        <v>31</v>
      </c>
      <c r="T5051" s="3">
        <v>0</v>
      </c>
      <c r="U5051" s="3">
        <v>0</v>
      </c>
      <c r="V5051" s="1" t="s">
        <v>31</v>
      </c>
      <c r="W5051" s="1" t="s">
        <v>33</v>
      </c>
      <c r="X5051" s="1" t="s">
        <v>2719</v>
      </c>
      <c r="Y5051" s="1" t="s">
        <v>400</v>
      </c>
      <c r="Z5051" s="1" t="s">
        <v>2720</v>
      </c>
      <c r="AA5051" s="1" t="s">
        <v>2721</v>
      </c>
    </row>
    <row r="5052" spans="1:27" x14ac:dyDescent="0.25">
      <c r="A5052" s="1" t="s">
        <v>26</v>
      </c>
      <c r="B5052" s="1" t="s">
        <v>6748</v>
      </c>
      <c r="C5052" s="2">
        <v>42335</v>
      </c>
      <c r="D5052" s="1" t="s">
        <v>2787</v>
      </c>
      <c r="E5052" s="7" t="str">
        <f>VLOOKUP(TRIM(D5052)*1,CFOP!A:B,2,FALSE)</f>
        <v>Sim</v>
      </c>
      <c r="F5052" s="1" t="s">
        <v>29</v>
      </c>
      <c r="G5052" s="3">
        <v>3121.65</v>
      </c>
      <c r="H5052" s="3">
        <v>3121.65</v>
      </c>
      <c r="I5052" s="3">
        <v>561.9</v>
      </c>
      <c r="J5052" s="1" t="s">
        <v>30</v>
      </c>
      <c r="K5052" s="3">
        <v>0</v>
      </c>
      <c r="L5052" s="3">
        <v>0</v>
      </c>
      <c r="M5052" s="1" t="s">
        <v>31</v>
      </c>
      <c r="N5052" s="3">
        <v>0</v>
      </c>
      <c r="O5052" s="3">
        <v>0</v>
      </c>
      <c r="P5052" s="1" t="s">
        <v>31</v>
      </c>
      <c r="Q5052" s="3">
        <v>3121.65</v>
      </c>
      <c r="R5052" s="3">
        <v>51.51</v>
      </c>
      <c r="S5052" s="1" t="s">
        <v>33</v>
      </c>
      <c r="T5052" s="3">
        <v>3121.65</v>
      </c>
      <c r="U5052" s="3">
        <v>237.25</v>
      </c>
      <c r="V5052" s="1" t="s">
        <v>33</v>
      </c>
      <c r="W5052" s="1" t="s">
        <v>33</v>
      </c>
      <c r="X5052" s="1" t="s">
        <v>2930</v>
      </c>
      <c r="Y5052" s="1" t="s">
        <v>99</v>
      </c>
      <c r="Z5052" s="1" t="s">
        <v>1030</v>
      </c>
      <c r="AA5052" s="1" t="s">
        <v>1031</v>
      </c>
    </row>
    <row r="5053" spans="1:27" x14ac:dyDescent="0.25">
      <c r="A5053" s="1" t="s">
        <v>26</v>
      </c>
      <c r="B5053" s="1" t="s">
        <v>6749</v>
      </c>
      <c r="C5053" s="2">
        <v>42335</v>
      </c>
      <c r="D5053" s="1" t="s">
        <v>2787</v>
      </c>
      <c r="E5053" s="7" t="str">
        <f>VLOOKUP(TRIM(D5053)*1,CFOP!A:B,2,FALSE)</f>
        <v>Sim</v>
      </c>
      <c r="F5053" s="1" t="s">
        <v>29</v>
      </c>
      <c r="G5053" s="3">
        <v>446.14</v>
      </c>
      <c r="H5053" s="3">
        <v>446.14</v>
      </c>
      <c r="I5053" s="3">
        <v>80.3</v>
      </c>
      <c r="J5053" s="1" t="s">
        <v>61</v>
      </c>
      <c r="K5053" s="3">
        <v>0</v>
      </c>
      <c r="L5053" s="3">
        <v>0</v>
      </c>
      <c r="M5053" s="1" t="s">
        <v>31</v>
      </c>
      <c r="N5053" s="3">
        <v>405.58</v>
      </c>
      <c r="O5053" s="3">
        <v>40.56</v>
      </c>
      <c r="P5053" s="1" t="s">
        <v>2788</v>
      </c>
      <c r="Q5053" s="3">
        <v>405.58</v>
      </c>
      <c r="R5053" s="3">
        <v>6.69</v>
      </c>
      <c r="S5053" s="1" t="s">
        <v>33</v>
      </c>
      <c r="T5053" s="3">
        <v>405.58</v>
      </c>
      <c r="U5053" s="3">
        <v>30.82</v>
      </c>
      <c r="V5053" s="1" t="s">
        <v>33</v>
      </c>
      <c r="W5053" s="1" t="s">
        <v>33</v>
      </c>
      <c r="X5053" s="1" t="s">
        <v>6750</v>
      </c>
      <c r="Y5053" s="1" t="s">
        <v>1756</v>
      </c>
      <c r="Z5053" s="1" t="s">
        <v>5378</v>
      </c>
      <c r="AA5053" s="1" t="s">
        <v>5379</v>
      </c>
    </row>
    <row r="5054" spans="1:27" x14ac:dyDescent="0.25">
      <c r="A5054" s="1" t="s">
        <v>26</v>
      </c>
      <c r="B5054" s="1" t="s">
        <v>6749</v>
      </c>
      <c r="C5054" s="2">
        <v>42335</v>
      </c>
      <c r="D5054" s="1" t="s">
        <v>2787</v>
      </c>
      <c r="E5054" s="7" t="str">
        <f>VLOOKUP(TRIM(D5054)*1,CFOP!A:B,2,FALSE)</f>
        <v>Sim</v>
      </c>
      <c r="F5054" s="1" t="s">
        <v>29</v>
      </c>
      <c r="G5054" s="3">
        <v>317.45999999999998</v>
      </c>
      <c r="H5054" s="3">
        <v>317.45999999999998</v>
      </c>
      <c r="I5054" s="3">
        <v>57.14</v>
      </c>
      <c r="J5054" s="1" t="s">
        <v>61</v>
      </c>
      <c r="K5054" s="3">
        <v>0</v>
      </c>
      <c r="L5054" s="3">
        <v>0</v>
      </c>
      <c r="M5054" s="1" t="s">
        <v>31</v>
      </c>
      <c r="N5054" s="3">
        <v>0</v>
      </c>
      <c r="O5054" s="3">
        <v>0</v>
      </c>
      <c r="P5054" s="1" t="s">
        <v>31</v>
      </c>
      <c r="Q5054" s="3">
        <v>317.45999999999998</v>
      </c>
      <c r="R5054" s="3">
        <v>5.24</v>
      </c>
      <c r="S5054" s="1" t="s">
        <v>33</v>
      </c>
      <c r="T5054" s="3">
        <v>317.45999999999998</v>
      </c>
      <c r="U5054" s="3">
        <v>24.13</v>
      </c>
      <c r="V5054" s="1" t="s">
        <v>33</v>
      </c>
      <c r="W5054" s="1" t="s">
        <v>33</v>
      </c>
      <c r="X5054" s="1" t="s">
        <v>6750</v>
      </c>
      <c r="Y5054" s="1" t="s">
        <v>35</v>
      </c>
      <c r="Z5054" s="1" t="s">
        <v>3411</v>
      </c>
      <c r="AA5054" s="1" t="s">
        <v>3412</v>
      </c>
    </row>
    <row r="5055" spans="1:27" hidden="1" x14ac:dyDescent="0.25">
      <c r="A5055" s="1" t="s">
        <v>26</v>
      </c>
      <c r="B5055" s="1" t="s">
        <v>6751</v>
      </c>
      <c r="C5055" s="2">
        <v>42335</v>
      </c>
      <c r="D5055" s="1" t="s">
        <v>2982</v>
      </c>
      <c r="E5055" s="7" t="str">
        <f>VLOOKUP(TRIM(D5055)*1,CFOP!A:B,2,FALSE)</f>
        <v>Não</v>
      </c>
      <c r="F5055" s="1" t="s">
        <v>29</v>
      </c>
      <c r="G5055" s="3">
        <v>76.34</v>
      </c>
      <c r="H5055" s="3">
        <v>0</v>
      </c>
      <c r="I5055" s="3">
        <v>0</v>
      </c>
      <c r="J5055" s="1" t="s">
        <v>31</v>
      </c>
      <c r="K5055" s="3">
        <v>0</v>
      </c>
      <c r="L5055" s="3">
        <v>0</v>
      </c>
      <c r="M5055" s="1" t="s">
        <v>31</v>
      </c>
      <c r="N5055" s="3">
        <v>0</v>
      </c>
      <c r="O5055" s="3">
        <v>0</v>
      </c>
      <c r="P5055" s="1" t="s">
        <v>31</v>
      </c>
      <c r="Q5055" s="3">
        <v>0</v>
      </c>
      <c r="R5055" s="3">
        <v>0</v>
      </c>
      <c r="S5055" s="1" t="s">
        <v>31</v>
      </c>
      <c r="T5055" s="3">
        <v>0</v>
      </c>
      <c r="U5055" s="3">
        <v>0</v>
      </c>
      <c r="V5055" s="1" t="s">
        <v>31</v>
      </c>
      <c r="W5055" s="1" t="s">
        <v>33</v>
      </c>
      <c r="X5055" s="1" t="s">
        <v>1493</v>
      </c>
      <c r="Y5055" s="1" t="s">
        <v>70</v>
      </c>
      <c r="Z5055" s="1" t="s">
        <v>5634</v>
      </c>
      <c r="AA5055" s="1" t="s">
        <v>5635</v>
      </c>
    </row>
    <row r="5056" spans="1:27" hidden="1" x14ac:dyDescent="0.25">
      <c r="A5056" s="1" t="s">
        <v>26</v>
      </c>
      <c r="B5056" s="1" t="s">
        <v>6751</v>
      </c>
      <c r="C5056" s="2">
        <v>42335</v>
      </c>
      <c r="D5056" s="1" t="s">
        <v>2982</v>
      </c>
      <c r="E5056" s="7" t="str">
        <f>VLOOKUP(TRIM(D5056)*1,CFOP!A:B,2,FALSE)</f>
        <v>Não</v>
      </c>
      <c r="F5056" s="1" t="s">
        <v>29</v>
      </c>
      <c r="G5056" s="3">
        <v>125.87</v>
      </c>
      <c r="H5056" s="3">
        <v>0</v>
      </c>
      <c r="I5056" s="3">
        <v>0</v>
      </c>
      <c r="J5056" s="1" t="s">
        <v>31</v>
      </c>
      <c r="K5056" s="3">
        <v>0</v>
      </c>
      <c r="L5056" s="3">
        <v>0</v>
      </c>
      <c r="M5056" s="1" t="s">
        <v>31</v>
      </c>
      <c r="N5056" s="3">
        <v>0</v>
      </c>
      <c r="O5056" s="3">
        <v>0</v>
      </c>
      <c r="P5056" s="1" t="s">
        <v>31</v>
      </c>
      <c r="Q5056" s="3">
        <v>0</v>
      </c>
      <c r="R5056" s="3">
        <v>0</v>
      </c>
      <c r="S5056" s="1" t="s">
        <v>31</v>
      </c>
      <c r="T5056" s="3">
        <v>0</v>
      </c>
      <c r="U5056" s="3">
        <v>0</v>
      </c>
      <c r="V5056" s="1" t="s">
        <v>31</v>
      </c>
      <c r="W5056" s="1" t="s">
        <v>33</v>
      </c>
      <c r="X5056" s="1" t="s">
        <v>1493</v>
      </c>
      <c r="Y5056" s="1" t="s">
        <v>577</v>
      </c>
      <c r="Z5056" s="1" t="s">
        <v>621</v>
      </c>
      <c r="AA5056" s="1" t="s">
        <v>622</v>
      </c>
    </row>
    <row r="5057" spans="1:27" hidden="1" x14ac:dyDescent="0.25">
      <c r="A5057" s="1" t="s">
        <v>26</v>
      </c>
      <c r="B5057" s="1" t="s">
        <v>6751</v>
      </c>
      <c r="C5057" s="2">
        <v>42335</v>
      </c>
      <c r="D5057" s="1" t="s">
        <v>2982</v>
      </c>
      <c r="E5057" s="7" t="str">
        <f>VLOOKUP(TRIM(D5057)*1,CFOP!A:B,2,FALSE)</f>
        <v>Não</v>
      </c>
      <c r="F5057" s="1" t="s">
        <v>29</v>
      </c>
      <c r="G5057" s="3">
        <v>97.77</v>
      </c>
      <c r="H5057" s="3">
        <v>0</v>
      </c>
      <c r="I5057" s="3">
        <v>0</v>
      </c>
      <c r="J5057" s="1" t="s">
        <v>31</v>
      </c>
      <c r="K5057" s="3">
        <v>0</v>
      </c>
      <c r="L5057" s="3">
        <v>0</v>
      </c>
      <c r="M5057" s="1" t="s">
        <v>31</v>
      </c>
      <c r="N5057" s="3">
        <v>0</v>
      </c>
      <c r="O5057" s="3">
        <v>0</v>
      </c>
      <c r="P5057" s="1" t="s">
        <v>31</v>
      </c>
      <c r="Q5057" s="3">
        <v>0</v>
      </c>
      <c r="R5057" s="3">
        <v>0</v>
      </c>
      <c r="S5057" s="1" t="s">
        <v>31</v>
      </c>
      <c r="T5057" s="3">
        <v>0</v>
      </c>
      <c r="U5057" s="3">
        <v>0</v>
      </c>
      <c r="V5057" s="1" t="s">
        <v>31</v>
      </c>
      <c r="W5057" s="1" t="s">
        <v>33</v>
      </c>
      <c r="X5057" s="1" t="s">
        <v>1493</v>
      </c>
      <c r="Y5057" s="1" t="s">
        <v>70</v>
      </c>
      <c r="Z5057" s="1" t="s">
        <v>623</v>
      </c>
      <c r="AA5057" s="1" t="s">
        <v>624</v>
      </c>
    </row>
    <row r="5058" spans="1:27" x14ac:dyDescent="0.25">
      <c r="A5058" s="1" t="s">
        <v>26</v>
      </c>
      <c r="B5058" s="1" t="s">
        <v>6752</v>
      </c>
      <c r="C5058" s="2">
        <v>42335</v>
      </c>
      <c r="D5058" s="1" t="s">
        <v>2804</v>
      </c>
      <c r="E5058" s="7" t="str">
        <f>VLOOKUP(TRIM(D5058)*1,CFOP!A:B,2,FALSE)</f>
        <v>Sim</v>
      </c>
      <c r="F5058" s="1" t="s">
        <v>29</v>
      </c>
      <c r="G5058" s="3">
        <v>1020.52</v>
      </c>
      <c r="H5058" s="3">
        <v>887.41</v>
      </c>
      <c r="I5058" s="3">
        <v>159.72999999999999</v>
      </c>
      <c r="J5058" s="1" t="s">
        <v>30</v>
      </c>
      <c r="K5058" s="3">
        <v>0</v>
      </c>
      <c r="L5058" s="3">
        <v>0</v>
      </c>
      <c r="M5058" s="1" t="s">
        <v>31</v>
      </c>
      <c r="N5058" s="3">
        <v>887.41</v>
      </c>
      <c r="O5058" s="3">
        <v>133.11000000000001</v>
      </c>
      <c r="P5058" s="1" t="s">
        <v>2788</v>
      </c>
      <c r="Q5058" s="3">
        <v>887.41</v>
      </c>
      <c r="R5058" s="3">
        <v>14.64</v>
      </c>
      <c r="S5058" s="1" t="s">
        <v>33</v>
      </c>
      <c r="T5058" s="3">
        <v>887.41</v>
      </c>
      <c r="U5058" s="3">
        <v>67.44</v>
      </c>
      <c r="V5058" s="1" t="s">
        <v>33</v>
      </c>
      <c r="W5058" s="1" t="s">
        <v>33</v>
      </c>
      <c r="X5058" s="1" t="s">
        <v>771</v>
      </c>
      <c r="Y5058" s="1" t="s">
        <v>96</v>
      </c>
      <c r="Z5058" s="1" t="s">
        <v>6235</v>
      </c>
      <c r="AA5058" s="1" t="s">
        <v>6236</v>
      </c>
    </row>
    <row r="5059" spans="1:27" hidden="1" x14ac:dyDescent="0.25">
      <c r="A5059" s="1" t="s">
        <v>26</v>
      </c>
      <c r="B5059" s="1" t="s">
        <v>6753</v>
      </c>
      <c r="C5059" s="2">
        <v>42335</v>
      </c>
      <c r="D5059" s="1" t="s">
        <v>2982</v>
      </c>
      <c r="E5059" s="7" t="str">
        <f>VLOOKUP(TRIM(D5059)*1,CFOP!A:B,2,FALSE)</f>
        <v>Não</v>
      </c>
      <c r="F5059" s="1" t="s">
        <v>29</v>
      </c>
      <c r="G5059" s="3">
        <v>111.52</v>
      </c>
      <c r="H5059" s="3">
        <v>0</v>
      </c>
      <c r="I5059" s="3">
        <v>0</v>
      </c>
      <c r="J5059" s="1" t="s">
        <v>31</v>
      </c>
      <c r="K5059" s="3">
        <v>0</v>
      </c>
      <c r="L5059" s="3">
        <v>0</v>
      </c>
      <c r="M5059" s="1" t="s">
        <v>31</v>
      </c>
      <c r="N5059" s="3">
        <v>0</v>
      </c>
      <c r="O5059" s="3">
        <v>0</v>
      </c>
      <c r="P5059" s="1" t="s">
        <v>31</v>
      </c>
      <c r="Q5059" s="3">
        <v>0</v>
      </c>
      <c r="R5059" s="3">
        <v>0</v>
      </c>
      <c r="S5059" s="1" t="s">
        <v>31</v>
      </c>
      <c r="T5059" s="3">
        <v>0</v>
      </c>
      <c r="U5059" s="3">
        <v>0</v>
      </c>
      <c r="V5059" s="1" t="s">
        <v>31</v>
      </c>
      <c r="W5059" s="1" t="s">
        <v>33</v>
      </c>
      <c r="X5059" s="1" t="s">
        <v>1493</v>
      </c>
      <c r="Y5059" s="1" t="s">
        <v>70</v>
      </c>
      <c r="Z5059" s="1" t="s">
        <v>3042</v>
      </c>
      <c r="AA5059" s="1" t="s">
        <v>3043</v>
      </c>
    </row>
    <row r="5060" spans="1:27" hidden="1" x14ac:dyDescent="0.25">
      <c r="A5060" s="1" t="s">
        <v>26</v>
      </c>
      <c r="B5060" s="1" t="s">
        <v>6753</v>
      </c>
      <c r="C5060" s="2">
        <v>42335</v>
      </c>
      <c r="D5060" s="1" t="s">
        <v>2982</v>
      </c>
      <c r="E5060" s="7" t="str">
        <f>VLOOKUP(TRIM(D5060)*1,CFOP!A:B,2,FALSE)</f>
        <v>Não</v>
      </c>
      <c r="F5060" s="1" t="s">
        <v>29</v>
      </c>
      <c r="G5060" s="3">
        <v>125.87</v>
      </c>
      <c r="H5060" s="3">
        <v>0</v>
      </c>
      <c r="I5060" s="3">
        <v>0</v>
      </c>
      <c r="J5060" s="1" t="s">
        <v>31</v>
      </c>
      <c r="K5060" s="3">
        <v>0</v>
      </c>
      <c r="L5060" s="3">
        <v>0</v>
      </c>
      <c r="M5060" s="1" t="s">
        <v>31</v>
      </c>
      <c r="N5060" s="3">
        <v>0</v>
      </c>
      <c r="O5060" s="3">
        <v>0</v>
      </c>
      <c r="P5060" s="1" t="s">
        <v>31</v>
      </c>
      <c r="Q5060" s="3">
        <v>0</v>
      </c>
      <c r="R5060" s="3">
        <v>0</v>
      </c>
      <c r="S5060" s="1" t="s">
        <v>31</v>
      </c>
      <c r="T5060" s="3">
        <v>0</v>
      </c>
      <c r="U5060" s="3">
        <v>0</v>
      </c>
      <c r="V5060" s="1" t="s">
        <v>31</v>
      </c>
      <c r="W5060" s="1" t="s">
        <v>33</v>
      </c>
      <c r="X5060" s="1" t="s">
        <v>1493</v>
      </c>
      <c r="Y5060" s="1" t="s">
        <v>577</v>
      </c>
      <c r="Z5060" s="1" t="s">
        <v>621</v>
      </c>
      <c r="AA5060" s="1" t="s">
        <v>622</v>
      </c>
    </row>
    <row r="5061" spans="1:27" hidden="1" x14ac:dyDescent="0.25">
      <c r="A5061" s="1" t="s">
        <v>26</v>
      </c>
      <c r="B5061" s="1" t="s">
        <v>6753</v>
      </c>
      <c r="C5061" s="2">
        <v>42335</v>
      </c>
      <c r="D5061" s="1" t="s">
        <v>2982</v>
      </c>
      <c r="E5061" s="7" t="str">
        <f>VLOOKUP(TRIM(D5061)*1,CFOP!A:B,2,FALSE)</f>
        <v>Não</v>
      </c>
      <c r="F5061" s="1" t="s">
        <v>29</v>
      </c>
      <c r="G5061" s="3">
        <v>97.77</v>
      </c>
      <c r="H5061" s="3">
        <v>0</v>
      </c>
      <c r="I5061" s="3">
        <v>0</v>
      </c>
      <c r="J5061" s="1" t="s">
        <v>31</v>
      </c>
      <c r="K5061" s="3">
        <v>0</v>
      </c>
      <c r="L5061" s="3">
        <v>0</v>
      </c>
      <c r="M5061" s="1" t="s">
        <v>31</v>
      </c>
      <c r="N5061" s="3">
        <v>0</v>
      </c>
      <c r="O5061" s="3">
        <v>0</v>
      </c>
      <c r="P5061" s="1" t="s">
        <v>31</v>
      </c>
      <c r="Q5061" s="3">
        <v>0</v>
      </c>
      <c r="R5061" s="3">
        <v>0</v>
      </c>
      <c r="S5061" s="1" t="s">
        <v>31</v>
      </c>
      <c r="T5061" s="3">
        <v>0</v>
      </c>
      <c r="U5061" s="3">
        <v>0</v>
      </c>
      <c r="V5061" s="1" t="s">
        <v>31</v>
      </c>
      <c r="W5061" s="1" t="s">
        <v>33</v>
      </c>
      <c r="X5061" s="1" t="s">
        <v>1493</v>
      </c>
      <c r="Y5061" s="1" t="s">
        <v>70</v>
      </c>
      <c r="Z5061" s="1" t="s">
        <v>623</v>
      </c>
      <c r="AA5061" s="1" t="s">
        <v>624</v>
      </c>
    </row>
    <row r="5062" spans="1:27" hidden="1" x14ac:dyDescent="0.25">
      <c r="A5062" s="1" t="s">
        <v>26</v>
      </c>
      <c r="B5062" s="1" t="s">
        <v>6754</v>
      </c>
      <c r="C5062" s="2">
        <v>42335</v>
      </c>
      <c r="D5062" s="1" t="s">
        <v>2982</v>
      </c>
      <c r="E5062" s="7" t="str">
        <f>VLOOKUP(TRIM(D5062)*1,CFOP!A:B,2,FALSE)</f>
        <v>Não</v>
      </c>
      <c r="F5062" s="1" t="s">
        <v>29</v>
      </c>
      <c r="G5062" s="3">
        <v>223.04</v>
      </c>
      <c r="H5062" s="3">
        <v>0</v>
      </c>
      <c r="I5062" s="3">
        <v>0</v>
      </c>
      <c r="J5062" s="1" t="s">
        <v>31</v>
      </c>
      <c r="K5062" s="3">
        <v>0</v>
      </c>
      <c r="L5062" s="3">
        <v>0</v>
      </c>
      <c r="M5062" s="1" t="s">
        <v>31</v>
      </c>
      <c r="N5062" s="3">
        <v>0</v>
      </c>
      <c r="O5062" s="3">
        <v>0</v>
      </c>
      <c r="P5062" s="1" t="s">
        <v>31</v>
      </c>
      <c r="Q5062" s="3">
        <v>0</v>
      </c>
      <c r="R5062" s="3">
        <v>0</v>
      </c>
      <c r="S5062" s="1" t="s">
        <v>31</v>
      </c>
      <c r="T5062" s="3">
        <v>0</v>
      </c>
      <c r="U5062" s="3">
        <v>0</v>
      </c>
      <c r="V5062" s="1" t="s">
        <v>31</v>
      </c>
      <c r="W5062" s="1" t="s">
        <v>33</v>
      </c>
      <c r="X5062" s="1" t="s">
        <v>1493</v>
      </c>
      <c r="Y5062" s="1" t="s">
        <v>70</v>
      </c>
      <c r="Z5062" s="1" t="s">
        <v>3042</v>
      </c>
      <c r="AA5062" s="1" t="s">
        <v>3043</v>
      </c>
    </row>
    <row r="5063" spans="1:27" hidden="1" x14ac:dyDescent="0.25">
      <c r="A5063" s="1" t="s">
        <v>26</v>
      </c>
      <c r="B5063" s="1" t="s">
        <v>6754</v>
      </c>
      <c r="C5063" s="2">
        <v>42335</v>
      </c>
      <c r="D5063" s="1" t="s">
        <v>2982</v>
      </c>
      <c r="E5063" s="7" t="str">
        <f>VLOOKUP(TRIM(D5063)*1,CFOP!A:B,2,FALSE)</f>
        <v>Não</v>
      </c>
      <c r="F5063" s="1" t="s">
        <v>29</v>
      </c>
      <c r="G5063" s="3">
        <v>125.87</v>
      </c>
      <c r="H5063" s="3">
        <v>0</v>
      </c>
      <c r="I5063" s="3">
        <v>0</v>
      </c>
      <c r="J5063" s="1" t="s">
        <v>31</v>
      </c>
      <c r="K5063" s="3">
        <v>0</v>
      </c>
      <c r="L5063" s="3">
        <v>0</v>
      </c>
      <c r="M5063" s="1" t="s">
        <v>31</v>
      </c>
      <c r="N5063" s="3">
        <v>0</v>
      </c>
      <c r="O5063" s="3">
        <v>0</v>
      </c>
      <c r="P5063" s="1" t="s">
        <v>31</v>
      </c>
      <c r="Q5063" s="3">
        <v>0</v>
      </c>
      <c r="R5063" s="3">
        <v>0</v>
      </c>
      <c r="S5063" s="1" t="s">
        <v>31</v>
      </c>
      <c r="T5063" s="3">
        <v>0</v>
      </c>
      <c r="U5063" s="3">
        <v>0</v>
      </c>
      <c r="V5063" s="1" t="s">
        <v>31</v>
      </c>
      <c r="W5063" s="1" t="s">
        <v>33</v>
      </c>
      <c r="X5063" s="1" t="s">
        <v>1493</v>
      </c>
      <c r="Y5063" s="1" t="s">
        <v>577</v>
      </c>
      <c r="Z5063" s="1" t="s">
        <v>621</v>
      </c>
      <c r="AA5063" s="1" t="s">
        <v>622</v>
      </c>
    </row>
    <row r="5064" spans="1:27" hidden="1" x14ac:dyDescent="0.25">
      <c r="A5064" s="1" t="s">
        <v>26</v>
      </c>
      <c r="B5064" s="1" t="s">
        <v>6754</v>
      </c>
      <c r="C5064" s="2">
        <v>42335</v>
      </c>
      <c r="D5064" s="1" t="s">
        <v>2982</v>
      </c>
      <c r="E5064" s="7" t="str">
        <f>VLOOKUP(TRIM(D5064)*1,CFOP!A:B,2,FALSE)</f>
        <v>Não</v>
      </c>
      <c r="F5064" s="1" t="s">
        <v>29</v>
      </c>
      <c r="G5064" s="3">
        <v>97.77</v>
      </c>
      <c r="H5064" s="3">
        <v>0</v>
      </c>
      <c r="I5064" s="3">
        <v>0</v>
      </c>
      <c r="J5064" s="1" t="s">
        <v>31</v>
      </c>
      <c r="K5064" s="3">
        <v>0</v>
      </c>
      <c r="L5064" s="3">
        <v>0</v>
      </c>
      <c r="M5064" s="1" t="s">
        <v>31</v>
      </c>
      <c r="N5064" s="3">
        <v>0</v>
      </c>
      <c r="O5064" s="3">
        <v>0</v>
      </c>
      <c r="P5064" s="1" t="s">
        <v>31</v>
      </c>
      <c r="Q5064" s="3">
        <v>0</v>
      </c>
      <c r="R5064" s="3">
        <v>0</v>
      </c>
      <c r="S5064" s="1" t="s">
        <v>31</v>
      </c>
      <c r="T5064" s="3">
        <v>0</v>
      </c>
      <c r="U5064" s="3">
        <v>0</v>
      </c>
      <c r="V5064" s="1" t="s">
        <v>31</v>
      </c>
      <c r="W5064" s="1" t="s">
        <v>33</v>
      </c>
      <c r="X5064" s="1" t="s">
        <v>1493</v>
      </c>
      <c r="Y5064" s="1" t="s">
        <v>70</v>
      </c>
      <c r="Z5064" s="1" t="s">
        <v>623</v>
      </c>
      <c r="AA5064" s="1" t="s">
        <v>624</v>
      </c>
    </row>
    <row r="5065" spans="1:27" x14ac:dyDescent="0.25">
      <c r="A5065" s="1" t="s">
        <v>26</v>
      </c>
      <c r="B5065" s="1" t="s">
        <v>6755</v>
      </c>
      <c r="C5065" s="2">
        <v>42335</v>
      </c>
      <c r="D5065" s="1" t="s">
        <v>2817</v>
      </c>
      <c r="E5065" s="7" t="str">
        <f>VLOOKUP(TRIM(D5065)*1,CFOP!A:B,2,FALSE)</f>
        <v>Sim</v>
      </c>
      <c r="F5065" s="1" t="s">
        <v>179</v>
      </c>
      <c r="G5065" s="3">
        <v>80</v>
      </c>
      <c r="H5065" s="3">
        <v>80</v>
      </c>
      <c r="I5065" s="3">
        <v>9.6</v>
      </c>
      <c r="J5065" s="1" t="s">
        <v>30</v>
      </c>
      <c r="K5065" s="3">
        <v>0</v>
      </c>
      <c r="L5065" s="3">
        <v>0</v>
      </c>
      <c r="M5065" s="1" t="s">
        <v>31</v>
      </c>
      <c r="N5065" s="3">
        <v>0</v>
      </c>
      <c r="O5065" s="3">
        <v>0</v>
      </c>
      <c r="P5065" s="1" t="s">
        <v>31</v>
      </c>
      <c r="Q5065" s="3">
        <v>80</v>
      </c>
      <c r="R5065" s="3">
        <v>1.32</v>
      </c>
      <c r="S5065" s="1" t="s">
        <v>33</v>
      </c>
      <c r="T5065" s="3">
        <v>80</v>
      </c>
      <c r="U5065" s="3">
        <v>6.08</v>
      </c>
      <c r="V5065" s="1" t="s">
        <v>33</v>
      </c>
      <c r="W5065" s="1" t="s">
        <v>33</v>
      </c>
      <c r="X5065" s="1" t="s">
        <v>3114</v>
      </c>
      <c r="Y5065" s="1" t="s">
        <v>1378</v>
      </c>
      <c r="Z5065" s="1" t="s">
        <v>6258</v>
      </c>
      <c r="AA5065" s="1" t="s">
        <v>3116</v>
      </c>
    </row>
    <row r="5066" spans="1:27" x14ac:dyDescent="0.25">
      <c r="A5066" s="1" t="s">
        <v>26</v>
      </c>
      <c r="B5066" s="1" t="s">
        <v>6756</v>
      </c>
      <c r="C5066" s="2">
        <v>42335</v>
      </c>
      <c r="D5066" s="1" t="s">
        <v>2841</v>
      </c>
      <c r="E5066" s="7" t="str">
        <f>VLOOKUP(TRIM(D5066)*1,CFOP!A:B,2,FALSE)</f>
        <v>Sim</v>
      </c>
      <c r="F5066" s="1" t="s">
        <v>2912</v>
      </c>
      <c r="G5066" s="3">
        <v>1266.5900000000001</v>
      </c>
      <c r="H5066" s="3">
        <v>1101.3800000000001</v>
      </c>
      <c r="I5066" s="3">
        <v>44.06</v>
      </c>
      <c r="J5066" s="1" t="s">
        <v>61</v>
      </c>
      <c r="K5066" s="3">
        <v>0</v>
      </c>
      <c r="L5066" s="3">
        <v>0</v>
      </c>
      <c r="M5066" s="1" t="s">
        <v>31</v>
      </c>
      <c r="N5066" s="3">
        <v>1101.3800000000001</v>
      </c>
      <c r="O5066" s="3">
        <v>165.21</v>
      </c>
      <c r="P5066" s="1" t="s">
        <v>2788</v>
      </c>
      <c r="Q5066" s="3">
        <v>1101.3800000000001</v>
      </c>
      <c r="R5066" s="3">
        <v>18.170000000000002</v>
      </c>
      <c r="S5066" s="1" t="s">
        <v>33</v>
      </c>
      <c r="T5066" s="3">
        <v>1101.3800000000001</v>
      </c>
      <c r="U5066" s="3">
        <v>83.7</v>
      </c>
      <c r="V5066" s="1" t="s">
        <v>33</v>
      </c>
      <c r="W5066" s="1" t="s">
        <v>33</v>
      </c>
      <c r="X5066" s="1" t="s">
        <v>4685</v>
      </c>
      <c r="Y5066" s="1" t="s">
        <v>91</v>
      </c>
      <c r="Z5066" s="1" t="s">
        <v>1811</v>
      </c>
      <c r="AA5066" s="1" t="s">
        <v>1812</v>
      </c>
    </row>
    <row r="5067" spans="1:27" x14ac:dyDescent="0.25">
      <c r="A5067" s="1" t="s">
        <v>26</v>
      </c>
      <c r="B5067" s="1" t="s">
        <v>6757</v>
      </c>
      <c r="C5067" s="2">
        <v>42335</v>
      </c>
      <c r="D5067" s="1" t="s">
        <v>2841</v>
      </c>
      <c r="E5067" s="7" t="str">
        <f>VLOOKUP(TRIM(D5067)*1,CFOP!A:B,2,FALSE)</f>
        <v>Sim</v>
      </c>
      <c r="F5067" s="1" t="s">
        <v>478</v>
      </c>
      <c r="G5067" s="3">
        <v>5795.1</v>
      </c>
      <c r="H5067" s="3">
        <v>5039.22</v>
      </c>
      <c r="I5067" s="3">
        <v>201.57</v>
      </c>
      <c r="J5067" s="1" t="s">
        <v>61</v>
      </c>
      <c r="K5067" s="3">
        <v>0</v>
      </c>
      <c r="L5067" s="3">
        <v>0</v>
      </c>
      <c r="M5067" s="1" t="s">
        <v>31</v>
      </c>
      <c r="N5067" s="3">
        <v>5039.22</v>
      </c>
      <c r="O5067" s="3">
        <v>755.88</v>
      </c>
      <c r="P5067" s="1" t="s">
        <v>2788</v>
      </c>
      <c r="Q5067" s="3">
        <v>5039.22</v>
      </c>
      <c r="R5067" s="3">
        <v>83.15</v>
      </c>
      <c r="S5067" s="1" t="s">
        <v>33</v>
      </c>
      <c r="T5067" s="3">
        <v>5039.22</v>
      </c>
      <c r="U5067" s="3">
        <v>382.98</v>
      </c>
      <c r="V5067" s="1" t="s">
        <v>33</v>
      </c>
      <c r="W5067" s="1" t="s">
        <v>33</v>
      </c>
      <c r="X5067" s="1" t="s">
        <v>3234</v>
      </c>
      <c r="Y5067" s="1" t="s">
        <v>44</v>
      </c>
      <c r="Z5067" s="1" t="s">
        <v>5073</v>
      </c>
      <c r="AA5067" s="1" t="s">
        <v>5074</v>
      </c>
    </row>
    <row r="5068" spans="1:27" x14ac:dyDescent="0.25">
      <c r="A5068" s="1" t="s">
        <v>26</v>
      </c>
      <c r="B5068" s="1" t="s">
        <v>6757</v>
      </c>
      <c r="C5068" s="2">
        <v>42335</v>
      </c>
      <c r="D5068" s="1" t="s">
        <v>2841</v>
      </c>
      <c r="E5068" s="7" t="str">
        <f>VLOOKUP(TRIM(D5068)*1,CFOP!A:B,2,FALSE)</f>
        <v>Sim</v>
      </c>
      <c r="F5068" s="1" t="s">
        <v>478</v>
      </c>
      <c r="G5068" s="3">
        <v>506.63</v>
      </c>
      <c r="H5068" s="3">
        <v>440.55</v>
      </c>
      <c r="I5068" s="3">
        <v>17.62</v>
      </c>
      <c r="J5068" s="1" t="s">
        <v>61</v>
      </c>
      <c r="K5068" s="3">
        <v>0</v>
      </c>
      <c r="L5068" s="3">
        <v>0</v>
      </c>
      <c r="M5068" s="1" t="s">
        <v>31</v>
      </c>
      <c r="N5068" s="3">
        <v>440.55</v>
      </c>
      <c r="O5068" s="3">
        <v>66.08</v>
      </c>
      <c r="P5068" s="1" t="s">
        <v>2788</v>
      </c>
      <c r="Q5068" s="3">
        <v>440.55</v>
      </c>
      <c r="R5068" s="3">
        <v>7.2700000000000005</v>
      </c>
      <c r="S5068" s="1" t="s">
        <v>33</v>
      </c>
      <c r="T5068" s="3">
        <v>440.55</v>
      </c>
      <c r="U5068" s="3">
        <v>33.480000000000004</v>
      </c>
      <c r="V5068" s="1" t="s">
        <v>33</v>
      </c>
      <c r="W5068" s="1" t="s">
        <v>33</v>
      </c>
      <c r="X5068" s="1" t="s">
        <v>3234</v>
      </c>
      <c r="Y5068" s="1" t="s">
        <v>91</v>
      </c>
      <c r="Z5068" s="1" t="s">
        <v>1522</v>
      </c>
      <c r="AA5068" s="1" t="s">
        <v>1523</v>
      </c>
    </row>
    <row r="5069" spans="1:27" x14ac:dyDescent="0.25">
      <c r="A5069" s="1" t="s">
        <v>26</v>
      </c>
      <c r="B5069" s="1" t="s">
        <v>6757</v>
      </c>
      <c r="C5069" s="2">
        <v>42335</v>
      </c>
      <c r="D5069" s="1" t="s">
        <v>2841</v>
      </c>
      <c r="E5069" s="7" t="str">
        <f>VLOOKUP(TRIM(D5069)*1,CFOP!A:B,2,FALSE)</f>
        <v>Sim</v>
      </c>
      <c r="F5069" s="1" t="s">
        <v>478</v>
      </c>
      <c r="G5069" s="3">
        <v>506.63</v>
      </c>
      <c r="H5069" s="3">
        <v>440.55</v>
      </c>
      <c r="I5069" s="3">
        <v>17.62</v>
      </c>
      <c r="J5069" s="1" t="s">
        <v>61</v>
      </c>
      <c r="K5069" s="3">
        <v>0</v>
      </c>
      <c r="L5069" s="3">
        <v>0</v>
      </c>
      <c r="M5069" s="1" t="s">
        <v>31</v>
      </c>
      <c r="N5069" s="3">
        <v>440.55</v>
      </c>
      <c r="O5069" s="3">
        <v>66.08</v>
      </c>
      <c r="P5069" s="1" t="s">
        <v>2788</v>
      </c>
      <c r="Q5069" s="3">
        <v>440.55</v>
      </c>
      <c r="R5069" s="3">
        <v>7.2700000000000005</v>
      </c>
      <c r="S5069" s="1" t="s">
        <v>33</v>
      </c>
      <c r="T5069" s="3">
        <v>440.55</v>
      </c>
      <c r="U5069" s="3">
        <v>33.480000000000004</v>
      </c>
      <c r="V5069" s="1" t="s">
        <v>33</v>
      </c>
      <c r="W5069" s="1" t="s">
        <v>33</v>
      </c>
      <c r="X5069" s="1" t="s">
        <v>3234</v>
      </c>
      <c r="Y5069" s="1" t="s">
        <v>91</v>
      </c>
      <c r="Z5069" s="1" t="s">
        <v>2830</v>
      </c>
      <c r="AA5069" s="1" t="s">
        <v>2831</v>
      </c>
    </row>
    <row r="5070" spans="1:27" x14ac:dyDescent="0.25">
      <c r="A5070" s="1" t="s">
        <v>26</v>
      </c>
      <c r="B5070" s="1" t="s">
        <v>6757</v>
      </c>
      <c r="C5070" s="2">
        <v>42335</v>
      </c>
      <c r="D5070" s="1" t="s">
        <v>2841</v>
      </c>
      <c r="E5070" s="7" t="str">
        <f>VLOOKUP(TRIM(D5070)*1,CFOP!A:B,2,FALSE)</f>
        <v>Sim</v>
      </c>
      <c r="F5070" s="1" t="s">
        <v>478</v>
      </c>
      <c r="G5070" s="3">
        <v>363.81</v>
      </c>
      <c r="H5070" s="3">
        <v>316.36</v>
      </c>
      <c r="I5070" s="3">
        <v>12.65</v>
      </c>
      <c r="J5070" s="1" t="s">
        <v>61</v>
      </c>
      <c r="K5070" s="3">
        <v>0</v>
      </c>
      <c r="L5070" s="3">
        <v>0</v>
      </c>
      <c r="M5070" s="1" t="s">
        <v>31</v>
      </c>
      <c r="N5070" s="3">
        <v>316.36</v>
      </c>
      <c r="O5070" s="3">
        <v>47.45</v>
      </c>
      <c r="P5070" s="1" t="s">
        <v>2788</v>
      </c>
      <c r="Q5070" s="3">
        <v>316.36</v>
      </c>
      <c r="R5070" s="3">
        <v>5.22</v>
      </c>
      <c r="S5070" s="1" t="s">
        <v>33</v>
      </c>
      <c r="T5070" s="3">
        <v>316.36</v>
      </c>
      <c r="U5070" s="3">
        <v>24.04</v>
      </c>
      <c r="V5070" s="1" t="s">
        <v>33</v>
      </c>
      <c r="W5070" s="1" t="s">
        <v>33</v>
      </c>
      <c r="X5070" s="1" t="s">
        <v>3234</v>
      </c>
      <c r="Y5070" s="1" t="s">
        <v>91</v>
      </c>
      <c r="Z5070" s="1" t="s">
        <v>302</v>
      </c>
      <c r="AA5070" s="1" t="s">
        <v>303</v>
      </c>
    </row>
    <row r="5071" spans="1:27" x14ac:dyDescent="0.25">
      <c r="A5071" s="1" t="s">
        <v>26</v>
      </c>
      <c r="B5071" s="1" t="s">
        <v>6757</v>
      </c>
      <c r="C5071" s="2">
        <v>42335</v>
      </c>
      <c r="D5071" s="1" t="s">
        <v>2841</v>
      </c>
      <c r="E5071" s="7" t="str">
        <f>VLOOKUP(TRIM(D5071)*1,CFOP!A:B,2,FALSE)</f>
        <v>Sim</v>
      </c>
      <c r="F5071" s="1" t="s">
        <v>478</v>
      </c>
      <c r="G5071" s="3">
        <v>499.15000000000003</v>
      </c>
      <c r="H5071" s="3">
        <v>434.04</v>
      </c>
      <c r="I5071" s="3">
        <v>17.36</v>
      </c>
      <c r="J5071" s="1" t="s">
        <v>61</v>
      </c>
      <c r="K5071" s="3">
        <v>0</v>
      </c>
      <c r="L5071" s="3">
        <v>0</v>
      </c>
      <c r="M5071" s="1" t="s">
        <v>31</v>
      </c>
      <c r="N5071" s="3">
        <v>434.04</v>
      </c>
      <c r="O5071" s="3">
        <v>65.11</v>
      </c>
      <c r="P5071" s="1" t="s">
        <v>2788</v>
      </c>
      <c r="Q5071" s="3">
        <v>434.04</v>
      </c>
      <c r="R5071" s="3">
        <v>7.16</v>
      </c>
      <c r="S5071" s="1" t="s">
        <v>33</v>
      </c>
      <c r="T5071" s="3">
        <v>434.04</v>
      </c>
      <c r="U5071" s="3">
        <v>32.99</v>
      </c>
      <c r="V5071" s="1" t="s">
        <v>33</v>
      </c>
      <c r="W5071" s="1" t="s">
        <v>33</v>
      </c>
      <c r="X5071" s="1" t="s">
        <v>3234</v>
      </c>
      <c r="Y5071" s="1" t="s">
        <v>70</v>
      </c>
      <c r="Z5071" s="1" t="s">
        <v>1714</v>
      </c>
      <c r="AA5071" s="1" t="s">
        <v>1715</v>
      </c>
    </row>
    <row r="5072" spans="1:27" x14ac:dyDescent="0.25">
      <c r="A5072" s="1" t="s">
        <v>26</v>
      </c>
      <c r="B5072" s="1" t="s">
        <v>6757</v>
      </c>
      <c r="C5072" s="2">
        <v>42335</v>
      </c>
      <c r="D5072" s="1" t="s">
        <v>2841</v>
      </c>
      <c r="E5072" s="7" t="str">
        <f>VLOOKUP(TRIM(D5072)*1,CFOP!A:B,2,FALSE)</f>
        <v>Sim</v>
      </c>
      <c r="F5072" s="1" t="s">
        <v>478</v>
      </c>
      <c r="G5072" s="3">
        <v>327.10000000000002</v>
      </c>
      <c r="H5072" s="3">
        <v>327.10000000000002</v>
      </c>
      <c r="I5072" s="3">
        <v>13.08</v>
      </c>
      <c r="J5072" s="1" t="s">
        <v>61</v>
      </c>
      <c r="K5072" s="3">
        <v>0</v>
      </c>
      <c r="L5072" s="3">
        <v>0</v>
      </c>
      <c r="M5072" s="1" t="s">
        <v>31</v>
      </c>
      <c r="N5072" s="3">
        <v>0</v>
      </c>
      <c r="O5072" s="3">
        <v>0</v>
      </c>
      <c r="P5072" s="1" t="s">
        <v>31</v>
      </c>
      <c r="Q5072" s="3">
        <v>327.10000000000002</v>
      </c>
      <c r="R5072" s="3">
        <v>5.4</v>
      </c>
      <c r="S5072" s="1" t="s">
        <v>33</v>
      </c>
      <c r="T5072" s="3">
        <v>327.10000000000002</v>
      </c>
      <c r="U5072" s="3">
        <v>24.86</v>
      </c>
      <c r="V5072" s="1" t="s">
        <v>33</v>
      </c>
      <c r="W5072" s="1" t="s">
        <v>33</v>
      </c>
      <c r="X5072" s="1" t="s">
        <v>3234</v>
      </c>
      <c r="Y5072" s="1" t="s">
        <v>240</v>
      </c>
      <c r="Z5072" s="1" t="s">
        <v>5676</v>
      </c>
      <c r="AA5072" s="1" t="s">
        <v>5677</v>
      </c>
    </row>
    <row r="5073" spans="1:27" x14ac:dyDescent="0.25">
      <c r="A5073" s="1" t="s">
        <v>26</v>
      </c>
      <c r="B5073" s="1" t="s">
        <v>6757</v>
      </c>
      <c r="C5073" s="2">
        <v>42335</v>
      </c>
      <c r="D5073" s="1" t="s">
        <v>2841</v>
      </c>
      <c r="E5073" s="7" t="str">
        <f>VLOOKUP(TRIM(D5073)*1,CFOP!A:B,2,FALSE)</f>
        <v>Sim</v>
      </c>
      <c r="F5073" s="1" t="s">
        <v>478</v>
      </c>
      <c r="G5073" s="3">
        <v>759.95</v>
      </c>
      <c r="H5073" s="3">
        <v>660.83</v>
      </c>
      <c r="I5073" s="3">
        <v>26.43</v>
      </c>
      <c r="J5073" s="1" t="s">
        <v>61</v>
      </c>
      <c r="K5073" s="3">
        <v>0</v>
      </c>
      <c r="L5073" s="3">
        <v>0</v>
      </c>
      <c r="M5073" s="1" t="s">
        <v>31</v>
      </c>
      <c r="N5073" s="3">
        <v>660.83</v>
      </c>
      <c r="O5073" s="3">
        <v>99.12</v>
      </c>
      <c r="P5073" s="1" t="s">
        <v>2788</v>
      </c>
      <c r="Q5073" s="3">
        <v>660.83</v>
      </c>
      <c r="R5073" s="3">
        <v>10.9</v>
      </c>
      <c r="S5073" s="1" t="s">
        <v>33</v>
      </c>
      <c r="T5073" s="3">
        <v>660.83</v>
      </c>
      <c r="U5073" s="3">
        <v>50.22</v>
      </c>
      <c r="V5073" s="1" t="s">
        <v>33</v>
      </c>
      <c r="W5073" s="1" t="s">
        <v>33</v>
      </c>
      <c r="X5073" s="1" t="s">
        <v>3234</v>
      </c>
      <c r="Y5073" s="1" t="s">
        <v>91</v>
      </c>
      <c r="Z5073" s="1" t="s">
        <v>128</v>
      </c>
      <c r="AA5073" s="1" t="s">
        <v>129</v>
      </c>
    </row>
    <row r="5074" spans="1:27" x14ac:dyDescent="0.25">
      <c r="A5074" s="1" t="s">
        <v>26</v>
      </c>
      <c r="B5074" s="1" t="s">
        <v>6758</v>
      </c>
      <c r="C5074" s="2">
        <v>42335</v>
      </c>
      <c r="D5074" s="1" t="s">
        <v>2787</v>
      </c>
      <c r="E5074" s="7" t="str">
        <f>VLOOKUP(TRIM(D5074)*1,CFOP!A:B,2,FALSE)</f>
        <v>Sim</v>
      </c>
      <c r="F5074" s="1" t="s">
        <v>29</v>
      </c>
      <c r="G5074" s="3">
        <v>1858.55</v>
      </c>
      <c r="H5074" s="3">
        <v>1858.55</v>
      </c>
      <c r="I5074" s="3">
        <v>334.54</v>
      </c>
      <c r="J5074" s="1" t="s">
        <v>30</v>
      </c>
      <c r="K5074" s="3">
        <v>0</v>
      </c>
      <c r="L5074" s="3">
        <v>0</v>
      </c>
      <c r="M5074" s="1" t="s">
        <v>31</v>
      </c>
      <c r="N5074" s="3">
        <v>0</v>
      </c>
      <c r="O5074" s="3">
        <v>0</v>
      </c>
      <c r="P5074" s="1" t="s">
        <v>31</v>
      </c>
      <c r="Q5074" s="3">
        <v>1858.55</v>
      </c>
      <c r="R5074" s="3">
        <v>30.67</v>
      </c>
      <c r="S5074" s="1" t="s">
        <v>33</v>
      </c>
      <c r="T5074" s="3">
        <v>1858.55</v>
      </c>
      <c r="U5074" s="3">
        <v>141.25</v>
      </c>
      <c r="V5074" s="1" t="s">
        <v>33</v>
      </c>
      <c r="W5074" s="1" t="s">
        <v>33</v>
      </c>
      <c r="X5074" s="1" t="s">
        <v>6759</v>
      </c>
      <c r="Y5074" s="1" t="s">
        <v>364</v>
      </c>
      <c r="Z5074" s="1" t="s">
        <v>365</v>
      </c>
      <c r="AA5074" s="1" t="s">
        <v>366</v>
      </c>
    </row>
    <row r="5075" spans="1:27" x14ac:dyDescent="0.25">
      <c r="A5075" s="1" t="s">
        <v>26</v>
      </c>
      <c r="B5075" s="1" t="s">
        <v>6760</v>
      </c>
      <c r="C5075" s="2">
        <v>42335</v>
      </c>
      <c r="D5075" s="1" t="s">
        <v>2787</v>
      </c>
      <c r="E5075" s="7" t="str">
        <f>VLOOKUP(TRIM(D5075)*1,CFOP!A:B,2,FALSE)</f>
        <v>Sim</v>
      </c>
      <c r="F5075" s="1" t="s">
        <v>29</v>
      </c>
      <c r="G5075" s="3">
        <v>83.100000000000009</v>
      </c>
      <c r="H5075" s="3">
        <v>112.37</v>
      </c>
      <c r="I5075" s="3">
        <v>20.23</v>
      </c>
      <c r="J5075" s="1" t="s">
        <v>30</v>
      </c>
      <c r="K5075" s="3">
        <v>0</v>
      </c>
      <c r="L5075" s="3">
        <v>0</v>
      </c>
      <c r="M5075" s="1" t="s">
        <v>31</v>
      </c>
      <c r="N5075" s="3">
        <v>0</v>
      </c>
      <c r="O5075" s="3">
        <v>0</v>
      </c>
      <c r="P5075" s="1" t="s">
        <v>31</v>
      </c>
      <c r="Q5075" s="3">
        <v>112.37</v>
      </c>
      <c r="R5075" s="3">
        <v>1.85</v>
      </c>
      <c r="S5075" s="1" t="s">
        <v>33</v>
      </c>
      <c r="T5075" s="3">
        <v>112.37</v>
      </c>
      <c r="U5075" s="3">
        <v>8.5400000000000009</v>
      </c>
      <c r="V5075" s="1" t="s">
        <v>33</v>
      </c>
      <c r="W5075" s="1" t="s">
        <v>33</v>
      </c>
      <c r="X5075" s="1" t="s">
        <v>6761</v>
      </c>
      <c r="Y5075" s="1" t="s">
        <v>230</v>
      </c>
      <c r="Z5075" s="1" t="s">
        <v>5012</v>
      </c>
      <c r="AA5075" s="1" t="s">
        <v>5013</v>
      </c>
    </row>
    <row r="5076" spans="1:27" x14ac:dyDescent="0.25">
      <c r="A5076" s="1" t="s">
        <v>26</v>
      </c>
      <c r="B5076" s="1" t="s">
        <v>6762</v>
      </c>
      <c r="C5076" s="2">
        <v>42335</v>
      </c>
      <c r="D5076" s="1" t="s">
        <v>2787</v>
      </c>
      <c r="E5076" s="7" t="str">
        <f>VLOOKUP(TRIM(D5076)*1,CFOP!A:B,2,FALSE)</f>
        <v>Sim</v>
      </c>
      <c r="F5076" s="1" t="s">
        <v>29</v>
      </c>
      <c r="G5076" s="3">
        <v>235.5</v>
      </c>
      <c r="H5076" s="3">
        <v>235.5</v>
      </c>
      <c r="I5076" s="3">
        <v>42.39</v>
      </c>
      <c r="J5076" s="1" t="s">
        <v>61</v>
      </c>
      <c r="K5076" s="3">
        <v>0</v>
      </c>
      <c r="L5076" s="3">
        <v>0</v>
      </c>
      <c r="M5076" s="1" t="s">
        <v>31</v>
      </c>
      <c r="N5076" s="3">
        <v>204.78</v>
      </c>
      <c r="O5076" s="3">
        <v>30.72</v>
      </c>
      <c r="P5076" s="1" t="s">
        <v>2788</v>
      </c>
      <c r="Q5076" s="3">
        <v>204.78</v>
      </c>
      <c r="R5076" s="3">
        <v>3.38</v>
      </c>
      <c r="S5076" s="1" t="s">
        <v>33</v>
      </c>
      <c r="T5076" s="3">
        <v>204.78</v>
      </c>
      <c r="U5076" s="3">
        <v>15.56</v>
      </c>
      <c r="V5076" s="1" t="s">
        <v>33</v>
      </c>
      <c r="W5076" s="1" t="s">
        <v>33</v>
      </c>
      <c r="X5076" s="1" t="s">
        <v>6763</v>
      </c>
      <c r="Y5076" s="1" t="s">
        <v>44</v>
      </c>
      <c r="Z5076" s="1" t="s">
        <v>2455</v>
      </c>
      <c r="AA5076" s="1" t="s">
        <v>2456</v>
      </c>
    </row>
    <row r="5077" spans="1:27" x14ac:dyDescent="0.25">
      <c r="A5077" s="1" t="s">
        <v>26</v>
      </c>
      <c r="B5077" s="1" t="s">
        <v>6762</v>
      </c>
      <c r="C5077" s="2">
        <v>42335</v>
      </c>
      <c r="D5077" s="1" t="s">
        <v>2787</v>
      </c>
      <c r="E5077" s="7" t="str">
        <f>VLOOKUP(TRIM(D5077)*1,CFOP!A:B,2,FALSE)</f>
        <v>Sim</v>
      </c>
      <c r="F5077" s="1" t="s">
        <v>29</v>
      </c>
      <c r="G5077" s="3">
        <v>50.900000000000006</v>
      </c>
      <c r="H5077" s="3">
        <v>50.9</v>
      </c>
      <c r="I5077" s="3">
        <v>9.16</v>
      </c>
      <c r="J5077" s="1" t="s">
        <v>61</v>
      </c>
      <c r="K5077" s="3">
        <v>0</v>
      </c>
      <c r="L5077" s="3">
        <v>0</v>
      </c>
      <c r="M5077" s="1" t="s">
        <v>31</v>
      </c>
      <c r="N5077" s="3">
        <v>46.27</v>
      </c>
      <c r="O5077" s="3">
        <v>4.63</v>
      </c>
      <c r="P5077" s="1" t="s">
        <v>2788</v>
      </c>
      <c r="Q5077" s="3">
        <v>46.27</v>
      </c>
      <c r="R5077" s="3">
        <v>0.76</v>
      </c>
      <c r="S5077" s="1" t="s">
        <v>33</v>
      </c>
      <c r="T5077" s="3">
        <v>46.27</v>
      </c>
      <c r="U5077" s="3">
        <v>3.52</v>
      </c>
      <c r="V5077" s="1" t="s">
        <v>33</v>
      </c>
      <c r="W5077" s="1" t="s">
        <v>33</v>
      </c>
      <c r="X5077" s="1" t="s">
        <v>6763</v>
      </c>
      <c r="Y5077" s="1" t="s">
        <v>78</v>
      </c>
      <c r="Z5077" s="1" t="s">
        <v>3374</v>
      </c>
      <c r="AA5077" s="1" t="s">
        <v>3375</v>
      </c>
    </row>
    <row r="5078" spans="1:27" x14ac:dyDescent="0.25">
      <c r="A5078" s="1" t="s">
        <v>26</v>
      </c>
      <c r="B5078" s="1" t="s">
        <v>6762</v>
      </c>
      <c r="C5078" s="2">
        <v>42335</v>
      </c>
      <c r="D5078" s="1" t="s">
        <v>2787</v>
      </c>
      <c r="E5078" s="7" t="str">
        <f>VLOOKUP(TRIM(D5078)*1,CFOP!A:B,2,FALSE)</f>
        <v>Sim</v>
      </c>
      <c r="F5078" s="1" t="s">
        <v>29</v>
      </c>
      <c r="G5078" s="3">
        <v>195.56</v>
      </c>
      <c r="H5078" s="3">
        <v>195.56</v>
      </c>
      <c r="I5078" s="3">
        <v>35.200000000000003</v>
      </c>
      <c r="J5078" s="1" t="s">
        <v>30</v>
      </c>
      <c r="K5078" s="3">
        <v>0</v>
      </c>
      <c r="L5078" s="3">
        <v>0</v>
      </c>
      <c r="M5078" s="1" t="s">
        <v>31</v>
      </c>
      <c r="N5078" s="3">
        <v>0</v>
      </c>
      <c r="O5078" s="3">
        <v>0</v>
      </c>
      <c r="P5078" s="1" t="s">
        <v>31</v>
      </c>
      <c r="Q5078" s="3">
        <v>195.56</v>
      </c>
      <c r="R5078" s="3">
        <v>3.23</v>
      </c>
      <c r="S5078" s="1" t="s">
        <v>33</v>
      </c>
      <c r="T5078" s="3">
        <v>195.56</v>
      </c>
      <c r="U5078" s="3">
        <v>14.86</v>
      </c>
      <c r="V5078" s="1" t="s">
        <v>33</v>
      </c>
      <c r="W5078" s="1" t="s">
        <v>33</v>
      </c>
      <c r="X5078" s="1" t="s">
        <v>6763</v>
      </c>
      <c r="Y5078" s="1" t="s">
        <v>240</v>
      </c>
      <c r="Z5078" s="1" t="s">
        <v>5349</v>
      </c>
      <c r="AA5078" s="1" t="s">
        <v>5350</v>
      </c>
    </row>
    <row r="5079" spans="1:27" x14ac:dyDescent="0.25">
      <c r="A5079" s="1" t="s">
        <v>26</v>
      </c>
      <c r="B5079" s="1" t="s">
        <v>6764</v>
      </c>
      <c r="C5079" s="2">
        <v>42335</v>
      </c>
      <c r="D5079" s="1" t="s">
        <v>2787</v>
      </c>
      <c r="E5079" s="7" t="str">
        <f>VLOOKUP(TRIM(D5079)*1,CFOP!A:B,2,FALSE)</f>
        <v>Sim</v>
      </c>
      <c r="F5079" s="1" t="s">
        <v>29</v>
      </c>
      <c r="G5079" s="3">
        <v>195.28</v>
      </c>
      <c r="H5079" s="3">
        <v>169.81</v>
      </c>
      <c r="I5079" s="3">
        <v>30.57</v>
      </c>
      <c r="J5079" s="1" t="s">
        <v>61</v>
      </c>
      <c r="K5079" s="3">
        <v>0</v>
      </c>
      <c r="L5079" s="3">
        <v>0</v>
      </c>
      <c r="M5079" s="1" t="s">
        <v>31</v>
      </c>
      <c r="N5079" s="3">
        <v>169.81</v>
      </c>
      <c r="O5079" s="3">
        <v>25.47</v>
      </c>
      <c r="P5079" s="1" t="s">
        <v>2788</v>
      </c>
      <c r="Q5079" s="3">
        <v>169.81</v>
      </c>
      <c r="R5079" s="3">
        <v>2.8000000000000003</v>
      </c>
      <c r="S5079" s="1" t="s">
        <v>33</v>
      </c>
      <c r="T5079" s="3">
        <v>169.81</v>
      </c>
      <c r="U5079" s="3">
        <v>12.91</v>
      </c>
      <c r="V5079" s="1" t="s">
        <v>33</v>
      </c>
      <c r="W5079" s="1" t="s">
        <v>33</v>
      </c>
      <c r="X5079" s="1" t="s">
        <v>4762</v>
      </c>
      <c r="Y5079" s="1" t="s">
        <v>91</v>
      </c>
      <c r="Z5079" s="1" t="s">
        <v>1777</v>
      </c>
      <c r="AA5079" s="1" t="s">
        <v>1778</v>
      </c>
    </row>
    <row r="5080" spans="1:27" x14ac:dyDescent="0.25">
      <c r="A5080" s="1" t="s">
        <v>26</v>
      </c>
      <c r="B5080" s="1" t="s">
        <v>6764</v>
      </c>
      <c r="C5080" s="2">
        <v>42335</v>
      </c>
      <c r="D5080" s="1" t="s">
        <v>2787</v>
      </c>
      <c r="E5080" s="7" t="str">
        <f>VLOOKUP(TRIM(D5080)*1,CFOP!A:B,2,FALSE)</f>
        <v>Sim</v>
      </c>
      <c r="F5080" s="1" t="s">
        <v>29</v>
      </c>
      <c r="G5080" s="3">
        <v>611.05000000000007</v>
      </c>
      <c r="H5080" s="3">
        <v>531.35</v>
      </c>
      <c r="I5080" s="3">
        <v>95.64</v>
      </c>
      <c r="J5080" s="1" t="s">
        <v>61</v>
      </c>
      <c r="K5080" s="3">
        <v>0</v>
      </c>
      <c r="L5080" s="3">
        <v>0</v>
      </c>
      <c r="M5080" s="1" t="s">
        <v>31</v>
      </c>
      <c r="N5080" s="3">
        <v>531.35</v>
      </c>
      <c r="O5080" s="3">
        <v>79.7</v>
      </c>
      <c r="P5080" s="1" t="s">
        <v>2788</v>
      </c>
      <c r="Q5080" s="3">
        <v>531.35</v>
      </c>
      <c r="R5080" s="3">
        <v>8.77</v>
      </c>
      <c r="S5080" s="1" t="s">
        <v>33</v>
      </c>
      <c r="T5080" s="3">
        <v>531.35</v>
      </c>
      <c r="U5080" s="3">
        <v>40.380000000000003</v>
      </c>
      <c r="V5080" s="1" t="s">
        <v>33</v>
      </c>
      <c r="W5080" s="1" t="s">
        <v>33</v>
      </c>
      <c r="X5080" s="1" t="s">
        <v>4762</v>
      </c>
      <c r="Y5080" s="1" t="s">
        <v>91</v>
      </c>
      <c r="Z5080" s="1" t="s">
        <v>1789</v>
      </c>
      <c r="AA5080" s="1" t="s">
        <v>1790</v>
      </c>
    </row>
    <row r="5081" spans="1:27" x14ac:dyDescent="0.25">
      <c r="A5081" s="1" t="s">
        <v>26</v>
      </c>
      <c r="B5081" s="1" t="s">
        <v>6765</v>
      </c>
      <c r="C5081" s="2">
        <v>42335</v>
      </c>
      <c r="D5081" s="1" t="s">
        <v>2804</v>
      </c>
      <c r="E5081" s="7" t="str">
        <f>VLOOKUP(TRIM(D5081)*1,CFOP!A:B,2,FALSE)</f>
        <v>Sim</v>
      </c>
      <c r="F5081" s="1" t="s">
        <v>29</v>
      </c>
      <c r="G5081" s="3">
        <v>53.04</v>
      </c>
      <c r="H5081" s="3">
        <v>53.04</v>
      </c>
      <c r="I5081" s="3">
        <v>9.5500000000000007</v>
      </c>
      <c r="J5081" s="1" t="s">
        <v>30</v>
      </c>
      <c r="K5081" s="3">
        <v>0</v>
      </c>
      <c r="L5081" s="3">
        <v>0</v>
      </c>
      <c r="M5081" s="1" t="s">
        <v>31</v>
      </c>
      <c r="N5081" s="3">
        <v>0</v>
      </c>
      <c r="O5081" s="3">
        <v>0</v>
      </c>
      <c r="P5081" s="1" t="s">
        <v>31</v>
      </c>
      <c r="Q5081" s="3">
        <v>53.04</v>
      </c>
      <c r="R5081" s="3">
        <v>0.88</v>
      </c>
      <c r="S5081" s="1" t="s">
        <v>33</v>
      </c>
      <c r="T5081" s="3">
        <v>53.04</v>
      </c>
      <c r="U5081" s="3">
        <v>4.03</v>
      </c>
      <c r="V5081" s="1" t="s">
        <v>33</v>
      </c>
      <c r="W5081" s="1" t="s">
        <v>33</v>
      </c>
      <c r="X5081" s="1" t="s">
        <v>771</v>
      </c>
      <c r="Y5081" s="1" t="s">
        <v>91</v>
      </c>
      <c r="Z5081" s="1" t="s">
        <v>6766</v>
      </c>
      <c r="AA5081" s="1" t="s">
        <v>6767</v>
      </c>
    </row>
    <row r="5082" spans="1:27" x14ac:dyDescent="0.25">
      <c r="A5082" s="1" t="s">
        <v>26</v>
      </c>
      <c r="B5082" s="1" t="s">
        <v>6768</v>
      </c>
      <c r="C5082" s="2">
        <v>42335</v>
      </c>
      <c r="D5082" s="1" t="s">
        <v>2817</v>
      </c>
      <c r="E5082" s="7" t="str">
        <f>VLOOKUP(TRIM(D5082)*1,CFOP!A:B,2,FALSE)</f>
        <v>Sim</v>
      </c>
      <c r="F5082" s="1" t="s">
        <v>1590</v>
      </c>
      <c r="G5082" s="3">
        <v>3856.98</v>
      </c>
      <c r="H5082" s="3">
        <v>3856.98</v>
      </c>
      <c r="I5082" s="3">
        <v>269.99</v>
      </c>
      <c r="J5082" s="1" t="s">
        <v>307</v>
      </c>
      <c r="K5082" s="3">
        <v>0</v>
      </c>
      <c r="L5082" s="3">
        <v>0</v>
      </c>
      <c r="M5082" s="1" t="s">
        <v>31</v>
      </c>
      <c r="N5082" s="3">
        <v>3856.98</v>
      </c>
      <c r="O5082" s="3">
        <v>0</v>
      </c>
      <c r="P5082" s="1" t="s">
        <v>2788</v>
      </c>
      <c r="Q5082" s="3">
        <v>3856.98</v>
      </c>
      <c r="R5082" s="3">
        <v>63.64</v>
      </c>
      <c r="S5082" s="1" t="s">
        <v>33</v>
      </c>
      <c r="T5082" s="3">
        <v>3856.98</v>
      </c>
      <c r="U5082" s="3">
        <v>293.13</v>
      </c>
      <c r="V5082" s="1" t="s">
        <v>33</v>
      </c>
      <c r="W5082" s="1" t="s">
        <v>33</v>
      </c>
      <c r="X5082" s="1" t="s">
        <v>6769</v>
      </c>
      <c r="Y5082" s="1" t="s">
        <v>2563</v>
      </c>
      <c r="Z5082" s="1" t="s">
        <v>2564</v>
      </c>
      <c r="AA5082" s="1" t="s">
        <v>2565</v>
      </c>
    </row>
    <row r="5083" spans="1:27" x14ac:dyDescent="0.25">
      <c r="A5083" s="1" t="s">
        <v>26</v>
      </c>
      <c r="B5083" s="1" t="s">
        <v>6770</v>
      </c>
      <c r="C5083" s="2">
        <v>42335</v>
      </c>
      <c r="D5083" s="1" t="s">
        <v>2804</v>
      </c>
      <c r="E5083" s="7" t="str">
        <f>VLOOKUP(TRIM(D5083)*1,CFOP!A:B,2,FALSE)</f>
        <v>Sim</v>
      </c>
      <c r="F5083" s="1" t="s">
        <v>29</v>
      </c>
      <c r="G5083" s="3">
        <v>1044.67</v>
      </c>
      <c r="H5083" s="3">
        <v>1044.67</v>
      </c>
      <c r="I5083" s="3">
        <v>188.04</v>
      </c>
      <c r="J5083" s="1" t="s">
        <v>30</v>
      </c>
      <c r="K5083" s="3">
        <v>0</v>
      </c>
      <c r="L5083" s="3">
        <v>0</v>
      </c>
      <c r="M5083" s="1" t="s">
        <v>31</v>
      </c>
      <c r="N5083" s="3">
        <v>0</v>
      </c>
      <c r="O5083" s="3">
        <v>0</v>
      </c>
      <c r="P5083" s="1" t="s">
        <v>31</v>
      </c>
      <c r="Q5083" s="3">
        <v>1044.67</v>
      </c>
      <c r="R5083" s="3">
        <v>17.240000000000002</v>
      </c>
      <c r="S5083" s="1" t="s">
        <v>33</v>
      </c>
      <c r="T5083" s="3">
        <v>1044.67</v>
      </c>
      <c r="U5083" s="3">
        <v>79.39</v>
      </c>
      <c r="V5083" s="1" t="s">
        <v>33</v>
      </c>
      <c r="W5083" s="1" t="s">
        <v>33</v>
      </c>
      <c r="X5083" s="1" t="s">
        <v>1493</v>
      </c>
      <c r="Y5083" s="1" t="s">
        <v>96</v>
      </c>
      <c r="Z5083" s="1" t="s">
        <v>4852</v>
      </c>
      <c r="AA5083" s="1" t="s">
        <v>4853</v>
      </c>
    </row>
    <row r="5084" spans="1:27" x14ac:dyDescent="0.25">
      <c r="A5084" s="1" t="s">
        <v>26</v>
      </c>
      <c r="B5084" s="1" t="s">
        <v>6771</v>
      </c>
      <c r="C5084" s="2">
        <v>42335</v>
      </c>
      <c r="D5084" s="1" t="s">
        <v>2804</v>
      </c>
      <c r="E5084" s="7" t="str">
        <f>VLOOKUP(TRIM(D5084)*1,CFOP!A:B,2,FALSE)</f>
        <v>Sim</v>
      </c>
      <c r="F5084" s="1" t="s">
        <v>29</v>
      </c>
      <c r="G5084" s="3">
        <v>1552.1100000000001</v>
      </c>
      <c r="H5084" s="3">
        <v>1552.1100000000001</v>
      </c>
      <c r="I5084" s="3">
        <v>279.38</v>
      </c>
      <c r="J5084" s="1" t="s">
        <v>30</v>
      </c>
      <c r="K5084" s="3">
        <v>0</v>
      </c>
      <c r="L5084" s="3">
        <v>0</v>
      </c>
      <c r="M5084" s="1" t="s">
        <v>31</v>
      </c>
      <c r="N5084" s="3">
        <v>0</v>
      </c>
      <c r="O5084" s="3">
        <v>0</v>
      </c>
      <c r="P5084" s="1" t="s">
        <v>31</v>
      </c>
      <c r="Q5084" s="3">
        <v>1552.1100000000001</v>
      </c>
      <c r="R5084" s="3">
        <v>25.61</v>
      </c>
      <c r="S5084" s="1" t="s">
        <v>33</v>
      </c>
      <c r="T5084" s="3">
        <v>1552.1100000000001</v>
      </c>
      <c r="U5084" s="3">
        <v>117.96000000000001</v>
      </c>
      <c r="V5084" s="1" t="s">
        <v>33</v>
      </c>
      <c r="W5084" s="1" t="s">
        <v>33</v>
      </c>
      <c r="X5084" s="1" t="s">
        <v>3169</v>
      </c>
      <c r="Y5084" s="1" t="s">
        <v>96</v>
      </c>
      <c r="Z5084" s="1" t="s">
        <v>6772</v>
      </c>
      <c r="AA5084" s="1" t="s">
        <v>6773</v>
      </c>
    </row>
    <row r="5085" spans="1:27" x14ac:dyDescent="0.25">
      <c r="A5085" s="1" t="s">
        <v>26</v>
      </c>
      <c r="B5085" s="1" t="s">
        <v>6774</v>
      </c>
      <c r="C5085" s="2">
        <v>42338</v>
      </c>
      <c r="D5085" s="1" t="s">
        <v>2804</v>
      </c>
      <c r="E5085" s="7" t="str">
        <f>VLOOKUP(TRIM(D5085)*1,CFOP!A:B,2,FALSE)</f>
        <v>Sim</v>
      </c>
      <c r="F5085" s="1" t="s">
        <v>29</v>
      </c>
      <c r="G5085" s="3">
        <v>433.92</v>
      </c>
      <c r="H5085" s="3">
        <v>0</v>
      </c>
      <c r="I5085" s="3">
        <v>0</v>
      </c>
      <c r="J5085" s="1" t="s">
        <v>31</v>
      </c>
      <c r="K5085" s="3">
        <v>0</v>
      </c>
      <c r="L5085" s="3">
        <v>0</v>
      </c>
      <c r="M5085" s="1" t="s">
        <v>31</v>
      </c>
      <c r="N5085" s="3">
        <v>0</v>
      </c>
      <c r="O5085" s="3">
        <v>0</v>
      </c>
      <c r="P5085" s="1" t="s">
        <v>31</v>
      </c>
      <c r="Q5085" s="3">
        <v>433.92</v>
      </c>
      <c r="R5085" s="3">
        <v>7.16</v>
      </c>
      <c r="S5085" s="1" t="s">
        <v>33</v>
      </c>
      <c r="T5085" s="3">
        <v>433.92</v>
      </c>
      <c r="U5085" s="3">
        <v>32.980000000000004</v>
      </c>
      <c r="V5085" s="1" t="s">
        <v>33</v>
      </c>
      <c r="W5085" s="1" t="s">
        <v>33</v>
      </c>
      <c r="X5085" s="1" t="s">
        <v>3055</v>
      </c>
      <c r="Y5085" s="1" t="s">
        <v>2556</v>
      </c>
      <c r="Z5085" s="1" t="s">
        <v>6775</v>
      </c>
      <c r="AA5085" s="1" t="s">
        <v>6776</v>
      </c>
    </row>
    <row r="5086" spans="1:27" x14ac:dyDescent="0.25">
      <c r="A5086" s="1" t="s">
        <v>26</v>
      </c>
      <c r="B5086" s="1" t="s">
        <v>6777</v>
      </c>
      <c r="C5086" s="2">
        <v>42338</v>
      </c>
      <c r="D5086" s="1" t="s">
        <v>2817</v>
      </c>
      <c r="E5086" s="7" t="str">
        <f>VLOOKUP(TRIM(D5086)*1,CFOP!A:B,2,FALSE)</f>
        <v>Sim</v>
      </c>
      <c r="F5086" s="1" t="s">
        <v>172</v>
      </c>
      <c r="G5086" s="3">
        <v>1113.5</v>
      </c>
      <c r="H5086" s="3">
        <v>1113.5</v>
      </c>
      <c r="I5086" s="3">
        <v>133.62</v>
      </c>
      <c r="J5086" s="1" t="s">
        <v>307</v>
      </c>
      <c r="K5086" s="3">
        <v>0</v>
      </c>
      <c r="L5086" s="3">
        <v>0</v>
      </c>
      <c r="M5086" s="1" t="s">
        <v>31</v>
      </c>
      <c r="N5086" s="3">
        <v>0</v>
      </c>
      <c r="O5086" s="3">
        <v>0</v>
      </c>
      <c r="P5086" s="1" t="s">
        <v>31</v>
      </c>
      <c r="Q5086" s="3">
        <v>1113.5</v>
      </c>
      <c r="R5086" s="3">
        <v>18.37</v>
      </c>
      <c r="S5086" s="1" t="s">
        <v>33</v>
      </c>
      <c r="T5086" s="3">
        <v>1113.5</v>
      </c>
      <c r="U5086" s="3">
        <v>84.63</v>
      </c>
      <c r="V5086" s="1" t="s">
        <v>33</v>
      </c>
      <c r="W5086" s="1" t="s">
        <v>33</v>
      </c>
      <c r="X5086" s="1" t="s">
        <v>2995</v>
      </c>
      <c r="Y5086" s="1" t="s">
        <v>2556</v>
      </c>
      <c r="Z5086" s="1" t="s">
        <v>6778</v>
      </c>
      <c r="AA5086" s="1" t="s">
        <v>6779</v>
      </c>
    </row>
    <row r="5087" spans="1:27" x14ac:dyDescent="0.25">
      <c r="A5087" s="1" t="s">
        <v>26</v>
      </c>
      <c r="B5087" s="1" t="s">
        <v>6777</v>
      </c>
      <c r="C5087" s="2">
        <v>42338</v>
      </c>
      <c r="D5087" s="1" t="s">
        <v>2817</v>
      </c>
      <c r="E5087" s="7" t="str">
        <f>VLOOKUP(TRIM(D5087)*1,CFOP!A:B,2,FALSE)</f>
        <v>Sim</v>
      </c>
      <c r="F5087" s="1" t="s">
        <v>172</v>
      </c>
      <c r="G5087" s="3">
        <v>1798.49</v>
      </c>
      <c r="H5087" s="3">
        <v>1798.49</v>
      </c>
      <c r="I5087" s="3">
        <v>215.82</v>
      </c>
      <c r="J5087" s="1" t="s">
        <v>30</v>
      </c>
      <c r="K5087" s="3">
        <v>0</v>
      </c>
      <c r="L5087" s="3">
        <v>0</v>
      </c>
      <c r="M5087" s="1" t="s">
        <v>31</v>
      </c>
      <c r="N5087" s="3">
        <v>1563.9</v>
      </c>
      <c r="O5087" s="3">
        <v>234.59</v>
      </c>
      <c r="P5087" s="1" t="s">
        <v>2788</v>
      </c>
      <c r="Q5087" s="3">
        <v>1563.9</v>
      </c>
      <c r="R5087" s="3">
        <v>25.8</v>
      </c>
      <c r="S5087" s="1" t="s">
        <v>33</v>
      </c>
      <c r="T5087" s="3">
        <v>1563.9</v>
      </c>
      <c r="U5087" s="3">
        <v>118.86</v>
      </c>
      <c r="V5087" s="1" t="s">
        <v>33</v>
      </c>
      <c r="W5087" s="1" t="s">
        <v>33</v>
      </c>
      <c r="X5087" s="1" t="s">
        <v>2995</v>
      </c>
      <c r="Y5087" s="1" t="s">
        <v>91</v>
      </c>
      <c r="Z5087" s="1" t="s">
        <v>6780</v>
      </c>
      <c r="AA5087" s="1" t="s">
        <v>6781</v>
      </c>
    </row>
    <row r="5088" spans="1:27" x14ac:dyDescent="0.25">
      <c r="A5088" s="1" t="s">
        <v>26</v>
      </c>
      <c r="B5088" s="1" t="s">
        <v>6777</v>
      </c>
      <c r="C5088" s="2">
        <v>42338</v>
      </c>
      <c r="D5088" s="1" t="s">
        <v>2841</v>
      </c>
      <c r="E5088" s="7" t="str">
        <f>VLOOKUP(TRIM(D5088)*1,CFOP!A:B,2,FALSE)</f>
        <v>Sim</v>
      </c>
      <c r="F5088" s="1" t="s">
        <v>172</v>
      </c>
      <c r="G5088" s="3">
        <v>280</v>
      </c>
      <c r="H5088" s="3">
        <v>280</v>
      </c>
      <c r="I5088" s="3">
        <v>33.6</v>
      </c>
      <c r="J5088" s="1" t="s">
        <v>30</v>
      </c>
      <c r="K5088" s="3">
        <v>0</v>
      </c>
      <c r="L5088" s="3">
        <v>0</v>
      </c>
      <c r="M5088" s="1" t="s">
        <v>31</v>
      </c>
      <c r="N5088" s="3">
        <v>0</v>
      </c>
      <c r="O5088" s="3">
        <v>0</v>
      </c>
      <c r="P5088" s="1" t="s">
        <v>31</v>
      </c>
      <c r="Q5088" s="3">
        <v>280</v>
      </c>
      <c r="R5088" s="3">
        <v>4.62</v>
      </c>
      <c r="S5088" s="1" t="s">
        <v>33</v>
      </c>
      <c r="T5088" s="3">
        <v>280</v>
      </c>
      <c r="U5088" s="3">
        <v>21.28</v>
      </c>
      <c r="V5088" s="1" t="s">
        <v>33</v>
      </c>
      <c r="W5088" s="1" t="s">
        <v>33</v>
      </c>
      <c r="X5088" s="1" t="s">
        <v>2995</v>
      </c>
      <c r="Y5088" s="1" t="s">
        <v>99</v>
      </c>
      <c r="Z5088" s="1" t="s">
        <v>5426</v>
      </c>
      <c r="AA5088" s="1" t="s">
        <v>6782</v>
      </c>
    </row>
    <row r="5089" spans="1:27" x14ac:dyDescent="0.25">
      <c r="A5089" s="1" t="s">
        <v>26</v>
      </c>
      <c r="B5089" s="1" t="s">
        <v>6783</v>
      </c>
      <c r="C5089" s="2">
        <v>42338</v>
      </c>
      <c r="D5089" s="1" t="s">
        <v>2804</v>
      </c>
      <c r="E5089" s="7" t="str">
        <f>VLOOKUP(TRIM(D5089)*1,CFOP!A:B,2,FALSE)</f>
        <v>Sim</v>
      </c>
      <c r="F5089" s="1" t="s">
        <v>29</v>
      </c>
      <c r="G5089" s="3">
        <v>2963.75</v>
      </c>
      <c r="H5089" s="3">
        <v>2577.17</v>
      </c>
      <c r="I5089" s="3">
        <v>463.89</v>
      </c>
      <c r="J5089" s="1" t="s">
        <v>30</v>
      </c>
      <c r="K5089" s="3">
        <v>0</v>
      </c>
      <c r="L5089" s="3">
        <v>0</v>
      </c>
      <c r="M5089" s="1" t="s">
        <v>31</v>
      </c>
      <c r="N5089" s="3">
        <v>2577.17</v>
      </c>
      <c r="O5089" s="3">
        <v>386.58</v>
      </c>
      <c r="P5089" s="1" t="s">
        <v>2788</v>
      </c>
      <c r="Q5089" s="3">
        <v>2577.17</v>
      </c>
      <c r="R5089" s="3">
        <v>42.52</v>
      </c>
      <c r="S5089" s="1" t="s">
        <v>33</v>
      </c>
      <c r="T5089" s="3">
        <v>2577.17</v>
      </c>
      <c r="U5089" s="3">
        <v>195.86</v>
      </c>
      <c r="V5089" s="1" t="s">
        <v>33</v>
      </c>
      <c r="W5089" s="1" t="s">
        <v>33</v>
      </c>
      <c r="X5089" s="1" t="s">
        <v>3022</v>
      </c>
      <c r="Y5089" s="1" t="s">
        <v>91</v>
      </c>
      <c r="Z5089" s="1" t="s">
        <v>3023</v>
      </c>
      <c r="AA5089" s="1" t="s">
        <v>3024</v>
      </c>
    </row>
    <row r="5090" spans="1:27" x14ac:dyDescent="0.25">
      <c r="A5090" s="1" t="s">
        <v>26</v>
      </c>
      <c r="B5090" s="1" t="s">
        <v>6784</v>
      </c>
      <c r="C5090" s="2">
        <v>42338</v>
      </c>
      <c r="D5090" s="1" t="s">
        <v>2804</v>
      </c>
      <c r="E5090" s="7" t="str">
        <f>VLOOKUP(TRIM(D5090)*1,CFOP!A:B,2,FALSE)</f>
        <v>Sim</v>
      </c>
      <c r="F5090" s="1" t="s">
        <v>29</v>
      </c>
      <c r="G5090" s="3">
        <v>848.72</v>
      </c>
      <c r="H5090" s="3">
        <v>738.02</v>
      </c>
      <c r="I5090" s="3">
        <v>132.84</v>
      </c>
      <c r="J5090" s="1" t="s">
        <v>30</v>
      </c>
      <c r="K5090" s="3">
        <v>0</v>
      </c>
      <c r="L5090" s="3">
        <v>0</v>
      </c>
      <c r="M5090" s="1" t="s">
        <v>31</v>
      </c>
      <c r="N5090" s="3">
        <v>738.02</v>
      </c>
      <c r="O5090" s="3">
        <v>110.7</v>
      </c>
      <c r="P5090" s="1" t="s">
        <v>2788</v>
      </c>
      <c r="Q5090" s="3">
        <v>738.02</v>
      </c>
      <c r="R5090" s="3">
        <v>12.18</v>
      </c>
      <c r="S5090" s="1" t="s">
        <v>33</v>
      </c>
      <c r="T5090" s="3">
        <v>738.02</v>
      </c>
      <c r="U5090" s="3">
        <v>56.09</v>
      </c>
      <c r="V5090" s="1" t="s">
        <v>33</v>
      </c>
      <c r="W5090" s="1" t="s">
        <v>33</v>
      </c>
      <c r="X5090" s="1" t="s">
        <v>6785</v>
      </c>
      <c r="Y5090" s="1" t="s">
        <v>96</v>
      </c>
      <c r="Z5090" s="1" t="s">
        <v>6786</v>
      </c>
      <c r="AA5090" s="1" t="s">
        <v>6787</v>
      </c>
    </row>
    <row r="5091" spans="1:27" x14ac:dyDescent="0.25">
      <c r="A5091" s="1" t="s">
        <v>26</v>
      </c>
      <c r="B5091" s="1" t="s">
        <v>6788</v>
      </c>
      <c r="C5091" s="2">
        <v>42338</v>
      </c>
      <c r="D5091" s="1" t="s">
        <v>2804</v>
      </c>
      <c r="E5091" s="7" t="str">
        <f>VLOOKUP(TRIM(D5091)*1,CFOP!A:B,2,FALSE)</f>
        <v>Sim</v>
      </c>
      <c r="F5091" s="1" t="s">
        <v>29</v>
      </c>
      <c r="G5091" s="3">
        <v>1382</v>
      </c>
      <c r="H5091" s="3">
        <v>1382</v>
      </c>
      <c r="I5091" s="3">
        <v>248.76000000000002</v>
      </c>
      <c r="J5091" s="1" t="s">
        <v>780</v>
      </c>
      <c r="K5091" s="3">
        <v>0</v>
      </c>
      <c r="L5091" s="3">
        <v>0</v>
      </c>
      <c r="M5091" s="1" t="s">
        <v>31</v>
      </c>
      <c r="N5091" s="3">
        <v>0</v>
      </c>
      <c r="O5091" s="3">
        <v>0</v>
      </c>
      <c r="P5091" s="1" t="s">
        <v>31</v>
      </c>
      <c r="Q5091" s="3">
        <v>1382</v>
      </c>
      <c r="R5091" s="3">
        <v>22.8</v>
      </c>
      <c r="S5091" s="1" t="s">
        <v>33</v>
      </c>
      <c r="T5091" s="3">
        <v>1382</v>
      </c>
      <c r="U5091" s="3">
        <v>105.03</v>
      </c>
      <c r="V5091" s="1" t="s">
        <v>33</v>
      </c>
      <c r="W5091" s="1" t="s">
        <v>33</v>
      </c>
      <c r="X5091" s="1" t="s">
        <v>6789</v>
      </c>
      <c r="Y5091" s="1" t="s">
        <v>91</v>
      </c>
      <c r="Z5091" s="1" t="s">
        <v>6790</v>
      </c>
      <c r="AA5091" s="1" t="s">
        <v>6791</v>
      </c>
    </row>
    <row r="5092" spans="1:27" x14ac:dyDescent="0.25">
      <c r="A5092" s="1" t="s">
        <v>26</v>
      </c>
      <c r="B5092" s="1" t="s">
        <v>6792</v>
      </c>
      <c r="C5092" s="2">
        <v>42338</v>
      </c>
      <c r="D5092" s="1" t="s">
        <v>2817</v>
      </c>
      <c r="E5092" s="7" t="str">
        <f>VLOOKUP(TRIM(D5092)*1,CFOP!A:B,2,FALSE)</f>
        <v>Sim</v>
      </c>
      <c r="F5092" s="1" t="s">
        <v>172</v>
      </c>
      <c r="G5092" s="3">
        <v>312.76</v>
      </c>
      <c r="H5092" s="3">
        <v>312.76</v>
      </c>
      <c r="I5092" s="3">
        <v>12.51</v>
      </c>
      <c r="J5092" s="1" t="s">
        <v>1555</v>
      </c>
      <c r="K5092" s="3">
        <v>0</v>
      </c>
      <c r="L5092" s="3">
        <v>0</v>
      </c>
      <c r="M5092" s="1" t="s">
        <v>31</v>
      </c>
      <c r="N5092" s="3">
        <v>0</v>
      </c>
      <c r="O5092" s="3">
        <v>0</v>
      </c>
      <c r="P5092" s="1" t="s">
        <v>31</v>
      </c>
      <c r="Q5092" s="3">
        <v>312.76</v>
      </c>
      <c r="R5092" s="3">
        <v>5.16</v>
      </c>
      <c r="S5092" s="1" t="s">
        <v>33</v>
      </c>
      <c r="T5092" s="3">
        <v>312.76</v>
      </c>
      <c r="U5092" s="3">
        <v>23.77</v>
      </c>
      <c r="V5092" s="1" t="s">
        <v>33</v>
      </c>
      <c r="W5092" s="1" t="s">
        <v>33</v>
      </c>
      <c r="X5092" s="1" t="s">
        <v>2995</v>
      </c>
      <c r="Y5092" s="1" t="s">
        <v>2556</v>
      </c>
      <c r="Z5092" s="1" t="s">
        <v>6793</v>
      </c>
      <c r="AA5092" s="1" t="s">
        <v>6794</v>
      </c>
    </row>
    <row r="5093" spans="1:27" x14ac:dyDescent="0.25">
      <c r="A5093" s="1" t="s">
        <v>26</v>
      </c>
      <c r="B5093" s="1" t="s">
        <v>6792</v>
      </c>
      <c r="C5093" s="2">
        <v>42338</v>
      </c>
      <c r="D5093" s="1" t="s">
        <v>2841</v>
      </c>
      <c r="E5093" s="7" t="str">
        <f>VLOOKUP(TRIM(D5093)*1,CFOP!A:B,2,FALSE)</f>
        <v>Sim</v>
      </c>
      <c r="F5093" s="1" t="s">
        <v>172</v>
      </c>
      <c r="G5093" s="3">
        <v>280</v>
      </c>
      <c r="H5093" s="3">
        <v>280</v>
      </c>
      <c r="I5093" s="3">
        <v>33.6</v>
      </c>
      <c r="J5093" s="1" t="s">
        <v>30</v>
      </c>
      <c r="K5093" s="3">
        <v>0</v>
      </c>
      <c r="L5093" s="3">
        <v>0</v>
      </c>
      <c r="M5093" s="1" t="s">
        <v>31</v>
      </c>
      <c r="N5093" s="3">
        <v>0</v>
      </c>
      <c r="O5093" s="3">
        <v>0</v>
      </c>
      <c r="P5093" s="1" t="s">
        <v>31</v>
      </c>
      <c r="Q5093" s="3">
        <v>280</v>
      </c>
      <c r="R5093" s="3">
        <v>4.62</v>
      </c>
      <c r="S5093" s="1" t="s">
        <v>33</v>
      </c>
      <c r="T5093" s="3">
        <v>280</v>
      </c>
      <c r="U5093" s="3">
        <v>21.28</v>
      </c>
      <c r="V5093" s="1" t="s">
        <v>33</v>
      </c>
      <c r="W5093" s="1" t="s">
        <v>33</v>
      </c>
      <c r="X5093" s="1" t="s">
        <v>2995</v>
      </c>
      <c r="Y5093" s="1" t="s">
        <v>99</v>
      </c>
      <c r="Z5093" s="1" t="s">
        <v>5426</v>
      </c>
      <c r="AA5093" s="1" t="s">
        <v>6782</v>
      </c>
    </row>
    <row r="5094" spans="1:27" x14ac:dyDescent="0.25">
      <c r="A5094" s="1" t="s">
        <v>26</v>
      </c>
      <c r="B5094" s="1" t="s">
        <v>6795</v>
      </c>
      <c r="C5094" s="2">
        <v>42338</v>
      </c>
      <c r="D5094" s="1" t="s">
        <v>2841</v>
      </c>
      <c r="E5094" s="7" t="str">
        <f>VLOOKUP(TRIM(D5094)*1,CFOP!A:B,2,FALSE)</f>
        <v>Sim</v>
      </c>
      <c r="F5094" s="1" t="s">
        <v>179</v>
      </c>
      <c r="G5094" s="3">
        <v>865.95</v>
      </c>
      <c r="H5094" s="3">
        <v>865.95</v>
      </c>
      <c r="I5094" s="3">
        <v>155.87</v>
      </c>
      <c r="J5094" s="1" t="s">
        <v>61</v>
      </c>
      <c r="K5094" s="3">
        <v>0</v>
      </c>
      <c r="L5094" s="3">
        <v>0</v>
      </c>
      <c r="M5094" s="1" t="s">
        <v>31</v>
      </c>
      <c r="N5094" s="3">
        <v>753</v>
      </c>
      <c r="O5094" s="3">
        <v>112.95</v>
      </c>
      <c r="P5094" s="1" t="s">
        <v>2788</v>
      </c>
      <c r="Q5094" s="3">
        <v>753</v>
      </c>
      <c r="R5094" s="3">
        <v>12.42</v>
      </c>
      <c r="S5094" s="1" t="s">
        <v>33</v>
      </c>
      <c r="T5094" s="3">
        <v>753</v>
      </c>
      <c r="U5094" s="3">
        <v>57.230000000000004</v>
      </c>
      <c r="V5094" s="1" t="s">
        <v>33</v>
      </c>
      <c r="W5094" s="1" t="s">
        <v>2129</v>
      </c>
      <c r="X5094" s="1" t="s">
        <v>6546</v>
      </c>
      <c r="Y5094" s="1" t="s">
        <v>44</v>
      </c>
      <c r="Z5094" s="1" t="s">
        <v>3223</v>
      </c>
      <c r="AA5094" s="1" t="s">
        <v>3224</v>
      </c>
    </row>
    <row r="5095" spans="1:27" x14ac:dyDescent="0.25">
      <c r="A5095" s="1" t="s">
        <v>26</v>
      </c>
      <c r="B5095" s="1" t="s">
        <v>6796</v>
      </c>
      <c r="C5095" s="2">
        <v>42338</v>
      </c>
      <c r="D5095" s="1" t="s">
        <v>2804</v>
      </c>
      <c r="E5095" s="7" t="str">
        <f>VLOOKUP(TRIM(D5095)*1,CFOP!A:B,2,FALSE)</f>
        <v>Sim</v>
      </c>
      <c r="F5095" s="1" t="s">
        <v>29</v>
      </c>
      <c r="G5095" s="3">
        <v>9.2900000000000009</v>
      </c>
      <c r="H5095" s="3">
        <v>9.2900000000000009</v>
      </c>
      <c r="I5095" s="3">
        <v>1.67</v>
      </c>
      <c r="J5095" s="1" t="s">
        <v>30</v>
      </c>
      <c r="K5095" s="3">
        <v>0</v>
      </c>
      <c r="L5095" s="3">
        <v>0</v>
      </c>
      <c r="M5095" s="1" t="s">
        <v>31</v>
      </c>
      <c r="N5095" s="3">
        <v>0</v>
      </c>
      <c r="O5095" s="3">
        <v>0</v>
      </c>
      <c r="P5095" s="1" t="s">
        <v>31</v>
      </c>
      <c r="Q5095" s="3">
        <v>9.2900000000000009</v>
      </c>
      <c r="R5095" s="3">
        <v>0.15</v>
      </c>
      <c r="S5095" s="1" t="s">
        <v>33</v>
      </c>
      <c r="T5095" s="3">
        <v>9.2900000000000009</v>
      </c>
      <c r="U5095" s="3">
        <v>0.71</v>
      </c>
      <c r="V5095" s="1" t="s">
        <v>33</v>
      </c>
      <c r="W5095" s="1" t="s">
        <v>33</v>
      </c>
      <c r="X5095" s="1" t="s">
        <v>1377</v>
      </c>
      <c r="Y5095" s="1" t="s">
        <v>1378</v>
      </c>
      <c r="Z5095" s="1" t="s">
        <v>1379</v>
      </c>
      <c r="AA5095" s="1" t="s">
        <v>1568</v>
      </c>
    </row>
    <row r="5096" spans="1:27" x14ac:dyDescent="0.25">
      <c r="A5096" s="1" t="s">
        <v>26</v>
      </c>
      <c r="B5096" s="1" t="s">
        <v>6797</v>
      </c>
      <c r="C5096" s="2">
        <v>42338</v>
      </c>
      <c r="D5096" s="1" t="s">
        <v>2817</v>
      </c>
      <c r="E5096" s="7" t="str">
        <f>VLOOKUP(TRIM(D5096)*1,CFOP!A:B,2,FALSE)</f>
        <v>Sim</v>
      </c>
      <c r="F5096" s="1" t="s">
        <v>4032</v>
      </c>
      <c r="G5096" s="3">
        <v>3352.84</v>
      </c>
      <c r="H5096" s="3">
        <v>3352.84</v>
      </c>
      <c r="I5096" s="3">
        <v>234.70000000000002</v>
      </c>
      <c r="J5096" s="1" t="s">
        <v>30</v>
      </c>
      <c r="K5096" s="3">
        <v>0</v>
      </c>
      <c r="L5096" s="3">
        <v>0</v>
      </c>
      <c r="M5096" s="1" t="s">
        <v>31</v>
      </c>
      <c r="N5096" s="3">
        <v>0</v>
      </c>
      <c r="O5096" s="3">
        <v>0</v>
      </c>
      <c r="P5096" s="1" t="s">
        <v>31</v>
      </c>
      <c r="Q5096" s="3">
        <v>3352.84</v>
      </c>
      <c r="R5096" s="3">
        <v>55.32</v>
      </c>
      <c r="S5096" s="1" t="s">
        <v>33</v>
      </c>
      <c r="T5096" s="3">
        <v>3352.84</v>
      </c>
      <c r="U5096" s="3">
        <v>254.82</v>
      </c>
      <c r="V5096" s="1" t="s">
        <v>33</v>
      </c>
      <c r="W5096" s="1" t="s">
        <v>33</v>
      </c>
      <c r="X5096" s="1" t="s">
        <v>4033</v>
      </c>
      <c r="Y5096" s="1" t="s">
        <v>1378</v>
      </c>
      <c r="Z5096" s="1" t="s">
        <v>3060</v>
      </c>
      <c r="AA5096" s="1" t="s">
        <v>3061</v>
      </c>
    </row>
    <row r="5097" spans="1:27" x14ac:dyDescent="0.25">
      <c r="A5097" s="1" t="s">
        <v>26</v>
      </c>
      <c r="B5097" s="1" t="s">
        <v>6798</v>
      </c>
      <c r="C5097" s="2">
        <v>42338</v>
      </c>
      <c r="D5097" s="1" t="s">
        <v>2804</v>
      </c>
      <c r="E5097" s="7" t="str">
        <f>VLOOKUP(TRIM(D5097)*1,CFOP!A:B,2,FALSE)</f>
        <v>Sim</v>
      </c>
      <c r="F5097" s="1" t="s">
        <v>29</v>
      </c>
      <c r="G5097" s="3">
        <v>464.6</v>
      </c>
      <c r="H5097" s="3">
        <v>464.6</v>
      </c>
      <c r="I5097" s="3">
        <v>83.63</v>
      </c>
      <c r="J5097" s="1" t="s">
        <v>30</v>
      </c>
      <c r="K5097" s="3">
        <v>0</v>
      </c>
      <c r="L5097" s="3">
        <v>0</v>
      </c>
      <c r="M5097" s="1" t="s">
        <v>31</v>
      </c>
      <c r="N5097" s="3">
        <v>0</v>
      </c>
      <c r="O5097" s="3">
        <v>0</v>
      </c>
      <c r="P5097" s="1" t="s">
        <v>31</v>
      </c>
      <c r="Q5097" s="3">
        <v>464.6</v>
      </c>
      <c r="R5097" s="3">
        <v>7.67</v>
      </c>
      <c r="S5097" s="1" t="s">
        <v>33</v>
      </c>
      <c r="T5097" s="3">
        <v>464.6</v>
      </c>
      <c r="U5097" s="3">
        <v>35.31</v>
      </c>
      <c r="V5097" s="1" t="s">
        <v>33</v>
      </c>
      <c r="W5097" s="1" t="s">
        <v>33</v>
      </c>
      <c r="X5097" s="1" t="s">
        <v>1377</v>
      </c>
      <c r="Y5097" s="1" t="s">
        <v>1378</v>
      </c>
      <c r="Z5097" s="1" t="s">
        <v>1379</v>
      </c>
      <c r="AA5097" s="1" t="s">
        <v>1568</v>
      </c>
    </row>
    <row r="5098" spans="1:27" x14ac:dyDescent="0.25">
      <c r="A5098" s="1" t="s">
        <v>26</v>
      </c>
      <c r="B5098" s="1" t="s">
        <v>6799</v>
      </c>
      <c r="C5098" s="2">
        <v>42338</v>
      </c>
      <c r="D5098" s="1" t="s">
        <v>2787</v>
      </c>
      <c r="E5098" s="7" t="str">
        <f>VLOOKUP(TRIM(D5098)*1,CFOP!A:B,2,FALSE)</f>
        <v>Sim</v>
      </c>
      <c r="F5098" s="1" t="s">
        <v>29</v>
      </c>
      <c r="G5098" s="3">
        <v>2465.96</v>
      </c>
      <c r="H5098" s="3">
        <v>2144.31</v>
      </c>
      <c r="I5098" s="3">
        <v>385.98</v>
      </c>
      <c r="J5098" s="1" t="s">
        <v>61</v>
      </c>
      <c r="K5098" s="3">
        <v>0</v>
      </c>
      <c r="L5098" s="3">
        <v>0</v>
      </c>
      <c r="M5098" s="1" t="s">
        <v>31</v>
      </c>
      <c r="N5098" s="3">
        <v>2144.31</v>
      </c>
      <c r="O5098" s="3">
        <v>321.65000000000003</v>
      </c>
      <c r="P5098" s="1" t="s">
        <v>2788</v>
      </c>
      <c r="Q5098" s="3">
        <v>2144.31</v>
      </c>
      <c r="R5098" s="3">
        <v>35.380000000000003</v>
      </c>
      <c r="S5098" s="1" t="s">
        <v>33</v>
      </c>
      <c r="T5098" s="3">
        <v>2144.31</v>
      </c>
      <c r="U5098" s="3">
        <v>162.97</v>
      </c>
      <c r="V5098" s="1" t="s">
        <v>33</v>
      </c>
      <c r="W5098" s="1" t="s">
        <v>33</v>
      </c>
      <c r="X5098" s="1" t="s">
        <v>4792</v>
      </c>
      <c r="Y5098" s="1" t="s">
        <v>91</v>
      </c>
      <c r="Z5098" s="1" t="s">
        <v>2528</v>
      </c>
      <c r="AA5098" s="1" t="s">
        <v>2529</v>
      </c>
    </row>
    <row r="5099" spans="1:27" x14ac:dyDescent="0.25">
      <c r="A5099" s="1" t="s">
        <v>26</v>
      </c>
      <c r="B5099" s="1" t="s">
        <v>6800</v>
      </c>
      <c r="C5099" s="2">
        <v>42338</v>
      </c>
      <c r="D5099" s="1" t="s">
        <v>2787</v>
      </c>
      <c r="E5099" s="7" t="str">
        <f>VLOOKUP(TRIM(D5099)*1,CFOP!A:B,2,FALSE)</f>
        <v>Sim</v>
      </c>
      <c r="F5099" s="1" t="s">
        <v>29</v>
      </c>
      <c r="G5099" s="3">
        <v>637.92000000000007</v>
      </c>
      <c r="H5099" s="3">
        <v>554.71</v>
      </c>
      <c r="I5099" s="3">
        <v>99.850000000000009</v>
      </c>
      <c r="J5099" s="1" t="s">
        <v>61</v>
      </c>
      <c r="K5099" s="3">
        <v>0</v>
      </c>
      <c r="L5099" s="3">
        <v>0</v>
      </c>
      <c r="M5099" s="1" t="s">
        <v>31</v>
      </c>
      <c r="N5099" s="3">
        <v>554.71</v>
      </c>
      <c r="O5099" s="3">
        <v>83.210000000000008</v>
      </c>
      <c r="P5099" s="1" t="s">
        <v>2788</v>
      </c>
      <c r="Q5099" s="3">
        <v>554.71</v>
      </c>
      <c r="R5099" s="3">
        <v>9.15</v>
      </c>
      <c r="S5099" s="1" t="s">
        <v>33</v>
      </c>
      <c r="T5099" s="3">
        <v>554.71</v>
      </c>
      <c r="U5099" s="3">
        <v>42.160000000000004</v>
      </c>
      <c r="V5099" s="1" t="s">
        <v>33</v>
      </c>
      <c r="W5099" s="1" t="s">
        <v>33</v>
      </c>
      <c r="X5099" s="1" t="s">
        <v>244</v>
      </c>
      <c r="Y5099" s="1" t="s">
        <v>91</v>
      </c>
      <c r="Z5099" s="1" t="s">
        <v>1777</v>
      </c>
      <c r="AA5099" s="1" t="s">
        <v>1778</v>
      </c>
    </row>
    <row r="5100" spans="1:27" x14ac:dyDescent="0.25">
      <c r="A5100" s="1" t="s">
        <v>26</v>
      </c>
      <c r="B5100" s="1" t="s">
        <v>6800</v>
      </c>
      <c r="C5100" s="2">
        <v>42338</v>
      </c>
      <c r="D5100" s="1" t="s">
        <v>2787</v>
      </c>
      <c r="E5100" s="7" t="str">
        <f>VLOOKUP(TRIM(D5100)*1,CFOP!A:B,2,FALSE)</f>
        <v>Sim</v>
      </c>
      <c r="F5100" s="1" t="s">
        <v>29</v>
      </c>
      <c r="G5100" s="3">
        <v>421.5</v>
      </c>
      <c r="H5100" s="3">
        <v>366.52</v>
      </c>
      <c r="I5100" s="3">
        <v>65.97</v>
      </c>
      <c r="J5100" s="1" t="s">
        <v>61</v>
      </c>
      <c r="K5100" s="3">
        <v>0</v>
      </c>
      <c r="L5100" s="3">
        <v>0</v>
      </c>
      <c r="M5100" s="1" t="s">
        <v>31</v>
      </c>
      <c r="N5100" s="3">
        <v>366.52</v>
      </c>
      <c r="O5100" s="3">
        <v>54.980000000000004</v>
      </c>
      <c r="P5100" s="1" t="s">
        <v>2788</v>
      </c>
      <c r="Q5100" s="3">
        <v>366.52</v>
      </c>
      <c r="R5100" s="3">
        <v>6.05</v>
      </c>
      <c r="S5100" s="1" t="s">
        <v>33</v>
      </c>
      <c r="T5100" s="3">
        <v>366.52</v>
      </c>
      <c r="U5100" s="3">
        <v>27.86</v>
      </c>
      <c r="V5100" s="1" t="s">
        <v>33</v>
      </c>
      <c r="W5100" s="1" t="s">
        <v>33</v>
      </c>
      <c r="X5100" s="1" t="s">
        <v>244</v>
      </c>
      <c r="Y5100" s="1" t="s">
        <v>91</v>
      </c>
      <c r="Z5100" s="1" t="s">
        <v>682</v>
      </c>
      <c r="AA5100" s="1" t="s">
        <v>683</v>
      </c>
    </row>
    <row r="5101" spans="1:27" x14ac:dyDescent="0.25">
      <c r="A5101" s="1" t="s">
        <v>26</v>
      </c>
      <c r="B5101" s="1" t="s">
        <v>6800</v>
      </c>
      <c r="C5101" s="2">
        <v>42338</v>
      </c>
      <c r="D5101" s="1" t="s">
        <v>2787</v>
      </c>
      <c r="E5101" s="7" t="str">
        <f>VLOOKUP(TRIM(D5101)*1,CFOP!A:B,2,FALSE)</f>
        <v>Sim</v>
      </c>
      <c r="F5101" s="1" t="s">
        <v>29</v>
      </c>
      <c r="G5101" s="3">
        <v>603.22</v>
      </c>
      <c r="H5101" s="3">
        <v>502.68</v>
      </c>
      <c r="I5101" s="3">
        <v>90.48</v>
      </c>
      <c r="J5101" s="1" t="s">
        <v>61</v>
      </c>
      <c r="K5101" s="3">
        <v>0</v>
      </c>
      <c r="L5101" s="3">
        <v>0</v>
      </c>
      <c r="M5101" s="1" t="s">
        <v>31</v>
      </c>
      <c r="N5101" s="3">
        <v>502.68</v>
      </c>
      <c r="O5101" s="3">
        <v>100.54</v>
      </c>
      <c r="P5101" s="1" t="s">
        <v>2788</v>
      </c>
      <c r="Q5101" s="3">
        <v>502.68</v>
      </c>
      <c r="R5101" s="3">
        <v>8.2900000000000009</v>
      </c>
      <c r="S5101" s="1" t="s">
        <v>33</v>
      </c>
      <c r="T5101" s="3">
        <v>502.68</v>
      </c>
      <c r="U5101" s="3">
        <v>38.200000000000003</v>
      </c>
      <c r="V5101" s="1" t="s">
        <v>33</v>
      </c>
      <c r="W5101" s="1" t="s">
        <v>33</v>
      </c>
      <c r="X5101" s="1" t="s">
        <v>244</v>
      </c>
      <c r="Y5101" s="1" t="s">
        <v>99</v>
      </c>
      <c r="Z5101" s="1" t="s">
        <v>4111</v>
      </c>
      <c r="AA5101" s="1" t="s">
        <v>4112</v>
      </c>
    </row>
    <row r="5102" spans="1:27" x14ac:dyDescent="0.25">
      <c r="A5102" s="1" t="s">
        <v>26</v>
      </c>
      <c r="B5102" s="1" t="s">
        <v>6800</v>
      </c>
      <c r="C5102" s="2">
        <v>42338</v>
      </c>
      <c r="D5102" s="1" t="s">
        <v>2787</v>
      </c>
      <c r="E5102" s="7" t="str">
        <f>VLOOKUP(TRIM(D5102)*1,CFOP!A:B,2,FALSE)</f>
        <v>Sim</v>
      </c>
      <c r="F5102" s="1" t="s">
        <v>29</v>
      </c>
      <c r="G5102" s="3">
        <v>148.93</v>
      </c>
      <c r="H5102" s="3">
        <v>148.93</v>
      </c>
      <c r="I5102" s="3">
        <v>26.810000000000002</v>
      </c>
      <c r="J5102" s="1" t="s">
        <v>30</v>
      </c>
      <c r="K5102" s="3">
        <v>0</v>
      </c>
      <c r="L5102" s="3">
        <v>0</v>
      </c>
      <c r="M5102" s="1" t="s">
        <v>31</v>
      </c>
      <c r="N5102" s="3">
        <v>0</v>
      </c>
      <c r="O5102" s="3">
        <v>0</v>
      </c>
      <c r="P5102" s="1" t="s">
        <v>31</v>
      </c>
      <c r="Q5102" s="3">
        <v>148.93</v>
      </c>
      <c r="R5102" s="3">
        <v>2.46</v>
      </c>
      <c r="S5102" s="1" t="s">
        <v>33</v>
      </c>
      <c r="T5102" s="3">
        <v>148.93</v>
      </c>
      <c r="U5102" s="3">
        <v>11.32</v>
      </c>
      <c r="V5102" s="1" t="s">
        <v>33</v>
      </c>
      <c r="W5102" s="1" t="s">
        <v>33</v>
      </c>
      <c r="X5102" s="1" t="s">
        <v>244</v>
      </c>
      <c r="Y5102" s="1" t="s">
        <v>240</v>
      </c>
      <c r="Z5102" s="1" t="s">
        <v>2733</v>
      </c>
      <c r="AA5102" s="1" t="s">
        <v>5261</v>
      </c>
    </row>
    <row r="5103" spans="1:27" x14ac:dyDescent="0.25">
      <c r="A5103" s="1" t="s">
        <v>26</v>
      </c>
      <c r="B5103" s="1" t="s">
        <v>6800</v>
      </c>
      <c r="C5103" s="2">
        <v>42338</v>
      </c>
      <c r="D5103" s="1" t="s">
        <v>2787</v>
      </c>
      <c r="E5103" s="7" t="str">
        <f>VLOOKUP(TRIM(D5103)*1,CFOP!A:B,2,FALSE)</f>
        <v>Sim</v>
      </c>
      <c r="F5103" s="1" t="s">
        <v>29</v>
      </c>
      <c r="G5103" s="3">
        <v>208.51</v>
      </c>
      <c r="H5103" s="3">
        <v>208.51</v>
      </c>
      <c r="I5103" s="3">
        <v>37.53</v>
      </c>
      <c r="J5103" s="1" t="s">
        <v>30</v>
      </c>
      <c r="K5103" s="3">
        <v>0</v>
      </c>
      <c r="L5103" s="3">
        <v>0</v>
      </c>
      <c r="M5103" s="1" t="s">
        <v>31</v>
      </c>
      <c r="N5103" s="3">
        <v>0</v>
      </c>
      <c r="O5103" s="3">
        <v>0</v>
      </c>
      <c r="P5103" s="1" t="s">
        <v>31</v>
      </c>
      <c r="Q5103" s="3">
        <v>208.51</v>
      </c>
      <c r="R5103" s="3">
        <v>3.44</v>
      </c>
      <c r="S5103" s="1" t="s">
        <v>33</v>
      </c>
      <c r="T5103" s="3">
        <v>208.51</v>
      </c>
      <c r="U5103" s="3">
        <v>15.85</v>
      </c>
      <c r="V5103" s="1" t="s">
        <v>33</v>
      </c>
      <c r="W5103" s="1" t="s">
        <v>33</v>
      </c>
      <c r="X5103" s="1" t="s">
        <v>244</v>
      </c>
      <c r="Y5103" s="1" t="s">
        <v>240</v>
      </c>
      <c r="Z5103" s="1" t="s">
        <v>4432</v>
      </c>
      <c r="AA5103" s="1" t="s">
        <v>4433</v>
      </c>
    </row>
    <row r="5104" spans="1:27" x14ac:dyDescent="0.25">
      <c r="A5104" s="1" t="s">
        <v>26</v>
      </c>
      <c r="B5104" s="1" t="s">
        <v>6800</v>
      </c>
      <c r="C5104" s="2">
        <v>42338</v>
      </c>
      <c r="D5104" s="1" t="s">
        <v>2787</v>
      </c>
      <c r="E5104" s="7" t="str">
        <f>VLOOKUP(TRIM(D5104)*1,CFOP!A:B,2,FALSE)</f>
        <v>Sim</v>
      </c>
      <c r="F5104" s="1" t="s">
        <v>29</v>
      </c>
      <c r="G5104" s="3">
        <v>909.25</v>
      </c>
      <c r="H5104" s="3">
        <v>790.65</v>
      </c>
      <c r="I5104" s="3">
        <v>142.32</v>
      </c>
      <c r="J5104" s="1" t="s">
        <v>61</v>
      </c>
      <c r="K5104" s="3">
        <v>0</v>
      </c>
      <c r="L5104" s="3">
        <v>0</v>
      </c>
      <c r="M5104" s="1" t="s">
        <v>31</v>
      </c>
      <c r="N5104" s="3">
        <v>790.65</v>
      </c>
      <c r="O5104" s="3">
        <v>118.60000000000001</v>
      </c>
      <c r="P5104" s="1" t="s">
        <v>2788</v>
      </c>
      <c r="Q5104" s="3">
        <v>790.65</v>
      </c>
      <c r="R5104" s="3">
        <v>13.05</v>
      </c>
      <c r="S5104" s="1" t="s">
        <v>33</v>
      </c>
      <c r="T5104" s="3">
        <v>790.65</v>
      </c>
      <c r="U5104" s="3">
        <v>60.09</v>
      </c>
      <c r="V5104" s="1" t="s">
        <v>33</v>
      </c>
      <c r="W5104" s="1" t="s">
        <v>33</v>
      </c>
      <c r="X5104" s="1" t="s">
        <v>244</v>
      </c>
      <c r="Y5104" s="1" t="s">
        <v>44</v>
      </c>
      <c r="Z5104" s="1" t="s">
        <v>5073</v>
      </c>
      <c r="AA5104" s="1" t="s">
        <v>5074</v>
      </c>
    </row>
    <row r="5105" spans="1:27" x14ac:dyDescent="0.25">
      <c r="A5105" s="1" t="s">
        <v>26</v>
      </c>
      <c r="B5105" s="1" t="s">
        <v>6800</v>
      </c>
      <c r="C5105" s="2">
        <v>42338</v>
      </c>
      <c r="D5105" s="1" t="s">
        <v>2787</v>
      </c>
      <c r="E5105" s="7" t="str">
        <f>VLOOKUP(TRIM(D5105)*1,CFOP!A:B,2,FALSE)</f>
        <v>Sim</v>
      </c>
      <c r="F5105" s="1" t="s">
        <v>29</v>
      </c>
      <c r="G5105" s="3">
        <v>221.74</v>
      </c>
      <c r="H5105" s="3">
        <v>192.82</v>
      </c>
      <c r="I5105" s="3">
        <v>34.71</v>
      </c>
      <c r="J5105" s="1" t="s">
        <v>61</v>
      </c>
      <c r="K5105" s="3">
        <v>0</v>
      </c>
      <c r="L5105" s="3">
        <v>0</v>
      </c>
      <c r="M5105" s="1" t="s">
        <v>31</v>
      </c>
      <c r="N5105" s="3">
        <v>192.82</v>
      </c>
      <c r="O5105" s="3">
        <v>28.92</v>
      </c>
      <c r="P5105" s="1" t="s">
        <v>2788</v>
      </c>
      <c r="Q5105" s="3">
        <v>192.82</v>
      </c>
      <c r="R5105" s="3">
        <v>3.18</v>
      </c>
      <c r="S5105" s="1" t="s">
        <v>33</v>
      </c>
      <c r="T5105" s="3">
        <v>192.82</v>
      </c>
      <c r="U5105" s="3">
        <v>14.65</v>
      </c>
      <c r="V5105" s="1" t="s">
        <v>33</v>
      </c>
      <c r="W5105" s="1" t="s">
        <v>33</v>
      </c>
      <c r="X5105" s="1" t="s">
        <v>244</v>
      </c>
      <c r="Y5105" s="1" t="s">
        <v>44</v>
      </c>
      <c r="Z5105" s="1" t="s">
        <v>753</v>
      </c>
      <c r="AA5105" s="1" t="s">
        <v>754</v>
      </c>
    </row>
    <row r="5106" spans="1:27" x14ac:dyDescent="0.25">
      <c r="A5106" s="1" t="s">
        <v>26</v>
      </c>
      <c r="B5106" s="1" t="s">
        <v>6800</v>
      </c>
      <c r="C5106" s="2">
        <v>42338</v>
      </c>
      <c r="D5106" s="1" t="s">
        <v>2787</v>
      </c>
      <c r="E5106" s="7" t="str">
        <f>VLOOKUP(TRIM(D5106)*1,CFOP!A:B,2,FALSE)</f>
        <v>Sim</v>
      </c>
      <c r="F5106" s="1" t="s">
        <v>29</v>
      </c>
      <c r="G5106" s="3">
        <v>1105.74</v>
      </c>
      <c r="H5106" s="3">
        <v>961.51</v>
      </c>
      <c r="I5106" s="3">
        <v>173.07</v>
      </c>
      <c r="J5106" s="1" t="s">
        <v>61</v>
      </c>
      <c r="K5106" s="3">
        <v>0</v>
      </c>
      <c r="L5106" s="3">
        <v>0</v>
      </c>
      <c r="M5106" s="1" t="s">
        <v>31</v>
      </c>
      <c r="N5106" s="3">
        <v>961.51</v>
      </c>
      <c r="O5106" s="3">
        <v>144.22999999999999</v>
      </c>
      <c r="P5106" s="1" t="s">
        <v>2788</v>
      </c>
      <c r="Q5106" s="3">
        <v>961.51</v>
      </c>
      <c r="R5106" s="3">
        <v>15.860000000000001</v>
      </c>
      <c r="S5106" s="1" t="s">
        <v>33</v>
      </c>
      <c r="T5106" s="3">
        <v>961.51</v>
      </c>
      <c r="U5106" s="3">
        <v>73.070000000000007</v>
      </c>
      <c r="V5106" s="1" t="s">
        <v>33</v>
      </c>
      <c r="W5106" s="1" t="s">
        <v>33</v>
      </c>
      <c r="X5106" s="1" t="s">
        <v>244</v>
      </c>
      <c r="Y5106" s="1" t="s">
        <v>44</v>
      </c>
      <c r="Z5106" s="1" t="s">
        <v>666</v>
      </c>
      <c r="AA5106" s="1" t="s">
        <v>667</v>
      </c>
    </row>
    <row r="5107" spans="1:27" x14ac:dyDescent="0.25">
      <c r="A5107" s="1" t="s">
        <v>26</v>
      </c>
      <c r="B5107" s="1" t="s">
        <v>6800</v>
      </c>
      <c r="C5107" s="2">
        <v>42338</v>
      </c>
      <c r="D5107" s="1" t="s">
        <v>2787</v>
      </c>
      <c r="E5107" s="7" t="str">
        <f>VLOOKUP(TRIM(D5107)*1,CFOP!A:B,2,FALSE)</f>
        <v>Sim</v>
      </c>
      <c r="F5107" s="1" t="s">
        <v>29</v>
      </c>
      <c r="G5107" s="3">
        <v>1598.94</v>
      </c>
      <c r="H5107" s="3">
        <v>1390.38</v>
      </c>
      <c r="I5107" s="3">
        <v>250.27</v>
      </c>
      <c r="J5107" s="1" t="s">
        <v>61</v>
      </c>
      <c r="K5107" s="3">
        <v>0</v>
      </c>
      <c r="L5107" s="3">
        <v>0</v>
      </c>
      <c r="M5107" s="1" t="s">
        <v>31</v>
      </c>
      <c r="N5107" s="3">
        <v>1390.38</v>
      </c>
      <c r="O5107" s="3">
        <v>208.56</v>
      </c>
      <c r="P5107" s="1" t="s">
        <v>2788</v>
      </c>
      <c r="Q5107" s="3">
        <v>1390.38</v>
      </c>
      <c r="R5107" s="3">
        <v>22.94</v>
      </c>
      <c r="S5107" s="1" t="s">
        <v>33</v>
      </c>
      <c r="T5107" s="3">
        <v>1390.38</v>
      </c>
      <c r="U5107" s="3">
        <v>105.67</v>
      </c>
      <c r="V5107" s="1" t="s">
        <v>33</v>
      </c>
      <c r="W5107" s="1" t="s">
        <v>33</v>
      </c>
      <c r="X5107" s="1" t="s">
        <v>244</v>
      </c>
      <c r="Y5107" s="1" t="s">
        <v>44</v>
      </c>
      <c r="Z5107" s="1" t="s">
        <v>83</v>
      </c>
      <c r="AA5107" s="1" t="s">
        <v>84</v>
      </c>
    </row>
    <row r="5108" spans="1:27" x14ac:dyDescent="0.25">
      <c r="A5108" s="1" t="s">
        <v>26</v>
      </c>
      <c r="B5108" s="1" t="s">
        <v>6800</v>
      </c>
      <c r="C5108" s="2">
        <v>42338</v>
      </c>
      <c r="D5108" s="1" t="s">
        <v>2787</v>
      </c>
      <c r="E5108" s="7" t="str">
        <f>VLOOKUP(TRIM(D5108)*1,CFOP!A:B,2,FALSE)</f>
        <v>Sim</v>
      </c>
      <c r="F5108" s="1" t="s">
        <v>29</v>
      </c>
      <c r="G5108" s="3">
        <v>2301.4299999999998</v>
      </c>
      <c r="H5108" s="3">
        <v>2001.24</v>
      </c>
      <c r="I5108" s="3">
        <v>360.22</v>
      </c>
      <c r="J5108" s="1" t="s">
        <v>61</v>
      </c>
      <c r="K5108" s="3">
        <v>0</v>
      </c>
      <c r="L5108" s="3">
        <v>0</v>
      </c>
      <c r="M5108" s="1" t="s">
        <v>31</v>
      </c>
      <c r="N5108" s="3">
        <v>2001.24</v>
      </c>
      <c r="O5108" s="3">
        <v>300.19</v>
      </c>
      <c r="P5108" s="1" t="s">
        <v>2788</v>
      </c>
      <c r="Q5108" s="3">
        <v>2001.24</v>
      </c>
      <c r="R5108" s="3">
        <v>33.020000000000003</v>
      </c>
      <c r="S5108" s="1" t="s">
        <v>33</v>
      </c>
      <c r="T5108" s="3">
        <v>2001.24</v>
      </c>
      <c r="U5108" s="3">
        <v>152.09</v>
      </c>
      <c r="V5108" s="1" t="s">
        <v>33</v>
      </c>
      <c r="W5108" s="1" t="s">
        <v>33</v>
      </c>
      <c r="X5108" s="1" t="s">
        <v>244</v>
      </c>
      <c r="Y5108" s="1" t="s">
        <v>44</v>
      </c>
      <c r="Z5108" s="1" t="s">
        <v>3218</v>
      </c>
      <c r="AA5108" s="1" t="s">
        <v>3219</v>
      </c>
    </row>
    <row r="5109" spans="1:27" x14ac:dyDescent="0.25">
      <c r="A5109" s="1" t="s">
        <v>26</v>
      </c>
      <c r="B5109" s="1" t="s">
        <v>6800</v>
      </c>
      <c r="C5109" s="2">
        <v>42338</v>
      </c>
      <c r="D5109" s="1" t="s">
        <v>2787</v>
      </c>
      <c r="E5109" s="7" t="str">
        <f>VLOOKUP(TRIM(D5109)*1,CFOP!A:B,2,FALSE)</f>
        <v>Sim</v>
      </c>
      <c r="F5109" s="1" t="s">
        <v>29</v>
      </c>
      <c r="G5109" s="3">
        <v>273.39000000000004</v>
      </c>
      <c r="H5109" s="3">
        <v>237.73000000000002</v>
      </c>
      <c r="I5109" s="3">
        <v>42.79</v>
      </c>
      <c r="J5109" s="1" t="s">
        <v>61</v>
      </c>
      <c r="K5109" s="3">
        <v>0</v>
      </c>
      <c r="L5109" s="3">
        <v>0</v>
      </c>
      <c r="M5109" s="1" t="s">
        <v>31</v>
      </c>
      <c r="N5109" s="3">
        <v>237.73000000000002</v>
      </c>
      <c r="O5109" s="3">
        <v>35.660000000000004</v>
      </c>
      <c r="P5109" s="1" t="s">
        <v>2788</v>
      </c>
      <c r="Q5109" s="3">
        <v>237.73000000000002</v>
      </c>
      <c r="R5109" s="3">
        <v>3.92</v>
      </c>
      <c r="S5109" s="1" t="s">
        <v>33</v>
      </c>
      <c r="T5109" s="3">
        <v>237.73000000000002</v>
      </c>
      <c r="U5109" s="3">
        <v>18.07</v>
      </c>
      <c r="V5109" s="1" t="s">
        <v>33</v>
      </c>
      <c r="W5109" s="1" t="s">
        <v>33</v>
      </c>
      <c r="X5109" s="1" t="s">
        <v>244</v>
      </c>
      <c r="Y5109" s="1" t="s">
        <v>91</v>
      </c>
      <c r="Z5109" s="1" t="s">
        <v>1777</v>
      </c>
      <c r="AA5109" s="1" t="s">
        <v>1778</v>
      </c>
    </row>
    <row r="5110" spans="1:27" x14ac:dyDescent="0.25">
      <c r="A5110" s="1" t="s">
        <v>26</v>
      </c>
      <c r="B5110" s="1" t="s">
        <v>6800</v>
      </c>
      <c r="C5110" s="2">
        <v>42338</v>
      </c>
      <c r="D5110" s="1" t="s">
        <v>2787</v>
      </c>
      <c r="E5110" s="7" t="str">
        <f>VLOOKUP(TRIM(D5110)*1,CFOP!A:B,2,FALSE)</f>
        <v>Sim</v>
      </c>
      <c r="F5110" s="1" t="s">
        <v>29</v>
      </c>
      <c r="G5110" s="3">
        <v>421.5</v>
      </c>
      <c r="H5110" s="3">
        <v>366.52</v>
      </c>
      <c r="I5110" s="3">
        <v>65.97</v>
      </c>
      <c r="J5110" s="1" t="s">
        <v>61</v>
      </c>
      <c r="K5110" s="3">
        <v>0</v>
      </c>
      <c r="L5110" s="3">
        <v>0</v>
      </c>
      <c r="M5110" s="1" t="s">
        <v>31</v>
      </c>
      <c r="N5110" s="3">
        <v>366.52</v>
      </c>
      <c r="O5110" s="3">
        <v>54.980000000000004</v>
      </c>
      <c r="P5110" s="1" t="s">
        <v>2788</v>
      </c>
      <c r="Q5110" s="3">
        <v>366.52</v>
      </c>
      <c r="R5110" s="3">
        <v>6.05</v>
      </c>
      <c r="S5110" s="1" t="s">
        <v>33</v>
      </c>
      <c r="T5110" s="3">
        <v>366.52</v>
      </c>
      <c r="U5110" s="3">
        <v>27.86</v>
      </c>
      <c r="V5110" s="1" t="s">
        <v>33</v>
      </c>
      <c r="W5110" s="1" t="s">
        <v>33</v>
      </c>
      <c r="X5110" s="1" t="s">
        <v>244</v>
      </c>
      <c r="Y5110" s="1" t="s">
        <v>91</v>
      </c>
      <c r="Z5110" s="1" t="s">
        <v>6801</v>
      </c>
      <c r="AA5110" s="1" t="s">
        <v>6802</v>
      </c>
    </row>
    <row r="5111" spans="1:27" x14ac:dyDescent="0.25">
      <c r="A5111" s="1" t="s">
        <v>26</v>
      </c>
      <c r="B5111" s="1" t="s">
        <v>6800</v>
      </c>
      <c r="C5111" s="2">
        <v>42338</v>
      </c>
      <c r="D5111" s="1" t="s">
        <v>2787</v>
      </c>
      <c r="E5111" s="7" t="str">
        <f>VLOOKUP(TRIM(D5111)*1,CFOP!A:B,2,FALSE)</f>
        <v>Sim</v>
      </c>
      <c r="F5111" s="1" t="s">
        <v>29</v>
      </c>
      <c r="G5111" s="3">
        <v>536.14</v>
      </c>
      <c r="H5111" s="3">
        <v>446.78000000000003</v>
      </c>
      <c r="I5111" s="3">
        <v>80.42</v>
      </c>
      <c r="J5111" s="1" t="s">
        <v>61</v>
      </c>
      <c r="K5111" s="3">
        <v>0</v>
      </c>
      <c r="L5111" s="3">
        <v>0</v>
      </c>
      <c r="M5111" s="1" t="s">
        <v>31</v>
      </c>
      <c r="N5111" s="3">
        <v>446.78000000000003</v>
      </c>
      <c r="O5111" s="3">
        <v>89.36</v>
      </c>
      <c r="P5111" s="1" t="s">
        <v>2788</v>
      </c>
      <c r="Q5111" s="3">
        <v>446.78000000000003</v>
      </c>
      <c r="R5111" s="3">
        <v>7.37</v>
      </c>
      <c r="S5111" s="1" t="s">
        <v>33</v>
      </c>
      <c r="T5111" s="3">
        <v>446.78000000000003</v>
      </c>
      <c r="U5111" s="3">
        <v>33.96</v>
      </c>
      <c r="V5111" s="1" t="s">
        <v>33</v>
      </c>
      <c r="W5111" s="1" t="s">
        <v>33</v>
      </c>
      <c r="X5111" s="1" t="s">
        <v>244</v>
      </c>
      <c r="Y5111" s="1" t="s">
        <v>642</v>
      </c>
      <c r="Z5111" s="1" t="s">
        <v>643</v>
      </c>
      <c r="AA5111" s="1" t="s">
        <v>644</v>
      </c>
    </row>
    <row r="5112" spans="1:27" x14ac:dyDescent="0.25">
      <c r="A5112" s="1" t="s">
        <v>26</v>
      </c>
      <c r="B5112" s="1" t="s">
        <v>6800</v>
      </c>
      <c r="C5112" s="2">
        <v>42338</v>
      </c>
      <c r="D5112" s="1" t="s">
        <v>2787</v>
      </c>
      <c r="E5112" s="7" t="str">
        <f>VLOOKUP(TRIM(D5112)*1,CFOP!A:B,2,FALSE)</f>
        <v>Sim</v>
      </c>
      <c r="F5112" s="1" t="s">
        <v>29</v>
      </c>
      <c r="G5112" s="3">
        <v>119.13</v>
      </c>
      <c r="H5112" s="3">
        <v>108.3</v>
      </c>
      <c r="I5112" s="3">
        <v>19.490000000000002</v>
      </c>
      <c r="J5112" s="1" t="s">
        <v>61</v>
      </c>
      <c r="K5112" s="3">
        <v>0</v>
      </c>
      <c r="L5112" s="3">
        <v>0</v>
      </c>
      <c r="M5112" s="1" t="s">
        <v>31</v>
      </c>
      <c r="N5112" s="3">
        <v>108.3</v>
      </c>
      <c r="O5112" s="3">
        <v>10.83</v>
      </c>
      <c r="P5112" s="1" t="s">
        <v>2788</v>
      </c>
      <c r="Q5112" s="3">
        <v>108.3</v>
      </c>
      <c r="R5112" s="3">
        <v>1.79</v>
      </c>
      <c r="S5112" s="1" t="s">
        <v>33</v>
      </c>
      <c r="T5112" s="3">
        <v>108.3</v>
      </c>
      <c r="U5112" s="3">
        <v>8.23</v>
      </c>
      <c r="V5112" s="1" t="s">
        <v>33</v>
      </c>
      <c r="W5112" s="1" t="s">
        <v>33</v>
      </c>
      <c r="X5112" s="1" t="s">
        <v>244</v>
      </c>
      <c r="Y5112" s="1" t="s">
        <v>78</v>
      </c>
      <c r="Z5112" s="1" t="s">
        <v>1768</v>
      </c>
      <c r="AA5112" s="1" t="s">
        <v>1769</v>
      </c>
    </row>
    <row r="5113" spans="1:27" x14ac:dyDescent="0.25">
      <c r="A5113" s="1" t="s">
        <v>26</v>
      </c>
      <c r="B5113" s="1" t="s">
        <v>6800</v>
      </c>
      <c r="C5113" s="2">
        <v>42338</v>
      </c>
      <c r="D5113" s="1" t="s">
        <v>2787</v>
      </c>
      <c r="E5113" s="7" t="str">
        <f>VLOOKUP(TRIM(D5113)*1,CFOP!A:B,2,FALSE)</f>
        <v>Sim</v>
      </c>
      <c r="F5113" s="1" t="s">
        <v>29</v>
      </c>
      <c r="G5113" s="3">
        <v>205.49</v>
      </c>
      <c r="H5113" s="3">
        <v>178.69</v>
      </c>
      <c r="I5113" s="3">
        <v>32.160000000000004</v>
      </c>
      <c r="J5113" s="1" t="s">
        <v>61</v>
      </c>
      <c r="K5113" s="3">
        <v>0</v>
      </c>
      <c r="L5113" s="3">
        <v>0</v>
      </c>
      <c r="M5113" s="1" t="s">
        <v>31</v>
      </c>
      <c r="N5113" s="3">
        <v>178.69</v>
      </c>
      <c r="O5113" s="3">
        <v>26.8</v>
      </c>
      <c r="P5113" s="1" t="s">
        <v>2788</v>
      </c>
      <c r="Q5113" s="3">
        <v>178.69</v>
      </c>
      <c r="R5113" s="3">
        <v>2.95</v>
      </c>
      <c r="S5113" s="1" t="s">
        <v>33</v>
      </c>
      <c r="T5113" s="3">
        <v>178.69</v>
      </c>
      <c r="U5113" s="3">
        <v>13.58</v>
      </c>
      <c r="V5113" s="1" t="s">
        <v>33</v>
      </c>
      <c r="W5113" s="1" t="s">
        <v>33</v>
      </c>
      <c r="X5113" s="1" t="s">
        <v>244</v>
      </c>
      <c r="Y5113" s="1" t="s">
        <v>91</v>
      </c>
      <c r="Z5113" s="1" t="s">
        <v>1231</v>
      </c>
      <c r="AA5113" s="1" t="s">
        <v>1232</v>
      </c>
    </row>
    <row r="5114" spans="1:27" x14ac:dyDescent="0.25">
      <c r="A5114" s="1" t="s">
        <v>26</v>
      </c>
      <c r="B5114" s="1" t="s">
        <v>6803</v>
      </c>
      <c r="C5114" s="2">
        <v>42338</v>
      </c>
      <c r="D5114" s="1" t="s">
        <v>2817</v>
      </c>
      <c r="E5114" s="7" t="str">
        <f>VLOOKUP(TRIM(D5114)*1,CFOP!A:B,2,FALSE)</f>
        <v>Sim</v>
      </c>
      <c r="F5114" s="1" t="s">
        <v>172</v>
      </c>
      <c r="G5114" s="3">
        <v>1642.81</v>
      </c>
      <c r="H5114" s="3">
        <v>1642.81</v>
      </c>
      <c r="I5114" s="3">
        <v>197.14000000000001</v>
      </c>
      <c r="J5114" s="1" t="s">
        <v>307</v>
      </c>
      <c r="K5114" s="3">
        <v>0</v>
      </c>
      <c r="L5114" s="3">
        <v>0</v>
      </c>
      <c r="M5114" s="1" t="s">
        <v>31</v>
      </c>
      <c r="N5114" s="3">
        <v>0</v>
      </c>
      <c r="O5114" s="3">
        <v>0</v>
      </c>
      <c r="P5114" s="1" t="s">
        <v>31</v>
      </c>
      <c r="Q5114" s="3">
        <v>1642.81</v>
      </c>
      <c r="R5114" s="3">
        <v>27.11</v>
      </c>
      <c r="S5114" s="1" t="s">
        <v>33</v>
      </c>
      <c r="T5114" s="3">
        <v>1642.81</v>
      </c>
      <c r="U5114" s="3">
        <v>124.85000000000001</v>
      </c>
      <c r="V5114" s="1" t="s">
        <v>33</v>
      </c>
      <c r="W5114" s="1" t="s">
        <v>33</v>
      </c>
      <c r="X5114" s="1" t="s">
        <v>6804</v>
      </c>
      <c r="Y5114" s="1" t="s">
        <v>240</v>
      </c>
      <c r="Z5114" s="1" t="s">
        <v>4942</v>
      </c>
      <c r="AA5114" s="1" t="s">
        <v>4943</v>
      </c>
    </row>
    <row r="5115" spans="1:27" x14ac:dyDescent="0.25">
      <c r="A5115" s="1" t="s">
        <v>26</v>
      </c>
      <c r="B5115" s="1" t="s">
        <v>6805</v>
      </c>
      <c r="C5115" s="2">
        <v>42338</v>
      </c>
      <c r="D5115" s="1" t="s">
        <v>2841</v>
      </c>
      <c r="E5115" s="7" t="str">
        <f>VLOOKUP(TRIM(D5115)*1,CFOP!A:B,2,FALSE)</f>
        <v>Sim</v>
      </c>
      <c r="F5115" s="1" t="s">
        <v>3855</v>
      </c>
      <c r="G5115" s="3">
        <v>299.97000000000003</v>
      </c>
      <c r="H5115" s="3">
        <v>260.84000000000003</v>
      </c>
      <c r="I5115" s="3">
        <v>10.43</v>
      </c>
      <c r="J5115" s="1" t="s">
        <v>61</v>
      </c>
      <c r="K5115" s="3">
        <v>0</v>
      </c>
      <c r="L5115" s="3">
        <v>0</v>
      </c>
      <c r="M5115" s="1" t="s">
        <v>31</v>
      </c>
      <c r="N5115" s="3">
        <v>260.84000000000003</v>
      </c>
      <c r="O5115" s="3">
        <v>39.130000000000003</v>
      </c>
      <c r="P5115" s="1" t="s">
        <v>2788</v>
      </c>
      <c r="Q5115" s="3">
        <v>260.84000000000003</v>
      </c>
      <c r="R5115" s="3">
        <v>4.3</v>
      </c>
      <c r="S5115" s="1" t="s">
        <v>33</v>
      </c>
      <c r="T5115" s="3">
        <v>260.84000000000003</v>
      </c>
      <c r="U5115" s="3">
        <v>19.82</v>
      </c>
      <c r="V5115" s="1" t="s">
        <v>33</v>
      </c>
      <c r="W5115" s="1" t="s">
        <v>33</v>
      </c>
      <c r="X5115" s="1" t="s">
        <v>6806</v>
      </c>
      <c r="Y5115" s="1" t="s">
        <v>91</v>
      </c>
      <c r="Z5115" s="1" t="s">
        <v>3125</v>
      </c>
      <c r="AA5115" s="1" t="s">
        <v>3126</v>
      </c>
    </row>
    <row r="5116" spans="1:27" x14ac:dyDescent="0.25">
      <c r="A5116" s="1" t="s">
        <v>26</v>
      </c>
      <c r="B5116" s="1" t="s">
        <v>6805</v>
      </c>
      <c r="C5116" s="2">
        <v>42338</v>
      </c>
      <c r="D5116" s="1" t="s">
        <v>2841</v>
      </c>
      <c r="E5116" s="7" t="str">
        <f>VLOOKUP(TRIM(D5116)*1,CFOP!A:B,2,FALSE)</f>
        <v>Sim</v>
      </c>
      <c r="F5116" s="1" t="s">
        <v>3855</v>
      </c>
      <c r="G5116" s="3">
        <v>358.69000000000005</v>
      </c>
      <c r="H5116" s="3">
        <v>311.90000000000003</v>
      </c>
      <c r="I5116" s="3">
        <v>12.48</v>
      </c>
      <c r="J5116" s="1" t="s">
        <v>61</v>
      </c>
      <c r="K5116" s="3">
        <v>0</v>
      </c>
      <c r="L5116" s="3">
        <v>0</v>
      </c>
      <c r="M5116" s="1" t="s">
        <v>31</v>
      </c>
      <c r="N5116" s="3">
        <v>311.90000000000003</v>
      </c>
      <c r="O5116" s="3">
        <v>46.79</v>
      </c>
      <c r="P5116" s="1" t="s">
        <v>2788</v>
      </c>
      <c r="Q5116" s="3">
        <v>311.90000000000003</v>
      </c>
      <c r="R5116" s="3">
        <v>5.15</v>
      </c>
      <c r="S5116" s="1" t="s">
        <v>33</v>
      </c>
      <c r="T5116" s="3">
        <v>311.90000000000003</v>
      </c>
      <c r="U5116" s="3">
        <v>23.7</v>
      </c>
      <c r="V5116" s="1" t="s">
        <v>33</v>
      </c>
      <c r="W5116" s="1" t="s">
        <v>33</v>
      </c>
      <c r="X5116" s="1" t="s">
        <v>6806</v>
      </c>
      <c r="Y5116" s="1" t="s">
        <v>91</v>
      </c>
      <c r="Z5116" s="1" t="s">
        <v>1789</v>
      </c>
      <c r="AA5116" s="1" t="s">
        <v>1790</v>
      </c>
    </row>
    <row r="5117" spans="1:27" x14ac:dyDescent="0.25">
      <c r="A5117" s="1" t="s">
        <v>26</v>
      </c>
      <c r="B5117" s="1" t="s">
        <v>6805</v>
      </c>
      <c r="C5117" s="2">
        <v>42338</v>
      </c>
      <c r="D5117" s="1" t="s">
        <v>2841</v>
      </c>
      <c r="E5117" s="7" t="str">
        <f>VLOOKUP(TRIM(D5117)*1,CFOP!A:B,2,FALSE)</f>
        <v>Sim</v>
      </c>
      <c r="F5117" s="1" t="s">
        <v>3855</v>
      </c>
      <c r="G5117" s="3">
        <v>314.69</v>
      </c>
      <c r="H5117" s="3">
        <v>273.64</v>
      </c>
      <c r="I5117" s="3">
        <v>10.950000000000001</v>
      </c>
      <c r="J5117" s="1" t="s">
        <v>61</v>
      </c>
      <c r="K5117" s="3">
        <v>0</v>
      </c>
      <c r="L5117" s="3">
        <v>0</v>
      </c>
      <c r="M5117" s="1" t="s">
        <v>31</v>
      </c>
      <c r="N5117" s="3">
        <v>273.64</v>
      </c>
      <c r="O5117" s="3">
        <v>41.050000000000004</v>
      </c>
      <c r="P5117" s="1" t="s">
        <v>2788</v>
      </c>
      <c r="Q5117" s="3">
        <v>273.64</v>
      </c>
      <c r="R5117" s="3">
        <v>4.5200000000000005</v>
      </c>
      <c r="S5117" s="1" t="s">
        <v>33</v>
      </c>
      <c r="T5117" s="3">
        <v>273.64</v>
      </c>
      <c r="U5117" s="3">
        <v>20.8</v>
      </c>
      <c r="V5117" s="1" t="s">
        <v>33</v>
      </c>
      <c r="W5117" s="1" t="s">
        <v>33</v>
      </c>
      <c r="X5117" s="1" t="s">
        <v>6806</v>
      </c>
      <c r="Y5117" s="1" t="s">
        <v>91</v>
      </c>
      <c r="Z5117" s="1" t="s">
        <v>298</v>
      </c>
      <c r="AA5117" s="1" t="s">
        <v>299</v>
      </c>
    </row>
    <row r="5118" spans="1:27" x14ac:dyDescent="0.25">
      <c r="A5118" s="1" t="s">
        <v>26</v>
      </c>
      <c r="B5118" s="1" t="s">
        <v>6805</v>
      </c>
      <c r="C5118" s="2">
        <v>42338</v>
      </c>
      <c r="D5118" s="1" t="s">
        <v>2841</v>
      </c>
      <c r="E5118" s="7" t="str">
        <f>VLOOKUP(TRIM(D5118)*1,CFOP!A:B,2,FALSE)</f>
        <v>Sim</v>
      </c>
      <c r="F5118" s="1" t="s">
        <v>3855</v>
      </c>
      <c r="G5118" s="3">
        <v>524.94000000000005</v>
      </c>
      <c r="H5118" s="3">
        <v>456.47</v>
      </c>
      <c r="I5118" s="3">
        <v>18.260000000000002</v>
      </c>
      <c r="J5118" s="1" t="s">
        <v>61</v>
      </c>
      <c r="K5118" s="3">
        <v>0</v>
      </c>
      <c r="L5118" s="3">
        <v>0</v>
      </c>
      <c r="M5118" s="1" t="s">
        <v>31</v>
      </c>
      <c r="N5118" s="3">
        <v>456.47</v>
      </c>
      <c r="O5118" s="3">
        <v>68.47</v>
      </c>
      <c r="P5118" s="1" t="s">
        <v>2788</v>
      </c>
      <c r="Q5118" s="3">
        <v>456.47</v>
      </c>
      <c r="R5118" s="3">
        <v>7.53</v>
      </c>
      <c r="S5118" s="1" t="s">
        <v>33</v>
      </c>
      <c r="T5118" s="3">
        <v>456.47</v>
      </c>
      <c r="U5118" s="3">
        <v>34.69</v>
      </c>
      <c r="V5118" s="1" t="s">
        <v>33</v>
      </c>
      <c r="W5118" s="1" t="s">
        <v>33</v>
      </c>
      <c r="X5118" s="1" t="s">
        <v>6806</v>
      </c>
      <c r="Y5118" s="1" t="s">
        <v>91</v>
      </c>
      <c r="Z5118" s="1" t="s">
        <v>1524</v>
      </c>
      <c r="AA5118" s="1" t="s">
        <v>1525</v>
      </c>
    </row>
    <row r="5119" spans="1:27" x14ac:dyDescent="0.25">
      <c r="A5119" s="1" t="s">
        <v>26</v>
      </c>
      <c r="B5119" s="1" t="s">
        <v>6807</v>
      </c>
      <c r="C5119" s="2">
        <v>42338</v>
      </c>
      <c r="D5119" s="1" t="s">
        <v>2841</v>
      </c>
      <c r="E5119" s="7" t="str">
        <f>VLOOKUP(TRIM(D5119)*1,CFOP!A:B,2,FALSE)</f>
        <v>Sim</v>
      </c>
      <c r="F5119" s="1" t="s">
        <v>1643</v>
      </c>
      <c r="G5119" s="3">
        <v>590.85</v>
      </c>
      <c r="H5119" s="3">
        <v>590.85</v>
      </c>
      <c r="I5119" s="3">
        <v>70.900000000000006</v>
      </c>
      <c r="J5119" s="1" t="s">
        <v>30</v>
      </c>
      <c r="K5119" s="3">
        <v>0</v>
      </c>
      <c r="L5119" s="3">
        <v>0</v>
      </c>
      <c r="M5119" s="1" t="s">
        <v>31</v>
      </c>
      <c r="N5119" s="3">
        <v>0</v>
      </c>
      <c r="O5119" s="3">
        <v>0</v>
      </c>
      <c r="P5119" s="1" t="s">
        <v>31</v>
      </c>
      <c r="Q5119" s="3">
        <v>590.85</v>
      </c>
      <c r="R5119" s="3">
        <v>9.75</v>
      </c>
      <c r="S5119" s="1" t="s">
        <v>33</v>
      </c>
      <c r="T5119" s="3">
        <v>590.85</v>
      </c>
      <c r="U5119" s="3">
        <v>44.9</v>
      </c>
      <c r="V5119" s="1" t="s">
        <v>33</v>
      </c>
      <c r="W5119" s="1" t="s">
        <v>33</v>
      </c>
      <c r="X5119" s="1" t="s">
        <v>6808</v>
      </c>
      <c r="Y5119" s="1" t="s">
        <v>99</v>
      </c>
      <c r="Z5119" s="1" t="s">
        <v>6809</v>
      </c>
      <c r="AA5119" s="1" t="s">
        <v>6810</v>
      </c>
    </row>
    <row r="5120" spans="1:27" x14ac:dyDescent="0.25">
      <c r="A5120" s="1" t="s">
        <v>26</v>
      </c>
      <c r="B5120" s="1" t="s">
        <v>6811</v>
      </c>
      <c r="C5120" s="2">
        <v>42338</v>
      </c>
      <c r="D5120" s="1" t="s">
        <v>2787</v>
      </c>
      <c r="E5120" s="7" t="str">
        <f>VLOOKUP(TRIM(D5120)*1,CFOP!A:B,2,FALSE)</f>
        <v>Sim</v>
      </c>
      <c r="F5120" s="1" t="s">
        <v>29</v>
      </c>
      <c r="G5120" s="3">
        <v>3977.65</v>
      </c>
      <c r="H5120" s="3">
        <v>3458.83</v>
      </c>
      <c r="I5120" s="3">
        <v>622.59</v>
      </c>
      <c r="J5120" s="1" t="s">
        <v>61</v>
      </c>
      <c r="K5120" s="3">
        <v>0</v>
      </c>
      <c r="L5120" s="3">
        <v>0</v>
      </c>
      <c r="M5120" s="1" t="s">
        <v>31</v>
      </c>
      <c r="N5120" s="3">
        <v>3458.83</v>
      </c>
      <c r="O5120" s="3">
        <v>518.82000000000005</v>
      </c>
      <c r="P5120" s="1" t="s">
        <v>2788</v>
      </c>
      <c r="Q5120" s="3">
        <v>3458.83</v>
      </c>
      <c r="R5120" s="3">
        <v>57.07</v>
      </c>
      <c r="S5120" s="1" t="s">
        <v>33</v>
      </c>
      <c r="T5120" s="3">
        <v>3458.83</v>
      </c>
      <c r="U5120" s="3">
        <v>262.87</v>
      </c>
      <c r="V5120" s="1" t="s">
        <v>33</v>
      </c>
      <c r="W5120" s="1" t="s">
        <v>33</v>
      </c>
      <c r="X5120" s="1" t="s">
        <v>295</v>
      </c>
      <c r="Y5120" s="1" t="s">
        <v>91</v>
      </c>
      <c r="Z5120" s="1" t="s">
        <v>1783</v>
      </c>
      <c r="AA5120" s="1" t="s">
        <v>1784</v>
      </c>
    </row>
    <row r="5121" spans="1:27" x14ac:dyDescent="0.25">
      <c r="A5121" s="1" t="s">
        <v>26</v>
      </c>
      <c r="B5121" s="1" t="s">
        <v>6811</v>
      </c>
      <c r="C5121" s="2">
        <v>42338</v>
      </c>
      <c r="D5121" s="1" t="s">
        <v>2787</v>
      </c>
      <c r="E5121" s="7" t="str">
        <f>VLOOKUP(TRIM(D5121)*1,CFOP!A:B,2,FALSE)</f>
        <v>Sim</v>
      </c>
      <c r="F5121" s="1" t="s">
        <v>29</v>
      </c>
      <c r="G5121" s="3">
        <v>1695.03</v>
      </c>
      <c r="H5121" s="3">
        <v>1473.94</v>
      </c>
      <c r="I5121" s="3">
        <v>265.31</v>
      </c>
      <c r="J5121" s="1" t="s">
        <v>61</v>
      </c>
      <c r="K5121" s="3">
        <v>0</v>
      </c>
      <c r="L5121" s="3">
        <v>0</v>
      </c>
      <c r="M5121" s="1" t="s">
        <v>31</v>
      </c>
      <c r="N5121" s="3">
        <v>1473.94</v>
      </c>
      <c r="O5121" s="3">
        <v>221.09</v>
      </c>
      <c r="P5121" s="1" t="s">
        <v>2788</v>
      </c>
      <c r="Q5121" s="3">
        <v>1473.94</v>
      </c>
      <c r="R5121" s="3">
        <v>24.32</v>
      </c>
      <c r="S5121" s="1" t="s">
        <v>33</v>
      </c>
      <c r="T5121" s="3">
        <v>1473.94</v>
      </c>
      <c r="U5121" s="3">
        <v>112.02</v>
      </c>
      <c r="V5121" s="1" t="s">
        <v>33</v>
      </c>
      <c r="W5121" s="1" t="s">
        <v>33</v>
      </c>
      <c r="X5121" s="1" t="s">
        <v>295</v>
      </c>
      <c r="Y5121" s="1" t="s">
        <v>91</v>
      </c>
      <c r="Z5121" s="1" t="s">
        <v>1777</v>
      </c>
      <c r="AA5121" s="1" t="s">
        <v>1778</v>
      </c>
    </row>
    <row r="5122" spans="1:27" x14ac:dyDescent="0.25">
      <c r="A5122" s="1" t="s">
        <v>26</v>
      </c>
      <c r="B5122" s="1" t="s">
        <v>6812</v>
      </c>
      <c r="C5122" s="2">
        <v>42338</v>
      </c>
      <c r="D5122" s="1" t="s">
        <v>2841</v>
      </c>
      <c r="E5122" s="7" t="str">
        <f>VLOOKUP(TRIM(D5122)*1,CFOP!A:B,2,FALSE)</f>
        <v>Sim</v>
      </c>
      <c r="F5122" s="1" t="s">
        <v>1643</v>
      </c>
      <c r="G5122" s="3">
        <v>1953.56</v>
      </c>
      <c r="H5122" s="3">
        <v>1953.56</v>
      </c>
      <c r="I5122" s="3">
        <v>78.14</v>
      </c>
      <c r="J5122" s="1" t="s">
        <v>61</v>
      </c>
      <c r="K5122" s="3">
        <v>0</v>
      </c>
      <c r="L5122" s="3">
        <v>0</v>
      </c>
      <c r="M5122" s="1" t="s">
        <v>31</v>
      </c>
      <c r="N5122" s="3">
        <v>1698.75</v>
      </c>
      <c r="O5122" s="3">
        <v>254.81</v>
      </c>
      <c r="P5122" s="1" t="s">
        <v>2788</v>
      </c>
      <c r="Q5122" s="3">
        <v>1698.75</v>
      </c>
      <c r="R5122" s="3">
        <v>28.03</v>
      </c>
      <c r="S5122" s="1" t="s">
        <v>33</v>
      </c>
      <c r="T5122" s="3">
        <v>1698.75</v>
      </c>
      <c r="U5122" s="3">
        <v>129.11000000000001</v>
      </c>
      <c r="V5122" s="1" t="s">
        <v>33</v>
      </c>
      <c r="W5122" s="1" t="s">
        <v>33</v>
      </c>
      <c r="X5122" s="1" t="s">
        <v>6813</v>
      </c>
      <c r="Y5122" s="1" t="s">
        <v>44</v>
      </c>
      <c r="Z5122" s="1" t="s">
        <v>2459</v>
      </c>
      <c r="AA5122" s="1" t="s">
        <v>2460</v>
      </c>
    </row>
    <row r="5123" spans="1:27" x14ac:dyDescent="0.25">
      <c r="A5123" s="1" t="s">
        <v>26</v>
      </c>
      <c r="B5123" s="1" t="s">
        <v>6812</v>
      </c>
      <c r="C5123" s="2">
        <v>42338</v>
      </c>
      <c r="D5123" s="1" t="s">
        <v>2841</v>
      </c>
      <c r="E5123" s="7" t="str">
        <f>VLOOKUP(TRIM(D5123)*1,CFOP!A:B,2,FALSE)</f>
        <v>Sim</v>
      </c>
      <c r="F5123" s="1" t="s">
        <v>1643</v>
      </c>
      <c r="G5123" s="3">
        <v>1355.51</v>
      </c>
      <c r="H5123" s="3">
        <v>1355.51</v>
      </c>
      <c r="I5123" s="3">
        <v>54.22</v>
      </c>
      <c r="J5123" s="1" t="s">
        <v>61</v>
      </c>
      <c r="K5123" s="3">
        <v>0</v>
      </c>
      <c r="L5123" s="3">
        <v>0</v>
      </c>
      <c r="M5123" s="1" t="s">
        <v>31</v>
      </c>
      <c r="N5123" s="3">
        <v>1178.7</v>
      </c>
      <c r="O5123" s="3">
        <v>176.81</v>
      </c>
      <c r="P5123" s="1" t="s">
        <v>2788</v>
      </c>
      <c r="Q5123" s="3">
        <v>1178.7</v>
      </c>
      <c r="R5123" s="3">
        <v>19.45</v>
      </c>
      <c r="S5123" s="1" t="s">
        <v>33</v>
      </c>
      <c r="T5123" s="3">
        <v>1178.7</v>
      </c>
      <c r="U5123" s="3">
        <v>89.58</v>
      </c>
      <c r="V5123" s="1" t="s">
        <v>33</v>
      </c>
      <c r="W5123" s="1" t="s">
        <v>33</v>
      </c>
      <c r="X5123" s="1" t="s">
        <v>6813</v>
      </c>
      <c r="Y5123" s="1" t="s">
        <v>44</v>
      </c>
      <c r="Z5123" s="1" t="s">
        <v>2457</v>
      </c>
      <c r="AA5123" s="1" t="s">
        <v>2458</v>
      </c>
    </row>
    <row r="5124" spans="1:27" x14ac:dyDescent="0.25">
      <c r="A5124" s="1" t="s">
        <v>26</v>
      </c>
      <c r="B5124" s="1" t="s">
        <v>6812</v>
      </c>
      <c r="C5124" s="2">
        <v>42338</v>
      </c>
      <c r="D5124" s="1" t="s">
        <v>2841</v>
      </c>
      <c r="E5124" s="7" t="str">
        <f>VLOOKUP(TRIM(D5124)*1,CFOP!A:B,2,FALSE)</f>
        <v>Sim</v>
      </c>
      <c r="F5124" s="1" t="s">
        <v>1643</v>
      </c>
      <c r="G5124" s="3">
        <v>2509.39</v>
      </c>
      <c r="H5124" s="3">
        <v>2509.39</v>
      </c>
      <c r="I5124" s="3">
        <v>100.38</v>
      </c>
      <c r="J5124" s="1" t="s">
        <v>61</v>
      </c>
      <c r="K5124" s="3">
        <v>0</v>
      </c>
      <c r="L5124" s="3">
        <v>0</v>
      </c>
      <c r="M5124" s="1" t="s">
        <v>31</v>
      </c>
      <c r="N5124" s="3">
        <v>2182.08</v>
      </c>
      <c r="O5124" s="3">
        <v>327.31</v>
      </c>
      <c r="P5124" s="1" t="s">
        <v>2788</v>
      </c>
      <c r="Q5124" s="3">
        <v>2182.08</v>
      </c>
      <c r="R5124" s="3">
        <v>36</v>
      </c>
      <c r="S5124" s="1" t="s">
        <v>33</v>
      </c>
      <c r="T5124" s="3">
        <v>2182.08</v>
      </c>
      <c r="U5124" s="3">
        <v>165.84</v>
      </c>
      <c r="V5124" s="1" t="s">
        <v>33</v>
      </c>
      <c r="W5124" s="1" t="s">
        <v>33</v>
      </c>
      <c r="X5124" s="1" t="s">
        <v>6813</v>
      </c>
      <c r="Y5124" s="1" t="s">
        <v>44</v>
      </c>
      <c r="Z5124" s="1" t="s">
        <v>6814</v>
      </c>
      <c r="AA5124" s="1" t="s">
        <v>6815</v>
      </c>
    </row>
    <row r="5125" spans="1:27" x14ac:dyDescent="0.25">
      <c r="A5125" s="1" t="s">
        <v>26</v>
      </c>
      <c r="B5125" s="1" t="s">
        <v>6816</v>
      </c>
      <c r="C5125" s="2">
        <v>42338</v>
      </c>
      <c r="D5125" s="1" t="s">
        <v>2804</v>
      </c>
      <c r="E5125" s="7" t="str">
        <f>VLOOKUP(TRIM(D5125)*1,CFOP!A:B,2,FALSE)</f>
        <v>Sim</v>
      </c>
      <c r="F5125" s="1" t="s">
        <v>29</v>
      </c>
      <c r="G5125" s="3">
        <v>522.34</v>
      </c>
      <c r="H5125" s="3">
        <v>522.34</v>
      </c>
      <c r="I5125" s="3">
        <v>94.02</v>
      </c>
      <c r="J5125" s="1" t="s">
        <v>30</v>
      </c>
      <c r="K5125" s="3">
        <v>0</v>
      </c>
      <c r="L5125" s="3">
        <v>0</v>
      </c>
      <c r="M5125" s="1" t="s">
        <v>31</v>
      </c>
      <c r="N5125" s="3">
        <v>0</v>
      </c>
      <c r="O5125" s="3">
        <v>0</v>
      </c>
      <c r="P5125" s="1" t="s">
        <v>31</v>
      </c>
      <c r="Q5125" s="3">
        <v>522.34</v>
      </c>
      <c r="R5125" s="3">
        <v>8.620000000000001</v>
      </c>
      <c r="S5125" s="1" t="s">
        <v>33</v>
      </c>
      <c r="T5125" s="3">
        <v>522.34</v>
      </c>
      <c r="U5125" s="3">
        <v>39.700000000000003</v>
      </c>
      <c r="V5125" s="1" t="s">
        <v>33</v>
      </c>
      <c r="W5125" s="1" t="s">
        <v>33</v>
      </c>
      <c r="X5125" s="1" t="s">
        <v>1493</v>
      </c>
      <c r="Y5125" s="1" t="s">
        <v>96</v>
      </c>
      <c r="Z5125" s="1" t="s">
        <v>4852</v>
      </c>
      <c r="AA5125" s="1" t="s">
        <v>4853</v>
      </c>
    </row>
    <row r="5126" spans="1:27" x14ac:dyDescent="0.25">
      <c r="A5126" s="1" t="s">
        <v>26</v>
      </c>
      <c r="B5126" s="1" t="s">
        <v>6817</v>
      </c>
      <c r="C5126" s="2">
        <v>42338</v>
      </c>
      <c r="D5126" s="1" t="s">
        <v>2841</v>
      </c>
      <c r="E5126" s="7" t="str">
        <f>VLOOKUP(TRIM(D5126)*1,CFOP!A:B,2,FALSE)</f>
        <v>Sim</v>
      </c>
      <c r="F5126" s="1" t="s">
        <v>179</v>
      </c>
      <c r="G5126" s="3">
        <v>865.95</v>
      </c>
      <c r="H5126" s="3">
        <v>865.95</v>
      </c>
      <c r="I5126" s="3">
        <v>34.64</v>
      </c>
      <c r="J5126" s="1" t="s">
        <v>61</v>
      </c>
      <c r="K5126" s="3">
        <v>0</v>
      </c>
      <c r="L5126" s="3">
        <v>0</v>
      </c>
      <c r="M5126" s="1" t="s">
        <v>31</v>
      </c>
      <c r="N5126" s="3">
        <v>753</v>
      </c>
      <c r="O5126" s="3">
        <v>112.95</v>
      </c>
      <c r="P5126" s="1" t="s">
        <v>2788</v>
      </c>
      <c r="Q5126" s="3">
        <v>753</v>
      </c>
      <c r="R5126" s="3">
        <v>12.42</v>
      </c>
      <c r="S5126" s="1" t="s">
        <v>33</v>
      </c>
      <c r="T5126" s="3">
        <v>753</v>
      </c>
      <c r="U5126" s="3">
        <v>57.230000000000004</v>
      </c>
      <c r="V5126" s="1" t="s">
        <v>33</v>
      </c>
      <c r="W5126" s="1" t="s">
        <v>33</v>
      </c>
      <c r="X5126" s="1" t="s">
        <v>6546</v>
      </c>
      <c r="Y5126" s="1" t="s">
        <v>44</v>
      </c>
      <c r="Z5126" s="1" t="s">
        <v>3223</v>
      </c>
      <c r="AA5126" s="1" t="s">
        <v>3224</v>
      </c>
    </row>
    <row r="5127" spans="1:27" x14ac:dyDescent="0.25">
      <c r="A5127" s="1" t="s">
        <v>26</v>
      </c>
      <c r="B5127" s="1" t="s">
        <v>6818</v>
      </c>
      <c r="C5127" s="2">
        <v>42338</v>
      </c>
      <c r="D5127" s="1" t="s">
        <v>2787</v>
      </c>
      <c r="E5127" s="7" t="str">
        <f>VLOOKUP(TRIM(D5127)*1,CFOP!A:B,2,FALSE)</f>
        <v>Sim</v>
      </c>
      <c r="F5127" s="1" t="s">
        <v>29</v>
      </c>
      <c r="G5127" s="3">
        <v>1064.54</v>
      </c>
      <c r="H5127" s="3">
        <v>925.69</v>
      </c>
      <c r="I5127" s="3">
        <v>166.62</v>
      </c>
      <c r="J5127" s="1" t="s">
        <v>61</v>
      </c>
      <c r="K5127" s="3">
        <v>0</v>
      </c>
      <c r="L5127" s="3">
        <v>0</v>
      </c>
      <c r="M5127" s="1" t="s">
        <v>31</v>
      </c>
      <c r="N5127" s="3">
        <v>925.69</v>
      </c>
      <c r="O5127" s="3">
        <v>138.85</v>
      </c>
      <c r="P5127" s="1" t="s">
        <v>2788</v>
      </c>
      <c r="Q5127" s="3">
        <v>925.69</v>
      </c>
      <c r="R5127" s="3">
        <v>15.27</v>
      </c>
      <c r="S5127" s="1" t="s">
        <v>33</v>
      </c>
      <c r="T5127" s="3">
        <v>925.69</v>
      </c>
      <c r="U5127" s="3">
        <v>70.350000000000009</v>
      </c>
      <c r="V5127" s="1" t="s">
        <v>33</v>
      </c>
      <c r="W5127" s="1" t="s">
        <v>33</v>
      </c>
      <c r="X5127" s="1" t="s">
        <v>2747</v>
      </c>
      <c r="Y5127" s="1" t="s">
        <v>44</v>
      </c>
      <c r="Z5127" s="1" t="s">
        <v>1515</v>
      </c>
      <c r="AA5127" s="1" t="s">
        <v>1516</v>
      </c>
    </row>
    <row r="5128" spans="1:27" x14ac:dyDescent="0.25">
      <c r="A5128" s="1" t="s">
        <v>26</v>
      </c>
      <c r="B5128" s="1" t="s">
        <v>6819</v>
      </c>
      <c r="C5128" s="2">
        <v>42338</v>
      </c>
      <c r="D5128" s="1" t="s">
        <v>2787</v>
      </c>
      <c r="E5128" s="7" t="str">
        <f>VLOOKUP(TRIM(D5128)*1,CFOP!A:B,2,FALSE)</f>
        <v>Sim</v>
      </c>
      <c r="F5128" s="1" t="s">
        <v>29</v>
      </c>
      <c r="G5128" s="3">
        <v>684.93000000000006</v>
      </c>
      <c r="H5128" s="3">
        <v>595.59</v>
      </c>
      <c r="I5128" s="3">
        <v>107.21000000000001</v>
      </c>
      <c r="J5128" s="1" t="s">
        <v>61</v>
      </c>
      <c r="K5128" s="3">
        <v>0</v>
      </c>
      <c r="L5128" s="3">
        <v>0</v>
      </c>
      <c r="M5128" s="1" t="s">
        <v>31</v>
      </c>
      <c r="N5128" s="3">
        <v>595.59</v>
      </c>
      <c r="O5128" s="3">
        <v>89.34</v>
      </c>
      <c r="P5128" s="1" t="s">
        <v>2788</v>
      </c>
      <c r="Q5128" s="3">
        <v>595.59</v>
      </c>
      <c r="R5128" s="3">
        <v>9.83</v>
      </c>
      <c r="S5128" s="1" t="s">
        <v>33</v>
      </c>
      <c r="T5128" s="3">
        <v>595.59</v>
      </c>
      <c r="U5128" s="3">
        <v>45.26</v>
      </c>
      <c r="V5128" s="1" t="s">
        <v>33</v>
      </c>
      <c r="W5128" s="1" t="s">
        <v>33</v>
      </c>
      <c r="X5128" s="1" t="s">
        <v>244</v>
      </c>
      <c r="Y5128" s="1" t="s">
        <v>91</v>
      </c>
      <c r="Z5128" s="1" t="s">
        <v>6801</v>
      </c>
      <c r="AA5128" s="1" t="s">
        <v>6802</v>
      </c>
    </row>
    <row r="5129" spans="1:27" x14ac:dyDescent="0.25">
      <c r="A5129" s="1" t="s">
        <v>26</v>
      </c>
      <c r="B5129" s="1" t="s">
        <v>6820</v>
      </c>
      <c r="C5129" s="2">
        <v>42338</v>
      </c>
      <c r="D5129" s="1" t="s">
        <v>2787</v>
      </c>
      <c r="E5129" s="7" t="str">
        <f>VLOOKUP(TRIM(D5129)*1,CFOP!A:B,2,FALSE)</f>
        <v>Sim</v>
      </c>
      <c r="F5129" s="1" t="s">
        <v>29</v>
      </c>
      <c r="G5129" s="3">
        <v>323.44</v>
      </c>
      <c r="H5129" s="3">
        <v>323.44</v>
      </c>
      <c r="I5129" s="3">
        <v>58.22</v>
      </c>
      <c r="J5129" s="1" t="s">
        <v>30</v>
      </c>
      <c r="K5129" s="3">
        <v>0</v>
      </c>
      <c r="L5129" s="3">
        <v>0</v>
      </c>
      <c r="M5129" s="1" t="s">
        <v>31</v>
      </c>
      <c r="N5129" s="3">
        <v>0</v>
      </c>
      <c r="O5129" s="3">
        <v>0</v>
      </c>
      <c r="P5129" s="1" t="s">
        <v>31</v>
      </c>
      <c r="Q5129" s="3">
        <v>323.44</v>
      </c>
      <c r="R5129" s="3">
        <v>5.34</v>
      </c>
      <c r="S5129" s="1" t="s">
        <v>33</v>
      </c>
      <c r="T5129" s="3">
        <v>323.44</v>
      </c>
      <c r="U5129" s="3">
        <v>24.580000000000002</v>
      </c>
      <c r="V5129" s="1" t="s">
        <v>33</v>
      </c>
      <c r="W5129" s="1" t="s">
        <v>33</v>
      </c>
      <c r="X5129" s="1" t="s">
        <v>5425</v>
      </c>
      <c r="Y5129" s="1" t="s">
        <v>99</v>
      </c>
      <c r="Z5129" s="1" t="s">
        <v>5426</v>
      </c>
      <c r="AA5129" s="1" t="s">
        <v>5427</v>
      </c>
    </row>
    <row r="5130" spans="1:27" x14ac:dyDescent="0.25">
      <c r="A5130" s="1" t="s">
        <v>26</v>
      </c>
      <c r="B5130" s="1" t="s">
        <v>6821</v>
      </c>
      <c r="C5130" s="2">
        <v>42338</v>
      </c>
      <c r="D5130" s="1" t="s">
        <v>2841</v>
      </c>
      <c r="E5130" s="7" t="str">
        <f>VLOOKUP(TRIM(D5130)*1,CFOP!A:B,2,FALSE)</f>
        <v>Sim</v>
      </c>
      <c r="F5130" s="1" t="s">
        <v>393</v>
      </c>
      <c r="G5130" s="3">
        <v>1426.9299999999998</v>
      </c>
      <c r="H5130" s="3">
        <v>1240.81</v>
      </c>
      <c r="I5130" s="3">
        <v>49.63</v>
      </c>
      <c r="J5130" s="1" t="s">
        <v>61</v>
      </c>
      <c r="K5130" s="3">
        <v>0</v>
      </c>
      <c r="L5130" s="3">
        <v>0</v>
      </c>
      <c r="M5130" s="1" t="s">
        <v>31</v>
      </c>
      <c r="N5130" s="3">
        <v>1240.81</v>
      </c>
      <c r="O5130" s="3">
        <v>186.12</v>
      </c>
      <c r="P5130" s="1" t="s">
        <v>2788</v>
      </c>
      <c r="Q5130" s="3">
        <v>1240.81</v>
      </c>
      <c r="R5130" s="3">
        <v>20.47</v>
      </c>
      <c r="S5130" s="1" t="s">
        <v>33</v>
      </c>
      <c r="T5130" s="3">
        <v>1240.81</v>
      </c>
      <c r="U5130" s="3">
        <v>94.3</v>
      </c>
      <c r="V5130" s="1" t="s">
        <v>33</v>
      </c>
      <c r="W5130" s="1" t="s">
        <v>33</v>
      </c>
      <c r="X5130" s="1" t="s">
        <v>4990</v>
      </c>
      <c r="Y5130" s="1" t="s">
        <v>91</v>
      </c>
      <c r="Z5130" s="1" t="s">
        <v>3243</v>
      </c>
      <c r="AA5130" s="1" t="s">
        <v>3244</v>
      </c>
    </row>
    <row r="5131" spans="1:27" x14ac:dyDescent="0.25">
      <c r="A5131" s="1" t="s">
        <v>26</v>
      </c>
      <c r="B5131" s="1" t="s">
        <v>6821</v>
      </c>
      <c r="C5131" s="2">
        <v>42338</v>
      </c>
      <c r="D5131" s="1" t="s">
        <v>2841</v>
      </c>
      <c r="E5131" s="7" t="str">
        <f>VLOOKUP(TRIM(D5131)*1,CFOP!A:B,2,FALSE)</f>
        <v>Sim</v>
      </c>
      <c r="F5131" s="1" t="s">
        <v>393</v>
      </c>
      <c r="G5131" s="3">
        <v>175.82000000000002</v>
      </c>
      <c r="H5131" s="3">
        <v>146.52000000000001</v>
      </c>
      <c r="I5131" s="3">
        <v>5.86</v>
      </c>
      <c r="J5131" s="1" t="s">
        <v>61</v>
      </c>
      <c r="K5131" s="3">
        <v>0</v>
      </c>
      <c r="L5131" s="3">
        <v>0</v>
      </c>
      <c r="M5131" s="1" t="s">
        <v>31</v>
      </c>
      <c r="N5131" s="3">
        <v>146.52000000000001</v>
      </c>
      <c r="O5131" s="3">
        <v>29.3</v>
      </c>
      <c r="P5131" s="1" t="s">
        <v>2788</v>
      </c>
      <c r="Q5131" s="3">
        <v>146.52000000000001</v>
      </c>
      <c r="R5131" s="3">
        <v>2.42</v>
      </c>
      <c r="S5131" s="1" t="s">
        <v>33</v>
      </c>
      <c r="T5131" s="3">
        <v>146.52000000000001</v>
      </c>
      <c r="U5131" s="3">
        <v>11.14</v>
      </c>
      <c r="V5131" s="1" t="s">
        <v>33</v>
      </c>
      <c r="W5131" s="1" t="s">
        <v>33</v>
      </c>
      <c r="X5131" s="1" t="s">
        <v>4990</v>
      </c>
      <c r="Y5131" s="1" t="s">
        <v>99</v>
      </c>
      <c r="Z5131" s="1" t="s">
        <v>126</v>
      </c>
      <c r="AA5131" s="1" t="s">
        <v>127</v>
      </c>
    </row>
    <row r="5132" spans="1:27" x14ac:dyDescent="0.25">
      <c r="A5132" s="1" t="s">
        <v>26</v>
      </c>
      <c r="B5132" s="1" t="s">
        <v>6821</v>
      </c>
      <c r="C5132" s="2">
        <v>42338</v>
      </c>
      <c r="D5132" s="1" t="s">
        <v>2841</v>
      </c>
      <c r="E5132" s="7" t="str">
        <f>VLOOKUP(TRIM(D5132)*1,CFOP!A:B,2,FALSE)</f>
        <v>Sim</v>
      </c>
      <c r="F5132" s="1" t="s">
        <v>393</v>
      </c>
      <c r="G5132" s="3">
        <v>507.59000000000003</v>
      </c>
      <c r="H5132" s="3">
        <v>441.38</v>
      </c>
      <c r="I5132" s="3">
        <v>17.66</v>
      </c>
      <c r="J5132" s="1" t="s">
        <v>61</v>
      </c>
      <c r="K5132" s="3">
        <v>0</v>
      </c>
      <c r="L5132" s="3">
        <v>0</v>
      </c>
      <c r="M5132" s="1" t="s">
        <v>31</v>
      </c>
      <c r="N5132" s="3">
        <v>441.38</v>
      </c>
      <c r="O5132" s="3">
        <v>66.210000000000008</v>
      </c>
      <c r="P5132" s="1" t="s">
        <v>2788</v>
      </c>
      <c r="Q5132" s="3">
        <v>441.38</v>
      </c>
      <c r="R5132" s="3">
        <v>7.28</v>
      </c>
      <c r="S5132" s="1" t="s">
        <v>33</v>
      </c>
      <c r="T5132" s="3">
        <v>441.38</v>
      </c>
      <c r="U5132" s="3">
        <v>33.54</v>
      </c>
      <c r="V5132" s="1" t="s">
        <v>33</v>
      </c>
      <c r="W5132" s="1" t="s">
        <v>33</v>
      </c>
      <c r="X5132" s="1" t="s">
        <v>4990</v>
      </c>
      <c r="Y5132" s="1" t="s">
        <v>91</v>
      </c>
      <c r="Z5132" s="1" t="s">
        <v>6822</v>
      </c>
      <c r="AA5132" s="1" t="s">
        <v>6823</v>
      </c>
    </row>
    <row r="5133" spans="1:27" x14ac:dyDescent="0.25">
      <c r="A5133" s="1" t="s">
        <v>26</v>
      </c>
      <c r="B5133" s="1" t="s">
        <v>6821</v>
      </c>
      <c r="C5133" s="2">
        <v>42338</v>
      </c>
      <c r="D5133" s="1" t="s">
        <v>2841</v>
      </c>
      <c r="E5133" s="7" t="str">
        <f>VLOOKUP(TRIM(D5133)*1,CFOP!A:B,2,FALSE)</f>
        <v>Sim</v>
      </c>
      <c r="F5133" s="1" t="s">
        <v>393</v>
      </c>
      <c r="G5133" s="3">
        <v>1086.1100000000001</v>
      </c>
      <c r="H5133" s="3">
        <v>944.44</v>
      </c>
      <c r="I5133" s="3">
        <v>37.78</v>
      </c>
      <c r="J5133" s="1" t="s">
        <v>61</v>
      </c>
      <c r="K5133" s="3">
        <v>0</v>
      </c>
      <c r="L5133" s="3">
        <v>0</v>
      </c>
      <c r="M5133" s="1" t="s">
        <v>31</v>
      </c>
      <c r="N5133" s="3">
        <v>944.44</v>
      </c>
      <c r="O5133" s="3">
        <v>141.67000000000002</v>
      </c>
      <c r="P5133" s="1" t="s">
        <v>2788</v>
      </c>
      <c r="Q5133" s="3">
        <v>944.44</v>
      </c>
      <c r="R5133" s="3">
        <v>15.58</v>
      </c>
      <c r="S5133" s="1" t="s">
        <v>33</v>
      </c>
      <c r="T5133" s="3">
        <v>944.44</v>
      </c>
      <c r="U5133" s="3">
        <v>71.78</v>
      </c>
      <c r="V5133" s="1" t="s">
        <v>33</v>
      </c>
      <c r="W5133" s="1" t="s">
        <v>33</v>
      </c>
      <c r="X5133" s="1" t="s">
        <v>4990</v>
      </c>
      <c r="Y5133" s="1" t="s">
        <v>91</v>
      </c>
      <c r="Z5133" s="1" t="s">
        <v>4494</v>
      </c>
      <c r="AA5133" s="1" t="s">
        <v>4495</v>
      </c>
    </row>
    <row r="5134" spans="1:27" x14ac:dyDescent="0.25">
      <c r="A5134" s="1" t="s">
        <v>26</v>
      </c>
      <c r="B5134" s="1" t="s">
        <v>6821</v>
      </c>
      <c r="C5134" s="2">
        <v>42338</v>
      </c>
      <c r="D5134" s="1" t="s">
        <v>3221</v>
      </c>
      <c r="E5134" s="7" t="str">
        <f>VLOOKUP(TRIM(D5134)*1,CFOP!A:B,2,FALSE)</f>
        <v>Sim</v>
      </c>
      <c r="F5134" s="1" t="s">
        <v>393</v>
      </c>
      <c r="G5134" s="3">
        <v>86.78</v>
      </c>
      <c r="H5134" s="3">
        <v>65.95</v>
      </c>
      <c r="I5134" s="3">
        <v>2.64</v>
      </c>
      <c r="J5134" s="1" t="s">
        <v>3082</v>
      </c>
      <c r="K5134" s="3">
        <v>106.17</v>
      </c>
      <c r="L5134" s="3">
        <v>17.53</v>
      </c>
      <c r="M5134" s="1" t="s">
        <v>3082</v>
      </c>
      <c r="N5134" s="3">
        <v>65.95</v>
      </c>
      <c r="O5134" s="3">
        <v>3.3000000000000003</v>
      </c>
      <c r="P5134" s="1" t="s">
        <v>2788</v>
      </c>
      <c r="Q5134" s="3">
        <v>65.95</v>
      </c>
      <c r="R5134" s="3">
        <v>1.0900000000000001</v>
      </c>
      <c r="S5134" s="1" t="s">
        <v>33</v>
      </c>
      <c r="T5134" s="3">
        <v>65.95</v>
      </c>
      <c r="U5134" s="3">
        <v>5.01</v>
      </c>
      <c r="V5134" s="1" t="s">
        <v>33</v>
      </c>
      <c r="W5134" s="1" t="s">
        <v>33</v>
      </c>
      <c r="X5134" s="1" t="s">
        <v>4990</v>
      </c>
      <c r="Y5134" s="1" t="s">
        <v>696</v>
      </c>
      <c r="Z5134" s="1" t="s">
        <v>1513</v>
      </c>
      <c r="AA5134" s="1" t="s">
        <v>6824</v>
      </c>
    </row>
    <row r="5135" spans="1:27" x14ac:dyDescent="0.25">
      <c r="A5135" s="1" t="s">
        <v>26</v>
      </c>
      <c r="B5135" s="1" t="s">
        <v>6825</v>
      </c>
      <c r="C5135" s="2">
        <v>42338</v>
      </c>
      <c r="D5135" s="1" t="s">
        <v>2841</v>
      </c>
      <c r="E5135" s="7" t="str">
        <f>VLOOKUP(TRIM(D5135)*1,CFOP!A:B,2,FALSE)</f>
        <v>Sim</v>
      </c>
      <c r="F5135" s="1" t="s">
        <v>478</v>
      </c>
      <c r="G5135" s="3">
        <v>10059.01</v>
      </c>
      <c r="H5135" s="3">
        <v>10059.01</v>
      </c>
      <c r="I5135" s="3">
        <v>402.36</v>
      </c>
      <c r="J5135" s="1" t="s">
        <v>61</v>
      </c>
      <c r="K5135" s="3">
        <v>0</v>
      </c>
      <c r="L5135" s="3">
        <v>0</v>
      </c>
      <c r="M5135" s="1" t="s">
        <v>31</v>
      </c>
      <c r="N5135" s="3">
        <v>0</v>
      </c>
      <c r="O5135" s="3">
        <v>0</v>
      </c>
      <c r="P5135" s="1" t="s">
        <v>31</v>
      </c>
      <c r="Q5135" s="3">
        <v>10059.01</v>
      </c>
      <c r="R5135" s="3">
        <v>165.97</v>
      </c>
      <c r="S5135" s="1" t="s">
        <v>33</v>
      </c>
      <c r="T5135" s="3">
        <v>10059.01</v>
      </c>
      <c r="U5135" s="3">
        <v>764.48</v>
      </c>
      <c r="V5135" s="1" t="s">
        <v>33</v>
      </c>
      <c r="W5135" s="1" t="s">
        <v>33</v>
      </c>
      <c r="X5135" s="1" t="s">
        <v>3234</v>
      </c>
      <c r="Y5135" s="1" t="s">
        <v>1024</v>
      </c>
      <c r="Z5135" s="1" t="s">
        <v>6826</v>
      </c>
      <c r="AA5135" s="1" t="s">
        <v>6827</v>
      </c>
    </row>
    <row r="5136" spans="1:27" x14ac:dyDescent="0.25">
      <c r="A5136" s="1" t="s">
        <v>26</v>
      </c>
      <c r="B5136" s="1" t="s">
        <v>6828</v>
      </c>
      <c r="C5136" s="2">
        <v>42338</v>
      </c>
      <c r="D5136" s="1" t="s">
        <v>2817</v>
      </c>
      <c r="E5136" s="7" t="str">
        <f>VLOOKUP(TRIM(D5136)*1,CFOP!A:B,2,FALSE)</f>
        <v>Sim</v>
      </c>
      <c r="F5136" s="1" t="s">
        <v>179</v>
      </c>
      <c r="G5136" s="3">
        <v>984.73</v>
      </c>
      <c r="H5136" s="3">
        <v>984.73</v>
      </c>
      <c r="I5136" s="3">
        <v>39.39</v>
      </c>
      <c r="J5136" s="1" t="s">
        <v>1555</v>
      </c>
      <c r="K5136" s="3">
        <v>0</v>
      </c>
      <c r="L5136" s="3">
        <v>0</v>
      </c>
      <c r="M5136" s="1" t="s">
        <v>31</v>
      </c>
      <c r="N5136" s="3">
        <v>0</v>
      </c>
      <c r="O5136" s="3">
        <v>0</v>
      </c>
      <c r="P5136" s="1" t="s">
        <v>31</v>
      </c>
      <c r="Q5136" s="3">
        <v>984.73</v>
      </c>
      <c r="R5136" s="3">
        <v>16.25</v>
      </c>
      <c r="S5136" s="1" t="s">
        <v>33</v>
      </c>
      <c r="T5136" s="3">
        <v>984.73</v>
      </c>
      <c r="U5136" s="3">
        <v>74.84</v>
      </c>
      <c r="V5136" s="1" t="s">
        <v>33</v>
      </c>
      <c r="W5136" s="1" t="s">
        <v>33</v>
      </c>
      <c r="X5136" s="1" t="s">
        <v>3006</v>
      </c>
      <c r="Y5136" s="1" t="s">
        <v>2556</v>
      </c>
      <c r="Z5136" s="1" t="s">
        <v>3094</v>
      </c>
      <c r="AA5136" s="1" t="s">
        <v>3095</v>
      </c>
    </row>
    <row r="5137" spans="1:27" x14ac:dyDescent="0.25">
      <c r="A5137" s="1" t="s">
        <v>26</v>
      </c>
      <c r="B5137" s="1" t="s">
        <v>6828</v>
      </c>
      <c r="C5137" s="2">
        <v>42338</v>
      </c>
      <c r="D5137" s="1" t="s">
        <v>2817</v>
      </c>
      <c r="E5137" s="7" t="str">
        <f>VLOOKUP(TRIM(D5137)*1,CFOP!A:B,2,FALSE)</f>
        <v>Sim</v>
      </c>
      <c r="F5137" s="1" t="s">
        <v>179</v>
      </c>
      <c r="G5137" s="3">
        <v>1353.9299999999998</v>
      </c>
      <c r="H5137" s="3">
        <v>1177.33</v>
      </c>
      <c r="I5137" s="3">
        <v>47.09</v>
      </c>
      <c r="J5137" s="1" t="s">
        <v>780</v>
      </c>
      <c r="K5137" s="3">
        <v>0</v>
      </c>
      <c r="L5137" s="3">
        <v>0</v>
      </c>
      <c r="M5137" s="1" t="s">
        <v>31</v>
      </c>
      <c r="N5137" s="3">
        <v>1177.33</v>
      </c>
      <c r="O5137" s="3">
        <v>176.6</v>
      </c>
      <c r="P5137" s="1" t="s">
        <v>2788</v>
      </c>
      <c r="Q5137" s="3">
        <v>1177.33</v>
      </c>
      <c r="R5137" s="3">
        <v>19.43</v>
      </c>
      <c r="S5137" s="1" t="s">
        <v>33</v>
      </c>
      <c r="T5137" s="3">
        <v>1177.33</v>
      </c>
      <c r="U5137" s="3">
        <v>89.48</v>
      </c>
      <c r="V5137" s="1" t="s">
        <v>33</v>
      </c>
      <c r="W5137" s="1" t="s">
        <v>33</v>
      </c>
      <c r="X5137" s="1" t="s">
        <v>3006</v>
      </c>
      <c r="Y5137" s="1" t="s">
        <v>91</v>
      </c>
      <c r="Z5137" s="1" t="s">
        <v>3092</v>
      </c>
      <c r="AA5137" s="1" t="s">
        <v>3093</v>
      </c>
    </row>
    <row r="5138" spans="1:27" x14ac:dyDescent="0.25">
      <c r="A5138" s="1" t="s">
        <v>26</v>
      </c>
      <c r="B5138" s="1" t="s">
        <v>6828</v>
      </c>
      <c r="C5138" s="2">
        <v>42338</v>
      </c>
      <c r="D5138" s="1" t="s">
        <v>2817</v>
      </c>
      <c r="E5138" s="7" t="str">
        <f>VLOOKUP(TRIM(D5138)*1,CFOP!A:B,2,FALSE)</f>
        <v>Sim</v>
      </c>
      <c r="F5138" s="1" t="s">
        <v>179</v>
      </c>
      <c r="G5138" s="3">
        <v>136.41</v>
      </c>
      <c r="H5138" s="3">
        <v>118.62</v>
      </c>
      <c r="I5138" s="3">
        <v>4.74</v>
      </c>
      <c r="J5138" s="1" t="s">
        <v>780</v>
      </c>
      <c r="K5138" s="3">
        <v>0</v>
      </c>
      <c r="L5138" s="3">
        <v>0</v>
      </c>
      <c r="M5138" s="1" t="s">
        <v>31</v>
      </c>
      <c r="N5138" s="3">
        <v>118.62</v>
      </c>
      <c r="O5138" s="3">
        <v>17.79</v>
      </c>
      <c r="P5138" s="1" t="s">
        <v>2788</v>
      </c>
      <c r="Q5138" s="3">
        <v>118.62</v>
      </c>
      <c r="R5138" s="3">
        <v>1.96</v>
      </c>
      <c r="S5138" s="1" t="s">
        <v>33</v>
      </c>
      <c r="T5138" s="3">
        <v>118.62</v>
      </c>
      <c r="U5138" s="3">
        <v>9.02</v>
      </c>
      <c r="V5138" s="1" t="s">
        <v>33</v>
      </c>
      <c r="W5138" s="1" t="s">
        <v>33</v>
      </c>
      <c r="X5138" s="1" t="s">
        <v>3006</v>
      </c>
      <c r="Y5138" s="1" t="s">
        <v>91</v>
      </c>
      <c r="Z5138" s="1" t="s">
        <v>3090</v>
      </c>
      <c r="AA5138" s="1" t="s">
        <v>3091</v>
      </c>
    </row>
    <row r="5139" spans="1:27" x14ac:dyDescent="0.25">
      <c r="A5139" s="1" t="s">
        <v>26</v>
      </c>
      <c r="B5139" s="1" t="s">
        <v>6828</v>
      </c>
      <c r="C5139" s="2">
        <v>42338</v>
      </c>
      <c r="D5139" s="1" t="s">
        <v>2841</v>
      </c>
      <c r="E5139" s="7" t="str">
        <f>VLOOKUP(TRIM(D5139)*1,CFOP!A:B,2,FALSE)</f>
        <v>Sim</v>
      </c>
      <c r="F5139" s="1" t="s">
        <v>179</v>
      </c>
      <c r="G5139" s="3">
        <v>2034.79</v>
      </c>
      <c r="H5139" s="3">
        <v>2034.79</v>
      </c>
      <c r="I5139" s="3">
        <v>244.17000000000002</v>
      </c>
      <c r="J5139" s="1" t="s">
        <v>30</v>
      </c>
      <c r="K5139" s="3">
        <v>0</v>
      </c>
      <c r="L5139" s="3">
        <v>0</v>
      </c>
      <c r="M5139" s="1" t="s">
        <v>31</v>
      </c>
      <c r="N5139" s="3">
        <v>0</v>
      </c>
      <c r="O5139" s="3">
        <v>0</v>
      </c>
      <c r="P5139" s="1" t="s">
        <v>31</v>
      </c>
      <c r="Q5139" s="3">
        <v>2034.79</v>
      </c>
      <c r="R5139" s="3">
        <v>33.57</v>
      </c>
      <c r="S5139" s="1" t="s">
        <v>33</v>
      </c>
      <c r="T5139" s="3">
        <v>2034.79</v>
      </c>
      <c r="U5139" s="3">
        <v>154.64000000000001</v>
      </c>
      <c r="V5139" s="1" t="s">
        <v>33</v>
      </c>
      <c r="W5139" s="1" t="s">
        <v>33</v>
      </c>
      <c r="X5139" s="1" t="s">
        <v>3006</v>
      </c>
      <c r="Y5139" s="1" t="s">
        <v>99</v>
      </c>
      <c r="Z5139" s="1" t="s">
        <v>373</v>
      </c>
      <c r="AA5139" s="1" t="s">
        <v>374</v>
      </c>
    </row>
    <row r="5140" spans="1:27" x14ac:dyDescent="0.25">
      <c r="A5140" s="1" t="s">
        <v>26</v>
      </c>
      <c r="B5140" s="1" t="s">
        <v>6828</v>
      </c>
      <c r="C5140" s="2">
        <v>42338</v>
      </c>
      <c r="D5140" s="1" t="s">
        <v>2841</v>
      </c>
      <c r="E5140" s="7" t="str">
        <f>VLOOKUP(TRIM(D5140)*1,CFOP!A:B,2,FALSE)</f>
        <v>Sim</v>
      </c>
      <c r="F5140" s="1" t="s">
        <v>179</v>
      </c>
      <c r="G5140" s="3">
        <v>874.92000000000007</v>
      </c>
      <c r="H5140" s="3">
        <v>874.92000000000007</v>
      </c>
      <c r="I5140" s="3">
        <v>104.99000000000001</v>
      </c>
      <c r="J5140" s="1" t="s">
        <v>30</v>
      </c>
      <c r="K5140" s="3">
        <v>0</v>
      </c>
      <c r="L5140" s="3">
        <v>0</v>
      </c>
      <c r="M5140" s="1" t="s">
        <v>31</v>
      </c>
      <c r="N5140" s="3">
        <v>0</v>
      </c>
      <c r="O5140" s="3">
        <v>0</v>
      </c>
      <c r="P5140" s="1" t="s">
        <v>31</v>
      </c>
      <c r="Q5140" s="3">
        <v>874.92000000000007</v>
      </c>
      <c r="R5140" s="3">
        <v>14.44</v>
      </c>
      <c r="S5140" s="1" t="s">
        <v>33</v>
      </c>
      <c r="T5140" s="3">
        <v>874.92000000000007</v>
      </c>
      <c r="U5140" s="3">
        <v>66.489999999999995</v>
      </c>
      <c r="V5140" s="1" t="s">
        <v>33</v>
      </c>
      <c r="W5140" s="1" t="s">
        <v>33</v>
      </c>
      <c r="X5140" s="1" t="s">
        <v>3006</v>
      </c>
      <c r="Y5140" s="1" t="s">
        <v>99</v>
      </c>
      <c r="Z5140" s="1" t="s">
        <v>280</v>
      </c>
      <c r="AA5140" s="1" t="s">
        <v>3105</v>
      </c>
    </row>
    <row r="5141" spans="1:27" x14ac:dyDescent="0.25">
      <c r="A5141" s="1" t="s">
        <v>26</v>
      </c>
      <c r="B5141" s="1" t="s">
        <v>6829</v>
      </c>
      <c r="C5141" s="2">
        <v>42338</v>
      </c>
      <c r="D5141" s="1" t="s">
        <v>2841</v>
      </c>
      <c r="E5141" s="7" t="str">
        <f>VLOOKUP(TRIM(D5141)*1,CFOP!A:B,2,FALSE)</f>
        <v>Sim</v>
      </c>
      <c r="F5141" s="1" t="s">
        <v>179</v>
      </c>
      <c r="G5141" s="3">
        <v>5559.55</v>
      </c>
      <c r="H5141" s="3">
        <v>4834.3900000000003</v>
      </c>
      <c r="I5141" s="3">
        <v>193.38</v>
      </c>
      <c r="J5141" s="1" t="s">
        <v>61</v>
      </c>
      <c r="K5141" s="3">
        <v>0</v>
      </c>
      <c r="L5141" s="3">
        <v>0</v>
      </c>
      <c r="M5141" s="1" t="s">
        <v>31</v>
      </c>
      <c r="N5141" s="3">
        <v>4834.3900000000003</v>
      </c>
      <c r="O5141" s="3">
        <v>725.16</v>
      </c>
      <c r="P5141" s="1" t="s">
        <v>2788</v>
      </c>
      <c r="Q5141" s="3">
        <v>4834.3900000000003</v>
      </c>
      <c r="R5141" s="3">
        <v>79.77</v>
      </c>
      <c r="S5141" s="1" t="s">
        <v>33</v>
      </c>
      <c r="T5141" s="3">
        <v>4834.3900000000003</v>
      </c>
      <c r="U5141" s="3">
        <v>367.41</v>
      </c>
      <c r="V5141" s="1" t="s">
        <v>33</v>
      </c>
      <c r="W5141" s="1" t="s">
        <v>33</v>
      </c>
      <c r="X5141" s="1" t="s">
        <v>2868</v>
      </c>
      <c r="Y5141" s="1" t="s">
        <v>91</v>
      </c>
      <c r="Z5141" s="1" t="s">
        <v>1783</v>
      </c>
      <c r="AA5141" s="1" t="s">
        <v>1784</v>
      </c>
    </row>
    <row r="5142" spans="1:27" x14ac:dyDescent="0.25">
      <c r="A5142" s="1" t="s">
        <v>26</v>
      </c>
      <c r="B5142" s="1" t="s">
        <v>6830</v>
      </c>
      <c r="C5142" s="2">
        <v>42338</v>
      </c>
      <c r="D5142" s="1" t="s">
        <v>2804</v>
      </c>
      <c r="E5142" s="7" t="str">
        <f>VLOOKUP(TRIM(D5142)*1,CFOP!A:B,2,FALSE)</f>
        <v>Sim</v>
      </c>
      <c r="F5142" s="1" t="s">
        <v>29</v>
      </c>
      <c r="G5142" s="3">
        <v>72</v>
      </c>
      <c r="H5142" s="3">
        <v>72</v>
      </c>
      <c r="I5142" s="3">
        <v>12.96</v>
      </c>
      <c r="J5142" s="1" t="s">
        <v>30</v>
      </c>
      <c r="K5142" s="3">
        <v>0</v>
      </c>
      <c r="L5142" s="3">
        <v>0</v>
      </c>
      <c r="M5142" s="1" t="s">
        <v>31</v>
      </c>
      <c r="N5142" s="3">
        <v>0</v>
      </c>
      <c r="O5142" s="3">
        <v>0</v>
      </c>
      <c r="P5142" s="1" t="s">
        <v>31</v>
      </c>
      <c r="Q5142" s="3">
        <v>72</v>
      </c>
      <c r="R5142" s="3">
        <v>1.19</v>
      </c>
      <c r="S5142" s="1" t="s">
        <v>33</v>
      </c>
      <c r="T5142" s="3">
        <v>72</v>
      </c>
      <c r="U5142" s="3">
        <v>5.47</v>
      </c>
      <c r="V5142" s="1" t="s">
        <v>33</v>
      </c>
      <c r="W5142" s="1" t="s">
        <v>33</v>
      </c>
      <c r="X5142" s="1" t="s">
        <v>771</v>
      </c>
      <c r="Y5142" s="1" t="s">
        <v>96</v>
      </c>
      <c r="Z5142" s="1" t="s">
        <v>6831</v>
      </c>
      <c r="AA5142" s="1" t="s">
        <v>6832</v>
      </c>
    </row>
    <row r="5143" spans="1:27" x14ac:dyDescent="0.25">
      <c r="A5143" s="1" t="s">
        <v>26</v>
      </c>
      <c r="B5143" s="1" t="s">
        <v>6830</v>
      </c>
      <c r="C5143" s="2">
        <v>42338</v>
      </c>
      <c r="D5143" s="1" t="s">
        <v>2804</v>
      </c>
      <c r="E5143" s="7" t="str">
        <f>VLOOKUP(TRIM(D5143)*1,CFOP!A:B,2,FALSE)</f>
        <v>Sim</v>
      </c>
      <c r="F5143" s="1" t="s">
        <v>29</v>
      </c>
      <c r="G5143" s="3">
        <v>30.01</v>
      </c>
      <c r="H5143" s="3">
        <v>30.01</v>
      </c>
      <c r="I5143" s="3">
        <v>5.4</v>
      </c>
      <c r="J5143" s="1" t="s">
        <v>30</v>
      </c>
      <c r="K5143" s="3">
        <v>0</v>
      </c>
      <c r="L5143" s="3">
        <v>0</v>
      </c>
      <c r="M5143" s="1" t="s">
        <v>31</v>
      </c>
      <c r="N5143" s="3">
        <v>0</v>
      </c>
      <c r="O5143" s="3">
        <v>0</v>
      </c>
      <c r="P5143" s="1" t="s">
        <v>31</v>
      </c>
      <c r="Q5143" s="3">
        <v>30.01</v>
      </c>
      <c r="R5143" s="3">
        <v>0.5</v>
      </c>
      <c r="S5143" s="1" t="s">
        <v>33</v>
      </c>
      <c r="T5143" s="3">
        <v>30.01</v>
      </c>
      <c r="U5143" s="3">
        <v>2.2800000000000002</v>
      </c>
      <c r="V5143" s="1" t="s">
        <v>33</v>
      </c>
      <c r="W5143" s="1" t="s">
        <v>33</v>
      </c>
      <c r="X5143" s="1" t="s">
        <v>771</v>
      </c>
      <c r="Y5143" s="1" t="s">
        <v>96</v>
      </c>
      <c r="Z5143" s="1" t="s">
        <v>6833</v>
      </c>
      <c r="AA5143" s="1" t="s">
        <v>6832</v>
      </c>
    </row>
    <row r="5144" spans="1:27" x14ac:dyDescent="0.25">
      <c r="A5144" s="1" t="s">
        <v>26</v>
      </c>
      <c r="B5144" s="1" t="s">
        <v>6834</v>
      </c>
      <c r="C5144" s="2">
        <v>42338</v>
      </c>
      <c r="D5144" s="1" t="s">
        <v>2804</v>
      </c>
      <c r="E5144" s="7" t="str">
        <f>VLOOKUP(TRIM(D5144)*1,CFOP!A:B,2,FALSE)</f>
        <v>Sim</v>
      </c>
      <c r="F5144" s="1" t="s">
        <v>29</v>
      </c>
      <c r="G5144" s="3">
        <v>61.47</v>
      </c>
      <c r="H5144" s="3">
        <v>61.47</v>
      </c>
      <c r="I5144" s="3">
        <v>11.06</v>
      </c>
      <c r="J5144" s="1" t="s">
        <v>30</v>
      </c>
      <c r="K5144" s="3">
        <v>0</v>
      </c>
      <c r="L5144" s="3">
        <v>0</v>
      </c>
      <c r="M5144" s="1" t="s">
        <v>31</v>
      </c>
      <c r="N5144" s="3">
        <v>0</v>
      </c>
      <c r="O5144" s="3">
        <v>0</v>
      </c>
      <c r="P5144" s="1" t="s">
        <v>31</v>
      </c>
      <c r="Q5144" s="3">
        <v>61.47</v>
      </c>
      <c r="R5144" s="3">
        <v>1.01</v>
      </c>
      <c r="S5144" s="1" t="s">
        <v>33</v>
      </c>
      <c r="T5144" s="3">
        <v>61.47</v>
      </c>
      <c r="U5144" s="3">
        <v>4.67</v>
      </c>
      <c r="V5144" s="1" t="s">
        <v>33</v>
      </c>
      <c r="W5144" s="1" t="s">
        <v>33</v>
      </c>
      <c r="X5144" s="1" t="s">
        <v>771</v>
      </c>
      <c r="Y5144" s="1" t="s">
        <v>96</v>
      </c>
      <c r="Z5144" s="1" t="s">
        <v>6835</v>
      </c>
      <c r="AA5144" s="1" t="s">
        <v>6836</v>
      </c>
    </row>
    <row r="5145" spans="1:27" x14ac:dyDescent="0.25">
      <c r="A5145" s="1" t="s">
        <v>26</v>
      </c>
      <c r="B5145" s="1" t="s">
        <v>6837</v>
      </c>
      <c r="C5145" s="2">
        <v>42338</v>
      </c>
      <c r="D5145" s="1" t="s">
        <v>2804</v>
      </c>
      <c r="E5145" s="7" t="str">
        <f>VLOOKUP(TRIM(D5145)*1,CFOP!A:B,2,FALSE)</f>
        <v>Sim</v>
      </c>
      <c r="F5145" s="1" t="s">
        <v>29</v>
      </c>
      <c r="G5145" s="3">
        <v>373.53000000000003</v>
      </c>
      <c r="H5145" s="3">
        <v>373.53000000000003</v>
      </c>
      <c r="I5145" s="3">
        <v>67.239999999999995</v>
      </c>
      <c r="J5145" s="1" t="s">
        <v>30</v>
      </c>
      <c r="K5145" s="3">
        <v>0</v>
      </c>
      <c r="L5145" s="3">
        <v>0</v>
      </c>
      <c r="M5145" s="1" t="s">
        <v>31</v>
      </c>
      <c r="N5145" s="3">
        <v>0</v>
      </c>
      <c r="O5145" s="3">
        <v>0</v>
      </c>
      <c r="P5145" s="1" t="s">
        <v>31</v>
      </c>
      <c r="Q5145" s="3">
        <v>373.53000000000003</v>
      </c>
      <c r="R5145" s="3">
        <v>6.16</v>
      </c>
      <c r="S5145" s="1" t="s">
        <v>33</v>
      </c>
      <c r="T5145" s="3">
        <v>373.53000000000003</v>
      </c>
      <c r="U5145" s="3">
        <v>28.39</v>
      </c>
      <c r="V5145" s="1" t="s">
        <v>33</v>
      </c>
      <c r="W5145" s="1" t="s">
        <v>407</v>
      </c>
      <c r="X5145" s="1" t="s">
        <v>1377</v>
      </c>
      <c r="Y5145" s="1" t="s">
        <v>91</v>
      </c>
      <c r="Z5145" s="1" t="s">
        <v>4530</v>
      </c>
      <c r="AA5145" s="1" t="s">
        <v>4531</v>
      </c>
    </row>
    <row r="5146" spans="1:27" x14ac:dyDescent="0.25">
      <c r="A5146" s="1" t="s">
        <v>26</v>
      </c>
      <c r="B5146" s="1" t="s">
        <v>6838</v>
      </c>
      <c r="C5146" s="2">
        <v>42338</v>
      </c>
      <c r="D5146" s="1" t="s">
        <v>2804</v>
      </c>
      <c r="E5146" s="7" t="str">
        <f>VLOOKUP(TRIM(D5146)*1,CFOP!A:B,2,FALSE)</f>
        <v>Sim</v>
      </c>
      <c r="F5146" s="1" t="s">
        <v>29</v>
      </c>
      <c r="G5146" s="3">
        <v>9620</v>
      </c>
      <c r="H5146" s="3">
        <v>9620</v>
      </c>
      <c r="I5146" s="3">
        <v>1731.6000000000001</v>
      </c>
      <c r="J5146" s="1" t="s">
        <v>30</v>
      </c>
      <c r="K5146" s="3">
        <v>0</v>
      </c>
      <c r="L5146" s="3">
        <v>0</v>
      </c>
      <c r="M5146" s="1" t="s">
        <v>31</v>
      </c>
      <c r="N5146" s="3">
        <v>0</v>
      </c>
      <c r="O5146" s="3">
        <v>0</v>
      </c>
      <c r="P5146" s="1" t="s">
        <v>31</v>
      </c>
      <c r="Q5146" s="3">
        <v>9620</v>
      </c>
      <c r="R5146" s="3">
        <v>158.72999999999999</v>
      </c>
      <c r="S5146" s="1" t="s">
        <v>33</v>
      </c>
      <c r="T5146" s="3">
        <v>9620</v>
      </c>
      <c r="U5146" s="3">
        <v>731.12</v>
      </c>
      <c r="V5146" s="1" t="s">
        <v>33</v>
      </c>
      <c r="W5146" s="1" t="s">
        <v>33</v>
      </c>
      <c r="X5146" s="1" t="s">
        <v>3744</v>
      </c>
      <c r="Y5146" s="1" t="s">
        <v>2556</v>
      </c>
      <c r="Z5146" s="1" t="s">
        <v>3894</v>
      </c>
      <c r="AA5146" s="1" t="s">
        <v>3861</v>
      </c>
    </row>
    <row r="5147" spans="1:27" x14ac:dyDescent="0.25">
      <c r="A5147" s="1" t="s">
        <v>26</v>
      </c>
      <c r="B5147" s="1" t="s">
        <v>6838</v>
      </c>
      <c r="C5147" s="2">
        <v>42338</v>
      </c>
      <c r="D5147" s="1" t="s">
        <v>2804</v>
      </c>
      <c r="E5147" s="7" t="str">
        <f>VLOOKUP(TRIM(D5147)*1,CFOP!A:B,2,FALSE)</f>
        <v>Sim</v>
      </c>
      <c r="F5147" s="1" t="s">
        <v>29</v>
      </c>
      <c r="G5147" s="3">
        <v>14430</v>
      </c>
      <c r="H5147" s="3">
        <v>14430</v>
      </c>
      <c r="I5147" s="3">
        <v>2597.4</v>
      </c>
      <c r="J5147" s="1" t="s">
        <v>30</v>
      </c>
      <c r="K5147" s="3">
        <v>0</v>
      </c>
      <c r="L5147" s="3">
        <v>0</v>
      </c>
      <c r="M5147" s="1" t="s">
        <v>31</v>
      </c>
      <c r="N5147" s="3">
        <v>0</v>
      </c>
      <c r="O5147" s="3">
        <v>0</v>
      </c>
      <c r="P5147" s="1" t="s">
        <v>31</v>
      </c>
      <c r="Q5147" s="3">
        <v>14430</v>
      </c>
      <c r="R5147" s="3">
        <v>238.1</v>
      </c>
      <c r="S5147" s="1" t="s">
        <v>33</v>
      </c>
      <c r="T5147" s="3">
        <v>14430</v>
      </c>
      <c r="U5147" s="3">
        <v>1096.68</v>
      </c>
      <c r="V5147" s="1" t="s">
        <v>33</v>
      </c>
      <c r="W5147" s="1" t="s">
        <v>33</v>
      </c>
      <c r="X5147" s="1" t="s">
        <v>3744</v>
      </c>
      <c r="Y5147" s="1" t="s">
        <v>2556</v>
      </c>
      <c r="Z5147" s="1" t="s">
        <v>3745</v>
      </c>
      <c r="AA5147" s="1" t="s">
        <v>3746</v>
      </c>
    </row>
    <row r="5148" spans="1:27" x14ac:dyDescent="0.25">
      <c r="A5148" s="1" t="s">
        <v>26</v>
      </c>
      <c r="B5148" s="1" t="s">
        <v>6839</v>
      </c>
      <c r="C5148" s="2">
        <v>42338</v>
      </c>
      <c r="D5148" s="1" t="s">
        <v>2804</v>
      </c>
      <c r="E5148" s="7" t="str">
        <f>VLOOKUP(TRIM(D5148)*1,CFOP!A:B,2,FALSE)</f>
        <v>Sim</v>
      </c>
      <c r="F5148" s="1" t="s">
        <v>29</v>
      </c>
      <c r="G5148" s="3">
        <v>522.34</v>
      </c>
      <c r="H5148" s="3">
        <v>522.34</v>
      </c>
      <c r="I5148" s="3">
        <v>94.02</v>
      </c>
      <c r="J5148" s="1" t="s">
        <v>30</v>
      </c>
      <c r="K5148" s="3">
        <v>0</v>
      </c>
      <c r="L5148" s="3">
        <v>0</v>
      </c>
      <c r="M5148" s="1" t="s">
        <v>31</v>
      </c>
      <c r="N5148" s="3">
        <v>0</v>
      </c>
      <c r="O5148" s="3">
        <v>0</v>
      </c>
      <c r="P5148" s="1" t="s">
        <v>31</v>
      </c>
      <c r="Q5148" s="3">
        <v>522.34</v>
      </c>
      <c r="R5148" s="3">
        <v>8.620000000000001</v>
      </c>
      <c r="S5148" s="1" t="s">
        <v>33</v>
      </c>
      <c r="T5148" s="3">
        <v>522.34</v>
      </c>
      <c r="U5148" s="3">
        <v>39.700000000000003</v>
      </c>
      <c r="V5148" s="1" t="s">
        <v>33</v>
      </c>
      <c r="W5148" s="1" t="s">
        <v>33</v>
      </c>
      <c r="X5148" s="1" t="s">
        <v>1493</v>
      </c>
      <c r="Y5148" s="1" t="s">
        <v>96</v>
      </c>
      <c r="Z5148" s="1" t="s">
        <v>4852</v>
      </c>
      <c r="AA5148" s="1" t="s">
        <v>4853</v>
      </c>
    </row>
    <row r="5149" spans="1:27" x14ac:dyDescent="0.25">
      <c r="A5149" s="1" t="s">
        <v>26</v>
      </c>
      <c r="B5149" s="1" t="s">
        <v>6840</v>
      </c>
      <c r="C5149" s="2">
        <v>42338</v>
      </c>
      <c r="D5149" s="1" t="s">
        <v>2787</v>
      </c>
      <c r="E5149" s="7" t="str">
        <f>VLOOKUP(TRIM(D5149)*1,CFOP!A:B,2,FALSE)</f>
        <v>Sim</v>
      </c>
      <c r="F5149" s="1" t="s">
        <v>29</v>
      </c>
      <c r="G5149" s="3">
        <v>2772.65</v>
      </c>
      <c r="H5149" s="3">
        <v>2411</v>
      </c>
      <c r="I5149" s="3">
        <v>433.98</v>
      </c>
      <c r="J5149" s="1" t="s">
        <v>61</v>
      </c>
      <c r="K5149" s="3">
        <v>0</v>
      </c>
      <c r="L5149" s="3">
        <v>0</v>
      </c>
      <c r="M5149" s="1" t="s">
        <v>31</v>
      </c>
      <c r="N5149" s="3">
        <v>2411</v>
      </c>
      <c r="O5149" s="3">
        <v>361.65000000000003</v>
      </c>
      <c r="P5149" s="1" t="s">
        <v>2788</v>
      </c>
      <c r="Q5149" s="3">
        <v>2411</v>
      </c>
      <c r="R5149" s="3">
        <v>39.78</v>
      </c>
      <c r="S5149" s="1" t="s">
        <v>33</v>
      </c>
      <c r="T5149" s="3">
        <v>2411</v>
      </c>
      <c r="U5149" s="3">
        <v>183.24</v>
      </c>
      <c r="V5149" s="1" t="s">
        <v>33</v>
      </c>
      <c r="W5149" s="1" t="s">
        <v>33</v>
      </c>
      <c r="X5149" s="1" t="s">
        <v>3534</v>
      </c>
      <c r="Y5149" s="1" t="s">
        <v>44</v>
      </c>
      <c r="Z5149" s="1" t="s">
        <v>3421</v>
      </c>
      <c r="AA5149" s="1" t="s">
        <v>3422</v>
      </c>
    </row>
    <row r="5150" spans="1:27" x14ac:dyDescent="0.25">
      <c r="A5150" s="1" t="s">
        <v>26</v>
      </c>
      <c r="B5150" s="1" t="s">
        <v>6841</v>
      </c>
      <c r="C5150" s="2">
        <v>42338</v>
      </c>
      <c r="D5150" s="1" t="s">
        <v>2804</v>
      </c>
      <c r="E5150" s="7" t="str">
        <f>VLOOKUP(TRIM(D5150)*1,CFOP!A:B,2,FALSE)</f>
        <v>Sim</v>
      </c>
      <c r="F5150" s="1" t="s">
        <v>29</v>
      </c>
      <c r="G5150" s="3">
        <v>194.79</v>
      </c>
      <c r="H5150" s="3">
        <v>194.79</v>
      </c>
      <c r="I5150" s="3">
        <v>35.06</v>
      </c>
      <c r="J5150" s="1" t="s">
        <v>307</v>
      </c>
      <c r="K5150" s="3">
        <v>0</v>
      </c>
      <c r="L5150" s="3">
        <v>0</v>
      </c>
      <c r="M5150" s="1" t="s">
        <v>31</v>
      </c>
      <c r="N5150" s="3">
        <v>169.38</v>
      </c>
      <c r="O5150" s="3">
        <v>25.41</v>
      </c>
      <c r="P5150" s="1" t="s">
        <v>2788</v>
      </c>
      <c r="Q5150" s="3">
        <v>169.38</v>
      </c>
      <c r="R5150" s="3">
        <v>2.79</v>
      </c>
      <c r="S5150" s="1" t="s">
        <v>33</v>
      </c>
      <c r="T5150" s="3">
        <v>169.38</v>
      </c>
      <c r="U5150" s="3">
        <v>12.870000000000001</v>
      </c>
      <c r="V5150" s="1" t="s">
        <v>33</v>
      </c>
      <c r="W5150" s="1" t="s">
        <v>33</v>
      </c>
      <c r="X5150" s="1" t="s">
        <v>6842</v>
      </c>
      <c r="Y5150" s="1" t="s">
        <v>91</v>
      </c>
      <c r="Z5150" s="1" t="s">
        <v>785</v>
      </c>
      <c r="AA5150" s="1" t="s">
        <v>786</v>
      </c>
    </row>
    <row r="5151" spans="1:27" x14ac:dyDescent="0.25">
      <c r="A5151" s="1" t="s">
        <v>26</v>
      </c>
      <c r="B5151" s="1" t="s">
        <v>6843</v>
      </c>
      <c r="C5151" s="2">
        <v>42338</v>
      </c>
      <c r="D5151" s="1" t="s">
        <v>2804</v>
      </c>
      <c r="E5151" s="7" t="str">
        <f>VLOOKUP(TRIM(D5151)*1,CFOP!A:B,2,FALSE)</f>
        <v>Sim</v>
      </c>
      <c r="F5151" s="1" t="s">
        <v>29</v>
      </c>
      <c r="G5151" s="3">
        <v>1096.44</v>
      </c>
      <c r="H5151" s="3">
        <v>1096.44</v>
      </c>
      <c r="I5151" s="3">
        <v>197.36</v>
      </c>
      <c r="J5151" s="1" t="s">
        <v>30</v>
      </c>
      <c r="K5151" s="3">
        <v>0</v>
      </c>
      <c r="L5151" s="3">
        <v>0</v>
      </c>
      <c r="M5151" s="1" t="s">
        <v>31</v>
      </c>
      <c r="N5151" s="3">
        <v>0</v>
      </c>
      <c r="O5151" s="3">
        <v>0</v>
      </c>
      <c r="P5151" s="1" t="s">
        <v>31</v>
      </c>
      <c r="Q5151" s="3">
        <v>1096.44</v>
      </c>
      <c r="R5151" s="3">
        <v>18.09</v>
      </c>
      <c r="S5151" s="1" t="s">
        <v>33</v>
      </c>
      <c r="T5151" s="3">
        <v>1096.44</v>
      </c>
      <c r="U5151" s="3">
        <v>83.33</v>
      </c>
      <c r="V5151" s="1" t="s">
        <v>33</v>
      </c>
      <c r="W5151" s="1" t="s">
        <v>33</v>
      </c>
      <c r="X5151" s="1" t="s">
        <v>3463</v>
      </c>
      <c r="Y5151" s="1" t="s">
        <v>96</v>
      </c>
      <c r="Z5151" s="1" t="s">
        <v>5485</v>
      </c>
      <c r="AA5151" s="1" t="s">
        <v>5486</v>
      </c>
    </row>
    <row r="5152" spans="1:27" x14ac:dyDescent="0.25">
      <c r="A5152" s="1" t="s">
        <v>26</v>
      </c>
      <c r="B5152" s="1" t="s">
        <v>6844</v>
      </c>
      <c r="C5152" s="2">
        <v>42338</v>
      </c>
      <c r="D5152" s="1" t="s">
        <v>2804</v>
      </c>
      <c r="E5152" s="7" t="str">
        <f>VLOOKUP(TRIM(D5152)*1,CFOP!A:B,2,FALSE)</f>
        <v>Sim</v>
      </c>
      <c r="F5152" s="1" t="s">
        <v>29</v>
      </c>
      <c r="G5152" s="3">
        <v>2198.56</v>
      </c>
      <c r="H5152" s="3">
        <v>2198.56</v>
      </c>
      <c r="I5152" s="3">
        <v>395.74</v>
      </c>
      <c r="J5152" s="1" t="s">
        <v>30</v>
      </c>
      <c r="K5152" s="3">
        <v>0</v>
      </c>
      <c r="L5152" s="3">
        <v>0</v>
      </c>
      <c r="M5152" s="1" t="s">
        <v>31</v>
      </c>
      <c r="N5152" s="3">
        <v>0</v>
      </c>
      <c r="O5152" s="3">
        <v>0</v>
      </c>
      <c r="P5152" s="1" t="s">
        <v>31</v>
      </c>
      <c r="Q5152" s="3">
        <v>2198.56</v>
      </c>
      <c r="R5152" s="3">
        <v>36.28</v>
      </c>
      <c r="S5152" s="1" t="s">
        <v>33</v>
      </c>
      <c r="T5152" s="3">
        <v>2198.56</v>
      </c>
      <c r="U5152" s="3">
        <v>167.09</v>
      </c>
      <c r="V5152" s="1" t="s">
        <v>33</v>
      </c>
      <c r="W5152" s="1" t="s">
        <v>33</v>
      </c>
      <c r="X5152" s="1" t="s">
        <v>3917</v>
      </c>
      <c r="Y5152" s="1" t="s">
        <v>2556</v>
      </c>
      <c r="Z5152" s="1" t="s">
        <v>4002</v>
      </c>
      <c r="AA5152" s="1" t="s">
        <v>4003</v>
      </c>
    </row>
    <row r="5153" spans="1:27" x14ac:dyDescent="0.25">
      <c r="A5153" s="1" t="s">
        <v>26</v>
      </c>
      <c r="B5153" s="1" t="s">
        <v>6845</v>
      </c>
      <c r="C5153" s="2">
        <v>42338</v>
      </c>
      <c r="D5153" s="1" t="s">
        <v>2804</v>
      </c>
      <c r="E5153" s="7" t="str">
        <f>VLOOKUP(TRIM(D5153)*1,CFOP!A:B,2,FALSE)</f>
        <v>Sim</v>
      </c>
      <c r="F5153" s="1" t="s">
        <v>29</v>
      </c>
      <c r="G5153" s="3">
        <v>25.75</v>
      </c>
      <c r="H5153" s="3">
        <v>25.75</v>
      </c>
      <c r="I5153" s="3">
        <v>4.6399999999999997</v>
      </c>
      <c r="J5153" s="1" t="s">
        <v>30</v>
      </c>
      <c r="K5153" s="3">
        <v>0</v>
      </c>
      <c r="L5153" s="3">
        <v>0</v>
      </c>
      <c r="M5153" s="1" t="s">
        <v>31</v>
      </c>
      <c r="N5153" s="3">
        <v>0</v>
      </c>
      <c r="O5153" s="3">
        <v>0</v>
      </c>
      <c r="P5153" s="1" t="s">
        <v>31</v>
      </c>
      <c r="Q5153" s="3">
        <v>25.75</v>
      </c>
      <c r="R5153" s="3">
        <v>0.42</v>
      </c>
      <c r="S5153" s="1" t="s">
        <v>33</v>
      </c>
      <c r="T5153" s="3">
        <v>25.75</v>
      </c>
      <c r="U5153" s="3">
        <v>1.96</v>
      </c>
      <c r="V5153" s="1" t="s">
        <v>33</v>
      </c>
      <c r="W5153" s="1" t="s">
        <v>33</v>
      </c>
      <c r="X5153" s="1" t="s">
        <v>6080</v>
      </c>
      <c r="Y5153" s="1" t="s">
        <v>1378</v>
      </c>
      <c r="Z5153" s="1" t="s">
        <v>6846</v>
      </c>
      <c r="AA5153" s="1" t="s">
        <v>3326</v>
      </c>
    </row>
    <row r="5154" spans="1:27" x14ac:dyDescent="0.25">
      <c r="A5154" s="1" t="s">
        <v>26</v>
      </c>
      <c r="B5154" s="1" t="s">
        <v>6847</v>
      </c>
      <c r="C5154" s="2">
        <v>42338</v>
      </c>
      <c r="D5154" s="1" t="s">
        <v>2817</v>
      </c>
      <c r="E5154" s="7" t="str">
        <f>VLOOKUP(TRIM(D5154)*1,CFOP!A:B,2,FALSE)</f>
        <v>Sim</v>
      </c>
      <c r="F5154" s="1" t="s">
        <v>411</v>
      </c>
      <c r="G5154" s="3">
        <v>4759.62</v>
      </c>
      <c r="H5154" s="3">
        <v>4138.8</v>
      </c>
      <c r="I5154" s="3">
        <v>496.66</v>
      </c>
      <c r="J5154" s="1" t="s">
        <v>30</v>
      </c>
      <c r="K5154" s="3">
        <v>0</v>
      </c>
      <c r="L5154" s="3">
        <v>0</v>
      </c>
      <c r="M5154" s="1" t="s">
        <v>31</v>
      </c>
      <c r="N5154" s="3">
        <v>4138.8</v>
      </c>
      <c r="O5154" s="3">
        <v>620.82000000000005</v>
      </c>
      <c r="P5154" s="1" t="s">
        <v>2788</v>
      </c>
      <c r="Q5154" s="3">
        <v>4138.8</v>
      </c>
      <c r="R5154" s="3">
        <v>68.290000000000006</v>
      </c>
      <c r="S5154" s="1" t="s">
        <v>33</v>
      </c>
      <c r="T5154" s="3">
        <v>4138.8</v>
      </c>
      <c r="U5154" s="3">
        <v>314.55</v>
      </c>
      <c r="V5154" s="1" t="s">
        <v>33</v>
      </c>
      <c r="W5154" s="1" t="s">
        <v>33</v>
      </c>
      <c r="X5154" s="1" t="s">
        <v>4898</v>
      </c>
      <c r="Y5154" s="1" t="s">
        <v>91</v>
      </c>
      <c r="Z5154" s="1" t="s">
        <v>4899</v>
      </c>
      <c r="AA5154" s="1" t="s">
        <v>4900</v>
      </c>
    </row>
    <row r="5155" spans="1:27" x14ac:dyDescent="0.25">
      <c r="A5155" s="1" t="s">
        <v>26</v>
      </c>
      <c r="B5155" s="1" t="s">
        <v>6848</v>
      </c>
      <c r="C5155" s="2">
        <v>42338</v>
      </c>
      <c r="D5155" s="1" t="s">
        <v>2804</v>
      </c>
      <c r="E5155" s="7" t="str">
        <f>VLOOKUP(TRIM(D5155)*1,CFOP!A:B,2,FALSE)</f>
        <v>Sim</v>
      </c>
      <c r="F5155" s="1" t="s">
        <v>29</v>
      </c>
      <c r="G5155" s="3">
        <v>0.87</v>
      </c>
      <c r="H5155" s="3">
        <v>0.87</v>
      </c>
      <c r="I5155" s="3">
        <v>0.16</v>
      </c>
      <c r="J5155" s="1" t="s">
        <v>30</v>
      </c>
      <c r="K5155" s="3">
        <v>0</v>
      </c>
      <c r="L5155" s="3">
        <v>0</v>
      </c>
      <c r="M5155" s="1" t="s">
        <v>31</v>
      </c>
      <c r="N5155" s="3">
        <v>0</v>
      </c>
      <c r="O5155" s="3">
        <v>0</v>
      </c>
      <c r="P5155" s="1" t="s">
        <v>31</v>
      </c>
      <c r="Q5155" s="3">
        <v>0.87</v>
      </c>
      <c r="R5155" s="3">
        <v>0.01</v>
      </c>
      <c r="S5155" s="1" t="s">
        <v>33</v>
      </c>
      <c r="T5155" s="3">
        <v>0.87</v>
      </c>
      <c r="U5155" s="3">
        <v>7.0000000000000007E-2</v>
      </c>
      <c r="V5155" s="1" t="s">
        <v>33</v>
      </c>
      <c r="W5155" s="1" t="s">
        <v>33</v>
      </c>
      <c r="X5155" s="1" t="s">
        <v>3463</v>
      </c>
      <c r="Y5155" s="1" t="s">
        <v>96</v>
      </c>
      <c r="Z5155" s="1" t="s">
        <v>3464</v>
      </c>
      <c r="AA5155" s="1" t="s">
        <v>3465</v>
      </c>
    </row>
    <row r="5156" spans="1:27" x14ac:dyDescent="0.25">
      <c r="A5156" s="1" t="s">
        <v>26</v>
      </c>
      <c r="B5156" s="1" t="s">
        <v>6849</v>
      </c>
      <c r="C5156" s="2">
        <v>42338</v>
      </c>
      <c r="D5156" s="1" t="s">
        <v>2804</v>
      </c>
      <c r="E5156" s="7" t="str">
        <f>VLOOKUP(TRIM(D5156)*1,CFOP!A:B,2,FALSE)</f>
        <v>Sim</v>
      </c>
      <c r="F5156" s="1" t="s">
        <v>29</v>
      </c>
      <c r="G5156" s="3">
        <v>1347.16</v>
      </c>
      <c r="H5156" s="3">
        <v>1171.44</v>
      </c>
      <c r="I5156" s="3">
        <v>210.86</v>
      </c>
      <c r="J5156" s="1" t="s">
        <v>30</v>
      </c>
      <c r="K5156" s="3">
        <v>0</v>
      </c>
      <c r="L5156" s="3">
        <v>0</v>
      </c>
      <c r="M5156" s="1" t="s">
        <v>31</v>
      </c>
      <c r="N5156" s="3">
        <v>1171.44</v>
      </c>
      <c r="O5156" s="3">
        <v>175.72</v>
      </c>
      <c r="P5156" s="1" t="s">
        <v>2788</v>
      </c>
      <c r="Q5156" s="3">
        <v>1171.44</v>
      </c>
      <c r="R5156" s="3">
        <v>19.330000000000002</v>
      </c>
      <c r="S5156" s="1" t="s">
        <v>33</v>
      </c>
      <c r="T5156" s="3">
        <v>1171.44</v>
      </c>
      <c r="U5156" s="3">
        <v>89.03</v>
      </c>
      <c r="V5156" s="1" t="s">
        <v>33</v>
      </c>
      <c r="W5156" s="1" t="s">
        <v>33</v>
      </c>
      <c r="X5156" s="1" t="s">
        <v>3022</v>
      </c>
      <c r="Y5156" s="1" t="s">
        <v>91</v>
      </c>
      <c r="Z5156" s="1" t="s">
        <v>3023</v>
      </c>
      <c r="AA5156" s="1" t="s">
        <v>3024</v>
      </c>
    </row>
    <row r="5157" spans="1:27" x14ac:dyDescent="0.25">
      <c r="A5157" s="1" t="s">
        <v>26</v>
      </c>
      <c r="B5157" s="1" t="s">
        <v>6850</v>
      </c>
      <c r="C5157" s="2">
        <v>42338</v>
      </c>
      <c r="D5157" s="1" t="s">
        <v>2804</v>
      </c>
      <c r="E5157" s="7" t="str">
        <f>VLOOKUP(TRIM(D5157)*1,CFOP!A:B,2,FALSE)</f>
        <v>Sim</v>
      </c>
      <c r="F5157" s="1" t="s">
        <v>29</v>
      </c>
      <c r="G5157" s="3">
        <v>628.93999999999994</v>
      </c>
      <c r="H5157" s="3">
        <v>546.9</v>
      </c>
      <c r="I5157" s="3">
        <v>98.44</v>
      </c>
      <c r="J5157" s="1" t="s">
        <v>780</v>
      </c>
      <c r="K5157" s="3">
        <v>0</v>
      </c>
      <c r="L5157" s="3">
        <v>0</v>
      </c>
      <c r="M5157" s="1" t="s">
        <v>31</v>
      </c>
      <c r="N5157" s="3">
        <v>546.9</v>
      </c>
      <c r="O5157" s="3">
        <v>82.04</v>
      </c>
      <c r="P5157" s="1" t="s">
        <v>2788</v>
      </c>
      <c r="Q5157" s="3">
        <v>546.9</v>
      </c>
      <c r="R5157" s="3">
        <v>9.02</v>
      </c>
      <c r="S5157" s="1" t="s">
        <v>33</v>
      </c>
      <c r="T5157" s="3">
        <v>546.9</v>
      </c>
      <c r="U5157" s="3">
        <v>41.56</v>
      </c>
      <c r="V5157" s="1" t="s">
        <v>33</v>
      </c>
      <c r="W5157" s="1" t="s">
        <v>33</v>
      </c>
      <c r="X5157" s="1" t="s">
        <v>3098</v>
      </c>
      <c r="Y5157" s="1" t="s">
        <v>91</v>
      </c>
      <c r="Z5157" s="1" t="s">
        <v>3103</v>
      </c>
      <c r="AA5157" s="1" t="s">
        <v>3104</v>
      </c>
    </row>
    <row r="5158" spans="1:27" x14ac:dyDescent="0.25">
      <c r="A5158" s="1" t="s">
        <v>26</v>
      </c>
      <c r="B5158" s="1" t="s">
        <v>6850</v>
      </c>
      <c r="C5158" s="2">
        <v>42338</v>
      </c>
      <c r="D5158" s="1" t="s">
        <v>2804</v>
      </c>
      <c r="E5158" s="7" t="str">
        <f>VLOOKUP(TRIM(D5158)*1,CFOP!A:B,2,FALSE)</f>
        <v>Sim</v>
      </c>
      <c r="F5158" s="1" t="s">
        <v>29</v>
      </c>
      <c r="G5158" s="3">
        <v>404.69000000000005</v>
      </c>
      <c r="H5158" s="3">
        <v>351.90000000000003</v>
      </c>
      <c r="I5158" s="3">
        <v>63.34</v>
      </c>
      <c r="J5158" s="1" t="s">
        <v>30</v>
      </c>
      <c r="K5158" s="3">
        <v>0</v>
      </c>
      <c r="L5158" s="3">
        <v>0</v>
      </c>
      <c r="M5158" s="1" t="s">
        <v>31</v>
      </c>
      <c r="N5158" s="3">
        <v>351.90000000000003</v>
      </c>
      <c r="O5158" s="3">
        <v>52.79</v>
      </c>
      <c r="P5158" s="1" t="s">
        <v>2788</v>
      </c>
      <c r="Q5158" s="3">
        <v>351.90000000000003</v>
      </c>
      <c r="R5158" s="3">
        <v>5.8100000000000005</v>
      </c>
      <c r="S5158" s="1" t="s">
        <v>33</v>
      </c>
      <c r="T5158" s="3">
        <v>351.90000000000003</v>
      </c>
      <c r="U5158" s="3">
        <v>26.740000000000002</v>
      </c>
      <c r="V5158" s="1" t="s">
        <v>33</v>
      </c>
      <c r="W5158" s="1" t="s">
        <v>33</v>
      </c>
      <c r="X5158" s="1" t="s">
        <v>3098</v>
      </c>
      <c r="Y5158" s="1" t="s">
        <v>91</v>
      </c>
      <c r="Z5158" s="1" t="s">
        <v>3101</v>
      </c>
      <c r="AA5158" s="1" t="s">
        <v>3102</v>
      </c>
    </row>
    <row r="5159" spans="1:27" x14ac:dyDescent="0.25">
      <c r="A5159" s="1" t="s">
        <v>26</v>
      </c>
      <c r="B5159" s="1" t="s">
        <v>6850</v>
      </c>
      <c r="C5159" s="2">
        <v>42338</v>
      </c>
      <c r="D5159" s="1" t="s">
        <v>2804</v>
      </c>
      <c r="E5159" s="7" t="str">
        <f>VLOOKUP(TRIM(D5159)*1,CFOP!A:B,2,FALSE)</f>
        <v>Sim</v>
      </c>
      <c r="F5159" s="1" t="s">
        <v>29</v>
      </c>
      <c r="G5159" s="3">
        <v>3229.02</v>
      </c>
      <c r="H5159" s="3">
        <v>2807.84</v>
      </c>
      <c r="I5159" s="3">
        <v>505.41</v>
      </c>
      <c r="J5159" s="1" t="s">
        <v>780</v>
      </c>
      <c r="K5159" s="3">
        <v>0</v>
      </c>
      <c r="L5159" s="3">
        <v>0</v>
      </c>
      <c r="M5159" s="1" t="s">
        <v>31</v>
      </c>
      <c r="N5159" s="3">
        <v>2807.84</v>
      </c>
      <c r="O5159" s="3">
        <v>421.18</v>
      </c>
      <c r="P5159" s="1" t="s">
        <v>2788</v>
      </c>
      <c r="Q5159" s="3">
        <v>2807.84</v>
      </c>
      <c r="R5159" s="3">
        <v>46.33</v>
      </c>
      <c r="S5159" s="1" t="s">
        <v>33</v>
      </c>
      <c r="T5159" s="3">
        <v>2807.84</v>
      </c>
      <c r="U5159" s="3">
        <v>213.4</v>
      </c>
      <c r="V5159" s="1" t="s">
        <v>33</v>
      </c>
      <c r="W5159" s="1" t="s">
        <v>33</v>
      </c>
      <c r="X5159" s="1" t="s">
        <v>3098</v>
      </c>
      <c r="Y5159" s="1" t="s">
        <v>91</v>
      </c>
      <c r="Z5159" s="1" t="s">
        <v>3092</v>
      </c>
      <c r="AA5159" s="1" t="s">
        <v>3093</v>
      </c>
    </row>
    <row r="5160" spans="1:27" x14ac:dyDescent="0.25">
      <c r="A5160" s="1" t="s">
        <v>26</v>
      </c>
      <c r="B5160" s="1" t="s">
        <v>6850</v>
      </c>
      <c r="C5160" s="2">
        <v>42338</v>
      </c>
      <c r="D5160" s="1" t="s">
        <v>2804</v>
      </c>
      <c r="E5160" s="7" t="str">
        <f>VLOOKUP(TRIM(D5160)*1,CFOP!A:B,2,FALSE)</f>
        <v>Sim</v>
      </c>
      <c r="F5160" s="1" t="s">
        <v>29</v>
      </c>
      <c r="G5160" s="3">
        <v>7430.9900000000007</v>
      </c>
      <c r="H5160" s="3">
        <v>6461.7300000000005</v>
      </c>
      <c r="I5160" s="3">
        <v>1163.1100000000001</v>
      </c>
      <c r="J5160" s="1" t="s">
        <v>780</v>
      </c>
      <c r="K5160" s="3">
        <v>0</v>
      </c>
      <c r="L5160" s="3">
        <v>0</v>
      </c>
      <c r="M5160" s="1" t="s">
        <v>31</v>
      </c>
      <c r="N5160" s="3">
        <v>6461.7300000000005</v>
      </c>
      <c r="O5160" s="3">
        <v>969.26</v>
      </c>
      <c r="P5160" s="1" t="s">
        <v>2788</v>
      </c>
      <c r="Q5160" s="3">
        <v>6461.7300000000005</v>
      </c>
      <c r="R5160" s="3">
        <v>106.62</v>
      </c>
      <c r="S5160" s="1" t="s">
        <v>33</v>
      </c>
      <c r="T5160" s="3">
        <v>6461.7300000000005</v>
      </c>
      <c r="U5160" s="3">
        <v>491.09000000000003</v>
      </c>
      <c r="V5160" s="1" t="s">
        <v>33</v>
      </c>
      <c r="W5160" s="1" t="s">
        <v>33</v>
      </c>
      <c r="X5160" s="1" t="s">
        <v>3098</v>
      </c>
      <c r="Y5160" s="1" t="s">
        <v>91</v>
      </c>
      <c r="Z5160" s="1" t="s">
        <v>3099</v>
      </c>
      <c r="AA5160" s="1" t="s">
        <v>3100</v>
      </c>
    </row>
    <row r="5161" spans="1:27" x14ac:dyDescent="0.25">
      <c r="A5161" s="1" t="s">
        <v>26</v>
      </c>
      <c r="B5161" s="1" t="s">
        <v>6850</v>
      </c>
      <c r="C5161" s="2">
        <v>42338</v>
      </c>
      <c r="D5161" s="1" t="s">
        <v>2804</v>
      </c>
      <c r="E5161" s="7" t="str">
        <f>VLOOKUP(TRIM(D5161)*1,CFOP!A:B,2,FALSE)</f>
        <v>Sim</v>
      </c>
      <c r="F5161" s="1" t="s">
        <v>29</v>
      </c>
      <c r="G5161" s="3">
        <v>3914.38</v>
      </c>
      <c r="H5161" s="3">
        <v>3914.38</v>
      </c>
      <c r="I5161" s="3">
        <v>704.59</v>
      </c>
      <c r="J5161" s="1" t="s">
        <v>1555</v>
      </c>
      <c r="K5161" s="3">
        <v>0</v>
      </c>
      <c r="L5161" s="3">
        <v>0</v>
      </c>
      <c r="M5161" s="1" t="s">
        <v>31</v>
      </c>
      <c r="N5161" s="3">
        <v>0</v>
      </c>
      <c r="O5161" s="3">
        <v>0</v>
      </c>
      <c r="P5161" s="1" t="s">
        <v>31</v>
      </c>
      <c r="Q5161" s="3">
        <v>3914.38</v>
      </c>
      <c r="R5161" s="3">
        <v>64.59</v>
      </c>
      <c r="S5161" s="1" t="s">
        <v>33</v>
      </c>
      <c r="T5161" s="3">
        <v>3914.38</v>
      </c>
      <c r="U5161" s="3">
        <v>297.49</v>
      </c>
      <c r="V5161" s="1" t="s">
        <v>33</v>
      </c>
      <c r="W5161" s="1" t="s">
        <v>33</v>
      </c>
      <c r="X5161" s="1" t="s">
        <v>3098</v>
      </c>
      <c r="Y5161" s="1" t="s">
        <v>2556</v>
      </c>
      <c r="Z5161" s="1" t="s">
        <v>3094</v>
      </c>
      <c r="AA5161" s="1" t="s">
        <v>3095</v>
      </c>
    </row>
    <row r="5162" spans="1:27" x14ac:dyDescent="0.25">
      <c r="A5162" s="1" t="s">
        <v>26</v>
      </c>
      <c r="B5162" s="1" t="s">
        <v>6850</v>
      </c>
      <c r="C5162" s="2">
        <v>42338</v>
      </c>
      <c r="D5162" s="1" t="s">
        <v>2787</v>
      </c>
      <c r="E5162" s="7" t="str">
        <f>VLOOKUP(TRIM(D5162)*1,CFOP!A:B,2,FALSE)</f>
        <v>Sim</v>
      </c>
      <c r="F5162" s="1" t="s">
        <v>29</v>
      </c>
      <c r="G5162" s="3">
        <v>1651.96</v>
      </c>
      <c r="H5162" s="3">
        <v>1651.96</v>
      </c>
      <c r="I5162" s="3">
        <v>297.35000000000002</v>
      </c>
      <c r="J5162" s="1" t="s">
        <v>30</v>
      </c>
      <c r="K5162" s="3">
        <v>0</v>
      </c>
      <c r="L5162" s="3">
        <v>0</v>
      </c>
      <c r="M5162" s="1" t="s">
        <v>31</v>
      </c>
      <c r="N5162" s="3">
        <v>0</v>
      </c>
      <c r="O5162" s="3">
        <v>0</v>
      </c>
      <c r="P5162" s="1" t="s">
        <v>31</v>
      </c>
      <c r="Q5162" s="3">
        <v>1651.96</v>
      </c>
      <c r="R5162" s="3">
        <v>27.26</v>
      </c>
      <c r="S5162" s="1" t="s">
        <v>33</v>
      </c>
      <c r="T5162" s="3">
        <v>1651.96</v>
      </c>
      <c r="U5162" s="3">
        <v>125.55</v>
      </c>
      <c r="V5162" s="1" t="s">
        <v>33</v>
      </c>
      <c r="W5162" s="1" t="s">
        <v>33</v>
      </c>
      <c r="X5162" s="1" t="s">
        <v>3098</v>
      </c>
      <c r="Y5162" s="1" t="s">
        <v>99</v>
      </c>
      <c r="Z5162" s="1" t="s">
        <v>373</v>
      </c>
      <c r="AA5162" s="1" t="s">
        <v>374</v>
      </c>
    </row>
    <row r="5163" spans="1:27" x14ac:dyDescent="0.25">
      <c r="A5163" s="1" t="s">
        <v>26</v>
      </c>
      <c r="B5163" s="1" t="s">
        <v>6850</v>
      </c>
      <c r="C5163" s="2">
        <v>42338</v>
      </c>
      <c r="D5163" s="1" t="s">
        <v>2787</v>
      </c>
      <c r="E5163" s="7" t="str">
        <f>VLOOKUP(TRIM(D5163)*1,CFOP!A:B,2,FALSE)</f>
        <v>Sim</v>
      </c>
      <c r="F5163" s="1" t="s">
        <v>29</v>
      </c>
      <c r="G5163" s="3">
        <v>1704.74</v>
      </c>
      <c r="H5163" s="3">
        <v>1704.74</v>
      </c>
      <c r="I5163" s="3">
        <v>306.85000000000002</v>
      </c>
      <c r="J5163" s="1" t="s">
        <v>30</v>
      </c>
      <c r="K5163" s="3">
        <v>0</v>
      </c>
      <c r="L5163" s="3">
        <v>0</v>
      </c>
      <c r="M5163" s="1" t="s">
        <v>31</v>
      </c>
      <c r="N5163" s="3">
        <v>0</v>
      </c>
      <c r="O5163" s="3">
        <v>0</v>
      </c>
      <c r="P5163" s="1" t="s">
        <v>31</v>
      </c>
      <c r="Q5163" s="3">
        <v>1704.74</v>
      </c>
      <c r="R5163" s="3">
        <v>28.13</v>
      </c>
      <c r="S5163" s="1" t="s">
        <v>33</v>
      </c>
      <c r="T5163" s="3">
        <v>1704.74</v>
      </c>
      <c r="U5163" s="3">
        <v>129.56</v>
      </c>
      <c r="V5163" s="1" t="s">
        <v>33</v>
      </c>
      <c r="W5163" s="1" t="s">
        <v>33</v>
      </c>
      <c r="X5163" s="1" t="s">
        <v>3098</v>
      </c>
      <c r="Y5163" s="1" t="s">
        <v>99</v>
      </c>
      <c r="Z5163" s="1" t="s">
        <v>280</v>
      </c>
      <c r="AA5163" s="1" t="s">
        <v>3105</v>
      </c>
    </row>
    <row r="5164" spans="1:27" x14ac:dyDescent="0.25">
      <c r="A5164" s="1" t="s">
        <v>26</v>
      </c>
      <c r="B5164" s="1" t="s">
        <v>6850</v>
      </c>
      <c r="C5164" s="2">
        <v>42338</v>
      </c>
      <c r="D5164" s="1" t="s">
        <v>2787</v>
      </c>
      <c r="E5164" s="7" t="str">
        <f>VLOOKUP(TRIM(D5164)*1,CFOP!A:B,2,FALSE)</f>
        <v>Sim</v>
      </c>
      <c r="F5164" s="1" t="s">
        <v>29</v>
      </c>
      <c r="G5164" s="3">
        <v>23.52</v>
      </c>
      <c r="H5164" s="3">
        <v>23.52</v>
      </c>
      <c r="I5164" s="3">
        <v>4.2300000000000004</v>
      </c>
      <c r="J5164" s="1" t="s">
        <v>30</v>
      </c>
      <c r="K5164" s="3">
        <v>0</v>
      </c>
      <c r="L5164" s="3">
        <v>0</v>
      </c>
      <c r="M5164" s="1" t="s">
        <v>31</v>
      </c>
      <c r="N5164" s="3">
        <v>0</v>
      </c>
      <c r="O5164" s="3">
        <v>0</v>
      </c>
      <c r="P5164" s="1" t="s">
        <v>31</v>
      </c>
      <c r="Q5164" s="3">
        <v>23.52</v>
      </c>
      <c r="R5164" s="3">
        <v>0.39</v>
      </c>
      <c r="S5164" s="1" t="s">
        <v>33</v>
      </c>
      <c r="T5164" s="3">
        <v>23.52</v>
      </c>
      <c r="U5164" s="3">
        <v>1.79</v>
      </c>
      <c r="V5164" s="1" t="s">
        <v>33</v>
      </c>
      <c r="W5164" s="1" t="s">
        <v>33</v>
      </c>
      <c r="X5164" s="1" t="s">
        <v>3098</v>
      </c>
      <c r="Y5164" s="1" t="s">
        <v>99</v>
      </c>
      <c r="Z5164" s="1" t="s">
        <v>706</v>
      </c>
      <c r="AA5164" s="1" t="s">
        <v>707</v>
      </c>
    </row>
    <row r="5165" spans="1:27" x14ac:dyDescent="0.25">
      <c r="A5165" s="1" t="s">
        <v>26</v>
      </c>
      <c r="B5165" s="1" t="s">
        <v>6851</v>
      </c>
      <c r="C5165" s="2">
        <v>42338</v>
      </c>
      <c r="D5165" s="1" t="s">
        <v>2787</v>
      </c>
      <c r="E5165" s="7" t="str">
        <f>VLOOKUP(TRIM(D5165)*1,CFOP!A:B,2,FALSE)</f>
        <v>Sim</v>
      </c>
      <c r="F5165" s="1" t="s">
        <v>29</v>
      </c>
      <c r="G5165" s="3">
        <v>7606.1</v>
      </c>
      <c r="H5165" s="3">
        <v>6338.42</v>
      </c>
      <c r="I5165" s="3">
        <v>1140.92</v>
      </c>
      <c r="J5165" s="1" t="s">
        <v>61</v>
      </c>
      <c r="K5165" s="3">
        <v>0</v>
      </c>
      <c r="L5165" s="3">
        <v>0</v>
      </c>
      <c r="M5165" s="1" t="s">
        <v>31</v>
      </c>
      <c r="N5165" s="3">
        <v>6338.42</v>
      </c>
      <c r="O5165" s="3">
        <v>1267.68</v>
      </c>
      <c r="P5165" s="1" t="s">
        <v>2788</v>
      </c>
      <c r="Q5165" s="3">
        <v>6338.42</v>
      </c>
      <c r="R5165" s="3">
        <v>104.58</v>
      </c>
      <c r="S5165" s="1" t="s">
        <v>33</v>
      </c>
      <c r="T5165" s="3">
        <v>6338.42</v>
      </c>
      <c r="U5165" s="3">
        <v>481.72</v>
      </c>
      <c r="V5165" s="1" t="s">
        <v>33</v>
      </c>
      <c r="W5165" s="1" t="s">
        <v>33</v>
      </c>
      <c r="X5165" s="1" t="s">
        <v>3022</v>
      </c>
      <c r="Y5165" s="1" t="s">
        <v>99</v>
      </c>
      <c r="Z5165" s="1" t="s">
        <v>1329</v>
      </c>
      <c r="AA5165" s="1" t="s">
        <v>1330</v>
      </c>
    </row>
    <row r="5166" spans="1:27" hidden="1" x14ac:dyDescent="0.25">
      <c r="A5166" s="1" t="s">
        <v>26</v>
      </c>
      <c r="B5166" s="1" t="s">
        <v>6852</v>
      </c>
      <c r="C5166" s="2">
        <v>42338</v>
      </c>
      <c r="D5166" s="1" t="s">
        <v>2853</v>
      </c>
      <c r="E5166" s="7" t="str">
        <f>VLOOKUP(TRIM(D5166)*1,CFOP!A:B,2,FALSE)</f>
        <v>Não</v>
      </c>
      <c r="F5166" s="1" t="s">
        <v>29</v>
      </c>
      <c r="G5166" s="3">
        <v>13.72</v>
      </c>
      <c r="H5166" s="3">
        <v>0</v>
      </c>
      <c r="I5166" s="3">
        <v>0</v>
      </c>
      <c r="J5166" s="1" t="s">
        <v>31</v>
      </c>
      <c r="K5166" s="3">
        <v>0</v>
      </c>
      <c r="L5166" s="3">
        <v>0</v>
      </c>
      <c r="M5166" s="1" t="s">
        <v>31</v>
      </c>
      <c r="N5166" s="3">
        <v>0</v>
      </c>
      <c r="O5166" s="3">
        <v>0</v>
      </c>
      <c r="P5166" s="1" t="s">
        <v>31</v>
      </c>
      <c r="Q5166" s="3">
        <v>0</v>
      </c>
      <c r="R5166" s="3">
        <v>0</v>
      </c>
      <c r="S5166" s="1" t="s">
        <v>31</v>
      </c>
      <c r="T5166" s="3">
        <v>0</v>
      </c>
      <c r="U5166" s="3">
        <v>0</v>
      </c>
      <c r="V5166" s="1" t="s">
        <v>31</v>
      </c>
      <c r="W5166" s="1" t="s">
        <v>33</v>
      </c>
      <c r="X5166" s="1" t="s">
        <v>6080</v>
      </c>
      <c r="Y5166" s="1" t="s">
        <v>70</v>
      </c>
      <c r="Z5166" s="1" t="s">
        <v>2950</v>
      </c>
      <c r="AA5166" s="1" t="s">
        <v>2951</v>
      </c>
    </row>
    <row r="5167" spans="1:27" x14ac:dyDescent="0.25">
      <c r="A5167" s="1" t="s">
        <v>26</v>
      </c>
      <c r="B5167" s="1" t="s">
        <v>6853</v>
      </c>
      <c r="C5167" s="2">
        <v>42338</v>
      </c>
      <c r="D5167" s="1" t="s">
        <v>2804</v>
      </c>
      <c r="E5167" s="7" t="str">
        <f>VLOOKUP(TRIM(D5167)*1,CFOP!A:B,2,FALSE)</f>
        <v>Sim</v>
      </c>
      <c r="F5167" s="1" t="s">
        <v>29</v>
      </c>
      <c r="G5167" s="3">
        <v>7033.6500000000005</v>
      </c>
      <c r="H5167" s="3">
        <v>6116.22</v>
      </c>
      <c r="I5167" s="3">
        <v>1100.92</v>
      </c>
      <c r="J5167" s="1" t="s">
        <v>30</v>
      </c>
      <c r="K5167" s="3">
        <v>0</v>
      </c>
      <c r="L5167" s="3">
        <v>0</v>
      </c>
      <c r="M5167" s="1" t="s">
        <v>31</v>
      </c>
      <c r="N5167" s="3">
        <v>6116.22</v>
      </c>
      <c r="O5167" s="3">
        <v>917.43000000000006</v>
      </c>
      <c r="P5167" s="1" t="s">
        <v>2788</v>
      </c>
      <c r="Q5167" s="3">
        <v>6116.22</v>
      </c>
      <c r="R5167" s="3">
        <v>100.92</v>
      </c>
      <c r="S5167" s="1" t="s">
        <v>33</v>
      </c>
      <c r="T5167" s="3">
        <v>6116.22</v>
      </c>
      <c r="U5167" s="3">
        <v>464.83</v>
      </c>
      <c r="V5167" s="1" t="s">
        <v>33</v>
      </c>
      <c r="W5167" s="1" t="s">
        <v>33</v>
      </c>
      <c r="X5167" s="1" t="s">
        <v>3022</v>
      </c>
      <c r="Y5167" s="1" t="s">
        <v>96</v>
      </c>
      <c r="Z5167" s="1" t="s">
        <v>3071</v>
      </c>
      <c r="AA5167" s="1" t="s">
        <v>3072</v>
      </c>
    </row>
    <row r="5168" spans="1:27" x14ac:dyDescent="0.25">
      <c r="A5168" s="1" t="s">
        <v>26</v>
      </c>
      <c r="B5168" s="1" t="s">
        <v>6853</v>
      </c>
      <c r="C5168" s="2">
        <v>42338</v>
      </c>
      <c r="D5168" s="1" t="s">
        <v>2804</v>
      </c>
      <c r="E5168" s="7" t="str">
        <f>VLOOKUP(TRIM(D5168)*1,CFOP!A:B,2,FALSE)</f>
        <v>Sim</v>
      </c>
      <c r="F5168" s="1" t="s">
        <v>29</v>
      </c>
      <c r="G5168" s="3">
        <v>1892.6100000000001</v>
      </c>
      <c r="H5168" s="3">
        <v>1645.75</v>
      </c>
      <c r="I5168" s="3">
        <v>296.24</v>
      </c>
      <c r="J5168" s="1" t="s">
        <v>30</v>
      </c>
      <c r="K5168" s="3">
        <v>0</v>
      </c>
      <c r="L5168" s="3">
        <v>0</v>
      </c>
      <c r="M5168" s="1" t="s">
        <v>31</v>
      </c>
      <c r="N5168" s="3">
        <v>1645.75</v>
      </c>
      <c r="O5168" s="3">
        <v>246.86</v>
      </c>
      <c r="P5168" s="1" t="s">
        <v>2788</v>
      </c>
      <c r="Q5168" s="3">
        <v>1645.75</v>
      </c>
      <c r="R5168" s="3">
        <v>27.150000000000002</v>
      </c>
      <c r="S5168" s="1" t="s">
        <v>33</v>
      </c>
      <c r="T5168" s="3">
        <v>1645.75</v>
      </c>
      <c r="U5168" s="3">
        <v>125.08</v>
      </c>
      <c r="V5168" s="1" t="s">
        <v>33</v>
      </c>
      <c r="W5168" s="1" t="s">
        <v>33</v>
      </c>
      <c r="X5168" s="1" t="s">
        <v>3022</v>
      </c>
      <c r="Y5168" s="1" t="s">
        <v>91</v>
      </c>
      <c r="Z5168" s="1" t="s">
        <v>4179</v>
      </c>
      <c r="AA5168" s="1" t="s">
        <v>4180</v>
      </c>
    </row>
    <row r="5169" spans="1:27" x14ac:dyDescent="0.25">
      <c r="A5169" s="1" t="s">
        <v>26</v>
      </c>
      <c r="B5169" s="1" t="s">
        <v>6853</v>
      </c>
      <c r="C5169" s="2">
        <v>42338</v>
      </c>
      <c r="D5169" s="1" t="s">
        <v>2787</v>
      </c>
      <c r="E5169" s="7" t="str">
        <f>VLOOKUP(TRIM(D5169)*1,CFOP!A:B,2,FALSE)</f>
        <v>Sim</v>
      </c>
      <c r="F5169" s="1" t="s">
        <v>29</v>
      </c>
      <c r="G5169" s="3">
        <v>1539.96</v>
      </c>
      <c r="H5169" s="3">
        <v>1539.96</v>
      </c>
      <c r="I5169" s="3">
        <v>277.19</v>
      </c>
      <c r="J5169" s="1" t="s">
        <v>30</v>
      </c>
      <c r="K5169" s="3">
        <v>0</v>
      </c>
      <c r="L5169" s="3">
        <v>0</v>
      </c>
      <c r="M5169" s="1" t="s">
        <v>31</v>
      </c>
      <c r="N5169" s="3">
        <v>0</v>
      </c>
      <c r="O5169" s="3">
        <v>0</v>
      </c>
      <c r="P5169" s="1" t="s">
        <v>31</v>
      </c>
      <c r="Q5169" s="3">
        <v>1539.96</v>
      </c>
      <c r="R5169" s="3">
        <v>25.41</v>
      </c>
      <c r="S5169" s="1" t="s">
        <v>33</v>
      </c>
      <c r="T5169" s="3">
        <v>1539.96</v>
      </c>
      <c r="U5169" s="3">
        <v>117.04</v>
      </c>
      <c r="V5169" s="1" t="s">
        <v>33</v>
      </c>
      <c r="W5169" s="1" t="s">
        <v>33</v>
      </c>
      <c r="X5169" s="1" t="s">
        <v>3022</v>
      </c>
      <c r="Y5169" s="1" t="s">
        <v>99</v>
      </c>
      <c r="Z5169" s="1" t="s">
        <v>1030</v>
      </c>
      <c r="AA5169" s="1" t="s">
        <v>5112</v>
      </c>
    </row>
    <row r="5170" spans="1:27" x14ac:dyDescent="0.25">
      <c r="A5170" s="1" t="s">
        <v>26</v>
      </c>
      <c r="B5170" s="1" t="s">
        <v>6854</v>
      </c>
      <c r="C5170" s="2">
        <v>42338</v>
      </c>
      <c r="D5170" s="1" t="s">
        <v>2804</v>
      </c>
      <c r="E5170" s="7" t="str">
        <f>VLOOKUP(TRIM(D5170)*1,CFOP!A:B,2,FALSE)</f>
        <v>Sim</v>
      </c>
      <c r="F5170" s="1" t="s">
        <v>29</v>
      </c>
      <c r="G5170" s="3">
        <v>4580.34</v>
      </c>
      <c r="H5170" s="3">
        <v>3982.9</v>
      </c>
      <c r="I5170" s="3">
        <v>716.92</v>
      </c>
      <c r="J5170" s="1" t="s">
        <v>30</v>
      </c>
      <c r="K5170" s="3">
        <v>0</v>
      </c>
      <c r="L5170" s="3">
        <v>0</v>
      </c>
      <c r="M5170" s="1" t="s">
        <v>31</v>
      </c>
      <c r="N5170" s="3">
        <v>3982.9</v>
      </c>
      <c r="O5170" s="3">
        <v>597.44000000000005</v>
      </c>
      <c r="P5170" s="1" t="s">
        <v>2788</v>
      </c>
      <c r="Q5170" s="3">
        <v>3982.9</v>
      </c>
      <c r="R5170" s="3">
        <v>65.72</v>
      </c>
      <c r="S5170" s="1" t="s">
        <v>33</v>
      </c>
      <c r="T5170" s="3">
        <v>3982.9</v>
      </c>
      <c r="U5170" s="3">
        <v>302.7</v>
      </c>
      <c r="V5170" s="1" t="s">
        <v>33</v>
      </c>
      <c r="W5170" s="1" t="s">
        <v>33</v>
      </c>
      <c r="X5170" s="1" t="s">
        <v>3022</v>
      </c>
      <c r="Y5170" s="1" t="s">
        <v>91</v>
      </c>
      <c r="Z5170" s="1" t="s">
        <v>3023</v>
      </c>
      <c r="AA5170" s="1" t="s">
        <v>3024</v>
      </c>
    </row>
    <row r="5171" spans="1:27" x14ac:dyDescent="0.25">
      <c r="A5171" s="1" t="s">
        <v>26</v>
      </c>
      <c r="B5171" s="1" t="s">
        <v>6854</v>
      </c>
      <c r="C5171" s="2">
        <v>42338</v>
      </c>
      <c r="D5171" s="1" t="s">
        <v>2804</v>
      </c>
      <c r="E5171" s="7" t="str">
        <f>VLOOKUP(TRIM(D5171)*1,CFOP!A:B,2,FALSE)</f>
        <v>Sim</v>
      </c>
      <c r="F5171" s="1" t="s">
        <v>29</v>
      </c>
      <c r="G5171" s="3">
        <v>223.68</v>
      </c>
      <c r="H5171" s="3">
        <v>194.5</v>
      </c>
      <c r="I5171" s="3">
        <v>35.01</v>
      </c>
      <c r="J5171" s="1" t="s">
        <v>30</v>
      </c>
      <c r="K5171" s="3">
        <v>0</v>
      </c>
      <c r="L5171" s="3">
        <v>0</v>
      </c>
      <c r="M5171" s="1" t="s">
        <v>31</v>
      </c>
      <c r="N5171" s="3">
        <v>194.5</v>
      </c>
      <c r="O5171" s="3">
        <v>29.18</v>
      </c>
      <c r="P5171" s="1" t="s">
        <v>2788</v>
      </c>
      <c r="Q5171" s="3">
        <v>194.5</v>
      </c>
      <c r="R5171" s="3">
        <v>3.21</v>
      </c>
      <c r="S5171" s="1" t="s">
        <v>33</v>
      </c>
      <c r="T5171" s="3">
        <v>194.5</v>
      </c>
      <c r="U5171" s="3">
        <v>14.780000000000001</v>
      </c>
      <c r="V5171" s="1" t="s">
        <v>33</v>
      </c>
      <c r="W5171" s="1" t="s">
        <v>33</v>
      </c>
      <c r="X5171" s="1" t="s">
        <v>3022</v>
      </c>
      <c r="Y5171" s="1" t="s">
        <v>91</v>
      </c>
      <c r="Z5171" s="1" t="s">
        <v>3950</v>
      </c>
      <c r="AA5171" s="1" t="s">
        <v>3951</v>
      </c>
    </row>
    <row r="5172" spans="1:27" x14ac:dyDescent="0.25">
      <c r="A5172" s="1" t="s">
        <v>26</v>
      </c>
      <c r="B5172" s="1" t="s">
        <v>6854</v>
      </c>
      <c r="C5172" s="2">
        <v>42338</v>
      </c>
      <c r="D5172" s="1" t="s">
        <v>2804</v>
      </c>
      <c r="E5172" s="7" t="str">
        <f>VLOOKUP(TRIM(D5172)*1,CFOP!A:B,2,FALSE)</f>
        <v>Sim</v>
      </c>
      <c r="F5172" s="1" t="s">
        <v>29</v>
      </c>
      <c r="G5172" s="3">
        <v>361.11</v>
      </c>
      <c r="H5172" s="3">
        <v>314.01</v>
      </c>
      <c r="I5172" s="3">
        <v>56.52</v>
      </c>
      <c r="J5172" s="1" t="s">
        <v>30</v>
      </c>
      <c r="K5172" s="3">
        <v>0</v>
      </c>
      <c r="L5172" s="3">
        <v>0</v>
      </c>
      <c r="M5172" s="1" t="s">
        <v>31</v>
      </c>
      <c r="N5172" s="3">
        <v>314.01</v>
      </c>
      <c r="O5172" s="3">
        <v>47.1</v>
      </c>
      <c r="P5172" s="1" t="s">
        <v>2788</v>
      </c>
      <c r="Q5172" s="3">
        <v>314.01</v>
      </c>
      <c r="R5172" s="3">
        <v>5.18</v>
      </c>
      <c r="S5172" s="1" t="s">
        <v>33</v>
      </c>
      <c r="T5172" s="3">
        <v>314.01</v>
      </c>
      <c r="U5172" s="3">
        <v>23.86</v>
      </c>
      <c r="V5172" s="1" t="s">
        <v>33</v>
      </c>
      <c r="W5172" s="1" t="s">
        <v>33</v>
      </c>
      <c r="X5172" s="1" t="s">
        <v>3022</v>
      </c>
      <c r="Y5172" s="1" t="s">
        <v>91</v>
      </c>
      <c r="Z5172" s="1" t="s">
        <v>3948</v>
      </c>
      <c r="AA5172" s="1" t="s">
        <v>3949</v>
      </c>
    </row>
    <row r="5173" spans="1:27" x14ac:dyDescent="0.25">
      <c r="A5173" s="1" t="s">
        <v>26</v>
      </c>
      <c r="B5173" s="1" t="s">
        <v>6854</v>
      </c>
      <c r="C5173" s="2">
        <v>42338</v>
      </c>
      <c r="D5173" s="1" t="s">
        <v>2804</v>
      </c>
      <c r="E5173" s="7" t="str">
        <f>VLOOKUP(TRIM(D5173)*1,CFOP!A:B,2,FALSE)</f>
        <v>Sim</v>
      </c>
      <c r="F5173" s="1" t="s">
        <v>29</v>
      </c>
      <c r="G5173" s="3">
        <v>535.27</v>
      </c>
      <c r="H5173" s="3">
        <v>465.45</v>
      </c>
      <c r="I5173" s="3">
        <v>83.78</v>
      </c>
      <c r="J5173" s="1" t="s">
        <v>30</v>
      </c>
      <c r="K5173" s="3">
        <v>0</v>
      </c>
      <c r="L5173" s="3">
        <v>0</v>
      </c>
      <c r="M5173" s="1" t="s">
        <v>31</v>
      </c>
      <c r="N5173" s="3">
        <v>465.45</v>
      </c>
      <c r="O5173" s="3">
        <v>69.820000000000007</v>
      </c>
      <c r="P5173" s="1" t="s">
        <v>2788</v>
      </c>
      <c r="Q5173" s="3">
        <v>465.45</v>
      </c>
      <c r="R5173" s="3">
        <v>7.68</v>
      </c>
      <c r="S5173" s="1" t="s">
        <v>33</v>
      </c>
      <c r="T5173" s="3">
        <v>465.45</v>
      </c>
      <c r="U5173" s="3">
        <v>35.369999999999997</v>
      </c>
      <c r="V5173" s="1" t="s">
        <v>33</v>
      </c>
      <c r="W5173" s="1" t="s">
        <v>33</v>
      </c>
      <c r="X5173" s="1" t="s">
        <v>3022</v>
      </c>
      <c r="Y5173" s="1" t="s">
        <v>91</v>
      </c>
      <c r="Z5173" s="1" t="s">
        <v>6855</v>
      </c>
      <c r="AA5173" s="1" t="s">
        <v>6856</v>
      </c>
    </row>
    <row r="5174" spans="1:27" x14ac:dyDescent="0.25">
      <c r="A5174" s="1" t="s">
        <v>26</v>
      </c>
      <c r="B5174" s="1" t="s">
        <v>6857</v>
      </c>
      <c r="C5174" s="2">
        <v>42338</v>
      </c>
      <c r="D5174" s="1" t="s">
        <v>2804</v>
      </c>
      <c r="E5174" s="7" t="str">
        <f>VLOOKUP(TRIM(D5174)*1,CFOP!A:B,2,FALSE)</f>
        <v>Sim</v>
      </c>
      <c r="F5174" s="1" t="s">
        <v>29</v>
      </c>
      <c r="G5174" s="3">
        <v>255.18</v>
      </c>
      <c r="H5174" s="3">
        <v>255.18</v>
      </c>
      <c r="I5174" s="3">
        <v>45.93</v>
      </c>
      <c r="J5174" s="1" t="s">
        <v>30</v>
      </c>
      <c r="K5174" s="3">
        <v>0</v>
      </c>
      <c r="L5174" s="3">
        <v>0</v>
      </c>
      <c r="M5174" s="1" t="s">
        <v>31</v>
      </c>
      <c r="N5174" s="3">
        <v>0</v>
      </c>
      <c r="O5174" s="3">
        <v>0</v>
      </c>
      <c r="P5174" s="1" t="s">
        <v>31</v>
      </c>
      <c r="Q5174" s="3">
        <v>255.18</v>
      </c>
      <c r="R5174" s="3">
        <v>4.21</v>
      </c>
      <c r="S5174" s="1" t="s">
        <v>33</v>
      </c>
      <c r="T5174" s="3">
        <v>255.18</v>
      </c>
      <c r="U5174" s="3">
        <v>19.39</v>
      </c>
      <c r="V5174" s="1" t="s">
        <v>33</v>
      </c>
      <c r="W5174" s="1" t="s">
        <v>33</v>
      </c>
      <c r="X5174" s="1" t="s">
        <v>3169</v>
      </c>
      <c r="Y5174" s="1" t="s">
        <v>2556</v>
      </c>
      <c r="Z5174" s="1" t="s">
        <v>6858</v>
      </c>
      <c r="AA5174" s="1" t="s">
        <v>6859</v>
      </c>
    </row>
    <row r="5175" spans="1:27" x14ac:dyDescent="0.25">
      <c r="A5175" s="1" t="s">
        <v>26</v>
      </c>
      <c r="B5175" s="1" t="s">
        <v>6860</v>
      </c>
      <c r="C5175" s="2">
        <v>42338</v>
      </c>
      <c r="D5175" s="1" t="s">
        <v>2804</v>
      </c>
      <c r="E5175" s="7" t="str">
        <f>VLOOKUP(TRIM(D5175)*1,CFOP!A:B,2,FALSE)</f>
        <v>Sim</v>
      </c>
      <c r="F5175" s="1" t="s">
        <v>29</v>
      </c>
      <c r="G5175" s="3">
        <v>15201.62</v>
      </c>
      <c r="H5175" s="3">
        <v>13218.800000000001</v>
      </c>
      <c r="I5175" s="3">
        <v>2379.38</v>
      </c>
      <c r="J5175" s="1" t="s">
        <v>30</v>
      </c>
      <c r="K5175" s="3">
        <v>0</v>
      </c>
      <c r="L5175" s="3">
        <v>0</v>
      </c>
      <c r="M5175" s="1" t="s">
        <v>31</v>
      </c>
      <c r="N5175" s="3">
        <v>13218.800000000001</v>
      </c>
      <c r="O5175" s="3">
        <v>1982.82</v>
      </c>
      <c r="P5175" s="1" t="s">
        <v>2788</v>
      </c>
      <c r="Q5175" s="3">
        <v>13218.800000000001</v>
      </c>
      <c r="R5175" s="3">
        <v>218.11</v>
      </c>
      <c r="S5175" s="1" t="s">
        <v>33</v>
      </c>
      <c r="T5175" s="3">
        <v>13218.800000000001</v>
      </c>
      <c r="U5175" s="3">
        <v>1004.63</v>
      </c>
      <c r="V5175" s="1" t="s">
        <v>33</v>
      </c>
      <c r="W5175" s="1" t="s">
        <v>33</v>
      </c>
      <c r="X5175" s="1" t="s">
        <v>5358</v>
      </c>
      <c r="Y5175" s="1" t="s">
        <v>91</v>
      </c>
      <c r="Z5175" s="1" t="s">
        <v>6861</v>
      </c>
      <c r="AA5175" s="1" t="s">
        <v>6862</v>
      </c>
    </row>
    <row r="5176" spans="1:27" x14ac:dyDescent="0.25">
      <c r="A5176" s="1" t="s">
        <v>26</v>
      </c>
      <c r="B5176" s="1" t="s">
        <v>6863</v>
      </c>
      <c r="C5176" s="2">
        <v>42338</v>
      </c>
      <c r="D5176" s="1" t="s">
        <v>2841</v>
      </c>
      <c r="E5176" s="7" t="str">
        <f>VLOOKUP(TRIM(D5176)*1,CFOP!A:B,2,FALSE)</f>
        <v>Sim</v>
      </c>
      <c r="F5176" s="1" t="s">
        <v>179</v>
      </c>
      <c r="G5176" s="3">
        <v>1101.54</v>
      </c>
      <c r="H5176" s="3">
        <v>1250.6400000000001</v>
      </c>
      <c r="I5176" s="3">
        <v>150.08000000000001</v>
      </c>
      <c r="J5176" s="1" t="s">
        <v>30</v>
      </c>
      <c r="K5176" s="3">
        <v>0</v>
      </c>
      <c r="L5176" s="3">
        <v>0</v>
      </c>
      <c r="M5176" s="1" t="s">
        <v>31</v>
      </c>
      <c r="N5176" s="3">
        <v>0</v>
      </c>
      <c r="O5176" s="3">
        <v>0</v>
      </c>
      <c r="P5176" s="1" t="s">
        <v>31</v>
      </c>
      <c r="Q5176" s="3">
        <v>1250.6400000000001</v>
      </c>
      <c r="R5176" s="3">
        <v>20.64</v>
      </c>
      <c r="S5176" s="1" t="s">
        <v>33</v>
      </c>
      <c r="T5176" s="3">
        <v>1250.6400000000001</v>
      </c>
      <c r="U5176" s="3">
        <v>95.05</v>
      </c>
      <c r="V5176" s="1" t="s">
        <v>33</v>
      </c>
      <c r="W5176" s="1" t="s">
        <v>33</v>
      </c>
      <c r="X5176" s="1" t="s">
        <v>6864</v>
      </c>
      <c r="Y5176" s="1" t="s">
        <v>364</v>
      </c>
      <c r="Z5176" s="1" t="s">
        <v>6865</v>
      </c>
      <c r="AA5176" s="1" t="s">
        <v>6866</v>
      </c>
    </row>
    <row r="5177" spans="1:27" x14ac:dyDescent="0.25">
      <c r="A5177" s="1" t="s">
        <v>26</v>
      </c>
      <c r="B5177" s="1" t="s">
        <v>6867</v>
      </c>
      <c r="C5177" s="2">
        <v>42338</v>
      </c>
      <c r="D5177" s="1" t="s">
        <v>3221</v>
      </c>
      <c r="E5177" s="7" t="str">
        <f>VLOOKUP(TRIM(D5177)*1,CFOP!A:B,2,FALSE)</f>
        <v>Sim</v>
      </c>
      <c r="F5177" s="1" t="s">
        <v>179</v>
      </c>
      <c r="G5177" s="3">
        <v>464.9</v>
      </c>
      <c r="H5177" s="3">
        <v>341.69</v>
      </c>
      <c r="I5177" s="3">
        <v>13.67</v>
      </c>
      <c r="J5177" s="1" t="s">
        <v>3082</v>
      </c>
      <c r="K5177" s="3">
        <v>665.56000000000006</v>
      </c>
      <c r="L5177" s="3">
        <v>106.13</v>
      </c>
      <c r="M5177" s="1" t="s">
        <v>3082</v>
      </c>
      <c r="N5177" s="3">
        <v>341.69</v>
      </c>
      <c r="O5177" s="3">
        <v>17.080000000000002</v>
      </c>
      <c r="P5177" s="1" t="s">
        <v>2788</v>
      </c>
      <c r="Q5177" s="3">
        <v>341.69</v>
      </c>
      <c r="R5177" s="3">
        <v>5.64</v>
      </c>
      <c r="S5177" s="1" t="s">
        <v>33</v>
      </c>
      <c r="T5177" s="3">
        <v>341.69</v>
      </c>
      <c r="U5177" s="3">
        <v>25.97</v>
      </c>
      <c r="V5177" s="1" t="s">
        <v>33</v>
      </c>
      <c r="W5177" s="1" t="s">
        <v>33</v>
      </c>
      <c r="X5177" s="1" t="s">
        <v>291</v>
      </c>
      <c r="Y5177" s="1" t="s">
        <v>696</v>
      </c>
      <c r="Z5177" s="1" t="s">
        <v>6868</v>
      </c>
      <c r="AA5177" s="1" t="s">
        <v>6869</v>
      </c>
    </row>
    <row r="5178" spans="1:27" x14ac:dyDescent="0.25">
      <c r="A5178" s="1" t="s">
        <v>26</v>
      </c>
      <c r="B5178" s="1" t="s">
        <v>6870</v>
      </c>
      <c r="C5178" s="2">
        <v>42338</v>
      </c>
      <c r="D5178" s="1" t="s">
        <v>2841</v>
      </c>
      <c r="E5178" s="7" t="str">
        <f>VLOOKUP(TRIM(D5178)*1,CFOP!A:B,2,FALSE)</f>
        <v>Sim</v>
      </c>
      <c r="F5178" s="1" t="s">
        <v>393</v>
      </c>
      <c r="G5178" s="3">
        <v>184.93</v>
      </c>
      <c r="H5178" s="3">
        <v>220.36</v>
      </c>
      <c r="I5178" s="3">
        <v>26.44</v>
      </c>
      <c r="J5178" s="1" t="s">
        <v>30</v>
      </c>
      <c r="K5178" s="3">
        <v>0</v>
      </c>
      <c r="L5178" s="3">
        <v>0</v>
      </c>
      <c r="M5178" s="1" t="s">
        <v>31</v>
      </c>
      <c r="N5178" s="3">
        <v>0</v>
      </c>
      <c r="O5178" s="3">
        <v>0</v>
      </c>
      <c r="P5178" s="1" t="s">
        <v>31</v>
      </c>
      <c r="Q5178" s="3">
        <v>220.36</v>
      </c>
      <c r="R5178" s="3">
        <v>3.64</v>
      </c>
      <c r="S5178" s="1" t="s">
        <v>33</v>
      </c>
      <c r="T5178" s="3">
        <v>220.36</v>
      </c>
      <c r="U5178" s="3">
        <v>16.75</v>
      </c>
      <c r="V5178" s="1" t="s">
        <v>33</v>
      </c>
      <c r="W5178" s="1" t="s">
        <v>33</v>
      </c>
      <c r="X5178" s="1" t="s">
        <v>6871</v>
      </c>
      <c r="Y5178" s="1" t="s">
        <v>364</v>
      </c>
      <c r="Z5178" s="1" t="s">
        <v>1836</v>
      </c>
      <c r="AA5178" s="1" t="s">
        <v>1837</v>
      </c>
    </row>
    <row r="5179" spans="1:27" x14ac:dyDescent="0.25">
      <c r="A5179" s="1" t="s">
        <v>26</v>
      </c>
      <c r="B5179" s="1" t="s">
        <v>6872</v>
      </c>
      <c r="C5179" s="2">
        <v>42338</v>
      </c>
      <c r="D5179" s="1" t="s">
        <v>2804</v>
      </c>
      <c r="E5179" s="7" t="str">
        <f>VLOOKUP(TRIM(D5179)*1,CFOP!A:B,2,FALSE)</f>
        <v>Sim</v>
      </c>
      <c r="F5179" s="1" t="s">
        <v>29</v>
      </c>
      <c r="G5179" s="3">
        <v>2222.6799999999998</v>
      </c>
      <c r="H5179" s="3">
        <v>2222.6799999999998</v>
      </c>
      <c r="I5179" s="3">
        <v>400.08</v>
      </c>
      <c r="J5179" s="1" t="s">
        <v>307</v>
      </c>
      <c r="K5179" s="3">
        <v>0</v>
      </c>
      <c r="L5179" s="3">
        <v>0</v>
      </c>
      <c r="M5179" s="1" t="s">
        <v>31</v>
      </c>
      <c r="N5179" s="3">
        <v>0</v>
      </c>
      <c r="O5179" s="3">
        <v>0</v>
      </c>
      <c r="P5179" s="1" t="s">
        <v>31</v>
      </c>
      <c r="Q5179" s="3">
        <v>2222.6799999999998</v>
      </c>
      <c r="R5179" s="3">
        <v>36.67</v>
      </c>
      <c r="S5179" s="1" t="s">
        <v>33</v>
      </c>
      <c r="T5179" s="3">
        <v>2222.6799999999998</v>
      </c>
      <c r="U5179" s="3">
        <v>168.92000000000002</v>
      </c>
      <c r="V5179" s="1" t="s">
        <v>33</v>
      </c>
      <c r="W5179" s="1" t="s">
        <v>33</v>
      </c>
      <c r="X5179" s="1" t="s">
        <v>3078</v>
      </c>
      <c r="Y5179" s="1" t="s">
        <v>240</v>
      </c>
      <c r="Z5179" s="1" t="s">
        <v>6873</v>
      </c>
      <c r="AA5179" s="1" t="s">
        <v>6874</v>
      </c>
    </row>
    <row r="5180" spans="1:27" x14ac:dyDescent="0.25">
      <c r="A5180" s="1" t="s">
        <v>26</v>
      </c>
      <c r="B5180" s="1" t="s">
        <v>6875</v>
      </c>
      <c r="C5180" s="2">
        <v>42338</v>
      </c>
      <c r="D5180" s="1" t="s">
        <v>2817</v>
      </c>
      <c r="E5180" s="7" t="str">
        <f>VLOOKUP(TRIM(D5180)*1,CFOP!A:B,2,FALSE)</f>
        <v>Sim</v>
      </c>
      <c r="F5180" s="1" t="s">
        <v>179</v>
      </c>
      <c r="G5180" s="3">
        <v>2036.09</v>
      </c>
      <c r="H5180" s="3">
        <v>1770.51</v>
      </c>
      <c r="I5180" s="3">
        <v>212.46</v>
      </c>
      <c r="J5180" s="1" t="s">
        <v>30</v>
      </c>
      <c r="K5180" s="3">
        <v>0</v>
      </c>
      <c r="L5180" s="3">
        <v>0</v>
      </c>
      <c r="M5180" s="1" t="s">
        <v>31</v>
      </c>
      <c r="N5180" s="3">
        <v>1770.51</v>
      </c>
      <c r="O5180" s="3">
        <v>265.58</v>
      </c>
      <c r="P5180" s="1" t="s">
        <v>2788</v>
      </c>
      <c r="Q5180" s="3">
        <v>1770.51</v>
      </c>
      <c r="R5180" s="3">
        <v>29.21</v>
      </c>
      <c r="S5180" s="1" t="s">
        <v>33</v>
      </c>
      <c r="T5180" s="3">
        <v>1770.51</v>
      </c>
      <c r="U5180" s="3">
        <v>134.56</v>
      </c>
      <c r="V5180" s="1" t="s">
        <v>33</v>
      </c>
      <c r="W5180" s="1" t="s">
        <v>33</v>
      </c>
      <c r="X5180" s="1" t="s">
        <v>3758</v>
      </c>
      <c r="Y5180" s="1" t="s">
        <v>96</v>
      </c>
      <c r="Z5180" s="1" t="s">
        <v>6876</v>
      </c>
      <c r="AA5180" s="1" t="s">
        <v>6877</v>
      </c>
    </row>
    <row r="5181" spans="1:27" x14ac:dyDescent="0.25">
      <c r="A5181" s="1" t="s">
        <v>26</v>
      </c>
      <c r="B5181" s="1" t="s">
        <v>6878</v>
      </c>
      <c r="C5181" s="2">
        <v>42338</v>
      </c>
      <c r="D5181" s="1" t="s">
        <v>2787</v>
      </c>
      <c r="E5181" s="7" t="str">
        <f>VLOOKUP(TRIM(D5181)*1,CFOP!A:B,2,FALSE)</f>
        <v>Sim</v>
      </c>
      <c r="F5181" s="1" t="s">
        <v>29</v>
      </c>
      <c r="G5181" s="3">
        <v>103.07</v>
      </c>
      <c r="H5181" s="3">
        <v>103.07000000000001</v>
      </c>
      <c r="I5181" s="3">
        <v>18.55</v>
      </c>
      <c r="J5181" s="1" t="s">
        <v>61</v>
      </c>
      <c r="K5181" s="3">
        <v>0</v>
      </c>
      <c r="L5181" s="3">
        <v>0</v>
      </c>
      <c r="M5181" s="1" t="s">
        <v>31</v>
      </c>
      <c r="N5181" s="3">
        <v>89.63</v>
      </c>
      <c r="O5181" s="3">
        <v>13.44</v>
      </c>
      <c r="P5181" s="1" t="s">
        <v>2788</v>
      </c>
      <c r="Q5181" s="3">
        <v>89.63</v>
      </c>
      <c r="R5181" s="3">
        <v>1.48</v>
      </c>
      <c r="S5181" s="1" t="s">
        <v>33</v>
      </c>
      <c r="T5181" s="3">
        <v>89.63</v>
      </c>
      <c r="U5181" s="3">
        <v>6.8100000000000005</v>
      </c>
      <c r="V5181" s="1" t="s">
        <v>33</v>
      </c>
      <c r="W5181" s="1" t="s">
        <v>33</v>
      </c>
      <c r="X5181" s="1" t="s">
        <v>4870</v>
      </c>
      <c r="Y5181" s="1" t="s">
        <v>44</v>
      </c>
      <c r="Z5181" s="1" t="s">
        <v>6879</v>
      </c>
      <c r="AA5181" s="1" t="s">
        <v>6880</v>
      </c>
    </row>
    <row r="5182" spans="1:27" x14ac:dyDescent="0.25">
      <c r="A5182" s="1" t="s">
        <v>26</v>
      </c>
      <c r="B5182" s="1" t="s">
        <v>6881</v>
      </c>
      <c r="C5182" s="2">
        <v>42338</v>
      </c>
      <c r="D5182" s="1" t="s">
        <v>2787</v>
      </c>
      <c r="E5182" s="7" t="str">
        <f>VLOOKUP(TRIM(D5182)*1,CFOP!A:B,2,FALSE)</f>
        <v>Sim</v>
      </c>
      <c r="F5182" s="1" t="s">
        <v>29</v>
      </c>
      <c r="G5182" s="3">
        <v>155.69999999999999</v>
      </c>
      <c r="H5182" s="3">
        <v>148.29</v>
      </c>
      <c r="I5182" s="3">
        <v>26.69</v>
      </c>
      <c r="J5182" s="1" t="s">
        <v>61</v>
      </c>
      <c r="K5182" s="3">
        <v>0</v>
      </c>
      <c r="L5182" s="3">
        <v>0</v>
      </c>
      <c r="M5182" s="1" t="s">
        <v>31</v>
      </c>
      <c r="N5182" s="3">
        <v>148.29</v>
      </c>
      <c r="O5182" s="3">
        <v>7.41</v>
      </c>
      <c r="P5182" s="1" t="s">
        <v>2788</v>
      </c>
      <c r="Q5182" s="3">
        <v>148.29</v>
      </c>
      <c r="R5182" s="3">
        <v>2.4500000000000002</v>
      </c>
      <c r="S5182" s="1" t="s">
        <v>33</v>
      </c>
      <c r="T5182" s="3">
        <v>148.29</v>
      </c>
      <c r="U5182" s="3">
        <v>11.27</v>
      </c>
      <c r="V5182" s="1" t="s">
        <v>33</v>
      </c>
      <c r="W5182" s="1" t="s">
        <v>33</v>
      </c>
      <c r="X5182" s="1" t="s">
        <v>244</v>
      </c>
      <c r="Y5182" s="1" t="s">
        <v>696</v>
      </c>
      <c r="Z5182" s="1" t="s">
        <v>1513</v>
      </c>
      <c r="AA5182" s="1" t="s">
        <v>1514</v>
      </c>
    </row>
    <row r="5183" spans="1:27" x14ac:dyDescent="0.25">
      <c r="A5183" s="1" t="s">
        <v>26</v>
      </c>
      <c r="B5183" s="1" t="s">
        <v>6881</v>
      </c>
      <c r="C5183" s="2">
        <v>42338</v>
      </c>
      <c r="D5183" s="1" t="s">
        <v>2787</v>
      </c>
      <c r="E5183" s="7" t="str">
        <f>VLOOKUP(TRIM(D5183)*1,CFOP!A:B,2,FALSE)</f>
        <v>Sim</v>
      </c>
      <c r="F5183" s="1" t="s">
        <v>29</v>
      </c>
      <c r="G5183" s="3">
        <v>604.13</v>
      </c>
      <c r="H5183" s="3">
        <v>525.33000000000004</v>
      </c>
      <c r="I5183" s="3">
        <v>94.56</v>
      </c>
      <c r="J5183" s="1" t="s">
        <v>61</v>
      </c>
      <c r="K5183" s="3">
        <v>0</v>
      </c>
      <c r="L5183" s="3">
        <v>0</v>
      </c>
      <c r="M5183" s="1" t="s">
        <v>31</v>
      </c>
      <c r="N5183" s="3">
        <v>525.33000000000004</v>
      </c>
      <c r="O5183" s="3">
        <v>78.8</v>
      </c>
      <c r="P5183" s="1" t="s">
        <v>2788</v>
      </c>
      <c r="Q5183" s="3">
        <v>525.33000000000004</v>
      </c>
      <c r="R5183" s="3">
        <v>8.67</v>
      </c>
      <c r="S5183" s="1" t="s">
        <v>33</v>
      </c>
      <c r="T5183" s="3">
        <v>525.33000000000004</v>
      </c>
      <c r="U5183" s="3">
        <v>39.93</v>
      </c>
      <c r="V5183" s="1" t="s">
        <v>33</v>
      </c>
      <c r="W5183" s="1" t="s">
        <v>33</v>
      </c>
      <c r="X5183" s="1" t="s">
        <v>244</v>
      </c>
      <c r="Y5183" s="1" t="s">
        <v>91</v>
      </c>
      <c r="Z5183" s="1" t="s">
        <v>4129</v>
      </c>
      <c r="AA5183" s="1" t="s">
        <v>4130</v>
      </c>
    </row>
    <row r="5184" spans="1:27" x14ac:dyDescent="0.25">
      <c r="A5184" s="1" t="s">
        <v>26</v>
      </c>
      <c r="B5184" s="1" t="s">
        <v>6882</v>
      </c>
      <c r="C5184" s="2">
        <v>42338</v>
      </c>
      <c r="D5184" s="1" t="s">
        <v>2804</v>
      </c>
      <c r="E5184" s="7" t="str">
        <f>VLOOKUP(TRIM(D5184)*1,CFOP!A:B,2,FALSE)</f>
        <v>Sim</v>
      </c>
      <c r="F5184" s="1" t="s">
        <v>29</v>
      </c>
      <c r="G5184" s="3">
        <v>932.16</v>
      </c>
      <c r="H5184" s="3">
        <v>0</v>
      </c>
      <c r="I5184" s="3">
        <v>0</v>
      </c>
      <c r="J5184" s="1" t="s">
        <v>31</v>
      </c>
      <c r="K5184" s="3">
        <v>0</v>
      </c>
      <c r="L5184" s="3">
        <v>0</v>
      </c>
      <c r="M5184" s="1" t="s">
        <v>31</v>
      </c>
      <c r="N5184" s="3">
        <v>0</v>
      </c>
      <c r="O5184" s="3">
        <v>0</v>
      </c>
      <c r="P5184" s="1" t="s">
        <v>31</v>
      </c>
      <c r="Q5184" s="3">
        <v>932.16</v>
      </c>
      <c r="R5184" s="3">
        <v>15.38</v>
      </c>
      <c r="S5184" s="1" t="s">
        <v>33</v>
      </c>
      <c r="T5184" s="3">
        <v>932.16</v>
      </c>
      <c r="U5184" s="3">
        <v>70.84</v>
      </c>
      <c r="V5184" s="1" t="s">
        <v>33</v>
      </c>
      <c r="W5184" s="1" t="s">
        <v>33</v>
      </c>
      <c r="X5184" s="1" t="s">
        <v>3055</v>
      </c>
      <c r="Y5184" s="1" t="s">
        <v>91</v>
      </c>
      <c r="Z5184" s="1" t="s">
        <v>6883</v>
      </c>
      <c r="AA5184" s="1" t="s">
        <v>6884</v>
      </c>
    </row>
    <row r="5185" spans="1:27" x14ac:dyDescent="0.25">
      <c r="A5185" s="1" t="s">
        <v>26</v>
      </c>
      <c r="B5185" s="1" t="s">
        <v>6885</v>
      </c>
      <c r="C5185" s="2">
        <v>42338</v>
      </c>
      <c r="D5185" s="1" t="s">
        <v>2841</v>
      </c>
      <c r="E5185" s="7" t="str">
        <f>VLOOKUP(TRIM(D5185)*1,CFOP!A:B,2,FALSE)</f>
        <v>Sim</v>
      </c>
      <c r="F5185" s="1" t="s">
        <v>393</v>
      </c>
      <c r="G5185" s="3">
        <v>2225.77</v>
      </c>
      <c r="H5185" s="3">
        <v>1935.45</v>
      </c>
      <c r="I5185" s="3">
        <v>77.42</v>
      </c>
      <c r="J5185" s="1" t="s">
        <v>61</v>
      </c>
      <c r="K5185" s="3">
        <v>0</v>
      </c>
      <c r="L5185" s="3">
        <v>0</v>
      </c>
      <c r="M5185" s="1" t="s">
        <v>31</v>
      </c>
      <c r="N5185" s="3">
        <v>1935.45</v>
      </c>
      <c r="O5185" s="3">
        <v>290.32</v>
      </c>
      <c r="P5185" s="1" t="s">
        <v>2788</v>
      </c>
      <c r="Q5185" s="3">
        <v>1935.45</v>
      </c>
      <c r="R5185" s="3">
        <v>31.93</v>
      </c>
      <c r="S5185" s="1" t="s">
        <v>33</v>
      </c>
      <c r="T5185" s="3">
        <v>1935.45</v>
      </c>
      <c r="U5185" s="3">
        <v>147.09</v>
      </c>
      <c r="V5185" s="1" t="s">
        <v>33</v>
      </c>
      <c r="W5185" s="1" t="s">
        <v>33</v>
      </c>
      <c r="X5185" s="1" t="s">
        <v>4990</v>
      </c>
      <c r="Y5185" s="1" t="s">
        <v>91</v>
      </c>
      <c r="Z5185" s="1" t="s">
        <v>2757</v>
      </c>
      <c r="AA5185" s="1" t="s">
        <v>2758</v>
      </c>
    </row>
    <row r="5186" spans="1:27" x14ac:dyDescent="0.25">
      <c r="A5186" s="1" t="s">
        <v>26</v>
      </c>
      <c r="B5186" s="1" t="s">
        <v>6886</v>
      </c>
      <c r="C5186" s="2">
        <v>42338</v>
      </c>
      <c r="D5186" s="1" t="s">
        <v>2787</v>
      </c>
      <c r="E5186" s="7" t="str">
        <f>VLOOKUP(TRIM(D5186)*1,CFOP!A:B,2,FALSE)</f>
        <v>Sim</v>
      </c>
      <c r="F5186" s="1" t="s">
        <v>29</v>
      </c>
      <c r="G5186" s="3">
        <v>1036.3500000000001</v>
      </c>
      <c r="H5186" s="3">
        <v>901.17000000000007</v>
      </c>
      <c r="I5186" s="3">
        <v>162.21</v>
      </c>
      <c r="J5186" s="1" t="s">
        <v>61</v>
      </c>
      <c r="K5186" s="3">
        <v>0</v>
      </c>
      <c r="L5186" s="3">
        <v>0</v>
      </c>
      <c r="M5186" s="1" t="s">
        <v>31</v>
      </c>
      <c r="N5186" s="3">
        <v>901.17000000000007</v>
      </c>
      <c r="O5186" s="3">
        <v>135.18</v>
      </c>
      <c r="P5186" s="1" t="s">
        <v>2788</v>
      </c>
      <c r="Q5186" s="3">
        <v>901.17000000000007</v>
      </c>
      <c r="R5186" s="3">
        <v>14.870000000000001</v>
      </c>
      <c r="S5186" s="1" t="s">
        <v>33</v>
      </c>
      <c r="T5186" s="3">
        <v>901.17000000000007</v>
      </c>
      <c r="U5186" s="3">
        <v>68.489999999999995</v>
      </c>
      <c r="V5186" s="1" t="s">
        <v>33</v>
      </c>
      <c r="W5186" s="1" t="s">
        <v>33</v>
      </c>
      <c r="X5186" s="1" t="s">
        <v>2747</v>
      </c>
      <c r="Y5186" s="1" t="s">
        <v>44</v>
      </c>
      <c r="Z5186" s="1" t="s">
        <v>3535</v>
      </c>
      <c r="AA5186" s="1" t="s">
        <v>3536</v>
      </c>
    </row>
    <row r="5187" spans="1:27" x14ac:dyDescent="0.25">
      <c r="A5187" s="1" t="s">
        <v>26</v>
      </c>
      <c r="B5187" s="1" t="s">
        <v>6887</v>
      </c>
      <c r="C5187" s="2">
        <v>42338</v>
      </c>
      <c r="D5187" s="1" t="s">
        <v>2841</v>
      </c>
      <c r="E5187" s="7" t="str">
        <f>VLOOKUP(TRIM(D5187)*1,CFOP!A:B,2,FALSE)</f>
        <v>Sim</v>
      </c>
      <c r="F5187" s="1" t="s">
        <v>179</v>
      </c>
      <c r="G5187" s="3">
        <v>88.04</v>
      </c>
      <c r="H5187" s="3">
        <v>76.56</v>
      </c>
      <c r="I5187" s="3">
        <v>3.06</v>
      </c>
      <c r="J5187" s="1" t="s">
        <v>61</v>
      </c>
      <c r="K5187" s="3">
        <v>0</v>
      </c>
      <c r="L5187" s="3">
        <v>0</v>
      </c>
      <c r="M5187" s="1" t="s">
        <v>31</v>
      </c>
      <c r="N5187" s="3">
        <v>76.56</v>
      </c>
      <c r="O5187" s="3">
        <v>11.48</v>
      </c>
      <c r="P5187" s="1" t="s">
        <v>2788</v>
      </c>
      <c r="Q5187" s="3">
        <v>76.56</v>
      </c>
      <c r="R5187" s="3">
        <v>1.26</v>
      </c>
      <c r="S5187" s="1" t="s">
        <v>33</v>
      </c>
      <c r="T5187" s="3">
        <v>76.56</v>
      </c>
      <c r="U5187" s="3">
        <v>5.82</v>
      </c>
      <c r="V5187" s="1" t="s">
        <v>33</v>
      </c>
      <c r="W5187" s="1" t="s">
        <v>33</v>
      </c>
      <c r="X5187" s="1" t="s">
        <v>3471</v>
      </c>
      <c r="Y5187" s="1" t="s">
        <v>44</v>
      </c>
      <c r="Z5187" s="1" t="s">
        <v>3531</v>
      </c>
      <c r="AA5187" s="1" t="s">
        <v>3532</v>
      </c>
    </row>
    <row r="5188" spans="1:27" x14ac:dyDescent="0.25">
      <c r="A5188" s="1" t="s">
        <v>26</v>
      </c>
      <c r="B5188" s="1" t="s">
        <v>6888</v>
      </c>
      <c r="C5188" s="2">
        <v>42338</v>
      </c>
      <c r="D5188" s="1" t="s">
        <v>2841</v>
      </c>
      <c r="E5188" s="7" t="str">
        <f>VLOOKUP(TRIM(D5188)*1,CFOP!A:B,2,FALSE)</f>
        <v>Sim</v>
      </c>
      <c r="F5188" s="1" t="s">
        <v>179</v>
      </c>
      <c r="G5188" s="3">
        <v>5559.55</v>
      </c>
      <c r="H5188" s="3">
        <v>4834.3900000000003</v>
      </c>
      <c r="I5188" s="3">
        <v>193.38</v>
      </c>
      <c r="J5188" s="1" t="s">
        <v>61</v>
      </c>
      <c r="K5188" s="3">
        <v>0</v>
      </c>
      <c r="L5188" s="3">
        <v>0</v>
      </c>
      <c r="M5188" s="1" t="s">
        <v>31</v>
      </c>
      <c r="N5188" s="3">
        <v>4834.3900000000003</v>
      </c>
      <c r="O5188" s="3">
        <v>725.16</v>
      </c>
      <c r="P5188" s="1" t="s">
        <v>2788</v>
      </c>
      <c r="Q5188" s="3">
        <v>4834.3900000000003</v>
      </c>
      <c r="R5188" s="3">
        <v>79.77</v>
      </c>
      <c r="S5188" s="1" t="s">
        <v>33</v>
      </c>
      <c r="T5188" s="3">
        <v>4834.3900000000003</v>
      </c>
      <c r="U5188" s="3">
        <v>367.41</v>
      </c>
      <c r="V5188" s="1" t="s">
        <v>33</v>
      </c>
      <c r="W5188" s="1" t="s">
        <v>33</v>
      </c>
      <c r="X5188" s="1" t="s">
        <v>2868</v>
      </c>
      <c r="Y5188" s="1" t="s">
        <v>91</v>
      </c>
      <c r="Z5188" s="1" t="s">
        <v>1783</v>
      </c>
      <c r="AA5188" s="1" t="s">
        <v>1784</v>
      </c>
    </row>
    <row r="5189" spans="1:27" x14ac:dyDescent="0.25">
      <c r="A5189" s="1" t="s">
        <v>26</v>
      </c>
      <c r="B5189" s="1" t="s">
        <v>6889</v>
      </c>
      <c r="C5189" s="2">
        <v>42338</v>
      </c>
      <c r="D5189" s="1" t="s">
        <v>2841</v>
      </c>
      <c r="E5189" s="7" t="str">
        <f>VLOOKUP(TRIM(D5189)*1,CFOP!A:B,2,FALSE)</f>
        <v>Sim</v>
      </c>
      <c r="F5189" s="1" t="s">
        <v>411</v>
      </c>
      <c r="G5189" s="3">
        <v>416.5</v>
      </c>
      <c r="H5189" s="3">
        <v>362.17</v>
      </c>
      <c r="I5189" s="3">
        <v>14.49</v>
      </c>
      <c r="J5189" s="1" t="s">
        <v>61</v>
      </c>
      <c r="K5189" s="3">
        <v>0</v>
      </c>
      <c r="L5189" s="3">
        <v>0</v>
      </c>
      <c r="M5189" s="1" t="s">
        <v>31</v>
      </c>
      <c r="N5189" s="3">
        <v>362.17</v>
      </c>
      <c r="O5189" s="3">
        <v>54.33</v>
      </c>
      <c r="P5189" s="1" t="s">
        <v>2788</v>
      </c>
      <c r="Q5189" s="3">
        <v>362.17</v>
      </c>
      <c r="R5189" s="3">
        <v>5.98</v>
      </c>
      <c r="S5189" s="1" t="s">
        <v>33</v>
      </c>
      <c r="T5189" s="3">
        <v>362.17</v>
      </c>
      <c r="U5189" s="3">
        <v>27.52</v>
      </c>
      <c r="V5189" s="1" t="s">
        <v>33</v>
      </c>
      <c r="W5189" s="1" t="s">
        <v>33</v>
      </c>
      <c r="X5189" s="1" t="s">
        <v>3011</v>
      </c>
      <c r="Y5189" s="1" t="s">
        <v>91</v>
      </c>
      <c r="Z5189" s="1" t="s">
        <v>6890</v>
      </c>
      <c r="AA5189" s="1" t="s">
        <v>6891</v>
      </c>
    </row>
    <row r="5190" spans="1:27" x14ac:dyDescent="0.25">
      <c r="A5190" s="1" t="s">
        <v>26</v>
      </c>
      <c r="B5190" s="1" t="s">
        <v>6889</v>
      </c>
      <c r="C5190" s="2">
        <v>42338</v>
      </c>
      <c r="D5190" s="1" t="s">
        <v>2841</v>
      </c>
      <c r="E5190" s="7" t="str">
        <f>VLOOKUP(TRIM(D5190)*1,CFOP!A:B,2,FALSE)</f>
        <v>Sim</v>
      </c>
      <c r="F5190" s="1" t="s">
        <v>411</v>
      </c>
      <c r="G5190" s="3">
        <v>821.26</v>
      </c>
      <c r="H5190" s="3">
        <v>714.14</v>
      </c>
      <c r="I5190" s="3">
        <v>28.57</v>
      </c>
      <c r="J5190" s="1" t="s">
        <v>61</v>
      </c>
      <c r="K5190" s="3">
        <v>0</v>
      </c>
      <c r="L5190" s="3">
        <v>0</v>
      </c>
      <c r="M5190" s="1" t="s">
        <v>31</v>
      </c>
      <c r="N5190" s="3">
        <v>714.14</v>
      </c>
      <c r="O5190" s="3">
        <v>107.12</v>
      </c>
      <c r="P5190" s="1" t="s">
        <v>2788</v>
      </c>
      <c r="Q5190" s="3">
        <v>714.14</v>
      </c>
      <c r="R5190" s="3">
        <v>11.78</v>
      </c>
      <c r="S5190" s="1" t="s">
        <v>33</v>
      </c>
      <c r="T5190" s="3">
        <v>714.14</v>
      </c>
      <c r="U5190" s="3">
        <v>54.27</v>
      </c>
      <c r="V5190" s="1" t="s">
        <v>33</v>
      </c>
      <c r="W5190" s="1" t="s">
        <v>33</v>
      </c>
      <c r="X5190" s="1" t="s">
        <v>3011</v>
      </c>
      <c r="Y5190" s="1" t="s">
        <v>91</v>
      </c>
      <c r="Z5190" s="1" t="s">
        <v>6892</v>
      </c>
      <c r="AA5190" s="1" t="s">
        <v>6893</v>
      </c>
    </row>
    <row r="5191" spans="1:27" x14ac:dyDescent="0.25">
      <c r="A5191" s="1" t="s">
        <v>26</v>
      </c>
      <c r="B5191" s="1" t="s">
        <v>6894</v>
      </c>
      <c r="C5191" s="2">
        <v>42338</v>
      </c>
      <c r="D5191" s="1" t="s">
        <v>2841</v>
      </c>
      <c r="E5191" s="7" t="str">
        <f>VLOOKUP(TRIM(D5191)*1,CFOP!A:B,2,FALSE)</f>
        <v>Sim</v>
      </c>
      <c r="F5191" s="1" t="s">
        <v>3855</v>
      </c>
      <c r="G5191" s="3">
        <v>2598.4</v>
      </c>
      <c r="H5191" s="3">
        <v>2259.48</v>
      </c>
      <c r="I5191" s="3">
        <v>90.38</v>
      </c>
      <c r="J5191" s="1" t="s">
        <v>61</v>
      </c>
      <c r="K5191" s="3">
        <v>0</v>
      </c>
      <c r="L5191" s="3">
        <v>0</v>
      </c>
      <c r="M5191" s="1" t="s">
        <v>31</v>
      </c>
      <c r="N5191" s="3">
        <v>2259.48</v>
      </c>
      <c r="O5191" s="3">
        <v>338.92</v>
      </c>
      <c r="P5191" s="1" t="s">
        <v>2788</v>
      </c>
      <c r="Q5191" s="3">
        <v>2259.48</v>
      </c>
      <c r="R5191" s="3">
        <v>37.28</v>
      </c>
      <c r="S5191" s="1" t="s">
        <v>33</v>
      </c>
      <c r="T5191" s="3">
        <v>2259.48</v>
      </c>
      <c r="U5191" s="3">
        <v>171.72</v>
      </c>
      <c r="V5191" s="1" t="s">
        <v>33</v>
      </c>
      <c r="W5191" s="1" t="s">
        <v>33</v>
      </c>
      <c r="X5191" s="1" t="s">
        <v>6806</v>
      </c>
      <c r="Y5191" s="1" t="s">
        <v>91</v>
      </c>
      <c r="Z5191" s="1" t="s">
        <v>1777</v>
      </c>
      <c r="AA5191" s="1" t="s">
        <v>1778</v>
      </c>
    </row>
    <row r="5192" spans="1:27" x14ac:dyDescent="0.25">
      <c r="A5192" s="1" t="s">
        <v>26</v>
      </c>
      <c r="B5192" s="1" t="s">
        <v>6894</v>
      </c>
      <c r="C5192" s="2">
        <v>42338</v>
      </c>
      <c r="D5192" s="1" t="s">
        <v>2841</v>
      </c>
      <c r="E5192" s="7" t="str">
        <f>VLOOKUP(TRIM(D5192)*1,CFOP!A:B,2,FALSE)</f>
        <v>Sim</v>
      </c>
      <c r="F5192" s="1" t="s">
        <v>3855</v>
      </c>
      <c r="G5192" s="3">
        <v>564.41000000000008</v>
      </c>
      <c r="H5192" s="3">
        <v>490.79</v>
      </c>
      <c r="I5192" s="3">
        <v>19.63</v>
      </c>
      <c r="J5192" s="1" t="s">
        <v>61</v>
      </c>
      <c r="K5192" s="3">
        <v>0</v>
      </c>
      <c r="L5192" s="3">
        <v>0</v>
      </c>
      <c r="M5192" s="1" t="s">
        <v>31</v>
      </c>
      <c r="N5192" s="3">
        <v>490.79</v>
      </c>
      <c r="O5192" s="3">
        <v>73.62</v>
      </c>
      <c r="P5192" s="1" t="s">
        <v>2788</v>
      </c>
      <c r="Q5192" s="3">
        <v>490.79</v>
      </c>
      <c r="R5192" s="3">
        <v>8.1</v>
      </c>
      <c r="S5192" s="1" t="s">
        <v>33</v>
      </c>
      <c r="T5192" s="3">
        <v>490.79</v>
      </c>
      <c r="U5192" s="3">
        <v>37.300000000000004</v>
      </c>
      <c r="V5192" s="1" t="s">
        <v>33</v>
      </c>
      <c r="W5192" s="1" t="s">
        <v>33</v>
      </c>
      <c r="X5192" s="1" t="s">
        <v>6806</v>
      </c>
      <c r="Y5192" s="1" t="s">
        <v>91</v>
      </c>
      <c r="Z5192" s="1" t="s">
        <v>2838</v>
      </c>
      <c r="AA5192" s="1" t="s">
        <v>2839</v>
      </c>
    </row>
    <row r="5193" spans="1:27" x14ac:dyDescent="0.25">
      <c r="A5193" s="1" t="s">
        <v>26</v>
      </c>
      <c r="B5193" s="1" t="s">
        <v>6895</v>
      </c>
      <c r="C5193" s="2">
        <v>42338</v>
      </c>
      <c r="D5193" s="1" t="s">
        <v>2817</v>
      </c>
      <c r="E5193" s="7" t="str">
        <f>VLOOKUP(TRIM(D5193)*1,CFOP!A:B,2,FALSE)</f>
        <v>Sim</v>
      </c>
      <c r="F5193" s="1" t="s">
        <v>1643</v>
      </c>
      <c r="G5193" s="3">
        <v>64.430000000000007</v>
      </c>
      <c r="H5193" s="3">
        <v>64.430000000000007</v>
      </c>
      <c r="I5193" s="3">
        <v>7.73</v>
      </c>
      <c r="J5193" s="1" t="s">
        <v>30</v>
      </c>
      <c r="K5193" s="3">
        <v>0</v>
      </c>
      <c r="L5193" s="3">
        <v>0</v>
      </c>
      <c r="M5193" s="1" t="s">
        <v>31</v>
      </c>
      <c r="N5193" s="3">
        <v>0</v>
      </c>
      <c r="O5193" s="3">
        <v>0</v>
      </c>
      <c r="P5193" s="1" t="s">
        <v>31</v>
      </c>
      <c r="Q5193" s="3">
        <v>64.430000000000007</v>
      </c>
      <c r="R5193" s="3">
        <v>1.06</v>
      </c>
      <c r="S5193" s="1" t="s">
        <v>33</v>
      </c>
      <c r="T5193" s="3">
        <v>64.430000000000007</v>
      </c>
      <c r="U5193" s="3">
        <v>4.9000000000000004</v>
      </c>
      <c r="V5193" s="1" t="s">
        <v>33</v>
      </c>
      <c r="W5193" s="1" t="s">
        <v>33</v>
      </c>
      <c r="X5193" s="1" t="s">
        <v>2818</v>
      </c>
      <c r="Y5193" s="1" t="s">
        <v>1378</v>
      </c>
      <c r="Z5193" s="1" t="s">
        <v>3783</v>
      </c>
      <c r="AA5193" s="1" t="s">
        <v>3784</v>
      </c>
    </row>
    <row r="5194" spans="1:27" x14ac:dyDescent="0.25">
      <c r="A5194" s="1" t="s">
        <v>26</v>
      </c>
      <c r="B5194" s="1" t="s">
        <v>6896</v>
      </c>
      <c r="C5194" s="2">
        <v>42338</v>
      </c>
      <c r="D5194" s="1" t="s">
        <v>2787</v>
      </c>
      <c r="E5194" s="7" t="str">
        <f>VLOOKUP(TRIM(D5194)*1,CFOP!A:B,2,FALSE)</f>
        <v>Sim</v>
      </c>
      <c r="F5194" s="1" t="s">
        <v>29</v>
      </c>
      <c r="G5194" s="3">
        <v>699.45</v>
      </c>
      <c r="H5194" s="3">
        <v>608.22</v>
      </c>
      <c r="I5194" s="3">
        <v>109.48</v>
      </c>
      <c r="J5194" s="1" t="s">
        <v>61</v>
      </c>
      <c r="K5194" s="3">
        <v>0</v>
      </c>
      <c r="L5194" s="3">
        <v>0</v>
      </c>
      <c r="M5194" s="1" t="s">
        <v>31</v>
      </c>
      <c r="N5194" s="3">
        <v>608.22</v>
      </c>
      <c r="O5194" s="3">
        <v>91.23</v>
      </c>
      <c r="P5194" s="1" t="s">
        <v>2788</v>
      </c>
      <c r="Q5194" s="3">
        <v>608.22</v>
      </c>
      <c r="R5194" s="3">
        <v>10.040000000000001</v>
      </c>
      <c r="S5194" s="1" t="s">
        <v>33</v>
      </c>
      <c r="T5194" s="3">
        <v>608.22</v>
      </c>
      <c r="U5194" s="3">
        <v>46.22</v>
      </c>
      <c r="V5194" s="1" t="s">
        <v>33</v>
      </c>
      <c r="W5194" s="1" t="s">
        <v>33</v>
      </c>
      <c r="X5194" s="1" t="s">
        <v>1693</v>
      </c>
      <c r="Y5194" s="1" t="s">
        <v>44</v>
      </c>
      <c r="Z5194" s="1" t="s">
        <v>81</v>
      </c>
      <c r="AA5194" s="1" t="s">
        <v>82</v>
      </c>
    </row>
    <row r="5195" spans="1:27" x14ac:dyDescent="0.25">
      <c r="A5195" s="1" t="s">
        <v>26</v>
      </c>
      <c r="B5195" s="1" t="s">
        <v>6897</v>
      </c>
      <c r="C5195" s="2">
        <v>42338</v>
      </c>
      <c r="D5195" s="1" t="s">
        <v>2841</v>
      </c>
      <c r="E5195" s="7" t="str">
        <f>VLOOKUP(TRIM(D5195)*1,CFOP!A:B,2,FALSE)</f>
        <v>Sim</v>
      </c>
      <c r="F5195" s="1" t="s">
        <v>1590</v>
      </c>
      <c r="G5195" s="3">
        <v>449.6</v>
      </c>
      <c r="H5195" s="3">
        <v>374.67</v>
      </c>
      <c r="I5195" s="3">
        <v>14.99</v>
      </c>
      <c r="J5195" s="1" t="s">
        <v>61</v>
      </c>
      <c r="K5195" s="3">
        <v>0</v>
      </c>
      <c r="L5195" s="3">
        <v>0</v>
      </c>
      <c r="M5195" s="1" t="s">
        <v>31</v>
      </c>
      <c r="N5195" s="3">
        <v>374.67</v>
      </c>
      <c r="O5195" s="3">
        <v>74.930000000000007</v>
      </c>
      <c r="P5195" s="1" t="s">
        <v>2788</v>
      </c>
      <c r="Q5195" s="3">
        <v>374.67</v>
      </c>
      <c r="R5195" s="3">
        <v>6.18</v>
      </c>
      <c r="S5195" s="1" t="s">
        <v>33</v>
      </c>
      <c r="T5195" s="3">
        <v>374.67</v>
      </c>
      <c r="U5195" s="3">
        <v>28.47</v>
      </c>
      <c r="V5195" s="1" t="s">
        <v>33</v>
      </c>
      <c r="W5195" s="1" t="s">
        <v>33</v>
      </c>
      <c r="X5195" s="1" t="s">
        <v>4780</v>
      </c>
      <c r="Y5195" s="1" t="s">
        <v>642</v>
      </c>
      <c r="Z5195" s="1" t="s">
        <v>643</v>
      </c>
      <c r="AA5195" s="1" t="s">
        <v>644</v>
      </c>
    </row>
    <row r="5196" spans="1:27" x14ac:dyDescent="0.25">
      <c r="A5196" s="1" t="s">
        <v>26</v>
      </c>
      <c r="B5196" s="1" t="s">
        <v>6897</v>
      </c>
      <c r="C5196" s="2">
        <v>42338</v>
      </c>
      <c r="D5196" s="1" t="s">
        <v>2841</v>
      </c>
      <c r="E5196" s="7" t="str">
        <f>VLOOKUP(TRIM(D5196)*1,CFOP!A:B,2,FALSE)</f>
        <v>Sim</v>
      </c>
      <c r="F5196" s="1" t="s">
        <v>1590</v>
      </c>
      <c r="G5196" s="3">
        <v>374.96000000000004</v>
      </c>
      <c r="H5196" s="3">
        <v>326.05</v>
      </c>
      <c r="I5196" s="3">
        <v>13.040000000000001</v>
      </c>
      <c r="J5196" s="1" t="s">
        <v>61</v>
      </c>
      <c r="K5196" s="3">
        <v>0</v>
      </c>
      <c r="L5196" s="3">
        <v>0</v>
      </c>
      <c r="M5196" s="1" t="s">
        <v>31</v>
      </c>
      <c r="N5196" s="3">
        <v>326.05</v>
      </c>
      <c r="O5196" s="3">
        <v>48.910000000000004</v>
      </c>
      <c r="P5196" s="1" t="s">
        <v>2788</v>
      </c>
      <c r="Q5196" s="3">
        <v>326.05</v>
      </c>
      <c r="R5196" s="3">
        <v>5.38</v>
      </c>
      <c r="S5196" s="1" t="s">
        <v>33</v>
      </c>
      <c r="T5196" s="3">
        <v>326.05</v>
      </c>
      <c r="U5196" s="3">
        <v>24.78</v>
      </c>
      <c r="V5196" s="1" t="s">
        <v>33</v>
      </c>
      <c r="W5196" s="1" t="s">
        <v>33</v>
      </c>
      <c r="X5196" s="1" t="s">
        <v>4780</v>
      </c>
      <c r="Y5196" s="1" t="s">
        <v>91</v>
      </c>
      <c r="Z5196" s="1" t="s">
        <v>1524</v>
      </c>
      <c r="AA5196" s="1" t="s">
        <v>1525</v>
      </c>
    </row>
    <row r="5197" spans="1:27" x14ac:dyDescent="0.25">
      <c r="A5197" s="1" t="s">
        <v>26</v>
      </c>
      <c r="B5197" s="1" t="s">
        <v>6898</v>
      </c>
      <c r="C5197" s="2">
        <v>42338</v>
      </c>
      <c r="D5197" s="1" t="s">
        <v>2841</v>
      </c>
      <c r="E5197" s="7" t="str">
        <f>VLOOKUP(TRIM(D5197)*1,CFOP!A:B,2,FALSE)</f>
        <v>Sim</v>
      </c>
      <c r="F5197" s="1" t="s">
        <v>478</v>
      </c>
      <c r="G5197" s="3">
        <v>876.78</v>
      </c>
      <c r="H5197" s="3">
        <v>762.42</v>
      </c>
      <c r="I5197" s="3">
        <v>30.5</v>
      </c>
      <c r="J5197" s="1" t="s">
        <v>61</v>
      </c>
      <c r="K5197" s="3">
        <v>0</v>
      </c>
      <c r="L5197" s="3">
        <v>0</v>
      </c>
      <c r="M5197" s="1" t="s">
        <v>31</v>
      </c>
      <c r="N5197" s="3">
        <v>762.42</v>
      </c>
      <c r="O5197" s="3">
        <v>114.36</v>
      </c>
      <c r="P5197" s="1" t="s">
        <v>2788</v>
      </c>
      <c r="Q5197" s="3">
        <v>762.42</v>
      </c>
      <c r="R5197" s="3">
        <v>12.58</v>
      </c>
      <c r="S5197" s="1" t="s">
        <v>33</v>
      </c>
      <c r="T5197" s="3">
        <v>762.42</v>
      </c>
      <c r="U5197" s="3">
        <v>57.94</v>
      </c>
      <c r="V5197" s="1" t="s">
        <v>33</v>
      </c>
      <c r="W5197" s="1" t="s">
        <v>33</v>
      </c>
      <c r="X5197" s="1" t="s">
        <v>3234</v>
      </c>
      <c r="Y5197" s="1" t="s">
        <v>91</v>
      </c>
      <c r="Z5197" s="1" t="s">
        <v>1785</v>
      </c>
      <c r="AA5197" s="1" t="s">
        <v>1786</v>
      </c>
    </row>
    <row r="5198" spans="1:27" x14ac:dyDescent="0.25">
      <c r="A5198" s="1" t="s">
        <v>26</v>
      </c>
      <c r="B5198" s="1" t="s">
        <v>6899</v>
      </c>
      <c r="C5198" s="2">
        <v>42338</v>
      </c>
      <c r="D5198" s="1" t="s">
        <v>2817</v>
      </c>
      <c r="E5198" s="7" t="str">
        <f>VLOOKUP(TRIM(D5198)*1,CFOP!A:B,2,FALSE)</f>
        <v>Sim</v>
      </c>
      <c r="F5198" s="1" t="s">
        <v>1643</v>
      </c>
      <c r="G5198" s="3">
        <v>3387.67</v>
      </c>
      <c r="H5198" s="3">
        <v>3387.67</v>
      </c>
      <c r="I5198" s="3">
        <v>406.52</v>
      </c>
      <c r="J5198" s="1" t="s">
        <v>30</v>
      </c>
      <c r="K5198" s="3">
        <v>0</v>
      </c>
      <c r="L5198" s="3">
        <v>0</v>
      </c>
      <c r="M5198" s="1" t="s">
        <v>31</v>
      </c>
      <c r="N5198" s="3">
        <v>0</v>
      </c>
      <c r="O5198" s="3">
        <v>0</v>
      </c>
      <c r="P5198" s="1" t="s">
        <v>31</v>
      </c>
      <c r="Q5198" s="3">
        <v>3387.67</v>
      </c>
      <c r="R5198" s="3">
        <v>55.9</v>
      </c>
      <c r="S5198" s="1" t="s">
        <v>33</v>
      </c>
      <c r="T5198" s="3">
        <v>3387.67</v>
      </c>
      <c r="U5198" s="3">
        <v>257.45999999999998</v>
      </c>
      <c r="V5198" s="1" t="s">
        <v>33</v>
      </c>
      <c r="W5198" s="1" t="s">
        <v>33</v>
      </c>
      <c r="X5198" s="1" t="s">
        <v>2574</v>
      </c>
      <c r="Y5198" s="1" t="s">
        <v>96</v>
      </c>
      <c r="Z5198" s="1" t="s">
        <v>3399</v>
      </c>
      <c r="AA5198" s="1" t="s">
        <v>3400</v>
      </c>
    </row>
    <row r="5199" spans="1:27" x14ac:dyDescent="0.25">
      <c r="A5199" s="1" t="s">
        <v>26</v>
      </c>
      <c r="B5199" s="1" t="s">
        <v>6900</v>
      </c>
      <c r="C5199" s="2">
        <v>42338</v>
      </c>
      <c r="D5199" s="1" t="s">
        <v>2841</v>
      </c>
      <c r="E5199" s="7" t="str">
        <f>VLOOKUP(TRIM(D5199)*1,CFOP!A:B,2,FALSE)</f>
        <v>Sim</v>
      </c>
      <c r="F5199" s="1" t="s">
        <v>393</v>
      </c>
      <c r="G5199" s="3">
        <v>154.16000000000003</v>
      </c>
      <c r="H5199" s="3">
        <v>154.16</v>
      </c>
      <c r="I5199" s="3">
        <v>6.17</v>
      </c>
      <c r="J5199" s="1" t="s">
        <v>61</v>
      </c>
      <c r="K5199" s="3">
        <v>0</v>
      </c>
      <c r="L5199" s="3">
        <v>0</v>
      </c>
      <c r="M5199" s="1" t="s">
        <v>31</v>
      </c>
      <c r="N5199" s="3">
        <v>134.05000000000001</v>
      </c>
      <c r="O5199" s="3">
        <v>20.11</v>
      </c>
      <c r="P5199" s="1" t="s">
        <v>2788</v>
      </c>
      <c r="Q5199" s="3">
        <v>134.05000000000001</v>
      </c>
      <c r="R5199" s="3">
        <v>2.21</v>
      </c>
      <c r="S5199" s="1" t="s">
        <v>33</v>
      </c>
      <c r="T5199" s="3">
        <v>134.05000000000001</v>
      </c>
      <c r="U5199" s="3">
        <v>10.19</v>
      </c>
      <c r="V5199" s="1" t="s">
        <v>33</v>
      </c>
      <c r="W5199" s="1" t="s">
        <v>33</v>
      </c>
      <c r="X5199" s="1" t="s">
        <v>6901</v>
      </c>
      <c r="Y5199" s="1" t="s">
        <v>44</v>
      </c>
      <c r="Z5199" s="1" t="s">
        <v>1718</v>
      </c>
      <c r="AA5199" s="1" t="s">
        <v>1719</v>
      </c>
    </row>
    <row r="5200" spans="1:27" x14ac:dyDescent="0.25">
      <c r="A5200" s="1" t="s">
        <v>26</v>
      </c>
      <c r="B5200" s="1" t="s">
        <v>6900</v>
      </c>
      <c r="C5200" s="2">
        <v>42338</v>
      </c>
      <c r="D5200" s="1" t="s">
        <v>2841</v>
      </c>
      <c r="E5200" s="7" t="str">
        <f>VLOOKUP(TRIM(D5200)*1,CFOP!A:B,2,FALSE)</f>
        <v>Sim</v>
      </c>
      <c r="F5200" s="1" t="s">
        <v>393</v>
      </c>
      <c r="G5200" s="3">
        <v>150.35000000000002</v>
      </c>
      <c r="H5200" s="3">
        <v>150.35</v>
      </c>
      <c r="I5200" s="3">
        <v>6.01</v>
      </c>
      <c r="J5200" s="1" t="s">
        <v>61</v>
      </c>
      <c r="K5200" s="3">
        <v>0</v>
      </c>
      <c r="L5200" s="3">
        <v>0</v>
      </c>
      <c r="M5200" s="1" t="s">
        <v>31</v>
      </c>
      <c r="N5200" s="3">
        <v>130.74</v>
      </c>
      <c r="O5200" s="3">
        <v>19.61</v>
      </c>
      <c r="P5200" s="1" t="s">
        <v>2788</v>
      </c>
      <c r="Q5200" s="3">
        <v>130.74</v>
      </c>
      <c r="R5200" s="3">
        <v>2.16</v>
      </c>
      <c r="S5200" s="1" t="s">
        <v>33</v>
      </c>
      <c r="T5200" s="3">
        <v>130.74</v>
      </c>
      <c r="U5200" s="3">
        <v>9.94</v>
      </c>
      <c r="V5200" s="1" t="s">
        <v>33</v>
      </c>
      <c r="W5200" s="1" t="s">
        <v>33</v>
      </c>
      <c r="X5200" s="1" t="s">
        <v>6901</v>
      </c>
      <c r="Y5200" s="1" t="s">
        <v>44</v>
      </c>
      <c r="Z5200" s="1" t="s">
        <v>5231</v>
      </c>
      <c r="AA5200" s="1" t="s">
        <v>5232</v>
      </c>
    </row>
    <row r="5201" spans="1:27" x14ac:dyDescent="0.25">
      <c r="A5201" s="1" t="s">
        <v>26</v>
      </c>
      <c r="B5201" s="1" t="s">
        <v>6900</v>
      </c>
      <c r="C5201" s="2">
        <v>42338</v>
      </c>
      <c r="D5201" s="1" t="s">
        <v>2841</v>
      </c>
      <c r="E5201" s="7" t="str">
        <f>VLOOKUP(TRIM(D5201)*1,CFOP!A:B,2,FALSE)</f>
        <v>Sim</v>
      </c>
      <c r="F5201" s="1" t="s">
        <v>393</v>
      </c>
      <c r="G5201" s="3">
        <v>151</v>
      </c>
      <c r="H5201" s="3">
        <v>151</v>
      </c>
      <c r="I5201" s="3">
        <v>6.04</v>
      </c>
      <c r="J5201" s="1" t="s">
        <v>61</v>
      </c>
      <c r="K5201" s="3">
        <v>0</v>
      </c>
      <c r="L5201" s="3">
        <v>0</v>
      </c>
      <c r="M5201" s="1" t="s">
        <v>31</v>
      </c>
      <c r="N5201" s="3">
        <v>131.30000000000001</v>
      </c>
      <c r="O5201" s="3">
        <v>19.7</v>
      </c>
      <c r="P5201" s="1" t="s">
        <v>2788</v>
      </c>
      <c r="Q5201" s="3">
        <v>131.30000000000001</v>
      </c>
      <c r="R5201" s="3">
        <v>2.17</v>
      </c>
      <c r="S5201" s="1" t="s">
        <v>33</v>
      </c>
      <c r="T5201" s="3">
        <v>131.30000000000001</v>
      </c>
      <c r="U5201" s="3">
        <v>9.98</v>
      </c>
      <c r="V5201" s="1" t="s">
        <v>33</v>
      </c>
      <c r="W5201" s="1" t="s">
        <v>33</v>
      </c>
      <c r="X5201" s="1" t="s">
        <v>6901</v>
      </c>
      <c r="Y5201" s="1" t="s">
        <v>44</v>
      </c>
      <c r="Z5201" s="1" t="s">
        <v>4928</v>
      </c>
      <c r="AA5201" s="1" t="s">
        <v>4929</v>
      </c>
    </row>
    <row r="5202" spans="1:27" x14ac:dyDescent="0.25">
      <c r="A5202" s="1" t="s">
        <v>26</v>
      </c>
      <c r="B5202" s="1" t="s">
        <v>6900</v>
      </c>
      <c r="C5202" s="2">
        <v>42338</v>
      </c>
      <c r="D5202" s="1" t="s">
        <v>2841</v>
      </c>
      <c r="E5202" s="7" t="str">
        <f>VLOOKUP(TRIM(D5202)*1,CFOP!A:B,2,FALSE)</f>
        <v>Sim</v>
      </c>
      <c r="F5202" s="1" t="s">
        <v>393</v>
      </c>
      <c r="G5202" s="3">
        <v>151</v>
      </c>
      <c r="H5202" s="3">
        <v>151</v>
      </c>
      <c r="I5202" s="3">
        <v>6.04</v>
      </c>
      <c r="J5202" s="1" t="s">
        <v>61</v>
      </c>
      <c r="K5202" s="3">
        <v>0</v>
      </c>
      <c r="L5202" s="3">
        <v>0</v>
      </c>
      <c r="M5202" s="1" t="s">
        <v>31</v>
      </c>
      <c r="N5202" s="3">
        <v>131.30000000000001</v>
      </c>
      <c r="O5202" s="3">
        <v>19.7</v>
      </c>
      <c r="P5202" s="1" t="s">
        <v>2788</v>
      </c>
      <c r="Q5202" s="3">
        <v>131.30000000000001</v>
      </c>
      <c r="R5202" s="3">
        <v>2.17</v>
      </c>
      <c r="S5202" s="1" t="s">
        <v>33</v>
      </c>
      <c r="T5202" s="3">
        <v>131.30000000000001</v>
      </c>
      <c r="U5202" s="3">
        <v>9.98</v>
      </c>
      <c r="V5202" s="1" t="s">
        <v>33</v>
      </c>
      <c r="W5202" s="1" t="s">
        <v>33</v>
      </c>
      <c r="X5202" s="1" t="s">
        <v>6901</v>
      </c>
      <c r="Y5202" s="1" t="s">
        <v>44</v>
      </c>
      <c r="Z5202" s="1" t="s">
        <v>1519</v>
      </c>
      <c r="AA5202" s="1" t="s">
        <v>1520</v>
      </c>
    </row>
    <row r="5203" spans="1:27" x14ac:dyDescent="0.25">
      <c r="A5203" s="1" t="s">
        <v>26</v>
      </c>
      <c r="B5203" s="1" t="s">
        <v>6900</v>
      </c>
      <c r="C5203" s="2">
        <v>42338</v>
      </c>
      <c r="D5203" s="1" t="s">
        <v>2841</v>
      </c>
      <c r="E5203" s="7" t="str">
        <f>VLOOKUP(TRIM(D5203)*1,CFOP!A:B,2,FALSE)</f>
        <v>Sim</v>
      </c>
      <c r="F5203" s="1" t="s">
        <v>393</v>
      </c>
      <c r="G5203" s="3">
        <v>353.95000000000005</v>
      </c>
      <c r="H5203" s="3">
        <v>353.95</v>
      </c>
      <c r="I5203" s="3">
        <v>14.16</v>
      </c>
      <c r="J5203" s="1" t="s">
        <v>61</v>
      </c>
      <c r="K5203" s="3">
        <v>0</v>
      </c>
      <c r="L5203" s="3">
        <v>0</v>
      </c>
      <c r="M5203" s="1" t="s">
        <v>31</v>
      </c>
      <c r="N5203" s="3">
        <v>307.78000000000003</v>
      </c>
      <c r="O5203" s="3">
        <v>46.17</v>
      </c>
      <c r="P5203" s="1" t="s">
        <v>2788</v>
      </c>
      <c r="Q5203" s="3">
        <v>307.78000000000003</v>
      </c>
      <c r="R5203" s="3">
        <v>5.08</v>
      </c>
      <c r="S5203" s="1" t="s">
        <v>33</v>
      </c>
      <c r="T5203" s="3">
        <v>307.78000000000003</v>
      </c>
      <c r="U5203" s="3">
        <v>23.39</v>
      </c>
      <c r="V5203" s="1" t="s">
        <v>33</v>
      </c>
      <c r="W5203" s="1" t="s">
        <v>33</v>
      </c>
      <c r="X5203" s="1" t="s">
        <v>6901</v>
      </c>
      <c r="Y5203" s="1" t="s">
        <v>44</v>
      </c>
      <c r="Z5203" s="1" t="s">
        <v>1515</v>
      </c>
      <c r="AA5203" s="1" t="s">
        <v>1516</v>
      </c>
    </row>
    <row r="5204" spans="1:27" x14ac:dyDescent="0.25">
      <c r="A5204" s="1" t="s">
        <v>26</v>
      </c>
      <c r="B5204" s="1" t="s">
        <v>6900</v>
      </c>
      <c r="C5204" s="2">
        <v>42338</v>
      </c>
      <c r="D5204" s="1" t="s">
        <v>2841</v>
      </c>
      <c r="E5204" s="7" t="str">
        <f>VLOOKUP(TRIM(D5204)*1,CFOP!A:B,2,FALSE)</f>
        <v>Sim</v>
      </c>
      <c r="F5204" s="1" t="s">
        <v>393</v>
      </c>
      <c r="G5204" s="3">
        <v>501.01</v>
      </c>
      <c r="H5204" s="3">
        <v>501.01</v>
      </c>
      <c r="I5204" s="3">
        <v>20.04</v>
      </c>
      <c r="J5204" s="1" t="s">
        <v>61</v>
      </c>
      <c r="K5204" s="3">
        <v>0</v>
      </c>
      <c r="L5204" s="3">
        <v>0</v>
      </c>
      <c r="M5204" s="1" t="s">
        <v>31</v>
      </c>
      <c r="N5204" s="3">
        <v>435.66</v>
      </c>
      <c r="O5204" s="3">
        <v>65.349999999999994</v>
      </c>
      <c r="P5204" s="1" t="s">
        <v>2788</v>
      </c>
      <c r="Q5204" s="3">
        <v>435.66</v>
      </c>
      <c r="R5204" s="3">
        <v>7.19</v>
      </c>
      <c r="S5204" s="1" t="s">
        <v>33</v>
      </c>
      <c r="T5204" s="3">
        <v>435.66</v>
      </c>
      <c r="U5204" s="3">
        <v>33.11</v>
      </c>
      <c r="V5204" s="1" t="s">
        <v>33</v>
      </c>
      <c r="W5204" s="1" t="s">
        <v>33</v>
      </c>
      <c r="X5204" s="1" t="s">
        <v>6901</v>
      </c>
      <c r="Y5204" s="1" t="s">
        <v>44</v>
      </c>
      <c r="Z5204" s="1" t="s">
        <v>5044</v>
      </c>
      <c r="AA5204" s="1" t="s">
        <v>5045</v>
      </c>
    </row>
    <row r="5205" spans="1:27" x14ac:dyDescent="0.25">
      <c r="A5205" s="1" t="s">
        <v>26</v>
      </c>
      <c r="B5205" s="1" t="s">
        <v>6902</v>
      </c>
      <c r="C5205" s="2">
        <v>42338</v>
      </c>
      <c r="D5205" s="1" t="s">
        <v>2787</v>
      </c>
      <c r="E5205" s="7" t="str">
        <f>VLOOKUP(TRIM(D5205)*1,CFOP!A:B,2,FALSE)</f>
        <v>Sim</v>
      </c>
      <c r="F5205" s="1" t="s">
        <v>29</v>
      </c>
      <c r="G5205" s="3">
        <v>535.75</v>
      </c>
      <c r="H5205" s="3">
        <v>465.87</v>
      </c>
      <c r="I5205" s="3">
        <v>83.86</v>
      </c>
      <c r="J5205" s="1" t="s">
        <v>61</v>
      </c>
      <c r="K5205" s="3">
        <v>0</v>
      </c>
      <c r="L5205" s="3">
        <v>0</v>
      </c>
      <c r="M5205" s="1" t="s">
        <v>31</v>
      </c>
      <c r="N5205" s="3">
        <v>465.87</v>
      </c>
      <c r="O5205" s="3">
        <v>69.88</v>
      </c>
      <c r="P5205" s="1" t="s">
        <v>2788</v>
      </c>
      <c r="Q5205" s="3">
        <v>465.87</v>
      </c>
      <c r="R5205" s="3">
        <v>7.69</v>
      </c>
      <c r="S5205" s="1" t="s">
        <v>33</v>
      </c>
      <c r="T5205" s="3">
        <v>465.87</v>
      </c>
      <c r="U5205" s="3">
        <v>35.410000000000004</v>
      </c>
      <c r="V5205" s="1" t="s">
        <v>33</v>
      </c>
      <c r="W5205" s="1" t="s">
        <v>33</v>
      </c>
      <c r="X5205" s="1" t="s">
        <v>244</v>
      </c>
      <c r="Y5205" s="1" t="s">
        <v>91</v>
      </c>
      <c r="Z5205" s="1" t="s">
        <v>2488</v>
      </c>
      <c r="AA5205" s="1" t="s">
        <v>2489</v>
      </c>
    </row>
    <row r="5206" spans="1:27" x14ac:dyDescent="0.25">
      <c r="A5206" s="1" t="s">
        <v>26</v>
      </c>
      <c r="B5206" s="1" t="s">
        <v>6903</v>
      </c>
      <c r="C5206" s="2">
        <v>42338</v>
      </c>
      <c r="D5206" s="1" t="s">
        <v>2804</v>
      </c>
      <c r="E5206" s="7" t="str">
        <f>VLOOKUP(TRIM(D5206)*1,CFOP!A:B,2,FALSE)</f>
        <v>Sim</v>
      </c>
      <c r="F5206" s="1" t="s">
        <v>29</v>
      </c>
      <c r="G5206" s="3">
        <v>4504.87</v>
      </c>
      <c r="H5206" s="3">
        <v>4504.87</v>
      </c>
      <c r="I5206" s="3">
        <v>810.88</v>
      </c>
      <c r="J5206" s="1" t="s">
        <v>30</v>
      </c>
      <c r="K5206" s="3">
        <v>0</v>
      </c>
      <c r="L5206" s="3">
        <v>0</v>
      </c>
      <c r="M5206" s="1" t="s">
        <v>31</v>
      </c>
      <c r="N5206" s="3">
        <v>3917.28</v>
      </c>
      <c r="O5206" s="3">
        <v>587.59</v>
      </c>
      <c r="P5206" s="1" t="s">
        <v>2788</v>
      </c>
      <c r="Q5206" s="3">
        <v>3917.28</v>
      </c>
      <c r="R5206" s="3">
        <v>64.64</v>
      </c>
      <c r="S5206" s="1" t="s">
        <v>33</v>
      </c>
      <c r="T5206" s="3">
        <v>3917.28</v>
      </c>
      <c r="U5206" s="3">
        <v>297.70999999999998</v>
      </c>
      <c r="V5206" s="1" t="s">
        <v>33</v>
      </c>
      <c r="W5206" s="1" t="s">
        <v>33</v>
      </c>
      <c r="X5206" s="1" t="s">
        <v>6904</v>
      </c>
      <c r="Y5206" s="1" t="s">
        <v>96</v>
      </c>
      <c r="Z5206" s="1" t="s">
        <v>6905</v>
      </c>
      <c r="AA5206" s="1" t="s">
        <v>6906</v>
      </c>
    </row>
    <row r="5207" spans="1:27" x14ac:dyDescent="0.25">
      <c r="A5207" s="1" t="s">
        <v>26</v>
      </c>
      <c r="B5207" s="1" t="s">
        <v>6907</v>
      </c>
      <c r="C5207" s="2">
        <v>42338</v>
      </c>
      <c r="D5207" s="1" t="s">
        <v>2804</v>
      </c>
      <c r="E5207" s="7" t="str">
        <f>VLOOKUP(TRIM(D5207)*1,CFOP!A:B,2,FALSE)</f>
        <v>Sim</v>
      </c>
      <c r="F5207" s="1" t="s">
        <v>29</v>
      </c>
      <c r="G5207" s="3">
        <v>3703</v>
      </c>
      <c r="H5207" s="3">
        <v>3703</v>
      </c>
      <c r="I5207" s="3">
        <v>666.54</v>
      </c>
      <c r="J5207" s="1" t="s">
        <v>1555</v>
      </c>
      <c r="K5207" s="3">
        <v>0</v>
      </c>
      <c r="L5207" s="3">
        <v>0</v>
      </c>
      <c r="M5207" s="1" t="s">
        <v>31</v>
      </c>
      <c r="N5207" s="3">
        <v>3220</v>
      </c>
      <c r="O5207" s="3">
        <v>483</v>
      </c>
      <c r="P5207" s="1" t="s">
        <v>2788</v>
      </c>
      <c r="Q5207" s="3">
        <v>3220</v>
      </c>
      <c r="R5207" s="3">
        <v>53.13</v>
      </c>
      <c r="S5207" s="1" t="s">
        <v>33</v>
      </c>
      <c r="T5207" s="3">
        <v>3220</v>
      </c>
      <c r="U5207" s="3">
        <v>244.72</v>
      </c>
      <c r="V5207" s="1" t="s">
        <v>33</v>
      </c>
      <c r="W5207" s="1" t="s">
        <v>33</v>
      </c>
      <c r="X5207" s="1" t="s">
        <v>6908</v>
      </c>
      <c r="Y5207" s="1" t="s">
        <v>91</v>
      </c>
      <c r="Z5207" s="1" t="s">
        <v>6909</v>
      </c>
      <c r="AA5207" s="1" t="s">
        <v>6910</v>
      </c>
    </row>
    <row r="5208" spans="1:27" x14ac:dyDescent="0.25">
      <c r="A5208" s="1" t="s">
        <v>26</v>
      </c>
      <c r="B5208" s="1" t="s">
        <v>6911</v>
      </c>
      <c r="C5208" s="2">
        <v>42338</v>
      </c>
      <c r="D5208" s="1" t="s">
        <v>2804</v>
      </c>
      <c r="E5208" s="7" t="str">
        <f>VLOOKUP(TRIM(D5208)*1,CFOP!A:B,2,FALSE)</f>
        <v>Sim</v>
      </c>
      <c r="F5208" s="1" t="s">
        <v>29</v>
      </c>
      <c r="G5208" s="3">
        <v>630.66999999999996</v>
      </c>
      <c r="H5208" s="3">
        <v>630.66999999999996</v>
      </c>
      <c r="I5208" s="3">
        <v>113.52</v>
      </c>
      <c r="J5208" s="1" t="s">
        <v>307</v>
      </c>
      <c r="K5208" s="3">
        <v>0</v>
      </c>
      <c r="L5208" s="3">
        <v>0</v>
      </c>
      <c r="M5208" s="1" t="s">
        <v>31</v>
      </c>
      <c r="N5208" s="3">
        <v>0</v>
      </c>
      <c r="O5208" s="3">
        <v>0</v>
      </c>
      <c r="P5208" s="1" t="s">
        <v>31</v>
      </c>
      <c r="Q5208" s="3">
        <v>630.66999999999996</v>
      </c>
      <c r="R5208" s="3">
        <v>10.41</v>
      </c>
      <c r="S5208" s="1" t="s">
        <v>33</v>
      </c>
      <c r="T5208" s="3">
        <v>630.66999999999996</v>
      </c>
      <c r="U5208" s="3">
        <v>47.93</v>
      </c>
      <c r="V5208" s="1" t="s">
        <v>33</v>
      </c>
      <c r="W5208" s="1" t="s">
        <v>33</v>
      </c>
      <c r="X5208" s="1" t="s">
        <v>4762</v>
      </c>
      <c r="Y5208" s="1" t="s">
        <v>240</v>
      </c>
      <c r="Z5208" s="1" t="s">
        <v>6912</v>
      </c>
      <c r="AA5208" s="1" t="s">
        <v>6913</v>
      </c>
    </row>
    <row r="5209" spans="1:27" x14ac:dyDescent="0.25">
      <c r="A5209" s="1" t="s">
        <v>26</v>
      </c>
      <c r="B5209" s="1" t="s">
        <v>6911</v>
      </c>
      <c r="C5209" s="2">
        <v>42338</v>
      </c>
      <c r="D5209" s="1" t="s">
        <v>2804</v>
      </c>
      <c r="E5209" s="7" t="str">
        <f>VLOOKUP(TRIM(D5209)*1,CFOP!A:B,2,FALSE)</f>
        <v>Sim</v>
      </c>
      <c r="F5209" s="1" t="s">
        <v>29</v>
      </c>
      <c r="G5209" s="3">
        <v>630.66999999999996</v>
      </c>
      <c r="H5209" s="3">
        <v>630.66999999999996</v>
      </c>
      <c r="I5209" s="3">
        <v>113.52</v>
      </c>
      <c r="J5209" s="1" t="s">
        <v>307</v>
      </c>
      <c r="K5209" s="3">
        <v>0</v>
      </c>
      <c r="L5209" s="3">
        <v>0</v>
      </c>
      <c r="M5209" s="1" t="s">
        <v>31</v>
      </c>
      <c r="N5209" s="3">
        <v>0</v>
      </c>
      <c r="O5209" s="3">
        <v>0</v>
      </c>
      <c r="P5209" s="1" t="s">
        <v>31</v>
      </c>
      <c r="Q5209" s="3">
        <v>630.66999999999996</v>
      </c>
      <c r="R5209" s="3">
        <v>10.41</v>
      </c>
      <c r="S5209" s="1" t="s">
        <v>33</v>
      </c>
      <c r="T5209" s="3">
        <v>630.66999999999996</v>
      </c>
      <c r="U5209" s="3">
        <v>47.93</v>
      </c>
      <c r="V5209" s="1" t="s">
        <v>33</v>
      </c>
      <c r="W5209" s="1" t="s">
        <v>33</v>
      </c>
      <c r="X5209" s="1" t="s">
        <v>4762</v>
      </c>
      <c r="Y5209" s="1" t="s">
        <v>240</v>
      </c>
      <c r="Z5209" s="1" t="s">
        <v>6914</v>
      </c>
      <c r="AA5209" s="1" t="s">
        <v>6915</v>
      </c>
    </row>
    <row r="5210" spans="1:27" x14ac:dyDescent="0.25">
      <c r="A5210" s="1" t="s">
        <v>26</v>
      </c>
      <c r="B5210" s="1" t="s">
        <v>6911</v>
      </c>
      <c r="C5210" s="2">
        <v>42338</v>
      </c>
      <c r="D5210" s="1" t="s">
        <v>3081</v>
      </c>
      <c r="E5210" s="7" t="str">
        <f>VLOOKUP(TRIM(D5210)*1,CFOP!A:B,2,FALSE)</f>
        <v>Sim</v>
      </c>
      <c r="F5210" s="1" t="s">
        <v>29</v>
      </c>
      <c r="G5210" s="3">
        <v>281.12</v>
      </c>
      <c r="H5210" s="3">
        <v>226.76</v>
      </c>
      <c r="I5210" s="3">
        <v>27.21</v>
      </c>
      <c r="J5210" s="1" t="s">
        <v>3082</v>
      </c>
      <c r="K5210" s="3">
        <v>396.38</v>
      </c>
      <c r="L5210" s="3">
        <v>20.350000000000001</v>
      </c>
      <c r="M5210" s="1" t="s">
        <v>3082</v>
      </c>
      <c r="N5210" s="3">
        <v>226.76</v>
      </c>
      <c r="O5210" s="3">
        <v>34.01</v>
      </c>
      <c r="P5210" s="1" t="s">
        <v>2788</v>
      </c>
      <c r="Q5210" s="3">
        <v>226.76</v>
      </c>
      <c r="R5210" s="3">
        <v>3.74</v>
      </c>
      <c r="S5210" s="1" t="s">
        <v>33</v>
      </c>
      <c r="T5210" s="3">
        <v>226.76</v>
      </c>
      <c r="U5210" s="3">
        <v>17.23</v>
      </c>
      <c r="V5210" s="1" t="s">
        <v>33</v>
      </c>
      <c r="W5210" s="1" t="s">
        <v>33</v>
      </c>
      <c r="X5210" s="1" t="s">
        <v>4762</v>
      </c>
      <c r="Y5210" s="1" t="s">
        <v>2288</v>
      </c>
      <c r="Z5210" s="1" t="s">
        <v>3258</v>
      </c>
      <c r="AA5210" s="1" t="s">
        <v>3259</v>
      </c>
    </row>
    <row r="5211" spans="1:27" x14ac:dyDescent="0.25">
      <c r="A5211" s="1" t="s">
        <v>26</v>
      </c>
      <c r="B5211" s="1" t="s">
        <v>6916</v>
      </c>
      <c r="C5211" s="2">
        <v>42338</v>
      </c>
      <c r="D5211" s="1" t="s">
        <v>2841</v>
      </c>
      <c r="E5211" s="7" t="str">
        <f>VLOOKUP(TRIM(D5211)*1,CFOP!A:B,2,FALSE)</f>
        <v>Sim</v>
      </c>
      <c r="F5211" s="1" t="s">
        <v>1581</v>
      </c>
      <c r="G5211" s="3">
        <v>1556.22</v>
      </c>
      <c r="H5211" s="3">
        <v>1556.22</v>
      </c>
      <c r="I5211" s="3">
        <v>108.94</v>
      </c>
      <c r="J5211" s="1" t="s">
        <v>30</v>
      </c>
      <c r="K5211" s="3">
        <v>0</v>
      </c>
      <c r="L5211" s="3">
        <v>0</v>
      </c>
      <c r="M5211" s="1" t="s">
        <v>31</v>
      </c>
      <c r="N5211" s="3">
        <v>0</v>
      </c>
      <c r="O5211" s="3">
        <v>0</v>
      </c>
      <c r="P5211" s="1" t="s">
        <v>31</v>
      </c>
      <c r="Q5211" s="3">
        <v>1556.22</v>
      </c>
      <c r="R5211" s="3">
        <v>25.68</v>
      </c>
      <c r="S5211" s="1" t="s">
        <v>33</v>
      </c>
      <c r="T5211" s="3">
        <v>1556.22</v>
      </c>
      <c r="U5211" s="3">
        <v>118.27</v>
      </c>
      <c r="V5211" s="1" t="s">
        <v>33</v>
      </c>
      <c r="W5211" s="1" t="s">
        <v>33</v>
      </c>
      <c r="X5211" s="1" t="s">
        <v>2889</v>
      </c>
      <c r="Y5211" s="1" t="s">
        <v>230</v>
      </c>
      <c r="Z5211" s="1" t="s">
        <v>231</v>
      </c>
      <c r="AA5211" s="1" t="s">
        <v>232</v>
      </c>
    </row>
    <row r="5212" spans="1:27" x14ac:dyDescent="0.25">
      <c r="A5212" s="1" t="s">
        <v>26</v>
      </c>
      <c r="B5212" s="1" t="s">
        <v>6917</v>
      </c>
      <c r="C5212" s="2">
        <v>42338</v>
      </c>
      <c r="D5212" s="1" t="s">
        <v>2787</v>
      </c>
      <c r="E5212" s="7" t="str">
        <f>VLOOKUP(TRIM(D5212)*1,CFOP!A:B,2,FALSE)</f>
        <v>Sim</v>
      </c>
      <c r="F5212" s="1" t="s">
        <v>29</v>
      </c>
      <c r="G5212" s="3">
        <v>2971.7599999999998</v>
      </c>
      <c r="H5212" s="3">
        <v>2584.14</v>
      </c>
      <c r="I5212" s="3">
        <v>465.15000000000003</v>
      </c>
      <c r="J5212" s="1" t="s">
        <v>61</v>
      </c>
      <c r="K5212" s="3">
        <v>0</v>
      </c>
      <c r="L5212" s="3">
        <v>0</v>
      </c>
      <c r="M5212" s="1" t="s">
        <v>31</v>
      </c>
      <c r="N5212" s="3">
        <v>2584.14</v>
      </c>
      <c r="O5212" s="3">
        <v>387.62</v>
      </c>
      <c r="P5212" s="1" t="s">
        <v>2788</v>
      </c>
      <c r="Q5212" s="3">
        <v>2584.14</v>
      </c>
      <c r="R5212" s="3">
        <v>42.64</v>
      </c>
      <c r="S5212" s="1" t="s">
        <v>33</v>
      </c>
      <c r="T5212" s="3">
        <v>2584.14</v>
      </c>
      <c r="U5212" s="3">
        <v>196.39000000000001</v>
      </c>
      <c r="V5212" s="1" t="s">
        <v>33</v>
      </c>
      <c r="W5212" s="1" t="s">
        <v>33</v>
      </c>
      <c r="X5212" s="1" t="s">
        <v>2747</v>
      </c>
      <c r="Y5212" s="1" t="s">
        <v>91</v>
      </c>
      <c r="Z5212" s="1" t="s">
        <v>304</v>
      </c>
      <c r="AA5212" s="1" t="s">
        <v>305</v>
      </c>
    </row>
    <row r="5213" spans="1:27" x14ac:dyDescent="0.25">
      <c r="A5213" s="1" t="s">
        <v>26</v>
      </c>
      <c r="B5213" s="1" t="s">
        <v>6918</v>
      </c>
      <c r="C5213" s="2">
        <v>42338</v>
      </c>
      <c r="D5213" s="1" t="s">
        <v>2804</v>
      </c>
      <c r="E5213" s="7" t="str">
        <f>VLOOKUP(TRIM(D5213)*1,CFOP!A:B,2,FALSE)</f>
        <v>Sim</v>
      </c>
      <c r="F5213" s="1" t="s">
        <v>29</v>
      </c>
      <c r="G5213" s="3">
        <v>99.32</v>
      </c>
      <c r="H5213" s="3">
        <v>106.85000000000001</v>
      </c>
      <c r="I5213" s="3">
        <v>19.23</v>
      </c>
      <c r="J5213" s="1" t="s">
        <v>307</v>
      </c>
      <c r="K5213" s="3">
        <v>0</v>
      </c>
      <c r="L5213" s="3">
        <v>0</v>
      </c>
      <c r="M5213" s="1" t="s">
        <v>31</v>
      </c>
      <c r="N5213" s="3">
        <v>92.91</v>
      </c>
      <c r="O5213" s="3">
        <v>13.94</v>
      </c>
      <c r="P5213" s="1" t="s">
        <v>2788</v>
      </c>
      <c r="Q5213" s="3">
        <v>92.91</v>
      </c>
      <c r="R5213" s="3">
        <v>1.53</v>
      </c>
      <c r="S5213" s="1" t="s">
        <v>33</v>
      </c>
      <c r="T5213" s="3">
        <v>92.91</v>
      </c>
      <c r="U5213" s="3">
        <v>7.0600000000000005</v>
      </c>
      <c r="V5213" s="1" t="s">
        <v>33</v>
      </c>
      <c r="W5213" s="1" t="s">
        <v>33</v>
      </c>
      <c r="X5213" s="1" t="s">
        <v>6919</v>
      </c>
      <c r="Y5213" s="1" t="s">
        <v>91</v>
      </c>
      <c r="Z5213" s="1" t="s">
        <v>5458</v>
      </c>
      <c r="AA5213" s="1" t="s">
        <v>5459</v>
      </c>
    </row>
    <row r="5214" spans="1:27" x14ac:dyDescent="0.25">
      <c r="A5214" s="1" t="s">
        <v>26</v>
      </c>
      <c r="B5214" s="1" t="s">
        <v>6918</v>
      </c>
      <c r="C5214" s="2">
        <v>42338</v>
      </c>
      <c r="D5214" s="1" t="s">
        <v>2804</v>
      </c>
      <c r="E5214" s="7" t="str">
        <f>VLOOKUP(TRIM(D5214)*1,CFOP!A:B,2,FALSE)</f>
        <v>Sim</v>
      </c>
      <c r="F5214" s="1" t="s">
        <v>29</v>
      </c>
      <c r="G5214" s="3">
        <v>95.460000000000008</v>
      </c>
      <c r="H5214" s="3">
        <v>102.7</v>
      </c>
      <c r="I5214" s="3">
        <v>18.490000000000002</v>
      </c>
      <c r="J5214" s="1" t="s">
        <v>307</v>
      </c>
      <c r="K5214" s="3">
        <v>0</v>
      </c>
      <c r="L5214" s="3">
        <v>0</v>
      </c>
      <c r="M5214" s="1" t="s">
        <v>31</v>
      </c>
      <c r="N5214" s="3">
        <v>89.3</v>
      </c>
      <c r="O5214" s="3">
        <v>13.4</v>
      </c>
      <c r="P5214" s="1" t="s">
        <v>2788</v>
      </c>
      <c r="Q5214" s="3">
        <v>89.3</v>
      </c>
      <c r="R5214" s="3">
        <v>1.47</v>
      </c>
      <c r="S5214" s="1" t="s">
        <v>33</v>
      </c>
      <c r="T5214" s="3">
        <v>89.3</v>
      </c>
      <c r="U5214" s="3">
        <v>6.79</v>
      </c>
      <c r="V5214" s="1" t="s">
        <v>33</v>
      </c>
      <c r="W5214" s="1" t="s">
        <v>33</v>
      </c>
      <c r="X5214" s="1" t="s">
        <v>6919</v>
      </c>
      <c r="Y5214" s="1" t="s">
        <v>91</v>
      </c>
      <c r="Z5214" s="1" t="s">
        <v>6920</v>
      </c>
      <c r="AA5214" s="1" t="s">
        <v>6921</v>
      </c>
    </row>
    <row r="5215" spans="1:27" x14ac:dyDescent="0.25">
      <c r="A5215" s="1" t="s">
        <v>26</v>
      </c>
      <c r="B5215" s="1" t="s">
        <v>6918</v>
      </c>
      <c r="C5215" s="2">
        <v>42338</v>
      </c>
      <c r="D5215" s="1" t="s">
        <v>2804</v>
      </c>
      <c r="E5215" s="7" t="str">
        <f>VLOOKUP(TRIM(D5215)*1,CFOP!A:B,2,FALSE)</f>
        <v>Sim</v>
      </c>
      <c r="F5215" s="1" t="s">
        <v>29</v>
      </c>
      <c r="G5215" s="3">
        <v>99.34</v>
      </c>
      <c r="H5215" s="3">
        <v>106.87</v>
      </c>
      <c r="I5215" s="3">
        <v>19.240000000000002</v>
      </c>
      <c r="J5215" s="1" t="s">
        <v>307</v>
      </c>
      <c r="K5215" s="3">
        <v>0</v>
      </c>
      <c r="L5215" s="3">
        <v>0</v>
      </c>
      <c r="M5215" s="1" t="s">
        <v>31</v>
      </c>
      <c r="N5215" s="3">
        <v>92.93</v>
      </c>
      <c r="O5215" s="3">
        <v>13.94</v>
      </c>
      <c r="P5215" s="1" t="s">
        <v>2788</v>
      </c>
      <c r="Q5215" s="3">
        <v>92.93</v>
      </c>
      <c r="R5215" s="3">
        <v>1.53</v>
      </c>
      <c r="S5215" s="1" t="s">
        <v>33</v>
      </c>
      <c r="T5215" s="3">
        <v>92.93</v>
      </c>
      <c r="U5215" s="3">
        <v>7.0600000000000005</v>
      </c>
      <c r="V5215" s="1" t="s">
        <v>33</v>
      </c>
      <c r="W5215" s="1" t="s">
        <v>33</v>
      </c>
      <c r="X5215" s="1" t="s">
        <v>6919</v>
      </c>
      <c r="Y5215" s="1" t="s">
        <v>91</v>
      </c>
      <c r="Z5215" s="1" t="s">
        <v>5464</v>
      </c>
      <c r="AA5215" s="1" t="s">
        <v>5465</v>
      </c>
    </row>
    <row r="5216" spans="1:27" x14ac:dyDescent="0.25">
      <c r="A5216" s="1" t="s">
        <v>26</v>
      </c>
      <c r="B5216" s="1" t="s">
        <v>6922</v>
      </c>
      <c r="C5216" s="2">
        <v>42338</v>
      </c>
      <c r="D5216" s="1" t="s">
        <v>2817</v>
      </c>
      <c r="E5216" s="7" t="str">
        <f>VLOOKUP(TRIM(D5216)*1,CFOP!A:B,2,FALSE)</f>
        <v>Sim</v>
      </c>
      <c r="F5216" s="1" t="s">
        <v>3138</v>
      </c>
      <c r="G5216" s="3">
        <v>283.60000000000002</v>
      </c>
      <c r="H5216" s="3">
        <v>246.61</v>
      </c>
      <c r="I5216" s="3">
        <v>9.86</v>
      </c>
      <c r="J5216" s="1" t="s">
        <v>61</v>
      </c>
      <c r="K5216" s="3">
        <v>0</v>
      </c>
      <c r="L5216" s="3">
        <v>0</v>
      </c>
      <c r="M5216" s="1" t="s">
        <v>31</v>
      </c>
      <c r="N5216" s="3">
        <v>246.61</v>
      </c>
      <c r="O5216" s="3">
        <v>36.99</v>
      </c>
      <c r="P5216" s="1" t="s">
        <v>2788</v>
      </c>
      <c r="Q5216" s="3">
        <v>246.61</v>
      </c>
      <c r="R5216" s="3">
        <v>4.07</v>
      </c>
      <c r="S5216" s="1" t="s">
        <v>33</v>
      </c>
      <c r="T5216" s="3">
        <v>246.61</v>
      </c>
      <c r="U5216" s="3">
        <v>18.740000000000002</v>
      </c>
      <c r="V5216" s="1" t="s">
        <v>33</v>
      </c>
      <c r="W5216" s="1" t="s">
        <v>33</v>
      </c>
      <c r="X5216" s="1" t="s">
        <v>4387</v>
      </c>
      <c r="Y5216" s="1" t="s">
        <v>91</v>
      </c>
      <c r="Z5216" s="1" t="s">
        <v>6923</v>
      </c>
      <c r="AA5216" s="1" t="s">
        <v>6924</v>
      </c>
    </row>
    <row r="5217" spans="1:27" x14ac:dyDescent="0.25">
      <c r="A5217" s="1" t="s">
        <v>26</v>
      </c>
      <c r="B5217" s="1" t="s">
        <v>6922</v>
      </c>
      <c r="C5217" s="2">
        <v>42338</v>
      </c>
      <c r="D5217" s="1" t="s">
        <v>2817</v>
      </c>
      <c r="E5217" s="7" t="str">
        <f>VLOOKUP(TRIM(D5217)*1,CFOP!A:B,2,FALSE)</f>
        <v>Sim</v>
      </c>
      <c r="F5217" s="1" t="s">
        <v>3138</v>
      </c>
      <c r="G5217" s="3">
        <v>283.61</v>
      </c>
      <c r="H5217" s="3">
        <v>283.61</v>
      </c>
      <c r="I5217" s="3">
        <v>19.850000000000001</v>
      </c>
      <c r="J5217" s="1" t="s">
        <v>307</v>
      </c>
      <c r="K5217" s="3">
        <v>0</v>
      </c>
      <c r="L5217" s="3">
        <v>0</v>
      </c>
      <c r="M5217" s="1" t="s">
        <v>31</v>
      </c>
      <c r="N5217" s="3">
        <v>246.62</v>
      </c>
      <c r="O5217" s="3">
        <v>36.99</v>
      </c>
      <c r="P5217" s="1" t="s">
        <v>2788</v>
      </c>
      <c r="Q5217" s="3">
        <v>246.62</v>
      </c>
      <c r="R5217" s="3">
        <v>4.07</v>
      </c>
      <c r="S5217" s="1" t="s">
        <v>33</v>
      </c>
      <c r="T5217" s="3">
        <v>246.62</v>
      </c>
      <c r="U5217" s="3">
        <v>18.740000000000002</v>
      </c>
      <c r="V5217" s="1" t="s">
        <v>33</v>
      </c>
      <c r="W5217" s="1" t="s">
        <v>33</v>
      </c>
      <c r="X5217" s="1" t="s">
        <v>4387</v>
      </c>
      <c r="Y5217" s="1" t="s">
        <v>91</v>
      </c>
      <c r="Z5217" s="1" t="s">
        <v>6925</v>
      </c>
      <c r="AA5217" s="1" t="s">
        <v>6926</v>
      </c>
    </row>
    <row r="5218" spans="1:27" x14ac:dyDescent="0.25">
      <c r="A5218" s="1" t="s">
        <v>26</v>
      </c>
      <c r="B5218" s="1" t="s">
        <v>6922</v>
      </c>
      <c r="C5218" s="2">
        <v>42338</v>
      </c>
      <c r="D5218" s="1" t="s">
        <v>2817</v>
      </c>
      <c r="E5218" s="7" t="str">
        <f>VLOOKUP(TRIM(D5218)*1,CFOP!A:B,2,FALSE)</f>
        <v>Sim</v>
      </c>
      <c r="F5218" s="1" t="s">
        <v>3138</v>
      </c>
      <c r="G5218" s="3">
        <v>283.62</v>
      </c>
      <c r="H5218" s="3">
        <v>283.62</v>
      </c>
      <c r="I5218" s="3">
        <v>19.850000000000001</v>
      </c>
      <c r="J5218" s="1" t="s">
        <v>307</v>
      </c>
      <c r="K5218" s="3">
        <v>0</v>
      </c>
      <c r="L5218" s="3">
        <v>0</v>
      </c>
      <c r="M5218" s="1" t="s">
        <v>31</v>
      </c>
      <c r="N5218" s="3">
        <v>246.63</v>
      </c>
      <c r="O5218" s="3">
        <v>36.99</v>
      </c>
      <c r="P5218" s="1" t="s">
        <v>2788</v>
      </c>
      <c r="Q5218" s="3">
        <v>246.63</v>
      </c>
      <c r="R5218" s="3">
        <v>4.07</v>
      </c>
      <c r="S5218" s="1" t="s">
        <v>33</v>
      </c>
      <c r="T5218" s="3">
        <v>246.63</v>
      </c>
      <c r="U5218" s="3">
        <v>18.740000000000002</v>
      </c>
      <c r="V5218" s="1" t="s">
        <v>33</v>
      </c>
      <c r="W5218" s="1" t="s">
        <v>33</v>
      </c>
      <c r="X5218" s="1" t="s">
        <v>4387</v>
      </c>
      <c r="Y5218" s="1" t="s">
        <v>91</v>
      </c>
      <c r="Z5218" s="1" t="s">
        <v>6927</v>
      </c>
      <c r="AA5218" s="1" t="s">
        <v>6928</v>
      </c>
    </row>
    <row r="5219" spans="1:27" x14ac:dyDescent="0.25">
      <c r="A5219" s="1" t="s">
        <v>26</v>
      </c>
      <c r="B5219" s="1" t="s">
        <v>6929</v>
      </c>
      <c r="C5219" s="2">
        <v>42338</v>
      </c>
      <c r="D5219" s="1" t="s">
        <v>2841</v>
      </c>
      <c r="E5219" s="7" t="str">
        <f>VLOOKUP(TRIM(D5219)*1,CFOP!A:B,2,FALSE)</f>
        <v>Sim</v>
      </c>
      <c r="F5219" s="1" t="s">
        <v>411</v>
      </c>
      <c r="G5219" s="3">
        <v>624.85</v>
      </c>
      <c r="H5219" s="3">
        <v>543.35</v>
      </c>
      <c r="I5219" s="3">
        <v>21.73</v>
      </c>
      <c r="J5219" s="1" t="s">
        <v>61</v>
      </c>
      <c r="K5219" s="3">
        <v>0</v>
      </c>
      <c r="L5219" s="3">
        <v>0</v>
      </c>
      <c r="M5219" s="1" t="s">
        <v>31</v>
      </c>
      <c r="N5219" s="3">
        <v>543.35</v>
      </c>
      <c r="O5219" s="3">
        <v>81.5</v>
      </c>
      <c r="P5219" s="1" t="s">
        <v>2788</v>
      </c>
      <c r="Q5219" s="3">
        <v>543.35</v>
      </c>
      <c r="R5219" s="3">
        <v>8.9700000000000006</v>
      </c>
      <c r="S5219" s="1" t="s">
        <v>33</v>
      </c>
      <c r="T5219" s="3">
        <v>543.35</v>
      </c>
      <c r="U5219" s="3">
        <v>41.29</v>
      </c>
      <c r="V5219" s="1" t="s">
        <v>33</v>
      </c>
      <c r="W5219" s="1" t="s">
        <v>33</v>
      </c>
      <c r="X5219" s="1" t="s">
        <v>5324</v>
      </c>
      <c r="Y5219" s="1" t="s">
        <v>91</v>
      </c>
      <c r="Z5219" s="1" t="s">
        <v>2838</v>
      </c>
      <c r="AA5219" s="1" t="s">
        <v>2839</v>
      </c>
    </row>
    <row r="5220" spans="1:27" x14ac:dyDescent="0.25">
      <c r="A5220" s="1" t="s">
        <v>26</v>
      </c>
      <c r="B5220" s="1" t="s">
        <v>6929</v>
      </c>
      <c r="C5220" s="2">
        <v>42338</v>
      </c>
      <c r="D5220" s="1" t="s">
        <v>2841</v>
      </c>
      <c r="E5220" s="7" t="str">
        <f>VLOOKUP(TRIM(D5220)*1,CFOP!A:B,2,FALSE)</f>
        <v>Sim</v>
      </c>
      <c r="F5220" s="1" t="s">
        <v>411</v>
      </c>
      <c r="G5220" s="3">
        <v>794.27</v>
      </c>
      <c r="H5220" s="3">
        <v>690.67</v>
      </c>
      <c r="I5220" s="3">
        <v>27.63</v>
      </c>
      <c r="J5220" s="1" t="s">
        <v>61</v>
      </c>
      <c r="K5220" s="3">
        <v>0</v>
      </c>
      <c r="L5220" s="3">
        <v>0</v>
      </c>
      <c r="M5220" s="1" t="s">
        <v>31</v>
      </c>
      <c r="N5220" s="3">
        <v>690.67</v>
      </c>
      <c r="O5220" s="3">
        <v>103.60000000000001</v>
      </c>
      <c r="P5220" s="1" t="s">
        <v>2788</v>
      </c>
      <c r="Q5220" s="3">
        <v>690.67</v>
      </c>
      <c r="R5220" s="3">
        <v>11.4</v>
      </c>
      <c r="S5220" s="1" t="s">
        <v>33</v>
      </c>
      <c r="T5220" s="3">
        <v>690.67</v>
      </c>
      <c r="U5220" s="3">
        <v>52.49</v>
      </c>
      <c r="V5220" s="1" t="s">
        <v>33</v>
      </c>
      <c r="W5220" s="1" t="s">
        <v>33</v>
      </c>
      <c r="X5220" s="1" t="s">
        <v>5324</v>
      </c>
      <c r="Y5220" s="1" t="s">
        <v>91</v>
      </c>
      <c r="Z5220" s="1" t="s">
        <v>1783</v>
      </c>
      <c r="AA5220" s="1" t="s">
        <v>1784</v>
      </c>
    </row>
    <row r="5221" spans="1:27" x14ac:dyDescent="0.25">
      <c r="A5221" s="1" t="s">
        <v>26</v>
      </c>
      <c r="B5221" s="1" t="s">
        <v>6929</v>
      </c>
      <c r="C5221" s="2">
        <v>42338</v>
      </c>
      <c r="D5221" s="1" t="s">
        <v>2841</v>
      </c>
      <c r="E5221" s="7" t="str">
        <f>VLOOKUP(TRIM(D5221)*1,CFOP!A:B,2,FALSE)</f>
        <v>Sim</v>
      </c>
      <c r="F5221" s="1" t="s">
        <v>411</v>
      </c>
      <c r="G5221" s="3">
        <v>1323.7900000000002</v>
      </c>
      <c r="H5221" s="3">
        <v>1151.1200000000001</v>
      </c>
      <c r="I5221" s="3">
        <v>46.04</v>
      </c>
      <c r="J5221" s="1" t="s">
        <v>61</v>
      </c>
      <c r="K5221" s="3">
        <v>0</v>
      </c>
      <c r="L5221" s="3">
        <v>0</v>
      </c>
      <c r="M5221" s="1" t="s">
        <v>31</v>
      </c>
      <c r="N5221" s="3">
        <v>1151.1200000000001</v>
      </c>
      <c r="O5221" s="3">
        <v>172.67000000000002</v>
      </c>
      <c r="P5221" s="1" t="s">
        <v>2788</v>
      </c>
      <c r="Q5221" s="3">
        <v>1151.1200000000001</v>
      </c>
      <c r="R5221" s="3">
        <v>18.990000000000002</v>
      </c>
      <c r="S5221" s="1" t="s">
        <v>33</v>
      </c>
      <c r="T5221" s="3">
        <v>1151.1200000000001</v>
      </c>
      <c r="U5221" s="3">
        <v>87.49</v>
      </c>
      <c r="V5221" s="1" t="s">
        <v>33</v>
      </c>
      <c r="W5221" s="1" t="s">
        <v>33</v>
      </c>
      <c r="X5221" s="1" t="s">
        <v>5324</v>
      </c>
      <c r="Y5221" s="1" t="s">
        <v>91</v>
      </c>
      <c r="Z5221" s="1" t="s">
        <v>1789</v>
      </c>
      <c r="AA5221" s="1" t="s">
        <v>1790</v>
      </c>
    </row>
    <row r="5222" spans="1:27" x14ac:dyDescent="0.25">
      <c r="A5222" s="1" t="s">
        <v>26</v>
      </c>
      <c r="B5222" s="1" t="s">
        <v>6930</v>
      </c>
      <c r="C5222" s="2">
        <v>42338</v>
      </c>
      <c r="D5222" s="1" t="s">
        <v>2787</v>
      </c>
      <c r="E5222" s="7" t="str">
        <f>VLOOKUP(TRIM(D5222)*1,CFOP!A:B,2,FALSE)</f>
        <v>Sim</v>
      </c>
      <c r="F5222" s="1" t="s">
        <v>29</v>
      </c>
      <c r="G5222" s="3">
        <v>58.35</v>
      </c>
      <c r="H5222" s="3">
        <v>50.74</v>
      </c>
      <c r="I5222" s="3">
        <v>9.1300000000000008</v>
      </c>
      <c r="J5222" s="1" t="s">
        <v>61</v>
      </c>
      <c r="K5222" s="3">
        <v>0</v>
      </c>
      <c r="L5222" s="3">
        <v>0</v>
      </c>
      <c r="M5222" s="1" t="s">
        <v>31</v>
      </c>
      <c r="N5222" s="3">
        <v>50.74</v>
      </c>
      <c r="O5222" s="3">
        <v>7.61</v>
      </c>
      <c r="P5222" s="1" t="s">
        <v>2788</v>
      </c>
      <c r="Q5222" s="3">
        <v>50.74</v>
      </c>
      <c r="R5222" s="3">
        <v>0.84</v>
      </c>
      <c r="S5222" s="1" t="s">
        <v>33</v>
      </c>
      <c r="T5222" s="3">
        <v>50.74</v>
      </c>
      <c r="U5222" s="3">
        <v>3.86</v>
      </c>
      <c r="V5222" s="1" t="s">
        <v>33</v>
      </c>
      <c r="W5222" s="1" t="s">
        <v>33</v>
      </c>
      <c r="X5222" s="1" t="s">
        <v>3214</v>
      </c>
      <c r="Y5222" s="1" t="s">
        <v>44</v>
      </c>
      <c r="Z5222" s="1" t="s">
        <v>3216</v>
      </c>
      <c r="AA5222" s="1" t="s">
        <v>3217</v>
      </c>
    </row>
    <row r="5223" spans="1:27" x14ac:dyDescent="0.25">
      <c r="A5223" s="1" t="s">
        <v>26</v>
      </c>
      <c r="B5223" s="1" t="s">
        <v>6930</v>
      </c>
      <c r="C5223" s="2">
        <v>42338</v>
      </c>
      <c r="D5223" s="1" t="s">
        <v>2787</v>
      </c>
      <c r="E5223" s="7" t="str">
        <f>VLOOKUP(TRIM(D5223)*1,CFOP!A:B,2,FALSE)</f>
        <v>Sim</v>
      </c>
      <c r="F5223" s="1" t="s">
        <v>29</v>
      </c>
      <c r="G5223" s="3">
        <v>103.47</v>
      </c>
      <c r="H5223" s="3">
        <v>89.97</v>
      </c>
      <c r="I5223" s="3">
        <v>16.190000000000001</v>
      </c>
      <c r="J5223" s="1" t="s">
        <v>61</v>
      </c>
      <c r="K5223" s="3">
        <v>0</v>
      </c>
      <c r="L5223" s="3">
        <v>0</v>
      </c>
      <c r="M5223" s="1" t="s">
        <v>31</v>
      </c>
      <c r="N5223" s="3">
        <v>89.97</v>
      </c>
      <c r="O5223" s="3">
        <v>13.5</v>
      </c>
      <c r="P5223" s="1" t="s">
        <v>2788</v>
      </c>
      <c r="Q5223" s="3">
        <v>89.97</v>
      </c>
      <c r="R5223" s="3">
        <v>1.48</v>
      </c>
      <c r="S5223" s="1" t="s">
        <v>33</v>
      </c>
      <c r="T5223" s="3">
        <v>89.97</v>
      </c>
      <c r="U5223" s="3">
        <v>6.84</v>
      </c>
      <c r="V5223" s="1" t="s">
        <v>33</v>
      </c>
      <c r="W5223" s="1" t="s">
        <v>33</v>
      </c>
      <c r="X5223" s="1" t="s">
        <v>3214</v>
      </c>
      <c r="Y5223" s="1" t="s">
        <v>44</v>
      </c>
      <c r="Z5223" s="1" t="s">
        <v>83</v>
      </c>
      <c r="AA5223" s="1" t="s">
        <v>84</v>
      </c>
    </row>
    <row r="5224" spans="1:27" x14ac:dyDescent="0.25">
      <c r="A5224" s="1" t="s">
        <v>26</v>
      </c>
      <c r="B5224" s="1" t="s">
        <v>6930</v>
      </c>
      <c r="C5224" s="2">
        <v>42338</v>
      </c>
      <c r="D5224" s="1" t="s">
        <v>2787</v>
      </c>
      <c r="E5224" s="7" t="str">
        <f>VLOOKUP(TRIM(D5224)*1,CFOP!A:B,2,FALSE)</f>
        <v>Sim</v>
      </c>
      <c r="F5224" s="1" t="s">
        <v>29</v>
      </c>
      <c r="G5224" s="3">
        <v>130.78</v>
      </c>
      <c r="H5224" s="3">
        <v>113.72</v>
      </c>
      <c r="I5224" s="3">
        <v>20.47</v>
      </c>
      <c r="J5224" s="1" t="s">
        <v>61</v>
      </c>
      <c r="K5224" s="3">
        <v>0</v>
      </c>
      <c r="L5224" s="3">
        <v>0</v>
      </c>
      <c r="M5224" s="1" t="s">
        <v>31</v>
      </c>
      <c r="N5224" s="3">
        <v>113.72</v>
      </c>
      <c r="O5224" s="3">
        <v>17.059999999999999</v>
      </c>
      <c r="P5224" s="1" t="s">
        <v>2788</v>
      </c>
      <c r="Q5224" s="3">
        <v>113.72</v>
      </c>
      <c r="R5224" s="3">
        <v>1.8800000000000001</v>
      </c>
      <c r="S5224" s="1" t="s">
        <v>33</v>
      </c>
      <c r="T5224" s="3">
        <v>113.72</v>
      </c>
      <c r="U5224" s="3">
        <v>8.64</v>
      </c>
      <c r="V5224" s="1" t="s">
        <v>33</v>
      </c>
      <c r="W5224" s="1" t="s">
        <v>33</v>
      </c>
      <c r="X5224" s="1" t="s">
        <v>3214</v>
      </c>
      <c r="Y5224" s="1" t="s">
        <v>44</v>
      </c>
      <c r="Z5224" s="1" t="s">
        <v>5044</v>
      </c>
      <c r="AA5224" s="1" t="s">
        <v>5045</v>
      </c>
    </row>
    <row r="5225" spans="1:27" x14ac:dyDescent="0.25">
      <c r="A5225" s="1" t="s">
        <v>26</v>
      </c>
      <c r="B5225" s="1" t="s">
        <v>6930</v>
      </c>
      <c r="C5225" s="2">
        <v>42338</v>
      </c>
      <c r="D5225" s="1" t="s">
        <v>2787</v>
      </c>
      <c r="E5225" s="7" t="str">
        <f>VLOOKUP(TRIM(D5225)*1,CFOP!A:B,2,FALSE)</f>
        <v>Sim</v>
      </c>
      <c r="F5225" s="1" t="s">
        <v>29</v>
      </c>
      <c r="G5225" s="3">
        <v>230.79</v>
      </c>
      <c r="H5225" s="3">
        <v>200.69</v>
      </c>
      <c r="I5225" s="3">
        <v>36.119999999999997</v>
      </c>
      <c r="J5225" s="1" t="s">
        <v>61</v>
      </c>
      <c r="K5225" s="3">
        <v>0</v>
      </c>
      <c r="L5225" s="3">
        <v>0</v>
      </c>
      <c r="M5225" s="1" t="s">
        <v>31</v>
      </c>
      <c r="N5225" s="3">
        <v>200.69</v>
      </c>
      <c r="O5225" s="3">
        <v>30.1</v>
      </c>
      <c r="P5225" s="1" t="s">
        <v>2788</v>
      </c>
      <c r="Q5225" s="3">
        <v>200.69</v>
      </c>
      <c r="R5225" s="3">
        <v>3.31</v>
      </c>
      <c r="S5225" s="1" t="s">
        <v>33</v>
      </c>
      <c r="T5225" s="3">
        <v>200.69</v>
      </c>
      <c r="U5225" s="3">
        <v>15.25</v>
      </c>
      <c r="V5225" s="1" t="s">
        <v>33</v>
      </c>
      <c r="W5225" s="1" t="s">
        <v>33</v>
      </c>
      <c r="X5225" s="1" t="s">
        <v>3214</v>
      </c>
      <c r="Y5225" s="1" t="s">
        <v>44</v>
      </c>
      <c r="Z5225" s="1" t="s">
        <v>419</v>
      </c>
      <c r="AA5225" s="1" t="s">
        <v>420</v>
      </c>
    </row>
    <row r="5226" spans="1:27" x14ac:dyDescent="0.25">
      <c r="A5226" s="1" t="s">
        <v>26</v>
      </c>
      <c r="B5226" s="1" t="s">
        <v>6930</v>
      </c>
      <c r="C5226" s="2">
        <v>42338</v>
      </c>
      <c r="D5226" s="1" t="s">
        <v>2787</v>
      </c>
      <c r="E5226" s="7" t="str">
        <f>VLOOKUP(TRIM(D5226)*1,CFOP!A:B,2,FALSE)</f>
        <v>Sim</v>
      </c>
      <c r="F5226" s="1" t="s">
        <v>29</v>
      </c>
      <c r="G5226" s="3">
        <v>729.84</v>
      </c>
      <c r="H5226" s="3">
        <v>634.64</v>
      </c>
      <c r="I5226" s="3">
        <v>114.24000000000001</v>
      </c>
      <c r="J5226" s="1" t="s">
        <v>61</v>
      </c>
      <c r="K5226" s="3">
        <v>0</v>
      </c>
      <c r="L5226" s="3">
        <v>0</v>
      </c>
      <c r="M5226" s="1" t="s">
        <v>31</v>
      </c>
      <c r="N5226" s="3">
        <v>634.64</v>
      </c>
      <c r="O5226" s="3">
        <v>95.2</v>
      </c>
      <c r="P5226" s="1" t="s">
        <v>2788</v>
      </c>
      <c r="Q5226" s="3">
        <v>634.64</v>
      </c>
      <c r="R5226" s="3">
        <v>10.47</v>
      </c>
      <c r="S5226" s="1" t="s">
        <v>33</v>
      </c>
      <c r="T5226" s="3">
        <v>634.64</v>
      </c>
      <c r="U5226" s="3">
        <v>48.230000000000004</v>
      </c>
      <c r="V5226" s="1" t="s">
        <v>33</v>
      </c>
      <c r="W5226" s="1" t="s">
        <v>33</v>
      </c>
      <c r="X5226" s="1" t="s">
        <v>3214</v>
      </c>
      <c r="Y5226" s="1" t="s">
        <v>44</v>
      </c>
      <c r="Z5226" s="1" t="s">
        <v>666</v>
      </c>
      <c r="AA5226" s="1" t="s">
        <v>667</v>
      </c>
    </row>
    <row r="5227" spans="1:27" x14ac:dyDescent="0.25">
      <c r="A5227" s="1" t="s">
        <v>26</v>
      </c>
      <c r="B5227" s="1" t="s">
        <v>6930</v>
      </c>
      <c r="C5227" s="2">
        <v>42338</v>
      </c>
      <c r="D5227" s="1" t="s">
        <v>2787</v>
      </c>
      <c r="E5227" s="7" t="str">
        <f>VLOOKUP(TRIM(D5227)*1,CFOP!A:B,2,FALSE)</f>
        <v>Sim</v>
      </c>
      <c r="F5227" s="1" t="s">
        <v>29</v>
      </c>
      <c r="G5227" s="3">
        <v>89.14</v>
      </c>
      <c r="H5227" s="3">
        <v>77.510000000000005</v>
      </c>
      <c r="I5227" s="3">
        <v>13.950000000000001</v>
      </c>
      <c r="J5227" s="1" t="s">
        <v>61</v>
      </c>
      <c r="K5227" s="3">
        <v>0</v>
      </c>
      <c r="L5227" s="3">
        <v>0</v>
      </c>
      <c r="M5227" s="1" t="s">
        <v>31</v>
      </c>
      <c r="N5227" s="3">
        <v>77.510000000000005</v>
      </c>
      <c r="O5227" s="3">
        <v>11.63</v>
      </c>
      <c r="P5227" s="1" t="s">
        <v>2788</v>
      </c>
      <c r="Q5227" s="3">
        <v>77.510000000000005</v>
      </c>
      <c r="R5227" s="3">
        <v>1.28</v>
      </c>
      <c r="S5227" s="1" t="s">
        <v>33</v>
      </c>
      <c r="T5227" s="3">
        <v>77.510000000000005</v>
      </c>
      <c r="U5227" s="3">
        <v>5.89</v>
      </c>
      <c r="V5227" s="1" t="s">
        <v>33</v>
      </c>
      <c r="W5227" s="1" t="s">
        <v>33</v>
      </c>
      <c r="X5227" s="1" t="s">
        <v>3214</v>
      </c>
      <c r="Y5227" s="1" t="s">
        <v>44</v>
      </c>
      <c r="Z5227" s="1" t="s">
        <v>66</v>
      </c>
      <c r="AA5227" s="1" t="s">
        <v>67</v>
      </c>
    </row>
    <row r="5228" spans="1:27" x14ac:dyDescent="0.25">
      <c r="A5228" s="1" t="s">
        <v>26</v>
      </c>
      <c r="B5228" s="1" t="s">
        <v>6930</v>
      </c>
      <c r="C5228" s="2">
        <v>42338</v>
      </c>
      <c r="D5228" s="1" t="s">
        <v>2787</v>
      </c>
      <c r="E5228" s="7" t="str">
        <f>VLOOKUP(TRIM(D5228)*1,CFOP!A:B,2,FALSE)</f>
        <v>Sim</v>
      </c>
      <c r="F5228" s="1" t="s">
        <v>29</v>
      </c>
      <c r="G5228" s="3">
        <v>20.610000000000003</v>
      </c>
      <c r="H5228" s="3">
        <v>17.920000000000002</v>
      </c>
      <c r="I5228" s="3">
        <v>3.23</v>
      </c>
      <c r="J5228" s="1" t="s">
        <v>61</v>
      </c>
      <c r="K5228" s="3">
        <v>0</v>
      </c>
      <c r="L5228" s="3">
        <v>0</v>
      </c>
      <c r="M5228" s="1" t="s">
        <v>31</v>
      </c>
      <c r="N5228" s="3">
        <v>17.920000000000002</v>
      </c>
      <c r="O5228" s="3">
        <v>2.69</v>
      </c>
      <c r="P5228" s="1" t="s">
        <v>2788</v>
      </c>
      <c r="Q5228" s="3">
        <v>17.920000000000002</v>
      </c>
      <c r="R5228" s="3">
        <v>0.3</v>
      </c>
      <c r="S5228" s="1" t="s">
        <v>33</v>
      </c>
      <c r="T5228" s="3">
        <v>17.920000000000002</v>
      </c>
      <c r="U5228" s="3">
        <v>1.36</v>
      </c>
      <c r="V5228" s="1" t="s">
        <v>33</v>
      </c>
      <c r="W5228" s="1" t="s">
        <v>33</v>
      </c>
      <c r="X5228" s="1" t="s">
        <v>3214</v>
      </c>
      <c r="Y5228" s="1" t="s">
        <v>44</v>
      </c>
      <c r="Z5228" s="1" t="s">
        <v>6931</v>
      </c>
      <c r="AA5228" s="1" t="s">
        <v>6932</v>
      </c>
    </row>
    <row r="5229" spans="1:27" x14ac:dyDescent="0.25">
      <c r="A5229" s="1" t="s">
        <v>26</v>
      </c>
      <c r="B5229" s="1" t="s">
        <v>6930</v>
      </c>
      <c r="C5229" s="2">
        <v>42338</v>
      </c>
      <c r="D5229" s="1" t="s">
        <v>2787</v>
      </c>
      <c r="E5229" s="7" t="str">
        <f>VLOOKUP(TRIM(D5229)*1,CFOP!A:B,2,FALSE)</f>
        <v>Sim</v>
      </c>
      <c r="F5229" s="1" t="s">
        <v>29</v>
      </c>
      <c r="G5229" s="3">
        <v>818.9</v>
      </c>
      <c r="H5229" s="3">
        <v>818.9</v>
      </c>
      <c r="I5229" s="3">
        <v>147.4</v>
      </c>
      <c r="J5229" s="1" t="s">
        <v>30</v>
      </c>
      <c r="K5229" s="3">
        <v>0</v>
      </c>
      <c r="L5229" s="3">
        <v>0</v>
      </c>
      <c r="M5229" s="1" t="s">
        <v>31</v>
      </c>
      <c r="N5229" s="3">
        <v>0</v>
      </c>
      <c r="O5229" s="3">
        <v>0</v>
      </c>
      <c r="P5229" s="1" t="s">
        <v>31</v>
      </c>
      <c r="Q5229" s="3">
        <v>818.9</v>
      </c>
      <c r="R5229" s="3">
        <v>13.51</v>
      </c>
      <c r="S5229" s="1" t="s">
        <v>33</v>
      </c>
      <c r="T5229" s="3">
        <v>818.9</v>
      </c>
      <c r="U5229" s="3">
        <v>62.24</v>
      </c>
      <c r="V5229" s="1" t="s">
        <v>33</v>
      </c>
      <c r="W5229" s="1" t="s">
        <v>33</v>
      </c>
      <c r="X5229" s="1" t="s">
        <v>3214</v>
      </c>
      <c r="Y5229" s="1" t="s">
        <v>240</v>
      </c>
      <c r="Z5229" s="1" t="s">
        <v>4432</v>
      </c>
      <c r="AA5229" s="1" t="s">
        <v>4433</v>
      </c>
    </row>
    <row r="5230" spans="1:27" x14ac:dyDescent="0.25">
      <c r="A5230" s="1" t="s">
        <v>26</v>
      </c>
      <c r="B5230" s="1" t="s">
        <v>6930</v>
      </c>
      <c r="C5230" s="2">
        <v>42338</v>
      </c>
      <c r="D5230" s="1" t="s">
        <v>2787</v>
      </c>
      <c r="E5230" s="7" t="str">
        <f>VLOOKUP(TRIM(D5230)*1,CFOP!A:B,2,FALSE)</f>
        <v>Sim</v>
      </c>
      <c r="F5230" s="1" t="s">
        <v>29</v>
      </c>
      <c r="G5230" s="3">
        <v>371.20000000000005</v>
      </c>
      <c r="H5230" s="3">
        <v>322.78000000000003</v>
      </c>
      <c r="I5230" s="3">
        <v>58.1</v>
      </c>
      <c r="J5230" s="1" t="s">
        <v>61</v>
      </c>
      <c r="K5230" s="3">
        <v>0</v>
      </c>
      <c r="L5230" s="3">
        <v>0</v>
      </c>
      <c r="M5230" s="1" t="s">
        <v>31</v>
      </c>
      <c r="N5230" s="3">
        <v>322.78000000000003</v>
      </c>
      <c r="O5230" s="3">
        <v>48.42</v>
      </c>
      <c r="P5230" s="1" t="s">
        <v>2788</v>
      </c>
      <c r="Q5230" s="3">
        <v>322.78000000000003</v>
      </c>
      <c r="R5230" s="3">
        <v>5.33</v>
      </c>
      <c r="S5230" s="1" t="s">
        <v>33</v>
      </c>
      <c r="T5230" s="3">
        <v>322.78000000000003</v>
      </c>
      <c r="U5230" s="3">
        <v>24.53</v>
      </c>
      <c r="V5230" s="1" t="s">
        <v>33</v>
      </c>
      <c r="W5230" s="1" t="s">
        <v>33</v>
      </c>
      <c r="X5230" s="1" t="s">
        <v>3214</v>
      </c>
      <c r="Y5230" s="1" t="s">
        <v>44</v>
      </c>
      <c r="Z5230" s="1" t="s">
        <v>3376</v>
      </c>
      <c r="AA5230" s="1" t="s">
        <v>3377</v>
      </c>
    </row>
    <row r="5231" spans="1:27" x14ac:dyDescent="0.25">
      <c r="A5231" s="1" t="s">
        <v>26</v>
      </c>
      <c r="B5231" s="1" t="s">
        <v>6933</v>
      </c>
      <c r="C5231" s="2">
        <v>42338</v>
      </c>
      <c r="D5231" s="1" t="s">
        <v>2804</v>
      </c>
      <c r="E5231" s="7" t="str">
        <f>VLOOKUP(TRIM(D5231)*1,CFOP!A:B,2,FALSE)</f>
        <v>Sim</v>
      </c>
      <c r="F5231" s="1" t="s">
        <v>29</v>
      </c>
      <c r="G5231" s="3">
        <v>16.89</v>
      </c>
      <c r="H5231" s="3">
        <v>16.89</v>
      </c>
      <c r="I5231" s="3">
        <v>3.04</v>
      </c>
      <c r="J5231" s="1" t="s">
        <v>30</v>
      </c>
      <c r="K5231" s="3">
        <v>0</v>
      </c>
      <c r="L5231" s="3">
        <v>0</v>
      </c>
      <c r="M5231" s="1" t="s">
        <v>31</v>
      </c>
      <c r="N5231" s="3">
        <v>0</v>
      </c>
      <c r="O5231" s="3">
        <v>0</v>
      </c>
      <c r="P5231" s="1" t="s">
        <v>31</v>
      </c>
      <c r="Q5231" s="3">
        <v>16.89</v>
      </c>
      <c r="R5231" s="3">
        <v>0.28000000000000003</v>
      </c>
      <c r="S5231" s="1" t="s">
        <v>33</v>
      </c>
      <c r="T5231" s="3">
        <v>16.89</v>
      </c>
      <c r="U5231" s="3">
        <v>1.28</v>
      </c>
      <c r="V5231" s="1" t="s">
        <v>33</v>
      </c>
      <c r="W5231" s="1" t="s">
        <v>33</v>
      </c>
      <c r="X5231" s="1" t="s">
        <v>771</v>
      </c>
      <c r="Y5231" s="1" t="s">
        <v>96</v>
      </c>
      <c r="Z5231" s="1" t="s">
        <v>6934</v>
      </c>
      <c r="AA5231" s="1" t="s">
        <v>6935</v>
      </c>
    </row>
    <row r="5232" spans="1:27" x14ac:dyDescent="0.25">
      <c r="A5232" s="1" t="s">
        <v>26</v>
      </c>
      <c r="B5232" s="1" t="s">
        <v>6936</v>
      </c>
      <c r="C5232" s="2">
        <v>42338</v>
      </c>
      <c r="D5232" s="1" t="s">
        <v>2787</v>
      </c>
      <c r="E5232" s="7" t="str">
        <f>VLOOKUP(TRIM(D5232)*1,CFOP!A:B,2,FALSE)</f>
        <v>Sim</v>
      </c>
      <c r="F5232" s="1" t="s">
        <v>29</v>
      </c>
      <c r="G5232" s="3">
        <v>3842.38</v>
      </c>
      <c r="H5232" s="3">
        <v>0</v>
      </c>
      <c r="I5232" s="3">
        <v>0</v>
      </c>
      <c r="J5232" s="1" t="s">
        <v>31</v>
      </c>
      <c r="K5232" s="3">
        <v>0</v>
      </c>
      <c r="L5232" s="3">
        <v>0</v>
      </c>
      <c r="M5232" s="1" t="s">
        <v>31</v>
      </c>
      <c r="N5232" s="3">
        <v>3201.98</v>
      </c>
      <c r="O5232" s="3">
        <v>640.4</v>
      </c>
      <c r="P5232" s="1" t="s">
        <v>2788</v>
      </c>
      <c r="Q5232" s="3">
        <v>3201.98</v>
      </c>
      <c r="R5232" s="3">
        <v>52.83</v>
      </c>
      <c r="S5232" s="1" t="s">
        <v>33</v>
      </c>
      <c r="T5232" s="3">
        <v>3201.98</v>
      </c>
      <c r="U5232" s="3">
        <v>243.35</v>
      </c>
      <c r="V5232" s="1" t="s">
        <v>33</v>
      </c>
      <c r="W5232" s="1" t="s">
        <v>407</v>
      </c>
      <c r="X5232" s="1" t="s">
        <v>191</v>
      </c>
      <c r="Y5232" s="1" t="s">
        <v>99</v>
      </c>
      <c r="Z5232" s="1" t="s">
        <v>6937</v>
      </c>
      <c r="AA5232" s="1" t="s">
        <v>6938</v>
      </c>
    </row>
    <row r="5233" spans="1:27" hidden="1" x14ac:dyDescent="0.25">
      <c r="A5233" s="1" t="s">
        <v>26</v>
      </c>
      <c r="B5233" s="1" t="s">
        <v>6939</v>
      </c>
      <c r="C5233" s="2">
        <v>42338</v>
      </c>
      <c r="D5233" s="1" t="s">
        <v>2934</v>
      </c>
      <c r="E5233" s="7" t="str">
        <f>VLOOKUP(TRIM(D5233)*1,CFOP!A:B,2,FALSE)</f>
        <v>Não</v>
      </c>
      <c r="F5233" s="1" t="s">
        <v>29</v>
      </c>
      <c r="G5233" s="3">
        <v>350</v>
      </c>
      <c r="H5233" s="3">
        <v>0</v>
      </c>
      <c r="I5233" s="3">
        <v>0</v>
      </c>
      <c r="J5233" s="1" t="s">
        <v>31</v>
      </c>
      <c r="K5233" s="3">
        <v>0</v>
      </c>
      <c r="L5233" s="3">
        <v>0</v>
      </c>
      <c r="M5233" s="1" t="s">
        <v>31</v>
      </c>
      <c r="N5233" s="3">
        <v>0</v>
      </c>
      <c r="O5233" s="3">
        <v>0</v>
      </c>
      <c r="P5233" s="1" t="s">
        <v>31</v>
      </c>
      <c r="Q5233" s="3">
        <v>0</v>
      </c>
      <c r="R5233" s="3">
        <v>0</v>
      </c>
      <c r="S5233" s="1" t="s">
        <v>31</v>
      </c>
      <c r="T5233" s="3">
        <v>0</v>
      </c>
      <c r="U5233" s="3">
        <v>0</v>
      </c>
      <c r="V5233" s="1" t="s">
        <v>31</v>
      </c>
      <c r="W5233" s="1" t="s">
        <v>33</v>
      </c>
      <c r="X5233" s="1" t="s">
        <v>507</v>
      </c>
      <c r="Y5233" s="1" t="s">
        <v>35</v>
      </c>
      <c r="Z5233" s="1" t="s">
        <v>6940</v>
      </c>
      <c r="AA5233" s="1" t="s">
        <v>6941</v>
      </c>
    </row>
    <row r="5234" spans="1:27" hidden="1" x14ac:dyDescent="0.25">
      <c r="A5234" s="1" t="s">
        <v>26</v>
      </c>
      <c r="B5234" s="1" t="s">
        <v>6939</v>
      </c>
      <c r="C5234" s="2">
        <v>42338</v>
      </c>
      <c r="D5234" s="1" t="s">
        <v>2934</v>
      </c>
      <c r="E5234" s="7" t="str">
        <f>VLOOKUP(TRIM(D5234)*1,CFOP!A:B,2,FALSE)</f>
        <v>Não</v>
      </c>
      <c r="F5234" s="1" t="s">
        <v>29</v>
      </c>
      <c r="G5234" s="3">
        <v>350</v>
      </c>
      <c r="H5234" s="3">
        <v>0</v>
      </c>
      <c r="I5234" s="3">
        <v>0</v>
      </c>
      <c r="J5234" s="1" t="s">
        <v>31</v>
      </c>
      <c r="K5234" s="3">
        <v>0</v>
      </c>
      <c r="L5234" s="3">
        <v>0</v>
      </c>
      <c r="M5234" s="1" t="s">
        <v>31</v>
      </c>
      <c r="N5234" s="3">
        <v>0</v>
      </c>
      <c r="O5234" s="3">
        <v>0</v>
      </c>
      <c r="P5234" s="1" t="s">
        <v>31</v>
      </c>
      <c r="Q5234" s="3">
        <v>0</v>
      </c>
      <c r="R5234" s="3">
        <v>0</v>
      </c>
      <c r="S5234" s="1" t="s">
        <v>31</v>
      </c>
      <c r="T5234" s="3">
        <v>0</v>
      </c>
      <c r="U5234" s="3">
        <v>0</v>
      </c>
      <c r="V5234" s="1" t="s">
        <v>31</v>
      </c>
      <c r="W5234" s="1" t="s">
        <v>33</v>
      </c>
      <c r="X5234" s="1" t="s">
        <v>507</v>
      </c>
      <c r="Y5234" s="1" t="s">
        <v>35</v>
      </c>
      <c r="Z5234" s="1" t="s">
        <v>1107</v>
      </c>
      <c r="AA5234" s="1" t="s">
        <v>1108</v>
      </c>
    </row>
    <row r="5235" spans="1:27" hidden="1" x14ac:dyDescent="0.25">
      <c r="A5235" s="1" t="s">
        <v>26</v>
      </c>
      <c r="B5235" s="1" t="s">
        <v>6939</v>
      </c>
      <c r="C5235" s="2">
        <v>42338</v>
      </c>
      <c r="D5235" s="1" t="s">
        <v>2934</v>
      </c>
      <c r="E5235" s="7" t="str">
        <f>VLOOKUP(TRIM(D5235)*1,CFOP!A:B,2,FALSE)</f>
        <v>Não</v>
      </c>
      <c r="F5235" s="1" t="s">
        <v>29</v>
      </c>
      <c r="G5235" s="3">
        <v>350</v>
      </c>
      <c r="H5235" s="3">
        <v>0</v>
      </c>
      <c r="I5235" s="3">
        <v>0</v>
      </c>
      <c r="J5235" s="1" t="s">
        <v>31</v>
      </c>
      <c r="K5235" s="3">
        <v>0</v>
      </c>
      <c r="L5235" s="3">
        <v>0</v>
      </c>
      <c r="M5235" s="1" t="s">
        <v>31</v>
      </c>
      <c r="N5235" s="3">
        <v>0</v>
      </c>
      <c r="O5235" s="3">
        <v>0</v>
      </c>
      <c r="P5235" s="1" t="s">
        <v>31</v>
      </c>
      <c r="Q5235" s="3">
        <v>0</v>
      </c>
      <c r="R5235" s="3">
        <v>0</v>
      </c>
      <c r="S5235" s="1" t="s">
        <v>31</v>
      </c>
      <c r="T5235" s="3">
        <v>0</v>
      </c>
      <c r="U5235" s="3">
        <v>0</v>
      </c>
      <c r="V5235" s="1" t="s">
        <v>31</v>
      </c>
      <c r="W5235" s="1" t="s">
        <v>33</v>
      </c>
      <c r="X5235" s="1" t="s">
        <v>507</v>
      </c>
      <c r="Y5235" s="1" t="s">
        <v>35</v>
      </c>
      <c r="Z5235" s="1" t="s">
        <v>1105</v>
      </c>
      <c r="AA5235" s="1" t="s">
        <v>1106</v>
      </c>
    </row>
    <row r="5236" spans="1:27" hidden="1" x14ac:dyDescent="0.25">
      <c r="A5236" s="1" t="s">
        <v>26</v>
      </c>
      <c r="B5236" s="1" t="s">
        <v>6939</v>
      </c>
      <c r="C5236" s="2">
        <v>42338</v>
      </c>
      <c r="D5236" s="1" t="s">
        <v>2934</v>
      </c>
      <c r="E5236" s="7" t="str">
        <f>VLOOKUP(TRIM(D5236)*1,CFOP!A:B,2,FALSE)</f>
        <v>Não</v>
      </c>
      <c r="F5236" s="1" t="s">
        <v>29</v>
      </c>
      <c r="G5236" s="3">
        <v>350</v>
      </c>
      <c r="H5236" s="3">
        <v>0</v>
      </c>
      <c r="I5236" s="3">
        <v>0</v>
      </c>
      <c r="J5236" s="1" t="s">
        <v>31</v>
      </c>
      <c r="K5236" s="3">
        <v>0</v>
      </c>
      <c r="L5236" s="3">
        <v>0</v>
      </c>
      <c r="M5236" s="1" t="s">
        <v>31</v>
      </c>
      <c r="N5236" s="3">
        <v>0</v>
      </c>
      <c r="O5236" s="3">
        <v>0</v>
      </c>
      <c r="P5236" s="1" t="s">
        <v>31</v>
      </c>
      <c r="Q5236" s="3">
        <v>0</v>
      </c>
      <c r="R5236" s="3">
        <v>0</v>
      </c>
      <c r="S5236" s="1" t="s">
        <v>31</v>
      </c>
      <c r="T5236" s="3">
        <v>0</v>
      </c>
      <c r="U5236" s="3">
        <v>0</v>
      </c>
      <c r="V5236" s="1" t="s">
        <v>31</v>
      </c>
      <c r="W5236" s="1" t="s">
        <v>33</v>
      </c>
      <c r="X5236" s="1" t="s">
        <v>507</v>
      </c>
      <c r="Y5236" s="1" t="s">
        <v>35</v>
      </c>
      <c r="Z5236" s="1" t="s">
        <v>1471</v>
      </c>
      <c r="AA5236" s="1" t="s">
        <v>1472</v>
      </c>
    </row>
    <row r="5237" spans="1:27" hidden="1" x14ac:dyDescent="0.25">
      <c r="A5237" s="1" t="s">
        <v>26</v>
      </c>
      <c r="B5237" s="1" t="s">
        <v>6939</v>
      </c>
      <c r="C5237" s="2">
        <v>42338</v>
      </c>
      <c r="D5237" s="1" t="s">
        <v>2934</v>
      </c>
      <c r="E5237" s="7" t="str">
        <f>VLOOKUP(TRIM(D5237)*1,CFOP!A:B,2,FALSE)</f>
        <v>Não</v>
      </c>
      <c r="F5237" s="1" t="s">
        <v>29</v>
      </c>
      <c r="G5237" s="3">
        <v>350</v>
      </c>
      <c r="H5237" s="3">
        <v>0</v>
      </c>
      <c r="I5237" s="3">
        <v>0</v>
      </c>
      <c r="J5237" s="1" t="s">
        <v>31</v>
      </c>
      <c r="K5237" s="3">
        <v>0</v>
      </c>
      <c r="L5237" s="3">
        <v>0</v>
      </c>
      <c r="M5237" s="1" t="s">
        <v>31</v>
      </c>
      <c r="N5237" s="3">
        <v>0</v>
      </c>
      <c r="O5237" s="3">
        <v>0</v>
      </c>
      <c r="P5237" s="1" t="s">
        <v>31</v>
      </c>
      <c r="Q5237" s="3">
        <v>0</v>
      </c>
      <c r="R5237" s="3">
        <v>0</v>
      </c>
      <c r="S5237" s="1" t="s">
        <v>31</v>
      </c>
      <c r="T5237" s="3">
        <v>0</v>
      </c>
      <c r="U5237" s="3">
        <v>0</v>
      </c>
      <c r="V5237" s="1" t="s">
        <v>31</v>
      </c>
      <c r="W5237" s="1" t="s">
        <v>33</v>
      </c>
      <c r="X5237" s="1" t="s">
        <v>507</v>
      </c>
      <c r="Y5237" s="1" t="s">
        <v>35</v>
      </c>
      <c r="Z5237" s="1" t="s">
        <v>6942</v>
      </c>
      <c r="AA5237" s="1" t="s">
        <v>6943</v>
      </c>
    </row>
    <row r="5238" spans="1:27" hidden="1" x14ac:dyDescent="0.25">
      <c r="A5238" s="1" t="s">
        <v>26</v>
      </c>
      <c r="B5238" s="1" t="s">
        <v>6939</v>
      </c>
      <c r="C5238" s="2">
        <v>42338</v>
      </c>
      <c r="D5238" s="1" t="s">
        <v>2934</v>
      </c>
      <c r="E5238" s="7" t="str">
        <f>VLOOKUP(TRIM(D5238)*1,CFOP!A:B,2,FALSE)</f>
        <v>Não</v>
      </c>
      <c r="F5238" s="1" t="s">
        <v>29</v>
      </c>
      <c r="G5238" s="3">
        <v>350</v>
      </c>
      <c r="H5238" s="3">
        <v>0</v>
      </c>
      <c r="I5238" s="3">
        <v>0</v>
      </c>
      <c r="J5238" s="1" t="s">
        <v>31</v>
      </c>
      <c r="K5238" s="3">
        <v>0</v>
      </c>
      <c r="L5238" s="3">
        <v>0</v>
      </c>
      <c r="M5238" s="1" t="s">
        <v>31</v>
      </c>
      <c r="N5238" s="3">
        <v>0</v>
      </c>
      <c r="O5238" s="3">
        <v>0</v>
      </c>
      <c r="P5238" s="1" t="s">
        <v>31</v>
      </c>
      <c r="Q5238" s="3">
        <v>0</v>
      </c>
      <c r="R5238" s="3">
        <v>0</v>
      </c>
      <c r="S5238" s="1" t="s">
        <v>31</v>
      </c>
      <c r="T5238" s="3">
        <v>0</v>
      </c>
      <c r="U5238" s="3">
        <v>0</v>
      </c>
      <c r="V5238" s="1" t="s">
        <v>31</v>
      </c>
      <c r="W5238" s="1" t="s">
        <v>33</v>
      </c>
      <c r="X5238" s="1" t="s">
        <v>507</v>
      </c>
      <c r="Y5238" s="1" t="s">
        <v>35</v>
      </c>
      <c r="Z5238" s="1" t="s">
        <v>6944</v>
      </c>
      <c r="AA5238" s="1" t="s">
        <v>6945</v>
      </c>
    </row>
    <row r="5239" spans="1:27" x14ac:dyDescent="0.25">
      <c r="A5239" s="1" t="s">
        <v>26</v>
      </c>
      <c r="B5239" s="1" t="s">
        <v>6946</v>
      </c>
      <c r="C5239" s="2">
        <v>42338</v>
      </c>
      <c r="D5239" s="1" t="s">
        <v>2787</v>
      </c>
      <c r="E5239" s="7" t="str">
        <f>VLOOKUP(TRIM(D5239)*1,CFOP!A:B,2,FALSE)</f>
        <v>Sim</v>
      </c>
      <c r="F5239" s="1" t="s">
        <v>29</v>
      </c>
      <c r="G5239" s="3">
        <v>3842.38</v>
      </c>
      <c r="H5239" s="3">
        <v>0</v>
      </c>
      <c r="I5239" s="3">
        <v>0</v>
      </c>
      <c r="J5239" s="1" t="s">
        <v>31</v>
      </c>
      <c r="K5239" s="3">
        <v>0</v>
      </c>
      <c r="L5239" s="3">
        <v>0</v>
      </c>
      <c r="M5239" s="1" t="s">
        <v>31</v>
      </c>
      <c r="N5239" s="3">
        <v>3201.98</v>
      </c>
      <c r="O5239" s="3">
        <v>640.4</v>
      </c>
      <c r="P5239" s="1" t="s">
        <v>2788</v>
      </c>
      <c r="Q5239" s="3">
        <v>3201.98</v>
      </c>
      <c r="R5239" s="3">
        <v>52.83</v>
      </c>
      <c r="S5239" s="1" t="s">
        <v>33</v>
      </c>
      <c r="T5239" s="3">
        <v>3201.98</v>
      </c>
      <c r="U5239" s="3">
        <v>243.35</v>
      </c>
      <c r="V5239" s="1" t="s">
        <v>33</v>
      </c>
      <c r="W5239" s="1" t="s">
        <v>407</v>
      </c>
      <c r="X5239" s="1" t="s">
        <v>191</v>
      </c>
      <c r="Y5239" s="1" t="s">
        <v>99</v>
      </c>
      <c r="Z5239" s="1" t="s">
        <v>6937</v>
      </c>
      <c r="AA5239" s="1" t="s">
        <v>6938</v>
      </c>
    </row>
    <row r="5240" spans="1:27" x14ac:dyDescent="0.25">
      <c r="A5240" s="1" t="s">
        <v>26</v>
      </c>
      <c r="B5240" s="1" t="s">
        <v>6947</v>
      </c>
      <c r="C5240" s="2">
        <v>42338</v>
      </c>
      <c r="D5240" s="1" t="s">
        <v>2804</v>
      </c>
      <c r="E5240" s="7" t="str">
        <f>VLOOKUP(TRIM(D5240)*1,CFOP!A:B,2,FALSE)</f>
        <v>Sim</v>
      </c>
      <c r="F5240" s="1" t="s">
        <v>29</v>
      </c>
      <c r="G5240" s="3">
        <v>556.57000000000005</v>
      </c>
      <c r="H5240" s="3">
        <v>556.57000000000005</v>
      </c>
      <c r="I5240" s="3">
        <v>100.18</v>
      </c>
      <c r="J5240" s="1" t="s">
        <v>30</v>
      </c>
      <c r="K5240" s="3">
        <v>0</v>
      </c>
      <c r="L5240" s="3">
        <v>0</v>
      </c>
      <c r="M5240" s="1" t="s">
        <v>31</v>
      </c>
      <c r="N5240" s="3">
        <v>0</v>
      </c>
      <c r="O5240" s="3">
        <v>0</v>
      </c>
      <c r="P5240" s="1" t="s">
        <v>31</v>
      </c>
      <c r="Q5240" s="3">
        <v>556.57000000000005</v>
      </c>
      <c r="R5240" s="3">
        <v>9.18</v>
      </c>
      <c r="S5240" s="1" t="s">
        <v>33</v>
      </c>
      <c r="T5240" s="3">
        <v>556.57000000000005</v>
      </c>
      <c r="U5240" s="3">
        <v>42.300000000000004</v>
      </c>
      <c r="V5240" s="1" t="s">
        <v>33</v>
      </c>
      <c r="W5240" s="1" t="s">
        <v>33</v>
      </c>
      <c r="X5240" s="1" t="s">
        <v>3165</v>
      </c>
      <c r="Y5240" s="1" t="s">
        <v>2556</v>
      </c>
      <c r="Z5240" s="1" t="s">
        <v>5680</v>
      </c>
      <c r="AA5240" s="1" t="s">
        <v>5681</v>
      </c>
    </row>
    <row r="5241" spans="1:27" x14ac:dyDescent="0.25">
      <c r="A5241" s="1" t="s">
        <v>26</v>
      </c>
      <c r="B5241" s="1" t="s">
        <v>6948</v>
      </c>
      <c r="C5241" s="2">
        <v>42338</v>
      </c>
      <c r="D5241" s="1" t="s">
        <v>2787</v>
      </c>
      <c r="E5241" s="7" t="str">
        <f>VLOOKUP(TRIM(D5241)*1,CFOP!A:B,2,FALSE)</f>
        <v>Sim</v>
      </c>
      <c r="F5241" s="1" t="s">
        <v>29</v>
      </c>
      <c r="G5241" s="3">
        <v>9594.3000000000011</v>
      </c>
      <c r="H5241" s="3">
        <v>8342.8700000000008</v>
      </c>
      <c r="I5241" s="3">
        <v>1501.72</v>
      </c>
      <c r="J5241" s="1" t="s">
        <v>61</v>
      </c>
      <c r="K5241" s="3">
        <v>0</v>
      </c>
      <c r="L5241" s="3">
        <v>0</v>
      </c>
      <c r="M5241" s="1" t="s">
        <v>31</v>
      </c>
      <c r="N5241" s="3">
        <v>8342.8700000000008</v>
      </c>
      <c r="O5241" s="3">
        <v>1251.43</v>
      </c>
      <c r="P5241" s="1" t="s">
        <v>2788</v>
      </c>
      <c r="Q5241" s="3">
        <v>8342.8700000000008</v>
      </c>
      <c r="R5241" s="3">
        <v>137.66</v>
      </c>
      <c r="S5241" s="1" t="s">
        <v>33</v>
      </c>
      <c r="T5241" s="3">
        <v>8342.8700000000008</v>
      </c>
      <c r="U5241" s="3">
        <v>634.06000000000006</v>
      </c>
      <c r="V5241" s="1" t="s">
        <v>33</v>
      </c>
      <c r="W5241" s="1" t="s">
        <v>407</v>
      </c>
      <c r="X5241" s="1" t="s">
        <v>2426</v>
      </c>
      <c r="Y5241" s="1" t="s">
        <v>91</v>
      </c>
      <c r="Z5241" s="1" t="s">
        <v>3177</v>
      </c>
      <c r="AA5241" s="1" t="s">
        <v>3178</v>
      </c>
    </row>
    <row r="5242" spans="1:27" x14ac:dyDescent="0.25">
      <c r="A5242" s="1" t="s">
        <v>26</v>
      </c>
      <c r="B5242" s="1" t="s">
        <v>6948</v>
      </c>
      <c r="C5242" s="2">
        <v>42338</v>
      </c>
      <c r="D5242" s="1" t="s">
        <v>2787</v>
      </c>
      <c r="E5242" s="7" t="str">
        <f>VLOOKUP(TRIM(D5242)*1,CFOP!A:B,2,FALSE)</f>
        <v>Sim</v>
      </c>
      <c r="F5242" s="1" t="s">
        <v>29</v>
      </c>
      <c r="G5242" s="3">
        <v>23985.760000000002</v>
      </c>
      <c r="H5242" s="3">
        <v>20857.18</v>
      </c>
      <c r="I5242" s="3">
        <v>3754.29</v>
      </c>
      <c r="J5242" s="1" t="s">
        <v>61</v>
      </c>
      <c r="K5242" s="3">
        <v>0</v>
      </c>
      <c r="L5242" s="3">
        <v>0</v>
      </c>
      <c r="M5242" s="1" t="s">
        <v>31</v>
      </c>
      <c r="N5242" s="3">
        <v>20857.18</v>
      </c>
      <c r="O5242" s="3">
        <v>3128.58</v>
      </c>
      <c r="P5242" s="1" t="s">
        <v>2788</v>
      </c>
      <c r="Q5242" s="3">
        <v>20857.18</v>
      </c>
      <c r="R5242" s="3">
        <v>344.14</v>
      </c>
      <c r="S5242" s="1" t="s">
        <v>33</v>
      </c>
      <c r="T5242" s="3">
        <v>20857.18</v>
      </c>
      <c r="U5242" s="3">
        <v>1585.15</v>
      </c>
      <c r="V5242" s="1" t="s">
        <v>33</v>
      </c>
      <c r="W5242" s="1" t="s">
        <v>407</v>
      </c>
      <c r="X5242" s="1" t="s">
        <v>2426</v>
      </c>
      <c r="Y5242" s="1" t="s">
        <v>91</v>
      </c>
      <c r="Z5242" s="1" t="s">
        <v>3177</v>
      </c>
      <c r="AA5242" s="1" t="s">
        <v>3178</v>
      </c>
    </row>
    <row r="5243" spans="1:27" x14ac:dyDescent="0.25">
      <c r="A5243" s="1" t="s">
        <v>26</v>
      </c>
      <c r="B5243" s="1" t="s">
        <v>6948</v>
      </c>
      <c r="C5243" s="2">
        <v>42338</v>
      </c>
      <c r="D5243" s="1" t="s">
        <v>2787</v>
      </c>
      <c r="E5243" s="7" t="str">
        <f>VLOOKUP(TRIM(D5243)*1,CFOP!A:B,2,FALSE)</f>
        <v>Sim</v>
      </c>
      <c r="F5243" s="1" t="s">
        <v>29</v>
      </c>
      <c r="G5243" s="3">
        <v>9594.3000000000011</v>
      </c>
      <c r="H5243" s="3">
        <v>8342.8700000000008</v>
      </c>
      <c r="I5243" s="3">
        <v>1501.72</v>
      </c>
      <c r="J5243" s="1" t="s">
        <v>61</v>
      </c>
      <c r="K5243" s="3">
        <v>0</v>
      </c>
      <c r="L5243" s="3">
        <v>0</v>
      </c>
      <c r="M5243" s="1" t="s">
        <v>31</v>
      </c>
      <c r="N5243" s="3">
        <v>8342.8700000000008</v>
      </c>
      <c r="O5243" s="3">
        <v>1251.43</v>
      </c>
      <c r="P5243" s="1" t="s">
        <v>2788</v>
      </c>
      <c r="Q5243" s="3">
        <v>8342.8700000000008</v>
      </c>
      <c r="R5243" s="3">
        <v>137.66</v>
      </c>
      <c r="S5243" s="1" t="s">
        <v>33</v>
      </c>
      <c r="T5243" s="3">
        <v>8342.8700000000008</v>
      </c>
      <c r="U5243" s="3">
        <v>634.06000000000006</v>
      </c>
      <c r="V5243" s="1" t="s">
        <v>33</v>
      </c>
      <c r="W5243" s="1" t="s">
        <v>407</v>
      </c>
      <c r="X5243" s="1" t="s">
        <v>2426</v>
      </c>
      <c r="Y5243" s="1" t="s">
        <v>91</v>
      </c>
      <c r="Z5243" s="1" t="s">
        <v>3177</v>
      </c>
      <c r="AA5243" s="1" t="s">
        <v>3178</v>
      </c>
    </row>
    <row r="5244" spans="1:27" x14ac:dyDescent="0.25">
      <c r="A5244" s="1" t="s">
        <v>26</v>
      </c>
      <c r="B5244" s="1" t="s">
        <v>6949</v>
      </c>
      <c r="C5244" s="2">
        <v>42338</v>
      </c>
      <c r="D5244" s="1" t="s">
        <v>2804</v>
      </c>
      <c r="E5244" s="7" t="str">
        <f>VLOOKUP(TRIM(D5244)*1,CFOP!A:B,2,FALSE)</f>
        <v>Sim</v>
      </c>
      <c r="F5244" s="1" t="s">
        <v>29</v>
      </c>
      <c r="G5244" s="3">
        <v>867.65</v>
      </c>
      <c r="H5244" s="3">
        <v>867.65</v>
      </c>
      <c r="I5244" s="3">
        <v>156.18</v>
      </c>
      <c r="J5244" s="1" t="s">
        <v>30</v>
      </c>
      <c r="K5244" s="3">
        <v>0</v>
      </c>
      <c r="L5244" s="3">
        <v>0</v>
      </c>
      <c r="M5244" s="1" t="s">
        <v>31</v>
      </c>
      <c r="N5244" s="3">
        <v>0</v>
      </c>
      <c r="O5244" s="3">
        <v>0</v>
      </c>
      <c r="P5244" s="1" t="s">
        <v>31</v>
      </c>
      <c r="Q5244" s="3">
        <v>867.65</v>
      </c>
      <c r="R5244" s="3">
        <v>14.32</v>
      </c>
      <c r="S5244" s="1" t="s">
        <v>33</v>
      </c>
      <c r="T5244" s="3">
        <v>867.65</v>
      </c>
      <c r="U5244" s="3">
        <v>65.94</v>
      </c>
      <c r="V5244" s="1" t="s">
        <v>33</v>
      </c>
      <c r="W5244" s="1" t="s">
        <v>33</v>
      </c>
      <c r="X5244" s="1" t="s">
        <v>2799</v>
      </c>
      <c r="Y5244" s="1" t="s">
        <v>1378</v>
      </c>
      <c r="Z5244" s="1" t="s">
        <v>3325</v>
      </c>
      <c r="AA5244" s="1" t="s">
        <v>3326</v>
      </c>
    </row>
    <row r="5245" spans="1:27" x14ac:dyDescent="0.25">
      <c r="A5245" s="1" t="s">
        <v>26</v>
      </c>
      <c r="B5245" s="1" t="s">
        <v>6950</v>
      </c>
      <c r="C5245" s="2">
        <v>42338</v>
      </c>
      <c r="D5245" s="1" t="s">
        <v>2804</v>
      </c>
      <c r="E5245" s="7" t="str">
        <f>VLOOKUP(TRIM(D5245)*1,CFOP!A:B,2,FALSE)</f>
        <v>Sim</v>
      </c>
      <c r="F5245" s="1" t="s">
        <v>29</v>
      </c>
      <c r="G5245" s="3">
        <v>654.69000000000005</v>
      </c>
      <c r="H5245" s="3">
        <v>654.69000000000005</v>
      </c>
      <c r="I5245" s="3">
        <v>117.84</v>
      </c>
      <c r="J5245" s="1" t="s">
        <v>30</v>
      </c>
      <c r="K5245" s="3">
        <v>0</v>
      </c>
      <c r="L5245" s="3">
        <v>0</v>
      </c>
      <c r="M5245" s="1" t="s">
        <v>31</v>
      </c>
      <c r="N5245" s="3">
        <v>0</v>
      </c>
      <c r="O5245" s="3">
        <v>0</v>
      </c>
      <c r="P5245" s="1" t="s">
        <v>31</v>
      </c>
      <c r="Q5245" s="3">
        <v>654.69000000000005</v>
      </c>
      <c r="R5245" s="3">
        <v>10.8</v>
      </c>
      <c r="S5245" s="1" t="s">
        <v>33</v>
      </c>
      <c r="T5245" s="3">
        <v>654.69000000000005</v>
      </c>
      <c r="U5245" s="3">
        <v>49.76</v>
      </c>
      <c r="V5245" s="1" t="s">
        <v>33</v>
      </c>
      <c r="W5245" s="1" t="s">
        <v>33</v>
      </c>
      <c r="X5245" s="1" t="s">
        <v>2799</v>
      </c>
      <c r="Y5245" s="1" t="s">
        <v>1378</v>
      </c>
      <c r="Z5245" s="1" t="s">
        <v>3325</v>
      </c>
      <c r="AA5245" s="1" t="s">
        <v>3326</v>
      </c>
    </row>
    <row r="5246" spans="1:27" hidden="1" x14ac:dyDescent="0.25">
      <c r="A5246" s="1" t="s">
        <v>26</v>
      </c>
      <c r="B5246" s="1" t="s">
        <v>6951</v>
      </c>
      <c r="C5246" s="2">
        <v>42338</v>
      </c>
      <c r="D5246" s="1" t="s">
        <v>3554</v>
      </c>
      <c r="E5246" s="7" t="str">
        <f>VLOOKUP(TRIM(D5246)*1,CFOP!A:B,2,FALSE)</f>
        <v>Não</v>
      </c>
      <c r="F5246" s="1" t="s">
        <v>29</v>
      </c>
      <c r="G5246" s="3">
        <v>900</v>
      </c>
      <c r="H5246" s="3">
        <v>0</v>
      </c>
      <c r="I5246" s="3">
        <v>0</v>
      </c>
      <c r="J5246" s="1" t="s">
        <v>31</v>
      </c>
      <c r="K5246" s="3">
        <v>0</v>
      </c>
      <c r="L5246" s="3">
        <v>0</v>
      </c>
      <c r="M5246" s="1" t="s">
        <v>31</v>
      </c>
      <c r="N5246" s="3">
        <v>0</v>
      </c>
      <c r="O5246" s="3">
        <v>0</v>
      </c>
      <c r="P5246" s="1" t="s">
        <v>31</v>
      </c>
      <c r="Q5246" s="3">
        <v>0</v>
      </c>
      <c r="R5246" s="3">
        <v>0</v>
      </c>
      <c r="S5246" s="1" t="s">
        <v>31</v>
      </c>
      <c r="T5246" s="3">
        <v>0</v>
      </c>
      <c r="U5246" s="3">
        <v>0</v>
      </c>
      <c r="V5246" s="1" t="s">
        <v>31</v>
      </c>
      <c r="W5246" s="1" t="s">
        <v>33</v>
      </c>
      <c r="X5246" s="1" t="s">
        <v>6750</v>
      </c>
      <c r="Y5246" s="1" t="s">
        <v>403</v>
      </c>
      <c r="Z5246" s="1" t="s">
        <v>404</v>
      </c>
      <c r="AA5246" s="1" t="s">
        <v>405</v>
      </c>
    </row>
    <row r="5247" spans="1:27" hidden="1" x14ac:dyDescent="0.25">
      <c r="A5247" s="1" t="s">
        <v>26</v>
      </c>
      <c r="B5247" s="1" t="s">
        <v>6952</v>
      </c>
      <c r="C5247" s="2">
        <v>42338</v>
      </c>
      <c r="D5247" s="1" t="s">
        <v>2853</v>
      </c>
      <c r="E5247" s="7" t="str">
        <f>VLOOKUP(TRIM(D5247)*1,CFOP!A:B,2,FALSE)</f>
        <v>Não</v>
      </c>
      <c r="F5247" s="1" t="s">
        <v>29</v>
      </c>
      <c r="G5247" s="3">
        <v>27.44</v>
      </c>
      <c r="H5247" s="3">
        <v>0</v>
      </c>
      <c r="I5247" s="3">
        <v>0</v>
      </c>
      <c r="J5247" s="1" t="s">
        <v>31</v>
      </c>
      <c r="K5247" s="3">
        <v>0</v>
      </c>
      <c r="L5247" s="3">
        <v>0</v>
      </c>
      <c r="M5247" s="1" t="s">
        <v>31</v>
      </c>
      <c r="N5247" s="3">
        <v>0</v>
      </c>
      <c r="O5247" s="3">
        <v>0</v>
      </c>
      <c r="P5247" s="1" t="s">
        <v>31</v>
      </c>
      <c r="Q5247" s="3">
        <v>0</v>
      </c>
      <c r="R5247" s="3">
        <v>0</v>
      </c>
      <c r="S5247" s="1" t="s">
        <v>31</v>
      </c>
      <c r="T5247" s="3">
        <v>0</v>
      </c>
      <c r="U5247" s="3">
        <v>0</v>
      </c>
      <c r="V5247" s="1" t="s">
        <v>31</v>
      </c>
      <c r="W5247" s="1" t="s">
        <v>33</v>
      </c>
      <c r="X5247" s="1" t="s">
        <v>2799</v>
      </c>
      <c r="Y5247" s="1" t="s">
        <v>70</v>
      </c>
      <c r="Z5247" s="1" t="s">
        <v>2950</v>
      </c>
      <c r="AA5247" s="1" t="s">
        <v>2951</v>
      </c>
    </row>
    <row r="5248" spans="1:27" x14ac:dyDescent="0.25">
      <c r="A5248" s="1" t="s">
        <v>26</v>
      </c>
      <c r="B5248" s="1" t="s">
        <v>6953</v>
      </c>
      <c r="C5248" s="2">
        <v>42338</v>
      </c>
      <c r="D5248" s="1" t="s">
        <v>2841</v>
      </c>
      <c r="E5248" s="7" t="str">
        <f>VLOOKUP(TRIM(D5248)*1,CFOP!A:B,2,FALSE)</f>
        <v>Sim</v>
      </c>
      <c r="F5248" s="1" t="s">
        <v>411</v>
      </c>
      <c r="G5248" s="3">
        <v>1312.5</v>
      </c>
      <c r="H5248" s="3">
        <v>1141.3</v>
      </c>
      <c r="I5248" s="3">
        <v>45.65</v>
      </c>
      <c r="J5248" s="1" t="s">
        <v>61</v>
      </c>
      <c r="K5248" s="3">
        <v>0</v>
      </c>
      <c r="L5248" s="3">
        <v>0</v>
      </c>
      <c r="M5248" s="1" t="s">
        <v>31</v>
      </c>
      <c r="N5248" s="3">
        <v>1141.3</v>
      </c>
      <c r="O5248" s="3">
        <v>171.20000000000002</v>
      </c>
      <c r="P5248" s="1" t="s">
        <v>2788</v>
      </c>
      <c r="Q5248" s="3">
        <v>1141.3</v>
      </c>
      <c r="R5248" s="3">
        <v>18.830000000000002</v>
      </c>
      <c r="S5248" s="1" t="s">
        <v>33</v>
      </c>
      <c r="T5248" s="3">
        <v>1141.3</v>
      </c>
      <c r="U5248" s="3">
        <v>86.74</v>
      </c>
      <c r="V5248" s="1" t="s">
        <v>33</v>
      </c>
      <c r="W5248" s="1" t="s">
        <v>33</v>
      </c>
      <c r="X5248" s="1" t="s">
        <v>3298</v>
      </c>
      <c r="Y5248" s="1" t="s">
        <v>91</v>
      </c>
      <c r="Z5248" s="1" t="s">
        <v>3666</v>
      </c>
      <c r="AA5248" s="1" t="s">
        <v>3667</v>
      </c>
    </row>
    <row r="5249" spans="1:27" x14ac:dyDescent="0.25">
      <c r="A5249" s="1" t="s">
        <v>26</v>
      </c>
      <c r="B5249" s="1" t="s">
        <v>6954</v>
      </c>
      <c r="C5249" s="2">
        <v>42338</v>
      </c>
      <c r="D5249" s="1" t="s">
        <v>2804</v>
      </c>
      <c r="E5249" s="7" t="str">
        <f>VLOOKUP(TRIM(D5249)*1,CFOP!A:B,2,FALSE)</f>
        <v>Sim</v>
      </c>
      <c r="F5249" s="1" t="s">
        <v>29</v>
      </c>
      <c r="G5249" s="3">
        <v>865.2</v>
      </c>
      <c r="H5249" s="3">
        <v>0</v>
      </c>
      <c r="I5249" s="3">
        <v>0</v>
      </c>
      <c r="J5249" s="1" t="s">
        <v>31</v>
      </c>
      <c r="K5249" s="3">
        <v>0</v>
      </c>
      <c r="L5249" s="3">
        <v>0</v>
      </c>
      <c r="M5249" s="1" t="s">
        <v>31</v>
      </c>
      <c r="N5249" s="3">
        <v>0</v>
      </c>
      <c r="O5249" s="3">
        <v>0</v>
      </c>
      <c r="P5249" s="1" t="s">
        <v>31</v>
      </c>
      <c r="Q5249" s="3">
        <v>865.2</v>
      </c>
      <c r="R5249" s="3">
        <v>14.280000000000001</v>
      </c>
      <c r="S5249" s="1" t="s">
        <v>33</v>
      </c>
      <c r="T5249" s="3">
        <v>865.2</v>
      </c>
      <c r="U5249" s="3">
        <v>65.760000000000005</v>
      </c>
      <c r="V5249" s="1" t="s">
        <v>33</v>
      </c>
      <c r="W5249" s="1" t="s">
        <v>33</v>
      </c>
      <c r="X5249" s="1" t="s">
        <v>2743</v>
      </c>
      <c r="Y5249" s="1" t="s">
        <v>91</v>
      </c>
      <c r="Z5249" s="1" t="s">
        <v>6955</v>
      </c>
      <c r="AA5249" s="1" t="s">
        <v>6956</v>
      </c>
    </row>
    <row r="5250" spans="1:27" x14ac:dyDescent="0.25">
      <c r="A5250" s="1" t="s">
        <v>26</v>
      </c>
      <c r="B5250" s="1" t="s">
        <v>6957</v>
      </c>
      <c r="C5250" s="2">
        <v>42338</v>
      </c>
      <c r="D5250" s="1" t="s">
        <v>2787</v>
      </c>
      <c r="E5250" s="7" t="str">
        <f>VLOOKUP(TRIM(D5250)*1,CFOP!A:B,2,FALSE)</f>
        <v>Sim</v>
      </c>
      <c r="F5250" s="1" t="s">
        <v>29</v>
      </c>
      <c r="G5250" s="3">
        <v>1459.67</v>
      </c>
      <c r="H5250" s="3">
        <v>1269.28</v>
      </c>
      <c r="I5250" s="3">
        <v>228.47</v>
      </c>
      <c r="J5250" s="1" t="s">
        <v>61</v>
      </c>
      <c r="K5250" s="3">
        <v>0</v>
      </c>
      <c r="L5250" s="3">
        <v>0</v>
      </c>
      <c r="M5250" s="1" t="s">
        <v>31</v>
      </c>
      <c r="N5250" s="3">
        <v>1269.28</v>
      </c>
      <c r="O5250" s="3">
        <v>190.39000000000001</v>
      </c>
      <c r="P5250" s="1" t="s">
        <v>2788</v>
      </c>
      <c r="Q5250" s="3">
        <v>1269.28</v>
      </c>
      <c r="R5250" s="3">
        <v>20.94</v>
      </c>
      <c r="S5250" s="1" t="s">
        <v>33</v>
      </c>
      <c r="T5250" s="3">
        <v>1269.28</v>
      </c>
      <c r="U5250" s="3">
        <v>96.47</v>
      </c>
      <c r="V5250" s="1" t="s">
        <v>33</v>
      </c>
      <c r="W5250" s="1" t="s">
        <v>33</v>
      </c>
      <c r="X5250" s="1" t="s">
        <v>2747</v>
      </c>
      <c r="Y5250" s="1" t="s">
        <v>44</v>
      </c>
      <c r="Z5250" s="1" t="s">
        <v>666</v>
      </c>
      <c r="AA5250" s="1" t="s">
        <v>667</v>
      </c>
    </row>
    <row r="5251" spans="1:27" x14ac:dyDescent="0.25">
      <c r="A5251" s="1" t="s">
        <v>26</v>
      </c>
      <c r="B5251" s="1" t="s">
        <v>6958</v>
      </c>
      <c r="C5251" s="2">
        <v>42338</v>
      </c>
      <c r="D5251" s="1" t="s">
        <v>2841</v>
      </c>
      <c r="E5251" s="7" t="str">
        <f>VLOOKUP(TRIM(D5251)*1,CFOP!A:B,2,FALSE)</f>
        <v>Sim</v>
      </c>
      <c r="F5251" s="1" t="s">
        <v>179</v>
      </c>
      <c r="G5251" s="3">
        <v>1956.93</v>
      </c>
      <c r="H5251" s="3">
        <v>1956.93</v>
      </c>
      <c r="I5251" s="3">
        <v>78.28</v>
      </c>
      <c r="J5251" s="1" t="s">
        <v>61</v>
      </c>
      <c r="K5251" s="3">
        <v>0</v>
      </c>
      <c r="L5251" s="3">
        <v>0</v>
      </c>
      <c r="M5251" s="1" t="s">
        <v>31</v>
      </c>
      <c r="N5251" s="3">
        <v>0</v>
      </c>
      <c r="O5251" s="3">
        <v>0</v>
      </c>
      <c r="P5251" s="1" t="s">
        <v>31</v>
      </c>
      <c r="Q5251" s="3">
        <v>1956.93</v>
      </c>
      <c r="R5251" s="3">
        <v>32.29</v>
      </c>
      <c r="S5251" s="1" t="s">
        <v>33</v>
      </c>
      <c r="T5251" s="3">
        <v>1956.93</v>
      </c>
      <c r="U5251" s="3">
        <v>148.72999999999999</v>
      </c>
      <c r="V5251" s="1" t="s">
        <v>33</v>
      </c>
      <c r="W5251" s="1" t="s">
        <v>33</v>
      </c>
      <c r="X5251" s="1" t="s">
        <v>3471</v>
      </c>
      <c r="Y5251" s="1" t="s">
        <v>240</v>
      </c>
      <c r="Z5251" s="1" t="s">
        <v>2324</v>
      </c>
      <c r="AA5251" s="1" t="s">
        <v>2325</v>
      </c>
    </row>
    <row r="5252" spans="1:27" x14ac:dyDescent="0.25">
      <c r="A5252" s="1" t="s">
        <v>26</v>
      </c>
      <c r="B5252" s="1" t="s">
        <v>6959</v>
      </c>
      <c r="C5252" s="2">
        <v>42338</v>
      </c>
      <c r="D5252" s="1" t="s">
        <v>2787</v>
      </c>
      <c r="E5252" s="7" t="str">
        <f>VLOOKUP(TRIM(D5252)*1,CFOP!A:B,2,FALSE)</f>
        <v>Sim</v>
      </c>
      <c r="F5252" s="1" t="s">
        <v>29</v>
      </c>
      <c r="G5252" s="3">
        <v>603.22</v>
      </c>
      <c r="H5252" s="3">
        <v>502.68</v>
      </c>
      <c r="I5252" s="3">
        <v>90.48</v>
      </c>
      <c r="J5252" s="1" t="s">
        <v>61</v>
      </c>
      <c r="K5252" s="3">
        <v>0</v>
      </c>
      <c r="L5252" s="3">
        <v>0</v>
      </c>
      <c r="M5252" s="1" t="s">
        <v>31</v>
      </c>
      <c r="N5252" s="3">
        <v>502.68</v>
      </c>
      <c r="O5252" s="3">
        <v>100.54</v>
      </c>
      <c r="P5252" s="1" t="s">
        <v>2788</v>
      </c>
      <c r="Q5252" s="3">
        <v>502.68</v>
      </c>
      <c r="R5252" s="3">
        <v>8.2900000000000009</v>
      </c>
      <c r="S5252" s="1" t="s">
        <v>33</v>
      </c>
      <c r="T5252" s="3">
        <v>502.68</v>
      </c>
      <c r="U5252" s="3">
        <v>38.200000000000003</v>
      </c>
      <c r="V5252" s="1" t="s">
        <v>33</v>
      </c>
      <c r="W5252" s="1" t="s">
        <v>33</v>
      </c>
      <c r="X5252" s="1" t="s">
        <v>641</v>
      </c>
      <c r="Y5252" s="1" t="s">
        <v>99</v>
      </c>
      <c r="Z5252" s="1" t="s">
        <v>2501</v>
      </c>
      <c r="AA5252" s="1" t="s">
        <v>2502</v>
      </c>
    </row>
    <row r="5253" spans="1:27" x14ac:dyDescent="0.25">
      <c r="A5253" s="1" t="s">
        <v>26</v>
      </c>
      <c r="B5253" s="1" t="s">
        <v>6960</v>
      </c>
      <c r="C5253" s="2">
        <v>42338</v>
      </c>
      <c r="D5253" s="1" t="s">
        <v>2787</v>
      </c>
      <c r="E5253" s="7" t="str">
        <f>VLOOKUP(TRIM(D5253)*1,CFOP!A:B,2,FALSE)</f>
        <v>Sim</v>
      </c>
      <c r="F5253" s="1" t="s">
        <v>29</v>
      </c>
      <c r="G5253" s="3">
        <v>238.57000000000002</v>
      </c>
      <c r="H5253" s="3">
        <v>207.45000000000002</v>
      </c>
      <c r="I5253" s="3">
        <v>37.340000000000003</v>
      </c>
      <c r="J5253" s="1" t="s">
        <v>61</v>
      </c>
      <c r="K5253" s="3">
        <v>0</v>
      </c>
      <c r="L5253" s="3">
        <v>0</v>
      </c>
      <c r="M5253" s="1" t="s">
        <v>31</v>
      </c>
      <c r="N5253" s="3">
        <v>207.45000000000002</v>
      </c>
      <c r="O5253" s="3">
        <v>31.12</v>
      </c>
      <c r="P5253" s="1" t="s">
        <v>2788</v>
      </c>
      <c r="Q5253" s="3">
        <v>207.45000000000002</v>
      </c>
      <c r="R5253" s="3">
        <v>3.42</v>
      </c>
      <c r="S5253" s="1" t="s">
        <v>33</v>
      </c>
      <c r="T5253" s="3">
        <v>207.45000000000002</v>
      </c>
      <c r="U5253" s="3">
        <v>15.77</v>
      </c>
      <c r="V5253" s="1" t="s">
        <v>33</v>
      </c>
      <c r="W5253" s="1" t="s">
        <v>33</v>
      </c>
      <c r="X5253" s="1" t="s">
        <v>641</v>
      </c>
      <c r="Y5253" s="1" t="s">
        <v>91</v>
      </c>
      <c r="Z5253" s="1" t="s">
        <v>1278</v>
      </c>
      <c r="AA5253" s="1" t="s">
        <v>1279</v>
      </c>
    </row>
    <row r="5254" spans="1:27" x14ac:dyDescent="0.25">
      <c r="A5254" s="1" t="s">
        <v>26</v>
      </c>
      <c r="B5254" s="1" t="s">
        <v>6961</v>
      </c>
      <c r="C5254" s="2">
        <v>42338</v>
      </c>
      <c r="D5254" s="1" t="s">
        <v>2841</v>
      </c>
      <c r="E5254" s="7" t="str">
        <f>VLOOKUP(TRIM(D5254)*1,CFOP!A:B,2,FALSE)</f>
        <v>Sim</v>
      </c>
      <c r="F5254" s="1" t="s">
        <v>393</v>
      </c>
      <c r="G5254" s="3">
        <v>1391.05</v>
      </c>
      <c r="H5254" s="3">
        <v>1391.05</v>
      </c>
      <c r="I5254" s="3">
        <v>166.93</v>
      </c>
      <c r="J5254" s="1" t="s">
        <v>30</v>
      </c>
      <c r="K5254" s="3">
        <v>0</v>
      </c>
      <c r="L5254" s="3">
        <v>0</v>
      </c>
      <c r="M5254" s="1" t="s">
        <v>31</v>
      </c>
      <c r="N5254" s="3">
        <v>0</v>
      </c>
      <c r="O5254" s="3">
        <v>0</v>
      </c>
      <c r="P5254" s="1" t="s">
        <v>31</v>
      </c>
      <c r="Q5254" s="3">
        <v>1391.05</v>
      </c>
      <c r="R5254" s="3">
        <v>22.95</v>
      </c>
      <c r="S5254" s="1" t="s">
        <v>33</v>
      </c>
      <c r="T5254" s="3">
        <v>1391.05</v>
      </c>
      <c r="U5254" s="3">
        <v>105.72</v>
      </c>
      <c r="V5254" s="1" t="s">
        <v>33</v>
      </c>
      <c r="W5254" s="1" t="s">
        <v>33</v>
      </c>
      <c r="X5254" s="1" t="s">
        <v>6962</v>
      </c>
      <c r="Y5254" s="1" t="s">
        <v>142</v>
      </c>
      <c r="Z5254" s="1" t="s">
        <v>3650</v>
      </c>
      <c r="AA5254" s="1" t="s">
        <v>3651</v>
      </c>
    </row>
    <row r="5255" spans="1:27" x14ac:dyDescent="0.25">
      <c r="A5255" s="1" t="s">
        <v>26</v>
      </c>
      <c r="B5255" s="1" t="s">
        <v>6961</v>
      </c>
      <c r="C5255" s="2">
        <v>42338</v>
      </c>
      <c r="D5255" s="1" t="s">
        <v>2841</v>
      </c>
      <c r="E5255" s="7" t="str">
        <f>VLOOKUP(TRIM(D5255)*1,CFOP!A:B,2,FALSE)</f>
        <v>Sim</v>
      </c>
      <c r="F5255" s="1" t="s">
        <v>393</v>
      </c>
      <c r="G5255" s="3">
        <v>626.03</v>
      </c>
      <c r="H5255" s="3">
        <v>626.03</v>
      </c>
      <c r="I5255" s="3">
        <v>75.12</v>
      </c>
      <c r="J5255" s="1" t="s">
        <v>30</v>
      </c>
      <c r="K5255" s="3">
        <v>0</v>
      </c>
      <c r="L5255" s="3">
        <v>0</v>
      </c>
      <c r="M5255" s="1" t="s">
        <v>31</v>
      </c>
      <c r="N5255" s="3">
        <v>0</v>
      </c>
      <c r="O5255" s="3">
        <v>0</v>
      </c>
      <c r="P5255" s="1" t="s">
        <v>31</v>
      </c>
      <c r="Q5255" s="3">
        <v>626.03</v>
      </c>
      <c r="R5255" s="3">
        <v>10.33</v>
      </c>
      <c r="S5255" s="1" t="s">
        <v>33</v>
      </c>
      <c r="T5255" s="3">
        <v>626.03</v>
      </c>
      <c r="U5255" s="3">
        <v>47.58</v>
      </c>
      <c r="V5255" s="1" t="s">
        <v>33</v>
      </c>
      <c r="W5255" s="1" t="s">
        <v>33</v>
      </c>
      <c r="X5255" s="1" t="s">
        <v>6962</v>
      </c>
      <c r="Y5255" s="1" t="s">
        <v>142</v>
      </c>
      <c r="Z5255" s="1" t="s">
        <v>3652</v>
      </c>
      <c r="AA5255" s="1" t="s">
        <v>3653</v>
      </c>
    </row>
    <row r="5256" spans="1:27" x14ac:dyDescent="0.25">
      <c r="A5256" s="1" t="s">
        <v>26</v>
      </c>
      <c r="B5256" s="1" t="s">
        <v>6963</v>
      </c>
      <c r="C5256" s="2">
        <v>42338</v>
      </c>
      <c r="D5256" s="1" t="s">
        <v>2841</v>
      </c>
      <c r="E5256" s="7" t="str">
        <f>VLOOKUP(TRIM(D5256)*1,CFOP!A:B,2,FALSE)</f>
        <v>Sim</v>
      </c>
      <c r="F5256" s="1" t="s">
        <v>1643</v>
      </c>
      <c r="G5256" s="3">
        <v>597.80000000000007</v>
      </c>
      <c r="H5256" s="3">
        <v>519.83000000000004</v>
      </c>
      <c r="I5256" s="3">
        <v>20.79</v>
      </c>
      <c r="J5256" s="1" t="s">
        <v>61</v>
      </c>
      <c r="K5256" s="3">
        <v>0</v>
      </c>
      <c r="L5256" s="3">
        <v>0</v>
      </c>
      <c r="M5256" s="1" t="s">
        <v>31</v>
      </c>
      <c r="N5256" s="3">
        <v>519.83000000000004</v>
      </c>
      <c r="O5256" s="3">
        <v>77.97</v>
      </c>
      <c r="P5256" s="1" t="s">
        <v>2788</v>
      </c>
      <c r="Q5256" s="3">
        <v>519.83000000000004</v>
      </c>
      <c r="R5256" s="3">
        <v>8.58</v>
      </c>
      <c r="S5256" s="1" t="s">
        <v>33</v>
      </c>
      <c r="T5256" s="3">
        <v>519.83000000000004</v>
      </c>
      <c r="U5256" s="3">
        <v>39.51</v>
      </c>
      <c r="V5256" s="1" t="s">
        <v>33</v>
      </c>
      <c r="W5256" s="1" t="s">
        <v>33</v>
      </c>
      <c r="X5256" s="1" t="s">
        <v>4076</v>
      </c>
      <c r="Y5256" s="1" t="s">
        <v>91</v>
      </c>
      <c r="Z5256" s="1" t="s">
        <v>1789</v>
      </c>
      <c r="AA5256" s="1" t="s">
        <v>1790</v>
      </c>
    </row>
    <row r="5257" spans="1:27" x14ac:dyDescent="0.25">
      <c r="A5257" s="1" t="s">
        <v>26</v>
      </c>
      <c r="B5257" s="1" t="s">
        <v>6963</v>
      </c>
      <c r="C5257" s="2">
        <v>42338</v>
      </c>
      <c r="D5257" s="1" t="s">
        <v>2841</v>
      </c>
      <c r="E5257" s="7" t="str">
        <f>VLOOKUP(TRIM(D5257)*1,CFOP!A:B,2,FALSE)</f>
        <v>Sim</v>
      </c>
      <c r="F5257" s="1" t="s">
        <v>1643</v>
      </c>
      <c r="G5257" s="3">
        <v>353.48</v>
      </c>
      <c r="H5257" s="3">
        <v>307.37</v>
      </c>
      <c r="I5257" s="3">
        <v>12.290000000000001</v>
      </c>
      <c r="J5257" s="1" t="s">
        <v>61</v>
      </c>
      <c r="K5257" s="3">
        <v>0</v>
      </c>
      <c r="L5257" s="3">
        <v>0</v>
      </c>
      <c r="M5257" s="1" t="s">
        <v>31</v>
      </c>
      <c r="N5257" s="3">
        <v>307.37</v>
      </c>
      <c r="O5257" s="3">
        <v>46.11</v>
      </c>
      <c r="P5257" s="1" t="s">
        <v>2788</v>
      </c>
      <c r="Q5257" s="3">
        <v>307.37</v>
      </c>
      <c r="R5257" s="3">
        <v>5.07</v>
      </c>
      <c r="S5257" s="1" t="s">
        <v>33</v>
      </c>
      <c r="T5257" s="3">
        <v>307.37</v>
      </c>
      <c r="U5257" s="3">
        <v>23.36</v>
      </c>
      <c r="V5257" s="1" t="s">
        <v>33</v>
      </c>
      <c r="W5257" s="1" t="s">
        <v>33</v>
      </c>
      <c r="X5257" s="1" t="s">
        <v>4076</v>
      </c>
      <c r="Y5257" s="1" t="s">
        <v>91</v>
      </c>
      <c r="Z5257" s="1" t="s">
        <v>6678</v>
      </c>
      <c r="AA5257" s="1" t="s">
        <v>6680</v>
      </c>
    </row>
    <row r="5258" spans="1:27" x14ac:dyDescent="0.25">
      <c r="A5258" s="1" t="s">
        <v>26</v>
      </c>
      <c r="B5258" s="1" t="s">
        <v>6963</v>
      </c>
      <c r="C5258" s="2">
        <v>42338</v>
      </c>
      <c r="D5258" s="1" t="s">
        <v>2841</v>
      </c>
      <c r="E5258" s="7" t="str">
        <f>VLOOKUP(TRIM(D5258)*1,CFOP!A:B,2,FALSE)</f>
        <v>Sim</v>
      </c>
      <c r="F5258" s="1" t="s">
        <v>1643</v>
      </c>
      <c r="G5258" s="3">
        <v>224.97</v>
      </c>
      <c r="H5258" s="3">
        <v>195.63</v>
      </c>
      <c r="I5258" s="3">
        <v>7.83</v>
      </c>
      <c r="J5258" s="1" t="s">
        <v>61</v>
      </c>
      <c r="K5258" s="3">
        <v>0</v>
      </c>
      <c r="L5258" s="3">
        <v>0</v>
      </c>
      <c r="M5258" s="1" t="s">
        <v>31</v>
      </c>
      <c r="N5258" s="3">
        <v>195.63</v>
      </c>
      <c r="O5258" s="3">
        <v>29.34</v>
      </c>
      <c r="P5258" s="1" t="s">
        <v>2788</v>
      </c>
      <c r="Q5258" s="3">
        <v>195.63</v>
      </c>
      <c r="R5258" s="3">
        <v>3.23</v>
      </c>
      <c r="S5258" s="1" t="s">
        <v>33</v>
      </c>
      <c r="T5258" s="3">
        <v>195.63</v>
      </c>
      <c r="U5258" s="3">
        <v>14.870000000000001</v>
      </c>
      <c r="V5258" s="1" t="s">
        <v>33</v>
      </c>
      <c r="W5258" s="1" t="s">
        <v>33</v>
      </c>
      <c r="X5258" s="1" t="s">
        <v>4076</v>
      </c>
      <c r="Y5258" s="1" t="s">
        <v>91</v>
      </c>
      <c r="Z5258" s="1" t="s">
        <v>3125</v>
      </c>
      <c r="AA5258" s="1" t="s">
        <v>3126</v>
      </c>
    </row>
    <row r="5259" spans="1:27" x14ac:dyDescent="0.25">
      <c r="A5259" s="1" t="s">
        <v>26</v>
      </c>
      <c r="B5259" s="1" t="s">
        <v>6963</v>
      </c>
      <c r="C5259" s="2">
        <v>42338</v>
      </c>
      <c r="D5259" s="1" t="s">
        <v>2841</v>
      </c>
      <c r="E5259" s="7" t="str">
        <f>VLOOKUP(TRIM(D5259)*1,CFOP!A:B,2,FALSE)</f>
        <v>Sim</v>
      </c>
      <c r="F5259" s="1" t="s">
        <v>1643</v>
      </c>
      <c r="G5259" s="3">
        <v>220.92</v>
      </c>
      <c r="H5259" s="3">
        <v>192.1</v>
      </c>
      <c r="I5259" s="3">
        <v>7.68</v>
      </c>
      <c r="J5259" s="1" t="s">
        <v>61</v>
      </c>
      <c r="K5259" s="3">
        <v>0</v>
      </c>
      <c r="L5259" s="3">
        <v>0</v>
      </c>
      <c r="M5259" s="1" t="s">
        <v>31</v>
      </c>
      <c r="N5259" s="3">
        <v>192.1</v>
      </c>
      <c r="O5259" s="3">
        <v>28.82</v>
      </c>
      <c r="P5259" s="1" t="s">
        <v>2788</v>
      </c>
      <c r="Q5259" s="3">
        <v>192.1</v>
      </c>
      <c r="R5259" s="3">
        <v>3.17</v>
      </c>
      <c r="S5259" s="1" t="s">
        <v>33</v>
      </c>
      <c r="T5259" s="3">
        <v>192.1</v>
      </c>
      <c r="U5259" s="3">
        <v>14.6</v>
      </c>
      <c r="V5259" s="1" t="s">
        <v>33</v>
      </c>
      <c r="W5259" s="1" t="s">
        <v>33</v>
      </c>
      <c r="X5259" s="1" t="s">
        <v>4076</v>
      </c>
      <c r="Y5259" s="1" t="s">
        <v>91</v>
      </c>
      <c r="Z5259" s="1" t="s">
        <v>6678</v>
      </c>
      <c r="AA5259" s="1" t="s">
        <v>6680</v>
      </c>
    </row>
    <row r="5260" spans="1:27" x14ac:dyDescent="0.25">
      <c r="A5260" s="1" t="s">
        <v>26</v>
      </c>
      <c r="B5260" s="1" t="s">
        <v>6963</v>
      </c>
      <c r="C5260" s="2">
        <v>42338</v>
      </c>
      <c r="D5260" s="1" t="s">
        <v>2841</v>
      </c>
      <c r="E5260" s="7" t="str">
        <f>VLOOKUP(TRIM(D5260)*1,CFOP!A:B,2,FALSE)</f>
        <v>Sim</v>
      </c>
      <c r="F5260" s="1" t="s">
        <v>1643</v>
      </c>
      <c r="G5260" s="3">
        <v>211.66000000000003</v>
      </c>
      <c r="H5260" s="3">
        <v>184.05</v>
      </c>
      <c r="I5260" s="3">
        <v>7.36</v>
      </c>
      <c r="J5260" s="1" t="s">
        <v>61</v>
      </c>
      <c r="K5260" s="3">
        <v>0</v>
      </c>
      <c r="L5260" s="3">
        <v>0</v>
      </c>
      <c r="M5260" s="1" t="s">
        <v>31</v>
      </c>
      <c r="N5260" s="3">
        <v>184.05</v>
      </c>
      <c r="O5260" s="3">
        <v>27.61</v>
      </c>
      <c r="P5260" s="1" t="s">
        <v>2788</v>
      </c>
      <c r="Q5260" s="3">
        <v>184.05</v>
      </c>
      <c r="R5260" s="3">
        <v>3.04</v>
      </c>
      <c r="S5260" s="1" t="s">
        <v>33</v>
      </c>
      <c r="T5260" s="3">
        <v>184.05</v>
      </c>
      <c r="U5260" s="3">
        <v>13.99</v>
      </c>
      <c r="V5260" s="1" t="s">
        <v>33</v>
      </c>
      <c r="W5260" s="1" t="s">
        <v>33</v>
      </c>
      <c r="X5260" s="1" t="s">
        <v>4076</v>
      </c>
      <c r="Y5260" s="1" t="s">
        <v>91</v>
      </c>
      <c r="Z5260" s="1" t="s">
        <v>2838</v>
      </c>
      <c r="AA5260" s="1" t="s">
        <v>2839</v>
      </c>
    </row>
    <row r="5261" spans="1:27" x14ac:dyDescent="0.25">
      <c r="A5261" s="1" t="s">
        <v>26</v>
      </c>
      <c r="B5261" s="1" t="s">
        <v>6964</v>
      </c>
      <c r="C5261" s="2">
        <v>42338</v>
      </c>
      <c r="D5261" s="1" t="s">
        <v>2787</v>
      </c>
      <c r="E5261" s="7" t="str">
        <f>VLOOKUP(TRIM(D5261)*1,CFOP!A:B,2,FALSE)</f>
        <v>Sim</v>
      </c>
      <c r="F5261" s="1" t="s">
        <v>29</v>
      </c>
      <c r="G5261" s="3">
        <v>9594.3000000000011</v>
      </c>
      <c r="H5261" s="3">
        <v>8342.8700000000008</v>
      </c>
      <c r="I5261" s="3">
        <v>1501.72</v>
      </c>
      <c r="J5261" s="1" t="s">
        <v>61</v>
      </c>
      <c r="K5261" s="3">
        <v>0</v>
      </c>
      <c r="L5261" s="3">
        <v>0</v>
      </c>
      <c r="M5261" s="1" t="s">
        <v>31</v>
      </c>
      <c r="N5261" s="3">
        <v>8342.8700000000008</v>
      </c>
      <c r="O5261" s="3">
        <v>1251.43</v>
      </c>
      <c r="P5261" s="1" t="s">
        <v>2788</v>
      </c>
      <c r="Q5261" s="3">
        <v>8342.8700000000008</v>
      </c>
      <c r="R5261" s="3">
        <v>137.66</v>
      </c>
      <c r="S5261" s="1" t="s">
        <v>33</v>
      </c>
      <c r="T5261" s="3">
        <v>8342.8700000000008</v>
      </c>
      <c r="U5261" s="3">
        <v>634.06000000000006</v>
      </c>
      <c r="V5261" s="1" t="s">
        <v>33</v>
      </c>
      <c r="W5261" s="1" t="s">
        <v>33</v>
      </c>
      <c r="X5261" s="1" t="s">
        <v>2426</v>
      </c>
      <c r="Y5261" s="1" t="s">
        <v>91</v>
      </c>
      <c r="Z5261" s="1" t="s">
        <v>3177</v>
      </c>
      <c r="AA5261" s="1" t="s">
        <v>3178</v>
      </c>
    </row>
    <row r="5262" spans="1:27" x14ac:dyDescent="0.25">
      <c r="A5262" s="1" t="s">
        <v>26</v>
      </c>
      <c r="B5262" s="1" t="s">
        <v>6964</v>
      </c>
      <c r="C5262" s="2">
        <v>42338</v>
      </c>
      <c r="D5262" s="1" t="s">
        <v>2787</v>
      </c>
      <c r="E5262" s="7" t="str">
        <f>VLOOKUP(TRIM(D5262)*1,CFOP!A:B,2,FALSE)</f>
        <v>Sim</v>
      </c>
      <c r="F5262" s="1" t="s">
        <v>29</v>
      </c>
      <c r="G5262" s="3">
        <v>23985.760000000002</v>
      </c>
      <c r="H5262" s="3">
        <v>20857.18</v>
      </c>
      <c r="I5262" s="3">
        <v>3754.29</v>
      </c>
      <c r="J5262" s="1" t="s">
        <v>61</v>
      </c>
      <c r="K5262" s="3">
        <v>0</v>
      </c>
      <c r="L5262" s="3">
        <v>0</v>
      </c>
      <c r="M5262" s="1" t="s">
        <v>31</v>
      </c>
      <c r="N5262" s="3">
        <v>20857.18</v>
      </c>
      <c r="O5262" s="3">
        <v>3128.58</v>
      </c>
      <c r="P5262" s="1" t="s">
        <v>2788</v>
      </c>
      <c r="Q5262" s="3">
        <v>20857.18</v>
      </c>
      <c r="R5262" s="3">
        <v>344.14</v>
      </c>
      <c r="S5262" s="1" t="s">
        <v>33</v>
      </c>
      <c r="T5262" s="3">
        <v>20857.18</v>
      </c>
      <c r="U5262" s="3">
        <v>1585.15</v>
      </c>
      <c r="V5262" s="1" t="s">
        <v>33</v>
      </c>
      <c r="W5262" s="1" t="s">
        <v>33</v>
      </c>
      <c r="X5262" s="1" t="s">
        <v>2426</v>
      </c>
      <c r="Y5262" s="1" t="s">
        <v>91</v>
      </c>
      <c r="Z5262" s="1" t="s">
        <v>3177</v>
      </c>
      <c r="AA5262" s="1" t="s">
        <v>3178</v>
      </c>
    </row>
    <row r="5263" spans="1:27" x14ac:dyDescent="0.25">
      <c r="A5263" s="1" t="s">
        <v>26</v>
      </c>
      <c r="B5263" s="1" t="s">
        <v>6964</v>
      </c>
      <c r="C5263" s="2">
        <v>42338</v>
      </c>
      <c r="D5263" s="1" t="s">
        <v>2787</v>
      </c>
      <c r="E5263" s="7" t="str">
        <f>VLOOKUP(TRIM(D5263)*1,CFOP!A:B,2,FALSE)</f>
        <v>Sim</v>
      </c>
      <c r="F5263" s="1" t="s">
        <v>29</v>
      </c>
      <c r="G5263" s="3">
        <v>9594.3000000000011</v>
      </c>
      <c r="H5263" s="3">
        <v>8342.8700000000008</v>
      </c>
      <c r="I5263" s="3">
        <v>1501.72</v>
      </c>
      <c r="J5263" s="1" t="s">
        <v>61</v>
      </c>
      <c r="K5263" s="3">
        <v>0</v>
      </c>
      <c r="L5263" s="3">
        <v>0</v>
      </c>
      <c r="M5263" s="1" t="s">
        <v>31</v>
      </c>
      <c r="N5263" s="3">
        <v>8342.8700000000008</v>
      </c>
      <c r="O5263" s="3">
        <v>1251.43</v>
      </c>
      <c r="P5263" s="1" t="s">
        <v>2788</v>
      </c>
      <c r="Q5263" s="3">
        <v>8342.8700000000008</v>
      </c>
      <c r="R5263" s="3">
        <v>137.66</v>
      </c>
      <c r="S5263" s="1" t="s">
        <v>33</v>
      </c>
      <c r="T5263" s="3">
        <v>8342.8700000000008</v>
      </c>
      <c r="U5263" s="3">
        <v>634.06000000000006</v>
      </c>
      <c r="V5263" s="1" t="s">
        <v>33</v>
      </c>
      <c r="W5263" s="1" t="s">
        <v>33</v>
      </c>
      <c r="X5263" s="1" t="s">
        <v>2426</v>
      </c>
      <c r="Y5263" s="1" t="s">
        <v>91</v>
      </c>
      <c r="Z5263" s="1" t="s">
        <v>3177</v>
      </c>
      <c r="AA5263" s="1" t="s">
        <v>3178</v>
      </c>
    </row>
    <row r="5264" spans="1:27" x14ac:dyDescent="0.25">
      <c r="A5264" s="1" t="s">
        <v>26</v>
      </c>
      <c r="B5264" s="1" t="s">
        <v>6965</v>
      </c>
      <c r="C5264" s="2">
        <v>42338</v>
      </c>
      <c r="D5264" s="1" t="s">
        <v>2841</v>
      </c>
      <c r="E5264" s="7" t="str">
        <f>VLOOKUP(TRIM(D5264)*1,CFOP!A:B,2,FALSE)</f>
        <v>Sim</v>
      </c>
      <c r="F5264" s="1" t="s">
        <v>411</v>
      </c>
      <c r="G5264" s="3">
        <v>88.710000000000008</v>
      </c>
      <c r="H5264" s="3">
        <v>77.14</v>
      </c>
      <c r="I5264" s="3">
        <v>3.09</v>
      </c>
      <c r="J5264" s="1" t="s">
        <v>61</v>
      </c>
      <c r="K5264" s="3">
        <v>0</v>
      </c>
      <c r="L5264" s="3">
        <v>0</v>
      </c>
      <c r="M5264" s="1" t="s">
        <v>31</v>
      </c>
      <c r="N5264" s="3">
        <v>77.14</v>
      </c>
      <c r="O5264" s="3">
        <v>11.57</v>
      </c>
      <c r="P5264" s="1" t="s">
        <v>2788</v>
      </c>
      <c r="Q5264" s="3">
        <v>77.14</v>
      </c>
      <c r="R5264" s="3">
        <v>1.27</v>
      </c>
      <c r="S5264" s="1" t="s">
        <v>33</v>
      </c>
      <c r="T5264" s="3">
        <v>77.14</v>
      </c>
      <c r="U5264" s="3">
        <v>5.86</v>
      </c>
      <c r="V5264" s="1" t="s">
        <v>33</v>
      </c>
      <c r="W5264" s="1" t="s">
        <v>33</v>
      </c>
      <c r="X5264" s="1" t="s">
        <v>6966</v>
      </c>
      <c r="Y5264" s="1" t="s">
        <v>91</v>
      </c>
      <c r="Z5264" s="1" t="s">
        <v>6967</v>
      </c>
      <c r="AA5264" s="1" t="s">
        <v>6968</v>
      </c>
    </row>
    <row r="5265" spans="1:27" x14ac:dyDescent="0.25">
      <c r="A5265" s="1" t="s">
        <v>26</v>
      </c>
      <c r="B5265" s="1" t="s">
        <v>6965</v>
      </c>
      <c r="C5265" s="2">
        <v>42338</v>
      </c>
      <c r="D5265" s="1" t="s">
        <v>2841</v>
      </c>
      <c r="E5265" s="7" t="str">
        <f>VLOOKUP(TRIM(D5265)*1,CFOP!A:B,2,FALSE)</f>
        <v>Sim</v>
      </c>
      <c r="F5265" s="1" t="s">
        <v>411</v>
      </c>
      <c r="G5265" s="3">
        <v>86.56</v>
      </c>
      <c r="H5265" s="3">
        <v>75.27</v>
      </c>
      <c r="I5265" s="3">
        <v>3.0100000000000002</v>
      </c>
      <c r="J5265" s="1" t="s">
        <v>61</v>
      </c>
      <c r="K5265" s="3">
        <v>0</v>
      </c>
      <c r="L5265" s="3">
        <v>0</v>
      </c>
      <c r="M5265" s="1" t="s">
        <v>31</v>
      </c>
      <c r="N5265" s="3">
        <v>75.27</v>
      </c>
      <c r="O5265" s="3">
        <v>11.290000000000001</v>
      </c>
      <c r="P5265" s="1" t="s">
        <v>2788</v>
      </c>
      <c r="Q5265" s="3">
        <v>75.27</v>
      </c>
      <c r="R5265" s="3">
        <v>1.24</v>
      </c>
      <c r="S5265" s="1" t="s">
        <v>33</v>
      </c>
      <c r="T5265" s="3">
        <v>75.27</v>
      </c>
      <c r="U5265" s="3">
        <v>5.72</v>
      </c>
      <c r="V5265" s="1" t="s">
        <v>33</v>
      </c>
      <c r="W5265" s="1" t="s">
        <v>33</v>
      </c>
      <c r="X5265" s="1" t="s">
        <v>6966</v>
      </c>
      <c r="Y5265" s="1" t="s">
        <v>91</v>
      </c>
      <c r="Z5265" s="1" t="s">
        <v>6969</v>
      </c>
      <c r="AA5265" s="1" t="s">
        <v>6970</v>
      </c>
    </row>
    <row r="5266" spans="1:27" x14ac:dyDescent="0.25">
      <c r="A5266" s="1" t="s">
        <v>26</v>
      </c>
      <c r="B5266" s="1" t="s">
        <v>6965</v>
      </c>
      <c r="C5266" s="2">
        <v>42338</v>
      </c>
      <c r="D5266" s="1" t="s">
        <v>2841</v>
      </c>
      <c r="E5266" s="7" t="str">
        <f>VLOOKUP(TRIM(D5266)*1,CFOP!A:B,2,FALSE)</f>
        <v>Sim</v>
      </c>
      <c r="F5266" s="1" t="s">
        <v>411</v>
      </c>
      <c r="G5266" s="3">
        <v>191.35000000000002</v>
      </c>
      <c r="H5266" s="3">
        <v>166.39000000000001</v>
      </c>
      <c r="I5266" s="3">
        <v>6.66</v>
      </c>
      <c r="J5266" s="1" t="s">
        <v>61</v>
      </c>
      <c r="K5266" s="3">
        <v>0</v>
      </c>
      <c r="L5266" s="3">
        <v>0</v>
      </c>
      <c r="M5266" s="1" t="s">
        <v>31</v>
      </c>
      <c r="N5266" s="3">
        <v>166.39000000000001</v>
      </c>
      <c r="O5266" s="3">
        <v>24.96</v>
      </c>
      <c r="P5266" s="1" t="s">
        <v>2788</v>
      </c>
      <c r="Q5266" s="3">
        <v>166.39000000000001</v>
      </c>
      <c r="R5266" s="3">
        <v>2.75</v>
      </c>
      <c r="S5266" s="1" t="s">
        <v>33</v>
      </c>
      <c r="T5266" s="3">
        <v>166.39000000000001</v>
      </c>
      <c r="U5266" s="3">
        <v>12.65</v>
      </c>
      <c r="V5266" s="1" t="s">
        <v>33</v>
      </c>
      <c r="W5266" s="1" t="s">
        <v>33</v>
      </c>
      <c r="X5266" s="1" t="s">
        <v>6966</v>
      </c>
      <c r="Y5266" s="1" t="s">
        <v>91</v>
      </c>
      <c r="Z5266" s="1" t="s">
        <v>6971</v>
      </c>
      <c r="AA5266" s="1" t="s">
        <v>6972</v>
      </c>
    </row>
    <row r="5267" spans="1:27" x14ac:dyDescent="0.25">
      <c r="A5267" s="1" t="s">
        <v>26</v>
      </c>
      <c r="B5267" s="1" t="s">
        <v>6965</v>
      </c>
      <c r="C5267" s="2">
        <v>42338</v>
      </c>
      <c r="D5267" s="1" t="s">
        <v>2841</v>
      </c>
      <c r="E5267" s="7" t="str">
        <f>VLOOKUP(TRIM(D5267)*1,CFOP!A:B,2,FALSE)</f>
        <v>Sim</v>
      </c>
      <c r="F5267" s="1" t="s">
        <v>411</v>
      </c>
      <c r="G5267" s="3">
        <v>155.1</v>
      </c>
      <c r="H5267" s="3">
        <v>134.87</v>
      </c>
      <c r="I5267" s="3">
        <v>5.39</v>
      </c>
      <c r="J5267" s="1" t="s">
        <v>61</v>
      </c>
      <c r="K5267" s="3">
        <v>0</v>
      </c>
      <c r="L5267" s="3">
        <v>0</v>
      </c>
      <c r="M5267" s="1" t="s">
        <v>31</v>
      </c>
      <c r="N5267" s="3">
        <v>134.87</v>
      </c>
      <c r="O5267" s="3">
        <v>20.23</v>
      </c>
      <c r="P5267" s="1" t="s">
        <v>2788</v>
      </c>
      <c r="Q5267" s="3">
        <v>134.87</v>
      </c>
      <c r="R5267" s="3">
        <v>2.23</v>
      </c>
      <c r="S5267" s="1" t="s">
        <v>33</v>
      </c>
      <c r="T5267" s="3">
        <v>134.87</v>
      </c>
      <c r="U5267" s="3">
        <v>10.25</v>
      </c>
      <c r="V5267" s="1" t="s">
        <v>33</v>
      </c>
      <c r="W5267" s="1" t="s">
        <v>33</v>
      </c>
      <c r="X5267" s="1" t="s">
        <v>6966</v>
      </c>
      <c r="Y5267" s="1" t="s">
        <v>91</v>
      </c>
      <c r="Z5267" s="1" t="s">
        <v>130</v>
      </c>
      <c r="AA5267" s="1" t="s">
        <v>131</v>
      </c>
    </row>
    <row r="5268" spans="1:27" x14ac:dyDescent="0.25">
      <c r="A5268" s="1" t="s">
        <v>26</v>
      </c>
      <c r="B5268" s="1" t="s">
        <v>6965</v>
      </c>
      <c r="C5268" s="2">
        <v>42338</v>
      </c>
      <c r="D5268" s="1" t="s">
        <v>2841</v>
      </c>
      <c r="E5268" s="7" t="str">
        <f>VLOOKUP(TRIM(D5268)*1,CFOP!A:B,2,FALSE)</f>
        <v>Sim</v>
      </c>
      <c r="F5268" s="1" t="s">
        <v>411</v>
      </c>
      <c r="G5268" s="3">
        <v>227.99</v>
      </c>
      <c r="H5268" s="3">
        <v>198.25</v>
      </c>
      <c r="I5268" s="3">
        <v>7.9300000000000006</v>
      </c>
      <c r="J5268" s="1" t="s">
        <v>61</v>
      </c>
      <c r="K5268" s="3">
        <v>0</v>
      </c>
      <c r="L5268" s="3">
        <v>0</v>
      </c>
      <c r="M5268" s="1" t="s">
        <v>31</v>
      </c>
      <c r="N5268" s="3">
        <v>198.25</v>
      </c>
      <c r="O5268" s="3">
        <v>29.740000000000002</v>
      </c>
      <c r="P5268" s="1" t="s">
        <v>2788</v>
      </c>
      <c r="Q5268" s="3">
        <v>198.25</v>
      </c>
      <c r="R5268" s="3">
        <v>3.27</v>
      </c>
      <c r="S5268" s="1" t="s">
        <v>33</v>
      </c>
      <c r="T5268" s="3">
        <v>198.25</v>
      </c>
      <c r="U5268" s="3">
        <v>15.07</v>
      </c>
      <c r="V5268" s="1" t="s">
        <v>33</v>
      </c>
      <c r="W5268" s="1" t="s">
        <v>33</v>
      </c>
      <c r="X5268" s="1" t="s">
        <v>6966</v>
      </c>
      <c r="Y5268" s="1" t="s">
        <v>91</v>
      </c>
      <c r="Z5268" s="1" t="s">
        <v>1811</v>
      </c>
      <c r="AA5268" s="1" t="s">
        <v>1812</v>
      </c>
    </row>
    <row r="5269" spans="1:27" x14ac:dyDescent="0.25">
      <c r="A5269" s="1" t="s">
        <v>26</v>
      </c>
      <c r="B5269" s="1" t="s">
        <v>6965</v>
      </c>
      <c r="C5269" s="2">
        <v>42338</v>
      </c>
      <c r="D5269" s="1" t="s">
        <v>2841</v>
      </c>
      <c r="E5269" s="7" t="str">
        <f>VLOOKUP(TRIM(D5269)*1,CFOP!A:B,2,FALSE)</f>
        <v>Sim</v>
      </c>
      <c r="F5269" s="1" t="s">
        <v>411</v>
      </c>
      <c r="G5269" s="3">
        <v>358.39</v>
      </c>
      <c r="H5269" s="3">
        <v>311.64</v>
      </c>
      <c r="I5269" s="3">
        <v>12.47</v>
      </c>
      <c r="J5269" s="1" t="s">
        <v>61</v>
      </c>
      <c r="K5269" s="3">
        <v>0</v>
      </c>
      <c r="L5269" s="3">
        <v>0</v>
      </c>
      <c r="M5269" s="1" t="s">
        <v>31</v>
      </c>
      <c r="N5269" s="3">
        <v>311.64</v>
      </c>
      <c r="O5269" s="3">
        <v>46.75</v>
      </c>
      <c r="P5269" s="1" t="s">
        <v>2788</v>
      </c>
      <c r="Q5269" s="3">
        <v>311.64</v>
      </c>
      <c r="R5269" s="3">
        <v>5.14</v>
      </c>
      <c r="S5269" s="1" t="s">
        <v>33</v>
      </c>
      <c r="T5269" s="3">
        <v>311.64</v>
      </c>
      <c r="U5269" s="3">
        <v>23.68</v>
      </c>
      <c r="V5269" s="1" t="s">
        <v>33</v>
      </c>
      <c r="W5269" s="1" t="s">
        <v>33</v>
      </c>
      <c r="X5269" s="1" t="s">
        <v>6966</v>
      </c>
      <c r="Y5269" s="1" t="s">
        <v>91</v>
      </c>
      <c r="Z5269" s="1" t="s">
        <v>6973</v>
      </c>
      <c r="AA5269" s="1" t="s">
        <v>6974</v>
      </c>
    </row>
    <row r="5270" spans="1:27" x14ac:dyDescent="0.25">
      <c r="A5270" s="1" t="s">
        <v>26</v>
      </c>
      <c r="B5270" s="1" t="s">
        <v>6965</v>
      </c>
      <c r="C5270" s="2">
        <v>42338</v>
      </c>
      <c r="D5270" s="1" t="s">
        <v>2841</v>
      </c>
      <c r="E5270" s="7" t="str">
        <f>VLOOKUP(TRIM(D5270)*1,CFOP!A:B,2,FALSE)</f>
        <v>Sim</v>
      </c>
      <c r="F5270" s="1" t="s">
        <v>411</v>
      </c>
      <c r="G5270" s="3">
        <v>363.87</v>
      </c>
      <c r="H5270" s="3">
        <v>316.41000000000003</v>
      </c>
      <c r="I5270" s="3">
        <v>12.66</v>
      </c>
      <c r="J5270" s="1" t="s">
        <v>61</v>
      </c>
      <c r="K5270" s="3">
        <v>0</v>
      </c>
      <c r="L5270" s="3">
        <v>0</v>
      </c>
      <c r="M5270" s="1" t="s">
        <v>31</v>
      </c>
      <c r="N5270" s="3">
        <v>316.41000000000003</v>
      </c>
      <c r="O5270" s="3">
        <v>47.46</v>
      </c>
      <c r="P5270" s="1" t="s">
        <v>2788</v>
      </c>
      <c r="Q5270" s="3">
        <v>316.41000000000003</v>
      </c>
      <c r="R5270" s="3">
        <v>5.22</v>
      </c>
      <c r="S5270" s="1" t="s">
        <v>33</v>
      </c>
      <c r="T5270" s="3">
        <v>316.41000000000003</v>
      </c>
      <c r="U5270" s="3">
        <v>24.05</v>
      </c>
      <c r="V5270" s="1" t="s">
        <v>33</v>
      </c>
      <c r="W5270" s="1" t="s">
        <v>33</v>
      </c>
      <c r="X5270" s="1" t="s">
        <v>6966</v>
      </c>
      <c r="Y5270" s="1" t="s">
        <v>91</v>
      </c>
      <c r="Z5270" s="1" t="s">
        <v>1199</v>
      </c>
      <c r="AA5270" s="1" t="s">
        <v>1200</v>
      </c>
    </row>
    <row r="5271" spans="1:27" x14ac:dyDescent="0.25">
      <c r="A5271" s="1" t="s">
        <v>26</v>
      </c>
      <c r="B5271" s="1" t="s">
        <v>6965</v>
      </c>
      <c r="C5271" s="2">
        <v>42338</v>
      </c>
      <c r="D5271" s="1" t="s">
        <v>2841</v>
      </c>
      <c r="E5271" s="7" t="str">
        <f>VLOOKUP(TRIM(D5271)*1,CFOP!A:B,2,FALSE)</f>
        <v>Sim</v>
      </c>
      <c r="F5271" s="1" t="s">
        <v>411</v>
      </c>
      <c r="G5271" s="3">
        <v>373.87</v>
      </c>
      <c r="H5271" s="3">
        <v>325.10000000000002</v>
      </c>
      <c r="I5271" s="3">
        <v>13</v>
      </c>
      <c r="J5271" s="1" t="s">
        <v>61</v>
      </c>
      <c r="K5271" s="3">
        <v>0</v>
      </c>
      <c r="L5271" s="3">
        <v>0</v>
      </c>
      <c r="M5271" s="1" t="s">
        <v>31</v>
      </c>
      <c r="N5271" s="3">
        <v>325.10000000000002</v>
      </c>
      <c r="O5271" s="3">
        <v>48.77</v>
      </c>
      <c r="P5271" s="1" t="s">
        <v>2788</v>
      </c>
      <c r="Q5271" s="3">
        <v>325.10000000000002</v>
      </c>
      <c r="R5271" s="3">
        <v>5.36</v>
      </c>
      <c r="S5271" s="1" t="s">
        <v>33</v>
      </c>
      <c r="T5271" s="3">
        <v>325.10000000000002</v>
      </c>
      <c r="U5271" s="3">
        <v>24.71</v>
      </c>
      <c r="V5271" s="1" t="s">
        <v>33</v>
      </c>
      <c r="W5271" s="1" t="s">
        <v>33</v>
      </c>
      <c r="X5271" s="1" t="s">
        <v>6966</v>
      </c>
      <c r="Y5271" s="1" t="s">
        <v>91</v>
      </c>
      <c r="Z5271" s="1" t="s">
        <v>2247</v>
      </c>
      <c r="AA5271" s="1" t="s">
        <v>2248</v>
      </c>
    </row>
    <row r="5272" spans="1:27" x14ac:dyDescent="0.25">
      <c r="A5272" s="1" t="s">
        <v>26</v>
      </c>
      <c r="B5272" s="1" t="s">
        <v>6965</v>
      </c>
      <c r="C5272" s="2">
        <v>42338</v>
      </c>
      <c r="D5272" s="1" t="s">
        <v>2841</v>
      </c>
      <c r="E5272" s="7" t="str">
        <f>VLOOKUP(TRIM(D5272)*1,CFOP!A:B,2,FALSE)</f>
        <v>Sim</v>
      </c>
      <c r="F5272" s="1" t="s">
        <v>411</v>
      </c>
      <c r="G5272" s="3">
        <v>119.85</v>
      </c>
      <c r="H5272" s="3">
        <v>104.22</v>
      </c>
      <c r="I5272" s="3">
        <v>4.17</v>
      </c>
      <c r="J5272" s="1" t="s">
        <v>61</v>
      </c>
      <c r="K5272" s="3">
        <v>0</v>
      </c>
      <c r="L5272" s="3">
        <v>0</v>
      </c>
      <c r="M5272" s="1" t="s">
        <v>31</v>
      </c>
      <c r="N5272" s="3">
        <v>104.22</v>
      </c>
      <c r="O5272" s="3">
        <v>15.63</v>
      </c>
      <c r="P5272" s="1" t="s">
        <v>2788</v>
      </c>
      <c r="Q5272" s="3">
        <v>104.22</v>
      </c>
      <c r="R5272" s="3">
        <v>1.72</v>
      </c>
      <c r="S5272" s="1" t="s">
        <v>33</v>
      </c>
      <c r="T5272" s="3">
        <v>104.22</v>
      </c>
      <c r="U5272" s="3">
        <v>7.92</v>
      </c>
      <c r="V5272" s="1" t="s">
        <v>33</v>
      </c>
      <c r="W5272" s="1" t="s">
        <v>33</v>
      </c>
      <c r="X5272" s="1" t="s">
        <v>6966</v>
      </c>
      <c r="Y5272" s="1" t="s">
        <v>91</v>
      </c>
      <c r="Z5272" s="1" t="s">
        <v>4108</v>
      </c>
      <c r="AA5272" s="1" t="s">
        <v>131</v>
      </c>
    </row>
    <row r="5273" spans="1:27" x14ac:dyDescent="0.25">
      <c r="A5273" s="1" t="s">
        <v>26</v>
      </c>
      <c r="B5273" s="1" t="s">
        <v>6965</v>
      </c>
      <c r="C5273" s="2">
        <v>42338</v>
      </c>
      <c r="D5273" s="1" t="s">
        <v>2841</v>
      </c>
      <c r="E5273" s="7" t="str">
        <f>VLOOKUP(TRIM(D5273)*1,CFOP!A:B,2,FALSE)</f>
        <v>Sim</v>
      </c>
      <c r="F5273" s="1" t="s">
        <v>411</v>
      </c>
      <c r="G5273" s="3">
        <v>280.33000000000004</v>
      </c>
      <c r="H5273" s="3">
        <v>233.61</v>
      </c>
      <c r="I5273" s="3">
        <v>9.34</v>
      </c>
      <c r="J5273" s="1" t="s">
        <v>61</v>
      </c>
      <c r="K5273" s="3">
        <v>0</v>
      </c>
      <c r="L5273" s="3">
        <v>0</v>
      </c>
      <c r="M5273" s="1" t="s">
        <v>31</v>
      </c>
      <c r="N5273" s="3">
        <v>233.61</v>
      </c>
      <c r="O5273" s="3">
        <v>46.72</v>
      </c>
      <c r="P5273" s="1" t="s">
        <v>2788</v>
      </c>
      <c r="Q5273" s="3">
        <v>233.61</v>
      </c>
      <c r="R5273" s="3">
        <v>3.85</v>
      </c>
      <c r="S5273" s="1" t="s">
        <v>33</v>
      </c>
      <c r="T5273" s="3">
        <v>233.61</v>
      </c>
      <c r="U5273" s="3">
        <v>17.75</v>
      </c>
      <c r="V5273" s="1" t="s">
        <v>33</v>
      </c>
      <c r="W5273" s="1" t="s">
        <v>33</v>
      </c>
      <c r="X5273" s="1" t="s">
        <v>6966</v>
      </c>
      <c r="Y5273" s="1" t="s">
        <v>99</v>
      </c>
      <c r="Z5273" s="1" t="s">
        <v>126</v>
      </c>
      <c r="AA5273" s="1" t="s">
        <v>127</v>
      </c>
    </row>
    <row r="5274" spans="1:27" x14ac:dyDescent="0.25">
      <c r="A5274" s="1" t="s">
        <v>26</v>
      </c>
      <c r="B5274" s="1" t="s">
        <v>6965</v>
      </c>
      <c r="C5274" s="2">
        <v>42338</v>
      </c>
      <c r="D5274" s="1" t="s">
        <v>2841</v>
      </c>
      <c r="E5274" s="7" t="str">
        <f>VLOOKUP(TRIM(D5274)*1,CFOP!A:B,2,FALSE)</f>
        <v>Sim</v>
      </c>
      <c r="F5274" s="1" t="s">
        <v>411</v>
      </c>
      <c r="G5274" s="3">
        <v>357.24</v>
      </c>
      <c r="H5274" s="3">
        <v>310.64</v>
      </c>
      <c r="I5274" s="3">
        <v>12.43</v>
      </c>
      <c r="J5274" s="1" t="s">
        <v>61</v>
      </c>
      <c r="K5274" s="3">
        <v>0</v>
      </c>
      <c r="L5274" s="3">
        <v>0</v>
      </c>
      <c r="M5274" s="1" t="s">
        <v>31</v>
      </c>
      <c r="N5274" s="3">
        <v>310.64</v>
      </c>
      <c r="O5274" s="3">
        <v>46.6</v>
      </c>
      <c r="P5274" s="1" t="s">
        <v>2788</v>
      </c>
      <c r="Q5274" s="3">
        <v>310.64</v>
      </c>
      <c r="R5274" s="3">
        <v>5.13</v>
      </c>
      <c r="S5274" s="1" t="s">
        <v>33</v>
      </c>
      <c r="T5274" s="3">
        <v>310.64</v>
      </c>
      <c r="U5274" s="3">
        <v>23.61</v>
      </c>
      <c r="V5274" s="1" t="s">
        <v>33</v>
      </c>
      <c r="W5274" s="1" t="s">
        <v>33</v>
      </c>
      <c r="X5274" s="1" t="s">
        <v>6966</v>
      </c>
      <c r="Y5274" s="1" t="s">
        <v>91</v>
      </c>
      <c r="Z5274" s="1" t="s">
        <v>6975</v>
      </c>
      <c r="AA5274" s="1" t="s">
        <v>6976</v>
      </c>
    </row>
    <row r="5275" spans="1:27" x14ac:dyDescent="0.25">
      <c r="A5275" s="1" t="s">
        <v>26</v>
      </c>
      <c r="B5275" s="1" t="s">
        <v>6965</v>
      </c>
      <c r="C5275" s="2">
        <v>42338</v>
      </c>
      <c r="D5275" s="1" t="s">
        <v>3221</v>
      </c>
      <c r="E5275" s="7" t="str">
        <f>VLOOKUP(TRIM(D5275)*1,CFOP!A:B,2,FALSE)</f>
        <v>Sim</v>
      </c>
      <c r="F5275" s="1" t="s">
        <v>411</v>
      </c>
      <c r="G5275" s="3">
        <v>3085.05</v>
      </c>
      <c r="H5275" s="3">
        <v>2180.46</v>
      </c>
      <c r="I5275" s="3">
        <v>87.22</v>
      </c>
      <c r="J5275" s="1" t="s">
        <v>3082</v>
      </c>
      <c r="K5275" s="3">
        <v>3910.2400000000002</v>
      </c>
      <c r="L5275" s="3">
        <v>577.52</v>
      </c>
      <c r="M5275" s="1" t="s">
        <v>3082</v>
      </c>
      <c r="N5275" s="3">
        <v>2180.46</v>
      </c>
      <c r="O5275" s="3">
        <v>327.07</v>
      </c>
      <c r="P5275" s="1" t="s">
        <v>2788</v>
      </c>
      <c r="Q5275" s="3">
        <v>2180.46</v>
      </c>
      <c r="R5275" s="3">
        <v>35.980000000000004</v>
      </c>
      <c r="S5275" s="1" t="s">
        <v>33</v>
      </c>
      <c r="T5275" s="3">
        <v>2180.46</v>
      </c>
      <c r="U5275" s="3">
        <v>165.71</v>
      </c>
      <c r="V5275" s="1" t="s">
        <v>33</v>
      </c>
      <c r="W5275" s="1" t="s">
        <v>33</v>
      </c>
      <c r="X5275" s="1" t="s">
        <v>6966</v>
      </c>
      <c r="Y5275" s="1" t="s">
        <v>400</v>
      </c>
      <c r="Z5275" s="1" t="s">
        <v>987</v>
      </c>
      <c r="AA5275" s="1" t="s">
        <v>3083</v>
      </c>
    </row>
  </sheetData>
  <autoFilter ref="A1:AA5275">
    <filterColumn colId="4">
      <filters>
        <filter val="Sim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workbookViewId="0">
      <selection activeCell="A3" sqref="A3"/>
    </sheetView>
  </sheetViews>
  <sheetFormatPr defaultColWidth="35.140625" defaultRowHeight="15" x14ac:dyDescent="0.25"/>
  <sheetData>
    <row r="1" spans="1:2" x14ac:dyDescent="0.25">
      <c r="A1" s="4" t="s">
        <v>3</v>
      </c>
      <c r="B1" s="5" t="s">
        <v>6977</v>
      </c>
    </row>
    <row r="2" spans="1:2" x14ac:dyDescent="0.25">
      <c r="A2" s="6">
        <v>1101</v>
      </c>
      <c r="B2" s="6" t="s">
        <v>6978</v>
      </c>
    </row>
    <row r="3" spans="1:2" x14ac:dyDescent="0.25">
      <c r="A3" s="6">
        <v>1102</v>
      </c>
      <c r="B3" s="6" t="s">
        <v>6978</v>
      </c>
    </row>
    <row r="4" spans="1:2" x14ac:dyDescent="0.25">
      <c r="A4" s="6">
        <v>1124</v>
      </c>
      <c r="B4" s="6" t="s">
        <v>6978</v>
      </c>
    </row>
    <row r="5" spans="1:2" x14ac:dyDescent="0.25">
      <c r="A5" s="6">
        <v>1201</v>
      </c>
      <c r="B5" s="6" t="s">
        <v>6979</v>
      </c>
    </row>
    <row r="6" spans="1:2" x14ac:dyDescent="0.25">
      <c r="A6" s="6">
        <v>1202</v>
      </c>
      <c r="B6" s="6" t="s">
        <v>6979</v>
      </c>
    </row>
    <row r="7" spans="1:2" x14ac:dyDescent="0.25">
      <c r="A7" s="6">
        <v>1252</v>
      </c>
      <c r="B7" s="6" t="s">
        <v>6978</v>
      </c>
    </row>
    <row r="8" spans="1:2" x14ac:dyDescent="0.25">
      <c r="A8" s="6">
        <v>1302</v>
      </c>
      <c r="B8" s="6" t="s">
        <v>6978</v>
      </c>
    </row>
    <row r="9" spans="1:2" x14ac:dyDescent="0.25">
      <c r="A9" s="6">
        <v>1352</v>
      </c>
      <c r="B9" s="6" t="s">
        <v>6978</v>
      </c>
    </row>
    <row r="10" spans="1:2" x14ac:dyDescent="0.25">
      <c r="A10" s="6">
        <v>1353</v>
      </c>
      <c r="B10" s="6" t="s">
        <v>6978</v>
      </c>
    </row>
    <row r="11" spans="1:2" x14ac:dyDescent="0.25">
      <c r="A11" s="6">
        <v>1403</v>
      </c>
      <c r="B11" s="6" t="s">
        <v>6978</v>
      </c>
    </row>
    <row r="12" spans="1:2" x14ac:dyDescent="0.25">
      <c r="A12" s="6">
        <v>1411</v>
      </c>
      <c r="B12" s="6" t="s">
        <v>6979</v>
      </c>
    </row>
    <row r="13" spans="1:2" x14ac:dyDescent="0.25">
      <c r="A13" s="6">
        <v>1551</v>
      </c>
      <c r="B13" s="6" t="s">
        <v>6978</v>
      </c>
    </row>
    <row r="14" spans="1:2" x14ac:dyDescent="0.25">
      <c r="A14" s="6">
        <v>1556</v>
      </c>
      <c r="B14" s="6" t="s">
        <v>6978</v>
      </c>
    </row>
    <row r="15" spans="1:2" x14ac:dyDescent="0.25">
      <c r="A15" s="6">
        <v>1902</v>
      </c>
      <c r="B15" s="6" t="s">
        <v>6978</v>
      </c>
    </row>
    <row r="16" spans="1:2" x14ac:dyDescent="0.25">
      <c r="A16" s="6">
        <v>1910</v>
      </c>
      <c r="B16" s="6" t="s">
        <v>6978</v>
      </c>
    </row>
    <row r="17" spans="1:2" x14ac:dyDescent="0.25">
      <c r="A17" s="6">
        <v>1911</v>
      </c>
      <c r="B17" s="6" t="s">
        <v>6978</v>
      </c>
    </row>
    <row r="18" spans="1:2" x14ac:dyDescent="0.25">
      <c r="A18" s="6">
        <v>1915</v>
      </c>
      <c r="B18" s="6" t="s">
        <v>6978</v>
      </c>
    </row>
    <row r="19" spans="1:2" x14ac:dyDescent="0.25">
      <c r="A19" s="6">
        <v>1916</v>
      </c>
      <c r="B19" s="6" t="s">
        <v>6978</v>
      </c>
    </row>
    <row r="20" spans="1:2" x14ac:dyDescent="0.25">
      <c r="A20" s="6">
        <v>1920</v>
      </c>
      <c r="B20" s="6" t="s">
        <v>6978</v>
      </c>
    </row>
    <row r="21" spans="1:2" x14ac:dyDescent="0.25">
      <c r="A21" s="6">
        <v>1921</v>
      </c>
      <c r="B21" s="6" t="s">
        <v>6978</v>
      </c>
    </row>
    <row r="22" spans="1:2" x14ac:dyDescent="0.25">
      <c r="A22" s="6">
        <v>1949</v>
      </c>
      <c r="B22" s="6" t="s">
        <v>6978</v>
      </c>
    </row>
    <row r="23" spans="1:2" x14ac:dyDescent="0.25">
      <c r="A23" s="6">
        <v>2101</v>
      </c>
      <c r="B23" s="6" t="s">
        <v>6978</v>
      </c>
    </row>
    <row r="24" spans="1:2" x14ac:dyDescent="0.25">
      <c r="A24" s="6">
        <v>2102</v>
      </c>
      <c r="B24" s="6" t="s">
        <v>6978</v>
      </c>
    </row>
    <row r="25" spans="1:2" x14ac:dyDescent="0.25">
      <c r="A25" s="6">
        <v>2201</v>
      </c>
      <c r="B25" s="6" t="s">
        <v>6979</v>
      </c>
    </row>
    <row r="26" spans="1:2" x14ac:dyDescent="0.25">
      <c r="A26" s="6">
        <v>2202</v>
      </c>
      <c r="B26" s="6" t="s">
        <v>6979</v>
      </c>
    </row>
    <row r="27" spans="1:2" x14ac:dyDescent="0.25">
      <c r="A27" s="6">
        <v>2203</v>
      </c>
      <c r="B27" s="6" t="s">
        <v>6979</v>
      </c>
    </row>
    <row r="28" spans="1:2" x14ac:dyDescent="0.25">
      <c r="A28" s="6">
        <v>2302</v>
      </c>
      <c r="B28" s="6" t="s">
        <v>6978</v>
      </c>
    </row>
    <row r="29" spans="1:2" x14ac:dyDescent="0.25">
      <c r="A29" s="6">
        <v>2352</v>
      </c>
      <c r="B29" s="6" t="s">
        <v>6978</v>
      </c>
    </row>
    <row r="30" spans="1:2" x14ac:dyDescent="0.25">
      <c r="A30" s="6">
        <v>2353</v>
      </c>
      <c r="B30" s="6" t="s">
        <v>6978</v>
      </c>
    </row>
    <row r="31" spans="1:2" x14ac:dyDescent="0.25">
      <c r="A31" s="6">
        <v>2403</v>
      </c>
      <c r="B31" s="6" t="s">
        <v>6978</v>
      </c>
    </row>
    <row r="32" spans="1:2" x14ac:dyDescent="0.25">
      <c r="A32" s="6">
        <v>2410</v>
      </c>
      <c r="B32" s="6" t="s">
        <v>6979</v>
      </c>
    </row>
    <row r="33" spans="1:2" x14ac:dyDescent="0.25">
      <c r="A33" s="6">
        <v>2411</v>
      </c>
      <c r="B33" s="6" t="s">
        <v>6979</v>
      </c>
    </row>
    <row r="34" spans="1:2" x14ac:dyDescent="0.25">
      <c r="A34" s="6">
        <v>2556</v>
      </c>
      <c r="B34" s="6" t="s">
        <v>6978</v>
      </c>
    </row>
    <row r="35" spans="1:2" x14ac:dyDescent="0.25">
      <c r="A35" s="6">
        <v>2915</v>
      </c>
      <c r="B35" s="6" t="s">
        <v>6978</v>
      </c>
    </row>
    <row r="36" spans="1:2" x14ac:dyDescent="0.25">
      <c r="A36" s="6">
        <v>2949</v>
      </c>
      <c r="B36" s="6" t="s">
        <v>6978</v>
      </c>
    </row>
    <row r="37" spans="1:2" x14ac:dyDescent="0.25">
      <c r="A37" s="6">
        <v>3101</v>
      </c>
      <c r="B37" s="6" t="s">
        <v>6978</v>
      </c>
    </row>
    <row r="38" spans="1:2" x14ac:dyDescent="0.25">
      <c r="A38" s="6">
        <v>3102</v>
      </c>
      <c r="B38" s="6" t="s">
        <v>6978</v>
      </c>
    </row>
    <row r="39" spans="1:2" x14ac:dyDescent="0.25">
      <c r="A39" s="6">
        <v>5101</v>
      </c>
      <c r="B39" s="6" t="s">
        <v>6979</v>
      </c>
    </row>
    <row r="40" spans="1:2" x14ac:dyDescent="0.25">
      <c r="A40" s="6">
        <v>5102</v>
      </c>
      <c r="B40" s="6" t="s">
        <v>6979</v>
      </c>
    </row>
    <row r="41" spans="1:2" x14ac:dyDescent="0.25">
      <c r="A41" s="6">
        <v>5118</v>
      </c>
      <c r="B41" s="6" t="s">
        <v>6979</v>
      </c>
    </row>
    <row r="42" spans="1:2" x14ac:dyDescent="0.25">
      <c r="A42" s="6">
        <v>5201</v>
      </c>
      <c r="B42" s="6" t="s">
        <v>6978</v>
      </c>
    </row>
    <row r="43" spans="1:2" x14ac:dyDescent="0.25">
      <c r="A43" s="6">
        <v>5401</v>
      </c>
      <c r="B43" s="6" t="s">
        <v>6979</v>
      </c>
    </row>
    <row r="44" spans="1:2" x14ac:dyDescent="0.25">
      <c r="A44" s="6">
        <v>5403</v>
      </c>
      <c r="B44" s="6" t="s">
        <v>6979</v>
      </c>
    </row>
    <row r="45" spans="1:2" x14ac:dyDescent="0.25">
      <c r="A45" s="6">
        <v>5405</v>
      </c>
      <c r="B45" s="6" t="s">
        <v>6979</v>
      </c>
    </row>
    <row r="46" spans="1:2" x14ac:dyDescent="0.25">
      <c r="A46" s="6">
        <v>5501</v>
      </c>
      <c r="B46" s="6" t="s">
        <v>6979</v>
      </c>
    </row>
    <row r="47" spans="1:2" x14ac:dyDescent="0.25">
      <c r="A47" s="6">
        <v>5553</v>
      </c>
      <c r="B47" s="6" t="s">
        <v>6978</v>
      </c>
    </row>
    <row r="48" spans="1:2" x14ac:dyDescent="0.25">
      <c r="A48" s="6">
        <v>5901</v>
      </c>
      <c r="B48" s="6" t="s">
        <v>6978</v>
      </c>
    </row>
    <row r="49" spans="1:2" x14ac:dyDescent="0.25">
      <c r="A49" s="6">
        <v>5910</v>
      </c>
      <c r="B49" s="6" t="s">
        <v>6978</v>
      </c>
    </row>
    <row r="50" spans="1:2" x14ac:dyDescent="0.25">
      <c r="A50" s="6">
        <v>5912</v>
      </c>
      <c r="B50" s="6" t="s">
        <v>6978</v>
      </c>
    </row>
    <row r="51" spans="1:2" x14ac:dyDescent="0.25">
      <c r="A51" s="6">
        <v>5915</v>
      </c>
      <c r="B51" s="6" t="s">
        <v>6978</v>
      </c>
    </row>
    <row r="52" spans="1:2" x14ac:dyDescent="0.25">
      <c r="A52" s="6">
        <v>5916</v>
      </c>
      <c r="B52" s="6" t="s">
        <v>6978</v>
      </c>
    </row>
    <row r="53" spans="1:2" x14ac:dyDescent="0.25">
      <c r="A53" s="6">
        <v>5920</v>
      </c>
      <c r="B53" s="6" t="s">
        <v>6978</v>
      </c>
    </row>
    <row r="54" spans="1:2" x14ac:dyDescent="0.25">
      <c r="A54" s="6">
        <v>5921</v>
      </c>
      <c r="B54" s="6" t="s">
        <v>6978</v>
      </c>
    </row>
    <row r="55" spans="1:2" x14ac:dyDescent="0.25">
      <c r="A55" s="6">
        <v>5923</v>
      </c>
      <c r="B55" s="6" t="s">
        <v>6978</v>
      </c>
    </row>
    <row r="56" spans="1:2" x14ac:dyDescent="0.25">
      <c r="A56" s="6">
        <v>5949</v>
      </c>
      <c r="B56" s="6" t="s">
        <v>6978</v>
      </c>
    </row>
    <row r="57" spans="1:2" x14ac:dyDescent="0.25">
      <c r="A57" s="6">
        <v>6101</v>
      </c>
      <c r="B57" s="6" t="s">
        <v>6979</v>
      </c>
    </row>
    <row r="58" spans="1:2" x14ac:dyDescent="0.25">
      <c r="A58" s="6">
        <v>6102</v>
      </c>
      <c r="B58" s="6" t="s">
        <v>6979</v>
      </c>
    </row>
    <row r="59" spans="1:2" x14ac:dyDescent="0.25">
      <c r="A59" s="6">
        <v>6107</v>
      </c>
      <c r="B59" s="6" t="s">
        <v>6979</v>
      </c>
    </row>
    <row r="60" spans="1:2" x14ac:dyDescent="0.25">
      <c r="A60" s="6">
        <v>6108</v>
      </c>
      <c r="B60" s="6" t="s">
        <v>6979</v>
      </c>
    </row>
    <row r="61" spans="1:2" x14ac:dyDescent="0.25">
      <c r="A61" s="6">
        <v>6109</v>
      </c>
      <c r="B61" s="6" t="s">
        <v>6979</v>
      </c>
    </row>
    <row r="62" spans="1:2" x14ac:dyDescent="0.25">
      <c r="A62" s="6">
        <v>6110</v>
      </c>
      <c r="B62" s="6" t="s">
        <v>6979</v>
      </c>
    </row>
    <row r="63" spans="1:2" x14ac:dyDescent="0.25">
      <c r="A63" s="6">
        <v>6118</v>
      </c>
      <c r="B63" s="6" t="s">
        <v>6979</v>
      </c>
    </row>
    <row r="64" spans="1:2" x14ac:dyDescent="0.25">
      <c r="A64" s="6">
        <v>6151</v>
      </c>
      <c r="B64" s="6" t="s">
        <v>6978</v>
      </c>
    </row>
    <row r="65" spans="1:2" x14ac:dyDescent="0.25">
      <c r="A65" s="6">
        <v>6201</v>
      </c>
      <c r="B65" s="6" t="s">
        <v>6978</v>
      </c>
    </row>
    <row r="66" spans="1:2" x14ac:dyDescent="0.25">
      <c r="A66" s="6">
        <v>6401</v>
      </c>
      <c r="B66" s="6" t="s">
        <v>6979</v>
      </c>
    </row>
    <row r="67" spans="1:2" x14ac:dyDescent="0.25">
      <c r="A67" s="6">
        <v>6403</v>
      </c>
      <c r="B67" s="6" t="s">
        <v>6979</v>
      </c>
    </row>
    <row r="68" spans="1:2" x14ac:dyDescent="0.25">
      <c r="A68" s="6">
        <v>6554</v>
      </c>
      <c r="B68" s="6" t="s">
        <v>6978</v>
      </c>
    </row>
    <row r="69" spans="1:2" x14ac:dyDescent="0.25">
      <c r="A69" s="6">
        <v>6910</v>
      </c>
      <c r="B69" s="6" t="s">
        <v>6978</v>
      </c>
    </row>
    <row r="70" spans="1:2" x14ac:dyDescent="0.25">
      <c r="A70" s="6">
        <v>6916</v>
      </c>
      <c r="B70" s="6" t="s">
        <v>6978</v>
      </c>
    </row>
    <row r="71" spans="1:2" x14ac:dyDescent="0.25">
      <c r="A71" s="6">
        <v>6920</v>
      </c>
      <c r="B71" s="6" t="s">
        <v>6978</v>
      </c>
    </row>
    <row r="72" spans="1:2" x14ac:dyDescent="0.25">
      <c r="A72" s="6">
        <v>6921</v>
      </c>
      <c r="B72" s="6" t="s">
        <v>6978</v>
      </c>
    </row>
    <row r="73" spans="1:2" x14ac:dyDescent="0.25">
      <c r="A73" s="6">
        <v>6923</v>
      </c>
      <c r="B73" s="6" t="s">
        <v>6978</v>
      </c>
    </row>
    <row r="74" spans="1:2" x14ac:dyDescent="0.25">
      <c r="A74" s="6">
        <v>6949</v>
      </c>
      <c r="B74" s="6" t="s">
        <v>6978</v>
      </c>
    </row>
    <row r="75" spans="1:2" x14ac:dyDescent="0.25">
      <c r="A75" s="6">
        <v>7101</v>
      </c>
      <c r="B75" s="6" t="s">
        <v>6979</v>
      </c>
    </row>
    <row r="76" spans="1:2" x14ac:dyDescent="0.25">
      <c r="A76" s="6">
        <v>7102</v>
      </c>
      <c r="B76" s="6" t="s">
        <v>6979</v>
      </c>
    </row>
  </sheetData>
  <autoFilter ref="A1:B76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4489"/>
  <sheetViews>
    <sheetView tabSelected="1" topLeftCell="AM1685" workbookViewId="0">
      <selection activeCell="BB2" sqref="BB2:BB1730"/>
    </sheetView>
  </sheetViews>
  <sheetFormatPr defaultRowHeight="15" x14ac:dyDescent="0.25"/>
  <cols>
    <col min="1" max="1" width="6.140625" bestFit="1" customWidth="1"/>
    <col min="2" max="2" width="10" bestFit="1" customWidth="1"/>
    <col min="3" max="3" width="8.7109375" bestFit="1" customWidth="1"/>
    <col min="4" max="5" width="5.7109375" bestFit="1" customWidth="1"/>
    <col min="6" max="6" width="4" bestFit="1" customWidth="1"/>
    <col min="7" max="7" width="14.28515625" bestFit="1" customWidth="1"/>
    <col min="8" max="8" width="10.28515625" bestFit="1" customWidth="1"/>
    <col min="9" max="9" width="9.7109375" bestFit="1" customWidth="1"/>
    <col min="10" max="11" width="9" bestFit="1" customWidth="1"/>
    <col min="12" max="12" width="12.140625" bestFit="1" customWidth="1"/>
    <col min="13" max="13" width="11.42578125" bestFit="1" customWidth="1"/>
    <col min="14" max="15" width="9" bestFit="1" customWidth="1"/>
    <col min="16" max="16" width="6.85546875" bestFit="1" customWidth="1"/>
    <col min="17" max="17" width="9" bestFit="1" customWidth="1"/>
    <col min="18" max="18" width="8" bestFit="1" customWidth="1"/>
    <col min="19" max="19" width="7.28515625" bestFit="1" customWidth="1"/>
    <col min="20" max="20" width="12.42578125" bestFit="1" customWidth="1"/>
    <col min="21" max="21" width="11.85546875" bestFit="1" customWidth="1"/>
    <col min="22" max="22" width="11.140625" bestFit="1" customWidth="1"/>
    <col min="23" max="23" width="7.5703125" bestFit="1" customWidth="1"/>
    <col min="24" max="24" width="12" bestFit="1" customWidth="1"/>
    <col min="25" max="25" width="9" bestFit="1" customWidth="1"/>
    <col min="26" max="26" width="14.7109375" bestFit="1" customWidth="1"/>
    <col min="27" max="27" width="47.28515625" bestFit="1" customWidth="1"/>
    <col min="29" max="29" width="10" bestFit="1" customWidth="1"/>
    <col min="30" max="30" width="10.7109375" bestFit="1" customWidth="1"/>
    <col min="31" max="31" width="15.140625" bestFit="1" customWidth="1"/>
    <col min="32" max="32" width="11.5703125" bestFit="1" customWidth="1"/>
    <col min="33" max="33" width="12" bestFit="1" customWidth="1"/>
    <col min="34" max="34" width="2.7109375" bestFit="1" customWidth="1"/>
    <col min="35" max="35" width="12" style="16" bestFit="1" customWidth="1"/>
    <col min="36" max="36" width="15.140625" style="16" bestFit="1" customWidth="1"/>
    <col min="37" max="37" width="10" style="16" bestFit="1" customWidth="1"/>
    <col min="38" max="38" width="14.7109375" style="16" bestFit="1" customWidth="1"/>
    <col min="39" max="39" width="11.42578125" style="16" bestFit="1" customWidth="1"/>
    <col min="40" max="41" width="25.140625" bestFit="1" customWidth="1"/>
    <col min="42" max="42" width="9" bestFit="1" customWidth="1"/>
    <col min="43" max="43" width="10.5703125" bestFit="1" customWidth="1"/>
    <col min="47" max="47" width="10" bestFit="1" customWidth="1"/>
    <col min="48" max="48" width="10.7109375" bestFit="1" customWidth="1"/>
    <col min="49" max="49" width="12" bestFit="1" customWidth="1"/>
    <col min="50" max="50" width="15.140625" bestFit="1" customWidth="1"/>
    <col min="51" max="51" width="11.5703125" bestFit="1" customWidth="1"/>
    <col min="52" max="52" width="10.5703125" bestFit="1" customWidth="1"/>
    <col min="54" max="54" width="42.710937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D1" s="12" t="s">
        <v>6980</v>
      </c>
      <c r="AE1" s="12" t="s">
        <v>6980</v>
      </c>
      <c r="AF1" s="12" t="s">
        <v>6980</v>
      </c>
      <c r="AG1" s="12" t="s">
        <v>6980</v>
      </c>
      <c r="AH1" s="12" t="s">
        <v>6980</v>
      </c>
      <c r="AI1" s="16" t="s">
        <v>6981</v>
      </c>
      <c r="AJ1" s="16" t="s">
        <v>6982</v>
      </c>
      <c r="AK1" s="16" t="s">
        <v>6983</v>
      </c>
      <c r="AL1" s="16" t="s">
        <v>6984</v>
      </c>
      <c r="AM1" s="16" t="s">
        <v>6985</v>
      </c>
      <c r="AN1" t="s">
        <v>6986</v>
      </c>
      <c r="AO1" t="s">
        <v>6986</v>
      </c>
      <c r="AU1" t="s">
        <v>1</v>
      </c>
      <c r="AV1" s="18" t="s">
        <v>2</v>
      </c>
      <c r="AW1" t="s">
        <v>22</v>
      </c>
      <c r="AX1" t="s">
        <v>6982</v>
      </c>
      <c r="AY1" s="17" t="s">
        <v>20431</v>
      </c>
      <c r="AZ1" s="17" t="s">
        <v>20432</v>
      </c>
    </row>
    <row r="2" spans="1:54" x14ac:dyDescent="0.25">
      <c r="A2" t="s">
        <v>26</v>
      </c>
      <c r="B2" t="s">
        <v>189</v>
      </c>
      <c r="C2">
        <v>42311</v>
      </c>
      <c r="D2" t="s">
        <v>190</v>
      </c>
      <c r="E2" t="s">
        <v>6979</v>
      </c>
      <c r="F2" t="s">
        <v>29</v>
      </c>
      <c r="G2">
        <v>-884.19</v>
      </c>
      <c r="H2">
        <v>0</v>
      </c>
      <c r="I2">
        <v>0</v>
      </c>
      <c r="J2" t="s">
        <v>31</v>
      </c>
      <c r="K2">
        <v>0</v>
      </c>
      <c r="L2">
        <v>0</v>
      </c>
      <c r="M2" t="s">
        <v>31</v>
      </c>
      <c r="N2">
        <v>0</v>
      </c>
      <c r="O2">
        <v>0</v>
      </c>
      <c r="P2" t="s">
        <v>31</v>
      </c>
      <c r="Q2">
        <v>884.19</v>
      </c>
      <c r="R2">
        <v>14.59</v>
      </c>
      <c r="S2" t="s">
        <v>32</v>
      </c>
      <c r="T2">
        <v>884.19</v>
      </c>
      <c r="U2">
        <v>67.2</v>
      </c>
      <c r="V2" t="s">
        <v>32</v>
      </c>
      <c r="W2" t="s">
        <v>33</v>
      </c>
      <c r="X2" t="s">
        <v>191</v>
      </c>
      <c r="Y2" t="s">
        <v>192</v>
      </c>
      <c r="Z2" t="s">
        <v>193</v>
      </c>
      <c r="AA2" t="s">
        <v>194</v>
      </c>
      <c r="AC2" s="13" t="str">
        <f>B2</f>
        <v>000039336</v>
      </c>
      <c r="AD2" t="str">
        <f>TEXT(C2,"dd/mm/aaaa")</f>
        <v>03/11/2015</v>
      </c>
      <c r="AE2" t="str">
        <f t="shared" ref="AE2" si="0">VLOOKUP(X2*1,AI:AJ,2,FALSE)</f>
        <v>88309620000581</v>
      </c>
      <c r="AF2" s="14">
        <f>G2*1</f>
        <v>-884.19</v>
      </c>
      <c r="AG2">
        <f t="shared" ref="AG2" si="1">SUMIF(AK:AK,B2,AQ:AQ)</f>
        <v>0</v>
      </c>
      <c r="AH2">
        <f>IF(OR(LEFT(TRIM(D2),1)="1",LEFT(TRIM(D2),1)="2",LEFT(TRIM(D2),1)="3"),-1,1)</f>
        <v>-1</v>
      </c>
      <c r="AI2" s="16">
        <v>6782808</v>
      </c>
      <c r="AJ2" s="16" t="s">
        <v>7138</v>
      </c>
      <c r="AK2" s="16" t="s">
        <v>7139</v>
      </c>
      <c r="AL2" s="16" t="s">
        <v>6987</v>
      </c>
      <c r="AM2" s="16" t="s">
        <v>7140</v>
      </c>
      <c r="AN2">
        <v>30000</v>
      </c>
      <c r="AO2" t="e">
        <f>VLOOKUP(TRIM(AL2),'Parcela Dedutivel'!$A$1:$B$65536,2,FALSE)</f>
        <v>#N/A</v>
      </c>
      <c r="AP2" s="15">
        <f>IF(ISNA(AO2),0,AO2)</f>
        <v>0</v>
      </c>
      <c r="AQ2" s="16">
        <f>AP2*AN2</f>
        <v>0</v>
      </c>
      <c r="AU2" t="s">
        <v>189</v>
      </c>
      <c r="AV2" s="18">
        <v>42311</v>
      </c>
      <c r="AW2" t="s">
        <v>191</v>
      </c>
      <c r="AX2" t="str">
        <f>VLOOKUP(AW2*1,AI:AJ,2,FALSE)</f>
        <v>88309620000581</v>
      </c>
      <c r="AY2" s="17">
        <f>SUMIF(AC:AC,AU2,AF:AF)*VLOOKUP(AU2,AC:AH,6,FALSE)</f>
        <v>884.19</v>
      </c>
      <c r="AZ2" s="17">
        <f>VLOOKUP(AU2,AC:AG,5,FALSE)*VLOOKUP(AU2,AC:AH,6,FALSE)</f>
        <v>0</v>
      </c>
      <c r="BB2" t="str">
        <f>TEXT(AV2,"dd/mm/aaaa")&amp;";"&amp;AX2&amp;";"&amp;TEXT(AY2,"0,00")&amp;";"&amp;TEXT(AZ2,"0,00")</f>
        <v>03/11/2015;88309620000581;884,19;0,00</v>
      </c>
    </row>
    <row r="3" spans="1:54" x14ac:dyDescent="0.25">
      <c r="A3" t="s">
        <v>26</v>
      </c>
      <c r="B3" t="s">
        <v>195</v>
      </c>
      <c r="C3">
        <v>42311</v>
      </c>
      <c r="D3" t="s">
        <v>190</v>
      </c>
      <c r="E3" t="s">
        <v>6979</v>
      </c>
      <c r="F3" t="s">
        <v>29</v>
      </c>
      <c r="G3">
        <v>-442.09000000000003</v>
      </c>
      <c r="H3">
        <v>0</v>
      </c>
      <c r="I3">
        <v>0</v>
      </c>
      <c r="J3" t="s">
        <v>31</v>
      </c>
      <c r="K3">
        <v>0</v>
      </c>
      <c r="L3">
        <v>0</v>
      </c>
      <c r="M3" t="s">
        <v>31</v>
      </c>
      <c r="N3">
        <v>0</v>
      </c>
      <c r="O3">
        <v>0</v>
      </c>
      <c r="P3" t="s">
        <v>31</v>
      </c>
      <c r="Q3">
        <v>442.09000000000003</v>
      </c>
      <c r="R3">
        <v>7.29</v>
      </c>
      <c r="S3" t="s">
        <v>32</v>
      </c>
      <c r="T3">
        <v>442.09000000000003</v>
      </c>
      <c r="U3">
        <v>33.6</v>
      </c>
      <c r="V3" t="s">
        <v>32</v>
      </c>
      <c r="W3" t="s">
        <v>33</v>
      </c>
      <c r="X3" t="s">
        <v>191</v>
      </c>
      <c r="Y3" t="s">
        <v>192</v>
      </c>
      <c r="Z3" t="s">
        <v>193</v>
      </c>
      <c r="AA3" t="s">
        <v>194</v>
      </c>
      <c r="AC3" s="13" t="str">
        <f t="shared" ref="AC3:AC66" si="2">B3</f>
        <v>000039342</v>
      </c>
      <c r="AD3" t="str">
        <f t="shared" ref="AD3:AD66" si="3">TEXT(C3,"dd/mm/aaaa")</f>
        <v>03/11/2015</v>
      </c>
      <c r="AE3" t="str">
        <f t="shared" ref="AE3:AE66" si="4">VLOOKUP(X3*1,AI:AJ,2,FALSE)</f>
        <v>88309620000581</v>
      </c>
      <c r="AF3" s="14">
        <f t="shared" ref="AF3:AF66" si="5">G3*1</f>
        <v>-442.09000000000003</v>
      </c>
      <c r="AG3">
        <f t="shared" ref="AG3:AG66" si="6">SUMIF(AK:AK,B3,AQ:AQ)</f>
        <v>0</v>
      </c>
      <c r="AH3">
        <f t="shared" ref="AH3:AH66" si="7">IF(OR(LEFT(TRIM(D3),1)="1",LEFT(TRIM(D3),1)="2",LEFT(TRIM(D3),1)="3"),-1,1)</f>
        <v>-1</v>
      </c>
      <c r="AI3" s="16">
        <v>6782808</v>
      </c>
      <c r="AJ3" s="16" t="s">
        <v>7138</v>
      </c>
      <c r="AK3" s="16" t="s">
        <v>7139</v>
      </c>
      <c r="AL3" s="16" t="s">
        <v>6988</v>
      </c>
      <c r="AM3" s="16" t="s">
        <v>7140</v>
      </c>
      <c r="AN3">
        <v>20000</v>
      </c>
      <c r="AO3" t="e">
        <f>VLOOKUP(TRIM(AL3),'Parcela Dedutivel'!$A$1:$B$65536,2,FALSE)</f>
        <v>#N/A</v>
      </c>
      <c r="AP3" s="15">
        <f t="shared" ref="AP3:AP66" si="8">IF(ISNA(AO3),0,AO3)</f>
        <v>0</v>
      </c>
      <c r="AQ3" s="16">
        <f t="shared" ref="AQ3:AQ66" si="9">AP3*AN3</f>
        <v>0</v>
      </c>
      <c r="AU3" t="s">
        <v>195</v>
      </c>
      <c r="AV3" s="18">
        <v>42311</v>
      </c>
      <c r="AW3" t="s">
        <v>191</v>
      </c>
      <c r="AX3" t="str">
        <f t="shared" ref="AX3:AX66" si="10">VLOOKUP(AW3*1,AI:AJ,2,FALSE)</f>
        <v>88309620000581</v>
      </c>
      <c r="AY3" s="17">
        <f t="shared" ref="AY3:AY66" si="11">SUMIF(AC:AC,AU3,AF:AF)*VLOOKUP(AU3,AC:AH,6,FALSE)</f>
        <v>442.09000000000003</v>
      </c>
      <c r="AZ3" s="17">
        <f t="shared" ref="AZ3:AZ66" si="12">VLOOKUP(AU3,AC:AG,5,FALSE)*VLOOKUP(AU3,AC:AH,6,FALSE)</f>
        <v>0</v>
      </c>
      <c r="BB3" t="str">
        <f t="shared" ref="BB3:BB66" si="13">TEXT(AV3,"dd/mm/aaaa")&amp;";"&amp;AX3&amp;";"&amp;TEXT(AY3,"0,00")&amp;";"&amp;TEXT(AZ3,"0,00")</f>
        <v>03/11/2015;88309620000581;442,09;0,00</v>
      </c>
    </row>
    <row r="4" spans="1:54" x14ac:dyDescent="0.25">
      <c r="A4" t="s">
        <v>26</v>
      </c>
      <c r="B4" t="s">
        <v>233</v>
      </c>
      <c r="C4">
        <v>42311</v>
      </c>
      <c r="D4" t="s">
        <v>190</v>
      </c>
      <c r="E4" t="s">
        <v>6979</v>
      </c>
      <c r="F4" t="s">
        <v>29</v>
      </c>
      <c r="G4">
        <v>-124.09</v>
      </c>
      <c r="H4">
        <v>124.09</v>
      </c>
      <c r="I4">
        <v>22.34</v>
      </c>
      <c r="J4" t="s">
        <v>30</v>
      </c>
      <c r="K4">
        <v>0</v>
      </c>
      <c r="L4">
        <v>0</v>
      </c>
      <c r="M4" t="s">
        <v>31</v>
      </c>
      <c r="N4">
        <v>0</v>
      </c>
      <c r="O4">
        <v>0</v>
      </c>
      <c r="P4" t="s">
        <v>31</v>
      </c>
      <c r="Q4">
        <v>124.09</v>
      </c>
      <c r="R4">
        <v>2.0499999999999998</v>
      </c>
      <c r="S4" t="s">
        <v>32</v>
      </c>
      <c r="T4">
        <v>124.09</v>
      </c>
      <c r="U4">
        <v>9.43</v>
      </c>
      <c r="V4" t="s">
        <v>32</v>
      </c>
      <c r="W4" t="s">
        <v>33</v>
      </c>
      <c r="X4" t="s">
        <v>234</v>
      </c>
      <c r="Y4" t="s">
        <v>235</v>
      </c>
      <c r="Z4" t="s">
        <v>236</v>
      </c>
      <c r="AA4" t="s">
        <v>237</v>
      </c>
      <c r="AC4" s="13" t="str">
        <f t="shared" si="2"/>
        <v>000167316</v>
      </c>
      <c r="AD4" t="str">
        <f t="shared" si="3"/>
        <v>03/11/2015</v>
      </c>
      <c r="AE4" t="str">
        <f t="shared" si="4"/>
        <v>06985106000259</v>
      </c>
      <c r="AF4" s="14">
        <f t="shared" si="5"/>
        <v>-124.09</v>
      </c>
      <c r="AG4">
        <f t="shared" si="6"/>
        <v>0</v>
      </c>
      <c r="AH4">
        <f t="shared" si="7"/>
        <v>-1</v>
      </c>
      <c r="AI4" s="16">
        <v>6782808</v>
      </c>
      <c r="AJ4" s="16" t="s">
        <v>7138</v>
      </c>
      <c r="AK4" s="16" t="s">
        <v>7139</v>
      </c>
      <c r="AL4" s="16" t="s">
        <v>6989</v>
      </c>
      <c r="AM4" s="16" t="s">
        <v>7140</v>
      </c>
      <c r="AN4">
        <v>6000</v>
      </c>
      <c r="AO4" t="e">
        <f>VLOOKUP(TRIM(AL4),'Parcela Dedutivel'!$A$1:$B$65536,2,FALSE)</f>
        <v>#N/A</v>
      </c>
      <c r="AP4" s="15">
        <f t="shared" si="8"/>
        <v>0</v>
      </c>
      <c r="AQ4" s="16">
        <f t="shared" si="9"/>
        <v>0</v>
      </c>
      <c r="AU4" t="s">
        <v>233</v>
      </c>
      <c r="AV4" s="18">
        <v>42311</v>
      </c>
      <c r="AW4" t="s">
        <v>234</v>
      </c>
      <c r="AX4" t="str">
        <f t="shared" si="10"/>
        <v>06985106000259</v>
      </c>
      <c r="AY4" s="17">
        <f t="shared" si="11"/>
        <v>124.09</v>
      </c>
      <c r="AZ4" s="17">
        <f t="shared" si="12"/>
        <v>0</v>
      </c>
      <c r="BB4" t="str">
        <f t="shared" si="13"/>
        <v>03/11/2015;06985106000259;124,09;0,00</v>
      </c>
    </row>
    <row r="5" spans="1:54" x14ac:dyDescent="0.25">
      <c r="A5" t="s">
        <v>26</v>
      </c>
      <c r="B5" t="s">
        <v>243</v>
      </c>
      <c r="C5">
        <v>42311</v>
      </c>
      <c r="D5" t="s">
        <v>190</v>
      </c>
      <c r="E5" t="s">
        <v>6979</v>
      </c>
      <c r="F5" t="s">
        <v>29</v>
      </c>
      <c r="G5">
        <v>-289.37</v>
      </c>
      <c r="H5">
        <v>251.63</v>
      </c>
      <c r="I5">
        <v>45.29</v>
      </c>
      <c r="J5" t="s">
        <v>61</v>
      </c>
      <c r="K5">
        <v>0</v>
      </c>
      <c r="L5">
        <v>0</v>
      </c>
      <c r="M5" t="s">
        <v>31</v>
      </c>
      <c r="N5">
        <v>251.63</v>
      </c>
      <c r="O5">
        <v>37.74</v>
      </c>
      <c r="P5" t="s">
        <v>62</v>
      </c>
      <c r="Q5">
        <v>251.63</v>
      </c>
      <c r="R5">
        <v>4.1500000000000004</v>
      </c>
      <c r="S5" t="s">
        <v>32</v>
      </c>
      <c r="T5">
        <v>251.63</v>
      </c>
      <c r="U5">
        <v>19.12</v>
      </c>
      <c r="V5" t="s">
        <v>32</v>
      </c>
      <c r="W5" t="s">
        <v>33</v>
      </c>
      <c r="X5" t="s">
        <v>244</v>
      </c>
      <c r="Y5" t="s">
        <v>245</v>
      </c>
      <c r="Z5" t="s">
        <v>246</v>
      </c>
      <c r="AA5" t="s">
        <v>247</v>
      </c>
      <c r="AC5" s="13" t="str">
        <f t="shared" si="2"/>
        <v>000418766</v>
      </c>
      <c r="AD5" t="str">
        <f t="shared" si="3"/>
        <v>03/11/2015</v>
      </c>
      <c r="AE5" t="str">
        <f t="shared" si="4"/>
        <v>46044053002906</v>
      </c>
      <c r="AF5" s="14">
        <f t="shared" si="5"/>
        <v>-289.37</v>
      </c>
      <c r="AG5">
        <f t="shared" si="6"/>
        <v>0</v>
      </c>
      <c r="AH5">
        <f t="shared" si="7"/>
        <v>-1</v>
      </c>
      <c r="AI5" s="16">
        <v>6784322</v>
      </c>
      <c r="AJ5" s="16" t="s">
        <v>7141</v>
      </c>
      <c r="AK5" s="16" t="s">
        <v>7142</v>
      </c>
      <c r="AL5" s="16" t="s">
        <v>6990</v>
      </c>
      <c r="AM5" s="16" t="s">
        <v>7143</v>
      </c>
      <c r="AN5">
        <v>38000</v>
      </c>
      <c r="AO5" t="e">
        <f>VLOOKUP(TRIM(AL5),'Parcela Dedutivel'!$A$1:$B$65536,2,FALSE)</f>
        <v>#N/A</v>
      </c>
      <c r="AP5" s="15">
        <f t="shared" si="8"/>
        <v>0</v>
      </c>
      <c r="AQ5" s="16">
        <f t="shared" si="9"/>
        <v>0</v>
      </c>
      <c r="AU5" t="s">
        <v>243</v>
      </c>
      <c r="AV5" s="18">
        <v>42311</v>
      </c>
      <c r="AW5" t="s">
        <v>244</v>
      </c>
      <c r="AX5" t="str">
        <f t="shared" si="10"/>
        <v>46044053002906</v>
      </c>
      <c r="AY5" s="17">
        <f t="shared" si="11"/>
        <v>289.37</v>
      </c>
      <c r="AZ5" s="17">
        <f t="shared" si="12"/>
        <v>0</v>
      </c>
      <c r="BB5" t="str">
        <f t="shared" si="13"/>
        <v>03/11/2015;46044053002906;289,37;0,00</v>
      </c>
    </row>
    <row r="6" spans="1:54" x14ac:dyDescent="0.25">
      <c r="A6" t="s">
        <v>26</v>
      </c>
      <c r="B6" t="s">
        <v>294</v>
      </c>
      <c r="C6">
        <v>42312</v>
      </c>
      <c r="D6" t="s">
        <v>190</v>
      </c>
      <c r="E6" t="s">
        <v>6979</v>
      </c>
      <c r="F6" t="s">
        <v>29</v>
      </c>
      <c r="G6">
        <v>-2189.35</v>
      </c>
      <c r="H6">
        <v>1903.78</v>
      </c>
      <c r="I6">
        <v>342.68</v>
      </c>
      <c r="J6" t="s">
        <v>61</v>
      </c>
      <c r="K6">
        <v>0</v>
      </c>
      <c r="L6">
        <v>0</v>
      </c>
      <c r="M6" t="s">
        <v>31</v>
      </c>
      <c r="N6">
        <v>1903.78</v>
      </c>
      <c r="O6">
        <v>285.57</v>
      </c>
      <c r="P6" t="s">
        <v>62</v>
      </c>
      <c r="Q6">
        <v>1903.78</v>
      </c>
      <c r="R6">
        <v>31.41</v>
      </c>
      <c r="S6" t="s">
        <v>32</v>
      </c>
      <c r="T6">
        <v>1903.78</v>
      </c>
      <c r="U6">
        <v>144.69</v>
      </c>
      <c r="V6" t="s">
        <v>32</v>
      </c>
      <c r="W6" t="s">
        <v>33</v>
      </c>
      <c r="X6" t="s">
        <v>295</v>
      </c>
      <c r="Y6" t="s">
        <v>91</v>
      </c>
      <c r="Z6" t="s">
        <v>296</v>
      </c>
      <c r="AA6" t="s">
        <v>297</v>
      </c>
      <c r="AC6" s="13" t="str">
        <f t="shared" si="2"/>
        <v>000167366</v>
      </c>
      <c r="AD6" t="str">
        <f t="shared" si="3"/>
        <v>04/11/2015</v>
      </c>
      <c r="AE6" t="str">
        <f t="shared" si="4"/>
        <v>02195445000108</v>
      </c>
      <c r="AF6" s="14">
        <f t="shared" si="5"/>
        <v>-2189.35</v>
      </c>
      <c r="AG6">
        <f t="shared" si="6"/>
        <v>0</v>
      </c>
      <c r="AH6">
        <f t="shared" si="7"/>
        <v>-1</v>
      </c>
      <c r="AI6" s="16">
        <v>6783399</v>
      </c>
      <c r="AJ6" s="16" t="s">
        <v>7144</v>
      </c>
      <c r="AK6" s="16" t="s">
        <v>7145</v>
      </c>
      <c r="AL6" s="16" t="s">
        <v>6991</v>
      </c>
      <c r="AM6" s="16" t="s">
        <v>7143</v>
      </c>
      <c r="AN6">
        <v>1000</v>
      </c>
      <c r="AO6" t="e">
        <f>VLOOKUP(TRIM(AL6),'Parcela Dedutivel'!$A$1:$B$65536,2,FALSE)</f>
        <v>#N/A</v>
      </c>
      <c r="AP6" s="15">
        <f t="shared" si="8"/>
        <v>0</v>
      </c>
      <c r="AQ6" s="16">
        <f t="shared" si="9"/>
        <v>0</v>
      </c>
      <c r="AU6" t="s">
        <v>294</v>
      </c>
      <c r="AV6" s="18">
        <v>42312</v>
      </c>
      <c r="AW6" t="s">
        <v>295</v>
      </c>
      <c r="AX6" t="str">
        <f t="shared" si="10"/>
        <v>02195445000108</v>
      </c>
      <c r="AY6" s="17">
        <f t="shared" si="11"/>
        <v>24146.54</v>
      </c>
      <c r="AZ6" s="17">
        <f t="shared" si="12"/>
        <v>0</v>
      </c>
      <c r="BB6" t="str">
        <f t="shared" si="13"/>
        <v>04/11/2015;02195445000108;24146,54;0,00</v>
      </c>
    </row>
    <row r="7" spans="1:54" x14ac:dyDescent="0.25">
      <c r="A7" t="s">
        <v>26</v>
      </c>
      <c r="B7" t="s">
        <v>294</v>
      </c>
      <c r="C7">
        <v>42312</v>
      </c>
      <c r="D7" t="s">
        <v>190</v>
      </c>
      <c r="E7" t="s">
        <v>6979</v>
      </c>
      <c r="F7" t="s">
        <v>29</v>
      </c>
      <c r="G7">
        <v>-3752.4</v>
      </c>
      <c r="H7">
        <v>3262.96</v>
      </c>
      <c r="I7">
        <v>587.33000000000004</v>
      </c>
      <c r="J7" t="s">
        <v>61</v>
      </c>
      <c r="K7">
        <v>0</v>
      </c>
      <c r="L7">
        <v>0</v>
      </c>
      <c r="M7" t="s">
        <v>31</v>
      </c>
      <c r="N7">
        <v>3262.96</v>
      </c>
      <c r="O7">
        <v>489.44</v>
      </c>
      <c r="P7" t="s">
        <v>62</v>
      </c>
      <c r="Q7">
        <v>3262.96</v>
      </c>
      <c r="R7">
        <v>53.84</v>
      </c>
      <c r="S7" t="s">
        <v>32</v>
      </c>
      <c r="T7">
        <v>3262.96</v>
      </c>
      <c r="U7">
        <v>247.98000000000002</v>
      </c>
      <c r="V7" t="s">
        <v>32</v>
      </c>
      <c r="W7" t="s">
        <v>33</v>
      </c>
      <c r="X7" t="s">
        <v>295</v>
      </c>
      <c r="Y7" t="s">
        <v>91</v>
      </c>
      <c r="Z7" t="s">
        <v>298</v>
      </c>
      <c r="AA7" t="s">
        <v>299</v>
      </c>
      <c r="AC7" s="13" t="str">
        <f t="shared" si="2"/>
        <v>000167366</v>
      </c>
      <c r="AD7" t="str">
        <f t="shared" si="3"/>
        <v>04/11/2015</v>
      </c>
      <c r="AE7" t="str">
        <f t="shared" si="4"/>
        <v>02195445000108</v>
      </c>
      <c r="AF7" s="14">
        <f t="shared" si="5"/>
        <v>-3752.4</v>
      </c>
      <c r="AG7">
        <f t="shared" si="6"/>
        <v>0</v>
      </c>
      <c r="AH7">
        <f t="shared" si="7"/>
        <v>-1</v>
      </c>
      <c r="AI7" s="16">
        <v>6783199</v>
      </c>
      <c r="AJ7" s="16" t="s">
        <v>7146</v>
      </c>
      <c r="AK7" s="16" t="s">
        <v>7147</v>
      </c>
      <c r="AL7" s="16" t="s">
        <v>6992</v>
      </c>
      <c r="AM7" s="16" t="s">
        <v>7140</v>
      </c>
      <c r="AN7">
        <v>5000</v>
      </c>
      <c r="AO7" t="e">
        <f>VLOOKUP(TRIM(AL7),'Parcela Dedutivel'!$A$1:$B$65536,2,FALSE)</f>
        <v>#N/A</v>
      </c>
      <c r="AP7" s="15">
        <f t="shared" si="8"/>
        <v>0</v>
      </c>
      <c r="AQ7" s="16">
        <f t="shared" si="9"/>
        <v>0</v>
      </c>
      <c r="AU7" t="s">
        <v>391</v>
      </c>
      <c r="AV7" s="18">
        <v>42313</v>
      </c>
      <c r="AW7" t="s">
        <v>394</v>
      </c>
      <c r="AX7" t="str">
        <f t="shared" si="10"/>
        <v>40275646000104</v>
      </c>
      <c r="AY7" s="17">
        <f t="shared" si="11"/>
        <v>572.15000000000009</v>
      </c>
      <c r="AZ7" s="17">
        <f t="shared" si="12"/>
        <v>-106.9</v>
      </c>
      <c r="BB7" t="str">
        <f t="shared" si="13"/>
        <v>05/11/2015;40275646000104;572,15;-106,90</v>
      </c>
    </row>
    <row r="8" spans="1:54" x14ac:dyDescent="0.25">
      <c r="A8" t="s">
        <v>26</v>
      </c>
      <c r="B8" t="s">
        <v>294</v>
      </c>
      <c r="C8">
        <v>42312</v>
      </c>
      <c r="D8" t="s">
        <v>190</v>
      </c>
      <c r="E8" t="s">
        <v>6979</v>
      </c>
      <c r="F8" t="s">
        <v>29</v>
      </c>
      <c r="G8">
        <v>-1176.8800000000001</v>
      </c>
      <c r="H8">
        <v>1023.37</v>
      </c>
      <c r="I8">
        <v>184.21</v>
      </c>
      <c r="J8" t="s">
        <v>61</v>
      </c>
      <c r="K8">
        <v>0</v>
      </c>
      <c r="L8">
        <v>0</v>
      </c>
      <c r="M8" t="s">
        <v>31</v>
      </c>
      <c r="N8">
        <v>1023.37</v>
      </c>
      <c r="O8">
        <v>153.51</v>
      </c>
      <c r="P8" t="s">
        <v>62</v>
      </c>
      <c r="Q8">
        <v>1023.37</v>
      </c>
      <c r="R8">
        <v>16.89</v>
      </c>
      <c r="S8" t="s">
        <v>32</v>
      </c>
      <c r="T8">
        <v>1023.37</v>
      </c>
      <c r="U8">
        <v>77.78</v>
      </c>
      <c r="V8" t="s">
        <v>32</v>
      </c>
      <c r="W8" t="s">
        <v>33</v>
      </c>
      <c r="X8" t="s">
        <v>295</v>
      </c>
      <c r="Y8" t="s">
        <v>91</v>
      </c>
      <c r="Z8" t="s">
        <v>300</v>
      </c>
      <c r="AA8" t="s">
        <v>301</v>
      </c>
      <c r="AC8" s="13" t="str">
        <f t="shared" si="2"/>
        <v>000167366</v>
      </c>
      <c r="AD8" t="str">
        <f t="shared" si="3"/>
        <v>04/11/2015</v>
      </c>
      <c r="AE8" t="str">
        <f t="shared" si="4"/>
        <v>02195445000108</v>
      </c>
      <c r="AF8" s="14">
        <f t="shared" si="5"/>
        <v>-1176.8800000000001</v>
      </c>
      <c r="AG8">
        <f t="shared" si="6"/>
        <v>0</v>
      </c>
      <c r="AH8">
        <f t="shared" si="7"/>
        <v>-1</v>
      </c>
      <c r="AI8" s="16">
        <v>6783199</v>
      </c>
      <c r="AJ8" s="16" t="s">
        <v>7146</v>
      </c>
      <c r="AK8" s="16" t="s">
        <v>7147</v>
      </c>
      <c r="AL8" s="16" t="s">
        <v>6993</v>
      </c>
      <c r="AM8" s="16" t="s">
        <v>7140</v>
      </c>
      <c r="AN8">
        <v>5000</v>
      </c>
      <c r="AO8" t="e">
        <f>VLOOKUP(TRIM(AL8),'Parcela Dedutivel'!$A$1:$B$65536,2,FALSE)</f>
        <v>#N/A</v>
      </c>
      <c r="AP8" s="15">
        <f t="shared" si="8"/>
        <v>0</v>
      </c>
      <c r="AQ8" s="16">
        <f t="shared" si="9"/>
        <v>0</v>
      </c>
      <c r="AU8" t="s">
        <v>410</v>
      </c>
      <c r="AV8" s="18">
        <v>42313</v>
      </c>
      <c r="AW8" t="s">
        <v>412</v>
      </c>
      <c r="AX8" t="str">
        <f t="shared" si="10"/>
        <v>83310441004376</v>
      </c>
      <c r="AY8" s="17">
        <f t="shared" si="11"/>
        <v>4402.7800000000007</v>
      </c>
      <c r="AZ8" s="17">
        <f t="shared" si="12"/>
        <v>0</v>
      </c>
      <c r="BB8" t="str">
        <f t="shared" si="13"/>
        <v>05/11/2015;83310441004376;4402,78;0,00</v>
      </c>
    </row>
    <row r="9" spans="1:54" x14ac:dyDescent="0.25">
      <c r="A9" t="s">
        <v>26</v>
      </c>
      <c r="B9" t="s">
        <v>294</v>
      </c>
      <c r="C9">
        <v>42312</v>
      </c>
      <c r="D9" t="s">
        <v>190</v>
      </c>
      <c r="E9" t="s">
        <v>6979</v>
      </c>
      <c r="F9" t="s">
        <v>29</v>
      </c>
      <c r="G9">
        <v>-2169.12</v>
      </c>
      <c r="H9">
        <v>1886.19</v>
      </c>
      <c r="I9">
        <v>339.51</v>
      </c>
      <c r="J9" t="s">
        <v>61</v>
      </c>
      <c r="K9">
        <v>0</v>
      </c>
      <c r="L9">
        <v>0</v>
      </c>
      <c r="M9" t="s">
        <v>31</v>
      </c>
      <c r="N9">
        <v>1886.19</v>
      </c>
      <c r="O9">
        <v>282.93</v>
      </c>
      <c r="P9" t="s">
        <v>62</v>
      </c>
      <c r="Q9">
        <v>1886.19</v>
      </c>
      <c r="R9">
        <v>31.12</v>
      </c>
      <c r="S9" t="s">
        <v>32</v>
      </c>
      <c r="T9">
        <v>1886.19</v>
      </c>
      <c r="U9">
        <v>143.35</v>
      </c>
      <c r="V9" t="s">
        <v>32</v>
      </c>
      <c r="W9" t="s">
        <v>33</v>
      </c>
      <c r="X9" t="s">
        <v>295</v>
      </c>
      <c r="Y9" t="s">
        <v>91</v>
      </c>
      <c r="Z9" t="s">
        <v>302</v>
      </c>
      <c r="AA9" t="s">
        <v>303</v>
      </c>
      <c r="AC9" s="13" t="str">
        <f t="shared" si="2"/>
        <v>000167366</v>
      </c>
      <c r="AD9" t="str">
        <f t="shared" si="3"/>
        <v>04/11/2015</v>
      </c>
      <c r="AE9" t="str">
        <f t="shared" si="4"/>
        <v>02195445000108</v>
      </c>
      <c r="AF9" s="14">
        <f t="shared" si="5"/>
        <v>-2169.12</v>
      </c>
      <c r="AG9">
        <f t="shared" si="6"/>
        <v>0</v>
      </c>
      <c r="AH9">
        <f t="shared" si="7"/>
        <v>-1</v>
      </c>
      <c r="AI9" s="16">
        <v>6783199</v>
      </c>
      <c r="AJ9" s="16" t="s">
        <v>7146</v>
      </c>
      <c r="AK9" s="16" t="s">
        <v>7147</v>
      </c>
      <c r="AL9" s="16" t="s">
        <v>6994</v>
      </c>
      <c r="AM9" s="16" t="s">
        <v>7140</v>
      </c>
      <c r="AN9">
        <v>5000</v>
      </c>
      <c r="AO9" t="e">
        <f>VLOOKUP(TRIM(AL9),'Parcela Dedutivel'!$A$1:$B$65536,2,FALSE)</f>
        <v>#N/A</v>
      </c>
      <c r="AP9" s="15">
        <f t="shared" si="8"/>
        <v>0</v>
      </c>
      <c r="AQ9" s="16">
        <f t="shared" si="9"/>
        <v>0</v>
      </c>
      <c r="AU9" t="s">
        <v>421</v>
      </c>
      <c r="AV9" s="18">
        <v>42313</v>
      </c>
      <c r="AW9" t="s">
        <v>422</v>
      </c>
      <c r="AX9" t="str">
        <f t="shared" si="10"/>
        <v>92664028000656</v>
      </c>
      <c r="AY9" s="17">
        <f t="shared" si="11"/>
        <v>448.11</v>
      </c>
      <c r="AZ9" s="17">
        <f t="shared" si="12"/>
        <v>0</v>
      </c>
      <c r="BB9" t="str">
        <f t="shared" si="13"/>
        <v>05/11/2015;92664028000656;448,11;0,00</v>
      </c>
    </row>
    <row r="10" spans="1:54" x14ac:dyDescent="0.25">
      <c r="A10" t="s">
        <v>26</v>
      </c>
      <c r="B10" t="s">
        <v>294</v>
      </c>
      <c r="C10">
        <v>42312</v>
      </c>
      <c r="D10" t="s">
        <v>190</v>
      </c>
      <c r="E10" t="s">
        <v>6979</v>
      </c>
      <c r="F10" t="s">
        <v>29</v>
      </c>
      <c r="G10">
        <v>-14858.79</v>
      </c>
      <c r="H10">
        <v>12920.69</v>
      </c>
      <c r="I10">
        <v>2325.7200000000003</v>
      </c>
      <c r="J10" t="s">
        <v>61</v>
      </c>
      <c r="K10">
        <v>0</v>
      </c>
      <c r="L10">
        <v>0</v>
      </c>
      <c r="M10" t="s">
        <v>31</v>
      </c>
      <c r="N10">
        <v>12920.69</v>
      </c>
      <c r="O10">
        <v>1938.1000000000001</v>
      </c>
      <c r="P10" t="s">
        <v>62</v>
      </c>
      <c r="Q10">
        <v>12920.69</v>
      </c>
      <c r="R10">
        <v>213.19</v>
      </c>
      <c r="S10" t="s">
        <v>32</v>
      </c>
      <c r="T10">
        <v>12920.69</v>
      </c>
      <c r="U10">
        <v>981.97</v>
      </c>
      <c r="V10" t="s">
        <v>32</v>
      </c>
      <c r="W10" t="s">
        <v>33</v>
      </c>
      <c r="X10" t="s">
        <v>295</v>
      </c>
      <c r="Y10" t="s">
        <v>91</v>
      </c>
      <c r="Z10" t="s">
        <v>304</v>
      </c>
      <c r="AA10" t="s">
        <v>305</v>
      </c>
      <c r="AC10" s="13" t="str">
        <f t="shared" si="2"/>
        <v>000167366</v>
      </c>
      <c r="AD10" t="str">
        <f t="shared" si="3"/>
        <v>04/11/2015</v>
      </c>
      <c r="AE10" t="str">
        <f t="shared" si="4"/>
        <v>02195445000108</v>
      </c>
      <c r="AF10" s="14">
        <f t="shared" si="5"/>
        <v>-14858.79</v>
      </c>
      <c r="AG10">
        <f t="shared" si="6"/>
        <v>0</v>
      </c>
      <c r="AH10">
        <f t="shared" si="7"/>
        <v>-1</v>
      </c>
      <c r="AI10" s="16">
        <v>6783199</v>
      </c>
      <c r="AJ10" s="16" t="s">
        <v>7146</v>
      </c>
      <c r="AK10" s="16" t="s">
        <v>7147</v>
      </c>
      <c r="AL10" s="16" t="s">
        <v>6995</v>
      </c>
      <c r="AM10" s="16" t="s">
        <v>7140</v>
      </c>
      <c r="AN10">
        <v>5000</v>
      </c>
      <c r="AO10" t="e">
        <f>VLOOKUP(TRIM(AL10),'Parcela Dedutivel'!$A$1:$B$65536,2,FALSE)</f>
        <v>#N/A</v>
      </c>
      <c r="AP10" s="15">
        <f t="shared" si="8"/>
        <v>0</v>
      </c>
      <c r="AQ10" s="16">
        <f t="shared" si="9"/>
        <v>0</v>
      </c>
      <c r="AU10" t="s">
        <v>476</v>
      </c>
      <c r="AV10" s="18">
        <v>42314</v>
      </c>
      <c r="AW10" t="s">
        <v>479</v>
      </c>
      <c r="AX10" t="str">
        <f t="shared" si="10"/>
        <v>19416614000187</v>
      </c>
      <c r="AY10" s="17">
        <f t="shared" si="11"/>
        <v>2954.01</v>
      </c>
      <c r="AZ10" s="17">
        <f t="shared" si="12"/>
        <v>0</v>
      </c>
      <c r="BB10" t="str">
        <f t="shared" si="13"/>
        <v>06/11/2015;19416614000187;2954,01;0,00</v>
      </c>
    </row>
    <row r="11" spans="1:54" x14ac:dyDescent="0.25">
      <c r="A11" t="s">
        <v>26</v>
      </c>
      <c r="B11" t="s">
        <v>391</v>
      </c>
      <c r="C11">
        <v>42313</v>
      </c>
      <c r="D11" t="s">
        <v>392</v>
      </c>
      <c r="E11" t="s">
        <v>6979</v>
      </c>
      <c r="F11" t="s">
        <v>393</v>
      </c>
      <c r="G11">
        <v>-572.15000000000009</v>
      </c>
      <c r="H11">
        <v>572.15</v>
      </c>
      <c r="I11">
        <v>22.89</v>
      </c>
      <c r="J11" t="s">
        <v>61</v>
      </c>
      <c r="K11">
        <v>0</v>
      </c>
      <c r="L11">
        <v>0</v>
      </c>
      <c r="M11" t="s">
        <v>31</v>
      </c>
      <c r="N11">
        <v>497.52000000000004</v>
      </c>
      <c r="O11">
        <v>74.63</v>
      </c>
      <c r="P11" t="s">
        <v>62</v>
      </c>
      <c r="Q11">
        <v>497.52000000000004</v>
      </c>
      <c r="R11">
        <v>8.2100000000000009</v>
      </c>
      <c r="S11" t="s">
        <v>32</v>
      </c>
      <c r="T11">
        <v>497.52000000000004</v>
      </c>
      <c r="U11">
        <v>37.81</v>
      </c>
      <c r="V11" t="s">
        <v>32</v>
      </c>
      <c r="W11" t="s">
        <v>33</v>
      </c>
      <c r="X11" t="s">
        <v>394</v>
      </c>
      <c r="Y11" t="s">
        <v>44</v>
      </c>
      <c r="Z11" t="s">
        <v>395</v>
      </c>
      <c r="AA11" t="s">
        <v>396</v>
      </c>
      <c r="AC11" s="13" t="str">
        <f t="shared" si="2"/>
        <v>000167468</v>
      </c>
      <c r="AD11" t="str">
        <f t="shared" si="3"/>
        <v>05/11/2015</v>
      </c>
      <c r="AE11" t="str">
        <f t="shared" si="4"/>
        <v>40275646000104</v>
      </c>
      <c r="AF11" s="14">
        <f t="shared" si="5"/>
        <v>-572.15000000000009</v>
      </c>
      <c r="AG11">
        <f t="shared" si="6"/>
        <v>106.9</v>
      </c>
      <c r="AH11">
        <f t="shared" si="7"/>
        <v>-1</v>
      </c>
      <c r="AI11" s="16">
        <v>6783199</v>
      </c>
      <c r="AJ11" s="16" t="s">
        <v>7146</v>
      </c>
      <c r="AK11" s="16" t="s">
        <v>7147</v>
      </c>
      <c r="AL11" s="16" t="s">
        <v>6996</v>
      </c>
      <c r="AM11" s="16" t="s">
        <v>7140</v>
      </c>
      <c r="AN11">
        <v>5000</v>
      </c>
      <c r="AO11" t="e">
        <f>VLOOKUP(TRIM(AL11),'Parcela Dedutivel'!$A$1:$B$65536,2,FALSE)</f>
        <v>#N/A</v>
      </c>
      <c r="AP11" s="15">
        <f t="shared" si="8"/>
        <v>0</v>
      </c>
      <c r="AQ11" s="16">
        <f t="shared" si="9"/>
        <v>0</v>
      </c>
      <c r="AU11" t="s">
        <v>482</v>
      </c>
      <c r="AV11" s="18">
        <v>42314</v>
      </c>
      <c r="AW11" t="s">
        <v>295</v>
      </c>
      <c r="AX11" t="str">
        <f t="shared" si="10"/>
        <v>02195445000108</v>
      </c>
      <c r="AY11" s="17">
        <f t="shared" si="11"/>
        <v>24146.54</v>
      </c>
      <c r="AZ11" s="17">
        <f t="shared" si="12"/>
        <v>0</v>
      </c>
      <c r="BB11" t="str">
        <f t="shared" si="13"/>
        <v>06/11/2015;02195445000108;24146,54;0,00</v>
      </c>
    </row>
    <row r="12" spans="1:54" x14ac:dyDescent="0.25">
      <c r="A12" t="s">
        <v>26</v>
      </c>
      <c r="B12" t="s">
        <v>410</v>
      </c>
      <c r="C12">
        <v>42313</v>
      </c>
      <c r="D12" t="s">
        <v>392</v>
      </c>
      <c r="E12" t="s">
        <v>6979</v>
      </c>
      <c r="F12" t="s">
        <v>411</v>
      </c>
      <c r="G12">
        <v>-972.37</v>
      </c>
      <c r="H12">
        <v>972.37</v>
      </c>
      <c r="I12">
        <v>38.89</v>
      </c>
      <c r="J12" t="s">
        <v>61</v>
      </c>
      <c r="K12">
        <v>0</v>
      </c>
      <c r="L12">
        <v>0</v>
      </c>
      <c r="M12" t="s">
        <v>31</v>
      </c>
      <c r="N12">
        <v>845.54</v>
      </c>
      <c r="O12">
        <v>126.83</v>
      </c>
      <c r="P12" t="s">
        <v>62</v>
      </c>
      <c r="Q12">
        <v>845.54</v>
      </c>
      <c r="R12">
        <v>13.950000000000001</v>
      </c>
      <c r="S12" t="s">
        <v>32</v>
      </c>
      <c r="T12">
        <v>845.54</v>
      </c>
      <c r="U12">
        <v>64.260000000000005</v>
      </c>
      <c r="V12" t="s">
        <v>32</v>
      </c>
      <c r="W12" t="s">
        <v>33</v>
      </c>
      <c r="X12" t="s">
        <v>412</v>
      </c>
      <c r="Y12" t="s">
        <v>44</v>
      </c>
      <c r="Z12" t="s">
        <v>413</v>
      </c>
      <c r="AA12" t="s">
        <v>414</v>
      </c>
      <c r="AC12" s="13" t="str">
        <f t="shared" si="2"/>
        <v>000399765</v>
      </c>
      <c r="AD12" t="str">
        <f t="shared" si="3"/>
        <v>05/11/2015</v>
      </c>
      <c r="AE12" t="str">
        <f t="shared" si="4"/>
        <v>83310441004376</v>
      </c>
      <c r="AF12" s="14">
        <f t="shared" si="5"/>
        <v>-972.37</v>
      </c>
      <c r="AG12">
        <f t="shared" si="6"/>
        <v>0</v>
      </c>
      <c r="AH12">
        <f t="shared" si="7"/>
        <v>-1</v>
      </c>
      <c r="AI12" s="16">
        <v>6782806</v>
      </c>
      <c r="AJ12" s="16" t="s">
        <v>7148</v>
      </c>
      <c r="AK12" s="16" t="s">
        <v>7149</v>
      </c>
      <c r="AL12" s="16" t="s">
        <v>6997</v>
      </c>
      <c r="AM12" s="16" t="s">
        <v>7140</v>
      </c>
      <c r="AN12">
        <v>28000</v>
      </c>
      <c r="AO12" t="e">
        <f>VLOOKUP(TRIM(AL12),'Parcela Dedutivel'!$A$1:$B$65536,2,FALSE)</f>
        <v>#N/A</v>
      </c>
      <c r="AP12" s="15">
        <f t="shared" si="8"/>
        <v>0</v>
      </c>
      <c r="AQ12" s="16">
        <f t="shared" si="9"/>
        <v>0</v>
      </c>
      <c r="AU12" t="s">
        <v>483</v>
      </c>
      <c r="AV12" s="18">
        <v>42314</v>
      </c>
      <c r="AW12" t="s">
        <v>291</v>
      </c>
      <c r="AX12" t="str">
        <f t="shared" si="10"/>
        <v>00111511000180</v>
      </c>
      <c r="AY12" s="17">
        <f t="shared" si="11"/>
        <v>830.78</v>
      </c>
      <c r="AZ12" s="17">
        <f t="shared" si="12"/>
        <v>0</v>
      </c>
      <c r="BB12" t="str">
        <f t="shared" si="13"/>
        <v>06/11/2015;00111511000180;830,78;0,00</v>
      </c>
    </row>
    <row r="13" spans="1:54" x14ac:dyDescent="0.25">
      <c r="A13" t="s">
        <v>26</v>
      </c>
      <c r="B13" t="s">
        <v>410</v>
      </c>
      <c r="C13">
        <v>42313</v>
      </c>
      <c r="D13" t="s">
        <v>392</v>
      </c>
      <c r="E13" t="s">
        <v>6979</v>
      </c>
      <c r="F13" t="s">
        <v>411</v>
      </c>
      <c r="G13">
        <v>-1469.4</v>
      </c>
      <c r="H13">
        <v>1469.4</v>
      </c>
      <c r="I13">
        <v>58.78</v>
      </c>
      <c r="J13" t="s">
        <v>61</v>
      </c>
      <c r="K13">
        <v>0</v>
      </c>
      <c r="L13">
        <v>0</v>
      </c>
      <c r="M13" t="s">
        <v>31</v>
      </c>
      <c r="N13">
        <v>1277.74</v>
      </c>
      <c r="O13">
        <v>191.66</v>
      </c>
      <c r="P13" t="s">
        <v>62</v>
      </c>
      <c r="Q13">
        <v>1277.74</v>
      </c>
      <c r="R13">
        <v>21.080000000000002</v>
      </c>
      <c r="S13" t="s">
        <v>32</v>
      </c>
      <c r="T13">
        <v>1277.74</v>
      </c>
      <c r="U13">
        <v>97.11</v>
      </c>
      <c r="V13" t="s">
        <v>32</v>
      </c>
      <c r="W13" t="s">
        <v>33</v>
      </c>
      <c r="X13" t="s">
        <v>412</v>
      </c>
      <c r="Y13" t="s">
        <v>44</v>
      </c>
      <c r="Z13" t="s">
        <v>415</v>
      </c>
      <c r="AA13" t="s">
        <v>416</v>
      </c>
      <c r="AC13" s="13" t="str">
        <f t="shared" si="2"/>
        <v>000399765</v>
      </c>
      <c r="AD13" t="str">
        <f t="shared" si="3"/>
        <v>05/11/2015</v>
      </c>
      <c r="AE13" t="str">
        <f t="shared" si="4"/>
        <v>83310441004376</v>
      </c>
      <c r="AF13" s="14">
        <f t="shared" si="5"/>
        <v>-1469.4</v>
      </c>
      <c r="AG13">
        <f t="shared" si="6"/>
        <v>0</v>
      </c>
      <c r="AH13">
        <f t="shared" si="7"/>
        <v>-1</v>
      </c>
      <c r="AI13" s="16">
        <v>6782806</v>
      </c>
      <c r="AJ13" s="16" t="s">
        <v>7148</v>
      </c>
      <c r="AK13" s="16" t="s">
        <v>7149</v>
      </c>
      <c r="AL13" s="16" t="s">
        <v>6998</v>
      </c>
      <c r="AM13" s="16" t="s">
        <v>7140</v>
      </c>
      <c r="AN13">
        <v>10000</v>
      </c>
      <c r="AO13" t="e">
        <f>VLOOKUP(TRIM(AL13),'Parcela Dedutivel'!$A$1:$B$65536,2,FALSE)</f>
        <v>#N/A</v>
      </c>
      <c r="AP13" s="15">
        <f t="shared" si="8"/>
        <v>0</v>
      </c>
      <c r="AQ13" s="16">
        <f t="shared" si="9"/>
        <v>0</v>
      </c>
      <c r="AU13" t="s">
        <v>580</v>
      </c>
      <c r="AV13" s="18">
        <v>42317</v>
      </c>
      <c r="AW13" t="s">
        <v>581</v>
      </c>
      <c r="AX13" t="str">
        <f t="shared" si="10"/>
        <v>04732975000165</v>
      </c>
      <c r="AY13" s="17">
        <f t="shared" si="11"/>
        <v>2659.28</v>
      </c>
      <c r="AZ13" s="17">
        <f t="shared" si="12"/>
        <v>0</v>
      </c>
      <c r="BB13" t="str">
        <f t="shared" si="13"/>
        <v>09/11/2015;04732975000165;2659,28;0,00</v>
      </c>
    </row>
    <row r="14" spans="1:54" x14ac:dyDescent="0.25">
      <c r="A14" t="s">
        <v>26</v>
      </c>
      <c r="B14" t="s">
        <v>410</v>
      </c>
      <c r="C14">
        <v>42313</v>
      </c>
      <c r="D14" t="s">
        <v>392</v>
      </c>
      <c r="E14" t="s">
        <v>6979</v>
      </c>
      <c r="F14" t="s">
        <v>411</v>
      </c>
      <c r="G14">
        <v>-229.55</v>
      </c>
      <c r="H14">
        <v>229.55</v>
      </c>
      <c r="I14">
        <v>9.18</v>
      </c>
      <c r="J14" t="s">
        <v>61</v>
      </c>
      <c r="K14">
        <v>0</v>
      </c>
      <c r="L14">
        <v>0</v>
      </c>
      <c r="M14" t="s">
        <v>31</v>
      </c>
      <c r="N14">
        <v>199.61</v>
      </c>
      <c r="O14">
        <v>29.94</v>
      </c>
      <c r="P14" t="s">
        <v>62</v>
      </c>
      <c r="Q14">
        <v>199.61</v>
      </c>
      <c r="R14">
        <v>3.29</v>
      </c>
      <c r="S14" t="s">
        <v>32</v>
      </c>
      <c r="T14">
        <v>199.61</v>
      </c>
      <c r="U14">
        <v>15.17</v>
      </c>
      <c r="V14" t="s">
        <v>32</v>
      </c>
      <c r="W14" t="s">
        <v>33</v>
      </c>
      <c r="X14" t="s">
        <v>412</v>
      </c>
      <c r="Y14" t="s">
        <v>44</v>
      </c>
      <c r="Z14" t="s">
        <v>417</v>
      </c>
      <c r="AA14" t="s">
        <v>418</v>
      </c>
      <c r="AC14" s="13" t="str">
        <f t="shared" si="2"/>
        <v>000399765</v>
      </c>
      <c r="AD14" t="str">
        <f t="shared" si="3"/>
        <v>05/11/2015</v>
      </c>
      <c r="AE14" t="str">
        <f t="shared" si="4"/>
        <v>83310441004376</v>
      </c>
      <c r="AF14" s="14">
        <f t="shared" si="5"/>
        <v>-229.55</v>
      </c>
      <c r="AG14">
        <f t="shared" si="6"/>
        <v>0</v>
      </c>
      <c r="AH14">
        <f t="shared" si="7"/>
        <v>-1</v>
      </c>
      <c r="AI14" s="16">
        <v>1237079</v>
      </c>
      <c r="AJ14" s="16" t="s">
        <v>7150</v>
      </c>
      <c r="AK14" s="16" t="s">
        <v>7151</v>
      </c>
      <c r="AL14" s="16" t="s">
        <v>6999</v>
      </c>
      <c r="AM14" s="16" t="s">
        <v>7140</v>
      </c>
      <c r="AN14">
        <v>5000</v>
      </c>
      <c r="AO14" t="e">
        <f>VLOOKUP(TRIM(AL14),'Parcela Dedutivel'!$A$1:$B$65536,2,FALSE)</f>
        <v>#N/A</v>
      </c>
      <c r="AP14" s="15">
        <f t="shared" si="8"/>
        <v>0</v>
      </c>
      <c r="AQ14" s="16">
        <f t="shared" si="9"/>
        <v>0</v>
      </c>
      <c r="AU14" t="s">
        <v>585</v>
      </c>
      <c r="AV14" s="18">
        <v>42317</v>
      </c>
      <c r="AW14" t="s">
        <v>587</v>
      </c>
      <c r="AX14" t="str">
        <f t="shared" si="10"/>
        <v>04748856000281</v>
      </c>
      <c r="AY14" s="17">
        <f t="shared" si="11"/>
        <v>1784.65</v>
      </c>
      <c r="AZ14" s="17">
        <f t="shared" si="12"/>
        <v>-1.7280000000000002</v>
      </c>
      <c r="BB14" t="str">
        <f t="shared" si="13"/>
        <v>09/11/2015;04748856000281;1784,65;-1,73</v>
      </c>
    </row>
    <row r="15" spans="1:54" x14ac:dyDescent="0.25">
      <c r="A15" t="s">
        <v>26</v>
      </c>
      <c r="B15" t="s">
        <v>410</v>
      </c>
      <c r="C15">
        <v>42313</v>
      </c>
      <c r="D15" t="s">
        <v>392</v>
      </c>
      <c r="E15" t="s">
        <v>6979</v>
      </c>
      <c r="F15" t="s">
        <v>411</v>
      </c>
      <c r="G15">
        <v>-1731.46</v>
      </c>
      <c r="H15">
        <v>1731.46</v>
      </c>
      <c r="I15">
        <v>69.260000000000005</v>
      </c>
      <c r="J15" t="s">
        <v>61</v>
      </c>
      <c r="K15">
        <v>0</v>
      </c>
      <c r="L15">
        <v>0</v>
      </c>
      <c r="M15" t="s">
        <v>31</v>
      </c>
      <c r="N15">
        <v>1505.6200000000001</v>
      </c>
      <c r="O15">
        <v>225.84</v>
      </c>
      <c r="P15" t="s">
        <v>62</v>
      </c>
      <c r="Q15">
        <v>1505.6200000000001</v>
      </c>
      <c r="R15">
        <v>24.84</v>
      </c>
      <c r="S15" t="s">
        <v>32</v>
      </c>
      <c r="T15">
        <v>1505.6200000000001</v>
      </c>
      <c r="U15">
        <v>114.43</v>
      </c>
      <c r="V15" t="s">
        <v>32</v>
      </c>
      <c r="W15" t="s">
        <v>33</v>
      </c>
      <c r="X15" t="s">
        <v>412</v>
      </c>
      <c r="Y15" t="s">
        <v>44</v>
      </c>
      <c r="Z15" t="s">
        <v>419</v>
      </c>
      <c r="AA15" t="s">
        <v>420</v>
      </c>
      <c r="AC15" s="13" t="str">
        <f t="shared" si="2"/>
        <v>000399765</v>
      </c>
      <c r="AD15" t="str">
        <f t="shared" si="3"/>
        <v>05/11/2015</v>
      </c>
      <c r="AE15" t="str">
        <f t="shared" si="4"/>
        <v>83310441004376</v>
      </c>
      <c r="AF15" s="14">
        <f t="shared" si="5"/>
        <v>-1731.46</v>
      </c>
      <c r="AG15">
        <f t="shared" si="6"/>
        <v>0</v>
      </c>
      <c r="AH15">
        <f t="shared" si="7"/>
        <v>-1</v>
      </c>
      <c r="AI15" s="16">
        <v>7404770</v>
      </c>
      <c r="AJ15" s="16" t="s">
        <v>7152</v>
      </c>
      <c r="AK15" s="16" t="s">
        <v>7153</v>
      </c>
      <c r="AL15" s="16" t="s">
        <v>7000</v>
      </c>
      <c r="AM15" s="16" t="s">
        <v>7140</v>
      </c>
      <c r="AN15">
        <v>1</v>
      </c>
      <c r="AO15" t="e">
        <f>VLOOKUP(TRIM(AL15),'Parcela Dedutivel'!$A$1:$B$65536,2,FALSE)</f>
        <v>#N/A</v>
      </c>
      <c r="AP15" s="15">
        <f t="shared" si="8"/>
        <v>0</v>
      </c>
      <c r="AQ15" s="16">
        <f t="shared" si="9"/>
        <v>0</v>
      </c>
      <c r="AU15" t="s">
        <v>599</v>
      </c>
      <c r="AV15" s="18">
        <v>42317</v>
      </c>
      <c r="AW15" t="s">
        <v>587</v>
      </c>
      <c r="AX15" t="str">
        <f t="shared" si="10"/>
        <v>04748856000281</v>
      </c>
      <c r="AY15" s="17">
        <f t="shared" si="11"/>
        <v>92.59</v>
      </c>
      <c r="AZ15" s="17">
        <f t="shared" si="12"/>
        <v>0</v>
      </c>
      <c r="BB15" t="str">
        <f t="shared" si="13"/>
        <v>09/11/2015;04748856000281;92,59;0,00</v>
      </c>
    </row>
    <row r="16" spans="1:54" hidden="1" x14ac:dyDescent="0.25">
      <c r="A16" t="s">
        <v>26</v>
      </c>
      <c r="B16" t="s">
        <v>421</v>
      </c>
      <c r="C16">
        <v>42313</v>
      </c>
      <c r="D16" t="s">
        <v>190</v>
      </c>
      <c r="E16" t="s">
        <v>6979</v>
      </c>
      <c r="F16" t="s">
        <v>29</v>
      </c>
      <c r="G16">
        <v>-448.11</v>
      </c>
      <c r="H16">
        <v>389.66</v>
      </c>
      <c r="I16">
        <v>70.14</v>
      </c>
      <c r="J16" t="s">
        <v>61</v>
      </c>
      <c r="K16">
        <v>0</v>
      </c>
      <c r="L16">
        <v>0</v>
      </c>
      <c r="M16" t="s">
        <v>31</v>
      </c>
      <c r="N16">
        <v>389.66</v>
      </c>
      <c r="O16">
        <v>58.45</v>
      </c>
      <c r="P16" t="s">
        <v>62</v>
      </c>
      <c r="Q16">
        <v>389.66</v>
      </c>
      <c r="R16">
        <v>6.43</v>
      </c>
      <c r="S16" t="s">
        <v>32</v>
      </c>
      <c r="T16">
        <v>389.66</v>
      </c>
      <c r="U16">
        <v>29.61</v>
      </c>
      <c r="V16" t="s">
        <v>32</v>
      </c>
      <c r="W16" t="s">
        <v>33</v>
      </c>
      <c r="X16" t="s">
        <v>422</v>
      </c>
      <c r="Y16" t="s">
        <v>91</v>
      </c>
      <c r="Z16" t="s">
        <v>132</v>
      </c>
      <c r="AA16" t="s">
        <v>133</v>
      </c>
      <c r="AC16" s="13" t="str">
        <f t="shared" si="2"/>
        <v>000549247</v>
      </c>
      <c r="AD16" t="str">
        <f t="shared" si="3"/>
        <v>05/11/2015</v>
      </c>
      <c r="AE16" t="str">
        <f t="shared" si="4"/>
        <v>92664028000656</v>
      </c>
      <c r="AF16" s="14">
        <f t="shared" si="5"/>
        <v>-448.11</v>
      </c>
      <c r="AG16">
        <f t="shared" si="6"/>
        <v>0</v>
      </c>
      <c r="AH16">
        <f t="shared" si="7"/>
        <v>-1</v>
      </c>
      <c r="AI16" s="16">
        <v>6783873</v>
      </c>
      <c r="AJ16" s="16" t="s">
        <v>7154</v>
      </c>
      <c r="AK16" s="16" t="s">
        <v>7155</v>
      </c>
      <c r="AL16" s="16" t="s">
        <v>7001</v>
      </c>
      <c r="AM16" s="16" t="s">
        <v>7140</v>
      </c>
      <c r="AN16">
        <v>20000</v>
      </c>
      <c r="AO16" t="e">
        <f>VLOOKUP(TRIM(AL16),'Parcela Dedutivel'!$A$1:$B$65536,2,FALSE)</f>
        <v>#N/A</v>
      </c>
      <c r="AP16" s="15">
        <f t="shared" si="8"/>
        <v>0</v>
      </c>
      <c r="AQ16" s="16">
        <f t="shared" si="9"/>
        <v>0</v>
      </c>
      <c r="AU16" t="s">
        <v>713</v>
      </c>
      <c r="AV16" s="18">
        <v>42318</v>
      </c>
      <c r="AW16" t="s">
        <v>714</v>
      </c>
      <c r="AX16" t="e">
        <f t="shared" si="10"/>
        <v>#N/A</v>
      </c>
      <c r="AY16" s="17">
        <f t="shared" si="11"/>
        <v>566.68000000000006</v>
      </c>
      <c r="AZ16" s="17">
        <f t="shared" si="12"/>
        <v>0</v>
      </c>
      <c r="BB16" t="e">
        <f t="shared" si="13"/>
        <v>#N/A</v>
      </c>
    </row>
    <row r="17" spans="1:54" x14ac:dyDescent="0.25">
      <c r="A17" t="s">
        <v>26</v>
      </c>
      <c r="B17" t="s">
        <v>476</v>
      </c>
      <c r="C17">
        <v>42314</v>
      </c>
      <c r="D17" t="s">
        <v>477</v>
      </c>
      <c r="E17" t="s">
        <v>6979</v>
      </c>
      <c r="F17" t="s">
        <v>478</v>
      </c>
      <c r="G17">
        <v>-2954.01</v>
      </c>
      <c r="H17">
        <v>2954.01</v>
      </c>
      <c r="I17">
        <v>206.78</v>
      </c>
      <c r="J17" t="s">
        <v>30</v>
      </c>
      <c r="K17">
        <v>0</v>
      </c>
      <c r="L17">
        <v>0</v>
      </c>
      <c r="M17" t="s">
        <v>31</v>
      </c>
      <c r="N17">
        <v>0</v>
      </c>
      <c r="O17">
        <v>0</v>
      </c>
      <c r="P17" t="s">
        <v>31</v>
      </c>
      <c r="Q17">
        <v>2954.01</v>
      </c>
      <c r="R17">
        <v>48.74</v>
      </c>
      <c r="S17" t="s">
        <v>32</v>
      </c>
      <c r="T17">
        <v>2954.01</v>
      </c>
      <c r="U17">
        <v>224.5</v>
      </c>
      <c r="V17" t="s">
        <v>32</v>
      </c>
      <c r="W17" t="s">
        <v>33</v>
      </c>
      <c r="X17" t="s">
        <v>479</v>
      </c>
      <c r="Y17" t="s">
        <v>96</v>
      </c>
      <c r="Z17" t="s">
        <v>480</v>
      </c>
      <c r="AA17" t="s">
        <v>481</v>
      </c>
      <c r="AC17" s="13" t="str">
        <f t="shared" si="2"/>
        <v>000167612</v>
      </c>
      <c r="AD17" t="str">
        <f t="shared" si="3"/>
        <v>06/11/2015</v>
      </c>
      <c r="AE17" t="str">
        <f t="shared" si="4"/>
        <v>19416614000187</v>
      </c>
      <c r="AF17" s="14">
        <f t="shared" si="5"/>
        <v>-2954.01</v>
      </c>
      <c r="AG17">
        <f t="shared" si="6"/>
        <v>0</v>
      </c>
      <c r="AH17">
        <f t="shared" si="7"/>
        <v>-1</v>
      </c>
      <c r="AI17" s="16">
        <v>247856</v>
      </c>
      <c r="AJ17" s="16" t="s">
        <v>7156</v>
      </c>
      <c r="AK17" s="16" t="s">
        <v>7157</v>
      </c>
      <c r="AL17" s="16" t="s">
        <v>7002</v>
      </c>
      <c r="AM17" s="16" t="s">
        <v>7158</v>
      </c>
      <c r="AN17">
        <v>1000</v>
      </c>
      <c r="AO17" t="e">
        <f>VLOOKUP(TRIM(AL17),'Parcela Dedutivel'!$A$1:$B$65536,2,FALSE)</f>
        <v>#N/A</v>
      </c>
      <c r="AP17" s="15">
        <f t="shared" si="8"/>
        <v>0</v>
      </c>
      <c r="AQ17" s="16">
        <f t="shared" si="9"/>
        <v>0</v>
      </c>
      <c r="AU17" t="s">
        <v>751</v>
      </c>
      <c r="AV17" s="18">
        <v>42318</v>
      </c>
      <c r="AW17" t="s">
        <v>752</v>
      </c>
      <c r="AX17" t="str">
        <f t="shared" si="10"/>
        <v>75717355000448</v>
      </c>
      <c r="AY17" s="17">
        <f t="shared" si="11"/>
        <v>610.1</v>
      </c>
      <c r="AZ17" s="17">
        <f t="shared" si="12"/>
        <v>0</v>
      </c>
      <c r="BB17" t="str">
        <f t="shared" si="13"/>
        <v>10/11/2015;75717355000448;610,10;0,00</v>
      </c>
    </row>
    <row r="18" spans="1:54" x14ac:dyDescent="0.25">
      <c r="A18" t="s">
        <v>26</v>
      </c>
      <c r="B18" t="s">
        <v>482</v>
      </c>
      <c r="C18">
        <v>42314</v>
      </c>
      <c r="D18" t="s">
        <v>190</v>
      </c>
      <c r="E18" t="s">
        <v>6979</v>
      </c>
      <c r="F18" t="s">
        <v>29</v>
      </c>
      <c r="G18">
        <v>-1176.8800000000001</v>
      </c>
      <c r="H18">
        <v>1023.37</v>
      </c>
      <c r="I18">
        <v>184.21</v>
      </c>
      <c r="J18" t="s">
        <v>61</v>
      </c>
      <c r="K18">
        <v>0</v>
      </c>
      <c r="L18">
        <v>0</v>
      </c>
      <c r="M18" t="s">
        <v>31</v>
      </c>
      <c r="N18">
        <v>1023.37</v>
      </c>
      <c r="O18">
        <v>153.51</v>
      </c>
      <c r="P18" t="s">
        <v>62</v>
      </c>
      <c r="Q18">
        <v>1023.37</v>
      </c>
      <c r="R18">
        <v>16.89</v>
      </c>
      <c r="S18" t="s">
        <v>32</v>
      </c>
      <c r="T18">
        <v>1023.37</v>
      </c>
      <c r="U18">
        <v>77.78</v>
      </c>
      <c r="V18" t="s">
        <v>32</v>
      </c>
      <c r="W18" t="s">
        <v>33</v>
      </c>
      <c r="X18" t="s">
        <v>295</v>
      </c>
      <c r="Y18" t="s">
        <v>91</v>
      </c>
      <c r="Z18" t="s">
        <v>300</v>
      </c>
      <c r="AA18" t="s">
        <v>301</v>
      </c>
      <c r="AC18" s="13" t="str">
        <f t="shared" si="2"/>
        <v>000167613</v>
      </c>
      <c r="AD18" t="str">
        <f t="shared" si="3"/>
        <v>06/11/2015</v>
      </c>
      <c r="AE18" t="str">
        <f t="shared" si="4"/>
        <v>02195445000108</v>
      </c>
      <c r="AF18" s="14">
        <f t="shared" si="5"/>
        <v>-1176.8800000000001</v>
      </c>
      <c r="AG18">
        <f t="shared" si="6"/>
        <v>0</v>
      </c>
      <c r="AH18">
        <f t="shared" si="7"/>
        <v>-1</v>
      </c>
      <c r="AI18" s="16">
        <v>6784250</v>
      </c>
      <c r="AJ18" s="16" t="s">
        <v>7159</v>
      </c>
      <c r="AK18" s="16" t="s">
        <v>7160</v>
      </c>
      <c r="AL18" s="16" t="s">
        <v>7003</v>
      </c>
      <c r="AM18" s="16" t="s">
        <v>7140</v>
      </c>
      <c r="AN18">
        <v>15000</v>
      </c>
      <c r="AO18" t="e">
        <f>VLOOKUP(TRIM(AL18),'Parcela Dedutivel'!$A$1:$B$65536,2,FALSE)</f>
        <v>#N/A</v>
      </c>
      <c r="AP18" s="15">
        <f t="shared" si="8"/>
        <v>0</v>
      </c>
      <c r="AQ18" s="16">
        <f t="shared" si="9"/>
        <v>0</v>
      </c>
      <c r="AU18" t="s">
        <v>755</v>
      </c>
      <c r="AV18" s="18">
        <v>42318</v>
      </c>
      <c r="AW18" t="s">
        <v>756</v>
      </c>
      <c r="AX18" t="str">
        <f t="shared" si="10"/>
        <v>07234499000736</v>
      </c>
      <c r="AY18" s="17">
        <f t="shared" si="11"/>
        <v>1251.3000000000002</v>
      </c>
      <c r="AZ18" s="17">
        <f t="shared" si="12"/>
        <v>0</v>
      </c>
      <c r="BB18" t="str">
        <f t="shared" si="13"/>
        <v>10/11/2015;07234499000736;1251,30;0,00</v>
      </c>
    </row>
    <row r="19" spans="1:54" x14ac:dyDescent="0.25">
      <c r="A19" t="s">
        <v>26</v>
      </c>
      <c r="B19" t="s">
        <v>482</v>
      </c>
      <c r="C19">
        <v>42314</v>
      </c>
      <c r="D19" t="s">
        <v>190</v>
      </c>
      <c r="E19" t="s">
        <v>6979</v>
      </c>
      <c r="F19" t="s">
        <v>29</v>
      </c>
      <c r="G19">
        <v>-2189.35</v>
      </c>
      <c r="H19">
        <v>1903.78</v>
      </c>
      <c r="I19">
        <v>342.68</v>
      </c>
      <c r="J19" t="s">
        <v>61</v>
      </c>
      <c r="K19">
        <v>0</v>
      </c>
      <c r="L19">
        <v>0</v>
      </c>
      <c r="M19" t="s">
        <v>31</v>
      </c>
      <c r="N19">
        <v>1903.78</v>
      </c>
      <c r="O19">
        <v>285.57</v>
      </c>
      <c r="P19" t="s">
        <v>62</v>
      </c>
      <c r="Q19">
        <v>1903.78</v>
      </c>
      <c r="R19">
        <v>31.41</v>
      </c>
      <c r="S19" t="s">
        <v>32</v>
      </c>
      <c r="T19">
        <v>1903.78</v>
      </c>
      <c r="U19">
        <v>144.69</v>
      </c>
      <c r="V19" t="s">
        <v>32</v>
      </c>
      <c r="W19" t="s">
        <v>33</v>
      </c>
      <c r="X19" t="s">
        <v>295</v>
      </c>
      <c r="Y19" t="s">
        <v>91</v>
      </c>
      <c r="Z19" t="s">
        <v>296</v>
      </c>
      <c r="AA19" t="s">
        <v>297</v>
      </c>
      <c r="AC19" s="13" t="str">
        <f t="shared" si="2"/>
        <v>000167613</v>
      </c>
      <c r="AD19" t="str">
        <f t="shared" si="3"/>
        <v>06/11/2015</v>
      </c>
      <c r="AE19" t="str">
        <f t="shared" si="4"/>
        <v>02195445000108</v>
      </c>
      <c r="AF19" s="14">
        <f t="shared" si="5"/>
        <v>-2189.35</v>
      </c>
      <c r="AG19">
        <f t="shared" si="6"/>
        <v>0</v>
      </c>
      <c r="AH19">
        <f t="shared" si="7"/>
        <v>-1</v>
      </c>
      <c r="AI19" s="16">
        <v>6784250</v>
      </c>
      <c r="AJ19" s="16" t="s">
        <v>7159</v>
      </c>
      <c r="AK19" s="16" t="s">
        <v>7161</v>
      </c>
      <c r="AL19" s="16" t="s">
        <v>7004</v>
      </c>
      <c r="AM19" s="16" t="s">
        <v>7140</v>
      </c>
      <c r="AN19">
        <v>24000</v>
      </c>
      <c r="AO19" t="e">
        <f>VLOOKUP(TRIM(AL19),'Parcela Dedutivel'!$A$1:$B$65536,2,FALSE)</f>
        <v>#N/A</v>
      </c>
      <c r="AP19" s="15">
        <f t="shared" si="8"/>
        <v>0</v>
      </c>
      <c r="AQ19" s="16">
        <f t="shared" si="9"/>
        <v>0</v>
      </c>
      <c r="AU19" t="s">
        <v>770</v>
      </c>
      <c r="AV19" s="18">
        <v>42318</v>
      </c>
      <c r="AW19" t="s">
        <v>771</v>
      </c>
      <c r="AX19" t="str">
        <f t="shared" si="10"/>
        <v>01192333001366</v>
      </c>
      <c r="AY19" s="17">
        <f t="shared" si="11"/>
        <v>74.010000000000005</v>
      </c>
      <c r="AZ19" s="17">
        <f t="shared" si="12"/>
        <v>0</v>
      </c>
      <c r="BB19" t="str">
        <f t="shared" si="13"/>
        <v>10/11/2015;01192333001366;74,01;0,00</v>
      </c>
    </row>
    <row r="20" spans="1:54" x14ac:dyDescent="0.25">
      <c r="A20" t="s">
        <v>26</v>
      </c>
      <c r="B20" t="s">
        <v>482</v>
      </c>
      <c r="C20">
        <v>42314</v>
      </c>
      <c r="D20" t="s">
        <v>190</v>
      </c>
      <c r="E20" t="s">
        <v>6979</v>
      </c>
      <c r="F20" t="s">
        <v>29</v>
      </c>
      <c r="G20">
        <v>-14858.79</v>
      </c>
      <c r="H20">
        <v>12920.69</v>
      </c>
      <c r="I20">
        <v>2325.7200000000003</v>
      </c>
      <c r="J20" t="s">
        <v>61</v>
      </c>
      <c r="K20">
        <v>0</v>
      </c>
      <c r="L20">
        <v>0</v>
      </c>
      <c r="M20" t="s">
        <v>31</v>
      </c>
      <c r="N20">
        <v>12920.69</v>
      </c>
      <c r="O20">
        <v>1938.1000000000001</v>
      </c>
      <c r="P20" t="s">
        <v>62</v>
      </c>
      <c r="Q20">
        <v>12920.69</v>
      </c>
      <c r="R20">
        <v>213.19</v>
      </c>
      <c r="S20" t="s">
        <v>32</v>
      </c>
      <c r="T20">
        <v>12920.69</v>
      </c>
      <c r="U20">
        <v>981.97</v>
      </c>
      <c r="V20" t="s">
        <v>32</v>
      </c>
      <c r="W20" t="s">
        <v>33</v>
      </c>
      <c r="X20" t="s">
        <v>295</v>
      </c>
      <c r="Y20" t="s">
        <v>91</v>
      </c>
      <c r="Z20" t="s">
        <v>304</v>
      </c>
      <c r="AA20" t="s">
        <v>305</v>
      </c>
      <c r="AC20" s="13" t="str">
        <f t="shared" si="2"/>
        <v>000167613</v>
      </c>
      <c r="AD20" t="str">
        <f t="shared" si="3"/>
        <v>06/11/2015</v>
      </c>
      <c r="AE20" t="str">
        <f t="shared" si="4"/>
        <v>02195445000108</v>
      </c>
      <c r="AF20" s="14">
        <f t="shared" si="5"/>
        <v>-14858.79</v>
      </c>
      <c r="AG20">
        <f t="shared" si="6"/>
        <v>0</v>
      </c>
      <c r="AH20">
        <f t="shared" si="7"/>
        <v>-1</v>
      </c>
      <c r="AI20" s="16">
        <v>6784209</v>
      </c>
      <c r="AJ20" s="16" t="s">
        <v>7162</v>
      </c>
      <c r="AK20" s="16" t="s">
        <v>7163</v>
      </c>
      <c r="AL20" s="16" t="s">
        <v>7005</v>
      </c>
      <c r="AM20" s="16" t="s">
        <v>7140</v>
      </c>
      <c r="AN20">
        <v>2000</v>
      </c>
      <c r="AO20" t="e">
        <f>VLOOKUP(TRIM(AL20),'Parcela Dedutivel'!$A$1:$B$65536,2,FALSE)</f>
        <v>#N/A</v>
      </c>
      <c r="AP20" s="15">
        <f t="shared" si="8"/>
        <v>0</v>
      </c>
      <c r="AQ20" s="16">
        <f t="shared" si="9"/>
        <v>0</v>
      </c>
      <c r="AU20" t="s">
        <v>774</v>
      </c>
      <c r="AV20" s="18">
        <v>42318</v>
      </c>
      <c r="AW20" t="s">
        <v>771</v>
      </c>
      <c r="AX20" t="str">
        <f t="shared" si="10"/>
        <v>01192333001366</v>
      </c>
      <c r="AY20" s="17">
        <f t="shared" si="11"/>
        <v>556.21</v>
      </c>
      <c r="AZ20" s="17">
        <f t="shared" si="12"/>
        <v>0</v>
      </c>
      <c r="BB20" t="str">
        <f t="shared" si="13"/>
        <v>10/11/2015;01192333001366;556,21;0,00</v>
      </c>
    </row>
    <row r="21" spans="1:54" x14ac:dyDescent="0.25">
      <c r="A21" t="s">
        <v>26</v>
      </c>
      <c r="B21" t="s">
        <v>482</v>
      </c>
      <c r="C21">
        <v>42314</v>
      </c>
      <c r="D21" t="s">
        <v>190</v>
      </c>
      <c r="E21" t="s">
        <v>6979</v>
      </c>
      <c r="F21" t="s">
        <v>29</v>
      </c>
      <c r="G21">
        <v>-2169.12</v>
      </c>
      <c r="H21">
        <v>1886.19</v>
      </c>
      <c r="I21">
        <v>339.51</v>
      </c>
      <c r="J21" t="s">
        <v>61</v>
      </c>
      <c r="K21">
        <v>0</v>
      </c>
      <c r="L21">
        <v>0</v>
      </c>
      <c r="M21" t="s">
        <v>31</v>
      </c>
      <c r="N21">
        <v>1886.19</v>
      </c>
      <c r="O21">
        <v>282.93</v>
      </c>
      <c r="P21" t="s">
        <v>62</v>
      </c>
      <c r="Q21">
        <v>1886.19</v>
      </c>
      <c r="R21">
        <v>31.12</v>
      </c>
      <c r="S21" t="s">
        <v>32</v>
      </c>
      <c r="T21">
        <v>1886.19</v>
      </c>
      <c r="U21">
        <v>143.35</v>
      </c>
      <c r="V21" t="s">
        <v>32</v>
      </c>
      <c r="W21" t="s">
        <v>33</v>
      </c>
      <c r="X21" t="s">
        <v>295</v>
      </c>
      <c r="Y21" t="s">
        <v>91</v>
      </c>
      <c r="Z21" t="s">
        <v>302</v>
      </c>
      <c r="AA21" t="s">
        <v>303</v>
      </c>
      <c r="AC21" s="13" t="str">
        <f t="shared" si="2"/>
        <v>000167613</v>
      </c>
      <c r="AD21" t="str">
        <f t="shared" si="3"/>
        <v>06/11/2015</v>
      </c>
      <c r="AE21" t="str">
        <f t="shared" si="4"/>
        <v>02195445000108</v>
      </c>
      <c r="AF21" s="14">
        <f t="shared" si="5"/>
        <v>-2169.12</v>
      </c>
      <c r="AG21">
        <f t="shared" si="6"/>
        <v>0</v>
      </c>
      <c r="AH21">
        <f t="shared" si="7"/>
        <v>-1</v>
      </c>
      <c r="AI21" s="16">
        <v>1237079</v>
      </c>
      <c r="AJ21" s="16" t="s">
        <v>7150</v>
      </c>
      <c r="AK21" s="16" t="s">
        <v>7164</v>
      </c>
      <c r="AL21" s="16" t="s">
        <v>6999</v>
      </c>
      <c r="AM21" s="16" t="s">
        <v>7140</v>
      </c>
      <c r="AN21">
        <v>44230</v>
      </c>
      <c r="AO21" t="e">
        <f>VLOOKUP(TRIM(AL21),'Parcela Dedutivel'!$A$1:$B$65536,2,FALSE)</f>
        <v>#N/A</v>
      </c>
      <c r="AP21" s="15">
        <f t="shared" si="8"/>
        <v>0</v>
      </c>
      <c r="AQ21" s="16">
        <f t="shared" si="9"/>
        <v>0</v>
      </c>
      <c r="AU21" t="s">
        <v>777</v>
      </c>
      <c r="AV21" s="18">
        <v>42318</v>
      </c>
      <c r="AW21" t="s">
        <v>771</v>
      </c>
      <c r="AX21" t="str">
        <f t="shared" si="10"/>
        <v>01192333001366</v>
      </c>
      <c r="AY21" s="17">
        <f t="shared" si="11"/>
        <v>556.21</v>
      </c>
      <c r="AZ21" s="17">
        <f t="shared" si="12"/>
        <v>0</v>
      </c>
      <c r="BB21" t="str">
        <f t="shared" si="13"/>
        <v>10/11/2015;01192333001366;556,21;0,00</v>
      </c>
    </row>
    <row r="22" spans="1:54" x14ac:dyDescent="0.25">
      <c r="A22" t="s">
        <v>26</v>
      </c>
      <c r="B22" t="s">
        <v>482</v>
      </c>
      <c r="C22">
        <v>42314</v>
      </c>
      <c r="D22" t="s">
        <v>190</v>
      </c>
      <c r="E22" t="s">
        <v>6979</v>
      </c>
      <c r="F22" t="s">
        <v>29</v>
      </c>
      <c r="G22">
        <v>-3752.4</v>
      </c>
      <c r="H22">
        <v>3262.96</v>
      </c>
      <c r="I22">
        <v>587.33000000000004</v>
      </c>
      <c r="J22" t="s">
        <v>61</v>
      </c>
      <c r="K22">
        <v>0</v>
      </c>
      <c r="L22">
        <v>0</v>
      </c>
      <c r="M22" t="s">
        <v>31</v>
      </c>
      <c r="N22">
        <v>3262.96</v>
      </c>
      <c r="O22">
        <v>489.44</v>
      </c>
      <c r="P22" t="s">
        <v>62</v>
      </c>
      <c r="Q22">
        <v>3262.96</v>
      </c>
      <c r="R22">
        <v>53.84</v>
      </c>
      <c r="S22" t="s">
        <v>32</v>
      </c>
      <c r="T22">
        <v>3262.96</v>
      </c>
      <c r="U22">
        <v>247.98000000000002</v>
      </c>
      <c r="V22" t="s">
        <v>32</v>
      </c>
      <c r="W22" t="s">
        <v>33</v>
      </c>
      <c r="X22" t="s">
        <v>295</v>
      </c>
      <c r="Y22" t="s">
        <v>91</v>
      </c>
      <c r="Z22" t="s">
        <v>298</v>
      </c>
      <c r="AA22" t="s">
        <v>299</v>
      </c>
      <c r="AC22" s="13" t="str">
        <f t="shared" si="2"/>
        <v>000167613</v>
      </c>
      <c r="AD22" t="str">
        <f t="shared" si="3"/>
        <v>06/11/2015</v>
      </c>
      <c r="AE22" t="str">
        <f t="shared" si="4"/>
        <v>02195445000108</v>
      </c>
      <c r="AF22" s="14">
        <f t="shared" si="5"/>
        <v>-3752.4</v>
      </c>
      <c r="AG22">
        <f t="shared" si="6"/>
        <v>0</v>
      </c>
      <c r="AH22">
        <f t="shared" si="7"/>
        <v>-1</v>
      </c>
      <c r="AI22" s="16">
        <v>6782806</v>
      </c>
      <c r="AJ22" s="16" t="s">
        <v>7148</v>
      </c>
      <c r="AK22" s="16" t="s">
        <v>7165</v>
      </c>
      <c r="AL22" s="16" t="s">
        <v>7006</v>
      </c>
      <c r="AM22" s="16" t="s">
        <v>7140</v>
      </c>
      <c r="AN22">
        <v>1000</v>
      </c>
      <c r="AO22" t="e">
        <f>VLOOKUP(TRIM(AL22),'Parcela Dedutivel'!$A$1:$B$65536,2,FALSE)</f>
        <v>#N/A</v>
      </c>
      <c r="AP22" s="15">
        <f t="shared" si="8"/>
        <v>0</v>
      </c>
      <c r="AQ22" s="16">
        <f t="shared" si="9"/>
        <v>0</v>
      </c>
      <c r="AU22" t="s">
        <v>779</v>
      </c>
      <c r="AV22" s="18">
        <v>42318</v>
      </c>
      <c r="AW22" t="s">
        <v>771</v>
      </c>
      <c r="AX22" t="str">
        <f t="shared" si="10"/>
        <v>01192333001366</v>
      </c>
      <c r="AY22" s="17">
        <f t="shared" si="11"/>
        <v>27</v>
      </c>
      <c r="AZ22" s="17">
        <f t="shared" si="12"/>
        <v>-27.308219999999999</v>
      </c>
      <c r="BB22" t="str">
        <f t="shared" si="13"/>
        <v>10/11/2015;01192333001366;27,00;-27,31</v>
      </c>
    </row>
    <row r="23" spans="1:54" x14ac:dyDescent="0.25">
      <c r="A23" t="s">
        <v>26</v>
      </c>
      <c r="B23" t="s">
        <v>483</v>
      </c>
      <c r="C23">
        <v>42314</v>
      </c>
      <c r="D23" t="s">
        <v>392</v>
      </c>
      <c r="E23" t="s">
        <v>6979</v>
      </c>
      <c r="F23" t="s">
        <v>179</v>
      </c>
      <c r="G23">
        <v>-830.78</v>
      </c>
      <c r="H23">
        <v>722.42</v>
      </c>
      <c r="I23">
        <v>28.900000000000002</v>
      </c>
      <c r="J23" t="s">
        <v>61</v>
      </c>
      <c r="K23">
        <v>0</v>
      </c>
      <c r="L23">
        <v>0</v>
      </c>
      <c r="M23" t="s">
        <v>31</v>
      </c>
      <c r="N23">
        <v>722.42</v>
      </c>
      <c r="O23">
        <v>108.36</v>
      </c>
      <c r="P23" t="s">
        <v>62</v>
      </c>
      <c r="Q23">
        <v>722.42</v>
      </c>
      <c r="R23">
        <v>11.92</v>
      </c>
      <c r="S23" t="s">
        <v>32</v>
      </c>
      <c r="T23">
        <v>722.42</v>
      </c>
      <c r="U23">
        <v>54.9</v>
      </c>
      <c r="V23" t="s">
        <v>32</v>
      </c>
      <c r="W23" t="s">
        <v>33</v>
      </c>
      <c r="X23" t="s">
        <v>291</v>
      </c>
      <c r="Y23" t="s">
        <v>91</v>
      </c>
      <c r="Z23" t="s">
        <v>292</v>
      </c>
      <c r="AA23" t="s">
        <v>293</v>
      </c>
      <c r="AC23" s="13" t="str">
        <f t="shared" si="2"/>
        <v>000167614</v>
      </c>
      <c r="AD23" t="str">
        <f t="shared" si="3"/>
        <v>06/11/2015</v>
      </c>
      <c r="AE23" t="str">
        <f t="shared" si="4"/>
        <v>00111511000180</v>
      </c>
      <c r="AF23" s="14">
        <f t="shared" si="5"/>
        <v>-830.78</v>
      </c>
      <c r="AG23">
        <f t="shared" si="6"/>
        <v>0</v>
      </c>
      <c r="AH23">
        <f t="shared" si="7"/>
        <v>-1</v>
      </c>
      <c r="AI23" s="16">
        <v>6782806</v>
      </c>
      <c r="AJ23" s="16" t="s">
        <v>7148</v>
      </c>
      <c r="AK23" s="16" t="s">
        <v>7166</v>
      </c>
      <c r="AL23" s="16" t="s">
        <v>7007</v>
      </c>
      <c r="AM23" s="16" t="s">
        <v>7140</v>
      </c>
      <c r="AN23">
        <v>18000</v>
      </c>
      <c r="AO23" t="e">
        <f>VLOOKUP(TRIM(AL23),'Parcela Dedutivel'!$A$1:$B$65536,2,FALSE)</f>
        <v>#N/A</v>
      </c>
      <c r="AP23" s="15">
        <f t="shared" si="8"/>
        <v>0</v>
      </c>
      <c r="AQ23" s="16">
        <f t="shared" si="9"/>
        <v>0</v>
      </c>
      <c r="AU23" t="s">
        <v>783</v>
      </c>
      <c r="AV23" s="18">
        <v>42318</v>
      </c>
      <c r="AW23" t="s">
        <v>784</v>
      </c>
      <c r="AX23" t="str">
        <f t="shared" si="10"/>
        <v>87497368000195</v>
      </c>
      <c r="AY23" s="17">
        <f t="shared" si="11"/>
        <v>158.12</v>
      </c>
      <c r="AZ23" s="17">
        <f t="shared" si="12"/>
        <v>-1.65303054</v>
      </c>
      <c r="BB23" t="str">
        <f t="shared" si="13"/>
        <v>10/11/2015;87497368000195;158,12;-1,65</v>
      </c>
    </row>
    <row r="24" spans="1:54" x14ac:dyDescent="0.25">
      <c r="A24" t="s">
        <v>26</v>
      </c>
      <c r="B24" t="s">
        <v>580</v>
      </c>
      <c r="C24">
        <v>42317</v>
      </c>
      <c r="D24" t="s">
        <v>392</v>
      </c>
      <c r="E24" t="s">
        <v>6979</v>
      </c>
      <c r="F24" t="s">
        <v>411</v>
      </c>
      <c r="G24">
        <v>-1329.63</v>
      </c>
      <c r="H24">
        <v>1329.63</v>
      </c>
      <c r="I24">
        <v>239.33</v>
      </c>
      <c r="J24" t="s">
        <v>30</v>
      </c>
      <c r="K24">
        <v>0</v>
      </c>
      <c r="L24">
        <v>0</v>
      </c>
      <c r="M24" t="s">
        <v>31</v>
      </c>
      <c r="N24">
        <v>0</v>
      </c>
      <c r="O24">
        <v>0</v>
      </c>
      <c r="P24" t="s">
        <v>31</v>
      </c>
      <c r="Q24">
        <v>1329.63</v>
      </c>
      <c r="R24">
        <v>21.94</v>
      </c>
      <c r="S24" t="s">
        <v>32</v>
      </c>
      <c r="T24">
        <v>1329.63</v>
      </c>
      <c r="U24">
        <v>101.05</v>
      </c>
      <c r="V24" t="s">
        <v>32</v>
      </c>
      <c r="W24" t="s">
        <v>33</v>
      </c>
      <c r="X24" t="s">
        <v>581</v>
      </c>
      <c r="Y24" t="s">
        <v>582</v>
      </c>
      <c r="Z24" t="s">
        <v>583</v>
      </c>
      <c r="AA24" t="s">
        <v>584</v>
      </c>
      <c r="AC24" s="13" t="str">
        <f t="shared" si="2"/>
        <v>000167673</v>
      </c>
      <c r="AD24" t="str">
        <f t="shared" si="3"/>
        <v>09/11/2015</v>
      </c>
      <c r="AE24" t="str">
        <f t="shared" si="4"/>
        <v>04732975000165</v>
      </c>
      <c r="AF24" s="14">
        <f t="shared" si="5"/>
        <v>-1329.63</v>
      </c>
      <c r="AG24">
        <f t="shared" si="6"/>
        <v>0</v>
      </c>
      <c r="AH24">
        <f t="shared" si="7"/>
        <v>-1</v>
      </c>
      <c r="AI24" s="16">
        <v>6782806</v>
      </c>
      <c r="AJ24" s="16" t="s">
        <v>7148</v>
      </c>
      <c r="AK24" s="16" t="s">
        <v>7166</v>
      </c>
      <c r="AL24" s="16" t="s">
        <v>7008</v>
      </c>
      <c r="AM24" s="16" t="s">
        <v>7140</v>
      </c>
      <c r="AN24">
        <v>1000</v>
      </c>
      <c r="AO24" t="e">
        <f>VLOOKUP(TRIM(AL24),'Parcela Dedutivel'!$A$1:$B$65536,2,FALSE)</f>
        <v>#N/A</v>
      </c>
      <c r="AP24" s="15">
        <f t="shared" si="8"/>
        <v>0</v>
      </c>
      <c r="AQ24" s="16">
        <f t="shared" si="9"/>
        <v>0</v>
      </c>
      <c r="AU24" t="s">
        <v>1336</v>
      </c>
      <c r="AV24" s="18">
        <v>42324</v>
      </c>
      <c r="AW24" t="s">
        <v>771</v>
      </c>
      <c r="AX24" t="str">
        <f t="shared" si="10"/>
        <v>01192333001366</v>
      </c>
      <c r="AY24" s="17">
        <f t="shared" si="11"/>
        <v>469.8</v>
      </c>
      <c r="AZ24" s="17">
        <f t="shared" si="12"/>
        <v>0</v>
      </c>
      <c r="BB24" t="str">
        <f t="shared" si="13"/>
        <v>16/11/2015;01192333001366;469,80;0,00</v>
      </c>
    </row>
    <row r="25" spans="1:54" x14ac:dyDescent="0.25">
      <c r="A25" t="s">
        <v>26</v>
      </c>
      <c r="B25" t="s">
        <v>580</v>
      </c>
      <c r="C25">
        <v>42317</v>
      </c>
      <c r="D25" t="s">
        <v>392</v>
      </c>
      <c r="E25" t="s">
        <v>6979</v>
      </c>
      <c r="F25" t="s">
        <v>411</v>
      </c>
      <c r="G25">
        <v>-1329.65</v>
      </c>
      <c r="H25">
        <v>1329.65</v>
      </c>
      <c r="I25">
        <v>239.34</v>
      </c>
      <c r="J25" t="s">
        <v>30</v>
      </c>
      <c r="K25">
        <v>0</v>
      </c>
      <c r="L25">
        <v>0</v>
      </c>
      <c r="M25" t="s">
        <v>31</v>
      </c>
      <c r="N25">
        <v>0</v>
      </c>
      <c r="O25">
        <v>0</v>
      </c>
      <c r="P25" t="s">
        <v>31</v>
      </c>
      <c r="Q25">
        <v>1329.65</v>
      </c>
      <c r="R25">
        <v>21.94</v>
      </c>
      <c r="S25" t="s">
        <v>32</v>
      </c>
      <c r="T25">
        <v>1329.65</v>
      </c>
      <c r="U25">
        <v>101.05</v>
      </c>
      <c r="V25" t="s">
        <v>32</v>
      </c>
      <c r="W25" t="s">
        <v>33</v>
      </c>
      <c r="X25" t="s">
        <v>581</v>
      </c>
      <c r="Y25" t="s">
        <v>582</v>
      </c>
      <c r="Z25" t="s">
        <v>583</v>
      </c>
      <c r="AA25" t="s">
        <v>584</v>
      </c>
      <c r="AC25" s="13" t="str">
        <f t="shared" si="2"/>
        <v>000167673</v>
      </c>
      <c r="AD25" t="str">
        <f t="shared" si="3"/>
        <v>09/11/2015</v>
      </c>
      <c r="AE25" t="str">
        <f t="shared" si="4"/>
        <v>04732975000165</v>
      </c>
      <c r="AF25" s="14">
        <f t="shared" si="5"/>
        <v>-1329.65</v>
      </c>
      <c r="AG25">
        <f t="shared" si="6"/>
        <v>0</v>
      </c>
      <c r="AH25">
        <f t="shared" si="7"/>
        <v>-1</v>
      </c>
      <c r="AI25" s="16">
        <v>6782806</v>
      </c>
      <c r="AJ25" s="16" t="s">
        <v>7148</v>
      </c>
      <c r="AK25" s="16" t="s">
        <v>7166</v>
      </c>
      <c r="AL25" s="16" t="s">
        <v>7009</v>
      </c>
      <c r="AM25" s="16" t="s">
        <v>7140</v>
      </c>
      <c r="AN25">
        <v>6500</v>
      </c>
      <c r="AO25" t="e">
        <f>VLOOKUP(TRIM(AL25),'Parcela Dedutivel'!$A$1:$B$65536,2,FALSE)</f>
        <v>#N/A</v>
      </c>
      <c r="AP25" s="15">
        <f t="shared" si="8"/>
        <v>0</v>
      </c>
      <c r="AQ25" s="16">
        <f t="shared" si="9"/>
        <v>0</v>
      </c>
      <c r="AU25" t="s">
        <v>1376</v>
      </c>
      <c r="AV25" s="18">
        <v>42324</v>
      </c>
      <c r="AW25" t="s">
        <v>1377</v>
      </c>
      <c r="AX25" t="str">
        <f t="shared" si="10"/>
        <v>07760479000103</v>
      </c>
      <c r="AY25" s="17">
        <f t="shared" si="11"/>
        <v>202.01</v>
      </c>
      <c r="AZ25" s="17">
        <f t="shared" si="12"/>
        <v>0</v>
      </c>
      <c r="BB25" t="str">
        <f t="shared" si="13"/>
        <v>16/11/2015;07760479000103;202,01;0,00</v>
      </c>
    </row>
    <row r="26" spans="1:54" x14ac:dyDescent="0.25">
      <c r="A26" t="s">
        <v>26</v>
      </c>
      <c r="B26" t="s">
        <v>585</v>
      </c>
      <c r="C26">
        <v>42317</v>
      </c>
      <c r="D26" t="s">
        <v>586</v>
      </c>
      <c r="E26" t="s">
        <v>6979</v>
      </c>
      <c r="F26" t="s">
        <v>29</v>
      </c>
      <c r="G26">
        <v>-123.69</v>
      </c>
      <c r="H26">
        <v>123.69</v>
      </c>
      <c r="I26">
        <v>22.26</v>
      </c>
      <c r="J26" t="s">
        <v>307</v>
      </c>
      <c r="K26">
        <v>0</v>
      </c>
      <c r="L26">
        <v>0</v>
      </c>
      <c r="M26" t="s">
        <v>31</v>
      </c>
      <c r="N26">
        <v>107.56</v>
      </c>
      <c r="O26">
        <v>16.13</v>
      </c>
      <c r="P26" t="s">
        <v>62</v>
      </c>
      <c r="Q26">
        <v>107.56</v>
      </c>
      <c r="R26">
        <v>1.77</v>
      </c>
      <c r="S26" t="s">
        <v>32</v>
      </c>
      <c r="T26">
        <v>107.56</v>
      </c>
      <c r="U26">
        <v>8.17</v>
      </c>
      <c r="V26" t="s">
        <v>32</v>
      </c>
      <c r="W26" t="s">
        <v>33</v>
      </c>
      <c r="X26" t="s">
        <v>587</v>
      </c>
      <c r="Y26" t="s">
        <v>91</v>
      </c>
      <c r="Z26" t="s">
        <v>588</v>
      </c>
      <c r="AA26" t="s">
        <v>589</v>
      </c>
      <c r="AC26" s="13" t="str">
        <f t="shared" si="2"/>
        <v>000167684</v>
      </c>
      <c r="AD26" t="str">
        <f t="shared" si="3"/>
        <v>09/11/2015</v>
      </c>
      <c r="AE26" t="str">
        <f t="shared" si="4"/>
        <v>04748856000281</v>
      </c>
      <c r="AF26" s="14">
        <f t="shared" si="5"/>
        <v>-123.69</v>
      </c>
      <c r="AG26">
        <f t="shared" si="6"/>
        <v>1.7280000000000002</v>
      </c>
      <c r="AH26">
        <f t="shared" si="7"/>
        <v>-1</v>
      </c>
      <c r="AI26" s="16">
        <v>6782806</v>
      </c>
      <c r="AJ26" s="16" t="s">
        <v>7148</v>
      </c>
      <c r="AK26" s="16" t="s">
        <v>7166</v>
      </c>
      <c r="AL26" s="16" t="s">
        <v>7010</v>
      </c>
      <c r="AM26" s="16" t="s">
        <v>7140</v>
      </c>
      <c r="AN26">
        <v>500</v>
      </c>
      <c r="AO26" t="e">
        <f>VLOOKUP(TRIM(AL26),'Parcela Dedutivel'!$A$1:$B$65536,2,FALSE)</f>
        <v>#N/A</v>
      </c>
      <c r="AP26" s="15">
        <f t="shared" si="8"/>
        <v>0</v>
      </c>
      <c r="AQ26" s="16">
        <f t="shared" si="9"/>
        <v>0</v>
      </c>
      <c r="AU26" t="s">
        <v>1381</v>
      </c>
      <c r="AV26" s="18">
        <v>42324</v>
      </c>
      <c r="AW26" t="s">
        <v>1377</v>
      </c>
      <c r="AX26" t="str">
        <f t="shared" si="10"/>
        <v>07760479000103</v>
      </c>
      <c r="AY26" s="17">
        <f t="shared" si="11"/>
        <v>1010.01</v>
      </c>
      <c r="AZ26" s="17">
        <f t="shared" si="12"/>
        <v>0</v>
      </c>
      <c r="BB26" t="str">
        <f t="shared" si="13"/>
        <v>16/11/2015;07760479000103;1010,01;0,00</v>
      </c>
    </row>
    <row r="27" spans="1:54" x14ac:dyDescent="0.25">
      <c r="A27" t="s">
        <v>26</v>
      </c>
      <c r="B27" t="s">
        <v>585</v>
      </c>
      <c r="C27">
        <v>42317</v>
      </c>
      <c r="D27" t="s">
        <v>586</v>
      </c>
      <c r="E27" t="s">
        <v>6979</v>
      </c>
      <c r="F27" t="s">
        <v>29</v>
      </c>
      <c r="G27">
        <v>-123.89</v>
      </c>
      <c r="H27">
        <v>123.89</v>
      </c>
      <c r="I27">
        <v>22.3</v>
      </c>
      <c r="J27" t="s">
        <v>30</v>
      </c>
      <c r="K27">
        <v>0</v>
      </c>
      <c r="L27">
        <v>0</v>
      </c>
      <c r="M27" t="s">
        <v>31</v>
      </c>
      <c r="N27">
        <v>107.73</v>
      </c>
      <c r="O27">
        <v>16.16</v>
      </c>
      <c r="P27" t="s">
        <v>62</v>
      </c>
      <c r="Q27">
        <v>107.73</v>
      </c>
      <c r="R27">
        <v>1.78</v>
      </c>
      <c r="S27" t="s">
        <v>32</v>
      </c>
      <c r="T27">
        <v>107.73</v>
      </c>
      <c r="U27">
        <v>8.19</v>
      </c>
      <c r="V27" t="s">
        <v>32</v>
      </c>
      <c r="W27" t="s">
        <v>33</v>
      </c>
      <c r="X27" t="s">
        <v>587</v>
      </c>
      <c r="Y27" t="s">
        <v>91</v>
      </c>
      <c r="Z27" t="s">
        <v>590</v>
      </c>
      <c r="AA27" t="s">
        <v>591</v>
      </c>
      <c r="AC27" s="13" t="str">
        <f t="shared" si="2"/>
        <v>000167684</v>
      </c>
      <c r="AD27" t="str">
        <f t="shared" si="3"/>
        <v>09/11/2015</v>
      </c>
      <c r="AE27" t="str">
        <f t="shared" si="4"/>
        <v>04748856000281</v>
      </c>
      <c r="AF27" s="14">
        <f t="shared" si="5"/>
        <v>-123.89</v>
      </c>
      <c r="AG27">
        <f t="shared" si="6"/>
        <v>1.7280000000000002</v>
      </c>
      <c r="AH27">
        <f t="shared" si="7"/>
        <v>-1</v>
      </c>
      <c r="AI27" s="16">
        <v>6782806</v>
      </c>
      <c r="AJ27" s="16" t="s">
        <v>7148</v>
      </c>
      <c r="AK27" s="16" t="s">
        <v>7166</v>
      </c>
      <c r="AL27" s="16" t="s">
        <v>7011</v>
      </c>
      <c r="AM27" s="16" t="s">
        <v>7140</v>
      </c>
      <c r="AN27">
        <v>3500</v>
      </c>
      <c r="AO27" t="e">
        <f>VLOOKUP(TRIM(AL27),'Parcela Dedutivel'!$A$1:$B$65536,2,FALSE)</f>
        <v>#N/A</v>
      </c>
      <c r="AP27" s="15">
        <f t="shared" si="8"/>
        <v>0</v>
      </c>
      <c r="AQ27" s="16">
        <f t="shared" si="9"/>
        <v>0</v>
      </c>
      <c r="AU27" t="s">
        <v>1382</v>
      </c>
      <c r="AV27" s="18">
        <v>42324</v>
      </c>
      <c r="AW27" t="s">
        <v>1377</v>
      </c>
      <c r="AX27" t="str">
        <f t="shared" si="10"/>
        <v>07760479000103</v>
      </c>
      <c r="AY27" s="17">
        <f t="shared" si="11"/>
        <v>727.2</v>
      </c>
      <c r="AZ27" s="17">
        <f t="shared" si="12"/>
        <v>0</v>
      </c>
      <c r="BB27" t="str">
        <f t="shared" si="13"/>
        <v>16/11/2015;07760479000103;727,20;0,00</v>
      </c>
    </row>
    <row r="28" spans="1:54" x14ac:dyDescent="0.25">
      <c r="A28" t="s">
        <v>26</v>
      </c>
      <c r="B28" t="s">
        <v>585</v>
      </c>
      <c r="C28">
        <v>42317</v>
      </c>
      <c r="D28" t="s">
        <v>190</v>
      </c>
      <c r="E28" t="s">
        <v>6979</v>
      </c>
      <c r="F28" t="s">
        <v>29</v>
      </c>
      <c r="G28">
        <v>-277.55</v>
      </c>
      <c r="H28">
        <v>277.55</v>
      </c>
      <c r="I28">
        <v>49.96</v>
      </c>
      <c r="J28" t="s">
        <v>30</v>
      </c>
      <c r="K28">
        <v>0</v>
      </c>
      <c r="L28">
        <v>0</v>
      </c>
      <c r="M28" t="s">
        <v>31</v>
      </c>
      <c r="N28">
        <v>0</v>
      </c>
      <c r="O28">
        <v>0</v>
      </c>
      <c r="P28" t="s">
        <v>31</v>
      </c>
      <c r="Q28">
        <v>277.55</v>
      </c>
      <c r="R28">
        <v>4.58</v>
      </c>
      <c r="S28" t="s">
        <v>32</v>
      </c>
      <c r="T28">
        <v>277.55</v>
      </c>
      <c r="U28">
        <v>21.09</v>
      </c>
      <c r="V28" t="s">
        <v>32</v>
      </c>
      <c r="W28" t="s">
        <v>33</v>
      </c>
      <c r="X28" t="s">
        <v>587</v>
      </c>
      <c r="Y28" t="s">
        <v>44</v>
      </c>
      <c r="Z28" t="s">
        <v>592</v>
      </c>
      <c r="AA28" t="s">
        <v>593</v>
      </c>
      <c r="AC28" s="13" t="str">
        <f t="shared" si="2"/>
        <v>000167684</v>
      </c>
      <c r="AD28" t="str">
        <f t="shared" si="3"/>
        <v>09/11/2015</v>
      </c>
      <c r="AE28" t="str">
        <f t="shared" si="4"/>
        <v>04748856000281</v>
      </c>
      <c r="AF28" s="14">
        <f t="shared" si="5"/>
        <v>-277.55</v>
      </c>
      <c r="AG28">
        <f t="shared" si="6"/>
        <v>1.7280000000000002</v>
      </c>
      <c r="AH28">
        <f t="shared" si="7"/>
        <v>-1</v>
      </c>
      <c r="AI28" s="16">
        <v>6782806</v>
      </c>
      <c r="AJ28" s="16" t="s">
        <v>7148</v>
      </c>
      <c r="AK28" s="16" t="s">
        <v>7167</v>
      </c>
      <c r="AL28" s="16" t="s">
        <v>7012</v>
      </c>
      <c r="AM28" s="16" t="s">
        <v>7140</v>
      </c>
      <c r="AN28">
        <v>12000</v>
      </c>
      <c r="AO28" t="e">
        <f>VLOOKUP(TRIM(AL28),'Parcela Dedutivel'!$A$1:$B$65536,2,FALSE)</f>
        <v>#N/A</v>
      </c>
      <c r="AP28" s="15">
        <f t="shared" si="8"/>
        <v>0</v>
      </c>
      <c r="AQ28" s="16">
        <f t="shared" si="9"/>
        <v>0</v>
      </c>
      <c r="AU28" t="s">
        <v>1383</v>
      </c>
      <c r="AV28" s="18">
        <v>42324</v>
      </c>
      <c r="AW28" t="s">
        <v>1384</v>
      </c>
      <c r="AX28" t="str">
        <f t="shared" si="10"/>
        <v>96195615000190</v>
      </c>
      <c r="AY28" s="17">
        <f t="shared" si="11"/>
        <v>2281.4299999999998</v>
      </c>
      <c r="AZ28" s="17">
        <f t="shared" si="12"/>
        <v>0</v>
      </c>
      <c r="BB28" t="str">
        <f t="shared" si="13"/>
        <v>16/11/2015;96195615000190;2281,43;0,00</v>
      </c>
    </row>
    <row r="29" spans="1:54" x14ac:dyDescent="0.25">
      <c r="A29" t="s">
        <v>26</v>
      </c>
      <c r="B29" t="s">
        <v>585</v>
      </c>
      <c r="C29">
        <v>42317</v>
      </c>
      <c r="D29" t="s">
        <v>190</v>
      </c>
      <c r="E29" t="s">
        <v>6979</v>
      </c>
      <c r="F29" t="s">
        <v>29</v>
      </c>
      <c r="G29">
        <v>-65.53</v>
      </c>
      <c r="H29">
        <v>65.53</v>
      </c>
      <c r="I29">
        <v>11.8</v>
      </c>
      <c r="J29" t="s">
        <v>30</v>
      </c>
      <c r="K29">
        <v>0</v>
      </c>
      <c r="L29">
        <v>0</v>
      </c>
      <c r="M29" t="s">
        <v>31</v>
      </c>
      <c r="N29">
        <v>0</v>
      </c>
      <c r="O29">
        <v>0</v>
      </c>
      <c r="P29" t="s">
        <v>31</v>
      </c>
      <c r="Q29">
        <v>65.53</v>
      </c>
      <c r="R29">
        <v>1.08</v>
      </c>
      <c r="S29" t="s">
        <v>32</v>
      </c>
      <c r="T29">
        <v>65.53</v>
      </c>
      <c r="U29">
        <v>4.9800000000000004</v>
      </c>
      <c r="V29" t="s">
        <v>32</v>
      </c>
      <c r="W29" t="s">
        <v>33</v>
      </c>
      <c r="X29" t="s">
        <v>587</v>
      </c>
      <c r="Y29" t="s">
        <v>44</v>
      </c>
      <c r="Z29" t="s">
        <v>594</v>
      </c>
      <c r="AA29" t="s">
        <v>595</v>
      </c>
      <c r="AC29" s="13" t="str">
        <f t="shared" si="2"/>
        <v>000167684</v>
      </c>
      <c r="AD29" t="str">
        <f t="shared" si="3"/>
        <v>09/11/2015</v>
      </c>
      <c r="AE29" t="str">
        <f t="shared" si="4"/>
        <v>04748856000281</v>
      </c>
      <c r="AF29" s="14">
        <f t="shared" si="5"/>
        <v>-65.53</v>
      </c>
      <c r="AG29">
        <f t="shared" si="6"/>
        <v>1.7280000000000002</v>
      </c>
      <c r="AH29">
        <f t="shared" si="7"/>
        <v>-1</v>
      </c>
      <c r="AI29" s="16">
        <v>6782806</v>
      </c>
      <c r="AJ29" s="16" t="s">
        <v>7148</v>
      </c>
      <c r="AK29" s="16" t="s">
        <v>7168</v>
      </c>
      <c r="AL29" s="16" t="s">
        <v>7013</v>
      </c>
      <c r="AM29" s="16" t="s">
        <v>7140</v>
      </c>
      <c r="AN29">
        <v>10000</v>
      </c>
      <c r="AO29" t="e">
        <f>VLOOKUP(TRIM(AL29),'Parcela Dedutivel'!$A$1:$B$65536,2,FALSE)</f>
        <v>#N/A</v>
      </c>
      <c r="AP29" s="15">
        <f t="shared" si="8"/>
        <v>0</v>
      </c>
      <c r="AQ29" s="16">
        <f t="shared" si="9"/>
        <v>0</v>
      </c>
      <c r="AU29" t="s">
        <v>1387</v>
      </c>
      <c r="AV29" s="18">
        <v>42324</v>
      </c>
      <c r="AW29" t="s">
        <v>1384</v>
      </c>
      <c r="AX29" t="str">
        <f t="shared" si="10"/>
        <v>96195615000190</v>
      </c>
      <c r="AY29" s="17">
        <f t="shared" si="11"/>
        <v>3962.52</v>
      </c>
      <c r="AZ29" s="17">
        <f t="shared" si="12"/>
        <v>0</v>
      </c>
      <c r="BB29" t="str">
        <f t="shared" si="13"/>
        <v>16/11/2015;96195615000190;3962,52;0,00</v>
      </c>
    </row>
    <row r="30" spans="1:54" x14ac:dyDescent="0.25">
      <c r="A30" t="s">
        <v>26</v>
      </c>
      <c r="B30" t="s">
        <v>585</v>
      </c>
      <c r="C30">
        <v>42317</v>
      </c>
      <c r="D30" t="s">
        <v>190</v>
      </c>
      <c r="E30" t="s">
        <v>6979</v>
      </c>
      <c r="F30" t="s">
        <v>29</v>
      </c>
      <c r="G30">
        <v>-1193.99</v>
      </c>
      <c r="H30">
        <v>1193.99</v>
      </c>
      <c r="I30">
        <v>214.92000000000002</v>
      </c>
      <c r="J30" t="s">
        <v>30</v>
      </c>
      <c r="K30">
        <v>0</v>
      </c>
      <c r="L30">
        <v>0</v>
      </c>
      <c r="M30" t="s">
        <v>31</v>
      </c>
      <c r="N30">
        <v>0</v>
      </c>
      <c r="O30">
        <v>0</v>
      </c>
      <c r="P30" t="s">
        <v>31</v>
      </c>
      <c r="Q30">
        <v>1193.99</v>
      </c>
      <c r="R30">
        <v>19.7</v>
      </c>
      <c r="S30" t="s">
        <v>32</v>
      </c>
      <c r="T30">
        <v>1193.99</v>
      </c>
      <c r="U30">
        <v>90.74</v>
      </c>
      <c r="V30" t="s">
        <v>32</v>
      </c>
      <c r="W30" t="s">
        <v>33</v>
      </c>
      <c r="X30" t="s">
        <v>587</v>
      </c>
      <c r="Y30" t="s">
        <v>596</v>
      </c>
      <c r="Z30" t="s">
        <v>597</v>
      </c>
      <c r="AA30" t="s">
        <v>598</v>
      </c>
      <c r="AC30" s="13" t="str">
        <f t="shared" si="2"/>
        <v>000167684</v>
      </c>
      <c r="AD30" t="str">
        <f t="shared" si="3"/>
        <v>09/11/2015</v>
      </c>
      <c r="AE30" t="str">
        <f t="shared" si="4"/>
        <v>04748856000281</v>
      </c>
      <c r="AF30" s="14">
        <f t="shared" si="5"/>
        <v>-1193.99</v>
      </c>
      <c r="AG30">
        <f t="shared" si="6"/>
        <v>1.7280000000000002</v>
      </c>
      <c r="AH30">
        <f t="shared" si="7"/>
        <v>-1</v>
      </c>
      <c r="AI30" s="16">
        <v>6782806</v>
      </c>
      <c r="AJ30" s="16" t="s">
        <v>7148</v>
      </c>
      <c r="AK30" s="16" t="s">
        <v>7169</v>
      </c>
      <c r="AL30" s="16" t="s">
        <v>7014</v>
      </c>
      <c r="AM30" s="16" t="s">
        <v>7140</v>
      </c>
      <c r="AN30">
        <v>500</v>
      </c>
      <c r="AO30" t="e">
        <f>VLOOKUP(TRIM(AL30),'Parcela Dedutivel'!$A$1:$B$65536,2,FALSE)</f>
        <v>#N/A</v>
      </c>
      <c r="AP30" s="15">
        <f t="shared" si="8"/>
        <v>0</v>
      </c>
      <c r="AQ30" s="16">
        <f t="shared" si="9"/>
        <v>0</v>
      </c>
      <c r="AU30" t="s">
        <v>1391</v>
      </c>
      <c r="AV30" s="18">
        <v>42324</v>
      </c>
      <c r="AW30" t="s">
        <v>1392</v>
      </c>
      <c r="AX30" t="str">
        <f t="shared" si="10"/>
        <v>03470450000136</v>
      </c>
      <c r="AY30" s="17">
        <f t="shared" si="11"/>
        <v>1160.6399999999996</v>
      </c>
      <c r="AZ30" s="17">
        <f t="shared" si="12"/>
        <v>-235.54359999999997</v>
      </c>
      <c r="BB30" t="str">
        <f t="shared" si="13"/>
        <v>16/11/2015;03470450000136;1160,64;-235,54</v>
      </c>
    </row>
    <row r="31" spans="1:54" hidden="1" x14ac:dyDescent="0.25">
      <c r="A31" t="s">
        <v>26</v>
      </c>
      <c r="B31" t="s">
        <v>599</v>
      </c>
      <c r="C31">
        <v>42317</v>
      </c>
      <c r="D31" t="s">
        <v>190</v>
      </c>
      <c r="E31" t="s">
        <v>6979</v>
      </c>
      <c r="F31" t="s">
        <v>29</v>
      </c>
      <c r="G31">
        <v>-92.59</v>
      </c>
      <c r="H31">
        <v>92.59</v>
      </c>
      <c r="I31">
        <v>16.670000000000002</v>
      </c>
      <c r="J31" t="s">
        <v>30</v>
      </c>
      <c r="K31">
        <v>0</v>
      </c>
      <c r="L31">
        <v>0</v>
      </c>
      <c r="M31" t="s">
        <v>31</v>
      </c>
      <c r="N31">
        <v>0</v>
      </c>
      <c r="O31">
        <v>0</v>
      </c>
      <c r="P31" t="s">
        <v>31</v>
      </c>
      <c r="Q31">
        <v>92.59</v>
      </c>
      <c r="R31">
        <v>1.53</v>
      </c>
      <c r="S31" t="s">
        <v>32</v>
      </c>
      <c r="T31">
        <v>92.59</v>
      </c>
      <c r="U31">
        <v>7.04</v>
      </c>
      <c r="V31" t="s">
        <v>32</v>
      </c>
      <c r="W31" t="s">
        <v>33</v>
      </c>
      <c r="X31" t="s">
        <v>587</v>
      </c>
      <c r="Y31" t="s">
        <v>44</v>
      </c>
      <c r="Z31" t="s">
        <v>592</v>
      </c>
      <c r="AA31" t="s">
        <v>600</v>
      </c>
      <c r="AC31" s="13" t="str">
        <f t="shared" si="2"/>
        <v>000167685</v>
      </c>
      <c r="AD31" t="str">
        <f t="shared" si="3"/>
        <v>09/11/2015</v>
      </c>
      <c r="AE31" t="str">
        <f t="shared" si="4"/>
        <v>04748856000281</v>
      </c>
      <c r="AF31" s="14">
        <f t="shared" si="5"/>
        <v>-92.59</v>
      </c>
      <c r="AG31">
        <f t="shared" si="6"/>
        <v>0</v>
      </c>
      <c r="AH31">
        <f t="shared" si="7"/>
        <v>-1</v>
      </c>
      <c r="AI31" s="16">
        <v>6784209</v>
      </c>
      <c r="AJ31" s="16" t="s">
        <v>7162</v>
      </c>
      <c r="AK31" s="16" t="s">
        <v>7170</v>
      </c>
      <c r="AL31" s="16" t="s">
        <v>7015</v>
      </c>
      <c r="AM31" s="16" t="s">
        <v>7140</v>
      </c>
      <c r="AN31">
        <v>1500</v>
      </c>
      <c r="AO31" t="e">
        <f>VLOOKUP(TRIM(AL31),'Parcela Dedutivel'!$A$1:$B$65536,2,FALSE)</f>
        <v>#N/A</v>
      </c>
      <c r="AP31" s="15">
        <f t="shared" si="8"/>
        <v>0</v>
      </c>
      <c r="AQ31" s="16">
        <f t="shared" si="9"/>
        <v>0</v>
      </c>
      <c r="AU31" t="s">
        <v>1433</v>
      </c>
      <c r="AV31" s="18">
        <v>42324</v>
      </c>
      <c r="AW31" t="s">
        <v>1434</v>
      </c>
      <c r="AX31" t="e">
        <f t="shared" si="10"/>
        <v>#N/A</v>
      </c>
      <c r="AY31" s="17">
        <f t="shared" si="11"/>
        <v>740.47</v>
      </c>
      <c r="AZ31" s="17">
        <f t="shared" si="12"/>
        <v>0</v>
      </c>
      <c r="BB31" t="e">
        <f t="shared" si="13"/>
        <v>#N/A</v>
      </c>
    </row>
    <row r="32" spans="1:54" x14ac:dyDescent="0.25">
      <c r="A32" t="s">
        <v>26</v>
      </c>
      <c r="B32" t="s">
        <v>713</v>
      </c>
      <c r="C32">
        <v>42318</v>
      </c>
      <c r="D32" t="s">
        <v>392</v>
      </c>
      <c r="E32" t="s">
        <v>6979</v>
      </c>
      <c r="F32" t="s">
        <v>411</v>
      </c>
      <c r="G32">
        <v>-566.68000000000006</v>
      </c>
      <c r="H32">
        <v>566.68000000000006</v>
      </c>
      <c r="I32">
        <v>68</v>
      </c>
      <c r="J32" t="s">
        <v>30</v>
      </c>
      <c r="K32">
        <v>0</v>
      </c>
      <c r="L32">
        <v>0</v>
      </c>
      <c r="M32" t="s">
        <v>31</v>
      </c>
      <c r="N32">
        <v>0</v>
      </c>
      <c r="O32">
        <v>0</v>
      </c>
      <c r="P32" t="s">
        <v>31</v>
      </c>
      <c r="Q32">
        <v>566.68000000000006</v>
      </c>
      <c r="R32">
        <v>9.35</v>
      </c>
      <c r="S32" t="s">
        <v>32</v>
      </c>
      <c r="T32">
        <v>566.68000000000006</v>
      </c>
      <c r="U32">
        <v>43.07</v>
      </c>
      <c r="V32" t="s">
        <v>32</v>
      </c>
      <c r="W32" t="s">
        <v>33</v>
      </c>
      <c r="X32" t="s">
        <v>714</v>
      </c>
      <c r="Y32" t="s">
        <v>444</v>
      </c>
      <c r="Z32" t="s">
        <v>715</v>
      </c>
      <c r="AA32" t="s">
        <v>716</v>
      </c>
      <c r="AC32" s="13" t="str">
        <f t="shared" si="2"/>
        <v>000065571</v>
      </c>
      <c r="AD32" t="str">
        <f t="shared" si="3"/>
        <v>10/11/2015</v>
      </c>
      <c r="AE32" t="e">
        <f t="shared" si="4"/>
        <v>#N/A</v>
      </c>
      <c r="AF32" s="14">
        <f t="shared" si="5"/>
        <v>-566.68000000000006</v>
      </c>
      <c r="AG32">
        <f t="shared" si="6"/>
        <v>0</v>
      </c>
      <c r="AH32">
        <f t="shared" si="7"/>
        <v>-1</v>
      </c>
      <c r="AI32" s="16">
        <v>6784209</v>
      </c>
      <c r="AJ32" s="16" t="s">
        <v>7162</v>
      </c>
      <c r="AK32" s="16" t="s">
        <v>7170</v>
      </c>
      <c r="AL32" s="16" t="s">
        <v>7015</v>
      </c>
      <c r="AM32" s="16" t="s">
        <v>7140</v>
      </c>
      <c r="AN32">
        <v>1500</v>
      </c>
      <c r="AO32" t="e">
        <f>VLOOKUP(TRIM(AL32),'Parcela Dedutivel'!$A$1:$B$65536,2,FALSE)</f>
        <v>#N/A</v>
      </c>
      <c r="AP32" s="15">
        <f t="shared" si="8"/>
        <v>0</v>
      </c>
      <c r="AQ32" s="16">
        <f t="shared" si="9"/>
        <v>0</v>
      </c>
      <c r="AU32" t="s">
        <v>1476</v>
      </c>
      <c r="AV32" s="18">
        <v>42325</v>
      </c>
      <c r="AW32" t="s">
        <v>191</v>
      </c>
      <c r="AX32" t="str">
        <f t="shared" si="10"/>
        <v>88309620000581</v>
      </c>
      <c r="AY32" s="17">
        <f t="shared" si="11"/>
        <v>1135.32</v>
      </c>
      <c r="AZ32" s="17">
        <f t="shared" si="12"/>
        <v>0</v>
      </c>
      <c r="BB32" t="str">
        <f t="shared" si="13"/>
        <v>17/11/2015;88309620000581;1135,32;0,00</v>
      </c>
    </row>
    <row r="33" spans="1:54" x14ac:dyDescent="0.25">
      <c r="A33" t="s">
        <v>26</v>
      </c>
      <c r="B33" t="s">
        <v>751</v>
      </c>
      <c r="C33">
        <v>42318</v>
      </c>
      <c r="D33" t="s">
        <v>392</v>
      </c>
      <c r="E33" t="s">
        <v>6979</v>
      </c>
      <c r="F33" t="s">
        <v>179</v>
      </c>
      <c r="G33">
        <v>-174.32000000000002</v>
      </c>
      <c r="H33">
        <v>174.32</v>
      </c>
      <c r="I33">
        <v>6.97</v>
      </c>
      <c r="J33" t="s">
        <v>61</v>
      </c>
      <c r="K33">
        <v>0</v>
      </c>
      <c r="L33">
        <v>0</v>
      </c>
      <c r="M33" t="s">
        <v>31</v>
      </c>
      <c r="N33">
        <v>151.58000000000001</v>
      </c>
      <c r="O33">
        <v>22.740000000000002</v>
      </c>
      <c r="P33" t="s">
        <v>62</v>
      </c>
      <c r="Q33">
        <v>151.58000000000001</v>
      </c>
      <c r="R33">
        <v>2.5</v>
      </c>
      <c r="S33" t="s">
        <v>32</v>
      </c>
      <c r="T33">
        <v>151.58000000000001</v>
      </c>
      <c r="U33">
        <v>11.52</v>
      </c>
      <c r="V33" t="s">
        <v>32</v>
      </c>
      <c r="W33" t="s">
        <v>33</v>
      </c>
      <c r="X33" t="s">
        <v>752</v>
      </c>
      <c r="Y33" t="s">
        <v>44</v>
      </c>
      <c r="Z33" t="s">
        <v>753</v>
      </c>
      <c r="AA33" t="s">
        <v>754</v>
      </c>
      <c r="AC33" s="13" t="str">
        <f t="shared" si="2"/>
        <v>000167731</v>
      </c>
      <c r="AD33" t="str">
        <f t="shared" si="3"/>
        <v>10/11/2015</v>
      </c>
      <c r="AE33" t="str">
        <f t="shared" si="4"/>
        <v>75717355000448</v>
      </c>
      <c r="AF33" s="14">
        <f t="shared" si="5"/>
        <v>-174.32000000000002</v>
      </c>
      <c r="AG33">
        <f t="shared" si="6"/>
        <v>0</v>
      </c>
      <c r="AH33">
        <f t="shared" si="7"/>
        <v>-1</v>
      </c>
      <c r="AI33" s="16">
        <v>6784209</v>
      </c>
      <c r="AJ33" s="16" t="s">
        <v>7162</v>
      </c>
      <c r="AK33" s="16" t="s">
        <v>7170</v>
      </c>
      <c r="AL33" s="16" t="s">
        <v>7015</v>
      </c>
      <c r="AM33" s="16" t="s">
        <v>7140</v>
      </c>
      <c r="AN33">
        <v>1500</v>
      </c>
      <c r="AO33" t="e">
        <f>VLOOKUP(TRIM(AL33),'Parcela Dedutivel'!$A$1:$B$65536,2,FALSE)</f>
        <v>#N/A</v>
      </c>
      <c r="AP33" s="15">
        <f t="shared" si="8"/>
        <v>0</v>
      </c>
      <c r="AQ33" s="16">
        <f t="shared" si="9"/>
        <v>0</v>
      </c>
      <c r="AU33" t="s">
        <v>1477</v>
      </c>
      <c r="AV33" s="18">
        <v>42325</v>
      </c>
      <c r="AW33" t="s">
        <v>191</v>
      </c>
      <c r="AX33" t="str">
        <f t="shared" si="10"/>
        <v>88309620000581</v>
      </c>
      <c r="AY33" s="17">
        <f t="shared" si="11"/>
        <v>1676.36</v>
      </c>
      <c r="AZ33" s="17">
        <f t="shared" si="12"/>
        <v>0</v>
      </c>
      <c r="BB33" t="str">
        <f t="shared" si="13"/>
        <v>17/11/2015;88309620000581;1676,36;0,00</v>
      </c>
    </row>
    <row r="34" spans="1:54" x14ac:dyDescent="0.25">
      <c r="A34" t="s">
        <v>26</v>
      </c>
      <c r="B34" t="s">
        <v>751</v>
      </c>
      <c r="C34">
        <v>42318</v>
      </c>
      <c r="D34" t="s">
        <v>392</v>
      </c>
      <c r="E34" t="s">
        <v>6979</v>
      </c>
      <c r="F34" t="s">
        <v>179</v>
      </c>
      <c r="G34">
        <v>-435.78</v>
      </c>
      <c r="H34">
        <v>435.78000000000003</v>
      </c>
      <c r="I34">
        <v>17.43</v>
      </c>
      <c r="J34" t="s">
        <v>61</v>
      </c>
      <c r="K34">
        <v>0</v>
      </c>
      <c r="L34">
        <v>0</v>
      </c>
      <c r="M34" t="s">
        <v>31</v>
      </c>
      <c r="N34">
        <v>378.94</v>
      </c>
      <c r="O34">
        <v>56.84</v>
      </c>
      <c r="P34" t="s">
        <v>62</v>
      </c>
      <c r="Q34">
        <v>378.94</v>
      </c>
      <c r="R34">
        <v>6.25</v>
      </c>
      <c r="S34" t="s">
        <v>32</v>
      </c>
      <c r="T34">
        <v>378.94</v>
      </c>
      <c r="U34">
        <v>28.8</v>
      </c>
      <c r="V34" t="s">
        <v>32</v>
      </c>
      <c r="W34" t="s">
        <v>33</v>
      </c>
      <c r="X34" t="s">
        <v>752</v>
      </c>
      <c r="Y34" t="s">
        <v>44</v>
      </c>
      <c r="Z34" t="s">
        <v>753</v>
      </c>
      <c r="AA34" t="s">
        <v>754</v>
      </c>
      <c r="AC34" s="13" t="str">
        <f t="shared" si="2"/>
        <v>000167731</v>
      </c>
      <c r="AD34" t="str">
        <f t="shared" si="3"/>
        <v>10/11/2015</v>
      </c>
      <c r="AE34" t="str">
        <f t="shared" si="4"/>
        <v>75717355000448</v>
      </c>
      <c r="AF34" s="14">
        <f t="shared" si="5"/>
        <v>-435.78</v>
      </c>
      <c r="AG34">
        <f t="shared" si="6"/>
        <v>0</v>
      </c>
      <c r="AH34">
        <f t="shared" si="7"/>
        <v>-1</v>
      </c>
      <c r="AI34" s="16">
        <v>6782806</v>
      </c>
      <c r="AJ34" s="16" t="s">
        <v>7148</v>
      </c>
      <c r="AK34" s="16" t="s">
        <v>7171</v>
      </c>
      <c r="AL34" s="16" t="s">
        <v>7013</v>
      </c>
      <c r="AM34" s="16" t="s">
        <v>7140</v>
      </c>
      <c r="AN34">
        <v>5000</v>
      </c>
      <c r="AO34" t="e">
        <f>VLOOKUP(TRIM(AL34),'Parcela Dedutivel'!$A$1:$B$65536,2,FALSE)</f>
        <v>#N/A</v>
      </c>
      <c r="AP34" s="15">
        <f t="shared" si="8"/>
        <v>0</v>
      </c>
      <c r="AQ34" s="16">
        <f t="shared" si="9"/>
        <v>0</v>
      </c>
      <c r="AU34" t="s">
        <v>1480</v>
      </c>
      <c r="AV34" s="18">
        <v>42325</v>
      </c>
      <c r="AW34" t="s">
        <v>1481</v>
      </c>
      <c r="AX34" t="str">
        <f t="shared" si="10"/>
        <v>42365296000941</v>
      </c>
      <c r="AY34" s="17">
        <f t="shared" si="11"/>
        <v>245.53</v>
      </c>
      <c r="AZ34" s="17">
        <f t="shared" si="12"/>
        <v>0</v>
      </c>
      <c r="BB34" t="str">
        <f t="shared" si="13"/>
        <v>17/11/2015;42365296000941;245,53;0,00</v>
      </c>
    </row>
    <row r="35" spans="1:54" x14ac:dyDescent="0.25">
      <c r="A35" t="s">
        <v>26</v>
      </c>
      <c r="B35" t="s">
        <v>755</v>
      </c>
      <c r="C35">
        <v>42318</v>
      </c>
      <c r="D35" t="s">
        <v>392</v>
      </c>
      <c r="E35" t="s">
        <v>6979</v>
      </c>
      <c r="F35" t="s">
        <v>393</v>
      </c>
      <c r="G35">
        <v>-397.89</v>
      </c>
      <c r="H35">
        <v>397.89</v>
      </c>
      <c r="I35">
        <v>47.75</v>
      </c>
      <c r="J35" t="s">
        <v>30</v>
      </c>
      <c r="K35">
        <v>0</v>
      </c>
      <c r="L35">
        <v>0</v>
      </c>
      <c r="M35" t="s">
        <v>31</v>
      </c>
      <c r="N35">
        <v>0</v>
      </c>
      <c r="O35">
        <v>0</v>
      </c>
      <c r="P35" t="s">
        <v>31</v>
      </c>
      <c r="Q35">
        <v>397.89</v>
      </c>
      <c r="R35">
        <v>6.57</v>
      </c>
      <c r="S35" t="s">
        <v>32</v>
      </c>
      <c r="T35">
        <v>397.89</v>
      </c>
      <c r="U35">
        <v>30.240000000000002</v>
      </c>
      <c r="V35" t="s">
        <v>32</v>
      </c>
      <c r="W35" t="s">
        <v>33</v>
      </c>
      <c r="X35" t="s">
        <v>756</v>
      </c>
      <c r="Y35" t="s">
        <v>44</v>
      </c>
      <c r="Z35" t="s">
        <v>757</v>
      </c>
      <c r="AA35" t="s">
        <v>758</v>
      </c>
      <c r="AC35" s="13" t="str">
        <f t="shared" si="2"/>
        <v>000167732</v>
      </c>
      <c r="AD35" t="str">
        <f t="shared" si="3"/>
        <v>10/11/2015</v>
      </c>
      <c r="AE35" t="str">
        <f t="shared" si="4"/>
        <v>07234499000736</v>
      </c>
      <c r="AF35" s="14">
        <f t="shared" si="5"/>
        <v>-397.89</v>
      </c>
      <c r="AG35">
        <f t="shared" si="6"/>
        <v>0</v>
      </c>
      <c r="AH35">
        <f t="shared" si="7"/>
        <v>-1</v>
      </c>
      <c r="AI35" s="16">
        <v>247856</v>
      </c>
      <c r="AJ35" s="16" t="s">
        <v>7156</v>
      </c>
      <c r="AK35" s="16" t="s">
        <v>7172</v>
      </c>
      <c r="AL35" s="16" t="s">
        <v>7002</v>
      </c>
      <c r="AM35" s="16" t="s">
        <v>7158</v>
      </c>
      <c r="AN35">
        <v>1000</v>
      </c>
      <c r="AO35" t="e">
        <f>VLOOKUP(TRIM(AL35),'Parcela Dedutivel'!$A$1:$B$65536,2,FALSE)</f>
        <v>#N/A</v>
      </c>
      <c r="AP35" s="15">
        <f t="shared" si="8"/>
        <v>0</v>
      </c>
      <c r="AQ35" s="16">
        <f t="shared" si="9"/>
        <v>0</v>
      </c>
      <c r="AU35" t="s">
        <v>1484</v>
      </c>
      <c r="AV35" s="18">
        <v>42325</v>
      </c>
      <c r="AW35" t="s">
        <v>1481</v>
      </c>
      <c r="AX35" t="str">
        <f t="shared" si="10"/>
        <v>42365296000941</v>
      </c>
      <c r="AY35" s="17">
        <f t="shared" si="11"/>
        <v>597.16999999999996</v>
      </c>
      <c r="AZ35" s="17">
        <f t="shared" si="12"/>
        <v>0</v>
      </c>
      <c r="BB35" t="str">
        <f t="shared" si="13"/>
        <v>17/11/2015;42365296000941;597,17;0,00</v>
      </c>
    </row>
    <row r="36" spans="1:54" x14ac:dyDescent="0.25">
      <c r="A36" t="s">
        <v>26</v>
      </c>
      <c r="B36" t="s">
        <v>755</v>
      </c>
      <c r="C36">
        <v>42318</v>
      </c>
      <c r="D36" t="s">
        <v>392</v>
      </c>
      <c r="E36" t="s">
        <v>6979</v>
      </c>
      <c r="F36" t="s">
        <v>393</v>
      </c>
      <c r="G36">
        <v>-192.06</v>
      </c>
      <c r="H36">
        <v>192.06</v>
      </c>
      <c r="I36">
        <v>23.05</v>
      </c>
      <c r="J36" t="s">
        <v>30</v>
      </c>
      <c r="K36">
        <v>0</v>
      </c>
      <c r="L36">
        <v>0</v>
      </c>
      <c r="M36" t="s">
        <v>31</v>
      </c>
      <c r="N36">
        <v>0</v>
      </c>
      <c r="O36">
        <v>0</v>
      </c>
      <c r="P36" t="s">
        <v>31</v>
      </c>
      <c r="Q36">
        <v>192.06</v>
      </c>
      <c r="R36">
        <v>3.17</v>
      </c>
      <c r="S36" t="s">
        <v>32</v>
      </c>
      <c r="T36">
        <v>192.06</v>
      </c>
      <c r="U36">
        <v>14.6</v>
      </c>
      <c r="V36" t="s">
        <v>32</v>
      </c>
      <c r="W36" t="s">
        <v>33</v>
      </c>
      <c r="X36" t="s">
        <v>756</v>
      </c>
      <c r="Y36" t="s">
        <v>142</v>
      </c>
      <c r="Z36" t="s">
        <v>759</v>
      </c>
      <c r="AA36" t="s">
        <v>760</v>
      </c>
      <c r="AC36" s="13" t="str">
        <f t="shared" si="2"/>
        <v>000167732</v>
      </c>
      <c r="AD36" t="str">
        <f t="shared" si="3"/>
        <v>10/11/2015</v>
      </c>
      <c r="AE36" t="str">
        <f t="shared" si="4"/>
        <v>07234499000736</v>
      </c>
      <c r="AF36" s="14">
        <f t="shared" si="5"/>
        <v>-192.06</v>
      </c>
      <c r="AG36">
        <f t="shared" si="6"/>
        <v>0</v>
      </c>
      <c r="AH36">
        <f t="shared" si="7"/>
        <v>-1</v>
      </c>
      <c r="AI36" s="16">
        <v>247856</v>
      </c>
      <c r="AJ36" s="16" t="s">
        <v>7156</v>
      </c>
      <c r="AK36" s="16" t="s">
        <v>7173</v>
      </c>
      <c r="AL36" s="16" t="s">
        <v>7002</v>
      </c>
      <c r="AM36" s="16" t="s">
        <v>7158</v>
      </c>
      <c r="AN36">
        <v>1000</v>
      </c>
      <c r="AO36" t="e">
        <f>VLOOKUP(TRIM(AL36),'Parcela Dedutivel'!$A$1:$B$65536,2,FALSE)</f>
        <v>#N/A</v>
      </c>
      <c r="AP36" s="15">
        <f t="shared" si="8"/>
        <v>0</v>
      </c>
      <c r="AQ36" s="16">
        <f t="shared" si="9"/>
        <v>0</v>
      </c>
      <c r="AU36" t="s">
        <v>1485</v>
      </c>
      <c r="AV36" s="18">
        <v>42325</v>
      </c>
      <c r="AW36" t="s">
        <v>1486</v>
      </c>
      <c r="AX36" t="str">
        <f t="shared" si="10"/>
        <v>07418701000194</v>
      </c>
      <c r="AY36" s="17">
        <f t="shared" si="11"/>
        <v>1142.7</v>
      </c>
      <c r="AZ36" s="17">
        <f t="shared" si="12"/>
        <v>0</v>
      </c>
      <c r="BB36" t="str">
        <f t="shared" si="13"/>
        <v>17/11/2015;07418701000194;1142,70;0,00</v>
      </c>
    </row>
    <row r="37" spans="1:54" x14ac:dyDescent="0.25">
      <c r="A37" t="s">
        <v>26</v>
      </c>
      <c r="B37" t="s">
        <v>755</v>
      </c>
      <c r="C37">
        <v>42318</v>
      </c>
      <c r="D37" t="s">
        <v>392</v>
      </c>
      <c r="E37" t="s">
        <v>6979</v>
      </c>
      <c r="F37" t="s">
        <v>393</v>
      </c>
      <c r="G37">
        <v>-167.70000000000002</v>
      </c>
      <c r="H37">
        <v>167.70000000000002</v>
      </c>
      <c r="I37">
        <v>20.12</v>
      </c>
      <c r="J37" t="s">
        <v>30</v>
      </c>
      <c r="K37">
        <v>0</v>
      </c>
      <c r="L37">
        <v>0</v>
      </c>
      <c r="M37" t="s">
        <v>31</v>
      </c>
      <c r="N37">
        <v>0</v>
      </c>
      <c r="O37">
        <v>0</v>
      </c>
      <c r="P37" t="s">
        <v>31</v>
      </c>
      <c r="Q37">
        <v>167.70000000000002</v>
      </c>
      <c r="R37">
        <v>2.77</v>
      </c>
      <c r="S37" t="s">
        <v>32</v>
      </c>
      <c r="T37">
        <v>167.70000000000002</v>
      </c>
      <c r="U37">
        <v>12.75</v>
      </c>
      <c r="V37" t="s">
        <v>32</v>
      </c>
      <c r="W37" t="s">
        <v>33</v>
      </c>
      <c r="X37" t="s">
        <v>756</v>
      </c>
      <c r="Y37" t="s">
        <v>142</v>
      </c>
      <c r="Z37" t="s">
        <v>761</v>
      </c>
      <c r="AA37" t="s">
        <v>762</v>
      </c>
      <c r="AC37" s="13" t="str">
        <f t="shared" si="2"/>
        <v>000167732</v>
      </c>
      <c r="AD37" t="str">
        <f t="shared" si="3"/>
        <v>10/11/2015</v>
      </c>
      <c r="AE37" t="str">
        <f t="shared" si="4"/>
        <v>07234499000736</v>
      </c>
      <c r="AF37" s="14">
        <f t="shared" si="5"/>
        <v>-167.70000000000002</v>
      </c>
      <c r="AG37">
        <f t="shared" si="6"/>
        <v>0</v>
      </c>
      <c r="AH37">
        <f t="shared" si="7"/>
        <v>-1</v>
      </c>
      <c r="AI37" s="16">
        <v>6785280</v>
      </c>
      <c r="AJ37" s="16" t="s">
        <v>7174</v>
      </c>
      <c r="AK37" s="16" t="s">
        <v>7175</v>
      </c>
      <c r="AL37" s="16" t="s">
        <v>7016</v>
      </c>
      <c r="AM37" s="16" t="s">
        <v>7140</v>
      </c>
      <c r="AN37">
        <v>30000</v>
      </c>
      <c r="AO37" t="e">
        <f>VLOOKUP(TRIM(AL37),'Parcela Dedutivel'!$A$1:$B$65536,2,FALSE)</f>
        <v>#N/A</v>
      </c>
      <c r="AP37" s="15">
        <f t="shared" si="8"/>
        <v>0</v>
      </c>
      <c r="AQ37" s="16">
        <f t="shared" si="9"/>
        <v>0</v>
      </c>
      <c r="AU37" t="s">
        <v>1567</v>
      </c>
      <c r="AV37" s="18">
        <v>42326</v>
      </c>
      <c r="AW37" t="s">
        <v>1377</v>
      </c>
      <c r="AX37" t="str">
        <f t="shared" si="10"/>
        <v>07760479000103</v>
      </c>
      <c r="AY37" s="17">
        <f t="shared" si="11"/>
        <v>1010.0400000000001</v>
      </c>
      <c r="AZ37" s="17">
        <f t="shared" si="12"/>
        <v>0</v>
      </c>
      <c r="BB37" t="str">
        <f t="shared" si="13"/>
        <v>18/11/2015;07760479000103;1010,04;0,00</v>
      </c>
    </row>
    <row r="38" spans="1:54" x14ac:dyDescent="0.25">
      <c r="A38" t="s">
        <v>26</v>
      </c>
      <c r="B38" t="s">
        <v>755</v>
      </c>
      <c r="C38">
        <v>42318</v>
      </c>
      <c r="D38" t="s">
        <v>392</v>
      </c>
      <c r="E38" t="s">
        <v>6979</v>
      </c>
      <c r="F38" t="s">
        <v>393</v>
      </c>
      <c r="G38">
        <v>-181.65</v>
      </c>
      <c r="H38">
        <v>181.65</v>
      </c>
      <c r="I38">
        <v>7.2700000000000005</v>
      </c>
      <c r="J38" t="s">
        <v>61</v>
      </c>
      <c r="K38">
        <v>0</v>
      </c>
      <c r="L38">
        <v>0</v>
      </c>
      <c r="M38" t="s">
        <v>31</v>
      </c>
      <c r="N38">
        <v>157.96</v>
      </c>
      <c r="O38">
        <v>23.69</v>
      </c>
      <c r="P38" t="s">
        <v>62</v>
      </c>
      <c r="Q38">
        <v>157.96</v>
      </c>
      <c r="R38">
        <v>2.61</v>
      </c>
      <c r="S38" t="s">
        <v>32</v>
      </c>
      <c r="T38">
        <v>157.96</v>
      </c>
      <c r="U38">
        <v>12</v>
      </c>
      <c r="V38" t="s">
        <v>32</v>
      </c>
      <c r="W38" t="s">
        <v>33</v>
      </c>
      <c r="X38" t="s">
        <v>756</v>
      </c>
      <c r="Y38" t="s">
        <v>142</v>
      </c>
      <c r="Z38" t="s">
        <v>763</v>
      </c>
      <c r="AA38" t="s">
        <v>764</v>
      </c>
      <c r="AC38" s="13" t="str">
        <f t="shared" si="2"/>
        <v>000167732</v>
      </c>
      <c r="AD38" t="str">
        <f t="shared" si="3"/>
        <v>10/11/2015</v>
      </c>
      <c r="AE38" t="str">
        <f t="shared" si="4"/>
        <v>07234499000736</v>
      </c>
      <c r="AF38" s="14">
        <f t="shared" si="5"/>
        <v>-181.65</v>
      </c>
      <c r="AG38">
        <f t="shared" si="6"/>
        <v>0</v>
      </c>
      <c r="AH38">
        <f t="shared" si="7"/>
        <v>-1</v>
      </c>
      <c r="AI38" s="16">
        <v>6789625</v>
      </c>
      <c r="AJ38" s="16" t="s">
        <v>7176</v>
      </c>
      <c r="AK38" s="16" t="s">
        <v>7177</v>
      </c>
      <c r="AL38" s="16" t="s">
        <v>7017</v>
      </c>
      <c r="AM38" s="16" t="s">
        <v>7140</v>
      </c>
      <c r="AN38">
        <v>100</v>
      </c>
      <c r="AO38" t="e">
        <f>VLOOKUP(TRIM(AL38),'Parcela Dedutivel'!$A$1:$B$65536,2,FALSE)</f>
        <v>#N/A</v>
      </c>
      <c r="AP38" s="15">
        <f t="shared" si="8"/>
        <v>0</v>
      </c>
      <c r="AQ38" s="16">
        <f t="shared" si="9"/>
        <v>0</v>
      </c>
      <c r="AU38" t="s">
        <v>1569</v>
      </c>
      <c r="AV38" s="18">
        <v>42326</v>
      </c>
      <c r="AW38" t="s">
        <v>1377</v>
      </c>
      <c r="AX38" t="str">
        <f t="shared" si="10"/>
        <v>07760479000103</v>
      </c>
      <c r="AY38" s="17">
        <f t="shared" si="11"/>
        <v>1010.0400000000001</v>
      </c>
      <c r="AZ38" s="17">
        <f t="shared" si="12"/>
        <v>0</v>
      </c>
      <c r="BB38" t="str">
        <f t="shared" si="13"/>
        <v>18/11/2015;07760479000103;1010,04;0,00</v>
      </c>
    </row>
    <row r="39" spans="1:54" x14ac:dyDescent="0.25">
      <c r="A39" t="s">
        <v>26</v>
      </c>
      <c r="B39" t="s">
        <v>755</v>
      </c>
      <c r="C39">
        <v>42318</v>
      </c>
      <c r="D39" t="s">
        <v>392</v>
      </c>
      <c r="E39" t="s">
        <v>6979</v>
      </c>
      <c r="F39" t="s">
        <v>393</v>
      </c>
      <c r="G39">
        <v>-161.35</v>
      </c>
      <c r="H39">
        <v>161.35</v>
      </c>
      <c r="I39">
        <v>19.36</v>
      </c>
      <c r="J39" t="s">
        <v>30</v>
      </c>
      <c r="K39">
        <v>0</v>
      </c>
      <c r="L39">
        <v>0</v>
      </c>
      <c r="M39" t="s">
        <v>31</v>
      </c>
      <c r="N39">
        <v>0</v>
      </c>
      <c r="O39">
        <v>0</v>
      </c>
      <c r="P39" t="s">
        <v>31</v>
      </c>
      <c r="Q39">
        <v>161.35</v>
      </c>
      <c r="R39">
        <v>2.66</v>
      </c>
      <c r="S39" t="s">
        <v>32</v>
      </c>
      <c r="T39">
        <v>161.35</v>
      </c>
      <c r="U39">
        <v>12.26</v>
      </c>
      <c r="V39" t="s">
        <v>32</v>
      </c>
      <c r="W39" t="s">
        <v>33</v>
      </c>
      <c r="X39" t="s">
        <v>756</v>
      </c>
      <c r="Y39" t="s">
        <v>765</v>
      </c>
      <c r="Z39" t="s">
        <v>766</v>
      </c>
      <c r="AA39" t="s">
        <v>767</v>
      </c>
      <c r="AC39" s="13" t="str">
        <f t="shared" si="2"/>
        <v>000167732</v>
      </c>
      <c r="AD39" t="str">
        <f t="shared" si="3"/>
        <v>10/11/2015</v>
      </c>
      <c r="AE39" t="str">
        <f t="shared" si="4"/>
        <v>07234499000736</v>
      </c>
      <c r="AF39" s="14">
        <f t="shared" si="5"/>
        <v>-161.35</v>
      </c>
      <c r="AG39">
        <f t="shared" si="6"/>
        <v>0</v>
      </c>
      <c r="AH39">
        <f t="shared" si="7"/>
        <v>-1</v>
      </c>
      <c r="AI39" s="16">
        <v>6782806</v>
      </c>
      <c r="AJ39" s="16" t="s">
        <v>7148</v>
      </c>
      <c r="AK39" s="16" t="s">
        <v>7178</v>
      </c>
      <c r="AL39" s="16" t="s">
        <v>7018</v>
      </c>
      <c r="AM39" s="16" t="s">
        <v>7140</v>
      </c>
      <c r="AN39">
        <v>1000</v>
      </c>
      <c r="AO39" t="e">
        <f>VLOOKUP(TRIM(AL39),'Parcela Dedutivel'!$A$1:$B$65536,2,FALSE)</f>
        <v>#N/A</v>
      </c>
      <c r="AP39" s="15">
        <f t="shared" si="8"/>
        <v>0</v>
      </c>
      <c r="AQ39" s="16">
        <f t="shared" si="9"/>
        <v>0</v>
      </c>
      <c r="AU39" t="s">
        <v>1570</v>
      </c>
      <c r="AV39" s="18">
        <v>42326</v>
      </c>
      <c r="AW39" t="s">
        <v>1377</v>
      </c>
      <c r="AX39" t="str">
        <f t="shared" si="10"/>
        <v>07760479000103</v>
      </c>
      <c r="AY39" s="17">
        <f t="shared" si="11"/>
        <v>1010.0400000000001</v>
      </c>
      <c r="AZ39" s="17">
        <f t="shared" si="12"/>
        <v>0</v>
      </c>
      <c r="BB39" t="str">
        <f t="shared" si="13"/>
        <v>18/11/2015;07760479000103;1010,04;0,00</v>
      </c>
    </row>
    <row r="40" spans="1:54" x14ac:dyDescent="0.25">
      <c r="A40" t="s">
        <v>26</v>
      </c>
      <c r="B40" t="s">
        <v>755</v>
      </c>
      <c r="C40">
        <v>42318</v>
      </c>
      <c r="D40" t="s">
        <v>392</v>
      </c>
      <c r="E40" t="s">
        <v>6979</v>
      </c>
      <c r="F40" t="s">
        <v>393</v>
      </c>
      <c r="G40">
        <v>-150.65</v>
      </c>
      <c r="H40">
        <v>150.65</v>
      </c>
      <c r="I40">
        <v>18.080000000000002</v>
      </c>
      <c r="J40" t="s">
        <v>30</v>
      </c>
      <c r="K40">
        <v>0</v>
      </c>
      <c r="L40">
        <v>0</v>
      </c>
      <c r="M40" t="s">
        <v>31</v>
      </c>
      <c r="N40">
        <v>0</v>
      </c>
      <c r="O40">
        <v>0</v>
      </c>
      <c r="P40" t="s">
        <v>31</v>
      </c>
      <c r="Q40">
        <v>150.65</v>
      </c>
      <c r="R40">
        <v>2.4900000000000002</v>
      </c>
      <c r="S40" t="s">
        <v>32</v>
      </c>
      <c r="T40">
        <v>150.65</v>
      </c>
      <c r="U40">
        <v>11.450000000000001</v>
      </c>
      <c r="V40" t="s">
        <v>32</v>
      </c>
      <c r="W40" t="s">
        <v>33</v>
      </c>
      <c r="X40" t="s">
        <v>756</v>
      </c>
      <c r="Y40" t="s">
        <v>142</v>
      </c>
      <c r="Z40" t="s">
        <v>768</v>
      </c>
      <c r="AA40" t="s">
        <v>769</v>
      </c>
      <c r="AC40" s="13" t="str">
        <f t="shared" si="2"/>
        <v>000167732</v>
      </c>
      <c r="AD40" t="str">
        <f t="shared" si="3"/>
        <v>10/11/2015</v>
      </c>
      <c r="AE40" t="str">
        <f t="shared" si="4"/>
        <v>07234499000736</v>
      </c>
      <c r="AF40" s="14">
        <f t="shared" si="5"/>
        <v>-150.65</v>
      </c>
      <c r="AG40">
        <f t="shared" si="6"/>
        <v>0</v>
      </c>
      <c r="AH40">
        <f t="shared" si="7"/>
        <v>-1</v>
      </c>
      <c r="AI40" s="16">
        <v>6782834</v>
      </c>
      <c r="AJ40" s="16" t="s">
        <v>7179</v>
      </c>
      <c r="AK40" s="16" t="s">
        <v>7180</v>
      </c>
      <c r="AL40" s="16" t="s">
        <v>7019</v>
      </c>
      <c r="AM40" s="16" t="s">
        <v>7140</v>
      </c>
      <c r="AN40">
        <v>10000</v>
      </c>
      <c r="AO40" t="e">
        <f>VLOOKUP(TRIM(AL40),'Parcela Dedutivel'!$A$1:$B$65536,2,FALSE)</f>
        <v>#N/A</v>
      </c>
      <c r="AP40" s="15">
        <f t="shared" si="8"/>
        <v>0</v>
      </c>
      <c r="AQ40" s="16">
        <f t="shared" si="9"/>
        <v>0</v>
      </c>
      <c r="AU40" t="s">
        <v>1589</v>
      </c>
      <c r="AV40" s="18">
        <v>42326</v>
      </c>
      <c r="AW40" t="s">
        <v>1591</v>
      </c>
      <c r="AX40" t="str">
        <f t="shared" si="10"/>
        <v>15126451000147</v>
      </c>
      <c r="AY40" s="17">
        <f t="shared" si="11"/>
        <v>2164.54</v>
      </c>
      <c r="AZ40" s="17">
        <f t="shared" si="12"/>
        <v>0</v>
      </c>
      <c r="BB40" t="str">
        <f t="shared" si="13"/>
        <v>18/11/2015;15126451000147;2164,54;0,00</v>
      </c>
    </row>
    <row r="41" spans="1:54" x14ac:dyDescent="0.25">
      <c r="A41" t="s">
        <v>26</v>
      </c>
      <c r="B41" t="s">
        <v>770</v>
      </c>
      <c r="C41">
        <v>42318</v>
      </c>
      <c r="D41" t="s">
        <v>586</v>
      </c>
      <c r="E41" t="s">
        <v>6979</v>
      </c>
      <c r="F41" t="s">
        <v>29</v>
      </c>
      <c r="G41">
        <v>-74.010000000000005</v>
      </c>
      <c r="H41">
        <v>74.010000000000005</v>
      </c>
      <c r="I41">
        <v>13.32</v>
      </c>
      <c r="J41" t="s">
        <v>30</v>
      </c>
      <c r="K41">
        <v>0</v>
      </c>
      <c r="L41">
        <v>0</v>
      </c>
      <c r="M41" t="s">
        <v>31</v>
      </c>
      <c r="N41">
        <v>0</v>
      </c>
      <c r="O41">
        <v>0</v>
      </c>
      <c r="P41" t="s">
        <v>31</v>
      </c>
      <c r="Q41">
        <v>74.010000000000005</v>
      </c>
      <c r="R41">
        <v>1.22</v>
      </c>
      <c r="S41" t="s">
        <v>32</v>
      </c>
      <c r="T41">
        <v>74.010000000000005</v>
      </c>
      <c r="U41">
        <v>5.62</v>
      </c>
      <c r="V41" t="s">
        <v>32</v>
      </c>
      <c r="W41" t="s">
        <v>33</v>
      </c>
      <c r="X41" t="s">
        <v>771</v>
      </c>
      <c r="Y41" t="s">
        <v>96</v>
      </c>
      <c r="Z41" t="s">
        <v>772</v>
      </c>
      <c r="AA41" t="s">
        <v>773</v>
      </c>
      <c r="AC41" s="13" t="str">
        <f t="shared" si="2"/>
        <v>000167758</v>
      </c>
      <c r="AD41" t="str">
        <f t="shared" si="3"/>
        <v>10/11/2015</v>
      </c>
      <c r="AE41" t="str">
        <f t="shared" si="4"/>
        <v>01192333001366</v>
      </c>
      <c r="AF41" s="14">
        <f t="shared" si="5"/>
        <v>-74.010000000000005</v>
      </c>
      <c r="AG41">
        <f t="shared" si="6"/>
        <v>0</v>
      </c>
      <c r="AH41">
        <f t="shared" si="7"/>
        <v>-1</v>
      </c>
      <c r="AI41" s="16">
        <v>6783181</v>
      </c>
      <c r="AJ41" s="16" t="s">
        <v>7181</v>
      </c>
      <c r="AK41" s="16" t="s">
        <v>7182</v>
      </c>
      <c r="AL41" s="16" t="s">
        <v>7020</v>
      </c>
      <c r="AM41" s="16" t="s">
        <v>7140</v>
      </c>
      <c r="AN41">
        <v>40000</v>
      </c>
      <c r="AO41">
        <f>VLOOKUP(TRIM(AL41),'Parcela Dedutivel'!$A$1:$B$65536,2,FALSE)</f>
        <v>0.16457996000000003</v>
      </c>
      <c r="AP41" s="15">
        <f t="shared" si="8"/>
        <v>0.16457996000000003</v>
      </c>
      <c r="AQ41" s="16">
        <f t="shared" si="9"/>
        <v>6583.1984000000011</v>
      </c>
      <c r="AU41" t="s">
        <v>1642</v>
      </c>
      <c r="AV41" s="18">
        <v>42327</v>
      </c>
      <c r="AW41" t="s">
        <v>1644</v>
      </c>
      <c r="AX41" t="str">
        <f t="shared" si="10"/>
        <v>71340830000106</v>
      </c>
      <c r="AY41" s="17">
        <f t="shared" si="11"/>
        <v>415.39</v>
      </c>
      <c r="AZ41" s="17">
        <f t="shared" si="12"/>
        <v>0</v>
      </c>
      <c r="BB41" t="str">
        <f t="shared" si="13"/>
        <v>19/11/2015;71340830000106;415,39;0,00</v>
      </c>
    </row>
    <row r="42" spans="1:54" x14ac:dyDescent="0.25">
      <c r="A42" t="s">
        <v>26</v>
      </c>
      <c r="B42" t="s">
        <v>774</v>
      </c>
      <c r="C42">
        <v>42318</v>
      </c>
      <c r="D42" t="s">
        <v>586</v>
      </c>
      <c r="E42" t="s">
        <v>6979</v>
      </c>
      <c r="F42" t="s">
        <v>29</v>
      </c>
      <c r="G42">
        <v>-556.21</v>
      </c>
      <c r="H42">
        <v>556.21</v>
      </c>
      <c r="I42">
        <v>100.12</v>
      </c>
      <c r="J42" t="s">
        <v>30</v>
      </c>
      <c r="K42">
        <v>0</v>
      </c>
      <c r="L42">
        <v>0</v>
      </c>
      <c r="M42" t="s">
        <v>31</v>
      </c>
      <c r="N42">
        <v>0</v>
      </c>
      <c r="O42">
        <v>0</v>
      </c>
      <c r="P42" t="s">
        <v>31</v>
      </c>
      <c r="Q42">
        <v>556.21</v>
      </c>
      <c r="R42">
        <v>9.18</v>
      </c>
      <c r="S42" t="s">
        <v>32</v>
      </c>
      <c r="T42">
        <v>556.21</v>
      </c>
      <c r="U42">
        <v>42.27</v>
      </c>
      <c r="V42" t="s">
        <v>32</v>
      </c>
      <c r="W42" t="s">
        <v>33</v>
      </c>
      <c r="X42" t="s">
        <v>771</v>
      </c>
      <c r="Y42" t="s">
        <v>96</v>
      </c>
      <c r="Z42" t="s">
        <v>775</v>
      </c>
      <c r="AA42" t="s">
        <v>776</v>
      </c>
      <c r="AC42" s="13" t="str">
        <f t="shared" si="2"/>
        <v>000167759</v>
      </c>
      <c r="AD42" t="str">
        <f t="shared" si="3"/>
        <v>10/11/2015</v>
      </c>
      <c r="AE42" t="str">
        <f t="shared" si="4"/>
        <v>01192333001366</v>
      </c>
      <c r="AF42" s="14">
        <f t="shared" si="5"/>
        <v>-556.21</v>
      </c>
      <c r="AG42">
        <f t="shared" si="6"/>
        <v>0</v>
      </c>
      <c r="AH42">
        <f t="shared" si="7"/>
        <v>-1</v>
      </c>
      <c r="AI42" s="16">
        <v>6783181</v>
      </c>
      <c r="AJ42" s="16" t="s">
        <v>7181</v>
      </c>
      <c r="AK42" s="16" t="s">
        <v>7182</v>
      </c>
      <c r="AL42" s="16" t="s">
        <v>7021</v>
      </c>
      <c r="AM42" s="16" t="s">
        <v>7140</v>
      </c>
      <c r="AN42">
        <v>35000</v>
      </c>
      <c r="AO42" t="e">
        <f>VLOOKUP(TRIM(AL42),'Parcela Dedutivel'!$A$1:$B$65536,2,FALSE)</f>
        <v>#N/A</v>
      </c>
      <c r="AP42" s="15">
        <f t="shared" si="8"/>
        <v>0</v>
      </c>
      <c r="AQ42" s="16">
        <f t="shared" si="9"/>
        <v>0</v>
      </c>
      <c r="AU42" t="s">
        <v>1648</v>
      </c>
      <c r="AV42" s="18">
        <v>42327</v>
      </c>
      <c r="AW42" t="s">
        <v>1649</v>
      </c>
      <c r="AX42" t="str">
        <f t="shared" si="10"/>
        <v>02737636000146</v>
      </c>
      <c r="AY42" s="17">
        <f t="shared" si="11"/>
        <v>89.18</v>
      </c>
      <c r="AZ42" s="17">
        <f t="shared" si="12"/>
        <v>0</v>
      </c>
      <c r="BB42" t="str">
        <f t="shared" si="13"/>
        <v>19/11/2015;02737636000146;89,18;0,00</v>
      </c>
    </row>
    <row r="43" spans="1:54" x14ac:dyDescent="0.25">
      <c r="A43" t="s">
        <v>26</v>
      </c>
      <c r="B43" t="s">
        <v>777</v>
      </c>
      <c r="C43">
        <v>42318</v>
      </c>
      <c r="D43" t="s">
        <v>586</v>
      </c>
      <c r="E43" t="s">
        <v>6979</v>
      </c>
      <c r="F43" t="s">
        <v>29</v>
      </c>
      <c r="G43">
        <v>-556.21</v>
      </c>
      <c r="H43">
        <v>556.21</v>
      </c>
      <c r="I43">
        <v>100.12</v>
      </c>
      <c r="J43" t="s">
        <v>30</v>
      </c>
      <c r="K43">
        <v>0</v>
      </c>
      <c r="L43">
        <v>0</v>
      </c>
      <c r="M43" t="s">
        <v>31</v>
      </c>
      <c r="N43">
        <v>0</v>
      </c>
      <c r="O43">
        <v>0</v>
      </c>
      <c r="P43" t="s">
        <v>31</v>
      </c>
      <c r="Q43">
        <v>556.21</v>
      </c>
      <c r="R43">
        <v>9.18</v>
      </c>
      <c r="S43" t="s">
        <v>32</v>
      </c>
      <c r="T43">
        <v>556.21</v>
      </c>
      <c r="U43">
        <v>42.27</v>
      </c>
      <c r="V43" t="s">
        <v>32</v>
      </c>
      <c r="W43" t="s">
        <v>33</v>
      </c>
      <c r="X43" t="s">
        <v>771</v>
      </c>
      <c r="Y43" t="s">
        <v>91</v>
      </c>
      <c r="Z43" t="s">
        <v>778</v>
      </c>
      <c r="AA43" t="s">
        <v>776</v>
      </c>
      <c r="AC43" s="13" t="str">
        <f t="shared" si="2"/>
        <v>000167761</v>
      </c>
      <c r="AD43" t="str">
        <f t="shared" si="3"/>
        <v>10/11/2015</v>
      </c>
      <c r="AE43" t="str">
        <f t="shared" si="4"/>
        <v>01192333001366</v>
      </c>
      <c r="AF43" s="14">
        <f t="shared" si="5"/>
        <v>-556.21</v>
      </c>
      <c r="AG43">
        <f t="shared" si="6"/>
        <v>0</v>
      </c>
      <c r="AH43">
        <f t="shared" si="7"/>
        <v>-1</v>
      </c>
      <c r="AI43" s="16">
        <v>6784296</v>
      </c>
      <c r="AJ43" s="16" t="s">
        <v>7183</v>
      </c>
      <c r="AK43" s="16" t="s">
        <v>7184</v>
      </c>
      <c r="AL43" s="16" t="s">
        <v>7022</v>
      </c>
      <c r="AM43" s="16" t="s">
        <v>7140</v>
      </c>
      <c r="AN43">
        <v>20000</v>
      </c>
      <c r="AO43" t="e">
        <f>VLOOKUP(TRIM(AL43),'Parcela Dedutivel'!$A$1:$B$65536,2,FALSE)</f>
        <v>#N/A</v>
      </c>
      <c r="AP43" s="15">
        <f t="shared" si="8"/>
        <v>0</v>
      </c>
      <c r="AQ43" s="16">
        <f t="shared" si="9"/>
        <v>0</v>
      </c>
      <c r="AU43" t="s">
        <v>1679</v>
      </c>
      <c r="AV43" s="18">
        <v>42327</v>
      </c>
      <c r="AW43" t="s">
        <v>295</v>
      </c>
      <c r="AX43" t="str">
        <f t="shared" si="10"/>
        <v>02195445000108</v>
      </c>
      <c r="AY43" s="17">
        <f t="shared" si="11"/>
        <v>85.45</v>
      </c>
      <c r="AZ43" s="17">
        <f t="shared" si="12"/>
        <v>0</v>
      </c>
      <c r="BB43" t="str">
        <f t="shared" si="13"/>
        <v>19/11/2015;02195445000108;85,45;0,00</v>
      </c>
    </row>
    <row r="44" spans="1:54" x14ac:dyDescent="0.25">
      <c r="A44" t="s">
        <v>26</v>
      </c>
      <c r="B44" t="s">
        <v>779</v>
      </c>
      <c r="C44">
        <v>42318</v>
      </c>
      <c r="D44" t="s">
        <v>586</v>
      </c>
      <c r="E44" t="s">
        <v>6979</v>
      </c>
      <c r="F44" t="s">
        <v>29</v>
      </c>
      <c r="G44">
        <v>-27</v>
      </c>
      <c r="H44">
        <v>27</v>
      </c>
      <c r="I44">
        <v>4.8600000000000003</v>
      </c>
      <c r="J44" t="s">
        <v>780</v>
      </c>
      <c r="K44">
        <v>0</v>
      </c>
      <c r="L44">
        <v>0</v>
      </c>
      <c r="M44" t="s">
        <v>31</v>
      </c>
      <c r="N44">
        <v>0</v>
      </c>
      <c r="O44">
        <v>0</v>
      </c>
      <c r="P44" t="s">
        <v>31</v>
      </c>
      <c r="Q44">
        <v>27</v>
      </c>
      <c r="R44">
        <v>0.45</v>
      </c>
      <c r="S44" t="s">
        <v>32</v>
      </c>
      <c r="T44">
        <v>27</v>
      </c>
      <c r="U44">
        <v>2.0499999999999998</v>
      </c>
      <c r="V44" t="s">
        <v>32</v>
      </c>
      <c r="W44" t="s">
        <v>33</v>
      </c>
      <c r="X44" t="s">
        <v>771</v>
      </c>
      <c r="Y44" t="s">
        <v>96</v>
      </c>
      <c r="Z44" t="s">
        <v>781</v>
      </c>
      <c r="AA44" t="s">
        <v>782</v>
      </c>
      <c r="AC44" s="13" t="str">
        <f t="shared" si="2"/>
        <v>000167762</v>
      </c>
      <c r="AD44" t="str">
        <f t="shared" si="3"/>
        <v>10/11/2015</v>
      </c>
      <c r="AE44" t="str">
        <f t="shared" si="4"/>
        <v>01192333001366</v>
      </c>
      <c r="AF44" s="14">
        <f t="shared" si="5"/>
        <v>-27</v>
      </c>
      <c r="AG44">
        <f t="shared" si="6"/>
        <v>27.308219999999999</v>
      </c>
      <c r="AH44">
        <f t="shared" si="7"/>
        <v>-1</v>
      </c>
      <c r="AI44" s="16">
        <v>6783873</v>
      </c>
      <c r="AJ44" s="16" t="s">
        <v>7154</v>
      </c>
      <c r="AK44" s="16" t="s">
        <v>7185</v>
      </c>
      <c r="AL44" s="16" t="s">
        <v>7001</v>
      </c>
      <c r="AM44" s="16" t="s">
        <v>7140</v>
      </c>
      <c r="AN44">
        <v>12000</v>
      </c>
      <c r="AO44" t="e">
        <f>VLOOKUP(TRIM(AL44),'Parcela Dedutivel'!$A$1:$B$65536,2,FALSE)</f>
        <v>#N/A</v>
      </c>
      <c r="AP44" s="15">
        <f t="shared" si="8"/>
        <v>0</v>
      </c>
      <c r="AQ44" s="16">
        <f t="shared" si="9"/>
        <v>0</v>
      </c>
      <c r="AU44" t="s">
        <v>1692</v>
      </c>
      <c r="AV44" s="18">
        <v>42327</v>
      </c>
      <c r="AW44" t="s">
        <v>1693</v>
      </c>
      <c r="AX44" t="str">
        <f t="shared" si="10"/>
        <v>43854777000126</v>
      </c>
      <c r="AY44" s="17">
        <f t="shared" si="11"/>
        <v>58678</v>
      </c>
      <c r="AZ44" s="17">
        <f t="shared" si="12"/>
        <v>0</v>
      </c>
      <c r="BB44" t="str">
        <f t="shared" si="13"/>
        <v>19/11/2015;43854777000126;58678,00;0,00</v>
      </c>
    </row>
    <row r="45" spans="1:54" x14ac:dyDescent="0.25">
      <c r="A45" t="s">
        <v>26</v>
      </c>
      <c r="B45" t="s">
        <v>783</v>
      </c>
      <c r="C45">
        <v>42318</v>
      </c>
      <c r="D45" t="s">
        <v>477</v>
      </c>
      <c r="E45" t="s">
        <v>6979</v>
      </c>
      <c r="F45" t="s">
        <v>411</v>
      </c>
      <c r="G45">
        <v>-158.12</v>
      </c>
      <c r="H45">
        <v>190.89000000000001</v>
      </c>
      <c r="I45">
        <v>22.91</v>
      </c>
      <c r="J45" t="s">
        <v>307</v>
      </c>
      <c r="K45">
        <v>0</v>
      </c>
      <c r="L45">
        <v>0</v>
      </c>
      <c r="M45" t="s">
        <v>31</v>
      </c>
      <c r="N45">
        <v>165.99</v>
      </c>
      <c r="O45">
        <v>24.900000000000002</v>
      </c>
      <c r="P45" t="s">
        <v>62</v>
      </c>
      <c r="Q45">
        <v>165.99</v>
      </c>
      <c r="R45">
        <v>2.74</v>
      </c>
      <c r="S45" t="s">
        <v>32</v>
      </c>
      <c r="T45">
        <v>165.99</v>
      </c>
      <c r="U45">
        <v>12.620000000000001</v>
      </c>
      <c r="V45" t="s">
        <v>32</v>
      </c>
      <c r="W45" t="s">
        <v>33</v>
      </c>
      <c r="X45" t="s">
        <v>784</v>
      </c>
      <c r="Y45" t="s">
        <v>91</v>
      </c>
      <c r="Z45" t="s">
        <v>785</v>
      </c>
      <c r="AA45" t="s">
        <v>786</v>
      </c>
      <c r="AC45" s="13" t="str">
        <f t="shared" si="2"/>
        <v>000167763</v>
      </c>
      <c r="AD45" t="str">
        <f t="shared" si="3"/>
        <v>10/11/2015</v>
      </c>
      <c r="AE45" t="str">
        <f t="shared" si="4"/>
        <v>87497368000195</v>
      </c>
      <c r="AF45" s="14">
        <f t="shared" si="5"/>
        <v>-158.12</v>
      </c>
      <c r="AG45">
        <f t="shared" si="6"/>
        <v>1.65303054</v>
      </c>
      <c r="AH45">
        <f t="shared" si="7"/>
        <v>-1</v>
      </c>
      <c r="AI45" s="16">
        <v>6784250</v>
      </c>
      <c r="AJ45" s="16" t="s">
        <v>7159</v>
      </c>
      <c r="AK45" s="16" t="s">
        <v>7186</v>
      </c>
      <c r="AL45" s="16" t="s">
        <v>7023</v>
      </c>
      <c r="AM45" s="16" t="s">
        <v>7140</v>
      </c>
      <c r="AN45">
        <v>3200</v>
      </c>
      <c r="AO45" t="e">
        <f>VLOOKUP(TRIM(AL45),'Parcela Dedutivel'!$A$1:$B$65536,2,FALSE)</f>
        <v>#N/A</v>
      </c>
      <c r="AP45" s="15">
        <f t="shared" si="8"/>
        <v>0</v>
      </c>
      <c r="AQ45" s="16">
        <f t="shared" si="9"/>
        <v>0</v>
      </c>
      <c r="AU45" t="s">
        <v>1855</v>
      </c>
      <c r="AV45" s="18">
        <v>42331</v>
      </c>
      <c r="AW45" t="s">
        <v>1856</v>
      </c>
      <c r="AX45" t="str">
        <f t="shared" si="10"/>
        <v>54305743001170</v>
      </c>
      <c r="AY45" s="17">
        <f t="shared" si="11"/>
        <v>10440.02</v>
      </c>
      <c r="AZ45" s="17">
        <f t="shared" si="12"/>
        <v>-0.18693500000000002</v>
      </c>
      <c r="BB45" t="str">
        <f t="shared" si="13"/>
        <v>23/11/2015;54305743001170;10440,02;-0,19</v>
      </c>
    </row>
    <row r="46" spans="1:54" x14ac:dyDescent="0.25">
      <c r="A46" t="s">
        <v>26</v>
      </c>
      <c r="B46" t="s">
        <v>1336</v>
      </c>
      <c r="C46">
        <v>42324</v>
      </c>
      <c r="D46" t="s">
        <v>586</v>
      </c>
      <c r="E46" t="s">
        <v>6979</v>
      </c>
      <c r="F46" t="s">
        <v>29</v>
      </c>
      <c r="G46">
        <v>-469.8</v>
      </c>
      <c r="H46">
        <v>469.8</v>
      </c>
      <c r="I46">
        <v>84.56</v>
      </c>
      <c r="J46" t="s">
        <v>30</v>
      </c>
      <c r="K46">
        <v>0</v>
      </c>
      <c r="L46">
        <v>0</v>
      </c>
      <c r="M46" t="s">
        <v>31</v>
      </c>
      <c r="N46">
        <v>0</v>
      </c>
      <c r="O46">
        <v>0</v>
      </c>
      <c r="P46" t="s">
        <v>31</v>
      </c>
      <c r="Q46">
        <v>469.8</v>
      </c>
      <c r="R46">
        <v>7.75</v>
      </c>
      <c r="S46" t="s">
        <v>32</v>
      </c>
      <c r="T46">
        <v>469.8</v>
      </c>
      <c r="U46">
        <v>35.700000000000003</v>
      </c>
      <c r="V46" t="s">
        <v>32</v>
      </c>
      <c r="W46" t="s">
        <v>33</v>
      </c>
      <c r="X46" t="s">
        <v>771</v>
      </c>
      <c r="Y46" t="s">
        <v>91</v>
      </c>
      <c r="Z46" t="s">
        <v>1337</v>
      </c>
      <c r="AA46" t="s">
        <v>1338</v>
      </c>
      <c r="AC46" s="13" t="str">
        <f t="shared" si="2"/>
        <v>000007967</v>
      </c>
      <c r="AD46" t="str">
        <f t="shared" si="3"/>
        <v>16/11/2015</v>
      </c>
      <c r="AE46" t="str">
        <f t="shared" si="4"/>
        <v>01192333001366</v>
      </c>
      <c r="AF46" s="14">
        <f t="shared" si="5"/>
        <v>-469.8</v>
      </c>
      <c r="AG46">
        <f t="shared" si="6"/>
        <v>0</v>
      </c>
      <c r="AH46">
        <f t="shared" si="7"/>
        <v>-1</v>
      </c>
      <c r="AI46" s="16">
        <v>6784250</v>
      </c>
      <c r="AJ46" s="16" t="s">
        <v>7159</v>
      </c>
      <c r="AK46" s="16" t="s">
        <v>7187</v>
      </c>
      <c r="AL46" s="16" t="s">
        <v>7024</v>
      </c>
      <c r="AM46" s="16" t="s">
        <v>7143</v>
      </c>
      <c r="AN46">
        <v>30000</v>
      </c>
      <c r="AO46" t="e">
        <f>VLOOKUP(TRIM(AL46),'Parcela Dedutivel'!$A$1:$B$65536,2,FALSE)</f>
        <v>#N/A</v>
      </c>
      <c r="AP46" s="15">
        <f t="shared" si="8"/>
        <v>0</v>
      </c>
      <c r="AQ46" s="16">
        <f t="shared" si="9"/>
        <v>0</v>
      </c>
      <c r="AU46" t="s">
        <v>1864</v>
      </c>
      <c r="AV46" s="18">
        <v>42331</v>
      </c>
      <c r="AW46" t="s">
        <v>1865</v>
      </c>
      <c r="AX46" t="str">
        <f t="shared" si="10"/>
        <v>14785345000102</v>
      </c>
      <c r="AY46" s="17">
        <f t="shared" si="11"/>
        <v>14940.8</v>
      </c>
      <c r="AZ46" s="17">
        <f t="shared" si="12"/>
        <v>0</v>
      </c>
      <c r="BB46" t="str">
        <f t="shared" si="13"/>
        <v>23/11/2015;14785345000102;14940,80;0,00</v>
      </c>
    </row>
    <row r="47" spans="1:54" x14ac:dyDescent="0.25">
      <c r="A47" t="s">
        <v>26</v>
      </c>
      <c r="B47" t="s">
        <v>1376</v>
      </c>
      <c r="C47">
        <v>42324</v>
      </c>
      <c r="D47" t="s">
        <v>586</v>
      </c>
      <c r="E47" t="s">
        <v>6979</v>
      </c>
      <c r="F47" t="s">
        <v>29</v>
      </c>
      <c r="G47">
        <v>-202.01</v>
      </c>
      <c r="H47">
        <v>202.01</v>
      </c>
      <c r="I47">
        <v>36.36</v>
      </c>
      <c r="J47" t="s">
        <v>30</v>
      </c>
      <c r="K47">
        <v>0</v>
      </c>
      <c r="L47">
        <v>0</v>
      </c>
      <c r="M47" t="s">
        <v>31</v>
      </c>
      <c r="N47">
        <v>0</v>
      </c>
      <c r="O47">
        <v>0</v>
      </c>
      <c r="P47" t="s">
        <v>31</v>
      </c>
      <c r="Q47">
        <v>202.01</v>
      </c>
      <c r="R47">
        <v>3.33</v>
      </c>
      <c r="S47" t="s">
        <v>32</v>
      </c>
      <c r="T47">
        <v>202.01</v>
      </c>
      <c r="U47">
        <v>15.35</v>
      </c>
      <c r="V47" t="s">
        <v>32</v>
      </c>
      <c r="W47" t="s">
        <v>33</v>
      </c>
      <c r="X47" t="s">
        <v>1377</v>
      </c>
      <c r="Y47" t="s">
        <v>1378</v>
      </c>
      <c r="Z47" t="s">
        <v>1379</v>
      </c>
      <c r="AA47" t="s">
        <v>1380</v>
      </c>
      <c r="AC47" s="13" t="str">
        <f t="shared" si="2"/>
        <v>000112695</v>
      </c>
      <c r="AD47" t="str">
        <f t="shared" si="3"/>
        <v>16/11/2015</v>
      </c>
      <c r="AE47" t="str">
        <f t="shared" si="4"/>
        <v>07760479000103</v>
      </c>
      <c r="AF47" s="14">
        <f t="shared" si="5"/>
        <v>-202.01</v>
      </c>
      <c r="AG47">
        <f t="shared" si="6"/>
        <v>0</v>
      </c>
      <c r="AH47">
        <f t="shared" si="7"/>
        <v>-1</v>
      </c>
      <c r="AI47" s="16">
        <v>6782806</v>
      </c>
      <c r="AJ47" s="16" t="s">
        <v>7148</v>
      </c>
      <c r="AK47" s="16" t="s">
        <v>7188</v>
      </c>
      <c r="AL47" s="16" t="s">
        <v>6997</v>
      </c>
      <c r="AM47" s="16" t="s">
        <v>7140</v>
      </c>
      <c r="AN47">
        <v>26000</v>
      </c>
      <c r="AO47" t="e">
        <f>VLOOKUP(TRIM(AL47),'Parcela Dedutivel'!$A$1:$B$65536,2,FALSE)</f>
        <v>#N/A</v>
      </c>
      <c r="AP47" s="15">
        <f t="shared" si="8"/>
        <v>0</v>
      </c>
      <c r="AQ47" s="16">
        <f t="shared" si="9"/>
        <v>0</v>
      </c>
      <c r="AU47" t="s">
        <v>1868</v>
      </c>
      <c r="AV47" s="18">
        <v>42331</v>
      </c>
      <c r="AW47" t="s">
        <v>1865</v>
      </c>
      <c r="AX47" t="str">
        <f t="shared" si="10"/>
        <v>14785345000102</v>
      </c>
      <c r="AY47" s="17">
        <f t="shared" si="11"/>
        <v>1177.1400000000001</v>
      </c>
      <c r="AZ47" s="17">
        <f t="shared" si="12"/>
        <v>0</v>
      </c>
      <c r="BB47" t="str">
        <f t="shared" si="13"/>
        <v>23/11/2015;14785345000102;1177,14;0,00</v>
      </c>
    </row>
    <row r="48" spans="1:54" x14ac:dyDescent="0.25">
      <c r="A48" t="s">
        <v>26</v>
      </c>
      <c r="B48" t="s">
        <v>1381</v>
      </c>
      <c r="C48">
        <v>42324</v>
      </c>
      <c r="D48" t="s">
        <v>586</v>
      </c>
      <c r="E48" t="s">
        <v>6979</v>
      </c>
      <c r="F48" t="s">
        <v>29</v>
      </c>
      <c r="G48">
        <v>-1010.01</v>
      </c>
      <c r="H48">
        <v>1010.01</v>
      </c>
      <c r="I48">
        <v>181.8</v>
      </c>
      <c r="J48" t="s">
        <v>30</v>
      </c>
      <c r="K48">
        <v>0</v>
      </c>
      <c r="L48">
        <v>0</v>
      </c>
      <c r="M48" t="s">
        <v>31</v>
      </c>
      <c r="N48">
        <v>0</v>
      </c>
      <c r="O48">
        <v>0</v>
      </c>
      <c r="P48" t="s">
        <v>31</v>
      </c>
      <c r="Q48">
        <v>1010.01</v>
      </c>
      <c r="R48">
        <v>16.670000000000002</v>
      </c>
      <c r="S48" t="s">
        <v>32</v>
      </c>
      <c r="T48">
        <v>1010.01</v>
      </c>
      <c r="U48">
        <v>76.760000000000005</v>
      </c>
      <c r="V48" t="s">
        <v>32</v>
      </c>
      <c r="W48" t="s">
        <v>33</v>
      </c>
      <c r="X48" t="s">
        <v>1377</v>
      </c>
      <c r="Y48" t="s">
        <v>1378</v>
      </c>
      <c r="Z48" t="s">
        <v>1379</v>
      </c>
      <c r="AA48" t="s">
        <v>1380</v>
      </c>
      <c r="AC48" s="13" t="str">
        <f t="shared" si="2"/>
        <v>000115596</v>
      </c>
      <c r="AD48" t="str">
        <f t="shared" si="3"/>
        <v>16/11/2015</v>
      </c>
      <c r="AE48" t="str">
        <f t="shared" si="4"/>
        <v>07760479000103</v>
      </c>
      <c r="AF48" s="14">
        <f t="shared" si="5"/>
        <v>-1010.01</v>
      </c>
      <c r="AG48">
        <f t="shared" si="6"/>
        <v>0</v>
      </c>
      <c r="AH48">
        <f t="shared" si="7"/>
        <v>-1</v>
      </c>
      <c r="AI48" s="16">
        <v>6782806</v>
      </c>
      <c r="AJ48" s="16" t="s">
        <v>7148</v>
      </c>
      <c r="AK48" s="16" t="s">
        <v>7188</v>
      </c>
      <c r="AL48" s="16" t="s">
        <v>6998</v>
      </c>
      <c r="AM48" s="16" t="s">
        <v>7140</v>
      </c>
      <c r="AN48">
        <v>7500</v>
      </c>
      <c r="AO48" t="e">
        <f>VLOOKUP(TRIM(AL48),'Parcela Dedutivel'!$A$1:$B$65536,2,FALSE)</f>
        <v>#N/A</v>
      </c>
      <c r="AP48" s="15">
        <f t="shared" si="8"/>
        <v>0</v>
      </c>
      <c r="AQ48" s="16">
        <f t="shared" si="9"/>
        <v>0</v>
      </c>
      <c r="AU48" t="s">
        <v>2408</v>
      </c>
      <c r="AV48" s="18">
        <v>42333</v>
      </c>
      <c r="AW48" t="s">
        <v>2409</v>
      </c>
      <c r="AX48" t="str">
        <f t="shared" si="10"/>
        <v>20985558000180</v>
      </c>
      <c r="AY48" s="17">
        <f t="shared" si="11"/>
        <v>19277.070000000003</v>
      </c>
      <c r="AZ48" s="17">
        <f t="shared" si="12"/>
        <v>0</v>
      </c>
      <c r="BB48" t="str">
        <f t="shared" si="13"/>
        <v>25/11/2015;20985558000180;19277,07;0,00</v>
      </c>
    </row>
    <row r="49" spans="1:54" x14ac:dyDescent="0.25">
      <c r="A49" t="s">
        <v>26</v>
      </c>
      <c r="B49" t="s">
        <v>1382</v>
      </c>
      <c r="C49">
        <v>42324</v>
      </c>
      <c r="D49" t="s">
        <v>586</v>
      </c>
      <c r="E49" t="s">
        <v>6979</v>
      </c>
      <c r="F49" t="s">
        <v>29</v>
      </c>
      <c r="G49">
        <v>-727.2</v>
      </c>
      <c r="H49">
        <v>727.2</v>
      </c>
      <c r="I49">
        <v>130.9</v>
      </c>
      <c r="J49" t="s">
        <v>30</v>
      </c>
      <c r="K49">
        <v>0</v>
      </c>
      <c r="L49">
        <v>0</v>
      </c>
      <c r="M49" t="s">
        <v>31</v>
      </c>
      <c r="N49">
        <v>0</v>
      </c>
      <c r="O49">
        <v>0</v>
      </c>
      <c r="P49" t="s">
        <v>31</v>
      </c>
      <c r="Q49">
        <v>727.2</v>
      </c>
      <c r="R49">
        <v>12</v>
      </c>
      <c r="S49" t="s">
        <v>32</v>
      </c>
      <c r="T49">
        <v>727.2</v>
      </c>
      <c r="U49">
        <v>55.27</v>
      </c>
      <c r="V49" t="s">
        <v>32</v>
      </c>
      <c r="W49" t="s">
        <v>33</v>
      </c>
      <c r="X49" t="s">
        <v>1377</v>
      </c>
      <c r="Y49" t="s">
        <v>1378</v>
      </c>
      <c r="Z49" t="s">
        <v>1379</v>
      </c>
      <c r="AA49" t="s">
        <v>1380</v>
      </c>
      <c r="AC49" s="13" t="str">
        <f t="shared" si="2"/>
        <v>000115597</v>
      </c>
      <c r="AD49" t="str">
        <f t="shared" si="3"/>
        <v>16/11/2015</v>
      </c>
      <c r="AE49" t="str">
        <f t="shared" si="4"/>
        <v>07760479000103</v>
      </c>
      <c r="AF49" s="14">
        <f t="shared" si="5"/>
        <v>-727.2</v>
      </c>
      <c r="AG49">
        <f t="shared" si="6"/>
        <v>0</v>
      </c>
      <c r="AH49">
        <f t="shared" si="7"/>
        <v>-1</v>
      </c>
      <c r="AI49" s="16">
        <v>6782806</v>
      </c>
      <c r="AJ49" s="16" t="s">
        <v>7148</v>
      </c>
      <c r="AK49" s="16" t="s">
        <v>7189</v>
      </c>
      <c r="AL49" s="16" t="s">
        <v>7012</v>
      </c>
      <c r="AM49" s="16" t="s">
        <v>7140</v>
      </c>
      <c r="AN49">
        <v>22000</v>
      </c>
      <c r="AO49" t="e">
        <f>VLOOKUP(TRIM(AL49),'Parcela Dedutivel'!$A$1:$B$65536,2,FALSE)</f>
        <v>#N/A</v>
      </c>
      <c r="AP49" s="15">
        <f t="shared" si="8"/>
        <v>0</v>
      </c>
      <c r="AQ49" s="16">
        <f t="shared" si="9"/>
        <v>0</v>
      </c>
      <c r="AU49" t="s">
        <v>2425</v>
      </c>
      <c r="AV49" s="18">
        <v>42333</v>
      </c>
      <c r="AW49" t="s">
        <v>2426</v>
      </c>
      <c r="AX49" t="str">
        <f t="shared" si="10"/>
        <v>88309620000662</v>
      </c>
      <c r="AY49" s="17">
        <f t="shared" si="11"/>
        <v>1675.32</v>
      </c>
      <c r="AZ49" s="17">
        <f t="shared" si="12"/>
        <v>0</v>
      </c>
      <c r="BB49" t="str">
        <f t="shared" si="13"/>
        <v>25/11/2015;88309620000662;1675,32;0,00</v>
      </c>
    </row>
    <row r="50" spans="1:54" x14ac:dyDescent="0.25">
      <c r="A50" t="s">
        <v>26</v>
      </c>
      <c r="B50" t="s">
        <v>1383</v>
      </c>
      <c r="C50">
        <v>42324</v>
      </c>
      <c r="D50" t="s">
        <v>586</v>
      </c>
      <c r="E50" t="s">
        <v>6979</v>
      </c>
      <c r="F50" t="s">
        <v>29</v>
      </c>
      <c r="G50">
        <v>-456.28999999999996</v>
      </c>
      <c r="H50">
        <v>396.77</v>
      </c>
      <c r="I50">
        <v>71.42</v>
      </c>
      <c r="J50" t="s">
        <v>30</v>
      </c>
      <c r="K50">
        <v>0</v>
      </c>
      <c r="L50">
        <v>0</v>
      </c>
      <c r="M50" t="s">
        <v>31</v>
      </c>
      <c r="N50">
        <v>396.77</v>
      </c>
      <c r="O50">
        <v>59.52</v>
      </c>
      <c r="P50" t="s">
        <v>62</v>
      </c>
      <c r="Q50">
        <v>396.77</v>
      </c>
      <c r="R50">
        <v>6.55</v>
      </c>
      <c r="S50" t="s">
        <v>32</v>
      </c>
      <c r="T50">
        <v>396.77</v>
      </c>
      <c r="U50">
        <v>30.150000000000002</v>
      </c>
      <c r="V50" t="s">
        <v>32</v>
      </c>
      <c r="W50" t="s">
        <v>33</v>
      </c>
      <c r="X50" t="s">
        <v>1384</v>
      </c>
      <c r="Y50" t="s">
        <v>91</v>
      </c>
      <c r="Z50" t="s">
        <v>1385</v>
      </c>
      <c r="AA50" t="s">
        <v>1386</v>
      </c>
      <c r="AC50" s="13" t="str">
        <f t="shared" si="2"/>
        <v>000119423</v>
      </c>
      <c r="AD50" t="str">
        <f t="shared" si="3"/>
        <v>16/11/2015</v>
      </c>
      <c r="AE50" t="str">
        <f t="shared" si="4"/>
        <v>96195615000190</v>
      </c>
      <c r="AF50" s="14">
        <f t="shared" si="5"/>
        <v>-456.28999999999996</v>
      </c>
      <c r="AG50">
        <f t="shared" si="6"/>
        <v>0</v>
      </c>
      <c r="AH50">
        <f t="shared" si="7"/>
        <v>-1</v>
      </c>
      <c r="AI50" s="16">
        <v>6782806</v>
      </c>
      <c r="AJ50" s="16" t="s">
        <v>7148</v>
      </c>
      <c r="AK50" s="16" t="s">
        <v>7189</v>
      </c>
      <c r="AL50" s="16" t="s">
        <v>7025</v>
      </c>
      <c r="AM50" s="16" t="s">
        <v>7140</v>
      </c>
      <c r="AN50">
        <v>500</v>
      </c>
      <c r="AO50" t="e">
        <f>VLOOKUP(TRIM(AL50),'Parcela Dedutivel'!$A$1:$B$65536,2,FALSE)</f>
        <v>#N/A</v>
      </c>
      <c r="AP50" s="15">
        <f t="shared" si="8"/>
        <v>0</v>
      </c>
      <c r="AQ50" s="16">
        <f t="shared" si="9"/>
        <v>0</v>
      </c>
      <c r="AU50" t="s">
        <v>2552</v>
      </c>
      <c r="AV50" s="18">
        <v>42334</v>
      </c>
      <c r="AW50" t="s">
        <v>2553</v>
      </c>
      <c r="AX50" t="str">
        <f t="shared" si="10"/>
        <v>74671991000170</v>
      </c>
      <c r="AY50" s="17">
        <f t="shared" si="11"/>
        <v>436.02000000000004</v>
      </c>
      <c r="AZ50" s="17">
        <f t="shared" si="12"/>
        <v>0</v>
      </c>
      <c r="BB50" t="str">
        <f t="shared" si="13"/>
        <v>26/11/2015;74671991000170;436,02;0,00</v>
      </c>
    </row>
    <row r="51" spans="1:54" x14ac:dyDescent="0.25">
      <c r="A51" t="s">
        <v>26</v>
      </c>
      <c r="B51" t="s">
        <v>1383</v>
      </c>
      <c r="C51">
        <v>42324</v>
      </c>
      <c r="D51" t="s">
        <v>586</v>
      </c>
      <c r="E51" t="s">
        <v>6979</v>
      </c>
      <c r="F51" t="s">
        <v>29</v>
      </c>
      <c r="G51">
        <v>-1825.1399999999999</v>
      </c>
      <c r="H51">
        <v>1587.08</v>
      </c>
      <c r="I51">
        <v>285.67</v>
      </c>
      <c r="J51" t="s">
        <v>30</v>
      </c>
      <c r="K51">
        <v>0</v>
      </c>
      <c r="L51">
        <v>0</v>
      </c>
      <c r="M51" t="s">
        <v>31</v>
      </c>
      <c r="N51">
        <v>1587.08</v>
      </c>
      <c r="O51">
        <v>238.06</v>
      </c>
      <c r="P51" t="s">
        <v>62</v>
      </c>
      <c r="Q51">
        <v>1587.08</v>
      </c>
      <c r="R51">
        <v>26.19</v>
      </c>
      <c r="S51" t="s">
        <v>32</v>
      </c>
      <c r="T51">
        <v>1587.08</v>
      </c>
      <c r="U51">
        <v>120.62</v>
      </c>
      <c r="V51" t="s">
        <v>32</v>
      </c>
      <c r="W51" t="s">
        <v>33</v>
      </c>
      <c r="X51" t="s">
        <v>1384</v>
      </c>
      <c r="Y51" t="s">
        <v>91</v>
      </c>
      <c r="Z51" t="s">
        <v>1385</v>
      </c>
      <c r="AA51" t="s">
        <v>1386</v>
      </c>
      <c r="AC51" s="13" t="str">
        <f t="shared" si="2"/>
        <v>000119423</v>
      </c>
      <c r="AD51" t="str">
        <f t="shared" si="3"/>
        <v>16/11/2015</v>
      </c>
      <c r="AE51" t="str">
        <f t="shared" si="4"/>
        <v>96195615000190</v>
      </c>
      <c r="AF51" s="14">
        <f t="shared" si="5"/>
        <v>-1825.1399999999999</v>
      </c>
      <c r="AG51">
        <f t="shared" si="6"/>
        <v>0</v>
      </c>
      <c r="AH51">
        <f t="shared" si="7"/>
        <v>-1</v>
      </c>
      <c r="AI51" s="16">
        <v>6782806</v>
      </c>
      <c r="AJ51" s="16" t="s">
        <v>7148</v>
      </c>
      <c r="AK51" s="16" t="s">
        <v>7189</v>
      </c>
      <c r="AL51" s="16" t="s">
        <v>7006</v>
      </c>
      <c r="AM51" s="16" t="s">
        <v>7140</v>
      </c>
      <c r="AN51">
        <v>500</v>
      </c>
      <c r="AO51" t="e">
        <f>VLOOKUP(TRIM(AL51),'Parcela Dedutivel'!$A$1:$B$65536,2,FALSE)</f>
        <v>#N/A</v>
      </c>
      <c r="AP51" s="15">
        <f t="shared" si="8"/>
        <v>0</v>
      </c>
      <c r="AQ51" s="16">
        <f t="shared" si="9"/>
        <v>0</v>
      </c>
      <c r="AU51" t="s">
        <v>2554</v>
      </c>
      <c r="AV51" s="18">
        <v>42334</v>
      </c>
      <c r="AW51" t="s">
        <v>2555</v>
      </c>
      <c r="AX51" t="str">
        <f t="shared" si="10"/>
        <v>08285374000293</v>
      </c>
      <c r="AY51" s="17">
        <f t="shared" si="11"/>
        <v>2950.05</v>
      </c>
      <c r="AZ51" s="17">
        <f t="shared" si="12"/>
        <v>0</v>
      </c>
      <c r="BB51" t="str">
        <f t="shared" si="13"/>
        <v>26/11/2015;08285374000293;2950,05;0,00</v>
      </c>
    </row>
    <row r="52" spans="1:54" x14ac:dyDescent="0.25">
      <c r="A52" t="s">
        <v>26</v>
      </c>
      <c r="B52" t="s">
        <v>1387</v>
      </c>
      <c r="C52">
        <v>42324</v>
      </c>
      <c r="D52" t="s">
        <v>190</v>
      </c>
      <c r="E52" t="s">
        <v>6979</v>
      </c>
      <c r="F52" t="s">
        <v>29</v>
      </c>
      <c r="G52">
        <v>-3962.52</v>
      </c>
      <c r="H52">
        <v>3962.52</v>
      </c>
      <c r="I52">
        <v>713.25</v>
      </c>
      <c r="J52" t="s">
        <v>1297</v>
      </c>
      <c r="K52">
        <v>0</v>
      </c>
      <c r="L52">
        <v>0</v>
      </c>
      <c r="M52" t="s">
        <v>31</v>
      </c>
      <c r="N52">
        <v>3773.83</v>
      </c>
      <c r="O52">
        <v>188.69</v>
      </c>
      <c r="P52" t="s">
        <v>62</v>
      </c>
      <c r="Q52">
        <v>3773.83</v>
      </c>
      <c r="R52">
        <v>62.27</v>
      </c>
      <c r="S52" t="s">
        <v>32</v>
      </c>
      <c r="T52">
        <v>3773.83</v>
      </c>
      <c r="U52">
        <v>286.81</v>
      </c>
      <c r="V52" t="s">
        <v>32</v>
      </c>
      <c r="W52" t="s">
        <v>33</v>
      </c>
      <c r="X52" t="s">
        <v>1384</v>
      </c>
      <c r="Y52" t="s">
        <v>1240</v>
      </c>
      <c r="Z52" t="s">
        <v>1388</v>
      </c>
      <c r="AA52" t="s">
        <v>1389</v>
      </c>
      <c r="AC52" s="13" t="str">
        <f t="shared" si="2"/>
        <v>000119931</v>
      </c>
      <c r="AD52" t="str">
        <f t="shared" si="3"/>
        <v>16/11/2015</v>
      </c>
      <c r="AE52" t="str">
        <f t="shared" si="4"/>
        <v>96195615000190</v>
      </c>
      <c r="AF52" s="14">
        <f t="shared" si="5"/>
        <v>-3962.52</v>
      </c>
      <c r="AG52">
        <f t="shared" si="6"/>
        <v>0</v>
      </c>
      <c r="AH52">
        <f t="shared" si="7"/>
        <v>-1</v>
      </c>
      <c r="AI52" s="16">
        <v>6782806</v>
      </c>
      <c r="AJ52" s="16" t="s">
        <v>7148</v>
      </c>
      <c r="AK52" s="16" t="s">
        <v>7190</v>
      </c>
      <c r="AL52" s="16" t="s">
        <v>7013</v>
      </c>
      <c r="AM52" s="16" t="s">
        <v>7140</v>
      </c>
      <c r="AN52">
        <v>9000</v>
      </c>
      <c r="AO52" t="e">
        <f>VLOOKUP(TRIM(AL52),'Parcela Dedutivel'!$A$1:$B$65536,2,FALSE)</f>
        <v>#N/A</v>
      </c>
      <c r="AP52" s="15">
        <f t="shared" si="8"/>
        <v>0</v>
      </c>
      <c r="AQ52" s="16">
        <f t="shared" si="9"/>
        <v>0</v>
      </c>
      <c r="AU52" t="s">
        <v>2559</v>
      </c>
      <c r="AV52" s="18">
        <v>42334</v>
      </c>
      <c r="AW52" t="s">
        <v>1693</v>
      </c>
      <c r="AX52" t="str">
        <f t="shared" si="10"/>
        <v>43854777000126</v>
      </c>
      <c r="AY52" s="17">
        <f t="shared" si="11"/>
        <v>2703.01</v>
      </c>
      <c r="AZ52" s="17">
        <f t="shared" si="12"/>
        <v>0</v>
      </c>
      <c r="BB52" t="str">
        <f t="shared" si="13"/>
        <v>26/11/2015;43854777000126;2703,01;0,00</v>
      </c>
    </row>
    <row r="53" spans="1:54" x14ac:dyDescent="0.25">
      <c r="A53" t="s">
        <v>26</v>
      </c>
      <c r="B53" t="s">
        <v>1391</v>
      </c>
      <c r="C53">
        <v>42324</v>
      </c>
      <c r="D53" t="s">
        <v>477</v>
      </c>
      <c r="E53" t="s">
        <v>6979</v>
      </c>
      <c r="F53" t="s">
        <v>393</v>
      </c>
      <c r="G53">
        <v>-60.04</v>
      </c>
      <c r="H53">
        <v>60.04</v>
      </c>
      <c r="I53">
        <v>7.2</v>
      </c>
      <c r="J53" t="s">
        <v>30</v>
      </c>
      <c r="K53">
        <v>0</v>
      </c>
      <c r="L53">
        <v>0</v>
      </c>
      <c r="M53" t="s">
        <v>31</v>
      </c>
      <c r="N53">
        <v>52.21</v>
      </c>
      <c r="O53">
        <v>7.83</v>
      </c>
      <c r="P53" t="s">
        <v>62</v>
      </c>
      <c r="Q53">
        <v>52.21</v>
      </c>
      <c r="R53">
        <v>0.86</v>
      </c>
      <c r="S53" t="s">
        <v>32</v>
      </c>
      <c r="T53">
        <v>52.21</v>
      </c>
      <c r="U53">
        <v>3.97</v>
      </c>
      <c r="V53" t="s">
        <v>32</v>
      </c>
      <c r="W53" t="s">
        <v>33</v>
      </c>
      <c r="X53" t="s">
        <v>1392</v>
      </c>
      <c r="Y53" t="s">
        <v>91</v>
      </c>
      <c r="Z53" t="s">
        <v>1393</v>
      </c>
      <c r="AA53" t="s">
        <v>1394</v>
      </c>
      <c r="AC53" s="13" t="str">
        <f t="shared" si="2"/>
        <v>000168108</v>
      </c>
      <c r="AD53" t="str">
        <f t="shared" si="3"/>
        <v>16/11/2015</v>
      </c>
      <c r="AE53" t="str">
        <f t="shared" si="4"/>
        <v>03470450000136</v>
      </c>
      <c r="AF53" s="14">
        <f t="shared" si="5"/>
        <v>-60.04</v>
      </c>
      <c r="AG53">
        <f t="shared" si="6"/>
        <v>235.54359999999997</v>
      </c>
      <c r="AH53">
        <f t="shared" si="7"/>
        <v>-1</v>
      </c>
      <c r="AI53" s="16">
        <v>6782806</v>
      </c>
      <c r="AJ53" s="16" t="s">
        <v>7148</v>
      </c>
      <c r="AK53" s="16" t="s">
        <v>7190</v>
      </c>
      <c r="AL53" s="16" t="s">
        <v>7007</v>
      </c>
      <c r="AM53" s="16" t="s">
        <v>7140</v>
      </c>
      <c r="AN53">
        <v>3000</v>
      </c>
      <c r="AO53" t="e">
        <f>VLOOKUP(TRIM(AL53),'Parcela Dedutivel'!$A$1:$B$65536,2,FALSE)</f>
        <v>#N/A</v>
      </c>
      <c r="AP53" s="15">
        <f t="shared" si="8"/>
        <v>0</v>
      </c>
      <c r="AQ53" s="16">
        <f t="shared" si="9"/>
        <v>0</v>
      </c>
      <c r="AU53" t="s">
        <v>2722</v>
      </c>
      <c r="AV53" s="18">
        <v>42335</v>
      </c>
      <c r="AW53" t="s">
        <v>2723</v>
      </c>
      <c r="AX53" t="str">
        <f t="shared" si="10"/>
        <v>04760809000172</v>
      </c>
      <c r="AY53" s="17">
        <f t="shared" si="11"/>
        <v>429.55999999999995</v>
      </c>
      <c r="AZ53" s="17">
        <f t="shared" si="12"/>
        <v>0</v>
      </c>
      <c r="BB53" t="str">
        <f t="shared" si="13"/>
        <v>27/11/2015;04760809000172;429,56;0,00</v>
      </c>
    </row>
    <row r="54" spans="1:54" x14ac:dyDescent="0.25">
      <c r="A54" t="s">
        <v>26</v>
      </c>
      <c r="B54" t="s">
        <v>1391</v>
      </c>
      <c r="C54">
        <v>42324</v>
      </c>
      <c r="D54" t="s">
        <v>477</v>
      </c>
      <c r="E54" t="s">
        <v>6979</v>
      </c>
      <c r="F54" t="s">
        <v>393</v>
      </c>
      <c r="G54">
        <v>-60.04</v>
      </c>
      <c r="H54">
        <v>60.04</v>
      </c>
      <c r="I54">
        <v>7.2</v>
      </c>
      <c r="J54" t="s">
        <v>30</v>
      </c>
      <c r="K54">
        <v>0</v>
      </c>
      <c r="L54">
        <v>0</v>
      </c>
      <c r="M54" t="s">
        <v>31</v>
      </c>
      <c r="N54">
        <v>52.21</v>
      </c>
      <c r="O54">
        <v>7.83</v>
      </c>
      <c r="P54" t="s">
        <v>62</v>
      </c>
      <c r="Q54">
        <v>52.21</v>
      </c>
      <c r="R54">
        <v>0.86</v>
      </c>
      <c r="S54" t="s">
        <v>32</v>
      </c>
      <c r="T54">
        <v>52.21</v>
      </c>
      <c r="U54">
        <v>3.97</v>
      </c>
      <c r="V54" t="s">
        <v>32</v>
      </c>
      <c r="W54" t="s">
        <v>33</v>
      </c>
      <c r="X54" t="s">
        <v>1392</v>
      </c>
      <c r="Y54" t="s">
        <v>96</v>
      </c>
      <c r="Z54" t="s">
        <v>1395</v>
      </c>
      <c r="AA54" t="s">
        <v>1396</v>
      </c>
      <c r="AC54" s="13" t="str">
        <f t="shared" si="2"/>
        <v>000168108</v>
      </c>
      <c r="AD54" t="str">
        <f t="shared" si="3"/>
        <v>16/11/2015</v>
      </c>
      <c r="AE54" t="str">
        <f t="shared" si="4"/>
        <v>03470450000136</v>
      </c>
      <c r="AF54" s="14">
        <f t="shared" si="5"/>
        <v>-60.04</v>
      </c>
      <c r="AG54">
        <f t="shared" si="6"/>
        <v>235.54359999999997</v>
      </c>
      <c r="AH54">
        <f t="shared" si="7"/>
        <v>-1</v>
      </c>
      <c r="AI54" s="16">
        <v>6782806</v>
      </c>
      <c r="AJ54" s="16" t="s">
        <v>7148</v>
      </c>
      <c r="AK54" s="16" t="s">
        <v>7190</v>
      </c>
      <c r="AL54" s="16" t="s">
        <v>7008</v>
      </c>
      <c r="AM54" s="16" t="s">
        <v>7140</v>
      </c>
      <c r="AN54">
        <v>1000</v>
      </c>
      <c r="AO54" t="e">
        <f>VLOOKUP(TRIM(AL54),'Parcela Dedutivel'!$A$1:$B$65536,2,FALSE)</f>
        <v>#N/A</v>
      </c>
      <c r="AP54" s="15">
        <f t="shared" si="8"/>
        <v>0</v>
      </c>
      <c r="AQ54" s="16">
        <f t="shared" si="9"/>
        <v>0</v>
      </c>
      <c r="AU54" t="s">
        <v>2726</v>
      </c>
      <c r="AV54" s="18">
        <v>42335</v>
      </c>
      <c r="AW54" t="s">
        <v>2729</v>
      </c>
      <c r="AX54" t="str">
        <f t="shared" si="10"/>
        <v>46044053004100</v>
      </c>
      <c r="AY54" s="17">
        <f t="shared" si="11"/>
        <v>3263.9300000000003</v>
      </c>
      <c r="AZ54" s="17">
        <f t="shared" si="12"/>
        <v>0</v>
      </c>
      <c r="BB54" t="str">
        <f t="shared" si="13"/>
        <v>27/11/2015;46044053004100;3263,93;0,00</v>
      </c>
    </row>
    <row r="55" spans="1:54" x14ac:dyDescent="0.25">
      <c r="A55" t="s">
        <v>26</v>
      </c>
      <c r="B55" t="s">
        <v>1391</v>
      </c>
      <c r="C55">
        <v>42324</v>
      </c>
      <c r="D55" t="s">
        <v>477</v>
      </c>
      <c r="E55" t="s">
        <v>6979</v>
      </c>
      <c r="F55" t="s">
        <v>393</v>
      </c>
      <c r="G55">
        <v>-60.04</v>
      </c>
      <c r="H55">
        <v>60.04</v>
      </c>
      <c r="I55">
        <v>7.2</v>
      </c>
      <c r="J55" t="s">
        <v>307</v>
      </c>
      <c r="K55">
        <v>0</v>
      </c>
      <c r="L55">
        <v>0</v>
      </c>
      <c r="M55" t="s">
        <v>31</v>
      </c>
      <c r="N55">
        <v>52.21</v>
      </c>
      <c r="O55">
        <v>7.83</v>
      </c>
      <c r="P55" t="s">
        <v>62</v>
      </c>
      <c r="Q55">
        <v>52.21</v>
      </c>
      <c r="R55">
        <v>0.86</v>
      </c>
      <c r="S55" t="s">
        <v>32</v>
      </c>
      <c r="T55">
        <v>52.21</v>
      </c>
      <c r="U55">
        <v>3.97</v>
      </c>
      <c r="V55" t="s">
        <v>32</v>
      </c>
      <c r="W55" t="s">
        <v>33</v>
      </c>
      <c r="X55" t="s">
        <v>1392</v>
      </c>
      <c r="Y55" t="s">
        <v>91</v>
      </c>
      <c r="Z55" t="s">
        <v>1397</v>
      </c>
      <c r="AA55" t="s">
        <v>1398</v>
      </c>
      <c r="AC55" s="13" t="str">
        <f t="shared" si="2"/>
        <v>000168108</v>
      </c>
      <c r="AD55" t="str">
        <f t="shared" si="3"/>
        <v>16/11/2015</v>
      </c>
      <c r="AE55" t="str">
        <f t="shared" si="4"/>
        <v>03470450000136</v>
      </c>
      <c r="AF55" s="14">
        <f t="shared" si="5"/>
        <v>-60.04</v>
      </c>
      <c r="AG55">
        <f t="shared" si="6"/>
        <v>235.54359999999997</v>
      </c>
      <c r="AH55">
        <f t="shared" si="7"/>
        <v>-1</v>
      </c>
      <c r="AI55" s="16">
        <v>1001</v>
      </c>
      <c r="AJ55" s="16" t="s">
        <v>7191</v>
      </c>
      <c r="AK55" s="16" t="s">
        <v>7192</v>
      </c>
      <c r="AL55" s="16" t="s">
        <v>7026</v>
      </c>
      <c r="AM55" s="16" t="s">
        <v>7193</v>
      </c>
      <c r="AN55">
        <v>1112</v>
      </c>
      <c r="AO55" t="e">
        <f>VLOOKUP(TRIM(AL55),'Parcela Dedutivel'!$A$1:$B$65536,2,FALSE)</f>
        <v>#N/A</v>
      </c>
      <c r="AP55" s="15">
        <f t="shared" si="8"/>
        <v>0</v>
      </c>
      <c r="AQ55" s="16">
        <f t="shared" si="9"/>
        <v>0</v>
      </c>
      <c r="AU55" t="s">
        <v>2732</v>
      </c>
      <c r="AV55" s="18">
        <v>42335</v>
      </c>
      <c r="AW55" t="s">
        <v>2729</v>
      </c>
      <c r="AX55" t="str">
        <f t="shared" si="10"/>
        <v>46044053004100</v>
      </c>
      <c r="AY55" s="17">
        <f t="shared" si="11"/>
        <v>141.84</v>
      </c>
      <c r="AZ55" s="17">
        <f t="shared" si="12"/>
        <v>0</v>
      </c>
      <c r="BB55" t="str">
        <f t="shared" si="13"/>
        <v>27/11/2015;46044053004100;141,84;0,00</v>
      </c>
    </row>
    <row r="56" spans="1:54" x14ac:dyDescent="0.25">
      <c r="A56" t="s">
        <v>26</v>
      </c>
      <c r="B56" t="s">
        <v>1391</v>
      </c>
      <c r="C56">
        <v>42324</v>
      </c>
      <c r="D56" t="s">
        <v>477</v>
      </c>
      <c r="E56" t="s">
        <v>6979</v>
      </c>
      <c r="F56" t="s">
        <v>393</v>
      </c>
      <c r="G56">
        <v>-60.04</v>
      </c>
      <c r="H56">
        <v>60.04</v>
      </c>
      <c r="I56">
        <v>7.2</v>
      </c>
      <c r="J56" t="s">
        <v>307</v>
      </c>
      <c r="K56">
        <v>0</v>
      </c>
      <c r="L56">
        <v>0</v>
      </c>
      <c r="M56" t="s">
        <v>31</v>
      </c>
      <c r="N56">
        <v>52.21</v>
      </c>
      <c r="O56">
        <v>7.83</v>
      </c>
      <c r="P56" t="s">
        <v>62</v>
      </c>
      <c r="Q56">
        <v>52.21</v>
      </c>
      <c r="R56">
        <v>0.86</v>
      </c>
      <c r="S56" t="s">
        <v>32</v>
      </c>
      <c r="T56">
        <v>52.21</v>
      </c>
      <c r="U56">
        <v>3.97</v>
      </c>
      <c r="V56" t="s">
        <v>32</v>
      </c>
      <c r="W56" t="s">
        <v>33</v>
      </c>
      <c r="X56" t="s">
        <v>1392</v>
      </c>
      <c r="Y56" t="s">
        <v>91</v>
      </c>
      <c r="Z56" t="s">
        <v>1399</v>
      </c>
      <c r="AA56" t="s">
        <v>1400</v>
      </c>
      <c r="AC56" s="13" t="str">
        <f t="shared" si="2"/>
        <v>000168108</v>
      </c>
      <c r="AD56" t="str">
        <f t="shared" si="3"/>
        <v>16/11/2015</v>
      </c>
      <c r="AE56" t="str">
        <f t="shared" si="4"/>
        <v>03470450000136</v>
      </c>
      <c r="AF56" s="14">
        <f t="shared" si="5"/>
        <v>-60.04</v>
      </c>
      <c r="AG56">
        <f t="shared" si="6"/>
        <v>235.54359999999997</v>
      </c>
      <c r="AH56">
        <f t="shared" si="7"/>
        <v>-1</v>
      </c>
      <c r="AI56" s="16">
        <v>6784253</v>
      </c>
      <c r="AJ56" s="16" t="s">
        <v>7194</v>
      </c>
      <c r="AK56" s="16" t="s">
        <v>7195</v>
      </c>
      <c r="AL56" s="16" t="s">
        <v>7027</v>
      </c>
      <c r="AM56" s="16" t="s">
        <v>7140</v>
      </c>
      <c r="AN56">
        <v>16000</v>
      </c>
      <c r="AO56" t="e">
        <f>VLOOKUP(TRIM(AL56),'Parcela Dedutivel'!$A$1:$B$65536,2,FALSE)</f>
        <v>#N/A</v>
      </c>
      <c r="AP56" s="15">
        <f t="shared" si="8"/>
        <v>0</v>
      </c>
      <c r="AQ56" s="16">
        <f t="shared" si="9"/>
        <v>0</v>
      </c>
      <c r="AU56" t="s">
        <v>2735</v>
      </c>
      <c r="AV56" s="18">
        <v>42335</v>
      </c>
      <c r="AW56" t="s">
        <v>2729</v>
      </c>
      <c r="AX56" t="str">
        <f t="shared" si="10"/>
        <v>46044053004100</v>
      </c>
      <c r="AY56" s="17">
        <f t="shared" si="11"/>
        <v>1264.47</v>
      </c>
      <c r="AZ56" s="17">
        <f t="shared" si="12"/>
        <v>0</v>
      </c>
      <c r="BB56" t="str">
        <f t="shared" si="13"/>
        <v>27/11/2015;46044053004100;1264,47;0,00</v>
      </c>
    </row>
    <row r="57" spans="1:54" x14ac:dyDescent="0.25">
      <c r="A57" t="s">
        <v>26</v>
      </c>
      <c r="B57" t="s">
        <v>1391</v>
      </c>
      <c r="C57">
        <v>42324</v>
      </c>
      <c r="D57" t="s">
        <v>477</v>
      </c>
      <c r="E57" t="s">
        <v>6979</v>
      </c>
      <c r="F57" t="s">
        <v>393</v>
      </c>
      <c r="G57">
        <v>-60.04</v>
      </c>
      <c r="H57">
        <v>60.04</v>
      </c>
      <c r="I57">
        <v>7.2</v>
      </c>
      <c r="J57" t="s">
        <v>307</v>
      </c>
      <c r="K57">
        <v>0</v>
      </c>
      <c r="L57">
        <v>0</v>
      </c>
      <c r="M57" t="s">
        <v>31</v>
      </c>
      <c r="N57">
        <v>52.21</v>
      </c>
      <c r="O57">
        <v>7.83</v>
      </c>
      <c r="P57" t="s">
        <v>62</v>
      </c>
      <c r="Q57">
        <v>52.21</v>
      </c>
      <c r="R57">
        <v>0.86</v>
      </c>
      <c r="S57" t="s">
        <v>32</v>
      </c>
      <c r="T57">
        <v>52.21</v>
      </c>
      <c r="U57">
        <v>3.97</v>
      </c>
      <c r="V57" t="s">
        <v>32</v>
      </c>
      <c r="W57" t="s">
        <v>33</v>
      </c>
      <c r="X57" t="s">
        <v>1392</v>
      </c>
      <c r="Y57" t="s">
        <v>96</v>
      </c>
      <c r="Z57" t="s">
        <v>1401</v>
      </c>
      <c r="AA57" t="s">
        <v>1402</v>
      </c>
      <c r="AC57" s="13" t="str">
        <f t="shared" si="2"/>
        <v>000168108</v>
      </c>
      <c r="AD57" t="str">
        <f t="shared" si="3"/>
        <v>16/11/2015</v>
      </c>
      <c r="AE57" t="str">
        <f t="shared" si="4"/>
        <v>03470450000136</v>
      </c>
      <c r="AF57" s="14">
        <f t="shared" si="5"/>
        <v>-60.04</v>
      </c>
      <c r="AG57">
        <f t="shared" si="6"/>
        <v>235.54359999999997</v>
      </c>
      <c r="AH57">
        <f t="shared" si="7"/>
        <v>-1</v>
      </c>
      <c r="AI57" s="16">
        <v>6783399</v>
      </c>
      <c r="AJ57" s="16" t="s">
        <v>7144</v>
      </c>
      <c r="AK57" s="16" t="s">
        <v>7196</v>
      </c>
      <c r="AL57" s="16" t="s">
        <v>7028</v>
      </c>
      <c r="AM57" s="16" t="s">
        <v>7140</v>
      </c>
      <c r="AN57">
        <v>2000</v>
      </c>
      <c r="AO57" t="e">
        <f>VLOOKUP(TRIM(AL57),'Parcela Dedutivel'!$A$1:$B$65536,2,FALSE)</f>
        <v>#N/A</v>
      </c>
      <c r="AP57" s="15">
        <f t="shared" si="8"/>
        <v>0</v>
      </c>
      <c r="AQ57" s="16">
        <f t="shared" si="9"/>
        <v>0</v>
      </c>
      <c r="AU57" t="s">
        <v>2738</v>
      </c>
      <c r="AV57" s="18">
        <v>42335</v>
      </c>
      <c r="AW57" t="s">
        <v>2729</v>
      </c>
      <c r="AX57" t="str">
        <f t="shared" si="10"/>
        <v>46044053004100</v>
      </c>
      <c r="AY57" s="17">
        <f t="shared" si="11"/>
        <v>1775.2400000000002</v>
      </c>
      <c r="AZ57" s="17">
        <f t="shared" si="12"/>
        <v>0</v>
      </c>
      <c r="BB57" t="str">
        <f t="shared" si="13"/>
        <v>27/11/2015;46044053004100;1775,24;0,00</v>
      </c>
    </row>
    <row r="58" spans="1:54" x14ac:dyDescent="0.25">
      <c r="A58" t="s">
        <v>26</v>
      </c>
      <c r="B58" t="s">
        <v>1391</v>
      </c>
      <c r="C58">
        <v>42324</v>
      </c>
      <c r="D58" t="s">
        <v>477</v>
      </c>
      <c r="E58" t="s">
        <v>6979</v>
      </c>
      <c r="F58" t="s">
        <v>393</v>
      </c>
      <c r="G58">
        <v>-60.04</v>
      </c>
      <c r="H58">
        <v>60.04</v>
      </c>
      <c r="I58">
        <v>7.2</v>
      </c>
      <c r="J58" t="s">
        <v>30</v>
      </c>
      <c r="K58">
        <v>0</v>
      </c>
      <c r="L58">
        <v>0</v>
      </c>
      <c r="M58" t="s">
        <v>31</v>
      </c>
      <c r="N58">
        <v>52.21</v>
      </c>
      <c r="O58">
        <v>7.83</v>
      </c>
      <c r="P58" t="s">
        <v>62</v>
      </c>
      <c r="Q58">
        <v>52.21</v>
      </c>
      <c r="R58">
        <v>0.86</v>
      </c>
      <c r="S58" t="s">
        <v>32</v>
      </c>
      <c r="T58">
        <v>52.21</v>
      </c>
      <c r="U58">
        <v>3.97</v>
      </c>
      <c r="V58" t="s">
        <v>32</v>
      </c>
      <c r="W58" t="s">
        <v>33</v>
      </c>
      <c r="X58" t="s">
        <v>1392</v>
      </c>
      <c r="Y58" t="s">
        <v>96</v>
      </c>
      <c r="Z58" t="s">
        <v>1403</v>
      </c>
      <c r="AA58" t="s">
        <v>1404</v>
      </c>
      <c r="AC58" s="13" t="str">
        <f t="shared" si="2"/>
        <v>000168108</v>
      </c>
      <c r="AD58" t="str">
        <f t="shared" si="3"/>
        <v>16/11/2015</v>
      </c>
      <c r="AE58" t="str">
        <f t="shared" si="4"/>
        <v>03470450000136</v>
      </c>
      <c r="AF58" s="14">
        <f t="shared" si="5"/>
        <v>-60.04</v>
      </c>
      <c r="AG58">
        <f t="shared" si="6"/>
        <v>235.54359999999997</v>
      </c>
      <c r="AH58">
        <f t="shared" si="7"/>
        <v>-1</v>
      </c>
      <c r="AI58" s="16">
        <v>6783119</v>
      </c>
      <c r="AJ58" s="16" t="s">
        <v>7197</v>
      </c>
      <c r="AK58" s="16" t="s">
        <v>7198</v>
      </c>
      <c r="AL58" s="16" t="s">
        <v>7029</v>
      </c>
      <c r="AM58" s="16" t="s">
        <v>7140</v>
      </c>
      <c r="AN58">
        <v>125000</v>
      </c>
      <c r="AO58" t="e">
        <f>VLOOKUP(TRIM(AL58),'Parcela Dedutivel'!$A$1:$B$65536,2,FALSE)</f>
        <v>#N/A</v>
      </c>
      <c r="AP58" s="15">
        <f t="shared" si="8"/>
        <v>0</v>
      </c>
      <c r="AQ58" s="16">
        <f t="shared" si="9"/>
        <v>0</v>
      </c>
      <c r="AU58" t="s">
        <v>2741</v>
      </c>
      <c r="AV58" s="18">
        <v>42335</v>
      </c>
      <c r="AW58" t="s">
        <v>2555</v>
      </c>
      <c r="AX58" t="str">
        <f t="shared" si="10"/>
        <v>08285374000293</v>
      </c>
      <c r="AY58" s="17">
        <f t="shared" si="11"/>
        <v>4892.8500000000004</v>
      </c>
      <c r="AZ58" s="17">
        <f t="shared" si="12"/>
        <v>0</v>
      </c>
      <c r="BB58" t="str">
        <f t="shared" si="13"/>
        <v>27/11/2015;08285374000293;4892,85;0,00</v>
      </c>
    </row>
    <row r="59" spans="1:54" x14ac:dyDescent="0.25">
      <c r="A59" t="s">
        <v>26</v>
      </c>
      <c r="B59" t="s">
        <v>1391</v>
      </c>
      <c r="C59">
        <v>42324</v>
      </c>
      <c r="D59" t="s">
        <v>477</v>
      </c>
      <c r="E59" t="s">
        <v>6979</v>
      </c>
      <c r="F59" t="s">
        <v>393</v>
      </c>
      <c r="G59">
        <v>-60.04</v>
      </c>
      <c r="H59">
        <v>60.04</v>
      </c>
      <c r="I59">
        <v>7.2</v>
      </c>
      <c r="J59" t="s">
        <v>30</v>
      </c>
      <c r="K59">
        <v>0</v>
      </c>
      <c r="L59">
        <v>0</v>
      </c>
      <c r="M59" t="s">
        <v>31</v>
      </c>
      <c r="N59">
        <v>52.21</v>
      </c>
      <c r="O59">
        <v>7.83</v>
      </c>
      <c r="P59" t="s">
        <v>62</v>
      </c>
      <c r="Q59">
        <v>52.21</v>
      </c>
      <c r="R59">
        <v>0.86</v>
      </c>
      <c r="S59" t="s">
        <v>32</v>
      </c>
      <c r="T59">
        <v>52.21</v>
      </c>
      <c r="U59">
        <v>3.97</v>
      </c>
      <c r="V59" t="s">
        <v>32</v>
      </c>
      <c r="W59" t="s">
        <v>33</v>
      </c>
      <c r="X59" t="s">
        <v>1392</v>
      </c>
      <c r="Y59" t="s">
        <v>96</v>
      </c>
      <c r="Z59" t="s">
        <v>1405</v>
      </c>
      <c r="AA59" t="s">
        <v>1406</v>
      </c>
      <c r="AC59" s="13" t="str">
        <f t="shared" si="2"/>
        <v>000168108</v>
      </c>
      <c r="AD59" t="str">
        <f t="shared" si="3"/>
        <v>16/11/2015</v>
      </c>
      <c r="AE59" t="str">
        <f t="shared" si="4"/>
        <v>03470450000136</v>
      </c>
      <c r="AF59" s="14">
        <f t="shared" si="5"/>
        <v>-60.04</v>
      </c>
      <c r="AG59">
        <f t="shared" si="6"/>
        <v>235.54359999999997</v>
      </c>
      <c r="AH59">
        <f t="shared" si="7"/>
        <v>-1</v>
      </c>
      <c r="AI59" s="16">
        <v>1001</v>
      </c>
      <c r="AJ59" s="16" t="s">
        <v>7191</v>
      </c>
      <c r="AK59" s="16" t="s">
        <v>7199</v>
      </c>
      <c r="AL59" s="16" t="s">
        <v>7026</v>
      </c>
      <c r="AM59" s="16" t="s">
        <v>7193</v>
      </c>
      <c r="AN59">
        <v>1112</v>
      </c>
      <c r="AO59" t="e">
        <f>VLOOKUP(TRIM(AL59),'Parcela Dedutivel'!$A$1:$B$65536,2,FALSE)</f>
        <v>#N/A</v>
      </c>
      <c r="AP59" s="15">
        <f t="shared" si="8"/>
        <v>0</v>
      </c>
      <c r="AQ59" s="16">
        <f t="shared" si="9"/>
        <v>0</v>
      </c>
      <c r="AU59" t="s">
        <v>2742</v>
      </c>
      <c r="AV59" s="18">
        <v>42335</v>
      </c>
      <c r="AW59" t="s">
        <v>2743</v>
      </c>
      <c r="AX59" t="str">
        <f t="shared" si="10"/>
        <v>01498525000161</v>
      </c>
      <c r="AY59" s="17">
        <f t="shared" si="11"/>
        <v>2100</v>
      </c>
      <c r="AZ59" s="17">
        <f t="shared" si="12"/>
        <v>0</v>
      </c>
      <c r="BB59" t="str">
        <f t="shared" si="13"/>
        <v>27/11/2015;01498525000161;2100,00;0,00</v>
      </c>
    </row>
    <row r="60" spans="1:54" x14ac:dyDescent="0.25">
      <c r="A60" t="s">
        <v>26</v>
      </c>
      <c r="B60" t="s">
        <v>1391</v>
      </c>
      <c r="C60">
        <v>42324</v>
      </c>
      <c r="D60" t="s">
        <v>477</v>
      </c>
      <c r="E60" t="s">
        <v>6979</v>
      </c>
      <c r="F60" t="s">
        <v>393</v>
      </c>
      <c r="G60">
        <v>-80.05</v>
      </c>
      <c r="H60">
        <v>80.05</v>
      </c>
      <c r="I60">
        <v>9.61</v>
      </c>
      <c r="J60" t="s">
        <v>30</v>
      </c>
      <c r="K60">
        <v>0</v>
      </c>
      <c r="L60">
        <v>0</v>
      </c>
      <c r="M60" t="s">
        <v>31</v>
      </c>
      <c r="N60">
        <v>69.61</v>
      </c>
      <c r="O60">
        <v>10.44</v>
      </c>
      <c r="P60" t="s">
        <v>62</v>
      </c>
      <c r="Q60">
        <v>69.61</v>
      </c>
      <c r="R60">
        <v>1.1500000000000001</v>
      </c>
      <c r="S60" t="s">
        <v>32</v>
      </c>
      <c r="T60">
        <v>69.61</v>
      </c>
      <c r="U60">
        <v>5.29</v>
      </c>
      <c r="V60" t="s">
        <v>32</v>
      </c>
      <c r="W60" t="s">
        <v>33</v>
      </c>
      <c r="X60" t="s">
        <v>1392</v>
      </c>
      <c r="Y60" t="s">
        <v>91</v>
      </c>
      <c r="Z60" t="s">
        <v>1407</v>
      </c>
      <c r="AA60" t="s">
        <v>1408</v>
      </c>
      <c r="AC60" s="13" t="str">
        <f t="shared" si="2"/>
        <v>000168108</v>
      </c>
      <c r="AD60" t="str">
        <f t="shared" si="3"/>
        <v>16/11/2015</v>
      </c>
      <c r="AE60" t="str">
        <f t="shared" si="4"/>
        <v>03470450000136</v>
      </c>
      <c r="AF60" s="14">
        <f t="shared" si="5"/>
        <v>-80.05</v>
      </c>
      <c r="AG60">
        <f t="shared" si="6"/>
        <v>235.54359999999997</v>
      </c>
      <c r="AH60">
        <f t="shared" si="7"/>
        <v>-1</v>
      </c>
      <c r="AI60" s="16">
        <v>6783199</v>
      </c>
      <c r="AJ60" s="16" t="s">
        <v>7146</v>
      </c>
      <c r="AK60" s="16" t="s">
        <v>7200</v>
      </c>
      <c r="AL60" s="16" t="s">
        <v>7030</v>
      </c>
      <c r="AM60" s="16" t="s">
        <v>7140</v>
      </c>
      <c r="AN60">
        <v>5000</v>
      </c>
      <c r="AO60" t="e">
        <f>VLOOKUP(TRIM(AL60),'Parcela Dedutivel'!$A$1:$B$65536,2,FALSE)</f>
        <v>#N/A</v>
      </c>
      <c r="AP60" s="15">
        <f t="shared" si="8"/>
        <v>0</v>
      </c>
      <c r="AQ60" s="16">
        <f t="shared" si="9"/>
        <v>0</v>
      </c>
      <c r="AU60" t="s">
        <v>2746</v>
      </c>
      <c r="AV60" s="18">
        <v>42335</v>
      </c>
      <c r="AW60" t="s">
        <v>2747</v>
      </c>
      <c r="AX60" t="str">
        <f t="shared" si="10"/>
        <v>59578948000171</v>
      </c>
      <c r="AY60" s="17">
        <f t="shared" si="11"/>
        <v>13094.539999999999</v>
      </c>
      <c r="AZ60" s="17">
        <f t="shared" si="12"/>
        <v>0</v>
      </c>
      <c r="BB60" t="str">
        <f t="shared" si="13"/>
        <v>27/11/2015;59578948000171;13094,54;0,00</v>
      </c>
    </row>
    <row r="61" spans="1:54" x14ac:dyDescent="0.25">
      <c r="A61" t="s">
        <v>26</v>
      </c>
      <c r="B61" t="s">
        <v>1391</v>
      </c>
      <c r="C61">
        <v>42324</v>
      </c>
      <c r="D61" t="s">
        <v>477</v>
      </c>
      <c r="E61" t="s">
        <v>6979</v>
      </c>
      <c r="F61" t="s">
        <v>393</v>
      </c>
      <c r="G61">
        <v>-60.04</v>
      </c>
      <c r="H61">
        <v>60.04</v>
      </c>
      <c r="I61">
        <v>7.2</v>
      </c>
      <c r="J61" t="s">
        <v>30</v>
      </c>
      <c r="K61">
        <v>0</v>
      </c>
      <c r="L61">
        <v>0</v>
      </c>
      <c r="M61" t="s">
        <v>31</v>
      </c>
      <c r="N61">
        <v>52.21</v>
      </c>
      <c r="O61">
        <v>7.83</v>
      </c>
      <c r="P61" t="s">
        <v>62</v>
      </c>
      <c r="Q61">
        <v>52.21</v>
      </c>
      <c r="R61">
        <v>0.86</v>
      </c>
      <c r="S61" t="s">
        <v>32</v>
      </c>
      <c r="T61">
        <v>52.21</v>
      </c>
      <c r="U61">
        <v>3.97</v>
      </c>
      <c r="V61" t="s">
        <v>32</v>
      </c>
      <c r="W61" t="s">
        <v>33</v>
      </c>
      <c r="X61" t="s">
        <v>1392</v>
      </c>
      <c r="Y61" t="s">
        <v>91</v>
      </c>
      <c r="Z61" t="s">
        <v>1409</v>
      </c>
      <c r="AA61" t="s">
        <v>1410</v>
      </c>
      <c r="AC61" s="13" t="str">
        <f t="shared" si="2"/>
        <v>000168108</v>
      </c>
      <c r="AD61" t="str">
        <f t="shared" si="3"/>
        <v>16/11/2015</v>
      </c>
      <c r="AE61" t="str">
        <f t="shared" si="4"/>
        <v>03470450000136</v>
      </c>
      <c r="AF61" s="14">
        <f t="shared" si="5"/>
        <v>-60.04</v>
      </c>
      <c r="AG61">
        <f t="shared" si="6"/>
        <v>235.54359999999997</v>
      </c>
      <c r="AH61">
        <f t="shared" si="7"/>
        <v>-1</v>
      </c>
      <c r="AI61" s="16">
        <v>6783199</v>
      </c>
      <c r="AJ61" s="16" t="s">
        <v>7146</v>
      </c>
      <c r="AK61" s="16" t="s">
        <v>7200</v>
      </c>
      <c r="AL61" s="16" t="s">
        <v>7031</v>
      </c>
      <c r="AM61" s="16" t="s">
        <v>7140</v>
      </c>
      <c r="AN61">
        <v>5000</v>
      </c>
      <c r="AO61" t="e">
        <f>VLOOKUP(TRIM(AL61),'Parcela Dedutivel'!$A$1:$B$65536,2,FALSE)</f>
        <v>#N/A</v>
      </c>
      <c r="AP61" s="15">
        <f t="shared" si="8"/>
        <v>0</v>
      </c>
      <c r="AQ61" s="16">
        <f t="shared" si="9"/>
        <v>0</v>
      </c>
      <c r="AU61" t="s">
        <v>2750</v>
      </c>
      <c r="AV61" s="18">
        <v>42335</v>
      </c>
      <c r="AW61" t="s">
        <v>2747</v>
      </c>
      <c r="AX61" t="str">
        <f t="shared" si="10"/>
        <v>59578948000171</v>
      </c>
      <c r="AY61" s="17">
        <f t="shared" si="11"/>
        <v>22196.89</v>
      </c>
      <c r="AZ61" s="17">
        <f t="shared" si="12"/>
        <v>0</v>
      </c>
      <c r="BB61" t="str">
        <f t="shared" si="13"/>
        <v>27/11/2015;59578948000171;22196,89;0,00</v>
      </c>
    </row>
    <row r="62" spans="1:54" x14ac:dyDescent="0.25">
      <c r="A62" t="s">
        <v>26</v>
      </c>
      <c r="B62" t="s">
        <v>1391</v>
      </c>
      <c r="C62">
        <v>42324</v>
      </c>
      <c r="D62" t="s">
        <v>477</v>
      </c>
      <c r="E62" t="s">
        <v>6979</v>
      </c>
      <c r="F62" t="s">
        <v>393</v>
      </c>
      <c r="G62">
        <v>-60.04</v>
      </c>
      <c r="H62">
        <v>60.04</v>
      </c>
      <c r="I62">
        <v>7.2</v>
      </c>
      <c r="J62" t="s">
        <v>30</v>
      </c>
      <c r="K62">
        <v>0</v>
      </c>
      <c r="L62">
        <v>0</v>
      </c>
      <c r="M62" t="s">
        <v>31</v>
      </c>
      <c r="N62">
        <v>52.21</v>
      </c>
      <c r="O62">
        <v>7.83</v>
      </c>
      <c r="P62" t="s">
        <v>62</v>
      </c>
      <c r="Q62">
        <v>52.21</v>
      </c>
      <c r="R62">
        <v>0.86</v>
      </c>
      <c r="S62" t="s">
        <v>32</v>
      </c>
      <c r="T62">
        <v>52.21</v>
      </c>
      <c r="U62">
        <v>3.97</v>
      </c>
      <c r="V62" t="s">
        <v>32</v>
      </c>
      <c r="W62" t="s">
        <v>33</v>
      </c>
      <c r="X62" t="s">
        <v>1392</v>
      </c>
      <c r="Y62" t="s">
        <v>96</v>
      </c>
      <c r="Z62" t="s">
        <v>1411</v>
      </c>
      <c r="AA62" t="s">
        <v>1412</v>
      </c>
      <c r="AC62" s="13" t="str">
        <f t="shared" si="2"/>
        <v>000168108</v>
      </c>
      <c r="AD62" t="str">
        <f t="shared" si="3"/>
        <v>16/11/2015</v>
      </c>
      <c r="AE62" t="str">
        <f t="shared" si="4"/>
        <v>03470450000136</v>
      </c>
      <c r="AF62" s="14">
        <f t="shared" si="5"/>
        <v>-60.04</v>
      </c>
      <c r="AG62">
        <f t="shared" si="6"/>
        <v>235.54359999999997</v>
      </c>
      <c r="AH62">
        <f t="shared" si="7"/>
        <v>-1</v>
      </c>
      <c r="AI62" s="16">
        <v>6783199</v>
      </c>
      <c r="AJ62" s="16" t="s">
        <v>7146</v>
      </c>
      <c r="AK62" s="16" t="s">
        <v>7200</v>
      </c>
      <c r="AL62" s="16" t="s">
        <v>7032</v>
      </c>
      <c r="AM62" s="16" t="s">
        <v>7140</v>
      </c>
      <c r="AN62">
        <v>5000</v>
      </c>
      <c r="AO62" t="e">
        <f>VLOOKUP(TRIM(AL62),'Parcela Dedutivel'!$A$1:$B$65536,2,FALSE)</f>
        <v>#N/A</v>
      </c>
      <c r="AP62" s="15">
        <f t="shared" si="8"/>
        <v>0</v>
      </c>
      <c r="AQ62" s="16">
        <f t="shared" si="9"/>
        <v>0</v>
      </c>
      <c r="AU62" t="s">
        <v>2759</v>
      </c>
      <c r="AV62" s="18">
        <v>42335</v>
      </c>
      <c r="AW62" t="s">
        <v>2760</v>
      </c>
      <c r="AX62" t="str">
        <f t="shared" si="10"/>
        <v>62934252000145</v>
      </c>
      <c r="AY62" s="17">
        <f t="shared" si="11"/>
        <v>5000.41</v>
      </c>
      <c r="AZ62" s="17">
        <f t="shared" si="12"/>
        <v>0</v>
      </c>
      <c r="BB62" t="str">
        <f t="shared" si="13"/>
        <v>27/11/2015;62934252000145;5000,41;0,00</v>
      </c>
    </row>
    <row r="63" spans="1:54" x14ac:dyDescent="0.25">
      <c r="A63" t="s">
        <v>26</v>
      </c>
      <c r="B63" t="s">
        <v>1391</v>
      </c>
      <c r="C63">
        <v>42324</v>
      </c>
      <c r="D63" t="s">
        <v>477</v>
      </c>
      <c r="E63" t="s">
        <v>6979</v>
      </c>
      <c r="F63" t="s">
        <v>393</v>
      </c>
      <c r="G63">
        <v>-60.04</v>
      </c>
      <c r="H63">
        <v>60.04</v>
      </c>
      <c r="I63">
        <v>7.2</v>
      </c>
      <c r="J63" t="s">
        <v>30</v>
      </c>
      <c r="K63">
        <v>0</v>
      </c>
      <c r="L63">
        <v>0</v>
      </c>
      <c r="M63" t="s">
        <v>31</v>
      </c>
      <c r="N63">
        <v>52.21</v>
      </c>
      <c r="O63">
        <v>7.83</v>
      </c>
      <c r="P63" t="s">
        <v>62</v>
      </c>
      <c r="Q63">
        <v>52.21</v>
      </c>
      <c r="R63">
        <v>0.86</v>
      </c>
      <c r="S63" t="s">
        <v>32</v>
      </c>
      <c r="T63">
        <v>52.21</v>
      </c>
      <c r="U63">
        <v>3.97</v>
      </c>
      <c r="V63" t="s">
        <v>32</v>
      </c>
      <c r="W63" t="s">
        <v>33</v>
      </c>
      <c r="X63" t="s">
        <v>1392</v>
      </c>
      <c r="Y63" t="s">
        <v>91</v>
      </c>
      <c r="Z63" t="s">
        <v>1413</v>
      </c>
      <c r="AA63" t="s">
        <v>1414</v>
      </c>
      <c r="AC63" s="13" t="str">
        <f t="shared" si="2"/>
        <v>000168108</v>
      </c>
      <c r="AD63" t="str">
        <f t="shared" si="3"/>
        <v>16/11/2015</v>
      </c>
      <c r="AE63" t="str">
        <f t="shared" si="4"/>
        <v>03470450000136</v>
      </c>
      <c r="AF63" s="14">
        <f t="shared" si="5"/>
        <v>-60.04</v>
      </c>
      <c r="AG63">
        <f t="shared" si="6"/>
        <v>235.54359999999997</v>
      </c>
      <c r="AH63">
        <f t="shared" si="7"/>
        <v>-1</v>
      </c>
      <c r="AI63" s="16">
        <v>6783199</v>
      </c>
      <c r="AJ63" s="16" t="s">
        <v>7146</v>
      </c>
      <c r="AK63" s="16" t="s">
        <v>7200</v>
      </c>
      <c r="AL63" s="16" t="s">
        <v>7033</v>
      </c>
      <c r="AM63" s="16" t="s">
        <v>7140</v>
      </c>
      <c r="AN63">
        <v>5000</v>
      </c>
      <c r="AO63" t="e">
        <f>VLOOKUP(TRIM(AL63),'Parcela Dedutivel'!$A$1:$B$65536,2,FALSE)</f>
        <v>#N/A</v>
      </c>
      <c r="AP63" s="15">
        <f t="shared" si="8"/>
        <v>0</v>
      </c>
      <c r="AQ63" s="16">
        <f t="shared" si="9"/>
        <v>0</v>
      </c>
      <c r="AU63" t="s">
        <v>2763</v>
      </c>
      <c r="AV63" s="18">
        <v>42335</v>
      </c>
      <c r="AW63" t="s">
        <v>2764</v>
      </c>
      <c r="AX63" t="str">
        <f t="shared" si="10"/>
        <v>96404942000104</v>
      </c>
      <c r="AY63" s="17">
        <f t="shared" si="11"/>
        <v>18169.080000000002</v>
      </c>
      <c r="AZ63" s="17">
        <f t="shared" si="12"/>
        <v>-171.29999999999998</v>
      </c>
      <c r="BB63" t="str">
        <f t="shared" si="13"/>
        <v>27/11/2015;96404942000104;18169,08;-171,30</v>
      </c>
    </row>
    <row r="64" spans="1:54" x14ac:dyDescent="0.25">
      <c r="A64" t="s">
        <v>26</v>
      </c>
      <c r="B64" t="s">
        <v>1391</v>
      </c>
      <c r="C64">
        <v>42324</v>
      </c>
      <c r="D64" t="s">
        <v>477</v>
      </c>
      <c r="E64" t="s">
        <v>6979</v>
      </c>
      <c r="F64" t="s">
        <v>393</v>
      </c>
      <c r="G64">
        <v>-60.04</v>
      </c>
      <c r="H64">
        <v>60.04</v>
      </c>
      <c r="I64">
        <v>7.2</v>
      </c>
      <c r="J64" t="s">
        <v>30</v>
      </c>
      <c r="K64">
        <v>0</v>
      </c>
      <c r="L64">
        <v>0</v>
      </c>
      <c r="M64" t="s">
        <v>31</v>
      </c>
      <c r="N64">
        <v>52.21</v>
      </c>
      <c r="O64">
        <v>7.83</v>
      </c>
      <c r="P64" t="s">
        <v>62</v>
      </c>
      <c r="Q64">
        <v>52.21</v>
      </c>
      <c r="R64">
        <v>0.86</v>
      </c>
      <c r="S64" t="s">
        <v>32</v>
      </c>
      <c r="T64">
        <v>52.21</v>
      </c>
      <c r="U64">
        <v>3.97</v>
      </c>
      <c r="V64" t="s">
        <v>32</v>
      </c>
      <c r="W64" t="s">
        <v>33</v>
      </c>
      <c r="X64" t="s">
        <v>1392</v>
      </c>
      <c r="Y64" t="s">
        <v>91</v>
      </c>
      <c r="Z64" t="s">
        <v>1415</v>
      </c>
      <c r="AA64" t="s">
        <v>1416</v>
      </c>
      <c r="AC64" s="13" t="str">
        <f t="shared" si="2"/>
        <v>000168108</v>
      </c>
      <c r="AD64" t="str">
        <f t="shared" si="3"/>
        <v>16/11/2015</v>
      </c>
      <c r="AE64" t="str">
        <f t="shared" si="4"/>
        <v>03470450000136</v>
      </c>
      <c r="AF64" s="14">
        <f t="shared" si="5"/>
        <v>-60.04</v>
      </c>
      <c r="AG64">
        <f t="shared" si="6"/>
        <v>235.54359999999997</v>
      </c>
      <c r="AH64">
        <f t="shared" si="7"/>
        <v>-1</v>
      </c>
      <c r="AI64" s="16">
        <v>6783199</v>
      </c>
      <c r="AJ64" s="16" t="s">
        <v>7146</v>
      </c>
      <c r="AK64" s="16" t="s">
        <v>7201</v>
      </c>
      <c r="AL64" s="16" t="s">
        <v>7034</v>
      </c>
      <c r="AM64" s="16" t="s">
        <v>7140</v>
      </c>
      <c r="AN64">
        <v>60000</v>
      </c>
      <c r="AO64" t="e">
        <f>VLOOKUP(TRIM(AL64),'Parcela Dedutivel'!$A$1:$B$65536,2,FALSE)</f>
        <v>#N/A</v>
      </c>
      <c r="AP64" s="15">
        <f t="shared" si="8"/>
        <v>0</v>
      </c>
      <c r="AQ64" s="16">
        <f t="shared" si="9"/>
        <v>0</v>
      </c>
      <c r="AU64" t="s">
        <v>2768</v>
      </c>
      <c r="AV64" s="18">
        <v>42335</v>
      </c>
      <c r="AW64" t="s">
        <v>1693</v>
      </c>
      <c r="AX64" t="str">
        <f t="shared" si="10"/>
        <v>43854777000126</v>
      </c>
      <c r="AY64" s="17">
        <f t="shared" si="11"/>
        <v>2362.06</v>
      </c>
      <c r="AZ64" s="17">
        <f t="shared" si="12"/>
        <v>0</v>
      </c>
      <c r="BB64" t="str">
        <f t="shared" si="13"/>
        <v>27/11/2015;43854777000126;2362,06;0,00</v>
      </c>
    </row>
    <row r="65" spans="1:54" x14ac:dyDescent="0.25">
      <c r="A65" t="s">
        <v>26</v>
      </c>
      <c r="B65" t="s">
        <v>1391</v>
      </c>
      <c r="C65">
        <v>42324</v>
      </c>
      <c r="D65" t="s">
        <v>477</v>
      </c>
      <c r="E65" t="s">
        <v>6979</v>
      </c>
      <c r="F65" t="s">
        <v>393</v>
      </c>
      <c r="G65">
        <v>-60.04</v>
      </c>
      <c r="H65">
        <v>60.04</v>
      </c>
      <c r="I65">
        <v>7.2</v>
      </c>
      <c r="J65" t="s">
        <v>30</v>
      </c>
      <c r="K65">
        <v>0</v>
      </c>
      <c r="L65">
        <v>0</v>
      </c>
      <c r="M65" t="s">
        <v>31</v>
      </c>
      <c r="N65">
        <v>52.21</v>
      </c>
      <c r="O65">
        <v>7.83</v>
      </c>
      <c r="P65" t="s">
        <v>62</v>
      </c>
      <c r="Q65">
        <v>52.21</v>
      </c>
      <c r="R65">
        <v>0.86</v>
      </c>
      <c r="S65" t="s">
        <v>32</v>
      </c>
      <c r="T65">
        <v>52.21</v>
      </c>
      <c r="U65">
        <v>3.97</v>
      </c>
      <c r="V65" t="s">
        <v>32</v>
      </c>
      <c r="W65" t="s">
        <v>33</v>
      </c>
      <c r="X65" t="s">
        <v>1392</v>
      </c>
      <c r="Y65" t="s">
        <v>91</v>
      </c>
      <c r="Z65" t="s">
        <v>1417</v>
      </c>
      <c r="AA65" t="s">
        <v>1418</v>
      </c>
      <c r="AC65" s="13" t="str">
        <f t="shared" si="2"/>
        <v>000168108</v>
      </c>
      <c r="AD65" t="str">
        <f t="shared" si="3"/>
        <v>16/11/2015</v>
      </c>
      <c r="AE65" t="str">
        <f t="shared" si="4"/>
        <v>03470450000136</v>
      </c>
      <c r="AF65" s="14">
        <f t="shared" si="5"/>
        <v>-60.04</v>
      </c>
      <c r="AG65">
        <f t="shared" si="6"/>
        <v>235.54359999999997</v>
      </c>
      <c r="AH65">
        <f t="shared" si="7"/>
        <v>-1</v>
      </c>
      <c r="AI65" s="16">
        <v>6783199</v>
      </c>
      <c r="AJ65" s="16" t="s">
        <v>7146</v>
      </c>
      <c r="AK65" s="16" t="s">
        <v>7201</v>
      </c>
      <c r="AL65" s="16" t="s">
        <v>7035</v>
      </c>
      <c r="AM65" s="16" t="s">
        <v>7140</v>
      </c>
      <c r="AN65">
        <v>15000</v>
      </c>
      <c r="AO65" t="e">
        <f>VLOOKUP(TRIM(AL65),'Parcela Dedutivel'!$A$1:$B$65536,2,FALSE)</f>
        <v>#N/A</v>
      </c>
      <c r="AP65" s="15">
        <f t="shared" si="8"/>
        <v>0</v>
      </c>
      <c r="AQ65" s="16">
        <f t="shared" si="9"/>
        <v>0</v>
      </c>
      <c r="AU65" t="s">
        <v>2786</v>
      </c>
      <c r="AV65" s="18">
        <v>42311</v>
      </c>
      <c r="AW65" t="s">
        <v>2747</v>
      </c>
      <c r="AX65" t="str">
        <f t="shared" si="10"/>
        <v>59578948000171</v>
      </c>
      <c r="AY65" s="17">
        <f t="shared" si="11"/>
        <v>2502.6400000000003</v>
      </c>
      <c r="AZ65" s="17">
        <f t="shared" si="12"/>
        <v>0</v>
      </c>
      <c r="BB65" t="str">
        <f t="shared" si="13"/>
        <v>03/11/2015;59578948000171;2502,64;0,00</v>
      </c>
    </row>
    <row r="66" spans="1:54" x14ac:dyDescent="0.25">
      <c r="A66" t="s">
        <v>26</v>
      </c>
      <c r="B66" t="s">
        <v>1391</v>
      </c>
      <c r="C66">
        <v>42324</v>
      </c>
      <c r="D66" t="s">
        <v>477</v>
      </c>
      <c r="E66" t="s">
        <v>6979</v>
      </c>
      <c r="F66" t="s">
        <v>393</v>
      </c>
      <c r="G66">
        <v>-60.04</v>
      </c>
      <c r="H66">
        <v>60.04</v>
      </c>
      <c r="I66">
        <v>7.2</v>
      </c>
      <c r="J66" t="s">
        <v>307</v>
      </c>
      <c r="K66">
        <v>0</v>
      </c>
      <c r="L66">
        <v>0</v>
      </c>
      <c r="M66" t="s">
        <v>31</v>
      </c>
      <c r="N66">
        <v>52.21</v>
      </c>
      <c r="O66">
        <v>7.83</v>
      </c>
      <c r="P66" t="s">
        <v>62</v>
      </c>
      <c r="Q66">
        <v>52.21</v>
      </c>
      <c r="R66">
        <v>0.86</v>
      </c>
      <c r="S66" t="s">
        <v>32</v>
      </c>
      <c r="T66">
        <v>52.21</v>
      </c>
      <c r="U66">
        <v>3.97</v>
      </c>
      <c r="V66" t="s">
        <v>32</v>
      </c>
      <c r="W66" t="s">
        <v>33</v>
      </c>
      <c r="X66" t="s">
        <v>1392</v>
      </c>
      <c r="Y66" t="s">
        <v>91</v>
      </c>
      <c r="Z66" t="s">
        <v>1419</v>
      </c>
      <c r="AA66" t="s">
        <v>1420</v>
      </c>
      <c r="AC66" s="13" t="str">
        <f t="shared" si="2"/>
        <v>000168108</v>
      </c>
      <c r="AD66" t="str">
        <f t="shared" si="3"/>
        <v>16/11/2015</v>
      </c>
      <c r="AE66" t="str">
        <f t="shared" si="4"/>
        <v>03470450000136</v>
      </c>
      <c r="AF66" s="14">
        <f t="shared" si="5"/>
        <v>-60.04</v>
      </c>
      <c r="AG66">
        <f t="shared" si="6"/>
        <v>235.54359999999997</v>
      </c>
      <c r="AH66">
        <f t="shared" si="7"/>
        <v>-1</v>
      </c>
      <c r="AI66" s="16">
        <v>6783199</v>
      </c>
      <c r="AJ66" s="16" t="s">
        <v>7146</v>
      </c>
      <c r="AK66" s="16" t="s">
        <v>7201</v>
      </c>
      <c r="AL66" s="16" t="s">
        <v>7036</v>
      </c>
      <c r="AM66" s="16" t="s">
        <v>7140</v>
      </c>
      <c r="AN66">
        <v>15000</v>
      </c>
      <c r="AO66" t="e">
        <f>VLOOKUP(TRIM(AL66),'Parcela Dedutivel'!$A$1:$B$65536,2,FALSE)</f>
        <v>#N/A</v>
      </c>
      <c r="AP66" s="15">
        <f t="shared" si="8"/>
        <v>0</v>
      </c>
      <c r="AQ66" s="16">
        <f t="shared" si="9"/>
        <v>0</v>
      </c>
      <c r="AU66" t="s">
        <v>2791</v>
      </c>
      <c r="AV66" s="18">
        <v>42311</v>
      </c>
      <c r="AW66" t="s">
        <v>641</v>
      </c>
      <c r="AX66" t="str">
        <f t="shared" si="10"/>
        <v>59578948000414</v>
      </c>
      <c r="AY66" s="17">
        <f t="shared" si="11"/>
        <v>1342.43</v>
      </c>
      <c r="AZ66" s="17">
        <f t="shared" si="12"/>
        <v>0</v>
      </c>
      <c r="BB66" t="str">
        <f t="shared" si="13"/>
        <v>03/11/2015;59578948000414;1342,43;0,00</v>
      </c>
    </row>
    <row r="67" spans="1:54" x14ac:dyDescent="0.25">
      <c r="A67" t="s">
        <v>26</v>
      </c>
      <c r="B67" t="s">
        <v>1391</v>
      </c>
      <c r="C67">
        <v>42324</v>
      </c>
      <c r="D67" t="s">
        <v>477</v>
      </c>
      <c r="E67" t="s">
        <v>6979</v>
      </c>
      <c r="F67" t="s">
        <v>393</v>
      </c>
      <c r="G67">
        <v>-60.04</v>
      </c>
      <c r="H67">
        <v>60.04</v>
      </c>
      <c r="I67">
        <v>7.2</v>
      </c>
      <c r="J67" t="s">
        <v>30</v>
      </c>
      <c r="K67">
        <v>0</v>
      </c>
      <c r="L67">
        <v>0</v>
      </c>
      <c r="M67" t="s">
        <v>31</v>
      </c>
      <c r="N67">
        <v>52.21</v>
      </c>
      <c r="O67">
        <v>7.83</v>
      </c>
      <c r="P67" t="s">
        <v>62</v>
      </c>
      <c r="Q67">
        <v>52.21</v>
      </c>
      <c r="R67">
        <v>0.86</v>
      </c>
      <c r="S67" t="s">
        <v>32</v>
      </c>
      <c r="T67">
        <v>52.21</v>
      </c>
      <c r="U67">
        <v>3.97</v>
      </c>
      <c r="V67" t="s">
        <v>32</v>
      </c>
      <c r="W67" t="s">
        <v>33</v>
      </c>
      <c r="X67" t="s">
        <v>1392</v>
      </c>
      <c r="Y67" t="s">
        <v>96</v>
      </c>
      <c r="Z67" t="s">
        <v>1421</v>
      </c>
      <c r="AA67" t="s">
        <v>1422</v>
      </c>
      <c r="AC67" s="13" t="str">
        <f t="shared" ref="AC67:AC130" si="14">B67</f>
        <v>000168108</v>
      </c>
      <c r="AD67" t="str">
        <f t="shared" ref="AD67:AD130" si="15">TEXT(C67,"dd/mm/aaaa")</f>
        <v>16/11/2015</v>
      </c>
      <c r="AE67" t="str">
        <f t="shared" ref="AE67:AE130" si="16">VLOOKUP(X67*1,AI:AJ,2,FALSE)</f>
        <v>03470450000136</v>
      </c>
      <c r="AF67" s="14">
        <f t="shared" ref="AF67:AF130" si="17">G67*1</f>
        <v>-60.04</v>
      </c>
      <c r="AG67">
        <f t="shared" ref="AG67:AG130" si="18">SUMIF(AK:AK,B67,AQ:AQ)</f>
        <v>235.54359999999997</v>
      </c>
      <c r="AH67">
        <f t="shared" ref="AH67:AH130" si="19">IF(OR(LEFT(TRIM(D67),1)="1",LEFT(TRIM(D67),1)="2",LEFT(TRIM(D67),1)="3"),-1,1)</f>
        <v>-1</v>
      </c>
      <c r="AI67" s="16">
        <v>6783199</v>
      </c>
      <c r="AJ67" s="16" t="s">
        <v>7146</v>
      </c>
      <c r="AK67" s="16" t="s">
        <v>7201</v>
      </c>
      <c r="AL67" s="16" t="s">
        <v>7037</v>
      </c>
      <c r="AM67" s="16" t="s">
        <v>7140</v>
      </c>
      <c r="AN67">
        <v>10000</v>
      </c>
      <c r="AO67" t="e">
        <f>VLOOKUP(TRIM(AL67),'Parcela Dedutivel'!$A$1:$B$65536,2,FALSE)</f>
        <v>#N/A</v>
      </c>
      <c r="AP67" s="15">
        <f t="shared" ref="AP67:AP130" si="20">IF(ISNA(AO67),0,AO67)</f>
        <v>0</v>
      </c>
      <c r="AQ67" s="16">
        <f t="shared" ref="AQ67:AQ130" si="21">AP67*AN67</f>
        <v>0</v>
      </c>
      <c r="AU67" t="s">
        <v>2792</v>
      </c>
      <c r="AV67" s="18">
        <v>42311</v>
      </c>
      <c r="AW67" t="s">
        <v>641</v>
      </c>
      <c r="AX67" t="str">
        <f t="shared" ref="AX67:AX130" si="22">VLOOKUP(AW67*1,AI:AJ,2,FALSE)</f>
        <v>59578948000414</v>
      </c>
      <c r="AY67" s="17">
        <f t="shared" ref="AY67:AY130" si="23">SUMIF(AC:AC,AU67,AF:AF)*VLOOKUP(AU67,AC:AH,6,FALSE)</f>
        <v>240.42000000000002</v>
      </c>
      <c r="AZ67" s="17">
        <f t="shared" ref="AZ67:AZ130" si="24">VLOOKUP(AU67,AC:AG,5,FALSE)*VLOOKUP(AU67,AC:AH,6,FALSE)</f>
        <v>0</v>
      </c>
      <c r="BB67" t="str">
        <f t="shared" ref="BB67:BB130" si="25">TEXT(AV67,"dd/mm/aaaa")&amp;";"&amp;AX67&amp;";"&amp;TEXT(AY67,"0,00")&amp;";"&amp;TEXT(AZ67,"0,00")</f>
        <v>03/11/2015;59578948000414;240,42;0,00</v>
      </c>
    </row>
    <row r="68" spans="1:54" x14ac:dyDescent="0.25">
      <c r="A68" t="s">
        <v>26</v>
      </c>
      <c r="B68" t="s">
        <v>1391</v>
      </c>
      <c r="C68">
        <v>42324</v>
      </c>
      <c r="D68" t="s">
        <v>477</v>
      </c>
      <c r="E68" t="s">
        <v>6979</v>
      </c>
      <c r="F68" t="s">
        <v>393</v>
      </c>
      <c r="G68">
        <v>-119.95</v>
      </c>
      <c r="H68">
        <v>119.95</v>
      </c>
      <c r="I68">
        <v>14.39</v>
      </c>
      <c r="J68" t="s">
        <v>30</v>
      </c>
      <c r="K68">
        <v>0</v>
      </c>
      <c r="L68">
        <v>0</v>
      </c>
      <c r="M68" t="s">
        <v>31</v>
      </c>
      <c r="N68">
        <v>104.3</v>
      </c>
      <c r="O68">
        <v>15.65</v>
      </c>
      <c r="P68" t="s">
        <v>62</v>
      </c>
      <c r="Q68">
        <v>104.3</v>
      </c>
      <c r="R68">
        <v>1.72</v>
      </c>
      <c r="S68" t="s">
        <v>32</v>
      </c>
      <c r="T68">
        <v>104.3</v>
      </c>
      <c r="U68">
        <v>7.9300000000000006</v>
      </c>
      <c r="V68" t="s">
        <v>32</v>
      </c>
      <c r="W68" t="s">
        <v>33</v>
      </c>
      <c r="X68" t="s">
        <v>1392</v>
      </c>
      <c r="Y68" t="s">
        <v>91</v>
      </c>
      <c r="Z68" t="s">
        <v>1423</v>
      </c>
      <c r="AA68" t="s">
        <v>1424</v>
      </c>
      <c r="AC68" s="13" t="str">
        <f t="shared" si="14"/>
        <v>000168108</v>
      </c>
      <c r="AD68" t="str">
        <f t="shared" si="15"/>
        <v>16/11/2015</v>
      </c>
      <c r="AE68" t="str">
        <f t="shared" si="16"/>
        <v>03470450000136</v>
      </c>
      <c r="AF68" s="14">
        <f t="shared" si="17"/>
        <v>-119.95</v>
      </c>
      <c r="AG68">
        <f t="shared" si="18"/>
        <v>235.54359999999997</v>
      </c>
      <c r="AH68">
        <f t="shared" si="19"/>
        <v>-1</v>
      </c>
      <c r="AI68" s="16">
        <v>6784209</v>
      </c>
      <c r="AJ68" s="16" t="s">
        <v>7162</v>
      </c>
      <c r="AK68" s="16" t="s">
        <v>7202</v>
      </c>
      <c r="AL68" s="16" t="s">
        <v>7038</v>
      </c>
      <c r="AM68" s="16" t="s">
        <v>7140</v>
      </c>
      <c r="AN68">
        <v>10000</v>
      </c>
      <c r="AO68" t="e">
        <f>VLOOKUP(TRIM(AL68),'Parcela Dedutivel'!$A$1:$B$65536,2,FALSE)</f>
        <v>#N/A</v>
      </c>
      <c r="AP68" s="15">
        <f t="shared" si="20"/>
        <v>0</v>
      </c>
      <c r="AQ68" s="16">
        <f t="shared" si="21"/>
        <v>0</v>
      </c>
      <c r="AU68" t="s">
        <v>2797</v>
      </c>
      <c r="AV68" s="18">
        <v>42311</v>
      </c>
      <c r="AW68" t="s">
        <v>2799</v>
      </c>
      <c r="AX68" t="str">
        <f t="shared" si="22"/>
        <v>59104422005704</v>
      </c>
      <c r="AY68" s="17">
        <f t="shared" si="23"/>
        <v>461.86</v>
      </c>
      <c r="AZ68" s="17">
        <f t="shared" si="24"/>
        <v>0</v>
      </c>
      <c r="BB68" t="str">
        <f t="shared" si="25"/>
        <v>03/11/2015;59104422005704;461,86;0,00</v>
      </c>
    </row>
    <row r="69" spans="1:54" x14ac:dyDescent="0.25">
      <c r="A69" t="s">
        <v>26</v>
      </c>
      <c r="B69" t="s">
        <v>1391</v>
      </c>
      <c r="C69">
        <v>42324</v>
      </c>
      <c r="D69" t="s">
        <v>477</v>
      </c>
      <c r="E69" t="s">
        <v>6979</v>
      </c>
      <c r="F69" t="s">
        <v>393</v>
      </c>
      <c r="G69">
        <v>-60.04</v>
      </c>
      <c r="H69">
        <v>60.04</v>
      </c>
      <c r="I69">
        <v>7.2</v>
      </c>
      <c r="J69" t="s">
        <v>30</v>
      </c>
      <c r="K69">
        <v>0</v>
      </c>
      <c r="L69">
        <v>0</v>
      </c>
      <c r="M69" t="s">
        <v>31</v>
      </c>
      <c r="N69">
        <v>52.21</v>
      </c>
      <c r="O69">
        <v>7.83</v>
      </c>
      <c r="P69" t="s">
        <v>62</v>
      </c>
      <c r="Q69">
        <v>52.21</v>
      </c>
      <c r="R69">
        <v>0.86</v>
      </c>
      <c r="S69" t="s">
        <v>32</v>
      </c>
      <c r="T69">
        <v>52.21</v>
      </c>
      <c r="U69">
        <v>3.97</v>
      </c>
      <c r="V69" t="s">
        <v>32</v>
      </c>
      <c r="W69" t="s">
        <v>33</v>
      </c>
      <c r="X69" t="s">
        <v>1392</v>
      </c>
      <c r="Y69" t="s">
        <v>96</v>
      </c>
      <c r="Z69" t="s">
        <v>1425</v>
      </c>
      <c r="AA69" t="s">
        <v>1426</v>
      </c>
      <c r="AC69" s="13" t="str">
        <f t="shared" si="14"/>
        <v>000168108</v>
      </c>
      <c r="AD69" t="str">
        <f t="shared" si="15"/>
        <v>16/11/2015</v>
      </c>
      <c r="AE69" t="str">
        <f t="shared" si="16"/>
        <v>03470450000136</v>
      </c>
      <c r="AF69" s="14">
        <f t="shared" si="17"/>
        <v>-60.04</v>
      </c>
      <c r="AG69">
        <f t="shared" si="18"/>
        <v>235.54359999999997</v>
      </c>
      <c r="AH69">
        <f t="shared" si="19"/>
        <v>-1</v>
      </c>
      <c r="AI69" s="16">
        <v>6783199</v>
      </c>
      <c r="AJ69" s="16" t="s">
        <v>7146</v>
      </c>
      <c r="AK69" s="16" t="s">
        <v>7203</v>
      </c>
      <c r="AL69" s="16" t="s">
        <v>7039</v>
      </c>
      <c r="AM69" s="16" t="s">
        <v>7140</v>
      </c>
      <c r="AN69">
        <v>5000</v>
      </c>
      <c r="AO69" t="e">
        <f>VLOOKUP(TRIM(AL69),'Parcela Dedutivel'!$A$1:$B$65536,2,FALSE)</f>
        <v>#N/A</v>
      </c>
      <c r="AP69" s="15">
        <f t="shared" si="20"/>
        <v>0</v>
      </c>
      <c r="AQ69" s="16">
        <f t="shared" si="21"/>
        <v>0</v>
      </c>
      <c r="AU69" t="s">
        <v>2802</v>
      </c>
      <c r="AV69" s="18">
        <v>42311</v>
      </c>
      <c r="AW69" t="s">
        <v>2799</v>
      </c>
      <c r="AX69" t="str">
        <f t="shared" si="22"/>
        <v>59104422005704</v>
      </c>
      <c r="AY69" s="17">
        <f t="shared" si="23"/>
        <v>461.86</v>
      </c>
      <c r="AZ69" s="17">
        <f t="shared" si="24"/>
        <v>0</v>
      </c>
      <c r="BB69" t="str">
        <f t="shared" si="25"/>
        <v>03/11/2015;59104422005704;461,86;0,00</v>
      </c>
    </row>
    <row r="70" spans="1:54" x14ac:dyDescent="0.25">
      <c r="A70" t="s">
        <v>26</v>
      </c>
      <c r="B70" t="s">
        <v>1391</v>
      </c>
      <c r="C70">
        <v>42324</v>
      </c>
      <c r="D70" t="s">
        <v>477</v>
      </c>
      <c r="E70" t="s">
        <v>6979</v>
      </c>
      <c r="F70" t="s">
        <v>393</v>
      </c>
      <c r="G70">
        <v>-60.04</v>
      </c>
      <c r="H70">
        <v>60.04</v>
      </c>
      <c r="I70">
        <v>7.2</v>
      </c>
      <c r="J70" t="s">
        <v>307</v>
      </c>
      <c r="K70">
        <v>0</v>
      </c>
      <c r="L70">
        <v>0</v>
      </c>
      <c r="M70" t="s">
        <v>31</v>
      </c>
      <c r="N70">
        <v>52.21</v>
      </c>
      <c r="O70">
        <v>7.83</v>
      </c>
      <c r="P70" t="s">
        <v>62</v>
      </c>
      <c r="Q70">
        <v>52.21</v>
      </c>
      <c r="R70">
        <v>0.86</v>
      </c>
      <c r="S70" t="s">
        <v>32</v>
      </c>
      <c r="T70">
        <v>52.21</v>
      </c>
      <c r="U70">
        <v>3.97</v>
      </c>
      <c r="V70" t="s">
        <v>32</v>
      </c>
      <c r="W70" t="s">
        <v>33</v>
      </c>
      <c r="X70" t="s">
        <v>1392</v>
      </c>
      <c r="Y70" t="s">
        <v>96</v>
      </c>
      <c r="Z70" t="s">
        <v>1427</v>
      </c>
      <c r="AA70" t="s">
        <v>1428</v>
      </c>
      <c r="AC70" s="13" t="str">
        <f t="shared" si="14"/>
        <v>000168108</v>
      </c>
      <c r="AD70" t="str">
        <f t="shared" si="15"/>
        <v>16/11/2015</v>
      </c>
      <c r="AE70" t="str">
        <f t="shared" si="16"/>
        <v>03470450000136</v>
      </c>
      <c r="AF70" s="14">
        <f t="shared" si="17"/>
        <v>-60.04</v>
      </c>
      <c r="AG70">
        <f t="shared" si="18"/>
        <v>235.54359999999997</v>
      </c>
      <c r="AH70">
        <f t="shared" si="19"/>
        <v>-1</v>
      </c>
      <c r="AI70" s="16">
        <v>6784250</v>
      </c>
      <c r="AJ70" s="16" t="s">
        <v>7159</v>
      </c>
      <c r="AK70" s="16" t="s">
        <v>7204</v>
      </c>
      <c r="AL70" s="16" t="s">
        <v>7040</v>
      </c>
      <c r="AM70" s="16" t="s">
        <v>7140</v>
      </c>
      <c r="AN70">
        <v>12000</v>
      </c>
      <c r="AO70" t="e">
        <f>VLOOKUP(TRIM(AL70),'Parcela Dedutivel'!$A$1:$B$65536,2,FALSE)</f>
        <v>#N/A</v>
      </c>
      <c r="AP70" s="15">
        <f t="shared" si="20"/>
        <v>0</v>
      </c>
      <c r="AQ70" s="16">
        <f t="shared" si="21"/>
        <v>0</v>
      </c>
      <c r="AU70" t="s">
        <v>2803</v>
      </c>
      <c r="AV70" s="18">
        <v>42311</v>
      </c>
      <c r="AW70" t="s">
        <v>2805</v>
      </c>
      <c r="AX70" t="str">
        <f t="shared" si="22"/>
        <v>59104760000191</v>
      </c>
      <c r="AY70" s="17">
        <f t="shared" si="23"/>
        <v>15.23</v>
      </c>
      <c r="AZ70" s="17">
        <f t="shared" si="24"/>
        <v>0</v>
      </c>
      <c r="BB70" t="str">
        <f t="shared" si="25"/>
        <v>03/11/2015;59104760000191;15,23;0,00</v>
      </c>
    </row>
    <row r="71" spans="1:54" x14ac:dyDescent="0.25">
      <c r="A71" t="s">
        <v>26</v>
      </c>
      <c r="B71" t="s">
        <v>1433</v>
      </c>
      <c r="C71">
        <v>42324</v>
      </c>
      <c r="D71" t="s">
        <v>392</v>
      </c>
      <c r="E71" t="s">
        <v>6979</v>
      </c>
      <c r="F71" t="s">
        <v>172</v>
      </c>
      <c r="G71">
        <v>-740.47</v>
      </c>
      <c r="H71">
        <v>740.47</v>
      </c>
      <c r="I71">
        <v>88.86</v>
      </c>
      <c r="J71" t="s">
        <v>30</v>
      </c>
      <c r="K71">
        <v>0</v>
      </c>
      <c r="L71">
        <v>0</v>
      </c>
      <c r="M71" t="s">
        <v>31</v>
      </c>
      <c r="N71">
        <v>0</v>
      </c>
      <c r="O71">
        <v>0</v>
      </c>
      <c r="P71" t="s">
        <v>31</v>
      </c>
      <c r="Q71">
        <v>740.47</v>
      </c>
      <c r="R71">
        <v>12.22</v>
      </c>
      <c r="S71" t="s">
        <v>32</v>
      </c>
      <c r="T71">
        <v>740.47</v>
      </c>
      <c r="U71">
        <v>56.28</v>
      </c>
      <c r="V71" t="s">
        <v>32</v>
      </c>
      <c r="W71" t="s">
        <v>33</v>
      </c>
      <c r="X71" t="s">
        <v>1434</v>
      </c>
      <c r="Y71" t="s">
        <v>44</v>
      </c>
      <c r="Z71" t="s">
        <v>1435</v>
      </c>
      <c r="AA71" t="s">
        <v>1436</v>
      </c>
      <c r="AC71" s="13" t="str">
        <f t="shared" si="14"/>
        <v>001197044</v>
      </c>
      <c r="AD71" t="str">
        <f t="shared" si="15"/>
        <v>16/11/2015</v>
      </c>
      <c r="AE71" t="e">
        <f t="shared" si="16"/>
        <v>#N/A</v>
      </c>
      <c r="AF71" s="14">
        <f t="shared" si="17"/>
        <v>-740.47</v>
      </c>
      <c r="AG71">
        <f t="shared" si="18"/>
        <v>0</v>
      </c>
      <c r="AH71">
        <f t="shared" si="19"/>
        <v>-1</v>
      </c>
      <c r="AI71" s="16">
        <v>6784250</v>
      </c>
      <c r="AJ71" s="16" t="s">
        <v>7159</v>
      </c>
      <c r="AK71" s="16" t="s">
        <v>7205</v>
      </c>
      <c r="AL71" s="16" t="s">
        <v>7041</v>
      </c>
      <c r="AM71" s="16" t="s">
        <v>7140</v>
      </c>
      <c r="AN71">
        <v>12000</v>
      </c>
      <c r="AO71" t="e">
        <f>VLOOKUP(TRIM(AL71),'Parcela Dedutivel'!$A$1:$B$65536,2,FALSE)</f>
        <v>#N/A</v>
      </c>
      <c r="AP71" s="15">
        <f t="shared" si="20"/>
        <v>0</v>
      </c>
      <c r="AQ71" s="16">
        <f t="shared" si="21"/>
        <v>0</v>
      </c>
      <c r="AU71" t="s">
        <v>2808</v>
      </c>
      <c r="AV71" s="18">
        <v>42311</v>
      </c>
      <c r="AW71" t="s">
        <v>2805</v>
      </c>
      <c r="AX71" t="str">
        <f t="shared" si="22"/>
        <v>59104760000191</v>
      </c>
      <c r="AY71" s="17">
        <f t="shared" si="23"/>
        <v>449.20000000000005</v>
      </c>
      <c r="AZ71" s="17">
        <f t="shared" si="24"/>
        <v>0</v>
      </c>
      <c r="BB71" t="str">
        <f t="shared" si="25"/>
        <v>03/11/2015;59104760000191;449,20;0,00</v>
      </c>
    </row>
    <row r="72" spans="1:54" x14ac:dyDescent="0.25">
      <c r="A72" t="s">
        <v>26</v>
      </c>
      <c r="B72" t="s">
        <v>1476</v>
      </c>
      <c r="C72">
        <v>42325</v>
      </c>
      <c r="D72" t="s">
        <v>190</v>
      </c>
      <c r="E72" t="s">
        <v>6979</v>
      </c>
      <c r="F72" t="s">
        <v>29</v>
      </c>
      <c r="G72">
        <v>-1135.32</v>
      </c>
      <c r="H72">
        <v>0</v>
      </c>
      <c r="I72">
        <v>0</v>
      </c>
      <c r="J72" t="s">
        <v>31</v>
      </c>
      <c r="K72">
        <v>0</v>
      </c>
      <c r="L72">
        <v>0</v>
      </c>
      <c r="M72" t="s">
        <v>31</v>
      </c>
      <c r="N72">
        <v>0</v>
      </c>
      <c r="O72">
        <v>0</v>
      </c>
      <c r="P72" t="s">
        <v>31</v>
      </c>
      <c r="Q72">
        <v>1135.32</v>
      </c>
      <c r="R72">
        <v>18.73</v>
      </c>
      <c r="S72" t="s">
        <v>32</v>
      </c>
      <c r="T72">
        <v>1135.32</v>
      </c>
      <c r="U72">
        <v>86.28</v>
      </c>
      <c r="V72" t="s">
        <v>32</v>
      </c>
      <c r="W72" t="s">
        <v>33</v>
      </c>
      <c r="X72" t="s">
        <v>191</v>
      </c>
      <c r="Y72" t="s">
        <v>192</v>
      </c>
      <c r="Z72" t="s">
        <v>193</v>
      </c>
      <c r="AA72" t="s">
        <v>194</v>
      </c>
      <c r="AC72" s="13" t="str">
        <f t="shared" si="14"/>
        <v>000168208</v>
      </c>
      <c r="AD72" t="str">
        <f t="shared" si="15"/>
        <v>17/11/2015</v>
      </c>
      <c r="AE72" t="str">
        <f t="shared" si="16"/>
        <v>88309620000581</v>
      </c>
      <c r="AF72" s="14">
        <f t="shared" si="17"/>
        <v>-1135.32</v>
      </c>
      <c r="AG72">
        <f t="shared" si="18"/>
        <v>0</v>
      </c>
      <c r="AH72">
        <f t="shared" si="19"/>
        <v>-1</v>
      </c>
      <c r="AI72" s="16">
        <v>6784250</v>
      </c>
      <c r="AJ72" s="16" t="s">
        <v>7159</v>
      </c>
      <c r="AK72" s="16" t="s">
        <v>7206</v>
      </c>
      <c r="AL72" s="16" t="s">
        <v>7041</v>
      </c>
      <c r="AM72" s="16" t="s">
        <v>7140</v>
      </c>
      <c r="AN72">
        <v>30000</v>
      </c>
      <c r="AO72" t="e">
        <f>VLOOKUP(TRIM(AL72),'Parcela Dedutivel'!$A$1:$B$65536,2,FALSE)</f>
        <v>#N/A</v>
      </c>
      <c r="AP72" s="15">
        <f t="shared" si="20"/>
        <v>0</v>
      </c>
      <c r="AQ72" s="16">
        <f t="shared" si="21"/>
        <v>0</v>
      </c>
      <c r="AU72" t="s">
        <v>2811</v>
      </c>
      <c r="AV72" s="18">
        <v>42311</v>
      </c>
      <c r="AW72" t="s">
        <v>2805</v>
      </c>
      <c r="AX72" t="str">
        <f t="shared" si="22"/>
        <v>59104760000191</v>
      </c>
      <c r="AY72" s="17">
        <f t="shared" si="23"/>
        <v>472.41</v>
      </c>
      <c r="AZ72" s="17">
        <f t="shared" si="24"/>
        <v>0</v>
      </c>
      <c r="BB72" t="str">
        <f t="shared" si="25"/>
        <v>03/11/2015;59104760000191;472,41;0,00</v>
      </c>
    </row>
    <row r="73" spans="1:54" x14ac:dyDescent="0.25">
      <c r="A73" t="s">
        <v>26</v>
      </c>
      <c r="B73" t="s">
        <v>1477</v>
      </c>
      <c r="C73">
        <v>42325</v>
      </c>
      <c r="D73" t="s">
        <v>190</v>
      </c>
      <c r="E73" t="s">
        <v>6979</v>
      </c>
      <c r="F73" t="s">
        <v>29</v>
      </c>
      <c r="G73">
        <v>-1676.36</v>
      </c>
      <c r="H73">
        <v>0</v>
      </c>
      <c r="I73">
        <v>0</v>
      </c>
      <c r="J73" t="s">
        <v>31</v>
      </c>
      <c r="K73">
        <v>0</v>
      </c>
      <c r="L73">
        <v>0</v>
      </c>
      <c r="M73" t="s">
        <v>31</v>
      </c>
      <c r="N73">
        <v>1596.53</v>
      </c>
      <c r="O73">
        <v>79.83</v>
      </c>
      <c r="P73" t="s">
        <v>62</v>
      </c>
      <c r="Q73">
        <v>1596.53</v>
      </c>
      <c r="R73">
        <v>26.34</v>
      </c>
      <c r="S73" t="s">
        <v>32</v>
      </c>
      <c r="T73">
        <v>1596.53</v>
      </c>
      <c r="U73">
        <v>121.34</v>
      </c>
      <c r="V73" t="s">
        <v>32</v>
      </c>
      <c r="W73" t="s">
        <v>33</v>
      </c>
      <c r="X73" t="s">
        <v>191</v>
      </c>
      <c r="Y73" t="s">
        <v>192</v>
      </c>
      <c r="Z73" t="s">
        <v>1478</v>
      </c>
      <c r="AA73" t="s">
        <v>1479</v>
      </c>
      <c r="AC73" s="13" t="str">
        <f t="shared" si="14"/>
        <v>000168209</v>
      </c>
      <c r="AD73" t="str">
        <f t="shared" si="15"/>
        <v>17/11/2015</v>
      </c>
      <c r="AE73" t="str">
        <f t="shared" si="16"/>
        <v>88309620000581</v>
      </c>
      <c r="AF73" s="14">
        <f t="shared" si="17"/>
        <v>-1676.36</v>
      </c>
      <c r="AG73">
        <f t="shared" si="18"/>
        <v>0</v>
      </c>
      <c r="AH73">
        <f t="shared" si="19"/>
        <v>-1</v>
      </c>
      <c r="AI73" s="16">
        <v>6784250</v>
      </c>
      <c r="AJ73" s="16" t="s">
        <v>7159</v>
      </c>
      <c r="AK73" s="16" t="s">
        <v>7207</v>
      </c>
      <c r="AL73" s="16" t="s">
        <v>7042</v>
      </c>
      <c r="AM73" s="16" t="s">
        <v>7140</v>
      </c>
      <c r="AN73">
        <v>12000</v>
      </c>
      <c r="AO73" t="e">
        <f>VLOOKUP(TRIM(AL73),'Parcela Dedutivel'!$A$1:$B$65536,2,FALSE)</f>
        <v>#N/A</v>
      </c>
      <c r="AP73" s="15">
        <f t="shared" si="20"/>
        <v>0</v>
      </c>
      <c r="AQ73" s="16">
        <f t="shared" si="21"/>
        <v>0</v>
      </c>
      <c r="AU73" t="s">
        <v>2814</v>
      </c>
      <c r="AV73" s="18">
        <v>42311</v>
      </c>
      <c r="AW73" t="s">
        <v>2815</v>
      </c>
      <c r="AX73" t="str">
        <f t="shared" si="22"/>
        <v>05535694000266</v>
      </c>
      <c r="AY73" s="17">
        <f t="shared" si="23"/>
        <v>1889.42</v>
      </c>
      <c r="AZ73" s="17">
        <f t="shared" si="24"/>
        <v>0</v>
      </c>
      <c r="BB73" t="str">
        <f t="shared" si="25"/>
        <v>03/11/2015;05535694000266;1889,42;0,00</v>
      </c>
    </row>
    <row r="74" spans="1:54" x14ac:dyDescent="0.25">
      <c r="A74" t="s">
        <v>26</v>
      </c>
      <c r="B74" t="s">
        <v>1480</v>
      </c>
      <c r="C74">
        <v>42325</v>
      </c>
      <c r="D74" t="s">
        <v>190</v>
      </c>
      <c r="E74" t="s">
        <v>6979</v>
      </c>
      <c r="F74" t="s">
        <v>29</v>
      </c>
      <c r="G74">
        <v>-245.53</v>
      </c>
      <c r="H74">
        <v>271.62</v>
      </c>
      <c r="I74">
        <v>48.89</v>
      </c>
      <c r="J74" t="s">
        <v>30</v>
      </c>
      <c r="K74">
        <v>0</v>
      </c>
      <c r="L74">
        <v>0</v>
      </c>
      <c r="M74" t="s">
        <v>31</v>
      </c>
      <c r="N74">
        <v>0</v>
      </c>
      <c r="O74">
        <v>0</v>
      </c>
      <c r="P74" t="s">
        <v>31</v>
      </c>
      <c r="Q74">
        <v>271.62</v>
      </c>
      <c r="R74">
        <v>4.4800000000000004</v>
      </c>
      <c r="S74" t="s">
        <v>32</v>
      </c>
      <c r="T74">
        <v>271.62</v>
      </c>
      <c r="U74">
        <v>20.64</v>
      </c>
      <c r="V74" t="s">
        <v>32</v>
      </c>
      <c r="W74" t="s">
        <v>33</v>
      </c>
      <c r="X74" t="s">
        <v>1481</v>
      </c>
      <c r="Y74" t="s">
        <v>531</v>
      </c>
      <c r="Z74" t="s">
        <v>1482</v>
      </c>
      <c r="AA74" t="s">
        <v>1483</v>
      </c>
      <c r="AC74" s="13" t="str">
        <f t="shared" si="14"/>
        <v>000168210</v>
      </c>
      <c r="AD74" t="str">
        <f t="shared" si="15"/>
        <v>17/11/2015</v>
      </c>
      <c r="AE74" t="str">
        <f t="shared" si="16"/>
        <v>42365296000941</v>
      </c>
      <c r="AF74" s="14">
        <f t="shared" si="17"/>
        <v>-245.53</v>
      </c>
      <c r="AG74">
        <f t="shared" si="18"/>
        <v>0</v>
      </c>
      <c r="AH74">
        <f t="shared" si="19"/>
        <v>-1</v>
      </c>
      <c r="AI74" s="16">
        <v>6784250</v>
      </c>
      <c r="AJ74" s="16" t="s">
        <v>7159</v>
      </c>
      <c r="AK74" s="16" t="s">
        <v>7208</v>
      </c>
      <c r="AL74" s="16" t="s">
        <v>7042</v>
      </c>
      <c r="AM74" s="16" t="s">
        <v>7140</v>
      </c>
      <c r="AN74">
        <v>8000</v>
      </c>
      <c r="AO74" t="e">
        <f>VLOOKUP(TRIM(AL74),'Parcela Dedutivel'!$A$1:$B$65536,2,FALSE)</f>
        <v>#N/A</v>
      </c>
      <c r="AP74" s="15">
        <f t="shared" si="20"/>
        <v>0</v>
      </c>
      <c r="AQ74" s="16">
        <f t="shared" si="21"/>
        <v>0</v>
      </c>
      <c r="AU74" t="s">
        <v>2816</v>
      </c>
      <c r="AV74" s="18">
        <v>42311</v>
      </c>
      <c r="AW74" t="s">
        <v>2818</v>
      </c>
      <c r="AX74" t="str">
        <f t="shared" si="22"/>
        <v>01965363000124</v>
      </c>
      <c r="AY74" s="17">
        <f t="shared" si="23"/>
        <v>1840.8600000000001</v>
      </c>
      <c r="AZ74" s="17">
        <f t="shared" si="24"/>
        <v>0</v>
      </c>
      <c r="BB74" t="str">
        <f t="shared" si="25"/>
        <v>03/11/2015;01965363000124;1840,86;0,00</v>
      </c>
    </row>
    <row r="75" spans="1:54" x14ac:dyDescent="0.25">
      <c r="A75" t="s">
        <v>26</v>
      </c>
      <c r="B75" t="s">
        <v>1484</v>
      </c>
      <c r="C75">
        <v>42325</v>
      </c>
      <c r="D75" t="s">
        <v>190</v>
      </c>
      <c r="E75" t="s">
        <v>6979</v>
      </c>
      <c r="F75" t="s">
        <v>29</v>
      </c>
      <c r="G75">
        <v>-597.16999999999996</v>
      </c>
      <c r="H75">
        <v>633.78</v>
      </c>
      <c r="I75">
        <v>114.08</v>
      </c>
      <c r="J75" t="s">
        <v>30</v>
      </c>
      <c r="K75">
        <v>0</v>
      </c>
      <c r="L75">
        <v>0</v>
      </c>
      <c r="M75" t="s">
        <v>31</v>
      </c>
      <c r="N75">
        <v>0</v>
      </c>
      <c r="O75">
        <v>0</v>
      </c>
      <c r="P75" t="s">
        <v>31</v>
      </c>
      <c r="Q75">
        <v>633.78</v>
      </c>
      <c r="R75">
        <v>10.46</v>
      </c>
      <c r="S75" t="s">
        <v>32</v>
      </c>
      <c r="T75">
        <v>633.78</v>
      </c>
      <c r="U75">
        <v>48.17</v>
      </c>
      <c r="V75" t="s">
        <v>32</v>
      </c>
      <c r="W75" t="s">
        <v>33</v>
      </c>
      <c r="X75" t="s">
        <v>1481</v>
      </c>
      <c r="Y75" t="s">
        <v>531</v>
      </c>
      <c r="Z75" t="s">
        <v>1482</v>
      </c>
      <c r="AA75" t="s">
        <v>1483</v>
      </c>
      <c r="AC75" s="13" t="str">
        <f t="shared" si="14"/>
        <v>000168211</v>
      </c>
      <c r="AD75" t="str">
        <f t="shared" si="15"/>
        <v>17/11/2015</v>
      </c>
      <c r="AE75" t="str">
        <f t="shared" si="16"/>
        <v>42365296000941</v>
      </c>
      <c r="AF75" s="14">
        <f t="shared" si="17"/>
        <v>-597.16999999999996</v>
      </c>
      <c r="AG75">
        <f t="shared" si="18"/>
        <v>0</v>
      </c>
      <c r="AH75">
        <f t="shared" si="19"/>
        <v>-1</v>
      </c>
      <c r="AI75" s="16">
        <v>6784250</v>
      </c>
      <c r="AJ75" s="16" t="s">
        <v>7159</v>
      </c>
      <c r="AK75" s="16" t="s">
        <v>7209</v>
      </c>
      <c r="AL75" s="16" t="s">
        <v>7004</v>
      </c>
      <c r="AM75" s="16" t="s">
        <v>7140</v>
      </c>
      <c r="AN75">
        <v>12000</v>
      </c>
      <c r="AO75" t="e">
        <f>VLOOKUP(TRIM(AL75),'Parcela Dedutivel'!$A$1:$B$65536,2,FALSE)</f>
        <v>#N/A</v>
      </c>
      <c r="AP75" s="15">
        <f t="shared" si="20"/>
        <v>0</v>
      </c>
      <c r="AQ75" s="16">
        <f t="shared" si="21"/>
        <v>0</v>
      </c>
      <c r="AU75" t="s">
        <v>2821</v>
      </c>
      <c r="AV75" s="18">
        <v>42311</v>
      </c>
      <c r="AW75" t="s">
        <v>641</v>
      </c>
      <c r="AX75" t="str">
        <f t="shared" si="22"/>
        <v>59578948000414</v>
      </c>
      <c r="AY75" s="17">
        <f t="shared" si="23"/>
        <v>9761.02</v>
      </c>
      <c r="AZ75" s="17">
        <f t="shared" si="24"/>
        <v>0</v>
      </c>
      <c r="BB75" t="str">
        <f t="shared" si="25"/>
        <v>03/11/2015;59578948000414;9761,02;0,00</v>
      </c>
    </row>
    <row r="76" spans="1:54" x14ac:dyDescent="0.25">
      <c r="A76" t="s">
        <v>26</v>
      </c>
      <c r="B76" t="s">
        <v>1485</v>
      </c>
      <c r="C76">
        <v>42325</v>
      </c>
      <c r="D76" t="s">
        <v>190</v>
      </c>
      <c r="E76" t="s">
        <v>6979</v>
      </c>
      <c r="F76" t="s">
        <v>29</v>
      </c>
      <c r="G76">
        <v>-1142.7</v>
      </c>
      <c r="H76">
        <v>1142.7</v>
      </c>
      <c r="I76">
        <v>205.69</v>
      </c>
      <c r="J76" t="s">
        <v>61</v>
      </c>
      <c r="K76">
        <v>0</v>
      </c>
      <c r="L76">
        <v>0</v>
      </c>
      <c r="M76" t="s">
        <v>31</v>
      </c>
      <c r="N76">
        <v>993.65</v>
      </c>
      <c r="O76">
        <v>149.05000000000001</v>
      </c>
      <c r="P76" t="s">
        <v>62</v>
      </c>
      <c r="Q76">
        <v>993.65</v>
      </c>
      <c r="R76">
        <v>16.399999999999999</v>
      </c>
      <c r="S76" t="s">
        <v>32</v>
      </c>
      <c r="T76">
        <v>993.65</v>
      </c>
      <c r="U76">
        <v>75.52</v>
      </c>
      <c r="V76" t="s">
        <v>32</v>
      </c>
      <c r="W76" t="s">
        <v>33</v>
      </c>
      <c r="X76" t="s">
        <v>1486</v>
      </c>
      <c r="Y76" t="s">
        <v>44</v>
      </c>
      <c r="Z76" t="s">
        <v>674</v>
      </c>
      <c r="AA76" t="s">
        <v>675</v>
      </c>
      <c r="AC76" s="13" t="str">
        <f t="shared" si="14"/>
        <v>000168212</v>
      </c>
      <c r="AD76" t="str">
        <f t="shared" si="15"/>
        <v>17/11/2015</v>
      </c>
      <c r="AE76" t="str">
        <f t="shared" si="16"/>
        <v>07418701000194</v>
      </c>
      <c r="AF76" s="14">
        <f t="shared" si="17"/>
        <v>-1142.7</v>
      </c>
      <c r="AG76">
        <f t="shared" si="18"/>
        <v>0</v>
      </c>
      <c r="AH76">
        <f t="shared" si="19"/>
        <v>-1</v>
      </c>
      <c r="AI76" s="16">
        <v>6784250</v>
      </c>
      <c r="AJ76" s="16" t="s">
        <v>7159</v>
      </c>
      <c r="AK76" s="16" t="s">
        <v>7210</v>
      </c>
      <c r="AL76" s="16" t="s">
        <v>7004</v>
      </c>
      <c r="AM76" s="16" t="s">
        <v>7140</v>
      </c>
      <c r="AN76">
        <v>12000</v>
      </c>
      <c r="AO76" t="e">
        <f>VLOOKUP(TRIM(AL76),'Parcela Dedutivel'!$A$1:$B$65536,2,FALSE)</f>
        <v>#N/A</v>
      </c>
      <c r="AP76" s="15">
        <f t="shared" si="20"/>
        <v>0</v>
      </c>
      <c r="AQ76" s="16">
        <f t="shared" si="21"/>
        <v>0</v>
      </c>
      <c r="AU76" t="s">
        <v>2822</v>
      </c>
      <c r="AV76" s="18">
        <v>42311</v>
      </c>
      <c r="AW76" t="s">
        <v>641</v>
      </c>
      <c r="AX76" t="str">
        <f t="shared" si="22"/>
        <v>59578948000414</v>
      </c>
      <c r="AY76" s="17">
        <f t="shared" si="23"/>
        <v>6669.05</v>
      </c>
      <c r="AZ76" s="17">
        <f t="shared" si="24"/>
        <v>0</v>
      </c>
      <c r="BB76" t="str">
        <f t="shared" si="25"/>
        <v>03/11/2015;59578948000414;6669,05;0,00</v>
      </c>
    </row>
    <row r="77" spans="1:54" x14ac:dyDescent="0.25">
      <c r="A77" t="s">
        <v>26</v>
      </c>
      <c r="B77" t="s">
        <v>1567</v>
      </c>
      <c r="C77">
        <v>42326</v>
      </c>
      <c r="D77" t="s">
        <v>586</v>
      </c>
      <c r="E77" t="s">
        <v>6979</v>
      </c>
      <c r="F77" t="s">
        <v>29</v>
      </c>
      <c r="G77">
        <v>-1010.0400000000001</v>
      </c>
      <c r="H77">
        <v>1010.0400000000001</v>
      </c>
      <c r="I77">
        <v>181.81</v>
      </c>
      <c r="J77" t="s">
        <v>30</v>
      </c>
      <c r="K77">
        <v>0</v>
      </c>
      <c r="L77">
        <v>0</v>
      </c>
      <c r="M77" t="s">
        <v>31</v>
      </c>
      <c r="N77">
        <v>0</v>
      </c>
      <c r="O77">
        <v>0</v>
      </c>
      <c r="P77" t="s">
        <v>31</v>
      </c>
      <c r="Q77">
        <v>1010.0400000000001</v>
      </c>
      <c r="R77">
        <v>16.670000000000002</v>
      </c>
      <c r="S77" t="s">
        <v>32</v>
      </c>
      <c r="T77">
        <v>1010.0400000000001</v>
      </c>
      <c r="U77">
        <v>76.760000000000005</v>
      </c>
      <c r="V77" t="s">
        <v>32</v>
      </c>
      <c r="W77" t="s">
        <v>33</v>
      </c>
      <c r="X77" t="s">
        <v>1377</v>
      </c>
      <c r="Y77" t="s">
        <v>1378</v>
      </c>
      <c r="Z77" t="s">
        <v>1379</v>
      </c>
      <c r="AA77" t="s">
        <v>1568</v>
      </c>
      <c r="AC77" s="13" t="str">
        <f t="shared" si="14"/>
        <v>000115598</v>
      </c>
      <c r="AD77" t="str">
        <f t="shared" si="15"/>
        <v>18/11/2015</v>
      </c>
      <c r="AE77" t="str">
        <f t="shared" si="16"/>
        <v>07760479000103</v>
      </c>
      <c r="AF77" s="14">
        <f t="shared" si="17"/>
        <v>-1010.0400000000001</v>
      </c>
      <c r="AG77">
        <f t="shared" si="18"/>
        <v>0</v>
      </c>
      <c r="AH77">
        <f t="shared" si="19"/>
        <v>-1</v>
      </c>
      <c r="AI77" s="16">
        <v>6784250</v>
      </c>
      <c r="AJ77" s="16" t="s">
        <v>7159</v>
      </c>
      <c r="AK77" s="16" t="s">
        <v>7210</v>
      </c>
      <c r="AL77" s="16" t="s">
        <v>7004</v>
      </c>
      <c r="AM77" s="16" t="s">
        <v>7140</v>
      </c>
      <c r="AN77">
        <v>6000</v>
      </c>
      <c r="AO77" t="e">
        <f>VLOOKUP(TRIM(AL77),'Parcela Dedutivel'!$A$1:$B$65536,2,FALSE)</f>
        <v>#N/A</v>
      </c>
      <c r="AP77" s="15">
        <f t="shared" si="20"/>
        <v>0</v>
      </c>
      <c r="AQ77" s="16">
        <f t="shared" si="21"/>
        <v>0</v>
      </c>
      <c r="AU77" t="s">
        <v>2825</v>
      </c>
      <c r="AV77" s="18">
        <v>42311</v>
      </c>
      <c r="AW77" t="s">
        <v>641</v>
      </c>
      <c r="AX77" t="str">
        <f t="shared" si="22"/>
        <v>59578948000414</v>
      </c>
      <c r="AY77" s="17">
        <f t="shared" si="23"/>
        <v>1162.8</v>
      </c>
      <c r="AZ77" s="17">
        <f t="shared" si="24"/>
        <v>0</v>
      </c>
      <c r="BB77" t="str">
        <f t="shared" si="25"/>
        <v>03/11/2015;59578948000414;1162,80;0,00</v>
      </c>
    </row>
    <row r="78" spans="1:54" x14ac:dyDescent="0.25">
      <c r="A78" t="s">
        <v>26</v>
      </c>
      <c r="B78" t="s">
        <v>1569</v>
      </c>
      <c r="C78">
        <v>42326</v>
      </c>
      <c r="D78" t="s">
        <v>586</v>
      </c>
      <c r="E78" t="s">
        <v>6979</v>
      </c>
      <c r="F78" t="s">
        <v>29</v>
      </c>
      <c r="G78">
        <v>-1010.0400000000001</v>
      </c>
      <c r="H78">
        <v>1010.0400000000001</v>
      </c>
      <c r="I78">
        <v>181.81</v>
      </c>
      <c r="J78" t="s">
        <v>30</v>
      </c>
      <c r="K78">
        <v>0</v>
      </c>
      <c r="L78">
        <v>0</v>
      </c>
      <c r="M78" t="s">
        <v>31</v>
      </c>
      <c r="N78">
        <v>0</v>
      </c>
      <c r="O78">
        <v>0</v>
      </c>
      <c r="P78" t="s">
        <v>31</v>
      </c>
      <c r="Q78">
        <v>1010.0400000000001</v>
      </c>
      <c r="R78">
        <v>16.670000000000002</v>
      </c>
      <c r="S78" t="s">
        <v>32</v>
      </c>
      <c r="T78">
        <v>1010.0400000000001</v>
      </c>
      <c r="U78">
        <v>76.760000000000005</v>
      </c>
      <c r="V78" t="s">
        <v>32</v>
      </c>
      <c r="W78" t="s">
        <v>33</v>
      </c>
      <c r="X78" t="s">
        <v>1377</v>
      </c>
      <c r="Y78" t="s">
        <v>1378</v>
      </c>
      <c r="Z78" t="s">
        <v>1379</v>
      </c>
      <c r="AA78" t="s">
        <v>1568</v>
      </c>
      <c r="AC78" s="13" t="str">
        <f t="shared" si="14"/>
        <v>000115599</v>
      </c>
      <c r="AD78" t="str">
        <f t="shared" si="15"/>
        <v>18/11/2015</v>
      </c>
      <c r="AE78" t="str">
        <f t="shared" si="16"/>
        <v>07760479000103</v>
      </c>
      <c r="AF78" s="14">
        <f t="shared" si="17"/>
        <v>-1010.0400000000001</v>
      </c>
      <c r="AG78">
        <f t="shared" si="18"/>
        <v>0</v>
      </c>
      <c r="AH78">
        <f t="shared" si="19"/>
        <v>-1</v>
      </c>
      <c r="AI78" s="16">
        <v>6782806</v>
      </c>
      <c r="AJ78" s="16" t="s">
        <v>7148</v>
      </c>
      <c r="AK78" s="16" t="s">
        <v>7211</v>
      </c>
      <c r="AL78" s="16" t="s">
        <v>7008</v>
      </c>
      <c r="AM78" s="16" t="s">
        <v>7140</v>
      </c>
      <c r="AN78">
        <v>1000</v>
      </c>
      <c r="AO78" t="e">
        <f>VLOOKUP(TRIM(AL78),'Parcela Dedutivel'!$A$1:$B$65536,2,FALSE)</f>
        <v>#N/A</v>
      </c>
      <c r="AP78" s="15">
        <f t="shared" si="20"/>
        <v>0</v>
      </c>
      <c r="AQ78" s="16">
        <f t="shared" si="21"/>
        <v>0</v>
      </c>
      <c r="AU78" t="s">
        <v>2828</v>
      </c>
      <c r="AV78" s="18">
        <v>42311</v>
      </c>
      <c r="AW78" t="s">
        <v>641</v>
      </c>
      <c r="AX78" t="str">
        <f t="shared" si="22"/>
        <v>59578948000414</v>
      </c>
      <c r="AY78" s="17">
        <f t="shared" si="23"/>
        <v>2718.6</v>
      </c>
      <c r="AZ78" s="17">
        <f t="shared" si="24"/>
        <v>0</v>
      </c>
      <c r="BB78" t="str">
        <f t="shared" si="25"/>
        <v>03/11/2015;59578948000414;2718,60;0,00</v>
      </c>
    </row>
    <row r="79" spans="1:54" x14ac:dyDescent="0.25">
      <c r="A79" t="s">
        <v>26</v>
      </c>
      <c r="B79" t="s">
        <v>1570</v>
      </c>
      <c r="C79">
        <v>42326</v>
      </c>
      <c r="D79" t="s">
        <v>586</v>
      </c>
      <c r="E79" t="s">
        <v>6979</v>
      </c>
      <c r="F79" t="s">
        <v>29</v>
      </c>
      <c r="G79">
        <v>-1010.0400000000001</v>
      </c>
      <c r="H79">
        <v>1010.0400000000001</v>
      </c>
      <c r="I79">
        <v>181.81</v>
      </c>
      <c r="J79" t="s">
        <v>30</v>
      </c>
      <c r="K79">
        <v>0</v>
      </c>
      <c r="L79">
        <v>0</v>
      </c>
      <c r="M79" t="s">
        <v>31</v>
      </c>
      <c r="N79">
        <v>0</v>
      </c>
      <c r="O79">
        <v>0</v>
      </c>
      <c r="P79" t="s">
        <v>31</v>
      </c>
      <c r="Q79">
        <v>1010.0400000000001</v>
      </c>
      <c r="R79">
        <v>16.670000000000002</v>
      </c>
      <c r="S79" t="s">
        <v>32</v>
      </c>
      <c r="T79">
        <v>1010.0400000000001</v>
      </c>
      <c r="U79">
        <v>76.760000000000005</v>
      </c>
      <c r="V79" t="s">
        <v>32</v>
      </c>
      <c r="W79" t="s">
        <v>33</v>
      </c>
      <c r="X79" t="s">
        <v>1377</v>
      </c>
      <c r="Y79" t="s">
        <v>1378</v>
      </c>
      <c r="Z79" t="s">
        <v>1379</v>
      </c>
      <c r="AA79" t="s">
        <v>1568</v>
      </c>
      <c r="AC79" s="13" t="str">
        <f t="shared" si="14"/>
        <v>000115600</v>
      </c>
      <c r="AD79" t="str">
        <f t="shared" si="15"/>
        <v>18/11/2015</v>
      </c>
      <c r="AE79" t="str">
        <f t="shared" si="16"/>
        <v>07760479000103</v>
      </c>
      <c r="AF79" s="14">
        <f t="shared" si="17"/>
        <v>-1010.0400000000001</v>
      </c>
      <c r="AG79">
        <f t="shared" si="18"/>
        <v>0</v>
      </c>
      <c r="AH79">
        <f t="shared" si="19"/>
        <v>-1</v>
      </c>
      <c r="AI79" s="16">
        <v>6782806</v>
      </c>
      <c r="AJ79" s="16" t="s">
        <v>7148</v>
      </c>
      <c r="AK79" s="16" t="s">
        <v>7211</v>
      </c>
      <c r="AL79" s="16" t="s">
        <v>7011</v>
      </c>
      <c r="AM79" s="16" t="s">
        <v>7140</v>
      </c>
      <c r="AN79">
        <v>3500</v>
      </c>
      <c r="AO79" t="e">
        <f>VLOOKUP(TRIM(AL79),'Parcela Dedutivel'!$A$1:$B$65536,2,FALSE)</f>
        <v>#N/A</v>
      </c>
      <c r="AP79" s="15">
        <f t="shared" si="20"/>
        <v>0</v>
      </c>
      <c r="AQ79" s="16">
        <f t="shared" si="21"/>
        <v>0</v>
      </c>
      <c r="AU79" t="s">
        <v>2829</v>
      </c>
      <c r="AV79" s="18">
        <v>42311</v>
      </c>
      <c r="AW79" t="s">
        <v>641</v>
      </c>
      <c r="AX79" t="str">
        <f t="shared" si="22"/>
        <v>59578948000414</v>
      </c>
      <c r="AY79" s="17">
        <f t="shared" si="23"/>
        <v>2718.6000000000004</v>
      </c>
      <c r="AZ79" s="17">
        <f t="shared" si="24"/>
        <v>0</v>
      </c>
      <c r="BB79" t="str">
        <f t="shared" si="25"/>
        <v>03/11/2015;59578948000414;2718,60;0,00</v>
      </c>
    </row>
    <row r="80" spans="1:54" x14ac:dyDescent="0.25">
      <c r="A80" t="s">
        <v>26</v>
      </c>
      <c r="B80" t="s">
        <v>1589</v>
      </c>
      <c r="C80">
        <v>42326</v>
      </c>
      <c r="D80" t="s">
        <v>392</v>
      </c>
      <c r="E80" t="s">
        <v>6979</v>
      </c>
      <c r="F80" t="s">
        <v>1590</v>
      </c>
      <c r="G80">
        <v>-2164.54</v>
      </c>
      <c r="H80">
        <v>2164.54</v>
      </c>
      <c r="I80">
        <v>86.58</v>
      </c>
      <c r="J80" t="s">
        <v>61</v>
      </c>
      <c r="K80">
        <v>0</v>
      </c>
      <c r="L80">
        <v>0</v>
      </c>
      <c r="M80" t="s">
        <v>31</v>
      </c>
      <c r="N80">
        <v>1882.21</v>
      </c>
      <c r="O80">
        <v>282.33</v>
      </c>
      <c r="P80" t="s">
        <v>62</v>
      </c>
      <c r="Q80">
        <v>1882.21</v>
      </c>
      <c r="R80">
        <v>31.060000000000002</v>
      </c>
      <c r="S80" t="s">
        <v>32</v>
      </c>
      <c r="T80">
        <v>1882.21</v>
      </c>
      <c r="U80">
        <v>143.05000000000001</v>
      </c>
      <c r="V80" t="s">
        <v>32</v>
      </c>
      <c r="W80" t="s">
        <v>33</v>
      </c>
      <c r="X80" t="s">
        <v>1591</v>
      </c>
      <c r="Y80" t="s">
        <v>44</v>
      </c>
      <c r="Z80" t="s">
        <v>1592</v>
      </c>
      <c r="AA80" t="s">
        <v>1593</v>
      </c>
      <c r="AC80" s="13" t="str">
        <f t="shared" si="14"/>
        <v>000168316</v>
      </c>
      <c r="AD80" t="str">
        <f t="shared" si="15"/>
        <v>18/11/2015</v>
      </c>
      <c r="AE80" t="str">
        <f t="shared" si="16"/>
        <v>15126451000147</v>
      </c>
      <c r="AF80" s="14">
        <f t="shared" si="17"/>
        <v>-2164.54</v>
      </c>
      <c r="AG80">
        <f t="shared" si="18"/>
        <v>0</v>
      </c>
      <c r="AH80">
        <f t="shared" si="19"/>
        <v>-1</v>
      </c>
      <c r="AI80" s="16">
        <v>6782806</v>
      </c>
      <c r="AJ80" s="16" t="s">
        <v>7148</v>
      </c>
      <c r="AK80" s="16" t="s">
        <v>7212</v>
      </c>
      <c r="AL80" s="16" t="s">
        <v>7009</v>
      </c>
      <c r="AM80" s="16" t="s">
        <v>7140</v>
      </c>
      <c r="AN80">
        <v>1000</v>
      </c>
      <c r="AO80" t="e">
        <f>VLOOKUP(TRIM(AL80),'Parcela Dedutivel'!$A$1:$B$65536,2,FALSE)</f>
        <v>#N/A</v>
      </c>
      <c r="AP80" s="15">
        <f t="shared" si="20"/>
        <v>0</v>
      </c>
      <c r="AQ80" s="16">
        <f t="shared" si="21"/>
        <v>0</v>
      </c>
      <c r="AU80" t="s">
        <v>2832</v>
      </c>
      <c r="AV80" s="18">
        <v>42311</v>
      </c>
      <c r="AW80" t="s">
        <v>641</v>
      </c>
      <c r="AX80" t="str">
        <f t="shared" si="22"/>
        <v>59578948000414</v>
      </c>
      <c r="AY80" s="17">
        <f t="shared" si="23"/>
        <v>1631.17</v>
      </c>
      <c r="AZ80" s="17">
        <f t="shared" si="24"/>
        <v>0</v>
      </c>
      <c r="BB80" t="str">
        <f t="shared" si="25"/>
        <v>03/11/2015;59578948000414;1631,17;0,00</v>
      </c>
    </row>
    <row r="81" spans="1:54" x14ac:dyDescent="0.25">
      <c r="A81" t="s">
        <v>26</v>
      </c>
      <c r="B81" t="s">
        <v>1642</v>
      </c>
      <c r="C81">
        <v>42327</v>
      </c>
      <c r="D81" t="s">
        <v>392</v>
      </c>
      <c r="E81" t="s">
        <v>6979</v>
      </c>
      <c r="F81" t="s">
        <v>1643</v>
      </c>
      <c r="G81">
        <v>-415.39</v>
      </c>
      <c r="H81">
        <v>361.21</v>
      </c>
      <c r="I81">
        <v>14.450000000000001</v>
      </c>
      <c r="J81" t="s">
        <v>61</v>
      </c>
      <c r="K81">
        <v>0</v>
      </c>
      <c r="L81">
        <v>0</v>
      </c>
      <c r="M81" t="s">
        <v>31</v>
      </c>
      <c r="N81">
        <v>361.21</v>
      </c>
      <c r="O81">
        <v>54.18</v>
      </c>
      <c r="P81" t="s">
        <v>62</v>
      </c>
      <c r="Q81">
        <v>361.21</v>
      </c>
      <c r="R81">
        <v>5.96</v>
      </c>
      <c r="S81" t="s">
        <v>32</v>
      </c>
      <c r="T81">
        <v>361.21</v>
      </c>
      <c r="U81">
        <v>27.45</v>
      </c>
      <c r="V81" t="s">
        <v>32</v>
      </c>
      <c r="W81" t="s">
        <v>33</v>
      </c>
      <c r="X81" t="s">
        <v>1644</v>
      </c>
      <c r="Y81" t="s">
        <v>91</v>
      </c>
      <c r="Z81" t="s">
        <v>1645</v>
      </c>
      <c r="AA81" t="s">
        <v>1646</v>
      </c>
      <c r="AC81" s="13" t="str">
        <f t="shared" si="14"/>
        <v>000040615</v>
      </c>
      <c r="AD81" t="str">
        <f t="shared" si="15"/>
        <v>19/11/2015</v>
      </c>
      <c r="AE81" t="str">
        <f t="shared" si="16"/>
        <v>71340830000106</v>
      </c>
      <c r="AF81" s="14">
        <f t="shared" si="17"/>
        <v>-415.39</v>
      </c>
      <c r="AG81">
        <f t="shared" si="18"/>
        <v>0</v>
      </c>
      <c r="AH81">
        <f t="shared" si="19"/>
        <v>-1</v>
      </c>
      <c r="AI81" s="16">
        <v>247856</v>
      </c>
      <c r="AJ81" s="16" t="s">
        <v>7156</v>
      </c>
      <c r="AK81" s="16" t="s">
        <v>7213</v>
      </c>
      <c r="AL81" s="16" t="s">
        <v>7002</v>
      </c>
      <c r="AM81" s="16" t="s">
        <v>7158</v>
      </c>
      <c r="AN81">
        <v>1000</v>
      </c>
      <c r="AO81" t="e">
        <f>VLOOKUP(TRIM(AL81),'Parcela Dedutivel'!$A$1:$B$65536,2,FALSE)</f>
        <v>#N/A</v>
      </c>
      <c r="AP81" s="15">
        <f t="shared" si="20"/>
        <v>0</v>
      </c>
      <c r="AQ81" s="16">
        <f t="shared" si="21"/>
        <v>0</v>
      </c>
      <c r="AU81" t="s">
        <v>2833</v>
      </c>
      <c r="AV81" s="18">
        <v>42311</v>
      </c>
      <c r="AW81" t="s">
        <v>641</v>
      </c>
      <c r="AX81" t="str">
        <f t="shared" si="22"/>
        <v>59578948000414</v>
      </c>
      <c r="AY81" s="17">
        <f t="shared" si="23"/>
        <v>1245.81</v>
      </c>
      <c r="AZ81" s="17">
        <f t="shared" si="24"/>
        <v>0</v>
      </c>
      <c r="BB81" t="str">
        <f t="shared" si="25"/>
        <v>03/11/2015;59578948000414;1245,81;0,00</v>
      </c>
    </row>
    <row r="82" spans="1:54" x14ac:dyDescent="0.25">
      <c r="A82" t="s">
        <v>26</v>
      </c>
      <c r="B82" t="s">
        <v>1648</v>
      </c>
      <c r="C82">
        <v>42327</v>
      </c>
      <c r="D82" t="s">
        <v>392</v>
      </c>
      <c r="E82" t="s">
        <v>6979</v>
      </c>
      <c r="F82" t="s">
        <v>179</v>
      </c>
      <c r="G82">
        <v>-89.18</v>
      </c>
      <c r="H82">
        <v>74.320000000000007</v>
      </c>
      <c r="I82">
        <v>2.97</v>
      </c>
      <c r="J82" t="s">
        <v>61</v>
      </c>
      <c r="K82">
        <v>0</v>
      </c>
      <c r="L82">
        <v>0</v>
      </c>
      <c r="M82" t="s">
        <v>31</v>
      </c>
      <c r="N82">
        <v>74.320000000000007</v>
      </c>
      <c r="O82">
        <v>14.86</v>
      </c>
      <c r="P82" t="s">
        <v>62</v>
      </c>
      <c r="Q82">
        <v>74.320000000000007</v>
      </c>
      <c r="R82">
        <v>1.23</v>
      </c>
      <c r="S82" t="s">
        <v>32</v>
      </c>
      <c r="T82">
        <v>74.320000000000007</v>
      </c>
      <c r="U82">
        <v>5.65</v>
      </c>
      <c r="V82" t="s">
        <v>32</v>
      </c>
      <c r="W82" t="s">
        <v>33</v>
      </c>
      <c r="X82" t="s">
        <v>1649</v>
      </c>
      <c r="Y82" t="s">
        <v>99</v>
      </c>
      <c r="Z82" t="s">
        <v>1534</v>
      </c>
      <c r="AA82" t="s">
        <v>1650</v>
      </c>
      <c r="AC82" s="13" t="str">
        <f t="shared" si="14"/>
        <v>000068201</v>
      </c>
      <c r="AD82" t="str">
        <f t="shared" si="15"/>
        <v>19/11/2015</v>
      </c>
      <c r="AE82" t="str">
        <f t="shared" si="16"/>
        <v>02737636000146</v>
      </c>
      <c r="AF82" s="14">
        <f t="shared" si="17"/>
        <v>-89.18</v>
      </c>
      <c r="AG82">
        <f t="shared" si="18"/>
        <v>0</v>
      </c>
      <c r="AH82">
        <f t="shared" si="19"/>
        <v>-1</v>
      </c>
      <c r="AI82" s="16">
        <v>247856</v>
      </c>
      <c r="AJ82" s="16" t="s">
        <v>7156</v>
      </c>
      <c r="AK82" s="16" t="s">
        <v>7214</v>
      </c>
      <c r="AL82" s="16" t="s">
        <v>7043</v>
      </c>
      <c r="AM82" s="16" t="s">
        <v>7215</v>
      </c>
      <c r="AN82">
        <v>1000</v>
      </c>
      <c r="AO82" t="e">
        <f>VLOOKUP(TRIM(AL82),'Parcela Dedutivel'!$A$1:$B$65536,2,FALSE)</f>
        <v>#N/A</v>
      </c>
      <c r="AP82" s="15">
        <f t="shared" si="20"/>
        <v>0</v>
      </c>
      <c r="AQ82" s="16">
        <f t="shared" si="21"/>
        <v>0</v>
      </c>
      <c r="AU82" t="s">
        <v>2834</v>
      </c>
      <c r="AV82" s="18">
        <v>42311</v>
      </c>
      <c r="AW82" t="s">
        <v>641</v>
      </c>
      <c r="AX82" t="str">
        <f t="shared" si="22"/>
        <v>59578948000414</v>
      </c>
      <c r="AY82" s="17">
        <f t="shared" si="23"/>
        <v>4989.1900000000005</v>
      </c>
      <c r="AZ82" s="17">
        <f t="shared" si="24"/>
        <v>0</v>
      </c>
      <c r="BB82" t="str">
        <f t="shared" si="25"/>
        <v>03/11/2015;59578948000414;4989,19;0,00</v>
      </c>
    </row>
    <row r="83" spans="1:54" x14ac:dyDescent="0.25">
      <c r="A83" t="s">
        <v>26</v>
      </c>
      <c r="B83" t="s">
        <v>1679</v>
      </c>
      <c r="C83">
        <v>42327</v>
      </c>
      <c r="D83" t="s">
        <v>190</v>
      </c>
      <c r="E83" t="s">
        <v>6979</v>
      </c>
      <c r="F83" t="s">
        <v>29</v>
      </c>
      <c r="G83">
        <v>-85.45</v>
      </c>
      <c r="H83">
        <v>74.3</v>
      </c>
      <c r="I83">
        <v>13.370000000000001</v>
      </c>
      <c r="J83" t="s">
        <v>61</v>
      </c>
      <c r="K83">
        <v>0</v>
      </c>
      <c r="L83">
        <v>0</v>
      </c>
      <c r="M83" t="s">
        <v>31</v>
      </c>
      <c r="N83">
        <v>74.3</v>
      </c>
      <c r="O83">
        <v>11.15</v>
      </c>
      <c r="P83" t="s">
        <v>62</v>
      </c>
      <c r="Q83">
        <v>74.3</v>
      </c>
      <c r="R83">
        <v>1.23</v>
      </c>
      <c r="S83" t="s">
        <v>32</v>
      </c>
      <c r="T83">
        <v>74.3</v>
      </c>
      <c r="U83">
        <v>5.65</v>
      </c>
      <c r="V83" t="s">
        <v>32</v>
      </c>
      <c r="W83" t="s">
        <v>33</v>
      </c>
      <c r="X83" t="s">
        <v>295</v>
      </c>
      <c r="Y83" t="s">
        <v>96</v>
      </c>
      <c r="Z83" t="s">
        <v>1680</v>
      </c>
      <c r="AA83" t="s">
        <v>1681</v>
      </c>
      <c r="AC83" s="13" t="str">
        <f t="shared" si="14"/>
        <v>000168422</v>
      </c>
      <c r="AD83" t="str">
        <f t="shared" si="15"/>
        <v>19/11/2015</v>
      </c>
      <c r="AE83" t="str">
        <f t="shared" si="16"/>
        <v>02195445000108</v>
      </c>
      <c r="AF83" s="14">
        <f t="shared" si="17"/>
        <v>-85.45</v>
      </c>
      <c r="AG83">
        <f t="shared" si="18"/>
        <v>0</v>
      </c>
      <c r="AH83">
        <f t="shared" si="19"/>
        <v>-1</v>
      </c>
      <c r="AI83" s="16">
        <v>6782806</v>
      </c>
      <c r="AJ83" s="16" t="s">
        <v>7148</v>
      </c>
      <c r="AK83" s="16" t="s">
        <v>7216</v>
      </c>
      <c r="AL83" s="16" t="s">
        <v>7018</v>
      </c>
      <c r="AM83" s="16" t="s">
        <v>7140</v>
      </c>
      <c r="AN83">
        <v>500</v>
      </c>
      <c r="AO83" t="e">
        <f>VLOOKUP(TRIM(AL83),'Parcela Dedutivel'!$A$1:$B$65536,2,FALSE)</f>
        <v>#N/A</v>
      </c>
      <c r="AP83" s="15">
        <f t="shared" si="20"/>
        <v>0</v>
      </c>
      <c r="AQ83" s="16">
        <f t="shared" si="21"/>
        <v>0</v>
      </c>
      <c r="AU83" t="s">
        <v>2837</v>
      </c>
      <c r="AV83" s="18">
        <v>42311</v>
      </c>
      <c r="AW83" t="s">
        <v>641</v>
      </c>
      <c r="AX83" t="str">
        <f t="shared" si="22"/>
        <v>59578948000414</v>
      </c>
      <c r="AY83" s="17">
        <f t="shared" si="23"/>
        <v>1682.55</v>
      </c>
      <c r="AZ83" s="17">
        <f t="shared" si="24"/>
        <v>0</v>
      </c>
      <c r="BB83" t="str">
        <f t="shared" si="25"/>
        <v>03/11/2015;59578948000414;1682,55;0,00</v>
      </c>
    </row>
    <row r="84" spans="1:54" x14ac:dyDescent="0.25">
      <c r="A84" t="s">
        <v>26</v>
      </c>
      <c r="B84" t="s">
        <v>1692</v>
      </c>
      <c r="C84">
        <v>42327</v>
      </c>
      <c r="D84" t="s">
        <v>190</v>
      </c>
      <c r="E84" t="s">
        <v>6979</v>
      </c>
      <c r="F84" t="s">
        <v>29</v>
      </c>
      <c r="G84">
        <v>-58678</v>
      </c>
      <c r="H84">
        <v>53343.64</v>
      </c>
      <c r="I84">
        <v>9601.86</v>
      </c>
      <c r="J84" t="s">
        <v>61</v>
      </c>
      <c r="K84">
        <v>0</v>
      </c>
      <c r="L84">
        <v>0</v>
      </c>
      <c r="M84" t="s">
        <v>31</v>
      </c>
      <c r="N84">
        <v>53343.64</v>
      </c>
      <c r="O84">
        <v>5334.36</v>
      </c>
      <c r="P84" t="s">
        <v>62</v>
      </c>
      <c r="Q84">
        <v>53343.64</v>
      </c>
      <c r="R84">
        <v>880.17000000000007</v>
      </c>
      <c r="S84" t="s">
        <v>32</v>
      </c>
      <c r="T84">
        <v>53343.64</v>
      </c>
      <c r="U84">
        <v>4054.12</v>
      </c>
      <c r="V84" t="s">
        <v>32</v>
      </c>
      <c r="W84" t="s">
        <v>33</v>
      </c>
      <c r="X84" t="s">
        <v>1693</v>
      </c>
      <c r="Y84" t="s">
        <v>78</v>
      </c>
      <c r="Z84" t="s">
        <v>79</v>
      </c>
      <c r="AA84" t="s">
        <v>80</v>
      </c>
      <c r="AC84" s="13" t="str">
        <f t="shared" si="14"/>
        <v>000429751</v>
      </c>
      <c r="AD84" t="str">
        <f t="shared" si="15"/>
        <v>19/11/2015</v>
      </c>
      <c r="AE84" t="str">
        <f t="shared" si="16"/>
        <v>43854777000126</v>
      </c>
      <c r="AF84" s="14">
        <f t="shared" si="17"/>
        <v>-58678</v>
      </c>
      <c r="AG84">
        <f t="shared" si="18"/>
        <v>0</v>
      </c>
      <c r="AH84">
        <f t="shared" si="19"/>
        <v>-1</v>
      </c>
      <c r="AI84" s="16">
        <v>6782806</v>
      </c>
      <c r="AJ84" s="16" t="s">
        <v>7148</v>
      </c>
      <c r="AK84" s="16" t="s">
        <v>7216</v>
      </c>
      <c r="AL84" s="16" t="s">
        <v>7044</v>
      </c>
      <c r="AM84" s="16" t="s">
        <v>7140</v>
      </c>
      <c r="AN84">
        <v>500</v>
      </c>
      <c r="AO84" t="e">
        <f>VLOOKUP(TRIM(AL84),'Parcela Dedutivel'!$A$1:$B$65536,2,FALSE)</f>
        <v>#N/A</v>
      </c>
      <c r="AP84" s="15">
        <f t="shared" si="20"/>
        <v>0</v>
      </c>
      <c r="AQ84" s="16">
        <f t="shared" si="21"/>
        <v>0</v>
      </c>
      <c r="AU84" t="s">
        <v>2840</v>
      </c>
      <c r="AV84" s="18">
        <v>42311</v>
      </c>
      <c r="AW84" t="s">
        <v>2842</v>
      </c>
      <c r="AX84" t="str">
        <f t="shared" si="22"/>
        <v>29908373000147</v>
      </c>
      <c r="AY84" s="17">
        <f t="shared" si="23"/>
        <v>112.48</v>
      </c>
      <c r="AZ84" s="17">
        <f t="shared" si="24"/>
        <v>0</v>
      </c>
      <c r="BB84" t="str">
        <f t="shared" si="25"/>
        <v>03/11/2015;29908373000147;112,48;0,00</v>
      </c>
    </row>
    <row r="85" spans="1:54" x14ac:dyDescent="0.25">
      <c r="A85" t="s">
        <v>26</v>
      </c>
      <c r="B85" t="s">
        <v>1855</v>
      </c>
      <c r="C85">
        <v>42331</v>
      </c>
      <c r="D85" t="s">
        <v>477</v>
      </c>
      <c r="E85" t="s">
        <v>6979</v>
      </c>
      <c r="F85" t="s">
        <v>478</v>
      </c>
      <c r="G85">
        <v>-880</v>
      </c>
      <c r="H85">
        <v>880</v>
      </c>
      <c r="I85">
        <v>61.6</v>
      </c>
      <c r="J85" t="s">
        <v>30</v>
      </c>
      <c r="K85">
        <v>0</v>
      </c>
      <c r="L85">
        <v>0</v>
      </c>
      <c r="M85" t="s">
        <v>31</v>
      </c>
      <c r="N85">
        <v>0</v>
      </c>
      <c r="O85">
        <v>0</v>
      </c>
      <c r="P85" t="s">
        <v>31</v>
      </c>
      <c r="Q85">
        <v>880</v>
      </c>
      <c r="R85">
        <v>14.52</v>
      </c>
      <c r="S85" t="s">
        <v>32</v>
      </c>
      <c r="T85">
        <v>880</v>
      </c>
      <c r="U85">
        <v>66.88</v>
      </c>
      <c r="V85" t="s">
        <v>32</v>
      </c>
      <c r="W85" t="s">
        <v>33</v>
      </c>
      <c r="X85" t="s">
        <v>1856</v>
      </c>
      <c r="Y85" t="s">
        <v>96</v>
      </c>
      <c r="Z85" t="s">
        <v>1857</v>
      </c>
      <c r="AA85" t="s">
        <v>1858</v>
      </c>
      <c r="AC85" s="13" t="str">
        <f t="shared" si="14"/>
        <v>000168512</v>
      </c>
      <c r="AD85" t="str">
        <f t="shared" si="15"/>
        <v>23/11/2015</v>
      </c>
      <c r="AE85" t="str">
        <f t="shared" si="16"/>
        <v>54305743001170</v>
      </c>
      <c r="AF85" s="14">
        <f t="shared" si="17"/>
        <v>-880</v>
      </c>
      <c r="AG85">
        <f t="shared" si="18"/>
        <v>0.18693500000000002</v>
      </c>
      <c r="AH85">
        <f t="shared" si="19"/>
        <v>-1</v>
      </c>
      <c r="AI85" s="16">
        <v>6783873</v>
      </c>
      <c r="AJ85" s="16" t="s">
        <v>7154</v>
      </c>
      <c r="AK85" s="16" t="s">
        <v>7217</v>
      </c>
      <c r="AL85" s="16" t="s">
        <v>7001</v>
      </c>
      <c r="AM85" s="16" t="s">
        <v>7140</v>
      </c>
      <c r="AN85">
        <v>12000</v>
      </c>
      <c r="AO85" t="e">
        <f>VLOOKUP(TRIM(AL85),'Parcela Dedutivel'!$A$1:$B$65536,2,FALSE)</f>
        <v>#N/A</v>
      </c>
      <c r="AP85" s="15">
        <f t="shared" si="20"/>
        <v>0</v>
      </c>
      <c r="AQ85" s="16">
        <f t="shared" si="21"/>
        <v>0</v>
      </c>
      <c r="AU85" t="s">
        <v>2845</v>
      </c>
      <c r="AV85" s="18">
        <v>42311</v>
      </c>
      <c r="AW85" t="s">
        <v>2574</v>
      </c>
      <c r="AX85" t="str">
        <f t="shared" si="22"/>
        <v>03523188000140</v>
      </c>
      <c r="AY85" s="17">
        <f t="shared" si="23"/>
        <v>728</v>
      </c>
      <c r="AZ85" s="17">
        <f t="shared" si="24"/>
        <v>0</v>
      </c>
      <c r="BB85" t="str">
        <f t="shared" si="25"/>
        <v>03/11/2015;03523188000140;728,00;0,00</v>
      </c>
    </row>
    <row r="86" spans="1:54" x14ac:dyDescent="0.25">
      <c r="A86" t="s">
        <v>26</v>
      </c>
      <c r="B86" t="s">
        <v>1855</v>
      </c>
      <c r="C86">
        <v>42331</v>
      </c>
      <c r="D86" t="s">
        <v>477</v>
      </c>
      <c r="E86" t="s">
        <v>6979</v>
      </c>
      <c r="F86" t="s">
        <v>478</v>
      </c>
      <c r="G86">
        <v>-400</v>
      </c>
      <c r="H86">
        <v>400</v>
      </c>
      <c r="I86">
        <v>28</v>
      </c>
      <c r="J86" t="s">
        <v>30</v>
      </c>
      <c r="K86">
        <v>0</v>
      </c>
      <c r="L86">
        <v>0</v>
      </c>
      <c r="M86" t="s">
        <v>31</v>
      </c>
      <c r="N86">
        <v>0</v>
      </c>
      <c r="O86">
        <v>0</v>
      </c>
      <c r="P86" t="s">
        <v>31</v>
      </c>
      <c r="Q86">
        <v>400</v>
      </c>
      <c r="R86">
        <v>6.6000000000000005</v>
      </c>
      <c r="S86" t="s">
        <v>32</v>
      </c>
      <c r="T86">
        <v>400</v>
      </c>
      <c r="U86">
        <v>30.400000000000002</v>
      </c>
      <c r="V86" t="s">
        <v>32</v>
      </c>
      <c r="W86" t="s">
        <v>33</v>
      </c>
      <c r="X86" t="s">
        <v>1856</v>
      </c>
      <c r="Y86" t="s">
        <v>96</v>
      </c>
      <c r="Z86" t="s">
        <v>1859</v>
      </c>
      <c r="AA86" t="s">
        <v>1860</v>
      </c>
      <c r="AC86" s="13" t="str">
        <f t="shared" si="14"/>
        <v>000168512</v>
      </c>
      <c r="AD86" t="str">
        <f t="shared" si="15"/>
        <v>23/11/2015</v>
      </c>
      <c r="AE86" t="str">
        <f t="shared" si="16"/>
        <v>54305743001170</v>
      </c>
      <c r="AF86" s="14">
        <f t="shared" si="17"/>
        <v>-400</v>
      </c>
      <c r="AG86">
        <f t="shared" si="18"/>
        <v>0.18693500000000002</v>
      </c>
      <c r="AH86">
        <f t="shared" si="19"/>
        <v>-1</v>
      </c>
      <c r="AI86" s="16">
        <v>6784250</v>
      </c>
      <c r="AJ86" s="16" t="s">
        <v>7159</v>
      </c>
      <c r="AK86" s="16" t="s">
        <v>7218</v>
      </c>
      <c r="AL86" s="16" t="s">
        <v>7045</v>
      </c>
      <c r="AM86" s="16" t="s">
        <v>7140</v>
      </c>
      <c r="AN86">
        <v>100</v>
      </c>
      <c r="AO86" t="e">
        <f>VLOOKUP(TRIM(AL86),'Parcela Dedutivel'!$A$1:$B$65536,2,FALSE)</f>
        <v>#N/A</v>
      </c>
      <c r="AP86" s="15">
        <f t="shared" si="20"/>
        <v>0</v>
      </c>
      <c r="AQ86" s="16">
        <f t="shared" si="21"/>
        <v>0</v>
      </c>
      <c r="AU86" t="s">
        <v>2856</v>
      </c>
      <c r="AV86" s="18">
        <v>42311</v>
      </c>
      <c r="AW86" t="s">
        <v>2857</v>
      </c>
      <c r="AX86" t="str">
        <f t="shared" si="22"/>
        <v>45990181000189</v>
      </c>
      <c r="AY86" s="17">
        <f t="shared" si="23"/>
        <v>334.28000000000003</v>
      </c>
      <c r="AZ86" s="17">
        <f t="shared" si="24"/>
        <v>0</v>
      </c>
      <c r="BB86" t="str">
        <f t="shared" si="25"/>
        <v>03/11/2015;45990181000189;334,28;0,00</v>
      </c>
    </row>
    <row r="87" spans="1:54" x14ac:dyDescent="0.25">
      <c r="A87" t="s">
        <v>26</v>
      </c>
      <c r="B87" t="s">
        <v>1855</v>
      </c>
      <c r="C87">
        <v>42331</v>
      </c>
      <c r="D87" t="s">
        <v>477</v>
      </c>
      <c r="E87" t="s">
        <v>6979</v>
      </c>
      <c r="F87" t="s">
        <v>478</v>
      </c>
      <c r="G87">
        <v>-720</v>
      </c>
      <c r="H87">
        <v>720</v>
      </c>
      <c r="I87">
        <v>50.4</v>
      </c>
      <c r="J87" t="s">
        <v>30</v>
      </c>
      <c r="K87">
        <v>0</v>
      </c>
      <c r="L87">
        <v>0</v>
      </c>
      <c r="M87" t="s">
        <v>31</v>
      </c>
      <c r="N87">
        <v>0</v>
      </c>
      <c r="O87">
        <v>0</v>
      </c>
      <c r="P87" t="s">
        <v>31</v>
      </c>
      <c r="Q87">
        <v>720</v>
      </c>
      <c r="R87">
        <v>11.88</v>
      </c>
      <c r="S87" t="s">
        <v>32</v>
      </c>
      <c r="T87">
        <v>720</v>
      </c>
      <c r="U87">
        <v>54.72</v>
      </c>
      <c r="V87" t="s">
        <v>32</v>
      </c>
      <c r="W87" t="s">
        <v>33</v>
      </c>
      <c r="X87" t="s">
        <v>1856</v>
      </c>
      <c r="Y87" t="s">
        <v>96</v>
      </c>
      <c r="Z87" t="s">
        <v>1861</v>
      </c>
      <c r="AA87" t="s">
        <v>1862</v>
      </c>
      <c r="AC87" s="13" t="str">
        <f t="shared" si="14"/>
        <v>000168512</v>
      </c>
      <c r="AD87" t="str">
        <f t="shared" si="15"/>
        <v>23/11/2015</v>
      </c>
      <c r="AE87" t="str">
        <f t="shared" si="16"/>
        <v>54305743001170</v>
      </c>
      <c r="AF87" s="14">
        <f t="shared" si="17"/>
        <v>-720</v>
      </c>
      <c r="AG87">
        <f t="shared" si="18"/>
        <v>0.18693500000000002</v>
      </c>
      <c r="AH87">
        <f t="shared" si="19"/>
        <v>-1</v>
      </c>
      <c r="AI87" s="16">
        <v>6784303</v>
      </c>
      <c r="AJ87" s="16" t="s">
        <v>7219</v>
      </c>
      <c r="AK87" s="16" t="s">
        <v>7220</v>
      </c>
      <c r="AL87" s="16" t="s">
        <v>7046</v>
      </c>
      <c r="AM87" s="16" t="s">
        <v>7140</v>
      </c>
      <c r="AN87">
        <v>6000</v>
      </c>
      <c r="AO87" t="e">
        <f>VLOOKUP(TRIM(AL87),'Parcela Dedutivel'!$A$1:$B$65536,2,FALSE)</f>
        <v>#N/A</v>
      </c>
      <c r="AP87" s="15">
        <f t="shared" si="20"/>
        <v>0</v>
      </c>
      <c r="AQ87" s="16">
        <f t="shared" si="21"/>
        <v>0</v>
      </c>
      <c r="AU87" t="s">
        <v>2860</v>
      </c>
      <c r="AV87" s="18">
        <v>42311</v>
      </c>
      <c r="AW87" t="s">
        <v>2574</v>
      </c>
      <c r="AX87" t="str">
        <f t="shared" si="22"/>
        <v>03523188000140</v>
      </c>
      <c r="AY87" s="17">
        <f t="shared" si="23"/>
        <v>1326.01</v>
      </c>
      <c r="AZ87" s="17">
        <f t="shared" si="24"/>
        <v>0</v>
      </c>
      <c r="BB87" t="str">
        <f t="shared" si="25"/>
        <v>03/11/2015;03523188000140;1326,01;0,00</v>
      </c>
    </row>
    <row r="88" spans="1:54" x14ac:dyDescent="0.25">
      <c r="A88" t="s">
        <v>26</v>
      </c>
      <c r="B88" t="s">
        <v>1855</v>
      </c>
      <c r="C88">
        <v>42331</v>
      </c>
      <c r="D88" t="s">
        <v>477</v>
      </c>
      <c r="E88" t="s">
        <v>6979</v>
      </c>
      <c r="F88" t="s">
        <v>478</v>
      </c>
      <c r="G88">
        <v>-4220.01</v>
      </c>
      <c r="H88">
        <v>4220.01</v>
      </c>
      <c r="I88">
        <v>295.40000000000003</v>
      </c>
      <c r="J88" t="s">
        <v>30</v>
      </c>
      <c r="K88">
        <v>0</v>
      </c>
      <c r="L88">
        <v>0</v>
      </c>
      <c r="M88" t="s">
        <v>31</v>
      </c>
      <c r="N88">
        <v>0</v>
      </c>
      <c r="O88">
        <v>0</v>
      </c>
      <c r="P88" t="s">
        <v>31</v>
      </c>
      <c r="Q88">
        <v>4220.01</v>
      </c>
      <c r="R88">
        <v>69.63</v>
      </c>
      <c r="S88" t="s">
        <v>32</v>
      </c>
      <c r="T88">
        <v>4220.01</v>
      </c>
      <c r="U88">
        <v>320.72000000000003</v>
      </c>
      <c r="V88" t="s">
        <v>32</v>
      </c>
      <c r="W88" t="s">
        <v>33</v>
      </c>
      <c r="X88" t="s">
        <v>1856</v>
      </c>
      <c r="Y88" t="s">
        <v>96</v>
      </c>
      <c r="Z88" t="s">
        <v>1863</v>
      </c>
      <c r="AA88" t="s">
        <v>481</v>
      </c>
      <c r="AC88" s="13" t="str">
        <f t="shared" si="14"/>
        <v>000168512</v>
      </c>
      <c r="AD88" t="str">
        <f t="shared" si="15"/>
        <v>23/11/2015</v>
      </c>
      <c r="AE88" t="str">
        <f t="shared" si="16"/>
        <v>54305743001170</v>
      </c>
      <c r="AF88" s="14">
        <f t="shared" si="17"/>
        <v>-4220.01</v>
      </c>
      <c r="AG88">
        <f t="shared" si="18"/>
        <v>0.18693500000000002</v>
      </c>
      <c r="AH88">
        <f t="shared" si="19"/>
        <v>-1</v>
      </c>
      <c r="AI88" s="16">
        <v>6783544</v>
      </c>
      <c r="AJ88" s="16" t="s">
        <v>7221</v>
      </c>
      <c r="AK88" s="16" t="s">
        <v>7222</v>
      </c>
      <c r="AL88" s="16" t="s">
        <v>7047</v>
      </c>
      <c r="AM88" s="16" t="s">
        <v>7140</v>
      </c>
      <c r="AN88">
        <v>15000</v>
      </c>
      <c r="AO88" t="e">
        <f>VLOOKUP(TRIM(AL88),'Parcela Dedutivel'!$A$1:$B$65536,2,FALSE)</f>
        <v>#N/A</v>
      </c>
      <c r="AP88" s="15">
        <f t="shared" si="20"/>
        <v>0</v>
      </c>
      <c r="AQ88" s="16">
        <f t="shared" si="21"/>
        <v>0</v>
      </c>
      <c r="AU88" t="s">
        <v>2863</v>
      </c>
      <c r="AV88" s="18">
        <v>42311</v>
      </c>
      <c r="AW88" t="s">
        <v>2864</v>
      </c>
      <c r="AX88" t="str">
        <f t="shared" si="22"/>
        <v>59104422001806</v>
      </c>
      <c r="AY88" s="17">
        <f t="shared" si="23"/>
        <v>1209.3500000000001</v>
      </c>
      <c r="AZ88" s="17">
        <f t="shared" si="24"/>
        <v>0</v>
      </c>
      <c r="BB88" t="str">
        <f t="shared" si="25"/>
        <v>03/11/2015;59104422001806;1209,35;0,00</v>
      </c>
    </row>
    <row r="89" spans="1:54" x14ac:dyDescent="0.25">
      <c r="A89" t="s">
        <v>26</v>
      </c>
      <c r="B89" t="s">
        <v>1855</v>
      </c>
      <c r="C89">
        <v>42331</v>
      </c>
      <c r="D89" t="s">
        <v>477</v>
      </c>
      <c r="E89" t="s">
        <v>6979</v>
      </c>
      <c r="F89" t="s">
        <v>478</v>
      </c>
      <c r="G89">
        <v>-4220.01</v>
      </c>
      <c r="H89">
        <v>4220.01</v>
      </c>
      <c r="I89">
        <v>295.40000000000003</v>
      </c>
      <c r="J89" t="s">
        <v>30</v>
      </c>
      <c r="K89">
        <v>0</v>
      </c>
      <c r="L89">
        <v>0</v>
      </c>
      <c r="M89" t="s">
        <v>31</v>
      </c>
      <c r="N89">
        <v>0</v>
      </c>
      <c r="O89">
        <v>0</v>
      </c>
      <c r="P89" t="s">
        <v>31</v>
      </c>
      <c r="Q89">
        <v>4220.01</v>
      </c>
      <c r="R89">
        <v>69.63</v>
      </c>
      <c r="S89" t="s">
        <v>32</v>
      </c>
      <c r="T89">
        <v>4220.01</v>
      </c>
      <c r="U89">
        <v>320.72000000000003</v>
      </c>
      <c r="V89" t="s">
        <v>32</v>
      </c>
      <c r="W89" t="s">
        <v>33</v>
      </c>
      <c r="X89" t="s">
        <v>1856</v>
      </c>
      <c r="Y89" t="s">
        <v>96</v>
      </c>
      <c r="Z89" t="s">
        <v>480</v>
      </c>
      <c r="AA89" t="s">
        <v>481</v>
      </c>
      <c r="AC89" s="13" t="str">
        <f t="shared" si="14"/>
        <v>000168512</v>
      </c>
      <c r="AD89" t="str">
        <f t="shared" si="15"/>
        <v>23/11/2015</v>
      </c>
      <c r="AE89" t="str">
        <f t="shared" si="16"/>
        <v>54305743001170</v>
      </c>
      <c r="AF89" s="14">
        <f t="shared" si="17"/>
        <v>-4220.01</v>
      </c>
      <c r="AG89">
        <f t="shared" si="18"/>
        <v>0.18693500000000002</v>
      </c>
      <c r="AH89">
        <f t="shared" si="19"/>
        <v>-1</v>
      </c>
      <c r="AI89" s="16">
        <v>6783544</v>
      </c>
      <c r="AJ89" s="16" t="s">
        <v>7221</v>
      </c>
      <c r="AK89" s="16" t="s">
        <v>7223</v>
      </c>
      <c r="AL89" s="16" t="s">
        <v>7048</v>
      </c>
      <c r="AM89" s="16" t="s">
        <v>7140</v>
      </c>
      <c r="AN89">
        <v>17000</v>
      </c>
      <c r="AO89" t="e">
        <f>VLOOKUP(TRIM(AL89),'Parcela Dedutivel'!$A$1:$B$65536,2,FALSE)</f>
        <v>#N/A</v>
      </c>
      <c r="AP89" s="15">
        <f t="shared" si="20"/>
        <v>0</v>
      </c>
      <c r="AQ89" s="16">
        <f t="shared" si="21"/>
        <v>0</v>
      </c>
      <c r="AU89" t="s">
        <v>2867</v>
      </c>
      <c r="AV89" s="18">
        <v>42311</v>
      </c>
      <c r="AW89" t="s">
        <v>2868</v>
      </c>
      <c r="AX89" t="str">
        <f t="shared" si="22"/>
        <v>02195445000361</v>
      </c>
      <c r="AY89" s="17">
        <f t="shared" si="23"/>
        <v>2437.0499999999997</v>
      </c>
      <c r="AZ89" s="17">
        <f t="shared" si="24"/>
        <v>0</v>
      </c>
      <c r="BB89" t="str">
        <f t="shared" si="25"/>
        <v>03/11/2015;02195445000361;2437,05;0,00</v>
      </c>
    </row>
    <row r="90" spans="1:54" x14ac:dyDescent="0.25">
      <c r="A90" t="s">
        <v>26</v>
      </c>
      <c r="B90" t="s">
        <v>1864</v>
      </c>
      <c r="C90">
        <v>42331</v>
      </c>
      <c r="D90" t="s">
        <v>477</v>
      </c>
      <c r="E90" t="s">
        <v>6979</v>
      </c>
      <c r="F90" t="s">
        <v>179</v>
      </c>
      <c r="G90">
        <v>-14940.8</v>
      </c>
      <c r="H90">
        <v>12992</v>
      </c>
      <c r="I90">
        <v>519.68000000000006</v>
      </c>
      <c r="J90" t="s">
        <v>780</v>
      </c>
      <c r="K90">
        <v>0</v>
      </c>
      <c r="L90">
        <v>0</v>
      </c>
      <c r="M90" t="s">
        <v>31</v>
      </c>
      <c r="N90">
        <v>12992</v>
      </c>
      <c r="O90">
        <v>1948.8</v>
      </c>
      <c r="P90" t="s">
        <v>62</v>
      </c>
      <c r="Q90">
        <v>12992</v>
      </c>
      <c r="R90">
        <v>214.37</v>
      </c>
      <c r="S90" t="s">
        <v>32</v>
      </c>
      <c r="T90">
        <v>12992</v>
      </c>
      <c r="U90">
        <v>987.39</v>
      </c>
      <c r="V90" t="s">
        <v>32</v>
      </c>
      <c r="W90" t="s">
        <v>33</v>
      </c>
      <c r="X90" t="s">
        <v>1865</v>
      </c>
      <c r="Y90" t="s">
        <v>91</v>
      </c>
      <c r="Z90" t="s">
        <v>1866</v>
      </c>
      <c r="AA90" t="s">
        <v>1867</v>
      </c>
      <c r="AC90" s="13" t="str">
        <f t="shared" si="14"/>
        <v>000168513</v>
      </c>
      <c r="AD90" t="str">
        <f t="shared" si="15"/>
        <v>23/11/2015</v>
      </c>
      <c r="AE90" t="str">
        <f t="shared" si="16"/>
        <v>14785345000102</v>
      </c>
      <c r="AF90" s="14">
        <f t="shared" si="17"/>
        <v>-14940.8</v>
      </c>
      <c r="AG90">
        <f t="shared" si="18"/>
        <v>0</v>
      </c>
      <c r="AH90">
        <f t="shared" si="19"/>
        <v>-1</v>
      </c>
      <c r="AI90" s="16">
        <v>6783544</v>
      </c>
      <c r="AJ90" s="16" t="s">
        <v>7221</v>
      </c>
      <c r="AK90" s="16" t="s">
        <v>7224</v>
      </c>
      <c r="AL90" s="16" t="s">
        <v>7048</v>
      </c>
      <c r="AM90" s="16" t="s">
        <v>7140</v>
      </c>
      <c r="AN90">
        <v>9000</v>
      </c>
      <c r="AO90" t="e">
        <f>VLOOKUP(TRIM(AL90),'Parcela Dedutivel'!$A$1:$B$65536,2,FALSE)</f>
        <v>#N/A</v>
      </c>
      <c r="AP90" s="15">
        <f t="shared" si="20"/>
        <v>0</v>
      </c>
      <c r="AQ90" s="16">
        <f t="shared" si="21"/>
        <v>0</v>
      </c>
      <c r="AU90" t="s">
        <v>2878</v>
      </c>
      <c r="AV90" s="18">
        <v>42311</v>
      </c>
      <c r="AW90" t="s">
        <v>641</v>
      </c>
      <c r="AX90" t="str">
        <f t="shared" si="22"/>
        <v>59578948000414</v>
      </c>
      <c r="AY90" s="17">
        <f t="shared" si="23"/>
        <v>182.26000000000002</v>
      </c>
      <c r="AZ90" s="17">
        <f t="shared" si="24"/>
        <v>0</v>
      </c>
      <c r="BB90" t="str">
        <f t="shared" si="25"/>
        <v>03/11/2015;59578948000414;182,26;0,00</v>
      </c>
    </row>
    <row r="91" spans="1:54" x14ac:dyDescent="0.25">
      <c r="A91" t="s">
        <v>26</v>
      </c>
      <c r="B91" t="s">
        <v>1868</v>
      </c>
      <c r="C91">
        <v>42331</v>
      </c>
      <c r="D91" t="s">
        <v>477</v>
      </c>
      <c r="E91" t="s">
        <v>6979</v>
      </c>
      <c r="F91" t="s">
        <v>179</v>
      </c>
      <c r="G91">
        <v>-1177.1400000000001</v>
      </c>
      <c r="H91">
        <v>1023.6</v>
      </c>
      <c r="I91">
        <v>122.83</v>
      </c>
      <c r="J91" t="s">
        <v>307</v>
      </c>
      <c r="K91">
        <v>0</v>
      </c>
      <c r="L91">
        <v>0</v>
      </c>
      <c r="M91" t="s">
        <v>31</v>
      </c>
      <c r="N91">
        <v>1023.6</v>
      </c>
      <c r="O91">
        <v>153.54</v>
      </c>
      <c r="P91" t="s">
        <v>62</v>
      </c>
      <c r="Q91">
        <v>1023.6</v>
      </c>
      <c r="R91">
        <v>16.89</v>
      </c>
      <c r="S91" t="s">
        <v>32</v>
      </c>
      <c r="T91">
        <v>1023.6</v>
      </c>
      <c r="U91">
        <v>77.790000000000006</v>
      </c>
      <c r="V91" t="s">
        <v>32</v>
      </c>
      <c r="W91" t="s">
        <v>33</v>
      </c>
      <c r="X91" t="s">
        <v>1865</v>
      </c>
      <c r="Y91" t="s">
        <v>91</v>
      </c>
      <c r="Z91" t="s">
        <v>1869</v>
      </c>
      <c r="AA91" t="s">
        <v>1870</v>
      </c>
      <c r="AC91" s="13" t="str">
        <f t="shared" si="14"/>
        <v>000168514</v>
      </c>
      <c r="AD91" t="str">
        <f t="shared" si="15"/>
        <v>23/11/2015</v>
      </c>
      <c r="AE91" t="str">
        <f t="shared" si="16"/>
        <v>14785345000102</v>
      </c>
      <c r="AF91" s="14">
        <f t="shared" si="17"/>
        <v>-1177.1400000000001</v>
      </c>
      <c r="AG91">
        <f t="shared" si="18"/>
        <v>0</v>
      </c>
      <c r="AH91">
        <f t="shared" si="19"/>
        <v>-1</v>
      </c>
      <c r="AI91" s="16">
        <v>6783544</v>
      </c>
      <c r="AJ91" s="16" t="s">
        <v>7221</v>
      </c>
      <c r="AK91" s="16" t="s">
        <v>7225</v>
      </c>
      <c r="AL91" s="16" t="s">
        <v>7047</v>
      </c>
      <c r="AM91" s="16" t="s">
        <v>7140</v>
      </c>
      <c r="AN91">
        <v>15000</v>
      </c>
      <c r="AO91" t="e">
        <f>VLOOKUP(TRIM(AL91),'Parcela Dedutivel'!$A$1:$B$65536,2,FALSE)</f>
        <v>#N/A</v>
      </c>
      <c r="AP91" s="15">
        <f t="shared" si="20"/>
        <v>0</v>
      </c>
      <c r="AQ91" s="16">
        <f t="shared" si="21"/>
        <v>0</v>
      </c>
      <c r="AU91" t="s">
        <v>2879</v>
      </c>
      <c r="AV91" s="18">
        <v>42311</v>
      </c>
      <c r="AW91" t="s">
        <v>641</v>
      </c>
      <c r="AX91" t="str">
        <f t="shared" si="22"/>
        <v>59578948000414</v>
      </c>
      <c r="AY91" s="17">
        <f t="shared" si="23"/>
        <v>353.33000000000004</v>
      </c>
      <c r="AZ91" s="17">
        <f t="shared" si="24"/>
        <v>0</v>
      </c>
      <c r="BB91" t="str">
        <f t="shared" si="25"/>
        <v>03/11/2015;59578948000414;353,33;0,00</v>
      </c>
    </row>
    <row r="92" spans="1:54" x14ac:dyDescent="0.25">
      <c r="A92" t="s">
        <v>26</v>
      </c>
      <c r="B92" t="s">
        <v>2408</v>
      </c>
      <c r="C92">
        <v>42333</v>
      </c>
      <c r="D92" t="s">
        <v>586</v>
      </c>
      <c r="E92" t="s">
        <v>6979</v>
      </c>
      <c r="F92" t="s">
        <v>29</v>
      </c>
      <c r="G92">
        <v>-2594.9</v>
      </c>
      <c r="H92">
        <v>2594.9</v>
      </c>
      <c r="I92">
        <v>467.08</v>
      </c>
      <c r="J92" t="s">
        <v>30</v>
      </c>
      <c r="K92">
        <v>0</v>
      </c>
      <c r="L92">
        <v>0</v>
      </c>
      <c r="M92" t="s">
        <v>31</v>
      </c>
      <c r="N92">
        <v>0</v>
      </c>
      <c r="O92">
        <v>0</v>
      </c>
      <c r="P92" t="s">
        <v>31</v>
      </c>
      <c r="Q92">
        <v>2594.9</v>
      </c>
      <c r="R92">
        <v>42.82</v>
      </c>
      <c r="S92" t="s">
        <v>32</v>
      </c>
      <c r="T92">
        <v>2594.9</v>
      </c>
      <c r="U92">
        <v>197.21</v>
      </c>
      <c r="V92" t="s">
        <v>32</v>
      </c>
      <c r="W92" t="s">
        <v>33</v>
      </c>
      <c r="X92" t="s">
        <v>2409</v>
      </c>
      <c r="Y92" t="s">
        <v>96</v>
      </c>
      <c r="Z92" t="s">
        <v>2410</v>
      </c>
      <c r="AA92" t="s">
        <v>2411</v>
      </c>
      <c r="AC92" s="13" t="str">
        <f t="shared" si="14"/>
        <v>000125408</v>
      </c>
      <c r="AD92" t="str">
        <f t="shared" si="15"/>
        <v>25/11/2015</v>
      </c>
      <c r="AE92" t="str">
        <f t="shared" si="16"/>
        <v>20985558000180</v>
      </c>
      <c r="AF92" s="14">
        <f t="shared" si="17"/>
        <v>-2594.9</v>
      </c>
      <c r="AG92">
        <f t="shared" si="18"/>
        <v>0</v>
      </c>
      <c r="AH92">
        <f t="shared" si="19"/>
        <v>-1</v>
      </c>
      <c r="AI92" s="16">
        <v>6783788</v>
      </c>
      <c r="AJ92" s="16" t="s">
        <v>7226</v>
      </c>
      <c r="AK92" s="16" t="s">
        <v>7227</v>
      </c>
      <c r="AL92" s="16" t="s">
        <v>7049</v>
      </c>
      <c r="AM92" s="16" t="s">
        <v>7140</v>
      </c>
      <c r="AN92">
        <v>100000</v>
      </c>
      <c r="AO92">
        <f>VLOOKUP(TRIM(AL92),'Parcela Dedutivel'!$A$1:$B$65536,2,FALSE)</f>
        <v>0</v>
      </c>
      <c r="AP92" s="15">
        <f t="shared" si="20"/>
        <v>0</v>
      </c>
      <c r="AQ92" s="16">
        <f t="shared" si="21"/>
        <v>0</v>
      </c>
      <c r="AU92" t="s">
        <v>2882</v>
      </c>
      <c r="AV92" s="18">
        <v>42311</v>
      </c>
      <c r="AW92" t="s">
        <v>2864</v>
      </c>
      <c r="AX92" t="str">
        <f t="shared" si="22"/>
        <v>59104422001806</v>
      </c>
      <c r="AY92" s="17">
        <f t="shared" si="23"/>
        <v>3.85</v>
      </c>
      <c r="AZ92" s="17">
        <f t="shared" si="24"/>
        <v>0</v>
      </c>
      <c r="BB92" t="str">
        <f t="shared" si="25"/>
        <v>03/11/2015;59104422001806;3,85;0,00</v>
      </c>
    </row>
    <row r="93" spans="1:54" x14ac:dyDescent="0.25">
      <c r="A93" t="s">
        <v>26</v>
      </c>
      <c r="B93" t="s">
        <v>2408</v>
      </c>
      <c r="C93">
        <v>42333</v>
      </c>
      <c r="D93" t="s">
        <v>586</v>
      </c>
      <c r="E93" t="s">
        <v>6979</v>
      </c>
      <c r="F93" t="s">
        <v>29</v>
      </c>
      <c r="G93">
        <v>-90.63</v>
      </c>
      <c r="H93">
        <v>90.63</v>
      </c>
      <c r="I93">
        <v>16.309999999999999</v>
      </c>
      <c r="J93" t="s">
        <v>30</v>
      </c>
      <c r="K93">
        <v>0</v>
      </c>
      <c r="L93">
        <v>0</v>
      </c>
      <c r="M93" t="s">
        <v>31</v>
      </c>
      <c r="N93">
        <v>0</v>
      </c>
      <c r="O93">
        <v>0</v>
      </c>
      <c r="P93" t="s">
        <v>31</v>
      </c>
      <c r="Q93">
        <v>90.63</v>
      </c>
      <c r="R93">
        <v>1.5</v>
      </c>
      <c r="S93" t="s">
        <v>32</v>
      </c>
      <c r="T93">
        <v>90.63</v>
      </c>
      <c r="U93">
        <v>6.8900000000000006</v>
      </c>
      <c r="V93" t="s">
        <v>32</v>
      </c>
      <c r="W93" t="s">
        <v>33</v>
      </c>
      <c r="X93" t="s">
        <v>2409</v>
      </c>
      <c r="Y93" t="s">
        <v>96</v>
      </c>
      <c r="Z93" t="s">
        <v>2410</v>
      </c>
      <c r="AA93" t="s">
        <v>2411</v>
      </c>
      <c r="AC93" s="13" t="str">
        <f t="shared" si="14"/>
        <v>000125408</v>
      </c>
      <c r="AD93" t="str">
        <f t="shared" si="15"/>
        <v>25/11/2015</v>
      </c>
      <c r="AE93" t="str">
        <f t="shared" si="16"/>
        <v>20985558000180</v>
      </c>
      <c r="AF93" s="14">
        <f t="shared" si="17"/>
        <v>-90.63</v>
      </c>
      <c r="AG93">
        <f t="shared" si="18"/>
        <v>0</v>
      </c>
      <c r="AH93">
        <f t="shared" si="19"/>
        <v>-1</v>
      </c>
      <c r="AI93" s="16">
        <v>247856</v>
      </c>
      <c r="AJ93" s="16" t="s">
        <v>7156</v>
      </c>
      <c r="AK93" s="16" t="s">
        <v>7228</v>
      </c>
      <c r="AL93" s="16" t="s">
        <v>7002</v>
      </c>
      <c r="AM93" s="16" t="s">
        <v>7158</v>
      </c>
      <c r="AN93">
        <v>1000</v>
      </c>
      <c r="AO93" t="e">
        <f>VLOOKUP(TRIM(AL93),'Parcela Dedutivel'!$A$1:$B$65536,2,FALSE)</f>
        <v>#N/A</v>
      </c>
      <c r="AP93" s="15">
        <f t="shared" si="20"/>
        <v>0</v>
      </c>
      <c r="AQ93" s="16">
        <f t="shared" si="21"/>
        <v>0</v>
      </c>
      <c r="AU93" t="s">
        <v>2885</v>
      </c>
      <c r="AV93" s="18">
        <v>42311</v>
      </c>
      <c r="AW93" t="s">
        <v>2864</v>
      </c>
      <c r="AX93" t="str">
        <f t="shared" si="22"/>
        <v>59104422001806</v>
      </c>
      <c r="AY93" s="17">
        <f t="shared" si="23"/>
        <v>0.70000000000000007</v>
      </c>
      <c r="AZ93" s="17">
        <f t="shared" si="24"/>
        <v>0</v>
      </c>
      <c r="BB93" t="str">
        <f t="shared" si="25"/>
        <v>03/11/2015;59104422001806;0,70;0,00</v>
      </c>
    </row>
    <row r="94" spans="1:54" x14ac:dyDescent="0.25">
      <c r="A94" t="s">
        <v>26</v>
      </c>
      <c r="B94" t="s">
        <v>2408</v>
      </c>
      <c r="C94">
        <v>42333</v>
      </c>
      <c r="D94" t="s">
        <v>586</v>
      </c>
      <c r="E94" t="s">
        <v>6979</v>
      </c>
      <c r="F94" t="s">
        <v>29</v>
      </c>
      <c r="G94">
        <v>-655.22</v>
      </c>
      <c r="H94">
        <v>655.22</v>
      </c>
      <c r="I94">
        <v>117.94</v>
      </c>
      <c r="J94" t="s">
        <v>30</v>
      </c>
      <c r="K94">
        <v>0</v>
      </c>
      <c r="L94">
        <v>0</v>
      </c>
      <c r="M94" t="s">
        <v>31</v>
      </c>
      <c r="N94">
        <v>0</v>
      </c>
      <c r="O94">
        <v>0</v>
      </c>
      <c r="P94" t="s">
        <v>31</v>
      </c>
      <c r="Q94">
        <v>655.22</v>
      </c>
      <c r="R94">
        <v>10.81</v>
      </c>
      <c r="S94" t="s">
        <v>32</v>
      </c>
      <c r="T94">
        <v>655.22</v>
      </c>
      <c r="U94">
        <v>49.800000000000004</v>
      </c>
      <c r="V94" t="s">
        <v>32</v>
      </c>
      <c r="W94" t="s">
        <v>33</v>
      </c>
      <c r="X94" t="s">
        <v>2409</v>
      </c>
      <c r="Y94" t="s">
        <v>96</v>
      </c>
      <c r="Z94" t="s">
        <v>2412</v>
      </c>
      <c r="AA94" t="s">
        <v>2413</v>
      </c>
      <c r="AC94" s="13" t="str">
        <f t="shared" si="14"/>
        <v>000125408</v>
      </c>
      <c r="AD94" t="str">
        <f t="shared" si="15"/>
        <v>25/11/2015</v>
      </c>
      <c r="AE94" t="str">
        <f t="shared" si="16"/>
        <v>20985558000180</v>
      </c>
      <c r="AF94" s="14">
        <f t="shared" si="17"/>
        <v>-655.22</v>
      </c>
      <c r="AG94">
        <f t="shared" si="18"/>
        <v>0</v>
      </c>
      <c r="AH94">
        <f t="shared" si="19"/>
        <v>-1</v>
      </c>
      <c r="AI94" s="16">
        <v>1237079</v>
      </c>
      <c r="AJ94" s="16" t="s">
        <v>7150</v>
      </c>
      <c r="AK94" s="16" t="s">
        <v>7229</v>
      </c>
      <c r="AL94" s="16" t="s">
        <v>7050</v>
      </c>
      <c r="AM94" s="16" t="s">
        <v>7140</v>
      </c>
      <c r="AN94">
        <v>20000</v>
      </c>
      <c r="AO94" t="e">
        <f>VLOOKUP(TRIM(AL94),'Parcela Dedutivel'!$A$1:$B$65536,2,FALSE)</f>
        <v>#N/A</v>
      </c>
      <c r="AP94" s="15">
        <f t="shared" si="20"/>
        <v>0</v>
      </c>
      <c r="AQ94" s="16">
        <f t="shared" si="21"/>
        <v>0</v>
      </c>
      <c r="AU94" t="s">
        <v>2888</v>
      </c>
      <c r="AV94" s="18">
        <v>42311</v>
      </c>
      <c r="AW94" t="s">
        <v>2889</v>
      </c>
      <c r="AX94" t="str">
        <f t="shared" si="22"/>
        <v>27275197000128</v>
      </c>
      <c r="AY94" s="17">
        <f t="shared" si="23"/>
        <v>595.38</v>
      </c>
      <c r="AZ94" s="17">
        <f t="shared" si="24"/>
        <v>0</v>
      </c>
      <c r="BB94" t="str">
        <f t="shared" si="25"/>
        <v>03/11/2015;27275197000128;595,38;0,00</v>
      </c>
    </row>
    <row r="95" spans="1:54" x14ac:dyDescent="0.25">
      <c r="A95" t="s">
        <v>26</v>
      </c>
      <c r="B95" t="s">
        <v>2408</v>
      </c>
      <c r="C95">
        <v>42333</v>
      </c>
      <c r="D95" t="s">
        <v>586</v>
      </c>
      <c r="E95" t="s">
        <v>6979</v>
      </c>
      <c r="F95" t="s">
        <v>29</v>
      </c>
      <c r="G95">
        <v>-1293.2</v>
      </c>
      <c r="H95">
        <v>1293.2</v>
      </c>
      <c r="I95">
        <v>232.78</v>
      </c>
      <c r="J95" t="s">
        <v>30</v>
      </c>
      <c r="K95">
        <v>0</v>
      </c>
      <c r="L95">
        <v>0</v>
      </c>
      <c r="M95" t="s">
        <v>31</v>
      </c>
      <c r="N95">
        <v>0</v>
      </c>
      <c r="O95">
        <v>0</v>
      </c>
      <c r="P95" t="s">
        <v>31</v>
      </c>
      <c r="Q95">
        <v>1293.2</v>
      </c>
      <c r="R95">
        <v>21.34</v>
      </c>
      <c r="S95" t="s">
        <v>32</v>
      </c>
      <c r="T95">
        <v>1293.2</v>
      </c>
      <c r="U95">
        <v>98.28</v>
      </c>
      <c r="V95" t="s">
        <v>32</v>
      </c>
      <c r="W95" t="s">
        <v>33</v>
      </c>
      <c r="X95" t="s">
        <v>2409</v>
      </c>
      <c r="Y95" t="s">
        <v>96</v>
      </c>
      <c r="Z95" t="s">
        <v>2412</v>
      </c>
      <c r="AA95" t="s">
        <v>2413</v>
      </c>
      <c r="AC95" s="13" t="str">
        <f t="shared" si="14"/>
        <v>000125408</v>
      </c>
      <c r="AD95" t="str">
        <f t="shared" si="15"/>
        <v>25/11/2015</v>
      </c>
      <c r="AE95" t="str">
        <f t="shared" si="16"/>
        <v>20985558000180</v>
      </c>
      <c r="AF95" s="14">
        <f t="shared" si="17"/>
        <v>-1293.2</v>
      </c>
      <c r="AG95">
        <f t="shared" si="18"/>
        <v>0</v>
      </c>
      <c r="AH95">
        <f t="shared" si="19"/>
        <v>-1</v>
      </c>
      <c r="AI95" s="16">
        <v>1237079</v>
      </c>
      <c r="AJ95" s="16" t="s">
        <v>7150</v>
      </c>
      <c r="AK95" s="16" t="s">
        <v>7229</v>
      </c>
      <c r="AL95" s="16" t="s">
        <v>7051</v>
      </c>
      <c r="AM95" s="16" t="s">
        <v>7140</v>
      </c>
      <c r="AN95">
        <v>30000</v>
      </c>
      <c r="AO95" t="e">
        <f>VLOOKUP(TRIM(AL95),'Parcela Dedutivel'!$A$1:$B$65536,2,FALSE)</f>
        <v>#N/A</v>
      </c>
      <c r="AP95" s="15">
        <f t="shared" si="20"/>
        <v>0</v>
      </c>
      <c r="AQ95" s="16">
        <f t="shared" si="21"/>
        <v>0</v>
      </c>
      <c r="AU95" t="s">
        <v>2890</v>
      </c>
      <c r="AV95" s="18">
        <v>42311</v>
      </c>
      <c r="AW95" t="s">
        <v>2891</v>
      </c>
      <c r="AX95" t="str">
        <f t="shared" si="22"/>
        <v>52516762000149</v>
      </c>
      <c r="AY95" s="17">
        <f t="shared" si="23"/>
        <v>1267.2</v>
      </c>
      <c r="AZ95" s="17">
        <f t="shared" si="24"/>
        <v>0</v>
      </c>
      <c r="BB95" t="str">
        <f t="shared" si="25"/>
        <v>03/11/2015;52516762000149;1267,20;0,00</v>
      </c>
    </row>
    <row r="96" spans="1:54" x14ac:dyDescent="0.25">
      <c r="A96" t="s">
        <v>26</v>
      </c>
      <c r="B96" t="s">
        <v>2408</v>
      </c>
      <c r="C96">
        <v>42333</v>
      </c>
      <c r="D96" t="s">
        <v>586</v>
      </c>
      <c r="E96" t="s">
        <v>6979</v>
      </c>
      <c r="F96" t="s">
        <v>29</v>
      </c>
      <c r="G96">
        <v>-1293.2</v>
      </c>
      <c r="H96">
        <v>1293.2</v>
      </c>
      <c r="I96">
        <v>232.78</v>
      </c>
      <c r="J96" t="s">
        <v>30</v>
      </c>
      <c r="K96">
        <v>0</v>
      </c>
      <c r="L96">
        <v>0</v>
      </c>
      <c r="M96" t="s">
        <v>31</v>
      </c>
      <c r="N96">
        <v>0</v>
      </c>
      <c r="O96">
        <v>0</v>
      </c>
      <c r="P96" t="s">
        <v>31</v>
      </c>
      <c r="Q96">
        <v>1293.2</v>
      </c>
      <c r="R96">
        <v>21.34</v>
      </c>
      <c r="S96" t="s">
        <v>32</v>
      </c>
      <c r="T96">
        <v>1293.2</v>
      </c>
      <c r="U96">
        <v>98.28</v>
      </c>
      <c r="V96" t="s">
        <v>32</v>
      </c>
      <c r="W96" t="s">
        <v>33</v>
      </c>
      <c r="X96" t="s">
        <v>2409</v>
      </c>
      <c r="Y96" t="s">
        <v>96</v>
      </c>
      <c r="Z96" t="s">
        <v>2412</v>
      </c>
      <c r="AA96" t="s">
        <v>2413</v>
      </c>
      <c r="AC96" s="13" t="str">
        <f t="shared" si="14"/>
        <v>000125408</v>
      </c>
      <c r="AD96" t="str">
        <f t="shared" si="15"/>
        <v>25/11/2015</v>
      </c>
      <c r="AE96" t="str">
        <f t="shared" si="16"/>
        <v>20985558000180</v>
      </c>
      <c r="AF96" s="14">
        <f t="shared" si="17"/>
        <v>-1293.2</v>
      </c>
      <c r="AG96">
        <f t="shared" si="18"/>
        <v>0</v>
      </c>
      <c r="AH96">
        <f t="shared" si="19"/>
        <v>-1</v>
      </c>
      <c r="AI96" s="16">
        <v>6782808</v>
      </c>
      <c r="AJ96" s="16" t="s">
        <v>7138</v>
      </c>
      <c r="AK96" s="16" t="s">
        <v>7230</v>
      </c>
      <c r="AL96" s="16" t="s">
        <v>7052</v>
      </c>
      <c r="AM96" s="16" t="s">
        <v>7140</v>
      </c>
      <c r="AN96">
        <v>1000</v>
      </c>
      <c r="AO96" t="e">
        <f>VLOOKUP(TRIM(AL96),'Parcela Dedutivel'!$A$1:$B$65536,2,FALSE)</f>
        <v>#N/A</v>
      </c>
      <c r="AP96" s="15">
        <f t="shared" si="20"/>
        <v>0</v>
      </c>
      <c r="AQ96" s="16">
        <f t="shared" si="21"/>
        <v>0</v>
      </c>
      <c r="AU96" t="s">
        <v>2896</v>
      </c>
      <c r="AV96" s="18">
        <v>42311</v>
      </c>
      <c r="AW96" t="s">
        <v>2864</v>
      </c>
      <c r="AX96" t="str">
        <f t="shared" si="22"/>
        <v>59104422001806</v>
      </c>
      <c r="AY96" s="17">
        <f t="shared" si="23"/>
        <v>112.71000000000001</v>
      </c>
      <c r="AZ96" s="17">
        <f t="shared" si="24"/>
        <v>0</v>
      </c>
      <c r="BB96" t="str">
        <f t="shared" si="25"/>
        <v>03/11/2015;59104422001806;112,71;0,00</v>
      </c>
    </row>
    <row r="97" spans="1:54" x14ac:dyDescent="0.25">
      <c r="A97" t="s">
        <v>26</v>
      </c>
      <c r="B97" t="s">
        <v>2408</v>
      </c>
      <c r="C97">
        <v>42333</v>
      </c>
      <c r="D97" t="s">
        <v>586</v>
      </c>
      <c r="E97" t="s">
        <v>6979</v>
      </c>
      <c r="F97" t="s">
        <v>29</v>
      </c>
      <c r="G97">
        <v>-4420.62</v>
      </c>
      <c r="H97">
        <v>4420.62</v>
      </c>
      <c r="I97">
        <v>795.71</v>
      </c>
      <c r="J97" t="s">
        <v>30</v>
      </c>
      <c r="K97">
        <v>0</v>
      </c>
      <c r="L97">
        <v>0</v>
      </c>
      <c r="M97" t="s">
        <v>31</v>
      </c>
      <c r="N97">
        <v>0</v>
      </c>
      <c r="O97">
        <v>0</v>
      </c>
      <c r="P97" t="s">
        <v>31</v>
      </c>
      <c r="Q97">
        <v>4420.62</v>
      </c>
      <c r="R97">
        <v>72.94</v>
      </c>
      <c r="S97" t="s">
        <v>32</v>
      </c>
      <c r="T97">
        <v>4420.62</v>
      </c>
      <c r="U97">
        <v>335.97</v>
      </c>
      <c r="V97" t="s">
        <v>32</v>
      </c>
      <c r="W97" t="s">
        <v>33</v>
      </c>
      <c r="X97" t="s">
        <v>2409</v>
      </c>
      <c r="Y97" t="s">
        <v>96</v>
      </c>
      <c r="Z97" t="s">
        <v>2410</v>
      </c>
      <c r="AA97" t="s">
        <v>2411</v>
      </c>
      <c r="AC97" s="13" t="str">
        <f t="shared" si="14"/>
        <v>000125408</v>
      </c>
      <c r="AD97" t="str">
        <f t="shared" si="15"/>
        <v>25/11/2015</v>
      </c>
      <c r="AE97" t="str">
        <f t="shared" si="16"/>
        <v>20985558000180</v>
      </c>
      <c r="AF97" s="14">
        <f t="shared" si="17"/>
        <v>-4420.62</v>
      </c>
      <c r="AG97">
        <f t="shared" si="18"/>
        <v>0</v>
      </c>
      <c r="AH97">
        <f t="shared" si="19"/>
        <v>-1</v>
      </c>
      <c r="AI97" s="16">
        <v>6784250</v>
      </c>
      <c r="AJ97" s="16" t="s">
        <v>7159</v>
      </c>
      <c r="AK97" s="16" t="s">
        <v>7231</v>
      </c>
      <c r="AL97" s="16" t="s">
        <v>7045</v>
      </c>
      <c r="AM97" s="16" t="s">
        <v>7140</v>
      </c>
      <c r="AN97">
        <v>50</v>
      </c>
      <c r="AO97" t="e">
        <f>VLOOKUP(TRIM(AL97),'Parcela Dedutivel'!$A$1:$B$65536,2,FALSE)</f>
        <v>#N/A</v>
      </c>
      <c r="AP97" s="15">
        <f t="shared" si="20"/>
        <v>0</v>
      </c>
      <c r="AQ97" s="16">
        <f t="shared" si="21"/>
        <v>0</v>
      </c>
      <c r="AU97" t="s">
        <v>2899</v>
      </c>
      <c r="AV97" s="18">
        <v>42311</v>
      </c>
      <c r="AW97" t="s">
        <v>2864</v>
      </c>
      <c r="AX97" t="str">
        <f t="shared" si="22"/>
        <v>59104422001806</v>
      </c>
      <c r="AY97" s="17">
        <f t="shared" si="23"/>
        <v>135.26</v>
      </c>
      <c r="AZ97" s="17">
        <f t="shared" si="24"/>
        <v>2.9077631999999998</v>
      </c>
      <c r="BB97" t="str">
        <f t="shared" si="25"/>
        <v>03/11/2015;59104422001806;135,26;2,91</v>
      </c>
    </row>
    <row r="98" spans="1:54" x14ac:dyDescent="0.25">
      <c r="A98" t="s">
        <v>26</v>
      </c>
      <c r="B98" t="s">
        <v>2408</v>
      </c>
      <c r="C98">
        <v>42333</v>
      </c>
      <c r="D98" t="s">
        <v>586</v>
      </c>
      <c r="E98" t="s">
        <v>6979</v>
      </c>
      <c r="F98" t="s">
        <v>29</v>
      </c>
      <c r="G98">
        <v>-400.36</v>
      </c>
      <c r="H98">
        <v>400.36</v>
      </c>
      <c r="I98">
        <v>72.06</v>
      </c>
      <c r="J98" t="s">
        <v>30</v>
      </c>
      <c r="K98">
        <v>0</v>
      </c>
      <c r="L98">
        <v>0</v>
      </c>
      <c r="M98" t="s">
        <v>31</v>
      </c>
      <c r="N98">
        <v>0</v>
      </c>
      <c r="O98">
        <v>0</v>
      </c>
      <c r="P98" t="s">
        <v>31</v>
      </c>
      <c r="Q98">
        <v>400.36</v>
      </c>
      <c r="R98">
        <v>6.61</v>
      </c>
      <c r="S98" t="s">
        <v>32</v>
      </c>
      <c r="T98">
        <v>400.36</v>
      </c>
      <c r="U98">
        <v>30.43</v>
      </c>
      <c r="V98" t="s">
        <v>32</v>
      </c>
      <c r="W98" t="s">
        <v>33</v>
      </c>
      <c r="X98" t="s">
        <v>2409</v>
      </c>
      <c r="Y98" t="s">
        <v>91</v>
      </c>
      <c r="Z98" t="s">
        <v>2414</v>
      </c>
      <c r="AA98" t="s">
        <v>2415</v>
      </c>
      <c r="AC98" s="13" t="str">
        <f t="shared" si="14"/>
        <v>000125408</v>
      </c>
      <c r="AD98" t="str">
        <f t="shared" si="15"/>
        <v>25/11/2015</v>
      </c>
      <c r="AE98" t="str">
        <f t="shared" si="16"/>
        <v>20985558000180</v>
      </c>
      <c r="AF98" s="14">
        <f t="shared" si="17"/>
        <v>-400.36</v>
      </c>
      <c r="AG98">
        <f t="shared" si="18"/>
        <v>0</v>
      </c>
      <c r="AH98">
        <f t="shared" si="19"/>
        <v>-1</v>
      </c>
      <c r="AI98" s="16">
        <v>7404770</v>
      </c>
      <c r="AJ98" s="16" t="s">
        <v>7152</v>
      </c>
      <c r="AK98" s="16" t="s">
        <v>7232</v>
      </c>
      <c r="AL98" s="16" t="s">
        <v>7053</v>
      </c>
      <c r="AM98" s="16" t="s">
        <v>7140</v>
      </c>
      <c r="AN98">
        <v>5</v>
      </c>
      <c r="AO98" t="e">
        <f>VLOOKUP(TRIM(AL98),'Parcela Dedutivel'!$A$1:$B$65536,2,FALSE)</f>
        <v>#N/A</v>
      </c>
      <c r="AP98" s="15">
        <f t="shared" si="20"/>
        <v>0</v>
      </c>
      <c r="AQ98" s="16">
        <f t="shared" si="21"/>
        <v>0</v>
      </c>
      <c r="AU98" t="s">
        <v>2902</v>
      </c>
      <c r="AV98" s="18">
        <v>42311</v>
      </c>
      <c r="AW98" t="s">
        <v>2905</v>
      </c>
      <c r="AX98" t="str">
        <f t="shared" si="22"/>
        <v>08962294000144</v>
      </c>
      <c r="AY98" s="17">
        <f t="shared" si="23"/>
        <v>1031.04</v>
      </c>
      <c r="AZ98" s="17">
        <f t="shared" si="24"/>
        <v>0</v>
      </c>
      <c r="BB98" t="str">
        <f t="shared" si="25"/>
        <v>03/11/2015;08962294000144;1031,04;0,00</v>
      </c>
    </row>
    <row r="99" spans="1:54" x14ac:dyDescent="0.25">
      <c r="A99" t="s">
        <v>26</v>
      </c>
      <c r="B99" t="s">
        <v>2408</v>
      </c>
      <c r="C99">
        <v>42333</v>
      </c>
      <c r="D99" t="s">
        <v>586</v>
      </c>
      <c r="E99" t="s">
        <v>6979</v>
      </c>
      <c r="F99" t="s">
        <v>29</v>
      </c>
      <c r="G99">
        <v>-862.13</v>
      </c>
      <c r="H99">
        <v>862.13</v>
      </c>
      <c r="I99">
        <v>155.18</v>
      </c>
      <c r="J99" t="s">
        <v>30</v>
      </c>
      <c r="K99">
        <v>0</v>
      </c>
      <c r="L99">
        <v>0</v>
      </c>
      <c r="M99" t="s">
        <v>31</v>
      </c>
      <c r="N99">
        <v>0</v>
      </c>
      <c r="O99">
        <v>0</v>
      </c>
      <c r="P99" t="s">
        <v>31</v>
      </c>
      <c r="Q99">
        <v>862.13</v>
      </c>
      <c r="R99">
        <v>14.23</v>
      </c>
      <c r="S99" t="s">
        <v>32</v>
      </c>
      <c r="T99">
        <v>862.13</v>
      </c>
      <c r="U99">
        <v>65.52</v>
      </c>
      <c r="V99" t="s">
        <v>32</v>
      </c>
      <c r="W99" t="s">
        <v>33</v>
      </c>
      <c r="X99" t="s">
        <v>2409</v>
      </c>
      <c r="Y99" t="s">
        <v>96</v>
      </c>
      <c r="Z99" t="s">
        <v>2412</v>
      </c>
      <c r="AA99" t="s">
        <v>2413</v>
      </c>
      <c r="AC99" s="13" t="str">
        <f t="shared" si="14"/>
        <v>000125408</v>
      </c>
      <c r="AD99" t="str">
        <f t="shared" si="15"/>
        <v>25/11/2015</v>
      </c>
      <c r="AE99" t="str">
        <f t="shared" si="16"/>
        <v>20985558000180</v>
      </c>
      <c r="AF99" s="14">
        <f t="shared" si="17"/>
        <v>-862.13</v>
      </c>
      <c r="AG99">
        <f t="shared" si="18"/>
        <v>0</v>
      </c>
      <c r="AH99">
        <f t="shared" si="19"/>
        <v>-1</v>
      </c>
      <c r="AI99" s="16">
        <v>6789625</v>
      </c>
      <c r="AJ99" s="16" t="s">
        <v>7176</v>
      </c>
      <c r="AK99" s="16" t="s">
        <v>7233</v>
      </c>
      <c r="AL99" s="16" t="s">
        <v>7054</v>
      </c>
      <c r="AM99" s="16" t="s">
        <v>7140</v>
      </c>
      <c r="AN99">
        <v>4000</v>
      </c>
      <c r="AO99" t="e">
        <f>VLOOKUP(TRIM(AL99),'Parcela Dedutivel'!$A$1:$B$65536,2,FALSE)</f>
        <v>#N/A</v>
      </c>
      <c r="AP99" s="15">
        <f t="shared" si="20"/>
        <v>0</v>
      </c>
      <c r="AQ99" s="16">
        <f t="shared" si="21"/>
        <v>0</v>
      </c>
      <c r="AU99" t="s">
        <v>2908</v>
      </c>
      <c r="AV99" s="18">
        <v>42311</v>
      </c>
      <c r="AW99" t="s">
        <v>2555</v>
      </c>
      <c r="AX99" t="str">
        <f t="shared" si="22"/>
        <v>08285374000293</v>
      </c>
      <c r="AY99" s="17">
        <f t="shared" si="23"/>
        <v>2568.75</v>
      </c>
      <c r="AZ99" s="17">
        <f t="shared" si="24"/>
        <v>0</v>
      </c>
      <c r="BB99" t="str">
        <f t="shared" si="25"/>
        <v>03/11/2015;08285374000293;2568,75;0,00</v>
      </c>
    </row>
    <row r="100" spans="1:54" x14ac:dyDescent="0.25">
      <c r="A100" t="s">
        <v>26</v>
      </c>
      <c r="B100" t="s">
        <v>2408</v>
      </c>
      <c r="C100">
        <v>42333</v>
      </c>
      <c r="D100" t="s">
        <v>586</v>
      </c>
      <c r="E100" t="s">
        <v>6979</v>
      </c>
      <c r="F100" t="s">
        <v>29</v>
      </c>
      <c r="G100">
        <v>-3315.46</v>
      </c>
      <c r="H100">
        <v>3315.46</v>
      </c>
      <c r="I100">
        <v>596.78</v>
      </c>
      <c r="J100" t="s">
        <v>30</v>
      </c>
      <c r="K100">
        <v>0</v>
      </c>
      <c r="L100">
        <v>0</v>
      </c>
      <c r="M100" t="s">
        <v>31</v>
      </c>
      <c r="N100">
        <v>0</v>
      </c>
      <c r="O100">
        <v>0</v>
      </c>
      <c r="P100" t="s">
        <v>31</v>
      </c>
      <c r="Q100">
        <v>3315.46</v>
      </c>
      <c r="R100">
        <v>54.71</v>
      </c>
      <c r="S100" t="s">
        <v>32</v>
      </c>
      <c r="T100">
        <v>3315.46</v>
      </c>
      <c r="U100">
        <v>251.97</v>
      </c>
      <c r="V100" t="s">
        <v>32</v>
      </c>
      <c r="W100" t="s">
        <v>33</v>
      </c>
      <c r="X100" t="s">
        <v>2409</v>
      </c>
      <c r="Y100" t="s">
        <v>96</v>
      </c>
      <c r="Z100" t="s">
        <v>2410</v>
      </c>
      <c r="AA100" t="s">
        <v>2411</v>
      </c>
      <c r="AC100" s="13" t="str">
        <f t="shared" si="14"/>
        <v>000125408</v>
      </c>
      <c r="AD100" t="str">
        <f t="shared" si="15"/>
        <v>25/11/2015</v>
      </c>
      <c r="AE100" t="str">
        <f t="shared" si="16"/>
        <v>20985558000180</v>
      </c>
      <c r="AF100" s="14">
        <f t="shared" si="17"/>
        <v>-3315.46</v>
      </c>
      <c r="AG100">
        <f t="shared" si="18"/>
        <v>0</v>
      </c>
      <c r="AH100">
        <f t="shared" si="19"/>
        <v>-1</v>
      </c>
      <c r="AI100" s="16">
        <v>6789625</v>
      </c>
      <c r="AJ100" s="16" t="s">
        <v>7176</v>
      </c>
      <c r="AK100" s="16" t="s">
        <v>7233</v>
      </c>
      <c r="AL100" s="16" t="s">
        <v>7055</v>
      </c>
      <c r="AM100" s="16" t="s">
        <v>7143</v>
      </c>
      <c r="AN100">
        <v>4000</v>
      </c>
      <c r="AO100" t="e">
        <f>VLOOKUP(TRIM(AL100),'Parcela Dedutivel'!$A$1:$B$65536,2,FALSE)</f>
        <v>#N/A</v>
      </c>
      <c r="AP100" s="15">
        <f t="shared" si="20"/>
        <v>0</v>
      </c>
      <c r="AQ100" s="16">
        <f t="shared" si="21"/>
        <v>0</v>
      </c>
      <c r="AU100" t="s">
        <v>2911</v>
      </c>
      <c r="AV100" s="18">
        <v>42311</v>
      </c>
      <c r="AW100" t="s">
        <v>2913</v>
      </c>
      <c r="AX100" t="str">
        <f t="shared" si="22"/>
        <v>33592510037821</v>
      </c>
      <c r="AY100" s="17">
        <f t="shared" si="23"/>
        <v>23527.510000000002</v>
      </c>
      <c r="AZ100" s="17">
        <f t="shared" si="24"/>
        <v>0</v>
      </c>
      <c r="BB100" t="str">
        <f t="shared" si="25"/>
        <v>03/11/2015;33592510037821;23527,51;0,00</v>
      </c>
    </row>
    <row r="101" spans="1:54" x14ac:dyDescent="0.25">
      <c r="A101" t="s">
        <v>26</v>
      </c>
      <c r="B101" t="s">
        <v>2408</v>
      </c>
      <c r="C101">
        <v>42333</v>
      </c>
      <c r="D101" t="s">
        <v>586</v>
      </c>
      <c r="E101" t="s">
        <v>6979</v>
      </c>
      <c r="F101" t="s">
        <v>29</v>
      </c>
      <c r="G101">
        <v>-3282.31</v>
      </c>
      <c r="H101">
        <v>3282.31</v>
      </c>
      <c r="I101">
        <v>590.82000000000005</v>
      </c>
      <c r="J101" t="s">
        <v>30</v>
      </c>
      <c r="K101">
        <v>0</v>
      </c>
      <c r="L101">
        <v>0</v>
      </c>
      <c r="M101" t="s">
        <v>31</v>
      </c>
      <c r="N101">
        <v>0</v>
      </c>
      <c r="O101">
        <v>0</v>
      </c>
      <c r="P101" t="s">
        <v>31</v>
      </c>
      <c r="Q101">
        <v>3282.31</v>
      </c>
      <c r="R101">
        <v>54.160000000000004</v>
      </c>
      <c r="S101" t="s">
        <v>32</v>
      </c>
      <c r="T101">
        <v>3282.31</v>
      </c>
      <c r="U101">
        <v>249.46</v>
      </c>
      <c r="V101" t="s">
        <v>32</v>
      </c>
      <c r="W101" t="s">
        <v>33</v>
      </c>
      <c r="X101" t="s">
        <v>2409</v>
      </c>
      <c r="Y101" t="s">
        <v>96</v>
      </c>
      <c r="Z101" t="s">
        <v>2410</v>
      </c>
      <c r="AA101" t="s">
        <v>2411</v>
      </c>
      <c r="AC101" s="13" t="str">
        <f t="shared" si="14"/>
        <v>000125408</v>
      </c>
      <c r="AD101" t="str">
        <f t="shared" si="15"/>
        <v>25/11/2015</v>
      </c>
      <c r="AE101" t="str">
        <f t="shared" si="16"/>
        <v>20985558000180</v>
      </c>
      <c r="AF101" s="14">
        <f t="shared" si="17"/>
        <v>-3282.31</v>
      </c>
      <c r="AG101">
        <f t="shared" si="18"/>
        <v>0</v>
      </c>
      <c r="AH101">
        <f t="shared" si="19"/>
        <v>-1</v>
      </c>
      <c r="AI101" s="16">
        <v>6789625</v>
      </c>
      <c r="AJ101" s="16" t="s">
        <v>7176</v>
      </c>
      <c r="AK101" s="16" t="s">
        <v>7233</v>
      </c>
      <c r="AL101" s="16" t="s">
        <v>7056</v>
      </c>
      <c r="AM101" s="16" t="s">
        <v>7143</v>
      </c>
      <c r="AN101">
        <v>4000</v>
      </c>
      <c r="AO101" t="e">
        <f>VLOOKUP(TRIM(AL101),'Parcela Dedutivel'!$A$1:$B$65536,2,FALSE)</f>
        <v>#N/A</v>
      </c>
      <c r="AP101" s="15">
        <f t="shared" si="20"/>
        <v>0</v>
      </c>
      <c r="AQ101" s="16">
        <f t="shared" si="21"/>
        <v>0</v>
      </c>
      <c r="AU101" t="s">
        <v>2915</v>
      </c>
      <c r="AV101" s="18">
        <v>42311</v>
      </c>
      <c r="AW101" t="s">
        <v>2916</v>
      </c>
      <c r="AX101" t="str">
        <f t="shared" si="22"/>
        <v>04009604000400</v>
      </c>
      <c r="AY101" s="17">
        <f t="shared" si="23"/>
        <v>618.20000000000005</v>
      </c>
      <c r="AZ101" s="17">
        <f t="shared" si="24"/>
        <v>0</v>
      </c>
      <c r="BB101" t="str">
        <f t="shared" si="25"/>
        <v>03/11/2015;04009604000400;618,20;0,00</v>
      </c>
    </row>
    <row r="102" spans="1:54" x14ac:dyDescent="0.25">
      <c r="A102" t="s">
        <v>26</v>
      </c>
      <c r="B102" t="s">
        <v>2408</v>
      </c>
      <c r="C102">
        <v>42333</v>
      </c>
      <c r="D102" t="s">
        <v>586</v>
      </c>
      <c r="E102" t="s">
        <v>6979</v>
      </c>
      <c r="F102" t="s">
        <v>29</v>
      </c>
      <c r="G102">
        <v>-1069.04</v>
      </c>
      <c r="H102">
        <v>1069.04</v>
      </c>
      <c r="I102">
        <v>192.43</v>
      </c>
      <c r="J102" t="s">
        <v>30</v>
      </c>
      <c r="K102">
        <v>0</v>
      </c>
      <c r="L102">
        <v>0</v>
      </c>
      <c r="M102" t="s">
        <v>31</v>
      </c>
      <c r="N102">
        <v>0</v>
      </c>
      <c r="O102">
        <v>0</v>
      </c>
      <c r="P102" t="s">
        <v>31</v>
      </c>
      <c r="Q102">
        <v>1069.04</v>
      </c>
      <c r="R102">
        <v>17.64</v>
      </c>
      <c r="S102" t="s">
        <v>32</v>
      </c>
      <c r="T102">
        <v>1069.04</v>
      </c>
      <c r="U102">
        <v>81.25</v>
      </c>
      <c r="V102" t="s">
        <v>32</v>
      </c>
      <c r="W102" t="s">
        <v>33</v>
      </c>
      <c r="X102" t="s">
        <v>2409</v>
      </c>
      <c r="Y102" t="s">
        <v>96</v>
      </c>
      <c r="Z102" t="s">
        <v>2412</v>
      </c>
      <c r="AA102" t="s">
        <v>2413</v>
      </c>
      <c r="AC102" s="13" t="str">
        <f t="shared" si="14"/>
        <v>000125408</v>
      </c>
      <c r="AD102" t="str">
        <f t="shared" si="15"/>
        <v>25/11/2015</v>
      </c>
      <c r="AE102" t="str">
        <f t="shared" si="16"/>
        <v>20985558000180</v>
      </c>
      <c r="AF102" s="14">
        <f t="shared" si="17"/>
        <v>-1069.04</v>
      </c>
      <c r="AG102">
        <f t="shared" si="18"/>
        <v>0</v>
      </c>
      <c r="AH102">
        <f t="shared" si="19"/>
        <v>-1</v>
      </c>
      <c r="AI102" s="16">
        <v>6783873</v>
      </c>
      <c r="AJ102" s="16" t="s">
        <v>7154</v>
      </c>
      <c r="AK102" s="16" t="s">
        <v>7234</v>
      </c>
      <c r="AL102" s="16" t="s">
        <v>7001</v>
      </c>
      <c r="AM102" s="16" t="s">
        <v>7140</v>
      </c>
      <c r="AN102">
        <v>18000</v>
      </c>
      <c r="AO102" t="e">
        <f>VLOOKUP(TRIM(AL102),'Parcela Dedutivel'!$A$1:$B$65536,2,FALSE)</f>
        <v>#N/A</v>
      </c>
      <c r="AP102" s="15">
        <f t="shared" si="20"/>
        <v>0</v>
      </c>
      <c r="AQ102" s="16">
        <f t="shared" si="21"/>
        <v>0</v>
      </c>
      <c r="AU102" t="s">
        <v>2919</v>
      </c>
      <c r="AV102" s="18">
        <v>42311</v>
      </c>
      <c r="AW102" t="s">
        <v>2555</v>
      </c>
      <c r="AX102" t="str">
        <f t="shared" si="22"/>
        <v>08285374000293</v>
      </c>
      <c r="AY102" s="17">
        <f t="shared" si="23"/>
        <v>548.5</v>
      </c>
      <c r="AZ102" s="17">
        <f t="shared" si="24"/>
        <v>0</v>
      </c>
      <c r="BB102" t="str">
        <f t="shared" si="25"/>
        <v>03/11/2015;08285374000293;548,50;0,00</v>
      </c>
    </row>
    <row r="103" spans="1:54" x14ac:dyDescent="0.25">
      <c r="A103" t="s">
        <v>26</v>
      </c>
      <c r="B103" t="s">
        <v>2425</v>
      </c>
      <c r="C103">
        <v>42333</v>
      </c>
      <c r="D103" t="s">
        <v>586</v>
      </c>
      <c r="E103" t="s">
        <v>6979</v>
      </c>
      <c r="F103" t="s">
        <v>29</v>
      </c>
      <c r="G103">
        <v>-1675.32</v>
      </c>
      <c r="H103">
        <v>1456.8</v>
      </c>
      <c r="I103">
        <v>262.22000000000003</v>
      </c>
      <c r="J103" t="s">
        <v>307</v>
      </c>
      <c r="K103">
        <v>0</v>
      </c>
      <c r="L103">
        <v>0</v>
      </c>
      <c r="M103" t="s">
        <v>31</v>
      </c>
      <c r="N103">
        <v>1456.8</v>
      </c>
      <c r="O103">
        <v>218.52</v>
      </c>
      <c r="P103" t="s">
        <v>62</v>
      </c>
      <c r="Q103">
        <v>1456.8</v>
      </c>
      <c r="R103">
        <v>24.04</v>
      </c>
      <c r="S103" t="s">
        <v>32</v>
      </c>
      <c r="T103">
        <v>1456.8</v>
      </c>
      <c r="U103">
        <v>110.72</v>
      </c>
      <c r="V103" t="s">
        <v>32</v>
      </c>
      <c r="W103" t="s">
        <v>33</v>
      </c>
      <c r="X103" t="s">
        <v>2426</v>
      </c>
      <c r="Y103" t="s">
        <v>91</v>
      </c>
      <c r="Z103" t="s">
        <v>2427</v>
      </c>
      <c r="AA103" t="s">
        <v>2428</v>
      </c>
      <c r="AC103" s="13" t="str">
        <f t="shared" si="14"/>
        <v>000168723</v>
      </c>
      <c r="AD103" t="str">
        <f t="shared" si="15"/>
        <v>25/11/2015</v>
      </c>
      <c r="AE103" t="str">
        <f t="shared" si="16"/>
        <v>88309620000662</v>
      </c>
      <c r="AF103" s="14">
        <f t="shared" si="17"/>
        <v>-1675.32</v>
      </c>
      <c r="AG103">
        <f t="shared" si="18"/>
        <v>0</v>
      </c>
      <c r="AH103">
        <f t="shared" si="19"/>
        <v>-1</v>
      </c>
      <c r="AI103" s="16">
        <v>6784250</v>
      </c>
      <c r="AJ103" s="16" t="s">
        <v>7159</v>
      </c>
      <c r="AK103" s="16" t="s">
        <v>7235</v>
      </c>
      <c r="AL103" s="16" t="s">
        <v>7023</v>
      </c>
      <c r="AM103" s="16" t="s">
        <v>7140</v>
      </c>
      <c r="AN103">
        <v>3200</v>
      </c>
      <c r="AO103" t="e">
        <f>VLOOKUP(TRIM(AL103),'Parcela Dedutivel'!$A$1:$B$65536,2,FALSE)</f>
        <v>#N/A</v>
      </c>
      <c r="AP103" s="15">
        <f t="shared" si="20"/>
        <v>0</v>
      </c>
      <c r="AQ103" s="16">
        <f t="shared" si="21"/>
        <v>0</v>
      </c>
      <c r="AU103" t="s">
        <v>2924</v>
      </c>
      <c r="AV103" s="18">
        <v>42311</v>
      </c>
      <c r="AW103" t="s">
        <v>2926</v>
      </c>
      <c r="AX103" t="str">
        <f t="shared" si="22"/>
        <v>14683671000370</v>
      </c>
      <c r="AY103" s="17">
        <f t="shared" si="23"/>
        <v>2535.67</v>
      </c>
      <c r="AZ103" s="17">
        <f t="shared" si="24"/>
        <v>0</v>
      </c>
      <c r="BB103" t="str">
        <f t="shared" si="25"/>
        <v>03/11/2015;14683671000370;2535,67;0,00</v>
      </c>
    </row>
    <row r="104" spans="1:54" x14ac:dyDescent="0.25">
      <c r="A104" t="s">
        <v>26</v>
      </c>
      <c r="B104" t="s">
        <v>2552</v>
      </c>
      <c r="C104">
        <v>42334</v>
      </c>
      <c r="D104" t="s">
        <v>190</v>
      </c>
      <c r="E104" t="s">
        <v>6979</v>
      </c>
      <c r="F104" t="s">
        <v>29</v>
      </c>
      <c r="G104">
        <v>-436.02000000000004</v>
      </c>
      <c r="H104">
        <v>436.02</v>
      </c>
      <c r="I104">
        <v>78.48</v>
      </c>
      <c r="J104" t="s">
        <v>61</v>
      </c>
      <c r="K104">
        <v>0</v>
      </c>
      <c r="L104">
        <v>0</v>
      </c>
      <c r="M104" t="s">
        <v>31</v>
      </c>
      <c r="N104">
        <v>403.72</v>
      </c>
      <c r="O104">
        <v>32.299999999999997</v>
      </c>
      <c r="P104" t="s">
        <v>62</v>
      </c>
      <c r="Q104">
        <v>403.72</v>
      </c>
      <c r="R104">
        <v>6.66</v>
      </c>
      <c r="S104" t="s">
        <v>32</v>
      </c>
      <c r="T104">
        <v>403.72</v>
      </c>
      <c r="U104">
        <v>30.68</v>
      </c>
      <c r="V104" t="s">
        <v>32</v>
      </c>
      <c r="W104" t="s">
        <v>33</v>
      </c>
      <c r="X104" t="s">
        <v>2553</v>
      </c>
      <c r="Y104" t="s">
        <v>1253</v>
      </c>
      <c r="Z104" t="s">
        <v>1254</v>
      </c>
      <c r="AA104" t="s">
        <v>1255</v>
      </c>
      <c r="AC104" s="13" t="str">
        <f t="shared" si="14"/>
        <v>000168739</v>
      </c>
      <c r="AD104" t="str">
        <f t="shared" si="15"/>
        <v>26/11/2015</v>
      </c>
      <c r="AE104" t="str">
        <f t="shared" si="16"/>
        <v>74671991000170</v>
      </c>
      <c r="AF104" s="14">
        <f t="shared" si="17"/>
        <v>-436.02000000000004</v>
      </c>
      <c r="AG104">
        <f t="shared" si="18"/>
        <v>0</v>
      </c>
      <c r="AH104">
        <f t="shared" si="19"/>
        <v>-1</v>
      </c>
      <c r="AI104" s="16">
        <v>6784250</v>
      </c>
      <c r="AJ104" s="16" t="s">
        <v>7159</v>
      </c>
      <c r="AK104" s="16" t="s">
        <v>7236</v>
      </c>
      <c r="AL104" s="16" t="s">
        <v>7042</v>
      </c>
      <c r="AM104" s="16" t="s">
        <v>7140</v>
      </c>
      <c r="AN104">
        <v>20000</v>
      </c>
      <c r="AO104" t="e">
        <f>VLOOKUP(TRIM(AL104),'Parcela Dedutivel'!$A$1:$B$65536,2,FALSE)</f>
        <v>#N/A</v>
      </c>
      <c r="AP104" s="15">
        <f t="shared" si="20"/>
        <v>0</v>
      </c>
      <c r="AQ104" s="16">
        <f t="shared" si="21"/>
        <v>0</v>
      </c>
      <c r="AU104" t="s">
        <v>2929</v>
      </c>
      <c r="AV104" s="18">
        <v>42311</v>
      </c>
      <c r="AW104" t="s">
        <v>2930</v>
      </c>
      <c r="AX104" t="str">
        <f t="shared" si="22"/>
        <v>59105999002804</v>
      </c>
      <c r="AY104" s="17">
        <f t="shared" si="23"/>
        <v>11062.43</v>
      </c>
      <c r="AZ104" s="17">
        <f t="shared" si="24"/>
        <v>62204.306999999993</v>
      </c>
      <c r="BB104" t="str">
        <f t="shared" si="25"/>
        <v>03/11/2015;59105999002804;11062,43;62204,31</v>
      </c>
    </row>
    <row r="105" spans="1:54" x14ac:dyDescent="0.25">
      <c r="A105" t="s">
        <v>26</v>
      </c>
      <c r="B105" t="s">
        <v>2554</v>
      </c>
      <c r="C105">
        <v>42334</v>
      </c>
      <c r="D105" t="s">
        <v>586</v>
      </c>
      <c r="E105" t="s">
        <v>6979</v>
      </c>
      <c r="F105" t="s">
        <v>29</v>
      </c>
      <c r="G105">
        <v>-2950.05</v>
      </c>
      <c r="H105">
        <v>0</v>
      </c>
      <c r="I105">
        <v>0</v>
      </c>
      <c r="J105" t="s">
        <v>31</v>
      </c>
      <c r="K105">
        <v>0</v>
      </c>
      <c r="L105">
        <v>0</v>
      </c>
      <c r="M105" t="s">
        <v>31</v>
      </c>
      <c r="N105">
        <v>0</v>
      </c>
      <c r="O105">
        <v>0</v>
      </c>
      <c r="P105" t="s">
        <v>31</v>
      </c>
      <c r="Q105">
        <v>2950.05</v>
      </c>
      <c r="R105">
        <v>48.68</v>
      </c>
      <c r="S105" t="s">
        <v>32</v>
      </c>
      <c r="T105">
        <v>2950.05</v>
      </c>
      <c r="U105">
        <v>224.20000000000002</v>
      </c>
      <c r="V105" t="s">
        <v>32</v>
      </c>
      <c r="W105" t="s">
        <v>33</v>
      </c>
      <c r="X105" t="s">
        <v>2555</v>
      </c>
      <c r="Y105" t="s">
        <v>2556</v>
      </c>
      <c r="Z105" t="s">
        <v>2557</v>
      </c>
      <c r="AA105" t="s">
        <v>2558</v>
      </c>
      <c r="AC105" s="13" t="str">
        <f t="shared" si="14"/>
        <v>000168782</v>
      </c>
      <c r="AD105" t="str">
        <f t="shared" si="15"/>
        <v>26/11/2015</v>
      </c>
      <c r="AE105" t="str">
        <f t="shared" si="16"/>
        <v>08285374000293</v>
      </c>
      <c r="AF105" s="14">
        <f t="shared" si="17"/>
        <v>-2950.05</v>
      </c>
      <c r="AG105">
        <f t="shared" si="18"/>
        <v>0</v>
      </c>
      <c r="AH105">
        <f t="shared" si="19"/>
        <v>-1</v>
      </c>
      <c r="AI105" s="16">
        <v>6784250</v>
      </c>
      <c r="AJ105" s="16" t="s">
        <v>7159</v>
      </c>
      <c r="AK105" s="16" t="s">
        <v>7237</v>
      </c>
      <c r="AL105" s="16" t="s">
        <v>7040</v>
      </c>
      <c r="AM105" s="16" t="s">
        <v>7140</v>
      </c>
      <c r="AN105">
        <v>36000</v>
      </c>
      <c r="AO105" t="e">
        <f>VLOOKUP(TRIM(AL105),'Parcela Dedutivel'!$A$1:$B$65536,2,FALSE)</f>
        <v>#N/A</v>
      </c>
      <c r="AP105" s="15">
        <f t="shared" si="20"/>
        <v>0</v>
      </c>
      <c r="AQ105" s="16">
        <f t="shared" si="21"/>
        <v>0</v>
      </c>
      <c r="AU105" t="s">
        <v>2937</v>
      </c>
      <c r="AV105" s="18">
        <v>42311</v>
      </c>
      <c r="AW105" t="s">
        <v>2864</v>
      </c>
      <c r="AX105" t="str">
        <f t="shared" si="22"/>
        <v>59104422001806</v>
      </c>
      <c r="AY105" s="17">
        <f t="shared" si="23"/>
        <v>287.22000000000003</v>
      </c>
      <c r="AZ105" s="17">
        <f t="shared" si="24"/>
        <v>8.1358199999999989</v>
      </c>
      <c r="BB105" t="str">
        <f t="shared" si="25"/>
        <v>03/11/2015;59104422001806;287,22;8,14</v>
      </c>
    </row>
    <row r="106" spans="1:54" x14ac:dyDescent="0.25">
      <c r="A106" t="s">
        <v>26</v>
      </c>
      <c r="B106" t="s">
        <v>2559</v>
      </c>
      <c r="C106">
        <v>42334</v>
      </c>
      <c r="D106" t="s">
        <v>586</v>
      </c>
      <c r="E106" t="s">
        <v>6979</v>
      </c>
      <c r="F106" t="s">
        <v>29</v>
      </c>
      <c r="G106">
        <v>-659.07</v>
      </c>
      <c r="H106">
        <v>573.1</v>
      </c>
      <c r="I106">
        <v>103.16</v>
      </c>
      <c r="J106" t="s">
        <v>307</v>
      </c>
      <c r="K106">
        <v>0</v>
      </c>
      <c r="L106">
        <v>0</v>
      </c>
      <c r="M106" t="s">
        <v>31</v>
      </c>
      <c r="N106">
        <v>573.1</v>
      </c>
      <c r="O106">
        <v>85.97</v>
      </c>
      <c r="P106" t="s">
        <v>62</v>
      </c>
      <c r="Q106">
        <v>573.1</v>
      </c>
      <c r="R106">
        <v>9.4600000000000009</v>
      </c>
      <c r="S106" t="s">
        <v>32</v>
      </c>
      <c r="T106">
        <v>573.1</v>
      </c>
      <c r="U106">
        <v>43.56</v>
      </c>
      <c r="V106" t="s">
        <v>32</v>
      </c>
      <c r="W106" t="s">
        <v>33</v>
      </c>
      <c r="X106" t="s">
        <v>1693</v>
      </c>
      <c r="Y106" t="s">
        <v>44</v>
      </c>
      <c r="Z106" t="s">
        <v>2560</v>
      </c>
      <c r="AA106" t="s">
        <v>2561</v>
      </c>
      <c r="AC106" s="13" t="str">
        <f t="shared" si="14"/>
        <v>000431063</v>
      </c>
      <c r="AD106" t="str">
        <f t="shared" si="15"/>
        <v>26/11/2015</v>
      </c>
      <c r="AE106" t="str">
        <f t="shared" si="16"/>
        <v>43854777000126</v>
      </c>
      <c r="AF106" s="14">
        <f t="shared" si="17"/>
        <v>-659.07</v>
      </c>
      <c r="AG106">
        <f t="shared" si="18"/>
        <v>0</v>
      </c>
      <c r="AH106">
        <f t="shared" si="19"/>
        <v>-1</v>
      </c>
      <c r="AI106" s="16">
        <v>6784250</v>
      </c>
      <c r="AJ106" s="16" t="s">
        <v>7159</v>
      </c>
      <c r="AK106" s="16" t="s">
        <v>7238</v>
      </c>
      <c r="AL106" s="16" t="s">
        <v>7004</v>
      </c>
      <c r="AM106" s="16" t="s">
        <v>7140</v>
      </c>
      <c r="AN106">
        <v>15000</v>
      </c>
      <c r="AO106" t="e">
        <f>VLOOKUP(TRIM(AL106),'Parcela Dedutivel'!$A$1:$B$65536,2,FALSE)</f>
        <v>#N/A</v>
      </c>
      <c r="AP106" s="15">
        <f t="shared" si="20"/>
        <v>0</v>
      </c>
      <c r="AQ106" s="16">
        <f t="shared" si="21"/>
        <v>0</v>
      </c>
      <c r="AU106" t="s">
        <v>2940</v>
      </c>
      <c r="AV106" s="18">
        <v>42311</v>
      </c>
      <c r="AW106" t="s">
        <v>2941</v>
      </c>
      <c r="AX106" t="str">
        <f t="shared" si="22"/>
        <v>47080197000180</v>
      </c>
      <c r="AY106" s="17">
        <f t="shared" si="23"/>
        <v>2416.5</v>
      </c>
      <c r="AZ106" s="17">
        <f t="shared" si="24"/>
        <v>0</v>
      </c>
      <c r="BB106" t="str">
        <f t="shared" si="25"/>
        <v>03/11/2015;47080197000180;2416,50;0,00</v>
      </c>
    </row>
    <row r="107" spans="1:54" x14ac:dyDescent="0.25">
      <c r="A107" t="s">
        <v>26</v>
      </c>
      <c r="B107" t="s">
        <v>2559</v>
      </c>
      <c r="C107">
        <v>42334</v>
      </c>
      <c r="D107" t="s">
        <v>586</v>
      </c>
      <c r="E107" t="s">
        <v>6979</v>
      </c>
      <c r="F107" t="s">
        <v>29</v>
      </c>
      <c r="G107">
        <v>-1382.1000000000001</v>
      </c>
      <c r="H107">
        <v>1382.1000000000001</v>
      </c>
      <c r="I107">
        <v>165.85</v>
      </c>
      <c r="J107" t="s">
        <v>307</v>
      </c>
      <c r="K107">
        <v>0</v>
      </c>
      <c r="L107">
        <v>0</v>
      </c>
      <c r="M107" t="s">
        <v>31</v>
      </c>
      <c r="N107">
        <v>1382.1000000000001</v>
      </c>
      <c r="O107">
        <v>0</v>
      </c>
      <c r="P107" t="s">
        <v>2562</v>
      </c>
      <c r="Q107">
        <v>1382.1000000000001</v>
      </c>
      <c r="R107">
        <v>22.8</v>
      </c>
      <c r="S107" t="s">
        <v>32</v>
      </c>
      <c r="T107">
        <v>1382.1000000000001</v>
      </c>
      <c r="U107">
        <v>105.04</v>
      </c>
      <c r="V107" t="s">
        <v>32</v>
      </c>
      <c r="W107" t="s">
        <v>33</v>
      </c>
      <c r="X107" t="s">
        <v>1693</v>
      </c>
      <c r="Y107" t="s">
        <v>2563</v>
      </c>
      <c r="Z107" t="s">
        <v>2564</v>
      </c>
      <c r="AA107" t="s">
        <v>2565</v>
      </c>
      <c r="AC107" s="13" t="str">
        <f t="shared" si="14"/>
        <v>000431063</v>
      </c>
      <c r="AD107" t="str">
        <f t="shared" si="15"/>
        <v>26/11/2015</v>
      </c>
      <c r="AE107" t="str">
        <f t="shared" si="16"/>
        <v>43854777000126</v>
      </c>
      <c r="AF107" s="14">
        <f t="shared" si="17"/>
        <v>-1382.1000000000001</v>
      </c>
      <c r="AG107">
        <f t="shared" si="18"/>
        <v>0</v>
      </c>
      <c r="AH107">
        <f t="shared" si="19"/>
        <v>-1</v>
      </c>
      <c r="AI107" s="16">
        <v>6782806</v>
      </c>
      <c r="AJ107" s="16" t="s">
        <v>7148</v>
      </c>
      <c r="AK107" s="16" t="s">
        <v>7239</v>
      </c>
      <c r="AL107" s="16" t="s">
        <v>7057</v>
      </c>
      <c r="AM107" s="16" t="s">
        <v>7140</v>
      </c>
      <c r="AN107">
        <v>1000</v>
      </c>
      <c r="AO107" t="e">
        <f>VLOOKUP(TRIM(AL107),'Parcela Dedutivel'!$A$1:$B$65536,2,FALSE)</f>
        <v>#N/A</v>
      </c>
      <c r="AP107" s="15">
        <f t="shared" si="20"/>
        <v>0</v>
      </c>
      <c r="AQ107" s="16">
        <f t="shared" si="21"/>
        <v>0</v>
      </c>
      <c r="AU107" t="s">
        <v>2942</v>
      </c>
      <c r="AV107" s="18">
        <v>42311</v>
      </c>
      <c r="AW107" t="s">
        <v>2864</v>
      </c>
      <c r="AX107" t="str">
        <f t="shared" si="22"/>
        <v>59104422001806</v>
      </c>
      <c r="AY107" s="17">
        <f t="shared" si="23"/>
        <v>17.079999999999998</v>
      </c>
      <c r="AZ107" s="17">
        <f t="shared" si="24"/>
        <v>0</v>
      </c>
      <c r="BB107" t="str">
        <f t="shared" si="25"/>
        <v>03/11/2015;59104422001806;17,08;0,00</v>
      </c>
    </row>
    <row r="108" spans="1:54" x14ac:dyDescent="0.25">
      <c r="A108" t="s">
        <v>26</v>
      </c>
      <c r="B108" t="s">
        <v>2559</v>
      </c>
      <c r="C108">
        <v>42334</v>
      </c>
      <c r="D108" t="s">
        <v>190</v>
      </c>
      <c r="E108" t="s">
        <v>6979</v>
      </c>
      <c r="F108" t="s">
        <v>29</v>
      </c>
      <c r="G108">
        <v>-661.84</v>
      </c>
      <c r="H108">
        <v>575.51</v>
      </c>
      <c r="I108">
        <v>103.59</v>
      </c>
      <c r="J108" t="s">
        <v>61</v>
      </c>
      <c r="K108">
        <v>0</v>
      </c>
      <c r="L108">
        <v>0</v>
      </c>
      <c r="M108" t="s">
        <v>31</v>
      </c>
      <c r="N108">
        <v>575.51</v>
      </c>
      <c r="O108">
        <v>86.33</v>
      </c>
      <c r="P108" t="s">
        <v>62</v>
      </c>
      <c r="Q108">
        <v>575.51</v>
      </c>
      <c r="R108">
        <v>9.5</v>
      </c>
      <c r="S108" t="s">
        <v>32</v>
      </c>
      <c r="T108">
        <v>575.51</v>
      </c>
      <c r="U108">
        <v>43.74</v>
      </c>
      <c r="V108" t="s">
        <v>32</v>
      </c>
      <c r="W108" t="s">
        <v>33</v>
      </c>
      <c r="X108" t="s">
        <v>1693</v>
      </c>
      <c r="Y108" t="s">
        <v>44</v>
      </c>
      <c r="Z108" t="s">
        <v>2566</v>
      </c>
      <c r="AA108" t="s">
        <v>2567</v>
      </c>
      <c r="AC108" s="13" t="str">
        <f t="shared" si="14"/>
        <v>000431063</v>
      </c>
      <c r="AD108" t="str">
        <f t="shared" si="15"/>
        <v>26/11/2015</v>
      </c>
      <c r="AE108" t="str">
        <f t="shared" si="16"/>
        <v>43854777000126</v>
      </c>
      <c r="AF108" s="14">
        <f t="shared" si="17"/>
        <v>-661.84</v>
      </c>
      <c r="AG108">
        <f t="shared" si="18"/>
        <v>0</v>
      </c>
      <c r="AH108">
        <f t="shared" si="19"/>
        <v>-1</v>
      </c>
      <c r="AI108" s="16">
        <v>6784250</v>
      </c>
      <c r="AJ108" s="16" t="s">
        <v>7159</v>
      </c>
      <c r="AK108" s="16" t="s">
        <v>7240</v>
      </c>
      <c r="AL108" s="16" t="s">
        <v>7004</v>
      </c>
      <c r="AM108" s="16" t="s">
        <v>7140</v>
      </c>
      <c r="AN108">
        <v>6000</v>
      </c>
      <c r="AO108" t="e">
        <f>VLOOKUP(TRIM(AL108),'Parcela Dedutivel'!$A$1:$B$65536,2,FALSE)</f>
        <v>#N/A</v>
      </c>
      <c r="AP108" s="15">
        <f t="shared" si="20"/>
        <v>0</v>
      </c>
      <c r="AQ108" s="16">
        <f t="shared" si="21"/>
        <v>0</v>
      </c>
      <c r="AU108" t="s">
        <v>2945</v>
      </c>
      <c r="AV108" s="18">
        <v>42311</v>
      </c>
      <c r="AW108" t="s">
        <v>1384</v>
      </c>
      <c r="AX108" t="str">
        <f t="shared" si="22"/>
        <v>96195615000190</v>
      </c>
      <c r="AY108" s="17">
        <f t="shared" si="23"/>
        <v>3916.6200000000003</v>
      </c>
      <c r="AZ108" s="17">
        <f t="shared" si="24"/>
        <v>0</v>
      </c>
      <c r="BB108" t="str">
        <f t="shared" si="25"/>
        <v>03/11/2015;96195615000190;3916,62;0,00</v>
      </c>
    </row>
    <row r="109" spans="1:54" x14ac:dyDescent="0.25">
      <c r="A109" t="s">
        <v>26</v>
      </c>
      <c r="B109" t="s">
        <v>2722</v>
      </c>
      <c r="C109">
        <v>42335</v>
      </c>
      <c r="D109" t="s">
        <v>190</v>
      </c>
      <c r="E109" t="s">
        <v>6979</v>
      </c>
      <c r="F109" t="s">
        <v>29</v>
      </c>
      <c r="G109">
        <v>-292.27999999999997</v>
      </c>
      <c r="H109">
        <v>254.16</v>
      </c>
      <c r="I109">
        <v>45.75</v>
      </c>
      <c r="J109" t="s">
        <v>61</v>
      </c>
      <c r="K109">
        <v>0</v>
      </c>
      <c r="L109">
        <v>0</v>
      </c>
      <c r="M109" t="s">
        <v>31</v>
      </c>
      <c r="N109">
        <v>254.16</v>
      </c>
      <c r="O109">
        <v>38.119999999999997</v>
      </c>
      <c r="P109" t="s">
        <v>62</v>
      </c>
      <c r="Q109">
        <v>254.16</v>
      </c>
      <c r="R109">
        <v>4.1900000000000004</v>
      </c>
      <c r="S109" t="s">
        <v>32</v>
      </c>
      <c r="T109">
        <v>254.16</v>
      </c>
      <c r="U109">
        <v>19.32</v>
      </c>
      <c r="V109" t="s">
        <v>32</v>
      </c>
      <c r="W109" t="s">
        <v>33</v>
      </c>
      <c r="X109" t="s">
        <v>2723</v>
      </c>
      <c r="Y109" t="s">
        <v>91</v>
      </c>
      <c r="Z109" t="s">
        <v>1743</v>
      </c>
      <c r="AA109" t="s">
        <v>1744</v>
      </c>
      <c r="AC109" s="13" t="str">
        <f t="shared" si="14"/>
        <v>000017256</v>
      </c>
      <c r="AD109" t="str">
        <f t="shared" si="15"/>
        <v>27/11/2015</v>
      </c>
      <c r="AE109" t="str">
        <f t="shared" si="16"/>
        <v>04760809000172</v>
      </c>
      <c r="AF109" s="14">
        <f t="shared" si="17"/>
        <v>-292.27999999999997</v>
      </c>
      <c r="AG109">
        <f t="shared" si="18"/>
        <v>0</v>
      </c>
      <c r="AH109">
        <f t="shared" si="19"/>
        <v>-1</v>
      </c>
      <c r="AI109" s="16">
        <v>6782806</v>
      </c>
      <c r="AJ109" s="16" t="s">
        <v>7148</v>
      </c>
      <c r="AK109" s="16" t="s">
        <v>7241</v>
      </c>
      <c r="AL109" s="16" t="s">
        <v>7013</v>
      </c>
      <c r="AM109" s="16" t="s">
        <v>7140</v>
      </c>
      <c r="AN109">
        <v>9000</v>
      </c>
      <c r="AO109" t="e">
        <f>VLOOKUP(TRIM(AL109),'Parcela Dedutivel'!$A$1:$B$65536,2,FALSE)</f>
        <v>#N/A</v>
      </c>
      <c r="AP109" s="15">
        <f t="shared" si="20"/>
        <v>0</v>
      </c>
      <c r="AQ109" s="16">
        <f t="shared" si="21"/>
        <v>0</v>
      </c>
      <c r="AU109" t="s">
        <v>2952</v>
      </c>
      <c r="AV109" s="18">
        <v>42311</v>
      </c>
      <c r="AW109" t="s">
        <v>2953</v>
      </c>
      <c r="AX109" t="str">
        <f t="shared" si="22"/>
        <v>00789312001017</v>
      </c>
      <c r="AY109" s="17">
        <f t="shared" si="23"/>
        <v>664.63000000000011</v>
      </c>
      <c r="AZ109" s="17">
        <f t="shared" si="24"/>
        <v>0</v>
      </c>
      <c r="BB109" t="str">
        <f t="shared" si="25"/>
        <v>03/11/2015;00789312001017;664,63;0,00</v>
      </c>
    </row>
    <row r="110" spans="1:54" x14ac:dyDescent="0.25">
      <c r="A110" t="s">
        <v>26</v>
      </c>
      <c r="B110" t="s">
        <v>2722</v>
      </c>
      <c r="C110">
        <v>42335</v>
      </c>
      <c r="D110" t="s">
        <v>190</v>
      </c>
      <c r="E110" t="s">
        <v>6979</v>
      </c>
      <c r="F110" t="s">
        <v>29</v>
      </c>
      <c r="G110">
        <v>-137.28</v>
      </c>
      <c r="H110">
        <v>119.37</v>
      </c>
      <c r="I110">
        <v>21.490000000000002</v>
      </c>
      <c r="J110" t="s">
        <v>61</v>
      </c>
      <c r="K110">
        <v>0</v>
      </c>
      <c r="L110">
        <v>0</v>
      </c>
      <c r="M110" t="s">
        <v>31</v>
      </c>
      <c r="N110">
        <v>119.37</v>
      </c>
      <c r="O110">
        <v>17.91</v>
      </c>
      <c r="P110" t="s">
        <v>62</v>
      </c>
      <c r="Q110">
        <v>119.37</v>
      </c>
      <c r="R110">
        <v>1.97</v>
      </c>
      <c r="S110" t="s">
        <v>32</v>
      </c>
      <c r="T110">
        <v>119.37</v>
      </c>
      <c r="U110">
        <v>9.07</v>
      </c>
      <c r="V110" t="s">
        <v>32</v>
      </c>
      <c r="W110" t="s">
        <v>33</v>
      </c>
      <c r="X110" t="s">
        <v>2723</v>
      </c>
      <c r="Y110" t="s">
        <v>91</v>
      </c>
      <c r="Z110" t="s">
        <v>2724</v>
      </c>
      <c r="AA110" t="s">
        <v>2725</v>
      </c>
      <c r="AC110" s="13" t="str">
        <f t="shared" si="14"/>
        <v>000017256</v>
      </c>
      <c r="AD110" t="str">
        <f t="shared" si="15"/>
        <v>27/11/2015</v>
      </c>
      <c r="AE110" t="str">
        <f t="shared" si="16"/>
        <v>04760809000172</v>
      </c>
      <c r="AF110" s="14">
        <f t="shared" si="17"/>
        <v>-137.28</v>
      </c>
      <c r="AG110">
        <f t="shared" si="18"/>
        <v>0</v>
      </c>
      <c r="AH110">
        <f t="shared" si="19"/>
        <v>-1</v>
      </c>
      <c r="AI110" s="16">
        <v>6782806</v>
      </c>
      <c r="AJ110" s="16" t="s">
        <v>7148</v>
      </c>
      <c r="AK110" s="16" t="s">
        <v>7242</v>
      </c>
      <c r="AL110" s="16" t="s">
        <v>7058</v>
      </c>
      <c r="AM110" s="16" t="s">
        <v>7140</v>
      </c>
      <c r="AN110">
        <v>10000</v>
      </c>
      <c r="AO110" t="e">
        <f>VLOOKUP(TRIM(AL110),'Parcela Dedutivel'!$A$1:$B$65536,2,FALSE)</f>
        <v>#N/A</v>
      </c>
      <c r="AP110" s="15">
        <f t="shared" si="20"/>
        <v>0</v>
      </c>
      <c r="AQ110" s="16">
        <f t="shared" si="21"/>
        <v>0</v>
      </c>
      <c r="AU110" t="s">
        <v>2954</v>
      </c>
      <c r="AV110" s="18">
        <v>42311</v>
      </c>
      <c r="AW110" t="s">
        <v>2955</v>
      </c>
      <c r="AX110" t="str">
        <f t="shared" si="22"/>
        <v>04717761000110</v>
      </c>
      <c r="AY110" s="17">
        <f t="shared" si="23"/>
        <v>462.86</v>
      </c>
      <c r="AZ110" s="17">
        <f t="shared" si="24"/>
        <v>0</v>
      </c>
      <c r="BB110" t="str">
        <f t="shared" si="25"/>
        <v>03/11/2015;04717761000110;462,86;0,00</v>
      </c>
    </row>
    <row r="111" spans="1:54" x14ac:dyDescent="0.25">
      <c r="A111" t="s">
        <v>26</v>
      </c>
      <c r="B111" t="s">
        <v>2726</v>
      </c>
      <c r="C111">
        <v>42335</v>
      </c>
      <c r="D111" t="s">
        <v>2727</v>
      </c>
      <c r="E111" t="s">
        <v>6979</v>
      </c>
      <c r="F111" t="s">
        <v>411</v>
      </c>
      <c r="G111">
        <v>-638.22</v>
      </c>
      <c r="H111">
        <v>562.74</v>
      </c>
      <c r="I111">
        <v>67.53</v>
      </c>
      <c r="J111" t="s">
        <v>2728</v>
      </c>
      <c r="K111">
        <v>841.24</v>
      </c>
      <c r="L111">
        <v>75.48</v>
      </c>
      <c r="M111" t="s">
        <v>2728</v>
      </c>
      <c r="N111">
        <v>0</v>
      </c>
      <c r="O111">
        <v>0</v>
      </c>
      <c r="P111" t="s">
        <v>31</v>
      </c>
      <c r="Q111">
        <v>562.74</v>
      </c>
      <c r="R111">
        <v>9.2900000000000009</v>
      </c>
      <c r="S111" t="s">
        <v>32</v>
      </c>
      <c r="T111">
        <v>562.74</v>
      </c>
      <c r="U111">
        <v>42.77</v>
      </c>
      <c r="V111" t="s">
        <v>32</v>
      </c>
      <c r="W111" t="s">
        <v>33</v>
      </c>
      <c r="X111" t="s">
        <v>2729</v>
      </c>
      <c r="Y111" t="s">
        <v>240</v>
      </c>
      <c r="Z111" t="s">
        <v>2730</v>
      </c>
      <c r="AA111" t="s">
        <v>2731</v>
      </c>
      <c r="AC111" s="13" t="str">
        <f t="shared" si="14"/>
        <v>000035972</v>
      </c>
      <c r="AD111" t="str">
        <f t="shared" si="15"/>
        <v>27/11/2015</v>
      </c>
      <c r="AE111" t="str">
        <f t="shared" si="16"/>
        <v>46044053004100</v>
      </c>
      <c r="AF111" s="14">
        <f t="shared" si="17"/>
        <v>-638.22</v>
      </c>
      <c r="AG111">
        <f t="shared" si="18"/>
        <v>0</v>
      </c>
      <c r="AH111">
        <f t="shared" si="19"/>
        <v>-1</v>
      </c>
      <c r="AI111" s="16">
        <v>6782806</v>
      </c>
      <c r="AJ111" s="16" t="s">
        <v>7148</v>
      </c>
      <c r="AK111" s="16" t="s">
        <v>7241</v>
      </c>
      <c r="AL111" s="16" t="s">
        <v>7007</v>
      </c>
      <c r="AM111" s="16" t="s">
        <v>7140</v>
      </c>
      <c r="AN111">
        <v>24000</v>
      </c>
      <c r="AO111" t="e">
        <f>VLOOKUP(TRIM(AL111),'Parcela Dedutivel'!$A$1:$B$65536,2,FALSE)</f>
        <v>#N/A</v>
      </c>
      <c r="AP111" s="15">
        <f t="shared" si="20"/>
        <v>0</v>
      </c>
      <c r="AQ111" s="16">
        <f t="shared" si="21"/>
        <v>0</v>
      </c>
      <c r="AU111" t="s">
        <v>2958</v>
      </c>
      <c r="AV111" s="18">
        <v>42311</v>
      </c>
      <c r="AW111" t="s">
        <v>291</v>
      </c>
      <c r="AX111" t="str">
        <f t="shared" si="22"/>
        <v>00111511000180</v>
      </c>
      <c r="AY111" s="17">
        <f t="shared" si="23"/>
        <v>830.78</v>
      </c>
      <c r="AZ111" s="17">
        <f t="shared" si="24"/>
        <v>0</v>
      </c>
      <c r="BB111" t="str">
        <f t="shared" si="25"/>
        <v>03/11/2015;00111511000180;830,78;0,00</v>
      </c>
    </row>
    <row r="112" spans="1:54" x14ac:dyDescent="0.25">
      <c r="A112" t="s">
        <v>26</v>
      </c>
      <c r="B112" t="s">
        <v>2726</v>
      </c>
      <c r="C112">
        <v>42335</v>
      </c>
      <c r="D112" t="s">
        <v>2727</v>
      </c>
      <c r="E112" t="s">
        <v>6979</v>
      </c>
      <c r="F112" t="s">
        <v>411</v>
      </c>
      <c r="G112">
        <v>-2625.71</v>
      </c>
      <c r="H112">
        <v>2315.17</v>
      </c>
      <c r="I112">
        <v>277.82</v>
      </c>
      <c r="J112" t="s">
        <v>2728</v>
      </c>
      <c r="K112">
        <v>3460.9500000000003</v>
      </c>
      <c r="L112">
        <v>310.54000000000002</v>
      </c>
      <c r="M112" t="s">
        <v>2728</v>
      </c>
      <c r="N112">
        <v>0</v>
      </c>
      <c r="O112">
        <v>0</v>
      </c>
      <c r="P112" t="s">
        <v>31</v>
      </c>
      <c r="Q112">
        <v>2315.17</v>
      </c>
      <c r="R112">
        <v>38.200000000000003</v>
      </c>
      <c r="S112" t="s">
        <v>32</v>
      </c>
      <c r="T112">
        <v>2315.17</v>
      </c>
      <c r="U112">
        <v>175.95000000000002</v>
      </c>
      <c r="V112" t="s">
        <v>32</v>
      </c>
      <c r="W112" t="s">
        <v>33</v>
      </c>
      <c r="X112" t="s">
        <v>2729</v>
      </c>
      <c r="Y112" t="s">
        <v>240</v>
      </c>
      <c r="Z112" t="s">
        <v>2730</v>
      </c>
      <c r="AA112" t="s">
        <v>2731</v>
      </c>
      <c r="AC112" s="13" t="str">
        <f t="shared" si="14"/>
        <v>000035972</v>
      </c>
      <c r="AD112" t="str">
        <f t="shared" si="15"/>
        <v>27/11/2015</v>
      </c>
      <c r="AE112" t="str">
        <f t="shared" si="16"/>
        <v>46044053004100</v>
      </c>
      <c r="AF112" s="14">
        <f t="shared" si="17"/>
        <v>-2625.71</v>
      </c>
      <c r="AG112">
        <f t="shared" si="18"/>
        <v>0</v>
      </c>
      <c r="AH112">
        <f t="shared" si="19"/>
        <v>-1</v>
      </c>
      <c r="AI112" s="16">
        <v>6782806</v>
      </c>
      <c r="AJ112" s="16" t="s">
        <v>7148</v>
      </c>
      <c r="AK112" s="16" t="s">
        <v>7241</v>
      </c>
      <c r="AL112" s="16" t="s">
        <v>7008</v>
      </c>
      <c r="AM112" s="16" t="s">
        <v>7140</v>
      </c>
      <c r="AN112">
        <v>1000</v>
      </c>
      <c r="AO112" t="e">
        <f>VLOOKUP(TRIM(AL112),'Parcela Dedutivel'!$A$1:$B$65536,2,FALSE)</f>
        <v>#N/A</v>
      </c>
      <c r="AP112" s="15">
        <f t="shared" si="20"/>
        <v>0</v>
      </c>
      <c r="AQ112" s="16">
        <f t="shared" si="21"/>
        <v>0</v>
      </c>
      <c r="AU112" t="s">
        <v>2959</v>
      </c>
      <c r="AV112" s="18">
        <v>42311</v>
      </c>
      <c r="AW112" t="s">
        <v>641</v>
      </c>
      <c r="AX112" t="str">
        <f t="shared" si="22"/>
        <v>59578948000414</v>
      </c>
      <c r="AY112" s="17">
        <f t="shared" si="23"/>
        <v>1339.3700000000001</v>
      </c>
      <c r="AZ112" s="17">
        <f t="shared" si="24"/>
        <v>0</v>
      </c>
      <c r="BB112" t="str">
        <f t="shared" si="25"/>
        <v>03/11/2015;59578948000414;1339,37;0,00</v>
      </c>
    </row>
    <row r="113" spans="1:54" x14ac:dyDescent="0.25">
      <c r="A113" t="s">
        <v>26</v>
      </c>
      <c r="B113" t="s">
        <v>2732</v>
      </c>
      <c r="C113">
        <v>42335</v>
      </c>
      <c r="D113" t="s">
        <v>2727</v>
      </c>
      <c r="E113" t="s">
        <v>6979</v>
      </c>
      <c r="F113" t="s">
        <v>411</v>
      </c>
      <c r="G113">
        <v>-70.92</v>
      </c>
      <c r="H113">
        <v>62.53</v>
      </c>
      <c r="I113">
        <v>7.5</v>
      </c>
      <c r="J113" t="s">
        <v>2728</v>
      </c>
      <c r="K113">
        <v>93.48</v>
      </c>
      <c r="L113">
        <v>8.39</v>
      </c>
      <c r="M113" t="s">
        <v>2728</v>
      </c>
      <c r="N113">
        <v>0</v>
      </c>
      <c r="O113">
        <v>0</v>
      </c>
      <c r="P113" t="s">
        <v>31</v>
      </c>
      <c r="Q113">
        <v>62.53</v>
      </c>
      <c r="R113">
        <v>1.03</v>
      </c>
      <c r="S113" t="s">
        <v>32</v>
      </c>
      <c r="T113">
        <v>62.53</v>
      </c>
      <c r="U113">
        <v>4.75</v>
      </c>
      <c r="V113" t="s">
        <v>32</v>
      </c>
      <c r="W113" t="s">
        <v>33</v>
      </c>
      <c r="X113" t="s">
        <v>2729</v>
      </c>
      <c r="Y113" t="s">
        <v>240</v>
      </c>
      <c r="Z113" t="s">
        <v>2733</v>
      </c>
      <c r="AA113" t="s">
        <v>2734</v>
      </c>
      <c r="AC113" s="13" t="str">
        <f t="shared" si="14"/>
        <v>000035973</v>
      </c>
      <c r="AD113" t="str">
        <f t="shared" si="15"/>
        <v>27/11/2015</v>
      </c>
      <c r="AE113" t="str">
        <f t="shared" si="16"/>
        <v>46044053004100</v>
      </c>
      <c r="AF113" s="14">
        <f t="shared" si="17"/>
        <v>-70.92</v>
      </c>
      <c r="AG113">
        <f t="shared" si="18"/>
        <v>0</v>
      </c>
      <c r="AH113">
        <f t="shared" si="19"/>
        <v>-1</v>
      </c>
      <c r="AI113" s="16">
        <v>6782806</v>
      </c>
      <c r="AJ113" s="16" t="s">
        <v>7148</v>
      </c>
      <c r="AK113" s="16" t="s">
        <v>7243</v>
      </c>
      <c r="AL113" s="16" t="s">
        <v>6997</v>
      </c>
      <c r="AM113" s="16" t="s">
        <v>7140</v>
      </c>
      <c r="AN113">
        <v>27000</v>
      </c>
      <c r="AO113" t="e">
        <f>VLOOKUP(TRIM(AL113),'Parcela Dedutivel'!$A$1:$B$65536,2,FALSE)</f>
        <v>#N/A</v>
      </c>
      <c r="AP113" s="15">
        <f t="shared" si="20"/>
        <v>0</v>
      </c>
      <c r="AQ113" s="16">
        <f t="shared" si="21"/>
        <v>0</v>
      </c>
      <c r="AU113" t="s">
        <v>2964</v>
      </c>
      <c r="AV113" s="18">
        <v>42311</v>
      </c>
      <c r="AW113" t="s">
        <v>2965</v>
      </c>
      <c r="AX113" t="str">
        <f t="shared" si="22"/>
        <v>04337168000652</v>
      </c>
      <c r="AY113" s="17">
        <f t="shared" si="23"/>
        <v>0.87</v>
      </c>
      <c r="AZ113" s="17">
        <f t="shared" si="24"/>
        <v>0</v>
      </c>
      <c r="BB113" t="str">
        <f t="shared" si="25"/>
        <v>03/11/2015;04337168000652;0,87;0,00</v>
      </c>
    </row>
    <row r="114" spans="1:54" x14ac:dyDescent="0.25">
      <c r="A114" t="s">
        <v>26</v>
      </c>
      <c r="B114" t="s">
        <v>2732</v>
      </c>
      <c r="C114">
        <v>42335</v>
      </c>
      <c r="D114" t="s">
        <v>2727</v>
      </c>
      <c r="E114" t="s">
        <v>6979</v>
      </c>
      <c r="F114" t="s">
        <v>411</v>
      </c>
      <c r="G114">
        <v>-70.92</v>
      </c>
      <c r="H114">
        <v>62.53</v>
      </c>
      <c r="I114">
        <v>7.5</v>
      </c>
      <c r="J114" t="s">
        <v>2728</v>
      </c>
      <c r="K114">
        <v>93.48</v>
      </c>
      <c r="L114">
        <v>8.39</v>
      </c>
      <c r="M114" t="s">
        <v>2728</v>
      </c>
      <c r="N114">
        <v>0</v>
      </c>
      <c r="O114">
        <v>0</v>
      </c>
      <c r="P114" t="s">
        <v>31</v>
      </c>
      <c r="Q114">
        <v>62.53</v>
      </c>
      <c r="R114">
        <v>1.03</v>
      </c>
      <c r="S114" t="s">
        <v>32</v>
      </c>
      <c r="T114">
        <v>62.53</v>
      </c>
      <c r="U114">
        <v>4.75</v>
      </c>
      <c r="V114" t="s">
        <v>32</v>
      </c>
      <c r="W114" t="s">
        <v>33</v>
      </c>
      <c r="X114" t="s">
        <v>2729</v>
      </c>
      <c r="Y114" t="s">
        <v>240</v>
      </c>
      <c r="Z114" t="s">
        <v>2733</v>
      </c>
      <c r="AA114" t="s">
        <v>2734</v>
      </c>
      <c r="AC114" s="13" t="str">
        <f t="shared" si="14"/>
        <v>000035973</v>
      </c>
      <c r="AD114" t="str">
        <f t="shared" si="15"/>
        <v>27/11/2015</v>
      </c>
      <c r="AE114" t="str">
        <f t="shared" si="16"/>
        <v>46044053004100</v>
      </c>
      <c r="AF114" s="14">
        <f t="shared" si="17"/>
        <v>-70.92</v>
      </c>
      <c r="AG114">
        <f t="shared" si="18"/>
        <v>0</v>
      </c>
      <c r="AH114">
        <f t="shared" si="19"/>
        <v>-1</v>
      </c>
      <c r="AI114" s="16">
        <v>6782806</v>
      </c>
      <c r="AJ114" s="16" t="s">
        <v>7148</v>
      </c>
      <c r="AK114" s="16" t="s">
        <v>7241</v>
      </c>
      <c r="AL114" s="16" t="s">
        <v>7057</v>
      </c>
      <c r="AM114" s="16" t="s">
        <v>7140</v>
      </c>
      <c r="AN114">
        <v>1500</v>
      </c>
      <c r="AO114" t="e">
        <f>VLOOKUP(TRIM(AL114),'Parcela Dedutivel'!$A$1:$B$65536,2,FALSE)</f>
        <v>#N/A</v>
      </c>
      <c r="AP114" s="15">
        <f t="shared" si="20"/>
        <v>0</v>
      </c>
      <c r="AQ114" s="16">
        <f t="shared" si="21"/>
        <v>0</v>
      </c>
      <c r="AU114" t="s">
        <v>2968</v>
      </c>
      <c r="AV114" s="18">
        <v>42311</v>
      </c>
      <c r="AW114" t="s">
        <v>2965</v>
      </c>
      <c r="AX114" t="str">
        <f t="shared" si="22"/>
        <v>04337168000652</v>
      </c>
      <c r="AY114" s="17">
        <f t="shared" si="23"/>
        <v>42.269999999999996</v>
      </c>
      <c r="AZ114" s="17">
        <f t="shared" si="24"/>
        <v>0</v>
      </c>
      <c r="BB114" t="str">
        <f t="shared" si="25"/>
        <v>03/11/2015;04337168000652;42,27;0,00</v>
      </c>
    </row>
    <row r="115" spans="1:54" x14ac:dyDescent="0.25">
      <c r="A115" t="s">
        <v>26</v>
      </c>
      <c r="B115" t="s">
        <v>2735</v>
      </c>
      <c r="C115">
        <v>42335</v>
      </c>
      <c r="D115" t="s">
        <v>2727</v>
      </c>
      <c r="E115" t="s">
        <v>6979</v>
      </c>
      <c r="F115" t="s">
        <v>411</v>
      </c>
      <c r="G115">
        <v>-590.78</v>
      </c>
      <c r="H115">
        <v>520.91</v>
      </c>
      <c r="I115">
        <v>62.51</v>
      </c>
      <c r="J115" t="s">
        <v>2728</v>
      </c>
      <c r="K115">
        <v>778.71</v>
      </c>
      <c r="L115">
        <v>69.87</v>
      </c>
      <c r="M115" t="s">
        <v>2728</v>
      </c>
      <c r="N115">
        <v>0</v>
      </c>
      <c r="O115">
        <v>0</v>
      </c>
      <c r="P115" t="s">
        <v>31</v>
      </c>
      <c r="Q115">
        <v>520.91</v>
      </c>
      <c r="R115">
        <v>8.6</v>
      </c>
      <c r="S115" t="s">
        <v>32</v>
      </c>
      <c r="T115">
        <v>520.91</v>
      </c>
      <c r="U115">
        <v>39.590000000000003</v>
      </c>
      <c r="V115" t="s">
        <v>32</v>
      </c>
      <c r="W115" t="s">
        <v>33</v>
      </c>
      <c r="X115" t="s">
        <v>2729</v>
      </c>
      <c r="Y115" t="s">
        <v>240</v>
      </c>
      <c r="Z115" t="s">
        <v>2736</v>
      </c>
      <c r="AA115" t="s">
        <v>2737</v>
      </c>
      <c r="AC115" s="13" t="str">
        <f t="shared" si="14"/>
        <v>000035974</v>
      </c>
      <c r="AD115" t="str">
        <f t="shared" si="15"/>
        <v>27/11/2015</v>
      </c>
      <c r="AE115" t="str">
        <f t="shared" si="16"/>
        <v>46044053004100</v>
      </c>
      <c r="AF115" s="14">
        <f t="shared" si="17"/>
        <v>-590.78</v>
      </c>
      <c r="AG115">
        <f t="shared" si="18"/>
        <v>0</v>
      </c>
      <c r="AH115">
        <f t="shared" si="19"/>
        <v>-1</v>
      </c>
      <c r="AI115" s="16">
        <v>6784250</v>
      </c>
      <c r="AJ115" s="16" t="s">
        <v>7159</v>
      </c>
      <c r="AK115" s="16" t="s">
        <v>7244</v>
      </c>
      <c r="AL115" s="16" t="s">
        <v>7003</v>
      </c>
      <c r="AM115" s="16" t="s">
        <v>7140</v>
      </c>
      <c r="AN115">
        <v>1000</v>
      </c>
      <c r="AO115" t="e">
        <f>VLOOKUP(TRIM(AL115),'Parcela Dedutivel'!$A$1:$B$65536,2,FALSE)</f>
        <v>#N/A</v>
      </c>
      <c r="AP115" s="15">
        <f t="shared" si="20"/>
        <v>0</v>
      </c>
      <c r="AQ115" s="16">
        <f t="shared" si="21"/>
        <v>0</v>
      </c>
      <c r="AU115" t="s">
        <v>2971</v>
      </c>
      <c r="AV115" s="18">
        <v>42311</v>
      </c>
      <c r="AW115" t="s">
        <v>2965</v>
      </c>
      <c r="AX115" t="str">
        <f t="shared" si="22"/>
        <v>04337168000652</v>
      </c>
      <c r="AY115" s="17">
        <f t="shared" si="23"/>
        <v>136.36000000000001</v>
      </c>
      <c r="AZ115" s="17">
        <f t="shared" si="24"/>
        <v>0</v>
      </c>
      <c r="BB115" t="str">
        <f t="shared" si="25"/>
        <v>03/11/2015;04337168000652;136,36;0,00</v>
      </c>
    </row>
    <row r="116" spans="1:54" x14ac:dyDescent="0.25">
      <c r="A116" t="s">
        <v>26</v>
      </c>
      <c r="B116" t="s">
        <v>2735</v>
      </c>
      <c r="C116">
        <v>42335</v>
      </c>
      <c r="D116" t="s">
        <v>2727</v>
      </c>
      <c r="E116" t="s">
        <v>6979</v>
      </c>
      <c r="F116" t="s">
        <v>411</v>
      </c>
      <c r="G116">
        <v>-673.69</v>
      </c>
      <c r="H116">
        <v>594.01</v>
      </c>
      <c r="I116">
        <v>71.28</v>
      </c>
      <c r="J116" t="s">
        <v>2728</v>
      </c>
      <c r="K116">
        <v>887.99</v>
      </c>
      <c r="L116">
        <v>79.680000000000007</v>
      </c>
      <c r="M116" t="s">
        <v>2728</v>
      </c>
      <c r="N116">
        <v>0</v>
      </c>
      <c r="O116">
        <v>0</v>
      </c>
      <c r="P116" t="s">
        <v>31</v>
      </c>
      <c r="Q116">
        <v>594.01</v>
      </c>
      <c r="R116">
        <v>9.8000000000000007</v>
      </c>
      <c r="S116" t="s">
        <v>32</v>
      </c>
      <c r="T116">
        <v>594.01</v>
      </c>
      <c r="U116">
        <v>45.14</v>
      </c>
      <c r="V116" t="s">
        <v>32</v>
      </c>
      <c r="W116" t="s">
        <v>33</v>
      </c>
      <c r="X116" t="s">
        <v>2729</v>
      </c>
      <c r="Y116" t="s">
        <v>240</v>
      </c>
      <c r="Z116" t="s">
        <v>2736</v>
      </c>
      <c r="AA116" t="s">
        <v>2737</v>
      </c>
      <c r="AC116" s="13" t="str">
        <f t="shared" si="14"/>
        <v>000035974</v>
      </c>
      <c r="AD116" t="str">
        <f t="shared" si="15"/>
        <v>27/11/2015</v>
      </c>
      <c r="AE116" t="str">
        <f t="shared" si="16"/>
        <v>46044053004100</v>
      </c>
      <c r="AF116" s="14">
        <f t="shared" si="17"/>
        <v>-673.69</v>
      </c>
      <c r="AG116">
        <f t="shared" si="18"/>
        <v>0</v>
      </c>
      <c r="AH116">
        <f t="shared" si="19"/>
        <v>-1</v>
      </c>
      <c r="AI116" s="16">
        <v>6782806</v>
      </c>
      <c r="AJ116" s="16" t="s">
        <v>7148</v>
      </c>
      <c r="AK116" s="16" t="s">
        <v>7241</v>
      </c>
      <c r="AL116" s="16" t="s">
        <v>7010</v>
      </c>
      <c r="AM116" s="16" t="s">
        <v>7140</v>
      </c>
      <c r="AN116">
        <v>500</v>
      </c>
      <c r="AO116" t="e">
        <f>VLOOKUP(TRIM(AL116),'Parcela Dedutivel'!$A$1:$B$65536,2,FALSE)</f>
        <v>#N/A</v>
      </c>
      <c r="AP116" s="15">
        <f t="shared" si="20"/>
        <v>0</v>
      </c>
      <c r="AQ116" s="16">
        <f t="shared" si="21"/>
        <v>0</v>
      </c>
      <c r="AU116" t="s">
        <v>2974</v>
      </c>
      <c r="AV116" s="18">
        <v>42311</v>
      </c>
      <c r="AW116" t="s">
        <v>2965</v>
      </c>
      <c r="AX116" t="str">
        <f t="shared" si="22"/>
        <v>04337168000652</v>
      </c>
      <c r="AY116" s="17">
        <f t="shared" si="23"/>
        <v>19.04</v>
      </c>
      <c r="AZ116" s="17">
        <f t="shared" si="24"/>
        <v>0</v>
      </c>
      <c r="BB116" t="str">
        <f t="shared" si="25"/>
        <v>03/11/2015;04337168000652;19,04;0,00</v>
      </c>
    </row>
    <row r="117" spans="1:54" x14ac:dyDescent="0.25">
      <c r="A117" t="s">
        <v>26</v>
      </c>
      <c r="B117" t="s">
        <v>2738</v>
      </c>
      <c r="C117">
        <v>42335</v>
      </c>
      <c r="D117" t="s">
        <v>2727</v>
      </c>
      <c r="E117" t="s">
        <v>6979</v>
      </c>
      <c r="F117" t="s">
        <v>411</v>
      </c>
      <c r="G117">
        <v>-853.36000000000013</v>
      </c>
      <c r="H117">
        <v>752.43000000000006</v>
      </c>
      <c r="I117">
        <v>90.29</v>
      </c>
      <c r="J117" t="s">
        <v>2728</v>
      </c>
      <c r="K117">
        <v>1124.81</v>
      </c>
      <c r="L117">
        <v>100.93</v>
      </c>
      <c r="M117" t="s">
        <v>2728</v>
      </c>
      <c r="N117">
        <v>0</v>
      </c>
      <c r="O117">
        <v>0</v>
      </c>
      <c r="P117" t="s">
        <v>31</v>
      </c>
      <c r="Q117">
        <v>752.43000000000006</v>
      </c>
      <c r="R117">
        <v>12.42</v>
      </c>
      <c r="S117" t="s">
        <v>32</v>
      </c>
      <c r="T117">
        <v>752.43000000000006</v>
      </c>
      <c r="U117">
        <v>57.18</v>
      </c>
      <c r="V117" t="s">
        <v>32</v>
      </c>
      <c r="W117" t="s">
        <v>33</v>
      </c>
      <c r="X117" t="s">
        <v>2729</v>
      </c>
      <c r="Y117" t="s">
        <v>240</v>
      </c>
      <c r="Z117" t="s">
        <v>2739</v>
      </c>
      <c r="AA117" t="s">
        <v>2740</v>
      </c>
      <c r="AC117" s="13" t="str">
        <f t="shared" si="14"/>
        <v>000035975</v>
      </c>
      <c r="AD117" t="str">
        <f t="shared" si="15"/>
        <v>27/11/2015</v>
      </c>
      <c r="AE117" t="str">
        <f t="shared" si="16"/>
        <v>46044053004100</v>
      </c>
      <c r="AF117" s="14">
        <f t="shared" si="17"/>
        <v>-853.36000000000013</v>
      </c>
      <c r="AG117">
        <f t="shared" si="18"/>
        <v>0</v>
      </c>
      <c r="AH117">
        <f t="shared" si="19"/>
        <v>-1</v>
      </c>
      <c r="AI117" s="16">
        <v>6782806</v>
      </c>
      <c r="AJ117" s="16" t="s">
        <v>7148</v>
      </c>
      <c r="AK117" s="16" t="s">
        <v>7241</v>
      </c>
      <c r="AL117" s="16" t="s">
        <v>7011</v>
      </c>
      <c r="AM117" s="16" t="s">
        <v>7140</v>
      </c>
      <c r="AN117">
        <v>4000</v>
      </c>
      <c r="AO117" t="e">
        <f>VLOOKUP(TRIM(AL117),'Parcela Dedutivel'!$A$1:$B$65536,2,FALSE)</f>
        <v>#N/A</v>
      </c>
      <c r="AP117" s="15">
        <f t="shared" si="20"/>
        <v>0</v>
      </c>
      <c r="AQ117" s="16">
        <f t="shared" si="21"/>
        <v>0</v>
      </c>
      <c r="AU117" t="s">
        <v>2989</v>
      </c>
      <c r="AV117" s="18">
        <v>42311</v>
      </c>
      <c r="AW117" t="s">
        <v>2555</v>
      </c>
      <c r="AX117" t="str">
        <f t="shared" si="22"/>
        <v>08285374000293</v>
      </c>
      <c r="AY117" s="17">
        <f t="shared" si="23"/>
        <v>841.96</v>
      </c>
      <c r="AZ117" s="17">
        <f t="shared" si="24"/>
        <v>0</v>
      </c>
      <c r="BB117" t="str">
        <f t="shared" si="25"/>
        <v>03/11/2015;08285374000293;841,96;0,00</v>
      </c>
    </row>
    <row r="118" spans="1:54" x14ac:dyDescent="0.25">
      <c r="A118" t="s">
        <v>26</v>
      </c>
      <c r="B118" t="s">
        <v>2738</v>
      </c>
      <c r="C118">
        <v>42335</v>
      </c>
      <c r="D118" t="s">
        <v>2727</v>
      </c>
      <c r="E118" t="s">
        <v>6979</v>
      </c>
      <c r="F118" t="s">
        <v>411</v>
      </c>
      <c r="G118">
        <v>-921.88</v>
      </c>
      <c r="H118">
        <v>812.85</v>
      </c>
      <c r="I118">
        <v>97.54</v>
      </c>
      <c r="J118" t="s">
        <v>2728</v>
      </c>
      <c r="K118">
        <v>1215.1300000000001</v>
      </c>
      <c r="L118">
        <v>109.03</v>
      </c>
      <c r="M118" t="s">
        <v>2728</v>
      </c>
      <c r="N118">
        <v>0</v>
      </c>
      <c r="O118">
        <v>0</v>
      </c>
      <c r="P118" t="s">
        <v>31</v>
      </c>
      <c r="Q118">
        <v>812.85</v>
      </c>
      <c r="R118">
        <v>13.41</v>
      </c>
      <c r="S118" t="s">
        <v>32</v>
      </c>
      <c r="T118">
        <v>812.85</v>
      </c>
      <c r="U118">
        <v>61.78</v>
      </c>
      <c r="V118" t="s">
        <v>32</v>
      </c>
      <c r="W118" t="s">
        <v>33</v>
      </c>
      <c r="X118" t="s">
        <v>2729</v>
      </c>
      <c r="Y118" t="s">
        <v>240</v>
      </c>
      <c r="Z118" t="s">
        <v>2739</v>
      </c>
      <c r="AA118" t="s">
        <v>2740</v>
      </c>
      <c r="AC118" s="13" t="str">
        <f t="shared" si="14"/>
        <v>000035975</v>
      </c>
      <c r="AD118" t="str">
        <f t="shared" si="15"/>
        <v>27/11/2015</v>
      </c>
      <c r="AE118" t="str">
        <f t="shared" si="16"/>
        <v>46044053004100</v>
      </c>
      <c r="AF118" s="14">
        <f t="shared" si="17"/>
        <v>-921.88</v>
      </c>
      <c r="AG118">
        <f t="shared" si="18"/>
        <v>0</v>
      </c>
      <c r="AH118">
        <f t="shared" si="19"/>
        <v>-1</v>
      </c>
      <c r="AI118" s="16">
        <v>6784281</v>
      </c>
      <c r="AJ118" s="16" t="s">
        <v>7245</v>
      </c>
      <c r="AK118" s="16" t="s">
        <v>7246</v>
      </c>
      <c r="AL118" s="16" t="s">
        <v>7059</v>
      </c>
      <c r="AM118" s="16" t="s">
        <v>7140</v>
      </c>
      <c r="AN118">
        <v>42000</v>
      </c>
      <c r="AO118" t="e">
        <f>VLOOKUP(TRIM(AL118),'Parcela Dedutivel'!$A$1:$B$65536,2,FALSE)</f>
        <v>#N/A</v>
      </c>
      <c r="AP118" s="15">
        <f t="shared" si="20"/>
        <v>0</v>
      </c>
      <c r="AQ118" s="16">
        <f t="shared" si="21"/>
        <v>0</v>
      </c>
      <c r="AU118" t="s">
        <v>2991</v>
      </c>
      <c r="AV118" s="18">
        <v>42311</v>
      </c>
      <c r="AW118" t="s">
        <v>2965</v>
      </c>
      <c r="AX118" t="str">
        <f t="shared" si="22"/>
        <v>04337168000652</v>
      </c>
      <c r="AY118" s="17">
        <f t="shared" si="23"/>
        <v>71.2</v>
      </c>
      <c r="AZ118" s="17">
        <f t="shared" si="24"/>
        <v>0</v>
      </c>
      <c r="BB118" t="str">
        <f t="shared" si="25"/>
        <v>03/11/2015;04337168000652;71,20;0,00</v>
      </c>
    </row>
    <row r="119" spans="1:54" x14ac:dyDescent="0.25">
      <c r="A119" t="s">
        <v>26</v>
      </c>
      <c r="B119" t="s">
        <v>2741</v>
      </c>
      <c r="C119">
        <v>42335</v>
      </c>
      <c r="D119" t="s">
        <v>190</v>
      </c>
      <c r="E119" t="s">
        <v>6979</v>
      </c>
      <c r="F119" t="s">
        <v>29</v>
      </c>
      <c r="G119">
        <v>-4892.8500000000004</v>
      </c>
      <c r="H119">
        <v>4892.8500000000004</v>
      </c>
      <c r="I119">
        <v>880.71</v>
      </c>
      <c r="J119" t="s">
        <v>30</v>
      </c>
      <c r="K119">
        <v>0</v>
      </c>
      <c r="L119">
        <v>0</v>
      </c>
      <c r="M119" t="s">
        <v>31</v>
      </c>
      <c r="N119">
        <v>0</v>
      </c>
      <c r="O119">
        <v>0</v>
      </c>
      <c r="P119" t="s">
        <v>31</v>
      </c>
      <c r="Q119">
        <v>4892.8500000000004</v>
      </c>
      <c r="R119">
        <v>80.73</v>
      </c>
      <c r="S119" t="s">
        <v>32</v>
      </c>
      <c r="T119">
        <v>4892.8500000000004</v>
      </c>
      <c r="U119">
        <v>371.86</v>
      </c>
      <c r="V119" t="s">
        <v>32</v>
      </c>
      <c r="W119" t="s">
        <v>33</v>
      </c>
      <c r="X119" t="s">
        <v>2555</v>
      </c>
      <c r="Y119" t="s">
        <v>99</v>
      </c>
      <c r="Z119" t="s">
        <v>373</v>
      </c>
      <c r="AA119" t="s">
        <v>374</v>
      </c>
      <c r="AC119" s="13" t="str">
        <f t="shared" si="14"/>
        <v>000168914</v>
      </c>
      <c r="AD119" t="str">
        <f t="shared" si="15"/>
        <v>27/11/2015</v>
      </c>
      <c r="AE119" t="str">
        <f t="shared" si="16"/>
        <v>08285374000293</v>
      </c>
      <c r="AF119" s="14">
        <f t="shared" si="17"/>
        <v>-4892.8500000000004</v>
      </c>
      <c r="AG119">
        <f t="shared" si="18"/>
        <v>0</v>
      </c>
      <c r="AH119">
        <f t="shared" si="19"/>
        <v>-1</v>
      </c>
      <c r="AI119" s="16">
        <v>6782806</v>
      </c>
      <c r="AJ119" s="16" t="s">
        <v>7148</v>
      </c>
      <c r="AK119" s="16" t="s">
        <v>7241</v>
      </c>
      <c r="AL119" s="16" t="s">
        <v>7060</v>
      </c>
      <c r="AM119" s="16" t="s">
        <v>7140</v>
      </c>
      <c r="AN119">
        <v>3000</v>
      </c>
      <c r="AO119" t="e">
        <f>VLOOKUP(TRIM(AL119),'Parcela Dedutivel'!$A$1:$B$65536,2,FALSE)</f>
        <v>#N/A</v>
      </c>
      <c r="AP119" s="15">
        <f t="shared" si="20"/>
        <v>0</v>
      </c>
      <c r="AQ119" s="16">
        <f t="shared" si="21"/>
        <v>0</v>
      </c>
      <c r="AU119" t="s">
        <v>2994</v>
      </c>
      <c r="AV119" s="18">
        <v>42311</v>
      </c>
      <c r="AW119" t="s">
        <v>2995</v>
      </c>
      <c r="AX119" t="str">
        <f t="shared" si="22"/>
        <v>59105999005730</v>
      </c>
      <c r="AY119" s="17">
        <f t="shared" si="23"/>
        <v>1548.1200000000001</v>
      </c>
      <c r="AZ119" s="17">
        <f t="shared" si="24"/>
        <v>0</v>
      </c>
      <c r="BB119" t="str">
        <f t="shared" si="25"/>
        <v>03/11/2015;59105999005730;1548,12;0,00</v>
      </c>
    </row>
    <row r="120" spans="1:54" x14ac:dyDescent="0.25">
      <c r="A120" t="s">
        <v>26</v>
      </c>
      <c r="B120" t="s">
        <v>2742</v>
      </c>
      <c r="C120">
        <v>42335</v>
      </c>
      <c r="D120" t="s">
        <v>586</v>
      </c>
      <c r="E120" t="s">
        <v>6979</v>
      </c>
      <c r="F120" t="s">
        <v>29</v>
      </c>
      <c r="G120">
        <v>-2100</v>
      </c>
      <c r="H120">
        <v>0</v>
      </c>
      <c r="I120">
        <v>0</v>
      </c>
      <c r="J120" t="s">
        <v>31</v>
      </c>
      <c r="K120">
        <v>0</v>
      </c>
      <c r="L120">
        <v>0</v>
      </c>
      <c r="M120" t="s">
        <v>31</v>
      </c>
      <c r="N120">
        <v>0</v>
      </c>
      <c r="O120">
        <v>0</v>
      </c>
      <c r="P120" t="s">
        <v>31</v>
      </c>
      <c r="Q120">
        <v>2100</v>
      </c>
      <c r="R120">
        <v>34.65</v>
      </c>
      <c r="S120" t="s">
        <v>32</v>
      </c>
      <c r="T120">
        <v>2100</v>
      </c>
      <c r="U120">
        <v>159.6</v>
      </c>
      <c r="V120" t="s">
        <v>32</v>
      </c>
      <c r="W120" t="s">
        <v>33</v>
      </c>
      <c r="X120" t="s">
        <v>2743</v>
      </c>
      <c r="Y120" t="s">
        <v>91</v>
      </c>
      <c r="Z120" t="s">
        <v>2744</v>
      </c>
      <c r="AA120" t="s">
        <v>2745</v>
      </c>
      <c r="AC120" s="13" t="str">
        <f t="shared" si="14"/>
        <v>000168932</v>
      </c>
      <c r="AD120" t="str">
        <f t="shared" si="15"/>
        <v>27/11/2015</v>
      </c>
      <c r="AE120" t="str">
        <f t="shared" si="16"/>
        <v>01498525000161</v>
      </c>
      <c r="AF120" s="14">
        <f t="shared" si="17"/>
        <v>-2100</v>
      </c>
      <c r="AG120">
        <f t="shared" si="18"/>
        <v>0</v>
      </c>
      <c r="AH120">
        <f t="shared" si="19"/>
        <v>-1</v>
      </c>
      <c r="AI120" s="16">
        <v>6783199</v>
      </c>
      <c r="AJ120" s="16" t="s">
        <v>7146</v>
      </c>
      <c r="AK120" s="16" t="s">
        <v>7247</v>
      </c>
      <c r="AL120" s="16" t="s">
        <v>7034</v>
      </c>
      <c r="AM120" s="16" t="s">
        <v>7140</v>
      </c>
      <c r="AN120">
        <v>60000</v>
      </c>
      <c r="AO120" t="e">
        <f>VLOOKUP(TRIM(AL120),'Parcela Dedutivel'!$A$1:$B$65536,2,FALSE)</f>
        <v>#N/A</v>
      </c>
      <c r="AP120" s="15">
        <f t="shared" si="20"/>
        <v>0</v>
      </c>
      <c r="AQ120" s="16">
        <f t="shared" si="21"/>
        <v>0</v>
      </c>
      <c r="AU120" t="s">
        <v>2998</v>
      </c>
      <c r="AV120" s="18">
        <v>42311</v>
      </c>
      <c r="AW120" t="s">
        <v>2995</v>
      </c>
      <c r="AX120" t="str">
        <f t="shared" si="22"/>
        <v>59105999005730</v>
      </c>
      <c r="AY120" s="17">
        <f t="shared" si="23"/>
        <v>2575.6</v>
      </c>
      <c r="AZ120" s="17">
        <f t="shared" si="24"/>
        <v>0</v>
      </c>
      <c r="BB120" t="str">
        <f t="shared" si="25"/>
        <v>03/11/2015;59105999005730;2575,60;0,00</v>
      </c>
    </row>
    <row r="121" spans="1:54" x14ac:dyDescent="0.25">
      <c r="A121" t="s">
        <v>26</v>
      </c>
      <c r="B121" t="s">
        <v>2746</v>
      </c>
      <c r="C121">
        <v>42335</v>
      </c>
      <c r="D121" t="s">
        <v>190</v>
      </c>
      <c r="E121" t="s">
        <v>6979</v>
      </c>
      <c r="F121" t="s">
        <v>29</v>
      </c>
      <c r="G121">
        <v>-13094.539999999999</v>
      </c>
      <c r="H121">
        <v>11386.56</v>
      </c>
      <c r="I121">
        <v>2049.58</v>
      </c>
      <c r="J121" t="s">
        <v>61</v>
      </c>
      <c r="K121">
        <v>0</v>
      </c>
      <c r="L121">
        <v>0</v>
      </c>
      <c r="M121" t="s">
        <v>31</v>
      </c>
      <c r="N121">
        <v>11386.56</v>
      </c>
      <c r="O121">
        <v>1707.98</v>
      </c>
      <c r="P121" t="s">
        <v>62</v>
      </c>
      <c r="Q121">
        <v>11386.56</v>
      </c>
      <c r="R121">
        <v>187.88</v>
      </c>
      <c r="S121" t="s">
        <v>32</v>
      </c>
      <c r="T121">
        <v>11386.56</v>
      </c>
      <c r="U121">
        <v>865.38</v>
      </c>
      <c r="V121" t="s">
        <v>32</v>
      </c>
      <c r="W121" t="s">
        <v>33</v>
      </c>
      <c r="X121" t="s">
        <v>2747</v>
      </c>
      <c r="Y121" t="s">
        <v>44</v>
      </c>
      <c r="Z121" t="s">
        <v>2748</v>
      </c>
      <c r="AA121" t="s">
        <v>2749</v>
      </c>
      <c r="AC121" s="13" t="str">
        <f t="shared" si="14"/>
        <v>000168963</v>
      </c>
      <c r="AD121" t="str">
        <f t="shared" si="15"/>
        <v>27/11/2015</v>
      </c>
      <c r="AE121" t="str">
        <f t="shared" si="16"/>
        <v>59578948000171</v>
      </c>
      <c r="AF121" s="14">
        <f t="shared" si="17"/>
        <v>-13094.539999999999</v>
      </c>
      <c r="AG121">
        <f t="shared" si="18"/>
        <v>0</v>
      </c>
      <c r="AH121">
        <f t="shared" si="19"/>
        <v>-1</v>
      </c>
      <c r="AI121" s="16">
        <v>6782806</v>
      </c>
      <c r="AJ121" s="16" t="s">
        <v>7148</v>
      </c>
      <c r="AK121" s="16" t="s">
        <v>7248</v>
      </c>
      <c r="AL121" s="16" t="s">
        <v>7061</v>
      </c>
      <c r="AM121" s="16" t="s">
        <v>7140</v>
      </c>
      <c r="AN121">
        <v>1000</v>
      </c>
      <c r="AO121" t="e">
        <f>VLOOKUP(TRIM(AL121),'Parcela Dedutivel'!$A$1:$B$65536,2,FALSE)</f>
        <v>#N/A</v>
      </c>
      <c r="AP121" s="15">
        <f t="shared" si="20"/>
        <v>0</v>
      </c>
      <c r="AQ121" s="16">
        <f t="shared" si="21"/>
        <v>0</v>
      </c>
      <c r="AU121" t="s">
        <v>3001</v>
      </c>
      <c r="AV121" s="18">
        <v>42311</v>
      </c>
      <c r="AW121" t="s">
        <v>3002</v>
      </c>
      <c r="AX121" t="str">
        <f t="shared" si="22"/>
        <v>74404229000209</v>
      </c>
      <c r="AY121" s="17">
        <f t="shared" si="23"/>
        <v>730.5</v>
      </c>
      <c r="AZ121" s="17">
        <f t="shared" si="24"/>
        <v>0</v>
      </c>
      <c r="BB121" t="str">
        <f t="shared" si="25"/>
        <v>03/11/2015;74404229000209;730,50;0,00</v>
      </c>
    </row>
    <row r="122" spans="1:54" x14ac:dyDescent="0.25">
      <c r="A122" t="s">
        <v>26</v>
      </c>
      <c r="B122" t="s">
        <v>2750</v>
      </c>
      <c r="C122">
        <v>42335</v>
      </c>
      <c r="D122" t="s">
        <v>190</v>
      </c>
      <c r="E122" t="s">
        <v>6979</v>
      </c>
      <c r="F122" t="s">
        <v>29</v>
      </c>
      <c r="G122">
        <v>-9897.68</v>
      </c>
      <c r="H122">
        <v>8606.68</v>
      </c>
      <c r="I122">
        <v>1549.2</v>
      </c>
      <c r="J122" t="s">
        <v>61</v>
      </c>
      <c r="K122">
        <v>0</v>
      </c>
      <c r="L122">
        <v>0</v>
      </c>
      <c r="M122" t="s">
        <v>31</v>
      </c>
      <c r="N122">
        <v>8606.68</v>
      </c>
      <c r="O122">
        <v>1291</v>
      </c>
      <c r="P122" t="s">
        <v>62</v>
      </c>
      <c r="Q122">
        <v>8606.68</v>
      </c>
      <c r="R122">
        <v>142.01</v>
      </c>
      <c r="S122" t="s">
        <v>32</v>
      </c>
      <c r="T122">
        <v>8606.68</v>
      </c>
      <c r="U122">
        <v>654.11</v>
      </c>
      <c r="V122" t="s">
        <v>32</v>
      </c>
      <c r="W122" t="s">
        <v>33</v>
      </c>
      <c r="X122" t="s">
        <v>2747</v>
      </c>
      <c r="Y122" t="s">
        <v>91</v>
      </c>
      <c r="Z122" t="s">
        <v>2751</v>
      </c>
      <c r="AA122" t="s">
        <v>2752</v>
      </c>
      <c r="AC122" s="13" t="str">
        <f t="shared" si="14"/>
        <v>000168965</v>
      </c>
      <c r="AD122" t="str">
        <f t="shared" si="15"/>
        <v>27/11/2015</v>
      </c>
      <c r="AE122" t="str">
        <f t="shared" si="16"/>
        <v>59578948000171</v>
      </c>
      <c r="AF122" s="14">
        <f t="shared" si="17"/>
        <v>-9897.68</v>
      </c>
      <c r="AG122">
        <f t="shared" si="18"/>
        <v>0</v>
      </c>
      <c r="AH122">
        <f t="shared" si="19"/>
        <v>-1</v>
      </c>
      <c r="AI122" s="16">
        <v>6783199</v>
      </c>
      <c r="AJ122" s="16" t="s">
        <v>7146</v>
      </c>
      <c r="AK122" s="16" t="s">
        <v>7247</v>
      </c>
      <c r="AL122" s="16" t="s">
        <v>7062</v>
      </c>
      <c r="AM122" s="16" t="s">
        <v>7140</v>
      </c>
      <c r="AN122">
        <v>10000</v>
      </c>
      <c r="AO122" t="e">
        <f>VLOOKUP(TRIM(AL122),'Parcela Dedutivel'!$A$1:$B$65536,2,FALSE)</f>
        <v>#N/A</v>
      </c>
      <c r="AP122" s="15">
        <f t="shared" si="20"/>
        <v>0</v>
      </c>
      <c r="AQ122" s="16">
        <f t="shared" si="21"/>
        <v>0</v>
      </c>
      <c r="AU122" t="s">
        <v>3005</v>
      </c>
      <c r="AV122" s="18">
        <v>42312</v>
      </c>
      <c r="AW122" t="s">
        <v>3006</v>
      </c>
      <c r="AX122" t="str">
        <f t="shared" si="22"/>
        <v>76487032000125</v>
      </c>
      <c r="AY122" s="17">
        <f t="shared" si="23"/>
        <v>1284.3600000000001</v>
      </c>
      <c r="AZ122" s="17">
        <f t="shared" si="24"/>
        <v>0</v>
      </c>
      <c r="BB122" t="str">
        <f t="shared" si="25"/>
        <v>04/11/2015;76487032000125;1284,36;0,00</v>
      </c>
    </row>
    <row r="123" spans="1:54" x14ac:dyDescent="0.25">
      <c r="A123" t="s">
        <v>26</v>
      </c>
      <c r="B123" t="s">
        <v>2750</v>
      </c>
      <c r="C123">
        <v>42335</v>
      </c>
      <c r="D123" t="s">
        <v>190</v>
      </c>
      <c r="E123" t="s">
        <v>6979</v>
      </c>
      <c r="F123" t="s">
        <v>29</v>
      </c>
      <c r="G123">
        <v>-3088.1200000000003</v>
      </c>
      <c r="H123">
        <v>2685.32</v>
      </c>
      <c r="I123">
        <v>483.36</v>
      </c>
      <c r="J123" t="s">
        <v>61</v>
      </c>
      <c r="K123">
        <v>0</v>
      </c>
      <c r="L123">
        <v>0</v>
      </c>
      <c r="M123" t="s">
        <v>31</v>
      </c>
      <c r="N123">
        <v>2685.32</v>
      </c>
      <c r="O123">
        <v>402.8</v>
      </c>
      <c r="P123" t="s">
        <v>62</v>
      </c>
      <c r="Q123">
        <v>2685.32</v>
      </c>
      <c r="R123">
        <v>44.31</v>
      </c>
      <c r="S123" t="s">
        <v>32</v>
      </c>
      <c r="T123">
        <v>2685.32</v>
      </c>
      <c r="U123">
        <v>204.08</v>
      </c>
      <c r="V123" t="s">
        <v>32</v>
      </c>
      <c r="W123" t="s">
        <v>33</v>
      </c>
      <c r="X123" t="s">
        <v>2747</v>
      </c>
      <c r="Y123" t="s">
        <v>91</v>
      </c>
      <c r="Z123" t="s">
        <v>2753</v>
      </c>
      <c r="AA123" t="s">
        <v>2754</v>
      </c>
      <c r="AC123" s="13" t="str">
        <f t="shared" si="14"/>
        <v>000168965</v>
      </c>
      <c r="AD123" t="str">
        <f t="shared" si="15"/>
        <v>27/11/2015</v>
      </c>
      <c r="AE123" t="str">
        <f t="shared" si="16"/>
        <v>59578948000171</v>
      </c>
      <c r="AF123" s="14">
        <f t="shared" si="17"/>
        <v>-3088.1200000000003</v>
      </c>
      <c r="AG123">
        <f t="shared" si="18"/>
        <v>0</v>
      </c>
      <c r="AH123">
        <f t="shared" si="19"/>
        <v>-1</v>
      </c>
      <c r="AI123" s="16">
        <v>6782806</v>
      </c>
      <c r="AJ123" s="16" t="s">
        <v>7148</v>
      </c>
      <c r="AK123" s="16" t="s">
        <v>7248</v>
      </c>
      <c r="AL123" s="16" t="s">
        <v>7063</v>
      </c>
      <c r="AM123" s="16" t="s">
        <v>7140</v>
      </c>
      <c r="AN123">
        <v>1000</v>
      </c>
      <c r="AO123" t="e">
        <f>VLOOKUP(TRIM(AL123),'Parcela Dedutivel'!$A$1:$B$65536,2,FALSE)</f>
        <v>#N/A</v>
      </c>
      <c r="AP123" s="15">
        <f t="shared" si="20"/>
        <v>0</v>
      </c>
      <c r="AQ123" s="16">
        <f t="shared" si="21"/>
        <v>0</v>
      </c>
      <c r="AU123" t="s">
        <v>3009</v>
      </c>
      <c r="AV123" s="18">
        <v>42312</v>
      </c>
      <c r="AW123" t="s">
        <v>3011</v>
      </c>
      <c r="AX123" t="str">
        <f t="shared" si="22"/>
        <v>05047273000296</v>
      </c>
      <c r="AY123" s="17">
        <f t="shared" si="23"/>
        <v>17710.539999999997</v>
      </c>
      <c r="AZ123" s="17">
        <f t="shared" si="24"/>
        <v>11136.69</v>
      </c>
      <c r="BB123" t="str">
        <f t="shared" si="25"/>
        <v>04/11/2015;05047273000296;17710,54;11136,69</v>
      </c>
    </row>
    <row r="124" spans="1:54" x14ac:dyDescent="0.25">
      <c r="A124" t="s">
        <v>26</v>
      </c>
      <c r="B124" t="s">
        <v>2750</v>
      </c>
      <c r="C124">
        <v>42335</v>
      </c>
      <c r="D124" t="s">
        <v>190</v>
      </c>
      <c r="E124" t="s">
        <v>6979</v>
      </c>
      <c r="F124" t="s">
        <v>29</v>
      </c>
      <c r="G124">
        <v>-3334.0699999999997</v>
      </c>
      <c r="H124">
        <v>2778.39</v>
      </c>
      <c r="I124">
        <v>500.11</v>
      </c>
      <c r="J124" t="s">
        <v>61</v>
      </c>
      <c r="K124">
        <v>0</v>
      </c>
      <c r="L124">
        <v>0</v>
      </c>
      <c r="M124" t="s">
        <v>31</v>
      </c>
      <c r="N124">
        <v>2778.39</v>
      </c>
      <c r="O124">
        <v>555.68000000000006</v>
      </c>
      <c r="P124" t="s">
        <v>62</v>
      </c>
      <c r="Q124">
        <v>2778.39</v>
      </c>
      <c r="R124">
        <v>45.84</v>
      </c>
      <c r="S124" t="s">
        <v>32</v>
      </c>
      <c r="T124">
        <v>2778.39</v>
      </c>
      <c r="U124">
        <v>211.16</v>
      </c>
      <c r="V124" t="s">
        <v>32</v>
      </c>
      <c r="W124" t="s">
        <v>33</v>
      </c>
      <c r="X124" t="s">
        <v>2747</v>
      </c>
      <c r="Y124" t="s">
        <v>642</v>
      </c>
      <c r="Z124" t="s">
        <v>2755</v>
      </c>
      <c r="AA124" t="s">
        <v>2756</v>
      </c>
      <c r="AC124" s="13" t="str">
        <f t="shared" si="14"/>
        <v>000168965</v>
      </c>
      <c r="AD124" t="str">
        <f t="shared" si="15"/>
        <v>27/11/2015</v>
      </c>
      <c r="AE124" t="str">
        <f t="shared" si="16"/>
        <v>59578948000171</v>
      </c>
      <c r="AF124" s="14">
        <f t="shared" si="17"/>
        <v>-3334.0699999999997</v>
      </c>
      <c r="AG124">
        <f t="shared" si="18"/>
        <v>0</v>
      </c>
      <c r="AH124">
        <f t="shared" si="19"/>
        <v>-1</v>
      </c>
      <c r="AI124" s="16">
        <v>6782806</v>
      </c>
      <c r="AJ124" s="16" t="s">
        <v>7148</v>
      </c>
      <c r="AK124" s="16" t="s">
        <v>7248</v>
      </c>
      <c r="AL124" s="16" t="s">
        <v>7025</v>
      </c>
      <c r="AM124" s="16" t="s">
        <v>7140</v>
      </c>
      <c r="AN124">
        <v>500</v>
      </c>
      <c r="AO124" t="e">
        <f>VLOOKUP(TRIM(AL124),'Parcela Dedutivel'!$A$1:$B$65536,2,FALSE)</f>
        <v>#N/A</v>
      </c>
      <c r="AP124" s="15">
        <f t="shared" si="20"/>
        <v>0</v>
      </c>
      <c r="AQ124" s="16">
        <f t="shared" si="21"/>
        <v>0</v>
      </c>
      <c r="AU124" t="s">
        <v>3021</v>
      </c>
      <c r="AV124" s="18">
        <v>42312</v>
      </c>
      <c r="AW124" t="s">
        <v>3022</v>
      </c>
      <c r="AX124" t="str">
        <f t="shared" si="22"/>
        <v>59105999000348</v>
      </c>
      <c r="AY124" s="17">
        <f t="shared" si="23"/>
        <v>7075</v>
      </c>
      <c r="AZ124" s="17">
        <f t="shared" si="24"/>
        <v>0</v>
      </c>
      <c r="BB124" t="str">
        <f t="shared" si="25"/>
        <v>04/11/2015;59105999000348;7075,00;0,00</v>
      </c>
    </row>
    <row r="125" spans="1:54" x14ac:dyDescent="0.25">
      <c r="A125" t="s">
        <v>26</v>
      </c>
      <c r="B125" t="s">
        <v>2750</v>
      </c>
      <c r="C125">
        <v>42335</v>
      </c>
      <c r="D125" t="s">
        <v>190</v>
      </c>
      <c r="E125" t="s">
        <v>6979</v>
      </c>
      <c r="F125" t="s">
        <v>29</v>
      </c>
      <c r="G125">
        <v>-5877.0199999999995</v>
      </c>
      <c r="H125">
        <v>5110.45</v>
      </c>
      <c r="I125">
        <v>919.88</v>
      </c>
      <c r="J125" t="s">
        <v>61</v>
      </c>
      <c r="K125">
        <v>0</v>
      </c>
      <c r="L125">
        <v>0</v>
      </c>
      <c r="M125" t="s">
        <v>31</v>
      </c>
      <c r="N125">
        <v>5110.45</v>
      </c>
      <c r="O125">
        <v>766.57</v>
      </c>
      <c r="P125" t="s">
        <v>62</v>
      </c>
      <c r="Q125">
        <v>5110.45</v>
      </c>
      <c r="R125">
        <v>84.320000000000007</v>
      </c>
      <c r="S125" t="s">
        <v>32</v>
      </c>
      <c r="T125">
        <v>5110.45</v>
      </c>
      <c r="U125">
        <v>388.39</v>
      </c>
      <c r="V125" t="s">
        <v>32</v>
      </c>
      <c r="W125" t="s">
        <v>33</v>
      </c>
      <c r="X125" t="s">
        <v>2747</v>
      </c>
      <c r="Y125" t="s">
        <v>91</v>
      </c>
      <c r="Z125" t="s">
        <v>2757</v>
      </c>
      <c r="AA125" t="s">
        <v>2758</v>
      </c>
      <c r="AC125" s="13" t="str">
        <f t="shared" si="14"/>
        <v>000168965</v>
      </c>
      <c r="AD125" t="str">
        <f t="shared" si="15"/>
        <v>27/11/2015</v>
      </c>
      <c r="AE125" t="str">
        <f t="shared" si="16"/>
        <v>59578948000171</v>
      </c>
      <c r="AF125" s="14">
        <f t="shared" si="17"/>
        <v>-5877.0199999999995</v>
      </c>
      <c r="AG125">
        <f t="shared" si="18"/>
        <v>0</v>
      </c>
      <c r="AH125">
        <f t="shared" si="19"/>
        <v>-1</v>
      </c>
      <c r="AI125" s="16">
        <v>6782808</v>
      </c>
      <c r="AJ125" s="16" t="s">
        <v>7138</v>
      </c>
      <c r="AK125" s="16" t="s">
        <v>7249</v>
      </c>
      <c r="AL125" s="16" t="s">
        <v>6989</v>
      </c>
      <c r="AM125" s="16" t="s">
        <v>7140</v>
      </c>
      <c r="AN125">
        <v>6000</v>
      </c>
      <c r="AO125" t="e">
        <f>VLOOKUP(TRIM(AL125),'Parcela Dedutivel'!$A$1:$B$65536,2,FALSE)</f>
        <v>#N/A</v>
      </c>
      <c r="AP125" s="15">
        <f t="shared" si="20"/>
        <v>0</v>
      </c>
      <c r="AQ125" s="16">
        <f t="shared" si="21"/>
        <v>0</v>
      </c>
      <c r="AU125" t="s">
        <v>3028</v>
      </c>
      <c r="AV125" s="18">
        <v>42312</v>
      </c>
      <c r="AW125" t="s">
        <v>3022</v>
      </c>
      <c r="AX125" t="str">
        <f t="shared" si="22"/>
        <v>59105999000348</v>
      </c>
      <c r="AY125" s="17">
        <f t="shared" si="23"/>
        <v>16577.440000000002</v>
      </c>
      <c r="AZ125" s="17">
        <f t="shared" si="24"/>
        <v>0</v>
      </c>
      <c r="BB125" t="str">
        <f t="shared" si="25"/>
        <v>04/11/2015;59105999000348;16577,44;0,00</v>
      </c>
    </row>
    <row r="126" spans="1:54" x14ac:dyDescent="0.25">
      <c r="A126" t="s">
        <v>26</v>
      </c>
      <c r="B126" t="s">
        <v>2759</v>
      </c>
      <c r="C126">
        <v>42335</v>
      </c>
      <c r="D126" t="s">
        <v>586</v>
      </c>
      <c r="E126" t="s">
        <v>6979</v>
      </c>
      <c r="F126" t="s">
        <v>29</v>
      </c>
      <c r="G126">
        <v>-5000.41</v>
      </c>
      <c r="H126">
        <v>5000.41</v>
      </c>
      <c r="I126">
        <v>900.07</v>
      </c>
      <c r="J126" t="s">
        <v>30</v>
      </c>
      <c r="K126">
        <v>0</v>
      </c>
      <c r="L126">
        <v>0</v>
      </c>
      <c r="M126" t="s">
        <v>31</v>
      </c>
      <c r="N126">
        <v>0</v>
      </c>
      <c r="O126">
        <v>0</v>
      </c>
      <c r="P126" t="s">
        <v>31</v>
      </c>
      <c r="Q126">
        <v>5000.41</v>
      </c>
      <c r="R126">
        <v>82.51</v>
      </c>
      <c r="S126" t="s">
        <v>32</v>
      </c>
      <c r="T126">
        <v>5000.41</v>
      </c>
      <c r="U126">
        <v>380.03000000000003</v>
      </c>
      <c r="V126" t="s">
        <v>32</v>
      </c>
      <c r="W126" t="s">
        <v>33</v>
      </c>
      <c r="X126" t="s">
        <v>2760</v>
      </c>
      <c r="Y126" t="s">
        <v>1378</v>
      </c>
      <c r="Z126" t="s">
        <v>2761</v>
      </c>
      <c r="AA126" t="s">
        <v>2762</v>
      </c>
      <c r="AC126" s="13" t="str">
        <f t="shared" si="14"/>
        <v>000168978</v>
      </c>
      <c r="AD126" t="str">
        <f t="shared" si="15"/>
        <v>27/11/2015</v>
      </c>
      <c r="AE126" t="str">
        <f t="shared" si="16"/>
        <v>62934252000145</v>
      </c>
      <c r="AF126" s="14">
        <f t="shared" si="17"/>
        <v>-5000.41</v>
      </c>
      <c r="AG126">
        <f t="shared" si="18"/>
        <v>0</v>
      </c>
      <c r="AH126">
        <f t="shared" si="19"/>
        <v>-1</v>
      </c>
      <c r="AI126" s="16">
        <v>6782806</v>
      </c>
      <c r="AJ126" s="16" t="s">
        <v>7148</v>
      </c>
      <c r="AK126" s="16" t="s">
        <v>7248</v>
      </c>
      <c r="AL126" s="16" t="s">
        <v>7064</v>
      </c>
      <c r="AM126" s="16" t="s">
        <v>7140</v>
      </c>
      <c r="AN126">
        <v>1000</v>
      </c>
      <c r="AO126" t="e">
        <f>VLOOKUP(TRIM(AL126),'Parcela Dedutivel'!$A$1:$B$65536,2,FALSE)</f>
        <v>#N/A</v>
      </c>
      <c r="AP126" s="15">
        <f t="shared" si="20"/>
        <v>0</v>
      </c>
      <c r="AQ126" s="16">
        <f t="shared" si="21"/>
        <v>0</v>
      </c>
      <c r="AU126" t="s">
        <v>3034</v>
      </c>
      <c r="AV126" s="18">
        <v>42312</v>
      </c>
      <c r="AW126" t="s">
        <v>1055</v>
      </c>
      <c r="AX126" t="str">
        <f t="shared" si="22"/>
        <v>59104760000604</v>
      </c>
      <c r="AY126" s="17">
        <f t="shared" si="23"/>
        <v>7354.66</v>
      </c>
      <c r="AZ126" s="17">
        <f t="shared" si="24"/>
        <v>0.17945620000000001</v>
      </c>
      <c r="BB126" t="str">
        <f t="shared" si="25"/>
        <v>04/11/2015;59104760000604;7354,66;0,18</v>
      </c>
    </row>
    <row r="127" spans="1:54" x14ac:dyDescent="0.25">
      <c r="A127" t="s">
        <v>26</v>
      </c>
      <c r="B127" t="s">
        <v>2763</v>
      </c>
      <c r="C127">
        <v>42335</v>
      </c>
      <c r="D127" t="s">
        <v>586</v>
      </c>
      <c r="E127" t="s">
        <v>6979</v>
      </c>
      <c r="F127" t="s">
        <v>29</v>
      </c>
      <c r="G127">
        <v>-10039.18</v>
      </c>
      <c r="H127">
        <v>10039.18</v>
      </c>
      <c r="I127">
        <v>1807.05</v>
      </c>
      <c r="J127" t="s">
        <v>307</v>
      </c>
      <c r="K127">
        <v>0</v>
      </c>
      <c r="L127">
        <v>0</v>
      </c>
      <c r="M127" t="s">
        <v>31</v>
      </c>
      <c r="N127">
        <v>0</v>
      </c>
      <c r="O127">
        <v>0</v>
      </c>
      <c r="P127" t="s">
        <v>31</v>
      </c>
      <c r="Q127">
        <v>10039.18</v>
      </c>
      <c r="R127">
        <v>165.65</v>
      </c>
      <c r="S127" t="s">
        <v>32</v>
      </c>
      <c r="T127">
        <v>10039.18</v>
      </c>
      <c r="U127">
        <v>762.98</v>
      </c>
      <c r="V127" t="s">
        <v>32</v>
      </c>
      <c r="W127" t="s">
        <v>33</v>
      </c>
      <c r="X127" t="s">
        <v>2764</v>
      </c>
      <c r="Y127" t="s">
        <v>240</v>
      </c>
      <c r="Z127" t="s">
        <v>2765</v>
      </c>
      <c r="AA127" t="s">
        <v>2766</v>
      </c>
      <c r="AC127" s="13" t="str">
        <f t="shared" si="14"/>
        <v>000168980</v>
      </c>
      <c r="AD127" t="str">
        <f t="shared" si="15"/>
        <v>27/11/2015</v>
      </c>
      <c r="AE127" t="str">
        <f t="shared" si="16"/>
        <v>96404942000104</v>
      </c>
      <c r="AF127" s="14">
        <f t="shared" si="17"/>
        <v>-10039.18</v>
      </c>
      <c r="AG127">
        <f t="shared" si="18"/>
        <v>171.29999999999998</v>
      </c>
      <c r="AH127">
        <f t="shared" si="19"/>
        <v>-1</v>
      </c>
      <c r="AI127" s="16">
        <v>6783763</v>
      </c>
      <c r="AJ127" s="16" t="s">
        <v>7250</v>
      </c>
      <c r="AK127" s="16" t="s">
        <v>7251</v>
      </c>
      <c r="AL127" s="16" t="s">
        <v>7065</v>
      </c>
      <c r="AM127" s="16" t="s">
        <v>7140</v>
      </c>
      <c r="AN127">
        <v>1000</v>
      </c>
      <c r="AO127" t="e">
        <f>VLOOKUP(TRIM(AL127),'Parcela Dedutivel'!$A$1:$B$65536,2,FALSE)</f>
        <v>#N/A</v>
      </c>
      <c r="AP127" s="15">
        <f t="shared" si="20"/>
        <v>0</v>
      </c>
      <c r="AQ127" s="16">
        <f t="shared" si="21"/>
        <v>0</v>
      </c>
      <c r="AU127" t="s">
        <v>3047</v>
      </c>
      <c r="AV127" s="18">
        <v>42312</v>
      </c>
      <c r="AW127" t="s">
        <v>641</v>
      </c>
      <c r="AX127" t="str">
        <f t="shared" si="22"/>
        <v>59578948000414</v>
      </c>
      <c r="AY127" s="17">
        <f t="shared" si="23"/>
        <v>6559.13</v>
      </c>
      <c r="AZ127" s="17">
        <f t="shared" si="24"/>
        <v>0</v>
      </c>
      <c r="BB127" t="str">
        <f t="shared" si="25"/>
        <v>04/11/2015;59578948000414;6559,13;0,00</v>
      </c>
    </row>
    <row r="128" spans="1:54" x14ac:dyDescent="0.25">
      <c r="A128" t="s">
        <v>26</v>
      </c>
      <c r="B128" t="s">
        <v>2763</v>
      </c>
      <c r="C128">
        <v>42335</v>
      </c>
      <c r="D128" t="s">
        <v>190</v>
      </c>
      <c r="E128" t="s">
        <v>6979</v>
      </c>
      <c r="F128" t="s">
        <v>29</v>
      </c>
      <c r="G128">
        <v>-4064.9500000000003</v>
      </c>
      <c r="H128">
        <v>3534.7400000000002</v>
      </c>
      <c r="I128">
        <v>636.25</v>
      </c>
      <c r="J128" t="s">
        <v>61</v>
      </c>
      <c r="K128">
        <v>0</v>
      </c>
      <c r="L128">
        <v>0</v>
      </c>
      <c r="M128" t="s">
        <v>31</v>
      </c>
      <c r="N128">
        <v>3534.7400000000002</v>
      </c>
      <c r="O128">
        <v>530.21</v>
      </c>
      <c r="P128" t="s">
        <v>62</v>
      </c>
      <c r="Q128">
        <v>3534.7400000000002</v>
      </c>
      <c r="R128">
        <v>58.32</v>
      </c>
      <c r="S128" t="s">
        <v>32</v>
      </c>
      <c r="T128">
        <v>3534.7400000000002</v>
      </c>
      <c r="U128">
        <v>268.64</v>
      </c>
      <c r="V128" t="s">
        <v>32</v>
      </c>
      <c r="W128" t="s">
        <v>33</v>
      </c>
      <c r="X128" t="s">
        <v>2764</v>
      </c>
      <c r="Y128" t="s">
        <v>44</v>
      </c>
      <c r="Z128" t="s">
        <v>753</v>
      </c>
      <c r="AA128" t="s">
        <v>2767</v>
      </c>
      <c r="AC128" s="13" t="str">
        <f t="shared" si="14"/>
        <v>000168980</v>
      </c>
      <c r="AD128" t="str">
        <f t="shared" si="15"/>
        <v>27/11/2015</v>
      </c>
      <c r="AE128" t="str">
        <f t="shared" si="16"/>
        <v>96404942000104</v>
      </c>
      <c r="AF128" s="14">
        <f t="shared" si="17"/>
        <v>-4064.9500000000003</v>
      </c>
      <c r="AG128">
        <f t="shared" si="18"/>
        <v>171.29999999999998</v>
      </c>
      <c r="AH128">
        <f t="shared" si="19"/>
        <v>-1</v>
      </c>
      <c r="AI128" s="16">
        <v>6782806</v>
      </c>
      <c r="AJ128" s="16" t="s">
        <v>7148</v>
      </c>
      <c r="AK128" s="16" t="s">
        <v>7252</v>
      </c>
      <c r="AL128" s="16" t="s">
        <v>7066</v>
      </c>
      <c r="AM128" s="16" t="s">
        <v>7140</v>
      </c>
      <c r="AN128">
        <v>4000</v>
      </c>
      <c r="AO128" t="e">
        <f>VLOOKUP(TRIM(AL128),'Parcela Dedutivel'!$A$1:$B$65536,2,FALSE)</f>
        <v>#N/A</v>
      </c>
      <c r="AP128" s="15">
        <f t="shared" si="20"/>
        <v>0</v>
      </c>
      <c r="AQ128" s="16">
        <f t="shared" si="21"/>
        <v>0</v>
      </c>
      <c r="AU128" t="s">
        <v>3050</v>
      </c>
      <c r="AV128" s="18">
        <v>42312</v>
      </c>
      <c r="AW128" t="s">
        <v>3051</v>
      </c>
      <c r="AX128" t="str">
        <f t="shared" si="22"/>
        <v>35815653000103</v>
      </c>
      <c r="AY128" s="17">
        <f t="shared" si="23"/>
        <v>2808.93</v>
      </c>
      <c r="AZ128" s="17">
        <f t="shared" si="24"/>
        <v>0</v>
      </c>
      <c r="BB128" t="str">
        <f t="shared" si="25"/>
        <v>04/11/2015;35815653000103;2808,93;0,00</v>
      </c>
    </row>
    <row r="129" spans="1:54" x14ac:dyDescent="0.25">
      <c r="A129" t="s">
        <v>26</v>
      </c>
      <c r="B129" t="s">
        <v>2763</v>
      </c>
      <c r="C129">
        <v>42335</v>
      </c>
      <c r="D129" t="s">
        <v>190</v>
      </c>
      <c r="E129" t="s">
        <v>6979</v>
      </c>
      <c r="F129" t="s">
        <v>29</v>
      </c>
      <c r="G129">
        <v>-4064.9500000000003</v>
      </c>
      <c r="H129">
        <v>3534.7400000000002</v>
      </c>
      <c r="I129">
        <v>636.25</v>
      </c>
      <c r="J129" t="s">
        <v>61</v>
      </c>
      <c r="K129">
        <v>0</v>
      </c>
      <c r="L129">
        <v>0</v>
      </c>
      <c r="M129" t="s">
        <v>31</v>
      </c>
      <c r="N129">
        <v>3534.7400000000002</v>
      </c>
      <c r="O129">
        <v>530.21</v>
      </c>
      <c r="P129" t="s">
        <v>62</v>
      </c>
      <c r="Q129">
        <v>3534.7400000000002</v>
      </c>
      <c r="R129">
        <v>58.32</v>
      </c>
      <c r="S129" t="s">
        <v>32</v>
      </c>
      <c r="T129">
        <v>3534.7400000000002</v>
      </c>
      <c r="U129">
        <v>268.64</v>
      </c>
      <c r="V129" t="s">
        <v>32</v>
      </c>
      <c r="W129" t="s">
        <v>33</v>
      </c>
      <c r="X129" t="s">
        <v>2764</v>
      </c>
      <c r="Y129" t="s">
        <v>44</v>
      </c>
      <c r="Z129" t="s">
        <v>753</v>
      </c>
      <c r="AA129" t="s">
        <v>754</v>
      </c>
      <c r="AC129" s="13" t="str">
        <f t="shared" si="14"/>
        <v>000168980</v>
      </c>
      <c r="AD129" t="str">
        <f t="shared" si="15"/>
        <v>27/11/2015</v>
      </c>
      <c r="AE129" t="str">
        <f t="shared" si="16"/>
        <v>96404942000104</v>
      </c>
      <c r="AF129" s="14">
        <f t="shared" si="17"/>
        <v>-4064.9500000000003</v>
      </c>
      <c r="AG129">
        <f t="shared" si="18"/>
        <v>171.29999999999998</v>
      </c>
      <c r="AH129">
        <f t="shared" si="19"/>
        <v>-1</v>
      </c>
      <c r="AI129" s="16">
        <v>6784250</v>
      </c>
      <c r="AJ129" s="16" t="s">
        <v>7159</v>
      </c>
      <c r="AK129" s="16" t="s">
        <v>7253</v>
      </c>
      <c r="AL129" s="16" t="s">
        <v>7067</v>
      </c>
      <c r="AM129" s="16" t="s">
        <v>7140</v>
      </c>
      <c r="AN129">
        <v>12000</v>
      </c>
      <c r="AO129" t="e">
        <f>VLOOKUP(TRIM(AL129),'Parcela Dedutivel'!$A$1:$B$65536,2,FALSE)</f>
        <v>#N/A</v>
      </c>
      <c r="AP129" s="15">
        <f t="shared" si="20"/>
        <v>0</v>
      </c>
      <c r="AQ129" s="16">
        <f t="shared" si="21"/>
        <v>0</v>
      </c>
      <c r="AU129" t="s">
        <v>3052</v>
      </c>
      <c r="AV129" s="18">
        <v>42312</v>
      </c>
      <c r="AW129" t="s">
        <v>3053</v>
      </c>
      <c r="AX129" t="str">
        <f t="shared" si="22"/>
        <v>64858525015762</v>
      </c>
      <c r="AY129" s="17">
        <f t="shared" si="23"/>
        <v>3664.88</v>
      </c>
      <c r="AZ129" s="17">
        <f t="shared" si="24"/>
        <v>0</v>
      </c>
      <c r="BB129" t="str">
        <f t="shared" si="25"/>
        <v>04/11/2015;64858525015762;3664,88;0,00</v>
      </c>
    </row>
    <row r="130" spans="1:54" x14ac:dyDescent="0.25">
      <c r="A130" t="s">
        <v>26</v>
      </c>
      <c r="B130" t="s">
        <v>2768</v>
      </c>
      <c r="C130">
        <v>42335</v>
      </c>
      <c r="D130" t="s">
        <v>190</v>
      </c>
      <c r="E130" t="s">
        <v>6979</v>
      </c>
      <c r="F130" t="s">
        <v>29</v>
      </c>
      <c r="G130">
        <v>-2362.06</v>
      </c>
      <c r="H130">
        <v>2362.06</v>
      </c>
      <c r="I130">
        <v>425.17</v>
      </c>
      <c r="J130" t="s">
        <v>61</v>
      </c>
      <c r="K130">
        <v>0</v>
      </c>
      <c r="L130">
        <v>0</v>
      </c>
      <c r="M130" t="s">
        <v>31</v>
      </c>
      <c r="N130">
        <v>0</v>
      </c>
      <c r="O130">
        <v>0</v>
      </c>
      <c r="P130" t="s">
        <v>31</v>
      </c>
      <c r="Q130">
        <v>2362.06</v>
      </c>
      <c r="R130">
        <v>38.97</v>
      </c>
      <c r="S130" t="s">
        <v>32</v>
      </c>
      <c r="T130">
        <v>2362.06</v>
      </c>
      <c r="U130">
        <v>179.52</v>
      </c>
      <c r="V130" t="s">
        <v>32</v>
      </c>
      <c r="W130" t="s">
        <v>33</v>
      </c>
      <c r="X130" t="s">
        <v>1693</v>
      </c>
      <c r="Y130" t="s">
        <v>240</v>
      </c>
      <c r="Z130" t="s">
        <v>2769</v>
      </c>
      <c r="AA130" t="s">
        <v>2770</v>
      </c>
      <c r="AC130" s="13" t="str">
        <f t="shared" si="14"/>
        <v>000433005</v>
      </c>
      <c r="AD130" t="str">
        <f t="shared" si="15"/>
        <v>27/11/2015</v>
      </c>
      <c r="AE130" t="str">
        <f t="shared" si="16"/>
        <v>43854777000126</v>
      </c>
      <c r="AF130" s="14">
        <f t="shared" si="17"/>
        <v>-2362.06</v>
      </c>
      <c r="AG130">
        <f t="shared" si="18"/>
        <v>0</v>
      </c>
      <c r="AH130">
        <f t="shared" si="19"/>
        <v>-1</v>
      </c>
      <c r="AI130" s="16">
        <v>6782806</v>
      </c>
      <c r="AJ130" s="16" t="s">
        <v>7148</v>
      </c>
      <c r="AK130" s="16" t="s">
        <v>7252</v>
      </c>
      <c r="AL130" s="16" t="s">
        <v>6997</v>
      </c>
      <c r="AM130" s="16" t="s">
        <v>7140</v>
      </c>
      <c r="AN130">
        <v>17000</v>
      </c>
      <c r="AO130" t="e">
        <f>VLOOKUP(TRIM(AL130),'Parcela Dedutivel'!$A$1:$B$65536,2,FALSE)</f>
        <v>#N/A</v>
      </c>
      <c r="AP130" s="15">
        <f t="shared" si="20"/>
        <v>0</v>
      </c>
      <c r="AQ130" s="16">
        <f t="shared" si="21"/>
        <v>0</v>
      </c>
      <c r="AU130" t="s">
        <v>3054</v>
      </c>
      <c r="AV130" s="18">
        <v>42312</v>
      </c>
      <c r="AW130" t="s">
        <v>3055</v>
      </c>
      <c r="AX130" t="str">
        <f t="shared" si="22"/>
        <v>74404229000551</v>
      </c>
      <c r="AY130" s="17">
        <f t="shared" si="23"/>
        <v>972</v>
      </c>
      <c r="AZ130" s="17">
        <f t="shared" si="24"/>
        <v>0</v>
      </c>
      <c r="BB130" t="str">
        <f t="shared" si="25"/>
        <v>04/11/2015;74404229000551;972,00;0,00</v>
      </c>
    </row>
    <row r="131" spans="1:54" x14ac:dyDescent="0.25">
      <c r="A131" t="s">
        <v>26</v>
      </c>
      <c r="B131" t="s">
        <v>2786</v>
      </c>
      <c r="C131">
        <v>42311</v>
      </c>
      <c r="D131" t="s">
        <v>2787</v>
      </c>
      <c r="E131" t="s">
        <v>6979</v>
      </c>
      <c r="F131" t="s">
        <v>29</v>
      </c>
      <c r="G131">
        <v>2502.6400000000003</v>
      </c>
      <c r="H131">
        <v>2502.64</v>
      </c>
      <c r="I131">
        <v>450.48</v>
      </c>
      <c r="J131" t="s">
        <v>61</v>
      </c>
      <c r="K131">
        <v>0</v>
      </c>
      <c r="L131">
        <v>0</v>
      </c>
      <c r="M131" t="s">
        <v>31</v>
      </c>
      <c r="N131">
        <v>2383.4700000000003</v>
      </c>
      <c r="O131">
        <v>119.17</v>
      </c>
      <c r="P131" t="s">
        <v>2788</v>
      </c>
      <c r="Q131">
        <v>2383.4700000000003</v>
      </c>
      <c r="R131">
        <v>39.33</v>
      </c>
      <c r="S131" t="s">
        <v>33</v>
      </c>
      <c r="T131">
        <v>2383.4700000000003</v>
      </c>
      <c r="U131">
        <v>181.14000000000001</v>
      </c>
      <c r="V131" t="s">
        <v>33</v>
      </c>
      <c r="W131" t="s">
        <v>33</v>
      </c>
      <c r="X131" t="s">
        <v>2747</v>
      </c>
      <c r="Y131" t="s">
        <v>1240</v>
      </c>
      <c r="Z131" t="s">
        <v>2789</v>
      </c>
      <c r="AA131" t="s">
        <v>2790</v>
      </c>
      <c r="AC131" s="13" t="str">
        <f t="shared" ref="AC131:AC194" si="26">B131</f>
        <v>000167254</v>
      </c>
      <c r="AD131" t="str">
        <f t="shared" ref="AD131:AD194" si="27">TEXT(C131,"dd/mm/aaaa")</f>
        <v>03/11/2015</v>
      </c>
      <c r="AE131" t="str">
        <f t="shared" ref="AE131:AE194" si="28">VLOOKUP(X131*1,AI:AJ,2,FALSE)</f>
        <v>59578948000171</v>
      </c>
      <c r="AF131" s="14">
        <f t="shared" ref="AF131:AF194" si="29">G131*1</f>
        <v>2502.6400000000003</v>
      </c>
      <c r="AG131">
        <f t="shared" ref="AG131:AG194" si="30">SUMIF(AK:AK,B131,AQ:AQ)</f>
        <v>0</v>
      </c>
      <c r="AH131">
        <f t="shared" ref="AH131:AH194" si="31">IF(OR(LEFT(TRIM(D131),1)="1",LEFT(TRIM(D131),1)="2",LEFT(TRIM(D131),1)="3"),-1,1)</f>
        <v>1</v>
      </c>
      <c r="AI131" s="16">
        <v>6782806</v>
      </c>
      <c r="AJ131" s="16" t="s">
        <v>7148</v>
      </c>
      <c r="AK131" s="16" t="s">
        <v>7252</v>
      </c>
      <c r="AL131" s="16" t="s">
        <v>6998</v>
      </c>
      <c r="AM131" s="16" t="s">
        <v>7140</v>
      </c>
      <c r="AN131">
        <v>7500</v>
      </c>
      <c r="AO131" t="e">
        <f>VLOOKUP(TRIM(AL131),'Parcela Dedutivel'!$A$1:$B$65536,2,FALSE)</f>
        <v>#N/A</v>
      </c>
      <c r="AP131" s="15">
        <f t="shared" ref="AP131:AP194" si="32">IF(ISNA(AO131),0,AO131)</f>
        <v>0</v>
      </c>
      <c r="AQ131" s="16">
        <f t="shared" ref="AQ131:AQ194" si="33">AP131*AN131</f>
        <v>0</v>
      </c>
      <c r="AU131" t="s">
        <v>3058</v>
      </c>
      <c r="AV131" s="18">
        <v>42312</v>
      </c>
      <c r="AW131" t="s">
        <v>3059</v>
      </c>
      <c r="AX131" t="str">
        <f t="shared" ref="AX131:AX194" si="34">VLOOKUP(AW131*1,AI:AJ,2,FALSE)</f>
        <v>01641045000108</v>
      </c>
      <c r="AY131" s="17">
        <f t="shared" ref="AY131:AY194" si="35">SUMIF(AC:AC,AU131,AF:AF)*VLOOKUP(AU131,AC:AH,6,FALSE)</f>
        <v>964.95</v>
      </c>
      <c r="AZ131" s="17">
        <f t="shared" ref="AZ131:AZ194" si="36">VLOOKUP(AU131,AC:AG,5,FALSE)*VLOOKUP(AU131,AC:AH,6,FALSE)</f>
        <v>0</v>
      </c>
      <c r="BB131" t="str">
        <f t="shared" ref="BB131:BB194" si="37">TEXT(AV131,"dd/mm/aaaa")&amp;";"&amp;AX131&amp;";"&amp;TEXT(AY131,"0,00")&amp;";"&amp;TEXT(AZ131,"0,00")</f>
        <v>04/11/2015;01641045000108;964,95;0,00</v>
      </c>
    </row>
    <row r="132" spans="1:54" x14ac:dyDescent="0.25">
      <c r="A132" t="s">
        <v>26</v>
      </c>
      <c r="B132" t="s">
        <v>2791</v>
      </c>
      <c r="C132">
        <v>42311</v>
      </c>
      <c r="D132" t="s">
        <v>2787</v>
      </c>
      <c r="E132" t="s">
        <v>6979</v>
      </c>
      <c r="F132" t="s">
        <v>29</v>
      </c>
      <c r="G132">
        <v>1045.51</v>
      </c>
      <c r="H132">
        <v>909.14</v>
      </c>
      <c r="I132">
        <v>163.65</v>
      </c>
      <c r="J132" t="s">
        <v>61</v>
      </c>
      <c r="K132">
        <v>0</v>
      </c>
      <c r="L132">
        <v>0</v>
      </c>
      <c r="M132" t="s">
        <v>31</v>
      </c>
      <c r="N132">
        <v>909.14</v>
      </c>
      <c r="O132">
        <v>136.37</v>
      </c>
      <c r="P132" t="s">
        <v>2788</v>
      </c>
      <c r="Q132">
        <v>909.14</v>
      </c>
      <c r="R132">
        <v>15</v>
      </c>
      <c r="S132" t="s">
        <v>33</v>
      </c>
      <c r="T132">
        <v>909.14</v>
      </c>
      <c r="U132">
        <v>69.09</v>
      </c>
      <c r="V132" t="s">
        <v>33</v>
      </c>
      <c r="W132" t="s">
        <v>33</v>
      </c>
      <c r="X132" t="s">
        <v>641</v>
      </c>
      <c r="Y132" t="s">
        <v>91</v>
      </c>
      <c r="Z132" t="s">
        <v>132</v>
      </c>
      <c r="AA132" t="s">
        <v>133</v>
      </c>
      <c r="AC132" s="13" t="str">
        <f t="shared" si="26"/>
        <v>000167255</v>
      </c>
      <c r="AD132" t="str">
        <f t="shared" si="27"/>
        <v>03/11/2015</v>
      </c>
      <c r="AE132" t="str">
        <f t="shared" si="28"/>
        <v>59578948000414</v>
      </c>
      <c r="AF132" s="14">
        <f t="shared" si="29"/>
        <v>1045.51</v>
      </c>
      <c r="AG132">
        <f t="shared" si="30"/>
        <v>0</v>
      </c>
      <c r="AH132">
        <f t="shared" si="31"/>
        <v>1</v>
      </c>
      <c r="AI132" s="16">
        <v>6784250</v>
      </c>
      <c r="AJ132" s="16" t="s">
        <v>7159</v>
      </c>
      <c r="AK132" s="16" t="s">
        <v>7253</v>
      </c>
      <c r="AL132" s="16" t="s">
        <v>7067</v>
      </c>
      <c r="AM132" s="16" t="s">
        <v>7140</v>
      </c>
      <c r="AN132">
        <v>4000</v>
      </c>
      <c r="AO132" t="e">
        <f>VLOOKUP(TRIM(AL132),'Parcela Dedutivel'!$A$1:$B$65536,2,FALSE)</f>
        <v>#N/A</v>
      </c>
      <c r="AP132" s="15">
        <f t="shared" si="32"/>
        <v>0</v>
      </c>
      <c r="AQ132" s="16">
        <f t="shared" si="33"/>
        <v>0</v>
      </c>
      <c r="AU132" t="s">
        <v>3062</v>
      </c>
      <c r="AV132" s="18">
        <v>42312</v>
      </c>
      <c r="AW132" t="s">
        <v>3063</v>
      </c>
      <c r="AX132" t="str">
        <f t="shared" si="34"/>
        <v>01641045000612</v>
      </c>
      <c r="AY132" s="17">
        <f t="shared" si="35"/>
        <v>1612.19</v>
      </c>
      <c r="AZ132" s="17">
        <f t="shared" si="36"/>
        <v>0</v>
      </c>
      <c r="BB132" t="str">
        <f t="shared" si="37"/>
        <v>04/11/2015;01641045000612;1612,19;0,00</v>
      </c>
    </row>
    <row r="133" spans="1:54" x14ac:dyDescent="0.25">
      <c r="A133" t="s">
        <v>26</v>
      </c>
      <c r="B133" t="s">
        <v>2791</v>
      </c>
      <c r="C133">
        <v>42311</v>
      </c>
      <c r="D133" t="s">
        <v>2787</v>
      </c>
      <c r="E133" t="s">
        <v>6979</v>
      </c>
      <c r="F133" t="s">
        <v>29</v>
      </c>
      <c r="G133">
        <v>296.92</v>
      </c>
      <c r="H133">
        <v>258.19</v>
      </c>
      <c r="I133">
        <v>46.47</v>
      </c>
      <c r="J133" t="s">
        <v>61</v>
      </c>
      <c r="K133">
        <v>0</v>
      </c>
      <c r="L133">
        <v>0</v>
      </c>
      <c r="M133" t="s">
        <v>31</v>
      </c>
      <c r="N133">
        <v>258.19</v>
      </c>
      <c r="O133">
        <v>38.730000000000004</v>
      </c>
      <c r="P133" t="s">
        <v>2788</v>
      </c>
      <c r="Q133">
        <v>258.19</v>
      </c>
      <c r="R133">
        <v>4.26</v>
      </c>
      <c r="S133" t="s">
        <v>33</v>
      </c>
      <c r="T133">
        <v>258.19</v>
      </c>
      <c r="U133">
        <v>19.62</v>
      </c>
      <c r="V133" t="s">
        <v>33</v>
      </c>
      <c r="W133" t="s">
        <v>33</v>
      </c>
      <c r="X133" t="s">
        <v>641</v>
      </c>
      <c r="Y133" t="s">
        <v>91</v>
      </c>
      <c r="Z133" t="s">
        <v>1799</v>
      </c>
      <c r="AA133" t="s">
        <v>1800</v>
      </c>
      <c r="AC133" s="13" t="str">
        <f t="shared" si="26"/>
        <v>000167255</v>
      </c>
      <c r="AD133" t="str">
        <f t="shared" si="27"/>
        <v>03/11/2015</v>
      </c>
      <c r="AE133" t="str">
        <f t="shared" si="28"/>
        <v>59578948000414</v>
      </c>
      <c r="AF133" s="14">
        <f t="shared" si="29"/>
        <v>296.92</v>
      </c>
      <c r="AG133">
        <f t="shared" si="30"/>
        <v>0</v>
      </c>
      <c r="AH133">
        <f t="shared" si="31"/>
        <v>1</v>
      </c>
      <c r="AI133" s="16">
        <v>6782806</v>
      </c>
      <c r="AJ133" s="16" t="s">
        <v>7148</v>
      </c>
      <c r="AK133" s="16" t="s">
        <v>7252</v>
      </c>
      <c r="AL133" s="16" t="s">
        <v>7068</v>
      </c>
      <c r="AM133" s="16" t="s">
        <v>7140</v>
      </c>
      <c r="AN133">
        <v>2000</v>
      </c>
      <c r="AO133" t="e">
        <f>VLOOKUP(TRIM(AL133),'Parcela Dedutivel'!$A$1:$B$65536,2,FALSE)</f>
        <v>#N/A</v>
      </c>
      <c r="AP133" s="15">
        <f t="shared" si="32"/>
        <v>0</v>
      </c>
      <c r="AQ133" s="16">
        <f t="shared" si="33"/>
        <v>0</v>
      </c>
      <c r="AU133" t="s">
        <v>3066</v>
      </c>
      <c r="AV133" s="18">
        <v>42312</v>
      </c>
      <c r="AW133" t="s">
        <v>3067</v>
      </c>
      <c r="AX133" t="str">
        <f t="shared" si="34"/>
        <v>60425857000185</v>
      </c>
      <c r="AY133" s="17">
        <f t="shared" si="35"/>
        <v>307.24</v>
      </c>
      <c r="AZ133" s="17">
        <f t="shared" si="36"/>
        <v>0</v>
      </c>
      <c r="BB133" t="str">
        <f t="shared" si="37"/>
        <v>04/11/2015;60425857000185;307,24;0,00</v>
      </c>
    </row>
    <row r="134" spans="1:54" x14ac:dyDescent="0.25">
      <c r="A134" t="s">
        <v>26</v>
      </c>
      <c r="B134" t="s">
        <v>2792</v>
      </c>
      <c r="C134">
        <v>42311</v>
      </c>
      <c r="D134" t="s">
        <v>2787</v>
      </c>
      <c r="E134" t="s">
        <v>6979</v>
      </c>
      <c r="F134" t="s">
        <v>29</v>
      </c>
      <c r="G134">
        <v>113.39000000000001</v>
      </c>
      <c r="H134">
        <v>98.600000000000009</v>
      </c>
      <c r="I134">
        <v>17.75</v>
      </c>
      <c r="J134" t="s">
        <v>61</v>
      </c>
      <c r="K134">
        <v>0</v>
      </c>
      <c r="L134">
        <v>0</v>
      </c>
      <c r="M134" t="s">
        <v>31</v>
      </c>
      <c r="N134">
        <v>98.600000000000009</v>
      </c>
      <c r="O134">
        <v>14.790000000000001</v>
      </c>
      <c r="P134" t="s">
        <v>2788</v>
      </c>
      <c r="Q134">
        <v>98.600000000000009</v>
      </c>
      <c r="R134">
        <v>1.6300000000000001</v>
      </c>
      <c r="S134" t="s">
        <v>33</v>
      </c>
      <c r="T134">
        <v>98.600000000000009</v>
      </c>
      <c r="U134">
        <v>7.49</v>
      </c>
      <c r="V134" t="s">
        <v>33</v>
      </c>
      <c r="W134" t="s">
        <v>33</v>
      </c>
      <c r="X134" t="s">
        <v>641</v>
      </c>
      <c r="Y134" t="s">
        <v>96</v>
      </c>
      <c r="Z134" t="s">
        <v>2793</v>
      </c>
      <c r="AA134" t="s">
        <v>2794</v>
      </c>
      <c r="AC134" s="13" t="str">
        <f t="shared" si="26"/>
        <v>000167256</v>
      </c>
      <c r="AD134" t="str">
        <f t="shared" si="27"/>
        <v>03/11/2015</v>
      </c>
      <c r="AE134" t="str">
        <f t="shared" si="28"/>
        <v>59578948000414</v>
      </c>
      <c r="AF134" s="14">
        <f t="shared" si="29"/>
        <v>113.39000000000001</v>
      </c>
      <c r="AG134">
        <f t="shared" si="30"/>
        <v>0</v>
      </c>
      <c r="AH134">
        <f t="shared" si="31"/>
        <v>1</v>
      </c>
      <c r="AI134" s="16">
        <v>1237079</v>
      </c>
      <c r="AJ134" s="16" t="s">
        <v>7150</v>
      </c>
      <c r="AK134" s="16" t="s">
        <v>7254</v>
      </c>
      <c r="AL134" s="16" t="s">
        <v>7051</v>
      </c>
      <c r="AM134" s="16" t="s">
        <v>7140</v>
      </c>
      <c r="AN134">
        <v>2500</v>
      </c>
      <c r="AO134" t="e">
        <f>VLOOKUP(TRIM(AL134),'Parcela Dedutivel'!$A$1:$B$65536,2,FALSE)</f>
        <v>#N/A</v>
      </c>
      <c r="AP134" s="15">
        <f t="shared" si="32"/>
        <v>0</v>
      </c>
      <c r="AQ134" s="16">
        <f t="shared" si="33"/>
        <v>0</v>
      </c>
      <c r="AU134" t="s">
        <v>3068</v>
      </c>
      <c r="AV134" s="18">
        <v>42312</v>
      </c>
      <c r="AW134" t="s">
        <v>3069</v>
      </c>
      <c r="AX134" t="str">
        <f t="shared" si="34"/>
        <v>46044053001934</v>
      </c>
      <c r="AY134" s="17">
        <f t="shared" si="35"/>
        <v>2000.97</v>
      </c>
      <c r="AZ134" s="17">
        <f t="shared" si="36"/>
        <v>0</v>
      </c>
      <c r="BB134" t="str">
        <f t="shared" si="37"/>
        <v>04/11/2015;46044053001934;2000,97;0,00</v>
      </c>
    </row>
    <row r="135" spans="1:54" x14ac:dyDescent="0.25">
      <c r="A135" t="s">
        <v>26</v>
      </c>
      <c r="B135" t="s">
        <v>2792</v>
      </c>
      <c r="C135">
        <v>42311</v>
      </c>
      <c r="D135" t="s">
        <v>2787</v>
      </c>
      <c r="E135" t="s">
        <v>6979</v>
      </c>
      <c r="F135" t="s">
        <v>29</v>
      </c>
      <c r="G135">
        <v>127.03</v>
      </c>
      <c r="H135">
        <v>110.46000000000001</v>
      </c>
      <c r="I135">
        <v>19.88</v>
      </c>
      <c r="J135" t="s">
        <v>61</v>
      </c>
      <c r="K135">
        <v>0</v>
      </c>
      <c r="L135">
        <v>0</v>
      </c>
      <c r="M135" t="s">
        <v>31</v>
      </c>
      <c r="N135">
        <v>110.46000000000001</v>
      </c>
      <c r="O135">
        <v>16.57</v>
      </c>
      <c r="P135" t="s">
        <v>2788</v>
      </c>
      <c r="Q135">
        <v>110.46000000000001</v>
      </c>
      <c r="R135">
        <v>1.82</v>
      </c>
      <c r="S135" t="s">
        <v>33</v>
      </c>
      <c r="T135">
        <v>110.46000000000001</v>
      </c>
      <c r="U135">
        <v>8.39</v>
      </c>
      <c r="V135" t="s">
        <v>33</v>
      </c>
      <c r="W135" t="s">
        <v>33</v>
      </c>
      <c r="X135" t="s">
        <v>641</v>
      </c>
      <c r="Y135" t="s">
        <v>96</v>
      </c>
      <c r="Z135" t="s">
        <v>2795</v>
      </c>
      <c r="AA135" t="s">
        <v>2796</v>
      </c>
      <c r="AC135" s="13" t="str">
        <f t="shared" si="26"/>
        <v>000167256</v>
      </c>
      <c r="AD135" t="str">
        <f t="shared" si="27"/>
        <v>03/11/2015</v>
      </c>
      <c r="AE135" t="str">
        <f t="shared" si="28"/>
        <v>59578948000414</v>
      </c>
      <c r="AF135" s="14">
        <f t="shared" si="29"/>
        <v>127.03</v>
      </c>
      <c r="AG135">
        <f t="shared" si="30"/>
        <v>0</v>
      </c>
      <c r="AH135">
        <f t="shared" si="31"/>
        <v>1</v>
      </c>
      <c r="AI135" s="16">
        <v>1237079</v>
      </c>
      <c r="AJ135" s="16" t="s">
        <v>7150</v>
      </c>
      <c r="AK135" s="16" t="s">
        <v>7255</v>
      </c>
      <c r="AL135" s="16" t="s">
        <v>7069</v>
      </c>
      <c r="AM135" s="16" t="s">
        <v>7140</v>
      </c>
      <c r="AN135">
        <v>2000</v>
      </c>
      <c r="AO135" t="e">
        <f>VLOOKUP(TRIM(AL135),'Parcela Dedutivel'!$A$1:$B$65536,2,FALSE)</f>
        <v>#N/A</v>
      </c>
      <c r="AP135" s="15">
        <f t="shared" si="32"/>
        <v>0</v>
      </c>
      <c r="AQ135" s="16">
        <f t="shared" si="33"/>
        <v>0</v>
      </c>
      <c r="AU135" t="s">
        <v>3070</v>
      </c>
      <c r="AV135" s="18">
        <v>42312</v>
      </c>
      <c r="AW135" t="s">
        <v>3022</v>
      </c>
      <c r="AX135" t="str">
        <f t="shared" si="34"/>
        <v>59105999000348</v>
      </c>
      <c r="AY135" s="17">
        <f t="shared" si="35"/>
        <v>8509.7000000000007</v>
      </c>
      <c r="AZ135" s="17">
        <f t="shared" si="36"/>
        <v>0</v>
      </c>
      <c r="BB135" t="str">
        <f t="shared" si="37"/>
        <v>04/11/2015;59105999000348;8509,70;0,00</v>
      </c>
    </row>
    <row r="136" spans="1:54" x14ac:dyDescent="0.25">
      <c r="A136" t="s">
        <v>26</v>
      </c>
      <c r="B136" t="s">
        <v>2797</v>
      </c>
      <c r="C136">
        <v>42311</v>
      </c>
      <c r="D136" t="s">
        <v>2798</v>
      </c>
      <c r="E136" t="s">
        <v>6979</v>
      </c>
      <c r="F136" t="s">
        <v>29</v>
      </c>
      <c r="G136">
        <v>461.86</v>
      </c>
      <c r="H136">
        <v>461.86</v>
      </c>
      <c r="I136">
        <v>83.13</v>
      </c>
      <c r="J136" t="s">
        <v>30</v>
      </c>
      <c r="K136">
        <v>0</v>
      </c>
      <c r="L136">
        <v>0</v>
      </c>
      <c r="M136" t="s">
        <v>31</v>
      </c>
      <c r="N136">
        <v>0</v>
      </c>
      <c r="O136">
        <v>0</v>
      </c>
      <c r="P136" t="s">
        <v>31</v>
      </c>
      <c r="Q136">
        <v>461.86</v>
      </c>
      <c r="R136">
        <v>7.62</v>
      </c>
      <c r="S136" t="s">
        <v>33</v>
      </c>
      <c r="T136">
        <v>461.86</v>
      </c>
      <c r="U136">
        <v>35.1</v>
      </c>
      <c r="V136" t="s">
        <v>33</v>
      </c>
      <c r="W136" t="s">
        <v>33</v>
      </c>
      <c r="X136" t="s">
        <v>2799</v>
      </c>
      <c r="Y136" t="s">
        <v>1378</v>
      </c>
      <c r="Z136" t="s">
        <v>2800</v>
      </c>
      <c r="AA136" t="s">
        <v>2801</v>
      </c>
      <c r="AC136" s="13" t="str">
        <f t="shared" si="26"/>
        <v>000167257</v>
      </c>
      <c r="AD136" t="str">
        <f t="shared" si="27"/>
        <v>03/11/2015</v>
      </c>
      <c r="AE136" t="str">
        <f t="shared" si="28"/>
        <v>59104422005704</v>
      </c>
      <c r="AF136" s="14">
        <f t="shared" si="29"/>
        <v>461.86</v>
      </c>
      <c r="AG136">
        <f t="shared" si="30"/>
        <v>0</v>
      </c>
      <c r="AH136">
        <f t="shared" si="31"/>
        <v>1</v>
      </c>
      <c r="AI136" s="16">
        <v>1237079</v>
      </c>
      <c r="AJ136" s="16" t="s">
        <v>7150</v>
      </c>
      <c r="AK136" s="16" t="s">
        <v>7256</v>
      </c>
      <c r="AL136" s="16" t="s">
        <v>7050</v>
      </c>
      <c r="AM136" s="16" t="s">
        <v>7140</v>
      </c>
      <c r="AN136">
        <v>5000</v>
      </c>
      <c r="AO136" t="e">
        <f>VLOOKUP(TRIM(AL136),'Parcela Dedutivel'!$A$1:$B$65536,2,FALSE)</f>
        <v>#N/A</v>
      </c>
      <c r="AP136" s="15">
        <f t="shared" si="32"/>
        <v>0</v>
      </c>
      <c r="AQ136" s="16">
        <f t="shared" si="33"/>
        <v>0</v>
      </c>
      <c r="AU136" t="s">
        <v>3073</v>
      </c>
      <c r="AV136" s="18">
        <v>42312</v>
      </c>
      <c r="AW136" t="s">
        <v>771</v>
      </c>
      <c r="AX136" t="str">
        <f t="shared" si="34"/>
        <v>01192333001366</v>
      </c>
      <c r="AY136" s="17">
        <f t="shared" si="35"/>
        <v>32.200000000000003</v>
      </c>
      <c r="AZ136" s="17">
        <f t="shared" si="36"/>
        <v>16.360330000000001</v>
      </c>
      <c r="BB136" t="str">
        <f t="shared" si="37"/>
        <v>04/11/2015;01192333001366;32,20;16,36</v>
      </c>
    </row>
    <row r="137" spans="1:54" x14ac:dyDescent="0.25">
      <c r="A137" t="s">
        <v>26</v>
      </c>
      <c r="B137" t="s">
        <v>2802</v>
      </c>
      <c r="C137">
        <v>42311</v>
      </c>
      <c r="D137" t="s">
        <v>2798</v>
      </c>
      <c r="E137" t="s">
        <v>6979</v>
      </c>
      <c r="F137" t="s">
        <v>29</v>
      </c>
      <c r="G137">
        <v>461.86</v>
      </c>
      <c r="H137">
        <v>461.86</v>
      </c>
      <c r="I137">
        <v>83.13</v>
      </c>
      <c r="J137" t="s">
        <v>30</v>
      </c>
      <c r="K137">
        <v>0</v>
      </c>
      <c r="L137">
        <v>0</v>
      </c>
      <c r="M137" t="s">
        <v>31</v>
      </c>
      <c r="N137">
        <v>0</v>
      </c>
      <c r="O137">
        <v>0</v>
      </c>
      <c r="P137" t="s">
        <v>31</v>
      </c>
      <c r="Q137">
        <v>461.86</v>
      </c>
      <c r="R137">
        <v>7.62</v>
      </c>
      <c r="S137" t="s">
        <v>33</v>
      </c>
      <c r="T137">
        <v>461.86</v>
      </c>
      <c r="U137">
        <v>35.1</v>
      </c>
      <c r="V137" t="s">
        <v>33</v>
      </c>
      <c r="W137" t="s">
        <v>33</v>
      </c>
      <c r="X137" t="s">
        <v>2799</v>
      </c>
      <c r="Y137" t="s">
        <v>1378</v>
      </c>
      <c r="Z137" t="s">
        <v>2800</v>
      </c>
      <c r="AA137" t="s">
        <v>2801</v>
      </c>
      <c r="AC137" s="13" t="str">
        <f t="shared" si="26"/>
        <v>000167258</v>
      </c>
      <c r="AD137" t="str">
        <f t="shared" si="27"/>
        <v>03/11/2015</v>
      </c>
      <c r="AE137" t="str">
        <f t="shared" si="28"/>
        <v>59104422005704</v>
      </c>
      <c r="AF137" s="14">
        <f t="shared" si="29"/>
        <v>461.86</v>
      </c>
      <c r="AG137">
        <f t="shared" si="30"/>
        <v>0</v>
      </c>
      <c r="AH137">
        <f t="shared" si="31"/>
        <v>1</v>
      </c>
      <c r="AI137" s="16">
        <v>6782808</v>
      </c>
      <c r="AJ137" s="16" t="s">
        <v>7138</v>
      </c>
      <c r="AK137" s="16" t="s">
        <v>7257</v>
      </c>
      <c r="AL137" s="16" t="s">
        <v>7052</v>
      </c>
      <c r="AM137" s="16" t="s">
        <v>7140</v>
      </c>
      <c r="AN137">
        <v>3000</v>
      </c>
      <c r="AO137" t="e">
        <f>VLOOKUP(TRIM(AL137),'Parcela Dedutivel'!$A$1:$B$65536,2,FALSE)</f>
        <v>#N/A</v>
      </c>
      <c r="AP137" s="15">
        <f t="shared" si="32"/>
        <v>0</v>
      </c>
      <c r="AQ137" s="16">
        <f t="shared" si="33"/>
        <v>0</v>
      </c>
      <c r="AU137" t="s">
        <v>3075</v>
      </c>
      <c r="AV137" s="18">
        <v>42312</v>
      </c>
      <c r="AW137" t="s">
        <v>3076</v>
      </c>
      <c r="AX137" t="str">
        <f t="shared" si="34"/>
        <v>03910100000143</v>
      </c>
      <c r="AY137" s="17">
        <f t="shared" si="35"/>
        <v>250.55</v>
      </c>
      <c r="AZ137" s="17">
        <f t="shared" si="36"/>
        <v>0</v>
      </c>
      <c r="BB137" t="str">
        <f t="shared" si="37"/>
        <v>04/11/2015;03910100000143;250,55;0,00</v>
      </c>
    </row>
    <row r="138" spans="1:54" x14ac:dyDescent="0.25">
      <c r="A138" t="s">
        <v>26</v>
      </c>
      <c r="B138" t="s">
        <v>2803</v>
      </c>
      <c r="C138">
        <v>42311</v>
      </c>
      <c r="D138" t="s">
        <v>2804</v>
      </c>
      <c r="E138" t="s">
        <v>6979</v>
      </c>
      <c r="F138" t="s">
        <v>29</v>
      </c>
      <c r="G138">
        <v>15.23</v>
      </c>
      <c r="H138">
        <v>13.24</v>
      </c>
      <c r="I138">
        <v>2.38</v>
      </c>
      <c r="J138" t="s">
        <v>30</v>
      </c>
      <c r="K138">
        <v>0</v>
      </c>
      <c r="L138">
        <v>0</v>
      </c>
      <c r="M138" t="s">
        <v>31</v>
      </c>
      <c r="N138">
        <v>13.24</v>
      </c>
      <c r="O138">
        <v>1.99</v>
      </c>
      <c r="P138" t="s">
        <v>2788</v>
      </c>
      <c r="Q138">
        <v>13.24</v>
      </c>
      <c r="R138">
        <v>0.22</v>
      </c>
      <c r="S138" t="s">
        <v>33</v>
      </c>
      <c r="T138">
        <v>13.24</v>
      </c>
      <c r="U138">
        <v>1.01</v>
      </c>
      <c r="V138" t="s">
        <v>33</v>
      </c>
      <c r="W138" t="s">
        <v>33</v>
      </c>
      <c r="X138" t="s">
        <v>2805</v>
      </c>
      <c r="Y138" t="s">
        <v>96</v>
      </c>
      <c r="Z138" t="s">
        <v>2806</v>
      </c>
      <c r="AA138" t="s">
        <v>2807</v>
      </c>
      <c r="AC138" s="13" t="str">
        <f t="shared" si="26"/>
        <v>000167259</v>
      </c>
      <c r="AD138" t="str">
        <f t="shared" si="27"/>
        <v>03/11/2015</v>
      </c>
      <c r="AE138" t="str">
        <f t="shared" si="28"/>
        <v>59104760000191</v>
      </c>
      <c r="AF138" s="14">
        <f t="shared" si="29"/>
        <v>15.23</v>
      </c>
      <c r="AG138">
        <f t="shared" si="30"/>
        <v>0</v>
      </c>
      <c r="AH138">
        <f t="shared" si="31"/>
        <v>1</v>
      </c>
      <c r="AI138" s="16">
        <v>6784290</v>
      </c>
      <c r="AJ138" s="16" t="s">
        <v>7258</v>
      </c>
      <c r="AK138" s="16" t="s">
        <v>7259</v>
      </c>
      <c r="AL138" s="16" t="s">
        <v>7070</v>
      </c>
      <c r="AM138" s="16" t="s">
        <v>7140</v>
      </c>
      <c r="AN138">
        <v>600000</v>
      </c>
      <c r="AO138" t="e">
        <f>VLOOKUP(TRIM(AL138),'Parcela Dedutivel'!$A$1:$B$65536,2,FALSE)</f>
        <v>#N/A</v>
      </c>
      <c r="AP138" s="15">
        <f t="shared" si="32"/>
        <v>0</v>
      </c>
      <c r="AQ138" s="16">
        <f t="shared" si="33"/>
        <v>0</v>
      </c>
      <c r="AU138" t="s">
        <v>3077</v>
      </c>
      <c r="AV138" s="18">
        <v>42312</v>
      </c>
      <c r="AW138" t="s">
        <v>3078</v>
      </c>
      <c r="AX138" t="str">
        <f t="shared" si="34"/>
        <v>66886144000103</v>
      </c>
      <c r="AY138" s="17">
        <f t="shared" si="35"/>
        <v>5403.2100000000009</v>
      </c>
      <c r="AZ138" s="17">
        <f t="shared" si="36"/>
        <v>0</v>
      </c>
      <c r="BB138" t="str">
        <f t="shared" si="37"/>
        <v>04/11/2015;66886144000103;5403,21;0,00</v>
      </c>
    </row>
    <row r="139" spans="1:54" x14ac:dyDescent="0.25">
      <c r="A139" t="s">
        <v>26</v>
      </c>
      <c r="B139" t="s">
        <v>2808</v>
      </c>
      <c r="C139">
        <v>42311</v>
      </c>
      <c r="D139" t="s">
        <v>2804</v>
      </c>
      <c r="E139" t="s">
        <v>6979</v>
      </c>
      <c r="F139" t="s">
        <v>29</v>
      </c>
      <c r="G139">
        <v>449.20000000000005</v>
      </c>
      <c r="H139">
        <v>390.61</v>
      </c>
      <c r="I139">
        <v>70.31</v>
      </c>
      <c r="J139" t="s">
        <v>30</v>
      </c>
      <c r="K139">
        <v>0</v>
      </c>
      <c r="L139">
        <v>0</v>
      </c>
      <c r="M139" t="s">
        <v>31</v>
      </c>
      <c r="N139">
        <v>390.61</v>
      </c>
      <c r="O139">
        <v>58.59</v>
      </c>
      <c r="P139" t="s">
        <v>2788</v>
      </c>
      <c r="Q139">
        <v>390.61</v>
      </c>
      <c r="R139">
        <v>6.45</v>
      </c>
      <c r="S139" t="s">
        <v>33</v>
      </c>
      <c r="T139">
        <v>390.61</v>
      </c>
      <c r="U139">
        <v>29.69</v>
      </c>
      <c r="V139" t="s">
        <v>33</v>
      </c>
      <c r="W139" t="s">
        <v>33</v>
      </c>
      <c r="X139" t="s">
        <v>2805</v>
      </c>
      <c r="Y139" t="s">
        <v>96</v>
      </c>
      <c r="Z139" t="s">
        <v>2809</v>
      </c>
      <c r="AA139" t="s">
        <v>2810</v>
      </c>
      <c r="AC139" s="13" t="str">
        <f t="shared" si="26"/>
        <v>000167260</v>
      </c>
      <c r="AD139" t="str">
        <f t="shared" si="27"/>
        <v>03/11/2015</v>
      </c>
      <c r="AE139" t="str">
        <f t="shared" si="28"/>
        <v>59104760000191</v>
      </c>
      <c r="AF139" s="14">
        <f t="shared" si="29"/>
        <v>449.20000000000005</v>
      </c>
      <c r="AG139">
        <f t="shared" si="30"/>
        <v>0</v>
      </c>
      <c r="AH139">
        <f t="shared" si="31"/>
        <v>1</v>
      </c>
      <c r="AI139" s="16">
        <v>6784250</v>
      </c>
      <c r="AJ139" s="16" t="s">
        <v>7159</v>
      </c>
      <c r="AK139" s="16" t="s">
        <v>7253</v>
      </c>
      <c r="AL139" s="16" t="s">
        <v>7067</v>
      </c>
      <c r="AM139" s="16" t="s">
        <v>7140</v>
      </c>
      <c r="AN139">
        <v>4000</v>
      </c>
      <c r="AO139" t="e">
        <f>VLOOKUP(TRIM(AL139),'Parcela Dedutivel'!$A$1:$B$65536,2,FALSE)</f>
        <v>#N/A</v>
      </c>
      <c r="AP139" s="15">
        <f t="shared" si="32"/>
        <v>0</v>
      </c>
      <c r="AQ139" s="16">
        <f t="shared" si="33"/>
        <v>0</v>
      </c>
      <c r="AU139" t="s">
        <v>3084</v>
      </c>
      <c r="AV139" s="18">
        <v>42312</v>
      </c>
      <c r="AW139" t="s">
        <v>3086</v>
      </c>
      <c r="AX139" t="str">
        <f t="shared" si="34"/>
        <v>39490024000101</v>
      </c>
      <c r="AY139" s="17">
        <f t="shared" si="35"/>
        <v>125.01</v>
      </c>
      <c r="AZ139" s="17">
        <f t="shared" si="36"/>
        <v>9.9411000000000005</v>
      </c>
      <c r="BB139" t="str">
        <f t="shared" si="37"/>
        <v>04/11/2015;39490024000101;125,01;9,94</v>
      </c>
    </row>
    <row r="140" spans="1:54" x14ac:dyDescent="0.25">
      <c r="A140" t="s">
        <v>26</v>
      </c>
      <c r="B140" t="s">
        <v>2811</v>
      </c>
      <c r="C140">
        <v>42311</v>
      </c>
      <c r="D140" t="s">
        <v>2804</v>
      </c>
      <c r="E140" t="s">
        <v>6979</v>
      </c>
      <c r="F140" t="s">
        <v>29</v>
      </c>
      <c r="G140">
        <v>472.41</v>
      </c>
      <c r="H140">
        <v>410.79</v>
      </c>
      <c r="I140">
        <v>73.94</v>
      </c>
      <c r="J140" t="s">
        <v>30</v>
      </c>
      <c r="K140">
        <v>0</v>
      </c>
      <c r="L140">
        <v>0</v>
      </c>
      <c r="M140" t="s">
        <v>31</v>
      </c>
      <c r="N140">
        <v>410.79</v>
      </c>
      <c r="O140">
        <v>61.620000000000005</v>
      </c>
      <c r="P140" t="s">
        <v>2788</v>
      </c>
      <c r="Q140">
        <v>410.79</v>
      </c>
      <c r="R140">
        <v>6.78</v>
      </c>
      <c r="S140" t="s">
        <v>33</v>
      </c>
      <c r="T140">
        <v>410.79</v>
      </c>
      <c r="U140">
        <v>31.220000000000002</v>
      </c>
      <c r="V140" t="s">
        <v>33</v>
      </c>
      <c r="W140" t="s">
        <v>33</v>
      </c>
      <c r="X140" t="s">
        <v>2805</v>
      </c>
      <c r="Y140" t="s">
        <v>91</v>
      </c>
      <c r="Z140" t="s">
        <v>2812</v>
      </c>
      <c r="AA140" t="s">
        <v>2813</v>
      </c>
      <c r="AC140" s="13" t="str">
        <f t="shared" si="26"/>
        <v>000167261</v>
      </c>
      <c r="AD140" t="str">
        <f t="shared" si="27"/>
        <v>03/11/2015</v>
      </c>
      <c r="AE140" t="str">
        <f t="shared" si="28"/>
        <v>59104760000191</v>
      </c>
      <c r="AF140" s="14">
        <f t="shared" si="29"/>
        <v>472.41</v>
      </c>
      <c r="AG140">
        <f t="shared" si="30"/>
        <v>0</v>
      </c>
      <c r="AH140">
        <f t="shared" si="31"/>
        <v>1</v>
      </c>
      <c r="AI140" s="16">
        <v>6784250</v>
      </c>
      <c r="AJ140" s="16" t="s">
        <v>7159</v>
      </c>
      <c r="AK140" s="16" t="s">
        <v>7260</v>
      </c>
      <c r="AL140" s="16" t="s">
        <v>7041</v>
      </c>
      <c r="AM140" s="16" t="s">
        <v>7140</v>
      </c>
      <c r="AN140">
        <v>4000</v>
      </c>
      <c r="AO140" t="e">
        <f>VLOOKUP(TRIM(AL140),'Parcela Dedutivel'!$A$1:$B$65536,2,FALSE)</f>
        <v>#N/A</v>
      </c>
      <c r="AP140" s="15">
        <f t="shared" si="32"/>
        <v>0</v>
      </c>
      <c r="AQ140" s="16">
        <f t="shared" si="33"/>
        <v>0</v>
      </c>
      <c r="AU140" t="s">
        <v>3089</v>
      </c>
      <c r="AV140" s="18">
        <v>42312</v>
      </c>
      <c r="AW140" t="s">
        <v>3006</v>
      </c>
      <c r="AX140" t="str">
        <f t="shared" si="34"/>
        <v>76487032000125</v>
      </c>
      <c r="AY140" s="17">
        <f t="shared" si="35"/>
        <v>5831.1399999999994</v>
      </c>
      <c r="AZ140" s="17">
        <f t="shared" si="36"/>
        <v>0</v>
      </c>
      <c r="BB140" t="str">
        <f t="shared" si="37"/>
        <v>04/11/2015;76487032000125;5831,14;0,00</v>
      </c>
    </row>
    <row r="141" spans="1:54" x14ac:dyDescent="0.25">
      <c r="A141" t="s">
        <v>26</v>
      </c>
      <c r="B141" t="s">
        <v>2814</v>
      </c>
      <c r="C141">
        <v>42311</v>
      </c>
      <c r="D141" t="s">
        <v>2787</v>
      </c>
      <c r="E141" t="s">
        <v>6979</v>
      </c>
      <c r="F141" t="s">
        <v>29</v>
      </c>
      <c r="G141">
        <v>1889.42</v>
      </c>
      <c r="H141">
        <v>1889.42</v>
      </c>
      <c r="I141">
        <v>340.1</v>
      </c>
      <c r="J141" t="s">
        <v>30</v>
      </c>
      <c r="K141">
        <v>0</v>
      </c>
      <c r="L141">
        <v>0</v>
      </c>
      <c r="M141" t="s">
        <v>31</v>
      </c>
      <c r="N141">
        <v>0</v>
      </c>
      <c r="O141">
        <v>0</v>
      </c>
      <c r="P141" t="s">
        <v>31</v>
      </c>
      <c r="Q141">
        <v>1889.42</v>
      </c>
      <c r="R141">
        <v>31.18</v>
      </c>
      <c r="S141" t="s">
        <v>33</v>
      </c>
      <c r="T141">
        <v>1889.42</v>
      </c>
      <c r="U141">
        <v>143.6</v>
      </c>
      <c r="V141" t="s">
        <v>33</v>
      </c>
      <c r="W141" t="s">
        <v>33</v>
      </c>
      <c r="X141" t="s">
        <v>2815</v>
      </c>
      <c r="Y141" t="s">
        <v>99</v>
      </c>
      <c r="Z141" t="s">
        <v>278</v>
      </c>
      <c r="AA141" t="s">
        <v>279</v>
      </c>
      <c r="AC141" s="13" t="str">
        <f t="shared" si="26"/>
        <v>000167262</v>
      </c>
      <c r="AD141" t="str">
        <f t="shared" si="27"/>
        <v>03/11/2015</v>
      </c>
      <c r="AE141" t="str">
        <f t="shared" si="28"/>
        <v>05535694000266</v>
      </c>
      <c r="AF141" s="14">
        <f t="shared" si="29"/>
        <v>1889.42</v>
      </c>
      <c r="AG141">
        <f t="shared" si="30"/>
        <v>0</v>
      </c>
      <c r="AH141">
        <f t="shared" si="31"/>
        <v>1</v>
      </c>
      <c r="AI141" s="16">
        <v>6784250</v>
      </c>
      <c r="AJ141" s="16" t="s">
        <v>7159</v>
      </c>
      <c r="AK141" s="16" t="s">
        <v>7261</v>
      </c>
      <c r="AL141" s="16" t="s">
        <v>7041</v>
      </c>
      <c r="AM141" s="16" t="s">
        <v>7140</v>
      </c>
      <c r="AN141">
        <v>4000</v>
      </c>
      <c r="AO141" t="e">
        <f>VLOOKUP(TRIM(AL141),'Parcela Dedutivel'!$A$1:$B$65536,2,FALSE)</f>
        <v>#N/A</v>
      </c>
      <c r="AP141" s="15">
        <f t="shared" si="32"/>
        <v>0</v>
      </c>
      <c r="AQ141" s="16">
        <f t="shared" si="33"/>
        <v>0</v>
      </c>
      <c r="AU141" t="s">
        <v>3096</v>
      </c>
      <c r="AV141" s="18">
        <v>42312</v>
      </c>
      <c r="AW141" t="s">
        <v>2905</v>
      </c>
      <c r="AX141" t="str">
        <f t="shared" si="34"/>
        <v>08962294000144</v>
      </c>
      <c r="AY141" s="17">
        <f t="shared" si="35"/>
        <v>373.24</v>
      </c>
      <c r="AZ141" s="17">
        <f t="shared" si="36"/>
        <v>0</v>
      </c>
      <c r="BB141" t="str">
        <f t="shared" si="37"/>
        <v>04/11/2015;08962294000144;373,24;0,00</v>
      </c>
    </row>
    <row r="142" spans="1:54" x14ac:dyDescent="0.25">
      <c r="A142" t="s">
        <v>26</v>
      </c>
      <c r="B142" t="s">
        <v>2816</v>
      </c>
      <c r="C142">
        <v>42311</v>
      </c>
      <c r="D142" t="s">
        <v>2817</v>
      </c>
      <c r="E142" t="s">
        <v>6979</v>
      </c>
      <c r="F142" t="s">
        <v>1643</v>
      </c>
      <c r="G142">
        <v>1840.8600000000001</v>
      </c>
      <c r="H142">
        <v>1600.75</v>
      </c>
      <c r="I142">
        <v>192.09</v>
      </c>
      <c r="J142" t="s">
        <v>30</v>
      </c>
      <c r="K142">
        <v>0</v>
      </c>
      <c r="L142">
        <v>0</v>
      </c>
      <c r="M142" t="s">
        <v>31</v>
      </c>
      <c r="N142">
        <v>1600.75</v>
      </c>
      <c r="O142">
        <v>240.11</v>
      </c>
      <c r="P142" t="s">
        <v>2788</v>
      </c>
      <c r="Q142">
        <v>1600.75</v>
      </c>
      <c r="R142">
        <v>26.41</v>
      </c>
      <c r="S142" t="s">
        <v>33</v>
      </c>
      <c r="T142">
        <v>1600.75</v>
      </c>
      <c r="U142">
        <v>121.66</v>
      </c>
      <c r="V142" t="s">
        <v>33</v>
      </c>
      <c r="W142" t="s">
        <v>33</v>
      </c>
      <c r="X142" t="s">
        <v>2818</v>
      </c>
      <c r="Y142" t="s">
        <v>96</v>
      </c>
      <c r="Z142" t="s">
        <v>2819</v>
      </c>
      <c r="AA142" t="s">
        <v>2820</v>
      </c>
      <c r="AC142" s="13" t="str">
        <f t="shared" si="26"/>
        <v>000167263</v>
      </c>
      <c r="AD142" t="str">
        <f t="shared" si="27"/>
        <v>03/11/2015</v>
      </c>
      <c r="AE142" t="str">
        <f t="shared" si="28"/>
        <v>01965363000124</v>
      </c>
      <c r="AF142" s="14">
        <f t="shared" si="29"/>
        <v>1840.8600000000001</v>
      </c>
      <c r="AG142">
        <f t="shared" si="30"/>
        <v>0</v>
      </c>
      <c r="AH142">
        <f t="shared" si="31"/>
        <v>1</v>
      </c>
      <c r="AI142" s="16">
        <v>6784250</v>
      </c>
      <c r="AJ142" s="16" t="s">
        <v>7159</v>
      </c>
      <c r="AK142" s="16" t="s">
        <v>7262</v>
      </c>
      <c r="AL142" s="16" t="s">
        <v>7040</v>
      </c>
      <c r="AM142" s="16" t="s">
        <v>7140</v>
      </c>
      <c r="AN142">
        <v>4000</v>
      </c>
      <c r="AO142" t="e">
        <f>VLOOKUP(TRIM(AL142),'Parcela Dedutivel'!$A$1:$B$65536,2,FALSE)</f>
        <v>#N/A</v>
      </c>
      <c r="AP142" s="15">
        <f t="shared" si="32"/>
        <v>0</v>
      </c>
      <c r="AQ142" s="16">
        <f t="shared" si="33"/>
        <v>0</v>
      </c>
      <c r="AU142" t="s">
        <v>3097</v>
      </c>
      <c r="AV142" s="18">
        <v>42312</v>
      </c>
      <c r="AW142" t="s">
        <v>3098</v>
      </c>
      <c r="AX142" t="str">
        <f t="shared" si="34"/>
        <v>76487032000206</v>
      </c>
      <c r="AY142" s="17">
        <f t="shared" si="35"/>
        <v>9418.84</v>
      </c>
      <c r="AZ142" s="17">
        <f t="shared" si="36"/>
        <v>0</v>
      </c>
      <c r="BB142" t="str">
        <f t="shared" si="37"/>
        <v>04/11/2015;76487032000206;9418,84;0,00</v>
      </c>
    </row>
    <row r="143" spans="1:54" x14ac:dyDescent="0.25">
      <c r="A143" t="s">
        <v>26</v>
      </c>
      <c r="B143" t="s">
        <v>2821</v>
      </c>
      <c r="C143">
        <v>42311</v>
      </c>
      <c r="D143" t="s">
        <v>2787</v>
      </c>
      <c r="E143" t="s">
        <v>6979</v>
      </c>
      <c r="F143" t="s">
        <v>29</v>
      </c>
      <c r="G143">
        <v>9761.02</v>
      </c>
      <c r="H143">
        <v>8487.84</v>
      </c>
      <c r="I143">
        <v>1527.81</v>
      </c>
      <c r="J143" t="s">
        <v>61</v>
      </c>
      <c r="K143">
        <v>0</v>
      </c>
      <c r="L143">
        <v>0</v>
      </c>
      <c r="M143" t="s">
        <v>31</v>
      </c>
      <c r="N143">
        <v>8487.84</v>
      </c>
      <c r="O143">
        <v>1273.18</v>
      </c>
      <c r="P143" t="s">
        <v>2788</v>
      </c>
      <c r="Q143">
        <v>8487.84</v>
      </c>
      <c r="R143">
        <v>140.05000000000001</v>
      </c>
      <c r="S143" t="s">
        <v>33</v>
      </c>
      <c r="T143">
        <v>8487.84</v>
      </c>
      <c r="U143">
        <v>645.08000000000004</v>
      </c>
      <c r="V143" t="s">
        <v>33</v>
      </c>
      <c r="W143" t="s">
        <v>33</v>
      </c>
      <c r="X143" t="s">
        <v>641</v>
      </c>
      <c r="Y143" t="s">
        <v>91</v>
      </c>
      <c r="Z143" t="s">
        <v>1526</v>
      </c>
      <c r="AA143" t="s">
        <v>1527</v>
      </c>
      <c r="AC143" s="13" t="str">
        <f t="shared" si="26"/>
        <v>000167264</v>
      </c>
      <c r="AD143" t="str">
        <f t="shared" si="27"/>
        <v>03/11/2015</v>
      </c>
      <c r="AE143" t="str">
        <f t="shared" si="28"/>
        <v>59578948000414</v>
      </c>
      <c r="AF143" s="14">
        <f t="shared" si="29"/>
        <v>9761.02</v>
      </c>
      <c r="AG143">
        <f t="shared" si="30"/>
        <v>0</v>
      </c>
      <c r="AH143">
        <f t="shared" si="31"/>
        <v>1</v>
      </c>
      <c r="AI143" s="16">
        <v>6784250</v>
      </c>
      <c r="AJ143" s="16" t="s">
        <v>7159</v>
      </c>
      <c r="AK143" s="16" t="s">
        <v>7263</v>
      </c>
      <c r="AL143" s="16" t="s">
        <v>7040</v>
      </c>
      <c r="AM143" s="16" t="s">
        <v>7140</v>
      </c>
      <c r="AN143">
        <v>4000</v>
      </c>
      <c r="AO143" t="e">
        <f>VLOOKUP(TRIM(AL143),'Parcela Dedutivel'!$A$1:$B$65536,2,FALSE)</f>
        <v>#N/A</v>
      </c>
      <c r="AP143" s="15">
        <f t="shared" si="32"/>
        <v>0</v>
      </c>
      <c r="AQ143" s="16">
        <f t="shared" si="33"/>
        <v>0</v>
      </c>
      <c r="AU143" t="s">
        <v>3106</v>
      </c>
      <c r="AV143" s="18">
        <v>42312</v>
      </c>
      <c r="AW143" t="s">
        <v>3107</v>
      </c>
      <c r="AX143" t="str">
        <f t="shared" si="34"/>
        <v>84046101005748</v>
      </c>
      <c r="AY143" s="17">
        <f t="shared" si="35"/>
        <v>678.71</v>
      </c>
      <c r="AZ143" s="17">
        <f t="shared" si="36"/>
        <v>0</v>
      </c>
      <c r="BB143" t="str">
        <f t="shared" si="37"/>
        <v>04/11/2015;84046101005748;678,71;0,00</v>
      </c>
    </row>
    <row r="144" spans="1:54" x14ac:dyDescent="0.25">
      <c r="A144" t="s">
        <v>26</v>
      </c>
      <c r="B144" t="s">
        <v>2822</v>
      </c>
      <c r="C144">
        <v>42311</v>
      </c>
      <c r="D144" t="s">
        <v>2787</v>
      </c>
      <c r="E144" t="s">
        <v>6979</v>
      </c>
      <c r="F144" t="s">
        <v>29</v>
      </c>
      <c r="G144">
        <v>6135.31</v>
      </c>
      <c r="H144">
        <v>5335.05</v>
      </c>
      <c r="I144">
        <v>960.31000000000006</v>
      </c>
      <c r="J144" t="s">
        <v>61</v>
      </c>
      <c r="K144">
        <v>0</v>
      </c>
      <c r="L144">
        <v>0</v>
      </c>
      <c r="M144" t="s">
        <v>31</v>
      </c>
      <c r="N144">
        <v>5335.05</v>
      </c>
      <c r="O144">
        <v>800.26</v>
      </c>
      <c r="P144" t="s">
        <v>2788</v>
      </c>
      <c r="Q144">
        <v>5335.05</v>
      </c>
      <c r="R144">
        <v>88.03</v>
      </c>
      <c r="S144" t="s">
        <v>33</v>
      </c>
      <c r="T144">
        <v>5335.05</v>
      </c>
      <c r="U144">
        <v>405.46000000000004</v>
      </c>
      <c r="V144" t="s">
        <v>33</v>
      </c>
      <c r="W144" t="s">
        <v>33</v>
      </c>
      <c r="X144" t="s">
        <v>641</v>
      </c>
      <c r="Y144" t="s">
        <v>91</v>
      </c>
      <c r="Z144" t="s">
        <v>2823</v>
      </c>
      <c r="AA144" t="s">
        <v>2824</v>
      </c>
      <c r="AC144" s="13" t="str">
        <f t="shared" si="26"/>
        <v>000167265</v>
      </c>
      <c r="AD144" t="str">
        <f t="shared" si="27"/>
        <v>03/11/2015</v>
      </c>
      <c r="AE144" t="str">
        <f t="shared" si="28"/>
        <v>59578948000414</v>
      </c>
      <c r="AF144" s="14">
        <f t="shared" si="29"/>
        <v>6135.31</v>
      </c>
      <c r="AG144">
        <f t="shared" si="30"/>
        <v>0</v>
      </c>
      <c r="AH144">
        <f t="shared" si="31"/>
        <v>1</v>
      </c>
      <c r="AI144" s="16">
        <v>6784250</v>
      </c>
      <c r="AJ144" s="16" t="s">
        <v>7159</v>
      </c>
      <c r="AK144" s="16" t="s">
        <v>7264</v>
      </c>
      <c r="AL144" s="16" t="s">
        <v>7042</v>
      </c>
      <c r="AM144" s="16" t="s">
        <v>7140</v>
      </c>
      <c r="AN144">
        <v>4000</v>
      </c>
      <c r="AO144" t="e">
        <f>VLOOKUP(TRIM(AL144),'Parcela Dedutivel'!$A$1:$B$65536,2,FALSE)</f>
        <v>#N/A</v>
      </c>
      <c r="AP144" s="15">
        <f t="shared" si="32"/>
        <v>0</v>
      </c>
      <c r="AQ144" s="16">
        <f t="shared" si="33"/>
        <v>0</v>
      </c>
      <c r="AU144" t="s">
        <v>3113</v>
      </c>
      <c r="AV144" s="18">
        <v>42312</v>
      </c>
      <c r="AW144" t="s">
        <v>3114</v>
      </c>
      <c r="AX144" t="str">
        <f t="shared" si="34"/>
        <v>43375930000132</v>
      </c>
      <c r="AY144" s="17">
        <f t="shared" si="35"/>
        <v>180</v>
      </c>
      <c r="AZ144" s="17">
        <f t="shared" si="36"/>
        <v>0</v>
      </c>
      <c r="BB144" t="str">
        <f t="shared" si="37"/>
        <v>04/11/2015;43375930000132;180,00;0,00</v>
      </c>
    </row>
    <row r="145" spans="1:54" x14ac:dyDescent="0.25">
      <c r="A145" t="s">
        <v>26</v>
      </c>
      <c r="B145" t="s">
        <v>2822</v>
      </c>
      <c r="C145">
        <v>42311</v>
      </c>
      <c r="D145" t="s">
        <v>2787</v>
      </c>
      <c r="E145" t="s">
        <v>6979</v>
      </c>
      <c r="F145" t="s">
        <v>29</v>
      </c>
      <c r="G145">
        <v>533.74</v>
      </c>
      <c r="H145">
        <v>464.12</v>
      </c>
      <c r="I145">
        <v>83.54</v>
      </c>
      <c r="J145" t="s">
        <v>61</v>
      </c>
      <c r="K145">
        <v>0</v>
      </c>
      <c r="L145">
        <v>0</v>
      </c>
      <c r="M145" t="s">
        <v>31</v>
      </c>
      <c r="N145">
        <v>464.12</v>
      </c>
      <c r="O145">
        <v>69.62</v>
      </c>
      <c r="P145" t="s">
        <v>2788</v>
      </c>
      <c r="Q145">
        <v>464.12</v>
      </c>
      <c r="R145">
        <v>7.66</v>
      </c>
      <c r="S145" t="s">
        <v>33</v>
      </c>
      <c r="T145">
        <v>464.12</v>
      </c>
      <c r="U145">
        <v>35.270000000000003</v>
      </c>
      <c r="V145" t="s">
        <v>33</v>
      </c>
      <c r="W145" t="s">
        <v>33</v>
      </c>
      <c r="X145" t="s">
        <v>641</v>
      </c>
      <c r="Y145" t="s">
        <v>91</v>
      </c>
      <c r="Z145" t="s">
        <v>1741</v>
      </c>
      <c r="AA145" t="s">
        <v>1742</v>
      </c>
      <c r="AC145" s="13" t="str">
        <f t="shared" si="26"/>
        <v>000167265</v>
      </c>
      <c r="AD145" t="str">
        <f t="shared" si="27"/>
        <v>03/11/2015</v>
      </c>
      <c r="AE145" t="str">
        <f t="shared" si="28"/>
        <v>59578948000414</v>
      </c>
      <c r="AF145" s="14">
        <f t="shared" si="29"/>
        <v>533.74</v>
      </c>
      <c r="AG145">
        <f t="shared" si="30"/>
        <v>0</v>
      </c>
      <c r="AH145">
        <f t="shared" si="31"/>
        <v>1</v>
      </c>
      <c r="AI145" s="16">
        <v>6784250</v>
      </c>
      <c r="AJ145" s="16" t="s">
        <v>7159</v>
      </c>
      <c r="AK145" s="16" t="s">
        <v>7265</v>
      </c>
      <c r="AL145" s="16" t="s">
        <v>7042</v>
      </c>
      <c r="AM145" s="16" t="s">
        <v>7140</v>
      </c>
      <c r="AN145">
        <v>8000</v>
      </c>
      <c r="AO145" t="e">
        <f>VLOOKUP(TRIM(AL145),'Parcela Dedutivel'!$A$1:$B$65536,2,FALSE)</f>
        <v>#N/A</v>
      </c>
      <c r="AP145" s="15">
        <f t="shared" si="32"/>
        <v>0</v>
      </c>
      <c r="AQ145" s="16">
        <f t="shared" si="33"/>
        <v>0</v>
      </c>
      <c r="AU145" t="s">
        <v>3117</v>
      </c>
      <c r="AV145" s="18">
        <v>42312</v>
      </c>
      <c r="AW145" t="s">
        <v>3118</v>
      </c>
      <c r="AX145" t="str">
        <f t="shared" si="34"/>
        <v>43021906000103</v>
      </c>
      <c r="AY145" s="17">
        <f t="shared" si="35"/>
        <v>2452.1800000000003</v>
      </c>
      <c r="AZ145" s="17">
        <f t="shared" si="36"/>
        <v>0</v>
      </c>
      <c r="BB145" t="str">
        <f t="shared" si="37"/>
        <v>04/11/2015;43021906000103;2452,18;0,00</v>
      </c>
    </row>
    <row r="146" spans="1:54" x14ac:dyDescent="0.25">
      <c r="A146" t="s">
        <v>26</v>
      </c>
      <c r="B146" t="s">
        <v>2825</v>
      </c>
      <c r="C146">
        <v>42311</v>
      </c>
      <c r="D146" t="s">
        <v>2787</v>
      </c>
      <c r="E146" t="s">
        <v>6979</v>
      </c>
      <c r="F146" t="s">
        <v>29</v>
      </c>
      <c r="G146">
        <v>1162.8</v>
      </c>
      <c r="H146">
        <v>1011.13</v>
      </c>
      <c r="I146">
        <v>182</v>
      </c>
      <c r="J146" t="s">
        <v>61</v>
      </c>
      <c r="K146">
        <v>0</v>
      </c>
      <c r="L146">
        <v>0</v>
      </c>
      <c r="M146" t="s">
        <v>31</v>
      </c>
      <c r="N146">
        <v>1011.13</v>
      </c>
      <c r="O146">
        <v>151.67000000000002</v>
      </c>
      <c r="P146" t="s">
        <v>2788</v>
      </c>
      <c r="Q146">
        <v>1011.13</v>
      </c>
      <c r="R146">
        <v>16.68</v>
      </c>
      <c r="S146" t="s">
        <v>33</v>
      </c>
      <c r="T146">
        <v>1011.13</v>
      </c>
      <c r="U146">
        <v>76.850000000000009</v>
      </c>
      <c r="V146" t="s">
        <v>33</v>
      </c>
      <c r="W146" t="s">
        <v>33</v>
      </c>
      <c r="X146" t="s">
        <v>641</v>
      </c>
      <c r="Y146" t="s">
        <v>91</v>
      </c>
      <c r="Z146" t="s">
        <v>2826</v>
      </c>
      <c r="AA146" t="s">
        <v>2827</v>
      </c>
      <c r="AC146" s="13" t="str">
        <f t="shared" si="26"/>
        <v>000167266</v>
      </c>
      <c r="AD146" t="str">
        <f t="shared" si="27"/>
        <v>03/11/2015</v>
      </c>
      <c r="AE146" t="str">
        <f t="shared" si="28"/>
        <v>59578948000414</v>
      </c>
      <c r="AF146" s="14">
        <f t="shared" si="29"/>
        <v>1162.8</v>
      </c>
      <c r="AG146">
        <f t="shared" si="30"/>
        <v>0</v>
      </c>
      <c r="AH146">
        <f t="shared" si="31"/>
        <v>1</v>
      </c>
      <c r="AI146" s="16">
        <v>6783873</v>
      </c>
      <c r="AJ146" s="16" t="s">
        <v>7154</v>
      </c>
      <c r="AK146" s="16" t="s">
        <v>7266</v>
      </c>
      <c r="AL146" s="16" t="s">
        <v>7001</v>
      </c>
      <c r="AM146" s="16" t="s">
        <v>7140</v>
      </c>
      <c r="AN146">
        <v>18000</v>
      </c>
      <c r="AO146" t="e">
        <f>VLOOKUP(TRIM(AL146),'Parcela Dedutivel'!$A$1:$B$65536,2,FALSE)</f>
        <v>#N/A</v>
      </c>
      <c r="AP146" s="15">
        <f t="shared" si="32"/>
        <v>0</v>
      </c>
      <c r="AQ146" s="16">
        <f t="shared" si="33"/>
        <v>0</v>
      </c>
      <c r="AU146" t="s">
        <v>3121</v>
      </c>
      <c r="AV146" s="18">
        <v>42312</v>
      </c>
      <c r="AW146" t="s">
        <v>3122</v>
      </c>
      <c r="AX146" t="str">
        <f t="shared" si="34"/>
        <v>02290277002507</v>
      </c>
      <c r="AY146" s="17">
        <f t="shared" si="35"/>
        <v>2053.67</v>
      </c>
      <c r="AZ146" s="17">
        <f t="shared" si="36"/>
        <v>0</v>
      </c>
      <c r="BB146" t="str">
        <f t="shared" si="37"/>
        <v>04/11/2015;02290277002507;2053,67;0,00</v>
      </c>
    </row>
    <row r="147" spans="1:54" x14ac:dyDescent="0.25">
      <c r="A147" t="s">
        <v>26</v>
      </c>
      <c r="B147" t="s">
        <v>2828</v>
      </c>
      <c r="C147">
        <v>42311</v>
      </c>
      <c r="D147" t="s">
        <v>2787</v>
      </c>
      <c r="E147" t="s">
        <v>6979</v>
      </c>
      <c r="F147" t="s">
        <v>29</v>
      </c>
      <c r="G147">
        <v>2718.6</v>
      </c>
      <c r="H147">
        <v>2364</v>
      </c>
      <c r="I147">
        <v>425.52</v>
      </c>
      <c r="J147" t="s">
        <v>61</v>
      </c>
      <c r="K147">
        <v>0</v>
      </c>
      <c r="L147">
        <v>0</v>
      </c>
      <c r="M147" t="s">
        <v>31</v>
      </c>
      <c r="N147">
        <v>2364</v>
      </c>
      <c r="O147">
        <v>354.6</v>
      </c>
      <c r="P147" t="s">
        <v>2788</v>
      </c>
      <c r="Q147">
        <v>2364</v>
      </c>
      <c r="R147">
        <v>39.01</v>
      </c>
      <c r="S147" t="s">
        <v>33</v>
      </c>
      <c r="T147">
        <v>2364</v>
      </c>
      <c r="U147">
        <v>179.66</v>
      </c>
      <c r="V147" t="s">
        <v>33</v>
      </c>
      <c r="W147" t="s">
        <v>33</v>
      </c>
      <c r="X147" t="s">
        <v>641</v>
      </c>
      <c r="Y147" t="s">
        <v>91</v>
      </c>
      <c r="Z147" t="s">
        <v>1723</v>
      </c>
      <c r="AA147" t="s">
        <v>1724</v>
      </c>
      <c r="AC147" s="13" t="str">
        <f t="shared" si="26"/>
        <v>000167267</v>
      </c>
      <c r="AD147" t="str">
        <f t="shared" si="27"/>
        <v>03/11/2015</v>
      </c>
      <c r="AE147" t="str">
        <f t="shared" si="28"/>
        <v>59578948000414</v>
      </c>
      <c r="AF147" s="14">
        <f t="shared" si="29"/>
        <v>2718.6</v>
      </c>
      <c r="AG147">
        <f t="shared" si="30"/>
        <v>0</v>
      </c>
      <c r="AH147">
        <f t="shared" si="31"/>
        <v>1</v>
      </c>
      <c r="AI147" s="16">
        <v>7404770</v>
      </c>
      <c r="AJ147" s="16" t="s">
        <v>7152</v>
      </c>
      <c r="AK147" s="16" t="s">
        <v>7267</v>
      </c>
      <c r="AL147" s="16" t="s">
        <v>7053</v>
      </c>
      <c r="AM147" s="16" t="s">
        <v>7140</v>
      </c>
      <c r="AN147">
        <v>5</v>
      </c>
      <c r="AO147" t="e">
        <f>VLOOKUP(TRIM(AL147),'Parcela Dedutivel'!$A$1:$B$65536,2,FALSE)</f>
        <v>#N/A</v>
      </c>
      <c r="AP147" s="15">
        <f t="shared" si="32"/>
        <v>0</v>
      </c>
      <c r="AQ147" s="16">
        <f t="shared" si="33"/>
        <v>0</v>
      </c>
      <c r="AU147" t="s">
        <v>3123</v>
      </c>
      <c r="AV147" s="18">
        <v>42312</v>
      </c>
      <c r="AW147" t="s">
        <v>3124</v>
      </c>
      <c r="AX147" t="str">
        <f t="shared" si="34"/>
        <v>03080028000174</v>
      </c>
      <c r="AY147" s="17">
        <f t="shared" si="35"/>
        <v>1216.1200000000001</v>
      </c>
      <c r="AZ147" s="17">
        <f t="shared" si="36"/>
        <v>0</v>
      </c>
      <c r="BB147" t="str">
        <f t="shared" si="37"/>
        <v>04/11/2015;03080028000174;1216,12;0,00</v>
      </c>
    </row>
    <row r="148" spans="1:54" x14ac:dyDescent="0.25">
      <c r="A148" t="s">
        <v>26</v>
      </c>
      <c r="B148" t="s">
        <v>2829</v>
      </c>
      <c r="C148">
        <v>42311</v>
      </c>
      <c r="D148" t="s">
        <v>2787</v>
      </c>
      <c r="E148" t="s">
        <v>6979</v>
      </c>
      <c r="F148" t="s">
        <v>29</v>
      </c>
      <c r="G148">
        <v>543.72</v>
      </c>
      <c r="H148">
        <v>472.8</v>
      </c>
      <c r="I148">
        <v>85.100000000000009</v>
      </c>
      <c r="J148" t="s">
        <v>61</v>
      </c>
      <c r="K148">
        <v>0</v>
      </c>
      <c r="L148">
        <v>0</v>
      </c>
      <c r="M148" t="s">
        <v>31</v>
      </c>
      <c r="N148">
        <v>472.8</v>
      </c>
      <c r="O148">
        <v>70.92</v>
      </c>
      <c r="P148" t="s">
        <v>2788</v>
      </c>
      <c r="Q148">
        <v>472.8</v>
      </c>
      <c r="R148">
        <v>7.8</v>
      </c>
      <c r="S148" t="s">
        <v>33</v>
      </c>
      <c r="T148">
        <v>472.8</v>
      </c>
      <c r="U148">
        <v>35.93</v>
      </c>
      <c r="V148" t="s">
        <v>33</v>
      </c>
      <c r="W148" t="s">
        <v>33</v>
      </c>
      <c r="X148" t="s">
        <v>641</v>
      </c>
      <c r="Y148" t="s">
        <v>91</v>
      </c>
      <c r="Z148" t="s">
        <v>1739</v>
      </c>
      <c r="AA148" t="s">
        <v>1740</v>
      </c>
      <c r="AC148" s="13" t="str">
        <f t="shared" si="26"/>
        <v>000167268</v>
      </c>
      <c r="AD148" t="str">
        <f t="shared" si="27"/>
        <v>03/11/2015</v>
      </c>
      <c r="AE148" t="str">
        <f t="shared" si="28"/>
        <v>59578948000414</v>
      </c>
      <c r="AF148" s="14">
        <f t="shared" si="29"/>
        <v>543.72</v>
      </c>
      <c r="AG148">
        <f t="shared" si="30"/>
        <v>0</v>
      </c>
      <c r="AH148">
        <f t="shared" si="31"/>
        <v>1</v>
      </c>
      <c r="AI148" s="16">
        <v>7404770</v>
      </c>
      <c r="AJ148" s="16" t="s">
        <v>7152</v>
      </c>
      <c r="AK148" s="16" t="s">
        <v>7267</v>
      </c>
      <c r="AL148" s="16" t="s">
        <v>7071</v>
      </c>
      <c r="AM148" s="16" t="s">
        <v>7140</v>
      </c>
      <c r="AN148">
        <v>5</v>
      </c>
      <c r="AO148" t="e">
        <f>VLOOKUP(TRIM(AL148),'Parcela Dedutivel'!$A$1:$B$65536,2,FALSE)</f>
        <v>#N/A</v>
      </c>
      <c r="AP148" s="15">
        <f t="shared" si="32"/>
        <v>0</v>
      </c>
      <c r="AQ148" s="16">
        <f t="shared" si="33"/>
        <v>0</v>
      </c>
      <c r="AU148" t="s">
        <v>3127</v>
      </c>
      <c r="AV148" s="18">
        <v>42312</v>
      </c>
      <c r="AW148" t="s">
        <v>3128</v>
      </c>
      <c r="AX148" t="str">
        <f t="shared" si="34"/>
        <v>03054923000203</v>
      </c>
      <c r="AY148" s="17">
        <f t="shared" si="35"/>
        <v>2629.1000000000004</v>
      </c>
      <c r="AZ148" s="17">
        <f t="shared" si="36"/>
        <v>0</v>
      </c>
      <c r="BB148" t="str">
        <f t="shared" si="37"/>
        <v>04/11/2015;03054923000203;2629,10;0,00</v>
      </c>
    </row>
    <row r="149" spans="1:54" x14ac:dyDescent="0.25">
      <c r="A149" t="s">
        <v>26</v>
      </c>
      <c r="B149" t="s">
        <v>2829</v>
      </c>
      <c r="C149">
        <v>42311</v>
      </c>
      <c r="D149" t="s">
        <v>2787</v>
      </c>
      <c r="E149" t="s">
        <v>6979</v>
      </c>
      <c r="F149" t="s">
        <v>29</v>
      </c>
      <c r="G149">
        <v>2174.88</v>
      </c>
      <c r="H149">
        <v>1891.2</v>
      </c>
      <c r="I149">
        <v>340.42</v>
      </c>
      <c r="J149" t="s">
        <v>61</v>
      </c>
      <c r="K149">
        <v>0</v>
      </c>
      <c r="L149">
        <v>0</v>
      </c>
      <c r="M149" t="s">
        <v>31</v>
      </c>
      <c r="N149">
        <v>1891.2</v>
      </c>
      <c r="O149">
        <v>283.68</v>
      </c>
      <c r="P149" t="s">
        <v>2788</v>
      </c>
      <c r="Q149">
        <v>1891.2</v>
      </c>
      <c r="R149">
        <v>31.2</v>
      </c>
      <c r="S149" t="s">
        <v>33</v>
      </c>
      <c r="T149">
        <v>1891.2</v>
      </c>
      <c r="U149">
        <v>143.72999999999999</v>
      </c>
      <c r="V149" t="s">
        <v>33</v>
      </c>
      <c r="W149" t="s">
        <v>33</v>
      </c>
      <c r="X149" t="s">
        <v>641</v>
      </c>
      <c r="Y149" t="s">
        <v>91</v>
      </c>
      <c r="Z149" t="s">
        <v>2830</v>
      </c>
      <c r="AA149" t="s">
        <v>2831</v>
      </c>
      <c r="AC149" s="13" t="str">
        <f t="shared" si="26"/>
        <v>000167268</v>
      </c>
      <c r="AD149" t="str">
        <f t="shared" si="27"/>
        <v>03/11/2015</v>
      </c>
      <c r="AE149" t="str">
        <f t="shared" si="28"/>
        <v>59578948000414</v>
      </c>
      <c r="AF149" s="14">
        <f t="shared" si="29"/>
        <v>2174.88</v>
      </c>
      <c r="AG149">
        <f t="shared" si="30"/>
        <v>0</v>
      </c>
      <c r="AH149">
        <f t="shared" si="31"/>
        <v>1</v>
      </c>
      <c r="AI149" s="16">
        <v>6784250</v>
      </c>
      <c r="AJ149" s="16" t="s">
        <v>7159</v>
      </c>
      <c r="AK149" s="16" t="s">
        <v>7268</v>
      </c>
      <c r="AL149" s="16" t="s">
        <v>7045</v>
      </c>
      <c r="AM149" s="16" t="s">
        <v>7140</v>
      </c>
      <c r="AN149">
        <v>150</v>
      </c>
      <c r="AO149" t="e">
        <f>VLOOKUP(TRIM(AL149),'Parcela Dedutivel'!$A$1:$B$65536,2,FALSE)</f>
        <v>#N/A</v>
      </c>
      <c r="AP149" s="15">
        <f t="shared" si="32"/>
        <v>0</v>
      </c>
      <c r="AQ149" s="16">
        <f t="shared" si="33"/>
        <v>0</v>
      </c>
      <c r="AU149" t="s">
        <v>3133</v>
      </c>
      <c r="AV149" s="18">
        <v>42312</v>
      </c>
      <c r="AW149" t="s">
        <v>3134</v>
      </c>
      <c r="AX149" t="str">
        <f t="shared" si="34"/>
        <v>10885321000174</v>
      </c>
      <c r="AY149" s="17">
        <f t="shared" si="35"/>
        <v>1172.6200000000001</v>
      </c>
      <c r="AZ149" s="17">
        <f t="shared" si="36"/>
        <v>0</v>
      </c>
      <c r="BB149" t="str">
        <f t="shared" si="37"/>
        <v>04/11/2015;10885321000174;1172,62;0,00</v>
      </c>
    </row>
    <row r="150" spans="1:54" x14ac:dyDescent="0.25">
      <c r="A150" t="s">
        <v>26</v>
      </c>
      <c r="B150" t="s">
        <v>2832</v>
      </c>
      <c r="C150">
        <v>42311</v>
      </c>
      <c r="D150" t="s">
        <v>2787</v>
      </c>
      <c r="E150" t="s">
        <v>6979</v>
      </c>
      <c r="F150" t="s">
        <v>29</v>
      </c>
      <c r="G150">
        <v>1631.17</v>
      </c>
      <c r="H150">
        <v>1418.41</v>
      </c>
      <c r="I150">
        <v>255.31</v>
      </c>
      <c r="J150" t="s">
        <v>61</v>
      </c>
      <c r="K150">
        <v>0</v>
      </c>
      <c r="L150">
        <v>0</v>
      </c>
      <c r="M150" t="s">
        <v>31</v>
      </c>
      <c r="N150">
        <v>1418.41</v>
      </c>
      <c r="O150">
        <v>212.76</v>
      </c>
      <c r="P150" t="s">
        <v>2788</v>
      </c>
      <c r="Q150">
        <v>1418.41</v>
      </c>
      <c r="R150">
        <v>23.400000000000002</v>
      </c>
      <c r="S150" t="s">
        <v>33</v>
      </c>
      <c r="T150">
        <v>1418.41</v>
      </c>
      <c r="U150">
        <v>107.8</v>
      </c>
      <c r="V150" t="s">
        <v>33</v>
      </c>
      <c r="W150" t="s">
        <v>33</v>
      </c>
      <c r="X150" t="s">
        <v>641</v>
      </c>
      <c r="Y150" t="s">
        <v>91</v>
      </c>
      <c r="Z150" t="s">
        <v>1723</v>
      </c>
      <c r="AA150" t="s">
        <v>1724</v>
      </c>
      <c r="AC150" s="13" t="str">
        <f t="shared" si="26"/>
        <v>000167269</v>
      </c>
      <c r="AD150" t="str">
        <f t="shared" si="27"/>
        <v>03/11/2015</v>
      </c>
      <c r="AE150" t="str">
        <f t="shared" si="28"/>
        <v>59578948000414</v>
      </c>
      <c r="AF150" s="14">
        <f t="shared" si="29"/>
        <v>1631.17</v>
      </c>
      <c r="AG150">
        <f t="shared" si="30"/>
        <v>0</v>
      </c>
      <c r="AH150">
        <f t="shared" si="31"/>
        <v>1</v>
      </c>
      <c r="AI150" s="16">
        <v>6782806</v>
      </c>
      <c r="AJ150" s="16" t="s">
        <v>7148</v>
      </c>
      <c r="AK150" s="16" t="s">
        <v>7269</v>
      </c>
      <c r="AL150" s="16" t="s">
        <v>7061</v>
      </c>
      <c r="AM150" s="16" t="s">
        <v>7140</v>
      </c>
      <c r="AN150">
        <v>1000</v>
      </c>
      <c r="AO150" t="e">
        <f>VLOOKUP(TRIM(AL150),'Parcela Dedutivel'!$A$1:$B$65536,2,FALSE)</f>
        <v>#N/A</v>
      </c>
      <c r="AP150" s="15">
        <f t="shared" si="32"/>
        <v>0</v>
      </c>
      <c r="AQ150" s="16">
        <f t="shared" si="33"/>
        <v>0</v>
      </c>
      <c r="AU150" t="s">
        <v>3137</v>
      </c>
      <c r="AV150" s="18">
        <v>42312</v>
      </c>
      <c r="AW150" t="s">
        <v>3139</v>
      </c>
      <c r="AX150" t="str">
        <f t="shared" si="34"/>
        <v>97428668000338</v>
      </c>
      <c r="AY150" s="17">
        <f t="shared" si="35"/>
        <v>3485.78</v>
      </c>
      <c r="AZ150" s="17">
        <f t="shared" si="36"/>
        <v>0</v>
      </c>
      <c r="BB150" t="str">
        <f t="shared" si="37"/>
        <v>04/11/2015;97428668000338;3485,78;0,00</v>
      </c>
    </row>
    <row r="151" spans="1:54" x14ac:dyDescent="0.25">
      <c r="A151" t="s">
        <v>26</v>
      </c>
      <c r="B151" t="s">
        <v>2833</v>
      </c>
      <c r="C151">
        <v>42311</v>
      </c>
      <c r="D151" t="s">
        <v>2787</v>
      </c>
      <c r="E151" t="s">
        <v>6979</v>
      </c>
      <c r="F151" t="s">
        <v>29</v>
      </c>
      <c r="G151">
        <v>1245.81</v>
      </c>
      <c r="H151">
        <v>1083.31</v>
      </c>
      <c r="I151">
        <v>195</v>
      </c>
      <c r="J151" t="s">
        <v>61</v>
      </c>
      <c r="K151">
        <v>0</v>
      </c>
      <c r="L151">
        <v>0</v>
      </c>
      <c r="M151" t="s">
        <v>31</v>
      </c>
      <c r="N151">
        <v>1083.31</v>
      </c>
      <c r="O151">
        <v>162.5</v>
      </c>
      <c r="P151" t="s">
        <v>2788</v>
      </c>
      <c r="Q151">
        <v>1083.31</v>
      </c>
      <c r="R151">
        <v>17.87</v>
      </c>
      <c r="S151" t="s">
        <v>33</v>
      </c>
      <c r="T151">
        <v>1083.31</v>
      </c>
      <c r="U151">
        <v>82.33</v>
      </c>
      <c r="V151" t="s">
        <v>33</v>
      </c>
      <c r="W151" t="s">
        <v>33</v>
      </c>
      <c r="X151" t="s">
        <v>641</v>
      </c>
      <c r="Y151" t="s">
        <v>91</v>
      </c>
      <c r="Z151" t="s">
        <v>2284</v>
      </c>
      <c r="AA151" t="s">
        <v>2285</v>
      </c>
      <c r="AC151" s="13" t="str">
        <f t="shared" si="26"/>
        <v>000167270</v>
      </c>
      <c r="AD151" t="str">
        <f t="shared" si="27"/>
        <v>03/11/2015</v>
      </c>
      <c r="AE151" t="str">
        <f t="shared" si="28"/>
        <v>59578948000414</v>
      </c>
      <c r="AF151" s="14">
        <f t="shared" si="29"/>
        <v>1245.81</v>
      </c>
      <c r="AG151">
        <f t="shared" si="30"/>
        <v>0</v>
      </c>
      <c r="AH151">
        <f t="shared" si="31"/>
        <v>1</v>
      </c>
      <c r="AI151" s="16">
        <v>6782806</v>
      </c>
      <c r="AJ151" s="16" t="s">
        <v>7148</v>
      </c>
      <c r="AK151" s="16" t="s">
        <v>7269</v>
      </c>
      <c r="AL151" s="16" t="s">
        <v>7072</v>
      </c>
      <c r="AM151" s="16" t="s">
        <v>7140</v>
      </c>
      <c r="AN151">
        <v>3000</v>
      </c>
      <c r="AO151" t="e">
        <f>VLOOKUP(TRIM(AL151),'Parcela Dedutivel'!$A$1:$B$65536,2,FALSE)</f>
        <v>#N/A</v>
      </c>
      <c r="AP151" s="15">
        <f t="shared" si="32"/>
        <v>0</v>
      </c>
      <c r="AQ151" s="16">
        <f t="shared" si="33"/>
        <v>0</v>
      </c>
      <c r="AU151" t="s">
        <v>3140</v>
      </c>
      <c r="AV151" s="18">
        <v>42312</v>
      </c>
      <c r="AW151" t="s">
        <v>3022</v>
      </c>
      <c r="AX151" t="str">
        <f t="shared" si="34"/>
        <v>59105999000348</v>
      </c>
      <c r="AY151" s="17">
        <f t="shared" si="35"/>
        <v>1476.05</v>
      </c>
      <c r="AZ151" s="17">
        <f t="shared" si="36"/>
        <v>0</v>
      </c>
      <c r="BB151" t="str">
        <f t="shared" si="37"/>
        <v>04/11/2015;59105999000348;1476,05;0,00</v>
      </c>
    </row>
    <row r="152" spans="1:54" x14ac:dyDescent="0.25">
      <c r="A152" t="s">
        <v>26</v>
      </c>
      <c r="B152" t="s">
        <v>2834</v>
      </c>
      <c r="C152">
        <v>42311</v>
      </c>
      <c r="D152" t="s">
        <v>2787</v>
      </c>
      <c r="E152" t="s">
        <v>6979</v>
      </c>
      <c r="F152" t="s">
        <v>29</v>
      </c>
      <c r="G152">
        <v>4989.1900000000005</v>
      </c>
      <c r="H152">
        <v>4338.43</v>
      </c>
      <c r="I152">
        <v>780.92000000000007</v>
      </c>
      <c r="J152" t="s">
        <v>61</v>
      </c>
      <c r="K152">
        <v>0</v>
      </c>
      <c r="L152">
        <v>0</v>
      </c>
      <c r="M152" t="s">
        <v>31</v>
      </c>
      <c r="N152">
        <v>4338.43</v>
      </c>
      <c r="O152">
        <v>650.76</v>
      </c>
      <c r="P152" t="s">
        <v>2788</v>
      </c>
      <c r="Q152">
        <v>4338.43</v>
      </c>
      <c r="R152">
        <v>71.58</v>
      </c>
      <c r="S152" t="s">
        <v>33</v>
      </c>
      <c r="T152">
        <v>4338.43</v>
      </c>
      <c r="U152">
        <v>329.72</v>
      </c>
      <c r="V152" t="s">
        <v>33</v>
      </c>
      <c r="W152" t="s">
        <v>33</v>
      </c>
      <c r="X152" t="s">
        <v>641</v>
      </c>
      <c r="Y152" t="s">
        <v>91</v>
      </c>
      <c r="Z152" t="s">
        <v>2835</v>
      </c>
      <c r="AA152" t="s">
        <v>2836</v>
      </c>
      <c r="AC152" s="13" t="str">
        <f t="shared" si="26"/>
        <v>000167271</v>
      </c>
      <c r="AD152" t="str">
        <f t="shared" si="27"/>
        <v>03/11/2015</v>
      </c>
      <c r="AE152" t="str">
        <f t="shared" si="28"/>
        <v>59578948000414</v>
      </c>
      <c r="AF152" s="14">
        <f t="shared" si="29"/>
        <v>4989.1900000000005</v>
      </c>
      <c r="AG152">
        <f t="shared" si="30"/>
        <v>0</v>
      </c>
      <c r="AH152">
        <f t="shared" si="31"/>
        <v>1</v>
      </c>
      <c r="AI152" s="16">
        <v>6782806</v>
      </c>
      <c r="AJ152" s="16" t="s">
        <v>7148</v>
      </c>
      <c r="AK152" s="16" t="s">
        <v>7270</v>
      </c>
      <c r="AL152" s="16" t="s">
        <v>7073</v>
      </c>
      <c r="AM152" s="16" t="s">
        <v>7140</v>
      </c>
      <c r="AN152">
        <v>1000</v>
      </c>
      <c r="AO152">
        <f>VLOOKUP(TRIM(AL152),'Parcela Dedutivel'!$A$1:$B$65536,2,FALSE)</f>
        <v>0</v>
      </c>
      <c r="AP152" s="15">
        <f t="shared" si="32"/>
        <v>0</v>
      </c>
      <c r="AQ152" s="16">
        <f t="shared" si="33"/>
        <v>0</v>
      </c>
      <c r="AU152" t="s">
        <v>3141</v>
      </c>
      <c r="AV152" s="18">
        <v>42312</v>
      </c>
      <c r="AW152" t="s">
        <v>3142</v>
      </c>
      <c r="AX152" t="str">
        <f t="shared" si="34"/>
        <v>68076967000190</v>
      </c>
      <c r="AY152" s="17">
        <f t="shared" si="35"/>
        <v>518.94000000000005</v>
      </c>
      <c r="AZ152" s="17">
        <f t="shared" si="36"/>
        <v>0</v>
      </c>
      <c r="BB152" t="str">
        <f t="shared" si="37"/>
        <v>04/11/2015;68076967000190;518,94;0,00</v>
      </c>
    </row>
    <row r="153" spans="1:54" x14ac:dyDescent="0.25">
      <c r="A153" t="s">
        <v>26</v>
      </c>
      <c r="B153" t="s">
        <v>2837</v>
      </c>
      <c r="C153">
        <v>42311</v>
      </c>
      <c r="D153" t="s">
        <v>2787</v>
      </c>
      <c r="E153" t="s">
        <v>6979</v>
      </c>
      <c r="F153" t="s">
        <v>29</v>
      </c>
      <c r="G153">
        <v>1682.55</v>
      </c>
      <c r="H153">
        <v>1463.09</v>
      </c>
      <c r="I153">
        <v>263.36</v>
      </c>
      <c r="J153" t="s">
        <v>61</v>
      </c>
      <c r="K153">
        <v>0</v>
      </c>
      <c r="L153">
        <v>0</v>
      </c>
      <c r="M153" t="s">
        <v>31</v>
      </c>
      <c r="N153">
        <v>1463.09</v>
      </c>
      <c r="O153">
        <v>219.46</v>
      </c>
      <c r="P153" t="s">
        <v>2788</v>
      </c>
      <c r="Q153">
        <v>1463.09</v>
      </c>
      <c r="R153">
        <v>24.14</v>
      </c>
      <c r="S153" t="s">
        <v>33</v>
      </c>
      <c r="T153">
        <v>1463.09</v>
      </c>
      <c r="U153">
        <v>111.19</v>
      </c>
      <c r="V153" t="s">
        <v>33</v>
      </c>
      <c r="W153" t="s">
        <v>33</v>
      </c>
      <c r="X153" t="s">
        <v>641</v>
      </c>
      <c r="Y153" t="s">
        <v>91</v>
      </c>
      <c r="Z153" t="s">
        <v>2838</v>
      </c>
      <c r="AA153" t="s">
        <v>2839</v>
      </c>
      <c r="AC153" s="13" t="str">
        <f t="shared" si="26"/>
        <v>000167272</v>
      </c>
      <c r="AD153" t="str">
        <f t="shared" si="27"/>
        <v>03/11/2015</v>
      </c>
      <c r="AE153" t="str">
        <f t="shared" si="28"/>
        <v>59578948000414</v>
      </c>
      <c r="AF153" s="14">
        <f t="shared" si="29"/>
        <v>1682.55</v>
      </c>
      <c r="AG153">
        <f t="shared" si="30"/>
        <v>0</v>
      </c>
      <c r="AH153">
        <f t="shared" si="31"/>
        <v>1</v>
      </c>
      <c r="AI153" s="16">
        <v>6782806</v>
      </c>
      <c r="AJ153" s="16" t="s">
        <v>7148</v>
      </c>
      <c r="AK153" s="16" t="s">
        <v>7270</v>
      </c>
      <c r="AL153" s="16" t="s">
        <v>7013</v>
      </c>
      <c r="AM153" s="16" t="s">
        <v>7140</v>
      </c>
      <c r="AN153">
        <v>5000</v>
      </c>
      <c r="AO153" t="e">
        <f>VLOOKUP(TRIM(AL153),'Parcela Dedutivel'!$A$1:$B$65536,2,FALSE)</f>
        <v>#N/A</v>
      </c>
      <c r="AP153" s="15">
        <f t="shared" si="32"/>
        <v>0</v>
      </c>
      <c r="AQ153" s="16">
        <f t="shared" si="33"/>
        <v>0</v>
      </c>
      <c r="AU153" t="s">
        <v>3143</v>
      </c>
      <c r="AV153" s="18">
        <v>42312</v>
      </c>
      <c r="AW153" t="s">
        <v>3134</v>
      </c>
      <c r="AX153" t="str">
        <f t="shared" si="34"/>
        <v>10885321000174</v>
      </c>
      <c r="AY153" s="17">
        <f t="shared" si="35"/>
        <v>6757.4</v>
      </c>
      <c r="AZ153" s="17">
        <f t="shared" si="36"/>
        <v>0</v>
      </c>
      <c r="BB153" t="str">
        <f t="shared" si="37"/>
        <v>04/11/2015;10885321000174;6757,40;0,00</v>
      </c>
    </row>
    <row r="154" spans="1:54" x14ac:dyDescent="0.25">
      <c r="A154" t="s">
        <v>26</v>
      </c>
      <c r="B154" t="s">
        <v>2840</v>
      </c>
      <c r="C154">
        <v>42311</v>
      </c>
      <c r="D154" t="s">
        <v>2841</v>
      </c>
      <c r="E154" t="s">
        <v>6979</v>
      </c>
      <c r="F154" t="s">
        <v>393</v>
      </c>
      <c r="G154">
        <v>112.48</v>
      </c>
      <c r="H154">
        <v>112.48</v>
      </c>
      <c r="I154">
        <v>13.5</v>
      </c>
      <c r="J154" t="s">
        <v>30</v>
      </c>
      <c r="K154">
        <v>0</v>
      </c>
      <c r="L154">
        <v>0</v>
      </c>
      <c r="M154" t="s">
        <v>31</v>
      </c>
      <c r="N154">
        <v>0</v>
      </c>
      <c r="O154">
        <v>0</v>
      </c>
      <c r="P154" t="s">
        <v>31</v>
      </c>
      <c r="Q154">
        <v>112.48</v>
      </c>
      <c r="R154">
        <v>1.86</v>
      </c>
      <c r="S154" t="s">
        <v>33</v>
      </c>
      <c r="T154">
        <v>112.48</v>
      </c>
      <c r="U154">
        <v>8.5500000000000007</v>
      </c>
      <c r="V154" t="s">
        <v>33</v>
      </c>
      <c r="W154" t="s">
        <v>33</v>
      </c>
      <c r="X154" t="s">
        <v>2842</v>
      </c>
      <c r="Y154" t="s">
        <v>582</v>
      </c>
      <c r="Z154" t="s">
        <v>2843</v>
      </c>
      <c r="AA154" t="s">
        <v>2844</v>
      </c>
      <c r="AC154" s="13" t="str">
        <f t="shared" si="26"/>
        <v>000167273</v>
      </c>
      <c r="AD154" t="str">
        <f t="shared" si="27"/>
        <v>03/11/2015</v>
      </c>
      <c r="AE154" t="str">
        <f t="shared" si="28"/>
        <v>29908373000147</v>
      </c>
      <c r="AF154" s="14">
        <f t="shared" si="29"/>
        <v>112.48</v>
      </c>
      <c r="AG154">
        <f t="shared" si="30"/>
        <v>0</v>
      </c>
      <c r="AH154">
        <f t="shared" si="31"/>
        <v>1</v>
      </c>
      <c r="AI154" s="16">
        <v>6782806</v>
      </c>
      <c r="AJ154" s="16" t="s">
        <v>7148</v>
      </c>
      <c r="AK154" s="16" t="s">
        <v>7270</v>
      </c>
      <c r="AL154" s="16" t="s">
        <v>7007</v>
      </c>
      <c r="AM154" s="16" t="s">
        <v>7140</v>
      </c>
      <c r="AN154">
        <v>42000</v>
      </c>
      <c r="AO154" t="e">
        <f>VLOOKUP(TRIM(AL154),'Parcela Dedutivel'!$A$1:$B$65536,2,FALSE)</f>
        <v>#N/A</v>
      </c>
      <c r="AP154" s="15">
        <f t="shared" si="32"/>
        <v>0</v>
      </c>
      <c r="AQ154" s="16">
        <f t="shared" si="33"/>
        <v>0</v>
      </c>
      <c r="AU154" t="s">
        <v>3146</v>
      </c>
      <c r="AV154" s="18">
        <v>42312</v>
      </c>
      <c r="AW154" t="s">
        <v>3147</v>
      </c>
      <c r="AX154" t="str">
        <f t="shared" si="34"/>
        <v>04012043000148</v>
      </c>
      <c r="AY154" s="17">
        <f t="shared" si="35"/>
        <v>280</v>
      </c>
      <c r="AZ154" s="17">
        <f t="shared" si="36"/>
        <v>0</v>
      </c>
      <c r="BB154" t="str">
        <f t="shared" si="37"/>
        <v>04/11/2015;04012043000148;280,00;0,00</v>
      </c>
    </row>
    <row r="155" spans="1:54" x14ac:dyDescent="0.25">
      <c r="A155" t="s">
        <v>26</v>
      </c>
      <c r="B155" t="s">
        <v>2845</v>
      </c>
      <c r="C155">
        <v>42311</v>
      </c>
      <c r="D155" t="s">
        <v>2817</v>
      </c>
      <c r="E155" t="s">
        <v>6979</v>
      </c>
      <c r="F155" t="s">
        <v>1643</v>
      </c>
      <c r="G155">
        <v>728</v>
      </c>
      <c r="H155">
        <v>728</v>
      </c>
      <c r="I155">
        <v>87.36</v>
      </c>
      <c r="J155" t="s">
        <v>30</v>
      </c>
      <c r="K155">
        <v>0</v>
      </c>
      <c r="L155">
        <v>0</v>
      </c>
      <c r="M155" t="s">
        <v>31</v>
      </c>
      <c r="N155">
        <v>0</v>
      </c>
      <c r="O155">
        <v>0</v>
      </c>
      <c r="P155" t="s">
        <v>31</v>
      </c>
      <c r="Q155">
        <v>728</v>
      </c>
      <c r="R155">
        <v>12.01</v>
      </c>
      <c r="S155" t="s">
        <v>33</v>
      </c>
      <c r="T155">
        <v>728</v>
      </c>
      <c r="U155">
        <v>55.33</v>
      </c>
      <c r="V155" t="s">
        <v>33</v>
      </c>
      <c r="W155" t="s">
        <v>33</v>
      </c>
      <c r="X155" t="s">
        <v>2574</v>
      </c>
      <c r="Y155" t="s">
        <v>96</v>
      </c>
      <c r="Z155" t="s">
        <v>2846</v>
      </c>
      <c r="AA155" t="s">
        <v>2847</v>
      </c>
      <c r="AC155" s="13" t="str">
        <f t="shared" si="26"/>
        <v>000167274</v>
      </c>
      <c r="AD155" t="str">
        <f t="shared" si="27"/>
        <v>03/11/2015</v>
      </c>
      <c r="AE155" t="str">
        <f t="shared" si="28"/>
        <v>03523188000140</v>
      </c>
      <c r="AF155" s="14">
        <f t="shared" si="29"/>
        <v>728</v>
      </c>
      <c r="AG155">
        <f t="shared" si="30"/>
        <v>0</v>
      </c>
      <c r="AH155">
        <f t="shared" si="31"/>
        <v>1</v>
      </c>
      <c r="AI155" s="16">
        <v>6782806</v>
      </c>
      <c r="AJ155" s="16" t="s">
        <v>7148</v>
      </c>
      <c r="AK155" s="16" t="s">
        <v>7270</v>
      </c>
      <c r="AL155" s="16" t="s">
        <v>7010</v>
      </c>
      <c r="AM155" s="16" t="s">
        <v>7140</v>
      </c>
      <c r="AN155">
        <v>1500</v>
      </c>
      <c r="AO155" t="e">
        <f>VLOOKUP(TRIM(AL155),'Parcela Dedutivel'!$A$1:$B$65536,2,FALSE)</f>
        <v>#N/A</v>
      </c>
      <c r="AP155" s="15">
        <f t="shared" si="32"/>
        <v>0</v>
      </c>
      <c r="AQ155" s="16">
        <f t="shared" si="33"/>
        <v>0</v>
      </c>
      <c r="AU155" t="s">
        <v>3150</v>
      </c>
      <c r="AV155" s="18">
        <v>42312</v>
      </c>
      <c r="AW155" t="s">
        <v>3147</v>
      </c>
      <c r="AX155" t="str">
        <f t="shared" si="34"/>
        <v>04012043000148</v>
      </c>
      <c r="AY155" s="17">
        <f t="shared" si="35"/>
        <v>225.51</v>
      </c>
      <c r="AZ155" s="17">
        <f t="shared" si="36"/>
        <v>0</v>
      </c>
      <c r="BB155" t="str">
        <f t="shared" si="37"/>
        <v>04/11/2015;04012043000148;225,51;0,00</v>
      </c>
    </row>
    <row r="156" spans="1:54" x14ac:dyDescent="0.25">
      <c r="A156" t="s">
        <v>26</v>
      </c>
      <c r="B156" t="s">
        <v>2856</v>
      </c>
      <c r="C156">
        <v>42311</v>
      </c>
      <c r="D156" t="s">
        <v>2804</v>
      </c>
      <c r="E156" t="s">
        <v>6979</v>
      </c>
      <c r="F156" t="s">
        <v>29</v>
      </c>
      <c r="G156">
        <v>334.28000000000003</v>
      </c>
      <c r="H156">
        <v>334.28000000000003</v>
      </c>
      <c r="I156">
        <v>60.17</v>
      </c>
      <c r="J156" t="s">
        <v>307</v>
      </c>
      <c r="K156">
        <v>0</v>
      </c>
      <c r="L156">
        <v>0</v>
      </c>
      <c r="M156" t="s">
        <v>31</v>
      </c>
      <c r="N156">
        <v>0</v>
      </c>
      <c r="O156">
        <v>0</v>
      </c>
      <c r="P156" t="s">
        <v>31</v>
      </c>
      <c r="Q156">
        <v>334.28000000000003</v>
      </c>
      <c r="R156">
        <v>5.5200000000000005</v>
      </c>
      <c r="S156" t="s">
        <v>33</v>
      </c>
      <c r="T156">
        <v>334.28000000000003</v>
      </c>
      <c r="U156">
        <v>25.41</v>
      </c>
      <c r="V156" t="s">
        <v>33</v>
      </c>
      <c r="W156" t="s">
        <v>33</v>
      </c>
      <c r="X156" t="s">
        <v>2857</v>
      </c>
      <c r="Y156" t="s">
        <v>91</v>
      </c>
      <c r="Z156" t="s">
        <v>2858</v>
      </c>
      <c r="AA156" t="s">
        <v>2859</v>
      </c>
      <c r="AC156" s="13" t="str">
        <f t="shared" si="26"/>
        <v>000167278</v>
      </c>
      <c r="AD156" t="str">
        <f t="shared" si="27"/>
        <v>03/11/2015</v>
      </c>
      <c r="AE156" t="str">
        <f t="shared" si="28"/>
        <v>45990181000189</v>
      </c>
      <c r="AF156" s="14">
        <f t="shared" si="29"/>
        <v>334.28000000000003</v>
      </c>
      <c r="AG156">
        <f t="shared" si="30"/>
        <v>0</v>
      </c>
      <c r="AH156">
        <f t="shared" si="31"/>
        <v>1</v>
      </c>
      <c r="AI156" s="16">
        <v>6782806</v>
      </c>
      <c r="AJ156" s="16" t="s">
        <v>7148</v>
      </c>
      <c r="AK156" s="16" t="s">
        <v>7270</v>
      </c>
      <c r="AL156" s="16" t="s">
        <v>7011</v>
      </c>
      <c r="AM156" s="16" t="s">
        <v>7140</v>
      </c>
      <c r="AN156">
        <v>1000</v>
      </c>
      <c r="AO156" t="e">
        <f>VLOOKUP(TRIM(AL156),'Parcela Dedutivel'!$A$1:$B$65536,2,FALSE)</f>
        <v>#N/A</v>
      </c>
      <c r="AP156" s="15">
        <f t="shared" si="32"/>
        <v>0</v>
      </c>
      <c r="AQ156" s="16">
        <f t="shared" si="33"/>
        <v>0</v>
      </c>
      <c r="AU156" t="s">
        <v>3153</v>
      </c>
      <c r="AV156" s="18">
        <v>42312</v>
      </c>
      <c r="AW156" t="s">
        <v>2743</v>
      </c>
      <c r="AX156" t="str">
        <f t="shared" si="34"/>
        <v>01498525000161</v>
      </c>
      <c r="AY156" s="17">
        <f t="shared" si="35"/>
        <v>391.56</v>
      </c>
      <c r="AZ156" s="17">
        <f t="shared" si="36"/>
        <v>0</v>
      </c>
      <c r="BB156" t="str">
        <f t="shared" si="37"/>
        <v>04/11/2015;01498525000161;391,56;0,00</v>
      </c>
    </row>
    <row r="157" spans="1:54" x14ac:dyDescent="0.25">
      <c r="A157" t="s">
        <v>26</v>
      </c>
      <c r="B157" t="s">
        <v>2860</v>
      </c>
      <c r="C157">
        <v>42311</v>
      </c>
      <c r="D157" t="s">
        <v>2817</v>
      </c>
      <c r="E157" t="s">
        <v>6979</v>
      </c>
      <c r="F157" t="s">
        <v>1643</v>
      </c>
      <c r="G157">
        <v>884</v>
      </c>
      <c r="H157">
        <v>884</v>
      </c>
      <c r="I157">
        <v>106.08</v>
      </c>
      <c r="J157" t="s">
        <v>30</v>
      </c>
      <c r="K157">
        <v>0</v>
      </c>
      <c r="L157">
        <v>0</v>
      </c>
      <c r="M157" t="s">
        <v>31</v>
      </c>
      <c r="N157">
        <v>0</v>
      </c>
      <c r="O157">
        <v>0</v>
      </c>
      <c r="P157" t="s">
        <v>31</v>
      </c>
      <c r="Q157">
        <v>884</v>
      </c>
      <c r="R157">
        <v>14.59</v>
      </c>
      <c r="S157" t="s">
        <v>33</v>
      </c>
      <c r="T157">
        <v>884</v>
      </c>
      <c r="U157">
        <v>67.180000000000007</v>
      </c>
      <c r="V157" t="s">
        <v>33</v>
      </c>
      <c r="W157" t="s">
        <v>33</v>
      </c>
      <c r="X157" t="s">
        <v>2574</v>
      </c>
      <c r="Y157" t="s">
        <v>96</v>
      </c>
      <c r="Z157" t="s">
        <v>2861</v>
      </c>
      <c r="AA157" t="s">
        <v>2862</v>
      </c>
      <c r="AC157" s="13" t="str">
        <f t="shared" si="26"/>
        <v>000167279</v>
      </c>
      <c r="AD157" t="str">
        <f t="shared" si="27"/>
        <v>03/11/2015</v>
      </c>
      <c r="AE157" t="str">
        <f t="shared" si="28"/>
        <v>03523188000140</v>
      </c>
      <c r="AF157" s="14">
        <f t="shared" si="29"/>
        <v>884</v>
      </c>
      <c r="AG157">
        <f t="shared" si="30"/>
        <v>0</v>
      </c>
      <c r="AH157">
        <f t="shared" si="31"/>
        <v>1</v>
      </c>
      <c r="AI157" s="16">
        <v>6782806</v>
      </c>
      <c r="AJ157" s="16" t="s">
        <v>7148</v>
      </c>
      <c r="AK157" s="16" t="s">
        <v>7270</v>
      </c>
      <c r="AL157" s="16" t="s">
        <v>7060</v>
      </c>
      <c r="AM157" s="16" t="s">
        <v>7140</v>
      </c>
      <c r="AN157">
        <v>2500</v>
      </c>
      <c r="AO157" t="e">
        <f>VLOOKUP(TRIM(AL157),'Parcela Dedutivel'!$A$1:$B$65536,2,FALSE)</f>
        <v>#N/A</v>
      </c>
      <c r="AP157" s="15">
        <f t="shared" si="32"/>
        <v>0</v>
      </c>
      <c r="AQ157" s="16">
        <f t="shared" si="33"/>
        <v>0</v>
      </c>
      <c r="AU157" t="s">
        <v>3156</v>
      </c>
      <c r="AV157" s="18">
        <v>42312</v>
      </c>
      <c r="AW157" t="s">
        <v>3157</v>
      </c>
      <c r="AX157" t="str">
        <f t="shared" si="34"/>
        <v>66403148000185</v>
      </c>
      <c r="AY157" s="17">
        <f t="shared" si="35"/>
        <v>3854.4300000000003</v>
      </c>
      <c r="AZ157" s="17">
        <f t="shared" si="36"/>
        <v>1891.91433753</v>
      </c>
      <c r="BB157" t="str">
        <f t="shared" si="37"/>
        <v>04/11/2015;66403148000185;3854,43;1891,91</v>
      </c>
    </row>
    <row r="158" spans="1:54" x14ac:dyDescent="0.25">
      <c r="A158" t="s">
        <v>26</v>
      </c>
      <c r="B158" t="s">
        <v>2860</v>
      </c>
      <c r="C158">
        <v>42311</v>
      </c>
      <c r="D158" t="s">
        <v>2817</v>
      </c>
      <c r="E158" t="s">
        <v>6979</v>
      </c>
      <c r="F158" t="s">
        <v>1643</v>
      </c>
      <c r="G158">
        <v>442.01</v>
      </c>
      <c r="H158">
        <v>442.01</v>
      </c>
      <c r="I158">
        <v>53.04</v>
      </c>
      <c r="J158" t="s">
        <v>30</v>
      </c>
      <c r="K158">
        <v>0</v>
      </c>
      <c r="L158">
        <v>0</v>
      </c>
      <c r="M158" t="s">
        <v>31</v>
      </c>
      <c r="N158">
        <v>0</v>
      </c>
      <c r="O158">
        <v>0</v>
      </c>
      <c r="P158" t="s">
        <v>31</v>
      </c>
      <c r="Q158">
        <v>442.01</v>
      </c>
      <c r="R158">
        <v>7.29</v>
      </c>
      <c r="S158" t="s">
        <v>33</v>
      </c>
      <c r="T158">
        <v>442.01</v>
      </c>
      <c r="U158">
        <v>33.590000000000003</v>
      </c>
      <c r="V158" t="s">
        <v>33</v>
      </c>
      <c r="W158" t="s">
        <v>33</v>
      </c>
      <c r="X158" t="s">
        <v>2574</v>
      </c>
      <c r="Y158" t="s">
        <v>96</v>
      </c>
      <c r="Z158" t="s">
        <v>2861</v>
      </c>
      <c r="AA158" t="s">
        <v>2862</v>
      </c>
      <c r="AC158" s="13" t="str">
        <f t="shared" si="26"/>
        <v>000167279</v>
      </c>
      <c r="AD158" t="str">
        <f t="shared" si="27"/>
        <v>03/11/2015</v>
      </c>
      <c r="AE158" t="str">
        <f t="shared" si="28"/>
        <v>03523188000140</v>
      </c>
      <c r="AF158" s="14">
        <f t="shared" si="29"/>
        <v>442.01</v>
      </c>
      <c r="AG158">
        <f t="shared" si="30"/>
        <v>0</v>
      </c>
      <c r="AH158">
        <f t="shared" si="31"/>
        <v>1</v>
      </c>
      <c r="AI158" s="16">
        <v>6782806</v>
      </c>
      <c r="AJ158" s="16" t="s">
        <v>7148</v>
      </c>
      <c r="AK158" s="16" t="s">
        <v>7271</v>
      </c>
      <c r="AL158" s="16" t="s">
        <v>6997</v>
      </c>
      <c r="AM158" s="16" t="s">
        <v>7140</v>
      </c>
      <c r="AN158">
        <v>36000</v>
      </c>
      <c r="AO158" t="e">
        <f>VLOOKUP(TRIM(AL158),'Parcela Dedutivel'!$A$1:$B$65536,2,FALSE)</f>
        <v>#N/A</v>
      </c>
      <c r="AP158" s="15">
        <f t="shared" si="32"/>
        <v>0</v>
      </c>
      <c r="AQ158" s="16">
        <f t="shared" si="33"/>
        <v>0</v>
      </c>
      <c r="AU158" t="s">
        <v>3160</v>
      </c>
      <c r="AV158" s="18">
        <v>42312</v>
      </c>
      <c r="AW158" t="s">
        <v>3161</v>
      </c>
      <c r="AX158" t="str">
        <f t="shared" si="34"/>
        <v>46761730000530</v>
      </c>
      <c r="AY158" s="17">
        <f t="shared" si="35"/>
        <v>2295.4</v>
      </c>
      <c r="AZ158" s="17">
        <f t="shared" si="36"/>
        <v>0</v>
      </c>
      <c r="BB158" t="str">
        <f t="shared" si="37"/>
        <v>04/11/2015;46761730000530;2295,40;0,00</v>
      </c>
    </row>
    <row r="159" spans="1:54" x14ac:dyDescent="0.25">
      <c r="A159" t="s">
        <v>26</v>
      </c>
      <c r="B159" t="s">
        <v>2863</v>
      </c>
      <c r="C159">
        <v>42311</v>
      </c>
      <c r="D159" t="s">
        <v>2804</v>
      </c>
      <c r="E159" t="s">
        <v>6979</v>
      </c>
      <c r="F159" t="s">
        <v>29</v>
      </c>
      <c r="G159">
        <v>1209.3500000000001</v>
      </c>
      <c r="H159">
        <v>1209.3500000000001</v>
      </c>
      <c r="I159">
        <v>217.68</v>
      </c>
      <c r="J159" t="s">
        <v>30</v>
      </c>
      <c r="K159">
        <v>0</v>
      </c>
      <c r="L159">
        <v>0</v>
      </c>
      <c r="M159" t="s">
        <v>31</v>
      </c>
      <c r="N159">
        <v>0</v>
      </c>
      <c r="O159">
        <v>0</v>
      </c>
      <c r="P159" t="s">
        <v>31</v>
      </c>
      <c r="Q159">
        <v>1209.3500000000001</v>
      </c>
      <c r="R159">
        <v>19.95</v>
      </c>
      <c r="S159" t="s">
        <v>33</v>
      </c>
      <c r="T159">
        <v>1209.3500000000001</v>
      </c>
      <c r="U159">
        <v>91.91</v>
      </c>
      <c r="V159" t="s">
        <v>33</v>
      </c>
      <c r="W159" t="s">
        <v>33</v>
      </c>
      <c r="X159" t="s">
        <v>2864</v>
      </c>
      <c r="Y159" t="s">
        <v>1378</v>
      </c>
      <c r="Z159" t="s">
        <v>2865</v>
      </c>
      <c r="AA159" t="s">
        <v>2866</v>
      </c>
      <c r="AC159" s="13" t="str">
        <f t="shared" si="26"/>
        <v>000167280</v>
      </c>
      <c r="AD159" t="str">
        <f t="shared" si="27"/>
        <v>03/11/2015</v>
      </c>
      <c r="AE159" t="str">
        <f t="shared" si="28"/>
        <v>59104422001806</v>
      </c>
      <c r="AF159" s="14">
        <f t="shared" si="29"/>
        <v>1209.3500000000001</v>
      </c>
      <c r="AG159">
        <f t="shared" si="30"/>
        <v>0</v>
      </c>
      <c r="AH159">
        <f t="shared" si="31"/>
        <v>1</v>
      </c>
      <c r="AI159" s="16">
        <v>6782806</v>
      </c>
      <c r="AJ159" s="16" t="s">
        <v>7148</v>
      </c>
      <c r="AK159" s="16" t="s">
        <v>7271</v>
      </c>
      <c r="AL159" s="16" t="s">
        <v>6998</v>
      </c>
      <c r="AM159" s="16" t="s">
        <v>7140</v>
      </c>
      <c r="AN159">
        <v>20000</v>
      </c>
      <c r="AO159" t="e">
        <f>VLOOKUP(TRIM(AL159),'Parcela Dedutivel'!$A$1:$B$65536,2,FALSE)</f>
        <v>#N/A</v>
      </c>
      <c r="AP159" s="15">
        <f t="shared" si="32"/>
        <v>0</v>
      </c>
      <c r="AQ159" s="16">
        <f t="shared" si="33"/>
        <v>0</v>
      </c>
      <c r="AU159" t="s">
        <v>3164</v>
      </c>
      <c r="AV159" s="18">
        <v>42312</v>
      </c>
      <c r="AW159" t="s">
        <v>3165</v>
      </c>
      <c r="AX159" t="str">
        <f t="shared" si="34"/>
        <v>02990605000607</v>
      </c>
      <c r="AY159" s="17">
        <f t="shared" si="35"/>
        <v>536.85</v>
      </c>
      <c r="AZ159" s="17">
        <f t="shared" si="36"/>
        <v>0</v>
      </c>
      <c r="BB159" t="str">
        <f t="shared" si="37"/>
        <v>04/11/2015;02990605000607;536,85;0,00</v>
      </c>
    </row>
    <row r="160" spans="1:54" x14ac:dyDescent="0.25">
      <c r="A160" t="s">
        <v>26</v>
      </c>
      <c r="B160" t="s">
        <v>2867</v>
      </c>
      <c r="C160">
        <v>42311</v>
      </c>
      <c r="D160" t="s">
        <v>2841</v>
      </c>
      <c r="E160" t="s">
        <v>6979</v>
      </c>
      <c r="F160" t="s">
        <v>179</v>
      </c>
      <c r="G160">
        <v>276.39999999999998</v>
      </c>
      <c r="H160">
        <v>240.35</v>
      </c>
      <c r="I160">
        <v>9.61</v>
      </c>
      <c r="J160" t="s">
        <v>61</v>
      </c>
      <c r="K160">
        <v>0</v>
      </c>
      <c r="L160">
        <v>0</v>
      </c>
      <c r="M160" t="s">
        <v>31</v>
      </c>
      <c r="N160">
        <v>240.35</v>
      </c>
      <c r="O160">
        <v>36.050000000000004</v>
      </c>
      <c r="P160" t="s">
        <v>2788</v>
      </c>
      <c r="Q160">
        <v>240.35</v>
      </c>
      <c r="R160">
        <v>3.97</v>
      </c>
      <c r="S160" t="s">
        <v>33</v>
      </c>
      <c r="T160">
        <v>240.35</v>
      </c>
      <c r="U160">
        <v>18.27</v>
      </c>
      <c r="V160" t="s">
        <v>33</v>
      </c>
      <c r="W160" t="s">
        <v>33</v>
      </c>
      <c r="X160" t="s">
        <v>2868</v>
      </c>
      <c r="Y160" t="s">
        <v>91</v>
      </c>
      <c r="Z160" t="s">
        <v>2869</v>
      </c>
      <c r="AA160" t="s">
        <v>2870</v>
      </c>
      <c r="AC160" s="13" t="str">
        <f t="shared" si="26"/>
        <v>000167281</v>
      </c>
      <c r="AD160" t="str">
        <f t="shared" si="27"/>
        <v>03/11/2015</v>
      </c>
      <c r="AE160" t="str">
        <f t="shared" si="28"/>
        <v>02195445000361</v>
      </c>
      <c r="AF160" s="14">
        <f t="shared" si="29"/>
        <v>276.39999999999998</v>
      </c>
      <c r="AG160">
        <f t="shared" si="30"/>
        <v>0</v>
      </c>
      <c r="AH160">
        <f t="shared" si="31"/>
        <v>1</v>
      </c>
      <c r="AI160" s="16">
        <v>6784209</v>
      </c>
      <c r="AJ160" s="16" t="s">
        <v>7162</v>
      </c>
      <c r="AK160" s="16" t="s">
        <v>7272</v>
      </c>
      <c r="AL160" s="16" t="s">
        <v>7005</v>
      </c>
      <c r="AM160" s="16" t="s">
        <v>7140</v>
      </c>
      <c r="AN160">
        <v>2000</v>
      </c>
      <c r="AO160" t="e">
        <f>VLOOKUP(TRIM(AL160),'Parcela Dedutivel'!$A$1:$B$65536,2,FALSE)</f>
        <v>#N/A</v>
      </c>
      <c r="AP160" s="15">
        <f t="shared" si="32"/>
        <v>0</v>
      </c>
      <c r="AQ160" s="16">
        <f t="shared" si="33"/>
        <v>0</v>
      </c>
      <c r="AU160" t="s">
        <v>3168</v>
      </c>
      <c r="AV160" s="18">
        <v>42312</v>
      </c>
      <c r="AW160" t="s">
        <v>3169</v>
      </c>
      <c r="AX160" t="str">
        <f t="shared" si="34"/>
        <v>48754139000157</v>
      </c>
      <c r="AY160" s="17">
        <f t="shared" si="35"/>
        <v>1873.4</v>
      </c>
      <c r="AZ160" s="17">
        <f t="shared" si="36"/>
        <v>0</v>
      </c>
      <c r="BB160" t="str">
        <f t="shared" si="37"/>
        <v>04/11/2015;48754139000157;1873,40;0,00</v>
      </c>
    </row>
    <row r="161" spans="1:54" x14ac:dyDescent="0.25">
      <c r="A161" t="s">
        <v>26</v>
      </c>
      <c r="B161" t="s">
        <v>2867</v>
      </c>
      <c r="C161">
        <v>42311</v>
      </c>
      <c r="D161" t="s">
        <v>2841</v>
      </c>
      <c r="E161" t="s">
        <v>6979</v>
      </c>
      <c r="F161" t="s">
        <v>179</v>
      </c>
      <c r="G161">
        <v>552.79</v>
      </c>
      <c r="H161">
        <v>480.69</v>
      </c>
      <c r="I161">
        <v>19.23</v>
      </c>
      <c r="J161" t="s">
        <v>61</v>
      </c>
      <c r="K161">
        <v>0</v>
      </c>
      <c r="L161">
        <v>0</v>
      </c>
      <c r="M161" t="s">
        <v>31</v>
      </c>
      <c r="N161">
        <v>480.69</v>
      </c>
      <c r="O161">
        <v>72.100000000000009</v>
      </c>
      <c r="P161" t="s">
        <v>2788</v>
      </c>
      <c r="Q161">
        <v>480.69</v>
      </c>
      <c r="R161">
        <v>7.9300000000000006</v>
      </c>
      <c r="S161" t="s">
        <v>33</v>
      </c>
      <c r="T161">
        <v>480.69</v>
      </c>
      <c r="U161">
        <v>36.53</v>
      </c>
      <c r="V161" t="s">
        <v>33</v>
      </c>
      <c r="W161" t="s">
        <v>33</v>
      </c>
      <c r="X161" t="s">
        <v>2868</v>
      </c>
      <c r="Y161" t="s">
        <v>91</v>
      </c>
      <c r="Z161" t="s">
        <v>2871</v>
      </c>
      <c r="AA161" t="s">
        <v>2872</v>
      </c>
      <c r="AC161" s="13" t="str">
        <f t="shared" si="26"/>
        <v>000167281</v>
      </c>
      <c r="AD161" t="str">
        <f t="shared" si="27"/>
        <v>03/11/2015</v>
      </c>
      <c r="AE161" t="str">
        <f t="shared" si="28"/>
        <v>02195445000361</v>
      </c>
      <c r="AF161" s="14">
        <f t="shared" si="29"/>
        <v>552.79</v>
      </c>
      <c r="AG161">
        <f t="shared" si="30"/>
        <v>0</v>
      </c>
      <c r="AH161">
        <f t="shared" si="31"/>
        <v>1</v>
      </c>
      <c r="AI161" s="16">
        <v>6784209</v>
      </c>
      <c r="AJ161" s="16" t="s">
        <v>7162</v>
      </c>
      <c r="AK161" s="16" t="s">
        <v>7273</v>
      </c>
      <c r="AL161" s="16" t="s">
        <v>7074</v>
      </c>
      <c r="AM161" s="16" t="s">
        <v>7140</v>
      </c>
      <c r="AN161">
        <v>15000</v>
      </c>
      <c r="AO161" t="e">
        <f>VLOOKUP(TRIM(AL161),'Parcela Dedutivel'!$A$1:$B$65536,2,FALSE)</f>
        <v>#N/A</v>
      </c>
      <c r="AP161" s="15">
        <f t="shared" si="32"/>
        <v>0</v>
      </c>
      <c r="AQ161" s="16">
        <f t="shared" si="33"/>
        <v>0</v>
      </c>
      <c r="AU161" t="s">
        <v>3172</v>
      </c>
      <c r="AV161" s="18">
        <v>42312</v>
      </c>
      <c r="AW161" t="s">
        <v>3173</v>
      </c>
      <c r="AX161" t="str">
        <f t="shared" si="34"/>
        <v>01942223000130</v>
      </c>
      <c r="AY161" s="17">
        <f t="shared" si="35"/>
        <v>1775.24</v>
      </c>
      <c r="AZ161" s="17">
        <f t="shared" si="36"/>
        <v>0</v>
      </c>
      <c r="BB161" t="str">
        <f t="shared" si="37"/>
        <v>04/11/2015;01942223000130;1775,24;0,00</v>
      </c>
    </row>
    <row r="162" spans="1:54" x14ac:dyDescent="0.25">
      <c r="A162" t="s">
        <v>26</v>
      </c>
      <c r="B162" t="s">
        <v>2867</v>
      </c>
      <c r="C162">
        <v>42311</v>
      </c>
      <c r="D162" t="s">
        <v>2841</v>
      </c>
      <c r="E162" t="s">
        <v>6979</v>
      </c>
      <c r="F162" t="s">
        <v>179</v>
      </c>
      <c r="G162">
        <v>810.35</v>
      </c>
      <c r="H162">
        <v>704.65</v>
      </c>
      <c r="I162">
        <v>28.19</v>
      </c>
      <c r="J162" t="s">
        <v>61</v>
      </c>
      <c r="K162">
        <v>0</v>
      </c>
      <c r="L162">
        <v>0</v>
      </c>
      <c r="M162" t="s">
        <v>31</v>
      </c>
      <c r="N162">
        <v>704.65</v>
      </c>
      <c r="O162">
        <v>105.7</v>
      </c>
      <c r="P162" t="s">
        <v>2788</v>
      </c>
      <c r="Q162">
        <v>704.65</v>
      </c>
      <c r="R162">
        <v>11.63</v>
      </c>
      <c r="S162" t="s">
        <v>33</v>
      </c>
      <c r="T162">
        <v>704.65</v>
      </c>
      <c r="U162">
        <v>53.550000000000004</v>
      </c>
      <c r="V162" t="s">
        <v>33</v>
      </c>
      <c r="W162" t="s">
        <v>33</v>
      </c>
      <c r="X162" t="s">
        <v>2868</v>
      </c>
      <c r="Y162" t="s">
        <v>91</v>
      </c>
      <c r="Z162" t="s">
        <v>2873</v>
      </c>
      <c r="AA162" t="s">
        <v>2506</v>
      </c>
      <c r="AC162" s="13" t="str">
        <f t="shared" si="26"/>
        <v>000167281</v>
      </c>
      <c r="AD162" t="str">
        <f t="shared" si="27"/>
        <v>03/11/2015</v>
      </c>
      <c r="AE162" t="str">
        <f t="shared" si="28"/>
        <v>02195445000361</v>
      </c>
      <c r="AF162" s="14">
        <f t="shared" si="29"/>
        <v>810.35</v>
      </c>
      <c r="AG162">
        <f t="shared" si="30"/>
        <v>0</v>
      </c>
      <c r="AH162">
        <f t="shared" si="31"/>
        <v>1</v>
      </c>
      <c r="AI162" s="16">
        <v>6783873</v>
      </c>
      <c r="AJ162" s="16" t="s">
        <v>7154</v>
      </c>
      <c r="AK162" s="16" t="s">
        <v>7274</v>
      </c>
      <c r="AL162" s="16" t="s">
        <v>7001</v>
      </c>
      <c r="AM162" s="16" t="s">
        <v>7140</v>
      </c>
      <c r="AN162">
        <v>18000</v>
      </c>
      <c r="AO162" t="e">
        <f>VLOOKUP(TRIM(AL162),'Parcela Dedutivel'!$A$1:$B$65536,2,FALSE)</f>
        <v>#N/A</v>
      </c>
      <c r="AP162" s="15">
        <f t="shared" si="32"/>
        <v>0</v>
      </c>
      <c r="AQ162" s="16">
        <f t="shared" si="33"/>
        <v>0</v>
      </c>
      <c r="AU162" t="s">
        <v>3176</v>
      </c>
      <c r="AV162" s="18">
        <v>42312</v>
      </c>
      <c r="AW162" t="s">
        <v>2426</v>
      </c>
      <c r="AX162" t="str">
        <f t="shared" si="34"/>
        <v>88309620000662</v>
      </c>
      <c r="AY162" s="17">
        <f t="shared" si="35"/>
        <v>9225.2899999999991</v>
      </c>
      <c r="AZ162" s="17">
        <f t="shared" si="36"/>
        <v>0</v>
      </c>
      <c r="BB162" t="str">
        <f t="shared" si="37"/>
        <v>04/11/2015;88309620000662;9225,29;0,00</v>
      </c>
    </row>
    <row r="163" spans="1:54" x14ac:dyDescent="0.25">
      <c r="A163" t="s">
        <v>26</v>
      </c>
      <c r="B163" t="s">
        <v>2867</v>
      </c>
      <c r="C163">
        <v>42311</v>
      </c>
      <c r="D163" t="s">
        <v>2841</v>
      </c>
      <c r="E163" t="s">
        <v>6979</v>
      </c>
      <c r="F163" t="s">
        <v>179</v>
      </c>
      <c r="G163">
        <v>237.87</v>
      </c>
      <c r="H163">
        <v>206.84</v>
      </c>
      <c r="I163">
        <v>8.27</v>
      </c>
      <c r="J163" t="s">
        <v>61</v>
      </c>
      <c r="K163">
        <v>0</v>
      </c>
      <c r="L163">
        <v>0</v>
      </c>
      <c r="M163" t="s">
        <v>31</v>
      </c>
      <c r="N163">
        <v>206.84</v>
      </c>
      <c r="O163">
        <v>31.03</v>
      </c>
      <c r="P163" t="s">
        <v>2788</v>
      </c>
      <c r="Q163">
        <v>206.84</v>
      </c>
      <c r="R163">
        <v>3.41</v>
      </c>
      <c r="S163" t="s">
        <v>33</v>
      </c>
      <c r="T163">
        <v>206.84</v>
      </c>
      <c r="U163">
        <v>15.72</v>
      </c>
      <c r="V163" t="s">
        <v>33</v>
      </c>
      <c r="W163" t="s">
        <v>33</v>
      </c>
      <c r="X163" t="s">
        <v>2868</v>
      </c>
      <c r="Y163" t="s">
        <v>91</v>
      </c>
      <c r="Z163" t="s">
        <v>2874</v>
      </c>
      <c r="AA163" t="s">
        <v>2875</v>
      </c>
      <c r="AC163" s="13" t="str">
        <f t="shared" si="26"/>
        <v>000167281</v>
      </c>
      <c r="AD163" t="str">
        <f t="shared" si="27"/>
        <v>03/11/2015</v>
      </c>
      <c r="AE163" t="str">
        <f t="shared" si="28"/>
        <v>02195445000361</v>
      </c>
      <c r="AF163" s="14">
        <f t="shared" si="29"/>
        <v>237.87</v>
      </c>
      <c r="AG163">
        <f t="shared" si="30"/>
        <v>0</v>
      </c>
      <c r="AH163">
        <f t="shared" si="31"/>
        <v>1</v>
      </c>
      <c r="AI163" s="16">
        <v>7791720</v>
      </c>
      <c r="AJ163" s="16" t="s">
        <v>7275</v>
      </c>
      <c r="AK163" s="16" t="s">
        <v>7276</v>
      </c>
      <c r="AL163" s="16" t="s">
        <v>7075</v>
      </c>
      <c r="AM163" s="16" t="s">
        <v>7140</v>
      </c>
      <c r="AN163">
        <v>5</v>
      </c>
      <c r="AO163" t="e">
        <f>VLOOKUP(TRIM(AL163),'Parcela Dedutivel'!$A$1:$B$65536,2,FALSE)</f>
        <v>#N/A</v>
      </c>
      <c r="AP163" s="15">
        <f t="shared" si="32"/>
        <v>0</v>
      </c>
      <c r="AQ163" s="16">
        <f t="shared" si="33"/>
        <v>0</v>
      </c>
      <c r="AU163" t="s">
        <v>3179</v>
      </c>
      <c r="AV163" s="18">
        <v>42312</v>
      </c>
      <c r="AW163" t="s">
        <v>3180</v>
      </c>
      <c r="AX163" t="str">
        <f t="shared" si="34"/>
        <v>57008948000100</v>
      </c>
      <c r="AY163" s="17">
        <f t="shared" si="35"/>
        <v>675.15</v>
      </c>
      <c r="AZ163" s="17">
        <f t="shared" si="36"/>
        <v>0</v>
      </c>
      <c r="BB163" t="str">
        <f t="shared" si="37"/>
        <v>04/11/2015;57008948000100;675,15;0,00</v>
      </c>
    </row>
    <row r="164" spans="1:54" x14ac:dyDescent="0.25">
      <c r="A164" t="s">
        <v>26</v>
      </c>
      <c r="B164" t="s">
        <v>2867</v>
      </c>
      <c r="C164">
        <v>42311</v>
      </c>
      <c r="D164" t="s">
        <v>2841</v>
      </c>
      <c r="E164" t="s">
        <v>6979</v>
      </c>
      <c r="F164" t="s">
        <v>179</v>
      </c>
      <c r="G164">
        <v>559.64</v>
      </c>
      <c r="H164">
        <v>486.64</v>
      </c>
      <c r="I164">
        <v>19.47</v>
      </c>
      <c r="J164" t="s">
        <v>61</v>
      </c>
      <c r="K164">
        <v>0</v>
      </c>
      <c r="L164">
        <v>0</v>
      </c>
      <c r="M164" t="s">
        <v>31</v>
      </c>
      <c r="N164">
        <v>486.64</v>
      </c>
      <c r="O164">
        <v>73</v>
      </c>
      <c r="P164" t="s">
        <v>2788</v>
      </c>
      <c r="Q164">
        <v>486.64</v>
      </c>
      <c r="R164">
        <v>8.0299999999999994</v>
      </c>
      <c r="S164" t="s">
        <v>33</v>
      </c>
      <c r="T164">
        <v>486.64</v>
      </c>
      <c r="U164">
        <v>36.980000000000004</v>
      </c>
      <c r="V164" t="s">
        <v>33</v>
      </c>
      <c r="W164" t="s">
        <v>33</v>
      </c>
      <c r="X164" t="s">
        <v>2868</v>
      </c>
      <c r="Y164" t="s">
        <v>91</v>
      </c>
      <c r="Z164" t="s">
        <v>2876</v>
      </c>
      <c r="AA164" t="s">
        <v>2877</v>
      </c>
      <c r="AC164" s="13" t="str">
        <f t="shared" si="26"/>
        <v>000167281</v>
      </c>
      <c r="AD164" t="str">
        <f t="shared" si="27"/>
        <v>03/11/2015</v>
      </c>
      <c r="AE164" t="str">
        <f t="shared" si="28"/>
        <v>02195445000361</v>
      </c>
      <c r="AF164" s="14">
        <f t="shared" si="29"/>
        <v>559.64</v>
      </c>
      <c r="AG164">
        <f t="shared" si="30"/>
        <v>0</v>
      </c>
      <c r="AH164">
        <f t="shared" si="31"/>
        <v>1</v>
      </c>
      <c r="AI164" s="16">
        <v>7791720</v>
      </c>
      <c r="AJ164" s="16" t="s">
        <v>7275</v>
      </c>
      <c r="AK164" s="16" t="s">
        <v>7277</v>
      </c>
      <c r="AL164" s="16" t="s">
        <v>7075</v>
      </c>
      <c r="AM164" s="16" t="s">
        <v>7140</v>
      </c>
      <c r="AN164">
        <v>5</v>
      </c>
      <c r="AO164" t="e">
        <f>VLOOKUP(TRIM(AL164),'Parcela Dedutivel'!$A$1:$B$65536,2,FALSE)</f>
        <v>#N/A</v>
      </c>
      <c r="AP164" s="15">
        <f t="shared" si="32"/>
        <v>0</v>
      </c>
      <c r="AQ164" s="16">
        <f t="shared" si="33"/>
        <v>0</v>
      </c>
      <c r="AU164" t="s">
        <v>3182</v>
      </c>
      <c r="AV164" s="18">
        <v>42312</v>
      </c>
      <c r="AW164" t="s">
        <v>3183</v>
      </c>
      <c r="AX164" t="str">
        <f t="shared" si="34"/>
        <v>06020318000544</v>
      </c>
      <c r="AY164" s="17">
        <f t="shared" si="35"/>
        <v>500.2</v>
      </c>
      <c r="AZ164" s="17">
        <f t="shared" si="36"/>
        <v>26.187299999999997</v>
      </c>
      <c r="BB164" t="str">
        <f t="shared" si="37"/>
        <v>04/11/2015;06020318000544;500,20;26,19</v>
      </c>
    </row>
    <row r="165" spans="1:54" x14ac:dyDescent="0.25">
      <c r="A165" t="s">
        <v>26</v>
      </c>
      <c r="B165" t="s">
        <v>2878</v>
      </c>
      <c r="C165">
        <v>42311</v>
      </c>
      <c r="D165" t="s">
        <v>2787</v>
      </c>
      <c r="E165" t="s">
        <v>6979</v>
      </c>
      <c r="F165" t="s">
        <v>29</v>
      </c>
      <c r="G165">
        <v>182.26000000000002</v>
      </c>
      <c r="H165">
        <v>158.49</v>
      </c>
      <c r="I165">
        <v>28.53</v>
      </c>
      <c r="J165" t="s">
        <v>61</v>
      </c>
      <c r="K165">
        <v>0</v>
      </c>
      <c r="L165">
        <v>0</v>
      </c>
      <c r="M165" t="s">
        <v>31</v>
      </c>
      <c r="N165">
        <v>158.49</v>
      </c>
      <c r="O165">
        <v>23.77</v>
      </c>
      <c r="P165" t="s">
        <v>2788</v>
      </c>
      <c r="Q165">
        <v>158.49</v>
      </c>
      <c r="R165">
        <v>2.62</v>
      </c>
      <c r="S165" t="s">
        <v>33</v>
      </c>
      <c r="T165">
        <v>158.49</v>
      </c>
      <c r="U165">
        <v>12.05</v>
      </c>
      <c r="V165" t="s">
        <v>33</v>
      </c>
      <c r="W165" t="s">
        <v>33</v>
      </c>
      <c r="X165" t="s">
        <v>641</v>
      </c>
      <c r="Y165" t="s">
        <v>91</v>
      </c>
      <c r="Z165" t="s">
        <v>1777</v>
      </c>
      <c r="AA165" t="s">
        <v>1778</v>
      </c>
      <c r="AC165" s="13" t="str">
        <f t="shared" si="26"/>
        <v>000167282</v>
      </c>
      <c r="AD165" t="str">
        <f t="shared" si="27"/>
        <v>03/11/2015</v>
      </c>
      <c r="AE165" t="str">
        <f t="shared" si="28"/>
        <v>59578948000414</v>
      </c>
      <c r="AF165" s="14">
        <f t="shared" si="29"/>
        <v>182.26000000000002</v>
      </c>
      <c r="AG165">
        <f t="shared" si="30"/>
        <v>0</v>
      </c>
      <c r="AH165">
        <f t="shared" si="31"/>
        <v>1</v>
      </c>
      <c r="AI165" s="16">
        <v>6785280</v>
      </c>
      <c r="AJ165" s="16" t="s">
        <v>7174</v>
      </c>
      <c r="AK165" s="16" t="s">
        <v>7278</v>
      </c>
      <c r="AL165" s="16" t="s">
        <v>7076</v>
      </c>
      <c r="AM165" s="16" t="s">
        <v>7140</v>
      </c>
      <c r="AN165">
        <v>20000</v>
      </c>
      <c r="AO165" t="e">
        <f>VLOOKUP(TRIM(AL165),'Parcela Dedutivel'!$A$1:$B$65536,2,FALSE)</f>
        <v>#N/A</v>
      </c>
      <c r="AP165" s="15">
        <f t="shared" si="32"/>
        <v>0</v>
      </c>
      <c r="AQ165" s="16">
        <f t="shared" si="33"/>
        <v>0</v>
      </c>
      <c r="AU165" t="s">
        <v>3186</v>
      </c>
      <c r="AV165" s="18">
        <v>42312</v>
      </c>
      <c r="AW165" t="s">
        <v>3183</v>
      </c>
      <c r="AX165" t="str">
        <f t="shared" si="34"/>
        <v>06020318000544</v>
      </c>
      <c r="AY165" s="17">
        <f t="shared" si="35"/>
        <v>61.96</v>
      </c>
      <c r="AZ165" s="17">
        <f t="shared" si="36"/>
        <v>16.809100000000001</v>
      </c>
      <c r="BB165" t="str">
        <f t="shared" si="37"/>
        <v>04/11/2015;06020318000544;61,96;16,81</v>
      </c>
    </row>
    <row r="166" spans="1:54" x14ac:dyDescent="0.25">
      <c r="A166" t="s">
        <v>26</v>
      </c>
      <c r="B166" t="s">
        <v>2879</v>
      </c>
      <c r="C166">
        <v>42311</v>
      </c>
      <c r="D166" t="s">
        <v>2787</v>
      </c>
      <c r="E166" t="s">
        <v>6979</v>
      </c>
      <c r="F166" t="s">
        <v>29</v>
      </c>
      <c r="G166">
        <v>353.33000000000004</v>
      </c>
      <c r="H166">
        <v>307.24</v>
      </c>
      <c r="I166">
        <v>55.300000000000004</v>
      </c>
      <c r="J166" t="s">
        <v>61</v>
      </c>
      <c r="K166">
        <v>0</v>
      </c>
      <c r="L166">
        <v>0</v>
      </c>
      <c r="M166" t="s">
        <v>31</v>
      </c>
      <c r="N166">
        <v>307.24</v>
      </c>
      <c r="O166">
        <v>46.09</v>
      </c>
      <c r="P166" t="s">
        <v>2788</v>
      </c>
      <c r="Q166">
        <v>307.24</v>
      </c>
      <c r="R166">
        <v>5.07</v>
      </c>
      <c r="S166" t="s">
        <v>33</v>
      </c>
      <c r="T166">
        <v>307.24</v>
      </c>
      <c r="U166">
        <v>23.35</v>
      </c>
      <c r="V166" t="s">
        <v>33</v>
      </c>
      <c r="W166" t="s">
        <v>33</v>
      </c>
      <c r="X166" t="s">
        <v>641</v>
      </c>
      <c r="Y166" t="s">
        <v>91</v>
      </c>
      <c r="Z166" t="s">
        <v>2880</v>
      </c>
      <c r="AA166" t="s">
        <v>2881</v>
      </c>
      <c r="AC166" s="13" t="str">
        <f t="shared" si="26"/>
        <v>000167283</v>
      </c>
      <c r="AD166" t="str">
        <f t="shared" si="27"/>
        <v>03/11/2015</v>
      </c>
      <c r="AE166" t="str">
        <f t="shared" si="28"/>
        <v>59578948000414</v>
      </c>
      <c r="AF166" s="14">
        <f t="shared" si="29"/>
        <v>353.33000000000004</v>
      </c>
      <c r="AG166">
        <f t="shared" si="30"/>
        <v>0</v>
      </c>
      <c r="AH166">
        <f t="shared" si="31"/>
        <v>1</v>
      </c>
      <c r="AI166" s="16">
        <v>6785280</v>
      </c>
      <c r="AJ166" s="16" t="s">
        <v>7174</v>
      </c>
      <c r="AK166" s="16" t="s">
        <v>7279</v>
      </c>
      <c r="AL166" s="16" t="s">
        <v>7077</v>
      </c>
      <c r="AM166" s="16" t="s">
        <v>7140</v>
      </c>
      <c r="AN166">
        <v>50000</v>
      </c>
      <c r="AO166" t="e">
        <f>VLOOKUP(TRIM(AL166),'Parcela Dedutivel'!$A$1:$B$65536,2,FALSE)</f>
        <v>#N/A</v>
      </c>
      <c r="AP166" s="15">
        <f t="shared" si="32"/>
        <v>0</v>
      </c>
      <c r="AQ166" s="16">
        <f t="shared" si="33"/>
        <v>0</v>
      </c>
      <c r="AU166" t="s">
        <v>3189</v>
      </c>
      <c r="AV166" s="18">
        <v>42312</v>
      </c>
      <c r="AW166" t="s">
        <v>3134</v>
      </c>
      <c r="AX166" t="str">
        <f t="shared" si="34"/>
        <v>10885321000174</v>
      </c>
      <c r="AY166" s="17">
        <f t="shared" si="35"/>
        <v>4273.5200000000004</v>
      </c>
      <c r="AZ166" s="17">
        <f t="shared" si="36"/>
        <v>0</v>
      </c>
      <c r="BB166" t="str">
        <f t="shared" si="37"/>
        <v>04/11/2015;10885321000174;4273,52;0,00</v>
      </c>
    </row>
    <row r="167" spans="1:54" x14ac:dyDescent="0.25">
      <c r="A167" t="s">
        <v>26</v>
      </c>
      <c r="B167" t="s">
        <v>2882</v>
      </c>
      <c r="C167">
        <v>42311</v>
      </c>
      <c r="D167" t="s">
        <v>2804</v>
      </c>
      <c r="E167" t="s">
        <v>6979</v>
      </c>
      <c r="F167" t="s">
        <v>29</v>
      </c>
      <c r="G167">
        <v>3.85</v>
      </c>
      <c r="H167">
        <v>3.85</v>
      </c>
      <c r="I167">
        <v>0.69000000000000006</v>
      </c>
      <c r="J167" t="s">
        <v>30</v>
      </c>
      <c r="K167">
        <v>0</v>
      </c>
      <c r="L167">
        <v>0</v>
      </c>
      <c r="M167" t="s">
        <v>31</v>
      </c>
      <c r="N167">
        <v>0</v>
      </c>
      <c r="O167">
        <v>0</v>
      </c>
      <c r="P167" t="s">
        <v>31</v>
      </c>
      <c r="Q167">
        <v>3.85</v>
      </c>
      <c r="R167">
        <v>0.06</v>
      </c>
      <c r="S167" t="s">
        <v>33</v>
      </c>
      <c r="T167">
        <v>3.85</v>
      </c>
      <c r="U167">
        <v>0.28999999999999998</v>
      </c>
      <c r="V167" t="s">
        <v>33</v>
      </c>
      <c r="W167" t="s">
        <v>33</v>
      </c>
      <c r="X167" t="s">
        <v>2864</v>
      </c>
      <c r="Y167" t="s">
        <v>1378</v>
      </c>
      <c r="Z167" t="s">
        <v>2883</v>
      </c>
      <c r="AA167" t="s">
        <v>2884</v>
      </c>
      <c r="AC167" s="13" t="str">
        <f t="shared" si="26"/>
        <v>000167284</v>
      </c>
      <c r="AD167" t="str">
        <f t="shared" si="27"/>
        <v>03/11/2015</v>
      </c>
      <c r="AE167" t="str">
        <f t="shared" si="28"/>
        <v>59104422001806</v>
      </c>
      <c r="AF167" s="14">
        <f t="shared" si="29"/>
        <v>3.85</v>
      </c>
      <c r="AG167">
        <f t="shared" si="30"/>
        <v>0</v>
      </c>
      <c r="AH167">
        <f t="shared" si="31"/>
        <v>1</v>
      </c>
      <c r="AI167" s="16">
        <v>6784255</v>
      </c>
      <c r="AJ167" s="16" t="s">
        <v>7280</v>
      </c>
      <c r="AK167" s="16" t="s">
        <v>7281</v>
      </c>
      <c r="AL167" s="16" t="s">
        <v>7078</v>
      </c>
      <c r="AM167" s="16" t="s">
        <v>7140</v>
      </c>
      <c r="AN167">
        <v>2000</v>
      </c>
      <c r="AO167" t="e">
        <f>VLOOKUP(TRIM(AL167),'Parcela Dedutivel'!$A$1:$B$65536,2,FALSE)</f>
        <v>#N/A</v>
      </c>
      <c r="AP167" s="15">
        <f t="shared" si="32"/>
        <v>0</v>
      </c>
      <c r="AQ167" s="16">
        <f t="shared" si="33"/>
        <v>0</v>
      </c>
      <c r="AU167" t="s">
        <v>3194</v>
      </c>
      <c r="AV167" s="18">
        <v>42312</v>
      </c>
      <c r="AW167" t="s">
        <v>3195</v>
      </c>
      <c r="AX167" t="str">
        <f t="shared" si="34"/>
        <v>01527508000105</v>
      </c>
      <c r="AY167" s="17">
        <f t="shared" si="35"/>
        <v>1181.1500000000001</v>
      </c>
      <c r="AZ167" s="17">
        <f t="shared" si="36"/>
        <v>0</v>
      </c>
      <c r="BB167" t="str">
        <f t="shared" si="37"/>
        <v>04/11/2015;01527508000105;1181,15;0,00</v>
      </c>
    </row>
    <row r="168" spans="1:54" x14ac:dyDescent="0.25">
      <c r="A168" t="s">
        <v>26</v>
      </c>
      <c r="B168" t="s">
        <v>2885</v>
      </c>
      <c r="C168">
        <v>42311</v>
      </c>
      <c r="D168" t="s">
        <v>2804</v>
      </c>
      <c r="E168" t="s">
        <v>6979</v>
      </c>
      <c r="F168" t="s">
        <v>29</v>
      </c>
      <c r="G168">
        <v>0.70000000000000007</v>
      </c>
      <c r="H168">
        <v>0.70000000000000007</v>
      </c>
      <c r="I168">
        <v>0.13</v>
      </c>
      <c r="J168" t="s">
        <v>30</v>
      </c>
      <c r="K168">
        <v>0</v>
      </c>
      <c r="L168">
        <v>0</v>
      </c>
      <c r="M168" t="s">
        <v>31</v>
      </c>
      <c r="N168">
        <v>0</v>
      </c>
      <c r="O168">
        <v>0</v>
      </c>
      <c r="P168" t="s">
        <v>31</v>
      </c>
      <c r="Q168">
        <v>0.70000000000000007</v>
      </c>
      <c r="R168">
        <v>0.01</v>
      </c>
      <c r="S168" t="s">
        <v>33</v>
      </c>
      <c r="T168">
        <v>0.70000000000000007</v>
      </c>
      <c r="U168">
        <v>0.05</v>
      </c>
      <c r="V168" t="s">
        <v>33</v>
      </c>
      <c r="W168" t="s">
        <v>33</v>
      </c>
      <c r="X168" t="s">
        <v>2864</v>
      </c>
      <c r="Y168" t="s">
        <v>1378</v>
      </c>
      <c r="Z168" t="s">
        <v>2886</v>
      </c>
      <c r="AA168" t="s">
        <v>2887</v>
      </c>
      <c r="AC168" s="13" t="str">
        <f t="shared" si="26"/>
        <v>000167285</v>
      </c>
      <c r="AD168" t="str">
        <f t="shared" si="27"/>
        <v>03/11/2015</v>
      </c>
      <c r="AE168" t="str">
        <f t="shared" si="28"/>
        <v>59104422001806</v>
      </c>
      <c r="AF168" s="14">
        <f t="shared" si="29"/>
        <v>0.70000000000000007</v>
      </c>
      <c r="AG168">
        <f t="shared" si="30"/>
        <v>0</v>
      </c>
      <c r="AH168">
        <f t="shared" si="31"/>
        <v>1</v>
      </c>
      <c r="AI168" s="16">
        <v>6783763</v>
      </c>
      <c r="AJ168" s="16" t="s">
        <v>7250</v>
      </c>
      <c r="AK168" s="16" t="s">
        <v>7282</v>
      </c>
      <c r="AL168" s="16" t="s">
        <v>7079</v>
      </c>
      <c r="AM168" s="16" t="s">
        <v>7140</v>
      </c>
      <c r="AN168">
        <v>1000</v>
      </c>
      <c r="AO168" t="e">
        <f>VLOOKUP(TRIM(AL168),'Parcela Dedutivel'!$A$1:$B$65536,2,FALSE)</f>
        <v>#N/A</v>
      </c>
      <c r="AP168" s="15">
        <f t="shared" si="32"/>
        <v>0</v>
      </c>
      <c r="AQ168" s="16">
        <f t="shared" si="33"/>
        <v>0</v>
      </c>
      <c r="AU168" t="s">
        <v>3199</v>
      </c>
      <c r="AV168" s="18">
        <v>42312</v>
      </c>
      <c r="AW168" t="s">
        <v>3200</v>
      </c>
      <c r="AX168" t="str">
        <f t="shared" si="34"/>
        <v>18565382000751</v>
      </c>
      <c r="AY168" s="17">
        <f t="shared" si="35"/>
        <v>273.26</v>
      </c>
      <c r="AZ168" s="17">
        <f t="shared" si="36"/>
        <v>0</v>
      </c>
      <c r="BB168" t="str">
        <f t="shared" si="37"/>
        <v>04/11/2015;18565382000751;273,26;0,00</v>
      </c>
    </row>
    <row r="169" spans="1:54" x14ac:dyDescent="0.25">
      <c r="A169" t="s">
        <v>26</v>
      </c>
      <c r="B169" t="s">
        <v>2888</v>
      </c>
      <c r="C169">
        <v>42311</v>
      </c>
      <c r="D169" t="s">
        <v>2841</v>
      </c>
      <c r="E169" t="s">
        <v>6979</v>
      </c>
      <c r="F169" t="s">
        <v>1581</v>
      </c>
      <c r="G169">
        <v>595.38</v>
      </c>
      <c r="H169">
        <v>595.38</v>
      </c>
      <c r="I169">
        <v>41.68</v>
      </c>
      <c r="J169" t="s">
        <v>30</v>
      </c>
      <c r="K169">
        <v>0</v>
      </c>
      <c r="L169">
        <v>0</v>
      </c>
      <c r="M169" t="s">
        <v>31</v>
      </c>
      <c r="N169">
        <v>0</v>
      </c>
      <c r="O169">
        <v>0</v>
      </c>
      <c r="P169" t="s">
        <v>31</v>
      </c>
      <c r="Q169">
        <v>595.38</v>
      </c>
      <c r="R169">
        <v>9.82</v>
      </c>
      <c r="S169" t="s">
        <v>33</v>
      </c>
      <c r="T169">
        <v>595.38</v>
      </c>
      <c r="U169">
        <v>45.25</v>
      </c>
      <c r="V169" t="s">
        <v>33</v>
      </c>
      <c r="W169" t="s">
        <v>33</v>
      </c>
      <c r="X169" t="s">
        <v>2889</v>
      </c>
      <c r="Y169" t="s">
        <v>230</v>
      </c>
      <c r="Z169" t="s">
        <v>231</v>
      </c>
      <c r="AA169" t="s">
        <v>232</v>
      </c>
      <c r="AC169" s="13" t="str">
        <f t="shared" si="26"/>
        <v>000167286</v>
      </c>
      <c r="AD169" t="str">
        <f t="shared" si="27"/>
        <v>03/11/2015</v>
      </c>
      <c r="AE169" t="str">
        <f t="shared" si="28"/>
        <v>27275197000128</v>
      </c>
      <c r="AF169" s="14">
        <f t="shared" si="29"/>
        <v>595.38</v>
      </c>
      <c r="AG169">
        <f t="shared" si="30"/>
        <v>0</v>
      </c>
      <c r="AH169">
        <f t="shared" si="31"/>
        <v>1</v>
      </c>
      <c r="AI169" s="16">
        <v>6783873</v>
      </c>
      <c r="AJ169" s="16" t="s">
        <v>7154</v>
      </c>
      <c r="AK169" s="16" t="s">
        <v>7283</v>
      </c>
      <c r="AL169" s="16" t="s">
        <v>7001</v>
      </c>
      <c r="AM169" s="16" t="s">
        <v>7140</v>
      </c>
      <c r="AN169">
        <v>30000</v>
      </c>
      <c r="AO169" t="e">
        <f>VLOOKUP(TRIM(AL169),'Parcela Dedutivel'!$A$1:$B$65536,2,FALSE)</f>
        <v>#N/A</v>
      </c>
      <c r="AP169" s="15">
        <f t="shared" si="32"/>
        <v>0</v>
      </c>
      <c r="AQ169" s="16">
        <f t="shared" si="33"/>
        <v>0</v>
      </c>
      <c r="AU169" t="s">
        <v>3204</v>
      </c>
      <c r="AV169" s="18">
        <v>42312</v>
      </c>
      <c r="AW169" t="s">
        <v>2916</v>
      </c>
      <c r="AX169" t="str">
        <f t="shared" si="34"/>
        <v>04009604000400</v>
      </c>
      <c r="AY169" s="17">
        <f t="shared" si="35"/>
        <v>1428.3</v>
      </c>
      <c r="AZ169" s="17">
        <f t="shared" si="36"/>
        <v>0</v>
      </c>
      <c r="BB169" t="str">
        <f t="shared" si="37"/>
        <v>04/11/2015;04009604000400;1428,30;0,00</v>
      </c>
    </row>
    <row r="170" spans="1:54" x14ac:dyDescent="0.25">
      <c r="A170" t="s">
        <v>26</v>
      </c>
      <c r="B170" t="s">
        <v>2890</v>
      </c>
      <c r="C170">
        <v>42311</v>
      </c>
      <c r="D170" t="s">
        <v>2804</v>
      </c>
      <c r="E170" t="s">
        <v>6979</v>
      </c>
      <c r="F170" t="s">
        <v>29</v>
      </c>
      <c r="G170">
        <v>494.1</v>
      </c>
      <c r="H170">
        <v>494.1</v>
      </c>
      <c r="I170">
        <v>88.94</v>
      </c>
      <c r="J170" t="s">
        <v>30</v>
      </c>
      <c r="K170">
        <v>0</v>
      </c>
      <c r="L170">
        <v>0</v>
      </c>
      <c r="M170" t="s">
        <v>31</v>
      </c>
      <c r="N170">
        <v>0</v>
      </c>
      <c r="O170">
        <v>0</v>
      </c>
      <c r="P170" t="s">
        <v>31</v>
      </c>
      <c r="Q170">
        <v>494.1</v>
      </c>
      <c r="R170">
        <v>8.15</v>
      </c>
      <c r="S170" t="s">
        <v>33</v>
      </c>
      <c r="T170">
        <v>494.1</v>
      </c>
      <c r="U170">
        <v>37.550000000000004</v>
      </c>
      <c r="V170" t="s">
        <v>33</v>
      </c>
      <c r="W170" t="s">
        <v>33</v>
      </c>
      <c r="X170" t="s">
        <v>2891</v>
      </c>
      <c r="Y170" t="s">
        <v>96</v>
      </c>
      <c r="Z170" t="s">
        <v>2892</v>
      </c>
      <c r="AA170" t="s">
        <v>2893</v>
      </c>
      <c r="AC170" s="13" t="str">
        <f t="shared" si="26"/>
        <v>000167287</v>
      </c>
      <c r="AD170" t="str">
        <f t="shared" si="27"/>
        <v>03/11/2015</v>
      </c>
      <c r="AE170" t="str">
        <f t="shared" si="28"/>
        <v>52516762000149</v>
      </c>
      <c r="AF170" s="14">
        <f t="shared" si="29"/>
        <v>494.1</v>
      </c>
      <c r="AG170">
        <f t="shared" si="30"/>
        <v>0</v>
      </c>
      <c r="AH170">
        <f t="shared" si="31"/>
        <v>1</v>
      </c>
      <c r="AI170" s="16">
        <v>6784273</v>
      </c>
      <c r="AJ170" s="16" t="s">
        <v>7284</v>
      </c>
      <c r="AK170" s="16" t="s">
        <v>7285</v>
      </c>
      <c r="AL170" s="16" t="s">
        <v>7080</v>
      </c>
      <c r="AM170" s="16" t="s">
        <v>7143</v>
      </c>
      <c r="AN170">
        <v>25000</v>
      </c>
      <c r="AO170" t="e">
        <f>VLOOKUP(TRIM(AL170),'Parcela Dedutivel'!$A$1:$B$65536,2,FALSE)</f>
        <v>#N/A</v>
      </c>
      <c r="AP170" s="15">
        <f t="shared" si="32"/>
        <v>0</v>
      </c>
      <c r="AQ170" s="16">
        <f t="shared" si="33"/>
        <v>0</v>
      </c>
      <c r="AU170" t="s">
        <v>3207</v>
      </c>
      <c r="AV170" s="18">
        <v>42312</v>
      </c>
      <c r="AW170" t="s">
        <v>3128</v>
      </c>
      <c r="AX170" t="str">
        <f t="shared" si="34"/>
        <v>03054923000203</v>
      </c>
      <c r="AY170" s="17">
        <f t="shared" si="35"/>
        <v>1420.7</v>
      </c>
      <c r="AZ170" s="17">
        <f t="shared" si="36"/>
        <v>0</v>
      </c>
      <c r="BB170" t="str">
        <f t="shared" si="37"/>
        <v>04/11/2015;03054923000203;1420,70;0,00</v>
      </c>
    </row>
    <row r="171" spans="1:54" x14ac:dyDescent="0.25">
      <c r="A171" t="s">
        <v>26</v>
      </c>
      <c r="B171" t="s">
        <v>2890</v>
      </c>
      <c r="C171">
        <v>42311</v>
      </c>
      <c r="D171" t="s">
        <v>2804</v>
      </c>
      <c r="E171" t="s">
        <v>6979</v>
      </c>
      <c r="F171" t="s">
        <v>29</v>
      </c>
      <c r="G171">
        <v>773.1</v>
      </c>
      <c r="H171">
        <v>773.1</v>
      </c>
      <c r="I171">
        <v>139.16</v>
      </c>
      <c r="J171" t="s">
        <v>30</v>
      </c>
      <c r="K171">
        <v>0</v>
      </c>
      <c r="L171">
        <v>0</v>
      </c>
      <c r="M171" t="s">
        <v>31</v>
      </c>
      <c r="N171">
        <v>0</v>
      </c>
      <c r="O171">
        <v>0</v>
      </c>
      <c r="P171" t="s">
        <v>31</v>
      </c>
      <c r="Q171">
        <v>773.1</v>
      </c>
      <c r="R171">
        <v>12.76</v>
      </c>
      <c r="S171" t="s">
        <v>33</v>
      </c>
      <c r="T171">
        <v>773.1</v>
      </c>
      <c r="U171">
        <v>58.76</v>
      </c>
      <c r="V171" t="s">
        <v>33</v>
      </c>
      <c r="W171" t="s">
        <v>33</v>
      </c>
      <c r="X171" t="s">
        <v>2891</v>
      </c>
      <c r="Y171" t="s">
        <v>1378</v>
      </c>
      <c r="Z171" t="s">
        <v>2894</v>
      </c>
      <c r="AA171" t="s">
        <v>2895</v>
      </c>
      <c r="AC171" s="13" t="str">
        <f t="shared" si="26"/>
        <v>000167287</v>
      </c>
      <c r="AD171" t="str">
        <f t="shared" si="27"/>
        <v>03/11/2015</v>
      </c>
      <c r="AE171" t="str">
        <f t="shared" si="28"/>
        <v>52516762000149</v>
      </c>
      <c r="AF171" s="14">
        <f t="shared" si="29"/>
        <v>773.1</v>
      </c>
      <c r="AG171">
        <f t="shared" si="30"/>
        <v>0</v>
      </c>
      <c r="AH171">
        <f t="shared" si="31"/>
        <v>1</v>
      </c>
      <c r="AI171" s="16">
        <v>6783199</v>
      </c>
      <c r="AJ171" s="16" t="s">
        <v>7146</v>
      </c>
      <c r="AK171" s="16" t="s">
        <v>7286</v>
      </c>
      <c r="AL171" s="16" t="s">
        <v>7081</v>
      </c>
      <c r="AM171" s="16" t="s">
        <v>7140</v>
      </c>
      <c r="AN171">
        <v>50000</v>
      </c>
      <c r="AO171" t="e">
        <f>VLOOKUP(TRIM(AL171),'Parcela Dedutivel'!$A$1:$B$65536,2,FALSE)</f>
        <v>#N/A</v>
      </c>
      <c r="AP171" s="15">
        <f t="shared" si="32"/>
        <v>0</v>
      </c>
      <c r="AQ171" s="16">
        <f t="shared" si="33"/>
        <v>0</v>
      </c>
      <c r="AU171" t="s">
        <v>3208</v>
      </c>
      <c r="AV171" s="18">
        <v>42312</v>
      </c>
      <c r="AW171" t="s">
        <v>3209</v>
      </c>
      <c r="AX171" t="str">
        <f t="shared" si="34"/>
        <v>03606810000184</v>
      </c>
      <c r="AY171" s="17">
        <f t="shared" si="35"/>
        <v>795.86</v>
      </c>
      <c r="AZ171" s="17">
        <f t="shared" si="36"/>
        <v>0</v>
      </c>
      <c r="BB171" t="str">
        <f t="shared" si="37"/>
        <v>04/11/2015;03606810000184;795,86;0,00</v>
      </c>
    </row>
    <row r="172" spans="1:54" x14ac:dyDescent="0.25">
      <c r="A172" t="s">
        <v>26</v>
      </c>
      <c r="B172" t="s">
        <v>2896</v>
      </c>
      <c r="C172">
        <v>42311</v>
      </c>
      <c r="D172" t="s">
        <v>2804</v>
      </c>
      <c r="E172" t="s">
        <v>6979</v>
      </c>
      <c r="F172" t="s">
        <v>29</v>
      </c>
      <c r="G172">
        <v>112.71000000000001</v>
      </c>
      <c r="H172">
        <v>98.01</v>
      </c>
      <c r="I172">
        <v>17.64</v>
      </c>
      <c r="J172" t="s">
        <v>30</v>
      </c>
      <c r="K172">
        <v>0</v>
      </c>
      <c r="L172">
        <v>0</v>
      </c>
      <c r="M172" t="s">
        <v>31</v>
      </c>
      <c r="N172">
        <v>98.01</v>
      </c>
      <c r="O172">
        <v>14.700000000000001</v>
      </c>
      <c r="P172" t="s">
        <v>2788</v>
      </c>
      <c r="Q172">
        <v>98.01</v>
      </c>
      <c r="R172">
        <v>1.62</v>
      </c>
      <c r="S172" t="s">
        <v>33</v>
      </c>
      <c r="T172">
        <v>98.01</v>
      </c>
      <c r="U172">
        <v>7.45</v>
      </c>
      <c r="V172" t="s">
        <v>33</v>
      </c>
      <c r="W172" t="s">
        <v>33</v>
      </c>
      <c r="X172" t="s">
        <v>2864</v>
      </c>
      <c r="Y172" t="s">
        <v>96</v>
      </c>
      <c r="Z172" t="s">
        <v>2897</v>
      </c>
      <c r="AA172" t="s">
        <v>2898</v>
      </c>
      <c r="AC172" s="13" t="str">
        <f t="shared" si="26"/>
        <v>000167288</v>
      </c>
      <c r="AD172" t="str">
        <f t="shared" si="27"/>
        <v>03/11/2015</v>
      </c>
      <c r="AE172" t="str">
        <f t="shared" si="28"/>
        <v>59104422001806</v>
      </c>
      <c r="AF172" s="14">
        <f t="shared" si="29"/>
        <v>112.71000000000001</v>
      </c>
      <c r="AG172">
        <f t="shared" si="30"/>
        <v>0</v>
      </c>
      <c r="AH172">
        <f t="shared" si="31"/>
        <v>1</v>
      </c>
      <c r="AI172" s="16">
        <v>6819492</v>
      </c>
      <c r="AJ172" s="16" t="s">
        <v>7287</v>
      </c>
      <c r="AK172" s="16" t="s">
        <v>7288</v>
      </c>
      <c r="AL172" s="16" t="s">
        <v>7082</v>
      </c>
      <c r="AM172" s="16" t="s">
        <v>7140</v>
      </c>
      <c r="AN172">
        <v>4000</v>
      </c>
      <c r="AO172" t="e">
        <f>VLOOKUP(TRIM(AL172),'Parcela Dedutivel'!$A$1:$B$65536,2,FALSE)</f>
        <v>#N/A</v>
      </c>
      <c r="AP172" s="15">
        <f t="shared" si="32"/>
        <v>0</v>
      </c>
      <c r="AQ172" s="16">
        <f t="shared" si="33"/>
        <v>0</v>
      </c>
      <c r="AU172" t="s">
        <v>3212</v>
      </c>
      <c r="AV172" s="18">
        <v>42312</v>
      </c>
      <c r="AW172" t="s">
        <v>3022</v>
      </c>
      <c r="AX172" t="str">
        <f t="shared" si="34"/>
        <v>59105999000348</v>
      </c>
      <c r="AY172" s="17">
        <f t="shared" si="35"/>
        <v>7033.6500000000005</v>
      </c>
      <c r="AZ172" s="17">
        <f t="shared" si="36"/>
        <v>0</v>
      </c>
      <c r="BB172" t="str">
        <f t="shared" si="37"/>
        <v>04/11/2015;59105999000348;7033,65;0,00</v>
      </c>
    </row>
    <row r="173" spans="1:54" x14ac:dyDescent="0.25">
      <c r="A173" t="s">
        <v>26</v>
      </c>
      <c r="B173" t="s">
        <v>2899</v>
      </c>
      <c r="C173">
        <v>42311</v>
      </c>
      <c r="D173" t="s">
        <v>2804</v>
      </c>
      <c r="E173" t="s">
        <v>6979</v>
      </c>
      <c r="F173" t="s">
        <v>29</v>
      </c>
      <c r="G173">
        <v>135.26</v>
      </c>
      <c r="H173">
        <v>117.62</v>
      </c>
      <c r="I173">
        <v>21.17</v>
      </c>
      <c r="J173" t="s">
        <v>30</v>
      </c>
      <c r="K173">
        <v>0</v>
      </c>
      <c r="L173">
        <v>0</v>
      </c>
      <c r="M173" t="s">
        <v>31</v>
      </c>
      <c r="N173">
        <v>117.62</v>
      </c>
      <c r="O173">
        <v>17.64</v>
      </c>
      <c r="P173" t="s">
        <v>2788</v>
      </c>
      <c r="Q173">
        <v>117.62</v>
      </c>
      <c r="R173">
        <v>1.94</v>
      </c>
      <c r="S173" t="s">
        <v>33</v>
      </c>
      <c r="T173">
        <v>117.62</v>
      </c>
      <c r="U173">
        <v>8.94</v>
      </c>
      <c r="V173" t="s">
        <v>33</v>
      </c>
      <c r="W173" t="s">
        <v>33</v>
      </c>
      <c r="X173" t="s">
        <v>2864</v>
      </c>
      <c r="Y173" t="s">
        <v>91</v>
      </c>
      <c r="Z173" t="s">
        <v>2900</v>
      </c>
      <c r="AA173" t="s">
        <v>2901</v>
      </c>
      <c r="AC173" s="13" t="str">
        <f t="shared" si="26"/>
        <v>000167289</v>
      </c>
      <c r="AD173" t="str">
        <f t="shared" si="27"/>
        <v>03/11/2015</v>
      </c>
      <c r="AE173" t="str">
        <f t="shared" si="28"/>
        <v>59104422001806</v>
      </c>
      <c r="AF173" s="14">
        <f t="shared" si="29"/>
        <v>135.26</v>
      </c>
      <c r="AG173">
        <f t="shared" si="30"/>
        <v>2.9077631999999998</v>
      </c>
      <c r="AH173">
        <f t="shared" si="31"/>
        <v>1</v>
      </c>
      <c r="AI173" s="16">
        <v>7693165</v>
      </c>
      <c r="AJ173" s="16" t="s">
        <v>7289</v>
      </c>
      <c r="AK173" s="16" t="s">
        <v>7290</v>
      </c>
      <c r="AL173" s="16" t="s">
        <v>7083</v>
      </c>
      <c r="AM173" s="16" t="s">
        <v>7143</v>
      </c>
      <c r="AN173">
        <v>2000</v>
      </c>
      <c r="AO173" t="e">
        <f>VLOOKUP(TRIM(AL173),'Parcela Dedutivel'!$A$1:$B$65536,2,FALSE)</f>
        <v>#N/A</v>
      </c>
      <c r="AP173" s="15">
        <f t="shared" si="32"/>
        <v>0</v>
      </c>
      <c r="AQ173" s="16">
        <f t="shared" si="33"/>
        <v>0</v>
      </c>
      <c r="AU173" t="s">
        <v>3213</v>
      </c>
      <c r="AV173" s="18">
        <v>42312</v>
      </c>
      <c r="AW173" t="s">
        <v>3214</v>
      </c>
      <c r="AX173" t="str">
        <f t="shared" si="34"/>
        <v>56545742000157</v>
      </c>
      <c r="AY173" s="17">
        <f t="shared" si="35"/>
        <v>548.58000000000004</v>
      </c>
      <c r="AZ173" s="17">
        <f t="shared" si="36"/>
        <v>0</v>
      </c>
      <c r="BB173" t="str">
        <f t="shared" si="37"/>
        <v>04/11/2015;56545742000157;548,58;0,00</v>
      </c>
    </row>
    <row r="174" spans="1:54" x14ac:dyDescent="0.25">
      <c r="A174" t="s">
        <v>26</v>
      </c>
      <c r="B174" t="s">
        <v>2902</v>
      </c>
      <c r="C174">
        <v>42311</v>
      </c>
      <c r="D174" t="s">
        <v>2903</v>
      </c>
      <c r="E174" t="s">
        <v>6979</v>
      </c>
      <c r="F174" t="s">
        <v>272</v>
      </c>
      <c r="G174">
        <v>1031.04</v>
      </c>
      <c r="H174">
        <v>0</v>
      </c>
      <c r="I174">
        <v>0</v>
      </c>
      <c r="J174" t="s">
        <v>31</v>
      </c>
      <c r="K174">
        <v>0</v>
      </c>
      <c r="L174">
        <v>0</v>
      </c>
      <c r="M174" t="s">
        <v>31</v>
      </c>
      <c r="N174">
        <v>0</v>
      </c>
      <c r="O174">
        <v>0</v>
      </c>
      <c r="P174" t="s">
        <v>31</v>
      </c>
      <c r="Q174">
        <v>1031.04</v>
      </c>
      <c r="R174">
        <v>0</v>
      </c>
      <c r="S174" t="s">
        <v>2904</v>
      </c>
      <c r="T174">
        <v>1031.04</v>
      </c>
      <c r="U174">
        <v>0</v>
      </c>
      <c r="V174" t="s">
        <v>2904</v>
      </c>
      <c r="W174" t="s">
        <v>33</v>
      </c>
      <c r="X174" t="s">
        <v>2905</v>
      </c>
      <c r="Y174" t="s">
        <v>96</v>
      </c>
      <c r="Z174" t="s">
        <v>2906</v>
      </c>
      <c r="AA174" t="s">
        <v>2907</v>
      </c>
      <c r="AC174" s="13" t="str">
        <f t="shared" si="26"/>
        <v>000167290</v>
      </c>
      <c r="AD174" t="str">
        <f t="shared" si="27"/>
        <v>03/11/2015</v>
      </c>
      <c r="AE174" t="str">
        <f t="shared" si="28"/>
        <v>08962294000144</v>
      </c>
      <c r="AF174" s="14">
        <f t="shared" si="29"/>
        <v>1031.04</v>
      </c>
      <c r="AG174">
        <f t="shared" si="30"/>
        <v>0</v>
      </c>
      <c r="AH174">
        <f t="shared" si="31"/>
        <v>1</v>
      </c>
      <c r="AI174" s="16">
        <v>7693165</v>
      </c>
      <c r="AJ174" s="16" t="s">
        <v>7289</v>
      </c>
      <c r="AK174" s="16" t="s">
        <v>7291</v>
      </c>
      <c r="AL174" s="16" t="s">
        <v>7083</v>
      </c>
      <c r="AM174" s="16" t="s">
        <v>7143</v>
      </c>
      <c r="AN174">
        <v>2000</v>
      </c>
      <c r="AO174" t="e">
        <f>VLOOKUP(TRIM(AL174),'Parcela Dedutivel'!$A$1:$B$65536,2,FALSE)</f>
        <v>#N/A</v>
      </c>
      <c r="AP174" s="15">
        <f t="shared" si="32"/>
        <v>0</v>
      </c>
      <c r="AQ174" s="16">
        <f t="shared" si="33"/>
        <v>0</v>
      </c>
      <c r="AU174" t="s">
        <v>3215</v>
      </c>
      <c r="AV174" s="18">
        <v>42312</v>
      </c>
      <c r="AW174" t="s">
        <v>3214</v>
      </c>
      <c r="AX174" t="str">
        <f t="shared" si="34"/>
        <v>56545742000157</v>
      </c>
      <c r="AY174" s="17">
        <f t="shared" si="35"/>
        <v>893.88</v>
      </c>
      <c r="AZ174" s="17">
        <f t="shared" si="36"/>
        <v>0</v>
      </c>
      <c r="BB174" t="str">
        <f t="shared" si="37"/>
        <v>04/11/2015;56545742000157;893,88;0,00</v>
      </c>
    </row>
    <row r="175" spans="1:54" x14ac:dyDescent="0.25">
      <c r="A175" t="s">
        <v>26</v>
      </c>
      <c r="B175" t="s">
        <v>2908</v>
      </c>
      <c r="C175">
        <v>42311</v>
      </c>
      <c r="D175" t="s">
        <v>2804</v>
      </c>
      <c r="E175" t="s">
        <v>6979</v>
      </c>
      <c r="F175" t="s">
        <v>29</v>
      </c>
      <c r="G175">
        <v>2568.75</v>
      </c>
      <c r="H175">
        <v>0</v>
      </c>
      <c r="I175">
        <v>0</v>
      </c>
      <c r="J175" t="s">
        <v>31</v>
      </c>
      <c r="K175">
        <v>0</v>
      </c>
      <c r="L175">
        <v>0</v>
      </c>
      <c r="M175" t="s">
        <v>31</v>
      </c>
      <c r="N175">
        <v>0</v>
      </c>
      <c r="O175">
        <v>0</v>
      </c>
      <c r="P175" t="s">
        <v>31</v>
      </c>
      <c r="Q175">
        <v>2568.75</v>
      </c>
      <c r="R175">
        <v>42.38</v>
      </c>
      <c r="S175" t="s">
        <v>33</v>
      </c>
      <c r="T175">
        <v>2568.75</v>
      </c>
      <c r="U175">
        <v>195.23000000000002</v>
      </c>
      <c r="V175" t="s">
        <v>33</v>
      </c>
      <c r="W175" t="s">
        <v>33</v>
      </c>
      <c r="X175" t="s">
        <v>2555</v>
      </c>
      <c r="Y175" t="s">
        <v>91</v>
      </c>
      <c r="Z175" t="s">
        <v>2909</v>
      </c>
      <c r="AA175" t="s">
        <v>2910</v>
      </c>
      <c r="AC175" s="13" t="str">
        <f t="shared" si="26"/>
        <v>000167291</v>
      </c>
      <c r="AD175" t="str">
        <f t="shared" si="27"/>
        <v>03/11/2015</v>
      </c>
      <c r="AE175" t="str">
        <f t="shared" si="28"/>
        <v>08285374000293</v>
      </c>
      <c r="AF175" s="14">
        <f t="shared" si="29"/>
        <v>2568.75</v>
      </c>
      <c r="AG175">
        <f t="shared" si="30"/>
        <v>0</v>
      </c>
      <c r="AH175">
        <f t="shared" si="31"/>
        <v>1</v>
      </c>
      <c r="AI175" s="16">
        <v>7782655</v>
      </c>
      <c r="AJ175" s="16" t="s">
        <v>7292</v>
      </c>
      <c r="AK175" s="16" t="s">
        <v>7293</v>
      </c>
      <c r="AL175" s="16" t="s">
        <v>7084</v>
      </c>
      <c r="AM175" s="16" t="s">
        <v>7143</v>
      </c>
      <c r="AN175">
        <v>2000</v>
      </c>
      <c r="AO175" t="e">
        <f>VLOOKUP(TRIM(AL175),'Parcela Dedutivel'!$A$1:$B$65536,2,FALSE)</f>
        <v>#N/A</v>
      </c>
      <c r="AP175" s="15">
        <f t="shared" si="32"/>
        <v>0</v>
      </c>
      <c r="AQ175" s="16">
        <f t="shared" si="33"/>
        <v>0</v>
      </c>
      <c r="AU175" t="s">
        <v>3220</v>
      </c>
      <c r="AV175" s="18">
        <v>42312</v>
      </c>
      <c r="AW175" t="s">
        <v>3222</v>
      </c>
      <c r="AX175" t="str">
        <f t="shared" si="34"/>
        <v>46044053004607</v>
      </c>
      <c r="AY175" s="17">
        <f t="shared" si="35"/>
        <v>3938.49</v>
      </c>
      <c r="AZ175" s="17">
        <f t="shared" si="36"/>
        <v>0</v>
      </c>
      <c r="BB175" t="str">
        <f t="shared" si="37"/>
        <v>04/11/2015;46044053004607;3938,49;0,00</v>
      </c>
    </row>
    <row r="176" spans="1:54" x14ac:dyDescent="0.25">
      <c r="A176" t="s">
        <v>26</v>
      </c>
      <c r="B176" t="s">
        <v>2911</v>
      </c>
      <c r="C176">
        <v>42311</v>
      </c>
      <c r="D176" t="s">
        <v>2841</v>
      </c>
      <c r="E176" t="s">
        <v>6979</v>
      </c>
      <c r="F176" t="s">
        <v>2912</v>
      </c>
      <c r="G176">
        <v>23527.510000000002</v>
      </c>
      <c r="H176">
        <v>23527.510000000002</v>
      </c>
      <c r="I176">
        <v>1646.93</v>
      </c>
      <c r="J176" t="s">
        <v>30</v>
      </c>
      <c r="K176">
        <v>0</v>
      </c>
      <c r="L176">
        <v>0</v>
      </c>
      <c r="M176" t="s">
        <v>31</v>
      </c>
      <c r="N176">
        <v>0</v>
      </c>
      <c r="O176">
        <v>0</v>
      </c>
      <c r="P176" t="s">
        <v>31</v>
      </c>
      <c r="Q176">
        <v>23527.510000000002</v>
      </c>
      <c r="R176">
        <v>388.2</v>
      </c>
      <c r="S176" t="s">
        <v>33</v>
      </c>
      <c r="T176">
        <v>23527.510000000002</v>
      </c>
      <c r="U176">
        <v>1788.0900000000001</v>
      </c>
      <c r="V176" t="s">
        <v>33</v>
      </c>
      <c r="W176" t="s">
        <v>33</v>
      </c>
      <c r="X176" t="s">
        <v>2913</v>
      </c>
      <c r="Y176" t="s">
        <v>167</v>
      </c>
      <c r="Z176" t="s">
        <v>168</v>
      </c>
      <c r="AA176" t="s">
        <v>2914</v>
      </c>
      <c r="AC176" s="13" t="str">
        <f t="shared" si="26"/>
        <v>000167292</v>
      </c>
      <c r="AD176" t="str">
        <f t="shared" si="27"/>
        <v>03/11/2015</v>
      </c>
      <c r="AE176" t="str">
        <f t="shared" si="28"/>
        <v>33592510037821</v>
      </c>
      <c r="AF176" s="14">
        <f t="shared" si="29"/>
        <v>23527.510000000002</v>
      </c>
      <c r="AG176">
        <f t="shared" si="30"/>
        <v>0</v>
      </c>
      <c r="AH176">
        <f t="shared" si="31"/>
        <v>1</v>
      </c>
      <c r="AI176" s="16">
        <v>6783873</v>
      </c>
      <c r="AJ176" s="16" t="s">
        <v>7154</v>
      </c>
      <c r="AK176" s="16" t="s">
        <v>7294</v>
      </c>
      <c r="AL176" s="16" t="s">
        <v>7001</v>
      </c>
      <c r="AM176" s="16" t="s">
        <v>7140</v>
      </c>
      <c r="AN176">
        <v>36000</v>
      </c>
      <c r="AO176" t="e">
        <f>VLOOKUP(TRIM(AL176),'Parcela Dedutivel'!$A$1:$B$65536,2,FALSE)</f>
        <v>#N/A</v>
      </c>
      <c r="AP176" s="15">
        <f t="shared" si="32"/>
        <v>0</v>
      </c>
      <c r="AQ176" s="16">
        <f t="shared" si="33"/>
        <v>0</v>
      </c>
      <c r="AU176" t="s">
        <v>3227</v>
      </c>
      <c r="AV176" s="18">
        <v>42312</v>
      </c>
      <c r="AW176" t="s">
        <v>3228</v>
      </c>
      <c r="AX176" t="str">
        <f t="shared" si="34"/>
        <v>43461789000433</v>
      </c>
      <c r="AY176" s="17">
        <f t="shared" si="35"/>
        <v>892.1</v>
      </c>
      <c r="AZ176" s="17">
        <f t="shared" si="36"/>
        <v>0</v>
      </c>
      <c r="BB176" t="str">
        <f t="shared" si="37"/>
        <v>04/11/2015;43461789000433;892,10;0,00</v>
      </c>
    </row>
    <row r="177" spans="1:54" x14ac:dyDescent="0.25">
      <c r="A177" t="s">
        <v>26</v>
      </c>
      <c r="B177" t="s">
        <v>2915</v>
      </c>
      <c r="C177">
        <v>42311</v>
      </c>
      <c r="D177" t="s">
        <v>2804</v>
      </c>
      <c r="E177" t="s">
        <v>6979</v>
      </c>
      <c r="F177" t="s">
        <v>29</v>
      </c>
      <c r="G177">
        <v>618.20000000000005</v>
      </c>
      <c r="H177">
        <v>0</v>
      </c>
      <c r="I177">
        <v>0</v>
      </c>
      <c r="J177" t="s">
        <v>31</v>
      </c>
      <c r="K177">
        <v>0</v>
      </c>
      <c r="L177">
        <v>0</v>
      </c>
      <c r="M177" t="s">
        <v>31</v>
      </c>
      <c r="N177">
        <v>0</v>
      </c>
      <c r="O177">
        <v>0</v>
      </c>
      <c r="P177" t="s">
        <v>31</v>
      </c>
      <c r="Q177">
        <v>618.20000000000005</v>
      </c>
      <c r="R177">
        <v>10.200000000000001</v>
      </c>
      <c r="S177" t="s">
        <v>33</v>
      </c>
      <c r="T177">
        <v>618.20000000000005</v>
      </c>
      <c r="U177">
        <v>46.980000000000004</v>
      </c>
      <c r="V177" t="s">
        <v>33</v>
      </c>
      <c r="W177" t="s">
        <v>33</v>
      </c>
      <c r="X177" t="s">
        <v>2916</v>
      </c>
      <c r="Y177" t="s">
        <v>91</v>
      </c>
      <c r="Z177" t="s">
        <v>2917</v>
      </c>
      <c r="AA177" t="s">
        <v>2918</v>
      </c>
      <c r="AC177" s="13" t="str">
        <f t="shared" si="26"/>
        <v>000167293</v>
      </c>
      <c r="AD177" t="str">
        <f t="shared" si="27"/>
        <v>03/11/2015</v>
      </c>
      <c r="AE177" t="str">
        <f t="shared" si="28"/>
        <v>04009604000400</v>
      </c>
      <c r="AF177" s="14">
        <f t="shared" si="29"/>
        <v>618.20000000000005</v>
      </c>
      <c r="AG177">
        <f t="shared" si="30"/>
        <v>0</v>
      </c>
      <c r="AH177">
        <f t="shared" si="31"/>
        <v>1</v>
      </c>
      <c r="AI177" s="16">
        <v>6783206</v>
      </c>
      <c r="AJ177" s="16" t="s">
        <v>7295</v>
      </c>
      <c r="AK177" s="16" t="s">
        <v>7296</v>
      </c>
      <c r="AL177" s="16" t="s">
        <v>7085</v>
      </c>
      <c r="AM177" s="16" t="s">
        <v>7140</v>
      </c>
      <c r="AN177">
        <v>2000</v>
      </c>
      <c r="AO177">
        <f>VLOOKUP(TRIM(AL177),'Parcela Dedutivel'!$A$1:$B$65536,2,FALSE)</f>
        <v>0</v>
      </c>
      <c r="AP177" s="15">
        <f t="shared" si="32"/>
        <v>0</v>
      </c>
      <c r="AQ177" s="16">
        <f t="shared" si="33"/>
        <v>0</v>
      </c>
      <c r="AU177" t="s">
        <v>3233</v>
      </c>
      <c r="AV177" s="18">
        <v>42312</v>
      </c>
      <c r="AW177" t="s">
        <v>3234</v>
      </c>
      <c r="AX177" t="str">
        <f t="shared" si="34"/>
        <v>46044053005417</v>
      </c>
      <c r="AY177" s="17">
        <f t="shared" si="35"/>
        <v>2845.26</v>
      </c>
      <c r="AZ177" s="17">
        <f t="shared" si="36"/>
        <v>0</v>
      </c>
      <c r="BB177" t="str">
        <f t="shared" si="37"/>
        <v>04/11/2015;46044053005417;2845,26;0,00</v>
      </c>
    </row>
    <row r="178" spans="1:54" x14ac:dyDescent="0.25">
      <c r="A178" t="s">
        <v>26</v>
      </c>
      <c r="B178" t="s">
        <v>2919</v>
      </c>
      <c r="C178">
        <v>42311</v>
      </c>
      <c r="D178" t="s">
        <v>2804</v>
      </c>
      <c r="E178" t="s">
        <v>6979</v>
      </c>
      <c r="F178" t="s">
        <v>29</v>
      </c>
      <c r="G178">
        <v>523.20000000000005</v>
      </c>
      <c r="H178">
        <v>0</v>
      </c>
      <c r="I178">
        <v>0</v>
      </c>
      <c r="J178" t="s">
        <v>31</v>
      </c>
      <c r="K178">
        <v>0</v>
      </c>
      <c r="L178">
        <v>0</v>
      </c>
      <c r="M178" t="s">
        <v>31</v>
      </c>
      <c r="N178">
        <v>0</v>
      </c>
      <c r="O178">
        <v>0</v>
      </c>
      <c r="P178" t="s">
        <v>31</v>
      </c>
      <c r="Q178">
        <v>523.20000000000005</v>
      </c>
      <c r="R178">
        <v>8.6300000000000008</v>
      </c>
      <c r="S178" t="s">
        <v>33</v>
      </c>
      <c r="T178">
        <v>523.20000000000005</v>
      </c>
      <c r="U178">
        <v>39.76</v>
      </c>
      <c r="V178" t="s">
        <v>33</v>
      </c>
      <c r="W178" t="s">
        <v>33</v>
      </c>
      <c r="X178" t="s">
        <v>2555</v>
      </c>
      <c r="Y178" t="s">
        <v>2556</v>
      </c>
      <c r="Z178" t="s">
        <v>2920</v>
      </c>
      <c r="AA178" t="s">
        <v>2921</v>
      </c>
      <c r="AC178" s="13" t="str">
        <f t="shared" si="26"/>
        <v>000167294</v>
      </c>
      <c r="AD178" t="str">
        <f t="shared" si="27"/>
        <v>03/11/2015</v>
      </c>
      <c r="AE178" t="str">
        <f t="shared" si="28"/>
        <v>08285374000293</v>
      </c>
      <c r="AF178" s="14">
        <f t="shared" si="29"/>
        <v>523.20000000000005</v>
      </c>
      <c r="AG178">
        <f t="shared" si="30"/>
        <v>0</v>
      </c>
      <c r="AH178">
        <f t="shared" si="31"/>
        <v>1</v>
      </c>
      <c r="AI178" s="16">
        <v>241984</v>
      </c>
      <c r="AJ178" s="16" t="s">
        <v>7191</v>
      </c>
      <c r="AK178" s="16" t="s">
        <v>7297</v>
      </c>
      <c r="AL178" s="16" t="s">
        <v>7086</v>
      </c>
      <c r="AM178" s="16" t="s">
        <v>7193</v>
      </c>
      <c r="AN178">
        <v>54</v>
      </c>
      <c r="AO178" t="e">
        <f>VLOOKUP(TRIM(AL178),'Parcela Dedutivel'!$A$1:$B$65536,2,FALSE)</f>
        <v>#N/A</v>
      </c>
      <c r="AP178" s="15">
        <f t="shared" si="32"/>
        <v>0</v>
      </c>
      <c r="AQ178" s="16">
        <f t="shared" si="33"/>
        <v>0</v>
      </c>
      <c r="AU178" t="s">
        <v>3237</v>
      </c>
      <c r="AV178" s="18">
        <v>42312</v>
      </c>
      <c r="AW178" t="s">
        <v>1693</v>
      </c>
      <c r="AX178" t="str">
        <f t="shared" si="34"/>
        <v>43854777000126</v>
      </c>
      <c r="AY178" s="17">
        <f t="shared" si="35"/>
        <v>797.06999999999994</v>
      </c>
      <c r="AZ178" s="17">
        <f t="shared" si="36"/>
        <v>376.52250000000004</v>
      </c>
      <c r="BB178" t="str">
        <f t="shared" si="37"/>
        <v>04/11/2015;43854777000126;797,07;376,52</v>
      </c>
    </row>
    <row r="179" spans="1:54" x14ac:dyDescent="0.25">
      <c r="A179" t="s">
        <v>26</v>
      </c>
      <c r="B179" t="s">
        <v>2919</v>
      </c>
      <c r="C179">
        <v>42311</v>
      </c>
      <c r="D179" t="s">
        <v>2804</v>
      </c>
      <c r="E179" t="s">
        <v>6979</v>
      </c>
      <c r="F179" t="s">
        <v>29</v>
      </c>
      <c r="G179">
        <v>25.3</v>
      </c>
      <c r="H179">
        <v>0</v>
      </c>
      <c r="I179">
        <v>0</v>
      </c>
      <c r="J179" t="s">
        <v>31</v>
      </c>
      <c r="K179">
        <v>0</v>
      </c>
      <c r="L179">
        <v>0</v>
      </c>
      <c r="M179" t="s">
        <v>31</v>
      </c>
      <c r="N179">
        <v>0</v>
      </c>
      <c r="O179">
        <v>0</v>
      </c>
      <c r="P179" t="s">
        <v>31</v>
      </c>
      <c r="Q179">
        <v>25.3</v>
      </c>
      <c r="R179">
        <v>0.42</v>
      </c>
      <c r="S179" t="s">
        <v>33</v>
      </c>
      <c r="T179">
        <v>25.3</v>
      </c>
      <c r="U179">
        <v>1.92</v>
      </c>
      <c r="V179" t="s">
        <v>33</v>
      </c>
      <c r="W179" t="s">
        <v>33</v>
      </c>
      <c r="X179" t="s">
        <v>2555</v>
      </c>
      <c r="Y179" t="s">
        <v>1378</v>
      </c>
      <c r="Z179" t="s">
        <v>2922</v>
      </c>
      <c r="AA179" t="s">
        <v>2923</v>
      </c>
      <c r="AC179" s="13" t="str">
        <f t="shared" si="26"/>
        <v>000167294</v>
      </c>
      <c r="AD179" t="str">
        <f t="shared" si="27"/>
        <v>03/11/2015</v>
      </c>
      <c r="AE179" t="str">
        <f t="shared" si="28"/>
        <v>08285374000293</v>
      </c>
      <c r="AF179" s="14">
        <f t="shared" si="29"/>
        <v>25.3</v>
      </c>
      <c r="AG179">
        <f t="shared" si="30"/>
        <v>0</v>
      </c>
      <c r="AH179">
        <f t="shared" si="31"/>
        <v>1</v>
      </c>
      <c r="AI179" s="16">
        <v>241984</v>
      </c>
      <c r="AJ179" s="16" t="s">
        <v>7191</v>
      </c>
      <c r="AK179" s="16" t="s">
        <v>7297</v>
      </c>
      <c r="AL179" s="16" t="s">
        <v>7087</v>
      </c>
      <c r="AM179" s="16" t="s">
        <v>7193</v>
      </c>
      <c r="AN179">
        <v>15.4</v>
      </c>
      <c r="AO179" t="e">
        <f>VLOOKUP(TRIM(AL179),'Parcela Dedutivel'!$A$1:$B$65536,2,FALSE)</f>
        <v>#N/A</v>
      </c>
      <c r="AP179" s="15">
        <f t="shared" si="32"/>
        <v>0</v>
      </c>
      <c r="AQ179" s="16">
        <f t="shared" si="33"/>
        <v>0</v>
      </c>
      <c r="AU179" t="s">
        <v>3238</v>
      </c>
      <c r="AV179" s="18">
        <v>42312</v>
      </c>
      <c r="AW179" t="s">
        <v>1649</v>
      </c>
      <c r="AX179" t="str">
        <f t="shared" si="34"/>
        <v>02737636000146</v>
      </c>
      <c r="AY179" s="17">
        <f t="shared" si="35"/>
        <v>1575.5</v>
      </c>
      <c r="AZ179" s="17">
        <f t="shared" si="36"/>
        <v>0</v>
      </c>
      <c r="BB179" t="str">
        <f t="shared" si="37"/>
        <v>04/11/2015;02737636000146;1575,50;0,00</v>
      </c>
    </row>
    <row r="180" spans="1:54" x14ac:dyDescent="0.25">
      <c r="A180" t="s">
        <v>26</v>
      </c>
      <c r="B180" t="s">
        <v>2924</v>
      </c>
      <c r="C180">
        <v>42311</v>
      </c>
      <c r="D180" t="s">
        <v>2841</v>
      </c>
      <c r="E180" t="s">
        <v>6979</v>
      </c>
      <c r="F180" t="s">
        <v>2925</v>
      </c>
      <c r="G180">
        <v>2535.67</v>
      </c>
      <c r="H180">
        <v>2535.67</v>
      </c>
      <c r="I180">
        <v>101.43</v>
      </c>
      <c r="J180" t="s">
        <v>61</v>
      </c>
      <c r="K180">
        <v>0</v>
      </c>
      <c r="L180">
        <v>0</v>
      </c>
      <c r="M180" t="s">
        <v>31</v>
      </c>
      <c r="N180">
        <v>2113.06</v>
      </c>
      <c r="O180">
        <v>422.61</v>
      </c>
      <c r="P180" t="s">
        <v>2788</v>
      </c>
      <c r="Q180">
        <v>2113.06</v>
      </c>
      <c r="R180">
        <v>34.869999999999997</v>
      </c>
      <c r="S180" t="s">
        <v>33</v>
      </c>
      <c r="T180">
        <v>2113.06</v>
      </c>
      <c r="U180">
        <v>160.59</v>
      </c>
      <c r="V180" t="s">
        <v>33</v>
      </c>
      <c r="W180" t="s">
        <v>33</v>
      </c>
      <c r="X180" t="s">
        <v>2926</v>
      </c>
      <c r="Y180" t="s">
        <v>99</v>
      </c>
      <c r="Z180" t="s">
        <v>2927</v>
      </c>
      <c r="AA180" t="s">
        <v>2928</v>
      </c>
      <c r="AC180" s="13" t="str">
        <f t="shared" si="26"/>
        <v>000167295</v>
      </c>
      <c r="AD180" t="str">
        <f t="shared" si="27"/>
        <v>03/11/2015</v>
      </c>
      <c r="AE180" t="str">
        <f t="shared" si="28"/>
        <v>14683671000370</v>
      </c>
      <c r="AF180" s="14">
        <f t="shared" si="29"/>
        <v>2535.67</v>
      </c>
      <c r="AG180">
        <f t="shared" si="30"/>
        <v>0</v>
      </c>
      <c r="AH180">
        <f t="shared" si="31"/>
        <v>1</v>
      </c>
      <c r="AI180" s="16">
        <v>241984</v>
      </c>
      <c r="AJ180" s="16" t="s">
        <v>7191</v>
      </c>
      <c r="AK180" s="16" t="s">
        <v>7297</v>
      </c>
      <c r="AL180" s="16" t="s">
        <v>7088</v>
      </c>
      <c r="AM180" s="16" t="s">
        <v>7193</v>
      </c>
      <c r="AN180">
        <v>24</v>
      </c>
      <c r="AO180" t="e">
        <f>VLOOKUP(TRIM(AL180),'Parcela Dedutivel'!$A$1:$B$65536,2,FALSE)</f>
        <v>#N/A</v>
      </c>
      <c r="AP180" s="15">
        <f t="shared" si="32"/>
        <v>0</v>
      </c>
      <c r="AQ180" s="16">
        <f t="shared" si="33"/>
        <v>0</v>
      </c>
      <c r="AU180" t="s">
        <v>3241</v>
      </c>
      <c r="AV180" s="18">
        <v>42312</v>
      </c>
      <c r="AW180" t="s">
        <v>3242</v>
      </c>
      <c r="AX180" t="str">
        <f t="shared" si="34"/>
        <v>02429869000181</v>
      </c>
      <c r="AY180" s="17">
        <f t="shared" si="35"/>
        <v>3192.8900000000003</v>
      </c>
      <c r="AZ180" s="17">
        <f t="shared" si="36"/>
        <v>0</v>
      </c>
      <c r="BB180" t="str">
        <f t="shared" si="37"/>
        <v>04/11/2015;02429869000181;3192,89;0,00</v>
      </c>
    </row>
    <row r="181" spans="1:54" x14ac:dyDescent="0.25">
      <c r="A181" t="s">
        <v>26</v>
      </c>
      <c r="B181" t="s">
        <v>2929</v>
      </c>
      <c r="C181">
        <v>42311</v>
      </c>
      <c r="D181" t="s">
        <v>2804</v>
      </c>
      <c r="E181" t="s">
        <v>6979</v>
      </c>
      <c r="F181" t="s">
        <v>29</v>
      </c>
      <c r="G181">
        <v>11062.43</v>
      </c>
      <c r="H181">
        <v>9619.5</v>
      </c>
      <c r="I181">
        <v>1731.51</v>
      </c>
      <c r="J181" t="s">
        <v>30</v>
      </c>
      <c r="K181">
        <v>0</v>
      </c>
      <c r="L181">
        <v>0</v>
      </c>
      <c r="M181" t="s">
        <v>31</v>
      </c>
      <c r="N181">
        <v>9619.5</v>
      </c>
      <c r="O181">
        <v>1442.93</v>
      </c>
      <c r="P181" t="s">
        <v>2788</v>
      </c>
      <c r="Q181">
        <v>9619.5</v>
      </c>
      <c r="R181">
        <v>158.72</v>
      </c>
      <c r="S181" t="s">
        <v>33</v>
      </c>
      <c r="T181">
        <v>9619.5</v>
      </c>
      <c r="U181">
        <v>731.08</v>
      </c>
      <c r="V181" t="s">
        <v>33</v>
      </c>
      <c r="W181" t="s">
        <v>33</v>
      </c>
      <c r="X181" t="s">
        <v>2930</v>
      </c>
      <c r="Y181" t="s">
        <v>96</v>
      </c>
      <c r="Z181" t="s">
        <v>2931</v>
      </c>
      <c r="AA181" t="s">
        <v>2932</v>
      </c>
      <c r="AC181" s="13" t="str">
        <f t="shared" si="26"/>
        <v>000167296</v>
      </c>
      <c r="AD181" t="str">
        <f t="shared" si="27"/>
        <v>03/11/2015</v>
      </c>
      <c r="AE181" t="str">
        <f t="shared" si="28"/>
        <v>59105999002804</v>
      </c>
      <c r="AF181" s="14">
        <f t="shared" si="29"/>
        <v>11062.43</v>
      </c>
      <c r="AG181">
        <f t="shared" si="30"/>
        <v>62204.306999999993</v>
      </c>
      <c r="AH181">
        <f t="shared" si="31"/>
        <v>1</v>
      </c>
      <c r="AI181" s="16">
        <v>241984</v>
      </c>
      <c r="AJ181" s="16" t="s">
        <v>7191</v>
      </c>
      <c r="AK181" s="16" t="s">
        <v>7297</v>
      </c>
      <c r="AL181" s="16" t="s">
        <v>7089</v>
      </c>
      <c r="AM181" s="16" t="s">
        <v>7193</v>
      </c>
      <c r="AN181">
        <v>18</v>
      </c>
      <c r="AO181" t="e">
        <f>VLOOKUP(TRIM(AL181),'Parcela Dedutivel'!$A$1:$B$65536,2,FALSE)</f>
        <v>#N/A</v>
      </c>
      <c r="AP181" s="15">
        <f t="shared" si="32"/>
        <v>0</v>
      </c>
      <c r="AQ181" s="16">
        <f t="shared" si="33"/>
        <v>0</v>
      </c>
      <c r="AU181" t="s">
        <v>3247</v>
      </c>
      <c r="AV181" s="18">
        <v>42312</v>
      </c>
      <c r="AW181" t="s">
        <v>3248</v>
      </c>
      <c r="AX181" t="str">
        <f t="shared" si="34"/>
        <v>32402414000133</v>
      </c>
      <c r="AY181" s="17">
        <f t="shared" si="35"/>
        <v>2104.71</v>
      </c>
      <c r="AZ181" s="17">
        <f t="shared" si="36"/>
        <v>0</v>
      </c>
      <c r="BB181" t="str">
        <f t="shared" si="37"/>
        <v>04/11/2015;32402414000133;2104,71;0,00</v>
      </c>
    </row>
    <row r="182" spans="1:54" x14ac:dyDescent="0.25">
      <c r="A182" t="s">
        <v>26</v>
      </c>
      <c r="B182" t="s">
        <v>2937</v>
      </c>
      <c r="C182">
        <v>42311</v>
      </c>
      <c r="D182" t="s">
        <v>2804</v>
      </c>
      <c r="E182" t="s">
        <v>6979</v>
      </c>
      <c r="F182" t="s">
        <v>29</v>
      </c>
      <c r="G182">
        <v>287.22000000000003</v>
      </c>
      <c r="H182">
        <v>287.22000000000003</v>
      </c>
      <c r="I182">
        <v>51.7</v>
      </c>
      <c r="J182" t="s">
        <v>30</v>
      </c>
      <c r="K182">
        <v>0</v>
      </c>
      <c r="L182">
        <v>0</v>
      </c>
      <c r="M182" t="s">
        <v>31</v>
      </c>
      <c r="N182">
        <v>0</v>
      </c>
      <c r="O182">
        <v>0</v>
      </c>
      <c r="P182" t="s">
        <v>31</v>
      </c>
      <c r="Q182">
        <v>287.22000000000003</v>
      </c>
      <c r="R182">
        <v>4.74</v>
      </c>
      <c r="S182" t="s">
        <v>33</v>
      </c>
      <c r="T182">
        <v>287.22000000000003</v>
      </c>
      <c r="U182">
        <v>21.830000000000002</v>
      </c>
      <c r="V182" t="s">
        <v>33</v>
      </c>
      <c r="W182" t="s">
        <v>33</v>
      </c>
      <c r="X182" t="s">
        <v>2864</v>
      </c>
      <c r="Y182" t="s">
        <v>1378</v>
      </c>
      <c r="Z182" t="s">
        <v>2938</v>
      </c>
      <c r="AA182" t="s">
        <v>2939</v>
      </c>
      <c r="AC182" s="13" t="str">
        <f t="shared" si="26"/>
        <v>000167298</v>
      </c>
      <c r="AD182" t="str">
        <f t="shared" si="27"/>
        <v>03/11/2015</v>
      </c>
      <c r="AE182" t="str">
        <f t="shared" si="28"/>
        <v>59104422001806</v>
      </c>
      <c r="AF182" s="14">
        <f t="shared" si="29"/>
        <v>287.22000000000003</v>
      </c>
      <c r="AG182">
        <f t="shared" si="30"/>
        <v>8.1358199999999989</v>
      </c>
      <c r="AH182">
        <f t="shared" si="31"/>
        <v>1</v>
      </c>
      <c r="AI182" s="16">
        <v>7782655</v>
      </c>
      <c r="AJ182" s="16" t="s">
        <v>7292</v>
      </c>
      <c r="AK182" s="16" t="s">
        <v>7298</v>
      </c>
      <c r="AL182" s="16" t="s">
        <v>7084</v>
      </c>
      <c r="AM182" s="16" t="s">
        <v>7143</v>
      </c>
      <c r="AN182">
        <v>2000</v>
      </c>
      <c r="AO182" t="e">
        <f>VLOOKUP(TRIM(AL182),'Parcela Dedutivel'!$A$1:$B$65536,2,FALSE)</f>
        <v>#N/A</v>
      </c>
      <c r="AP182" s="15">
        <f t="shared" si="32"/>
        <v>0</v>
      </c>
      <c r="AQ182" s="16">
        <f t="shared" si="33"/>
        <v>0</v>
      </c>
      <c r="AU182" t="s">
        <v>3251</v>
      </c>
      <c r="AV182" s="18">
        <v>42312</v>
      </c>
      <c r="AW182" t="s">
        <v>3252</v>
      </c>
      <c r="AX182" t="str">
        <f t="shared" si="34"/>
        <v>66886144000600</v>
      </c>
      <c r="AY182" s="17">
        <f t="shared" si="35"/>
        <v>752.54</v>
      </c>
      <c r="AZ182" s="17">
        <f t="shared" si="36"/>
        <v>0</v>
      </c>
      <c r="BB182" t="str">
        <f t="shared" si="37"/>
        <v>04/11/2015;66886144000600;752,54;0,00</v>
      </c>
    </row>
    <row r="183" spans="1:54" x14ac:dyDescent="0.25">
      <c r="A183" t="s">
        <v>26</v>
      </c>
      <c r="B183" t="s">
        <v>2940</v>
      </c>
      <c r="C183">
        <v>42311</v>
      </c>
      <c r="D183" t="s">
        <v>2787</v>
      </c>
      <c r="E183" t="s">
        <v>6979</v>
      </c>
      <c r="F183" t="s">
        <v>29</v>
      </c>
      <c r="G183">
        <v>2416.5</v>
      </c>
      <c r="H183">
        <v>2013.75</v>
      </c>
      <c r="I183">
        <v>362.48</v>
      </c>
      <c r="J183" t="s">
        <v>61</v>
      </c>
      <c r="K183">
        <v>0</v>
      </c>
      <c r="L183">
        <v>0</v>
      </c>
      <c r="M183" t="s">
        <v>31</v>
      </c>
      <c r="N183">
        <v>2013.75</v>
      </c>
      <c r="O183">
        <v>402.75</v>
      </c>
      <c r="P183" t="s">
        <v>2788</v>
      </c>
      <c r="Q183">
        <v>2013.75</v>
      </c>
      <c r="R183">
        <v>33.230000000000004</v>
      </c>
      <c r="S183" t="s">
        <v>33</v>
      </c>
      <c r="T183">
        <v>2013.75</v>
      </c>
      <c r="U183">
        <v>153.05000000000001</v>
      </c>
      <c r="V183" t="s">
        <v>33</v>
      </c>
      <c r="W183" t="s">
        <v>33</v>
      </c>
      <c r="X183" t="s">
        <v>2941</v>
      </c>
      <c r="Y183" t="s">
        <v>99</v>
      </c>
      <c r="Z183" t="s">
        <v>1329</v>
      </c>
      <c r="AA183" t="s">
        <v>1330</v>
      </c>
      <c r="AC183" s="13" t="str">
        <f t="shared" si="26"/>
        <v>000167299</v>
      </c>
      <c r="AD183" t="str">
        <f t="shared" si="27"/>
        <v>03/11/2015</v>
      </c>
      <c r="AE183" t="str">
        <f t="shared" si="28"/>
        <v>47080197000180</v>
      </c>
      <c r="AF183" s="14">
        <f t="shared" si="29"/>
        <v>2416.5</v>
      </c>
      <c r="AG183">
        <f t="shared" si="30"/>
        <v>0</v>
      </c>
      <c r="AH183">
        <f t="shared" si="31"/>
        <v>1</v>
      </c>
      <c r="AI183" s="16">
        <v>6784250</v>
      </c>
      <c r="AJ183" s="16" t="s">
        <v>7159</v>
      </c>
      <c r="AK183" s="16" t="s">
        <v>7299</v>
      </c>
      <c r="AL183" s="16" t="s">
        <v>7045</v>
      </c>
      <c r="AM183" s="16" t="s">
        <v>7140</v>
      </c>
      <c r="AN183">
        <v>150</v>
      </c>
      <c r="AO183" t="e">
        <f>VLOOKUP(TRIM(AL183),'Parcela Dedutivel'!$A$1:$B$65536,2,FALSE)</f>
        <v>#N/A</v>
      </c>
      <c r="AP183" s="15">
        <f t="shared" si="32"/>
        <v>0</v>
      </c>
      <c r="AQ183" s="16">
        <f t="shared" si="33"/>
        <v>0</v>
      </c>
      <c r="AU183" t="s">
        <v>3253</v>
      </c>
      <c r="AV183" s="18">
        <v>42312</v>
      </c>
      <c r="AW183" t="s">
        <v>244</v>
      </c>
      <c r="AX183" t="str">
        <f t="shared" si="34"/>
        <v>46044053002906</v>
      </c>
      <c r="AY183" s="17">
        <f t="shared" si="35"/>
        <v>14291.880000000001</v>
      </c>
      <c r="AZ183" s="17">
        <f t="shared" si="36"/>
        <v>0</v>
      </c>
      <c r="BB183" t="str">
        <f t="shared" si="37"/>
        <v>04/11/2015;46044053002906;14291,88;0,00</v>
      </c>
    </row>
    <row r="184" spans="1:54" x14ac:dyDescent="0.25">
      <c r="A184" t="s">
        <v>26</v>
      </c>
      <c r="B184" t="s">
        <v>2942</v>
      </c>
      <c r="C184">
        <v>42311</v>
      </c>
      <c r="D184" t="s">
        <v>2804</v>
      </c>
      <c r="E184" t="s">
        <v>6979</v>
      </c>
      <c r="F184" t="s">
        <v>29</v>
      </c>
      <c r="G184">
        <v>17.079999999999998</v>
      </c>
      <c r="H184">
        <v>14.85</v>
      </c>
      <c r="I184">
        <v>2.67</v>
      </c>
      <c r="J184" t="s">
        <v>30</v>
      </c>
      <c r="K184">
        <v>0</v>
      </c>
      <c r="L184">
        <v>0</v>
      </c>
      <c r="M184" t="s">
        <v>31</v>
      </c>
      <c r="N184">
        <v>14.85</v>
      </c>
      <c r="O184">
        <v>2.23</v>
      </c>
      <c r="P184" t="s">
        <v>2788</v>
      </c>
      <c r="Q184">
        <v>14.85</v>
      </c>
      <c r="R184">
        <v>0.25</v>
      </c>
      <c r="S184" t="s">
        <v>33</v>
      </c>
      <c r="T184">
        <v>14.85</v>
      </c>
      <c r="U184">
        <v>1.1300000000000001</v>
      </c>
      <c r="V184" t="s">
        <v>33</v>
      </c>
      <c r="W184" t="s">
        <v>33</v>
      </c>
      <c r="X184" t="s">
        <v>2864</v>
      </c>
      <c r="Y184" t="s">
        <v>96</v>
      </c>
      <c r="Z184" t="s">
        <v>2943</v>
      </c>
      <c r="AA184" t="s">
        <v>2944</v>
      </c>
      <c r="AC184" s="13" t="str">
        <f t="shared" si="26"/>
        <v>000167300</v>
      </c>
      <c r="AD184" t="str">
        <f t="shared" si="27"/>
        <v>03/11/2015</v>
      </c>
      <c r="AE184" t="str">
        <f t="shared" si="28"/>
        <v>59104422001806</v>
      </c>
      <c r="AF184" s="14">
        <f t="shared" si="29"/>
        <v>17.079999999999998</v>
      </c>
      <c r="AG184">
        <f t="shared" si="30"/>
        <v>0</v>
      </c>
      <c r="AH184">
        <f t="shared" si="31"/>
        <v>1</v>
      </c>
      <c r="AI184" s="16">
        <v>6789625</v>
      </c>
      <c r="AJ184" s="16" t="s">
        <v>7176</v>
      </c>
      <c r="AK184" s="16" t="s">
        <v>7300</v>
      </c>
      <c r="AL184" s="16" t="s">
        <v>7090</v>
      </c>
      <c r="AM184" s="16" t="s">
        <v>7140</v>
      </c>
      <c r="AN184">
        <v>4000</v>
      </c>
      <c r="AO184" t="e">
        <f>VLOOKUP(TRIM(AL184),'Parcela Dedutivel'!$A$1:$B$65536,2,FALSE)</f>
        <v>#N/A</v>
      </c>
      <c r="AP184" s="15">
        <f t="shared" si="32"/>
        <v>0</v>
      </c>
      <c r="AQ184" s="16">
        <f t="shared" si="33"/>
        <v>0</v>
      </c>
      <c r="AU184" t="s">
        <v>3260</v>
      </c>
      <c r="AV184" s="18">
        <v>42312</v>
      </c>
      <c r="AW184" t="s">
        <v>2815</v>
      </c>
      <c r="AX184" t="str">
        <f t="shared" si="34"/>
        <v>05535694000266</v>
      </c>
      <c r="AY184" s="17">
        <f t="shared" si="35"/>
        <v>1622.85</v>
      </c>
      <c r="AZ184" s="17">
        <f t="shared" si="36"/>
        <v>0</v>
      </c>
      <c r="BB184" t="str">
        <f t="shared" si="37"/>
        <v>04/11/2015;05535694000266;1622,85;0,00</v>
      </c>
    </row>
    <row r="185" spans="1:54" x14ac:dyDescent="0.25">
      <c r="A185" t="s">
        <v>26</v>
      </c>
      <c r="B185" t="s">
        <v>2945</v>
      </c>
      <c r="C185">
        <v>42311</v>
      </c>
      <c r="D185" t="s">
        <v>2804</v>
      </c>
      <c r="E185" t="s">
        <v>6979</v>
      </c>
      <c r="F185" t="s">
        <v>29</v>
      </c>
      <c r="G185">
        <v>3916.6200000000003</v>
      </c>
      <c r="H185">
        <v>3405.76</v>
      </c>
      <c r="I185">
        <v>613.04</v>
      </c>
      <c r="J185" t="s">
        <v>30</v>
      </c>
      <c r="K185">
        <v>0</v>
      </c>
      <c r="L185">
        <v>0</v>
      </c>
      <c r="M185" t="s">
        <v>31</v>
      </c>
      <c r="N185">
        <v>3405.76</v>
      </c>
      <c r="O185">
        <v>510.86</v>
      </c>
      <c r="P185" t="s">
        <v>2788</v>
      </c>
      <c r="Q185">
        <v>3405.76</v>
      </c>
      <c r="R185">
        <v>56.2</v>
      </c>
      <c r="S185" t="s">
        <v>33</v>
      </c>
      <c r="T185">
        <v>3405.76</v>
      </c>
      <c r="U185">
        <v>258.84000000000003</v>
      </c>
      <c r="V185" t="s">
        <v>33</v>
      </c>
      <c r="W185" t="s">
        <v>33</v>
      </c>
      <c r="X185" t="s">
        <v>1384</v>
      </c>
      <c r="Y185" t="s">
        <v>91</v>
      </c>
      <c r="Z185" t="s">
        <v>2946</v>
      </c>
      <c r="AA185" t="s">
        <v>2947</v>
      </c>
      <c r="AC185" s="13" t="str">
        <f t="shared" si="26"/>
        <v>000167301</v>
      </c>
      <c r="AD185" t="str">
        <f t="shared" si="27"/>
        <v>03/11/2015</v>
      </c>
      <c r="AE185" t="str">
        <f t="shared" si="28"/>
        <v>96195615000190</v>
      </c>
      <c r="AF185" s="14">
        <f t="shared" si="29"/>
        <v>3916.6200000000003</v>
      </c>
      <c r="AG185">
        <f t="shared" si="30"/>
        <v>0</v>
      </c>
      <c r="AH185">
        <f t="shared" si="31"/>
        <v>1</v>
      </c>
      <c r="AI185" s="16">
        <v>6789625</v>
      </c>
      <c r="AJ185" s="16" t="s">
        <v>7176</v>
      </c>
      <c r="AK185" s="16" t="s">
        <v>7300</v>
      </c>
      <c r="AL185" s="16" t="s">
        <v>7091</v>
      </c>
      <c r="AM185" s="16" t="s">
        <v>7143</v>
      </c>
      <c r="AN185">
        <v>4000</v>
      </c>
      <c r="AO185" t="e">
        <f>VLOOKUP(TRIM(AL185),'Parcela Dedutivel'!$A$1:$B$65536,2,FALSE)</f>
        <v>#N/A</v>
      </c>
      <c r="AP185" s="15">
        <f t="shared" si="32"/>
        <v>0</v>
      </c>
      <c r="AQ185" s="16">
        <f t="shared" si="33"/>
        <v>0</v>
      </c>
      <c r="AU185" t="s">
        <v>3264</v>
      </c>
      <c r="AV185" s="18">
        <v>42312</v>
      </c>
      <c r="AW185" t="s">
        <v>2426</v>
      </c>
      <c r="AX185" t="str">
        <f t="shared" si="34"/>
        <v>88309620000662</v>
      </c>
      <c r="AY185" s="17">
        <f t="shared" si="35"/>
        <v>9225.2899999999991</v>
      </c>
      <c r="AZ185" s="17">
        <f t="shared" si="36"/>
        <v>0</v>
      </c>
      <c r="BB185" t="str">
        <f t="shared" si="37"/>
        <v>04/11/2015;88309620000662;9225,29;0,00</v>
      </c>
    </row>
    <row r="186" spans="1:54" x14ac:dyDescent="0.25">
      <c r="A186" t="s">
        <v>26</v>
      </c>
      <c r="B186" t="s">
        <v>2952</v>
      </c>
      <c r="C186">
        <v>42311</v>
      </c>
      <c r="D186" t="s">
        <v>2787</v>
      </c>
      <c r="E186" t="s">
        <v>6979</v>
      </c>
      <c r="F186" t="s">
        <v>29</v>
      </c>
      <c r="G186">
        <v>664.63000000000011</v>
      </c>
      <c r="H186">
        <v>664.63</v>
      </c>
      <c r="I186">
        <v>119.63</v>
      </c>
      <c r="J186" t="s">
        <v>61</v>
      </c>
      <c r="K186">
        <v>0</v>
      </c>
      <c r="L186">
        <v>0</v>
      </c>
      <c r="M186" t="s">
        <v>31</v>
      </c>
      <c r="N186">
        <v>577.94000000000005</v>
      </c>
      <c r="O186">
        <v>86.69</v>
      </c>
      <c r="P186" t="s">
        <v>2788</v>
      </c>
      <c r="Q186">
        <v>577.94000000000005</v>
      </c>
      <c r="R186">
        <v>9.5400000000000009</v>
      </c>
      <c r="S186" t="s">
        <v>33</v>
      </c>
      <c r="T186">
        <v>577.94000000000005</v>
      </c>
      <c r="U186">
        <v>43.92</v>
      </c>
      <c r="V186" t="s">
        <v>33</v>
      </c>
      <c r="W186" t="s">
        <v>33</v>
      </c>
      <c r="X186" t="s">
        <v>2953</v>
      </c>
      <c r="Y186" t="s">
        <v>44</v>
      </c>
      <c r="Z186" t="s">
        <v>1147</v>
      </c>
      <c r="AA186" t="s">
        <v>1148</v>
      </c>
      <c r="AC186" s="13" t="str">
        <f t="shared" si="26"/>
        <v>000167304</v>
      </c>
      <c r="AD186" t="str">
        <f t="shared" si="27"/>
        <v>03/11/2015</v>
      </c>
      <c r="AE186" t="str">
        <f t="shared" si="28"/>
        <v>00789312001017</v>
      </c>
      <c r="AF186" s="14">
        <f t="shared" si="29"/>
        <v>664.63000000000011</v>
      </c>
      <c r="AG186">
        <f t="shared" si="30"/>
        <v>0</v>
      </c>
      <c r="AH186">
        <f t="shared" si="31"/>
        <v>1</v>
      </c>
      <c r="AI186" s="16">
        <v>6789625</v>
      </c>
      <c r="AJ186" s="16" t="s">
        <v>7176</v>
      </c>
      <c r="AK186" s="16" t="s">
        <v>7300</v>
      </c>
      <c r="AL186" s="16" t="s">
        <v>7092</v>
      </c>
      <c r="AM186" s="16" t="s">
        <v>7143</v>
      </c>
      <c r="AN186">
        <v>4000</v>
      </c>
      <c r="AO186" t="e">
        <f>VLOOKUP(TRIM(AL186),'Parcela Dedutivel'!$A$1:$B$65536,2,FALSE)</f>
        <v>#N/A</v>
      </c>
      <c r="AP186" s="15">
        <f t="shared" si="32"/>
        <v>0</v>
      </c>
      <c r="AQ186" s="16">
        <f t="shared" si="33"/>
        <v>0</v>
      </c>
      <c r="AU186" t="s">
        <v>3265</v>
      </c>
      <c r="AV186" s="18">
        <v>42312</v>
      </c>
      <c r="AW186" t="s">
        <v>3183</v>
      </c>
      <c r="AX186" t="str">
        <f t="shared" si="34"/>
        <v>06020318000544</v>
      </c>
      <c r="AY186" s="17">
        <f t="shared" si="35"/>
        <v>86.02</v>
      </c>
      <c r="AZ186" s="17">
        <f t="shared" si="36"/>
        <v>7.9849000000000006</v>
      </c>
      <c r="BB186" t="str">
        <f t="shared" si="37"/>
        <v>04/11/2015;06020318000544;86,02;7,98</v>
      </c>
    </row>
    <row r="187" spans="1:54" x14ac:dyDescent="0.25">
      <c r="A187" t="s">
        <v>26</v>
      </c>
      <c r="B187" t="s">
        <v>2954</v>
      </c>
      <c r="C187">
        <v>42311</v>
      </c>
      <c r="D187" t="s">
        <v>2841</v>
      </c>
      <c r="E187" t="s">
        <v>6979</v>
      </c>
      <c r="F187" t="s">
        <v>393</v>
      </c>
      <c r="G187">
        <v>462.86</v>
      </c>
      <c r="H187">
        <v>402.49</v>
      </c>
      <c r="I187">
        <v>16.100000000000001</v>
      </c>
      <c r="J187" t="s">
        <v>61</v>
      </c>
      <c r="K187">
        <v>0</v>
      </c>
      <c r="L187">
        <v>0</v>
      </c>
      <c r="M187" t="s">
        <v>31</v>
      </c>
      <c r="N187">
        <v>402.49</v>
      </c>
      <c r="O187">
        <v>60.370000000000005</v>
      </c>
      <c r="P187" t="s">
        <v>2788</v>
      </c>
      <c r="Q187">
        <v>402.49</v>
      </c>
      <c r="R187">
        <v>6.6400000000000006</v>
      </c>
      <c r="S187" t="s">
        <v>33</v>
      </c>
      <c r="T187">
        <v>402.49</v>
      </c>
      <c r="U187">
        <v>30.59</v>
      </c>
      <c r="V187" t="s">
        <v>33</v>
      </c>
      <c r="W187" t="s">
        <v>33</v>
      </c>
      <c r="X187" t="s">
        <v>2955</v>
      </c>
      <c r="Y187" t="s">
        <v>91</v>
      </c>
      <c r="Z187" t="s">
        <v>2956</v>
      </c>
      <c r="AA187" t="s">
        <v>2957</v>
      </c>
      <c r="AC187" s="13" t="str">
        <f t="shared" si="26"/>
        <v>000167305</v>
      </c>
      <c r="AD187" t="str">
        <f t="shared" si="27"/>
        <v>03/11/2015</v>
      </c>
      <c r="AE187" t="str">
        <f t="shared" si="28"/>
        <v>04717761000110</v>
      </c>
      <c r="AF187" s="14">
        <f t="shared" si="29"/>
        <v>462.86</v>
      </c>
      <c r="AG187">
        <f t="shared" si="30"/>
        <v>0</v>
      </c>
      <c r="AH187">
        <f t="shared" si="31"/>
        <v>1</v>
      </c>
      <c r="AI187" s="16">
        <v>6783663</v>
      </c>
      <c r="AJ187" s="16" t="s">
        <v>7301</v>
      </c>
      <c r="AK187" s="16" t="s">
        <v>7302</v>
      </c>
      <c r="AL187" s="16" t="s">
        <v>7084</v>
      </c>
      <c r="AM187" s="16" t="s">
        <v>7143</v>
      </c>
      <c r="AN187">
        <v>2000</v>
      </c>
      <c r="AO187" t="e">
        <f>VLOOKUP(TRIM(AL187),'Parcela Dedutivel'!$A$1:$B$65536,2,FALSE)</f>
        <v>#N/A</v>
      </c>
      <c r="AP187" s="15">
        <f t="shared" si="32"/>
        <v>0</v>
      </c>
      <c r="AQ187" s="16">
        <f t="shared" si="33"/>
        <v>0</v>
      </c>
      <c r="AU187" t="s">
        <v>3268</v>
      </c>
      <c r="AV187" s="18">
        <v>42312</v>
      </c>
      <c r="AW187" t="s">
        <v>3183</v>
      </c>
      <c r="AX187" t="str">
        <f t="shared" si="34"/>
        <v>06020318000544</v>
      </c>
      <c r="AY187" s="17">
        <f t="shared" si="35"/>
        <v>46.97</v>
      </c>
      <c r="AZ187" s="17">
        <f t="shared" si="36"/>
        <v>1.60121</v>
      </c>
      <c r="BB187" t="str">
        <f t="shared" si="37"/>
        <v>04/11/2015;06020318000544;46,97;1,60</v>
      </c>
    </row>
    <row r="188" spans="1:54" x14ac:dyDescent="0.25">
      <c r="A188" t="s">
        <v>26</v>
      </c>
      <c r="B188" t="s">
        <v>2958</v>
      </c>
      <c r="C188">
        <v>42311</v>
      </c>
      <c r="D188" t="s">
        <v>2841</v>
      </c>
      <c r="E188" t="s">
        <v>6979</v>
      </c>
      <c r="F188" t="s">
        <v>179</v>
      </c>
      <c r="G188">
        <v>830.78</v>
      </c>
      <c r="H188">
        <v>722.42</v>
      </c>
      <c r="I188">
        <v>28.900000000000002</v>
      </c>
      <c r="J188" t="s">
        <v>61</v>
      </c>
      <c r="K188">
        <v>0</v>
      </c>
      <c r="L188">
        <v>0</v>
      </c>
      <c r="M188" t="s">
        <v>31</v>
      </c>
      <c r="N188">
        <v>722.42</v>
      </c>
      <c r="O188">
        <v>108.36</v>
      </c>
      <c r="P188" t="s">
        <v>2788</v>
      </c>
      <c r="Q188">
        <v>722.42</v>
      </c>
      <c r="R188">
        <v>11.92</v>
      </c>
      <c r="S188" t="s">
        <v>33</v>
      </c>
      <c r="T188">
        <v>722.42</v>
      </c>
      <c r="U188">
        <v>54.9</v>
      </c>
      <c r="V188" t="s">
        <v>33</v>
      </c>
      <c r="W188" t="s">
        <v>33</v>
      </c>
      <c r="X188" t="s">
        <v>291</v>
      </c>
      <c r="Y188" t="s">
        <v>91</v>
      </c>
      <c r="Z188" t="s">
        <v>292</v>
      </c>
      <c r="AA188" t="s">
        <v>293</v>
      </c>
      <c r="AC188" s="13" t="str">
        <f t="shared" si="26"/>
        <v>000167306</v>
      </c>
      <c r="AD188" t="str">
        <f t="shared" si="27"/>
        <v>03/11/2015</v>
      </c>
      <c r="AE188" t="str">
        <f t="shared" si="28"/>
        <v>00111511000180</v>
      </c>
      <c r="AF188" s="14">
        <f t="shared" si="29"/>
        <v>830.78</v>
      </c>
      <c r="AG188">
        <f t="shared" si="30"/>
        <v>0</v>
      </c>
      <c r="AH188">
        <f t="shared" si="31"/>
        <v>1</v>
      </c>
      <c r="AI188" s="16">
        <v>247856</v>
      </c>
      <c r="AJ188" s="16" t="s">
        <v>7156</v>
      </c>
      <c r="AK188" s="16" t="s">
        <v>7303</v>
      </c>
      <c r="AL188" s="16" t="s">
        <v>7043</v>
      </c>
      <c r="AM188" s="16" t="s">
        <v>7215</v>
      </c>
      <c r="AN188">
        <v>1000</v>
      </c>
      <c r="AO188" t="e">
        <f>VLOOKUP(TRIM(AL188),'Parcela Dedutivel'!$A$1:$B$65536,2,FALSE)</f>
        <v>#N/A</v>
      </c>
      <c r="AP188" s="15">
        <f t="shared" si="32"/>
        <v>0</v>
      </c>
      <c r="AQ188" s="16">
        <f t="shared" si="33"/>
        <v>0</v>
      </c>
      <c r="AU188" t="s">
        <v>3271</v>
      </c>
      <c r="AV188" s="18">
        <v>42312</v>
      </c>
      <c r="AW188" t="s">
        <v>3183</v>
      </c>
      <c r="AX188" t="str">
        <f t="shared" si="34"/>
        <v>06020318000544</v>
      </c>
      <c r="AY188" s="17">
        <f t="shared" si="35"/>
        <v>174.20000000000002</v>
      </c>
      <c r="AZ188" s="17">
        <f t="shared" si="36"/>
        <v>0</v>
      </c>
      <c r="BB188" t="str">
        <f t="shared" si="37"/>
        <v>04/11/2015;06020318000544;174,20;0,00</v>
      </c>
    </row>
    <row r="189" spans="1:54" x14ac:dyDescent="0.25">
      <c r="A189" t="s">
        <v>26</v>
      </c>
      <c r="B189" t="s">
        <v>2959</v>
      </c>
      <c r="C189">
        <v>42311</v>
      </c>
      <c r="D189" t="s">
        <v>2787</v>
      </c>
      <c r="E189" t="s">
        <v>6979</v>
      </c>
      <c r="F189" t="s">
        <v>29</v>
      </c>
      <c r="G189">
        <v>1339.3700000000001</v>
      </c>
      <c r="H189">
        <v>1164.67</v>
      </c>
      <c r="I189">
        <v>209.64000000000001</v>
      </c>
      <c r="J189" t="s">
        <v>61</v>
      </c>
      <c r="K189">
        <v>0</v>
      </c>
      <c r="L189">
        <v>0</v>
      </c>
      <c r="M189" t="s">
        <v>31</v>
      </c>
      <c r="N189">
        <v>1164.67</v>
      </c>
      <c r="O189">
        <v>174.70000000000002</v>
      </c>
      <c r="P189" t="s">
        <v>2788</v>
      </c>
      <c r="Q189">
        <v>1164.67</v>
      </c>
      <c r="R189">
        <v>19.22</v>
      </c>
      <c r="S189" t="s">
        <v>33</v>
      </c>
      <c r="T189">
        <v>1164.67</v>
      </c>
      <c r="U189">
        <v>88.51</v>
      </c>
      <c r="V189" t="s">
        <v>33</v>
      </c>
      <c r="W189" t="s">
        <v>33</v>
      </c>
      <c r="X189" t="s">
        <v>641</v>
      </c>
      <c r="Y189" t="s">
        <v>91</v>
      </c>
      <c r="Z189" t="s">
        <v>2488</v>
      </c>
      <c r="AA189" t="s">
        <v>2489</v>
      </c>
      <c r="AC189" s="13" t="str">
        <f t="shared" si="26"/>
        <v>000167307</v>
      </c>
      <c r="AD189" t="str">
        <f t="shared" si="27"/>
        <v>03/11/2015</v>
      </c>
      <c r="AE189" t="str">
        <f t="shared" si="28"/>
        <v>59578948000414</v>
      </c>
      <c r="AF189" s="14">
        <f t="shared" si="29"/>
        <v>1339.3700000000001</v>
      </c>
      <c r="AG189">
        <f t="shared" si="30"/>
        <v>0</v>
      </c>
      <c r="AH189">
        <f t="shared" si="31"/>
        <v>1</v>
      </c>
      <c r="AI189" s="16">
        <v>241984</v>
      </c>
      <c r="AJ189" s="16" t="s">
        <v>7191</v>
      </c>
      <c r="AK189" s="16" t="s">
        <v>7304</v>
      </c>
      <c r="AL189" s="16" t="s">
        <v>7086</v>
      </c>
      <c r="AM189" s="16" t="s">
        <v>7193</v>
      </c>
      <c r="AN189">
        <v>54</v>
      </c>
      <c r="AO189" t="e">
        <f>VLOOKUP(TRIM(AL189),'Parcela Dedutivel'!$A$1:$B$65536,2,FALSE)</f>
        <v>#N/A</v>
      </c>
      <c r="AP189" s="15">
        <f t="shared" si="32"/>
        <v>0</v>
      </c>
      <c r="AQ189" s="16">
        <f t="shared" si="33"/>
        <v>0</v>
      </c>
      <c r="AU189" t="s">
        <v>3274</v>
      </c>
      <c r="AV189" s="18">
        <v>42312</v>
      </c>
      <c r="AW189" t="s">
        <v>3275</v>
      </c>
      <c r="AX189" t="str">
        <f t="shared" si="34"/>
        <v>61077327000156</v>
      </c>
      <c r="AY189" s="17">
        <f t="shared" si="35"/>
        <v>479.96999999999997</v>
      </c>
      <c r="AZ189" s="17">
        <f t="shared" si="36"/>
        <v>0</v>
      </c>
      <c r="BB189" t="str">
        <f t="shared" si="37"/>
        <v>04/11/2015;61077327000156;479,97;0,00</v>
      </c>
    </row>
    <row r="190" spans="1:54" x14ac:dyDescent="0.25">
      <c r="A190" t="s">
        <v>26</v>
      </c>
      <c r="B190" t="s">
        <v>2964</v>
      </c>
      <c r="C190">
        <v>42311</v>
      </c>
      <c r="D190" t="s">
        <v>2804</v>
      </c>
      <c r="E190" t="s">
        <v>6979</v>
      </c>
      <c r="F190" t="s">
        <v>29</v>
      </c>
      <c r="G190">
        <v>0.87</v>
      </c>
      <c r="H190">
        <v>0.76</v>
      </c>
      <c r="I190">
        <v>0.14000000000000001</v>
      </c>
      <c r="J190" t="s">
        <v>30</v>
      </c>
      <c r="K190">
        <v>0</v>
      </c>
      <c r="L190">
        <v>0</v>
      </c>
      <c r="M190" t="s">
        <v>31</v>
      </c>
      <c r="N190">
        <v>0.76</v>
      </c>
      <c r="O190">
        <v>0.11</v>
      </c>
      <c r="P190" t="s">
        <v>2788</v>
      </c>
      <c r="Q190">
        <v>0.76</v>
      </c>
      <c r="R190">
        <v>0.01</v>
      </c>
      <c r="S190" t="s">
        <v>33</v>
      </c>
      <c r="T190">
        <v>0.76</v>
      </c>
      <c r="U190">
        <v>0.06</v>
      </c>
      <c r="V190" t="s">
        <v>33</v>
      </c>
      <c r="W190" t="s">
        <v>33</v>
      </c>
      <c r="X190" t="s">
        <v>2965</v>
      </c>
      <c r="Y190" t="s">
        <v>96</v>
      </c>
      <c r="Z190" t="s">
        <v>2966</v>
      </c>
      <c r="AA190" t="s">
        <v>2967</v>
      </c>
      <c r="AC190" s="13" t="str">
        <f t="shared" si="26"/>
        <v>000167310</v>
      </c>
      <c r="AD190" t="str">
        <f t="shared" si="27"/>
        <v>03/11/2015</v>
      </c>
      <c r="AE190" t="str">
        <f t="shared" si="28"/>
        <v>04337168000652</v>
      </c>
      <c r="AF190" s="14">
        <f t="shared" si="29"/>
        <v>0.87</v>
      </c>
      <c r="AG190">
        <f t="shared" si="30"/>
        <v>0</v>
      </c>
      <c r="AH190">
        <f t="shared" si="31"/>
        <v>1</v>
      </c>
      <c r="AI190" s="16">
        <v>241984</v>
      </c>
      <c r="AJ190" s="16" t="s">
        <v>7191</v>
      </c>
      <c r="AK190" s="16" t="s">
        <v>7304</v>
      </c>
      <c r="AL190" s="16" t="s">
        <v>7087</v>
      </c>
      <c r="AM190" s="16" t="s">
        <v>7193</v>
      </c>
      <c r="AN190">
        <v>15.4</v>
      </c>
      <c r="AO190" t="e">
        <f>VLOOKUP(TRIM(AL190),'Parcela Dedutivel'!$A$1:$B$65536,2,FALSE)</f>
        <v>#N/A</v>
      </c>
      <c r="AP190" s="15">
        <f t="shared" si="32"/>
        <v>0</v>
      </c>
      <c r="AQ190" s="16">
        <f t="shared" si="33"/>
        <v>0</v>
      </c>
      <c r="AU190" t="s">
        <v>3278</v>
      </c>
      <c r="AV190" s="18">
        <v>42312</v>
      </c>
      <c r="AW190" t="s">
        <v>3279</v>
      </c>
      <c r="AX190" t="str">
        <f t="shared" si="34"/>
        <v>04501416000144</v>
      </c>
      <c r="AY190" s="17">
        <f t="shared" si="35"/>
        <v>2069.0300000000002</v>
      </c>
      <c r="AZ190" s="17">
        <f t="shared" si="36"/>
        <v>0</v>
      </c>
      <c r="BB190" t="str">
        <f t="shared" si="37"/>
        <v>04/11/2015;04501416000144;2069,03;0,00</v>
      </c>
    </row>
    <row r="191" spans="1:54" x14ac:dyDescent="0.25">
      <c r="A191" t="s">
        <v>26</v>
      </c>
      <c r="B191" t="s">
        <v>2968</v>
      </c>
      <c r="C191">
        <v>42311</v>
      </c>
      <c r="D191" t="s">
        <v>2804</v>
      </c>
      <c r="E191" t="s">
        <v>6979</v>
      </c>
      <c r="F191" t="s">
        <v>29</v>
      </c>
      <c r="G191">
        <v>42.269999999999996</v>
      </c>
      <c r="H191">
        <v>36.76</v>
      </c>
      <c r="I191">
        <v>6.62</v>
      </c>
      <c r="J191" t="s">
        <v>30</v>
      </c>
      <c r="K191">
        <v>0</v>
      </c>
      <c r="L191">
        <v>0</v>
      </c>
      <c r="M191" t="s">
        <v>31</v>
      </c>
      <c r="N191">
        <v>36.76</v>
      </c>
      <c r="O191">
        <v>5.51</v>
      </c>
      <c r="P191" t="s">
        <v>2788</v>
      </c>
      <c r="Q191">
        <v>36.76</v>
      </c>
      <c r="R191">
        <v>0.61</v>
      </c>
      <c r="S191" t="s">
        <v>33</v>
      </c>
      <c r="T191">
        <v>36.76</v>
      </c>
      <c r="U191">
        <v>2.79</v>
      </c>
      <c r="V191" t="s">
        <v>33</v>
      </c>
      <c r="W191" t="s">
        <v>33</v>
      </c>
      <c r="X191" t="s">
        <v>2965</v>
      </c>
      <c r="Y191" t="s">
        <v>91</v>
      </c>
      <c r="Z191" t="s">
        <v>2969</v>
      </c>
      <c r="AA191" t="s">
        <v>2970</v>
      </c>
      <c r="AC191" s="13" t="str">
        <f t="shared" si="26"/>
        <v>000167311</v>
      </c>
      <c r="AD191" t="str">
        <f t="shared" si="27"/>
        <v>03/11/2015</v>
      </c>
      <c r="AE191" t="str">
        <f t="shared" si="28"/>
        <v>04337168000652</v>
      </c>
      <c r="AF191" s="14">
        <f t="shared" si="29"/>
        <v>42.269999999999996</v>
      </c>
      <c r="AG191">
        <f t="shared" si="30"/>
        <v>0</v>
      </c>
      <c r="AH191">
        <f t="shared" si="31"/>
        <v>1</v>
      </c>
      <c r="AI191" s="16">
        <v>241984</v>
      </c>
      <c r="AJ191" s="16" t="s">
        <v>7191</v>
      </c>
      <c r="AK191" s="16" t="s">
        <v>7304</v>
      </c>
      <c r="AL191" s="16" t="s">
        <v>7088</v>
      </c>
      <c r="AM191" s="16" t="s">
        <v>7193</v>
      </c>
      <c r="AN191">
        <v>24</v>
      </c>
      <c r="AO191" t="e">
        <f>VLOOKUP(TRIM(AL191),'Parcela Dedutivel'!$A$1:$B$65536,2,FALSE)</f>
        <v>#N/A</v>
      </c>
      <c r="AP191" s="15">
        <f t="shared" si="32"/>
        <v>0</v>
      </c>
      <c r="AQ191" s="16">
        <f t="shared" si="33"/>
        <v>0</v>
      </c>
      <c r="AU191" t="s">
        <v>3282</v>
      </c>
      <c r="AV191" s="18">
        <v>42312</v>
      </c>
      <c r="AW191" t="s">
        <v>3214</v>
      </c>
      <c r="AX191" t="str">
        <f t="shared" si="34"/>
        <v>56545742000157</v>
      </c>
      <c r="AY191" s="17">
        <f t="shared" si="35"/>
        <v>986.47</v>
      </c>
      <c r="AZ191" s="17">
        <f t="shared" si="36"/>
        <v>10.34</v>
      </c>
      <c r="BB191" t="str">
        <f t="shared" si="37"/>
        <v>04/11/2015;56545742000157;986,47;10,34</v>
      </c>
    </row>
    <row r="192" spans="1:54" x14ac:dyDescent="0.25">
      <c r="A192" t="s">
        <v>26</v>
      </c>
      <c r="B192" t="s">
        <v>2971</v>
      </c>
      <c r="C192">
        <v>42311</v>
      </c>
      <c r="D192" t="s">
        <v>2804</v>
      </c>
      <c r="E192" t="s">
        <v>6979</v>
      </c>
      <c r="F192" t="s">
        <v>29</v>
      </c>
      <c r="G192">
        <v>136.36000000000001</v>
      </c>
      <c r="H192">
        <v>118.57000000000001</v>
      </c>
      <c r="I192">
        <v>21.34</v>
      </c>
      <c r="J192" t="s">
        <v>30</v>
      </c>
      <c r="K192">
        <v>0</v>
      </c>
      <c r="L192">
        <v>0</v>
      </c>
      <c r="M192" t="s">
        <v>31</v>
      </c>
      <c r="N192">
        <v>118.57000000000001</v>
      </c>
      <c r="O192">
        <v>17.79</v>
      </c>
      <c r="P192" t="s">
        <v>2788</v>
      </c>
      <c r="Q192">
        <v>118.57000000000001</v>
      </c>
      <c r="R192">
        <v>1.96</v>
      </c>
      <c r="S192" t="s">
        <v>33</v>
      </c>
      <c r="T192">
        <v>118.57000000000001</v>
      </c>
      <c r="U192">
        <v>9.01</v>
      </c>
      <c r="V192" t="s">
        <v>33</v>
      </c>
      <c r="W192" t="s">
        <v>33</v>
      </c>
      <c r="X192" t="s">
        <v>2965</v>
      </c>
      <c r="Y192" t="s">
        <v>96</v>
      </c>
      <c r="Z192" t="s">
        <v>2972</v>
      </c>
      <c r="AA192" t="s">
        <v>2973</v>
      </c>
      <c r="AC192" s="13" t="str">
        <f t="shared" si="26"/>
        <v>000167312</v>
      </c>
      <c r="AD192" t="str">
        <f t="shared" si="27"/>
        <v>03/11/2015</v>
      </c>
      <c r="AE192" t="str">
        <f t="shared" si="28"/>
        <v>04337168000652</v>
      </c>
      <c r="AF192" s="14">
        <f t="shared" si="29"/>
        <v>136.36000000000001</v>
      </c>
      <c r="AG192">
        <f t="shared" si="30"/>
        <v>0</v>
      </c>
      <c r="AH192">
        <f t="shared" si="31"/>
        <v>1</v>
      </c>
      <c r="AI192" s="16">
        <v>241984</v>
      </c>
      <c r="AJ192" s="16" t="s">
        <v>7191</v>
      </c>
      <c r="AK192" s="16" t="s">
        <v>7304</v>
      </c>
      <c r="AL192" s="16" t="s">
        <v>7089</v>
      </c>
      <c r="AM192" s="16" t="s">
        <v>7193</v>
      </c>
      <c r="AN192">
        <v>18</v>
      </c>
      <c r="AO192" t="e">
        <f>VLOOKUP(TRIM(AL192),'Parcela Dedutivel'!$A$1:$B$65536,2,FALSE)</f>
        <v>#N/A</v>
      </c>
      <c r="AP192" s="15">
        <f t="shared" si="32"/>
        <v>0</v>
      </c>
      <c r="AQ192" s="16">
        <f t="shared" si="33"/>
        <v>0</v>
      </c>
      <c r="AU192" t="s">
        <v>3292</v>
      </c>
      <c r="AV192" s="18">
        <v>42312</v>
      </c>
      <c r="AW192" t="s">
        <v>3294</v>
      </c>
      <c r="AX192" t="str">
        <f t="shared" si="34"/>
        <v>04838649000137</v>
      </c>
      <c r="AY192" s="17">
        <f t="shared" si="35"/>
        <v>1338.47</v>
      </c>
      <c r="AZ192" s="17">
        <f t="shared" si="36"/>
        <v>0</v>
      </c>
      <c r="BB192" t="str">
        <f t="shared" si="37"/>
        <v>04/11/2015;04838649000137;1338,47;0,00</v>
      </c>
    </row>
    <row r="193" spans="1:54" x14ac:dyDescent="0.25">
      <c r="A193" t="s">
        <v>26</v>
      </c>
      <c r="B193" t="s">
        <v>2974</v>
      </c>
      <c r="C193">
        <v>42311</v>
      </c>
      <c r="D193" t="s">
        <v>2804</v>
      </c>
      <c r="E193" t="s">
        <v>6979</v>
      </c>
      <c r="F193" t="s">
        <v>29</v>
      </c>
      <c r="G193">
        <v>19.04</v>
      </c>
      <c r="H193">
        <v>16.559999999999999</v>
      </c>
      <c r="I193">
        <v>2.98</v>
      </c>
      <c r="J193" t="s">
        <v>30</v>
      </c>
      <c r="K193">
        <v>0</v>
      </c>
      <c r="L193">
        <v>0</v>
      </c>
      <c r="M193" t="s">
        <v>31</v>
      </c>
      <c r="N193">
        <v>16.559999999999999</v>
      </c>
      <c r="O193">
        <v>2.48</v>
      </c>
      <c r="P193" t="s">
        <v>2788</v>
      </c>
      <c r="Q193">
        <v>16.559999999999999</v>
      </c>
      <c r="R193">
        <v>0.27</v>
      </c>
      <c r="S193" t="s">
        <v>33</v>
      </c>
      <c r="T193">
        <v>16.559999999999999</v>
      </c>
      <c r="U193">
        <v>1.26</v>
      </c>
      <c r="V193" t="s">
        <v>33</v>
      </c>
      <c r="W193" t="s">
        <v>33</v>
      </c>
      <c r="X193" t="s">
        <v>2965</v>
      </c>
      <c r="Y193" t="s">
        <v>91</v>
      </c>
      <c r="Z193" t="s">
        <v>2975</v>
      </c>
      <c r="AA193" t="s">
        <v>2976</v>
      </c>
      <c r="AC193" s="13" t="str">
        <f t="shared" si="26"/>
        <v>000167313</v>
      </c>
      <c r="AD193" t="str">
        <f t="shared" si="27"/>
        <v>03/11/2015</v>
      </c>
      <c r="AE193" t="str">
        <f t="shared" si="28"/>
        <v>04337168000652</v>
      </c>
      <c r="AF193" s="14">
        <f t="shared" si="29"/>
        <v>19.04</v>
      </c>
      <c r="AG193">
        <f t="shared" si="30"/>
        <v>0</v>
      </c>
      <c r="AH193">
        <f t="shared" si="31"/>
        <v>1</v>
      </c>
      <c r="AI193" s="16">
        <v>240407</v>
      </c>
      <c r="AJ193" s="16" t="s">
        <v>7305</v>
      </c>
      <c r="AK193" s="16" t="s">
        <v>7306</v>
      </c>
      <c r="AL193" s="16" t="s">
        <v>7093</v>
      </c>
      <c r="AM193" s="16" t="s">
        <v>7143</v>
      </c>
      <c r="AN193">
        <v>4</v>
      </c>
      <c r="AO193" t="e">
        <f>VLOOKUP(TRIM(AL193),'Parcela Dedutivel'!$A$1:$B$65536,2,FALSE)</f>
        <v>#N/A</v>
      </c>
      <c r="AP193" s="15">
        <f t="shared" si="32"/>
        <v>0</v>
      </c>
      <c r="AQ193" s="16">
        <f t="shared" si="33"/>
        <v>0</v>
      </c>
      <c r="AU193" t="s">
        <v>3295</v>
      </c>
      <c r="AV193" s="18">
        <v>42312</v>
      </c>
      <c r="AW193" t="s">
        <v>3296</v>
      </c>
      <c r="AX193" t="str">
        <f t="shared" si="34"/>
        <v>08285374000102</v>
      </c>
      <c r="AY193" s="17">
        <f t="shared" si="35"/>
        <v>434.91</v>
      </c>
      <c r="AZ193" s="17">
        <f t="shared" si="36"/>
        <v>0</v>
      </c>
      <c r="BB193" t="str">
        <f t="shared" si="37"/>
        <v>04/11/2015;08285374000102;434,91;0,00</v>
      </c>
    </row>
    <row r="194" spans="1:54" x14ac:dyDescent="0.25">
      <c r="A194" t="s">
        <v>26</v>
      </c>
      <c r="B194" t="s">
        <v>2989</v>
      </c>
      <c r="C194">
        <v>42311</v>
      </c>
      <c r="D194" t="s">
        <v>2804</v>
      </c>
      <c r="E194" t="s">
        <v>6979</v>
      </c>
      <c r="F194" t="s">
        <v>29</v>
      </c>
      <c r="G194">
        <v>841.96</v>
      </c>
      <c r="H194">
        <v>0</v>
      </c>
      <c r="I194">
        <v>0</v>
      </c>
      <c r="J194" t="s">
        <v>31</v>
      </c>
      <c r="K194">
        <v>0</v>
      </c>
      <c r="L194">
        <v>0</v>
      </c>
      <c r="M194" t="s">
        <v>31</v>
      </c>
      <c r="N194">
        <v>0</v>
      </c>
      <c r="O194">
        <v>0</v>
      </c>
      <c r="P194" t="s">
        <v>31</v>
      </c>
      <c r="Q194">
        <v>841.96</v>
      </c>
      <c r="R194">
        <v>13.89</v>
      </c>
      <c r="S194" t="s">
        <v>33</v>
      </c>
      <c r="T194">
        <v>841.96</v>
      </c>
      <c r="U194">
        <v>63.99</v>
      </c>
      <c r="V194" t="s">
        <v>33</v>
      </c>
      <c r="W194" t="s">
        <v>33</v>
      </c>
      <c r="X194" t="s">
        <v>2555</v>
      </c>
      <c r="Y194" t="s">
        <v>91</v>
      </c>
      <c r="Z194" t="s">
        <v>2990</v>
      </c>
      <c r="AA194" t="s">
        <v>2910</v>
      </c>
      <c r="AC194" s="13" t="str">
        <f t="shared" si="26"/>
        <v>000167317</v>
      </c>
      <c r="AD194" t="str">
        <f t="shared" si="27"/>
        <v>03/11/2015</v>
      </c>
      <c r="AE194" t="str">
        <f t="shared" si="28"/>
        <v>08285374000293</v>
      </c>
      <c r="AF194" s="14">
        <f t="shared" si="29"/>
        <v>841.96</v>
      </c>
      <c r="AG194">
        <f t="shared" si="30"/>
        <v>0</v>
      </c>
      <c r="AH194">
        <f t="shared" si="31"/>
        <v>1</v>
      </c>
      <c r="AI194" s="16">
        <v>247856</v>
      </c>
      <c r="AJ194" s="16" t="s">
        <v>7156</v>
      </c>
      <c r="AK194" s="16" t="s">
        <v>7307</v>
      </c>
      <c r="AL194" s="16" t="s">
        <v>7026</v>
      </c>
      <c r="AM194" s="16" t="s">
        <v>7193</v>
      </c>
      <c r="AN194">
        <v>1000</v>
      </c>
      <c r="AO194" t="e">
        <f>VLOOKUP(TRIM(AL194),'Parcela Dedutivel'!$A$1:$B$65536,2,FALSE)</f>
        <v>#N/A</v>
      </c>
      <c r="AP194" s="15">
        <f t="shared" si="32"/>
        <v>0</v>
      </c>
      <c r="AQ194" s="16">
        <f t="shared" si="33"/>
        <v>0</v>
      </c>
      <c r="AU194" t="s">
        <v>3297</v>
      </c>
      <c r="AV194" s="18">
        <v>42312</v>
      </c>
      <c r="AW194" t="s">
        <v>3298</v>
      </c>
      <c r="AX194" t="str">
        <f t="shared" si="34"/>
        <v>10922926000198</v>
      </c>
      <c r="AY194" s="17">
        <f t="shared" si="35"/>
        <v>1259.8400000000001</v>
      </c>
      <c r="AZ194" s="17">
        <f t="shared" si="36"/>
        <v>534.46500000000003</v>
      </c>
      <c r="BB194" t="str">
        <f t="shared" si="37"/>
        <v>04/11/2015;10922926000198;1259,84;534,47</v>
      </c>
    </row>
    <row r="195" spans="1:54" x14ac:dyDescent="0.25">
      <c r="A195" t="s">
        <v>26</v>
      </c>
      <c r="B195" t="s">
        <v>2991</v>
      </c>
      <c r="C195">
        <v>42311</v>
      </c>
      <c r="D195" t="s">
        <v>2804</v>
      </c>
      <c r="E195" t="s">
        <v>6979</v>
      </c>
      <c r="F195" t="s">
        <v>29</v>
      </c>
      <c r="G195">
        <v>71.2</v>
      </c>
      <c r="H195">
        <v>61.910000000000004</v>
      </c>
      <c r="I195">
        <v>11.14</v>
      </c>
      <c r="J195" t="s">
        <v>30</v>
      </c>
      <c r="K195">
        <v>0</v>
      </c>
      <c r="L195">
        <v>0</v>
      </c>
      <c r="M195" t="s">
        <v>31</v>
      </c>
      <c r="N195">
        <v>61.910000000000004</v>
      </c>
      <c r="O195">
        <v>9.2900000000000009</v>
      </c>
      <c r="P195" t="s">
        <v>2788</v>
      </c>
      <c r="Q195">
        <v>61.910000000000004</v>
      </c>
      <c r="R195">
        <v>1.02</v>
      </c>
      <c r="S195" t="s">
        <v>33</v>
      </c>
      <c r="T195">
        <v>61.910000000000004</v>
      </c>
      <c r="U195">
        <v>4.71</v>
      </c>
      <c r="V195" t="s">
        <v>33</v>
      </c>
      <c r="W195" t="s">
        <v>33</v>
      </c>
      <c r="X195" t="s">
        <v>2965</v>
      </c>
      <c r="Y195" t="s">
        <v>96</v>
      </c>
      <c r="Z195" t="s">
        <v>2992</v>
      </c>
      <c r="AA195" t="s">
        <v>2993</v>
      </c>
      <c r="AC195" s="13" t="str">
        <f t="shared" ref="AC195:AC258" si="38">B195</f>
        <v>000167318</v>
      </c>
      <c r="AD195" t="str">
        <f t="shared" ref="AD195:AD258" si="39">TEXT(C195,"dd/mm/aaaa")</f>
        <v>03/11/2015</v>
      </c>
      <c r="AE195" t="str">
        <f t="shared" ref="AE195:AE258" si="40">VLOOKUP(X195*1,AI:AJ,2,FALSE)</f>
        <v>04337168000652</v>
      </c>
      <c r="AF195" s="14">
        <f t="shared" ref="AF195:AF258" si="41">G195*1</f>
        <v>71.2</v>
      </c>
      <c r="AG195">
        <f t="shared" ref="AG195:AG258" si="42">SUMIF(AK:AK,B195,AQ:AQ)</f>
        <v>0</v>
      </c>
      <c r="AH195">
        <f t="shared" ref="AH195:AH258" si="43">IF(OR(LEFT(TRIM(D195),1)="1",LEFT(TRIM(D195),1)="2",LEFT(TRIM(D195),1)="3"),-1,1)</f>
        <v>1</v>
      </c>
      <c r="AI195" s="16">
        <v>6789625</v>
      </c>
      <c r="AJ195" s="16" t="s">
        <v>7176</v>
      </c>
      <c r="AK195" s="16" t="s">
        <v>7308</v>
      </c>
      <c r="AL195" s="16" t="s">
        <v>7094</v>
      </c>
      <c r="AM195" s="16" t="s">
        <v>7140</v>
      </c>
      <c r="AN195">
        <v>4000</v>
      </c>
      <c r="AO195" t="e">
        <f>VLOOKUP(TRIM(AL195),'Parcela Dedutivel'!$A$1:$B$65536,2,FALSE)</f>
        <v>#N/A</v>
      </c>
      <c r="AP195" s="15">
        <f t="shared" ref="AP195:AP258" si="44">IF(ISNA(AO195),0,AO195)</f>
        <v>0</v>
      </c>
      <c r="AQ195" s="16">
        <f t="shared" ref="AQ195:AQ258" si="45">AP195*AN195</f>
        <v>0</v>
      </c>
      <c r="AU195" t="s">
        <v>3299</v>
      </c>
      <c r="AV195" s="18">
        <v>42312</v>
      </c>
      <c r="AW195" t="s">
        <v>3300</v>
      </c>
      <c r="AX195" t="str">
        <f t="shared" ref="AX195:AX258" si="46">VLOOKUP(AW195*1,AI:AJ,2,FALSE)</f>
        <v>00622992000199</v>
      </c>
      <c r="AY195" s="17">
        <f t="shared" ref="AY195:AY258" si="47">SUMIF(AC:AC,AU195,AF:AF)*VLOOKUP(AU195,AC:AH,6,FALSE)</f>
        <v>501.08000000000004</v>
      </c>
      <c r="AZ195" s="17">
        <f t="shared" ref="AZ195:AZ258" si="48">VLOOKUP(AU195,AC:AG,5,FALSE)*VLOOKUP(AU195,AC:AH,6,FALSE)</f>
        <v>0</v>
      </c>
      <c r="BB195" t="str">
        <f t="shared" ref="BB195:BB258" si="49">TEXT(AV195,"dd/mm/aaaa")&amp;";"&amp;AX195&amp;";"&amp;TEXT(AY195,"0,00")&amp;";"&amp;TEXT(AZ195,"0,00")</f>
        <v>04/11/2015;00622992000199;501,08;0,00</v>
      </c>
    </row>
    <row r="196" spans="1:54" x14ac:dyDescent="0.25">
      <c r="A196" t="s">
        <v>26</v>
      </c>
      <c r="B196" t="s">
        <v>2994</v>
      </c>
      <c r="C196">
        <v>42311</v>
      </c>
      <c r="D196" t="s">
        <v>2817</v>
      </c>
      <c r="E196" t="s">
        <v>6979</v>
      </c>
      <c r="F196" t="s">
        <v>172</v>
      </c>
      <c r="G196">
        <v>1548.1200000000001</v>
      </c>
      <c r="H196">
        <v>1548.1200000000001</v>
      </c>
      <c r="I196">
        <v>185.77</v>
      </c>
      <c r="J196" t="s">
        <v>30</v>
      </c>
      <c r="K196">
        <v>0</v>
      </c>
      <c r="L196">
        <v>0</v>
      </c>
      <c r="M196" t="s">
        <v>31</v>
      </c>
      <c r="N196">
        <v>0</v>
      </c>
      <c r="O196">
        <v>0</v>
      </c>
      <c r="P196" t="s">
        <v>31</v>
      </c>
      <c r="Q196">
        <v>1548.1200000000001</v>
      </c>
      <c r="R196">
        <v>25.54</v>
      </c>
      <c r="S196" t="s">
        <v>33</v>
      </c>
      <c r="T196">
        <v>1548.1200000000001</v>
      </c>
      <c r="U196">
        <v>117.66</v>
      </c>
      <c r="V196" t="s">
        <v>33</v>
      </c>
      <c r="W196" t="s">
        <v>33</v>
      </c>
      <c r="X196" t="s">
        <v>2995</v>
      </c>
      <c r="Y196" t="s">
        <v>2556</v>
      </c>
      <c r="Z196" t="s">
        <v>2996</v>
      </c>
      <c r="AA196" t="s">
        <v>2997</v>
      </c>
      <c r="AC196" s="13" t="str">
        <f t="shared" si="38"/>
        <v>000167319</v>
      </c>
      <c r="AD196" t="str">
        <f t="shared" si="39"/>
        <v>03/11/2015</v>
      </c>
      <c r="AE196" t="str">
        <f t="shared" si="40"/>
        <v>59105999005730</v>
      </c>
      <c r="AF196" s="14">
        <f t="shared" si="41"/>
        <v>1548.1200000000001</v>
      </c>
      <c r="AG196">
        <f t="shared" si="42"/>
        <v>0</v>
      </c>
      <c r="AH196">
        <f t="shared" si="43"/>
        <v>1</v>
      </c>
      <c r="AI196" s="16">
        <v>6789625</v>
      </c>
      <c r="AJ196" s="16" t="s">
        <v>7176</v>
      </c>
      <c r="AK196" s="16" t="s">
        <v>7309</v>
      </c>
      <c r="AL196" s="16" t="s">
        <v>7055</v>
      </c>
      <c r="AM196" s="16" t="s">
        <v>7143</v>
      </c>
      <c r="AN196">
        <v>4000</v>
      </c>
      <c r="AO196" t="e">
        <f>VLOOKUP(TRIM(AL196),'Parcela Dedutivel'!$A$1:$B$65536,2,FALSE)</f>
        <v>#N/A</v>
      </c>
      <c r="AP196" s="15">
        <f t="shared" si="44"/>
        <v>0</v>
      </c>
      <c r="AQ196" s="16">
        <f t="shared" si="45"/>
        <v>0</v>
      </c>
      <c r="AU196" t="s">
        <v>3301</v>
      </c>
      <c r="AV196" s="18">
        <v>42312</v>
      </c>
      <c r="AW196" t="s">
        <v>3302</v>
      </c>
      <c r="AX196" t="str">
        <f t="shared" si="46"/>
        <v>09262527000169</v>
      </c>
      <c r="AY196" s="17">
        <f t="shared" si="47"/>
        <v>4585.8399999999992</v>
      </c>
      <c r="AZ196" s="17">
        <f t="shared" si="48"/>
        <v>0</v>
      </c>
      <c r="BB196" t="str">
        <f t="shared" si="49"/>
        <v>04/11/2015;09262527000169;4585,84;0,00</v>
      </c>
    </row>
    <row r="197" spans="1:54" x14ac:dyDescent="0.25">
      <c r="A197" t="s">
        <v>26</v>
      </c>
      <c r="B197" t="s">
        <v>2998</v>
      </c>
      <c r="C197">
        <v>42311</v>
      </c>
      <c r="D197" t="s">
        <v>2817</v>
      </c>
      <c r="E197" t="s">
        <v>6979</v>
      </c>
      <c r="F197" t="s">
        <v>172</v>
      </c>
      <c r="G197">
        <v>2575.6</v>
      </c>
      <c r="H197">
        <v>2239.65</v>
      </c>
      <c r="I197">
        <v>89.59</v>
      </c>
      <c r="J197" t="s">
        <v>1555</v>
      </c>
      <c r="K197">
        <v>0</v>
      </c>
      <c r="L197">
        <v>0</v>
      </c>
      <c r="M197" t="s">
        <v>31</v>
      </c>
      <c r="N197">
        <v>2239.65</v>
      </c>
      <c r="O197">
        <v>335.95</v>
      </c>
      <c r="P197" t="s">
        <v>2788</v>
      </c>
      <c r="Q197">
        <v>2239.65</v>
      </c>
      <c r="R197">
        <v>36.950000000000003</v>
      </c>
      <c r="S197" t="s">
        <v>33</v>
      </c>
      <c r="T197">
        <v>2239.65</v>
      </c>
      <c r="U197">
        <v>170.21</v>
      </c>
      <c r="V197" t="s">
        <v>33</v>
      </c>
      <c r="W197" t="s">
        <v>33</v>
      </c>
      <c r="X197" t="s">
        <v>2995</v>
      </c>
      <c r="Y197" t="s">
        <v>91</v>
      </c>
      <c r="Z197" t="s">
        <v>2999</v>
      </c>
      <c r="AA197" t="s">
        <v>3000</v>
      </c>
      <c r="AC197" s="13" t="str">
        <f t="shared" si="38"/>
        <v>000167320</v>
      </c>
      <c r="AD197" t="str">
        <f t="shared" si="39"/>
        <v>03/11/2015</v>
      </c>
      <c r="AE197" t="str">
        <f t="shared" si="40"/>
        <v>59105999005730</v>
      </c>
      <c r="AF197" s="14">
        <f t="shared" si="41"/>
        <v>2575.6</v>
      </c>
      <c r="AG197">
        <f t="shared" si="42"/>
        <v>0</v>
      </c>
      <c r="AH197">
        <f t="shared" si="43"/>
        <v>1</v>
      </c>
      <c r="AI197" s="16">
        <v>6789625</v>
      </c>
      <c r="AJ197" s="16" t="s">
        <v>7176</v>
      </c>
      <c r="AK197" s="16" t="s">
        <v>7309</v>
      </c>
      <c r="AL197" s="16" t="s">
        <v>7056</v>
      </c>
      <c r="AM197" s="16" t="s">
        <v>7143</v>
      </c>
      <c r="AN197">
        <v>4000</v>
      </c>
      <c r="AO197" t="e">
        <f>VLOOKUP(TRIM(AL197),'Parcela Dedutivel'!$A$1:$B$65536,2,FALSE)</f>
        <v>#N/A</v>
      </c>
      <c r="AP197" s="15">
        <f t="shared" si="44"/>
        <v>0</v>
      </c>
      <c r="AQ197" s="16">
        <f t="shared" si="45"/>
        <v>0</v>
      </c>
      <c r="AU197" t="s">
        <v>3303</v>
      </c>
      <c r="AV197" s="18">
        <v>42312</v>
      </c>
      <c r="AW197" t="s">
        <v>1384</v>
      </c>
      <c r="AX197" t="str">
        <f t="shared" si="46"/>
        <v>96195615000190</v>
      </c>
      <c r="AY197" s="17">
        <f t="shared" si="47"/>
        <v>3962.52</v>
      </c>
      <c r="AZ197" s="17">
        <f t="shared" si="48"/>
        <v>0</v>
      </c>
      <c r="BB197" t="str">
        <f t="shared" si="49"/>
        <v>04/11/2015;96195615000190;3962,52;0,00</v>
      </c>
    </row>
    <row r="198" spans="1:54" x14ac:dyDescent="0.25">
      <c r="A198" t="s">
        <v>26</v>
      </c>
      <c r="B198" t="s">
        <v>3001</v>
      </c>
      <c r="C198">
        <v>42311</v>
      </c>
      <c r="D198" t="s">
        <v>2804</v>
      </c>
      <c r="E198" t="s">
        <v>6979</v>
      </c>
      <c r="F198" t="s">
        <v>29</v>
      </c>
      <c r="G198">
        <v>730.5</v>
      </c>
      <c r="H198">
        <v>0</v>
      </c>
      <c r="I198">
        <v>0</v>
      </c>
      <c r="J198" t="s">
        <v>31</v>
      </c>
      <c r="K198">
        <v>0</v>
      </c>
      <c r="L198">
        <v>0</v>
      </c>
      <c r="M198" t="s">
        <v>31</v>
      </c>
      <c r="N198">
        <v>0</v>
      </c>
      <c r="O198">
        <v>0</v>
      </c>
      <c r="P198" t="s">
        <v>31</v>
      </c>
      <c r="Q198">
        <v>730.5</v>
      </c>
      <c r="R198">
        <v>12.05</v>
      </c>
      <c r="S198" t="s">
        <v>33</v>
      </c>
      <c r="T198">
        <v>730.5</v>
      </c>
      <c r="U198">
        <v>55.52</v>
      </c>
      <c r="V198" t="s">
        <v>33</v>
      </c>
      <c r="W198" t="s">
        <v>33</v>
      </c>
      <c r="X198" t="s">
        <v>3002</v>
      </c>
      <c r="Y198" t="s">
        <v>2556</v>
      </c>
      <c r="Z198" t="s">
        <v>3003</v>
      </c>
      <c r="AA198" t="s">
        <v>3004</v>
      </c>
      <c r="AC198" s="13" t="str">
        <f t="shared" si="38"/>
        <v>000167321</v>
      </c>
      <c r="AD198" t="str">
        <f t="shared" si="39"/>
        <v>03/11/2015</v>
      </c>
      <c r="AE198" t="str">
        <f t="shared" si="40"/>
        <v>74404229000209</v>
      </c>
      <c r="AF198" s="14">
        <f t="shared" si="41"/>
        <v>730.5</v>
      </c>
      <c r="AG198">
        <f t="shared" si="42"/>
        <v>0</v>
      </c>
      <c r="AH198">
        <f t="shared" si="43"/>
        <v>1</v>
      </c>
      <c r="AI198" s="16">
        <v>6789625</v>
      </c>
      <c r="AJ198" s="16" t="s">
        <v>7176</v>
      </c>
      <c r="AK198" s="16" t="s">
        <v>7310</v>
      </c>
      <c r="AL198" s="16" t="s">
        <v>7092</v>
      </c>
      <c r="AM198" s="16" t="s">
        <v>7143</v>
      </c>
      <c r="AN198">
        <v>4000</v>
      </c>
      <c r="AO198" t="e">
        <f>VLOOKUP(TRIM(AL198),'Parcela Dedutivel'!$A$1:$B$65536,2,FALSE)</f>
        <v>#N/A</v>
      </c>
      <c r="AP198" s="15">
        <f t="shared" si="44"/>
        <v>0</v>
      </c>
      <c r="AQ198" s="16">
        <f t="shared" si="45"/>
        <v>0</v>
      </c>
      <c r="AU198" t="s">
        <v>3304</v>
      </c>
      <c r="AV198" s="18">
        <v>42312</v>
      </c>
      <c r="AW198" t="s">
        <v>3086</v>
      </c>
      <c r="AX198" t="str">
        <f t="shared" si="46"/>
        <v>39490024000101</v>
      </c>
      <c r="AY198" s="17">
        <f t="shared" si="47"/>
        <v>125.01</v>
      </c>
      <c r="AZ198" s="17">
        <f t="shared" si="48"/>
        <v>9.9411000000000005</v>
      </c>
      <c r="BB198" t="str">
        <f t="shared" si="49"/>
        <v>04/11/2015;39490024000101;125,01;9,94</v>
      </c>
    </row>
    <row r="199" spans="1:54" x14ac:dyDescent="0.25">
      <c r="A199" t="s">
        <v>26</v>
      </c>
      <c r="B199" t="s">
        <v>3005</v>
      </c>
      <c r="C199">
        <v>42312</v>
      </c>
      <c r="D199" t="s">
        <v>2817</v>
      </c>
      <c r="E199" t="s">
        <v>6979</v>
      </c>
      <c r="F199" t="s">
        <v>179</v>
      </c>
      <c r="G199">
        <v>1284.3600000000001</v>
      </c>
      <c r="H199">
        <v>1284.3600000000001</v>
      </c>
      <c r="I199">
        <v>154.12</v>
      </c>
      <c r="J199" t="s">
        <v>30</v>
      </c>
      <c r="K199">
        <v>0</v>
      </c>
      <c r="L199">
        <v>0</v>
      </c>
      <c r="M199" t="s">
        <v>31</v>
      </c>
      <c r="N199">
        <v>0</v>
      </c>
      <c r="O199">
        <v>0</v>
      </c>
      <c r="P199" t="s">
        <v>31</v>
      </c>
      <c r="Q199">
        <v>1284.3600000000001</v>
      </c>
      <c r="R199">
        <v>21.19</v>
      </c>
      <c r="S199" t="s">
        <v>33</v>
      </c>
      <c r="T199">
        <v>1284.3600000000001</v>
      </c>
      <c r="U199">
        <v>97.61</v>
      </c>
      <c r="V199" t="s">
        <v>33</v>
      </c>
      <c r="W199" t="s">
        <v>33</v>
      </c>
      <c r="X199" t="s">
        <v>3006</v>
      </c>
      <c r="Y199" t="s">
        <v>2556</v>
      </c>
      <c r="Z199" t="s">
        <v>3007</v>
      </c>
      <c r="AA199" t="s">
        <v>3008</v>
      </c>
      <c r="AC199" s="13" t="str">
        <f t="shared" si="38"/>
        <v>000167322</v>
      </c>
      <c r="AD199" t="str">
        <f t="shared" si="39"/>
        <v>04/11/2015</v>
      </c>
      <c r="AE199" t="str">
        <f t="shared" si="40"/>
        <v>76487032000125</v>
      </c>
      <c r="AF199" s="14">
        <f t="shared" si="41"/>
        <v>1284.3600000000001</v>
      </c>
      <c r="AG199">
        <f t="shared" si="42"/>
        <v>0</v>
      </c>
      <c r="AH199">
        <f t="shared" si="43"/>
        <v>1</v>
      </c>
      <c r="AI199" s="16">
        <v>6789625</v>
      </c>
      <c r="AJ199" s="16" t="s">
        <v>7176</v>
      </c>
      <c r="AK199" s="16" t="s">
        <v>7310</v>
      </c>
      <c r="AL199" s="16" t="s">
        <v>7091</v>
      </c>
      <c r="AM199" s="16" t="s">
        <v>7143</v>
      </c>
      <c r="AN199">
        <v>4000</v>
      </c>
      <c r="AO199" t="e">
        <f>VLOOKUP(TRIM(AL199),'Parcela Dedutivel'!$A$1:$B$65536,2,FALSE)</f>
        <v>#N/A</v>
      </c>
      <c r="AP199" s="15">
        <f t="shared" si="44"/>
        <v>0</v>
      </c>
      <c r="AQ199" s="16">
        <f t="shared" si="45"/>
        <v>0</v>
      </c>
      <c r="AU199" t="s">
        <v>3306</v>
      </c>
      <c r="AV199" s="18">
        <v>42312</v>
      </c>
      <c r="AW199" t="s">
        <v>2965</v>
      </c>
      <c r="AX199" t="str">
        <f t="shared" si="46"/>
        <v>04337168000652</v>
      </c>
      <c r="AY199" s="17">
        <f t="shared" si="47"/>
        <v>83.29</v>
      </c>
      <c r="AZ199" s="17">
        <f t="shared" si="48"/>
        <v>0</v>
      </c>
      <c r="BB199" t="str">
        <f t="shared" si="49"/>
        <v>04/11/2015;04337168000652;83,29;0,00</v>
      </c>
    </row>
    <row r="200" spans="1:54" x14ac:dyDescent="0.25">
      <c r="A200" t="s">
        <v>26</v>
      </c>
      <c r="B200" t="s">
        <v>3009</v>
      </c>
      <c r="C200">
        <v>42312</v>
      </c>
      <c r="D200" t="s">
        <v>3010</v>
      </c>
      <c r="E200" t="s">
        <v>6979</v>
      </c>
      <c r="F200" t="s">
        <v>411</v>
      </c>
      <c r="G200">
        <v>23.779999999999998</v>
      </c>
      <c r="H200">
        <v>20.97</v>
      </c>
      <c r="I200">
        <v>2.52</v>
      </c>
      <c r="J200" t="s">
        <v>2728</v>
      </c>
      <c r="K200">
        <v>31.35</v>
      </c>
      <c r="L200">
        <v>2.81</v>
      </c>
      <c r="M200" t="s">
        <v>2728</v>
      </c>
      <c r="N200">
        <v>20.97</v>
      </c>
      <c r="O200">
        <v>0</v>
      </c>
      <c r="P200" t="s">
        <v>2788</v>
      </c>
      <c r="Q200">
        <v>20.97</v>
      </c>
      <c r="R200">
        <v>0.35000000000000003</v>
      </c>
      <c r="S200" t="s">
        <v>33</v>
      </c>
      <c r="T200">
        <v>20.97</v>
      </c>
      <c r="U200">
        <v>1.59</v>
      </c>
      <c r="V200" t="s">
        <v>33</v>
      </c>
      <c r="W200" t="s">
        <v>33</v>
      </c>
      <c r="X200" t="s">
        <v>3011</v>
      </c>
      <c r="Y200" t="s">
        <v>3012</v>
      </c>
      <c r="Z200" t="s">
        <v>3013</v>
      </c>
      <c r="AA200" t="s">
        <v>3014</v>
      </c>
      <c r="AC200" s="13" t="str">
        <f t="shared" si="38"/>
        <v>000167323</v>
      </c>
      <c r="AD200" t="str">
        <f t="shared" si="39"/>
        <v>04/11/2015</v>
      </c>
      <c r="AE200" t="str">
        <f t="shared" si="40"/>
        <v>05047273000296</v>
      </c>
      <c r="AF200" s="14">
        <f t="shared" si="41"/>
        <v>23.779999999999998</v>
      </c>
      <c r="AG200">
        <f t="shared" si="42"/>
        <v>11136.69</v>
      </c>
      <c r="AH200">
        <f t="shared" si="43"/>
        <v>1</v>
      </c>
      <c r="AI200" s="16">
        <v>6782806</v>
      </c>
      <c r="AJ200" s="16" t="s">
        <v>7148</v>
      </c>
      <c r="AK200" s="16" t="s">
        <v>7311</v>
      </c>
      <c r="AL200" s="16" t="s">
        <v>7095</v>
      </c>
      <c r="AM200" s="16" t="s">
        <v>7143</v>
      </c>
      <c r="AN200">
        <v>10000</v>
      </c>
      <c r="AO200" t="e">
        <f>VLOOKUP(TRIM(AL200),'Parcela Dedutivel'!$A$1:$B$65536,2,FALSE)</f>
        <v>#N/A</v>
      </c>
      <c r="AP200" s="15">
        <f t="shared" si="44"/>
        <v>0</v>
      </c>
      <c r="AQ200" s="16">
        <f t="shared" si="45"/>
        <v>0</v>
      </c>
      <c r="AU200" t="s">
        <v>3309</v>
      </c>
      <c r="AV200" s="18">
        <v>42312</v>
      </c>
      <c r="AW200" t="s">
        <v>3173</v>
      </c>
      <c r="AX200" t="str">
        <f t="shared" si="46"/>
        <v>01942223000130</v>
      </c>
      <c r="AY200" s="17">
        <f t="shared" si="47"/>
        <v>1021.7900000000001</v>
      </c>
      <c r="AZ200" s="17">
        <f t="shared" si="48"/>
        <v>0</v>
      </c>
      <c r="BB200" t="str">
        <f t="shared" si="49"/>
        <v>04/11/2015;01942223000130;1021,79;0,00</v>
      </c>
    </row>
    <row r="201" spans="1:54" x14ac:dyDescent="0.25">
      <c r="A201" t="s">
        <v>26</v>
      </c>
      <c r="B201" t="s">
        <v>3009</v>
      </c>
      <c r="C201">
        <v>42312</v>
      </c>
      <c r="D201" t="s">
        <v>3010</v>
      </c>
      <c r="E201" t="s">
        <v>6979</v>
      </c>
      <c r="F201" t="s">
        <v>411</v>
      </c>
      <c r="G201">
        <v>438.82</v>
      </c>
      <c r="H201">
        <v>386.92</v>
      </c>
      <c r="I201">
        <v>46.43</v>
      </c>
      <c r="J201" t="s">
        <v>3015</v>
      </c>
      <c r="K201">
        <v>578.41</v>
      </c>
      <c r="L201">
        <v>51.9</v>
      </c>
      <c r="M201" t="s">
        <v>3015</v>
      </c>
      <c r="N201">
        <v>0</v>
      </c>
      <c r="O201">
        <v>0</v>
      </c>
      <c r="P201" t="s">
        <v>31</v>
      </c>
      <c r="Q201">
        <v>386.92</v>
      </c>
      <c r="R201">
        <v>6.38</v>
      </c>
      <c r="S201" t="s">
        <v>33</v>
      </c>
      <c r="T201">
        <v>386.92</v>
      </c>
      <c r="U201">
        <v>29.41</v>
      </c>
      <c r="V201" t="s">
        <v>33</v>
      </c>
      <c r="W201" t="s">
        <v>33</v>
      </c>
      <c r="X201" t="s">
        <v>3011</v>
      </c>
      <c r="Y201" t="s">
        <v>240</v>
      </c>
      <c r="Z201" t="s">
        <v>3016</v>
      </c>
      <c r="AA201" t="s">
        <v>3017</v>
      </c>
      <c r="AC201" s="13" t="str">
        <f t="shared" si="38"/>
        <v>000167323</v>
      </c>
      <c r="AD201" t="str">
        <f t="shared" si="39"/>
        <v>04/11/2015</v>
      </c>
      <c r="AE201" t="str">
        <f t="shared" si="40"/>
        <v>05047273000296</v>
      </c>
      <c r="AF201" s="14">
        <f t="shared" si="41"/>
        <v>438.82</v>
      </c>
      <c r="AG201">
        <f t="shared" si="42"/>
        <v>11136.69</v>
      </c>
      <c r="AH201">
        <f t="shared" si="43"/>
        <v>1</v>
      </c>
      <c r="AI201" s="16">
        <v>6782806</v>
      </c>
      <c r="AJ201" s="16" t="s">
        <v>7148</v>
      </c>
      <c r="AK201" s="16" t="s">
        <v>7311</v>
      </c>
      <c r="AL201" s="16" t="s">
        <v>7096</v>
      </c>
      <c r="AM201" s="16" t="s">
        <v>7140</v>
      </c>
      <c r="AN201">
        <v>1000</v>
      </c>
      <c r="AO201" t="e">
        <f>VLOOKUP(TRIM(AL201),'Parcela Dedutivel'!$A$1:$B$65536,2,FALSE)</f>
        <v>#N/A</v>
      </c>
      <c r="AP201" s="15">
        <f t="shared" si="44"/>
        <v>0</v>
      </c>
      <c r="AQ201" s="16">
        <f t="shared" si="45"/>
        <v>0</v>
      </c>
      <c r="AU201" t="s">
        <v>3312</v>
      </c>
      <c r="AV201" s="18">
        <v>42312</v>
      </c>
      <c r="AW201" t="s">
        <v>3313</v>
      </c>
      <c r="AX201" t="str">
        <f t="shared" si="46"/>
        <v>01192333000394</v>
      </c>
      <c r="AY201" s="17">
        <f t="shared" si="47"/>
        <v>79.349999999999994</v>
      </c>
      <c r="AZ201" s="17">
        <f t="shared" si="48"/>
        <v>0</v>
      </c>
      <c r="BB201" t="str">
        <f t="shared" si="49"/>
        <v>04/11/2015;01192333000394;79,35;0,00</v>
      </c>
    </row>
    <row r="202" spans="1:54" x14ac:dyDescent="0.25">
      <c r="A202" t="s">
        <v>26</v>
      </c>
      <c r="B202" t="s">
        <v>3009</v>
      </c>
      <c r="C202">
        <v>42312</v>
      </c>
      <c r="D202" t="s">
        <v>3010</v>
      </c>
      <c r="E202" t="s">
        <v>6979</v>
      </c>
      <c r="F202" t="s">
        <v>411</v>
      </c>
      <c r="G202">
        <v>438.82</v>
      </c>
      <c r="H202">
        <v>386.92</v>
      </c>
      <c r="I202">
        <v>46.43</v>
      </c>
      <c r="J202" t="s">
        <v>3015</v>
      </c>
      <c r="K202">
        <v>578.41</v>
      </c>
      <c r="L202">
        <v>51.9</v>
      </c>
      <c r="M202" t="s">
        <v>3015</v>
      </c>
      <c r="N202">
        <v>0</v>
      </c>
      <c r="O202">
        <v>0</v>
      </c>
      <c r="P202" t="s">
        <v>31</v>
      </c>
      <c r="Q202">
        <v>386.92</v>
      </c>
      <c r="R202">
        <v>6.38</v>
      </c>
      <c r="S202" t="s">
        <v>33</v>
      </c>
      <c r="T202">
        <v>386.92</v>
      </c>
      <c r="U202">
        <v>29.41</v>
      </c>
      <c r="V202" t="s">
        <v>33</v>
      </c>
      <c r="W202" t="s">
        <v>33</v>
      </c>
      <c r="X202" t="s">
        <v>3011</v>
      </c>
      <c r="Y202" t="s">
        <v>240</v>
      </c>
      <c r="Z202" t="s">
        <v>3016</v>
      </c>
      <c r="AA202" t="s">
        <v>3017</v>
      </c>
      <c r="AC202" s="13" t="str">
        <f t="shared" si="38"/>
        <v>000167323</v>
      </c>
      <c r="AD202" t="str">
        <f t="shared" si="39"/>
        <v>04/11/2015</v>
      </c>
      <c r="AE202" t="str">
        <f t="shared" si="40"/>
        <v>05047273000296</v>
      </c>
      <c r="AF202" s="14">
        <f t="shared" si="41"/>
        <v>438.82</v>
      </c>
      <c r="AG202">
        <f t="shared" si="42"/>
        <v>11136.69</v>
      </c>
      <c r="AH202">
        <f t="shared" si="43"/>
        <v>1</v>
      </c>
      <c r="AI202" s="16">
        <v>6782806</v>
      </c>
      <c r="AJ202" s="16" t="s">
        <v>7148</v>
      </c>
      <c r="AK202" s="16" t="s">
        <v>7311</v>
      </c>
      <c r="AL202" s="16" t="s">
        <v>7006</v>
      </c>
      <c r="AM202" s="16" t="s">
        <v>7140</v>
      </c>
      <c r="AN202">
        <v>500</v>
      </c>
      <c r="AO202" t="e">
        <f>VLOOKUP(TRIM(AL202),'Parcela Dedutivel'!$A$1:$B$65536,2,FALSE)</f>
        <v>#N/A</v>
      </c>
      <c r="AP202" s="15">
        <f t="shared" si="44"/>
        <v>0</v>
      </c>
      <c r="AQ202" s="16">
        <f t="shared" si="45"/>
        <v>0</v>
      </c>
      <c r="AU202" t="s">
        <v>3316</v>
      </c>
      <c r="AV202" s="18">
        <v>42312</v>
      </c>
      <c r="AW202" t="s">
        <v>3317</v>
      </c>
      <c r="AX202" t="str">
        <f t="shared" si="46"/>
        <v>33791591000111</v>
      </c>
      <c r="AY202" s="17">
        <f t="shared" si="47"/>
        <v>808.2</v>
      </c>
      <c r="AZ202" s="17">
        <f t="shared" si="48"/>
        <v>0</v>
      </c>
      <c r="BB202" t="str">
        <f t="shared" si="49"/>
        <v>04/11/2015;33791591000111;808,20;0,00</v>
      </c>
    </row>
    <row r="203" spans="1:54" x14ac:dyDescent="0.25">
      <c r="A203" t="s">
        <v>26</v>
      </c>
      <c r="B203" t="s">
        <v>3009</v>
      </c>
      <c r="C203">
        <v>42312</v>
      </c>
      <c r="D203" t="s">
        <v>3010</v>
      </c>
      <c r="E203" t="s">
        <v>6979</v>
      </c>
      <c r="F203" t="s">
        <v>411</v>
      </c>
      <c r="G203">
        <v>23.779999999999998</v>
      </c>
      <c r="H203">
        <v>20.97</v>
      </c>
      <c r="I203">
        <v>2.52</v>
      </c>
      <c r="J203" t="s">
        <v>2728</v>
      </c>
      <c r="K203">
        <v>31.35</v>
      </c>
      <c r="L203">
        <v>2.81</v>
      </c>
      <c r="M203" t="s">
        <v>2728</v>
      </c>
      <c r="N203">
        <v>20.97</v>
      </c>
      <c r="O203">
        <v>0</v>
      </c>
      <c r="P203" t="s">
        <v>2788</v>
      </c>
      <c r="Q203">
        <v>20.97</v>
      </c>
      <c r="R203">
        <v>0.35000000000000003</v>
      </c>
      <c r="S203" t="s">
        <v>33</v>
      </c>
      <c r="T203">
        <v>20.97</v>
      </c>
      <c r="U203">
        <v>1.59</v>
      </c>
      <c r="V203" t="s">
        <v>33</v>
      </c>
      <c r="W203" t="s">
        <v>33</v>
      </c>
      <c r="X203" t="s">
        <v>3011</v>
      </c>
      <c r="Y203" t="s">
        <v>3012</v>
      </c>
      <c r="Z203" t="s">
        <v>3013</v>
      </c>
      <c r="AA203" t="s">
        <v>3014</v>
      </c>
      <c r="AC203" s="13" t="str">
        <f t="shared" si="38"/>
        <v>000167323</v>
      </c>
      <c r="AD203" t="str">
        <f t="shared" si="39"/>
        <v>04/11/2015</v>
      </c>
      <c r="AE203" t="str">
        <f t="shared" si="40"/>
        <v>05047273000296</v>
      </c>
      <c r="AF203" s="14">
        <f t="shared" si="41"/>
        <v>23.779999999999998</v>
      </c>
      <c r="AG203">
        <f t="shared" si="42"/>
        <v>11136.69</v>
      </c>
      <c r="AH203">
        <f t="shared" si="43"/>
        <v>1</v>
      </c>
      <c r="AI203" s="16">
        <v>6782806</v>
      </c>
      <c r="AJ203" s="16" t="s">
        <v>7148</v>
      </c>
      <c r="AK203" s="16" t="s">
        <v>7311</v>
      </c>
      <c r="AL203" s="16" t="s">
        <v>7072</v>
      </c>
      <c r="AM203" s="16" t="s">
        <v>7140</v>
      </c>
      <c r="AN203">
        <v>500</v>
      </c>
      <c r="AO203" t="e">
        <f>VLOOKUP(TRIM(AL203),'Parcela Dedutivel'!$A$1:$B$65536,2,FALSE)</f>
        <v>#N/A</v>
      </c>
      <c r="AP203" s="15">
        <f t="shared" si="44"/>
        <v>0</v>
      </c>
      <c r="AQ203" s="16">
        <f t="shared" si="45"/>
        <v>0</v>
      </c>
      <c r="AU203" t="s">
        <v>3320</v>
      </c>
      <c r="AV203" s="18">
        <v>42312</v>
      </c>
      <c r="AW203" t="s">
        <v>3321</v>
      </c>
      <c r="AX203" t="str">
        <f t="shared" si="46"/>
        <v>07175725001050</v>
      </c>
      <c r="AY203" s="17">
        <f t="shared" si="47"/>
        <v>1689.35</v>
      </c>
      <c r="AZ203" s="17">
        <f t="shared" si="48"/>
        <v>0</v>
      </c>
      <c r="BB203" t="str">
        <f t="shared" si="49"/>
        <v>04/11/2015;07175725001050;1689,35;0,00</v>
      </c>
    </row>
    <row r="204" spans="1:54" x14ac:dyDescent="0.25">
      <c r="A204" t="s">
        <v>26</v>
      </c>
      <c r="B204" t="s">
        <v>3009</v>
      </c>
      <c r="C204">
        <v>42312</v>
      </c>
      <c r="D204" t="s">
        <v>3010</v>
      </c>
      <c r="E204" t="s">
        <v>6979</v>
      </c>
      <c r="F204" t="s">
        <v>411</v>
      </c>
      <c r="G204">
        <v>438.82</v>
      </c>
      <c r="H204">
        <v>386.92</v>
      </c>
      <c r="I204">
        <v>46.43</v>
      </c>
      <c r="J204" t="s">
        <v>3015</v>
      </c>
      <c r="K204">
        <v>578.41</v>
      </c>
      <c r="L204">
        <v>51.9</v>
      </c>
      <c r="M204" t="s">
        <v>3015</v>
      </c>
      <c r="N204">
        <v>0</v>
      </c>
      <c r="O204">
        <v>0</v>
      </c>
      <c r="P204" t="s">
        <v>31</v>
      </c>
      <c r="Q204">
        <v>386.92</v>
      </c>
      <c r="R204">
        <v>6.38</v>
      </c>
      <c r="S204" t="s">
        <v>33</v>
      </c>
      <c r="T204">
        <v>386.92</v>
      </c>
      <c r="U204">
        <v>29.41</v>
      </c>
      <c r="V204" t="s">
        <v>33</v>
      </c>
      <c r="W204" t="s">
        <v>33</v>
      </c>
      <c r="X204" t="s">
        <v>3011</v>
      </c>
      <c r="Y204" t="s">
        <v>240</v>
      </c>
      <c r="Z204" t="s">
        <v>3016</v>
      </c>
      <c r="AA204" t="s">
        <v>3017</v>
      </c>
      <c r="AC204" s="13" t="str">
        <f t="shared" si="38"/>
        <v>000167323</v>
      </c>
      <c r="AD204" t="str">
        <f t="shared" si="39"/>
        <v>04/11/2015</v>
      </c>
      <c r="AE204" t="str">
        <f t="shared" si="40"/>
        <v>05047273000296</v>
      </c>
      <c r="AF204" s="14">
        <f t="shared" si="41"/>
        <v>438.82</v>
      </c>
      <c r="AG204">
        <f t="shared" si="42"/>
        <v>11136.69</v>
      </c>
      <c r="AH204">
        <f t="shared" si="43"/>
        <v>1</v>
      </c>
      <c r="AI204" s="16">
        <v>6782806</v>
      </c>
      <c r="AJ204" s="16" t="s">
        <v>7148</v>
      </c>
      <c r="AK204" s="16" t="s">
        <v>7312</v>
      </c>
      <c r="AL204" s="16" t="s">
        <v>6997</v>
      </c>
      <c r="AM204" s="16" t="s">
        <v>7140</v>
      </c>
      <c r="AN204">
        <v>22000</v>
      </c>
      <c r="AO204" t="e">
        <f>VLOOKUP(TRIM(AL204),'Parcela Dedutivel'!$A$1:$B$65536,2,FALSE)</f>
        <v>#N/A</v>
      </c>
      <c r="AP204" s="15">
        <f t="shared" si="44"/>
        <v>0</v>
      </c>
      <c r="AQ204" s="16">
        <f t="shared" si="45"/>
        <v>0</v>
      </c>
      <c r="AU204" t="s">
        <v>3322</v>
      </c>
      <c r="AV204" s="18">
        <v>42312</v>
      </c>
      <c r="AW204" t="s">
        <v>641</v>
      </c>
      <c r="AX204" t="str">
        <f t="shared" si="46"/>
        <v>59578948000414</v>
      </c>
      <c r="AY204" s="17">
        <f t="shared" si="47"/>
        <v>24711.97</v>
      </c>
      <c r="AZ204" s="17">
        <f t="shared" si="48"/>
        <v>0</v>
      </c>
      <c r="BB204" t="str">
        <f t="shared" si="49"/>
        <v>04/11/2015;59578948000414;24711,97;0,00</v>
      </c>
    </row>
    <row r="205" spans="1:54" x14ac:dyDescent="0.25">
      <c r="A205" t="s">
        <v>26</v>
      </c>
      <c r="B205" t="s">
        <v>3009</v>
      </c>
      <c r="C205">
        <v>42312</v>
      </c>
      <c r="D205" t="s">
        <v>3010</v>
      </c>
      <c r="E205" t="s">
        <v>6979</v>
      </c>
      <c r="F205" t="s">
        <v>411</v>
      </c>
      <c r="G205">
        <v>23.779999999999998</v>
      </c>
      <c r="H205">
        <v>20.97</v>
      </c>
      <c r="I205">
        <v>2.52</v>
      </c>
      <c r="J205" t="s">
        <v>2728</v>
      </c>
      <c r="K205">
        <v>31.35</v>
      </c>
      <c r="L205">
        <v>2.81</v>
      </c>
      <c r="M205" t="s">
        <v>2728</v>
      </c>
      <c r="N205">
        <v>20.97</v>
      </c>
      <c r="O205">
        <v>0</v>
      </c>
      <c r="P205" t="s">
        <v>2788</v>
      </c>
      <c r="Q205">
        <v>20.97</v>
      </c>
      <c r="R205">
        <v>0.35000000000000003</v>
      </c>
      <c r="S205" t="s">
        <v>33</v>
      </c>
      <c r="T205">
        <v>20.97</v>
      </c>
      <c r="U205">
        <v>1.59</v>
      </c>
      <c r="V205" t="s">
        <v>33</v>
      </c>
      <c r="W205" t="s">
        <v>33</v>
      </c>
      <c r="X205" t="s">
        <v>3011</v>
      </c>
      <c r="Y205" t="s">
        <v>3012</v>
      </c>
      <c r="Z205" t="s">
        <v>3013</v>
      </c>
      <c r="AA205" t="s">
        <v>3014</v>
      </c>
      <c r="AC205" s="13" t="str">
        <f t="shared" si="38"/>
        <v>000167323</v>
      </c>
      <c r="AD205" t="str">
        <f t="shared" si="39"/>
        <v>04/11/2015</v>
      </c>
      <c r="AE205" t="str">
        <f t="shared" si="40"/>
        <v>05047273000296</v>
      </c>
      <c r="AF205" s="14">
        <f t="shared" si="41"/>
        <v>23.779999999999998</v>
      </c>
      <c r="AG205">
        <f t="shared" si="42"/>
        <v>11136.69</v>
      </c>
      <c r="AH205">
        <f t="shared" si="43"/>
        <v>1</v>
      </c>
      <c r="AI205" s="16">
        <v>6782806</v>
      </c>
      <c r="AJ205" s="16" t="s">
        <v>7148</v>
      </c>
      <c r="AK205" s="16" t="s">
        <v>7312</v>
      </c>
      <c r="AL205" s="16" t="s">
        <v>6998</v>
      </c>
      <c r="AM205" s="16" t="s">
        <v>7140</v>
      </c>
      <c r="AN205">
        <v>2500</v>
      </c>
      <c r="AO205" t="e">
        <f>VLOOKUP(TRIM(AL205),'Parcela Dedutivel'!$A$1:$B$65536,2,FALSE)</f>
        <v>#N/A</v>
      </c>
      <c r="AP205" s="15">
        <f t="shared" si="44"/>
        <v>0</v>
      </c>
      <c r="AQ205" s="16">
        <f t="shared" si="45"/>
        <v>0</v>
      </c>
      <c r="AU205" t="s">
        <v>3324</v>
      </c>
      <c r="AV205" s="18">
        <v>42313</v>
      </c>
      <c r="AW205" t="s">
        <v>2799</v>
      </c>
      <c r="AX205" t="str">
        <f t="shared" si="46"/>
        <v>59104422005704</v>
      </c>
      <c r="AY205" s="17">
        <f t="shared" si="47"/>
        <v>510.77000000000004</v>
      </c>
      <c r="AZ205" s="17">
        <f t="shared" si="48"/>
        <v>0</v>
      </c>
      <c r="BB205" t="str">
        <f t="shared" si="49"/>
        <v>05/11/2015;59104422005704;510,77;0,00</v>
      </c>
    </row>
    <row r="206" spans="1:54" x14ac:dyDescent="0.25">
      <c r="A206" t="s">
        <v>26</v>
      </c>
      <c r="B206" t="s">
        <v>3009</v>
      </c>
      <c r="C206">
        <v>42312</v>
      </c>
      <c r="D206" t="s">
        <v>3010</v>
      </c>
      <c r="E206" t="s">
        <v>6979</v>
      </c>
      <c r="F206" t="s">
        <v>411</v>
      </c>
      <c r="G206">
        <v>438.82</v>
      </c>
      <c r="H206">
        <v>386.92</v>
      </c>
      <c r="I206">
        <v>46.43</v>
      </c>
      <c r="J206" t="s">
        <v>3015</v>
      </c>
      <c r="K206">
        <v>578.41</v>
      </c>
      <c r="L206">
        <v>51.9</v>
      </c>
      <c r="M206" t="s">
        <v>3015</v>
      </c>
      <c r="N206">
        <v>0</v>
      </c>
      <c r="O206">
        <v>0</v>
      </c>
      <c r="P206" t="s">
        <v>31</v>
      </c>
      <c r="Q206">
        <v>386.92</v>
      </c>
      <c r="R206">
        <v>6.38</v>
      </c>
      <c r="S206" t="s">
        <v>33</v>
      </c>
      <c r="T206">
        <v>386.92</v>
      </c>
      <c r="U206">
        <v>29.41</v>
      </c>
      <c r="V206" t="s">
        <v>33</v>
      </c>
      <c r="W206" t="s">
        <v>33</v>
      </c>
      <c r="X206" t="s">
        <v>3011</v>
      </c>
      <c r="Y206" t="s">
        <v>240</v>
      </c>
      <c r="Z206" t="s">
        <v>3016</v>
      </c>
      <c r="AA206" t="s">
        <v>3017</v>
      </c>
      <c r="AC206" s="13" t="str">
        <f t="shared" si="38"/>
        <v>000167323</v>
      </c>
      <c r="AD206" t="str">
        <f t="shared" si="39"/>
        <v>04/11/2015</v>
      </c>
      <c r="AE206" t="str">
        <f t="shared" si="40"/>
        <v>05047273000296</v>
      </c>
      <c r="AF206" s="14">
        <f t="shared" si="41"/>
        <v>438.82</v>
      </c>
      <c r="AG206">
        <f t="shared" si="42"/>
        <v>11136.69</v>
      </c>
      <c r="AH206">
        <f t="shared" si="43"/>
        <v>1</v>
      </c>
      <c r="AI206" s="16">
        <v>6782806</v>
      </c>
      <c r="AJ206" s="16" t="s">
        <v>7148</v>
      </c>
      <c r="AK206" s="16" t="s">
        <v>7313</v>
      </c>
      <c r="AL206" s="16" t="s">
        <v>7013</v>
      </c>
      <c r="AM206" s="16" t="s">
        <v>7140</v>
      </c>
      <c r="AN206">
        <v>6000</v>
      </c>
      <c r="AO206" t="e">
        <f>VLOOKUP(TRIM(AL206),'Parcela Dedutivel'!$A$1:$B$65536,2,FALSE)</f>
        <v>#N/A</v>
      </c>
      <c r="AP206" s="15">
        <f t="shared" si="44"/>
        <v>0</v>
      </c>
      <c r="AQ206" s="16">
        <f t="shared" si="45"/>
        <v>0</v>
      </c>
      <c r="AU206" t="s">
        <v>3327</v>
      </c>
      <c r="AV206" s="18">
        <v>42313</v>
      </c>
      <c r="AW206" t="s">
        <v>2799</v>
      </c>
      <c r="AX206" t="str">
        <f t="shared" si="46"/>
        <v>59104422005704</v>
      </c>
      <c r="AY206" s="17">
        <f t="shared" si="47"/>
        <v>3.2</v>
      </c>
      <c r="AZ206" s="17">
        <f t="shared" si="48"/>
        <v>0</v>
      </c>
      <c r="BB206" t="str">
        <f t="shared" si="49"/>
        <v>05/11/2015;59104422005704;3,20;0,00</v>
      </c>
    </row>
    <row r="207" spans="1:54" x14ac:dyDescent="0.25">
      <c r="A207" t="s">
        <v>26</v>
      </c>
      <c r="B207" t="s">
        <v>3009</v>
      </c>
      <c r="C207">
        <v>42312</v>
      </c>
      <c r="D207" t="s">
        <v>3010</v>
      </c>
      <c r="E207" t="s">
        <v>6979</v>
      </c>
      <c r="F207" t="s">
        <v>411</v>
      </c>
      <c r="G207">
        <v>23.779999999999998</v>
      </c>
      <c r="H207">
        <v>20.97</v>
      </c>
      <c r="I207">
        <v>2.52</v>
      </c>
      <c r="J207" t="s">
        <v>2728</v>
      </c>
      <c r="K207">
        <v>31.35</v>
      </c>
      <c r="L207">
        <v>2.81</v>
      </c>
      <c r="M207" t="s">
        <v>2728</v>
      </c>
      <c r="N207">
        <v>20.97</v>
      </c>
      <c r="O207">
        <v>0</v>
      </c>
      <c r="P207" t="s">
        <v>2788</v>
      </c>
      <c r="Q207">
        <v>20.97</v>
      </c>
      <c r="R207">
        <v>0.35000000000000003</v>
      </c>
      <c r="S207" t="s">
        <v>33</v>
      </c>
      <c r="T207">
        <v>20.97</v>
      </c>
      <c r="U207">
        <v>1.59</v>
      </c>
      <c r="V207" t="s">
        <v>33</v>
      </c>
      <c r="W207" t="s">
        <v>33</v>
      </c>
      <c r="X207" t="s">
        <v>3011</v>
      </c>
      <c r="Y207" t="s">
        <v>3012</v>
      </c>
      <c r="Z207" t="s">
        <v>3013</v>
      </c>
      <c r="AA207" t="s">
        <v>3014</v>
      </c>
      <c r="AC207" s="13" t="str">
        <f t="shared" si="38"/>
        <v>000167323</v>
      </c>
      <c r="AD207" t="str">
        <f t="shared" si="39"/>
        <v>04/11/2015</v>
      </c>
      <c r="AE207" t="str">
        <f t="shared" si="40"/>
        <v>05047273000296</v>
      </c>
      <c r="AF207" s="14">
        <f t="shared" si="41"/>
        <v>23.779999999999998</v>
      </c>
      <c r="AG207">
        <f t="shared" si="42"/>
        <v>11136.69</v>
      </c>
      <c r="AH207">
        <f t="shared" si="43"/>
        <v>1</v>
      </c>
      <c r="AI207" s="16">
        <v>6782806</v>
      </c>
      <c r="AJ207" s="16" t="s">
        <v>7148</v>
      </c>
      <c r="AK207" s="16" t="s">
        <v>7313</v>
      </c>
      <c r="AL207" s="16" t="s">
        <v>7057</v>
      </c>
      <c r="AM207" s="16" t="s">
        <v>7140</v>
      </c>
      <c r="AN207">
        <v>2500</v>
      </c>
      <c r="AO207" t="e">
        <f>VLOOKUP(TRIM(AL207),'Parcela Dedutivel'!$A$1:$B$65536,2,FALSE)</f>
        <v>#N/A</v>
      </c>
      <c r="AP207" s="15">
        <f t="shared" si="44"/>
        <v>0</v>
      </c>
      <c r="AQ207" s="16">
        <f t="shared" si="45"/>
        <v>0</v>
      </c>
      <c r="AU207" t="s">
        <v>3330</v>
      </c>
      <c r="AV207" s="18">
        <v>42313</v>
      </c>
      <c r="AW207" t="s">
        <v>2799</v>
      </c>
      <c r="AX207" t="str">
        <f t="shared" si="46"/>
        <v>59104422005704</v>
      </c>
      <c r="AY207" s="17">
        <f t="shared" si="47"/>
        <v>795.81000000000006</v>
      </c>
      <c r="AZ207" s="17">
        <f t="shared" si="48"/>
        <v>0</v>
      </c>
      <c r="BB207" t="str">
        <f t="shared" si="49"/>
        <v>05/11/2015;59104422005704;795,81;0,00</v>
      </c>
    </row>
    <row r="208" spans="1:54" x14ac:dyDescent="0.25">
      <c r="A208" t="s">
        <v>26</v>
      </c>
      <c r="B208" t="s">
        <v>3009</v>
      </c>
      <c r="C208">
        <v>42312</v>
      </c>
      <c r="D208" t="s">
        <v>3010</v>
      </c>
      <c r="E208" t="s">
        <v>6979</v>
      </c>
      <c r="F208" t="s">
        <v>411</v>
      </c>
      <c r="G208">
        <v>13036.98</v>
      </c>
      <c r="H208">
        <v>10537.18</v>
      </c>
      <c r="I208">
        <v>421.49</v>
      </c>
      <c r="J208" t="s">
        <v>3018</v>
      </c>
      <c r="K208">
        <v>17184.03</v>
      </c>
      <c r="L208">
        <v>2499.8000000000002</v>
      </c>
      <c r="M208" t="s">
        <v>3018</v>
      </c>
      <c r="N208">
        <v>0</v>
      </c>
      <c r="O208">
        <v>0</v>
      </c>
      <c r="P208" t="s">
        <v>31</v>
      </c>
      <c r="Q208">
        <v>10537.18</v>
      </c>
      <c r="R208">
        <v>173.86</v>
      </c>
      <c r="S208" t="s">
        <v>33</v>
      </c>
      <c r="T208">
        <v>10537.18</v>
      </c>
      <c r="U208">
        <v>800.83</v>
      </c>
      <c r="V208" t="s">
        <v>33</v>
      </c>
      <c r="W208" t="s">
        <v>33</v>
      </c>
      <c r="X208" t="s">
        <v>3011</v>
      </c>
      <c r="Y208" t="s">
        <v>240</v>
      </c>
      <c r="Z208" t="s">
        <v>3019</v>
      </c>
      <c r="AA208" t="s">
        <v>3020</v>
      </c>
      <c r="AC208" s="13" t="str">
        <f t="shared" si="38"/>
        <v>000167323</v>
      </c>
      <c r="AD208" t="str">
        <f t="shared" si="39"/>
        <v>04/11/2015</v>
      </c>
      <c r="AE208" t="str">
        <f t="shared" si="40"/>
        <v>05047273000296</v>
      </c>
      <c r="AF208" s="14">
        <f t="shared" si="41"/>
        <v>13036.98</v>
      </c>
      <c r="AG208">
        <f t="shared" si="42"/>
        <v>11136.69</v>
      </c>
      <c r="AH208">
        <f t="shared" si="43"/>
        <v>1</v>
      </c>
      <c r="AI208" s="16">
        <v>6782806</v>
      </c>
      <c r="AJ208" s="16" t="s">
        <v>7148</v>
      </c>
      <c r="AK208" s="16" t="s">
        <v>7313</v>
      </c>
      <c r="AL208" s="16" t="s">
        <v>7010</v>
      </c>
      <c r="AM208" s="16" t="s">
        <v>7140</v>
      </c>
      <c r="AN208">
        <v>1000</v>
      </c>
      <c r="AO208" t="e">
        <f>VLOOKUP(TRIM(AL208),'Parcela Dedutivel'!$A$1:$B$65536,2,FALSE)</f>
        <v>#N/A</v>
      </c>
      <c r="AP208" s="15">
        <f t="shared" si="44"/>
        <v>0</v>
      </c>
      <c r="AQ208" s="16">
        <f t="shared" si="45"/>
        <v>0</v>
      </c>
      <c r="AU208" t="s">
        <v>3333</v>
      </c>
      <c r="AV208" s="18">
        <v>42313</v>
      </c>
      <c r="AW208" t="s">
        <v>2799</v>
      </c>
      <c r="AX208" t="str">
        <f t="shared" si="46"/>
        <v>59104422005704</v>
      </c>
      <c r="AY208" s="17">
        <f t="shared" si="47"/>
        <v>70.710000000000008</v>
      </c>
      <c r="AZ208" s="17">
        <f t="shared" si="48"/>
        <v>0</v>
      </c>
      <c r="BB208" t="str">
        <f t="shared" si="49"/>
        <v>05/11/2015;59104422005704;70,71;0,00</v>
      </c>
    </row>
    <row r="209" spans="1:54" x14ac:dyDescent="0.25">
      <c r="A209" t="s">
        <v>26</v>
      </c>
      <c r="B209" t="s">
        <v>3009</v>
      </c>
      <c r="C209">
        <v>42312</v>
      </c>
      <c r="D209" t="s">
        <v>3010</v>
      </c>
      <c r="E209" t="s">
        <v>6979</v>
      </c>
      <c r="F209" t="s">
        <v>411</v>
      </c>
      <c r="G209">
        <v>23.779999999999998</v>
      </c>
      <c r="H209">
        <v>20.97</v>
      </c>
      <c r="I209">
        <v>2.52</v>
      </c>
      <c r="J209" t="s">
        <v>2728</v>
      </c>
      <c r="K209">
        <v>31.35</v>
      </c>
      <c r="L209">
        <v>2.81</v>
      </c>
      <c r="M209" t="s">
        <v>2728</v>
      </c>
      <c r="N209">
        <v>20.97</v>
      </c>
      <c r="O209">
        <v>0</v>
      </c>
      <c r="P209" t="s">
        <v>2788</v>
      </c>
      <c r="Q209">
        <v>20.97</v>
      </c>
      <c r="R209">
        <v>0.35000000000000003</v>
      </c>
      <c r="S209" t="s">
        <v>33</v>
      </c>
      <c r="T209">
        <v>20.97</v>
      </c>
      <c r="U209">
        <v>1.59</v>
      </c>
      <c r="V209" t="s">
        <v>33</v>
      </c>
      <c r="W209" t="s">
        <v>33</v>
      </c>
      <c r="X209" t="s">
        <v>3011</v>
      </c>
      <c r="Y209" t="s">
        <v>3012</v>
      </c>
      <c r="Z209" t="s">
        <v>3013</v>
      </c>
      <c r="AA209" t="s">
        <v>3014</v>
      </c>
      <c r="AC209" s="13" t="str">
        <f t="shared" si="38"/>
        <v>000167323</v>
      </c>
      <c r="AD209" t="str">
        <f t="shared" si="39"/>
        <v>04/11/2015</v>
      </c>
      <c r="AE209" t="str">
        <f t="shared" si="40"/>
        <v>05047273000296</v>
      </c>
      <c r="AF209" s="14">
        <f t="shared" si="41"/>
        <v>23.779999999999998</v>
      </c>
      <c r="AG209">
        <f t="shared" si="42"/>
        <v>11136.69</v>
      </c>
      <c r="AH209">
        <f t="shared" si="43"/>
        <v>1</v>
      </c>
      <c r="AI209" s="16">
        <v>6782806</v>
      </c>
      <c r="AJ209" s="16" t="s">
        <v>7148</v>
      </c>
      <c r="AK209" s="16" t="s">
        <v>7313</v>
      </c>
      <c r="AL209" s="16" t="s">
        <v>7011</v>
      </c>
      <c r="AM209" s="16" t="s">
        <v>7140</v>
      </c>
      <c r="AN209">
        <v>500</v>
      </c>
      <c r="AO209" t="e">
        <f>VLOOKUP(TRIM(AL209),'Parcela Dedutivel'!$A$1:$B$65536,2,FALSE)</f>
        <v>#N/A</v>
      </c>
      <c r="AP209" s="15">
        <f t="shared" si="44"/>
        <v>0</v>
      </c>
      <c r="AQ209" s="16">
        <f t="shared" si="45"/>
        <v>0</v>
      </c>
      <c r="AU209" t="s">
        <v>3336</v>
      </c>
      <c r="AV209" s="18">
        <v>42313</v>
      </c>
      <c r="AW209" t="s">
        <v>3337</v>
      </c>
      <c r="AX209" t="str">
        <f t="shared" si="46"/>
        <v>07358761004660</v>
      </c>
      <c r="AY209" s="17">
        <f t="shared" si="47"/>
        <v>2638.69</v>
      </c>
      <c r="AZ209" s="17">
        <f t="shared" si="48"/>
        <v>0</v>
      </c>
      <c r="BB209" t="str">
        <f t="shared" si="49"/>
        <v>05/11/2015;07358761004660;2638,69;0,00</v>
      </c>
    </row>
    <row r="210" spans="1:54" x14ac:dyDescent="0.25">
      <c r="A210" t="s">
        <v>26</v>
      </c>
      <c r="B210" t="s">
        <v>3009</v>
      </c>
      <c r="C210">
        <v>42312</v>
      </c>
      <c r="D210" t="s">
        <v>3010</v>
      </c>
      <c r="E210" t="s">
        <v>6979</v>
      </c>
      <c r="F210" t="s">
        <v>411</v>
      </c>
      <c r="G210">
        <v>438.82</v>
      </c>
      <c r="H210">
        <v>386.92</v>
      </c>
      <c r="I210">
        <v>46.43</v>
      </c>
      <c r="J210" t="s">
        <v>3015</v>
      </c>
      <c r="K210">
        <v>578.41</v>
      </c>
      <c r="L210">
        <v>51.9</v>
      </c>
      <c r="M210" t="s">
        <v>3015</v>
      </c>
      <c r="N210">
        <v>0</v>
      </c>
      <c r="O210">
        <v>0</v>
      </c>
      <c r="P210" t="s">
        <v>31</v>
      </c>
      <c r="Q210">
        <v>386.92</v>
      </c>
      <c r="R210">
        <v>6.38</v>
      </c>
      <c r="S210" t="s">
        <v>33</v>
      </c>
      <c r="T210">
        <v>386.92</v>
      </c>
      <c r="U210">
        <v>29.41</v>
      </c>
      <c r="V210" t="s">
        <v>33</v>
      </c>
      <c r="W210" t="s">
        <v>33</v>
      </c>
      <c r="X210" t="s">
        <v>3011</v>
      </c>
      <c r="Y210" t="s">
        <v>240</v>
      </c>
      <c r="Z210" t="s">
        <v>3016</v>
      </c>
      <c r="AA210" t="s">
        <v>3017</v>
      </c>
      <c r="AC210" s="13" t="str">
        <f t="shared" si="38"/>
        <v>000167323</v>
      </c>
      <c r="AD210" t="str">
        <f t="shared" si="39"/>
        <v>04/11/2015</v>
      </c>
      <c r="AE210" t="str">
        <f t="shared" si="40"/>
        <v>05047273000296</v>
      </c>
      <c r="AF210" s="14">
        <f t="shared" si="41"/>
        <v>438.82</v>
      </c>
      <c r="AG210">
        <f t="shared" si="42"/>
        <v>11136.69</v>
      </c>
      <c r="AH210">
        <f t="shared" si="43"/>
        <v>1</v>
      </c>
      <c r="AI210" s="16">
        <v>6782806</v>
      </c>
      <c r="AJ210" s="16" t="s">
        <v>7148</v>
      </c>
      <c r="AK210" s="16" t="s">
        <v>7313</v>
      </c>
      <c r="AL210" s="16" t="s">
        <v>7097</v>
      </c>
      <c r="AM210" s="16" t="s">
        <v>7140</v>
      </c>
      <c r="AN210">
        <v>1000</v>
      </c>
      <c r="AO210" t="e">
        <f>VLOOKUP(TRIM(AL210),'Parcela Dedutivel'!$A$1:$B$65536,2,FALSE)</f>
        <v>#N/A</v>
      </c>
      <c r="AP210" s="15">
        <f t="shared" si="44"/>
        <v>0</v>
      </c>
      <c r="AQ210" s="16">
        <f t="shared" si="45"/>
        <v>0</v>
      </c>
      <c r="AU210" t="s">
        <v>3340</v>
      </c>
      <c r="AV210" s="18">
        <v>42313</v>
      </c>
      <c r="AW210" t="s">
        <v>2965</v>
      </c>
      <c r="AX210" t="str">
        <f t="shared" si="46"/>
        <v>04337168000652</v>
      </c>
      <c r="AY210" s="17">
        <f t="shared" si="47"/>
        <v>52.61</v>
      </c>
      <c r="AZ210" s="17">
        <f t="shared" si="48"/>
        <v>0</v>
      </c>
      <c r="BB210" t="str">
        <f t="shared" si="49"/>
        <v>05/11/2015;04337168000652;52,61;0,00</v>
      </c>
    </row>
    <row r="211" spans="1:54" x14ac:dyDescent="0.25">
      <c r="A211" t="s">
        <v>26</v>
      </c>
      <c r="B211" t="s">
        <v>3009</v>
      </c>
      <c r="C211">
        <v>42312</v>
      </c>
      <c r="D211" t="s">
        <v>3010</v>
      </c>
      <c r="E211" t="s">
        <v>6979</v>
      </c>
      <c r="F211" t="s">
        <v>411</v>
      </c>
      <c r="G211">
        <v>23.779999999999998</v>
      </c>
      <c r="H211">
        <v>20.97</v>
      </c>
      <c r="I211">
        <v>2.52</v>
      </c>
      <c r="J211" t="s">
        <v>2728</v>
      </c>
      <c r="K211">
        <v>31.35</v>
      </c>
      <c r="L211">
        <v>2.81</v>
      </c>
      <c r="M211" t="s">
        <v>2728</v>
      </c>
      <c r="N211">
        <v>20.97</v>
      </c>
      <c r="O211">
        <v>0</v>
      </c>
      <c r="P211" t="s">
        <v>2788</v>
      </c>
      <c r="Q211">
        <v>20.97</v>
      </c>
      <c r="R211">
        <v>0.35000000000000003</v>
      </c>
      <c r="S211" t="s">
        <v>33</v>
      </c>
      <c r="T211">
        <v>20.97</v>
      </c>
      <c r="U211">
        <v>1.59</v>
      </c>
      <c r="V211" t="s">
        <v>33</v>
      </c>
      <c r="W211" t="s">
        <v>33</v>
      </c>
      <c r="X211" t="s">
        <v>3011</v>
      </c>
      <c r="Y211" t="s">
        <v>3012</v>
      </c>
      <c r="Z211" t="s">
        <v>3013</v>
      </c>
      <c r="AA211" t="s">
        <v>3014</v>
      </c>
      <c r="AC211" s="13" t="str">
        <f t="shared" si="38"/>
        <v>000167323</v>
      </c>
      <c r="AD211" t="str">
        <f t="shared" si="39"/>
        <v>04/11/2015</v>
      </c>
      <c r="AE211" t="str">
        <f t="shared" si="40"/>
        <v>05047273000296</v>
      </c>
      <c r="AF211" s="14">
        <f t="shared" si="41"/>
        <v>23.779999999999998</v>
      </c>
      <c r="AG211">
        <f t="shared" si="42"/>
        <v>11136.69</v>
      </c>
      <c r="AH211">
        <f t="shared" si="43"/>
        <v>1</v>
      </c>
      <c r="AI211" s="16">
        <v>6783112</v>
      </c>
      <c r="AJ211" s="16" t="s">
        <v>7138</v>
      </c>
      <c r="AK211" s="16" t="s">
        <v>7314</v>
      </c>
      <c r="AL211" s="16" t="s">
        <v>7098</v>
      </c>
      <c r="AM211" s="16" t="s">
        <v>7140</v>
      </c>
      <c r="AN211">
        <v>10000</v>
      </c>
      <c r="AO211" t="e">
        <f>VLOOKUP(TRIM(AL211),'Parcela Dedutivel'!$A$1:$B$65536,2,FALSE)</f>
        <v>#N/A</v>
      </c>
      <c r="AP211" s="15">
        <f t="shared" si="44"/>
        <v>0</v>
      </c>
      <c r="AQ211" s="16">
        <f t="shared" si="45"/>
        <v>0</v>
      </c>
      <c r="AU211" t="s">
        <v>3341</v>
      </c>
      <c r="AV211" s="18">
        <v>42313</v>
      </c>
      <c r="AW211" t="s">
        <v>2965</v>
      </c>
      <c r="AX211" t="str">
        <f t="shared" si="46"/>
        <v>04337168000652</v>
      </c>
      <c r="AY211" s="17">
        <f t="shared" si="47"/>
        <v>23.380000000000003</v>
      </c>
      <c r="AZ211" s="17">
        <f t="shared" si="48"/>
        <v>0</v>
      </c>
      <c r="BB211" t="str">
        <f t="shared" si="49"/>
        <v>05/11/2015;04337168000652;23,38;0,00</v>
      </c>
    </row>
    <row r="212" spans="1:54" x14ac:dyDescent="0.25">
      <c r="A212" t="s">
        <v>26</v>
      </c>
      <c r="B212" t="s">
        <v>3009</v>
      </c>
      <c r="C212">
        <v>42312</v>
      </c>
      <c r="D212" t="s">
        <v>3010</v>
      </c>
      <c r="E212" t="s">
        <v>6979</v>
      </c>
      <c r="F212" t="s">
        <v>411</v>
      </c>
      <c r="G212">
        <v>438.82</v>
      </c>
      <c r="H212">
        <v>386.92</v>
      </c>
      <c r="I212">
        <v>46.43</v>
      </c>
      <c r="J212" t="s">
        <v>3015</v>
      </c>
      <c r="K212">
        <v>578.41</v>
      </c>
      <c r="L212">
        <v>51.9</v>
      </c>
      <c r="M212" t="s">
        <v>3015</v>
      </c>
      <c r="N212">
        <v>0</v>
      </c>
      <c r="O212">
        <v>0</v>
      </c>
      <c r="P212" t="s">
        <v>31</v>
      </c>
      <c r="Q212">
        <v>386.92</v>
      </c>
      <c r="R212">
        <v>6.38</v>
      </c>
      <c r="S212" t="s">
        <v>33</v>
      </c>
      <c r="T212">
        <v>386.92</v>
      </c>
      <c r="U212">
        <v>29.41</v>
      </c>
      <c r="V212" t="s">
        <v>33</v>
      </c>
      <c r="W212" t="s">
        <v>33</v>
      </c>
      <c r="X212" t="s">
        <v>3011</v>
      </c>
      <c r="Y212" t="s">
        <v>240</v>
      </c>
      <c r="Z212" t="s">
        <v>3016</v>
      </c>
      <c r="AA212" t="s">
        <v>3017</v>
      </c>
      <c r="AC212" s="13" t="str">
        <f t="shared" si="38"/>
        <v>000167323</v>
      </c>
      <c r="AD212" t="str">
        <f t="shared" si="39"/>
        <v>04/11/2015</v>
      </c>
      <c r="AE212" t="str">
        <f t="shared" si="40"/>
        <v>05047273000296</v>
      </c>
      <c r="AF212" s="14">
        <f t="shared" si="41"/>
        <v>438.82</v>
      </c>
      <c r="AG212">
        <f t="shared" si="42"/>
        <v>11136.69</v>
      </c>
      <c r="AH212">
        <f t="shared" si="43"/>
        <v>1</v>
      </c>
      <c r="AI212" s="16">
        <v>6784209</v>
      </c>
      <c r="AJ212" s="16" t="s">
        <v>7162</v>
      </c>
      <c r="AK212" s="16" t="s">
        <v>7315</v>
      </c>
      <c r="AL212" s="16" t="s">
        <v>7099</v>
      </c>
      <c r="AM212" s="16" t="s">
        <v>7140</v>
      </c>
      <c r="AN212">
        <v>10000</v>
      </c>
      <c r="AO212" t="e">
        <f>VLOOKUP(TRIM(AL212),'Parcela Dedutivel'!$A$1:$B$65536,2,FALSE)</f>
        <v>#N/A</v>
      </c>
      <c r="AP212" s="15">
        <f t="shared" si="44"/>
        <v>0</v>
      </c>
      <c r="AQ212" s="16">
        <f t="shared" si="45"/>
        <v>0</v>
      </c>
      <c r="AU212" t="s">
        <v>3344</v>
      </c>
      <c r="AV212" s="18">
        <v>42313</v>
      </c>
      <c r="AW212" t="s">
        <v>2799</v>
      </c>
      <c r="AX212" t="str">
        <f t="shared" si="46"/>
        <v>59104422005704</v>
      </c>
      <c r="AY212" s="17">
        <f t="shared" si="47"/>
        <v>60.980000000000004</v>
      </c>
      <c r="AZ212" s="17">
        <f t="shared" si="48"/>
        <v>0</v>
      </c>
      <c r="BB212" t="str">
        <f t="shared" si="49"/>
        <v>05/11/2015;59104422005704;60,98;0,00</v>
      </c>
    </row>
    <row r="213" spans="1:54" x14ac:dyDescent="0.25">
      <c r="A213" t="s">
        <v>26</v>
      </c>
      <c r="B213" t="s">
        <v>3009</v>
      </c>
      <c r="C213">
        <v>42312</v>
      </c>
      <c r="D213" t="s">
        <v>3010</v>
      </c>
      <c r="E213" t="s">
        <v>6979</v>
      </c>
      <c r="F213" t="s">
        <v>411</v>
      </c>
      <c r="G213">
        <v>23.779999999999998</v>
      </c>
      <c r="H213">
        <v>20.97</v>
      </c>
      <c r="I213">
        <v>2.52</v>
      </c>
      <c r="J213" t="s">
        <v>2728</v>
      </c>
      <c r="K213">
        <v>31.35</v>
      </c>
      <c r="L213">
        <v>2.81</v>
      </c>
      <c r="M213" t="s">
        <v>2728</v>
      </c>
      <c r="N213">
        <v>20.97</v>
      </c>
      <c r="O213">
        <v>0</v>
      </c>
      <c r="P213" t="s">
        <v>2788</v>
      </c>
      <c r="Q213">
        <v>20.97</v>
      </c>
      <c r="R213">
        <v>0.35000000000000003</v>
      </c>
      <c r="S213" t="s">
        <v>33</v>
      </c>
      <c r="T213">
        <v>20.97</v>
      </c>
      <c r="U213">
        <v>1.59</v>
      </c>
      <c r="V213" t="s">
        <v>33</v>
      </c>
      <c r="W213" t="s">
        <v>33</v>
      </c>
      <c r="X213" t="s">
        <v>3011</v>
      </c>
      <c r="Y213" t="s">
        <v>3012</v>
      </c>
      <c r="Z213" t="s">
        <v>3013</v>
      </c>
      <c r="AA213" t="s">
        <v>3014</v>
      </c>
      <c r="AC213" s="13" t="str">
        <f t="shared" si="38"/>
        <v>000167323</v>
      </c>
      <c r="AD213" t="str">
        <f t="shared" si="39"/>
        <v>04/11/2015</v>
      </c>
      <c r="AE213" t="str">
        <f t="shared" si="40"/>
        <v>05047273000296</v>
      </c>
      <c r="AF213" s="14">
        <f t="shared" si="41"/>
        <v>23.779999999999998</v>
      </c>
      <c r="AG213">
        <f t="shared" si="42"/>
        <v>11136.69</v>
      </c>
      <c r="AH213">
        <f t="shared" si="43"/>
        <v>1</v>
      </c>
      <c r="AI213" s="16">
        <v>6784209</v>
      </c>
      <c r="AJ213" s="16" t="s">
        <v>7162</v>
      </c>
      <c r="AK213" s="16" t="s">
        <v>7316</v>
      </c>
      <c r="AL213" s="16" t="s">
        <v>7100</v>
      </c>
      <c r="AM213" s="16" t="s">
        <v>7140</v>
      </c>
      <c r="AN213">
        <v>35000</v>
      </c>
      <c r="AO213" t="e">
        <f>VLOOKUP(TRIM(AL213),'Parcela Dedutivel'!$A$1:$B$65536,2,FALSE)</f>
        <v>#N/A</v>
      </c>
      <c r="AP213" s="15">
        <f t="shared" si="44"/>
        <v>0</v>
      </c>
      <c r="AQ213" s="16">
        <f t="shared" si="45"/>
        <v>0</v>
      </c>
      <c r="AU213" t="s">
        <v>3347</v>
      </c>
      <c r="AV213" s="18">
        <v>42313</v>
      </c>
      <c r="AW213" t="s">
        <v>2799</v>
      </c>
      <c r="AX213" t="str">
        <f t="shared" si="46"/>
        <v>59104422005704</v>
      </c>
      <c r="AY213" s="17">
        <f t="shared" si="47"/>
        <v>306.17</v>
      </c>
      <c r="AZ213" s="17">
        <f t="shared" si="48"/>
        <v>0</v>
      </c>
      <c r="BB213" t="str">
        <f t="shared" si="49"/>
        <v>05/11/2015;59104422005704;306,17;0,00</v>
      </c>
    </row>
    <row r="214" spans="1:54" x14ac:dyDescent="0.25">
      <c r="A214" t="s">
        <v>26</v>
      </c>
      <c r="B214" t="s">
        <v>3009</v>
      </c>
      <c r="C214">
        <v>42312</v>
      </c>
      <c r="D214" t="s">
        <v>3010</v>
      </c>
      <c r="E214" t="s">
        <v>6979</v>
      </c>
      <c r="F214" t="s">
        <v>411</v>
      </c>
      <c r="G214">
        <v>438.82</v>
      </c>
      <c r="H214">
        <v>386.92</v>
      </c>
      <c r="I214">
        <v>46.43</v>
      </c>
      <c r="J214" t="s">
        <v>3015</v>
      </c>
      <c r="K214">
        <v>578.41</v>
      </c>
      <c r="L214">
        <v>51.9</v>
      </c>
      <c r="M214" t="s">
        <v>3015</v>
      </c>
      <c r="N214">
        <v>0</v>
      </c>
      <c r="O214">
        <v>0</v>
      </c>
      <c r="P214" t="s">
        <v>31</v>
      </c>
      <c r="Q214">
        <v>386.92</v>
      </c>
      <c r="R214">
        <v>6.38</v>
      </c>
      <c r="S214" t="s">
        <v>33</v>
      </c>
      <c r="T214">
        <v>386.92</v>
      </c>
      <c r="U214">
        <v>29.41</v>
      </c>
      <c r="V214" t="s">
        <v>33</v>
      </c>
      <c r="W214" t="s">
        <v>33</v>
      </c>
      <c r="X214" t="s">
        <v>3011</v>
      </c>
      <c r="Y214" t="s">
        <v>240</v>
      </c>
      <c r="Z214" t="s">
        <v>3016</v>
      </c>
      <c r="AA214" t="s">
        <v>3017</v>
      </c>
      <c r="AC214" s="13" t="str">
        <f t="shared" si="38"/>
        <v>000167323</v>
      </c>
      <c r="AD214" t="str">
        <f t="shared" si="39"/>
        <v>04/11/2015</v>
      </c>
      <c r="AE214" t="str">
        <f t="shared" si="40"/>
        <v>05047273000296</v>
      </c>
      <c r="AF214" s="14">
        <f t="shared" si="41"/>
        <v>438.82</v>
      </c>
      <c r="AG214">
        <f t="shared" si="42"/>
        <v>11136.69</v>
      </c>
      <c r="AH214">
        <f t="shared" si="43"/>
        <v>1</v>
      </c>
      <c r="AI214" s="16">
        <v>6784209</v>
      </c>
      <c r="AJ214" s="16" t="s">
        <v>7162</v>
      </c>
      <c r="AK214" s="16" t="s">
        <v>7317</v>
      </c>
      <c r="AL214" s="16" t="s">
        <v>7005</v>
      </c>
      <c r="AM214" s="16" t="s">
        <v>7140</v>
      </c>
      <c r="AN214">
        <v>4000</v>
      </c>
      <c r="AO214" t="e">
        <f>VLOOKUP(TRIM(AL214),'Parcela Dedutivel'!$A$1:$B$65536,2,FALSE)</f>
        <v>#N/A</v>
      </c>
      <c r="AP214" s="15">
        <f t="shared" si="44"/>
        <v>0</v>
      </c>
      <c r="AQ214" s="16">
        <f t="shared" si="45"/>
        <v>0</v>
      </c>
      <c r="AU214" t="s">
        <v>3349</v>
      </c>
      <c r="AV214" s="18">
        <v>42313</v>
      </c>
      <c r="AW214" t="s">
        <v>2799</v>
      </c>
      <c r="AX214" t="str">
        <f t="shared" si="46"/>
        <v>59104422005704</v>
      </c>
      <c r="AY214" s="17">
        <f t="shared" si="47"/>
        <v>676.33</v>
      </c>
      <c r="AZ214" s="17">
        <f t="shared" si="48"/>
        <v>0</v>
      </c>
      <c r="BB214" t="str">
        <f t="shared" si="49"/>
        <v>05/11/2015;59104422005704;676,33;0,00</v>
      </c>
    </row>
    <row r="215" spans="1:54" x14ac:dyDescent="0.25">
      <c r="A215" t="s">
        <v>26</v>
      </c>
      <c r="B215" t="s">
        <v>3009</v>
      </c>
      <c r="C215">
        <v>42312</v>
      </c>
      <c r="D215" t="s">
        <v>3010</v>
      </c>
      <c r="E215" t="s">
        <v>6979</v>
      </c>
      <c r="F215" t="s">
        <v>411</v>
      </c>
      <c r="G215">
        <v>23.779999999999998</v>
      </c>
      <c r="H215">
        <v>20.97</v>
      </c>
      <c r="I215">
        <v>2.52</v>
      </c>
      <c r="J215" t="s">
        <v>2728</v>
      </c>
      <c r="K215">
        <v>31.35</v>
      </c>
      <c r="L215">
        <v>2.81</v>
      </c>
      <c r="M215" t="s">
        <v>2728</v>
      </c>
      <c r="N215">
        <v>20.97</v>
      </c>
      <c r="O215">
        <v>0</v>
      </c>
      <c r="P215" t="s">
        <v>2788</v>
      </c>
      <c r="Q215">
        <v>20.97</v>
      </c>
      <c r="R215">
        <v>0.35000000000000003</v>
      </c>
      <c r="S215" t="s">
        <v>33</v>
      </c>
      <c r="T215">
        <v>20.97</v>
      </c>
      <c r="U215">
        <v>1.59</v>
      </c>
      <c r="V215" t="s">
        <v>33</v>
      </c>
      <c r="W215" t="s">
        <v>33</v>
      </c>
      <c r="X215" t="s">
        <v>3011</v>
      </c>
      <c r="Y215" t="s">
        <v>3012</v>
      </c>
      <c r="Z215" t="s">
        <v>3013</v>
      </c>
      <c r="AA215" t="s">
        <v>3014</v>
      </c>
      <c r="AC215" s="13" t="str">
        <f t="shared" si="38"/>
        <v>000167323</v>
      </c>
      <c r="AD215" t="str">
        <f t="shared" si="39"/>
        <v>04/11/2015</v>
      </c>
      <c r="AE215" t="str">
        <f t="shared" si="40"/>
        <v>05047273000296</v>
      </c>
      <c r="AF215" s="14">
        <f t="shared" si="41"/>
        <v>23.779999999999998</v>
      </c>
      <c r="AG215">
        <f t="shared" si="42"/>
        <v>11136.69</v>
      </c>
      <c r="AH215">
        <f t="shared" si="43"/>
        <v>1</v>
      </c>
      <c r="AI215" s="16">
        <v>6784209</v>
      </c>
      <c r="AJ215" s="16" t="s">
        <v>7162</v>
      </c>
      <c r="AK215" s="16" t="s">
        <v>7317</v>
      </c>
      <c r="AL215" s="16" t="s">
        <v>7005</v>
      </c>
      <c r="AM215" s="16" t="s">
        <v>7140</v>
      </c>
      <c r="AN215">
        <v>2000</v>
      </c>
      <c r="AO215" t="e">
        <f>VLOOKUP(TRIM(AL215),'Parcela Dedutivel'!$A$1:$B$65536,2,FALSE)</f>
        <v>#N/A</v>
      </c>
      <c r="AP215" s="15">
        <f t="shared" si="44"/>
        <v>0</v>
      </c>
      <c r="AQ215" s="16">
        <f t="shared" si="45"/>
        <v>0</v>
      </c>
      <c r="AU215" t="s">
        <v>3350</v>
      </c>
      <c r="AV215" s="18">
        <v>42313</v>
      </c>
      <c r="AW215" t="s">
        <v>3351</v>
      </c>
      <c r="AX215" t="str">
        <f t="shared" si="46"/>
        <v>59104422010384</v>
      </c>
      <c r="AY215" s="17">
        <f t="shared" si="47"/>
        <v>317.25</v>
      </c>
      <c r="AZ215" s="17">
        <f t="shared" si="48"/>
        <v>0</v>
      </c>
      <c r="BB215" t="str">
        <f t="shared" si="49"/>
        <v>05/11/2015;59104422010384;317,25;0,00</v>
      </c>
    </row>
    <row r="216" spans="1:54" x14ac:dyDescent="0.25">
      <c r="A216" t="s">
        <v>26</v>
      </c>
      <c r="B216" t="s">
        <v>3009</v>
      </c>
      <c r="C216">
        <v>42312</v>
      </c>
      <c r="D216" t="s">
        <v>3010</v>
      </c>
      <c r="E216" t="s">
        <v>6979</v>
      </c>
      <c r="F216" t="s">
        <v>411</v>
      </c>
      <c r="G216">
        <v>438.82</v>
      </c>
      <c r="H216">
        <v>386.92</v>
      </c>
      <c r="I216">
        <v>46.43</v>
      </c>
      <c r="J216" t="s">
        <v>3015</v>
      </c>
      <c r="K216">
        <v>578.41</v>
      </c>
      <c r="L216">
        <v>51.9</v>
      </c>
      <c r="M216" t="s">
        <v>3015</v>
      </c>
      <c r="N216">
        <v>0</v>
      </c>
      <c r="O216">
        <v>0</v>
      </c>
      <c r="P216" t="s">
        <v>31</v>
      </c>
      <c r="Q216">
        <v>386.92</v>
      </c>
      <c r="R216">
        <v>6.38</v>
      </c>
      <c r="S216" t="s">
        <v>33</v>
      </c>
      <c r="T216">
        <v>386.92</v>
      </c>
      <c r="U216">
        <v>29.41</v>
      </c>
      <c r="V216" t="s">
        <v>33</v>
      </c>
      <c r="W216" t="s">
        <v>33</v>
      </c>
      <c r="X216" t="s">
        <v>3011</v>
      </c>
      <c r="Y216" t="s">
        <v>240</v>
      </c>
      <c r="Z216" t="s">
        <v>3016</v>
      </c>
      <c r="AA216" t="s">
        <v>3017</v>
      </c>
      <c r="AC216" s="13" t="str">
        <f t="shared" si="38"/>
        <v>000167323</v>
      </c>
      <c r="AD216" t="str">
        <f t="shared" si="39"/>
        <v>04/11/2015</v>
      </c>
      <c r="AE216" t="str">
        <f t="shared" si="40"/>
        <v>05047273000296</v>
      </c>
      <c r="AF216" s="14">
        <f t="shared" si="41"/>
        <v>438.82</v>
      </c>
      <c r="AG216">
        <f t="shared" si="42"/>
        <v>11136.69</v>
      </c>
      <c r="AH216">
        <f t="shared" si="43"/>
        <v>1</v>
      </c>
      <c r="AI216" s="16">
        <v>6783763</v>
      </c>
      <c r="AJ216" s="16" t="s">
        <v>7250</v>
      </c>
      <c r="AK216" s="16" t="s">
        <v>7318</v>
      </c>
      <c r="AL216" s="16" t="s">
        <v>7101</v>
      </c>
      <c r="AM216" s="16" t="s">
        <v>7140</v>
      </c>
      <c r="AN216">
        <v>100</v>
      </c>
      <c r="AO216" t="e">
        <f>VLOOKUP(TRIM(AL216),'Parcela Dedutivel'!$A$1:$B$65536,2,FALSE)</f>
        <v>#N/A</v>
      </c>
      <c r="AP216" s="15">
        <f t="shared" si="44"/>
        <v>0</v>
      </c>
      <c r="AQ216" s="16">
        <f t="shared" si="45"/>
        <v>0</v>
      </c>
      <c r="AU216" t="s">
        <v>3352</v>
      </c>
      <c r="AV216" s="18">
        <v>42313</v>
      </c>
      <c r="AW216" t="s">
        <v>2799</v>
      </c>
      <c r="AX216" t="str">
        <f t="shared" si="46"/>
        <v>59104422005704</v>
      </c>
      <c r="AY216" s="17">
        <f t="shared" si="47"/>
        <v>259.16000000000003</v>
      </c>
      <c r="AZ216" s="17">
        <f t="shared" si="48"/>
        <v>18.837790399999999</v>
      </c>
      <c r="BB216" t="str">
        <f t="shared" si="49"/>
        <v>05/11/2015;59104422005704;259,16;18,84</v>
      </c>
    </row>
    <row r="217" spans="1:54" x14ac:dyDescent="0.25">
      <c r="A217" t="s">
        <v>26</v>
      </c>
      <c r="B217" t="s">
        <v>3009</v>
      </c>
      <c r="C217">
        <v>42312</v>
      </c>
      <c r="D217" t="s">
        <v>3010</v>
      </c>
      <c r="E217" t="s">
        <v>6979</v>
      </c>
      <c r="F217" t="s">
        <v>411</v>
      </c>
      <c r="G217">
        <v>23.779999999999998</v>
      </c>
      <c r="H217">
        <v>20.97</v>
      </c>
      <c r="I217">
        <v>2.52</v>
      </c>
      <c r="J217" t="s">
        <v>2728</v>
      </c>
      <c r="K217">
        <v>31.35</v>
      </c>
      <c r="L217">
        <v>2.81</v>
      </c>
      <c r="M217" t="s">
        <v>2728</v>
      </c>
      <c r="N217">
        <v>20.97</v>
      </c>
      <c r="O217">
        <v>0</v>
      </c>
      <c r="P217" t="s">
        <v>2788</v>
      </c>
      <c r="Q217">
        <v>20.97</v>
      </c>
      <c r="R217">
        <v>0.35000000000000003</v>
      </c>
      <c r="S217" t="s">
        <v>33</v>
      </c>
      <c r="T217">
        <v>20.97</v>
      </c>
      <c r="U217">
        <v>1.59</v>
      </c>
      <c r="V217" t="s">
        <v>33</v>
      </c>
      <c r="W217" t="s">
        <v>33</v>
      </c>
      <c r="X217" t="s">
        <v>3011</v>
      </c>
      <c r="Y217" t="s">
        <v>3012</v>
      </c>
      <c r="Z217" t="s">
        <v>3013</v>
      </c>
      <c r="AA217" t="s">
        <v>3014</v>
      </c>
      <c r="AC217" s="13" t="str">
        <f t="shared" si="38"/>
        <v>000167323</v>
      </c>
      <c r="AD217" t="str">
        <f t="shared" si="39"/>
        <v>04/11/2015</v>
      </c>
      <c r="AE217" t="str">
        <f t="shared" si="40"/>
        <v>05047273000296</v>
      </c>
      <c r="AF217" s="14">
        <f t="shared" si="41"/>
        <v>23.779999999999998</v>
      </c>
      <c r="AG217">
        <f t="shared" si="42"/>
        <v>11136.69</v>
      </c>
      <c r="AH217">
        <f t="shared" si="43"/>
        <v>1</v>
      </c>
      <c r="AI217" s="16">
        <v>6783763</v>
      </c>
      <c r="AJ217" s="16" t="s">
        <v>7250</v>
      </c>
      <c r="AK217" s="16" t="s">
        <v>7318</v>
      </c>
      <c r="AL217" s="16" t="s">
        <v>7102</v>
      </c>
      <c r="AM217" s="16" t="s">
        <v>7140</v>
      </c>
      <c r="AN217">
        <v>100</v>
      </c>
      <c r="AO217" t="e">
        <f>VLOOKUP(TRIM(AL217),'Parcela Dedutivel'!$A$1:$B$65536,2,FALSE)</f>
        <v>#N/A</v>
      </c>
      <c r="AP217" s="15">
        <f t="shared" si="44"/>
        <v>0</v>
      </c>
      <c r="AQ217" s="16">
        <f t="shared" si="45"/>
        <v>0</v>
      </c>
      <c r="AU217" t="s">
        <v>3356</v>
      </c>
      <c r="AV217" s="18">
        <v>42313</v>
      </c>
      <c r="AW217" t="s">
        <v>3357</v>
      </c>
      <c r="AX217" t="str">
        <f t="shared" si="46"/>
        <v>04337168000148</v>
      </c>
      <c r="AY217" s="17">
        <f t="shared" si="47"/>
        <v>122.5</v>
      </c>
      <c r="AZ217" s="17">
        <f t="shared" si="48"/>
        <v>0</v>
      </c>
      <c r="BB217" t="str">
        <f t="shared" si="49"/>
        <v>05/11/2015;04337168000148;122,50;0,00</v>
      </c>
    </row>
    <row r="218" spans="1:54" x14ac:dyDescent="0.25">
      <c r="A218" t="s">
        <v>26</v>
      </c>
      <c r="B218" t="s">
        <v>3009</v>
      </c>
      <c r="C218">
        <v>42312</v>
      </c>
      <c r="D218" t="s">
        <v>3010</v>
      </c>
      <c r="E218" t="s">
        <v>6979</v>
      </c>
      <c r="F218" t="s">
        <v>411</v>
      </c>
      <c r="G218">
        <v>23.779999999999998</v>
      </c>
      <c r="H218">
        <v>20.97</v>
      </c>
      <c r="I218">
        <v>2.52</v>
      </c>
      <c r="J218" t="s">
        <v>2728</v>
      </c>
      <c r="K218">
        <v>31.35</v>
      </c>
      <c r="L218">
        <v>2.81</v>
      </c>
      <c r="M218" t="s">
        <v>2728</v>
      </c>
      <c r="N218">
        <v>20.97</v>
      </c>
      <c r="O218">
        <v>0</v>
      </c>
      <c r="P218" t="s">
        <v>2788</v>
      </c>
      <c r="Q218">
        <v>20.97</v>
      </c>
      <c r="R218">
        <v>0.35000000000000003</v>
      </c>
      <c r="S218" t="s">
        <v>33</v>
      </c>
      <c r="T218">
        <v>20.97</v>
      </c>
      <c r="U218">
        <v>1.59</v>
      </c>
      <c r="V218" t="s">
        <v>33</v>
      </c>
      <c r="W218" t="s">
        <v>33</v>
      </c>
      <c r="X218" t="s">
        <v>3011</v>
      </c>
      <c r="Y218" t="s">
        <v>3012</v>
      </c>
      <c r="Z218" t="s">
        <v>3013</v>
      </c>
      <c r="AA218" t="s">
        <v>3014</v>
      </c>
      <c r="AC218" s="13" t="str">
        <f t="shared" si="38"/>
        <v>000167323</v>
      </c>
      <c r="AD218" t="str">
        <f t="shared" si="39"/>
        <v>04/11/2015</v>
      </c>
      <c r="AE218" t="str">
        <f t="shared" si="40"/>
        <v>05047273000296</v>
      </c>
      <c r="AF218" s="14">
        <f t="shared" si="41"/>
        <v>23.779999999999998</v>
      </c>
      <c r="AG218">
        <f t="shared" si="42"/>
        <v>11136.69</v>
      </c>
      <c r="AH218">
        <f t="shared" si="43"/>
        <v>1</v>
      </c>
      <c r="AI218" s="16">
        <v>6782837</v>
      </c>
      <c r="AJ218" s="16" t="s">
        <v>7319</v>
      </c>
      <c r="AK218" s="16" t="s">
        <v>7320</v>
      </c>
      <c r="AL218" s="16" t="s">
        <v>7103</v>
      </c>
      <c r="AM218" s="16" t="s">
        <v>7143</v>
      </c>
      <c r="AN218">
        <v>10000</v>
      </c>
      <c r="AO218" t="e">
        <f>VLOOKUP(TRIM(AL218),'Parcela Dedutivel'!$A$1:$B$65536,2,FALSE)</f>
        <v>#N/A</v>
      </c>
      <c r="AP218" s="15">
        <f t="shared" si="44"/>
        <v>0</v>
      </c>
      <c r="AQ218" s="16">
        <f t="shared" si="45"/>
        <v>0</v>
      </c>
      <c r="AU218" t="s">
        <v>3360</v>
      </c>
      <c r="AV218" s="18">
        <v>42313</v>
      </c>
      <c r="AW218" t="s">
        <v>3357</v>
      </c>
      <c r="AX218" t="str">
        <f t="shared" si="46"/>
        <v>04337168000148</v>
      </c>
      <c r="AY218" s="17">
        <f t="shared" si="47"/>
        <v>188.65</v>
      </c>
      <c r="AZ218" s="17">
        <f t="shared" si="48"/>
        <v>0</v>
      </c>
      <c r="BB218" t="str">
        <f t="shared" si="49"/>
        <v>05/11/2015;04337168000148;188,65;0,00</v>
      </c>
    </row>
    <row r="219" spans="1:54" x14ac:dyDescent="0.25">
      <c r="A219" t="s">
        <v>26</v>
      </c>
      <c r="B219" t="s">
        <v>3009</v>
      </c>
      <c r="C219">
        <v>42312</v>
      </c>
      <c r="D219" t="s">
        <v>3010</v>
      </c>
      <c r="E219" t="s">
        <v>6979</v>
      </c>
      <c r="F219" t="s">
        <v>411</v>
      </c>
      <c r="G219">
        <v>438.82</v>
      </c>
      <c r="H219">
        <v>386.92</v>
      </c>
      <c r="I219">
        <v>46.43</v>
      </c>
      <c r="J219" t="s">
        <v>3015</v>
      </c>
      <c r="K219">
        <v>578.41</v>
      </c>
      <c r="L219">
        <v>51.9</v>
      </c>
      <c r="M219" t="s">
        <v>3015</v>
      </c>
      <c r="N219">
        <v>0</v>
      </c>
      <c r="O219">
        <v>0</v>
      </c>
      <c r="P219" t="s">
        <v>31</v>
      </c>
      <c r="Q219">
        <v>386.92</v>
      </c>
      <c r="R219">
        <v>6.38</v>
      </c>
      <c r="S219" t="s">
        <v>33</v>
      </c>
      <c r="T219">
        <v>386.92</v>
      </c>
      <c r="U219">
        <v>29.41</v>
      </c>
      <c r="V219" t="s">
        <v>33</v>
      </c>
      <c r="W219" t="s">
        <v>33</v>
      </c>
      <c r="X219" t="s">
        <v>3011</v>
      </c>
      <c r="Y219" t="s">
        <v>240</v>
      </c>
      <c r="Z219" t="s">
        <v>3016</v>
      </c>
      <c r="AA219" t="s">
        <v>3017</v>
      </c>
      <c r="AC219" s="13" t="str">
        <f t="shared" si="38"/>
        <v>000167323</v>
      </c>
      <c r="AD219" t="str">
        <f t="shared" si="39"/>
        <v>04/11/2015</v>
      </c>
      <c r="AE219" t="str">
        <f t="shared" si="40"/>
        <v>05047273000296</v>
      </c>
      <c r="AF219" s="14">
        <f t="shared" si="41"/>
        <v>438.82</v>
      </c>
      <c r="AG219">
        <f t="shared" si="42"/>
        <v>11136.69</v>
      </c>
      <c r="AH219">
        <f t="shared" si="43"/>
        <v>1</v>
      </c>
      <c r="AI219" s="16">
        <v>6782806</v>
      </c>
      <c r="AJ219" s="16" t="s">
        <v>7148</v>
      </c>
      <c r="AK219" s="16" t="s">
        <v>7321</v>
      </c>
      <c r="AL219" s="16" t="s">
        <v>7061</v>
      </c>
      <c r="AM219" s="16" t="s">
        <v>7140</v>
      </c>
      <c r="AN219">
        <v>1000</v>
      </c>
      <c r="AO219" t="e">
        <f>VLOOKUP(TRIM(AL219),'Parcela Dedutivel'!$A$1:$B$65536,2,FALSE)</f>
        <v>#N/A</v>
      </c>
      <c r="AP219" s="15">
        <f t="shared" si="44"/>
        <v>0</v>
      </c>
      <c r="AQ219" s="16">
        <f t="shared" si="45"/>
        <v>0</v>
      </c>
      <c r="AU219" t="s">
        <v>3362</v>
      </c>
      <c r="AV219" s="18">
        <v>42313</v>
      </c>
      <c r="AW219" t="s">
        <v>3357</v>
      </c>
      <c r="AX219" t="str">
        <f t="shared" si="46"/>
        <v>04337168000148</v>
      </c>
      <c r="AY219" s="17">
        <f t="shared" si="47"/>
        <v>245</v>
      </c>
      <c r="AZ219" s="17">
        <f t="shared" si="48"/>
        <v>0</v>
      </c>
      <c r="BB219" t="str">
        <f t="shared" si="49"/>
        <v>05/11/2015;04337168000148;245,00;0,00</v>
      </c>
    </row>
    <row r="220" spans="1:54" x14ac:dyDescent="0.25">
      <c r="A220" t="s">
        <v>26</v>
      </c>
      <c r="B220" t="s">
        <v>3009</v>
      </c>
      <c r="C220">
        <v>42312</v>
      </c>
      <c r="D220" t="s">
        <v>3010</v>
      </c>
      <c r="E220" t="s">
        <v>6979</v>
      </c>
      <c r="F220" t="s">
        <v>411</v>
      </c>
      <c r="G220">
        <v>23.779999999999998</v>
      </c>
      <c r="H220">
        <v>20.97</v>
      </c>
      <c r="I220">
        <v>2.52</v>
      </c>
      <c r="J220" t="s">
        <v>2728</v>
      </c>
      <c r="K220">
        <v>31.35</v>
      </c>
      <c r="L220">
        <v>2.81</v>
      </c>
      <c r="M220" t="s">
        <v>2728</v>
      </c>
      <c r="N220">
        <v>20.97</v>
      </c>
      <c r="O220">
        <v>0</v>
      </c>
      <c r="P220" t="s">
        <v>2788</v>
      </c>
      <c r="Q220">
        <v>20.97</v>
      </c>
      <c r="R220">
        <v>0.35000000000000003</v>
      </c>
      <c r="S220" t="s">
        <v>33</v>
      </c>
      <c r="T220">
        <v>20.97</v>
      </c>
      <c r="U220">
        <v>1.59</v>
      </c>
      <c r="V220" t="s">
        <v>33</v>
      </c>
      <c r="W220" t="s">
        <v>33</v>
      </c>
      <c r="X220" t="s">
        <v>3011</v>
      </c>
      <c r="Y220" t="s">
        <v>3012</v>
      </c>
      <c r="Z220" t="s">
        <v>3013</v>
      </c>
      <c r="AA220" t="s">
        <v>3014</v>
      </c>
      <c r="AC220" s="13" t="str">
        <f t="shared" si="38"/>
        <v>000167323</v>
      </c>
      <c r="AD220" t="str">
        <f t="shared" si="39"/>
        <v>04/11/2015</v>
      </c>
      <c r="AE220" t="str">
        <f t="shared" si="40"/>
        <v>05047273000296</v>
      </c>
      <c r="AF220" s="14">
        <f t="shared" si="41"/>
        <v>23.779999999999998</v>
      </c>
      <c r="AG220">
        <f t="shared" si="42"/>
        <v>11136.69</v>
      </c>
      <c r="AH220">
        <f t="shared" si="43"/>
        <v>1</v>
      </c>
      <c r="AI220" s="16">
        <v>6782806</v>
      </c>
      <c r="AJ220" s="16" t="s">
        <v>7148</v>
      </c>
      <c r="AK220" s="16" t="s">
        <v>7322</v>
      </c>
      <c r="AL220" s="16" t="s">
        <v>7104</v>
      </c>
      <c r="AM220" s="16" t="s">
        <v>7140</v>
      </c>
      <c r="AN220">
        <v>500</v>
      </c>
      <c r="AO220" t="e">
        <f>VLOOKUP(TRIM(AL220),'Parcela Dedutivel'!$A$1:$B$65536,2,FALSE)</f>
        <v>#N/A</v>
      </c>
      <c r="AP220" s="15">
        <f t="shared" si="44"/>
        <v>0</v>
      </c>
      <c r="AQ220" s="16">
        <f t="shared" si="45"/>
        <v>0</v>
      </c>
      <c r="AU220" t="s">
        <v>3363</v>
      </c>
      <c r="AV220" s="18">
        <v>42313</v>
      </c>
      <c r="AW220" t="s">
        <v>3357</v>
      </c>
      <c r="AX220" t="str">
        <f t="shared" si="46"/>
        <v>04337168000148</v>
      </c>
      <c r="AY220" s="17">
        <f t="shared" si="47"/>
        <v>796.25</v>
      </c>
      <c r="AZ220" s="17">
        <f t="shared" si="48"/>
        <v>0</v>
      </c>
      <c r="BB220" t="str">
        <f t="shared" si="49"/>
        <v>05/11/2015;04337168000148;796,25;0,00</v>
      </c>
    </row>
    <row r="221" spans="1:54" x14ac:dyDescent="0.25">
      <c r="A221" t="s">
        <v>26</v>
      </c>
      <c r="B221" t="s">
        <v>3009</v>
      </c>
      <c r="C221">
        <v>42312</v>
      </c>
      <c r="D221" t="s">
        <v>3010</v>
      </c>
      <c r="E221" t="s">
        <v>6979</v>
      </c>
      <c r="F221" t="s">
        <v>411</v>
      </c>
      <c r="G221">
        <v>438.82</v>
      </c>
      <c r="H221">
        <v>386.92</v>
      </c>
      <c r="I221">
        <v>46.43</v>
      </c>
      <c r="J221" t="s">
        <v>3015</v>
      </c>
      <c r="K221">
        <v>578.41</v>
      </c>
      <c r="L221">
        <v>51.9</v>
      </c>
      <c r="M221" t="s">
        <v>3015</v>
      </c>
      <c r="N221">
        <v>0</v>
      </c>
      <c r="O221">
        <v>0</v>
      </c>
      <c r="P221" t="s">
        <v>31</v>
      </c>
      <c r="Q221">
        <v>386.92</v>
      </c>
      <c r="R221">
        <v>6.38</v>
      </c>
      <c r="S221" t="s">
        <v>33</v>
      </c>
      <c r="T221">
        <v>386.92</v>
      </c>
      <c r="U221">
        <v>29.41</v>
      </c>
      <c r="V221" t="s">
        <v>33</v>
      </c>
      <c r="W221" t="s">
        <v>33</v>
      </c>
      <c r="X221" t="s">
        <v>3011</v>
      </c>
      <c r="Y221" t="s">
        <v>240</v>
      </c>
      <c r="Z221" t="s">
        <v>3016</v>
      </c>
      <c r="AA221" t="s">
        <v>3017</v>
      </c>
      <c r="AC221" s="13" t="str">
        <f t="shared" si="38"/>
        <v>000167323</v>
      </c>
      <c r="AD221" t="str">
        <f t="shared" si="39"/>
        <v>04/11/2015</v>
      </c>
      <c r="AE221" t="str">
        <f t="shared" si="40"/>
        <v>05047273000296</v>
      </c>
      <c r="AF221" s="14">
        <f t="shared" si="41"/>
        <v>438.82</v>
      </c>
      <c r="AG221">
        <f t="shared" si="42"/>
        <v>11136.69</v>
      </c>
      <c r="AH221">
        <f t="shared" si="43"/>
        <v>1</v>
      </c>
      <c r="AI221" s="16">
        <v>6782806</v>
      </c>
      <c r="AJ221" s="16" t="s">
        <v>7148</v>
      </c>
      <c r="AK221" s="16" t="s">
        <v>7322</v>
      </c>
      <c r="AL221" s="16" t="s">
        <v>7105</v>
      </c>
      <c r="AM221" s="16" t="s">
        <v>7140</v>
      </c>
      <c r="AN221">
        <v>500</v>
      </c>
      <c r="AO221" t="e">
        <f>VLOOKUP(TRIM(AL221),'Parcela Dedutivel'!$A$1:$B$65536,2,FALSE)</f>
        <v>#N/A</v>
      </c>
      <c r="AP221" s="15">
        <f t="shared" si="44"/>
        <v>0</v>
      </c>
      <c r="AQ221" s="16">
        <f t="shared" si="45"/>
        <v>0</v>
      </c>
      <c r="AU221" t="s">
        <v>3364</v>
      </c>
      <c r="AV221" s="18">
        <v>42313</v>
      </c>
      <c r="AW221" t="s">
        <v>2574</v>
      </c>
      <c r="AX221" t="str">
        <f t="shared" si="46"/>
        <v>03523188000140</v>
      </c>
      <c r="AY221" s="17">
        <f t="shared" si="47"/>
        <v>468</v>
      </c>
      <c r="AZ221" s="17">
        <f t="shared" si="48"/>
        <v>0</v>
      </c>
      <c r="BB221" t="str">
        <f t="shared" si="49"/>
        <v>05/11/2015;03523188000140;468,00;0,00</v>
      </c>
    </row>
    <row r="222" spans="1:54" x14ac:dyDescent="0.25">
      <c r="A222" t="s">
        <v>26</v>
      </c>
      <c r="B222" t="s">
        <v>3009</v>
      </c>
      <c r="C222">
        <v>42312</v>
      </c>
      <c r="D222" t="s">
        <v>3010</v>
      </c>
      <c r="E222" t="s">
        <v>6979</v>
      </c>
      <c r="F222" t="s">
        <v>411</v>
      </c>
      <c r="G222">
        <v>23.779999999999998</v>
      </c>
      <c r="H222">
        <v>20.97</v>
      </c>
      <c r="I222">
        <v>2.52</v>
      </c>
      <c r="J222" t="s">
        <v>2728</v>
      </c>
      <c r="K222">
        <v>31.35</v>
      </c>
      <c r="L222">
        <v>2.81</v>
      </c>
      <c r="M222" t="s">
        <v>2728</v>
      </c>
      <c r="N222">
        <v>20.97</v>
      </c>
      <c r="O222">
        <v>0</v>
      </c>
      <c r="P222" t="s">
        <v>2788</v>
      </c>
      <c r="Q222">
        <v>20.97</v>
      </c>
      <c r="R222">
        <v>0.35000000000000003</v>
      </c>
      <c r="S222" t="s">
        <v>33</v>
      </c>
      <c r="T222">
        <v>20.97</v>
      </c>
      <c r="U222">
        <v>1.59</v>
      </c>
      <c r="V222" t="s">
        <v>33</v>
      </c>
      <c r="W222" t="s">
        <v>33</v>
      </c>
      <c r="X222" t="s">
        <v>3011</v>
      </c>
      <c r="Y222" t="s">
        <v>3012</v>
      </c>
      <c r="Z222" t="s">
        <v>3013</v>
      </c>
      <c r="AA222" t="s">
        <v>3014</v>
      </c>
      <c r="AC222" s="13" t="str">
        <f t="shared" si="38"/>
        <v>000167323</v>
      </c>
      <c r="AD222" t="str">
        <f t="shared" si="39"/>
        <v>04/11/2015</v>
      </c>
      <c r="AE222" t="str">
        <f t="shared" si="40"/>
        <v>05047273000296</v>
      </c>
      <c r="AF222" s="14">
        <f t="shared" si="41"/>
        <v>23.779999999999998</v>
      </c>
      <c r="AG222">
        <f t="shared" si="42"/>
        <v>11136.69</v>
      </c>
      <c r="AH222">
        <f t="shared" si="43"/>
        <v>1</v>
      </c>
      <c r="AI222" s="16">
        <v>6782806</v>
      </c>
      <c r="AJ222" s="16" t="s">
        <v>7148</v>
      </c>
      <c r="AK222" s="16" t="s">
        <v>7323</v>
      </c>
      <c r="AL222" s="16" t="s">
        <v>7106</v>
      </c>
      <c r="AM222" s="16" t="s">
        <v>7143</v>
      </c>
      <c r="AN222">
        <v>2000</v>
      </c>
      <c r="AO222" t="e">
        <f>VLOOKUP(TRIM(AL222),'Parcela Dedutivel'!$A$1:$B$65536,2,FALSE)</f>
        <v>#N/A</v>
      </c>
      <c r="AP222" s="15">
        <f t="shared" si="44"/>
        <v>0</v>
      </c>
      <c r="AQ222" s="16">
        <f t="shared" si="45"/>
        <v>0</v>
      </c>
      <c r="AU222" t="s">
        <v>3367</v>
      </c>
      <c r="AV222" s="18">
        <v>42313</v>
      </c>
      <c r="AW222" t="s">
        <v>295</v>
      </c>
      <c r="AX222" t="str">
        <f t="shared" si="46"/>
        <v>02195445000108</v>
      </c>
      <c r="AY222" s="17">
        <f t="shared" si="47"/>
        <v>3422.65</v>
      </c>
      <c r="AZ222" s="17">
        <f t="shared" si="48"/>
        <v>0</v>
      </c>
      <c r="BB222" t="str">
        <f t="shared" si="49"/>
        <v>05/11/2015;02195445000108;3422,65;0,00</v>
      </c>
    </row>
    <row r="223" spans="1:54" x14ac:dyDescent="0.25">
      <c r="A223" t="s">
        <v>26</v>
      </c>
      <c r="B223" t="s">
        <v>3021</v>
      </c>
      <c r="C223">
        <v>42312</v>
      </c>
      <c r="D223" t="s">
        <v>2804</v>
      </c>
      <c r="E223" t="s">
        <v>6979</v>
      </c>
      <c r="F223" t="s">
        <v>29</v>
      </c>
      <c r="G223">
        <v>6466.35</v>
      </c>
      <c r="H223">
        <v>5622.91</v>
      </c>
      <c r="I223">
        <v>1012.12</v>
      </c>
      <c r="J223" t="s">
        <v>30</v>
      </c>
      <c r="K223">
        <v>0</v>
      </c>
      <c r="L223">
        <v>0</v>
      </c>
      <c r="M223" t="s">
        <v>31</v>
      </c>
      <c r="N223">
        <v>5622.91</v>
      </c>
      <c r="O223">
        <v>843.44</v>
      </c>
      <c r="P223" t="s">
        <v>2788</v>
      </c>
      <c r="Q223">
        <v>5622.91</v>
      </c>
      <c r="R223">
        <v>92.78</v>
      </c>
      <c r="S223" t="s">
        <v>33</v>
      </c>
      <c r="T223">
        <v>5622.91</v>
      </c>
      <c r="U223">
        <v>427.34000000000003</v>
      </c>
      <c r="V223" t="s">
        <v>33</v>
      </c>
      <c r="W223" t="s">
        <v>33</v>
      </c>
      <c r="X223" t="s">
        <v>3022</v>
      </c>
      <c r="Y223" t="s">
        <v>91</v>
      </c>
      <c r="Z223" t="s">
        <v>3023</v>
      </c>
      <c r="AA223" t="s">
        <v>3024</v>
      </c>
      <c r="AC223" s="13" t="str">
        <f t="shared" si="38"/>
        <v>000167324</v>
      </c>
      <c r="AD223" t="str">
        <f t="shared" si="39"/>
        <v>04/11/2015</v>
      </c>
      <c r="AE223" t="str">
        <f t="shared" si="40"/>
        <v>59105999000348</v>
      </c>
      <c r="AF223" s="14">
        <f t="shared" si="41"/>
        <v>6466.35</v>
      </c>
      <c r="AG223">
        <f t="shared" si="42"/>
        <v>0</v>
      </c>
      <c r="AH223">
        <f t="shared" si="43"/>
        <v>1</v>
      </c>
      <c r="AI223" s="16">
        <v>6782806</v>
      </c>
      <c r="AJ223" s="16" t="s">
        <v>7148</v>
      </c>
      <c r="AK223" s="16" t="s">
        <v>7323</v>
      </c>
      <c r="AL223" s="16" t="s">
        <v>7107</v>
      </c>
      <c r="AM223" s="16" t="s">
        <v>7140</v>
      </c>
      <c r="AN223">
        <v>500</v>
      </c>
      <c r="AO223" t="e">
        <f>VLOOKUP(TRIM(AL223),'Parcela Dedutivel'!$A$1:$B$65536,2,FALSE)</f>
        <v>#N/A</v>
      </c>
      <c r="AP223" s="15">
        <f t="shared" si="44"/>
        <v>0</v>
      </c>
      <c r="AQ223" s="16">
        <f t="shared" si="45"/>
        <v>0</v>
      </c>
      <c r="AU223" t="s">
        <v>3369</v>
      </c>
      <c r="AV223" s="18">
        <v>42313</v>
      </c>
      <c r="AW223" t="s">
        <v>3370</v>
      </c>
      <c r="AX223" t="str">
        <f t="shared" si="46"/>
        <v>92664028002438</v>
      </c>
      <c r="AY223" s="17">
        <f t="shared" si="47"/>
        <v>7061.2199999999993</v>
      </c>
      <c r="AZ223" s="17">
        <f t="shared" si="48"/>
        <v>74.339999999999989</v>
      </c>
      <c r="BB223" t="str">
        <f t="shared" si="49"/>
        <v>05/11/2015;92664028002438;7061,22;74,34</v>
      </c>
    </row>
    <row r="224" spans="1:54" x14ac:dyDescent="0.25">
      <c r="A224" t="s">
        <v>26</v>
      </c>
      <c r="B224" t="s">
        <v>3021</v>
      </c>
      <c r="C224">
        <v>42312</v>
      </c>
      <c r="D224" t="s">
        <v>2804</v>
      </c>
      <c r="E224" t="s">
        <v>6979</v>
      </c>
      <c r="F224" t="s">
        <v>29</v>
      </c>
      <c r="G224">
        <v>349.9</v>
      </c>
      <c r="H224">
        <v>304.26</v>
      </c>
      <c r="I224">
        <v>54.77</v>
      </c>
      <c r="J224" t="s">
        <v>30</v>
      </c>
      <c r="K224">
        <v>0</v>
      </c>
      <c r="L224">
        <v>0</v>
      </c>
      <c r="M224" t="s">
        <v>31</v>
      </c>
      <c r="N224">
        <v>304.26</v>
      </c>
      <c r="O224">
        <v>45.64</v>
      </c>
      <c r="P224" t="s">
        <v>2788</v>
      </c>
      <c r="Q224">
        <v>304.26</v>
      </c>
      <c r="R224">
        <v>5.0200000000000005</v>
      </c>
      <c r="S224" t="s">
        <v>33</v>
      </c>
      <c r="T224">
        <v>304.26</v>
      </c>
      <c r="U224">
        <v>23.12</v>
      </c>
      <c r="V224" t="s">
        <v>33</v>
      </c>
      <c r="W224" t="s">
        <v>33</v>
      </c>
      <c r="X224" t="s">
        <v>3022</v>
      </c>
      <c r="Y224" t="s">
        <v>91</v>
      </c>
      <c r="Z224" t="s">
        <v>3025</v>
      </c>
      <c r="AA224" t="s">
        <v>3026</v>
      </c>
      <c r="AC224" s="13" t="str">
        <f t="shared" si="38"/>
        <v>000167324</v>
      </c>
      <c r="AD224" t="str">
        <f t="shared" si="39"/>
        <v>04/11/2015</v>
      </c>
      <c r="AE224" t="str">
        <f t="shared" si="40"/>
        <v>59105999000348</v>
      </c>
      <c r="AF224" s="14">
        <f t="shared" si="41"/>
        <v>349.9</v>
      </c>
      <c r="AG224">
        <f t="shared" si="42"/>
        <v>0</v>
      </c>
      <c r="AH224">
        <f t="shared" si="43"/>
        <v>1</v>
      </c>
      <c r="AI224" s="16">
        <v>6782808</v>
      </c>
      <c r="AJ224" s="16" t="s">
        <v>7138</v>
      </c>
      <c r="AK224" s="16" t="s">
        <v>7324</v>
      </c>
      <c r="AL224" s="16" t="s">
        <v>7108</v>
      </c>
      <c r="AM224" s="16" t="s">
        <v>7140</v>
      </c>
      <c r="AN224">
        <v>180000</v>
      </c>
      <c r="AO224" t="e">
        <f>VLOOKUP(TRIM(AL224),'Parcela Dedutivel'!$A$1:$B$65536,2,FALSE)</f>
        <v>#N/A</v>
      </c>
      <c r="AP224" s="15">
        <f t="shared" si="44"/>
        <v>0</v>
      </c>
      <c r="AQ224" s="16">
        <f t="shared" si="45"/>
        <v>0</v>
      </c>
      <c r="AU224" t="s">
        <v>3381</v>
      </c>
      <c r="AV224" s="18">
        <v>42313</v>
      </c>
      <c r="AW224" t="s">
        <v>641</v>
      </c>
      <c r="AX224" t="str">
        <f t="shared" si="46"/>
        <v>59578948000414</v>
      </c>
      <c r="AY224" s="17">
        <f t="shared" si="47"/>
        <v>352.64</v>
      </c>
      <c r="AZ224" s="17">
        <f t="shared" si="48"/>
        <v>0</v>
      </c>
      <c r="BB224" t="str">
        <f t="shared" si="49"/>
        <v>05/11/2015;59578948000414;352,64;0,00</v>
      </c>
    </row>
    <row r="225" spans="1:54" x14ac:dyDescent="0.25">
      <c r="A225" t="s">
        <v>26</v>
      </c>
      <c r="B225" t="s">
        <v>3021</v>
      </c>
      <c r="C225">
        <v>42312</v>
      </c>
      <c r="D225" t="s">
        <v>2787</v>
      </c>
      <c r="E225" t="s">
        <v>6979</v>
      </c>
      <c r="F225" t="s">
        <v>29</v>
      </c>
      <c r="G225">
        <v>258.75</v>
      </c>
      <c r="H225">
        <v>258.75</v>
      </c>
      <c r="I225">
        <v>46.58</v>
      </c>
      <c r="J225" t="s">
        <v>30</v>
      </c>
      <c r="K225">
        <v>0</v>
      </c>
      <c r="L225">
        <v>0</v>
      </c>
      <c r="M225" t="s">
        <v>31</v>
      </c>
      <c r="N225">
        <v>0</v>
      </c>
      <c r="O225">
        <v>0</v>
      </c>
      <c r="P225" t="s">
        <v>31</v>
      </c>
      <c r="Q225">
        <v>258.75</v>
      </c>
      <c r="R225">
        <v>4.2700000000000005</v>
      </c>
      <c r="S225" t="s">
        <v>33</v>
      </c>
      <c r="T225">
        <v>258.75</v>
      </c>
      <c r="U225">
        <v>19.670000000000002</v>
      </c>
      <c r="V225" t="s">
        <v>33</v>
      </c>
      <c r="W225" t="s">
        <v>33</v>
      </c>
      <c r="X225" t="s">
        <v>3022</v>
      </c>
      <c r="Y225" t="s">
        <v>99</v>
      </c>
      <c r="Z225" t="s">
        <v>373</v>
      </c>
      <c r="AA225" t="s">
        <v>3027</v>
      </c>
      <c r="AC225" s="13" t="str">
        <f t="shared" si="38"/>
        <v>000167324</v>
      </c>
      <c r="AD225" t="str">
        <f t="shared" si="39"/>
        <v>04/11/2015</v>
      </c>
      <c r="AE225" t="str">
        <f t="shared" si="40"/>
        <v>59105999000348</v>
      </c>
      <c r="AF225" s="14">
        <f t="shared" si="41"/>
        <v>258.75</v>
      </c>
      <c r="AG225">
        <f t="shared" si="42"/>
        <v>0</v>
      </c>
      <c r="AH225">
        <f t="shared" si="43"/>
        <v>1</v>
      </c>
      <c r="AI225" s="16">
        <v>6782808</v>
      </c>
      <c r="AJ225" s="16" t="s">
        <v>7138</v>
      </c>
      <c r="AK225" s="16" t="s">
        <v>7324</v>
      </c>
      <c r="AL225" s="16" t="s">
        <v>7109</v>
      </c>
      <c r="AM225" s="16" t="s">
        <v>7140</v>
      </c>
      <c r="AN225">
        <v>30000</v>
      </c>
      <c r="AO225" t="e">
        <f>VLOOKUP(TRIM(AL225),'Parcela Dedutivel'!$A$1:$B$65536,2,FALSE)</f>
        <v>#N/A</v>
      </c>
      <c r="AP225" s="15">
        <f t="shared" si="44"/>
        <v>0</v>
      </c>
      <c r="AQ225" s="16">
        <f t="shared" si="45"/>
        <v>0</v>
      </c>
      <c r="AU225" t="s">
        <v>3382</v>
      </c>
      <c r="AV225" s="18">
        <v>42313</v>
      </c>
      <c r="AW225" t="s">
        <v>422</v>
      </c>
      <c r="AX225" t="str">
        <f t="shared" si="46"/>
        <v>92664028000656</v>
      </c>
      <c r="AY225" s="17">
        <f t="shared" si="47"/>
        <v>2295.7800000000002</v>
      </c>
      <c r="AZ225" s="17">
        <f t="shared" si="48"/>
        <v>24.71</v>
      </c>
      <c r="BB225" t="str">
        <f t="shared" si="49"/>
        <v>05/11/2015;92664028000656;2295,78;24,71</v>
      </c>
    </row>
    <row r="226" spans="1:54" x14ac:dyDescent="0.25">
      <c r="A226" t="s">
        <v>26</v>
      </c>
      <c r="B226" t="s">
        <v>3028</v>
      </c>
      <c r="C226">
        <v>42312</v>
      </c>
      <c r="D226" t="s">
        <v>2804</v>
      </c>
      <c r="E226" t="s">
        <v>6979</v>
      </c>
      <c r="F226" t="s">
        <v>29</v>
      </c>
      <c r="G226">
        <v>1632.5400000000002</v>
      </c>
      <c r="H226">
        <v>1419.6000000000001</v>
      </c>
      <c r="I226">
        <v>255.53</v>
      </c>
      <c r="J226" t="s">
        <v>1555</v>
      </c>
      <c r="K226">
        <v>0</v>
      </c>
      <c r="L226">
        <v>0</v>
      </c>
      <c r="M226" t="s">
        <v>31</v>
      </c>
      <c r="N226">
        <v>1419.6000000000001</v>
      </c>
      <c r="O226">
        <v>212.94</v>
      </c>
      <c r="P226" t="s">
        <v>2788</v>
      </c>
      <c r="Q226">
        <v>1419.6000000000001</v>
      </c>
      <c r="R226">
        <v>23.42</v>
      </c>
      <c r="S226" t="s">
        <v>33</v>
      </c>
      <c r="T226">
        <v>1419.6000000000001</v>
      </c>
      <c r="U226">
        <v>107.89</v>
      </c>
      <c r="V226" t="s">
        <v>33</v>
      </c>
      <c r="W226" t="s">
        <v>33</v>
      </c>
      <c r="X226" t="s">
        <v>3022</v>
      </c>
      <c r="Y226" t="s">
        <v>91</v>
      </c>
      <c r="Z226" t="s">
        <v>3029</v>
      </c>
      <c r="AA226" t="s">
        <v>3030</v>
      </c>
      <c r="AC226" s="13" t="str">
        <f t="shared" si="38"/>
        <v>000167325</v>
      </c>
      <c r="AD226" t="str">
        <f t="shared" si="39"/>
        <v>04/11/2015</v>
      </c>
      <c r="AE226" t="str">
        <f t="shared" si="40"/>
        <v>59105999000348</v>
      </c>
      <c r="AF226" s="14">
        <f t="shared" si="41"/>
        <v>1632.5400000000002</v>
      </c>
      <c r="AG226">
        <f t="shared" si="42"/>
        <v>0</v>
      </c>
      <c r="AH226">
        <f t="shared" si="43"/>
        <v>1</v>
      </c>
      <c r="AI226" s="16">
        <v>6782808</v>
      </c>
      <c r="AJ226" s="16" t="s">
        <v>7138</v>
      </c>
      <c r="AK226" s="16" t="s">
        <v>7324</v>
      </c>
      <c r="AL226" s="16" t="s">
        <v>7110</v>
      </c>
      <c r="AM226" s="16" t="s">
        <v>7140</v>
      </c>
      <c r="AN226">
        <v>20000</v>
      </c>
      <c r="AO226" t="e">
        <f>VLOOKUP(TRIM(AL226),'Parcela Dedutivel'!$A$1:$B$65536,2,FALSE)</f>
        <v>#N/A</v>
      </c>
      <c r="AP226" s="15">
        <f t="shared" si="44"/>
        <v>0</v>
      </c>
      <c r="AQ226" s="16">
        <f t="shared" si="45"/>
        <v>0</v>
      </c>
      <c r="AU226" t="s">
        <v>3387</v>
      </c>
      <c r="AV226" s="18">
        <v>42313</v>
      </c>
      <c r="AW226" t="s">
        <v>3388</v>
      </c>
      <c r="AX226" t="str">
        <f t="shared" si="46"/>
        <v>92660604016186</v>
      </c>
      <c r="AY226" s="17">
        <f t="shared" si="47"/>
        <v>297.83</v>
      </c>
      <c r="AZ226" s="17">
        <f t="shared" si="48"/>
        <v>0</v>
      </c>
      <c r="BB226" t="str">
        <f t="shared" si="49"/>
        <v>05/11/2015;92660604016186;297,83;0,00</v>
      </c>
    </row>
    <row r="227" spans="1:54" x14ac:dyDescent="0.25">
      <c r="A227" t="s">
        <v>26</v>
      </c>
      <c r="B227" t="s">
        <v>3028</v>
      </c>
      <c r="C227">
        <v>42312</v>
      </c>
      <c r="D227" t="s">
        <v>2804</v>
      </c>
      <c r="E227" t="s">
        <v>6979</v>
      </c>
      <c r="F227" t="s">
        <v>29</v>
      </c>
      <c r="G227">
        <v>7148.64</v>
      </c>
      <c r="H227">
        <v>6216.21</v>
      </c>
      <c r="I227">
        <v>1118.92</v>
      </c>
      <c r="J227" t="s">
        <v>30</v>
      </c>
      <c r="K227">
        <v>0</v>
      </c>
      <c r="L227">
        <v>0</v>
      </c>
      <c r="M227" t="s">
        <v>31</v>
      </c>
      <c r="N227">
        <v>6216.21</v>
      </c>
      <c r="O227">
        <v>932.43000000000006</v>
      </c>
      <c r="P227" t="s">
        <v>2788</v>
      </c>
      <c r="Q227">
        <v>6216.21</v>
      </c>
      <c r="R227">
        <v>102.57000000000001</v>
      </c>
      <c r="S227" t="s">
        <v>33</v>
      </c>
      <c r="T227">
        <v>6216.21</v>
      </c>
      <c r="U227">
        <v>472.43</v>
      </c>
      <c r="V227" t="s">
        <v>33</v>
      </c>
      <c r="W227" t="s">
        <v>33</v>
      </c>
      <c r="X227" t="s">
        <v>3022</v>
      </c>
      <c r="Y227" t="s">
        <v>91</v>
      </c>
      <c r="Z227" t="s">
        <v>3031</v>
      </c>
      <c r="AA227" t="s">
        <v>3032</v>
      </c>
      <c r="AC227" s="13" t="str">
        <f t="shared" si="38"/>
        <v>000167325</v>
      </c>
      <c r="AD227" t="str">
        <f t="shared" si="39"/>
        <v>04/11/2015</v>
      </c>
      <c r="AE227" t="str">
        <f t="shared" si="40"/>
        <v>59105999000348</v>
      </c>
      <c r="AF227" s="14">
        <f t="shared" si="41"/>
        <v>7148.64</v>
      </c>
      <c r="AG227">
        <f t="shared" si="42"/>
        <v>0</v>
      </c>
      <c r="AH227">
        <f t="shared" si="43"/>
        <v>1</v>
      </c>
      <c r="AI227" s="16">
        <v>6784250</v>
      </c>
      <c r="AJ227" s="16" t="s">
        <v>7159</v>
      </c>
      <c r="AK227" s="16" t="s">
        <v>7325</v>
      </c>
      <c r="AL227" s="16" t="s">
        <v>7023</v>
      </c>
      <c r="AM227" s="16" t="s">
        <v>7140</v>
      </c>
      <c r="AN227">
        <v>1600</v>
      </c>
      <c r="AO227" t="e">
        <f>VLOOKUP(TRIM(AL227),'Parcela Dedutivel'!$A$1:$B$65536,2,FALSE)</f>
        <v>#N/A</v>
      </c>
      <c r="AP227" s="15">
        <f t="shared" si="44"/>
        <v>0</v>
      </c>
      <c r="AQ227" s="16">
        <f t="shared" si="45"/>
        <v>0</v>
      </c>
      <c r="AU227" t="s">
        <v>3389</v>
      </c>
      <c r="AV227" s="18">
        <v>42313</v>
      </c>
      <c r="AW227" t="s">
        <v>3390</v>
      </c>
      <c r="AX227" t="str">
        <f t="shared" si="46"/>
        <v>03571044000160</v>
      </c>
      <c r="AY227" s="17">
        <f t="shared" si="47"/>
        <v>130.26</v>
      </c>
      <c r="AZ227" s="17">
        <f t="shared" si="48"/>
        <v>0</v>
      </c>
      <c r="BB227" t="str">
        <f t="shared" si="49"/>
        <v>05/11/2015;03571044000160;130,26;0,00</v>
      </c>
    </row>
    <row r="228" spans="1:54" x14ac:dyDescent="0.25">
      <c r="A228" t="s">
        <v>26</v>
      </c>
      <c r="B228" t="s">
        <v>3028</v>
      </c>
      <c r="C228">
        <v>42312</v>
      </c>
      <c r="D228" t="s">
        <v>2787</v>
      </c>
      <c r="E228" t="s">
        <v>6979</v>
      </c>
      <c r="F228" t="s">
        <v>29</v>
      </c>
      <c r="G228">
        <v>7796.26</v>
      </c>
      <c r="H228">
        <v>6496.88</v>
      </c>
      <c r="I228">
        <v>1169.44</v>
      </c>
      <c r="J228" t="s">
        <v>61</v>
      </c>
      <c r="K228">
        <v>0</v>
      </c>
      <c r="L228">
        <v>0</v>
      </c>
      <c r="M228" t="s">
        <v>31</v>
      </c>
      <c r="N228">
        <v>6496.88</v>
      </c>
      <c r="O228">
        <v>1299.3800000000001</v>
      </c>
      <c r="P228" t="s">
        <v>2788</v>
      </c>
      <c r="Q228">
        <v>6496.88</v>
      </c>
      <c r="R228">
        <v>107.2</v>
      </c>
      <c r="S228" t="s">
        <v>33</v>
      </c>
      <c r="T228">
        <v>6496.88</v>
      </c>
      <c r="U228">
        <v>493.76</v>
      </c>
      <c r="V228" t="s">
        <v>33</v>
      </c>
      <c r="W228" t="s">
        <v>33</v>
      </c>
      <c r="X228" t="s">
        <v>3022</v>
      </c>
      <c r="Y228" t="s">
        <v>99</v>
      </c>
      <c r="Z228" t="s">
        <v>1329</v>
      </c>
      <c r="AA228" t="s">
        <v>3033</v>
      </c>
      <c r="AC228" s="13" t="str">
        <f t="shared" si="38"/>
        <v>000167325</v>
      </c>
      <c r="AD228" t="str">
        <f t="shared" si="39"/>
        <v>04/11/2015</v>
      </c>
      <c r="AE228" t="str">
        <f t="shared" si="40"/>
        <v>59105999000348</v>
      </c>
      <c r="AF228" s="14">
        <f t="shared" si="41"/>
        <v>7796.26</v>
      </c>
      <c r="AG228">
        <f t="shared" si="42"/>
        <v>0</v>
      </c>
      <c r="AH228">
        <f t="shared" si="43"/>
        <v>1</v>
      </c>
      <c r="AI228" s="16">
        <v>6789625</v>
      </c>
      <c r="AJ228" s="16" t="s">
        <v>7176</v>
      </c>
      <c r="AK228" s="16" t="s">
        <v>7326</v>
      </c>
      <c r="AL228" s="16" t="s">
        <v>7092</v>
      </c>
      <c r="AM228" s="16" t="s">
        <v>7143</v>
      </c>
      <c r="AN228">
        <v>4000</v>
      </c>
      <c r="AO228" t="e">
        <f>VLOOKUP(TRIM(AL228),'Parcela Dedutivel'!$A$1:$B$65536,2,FALSE)</f>
        <v>#N/A</v>
      </c>
      <c r="AP228" s="15">
        <f t="shared" si="44"/>
        <v>0</v>
      </c>
      <c r="AQ228" s="16">
        <f t="shared" si="45"/>
        <v>0</v>
      </c>
      <c r="AU228" t="s">
        <v>3393</v>
      </c>
      <c r="AV228" s="18">
        <v>42313</v>
      </c>
      <c r="AW228" t="s">
        <v>3394</v>
      </c>
      <c r="AX228" t="str">
        <f t="shared" si="46"/>
        <v>33255787000191</v>
      </c>
      <c r="AY228" s="17">
        <f t="shared" si="47"/>
        <v>248.32</v>
      </c>
      <c r="AZ228" s="17">
        <f t="shared" si="48"/>
        <v>0</v>
      </c>
      <c r="BB228" t="str">
        <f t="shared" si="49"/>
        <v>05/11/2015;33255787000191;248,32;0,00</v>
      </c>
    </row>
    <row r="229" spans="1:54" x14ac:dyDescent="0.25">
      <c r="A229" t="s">
        <v>26</v>
      </c>
      <c r="B229" t="s">
        <v>3034</v>
      </c>
      <c r="C229">
        <v>42312</v>
      </c>
      <c r="D229" t="s">
        <v>2804</v>
      </c>
      <c r="E229" t="s">
        <v>6979</v>
      </c>
      <c r="F229" t="s">
        <v>29</v>
      </c>
      <c r="G229">
        <v>580.01</v>
      </c>
      <c r="H229">
        <v>580.01</v>
      </c>
      <c r="I229">
        <v>104.4</v>
      </c>
      <c r="J229" t="s">
        <v>30</v>
      </c>
      <c r="K229">
        <v>0</v>
      </c>
      <c r="L229">
        <v>0</v>
      </c>
      <c r="M229" t="s">
        <v>31</v>
      </c>
      <c r="N229">
        <v>0</v>
      </c>
      <c r="O229">
        <v>0</v>
      </c>
      <c r="P229" t="s">
        <v>31</v>
      </c>
      <c r="Q229">
        <v>580.01</v>
      </c>
      <c r="R229">
        <v>9.57</v>
      </c>
      <c r="S229" t="s">
        <v>33</v>
      </c>
      <c r="T229">
        <v>580.01</v>
      </c>
      <c r="U229">
        <v>44.08</v>
      </c>
      <c r="V229" t="s">
        <v>33</v>
      </c>
      <c r="W229" t="s">
        <v>33</v>
      </c>
      <c r="X229" t="s">
        <v>1055</v>
      </c>
      <c r="Y229" t="s">
        <v>91</v>
      </c>
      <c r="Z229" t="s">
        <v>3035</v>
      </c>
      <c r="AA229" t="s">
        <v>3036</v>
      </c>
      <c r="AC229" s="13" t="str">
        <f t="shared" si="38"/>
        <v>000167326</v>
      </c>
      <c r="AD229" t="str">
        <f t="shared" si="39"/>
        <v>04/11/2015</v>
      </c>
      <c r="AE229" t="str">
        <f t="shared" si="40"/>
        <v>59104760000604</v>
      </c>
      <c r="AF229" s="14">
        <f t="shared" si="41"/>
        <v>580.01</v>
      </c>
      <c r="AG229">
        <f t="shared" si="42"/>
        <v>0.17945620000000001</v>
      </c>
      <c r="AH229">
        <f t="shared" si="43"/>
        <v>1</v>
      </c>
      <c r="AI229" s="16">
        <v>6789625</v>
      </c>
      <c r="AJ229" s="16" t="s">
        <v>7176</v>
      </c>
      <c r="AK229" s="16" t="s">
        <v>7326</v>
      </c>
      <c r="AL229" s="16" t="s">
        <v>7111</v>
      </c>
      <c r="AM229" s="16" t="s">
        <v>7140</v>
      </c>
      <c r="AN229">
        <v>4000</v>
      </c>
      <c r="AO229" t="e">
        <f>VLOOKUP(TRIM(AL229),'Parcela Dedutivel'!$A$1:$B$65536,2,FALSE)</f>
        <v>#N/A</v>
      </c>
      <c r="AP229" s="15">
        <f t="shared" si="44"/>
        <v>0</v>
      </c>
      <c r="AQ229" s="16">
        <f t="shared" si="45"/>
        <v>0</v>
      </c>
      <c r="AU229" t="s">
        <v>3395</v>
      </c>
      <c r="AV229" s="18">
        <v>42313</v>
      </c>
      <c r="AW229" t="s">
        <v>3055</v>
      </c>
      <c r="AX229" t="str">
        <f t="shared" si="46"/>
        <v>74404229000551</v>
      </c>
      <c r="AY229" s="17">
        <f t="shared" si="47"/>
        <v>388.05</v>
      </c>
      <c r="AZ229" s="17">
        <f t="shared" si="48"/>
        <v>0</v>
      </c>
      <c r="BB229" t="str">
        <f t="shared" si="49"/>
        <v>05/11/2015;74404229000551;388,05;0,00</v>
      </c>
    </row>
    <row r="230" spans="1:54" x14ac:dyDescent="0.25">
      <c r="A230" t="s">
        <v>26</v>
      </c>
      <c r="B230" t="s">
        <v>3034</v>
      </c>
      <c r="C230">
        <v>42312</v>
      </c>
      <c r="D230" t="s">
        <v>2804</v>
      </c>
      <c r="E230" t="s">
        <v>6979</v>
      </c>
      <c r="F230" t="s">
        <v>29</v>
      </c>
      <c r="G230">
        <v>961.75</v>
      </c>
      <c r="H230">
        <v>961.75</v>
      </c>
      <c r="I230">
        <v>173.12</v>
      </c>
      <c r="J230" t="s">
        <v>30</v>
      </c>
      <c r="K230">
        <v>0</v>
      </c>
      <c r="L230">
        <v>0</v>
      </c>
      <c r="M230" t="s">
        <v>31</v>
      </c>
      <c r="N230">
        <v>0</v>
      </c>
      <c r="O230">
        <v>0</v>
      </c>
      <c r="P230" t="s">
        <v>31</v>
      </c>
      <c r="Q230">
        <v>961.75</v>
      </c>
      <c r="R230">
        <v>15.870000000000001</v>
      </c>
      <c r="S230" t="s">
        <v>33</v>
      </c>
      <c r="T230">
        <v>961.75</v>
      </c>
      <c r="U230">
        <v>73.09</v>
      </c>
      <c r="V230" t="s">
        <v>33</v>
      </c>
      <c r="W230" t="s">
        <v>33</v>
      </c>
      <c r="X230" t="s">
        <v>1055</v>
      </c>
      <c r="Y230" t="s">
        <v>96</v>
      </c>
      <c r="Z230" t="s">
        <v>3037</v>
      </c>
      <c r="AA230" t="s">
        <v>3038</v>
      </c>
      <c r="AC230" s="13" t="str">
        <f t="shared" si="38"/>
        <v>000167326</v>
      </c>
      <c r="AD230" t="str">
        <f t="shared" si="39"/>
        <v>04/11/2015</v>
      </c>
      <c r="AE230" t="str">
        <f t="shared" si="40"/>
        <v>59104760000604</v>
      </c>
      <c r="AF230" s="14">
        <f t="shared" si="41"/>
        <v>961.75</v>
      </c>
      <c r="AG230">
        <f t="shared" si="42"/>
        <v>0.17945620000000001</v>
      </c>
      <c r="AH230">
        <f t="shared" si="43"/>
        <v>1</v>
      </c>
      <c r="AI230" s="16">
        <v>6789625</v>
      </c>
      <c r="AJ230" s="16" t="s">
        <v>7176</v>
      </c>
      <c r="AK230" s="16" t="s">
        <v>7326</v>
      </c>
      <c r="AL230" s="16" t="s">
        <v>7112</v>
      </c>
      <c r="AM230" s="16" t="s">
        <v>7143</v>
      </c>
      <c r="AN230">
        <v>4000</v>
      </c>
      <c r="AO230" t="e">
        <f>VLOOKUP(TRIM(AL230),'Parcela Dedutivel'!$A$1:$B$65536,2,FALSE)</f>
        <v>#N/A</v>
      </c>
      <c r="AP230" s="15">
        <f t="shared" si="44"/>
        <v>0</v>
      </c>
      <c r="AQ230" s="16">
        <f t="shared" si="45"/>
        <v>0</v>
      </c>
      <c r="AU230" t="s">
        <v>3398</v>
      </c>
      <c r="AV230" s="18">
        <v>42313</v>
      </c>
      <c r="AW230" t="s">
        <v>2574</v>
      </c>
      <c r="AX230" t="str">
        <f t="shared" si="46"/>
        <v>03523188000140</v>
      </c>
      <c r="AY230" s="17">
        <f t="shared" si="47"/>
        <v>2990.01</v>
      </c>
      <c r="AZ230" s="17">
        <f t="shared" si="48"/>
        <v>0</v>
      </c>
      <c r="BB230" t="str">
        <f t="shared" si="49"/>
        <v>05/11/2015;03523188000140;2990,01;0,00</v>
      </c>
    </row>
    <row r="231" spans="1:54" hidden="1" x14ac:dyDescent="0.25">
      <c r="A231" t="s">
        <v>26</v>
      </c>
      <c r="B231" t="s">
        <v>3034</v>
      </c>
      <c r="C231">
        <v>42312</v>
      </c>
      <c r="D231" t="s">
        <v>2804</v>
      </c>
      <c r="E231" t="s">
        <v>6979</v>
      </c>
      <c r="F231" t="s">
        <v>29</v>
      </c>
      <c r="G231">
        <v>1050.01</v>
      </c>
      <c r="H231">
        <v>1050.01</v>
      </c>
      <c r="I231">
        <v>189</v>
      </c>
      <c r="J231" t="s">
        <v>30</v>
      </c>
      <c r="K231">
        <v>0</v>
      </c>
      <c r="L231">
        <v>0</v>
      </c>
      <c r="M231" t="s">
        <v>31</v>
      </c>
      <c r="N231">
        <v>0</v>
      </c>
      <c r="O231">
        <v>0</v>
      </c>
      <c r="P231" t="s">
        <v>31</v>
      </c>
      <c r="Q231">
        <v>1050.01</v>
      </c>
      <c r="R231">
        <v>17.330000000000002</v>
      </c>
      <c r="S231" t="s">
        <v>33</v>
      </c>
      <c r="T231">
        <v>1050.01</v>
      </c>
      <c r="U231">
        <v>79.8</v>
      </c>
      <c r="V231" t="s">
        <v>33</v>
      </c>
      <c r="W231" t="s">
        <v>33</v>
      </c>
      <c r="X231" t="s">
        <v>1055</v>
      </c>
      <c r="Y231" t="s">
        <v>91</v>
      </c>
      <c r="Z231" t="s">
        <v>3039</v>
      </c>
      <c r="AA231" t="s">
        <v>3040</v>
      </c>
      <c r="AC231" s="13" t="str">
        <f t="shared" si="38"/>
        <v>000167326</v>
      </c>
      <c r="AD231" t="str">
        <f t="shared" si="39"/>
        <v>04/11/2015</v>
      </c>
      <c r="AE231" t="str">
        <f t="shared" si="40"/>
        <v>59104760000604</v>
      </c>
      <c r="AF231" s="14">
        <f t="shared" si="41"/>
        <v>1050.01</v>
      </c>
      <c r="AG231">
        <f t="shared" si="42"/>
        <v>0.17945620000000001</v>
      </c>
      <c r="AH231">
        <f t="shared" si="43"/>
        <v>1</v>
      </c>
      <c r="AI231" s="16">
        <v>6783763</v>
      </c>
      <c r="AJ231" s="16" t="s">
        <v>7250</v>
      </c>
      <c r="AK231" s="16" t="s">
        <v>7327</v>
      </c>
      <c r="AL231" s="16" t="s">
        <v>7113</v>
      </c>
      <c r="AM231" s="16" t="s">
        <v>7140</v>
      </c>
      <c r="AN231">
        <v>1000</v>
      </c>
      <c r="AO231" t="e">
        <f>VLOOKUP(TRIM(AL231),'Parcela Dedutivel'!$A$1:$B$65536,2,FALSE)</f>
        <v>#N/A</v>
      </c>
      <c r="AP231" s="15">
        <f t="shared" si="44"/>
        <v>0</v>
      </c>
      <c r="AQ231" s="16">
        <f t="shared" si="45"/>
        <v>0</v>
      </c>
      <c r="AU231" t="s">
        <v>3401</v>
      </c>
      <c r="AV231" s="18">
        <v>42313</v>
      </c>
      <c r="AW231" t="s">
        <v>3403</v>
      </c>
      <c r="AX231" t="str">
        <f t="shared" si="46"/>
        <v>00000000000000</v>
      </c>
      <c r="AY231" s="17">
        <f t="shared" si="47"/>
        <v>830.1</v>
      </c>
      <c r="AZ231" s="17">
        <f t="shared" si="48"/>
        <v>157.50000000000003</v>
      </c>
      <c r="BB231" t="str">
        <f t="shared" si="49"/>
        <v>05/11/2015;00000000000000;830,10;157,50</v>
      </c>
    </row>
    <row r="232" spans="1:54" x14ac:dyDescent="0.25">
      <c r="A232" t="s">
        <v>26</v>
      </c>
      <c r="B232" t="s">
        <v>3034</v>
      </c>
      <c r="C232">
        <v>42312</v>
      </c>
      <c r="D232" t="s">
        <v>2804</v>
      </c>
      <c r="E232" t="s">
        <v>6979</v>
      </c>
      <c r="F232" t="s">
        <v>29</v>
      </c>
      <c r="G232">
        <v>4762.8900000000003</v>
      </c>
      <c r="H232">
        <v>4762.8900000000003</v>
      </c>
      <c r="I232">
        <v>857.32</v>
      </c>
      <c r="J232" t="s">
        <v>30</v>
      </c>
      <c r="K232">
        <v>0</v>
      </c>
      <c r="L232">
        <v>0</v>
      </c>
      <c r="M232" t="s">
        <v>31</v>
      </c>
      <c r="N232">
        <v>0</v>
      </c>
      <c r="O232">
        <v>0</v>
      </c>
      <c r="P232" t="s">
        <v>31</v>
      </c>
      <c r="Q232">
        <v>4762.8900000000003</v>
      </c>
      <c r="R232">
        <v>78.59</v>
      </c>
      <c r="S232" t="s">
        <v>33</v>
      </c>
      <c r="T232">
        <v>4762.8900000000003</v>
      </c>
      <c r="U232">
        <v>361.98</v>
      </c>
      <c r="V232" t="s">
        <v>33</v>
      </c>
      <c r="W232" t="s">
        <v>33</v>
      </c>
      <c r="X232" t="s">
        <v>1055</v>
      </c>
      <c r="Y232" t="s">
        <v>91</v>
      </c>
      <c r="Z232" t="s">
        <v>2812</v>
      </c>
      <c r="AA232" t="s">
        <v>2813</v>
      </c>
      <c r="AC232" s="13" t="str">
        <f t="shared" si="38"/>
        <v>000167326</v>
      </c>
      <c r="AD232" t="str">
        <f t="shared" si="39"/>
        <v>04/11/2015</v>
      </c>
      <c r="AE232" t="str">
        <f t="shared" si="40"/>
        <v>59104760000604</v>
      </c>
      <c r="AF232" s="14">
        <f t="shared" si="41"/>
        <v>4762.8900000000003</v>
      </c>
      <c r="AG232">
        <f t="shared" si="42"/>
        <v>0.17945620000000001</v>
      </c>
      <c r="AH232">
        <f t="shared" si="43"/>
        <v>1</v>
      </c>
      <c r="AI232" s="16">
        <v>6783763</v>
      </c>
      <c r="AJ232" s="16" t="s">
        <v>7250</v>
      </c>
      <c r="AK232" s="16" t="s">
        <v>7328</v>
      </c>
      <c r="AL232" s="16" t="s">
        <v>7114</v>
      </c>
      <c r="AM232" s="16" t="s">
        <v>7143</v>
      </c>
      <c r="AN232">
        <v>1000</v>
      </c>
      <c r="AO232" t="e">
        <f>VLOOKUP(TRIM(AL232),'Parcela Dedutivel'!$A$1:$B$65536,2,FALSE)</f>
        <v>#N/A</v>
      </c>
      <c r="AP232" s="15">
        <f t="shared" si="44"/>
        <v>0</v>
      </c>
      <c r="AQ232" s="16">
        <f t="shared" si="45"/>
        <v>0</v>
      </c>
      <c r="AU232" t="s">
        <v>3406</v>
      </c>
      <c r="AV232" s="18">
        <v>42313</v>
      </c>
      <c r="AW232" t="s">
        <v>3407</v>
      </c>
      <c r="AX232" t="str">
        <f t="shared" si="46"/>
        <v>21089074000116</v>
      </c>
      <c r="AY232" s="17">
        <f t="shared" si="47"/>
        <v>178.5</v>
      </c>
      <c r="AZ232" s="17">
        <f t="shared" si="48"/>
        <v>0.41321999999999992</v>
      </c>
      <c r="BB232" t="str">
        <f t="shared" si="49"/>
        <v>05/11/2015;21089074000116;178,50;0,41</v>
      </c>
    </row>
    <row r="233" spans="1:54" x14ac:dyDescent="0.25">
      <c r="A233" t="s">
        <v>26</v>
      </c>
      <c r="B233" t="s">
        <v>3047</v>
      </c>
      <c r="C233">
        <v>42312</v>
      </c>
      <c r="D233" t="s">
        <v>2787</v>
      </c>
      <c r="E233" t="s">
        <v>6979</v>
      </c>
      <c r="F233" t="s">
        <v>29</v>
      </c>
      <c r="G233">
        <v>6559.13</v>
      </c>
      <c r="H233">
        <v>5703.59</v>
      </c>
      <c r="I233">
        <v>1026.6500000000001</v>
      </c>
      <c r="J233" t="s">
        <v>61</v>
      </c>
      <c r="K233">
        <v>0</v>
      </c>
      <c r="L233">
        <v>0</v>
      </c>
      <c r="M233" t="s">
        <v>31</v>
      </c>
      <c r="N233">
        <v>5703.59</v>
      </c>
      <c r="O233">
        <v>855.54</v>
      </c>
      <c r="P233" t="s">
        <v>2788</v>
      </c>
      <c r="Q233">
        <v>5703.59</v>
      </c>
      <c r="R233">
        <v>94.11</v>
      </c>
      <c r="S233" t="s">
        <v>33</v>
      </c>
      <c r="T233">
        <v>5703.59</v>
      </c>
      <c r="U233">
        <v>433.47</v>
      </c>
      <c r="V233" t="s">
        <v>33</v>
      </c>
      <c r="W233" t="s">
        <v>33</v>
      </c>
      <c r="X233" t="s">
        <v>641</v>
      </c>
      <c r="Y233" t="s">
        <v>91</v>
      </c>
      <c r="Z233" t="s">
        <v>3048</v>
      </c>
      <c r="AA233" t="s">
        <v>3049</v>
      </c>
      <c r="AC233" s="13" t="str">
        <f t="shared" si="38"/>
        <v>000167329</v>
      </c>
      <c r="AD233" t="str">
        <f t="shared" si="39"/>
        <v>04/11/2015</v>
      </c>
      <c r="AE233" t="str">
        <f t="shared" si="40"/>
        <v>59578948000414</v>
      </c>
      <c r="AF233" s="14">
        <f t="shared" si="41"/>
        <v>6559.13</v>
      </c>
      <c r="AG233">
        <f t="shared" si="42"/>
        <v>0</v>
      </c>
      <c r="AH233">
        <f t="shared" si="43"/>
        <v>1</v>
      </c>
      <c r="AI233" s="16">
        <v>6783181</v>
      </c>
      <c r="AJ233" s="16" t="s">
        <v>7181</v>
      </c>
      <c r="AK233" s="16" t="s">
        <v>7329</v>
      </c>
      <c r="AL233" s="16" t="s">
        <v>7115</v>
      </c>
      <c r="AM233" s="16" t="s">
        <v>7140</v>
      </c>
      <c r="AN233">
        <v>5000</v>
      </c>
      <c r="AO233" t="e">
        <f>VLOOKUP(TRIM(AL233),'Parcela Dedutivel'!$A$1:$B$65536,2,FALSE)</f>
        <v>#N/A</v>
      </c>
      <c r="AP233" s="15">
        <f t="shared" si="44"/>
        <v>0</v>
      </c>
      <c r="AQ233" s="16">
        <f t="shared" si="45"/>
        <v>0</v>
      </c>
      <c r="AU233" t="s">
        <v>3410</v>
      </c>
      <c r="AV233" s="18">
        <v>42313</v>
      </c>
      <c r="AW233" t="s">
        <v>399</v>
      </c>
      <c r="AX233" t="str">
        <f t="shared" si="46"/>
        <v>11391621000160</v>
      </c>
      <c r="AY233" s="17">
        <f t="shared" si="47"/>
        <v>317.45999999999998</v>
      </c>
      <c r="AZ233" s="17">
        <f t="shared" si="48"/>
        <v>0</v>
      </c>
      <c r="BB233" t="str">
        <f t="shared" si="49"/>
        <v>05/11/2015;11391621000160;317,46;0,00</v>
      </c>
    </row>
    <row r="234" spans="1:54" x14ac:dyDescent="0.25">
      <c r="A234" t="s">
        <v>26</v>
      </c>
      <c r="B234" t="s">
        <v>3050</v>
      </c>
      <c r="C234">
        <v>42312</v>
      </c>
      <c r="D234" t="s">
        <v>2841</v>
      </c>
      <c r="E234" t="s">
        <v>6979</v>
      </c>
      <c r="F234" t="s">
        <v>1581</v>
      </c>
      <c r="G234">
        <v>2808.93</v>
      </c>
      <c r="H234">
        <v>2808.93</v>
      </c>
      <c r="I234">
        <v>196.63</v>
      </c>
      <c r="J234" t="s">
        <v>30</v>
      </c>
      <c r="K234">
        <v>0</v>
      </c>
      <c r="L234">
        <v>0</v>
      </c>
      <c r="M234" t="s">
        <v>31</v>
      </c>
      <c r="N234">
        <v>0</v>
      </c>
      <c r="O234">
        <v>0</v>
      </c>
      <c r="P234" t="s">
        <v>31</v>
      </c>
      <c r="Q234">
        <v>2808.93</v>
      </c>
      <c r="R234">
        <v>46.35</v>
      </c>
      <c r="S234" t="s">
        <v>33</v>
      </c>
      <c r="T234">
        <v>2808.93</v>
      </c>
      <c r="U234">
        <v>213.48000000000002</v>
      </c>
      <c r="V234" t="s">
        <v>33</v>
      </c>
      <c r="W234" t="s">
        <v>33</v>
      </c>
      <c r="X234" t="s">
        <v>3051</v>
      </c>
      <c r="Y234" t="s">
        <v>364</v>
      </c>
      <c r="Z234" t="s">
        <v>1834</v>
      </c>
      <c r="AA234" t="s">
        <v>1835</v>
      </c>
      <c r="AC234" s="13" t="str">
        <f t="shared" si="38"/>
        <v>000167330</v>
      </c>
      <c r="AD234" t="str">
        <f t="shared" si="39"/>
        <v>04/11/2015</v>
      </c>
      <c r="AE234" t="str">
        <f t="shared" si="40"/>
        <v>35815653000103</v>
      </c>
      <c r="AF234" s="14">
        <f t="shared" si="41"/>
        <v>2808.93</v>
      </c>
      <c r="AG234">
        <f t="shared" si="42"/>
        <v>0</v>
      </c>
      <c r="AH234">
        <f t="shared" si="43"/>
        <v>1</v>
      </c>
      <c r="AI234" s="16">
        <v>6783181</v>
      </c>
      <c r="AJ234" s="16" t="s">
        <v>7181</v>
      </c>
      <c r="AK234" s="16" t="s">
        <v>7329</v>
      </c>
      <c r="AL234" s="16" t="s">
        <v>7020</v>
      </c>
      <c r="AM234" s="16" t="s">
        <v>7140</v>
      </c>
      <c r="AN234">
        <v>10000</v>
      </c>
      <c r="AO234">
        <f>VLOOKUP(TRIM(AL234),'Parcela Dedutivel'!$A$1:$B$65536,2,FALSE)</f>
        <v>0.16457996000000003</v>
      </c>
      <c r="AP234" s="15">
        <f t="shared" si="44"/>
        <v>0.16457996000000003</v>
      </c>
      <c r="AQ234" s="16">
        <f t="shared" si="45"/>
        <v>1645.7996000000003</v>
      </c>
      <c r="AU234" t="s">
        <v>3413</v>
      </c>
      <c r="AV234" s="18">
        <v>42313</v>
      </c>
      <c r="AW234" t="s">
        <v>3114</v>
      </c>
      <c r="AX234" t="str">
        <f t="shared" si="46"/>
        <v>43375930000132</v>
      </c>
      <c r="AY234" s="17">
        <f t="shared" si="47"/>
        <v>45</v>
      </c>
      <c r="AZ234" s="17">
        <f t="shared" si="48"/>
        <v>0</v>
      </c>
      <c r="BB234" t="str">
        <f t="shared" si="49"/>
        <v>05/11/2015;43375930000132;45,00;0,00</v>
      </c>
    </row>
    <row r="235" spans="1:54" x14ac:dyDescent="0.25">
      <c r="A235" t="s">
        <v>26</v>
      </c>
      <c r="B235" t="s">
        <v>3052</v>
      </c>
      <c r="C235">
        <v>42312</v>
      </c>
      <c r="D235" t="s">
        <v>2841</v>
      </c>
      <c r="E235" t="s">
        <v>6979</v>
      </c>
      <c r="F235" t="s">
        <v>1590</v>
      </c>
      <c r="G235">
        <v>3664.88</v>
      </c>
      <c r="H235">
        <v>3664.88</v>
      </c>
      <c r="I235">
        <v>256.54000000000002</v>
      </c>
      <c r="J235" t="s">
        <v>30</v>
      </c>
      <c r="K235">
        <v>0</v>
      </c>
      <c r="L235">
        <v>0</v>
      </c>
      <c r="M235" t="s">
        <v>31</v>
      </c>
      <c r="N235">
        <v>0</v>
      </c>
      <c r="O235">
        <v>0</v>
      </c>
      <c r="P235" t="s">
        <v>31</v>
      </c>
      <c r="Q235">
        <v>3664.88</v>
      </c>
      <c r="R235">
        <v>60.47</v>
      </c>
      <c r="S235" t="s">
        <v>33</v>
      </c>
      <c r="T235">
        <v>3664.88</v>
      </c>
      <c r="U235">
        <v>278.53000000000003</v>
      </c>
      <c r="V235" t="s">
        <v>33</v>
      </c>
      <c r="W235" t="s">
        <v>33</v>
      </c>
      <c r="X235" t="s">
        <v>3053</v>
      </c>
      <c r="Y235" t="s">
        <v>198</v>
      </c>
      <c r="Z235" t="s">
        <v>199</v>
      </c>
      <c r="AA235" t="s">
        <v>200</v>
      </c>
      <c r="AC235" s="13" t="str">
        <f t="shared" si="38"/>
        <v>000167331</v>
      </c>
      <c r="AD235" t="str">
        <f t="shared" si="39"/>
        <v>04/11/2015</v>
      </c>
      <c r="AE235" t="str">
        <f t="shared" si="40"/>
        <v>64858525015762</v>
      </c>
      <c r="AF235" s="14">
        <f t="shared" si="41"/>
        <v>3664.88</v>
      </c>
      <c r="AG235">
        <f t="shared" si="42"/>
        <v>0</v>
      </c>
      <c r="AH235">
        <f t="shared" si="43"/>
        <v>1</v>
      </c>
      <c r="AI235" s="16">
        <v>6783181</v>
      </c>
      <c r="AJ235" s="16" t="s">
        <v>7181</v>
      </c>
      <c r="AK235" s="16" t="s">
        <v>7329</v>
      </c>
      <c r="AL235" s="16" t="s">
        <v>7021</v>
      </c>
      <c r="AM235" s="16" t="s">
        <v>7140</v>
      </c>
      <c r="AN235">
        <v>5000</v>
      </c>
      <c r="AO235" t="e">
        <f>VLOOKUP(TRIM(AL235),'Parcela Dedutivel'!$A$1:$B$65536,2,FALSE)</f>
        <v>#N/A</v>
      </c>
      <c r="AP235" s="15">
        <f t="shared" si="44"/>
        <v>0</v>
      </c>
      <c r="AQ235" s="16">
        <f t="shared" si="45"/>
        <v>0</v>
      </c>
      <c r="AU235" t="s">
        <v>3416</v>
      </c>
      <c r="AV235" s="18">
        <v>42313</v>
      </c>
      <c r="AW235" t="s">
        <v>3114</v>
      </c>
      <c r="AX235" t="str">
        <f t="shared" si="46"/>
        <v>43375930000132</v>
      </c>
      <c r="AY235" s="17">
        <f t="shared" si="47"/>
        <v>127.4</v>
      </c>
      <c r="AZ235" s="17">
        <f t="shared" si="48"/>
        <v>0</v>
      </c>
      <c r="BB235" t="str">
        <f t="shared" si="49"/>
        <v>05/11/2015;43375930000132;127,40;0,00</v>
      </c>
    </row>
    <row r="236" spans="1:54" x14ac:dyDescent="0.25">
      <c r="A236" t="s">
        <v>26</v>
      </c>
      <c r="B236" t="s">
        <v>3054</v>
      </c>
      <c r="C236">
        <v>42312</v>
      </c>
      <c r="D236" t="s">
        <v>2804</v>
      </c>
      <c r="E236" t="s">
        <v>6979</v>
      </c>
      <c r="F236" t="s">
        <v>29</v>
      </c>
      <c r="G236">
        <v>972</v>
      </c>
      <c r="H236">
        <v>0</v>
      </c>
      <c r="I236">
        <v>0</v>
      </c>
      <c r="J236" t="s">
        <v>31</v>
      </c>
      <c r="K236">
        <v>0</v>
      </c>
      <c r="L236">
        <v>0</v>
      </c>
      <c r="M236" t="s">
        <v>31</v>
      </c>
      <c r="N236">
        <v>0</v>
      </c>
      <c r="O236">
        <v>0</v>
      </c>
      <c r="P236" t="s">
        <v>31</v>
      </c>
      <c r="Q236">
        <v>972</v>
      </c>
      <c r="R236">
        <v>16.04</v>
      </c>
      <c r="S236" t="s">
        <v>33</v>
      </c>
      <c r="T236">
        <v>972</v>
      </c>
      <c r="U236">
        <v>73.87</v>
      </c>
      <c r="V236" t="s">
        <v>33</v>
      </c>
      <c r="W236" t="s">
        <v>33</v>
      </c>
      <c r="X236" t="s">
        <v>3055</v>
      </c>
      <c r="Y236" t="s">
        <v>91</v>
      </c>
      <c r="Z236" t="s">
        <v>3056</v>
      </c>
      <c r="AA236" t="s">
        <v>3057</v>
      </c>
      <c r="AC236" s="13" t="str">
        <f t="shared" si="38"/>
        <v>000167332</v>
      </c>
      <c r="AD236" t="str">
        <f t="shared" si="39"/>
        <v>04/11/2015</v>
      </c>
      <c r="AE236" t="str">
        <f t="shared" si="40"/>
        <v>74404229000551</v>
      </c>
      <c r="AF236" s="14">
        <f t="shared" si="41"/>
        <v>972</v>
      </c>
      <c r="AG236">
        <f t="shared" si="42"/>
        <v>0</v>
      </c>
      <c r="AH236">
        <f t="shared" si="43"/>
        <v>1</v>
      </c>
      <c r="AI236" s="16">
        <v>6783199</v>
      </c>
      <c r="AJ236" s="16" t="s">
        <v>7146</v>
      </c>
      <c r="AK236" s="16" t="s">
        <v>7330</v>
      </c>
      <c r="AL236" s="16" t="s">
        <v>7116</v>
      </c>
      <c r="AM236" s="16" t="s">
        <v>7140</v>
      </c>
      <c r="AN236">
        <v>20000</v>
      </c>
      <c r="AO236" t="e">
        <f>VLOOKUP(TRIM(AL236),'Parcela Dedutivel'!$A$1:$B$65536,2,FALSE)</f>
        <v>#N/A</v>
      </c>
      <c r="AP236" s="15">
        <f t="shared" si="44"/>
        <v>0</v>
      </c>
      <c r="AQ236" s="16">
        <f t="shared" si="45"/>
        <v>0</v>
      </c>
      <c r="AU236" t="s">
        <v>3420</v>
      </c>
      <c r="AV236" s="18">
        <v>42313</v>
      </c>
      <c r="AW236" t="s">
        <v>641</v>
      </c>
      <c r="AX236" t="str">
        <f t="shared" si="46"/>
        <v>59578948000414</v>
      </c>
      <c r="AY236" s="17">
        <f t="shared" si="47"/>
        <v>2756.21</v>
      </c>
      <c r="AZ236" s="17">
        <f t="shared" si="48"/>
        <v>0</v>
      </c>
      <c r="BB236" t="str">
        <f t="shared" si="49"/>
        <v>05/11/2015;59578948000414;2756,21;0,00</v>
      </c>
    </row>
    <row r="237" spans="1:54" x14ac:dyDescent="0.25">
      <c r="A237" t="s">
        <v>26</v>
      </c>
      <c r="B237" t="s">
        <v>3058</v>
      </c>
      <c r="C237">
        <v>42312</v>
      </c>
      <c r="D237" t="s">
        <v>2804</v>
      </c>
      <c r="E237" t="s">
        <v>6979</v>
      </c>
      <c r="F237" t="s">
        <v>29</v>
      </c>
      <c r="G237">
        <v>964.95</v>
      </c>
      <c r="H237">
        <v>964.95</v>
      </c>
      <c r="I237">
        <v>173.69</v>
      </c>
      <c r="J237" t="s">
        <v>30</v>
      </c>
      <c r="K237">
        <v>0</v>
      </c>
      <c r="L237">
        <v>0</v>
      </c>
      <c r="M237" t="s">
        <v>31</v>
      </c>
      <c r="N237">
        <v>0</v>
      </c>
      <c r="O237">
        <v>0</v>
      </c>
      <c r="P237" t="s">
        <v>31</v>
      </c>
      <c r="Q237">
        <v>964.95</v>
      </c>
      <c r="R237">
        <v>15.92</v>
      </c>
      <c r="S237" t="s">
        <v>33</v>
      </c>
      <c r="T237">
        <v>964.95</v>
      </c>
      <c r="U237">
        <v>73.34</v>
      </c>
      <c r="V237" t="s">
        <v>33</v>
      </c>
      <c r="W237" t="s">
        <v>33</v>
      </c>
      <c r="X237" t="s">
        <v>3059</v>
      </c>
      <c r="Y237" t="s">
        <v>1378</v>
      </c>
      <c r="Z237" t="s">
        <v>3060</v>
      </c>
      <c r="AA237" t="s">
        <v>3061</v>
      </c>
      <c r="AC237" s="13" t="str">
        <f t="shared" si="38"/>
        <v>000167333</v>
      </c>
      <c r="AD237" t="str">
        <f t="shared" si="39"/>
        <v>04/11/2015</v>
      </c>
      <c r="AE237" t="str">
        <f t="shared" si="40"/>
        <v>01641045000108</v>
      </c>
      <c r="AF237" s="14">
        <f t="shared" si="41"/>
        <v>964.95</v>
      </c>
      <c r="AG237">
        <f t="shared" si="42"/>
        <v>0</v>
      </c>
      <c r="AH237">
        <f t="shared" si="43"/>
        <v>1</v>
      </c>
      <c r="AI237" s="16">
        <v>6783199</v>
      </c>
      <c r="AJ237" s="16" t="s">
        <v>7146</v>
      </c>
      <c r="AK237" s="16" t="s">
        <v>7330</v>
      </c>
      <c r="AL237" s="16" t="s">
        <v>7117</v>
      </c>
      <c r="AM237" s="16" t="s">
        <v>7140</v>
      </c>
      <c r="AN237">
        <v>20000</v>
      </c>
      <c r="AO237" t="e">
        <f>VLOOKUP(TRIM(AL237),'Parcela Dedutivel'!$A$1:$B$65536,2,FALSE)</f>
        <v>#N/A</v>
      </c>
      <c r="AP237" s="15">
        <f t="shared" si="44"/>
        <v>0</v>
      </c>
      <c r="AQ237" s="16">
        <f t="shared" si="45"/>
        <v>0</v>
      </c>
      <c r="AU237" t="s">
        <v>3430</v>
      </c>
      <c r="AV237" s="18">
        <v>42313</v>
      </c>
      <c r="AW237" t="s">
        <v>2574</v>
      </c>
      <c r="AX237" t="str">
        <f t="shared" si="46"/>
        <v>03523188000140</v>
      </c>
      <c r="AY237" s="17">
        <f t="shared" si="47"/>
        <v>275</v>
      </c>
      <c r="AZ237" s="17">
        <f t="shared" si="48"/>
        <v>0</v>
      </c>
      <c r="BB237" t="str">
        <f t="shared" si="49"/>
        <v>05/11/2015;03523188000140;275,00;0,00</v>
      </c>
    </row>
    <row r="238" spans="1:54" x14ac:dyDescent="0.25">
      <c r="A238" t="s">
        <v>26</v>
      </c>
      <c r="B238" t="s">
        <v>3062</v>
      </c>
      <c r="C238">
        <v>42312</v>
      </c>
      <c r="D238" t="s">
        <v>2817</v>
      </c>
      <c r="E238" t="s">
        <v>6979</v>
      </c>
      <c r="F238" t="s">
        <v>179</v>
      </c>
      <c r="G238">
        <v>891.43000000000006</v>
      </c>
      <c r="H238">
        <v>891.43000000000006</v>
      </c>
      <c r="I238">
        <v>106.97</v>
      </c>
      <c r="J238" t="s">
        <v>30</v>
      </c>
      <c r="K238">
        <v>0</v>
      </c>
      <c r="L238">
        <v>0</v>
      </c>
      <c r="M238" t="s">
        <v>31</v>
      </c>
      <c r="N238">
        <v>0</v>
      </c>
      <c r="O238">
        <v>0</v>
      </c>
      <c r="P238" t="s">
        <v>31</v>
      </c>
      <c r="Q238">
        <v>891.43000000000006</v>
      </c>
      <c r="R238">
        <v>14.71</v>
      </c>
      <c r="S238" t="s">
        <v>33</v>
      </c>
      <c r="T238">
        <v>891.43000000000006</v>
      </c>
      <c r="U238">
        <v>67.75</v>
      </c>
      <c r="V238" t="s">
        <v>33</v>
      </c>
      <c r="W238" t="s">
        <v>33</v>
      </c>
      <c r="X238" t="s">
        <v>3063</v>
      </c>
      <c r="Y238" t="s">
        <v>1378</v>
      </c>
      <c r="Z238" t="s">
        <v>3060</v>
      </c>
      <c r="AA238" t="s">
        <v>3061</v>
      </c>
      <c r="AC238" s="13" t="str">
        <f t="shared" si="38"/>
        <v>000167334</v>
      </c>
      <c r="AD238" t="str">
        <f t="shared" si="39"/>
        <v>04/11/2015</v>
      </c>
      <c r="AE238" t="str">
        <f t="shared" si="40"/>
        <v>01641045000612</v>
      </c>
      <c r="AF238" s="14">
        <f t="shared" si="41"/>
        <v>891.43000000000006</v>
      </c>
      <c r="AG238">
        <f t="shared" si="42"/>
        <v>0</v>
      </c>
      <c r="AH238">
        <f t="shared" si="43"/>
        <v>1</v>
      </c>
      <c r="AI238" s="16">
        <v>6783199</v>
      </c>
      <c r="AJ238" s="16" t="s">
        <v>7146</v>
      </c>
      <c r="AK238" s="16" t="s">
        <v>7330</v>
      </c>
      <c r="AL238" s="16" t="s">
        <v>7118</v>
      </c>
      <c r="AM238" s="16" t="s">
        <v>7140</v>
      </c>
      <c r="AN238">
        <v>20000</v>
      </c>
      <c r="AO238" t="e">
        <f>VLOOKUP(TRIM(AL238),'Parcela Dedutivel'!$A$1:$B$65536,2,FALSE)</f>
        <v>#N/A</v>
      </c>
      <c r="AP238" s="15">
        <f t="shared" si="44"/>
        <v>0</v>
      </c>
      <c r="AQ238" s="16">
        <f t="shared" si="45"/>
        <v>0</v>
      </c>
      <c r="AU238" t="s">
        <v>3433</v>
      </c>
      <c r="AV238" s="18">
        <v>42313</v>
      </c>
      <c r="AW238" t="s">
        <v>3434</v>
      </c>
      <c r="AX238" t="str">
        <f t="shared" si="46"/>
        <v>66586314000126</v>
      </c>
      <c r="AY238" s="17">
        <f t="shared" si="47"/>
        <v>1086.9000000000001</v>
      </c>
      <c r="AZ238" s="17">
        <f t="shared" si="48"/>
        <v>0</v>
      </c>
      <c r="BB238" t="str">
        <f t="shared" si="49"/>
        <v>05/11/2015;66586314000126;1086,90;0,00</v>
      </c>
    </row>
    <row r="239" spans="1:54" x14ac:dyDescent="0.25">
      <c r="A239" t="s">
        <v>26</v>
      </c>
      <c r="B239" t="s">
        <v>3062</v>
      </c>
      <c r="C239">
        <v>42312</v>
      </c>
      <c r="D239" t="s">
        <v>2817</v>
      </c>
      <c r="E239" t="s">
        <v>6979</v>
      </c>
      <c r="F239" t="s">
        <v>179</v>
      </c>
      <c r="G239">
        <v>720.76</v>
      </c>
      <c r="H239">
        <v>720.76</v>
      </c>
      <c r="I239">
        <v>86.49</v>
      </c>
      <c r="J239" t="s">
        <v>30</v>
      </c>
      <c r="K239">
        <v>0</v>
      </c>
      <c r="L239">
        <v>0</v>
      </c>
      <c r="M239" t="s">
        <v>31</v>
      </c>
      <c r="N239">
        <v>0</v>
      </c>
      <c r="O239">
        <v>0</v>
      </c>
      <c r="P239" t="s">
        <v>31</v>
      </c>
      <c r="Q239">
        <v>720.76</v>
      </c>
      <c r="R239">
        <v>11.89</v>
      </c>
      <c r="S239" t="s">
        <v>33</v>
      </c>
      <c r="T239">
        <v>720.76</v>
      </c>
      <c r="U239">
        <v>54.78</v>
      </c>
      <c r="V239" t="s">
        <v>33</v>
      </c>
      <c r="W239" t="s">
        <v>33</v>
      </c>
      <c r="X239" t="s">
        <v>3063</v>
      </c>
      <c r="Y239" t="s">
        <v>1378</v>
      </c>
      <c r="Z239" t="s">
        <v>3064</v>
      </c>
      <c r="AA239" t="s">
        <v>3065</v>
      </c>
      <c r="AC239" s="13" t="str">
        <f t="shared" si="38"/>
        <v>000167334</v>
      </c>
      <c r="AD239" t="str">
        <f t="shared" si="39"/>
        <v>04/11/2015</v>
      </c>
      <c r="AE239" t="str">
        <f t="shared" si="40"/>
        <v>01641045000612</v>
      </c>
      <c r="AF239" s="14">
        <f t="shared" si="41"/>
        <v>720.76</v>
      </c>
      <c r="AG239">
        <f t="shared" si="42"/>
        <v>0</v>
      </c>
      <c r="AH239">
        <f t="shared" si="43"/>
        <v>1</v>
      </c>
      <c r="AI239" s="16">
        <v>6783873</v>
      </c>
      <c r="AJ239" s="16" t="s">
        <v>7154</v>
      </c>
      <c r="AK239" s="16" t="s">
        <v>7331</v>
      </c>
      <c r="AL239" s="16" t="s">
        <v>7001</v>
      </c>
      <c r="AM239" s="16" t="s">
        <v>7140</v>
      </c>
      <c r="AN239">
        <v>154000</v>
      </c>
      <c r="AO239" t="e">
        <f>VLOOKUP(TRIM(AL239),'Parcela Dedutivel'!$A$1:$B$65536,2,FALSE)</f>
        <v>#N/A</v>
      </c>
      <c r="AP239" s="15">
        <f t="shared" si="44"/>
        <v>0</v>
      </c>
      <c r="AQ239" s="16">
        <f t="shared" si="45"/>
        <v>0</v>
      </c>
      <c r="AU239" t="s">
        <v>3437</v>
      </c>
      <c r="AV239" s="18">
        <v>42313</v>
      </c>
      <c r="AW239" t="s">
        <v>3438</v>
      </c>
      <c r="AX239" t="str">
        <f t="shared" si="46"/>
        <v>52702990000103</v>
      </c>
      <c r="AY239" s="17">
        <f t="shared" si="47"/>
        <v>1803.71</v>
      </c>
      <c r="AZ239" s="17">
        <f t="shared" si="48"/>
        <v>0</v>
      </c>
      <c r="BB239" t="str">
        <f t="shared" si="49"/>
        <v>05/11/2015;52702990000103;1803,71;0,00</v>
      </c>
    </row>
    <row r="240" spans="1:54" x14ac:dyDescent="0.25">
      <c r="A240" t="s">
        <v>26</v>
      </c>
      <c r="B240" t="s">
        <v>3066</v>
      </c>
      <c r="C240">
        <v>42312</v>
      </c>
      <c r="D240" t="s">
        <v>2787</v>
      </c>
      <c r="E240" t="s">
        <v>6979</v>
      </c>
      <c r="F240" t="s">
        <v>29</v>
      </c>
      <c r="G240">
        <v>307.24</v>
      </c>
      <c r="H240">
        <v>307.24</v>
      </c>
      <c r="I240">
        <v>55.300000000000004</v>
      </c>
      <c r="J240" t="s">
        <v>30</v>
      </c>
      <c r="K240">
        <v>0</v>
      </c>
      <c r="L240">
        <v>0</v>
      </c>
      <c r="M240" t="s">
        <v>31</v>
      </c>
      <c r="N240">
        <v>0</v>
      </c>
      <c r="O240">
        <v>0</v>
      </c>
      <c r="P240" t="s">
        <v>31</v>
      </c>
      <c r="Q240">
        <v>307.24</v>
      </c>
      <c r="R240">
        <v>5.07</v>
      </c>
      <c r="S240" t="s">
        <v>33</v>
      </c>
      <c r="T240">
        <v>307.24</v>
      </c>
      <c r="U240">
        <v>23.35</v>
      </c>
      <c r="V240" t="s">
        <v>33</v>
      </c>
      <c r="W240" t="s">
        <v>33</v>
      </c>
      <c r="X240" t="s">
        <v>3067</v>
      </c>
      <c r="Y240" t="s">
        <v>1845</v>
      </c>
      <c r="Z240" t="s">
        <v>1846</v>
      </c>
      <c r="AA240" t="s">
        <v>1847</v>
      </c>
      <c r="AC240" s="13" t="str">
        <f t="shared" si="38"/>
        <v>000167335</v>
      </c>
      <c r="AD240" t="str">
        <f t="shared" si="39"/>
        <v>04/11/2015</v>
      </c>
      <c r="AE240" t="str">
        <f t="shared" si="40"/>
        <v>60425857000185</v>
      </c>
      <c r="AF240" s="14">
        <f t="shared" si="41"/>
        <v>307.24</v>
      </c>
      <c r="AG240">
        <f t="shared" si="42"/>
        <v>0</v>
      </c>
      <c r="AH240">
        <f t="shared" si="43"/>
        <v>1</v>
      </c>
      <c r="AI240" s="16">
        <v>6783831</v>
      </c>
      <c r="AJ240" s="16" t="s">
        <v>7332</v>
      </c>
      <c r="AK240" s="16" t="s">
        <v>7333</v>
      </c>
      <c r="AL240" s="16" t="s">
        <v>7119</v>
      </c>
      <c r="AM240" s="16" t="s">
        <v>7140</v>
      </c>
      <c r="AN240">
        <v>80000</v>
      </c>
      <c r="AO240" t="e">
        <f>VLOOKUP(TRIM(AL240),'Parcela Dedutivel'!$A$1:$B$65536,2,FALSE)</f>
        <v>#N/A</v>
      </c>
      <c r="AP240" s="15">
        <f t="shared" si="44"/>
        <v>0</v>
      </c>
      <c r="AQ240" s="16">
        <f t="shared" si="45"/>
        <v>0</v>
      </c>
      <c r="AU240" t="s">
        <v>3441</v>
      </c>
      <c r="AV240" s="18">
        <v>42313</v>
      </c>
      <c r="AW240" t="s">
        <v>244</v>
      </c>
      <c r="AX240" t="str">
        <f t="shared" si="46"/>
        <v>46044053002906</v>
      </c>
      <c r="AY240" s="17">
        <f t="shared" si="47"/>
        <v>1964.45</v>
      </c>
      <c r="AZ240" s="17">
        <f t="shared" si="48"/>
        <v>0</v>
      </c>
      <c r="BB240" t="str">
        <f t="shared" si="49"/>
        <v>05/11/2015;46044053002906;1964,45;0,00</v>
      </c>
    </row>
    <row r="241" spans="1:54" x14ac:dyDescent="0.25">
      <c r="A241" t="s">
        <v>26</v>
      </c>
      <c r="B241" t="s">
        <v>3068</v>
      </c>
      <c r="C241">
        <v>42312</v>
      </c>
      <c r="D241" t="s">
        <v>2841</v>
      </c>
      <c r="E241" t="s">
        <v>6979</v>
      </c>
      <c r="F241" t="s">
        <v>1643</v>
      </c>
      <c r="G241">
        <v>2000.97</v>
      </c>
      <c r="H241">
        <v>1739.97</v>
      </c>
      <c r="I241">
        <v>69.600000000000009</v>
      </c>
      <c r="J241" t="s">
        <v>61</v>
      </c>
      <c r="K241">
        <v>0</v>
      </c>
      <c r="L241">
        <v>0</v>
      </c>
      <c r="M241" t="s">
        <v>31</v>
      </c>
      <c r="N241">
        <v>1739.97</v>
      </c>
      <c r="O241">
        <v>261</v>
      </c>
      <c r="P241" t="s">
        <v>2788</v>
      </c>
      <c r="Q241">
        <v>1739.97</v>
      </c>
      <c r="R241">
        <v>28.71</v>
      </c>
      <c r="S241" t="s">
        <v>33</v>
      </c>
      <c r="T241">
        <v>1739.97</v>
      </c>
      <c r="U241">
        <v>132.24</v>
      </c>
      <c r="V241" t="s">
        <v>33</v>
      </c>
      <c r="W241" t="s">
        <v>33</v>
      </c>
      <c r="X241" t="s">
        <v>3069</v>
      </c>
      <c r="Y241" t="s">
        <v>91</v>
      </c>
      <c r="Z241" t="s">
        <v>1526</v>
      </c>
      <c r="AA241" t="s">
        <v>1527</v>
      </c>
      <c r="AC241" s="13" t="str">
        <f t="shared" si="38"/>
        <v>000167336</v>
      </c>
      <c r="AD241" t="str">
        <f t="shared" si="39"/>
        <v>04/11/2015</v>
      </c>
      <c r="AE241" t="str">
        <f t="shared" si="40"/>
        <v>46044053001934</v>
      </c>
      <c r="AF241" s="14">
        <f t="shared" si="41"/>
        <v>2000.97</v>
      </c>
      <c r="AG241">
        <f t="shared" si="42"/>
        <v>0</v>
      </c>
      <c r="AH241">
        <f t="shared" si="43"/>
        <v>1</v>
      </c>
      <c r="AI241" s="16">
        <v>6784209</v>
      </c>
      <c r="AJ241" s="16" t="s">
        <v>7162</v>
      </c>
      <c r="AK241" s="16" t="s">
        <v>7334</v>
      </c>
      <c r="AL241" s="16" t="s">
        <v>7120</v>
      </c>
      <c r="AM241" s="16" t="s">
        <v>7140</v>
      </c>
      <c r="AN241">
        <v>60000</v>
      </c>
      <c r="AO241" t="e">
        <f>VLOOKUP(TRIM(AL241),'Parcela Dedutivel'!$A$1:$B$65536,2,FALSE)</f>
        <v>#N/A</v>
      </c>
      <c r="AP241" s="15">
        <f t="shared" si="44"/>
        <v>0</v>
      </c>
      <c r="AQ241" s="16">
        <f t="shared" si="45"/>
        <v>0</v>
      </c>
      <c r="AU241" t="s">
        <v>3442</v>
      </c>
      <c r="AV241" s="18">
        <v>42313</v>
      </c>
      <c r="AW241" t="s">
        <v>3114</v>
      </c>
      <c r="AX241" t="str">
        <f t="shared" si="46"/>
        <v>43375930000132</v>
      </c>
      <c r="AY241" s="17">
        <f t="shared" si="47"/>
        <v>613.52</v>
      </c>
      <c r="AZ241" s="17">
        <f t="shared" si="48"/>
        <v>0</v>
      </c>
      <c r="BB241" t="str">
        <f t="shared" si="49"/>
        <v>05/11/2015;43375930000132;613,52;0,00</v>
      </c>
    </row>
    <row r="242" spans="1:54" x14ac:dyDescent="0.25">
      <c r="A242" t="s">
        <v>26</v>
      </c>
      <c r="B242" t="s">
        <v>3070</v>
      </c>
      <c r="C242">
        <v>42312</v>
      </c>
      <c r="D242" t="s">
        <v>2804</v>
      </c>
      <c r="E242" t="s">
        <v>6979</v>
      </c>
      <c r="F242" t="s">
        <v>29</v>
      </c>
      <c r="G242">
        <v>7033.6500000000005</v>
      </c>
      <c r="H242">
        <v>6116.22</v>
      </c>
      <c r="I242">
        <v>1100.92</v>
      </c>
      <c r="J242" t="s">
        <v>30</v>
      </c>
      <c r="K242">
        <v>0</v>
      </c>
      <c r="L242">
        <v>0</v>
      </c>
      <c r="M242" t="s">
        <v>31</v>
      </c>
      <c r="N242">
        <v>6116.22</v>
      </c>
      <c r="O242">
        <v>917.43000000000006</v>
      </c>
      <c r="P242" t="s">
        <v>2788</v>
      </c>
      <c r="Q242">
        <v>6116.22</v>
      </c>
      <c r="R242">
        <v>100.92</v>
      </c>
      <c r="S242" t="s">
        <v>33</v>
      </c>
      <c r="T242">
        <v>6116.22</v>
      </c>
      <c r="U242">
        <v>464.83</v>
      </c>
      <c r="V242" t="s">
        <v>33</v>
      </c>
      <c r="W242" t="s">
        <v>407</v>
      </c>
      <c r="X242" t="s">
        <v>3022</v>
      </c>
      <c r="Y242" t="s">
        <v>96</v>
      </c>
      <c r="Z242" t="s">
        <v>3071</v>
      </c>
      <c r="AA242" t="s">
        <v>3072</v>
      </c>
      <c r="AC242" s="13" t="str">
        <f t="shared" si="38"/>
        <v>000167337</v>
      </c>
      <c r="AD242" t="str">
        <f t="shared" si="39"/>
        <v>04/11/2015</v>
      </c>
      <c r="AE242" t="str">
        <f t="shared" si="40"/>
        <v>59105999000348</v>
      </c>
      <c r="AF242" s="14">
        <f t="shared" si="41"/>
        <v>7033.6500000000005</v>
      </c>
      <c r="AG242">
        <f t="shared" si="42"/>
        <v>0</v>
      </c>
      <c r="AH242">
        <f t="shared" si="43"/>
        <v>1</v>
      </c>
      <c r="AI242" s="16">
        <v>6784209</v>
      </c>
      <c r="AJ242" s="16" t="s">
        <v>7162</v>
      </c>
      <c r="AK242" s="16" t="s">
        <v>7335</v>
      </c>
      <c r="AL242" s="16" t="s">
        <v>7121</v>
      </c>
      <c r="AM242" s="16" t="s">
        <v>7140</v>
      </c>
      <c r="AN242">
        <v>2000</v>
      </c>
      <c r="AO242" t="e">
        <f>VLOOKUP(TRIM(AL242),'Parcela Dedutivel'!$A$1:$B$65536,2,FALSE)</f>
        <v>#N/A</v>
      </c>
      <c r="AP242" s="15">
        <f t="shared" si="44"/>
        <v>0</v>
      </c>
      <c r="AQ242" s="16">
        <f t="shared" si="45"/>
        <v>0</v>
      </c>
      <c r="AU242" t="s">
        <v>3445</v>
      </c>
      <c r="AV242" s="18">
        <v>42313</v>
      </c>
      <c r="AW242" t="s">
        <v>3446</v>
      </c>
      <c r="AX242" t="str">
        <f t="shared" si="46"/>
        <v>87870952001469</v>
      </c>
      <c r="AY242" s="17">
        <f t="shared" si="47"/>
        <v>212.59</v>
      </c>
      <c r="AZ242" s="17">
        <f t="shared" si="48"/>
        <v>0</v>
      </c>
      <c r="BB242" t="str">
        <f t="shared" si="49"/>
        <v>05/11/2015;87870952001469;212,59;0,00</v>
      </c>
    </row>
    <row r="243" spans="1:54" x14ac:dyDescent="0.25">
      <c r="A243" t="s">
        <v>26</v>
      </c>
      <c r="B243" t="s">
        <v>3070</v>
      </c>
      <c r="C243">
        <v>42312</v>
      </c>
      <c r="D243" t="s">
        <v>2804</v>
      </c>
      <c r="E243" t="s">
        <v>6979</v>
      </c>
      <c r="F243" t="s">
        <v>29</v>
      </c>
      <c r="G243">
        <v>699.8</v>
      </c>
      <c r="H243">
        <v>608.52</v>
      </c>
      <c r="I243">
        <v>109.53</v>
      </c>
      <c r="J243" t="s">
        <v>30</v>
      </c>
      <c r="K243">
        <v>0</v>
      </c>
      <c r="L243">
        <v>0</v>
      </c>
      <c r="M243" t="s">
        <v>31</v>
      </c>
      <c r="N243">
        <v>608.52</v>
      </c>
      <c r="O243">
        <v>91.28</v>
      </c>
      <c r="P243" t="s">
        <v>2788</v>
      </c>
      <c r="Q243">
        <v>608.52</v>
      </c>
      <c r="R243">
        <v>10.040000000000001</v>
      </c>
      <c r="S243" t="s">
        <v>33</v>
      </c>
      <c r="T243">
        <v>608.52</v>
      </c>
      <c r="U243">
        <v>46.25</v>
      </c>
      <c r="V243" t="s">
        <v>33</v>
      </c>
      <c r="W243" t="s">
        <v>407</v>
      </c>
      <c r="X243" t="s">
        <v>3022</v>
      </c>
      <c r="Y243" t="s">
        <v>91</v>
      </c>
      <c r="Z243" t="s">
        <v>3025</v>
      </c>
      <c r="AA243" t="s">
        <v>3026</v>
      </c>
      <c r="AC243" s="13" t="str">
        <f t="shared" si="38"/>
        <v>000167337</v>
      </c>
      <c r="AD243" t="str">
        <f t="shared" si="39"/>
        <v>04/11/2015</v>
      </c>
      <c r="AE243" t="str">
        <f t="shared" si="40"/>
        <v>59105999000348</v>
      </c>
      <c r="AF243" s="14">
        <f t="shared" si="41"/>
        <v>699.8</v>
      </c>
      <c r="AG243">
        <f t="shared" si="42"/>
        <v>0</v>
      </c>
      <c r="AH243">
        <f t="shared" si="43"/>
        <v>1</v>
      </c>
      <c r="AI243" s="16">
        <v>6784209</v>
      </c>
      <c r="AJ243" s="16" t="s">
        <v>7162</v>
      </c>
      <c r="AK243" s="16" t="s">
        <v>7335</v>
      </c>
      <c r="AL243" s="16" t="s">
        <v>7122</v>
      </c>
      <c r="AM243" s="16" t="s">
        <v>7140</v>
      </c>
      <c r="AN243">
        <v>30000</v>
      </c>
      <c r="AO243" t="e">
        <f>VLOOKUP(TRIM(AL243),'Parcela Dedutivel'!$A$1:$B$65536,2,FALSE)</f>
        <v>#N/A</v>
      </c>
      <c r="AP243" s="15">
        <f t="shared" si="44"/>
        <v>0</v>
      </c>
      <c r="AQ243" s="16">
        <f t="shared" si="45"/>
        <v>0</v>
      </c>
      <c r="AU243" t="s">
        <v>3449</v>
      </c>
      <c r="AV243" s="18">
        <v>42313</v>
      </c>
      <c r="AW243" t="s">
        <v>2574</v>
      </c>
      <c r="AX243" t="str">
        <f t="shared" si="46"/>
        <v>03523188000140</v>
      </c>
      <c r="AY243" s="17">
        <f t="shared" si="47"/>
        <v>33.21</v>
      </c>
      <c r="AZ243" s="17">
        <f t="shared" si="48"/>
        <v>0</v>
      </c>
      <c r="BB243" t="str">
        <f t="shared" si="49"/>
        <v>05/11/2015;03523188000140;33,21;0,00</v>
      </c>
    </row>
    <row r="244" spans="1:54" x14ac:dyDescent="0.25">
      <c r="A244" t="s">
        <v>26</v>
      </c>
      <c r="B244" t="s">
        <v>3070</v>
      </c>
      <c r="C244">
        <v>42312</v>
      </c>
      <c r="D244" t="s">
        <v>2787</v>
      </c>
      <c r="E244" t="s">
        <v>6979</v>
      </c>
      <c r="F244" t="s">
        <v>29</v>
      </c>
      <c r="G244">
        <v>776.25</v>
      </c>
      <c r="H244">
        <v>776.25</v>
      </c>
      <c r="I244">
        <v>139.72999999999999</v>
      </c>
      <c r="J244" t="s">
        <v>30</v>
      </c>
      <c r="K244">
        <v>0</v>
      </c>
      <c r="L244">
        <v>0</v>
      </c>
      <c r="M244" t="s">
        <v>31</v>
      </c>
      <c r="N244">
        <v>0</v>
      </c>
      <c r="O244">
        <v>0</v>
      </c>
      <c r="P244" t="s">
        <v>31</v>
      </c>
      <c r="Q244">
        <v>776.25</v>
      </c>
      <c r="R244">
        <v>12.81</v>
      </c>
      <c r="S244" t="s">
        <v>33</v>
      </c>
      <c r="T244">
        <v>776.25</v>
      </c>
      <c r="U244">
        <v>59</v>
      </c>
      <c r="V244" t="s">
        <v>33</v>
      </c>
      <c r="W244" t="s">
        <v>407</v>
      </c>
      <c r="X244" t="s">
        <v>3022</v>
      </c>
      <c r="Y244" t="s">
        <v>99</v>
      </c>
      <c r="Z244" t="s">
        <v>373</v>
      </c>
      <c r="AA244" t="s">
        <v>3027</v>
      </c>
      <c r="AC244" s="13" t="str">
        <f t="shared" si="38"/>
        <v>000167337</v>
      </c>
      <c r="AD244" t="str">
        <f t="shared" si="39"/>
        <v>04/11/2015</v>
      </c>
      <c r="AE244" t="str">
        <f t="shared" si="40"/>
        <v>59105999000348</v>
      </c>
      <c r="AF244" s="14">
        <f t="shared" si="41"/>
        <v>776.25</v>
      </c>
      <c r="AG244">
        <f t="shared" si="42"/>
        <v>0</v>
      </c>
      <c r="AH244">
        <f t="shared" si="43"/>
        <v>1</v>
      </c>
      <c r="AI244" s="16">
        <v>6784209</v>
      </c>
      <c r="AJ244" s="16" t="s">
        <v>7162</v>
      </c>
      <c r="AK244" s="16" t="s">
        <v>7335</v>
      </c>
      <c r="AL244" s="16" t="s">
        <v>7123</v>
      </c>
      <c r="AM244" s="16" t="s">
        <v>7140</v>
      </c>
      <c r="AN244">
        <v>40000</v>
      </c>
      <c r="AO244" t="e">
        <f>VLOOKUP(TRIM(AL244),'Parcela Dedutivel'!$A$1:$B$65536,2,FALSE)</f>
        <v>#N/A</v>
      </c>
      <c r="AP244" s="15">
        <f t="shared" si="44"/>
        <v>0</v>
      </c>
      <c r="AQ244" s="16">
        <f t="shared" si="45"/>
        <v>0</v>
      </c>
      <c r="AU244" t="s">
        <v>3457</v>
      </c>
      <c r="AV244" s="18">
        <v>42313</v>
      </c>
      <c r="AW244" t="s">
        <v>3458</v>
      </c>
      <c r="AX244" t="str">
        <f t="shared" si="46"/>
        <v>03715168000171</v>
      </c>
      <c r="AY244" s="17">
        <f t="shared" si="47"/>
        <v>208.6</v>
      </c>
      <c r="AZ244" s="17">
        <f t="shared" si="48"/>
        <v>0</v>
      </c>
      <c r="BB244" t="str">
        <f t="shared" si="49"/>
        <v>05/11/2015;03715168000171;208,60;0,00</v>
      </c>
    </row>
    <row r="245" spans="1:54" x14ac:dyDescent="0.25">
      <c r="A245" t="s">
        <v>26</v>
      </c>
      <c r="B245" t="s">
        <v>3073</v>
      </c>
      <c r="C245">
        <v>42312</v>
      </c>
      <c r="D245" t="s">
        <v>2804</v>
      </c>
      <c r="E245" t="s">
        <v>6979</v>
      </c>
      <c r="F245" t="s">
        <v>29</v>
      </c>
      <c r="G245">
        <v>32.200000000000003</v>
      </c>
      <c r="H245">
        <v>28</v>
      </c>
      <c r="I245">
        <v>5.04</v>
      </c>
      <c r="J245" t="s">
        <v>30</v>
      </c>
      <c r="K245">
        <v>0</v>
      </c>
      <c r="L245">
        <v>0</v>
      </c>
      <c r="M245" t="s">
        <v>31</v>
      </c>
      <c r="N245">
        <v>28</v>
      </c>
      <c r="O245">
        <v>4.2</v>
      </c>
      <c r="P245" t="s">
        <v>2788</v>
      </c>
      <c r="Q245">
        <v>28</v>
      </c>
      <c r="R245">
        <v>0.46</v>
      </c>
      <c r="S245" t="s">
        <v>33</v>
      </c>
      <c r="T245">
        <v>28</v>
      </c>
      <c r="U245">
        <v>2.13</v>
      </c>
      <c r="V245" t="s">
        <v>33</v>
      </c>
      <c r="W245" t="s">
        <v>33</v>
      </c>
      <c r="X245" t="s">
        <v>771</v>
      </c>
      <c r="Y245" t="s">
        <v>96</v>
      </c>
      <c r="Z245" t="s">
        <v>3074</v>
      </c>
      <c r="AA245" t="s">
        <v>782</v>
      </c>
      <c r="AC245" s="13" t="str">
        <f t="shared" si="38"/>
        <v>000167338</v>
      </c>
      <c r="AD245" t="str">
        <f t="shared" si="39"/>
        <v>04/11/2015</v>
      </c>
      <c r="AE245" t="str">
        <f t="shared" si="40"/>
        <v>01192333001366</v>
      </c>
      <c r="AF245" s="14">
        <f t="shared" si="41"/>
        <v>32.200000000000003</v>
      </c>
      <c r="AG245">
        <f t="shared" si="42"/>
        <v>16.360330000000001</v>
      </c>
      <c r="AH245">
        <f t="shared" si="43"/>
        <v>1</v>
      </c>
      <c r="AI245" s="16">
        <v>6789550</v>
      </c>
      <c r="AJ245" s="16" t="s">
        <v>7336</v>
      </c>
      <c r="AK245" s="16" t="s">
        <v>7337</v>
      </c>
      <c r="AL245" s="16" t="s">
        <v>7124</v>
      </c>
      <c r="AM245" s="16" t="s">
        <v>7140</v>
      </c>
      <c r="AN245">
        <v>16000</v>
      </c>
      <c r="AO245" t="e">
        <f>VLOOKUP(TRIM(AL245),'Parcela Dedutivel'!$A$1:$B$65536,2,FALSE)</f>
        <v>#N/A</v>
      </c>
      <c r="AP245" s="15">
        <f t="shared" si="44"/>
        <v>0</v>
      </c>
      <c r="AQ245" s="16">
        <f t="shared" si="45"/>
        <v>0</v>
      </c>
      <c r="AU245" t="s">
        <v>3461</v>
      </c>
      <c r="AV245" s="18">
        <v>42313</v>
      </c>
      <c r="AW245" t="s">
        <v>2574</v>
      </c>
      <c r="AX245" t="str">
        <f t="shared" si="46"/>
        <v>03523188000140</v>
      </c>
      <c r="AY245" s="17">
        <f t="shared" si="47"/>
        <v>73.05</v>
      </c>
      <c r="AZ245" s="17">
        <f t="shared" si="48"/>
        <v>0</v>
      </c>
      <c r="BB245" t="str">
        <f t="shared" si="49"/>
        <v>05/11/2015;03523188000140;73,05;0,00</v>
      </c>
    </row>
    <row r="246" spans="1:54" x14ac:dyDescent="0.25">
      <c r="A246" t="s">
        <v>26</v>
      </c>
      <c r="B246" t="s">
        <v>3075</v>
      </c>
      <c r="C246">
        <v>42312</v>
      </c>
      <c r="D246" t="s">
        <v>2787</v>
      </c>
      <c r="E246" t="s">
        <v>6979</v>
      </c>
      <c r="F246" t="s">
        <v>29</v>
      </c>
      <c r="G246">
        <v>250.55</v>
      </c>
      <c r="H246">
        <v>269.74</v>
      </c>
      <c r="I246">
        <v>48.550000000000004</v>
      </c>
      <c r="J246" t="s">
        <v>61</v>
      </c>
      <c r="K246">
        <v>0</v>
      </c>
      <c r="L246">
        <v>0</v>
      </c>
      <c r="M246" t="s">
        <v>31</v>
      </c>
      <c r="N246">
        <v>234.56</v>
      </c>
      <c r="O246">
        <v>35.18</v>
      </c>
      <c r="P246" t="s">
        <v>2788</v>
      </c>
      <c r="Q246">
        <v>234.56</v>
      </c>
      <c r="R246">
        <v>3.87</v>
      </c>
      <c r="S246" t="s">
        <v>33</v>
      </c>
      <c r="T246">
        <v>234.56</v>
      </c>
      <c r="U246">
        <v>17.830000000000002</v>
      </c>
      <c r="V246" t="s">
        <v>33</v>
      </c>
      <c r="W246" t="s">
        <v>33</v>
      </c>
      <c r="X246" t="s">
        <v>3076</v>
      </c>
      <c r="Y246" t="s">
        <v>91</v>
      </c>
      <c r="Z246" t="s">
        <v>2524</v>
      </c>
      <c r="AA246" t="s">
        <v>2525</v>
      </c>
      <c r="AC246" s="13" t="str">
        <f t="shared" si="38"/>
        <v>000167339</v>
      </c>
      <c r="AD246" t="str">
        <f t="shared" si="39"/>
        <v>04/11/2015</v>
      </c>
      <c r="AE246" t="str">
        <f t="shared" si="40"/>
        <v>03910100000143</v>
      </c>
      <c r="AF246" s="14">
        <f t="shared" si="41"/>
        <v>250.55</v>
      </c>
      <c r="AG246">
        <f t="shared" si="42"/>
        <v>0</v>
      </c>
      <c r="AH246">
        <f t="shared" si="43"/>
        <v>1</v>
      </c>
      <c r="AI246" s="16">
        <v>6784209</v>
      </c>
      <c r="AJ246" s="16" t="s">
        <v>7162</v>
      </c>
      <c r="AK246" s="16" t="s">
        <v>7338</v>
      </c>
      <c r="AL246" s="16" t="s">
        <v>7125</v>
      </c>
      <c r="AM246" s="16" t="s">
        <v>7140</v>
      </c>
      <c r="AN246">
        <v>20000</v>
      </c>
      <c r="AO246" t="e">
        <f>VLOOKUP(TRIM(AL246),'Parcela Dedutivel'!$A$1:$B$65536,2,FALSE)</f>
        <v>#N/A</v>
      </c>
      <c r="AP246" s="15">
        <f t="shared" si="44"/>
        <v>0</v>
      </c>
      <c r="AQ246" s="16">
        <f t="shared" si="45"/>
        <v>0</v>
      </c>
      <c r="AU246" t="s">
        <v>3462</v>
      </c>
      <c r="AV246" s="18">
        <v>42313</v>
      </c>
      <c r="AW246" t="s">
        <v>3463</v>
      </c>
      <c r="AX246" t="str">
        <f t="shared" si="46"/>
        <v>43375930000566</v>
      </c>
      <c r="AY246" s="17">
        <f t="shared" si="47"/>
        <v>866</v>
      </c>
      <c r="AZ246" s="17">
        <f t="shared" si="48"/>
        <v>0</v>
      </c>
      <c r="BB246" t="str">
        <f t="shared" si="49"/>
        <v>05/11/2015;43375930000566;866,00;0,00</v>
      </c>
    </row>
    <row r="247" spans="1:54" x14ac:dyDescent="0.25">
      <c r="A247" t="s">
        <v>26</v>
      </c>
      <c r="B247" t="s">
        <v>3077</v>
      </c>
      <c r="C247">
        <v>42312</v>
      </c>
      <c r="D247" t="s">
        <v>2787</v>
      </c>
      <c r="E247" t="s">
        <v>6979</v>
      </c>
      <c r="F247" t="s">
        <v>29</v>
      </c>
      <c r="G247">
        <v>990.66000000000008</v>
      </c>
      <c r="H247">
        <v>861.44</v>
      </c>
      <c r="I247">
        <v>155.06</v>
      </c>
      <c r="J247" t="s">
        <v>61</v>
      </c>
      <c r="K247">
        <v>0</v>
      </c>
      <c r="L247">
        <v>0</v>
      </c>
      <c r="M247" t="s">
        <v>31</v>
      </c>
      <c r="N247">
        <v>861.44</v>
      </c>
      <c r="O247">
        <v>129.22</v>
      </c>
      <c r="P247" t="s">
        <v>2788</v>
      </c>
      <c r="Q247">
        <v>861.44</v>
      </c>
      <c r="R247">
        <v>14.21</v>
      </c>
      <c r="S247" t="s">
        <v>33</v>
      </c>
      <c r="T247">
        <v>861.44</v>
      </c>
      <c r="U247">
        <v>65.47</v>
      </c>
      <c r="V247" t="s">
        <v>33</v>
      </c>
      <c r="W247" t="s">
        <v>2129</v>
      </c>
      <c r="X247" t="s">
        <v>3078</v>
      </c>
      <c r="Y247" t="s">
        <v>91</v>
      </c>
      <c r="Z247" t="s">
        <v>3079</v>
      </c>
      <c r="AA247" t="s">
        <v>3080</v>
      </c>
      <c r="AC247" s="13" t="str">
        <f t="shared" si="38"/>
        <v>000167340</v>
      </c>
      <c r="AD247" t="str">
        <f t="shared" si="39"/>
        <v>04/11/2015</v>
      </c>
      <c r="AE247" t="str">
        <f t="shared" si="40"/>
        <v>66886144000103</v>
      </c>
      <c r="AF247" s="14">
        <f t="shared" si="41"/>
        <v>990.66000000000008</v>
      </c>
      <c r="AG247">
        <f t="shared" si="42"/>
        <v>0</v>
      </c>
      <c r="AH247">
        <f t="shared" si="43"/>
        <v>1</v>
      </c>
      <c r="AI247" s="16">
        <v>6784209</v>
      </c>
      <c r="AJ247" s="16" t="s">
        <v>7162</v>
      </c>
      <c r="AK247" s="16" t="s">
        <v>7339</v>
      </c>
      <c r="AL247" s="16" t="s">
        <v>7126</v>
      </c>
      <c r="AM247" s="16" t="s">
        <v>7140</v>
      </c>
      <c r="AN247">
        <v>24000</v>
      </c>
      <c r="AO247" t="e">
        <f>VLOOKUP(TRIM(AL247),'Parcela Dedutivel'!$A$1:$B$65536,2,FALSE)</f>
        <v>#N/A</v>
      </c>
      <c r="AP247" s="15">
        <f t="shared" si="44"/>
        <v>0</v>
      </c>
      <c r="AQ247" s="16">
        <f t="shared" si="45"/>
        <v>0</v>
      </c>
      <c r="AU247" t="s">
        <v>3466</v>
      </c>
      <c r="AV247" s="18">
        <v>42313</v>
      </c>
      <c r="AW247" t="s">
        <v>3467</v>
      </c>
      <c r="AX247" t="str">
        <f t="shared" si="46"/>
        <v>07225606000174</v>
      </c>
      <c r="AY247" s="17">
        <f t="shared" si="47"/>
        <v>1296.1499999999999</v>
      </c>
      <c r="AZ247" s="17">
        <f t="shared" si="48"/>
        <v>0</v>
      </c>
      <c r="BB247" t="str">
        <f t="shared" si="49"/>
        <v>05/11/2015;07225606000174;1296,15;0,00</v>
      </c>
    </row>
    <row r="248" spans="1:54" x14ac:dyDescent="0.25">
      <c r="A248" t="s">
        <v>26</v>
      </c>
      <c r="B248" t="s">
        <v>3077</v>
      </c>
      <c r="C248">
        <v>42312</v>
      </c>
      <c r="D248" t="s">
        <v>2787</v>
      </c>
      <c r="E248" t="s">
        <v>6979</v>
      </c>
      <c r="F248" t="s">
        <v>29</v>
      </c>
      <c r="G248">
        <v>888.8900000000001</v>
      </c>
      <c r="H248">
        <v>772.95</v>
      </c>
      <c r="I248">
        <v>139.13</v>
      </c>
      <c r="J248" t="s">
        <v>61</v>
      </c>
      <c r="K248">
        <v>0</v>
      </c>
      <c r="L248">
        <v>0</v>
      </c>
      <c r="M248" t="s">
        <v>31</v>
      </c>
      <c r="N248">
        <v>772.95</v>
      </c>
      <c r="O248">
        <v>115.94</v>
      </c>
      <c r="P248" t="s">
        <v>2788</v>
      </c>
      <c r="Q248">
        <v>772.95</v>
      </c>
      <c r="R248">
        <v>12.75</v>
      </c>
      <c r="S248" t="s">
        <v>33</v>
      </c>
      <c r="T248">
        <v>772.95</v>
      </c>
      <c r="U248">
        <v>58.74</v>
      </c>
      <c r="V248" t="s">
        <v>33</v>
      </c>
      <c r="W248" t="s">
        <v>2129</v>
      </c>
      <c r="X248" t="s">
        <v>3078</v>
      </c>
      <c r="Y248" t="s">
        <v>91</v>
      </c>
      <c r="Z248" t="s">
        <v>130</v>
      </c>
      <c r="AA248" t="s">
        <v>131</v>
      </c>
      <c r="AC248" s="13" t="str">
        <f t="shared" si="38"/>
        <v>000167340</v>
      </c>
      <c r="AD248" t="str">
        <f t="shared" si="39"/>
        <v>04/11/2015</v>
      </c>
      <c r="AE248" t="str">
        <f t="shared" si="40"/>
        <v>66886144000103</v>
      </c>
      <c r="AF248" s="14">
        <f t="shared" si="41"/>
        <v>888.8900000000001</v>
      </c>
      <c r="AG248">
        <f t="shared" si="42"/>
        <v>0</v>
      </c>
      <c r="AH248">
        <f t="shared" si="43"/>
        <v>1</v>
      </c>
      <c r="AI248" s="16">
        <v>6783788</v>
      </c>
      <c r="AJ248" s="16" t="s">
        <v>7226</v>
      </c>
      <c r="AK248" s="16" t="s">
        <v>7340</v>
      </c>
      <c r="AL248" s="16" t="s">
        <v>7127</v>
      </c>
      <c r="AM248" s="16" t="s">
        <v>7143</v>
      </c>
      <c r="AN248">
        <v>100000</v>
      </c>
      <c r="AO248">
        <f>VLOOKUP(TRIM(AL248),'Parcela Dedutivel'!$A$1:$B$65536,2,FALSE)</f>
        <v>0</v>
      </c>
      <c r="AP248" s="15">
        <f t="shared" si="44"/>
        <v>0</v>
      </c>
      <c r="AQ248" s="16">
        <f t="shared" si="45"/>
        <v>0</v>
      </c>
      <c r="AU248" t="s">
        <v>3470</v>
      </c>
      <c r="AV248" s="18">
        <v>42313</v>
      </c>
      <c r="AW248" t="s">
        <v>3471</v>
      </c>
      <c r="AX248" t="str">
        <f t="shared" si="46"/>
        <v>05381281000193</v>
      </c>
      <c r="AY248" s="17">
        <f t="shared" si="47"/>
        <v>1637.15</v>
      </c>
      <c r="AZ248" s="17">
        <f t="shared" si="48"/>
        <v>0</v>
      </c>
      <c r="BB248" t="str">
        <f t="shared" si="49"/>
        <v>05/11/2015;05381281000193;1637,15;0,00</v>
      </c>
    </row>
    <row r="249" spans="1:54" x14ac:dyDescent="0.25">
      <c r="A249" t="s">
        <v>26</v>
      </c>
      <c r="B249" t="s">
        <v>3077</v>
      </c>
      <c r="C249">
        <v>42312</v>
      </c>
      <c r="D249" t="s">
        <v>3081</v>
      </c>
      <c r="E249" t="s">
        <v>6979</v>
      </c>
      <c r="F249" t="s">
        <v>29</v>
      </c>
      <c r="G249">
        <v>3523.6600000000003</v>
      </c>
      <c r="H249">
        <v>3064.05</v>
      </c>
      <c r="I249">
        <v>551.53</v>
      </c>
      <c r="J249" t="s">
        <v>3082</v>
      </c>
      <c r="K249">
        <v>0</v>
      </c>
      <c r="L249">
        <v>0</v>
      </c>
      <c r="M249" t="s">
        <v>31</v>
      </c>
      <c r="N249">
        <v>3064.05</v>
      </c>
      <c r="O249">
        <v>459.61</v>
      </c>
      <c r="P249" t="s">
        <v>2788</v>
      </c>
      <c r="Q249">
        <v>3064.05</v>
      </c>
      <c r="R249">
        <v>50.56</v>
      </c>
      <c r="S249" t="s">
        <v>33</v>
      </c>
      <c r="T249">
        <v>3064.05</v>
      </c>
      <c r="U249">
        <v>232.87</v>
      </c>
      <c r="V249" t="s">
        <v>33</v>
      </c>
      <c r="W249" t="s">
        <v>2129</v>
      </c>
      <c r="X249" t="s">
        <v>3078</v>
      </c>
      <c r="Y249" t="s">
        <v>400</v>
      </c>
      <c r="Z249" t="s">
        <v>987</v>
      </c>
      <c r="AA249" t="s">
        <v>3083</v>
      </c>
      <c r="AC249" s="13" t="str">
        <f t="shared" si="38"/>
        <v>000167340</v>
      </c>
      <c r="AD249" t="str">
        <f t="shared" si="39"/>
        <v>04/11/2015</v>
      </c>
      <c r="AE249" t="str">
        <f t="shared" si="40"/>
        <v>66886144000103</v>
      </c>
      <c r="AF249" s="14">
        <f t="shared" si="41"/>
        <v>3523.6600000000003</v>
      </c>
      <c r="AG249">
        <f t="shared" si="42"/>
        <v>0</v>
      </c>
      <c r="AH249">
        <f t="shared" si="43"/>
        <v>1</v>
      </c>
      <c r="AI249" s="16">
        <v>6783788</v>
      </c>
      <c r="AJ249" s="16" t="s">
        <v>7226</v>
      </c>
      <c r="AK249" s="16" t="s">
        <v>7340</v>
      </c>
      <c r="AL249" s="16" t="s">
        <v>7128</v>
      </c>
      <c r="AM249" s="16" t="s">
        <v>7140</v>
      </c>
      <c r="AN249">
        <v>90000</v>
      </c>
      <c r="AO249" t="e">
        <f>VLOOKUP(TRIM(AL249),'Parcela Dedutivel'!$A$1:$B$65536,2,FALSE)</f>
        <v>#N/A</v>
      </c>
      <c r="AP249" s="15">
        <f t="shared" si="44"/>
        <v>0</v>
      </c>
      <c r="AQ249" s="16">
        <f t="shared" si="45"/>
        <v>0</v>
      </c>
      <c r="AU249" t="s">
        <v>3472</v>
      </c>
      <c r="AV249" s="18">
        <v>42313</v>
      </c>
      <c r="AW249" t="s">
        <v>3473</v>
      </c>
      <c r="AX249" t="str">
        <f t="shared" si="46"/>
        <v>61064911000177</v>
      </c>
      <c r="AY249" s="17">
        <f t="shared" si="47"/>
        <v>4149.5200000000004</v>
      </c>
      <c r="AZ249" s="17">
        <f t="shared" si="48"/>
        <v>0</v>
      </c>
      <c r="BB249" t="str">
        <f t="shared" si="49"/>
        <v>05/11/2015;61064911000177;4149,52;0,00</v>
      </c>
    </row>
    <row r="250" spans="1:54" x14ac:dyDescent="0.25">
      <c r="A250" t="s">
        <v>26</v>
      </c>
      <c r="B250" t="s">
        <v>3084</v>
      </c>
      <c r="C250">
        <v>42312</v>
      </c>
      <c r="D250" t="s">
        <v>2817</v>
      </c>
      <c r="E250" t="s">
        <v>6979</v>
      </c>
      <c r="F250" t="s">
        <v>393</v>
      </c>
      <c r="G250">
        <v>125.01</v>
      </c>
      <c r="H250">
        <v>148.79</v>
      </c>
      <c r="I250">
        <v>17.850000000000001</v>
      </c>
      <c r="J250" t="s">
        <v>307</v>
      </c>
      <c r="K250">
        <v>0</v>
      </c>
      <c r="L250">
        <v>0</v>
      </c>
      <c r="M250" t="s">
        <v>31</v>
      </c>
      <c r="N250">
        <v>129.38</v>
      </c>
      <c r="O250">
        <v>19.41</v>
      </c>
      <c r="P250" t="s">
        <v>2788</v>
      </c>
      <c r="Q250">
        <v>129.38</v>
      </c>
      <c r="R250">
        <v>2.13</v>
      </c>
      <c r="S250" t="s">
        <v>33</v>
      </c>
      <c r="T250">
        <v>129.38</v>
      </c>
      <c r="U250">
        <v>9.83</v>
      </c>
      <c r="V250" t="s">
        <v>33</v>
      </c>
      <c r="W250" t="s">
        <v>3085</v>
      </c>
      <c r="X250" t="s">
        <v>3086</v>
      </c>
      <c r="Y250" t="s">
        <v>91</v>
      </c>
      <c r="Z250" t="s">
        <v>3087</v>
      </c>
      <c r="AA250" t="s">
        <v>3088</v>
      </c>
      <c r="AC250" s="13" t="str">
        <f t="shared" si="38"/>
        <v>000167341</v>
      </c>
      <c r="AD250" t="str">
        <f t="shared" si="39"/>
        <v>04/11/2015</v>
      </c>
      <c r="AE250" t="str">
        <f t="shared" si="40"/>
        <v>39490024000101</v>
      </c>
      <c r="AF250" s="14">
        <f t="shared" si="41"/>
        <v>125.01</v>
      </c>
      <c r="AG250">
        <f t="shared" si="42"/>
        <v>9.9411000000000005</v>
      </c>
      <c r="AH250">
        <f t="shared" si="43"/>
        <v>1</v>
      </c>
      <c r="AI250" s="16">
        <v>6783788</v>
      </c>
      <c r="AJ250" s="16" t="s">
        <v>7226</v>
      </c>
      <c r="AK250" s="16" t="s">
        <v>7340</v>
      </c>
      <c r="AL250" s="16" t="s">
        <v>7129</v>
      </c>
      <c r="AM250" s="16" t="s">
        <v>7143</v>
      </c>
      <c r="AN250">
        <v>100000</v>
      </c>
      <c r="AO250">
        <f>VLOOKUP(TRIM(AL250),'Parcela Dedutivel'!$A$1:$B$65536,2,FALSE)</f>
        <v>0</v>
      </c>
      <c r="AP250" s="15">
        <f t="shared" si="44"/>
        <v>0</v>
      </c>
      <c r="AQ250" s="16">
        <f t="shared" si="45"/>
        <v>0</v>
      </c>
      <c r="AU250" t="s">
        <v>3474</v>
      </c>
      <c r="AV250" s="18">
        <v>42313</v>
      </c>
      <c r="AW250" t="s">
        <v>3351</v>
      </c>
      <c r="AX250" t="str">
        <f t="shared" si="46"/>
        <v>59104422010384</v>
      </c>
      <c r="AY250" s="17">
        <f t="shared" si="47"/>
        <v>936.51</v>
      </c>
      <c r="AZ250" s="17">
        <f t="shared" si="48"/>
        <v>0</v>
      </c>
      <c r="BB250" t="str">
        <f t="shared" si="49"/>
        <v>05/11/2015;59104422010384;936,51;0,00</v>
      </c>
    </row>
    <row r="251" spans="1:54" x14ac:dyDescent="0.25">
      <c r="A251" t="s">
        <v>26</v>
      </c>
      <c r="B251" t="s">
        <v>3089</v>
      </c>
      <c r="C251">
        <v>42312</v>
      </c>
      <c r="D251" t="s">
        <v>2817</v>
      </c>
      <c r="E251" t="s">
        <v>6979</v>
      </c>
      <c r="F251" t="s">
        <v>179</v>
      </c>
      <c r="G251">
        <v>136.41</v>
      </c>
      <c r="H251">
        <v>118.62</v>
      </c>
      <c r="I251">
        <v>4.74</v>
      </c>
      <c r="J251" t="s">
        <v>780</v>
      </c>
      <c r="K251">
        <v>0</v>
      </c>
      <c r="L251">
        <v>0</v>
      </c>
      <c r="M251" t="s">
        <v>31</v>
      </c>
      <c r="N251">
        <v>118.62</v>
      </c>
      <c r="O251">
        <v>17.79</v>
      </c>
      <c r="P251" t="s">
        <v>2788</v>
      </c>
      <c r="Q251">
        <v>118.62</v>
      </c>
      <c r="R251">
        <v>1.96</v>
      </c>
      <c r="S251" t="s">
        <v>33</v>
      </c>
      <c r="T251">
        <v>118.62</v>
      </c>
      <c r="U251">
        <v>9.02</v>
      </c>
      <c r="V251" t="s">
        <v>33</v>
      </c>
      <c r="W251" t="s">
        <v>33</v>
      </c>
      <c r="X251" t="s">
        <v>3006</v>
      </c>
      <c r="Y251" t="s">
        <v>91</v>
      </c>
      <c r="Z251" t="s">
        <v>3090</v>
      </c>
      <c r="AA251" t="s">
        <v>3091</v>
      </c>
      <c r="AC251" s="13" t="str">
        <f t="shared" si="38"/>
        <v>000167342</v>
      </c>
      <c r="AD251" t="str">
        <f t="shared" si="39"/>
        <v>04/11/2015</v>
      </c>
      <c r="AE251" t="str">
        <f t="shared" si="40"/>
        <v>76487032000125</v>
      </c>
      <c r="AF251" s="14">
        <f t="shared" si="41"/>
        <v>136.41</v>
      </c>
      <c r="AG251">
        <f t="shared" si="42"/>
        <v>0</v>
      </c>
      <c r="AH251">
        <f t="shared" si="43"/>
        <v>1</v>
      </c>
      <c r="AI251" s="16">
        <v>6783788</v>
      </c>
      <c r="AJ251" s="16" t="s">
        <v>7226</v>
      </c>
      <c r="AK251" s="16" t="s">
        <v>7340</v>
      </c>
      <c r="AL251" s="16" t="s">
        <v>7130</v>
      </c>
      <c r="AM251" s="16" t="s">
        <v>7140</v>
      </c>
      <c r="AN251">
        <v>40000</v>
      </c>
      <c r="AO251" t="e">
        <f>VLOOKUP(TRIM(AL251),'Parcela Dedutivel'!$A$1:$B$65536,2,FALSE)</f>
        <v>#N/A</v>
      </c>
      <c r="AP251" s="15">
        <f t="shared" si="44"/>
        <v>0</v>
      </c>
      <c r="AQ251" s="16">
        <f t="shared" si="45"/>
        <v>0</v>
      </c>
      <c r="AU251" t="s">
        <v>3477</v>
      </c>
      <c r="AV251" s="18">
        <v>42313</v>
      </c>
      <c r="AW251" t="s">
        <v>3478</v>
      </c>
      <c r="AX251" t="str">
        <f t="shared" si="46"/>
        <v>08689024000292</v>
      </c>
      <c r="AY251" s="17">
        <f t="shared" si="47"/>
        <v>1026.31</v>
      </c>
      <c r="AZ251" s="17">
        <f t="shared" si="48"/>
        <v>0</v>
      </c>
      <c r="BB251" t="str">
        <f t="shared" si="49"/>
        <v>05/11/2015;08689024000292;1026,31;0,00</v>
      </c>
    </row>
    <row r="252" spans="1:54" x14ac:dyDescent="0.25">
      <c r="A252" t="s">
        <v>26</v>
      </c>
      <c r="B252" t="s">
        <v>3089</v>
      </c>
      <c r="C252">
        <v>42312</v>
      </c>
      <c r="D252" t="s">
        <v>2817</v>
      </c>
      <c r="E252" t="s">
        <v>6979</v>
      </c>
      <c r="F252" t="s">
        <v>179</v>
      </c>
      <c r="G252">
        <v>2707.8599999999997</v>
      </c>
      <c r="H252">
        <v>2354.66</v>
      </c>
      <c r="I252">
        <v>94.19</v>
      </c>
      <c r="J252" t="s">
        <v>780</v>
      </c>
      <c r="K252">
        <v>0</v>
      </c>
      <c r="L252">
        <v>0</v>
      </c>
      <c r="M252" t="s">
        <v>31</v>
      </c>
      <c r="N252">
        <v>2354.66</v>
      </c>
      <c r="O252">
        <v>353.2</v>
      </c>
      <c r="P252" t="s">
        <v>2788</v>
      </c>
      <c r="Q252">
        <v>2354.66</v>
      </c>
      <c r="R252">
        <v>38.85</v>
      </c>
      <c r="S252" t="s">
        <v>33</v>
      </c>
      <c r="T252">
        <v>2354.66</v>
      </c>
      <c r="U252">
        <v>178.95000000000002</v>
      </c>
      <c r="V252" t="s">
        <v>33</v>
      </c>
      <c r="W252" t="s">
        <v>33</v>
      </c>
      <c r="X252" t="s">
        <v>3006</v>
      </c>
      <c r="Y252" t="s">
        <v>91</v>
      </c>
      <c r="Z252" t="s">
        <v>3092</v>
      </c>
      <c r="AA252" t="s">
        <v>3093</v>
      </c>
      <c r="AC252" s="13" t="str">
        <f t="shared" si="38"/>
        <v>000167342</v>
      </c>
      <c r="AD252" t="str">
        <f t="shared" si="39"/>
        <v>04/11/2015</v>
      </c>
      <c r="AE252" t="str">
        <f t="shared" si="40"/>
        <v>76487032000125</v>
      </c>
      <c r="AF252" s="14">
        <f t="shared" si="41"/>
        <v>2707.8599999999997</v>
      </c>
      <c r="AG252">
        <f t="shared" si="42"/>
        <v>0</v>
      </c>
      <c r="AH252">
        <f t="shared" si="43"/>
        <v>1</v>
      </c>
      <c r="AI252" s="16">
        <v>6783788</v>
      </c>
      <c r="AJ252" s="16" t="s">
        <v>7226</v>
      </c>
      <c r="AK252" s="16" t="s">
        <v>7340</v>
      </c>
      <c r="AL252" s="16" t="s">
        <v>7131</v>
      </c>
      <c r="AM252" s="16" t="s">
        <v>7140</v>
      </c>
      <c r="AN252">
        <v>10000</v>
      </c>
      <c r="AO252" t="e">
        <f>VLOOKUP(TRIM(AL252),'Parcela Dedutivel'!$A$1:$B$65536,2,FALSE)</f>
        <v>#N/A</v>
      </c>
      <c r="AP252" s="15">
        <f t="shared" si="44"/>
        <v>0</v>
      </c>
      <c r="AQ252" s="16">
        <f t="shared" si="45"/>
        <v>0</v>
      </c>
      <c r="AU252" t="s">
        <v>3481</v>
      </c>
      <c r="AV252" s="18">
        <v>42313</v>
      </c>
      <c r="AW252" t="s">
        <v>3482</v>
      </c>
      <c r="AX252" t="str">
        <f t="shared" si="46"/>
        <v>73091936000149</v>
      </c>
      <c r="AY252" s="17">
        <f t="shared" si="47"/>
        <v>2369.31</v>
      </c>
      <c r="AZ252" s="17">
        <f t="shared" si="48"/>
        <v>0</v>
      </c>
      <c r="BB252" t="str">
        <f t="shared" si="49"/>
        <v>05/11/2015;73091936000149;2369,31;0,00</v>
      </c>
    </row>
    <row r="253" spans="1:54" x14ac:dyDescent="0.25">
      <c r="A253" t="s">
        <v>26</v>
      </c>
      <c r="B253" t="s">
        <v>3089</v>
      </c>
      <c r="C253">
        <v>42312</v>
      </c>
      <c r="D253" t="s">
        <v>2817</v>
      </c>
      <c r="E253" t="s">
        <v>6979</v>
      </c>
      <c r="F253" t="s">
        <v>179</v>
      </c>
      <c r="G253">
        <v>1969.47</v>
      </c>
      <c r="H253">
        <v>1969.47</v>
      </c>
      <c r="I253">
        <v>78.78</v>
      </c>
      <c r="J253" t="s">
        <v>1555</v>
      </c>
      <c r="K253">
        <v>0</v>
      </c>
      <c r="L253">
        <v>0</v>
      </c>
      <c r="M253" t="s">
        <v>31</v>
      </c>
      <c r="N253">
        <v>0</v>
      </c>
      <c r="O253">
        <v>0</v>
      </c>
      <c r="P253" t="s">
        <v>31</v>
      </c>
      <c r="Q253">
        <v>1969.47</v>
      </c>
      <c r="R253">
        <v>32.5</v>
      </c>
      <c r="S253" t="s">
        <v>33</v>
      </c>
      <c r="T253">
        <v>1969.47</v>
      </c>
      <c r="U253">
        <v>149.68</v>
      </c>
      <c r="V253" t="s">
        <v>33</v>
      </c>
      <c r="W253" t="s">
        <v>33</v>
      </c>
      <c r="X253" t="s">
        <v>3006</v>
      </c>
      <c r="Y253" t="s">
        <v>2556</v>
      </c>
      <c r="Z253" t="s">
        <v>3094</v>
      </c>
      <c r="AA253" t="s">
        <v>3095</v>
      </c>
      <c r="AC253" s="13" t="str">
        <f t="shared" si="38"/>
        <v>000167342</v>
      </c>
      <c r="AD253" t="str">
        <f t="shared" si="39"/>
        <v>04/11/2015</v>
      </c>
      <c r="AE253" t="str">
        <f t="shared" si="40"/>
        <v>76487032000125</v>
      </c>
      <c r="AF253" s="14">
        <f t="shared" si="41"/>
        <v>1969.47</v>
      </c>
      <c r="AG253">
        <f t="shared" si="42"/>
        <v>0</v>
      </c>
      <c r="AH253">
        <f t="shared" si="43"/>
        <v>1</v>
      </c>
      <c r="AI253" s="16">
        <v>6783788</v>
      </c>
      <c r="AJ253" s="16" t="s">
        <v>7226</v>
      </c>
      <c r="AK253" s="16" t="s">
        <v>7341</v>
      </c>
      <c r="AL253" s="16" t="s">
        <v>7132</v>
      </c>
      <c r="AM253" s="16" t="s">
        <v>7140</v>
      </c>
      <c r="AN253">
        <v>5000</v>
      </c>
      <c r="AO253" t="e">
        <f>VLOOKUP(TRIM(AL253),'Parcela Dedutivel'!$A$1:$B$65536,2,FALSE)</f>
        <v>#N/A</v>
      </c>
      <c r="AP253" s="15">
        <f t="shared" si="44"/>
        <v>0</v>
      </c>
      <c r="AQ253" s="16">
        <f t="shared" si="45"/>
        <v>0</v>
      </c>
      <c r="AU253" t="s">
        <v>3489</v>
      </c>
      <c r="AV253" s="18">
        <v>42313</v>
      </c>
      <c r="AW253" t="s">
        <v>641</v>
      </c>
      <c r="AX253" t="str">
        <f t="shared" si="46"/>
        <v>59578948000414</v>
      </c>
      <c r="AY253" s="17">
        <f t="shared" si="47"/>
        <v>546.78000000000009</v>
      </c>
      <c r="AZ253" s="17">
        <f t="shared" si="48"/>
        <v>0</v>
      </c>
      <c r="BB253" t="str">
        <f t="shared" si="49"/>
        <v>05/11/2015;59578948000414;546,78;0,00</v>
      </c>
    </row>
    <row r="254" spans="1:54" x14ac:dyDescent="0.25">
      <c r="A254" t="s">
        <v>26</v>
      </c>
      <c r="B254" t="s">
        <v>3089</v>
      </c>
      <c r="C254">
        <v>42312</v>
      </c>
      <c r="D254" t="s">
        <v>2841</v>
      </c>
      <c r="E254" t="s">
        <v>6979</v>
      </c>
      <c r="F254" t="s">
        <v>179</v>
      </c>
      <c r="G254">
        <v>1017.4</v>
      </c>
      <c r="H254">
        <v>1017.4</v>
      </c>
      <c r="I254">
        <v>122.09</v>
      </c>
      <c r="J254" t="s">
        <v>30</v>
      </c>
      <c r="K254">
        <v>0</v>
      </c>
      <c r="L254">
        <v>0</v>
      </c>
      <c r="M254" t="s">
        <v>31</v>
      </c>
      <c r="N254">
        <v>0</v>
      </c>
      <c r="O254">
        <v>0</v>
      </c>
      <c r="P254" t="s">
        <v>31</v>
      </c>
      <c r="Q254">
        <v>1017.4</v>
      </c>
      <c r="R254">
        <v>16.79</v>
      </c>
      <c r="S254" t="s">
        <v>33</v>
      </c>
      <c r="T254">
        <v>1017.4</v>
      </c>
      <c r="U254">
        <v>77.320000000000007</v>
      </c>
      <c r="V254" t="s">
        <v>33</v>
      </c>
      <c r="W254" t="s">
        <v>33</v>
      </c>
      <c r="X254" t="s">
        <v>3006</v>
      </c>
      <c r="Y254" t="s">
        <v>99</v>
      </c>
      <c r="Z254" t="s">
        <v>373</v>
      </c>
      <c r="AA254" t="s">
        <v>3027</v>
      </c>
      <c r="AC254" s="13" t="str">
        <f t="shared" si="38"/>
        <v>000167342</v>
      </c>
      <c r="AD254" t="str">
        <f t="shared" si="39"/>
        <v>04/11/2015</v>
      </c>
      <c r="AE254" t="str">
        <f t="shared" si="40"/>
        <v>76487032000125</v>
      </c>
      <c r="AF254" s="14">
        <f t="shared" si="41"/>
        <v>1017.4</v>
      </c>
      <c r="AG254">
        <f t="shared" si="42"/>
        <v>0</v>
      </c>
      <c r="AH254">
        <f t="shared" si="43"/>
        <v>1</v>
      </c>
      <c r="AI254" s="16">
        <v>6783788</v>
      </c>
      <c r="AJ254" s="16" t="s">
        <v>7226</v>
      </c>
      <c r="AK254" s="16" t="s">
        <v>7342</v>
      </c>
      <c r="AL254" s="16" t="s">
        <v>7127</v>
      </c>
      <c r="AM254" s="16" t="s">
        <v>7143</v>
      </c>
      <c r="AN254">
        <v>100000</v>
      </c>
      <c r="AO254">
        <f>VLOOKUP(TRIM(AL254),'Parcela Dedutivel'!$A$1:$B$65536,2,FALSE)</f>
        <v>0</v>
      </c>
      <c r="AP254" s="15">
        <f t="shared" si="44"/>
        <v>0</v>
      </c>
      <c r="AQ254" s="16">
        <f t="shared" si="45"/>
        <v>0</v>
      </c>
      <c r="AU254" t="s">
        <v>3490</v>
      </c>
      <c r="AV254" s="18">
        <v>42313</v>
      </c>
      <c r="AW254" t="s">
        <v>295</v>
      </c>
      <c r="AX254" t="str">
        <f t="shared" si="46"/>
        <v>02195445000108</v>
      </c>
      <c r="AY254" s="17">
        <f t="shared" si="47"/>
        <v>8839.2900000000009</v>
      </c>
      <c r="AZ254" s="17">
        <f t="shared" si="48"/>
        <v>0</v>
      </c>
      <c r="BB254" t="str">
        <f t="shared" si="49"/>
        <v>05/11/2015;02195445000108;8839,29;0,00</v>
      </c>
    </row>
    <row r="255" spans="1:54" x14ac:dyDescent="0.25">
      <c r="A255" t="s">
        <v>26</v>
      </c>
      <c r="B255" t="s">
        <v>3096</v>
      </c>
      <c r="C255">
        <v>42312</v>
      </c>
      <c r="D255" t="s">
        <v>2903</v>
      </c>
      <c r="E255" t="s">
        <v>6979</v>
      </c>
      <c r="F255" t="s">
        <v>272</v>
      </c>
      <c r="G255">
        <v>373.24</v>
      </c>
      <c r="H255">
        <v>0</v>
      </c>
      <c r="I255">
        <v>0</v>
      </c>
      <c r="J255" t="s">
        <v>31</v>
      </c>
      <c r="K255">
        <v>0</v>
      </c>
      <c r="L255">
        <v>0</v>
      </c>
      <c r="M255" t="s">
        <v>31</v>
      </c>
      <c r="N255">
        <v>0</v>
      </c>
      <c r="O255">
        <v>0</v>
      </c>
      <c r="P255" t="s">
        <v>31</v>
      </c>
      <c r="Q255">
        <v>373.24</v>
      </c>
      <c r="R255">
        <v>0</v>
      </c>
      <c r="S255" t="s">
        <v>2904</v>
      </c>
      <c r="T255">
        <v>373.24</v>
      </c>
      <c r="U255">
        <v>0</v>
      </c>
      <c r="V255" t="s">
        <v>2904</v>
      </c>
      <c r="W255" t="s">
        <v>33</v>
      </c>
      <c r="X255" t="s">
        <v>2905</v>
      </c>
      <c r="Y255" t="s">
        <v>96</v>
      </c>
      <c r="Z255" t="s">
        <v>2906</v>
      </c>
      <c r="AA255" t="s">
        <v>2907</v>
      </c>
      <c r="AC255" s="13" t="str">
        <f t="shared" si="38"/>
        <v>000167343</v>
      </c>
      <c r="AD255" t="str">
        <f t="shared" si="39"/>
        <v>04/11/2015</v>
      </c>
      <c r="AE255" t="str">
        <f t="shared" si="40"/>
        <v>08962294000144</v>
      </c>
      <c r="AF255" s="14">
        <f t="shared" si="41"/>
        <v>373.24</v>
      </c>
      <c r="AG255">
        <f t="shared" si="42"/>
        <v>0</v>
      </c>
      <c r="AH255">
        <f t="shared" si="43"/>
        <v>1</v>
      </c>
      <c r="AI255" s="16">
        <v>6783788</v>
      </c>
      <c r="AJ255" s="16" t="s">
        <v>7226</v>
      </c>
      <c r="AK255" s="16" t="s">
        <v>7342</v>
      </c>
      <c r="AL255" s="16" t="s">
        <v>7128</v>
      </c>
      <c r="AM255" s="16" t="s">
        <v>7140</v>
      </c>
      <c r="AN255">
        <v>90000</v>
      </c>
      <c r="AO255" t="e">
        <f>VLOOKUP(TRIM(AL255),'Parcela Dedutivel'!$A$1:$B$65536,2,FALSE)</f>
        <v>#N/A</v>
      </c>
      <c r="AP255" s="15">
        <f t="shared" si="44"/>
        <v>0</v>
      </c>
      <c r="AQ255" s="16">
        <f t="shared" si="45"/>
        <v>0</v>
      </c>
      <c r="AU255" t="s">
        <v>3491</v>
      </c>
      <c r="AV255" s="18">
        <v>42313</v>
      </c>
      <c r="AW255" t="s">
        <v>3161</v>
      </c>
      <c r="AX255" t="str">
        <f t="shared" si="46"/>
        <v>46761730000530</v>
      </c>
      <c r="AY255" s="17">
        <f t="shared" si="47"/>
        <v>920.46</v>
      </c>
      <c r="AZ255" s="17">
        <f t="shared" si="48"/>
        <v>0</v>
      </c>
      <c r="BB255" t="str">
        <f t="shared" si="49"/>
        <v>05/11/2015;46761730000530;920,46;0,00</v>
      </c>
    </row>
    <row r="256" spans="1:54" x14ac:dyDescent="0.25">
      <c r="A256" t="s">
        <v>26</v>
      </c>
      <c r="B256" t="s">
        <v>3097</v>
      </c>
      <c r="C256">
        <v>42312</v>
      </c>
      <c r="D256" t="s">
        <v>2804</v>
      </c>
      <c r="E256" t="s">
        <v>6979</v>
      </c>
      <c r="F256" t="s">
        <v>29</v>
      </c>
      <c r="G256">
        <v>2348.63</v>
      </c>
      <c r="H256">
        <v>2348.63</v>
      </c>
      <c r="I256">
        <v>422.75</v>
      </c>
      <c r="J256" t="s">
        <v>1555</v>
      </c>
      <c r="K256">
        <v>0</v>
      </c>
      <c r="L256">
        <v>0</v>
      </c>
      <c r="M256" t="s">
        <v>31</v>
      </c>
      <c r="N256">
        <v>0</v>
      </c>
      <c r="O256">
        <v>0</v>
      </c>
      <c r="P256" t="s">
        <v>31</v>
      </c>
      <c r="Q256">
        <v>2348.63</v>
      </c>
      <c r="R256">
        <v>38.75</v>
      </c>
      <c r="S256" t="s">
        <v>33</v>
      </c>
      <c r="T256">
        <v>2348.63</v>
      </c>
      <c r="U256">
        <v>178.5</v>
      </c>
      <c r="V256" t="s">
        <v>33</v>
      </c>
      <c r="W256" t="s">
        <v>33</v>
      </c>
      <c r="X256" t="s">
        <v>3098</v>
      </c>
      <c r="Y256" t="s">
        <v>2556</v>
      </c>
      <c r="Z256" t="s">
        <v>3094</v>
      </c>
      <c r="AA256" t="s">
        <v>3095</v>
      </c>
      <c r="AC256" s="13" t="str">
        <f t="shared" si="38"/>
        <v>000167344</v>
      </c>
      <c r="AD256" t="str">
        <f t="shared" si="39"/>
        <v>04/11/2015</v>
      </c>
      <c r="AE256" t="str">
        <f t="shared" si="40"/>
        <v>76487032000206</v>
      </c>
      <c r="AF256" s="14">
        <f t="shared" si="41"/>
        <v>2348.63</v>
      </c>
      <c r="AG256">
        <f t="shared" si="42"/>
        <v>0</v>
      </c>
      <c r="AH256">
        <f t="shared" si="43"/>
        <v>1</v>
      </c>
      <c r="AI256" s="16">
        <v>6783788</v>
      </c>
      <c r="AJ256" s="16" t="s">
        <v>7226</v>
      </c>
      <c r="AK256" s="16" t="s">
        <v>7342</v>
      </c>
      <c r="AL256" s="16" t="s">
        <v>7129</v>
      </c>
      <c r="AM256" s="16" t="s">
        <v>7143</v>
      </c>
      <c r="AN256">
        <v>100000</v>
      </c>
      <c r="AO256">
        <f>VLOOKUP(TRIM(AL256),'Parcela Dedutivel'!$A$1:$B$65536,2,FALSE)</f>
        <v>0</v>
      </c>
      <c r="AP256" s="15">
        <f t="shared" si="44"/>
        <v>0</v>
      </c>
      <c r="AQ256" s="16">
        <f t="shared" si="45"/>
        <v>0</v>
      </c>
      <c r="AU256" t="s">
        <v>3494</v>
      </c>
      <c r="AV256" s="18">
        <v>42313</v>
      </c>
      <c r="AW256" t="s">
        <v>3495</v>
      </c>
      <c r="AX256" t="str">
        <f t="shared" si="46"/>
        <v>58066275000108</v>
      </c>
      <c r="AY256" s="17">
        <f t="shared" si="47"/>
        <v>2210.13</v>
      </c>
      <c r="AZ256" s="17">
        <f t="shared" si="48"/>
        <v>0</v>
      </c>
      <c r="BB256" t="str">
        <f t="shared" si="49"/>
        <v>05/11/2015;58066275000108;2210,13;0,00</v>
      </c>
    </row>
    <row r="257" spans="1:54" x14ac:dyDescent="0.25">
      <c r="A257" t="s">
        <v>26</v>
      </c>
      <c r="B257" t="s">
        <v>3097</v>
      </c>
      <c r="C257">
        <v>42312</v>
      </c>
      <c r="D257" t="s">
        <v>2804</v>
      </c>
      <c r="E257" t="s">
        <v>6979</v>
      </c>
      <c r="F257" t="s">
        <v>29</v>
      </c>
      <c r="G257">
        <v>2702.1800000000003</v>
      </c>
      <c r="H257">
        <v>2349.7200000000003</v>
      </c>
      <c r="I257">
        <v>422.95</v>
      </c>
      <c r="J257" t="s">
        <v>780</v>
      </c>
      <c r="K257">
        <v>0</v>
      </c>
      <c r="L257">
        <v>0</v>
      </c>
      <c r="M257" t="s">
        <v>31</v>
      </c>
      <c r="N257">
        <v>2349.7200000000003</v>
      </c>
      <c r="O257">
        <v>352.46</v>
      </c>
      <c r="P257" t="s">
        <v>2788</v>
      </c>
      <c r="Q257">
        <v>2349.7200000000003</v>
      </c>
      <c r="R257">
        <v>38.770000000000003</v>
      </c>
      <c r="S257" t="s">
        <v>33</v>
      </c>
      <c r="T257">
        <v>2349.7200000000003</v>
      </c>
      <c r="U257">
        <v>178.58</v>
      </c>
      <c r="V257" t="s">
        <v>33</v>
      </c>
      <c r="W257" t="s">
        <v>33</v>
      </c>
      <c r="X257" t="s">
        <v>3098</v>
      </c>
      <c r="Y257" t="s">
        <v>91</v>
      </c>
      <c r="Z257" t="s">
        <v>3099</v>
      </c>
      <c r="AA257" t="s">
        <v>3100</v>
      </c>
      <c r="AC257" s="13" t="str">
        <f t="shared" si="38"/>
        <v>000167344</v>
      </c>
      <c r="AD257" t="str">
        <f t="shared" si="39"/>
        <v>04/11/2015</v>
      </c>
      <c r="AE257" t="str">
        <f t="shared" si="40"/>
        <v>76487032000206</v>
      </c>
      <c r="AF257" s="14">
        <f t="shared" si="41"/>
        <v>2702.1800000000003</v>
      </c>
      <c r="AG257">
        <f t="shared" si="42"/>
        <v>0</v>
      </c>
      <c r="AH257">
        <f t="shared" si="43"/>
        <v>1</v>
      </c>
      <c r="AI257" s="16">
        <v>6783788</v>
      </c>
      <c r="AJ257" s="16" t="s">
        <v>7226</v>
      </c>
      <c r="AK257" s="16" t="s">
        <v>7342</v>
      </c>
      <c r="AL257" s="16" t="s">
        <v>7130</v>
      </c>
      <c r="AM257" s="16" t="s">
        <v>7140</v>
      </c>
      <c r="AN257">
        <v>40000</v>
      </c>
      <c r="AO257" t="e">
        <f>VLOOKUP(TRIM(AL257),'Parcela Dedutivel'!$A$1:$B$65536,2,FALSE)</f>
        <v>#N/A</v>
      </c>
      <c r="AP257" s="15">
        <f t="shared" si="44"/>
        <v>0</v>
      </c>
      <c r="AQ257" s="16">
        <f t="shared" si="45"/>
        <v>0</v>
      </c>
      <c r="AU257" t="s">
        <v>3500</v>
      </c>
      <c r="AV257" s="18">
        <v>42313</v>
      </c>
      <c r="AW257" t="s">
        <v>3501</v>
      </c>
      <c r="AX257" t="str">
        <f t="shared" si="46"/>
        <v>35820448008110</v>
      </c>
      <c r="AY257" s="17">
        <f t="shared" si="47"/>
        <v>2590.4300000000003</v>
      </c>
      <c r="AZ257" s="17">
        <f t="shared" si="48"/>
        <v>0</v>
      </c>
      <c r="BB257" t="str">
        <f t="shared" si="49"/>
        <v>05/11/2015;35820448008110;2590,43;0,00</v>
      </c>
    </row>
    <row r="258" spans="1:54" x14ac:dyDescent="0.25">
      <c r="A258" t="s">
        <v>26</v>
      </c>
      <c r="B258" t="s">
        <v>3097</v>
      </c>
      <c r="C258">
        <v>42312</v>
      </c>
      <c r="D258" t="s">
        <v>2804</v>
      </c>
      <c r="E258" t="s">
        <v>6979</v>
      </c>
      <c r="F258" t="s">
        <v>29</v>
      </c>
      <c r="G258">
        <v>269.78999999999996</v>
      </c>
      <c r="H258">
        <v>234.6</v>
      </c>
      <c r="I258">
        <v>42.230000000000004</v>
      </c>
      <c r="J258" t="s">
        <v>30</v>
      </c>
      <c r="K258">
        <v>0</v>
      </c>
      <c r="L258">
        <v>0</v>
      </c>
      <c r="M258" t="s">
        <v>31</v>
      </c>
      <c r="N258">
        <v>234.6</v>
      </c>
      <c r="O258">
        <v>35.19</v>
      </c>
      <c r="P258" t="s">
        <v>2788</v>
      </c>
      <c r="Q258">
        <v>234.6</v>
      </c>
      <c r="R258">
        <v>3.87</v>
      </c>
      <c r="S258" t="s">
        <v>33</v>
      </c>
      <c r="T258">
        <v>234.6</v>
      </c>
      <c r="U258">
        <v>17.830000000000002</v>
      </c>
      <c r="V258" t="s">
        <v>33</v>
      </c>
      <c r="W258" t="s">
        <v>33</v>
      </c>
      <c r="X258" t="s">
        <v>3098</v>
      </c>
      <c r="Y258" t="s">
        <v>91</v>
      </c>
      <c r="Z258" t="s">
        <v>3101</v>
      </c>
      <c r="AA258" t="s">
        <v>3102</v>
      </c>
      <c r="AC258" s="13" t="str">
        <f t="shared" si="38"/>
        <v>000167344</v>
      </c>
      <c r="AD258" t="str">
        <f t="shared" si="39"/>
        <v>04/11/2015</v>
      </c>
      <c r="AE258" t="str">
        <f t="shared" si="40"/>
        <v>76487032000206</v>
      </c>
      <c r="AF258" s="14">
        <f t="shared" si="41"/>
        <v>269.78999999999996</v>
      </c>
      <c r="AG258">
        <f t="shared" si="42"/>
        <v>0</v>
      </c>
      <c r="AH258">
        <f t="shared" si="43"/>
        <v>1</v>
      </c>
      <c r="AI258" s="16">
        <v>6783788</v>
      </c>
      <c r="AJ258" s="16" t="s">
        <v>7226</v>
      </c>
      <c r="AK258" s="16" t="s">
        <v>7342</v>
      </c>
      <c r="AL258" s="16" t="s">
        <v>7131</v>
      </c>
      <c r="AM258" s="16" t="s">
        <v>7140</v>
      </c>
      <c r="AN258">
        <v>10000</v>
      </c>
      <c r="AO258" t="e">
        <f>VLOOKUP(TRIM(AL258),'Parcela Dedutivel'!$A$1:$B$65536,2,FALSE)</f>
        <v>#N/A</v>
      </c>
      <c r="AP258" s="15">
        <f t="shared" si="44"/>
        <v>0</v>
      </c>
      <c r="AQ258" s="16">
        <f t="shared" si="45"/>
        <v>0</v>
      </c>
      <c r="AU258" t="s">
        <v>3506</v>
      </c>
      <c r="AV258" s="18">
        <v>42313</v>
      </c>
      <c r="AW258" t="s">
        <v>2409</v>
      </c>
      <c r="AX258" t="str">
        <f t="shared" si="46"/>
        <v>20985558000180</v>
      </c>
      <c r="AY258" s="17">
        <f t="shared" si="47"/>
        <v>607.56000000000006</v>
      </c>
      <c r="AZ258" s="17">
        <f t="shared" si="48"/>
        <v>0</v>
      </c>
      <c r="BB258" t="str">
        <f t="shared" si="49"/>
        <v>05/11/2015;20985558000180;607,56;0,00</v>
      </c>
    </row>
    <row r="259" spans="1:54" x14ac:dyDescent="0.25">
      <c r="A259" t="s">
        <v>26</v>
      </c>
      <c r="B259" t="s">
        <v>3097</v>
      </c>
      <c r="C259">
        <v>42312</v>
      </c>
      <c r="D259" t="s">
        <v>2804</v>
      </c>
      <c r="E259" t="s">
        <v>6979</v>
      </c>
      <c r="F259" t="s">
        <v>29</v>
      </c>
      <c r="G259">
        <v>1614.51</v>
      </c>
      <c r="H259">
        <v>1403.92</v>
      </c>
      <c r="I259">
        <v>252.71</v>
      </c>
      <c r="J259" t="s">
        <v>780</v>
      </c>
      <c r="K259">
        <v>0</v>
      </c>
      <c r="L259">
        <v>0</v>
      </c>
      <c r="M259" t="s">
        <v>31</v>
      </c>
      <c r="N259">
        <v>1403.92</v>
      </c>
      <c r="O259">
        <v>210.59</v>
      </c>
      <c r="P259" t="s">
        <v>2788</v>
      </c>
      <c r="Q259">
        <v>1403.92</v>
      </c>
      <c r="R259">
        <v>23.16</v>
      </c>
      <c r="S259" t="s">
        <v>33</v>
      </c>
      <c r="T259">
        <v>1403.92</v>
      </c>
      <c r="U259">
        <v>106.7</v>
      </c>
      <c r="V259" t="s">
        <v>33</v>
      </c>
      <c r="W259" t="s">
        <v>33</v>
      </c>
      <c r="X259" t="s">
        <v>3098</v>
      </c>
      <c r="Y259" t="s">
        <v>91</v>
      </c>
      <c r="Z259" t="s">
        <v>3092</v>
      </c>
      <c r="AA259" t="s">
        <v>3093</v>
      </c>
      <c r="AC259" s="13" t="str">
        <f t="shared" ref="AC259:AC322" si="50">B259</f>
        <v>000167344</v>
      </c>
      <c r="AD259" t="str">
        <f t="shared" ref="AD259:AD322" si="51">TEXT(C259,"dd/mm/aaaa")</f>
        <v>04/11/2015</v>
      </c>
      <c r="AE259" t="str">
        <f t="shared" ref="AE259:AE322" si="52">VLOOKUP(X259*1,AI:AJ,2,FALSE)</f>
        <v>76487032000206</v>
      </c>
      <c r="AF259" s="14">
        <f t="shared" ref="AF259:AF322" si="53">G259*1</f>
        <v>1614.51</v>
      </c>
      <c r="AG259">
        <f t="shared" ref="AG259:AG322" si="54">SUMIF(AK:AK,B259,AQ:AQ)</f>
        <v>0</v>
      </c>
      <c r="AH259">
        <f t="shared" ref="AH259:AH322" si="55">IF(OR(LEFT(TRIM(D259),1)="1",LEFT(TRIM(D259),1)="2",LEFT(TRIM(D259),1)="3"),-1,1)</f>
        <v>1</v>
      </c>
      <c r="AI259" s="16">
        <v>6783788</v>
      </c>
      <c r="AJ259" s="16" t="s">
        <v>7226</v>
      </c>
      <c r="AK259" s="16" t="s">
        <v>7342</v>
      </c>
      <c r="AL259" s="16" t="s">
        <v>7132</v>
      </c>
      <c r="AM259" s="16" t="s">
        <v>7140</v>
      </c>
      <c r="AN259">
        <v>5000</v>
      </c>
      <c r="AO259" t="e">
        <f>VLOOKUP(TRIM(AL259),'Parcela Dedutivel'!$A$1:$B$65536,2,FALSE)</f>
        <v>#N/A</v>
      </c>
      <c r="AP259" s="15">
        <f t="shared" ref="AP259:AP322" si="56">IF(ISNA(AO259),0,AO259)</f>
        <v>0</v>
      </c>
      <c r="AQ259" s="16">
        <f t="shared" ref="AQ259:AQ322" si="57">AP259*AN259</f>
        <v>0</v>
      </c>
      <c r="AU259" t="s">
        <v>3509</v>
      </c>
      <c r="AV259" s="18">
        <v>42313</v>
      </c>
      <c r="AW259" t="s">
        <v>2555</v>
      </c>
      <c r="AX259" t="str">
        <f t="shared" ref="AX259:AX322" si="58">VLOOKUP(AW259*1,AI:AJ,2,FALSE)</f>
        <v>08285374000293</v>
      </c>
      <c r="AY259" s="17">
        <f t="shared" ref="AY259:AY322" si="59">SUMIF(AC:AC,AU259,AF:AF)*VLOOKUP(AU259,AC:AH,6,FALSE)</f>
        <v>8079.72</v>
      </c>
      <c r="AZ259" s="17">
        <f t="shared" ref="AZ259:AZ322" si="60">VLOOKUP(AU259,AC:AG,5,FALSE)*VLOOKUP(AU259,AC:AH,6,FALSE)</f>
        <v>0</v>
      </c>
      <c r="BB259" t="str">
        <f t="shared" ref="BB259:BB322" si="61">TEXT(AV259,"dd/mm/aaaa")&amp;";"&amp;AX259&amp;";"&amp;TEXT(AY259,"0,00")&amp;";"&amp;TEXT(AZ259,"0,00")</f>
        <v>05/11/2015;08285374000293;8079,72;0,00</v>
      </c>
    </row>
    <row r="260" spans="1:54" x14ac:dyDescent="0.25">
      <c r="A260" t="s">
        <v>26</v>
      </c>
      <c r="B260" t="s">
        <v>3097</v>
      </c>
      <c r="C260">
        <v>42312</v>
      </c>
      <c r="D260" t="s">
        <v>2804</v>
      </c>
      <c r="E260" t="s">
        <v>6979</v>
      </c>
      <c r="F260" t="s">
        <v>29</v>
      </c>
      <c r="G260">
        <v>314.46999999999997</v>
      </c>
      <c r="H260">
        <v>273.45</v>
      </c>
      <c r="I260">
        <v>49.22</v>
      </c>
      <c r="J260" t="s">
        <v>780</v>
      </c>
      <c r="K260">
        <v>0</v>
      </c>
      <c r="L260">
        <v>0</v>
      </c>
      <c r="M260" t="s">
        <v>31</v>
      </c>
      <c r="N260">
        <v>273.45</v>
      </c>
      <c r="O260">
        <v>41.02</v>
      </c>
      <c r="P260" t="s">
        <v>2788</v>
      </c>
      <c r="Q260">
        <v>273.45</v>
      </c>
      <c r="R260">
        <v>4.51</v>
      </c>
      <c r="S260" t="s">
        <v>33</v>
      </c>
      <c r="T260">
        <v>273.45</v>
      </c>
      <c r="U260">
        <v>20.78</v>
      </c>
      <c r="V260" t="s">
        <v>33</v>
      </c>
      <c r="W260" t="s">
        <v>33</v>
      </c>
      <c r="X260" t="s">
        <v>3098</v>
      </c>
      <c r="Y260" t="s">
        <v>91</v>
      </c>
      <c r="Z260" t="s">
        <v>3103</v>
      </c>
      <c r="AA260" t="s">
        <v>3104</v>
      </c>
      <c r="AC260" s="13" t="str">
        <f t="shared" si="50"/>
        <v>000167344</v>
      </c>
      <c r="AD260" t="str">
        <f t="shared" si="51"/>
        <v>04/11/2015</v>
      </c>
      <c r="AE260" t="str">
        <f t="shared" si="52"/>
        <v>76487032000206</v>
      </c>
      <c r="AF260" s="14">
        <f t="shared" si="53"/>
        <v>314.46999999999997</v>
      </c>
      <c r="AG260">
        <f t="shared" si="54"/>
        <v>0</v>
      </c>
      <c r="AH260">
        <f t="shared" si="55"/>
        <v>1</v>
      </c>
      <c r="AI260" s="16">
        <v>6789625</v>
      </c>
      <c r="AJ260" s="16" t="s">
        <v>7176</v>
      </c>
      <c r="AK260" s="16" t="s">
        <v>7343</v>
      </c>
      <c r="AL260" s="16" t="s">
        <v>7094</v>
      </c>
      <c r="AM260" s="16" t="s">
        <v>7140</v>
      </c>
      <c r="AN260">
        <v>100</v>
      </c>
      <c r="AO260" t="e">
        <f>VLOOKUP(TRIM(AL260),'Parcela Dedutivel'!$A$1:$B$65536,2,FALSE)</f>
        <v>#N/A</v>
      </c>
      <c r="AP260" s="15">
        <f t="shared" si="56"/>
        <v>0</v>
      </c>
      <c r="AQ260" s="16">
        <f t="shared" si="57"/>
        <v>0</v>
      </c>
      <c r="AU260" t="s">
        <v>3512</v>
      </c>
      <c r="AV260" s="18">
        <v>42313</v>
      </c>
      <c r="AW260" t="s">
        <v>3161</v>
      </c>
      <c r="AX260" t="str">
        <f t="shared" si="58"/>
        <v>46761730000530</v>
      </c>
      <c r="AY260" s="17">
        <f t="shared" si="59"/>
        <v>3372.7200000000003</v>
      </c>
      <c r="AZ260" s="17">
        <f t="shared" si="60"/>
        <v>0</v>
      </c>
      <c r="BB260" t="str">
        <f t="shared" si="61"/>
        <v>05/11/2015;46761730000530;3372,72;0,00</v>
      </c>
    </row>
    <row r="261" spans="1:54" x14ac:dyDescent="0.25">
      <c r="A261" t="s">
        <v>26</v>
      </c>
      <c r="B261" t="s">
        <v>3097</v>
      </c>
      <c r="C261">
        <v>42312</v>
      </c>
      <c r="D261" t="s">
        <v>2804</v>
      </c>
      <c r="E261" t="s">
        <v>6979</v>
      </c>
      <c r="F261" t="s">
        <v>29</v>
      </c>
      <c r="G261">
        <v>365.93</v>
      </c>
      <c r="H261">
        <v>318.2</v>
      </c>
      <c r="I261">
        <v>57.28</v>
      </c>
      <c r="J261" t="s">
        <v>780</v>
      </c>
      <c r="K261">
        <v>0</v>
      </c>
      <c r="L261">
        <v>0</v>
      </c>
      <c r="M261" t="s">
        <v>31</v>
      </c>
      <c r="N261">
        <v>318.2</v>
      </c>
      <c r="O261">
        <v>47.730000000000004</v>
      </c>
      <c r="P261" t="s">
        <v>2788</v>
      </c>
      <c r="Q261">
        <v>318.2</v>
      </c>
      <c r="R261">
        <v>5.25</v>
      </c>
      <c r="S261" t="s">
        <v>33</v>
      </c>
      <c r="T261">
        <v>318.2</v>
      </c>
      <c r="U261">
        <v>24.18</v>
      </c>
      <c r="V261" t="s">
        <v>33</v>
      </c>
      <c r="W261" t="s">
        <v>33</v>
      </c>
      <c r="X261" t="s">
        <v>3098</v>
      </c>
      <c r="Y261" t="s">
        <v>91</v>
      </c>
      <c r="Z261" t="s">
        <v>3090</v>
      </c>
      <c r="AA261" t="s">
        <v>3091</v>
      </c>
      <c r="AC261" s="13" t="str">
        <f t="shared" si="50"/>
        <v>000167344</v>
      </c>
      <c r="AD261" t="str">
        <f t="shared" si="51"/>
        <v>04/11/2015</v>
      </c>
      <c r="AE261" t="str">
        <f t="shared" si="52"/>
        <v>76487032000206</v>
      </c>
      <c r="AF261" s="14">
        <f t="shared" si="53"/>
        <v>365.93</v>
      </c>
      <c r="AG261">
        <f t="shared" si="54"/>
        <v>0</v>
      </c>
      <c r="AH261">
        <f t="shared" si="55"/>
        <v>1</v>
      </c>
      <c r="AI261" s="16">
        <v>6789625</v>
      </c>
      <c r="AJ261" s="16" t="s">
        <v>7176</v>
      </c>
      <c r="AK261" s="16" t="s">
        <v>7344</v>
      </c>
      <c r="AL261" s="16" t="s">
        <v>7094</v>
      </c>
      <c r="AM261" s="16" t="s">
        <v>7140</v>
      </c>
      <c r="AN261">
        <v>100</v>
      </c>
      <c r="AO261" t="e">
        <f>VLOOKUP(TRIM(AL261),'Parcela Dedutivel'!$A$1:$B$65536,2,FALSE)</f>
        <v>#N/A</v>
      </c>
      <c r="AP261" s="15">
        <f t="shared" si="56"/>
        <v>0</v>
      </c>
      <c r="AQ261" s="16">
        <f t="shared" si="57"/>
        <v>0</v>
      </c>
      <c r="AU261" t="s">
        <v>3515</v>
      </c>
      <c r="AV261" s="18">
        <v>42313</v>
      </c>
      <c r="AW261" t="s">
        <v>2743</v>
      </c>
      <c r="AX261" t="str">
        <f t="shared" si="58"/>
        <v>01498525000161</v>
      </c>
      <c r="AY261" s="17">
        <f t="shared" si="59"/>
        <v>1101.95</v>
      </c>
      <c r="AZ261" s="17">
        <f t="shared" si="60"/>
        <v>296.40000000000003</v>
      </c>
      <c r="BB261" t="str">
        <f t="shared" si="61"/>
        <v>05/11/2015;01498525000161;1101,95;296,40</v>
      </c>
    </row>
    <row r="262" spans="1:54" x14ac:dyDescent="0.25">
      <c r="A262" t="s">
        <v>26</v>
      </c>
      <c r="B262" t="s">
        <v>3097</v>
      </c>
      <c r="C262">
        <v>42312</v>
      </c>
      <c r="D262" t="s">
        <v>2787</v>
      </c>
      <c r="E262" t="s">
        <v>6979</v>
      </c>
      <c r="F262" t="s">
        <v>29</v>
      </c>
      <c r="G262">
        <v>164.63</v>
      </c>
      <c r="H262">
        <v>164.63</v>
      </c>
      <c r="I262">
        <v>29.63</v>
      </c>
      <c r="J262" t="s">
        <v>30</v>
      </c>
      <c r="K262">
        <v>0</v>
      </c>
      <c r="L262">
        <v>0</v>
      </c>
      <c r="M262" t="s">
        <v>31</v>
      </c>
      <c r="N262">
        <v>0</v>
      </c>
      <c r="O262">
        <v>0</v>
      </c>
      <c r="P262" t="s">
        <v>31</v>
      </c>
      <c r="Q262">
        <v>164.63</v>
      </c>
      <c r="R262">
        <v>2.72</v>
      </c>
      <c r="S262" t="s">
        <v>33</v>
      </c>
      <c r="T262">
        <v>164.63</v>
      </c>
      <c r="U262">
        <v>12.51</v>
      </c>
      <c r="V262" t="s">
        <v>33</v>
      </c>
      <c r="W262" t="s">
        <v>33</v>
      </c>
      <c r="X262" t="s">
        <v>3098</v>
      </c>
      <c r="Y262" t="s">
        <v>99</v>
      </c>
      <c r="Z262" t="s">
        <v>706</v>
      </c>
      <c r="AA262" t="s">
        <v>707</v>
      </c>
      <c r="AC262" s="13" t="str">
        <f t="shared" si="50"/>
        <v>000167344</v>
      </c>
      <c r="AD262" t="str">
        <f t="shared" si="51"/>
        <v>04/11/2015</v>
      </c>
      <c r="AE262" t="str">
        <f t="shared" si="52"/>
        <v>76487032000206</v>
      </c>
      <c r="AF262" s="14">
        <f t="shared" si="53"/>
        <v>164.63</v>
      </c>
      <c r="AG262">
        <f t="shared" si="54"/>
        <v>0</v>
      </c>
      <c r="AH262">
        <f t="shared" si="55"/>
        <v>1</v>
      </c>
      <c r="AI262" s="16">
        <v>6783663</v>
      </c>
      <c r="AJ262" s="16" t="s">
        <v>7301</v>
      </c>
      <c r="AK262" s="16" t="s">
        <v>7345</v>
      </c>
      <c r="AL262" s="16" t="s">
        <v>7084</v>
      </c>
      <c r="AM262" s="16" t="s">
        <v>7143</v>
      </c>
      <c r="AN262">
        <v>2000</v>
      </c>
      <c r="AO262" t="e">
        <f>VLOOKUP(TRIM(AL262),'Parcela Dedutivel'!$A$1:$B$65536,2,FALSE)</f>
        <v>#N/A</v>
      </c>
      <c r="AP262" s="15">
        <f t="shared" si="56"/>
        <v>0</v>
      </c>
      <c r="AQ262" s="16">
        <f t="shared" si="57"/>
        <v>0</v>
      </c>
      <c r="AU262" t="s">
        <v>3518</v>
      </c>
      <c r="AV262" s="18">
        <v>42313</v>
      </c>
      <c r="AW262" t="s">
        <v>3519</v>
      </c>
      <c r="AX262" t="str">
        <f t="shared" si="58"/>
        <v>14011603000101</v>
      </c>
      <c r="AY262" s="17">
        <f t="shared" si="59"/>
        <v>474.95</v>
      </c>
      <c r="AZ262" s="17">
        <f t="shared" si="60"/>
        <v>0.14287050000000001</v>
      </c>
      <c r="BB262" t="str">
        <f t="shared" si="61"/>
        <v>05/11/2015;14011603000101;474,95;0,14</v>
      </c>
    </row>
    <row r="263" spans="1:54" x14ac:dyDescent="0.25">
      <c r="A263" t="s">
        <v>26</v>
      </c>
      <c r="B263" t="s">
        <v>3097</v>
      </c>
      <c r="C263">
        <v>42312</v>
      </c>
      <c r="D263" t="s">
        <v>2787</v>
      </c>
      <c r="E263" t="s">
        <v>6979</v>
      </c>
      <c r="F263" t="s">
        <v>29</v>
      </c>
      <c r="G263">
        <v>757.66</v>
      </c>
      <c r="H263">
        <v>757.66</v>
      </c>
      <c r="I263">
        <v>136.38</v>
      </c>
      <c r="J263" t="s">
        <v>30</v>
      </c>
      <c r="K263">
        <v>0</v>
      </c>
      <c r="L263">
        <v>0</v>
      </c>
      <c r="M263" t="s">
        <v>31</v>
      </c>
      <c r="N263">
        <v>0</v>
      </c>
      <c r="O263">
        <v>0</v>
      </c>
      <c r="P263" t="s">
        <v>31</v>
      </c>
      <c r="Q263">
        <v>757.66</v>
      </c>
      <c r="R263">
        <v>12.5</v>
      </c>
      <c r="S263" t="s">
        <v>33</v>
      </c>
      <c r="T263">
        <v>757.66</v>
      </c>
      <c r="U263">
        <v>57.58</v>
      </c>
      <c r="V263" t="s">
        <v>33</v>
      </c>
      <c r="W263" t="s">
        <v>33</v>
      </c>
      <c r="X263" t="s">
        <v>3098</v>
      </c>
      <c r="Y263" t="s">
        <v>99</v>
      </c>
      <c r="Z263" t="s">
        <v>280</v>
      </c>
      <c r="AA263" t="s">
        <v>3105</v>
      </c>
      <c r="AC263" s="13" t="str">
        <f t="shared" si="50"/>
        <v>000167344</v>
      </c>
      <c r="AD263" t="str">
        <f t="shared" si="51"/>
        <v>04/11/2015</v>
      </c>
      <c r="AE263" t="str">
        <f t="shared" si="52"/>
        <v>76487032000206</v>
      </c>
      <c r="AF263" s="14">
        <f t="shared" si="53"/>
        <v>757.66</v>
      </c>
      <c r="AG263">
        <f t="shared" si="54"/>
        <v>0</v>
      </c>
      <c r="AH263">
        <f t="shared" si="55"/>
        <v>1</v>
      </c>
      <c r="AI263" s="16">
        <v>6784281</v>
      </c>
      <c r="AJ263" s="16" t="s">
        <v>7245</v>
      </c>
      <c r="AK263" s="16" t="s">
        <v>7346</v>
      </c>
      <c r="AL263" s="16" t="s">
        <v>7059</v>
      </c>
      <c r="AM263" s="16" t="s">
        <v>7140</v>
      </c>
      <c r="AN263">
        <v>48000</v>
      </c>
      <c r="AO263" t="e">
        <f>VLOOKUP(TRIM(AL263),'Parcela Dedutivel'!$A$1:$B$65536,2,FALSE)</f>
        <v>#N/A</v>
      </c>
      <c r="AP263" s="15">
        <f t="shared" si="56"/>
        <v>0</v>
      </c>
      <c r="AQ263" s="16">
        <f t="shared" si="57"/>
        <v>0</v>
      </c>
      <c r="AU263" t="s">
        <v>3522</v>
      </c>
      <c r="AV263" s="18">
        <v>42313</v>
      </c>
      <c r="AW263" t="s">
        <v>641</v>
      </c>
      <c r="AX263" t="str">
        <f t="shared" si="58"/>
        <v>59578948000414</v>
      </c>
      <c r="AY263" s="17">
        <f t="shared" si="59"/>
        <v>209.10000000000002</v>
      </c>
      <c r="AZ263" s="17">
        <f t="shared" si="60"/>
        <v>0</v>
      </c>
      <c r="BB263" t="str">
        <f t="shared" si="61"/>
        <v>05/11/2015;59578948000414;209,10;0,00</v>
      </c>
    </row>
    <row r="264" spans="1:54" x14ac:dyDescent="0.25">
      <c r="A264" t="s">
        <v>26</v>
      </c>
      <c r="B264" t="s">
        <v>3097</v>
      </c>
      <c r="C264">
        <v>42312</v>
      </c>
      <c r="D264" t="s">
        <v>2787</v>
      </c>
      <c r="E264" t="s">
        <v>6979</v>
      </c>
      <c r="F264" t="s">
        <v>29</v>
      </c>
      <c r="G264">
        <v>881.04</v>
      </c>
      <c r="H264">
        <v>881.04</v>
      </c>
      <c r="I264">
        <v>158.59</v>
      </c>
      <c r="J264" t="s">
        <v>30</v>
      </c>
      <c r="K264">
        <v>0</v>
      </c>
      <c r="L264">
        <v>0</v>
      </c>
      <c r="M264" t="s">
        <v>31</v>
      </c>
      <c r="N264">
        <v>0</v>
      </c>
      <c r="O264">
        <v>0</v>
      </c>
      <c r="P264" t="s">
        <v>31</v>
      </c>
      <c r="Q264">
        <v>881.04</v>
      </c>
      <c r="R264">
        <v>14.540000000000001</v>
      </c>
      <c r="S264" t="s">
        <v>33</v>
      </c>
      <c r="T264">
        <v>881.04</v>
      </c>
      <c r="U264">
        <v>66.960000000000008</v>
      </c>
      <c r="V264" t="s">
        <v>33</v>
      </c>
      <c r="W264" t="s">
        <v>33</v>
      </c>
      <c r="X264" t="s">
        <v>3098</v>
      </c>
      <c r="Y264" t="s">
        <v>99</v>
      </c>
      <c r="Z264" t="s">
        <v>373</v>
      </c>
      <c r="AA264" t="s">
        <v>374</v>
      </c>
      <c r="AC264" s="13" t="str">
        <f t="shared" si="50"/>
        <v>000167344</v>
      </c>
      <c r="AD264" t="str">
        <f t="shared" si="51"/>
        <v>04/11/2015</v>
      </c>
      <c r="AE264" t="str">
        <f t="shared" si="52"/>
        <v>76487032000206</v>
      </c>
      <c r="AF264" s="14">
        <f t="shared" si="53"/>
        <v>881.04</v>
      </c>
      <c r="AG264">
        <f t="shared" si="54"/>
        <v>0</v>
      </c>
      <c r="AH264">
        <f t="shared" si="55"/>
        <v>1</v>
      </c>
      <c r="AI264" s="16">
        <v>1237079</v>
      </c>
      <c r="AJ264" s="16" t="s">
        <v>7150</v>
      </c>
      <c r="AK264" s="16" t="s">
        <v>7347</v>
      </c>
      <c r="AL264" s="16" t="s">
        <v>7069</v>
      </c>
      <c r="AM264" s="16" t="s">
        <v>7140</v>
      </c>
      <c r="AN264">
        <v>2000</v>
      </c>
      <c r="AO264" t="e">
        <f>VLOOKUP(TRIM(AL264),'Parcela Dedutivel'!$A$1:$B$65536,2,FALSE)</f>
        <v>#N/A</v>
      </c>
      <c r="AP264" s="15">
        <f t="shared" si="56"/>
        <v>0</v>
      </c>
      <c r="AQ264" s="16">
        <f t="shared" si="57"/>
        <v>0</v>
      </c>
      <c r="AU264" t="s">
        <v>3523</v>
      </c>
      <c r="AV264" s="18">
        <v>42313</v>
      </c>
      <c r="AW264" t="s">
        <v>244</v>
      </c>
      <c r="AX264" t="str">
        <f t="shared" si="58"/>
        <v>46044053002906</v>
      </c>
      <c r="AY264" s="17">
        <f t="shared" si="59"/>
        <v>16377.41</v>
      </c>
      <c r="AZ264" s="17">
        <f t="shared" si="60"/>
        <v>24.71</v>
      </c>
      <c r="BB264" t="str">
        <f t="shared" si="61"/>
        <v>05/11/2015;46044053002906;16377,41;24,71</v>
      </c>
    </row>
    <row r="265" spans="1:54" x14ac:dyDescent="0.25">
      <c r="A265" t="s">
        <v>26</v>
      </c>
      <c r="B265" t="s">
        <v>3106</v>
      </c>
      <c r="C265">
        <v>42312</v>
      </c>
      <c r="D265" t="s">
        <v>2841</v>
      </c>
      <c r="E265" t="s">
        <v>6979</v>
      </c>
      <c r="F265" t="s">
        <v>478</v>
      </c>
      <c r="G265">
        <v>535.85</v>
      </c>
      <c r="H265">
        <v>535.85</v>
      </c>
      <c r="I265">
        <v>21.43</v>
      </c>
      <c r="J265" t="s">
        <v>61</v>
      </c>
      <c r="K265">
        <v>0</v>
      </c>
      <c r="L265">
        <v>0</v>
      </c>
      <c r="M265" t="s">
        <v>31</v>
      </c>
      <c r="N265">
        <v>465.96000000000004</v>
      </c>
      <c r="O265">
        <v>69.89</v>
      </c>
      <c r="P265" t="s">
        <v>2788</v>
      </c>
      <c r="Q265">
        <v>465.96000000000004</v>
      </c>
      <c r="R265">
        <v>7.69</v>
      </c>
      <c r="S265" t="s">
        <v>33</v>
      </c>
      <c r="T265">
        <v>465.96000000000004</v>
      </c>
      <c r="U265">
        <v>35.410000000000004</v>
      </c>
      <c r="V265" t="s">
        <v>33</v>
      </c>
      <c r="W265" t="s">
        <v>33</v>
      </c>
      <c r="X265" t="s">
        <v>3107</v>
      </c>
      <c r="Y265" t="s">
        <v>3108</v>
      </c>
      <c r="Z265" t="s">
        <v>3109</v>
      </c>
      <c r="AA265" t="s">
        <v>3110</v>
      </c>
      <c r="AC265" s="13" t="str">
        <f t="shared" si="50"/>
        <v>000167345</v>
      </c>
      <c r="AD265" t="str">
        <f t="shared" si="51"/>
        <v>04/11/2015</v>
      </c>
      <c r="AE265" t="str">
        <f t="shared" si="52"/>
        <v>84046101005748</v>
      </c>
      <c r="AF265" s="14">
        <f t="shared" si="53"/>
        <v>535.85</v>
      </c>
      <c r="AG265">
        <f t="shared" si="54"/>
        <v>0</v>
      </c>
      <c r="AH265">
        <f t="shared" si="55"/>
        <v>1</v>
      </c>
      <c r="AI265" s="16">
        <v>6783199</v>
      </c>
      <c r="AJ265" s="16" t="s">
        <v>7146</v>
      </c>
      <c r="AK265" s="16" t="s">
        <v>7348</v>
      </c>
      <c r="AL265" s="16" t="s">
        <v>7035</v>
      </c>
      <c r="AM265" s="16" t="s">
        <v>7140</v>
      </c>
      <c r="AN265">
        <v>40000</v>
      </c>
      <c r="AO265" t="e">
        <f>VLOOKUP(TRIM(AL265),'Parcela Dedutivel'!$A$1:$B$65536,2,FALSE)</f>
        <v>#N/A</v>
      </c>
      <c r="AP265" s="15">
        <f t="shared" si="56"/>
        <v>0</v>
      </c>
      <c r="AQ265" s="16">
        <f t="shared" si="57"/>
        <v>0</v>
      </c>
      <c r="AU265" t="s">
        <v>3533</v>
      </c>
      <c r="AV265" s="18">
        <v>42313</v>
      </c>
      <c r="AW265" t="s">
        <v>3534</v>
      </c>
      <c r="AX265" t="str">
        <f t="shared" si="58"/>
        <v>86720729000158</v>
      </c>
      <c r="AY265" s="17">
        <f t="shared" si="59"/>
        <v>1534.92</v>
      </c>
      <c r="AZ265" s="17">
        <f t="shared" si="60"/>
        <v>0</v>
      </c>
      <c r="BB265" t="str">
        <f t="shared" si="61"/>
        <v>05/11/2015;86720729000158;1534,92;0,00</v>
      </c>
    </row>
    <row r="266" spans="1:54" x14ac:dyDescent="0.25">
      <c r="A266" t="s">
        <v>26</v>
      </c>
      <c r="B266" t="s">
        <v>3106</v>
      </c>
      <c r="C266">
        <v>42312</v>
      </c>
      <c r="D266" t="s">
        <v>2841</v>
      </c>
      <c r="E266" t="s">
        <v>6979</v>
      </c>
      <c r="F266" t="s">
        <v>478</v>
      </c>
      <c r="G266">
        <v>142.86000000000001</v>
      </c>
      <c r="H266">
        <v>142.86000000000001</v>
      </c>
      <c r="I266">
        <v>5.71</v>
      </c>
      <c r="J266" t="s">
        <v>61</v>
      </c>
      <c r="K266">
        <v>0</v>
      </c>
      <c r="L266">
        <v>0</v>
      </c>
      <c r="M266" t="s">
        <v>31</v>
      </c>
      <c r="N266">
        <v>136.06</v>
      </c>
      <c r="O266">
        <v>6.8</v>
      </c>
      <c r="P266" t="s">
        <v>2788</v>
      </c>
      <c r="Q266">
        <v>136.06</v>
      </c>
      <c r="R266">
        <v>2.2400000000000002</v>
      </c>
      <c r="S266" t="s">
        <v>33</v>
      </c>
      <c r="T266">
        <v>136.06</v>
      </c>
      <c r="U266">
        <v>10.34</v>
      </c>
      <c r="V266" t="s">
        <v>33</v>
      </c>
      <c r="W266" t="s">
        <v>33</v>
      </c>
      <c r="X266" t="s">
        <v>3107</v>
      </c>
      <c r="Y266" t="s">
        <v>696</v>
      </c>
      <c r="Z266" t="s">
        <v>3111</v>
      </c>
      <c r="AA266" t="s">
        <v>3112</v>
      </c>
      <c r="AC266" s="13" t="str">
        <f t="shared" si="50"/>
        <v>000167345</v>
      </c>
      <c r="AD266" t="str">
        <f t="shared" si="51"/>
        <v>04/11/2015</v>
      </c>
      <c r="AE266" t="str">
        <f t="shared" si="52"/>
        <v>84046101005748</v>
      </c>
      <c r="AF266" s="14">
        <f t="shared" si="53"/>
        <v>142.86000000000001</v>
      </c>
      <c r="AG266">
        <f t="shared" si="54"/>
        <v>0</v>
      </c>
      <c r="AH266">
        <f t="shared" si="55"/>
        <v>1</v>
      </c>
      <c r="AI266" s="16">
        <v>6783199</v>
      </c>
      <c r="AJ266" s="16" t="s">
        <v>7146</v>
      </c>
      <c r="AK266" s="16" t="s">
        <v>7348</v>
      </c>
      <c r="AL266" s="16" t="s">
        <v>7036</v>
      </c>
      <c r="AM266" s="16" t="s">
        <v>7140</v>
      </c>
      <c r="AN266">
        <v>40000</v>
      </c>
      <c r="AO266" t="e">
        <f>VLOOKUP(TRIM(AL266),'Parcela Dedutivel'!$A$1:$B$65536,2,FALSE)</f>
        <v>#N/A</v>
      </c>
      <c r="AP266" s="15">
        <f t="shared" si="56"/>
        <v>0</v>
      </c>
      <c r="AQ266" s="16">
        <f t="shared" si="57"/>
        <v>0</v>
      </c>
      <c r="AU266" t="s">
        <v>3539</v>
      </c>
      <c r="AV266" s="18">
        <v>42313</v>
      </c>
      <c r="AW266" t="s">
        <v>641</v>
      </c>
      <c r="AX266" t="str">
        <f t="shared" si="58"/>
        <v>59578948000414</v>
      </c>
      <c r="AY266" s="17">
        <f t="shared" si="59"/>
        <v>4422.33</v>
      </c>
      <c r="AZ266" s="17">
        <f t="shared" si="60"/>
        <v>0</v>
      </c>
      <c r="BB266" t="str">
        <f t="shared" si="61"/>
        <v>05/11/2015;59578948000414;4422,33;0,00</v>
      </c>
    </row>
    <row r="267" spans="1:54" x14ac:dyDescent="0.25">
      <c r="A267" t="s">
        <v>26</v>
      </c>
      <c r="B267" t="s">
        <v>3113</v>
      </c>
      <c r="C267">
        <v>42312</v>
      </c>
      <c r="D267" t="s">
        <v>2817</v>
      </c>
      <c r="E267" t="s">
        <v>6979</v>
      </c>
      <c r="F267" t="s">
        <v>179</v>
      </c>
      <c r="G267">
        <v>180</v>
      </c>
      <c r="H267">
        <v>180</v>
      </c>
      <c r="I267">
        <v>21.6</v>
      </c>
      <c r="J267" t="s">
        <v>30</v>
      </c>
      <c r="K267">
        <v>0</v>
      </c>
      <c r="L267">
        <v>0</v>
      </c>
      <c r="M267" t="s">
        <v>31</v>
      </c>
      <c r="N267">
        <v>0</v>
      </c>
      <c r="O267">
        <v>0</v>
      </c>
      <c r="P267" t="s">
        <v>31</v>
      </c>
      <c r="Q267">
        <v>180</v>
      </c>
      <c r="R267">
        <v>2.97</v>
      </c>
      <c r="S267" t="s">
        <v>33</v>
      </c>
      <c r="T267">
        <v>180</v>
      </c>
      <c r="U267">
        <v>13.68</v>
      </c>
      <c r="V267" t="s">
        <v>33</v>
      </c>
      <c r="W267" t="s">
        <v>33</v>
      </c>
      <c r="X267" t="s">
        <v>3114</v>
      </c>
      <c r="Y267" t="s">
        <v>1378</v>
      </c>
      <c r="Z267" t="s">
        <v>3115</v>
      </c>
      <c r="AA267" t="s">
        <v>3116</v>
      </c>
      <c r="AC267" s="13" t="str">
        <f t="shared" si="50"/>
        <v>000167346</v>
      </c>
      <c r="AD267" t="str">
        <f t="shared" si="51"/>
        <v>04/11/2015</v>
      </c>
      <c r="AE267" t="str">
        <f t="shared" si="52"/>
        <v>43375930000132</v>
      </c>
      <c r="AF267" s="14">
        <f t="shared" si="53"/>
        <v>180</v>
      </c>
      <c r="AG267">
        <f t="shared" si="54"/>
        <v>0</v>
      </c>
      <c r="AH267">
        <f t="shared" si="55"/>
        <v>1</v>
      </c>
      <c r="AI267" s="16">
        <v>6783199</v>
      </c>
      <c r="AJ267" s="16" t="s">
        <v>7146</v>
      </c>
      <c r="AK267" s="16" t="s">
        <v>7348</v>
      </c>
      <c r="AL267" s="16" t="s">
        <v>7133</v>
      </c>
      <c r="AM267" s="16" t="s">
        <v>7140</v>
      </c>
      <c r="AN267">
        <v>30000</v>
      </c>
      <c r="AO267" t="e">
        <f>VLOOKUP(TRIM(AL267),'Parcela Dedutivel'!$A$1:$B$65536,2,FALSE)</f>
        <v>#N/A</v>
      </c>
      <c r="AP267" s="15">
        <f t="shared" si="56"/>
        <v>0</v>
      </c>
      <c r="AQ267" s="16">
        <f t="shared" si="57"/>
        <v>0</v>
      </c>
      <c r="AU267" t="s">
        <v>3540</v>
      </c>
      <c r="AV267" s="18">
        <v>42313</v>
      </c>
      <c r="AW267" t="s">
        <v>3541</v>
      </c>
      <c r="AX267" t="str">
        <f t="shared" si="58"/>
        <v>00503271000160</v>
      </c>
      <c r="AY267" s="17">
        <f t="shared" si="59"/>
        <v>457.07</v>
      </c>
      <c r="AZ267" s="17">
        <f t="shared" si="60"/>
        <v>1.0935000000000002E-2</v>
      </c>
      <c r="BB267" t="str">
        <f t="shared" si="61"/>
        <v>05/11/2015;00503271000160;457,07;0,01</v>
      </c>
    </row>
    <row r="268" spans="1:54" x14ac:dyDescent="0.25">
      <c r="A268" t="s">
        <v>26</v>
      </c>
      <c r="B268" t="s">
        <v>3117</v>
      </c>
      <c r="C268">
        <v>42312</v>
      </c>
      <c r="D268" t="s">
        <v>2787</v>
      </c>
      <c r="E268" t="s">
        <v>6979</v>
      </c>
      <c r="F268" t="s">
        <v>29</v>
      </c>
      <c r="G268">
        <v>2335.5100000000002</v>
      </c>
      <c r="H268">
        <v>2335.5100000000002</v>
      </c>
      <c r="I268">
        <v>420.39</v>
      </c>
      <c r="J268" t="s">
        <v>61</v>
      </c>
      <c r="K268">
        <v>0</v>
      </c>
      <c r="L268">
        <v>0</v>
      </c>
      <c r="M268" t="s">
        <v>31</v>
      </c>
      <c r="N268">
        <v>2030.88</v>
      </c>
      <c r="O268">
        <v>304.63</v>
      </c>
      <c r="P268" t="s">
        <v>2788</v>
      </c>
      <c r="Q268">
        <v>2030.88</v>
      </c>
      <c r="R268">
        <v>33.51</v>
      </c>
      <c r="S268" t="s">
        <v>33</v>
      </c>
      <c r="T268">
        <v>2030.88</v>
      </c>
      <c r="U268">
        <v>154.35</v>
      </c>
      <c r="V268" t="s">
        <v>33</v>
      </c>
      <c r="W268" t="s">
        <v>33</v>
      </c>
      <c r="X268" t="s">
        <v>3118</v>
      </c>
      <c r="Y268" t="s">
        <v>91</v>
      </c>
      <c r="Z268" t="s">
        <v>3119</v>
      </c>
      <c r="AA268" t="s">
        <v>3120</v>
      </c>
      <c r="AC268" s="13" t="str">
        <f t="shared" si="50"/>
        <v>000167347</v>
      </c>
      <c r="AD268" t="str">
        <f t="shared" si="51"/>
        <v>04/11/2015</v>
      </c>
      <c r="AE268" t="str">
        <f t="shared" si="52"/>
        <v>43021906000103</v>
      </c>
      <c r="AF268" s="14">
        <f t="shared" si="53"/>
        <v>2335.5100000000002</v>
      </c>
      <c r="AG268">
        <f t="shared" si="54"/>
        <v>0</v>
      </c>
      <c r="AH268">
        <f t="shared" si="55"/>
        <v>1</v>
      </c>
      <c r="AI268" s="16">
        <v>6784209</v>
      </c>
      <c r="AJ268" s="16" t="s">
        <v>7162</v>
      </c>
      <c r="AK268" s="16" t="s">
        <v>7349</v>
      </c>
      <c r="AL268" s="16" t="s">
        <v>7126</v>
      </c>
      <c r="AM268" s="16" t="s">
        <v>7140</v>
      </c>
      <c r="AN268">
        <v>24000</v>
      </c>
      <c r="AO268" t="e">
        <f>VLOOKUP(TRIM(AL268),'Parcela Dedutivel'!$A$1:$B$65536,2,FALSE)</f>
        <v>#N/A</v>
      </c>
      <c r="AP268" s="15">
        <f t="shared" si="56"/>
        <v>0</v>
      </c>
      <c r="AQ268" s="16">
        <f t="shared" si="57"/>
        <v>0</v>
      </c>
      <c r="AU268" t="s">
        <v>3550</v>
      </c>
      <c r="AV268" s="18">
        <v>42313</v>
      </c>
      <c r="AW268" t="s">
        <v>3541</v>
      </c>
      <c r="AX268" t="str">
        <f t="shared" si="58"/>
        <v>00503271000160</v>
      </c>
      <c r="AY268" s="17">
        <f t="shared" si="59"/>
        <v>136.74</v>
      </c>
      <c r="AZ268" s="17">
        <f t="shared" si="60"/>
        <v>5.8104899999999997</v>
      </c>
      <c r="BB268" t="str">
        <f t="shared" si="61"/>
        <v>05/11/2015;00503271000160;136,74;5,81</v>
      </c>
    </row>
    <row r="269" spans="1:54" x14ac:dyDescent="0.25">
      <c r="A269" t="s">
        <v>26</v>
      </c>
      <c r="B269" t="s">
        <v>3117</v>
      </c>
      <c r="C269">
        <v>42312</v>
      </c>
      <c r="D269" t="s">
        <v>2787</v>
      </c>
      <c r="E269" t="s">
        <v>6979</v>
      </c>
      <c r="F269" t="s">
        <v>29</v>
      </c>
      <c r="G269">
        <v>116.67</v>
      </c>
      <c r="H269">
        <v>116.67</v>
      </c>
      <c r="I269">
        <v>21</v>
      </c>
      <c r="J269" t="s">
        <v>30</v>
      </c>
      <c r="K269">
        <v>0</v>
      </c>
      <c r="L269">
        <v>0</v>
      </c>
      <c r="M269" t="s">
        <v>31</v>
      </c>
      <c r="N269">
        <v>0</v>
      </c>
      <c r="O269">
        <v>0</v>
      </c>
      <c r="P269" t="s">
        <v>31</v>
      </c>
      <c r="Q269">
        <v>116.67</v>
      </c>
      <c r="R269">
        <v>1.93</v>
      </c>
      <c r="S269" t="s">
        <v>33</v>
      </c>
      <c r="T269">
        <v>116.67</v>
      </c>
      <c r="U269">
        <v>8.870000000000001</v>
      </c>
      <c r="V269" t="s">
        <v>33</v>
      </c>
      <c r="W269" t="s">
        <v>33</v>
      </c>
      <c r="X269" t="s">
        <v>3118</v>
      </c>
      <c r="Y269" t="s">
        <v>99</v>
      </c>
      <c r="Z269" t="s">
        <v>280</v>
      </c>
      <c r="AA269" t="s">
        <v>281</v>
      </c>
      <c r="AC269" s="13" t="str">
        <f t="shared" si="50"/>
        <v>000167347</v>
      </c>
      <c r="AD269" t="str">
        <f t="shared" si="51"/>
        <v>04/11/2015</v>
      </c>
      <c r="AE269" t="str">
        <f t="shared" si="52"/>
        <v>43021906000103</v>
      </c>
      <c r="AF269" s="14">
        <f t="shared" si="53"/>
        <v>116.67</v>
      </c>
      <c r="AG269">
        <f t="shared" si="54"/>
        <v>0</v>
      </c>
      <c r="AH269">
        <f t="shared" si="55"/>
        <v>1</v>
      </c>
      <c r="AI269" s="16">
        <v>6783873</v>
      </c>
      <c r="AJ269" s="16" t="s">
        <v>7154</v>
      </c>
      <c r="AK269" s="16" t="s">
        <v>7350</v>
      </c>
      <c r="AL269" s="16" t="s">
        <v>7001</v>
      </c>
      <c r="AM269" s="16" t="s">
        <v>7140</v>
      </c>
      <c r="AN269">
        <v>18000</v>
      </c>
      <c r="AO269" t="e">
        <f>VLOOKUP(TRIM(AL269),'Parcela Dedutivel'!$A$1:$B$65536,2,FALSE)</f>
        <v>#N/A</v>
      </c>
      <c r="AP269" s="15">
        <f t="shared" si="56"/>
        <v>0</v>
      </c>
      <c r="AQ269" s="16">
        <f t="shared" si="57"/>
        <v>0</v>
      </c>
      <c r="AU269" t="s">
        <v>3555</v>
      </c>
      <c r="AV269" s="18">
        <v>42313</v>
      </c>
      <c r="AW269" t="s">
        <v>3357</v>
      </c>
      <c r="AX269" t="str">
        <f t="shared" si="58"/>
        <v>04337168000148</v>
      </c>
      <c r="AY269" s="17">
        <f t="shared" si="59"/>
        <v>23.75</v>
      </c>
      <c r="AZ269" s="17">
        <f t="shared" si="60"/>
        <v>0</v>
      </c>
      <c r="BB269" t="str">
        <f t="shared" si="61"/>
        <v>05/11/2015;04337168000148;23,75;0,00</v>
      </c>
    </row>
    <row r="270" spans="1:54" x14ac:dyDescent="0.25">
      <c r="A270" t="s">
        <v>26</v>
      </c>
      <c r="B270" t="s">
        <v>3121</v>
      </c>
      <c r="C270">
        <v>42312</v>
      </c>
      <c r="D270" t="s">
        <v>2841</v>
      </c>
      <c r="E270" t="s">
        <v>6979</v>
      </c>
      <c r="F270" t="s">
        <v>1590</v>
      </c>
      <c r="G270">
        <v>2053.67</v>
      </c>
      <c r="H270">
        <v>2053.67</v>
      </c>
      <c r="I270">
        <v>82.15</v>
      </c>
      <c r="J270" t="s">
        <v>61</v>
      </c>
      <c r="K270">
        <v>0</v>
      </c>
      <c r="L270">
        <v>0</v>
      </c>
      <c r="M270" t="s">
        <v>31</v>
      </c>
      <c r="N270">
        <v>1785.8</v>
      </c>
      <c r="O270">
        <v>267.87</v>
      </c>
      <c r="P270" t="s">
        <v>2788</v>
      </c>
      <c r="Q270">
        <v>1785.8</v>
      </c>
      <c r="R270">
        <v>29.47</v>
      </c>
      <c r="S270" t="s">
        <v>33</v>
      </c>
      <c r="T270">
        <v>1785.8</v>
      </c>
      <c r="U270">
        <v>135.72</v>
      </c>
      <c r="V270" t="s">
        <v>33</v>
      </c>
      <c r="W270" t="s">
        <v>33</v>
      </c>
      <c r="X270" t="s">
        <v>3122</v>
      </c>
      <c r="Y270" t="s">
        <v>91</v>
      </c>
      <c r="Z270" t="s">
        <v>1785</v>
      </c>
      <c r="AA270" t="s">
        <v>1786</v>
      </c>
      <c r="AC270" s="13" t="str">
        <f t="shared" si="50"/>
        <v>000167348</v>
      </c>
      <c r="AD270" t="str">
        <f t="shared" si="51"/>
        <v>04/11/2015</v>
      </c>
      <c r="AE270" t="str">
        <f t="shared" si="52"/>
        <v>02290277002507</v>
      </c>
      <c r="AF270" s="14">
        <f t="shared" si="53"/>
        <v>2053.67</v>
      </c>
      <c r="AG270">
        <f t="shared" si="54"/>
        <v>0</v>
      </c>
      <c r="AH270">
        <f t="shared" si="55"/>
        <v>1</v>
      </c>
      <c r="AI270" s="16">
        <v>6783788</v>
      </c>
      <c r="AJ270" s="16" t="s">
        <v>7226</v>
      </c>
      <c r="AK270" s="16" t="s">
        <v>7351</v>
      </c>
      <c r="AL270" s="16" t="s">
        <v>7132</v>
      </c>
      <c r="AM270" s="16" t="s">
        <v>7140</v>
      </c>
      <c r="AN270">
        <v>5000</v>
      </c>
      <c r="AO270" t="e">
        <f>VLOOKUP(TRIM(AL270),'Parcela Dedutivel'!$A$1:$B$65536,2,FALSE)</f>
        <v>#N/A</v>
      </c>
      <c r="AP270" s="15">
        <f t="shared" si="56"/>
        <v>0</v>
      </c>
      <c r="AQ270" s="16">
        <f t="shared" si="57"/>
        <v>0</v>
      </c>
      <c r="AU270" t="s">
        <v>3558</v>
      </c>
      <c r="AV270" s="18">
        <v>42313</v>
      </c>
      <c r="AW270" t="s">
        <v>3357</v>
      </c>
      <c r="AX270" t="str">
        <f t="shared" si="58"/>
        <v>04337168000148</v>
      </c>
      <c r="AY270" s="17">
        <f t="shared" si="59"/>
        <v>428.94</v>
      </c>
      <c r="AZ270" s="17">
        <f t="shared" si="60"/>
        <v>0</v>
      </c>
      <c r="BB270" t="str">
        <f t="shared" si="61"/>
        <v>05/11/2015;04337168000148;428,94;0,00</v>
      </c>
    </row>
    <row r="271" spans="1:54" x14ac:dyDescent="0.25">
      <c r="A271" t="s">
        <v>26</v>
      </c>
      <c r="B271" t="s">
        <v>3123</v>
      </c>
      <c r="C271">
        <v>42312</v>
      </c>
      <c r="D271" t="s">
        <v>2841</v>
      </c>
      <c r="E271" t="s">
        <v>6979</v>
      </c>
      <c r="F271" t="s">
        <v>393</v>
      </c>
      <c r="G271">
        <v>468.91</v>
      </c>
      <c r="H271">
        <v>407.75</v>
      </c>
      <c r="I271">
        <v>16.309999999999999</v>
      </c>
      <c r="J271" t="s">
        <v>61</v>
      </c>
      <c r="K271">
        <v>0</v>
      </c>
      <c r="L271">
        <v>0</v>
      </c>
      <c r="M271" t="s">
        <v>31</v>
      </c>
      <c r="N271">
        <v>407.75</v>
      </c>
      <c r="O271">
        <v>61.160000000000004</v>
      </c>
      <c r="P271" t="s">
        <v>2788</v>
      </c>
      <c r="Q271">
        <v>407.75</v>
      </c>
      <c r="R271">
        <v>6.73</v>
      </c>
      <c r="S271" t="s">
        <v>33</v>
      </c>
      <c r="T271">
        <v>407.75</v>
      </c>
      <c r="U271">
        <v>30.990000000000002</v>
      </c>
      <c r="V271" t="s">
        <v>33</v>
      </c>
      <c r="W271" t="s">
        <v>33</v>
      </c>
      <c r="X271" t="s">
        <v>3124</v>
      </c>
      <c r="Y271" t="s">
        <v>91</v>
      </c>
      <c r="Z271" t="s">
        <v>3125</v>
      </c>
      <c r="AA271" t="s">
        <v>3126</v>
      </c>
      <c r="AC271" s="13" t="str">
        <f t="shared" si="50"/>
        <v>000167349</v>
      </c>
      <c r="AD271" t="str">
        <f t="shared" si="51"/>
        <v>04/11/2015</v>
      </c>
      <c r="AE271" t="str">
        <f t="shared" si="52"/>
        <v>03080028000174</v>
      </c>
      <c r="AF271" s="14">
        <f t="shared" si="53"/>
        <v>468.91</v>
      </c>
      <c r="AG271">
        <f t="shared" si="54"/>
        <v>0</v>
      </c>
      <c r="AH271">
        <f t="shared" si="55"/>
        <v>1</v>
      </c>
      <c r="AI271" s="16">
        <v>6783763</v>
      </c>
      <c r="AJ271" s="16" t="s">
        <v>7250</v>
      </c>
      <c r="AK271" s="16" t="s">
        <v>7352</v>
      </c>
      <c r="AL271" s="16" t="s">
        <v>7079</v>
      </c>
      <c r="AM271" s="16" t="s">
        <v>7140</v>
      </c>
      <c r="AN271">
        <v>1000</v>
      </c>
      <c r="AO271" t="e">
        <f>VLOOKUP(TRIM(AL271),'Parcela Dedutivel'!$A$1:$B$65536,2,FALSE)</f>
        <v>#N/A</v>
      </c>
      <c r="AP271" s="15">
        <f t="shared" si="56"/>
        <v>0</v>
      </c>
      <c r="AQ271" s="16">
        <f t="shared" si="57"/>
        <v>0</v>
      </c>
      <c r="AU271" t="s">
        <v>3561</v>
      </c>
      <c r="AV271" s="18">
        <v>42313</v>
      </c>
      <c r="AW271" t="s">
        <v>3357</v>
      </c>
      <c r="AX271" t="str">
        <f t="shared" si="58"/>
        <v>04337168000148</v>
      </c>
      <c r="AY271" s="17">
        <f t="shared" si="59"/>
        <v>205.5</v>
      </c>
      <c r="AZ271" s="17">
        <f t="shared" si="60"/>
        <v>0</v>
      </c>
      <c r="BB271" t="str">
        <f t="shared" si="61"/>
        <v>05/11/2015;04337168000148;205,50;0,00</v>
      </c>
    </row>
    <row r="272" spans="1:54" x14ac:dyDescent="0.25">
      <c r="A272" t="s">
        <v>26</v>
      </c>
      <c r="B272" t="s">
        <v>3123</v>
      </c>
      <c r="C272">
        <v>42312</v>
      </c>
      <c r="D272" t="s">
        <v>2841</v>
      </c>
      <c r="E272" t="s">
        <v>6979</v>
      </c>
      <c r="F272" t="s">
        <v>393</v>
      </c>
      <c r="G272">
        <v>747.21</v>
      </c>
      <c r="H272">
        <v>649.75</v>
      </c>
      <c r="I272">
        <v>25.990000000000002</v>
      </c>
      <c r="J272" t="s">
        <v>61</v>
      </c>
      <c r="K272">
        <v>0</v>
      </c>
      <c r="L272">
        <v>0</v>
      </c>
      <c r="M272" t="s">
        <v>31</v>
      </c>
      <c r="N272">
        <v>649.75</v>
      </c>
      <c r="O272">
        <v>97.460000000000008</v>
      </c>
      <c r="P272" t="s">
        <v>2788</v>
      </c>
      <c r="Q272">
        <v>649.75</v>
      </c>
      <c r="R272">
        <v>10.72</v>
      </c>
      <c r="S272" t="s">
        <v>33</v>
      </c>
      <c r="T272">
        <v>649.75</v>
      </c>
      <c r="U272">
        <v>49.38</v>
      </c>
      <c r="V272" t="s">
        <v>33</v>
      </c>
      <c r="W272" t="s">
        <v>33</v>
      </c>
      <c r="X272" t="s">
        <v>3124</v>
      </c>
      <c r="Y272" t="s">
        <v>91</v>
      </c>
      <c r="Z272" t="s">
        <v>1783</v>
      </c>
      <c r="AA272" t="s">
        <v>1784</v>
      </c>
      <c r="AC272" s="13" t="str">
        <f t="shared" si="50"/>
        <v>000167349</v>
      </c>
      <c r="AD272" t="str">
        <f t="shared" si="51"/>
        <v>04/11/2015</v>
      </c>
      <c r="AE272" t="str">
        <f t="shared" si="52"/>
        <v>03080028000174</v>
      </c>
      <c r="AF272" s="14">
        <f t="shared" si="53"/>
        <v>747.21</v>
      </c>
      <c r="AG272">
        <f t="shared" si="54"/>
        <v>0</v>
      </c>
      <c r="AH272">
        <f t="shared" si="55"/>
        <v>1</v>
      </c>
      <c r="AI272" s="16">
        <v>6784250</v>
      </c>
      <c r="AJ272" s="16" t="s">
        <v>7159</v>
      </c>
      <c r="AK272" s="16" t="s">
        <v>7353</v>
      </c>
      <c r="AL272" s="16" t="s">
        <v>7040</v>
      </c>
      <c r="AM272" s="16" t="s">
        <v>7140</v>
      </c>
      <c r="AN272">
        <v>2000</v>
      </c>
      <c r="AO272" t="e">
        <f>VLOOKUP(TRIM(AL272),'Parcela Dedutivel'!$A$1:$B$65536,2,FALSE)</f>
        <v>#N/A</v>
      </c>
      <c r="AP272" s="15">
        <f t="shared" si="56"/>
        <v>0</v>
      </c>
      <c r="AQ272" s="16">
        <f t="shared" si="57"/>
        <v>0</v>
      </c>
      <c r="AU272" t="s">
        <v>3564</v>
      </c>
      <c r="AV272" s="18">
        <v>42313</v>
      </c>
      <c r="AW272" t="s">
        <v>3357</v>
      </c>
      <c r="AX272" t="str">
        <f t="shared" si="58"/>
        <v>04337168000148</v>
      </c>
      <c r="AY272" s="17">
        <f t="shared" si="59"/>
        <v>112.7</v>
      </c>
      <c r="AZ272" s="17">
        <f t="shared" si="60"/>
        <v>0</v>
      </c>
      <c r="BB272" t="str">
        <f t="shared" si="61"/>
        <v>05/11/2015;04337168000148;112,70;0,00</v>
      </c>
    </row>
    <row r="273" spans="1:54" x14ac:dyDescent="0.25">
      <c r="A273" t="s">
        <v>26</v>
      </c>
      <c r="B273" t="s">
        <v>3127</v>
      </c>
      <c r="C273">
        <v>42312</v>
      </c>
      <c r="D273" t="s">
        <v>2787</v>
      </c>
      <c r="E273" t="s">
        <v>6979</v>
      </c>
      <c r="F273" t="s">
        <v>29</v>
      </c>
      <c r="G273">
        <v>1615.67</v>
      </c>
      <c r="H273">
        <v>1346.39</v>
      </c>
      <c r="I273">
        <v>242.35</v>
      </c>
      <c r="J273" t="s">
        <v>61</v>
      </c>
      <c r="K273">
        <v>0</v>
      </c>
      <c r="L273">
        <v>0</v>
      </c>
      <c r="M273" t="s">
        <v>31</v>
      </c>
      <c r="N273">
        <v>1346.39</v>
      </c>
      <c r="O273">
        <v>269.28000000000003</v>
      </c>
      <c r="P273" t="s">
        <v>2788</v>
      </c>
      <c r="Q273">
        <v>1346.39</v>
      </c>
      <c r="R273">
        <v>22.22</v>
      </c>
      <c r="S273" t="s">
        <v>33</v>
      </c>
      <c r="T273">
        <v>1346.39</v>
      </c>
      <c r="U273">
        <v>102.33</v>
      </c>
      <c r="V273" t="s">
        <v>33</v>
      </c>
      <c r="W273" t="s">
        <v>33</v>
      </c>
      <c r="X273" t="s">
        <v>3128</v>
      </c>
      <c r="Y273" t="s">
        <v>99</v>
      </c>
      <c r="Z273" t="s">
        <v>3129</v>
      </c>
      <c r="AA273" t="s">
        <v>3130</v>
      </c>
      <c r="AC273" s="13" t="str">
        <f t="shared" si="50"/>
        <v>000167350</v>
      </c>
      <c r="AD273" t="str">
        <f t="shared" si="51"/>
        <v>04/11/2015</v>
      </c>
      <c r="AE273" t="str">
        <f t="shared" si="52"/>
        <v>03054923000203</v>
      </c>
      <c r="AF273" s="14">
        <f t="shared" si="53"/>
        <v>1615.67</v>
      </c>
      <c r="AG273">
        <f t="shared" si="54"/>
        <v>0</v>
      </c>
      <c r="AH273">
        <f t="shared" si="55"/>
        <v>1</v>
      </c>
      <c r="AI273" s="16">
        <v>6782808</v>
      </c>
      <c r="AJ273" s="16" t="s">
        <v>7138</v>
      </c>
      <c r="AK273" s="16" t="s">
        <v>7354</v>
      </c>
      <c r="AL273" s="16" t="s">
        <v>1329</v>
      </c>
      <c r="AM273" s="16" t="s">
        <v>7193</v>
      </c>
      <c r="AN273">
        <v>15</v>
      </c>
      <c r="AO273" t="e">
        <f>VLOOKUP(TRIM(AL273),'Parcela Dedutivel'!$A$1:$B$65536,2,FALSE)</f>
        <v>#N/A</v>
      </c>
      <c r="AP273" s="15">
        <f t="shared" si="56"/>
        <v>0</v>
      </c>
      <c r="AQ273" s="16">
        <f t="shared" si="57"/>
        <v>0</v>
      </c>
      <c r="AU273" t="s">
        <v>3566</v>
      </c>
      <c r="AV273" s="18">
        <v>42313</v>
      </c>
      <c r="AW273" t="s">
        <v>3357</v>
      </c>
      <c r="AX273" t="str">
        <f t="shared" si="58"/>
        <v>04337168000148</v>
      </c>
      <c r="AY273" s="17">
        <f t="shared" si="59"/>
        <v>284.27</v>
      </c>
      <c r="AZ273" s="17">
        <f t="shared" si="60"/>
        <v>0</v>
      </c>
      <c r="BB273" t="str">
        <f t="shared" si="61"/>
        <v>05/11/2015;04337168000148;284,27;0,00</v>
      </c>
    </row>
    <row r="274" spans="1:54" x14ac:dyDescent="0.25">
      <c r="A274" t="s">
        <v>26</v>
      </c>
      <c r="B274" t="s">
        <v>3127</v>
      </c>
      <c r="C274">
        <v>42312</v>
      </c>
      <c r="D274" t="s">
        <v>2787</v>
      </c>
      <c r="E274" t="s">
        <v>6979</v>
      </c>
      <c r="F274" t="s">
        <v>29</v>
      </c>
      <c r="G274">
        <v>1013.4300000000001</v>
      </c>
      <c r="H274">
        <v>881.24</v>
      </c>
      <c r="I274">
        <v>158.62</v>
      </c>
      <c r="J274" t="s">
        <v>61</v>
      </c>
      <c r="K274">
        <v>0</v>
      </c>
      <c r="L274">
        <v>0</v>
      </c>
      <c r="M274" t="s">
        <v>31</v>
      </c>
      <c r="N274">
        <v>881.24</v>
      </c>
      <c r="O274">
        <v>132.19</v>
      </c>
      <c r="P274" t="s">
        <v>2788</v>
      </c>
      <c r="Q274">
        <v>881.24</v>
      </c>
      <c r="R274">
        <v>14.540000000000001</v>
      </c>
      <c r="S274" t="s">
        <v>33</v>
      </c>
      <c r="T274">
        <v>881.24</v>
      </c>
      <c r="U274">
        <v>66.97</v>
      </c>
      <c r="V274" t="s">
        <v>33</v>
      </c>
      <c r="W274" t="s">
        <v>33</v>
      </c>
      <c r="X274" t="s">
        <v>3128</v>
      </c>
      <c r="Y274" t="s">
        <v>91</v>
      </c>
      <c r="Z274" t="s">
        <v>3131</v>
      </c>
      <c r="AA274" t="s">
        <v>3132</v>
      </c>
      <c r="AC274" s="13" t="str">
        <f t="shared" si="50"/>
        <v>000167350</v>
      </c>
      <c r="AD274" t="str">
        <f t="shared" si="51"/>
        <v>04/11/2015</v>
      </c>
      <c r="AE274" t="str">
        <f t="shared" si="52"/>
        <v>03054923000203</v>
      </c>
      <c r="AF274" s="14">
        <f t="shared" si="53"/>
        <v>1013.4300000000001</v>
      </c>
      <c r="AG274">
        <f t="shared" si="54"/>
        <v>0</v>
      </c>
      <c r="AH274">
        <f t="shared" si="55"/>
        <v>1</v>
      </c>
      <c r="AI274" s="16">
        <v>6783198</v>
      </c>
      <c r="AJ274" s="16" t="s">
        <v>7355</v>
      </c>
      <c r="AK274" s="16" t="s">
        <v>7356</v>
      </c>
      <c r="AL274" s="16" t="s">
        <v>280</v>
      </c>
      <c r="AM274" s="16" t="s">
        <v>7143</v>
      </c>
      <c r="AN274">
        <v>8</v>
      </c>
      <c r="AO274" t="e">
        <f>VLOOKUP(TRIM(AL274),'Parcela Dedutivel'!$A$1:$B$65536,2,FALSE)</f>
        <v>#N/A</v>
      </c>
      <c r="AP274" s="15">
        <f t="shared" si="56"/>
        <v>0</v>
      </c>
      <c r="AQ274" s="16">
        <f t="shared" si="57"/>
        <v>0</v>
      </c>
      <c r="AU274" t="s">
        <v>3568</v>
      </c>
      <c r="AV274" s="18">
        <v>42313</v>
      </c>
      <c r="AW274" t="s">
        <v>3357</v>
      </c>
      <c r="AX274" t="str">
        <f t="shared" si="58"/>
        <v>04337168000148</v>
      </c>
      <c r="AY274" s="17">
        <f t="shared" si="59"/>
        <v>75.27</v>
      </c>
      <c r="AZ274" s="17">
        <f t="shared" si="60"/>
        <v>0</v>
      </c>
      <c r="BB274" t="str">
        <f t="shared" si="61"/>
        <v>05/11/2015;04337168000148;75,27;0,00</v>
      </c>
    </row>
    <row r="275" spans="1:54" x14ac:dyDescent="0.25">
      <c r="A275" t="s">
        <v>26</v>
      </c>
      <c r="B275" t="s">
        <v>3133</v>
      </c>
      <c r="C275">
        <v>42312</v>
      </c>
      <c r="D275" t="s">
        <v>2841</v>
      </c>
      <c r="E275" t="s">
        <v>6979</v>
      </c>
      <c r="F275" t="s">
        <v>1581</v>
      </c>
      <c r="G275">
        <v>1172.6200000000001</v>
      </c>
      <c r="H275">
        <v>1172.6200000000001</v>
      </c>
      <c r="I275">
        <v>46.9</v>
      </c>
      <c r="J275" t="s">
        <v>61</v>
      </c>
      <c r="K275">
        <v>0</v>
      </c>
      <c r="L275">
        <v>0</v>
      </c>
      <c r="M275" t="s">
        <v>31</v>
      </c>
      <c r="N275">
        <v>0</v>
      </c>
      <c r="O275">
        <v>0</v>
      </c>
      <c r="P275" t="s">
        <v>31</v>
      </c>
      <c r="Q275">
        <v>1172.6200000000001</v>
      </c>
      <c r="R275">
        <v>19.350000000000001</v>
      </c>
      <c r="S275" t="s">
        <v>33</v>
      </c>
      <c r="T275">
        <v>1172.6200000000001</v>
      </c>
      <c r="U275">
        <v>89.12</v>
      </c>
      <c r="V275" t="s">
        <v>33</v>
      </c>
      <c r="W275" t="s">
        <v>33</v>
      </c>
      <c r="X275" t="s">
        <v>3134</v>
      </c>
      <c r="Y275" t="s">
        <v>99</v>
      </c>
      <c r="Z275" t="s">
        <v>3135</v>
      </c>
      <c r="AA275" t="s">
        <v>3136</v>
      </c>
      <c r="AC275" s="13" t="str">
        <f t="shared" si="50"/>
        <v>000167351</v>
      </c>
      <c r="AD275" t="str">
        <f t="shared" si="51"/>
        <v>04/11/2015</v>
      </c>
      <c r="AE275" t="str">
        <f t="shared" si="52"/>
        <v>10885321000174</v>
      </c>
      <c r="AF275" s="14">
        <f t="shared" si="53"/>
        <v>1172.6200000000001</v>
      </c>
      <c r="AG275">
        <f t="shared" si="54"/>
        <v>0</v>
      </c>
      <c r="AH275">
        <f t="shared" si="55"/>
        <v>1</v>
      </c>
      <c r="AI275" s="16">
        <v>6784250</v>
      </c>
      <c r="AJ275" s="16" t="s">
        <v>7159</v>
      </c>
      <c r="AK275" s="16" t="s">
        <v>7357</v>
      </c>
      <c r="AL275" s="16" t="s">
        <v>7134</v>
      </c>
      <c r="AM275" s="16" t="s">
        <v>7143</v>
      </c>
      <c r="AN275">
        <v>2</v>
      </c>
      <c r="AO275" t="e">
        <f>VLOOKUP(TRIM(AL275),'Parcela Dedutivel'!$A$1:$B$65536,2,FALSE)</f>
        <v>#N/A</v>
      </c>
      <c r="AP275" s="15">
        <f t="shared" si="56"/>
        <v>0</v>
      </c>
      <c r="AQ275" s="16">
        <f t="shared" si="57"/>
        <v>0</v>
      </c>
      <c r="AU275" t="s">
        <v>3571</v>
      </c>
      <c r="AV275" s="18">
        <v>42313</v>
      </c>
      <c r="AW275" t="s">
        <v>3357</v>
      </c>
      <c r="AX275" t="str">
        <f t="shared" si="58"/>
        <v>04337168000148</v>
      </c>
      <c r="AY275" s="17">
        <f t="shared" si="59"/>
        <v>55.79</v>
      </c>
      <c r="AZ275" s="17">
        <f t="shared" si="60"/>
        <v>0</v>
      </c>
      <c r="BB275" t="str">
        <f t="shared" si="61"/>
        <v>05/11/2015;04337168000148;55,79;0,00</v>
      </c>
    </row>
    <row r="276" spans="1:54" x14ac:dyDescent="0.25">
      <c r="A276" t="s">
        <v>26</v>
      </c>
      <c r="B276" t="s">
        <v>3137</v>
      </c>
      <c r="C276">
        <v>42312</v>
      </c>
      <c r="D276" t="s">
        <v>2841</v>
      </c>
      <c r="E276" t="s">
        <v>6979</v>
      </c>
      <c r="F276" t="s">
        <v>3138</v>
      </c>
      <c r="G276">
        <v>3485.78</v>
      </c>
      <c r="H276">
        <v>3485.78</v>
      </c>
      <c r="I276">
        <v>139.43</v>
      </c>
      <c r="J276" t="s">
        <v>61</v>
      </c>
      <c r="K276">
        <v>0</v>
      </c>
      <c r="L276">
        <v>0</v>
      </c>
      <c r="M276" t="s">
        <v>31</v>
      </c>
      <c r="N276">
        <v>3031.11</v>
      </c>
      <c r="O276">
        <v>454.67</v>
      </c>
      <c r="P276" t="s">
        <v>2788</v>
      </c>
      <c r="Q276">
        <v>3031.11</v>
      </c>
      <c r="R276">
        <v>50.01</v>
      </c>
      <c r="S276" t="s">
        <v>33</v>
      </c>
      <c r="T276">
        <v>3031.11</v>
      </c>
      <c r="U276">
        <v>230.36</v>
      </c>
      <c r="V276" t="s">
        <v>33</v>
      </c>
      <c r="W276" t="s">
        <v>33</v>
      </c>
      <c r="X276" t="s">
        <v>3139</v>
      </c>
      <c r="Y276" t="s">
        <v>400</v>
      </c>
      <c r="Z276" t="s">
        <v>1757</v>
      </c>
      <c r="AA276" t="s">
        <v>1758</v>
      </c>
      <c r="AC276" s="13" t="str">
        <f t="shared" si="50"/>
        <v>000167352</v>
      </c>
      <c r="AD276" t="str">
        <f t="shared" si="51"/>
        <v>04/11/2015</v>
      </c>
      <c r="AE276" t="str">
        <f t="shared" si="52"/>
        <v>97428668000338</v>
      </c>
      <c r="AF276" s="14">
        <f t="shared" si="53"/>
        <v>3485.78</v>
      </c>
      <c r="AG276">
        <f t="shared" si="54"/>
        <v>0</v>
      </c>
      <c r="AH276">
        <f t="shared" si="55"/>
        <v>1</v>
      </c>
      <c r="AI276" s="16">
        <v>6784250</v>
      </c>
      <c r="AJ276" s="16" t="s">
        <v>7159</v>
      </c>
      <c r="AK276" s="16" t="s">
        <v>7357</v>
      </c>
      <c r="AL276" s="16" t="s">
        <v>373</v>
      </c>
      <c r="AM276" s="16" t="s">
        <v>7143</v>
      </c>
      <c r="AN276">
        <v>8</v>
      </c>
      <c r="AO276" t="e">
        <f>VLOOKUP(TRIM(AL276),'Parcela Dedutivel'!$A$1:$B$65536,2,FALSE)</f>
        <v>#N/A</v>
      </c>
      <c r="AP276" s="15">
        <f t="shared" si="56"/>
        <v>0</v>
      </c>
      <c r="AQ276" s="16">
        <f t="shared" si="57"/>
        <v>0</v>
      </c>
      <c r="AU276" t="s">
        <v>3574</v>
      </c>
      <c r="AV276" s="18">
        <v>42313</v>
      </c>
      <c r="AW276" t="s">
        <v>3357</v>
      </c>
      <c r="AX276" t="str">
        <f t="shared" si="58"/>
        <v>04337168000148</v>
      </c>
      <c r="AY276" s="17">
        <f t="shared" si="59"/>
        <v>23.75</v>
      </c>
      <c r="AZ276" s="17">
        <f t="shared" si="60"/>
        <v>0</v>
      </c>
      <c r="BB276" t="str">
        <f t="shared" si="61"/>
        <v>05/11/2015;04337168000148;23,75;0,00</v>
      </c>
    </row>
    <row r="277" spans="1:54" x14ac:dyDescent="0.25">
      <c r="A277" t="s">
        <v>26</v>
      </c>
      <c r="B277" t="s">
        <v>3140</v>
      </c>
      <c r="C277">
        <v>42312</v>
      </c>
      <c r="D277" t="s">
        <v>2804</v>
      </c>
      <c r="E277" t="s">
        <v>6979</v>
      </c>
      <c r="F277" t="s">
        <v>29</v>
      </c>
      <c r="G277">
        <v>699.8</v>
      </c>
      <c r="H277">
        <v>608.52</v>
      </c>
      <c r="I277">
        <v>109.53</v>
      </c>
      <c r="J277" t="s">
        <v>30</v>
      </c>
      <c r="K277">
        <v>0</v>
      </c>
      <c r="L277">
        <v>0</v>
      </c>
      <c r="M277" t="s">
        <v>31</v>
      </c>
      <c r="N277">
        <v>608.52</v>
      </c>
      <c r="O277">
        <v>91.28</v>
      </c>
      <c r="P277" t="s">
        <v>2788</v>
      </c>
      <c r="Q277">
        <v>608.52</v>
      </c>
      <c r="R277">
        <v>10.040000000000001</v>
      </c>
      <c r="S277" t="s">
        <v>33</v>
      </c>
      <c r="T277">
        <v>608.52</v>
      </c>
      <c r="U277">
        <v>46.25</v>
      </c>
      <c r="V277" t="s">
        <v>33</v>
      </c>
      <c r="W277" t="s">
        <v>33</v>
      </c>
      <c r="X277" t="s">
        <v>3022</v>
      </c>
      <c r="Y277" t="s">
        <v>91</v>
      </c>
      <c r="Z277" t="s">
        <v>3025</v>
      </c>
      <c r="AA277" t="s">
        <v>3026</v>
      </c>
      <c r="AC277" s="13" t="str">
        <f t="shared" si="50"/>
        <v>000167353</v>
      </c>
      <c r="AD277" t="str">
        <f t="shared" si="51"/>
        <v>04/11/2015</v>
      </c>
      <c r="AE277" t="str">
        <f t="shared" si="52"/>
        <v>59105999000348</v>
      </c>
      <c r="AF277" s="14">
        <f t="shared" si="53"/>
        <v>699.8</v>
      </c>
      <c r="AG277">
        <f t="shared" si="54"/>
        <v>0</v>
      </c>
      <c r="AH277">
        <f t="shared" si="55"/>
        <v>1</v>
      </c>
      <c r="AI277" s="16">
        <v>6784250</v>
      </c>
      <c r="AJ277" s="16" t="s">
        <v>7159</v>
      </c>
      <c r="AK277" s="16" t="s">
        <v>7358</v>
      </c>
      <c r="AL277" s="16" t="s">
        <v>3504</v>
      </c>
      <c r="AM277" s="16" t="s">
        <v>7143</v>
      </c>
      <c r="AN277">
        <v>5</v>
      </c>
      <c r="AO277" t="e">
        <f>VLOOKUP(TRIM(AL277),'Parcela Dedutivel'!$A$1:$B$65536,2,FALSE)</f>
        <v>#N/A</v>
      </c>
      <c r="AP277" s="15">
        <f t="shared" si="56"/>
        <v>0</v>
      </c>
      <c r="AQ277" s="16">
        <f t="shared" si="57"/>
        <v>0</v>
      </c>
      <c r="AU277" t="s">
        <v>3577</v>
      </c>
      <c r="AV277" s="18">
        <v>42313</v>
      </c>
      <c r="AW277" t="s">
        <v>3357</v>
      </c>
      <c r="AX277" t="str">
        <f t="shared" si="58"/>
        <v>04337168000148</v>
      </c>
      <c r="AY277" s="17">
        <f t="shared" si="59"/>
        <v>23.75</v>
      </c>
      <c r="AZ277" s="17">
        <f t="shared" si="60"/>
        <v>0</v>
      </c>
      <c r="BB277" t="str">
        <f t="shared" si="61"/>
        <v>05/11/2015;04337168000148;23,75;0,00</v>
      </c>
    </row>
    <row r="278" spans="1:54" x14ac:dyDescent="0.25">
      <c r="A278" t="s">
        <v>26</v>
      </c>
      <c r="B278" t="s">
        <v>3140</v>
      </c>
      <c r="C278">
        <v>42312</v>
      </c>
      <c r="D278" t="s">
        <v>2787</v>
      </c>
      <c r="E278" t="s">
        <v>6979</v>
      </c>
      <c r="F278" t="s">
        <v>29</v>
      </c>
      <c r="G278">
        <v>776.25</v>
      </c>
      <c r="H278">
        <v>776.25</v>
      </c>
      <c r="I278">
        <v>139.72999999999999</v>
      </c>
      <c r="J278" t="s">
        <v>30</v>
      </c>
      <c r="K278">
        <v>0</v>
      </c>
      <c r="L278">
        <v>0</v>
      </c>
      <c r="M278" t="s">
        <v>31</v>
      </c>
      <c r="N278">
        <v>0</v>
      </c>
      <c r="O278">
        <v>0</v>
      </c>
      <c r="P278" t="s">
        <v>31</v>
      </c>
      <c r="Q278">
        <v>776.25</v>
      </c>
      <c r="R278">
        <v>12.81</v>
      </c>
      <c r="S278" t="s">
        <v>33</v>
      </c>
      <c r="T278">
        <v>776.25</v>
      </c>
      <c r="U278">
        <v>59</v>
      </c>
      <c r="V278" t="s">
        <v>33</v>
      </c>
      <c r="W278" t="s">
        <v>33</v>
      </c>
      <c r="X278" t="s">
        <v>3022</v>
      </c>
      <c r="Y278" t="s">
        <v>99</v>
      </c>
      <c r="Z278" t="s">
        <v>373</v>
      </c>
      <c r="AA278" t="s">
        <v>3027</v>
      </c>
      <c r="AC278" s="13" t="str">
        <f t="shared" si="50"/>
        <v>000167353</v>
      </c>
      <c r="AD278" t="str">
        <f t="shared" si="51"/>
        <v>04/11/2015</v>
      </c>
      <c r="AE278" t="str">
        <f t="shared" si="52"/>
        <v>59105999000348</v>
      </c>
      <c r="AF278" s="14">
        <f t="shared" si="53"/>
        <v>776.25</v>
      </c>
      <c r="AG278">
        <f t="shared" si="54"/>
        <v>0</v>
      </c>
      <c r="AH278">
        <f t="shared" si="55"/>
        <v>1</v>
      </c>
      <c r="AI278" s="16">
        <v>6784250</v>
      </c>
      <c r="AJ278" s="16" t="s">
        <v>7159</v>
      </c>
      <c r="AK278" s="16" t="s">
        <v>7358</v>
      </c>
      <c r="AL278" s="16" t="s">
        <v>3504</v>
      </c>
      <c r="AM278" s="16" t="s">
        <v>7143</v>
      </c>
      <c r="AN278">
        <v>3</v>
      </c>
      <c r="AO278" t="e">
        <f>VLOOKUP(TRIM(AL278),'Parcela Dedutivel'!$A$1:$B$65536,2,FALSE)</f>
        <v>#N/A</v>
      </c>
      <c r="AP278" s="15">
        <f t="shared" si="56"/>
        <v>0</v>
      </c>
      <c r="AQ278" s="16">
        <f t="shared" si="57"/>
        <v>0</v>
      </c>
      <c r="AU278" t="s">
        <v>3579</v>
      </c>
      <c r="AV278" s="18">
        <v>42313</v>
      </c>
      <c r="AW278" t="s">
        <v>3357</v>
      </c>
      <c r="AX278" t="str">
        <f t="shared" si="58"/>
        <v>04337168000148</v>
      </c>
      <c r="AY278" s="17">
        <f t="shared" si="59"/>
        <v>301.5</v>
      </c>
      <c r="AZ278" s="17">
        <f t="shared" si="60"/>
        <v>0</v>
      </c>
      <c r="BB278" t="str">
        <f t="shared" si="61"/>
        <v>05/11/2015;04337168000148;301,50;0,00</v>
      </c>
    </row>
    <row r="279" spans="1:54" x14ac:dyDescent="0.25">
      <c r="A279" t="s">
        <v>26</v>
      </c>
      <c r="B279" t="s">
        <v>3141</v>
      </c>
      <c r="C279">
        <v>42312</v>
      </c>
      <c r="D279" t="s">
        <v>2787</v>
      </c>
      <c r="E279" t="s">
        <v>6979</v>
      </c>
      <c r="F279" t="s">
        <v>29</v>
      </c>
      <c r="G279">
        <v>518.94000000000005</v>
      </c>
      <c r="H279">
        <v>518.94000000000005</v>
      </c>
      <c r="I279">
        <v>93.41</v>
      </c>
      <c r="J279" t="s">
        <v>30</v>
      </c>
      <c r="K279">
        <v>0</v>
      </c>
      <c r="L279">
        <v>0</v>
      </c>
      <c r="M279" t="s">
        <v>31</v>
      </c>
      <c r="N279">
        <v>0</v>
      </c>
      <c r="O279">
        <v>0</v>
      </c>
      <c r="P279" t="s">
        <v>31</v>
      </c>
      <c r="Q279">
        <v>518.94000000000005</v>
      </c>
      <c r="R279">
        <v>8.56</v>
      </c>
      <c r="S279" t="s">
        <v>33</v>
      </c>
      <c r="T279">
        <v>518.94000000000005</v>
      </c>
      <c r="U279">
        <v>39.44</v>
      </c>
      <c r="V279" t="s">
        <v>33</v>
      </c>
      <c r="W279" t="s">
        <v>33</v>
      </c>
      <c r="X279" t="s">
        <v>3142</v>
      </c>
      <c r="Y279" t="s">
        <v>364</v>
      </c>
      <c r="Z279" t="s">
        <v>365</v>
      </c>
      <c r="AA279" t="s">
        <v>366</v>
      </c>
      <c r="AC279" s="13" t="str">
        <f t="shared" si="50"/>
        <v>000167354</v>
      </c>
      <c r="AD279" t="str">
        <f t="shared" si="51"/>
        <v>04/11/2015</v>
      </c>
      <c r="AE279" t="str">
        <f t="shared" si="52"/>
        <v>68076967000190</v>
      </c>
      <c r="AF279" s="14">
        <f t="shared" si="53"/>
        <v>518.94000000000005</v>
      </c>
      <c r="AG279">
        <f t="shared" si="54"/>
        <v>0</v>
      </c>
      <c r="AH279">
        <f t="shared" si="55"/>
        <v>1</v>
      </c>
      <c r="AI279" s="16">
        <v>6784250</v>
      </c>
      <c r="AJ279" s="16" t="s">
        <v>7159</v>
      </c>
      <c r="AK279" s="16" t="s">
        <v>7359</v>
      </c>
      <c r="AL279" s="16" t="s">
        <v>1030</v>
      </c>
      <c r="AM279" s="16" t="s">
        <v>7143</v>
      </c>
      <c r="AN279">
        <v>6</v>
      </c>
      <c r="AO279" t="e">
        <f>VLOOKUP(TRIM(AL279),'Parcela Dedutivel'!$A$1:$B$65536,2,FALSE)</f>
        <v>#N/A</v>
      </c>
      <c r="AP279" s="15">
        <f t="shared" si="56"/>
        <v>0</v>
      </c>
      <c r="AQ279" s="16">
        <f t="shared" si="57"/>
        <v>0</v>
      </c>
      <c r="AU279" t="s">
        <v>3582</v>
      </c>
      <c r="AV279" s="18">
        <v>42313</v>
      </c>
      <c r="AW279" t="s">
        <v>3357</v>
      </c>
      <c r="AX279" t="str">
        <f t="shared" si="58"/>
        <v>04337168000148</v>
      </c>
      <c r="AY279" s="17">
        <f t="shared" si="59"/>
        <v>98.97</v>
      </c>
      <c r="AZ279" s="17">
        <f t="shared" si="60"/>
        <v>0</v>
      </c>
      <c r="BB279" t="str">
        <f t="shared" si="61"/>
        <v>05/11/2015;04337168000148;98,97;0,00</v>
      </c>
    </row>
    <row r="280" spans="1:54" x14ac:dyDescent="0.25">
      <c r="A280" t="s">
        <v>26</v>
      </c>
      <c r="B280" t="s">
        <v>3143</v>
      </c>
      <c r="C280">
        <v>42312</v>
      </c>
      <c r="D280" t="s">
        <v>2817</v>
      </c>
      <c r="E280" t="s">
        <v>6979</v>
      </c>
      <c r="F280" t="s">
        <v>1581</v>
      </c>
      <c r="G280">
        <v>6757.4</v>
      </c>
      <c r="H280">
        <v>5876</v>
      </c>
      <c r="I280">
        <v>235.04</v>
      </c>
      <c r="J280" t="s">
        <v>780</v>
      </c>
      <c r="K280">
        <v>0</v>
      </c>
      <c r="L280">
        <v>0</v>
      </c>
      <c r="M280" t="s">
        <v>31</v>
      </c>
      <c r="N280">
        <v>5876</v>
      </c>
      <c r="O280">
        <v>881.4</v>
      </c>
      <c r="P280" t="s">
        <v>2788</v>
      </c>
      <c r="Q280">
        <v>5876</v>
      </c>
      <c r="R280">
        <v>96.95</v>
      </c>
      <c r="S280" t="s">
        <v>33</v>
      </c>
      <c r="T280">
        <v>5876</v>
      </c>
      <c r="U280">
        <v>446.58</v>
      </c>
      <c r="V280" t="s">
        <v>33</v>
      </c>
      <c r="W280" t="s">
        <v>33</v>
      </c>
      <c r="X280" t="s">
        <v>3134</v>
      </c>
      <c r="Y280" t="s">
        <v>91</v>
      </c>
      <c r="Z280" t="s">
        <v>3144</v>
      </c>
      <c r="AA280" t="s">
        <v>3145</v>
      </c>
      <c r="AC280" s="13" t="str">
        <f t="shared" si="50"/>
        <v>000167355</v>
      </c>
      <c r="AD280" t="str">
        <f t="shared" si="51"/>
        <v>04/11/2015</v>
      </c>
      <c r="AE280" t="str">
        <f t="shared" si="52"/>
        <v>10885321000174</v>
      </c>
      <c r="AF280" s="14">
        <f t="shared" si="53"/>
        <v>6757.4</v>
      </c>
      <c r="AG280">
        <f t="shared" si="54"/>
        <v>0</v>
      </c>
      <c r="AH280">
        <f t="shared" si="55"/>
        <v>1</v>
      </c>
      <c r="AI280" s="16">
        <v>6783678</v>
      </c>
      <c r="AJ280" s="16" t="s">
        <v>7360</v>
      </c>
      <c r="AK280" s="16" t="s">
        <v>7361</v>
      </c>
      <c r="AL280" s="16" t="s">
        <v>1352</v>
      </c>
      <c r="AM280" s="16" t="s">
        <v>7143</v>
      </c>
      <c r="AN280">
        <v>20</v>
      </c>
      <c r="AO280" t="e">
        <f>VLOOKUP(TRIM(AL280),'Parcela Dedutivel'!$A$1:$B$65536,2,FALSE)</f>
        <v>#N/A</v>
      </c>
      <c r="AP280" s="15">
        <f t="shared" si="56"/>
        <v>0</v>
      </c>
      <c r="AQ280" s="16">
        <f t="shared" si="57"/>
        <v>0</v>
      </c>
      <c r="AU280" t="s">
        <v>3585</v>
      </c>
      <c r="AV280" s="18">
        <v>42313</v>
      </c>
      <c r="AW280" t="s">
        <v>3357</v>
      </c>
      <c r="AX280" t="str">
        <f t="shared" si="58"/>
        <v>04337168000148</v>
      </c>
      <c r="AY280" s="17">
        <f t="shared" si="59"/>
        <v>96.7</v>
      </c>
      <c r="AZ280" s="17">
        <f t="shared" si="60"/>
        <v>0</v>
      </c>
      <c r="BB280" t="str">
        <f t="shared" si="61"/>
        <v>05/11/2015;04337168000148;96,70;0,00</v>
      </c>
    </row>
    <row r="281" spans="1:54" x14ac:dyDescent="0.25">
      <c r="A281" t="s">
        <v>26</v>
      </c>
      <c r="B281" t="s">
        <v>3146</v>
      </c>
      <c r="C281">
        <v>42312</v>
      </c>
      <c r="D281" t="s">
        <v>2903</v>
      </c>
      <c r="E281" t="s">
        <v>6979</v>
      </c>
      <c r="F281" t="s">
        <v>272</v>
      </c>
      <c r="G281">
        <v>280</v>
      </c>
      <c r="H281">
        <v>0</v>
      </c>
      <c r="I281">
        <v>0</v>
      </c>
      <c r="J281" t="s">
        <v>31</v>
      </c>
      <c r="K281">
        <v>0</v>
      </c>
      <c r="L281">
        <v>0</v>
      </c>
      <c r="M281" t="s">
        <v>31</v>
      </c>
      <c r="N281">
        <v>0</v>
      </c>
      <c r="O281">
        <v>0</v>
      </c>
      <c r="P281" t="s">
        <v>31</v>
      </c>
      <c r="Q281">
        <v>280</v>
      </c>
      <c r="R281">
        <v>0</v>
      </c>
      <c r="S281" t="s">
        <v>2904</v>
      </c>
      <c r="T281">
        <v>280</v>
      </c>
      <c r="U281">
        <v>0</v>
      </c>
      <c r="V281" t="s">
        <v>2904</v>
      </c>
      <c r="W281" t="s">
        <v>33</v>
      </c>
      <c r="X281" t="s">
        <v>3147</v>
      </c>
      <c r="Y281" t="s">
        <v>96</v>
      </c>
      <c r="Z281" t="s">
        <v>3148</v>
      </c>
      <c r="AA281" t="s">
        <v>3149</v>
      </c>
      <c r="AC281" s="13" t="str">
        <f t="shared" si="50"/>
        <v>000167356</v>
      </c>
      <c r="AD281" t="str">
        <f t="shared" si="51"/>
        <v>04/11/2015</v>
      </c>
      <c r="AE281" t="str">
        <f t="shared" si="52"/>
        <v>04012043000148</v>
      </c>
      <c r="AF281" s="14">
        <f t="shared" si="53"/>
        <v>280</v>
      </c>
      <c r="AG281">
        <f t="shared" si="54"/>
        <v>0</v>
      </c>
      <c r="AH281">
        <f t="shared" si="55"/>
        <v>1</v>
      </c>
      <c r="AI281" s="16">
        <v>242047</v>
      </c>
      <c r="AJ281" s="16" t="s">
        <v>7191</v>
      </c>
      <c r="AK281" s="16" t="s">
        <v>7362</v>
      </c>
      <c r="AL281" s="16" t="s">
        <v>3987</v>
      </c>
      <c r="AM281" s="16" t="s">
        <v>7193</v>
      </c>
      <c r="AN281">
        <v>108</v>
      </c>
      <c r="AO281" t="e">
        <f>VLOOKUP(TRIM(AL281),'Parcela Dedutivel'!$A$1:$B$65536,2,FALSE)</f>
        <v>#N/A</v>
      </c>
      <c r="AP281" s="15">
        <f t="shared" si="56"/>
        <v>0</v>
      </c>
      <c r="AQ281" s="16">
        <f t="shared" si="57"/>
        <v>0</v>
      </c>
      <c r="AU281" t="s">
        <v>3586</v>
      </c>
      <c r="AV281" s="18">
        <v>42313</v>
      </c>
      <c r="AW281" t="s">
        <v>3357</v>
      </c>
      <c r="AX281" t="str">
        <f t="shared" si="58"/>
        <v>04337168000148</v>
      </c>
      <c r="AY281" s="17">
        <f t="shared" si="59"/>
        <v>38.33</v>
      </c>
      <c r="AZ281" s="17">
        <f t="shared" si="60"/>
        <v>0</v>
      </c>
      <c r="BB281" t="str">
        <f t="shared" si="61"/>
        <v>05/11/2015;04337168000148;38,33;0,00</v>
      </c>
    </row>
    <row r="282" spans="1:54" x14ac:dyDescent="0.25">
      <c r="A282" t="s">
        <v>26</v>
      </c>
      <c r="B282" t="s">
        <v>3150</v>
      </c>
      <c r="C282">
        <v>42312</v>
      </c>
      <c r="D282" t="s">
        <v>2903</v>
      </c>
      <c r="E282" t="s">
        <v>6979</v>
      </c>
      <c r="F282" t="s">
        <v>272</v>
      </c>
      <c r="G282">
        <v>225.51</v>
      </c>
      <c r="H282">
        <v>0</v>
      </c>
      <c r="I282">
        <v>0</v>
      </c>
      <c r="J282" t="s">
        <v>31</v>
      </c>
      <c r="K282">
        <v>0</v>
      </c>
      <c r="L282">
        <v>0</v>
      </c>
      <c r="M282" t="s">
        <v>31</v>
      </c>
      <c r="N282">
        <v>0</v>
      </c>
      <c r="O282">
        <v>0</v>
      </c>
      <c r="P282" t="s">
        <v>31</v>
      </c>
      <c r="Q282">
        <v>225.51</v>
      </c>
      <c r="R282">
        <v>0</v>
      </c>
      <c r="S282" t="s">
        <v>2904</v>
      </c>
      <c r="T282">
        <v>225.51</v>
      </c>
      <c r="U282">
        <v>0</v>
      </c>
      <c r="V282" t="s">
        <v>2904</v>
      </c>
      <c r="W282" t="s">
        <v>33</v>
      </c>
      <c r="X282" t="s">
        <v>3147</v>
      </c>
      <c r="Y282" t="s">
        <v>96</v>
      </c>
      <c r="Z282" t="s">
        <v>3151</v>
      </c>
      <c r="AA282" t="s">
        <v>3152</v>
      </c>
      <c r="AC282" s="13" t="str">
        <f t="shared" si="50"/>
        <v>000167357</v>
      </c>
      <c r="AD282" t="str">
        <f t="shared" si="51"/>
        <v>04/11/2015</v>
      </c>
      <c r="AE282" t="str">
        <f t="shared" si="52"/>
        <v>04012043000148</v>
      </c>
      <c r="AF282" s="14">
        <f t="shared" si="53"/>
        <v>225.51</v>
      </c>
      <c r="AG282">
        <f t="shared" si="54"/>
        <v>0</v>
      </c>
      <c r="AH282">
        <f t="shared" si="55"/>
        <v>1</v>
      </c>
      <c r="AI282" s="16">
        <v>242023</v>
      </c>
      <c r="AJ282" s="16" t="s">
        <v>7191</v>
      </c>
      <c r="AK282" s="16" t="s">
        <v>7363</v>
      </c>
      <c r="AL282" s="16" t="s">
        <v>7135</v>
      </c>
      <c r="AM282" s="16" t="s">
        <v>7193</v>
      </c>
      <c r="AN282">
        <v>2</v>
      </c>
      <c r="AO282" t="e">
        <f>VLOOKUP(TRIM(AL282),'Parcela Dedutivel'!$A$1:$B$65536,2,FALSE)</f>
        <v>#N/A</v>
      </c>
      <c r="AP282" s="15">
        <f t="shared" si="56"/>
        <v>0</v>
      </c>
      <c r="AQ282" s="16">
        <f t="shared" si="57"/>
        <v>0</v>
      </c>
      <c r="AU282" t="s">
        <v>3589</v>
      </c>
      <c r="AV282" s="18">
        <v>42313</v>
      </c>
      <c r="AW282" t="s">
        <v>3357</v>
      </c>
      <c r="AX282" t="str">
        <f t="shared" si="58"/>
        <v>04337168000148</v>
      </c>
      <c r="AY282" s="17">
        <f t="shared" si="59"/>
        <v>129.78</v>
      </c>
      <c r="AZ282" s="17">
        <f t="shared" si="60"/>
        <v>0</v>
      </c>
      <c r="BB282" t="str">
        <f t="shared" si="61"/>
        <v>05/11/2015;04337168000148;129,78;0,00</v>
      </c>
    </row>
    <row r="283" spans="1:54" x14ac:dyDescent="0.25">
      <c r="A283" t="s">
        <v>26</v>
      </c>
      <c r="B283" t="s">
        <v>3153</v>
      </c>
      <c r="C283">
        <v>42312</v>
      </c>
      <c r="D283" t="s">
        <v>2804</v>
      </c>
      <c r="E283" t="s">
        <v>6979</v>
      </c>
      <c r="F283" t="s">
        <v>29</v>
      </c>
      <c r="G283">
        <v>391.56</v>
      </c>
      <c r="H283">
        <v>0</v>
      </c>
      <c r="I283">
        <v>0</v>
      </c>
      <c r="J283" t="s">
        <v>31</v>
      </c>
      <c r="K283">
        <v>0</v>
      </c>
      <c r="L283">
        <v>0</v>
      </c>
      <c r="M283" t="s">
        <v>31</v>
      </c>
      <c r="N283">
        <v>0</v>
      </c>
      <c r="O283">
        <v>0</v>
      </c>
      <c r="P283" t="s">
        <v>31</v>
      </c>
      <c r="Q283">
        <v>391.56</v>
      </c>
      <c r="R283">
        <v>6.46</v>
      </c>
      <c r="S283" t="s">
        <v>33</v>
      </c>
      <c r="T283">
        <v>391.56</v>
      </c>
      <c r="U283">
        <v>29.76</v>
      </c>
      <c r="V283" t="s">
        <v>33</v>
      </c>
      <c r="W283" t="s">
        <v>33</v>
      </c>
      <c r="X283" t="s">
        <v>2743</v>
      </c>
      <c r="Y283" t="s">
        <v>2556</v>
      </c>
      <c r="Z283" t="s">
        <v>3154</v>
      </c>
      <c r="AA283" t="s">
        <v>3155</v>
      </c>
      <c r="AC283" s="13" t="str">
        <f t="shared" si="50"/>
        <v>000167358</v>
      </c>
      <c r="AD283" t="str">
        <f t="shared" si="51"/>
        <v>04/11/2015</v>
      </c>
      <c r="AE283" t="str">
        <f t="shared" si="52"/>
        <v>01498525000161</v>
      </c>
      <c r="AF283" s="14">
        <f t="shared" si="53"/>
        <v>391.56</v>
      </c>
      <c r="AG283">
        <f t="shared" si="54"/>
        <v>0</v>
      </c>
      <c r="AH283">
        <f t="shared" si="55"/>
        <v>1</v>
      </c>
      <c r="AI283" s="16">
        <v>242047</v>
      </c>
      <c r="AJ283" s="16" t="s">
        <v>7191</v>
      </c>
      <c r="AK283" s="16" t="s">
        <v>7364</v>
      </c>
      <c r="AL283" s="16" t="s">
        <v>3987</v>
      </c>
      <c r="AM283" s="16" t="s">
        <v>7193</v>
      </c>
      <c r="AN283">
        <v>108</v>
      </c>
      <c r="AO283" t="e">
        <f>VLOOKUP(TRIM(AL283),'Parcela Dedutivel'!$A$1:$B$65536,2,FALSE)</f>
        <v>#N/A</v>
      </c>
      <c r="AP283" s="15">
        <f t="shared" si="56"/>
        <v>0</v>
      </c>
      <c r="AQ283" s="16">
        <f t="shared" si="57"/>
        <v>0</v>
      </c>
      <c r="AU283" t="s">
        <v>3592</v>
      </c>
      <c r="AV283" s="18">
        <v>42313</v>
      </c>
      <c r="AW283" t="s">
        <v>3357</v>
      </c>
      <c r="AX283" t="str">
        <f t="shared" si="58"/>
        <v>04337168000148</v>
      </c>
      <c r="AY283" s="17">
        <f t="shared" si="59"/>
        <v>291.27</v>
      </c>
      <c r="AZ283" s="17">
        <f t="shared" si="60"/>
        <v>0</v>
      </c>
      <c r="BB283" t="str">
        <f t="shared" si="61"/>
        <v>05/11/2015;04337168000148;291,27;0,00</v>
      </c>
    </row>
    <row r="284" spans="1:54" x14ac:dyDescent="0.25">
      <c r="A284" t="s">
        <v>26</v>
      </c>
      <c r="B284" t="s">
        <v>3156</v>
      </c>
      <c r="C284">
        <v>42312</v>
      </c>
      <c r="D284" t="s">
        <v>2817</v>
      </c>
      <c r="E284" t="s">
        <v>6979</v>
      </c>
      <c r="F284" t="s">
        <v>1643</v>
      </c>
      <c r="G284">
        <v>3854.4300000000003</v>
      </c>
      <c r="H284">
        <v>3351.6800000000003</v>
      </c>
      <c r="I284">
        <v>134.07</v>
      </c>
      <c r="J284" t="s">
        <v>780</v>
      </c>
      <c r="K284">
        <v>0</v>
      </c>
      <c r="L284">
        <v>0</v>
      </c>
      <c r="M284" t="s">
        <v>31</v>
      </c>
      <c r="N284">
        <v>3351.6800000000003</v>
      </c>
      <c r="O284">
        <v>502.75</v>
      </c>
      <c r="P284" t="s">
        <v>2788</v>
      </c>
      <c r="Q284">
        <v>3351.6800000000003</v>
      </c>
      <c r="R284">
        <v>55.300000000000004</v>
      </c>
      <c r="S284" t="s">
        <v>33</v>
      </c>
      <c r="T284">
        <v>3351.6800000000003</v>
      </c>
      <c r="U284">
        <v>254.73000000000002</v>
      </c>
      <c r="V284" t="s">
        <v>33</v>
      </c>
      <c r="W284" t="s">
        <v>33</v>
      </c>
      <c r="X284" t="s">
        <v>3157</v>
      </c>
      <c r="Y284" t="s">
        <v>91</v>
      </c>
      <c r="Z284" t="s">
        <v>3158</v>
      </c>
      <c r="AA284" t="s">
        <v>3159</v>
      </c>
      <c r="AC284" s="13" t="str">
        <f t="shared" si="50"/>
        <v>000167359</v>
      </c>
      <c r="AD284" t="str">
        <f t="shared" si="51"/>
        <v>04/11/2015</v>
      </c>
      <c r="AE284" t="str">
        <f t="shared" si="52"/>
        <v>66403148000185</v>
      </c>
      <c r="AF284" s="14">
        <f t="shared" si="53"/>
        <v>3854.4300000000003</v>
      </c>
      <c r="AG284">
        <f t="shared" si="54"/>
        <v>1891.91433753</v>
      </c>
      <c r="AH284">
        <f t="shared" si="55"/>
        <v>1</v>
      </c>
      <c r="AI284" s="16">
        <v>242023</v>
      </c>
      <c r="AJ284" s="16" t="s">
        <v>7191</v>
      </c>
      <c r="AK284" s="16" t="s">
        <v>7365</v>
      </c>
      <c r="AL284" s="16" t="s">
        <v>7135</v>
      </c>
      <c r="AM284" s="16" t="s">
        <v>7193</v>
      </c>
      <c r="AN284">
        <v>2</v>
      </c>
      <c r="AO284" t="e">
        <f>VLOOKUP(TRIM(AL284),'Parcela Dedutivel'!$A$1:$B$65536,2,FALSE)</f>
        <v>#N/A</v>
      </c>
      <c r="AP284" s="15">
        <f t="shared" si="56"/>
        <v>0</v>
      </c>
      <c r="AQ284" s="16">
        <f t="shared" si="57"/>
        <v>0</v>
      </c>
      <c r="AU284" t="s">
        <v>3595</v>
      </c>
      <c r="AV284" s="18">
        <v>42313</v>
      </c>
      <c r="AW284" t="s">
        <v>3357</v>
      </c>
      <c r="AX284" t="str">
        <f t="shared" si="58"/>
        <v>04337168000148</v>
      </c>
      <c r="AY284" s="17">
        <f t="shared" si="59"/>
        <v>46.6</v>
      </c>
      <c r="AZ284" s="17">
        <f t="shared" si="60"/>
        <v>0</v>
      </c>
      <c r="BB284" t="str">
        <f t="shared" si="61"/>
        <v>05/11/2015;04337168000148;46,60;0,00</v>
      </c>
    </row>
    <row r="285" spans="1:54" x14ac:dyDescent="0.25">
      <c r="A285" t="s">
        <v>26</v>
      </c>
      <c r="B285" t="s">
        <v>3160</v>
      </c>
      <c r="C285">
        <v>42312</v>
      </c>
      <c r="D285" t="s">
        <v>2804</v>
      </c>
      <c r="E285" t="s">
        <v>6979</v>
      </c>
      <c r="F285" t="s">
        <v>29</v>
      </c>
      <c r="G285">
        <v>2295.4</v>
      </c>
      <c r="H285">
        <v>1996</v>
      </c>
      <c r="I285">
        <v>359.28000000000003</v>
      </c>
      <c r="J285" t="s">
        <v>307</v>
      </c>
      <c r="K285">
        <v>0</v>
      </c>
      <c r="L285">
        <v>0</v>
      </c>
      <c r="M285" t="s">
        <v>31</v>
      </c>
      <c r="N285">
        <v>1996</v>
      </c>
      <c r="O285">
        <v>299.40000000000003</v>
      </c>
      <c r="P285" t="s">
        <v>2788</v>
      </c>
      <c r="Q285">
        <v>1996</v>
      </c>
      <c r="R285">
        <v>32.93</v>
      </c>
      <c r="S285" t="s">
        <v>33</v>
      </c>
      <c r="T285">
        <v>1996</v>
      </c>
      <c r="U285">
        <v>151.70000000000002</v>
      </c>
      <c r="V285" t="s">
        <v>33</v>
      </c>
      <c r="W285" t="s">
        <v>33</v>
      </c>
      <c r="X285" t="s">
        <v>3161</v>
      </c>
      <c r="Y285" t="s">
        <v>91</v>
      </c>
      <c r="Z285" t="s">
        <v>3162</v>
      </c>
      <c r="AA285" t="s">
        <v>3163</v>
      </c>
      <c r="AC285" s="13" t="str">
        <f t="shared" si="50"/>
        <v>000167360</v>
      </c>
      <c r="AD285" t="str">
        <f t="shared" si="51"/>
        <v>04/11/2015</v>
      </c>
      <c r="AE285" t="str">
        <f t="shared" si="52"/>
        <v>46761730000530</v>
      </c>
      <c r="AF285" s="14">
        <f t="shared" si="53"/>
        <v>2295.4</v>
      </c>
      <c r="AG285">
        <f t="shared" si="54"/>
        <v>0</v>
      </c>
      <c r="AH285">
        <f t="shared" si="55"/>
        <v>1</v>
      </c>
      <c r="AI285" s="16">
        <v>6784209</v>
      </c>
      <c r="AJ285" s="16" t="s">
        <v>7162</v>
      </c>
      <c r="AK285" s="16" t="s">
        <v>7366</v>
      </c>
      <c r="AL285" s="16" t="s">
        <v>6809</v>
      </c>
      <c r="AM285" s="16" t="s">
        <v>7143</v>
      </c>
      <c r="AN285">
        <v>18</v>
      </c>
      <c r="AO285" t="e">
        <f>VLOOKUP(TRIM(AL285),'Parcela Dedutivel'!$A$1:$B$65536,2,FALSE)</f>
        <v>#N/A</v>
      </c>
      <c r="AP285" s="15">
        <f t="shared" si="56"/>
        <v>0</v>
      </c>
      <c r="AQ285" s="16">
        <f t="shared" si="57"/>
        <v>0</v>
      </c>
      <c r="AU285" t="s">
        <v>3598</v>
      </c>
      <c r="AV285" s="18">
        <v>42313</v>
      </c>
      <c r="AW285" t="s">
        <v>3357</v>
      </c>
      <c r="AX285" t="str">
        <f t="shared" si="58"/>
        <v>04337168000148</v>
      </c>
      <c r="AY285" s="17">
        <f t="shared" si="59"/>
        <v>122.16</v>
      </c>
      <c r="AZ285" s="17">
        <f t="shared" si="60"/>
        <v>0</v>
      </c>
      <c r="BB285" t="str">
        <f t="shared" si="61"/>
        <v>05/11/2015;04337168000148;122,16;0,00</v>
      </c>
    </row>
    <row r="286" spans="1:54" x14ac:dyDescent="0.25">
      <c r="A286" t="s">
        <v>26</v>
      </c>
      <c r="B286" t="s">
        <v>3164</v>
      </c>
      <c r="C286">
        <v>42312</v>
      </c>
      <c r="D286" t="s">
        <v>2804</v>
      </c>
      <c r="E286" t="s">
        <v>6979</v>
      </c>
      <c r="F286" t="s">
        <v>29</v>
      </c>
      <c r="G286">
        <v>536.85</v>
      </c>
      <c r="H286">
        <v>536.85</v>
      </c>
      <c r="I286">
        <v>96.63</v>
      </c>
      <c r="J286" t="s">
        <v>30</v>
      </c>
      <c r="K286">
        <v>0</v>
      </c>
      <c r="L286">
        <v>0</v>
      </c>
      <c r="M286" t="s">
        <v>31</v>
      </c>
      <c r="N286">
        <v>0</v>
      </c>
      <c r="O286">
        <v>0</v>
      </c>
      <c r="P286" t="s">
        <v>31</v>
      </c>
      <c r="Q286">
        <v>536.85</v>
      </c>
      <c r="R286">
        <v>8.86</v>
      </c>
      <c r="S286" t="s">
        <v>33</v>
      </c>
      <c r="T286">
        <v>536.85</v>
      </c>
      <c r="U286">
        <v>40.800000000000004</v>
      </c>
      <c r="V286" t="s">
        <v>33</v>
      </c>
      <c r="W286" t="s">
        <v>33</v>
      </c>
      <c r="X286" t="s">
        <v>3165</v>
      </c>
      <c r="Y286" t="s">
        <v>91</v>
      </c>
      <c r="Z286" t="s">
        <v>3166</v>
      </c>
      <c r="AA286" t="s">
        <v>3167</v>
      </c>
      <c r="AC286" s="13" t="str">
        <f t="shared" si="50"/>
        <v>000167361</v>
      </c>
      <c r="AD286" t="str">
        <f t="shared" si="51"/>
        <v>04/11/2015</v>
      </c>
      <c r="AE286" t="str">
        <f t="shared" si="52"/>
        <v>02990605000607</v>
      </c>
      <c r="AF286" s="14">
        <f t="shared" si="53"/>
        <v>536.85</v>
      </c>
      <c r="AG286">
        <f t="shared" si="54"/>
        <v>0</v>
      </c>
      <c r="AH286">
        <f t="shared" si="55"/>
        <v>1</v>
      </c>
      <c r="AI286" s="16">
        <v>6784209</v>
      </c>
      <c r="AJ286" s="16" t="s">
        <v>7162</v>
      </c>
      <c r="AK286" s="16" t="s">
        <v>7366</v>
      </c>
      <c r="AL286" s="16" t="s">
        <v>280</v>
      </c>
      <c r="AM286" s="16" t="s">
        <v>7143</v>
      </c>
      <c r="AN286">
        <v>20</v>
      </c>
      <c r="AO286" t="e">
        <f>VLOOKUP(TRIM(AL286),'Parcela Dedutivel'!$A$1:$B$65536,2,FALSE)</f>
        <v>#N/A</v>
      </c>
      <c r="AP286" s="15">
        <f t="shared" si="56"/>
        <v>0</v>
      </c>
      <c r="AQ286" s="16">
        <f t="shared" si="57"/>
        <v>0</v>
      </c>
      <c r="AU286" t="s">
        <v>3601</v>
      </c>
      <c r="AV286" s="18">
        <v>42313</v>
      </c>
      <c r="AW286" t="s">
        <v>3357</v>
      </c>
      <c r="AX286" t="str">
        <f t="shared" si="58"/>
        <v>04337168000148</v>
      </c>
      <c r="AY286" s="17">
        <f t="shared" si="59"/>
        <v>540.19000000000005</v>
      </c>
      <c r="AZ286" s="17">
        <f t="shared" si="60"/>
        <v>0</v>
      </c>
      <c r="BB286" t="str">
        <f t="shared" si="61"/>
        <v>05/11/2015;04337168000148;540,19;0,00</v>
      </c>
    </row>
    <row r="287" spans="1:54" x14ac:dyDescent="0.25">
      <c r="A287" t="s">
        <v>26</v>
      </c>
      <c r="B287" t="s">
        <v>3168</v>
      </c>
      <c r="C287">
        <v>42312</v>
      </c>
      <c r="D287" t="s">
        <v>2804</v>
      </c>
      <c r="E287" t="s">
        <v>6979</v>
      </c>
      <c r="F287" t="s">
        <v>29</v>
      </c>
      <c r="G287">
        <v>1873.4</v>
      </c>
      <c r="H287">
        <v>1873.4</v>
      </c>
      <c r="I287">
        <v>337.21</v>
      </c>
      <c r="J287" t="s">
        <v>307</v>
      </c>
      <c r="K287">
        <v>0</v>
      </c>
      <c r="L287">
        <v>0</v>
      </c>
      <c r="M287" t="s">
        <v>31</v>
      </c>
      <c r="N287">
        <v>0</v>
      </c>
      <c r="O287">
        <v>0</v>
      </c>
      <c r="P287" t="s">
        <v>31</v>
      </c>
      <c r="Q287">
        <v>1873.4</v>
      </c>
      <c r="R287">
        <v>30.91</v>
      </c>
      <c r="S287" t="s">
        <v>33</v>
      </c>
      <c r="T287">
        <v>1873.4</v>
      </c>
      <c r="U287">
        <v>142.38</v>
      </c>
      <c r="V287" t="s">
        <v>33</v>
      </c>
      <c r="W287" t="s">
        <v>33</v>
      </c>
      <c r="X287" t="s">
        <v>3169</v>
      </c>
      <c r="Y287" t="s">
        <v>2556</v>
      </c>
      <c r="Z287" t="s">
        <v>3170</v>
      </c>
      <c r="AA287" t="s">
        <v>3171</v>
      </c>
      <c r="AC287" s="13" t="str">
        <f t="shared" si="50"/>
        <v>000167362</v>
      </c>
      <c r="AD287" t="str">
        <f t="shared" si="51"/>
        <v>04/11/2015</v>
      </c>
      <c r="AE287" t="str">
        <f t="shared" si="52"/>
        <v>48754139000157</v>
      </c>
      <c r="AF287" s="14">
        <f t="shared" si="53"/>
        <v>1873.4</v>
      </c>
      <c r="AG287">
        <f t="shared" si="54"/>
        <v>0</v>
      </c>
      <c r="AH287">
        <f t="shared" si="55"/>
        <v>1</v>
      </c>
      <c r="AI287" s="16">
        <v>6784209</v>
      </c>
      <c r="AJ287" s="16" t="s">
        <v>7162</v>
      </c>
      <c r="AK287" s="16" t="s">
        <v>7367</v>
      </c>
      <c r="AL287" s="16" t="s">
        <v>280</v>
      </c>
      <c r="AM287" s="16" t="s">
        <v>7143</v>
      </c>
      <c r="AN287">
        <v>19</v>
      </c>
      <c r="AO287" t="e">
        <f>VLOOKUP(TRIM(AL287),'Parcela Dedutivel'!$A$1:$B$65536,2,FALSE)</f>
        <v>#N/A</v>
      </c>
      <c r="AP287" s="15">
        <f t="shared" si="56"/>
        <v>0</v>
      </c>
      <c r="AQ287" s="16">
        <f t="shared" si="57"/>
        <v>0</v>
      </c>
      <c r="AU287" t="s">
        <v>3603</v>
      </c>
      <c r="AV287" s="18">
        <v>42313</v>
      </c>
      <c r="AW287" t="s">
        <v>3357</v>
      </c>
      <c r="AX287" t="str">
        <f t="shared" si="58"/>
        <v>04337168000148</v>
      </c>
      <c r="AY287" s="17">
        <f t="shared" si="59"/>
        <v>291.09000000000003</v>
      </c>
      <c r="AZ287" s="17">
        <f t="shared" si="60"/>
        <v>0</v>
      </c>
      <c r="BB287" t="str">
        <f t="shared" si="61"/>
        <v>05/11/2015;04337168000148;291,09;0,00</v>
      </c>
    </row>
    <row r="288" spans="1:54" x14ac:dyDescent="0.25">
      <c r="A288" t="s">
        <v>26</v>
      </c>
      <c r="B288" t="s">
        <v>3172</v>
      </c>
      <c r="C288">
        <v>42312</v>
      </c>
      <c r="D288" t="s">
        <v>2817</v>
      </c>
      <c r="E288" t="s">
        <v>6979</v>
      </c>
      <c r="F288" t="s">
        <v>179</v>
      </c>
      <c r="G288">
        <v>1775.24</v>
      </c>
      <c r="H288">
        <v>1775.24</v>
      </c>
      <c r="I288">
        <v>213.03</v>
      </c>
      <c r="J288" t="s">
        <v>30</v>
      </c>
      <c r="K288">
        <v>0</v>
      </c>
      <c r="L288">
        <v>0</v>
      </c>
      <c r="M288" t="s">
        <v>31</v>
      </c>
      <c r="N288">
        <v>0</v>
      </c>
      <c r="O288">
        <v>0</v>
      </c>
      <c r="P288" t="s">
        <v>31</v>
      </c>
      <c r="Q288">
        <v>1775.24</v>
      </c>
      <c r="R288">
        <v>29.29</v>
      </c>
      <c r="S288" t="s">
        <v>33</v>
      </c>
      <c r="T288">
        <v>1775.24</v>
      </c>
      <c r="U288">
        <v>134.92000000000002</v>
      </c>
      <c r="V288" t="s">
        <v>33</v>
      </c>
      <c r="W288" t="s">
        <v>33</v>
      </c>
      <c r="X288" t="s">
        <v>3173</v>
      </c>
      <c r="Y288" t="s">
        <v>1378</v>
      </c>
      <c r="Z288" t="s">
        <v>3174</v>
      </c>
      <c r="AA288" t="s">
        <v>3175</v>
      </c>
      <c r="AC288" s="13" t="str">
        <f t="shared" si="50"/>
        <v>000167363</v>
      </c>
      <c r="AD288" t="str">
        <f t="shared" si="51"/>
        <v>04/11/2015</v>
      </c>
      <c r="AE288" t="str">
        <f t="shared" si="52"/>
        <v>01942223000130</v>
      </c>
      <c r="AF288" s="14">
        <f t="shared" si="53"/>
        <v>1775.24</v>
      </c>
      <c r="AG288">
        <f t="shared" si="54"/>
        <v>0</v>
      </c>
      <c r="AH288">
        <f t="shared" si="55"/>
        <v>1</v>
      </c>
      <c r="AI288" s="16">
        <v>6784209</v>
      </c>
      <c r="AJ288" s="16" t="s">
        <v>7162</v>
      </c>
      <c r="AK288" s="16" t="s">
        <v>7368</v>
      </c>
      <c r="AL288" s="16" t="s">
        <v>280</v>
      </c>
      <c r="AM288" s="16" t="s">
        <v>7143</v>
      </c>
      <c r="AN288">
        <v>20</v>
      </c>
      <c r="AO288" t="e">
        <f>VLOOKUP(TRIM(AL288),'Parcela Dedutivel'!$A$1:$B$65536,2,FALSE)</f>
        <v>#N/A</v>
      </c>
      <c r="AP288" s="15">
        <f t="shared" si="56"/>
        <v>0</v>
      </c>
      <c r="AQ288" s="16">
        <f t="shared" si="57"/>
        <v>0</v>
      </c>
      <c r="AU288" t="s">
        <v>3606</v>
      </c>
      <c r="AV288" s="18">
        <v>42313</v>
      </c>
      <c r="AW288" t="s">
        <v>3357</v>
      </c>
      <c r="AX288" t="str">
        <f t="shared" si="58"/>
        <v>04337168000148</v>
      </c>
      <c r="AY288" s="17">
        <f t="shared" si="59"/>
        <v>66.3</v>
      </c>
      <c r="AZ288" s="17">
        <f t="shared" si="60"/>
        <v>0</v>
      </c>
      <c r="BB288" t="str">
        <f t="shared" si="61"/>
        <v>05/11/2015;04337168000148;66,30;0,00</v>
      </c>
    </row>
    <row r="289" spans="1:54" x14ac:dyDescent="0.25">
      <c r="A289" t="s">
        <v>26</v>
      </c>
      <c r="B289" t="s">
        <v>3176</v>
      </c>
      <c r="C289">
        <v>42312</v>
      </c>
      <c r="D289" t="s">
        <v>2787</v>
      </c>
      <c r="E289" t="s">
        <v>6979</v>
      </c>
      <c r="F289" t="s">
        <v>29</v>
      </c>
      <c r="G289">
        <v>9225.2899999999991</v>
      </c>
      <c r="H289">
        <v>8021.99</v>
      </c>
      <c r="I289">
        <v>1443.96</v>
      </c>
      <c r="J289" t="s">
        <v>61</v>
      </c>
      <c r="K289">
        <v>0</v>
      </c>
      <c r="L289">
        <v>0</v>
      </c>
      <c r="M289" t="s">
        <v>31</v>
      </c>
      <c r="N289">
        <v>8021.99</v>
      </c>
      <c r="O289">
        <v>1203.3</v>
      </c>
      <c r="P289" t="s">
        <v>2788</v>
      </c>
      <c r="Q289">
        <v>8021.99</v>
      </c>
      <c r="R289">
        <v>132.36000000000001</v>
      </c>
      <c r="S289" t="s">
        <v>33</v>
      </c>
      <c r="T289">
        <v>8021.99</v>
      </c>
      <c r="U289">
        <v>609.66999999999996</v>
      </c>
      <c r="V289" t="s">
        <v>33</v>
      </c>
      <c r="W289" t="s">
        <v>33</v>
      </c>
      <c r="X289" t="s">
        <v>2426</v>
      </c>
      <c r="Y289" t="s">
        <v>91</v>
      </c>
      <c r="Z289" t="s">
        <v>3177</v>
      </c>
      <c r="AA289" t="s">
        <v>3178</v>
      </c>
      <c r="AC289" s="13" t="str">
        <f t="shared" si="50"/>
        <v>000167364</v>
      </c>
      <c r="AD289" t="str">
        <f t="shared" si="51"/>
        <v>04/11/2015</v>
      </c>
      <c r="AE289" t="str">
        <f t="shared" si="52"/>
        <v>88309620000662</v>
      </c>
      <c r="AF289" s="14">
        <f t="shared" si="53"/>
        <v>9225.2899999999991</v>
      </c>
      <c r="AG289">
        <f t="shared" si="54"/>
        <v>0</v>
      </c>
      <c r="AH289">
        <f t="shared" si="55"/>
        <v>1</v>
      </c>
      <c r="AI289" s="16">
        <v>6784250</v>
      </c>
      <c r="AJ289" s="16" t="s">
        <v>7159</v>
      </c>
      <c r="AK289" s="16" t="s">
        <v>7369</v>
      </c>
      <c r="AL289" s="16" t="s">
        <v>1030</v>
      </c>
      <c r="AM289" s="16" t="s">
        <v>7143</v>
      </c>
      <c r="AN289">
        <v>11</v>
      </c>
      <c r="AO289" t="e">
        <f>VLOOKUP(TRIM(AL289),'Parcela Dedutivel'!$A$1:$B$65536,2,FALSE)</f>
        <v>#N/A</v>
      </c>
      <c r="AP289" s="15">
        <f t="shared" si="56"/>
        <v>0</v>
      </c>
      <c r="AQ289" s="16">
        <f t="shared" si="57"/>
        <v>0</v>
      </c>
      <c r="AU289" t="s">
        <v>3608</v>
      </c>
      <c r="AV289" s="18">
        <v>42313</v>
      </c>
      <c r="AW289" t="s">
        <v>3357</v>
      </c>
      <c r="AX289" t="str">
        <f t="shared" si="58"/>
        <v>04337168000148</v>
      </c>
      <c r="AY289" s="17">
        <f t="shared" si="59"/>
        <v>23.43</v>
      </c>
      <c r="AZ289" s="17">
        <f t="shared" si="60"/>
        <v>0</v>
      </c>
      <c r="BB289" t="str">
        <f t="shared" si="61"/>
        <v>05/11/2015;04337168000148;23,43;0,00</v>
      </c>
    </row>
    <row r="290" spans="1:54" x14ac:dyDescent="0.25">
      <c r="A290" t="s">
        <v>26</v>
      </c>
      <c r="B290" t="s">
        <v>3179</v>
      </c>
      <c r="C290">
        <v>42312</v>
      </c>
      <c r="D290" t="s">
        <v>2787</v>
      </c>
      <c r="E290" t="s">
        <v>6979</v>
      </c>
      <c r="F290" t="s">
        <v>29</v>
      </c>
      <c r="G290">
        <v>675.15</v>
      </c>
      <c r="H290">
        <v>675.15</v>
      </c>
      <c r="I290">
        <v>121.53</v>
      </c>
      <c r="J290" t="s">
        <v>30</v>
      </c>
      <c r="K290">
        <v>0</v>
      </c>
      <c r="L290">
        <v>0</v>
      </c>
      <c r="M290" t="s">
        <v>31</v>
      </c>
      <c r="N290">
        <v>0</v>
      </c>
      <c r="O290">
        <v>0</v>
      </c>
      <c r="P290" t="s">
        <v>31</v>
      </c>
      <c r="Q290">
        <v>675.15</v>
      </c>
      <c r="R290">
        <v>11.14</v>
      </c>
      <c r="S290" t="s">
        <v>33</v>
      </c>
      <c r="T290">
        <v>675.15</v>
      </c>
      <c r="U290">
        <v>51.31</v>
      </c>
      <c r="V290" t="s">
        <v>33</v>
      </c>
      <c r="W290" t="s">
        <v>33</v>
      </c>
      <c r="X290" t="s">
        <v>3180</v>
      </c>
      <c r="Y290" t="s">
        <v>1099</v>
      </c>
      <c r="Z290" t="s">
        <v>1100</v>
      </c>
      <c r="AA290" t="s">
        <v>1101</v>
      </c>
      <c r="AC290" s="13" t="str">
        <f t="shared" si="50"/>
        <v>000167365</v>
      </c>
      <c r="AD290" t="str">
        <f t="shared" si="51"/>
        <v>04/11/2015</v>
      </c>
      <c r="AE290" t="str">
        <f t="shared" si="52"/>
        <v>57008948000100</v>
      </c>
      <c r="AF290" s="14">
        <f t="shared" si="53"/>
        <v>675.15</v>
      </c>
      <c r="AG290">
        <f t="shared" si="54"/>
        <v>0</v>
      </c>
      <c r="AH290">
        <f t="shared" si="55"/>
        <v>1</v>
      </c>
      <c r="AI290" s="16">
        <v>6784250</v>
      </c>
      <c r="AJ290" s="16" t="s">
        <v>7159</v>
      </c>
      <c r="AK290" s="16" t="s">
        <v>7369</v>
      </c>
      <c r="AL290" s="16" t="s">
        <v>1030</v>
      </c>
      <c r="AM290" s="16" t="s">
        <v>7143</v>
      </c>
      <c r="AN290">
        <v>2</v>
      </c>
      <c r="AO290" t="e">
        <f>VLOOKUP(TRIM(AL290),'Parcela Dedutivel'!$A$1:$B$65536,2,FALSE)</f>
        <v>#N/A</v>
      </c>
      <c r="AP290" s="15">
        <f t="shared" si="56"/>
        <v>0</v>
      </c>
      <c r="AQ290" s="16">
        <f t="shared" si="57"/>
        <v>0</v>
      </c>
      <c r="AU290" t="s">
        <v>3611</v>
      </c>
      <c r="AV290" s="18">
        <v>42313</v>
      </c>
      <c r="AW290" t="s">
        <v>3357</v>
      </c>
      <c r="AX290" t="str">
        <f t="shared" si="58"/>
        <v>04337168000148</v>
      </c>
      <c r="AY290" s="17">
        <f t="shared" si="59"/>
        <v>58.86</v>
      </c>
      <c r="AZ290" s="17">
        <f t="shared" si="60"/>
        <v>0</v>
      </c>
      <c r="BB290" t="str">
        <f t="shared" si="61"/>
        <v>05/11/2015;04337168000148;58,86;0,00</v>
      </c>
    </row>
    <row r="291" spans="1:54" x14ac:dyDescent="0.25">
      <c r="A291" t="s">
        <v>26</v>
      </c>
      <c r="B291" t="s">
        <v>3182</v>
      </c>
      <c r="C291">
        <v>42312</v>
      </c>
      <c r="D291" t="s">
        <v>2817</v>
      </c>
      <c r="E291" t="s">
        <v>6979</v>
      </c>
      <c r="F291" t="s">
        <v>393</v>
      </c>
      <c r="G291">
        <v>500.2</v>
      </c>
      <c r="H291">
        <v>500.2</v>
      </c>
      <c r="I291">
        <v>60.02</v>
      </c>
      <c r="J291" t="s">
        <v>30</v>
      </c>
      <c r="K291">
        <v>0</v>
      </c>
      <c r="L291">
        <v>0</v>
      </c>
      <c r="M291" t="s">
        <v>31</v>
      </c>
      <c r="N291">
        <v>0</v>
      </c>
      <c r="O291">
        <v>0</v>
      </c>
      <c r="P291" t="s">
        <v>31</v>
      </c>
      <c r="Q291">
        <v>500.2</v>
      </c>
      <c r="R291">
        <v>8.25</v>
      </c>
      <c r="S291" t="s">
        <v>33</v>
      </c>
      <c r="T291">
        <v>500.2</v>
      </c>
      <c r="U291">
        <v>38.020000000000003</v>
      </c>
      <c r="V291" t="s">
        <v>33</v>
      </c>
      <c r="W291" t="s">
        <v>33</v>
      </c>
      <c r="X291" t="s">
        <v>3183</v>
      </c>
      <c r="Y291" t="s">
        <v>1378</v>
      </c>
      <c r="Z291" t="s">
        <v>3184</v>
      </c>
      <c r="AA291" t="s">
        <v>3185</v>
      </c>
      <c r="AC291" s="13" t="str">
        <f t="shared" si="50"/>
        <v>000167368</v>
      </c>
      <c r="AD291" t="str">
        <f t="shared" si="51"/>
        <v>04/11/2015</v>
      </c>
      <c r="AE291" t="str">
        <f t="shared" si="52"/>
        <v>06020318000544</v>
      </c>
      <c r="AF291" s="14">
        <f t="shared" si="53"/>
        <v>500.2</v>
      </c>
      <c r="AG291">
        <f t="shared" si="54"/>
        <v>26.187299999999997</v>
      </c>
      <c r="AH291">
        <f t="shared" si="55"/>
        <v>1</v>
      </c>
      <c r="AI291" s="16">
        <v>6784250</v>
      </c>
      <c r="AJ291" s="16" t="s">
        <v>7159</v>
      </c>
      <c r="AK291" s="16" t="s">
        <v>7369</v>
      </c>
      <c r="AL291" s="16" t="s">
        <v>1030</v>
      </c>
      <c r="AM291" s="16" t="s">
        <v>7143</v>
      </c>
      <c r="AN291">
        <v>2</v>
      </c>
      <c r="AO291" t="e">
        <f>VLOOKUP(TRIM(AL291),'Parcela Dedutivel'!$A$1:$B$65536,2,FALSE)</f>
        <v>#N/A</v>
      </c>
      <c r="AP291" s="15">
        <f t="shared" si="56"/>
        <v>0</v>
      </c>
      <c r="AQ291" s="16">
        <f t="shared" si="57"/>
        <v>0</v>
      </c>
      <c r="AU291" t="s">
        <v>3614</v>
      </c>
      <c r="AV291" s="18">
        <v>42313</v>
      </c>
      <c r="AW291" t="s">
        <v>3357</v>
      </c>
      <c r="AX291" t="str">
        <f t="shared" si="58"/>
        <v>04337168000148</v>
      </c>
      <c r="AY291" s="17">
        <f t="shared" si="59"/>
        <v>25.29</v>
      </c>
      <c r="AZ291" s="17">
        <f t="shared" si="60"/>
        <v>0</v>
      </c>
      <c r="BB291" t="str">
        <f t="shared" si="61"/>
        <v>05/11/2015;04337168000148;25,29;0,00</v>
      </c>
    </row>
    <row r="292" spans="1:54" x14ac:dyDescent="0.25">
      <c r="A292" t="s">
        <v>26</v>
      </c>
      <c r="B292" t="s">
        <v>3186</v>
      </c>
      <c r="C292">
        <v>42312</v>
      </c>
      <c r="D292" t="s">
        <v>2817</v>
      </c>
      <c r="E292" t="s">
        <v>6979</v>
      </c>
      <c r="F292" t="s">
        <v>393</v>
      </c>
      <c r="G292">
        <v>61.96</v>
      </c>
      <c r="H292">
        <v>61.96</v>
      </c>
      <c r="I292">
        <v>7.44</v>
      </c>
      <c r="J292" t="s">
        <v>30</v>
      </c>
      <c r="K292">
        <v>0</v>
      </c>
      <c r="L292">
        <v>0</v>
      </c>
      <c r="M292" t="s">
        <v>31</v>
      </c>
      <c r="N292">
        <v>0</v>
      </c>
      <c r="O292">
        <v>0</v>
      </c>
      <c r="P292" t="s">
        <v>31</v>
      </c>
      <c r="Q292">
        <v>61.96</v>
      </c>
      <c r="R292">
        <v>1.02</v>
      </c>
      <c r="S292" t="s">
        <v>33</v>
      </c>
      <c r="T292">
        <v>61.96</v>
      </c>
      <c r="U292">
        <v>4.71</v>
      </c>
      <c r="V292" t="s">
        <v>33</v>
      </c>
      <c r="W292" t="s">
        <v>33</v>
      </c>
      <c r="X292" t="s">
        <v>3183</v>
      </c>
      <c r="Y292" t="s">
        <v>1378</v>
      </c>
      <c r="Z292" t="s">
        <v>3187</v>
      </c>
      <c r="AA292" t="s">
        <v>3188</v>
      </c>
      <c r="AC292" s="13" t="str">
        <f t="shared" si="50"/>
        <v>000167369</v>
      </c>
      <c r="AD292" t="str">
        <f t="shared" si="51"/>
        <v>04/11/2015</v>
      </c>
      <c r="AE292" t="str">
        <f t="shared" si="52"/>
        <v>06020318000544</v>
      </c>
      <c r="AF292" s="14">
        <f t="shared" si="53"/>
        <v>61.96</v>
      </c>
      <c r="AG292">
        <f t="shared" si="54"/>
        <v>16.809100000000001</v>
      </c>
      <c r="AH292">
        <f t="shared" si="55"/>
        <v>1</v>
      </c>
      <c r="AI292" s="16">
        <v>6784250</v>
      </c>
      <c r="AJ292" s="16" t="s">
        <v>7159</v>
      </c>
      <c r="AK292" s="16" t="s">
        <v>7370</v>
      </c>
      <c r="AL292" s="16" t="s">
        <v>3504</v>
      </c>
      <c r="AM292" s="16" t="s">
        <v>7143</v>
      </c>
      <c r="AN292">
        <v>10</v>
      </c>
      <c r="AO292" t="e">
        <f>VLOOKUP(TRIM(AL292),'Parcela Dedutivel'!$A$1:$B$65536,2,FALSE)</f>
        <v>#N/A</v>
      </c>
      <c r="AP292" s="15">
        <f t="shared" si="56"/>
        <v>0</v>
      </c>
      <c r="AQ292" s="16">
        <f t="shared" si="57"/>
        <v>0</v>
      </c>
      <c r="AU292" t="s">
        <v>3617</v>
      </c>
      <c r="AV292" s="18">
        <v>42313</v>
      </c>
      <c r="AW292" t="s">
        <v>3357</v>
      </c>
      <c r="AX292" t="str">
        <f t="shared" si="58"/>
        <v>04337168000148</v>
      </c>
      <c r="AY292" s="17">
        <f t="shared" si="59"/>
        <v>93.960000000000008</v>
      </c>
      <c r="AZ292" s="17">
        <f t="shared" si="60"/>
        <v>0</v>
      </c>
      <c r="BB292" t="str">
        <f t="shared" si="61"/>
        <v>05/11/2015;04337168000148;93,96;0,00</v>
      </c>
    </row>
    <row r="293" spans="1:54" x14ac:dyDescent="0.25">
      <c r="A293" t="s">
        <v>26</v>
      </c>
      <c r="B293" t="s">
        <v>3189</v>
      </c>
      <c r="C293">
        <v>42312</v>
      </c>
      <c r="D293" t="s">
        <v>2841</v>
      </c>
      <c r="E293" t="s">
        <v>6979</v>
      </c>
      <c r="F293" t="s">
        <v>1581</v>
      </c>
      <c r="G293">
        <v>4273.5200000000004</v>
      </c>
      <c r="H293">
        <v>3561.27</v>
      </c>
      <c r="I293">
        <v>142.45000000000002</v>
      </c>
      <c r="J293" t="s">
        <v>61</v>
      </c>
      <c r="K293">
        <v>0</v>
      </c>
      <c r="L293">
        <v>0</v>
      </c>
      <c r="M293" t="s">
        <v>31</v>
      </c>
      <c r="N293">
        <v>3561.27</v>
      </c>
      <c r="O293">
        <v>712.25</v>
      </c>
      <c r="P293" t="s">
        <v>2788</v>
      </c>
      <c r="Q293">
        <v>3561.27</v>
      </c>
      <c r="R293">
        <v>58.76</v>
      </c>
      <c r="S293" t="s">
        <v>33</v>
      </c>
      <c r="T293">
        <v>3561.27</v>
      </c>
      <c r="U293">
        <v>270.66000000000003</v>
      </c>
      <c r="V293" t="s">
        <v>33</v>
      </c>
      <c r="W293" t="s">
        <v>33</v>
      </c>
      <c r="X293" t="s">
        <v>3134</v>
      </c>
      <c r="Y293" t="s">
        <v>99</v>
      </c>
      <c r="Z293" t="s">
        <v>3190</v>
      </c>
      <c r="AA293" t="s">
        <v>3191</v>
      </c>
      <c r="AC293" s="13" t="str">
        <f t="shared" si="50"/>
        <v>000167370</v>
      </c>
      <c r="AD293" t="str">
        <f t="shared" si="51"/>
        <v>04/11/2015</v>
      </c>
      <c r="AE293" t="str">
        <f t="shared" si="52"/>
        <v>10885321000174</v>
      </c>
      <c r="AF293" s="14">
        <f t="shared" si="53"/>
        <v>4273.5200000000004</v>
      </c>
      <c r="AG293">
        <f t="shared" si="54"/>
        <v>0</v>
      </c>
      <c r="AH293">
        <f t="shared" si="55"/>
        <v>1</v>
      </c>
      <c r="AI293" s="16">
        <v>6784250</v>
      </c>
      <c r="AJ293" s="16" t="s">
        <v>7159</v>
      </c>
      <c r="AK293" s="16" t="s">
        <v>7370</v>
      </c>
      <c r="AL293" s="16" t="s">
        <v>5426</v>
      </c>
      <c r="AM293" s="16" t="s">
        <v>7143</v>
      </c>
      <c r="AN293">
        <v>12</v>
      </c>
      <c r="AO293" t="e">
        <f>VLOOKUP(TRIM(AL293),'Parcela Dedutivel'!$A$1:$B$65536,2,FALSE)</f>
        <v>#N/A</v>
      </c>
      <c r="AP293" s="15">
        <f t="shared" si="56"/>
        <v>0</v>
      </c>
      <c r="AQ293" s="16">
        <f t="shared" si="57"/>
        <v>0</v>
      </c>
      <c r="AU293" t="s">
        <v>3620</v>
      </c>
      <c r="AV293" s="18">
        <v>42313</v>
      </c>
      <c r="AW293" t="s">
        <v>3357</v>
      </c>
      <c r="AX293" t="str">
        <f t="shared" si="58"/>
        <v>04337168000148</v>
      </c>
      <c r="AY293" s="17">
        <f t="shared" si="59"/>
        <v>29.330000000000002</v>
      </c>
      <c r="AZ293" s="17">
        <f t="shared" si="60"/>
        <v>0</v>
      </c>
      <c r="BB293" t="str">
        <f t="shared" si="61"/>
        <v>05/11/2015;04337168000148;29,33;0,00</v>
      </c>
    </row>
    <row r="294" spans="1:54" x14ac:dyDescent="0.25">
      <c r="A294" t="s">
        <v>26</v>
      </c>
      <c r="B294" t="s">
        <v>3194</v>
      </c>
      <c r="C294">
        <v>42312</v>
      </c>
      <c r="D294" t="s">
        <v>2787</v>
      </c>
      <c r="E294" t="s">
        <v>6979</v>
      </c>
      <c r="F294" t="s">
        <v>29</v>
      </c>
      <c r="G294">
        <v>1181.1500000000001</v>
      </c>
      <c r="H294">
        <v>1181.1500000000001</v>
      </c>
      <c r="I294">
        <v>212.61</v>
      </c>
      <c r="J294" t="s">
        <v>30</v>
      </c>
      <c r="K294">
        <v>0</v>
      </c>
      <c r="L294">
        <v>0</v>
      </c>
      <c r="M294" t="s">
        <v>31</v>
      </c>
      <c r="N294">
        <v>0</v>
      </c>
      <c r="O294">
        <v>0</v>
      </c>
      <c r="P294" t="s">
        <v>31</v>
      </c>
      <c r="Q294">
        <v>1181.1500000000001</v>
      </c>
      <c r="R294">
        <v>19.490000000000002</v>
      </c>
      <c r="S294" t="s">
        <v>33</v>
      </c>
      <c r="T294">
        <v>1181.1500000000001</v>
      </c>
      <c r="U294">
        <v>89.77</v>
      </c>
      <c r="V294" t="s">
        <v>33</v>
      </c>
      <c r="W294" t="s">
        <v>33</v>
      </c>
      <c r="X294" t="s">
        <v>3195</v>
      </c>
      <c r="Y294" t="s">
        <v>3196</v>
      </c>
      <c r="Z294" t="s">
        <v>3197</v>
      </c>
      <c r="AA294" t="s">
        <v>3198</v>
      </c>
      <c r="AC294" s="13" t="str">
        <f t="shared" si="50"/>
        <v>000167372</v>
      </c>
      <c r="AD294" t="str">
        <f t="shared" si="51"/>
        <v>04/11/2015</v>
      </c>
      <c r="AE294" t="str">
        <f t="shared" si="52"/>
        <v>01527508000105</v>
      </c>
      <c r="AF294" s="14">
        <f t="shared" si="53"/>
        <v>1181.1500000000001</v>
      </c>
      <c r="AG294">
        <f t="shared" si="54"/>
        <v>0</v>
      </c>
      <c r="AH294">
        <f t="shared" si="55"/>
        <v>1</v>
      </c>
      <c r="AI294" s="16">
        <v>6784250</v>
      </c>
      <c r="AJ294" s="16" t="s">
        <v>7159</v>
      </c>
      <c r="AK294" s="16" t="s">
        <v>7370</v>
      </c>
      <c r="AL294" s="16" t="s">
        <v>5426</v>
      </c>
      <c r="AM294" s="16" t="s">
        <v>7143</v>
      </c>
      <c r="AN294">
        <v>5</v>
      </c>
      <c r="AO294" t="e">
        <f>VLOOKUP(TRIM(AL294),'Parcela Dedutivel'!$A$1:$B$65536,2,FALSE)</f>
        <v>#N/A</v>
      </c>
      <c r="AP294" s="15">
        <f t="shared" si="56"/>
        <v>0</v>
      </c>
      <c r="AQ294" s="16">
        <f t="shared" si="57"/>
        <v>0</v>
      </c>
      <c r="AU294" t="s">
        <v>3622</v>
      </c>
      <c r="AV294" s="18">
        <v>42313</v>
      </c>
      <c r="AW294" t="s">
        <v>3357</v>
      </c>
      <c r="AX294" t="str">
        <f t="shared" si="58"/>
        <v>04337168000148</v>
      </c>
      <c r="AY294" s="17">
        <f t="shared" si="59"/>
        <v>490</v>
      </c>
      <c r="AZ294" s="17">
        <f t="shared" si="60"/>
        <v>0</v>
      </c>
      <c r="BB294" t="str">
        <f t="shared" si="61"/>
        <v>05/11/2015;04337168000148;490,00;0,00</v>
      </c>
    </row>
    <row r="295" spans="1:54" x14ac:dyDescent="0.25">
      <c r="A295" t="s">
        <v>26</v>
      </c>
      <c r="B295" t="s">
        <v>3199</v>
      </c>
      <c r="C295">
        <v>42312</v>
      </c>
      <c r="D295" t="s">
        <v>2841</v>
      </c>
      <c r="E295" t="s">
        <v>6979</v>
      </c>
      <c r="F295" t="s">
        <v>1643</v>
      </c>
      <c r="G295">
        <v>273.26</v>
      </c>
      <c r="H295">
        <v>273.26</v>
      </c>
      <c r="I295">
        <v>32.79</v>
      </c>
      <c r="J295" t="s">
        <v>30</v>
      </c>
      <c r="K295">
        <v>0</v>
      </c>
      <c r="L295">
        <v>0</v>
      </c>
      <c r="M295" t="s">
        <v>31</v>
      </c>
      <c r="N295">
        <v>0</v>
      </c>
      <c r="O295">
        <v>0</v>
      </c>
      <c r="P295" t="s">
        <v>31</v>
      </c>
      <c r="Q295">
        <v>273.26</v>
      </c>
      <c r="R295">
        <v>4.51</v>
      </c>
      <c r="S295" t="s">
        <v>33</v>
      </c>
      <c r="T295">
        <v>273.26</v>
      </c>
      <c r="U295">
        <v>20.77</v>
      </c>
      <c r="V295" t="s">
        <v>33</v>
      </c>
      <c r="W295" t="s">
        <v>33</v>
      </c>
      <c r="X295" t="s">
        <v>3200</v>
      </c>
      <c r="Y295" t="s">
        <v>3201</v>
      </c>
      <c r="Z295" t="s">
        <v>3202</v>
      </c>
      <c r="AA295" t="s">
        <v>3203</v>
      </c>
      <c r="AC295" s="13" t="str">
        <f t="shared" si="50"/>
        <v>000167373</v>
      </c>
      <c r="AD295" t="str">
        <f t="shared" si="51"/>
        <v>04/11/2015</v>
      </c>
      <c r="AE295" t="str">
        <f t="shared" si="52"/>
        <v>18565382000751</v>
      </c>
      <c r="AF295" s="14">
        <f t="shared" si="53"/>
        <v>273.26</v>
      </c>
      <c r="AG295">
        <f t="shared" si="54"/>
        <v>0</v>
      </c>
      <c r="AH295">
        <f t="shared" si="55"/>
        <v>1</v>
      </c>
      <c r="AI295" s="16">
        <v>6782806</v>
      </c>
      <c r="AJ295" s="16" t="s">
        <v>7148</v>
      </c>
      <c r="AK295" s="16" t="s">
        <v>7371</v>
      </c>
      <c r="AL295" s="16" t="s">
        <v>7135</v>
      </c>
      <c r="AM295" s="16" t="s">
        <v>7193</v>
      </c>
      <c r="AN295">
        <v>1</v>
      </c>
      <c r="AO295" t="e">
        <f>VLOOKUP(TRIM(AL295),'Parcela Dedutivel'!$A$1:$B$65536,2,FALSE)</f>
        <v>#N/A</v>
      </c>
      <c r="AP295" s="15">
        <f t="shared" si="56"/>
        <v>0</v>
      </c>
      <c r="AQ295" s="16">
        <f t="shared" si="57"/>
        <v>0</v>
      </c>
      <c r="AU295" t="s">
        <v>3623</v>
      </c>
      <c r="AV295" s="18">
        <v>42313</v>
      </c>
      <c r="AW295" t="s">
        <v>3357</v>
      </c>
      <c r="AX295" t="str">
        <f t="shared" si="58"/>
        <v>04337168000148</v>
      </c>
      <c r="AY295" s="17">
        <f t="shared" si="59"/>
        <v>828.36</v>
      </c>
      <c r="AZ295" s="17">
        <f t="shared" si="60"/>
        <v>0</v>
      </c>
      <c r="BB295" t="str">
        <f t="shared" si="61"/>
        <v>05/11/2015;04337168000148;828,36;0,00</v>
      </c>
    </row>
    <row r="296" spans="1:54" x14ac:dyDescent="0.25">
      <c r="A296" t="s">
        <v>26</v>
      </c>
      <c r="B296" t="s">
        <v>3204</v>
      </c>
      <c r="C296">
        <v>42312</v>
      </c>
      <c r="D296" t="s">
        <v>2804</v>
      </c>
      <c r="E296" t="s">
        <v>6979</v>
      </c>
      <c r="F296" t="s">
        <v>29</v>
      </c>
      <c r="G296">
        <v>1428.3</v>
      </c>
      <c r="H296">
        <v>0</v>
      </c>
      <c r="I296">
        <v>0</v>
      </c>
      <c r="J296" t="s">
        <v>31</v>
      </c>
      <c r="K296">
        <v>0</v>
      </c>
      <c r="L296">
        <v>0</v>
      </c>
      <c r="M296" t="s">
        <v>31</v>
      </c>
      <c r="N296">
        <v>0</v>
      </c>
      <c r="O296">
        <v>0</v>
      </c>
      <c r="P296" t="s">
        <v>31</v>
      </c>
      <c r="Q296">
        <v>1428.3</v>
      </c>
      <c r="R296">
        <v>23.57</v>
      </c>
      <c r="S296" t="s">
        <v>33</v>
      </c>
      <c r="T296">
        <v>1428.3</v>
      </c>
      <c r="U296">
        <v>108.55</v>
      </c>
      <c r="V296" t="s">
        <v>33</v>
      </c>
      <c r="W296" t="s">
        <v>33</v>
      </c>
      <c r="X296" t="s">
        <v>2916</v>
      </c>
      <c r="Y296" t="s">
        <v>2556</v>
      </c>
      <c r="Z296" t="s">
        <v>3205</v>
      </c>
      <c r="AA296" t="s">
        <v>3206</v>
      </c>
      <c r="AC296" s="13" t="str">
        <f t="shared" si="50"/>
        <v>000167374</v>
      </c>
      <c r="AD296" t="str">
        <f t="shared" si="51"/>
        <v>04/11/2015</v>
      </c>
      <c r="AE296" t="str">
        <f t="shared" si="52"/>
        <v>04009604000400</v>
      </c>
      <c r="AF296" s="14">
        <f t="shared" si="53"/>
        <v>1428.3</v>
      </c>
      <c r="AG296">
        <f t="shared" si="54"/>
        <v>0</v>
      </c>
      <c r="AH296">
        <f t="shared" si="55"/>
        <v>1</v>
      </c>
      <c r="AI296" s="16">
        <v>6782806</v>
      </c>
      <c r="AJ296" s="16" t="s">
        <v>7148</v>
      </c>
      <c r="AK296" s="16" t="s">
        <v>7371</v>
      </c>
      <c r="AL296" s="16" t="s">
        <v>7136</v>
      </c>
      <c r="AM296" s="16" t="s">
        <v>7193</v>
      </c>
      <c r="AN296">
        <v>1</v>
      </c>
      <c r="AO296" t="e">
        <f>VLOOKUP(TRIM(AL296),'Parcela Dedutivel'!$A$1:$B$65536,2,FALSE)</f>
        <v>#N/A</v>
      </c>
      <c r="AP296" s="15">
        <f t="shared" si="56"/>
        <v>0</v>
      </c>
      <c r="AQ296" s="16">
        <f t="shared" si="57"/>
        <v>0</v>
      </c>
      <c r="AU296" t="s">
        <v>3627</v>
      </c>
      <c r="AV296" s="18">
        <v>42313</v>
      </c>
      <c r="AW296" t="s">
        <v>1693</v>
      </c>
      <c r="AX296" t="str">
        <f t="shared" si="58"/>
        <v>43854777000126</v>
      </c>
      <c r="AY296" s="17">
        <f t="shared" si="59"/>
        <v>1616.93</v>
      </c>
      <c r="AZ296" s="17">
        <f t="shared" si="60"/>
        <v>0</v>
      </c>
      <c r="BB296" t="str">
        <f t="shared" si="61"/>
        <v>05/11/2015;43854777000126;1616,93;0,00</v>
      </c>
    </row>
    <row r="297" spans="1:54" x14ac:dyDescent="0.25">
      <c r="A297" t="s">
        <v>26</v>
      </c>
      <c r="B297" t="s">
        <v>3207</v>
      </c>
      <c r="C297">
        <v>42312</v>
      </c>
      <c r="D297" t="s">
        <v>2787</v>
      </c>
      <c r="E297" t="s">
        <v>6979</v>
      </c>
      <c r="F297" t="s">
        <v>29</v>
      </c>
      <c r="G297">
        <v>1420.7</v>
      </c>
      <c r="H297">
        <v>1183.92</v>
      </c>
      <c r="I297">
        <v>213.11</v>
      </c>
      <c r="J297" t="s">
        <v>61</v>
      </c>
      <c r="K297">
        <v>0</v>
      </c>
      <c r="L297">
        <v>0</v>
      </c>
      <c r="M297" t="s">
        <v>31</v>
      </c>
      <c r="N297">
        <v>1183.92</v>
      </c>
      <c r="O297">
        <v>236.78</v>
      </c>
      <c r="P297" t="s">
        <v>2788</v>
      </c>
      <c r="Q297">
        <v>1183.92</v>
      </c>
      <c r="R297">
        <v>19.53</v>
      </c>
      <c r="S297" t="s">
        <v>33</v>
      </c>
      <c r="T297">
        <v>1183.92</v>
      </c>
      <c r="U297">
        <v>89.98</v>
      </c>
      <c r="V297" t="s">
        <v>33</v>
      </c>
      <c r="W297" t="s">
        <v>33</v>
      </c>
      <c r="X297" t="s">
        <v>3128</v>
      </c>
      <c r="Y297" t="s">
        <v>99</v>
      </c>
      <c r="Z297" t="s">
        <v>1329</v>
      </c>
      <c r="AA297" t="s">
        <v>1330</v>
      </c>
      <c r="AC297" s="13" t="str">
        <f t="shared" si="50"/>
        <v>000167375</v>
      </c>
      <c r="AD297" t="str">
        <f t="shared" si="51"/>
        <v>04/11/2015</v>
      </c>
      <c r="AE297" t="str">
        <f t="shared" si="52"/>
        <v>03054923000203</v>
      </c>
      <c r="AF297" s="14">
        <f t="shared" si="53"/>
        <v>1420.7</v>
      </c>
      <c r="AG297">
        <f t="shared" si="54"/>
        <v>0</v>
      </c>
      <c r="AH297">
        <f t="shared" si="55"/>
        <v>1</v>
      </c>
      <c r="AI297" s="16">
        <v>6782806</v>
      </c>
      <c r="AJ297" s="16" t="s">
        <v>7148</v>
      </c>
      <c r="AK297" s="16" t="s">
        <v>7372</v>
      </c>
      <c r="AL297" s="16" t="s">
        <v>7135</v>
      </c>
      <c r="AM297" s="16" t="s">
        <v>7193</v>
      </c>
      <c r="AN297">
        <v>1</v>
      </c>
      <c r="AO297" t="e">
        <f>VLOOKUP(TRIM(AL297),'Parcela Dedutivel'!$A$1:$B$65536,2,FALSE)</f>
        <v>#N/A</v>
      </c>
      <c r="AP297" s="15">
        <f t="shared" si="56"/>
        <v>0</v>
      </c>
      <c r="AQ297" s="16">
        <f t="shared" si="57"/>
        <v>0</v>
      </c>
      <c r="AU297" t="s">
        <v>3630</v>
      </c>
      <c r="AV297" s="18">
        <v>42313</v>
      </c>
      <c r="AW297" t="s">
        <v>3631</v>
      </c>
      <c r="AX297" t="str">
        <f t="shared" si="58"/>
        <v>08695331000103</v>
      </c>
      <c r="AY297" s="17">
        <f t="shared" si="59"/>
        <v>587.03</v>
      </c>
      <c r="AZ297" s="17">
        <f t="shared" si="60"/>
        <v>0</v>
      </c>
      <c r="BB297" t="str">
        <f t="shared" si="61"/>
        <v>05/11/2015;08695331000103;587,03;0,00</v>
      </c>
    </row>
    <row r="298" spans="1:54" x14ac:dyDescent="0.25">
      <c r="A298" t="s">
        <v>26</v>
      </c>
      <c r="B298" t="s">
        <v>3208</v>
      </c>
      <c r="C298">
        <v>42312</v>
      </c>
      <c r="D298" t="s">
        <v>2841</v>
      </c>
      <c r="E298" t="s">
        <v>6979</v>
      </c>
      <c r="F298" t="s">
        <v>172</v>
      </c>
      <c r="G298">
        <v>795.86</v>
      </c>
      <c r="H298">
        <v>795.86</v>
      </c>
      <c r="I298">
        <v>95.5</v>
      </c>
      <c r="J298" t="s">
        <v>30</v>
      </c>
      <c r="K298">
        <v>0</v>
      </c>
      <c r="L298">
        <v>0</v>
      </c>
      <c r="M298" t="s">
        <v>31</v>
      </c>
      <c r="N298">
        <v>0</v>
      </c>
      <c r="O298">
        <v>0</v>
      </c>
      <c r="P298" t="s">
        <v>31</v>
      </c>
      <c r="Q298">
        <v>795.86</v>
      </c>
      <c r="R298">
        <v>13.13</v>
      </c>
      <c r="S298" t="s">
        <v>33</v>
      </c>
      <c r="T298">
        <v>795.86</v>
      </c>
      <c r="U298">
        <v>60.49</v>
      </c>
      <c r="V298" t="s">
        <v>33</v>
      </c>
      <c r="W298" t="s">
        <v>33</v>
      </c>
      <c r="X298" t="s">
        <v>3209</v>
      </c>
      <c r="Y298" t="s">
        <v>1099</v>
      </c>
      <c r="Z298" t="s">
        <v>3210</v>
      </c>
      <c r="AA298" t="s">
        <v>3211</v>
      </c>
      <c r="AC298" s="13" t="str">
        <f t="shared" si="50"/>
        <v>000167376</v>
      </c>
      <c r="AD298" t="str">
        <f t="shared" si="51"/>
        <v>04/11/2015</v>
      </c>
      <c r="AE298" t="str">
        <f t="shared" si="52"/>
        <v>03606810000184</v>
      </c>
      <c r="AF298" s="14">
        <f t="shared" si="53"/>
        <v>795.86</v>
      </c>
      <c r="AG298">
        <f t="shared" si="54"/>
        <v>0</v>
      </c>
      <c r="AH298">
        <f t="shared" si="55"/>
        <v>1</v>
      </c>
      <c r="AI298" s="16">
        <v>6784209</v>
      </c>
      <c r="AJ298" s="16" t="s">
        <v>7162</v>
      </c>
      <c r="AK298" s="16" t="s">
        <v>7373</v>
      </c>
      <c r="AL298" s="16" t="s">
        <v>1352</v>
      </c>
      <c r="AM298" s="16" t="s">
        <v>7143</v>
      </c>
      <c r="AN298">
        <v>9</v>
      </c>
      <c r="AO298" t="e">
        <f>VLOOKUP(TRIM(AL298),'Parcela Dedutivel'!$A$1:$B$65536,2,FALSE)</f>
        <v>#N/A</v>
      </c>
      <c r="AP298" s="15">
        <f t="shared" si="56"/>
        <v>0</v>
      </c>
      <c r="AQ298" s="16">
        <f t="shared" si="57"/>
        <v>0</v>
      </c>
      <c r="AU298" t="s">
        <v>3632</v>
      </c>
      <c r="AV298" s="18">
        <v>42313</v>
      </c>
      <c r="AW298" t="s">
        <v>3633</v>
      </c>
      <c r="AX298" t="str">
        <f t="shared" si="58"/>
        <v>89674782001200</v>
      </c>
      <c r="AY298" s="17">
        <f t="shared" si="59"/>
        <v>995.76</v>
      </c>
      <c r="AZ298" s="17">
        <f t="shared" si="60"/>
        <v>0</v>
      </c>
      <c r="BB298" t="str">
        <f t="shared" si="61"/>
        <v>05/11/2015;89674782001200;995,76;0,00</v>
      </c>
    </row>
    <row r="299" spans="1:54" x14ac:dyDescent="0.25">
      <c r="A299" t="s">
        <v>26</v>
      </c>
      <c r="B299" t="s">
        <v>3212</v>
      </c>
      <c r="C299">
        <v>42312</v>
      </c>
      <c r="D299" t="s">
        <v>2804</v>
      </c>
      <c r="E299" t="s">
        <v>6979</v>
      </c>
      <c r="F299" t="s">
        <v>29</v>
      </c>
      <c r="G299">
        <v>7033.6500000000005</v>
      </c>
      <c r="H299">
        <v>6116.22</v>
      </c>
      <c r="I299">
        <v>1100.92</v>
      </c>
      <c r="J299" t="s">
        <v>30</v>
      </c>
      <c r="K299">
        <v>0</v>
      </c>
      <c r="L299">
        <v>0</v>
      </c>
      <c r="M299" t="s">
        <v>31</v>
      </c>
      <c r="N299">
        <v>6116.22</v>
      </c>
      <c r="O299">
        <v>917.43000000000006</v>
      </c>
      <c r="P299" t="s">
        <v>2788</v>
      </c>
      <c r="Q299">
        <v>6116.22</v>
      </c>
      <c r="R299">
        <v>100.92</v>
      </c>
      <c r="S299" t="s">
        <v>33</v>
      </c>
      <c r="T299">
        <v>6116.22</v>
      </c>
      <c r="U299">
        <v>464.83</v>
      </c>
      <c r="V299" t="s">
        <v>33</v>
      </c>
      <c r="W299" t="s">
        <v>33</v>
      </c>
      <c r="X299" t="s">
        <v>3022</v>
      </c>
      <c r="Y299" t="s">
        <v>96</v>
      </c>
      <c r="Z299" t="s">
        <v>3071</v>
      </c>
      <c r="AA299" t="s">
        <v>3072</v>
      </c>
      <c r="AC299" s="13" t="str">
        <f t="shared" si="50"/>
        <v>000167377</v>
      </c>
      <c r="AD299" t="str">
        <f t="shared" si="51"/>
        <v>04/11/2015</v>
      </c>
      <c r="AE299" t="str">
        <f t="shared" si="52"/>
        <v>59105999000348</v>
      </c>
      <c r="AF299" s="14">
        <f t="shared" si="53"/>
        <v>7033.6500000000005</v>
      </c>
      <c r="AG299">
        <f t="shared" si="54"/>
        <v>0</v>
      </c>
      <c r="AH299">
        <f t="shared" si="55"/>
        <v>1</v>
      </c>
      <c r="AI299" s="16">
        <v>6783828</v>
      </c>
      <c r="AJ299" s="16" t="s">
        <v>7374</v>
      </c>
      <c r="AK299" s="16" t="s">
        <v>7375</v>
      </c>
      <c r="AL299" s="16" t="s">
        <v>6133</v>
      </c>
      <c r="AM299" s="16" t="s">
        <v>7143</v>
      </c>
      <c r="AN299">
        <v>6</v>
      </c>
      <c r="AO299" t="e">
        <f>VLOOKUP(TRIM(AL299),'Parcela Dedutivel'!$A$1:$B$65536,2,FALSE)</f>
        <v>#N/A</v>
      </c>
      <c r="AP299" s="15">
        <f t="shared" si="56"/>
        <v>0</v>
      </c>
      <c r="AQ299" s="16">
        <f t="shared" si="57"/>
        <v>0</v>
      </c>
      <c r="AU299" t="s">
        <v>3639</v>
      </c>
      <c r="AV299" s="18">
        <v>42313</v>
      </c>
      <c r="AW299" t="s">
        <v>2574</v>
      </c>
      <c r="AX299" t="str">
        <f t="shared" si="58"/>
        <v>03523188000140</v>
      </c>
      <c r="AY299" s="17">
        <f t="shared" si="59"/>
        <v>8131.01</v>
      </c>
      <c r="AZ299" s="17">
        <f t="shared" si="60"/>
        <v>0</v>
      </c>
      <c r="BB299" t="str">
        <f t="shared" si="61"/>
        <v>05/11/2015;03523188000140;8131,01;0,00</v>
      </c>
    </row>
    <row r="300" spans="1:54" x14ac:dyDescent="0.25">
      <c r="A300" t="s">
        <v>26</v>
      </c>
      <c r="B300" t="s">
        <v>3213</v>
      </c>
      <c r="C300">
        <v>42312</v>
      </c>
      <c r="D300" t="s">
        <v>2787</v>
      </c>
      <c r="E300" t="s">
        <v>6979</v>
      </c>
      <c r="F300" t="s">
        <v>29</v>
      </c>
      <c r="G300">
        <v>548.58000000000004</v>
      </c>
      <c r="H300">
        <v>477.03000000000003</v>
      </c>
      <c r="I300">
        <v>85.87</v>
      </c>
      <c r="J300" t="s">
        <v>61</v>
      </c>
      <c r="K300">
        <v>0</v>
      </c>
      <c r="L300">
        <v>0</v>
      </c>
      <c r="M300" t="s">
        <v>31</v>
      </c>
      <c r="N300">
        <v>477.03000000000003</v>
      </c>
      <c r="O300">
        <v>71.55</v>
      </c>
      <c r="P300" t="s">
        <v>2788</v>
      </c>
      <c r="Q300">
        <v>477.03000000000003</v>
      </c>
      <c r="R300">
        <v>7.87</v>
      </c>
      <c r="S300" t="s">
        <v>33</v>
      </c>
      <c r="T300">
        <v>477.03000000000003</v>
      </c>
      <c r="U300">
        <v>36.25</v>
      </c>
      <c r="V300" t="s">
        <v>33</v>
      </c>
      <c r="W300" t="s">
        <v>33</v>
      </c>
      <c r="X300" t="s">
        <v>3214</v>
      </c>
      <c r="Y300" t="s">
        <v>44</v>
      </c>
      <c r="Z300" t="s">
        <v>81</v>
      </c>
      <c r="AA300" t="s">
        <v>82</v>
      </c>
      <c r="AC300" s="13" t="str">
        <f t="shared" si="50"/>
        <v>000167378</v>
      </c>
      <c r="AD300" t="str">
        <f t="shared" si="51"/>
        <v>04/11/2015</v>
      </c>
      <c r="AE300" t="str">
        <f t="shared" si="52"/>
        <v>56545742000157</v>
      </c>
      <c r="AF300" s="14">
        <f t="shared" si="53"/>
        <v>548.58000000000004</v>
      </c>
      <c r="AG300">
        <f t="shared" si="54"/>
        <v>0</v>
      </c>
      <c r="AH300">
        <f t="shared" si="55"/>
        <v>1</v>
      </c>
      <c r="AI300" s="16">
        <v>6782806</v>
      </c>
      <c r="AJ300" s="16" t="s">
        <v>7148</v>
      </c>
      <c r="AK300" s="16" t="s">
        <v>7376</v>
      </c>
      <c r="AL300" s="16" t="s">
        <v>7135</v>
      </c>
      <c r="AM300" s="16" t="s">
        <v>7193</v>
      </c>
      <c r="AN300">
        <v>1</v>
      </c>
      <c r="AO300" t="e">
        <f>VLOOKUP(TRIM(AL300),'Parcela Dedutivel'!$A$1:$B$65536,2,FALSE)</f>
        <v>#N/A</v>
      </c>
      <c r="AP300" s="15">
        <f t="shared" si="56"/>
        <v>0</v>
      </c>
      <c r="AQ300" s="16">
        <f t="shared" si="57"/>
        <v>0</v>
      </c>
      <c r="AU300" t="s">
        <v>3647</v>
      </c>
      <c r="AV300" s="18">
        <v>42313</v>
      </c>
      <c r="AW300" t="s">
        <v>756</v>
      </c>
      <c r="AX300" t="str">
        <f t="shared" si="58"/>
        <v>07234499000736</v>
      </c>
      <c r="AY300" s="17">
        <f t="shared" si="59"/>
        <v>266.2</v>
      </c>
      <c r="AZ300" s="17">
        <f t="shared" si="60"/>
        <v>0</v>
      </c>
      <c r="BB300" t="str">
        <f t="shared" si="61"/>
        <v>05/11/2015;07234499000736;266,20;0,00</v>
      </c>
    </row>
    <row r="301" spans="1:54" x14ac:dyDescent="0.25">
      <c r="A301" t="s">
        <v>26</v>
      </c>
      <c r="B301" t="s">
        <v>3215</v>
      </c>
      <c r="C301">
        <v>42312</v>
      </c>
      <c r="D301" t="s">
        <v>2787</v>
      </c>
      <c r="E301" t="s">
        <v>6979</v>
      </c>
      <c r="F301" t="s">
        <v>29</v>
      </c>
      <c r="G301">
        <v>233.38</v>
      </c>
      <c r="H301">
        <v>202.94</v>
      </c>
      <c r="I301">
        <v>36.53</v>
      </c>
      <c r="J301" t="s">
        <v>61</v>
      </c>
      <c r="K301">
        <v>0</v>
      </c>
      <c r="L301">
        <v>0</v>
      </c>
      <c r="M301" t="s">
        <v>31</v>
      </c>
      <c r="N301">
        <v>202.94</v>
      </c>
      <c r="O301">
        <v>30.44</v>
      </c>
      <c r="P301" t="s">
        <v>2788</v>
      </c>
      <c r="Q301">
        <v>202.94</v>
      </c>
      <c r="R301">
        <v>3.35</v>
      </c>
      <c r="S301" t="s">
        <v>33</v>
      </c>
      <c r="T301">
        <v>202.94</v>
      </c>
      <c r="U301">
        <v>15.42</v>
      </c>
      <c r="V301" t="s">
        <v>33</v>
      </c>
      <c r="W301" t="s">
        <v>33</v>
      </c>
      <c r="X301" t="s">
        <v>3214</v>
      </c>
      <c r="Y301" t="s">
        <v>44</v>
      </c>
      <c r="Z301" t="s">
        <v>3216</v>
      </c>
      <c r="AA301" t="s">
        <v>3217</v>
      </c>
      <c r="AC301" s="13" t="str">
        <f t="shared" si="50"/>
        <v>000167379</v>
      </c>
      <c r="AD301" t="str">
        <f t="shared" si="51"/>
        <v>04/11/2015</v>
      </c>
      <c r="AE301" t="str">
        <f t="shared" si="52"/>
        <v>56545742000157</v>
      </c>
      <c r="AF301" s="14">
        <f t="shared" si="53"/>
        <v>233.38</v>
      </c>
      <c r="AG301">
        <f t="shared" si="54"/>
        <v>0</v>
      </c>
      <c r="AH301">
        <f t="shared" si="55"/>
        <v>1</v>
      </c>
      <c r="AI301" s="16">
        <v>6782806</v>
      </c>
      <c r="AJ301" s="16" t="s">
        <v>7148</v>
      </c>
      <c r="AK301" s="16" t="s">
        <v>7376</v>
      </c>
      <c r="AL301" s="16" t="s">
        <v>7136</v>
      </c>
      <c r="AM301" s="16" t="s">
        <v>7193</v>
      </c>
      <c r="AN301">
        <v>1</v>
      </c>
      <c r="AO301" t="e">
        <f>VLOOKUP(TRIM(AL301),'Parcela Dedutivel'!$A$1:$B$65536,2,FALSE)</f>
        <v>#N/A</v>
      </c>
      <c r="AP301" s="15">
        <f t="shared" si="56"/>
        <v>0</v>
      </c>
      <c r="AQ301" s="16">
        <f t="shared" si="57"/>
        <v>0</v>
      </c>
      <c r="AU301" t="s">
        <v>3654</v>
      </c>
      <c r="AV301" s="18">
        <v>42313</v>
      </c>
      <c r="AW301" t="s">
        <v>2574</v>
      </c>
      <c r="AX301" t="str">
        <f t="shared" si="58"/>
        <v>03523188000140</v>
      </c>
      <c r="AY301" s="17">
        <f t="shared" si="59"/>
        <v>2990.01</v>
      </c>
      <c r="AZ301" s="17">
        <f t="shared" si="60"/>
        <v>0</v>
      </c>
      <c r="BB301" t="str">
        <f t="shared" si="61"/>
        <v>05/11/2015;03523188000140;2990,01;0,00</v>
      </c>
    </row>
    <row r="302" spans="1:54" x14ac:dyDescent="0.25">
      <c r="A302" t="s">
        <v>26</v>
      </c>
      <c r="B302" t="s">
        <v>3215</v>
      </c>
      <c r="C302">
        <v>42312</v>
      </c>
      <c r="D302" t="s">
        <v>2787</v>
      </c>
      <c r="E302" t="s">
        <v>6979</v>
      </c>
      <c r="F302" t="s">
        <v>29</v>
      </c>
      <c r="G302">
        <v>660.5</v>
      </c>
      <c r="H302">
        <v>574.35</v>
      </c>
      <c r="I302">
        <v>103.38</v>
      </c>
      <c r="J302" t="s">
        <v>61</v>
      </c>
      <c r="K302">
        <v>0</v>
      </c>
      <c r="L302">
        <v>0</v>
      </c>
      <c r="M302" t="s">
        <v>31</v>
      </c>
      <c r="N302">
        <v>574.35</v>
      </c>
      <c r="O302">
        <v>86.15</v>
      </c>
      <c r="P302" t="s">
        <v>2788</v>
      </c>
      <c r="Q302">
        <v>574.35</v>
      </c>
      <c r="R302">
        <v>9.48</v>
      </c>
      <c r="S302" t="s">
        <v>33</v>
      </c>
      <c r="T302">
        <v>574.35</v>
      </c>
      <c r="U302">
        <v>43.65</v>
      </c>
      <c r="V302" t="s">
        <v>33</v>
      </c>
      <c r="W302" t="s">
        <v>33</v>
      </c>
      <c r="X302" t="s">
        <v>3214</v>
      </c>
      <c r="Y302" t="s">
        <v>44</v>
      </c>
      <c r="Z302" t="s">
        <v>3218</v>
      </c>
      <c r="AA302" t="s">
        <v>3219</v>
      </c>
      <c r="AC302" s="13" t="str">
        <f t="shared" si="50"/>
        <v>000167379</v>
      </c>
      <c r="AD302" t="str">
        <f t="shared" si="51"/>
        <v>04/11/2015</v>
      </c>
      <c r="AE302" t="str">
        <f t="shared" si="52"/>
        <v>56545742000157</v>
      </c>
      <c r="AF302" s="14">
        <f t="shared" si="53"/>
        <v>660.5</v>
      </c>
      <c r="AG302">
        <f t="shared" si="54"/>
        <v>0</v>
      </c>
      <c r="AH302">
        <f t="shared" si="55"/>
        <v>1</v>
      </c>
      <c r="AI302" s="16">
        <v>6782806</v>
      </c>
      <c r="AJ302" s="16" t="s">
        <v>7148</v>
      </c>
      <c r="AK302" s="16" t="s">
        <v>7377</v>
      </c>
      <c r="AL302" s="16" t="s">
        <v>7135</v>
      </c>
      <c r="AM302" s="16" t="s">
        <v>7193</v>
      </c>
      <c r="AN302">
        <v>1</v>
      </c>
      <c r="AO302" t="e">
        <f>VLOOKUP(TRIM(AL302),'Parcela Dedutivel'!$A$1:$B$65536,2,FALSE)</f>
        <v>#N/A</v>
      </c>
      <c r="AP302" s="15">
        <f t="shared" si="56"/>
        <v>0</v>
      </c>
      <c r="AQ302" s="16">
        <f t="shared" si="57"/>
        <v>0</v>
      </c>
      <c r="AU302" t="s">
        <v>3655</v>
      </c>
      <c r="AV302" s="18">
        <v>42313</v>
      </c>
      <c r="AW302" t="s">
        <v>3656</v>
      </c>
      <c r="AX302" t="str">
        <f t="shared" si="58"/>
        <v>03324374000150</v>
      </c>
      <c r="AY302" s="17">
        <f t="shared" si="59"/>
        <v>2958.4</v>
      </c>
      <c r="AZ302" s="17">
        <f t="shared" si="60"/>
        <v>0</v>
      </c>
      <c r="BB302" t="str">
        <f t="shared" si="61"/>
        <v>05/11/2015;03324374000150;2958,40;0,00</v>
      </c>
    </row>
    <row r="303" spans="1:54" x14ac:dyDescent="0.25">
      <c r="A303" t="s">
        <v>26</v>
      </c>
      <c r="B303" t="s">
        <v>3220</v>
      </c>
      <c r="C303">
        <v>42312</v>
      </c>
      <c r="D303" t="s">
        <v>3221</v>
      </c>
      <c r="E303" t="s">
        <v>6979</v>
      </c>
      <c r="F303" t="s">
        <v>1581</v>
      </c>
      <c r="G303">
        <v>310.3</v>
      </c>
      <c r="H303">
        <v>218.9</v>
      </c>
      <c r="I303">
        <v>8.76</v>
      </c>
      <c r="J303" t="s">
        <v>3082</v>
      </c>
      <c r="K303">
        <v>395.98</v>
      </c>
      <c r="L303">
        <v>58.56</v>
      </c>
      <c r="M303" t="s">
        <v>3082</v>
      </c>
      <c r="N303">
        <v>218.9</v>
      </c>
      <c r="O303">
        <v>32.840000000000003</v>
      </c>
      <c r="P303" t="s">
        <v>2788</v>
      </c>
      <c r="Q303">
        <v>218.9</v>
      </c>
      <c r="R303">
        <v>3.61</v>
      </c>
      <c r="S303" t="s">
        <v>33</v>
      </c>
      <c r="T303">
        <v>218.9</v>
      </c>
      <c r="U303">
        <v>16.64</v>
      </c>
      <c r="V303" t="s">
        <v>33</v>
      </c>
      <c r="W303" t="s">
        <v>33</v>
      </c>
      <c r="X303" t="s">
        <v>3222</v>
      </c>
      <c r="Y303" t="s">
        <v>44</v>
      </c>
      <c r="Z303" t="s">
        <v>3218</v>
      </c>
      <c r="AA303" t="s">
        <v>3219</v>
      </c>
      <c r="AC303" s="13" t="str">
        <f t="shared" si="50"/>
        <v>000167380</v>
      </c>
      <c r="AD303" t="str">
        <f t="shared" si="51"/>
        <v>04/11/2015</v>
      </c>
      <c r="AE303" t="str">
        <f t="shared" si="52"/>
        <v>46044053004607</v>
      </c>
      <c r="AF303" s="14">
        <f t="shared" si="53"/>
        <v>310.3</v>
      </c>
      <c r="AG303">
        <f t="shared" si="54"/>
        <v>0</v>
      </c>
      <c r="AH303">
        <f t="shared" si="55"/>
        <v>1</v>
      </c>
      <c r="AI303" s="16">
        <v>6783119</v>
      </c>
      <c r="AJ303" s="16" t="s">
        <v>7197</v>
      </c>
      <c r="AK303" s="16" t="s">
        <v>7378</v>
      </c>
      <c r="AL303" s="16" t="s">
        <v>3135</v>
      </c>
      <c r="AM303" s="16" t="s">
        <v>7193</v>
      </c>
      <c r="AN303">
        <v>5</v>
      </c>
      <c r="AO303" t="e">
        <f>VLOOKUP(TRIM(AL303),'Parcela Dedutivel'!$A$1:$B$65536,2,FALSE)</f>
        <v>#N/A</v>
      </c>
      <c r="AP303" s="15">
        <f t="shared" si="56"/>
        <v>0</v>
      </c>
      <c r="AQ303" s="16">
        <f t="shared" si="57"/>
        <v>0</v>
      </c>
      <c r="AU303" t="s">
        <v>3659</v>
      </c>
      <c r="AV303" s="18">
        <v>42313</v>
      </c>
      <c r="AW303" t="s">
        <v>2574</v>
      </c>
      <c r="AX303" t="str">
        <f t="shared" si="58"/>
        <v>03523188000140</v>
      </c>
      <c r="AY303" s="17">
        <f t="shared" si="59"/>
        <v>4410.03</v>
      </c>
      <c r="AZ303" s="17">
        <f t="shared" si="60"/>
        <v>0</v>
      </c>
      <c r="BB303" t="str">
        <f t="shared" si="61"/>
        <v>05/11/2015;03523188000140;4410,03;0,00</v>
      </c>
    </row>
    <row r="304" spans="1:54" x14ac:dyDescent="0.25">
      <c r="A304" t="s">
        <v>26</v>
      </c>
      <c r="B304" t="s">
        <v>3220</v>
      </c>
      <c r="C304">
        <v>42312</v>
      </c>
      <c r="D304" t="s">
        <v>3221</v>
      </c>
      <c r="E304" t="s">
        <v>6979</v>
      </c>
      <c r="F304" t="s">
        <v>1581</v>
      </c>
      <c r="G304">
        <v>433.77</v>
      </c>
      <c r="H304">
        <v>306.01</v>
      </c>
      <c r="I304">
        <v>12.24</v>
      </c>
      <c r="J304" t="s">
        <v>3082</v>
      </c>
      <c r="K304">
        <v>553.56000000000006</v>
      </c>
      <c r="L304">
        <v>81.86</v>
      </c>
      <c r="M304" t="s">
        <v>3082</v>
      </c>
      <c r="N304">
        <v>306.01</v>
      </c>
      <c r="O304">
        <v>45.9</v>
      </c>
      <c r="P304" t="s">
        <v>2788</v>
      </c>
      <c r="Q304">
        <v>306.01</v>
      </c>
      <c r="R304">
        <v>5.05</v>
      </c>
      <c r="S304" t="s">
        <v>33</v>
      </c>
      <c r="T304">
        <v>306.01</v>
      </c>
      <c r="U304">
        <v>23.26</v>
      </c>
      <c r="V304" t="s">
        <v>33</v>
      </c>
      <c r="W304" t="s">
        <v>33</v>
      </c>
      <c r="X304" t="s">
        <v>3222</v>
      </c>
      <c r="Y304" t="s">
        <v>44</v>
      </c>
      <c r="Z304" t="s">
        <v>419</v>
      </c>
      <c r="AA304" t="s">
        <v>420</v>
      </c>
      <c r="AC304" s="13" t="str">
        <f t="shared" si="50"/>
        <v>000167380</v>
      </c>
      <c r="AD304" t="str">
        <f t="shared" si="51"/>
        <v>04/11/2015</v>
      </c>
      <c r="AE304" t="str">
        <f t="shared" si="52"/>
        <v>46044053004607</v>
      </c>
      <c r="AF304" s="14">
        <f t="shared" si="53"/>
        <v>433.77</v>
      </c>
      <c r="AG304">
        <f t="shared" si="54"/>
        <v>0</v>
      </c>
      <c r="AH304">
        <f t="shared" si="55"/>
        <v>1</v>
      </c>
      <c r="AI304" s="16">
        <v>6783119</v>
      </c>
      <c r="AJ304" s="16" t="s">
        <v>7197</v>
      </c>
      <c r="AK304" s="16" t="s">
        <v>7379</v>
      </c>
      <c r="AL304" s="16" t="s">
        <v>5275</v>
      </c>
      <c r="AM304" s="16" t="s">
        <v>7143</v>
      </c>
      <c r="AN304">
        <v>5</v>
      </c>
      <c r="AO304" t="e">
        <f>VLOOKUP(TRIM(AL304),'Parcela Dedutivel'!$A$1:$B$65536,2,FALSE)</f>
        <v>#N/A</v>
      </c>
      <c r="AP304" s="15">
        <f t="shared" si="56"/>
        <v>0</v>
      </c>
      <c r="AQ304" s="16">
        <f t="shared" si="57"/>
        <v>0</v>
      </c>
      <c r="AU304" t="s">
        <v>3660</v>
      </c>
      <c r="AV304" s="18">
        <v>42313</v>
      </c>
      <c r="AW304" t="s">
        <v>3055</v>
      </c>
      <c r="AX304" t="str">
        <f t="shared" si="58"/>
        <v>74404229000551</v>
      </c>
      <c r="AY304" s="17">
        <f t="shared" si="59"/>
        <v>617.08000000000004</v>
      </c>
      <c r="AZ304" s="17">
        <f t="shared" si="60"/>
        <v>0</v>
      </c>
      <c r="BB304" t="str">
        <f t="shared" si="61"/>
        <v>05/11/2015;74404229000551;617,08;0,00</v>
      </c>
    </row>
    <row r="305" spans="1:54" x14ac:dyDescent="0.25">
      <c r="A305" t="s">
        <v>26</v>
      </c>
      <c r="B305" t="s">
        <v>3220</v>
      </c>
      <c r="C305">
        <v>42312</v>
      </c>
      <c r="D305" t="s">
        <v>3221</v>
      </c>
      <c r="E305" t="s">
        <v>6979</v>
      </c>
      <c r="F305" t="s">
        <v>1581</v>
      </c>
      <c r="G305">
        <v>1951.54</v>
      </c>
      <c r="H305">
        <v>1405.24</v>
      </c>
      <c r="I305">
        <v>56.21</v>
      </c>
      <c r="J305" t="s">
        <v>3082</v>
      </c>
      <c r="K305">
        <v>2717.61</v>
      </c>
      <c r="L305">
        <v>405.78000000000003</v>
      </c>
      <c r="M305" t="s">
        <v>3082</v>
      </c>
      <c r="N305">
        <v>1405.24</v>
      </c>
      <c r="O305">
        <v>140.52000000000001</v>
      </c>
      <c r="P305" t="s">
        <v>2788</v>
      </c>
      <c r="Q305">
        <v>1405.24</v>
      </c>
      <c r="R305">
        <v>23.19</v>
      </c>
      <c r="S305" t="s">
        <v>33</v>
      </c>
      <c r="T305">
        <v>1405.24</v>
      </c>
      <c r="U305">
        <v>106.8</v>
      </c>
      <c r="V305" t="s">
        <v>33</v>
      </c>
      <c r="W305" t="s">
        <v>33</v>
      </c>
      <c r="X305" t="s">
        <v>3222</v>
      </c>
      <c r="Y305" t="s">
        <v>78</v>
      </c>
      <c r="Z305" t="s">
        <v>79</v>
      </c>
      <c r="AA305" t="s">
        <v>80</v>
      </c>
      <c r="AC305" s="13" t="str">
        <f t="shared" si="50"/>
        <v>000167380</v>
      </c>
      <c r="AD305" t="str">
        <f t="shared" si="51"/>
        <v>04/11/2015</v>
      </c>
      <c r="AE305" t="str">
        <f t="shared" si="52"/>
        <v>46044053004607</v>
      </c>
      <c r="AF305" s="14">
        <f t="shared" si="53"/>
        <v>1951.54</v>
      </c>
      <c r="AG305">
        <f t="shared" si="54"/>
        <v>0</v>
      </c>
      <c r="AH305">
        <f t="shared" si="55"/>
        <v>1</v>
      </c>
      <c r="AI305" s="16">
        <v>6814355</v>
      </c>
      <c r="AJ305" s="16" t="s">
        <v>7380</v>
      </c>
      <c r="AK305" s="16" t="s">
        <v>7381</v>
      </c>
      <c r="AL305" s="16" t="s">
        <v>4010</v>
      </c>
      <c r="AM305" s="16" t="s">
        <v>7143</v>
      </c>
      <c r="AN305">
        <v>10</v>
      </c>
      <c r="AO305" t="e">
        <f>VLOOKUP(TRIM(AL305),'Parcela Dedutivel'!$A$1:$B$65536,2,FALSE)</f>
        <v>#N/A</v>
      </c>
      <c r="AP305" s="15">
        <f t="shared" si="56"/>
        <v>0</v>
      </c>
      <c r="AQ305" s="16">
        <f t="shared" si="57"/>
        <v>0</v>
      </c>
      <c r="AU305" t="s">
        <v>3663</v>
      </c>
      <c r="AV305" s="18">
        <v>42313</v>
      </c>
      <c r="AW305" t="s">
        <v>2574</v>
      </c>
      <c r="AX305" t="str">
        <f t="shared" si="58"/>
        <v>03523188000140</v>
      </c>
      <c r="AY305" s="17">
        <f t="shared" si="59"/>
        <v>294.01</v>
      </c>
      <c r="AZ305" s="17">
        <f t="shared" si="60"/>
        <v>0</v>
      </c>
      <c r="BB305" t="str">
        <f t="shared" si="61"/>
        <v>05/11/2015;03523188000140;294,01;0,00</v>
      </c>
    </row>
    <row r="306" spans="1:54" x14ac:dyDescent="0.25">
      <c r="A306" t="s">
        <v>26</v>
      </c>
      <c r="B306" t="s">
        <v>3220</v>
      </c>
      <c r="C306">
        <v>42312</v>
      </c>
      <c r="D306" t="s">
        <v>3221</v>
      </c>
      <c r="E306" t="s">
        <v>6979</v>
      </c>
      <c r="F306" t="s">
        <v>1581</v>
      </c>
      <c r="G306">
        <v>1242.8800000000001</v>
      </c>
      <c r="H306">
        <v>876.80000000000007</v>
      </c>
      <c r="I306">
        <v>35.07</v>
      </c>
      <c r="J306" t="s">
        <v>3082</v>
      </c>
      <c r="K306">
        <v>1586.0900000000001</v>
      </c>
      <c r="L306">
        <v>234.56</v>
      </c>
      <c r="M306" t="s">
        <v>3082</v>
      </c>
      <c r="N306">
        <v>876.80000000000007</v>
      </c>
      <c r="O306">
        <v>131.52000000000001</v>
      </c>
      <c r="P306" t="s">
        <v>2788</v>
      </c>
      <c r="Q306">
        <v>876.80000000000007</v>
      </c>
      <c r="R306">
        <v>14.47</v>
      </c>
      <c r="S306" t="s">
        <v>33</v>
      </c>
      <c r="T306">
        <v>876.80000000000007</v>
      </c>
      <c r="U306">
        <v>66.64</v>
      </c>
      <c r="V306" t="s">
        <v>33</v>
      </c>
      <c r="W306" t="s">
        <v>33</v>
      </c>
      <c r="X306" t="s">
        <v>3222</v>
      </c>
      <c r="Y306" t="s">
        <v>44</v>
      </c>
      <c r="Z306" t="s">
        <v>3223</v>
      </c>
      <c r="AA306" t="s">
        <v>3224</v>
      </c>
      <c r="AC306" s="13" t="str">
        <f t="shared" si="50"/>
        <v>000167380</v>
      </c>
      <c r="AD306" t="str">
        <f t="shared" si="51"/>
        <v>04/11/2015</v>
      </c>
      <c r="AE306" t="str">
        <f t="shared" si="52"/>
        <v>46044053004607</v>
      </c>
      <c r="AF306" s="14">
        <f t="shared" si="53"/>
        <v>1242.8800000000001</v>
      </c>
      <c r="AG306">
        <f t="shared" si="54"/>
        <v>0</v>
      </c>
      <c r="AH306">
        <f t="shared" si="55"/>
        <v>1</v>
      </c>
      <c r="AI306" s="16">
        <v>6789926</v>
      </c>
      <c r="AJ306" s="16" t="s">
        <v>7382</v>
      </c>
      <c r="AK306" s="16" t="s">
        <v>7383</v>
      </c>
      <c r="AL306" s="16" t="s">
        <v>4010</v>
      </c>
      <c r="AM306" s="16" t="s">
        <v>7143</v>
      </c>
      <c r="AN306">
        <v>10</v>
      </c>
      <c r="AO306" t="e">
        <f>VLOOKUP(TRIM(AL306),'Parcela Dedutivel'!$A$1:$B$65536,2,FALSE)</f>
        <v>#N/A</v>
      </c>
      <c r="AP306" s="15">
        <f t="shared" si="56"/>
        <v>0</v>
      </c>
      <c r="AQ306" s="16">
        <f t="shared" si="57"/>
        <v>0</v>
      </c>
      <c r="AU306" t="s">
        <v>3664</v>
      </c>
      <c r="AV306" s="18">
        <v>42313</v>
      </c>
      <c r="AW306" t="s">
        <v>3665</v>
      </c>
      <c r="AX306" t="str">
        <f t="shared" si="58"/>
        <v>11189268000130</v>
      </c>
      <c r="AY306" s="17">
        <f t="shared" si="59"/>
        <v>74983.659999999989</v>
      </c>
      <c r="AZ306" s="17">
        <f t="shared" si="60"/>
        <v>0</v>
      </c>
      <c r="BB306" t="str">
        <f t="shared" si="61"/>
        <v>05/11/2015;11189268000130;74983,66;0,00</v>
      </c>
    </row>
    <row r="307" spans="1:54" x14ac:dyDescent="0.25">
      <c r="A307" t="s">
        <v>26</v>
      </c>
      <c r="B307" t="s">
        <v>3227</v>
      </c>
      <c r="C307">
        <v>42312</v>
      </c>
      <c r="D307" t="s">
        <v>2841</v>
      </c>
      <c r="E307" t="s">
        <v>6979</v>
      </c>
      <c r="F307" t="s">
        <v>1590</v>
      </c>
      <c r="G307">
        <v>892.1</v>
      </c>
      <c r="H307">
        <v>892.1</v>
      </c>
      <c r="I307">
        <v>35.68</v>
      </c>
      <c r="J307" t="s">
        <v>61</v>
      </c>
      <c r="K307">
        <v>0</v>
      </c>
      <c r="L307">
        <v>0</v>
      </c>
      <c r="M307" t="s">
        <v>31</v>
      </c>
      <c r="N307">
        <v>811</v>
      </c>
      <c r="O307">
        <v>81.100000000000009</v>
      </c>
      <c r="P307" t="s">
        <v>2788</v>
      </c>
      <c r="Q307">
        <v>811</v>
      </c>
      <c r="R307">
        <v>13.38</v>
      </c>
      <c r="S307" t="s">
        <v>33</v>
      </c>
      <c r="T307">
        <v>811</v>
      </c>
      <c r="U307">
        <v>61.64</v>
      </c>
      <c r="V307" t="s">
        <v>33</v>
      </c>
      <c r="W307" t="s">
        <v>33</v>
      </c>
      <c r="X307" t="s">
        <v>3228</v>
      </c>
      <c r="Y307" t="s">
        <v>73</v>
      </c>
      <c r="Z307" t="s">
        <v>3229</v>
      </c>
      <c r="AA307" t="s">
        <v>3230</v>
      </c>
      <c r="AC307" s="13" t="str">
        <f t="shared" si="50"/>
        <v>000167382</v>
      </c>
      <c r="AD307" t="str">
        <f t="shared" si="51"/>
        <v>04/11/2015</v>
      </c>
      <c r="AE307" t="str">
        <f t="shared" si="52"/>
        <v>43461789000433</v>
      </c>
      <c r="AF307" s="14">
        <f t="shared" si="53"/>
        <v>892.1</v>
      </c>
      <c r="AG307">
        <f t="shared" si="54"/>
        <v>0</v>
      </c>
      <c r="AH307">
        <f t="shared" si="55"/>
        <v>1</v>
      </c>
      <c r="AI307" s="16">
        <v>6818142</v>
      </c>
      <c r="AJ307" s="16" t="s">
        <v>7384</v>
      </c>
      <c r="AK307" s="16" t="s">
        <v>7385</v>
      </c>
      <c r="AL307" s="16" t="s">
        <v>3987</v>
      </c>
      <c r="AM307" s="16" t="s">
        <v>7193</v>
      </c>
      <c r="AN307">
        <v>5</v>
      </c>
      <c r="AO307" t="e">
        <f>VLOOKUP(TRIM(AL307),'Parcela Dedutivel'!$A$1:$B$65536,2,FALSE)</f>
        <v>#N/A</v>
      </c>
      <c r="AP307" s="15">
        <f t="shared" si="56"/>
        <v>0</v>
      </c>
      <c r="AQ307" s="16">
        <f t="shared" si="57"/>
        <v>0</v>
      </c>
      <c r="AU307" t="s">
        <v>3668</v>
      </c>
      <c r="AV307" s="18">
        <v>42313</v>
      </c>
      <c r="AW307" t="s">
        <v>3078</v>
      </c>
      <c r="AX307" t="str">
        <f t="shared" si="58"/>
        <v>66886144000103</v>
      </c>
      <c r="AY307" s="17">
        <f t="shared" si="59"/>
        <v>5746.3000000000011</v>
      </c>
      <c r="AZ307" s="17">
        <f t="shared" si="60"/>
        <v>0</v>
      </c>
      <c r="BB307" t="str">
        <f t="shared" si="61"/>
        <v>05/11/2015;66886144000103;5746,30;0,00</v>
      </c>
    </row>
    <row r="308" spans="1:54" x14ac:dyDescent="0.25">
      <c r="A308" t="s">
        <v>26</v>
      </c>
      <c r="B308" t="s">
        <v>3233</v>
      </c>
      <c r="C308">
        <v>42312</v>
      </c>
      <c r="D308" t="s">
        <v>2841</v>
      </c>
      <c r="E308" t="s">
        <v>6979</v>
      </c>
      <c r="F308" t="s">
        <v>478</v>
      </c>
      <c r="G308">
        <v>818.7</v>
      </c>
      <c r="H308">
        <v>682.25</v>
      </c>
      <c r="I308">
        <v>27.29</v>
      </c>
      <c r="J308" t="s">
        <v>61</v>
      </c>
      <c r="K308">
        <v>0</v>
      </c>
      <c r="L308">
        <v>0</v>
      </c>
      <c r="M308" t="s">
        <v>31</v>
      </c>
      <c r="N308">
        <v>682.25</v>
      </c>
      <c r="O308">
        <v>136.44999999999999</v>
      </c>
      <c r="P308" t="s">
        <v>2788</v>
      </c>
      <c r="Q308">
        <v>682.25</v>
      </c>
      <c r="R308">
        <v>11.26</v>
      </c>
      <c r="S308" t="s">
        <v>33</v>
      </c>
      <c r="T308">
        <v>682.25</v>
      </c>
      <c r="U308">
        <v>51.85</v>
      </c>
      <c r="V308" t="s">
        <v>33</v>
      </c>
      <c r="W308" t="s">
        <v>33</v>
      </c>
      <c r="X308" t="s">
        <v>3234</v>
      </c>
      <c r="Y308" t="s">
        <v>99</v>
      </c>
      <c r="Z308" t="s">
        <v>3235</v>
      </c>
      <c r="AA308" t="s">
        <v>3236</v>
      </c>
      <c r="AC308" s="13" t="str">
        <f t="shared" si="50"/>
        <v>000167384</v>
      </c>
      <c r="AD308" t="str">
        <f t="shared" si="51"/>
        <v>04/11/2015</v>
      </c>
      <c r="AE308" t="str">
        <f t="shared" si="52"/>
        <v>46044053005417</v>
      </c>
      <c r="AF308" s="14">
        <f t="shared" si="53"/>
        <v>818.7</v>
      </c>
      <c r="AG308">
        <f t="shared" si="54"/>
        <v>0</v>
      </c>
      <c r="AH308">
        <f t="shared" si="55"/>
        <v>1</v>
      </c>
      <c r="AI308" s="16">
        <v>6814355</v>
      </c>
      <c r="AJ308" s="16" t="s">
        <v>7380</v>
      </c>
      <c r="AK308" s="16" t="s">
        <v>7386</v>
      </c>
      <c r="AL308" s="16" t="s">
        <v>4010</v>
      </c>
      <c r="AM308" s="16" t="s">
        <v>7143</v>
      </c>
      <c r="AN308">
        <v>10</v>
      </c>
      <c r="AO308" t="e">
        <f>VLOOKUP(TRIM(AL308),'Parcela Dedutivel'!$A$1:$B$65536,2,FALSE)</f>
        <v>#N/A</v>
      </c>
      <c r="AP308" s="15">
        <f t="shared" si="56"/>
        <v>0</v>
      </c>
      <c r="AQ308" s="16">
        <f t="shared" si="57"/>
        <v>0</v>
      </c>
      <c r="AU308" t="s">
        <v>3669</v>
      </c>
      <c r="AV308" s="18">
        <v>42313</v>
      </c>
      <c r="AW308" t="s">
        <v>2574</v>
      </c>
      <c r="AX308" t="str">
        <f t="shared" si="58"/>
        <v>03523188000140</v>
      </c>
      <c r="AY308" s="17">
        <f t="shared" si="59"/>
        <v>1470.01</v>
      </c>
      <c r="AZ308" s="17">
        <f t="shared" si="60"/>
        <v>0</v>
      </c>
      <c r="BB308" t="str">
        <f t="shared" si="61"/>
        <v>05/11/2015;03523188000140;1470,01;0,00</v>
      </c>
    </row>
    <row r="309" spans="1:54" x14ac:dyDescent="0.25">
      <c r="A309" t="s">
        <v>26</v>
      </c>
      <c r="B309" t="s">
        <v>3233</v>
      </c>
      <c r="C309">
        <v>42312</v>
      </c>
      <c r="D309" t="s">
        <v>2841</v>
      </c>
      <c r="E309" t="s">
        <v>6979</v>
      </c>
      <c r="F309" t="s">
        <v>478</v>
      </c>
      <c r="G309">
        <v>1013.28</v>
      </c>
      <c r="H309">
        <v>881.11</v>
      </c>
      <c r="I309">
        <v>35.24</v>
      </c>
      <c r="J309" t="s">
        <v>61</v>
      </c>
      <c r="K309">
        <v>0</v>
      </c>
      <c r="L309">
        <v>0</v>
      </c>
      <c r="M309" t="s">
        <v>31</v>
      </c>
      <c r="N309">
        <v>881.11</v>
      </c>
      <c r="O309">
        <v>132.17000000000002</v>
      </c>
      <c r="P309" t="s">
        <v>2788</v>
      </c>
      <c r="Q309">
        <v>881.11</v>
      </c>
      <c r="R309">
        <v>14.540000000000001</v>
      </c>
      <c r="S309" t="s">
        <v>33</v>
      </c>
      <c r="T309">
        <v>881.11</v>
      </c>
      <c r="U309">
        <v>66.960000000000008</v>
      </c>
      <c r="V309" t="s">
        <v>33</v>
      </c>
      <c r="W309" t="s">
        <v>33</v>
      </c>
      <c r="X309" t="s">
        <v>3234</v>
      </c>
      <c r="Y309" t="s">
        <v>91</v>
      </c>
      <c r="Z309" t="s">
        <v>128</v>
      </c>
      <c r="AA309" t="s">
        <v>129</v>
      </c>
      <c r="AC309" s="13" t="str">
        <f t="shared" si="50"/>
        <v>000167384</v>
      </c>
      <c r="AD309" t="str">
        <f t="shared" si="51"/>
        <v>04/11/2015</v>
      </c>
      <c r="AE309" t="str">
        <f t="shared" si="52"/>
        <v>46044053005417</v>
      </c>
      <c r="AF309" s="14">
        <f t="shared" si="53"/>
        <v>1013.28</v>
      </c>
      <c r="AG309">
        <f t="shared" si="54"/>
        <v>0</v>
      </c>
      <c r="AH309">
        <f t="shared" si="55"/>
        <v>1</v>
      </c>
      <c r="AI309" s="16">
        <v>6789926</v>
      </c>
      <c r="AJ309" s="16" t="s">
        <v>7382</v>
      </c>
      <c r="AK309" s="16" t="s">
        <v>7387</v>
      </c>
      <c r="AL309" s="16" t="s">
        <v>4010</v>
      </c>
      <c r="AM309" s="16" t="s">
        <v>7143</v>
      </c>
      <c r="AN309">
        <v>10</v>
      </c>
      <c r="AO309" t="e">
        <f>VLOOKUP(TRIM(AL309),'Parcela Dedutivel'!$A$1:$B$65536,2,FALSE)</f>
        <v>#N/A</v>
      </c>
      <c r="AP309" s="15">
        <f t="shared" si="56"/>
        <v>0</v>
      </c>
      <c r="AQ309" s="16">
        <f t="shared" si="57"/>
        <v>0</v>
      </c>
      <c r="AU309" t="s">
        <v>3670</v>
      </c>
      <c r="AV309" s="18">
        <v>42313</v>
      </c>
      <c r="AW309" t="s">
        <v>1856</v>
      </c>
      <c r="AX309" t="str">
        <f t="shared" si="58"/>
        <v>54305743001170</v>
      </c>
      <c r="AY309" s="17">
        <f t="shared" si="59"/>
        <v>10440.02</v>
      </c>
      <c r="AZ309" s="17">
        <f t="shared" si="60"/>
        <v>0.18693500000000002</v>
      </c>
      <c r="BB309" t="str">
        <f t="shared" si="61"/>
        <v>05/11/2015;54305743001170;10440,02;0,19</v>
      </c>
    </row>
    <row r="310" spans="1:54" x14ac:dyDescent="0.25">
      <c r="A310" t="s">
        <v>26</v>
      </c>
      <c r="B310" t="s">
        <v>3233</v>
      </c>
      <c r="C310">
        <v>42312</v>
      </c>
      <c r="D310" t="s">
        <v>2841</v>
      </c>
      <c r="E310" t="s">
        <v>6979</v>
      </c>
      <c r="F310" t="s">
        <v>478</v>
      </c>
      <c r="G310">
        <v>1013.28</v>
      </c>
      <c r="H310">
        <v>881.11</v>
      </c>
      <c r="I310">
        <v>35.24</v>
      </c>
      <c r="J310" t="s">
        <v>61</v>
      </c>
      <c r="K310">
        <v>0</v>
      </c>
      <c r="L310">
        <v>0</v>
      </c>
      <c r="M310" t="s">
        <v>31</v>
      </c>
      <c r="N310">
        <v>881.11</v>
      </c>
      <c r="O310">
        <v>132.17000000000002</v>
      </c>
      <c r="P310" t="s">
        <v>2788</v>
      </c>
      <c r="Q310">
        <v>881.11</v>
      </c>
      <c r="R310">
        <v>14.540000000000001</v>
      </c>
      <c r="S310" t="s">
        <v>33</v>
      </c>
      <c r="T310">
        <v>881.11</v>
      </c>
      <c r="U310">
        <v>66.960000000000008</v>
      </c>
      <c r="V310" t="s">
        <v>33</v>
      </c>
      <c r="W310" t="s">
        <v>33</v>
      </c>
      <c r="X310" t="s">
        <v>3234</v>
      </c>
      <c r="Y310" t="s">
        <v>91</v>
      </c>
      <c r="Z310" t="s">
        <v>1739</v>
      </c>
      <c r="AA310" t="s">
        <v>1740</v>
      </c>
      <c r="AC310" s="13" t="str">
        <f t="shared" si="50"/>
        <v>000167384</v>
      </c>
      <c r="AD310" t="str">
        <f t="shared" si="51"/>
        <v>04/11/2015</v>
      </c>
      <c r="AE310" t="str">
        <f t="shared" si="52"/>
        <v>46044053005417</v>
      </c>
      <c r="AF310" s="14">
        <f t="shared" si="53"/>
        <v>1013.28</v>
      </c>
      <c r="AG310">
        <f t="shared" si="54"/>
        <v>0</v>
      </c>
      <c r="AH310">
        <f t="shared" si="55"/>
        <v>1</v>
      </c>
      <c r="AI310" s="16">
        <v>6783119</v>
      </c>
      <c r="AJ310" s="16" t="s">
        <v>7197</v>
      </c>
      <c r="AK310" s="16" t="s">
        <v>7388</v>
      </c>
      <c r="AL310" s="16" t="s">
        <v>3135</v>
      </c>
      <c r="AM310" s="16" t="s">
        <v>7193</v>
      </c>
      <c r="AN310">
        <v>3</v>
      </c>
      <c r="AO310" t="e">
        <f>VLOOKUP(TRIM(AL310),'Parcela Dedutivel'!$A$1:$B$65536,2,FALSE)</f>
        <v>#N/A</v>
      </c>
      <c r="AP310" s="15">
        <f t="shared" si="56"/>
        <v>0</v>
      </c>
      <c r="AQ310" s="16">
        <f t="shared" si="57"/>
        <v>0</v>
      </c>
      <c r="AU310" t="s">
        <v>3671</v>
      </c>
      <c r="AV310" s="18">
        <v>42313</v>
      </c>
      <c r="AW310" t="s">
        <v>641</v>
      </c>
      <c r="AX310" t="str">
        <f t="shared" si="58"/>
        <v>59578948000414</v>
      </c>
      <c r="AY310" s="17">
        <f t="shared" si="59"/>
        <v>2016.48</v>
      </c>
      <c r="AZ310" s="17">
        <f t="shared" si="60"/>
        <v>101.79</v>
      </c>
      <c r="BB310" t="str">
        <f t="shared" si="61"/>
        <v>05/11/2015;59578948000414;2016,48;101,79</v>
      </c>
    </row>
    <row r="311" spans="1:54" x14ac:dyDescent="0.25">
      <c r="A311" t="s">
        <v>26</v>
      </c>
      <c r="B311" t="s">
        <v>3237</v>
      </c>
      <c r="C311">
        <v>42312</v>
      </c>
      <c r="D311" t="s">
        <v>2804</v>
      </c>
      <c r="E311" t="s">
        <v>6979</v>
      </c>
      <c r="F311" t="s">
        <v>29</v>
      </c>
      <c r="G311">
        <v>762.64</v>
      </c>
      <c r="H311">
        <v>762.64</v>
      </c>
      <c r="I311">
        <v>137.28</v>
      </c>
      <c r="J311" t="s">
        <v>307</v>
      </c>
      <c r="K311">
        <v>0</v>
      </c>
      <c r="L311">
        <v>0</v>
      </c>
      <c r="M311" t="s">
        <v>31</v>
      </c>
      <c r="N311">
        <v>0</v>
      </c>
      <c r="O311">
        <v>0</v>
      </c>
      <c r="P311" t="s">
        <v>31</v>
      </c>
      <c r="Q311">
        <v>762.64</v>
      </c>
      <c r="R311">
        <v>12.58</v>
      </c>
      <c r="S311" t="s">
        <v>33</v>
      </c>
      <c r="T311">
        <v>762.64</v>
      </c>
      <c r="U311">
        <v>57.96</v>
      </c>
      <c r="V311" t="s">
        <v>33</v>
      </c>
      <c r="W311" t="s">
        <v>33</v>
      </c>
      <c r="X311" t="s">
        <v>1693</v>
      </c>
      <c r="Y311" t="s">
        <v>240</v>
      </c>
      <c r="Z311" t="s">
        <v>3016</v>
      </c>
      <c r="AA311" t="s">
        <v>3017</v>
      </c>
      <c r="AC311" s="13" t="str">
        <f t="shared" si="50"/>
        <v>000167385</v>
      </c>
      <c r="AD311" t="str">
        <f t="shared" si="51"/>
        <v>04/11/2015</v>
      </c>
      <c r="AE311" t="str">
        <f t="shared" si="52"/>
        <v>43854777000126</v>
      </c>
      <c r="AF311" s="14">
        <f t="shared" si="53"/>
        <v>762.64</v>
      </c>
      <c r="AG311">
        <f t="shared" si="54"/>
        <v>376.52250000000004</v>
      </c>
      <c r="AH311">
        <f t="shared" si="55"/>
        <v>1</v>
      </c>
      <c r="AI311" s="16">
        <v>6783119</v>
      </c>
      <c r="AJ311" s="16" t="s">
        <v>7197</v>
      </c>
      <c r="AK311" s="16" t="s">
        <v>7389</v>
      </c>
      <c r="AL311" s="16" t="s">
        <v>5275</v>
      </c>
      <c r="AM311" s="16" t="s">
        <v>7143</v>
      </c>
      <c r="AN311">
        <v>5</v>
      </c>
      <c r="AO311" t="e">
        <f>VLOOKUP(TRIM(AL311),'Parcela Dedutivel'!$A$1:$B$65536,2,FALSE)</f>
        <v>#N/A</v>
      </c>
      <c r="AP311" s="15">
        <f t="shared" si="56"/>
        <v>0</v>
      </c>
      <c r="AQ311" s="16">
        <f t="shared" si="57"/>
        <v>0</v>
      </c>
      <c r="AU311" t="s">
        <v>3675</v>
      </c>
      <c r="AV311" s="18">
        <v>42313</v>
      </c>
      <c r="AW311" t="s">
        <v>2426</v>
      </c>
      <c r="AX311" t="str">
        <f t="shared" si="58"/>
        <v>88309620000662</v>
      </c>
      <c r="AY311" s="17">
        <f t="shared" si="59"/>
        <v>1634.8400000000001</v>
      </c>
      <c r="AZ311" s="17">
        <f t="shared" si="60"/>
        <v>0</v>
      </c>
      <c r="BB311" t="str">
        <f t="shared" si="61"/>
        <v>05/11/2015;88309620000662;1634,84;0,00</v>
      </c>
    </row>
    <row r="312" spans="1:54" x14ac:dyDescent="0.25">
      <c r="A312" t="s">
        <v>26</v>
      </c>
      <c r="B312" t="s">
        <v>3237</v>
      </c>
      <c r="C312">
        <v>42312</v>
      </c>
      <c r="D312" t="s">
        <v>2804</v>
      </c>
      <c r="E312" t="s">
        <v>6979</v>
      </c>
      <c r="F312" t="s">
        <v>29</v>
      </c>
      <c r="G312">
        <v>34.43</v>
      </c>
      <c r="H312">
        <v>34.43</v>
      </c>
      <c r="I312">
        <v>6.2</v>
      </c>
      <c r="J312" t="s">
        <v>30</v>
      </c>
      <c r="K312">
        <v>0</v>
      </c>
      <c r="L312">
        <v>0</v>
      </c>
      <c r="M312" t="s">
        <v>31</v>
      </c>
      <c r="N312">
        <v>34.43</v>
      </c>
      <c r="O312">
        <v>0</v>
      </c>
      <c r="P312" t="s">
        <v>2788</v>
      </c>
      <c r="Q312">
        <v>34.43</v>
      </c>
      <c r="R312">
        <v>0.57000000000000006</v>
      </c>
      <c r="S312" t="s">
        <v>33</v>
      </c>
      <c r="T312">
        <v>34.43</v>
      </c>
      <c r="U312">
        <v>2.62</v>
      </c>
      <c r="V312" t="s">
        <v>33</v>
      </c>
      <c r="W312" t="s">
        <v>33</v>
      </c>
      <c r="X312" t="s">
        <v>1693</v>
      </c>
      <c r="Y312" t="s">
        <v>3012</v>
      </c>
      <c r="Z312" t="s">
        <v>3013</v>
      </c>
      <c r="AA312" t="s">
        <v>3014</v>
      </c>
      <c r="AC312" s="13" t="str">
        <f t="shared" si="50"/>
        <v>000167385</v>
      </c>
      <c r="AD312" t="str">
        <f t="shared" si="51"/>
        <v>04/11/2015</v>
      </c>
      <c r="AE312" t="str">
        <f t="shared" si="52"/>
        <v>43854777000126</v>
      </c>
      <c r="AF312" s="14">
        <f t="shared" si="53"/>
        <v>34.43</v>
      </c>
      <c r="AG312">
        <f t="shared" si="54"/>
        <v>376.52250000000004</v>
      </c>
      <c r="AH312">
        <f t="shared" si="55"/>
        <v>1</v>
      </c>
      <c r="AI312" s="16">
        <v>6782684</v>
      </c>
      <c r="AJ312" s="16" t="s">
        <v>7390</v>
      </c>
      <c r="AK312" s="16" t="s">
        <v>2786</v>
      </c>
      <c r="AL312" s="16" t="s">
        <v>2789</v>
      </c>
      <c r="AM312" s="16" t="s">
        <v>7193</v>
      </c>
      <c r="AN312">
        <v>1</v>
      </c>
      <c r="AO312" t="e">
        <f>VLOOKUP(TRIM(AL312),'Parcela Dedutivel'!$A$1:$B$65536,2,FALSE)</f>
        <v>#N/A</v>
      </c>
      <c r="AP312" s="15">
        <f t="shared" si="56"/>
        <v>0</v>
      </c>
      <c r="AQ312" s="16">
        <f t="shared" si="57"/>
        <v>0</v>
      </c>
      <c r="AU312" t="s">
        <v>3678</v>
      </c>
      <c r="AV312" s="18">
        <v>42313</v>
      </c>
      <c r="AW312" t="s">
        <v>3679</v>
      </c>
      <c r="AX312" t="str">
        <f t="shared" si="58"/>
        <v>64255136001105</v>
      </c>
      <c r="AY312" s="17">
        <f t="shared" si="59"/>
        <v>26239.7</v>
      </c>
      <c r="AZ312" s="17">
        <f t="shared" si="60"/>
        <v>0</v>
      </c>
      <c r="BB312" t="str">
        <f t="shared" si="61"/>
        <v>05/11/2015;64255136001105;26239,70;0,00</v>
      </c>
    </row>
    <row r="313" spans="1:54" x14ac:dyDescent="0.25">
      <c r="A313" t="s">
        <v>26</v>
      </c>
      <c r="B313" t="s">
        <v>3238</v>
      </c>
      <c r="C313">
        <v>42312</v>
      </c>
      <c r="D313" t="s">
        <v>2841</v>
      </c>
      <c r="E313" t="s">
        <v>6979</v>
      </c>
      <c r="F313" t="s">
        <v>179</v>
      </c>
      <c r="G313">
        <v>178.35999999999999</v>
      </c>
      <c r="H313">
        <v>148.63</v>
      </c>
      <c r="I313">
        <v>5.95</v>
      </c>
      <c r="J313" t="s">
        <v>61</v>
      </c>
      <c r="K313">
        <v>0</v>
      </c>
      <c r="L313">
        <v>0</v>
      </c>
      <c r="M313" t="s">
        <v>31</v>
      </c>
      <c r="N313">
        <v>148.63</v>
      </c>
      <c r="O313">
        <v>29.73</v>
      </c>
      <c r="P313" t="s">
        <v>2788</v>
      </c>
      <c r="Q313">
        <v>148.63</v>
      </c>
      <c r="R313">
        <v>2.4500000000000002</v>
      </c>
      <c r="S313" t="s">
        <v>33</v>
      </c>
      <c r="T313">
        <v>148.63</v>
      </c>
      <c r="U313">
        <v>11.3</v>
      </c>
      <c r="V313" t="s">
        <v>33</v>
      </c>
      <c r="W313" t="s">
        <v>33</v>
      </c>
      <c r="X313" t="s">
        <v>1649</v>
      </c>
      <c r="Y313" t="s">
        <v>99</v>
      </c>
      <c r="Z313" t="s">
        <v>1534</v>
      </c>
      <c r="AA313" t="s">
        <v>1535</v>
      </c>
      <c r="AC313" s="13" t="str">
        <f t="shared" si="50"/>
        <v>000167386</v>
      </c>
      <c r="AD313" t="str">
        <f t="shared" si="51"/>
        <v>04/11/2015</v>
      </c>
      <c r="AE313" t="str">
        <f t="shared" si="52"/>
        <v>02737636000146</v>
      </c>
      <c r="AF313" s="14">
        <f t="shared" si="53"/>
        <v>178.35999999999999</v>
      </c>
      <c r="AG313">
        <f t="shared" si="54"/>
        <v>0</v>
      </c>
      <c r="AH313">
        <f t="shared" si="55"/>
        <v>1</v>
      </c>
      <c r="AI313" s="16">
        <v>7467528</v>
      </c>
      <c r="AJ313" s="16" t="s">
        <v>7391</v>
      </c>
      <c r="AK313" s="16" t="s">
        <v>2791</v>
      </c>
      <c r="AL313" s="16" t="s">
        <v>132</v>
      </c>
      <c r="AM313" s="16" t="s">
        <v>7193</v>
      </c>
      <c r="AN313">
        <v>10</v>
      </c>
      <c r="AO313" t="e">
        <f>VLOOKUP(TRIM(AL313),'Parcela Dedutivel'!$A$1:$B$65536,2,FALSE)</f>
        <v>#N/A</v>
      </c>
      <c r="AP313" s="15">
        <f t="shared" si="56"/>
        <v>0</v>
      </c>
      <c r="AQ313" s="16">
        <f t="shared" si="57"/>
        <v>0</v>
      </c>
      <c r="AU313" t="s">
        <v>3681</v>
      </c>
      <c r="AV313" s="18">
        <v>42313</v>
      </c>
      <c r="AW313" t="s">
        <v>2805</v>
      </c>
      <c r="AX313" t="str">
        <f t="shared" si="58"/>
        <v>59104760000191</v>
      </c>
      <c r="AY313" s="17">
        <f t="shared" si="59"/>
        <v>415.65999999999997</v>
      </c>
      <c r="AZ313" s="17">
        <f t="shared" si="60"/>
        <v>0.67337999999999987</v>
      </c>
      <c r="BB313" t="str">
        <f t="shared" si="61"/>
        <v>05/11/2015;59104760000191;415,66;0,67</v>
      </c>
    </row>
    <row r="314" spans="1:54" x14ac:dyDescent="0.25">
      <c r="A314" t="s">
        <v>26</v>
      </c>
      <c r="B314" t="s">
        <v>3238</v>
      </c>
      <c r="C314">
        <v>42312</v>
      </c>
      <c r="D314" t="s">
        <v>2841</v>
      </c>
      <c r="E314" t="s">
        <v>6979</v>
      </c>
      <c r="F314" t="s">
        <v>179</v>
      </c>
      <c r="G314">
        <v>701.74</v>
      </c>
      <c r="H314">
        <v>584.78</v>
      </c>
      <c r="I314">
        <v>23.39</v>
      </c>
      <c r="J314" t="s">
        <v>61</v>
      </c>
      <c r="K314">
        <v>0</v>
      </c>
      <c r="L314">
        <v>0</v>
      </c>
      <c r="M314" t="s">
        <v>31</v>
      </c>
      <c r="N314">
        <v>584.78</v>
      </c>
      <c r="O314">
        <v>116.96000000000001</v>
      </c>
      <c r="P314" t="s">
        <v>2788</v>
      </c>
      <c r="Q314">
        <v>584.78</v>
      </c>
      <c r="R314">
        <v>9.65</v>
      </c>
      <c r="S314" t="s">
        <v>33</v>
      </c>
      <c r="T314">
        <v>584.78</v>
      </c>
      <c r="U314">
        <v>44.44</v>
      </c>
      <c r="V314" t="s">
        <v>33</v>
      </c>
      <c r="W314" t="s">
        <v>33</v>
      </c>
      <c r="X314" t="s">
        <v>1649</v>
      </c>
      <c r="Y314" t="s">
        <v>99</v>
      </c>
      <c r="Z314" t="s">
        <v>3235</v>
      </c>
      <c r="AA314" t="s">
        <v>3236</v>
      </c>
      <c r="AC314" s="13" t="str">
        <f t="shared" si="50"/>
        <v>000167386</v>
      </c>
      <c r="AD314" t="str">
        <f t="shared" si="51"/>
        <v>04/11/2015</v>
      </c>
      <c r="AE314" t="str">
        <f t="shared" si="52"/>
        <v>02737636000146</v>
      </c>
      <c r="AF314" s="14">
        <f t="shared" si="53"/>
        <v>701.74</v>
      </c>
      <c r="AG314">
        <f t="shared" si="54"/>
        <v>0</v>
      </c>
      <c r="AH314">
        <f t="shared" si="55"/>
        <v>1</v>
      </c>
      <c r="AI314" s="16">
        <v>7467528</v>
      </c>
      <c r="AJ314" s="16" t="s">
        <v>7391</v>
      </c>
      <c r="AK314" s="16" t="s">
        <v>2791</v>
      </c>
      <c r="AL314" s="16" t="s">
        <v>1799</v>
      </c>
      <c r="AM314" s="16" t="s">
        <v>7193</v>
      </c>
      <c r="AN314">
        <v>3</v>
      </c>
      <c r="AO314" t="e">
        <f>VLOOKUP(TRIM(AL314),'Parcela Dedutivel'!$A$1:$B$65536,2,FALSE)</f>
        <v>#N/A</v>
      </c>
      <c r="AP314" s="15">
        <f t="shared" si="56"/>
        <v>0</v>
      </c>
      <c r="AQ314" s="16">
        <f t="shared" si="57"/>
        <v>0</v>
      </c>
      <c r="AU314" t="s">
        <v>3684</v>
      </c>
      <c r="AV314" s="18">
        <v>42313</v>
      </c>
      <c r="AW314" t="s">
        <v>3357</v>
      </c>
      <c r="AX314" t="str">
        <f t="shared" si="58"/>
        <v>04337168000148</v>
      </c>
      <c r="AY314" s="17">
        <f t="shared" si="59"/>
        <v>121.2</v>
      </c>
      <c r="AZ314" s="17">
        <f t="shared" si="60"/>
        <v>0</v>
      </c>
      <c r="BB314" t="str">
        <f t="shared" si="61"/>
        <v>05/11/2015;04337168000148;121,20;0,00</v>
      </c>
    </row>
    <row r="315" spans="1:54" x14ac:dyDescent="0.25">
      <c r="A315" t="s">
        <v>26</v>
      </c>
      <c r="B315" t="s">
        <v>3238</v>
      </c>
      <c r="C315">
        <v>42312</v>
      </c>
      <c r="D315" t="s">
        <v>2841</v>
      </c>
      <c r="E315" t="s">
        <v>6979</v>
      </c>
      <c r="F315" t="s">
        <v>179</v>
      </c>
      <c r="G315">
        <v>342.65</v>
      </c>
      <c r="H315">
        <v>297.95999999999998</v>
      </c>
      <c r="I315">
        <v>11.92</v>
      </c>
      <c r="J315" t="s">
        <v>61</v>
      </c>
      <c r="K315">
        <v>0</v>
      </c>
      <c r="L315">
        <v>0</v>
      </c>
      <c r="M315" t="s">
        <v>31</v>
      </c>
      <c r="N315">
        <v>297.95999999999998</v>
      </c>
      <c r="O315">
        <v>44.69</v>
      </c>
      <c r="P315" t="s">
        <v>2788</v>
      </c>
      <c r="Q315">
        <v>297.95999999999998</v>
      </c>
      <c r="R315">
        <v>4.92</v>
      </c>
      <c r="S315" t="s">
        <v>33</v>
      </c>
      <c r="T315">
        <v>297.95999999999998</v>
      </c>
      <c r="U315">
        <v>22.64</v>
      </c>
      <c r="V315" t="s">
        <v>33</v>
      </c>
      <c r="W315" t="s">
        <v>33</v>
      </c>
      <c r="X315" t="s">
        <v>1649</v>
      </c>
      <c r="Y315" t="s">
        <v>91</v>
      </c>
      <c r="Z315" t="s">
        <v>3239</v>
      </c>
      <c r="AA315" t="s">
        <v>3240</v>
      </c>
      <c r="AC315" s="13" t="str">
        <f t="shared" si="50"/>
        <v>000167386</v>
      </c>
      <c r="AD315" t="str">
        <f t="shared" si="51"/>
        <v>04/11/2015</v>
      </c>
      <c r="AE315" t="str">
        <f t="shared" si="52"/>
        <v>02737636000146</v>
      </c>
      <c r="AF315" s="14">
        <f t="shared" si="53"/>
        <v>342.65</v>
      </c>
      <c r="AG315">
        <f t="shared" si="54"/>
        <v>0</v>
      </c>
      <c r="AH315">
        <f t="shared" si="55"/>
        <v>1</v>
      </c>
      <c r="AI315" s="16">
        <v>7467528</v>
      </c>
      <c r="AJ315" s="16" t="s">
        <v>7391</v>
      </c>
      <c r="AK315" s="16" t="s">
        <v>2792</v>
      </c>
      <c r="AL315" s="16" t="s">
        <v>2793</v>
      </c>
      <c r="AM315" s="16" t="s">
        <v>7193</v>
      </c>
      <c r="AN315">
        <v>1</v>
      </c>
      <c r="AO315" t="e">
        <f>VLOOKUP(TRIM(AL315),'Parcela Dedutivel'!$A$1:$B$65536,2,FALSE)</f>
        <v>#N/A</v>
      </c>
      <c r="AP315" s="15">
        <f t="shared" si="56"/>
        <v>0</v>
      </c>
      <c r="AQ315" s="16">
        <f t="shared" si="57"/>
        <v>0</v>
      </c>
      <c r="AU315" t="s">
        <v>3686</v>
      </c>
      <c r="AV315" s="18">
        <v>42313</v>
      </c>
      <c r="AW315" t="s">
        <v>3357</v>
      </c>
      <c r="AX315" t="str">
        <f t="shared" si="58"/>
        <v>04337168000148</v>
      </c>
      <c r="AY315" s="17">
        <f t="shared" si="59"/>
        <v>75.87</v>
      </c>
      <c r="AZ315" s="17">
        <f t="shared" si="60"/>
        <v>0</v>
      </c>
      <c r="BB315" t="str">
        <f t="shared" si="61"/>
        <v>05/11/2015;04337168000148;75,87;0,00</v>
      </c>
    </row>
    <row r="316" spans="1:54" x14ac:dyDescent="0.25">
      <c r="A316" t="s">
        <v>26</v>
      </c>
      <c r="B316" t="s">
        <v>3238</v>
      </c>
      <c r="C316">
        <v>42312</v>
      </c>
      <c r="D316" t="s">
        <v>2841</v>
      </c>
      <c r="E316" t="s">
        <v>6979</v>
      </c>
      <c r="F316" t="s">
        <v>179</v>
      </c>
      <c r="G316">
        <v>352.75</v>
      </c>
      <c r="H316">
        <v>306.74</v>
      </c>
      <c r="I316">
        <v>12.27</v>
      </c>
      <c r="J316" t="s">
        <v>61</v>
      </c>
      <c r="K316">
        <v>0</v>
      </c>
      <c r="L316">
        <v>0</v>
      </c>
      <c r="M316" t="s">
        <v>31</v>
      </c>
      <c r="N316">
        <v>306.74</v>
      </c>
      <c r="O316">
        <v>46.01</v>
      </c>
      <c r="P316" t="s">
        <v>2788</v>
      </c>
      <c r="Q316">
        <v>306.74</v>
      </c>
      <c r="R316">
        <v>5.0600000000000005</v>
      </c>
      <c r="S316" t="s">
        <v>33</v>
      </c>
      <c r="T316">
        <v>306.74</v>
      </c>
      <c r="U316">
        <v>23.31</v>
      </c>
      <c r="V316" t="s">
        <v>33</v>
      </c>
      <c r="W316" t="s">
        <v>33</v>
      </c>
      <c r="X316" t="s">
        <v>1649</v>
      </c>
      <c r="Y316" t="s">
        <v>91</v>
      </c>
      <c r="Z316" t="s">
        <v>1532</v>
      </c>
      <c r="AA316" t="s">
        <v>1533</v>
      </c>
      <c r="AC316" s="13" t="str">
        <f t="shared" si="50"/>
        <v>000167386</v>
      </c>
      <c r="AD316" t="str">
        <f t="shared" si="51"/>
        <v>04/11/2015</v>
      </c>
      <c r="AE316" t="str">
        <f t="shared" si="52"/>
        <v>02737636000146</v>
      </c>
      <c r="AF316" s="14">
        <f t="shared" si="53"/>
        <v>352.75</v>
      </c>
      <c r="AG316">
        <f t="shared" si="54"/>
        <v>0</v>
      </c>
      <c r="AH316">
        <f t="shared" si="55"/>
        <v>1</v>
      </c>
      <c r="AI316" s="16">
        <v>7467528</v>
      </c>
      <c r="AJ316" s="16" t="s">
        <v>7391</v>
      </c>
      <c r="AK316" s="16" t="s">
        <v>2792</v>
      </c>
      <c r="AL316" s="16" t="s">
        <v>2795</v>
      </c>
      <c r="AM316" s="16" t="s">
        <v>7193</v>
      </c>
      <c r="AN316">
        <v>1</v>
      </c>
      <c r="AO316" t="e">
        <f>VLOOKUP(TRIM(AL316),'Parcela Dedutivel'!$A$1:$B$65536,2,FALSE)</f>
        <v>#N/A</v>
      </c>
      <c r="AP316" s="15">
        <f t="shared" si="56"/>
        <v>0</v>
      </c>
      <c r="AQ316" s="16">
        <f t="shared" si="57"/>
        <v>0</v>
      </c>
      <c r="AU316" t="s">
        <v>3688</v>
      </c>
      <c r="AV316" s="18">
        <v>42313</v>
      </c>
      <c r="AW316" t="s">
        <v>3357</v>
      </c>
      <c r="AX316" t="str">
        <f t="shared" si="58"/>
        <v>04337168000148</v>
      </c>
      <c r="AY316" s="17">
        <f t="shared" si="59"/>
        <v>309.95999999999998</v>
      </c>
      <c r="AZ316" s="17">
        <f t="shared" si="60"/>
        <v>0</v>
      </c>
      <c r="BB316" t="str">
        <f t="shared" si="61"/>
        <v>05/11/2015;04337168000148;309,96;0,00</v>
      </c>
    </row>
    <row r="317" spans="1:54" x14ac:dyDescent="0.25">
      <c r="A317" t="s">
        <v>26</v>
      </c>
      <c r="B317" t="s">
        <v>3241</v>
      </c>
      <c r="C317">
        <v>42312</v>
      </c>
      <c r="D317" t="s">
        <v>2841</v>
      </c>
      <c r="E317" t="s">
        <v>6979</v>
      </c>
      <c r="F317" t="s">
        <v>411</v>
      </c>
      <c r="G317">
        <v>467.83000000000004</v>
      </c>
      <c r="H317">
        <v>389.86</v>
      </c>
      <c r="I317">
        <v>15.59</v>
      </c>
      <c r="J317" t="s">
        <v>61</v>
      </c>
      <c r="K317">
        <v>0</v>
      </c>
      <c r="L317">
        <v>0</v>
      </c>
      <c r="M317" t="s">
        <v>31</v>
      </c>
      <c r="N317">
        <v>389.86</v>
      </c>
      <c r="O317">
        <v>77.97</v>
      </c>
      <c r="P317" t="s">
        <v>2788</v>
      </c>
      <c r="Q317">
        <v>389.86</v>
      </c>
      <c r="R317">
        <v>6.43</v>
      </c>
      <c r="S317" t="s">
        <v>33</v>
      </c>
      <c r="T317">
        <v>389.86</v>
      </c>
      <c r="U317">
        <v>29.63</v>
      </c>
      <c r="V317" t="s">
        <v>33</v>
      </c>
      <c r="W317" t="s">
        <v>33</v>
      </c>
      <c r="X317" t="s">
        <v>3242</v>
      </c>
      <c r="Y317" t="s">
        <v>99</v>
      </c>
      <c r="Z317" t="s">
        <v>3235</v>
      </c>
      <c r="AA317" t="s">
        <v>3236</v>
      </c>
      <c r="AC317" s="13" t="str">
        <f t="shared" si="50"/>
        <v>000167387</v>
      </c>
      <c r="AD317" t="str">
        <f t="shared" si="51"/>
        <v>04/11/2015</v>
      </c>
      <c r="AE317" t="str">
        <f t="shared" si="52"/>
        <v>02429869000181</v>
      </c>
      <c r="AF317" s="14">
        <f t="shared" si="53"/>
        <v>467.83000000000004</v>
      </c>
      <c r="AG317">
        <f t="shared" si="54"/>
        <v>0</v>
      </c>
      <c r="AH317">
        <f t="shared" si="55"/>
        <v>1</v>
      </c>
      <c r="AI317" s="16">
        <v>6782738</v>
      </c>
      <c r="AJ317" s="16" t="s">
        <v>7392</v>
      </c>
      <c r="AK317" s="16" t="s">
        <v>2797</v>
      </c>
      <c r="AL317" s="16" t="s">
        <v>2800</v>
      </c>
      <c r="AM317" s="16" t="s">
        <v>7143</v>
      </c>
      <c r="AN317">
        <v>1600</v>
      </c>
      <c r="AO317">
        <f>VLOOKUP(TRIM(AL317),'Parcela Dedutivel'!$A$1:$B$65536,2,FALSE)</f>
        <v>0</v>
      </c>
      <c r="AP317" s="15">
        <f t="shared" si="56"/>
        <v>0</v>
      </c>
      <c r="AQ317" s="16">
        <f t="shared" si="57"/>
        <v>0</v>
      </c>
      <c r="AU317" t="s">
        <v>3690</v>
      </c>
      <c r="AV317" s="18">
        <v>42313</v>
      </c>
      <c r="AW317" t="s">
        <v>3357</v>
      </c>
      <c r="AX317" t="str">
        <f t="shared" si="58"/>
        <v>04337168000148</v>
      </c>
      <c r="AY317" s="17">
        <f t="shared" si="59"/>
        <v>61.13</v>
      </c>
      <c r="AZ317" s="17">
        <f t="shared" si="60"/>
        <v>0</v>
      </c>
      <c r="BB317" t="str">
        <f t="shared" si="61"/>
        <v>05/11/2015;04337168000148;61,13;0,00</v>
      </c>
    </row>
    <row r="318" spans="1:54" x14ac:dyDescent="0.25">
      <c r="A318" t="s">
        <v>26</v>
      </c>
      <c r="B318" t="s">
        <v>3241</v>
      </c>
      <c r="C318">
        <v>42312</v>
      </c>
      <c r="D318" t="s">
        <v>2841</v>
      </c>
      <c r="E318" t="s">
        <v>6979</v>
      </c>
      <c r="F318" t="s">
        <v>411</v>
      </c>
      <c r="G318">
        <v>363.81</v>
      </c>
      <c r="H318">
        <v>316.36</v>
      </c>
      <c r="I318">
        <v>12.65</v>
      </c>
      <c r="J318" t="s">
        <v>61</v>
      </c>
      <c r="K318">
        <v>0</v>
      </c>
      <c r="L318">
        <v>0</v>
      </c>
      <c r="M318" t="s">
        <v>31</v>
      </c>
      <c r="N318">
        <v>316.36</v>
      </c>
      <c r="O318">
        <v>47.45</v>
      </c>
      <c r="P318" t="s">
        <v>2788</v>
      </c>
      <c r="Q318">
        <v>316.36</v>
      </c>
      <c r="R318">
        <v>5.22</v>
      </c>
      <c r="S318" t="s">
        <v>33</v>
      </c>
      <c r="T318">
        <v>316.36</v>
      </c>
      <c r="U318">
        <v>24.04</v>
      </c>
      <c r="V318" t="s">
        <v>33</v>
      </c>
      <c r="W318" t="s">
        <v>33</v>
      </c>
      <c r="X318" t="s">
        <v>3242</v>
      </c>
      <c r="Y318" t="s">
        <v>91</v>
      </c>
      <c r="Z318" t="s">
        <v>302</v>
      </c>
      <c r="AA318" t="s">
        <v>303</v>
      </c>
      <c r="AC318" s="13" t="str">
        <f t="shared" si="50"/>
        <v>000167387</v>
      </c>
      <c r="AD318" t="str">
        <f t="shared" si="51"/>
        <v>04/11/2015</v>
      </c>
      <c r="AE318" t="str">
        <f t="shared" si="52"/>
        <v>02429869000181</v>
      </c>
      <c r="AF318" s="14">
        <f t="shared" si="53"/>
        <v>363.81</v>
      </c>
      <c r="AG318">
        <f t="shared" si="54"/>
        <v>0</v>
      </c>
      <c r="AH318">
        <f t="shared" si="55"/>
        <v>1</v>
      </c>
      <c r="AI318" s="16">
        <v>6782738</v>
      </c>
      <c r="AJ318" s="16" t="s">
        <v>7392</v>
      </c>
      <c r="AK318" s="16" t="s">
        <v>2802</v>
      </c>
      <c r="AL318" s="16" t="s">
        <v>2800</v>
      </c>
      <c r="AM318" s="16" t="s">
        <v>7143</v>
      </c>
      <c r="AN318">
        <v>1600</v>
      </c>
      <c r="AO318">
        <f>VLOOKUP(TRIM(AL318),'Parcela Dedutivel'!$A$1:$B$65536,2,FALSE)</f>
        <v>0</v>
      </c>
      <c r="AP318" s="15">
        <f t="shared" si="56"/>
        <v>0</v>
      </c>
      <c r="AQ318" s="16">
        <f t="shared" si="57"/>
        <v>0</v>
      </c>
      <c r="AU318" t="s">
        <v>3693</v>
      </c>
      <c r="AV318" s="18">
        <v>42313</v>
      </c>
      <c r="AW318" t="s">
        <v>3357</v>
      </c>
      <c r="AX318" t="str">
        <f t="shared" si="58"/>
        <v>04337168000148</v>
      </c>
      <c r="AY318" s="17">
        <f t="shared" si="59"/>
        <v>219.1</v>
      </c>
      <c r="AZ318" s="17">
        <f t="shared" si="60"/>
        <v>0</v>
      </c>
      <c r="BB318" t="str">
        <f t="shared" si="61"/>
        <v>05/11/2015;04337168000148;219,10;0,00</v>
      </c>
    </row>
    <row r="319" spans="1:54" x14ac:dyDescent="0.25">
      <c r="A319" t="s">
        <v>26</v>
      </c>
      <c r="B319" t="s">
        <v>3241</v>
      </c>
      <c r="C319">
        <v>42312</v>
      </c>
      <c r="D319" t="s">
        <v>2841</v>
      </c>
      <c r="E319" t="s">
        <v>6979</v>
      </c>
      <c r="F319" t="s">
        <v>411</v>
      </c>
      <c r="G319">
        <v>253.32</v>
      </c>
      <c r="H319">
        <v>220.28</v>
      </c>
      <c r="I319">
        <v>8.81</v>
      </c>
      <c r="J319" t="s">
        <v>61</v>
      </c>
      <c r="K319">
        <v>0</v>
      </c>
      <c r="L319">
        <v>0</v>
      </c>
      <c r="M319" t="s">
        <v>31</v>
      </c>
      <c r="N319">
        <v>220.28</v>
      </c>
      <c r="O319">
        <v>33.04</v>
      </c>
      <c r="P319" t="s">
        <v>2788</v>
      </c>
      <c r="Q319">
        <v>220.28</v>
      </c>
      <c r="R319">
        <v>3.63</v>
      </c>
      <c r="S319" t="s">
        <v>33</v>
      </c>
      <c r="T319">
        <v>220.28</v>
      </c>
      <c r="U319">
        <v>16.740000000000002</v>
      </c>
      <c r="V319" t="s">
        <v>33</v>
      </c>
      <c r="W319" t="s">
        <v>33</v>
      </c>
      <c r="X319" t="s">
        <v>3242</v>
      </c>
      <c r="Y319" t="s">
        <v>91</v>
      </c>
      <c r="Z319" t="s">
        <v>1522</v>
      </c>
      <c r="AA319" t="s">
        <v>1523</v>
      </c>
      <c r="AC319" s="13" t="str">
        <f t="shared" si="50"/>
        <v>000167387</v>
      </c>
      <c r="AD319" t="str">
        <f t="shared" si="51"/>
        <v>04/11/2015</v>
      </c>
      <c r="AE319" t="str">
        <f t="shared" si="52"/>
        <v>02429869000181</v>
      </c>
      <c r="AF319" s="14">
        <f t="shared" si="53"/>
        <v>253.32</v>
      </c>
      <c r="AG319">
        <f t="shared" si="54"/>
        <v>0</v>
      </c>
      <c r="AH319">
        <f t="shared" si="55"/>
        <v>1</v>
      </c>
      <c r="AI319" s="16">
        <v>6784934</v>
      </c>
      <c r="AJ319" s="16" t="s">
        <v>7393</v>
      </c>
      <c r="AK319" s="16" t="s">
        <v>2803</v>
      </c>
      <c r="AL319" s="16" t="s">
        <v>2806</v>
      </c>
      <c r="AM319" s="16" t="s">
        <v>7143</v>
      </c>
      <c r="AN319">
        <v>8.9999999999999993E-3</v>
      </c>
      <c r="AO319">
        <f>VLOOKUP(TRIM(AL319),'Parcela Dedutivel'!$A$1:$B$65536,2,FALSE)</f>
        <v>0</v>
      </c>
      <c r="AP319" s="15">
        <f t="shared" si="56"/>
        <v>0</v>
      </c>
      <c r="AQ319" s="16">
        <f t="shared" si="57"/>
        <v>0</v>
      </c>
      <c r="AU319" t="s">
        <v>3696</v>
      </c>
      <c r="AV319" s="18">
        <v>42313</v>
      </c>
      <c r="AW319" t="s">
        <v>3357</v>
      </c>
      <c r="AX319" t="str">
        <f t="shared" si="58"/>
        <v>04337168000148</v>
      </c>
      <c r="AY319" s="17">
        <f t="shared" si="59"/>
        <v>86.12</v>
      </c>
      <c r="AZ319" s="17">
        <f t="shared" si="60"/>
        <v>0</v>
      </c>
      <c r="BB319" t="str">
        <f t="shared" si="61"/>
        <v>05/11/2015;04337168000148;86,12;0,00</v>
      </c>
    </row>
    <row r="320" spans="1:54" x14ac:dyDescent="0.25">
      <c r="A320" t="s">
        <v>26</v>
      </c>
      <c r="B320" t="s">
        <v>3241</v>
      </c>
      <c r="C320">
        <v>42312</v>
      </c>
      <c r="D320" t="s">
        <v>2841</v>
      </c>
      <c r="E320" t="s">
        <v>6979</v>
      </c>
      <c r="F320" t="s">
        <v>411</v>
      </c>
      <c r="G320">
        <v>438.39</v>
      </c>
      <c r="H320">
        <v>381.21</v>
      </c>
      <c r="I320">
        <v>15.25</v>
      </c>
      <c r="J320" t="s">
        <v>61</v>
      </c>
      <c r="K320">
        <v>0</v>
      </c>
      <c r="L320">
        <v>0</v>
      </c>
      <c r="M320" t="s">
        <v>31</v>
      </c>
      <c r="N320">
        <v>381.21</v>
      </c>
      <c r="O320">
        <v>57.18</v>
      </c>
      <c r="P320" t="s">
        <v>2788</v>
      </c>
      <c r="Q320">
        <v>381.21</v>
      </c>
      <c r="R320">
        <v>6.29</v>
      </c>
      <c r="S320" t="s">
        <v>33</v>
      </c>
      <c r="T320">
        <v>381.21</v>
      </c>
      <c r="U320">
        <v>28.97</v>
      </c>
      <c r="V320" t="s">
        <v>33</v>
      </c>
      <c r="W320" t="s">
        <v>33</v>
      </c>
      <c r="X320" t="s">
        <v>3242</v>
      </c>
      <c r="Y320" t="s">
        <v>91</v>
      </c>
      <c r="Z320" t="s">
        <v>1785</v>
      </c>
      <c r="AA320" t="s">
        <v>1786</v>
      </c>
      <c r="AC320" s="13" t="str">
        <f t="shared" si="50"/>
        <v>000167387</v>
      </c>
      <c r="AD320" t="str">
        <f t="shared" si="51"/>
        <v>04/11/2015</v>
      </c>
      <c r="AE320" t="str">
        <f t="shared" si="52"/>
        <v>02429869000181</v>
      </c>
      <c r="AF320" s="14">
        <f t="shared" si="53"/>
        <v>438.39</v>
      </c>
      <c r="AG320">
        <f t="shared" si="54"/>
        <v>0</v>
      </c>
      <c r="AH320">
        <f t="shared" si="55"/>
        <v>1</v>
      </c>
      <c r="AI320" s="16">
        <v>6784934</v>
      </c>
      <c r="AJ320" s="16" t="s">
        <v>7393</v>
      </c>
      <c r="AK320" s="16" t="s">
        <v>2808</v>
      </c>
      <c r="AL320" s="16" t="s">
        <v>2809</v>
      </c>
      <c r="AM320" s="16" t="s">
        <v>7143</v>
      </c>
      <c r="AN320">
        <v>0.18099999999999999</v>
      </c>
      <c r="AO320">
        <f>VLOOKUP(TRIM(AL320),'Parcela Dedutivel'!$A$1:$B$65536,2,FALSE)</f>
        <v>0</v>
      </c>
      <c r="AP320" s="15">
        <f t="shared" si="56"/>
        <v>0</v>
      </c>
      <c r="AQ320" s="16">
        <f t="shared" si="57"/>
        <v>0</v>
      </c>
      <c r="AU320" t="s">
        <v>3698</v>
      </c>
      <c r="AV320" s="18">
        <v>42313</v>
      </c>
      <c r="AW320" t="s">
        <v>3357</v>
      </c>
      <c r="AX320" t="str">
        <f t="shared" si="58"/>
        <v>04337168000148</v>
      </c>
      <c r="AY320" s="17">
        <f t="shared" si="59"/>
        <v>62.64</v>
      </c>
      <c r="AZ320" s="17">
        <f t="shared" si="60"/>
        <v>0</v>
      </c>
      <c r="BB320" t="str">
        <f t="shared" si="61"/>
        <v>05/11/2015;04337168000148;62,64;0,00</v>
      </c>
    </row>
    <row r="321" spans="1:54" x14ac:dyDescent="0.25">
      <c r="A321" t="s">
        <v>26</v>
      </c>
      <c r="B321" t="s">
        <v>3241</v>
      </c>
      <c r="C321">
        <v>42312</v>
      </c>
      <c r="D321" t="s">
        <v>2841</v>
      </c>
      <c r="E321" t="s">
        <v>6979</v>
      </c>
      <c r="F321" t="s">
        <v>411</v>
      </c>
      <c r="G321">
        <v>717.36</v>
      </c>
      <c r="H321">
        <v>623.79</v>
      </c>
      <c r="I321">
        <v>24.95</v>
      </c>
      <c r="J321" t="s">
        <v>61</v>
      </c>
      <c r="K321">
        <v>0</v>
      </c>
      <c r="L321">
        <v>0</v>
      </c>
      <c r="M321" t="s">
        <v>31</v>
      </c>
      <c r="N321">
        <v>623.79</v>
      </c>
      <c r="O321">
        <v>93.570000000000007</v>
      </c>
      <c r="P321" t="s">
        <v>2788</v>
      </c>
      <c r="Q321">
        <v>623.79</v>
      </c>
      <c r="R321">
        <v>10.290000000000001</v>
      </c>
      <c r="S321" t="s">
        <v>33</v>
      </c>
      <c r="T321">
        <v>623.79</v>
      </c>
      <c r="U321">
        <v>47.410000000000004</v>
      </c>
      <c r="V321" t="s">
        <v>33</v>
      </c>
      <c r="W321" t="s">
        <v>33</v>
      </c>
      <c r="X321" t="s">
        <v>3242</v>
      </c>
      <c r="Y321" t="s">
        <v>91</v>
      </c>
      <c r="Z321" t="s">
        <v>1789</v>
      </c>
      <c r="AA321" t="s">
        <v>1790</v>
      </c>
      <c r="AC321" s="13" t="str">
        <f t="shared" si="50"/>
        <v>000167387</v>
      </c>
      <c r="AD321" t="str">
        <f t="shared" si="51"/>
        <v>04/11/2015</v>
      </c>
      <c r="AE321" t="str">
        <f t="shared" si="52"/>
        <v>02429869000181</v>
      </c>
      <c r="AF321" s="14">
        <f t="shared" si="53"/>
        <v>717.36</v>
      </c>
      <c r="AG321">
        <f t="shared" si="54"/>
        <v>0</v>
      </c>
      <c r="AH321">
        <f t="shared" si="55"/>
        <v>1</v>
      </c>
      <c r="AI321" s="16">
        <v>6784934</v>
      </c>
      <c r="AJ321" s="16" t="s">
        <v>7393</v>
      </c>
      <c r="AK321" s="16" t="s">
        <v>2811</v>
      </c>
      <c r="AL321" s="16" t="s">
        <v>2812</v>
      </c>
      <c r="AM321" s="16" t="s">
        <v>7143</v>
      </c>
      <c r="AN321">
        <v>0.215</v>
      </c>
      <c r="AO321">
        <f>VLOOKUP(TRIM(AL321),'Parcela Dedutivel'!$A$1:$B$65536,2,FALSE)</f>
        <v>0</v>
      </c>
      <c r="AP321" s="15">
        <f t="shared" si="56"/>
        <v>0</v>
      </c>
      <c r="AQ321" s="16">
        <f t="shared" si="57"/>
        <v>0</v>
      </c>
      <c r="AU321" t="s">
        <v>3700</v>
      </c>
      <c r="AV321" s="18">
        <v>42313</v>
      </c>
      <c r="AW321" t="s">
        <v>3357</v>
      </c>
      <c r="AX321" t="str">
        <f t="shared" si="58"/>
        <v>04337168000148</v>
      </c>
      <c r="AY321" s="17">
        <f t="shared" si="59"/>
        <v>111.2</v>
      </c>
      <c r="AZ321" s="17">
        <f t="shared" si="60"/>
        <v>0</v>
      </c>
      <c r="BB321" t="str">
        <f t="shared" si="61"/>
        <v>05/11/2015;04337168000148;111,20;0,00</v>
      </c>
    </row>
    <row r="322" spans="1:54" x14ac:dyDescent="0.25">
      <c r="A322" t="s">
        <v>26</v>
      </c>
      <c r="B322" t="s">
        <v>3241</v>
      </c>
      <c r="C322">
        <v>42312</v>
      </c>
      <c r="D322" t="s">
        <v>2841</v>
      </c>
      <c r="E322" t="s">
        <v>6979</v>
      </c>
      <c r="F322" t="s">
        <v>411</v>
      </c>
      <c r="G322">
        <v>252.77</v>
      </c>
      <c r="H322">
        <v>219.8</v>
      </c>
      <c r="I322">
        <v>8.7900000000000009</v>
      </c>
      <c r="J322" t="s">
        <v>61</v>
      </c>
      <c r="K322">
        <v>0</v>
      </c>
      <c r="L322">
        <v>0</v>
      </c>
      <c r="M322" t="s">
        <v>31</v>
      </c>
      <c r="N322">
        <v>219.8</v>
      </c>
      <c r="O322">
        <v>32.97</v>
      </c>
      <c r="P322" t="s">
        <v>2788</v>
      </c>
      <c r="Q322">
        <v>219.8</v>
      </c>
      <c r="R322">
        <v>3.63</v>
      </c>
      <c r="S322" t="s">
        <v>33</v>
      </c>
      <c r="T322">
        <v>219.8</v>
      </c>
      <c r="U322">
        <v>16.7</v>
      </c>
      <c r="V322" t="s">
        <v>33</v>
      </c>
      <c r="W322" t="s">
        <v>33</v>
      </c>
      <c r="X322" t="s">
        <v>3242</v>
      </c>
      <c r="Y322" t="s">
        <v>91</v>
      </c>
      <c r="Z322" t="s">
        <v>3243</v>
      </c>
      <c r="AA322" t="s">
        <v>3244</v>
      </c>
      <c r="AC322" s="13" t="str">
        <f t="shared" si="50"/>
        <v>000167387</v>
      </c>
      <c r="AD322" t="str">
        <f t="shared" si="51"/>
        <v>04/11/2015</v>
      </c>
      <c r="AE322" t="str">
        <f t="shared" si="52"/>
        <v>02429869000181</v>
      </c>
      <c r="AF322" s="14">
        <f t="shared" si="53"/>
        <v>252.77</v>
      </c>
      <c r="AG322">
        <f t="shared" si="54"/>
        <v>0</v>
      </c>
      <c r="AH322">
        <f t="shared" si="55"/>
        <v>1</v>
      </c>
      <c r="AI322" s="16">
        <v>6783937</v>
      </c>
      <c r="AJ322" s="16" t="s">
        <v>7394</v>
      </c>
      <c r="AK322" s="16" t="s">
        <v>2814</v>
      </c>
      <c r="AL322" s="16" t="s">
        <v>278</v>
      </c>
      <c r="AM322" s="16" t="s">
        <v>7143</v>
      </c>
      <c r="AN322">
        <v>37</v>
      </c>
      <c r="AO322" t="e">
        <f>VLOOKUP(TRIM(AL322),'Parcela Dedutivel'!$A$1:$B$65536,2,FALSE)</f>
        <v>#N/A</v>
      </c>
      <c r="AP322" s="15">
        <f t="shared" si="56"/>
        <v>0</v>
      </c>
      <c r="AQ322" s="16">
        <f t="shared" si="57"/>
        <v>0</v>
      </c>
      <c r="AU322" t="s">
        <v>3702</v>
      </c>
      <c r="AV322" s="18">
        <v>42313</v>
      </c>
      <c r="AW322" t="s">
        <v>3357</v>
      </c>
      <c r="AX322" t="str">
        <f t="shared" si="58"/>
        <v>04337168000148</v>
      </c>
      <c r="AY322" s="17">
        <f t="shared" si="59"/>
        <v>92.9</v>
      </c>
      <c r="AZ322" s="17">
        <f t="shared" si="60"/>
        <v>0</v>
      </c>
      <c r="BB322" t="str">
        <f t="shared" si="61"/>
        <v>05/11/2015;04337168000148;92,90;0,00</v>
      </c>
    </row>
    <row r="323" spans="1:54" x14ac:dyDescent="0.25">
      <c r="A323" t="s">
        <v>26</v>
      </c>
      <c r="B323" t="s">
        <v>3241</v>
      </c>
      <c r="C323">
        <v>42312</v>
      </c>
      <c r="D323" t="s">
        <v>2841</v>
      </c>
      <c r="E323" t="s">
        <v>6979</v>
      </c>
      <c r="F323" t="s">
        <v>411</v>
      </c>
      <c r="G323">
        <v>699.41000000000008</v>
      </c>
      <c r="H323">
        <v>608.18000000000006</v>
      </c>
      <c r="I323">
        <v>24.330000000000002</v>
      </c>
      <c r="J323" t="s">
        <v>61</v>
      </c>
      <c r="K323">
        <v>0</v>
      </c>
      <c r="L323">
        <v>0</v>
      </c>
      <c r="M323" t="s">
        <v>31</v>
      </c>
      <c r="N323">
        <v>608.18000000000006</v>
      </c>
      <c r="O323">
        <v>91.23</v>
      </c>
      <c r="P323" t="s">
        <v>2788</v>
      </c>
      <c r="Q323">
        <v>608.18000000000006</v>
      </c>
      <c r="R323">
        <v>10.029999999999999</v>
      </c>
      <c r="S323" t="s">
        <v>33</v>
      </c>
      <c r="T323">
        <v>608.18000000000006</v>
      </c>
      <c r="U323">
        <v>46.22</v>
      </c>
      <c r="V323" t="s">
        <v>33</v>
      </c>
      <c r="W323" t="s">
        <v>33</v>
      </c>
      <c r="X323" t="s">
        <v>3242</v>
      </c>
      <c r="Y323" t="s">
        <v>91</v>
      </c>
      <c r="Z323" t="s">
        <v>3245</v>
      </c>
      <c r="AA323" t="s">
        <v>3246</v>
      </c>
      <c r="AC323" s="13" t="str">
        <f t="shared" ref="AC323:AC386" si="62">B323</f>
        <v>000167387</v>
      </c>
      <c r="AD323" t="str">
        <f t="shared" ref="AD323:AD386" si="63">TEXT(C323,"dd/mm/aaaa")</f>
        <v>04/11/2015</v>
      </c>
      <c r="AE323" t="str">
        <f t="shared" ref="AE323:AE386" si="64">VLOOKUP(X323*1,AI:AJ,2,FALSE)</f>
        <v>02429869000181</v>
      </c>
      <c r="AF323" s="14">
        <f t="shared" ref="AF323:AF386" si="65">G323*1</f>
        <v>699.41000000000008</v>
      </c>
      <c r="AG323">
        <f t="shared" ref="AG323:AG386" si="66">SUMIF(AK:AK,B323,AQ:AQ)</f>
        <v>0</v>
      </c>
      <c r="AH323">
        <f t="shared" ref="AH323:AH386" si="67">IF(OR(LEFT(TRIM(D323),1)="1",LEFT(TRIM(D323),1)="2",LEFT(TRIM(D323),1)="3"),-1,1)</f>
        <v>1</v>
      </c>
      <c r="AI323" s="16">
        <v>6793577</v>
      </c>
      <c r="AJ323" s="16" t="s">
        <v>7395</v>
      </c>
      <c r="AK323" s="16" t="s">
        <v>2816</v>
      </c>
      <c r="AL323" s="16" t="s">
        <v>2819</v>
      </c>
      <c r="AM323" s="16" t="s">
        <v>7143</v>
      </c>
      <c r="AN323">
        <v>5000</v>
      </c>
      <c r="AO323">
        <f>VLOOKUP(TRIM(AL323),'Parcela Dedutivel'!$A$1:$B$65536,2,FALSE)</f>
        <v>0</v>
      </c>
      <c r="AP323" s="15">
        <f t="shared" ref="AP323:AP386" si="68">IF(ISNA(AO323),0,AO323)</f>
        <v>0</v>
      </c>
      <c r="AQ323" s="16">
        <f t="shared" ref="AQ323:AQ386" si="69">AP323*AN323</f>
        <v>0</v>
      </c>
      <c r="AU323" t="s">
        <v>3704</v>
      </c>
      <c r="AV323" s="18">
        <v>42313</v>
      </c>
      <c r="AW323" t="s">
        <v>3357</v>
      </c>
      <c r="AX323" t="str">
        <f t="shared" ref="AX323:AX386" si="70">VLOOKUP(AW323*1,AI:AJ,2,FALSE)</f>
        <v>04337168000148</v>
      </c>
      <c r="AY323" s="17">
        <f t="shared" ref="AY323:AY386" si="71">SUMIF(AC:AC,AU323,AF:AF)*VLOOKUP(AU323,AC:AH,6,FALSE)</f>
        <v>47.4</v>
      </c>
      <c r="AZ323" s="17">
        <f t="shared" ref="AZ323:AZ386" si="72">VLOOKUP(AU323,AC:AG,5,FALSE)*VLOOKUP(AU323,AC:AH,6,FALSE)</f>
        <v>0</v>
      </c>
      <c r="BB323" t="str">
        <f t="shared" ref="BB323:BB386" si="73">TEXT(AV323,"dd/mm/aaaa")&amp;";"&amp;AX323&amp;";"&amp;TEXT(AY323,"0,00")&amp;";"&amp;TEXT(AZ323,"0,00")</f>
        <v>05/11/2015;04337168000148;47,40;0,00</v>
      </c>
    </row>
    <row r="324" spans="1:54" x14ac:dyDescent="0.25">
      <c r="A324" t="s">
        <v>26</v>
      </c>
      <c r="B324" t="s">
        <v>3247</v>
      </c>
      <c r="C324">
        <v>42312</v>
      </c>
      <c r="D324" t="s">
        <v>2841</v>
      </c>
      <c r="E324" t="s">
        <v>6979</v>
      </c>
      <c r="F324" t="s">
        <v>1581</v>
      </c>
      <c r="G324">
        <v>2104.71</v>
      </c>
      <c r="H324">
        <v>2104.71</v>
      </c>
      <c r="I324">
        <v>147.33000000000001</v>
      </c>
      <c r="J324" t="s">
        <v>30</v>
      </c>
      <c r="K324">
        <v>0</v>
      </c>
      <c r="L324">
        <v>0</v>
      </c>
      <c r="M324" t="s">
        <v>31</v>
      </c>
      <c r="N324">
        <v>0</v>
      </c>
      <c r="O324">
        <v>0</v>
      </c>
      <c r="P324" t="s">
        <v>31</v>
      </c>
      <c r="Q324">
        <v>2104.71</v>
      </c>
      <c r="R324">
        <v>34.730000000000004</v>
      </c>
      <c r="S324" t="s">
        <v>33</v>
      </c>
      <c r="T324">
        <v>2104.71</v>
      </c>
      <c r="U324">
        <v>159.96</v>
      </c>
      <c r="V324" t="s">
        <v>33</v>
      </c>
      <c r="W324" t="s">
        <v>33</v>
      </c>
      <c r="X324" t="s">
        <v>3248</v>
      </c>
      <c r="Y324" t="s">
        <v>531</v>
      </c>
      <c r="Z324" t="s">
        <v>3249</v>
      </c>
      <c r="AA324" t="s">
        <v>3250</v>
      </c>
      <c r="AC324" s="13" t="str">
        <f t="shared" si="62"/>
        <v>000167388</v>
      </c>
      <c r="AD324" t="str">
        <f t="shared" si="63"/>
        <v>04/11/2015</v>
      </c>
      <c r="AE324" t="str">
        <f t="shared" si="64"/>
        <v>32402414000133</v>
      </c>
      <c r="AF324" s="14">
        <f t="shared" si="65"/>
        <v>2104.71</v>
      </c>
      <c r="AG324">
        <f t="shared" si="66"/>
        <v>0</v>
      </c>
      <c r="AH324">
        <f t="shared" si="67"/>
        <v>1</v>
      </c>
      <c r="AI324" s="16">
        <v>7467528</v>
      </c>
      <c r="AJ324" s="16" t="s">
        <v>7391</v>
      </c>
      <c r="AK324" s="16" t="s">
        <v>2821</v>
      </c>
      <c r="AL324" s="16" t="s">
        <v>1526</v>
      </c>
      <c r="AM324" s="16" t="s">
        <v>7193</v>
      </c>
      <c r="AN324">
        <v>50</v>
      </c>
      <c r="AO324" t="e">
        <f>VLOOKUP(TRIM(AL324),'Parcela Dedutivel'!$A$1:$B$65536,2,FALSE)</f>
        <v>#N/A</v>
      </c>
      <c r="AP324" s="15">
        <f t="shared" si="68"/>
        <v>0</v>
      </c>
      <c r="AQ324" s="16">
        <f t="shared" si="69"/>
        <v>0</v>
      </c>
      <c r="AU324" t="s">
        <v>3706</v>
      </c>
      <c r="AV324" s="18">
        <v>42313</v>
      </c>
      <c r="AW324" t="s">
        <v>3357</v>
      </c>
      <c r="AX324" t="str">
        <f t="shared" si="70"/>
        <v>04337168000148</v>
      </c>
      <c r="AY324" s="17">
        <f t="shared" si="71"/>
        <v>75.34</v>
      </c>
      <c r="AZ324" s="17">
        <f t="shared" si="72"/>
        <v>0</v>
      </c>
      <c r="BB324" t="str">
        <f t="shared" si="73"/>
        <v>05/11/2015;04337168000148;75,34;0,00</v>
      </c>
    </row>
    <row r="325" spans="1:54" x14ac:dyDescent="0.25">
      <c r="A325" t="s">
        <v>26</v>
      </c>
      <c r="B325" t="s">
        <v>3251</v>
      </c>
      <c r="C325">
        <v>42312</v>
      </c>
      <c r="D325" t="s">
        <v>2841</v>
      </c>
      <c r="E325" t="s">
        <v>6979</v>
      </c>
      <c r="F325" t="s">
        <v>393</v>
      </c>
      <c r="G325">
        <v>476.86</v>
      </c>
      <c r="H325">
        <v>397.38</v>
      </c>
      <c r="I325">
        <v>15.9</v>
      </c>
      <c r="J325" t="s">
        <v>61</v>
      </c>
      <c r="K325">
        <v>0</v>
      </c>
      <c r="L325">
        <v>0</v>
      </c>
      <c r="M325" t="s">
        <v>31</v>
      </c>
      <c r="N325">
        <v>397.38</v>
      </c>
      <c r="O325">
        <v>79.48</v>
      </c>
      <c r="P325" t="s">
        <v>2788</v>
      </c>
      <c r="Q325">
        <v>397.38</v>
      </c>
      <c r="R325">
        <v>6.5600000000000005</v>
      </c>
      <c r="S325" t="s">
        <v>33</v>
      </c>
      <c r="T325">
        <v>397.38</v>
      </c>
      <c r="U325">
        <v>30.2</v>
      </c>
      <c r="V325" t="s">
        <v>33</v>
      </c>
      <c r="W325" t="s">
        <v>33</v>
      </c>
      <c r="X325" t="s">
        <v>3252</v>
      </c>
      <c r="Y325" t="s">
        <v>642</v>
      </c>
      <c r="Z325" t="s">
        <v>643</v>
      </c>
      <c r="AA325" t="s">
        <v>644</v>
      </c>
      <c r="AC325" s="13" t="str">
        <f t="shared" si="62"/>
        <v>000167389</v>
      </c>
      <c r="AD325" t="str">
        <f t="shared" si="63"/>
        <v>04/11/2015</v>
      </c>
      <c r="AE325" t="str">
        <f t="shared" si="64"/>
        <v>66886144000600</v>
      </c>
      <c r="AF325" s="14">
        <f t="shared" si="65"/>
        <v>476.86</v>
      </c>
      <c r="AG325">
        <f t="shared" si="66"/>
        <v>0</v>
      </c>
      <c r="AH325">
        <f t="shared" si="67"/>
        <v>1</v>
      </c>
      <c r="AI325" s="16">
        <v>7467528</v>
      </c>
      <c r="AJ325" s="16" t="s">
        <v>7391</v>
      </c>
      <c r="AK325" s="16" t="s">
        <v>2822</v>
      </c>
      <c r="AL325" s="16" t="s">
        <v>1741</v>
      </c>
      <c r="AM325" s="16" t="s">
        <v>7193</v>
      </c>
      <c r="AN325">
        <v>1</v>
      </c>
      <c r="AO325" t="e">
        <f>VLOOKUP(TRIM(AL325),'Parcela Dedutivel'!$A$1:$B$65536,2,FALSE)</f>
        <v>#N/A</v>
      </c>
      <c r="AP325" s="15">
        <f t="shared" si="68"/>
        <v>0</v>
      </c>
      <c r="AQ325" s="16">
        <f t="shared" si="69"/>
        <v>0</v>
      </c>
      <c r="AU325" t="s">
        <v>3709</v>
      </c>
      <c r="AV325" s="18">
        <v>42313</v>
      </c>
      <c r="AW325" t="s">
        <v>3357</v>
      </c>
      <c r="AX325" t="str">
        <f t="shared" si="70"/>
        <v>04337168000148</v>
      </c>
      <c r="AY325" s="17">
        <f t="shared" si="71"/>
        <v>550.6</v>
      </c>
      <c r="AZ325" s="17">
        <f t="shared" si="72"/>
        <v>0</v>
      </c>
      <c r="BB325" t="str">
        <f t="shared" si="73"/>
        <v>05/11/2015;04337168000148;550,60;0,00</v>
      </c>
    </row>
    <row r="326" spans="1:54" x14ac:dyDescent="0.25">
      <c r="A326" t="s">
        <v>26</v>
      </c>
      <c r="B326" t="s">
        <v>3251</v>
      </c>
      <c r="C326">
        <v>42312</v>
      </c>
      <c r="D326" t="s">
        <v>2841</v>
      </c>
      <c r="E326" t="s">
        <v>6979</v>
      </c>
      <c r="F326" t="s">
        <v>393</v>
      </c>
      <c r="G326">
        <v>275.68</v>
      </c>
      <c r="H326">
        <v>239.72</v>
      </c>
      <c r="I326">
        <v>9.59</v>
      </c>
      <c r="J326" t="s">
        <v>61</v>
      </c>
      <c r="K326">
        <v>0</v>
      </c>
      <c r="L326">
        <v>0</v>
      </c>
      <c r="M326" t="s">
        <v>31</v>
      </c>
      <c r="N326">
        <v>239.72</v>
      </c>
      <c r="O326">
        <v>35.96</v>
      </c>
      <c r="P326" t="s">
        <v>2788</v>
      </c>
      <c r="Q326">
        <v>239.72</v>
      </c>
      <c r="R326">
        <v>3.96</v>
      </c>
      <c r="S326" t="s">
        <v>33</v>
      </c>
      <c r="T326">
        <v>239.72</v>
      </c>
      <c r="U326">
        <v>18.22</v>
      </c>
      <c r="V326" t="s">
        <v>33</v>
      </c>
      <c r="W326" t="s">
        <v>33</v>
      </c>
      <c r="X326" t="s">
        <v>3252</v>
      </c>
      <c r="Y326" t="s">
        <v>91</v>
      </c>
      <c r="Z326" t="s">
        <v>2751</v>
      </c>
      <c r="AA326" t="s">
        <v>2752</v>
      </c>
      <c r="AC326" s="13" t="str">
        <f t="shared" si="62"/>
        <v>000167389</v>
      </c>
      <c r="AD326" t="str">
        <f t="shared" si="63"/>
        <v>04/11/2015</v>
      </c>
      <c r="AE326" t="str">
        <f t="shared" si="64"/>
        <v>66886144000600</v>
      </c>
      <c r="AF326" s="14">
        <f t="shared" si="65"/>
        <v>275.68</v>
      </c>
      <c r="AG326">
        <f t="shared" si="66"/>
        <v>0</v>
      </c>
      <c r="AH326">
        <f t="shared" si="67"/>
        <v>1</v>
      </c>
      <c r="AI326" s="16">
        <v>7467528</v>
      </c>
      <c r="AJ326" s="16" t="s">
        <v>7391</v>
      </c>
      <c r="AK326" s="16" t="s">
        <v>2822</v>
      </c>
      <c r="AL326" s="16" t="s">
        <v>2823</v>
      </c>
      <c r="AM326" s="16" t="s">
        <v>7193</v>
      </c>
      <c r="AN326">
        <v>6</v>
      </c>
      <c r="AO326" t="e">
        <f>VLOOKUP(TRIM(AL326),'Parcela Dedutivel'!$A$1:$B$65536,2,FALSE)</f>
        <v>#N/A</v>
      </c>
      <c r="AP326" s="15">
        <f t="shared" si="68"/>
        <v>0</v>
      </c>
      <c r="AQ326" s="16">
        <f t="shared" si="69"/>
        <v>0</v>
      </c>
      <c r="AU326" t="s">
        <v>3712</v>
      </c>
      <c r="AV326" s="18">
        <v>42313</v>
      </c>
      <c r="AW326" t="s">
        <v>3357</v>
      </c>
      <c r="AX326" t="str">
        <f t="shared" si="70"/>
        <v>04337168000148</v>
      </c>
      <c r="AY326" s="17">
        <f t="shared" si="71"/>
        <v>61.13</v>
      </c>
      <c r="AZ326" s="17">
        <f t="shared" si="72"/>
        <v>0</v>
      </c>
      <c r="BB326" t="str">
        <f t="shared" si="73"/>
        <v>05/11/2015;04337168000148;61,13;0,00</v>
      </c>
    </row>
    <row r="327" spans="1:54" x14ac:dyDescent="0.25">
      <c r="A327" t="s">
        <v>26</v>
      </c>
      <c r="B327" t="s">
        <v>3253</v>
      </c>
      <c r="C327">
        <v>42312</v>
      </c>
      <c r="D327" t="s">
        <v>2787</v>
      </c>
      <c r="E327" t="s">
        <v>6979</v>
      </c>
      <c r="F327" t="s">
        <v>29</v>
      </c>
      <c r="G327">
        <v>2501.5500000000002</v>
      </c>
      <c r="H327">
        <v>2175.2600000000002</v>
      </c>
      <c r="I327">
        <v>391.55</v>
      </c>
      <c r="J327" t="s">
        <v>61</v>
      </c>
      <c r="K327">
        <v>0</v>
      </c>
      <c r="L327">
        <v>0</v>
      </c>
      <c r="M327" t="s">
        <v>31</v>
      </c>
      <c r="N327">
        <v>2175.2600000000002</v>
      </c>
      <c r="O327">
        <v>326.29000000000002</v>
      </c>
      <c r="P327" t="s">
        <v>2788</v>
      </c>
      <c r="Q327">
        <v>2175.2600000000002</v>
      </c>
      <c r="R327">
        <v>35.89</v>
      </c>
      <c r="S327" t="s">
        <v>33</v>
      </c>
      <c r="T327">
        <v>2175.2600000000002</v>
      </c>
      <c r="U327">
        <v>165.32</v>
      </c>
      <c r="V327" t="s">
        <v>33</v>
      </c>
      <c r="W327" t="s">
        <v>33</v>
      </c>
      <c r="X327" t="s">
        <v>244</v>
      </c>
      <c r="Y327" t="s">
        <v>44</v>
      </c>
      <c r="Z327" t="s">
        <v>3218</v>
      </c>
      <c r="AA327" t="s">
        <v>3219</v>
      </c>
      <c r="AC327" s="13" t="str">
        <f t="shared" si="62"/>
        <v>000167390</v>
      </c>
      <c r="AD327" t="str">
        <f t="shared" si="63"/>
        <v>04/11/2015</v>
      </c>
      <c r="AE327" t="str">
        <f t="shared" si="64"/>
        <v>46044053002906</v>
      </c>
      <c r="AF327" s="14">
        <f t="shared" si="65"/>
        <v>2501.5500000000002</v>
      </c>
      <c r="AG327">
        <f t="shared" si="66"/>
        <v>0</v>
      </c>
      <c r="AH327">
        <f t="shared" si="67"/>
        <v>1</v>
      </c>
      <c r="AI327" s="16">
        <v>7467528</v>
      </c>
      <c r="AJ327" s="16" t="s">
        <v>7391</v>
      </c>
      <c r="AK327" s="16" t="s">
        <v>2825</v>
      </c>
      <c r="AL327" s="16" t="s">
        <v>2826</v>
      </c>
      <c r="AM327" s="16" t="s">
        <v>7193</v>
      </c>
      <c r="AN327">
        <v>5</v>
      </c>
      <c r="AO327" t="e">
        <f>VLOOKUP(TRIM(AL327),'Parcela Dedutivel'!$A$1:$B$65536,2,FALSE)</f>
        <v>#N/A</v>
      </c>
      <c r="AP327" s="15">
        <f t="shared" si="68"/>
        <v>0</v>
      </c>
      <c r="AQ327" s="16">
        <f t="shared" si="69"/>
        <v>0</v>
      </c>
      <c r="AU327" t="s">
        <v>3713</v>
      </c>
      <c r="AV327" s="18">
        <v>42313</v>
      </c>
      <c r="AW327" t="s">
        <v>3357</v>
      </c>
      <c r="AX327" t="str">
        <f t="shared" si="70"/>
        <v>04337168000148</v>
      </c>
      <c r="AY327" s="17">
        <f t="shared" si="71"/>
        <v>65.56</v>
      </c>
      <c r="AZ327" s="17">
        <f t="shared" si="72"/>
        <v>0</v>
      </c>
      <c r="BB327" t="str">
        <f t="shared" si="73"/>
        <v>05/11/2015;04337168000148;65,56;0,00</v>
      </c>
    </row>
    <row r="328" spans="1:54" x14ac:dyDescent="0.25">
      <c r="A328" t="s">
        <v>26</v>
      </c>
      <c r="B328" t="s">
        <v>3253</v>
      </c>
      <c r="C328">
        <v>42312</v>
      </c>
      <c r="D328" t="s">
        <v>2787</v>
      </c>
      <c r="E328" t="s">
        <v>6979</v>
      </c>
      <c r="F328" t="s">
        <v>29</v>
      </c>
      <c r="G328">
        <v>6181.08</v>
      </c>
      <c r="H328">
        <v>5374.85</v>
      </c>
      <c r="I328">
        <v>967.47</v>
      </c>
      <c r="J328" t="s">
        <v>61</v>
      </c>
      <c r="K328">
        <v>0</v>
      </c>
      <c r="L328">
        <v>0</v>
      </c>
      <c r="M328" t="s">
        <v>31</v>
      </c>
      <c r="N328">
        <v>5374.85</v>
      </c>
      <c r="O328">
        <v>806.23</v>
      </c>
      <c r="P328" t="s">
        <v>2788</v>
      </c>
      <c r="Q328">
        <v>5374.85</v>
      </c>
      <c r="R328">
        <v>88.69</v>
      </c>
      <c r="S328" t="s">
        <v>33</v>
      </c>
      <c r="T328">
        <v>5374.85</v>
      </c>
      <c r="U328">
        <v>408.49</v>
      </c>
      <c r="V328" t="s">
        <v>33</v>
      </c>
      <c r="W328" t="s">
        <v>33</v>
      </c>
      <c r="X328" t="s">
        <v>244</v>
      </c>
      <c r="Y328" t="s">
        <v>44</v>
      </c>
      <c r="Z328" t="s">
        <v>2455</v>
      </c>
      <c r="AA328" t="s">
        <v>2456</v>
      </c>
      <c r="AC328" s="13" t="str">
        <f t="shared" si="62"/>
        <v>000167390</v>
      </c>
      <c r="AD328" t="str">
        <f t="shared" si="63"/>
        <v>04/11/2015</v>
      </c>
      <c r="AE328" t="str">
        <f t="shared" si="64"/>
        <v>46044053002906</v>
      </c>
      <c r="AF328" s="14">
        <f t="shared" si="65"/>
        <v>6181.08</v>
      </c>
      <c r="AG328">
        <f t="shared" si="66"/>
        <v>0</v>
      </c>
      <c r="AH328">
        <f t="shared" si="67"/>
        <v>1</v>
      </c>
      <c r="AI328" s="16">
        <v>7467528</v>
      </c>
      <c r="AJ328" s="16" t="s">
        <v>7391</v>
      </c>
      <c r="AK328" s="16" t="s">
        <v>2828</v>
      </c>
      <c r="AL328" s="16" t="s">
        <v>1723</v>
      </c>
      <c r="AM328" s="16" t="s">
        <v>7193</v>
      </c>
      <c r="AN328">
        <v>10</v>
      </c>
      <c r="AO328" t="e">
        <f>VLOOKUP(TRIM(AL328),'Parcela Dedutivel'!$A$1:$B$65536,2,FALSE)</f>
        <v>#N/A</v>
      </c>
      <c r="AP328" s="15">
        <f t="shared" si="68"/>
        <v>0</v>
      </c>
      <c r="AQ328" s="16">
        <f t="shared" si="69"/>
        <v>0</v>
      </c>
      <c r="AU328" t="s">
        <v>3715</v>
      </c>
      <c r="AV328" s="18">
        <v>42313</v>
      </c>
      <c r="AW328" t="s">
        <v>3357</v>
      </c>
      <c r="AX328" t="str">
        <f t="shared" si="70"/>
        <v>04337168000148</v>
      </c>
      <c r="AY328" s="17">
        <f t="shared" si="71"/>
        <v>111.2</v>
      </c>
      <c r="AZ328" s="17">
        <f t="shared" si="72"/>
        <v>0</v>
      </c>
      <c r="BB328" t="str">
        <f t="shared" si="73"/>
        <v>05/11/2015;04337168000148;111,20;0,00</v>
      </c>
    </row>
    <row r="329" spans="1:54" x14ac:dyDescent="0.25">
      <c r="A329" t="s">
        <v>26</v>
      </c>
      <c r="B329" t="s">
        <v>3253</v>
      </c>
      <c r="C329">
        <v>42312</v>
      </c>
      <c r="D329" t="s">
        <v>2787</v>
      </c>
      <c r="E329" t="s">
        <v>6979</v>
      </c>
      <c r="F329" t="s">
        <v>29</v>
      </c>
      <c r="G329">
        <v>601.73</v>
      </c>
      <c r="H329">
        <v>601.73</v>
      </c>
      <c r="I329">
        <v>108.31</v>
      </c>
      <c r="J329" t="s">
        <v>30</v>
      </c>
      <c r="K329">
        <v>0</v>
      </c>
      <c r="L329">
        <v>0</v>
      </c>
      <c r="M329" t="s">
        <v>31</v>
      </c>
      <c r="N329">
        <v>0</v>
      </c>
      <c r="O329">
        <v>0</v>
      </c>
      <c r="P329" t="s">
        <v>31</v>
      </c>
      <c r="Q329">
        <v>601.73</v>
      </c>
      <c r="R329">
        <v>9.93</v>
      </c>
      <c r="S329" t="s">
        <v>33</v>
      </c>
      <c r="T329">
        <v>601.73</v>
      </c>
      <c r="U329">
        <v>45.730000000000004</v>
      </c>
      <c r="V329" t="s">
        <v>33</v>
      </c>
      <c r="W329" t="s">
        <v>33</v>
      </c>
      <c r="X329" t="s">
        <v>244</v>
      </c>
      <c r="Y329" t="s">
        <v>493</v>
      </c>
      <c r="Z329" t="s">
        <v>494</v>
      </c>
      <c r="AA329" t="s">
        <v>495</v>
      </c>
      <c r="AC329" s="13" t="str">
        <f t="shared" si="62"/>
        <v>000167390</v>
      </c>
      <c r="AD329" t="str">
        <f t="shared" si="63"/>
        <v>04/11/2015</v>
      </c>
      <c r="AE329" t="str">
        <f t="shared" si="64"/>
        <v>46044053002906</v>
      </c>
      <c r="AF329" s="14">
        <f t="shared" si="65"/>
        <v>601.73</v>
      </c>
      <c r="AG329">
        <f t="shared" si="66"/>
        <v>0</v>
      </c>
      <c r="AH329">
        <f t="shared" si="67"/>
        <v>1</v>
      </c>
      <c r="AI329" s="16">
        <v>7467528</v>
      </c>
      <c r="AJ329" s="16" t="s">
        <v>7391</v>
      </c>
      <c r="AK329" s="16" t="s">
        <v>2829</v>
      </c>
      <c r="AL329" s="16" t="s">
        <v>1739</v>
      </c>
      <c r="AM329" s="16" t="s">
        <v>7193</v>
      </c>
      <c r="AN329">
        <v>2</v>
      </c>
      <c r="AO329" t="e">
        <f>VLOOKUP(TRIM(AL329),'Parcela Dedutivel'!$A$1:$B$65536,2,FALSE)</f>
        <v>#N/A</v>
      </c>
      <c r="AP329" s="15">
        <f t="shared" si="68"/>
        <v>0</v>
      </c>
      <c r="AQ329" s="16">
        <f t="shared" si="69"/>
        <v>0</v>
      </c>
      <c r="AU329" t="s">
        <v>3717</v>
      </c>
      <c r="AV329" s="18">
        <v>42313</v>
      </c>
      <c r="AW329" t="s">
        <v>3357</v>
      </c>
      <c r="AX329" t="str">
        <f t="shared" si="70"/>
        <v>04337168000148</v>
      </c>
      <c r="AY329" s="17">
        <f t="shared" si="71"/>
        <v>166.8</v>
      </c>
      <c r="AZ329" s="17">
        <f t="shared" si="72"/>
        <v>0</v>
      </c>
      <c r="BB329" t="str">
        <f t="shared" si="73"/>
        <v>05/11/2015;04337168000148;166,80;0,00</v>
      </c>
    </row>
    <row r="330" spans="1:54" x14ac:dyDescent="0.25">
      <c r="A330" t="s">
        <v>26</v>
      </c>
      <c r="B330" t="s">
        <v>3253</v>
      </c>
      <c r="C330">
        <v>42312</v>
      </c>
      <c r="D330" t="s">
        <v>2787</v>
      </c>
      <c r="E330" t="s">
        <v>6979</v>
      </c>
      <c r="F330" t="s">
        <v>29</v>
      </c>
      <c r="G330">
        <v>587.41000000000008</v>
      </c>
      <c r="H330">
        <v>510.79</v>
      </c>
      <c r="I330">
        <v>91.94</v>
      </c>
      <c r="J330" t="s">
        <v>61</v>
      </c>
      <c r="K330">
        <v>0</v>
      </c>
      <c r="L330">
        <v>0</v>
      </c>
      <c r="M330" t="s">
        <v>31</v>
      </c>
      <c r="N330">
        <v>510.79</v>
      </c>
      <c r="O330">
        <v>76.62</v>
      </c>
      <c r="P330" t="s">
        <v>2788</v>
      </c>
      <c r="Q330">
        <v>510.79</v>
      </c>
      <c r="R330">
        <v>8.43</v>
      </c>
      <c r="S330" t="s">
        <v>33</v>
      </c>
      <c r="T330">
        <v>510.79</v>
      </c>
      <c r="U330">
        <v>38.82</v>
      </c>
      <c r="V330" t="s">
        <v>33</v>
      </c>
      <c r="W330" t="s">
        <v>33</v>
      </c>
      <c r="X330" t="s">
        <v>244</v>
      </c>
      <c r="Y330" t="s">
        <v>44</v>
      </c>
      <c r="Z330" t="s">
        <v>3254</v>
      </c>
      <c r="AA330" t="s">
        <v>3255</v>
      </c>
      <c r="AC330" s="13" t="str">
        <f t="shared" si="62"/>
        <v>000167390</v>
      </c>
      <c r="AD330" t="str">
        <f t="shared" si="63"/>
        <v>04/11/2015</v>
      </c>
      <c r="AE330" t="str">
        <f t="shared" si="64"/>
        <v>46044053002906</v>
      </c>
      <c r="AF330" s="14">
        <f t="shared" si="65"/>
        <v>587.41000000000008</v>
      </c>
      <c r="AG330">
        <f t="shared" si="66"/>
        <v>0</v>
      </c>
      <c r="AH330">
        <f t="shared" si="67"/>
        <v>1</v>
      </c>
      <c r="AI330" s="16">
        <v>7467528</v>
      </c>
      <c r="AJ330" s="16" t="s">
        <v>7391</v>
      </c>
      <c r="AK330" s="16" t="s">
        <v>2829</v>
      </c>
      <c r="AL330" s="16" t="s">
        <v>2830</v>
      </c>
      <c r="AM330" s="16" t="s">
        <v>7193</v>
      </c>
      <c r="AN330">
        <v>8</v>
      </c>
      <c r="AO330" t="e">
        <f>VLOOKUP(TRIM(AL330),'Parcela Dedutivel'!$A$1:$B$65536,2,FALSE)</f>
        <v>#N/A</v>
      </c>
      <c r="AP330" s="15">
        <f t="shared" si="68"/>
        <v>0</v>
      </c>
      <c r="AQ330" s="16">
        <f t="shared" si="69"/>
        <v>0</v>
      </c>
      <c r="AU330" t="s">
        <v>3719</v>
      </c>
      <c r="AV330" s="18">
        <v>42313</v>
      </c>
      <c r="AW330" t="s">
        <v>3357</v>
      </c>
      <c r="AX330" t="str">
        <f t="shared" si="70"/>
        <v>04337168000148</v>
      </c>
      <c r="AY330" s="17">
        <f t="shared" si="71"/>
        <v>44.89</v>
      </c>
      <c r="AZ330" s="17">
        <f t="shared" si="72"/>
        <v>0</v>
      </c>
      <c r="BB330" t="str">
        <f t="shared" si="73"/>
        <v>05/11/2015;04337168000148;44,89;0,00</v>
      </c>
    </row>
    <row r="331" spans="1:54" x14ac:dyDescent="0.25">
      <c r="A331" t="s">
        <v>26</v>
      </c>
      <c r="B331" t="s">
        <v>3253</v>
      </c>
      <c r="C331">
        <v>42312</v>
      </c>
      <c r="D331" t="s">
        <v>2787</v>
      </c>
      <c r="E331" t="s">
        <v>6979</v>
      </c>
      <c r="F331" t="s">
        <v>29</v>
      </c>
      <c r="G331">
        <v>4167.01</v>
      </c>
      <c r="H331">
        <v>4167.01</v>
      </c>
      <c r="I331">
        <v>750.06000000000006</v>
      </c>
      <c r="J331" t="s">
        <v>61</v>
      </c>
      <c r="K331">
        <v>0</v>
      </c>
      <c r="L331">
        <v>0</v>
      </c>
      <c r="M331" t="s">
        <v>31</v>
      </c>
      <c r="N331">
        <v>0</v>
      </c>
      <c r="O331">
        <v>0</v>
      </c>
      <c r="P331" t="s">
        <v>31</v>
      </c>
      <c r="Q331">
        <v>4167.01</v>
      </c>
      <c r="R331">
        <v>68.760000000000005</v>
      </c>
      <c r="S331" t="s">
        <v>33</v>
      </c>
      <c r="T331">
        <v>4167.01</v>
      </c>
      <c r="U331">
        <v>316.69</v>
      </c>
      <c r="V331" t="s">
        <v>33</v>
      </c>
      <c r="W331" t="s">
        <v>33</v>
      </c>
      <c r="X331" t="s">
        <v>244</v>
      </c>
      <c r="Y331" t="s">
        <v>240</v>
      </c>
      <c r="Z331" t="s">
        <v>3256</v>
      </c>
      <c r="AA331" t="s">
        <v>3257</v>
      </c>
      <c r="AC331" s="13" t="str">
        <f t="shared" si="62"/>
        <v>000167390</v>
      </c>
      <c r="AD331" t="str">
        <f t="shared" si="63"/>
        <v>04/11/2015</v>
      </c>
      <c r="AE331" t="str">
        <f t="shared" si="64"/>
        <v>46044053002906</v>
      </c>
      <c r="AF331" s="14">
        <f t="shared" si="65"/>
        <v>4167.01</v>
      </c>
      <c r="AG331">
        <f t="shared" si="66"/>
        <v>0</v>
      </c>
      <c r="AH331">
        <f t="shared" si="67"/>
        <v>1</v>
      </c>
      <c r="AI331" s="16">
        <v>7467528</v>
      </c>
      <c r="AJ331" s="16" t="s">
        <v>7391</v>
      </c>
      <c r="AK331" s="16" t="s">
        <v>2832</v>
      </c>
      <c r="AL331" s="16" t="s">
        <v>1723</v>
      </c>
      <c r="AM331" s="16" t="s">
        <v>7193</v>
      </c>
      <c r="AN331">
        <v>6</v>
      </c>
      <c r="AO331" t="e">
        <f>VLOOKUP(TRIM(AL331),'Parcela Dedutivel'!$A$1:$B$65536,2,FALSE)</f>
        <v>#N/A</v>
      </c>
      <c r="AP331" s="15">
        <f t="shared" si="68"/>
        <v>0</v>
      </c>
      <c r="AQ331" s="16">
        <f t="shared" si="69"/>
        <v>0</v>
      </c>
      <c r="AU331" t="s">
        <v>3722</v>
      </c>
      <c r="AV331" s="18">
        <v>42313</v>
      </c>
      <c r="AW331" t="s">
        <v>3723</v>
      </c>
      <c r="AX331" t="str">
        <f t="shared" si="70"/>
        <v>18830418000191</v>
      </c>
      <c r="AY331" s="17">
        <f t="shared" si="71"/>
        <v>1222.5</v>
      </c>
      <c r="AZ331" s="17">
        <f t="shared" si="72"/>
        <v>0</v>
      </c>
      <c r="BB331" t="str">
        <f t="shared" si="73"/>
        <v>05/11/2015;18830418000191;1222,50;0,00</v>
      </c>
    </row>
    <row r="332" spans="1:54" x14ac:dyDescent="0.25">
      <c r="A332" t="s">
        <v>26</v>
      </c>
      <c r="B332" t="s">
        <v>3253</v>
      </c>
      <c r="C332">
        <v>42312</v>
      </c>
      <c r="D332" t="s">
        <v>2787</v>
      </c>
      <c r="E332" t="s">
        <v>6979</v>
      </c>
      <c r="F332" t="s">
        <v>29</v>
      </c>
      <c r="G332">
        <v>253.1</v>
      </c>
      <c r="H332">
        <v>220.09</v>
      </c>
      <c r="I332">
        <v>26.41</v>
      </c>
      <c r="J332" t="s">
        <v>61</v>
      </c>
      <c r="K332">
        <v>0</v>
      </c>
      <c r="L332">
        <v>0</v>
      </c>
      <c r="M332" t="s">
        <v>31</v>
      </c>
      <c r="N332">
        <v>220.09</v>
      </c>
      <c r="O332">
        <v>33.01</v>
      </c>
      <c r="P332" t="s">
        <v>2788</v>
      </c>
      <c r="Q332">
        <v>220.09</v>
      </c>
      <c r="R332">
        <v>3.63</v>
      </c>
      <c r="S332" t="s">
        <v>33</v>
      </c>
      <c r="T332">
        <v>220.09</v>
      </c>
      <c r="U332">
        <v>16.73</v>
      </c>
      <c r="V332" t="s">
        <v>33</v>
      </c>
      <c r="W332" t="s">
        <v>33</v>
      </c>
      <c r="X332" t="s">
        <v>244</v>
      </c>
      <c r="Y332" t="s">
        <v>2288</v>
      </c>
      <c r="Z332" t="s">
        <v>3258</v>
      </c>
      <c r="AA332" t="s">
        <v>3259</v>
      </c>
      <c r="AC332" s="13" t="str">
        <f t="shared" si="62"/>
        <v>000167390</v>
      </c>
      <c r="AD332" t="str">
        <f t="shared" si="63"/>
        <v>04/11/2015</v>
      </c>
      <c r="AE332" t="str">
        <f t="shared" si="64"/>
        <v>46044053002906</v>
      </c>
      <c r="AF332" s="14">
        <f t="shared" si="65"/>
        <v>253.1</v>
      </c>
      <c r="AG332">
        <f t="shared" si="66"/>
        <v>0</v>
      </c>
      <c r="AH332">
        <f t="shared" si="67"/>
        <v>1</v>
      </c>
      <c r="AI332" s="16">
        <v>7467528</v>
      </c>
      <c r="AJ332" s="16" t="s">
        <v>7391</v>
      </c>
      <c r="AK332" s="16" t="s">
        <v>2833</v>
      </c>
      <c r="AL332" s="16" t="s">
        <v>2284</v>
      </c>
      <c r="AM332" s="16" t="s">
        <v>7193</v>
      </c>
      <c r="AN332">
        <v>8</v>
      </c>
      <c r="AO332" t="e">
        <f>VLOOKUP(TRIM(AL332),'Parcela Dedutivel'!$A$1:$B$65536,2,FALSE)</f>
        <v>#N/A</v>
      </c>
      <c r="AP332" s="15">
        <f t="shared" si="68"/>
        <v>0</v>
      </c>
      <c r="AQ332" s="16">
        <f t="shared" si="69"/>
        <v>0</v>
      </c>
      <c r="AU332" t="s">
        <v>3728</v>
      </c>
      <c r="AV332" s="18">
        <v>42313</v>
      </c>
      <c r="AW332" t="s">
        <v>3279</v>
      </c>
      <c r="AX332" t="str">
        <f t="shared" si="70"/>
        <v>04501416000144</v>
      </c>
      <c r="AY332" s="17">
        <f t="shared" si="71"/>
        <v>1087.6199999999999</v>
      </c>
      <c r="AZ332" s="17">
        <f t="shared" si="72"/>
        <v>0</v>
      </c>
      <c r="BB332" t="str">
        <f t="shared" si="73"/>
        <v>05/11/2015;04501416000144;1087,62;0,00</v>
      </c>
    </row>
    <row r="333" spans="1:54" x14ac:dyDescent="0.25">
      <c r="A333" t="s">
        <v>26</v>
      </c>
      <c r="B333" t="s">
        <v>3260</v>
      </c>
      <c r="C333">
        <v>42312</v>
      </c>
      <c r="D333" t="s">
        <v>2804</v>
      </c>
      <c r="E333" t="s">
        <v>6979</v>
      </c>
      <c r="F333" t="s">
        <v>29</v>
      </c>
      <c r="G333">
        <v>959</v>
      </c>
      <c r="H333">
        <v>959</v>
      </c>
      <c r="I333">
        <v>172.62</v>
      </c>
      <c r="J333" t="s">
        <v>1555</v>
      </c>
      <c r="K333">
        <v>0</v>
      </c>
      <c r="L333">
        <v>0</v>
      </c>
      <c r="M333" t="s">
        <v>31</v>
      </c>
      <c r="N333">
        <v>0</v>
      </c>
      <c r="O333">
        <v>0</v>
      </c>
      <c r="P333" t="s">
        <v>31</v>
      </c>
      <c r="Q333">
        <v>959</v>
      </c>
      <c r="R333">
        <v>15.82</v>
      </c>
      <c r="S333" t="s">
        <v>33</v>
      </c>
      <c r="T333">
        <v>959</v>
      </c>
      <c r="U333">
        <v>72.88</v>
      </c>
      <c r="V333" t="s">
        <v>33</v>
      </c>
      <c r="W333" t="s">
        <v>33</v>
      </c>
      <c r="X333" t="s">
        <v>2815</v>
      </c>
      <c r="Y333" t="s">
        <v>2556</v>
      </c>
      <c r="Z333" t="s">
        <v>3261</v>
      </c>
      <c r="AA333" t="s">
        <v>3262</v>
      </c>
      <c r="AC333" s="13" t="str">
        <f t="shared" si="62"/>
        <v>000167391</v>
      </c>
      <c r="AD333" t="str">
        <f t="shared" si="63"/>
        <v>04/11/2015</v>
      </c>
      <c r="AE333" t="str">
        <f t="shared" si="64"/>
        <v>05535694000266</v>
      </c>
      <c r="AF333" s="14">
        <f t="shared" si="65"/>
        <v>959</v>
      </c>
      <c r="AG333">
        <f t="shared" si="66"/>
        <v>0</v>
      </c>
      <c r="AH333">
        <f t="shared" si="67"/>
        <v>1</v>
      </c>
      <c r="AI333" s="16">
        <v>7467528</v>
      </c>
      <c r="AJ333" s="16" t="s">
        <v>7391</v>
      </c>
      <c r="AK333" s="16" t="s">
        <v>2834</v>
      </c>
      <c r="AL333" s="16" t="s">
        <v>2835</v>
      </c>
      <c r="AM333" s="16" t="s">
        <v>7193</v>
      </c>
      <c r="AN333">
        <v>3</v>
      </c>
      <c r="AO333" t="e">
        <f>VLOOKUP(TRIM(AL333),'Parcela Dedutivel'!$A$1:$B$65536,2,FALSE)</f>
        <v>#N/A</v>
      </c>
      <c r="AP333" s="15">
        <f t="shared" si="68"/>
        <v>0</v>
      </c>
      <c r="AQ333" s="16">
        <f t="shared" si="69"/>
        <v>0</v>
      </c>
      <c r="AU333" t="s">
        <v>3729</v>
      </c>
      <c r="AV333" s="18">
        <v>42313</v>
      </c>
      <c r="AW333" t="s">
        <v>3731</v>
      </c>
      <c r="AX333" t="str">
        <f t="shared" si="70"/>
        <v>17845504000296</v>
      </c>
      <c r="AY333" s="17">
        <f t="shared" si="71"/>
        <v>250.61</v>
      </c>
      <c r="AZ333" s="17">
        <f t="shared" si="72"/>
        <v>0</v>
      </c>
      <c r="BB333" t="str">
        <f t="shared" si="73"/>
        <v>05/11/2015;17845504000296;250,61;0,00</v>
      </c>
    </row>
    <row r="334" spans="1:54" x14ac:dyDescent="0.25">
      <c r="A334" t="s">
        <v>26</v>
      </c>
      <c r="B334" t="s">
        <v>3260</v>
      </c>
      <c r="C334">
        <v>42312</v>
      </c>
      <c r="D334" t="s">
        <v>2787</v>
      </c>
      <c r="E334" t="s">
        <v>6979</v>
      </c>
      <c r="F334" t="s">
        <v>29</v>
      </c>
      <c r="G334">
        <v>663.85</v>
      </c>
      <c r="H334">
        <v>663.85</v>
      </c>
      <c r="I334">
        <v>119.49000000000001</v>
      </c>
      <c r="J334" t="s">
        <v>30</v>
      </c>
      <c r="K334">
        <v>0</v>
      </c>
      <c r="L334">
        <v>0</v>
      </c>
      <c r="M334" t="s">
        <v>31</v>
      </c>
      <c r="N334">
        <v>0</v>
      </c>
      <c r="O334">
        <v>0</v>
      </c>
      <c r="P334" t="s">
        <v>31</v>
      </c>
      <c r="Q334">
        <v>663.85</v>
      </c>
      <c r="R334">
        <v>10.950000000000001</v>
      </c>
      <c r="S334" t="s">
        <v>33</v>
      </c>
      <c r="T334">
        <v>663.85</v>
      </c>
      <c r="U334">
        <v>50.45</v>
      </c>
      <c r="V334" t="s">
        <v>33</v>
      </c>
      <c r="W334" t="s">
        <v>33</v>
      </c>
      <c r="X334" t="s">
        <v>2815</v>
      </c>
      <c r="Y334" t="s">
        <v>99</v>
      </c>
      <c r="Z334" t="s">
        <v>278</v>
      </c>
      <c r="AA334" t="s">
        <v>3263</v>
      </c>
      <c r="AC334" s="13" t="str">
        <f t="shared" si="62"/>
        <v>000167391</v>
      </c>
      <c r="AD334" t="str">
        <f t="shared" si="63"/>
        <v>04/11/2015</v>
      </c>
      <c r="AE334" t="str">
        <f t="shared" si="64"/>
        <v>05535694000266</v>
      </c>
      <c r="AF334" s="14">
        <f t="shared" si="65"/>
        <v>663.85</v>
      </c>
      <c r="AG334">
        <f t="shared" si="66"/>
        <v>0</v>
      </c>
      <c r="AH334">
        <f t="shared" si="67"/>
        <v>1</v>
      </c>
      <c r="AI334" s="16">
        <v>7467528</v>
      </c>
      <c r="AJ334" s="16" t="s">
        <v>7391</v>
      </c>
      <c r="AK334" s="16" t="s">
        <v>2837</v>
      </c>
      <c r="AL334" s="16" t="s">
        <v>2838</v>
      </c>
      <c r="AM334" s="16" t="s">
        <v>7193</v>
      </c>
      <c r="AN334">
        <v>20</v>
      </c>
      <c r="AO334" t="e">
        <f>VLOOKUP(TRIM(AL334),'Parcela Dedutivel'!$A$1:$B$65536,2,FALSE)</f>
        <v>#N/A</v>
      </c>
      <c r="AP334" s="15">
        <f t="shared" si="68"/>
        <v>0</v>
      </c>
      <c r="AQ334" s="16">
        <f t="shared" si="69"/>
        <v>0</v>
      </c>
      <c r="AU334" t="s">
        <v>3732</v>
      </c>
      <c r="AV334" s="18">
        <v>42313</v>
      </c>
      <c r="AW334" t="s">
        <v>2805</v>
      </c>
      <c r="AX334" t="str">
        <f t="shared" si="70"/>
        <v>59104760000191</v>
      </c>
      <c r="AY334" s="17">
        <f t="shared" si="71"/>
        <v>681.28</v>
      </c>
      <c r="AZ334" s="17">
        <f t="shared" si="72"/>
        <v>0</v>
      </c>
      <c r="BB334" t="str">
        <f t="shared" si="73"/>
        <v>05/11/2015;59104760000191;681,28;0,00</v>
      </c>
    </row>
    <row r="335" spans="1:54" x14ac:dyDescent="0.25">
      <c r="A335" t="s">
        <v>26</v>
      </c>
      <c r="B335" t="s">
        <v>3264</v>
      </c>
      <c r="C335">
        <v>42312</v>
      </c>
      <c r="D335" t="s">
        <v>2787</v>
      </c>
      <c r="E335" t="s">
        <v>6979</v>
      </c>
      <c r="F335" t="s">
        <v>29</v>
      </c>
      <c r="G335">
        <v>9225.2899999999991</v>
      </c>
      <c r="H335">
        <v>8021.99</v>
      </c>
      <c r="I335">
        <v>1443.96</v>
      </c>
      <c r="J335" t="s">
        <v>61</v>
      </c>
      <c r="K335">
        <v>0</v>
      </c>
      <c r="L335">
        <v>0</v>
      </c>
      <c r="M335" t="s">
        <v>31</v>
      </c>
      <c r="N335">
        <v>8021.99</v>
      </c>
      <c r="O335">
        <v>1203.3</v>
      </c>
      <c r="P335" t="s">
        <v>2788</v>
      </c>
      <c r="Q335">
        <v>8021.99</v>
      </c>
      <c r="R335">
        <v>132.36000000000001</v>
      </c>
      <c r="S335" t="s">
        <v>33</v>
      </c>
      <c r="T335">
        <v>8021.99</v>
      </c>
      <c r="U335">
        <v>609.66999999999996</v>
      </c>
      <c r="V335" t="s">
        <v>33</v>
      </c>
      <c r="W335" t="s">
        <v>33</v>
      </c>
      <c r="X335" t="s">
        <v>2426</v>
      </c>
      <c r="Y335" t="s">
        <v>91</v>
      </c>
      <c r="Z335" t="s">
        <v>3177</v>
      </c>
      <c r="AA335" t="s">
        <v>3178</v>
      </c>
      <c r="AC335" s="13" t="str">
        <f t="shared" si="62"/>
        <v>000167392</v>
      </c>
      <c r="AD335" t="str">
        <f t="shared" si="63"/>
        <v>04/11/2015</v>
      </c>
      <c r="AE335" t="str">
        <f t="shared" si="64"/>
        <v>88309620000662</v>
      </c>
      <c r="AF335" s="14">
        <f t="shared" si="65"/>
        <v>9225.2899999999991</v>
      </c>
      <c r="AG335">
        <f t="shared" si="66"/>
        <v>0</v>
      </c>
      <c r="AH335">
        <f t="shared" si="67"/>
        <v>1</v>
      </c>
      <c r="AI335" s="16">
        <v>7296037</v>
      </c>
      <c r="AJ335" s="16" t="s">
        <v>7396</v>
      </c>
      <c r="AK335" s="16" t="s">
        <v>2840</v>
      </c>
      <c r="AL335" s="16" t="s">
        <v>2843</v>
      </c>
      <c r="AM335" s="16" t="s">
        <v>7143</v>
      </c>
      <c r="AN335">
        <v>1</v>
      </c>
      <c r="AO335" t="e">
        <f>VLOOKUP(TRIM(AL335),'Parcela Dedutivel'!$A$1:$B$65536,2,FALSE)</f>
        <v>#N/A</v>
      </c>
      <c r="AP335" s="15">
        <f t="shared" si="68"/>
        <v>0</v>
      </c>
      <c r="AQ335" s="16">
        <f t="shared" si="69"/>
        <v>0</v>
      </c>
      <c r="AU335" t="s">
        <v>3739</v>
      </c>
      <c r="AV335" s="18">
        <v>42313</v>
      </c>
      <c r="AW335" t="s">
        <v>3740</v>
      </c>
      <c r="AX335" t="str">
        <f t="shared" si="70"/>
        <v>07358761004318</v>
      </c>
      <c r="AY335" s="17">
        <f t="shared" si="71"/>
        <v>1320.3300000000002</v>
      </c>
      <c r="AZ335" s="17">
        <f t="shared" si="72"/>
        <v>0</v>
      </c>
      <c r="BB335" t="str">
        <f t="shared" si="73"/>
        <v>05/11/2015;07358761004318;1320,33;0,00</v>
      </c>
    </row>
    <row r="336" spans="1:54" x14ac:dyDescent="0.25">
      <c r="A336" t="s">
        <v>26</v>
      </c>
      <c r="B336" t="s">
        <v>3265</v>
      </c>
      <c r="C336">
        <v>42312</v>
      </c>
      <c r="D336" t="s">
        <v>2817</v>
      </c>
      <c r="E336" t="s">
        <v>6979</v>
      </c>
      <c r="F336" t="s">
        <v>393</v>
      </c>
      <c r="G336">
        <v>86.02</v>
      </c>
      <c r="H336">
        <v>86.02</v>
      </c>
      <c r="I336">
        <v>10.32</v>
      </c>
      <c r="J336" t="s">
        <v>30</v>
      </c>
      <c r="K336">
        <v>0</v>
      </c>
      <c r="L336">
        <v>0</v>
      </c>
      <c r="M336" t="s">
        <v>31</v>
      </c>
      <c r="N336">
        <v>0</v>
      </c>
      <c r="O336">
        <v>0</v>
      </c>
      <c r="P336" t="s">
        <v>31</v>
      </c>
      <c r="Q336">
        <v>86.02</v>
      </c>
      <c r="R336">
        <v>1.42</v>
      </c>
      <c r="S336" t="s">
        <v>33</v>
      </c>
      <c r="T336">
        <v>86.02</v>
      </c>
      <c r="U336">
        <v>6.54</v>
      </c>
      <c r="V336" t="s">
        <v>33</v>
      </c>
      <c r="W336" t="s">
        <v>33</v>
      </c>
      <c r="X336" t="s">
        <v>3183</v>
      </c>
      <c r="Y336" t="s">
        <v>1378</v>
      </c>
      <c r="Z336" t="s">
        <v>3266</v>
      </c>
      <c r="AA336" t="s">
        <v>3267</v>
      </c>
      <c r="AC336" s="13" t="str">
        <f t="shared" si="62"/>
        <v>000167393</v>
      </c>
      <c r="AD336" t="str">
        <f t="shared" si="63"/>
        <v>04/11/2015</v>
      </c>
      <c r="AE336" t="str">
        <f t="shared" si="64"/>
        <v>06020318000544</v>
      </c>
      <c r="AF336" s="14">
        <f t="shared" si="65"/>
        <v>86.02</v>
      </c>
      <c r="AG336">
        <f t="shared" si="66"/>
        <v>7.9849000000000006</v>
      </c>
      <c r="AH336">
        <f t="shared" si="67"/>
        <v>1</v>
      </c>
      <c r="AI336" s="16">
        <v>6790179</v>
      </c>
      <c r="AJ336" s="16" t="s">
        <v>7397</v>
      </c>
      <c r="AK336" s="16" t="s">
        <v>2845</v>
      </c>
      <c r="AL336" s="16" t="s">
        <v>2846</v>
      </c>
      <c r="AM336" s="16" t="s">
        <v>7143</v>
      </c>
      <c r="AN336">
        <v>400</v>
      </c>
      <c r="AO336">
        <f>VLOOKUP(TRIM(AL336),'Parcela Dedutivel'!$A$1:$B$65536,2,FALSE)</f>
        <v>0</v>
      </c>
      <c r="AP336" s="15">
        <f t="shared" si="68"/>
        <v>0</v>
      </c>
      <c r="AQ336" s="16">
        <f t="shared" si="69"/>
        <v>0</v>
      </c>
      <c r="AU336" t="s">
        <v>3743</v>
      </c>
      <c r="AV336" s="18">
        <v>42313</v>
      </c>
      <c r="AW336" t="s">
        <v>3744</v>
      </c>
      <c r="AX336" t="str">
        <f t="shared" si="70"/>
        <v>74404229001019</v>
      </c>
      <c r="AY336" s="17">
        <f t="shared" si="71"/>
        <v>19240</v>
      </c>
      <c r="AZ336" s="17">
        <f t="shared" si="72"/>
        <v>0</v>
      </c>
      <c r="BB336" t="str">
        <f t="shared" si="73"/>
        <v>05/11/2015;74404229001019;19240,00;0,00</v>
      </c>
    </row>
    <row r="337" spans="1:54" x14ac:dyDescent="0.25">
      <c r="A337" t="s">
        <v>26</v>
      </c>
      <c r="B337" t="s">
        <v>3268</v>
      </c>
      <c r="C337">
        <v>42312</v>
      </c>
      <c r="D337" t="s">
        <v>2817</v>
      </c>
      <c r="E337" t="s">
        <v>6979</v>
      </c>
      <c r="F337" t="s">
        <v>393</v>
      </c>
      <c r="G337">
        <v>46.97</v>
      </c>
      <c r="H337">
        <v>46.97</v>
      </c>
      <c r="I337">
        <v>5.64</v>
      </c>
      <c r="J337" t="s">
        <v>30</v>
      </c>
      <c r="K337">
        <v>0</v>
      </c>
      <c r="L337">
        <v>0</v>
      </c>
      <c r="M337" t="s">
        <v>31</v>
      </c>
      <c r="N337">
        <v>0</v>
      </c>
      <c r="O337">
        <v>0</v>
      </c>
      <c r="P337" t="s">
        <v>31</v>
      </c>
      <c r="Q337">
        <v>46.97</v>
      </c>
      <c r="R337">
        <v>0.78</v>
      </c>
      <c r="S337" t="s">
        <v>33</v>
      </c>
      <c r="T337">
        <v>46.97</v>
      </c>
      <c r="U337">
        <v>3.5700000000000003</v>
      </c>
      <c r="V337" t="s">
        <v>33</v>
      </c>
      <c r="W337" t="s">
        <v>33</v>
      </c>
      <c r="X337" t="s">
        <v>3183</v>
      </c>
      <c r="Y337" t="s">
        <v>2556</v>
      </c>
      <c r="Z337" t="s">
        <v>3269</v>
      </c>
      <c r="AA337" t="s">
        <v>3270</v>
      </c>
      <c r="AC337" s="13" t="str">
        <f t="shared" si="62"/>
        <v>000167394</v>
      </c>
      <c r="AD337" t="str">
        <f t="shared" si="63"/>
        <v>04/11/2015</v>
      </c>
      <c r="AE337" t="str">
        <f t="shared" si="64"/>
        <v>06020318000544</v>
      </c>
      <c r="AF337" s="14">
        <f t="shared" si="65"/>
        <v>46.97</v>
      </c>
      <c r="AG337">
        <f t="shared" si="66"/>
        <v>1.60121</v>
      </c>
      <c r="AH337">
        <f t="shared" si="67"/>
        <v>1</v>
      </c>
      <c r="AI337" s="16">
        <v>7576584</v>
      </c>
      <c r="AJ337" s="16" t="s">
        <v>7398</v>
      </c>
      <c r="AK337" s="16" t="s">
        <v>2848</v>
      </c>
      <c r="AL337" s="16" t="s">
        <v>2800</v>
      </c>
      <c r="AM337" s="16" t="s">
        <v>7143</v>
      </c>
      <c r="AN337">
        <v>1600</v>
      </c>
      <c r="AO337">
        <f>VLOOKUP(TRIM(AL337),'Parcela Dedutivel'!$A$1:$B$65536,2,FALSE)</f>
        <v>0</v>
      </c>
      <c r="AP337" s="15">
        <f t="shared" si="68"/>
        <v>0</v>
      </c>
      <c r="AQ337" s="16">
        <f t="shared" si="69"/>
        <v>0</v>
      </c>
      <c r="AU337" t="s">
        <v>3747</v>
      </c>
      <c r="AV337" s="18">
        <v>42313</v>
      </c>
      <c r="AW337" t="s">
        <v>3748</v>
      </c>
      <c r="AX337" t="str">
        <f t="shared" si="70"/>
        <v>56505464000104</v>
      </c>
      <c r="AY337" s="17">
        <f t="shared" si="71"/>
        <v>5870.52</v>
      </c>
      <c r="AZ337" s="17">
        <f t="shared" si="72"/>
        <v>0</v>
      </c>
      <c r="BB337" t="str">
        <f t="shared" si="73"/>
        <v>05/11/2015;56505464000104;5870,52;0,00</v>
      </c>
    </row>
    <row r="338" spans="1:54" x14ac:dyDescent="0.25">
      <c r="A338" t="s">
        <v>26</v>
      </c>
      <c r="B338" t="s">
        <v>3271</v>
      </c>
      <c r="C338">
        <v>42312</v>
      </c>
      <c r="D338" t="s">
        <v>2817</v>
      </c>
      <c r="E338" t="s">
        <v>6979</v>
      </c>
      <c r="F338" t="s">
        <v>393</v>
      </c>
      <c r="G338">
        <v>174.20000000000002</v>
      </c>
      <c r="H338">
        <v>174.20000000000002</v>
      </c>
      <c r="I338">
        <v>20.900000000000002</v>
      </c>
      <c r="J338" t="s">
        <v>30</v>
      </c>
      <c r="K338">
        <v>0</v>
      </c>
      <c r="L338">
        <v>0</v>
      </c>
      <c r="M338" t="s">
        <v>31</v>
      </c>
      <c r="N338">
        <v>0</v>
      </c>
      <c r="O338">
        <v>0</v>
      </c>
      <c r="P338" t="s">
        <v>31</v>
      </c>
      <c r="Q338">
        <v>174.20000000000002</v>
      </c>
      <c r="R338">
        <v>2.87</v>
      </c>
      <c r="S338" t="s">
        <v>33</v>
      </c>
      <c r="T338">
        <v>174.20000000000002</v>
      </c>
      <c r="U338">
        <v>13.24</v>
      </c>
      <c r="V338" t="s">
        <v>33</v>
      </c>
      <c r="W338" t="s">
        <v>33</v>
      </c>
      <c r="X338" t="s">
        <v>3183</v>
      </c>
      <c r="Y338" t="s">
        <v>1378</v>
      </c>
      <c r="Z338" t="s">
        <v>3272</v>
      </c>
      <c r="AA338" t="s">
        <v>3273</v>
      </c>
      <c r="AC338" s="13" t="str">
        <f t="shared" si="62"/>
        <v>000167395</v>
      </c>
      <c r="AD338" t="str">
        <f t="shared" si="63"/>
        <v>04/11/2015</v>
      </c>
      <c r="AE338" t="str">
        <f t="shared" si="64"/>
        <v>06020318000544</v>
      </c>
      <c r="AF338" s="14">
        <f t="shared" si="65"/>
        <v>174.20000000000002</v>
      </c>
      <c r="AG338">
        <f t="shared" si="66"/>
        <v>0</v>
      </c>
      <c r="AH338">
        <f t="shared" si="67"/>
        <v>1</v>
      </c>
      <c r="AI338" s="16">
        <v>7576584</v>
      </c>
      <c r="AJ338" s="16" t="s">
        <v>7398</v>
      </c>
      <c r="AK338" s="16" t="s">
        <v>2851</v>
      </c>
      <c r="AL338" s="16" t="s">
        <v>2800</v>
      </c>
      <c r="AM338" s="16" t="s">
        <v>7143</v>
      </c>
      <c r="AN338">
        <v>1600</v>
      </c>
      <c r="AO338">
        <f>VLOOKUP(TRIM(AL338),'Parcela Dedutivel'!$A$1:$B$65536,2,FALSE)</f>
        <v>0</v>
      </c>
      <c r="AP338" s="15">
        <f t="shared" si="68"/>
        <v>0</v>
      </c>
      <c r="AQ338" s="16">
        <f t="shared" si="69"/>
        <v>0</v>
      </c>
      <c r="AU338" t="s">
        <v>3751</v>
      </c>
      <c r="AV338" s="18">
        <v>42313</v>
      </c>
      <c r="AW338" t="s">
        <v>641</v>
      </c>
      <c r="AX338" t="str">
        <f t="shared" si="70"/>
        <v>59578948000414</v>
      </c>
      <c r="AY338" s="17">
        <f t="shared" si="71"/>
        <v>875.97</v>
      </c>
      <c r="AZ338" s="17">
        <f t="shared" si="72"/>
        <v>0</v>
      </c>
      <c r="BB338" t="str">
        <f t="shared" si="73"/>
        <v>05/11/2015;59578948000414;875,97;0,00</v>
      </c>
    </row>
    <row r="339" spans="1:54" x14ac:dyDescent="0.25">
      <c r="A339" t="s">
        <v>26</v>
      </c>
      <c r="B339" t="s">
        <v>3274</v>
      </c>
      <c r="C339">
        <v>42312</v>
      </c>
      <c r="D339" t="s">
        <v>2804</v>
      </c>
      <c r="E339" t="s">
        <v>6979</v>
      </c>
      <c r="F339" t="s">
        <v>29</v>
      </c>
      <c r="G339">
        <v>479.96999999999997</v>
      </c>
      <c r="H339">
        <v>532.41999999999996</v>
      </c>
      <c r="I339">
        <v>95.83</v>
      </c>
      <c r="J339" t="s">
        <v>307</v>
      </c>
      <c r="K339">
        <v>0</v>
      </c>
      <c r="L339">
        <v>0</v>
      </c>
      <c r="M339" t="s">
        <v>31</v>
      </c>
      <c r="N339">
        <v>462.97</v>
      </c>
      <c r="O339">
        <v>69.45</v>
      </c>
      <c r="P339" t="s">
        <v>2788</v>
      </c>
      <c r="Q339">
        <v>462.97</v>
      </c>
      <c r="R339">
        <v>7.6400000000000006</v>
      </c>
      <c r="S339" t="s">
        <v>33</v>
      </c>
      <c r="T339">
        <v>462.97</v>
      </c>
      <c r="U339">
        <v>35.19</v>
      </c>
      <c r="V339" t="s">
        <v>33</v>
      </c>
      <c r="W339" t="s">
        <v>33</v>
      </c>
      <c r="X339" t="s">
        <v>3275</v>
      </c>
      <c r="Y339" t="s">
        <v>96</v>
      </c>
      <c r="Z339" t="s">
        <v>3276</v>
      </c>
      <c r="AA339" t="s">
        <v>3277</v>
      </c>
      <c r="AC339" s="13" t="str">
        <f t="shared" si="62"/>
        <v>000167396</v>
      </c>
      <c r="AD339" t="str">
        <f t="shared" si="63"/>
        <v>04/11/2015</v>
      </c>
      <c r="AE339" t="str">
        <f t="shared" si="64"/>
        <v>61077327000156</v>
      </c>
      <c r="AF339" s="14">
        <f t="shared" si="65"/>
        <v>479.96999999999997</v>
      </c>
      <c r="AG339">
        <f t="shared" si="66"/>
        <v>0</v>
      </c>
      <c r="AH339">
        <f t="shared" si="67"/>
        <v>1</v>
      </c>
      <c r="AI339" s="16">
        <v>6782738</v>
      </c>
      <c r="AJ339" s="16" t="s">
        <v>7392</v>
      </c>
      <c r="AK339" s="16" t="s">
        <v>2852</v>
      </c>
      <c r="AL339" s="16" t="s">
        <v>2854</v>
      </c>
      <c r="AM339" s="16" t="s">
        <v>7143</v>
      </c>
      <c r="AN339">
        <v>2</v>
      </c>
      <c r="AO339" t="e">
        <f>VLOOKUP(TRIM(AL339),'Parcela Dedutivel'!$A$1:$B$65536,2,FALSE)</f>
        <v>#N/A</v>
      </c>
      <c r="AP339" s="15">
        <f t="shared" si="68"/>
        <v>0</v>
      </c>
      <c r="AQ339" s="16">
        <f t="shared" si="69"/>
        <v>0</v>
      </c>
      <c r="AU339" t="s">
        <v>3757</v>
      </c>
      <c r="AV339" s="18">
        <v>42313</v>
      </c>
      <c r="AW339" t="s">
        <v>3758</v>
      </c>
      <c r="AX339" t="str">
        <f t="shared" si="70"/>
        <v>17543420000117</v>
      </c>
      <c r="AY339" s="17">
        <f t="shared" si="71"/>
        <v>856.04</v>
      </c>
      <c r="AZ339" s="17">
        <f t="shared" si="72"/>
        <v>0</v>
      </c>
      <c r="BB339" t="str">
        <f t="shared" si="73"/>
        <v>05/11/2015;17543420000117;856,04;0,00</v>
      </c>
    </row>
    <row r="340" spans="1:54" x14ac:dyDescent="0.25">
      <c r="A340" t="s">
        <v>26</v>
      </c>
      <c r="B340" t="s">
        <v>3278</v>
      </c>
      <c r="C340">
        <v>42312</v>
      </c>
      <c r="D340" t="s">
        <v>2841</v>
      </c>
      <c r="E340" t="s">
        <v>6979</v>
      </c>
      <c r="F340" t="s">
        <v>393</v>
      </c>
      <c r="G340">
        <v>759.95</v>
      </c>
      <c r="H340">
        <v>660.83</v>
      </c>
      <c r="I340">
        <v>26.43</v>
      </c>
      <c r="J340" t="s">
        <v>61</v>
      </c>
      <c r="K340">
        <v>0</v>
      </c>
      <c r="L340">
        <v>0</v>
      </c>
      <c r="M340" t="s">
        <v>31</v>
      </c>
      <c r="N340">
        <v>660.83</v>
      </c>
      <c r="O340">
        <v>99.12</v>
      </c>
      <c r="P340" t="s">
        <v>2788</v>
      </c>
      <c r="Q340">
        <v>660.83</v>
      </c>
      <c r="R340">
        <v>10.9</v>
      </c>
      <c r="S340" t="s">
        <v>33</v>
      </c>
      <c r="T340">
        <v>660.83</v>
      </c>
      <c r="U340">
        <v>50.22</v>
      </c>
      <c r="V340" t="s">
        <v>33</v>
      </c>
      <c r="W340" t="s">
        <v>33</v>
      </c>
      <c r="X340" t="s">
        <v>3279</v>
      </c>
      <c r="Y340" t="s">
        <v>91</v>
      </c>
      <c r="Z340" t="s">
        <v>104</v>
      </c>
      <c r="AA340" t="s">
        <v>105</v>
      </c>
      <c r="AC340" s="13" t="str">
        <f t="shared" si="62"/>
        <v>000167397</v>
      </c>
      <c r="AD340" t="str">
        <f t="shared" si="63"/>
        <v>04/11/2015</v>
      </c>
      <c r="AE340" t="str">
        <f t="shared" si="64"/>
        <v>04501416000144</v>
      </c>
      <c r="AF340" s="14">
        <f t="shared" si="65"/>
        <v>759.95</v>
      </c>
      <c r="AG340">
        <f t="shared" si="66"/>
        <v>0</v>
      </c>
      <c r="AH340">
        <f t="shared" si="67"/>
        <v>1</v>
      </c>
      <c r="AI340" s="16">
        <v>6783971</v>
      </c>
      <c r="AJ340" s="16" t="s">
        <v>7399</v>
      </c>
      <c r="AK340" s="16" t="s">
        <v>2856</v>
      </c>
      <c r="AL340" s="16" t="s">
        <v>2858</v>
      </c>
      <c r="AM340" s="16" t="s">
        <v>7215</v>
      </c>
      <c r="AN340">
        <v>4000</v>
      </c>
      <c r="AO340">
        <f>VLOOKUP(TRIM(AL340),'Parcela Dedutivel'!$A$1:$B$65536,2,FALSE)</f>
        <v>0</v>
      </c>
      <c r="AP340" s="15">
        <f t="shared" si="68"/>
        <v>0</v>
      </c>
      <c r="AQ340" s="16">
        <f t="shared" si="69"/>
        <v>0</v>
      </c>
      <c r="AU340" t="s">
        <v>3761</v>
      </c>
      <c r="AV340" s="18">
        <v>42314</v>
      </c>
      <c r="AW340" t="s">
        <v>3762</v>
      </c>
      <c r="AX340" t="str">
        <f t="shared" si="70"/>
        <v>09650927000222</v>
      </c>
      <c r="AY340" s="17">
        <f t="shared" si="71"/>
        <v>333.89</v>
      </c>
      <c r="AZ340" s="17">
        <f t="shared" si="72"/>
        <v>0</v>
      </c>
      <c r="BB340" t="str">
        <f t="shared" si="73"/>
        <v>06/11/2015;09650927000222;333,89;0,00</v>
      </c>
    </row>
    <row r="341" spans="1:54" x14ac:dyDescent="0.25">
      <c r="A341" t="s">
        <v>26</v>
      </c>
      <c r="B341" t="s">
        <v>3278</v>
      </c>
      <c r="C341">
        <v>42312</v>
      </c>
      <c r="D341" t="s">
        <v>2841</v>
      </c>
      <c r="E341" t="s">
        <v>6979</v>
      </c>
      <c r="F341" t="s">
        <v>393</v>
      </c>
      <c r="G341">
        <v>926.96</v>
      </c>
      <c r="H341">
        <v>806.05000000000007</v>
      </c>
      <c r="I341">
        <v>32.24</v>
      </c>
      <c r="J341" t="s">
        <v>61</v>
      </c>
      <c r="K341">
        <v>0</v>
      </c>
      <c r="L341">
        <v>0</v>
      </c>
      <c r="M341" t="s">
        <v>31</v>
      </c>
      <c r="N341">
        <v>806.05000000000007</v>
      </c>
      <c r="O341">
        <v>120.91</v>
      </c>
      <c r="P341" t="s">
        <v>2788</v>
      </c>
      <c r="Q341">
        <v>806.05000000000007</v>
      </c>
      <c r="R341">
        <v>13.3</v>
      </c>
      <c r="S341" t="s">
        <v>33</v>
      </c>
      <c r="T341">
        <v>806.05000000000007</v>
      </c>
      <c r="U341">
        <v>61.26</v>
      </c>
      <c r="V341" t="s">
        <v>33</v>
      </c>
      <c r="W341" t="s">
        <v>33</v>
      </c>
      <c r="X341" t="s">
        <v>3279</v>
      </c>
      <c r="Y341" t="s">
        <v>91</v>
      </c>
      <c r="Z341" t="s">
        <v>3280</v>
      </c>
      <c r="AA341" t="s">
        <v>3281</v>
      </c>
      <c r="AC341" s="13" t="str">
        <f t="shared" si="62"/>
        <v>000167397</v>
      </c>
      <c r="AD341" t="str">
        <f t="shared" si="63"/>
        <v>04/11/2015</v>
      </c>
      <c r="AE341" t="str">
        <f t="shared" si="64"/>
        <v>04501416000144</v>
      </c>
      <c r="AF341" s="14">
        <f t="shared" si="65"/>
        <v>926.96</v>
      </c>
      <c r="AG341">
        <f t="shared" si="66"/>
        <v>0</v>
      </c>
      <c r="AH341">
        <f t="shared" si="67"/>
        <v>1</v>
      </c>
      <c r="AI341" s="16">
        <v>6790179</v>
      </c>
      <c r="AJ341" s="16" t="s">
        <v>7397</v>
      </c>
      <c r="AK341" s="16" t="s">
        <v>2860</v>
      </c>
      <c r="AL341" s="16" t="s">
        <v>2861</v>
      </c>
      <c r="AM341" s="16" t="s">
        <v>7143</v>
      </c>
      <c r="AN341">
        <v>200</v>
      </c>
      <c r="AO341">
        <f>VLOOKUP(TRIM(AL341),'Parcela Dedutivel'!$A$1:$B$65536,2,FALSE)</f>
        <v>0</v>
      </c>
      <c r="AP341" s="15">
        <f t="shared" si="68"/>
        <v>0</v>
      </c>
      <c r="AQ341" s="16">
        <f t="shared" si="69"/>
        <v>0</v>
      </c>
      <c r="AU341" t="s">
        <v>3764</v>
      </c>
      <c r="AV341" s="18">
        <v>42314</v>
      </c>
      <c r="AW341" t="s">
        <v>3765</v>
      </c>
      <c r="AX341" t="str">
        <f t="shared" si="70"/>
        <v>18238980009420</v>
      </c>
      <c r="AY341" s="17">
        <f t="shared" si="71"/>
        <v>103.26</v>
      </c>
      <c r="AZ341" s="17">
        <f t="shared" si="72"/>
        <v>0</v>
      </c>
      <c r="BB341" t="str">
        <f t="shared" si="73"/>
        <v>06/11/2015;18238980009420;103,26;0,00</v>
      </c>
    </row>
    <row r="342" spans="1:54" x14ac:dyDescent="0.25">
      <c r="A342" t="s">
        <v>26</v>
      </c>
      <c r="B342" t="s">
        <v>3278</v>
      </c>
      <c r="C342">
        <v>42312</v>
      </c>
      <c r="D342" t="s">
        <v>2841</v>
      </c>
      <c r="E342" t="s">
        <v>6979</v>
      </c>
      <c r="F342" t="s">
        <v>393</v>
      </c>
      <c r="G342">
        <v>382.12</v>
      </c>
      <c r="H342">
        <v>332.28000000000003</v>
      </c>
      <c r="I342">
        <v>13.290000000000001</v>
      </c>
      <c r="J342" t="s">
        <v>61</v>
      </c>
      <c r="K342">
        <v>0</v>
      </c>
      <c r="L342">
        <v>0</v>
      </c>
      <c r="M342" t="s">
        <v>31</v>
      </c>
      <c r="N342">
        <v>332.28000000000003</v>
      </c>
      <c r="O342">
        <v>49.84</v>
      </c>
      <c r="P342" t="s">
        <v>2788</v>
      </c>
      <c r="Q342">
        <v>332.28000000000003</v>
      </c>
      <c r="R342">
        <v>5.48</v>
      </c>
      <c r="S342" t="s">
        <v>33</v>
      </c>
      <c r="T342">
        <v>332.28000000000003</v>
      </c>
      <c r="U342">
        <v>25.25</v>
      </c>
      <c r="V342" t="s">
        <v>33</v>
      </c>
      <c r="W342" t="s">
        <v>33</v>
      </c>
      <c r="X342" t="s">
        <v>3279</v>
      </c>
      <c r="Y342" t="s">
        <v>91</v>
      </c>
      <c r="Z342" t="s">
        <v>1777</v>
      </c>
      <c r="AA342" t="s">
        <v>1778</v>
      </c>
      <c r="AC342" s="13" t="str">
        <f t="shared" si="62"/>
        <v>000167397</v>
      </c>
      <c r="AD342" t="str">
        <f t="shared" si="63"/>
        <v>04/11/2015</v>
      </c>
      <c r="AE342" t="str">
        <f t="shared" si="64"/>
        <v>04501416000144</v>
      </c>
      <c r="AF342" s="14">
        <f t="shared" si="65"/>
        <v>382.12</v>
      </c>
      <c r="AG342">
        <f t="shared" si="66"/>
        <v>0</v>
      </c>
      <c r="AH342">
        <f t="shared" si="67"/>
        <v>1</v>
      </c>
      <c r="AI342" s="16">
        <v>6790179</v>
      </c>
      <c r="AJ342" s="16" t="s">
        <v>7397</v>
      </c>
      <c r="AK342" s="16" t="s">
        <v>2860</v>
      </c>
      <c r="AL342" s="16" t="s">
        <v>2861</v>
      </c>
      <c r="AM342" s="16" t="s">
        <v>7143</v>
      </c>
      <c r="AN342">
        <v>400</v>
      </c>
      <c r="AO342">
        <f>VLOOKUP(TRIM(AL342),'Parcela Dedutivel'!$A$1:$B$65536,2,FALSE)</f>
        <v>0</v>
      </c>
      <c r="AP342" s="15">
        <f t="shared" si="68"/>
        <v>0</v>
      </c>
      <c r="AQ342" s="16">
        <f t="shared" si="69"/>
        <v>0</v>
      </c>
      <c r="AU342" t="s">
        <v>3768</v>
      </c>
      <c r="AV342" s="18">
        <v>42314</v>
      </c>
      <c r="AW342" t="s">
        <v>752</v>
      </c>
      <c r="AX342" t="str">
        <f t="shared" si="70"/>
        <v>75717355000448</v>
      </c>
      <c r="AY342" s="17">
        <f t="shared" si="71"/>
        <v>157.91</v>
      </c>
      <c r="AZ342" s="17">
        <f t="shared" si="72"/>
        <v>0</v>
      </c>
      <c r="BB342" t="str">
        <f t="shared" si="73"/>
        <v>06/11/2015;75717355000448;157,91;0,00</v>
      </c>
    </row>
    <row r="343" spans="1:54" x14ac:dyDescent="0.25">
      <c r="A343" t="s">
        <v>26</v>
      </c>
      <c r="B343" t="s">
        <v>3282</v>
      </c>
      <c r="C343">
        <v>42312</v>
      </c>
      <c r="D343" t="s">
        <v>2804</v>
      </c>
      <c r="E343" t="s">
        <v>6979</v>
      </c>
      <c r="F343" t="s">
        <v>29</v>
      </c>
      <c r="G343">
        <v>99.600000000000009</v>
      </c>
      <c r="H343">
        <v>99.600000000000009</v>
      </c>
      <c r="I343">
        <v>17.93</v>
      </c>
      <c r="J343" t="s">
        <v>307</v>
      </c>
      <c r="K343">
        <v>0</v>
      </c>
      <c r="L343">
        <v>0</v>
      </c>
      <c r="M343" t="s">
        <v>31</v>
      </c>
      <c r="N343">
        <v>0</v>
      </c>
      <c r="O343">
        <v>0</v>
      </c>
      <c r="P343" t="s">
        <v>31</v>
      </c>
      <c r="Q343">
        <v>99.600000000000009</v>
      </c>
      <c r="R343">
        <v>1.6400000000000001</v>
      </c>
      <c r="S343" t="s">
        <v>33</v>
      </c>
      <c r="T343">
        <v>99.600000000000009</v>
      </c>
      <c r="U343">
        <v>7.57</v>
      </c>
      <c r="V343" t="s">
        <v>33</v>
      </c>
      <c r="W343" t="s">
        <v>33</v>
      </c>
      <c r="X343" t="s">
        <v>3214</v>
      </c>
      <c r="Y343" t="s">
        <v>240</v>
      </c>
      <c r="Z343" t="s">
        <v>3283</v>
      </c>
      <c r="AA343" t="s">
        <v>3284</v>
      </c>
      <c r="AC343" s="13" t="str">
        <f t="shared" si="62"/>
        <v>000167398</v>
      </c>
      <c r="AD343" t="str">
        <f t="shared" si="63"/>
        <v>04/11/2015</v>
      </c>
      <c r="AE343" t="str">
        <f t="shared" si="64"/>
        <v>56545742000157</v>
      </c>
      <c r="AF343" s="14">
        <f t="shared" si="65"/>
        <v>99.600000000000009</v>
      </c>
      <c r="AG343">
        <f t="shared" si="66"/>
        <v>10.34</v>
      </c>
      <c r="AH343">
        <f t="shared" si="67"/>
        <v>1</v>
      </c>
      <c r="AI343" s="16">
        <v>7450840</v>
      </c>
      <c r="AJ343" s="16" t="s">
        <v>7400</v>
      </c>
      <c r="AK343" s="16" t="s">
        <v>2863</v>
      </c>
      <c r="AL343" s="16" t="s">
        <v>2865</v>
      </c>
      <c r="AM343" s="16" t="s">
        <v>7143</v>
      </c>
      <c r="AN343">
        <v>10600</v>
      </c>
      <c r="AO343">
        <f>VLOOKUP(TRIM(AL343),'Parcela Dedutivel'!$A$1:$B$65536,2,FALSE)</f>
        <v>0</v>
      </c>
      <c r="AP343" s="15">
        <f t="shared" si="68"/>
        <v>0</v>
      </c>
      <c r="AQ343" s="16">
        <f t="shared" si="69"/>
        <v>0</v>
      </c>
      <c r="AU343" t="s">
        <v>3771</v>
      </c>
      <c r="AV343" s="18">
        <v>42314</v>
      </c>
      <c r="AW343" t="s">
        <v>3772</v>
      </c>
      <c r="AX343" t="str">
        <f t="shared" si="70"/>
        <v>02820966000109</v>
      </c>
      <c r="AY343" s="17">
        <f t="shared" si="71"/>
        <v>5299.2</v>
      </c>
      <c r="AZ343" s="17">
        <f t="shared" si="72"/>
        <v>0</v>
      </c>
      <c r="BB343" t="str">
        <f t="shared" si="73"/>
        <v>06/11/2015;02820966000109;5299,20;0,00</v>
      </c>
    </row>
    <row r="344" spans="1:54" x14ac:dyDescent="0.25">
      <c r="A344" t="s">
        <v>26</v>
      </c>
      <c r="B344" t="s">
        <v>3282</v>
      </c>
      <c r="C344">
        <v>42312</v>
      </c>
      <c r="D344" t="s">
        <v>2787</v>
      </c>
      <c r="E344" t="s">
        <v>6979</v>
      </c>
      <c r="F344" t="s">
        <v>29</v>
      </c>
      <c r="G344">
        <v>448.99</v>
      </c>
      <c r="H344">
        <v>390.43</v>
      </c>
      <c r="I344">
        <v>70.28</v>
      </c>
      <c r="J344" t="s">
        <v>61</v>
      </c>
      <c r="K344">
        <v>0</v>
      </c>
      <c r="L344">
        <v>0</v>
      </c>
      <c r="M344" t="s">
        <v>31</v>
      </c>
      <c r="N344">
        <v>390.43</v>
      </c>
      <c r="O344">
        <v>58.56</v>
      </c>
      <c r="P344" t="s">
        <v>2788</v>
      </c>
      <c r="Q344">
        <v>390.43</v>
      </c>
      <c r="R344">
        <v>6.44</v>
      </c>
      <c r="S344" t="s">
        <v>33</v>
      </c>
      <c r="T344">
        <v>390.43</v>
      </c>
      <c r="U344">
        <v>29.67</v>
      </c>
      <c r="V344" t="s">
        <v>33</v>
      </c>
      <c r="W344" t="s">
        <v>33</v>
      </c>
      <c r="X344" t="s">
        <v>3214</v>
      </c>
      <c r="Y344" t="s">
        <v>44</v>
      </c>
      <c r="Z344" t="s">
        <v>3285</v>
      </c>
      <c r="AA344" t="s">
        <v>3286</v>
      </c>
      <c r="AC344" s="13" t="str">
        <f t="shared" si="62"/>
        <v>000167398</v>
      </c>
      <c r="AD344" t="str">
        <f t="shared" si="63"/>
        <v>04/11/2015</v>
      </c>
      <c r="AE344" t="str">
        <f t="shared" si="64"/>
        <v>56545742000157</v>
      </c>
      <c r="AF344" s="14">
        <f t="shared" si="65"/>
        <v>448.99</v>
      </c>
      <c r="AG344">
        <f t="shared" si="66"/>
        <v>10.34</v>
      </c>
      <c r="AH344">
        <f t="shared" si="67"/>
        <v>1</v>
      </c>
      <c r="AI344" s="16">
        <v>6783519</v>
      </c>
      <c r="AJ344" s="16" t="s">
        <v>7401</v>
      </c>
      <c r="AK344" s="16" t="s">
        <v>2867</v>
      </c>
      <c r="AL344" s="16" t="s">
        <v>2869</v>
      </c>
      <c r="AM344" s="16" t="s">
        <v>7193</v>
      </c>
      <c r="AN344">
        <v>1</v>
      </c>
      <c r="AO344" t="e">
        <f>VLOOKUP(TRIM(AL344),'Parcela Dedutivel'!$A$1:$B$65536,2,FALSE)</f>
        <v>#N/A</v>
      </c>
      <c r="AP344" s="15">
        <f t="shared" si="68"/>
        <v>0</v>
      </c>
      <c r="AQ344" s="16">
        <f t="shared" si="69"/>
        <v>0</v>
      </c>
      <c r="AU344" t="s">
        <v>3775</v>
      </c>
      <c r="AV344" s="18">
        <v>42314</v>
      </c>
      <c r="AW344" t="s">
        <v>3006</v>
      </c>
      <c r="AX344" t="str">
        <f t="shared" si="70"/>
        <v>76487032000125</v>
      </c>
      <c r="AY344" s="17">
        <f t="shared" si="71"/>
        <v>649.52</v>
      </c>
      <c r="AZ344" s="17">
        <f t="shared" si="72"/>
        <v>0</v>
      </c>
      <c r="BB344" t="str">
        <f t="shared" si="73"/>
        <v>06/11/2015;76487032000125;649,52;0,00</v>
      </c>
    </row>
    <row r="345" spans="1:54" x14ac:dyDescent="0.25">
      <c r="A345" t="s">
        <v>26</v>
      </c>
      <c r="B345" t="s">
        <v>3282</v>
      </c>
      <c r="C345">
        <v>42312</v>
      </c>
      <c r="D345" t="s">
        <v>2787</v>
      </c>
      <c r="E345" t="s">
        <v>6979</v>
      </c>
      <c r="F345" t="s">
        <v>29</v>
      </c>
      <c r="G345">
        <v>253.93</v>
      </c>
      <c r="H345">
        <v>220.81</v>
      </c>
      <c r="I345">
        <v>39.75</v>
      </c>
      <c r="J345" t="s">
        <v>61</v>
      </c>
      <c r="K345">
        <v>0</v>
      </c>
      <c r="L345">
        <v>0</v>
      </c>
      <c r="M345" t="s">
        <v>31</v>
      </c>
      <c r="N345">
        <v>220.81</v>
      </c>
      <c r="O345">
        <v>33.119999999999997</v>
      </c>
      <c r="P345" t="s">
        <v>2788</v>
      </c>
      <c r="Q345">
        <v>220.81</v>
      </c>
      <c r="R345">
        <v>3.64</v>
      </c>
      <c r="S345" t="s">
        <v>33</v>
      </c>
      <c r="T345">
        <v>220.81</v>
      </c>
      <c r="U345">
        <v>16.78</v>
      </c>
      <c r="V345" t="s">
        <v>33</v>
      </c>
      <c r="W345" t="s">
        <v>33</v>
      </c>
      <c r="X345" t="s">
        <v>3214</v>
      </c>
      <c r="Y345" t="s">
        <v>44</v>
      </c>
      <c r="Z345" t="s">
        <v>3287</v>
      </c>
      <c r="AA345" t="s">
        <v>3288</v>
      </c>
      <c r="AC345" s="13" t="str">
        <f t="shared" si="62"/>
        <v>000167398</v>
      </c>
      <c r="AD345" t="str">
        <f t="shared" si="63"/>
        <v>04/11/2015</v>
      </c>
      <c r="AE345" t="str">
        <f t="shared" si="64"/>
        <v>56545742000157</v>
      </c>
      <c r="AF345" s="14">
        <f t="shared" si="65"/>
        <v>253.93</v>
      </c>
      <c r="AG345">
        <f t="shared" si="66"/>
        <v>10.34</v>
      </c>
      <c r="AH345">
        <f t="shared" si="67"/>
        <v>1</v>
      </c>
      <c r="AI345" s="16">
        <v>6783519</v>
      </c>
      <c r="AJ345" s="16" t="s">
        <v>7401</v>
      </c>
      <c r="AK345" s="16" t="s">
        <v>2867</v>
      </c>
      <c r="AL345" s="16" t="s">
        <v>2871</v>
      </c>
      <c r="AM345" s="16" t="s">
        <v>7193</v>
      </c>
      <c r="AN345">
        <v>2</v>
      </c>
      <c r="AO345" t="e">
        <f>VLOOKUP(TRIM(AL345),'Parcela Dedutivel'!$A$1:$B$65536,2,FALSE)</f>
        <v>#N/A</v>
      </c>
      <c r="AP345" s="15">
        <f t="shared" si="68"/>
        <v>0</v>
      </c>
      <c r="AQ345" s="16">
        <f t="shared" si="69"/>
        <v>0</v>
      </c>
      <c r="AU345" t="s">
        <v>3776</v>
      </c>
      <c r="AV345" s="18">
        <v>42314</v>
      </c>
      <c r="AW345" t="s">
        <v>3357</v>
      </c>
      <c r="AX345" t="str">
        <f t="shared" si="70"/>
        <v>04337168000148</v>
      </c>
      <c r="AY345" s="17">
        <f t="shared" si="71"/>
        <v>27.6</v>
      </c>
      <c r="AZ345" s="17">
        <f t="shared" si="72"/>
        <v>0</v>
      </c>
      <c r="BB345" t="str">
        <f t="shared" si="73"/>
        <v>06/11/2015;04337168000148;27,60;0,00</v>
      </c>
    </row>
    <row r="346" spans="1:54" x14ac:dyDescent="0.25">
      <c r="A346" t="s">
        <v>26</v>
      </c>
      <c r="B346" t="s">
        <v>3282</v>
      </c>
      <c r="C346">
        <v>42312</v>
      </c>
      <c r="D346" t="s">
        <v>3081</v>
      </c>
      <c r="E346" t="s">
        <v>6979</v>
      </c>
      <c r="F346" t="s">
        <v>29</v>
      </c>
      <c r="G346">
        <v>183.95</v>
      </c>
      <c r="H346">
        <v>155.15</v>
      </c>
      <c r="I346">
        <v>27.93</v>
      </c>
      <c r="J346" t="s">
        <v>3082</v>
      </c>
      <c r="K346">
        <v>272.06</v>
      </c>
      <c r="L346">
        <v>21.04</v>
      </c>
      <c r="M346" t="s">
        <v>3082</v>
      </c>
      <c r="N346">
        <v>155.15</v>
      </c>
      <c r="O346">
        <v>7.76</v>
      </c>
      <c r="P346" t="s">
        <v>2788</v>
      </c>
      <c r="Q346">
        <v>155.15</v>
      </c>
      <c r="R346">
        <v>2.56</v>
      </c>
      <c r="S346" t="s">
        <v>33</v>
      </c>
      <c r="T346">
        <v>155.15</v>
      </c>
      <c r="U346">
        <v>11.790000000000001</v>
      </c>
      <c r="V346" t="s">
        <v>33</v>
      </c>
      <c r="W346" t="s">
        <v>33</v>
      </c>
      <c r="X346" t="s">
        <v>3214</v>
      </c>
      <c r="Y346" t="s">
        <v>3289</v>
      </c>
      <c r="Z346" t="s">
        <v>3290</v>
      </c>
      <c r="AA346" t="s">
        <v>3291</v>
      </c>
      <c r="AC346" s="13" t="str">
        <f t="shared" si="62"/>
        <v>000167398</v>
      </c>
      <c r="AD346" t="str">
        <f t="shared" si="63"/>
        <v>04/11/2015</v>
      </c>
      <c r="AE346" t="str">
        <f t="shared" si="64"/>
        <v>56545742000157</v>
      </c>
      <c r="AF346" s="14">
        <f t="shared" si="65"/>
        <v>183.95</v>
      </c>
      <c r="AG346">
        <f t="shared" si="66"/>
        <v>10.34</v>
      </c>
      <c r="AH346">
        <f t="shared" si="67"/>
        <v>1</v>
      </c>
      <c r="AI346" s="16">
        <v>6783519</v>
      </c>
      <c r="AJ346" s="16" t="s">
        <v>7401</v>
      </c>
      <c r="AK346" s="16" t="s">
        <v>2867</v>
      </c>
      <c r="AL346" s="16" t="s">
        <v>2873</v>
      </c>
      <c r="AM346" s="16" t="s">
        <v>7193</v>
      </c>
      <c r="AN346">
        <v>2</v>
      </c>
      <c r="AO346" t="e">
        <f>VLOOKUP(TRIM(AL346),'Parcela Dedutivel'!$A$1:$B$65536,2,FALSE)</f>
        <v>#N/A</v>
      </c>
      <c r="AP346" s="15">
        <f t="shared" si="68"/>
        <v>0</v>
      </c>
      <c r="AQ346" s="16">
        <f t="shared" si="69"/>
        <v>0</v>
      </c>
      <c r="AU346" t="s">
        <v>3779</v>
      </c>
      <c r="AV346" s="18">
        <v>42314</v>
      </c>
      <c r="AW346" t="s">
        <v>3357</v>
      </c>
      <c r="AX346" t="str">
        <f t="shared" si="70"/>
        <v>04337168000148</v>
      </c>
      <c r="AY346" s="17">
        <f t="shared" si="71"/>
        <v>77.92</v>
      </c>
      <c r="AZ346" s="17">
        <f t="shared" si="72"/>
        <v>0</v>
      </c>
      <c r="BB346" t="str">
        <f t="shared" si="73"/>
        <v>06/11/2015;04337168000148;77,92;0,00</v>
      </c>
    </row>
    <row r="347" spans="1:54" x14ac:dyDescent="0.25">
      <c r="A347" t="s">
        <v>26</v>
      </c>
      <c r="B347" t="s">
        <v>3292</v>
      </c>
      <c r="C347">
        <v>42312</v>
      </c>
      <c r="D347" t="s">
        <v>3293</v>
      </c>
      <c r="E347" t="s">
        <v>6979</v>
      </c>
      <c r="F347" t="s">
        <v>272</v>
      </c>
      <c r="G347">
        <v>1338.47</v>
      </c>
      <c r="H347">
        <v>1338.47</v>
      </c>
      <c r="I347">
        <v>53.54</v>
      </c>
      <c r="J347" t="s">
        <v>61</v>
      </c>
      <c r="K347">
        <v>0</v>
      </c>
      <c r="L347">
        <v>0</v>
      </c>
      <c r="M347" t="s">
        <v>31</v>
      </c>
      <c r="N347">
        <v>1163.8900000000001</v>
      </c>
      <c r="O347">
        <v>174.58</v>
      </c>
      <c r="P347" t="s">
        <v>2788</v>
      </c>
      <c r="Q347">
        <v>1163.8900000000001</v>
      </c>
      <c r="R347">
        <v>0</v>
      </c>
      <c r="S347" t="s">
        <v>2904</v>
      </c>
      <c r="T347">
        <v>1163.8900000000001</v>
      </c>
      <c r="U347">
        <v>0</v>
      </c>
      <c r="V347" t="s">
        <v>2904</v>
      </c>
      <c r="W347" t="s">
        <v>33</v>
      </c>
      <c r="X347" t="s">
        <v>3294</v>
      </c>
      <c r="Y347" t="s">
        <v>91</v>
      </c>
      <c r="Z347" t="s">
        <v>1787</v>
      </c>
      <c r="AA347" t="s">
        <v>1788</v>
      </c>
      <c r="AC347" s="13" t="str">
        <f t="shared" si="62"/>
        <v>000167399</v>
      </c>
      <c r="AD347" t="str">
        <f t="shared" si="63"/>
        <v>04/11/2015</v>
      </c>
      <c r="AE347" t="str">
        <f t="shared" si="64"/>
        <v>04838649000137</v>
      </c>
      <c r="AF347" s="14">
        <f t="shared" si="65"/>
        <v>1338.47</v>
      </c>
      <c r="AG347">
        <f t="shared" si="66"/>
        <v>0</v>
      </c>
      <c r="AH347">
        <f t="shared" si="67"/>
        <v>1</v>
      </c>
      <c r="AI347" s="16">
        <v>6783519</v>
      </c>
      <c r="AJ347" s="16" t="s">
        <v>7401</v>
      </c>
      <c r="AK347" s="16" t="s">
        <v>2867</v>
      </c>
      <c r="AL347" s="16" t="s">
        <v>2874</v>
      </c>
      <c r="AM347" s="16" t="s">
        <v>7193</v>
      </c>
      <c r="AN347">
        <v>1</v>
      </c>
      <c r="AO347" t="e">
        <f>VLOOKUP(TRIM(AL347),'Parcela Dedutivel'!$A$1:$B$65536,2,FALSE)</f>
        <v>#N/A</v>
      </c>
      <c r="AP347" s="15">
        <f t="shared" si="68"/>
        <v>0</v>
      </c>
      <c r="AQ347" s="16">
        <f t="shared" si="69"/>
        <v>0</v>
      </c>
      <c r="AU347" t="s">
        <v>3782</v>
      </c>
      <c r="AV347" s="18">
        <v>42314</v>
      </c>
      <c r="AW347" t="s">
        <v>2818</v>
      </c>
      <c r="AX347" t="str">
        <f t="shared" si="70"/>
        <v>01965363000124</v>
      </c>
      <c r="AY347" s="17">
        <f t="shared" si="71"/>
        <v>64.430000000000007</v>
      </c>
      <c r="AZ347" s="17">
        <f t="shared" si="72"/>
        <v>0</v>
      </c>
      <c r="BB347" t="str">
        <f t="shared" si="73"/>
        <v>06/11/2015;01965363000124;64,43;0,00</v>
      </c>
    </row>
    <row r="348" spans="1:54" x14ac:dyDescent="0.25">
      <c r="A348" t="s">
        <v>26</v>
      </c>
      <c r="B348" t="s">
        <v>3295</v>
      </c>
      <c r="C348">
        <v>42312</v>
      </c>
      <c r="D348" t="s">
        <v>2787</v>
      </c>
      <c r="E348" t="s">
        <v>6979</v>
      </c>
      <c r="F348" t="s">
        <v>29</v>
      </c>
      <c r="G348">
        <v>434.91</v>
      </c>
      <c r="H348">
        <v>434.91</v>
      </c>
      <c r="I348">
        <v>78.28</v>
      </c>
      <c r="J348" t="s">
        <v>30</v>
      </c>
      <c r="K348">
        <v>0</v>
      </c>
      <c r="L348">
        <v>0</v>
      </c>
      <c r="M348" t="s">
        <v>31</v>
      </c>
      <c r="N348">
        <v>0</v>
      </c>
      <c r="O348">
        <v>0</v>
      </c>
      <c r="P348" t="s">
        <v>31</v>
      </c>
      <c r="Q348">
        <v>434.91</v>
      </c>
      <c r="R348">
        <v>7.18</v>
      </c>
      <c r="S348" t="s">
        <v>33</v>
      </c>
      <c r="T348">
        <v>434.91</v>
      </c>
      <c r="U348">
        <v>33.049999999999997</v>
      </c>
      <c r="V348" t="s">
        <v>33</v>
      </c>
      <c r="W348" t="s">
        <v>33</v>
      </c>
      <c r="X348" t="s">
        <v>3296</v>
      </c>
      <c r="Y348" t="s">
        <v>99</v>
      </c>
      <c r="Z348" t="s">
        <v>274</v>
      </c>
      <c r="AA348" t="s">
        <v>275</v>
      </c>
      <c r="AC348" s="13" t="str">
        <f t="shared" si="62"/>
        <v>000167400</v>
      </c>
      <c r="AD348" t="str">
        <f t="shared" si="63"/>
        <v>04/11/2015</v>
      </c>
      <c r="AE348" t="str">
        <f t="shared" si="64"/>
        <v>08285374000102</v>
      </c>
      <c r="AF348" s="14">
        <f t="shared" si="65"/>
        <v>434.91</v>
      </c>
      <c r="AG348">
        <f t="shared" si="66"/>
        <v>0</v>
      </c>
      <c r="AH348">
        <f t="shared" si="67"/>
        <v>1</v>
      </c>
      <c r="AI348" s="16">
        <v>6783519</v>
      </c>
      <c r="AJ348" s="16" t="s">
        <v>7401</v>
      </c>
      <c r="AK348" s="16" t="s">
        <v>2867</v>
      </c>
      <c r="AL348" s="16" t="s">
        <v>2876</v>
      </c>
      <c r="AM348" s="16" t="s">
        <v>7193</v>
      </c>
      <c r="AN348">
        <v>2</v>
      </c>
      <c r="AO348" t="e">
        <f>VLOOKUP(TRIM(AL348),'Parcela Dedutivel'!$A$1:$B$65536,2,FALSE)</f>
        <v>#N/A</v>
      </c>
      <c r="AP348" s="15">
        <f t="shared" si="68"/>
        <v>0</v>
      </c>
      <c r="AQ348" s="16">
        <f t="shared" si="69"/>
        <v>0</v>
      </c>
      <c r="AU348" t="s">
        <v>3785</v>
      </c>
      <c r="AV348" s="18">
        <v>42314</v>
      </c>
      <c r="AW348" t="s">
        <v>3463</v>
      </c>
      <c r="AX348" t="str">
        <f t="shared" si="70"/>
        <v>43375930000566</v>
      </c>
      <c r="AY348" s="17">
        <f t="shared" si="71"/>
        <v>1209.48</v>
      </c>
      <c r="AZ348" s="17">
        <f t="shared" si="72"/>
        <v>0</v>
      </c>
      <c r="BB348" t="str">
        <f t="shared" si="73"/>
        <v>06/11/2015;43375930000566;1209,48;0,00</v>
      </c>
    </row>
    <row r="349" spans="1:54" x14ac:dyDescent="0.25">
      <c r="A349" t="s">
        <v>26</v>
      </c>
      <c r="B349" t="s">
        <v>3297</v>
      </c>
      <c r="C349">
        <v>42312</v>
      </c>
      <c r="D349" t="s">
        <v>3010</v>
      </c>
      <c r="E349" t="s">
        <v>6979</v>
      </c>
      <c r="F349" t="s">
        <v>411</v>
      </c>
      <c r="G349">
        <v>477.78000000000003</v>
      </c>
      <c r="H349">
        <v>386.17</v>
      </c>
      <c r="I349">
        <v>15.450000000000001</v>
      </c>
      <c r="J349" t="s">
        <v>3018</v>
      </c>
      <c r="K349">
        <v>629.77</v>
      </c>
      <c r="L349">
        <v>91.61</v>
      </c>
      <c r="M349" t="s">
        <v>3018</v>
      </c>
      <c r="N349">
        <v>0</v>
      </c>
      <c r="O349">
        <v>0</v>
      </c>
      <c r="P349" t="s">
        <v>31</v>
      </c>
      <c r="Q349">
        <v>386.17</v>
      </c>
      <c r="R349">
        <v>6.37</v>
      </c>
      <c r="S349" t="s">
        <v>33</v>
      </c>
      <c r="T349">
        <v>386.17</v>
      </c>
      <c r="U349">
        <v>29.35</v>
      </c>
      <c r="V349" t="s">
        <v>33</v>
      </c>
      <c r="W349" t="s">
        <v>33</v>
      </c>
      <c r="X349" t="s">
        <v>3298</v>
      </c>
      <c r="Y349" t="s">
        <v>240</v>
      </c>
      <c r="Z349" t="s">
        <v>3019</v>
      </c>
      <c r="AA349" t="s">
        <v>3020</v>
      </c>
      <c r="AC349" s="13" t="str">
        <f t="shared" si="62"/>
        <v>000167401</v>
      </c>
      <c r="AD349" t="str">
        <f t="shared" si="63"/>
        <v>04/11/2015</v>
      </c>
      <c r="AE349" t="str">
        <f t="shared" si="64"/>
        <v>10922926000198</v>
      </c>
      <c r="AF349" s="14">
        <f t="shared" si="65"/>
        <v>477.78000000000003</v>
      </c>
      <c r="AG349">
        <f t="shared" si="66"/>
        <v>534.46500000000003</v>
      </c>
      <c r="AH349">
        <f t="shared" si="67"/>
        <v>1</v>
      </c>
      <c r="AI349" s="16">
        <v>7467528</v>
      </c>
      <c r="AJ349" s="16" t="s">
        <v>7391</v>
      </c>
      <c r="AK349" s="16" t="s">
        <v>2878</v>
      </c>
      <c r="AL349" s="16" t="s">
        <v>1777</v>
      </c>
      <c r="AM349" s="16" t="s">
        <v>7193</v>
      </c>
      <c r="AN349">
        <v>2</v>
      </c>
      <c r="AO349" t="e">
        <f>VLOOKUP(TRIM(AL349),'Parcela Dedutivel'!$A$1:$B$65536,2,FALSE)</f>
        <v>#N/A</v>
      </c>
      <c r="AP349" s="15">
        <f t="shared" si="68"/>
        <v>0</v>
      </c>
      <c r="AQ349" s="16">
        <f t="shared" si="69"/>
        <v>0</v>
      </c>
      <c r="AU349" t="s">
        <v>3788</v>
      </c>
      <c r="AV349" s="18">
        <v>42314</v>
      </c>
      <c r="AW349" t="s">
        <v>3002</v>
      </c>
      <c r="AX349" t="str">
        <f t="shared" si="70"/>
        <v>74404229000209</v>
      </c>
      <c r="AY349" s="17">
        <f t="shared" si="71"/>
        <v>1053</v>
      </c>
      <c r="AZ349" s="17">
        <f t="shared" si="72"/>
        <v>0</v>
      </c>
      <c r="BB349" t="str">
        <f t="shared" si="73"/>
        <v>06/11/2015;74404229000209;1053,00;0,00</v>
      </c>
    </row>
    <row r="350" spans="1:54" x14ac:dyDescent="0.25">
      <c r="A350" t="s">
        <v>26</v>
      </c>
      <c r="B350" t="s">
        <v>3297</v>
      </c>
      <c r="C350">
        <v>42312</v>
      </c>
      <c r="D350" t="s">
        <v>3010</v>
      </c>
      <c r="E350" t="s">
        <v>6979</v>
      </c>
      <c r="F350" t="s">
        <v>411</v>
      </c>
      <c r="G350">
        <v>358.34000000000003</v>
      </c>
      <c r="H350">
        <v>289.63</v>
      </c>
      <c r="I350">
        <v>11.59</v>
      </c>
      <c r="J350" t="s">
        <v>3018</v>
      </c>
      <c r="K350">
        <v>472.33</v>
      </c>
      <c r="L350">
        <v>68.710000000000008</v>
      </c>
      <c r="M350" t="s">
        <v>3018</v>
      </c>
      <c r="N350">
        <v>0</v>
      </c>
      <c r="O350">
        <v>0</v>
      </c>
      <c r="P350" t="s">
        <v>31</v>
      </c>
      <c r="Q350">
        <v>289.63</v>
      </c>
      <c r="R350">
        <v>4.78</v>
      </c>
      <c r="S350" t="s">
        <v>33</v>
      </c>
      <c r="T350">
        <v>289.63</v>
      </c>
      <c r="U350">
        <v>22.01</v>
      </c>
      <c r="V350" t="s">
        <v>33</v>
      </c>
      <c r="W350" t="s">
        <v>33</v>
      </c>
      <c r="X350" t="s">
        <v>3298</v>
      </c>
      <c r="Y350" t="s">
        <v>240</v>
      </c>
      <c r="Z350" t="s">
        <v>3019</v>
      </c>
      <c r="AA350" t="s">
        <v>3020</v>
      </c>
      <c r="AC350" s="13" t="str">
        <f t="shared" si="62"/>
        <v>000167401</v>
      </c>
      <c r="AD350" t="str">
        <f t="shared" si="63"/>
        <v>04/11/2015</v>
      </c>
      <c r="AE350" t="str">
        <f t="shared" si="64"/>
        <v>10922926000198</v>
      </c>
      <c r="AF350" s="14">
        <f t="shared" si="65"/>
        <v>358.34000000000003</v>
      </c>
      <c r="AG350">
        <f t="shared" si="66"/>
        <v>534.46500000000003</v>
      </c>
      <c r="AH350">
        <f t="shared" si="67"/>
        <v>1</v>
      </c>
      <c r="AI350" s="16">
        <v>7467528</v>
      </c>
      <c r="AJ350" s="16" t="s">
        <v>7391</v>
      </c>
      <c r="AK350" s="16" t="s">
        <v>2879</v>
      </c>
      <c r="AL350" s="16" t="s">
        <v>2880</v>
      </c>
      <c r="AM350" s="16" t="s">
        <v>7193</v>
      </c>
      <c r="AN350">
        <v>2</v>
      </c>
      <c r="AO350" t="e">
        <f>VLOOKUP(TRIM(AL350),'Parcela Dedutivel'!$A$1:$B$65536,2,FALSE)</f>
        <v>#N/A</v>
      </c>
      <c r="AP350" s="15">
        <f t="shared" si="68"/>
        <v>0</v>
      </c>
      <c r="AQ350" s="16">
        <f t="shared" si="69"/>
        <v>0</v>
      </c>
      <c r="AU350" t="s">
        <v>3791</v>
      </c>
      <c r="AV350" s="18">
        <v>42314</v>
      </c>
      <c r="AW350" t="s">
        <v>3792</v>
      </c>
      <c r="AX350" t="str">
        <f t="shared" si="70"/>
        <v>35820448001965</v>
      </c>
      <c r="AY350" s="17">
        <f t="shared" si="71"/>
        <v>1402.43</v>
      </c>
      <c r="AZ350" s="17">
        <f t="shared" si="72"/>
        <v>1312.6996250000002</v>
      </c>
      <c r="BB350" t="str">
        <f t="shared" si="73"/>
        <v>06/11/2015;35820448001965;1402,43;1312,70</v>
      </c>
    </row>
    <row r="351" spans="1:54" x14ac:dyDescent="0.25">
      <c r="A351" t="s">
        <v>26</v>
      </c>
      <c r="B351" t="s">
        <v>3297</v>
      </c>
      <c r="C351">
        <v>42312</v>
      </c>
      <c r="D351" t="s">
        <v>3010</v>
      </c>
      <c r="E351" t="s">
        <v>6979</v>
      </c>
      <c r="F351" t="s">
        <v>411</v>
      </c>
      <c r="G351">
        <v>358.34000000000003</v>
      </c>
      <c r="H351">
        <v>289.63</v>
      </c>
      <c r="I351">
        <v>11.59</v>
      </c>
      <c r="J351" t="s">
        <v>3018</v>
      </c>
      <c r="K351">
        <v>472.33</v>
      </c>
      <c r="L351">
        <v>68.710000000000008</v>
      </c>
      <c r="M351" t="s">
        <v>3018</v>
      </c>
      <c r="N351">
        <v>0</v>
      </c>
      <c r="O351">
        <v>0</v>
      </c>
      <c r="P351" t="s">
        <v>31</v>
      </c>
      <c r="Q351">
        <v>289.63</v>
      </c>
      <c r="R351">
        <v>4.78</v>
      </c>
      <c r="S351" t="s">
        <v>33</v>
      </c>
      <c r="T351">
        <v>289.63</v>
      </c>
      <c r="U351">
        <v>22.01</v>
      </c>
      <c r="V351" t="s">
        <v>33</v>
      </c>
      <c r="W351" t="s">
        <v>33</v>
      </c>
      <c r="X351" t="s">
        <v>3298</v>
      </c>
      <c r="Y351" t="s">
        <v>240</v>
      </c>
      <c r="Z351" t="s">
        <v>3019</v>
      </c>
      <c r="AA351" t="s">
        <v>3020</v>
      </c>
      <c r="AC351" s="13" t="str">
        <f t="shared" si="62"/>
        <v>000167401</v>
      </c>
      <c r="AD351" t="str">
        <f t="shared" si="63"/>
        <v>04/11/2015</v>
      </c>
      <c r="AE351" t="str">
        <f t="shared" si="64"/>
        <v>10922926000198</v>
      </c>
      <c r="AF351" s="14">
        <f t="shared" si="65"/>
        <v>358.34000000000003</v>
      </c>
      <c r="AG351">
        <f t="shared" si="66"/>
        <v>534.46500000000003</v>
      </c>
      <c r="AH351">
        <f t="shared" si="67"/>
        <v>1</v>
      </c>
      <c r="AI351" s="16">
        <v>7450840</v>
      </c>
      <c r="AJ351" s="16" t="s">
        <v>7400</v>
      </c>
      <c r="AK351" s="16" t="s">
        <v>2882</v>
      </c>
      <c r="AL351" s="16" t="s">
        <v>2883</v>
      </c>
      <c r="AM351" s="16" t="s">
        <v>7143</v>
      </c>
      <c r="AN351">
        <v>10</v>
      </c>
      <c r="AO351">
        <f>VLOOKUP(TRIM(AL351),'Parcela Dedutivel'!$A$1:$B$65536,2,FALSE)</f>
        <v>0</v>
      </c>
      <c r="AP351" s="15">
        <f t="shared" si="68"/>
        <v>0</v>
      </c>
      <c r="AQ351" s="16">
        <f t="shared" si="69"/>
        <v>0</v>
      </c>
      <c r="AU351" t="s">
        <v>3795</v>
      </c>
      <c r="AV351" s="18">
        <v>42314</v>
      </c>
      <c r="AW351" t="s">
        <v>2574</v>
      </c>
      <c r="AX351" t="str">
        <f t="shared" si="70"/>
        <v>03523188000140</v>
      </c>
      <c r="AY351" s="17">
        <f t="shared" si="71"/>
        <v>1547.01</v>
      </c>
      <c r="AZ351" s="17">
        <f t="shared" si="72"/>
        <v>0</v>
      </c>
      <c r="BB351" t="str">
        <f t="shared" si="73"/>
        <v>06/11/2015;03523188000140;1547,01;0,00</v>
      </c>
    </row>
    <row r="352" spans="1:54" x14ac:dyDescent="0.25">
      <c r="A352" t="s">
        <v>26</v>
      </c>
      <c r="B352" t="s">
        <v>3297</v>
      </c>
      <c r="C352">
        <v>42312</v>
      </c>
      <c r="D352" t="s">
        <v>3010</v>
      </c>
      <c r="E352" t="s">
        <v>6979</v>
      </c>
      <c r="F352" t="s">
        <v>411</v>
      </c>
      <c r="G352">
        <v>65.38</v>
      </c>
      <c r="H352">
        <v>57.65</v>
      </c>
      <c r="I352">
        <v>6.92</v>
      </c>
      <c r="J352" t="s">
        <v>2728</v>
      </c>
      <c r="K352">
        <v>86.18</v>
      </c>
      <c r="L352">
        <v>7.73</v>
      </c>
      <c r="M352" t="s">
        <v>2728</v>
      </c>
      <c r="N352">
        <v>57.65</v>
      </c>
      <c r="O352">
        <v>0</v>
      </c>
      <c r="P352" t="s">
        <v>2788</v>
      </c>
      <c r="Q352">
        <v>57.65</v>
      </c>
      <c r="R352">
        <v>0.95000000000000007</v>
      </c>
      <c r="S352" t="s">
        <v>33</v>
      </c>
      <c r="T352">
        <v>57.65</v>
      </c>
      <c r="U352">
        <v>4.38</v>
      </c>
      <c r="V352" t="s">
        <v>33</v>
      </c>
      <c r="W352" t="s">
        <v>33</v>
      </c>
      <c r="X352" t="s">
        <v>3298</v>
      </c>
      <c r="Y352" t="s">
        <v>3012</v>
      </c>
      <c r="Z352" t="s">
        <v>3013</v>
      </c>
      <c r="AA352" t="s">
        <v>3014</v>
      </c>
      <c r="AC352" s="13" t="str">
        <f t="shared" si="62"/>
        <v>000167401</v>
      </c>
      <c r="AD352" t="str">
        <f t="shared" si="63"/>
        <v>04/11/2015</v>
      </c>
      <c r="AE352" t="str">
        <f t="shared" si="64"/>
        <v>10922926000198</v>
      </c>
      <c r="AF352" s="14">
        <f t="shared" si="65"/>
        <v>65.38</v>
      </c>
      <c r="AG352">
        <f t="shared" si="66"/>
        <v>534.46500000000003</v>
      </c>
      <c r="AH352">
        <f t="shared" si="67"/>
        <v>1</v>
      </c>
      <c r="AI352" s="16">
        <v>7450840</v>
      </c>
      <c r="AJ352" s="16" t="s">
        <v>7400</v>
      </c>
      <c r="AK352" s="16" t="s">
        <v>2885</v>
      </c>
      <c r="AL352" s="16" t="s">
        <v>2886</v>
      </c>
      <c r="AM352" s="16" t="s">
        <v>7143</v>
      </c>
      <c r="AN352">
        <v>3</v>
      </c>
      <c r="AO352">
        <f>VLOOKUP(TRIM(AL352),'Parcela Dedutivel'!$A$1:$B$65536,2,FALSE)</f>
        <v>0</v>
      </c>
      <c r="AP352" s="15">
        <f t="shared" si="68"/>
        <v>0</v>
      </c>
      <c r="AQ352" s="16">
        <f t="shared" si="69"/>
        <v>0</v>
      </c>
      <c r="AU352" t="s">
        <v>3796</v>
      </c>
      <c r="AV352" s="18">
        <v>42314</v>
      </c>
      <c r="AW352" t="s">
        <v>3302</v>
      </c>
      <c r="AX352" t="str">
        <f t="shared" si="70"/>
        <v>09262527000169</v>
      </c>
      <c r="AY352" s="17">
        <f t="shared" si="71"/>
        <v>7498.8400000000011</v>
      </c>
      <c r="AZ352" s="17">
        <f t="shared" si="72"/>
        <v>0</v>
      </c>
      <c r="BB352" t="str">
        <f t="shared" si="73"/>
        <v>06/11/2015;09262527000169;7498,84;0,00</v>
      </c>
    </row>
    <row r="353" spans="1:54" x14ac:dyDescent="0.25">
      <c r="A353" t="s">
        <v>26</v>
      </c>
      <c r="B353" t="s">
        <v>3299</v>
      </c>
      <c r="C353">
        <v>42312</v>
      </c>
      <c r="D353" t="s">
        <v>2787</v>
      </c>
      <c r="E353" t="s">
        <v>6979</v>
      </c>
      <c r="F353" t="s">
        <v>29</v>
      </c>
      <c r="G353">
        <v>501.08000000000004</v>
      </c>
      <c r="H353">
        <v>501.08</v>
      </c>
      <c r="I353">
        <v>90.19</v>
      </c>
      <c r="J353" t="s">
        <v>61</v>
      </c>
      <c r="K353">
        <v>0</v>
      </c>
      <c r="L353">
        <v>0</v>
      </c>
      <c r="M353" t="s">
        <v>31</v>
      </c>
      <c r="N353">
        <v>435.72</v>
      </c>
      <c r="O353">
        <v>65.36</v>
      </c>
      <c r="P353" t="s">
        <v>2788</v>
      </c>
      <c r="Q353">
        <v>435.72</v>
      </c>
      <c r="R353">
        <v>7.19</v>
      </c>
      <c r="S353" t="s">
        <v>33</v>
      </c>
      <c r="T353">
        <v>435.72</v>
      </c>
      <c r="U353">
        <v>33.11</v>
      </c>
      <c r="V353" t="s">
        <v>33</v>
      </c>
      <c r="W353" t="s">
        <v>33</v>
      </c>
      <c r="X353" t="s">
        <v>3300</v>
      </c>
      <c r="Y353" t="s">
        <v>91</v>
      </c>
      <c r="Z353" t="s">
        <v>2524</v>
      </c>
      <c r="AA353" t="s">
        <v>2525</v>
      </c>
      <c r="AC353" s="13" t="str">
        <f t="shared" si="62"/>
        <v>000167402</v>
      </c>
      <c r="AD353" t="str">
        <f t="shared" si="63"/>
        <v>04/11/2015</v>
      </c>
      <c r="AE353" t="str">
        <f t="shared" si="64"/>
        <v>00622992000199</v>
      </c>
      <c r="AF353" s="14">
        <f t="shared" si="65"/>
        <v>501.08000000000004</v>
      </c>
      <c r="AG353">
        <f t="shared" si="66"/>
        <v>0</v>
      </c>
      <c r="AH353">
        <f t="shared" si="67"/>
        <v>1</v>
      </c>
      <c r="AI353" s="16">
        <v>6806648</v>
      </c>
      <c r="AJ353" s="16" t="s">
        <v>7402</v>
      </c>
      <c r="AK353" s="16" t="s">
        <v>2888</v>
      </c>
      <c r="AL353" s="16" t="s">
        <v>231</v>
      </c>
      <c r="AM353" s="16" t="s">
        <v>7143</v>
      </c>
      <c r="AN353">
        <v>7</v>
      </c>
      <c r="AO353" t="e">
        <f>VLOOKUP(TRIM(AL353),'Parcela Dedutivel'!$A$1:$B$65536,2,FALSE)</f>
        <v>#N/A</v>
      </c>
      <c r="AP353" s="15">
        <f t="shared" si="68"/>
        <v>0</v>
      </c>
      <c r="AQ353" s="16">
        <f t="shared" si="69"/>
        <v>0</v>
      </c>
      <c r="AU353" t="s">
        <v>3803</v>
      </c>
      <c r="AV353" s="18">
        <v>42314</v>
      </c>
      <c r="AW353" t="s">
        <v>3804</v>
      </c>
      <c r="AX353" t="str">
        <f t="shared" si="70"/>
        <v>08241708000146</v>
      </c>
      <c r="AY353" s="17">
        <f t="shared" si="71"/>
        <v>195.64</v>
      </c>
      <c r="AZ353" s="17">
        <f t="shared" si="72"/>
        <v>9.3486000000000011</v>
      </c>
      <c r="BB353" t="str">
        <f t="shared" si="73"/>
        <v>06/11/2015;08241708000146;195,64;9,35</v>
      </c>
    </row>
    <row r="354" spans="1:54" x14ac:dyDescent="0.25">
      <c r="A354" t="s">
        <v>26</v>
      </c>
      <c r="B354" t="s">
        <v>3301</v>
      </c>
      <c r="C354">
        <v>42312</v>
      </c>
      <c r="D354" t="s">
        <v>2787</v>
      </c>
      <c r="E354" t="s">
        <v>6979</v>
      </c>
      <c r="F354" t="s">
        <v>29</v>
      </c>
      <c r="G354">
        <v>287.43</v>
      </c>
      <c r="H354">
        <v>249.94</v>
      </c>
      <c r="I354">
        <v>44.99</v>
      </c>
      <c r="J354" t="s">
        <v>61</v>
      </c>
      <c r="K354">
        <v>0</v>
      </c>
      <c r="L354">
        <v>0</v>
      </c>
      <c r="M354" t="s">
        <v>31</v>
      </c>
      <c r="N354">
        <v>249.94</v>
      </c>
      <c r="O354">
        <v>37.49</v>
      </c>
      <c r="P354" t="s">
        <v>2788</v>
      </c>
      <c r="Q354">
        <v>249.94</v>
      </c>
      <c r="R354">
        <v>4.12</v>
      </c>
      <c r="S354" t="s">
        <v>33</v>
      </c>
      <c r="T354">
        <v>249.94</v>
      </c>
      <c r="U354">
        <v>19</v>
      </c>
      <c r="V354" t="s">
        <v>33</v>
      </c>
      <c r="W354" t="s">
        <v>33</v>
      </c>
      <c r="X354" t="s">
        <v>3302</v>
      </c>
      <c r="Y354" t="s">
        <v>91</v>
      </c>
      <c r="Z354" t="s">
        <v>3125</v>
      </c>
      <c r="AA354" t="s">
        <v>3126</v>
      </c>
      <c r="AC354" s="13" t="str">
        <f t="shared" si="62"/>
        <v>000167403</v>
      </c>
      <c r="AD354" t="str">
        <f t="shared" si="63"/>
        <v>04/11/2015</v>
      </c>
      <c r="AE354" t="str">
        <f t="shared" si="64"/>
        <v>09262527000169</v>
      </c>
      <c r="AF354" s="14">
        <f t="shared" si="65"/>
        <v>287.43</v>
      </c>
      <c r="AG354">
        <f t="shared" si="66"/>
        <v>0</v>
      </c>
      <c r="AH354">
        <f t="shared" si="67"/>
        <v>1</v>
      </c>
      <c r="AI354" s="16">
        <v>6826233</v>
      </c>
      <c r="AJ354" s="16" t="s">
        <v>7403</v>
      </c>
      <c r="AK354" s="16" t="s">
        <v>2890</v>
      </c>
      <c r="AL354" s="16" t="s">
        <v>2894</v>
      </c>
      <c r="AM354" s="16" t="s">
        <v>7143</v>
      </c>
      <c r="AN354">
        <v>10000</v>
      </c>
      <c r="AO354">
        <f>VLOOKUP(TRIM(AL354),'Parcela Dedutivel'!$A$1:$B$65536,2,FALSE)</f>
        <v>0</v>
      </c>
      <c r="AP354" s="15">
        <f t="shared" si="68"/>
        <v>0</v>
      </c>
      <c r="AQ354" s="16">
        <f t="shared" si="69"/>
        <v>0</v>
      </c>
      <c r="AU354" t="s">
        <v>3807</v>
      </c>
      <c r="AV354" s="18">
        <v>42314</v>
      </c>
      <c r="AW354" t="s">
        <v>3808</v>
      </c>
      <c r="AX354" t="str">
        <f t="shared" si="70"/>
        <v>19326565000191</v>
      </c>
      <c r="AY354" s="17">
        <f t="shared" si="71"/>
        <v>1166.5800000000002</v>
      </c>
      <c r="AZ354" s="17">
        <f t="shared" si="72"/>
        <v>0</v>
      </c>
      <c r="BB354" t="str">
        <f t="shared" si="73"/>
        <v>06/11/2015;19326565000191;1166,58;0,00</v>
      </c>
    </row>
    <row r="355" spans="1:54" x14ac:dyDescent="0.25">
      <c r="A355" t="s">
        <v>26</v>
      </c>
      <c r="B355" t="s">
        <v>3301</v>
      </c>
      <c r="C355">
        <v>42312</v>
      </c>
      <c r="D355" t="s">
        <v>2787</v>
      </c>
      <c r="E355" t="s">
        <v>6979</v>
      </c>
      <c r="F355" t="s">
        <v>29</v>
      </c>
      <c r="G355">
        <v>763.82</v>
      </c>
      <c r="H355">
        <v>664.19</v>
      </c>
      <c r="I355">
        <v>119.55</v>
      </c>
      <c r="J355" t="s">
        <v>61</v>
      </c>
      <c r="K355">
        <v>0</v>
      </c>
      <c r="L355">
        <v>0</v>
      </c>
      <c r="M355" t="s">
        <v>31</v>
      </c>
      <c r="N355">
        <v>664.19</v>
      </c>
      <c r="O355">
        <v>99.63</v>
      </c>
      <c r="P355" t="s">
        <v>2788</v>
      </c>
      <c r="Q355">
        <v>664.19</v>
      </c>
      <c r="R355">
        <v>10.96</v>
      </c>
      <c r="S355" t="s">
        <v>33</v>
      </c>
      <c r="T355">
        <v>664.19</v>
      </c>
      <c r="U355">
        <v>50.480000000000004</v>
      </c>
      <c r="V355" t="s">
        <v>33</v>
      </c>
      <c r="W355" t="s">
        <v>33</v>
      </c>
      <c r="X355" t="s">
        <v>3302</v>
      </c>
      <c r="Y355" t="s">
        <v>91</v>
      </c>
      <c r="Z355" t="s">
        <v>1783</v>
      </c>
      <c r="AA355" t="s">
        <v>1784</v>
      </c>
      <c r="AC355" s="13" t="str">
        <f t="shared" si="62"/>
        <v>000167403</v>
      </c>
      <c r="AD355" t="str">
        <f t="shared" si="63"/>
        <v>04/11/2015</v>
      </c>
      <c r="AE355" t="str">
        <f t="shared" si="64"/>
        <v>09262527000169</v>
      </c>
      <c r="AF355" s="14">
        <f t="shared" si="65"/>
        <v>763.82</v>
      </c>
      <c r="AG355">
        <f t="shared" si="66"/>
        <v>0</v>
      </c>
      <c r="AH355">
        <f t="shared" si="67"/>
        <v>1</v>
      </c>
      <c r="AI355" s="16">
        <v>6826233</v>
      </c>
      <c r="AJ355" s="16" t="s">
        <v>7403</v>
      </c>
      <c r="AK355" s="16" t="s">
        <v>2890</v>
      </c>
      <c r="AL355" s="16" t="s">
        <v>2892</v>
      </c>
      <c r="AM355" s="16" t="s">
        <v>7143</v>
      </c>
      <c r="AN355">
        <v>3000</v>
      </c>
      <c r="AO355">
        <f>VLOOKUP(TRIM(AL355),'Parcela Dedutivel'!$A$1:$B$65536,2,FALSE)</f>
        <v>0</v>
      </c>
      <c r="AP355" s="15">
        <f t="shared" si="68"/>
        <v>0</v>
      </c>
      <c r="AQ355" s="16">
        <f t="shared" si="69"/>
        <v>0</v>
      </c>
      <c r="AU355" t="s">
        <v>3809</v>
      </c>
      <c r="AV355" s="18">
        <v>42314</v>
      </c>
      <c r="AW355" t="s">
        <v>1377</v>
      </c>
      <c r="AX355" t="str">
        <f t="shared" si="70"/>
        <v>07760479000103</v>
      </c>
      <c r="AY355" s="17">
        <f t="shared" si="71"/>
        <v>5336.08</v>
      </c>
      <c r="AZ355" s="17">
        <f t="shared" si="72"/>
        <v>871.19820000000004</v>
      </c>
      <c r="BB355" t="str">
        <f t="shared" si="73"/>
        <v>06/11/2015;07760479000103;5336,08;871,20</v>
      </c>
    </row>
    <row r="356" spans="1:54" x14ac:dyDescent="0.25">
      <c r="A356" t="s">
        <v>26</v>
      </c>
      <c r="B356" t="s">
        <v>3301</v>
      </c>
      <c r="C356">
        <v>42312</v>
      </c>
      <c r="D356" t="s">
        <v>2787</v>
      </c>
      <c r="E356" t="s">
        <v>6979</v>
      </c>
      <c r="F356" t="s">
        <v>29</v>
      </c>
      <c r="G356">
        <v>1538.96</v>
      </c>
      <c r="H356">
        <v>1338.23</v>
      </c>
      <c r="I356">
        <v>240.88</v>
      </c>
      <c r="J356" t="s">
        <v>61</v>
      </c>
      <c r="K356">
        <v>0</v>
      </c>
      <c r="L356">
        <v>0</v>
      </c>
      <c r="M356" t="s">
        <v>31</v>
      </c>
      <c r="N356">
        <v>1338.23</v>
      </c>
      <c r="O356">
        <v>200.73000000000002</v>
      </c>
      <c r="P356" t="s">
        <v>2788</v>
      </c>
      <c r="Q356">
        <v>1338.23</v>
      </c>
      <c r="R356">
        <v>22.080000000000002</v>
      </c>
      <c r="S356" t="s">
        <v>33</v>
      </c>
      <c r="T356">
        <v>1338.23</v>
      </c>
      <c r="U356">
        <v>101.71000000000001</v>
      </c>
      <c r="V356" t="s">
        <v>33</v>
      </c>
      <c r="W356" t="s">
        <v>33</v>
      </c>
      <c r="X356" t="s">
        <v>3302</v>
      </c>
      <c r="Y356" t="s">
        <v>91</v>
      </c>
      <c r="Z356" t="s">
        <v>304</v>
      </c>
      <c r="AA356" t="s">
        <v>305</v>
      </c>
      <c r="AC356" s="13" t="str">
        <f t="shared" si="62"/>
        <v>000167403</v>
      </c>
      <c r="AD356" t="str">
        <f t="shared" si="63"/>
        <v>04/11/2015</v>
      </c>
      <c r="AE356" t="str">
        <f t="shared" si="64"/>
        <v>09262527000169</v>
      </c>
      <c r="AF356" s="14">
        <f t="shared" si="65"/>
        <v>1538.96</v>
      </c>
      <c r="AG356">
        <f t="shared" si="66"/>
        <v>0</v>
      </c>
      <c r="AH356">
        <f t="shared" si="67"/>
        <v>1</v>
      </c>
      <c r="AI356" s="16">
        <v>7450840</v>
      </c>
      <c r="AJ356" s="16" t="s">
        <v>7400</v>
      </c>
      <c r="AK356" s="16" t="s">
        <v>2896</v>
      </c>
      <c r="AL356" s="16" t="s">
        <v>2897</v>
      </c>
      <c r="AM356" s="16" t="s">
        <v>7143</v>
      </c>
      <c r="AN356">
        <v>35</v>
      </c>
      <c r="AO356">
        <f>VLOOKUP(TRIM(AL356),'Parcela Dedutivel'!$A$1:$B$65536,2,FALSE)</f>
        <v>0</v>
      </c>
      <c r="AP356" s="15">
        <f t="shared" si="68"/>
        <v>0</v>
      </c>
      <c r="AQ356" s="16">
        <f t="shared" si="69"/>
        <v>0</v>
      </c>
      <c r="AU356" t="s">
        <v>3812</v>
      </c>
      <c r="AV356" s="18">
        <v>42314</v>
      </c>
      <c r="AW356" t="s">
        <v>3813</v>
      </c>
      <c r="AX356" t="str">
        <f t="shared" si="70"/>
        <v>50925890000110</v>
      </c>
      <c r="AY356" s="17">
        <f t="shared" si="71"/>
        <v>125.14000000000001</v>
      </c>
      <c r="AZ356" s="17">
        <f t="shared" si="72"/>
        <v>2.80192</v>
      </c>
      <c r="BB356" t="str">
        <f t="shared" si="73"/>
        <v>06/11/2015;50925890000110;125,14;2,80</v>
      </c>
    </row>
    <row r="357" spans="1:54" x14ac:dyDescent="0.25">
      <c r="A357" t="s">
        <v>26</v>
      </c>
      <c r="B357" t="s">
        <v>3301</v>
      </c>
      <c r="C357">
        <v>42312</v>
      </c>
      <c r="D357" t="s">
        <v>2787</v>
      </c>
      <c r="E357" t="s">
        <v>6979</v>
      </c>
      <c r="F357" t="s">
        <v>29</v>
      </c>
      <c r="G357">
        <v>560.14</v>
      </c>
      <c r="H357">
        <v>487.08</v>
      </c>
      <c r="I357">
        <v>87.67</v>
      </c>
      <c r="J357" t="s">
        <v>61</v>
      </c>
      <c r="K357">
        <v>0</v>
      </c>
      <c r="L357">
        <v>0</v>
      </c>
      <c r="M357" t="s">
        <v>31</v>
      </c>
      <c r="N357">
        <v>487.08</v>
      </c>
      <c r="O357">
        <v>73.06</v>
      </c>
      <c r="P357" t="s">
        <v>2788</v>
      </c>
      <c r="Q357">
        <v>487.08</v>
      </c>
      <c r="R357">
        <v>8.0400000000000009</v>
      </c>
      <c r="S357" t="s">
        <v>33</v>
      </c>
      <c r="T357">
        <v>487.08</v>
      </c>
      <c r="U357">
        <v>37.020000000000003</v>
      </c>
      <c r="V357" t="s">
        <v>33</v>
      </c>
      <c r="W357" t="s">
        <v>33</v>
      </c>
      <c r="X357" t="s">
        <v>3302</v>
      </c>
      <c r="Y357" t="s">
        <v>91</v>
      </c>
      <c r="Z357" t="s">
        <v>1785</v>
      </c>
      <c r="AA357" t="s">
        <v>1786</v>
      </c>
      <c r="AC357" s="13" t="str">
        <f t="shared" si="62"/>
        <v>000167403</v>
      </c>
      <c r="AD357" t="str">
        <f t="shared" si="63"/>
        <v>04/11/2015</v>
      </c>
      <c r="AE357" t="str">
        <f t="shared" si="64"/>
        <v>09262527000169</v>
      </c>
      <c r="AF357" s="14">
        <f t="shared" si="65"/>
        <v>560.14</v>
      </c>
      <c r="AG357">
        <f t="shared" si="66"/>
        <v>0</v>
      </c>
      <c r="AH357">
        <f t="shared" si="67"/>
        <v>1</v>
      </c>
      <c r="AI357" s="16">
        <v>7450840</v>
      </c>
      <c r="AJ357" s="16" t="s">
        <v>7400</v>
      </c>
      <c r="AK357" s="16" t="s">
        <v>2899</v>
      </c>
      <c r="AL357" s="16" t="s">
        <v>2900</v>
      </c>
      <c r="AM357" s="16" t="s">
        <v>7143</v>
      </c>
      <c r="AN357">
        <v>43</v>
      </c>
      <c r="AO357">
        <f>VLOOKUP(TRIM(AL357),'Parcela Dedutivel'!$A$1:$B$65536,2,FALSE)</f>
        <v>6.7622399999999999E-2</v>
      </c>
      <c r="AP357" s="15">
        <f t="shared" si="68"/>
        <v>6.7622399999999999E-2</v>
      </c>
      <c r="AQ357" s="16">
        <f t="shared" si="69"/>
        <v>2.9077631999999998</v>
      </c>
      <c r="AU357" t="s">
        <v>3816</v>
      </c>
      <c r="AV357" s="18">
        <v>42314</v>
      </c>
      <c r="AW357" t="s">
        <v>784</v>
      </c>
      <c r="AX357" t="str">
        <f t="shared" si="70"/>
        <v>87497368000195</v>
      </c>
      <c r="AY357" s="17">
        <f t="shared" si="71"/>
        <v>157.70000000000002</v>
      </c>
      <c r="AZ357" s="17">
        <f t="shared" si="72"/>
        <v>0.2104</v>
      </c>
      <c r="BB357" t="str">
        <f t="shared" si="73"/>
        <v>06/11/2015;87497368000195;157,70;0,21</v>
      </c>
    </row>
    <row r="358" spans="1:54" x14ac:dyDescent="0.25">
      <c r="A358" t="s">
        <v>26</v>
      </c>
      <c r="B358" t="s">
        <v>3301</v>
      </c>
      <c r="C358">
        <v>42312</v>
      </c>
      <c r="D358" t="s">
        <v>2787</v>
      </c>
      <c r="E358" t="s">
        <v>6979</v>
      </c>
      <c r="F358" t="s">
        <v>29</v>
      </c>
      <c r="G358">
        <v>197.41</v>
      </c>
      <c r="H358">
        <v>171.66</v>
      </c>
      <c r="I358">
        <v>30.900000000000002</v>
      </c>
      <c r="J358" t="s">
        <v>61</v>
      </c>
      <c r="K358">
        <v>0</v>
      </c>
      <c r="L358">
        <v>0</v>
      </c>
      <c r="M358" t="s">
        <v>31</v>
      </c>
      <c r="N358">
        <v>171.66</v>
      </c>
      <c r="O358">
        <v>25.75</v>
      </c>
      <c r="P358" t="s">
        <v>2788</v>
      </c>
      <c r="Q358">
        <v>171.66</v>
      </c>
      <c r="R358">
        <v>2.83</v>
      </c>
      <c r="S358" t="s">
        <v>33</v>
      </c>
      <c r="T358">
        <v>171.66</v>
      </c>
      <c r="U358">
        <v>13.05</v>
      </c>
      <c r="V358" t="s">
        <v>33</v>
      </c>
      <c r="W358" t="s">
        <v>33</v>
      </c>
      <c r="X358" t="s">
        <v>3302</v>
      </c>
      <c r="Y358" t="s">
        <v>91</v>
      </c>
      <c r="Z358" t="s">
        <v>120</v>
      </c>
      <c r="AA358" t="s">
        <v>121</v>
      </c>
      <c r="AC358" s="13" t="str">
        <f t="shared" si="62"/>
        <v>000167403</v>
      </c>
      <c r="AD358" t="str">
        <f t="shared" si="63"/>
        <v>04/11/2015</v>
      </c>
      <c r="AE358" t="str">
        <f t="shared" si="64"/>
        <v>09262527000169</v>
      </c>
      <c r="AF358" s="14">
        <f t="shared" si="65"/>
        <v>197.41</v>
      </c>
      <c r="AG358">
        <f t="shared" si="66"/>
        <v>0</v>
      </c>
      <c r="AH358">
        <f t="shared" si="67"/>
        <v>1</v>
      </c>
      <c r="AI358" s="16">
        <v>6811371</v>
      </c>
      <c r="AJ358" s="16" t="s">
        <v>7404</v>
      </c>
      <c r="AK358" s="16" t="s">
        <v>2902</v>
      </c>
      <c r="AL358" s="16" t="s">
        <v>2906</v>
      </c>
      <c r="AM358" s="16" t="s">
        <v>7143</v>
      </c>
      <c r="AN358">
        <v>7500</v>
      </c>
      <c r="AO358" t="e">
        <f>VLOOKUP(TRIM(AL358),'Parcela Dedutivel'!$A$1:$B$65536,2,FALSE)</f>
        <v>#N/A</v>
      </c>
      <c r="AP358" s="15">
        <f t="shared" si="68"/>
        <v>0</v>
      </c>
      <c r="AQ358" s="16">
        <f t="shared" si="69"/>
        <v>0</v>
      </c>
      <c r="AU358" t="s">
        <v>3819</v>
      </c>
      <c r="AV358" s="18">
        <v>42314</v>
      </c>
      <c r="AW358" t="s">
        <v>1493</v>
      </c>
      <c r="AX358" t="str">
        <f t="shared" si="70"/>
        <v>59104760000353</v>
      </c>
      <c r="AY358" s="17">
        <f t="shared" si="71"/>
        <v>109.97</v>
      </c>
      <c r="AZ358" s="17">
        <f t="shared" si="72"/>
        <v>0</v>
      </c>
      <c r="BB358" t="str">
        <f t="shared" si="73"/>
        <v>06/11/2015;59104760000353;109,97;0,00</v>
      </c>
    </row>
    <row r="359" spans="1:54" x14ac:dyDescent="0.25">
      <c r="A359" t="s">
        <v>26</v>
      </c>
      <c r="B359" t="s">
        <v>3301</v>
      </c>
      <c r="C359">
        <v>42312</v>
      </c>
      <c r="D359" t="s">
        <v>2787</v>
      </c>
      <c r="E359" t="s">
        <v>6979</v>
      </c>
      <c r="F359" t="s">
        <v>29</v>
      </c>
      <c r="G359">
        <v>456.93</v>
      </c>
      <c r="H359">
        <v>397.33</v>
      </c>
      <c r="I359">
        <v>71.52</v>
      </c>
      <c r="J359" t="s">
        <v>61</v>
      </c>
      <c r="K359">
        <v>0</v>
      </c>
      <c r="L359">
        <v>0</v>
      </c>
      <c r="M359" t="s">
        <v>31</v>
      </c>
      <c r="N359">
        <v>397.33</v>
      </c>
      <c r="O359">
        <v>59.6</v>
      </c>
      <c r="P359" t="s">
        <v>2788</v>
      </c>
      <c r="Q359">
        <v>397.33</v>
      </c>
      <c r="R359">
        <v>6.5600000000000005</v>
      </c>
      <c r="S359" t="s">
        <v>33</v>
      </c>
      <c r="T359">
        <v>397.33</v>
      </c>
      <c r="U359">
        <v>30.2</v>
      </c>
      <c r="V359" t="s">
        <v>33</v>
      </c>
      <c r="W359" t="s">
        <v>33</v>
      </c>
      <c r="X359" t="s">
        <v>3302</v>
      </c>
      <c r="Y359" t="s">
        <v>91</v>
      </c>
      <c r="Z359" t="s">
        <v>296</v>
      </c>
      <c r="AA359" t="s">
        <v>297</v>
      </c>
      <c r="AC359" s="13" t="str">
        <f t="shared" si="62"/>
        <v>000167403</v>
      </c>
      <c r="AD359" t="str">
        <f t="shared" si="63"/>
        <v>04/11/2015</v>
      </c>
      <c r="AE359" t="str">
        <f t="shared" si="64"/>
        <v>09262527000169</v>
      </c>
      <c r="AF359" s="14">
        <f t="shared" si="65"/>
        <v>456.93</v>
      </c>
      <c r="AG359">
        <f t="shared" si="66"/>
        <v>0</v>
      </c>
      <c r="AH359">
        <f t="shared" si="67"/>
        <v>1</v>
      </c>
      <c r="AI359" s="16">
        <v>6806798</v>
      </c>
      <c r="AJ359" s="16" t="s">
        <v>7405</v>
      </c>
      <c r="AK359" s="16" t="s">
        <v>2908</v>
      </c>
      <c r="AL359" s="16" t="s">
        <v>2909</v>
      </c>
      <c r="AM359" s="16" t="s">
        <v>7215</v>
      </c>
      <c r="AN359">
        <v>83700</v>
      </c>
      <c r="AO359">
        <f>VLOOKUP(TRIM(AL359),'Parcela Dedutivel'!$A$1:$B$65536,2,FALSE)</f>
        <v>0</v>
      </c>
      <c r="AP359" s="15">
        <f t="shared" si="68"/>
        <v>0</v>
      </c>
      <c r="AQ359" s="16">
        <f t="shared" si="69"/>
        <v>0</v>
      </c>
      <c r="AU359" t="s">
        <v>3822</v>
      </c>
      <c r="AV359" s="18">
        <v>42314</v>
      </c>
      <c r="AW359" t="s">
        <v>3823</v>
      </c>
      <c r="AX359" t="str">
        <f t="shared" si="70"/>
        <v>46127262000112</v>
      </c>
      <c r="AY359" s="17">
        <f t="shared" si="71"/>
        <v>804.12</v>
      </c>
      <c r="AZ359" s="17">
        <f t="shared" si="72"/>
        <v>0</v>
      </c>
      <c r="BB359" t="str">
        <f t="shared" si="73"/>
        <v>06/11/2015;46127262000112;804,12;0,00</v>
      </c>
    </row>
    <row r="360" spans="1:54" x14ac:dyDescent="0.25">
      <c r="A360" t="s">
        <v>26</v>
      </c>
      <c r="B360" t="s">
        <v>3301</v>
      </c>
      <c r="C360">
        <v>42312</v>
      </c>
      <c r="D360" t="s">
        <v>2787</v>
      </c>
      <c r="E360" t="s">
        <v>6979</v>
      </c>
      <c r="F360" t="s">
        <v>29</v>
      </c>
      <c r="G360">
        <v>781.15</v>
      </c>
      <c r="H360">
        <v>679.26</v>
      </c>
      <c r="I360">
        <v>122.27</v>
      </c>
      <c r="J360" t="s">
        <v>61</v>
      </c>
      <c r="K360">
        <v>0</v>
      </c>
      <c r="L360">
        <v>0</v>
      </c>
      <c r="M360" t="s">
        <v>31</v>
      </c>
      <c r="N360">
        <v>679.26</v>
      </c>
      <c r="O360">
        <v>101.89</v>
      </c>
      <c r="P360" t="s">
        <v>2788</v>
      </c>
      <c r="Q360">
        <v>679.26</v>
      </c>
      <c r="R360">
        <v>11.21</v>
      </c>
      <c r="S360" t="s">
        <v>33</v>
      </c>
      <c r="T360">
        <v>679.26</v>
      </c>
      <c r="U360">
        <v>51.620000000000005</v>
      </c>
      <c r="V360" t="s">
        <v>33</v>
      </c>
      <c r="W360" t="s">
        <v>33</v>
      </c>
      <c r="X360" t="s">
        <v>3302</v>
      </c>
      <c r="Y360" t="s">
        <v>91</v>
      </c>
      <c r="Z360" t="s">
        <v>1777</v>
      </c>
      <c r="AA360" t="s">
        <v>1778</v>
      </c>
      <c r="AC360" s="13" t="str">
        <f t="shared" si="62"/>
        <v>000167403</v>
      </c>
      <c r="AD360" t="str">
        <f t="shared" si="63"/>
        <v>04/11/2015</v>
      </c>
      <c r="AE360" t="str">
        <f t="shared" si="64"/>
        <v>09262527000169</v>
      </c>
      <c r="AF360" s="14">
        <f t="shared" si="65"/>
        <v>781.15</v>
      </c>
      <c r="AG360">
        <f t="shared" si="66"/>
        <v>0</v>
      </c>
      <c r="AH360">
        <f t="shared" si="67"/>
        <v>1</v>
      </c>
      <c r="AI360" s="16">
        <v>6789021</v>
      </c>
      <c r="AJ360" s="16" t="s">
        <v>7406</v>
      </c>
      <c r="AK360" s="16" t="s">
        <v>2911</v>
      </c>
      <c r="AL360" s="16" t="s">
        <v>168</v>
      </c>
      <c r="AM360" s="16" t="s">
        <v>7143</v>
      </c>
      <c r="AN360">
        <v>13</v>
      </c>
      <c r="AO360" t="e">
        <f>VLOOKUP(TRIM(AL360),'Parcela Dedutivel'!$A$1:$B$65536,2,FALSE)</f>
        <v>#N/A</v>
      </c>
      <c r="AP360" s="15">
        <f t="shared" si="68"/>
        <v>0</v>
      </c>
      <c r="AQ360" s="16">
        <f t="shared" si="69"/>
        <v>0</v>
      </c>
      <c r="AU360" t="s">
        <v>3826</v>
      </c>
      <c r="AV360" s="18">
        <v>42314</v>
      </c>
      <c r="AW360" t="s">
        <v>3827</v>
      </c>
      <c r="AX360" t="str">
        <f t="shared" si="70"/>
        <v>01377724000464</v>
      </c>
      <c r="AY360" s="17">
        <f t="shared" si="71"/>
        <v>280.82</v>
      </c>
      <c r="AZ360" s="17">
        <f t="shared" si="72"/>
        <v>0</v>
      </c>
      <c r="BB360" t="str">
        <f t="shared" si="73"/>
        <v>06/11/2015;01377724000464;280,82;0,00</v>
      </c>
    </row>
    <row r="361" spans="1:54" x14ac:dyDescent="0.25">
      <c r="A361" t="s">
        <v>26</v>
      </c>
      <c r="B361" t="s">
        <v>3303</v>
      </c>
      <c r="C361">
        <v>42312</v>
      </c>
      <c r="D361" t="s">
        <v>2787</v>
      </c>
      <c r="E361" t="s">
        <v>6979</v>
      </c>
      <c r="F361" t="s">
        <v>29</v>
      </c>
      <c r="G361">
        <v>3962.52</v>
      </c>
      <c r="H361">
        <v>3962.52</v>
      </c>
      <c r="I361">
        <v>713.25</v>
      </c>
      <c r="J361" t="s">
        <v>1297</v>
      </c>
      <c r="K361">
        <v>0</v>
      </c>
      <c r="L361">
        <v>0</v>
      </c>
      <c r="M361" t="s">
        <v>31</v>
      </c>
      <c r="N361">
        <v>3773.83</v>
      </c>
      <c r="O361">
        <v>188.69</v>
      </c>
      <c r="P361" t="s">
        <v>2788</v>
      </c>
      <c r="Q361">
        <v>3773.83</v>
      </c>
      <c r="R361">
        <v>62.27</v>
      </c>
      <c r="S361" t="s">
        <v>33</v>
      </c>
      <c r="T361">
        <v>3773.83</v>
      </c>
      <c r="U361">
        <v>286.81</v>
      </c>
      <c r="V361" t="s">
        <v>33</v>
      </c>
      <c r="W361" t="s">
        <v>33</v>
      </c>
      <c r="X361" t="s">
        <v>1384</v>
      </c>
      <c r="Y361" t="s">
        <v>1240</v>
      </c>
      <c r="Z361" t="s">
        <v>1388</v>
      </c>
      <c r="AA361" t="s">
        <v>1389</v>
      </c>
      <c r="AC361" s="13" t="str">
        <f t="shared" si="62"/>
        <v>000167404</v>
      </c>
      <c r="AD361" t="str">
        <f t="shared" si="63"/>
        <v>04/11/2015</v>
      </c>
      <c r="AE361" t="str">
        <f t="shared" si="64"/>
        <v>96195615000190</v>
      </c>
      <c r="AF361" s="14">
        <f t="shared" si="65"/>
        <v>3962.52</v>
      </c>
      <c r="AG361">
        <f t="shared" si="66"/>
        <v>0</v>
      </c>
      <c r="AH361">
        <f t="shared" si="67"/>
        <v>1</v>
      </c>
      <c r="AI361" s="16">
        <v>6782957</v>
      </c>
      <c r="AJ361" s="16" t="s">
        <v>7407</v>
      </c>
      <c r="AK361" s="16" t="s">
        <v>2915</v>
      </c>
      <c r="AL361" s="16" t="s">
        <v>2917</v>
      </c>
      <c r="AM361" s="16" t="s">
        <v>7215</v>
      </c>
      <c r="AN361">
        <v>20000</v>
      </c>
      <c r="AO361">
        <f>VLOOKUP(TRIM(AL361),'Parcela Dedutivel'!$A$1:$B$65536,2,FALSE)</f>
        <v>0</v>
      </c>
      <c r="AP361" s="15">
        <f t="shared" si="68"/>
        <v>0</v>
      </c>
      <c r="AQ361" s="16">
        <f t="shared" si="69"/>
        <v>0</v>
      </c>
      <c r="AU361" t="s">
        <v>3828</v>
      </c>
      <c r="AV361" s="18">
        <v>42314</v>
      </c>
      <c r="AW361" t="s">
        <v>3830</v>
      </c>
      <c r="AX361" t="str">
        <f t="shared" si="70"/>
        <v>03783408000175</v>
      </c>
      <c r="AY361" s="17">
        <f t="shared" si="71"/>
        <v>2529.6000000000004</v>
      </c>
      <c r="AZ361" s="17">
        <f t="shared" si="72"/>
        <v>0</v>
      </c>
      <c r="BB361" t="str">
        <f t="shared" si="73"/>
        <v>06/11/2015;03783408000175;2529,60;0,00</v>
      </c>
    </row>
    <row r="362" spans="1:54" x14ac:dyDescent="0.25">
      <c r="A362" t="s">
        <v>26</v>
      </c>
      <c r="B362" t="s">
        <v>3304</v>
      </c>
      <c r="C362">
        <v>42312</v>
      </c>
      <c r="D362" t="s">
        <v>2817</v>
      </c>
      <c r="E362" t="s">
        <v>6979</v>
      </c>
      <c r="F362" t="s">
        <v>393</v>
      </c>
      <c r="G362">
        <v>125.01</v>
      </c>
      <c r="H362">
        <v>148.79</v>
      </c>
      <c r="I362">
        <v>17.850000000000001</v>
      </c>
      <c r="J362" t="s">
        <v>307</v>
      </c>
      <c r="K362">
        <v>0</v>
      </c>
      <c r="L362">
        <v>0</v>
      </c>
      <c r="M362" t="s">
        <v>31</v>
      </c>
      <c r="N362">
        <v>129.38</v>
      </c>
      <c r="O362">
        <v>19.41</v>
      </c>
      <c r="P362" t="s">
        <v>2788</v>
      </c>
      <c r="Q362">
        <v>129.38</v>
      </c>
      <c r="R362">
        <v>2.13</v>
      </c>
      <c r="S362" t="s">
        <v>33</v>
      </c>
      <c r="T362">
        <v>129.38</v>
      </c>
      <c r="U362">
        <v>9.83</v>
      </c>
      <c r="V362" t="s">
        <v>33</v>
      </c>
      <c r="W362" t="s">
        <v>33</v>
      </c>
      <c r="X362" t="s">
        <v>3086</v>
      </c>
      <c r="Y362" t="s">
        <v>91</v>
      </c>
      <c r="Z362" t="s">
        <v>3087</v>
      </c>
      <c r="AA362" t="s">
        <v>3088</v>
      </c>
      <c r="AC362" s="13" t="str">
        <f t="shared" si="62"/>
        <v>000167405</v>
      </c>
      <c r="AD362" t="str">
        <f t="shared" si="63"/>
        <v>04/11/2015</v>
      </c>
      <c r="AE362" t="str">
        <f t="shared" si="64"/>
        <v>39490024000101</v>
      </c>
      <c r="AF362" s="14">
        <f t="shared" si="65"/>
        <v>125.01</v>
      </c>
      <c r="AG362">
        <f t="shared" si="66"/>
        <v>9.9411000000000005</v>
      </c>
      <c r="AH362">
        <f t="shared" si="67"/>
        <v>1</v>
      </c>
      <c r="AI362" s="16">
        <v>6806798</v>
      </c>
      <c r="AJ362" s="16" t="s">
        <v>7405</v>
      </c>
      <c r="AK362" s="16" t="s">
        <v>2919</v>
      </c>
      <c r="AL362" s="16" t="s">
        <v>2922</v>
      </c>
      <c r="AM362" s="16" t="s">
        <v>7143</v>
      </c>
      <c r="AN362">
        <v>1000</v>
      </c>
      <c r="AO362">
        <f>VLOOKUP(TRIM(AL362),'Parcela Dedutivel'!$A$1:$B$65536,2,FALSE)</f>
        <v>0</v>
      </c>
      <c r="AP362" s="15">
        <f t="shared" si="68"/>
        <v>0</v>
      </c>
      <c r="AQ362" s="16">
        <f t="shared" si="69"/>
        <v>0</v>
      </c>
      <c r="AU362" t="s">
        <v>3835</v>
      </c>
      <c r="AV362" s="18">
        <v>42314</v>
      </c>
      <c r="AW362" t="s">
        <v>3006</v>
      </c>
      <c r="AX362" t="str">
        <f t="shared" si="70"/>
        <v>76487032000125</v>
      </c>
      <c r="AY362" s="17">
        <f t="shared" si="71"/>
        <v>7791.66</v>
      </c>
      <c r="AZ362" s="17">
        <f t="shared" si="72"/>
        <v>0</v>
      </c>
      <c r="BB362" t="str">
        <f t="shared" si="73"/>
        <v>06/11/2015;76487032000125;7791,66;0,00</v>
      </c>
    </row>
    <row r="363" spans="1:54" x14ac:dyDescent="0.25">
      <c r="A363" t="s">
        <v>26</v>
      </c>
      <c r="B363" t="s">
        <v>3306</v>
      </c>
      <c r="C363">
        <v>42312</v>
      </c>
      <c r="D363" t="s">
        <v>2804</v>
      </c>
      <c r="E363" t="s">
        <v>6979</v>
      </c>
      <c r="F363" t="s">
        <v>29</v>
      </c>
      <c r="G363">
        <v>83.29</v>
      </c>
      <c r="H363">
        <v>72.430000000000007</v>
      </c>
      <c r="I363">
        <v>13.040000000000001</v>
      </c>
      <c r="J363" t="s">
        <v>30</v>
      </c>
      <c r="K363">
        <v>0</v>
      </c>
      <c r="L363">
        <v>0</v>
      </c>
      <c r="M363" t="s">
        <v>31</v>
      </c>
      <c r="N363">
        <v>72.430000000000007</v>
      </c>
      <c r="O363">
        <v>10.86</v>
      </c>
      <c r="P363" t="s">
        <v>2788</v>
      </c>
      <c r="Q363">
        <v>72.430000000000007</v>
      </c>
      <c r="R363">
        <v>1.2</v>
      </c>
      <c r="S363" t="s">
        <v>33</v>
      </c>
      <c r="T363">
        <v>72.430000000000007</v>
      </c>
      <c r="U363">
        <v>5.5</v>
      </c>
      <c r="V363" t="s">
        <v>33</v>
      </c>
      <c r="W363" t="s">
        <v>33</v>
      </c>
      <c r="X363" t="s">
        <v>2965</v>
      </c>
      <c r="Y363" t="s">
        <v>96</v>
      </c>
      <c r="Z363" t="s">
        <v>3307</v>
      </c>
      <c r="AA363" t="s">
        <v>3308</v>
      </c>
      <c r="AC363" s="13" t="str">
        <f t="shared" si="62"/>
        <v>000167407</v>
      </c>
      <c r="AD363" t="str">
        <f t="shared" si="63"/>
        <v>04/11/2015</v>
      </c>
      <c r="AE363" t="str">
        <f t="shared" si="64"/>
        <v>04337168000652</v>
      </c>
      <c r="AF363" s="14">
        <f t="shared" si="65"/>
        <v>83.29</v>
      </c>
      <c r="AG363">
        <f t="shared" si="66"/>
        <v>0</v>
      </c>
      <c r="AH363">
        <f t="shared" si="67"/>
        <v>1</v>
      </c>
      <c r="AI363" s="16">
        <v>6806798</v>
      </c>
      <c r="AJ363" s="16" t="s">
        <v>7405</v>
      </c>
      <c r="AK363" s="16" t="s">
        <v>2919</v>
      </c>
      <c r="AL363" s="16" t="s">
        <v>2920</v>
      </c>
      <c r="AM363" s="16" t="s">
        <v>7143</v>
      </c>
      <c r="AN363">
        <v>2000</v>
      </c>
      <c r="AO363">
        <f>VLOOKUP(TRIM(AL363),'Parcela Dedutivel'!$A$1:$B$65536,2,FALSE)</f>
        <v>0</v>
      </c>
      <c r="AP363" s="15">
        <f t="shared" si="68"/>
        <v>0</v>
      </c>
      <c r="AQ363" s="16">
        <f t="shared" si="69"/>
        <v>0</v>
      </c>
      <c r="AU363" t="s">
        <v>3836</v>
      </c>
      <c r="AV363" s="18">
        <v>42314</v>
      </c>
      <c r="AW363" t="s">
        <v>3357</v>
      </c>
      <c r="AX363" t="str">
        <f t="shared" si="70"/>
        <v>04337168000148</v>
      </c>
      <c r="AY363" s="17">
        <f t="shared" si="71"/>
        <v>122.5</v>
      </c>
      <c r="AZ363" s="17">
        <f t="shared" si="72"/>
        <v>0</v>
      </c>
      <c r="BB363" t="str">
        <f t="shared" si="73"/>
        <v>06/11/2015;04337168000148;122,50;0,00</v>
      </c>
    </row>
    <row r="364" spans="1:54" x14ac:dyDescent="0.25">
      <c r="A364" t="s">
        <v>26</v>
      </c>
      <c r="B364" t="s">
        <v>3309</v>
      </c>
      <c r="C364">
        <v>42312</v>
      </c>
      <c r="D364" t="s">
        <v>2817</v>
      </c>
      <c r="E364" t="s">
        <v>6979</v>
      </c>
      <c r="F364" t="s">
        <v>179</v>
      </c>
      <c r="G364">
        <v>1021.7900000000001</v>
      </c>
      <c r="H364">
        <v>1021.7900000000001</v>
      </c>
      <c r="I364">
        <v>122.61</v>
      </c>
      <c r="J364" t="s">
        <v>30</v>
      </c>
      <c r="K364">
        <v>0</v>
      </c>
      <c r="L364">
        <v>0</v>
      </c>
      <c r="M364" t="s">
        <v>31</v>
      </c>
      <c r="N364">
        <v>0</v>
      </c>
      <c r="O364">
        <v>0</v>
      </c>
      <c r="P364" t="s">
        <v>31</v>
      </c>
      <c r="Q364">
        <v>1021.7900000000001</v>
      </c>
      <c r="R364">
        <v>16.86</v>
      </c>
      <c r="S364" t="s">
        <v>33</v>
      </c>
      <c r="T364">
        <v>1021.7900000000001</v>
      </c>
      <c r="U364">
        <v>77.66</v>
      </c>
      <c r="V364" t="s">
        <v>33</v>
      </c>
      <c r="W364" t="s">
        <v>33</v>
      </c>
      <c r="X364" t="s">
        <v>3173</v>
      </c>
      <c r="Y364" t="s">
        <v>1378</v>
      </c>
      <c r="Z364" t="s">
        <v>3310</v>
      </c>
      <c r="AA364" t="s">
        <v>3311</v>
      </c>
      <c r="AC364" s="13" t="str">
        <f t="shared" si="62"/>
        <v>000167408</v>
      </c>
      <c r="AD364" t="str">
        <f t="shared" si="63"/>
        <v>04/11/2015</v>
      </c>
      <c r="AE364" t="str">
        <f t="shared" si="64"/>
        <v>01942223000130</v>
      </c>
      <c r="AF364" s="14">
        <f t="shared" si="65"/>
        <v>1021.7900000000001</v>
      </c>
      <c r="AG364">
        <f t="shared" si="66"/>
        <v>0</v>
      </c>
      <c r="AH364">
        <f t="shared" si="67"/>
        <v>1</v>
      </c>
      <c r="AI364" s="16">
        <v>7539729</v>
      </c>
      <c r="AJ364" s="16" t="s">
        <v>7408</v>
      </c>
      <c r="AK364" s="16" t="s">
        <v>2924</v>
      </c>
      <c r="AL364" s="16" t="s">
        <v>2927</v>
      </c>
      <c r="AM364" s="16" t="s">
        <v>7193</v>
      </c>
      <c r="AN364">
        <v>2</v>
      </c>
      <c r="AO364" t="e">
        <f>VLOOKUP(TRIM(AL364),'Parcela Dedutivel'!$A$1:$B$65536,2,FALSE)</f>
        <v>#N/A</v>
      </c>
      <c r="AP364" s="15">
        <f t="shared" si="68"/>
        <v>0</v>
      </c>
      <c r="AQ364" s="16">
        <f t="shared" si="69"/>
        <v>0</v>
      </c>
      <c r="AU364" t="s">
        <v>3837</v>
      </c>
      <c r="AV364" s="18">
        <v>42314</v>
      </c>
      <c r="AW364" t="s">
        <v>3838</v>
      </c>
      <c r="AX364" t="str">
        <f t="shared" si="70"/>
        <v>55728224000106</v>
      </c>
      <c r="AY364" s="17">
        <f t="shared" si="71"/>
        <v>518.91</v>
      </c>
      <c r="AZ364" s="17">
        <f t="shared" si="72"/>
        <v>0</v>
      </c>
      <c r="BB364" t="str">
        <f t="shared" si="73"/>
        <v>06/11/2015;55728224000106;518,91;0,00</v>
      </c>
    </row>
    <row r="365" spans="1:54" x14ac:dyDescent="0.25">
      <c r="A365" t="s">
        <v>26</v>
      </c>
      <c r="B365" t="s">
        <v>3312</v>
      </c>
      <c r="C365">
        <v>42312</v>
      </c>
      <c r="D365" t="s">
        <v>2804</v>
      </c>
      <c r="E365" t="s">
        <v>6979</v>
      </c>
      <c r="F365" t="s">
        <v>29</v>
      </c>
      <c r="G365">
        <v>79.349999999999994</v>
      </c>
      <c r="H365">
        <v>69</v>
      </c>
      <c r="I365">
        <v>12.42</v>
      </c>
      <c r="J365" t="s">
        <v>30</v>
      </c>
      <c r="K365">
        <v>0</v>
      </c>
      <c r="L365">
        <v>0</v>
      </c>
      <c r="M365" t="s">
        <v>31</v>
      </c>
      <c r="N365">
        <v>69</v>
      </c>
      <c r="O365">
        <v>10.35</v>
      </c>
      <c r="P365" t="s">
        <v>2788</v>
      </c>
      <c r="Q365">
        <v>69</v>
      </c>
      <c r="R365">
        <v>1.1400000000000001</v>
      </c>
      <c r="S365" t="s">
        <v>33</v>
      </c>
      <c r="T365">
        <v>69</v>
      </c>
      <c r="U365">
        <v>5.24</v>
      </c>
      <c r="V365" t="s">
        <v>33</v>
      </c>
      <c r="W365" t="s">
        <v>33</v>
      </c>
      <c r="X365" t="s">
        <v>3313</v>
      </c>
      <c r="Y365" t="s">
        <v>91</v>
      </c>
      <c r="Z365" t="s">
        <v>3314</v>
      </c>
      <c r="AA365" t="s">
        <v>3315</v>
      </c>
      <c r="AC365" s="13" t="str">
        <f t="shared" si="62"/>
        <v>000167409</v>
      </c>
      <c r="AD365" t="str">
        <f t="shared" si="63"/>
        <v>04/11/2015</v>
      </c>
      <c r="AE365" t="str">
        <f t="shared" si="64"/>
        <v>01192333000394</v>
      </c>
      <c r="AF365" s="14">
        <f t="shared" si="65"/>
        <v>79.349999999999994</v>
      </c>
      <c r="AG365">
        <f t="shared" si="66"/>
        <v>0</v>
      </c>
      <c r="AH365">
        <f t="shared" si="67"/>
        <v>1</v>
      </c>
      <c r="AI365" s="16">
        <v>6784148</v>
      </c>
      <c r="AJ365" s="16" t="s">
        <v>7409</v>
      </c>
      <c r="AK365" s="16" t="s">
        <v>2929</v>
      </c>
      <c r="AL365" s="16" t="s">
        <v>2931</v>
      </c>
      <c r="AM365" s="16" t="s">
        <v>7143</v>
      </c>
      <c r="AN365">
        <v>275000</v>
      </c>
      <c r="AO365">
        <f>VLOOKUP(TRIM(AL365),'Parcela Dedutivel'!$A$1:$B$65536,2,FALSE)</f>
        <v>0.22619747999999998</v>
      </c>
      <c r="AP365" s="15">
        <f t="shared" si="68"/>
        <v>0.22619747999999998</v>
      </c>
      <c r="AQ365" s="16">
        <f t="shared" si="69"/>
        <v>62204.306999999993</v>
      </c>
      <c r="AU365" t="s">
        <v>3841</v>
      </c>
      <c r="AV365" s="18">
        <v>42314</v>
      </c>
      <c r="AW365" t="s">
        <v>3098</v>
      </c>
      <c r="AX365" t="str">
        <f t="shared" si="70"/>
        <v>76487032000206</v>
      </c>
      <c r="AY365" s="17">
        <f t="shared" si="71"/>
        <v>15236.11</v>
      </c>
      <c r="AZ365" s="17">
        <f t="shared" si="72"/>
        <v>0</v>
      </c>
      <c r="BB365" t="str">
        <f t="shared" si="73"/>
        <v>06/11/2015;76487032000206;15236,11;0,00</v>
      </c>
    </row>
    <row r="366" spans="1:54" x14ac:dyDescent="0.25">
      <c r="A366" t="s">
        <v>26</v>
      </c>
      <c r="B366" t="s">
        <v>3316</v>
      </c>
      <c r="C366">
        <v>42312</v>
      </c>
      <c r="D366" t="s">
        <v>2841</v>
      </c>
      <c r="E366" t="s">
        <v>6979</v>
      </c>
      <c r="F366" t="s">
        <v>393</v>
      </c>
      <c r="G366">
        <v>808.2</v>
      </c>
      <c r="H366">
        <v>808.2</v>
      </c>
      <c r="I366">
        <v>32.33</v>
      </c>
      <c r="J366" t="s">
        <v>61</v>
      </c>
      <c r="K366">
        <v>0</v>
      </c>
      <c r="L366">
        <v>0</v>
      </c>
      <c r="M366" t="s">
        <v>31</v>
      </c>
      <c r="N366">
        <v>734.73</v>
      </c>
      <c r="O366">
        <v>73.47</v>
      </c>
      <c r="P366" t="s">
        <v>2788</v>
      </c>
      <c r="Q366">
        <v>734.73</v>
      </c>
      <c r="R366">
        <v>12.120000000000001</v>
      </c>
      <c r="S366" t="s">
        <v>33</v>
      </c>
      <c r="T366">
        <v>734.73</v>
      </c>
      <c r="U366">
        <v>55.84</v>
      </c>
      <c r="V366" t="s">
        <v>33</v>
      </c>
      <c r="W366" t="s">
        <v>33</v>
      </c>
      <c r="X366" t="s">
        <v>3317</v>
      </c>
      <c r="Y366" t="s">
        <v>73</v>
      </c>
      <c r="Z366" t="s">
        <v>3318</v>
      </c>
      <c r="AA366" t="s">
        <v>3319</v>
      </c>
      <c r="AC366" s="13" t="str">
        <f t="shared" si="62"/>
        <v>000167410</v>
      </c>
      <c r="AD366" t="str">
        <f t="shared" si="63"/>
        <v>04/11/2015</v>
      </c>
      <c r="AE366" t="str">
        <f t="shared" si="64"/>
        <v>33791591000111</v>
      </c>
      <c r="AF366" s="14">
        <f t="shared" si="65"/>
        <v>808.2</v>
      </c>
      <c r="AG366">
        <f t="shared" si="66"/>
        <v>0</v>
      </c>
      <c r="AH366">
        <f t="shared" si="67"/>
        <v>1</v>
      </c>
      <c r="AI366" s="16">
        <v>240660</v>
      </c>
      <c r="AJ366" s="16" t="s">
        <v>7410</v>
      </c>
      <c r="AK366" s="16" t="s">
        <v>2933</v>
      </c>
      <c r="AL366" s="16" t="s">
        <v>2935</v>
      </c>
      <c r="AM366" s="16" t="s">
        <v>7143</v>
      </c>
      <c r="AN366">
        <v>1</v>
      </c>
      <c r="AO366" t="e">
        <f>VLOOKUP(TRIM(AL366),'Parcela Dedutivel'!$A$1:$B$65536,2,FALSE)</f>
        <v>#N/A</v>
      </c>
      <c r="AP366" s="15">
        <f t="shared" si="68"/>
        <v>0</v>
      </c>
      <c r="AQ366" s="16">
        <f t="shared" si="69"/>
        <v>0</v>
      </c>
      <c r="AU366" t="s">
        <v>3843</v>
      </c>
      <c r="AV366" s="18">
        <v>42314</v>
      </c>
      <c r="AW366" t="s">
        <v>1493</v>
      </c>
      <c r="AX366" t="str">
        <f t="shared" si="70"/>
        <v>59104760000353</v>
      </c>
      <c r="AY366" s="17">
        <f t="shared" si="71"/>
        <v>5730.8300000000008</v>
      </c>
      <c r="AZ366" s="17">
        <f t="shared" si="72"/>
        <v>0.11130000000000001</v>
      </c>
      <c r="BB366" t="str">
        <f t="shared" si="73"/>
        <v>06/11/2015;59104760000353;5730,83;0,11</v>
      </c>
    </row>
    <row r="367" spans="1:54" x14ac:dyDescent="0.25">
      <c r="A367" t="s">
        <v>26</v>
      </c>
      <c r="B367" t="s">
        <v>3320</v>
      </c>
      <c r="C367">
        <v>42312</v>
      </c>
      <c r="D367" t="s">
        <v>2817</v>
      </c>
      <c r="E367" t="s">
        <v>6979</v>
      </c>
      <c r="F367" t="s">
        <v>172</v>
      </c>
      <c r="G367">
        <v>1689.35</v>
      </c>
      <c r="H367">
        <v>1469</v>
      </c>
      <c r="I367">
        <v>58.76</v>
      </c>
      <c r="J367" t="s">
        <v>780</v>
      </c>
      <c r="K367">
        <v>0</v>
      </c>
      <c r="L367">
        <v>0</v>
      </c>
      <c r="M367" t="s">
        <v>31</v>
      </c>
      <c r="N367">
        <v>1469</v>
      </c>
      <c r="O367">
        <v>220.35</v>
      </c>
      <c r="P367" t="s">
        <v>2788</v>
      </c>
      <c r="Q367">
        <v>1469</v>
      </c>
      <c r="R367">
        <v>24.240000000000002</v>
      </c>
      <c r="S367" t="s">
        <v>33</v>
      </c>
      <c r="T367">
        <v>1469</v>
      </c>
      <c r="U367">
        <v>111.64</v>
      </c>
      <c r="V367" t="s">
        <v>33</v>
      </c>
      <c r="W367" t="s">
        <v>33</v>
      </c>
      <c r="X367" t="s">
        <v>3321</v>
      </c>
      <c r="Y367" t="s">
        <v>91</v>
      </c>
      <c r="Z367" t="s">
        <v>3144</v>
      </c>
      <c r="AA367" t="s">
        <v>3145</v>
      </c>
      <c r="AC367" s="13" t="str">
        <f t="shared" si="62"/>
        <v>000167411</v>
      </c>
      <c r="AD367" t="str">
        <f t="shared" si="63"/>
        <v>04/11/2015</v>
      </c>
      <c r="AE367" t="str">
        <f t="shared" si="64"/>
        <v>07175725001050</v>
      </c>
      <c r="AF367" s="14">
        <f t="shared" si="65"/>
        <v>1689.35</v>
      </c>
      <c r="AG367">
        <f t="shared" si="66"/>
        <v>0</v>
      </c>
      <c r="AH367">
        <f t="shared" si="67"/>
        <v>1</v>
      </c>
      <c r="AI367" s="16">
        <v>7450840</v>
      </c>
      <c r="AJ367" s="16" t="s">
        <v>7400</v>
      </c>
      <c r="AK367" s="16" t="s">
        <v>2937</v>
      </c>
      <c r="AL367" s="16" t="s">
        <v>2938</v>
      </c>
      <c r="AM367" s="16" t="s">
        <v>7143</v>
      </c>
      <c r="AN367">
        <v>105</v>
      </c>
      <c r="AO367">
        <f>VLOOKUP(TRIM(AL367),'Parcela Dedutivel'!$A$1:$B$65536,2,FALSE)</f>
        <v>7.7483999999999997E-2</v>
      </c>
      <c r="AP367" s="15">
        <f t="shared" si="68"/>
        <v>7.7483999999999997E-2</v>
      </c>
      <c r="AQ367" s="16">
        <f t="shared" si="69"/>
        <v>8.1358199999999989</v>
      </c>
      <c r="AU367" t="s">
        <v>3850</v>
      </c>
      <c r="AV367" s="18">
        <v>42314</v>
      </c>
      <c r="AW367" t="s">
        <v>3851</v>
      </c>
      <c r="AX367" t="str">
        <f t="shared" si="70"/>
        <v>07358761000169</v>
      </c>
      <c r="AY367" s="17">
        <f t="shared" si="71"/>
        <v>2973.67</v>
      </c>
      <c r="AZ367" s="17">
        <f t="shared" si="72"/>
        <v>0</v>
      </c>
      <c r="BB367" t="str">
        <f t="shared" si="73"/>
        <v>06/11/2015;07358761000169;2973,67;0,00</v>
      </c>
    </row>
    <row r="368" spans="1:54" x14ac:dyDescent="0.25">
      <c r="A368" t="s">
        <v>26</v>
      </c>
      <c r="B368" t="s">
        <v>3322</v>
      </c>
      <c r="C368">
        <v>42312</v>
      </c>
      <c r="D368" t="s">
        <v>2787</v>
      </c>
      <c r="E368" t="s">
        <v>6979</v>
      </c>
      <c r="F368" t="s">
        <v>29</v>
      </c>
      <c r="G368">
        <v>9535.119999999999</v>
      </c>
      <c r="H368">
        <v>8291.41</v>
      </c>
      <c r="I368">
        <v>1492.45</v>
      </c>
      <c r="J368" t="s">
        <v>61</v>
      </c>
      <c r="K368">
        <v>0</v>
      </c>
      <c r="L368">
        <v>0</v>
      </c>
      <c r="M368" t="s">
        <v>31</v>
      </c>
      <c r="N368">
        <v>8291.41</v>
      </c>
      <c r="O368">
        <v>1243.71</v>
      </c>
      <c r="P368" t="s">
        <v>2788</v>
      </c>
      <c r="Q368">
        <v>8291.41</v>
      </c>
      <c r="R368">
        <v>136.81</v>
      </c>
      <c r="S368" t="s">
        <v>33</v>
      </c>
      <c r="T368">
        <v>8291.41</v>
      </c>
      <c r="U368">
        <v>630.15</v>
      </c>
      <c r="V368" t="s">
        <v>33</v>
      </c>
      <c r="W368" t="s">
        <v>33</v>
      </c>
      <c r="X368" t="s">
        <v>641</v>
      </c>
      <c r="Y368" t="s">
        <v>91</v>
      </c>
      <c r="Z368" t="s">
        <v>1785</v>
      </c>
      <c r="AA368" t="s">
        <v>1786</v>
      </c>
      <c r="AC368" s="13" t="str">
        <f t="shared" si="62"/>
        <v>000167412</v>
      </c>
      <c r="AD368" t="str">
        <f t="shared" si="63"/>
        <v>04/11/2015</v>
      </c>
      <c r="AE368" t="str">
        <f t="shared" si="64"/>
        <v>59578948000414</v>
      </c>
      <c r="AF368" s="14">
        <f t="shared" si="65"/>
        <v>9535.119999999999</v>
      </c>
      <c r="AG368">
        <f t="shared" si="66"/>
        <v>0</v>
      </c>
      <c r="AH368">
        <f t="shared" si="67"/>
        <v>1</v>
      </c>
      <c r="AI368" s="16">
        <v>6792393</v>
      </c>
      <c r="AJ368" s="16" t="s">
        <v>7411</v>
      </c>
      <c r="AK368" s="16" t="s">
        <v>2940</v>
      </c>
      <c r="AL368" s="16" t="s">
        <v>1329</v>
      </c>
      <c r="AM368" s="16" t="s">
        <v>7193</v>
      </c>
      <c r="AN368">
        <v>10</v>
      </c>
      <c r="AO368" t="e">
        <f>VLOOKUP(TRIM(AL368),'Parcela Dedutivel'!$A$1:$B$65536,2,FALSE)</f>
        <v>#N/A</v>
      </c>
      <c r="AP368" s="15">
        <f t="shared" si="68"/>
        <v>0</v>
      </c>
      <c r="AQ368" s="16">
        <f t="shared" si="69"/>
        <v>0</v>
      </c>
      <c r="AU368" t="s">
        <v>3854</v>
      </c>
      <c r="AV368" s="18">
        <v>42314</v>
      </c>
      <c r="AW368" t="s">
        <v>3856</v>
      </c>
      <c r="AX368" t="str">
        <f t="shared" si="70"/>
        <v>07358761005128</v>
      </c>
      <c r="AY368" s="17">
        <f t="shared" si="71"/>
        <v>1814.75</v>
      </c>
      <c r="AZ368" s="17">
        <f t="shared" si="72"/>
        <v>0</v>
      </c>
      <c r="BB368" t="str">
        <f t="shared" si="73"/>
        <v>06/11/2015;07358761005128;1814,75;0,00</v>
      </c>
    </row>
    <row r="369" spans="1:54" x14ac:dyDescent="0.25">
      <c r="A369" t="s">
        <v>26</v>
      </c>
      <c r="B369" t="s">
        <v>3322</v>
      </c>
      <c r="C369">
        <v>42312</v>
      </c>
      <c r="D369" t="s">
        <v>2787</v>
      </c>
      <c r="E369" t="s">
        <v>6979</v>
      </c>
      <c r="F369" t="s">
        <v>29</v>
      </c>
      <c r="G369">
        <v>2492.87</v>
      </c>
      <c r="H369">
        <v>2077.39</v>
      </c>
      <c r="I369">
        <v>373.93</v>
      </c>
      <c r="J369" t="s">
        <v>61</v>
      </c>
      <c r="K369">
        <v>0</v>
      </c>
      <c r="L369">
        <v>0</v>
      </c>
      <c r="M369" t="s">
        <v>31</v>
      </c>
      <c r="N369">
        <v>2077.39</v>
      </c>
      <c r="O369">
        <v>415.48</v>
      </c>
      <c r="P369" t="s">
        <v>2788</v>
      </c>
      <c r="Q369">
        <v>2077.39</v>
      </c>
      <c r="R369">
        <v>34.28</v>
      </c>
      <c r="S369" t="s">
        <v>33</v>
      </c>
      <c r="T369">
        <v>2077.39</v>
      </c>
      <c r="U369">
        <v>157.88</v>
      </c>
      <c r="V369" t="s">
        <v>33</v>
      </c>
      <c r="W369" t="s">
        <v>33</v>
      </c>
      <c r="X369" t="s">
        <v>641</v>
      </c>
      <c r="Y369" t="s">
        <v>642</v>
      </c>
      <c r="Z369" t="s">
        <v>643</v>
      </c>
      <c r="AA369" t="s">
        <v>644</v>
      </c>
      <c r="AC369" s="13" t="str">
        <f t="shared" si="62"/>
        <v>000167412</v>
      </c>
      <c r="AD369" t="str">
        <f t="shared" si="63"/>
        <v>04/11/2015</v>
      </c>
      <c r="AE369" t="str">
        <f t="shared" si="64"/>
        <v>59578948000414</v>
      </c>
      <c r="AF369" s="14">
        <f t="shared" si="65"/>
        <v>2492.87</v>
      </c>
      <c r="AG369">
        <f t="shared" si="66"/>
        <v>0</v>
      </c>
      <c r="AH369">
        <f t="shared" si="67"/>
        <v>1</v>
      </c>
      <c r="AI369" s="16">
        <v>7450840</v>
      </c>
      <c r="AJ369" s="16" t="s">
        <v>7400</v>
      </c>
      <c r="AK369" s="16" t="s">
        <v>2942</v>
      </c>
      <c r="AL369" s="16" t="s">
        <v>2943</v>
      </c>
      <c r="AM369" s="16" t="s">
        <v>7143</v>
      </c>
      <c r="AN369">
        <v>30</v>
      </c>
      <c r="AO369">
        <f>VLOOKUP(TRIM(AL369),'Parcela Dedutivel'!$A$1:$B$65536,2,FALSE)</f>
        <v>0</v>
      </c>
      <c r="AP369" s="15">
        <f t="shared" si="68"/>
        <v>0</v>
      </c>
      <c r="AQ369" s="16">
        <f t="shared" si="69"/>
        <v>0</v>
      </c>
      <c r="AU369" t="s">
        <v>3859</v>
      </c>
      <c r="AV369" s="18">
        <v>42314</v>
      </c>
      <c r="AW369" t="s">
        <v>3744</v>
      </c>
      <c r="AX369" t="str">
        <f t="shared" si="70"/>
        <v>74404229001019</v>
      </c>
      <c r="AY369" s="17">
        <f t="shared" si="71"/>
        <v>4810</v>
      </c>
      <c r="AZ369" s="17">
        <f t="shared" si="72"/>
        <v>0</v>
      </c>
      <c r="BB369" t="str">
        <f t="shared" si="73"/>
        <v>06/11/2015;74404229001019;4810,00;0,00</v>
      </c>
    </row>
    <row r="370" spans="1:54" x14ac:dyDescent="0.25">
      <c r="A370" t="s">
        <v>26</v>
      </c>
      <c r="B370" t="s">
        <v>3322</v>
      </c>
      <c r="C370">
        <v>42312</v>
      </c>
      <c r="D370" t="s">
        <v>2787</v>
      </c>
      <c r="E370" t="s">
        <v>6979</v>
      </c>
      <c r="F370" t="s">
        <v>29</v>
      </c>
      <c r="G370">
        <v>12683.980000000001</v>
      </c>
      <c r="H370">
        <v>11029.550000000001</v>
      </c>
      <c r="I370">
        <v>1985.32</v>
      </c>
      <c r="J370" t="s">
        <v>61</v>
      </c>
      <c r="K370">
        <v>0</v>
      </c>
      <c r="L370">
        <v>0</v>
      </c>
      <c r="M370" t="s">
        <v>31</v>
      </c>
      <c r="N370">
        <v>11029.550000000001</v>
      </c>
      <c r="O370">
        <v>1654.43</v>
      </c>
      <c r="P370" t="s">
        <v>2788</v>
      </c>
      <c r="Q370">
        <v>11029.550000000001</v>
      </c>
      <c r="R370">
        <v>181.99</v>
      </c>
      <c r="S370" t="s">
        <v>33</v>
      </c>
      <c r="T370">
        <v>11029.550000000001</v>
      </c>
      <c r="U370">
        <v>838.25</v>
      </c>
      <c r="V370" t="s">
        <v>33</v>
      </c>
      <c r="W370" t="s">
        <v>33</v>
      </c>
      <c r="X370" t="s">
        <v>641</v>
      </c>
      <c r="Y370" t="s">
        <v>91</v>
      </c>
      <c r="Z370" t="s">
        <v>1789</v>
      </c>
      <c r="AA370" t="s">
        <v>1790</v>
      </c>
      <c r="AC370" s="13" t="str">
        <f t="shared" si="62"/>
        <v>000167412</v>
      </c>
      <c r="AD370" t="str">
        <f t="shared" si="63"/>
        <v>04/11/2015</v>
      </c>
      <c r="AE370" t="str">
        <f t="shared" si="64"/>
        <v>59578948000414</v>
      </c>
      <c r="AF370" s="14">
        <f t="shared" si="65"/>
        <v>12683.980000000001</v>
      </c>
      <c r="AG370">
        <f t="shared" si="66"/>
        <v>0</v>
      </c>
      <c r="AH370">
        <f t="shared" si="67"/>
        <v>1</v>
      </c>
      <c r="AI370" s="16">
        <v>6791105</v>
      </c>
      <c r="AJ370" s="16" t="s">
        <v>7412</v>
      </c>
      <c r="AK370" s="16" t="s">
        <v>2945</v>
      </c>
      <c r="AL370" s="16" t="s">
        <v>2946</v>
      </c>
      <c r="AM370" s="16" t="s">
        <v>7143</v>
      </c>
      <c r="AN370">
        <v>4000</v>
      </c>
      <c r="AO370">
        <f>VLOOKUP(TRIM(AL370),'Parcela Dedutivel'!$A$1:$B$65536,2,FALSE)</f>
        <v>0</v>
      </c>
      <c r="AP370" s="15">
        <f t="shared" si="68"/>
        <v>0</v>
      </c>
      <c r="AQ370" s="16">
        <f t="shared" si="69"/>
        <v>0</v>
      </c>
      <c r="AU370" t="s">
        <v>3862</v>
      </c>
      <c r="AV370" s="18">
        <v>42314</v>
      </c>
      <c r="AW370" t="s">
        <v>295</v>
      </c>
      <c r="AX370" t="str">
        <f t="shared" si="70"/>
        <v>02195445000108</v>
      </c>
      <c r="AY370" s="17">
        <f t="shared" si="71"/>
        <v>9287.75</v>
      </c>
      <c r="AZ370" s="17">
        <f t="shared" si="72"/>
        <v>0</v>
      </c>
      <c r="BB370" t="str">
        <f t="shared" si="73"/>
        <v>06/11/2015;02195445000108;9287,75;0,00</v>
      </c>
    </row>
    <row r="371" spans="1:54" x14ac:dyDescent="0.25">
      <c r="A371" t="s">
        <v>26</v>
      </c>
      <c r="B371" t="s">
        <v>3324</v>
      </c>
      <c r="C371">
        <v>42313</v>
      </c>
      <c r="D371" t="s">
        <v>2804</v>
      </c>
      <c r="E371" t="s">
        <v>6979</v>
      </c>
      <c r="F371" t="s">
        <v>29</v>
      </c>
      <c r="G371">
        <v>510.77000000000004</v>
      </c>
      <c r="H371">
        <v>510.77000000000004</v>
      </c>
      <c r="I371">
        <v>91.94</v>
      </c>
      <c r="J371" t="s">
        <v>30</v>
      </c>
      <c r="K371">
        <v>0</v>
      </c>
      <c r="L371">
        <v>0</v>
      </c>
      <c r="M371" t="s">
        <v>31</v>
      </c>
      <c r="N371">
        <v>0</v>
      </c>
      <c r="O371">
        <v>0</v>
      </c>
      <c r="P371" t="s">
        <v>31</v>
      </c>
      <c r="Q371">
        <v>510.77000000000004</v>
      </c>
      <c r="R371">
        <v>8.43</v>
      </c>
      <c r="S371" t="s">
        <v>33</v>
      </c>
      <c r="T371">
        <v>510.77000000000004</v>
      </c>
      <c r="U371">
        <v>38.82</v>
      </c>
      <c r="V371" t="s">
        <v>33</v>
      </c>
      <c r="W371" t="s">
        <v>33</v>
      </c>
      <c r="X371" t="s">
        <v>2799</v>
      </c>
      <c r="Y371" t="s">
        <v>1378</v>
      </c>
      <c r="Z371" t="s">
        <v>3325</v>
      </c>
      <c r="AA371" t="s">
        <v>3326</v>
      </c>
      <c r="AC371" s="13" t="str">
        <f t="shared" si="62"/>
        <v>000167414</v>
      </c>
      <c r="AD371" t="str">
        <f t="shared" si="63"/>
        <v>05/11/2015</v>
      </c>
      <c r="AE371" t="str">
        <f t="shared" si="64"/>
        <v>59104422005704</v>
      </c>
      <c r="AF371" s="14">
        <f t="shared" si="65"/>
        <v>510.77000000000004</v>
      </c>
      <c r="AG371">
        <f t="shared" si="66"/>
        <v>0</v>
      </c>
      <c r="AH371">
        <f t="shared" si="67"/>
        <v>1</v>
      </c>
      <c r="AI371" s="16">
        <v>245577</v>
      </c>
      <c r="AJ371" s="16" t="s">
        <v>7413</v>
      </c>
      <c r="AK371" s="16" t="s">
        <v>2948</v>
      </c>
      <c r="AL371" s="16" t="s">
        <v>512</v>
      </c>
      <c r="AM371" s="16" t="s">
        <v>7143</v>
      </c>
      <c r="AN371">
        <v>1</v>
      </c>
      <c r="AO371" t="e">
        <f>VLOOKUP(TRIM(AL371),'Parcela Dedutivel'!$A$1:$B$65536,2,FALSE)</f>
        <v>#N/A</v>
      </c>
      <c r="AP371" s="15">
        <f t="shared" si="68"/>
        <v>0</v>
      </c>
      <c r="AQ371" s="16">
        <f t="shared" si="69"/>
        <v>0</v>
      </c>
      <c r="AU371" t="s">
        <v>3867</v>
      </c>
      <c r="AV371" s="18">
        <v>42314</v>
      </c>
      <c r="AW371" t="s">
        <v>3744</v>
      </c>
      <c r="AX371" t="str">
        <f t="shared" si="70"/>
        <v>74404229001019</v>
      </c>
      <c r="AY371" s="17">
        <f t="shared" si="71"/>
        <v>476.19</v>
      </c>
      <c r="AZ371" s="17">
        <f t="shared" si="72"/>
        <v>0</v>
      </c>
      <c r="BB371" t="str">
        <f t="shared" si="73"/>
        <v>06/11/2015;74404229001019;476,19;0,00</v>
      </c>
    </row>
    <row r="372" spans="1:54" x14ac:dyDescent="0.25">
      <c r="A372" t="s">
        <v>26</v>
      </c>
      <c r="B372" t="s">
        <v>3327</v>
      </c>
      <c r="C372">
        <v>42313</v>
      </c>
      <c r="D372" t="s">
        <v>2804</v>
      </c>
      <c r="E372" t="s">
        <v>6979</v>
      </c>
      <c r="F372" t="s">
        <v>29</v>
      </c>
      <c r="G372">
        <v>3.2</v>
      </c>
      <c r="H372">
        <v>3.2</v>
      </c>
      <c r="I372">
        <v>0.57999999999999996</v>
      </c>
      <c r="J372" t="s">
        <v>30</v>
      </c>
      <c r="K372">
        <v>0</v>
      </c>
      <c r="L372">
        <v>0</v>
      </c>
      <c r="M372" t="s">
        <v>31</v>
      </c>
      <c r="N372">
        <v>0</v>
      </c>
      <c r="O372">
        <v>0</v>
      </c>
      <c r="P372" t="s">
        <v>31</v>
      </c>
      <c r="Q372">
        <v>3.2</v>
      </c>
      <c r="R372">
        <v>0.05</v>
      </c>
      <c r="S372" t="s">
        <v>33</v>
      </c>
      <c r="T372">
        <v>3.2</v>
      </c>
      <c r="U372">
        <v>0.24</v>
      </c>
      <c r="V372" t="s">
        <v>33</v>
      </c>
      <c r="W372" t="s">
        <v>33</v>
      </c>
      <c r="X372" t="s">
        <v>2799</v>
      </c>
      <c r="Y372" t="s">
        <v>1378</v>
      </c>
      <c r="Z372" t="s">
        <v>3328</v>
      </c>
      <c r="AA372" t="s">
        <v>3329</v>
      </c>
      <c r="AC372" s="13" t="str">
        <f t="shared" si="62"/>
        <v>000167415</v>
      </c>
      <c r="AD372" t="str">
        <f t="shared" si="63"/>
        <v>05/11/2015</v>
      </c>
      <c r="AE372" t="str">
        <f t="shared" si="64"/>
        <v>59104422005704</v>
      </c>
      <c r="AF372" s="14">
        <f t="shared" si="65"/>
        <v>3.2</v>
      </c>
      <c r="AG372">
        <f t="shared" si="66"/>
        <v>0</v>
      </c>
      <c r="AH372">
        <f t="shared" si="67"/>
        <v>1</v>
      </c>
      <c r="AI372" s="16">
        <v>245577</v>
      </c>
      <c r="AJ372" s="16" t="s">
        <v>7413</v>
      </c>
      <c r="AK372" s="16" t="s">
        <v>2948</v>
      </c>
      <c r="AL372" s="16" t="s">
        <v>515</v>
      </c>
      <c r="AM372" s="16" t="s">
        <v>7143</v>
      </c>
      <c r="AN372">
        <v>1</v>
      </c>
      <c r="AO372" t="e">
        <f>VLOOKUP(TRIM(AL372),'Parcela Dedutivel'!$A$1:$B$65536,2,FALSE)</f>
        <v>#N/A</v>
      </c>
      <c r="AP372" s="15">
        <f t="shared" si="68"/>
        <v>0</v>
      </c>
      <c r="AQ372" s="16">
        <f t="shared" si="69"/>
        <v>0</v>
      </c>
      <c r="AU372" t="s">
        <v>3869</v>
      </c>
      <c r="AV372" s="18">
        <v>42314</v>
      </c>
      <c r="AW372" t="s">
        <v>771</v>
      </c>
      <c r="AX372" t="str">
        <f t="shared" si="70"/>
        <v>01192333001366</v>
      </c>
      <c r="AY372" s="17">
        <f t="shared" si="71"/>
        <v>74.010000000000005</v>
      </c>
      <c r="AZ372" s="17">
        <f t="shared" si="72"/>
        <v>0</v>
      </c>
      <c r="BB372" t="str">
        <f t="shared" si="73"/>
        <v>06/11/2015;01192333001366;74,01;0,00</v>
      </c>
    </row>
    <row r="373" spans="1:54" x14ac:dyDescent="0.25">
      <c r="A373" t="s">
        <v>26</v>
      </c>
      <c r="B373" t="s">
        <v>3330</v>
      </c>
      <c r="C373">
        <v>42313</v>
      </c>
      <c r="D373" t="s">
        <v>2804</v>
      </c>
      <c r="E373" t="s">
        <v>6979</v>
      </c>
      <c r="F373" t="s">
        <v>29</v>
      </c>
      <c r="G373">
        <v>795.81000000000006</v>
      </c>
      <c r="H373">
        <v>795.81000000000006</v>
      </c>
      <c r="I373">
        <v>143.25</v>
      </c>
      <c r="J373" t="s">
        <v>30</v>
      </c>
      <c r="K373">
        <v>0</v>
      </c>
      <c r="L373">
        <v>0</v>
      </c>
      <c r="M373" t="s">
        <v>31</v>
      </c>
      <c r="N373">
        <v>0</v>
      </c>
      <c r="O373">
        <v>0</v>
      </c>
      <c r="P373" t="s">
        <v>31</v>
      </c>
      <c r="Q373">
        <v>795.81000000000006</v>
      </c>
      <c r="R373">
        <v>13.13</v>
      </c>
      <c r="S373" t="s">
        <v>33</v>
      </c>
      <c r="T373">
        <v>795.81000000000006</v>
      </c>
      <c r="U373">
        <v>60.480000000000004</v>
      </c>
      <c r="V373" t="s">
        <v>33</v>
      </c>
      <c r="W373" t="s">
        <v>33</v>
      </c>
      <c r="X373" t="s">
        <v>2799</v>
      </c>
      <c r="Y373" t="s">
        <v>1378</v>
      </c>
      <c r="Z373" t="s">
        <v>3331</v>
      </c>
      <c r="AA373" t="s">
        <v>3332</v>
      </c>
      <c r="AC373" s="13" t="str">
        <f t="shared" si="62"/>
        <v>000167416</v>
      </c>
      <c r="AD373" t="str">
        <f t="shared" si="63"/>
        <v>05/11/2015</v>
      </c>
      <c r="AE373" t="str">
        <f t="shared" si="64"/>
        <v>59104422005704</v>
      </c>
      <c r="AF373" s="14">
        <f t="shared" si="65"/>
        <v>795.81000000000006</v>
      </c>
      <c r="AG373">
        <f t="shared" si="66"/>
        <v>0</v>
      </c>
      <c r="AH373">
        <f t="shared" si="67"/>
        <v>1</v>
      </c>
      <c r="AI373" s="16">
        <v>7450840</v>
      </c>
      <c r="AJ373" s="16" t="s">
        <v>7400</v>
      </c>
      <c r="AK373" s="16" t="s">
        <v>2949</v>
      </c>
      <c r="AL373" s="16" t="s">
        <v>2950</v>
      </c>
      <c r="AM373" s="16" t="s">
        <v>7143</v>
      </c>
      <c r="AN373">
        <v>6</v>
      </c>
      <c r="AO373" t="e">
        <f>VLOOKUP(TRIM(AL373),'Parcela Dedutivel'!$A$1:$B$65536,2,FALSE)</f>
        <v>#N/A</v>
      </c>
      <c r="AP373" s="15">
        <f t="shared" si="68"/>
        <v>0</v>
      </c>
      <c r="AQ373" s="16">
        <f t="shared" si="69"/>
        <v>0</v>
      </c>
      <c r="AU373" t="s">
        <v>3870</v>
      </c>
      <c r="AV373" s="18">
        <v>42314</v>
      </c>
      <c r="AW373" t="s">
        <v>1693</v>
      </c>
      <c r="AX373" t="str">
        <f t="shared" si="70"/>
        <v>43854777000126</v>
      </c>
      <c r="AY373" s="17">
        <f t="shared" si="71"/>
        <v>15537.81</v>
      </c>
      <c r="AZ373" s="17">
        <f t="shared" si="72"/>
        <v>2068</v>
      </c>
      <c r="BB373" t="str">
        <f t="shared" si="73"/>
        <v>06/11/2015;43854777000126;15537,81;2068,00</v>
      </c>
    </row>
    <row r="374" spans="1:54" x14ac:dyDescent="0.25">
      <c r="A374" t="s">
        <v>26</v>
      </c>
      <c r="B374" t="s">
        <v>3333</v>
      </c>
      <c r="C374">
        <v>42313</v>
      </c>
      <c r="D374" t="s">
        <v>2804</v>
      </c>
      <c r="E374" t="s">
        <v>6979</v>
      </c>
      <c r="F374" t="s">
        <v>29</v>
      </c>
      <c r="G374">
        <v>70.710000000000008</v>
      </c>
      <c r="H374">
        <v>70.710000000000008</v>
      </c>
      <c r="I374">
        <v>12.73</v>
      </c>
      <c r="J374" t="s">
        <v>30</v>
      </c>
      <c r="K374">
        <v>0</v>
      </c>
      <c r="L374">
        <v>0</v>
      </c>
      <c r="M374" t="s">
        <v>31</v>
      </c>
      <c r="N374">
        <v>0</v>
      </c>
      <c r="O374">
        <v>0</v>
      </c>
      <c r="P374" t="s">
        <v>31</v>
      </c>
      <c r="Q374">
        <v>70.710000000000008</v>
      </c>
      <c r="R374">
        <v>1.17</v>
      </c>
      <c r="S374" t="s">
        <v>33</v>
      </c>
      <c r="T374">
        <v>70.710000000000008</v>
      </c>
      <c r="U374">
        <v>5.37</v>
      </c>
      <c r="V374" t="s">
        <v>33</v>
      </c>
      <c r="W374" t="s">
        <v>33</v>
      </c>
      <c r="X374" t="s">
        <v>2799</v>
      </c>
      <c r="Y374" t="s">
        <v>1378</v>
      </c>
      <c r="Z374" t="s">
        <v>3334</v>
      </c>
      <c r="AA374" t="s">
        <v>3335</v>
      </c>
      <c r="AC374" s="13" t="str">
        <f t="shared" si="62"/>
        <v>000167417</v>
      </c>
      <c r="AD374" t="str">
        <f t="shared" si="63"/>
        <v>05/11/2015</v>
      </c>
      <c r="AE374" t="str">
        <f t="shared" si="64"/>
        <v>59104422005704</v>
      </c>
      <c r="AF374" s="14">
        <f t="shared" si="65"/>
        <v>70.710000000000008</v>
      </c>
      <c r="AG374">
        <f t="shared" si="66"/>
        <v>0</v>
      </c>
      <c r="AH374">
        <f t="shared" si="67"/>
        <v>1</v>
      </c>
      <c r="AI374" s="16">
        <v>7450840</v>
      </c>
      <c r="AJ374" s="16" t="s">
        <v>7400</v>
      </c>
      <c r="AK374" s="16" t="s">
        <v>2949</v>
      </c>
      <c r="AL374" s="16" t="s">
        <v>2854</v>
      </c>
      <c r="AM374" s="16" t="s">
        <v>7143</v>
      </c>
      <c r="AN374">
        <v>2</v>
      </c>
      <c r="AO374" t="e">
        <f>VLOOKUP(TRIM(AL374),'Parcela Dedutivel'!$A$1:$B$65536,2,FALSE)</f>
        <v>#N/A</v>
      </c>
      <c r="AP374" s="15">
        <f t="shared" si="68"/>
        <v>0</v>
      </c>
      <c r="AQ374" s="16">
        <f t="shared" si="69"/>
        <v>0</v>
      </c>
      <c r="AU374" t="s">
        <v>3873</v>
      </c>
      <c r="AV374" s="18">
        <v>42314</v>
      </c>
      <c r="AW374" t="s">
        <v>1693</v>
      </c>
      <c r="AX374" t="str">
        <f t="shared" si="70"/>
        <v>43854777000126</v>
      </c>
      <c r="AY374" s="17">
        <f t="shared" si="71"/>
        <v>0</v>
      </c>
      <c r="AZ374" s="17">
        <f t="shared" si="72"/>
        <v>0</v>
      </c>
      <c r="BB374" t="str">
        <f t="shared" si="73"/>
        <v>06/11/2015;43854777000126;0,00;0,00</v>
      </c>
    </row>
    <row r="375" spans="1:54" x14ac:dyDescent="0.25">
      <c r="A375" t="s">
        <v>26</v>
      </c>
      <c r="B375" t="s">
        <v>3336</v>
      </c>
      <c r="C375">
        <v>42313</v>
      </c>
      <c r="D375" t="s">
        <v>2787</v>
      </c>
      <c r="E375" t="s">
        <v>6979</v>
      </c>
      <c r="F375" t="s">
        <v>29</v>
      </c>
      <c r="G375">
        <v>2638.69</v>
      </c>
      <c r="H375">
        <v>2638.69</v>
      </c>
      <c r="I375">
        <v>474.96000000000004</v>
      </c>
      <c r="J375" t="s">
        <v>61</v>
      </c>
      <c r="K375">
        <v>0</v>
      </c>
      <c r="L375">
        <v>0</v>
      </c>
      <c r="M375" t="s">
        <v>31</v>
      </c>
      <c r="N375">
        <v>2294.5100000000002</v>
      </c>
      <c r="O375">
        <v>344.18</v>
      </c>
      <c r="P375" t="s">
        <v>2788</v>
      </c>
      <c r="Q375">
        <v>2294.5100000000002</v>
      </c>
      <c r="R375">
        <v>37.86</v>
      </c>
      <c r="S375" t="s">
        <v>33</v>
      </c>
      <c r="T375">
        <v>2294.5100000000002</v>
      </c>
      <c r="U375">
        <v>174.38</v>
      </c>
      <c r="V375" t="s">
        <v>33</v>
      </c>
      <c r="W375" t="s">
        <v>33</v>
      </c>
      <c r="X375" t="s">
        <v>3337</v>
      </c>
      <c r="Y375" t="s">
        <v>44</v>
      </c>
      <c r="Z375" t="s">
        <v>3338</v>
      </c>
      <c r="AA375" t="s">
        <v>3339</v>
      </c>
      <c r="AC375" s="13" t="str">
        <f t="shared" si="62"/>
        <v>000167418</v>
      </c>
      <c r="AD375" t="str">
        <f t="shared" si="63"/>
        <v>05/11/2015</v>
      </c>
      <c r="AE375" t="str">
        <f t="shared" si="64"/>
        <v>07358761004660</v>
      </c>
      <c r="AF375" s="14">
        <f t="shared" si="65"/>
        <v>2638.69</v>
      </c>
      <c r="AG375">
        <f t="shared" si="66"/>
        <v>0</v>
      </c>
      <c r="AH375">
        <f t="shared" si="67"/>
        <v>1</v>
      </c>
      <c r="AI375" s="16">
        <v>7795434</v>
      </c>
      <c r="AJ375" s="16" t="s">
        <v>7414</v>
      </c>
      <c r="AK375" s="16" t="s">
        <v>2952</v>
      </c>
      <c r="AL375" s="16" t="s">
        <v>1147</v>
      </c>
      <c r="AM375" s="16" t="s">
        <v>7193</v>
      </c>
      <c r="AN375">
        <v>6</v>
      </c>
      <c r="AO375" t="e">
        <f>VLOOKUP(TRIM(AL375),'Parcela Dedutivel'!$A$1:$B$65536,2,FALSE)</f>
        <v>#N/A</v>
      </c>
      <c r="AP375" s="15">
        <f t="shared" si="68"/>
        <v>0</v>
      </c>
      <c r="AQ375" s="16">
        <f t="shared" si="69"/>
        <v>0</v>
      </c>
      <c r="AU375" t="s">
        <v>3876</v>
      </c>
      <c r="AV375" s="18">
        <v>42314</v>
      </c>
      <c r="AW375" t="s">
        <v>1693</v>
      </c>
      <c r="AX375" t="str">
        <f t="shared" si="70"/>
        <v>43854777000126</v>
      </c>
      <c r="AY375" s="17">
        <f t="shared" si="71"/>
        <v>0</v>
      </c>
      <c r="AZ375" s="17">
        <f t="shared" si="72"/>
        <v>0</v>
      </c>
      <c r="BB375" t="str">
        <f t="shared" si="73"/>
        <v>06/11/2015;43854777000126;0,00;0,00</v>
      </c>
    </row>
    <row r="376" spans="1:54" x14ac:dyDescent="0.25">
      <c r="A376" t="s">
        <v>26</v>
      </c>
      <c r="B376" t="s">
        <v>3340</v>
      </c>
      <c r="C376">
        <v>42313</v>
      </c>
      <c r="D376" t="s">
        <v>2804</v>
      </c>
      <c r="E376" t="s">
        <v>6979</v>
      </c>
      <c r="F376" t="s">
        <v>29</v>
      </c>
      <c r="G376">
        <v>52.61</v>
      </c>
      <c r="H376">
        <v>45.75</v>
      </c>
      <c r="I376">
        <v>8.24</v>
      </c>
      <c r="J376" t="s">
        <v>30</v>
      </c>
      <c r="K376">
        <v>0</v>
      </c>
      <c r="L376">
        <v>0</v>
      </c>
      <c r="M376" t="s">
        <v>31</v>
      </c>
      <c r="N376">
        <v>45.75</v>
      </c>
      <c r="O376">
        <v>6.86</v>
      </c>
      <c r="P376" t="s">
        <v>2788</v>
      </c>
      <c r="Q376">
        <v>45.75</v>
      </c>
      <c r="R376">
        <v>0.75</v>
      </c>
      <c r="S376" t="s">
        <v>33</v>
      </c>
      <c r="T376">
        <v>45.75</v>
      </c>
      <c r="U376">
        <v>3.48</v>
      </c>
      <c r="V376" t="s">
        <v>33</v>
      </c>
      <c r="W376" t="s">
        <v>33</v>
      </c>
      <c r="X376" t="s">
        <v>2965</v>
      </c>
      <c r="Y376" t="s">
        <v>96</v>
      </c>
      <c r="Z376" t="s">
        <v>2966</v>
      </c>
      <c r="AA376" t="s">
        <v>2967</v>
      </c>
      <c r="AC376" s="13" t="str">
        <f t="shared" si="62"/>
        <v>000167419</v>
      </c>
      <c r="AD376" t="str">
        <f t="shared" si="63"/>
        <v>05/11/2015</v>
      </c>
      <c r="AE376" t="str">
        <f t="shared" si="64"/>
        <v>04337168000652</v>
      </c>
      <c r="AF376" s="14">
        <f t="shared" si="65"/>
        <v>52.61</v>
      </c>
      <c r="AG376">
        <f t="shared" si="66"/>
        <v>0</v>
      </c>
      <c r="AH376">
        <f t="shared" si="67"/>
        <v>1</v>
      </c>
      <c r="AI376" s="16">
        <v>6795927</v>
      </c>
      <c r="AJ376" s="16" t="s">
        <v>7415</v>
      </c>
      <c r="AK376" s="16" t="s">
        <v>2954</v>
      </c>
      <c r="AL376" s="16" t="s">
        <v>2956</v>
      </c>
      <c r="AM376" s="16" t="s">
        <v>7193</v>
      </c>
      <c r="AN376">
        <v>1</v>
      </c>
      <c r="AO376" t="e">
        <f>VLOOKUP(TRIM(AL376),'Parcela Dedutivel'!$A$1:$B$65536,2,FALSE)</f>
        <v>#N/A</v>
      </c>
      <c r="AP376" s="15">
        <f t="shared" si="68"/>
        <v>0</v>
      </c>
      <c r="AQ376" s="16">
        <f t="shared" si="69"/>
        <v>0</v>
      </c>
      <c r="AU376" t="s">
        <v>3877</v>
      </c>
      <c r="AV376" s="18">
        <v>42314</v>
      </c>
      <c r="AW376" t="s">
        <v>3878</v>
      </c>
      <c r="AX376" t="str">
        <f t="shared" si="70"/>
        <v>16404287004738</v>
      </c>
      <c r="AY376" s="17">
        <f t="shared" si="71"/>
        <v>2136.5700000000002</v>
      </c>
      <c r="AZ376" s="17">
        <f t="shared" si="72"/>
        <v>0</v>
      </c>
      <c r="BB376" t="str">
        <f t="shared" si="73"/>
        <v>06/11/2015;16404287004738;2136,57;0,00</v>
      </c>
    </row>
    <row r="377" spans="1:54" x14ac:dyDescent="0.25">
      <c r="A377" t="s">
        <v>26</v>
      </c>
      <c r="B377" t="s">
        <v>3341</v>
      </c>
      <c r="C377">
        <v>42313</v>
      </c>
      <c r="D377" t="s">
        <v>2804</v>
      </c>
      <c r="E377" t="s">
        <v>6979</v>
      </c>
      <c r="F377" t="s">
        <v>29</v>
      </c>
      <c r="G377">
        <v>23.380000000000003</v>
      </c>
      <c r="H377">
        <v>20.330000000000002</v>
      </c>
      <c r="I377">
        <v>3.66</v>
      </c>
      <c r="J377" t="s">
        <v>30</v>
      </c>
      <c r="K377">
        <v>0</v>
      </c>
      <c r="L377">
        <v>0</v>
      </c>
      <c r="M377" t="s">
        <v>31</v>
      </c>
      <c r="N377">
        <v>20.330000000000002</v>
      </c>
      <c r="O377">
        <v>3.0500000000000003</v>
      </c>
      <c r="P377" t="s">
        <v>2788</v>
      </c>
      <c r="Q377">
        <v>20.330000000000002</v>
      </c>
      <c r="R377">
        <v>0.34</v>
      </c>
      <c r="S377" t="s">
        <v>33</v>
      </c>
      <c r="T377">
        <v>20.330000000000002</v>
      </c>
      <c r="U377">
        <v>1.55</v>
      </c>
      <c r="V377" t="s">
        <v>33</v>
      </c>
      <c r="W377" t="s">
        <v>33</v>
      </c>
      <c r="X377" t="s">
        <v>2965</v>
      </c>
      <c r="Y377" t="s">
        <v>96</v>
      </c>
      <c r="Z377" t="s">
        <v>3342</v>
      </c>
      <c r="AA377" t="s">
        <v>3343</v>
      </c>
      <c r="AC377" s="13" t="str">
        <f t="shared" si="62"/>
        <v>000167420</v>
      </c>
      <c r="AD377" t="str">
        <f t="shared" si="63"/>
        <v>05/11/2015</v>
      </c>
      <c r="AE377" t="str">
        <f t="shared" si="64"/>
        <v>04337168000652</v>
      </c>
      <c r="AF377" s="14">
        <f t="shared" si="65"/>
        <v>23.380000000000003</v>
      </c>
      <c r="AG377">
        <f t="shared" si="66"/>
        <v>0</v>
      </c>
      <c r="AH377">
        <f t="shared" si="67"/>
        <v>1</v>
      </c>
      <c r="AI377" s="16">
        <v>6782677</v>
      </c>
      <c r="AJ377" s="16" t="s">
        <v>7416</v>
      </c>
      <c r="AK377" s="16" t="s">
        <v>2958</v>
      </c>
      <c r="AL377" s="16" t="s">
        <v>292</v>
      </c>
      <c r="AM377" s="16" t="s">
        <v>7193</v>
      </c>
      <c r="AN377">
        <v>2</v>
      </c>
      <c r="AO377" t="e">
        <f>VLOOKUP(TRIM(AL377),'Parcela Dedutivel'!$A$1:$B$65536,2,FALSE)</f>
        <v>#N/A</v>
      </c>
      <c r="AP377" s="15">
        <f t="shared" si="68"/>
        <v>0</v>
      </c>
      <c r="AQ377" s="16">
        <f t="shared" si="69"/>
        <v>0</v>
      </c>
      <c r="AU377" t="s">
        <v>3879</v>
      </c>
      <c r="AV377" s="18">
        <v>42314</v>
      </c>
      <c r="AW377" t="s">
        <v>3665</v>
      </c>
      <c r="AX377" t="str">
        <f t="shared" si="70"/>
        <v>11189268000130</v>
      </c>
      <c r="AY377" s="17">
        <f t="shared" si="71"/>
        <v>48731.7</v>
      </c>
      <c r="AZ377" s="17">
        <f t="shared" si="72"/>
        <v>0</v>
      </c>
      <c r="BB377" t="str">
        <f t="shared" si="73"/>
        <v>06/11/2015;11189268000130;48731,70;0,00</v>
      </c>
    </row>
    <row r="378" spans="1:54" x14ac:dyDescent="0.25">
      <c r="A378" t="s">
        <v>26</v>
      </c>
      <c r="B378" t="s">
        <v>3344</v>
      </c>
      <c r="C378">
        <v>42313</v>
      </c>
      <c r="D378" t="s">
        <v>2804</v>
      </c>
      <c r="E378" t="s">
        <v>6979</v>
      </c>
      <c r="F378" t="s">
        <v>29</v>
      </c>
      <c r="G378">
        <v>60.980000000000004</v>
      </c>
      <c r="H378">
        <v>60.980000000000004</v>
      </c>
      <c r="I378">
        <v>10.98</v>
      </c>
      <c r="J378" t="s">
        <v>30</v>
      </c>
      <c r="K378">
        <v>0</v>
      </c>
      <c r="L378">
        <v>0</v>
      </c>
      <c r="M378" t="s">
        <v>31</v>
      </c>
      <c r="N378">
        <v>0</v>
      </c>
      <c r="O378">
        <v>0</v>
      </c>
      <c r="P378" t="s">
        <v>31</v>
      </c>
      <c r="Q378">
        <v>60.980000000000004</v>
      </c>
      <c r="R378">
        <v>1.01</v>
      </c>
      <c r="S378" t="s">
        <v>33</v>
      </c>
      <c r="T378">
        <v>60.980000000000004</v>
      </c>
      <c r="U378">
        <v>4.63</v>
      </c>
      <c r="V378" t="s">
        <v>33</v>
      </c>
      <c r="W378" t="s">
        <v>33</v>
      </c>
      <c r="X378" t="s">
        <v>2799</v>
      </c>
      <c r="Y378" t="s">
        <v>96</v>
      </c>
      <c r="Z378" t="s">
        <v>3345</v>
      </c>
      <c r="AA378" t="s">
        <v>3346</v>
      </c>
      <c r="AC378" s="13" t="str">
        <f t="shared" si="62"/>
        <v>000167421</v>
      </c>
      <c r="AD378" t="str">
        <f t="shared" si="63"/>
        <v>05/11/2015</v>
      </c>
      <c r="AE378" t="str">
        <f t="shared" si="64"/>
        <v>59104422005704</v>
      </c>
      <c r="AF378" s="14">
        <f t="shared" si="65"/>
        <v>60.980000000000004</v>
      </c>
      <c r="AG378">
        <f t="shared" si="66"/>
        <v>0</v>
      </c>
      <c r="AH378">
        <f t="shared" si="67"/>
        <v>1</v>
      </c>
      <c r="AI378" s="16">
        <v>7467528</v>
      </c>
      <c r="AJ378" s="16" t="s">
        <v>7391</v>
      </c>
      <c r="AK378" s="16" t="s">
        <v>2959</v>
      </c>
      <c r="AL378" s="16" t="s">
        <v>2488</v>
      </c>
      <c r="AM378" s="16" t="s">
        <v>7193</v>
      </c>
      <c r="AN378">
        <v>5</v>
      </c>
      <c r="AO378" t="e">
        <f>VLOOKUP(TRIM(AL378),'Parcela Dedutivel'!$A$1:$B$65536,2,FALSE)</f>
        <v>#N/A</v>
      </c>
      <c r="AP378" s="15">
        <f t="shared" si="68"/>
        <v>0</v>
      </c>
      <c r="AQ378" s="16">
        <f t="shared" si="69"/>
        <v>0</v>
      </c>
      <c r="AU378" t="s">
        <v>3880</v>
      </c>
      <c r="AV378" s="18">
        <v>42314</v>
      </c>
      <c r="AW378" t="s">
        <v>3881</v>
      </c>
      <c r="AX378" t="str">
        <f t="shared" si="70"/>
        <v>33931486001021</v>
      </c>
      <c r="AY378" s="17">
        <f t="shared" si="71"/>
        <v>409.7</v>
      </c>
      <c r="AZ378" s="17">
        <f t="shared" si="72"/>
        <v>0</v>
      </c>
      <c r="BB378" t="str">
        <f t="shared" si="73"/>
        <v>06/11/2015;33931486001021;409,70;0,00</v>
      </c>
    </row>
    <row r="379" spans="1:54" x14ac:dyDescent="0.25">
      <c r="A379" t="s">
        <v>26</v>
      </c>
      <c r="B379" t="s">
        <v>3347</v>
      </c>
      <c r="C379">
        <v>42313</v>
      </c>
      <c r="D379" t="s">
        <v>2804</v>
      </c>
      <c r="E379" t="s">
        <v>6979</v>
      </c>
      <c r="F379" t="s">
        <v>29</v>
      </c>
      <c r="G379">
        <v>306.17</v>
      </c>
      <c r="H379">
        <v>306.17</v>
      </c>
      <c r="I379">
        <v>55.11</v>
      </c>
      <c r="J379" t="s">
        <v>30</v>
      </c>
      <c r="K379">
        <v>0</v>
      </c>
      <c r="L379">
        <v>0</v>
      </c>
      <c r="M379" t="s">
        <v>31</v>
      </c>
      <c r="N379">
        <v>0</v>
      </c>
      <c r="O379">
        <v>0</v>
      </c>
      <c r="P379" t="s">
        <v>31</v>
      </c>
      <c r="Q379">
        <v>306.17</v>
      </c>
      <c r="R379">
        <v>5.05</v>
      </c>
      <c r="S379" t="s">
        <v>33</v>
      </c>
      <c r="T379">
        <v>306.17</v>
      </c>
      <c r="U379">
        <v>23.27</v>
      </c>
      <c r="V379" t="s">
        <v>33</v>
      </c>
      <c r="W379" t="s">
        <v>33</v>
      </c>
      <c r="X379" t="s">
        <v>2799</v>
      </c>
      <c r="Y379" t="s">
        <v>96</v>
      </c>
      <c r="Z379" t="s">
        <v>3348</v>
      </c>
      <c r="AA379" t="s">
        <v>3326</v>
      </c>
      <c r="AC379" s="13" t="str">
        <f t="shared" si="62"/>
        <v>000167422</v>
      </c>
      <c r="AD379" t="str">
        <f t="shared" si="63"/>
        <v>05/11/2015</v>
      </c>
      <c r="AE379" t="str">
        <f t="shared" si="64"/>
        <v>59104422005704</v>
      </c>
      <c r="AF379" s="14">
        <f t="shared" si="65"/>
        <v>306.17</v>
      </c>
      <c r="AG379">
        <f t="shared" si="66"/>
        <v>0</v>
      </c>
      <c r="AH379">
        <f t="shared" si="67"/>
        <v>1</v>
      </c>
      <c r="AI379" s="16">
        <v>247531</v>
      </c>
      <c r="AJ379" s="16" t="s">
        <v>7417</v>
      </c>
      <c r="AK379" s="16" t="s">
        <v>2960</v>
      </c>
      <c r="AL379" s="16" t="s">
        <v>1439</v>
      </c>
      <c r="AM379" s="16" t="s">
        <v>7143</v>
      </c>
      <c r="AN379">
        <v>10</v>
      </c>
      <c r="AO379" t="e">
        <f>VLOOKUP(TRIM(AL379),'Parcela Dedutivel'!$A$1:$B$65536,2,FALSE)</f>
        <v>#N/A</v>
      </c>
      <c r="AP379" s="15">
        <f t="shared" si="68"/>
        <v>0</v>
      </c>
      <c r="AQ379" s="16">
        <f t="shared" si="69"/>
        <v>0</v>
      </c>
      <c r="AU379" t="s">
        <v>3884</v>
      </c>
      <c r="AV379" s="18">
        <v>42314</v>
      </c>
      <c r="AW379" t="s">
        <v>771</v>
      </c>
      <c r="AX379" t="str">
        <f t="shared" si="70"/>
        <v>01192333001366</v>
      </c>
      <c r="AY379" s="17">
        <f t="shared" si="71"/>
        <v>556.21</v>
      </c>
      <c r="AZ379" s="17">
        <f t="shared" si="72"/>
        <v>0</v>
      </c>
      <c r="BB379" t="str">
        <f t="shared" si="73"/>
        <v>06/11/2015;01192333001366;556,21;0,00</v>
      </c>
    </row>
    <row r="380" spans="1:54" x14ac:dyDescent="0.25">
      <c r="A380" t="s">
        <v>26</v>
      </c>
      <c r="B380" t="s">
        <v>3349</v>
      </c>
      <c r="C380">
        <v>42313</v>
      </c>
      <c r="D380" t="s">
        <v>2804</v>
      </c>
      <c r="E380" t="s">
        <v>6979</v>
      </c>
      <c r="F380" t="s">
        <v>29</v>
      </c>
      <c r="G380">
        <v>676.33</v>
      </c>
      <c r="H380">
        <v>676.33</v>
      </c>
      <c r="I380">
        <v>121.74000000000001</v>
      </c>
      <c r="J380" t="s">
        <v>30</v>
      </c>
      <c r="K380">
        <v>0</v>
      </c>
      <c r="L380">
        <v>0</v>
      </c>
      <c r="M380" t="s">
        <v>31</v>
      </c>
      <c r="N380">
        <v>0</v>
      </c>
      <c r="O380">
        <v>0</v>
      </c>
      <c r="P380" t="s">
        <v>31</v>
      </c>
      <c r="Q380">
        <v>676.33</v>
      </c>
      <c r="R380">
        <v>11.16</v>
      </c>
      <c r="S380" t="s">
        <v>33</v>
      </c>
      <c r="T380">
        <v>676.33</v>
      </c>
      <c r="U380">
        <v>51.4</v>
      </c>
      <c r="V380" t="s">
        <v>33</v>
      </c>
      <c r="W380" t="s">
        <v>33</v>
      </c>
      <c r="X380" t="s">
        <v>2799</v>
      </c>
      <c r="Y380" t="s">
        <v>1378</v>
      </c>
      <c r="Z380" t="s">
        <v>2865</v>
      </c>
      <c r="AA380" t="s">
        <v>2866</v>
      </c>
      <c r="AC380" s="13" t="str">
        <f t="shared" si="62"/>
        <v>000167423</v>
      </c>
      <c r="AD380" t="str">
        <f t="shared" si="63"/>
        <v>05/11/2015</v>
      </c>
      <c r="AE380" t="str">
        <f t="shared" si="64"/>
        <v>59104422005704</v>
      </c>
      <c r="AF380" s="14">
        <f t="shared" si="65"/>
        <v>676.33</v>
      </c>
      <c r="AG380">
        <f t="shared" si="66"/>
        <v>0</v>
      </c>
      <c r="AH380">
        <f t="shared" si="67"/>
        <v>1</v>
      </c>
      <c r="AI380" s="16">
        <v>7765514</v>
      </c>
      <c r="AJ380" s="16" t="s">
        <v>7418</v>
      </c>
      <c r="AK380" s="16" t="s">
        <v>2961</v>
      </c>
      <c r="AL380" s="16" t="s">
        <v>74</v>
      </c>
      <c r="AM380" s="16" t="s">
        <v>7193</v>
      </c>
      <c r="AN380">
        <v>1</v>
      </c>
      <c r="AO380" t="e">
        <f>VLOOKUP(TRIM(AL380),'Parcela Dedutivel'!$A$1:$B$65536,2,FALSE)</f>
        <v>#N/A</v>
      </c>
      <c r="AP380" s="15">
        <f t="shared" si="68"/>
        <v>0</v>
      </c>
      <c r="AQ380" s="16">
        <f t="shared" si="69"/>
        <v>0</v>
      </c>
      <c r="AU380" t="s">
        <v>3885</v>
      </c>
      <c r="AV380" s="18">
        <v>42314</v>
      </c>
      <c r="AW380" t="s">
        <v>295</v>
      </c>
      <c r="AX380" t="str">
        <f t="shared" si="70"/>
        <v>02195445000108</v>
      </c>
      <c r="AY380" s="17">
        <f t="shared" si="71"/>
        <v>3422.65</v>
      </c>
      <c r="AZ380" s="17">
        <f t="shared" si="72"/>
        <v>0</v>
      </c>
      <c r="BB380" t="str">
        <f t="shared" si="73"/>
        <v>06/11/2015;02195445000108;3422,65;0,00</v>
      </c>
    </row>
    <row r="381" spans="1:54" x14ac:dyDescent="0.25">
      <c r="A381" t="s">
        <v>26</v>
      </c>
      <c r="B381" t="s">
        <v>3350</v>
      </c>
      <c r="C381">
        <v>42313</v>
      </c>
      <c r="D381" t="s">
        <v>2817</v>
      </c>
      <c r="E381" t="s">
        <v>6979</v>
      </c>
      <c r="F381" t="s">
        <v>179</v>
      </c>
      <c r="G381">
        <v>317.25</v>
      </c>
      <c r="H381">
        <v>317.25</v>
      </c>
      <c r="I381">
        <v>38.07</v>
      </c>
      <c r="J381" t="s">
        <v>30</v>
      </c>
      <c r="K381">
        <v>0</v>
      </c>
      <c r="L381">
        <v>0</v>
      </c>
      <c r="M381" t="s">
        <v>31</v>
      </c>
      <c r="N381">
        <v>0</v>
      </c>
      <c r="O381">
        <v>0</v>
      </c>
      <c r="P381" t="s">
        <v>31</v>
      </c>
      <c r="Q381">
        <v>317.25</v>
      </c>
      <c r="R381">
        <v>5.23</v>
      </c>
      <c r="S381" t="s">
        <v>33</v>
      </c>
      <c r="T381">
        <v>317.25</v>
      </c>
      <c r="U381">
        <v>24.11</v>
      </c>
      <c r="V381" t="s">
        <v>33</v>
      </c>
      <c r="W381" t="s">
        <v>33</v>
      </c>
      <c r="X381" t="s">
        <v>3351</v>
      </c>
      <c r="Y381" t="s">
        <v>1378</v>
      </c>
      <c r="Z381" t="s">
        <v>2865</v>
      </c>
      <c r="AA381" t="s">
        <v>2866</v>
      </c>
      <c r="AC381" s="13" t="str">
        <f t="shared" si="62"/>
        <v>000167424</v>
      </c>
      <c r="AD381" t="str">
        <f t="shared" si="63"/>
        <v>05/11/2015</v>
      </c>
      <c r="AE381" t="str">
        <f t="shared" si="64"/>
        <v>59104422010384</v>
      </c>
      <c r="AF381" s="14">
        <f t="shared" si="65"/>
        <v>317.25</v>
      </c>
      <c r="AG381">
        <f t="shared" si="66"/>
        <v>0</v>
      </c>
      <c r="AH381">
        <f t="shared" si="67"/>
        <v>1</v>
      </c>
      <c r="AI381" s="16">
        <v>6790541</v>
      </c>
      <c r="AJ381" s="16" t="s">
        <v>7419</v>
      </c>
      <c r="AK381" s="16" t="s">
        <v>2964</v>
      </c>
      <c r="AL381" s="16" t="s">
        <v>2966</v>
      </c>
      <c r="AM381" s="16" t="s">
        <v>7143</v>
      </c>
      <c r="AN381">
        <v>0.1</v>
      </c>
      <c r="AO381">
        <f>VLOOKUP(TRIM(AL381),'Parcela Dedutivel'!$A$1:$B$65536,2,FALSE)</f>
        <v>0</v>
      </c>
      <c r="AP381" s="15">
        <f t="shared" si="68"/>
        <v>0</v>
      </c>
      <c r="AQ381" s="16">
        <f t="shared" si="69"/>
        <v>0</v>
      </c>
      <c r="AU381" t="s">
        <v>3886</v>
      </c>
      <c r="AV381" s="18">
        <v>42314</v>
      </c>
      <c r="AW381" t="s">
        <v>771</v>
      </c>
      <c r="AX381" t="str">
        <f t="shared" si="70"/>
        <v>01192333001366</v>
      </c>
      <c r="AY381" s="17">
        <f t="shared" si="71"/>
        <v>556.21</v>
      </c>
      <c r="AZ381" s="17">
        <f t="shared" si="72"/>
        <v>0</v>
      </c>
      <c r="BB381" t="str">
        <f t="shared" si="73"/>
        <v>06/11/2015;01192333001366;556,21;0,00</v>
      </c>
    </row>
    <row r="382" spans="1:54" x14ac:dyDescent="0.25">
      <c r="A382" t="s">
        <v>26</v>
      </c>
      <c r="B382" t="s">
        <v>3352</v>
      </c>
      <c r="C382">
        <v>42313</v>
      </c>
      <c r="D382" t="s">
        <v>2804</v>
      </c>
      <c r="E382" t="s">
        <v>6979</v>
      </c>
      <c r="F382" t="s">
        <v>29</v>
      </c>
      <c r="G382">
        <v>259.16000000000003</v>
      </c>
      <c r="H382">
        <v>259.16000000000003</v>
      </c>
      <c r="I382">
        <v>46.65</v>
      </c>
      <c r="J382" t="s">
        <v>30</v>
      </c>
      <c r="K382">
        <v>0</v>
      </c>
      <c r="L382">
        <v>0</v>
      </c>
      <c r="M382" t="s">
        <v>31</v>
      </c>
      <c r="N382">
        <v>0</v>
      </c>
      <c r="O382">
        <v>0</v>
      </c>
      <c r="P382" t="s">
        <v>31</v>
      </c>
      <c r="Q382">
        <v>259.16000000000003</v>
      </c>
      <c r="R382">
        <v>4.28</v>
      </c>
      <c r="S382" t="s">
        <v>33</v>
      </c>
      <c r="T382">
        <v>259.16000000000003</v>
      </c>
      <c r="U382">
        <v>19.7</v>
      </c>
      <c r="V382" t="s">
        <v>33</v>
      </c>
      <c r="W382" t="s">
        <v>33</v>
      </c>
      <c r="X382" t="s">
        <v>2799</v>
      </c>
      <c r="Y382" t="s">
        <v>96</v>
      </c>
      <c r="Z382" t="s">
        <v>3353</v>
      </c>
      <c r="AA382" t="s">
        <v>3354</v>
      </c>
      <c r="AC382" s="13" t="str">
        <f t="shared" si="62"/>
        <v>000167425</v>
      </c>
      <c r="AD382" t="str">
        <f t="shared" si="63"/>
        <v>05/11/2015</v>
      </c>
      <c r="AE382" t="str">
        <f t="shared" si="64"/>
        <v>59104422005704</v>
      </c>
      <c r="AF382" s="14">
        <f t="shared" si="65"/>
        <v>259.16000000000003</v>
      </c>
      <c r="AG382">
        <f t="shared" si="66"/>
        <v>18.837790399999999</v>
      </c>
      <c r="AH382">
        <f t="shared" si="67"/>
        <v>1</v>
      </c>
      <c r="AI382" s="16">
        <v>6790541</v>
      </c>
      <c r="AJ382" s="16" t="s">
        <v>7419</v>
      </c>
      <c r="AK382" s="16" t="s">
        <v>2968</v>
      </c>
      <c r="AL382" s="16" t="s">
        <v>2969</v>
      </c>
      <c r="AM382" s="16" t="s">
        <v>7143</v>
      </c>
      <c r="AN382">
        <v>2.16</v>
      </c>
      <c r="AO382">
        <f>VLOOKUP(TRIM(AL382),'Parcela Dedutivel'!$A$1:$B$65536,2,FALSE)</f>
        <v>0</v>
      </c>
      <c r="AP382" s="15">
        <f t="shared" si="68"/>
        <v>0</v>
      </c>
      <c r="AQ382" s="16">
        <f t="shared" si="69"/>
        <v>0</v>
      </c>
      <c r="AU382" t="s">
        <v>3887</v>
      </c>
      <c r="AV382" s="18">
        <v>42314</v>
      </c>
      <c r="AW382" t="s">
        <v>771</v>
      </c>
      <c r="AX382" t="str">
        <f t="shared" si="70"/>
        <v>01192333001366</v>
      </c>
      <c r="AY382" s="17">
        <f t="shared" si="71"/>
        <v>27</v>
      </c>
      <c r="AZ382" s="17">
        <f t="shared" si="72"/>
        <v>27.308219999999999</v>
      </c>
      <c r="BB382" t="str">
        <f t="shared" si="73"/>
        <v>06/11/2015;01192333001366;27,00;27,31</v>
      </c>
    </row>
    <row r="383" spans="1:54" x14ac:dyDescent="0.25">
      <c r="A383" t="s">
        <v>26</v>
      </c>
      <c r="B383" t="s">
        <v>3356</v>
      </c>
      <c r="C383">
        <v>42313</v>
      </c>
      <c r="D383" t="s">
        <v>2903</v>
      </c>
      <c r="E383" t="s">
        <v>6979</v>
      </c>
      <c r="F383" t="s">
        <v>272</v>
      </c>
      <c r="G383">
        <v>122.5</v>
      </c>
      <c r="H383">
        <v>0</v>
      </c>
      <c r="I383">
        <v>0</v>
      </c>
      <c r="J383" t="s">
        <v>31</v>
      </c>
      <c r="K383">
        <v>0</v>
      </c>
      <c r="L383">
        <v>0</v>
      </c>
      <c r="M383" t="s">
        <v>31</v>
      </c>
      <c r="N383">
        <v>0</v>
      </c>
      <c r="O383">
        <v>0</v>
      </c>
      <c r="P383" t="s">
        <v>31</v>
      </c>
      <c r="Q383">
        <v>122.5</v>
      </c>
      <c r="R383">
        <v>0</v>
      </c>
      <c r="S383" t="s">
        <v>2904</v>
      </c>
      <c r="T383">
        <v>122.5</v>
      </c>
      <c r="U383">
        <v>0</v>
      </c>
      <c r="V383" t="s">
        <v>2904</v>
      </c>
      <c r="W383" t="s">
        <v>33</v>
      </c>
      <c r="X383" t="s">
        <v>3357</v>
      </c>
      <c r="Y383" t="s">
        <v>96</v>
      </c>
      <c r="Z383" t="s">
        <v>3358</v>
      </c>
      <c r="AA383" t="s">
        <v>3359</v>
      </c>
      <c r="AC383" s="13" t="str">
        <f t="shared" si="62"/>
        <v>000167427</v>
      </c>
      <c r="AD383" t="str">
        <f t="shared" si="63"/>
        <v>05/11/2015</v>
      </c>
      <c r="AE383" t="str">
        <f t="shared" si="64"/>
        <v>04337168000148</v>
      </c>
      <c r="AF383" s="14">
        <f t="shared" si="65"/>
        <v>122.5</v>
      </c>
      <c r="AG383">
        <f t="shared" si="66"/>
        <v>0</v>
      </c>
      <c r="AH383">
        <f t="shared" si="67"/>
        <v>1</v>
      </c>
      <c r="AI383" s="16">
        <v>6790541</v>
      </c>
      <c r="AJ383" s="16" t="s">
        <v>7419</v>
      </c>
      <c r="AK383" s="16" t="s">
        <v>2971</v>
      </c>
      <c r="AL383" s="16" t="s">
        <v>2972</v>
      </c>
      <c r="AM383" s="16" t="s">
        <v>7143</v>
      </c>
      <c r="AN383">
        <v>3.06</v>
      </c>
      <c r="AO383">
        <f>VLOOKUP(TRIM(AL383),'Parcela Dedutivel'!$A$1:$B$65536,2,FALSE)</f>
        <v>0</v>
      </c>
      <c r="AP383" s="15">
        <f t="shared" si="68"/>
        <v>0</v>
      </c>
      <c r="AQ383" s="16">
        <f t="shared" si="69"/>
        <v>0</v>
      </c>
      <c r="AU383" t="s">
        <v>3888</v>
      </c>
      <c r="AV383" s="18">
        <v>42314</v>
      </c>
      <c r="AW383" t="s">
        <v>3665</v>
      </c>
      <c r="AX383" t="str">
        <f t="shared" si="70"/>
        <v>11189268000130</v>
      </c>
      <c r="AY383" s="17">
        <f t="shared" si="71"/>
        <v>26251.960000000003</v>
      </c>
      <c r="AZ383" s="17">
        <f t="shared" si="72"/>
        <v>0</v>
      </c>
      <c r="BB383" t="str">
        <f t="shared" si="73"/>
        <v>06/11/2015;11189268000130;26251,96;0,00</v>
      </c>
    </row>
    <row r="384" spans="1:54" x14ac:dyDescent="0.25">
      <c r="A384" t="s">
        <v>26</v>
      </c>
      <c r="B384" t="s">
        <v>3360</v>
      </c>
      <c r="C384">
        <v>42313</v>
      </c>
      <c r="D384" t="s">
        <v>2903</v>
      </c>
      <c r="E384" t="s">
        <v>6979</v>
      </c>
      <c r="F384" t="s">
        <v>272</v>
      </c>
      <c r="G384">
        <v>188.65</v>
      </c>
      <c r="H384">
        <v>0</v>
      </c>
      <c r="I384">
        <v>0</v>
      </c>
      <c r="J384" t="s">
        <v>31</v>
      </c>
      <c r="K384">
        <v>0</v>
      </c>
      <c r="L384">
        <v>0</v>
      </c>
      <c r="M384" t="s">
        <v>31</v>
      </c>
      <c r="N384">
        <v>0</v>
      </c>
      <c r="O384">
        <v>0</v>
      </c>
      <c r="P384" t="s">
        <v>31</v>
      </c>
      <c r="Q384">
        <v>188.65</v>
      </c>
      <c r="R384">
        <v>0</v>
      </c>
      <c r="S384" t="s">
        <v>2904</v>
      </c>
      <c r="T384">
        <v>188.65</v>
      </c>
      <c r="U384">
        <v>0</v>
      </c>
      <c r="V384" t="s">
        <v>2904</v>
      </c>
      <c r="W384" t="s">
        <v>33</v>
      </c>
      <c r="X384" t="s">
        <v>3357</v>
      </c>
      <c r="Y384" t="s">
        <v>96</v>
      </c>
      <c r="Z384" t="s">
        <v>3361</v>
      </c>
      <c r="AA384" t="s">
        <v>3359</v>
      </c>
      <c r="AC384" s="13" t="str">
        <f t="shared" si="62"/>
        <v>000167428</v>
      </c>
      <c r="AD384" t="str">
        <f t="shared" si="63"/>
        <v>05/11/2015</v>
      </c>
      <c r="AE384" t="str">
        <f t="shared" si="64"/>
        <v>04337168000148</v>
      </c>
      <c r="AF384" s="14">
        <f t="shared" si="65"/>
        <v>188.65</v>
      </c>
      <c r="AG384">
        <f t="shared" si="66"/>
        <v>0</v>
      </c>
      <c r="AH384">
        <f t="shared" si="67"/>
        <v>1</v>
      </c>
      <c r="AI384" s="16">
        <v>6790541</v>
      </c>
      <c r="AJ384" s="16" t="s">
        <v>7419</v>
      </c>
      <c r="AK384" s="16" t="s">
        <v>2974</v>
      </c>
      <c r="AL384" s="16" t="s">
        <v>2975</v>
      </c>
      <c r="AM384" s="16" t="s">
        <v>7143</v>
      </c>
      <c r="AN384">
        <v>3</v>
      </c>
      <c r="AO384">
        <f>VLOOKUP(TRIM(AL384),'Parcela Dedutivel'!$A$1:$B$65536,2,FALSE)</f>
        <v>0</v>
      </c>
      <c r="AP384" s="15">
        <f t="shared" si="68"/>
        <v>0</v>
      </c>
      <c r="AQ384" s="16">
        <f t="shared" si="69"/>
        <v>0</v>
      </c>
      <c r="AU384" t="s">
        <v>3889</v>
      </c>
      <c r="AV384" s="18">
        <v>42314</v>
      </c>
      <c r="AW384" t="s">
        <v>2965</v>
      </c>
      <c r="AX384" t="str">
        <f t="shared" si="70"/>
        <v>04337168000652</v>
      </c>
      <c r="AY384" s="17">
        <f t="shared" si="71"/>
        <v>41.02</v>
      </c>
      <c r="AZ384" s="17">
        <f t="shared" si="72"/>
        <v>0</v>
      </c>
      <c r="BB384" t="str">
        <f t="shared" si="73"/>
        <v>06/11/2015;04337168000652;41,02;0,00</v>
      </c>
    </row>
    <row r="385" spans="1:54" x14ac:dyDescent="0.25">
      <c r="A385" t="s">
        <v>26</v>
      </c>
      <c r="B385" t="s">
        <v>3362</v>
      </c>
      <c r="C385">
        <v>42313</v>
      </c>
      <c r="D385" t="s">
        <v>2903</v>
      </c>
      <c r="E385" t="s">
        <v>6979</v>
      </c>
      <c r="F385" t="s">
        <v>272</v>
      </c>
      <c r="G385">
        <v>245</v>
      </c>
      <c r="H385">
        <v>0</v>
      </c>
      <c r="I385">
        <v>0</v>
      </c>
      <c r="J385" t="s">
        <v>31</v>
      </c>
      <c r="K385">
        <v>0</v>
      </c>
      <c r="L385">
        <v>0</v>
      </c>
      <c r="M385" t="s">
        <v>31</v>
      </c>
      <c r="N385">
        <v>0</v>
      </c>
      <c r="O385">
        <v>0</v>
      </c>
      <c r="P385" t="s">
        <v>31</v>
      </c>
      <c r="Q385">
        <v>245</v>
      </c>
      <c r="R385">
        <v>0</v>
      </c>
      <c r="S385" t="s">
        <v>2904</v>
      </c>
      <c r="T385">
        <v>245</v>
      </c>
      <c r="U385">
        <v>0</v>
      </c>
      <c r="V385" t="s">
        <v>2904</v>
      </c>
      <c r="W385" t="s">
        <v>33</v>
      </c>
      <c r="X385" t="s">
        <v>3357</v>
      </c>
      <c r="Y385" t="s">
        <v>96</v>
      </c>
      <c r="Z385" t="s">
        <v>3361</v>
      </c>
      <c r="AA385" t="s">
        <v>3359</v>
      </c>
      <c r="AC385" s="13" t="str">
        <f t="shared" si="62"/>
        <v>000167429</v>
      </c>
      <c r="AD385" t="str">
        <f t="shared" si="63"/>
        <v>05/11/2015</v>
      </c>
      <c r="AE385" t="str">
        <f t="shared" si="64"/>
        <v>04337168000148</v>
      </c>
      <c r="AF385" s="14">
        <f t="shared" si="65"/>
        <v>245</v>
      </c>
      <c r="AG385">
        <f t="shared" si="66"/>
        <v>0</v>
      </c>
      <c r="AH385">
        <f t="shared" si="67"/>
        <v>1</v>
      </c>
      <c r="AI385" s="16">
        <v>6782684</v>
      </c>
      <c r="AJ385" s="16" t="s">
        <v>7390</v>
      </c>
      <c r="AK385" s="16" t="s">
        <v>2977</v>
      </c>
      <c r="AL385" s="16" t="s">
        <v>2979</v>
      </c>
      <c r="AM385" s="16" t="s">
        <v>7193</v>
      </c>
      <c r="AN385">
        <v>1</v>
      </c>
      <c r="AO385" t="e">
        <f>VLOOKUP(TRIM(AL385),'Parcela Dedutivel'!$A$1:$B$65536,2,FALSE)</f>
        <v>#N/A</v>
      </c>
      <c r="AP385" s="15">
        <f t="shared" si="68"/>
        <v>0</v>
      </c>
      <c r="AQ385" s="16">
        <f t="shared" si="69"/>
        <v>0</v>
      </c>
      <c r="AU385" t="s">
        <v>3892</v>
      </c>
      <c r="AV385" s="18">
        <v>42314</v>
      </c>
      <c r="AW385" t="s">
        <v>641</v>
      </c>
      <c r="AX385" t="str">
        <f t="shared" si="70"/>
        <v>59578948000414</v>
      </c>
      <c r="AY385" s="17">
        <f t="shared" si="71"/>
        <v>3430.6</v>
      </c>
      <c r="AZ385" s="17">
        <f t="shared" si="72"/>
        <v>305.37</v>
      </c>
      <c r="BB385" t="str">
        <f t="shared" si="73"/>
        <v>06/11/2015;59578948000414;3430,60;305,37</v>
      </c>
    </row>
    <row r="386" spans="1:54" x14ac:dyDescent="0.25">
      <c r="A386" t="s">
        <v>26</v>
      </c>
      <c r="B386" t="s">
        <v>3363</v>
      </c>
      <c r="C386">
        <v>42313</v>
      </c>
      <c r="D386" t="s">
        <v>2903</v>
      </c>
      <c r="E386" t="s">
        <v>6979</v>
      </c>
      <c r="F386" t="s">
        <v>272</v>
      </c>
      <c r="G386">
        <v>796.25</v>
      </c>
      <c r="H386">
        <v>0</v>
      </c>
      <c r="I386">
        <v>0</v>
      </c>
      <c r="J386" t="s">
        <v>31</v>
      </c>
      <c r="K386">
        <v>0</v>
      </c>
      <c r="L386">
        <v>0</v>
      </c>
      <c r="M386" t="s">
        <v>31</v>
      </c>
      <c r="N386">
        <v>0</v>
      </c>
      <c r="O386">
        <v>0</v>
      </c>
      <c r="P386" t="s">
        <v>31</v>
      </c>
      <c r="Q386">
        <v>796.25</v>
      </c>
      <c r="R386">
        <v>0</v>
      </c>
      <c r="S386" t="s">
        <v>2904</v>
      </c>
      <c r="T386">
        <v>796.25</v>
      </c>
      <c r="U386">
        <v>0</v>
      </c>
      <c r="V386" t="s">
        <v>2904</v>
      </c>
      <c r="W386" t="s">
        <v>33</v>
      </c>
      <c r="X386" t="s">
        <v>3357</v>
      </c>
      <c r="Y386" t="s">
        <v>96</v>
      </c>
      <c r="Z386" t="s">
        <v>3361</v>
      </c>
      <c r="AA386" t="s">
        <v>3359</v>
      </c>
      <c r="AC386" s="13" t="str">
        <f t="shared" si="62"/>
        <v>000167430</v>
      </c>
      <c r="AD386" t="str">
        <f t="shared" si="63"/>
        <v>05/11/2015</v>
      </c>
      <c r="AE386" t="str">
        <f t="shared" si="64"/>
        <v>04337168000148</v>
      </c>
      <c r="AF386" s="14">
        <f t="shared" si="65"/>
        <v>796.25</v>
      </c>
      <c r="AG386">
        <f t="shared" si="66"/>
        <v>0</v>
      </c>
      <c r="AH386">
        <f t="shared" si="67"/>
        <v>1</v>
      </c>
      <c r="AI386" s="16">
        <v>6784934</v>
      </c>
      <c r="AJ386" s="16" t="s">
        <v>7393</v>
      </c>
      <c r="AK386" s="16" t="s">
        <v>2981</v>
      </c>
      <c r="AL386" s="16" t="s">
        <v>2985</v>
      </c>
      <c r="AM386" s="16" t="s">
        <v>7143</v>
      </c>
      <c r="AN386">
        <v>1</v>
      </c>
      <c r="AO386" t="e">
        <f>VLOOKUP(TRIM(AL386),'Parcela Dedutivel'!$A$1:$B$65536,2,FALSE)</f>
        <v>#N/A</v>
      </c>
      <c r="AP386" s="15">
        <f t="shared" si="68"/>
        <v>0</v>
      </c>
      <c r="AQ386" s="16">
        <f t="shared" si="69"/>
        <v>0</v>
      </c>
      <c r="AU386" t="s">
        <v>3893</v>
      </c>
      <c r="AV386" s="18">
        <v>42314</v>
      </c>
      <c r="AW386" t="s">
        <v>3744</v>
      </c>
      <c r="AX386" t="str">
        <f t="shared" si="70"/>
        <v>74404229001019</v>
      </c>
      <c r="AY386" s="17">
        <f t="shared" si="71"/>
        <v>14430</v>
      </c>
      <c r="AZ386" s="17">
        <f t="shared" si="72"/>
        <v>0</v>
      </c>
      <c r="BB386" t="str">
        <f t="shared" si="73"/>
        <v>06/11/2015;74404229001019;14430,00;0,00</v>
      </c>
    </row>
    <row r="387" spans="1:54" x14ac:dyDescent="0.25">
      <c r="A387" t="s">
        <v>26</v>
      </c>
      <c r="B387" t="s">
        <v>3364</v>
      </c>
      <c r="C387">
        <v>42313</v>
      </c>
      <c r="D387" t="s">
        <v>2817</v>
      </c>
      <c r="E387" t="s">
        <v>6979</v>
      </c>
      <c r="F387" t="s">
        <v>1643</v>
      </c>
      <c r="G387">
        <v>468</v>
      </c>
      <c r="H387">
        <v>468</v>
      </c>
      <c r="I387">
        <v>56.160000000000004</v>
      </c>
      <c r="J387" t="s">
        <v>30</v>
      </c>
      <c r="K387">
        <v>0</v>
      </c>
      <c r="L387">
        <v>0</v>
      </c>
      <c r="M387" t="s">
        <v>31</v>
      </c>
      <c r="N387">
        <v>0</v>
      </c>
      <c r="O387">
        <v>0</v>
      </c>
      <c r="P387" t="s">
        <v>31</v>
      </c>
      <c r="Q387">
        <v>468</v>
      </c>
      <c r="R387">
        <v>7.72</v>
      </c>
      <c r="S387" t="s">
        <v>33</v>
      </c>
      <c r="T387">
        <v>468</v>
      </c>
      <c r="U387">
        <v>35.57</v>
      </c>
      <c r="V387" t="s">
        <v>33</v>
      </c>
      <c r="W387" t="s">
        <v>33</v>
      </c>
      <c r="X387" t="s">
        <v>2574</v>
      </c>
      <c r="Y387" t="s">
        <v>96</v>
      </c>
      <c r="Z387" t="s">
        <v>3365</v>
      </c>
      <c r="AA387" t="s">
        <v>3366</v>
      </c>
      <c r="AC387" s="13" t="str">
        <f t="shared" ref="AC387:AC450" si="74">B387</f>
        <v>000167431</v>
      </c>
      <c r="AD387" t="str">
        <f t="shared" ref="AD387:AD450" si="75">TEXT(C387,"dd/mm/aaaa")</f>
        <v>05/11/2015</v>
      </c>
      <c r="AE387" t="str">
        <f t="shared" ref="AE387:AE450" si="76">VLOOKUP(X387*1,AI:AJ,2,FALSE)</f>
        <v>03523188000140</v>
      </c>
      <c r="AF387" s="14">
        <f t="shared" ref="AF387:AF450" si="77">G387*1</f>
        <v>468</v>
      </c>
      <c r="AG387">
        <f t="shared" ref="AG387:AG450" si="78">SUMIF(AK:AK,B387,AQ:AQ)</f>
        <v>0</v>
      </c>
      <c r="AH387">
        <f t="shared" ref="AH387:AH450" si="79">IF(OR(LEFT(TRIM(D387),1)="1",LEFT(TRIM(D387),1)="2",LEFT(TRIM(D387),1)="3"),-1,1)</f>
        <v>1</v>
      </c>
      <c r="AI387" s="16">
        <v>6784934</v>
      </c>
      <c r="AJ387" s="16" t="s">
        <v>7393</v>
      </c>
      <c r="AK387" s="16" t="s">
        <v>2981</v>
      </c>
      <c r="AL387" s="16" t="s">
        <v>2983</v>
      </c>
      <c r="AM387" s="16" t="s">
        <v>7143</v>
      </c>
      <c r="AN387">
        <v>1</v>
      </c>
      <c r="AO387" t="e">
        <f>VLOOKUP(TRIM(AL387),'Parcela Dedutivel'!$A$1:$B$65536,2,FALSE)</f>
        <v>#N/A</v>
      </c>
      <c r="AP387" s="15">
        <f t="shared" ref="AP387:AP450" si="80">IF(ISNA(AO387),0,AO387)</f>
        <v>0</v>
      </c>
      <c r="AQ387" s="16">
        <f t="shared" ref="AQ387:AQ450" si="81">AP387*AN387</f>
        <v>0</v>
      </c>
      <c r="AU387" t="s">
        <v>3895</v>
      </c>
      <c r="AV387" s="18">
        <v>42314</v>
      </c>
      <c r="AW387" t="s">
        <v>2555</v>
      </c>
      <c r="AX387" t="str">
        <f t="shared" ref="AX387:AX450" si="82">VLOOKUP(AW387*1,AI:AJ,2,FALSE)</f>
        <v>08285374000293</v>
      </c>
      <c r="AY387" s="17">
        <f t="shared" ref="AY387:AY450" si="83">SUMIF(AC:AC,AU387,AF:AF)*VLOOKUP(AU387,AC:AH,6,FALSE)</f>
        <v>2691</v>
      </c>
      <c r="AZ387" s="17">
        <f t="shared" ref="AZ387:AZ450" si="84">VLOOKUP(AU387,AC:AG,5,FALSE)*VLOOKUP(AU387,AC:AH,6,FALSE)</f>
        <v>0</v>
      </c>
      <c r="BB387" t="str">
        <f t="shared" ref="BB387:BB450" si="85">TEXT(AV387,"dd/mm/aaaa")&amp;";"&amp;AX387&amp;";"&amp;TEXT(AY387,"0,00")&amp;";"&amp;TEXT(AZ387,"0,00")</f>
        <v>06/11/2015;08285374000293;2691,00;0,00</v>
      </c>
    </row>
    <row r="388" spans="1:54" x14ac:dyDescent="0.25">
      <c r="A388" t="s">
        <v>26</v>
      </c>
      <c r="B388" t="s">
        <v>3367</v>
      </c>
      <c r="C388">
        <v>42313</v>
      </c>
      <c r="D388" t="s">
        <v>2787</v>
      </c>
      <c r="E388" t="s">
        <v>6979</v>
      </c>
      <c r="F388" t="s">
        <v>29</v>
      </c>
      <c r="G388">
        <v>3422.65</v>
      </c>
      <c r="H388">
        <v>2976.2200000000003</v>
      </c>
      <c r="I388">
        <v>535.72</v>
      </c>
      <c r="J388" t="s">
        <v>61</v>
      </c>
      <c r="K388">
        <v>0</v>
      </c>
      <c r="L388">
        <v>0</v>
      </c>
      <c r="M388" t="s">
        <v>31</v>
      </c>
      <c r="N388">
        <v>2976.2200000000003</v>
      </c>
      <c r="O388">
        <v>446.43</v>
      </c>
      <c r="P388" t="s">
        <v>2788</v>
      </c>
      <c r="Q388">
        <v>2976.2200000000003</v>
      </c>
      <c r="R388">
        <v>49.11</v>
      </c>
      <c r="S388" t="s">
        <v>33</v>
      </c>
      <c r="T388">
        <v>2976.2200000000003</v>
      </c>
      <c r="U388">
        <v>226.19</v>
      </c>
      <c r="V388" t="s">
        <v>33</v>
      </c>
      <c r="W388" t="s">
        <v>33</v>
      </c>
      <c r="X388" t="s">
        <v>295</v>
      </c>
      <c r="Y388" t="s">
        <v>91</v>
      </c>
      <c r="Z388" t="s">
        <v>3368</v>
      </c>
      <c r="AA388" t="s">
        <v>305</v>
      </c>
      <c r="AC388" s="13" t="str">
        <f t="shared" si="74"/>
        <v>000167432</v>
      </c>
      <c r="AD388" t="str">
        <f t="shared" si="75"/>
        <v>05/11/2015</v>
      </c>
      <c r="AE388" t="str">
        <f t="shared" si="76"/>
        <v>02195445000108</v>
      </c>
      <c r="AF388" s="14">
        <f t="shared" si="77"/>
        <v>3422.65</v>
      </c>
      <c r="AG388">
        <f t="shared" si="78"/>
        <v>0</v>
      </c>
      <c r="AH388">
        <f t="shared" si="79"/>
        <v>1</v>
      </c>
      <c r="AI388" s="16">
        <v>6784934</v>
      </c>
      <c r="AJ388" s="16" t="s">
        <v>7393</v>
      </c>
      <c r="AK388" s="16" t="s">
        <v>2981</v>
      </c>
      <c r="AL388" s="16" t="s">
        <v>2987</v>
      </c>
      <c r="AM388" s="16" t="s">
        <v>7143</v>
      </c>
      <c r="AN388">
        <v>4</v>
      </c>
      <c r="AO388" t="e">
        <f>VLOOKUP(TRIM(AL388),'Parcela Dedutivel'!$A$1:$B$65536,2,FALSE)</f>
        <v>#N/A</v>
      </c>
      <c r="AP388" s="15">
        <f t="shared" si="80"/>
        <v>0</v>
      </c>
      <c r="AQ388" s="16">
        <f t="shared" si="81"/>
        <v>0</v>
      </c>
      <c r="AU388" t="s">
        <v>3898</v>
      </c>
      <c r="AV388" s="18">
        <v>42314</v>
      </c>
      <c r="AW388" t="s">
        <v>3899</v>
      </c>
      <c r="AX388" t="str">
        <f t="shared" si="82"/>
        <v>67405936000173</v>
      </c>
      <c r="AY388" s="17">
        <f t="shared" si="83"/>
        <v>2675.56</v>
      </c>
      <c r="AZ388" s="17">
        <f t="shared" si="84"/>
        <v>0</v>
      </c>
      <c r="BB388" t="str">
        <f t="shared" si="85"/>
        <v>06/11/2015;67405936000173;2675,56;0,00</v>
      </c>
    </row>
    <row r="389" spans="1:54" x14ac:dyDescent="0.25">
      <c r="A389" t="s">
        <v>26</v>
      </c>
      <c r="B389" t="s">
        <v>3369</v>
      </c>
      <c r="C389">
        <v>42313</v>
      </c>
      <c r="D389" t="s">
        <v>2817</v>
      </c>
      <c r="E389" t="s">
        <v>6979</v>
      </c>
      <c r="F389" t="s">
        <v>179</v>
      </c>
      <c r="G389">
        <v>801.19</v>
      </c>
      <c r="H389">
        <v>801.19</v>
      </c>
      <c r="I389">
        <v>96.14</v>
      </c>
      <c r="J389" t="s">
        <v>307</v>
      </c>
      <c r="K389">
        <v>0</v>
      </c>
      <c r="L389">
        <v>0</v>
      </c>
      <c r="M389" t="s">
        <v>31</v>
      </c>
      <c r="N389">
        <v>801.19</v>
      </c>
      <c r="O389">
        <v>0</v>
      </c>
      <c r="P389" t="s">
        <v>2788</v>
      </c>
      <c r="Q389">
        <v>801.19</v>
      </c>
      <c r="R389">
        <v>13.22</v>
      </c>
      <c r="S389" t="s">
        <v>33</v>
      </c>
      <c r="T389">
        <v>801.19</v>
      </c>
      <c r="U389">
        <v>60.89</v>
      </c>
      <c r="V389" t="s">
        <v>33</v>
      </c>
      <c r="W389" t="s">
        <v>33</v>
      </c>
      <c r="X389" t="s">
        <v>3370</v>
      </c>
      <c r="Y389" t="s">
        <v>2563</v>
      </c>
      <c r="Z389" t="s">
        <v>2564</v>
      </c>
      <c r="AA389" t="s">
        <v>2565</v>
      </c>
      <c r="AC389" s="13" t="str">
        <f t="shared" si="74"/>
        <v>000167433</v>
      </c>
      <c r="AD389" t="str">
        <f t="shared" si="75"/>
        <v>05/11/2015</v>
      </c>
      <c r="AE389" t="str">
        <f t="shared" si="76"/>
        <v>92664028002438</v>
      </c>
      <c r="AF389" s="14">
        <f t="shared" si="77"/>
        <v>801.19</v>
      </c>
      <c r="AG389">
        <f t="shared" si="78"/>
        <v>74.339999999999989</v>
      </c>
      <c r="AH389">
        <f t="shared" si="79"/>
        <v>1</v>
      </c>
      <c r="AI389" s="16">
        <v>7770935</v>
      </c>
      <c r="AJ389" s="16" t="s">
        <v>7420</v>
      </c>
      <c r="AK389" s="16" t="s">
        <v>233</v>
      </c>
      <c r="AL389" s="16" t="s">
        <v>236</v>
      </c>
      <c r="AM389" s="16" t="s">
        <v>7143</v>
      </c>
      <c r="AN389">
        <v>1</v>
      </c>
      <c r="AO389" t="e">
        <f>VLOOKUP(TRIM(AL389),'Parcela Dedutivel'!$A$1:$B$65536,2,FALSE)</f>
        <v>#N/A</v>
      </c>
      <c r="AP389" s="15">
        <f t="shared" si="80"/>
        <v>0</v>
      </c>
      <c r="AQ389" s="16">
        <f t="shared" si="81"/>
        <v>0</v>
      </c>
      <c r="AU389" t="s">
        <v>3902</v>
      </c>
      <c r="AV389" s="18">
        <v>42314</v>
      </c>
      <c r="AW389" t="s">
        <v>3904</v>
      </c>
      <c r="AX389" t="str">
        <f t="shared" si="82"/>
        <v>04872297000136</v>
      </c>
      <c r="AY389" s="17">
        <f t="shared" si="83"/>
        <v>130.96</v>
      </c>
      <c r="AZ389" s="17">
        <f t="shared" si="84"/>
        <v>0</v>
      </c>
      <c r="BB389" t="str">
        <f t="shared" si="85"/>
        <v>06/11/2015;04872297000136;130,96;0,00</v>
      </c>
    </row>
    <row r="390" spans="1:54" x14ac:dyDescent="0.25">
      <c r="A390" t="s">
        <v>26</v>
      </c>
      <c r="B390" t="s">
        <v>3369</v>
      </c>
      <c r="C390">
        <v>42313</v>
      </c>
      <c r="D390" t="s">
        <v>2841</v>
      </c>
      <c r="E390" t="s">
        <v>6979</v>
      </c>
      <c r="F390" t="s">
        <v>179</v>
      </c>
      <c r="G390">
        <v>57.04</v>
      </c>
      <c r="H390">
        <v>57.04</v>
      </c>
      <c r="I390">
        <v>6.84</v>
      </c>
      <c r="J390" t="s">
        <v>30</v>
      </c>
      <c r="K390">
        <v>0</v>
      </c>
      <c r="L390">
        <v>0</v>
      </c>
      <c r="M390" t="s">
        <v>31</v>
      </c>
      <c r="N390">
        <v>0</v>
      </c>
      <c r="O390">
        <v>0</v>
      </c>
      <c r="P390" t="s">
        <v>31</v>
      </c>
      <c r="Q390">
        <v>57.04</v>
      </c>
      <c r="R390">
        <v>0.94000000000000006</v>
      </c>
      <c r="S390" t="s">
        <v>33</v>
      </c>
      <c r="T390">
        <v>57.04</v>
      </c>
      <c r="U390">
        <v>4.34</v>
      </c>
      <c r="V390" t="s">
        <v>33</v>
      </c>
      <c r="W390" t="s">
        <v>33</v>
      </c>
      <c r="X390" t="s">
        <v>3370</v>
      </c>
      <c r="Y390" t="s">
        <v>493</v>
      </c>
      <c r="Z390" t="s">
        <v>499</v>
      </c>
      <c r="AA390" t="s">
        <v>3371</v>
      </c>
      <c r="AC390" s="13" t="str">
        <f t="shared" si="74"/>
        <v>000167433</v>
      </c>
      <c r="AD390" t="str">
        <f t="shared" si="75"/>
        <v>05/11/2015</v>
      </c>
      <c r="AE390" t="str">
        <f t="shared" si="76"/>
        <v>92664028002438</v>
      </c>
      <c r="AF390" s="14">
        <f t="shared" si="77"/>
        <v>57.04</v>
      </c>
      <c r="AG390">
        <f t="shared" si="78"/>
        <v>74.339999999999989</v>
      </c>
      <c r="AH390">
        <f t="shared" si="79"/>
        <v>1</v>
      </c>
      <c r="AI390" s="16">
        <v>6806798</v>
      </c>
      <c r="AJ390" s="16" t="s">
        <v>7405</v>
      </c>
      <c r="AK390" s="16" t="s">
        <v>2989</v>
      </c>
      <c r="AL390" s="16" t="s">
        <v>2990</v>
      </c>
      <c r="AM390" s="16" t="s">
        <v>7215</v>
      </c>
      <c r="AN390">
        <v>31000</v>
      </c>
      <c r="AO390">
        <f>VLOOKUP(TRIM(AL390),'Parcela Dedutivel'!$A$1:$B$65536,2,FALSE)</f>
        <v>0</v>
      </c>
      <c r="AP390" s="15">
        <f t="shared" si="80"/>
        <v>0</v>
      </c>
      <c r="AQ390" s="16">
        <f t="shared" si="81"/>
        <v>0</v>
      </c>
      <c r="AU390" t="s">
        <v>3907</v>
      </c>
      <c r="AV390" s="18">
        <v>42314</v>
      </c>
      <c r="AW390" t="s">
        <v>986</v>
      </c>
      <c r="AX390" t="str">
        <f t="shared" si="82"/>
        <v>82321845000143</v>
      </c>
      <c r="AY390" s="17">
        <f t="shared" si="83"/>
        <v>6347.6100000000006</v>
      </c>
      <c r="AZ390" s="17">
        <f t="shared" si="84"/>
        <v>268.83999999999997</v>
      </c>
      <c r="BB390" t="str">
        <f t="shared" si="85"/>
        <v>06/11/2015;82321845000143;6347,61;268,84</v>
      </c>
    </row>
    <row r="391" spans="1:54" x14ac:dyDescent="0.25">
      <c r="A391" t="s">
        <v>26</v>
      </c>
      <c r="B391" t="s">
        <v>3369</v>
      </c>
      <c r="C391">
        <v>42313</v>
      </c>
      <c r="D391" t="s">
        <v>3010</v>
      </c>
      <c r="E391" t="s">
        <v>6979</v>
      </c>
      <c r="F391" t="s">
        <v>179</v>
      </c>
      <c r="G391">
        <v>619.69000000000005</v>
      </c>
      <c r="H391">
        <v>537.75</v>
      </c>
      <c r="I391">
        <v>64.53</v>
      </c>
      <c r="J391" t="s">
        <v>3015</v>
      </c>
      <c r="K391">
        <v>813.72</v>
      </c>
      <c r="L391">
        <v>81.94</v>
      </c>
      <c r="M391" t="s">
        <v>3015</v>
      </c>
      <c r="N391">
        <v>0</v>
      </c>
      <c r="O391">
        <v>0</v>
      </c>
      <c r="P391" t="s">
        <v>31</v>
      </c>
      <c r="Q391">
        <v>537.75</v>
      </c>
      <c r="R391">
        <v>8.870000000000001</v>
      </c>
      <c r="S391" t="s">
        <v>33</v>
      </c>
      <c r="T391">
        <v>537.75</v>
      </c>
      <c r="U391">
        <v>40.869999999999997</v>
      </c>
      <c r="V391" t="s">
        <v>33</v>
      </c>
      <c r="W391" t="s">
        <v>33</v>
      </c>
      <c r="X391" t="s">
        <v>3370</v>
      </c>
      <c r="Y391" t="s">
        <v>240</v>
      </c>
      <c r="Z391" t="s">
        <v>3372</v>
      </c>
      <c r="AA391" t="s">
        <v>3373</v>
      </c>
      <c r="AC391" s="13" t="str">
        <f t="shared" si="74"/>
        <v>000167433</v>
      </c>
      <c r="AD391" t="str">
        <f t="shared" si="75"/>
        <v>05/11/2015</v>
      </c>
      <c r="AE391" t="str">
        <f t="shared" si="76"/>
        <v>92664028002438</v>
      </c>
      <c r="AF391" s="14">
        <f t="shared" si="77"/>
        <v>619.69000000000005</v>
      </c>
      <c r="AG391">
        <f t="shared" si="78"/>
        <v>74.339999999999989</v>
      </c>
      <c r="AH391">
        <f t="shared" si="79"/>
        <v>1</v>
      </c>
      <c r="AI391" s="16">
        <v>6790541</v>
      </c>
      <c r="AJ391" s="16" t="s">
        <v>7419</v>
      </c>
      <c r="AK391" s="16" t="s">
        <v>2991</v>
      </c>
      <c r="AL391" s="16" t="s">
        <v>2992</v>
      </c>
      <c r="AM391" s="16" t="s">
        <v>7143</v>
      </c>
      <c r="AN391">
        <v>0.5</v>
      </c>
      <c r="AO391">
        <f>VLOOKUP(TRIM(AL391),'Parcela Dedutivel'!$A$1:$B$65536,2,FALSE)</f>
        <v>0</v>
      </c>
      <c r="AP391" s="15">
        <f t="shared" si="80"/>
        <v>0</v>
      </c>
      <c r="AQ391" s="16">
        <f t="shared" si="81"/>
        <v>0</v>
      </c>
      <c r="AU391" t="s">
        <v>3910</v>
      </c>
      <c r="AV391" s="18">
        <v>42314</v>
      </c>
      <c r="AW391" t="s">
        <v>1130</v>
      </c>
      <c r="AX391" t="str">
        <f t="shared" si="82"/>
        <v>34597955000785</v>
      </c>
      <c r="AY391" s="17">
        <f t="shared" si="83"/>
        <v>2485.98</v>
      </c>
      <c r="AZ391" s="17">
        <f t="shared" si="84"/>
        <v>0</v>
      </c>
      <c r="BB391" t="str">
        <f t="shared" si="85"/>
        <v>06/11/2015;34597955000785;2485,98;0,00</v>
      </c>
    </row>
    <row r="392" spans="1:54" x14ac:dyDescent="0.25">
      <c r="A392" t="s">
        <v>26</v>
      </c>
      <c r="B392" t="s">
        <v>3369</v>
      </c>
      <c r="C392">
        <v>42313</v>
      </c>
      <c r="D392" t="s">
        <v>3221</v>
      </c>
      <c r="E392" t="s">
        <v>6979</v>
      </c>
      <c r="F392" t="s">
        <v>179</v>
      </c>
      <c r="G392">
        <v>287.58000000000004</v>
      </c>
      <c r="H392">
        <v>203.62</v>
      </c>
      <c r="I392">
        <v>8.14</v>
      </c>
      <c r="J392" t="s">
        <v>3082</v>
      </c>
      <c r="K392">
        <v>398.58</v>
      </c>
      <c r="L392">
        <v>63.6</v>
      </c>
      <c r="M392" t="s">
        <v>3082</v>
      </c>
      <c r="N392">
        <v>203.62</v>
      </c>
      <c r="O392">
        <v>20.36</v>
      </c>
      <c r="P392" t="s">
        <v>2788</v>
      </c>
      <c r="Q392">
        <v>203.62</v>
      </c>
      <c r="R392">
        <v>3.36</v>
      </c>
      <c r="S392" t="s">
        <v>33</v>
      </c>
      <c r="T392">
        <v>203.62</v>
      </c>
      <c r="U392">
        <v>15.48</v>
      </c>
      <c r="V392" t="s">
        <v>33</v>
      </c>
      <c r="W392" t="s">
        <v>33</v>
      </c>
      <c r="X392" t="s">
        <v>3370</v>
      </c>
      <c r="Y392" t="s">
        <v>78</v>
      </c>
      <c r="Z392" t="s">
        <v>3374</v>
      </c>
      <c r="AA392" t="s">
        <v>3375</v>
      </c>
      <c r="AC392" s="13" t="str">
        <f t="shared" si="74"/>
        <v>000167433</v>
      </c>
      <c r="AD392" t="str">
        <f t="shared" si="75"/>
        <v>05/11/2015</v>
      </c>
      <c r="AE392" t="str">
        <f t="shared" si="76"/>
        <v>92664028002438</v>
      </c>
      <c r="AF392" s="14">
        <f t="shared" si="77"/>
        <v>287.58000000000004</v>
      </c>
      <c r="AG392">
        <f t="shared" si="78"/>
        <v>74.339999999999989</v>
      </c>
      <c r="AH392">
        <f t="shared" si="79"/>
        <v>1</v>
      </c>
      <c r="AI392" s="16">
        <v>6782918</v>
      </c>
      <c r="AJ392" s="16" t="s">
        <v>7421</v>
      </c>
      <c r="AK392" s="16" t="s">
        <v>2994</v>
      </c>
      <c r="AL392" s="16" t="s">
        <v>2996</v>
      </c>
      <c r="AM392" s="16" t="s">
        <v>7143</v>
      </c>
      <c r="AN392">
        <v>12240</v>
      </c>
      <c r="AO392">
        <f>VLOOKUP(TRIM(AL392),'Parcela Dedutivel'!$A$1:$B$65536,2,FALSE)</f>
        <v>0</v>
      </c>
      <c r="AP392" s="15">
        <f t="shared" si="80"/>
        <v>0</v>
      </c>
      <c r="AQ392" s="16">
        <f t="shared" si="81"/>
        <v>0</v>
      </c>
      <c r="AU392" t="s">
        <v>3911</v>
      </c>
      <c r="AV392" s="18">
        <v>42314</v>
      </c>
      <c r="AW392" t="s">
        <v>295</v>
      </c>
      <c r="AX392" t="str">
        <f t="shared" si="82"/>
        <v>02195445000108</v>
      </c>
      <c r="AY392" s="17">
        <f t="shared" si="83"/>
        <v>2542.54</v>
      </c>
      <c r="AZ392" s="17">
        <f t="shared" si="84"/>
        <v>0</v>
      </c>
      <c r="BB392" t="str">
        <f t="shared" si="85"/>
        <v>06/11/2015;02195445000108;2542,54;0,00</v>
      </c>
    </row>
    <row r="393" spans="1:54" x14ac:dyDescent="0.25">
      <c r="A393" t="s">
        <v>26</v>
      </c>
      <c r="B393" t="s">
        <v>3369</v>
      </c>
      <c r="C393">
        <v>42313</v>
      </c>
      <c r="D393" t="s">
        <v>3221</v>
      </c>
      <c r="E393" t="s">
        <v>6979</v>
      </c>
      <c r="F393" t="s">
        <v>179</v>
      </c>
      <c r="G393">
        <v>759.11000000000013</v>
      </c>
      <c r="H393">
        <v>527.31000000000006</v>
      </c>
      <c r="I393">
        <v>21.09</v>
      </c>
      <c r="J393" t="s">
        <v>3082</v>
      </c>
      <c r="K393">
        <v>965.52</v>
      </c>
      <c r="L393">
        <v>152.70000000000002</v>
      </c>
      <c r="M393" t="s">
        <v>3082</v>
      </c>
      <c r="N393">
        <v>527.31000000000006</v>
      </c>
      <c r="O393">
        <v>79.100000000000009</v>
      </c>
      <c r="P393" t="s">
        <v>2788</v>
      </c>
      <c r="Q393">
        <v>527.31000000000006</v>
      </c>
      <c r="R393">
        <v>8.7000000000000011</v>
      </c>
      <c r="S393" t="s">
        <v>33</v>
      </c>
      <c r="T393">
        <v>527.31000000000006</v>
      </c>
      <c r="U393">
        <v>40.08</v>
      </c>
      <c r="V393" t="s">
        <v>33</v>
      </c>
      <c r="W393" t="s">
        <v>33</v>
      </c>
      <c r="X393" t="s">
        <v>3370</v>
      </c>
      <c r="Y393" t="s">
        <v>44</v>
      </c>
      <c r="Z393" t="s">
        <v>3376</v>
      </c>
      <c r="AA393" t="s">
        <v>3377</v>
      </c>
      <c r="AC393" s="13" t="str">
        <f t="shared" si="74"/>
        <v>000167433</v>
      </c>
      <c r="AD393" t="str">
        <f t="shared" si="75"/>
        <v>05/11/2015</v>
      </c>
      <c r="AE393" t="str">
        <f t="shared" si="76"/>
        <v>92664028002438</v>
      </c>
      <c r="AF393" s="14">
        <f t="shared" si="77"/>
        <v>759.11000000000013</v>
      </c>
      <c r="AG393">
        <f t="shared" si="78"/>
        <v>74.339999999999989</v>
      </c>
      <c r="AH393">
        <f t="shared" si="79"/>
        <v>1</v>
      </c>
      <c r="AI393" s="16">
        <v>6782918</v>
      </c>
      <c r="AJ393" s="16" t="s">
        <v>7421</v>
      </c>
      <c r="AK393" s="16" t="s">
        <v>2998</v>
      </c>
      <c r="AL393" s="16" t="s">
        <v>2999</v>
      </c>
      <c r="AM393" s="16" t="s">
        <v>7158</v>
      </c>
      <c r="AN393">
        <v>31500</v>
      </c>
      <c r="AO393">
        <f>VLOOKUP(TRIM(AL393),'Parcela Dedutivel'!$A$1:$B$65536,2,FALSE)</f>
        <v>0</v>
      </c>
      <c r="AP393" s="15">
        <f t="shared" si="80"/>
        <v>0</v>
      </c>
      <c r="AQ393" s="16">
        <f t="shared" si="81"/>
        <v>0</v>
      </c>
      <c r="AU393" t="s">
        <v>3912</v>
      </c>
      <c r="AV393" s="18">
        <v>42314</v>
      </c>
      <c r="AW393" t="s">
        <v>986</v>
      </c>
      <c r="AX393" t="str">
        <f t="shared" si="82"/>
        <v>82321845000143</v>
      </c>
      <c r="AY393" s="17">
        <f t="shared" si="83"/>
        <v>407.41</v>
      </c>
      <c r="AZ393" s="17">
        <f t="shared" si="84"/>
        <v>43.559999999999995</v>
      </c>
      <c r="BB393" t="str">
        <f t="shared" si="85"/>
        <v>06/11/2015;82321845000143;407,41;43,56</v>
      </c>
    </row>
    <row r="394" spans="1:54" x14ac:dyDescent="0.25">
      <c r="A394" t="s">
        <v>26</v>
      </c>
      <c r="B394" t="s">
        <v>3369</v>
      </c>
      <c r="C394">
        <v>42313</v>
      </c>
      <c r="D394" t="s">
        <v>3221</v>
      </c>
      <c r="E394" t="s">
        <v>6979</v>
      </c>
      <c r="F394" t="s">
        <v>179</v>
      </c>
      <c r="G394">
        <v>814.97</v>
      </c>
      <c r="H394">
        <v>566.11</v>
      </c>
      <c r="I394">
        <v>22.64</v>
      </c>
      <c r="J394" t="s">
        <v>3082</v>
      </c>
      <c r="K394">
        <v>1036.56</v>
      </c>
      <c r="L394">
        <v>163.94</v>
      </c>
      <c r="M394" t="s">
        <v>3082</v>
      </c>
      <c r="N394">
        <v>566.11</v>
      </c>
      <c r="O394">
        <v>84.92</v>
      </c>
      <c r="P394" t="s">
        <v>2788</v>
      </c>
      <c r="Q394">
        <v>566.11</v>
      </c>
      <c r="R394">
        <v>9.34</v>
      </c>
      <c r="S394" t="s">
        <v>33</v>
      </c>
      <c r="T394">
        <v>566.11</v>
      </c>
      <c r="U394">
        <v>43.02</v>
      </c>
      <c r="V394" t="s">
        <v>33</v>
      </c>
      <c r="W394" t="s">
        <v>33</v>
      </c>
      <c r="X394" t="s">
        <v>3370</v>
      </c>
      <c r="Y394" t="s">
        <v>44</v>
      </c>
      <c r="Z394" t="s">
        <v>1766</v>
      </c>
      <c r="AA394" t="s">
        <v>1767</v>
      </c>
      <c r="AC394" s="13" t="str">
        <f t="shared" si="74"/>
        <v>000167433</v>
      </c>
      <c r="AD394" t="str">
        <f t="shared" si="75"/>
        <v>05/11/2015</v>
      </c>
      <c r="AE394" t="str">
        <f t="shared" si="76"/>
        <v>92664028002438</v>
      </c>
      <c r="AF394" s="14">
        <f t="shared" si="77"/>
        <v>814.97</v>
      </c>
      <c r="AG394">
        <f t="shared" si="78"/>
        <v>74.339999999999989</v>
      </c>
      <c r="AH394">
        <f t="shared" si="79"/>
        <v>1</v>
      </c>
      <c r="AI394" s="16">
        <v>6784054</v>
      </c>
      <c r="AJ394" s="16" t="s">
        <v>7422</v>
      </c>
      <c r="AK394" s="16" t="s">
        <v>3001</v>
      </c>
      <c r="AL394" s="16" t="s">
        <v>3003</v>
      </c>
      <c r="AM394" s="16" t="s">
        <v>7143</v>
      </c>
      <c r="AN394">
        <v>30000</v>
      </c>
      <c r="AO394">
        <f>VLOOKUP(TRIM(AL394),'Parcela Dedutivel'!$A$1:$B$65536,2,FALSE)</f>
        <v>0</v>
      </c>
      <c r="AP394" s="15">
        <f t="shared" si="80"/>
        <v>0</v>
      </c>
      <c r="AQ394" s="16">
        <f t="shared" si="81"/>
        <v>0</v>
      </c>
      <c r="AU394" t="s">
        <v>3916</v>
      </c>
      <c r="AV394" s="18">
        <v>42314</v>
      </c>
      <c r="AW394" t="s">
        <v>3917</v>
      </c>
      <c r="AX394" t="str">
        <f t="shared" si="82"/>
        <v>04176315000145</v>
      </c>
      <c r="AY394" s="17">
        <f t="shared" si="83"/>
        <v>614.38</v>
      </c>
      <c r="AZ394" s="17">
        <f t="shared" si="84"/>
        <v>0</v>
      </c>
      <c r="BB394" t="str">
        <f t="shared" si="85"/>
        <v>06/11/2015;04176315000145;614,38;0,00</v>
      </c>
    </row>
    <row r="395" spans="1:54" x14ac:dyDescent="0.25">
      <c r="A395" t="s">
        <v>26</v>
      </c>
      <c r="B395" t="s">
        <v>3369</v>
      </c>
      <c r="C395">
        <v>42313</v>
      </c>
      <c r="D395" t="s">
        <v>3221</v>
      </c>
      <c r="E395" t="s">
        <v>6979</v>
      </c>
      <c r="F395" t="s">
        <v>179</v>
      </c>
      <c r="G395">
        <v>597.01</v>
      </c>
      <c r="H395">
        <v>414.71000000000004</v>
      </c>
      <c r="I395">
        <v>16.59</v>
      </c>
      <c r="J395" t="s">
        <v>3082</v>
      </c>
      <c r="K395">
        <v>759.35</v>
      </c>
      <c r="L395">
        <v>120.09</v>
      </c>
      <c r="M395" t="s">
        <v>3082</v>
      </c>
      <c r="N395">
        <v>414.71000000000004</v>
      </c>
      <c r="O395">
        <v>62.21</v>
      </c>
      <c r="P395" t="s">
        <v>2788</v>
      </c>
      <c r="Q395">
        <v>414.71000000000004</v>
      </c>
      <c r="R395">
        <v>6.84</v>
      </c>
      <c r="S395" t="s">
        <v>33</v>
      </c>
      <c r="T395">
        <v>414.71000000000004</v>
      </c>
      <c r="U395">
        <v>31.52</v>
      </c>
      <c r="V395" t="s">
        <v>33</v>
      </c>
      <c r="W395" t="s">
        <v>33</v>
      </c>
      <c r="X395" t="s">
        <v>3370</v>
      </c>
      <c r="Y395" t="s">
        <v>44</v>
      </c>
      <c r="Z395" t="s">
        <v>666</v>
      </c>
      <c r="AA395" t="s">
        <v>3378</v>
      </c>
      <c r="AC395" s="13" t="str">
        <f t="shared" si="74"/>
        <v>000167433</v>
      </c>
      <c r="AD395" t="str">
        <f t="shared" si="75"/>
        <v>05/11/2015</v>
      </c>
      <c r="AE395" t="str">
        <f t="shared" si="76"/>
        <v>92664028002438</v>
      </c>
      <c r="AF395" s="14">
        <f t="shared" si="77"/>
        <v>597.01</v>
      </c>
      <c r="AG395">
        <f t="shared" si="78"/>
        <v>74.339999999999989</v>
      </c>
      <c r="AH395">
        <f t="shared" si="79"/>
        <v>1</v>
      </c>
      <c r="AI395" s="16">
        <v>6784024</v>
      </c>
      <c r="AJ395" s="16" t="s">
        <v>7423</v>
      </c>
      <c r="AK395" s="16" t="s">
        <v>3005</v>
      </c>
      <c r="AL395" s="16" t="s">
        <v>3007</v>
      </c>
      <c r="AM395" s="16" t="s">
        <v>7143</v>
      </c>
      <c r="AN395">
        <v>33000</v>
      </c>
      <c r="AO395">
        <f>VLOOKUP(TRIM(AL395),'Parcela Dedutivel'!$A$1:$B$65536,2,FALSE)</f>
        <v>0</v>
      </c>
      <c r="AP395" s="15">
        <f t="shared" si="80"/>
        <v>0</v>
      </c>
      <c r="AQ395" s="16">
        <f t="shared" si="81"/>
        <v>0</v>
      </c>
      <c r="AU395" t="s">
        <v>3920</v>
      </c>
      <c r="AV395" s="18">
        <v>42314</v>
      </c>
      <c r="AW395" t="s">
        <v>2574</v>
      </c>
      <c r="AX395" t="str">
        <f t="shared" si="82"/>
        <v>03523188000140</v>
      </c>
      <c r="AY395" s="17">
        <f t="shared" si="83"/>
        <v>1196</v>
      </c>
      <c r="AZ395" s="17">
        <f t="shared" si="84"/>
        <v>0</v>
      </c>
      <c r="BB395" t="str">
        <f t="shared" si="85"/>
        <v>06/11/2015;03523188000140;1196,00;0,00</v>
      </c>
    </row>
    <row r="396" spans="1:54" x14ac:dyDescent="0.25">
      <c r="A396" t="s">
        <v>26</v>
      </c>
      <c r="B396" t="s">
        <v>3369</v>
      </c>
      <c r="C396">
        <v>42313</v>
      </c>
      <c r="D396" t="s">
        <v>3221</v>
      </c>
      <c r="E396" t="s">
        <v>6979</v>
      </c>
      <c r="F396" t="s">
        <v>179</v>
      </c>
      <c r="G396">
        <v>585.65</v>
      </c>
      <c r="H396">
        <v>406.82</v>
      </c>
      <c r="I396">
        <v>16.27</v>
      </c>
      <c r="J396" t="s">
        <v>3082</v>
      </c>
      <c r="K396">
        <v>744.9</v>
      </c>
      <c r="L396">
        <v>117.81</v>
      </c>
      <c r="M396" t="s">
        <v>3082</v>
      </c>
      <c r="N396">
        <v>406.82</v>
      </c>
      <c r="O396">
        <v>61.02</v>
      </c>
      <c r="P396" t="s">
        <v>2788</v>
      </c>
      <c r="Q396">
        <v>406.82</v>
      </c>
      <c r="R396">
        <v>6.71</v>
      </c>
      <c r="S396" t="s">
        <v>33</v>
      </c>
      <c r="T396">
        <v>406.82</v>
      </c>
      <c r="U396">
        <v>30.92</v>
      </c>
      <c r="V396" t="s">
        <v>33</v>
      </c>
      <c r="W396" t="s">
        <v>33</v>
      </c>
      <c r="X396" t="s">
        <v>3370</v>
      </c>
      <c r="Y396" t="s">
        <v>44</v>
      </c>
      <c r="Z396" t="s">
        <v>3379</v>
      </c>
      <c r="AA396" t="s">
        <v>3380</v>
      </c>
      <c r="AC396" s="13" t="str">
        <f t="shared" si="74"/>
        <v>000167433</v>
      </c>
      <c r="AD396" t="str">
        <f t="shared" si="75"/>
        <v>05/11/2015</v>
      </c>
      <c r="AE396" t="str">
        <f t="shared" si="76"/>
        <v>92664028002438</v>
      </c>
      <c r="AF396" s="14">
        <f t="shared" si="77"/>
        <v>585.65</v>
      </c>
      <c r="AG396">
        <f t="shared" si="78"/>
        <v>74.339999999999989</v>
      </c>
      <c r="AH396">
        <f t="shared" si="79"/>
        <v>1</v>
      </c>
      <c r="AI396" s="16">
        <v>6795603</v>
      </c>
      <c r="AJ396" s="16" t="s">
        <v>7424</v>
      </c>
      <c r="AK396" s="16" t="s">
        <v>3009</v>
      </c>
      <c r="AL396" s="16" t="s">
        <v>3016</v>
      </c>
      <c r="AM396" s="16" t="s">
        <v>7215</v>
      </c>
      <c r="AN396">
        <v>5</v>
      </c>
      <c r="AO396">
        <f>VLOOKUP(TRIM(AL396),'Parcela Dedutivel'!$A$1:$B$65536,2,FALSE)</f>
        <v>62.64</v>
      </c>
      <c r="AP396" s="15">
        <f t="shared" si="80"/>
        <v>62.64</v>
      </c>
      <c r="AQ396" s="16">
        <f t="shared" si="81"/>
        <v>313.2</v>
      </c>
      <c r="AU396" t="s">
        <v>3921</v>
      </c>
      <c r="AV396" s="18">
        <v>42314</v>
      </c>
      <c r="AW396" t="s">
        <v>2574</v>
      </c>
      <c r="AX396" t="str">
        <f t="shared" si="82"/>
        <v>03523188000140</v>
      </c>
      <c r="AY396" s="17">
        <f t="shared" si="83"/>
        <v>1794.01</v>
      </c>
      <c r="AZ396" s="17">
        <f t="shared" si="84"/>
        <v>0</v>
      </c>
      <c r="BB396" t="str">
        <f t="shared" si="85"/>
        <v>06/11/2015;03523188000140;1794,01;0,00</v>
      </c>
    </row>
    <row r="397" spans="1:54" x14ac:dyDescent="0.25">
      <c r="A397" t="s">
        <v>26</v>
      </c>
      <c r="B397" t="s">
        <v>3369</v>
      </c>
      <c r="C397">
        <v>42313</v>
      </c>
      <c r="D397" t="s">
        <v>3221</v>
      </c>
      <c r="E397" t="s">
        <v>6979</v>
      </c>
      <c r="F397" t="s">
        <v>179</v>
      </c>
      <c r="G397">
        <v>2538.98</v>
      </c>
      <c r="H397">
        <v>1763.69</v>
      </c>
      <c r="I397">
        <v>70.55</v>
      </c>
      <c r="J397" t="s">
        <v>3082</v>
      </c>
      <c r="K397">
        <v>3229.37</v>
      </c>
      <c r="L397">
        <v>510.74</v>
      </c>
      <c r="M397" t="s">
        <v>3082</v>
      </c>
      <c r="N397">
        <v>1763.69</v>
      </c>
      <c r="O397">
        <v>264.55</v>
      </c>
      <c r="P397" t="s">
        <v>2788</v>
      </c>
      <c r="Q397">
        <v>1763.69</v>
      </c>
      <c r="R397">
        <v>29.1</v>
      </c>
      <c r="S397" t="s">
        <v>33</v>
      </c>
      <c r="T397">
        <v>1763.69</v>
      </c>
      <c r="U397">
        <v>134.04</v>
      </c>
      <c r="V397" t="s">
        <v>33</v>
      </c>
      <c r="W397" t="s">
        <v>33</v>
      </c>
      <c r="X397" t="s">
        <v>3370</v>
      </c>
      <c r="Y397" t="s">
        <v>44</v>
      </c>
      <c r="Z397" t="s">
        <v>83</v>
      </c>
      <c r="AA397" t="s">
        <v>84</v>
      </c>
      <c r="AC397" s="13" t="str">
        <f t="shared" si="74"/>
        <v>000167433</v>
      </c>
      <c r="AD397" t="str">
        <f t="shared" si="75"/>
        <v>05/11/2015</v>
      </c>
      <c r="AE397" t="str">
        <f t="shared" si="76"/>
        <v>92664028002438</v>
      </c>
      <c r="AF397" s="14">
        <f t="shared" si="77"/>
        <v>2538.98</v>
      </c>
      <c r="AG397">
        <f t="shared" si="78"/>
        <v>74.339999999999989</v>
      </c>
      <c r="AH397">
        <f t="shared" si="79"/>
        <v>1</v>
      </c>
      <c r="AI397" s="16">
        <v>6795603</v>
      </c>
      <c r="AJ397" s="16" t="s">
        <v>7424</v>
      </c>
      <c r="AK397" s="16" t="s">
        <v>3009</v>
      </c>
      <c r="AL397" s="16" t="s">
        <v>3013</v>
      </c>
      <c r="AM397" s="16" t="s">
        <v>7143</v>
      </c>
      <c r="AN397">
        <v>1</v>
      </c>
      <c r="AO397">
        <f>VLOOKUP(TRIM(AL397),'Parcela Dedutivel'!$A$1:$B$65536,2,FALSE)</f>
        <v>0.6825</v>
      </c>
      <c r="AP397" s="15">
        <f t="shared" si="80"/>
        <v>0.6825</v>
      </c>
      <c r="AQ397" s="16">
        <f t="shared" si="81"/>
        <v>0.6825</v>
      </c>
      <c r="AU397" t="s">
        <v>3922</v>
      </c>
      <c r="AV397" s="18">
        <v>42314</v>
      </c>
      <c r="AW397" t="s">
        <v>2574</v>
      </c>
      <c r="AX397" t="str">
        <f t="shared" si="82"/>
        <v>03523188000140</v>
      </c>
      <c r="AY397" s="17">
        <f t="shared" si="83"/>
        <v>2990.01</v>
      </c>
      <c r="AZ397" s="17">
        <f t="shared" si="84"/>
        <v>0</v>
      </c>
      <c r="BB397" t="str">
        <f t="shared" si="85"/>
        <v>06/11/2015;03523188000140;2990,01;0,00</v>
      </c>
    </row>
    <row r="398" spans="1:54" x14ac:dyDescent="0.25">
      <c r="A398" t="s">
        <v>26</v>
      </c>
      <c r="B398" t="s">
        <v>3381</v>
      </c>
      <c r="C398">
        <v>42313</v>
      </c>
      <c r="D398" t="s">
        <v>2787</v>
      </c>
      <c r="E398" t="s">
        <v>6979</v>
      </c>
      <c r="F398" t="s">
        <v>29</v>
      </c>
      <c r="G398">
        <v>352.64</v>
      </c>
      <c r="H398">
        <v>306.64</v>
      </c>
      <c r="I398">
        <v>55.2</v>
      </c>
      <c r="J398" t="s">
        <v>61</v>
      </c>
      <c r="K398">
        <v>0</v>
      </c>
      <c r="L398">
        <v>0</v>
      </c>
      <c r="M398" t="s">
        <v>31</v>
      </c>
      <c r="N398">
        <v>306.64</v>
      </c>
      <c r="O398">
        <v>46</v>
      </c>
      <c r="P398" t="s">
        <v>2788</v>
      </c>
      <c r="Q398">
        <v>306.64</v>
      </c>
      <c r="R398">
        <v>5.0600000000000005</v>
      </c>
      <c r="S398" t="s">
        <v>33</v>
      </c>
      <c r="T398">
        <v>306.64</v>
      </c>
      <c r="U398">
        <v>23.3</v>
      </c>
      <c r="V398" t="s">
        <v>33</v>
      </c>
      <c r="W398" t="s">
        <v>33</v>
      </c>
      <c r="X398" t="s">
        <v>641</v>
      </c>
      <c r="Y398" t="s">
        <v>91</v>
      </c>
      <c r="Z398" t="s">
        <v>2757</v>
      </c>
      <c r="AA398" t="s">
        <v>2758</v>
      </c>
      <c r="AC398" s="13" t="str">
        <f t="shared" si="74"/>
        <v>000167434</v>
      </c>
      <c r="AD398" t="str">
        <f t="shared" si="75"/>
        <v>05/11/2015</v>
      </c>
      <c r="AE398" t="str">
        <f t="shared" si="76"/>
        <v>59578948000414</v>
      </c>
      <c r="AF398" s="14">
        <f t="shared" si="77"/>
        <v>352.64</v>
      </c>
      <c r="AG398">
        <f t="shared" si="78"/>
        <v>0</v>
      </c>
      <c r="AH398">
        <f t="shared" si="79"/>
        <v>1</v>
      </c>
      <c r="AI398" s="16">
        <v>6795603</v>
      </c>
      <c r="AJ398" s="16" t="s">
        <v>7424</v>
      </c>
      <c r="AK398" s="16" t="s">
        <v>3009</v>
      </c>
      <c r="AL398" s="16" t="s">
        <v>3016</v>
      </c>
      <c r="AM398" s="16" t="s">
        <v>7215</v>
      </c>
      <c r="AN398">
        <v>5</v>
      </c>
      <c r="AO398">
        <f>VLOOKUP(TRIM(AL398),'Parcela Dedutivel'!$A$1:$B$65536,2,FALSE)</f>
        <v>62.64</v>
      </c>
      <c r="AP398" s="15">
        <f t="shared" si="80"/>
        <v>62.64</v>
      </c>
      <c r="AQ398" s="16">
        <f t="shared" si="81"/>
        <v>313.2</v>
      </c>
      <c r="AU398" t="s">
        <v>3923</v>
      </c>
      <c r="AV398" s="18">
        <v>42317</v>
      </c>
      <c r="AW398" t="s">
        <v>3924</v>
      </c>
      <c r="AX398" t="str">
        <f t="shared" si="82"/>
        <v>04817052000106</v>
      </c>
      <c r="AY398" s="17">
        <f t="shared" si="83"/>
        <v>6.98</v>
      </c>
      <c r="AZ398" s="17">
        <f t="shared" si="84"/>
        <v>0</v>
      </c>
      <c r="BB398" t="str">
        <f t="shared" si="85"/>
        <v>09/11/2015;04817052000106;6,98;0,00</v>
      </c>
    </row>
    <row r="399" spans="1:54" x14ac:dyDescent="0.25">
      <c r="A399" t="s">
        <v>26</v>
      </c>
      <c r="B399" t="s">
        <v>3382</v>
      </c>
      <c r="C399">
        <v>42313</v>
      </c>
      <c r="D399" t="s">
        <v>2804</v>
      </c>
      <c r="E399" t="s">
        <v>6979</v>
      </c>
      <c r="F399" t="s">
        <v>29</v>
      </c>
      <c r="G399">
        <v>332.33000000000004</v>
      </c>
      <c r="H399">
        <v>288.98</v>
      </c>
      <c r="I399">
        <v>52.02</v>
      </c>
      <c r="J399" t="s">
        <v>307</v>
      </c>
      <c r="K399">
        <v>0</v>
      </c>
      <c r="L399">
        <v>0</v>
      </c>
      <c r="M399" t="s">
        <v>31</v>
      </c>
      <c r="N399">
        <v>288.98</v>
      </c>
      <c r="O399">
        <v>43.35</v>
      </c>
      <c r="P399" t="s">
        <v>2788</v>
      </c>
      <c r="Q399">
        <v>288.98</v>
      </c>
      <c r="R399">
        <v>4.7700000000000005</v>
      </c>
      <c r="S399" t="s">
        <v>33</v>
      </c>
      <c r="T399">
        <v>288.98</v>
      </c>
      <c r="U399">
        <v>21.96</v>
      </c>
      <c r="V399" t="s">
        <v>33</v>
      </c>
      <c r="W399" t="s">
        <v>33</v>
      </c>
      <c r="X399" t="s">
        <v>422</v>
      </c>
      <c r="Y399" t="s">
        <v>3383</v>
      </c>
      <c r="Z399" t="s">
        <v>3384</v>
      </c>
      <c r="AA399" t="s">
        <v>3385</v>
      </c>
      <c r="AC399" s="13" t="str">
        <f t="shared" si="74"/>
        <v>000167435</v>
      </c>
      <c r="AD399" t="str">
        <f t="shared" si="75"/>
        <v>05/11/2015</v>
      </c>
      <c r="AE399" t="str">
        <f t="shared" si="76"/>
        <v>92664028000656</v>
      </c>
      <c r="AF399" s="14">
        <f t="shared" si="77"/>
        <v>332.33000000000004</v>
      </c>
      <c r="AG399">
        <f t="shared" si="78"/>
        <v>24.71</v>
      </c>
      <c r="AH399">
        <f t="shared" si="79"/>
        <v>1</v>
      </c>
      <c r="AI399" s="16">
        <v>6795603</v>
      </c>
      <c r="AJ399" s="16" t="s">
        <v>7424</v>
      </c>
      <c r="AK399" s="16" t="s">
        <v>3009</v>
      </c>
      <c r="AL399" s="16" t="s">
        <v>3013</v>
      </c>
      <c r="AM399" s="16" t="s">
        <v>7143</v>
      </c>
      <c r="AN399">
        <v>1</v>
      </c>
      <c r="AO399">
        <f>VLOOKUP(TRIM(AL399),'Parcela Dedutivel'!$A$1:$B$65536,2,FALSE)</f>
        <v>0.6825</v>
      </c>
      <c r="AP399" s="15">
        <f t="shared" si="80"/>
        <v>0.6825</v>
      </c>
      <c r="AQ399" s="16">
        <f t="shared" si="81"/>
        <v>0.6825</v>
      </c>
      <c r="AU399" t="s">
        <v>3926</v>
      </c>
      <c r="AV399" s="18">
        <v>42317</v>
      </c>
      <c r="AW399" t="s">
        <v>3114</v>
      </c>
      <c r="AX399" t="str">
        <f t="shared" si="82"/>
        <v>43375930000132</v>
      </c>
      <c r="AY399" s="17">
        <f t="shared" si="83"/>
        <v>68.86</v>
      </c>
      <c r="AZ399" s="17">
        <f t="shared" si="84"/>
        <v>0</v>
      </c>
      <c r="BB399" t="str">
        <f t="shared" si="85"/>
        <v>09/11/2015;43375930000132;68,86;0,00</v>
      </c>
    </row>
    <row r="400" spans="1:54" x14ac:dyDescent="0.25">
      <c r="A400" t="s">
        <v>26</v>
      </c>
      <c r="B400" t="s">
        <v>3382</v>
      </c>
      <c r="C400">
        <v>42313</v>
      </c>
      <c r="D400" t="s">
        <v>2787</v>
      </c>
      <c r="E400" t="s">
        <v>6979</v>
      </c>
      <c r="F400" t="s">
        <v>29</v>
      </c>
      <c r="G400">
        <v>976.43000000000006</v>
      </c>
      <c r="H400">
        <v>849.07</v>
      </c>
      <c r="I400">
        <v>152.83000000000001</v>
      </c>
      <c r="J400" t="s">
        <v>61</v>
      </c>
      <c r="K400">
        <v>0</v>
      </c>
      <c r="L400">
        <v>0</v>
      </c>
      <c r="M400" t="s">
        <v>31</v>
      </c>
      <c r="N400">
        <v>849.07</v>
      </c>
      <c r="O400">
        <v>127.36</v>
      </c>
      <c r="P400" t="s">
        <v>2788</v>
      </c>
      <c r="Q400">
        <v>849.07</v>
      </c>
      <c r="R400">
        <v>14.01</v>
      </c>
      <c r="S400" t="s">
        <v>33</v>
      </c>
      <c r="T400">
        <v>849.07</v>
      </c>
      <c r="U400">
        <v>64.53</v>
      </c>
      <c r="V400" t="s">
        <v>33</v>
      </c>
      <c r="W400" t="s">
        <v>33</v>
      </c>
      <c r="X400" t="s">
        <v>422</v>
      </c>
      <c r="Y400" t="s">
        <v>91</v>
      </c>
      <c r="Z400" t="s">
        <v>1777</v>
      </c>
      <c r="AA400" t="s">
        <v>1778</v>
      </c>
      <c r="AC400" s="13" t="str">
        <f t="shared" si="74"/>
        <v>000167435</v>
      </c>
      <c r="AD400" t="str">
        <f t="shared" si="75"/>
        <v>05/11/2015</v>
      </c>
      <c r="AE400" t="str">
        <f t="shared" si="76"/>
        <v>92664028000656</v>
      </c>
      <c r="AF400" s="14">
        <f t="shared" si="77"/>
        <v>976.43000000000006</v>
      </c>
      <c r="AG400">
        <f t="shared" si="78"/>
        <v>24.71</v>
      </c>
      <c r="AH400">
        <f t="shared" si="79"/>
        <v>1</v>
      </c>
      <c r="AI400" s="16">
        <v>6795603</v>
      </c>
      <c r="AJ400" s="16" t="s">
        <v>7424</v>
      </c>
      <c r="AK400" s="16" t="s">
        <v>3009</v>
      </c>
      <c r="AL400" s="16" t="s">
        <v>3016</v>
      </c>
      <c r="AM400" s="16" t="s">
        <v>7215</v>
      </c>
      <c r="AN400">
        <v>5</v>
      </c>
      <c r="AO400">
        <f>VLOOKUP(TRIM(AL400),'Parcela Dedutivel'!$A$1:$B$65536,2,FALSE)</f>
        <v>62.64</v>
      </c>
      <c r="AP400" s="15">
        <f t="shared" si="80"/>
        <v>62.64</v>
      </c>
      <c r="AQ400" s="16">
        <f t="shared" si="81"/>
        <v>313.2</v>
      </c>
      <c r="AU400" t="s">
        <v>3927</v>
      </c>
      <c r="AV400" s="18">
        <v>42317</v>
      </c>
      <c r="AW400" t="s">
        <v>3924</v>
      </c>
      <c r="AX400" t="str">
        <f t="shared" si="82"/>
        <v>04817052000106</v>
      </c>
      <c r="AY400" s="17">
        <f t="shared" si="83"/>
        <v>139.06</v>
      </c>
      <c r="AZ400" s="17">
        <f t="shared" si="84"/>
        <v>0</v>
      </c>
      <c r="BB400" t="str">
        <f t="shared" si="85"/>
        <v>09/11/2015;04817052000106;139,06;0,00</v>
      </c>
    </row>
    <row r="401" spans="1:54" x14ac:dyDescent="0.25">
      <c r="A401" t="s">
        <v>26</v>
      </c>
      <c r="B401" t="s">
        <v>3382</v>
      </c>
      <c r="C401">
        <v>42313</v>
      </c>
      <c r="D401" t="s">
        <v>2787</v>
      </c>
      <c r="E401" t="s">
        <v>6979</v>
      </c>
      <c r="F401" t="s">
        <v>29</v>
      </c>
      <c r="G401">
        <v>987.02</v>
      </c>
      <c r="H401">
        <v>858.28</v>
      </c>
      <c r="I401">
        <v>154.49</v>
      </c>
      <c r="J401" t="s">
        <v>61</v>
      </c>
      <c r="K401">
        <v>0</v>
      </c>
      <c r="L401">
        <v>0</v>
      </c>
      <c r="M401" t="s">
        <v>31</v>
      </c>
      <c r="N401">
        <v>858.28</v>
      </c>
      <c r="O401">
        <v>128.74</v>
      </c>
      <c r="P401" t="s">
        <v>2788</v>
      </c>
      <c r="Q401">
        <v>858.28</v>
      </c>
      <c r="R401">
        <v>14.16</v>
      </c>
      <c r="S401" t="s">
        <v>33</v>
      </c>
      <c r="T401">
        <v>858.28</v>
      </c>
      <c r="U401">
        <v>65.23</v>
      </c>
      <c r="V401" t="s">
        <v>33</v>
      </c>
      <c r="W401" t="s">
        <v>33</v>
      </c>
      <c r="X401" t="s">
        <v>422</v>
      </c>
      <c r="Y401" t="s">
        <v>91</v>
      </c>
      <c r="Z401" t="s">
        <v>120</v>
      </c>
      <c r="AA401" t="s">
        <v>3386</v>
      </c>
      <c r="AC401" s="13" t="str">
        <f t="shared" si="74"/>
        <v>000167435</v>
      </c>
      <c r="AD401" t="str">
        <f t="shared" si="75"/>
        <v>05/11/2015</v>
      </c>
      <c r="AE401" t="str">
        <f t="shared" si="76"/>
        <v>92664028000656</v>
      </c>
      <c r="AF401" s="14">
        <f t="shared" si="77"/>
        <v>987.02</v>
      </c>
      <c r="AG401">
        <f t="shared" si="78"/>
        <v>24.71</v>
      </c>
      <c r="AH401">
        <f t="shared" si="79"/>
        <v>1</v>
      </c>
      <c r="AI401" s="16">
        <v>6795603</v>
      </c>
      <c r="AJ401" s="16" t="s">
        <v>7424</v>
      </c>
      <c r="AK401" s="16" t="s">
        <v>3009</v>
      </c>
      <c r="AL401" s="16" t="s">
        <v>3013</v>
      </c>
      <c r="AM401" s="16" t="s">
        <v>7143</v>
      </c>
      <c r="AN401">
        <v>1</v>
      </c>
      <c r="AO401">
        <f>VLOOKUP(TRIM(AL401),'Parcela Dedutivel'!$A$1:$B$65536,2,FALSE)</f>
        <v>0.6825</v>
      </c>
      <c r="AP401" s="15">
        <f t="shared" si="80"/>
        <v>0.6825</v>
      </c>
      <c r="AQ401" s="16">
        <f t="shared" si="81"/>
        <v>0.6825</v>
      </c>
      <c r="AU401" t="s">
        <v>3928</v>
      </c>
      <c r="AV401" s="18">
        <v>42317</v>
      </c>
      <c r="AW401" t="s">
        <v>3114</v>
      </c>
      <c r="AX401" t="str">
        <f t="shared" si="82"/>
        <v>43375930000132</v>
      </c>
      <c r="AY401" s="17">
        <f t="shared" si="83"/>
        <v>258.87</v>
      </c>
      <c r="AZ401" s="17">
        <f t="shared" si="84"/>
        <v>0</v>
      </c>
      <c r="BB401" t="str">
        <f t="shared" si="85"/>
        <v>09/11/2015;43375930000132;258,87;0,00</v>
      </c>
    </row>
    <row r="402" spans="1:54" x14ac:dyDescent="0.25">
      <c r="A402" t="s">
        <v>26</v>
      </c>
      <c r="B402" t="s">
        <v>3387</v>
      </c>
      <c r="C402">
        <v>42313</v>
      </c>
      <c r="D402" t="s">
        <v>2841</v>
      </c>
      <c r="E402" t="s">
        <v>6979</v>
      </c>
      <c r="F402" t="s">
        <v>411</v>
      </c>
      <c r="G402">
        <v>297.83</v>
      </c>
      <c r="H402">
        <v>297.83</v>
      </c>
      <c r="I402">
        <v>11.91</v>
      </c>
      <c r="J402" t="s">
        <v>61</v>
      </c>
      <c r="K402">
        <v>0</v>
      </c>
      <c r="L402">
        <v>0</v>
      </c>
      <c r="M402" t="s">
        <v>31</v>
      </c>
      <c r="N402">
        <v>270.75</v>
      </c>
      <c r="O402">
        <v>27.080000000000002</v>
      </c>
      <c r="P402" t="s">
        <v>2788</v>
      </c>
      <c r="Q402">
        <v>270.75</v>
      </c>
      <c r="R402">
        <v>4.47</v>
      </c>
      <c r="S402" t="s">
        <v>33</v>
      </c>
      <c r="T402">
        <v>270.75</v>
      </c>
      <c r="U402">
        <v>20.580000000000002</v>
      </c>
      <c r="V402" t="s">
        <v>33</v>
      </c>
      <c r="W402" t="s">
        <v>33</v>
      </c>
      <c r="X402" t="s">
        <v>3388</v>
      </c>
      <c r="Y402" t="s">
        <v>73</v>
      </c>
      <c r="Z402" t="s">
        <v>3318</v>
      </c>
      <c r="AA402" t="s">
        <v>3319</v>
      </c>
      <c r="AC402" s="13" t="str">
        <f t="shared" si="74"/>
        <v>000167436</v>
      </c>
      <c r="AD402" t="str">
        <f t="shared" si="75"/>
        <v>05/11/2015</v>
      </c>
      <c r="AE402" t="str">
        <f t="shared" si="76"/>
        <v>92660604016186</v>
      </c>
      <c r="AF402" s="14">
        <f t="shared" si="77"/>
        <v>297.83</v>
      </c>
      <c r="AG402">
        <f t="shared" si="78"/>
        <v>0</v>
      </c>
      <c r="AH402">
        <f t="shared" si="79"/>
        <v>1</v>
      </c>
      <c r="AI402" s="16">
        <v>6795603</v>
      </c>
      <c r="AJ402" s="16" t="s">
        <v>7424</v>
      </c>
      <c r="AK402" s="16" t="s">
        <v>3009</v>
      </c>
      <c r="AL402" s="16" t="s">
        <v>3016</v>
      </c>
      <c r="AM402" s="16" t="s">
        <v>7215</v>
      </c>
      <c r="AN402">
        <v>5</v>
      </c>
      <c r="AO402">
        <f>VLOOKUP(TRIM(AL402),'Parcela Dedutivel'!$A$1:$B$65536,2,FALSE)</f>
        <v>62.64</v>
      </c>
      <c r="AP402" s="15">
        <f t="shared" si="80"/>
        <v>62.64</v>
      </c>
      <c r="AQ402" s="16">
        <f t="shared" si="81"/>
        <v>313.2</v>
      </c>
      <c r="AU402" t="s">
        <v>3935</v>
      </c>
      <c r="AV402" s="18">
        <v>42317</v>
      </c>
      <c r="AW402" t="s">
        <v>641</v>
      </c>
      <c r="AX402" t="str">
        <f t="shared" si="82"/>
        <v>59578948000414</v>
      </c>
      <c r="AY402" s="17">
        <f t="shared" si="83"/>
        <v>659.18000000000006</v>
      </c>
      <c r="AZ402" s="17">
        <f t="shared" si="84"/>
        <v>0</v>
      </c>
      <c r="BB402" t="str">
        <f t="shared" si="85"/>
        <v>09/11/2015;59578948000414;659,18;0,00</v>
      </c>
    </row>
    <row r="403" spans="1:54" x14ac:dyDescent="0.25">
      <c r="A403" t="s">
        <v>26</v>
      </c>
      <c r="B403" t="s">
        <v>3389</v>
      </c>
      <c r="C403">
        <v>42313</v>
      </c>
      <c r="D403" t="s">
        <v>2841</v>
      </c>
      <c r="E403" t="s">
        <v>6979</v>
      </c>
      <c r="F403" t="s">
        <v>393</v>
      </c>
      <c r="G403">
        <v>130.26</v>
      </c>
      <c r="H403">
        <v>130.26</v>
      </c>
      <c r="I403">
        <v>15.63</v>
      </c>
      <c r="J403" t="s">
        <v>30</v>
      </c>
      <c r="K403">
        <v>0</v>
      </c>
      <c r="L403">
        <v>0</v>
      </c>
      <c r="M403" t="s">
        <v>31</v>
      </c>
      <c r="N403">
        <v>0</v>
      </c>
      <c r="O403">
        <v>0</v>
      </c>
      <c r="P403" t="s">
        <v>31</v>
      </c>
      <c r="Q403">
        <v>130.26</v>
      </c>
      <c r="R403">
        <v>2.15</v>
      </c>
      <c r="S403" t="s">
        <v>33</v>
      </c>
      <c r="T403">
        <v>130.26</v>
      </c>
      <c r="U403">
        <v>9.9</v>
      </c>
      <c r="V403" t="s">
        <v>33</v>
      </c>
      <c r="W403" t="s">
        <v>33</v>
      </c>
      <c r="X403" t="s">
        <v>3390</v>
      </c>
      <c r="Y403" t="s">
        <v>1656</v>
      </c>
      <c r="Z403" t="s">
        <v>3391</v>
      </c>
      <c r="AA403" t="s">
        <v>3392</v>
      </c>
      <c r="AC403" s="13" t="str">
        <f t="shared" si="74"/>
        <v>000167437</v>
      </c>
      <c r="AD403" t="str">
        <f t="shared" si="75"/>
        <v>05/11/2015</v>
      </c>
      <c r="AE403" t="str">
        <f t="shared" si="76"/>
        <v>03571044000160</v>
      </c>
      <c r="AF403" s="14">
        <f t="shared" si="77"/>
        <v>130.26</v>
      </c>
      <c r="AG403">
        <f t="shared" si="78"/>
        <v>0</v>
      </c>
      <c r="AH403">
        <f t="shared" si="79"/>
        <v>1</v>
      </c>
      <c r="AI403" s="16">
        <v>6795603</v>
      </c>
      <c r="AJ403" s="16" t="s">
        <v>7424</v>
      </c>
      <c r="AK403" s="16" t="s">
        <v>3009</v>
      </c>
      <c r="AL403" s="16" t="s">
        <v>3013</v>
      </c>
      <c r="AM403" s="16" t="s">
        <v>7143</v>
      </c>
      <c r="AN403">
        <v>1</v>
      </c>
      <c r="AO403">
        <f>VLOOKUP(TRIM(AL403),'Parcela Dedutivel'!$A$1:$B$65536,2,FALSE)</f>
        <v>0.6825</v>
      </c>
      <c r="AP403" s="15">
        <f t="shared" si="80"/>
        <v>0.6825</v>
      </c>
      <c r="AQ403" s="16">
        <f t="shared" si="81"/>
        <v>0.6825</v>
      </c>
      <c r="AU403" t="s">
        <v>3936</v>
      </c>
      <c r="AV403" s="18">
        <v>42317</v>
      </c>
      <c r="AW403" t="s">
        <v>641</v>
      </c>
      <c r="AX403" t="str">
        <f t="shared" si="82"/>
        <v>59578948000414</v>
      </c>
      <c r="AY403" s="17">
        <f t="shared" si="83"/>
        <v>339.26</v>
      </c>
      <c r="AZ403" s="17">
        <f t="shared" si="84"/>
        <v>0</v>
      </c>
      <c r="BB403" t="str">
        <f t="shared" si="85"/>
        <v>09/11/2015;59578948000414;339,26;0,00</v>
      </c>
    </row>
    <row r="404" spans="1:54" x14ac:dyDescent="0.25">
      <c r="A404" t="s">
        <v>26</v>
      </c>
      <c r="B404" t="s">
        <v>3393</v>
      </c>
      <c r="C404">
        <v>42313</v>
      </c>
      <c r="D404" t="s">
        <v>2817</v>
      </c>
      <c r="E404" t="s">
        <v>6979</v>
      </c>
      <c r="F404" t="s">
        <v>393</v>
      </c>
      <c r="G404">
        <v>248.32</v>
      </c>
      <c r="H404">
        <v>229.93</v>
      </c>
      <c r="I404">
        <v>9.2000000000000011</v>
      </c>
      <c r="J404" t="s">
        <v>61</v>
      </c>
      <c r="K404">
        <v>0</v>
      </c>
      <c r="L404">
        <v>0</v>
      </c>
      <c r="M404" t="s">
        <v>31</v>
      </c>
      <c r="N404">
        <v>229.93</v>
      </c>
      <c r="O404">
        <v>18.39</v>
      </c>
      <c r="P404" t="s">
        <v>2788</v>
      </c>
      <c r="Q404">
        <v>229.93</v>
      </c>
      <c r="R404">
        <v>3.79</v>
      </c>
      <c r="S404" t="s">
        <v>33</v>
      </c>
      <c r="T404">
        <v>229.93</v>
      </c>
      <c r="U404">
        <v>17.47</v>
      </c>
      <c r="V404" t="s">
        <v>33</v>
      </c>
      <c r="W404" t="s">
        <v>33</v>
      </c>
      <c r="X404" t="s">
        <v>3394</v>
      </c>
      <c r="Y404" t="s">
        <v>662</v>
      </c>
      <c r="Z404" t="s">
        <v>663</v>
      </c>
      <c r="AA404" t="s">
        <v>664</v>
      </c>
      <c r="AC404" s="13" t="str">
        <f t="shared" si="74"/>
        <v>000167438</v>
      </c>
      <c r="AD404" t="str">
        <f t="shared" si="75"/>
        <v>05/11/2015</v>
      </c>
      <c r="AE404" t="str">
        <f t="shared" si="76"/>
        <v>33255787000191</v>
      </c>
      <c r="AF404" s="14">
        <f t="shared" si="77"/>
        <v>248.32</v>
      </c>
      <c r="AG404">
        <f t="shared" si="78"/>
        <v>0</v>
      </c>
      <c r="AH404">
        <f t="shared" si="79"/>
        <v>1</v>
      </c>
      <c r="AI404" s="16">
        <v>6795603</v>
      </c>
      <c r="AJ404" s="16" t="s">
        <v>7424</v>
      </c>
      <c r="AK404" s="16" t="s">
        <v>3009</v>
      </c>
      <c r="AL404" s="16" t="s">
        <v>3016</v>
      </c>
      <c r="AM404" s="16" t="s">
        <v>7215</v>
      </c>
      <c r="AN404">
        <v>5</v>
      </c>
      <c r="AO404">
        <f>VLOOKUP(TRIM(AL404),'Parcela Dedutivel'!$A$1:$B$65536,2,FALSE)</f>
        <v>62.64</v>
      </c>
      <c r="AP404" s="15">
        <f t="shared" si="80"/>
        <v>62.64</v>
      </c>
      <c r="AQ404" s="16">
        <f t="shared" si="81"/>
        <v>313.2</v>
      </c>
      <c r="AU404" t="s">
        <v>3937</v>
      </c>
      <c r="AV404" s="18">
        <v>42317</v>
      </c>
      <c r="AW404" t="s">
        <v>641</v>
      </c>
      <c r="AX404" t="str">
        <f t="shared" si="82"/>
        <v>59578948000414</v>
      </c>
      <c r="AY404" s="17">
        <f t="shared" si="83"/>
        <v>10937.380000000001</v>
      </c>
      <c r="AZ404" s="17">
        <f t="shared" si="84"/>
        <v>0</v>
      </c>
      <c r="BB404" t="str">
        <f t="shared" si="85"/>
        <v>09/11/2015;59578948000414;10937,38;0,00</v>
      </c>
    </row>
    <row r="405" spans="1:54" x14ac:dyDescent="0.25">
      <c r="A405" t="s">
        <v>26</v>
      </c>
      <c r="B405" t="s">
        <v>3395</v>
      </c>
      <c r="C405">
        <v>42313</v>
      </c>
      <c r="D405" t="s">
        <v>2804</v>
      </c>
      <c r="E405" t="s">
        <v>6979</v>
      </c>
      <c r="F405" t="s">
        <v>29</v>
      </c>
      <c r="G405">
        <v>388.05</v>
      </c>
      <c r="H405">
        <v>0</v>
      </c>
      <c r="I405">
        <v>0</v>
      </c>
      <c r="J405" t="s">
        <v>31</v>
      </c>
      <c r="K405">
        <v>0</v>
      </c>
      <c r="L405">
        <v>0</v>
      </c>
      <c r="M405" t="s">
        <v>31</v>
      </c>
      <c r="N405">
        <v>0</v>
      </c>
      <c r="O405">
        <v>0</v>
      </c>
      <c r="P405" t="s">
        <v>31</v>
      </c>
      <c r="Q405">
        <v>388.05</v>
      </c>
      <c r="R405">
        <v>6.4</v>
      </c>
      <c r="S405" t="s">
        <v>33</v>
      </c>
      <c r="T405">
        <v>388.05</v>
      </c>
      <c r="U405">
        <v>29.490000000000002</v>
      </c>
      <c r="V405" t="s">
        <v>33</v>
      </c>
      <c r="W405" t="s">
        <v>33</v>
      </c>
      <c r="X405" t="s">
        <v>3055</v>
      </c>
      <c r="Y405" t="s">
        <v>91</v>
      </c>
      <c r="Z405" t="s">
        <v>3396</v>
      </c>
      <c r="AA405" t="s">
        <v>3397</v>
      </c>
      <c r="AC405" s="13" t="str">
        <f t="shared" si="74"/>
        <v>000167439</v>
      </c>
      <c r="AD405" t="str">
        <f t="shared" si="75"/>
        <v>05/11/2015</v>
      </c>
      <c r="AE405" t="str">
        <f t="shared" si="76"/>
        <v>74404229000551</v>
      </c>
      <c r="AF405" s="14">
        <f t="shared" si="77"/>
        <v>388.05</v>
      </c>
      <c r="AG405">
        <f t="shared" si="78"/>
        <v>0</v>
      </c>
      <c r="AH405">
        <f t="shared" si="79"/>
        <v>1</v>
      </c>
      <c r="AI405" s="16">
        <v>6795603</v>
      </c>
      <c r="AJ405" s="16" t="s">
        <v>7424</v>
      </c>
      <c r="AK405" s="16" t="s">
        <v>3009</v>
      </c>
      <c r="AL405" s="16" t="s">
        <v>3013</v>
      </c>
      <c r="AM405" s="16" t="s">
        <v>7143</v>
      </c>
      <c r="AN405">
        <v>1</v>
      </c>
      <c r="AO405">
        <f>VLOOKUP(TRIM(AL405),'Parcela Dedutivel'!$A$1:$B$65536,2,FALSE)</f>
        <v>0.6825</v>
      </c>
      <c r="AP405" s="15">
        <f t="shared" si="80"/>
        <v>0.6825</v>
      </c>
      <c r="AQ405" s="16">
        <f t="shared" si="81"/>
        <v>0.6825</v>
      </c>
      <c r="AU405" t="s">
        <v>3938</v>
      </c>
      <c r="AV405" s="18">
        <v>42317</v>
      </c>
      <c r="AW405" t="s">
        <v>641</v>
      </c>
      <c r="AX405" t="str">
        <f t="shared" si="82"/>
        <v>59578948000414</v>
      </c>
      <c r="AY405" s="17">
        <f t="shared" si="83"/>
        <v>1144.68</v>
      </c>
      <c r="AZ405" s="17">
        <f t="shared" si="84"/>
        <v>0</v>
      </c>
      <c r="BB405" t="str">
        <f t="shared" si="85"/>
        <v>09/11/2015;59578948000414;1144,68;0,00</v>
      </c>
    </row>
    <row r="406" spans="1:54" x14ac:dyDescent="0.25">
      <c r="A406" t="s">
        <v>26</v>
      </c>
      <c r="B406" t="s">
        <v>3398</v>
      </c>
      <c r="C406">
        <v>42313</v>
      </c>
      <c r="D406" t="s">
        <v>2817</v>
      </c>
      <c r="E406" t="s">
        <v>6979</v>
      </c>
      <c r="F406" t="s">
        <v>1643</v>
      </c>
      <c r="G406">
        <v>2990.01</v>
      </c>
      <c r="H406">
        <v>2990.01</v>
      </c>
      <c r="I406">
        <v>358.8</v>
      </c>
      <c r="J406" t="s">
        <v>30</v>
      </c>
      <c r="K406">
        <v>0</v>
      </c>
      <c r="L406">
        <v>0</v>
      </c>
      <c r="M406" t="s">
        <v>31</v>
      </c>
      <c r="N406">
        <v>0</v>
      </c>
      <c r="O406">
        <v>0</v>
      </c>
      <c r="P406" t="s">
        <v>31</v>
      </c>
      <c r="Q406">
        <v>2990.01</v>
      </c>
      <c r="R406">
        <v>49.34</v>
      </c>
      <c r="S406" t="s">
        <v>33</v>
      </c>
      <c r="T406">
        <v>2990.01</v>
      </c>
      <c r="U406">
        <v>227.24</v>
      </c>
      <c r="V406" t="s">
        <v>33</v>
      </c>
      <c r="W406" t="s">
        <v>33</v>
      </c>
      <c r="X406" t="s">
        <v>2574</v>
      </c>
      <c r="Y406" t="s">
        <v>96</v>
      </c>
      <c r="Z406" t="s">
        <v>3399</v>
      </c>
      <c r="AA406" t="s">
        <v>3400</v>
      </c>
      <c r="AC406" s="13" t="str">
        <f t="shared" si="74"/>
        <v>000167440</v>
      </c>
      <c r="AD406" t="str">
        <f t="shared" si="75"/>
        <v>05/11/2015</v>
      </c>
      <c r="AE406" t="str">
        <f t="shared" si="76"/>
        <v>03523188000140</v>
      </c>
      <c r="AF406" s="14">
        <f t="shared" si="77"/>
        <v>2990.01</v>
      </c>
      <c r="AG406">
        <f t="shared" si="78"/>
        <v>0</v>
      </c>
      <c r="AH406">
        <f t="shared" si="79"/>
        <v>1</v>
      </c>
      <c r="AI406" s="16">
        <v>6795603</v>
      </c>
      <c r="AJ406" s="16" t="s">
        <v>7424</v>
      </c>
      <c r="AK406" s="16" t="s">
        <v>3009</v>
      </c>
      <c r="AL406" s="16" t="s">
        <v>3016</v>
      </c>
      <c r="AM406" s="16" t="s">
        <v>7215</v>
      </c>
      <c r="AN406">
        <v>5</v>
      </c>
      <c r="AO406">
        <f>VLOOKUP(TRIM(AL406),'Parcela Dedutivel'!$A$1:$B$65536,2,FALSE)</f>
        <v>62.64</v>
      </c>
      <c r="AP406" s="15">
        <f t="shared" si="80"/>
        <v>62.64</v>
      </c>
      <c r="AQ406" s="16">
        <f t="shared" si="81"/>
        <v>313.2</v>
      </c>
      <c r="AU406" t="s">
        <v>3942</v>
      </c>
      <c r="AV406" s="18">
        <v>42317</v>
      </c>
      <c r="AW406" t="s">
        <v>641</v>
      </c>
      <c r="AX406" t="str">
        <f t="shared" si="82"/>
        <v>59578948000414</v>
      </c>
      <c r="AY406" s="17">
        <f t="shared" si="83"/>
        <v>776.09</v>
      </c>
      <c r="AZ406" s="17">
        <f t="shared" si="84"/>
        <v>0</v>
      </c>
      <c r="BB406" t="str">
        <f t="shared" si="85"/>
        <v>09/11/2015;59578948000414;776,09;0,00</v>
      </c>
    </row>
    <row r="407" spans="1:54" x14ac:dyDescent="0.25">
      <c r="A407" t="s">
        <v>26</v>
      </c>
      <c r="B407" t="s">
        <v>3401</v>
      </c>
      <c r="C407">
        <v>42313</v>
      </c>
      <c r="D407" t="s">
        <v>3402</v>
      </c>
      <c r="E407" t="s">
        <v>6979</v>
      </c>
      <c r="F407" t="s">
        <v>60</v>
      </c>
      <c r="G407">
        <v>830.1</v>
      </c>
      <c r="H407">
        <v>0</v>
      </c>
      <c r="I407">
        <v>0</v>
      </c>
      <c r="J407" t="s">
        <v>31</v>
      </c>
      <c r="K407">
        <v>0</v>
      </c>
      <c r="L407">
        <v>0</v>
      </c>
      <c r="M407" t="s">
        <v>31</v>
      </c>
      <c r="N407">
        <v>0</v>
      </c>
      <c r="O407">
        <v>0</v>
      </c>
      <c r="P407" t="s">
        <v>31</v>
      </c>
      <c r="Q407">
        <v>0</v>
      </c>
      <c r="R407">
        <v>0</v>
      </c>
      <c r="S407" t="s">
        <v>31</v>
      </c>
      <c r="T407">
        <v>0</v>
      </c>
      <c r="U407">
        <v>0</v>
      </c>
      <c r="V407" t="s">
        <v>31</v>
      </c>
      <c r="W407" t="s">
        <v>33</v>
      </c>
      <c r="X407" t="s">
        <v>3403</v>
      </c>
      <c r="Y407" t="s">
        <v>96</v>
      </c>
      <c r="Z407" t="s">
        <v>3404</v>
      </c>
      <c r="AA407" t="s">
        <v>3405</v>
      </c>
      <c r="AC407" s="13" t="str">
        <f t="shared" si="74"/>
        <v>000167441</v>
      </c>
      <c r="AD407" t="str">
        <f t="shared" si="75"/>
        <v>05/11/2015</v>
      </c>
      <c r="AE407" t="str">
        <f t="shared" si="76"/>
        <v>00000000000000</v>
      </c>
      <c r="AF407" s="14">
        <f t="shared" si="77"/>
        <v>830.1</v>
      </c>
      <c r="AG407">
        <f t="shared" si="78"/>
        <v>157.50000000000003</v>
      </c>
      <c r="AH407">
        <f t="shared" si="79"/>
        <v>1</v>
      </c>
      <c r="AI407" s="16">
        <v>6795603</v>
      </c>
      <c r="AJ407" s="16" t="s">
        <v>7424</v>
      </c>
      <c r="AK407" s="16" t="s">
        <v>3009</v>
      </c>
      <c r="AL407" s="16" t="s">
        <v>3013</v>
      </c>
      <c r="AM407" s="16" t="s">
        <v>7143</v>
      </c>
      <c r="AN407">
        <v>1</v>
      </c>
      <c r="AO407">
        <f>VLOOKUP(TRIM(AL407),'Parcela Dedutivel'!$A$1:$B$65536,2,FALSE)</f>
        <v>0.6825</v>
      </c>
      <c r="AP407" s="15">
        <f t="shared" si="80"/>
        <v>0.6825</v>
      </c>
      <c r="AQ407" s="16">
        <f t="shared" si="81"/>
        <v>0.6825</v>
      </c>
      <c r="AU407" t="s">
        <v>3945</v>
      </c>
      <c r="AV407" s="18">
        <v>42317</v>
      </c>
      <c r="AW407" t="s">
        <v>3022</v>
      </c>
      <c r="AX407" t="str">
        <f t="shared" si="82"/>
        <v>59105999000348</v>
      </c>
      <c r="AY407" s="17">
        <f t="shared" si="83"/>
        <v>7646.9100000000008</v>
      </c>
      <c r="AZ407" s="17">
        <f t="shared" si="84"/>
        <v>0</v>
      </c>
      <c r="BB407" t="str">
        <f t="shared" si="85"/>
        <v>09/11/2015;59105999000348;7646,91;0,00</v>
      </c>
    </row>
    <row r="408" spans="1:54" x14ac:dyDescent="0.25">
      <c r="A408" t="s">
        <v>26</v>
      </c>
      <c r="B408" t="s">
        <v>3406</v>
      </c>
      <c r="C408">
        <v>42313</v>
      </c>
      <c r="D408" t="s">
        <v>2804</v>
      </c>
      <c r="E408" t="s">
        <v>6979</v>
      </c>
      <c r="F408" t="s">
        <v>29</v>
      </c>
      <c r="G408">
        <v>89.25</v>
      </c>
      <c r="H408">
        <v>95.27</v>
      </c>
      <c r="I408">
        <v>17.150000000000002</v>
      </c>
      <c r="J408" t="s">
        <v>307</v>
      </c>
      <c r="K408">
        <v>0</v>
      </c>
      <c r="L408">
        <v>0</v>
      </c>
      <c r="M408" t="s">
        <v>31</v>
      </c>
      <c r="N408">
        <v>82.84</v>
      </c>
      <c r="O408">
        <v>12.43</v>
      </c>
      <c r="P408" t="s">
        <v>2788</v>
      </c>
      <c r="Q408">
        <v>82.84</v>
      </c>
      <c r="R408">
        <v>1.37</v>
      </c>
      <c r="S408" t="s">
        <v>33</v>
      </c>
      <c r="T408">
        <v>82.84</v>
      </c>
      <c r="U408">
        <v>6.3</v>
      </c>
      <c r="V408" t="s">
        <v>33</v>
      </c>
      <c r="W408" t="s">
        <v>33</v>
      </c>
      <c r="X408" t="s">
        <v>3407</v>
      </c>
      <c r="Y408" t="s">
        <v>96</v>
      </c>
      <c r="Z408" t="s">
        <v>3408</v>
      </c>
      <c r="AA408" t="s">
        <v>3409</v>
      </c>
      <c r="AC408" s="13" t="str">
        <f t="shared" si="74"/>
        <v>000167442</v>
      </c>
      <c r="AD408" t="str">
        <f t="shared" si="75"/>
        <v>05/11/2015</v>
      </c>
      <c r="AE408" t="str">
        <f t="shared" si="76"/>
        <v>21089074000116</v>
      </c>
      <c r="AF408" s="14">
        <f t="shared" si="77"/>
        <v>89.25</v>
      </c>
      <c r="AG408">
        <f t="shared" si="78"/>
        <v>0.41321999999999992</v>
      </c>
      <c r="AH408">
        <f t="shared" si="79"/>
        <v>1</v>
      </c>
      <c r="AI408" s="16">
        <v>6795603</v>
      </c>
      <c r="AJ408" s="16" t="s">
        <v>7424</v>
      </c>
      <c r="AK408" s="16" t="s">
        <v>3009</v>
      </c>
      <c r="AL408" s="16" t="s">
        <v>3016</v>
      </c>
      <c r="AM408" s="16" t="s">
        <v>7215</v>
      </c>
      <c r="AN408">
        <v>5</v>
      </c>
      <c r="AO408">
        <f>VLOOKUP(TRIM(AL408),'Parcela Dedutivel'!$A$1:$B$65536,2,FALSE)</f>
        <v>62.64</v>
      </c>
      <c r="AP408" s="15">
        <f t="shared" si="80"/>
        <v>62.64</v>
      </c>
      <c r="AQ408" s="16">
        <f t="shared" si="81"/>
        <v>313.2</v>
      </c>
      <c r="AU408" t="s">
        <v>3952</v>
      </c>
      <c r="AV408" s="18">
        <v>42317</v>
      </c>
      <c r="AW408" t="s">
        <v>3953</v>
      </c>
      <c r="AX408" t="str">
        <f t="shared" si="82"/>
        <v>72781750000159</v>
      </c>
      <c r="AY408" s="17">
        <f t="shared" si="83"/>
        <v>811.76</v>
      </c>
      <c r="AZ408" s="17">
        <f t="shared" si="84"/>
        <v>0</v>
      </c>
      <c r="BB408" t="str">
        <f t="shared" si="85"/>
        <v>09/11/2015;72781750000159;811,76;0,00</v>
      </c>
    </row>
    <row r="409" spans="1:54" x14ac:dyDescent="0.25">
      <c r="A409" t="s">
        <v>26</v>
      </c>
      <c r="B409" t="s">
        <v>3406</v>
      </c>
      <c r="C409">
        <v>42313</v>
      </c>
      <c r="D409" t="s">
        <v>2804</v>
      </c>
      <c r="E409" t="s">
        <v>6979</v>
      </c>
      <c r="F409" t="s">
        <v>29</v>
      </c>
      <c r="G409">
        <v>89.25</v>
      </c>
      <c r="H409">
        <v>95.27</v>
      </c>
      <c r="I409">
        <v>17.150000000000002</v>
      </c>
      <c r="J409" t="s">
        <v>307</v>
      </c>
      <c r="K409">
        <v>0</v>
      </c>
      <c r="L409">
        <v>0</v>
      </c>
      <c r="M409" t="s">
        <v>31</v>
      </c>
      <c r="N409">
        <v>82.84</v>
      </c>
      <c r="O409">
        <v>12.43</v>
      </c>
      <c r="P409" t="s">
        <v>2788</v>
      </c>
      <c r="Q409">
        <v>82.84</v>
      </c>
      <c r="R409">
        <v>1.37</v>
      </c>
      <c r="S409" t="s">
        <v>33</v>
      </c>
      <c r="T409">
        <v>82.84</v>
      </c>
      <c r="U409">
        <v>6.3</v>
      </c>
      <c r="V409" t="s">
        <v>33</v>
      </c>
      <c r="W409" t="s">
        <v>33</v>
      </c>
      <c r="X409" t="s">
        <v>3407</v>
      </c>
      <c r="Y409" t="s">
        <v>96</v>
      </c>
      <c r="Z409" t="s">
        <v>3408</v>
      </c>
      <c r="AA409" t="s">
        <v>3409</v>
      </c>
      <c r="AC409" s="13" t="str">
        <f t="shared" si="74"/>
        <v>000167442</v>
      </c>
      <c r="AD409" t="str">
        <f t="shared" si="75"/>
        <v>05/11/2015</v>
      </c>
      <c r="AE409" t="str">
        <f t="shared" si="76"/>
        <v>21089074000116</v>
      </c>
      <c r="AF409" s="14">
        <f t="shared" si="77"/>
        <v>89.25</v>
      </c>
      <c r="AG409">
        <f t="shared" si="78"/>
        <v>0.41321999999999992</v>
      </c>
      <c r="AH409">
        <f t="shared" si="79"/>
        <v>1</v>
      </c>
      <c r="AI409" s="16">
        <v>6795603</v>
      </c>
      <c r="AJ409" s="16" t="s">
        <v>7424</v>
      </c>
      <c r="AK409" s="16" t="s">
        <v>3009</v>
      </c>
      <c r="AL409" s="16" t="s">
        <v>3013</v>
      </c>
      <c r="AM409" s="16" t="s">
        <v>7143</v>
      </c>
      <c r="AN409">
        <v>1</v>
      </c>
      <c r="AO409">
        <f>VLOOKUP(TRIM(AL409),'Parcela Dedutivel'!$A$1:$B$65536,2,FALSE)</f>
        <v>0.6825</v>
      </c>
      <c r="AP409" s="15">
        <f t="shared" si="80"/>
        <v>0.6825</v>
      </c>
      <c r="AQ409" s="16">
        <f t="shared" si="81"/>
        <v>0.6825</v>
      </c>
      <c r="AU409" t="s">
        <v>3956</v>
      </c>
      <c r="AV409" s="18">
        <v>42317</v>
      </c>
      <c r="AW409" t="s">
        <v>3022</v>
      </c>
      <c r="AX409" t="str">
        <f t="shared" si="82"/>
        <v>59105999000348</v>
      </c>
      <c r="AY409" s="17">
        <f t="shared" si="83"/>
        <v>6582.6800000000012</v>
      </c>
      <c r="AZ409" s="17">
        <f t="shared" si="84"/>
        <v>0</v>
      </c>
      <c r="BB409" t="str">
        <f t="shared" si="85"/>
        <v>09/11/2015;59105999000348;6582,68;0,00</v>
      </c>
    </row>
    <row r="410" spans="1:54" x14ac:dyDescent="0.25">
      <c r="A410" t="s">
        <v>26</v>
      </c>
      <c r="B410" t="s">
        <v>3410</v>
      </c>
      <c r="C410">
        <v>42313</v>
      </c>
      <c r="D410" t="s">
        <v>2787</v>
      </c>
      <c r="E410" t="s">
        <v>6979</v>
      </c>
      <c r="F410" t="s">
        <v>29</v>
      </c>
      <c r="G410">
        <v>317.45999999999998</v>
      </c>
      <c r="H410">
        <v>317.45999999999998</v>
      </c>
      <c r="I410">
        <v>57.14</v>
      </c>
      <c r="J410" t="s">
        <v>61</v>
      </c>
      <c r="K410">
        <v>0</v>
      </c>
      <c r="L410">
        <v>0</v>
      </c>
      <c r="M410" t="s">
        <v>31</v>
      </c>
      <c r="N410">
        <v>0</v>
      </c>
      <c r="O410">
        <v>0</v>
      </c>
      <c r="P410" t="s">
        <v>31</v>
      </c>
      <c r="Q410">
        <v>317.45999999999998</v>
      </c>
      <c r="R410">
        <v>5.24</v>
      </c>
      <c r="S410" t="s">
        <v>33</v>
      </c>
      <c r="T410">
        <v>317.45999999999998</v>
      </c>
      <c r="U410">
        <v>24.13</v>
      </c>
      <c r="V410" t="s">
        <v>33</v>
      </c>
      <c r="W410" t="s">
        <v>33</v>
      </c>
      <c r="X410" t="s">
        <v>399</v>
      </c>
      <c r="Y410" t="s">
        <v>35</v>
      </c>
      <c r="Z410" t="s">
        <v>3411</v>
      </c>
      <c r="AA410" t="s">
        <v>3412</v>
      </c>
      <c r="AC410" s="13" t="str">
        <f t="shared" si="74"/>
        <v>000167443</v>
      </c>
      <c r="AD410" t="str">
        <f t="shared" si="75"/>
        <v>05/11/2015</v>
      </c>
      <c r="AE410" t="str">
        <f t="shared" si="76"/>
        <v>11391621000160</v>
      </c>
      <c r="AF410" s="14">
        <f t="shared" si="77"/>
        <v>317.45999999999998</v>
      </c>
      <c r="AG410">
        <f t="shared" si="78"/>
        <v>0</v>
      </c>
      <c r="AH410">
        <f t="shared" si="79"/>
        <v>1</v>
      </c>
      <c r="AI410" s="16">
        <v>6795603</v>
      </c>
      <c r="AJ410" s="16" t="s">
        <v>7424</v>
      </c>
      <c r="AK410" s="16" t="s">
        <v>3009</v>
      </c>
      <c r="AL410" s="16" t="s">
        <v>3016</v>
      </c>
      <c r="AM410" s="16" t="s">
        <v>7215</v>
      </c>
      <c r="AN410">
        <v>5</v>
      </c>
      <c r="AO410">
        <f>VLOOKUP(TRIM(AL410),'Parcela Dedutivel'!$A$1:$B$65536,2,FALSE)</f>
        <v>62.64</v>
      </c>
      <c r="AP410" s="15">
        <f t="shared" si="80"/>
        <v>62.64</v>
      </c>
      <c r="AQ410" s="16">
        <f t="shared" si="81"/>
        <v>313.2</v>
      </c>
      <c r="AU410" t="s">
        <v>3957</v>
      </c>
      <c r="AV410" s="18">
        <v>42317</v>
      </c>
      <c r="AW410" t="s">
        <v>3958</v>
      </c>
      <c r="AX410" t="str">
        <f t="shared" si="82"/>
        <v>59609123001220</v>
      </c>
      <c r="AY410" s="17">
        <f t="shared" si="83"/>
        <v>70292.44</v>
      </c>
      <c r="AZ410" s="17">
        <f t="shared" si="84"/>
        <v>697.30000000000018</v>
      </c>
      <c r="BB410" t="str">
        <f t="shared" si="85"/>
        <v>09/11/2015;59609123001220;70292,44;697,30</v>
      </c>
    </row>
    <row r="411" spans="1:54" x14ac:dyDescent="0.25">
      <c r="A411" t="s">
        <v>26</v>
      </c>
      <c r="B411" t="s">
        <v>3413</v>
      </c>
      <c r="C411">
        <v>42313</v>
      </c>
      <c r="D411" t="s">
        <v>2817</v>
      </c>
      <c r="E411" t="s">
        <v>6979</v>
      </c>
      <c r="F411" t="s">
        <v>179</v>
      </c>
      <c r="G411">
        <v>45</v>
      </c>
      <c r="H411">
        <v>45</v>
      </c>
      <c r="I411">
        <v>5.4</v>
      </c>
      <c r="J411" t="s">
        <v>30</v>
      </c>
      <c r="K411">
        <v>0</v>
      </c>
      <c r="L411">
        <v>0</v>
      </c>
      <c r="M411" t="s">
        <v>31</v>
      </c>
      <c r="N411">
        <v>0</v>
      </c>
      <c r="O411">
        <v>0</v>
      </c>
      <c r="P411" t="s">
        <v>31</v>
      </c>
      <c r="Q411">
        <v>45</v>
      </c>
      <c r="R411">
        <v>0.74</v>
      </c>
      <c r="S411" t="s">
        <v>33</v>
      </c>
      <c r="T411">
        <v>45</v>
      </c>
      <c r="U411">
        <v>3.42</v>
      </c>
      <c r="V411" t="s">
        <v>33</v>
      </c>
      <c r="W411" t="s">
        <v>33</v>
      </c>
      <c r="X411" t="s">
        <v>3114</v>
      </c>
      <c r="Y411" t="s">
        <v>1378</v>
      </c>
      <c r="Z411" t="s">
        <v>3414</v>
      </c>
      <c r="AA411" t="s">
        <v>3415</v>
      </c>
      <c r="AC411" s="13" t="str">
        <f t="shared" si="74"/>
        <v>000167444</v>
      </c>
      <c r="AD411" t="str">
        <f t="shared" si="75"/>
        <v>05/11/2015</v>
      </c>
      <c r="AE411" t="str">
        <f t="shared" si="76"/>
        <v>43375930000132</v>
      </c>
      <c r="AF411" s="14">
        <f t="shared" si="77"/>
        <v>45</v>
      </c>
      <c r="AG411">
        <f t="shared" si="78"/>
        <v>0</v>
      </c>
      <c r="AH411">
        <f t="shared" si="79"/>
        <v>1</v>
      </c>
      <c r="AI411" s="16">
        <v>6795603</v>
      </c>
      <c r="AJ411" s="16" t="s">
        <v>7424</v>
      </c>
      <c r="AK411" s="16" t="s">
        <v>3009</v>
      </c>
      <c r="AL411" s="16" t="s">
        <v>3013</v>
      </c>
      <c r="AM411" s="16" t="s">
        <v>7143</v>
      </c>
      <c r="AN411">
        <v>1</v>
      </c>
      <c r="AO411">
        <f>VLOOKUP(TRIM(AL411),'Parcela Dedutivel'!$A$1:$B$65536,2,FALSE)</f>
        <v>0.6825</v>
      </c>
      <c r="AP411" s="15">
        <f t="shared" si="80"/>
        <v>0.6825</v>
      </c>
      <c r="AQ411" s="16">
        <f t="shared" si="81"/>
        <v>0.6825</v>
      </c>
      <c r="AU411" t="s">
        <v>3974</v>
      </c>
      <c r="AV411" s="18">
        <v>42317</v>
      </c>
      <c r="AW411" t="s">
        <v>2995</v>
      </c>
      <c r="AX411" t="str">
        <f t="shared" si="82"/>
        <v>59105999005730</v>
      </c>
      <c r="AY411" s="17">
        <f t="shared" si="83"/>
        <v>1356.5</v>
      </c>
      <c r="AZ411" s="17">
        <f t="shared" si="84"/>
        <v>0</v>
      </c>
      <c r="BB411" t="str">
        <f t="shared" si="85"/>
        <v>09/11/2015;59105999005730;1356,50;0,00</v>
      </c>
    </row>
    <row r="412" spans="1:54" x14ac:dyDescent="0.25">
      <c r="A412" t="s">
        <v>26</v>
      </c>
      <c r="B412" t="s">
        <v>3416</v>
      </c>
      <c r="C412">
        <v>42313</v>
      </c>
      <c r="D412" t="s">
        <v>2817</v>
      </c>
      <c r="E412" t="s">
        <v>6979</v>
      </c>
      <c r="F412" t="s">
        <v>179</v>
      </c>
      <c r="G412">
        <v>68.86</v>
      </c>
      <c r="H412">
        <v>68.86</v>
      </c>
      <c r="I412">
        <v>8.26</v>
      </c>
      <c r="J412" t="s">
        <v>30</v>
      </c>
      <c r="K412">
        <v>0</v>
      </c>
      <c r="L412">
        <v>0</v>
      </c>
      <c r="M412" t="s">
        <v>31</v>
      </c>
      <c r="N412">
        <v>0</v>
      </c>
      <c r="O412">
        <v>0</v>
      </c>
      <c r="P412" t="s">
        <v>31</v>
      </c>
      <c r="Q412">
        <v>68.86</v>
      </c>
      <c r="R412">
        <v>1.1400000000000001</v>
      </c>
      <c r="S412" t="s">
        <v>33</v>
      </c>
      <c r="T412">
        <v>68.86</v>
      </c>
      <c r="U412">
        <v>5.23</v>
      </c>
      <c r="V412" t="s">
        <v>33</v>
      </c>
      <c r="W412" t="s">
        <v>33</v>
      </c>
      <c r="X412" t="s">
        <v>3114</v>
      </c>
      <c r="Y412" t="s">
        <v>1378</v>
      </c>
      <c r="Z412" t="s">
        <v>3417</v>
      </c>
      <c r="AA412" t="s">
        <v>3116</v>
      </c>
      <c r="AC412" s="13" t="str">
        <f t="shared" si="74"/>
        <v>000167445</v>
      </c>
      <c r="AD412" t="str">
        <f t="shared" si="75"/>
        <v>05/11/2015</v>
      </c>
      <c r="AE412" t="str">
        <f t="shared" si="76"/>
        <v>43375930000132</v>
      </c>
      <c r="AF412" s="14">
        <f t="shared" si="77"/>
        <v>68.86</v>
      </c>
      <c r="AG412">
        <f t="shared" si="78"/>
        <v>0</v>
      </c>
      <c r="AH412">
        <f t="shared" si="79"/>
        <v>1</v>
      </c>
      <c r="AI412" s="16">
        <v>6795603</v>
      </c>
      <c r="AJ412" s="16" t="s">
        <v>7424</v>
      </c>
      <c r="AK412" s="16" t="s">
        <v>3009</v>
      </c>
      <c r="AL412" s="16" t="s">
        <v>3016</v>
      </c>
      <c r="AM412" s="16" t="s">
        <v>7215</v>
      </c>
      <c r="AN412">
        <v>5</v>
      </c>
      <c r="AO412">
        <f>VLOOKUP(TRIM(AL412),'Parcela Dedutivel'!$A$1:$B$65536,2,FALSE)</f>
        <v>62.64</v>
      </c>
      <c r="AP412" s="15">
        <f t="shared" si="80"/>
        <v>62.64</v>
      </c>
      <c r="AQ412" s="16">
        <f t="shared" si="81"/>
        <v>313.2</v>
      </c>
      <c r="AU412" t="s">
        <v>3977</v>
      </c>
      <c r="AV412" s="18">
        <v>42317</v>
      </c>
      <c r="AW412" t="s">
        <v>3006</v>
      </c>
      <c r="AX412" t="str">
        <f t="shared" si="82"/>
        <v>76487032000125</v>
      </c>
      <c r="AY412" s="17">
        <f t="shared" si="83"/>
        <v>4157.25</v>
      </c>
      <c r="AZ412" s="17">
        <f t="shared" si="84"/>
        <v>0</v>
      </c>
      <c r="BB412" t="str">
        <f t="shared" si="85"/>
        <v>09/11/2015;76487032000125;4157,25;0,00</v>
      </c>
    </row>
    <row r="413" spans="1:54" x14ac:dyDescent="0.25">
      <c r="A413" t="s">
        <v>26</v>
      </c>
      <c r="B413" t="s">
        <v>3416</v>
      </c>
      <c r="C413">
        <v>42313</v>
      </c>
      <c r="D413" t="s">
        <v>2817</v>
      </c>
      <c r="E413" t="s">
        <v>6979</v>
      </c>
      <c r="F413" t="s">
        <v>179</v>
      </c>
      <c r="G413">
        <v>58.54</v>
      </c>
      <c r="H413">
        <v>58.54</v>
      </c>
      <c r="I413">
        <v>7.0200000000000005</v>
      </c>
      <c r="J413" t="s">
        <v>30</v>
      </c>
      <c r="K413">
        <v>0</v>
      </c>
      <c r="L413">
        <v>0</v>
      </c>
      <c r="M413" t="s">
        <v>31</v>
      </c>
      <c r="N413">
        <v>0</v>
      </c>
      <c r="O413">
        <v>0</v>
      </c>
      <c r="P413" t="s">
        <v>31</v>
      </c>
      <c r="Q413">
        <v>58.54</v>
      </c>
      <c r="R413">
        <v>0.97</v>
      </c>
      <c r="S413" t="s">
        <v>33</v>
      </c>
      <c r="T413">
        <v>58.54</v>
      </c>
      <c r="U413">
        <v>4.45</v>
      </c>
      <c r="V413" t="s">
        <v>33</v>
      </c>
      <c r="W413" t="s">
        <v>33</v>
      </c>
      <c r="X413" t="s">
        <v>3114</v>
      </c>
      <c r="Y413" t="s">
        <v>1378</v>
      </c>
      <c r="Z413" t="s">
        <v>3418</v>
      </c>
      <c r="AA413" t="s">
        <v>3419</v>
      </c>
      <c r="AC413" s="13" t="str">
        <f t="shared" si="74"/>
        <v>000167445</v>
      </c>
      <c r="AD413" t="str">
        <f t="shared" si="75"/>
        <v>05/11/2015</v>
      </c>
      <c r="AE413" t="str">
        <f t="shared" si="76"/>
        <v>43375930000132</v>
      </c>
      <c r="AF413" s="14">
        <f t="shared" si="77"/>
        <v>58.54</v>
      </c>
      <c r="AG413">
        <f t="shared" si="78"/>
        <v>0</v>
      </c>
      <c r="AH413">
        <f t="shared" si="79"/>
        <v>1</v>
      </c>
      <c r="AI413" s="16">
        <v>6795603</v>
      </c>
      <c r="AJ413" s="16" t="s">
        <v>7424</v>
      </c>
      <c r="AK413" s="16" t="s">
        <v>3009</v>
      </c>
      <c r="AL413" s="16" t="s">
        <v>3013</v>
      </c>
      <c r="AM413" s="16" t="s">
        <v>7143</v>
      </c>
      <c r="AN413">
        <v>1</v>
      </c>
      <c r="AO413">
        <f>VLOOKUP(TRIM(AL413),'Parcela Dedutivel'!$A$1:$B$65536,2,FALSE)</f>
        <v>0.6825</v>
      </c>
      <c r="AP413" s="15">
        <f t="shared" si="80"/>
        <v>0.6825</v>
      </c>
      <c r="AQ413" s="16">
        <f t="shared" si="81"/>
        <v>0.6825</v>
      </c>
      <c r="AU413" t="s">
        <v>3978</v>
      </c>
      <c r="AV413" s="18">
        <v>42317</v>
      </c>
      <c r="AW413" t="s">
        <v>3022</v>
      </c>
      <c r="AX413" t="str">
        <f t="shared" si="82"/>
        <v>59105999000348</v>
      </c>
      <c r="AY413" s="17">
        <f t="shared" si="83"/>
        <v>2245.77</v>
      </c>
      <c r="AZ413" s="17">
        <f t="shared" si="84"/>
        <v>0</v>
      </c>
      <c r="BB413" t="str">
        <f t="shared" si="85"/>
        <v>09/11/2015;59105999000348;2245,77;0,00</v>
      </c>
    </row>
    <row r="414" spans="1:54" x14ac:dyDescent="0.25">
      <c r="A414" t="s">
        <v>26</v>
      </c>
      <c r="B414" t="s">
        <v>3420</v>
      </c>
      <c r="C414">
        <v>42313</v>
      </c>
      <c r="D414" t="s">
        <v>2787</v>
      </c>
      <c r="E414" t="s">
        <v>6979</v>
      </c>
      <c r="F414" t="s">
        <v>29</v>
      </c>
      <c r="G414">
        <v>554.53</v>
      </c>
      <c r="H414">
        <v>482.2</v>
      </c>
      <c r="I414">
        <v>86.8</v>
      </c>
      <c r="J414" t="s">
        <v>61</v>
      </c>
      <c r="K414">
        <v>0</v>
      </c>
      <c r="L414">
        <v>0</v>
      </c>
      <c r="M414" t="s">
        <v>31</v>
      </c>
      <c r="N414">
        <v>482.2</v>
      </c>
      <c r="O414">
        <v>72.33</v>
      </c>
      <c r="P414" t="s">
        <v>2788</v>
      </c>
      <c r="Q414">
        <v>482.2</v>
      </c>
      <c r="R414">
        <v>7.96</v>
      </c>
      <c r="S414" t="s">
        <v>33</v>
      </c>
      <c r="T414">
        <v>482.2</v>
      </c>
      <c r="U414">
        <v>36.65</v>
      </c>
      <c r="V414" t="s">
        <v>33</v>
      </c>
      <c r="W414" t="s">
        <v>33</v>
      </c>
      <c r="X414" t="s">
        <v>641</v>
      </c>
      <c r="Y414" t="s">
        <v>44</v>
      </c>
      <c r="Z414" t="s">
        <v>3421</v>
      </c>
      <c r="AA414" t="s">
        <v>3422</v>
      </c>
      <c r="AC414" s="13" t="str">
        <f t="shared" si="74"/>
        <v>000167446</v>
      </c>
      <c r="AD414" t="str">
        <f t="shared" si="75"/>
        <v>05/11/2015</v>
      </c>
      <c r="AE414" t="str">
        <f t="shared" si="76"/>
        <v>59578948000414</v>
      </c>
      <c r="AF414" s="14">
        <f t="shared" si="77"/>
        <v>554.53</v>
      </c>
      <c r="AG414">
        <f t="shared" si="78"/>
        <v>0</v>
      </c>
      <c r="AH414">
        <f t="shared" si="79"/>
        <v>1</v>
      </c>
      <c r="AI414" s="16">
        <v>6795603</v>
      </c>
      <c r="AJ414" s="16" t="s">
        <v>7424</v>
      </c>
      <c r="AK414" s="16" t="s">
        <v>3009</v>
      </c>
      <c r="AL414" s="16" t="s">
        <v>3016</v>
      </c>
      <c r="AM414" s="16" t="s">
        <v>7215</v>
      </c>
      <c r="AN414">
        <v>5</v>
      </c>
      <c r="AO414">
        <f>VLOOKUP(TRIM(AL414),'Parcela Dedutivel'!$A$1:$B$65536,2,FALSE)</f>
        <v>62.64</v>
      </c>
      <c r="AP414" s="15">
        <f t="shared" si="80"/>
        <v>62.64</v>
      </c>
      <c r="AQ414" s="16">
        <f t="shared" si="81"/>
        <v>313.2</v>
      </c>
      <c r="AU414" t="s">
        <v>3979</v>
      </c>
      <c r="AV414" s="18">
        <v>42317</v>
      </c>
      <c r="AW414" t="s">
        <v>3006</v>
      </c>
      <c r="AX414" t="str">
        <f t="shared" si="82"/>
        <v>76487032000125</v>
      </c>
      <c r="AY414" s="17">
        <f t="shared" si="83"/>
        <v>1630.9</v>
      </c>
      <c r="AZ414" s="17">
        <f t="shared" si="84"/>
        <v>0</v>
      </c>
      <c r="BB414" t="str">
        <f t="shared" si="85"/>
        <v>09/11/2015;76487032000125;1630,90;0,00</v>
      </c>
    </row>
    <row r="415" spans="1:54" x14ac:dyDescent="0.25">
      <c r="A415" t="s">
        <v>26</v>
      </c>
      <c r="B415" t="s">
        <v>3420</v>
      </c>
      <c r="C415">
        <v>42313</v>
      </c>
      <c r="D415" t="s">
        <v>2787</v>
      </c>
      <c r="E415" t="s">
        <v>6979</v>
      </c>
      <c r="F415" t="s">
        <v>29</v>
      </c>
      <c r="G415">
        <v>2201.6799999999998</v>
      </c>
      <c r="H415">
        <v>1914.5</v>
      </c>
      <c r="I415">
        <v>344.61</v>
      </c>
      <c r="J415" t="s">
        <v>61</v>
      </c>
      <c r="K415">
        <v>0</v>
      </c>
      <c r="L415">
        <v>0</v>
      </c>
      <c r="M415" t="s">
        <v>31</v>
      </c>
      <c r="N415">
        <v>1914.5</v>
      </c>
      <c r="O415">
        <v>287.18</v>
      </c>
      <c r="P415" t="s">
        <v>2788</v>
      </c>
      <c r="Q415">
        <v>1914.5</v>
      </c>
      <c r="R415">
        <v>31.59</v>
      </c>
      <c r="S415" t="s">
        <v>33</v>
      </c>
      <c r="T415">
        <v>1914.5</v>
      </c>
      <c r="U415">
        <v>145.5</v>
      </c>
      <c r="V415" t="s">
        <v>33</v>
      </c>
      <c r="W415" t="s">
        <v>33</v>
      </c>
      <c r="X415" t="s">
        <v>641</v>
      </c>
      <c r="Y415" t="s">
        <v>44</v>
      </c>
      <c r="Z415" t="s">
        <v>3218</v>
      </c>
      <c r="AA415" t="s">
        <v>3219</v>
      </c>
      <c r="AC415" s="13" t="str">
        <f t="shared" si="74"/>
        <v>000167446</v>
      </c>
      <c r="AD415" t="str">
        <f t="shared" si="75"/>
        <v>05/11/2015</v>
      </c>
      <c r="AE415" t="str">
        <f t="shared" si="76"/>
        <v>59578948000414</v>
      </c>
      <c r="AF415" s="14">
        <f t="shared" si="77"/>
        <v>2201.6799999999998</v>
      </c>
      <c r="AG415">
        <f t="shared" si="78"/>
        <v>0</v>
      </c>
      <c r="AH415">
        <f t="shared" si="79"/>
        <v>1</v>
      </c>
      <c r="AI415" s="16">
        <v>6795603</v>
      </c>
      <c r="AJ415" s="16" t="s">
        <v>7424</v>
      </c>
      <c r="AK415" s="16" t="s">
        <v>3009</v>
      </c>
      <c r="AL415" s="16" t="s">
        <v>3013</v>
      </c>
      <c r="AM415" s="16" t="s">
        <v>7143</v>
      </c>
      <c r="AN415">
        <v>1</v>
      </c>
      <c r="AO415">
        <f>VLOOKUP(TRIM(AL415),'Parcela Dedutivel'!$A$1:$B$65536,2,FALSE)</f>
        <v>0.6825</v>
      </c>
      <c r="AP415" s="15">
        <f t="shared" si="80"/>
        <v>0.6825</v>
      </c>
      <c r="AQ415" s="16">
        <f t="shared" si="81"/>
        <v>0.6825</v>
      </c>
      <c r="AU415" t="s">
        <v>3982</v>
      </c>
      <c r="AV415" s="18">
        <v>42317</v>
      </c>
      <c r="AW415" t="s">
        <v>3098</v>
      </c>
      <c r="AX415" t="str">
        <f t="shared" si="82"/>
        <v>76487032000206</v>
      </c>
      <c r="AY415" s="17">
        <f t="shared" si="83"/>
        <v>8017.1799999999994</v>
      </c>
      <c r="AZ415" s="17">
        <f t="shared" si="84"/>
        <v>0</v>
      </c>
      <c r="BB415" t="str">
        <f t="shared" si="85"/>
        <v>09/11/2015;76487032000206;8017,18;0,00</v>
      </c>
    </row>
    <row r="416" spans="1:54" x14ac:dyDescent="0.25">
      <c r="A416" t="s">
        <v>26</v>
      </c>
      <c r="B416" t="s">
        <v>3430</v>
      </c>
      <c r="C416">
        <v>42313</v>
      </c>
      <c r="D416" t="s">
        <v>2817</v>
      </c>
      <c r="E416" t="s">
        <v>6979</v>
      </c>
      <c r="F416" t="s">
        <v>1643</v>
      </c>
      <c r="G416">
        <v>275</v>
      </c>
      <c r="H416">
        <v>275</v>
      </c>
      <c r="I416">
        <v>33</v>
      </c>
      <c r="J416" t="s">
        <v>30</v>
      </c>
      <c r="K416">
        <v>0</v>
      </c>
      <c r="L416">
        <v>0</v>
      </c>
      <c r="M416" t="s">
        <v>31</v>
      </c>
      <c r="N416">
        <v>0</v>
      </c>
      <c r="O416">
        <v>0</v>
      </c>
      <c r="P416" t="s">
        <v>31</v>
      </c>
      <c r="Q416">
        <v>275</v>
      </c>
      <c r="R416">
        <v>4.54</v>
      </c>
      <c r="S416" t="s">
        <v>33</v>
      </c>
      <c r="T416">
        <v>275</v>
      </c>
      <c r="U416">
        <v>20.900000000000002</v>
      </c>
      <c r="V416" t="s">
        <v>33</v>
      </c>
      <c r="W416" t="s">
        <v>33</v>
      </c>
      <c r="X416" t="s">
        <v>2574</v>
      </c>
      <c r="Y416" t="s">
        <v>96</v>
      </c>
      <c r="Z416" t="s">
        <v>3431</v>
      </c>
      <c r="AA416" t="s">
        <v>3432</v>
      </c>
      <c r="AC416" s="13" t="str">
        <f t="shared" si="74"/>
        <v>000167450</v>
      </c>
      <c r="AD416" t="str">
        <f t="shared" si="75"/>
        <v>05/11/2015</v>
      </c>
      <c r="AE416" t="str">
        <f t="shared" si="76"/>
        <v>03523188000140</v>
      </c>
      <c r="AF416" s="14">
        <f t="shared" si="77"/>
        <v>275</v>
      </c>
      <c r="AG416">
        <f t="shared" si="78"/>
        <v>0</v>
      </c>
      <c r="AH416">
        <f t="shared" si="79"/>
        <v>1</v>
      </c>
      <c r="AI416" s="16">
        <v>6795603</v>
      </c>
      <c r="AJ416" s="16" t="s">
        <v>7424</v>
      </c>
      <c r="AK416" s="16" t="s">
        <v>3009</v>
      </c>
      <c r="AL416" s="16" t="s">
        <v>3019</v>
      </c>
      <c r="AM416" s="16" t="s">
        <v>7158</v>
      </c>
      <c r="AN416">
        <v>150</v>
      </c>
      <c r="AO416">
        <f>VLOOKUP(TRIM(AL416),'Parcela Dedutivel'!$A$1:$B$65536,2,FALSE)</f>
        <v>53.31</v>
      </c>
      <c r="AP416" s="15">
        <f t="shared" si="80"/>
        <v>53.31</v>
      </c>
      <c r="AQ416" s="16">
        <f t="shared" si="81"/>
        <v>7996.5</v>
      </c>
      <c r="AU416" t="s">
        <v>3983</v>
      </c>
      <c r="AV416" s="18">
        <v>42317</v>
      </c>
      <c r="AW416" t="s">
        <v>1693</v>
      </c>
      <c r="AX416" t="str">
        <f t="shared" si="82"/>
        <v>43854777000126</v>
      </c>
      <c r="AY416" s="17">
        <f t="shared" si="83"/>
        <v>2362.06</v>
      </c>
      <c r="AZ416" s="17">
        <f t="shared" si="84"/>
        <v>1599.3000000000002</v>
      </c>
      <c r="BB416" t="str">
        <f t="shared" si="85"/>
        <v>09/11/2015;43854777000126;2362,06;1599,30</v>
      </c>
    </row>
    <row r="417" spans="1:54" x14ac:dyDescent="0.25">
      <c r="A417" t="s">
        <v>26</v>
      </c>
      <c r="B417" t="s">
        <v>3433</v>
      </c>
      <c r="C417">
        <v>42313</v>
      </c>
      <c r="D417" t="s">
        <v>2787</v>
      </c>
      <c r="E417" t="s">
        <v>6979</v>
      </c>
      <c r="F417" t="s">
        <v>29</v>
      </c>
      <c r="G417">
        <v>1086.9000000000001</v>
      </c>
      <c r="H417">
        <v>988.09</v>
      </c>
      <c r="I417">
        <v>177.86</v>
      </c>
      <c r="J417" t="s">
        <v>61</v>
      </c>
      <c r="K417">
        <v>0</v>
      </c>
      <c r="L417">
        <v>0</v>
      </c>
      <c r="M417" t="s">
        <v>31</v>
      </c>
      <c r="N417">
        <v>988.09</v>
      </c>
      <c r="O417">
        <v>98.81</v>
      </c>
      <c r="P417" t="s">
        <v>2788</v>
      </c>
      <c r="Q417">
        <v>988.09</v>
      </c>
      <c r="R417">
        <v>16.3</v>
      </c>
      <c r="S417" t="s">
        <v>33</v>
      </c>
      <c r="T417">
        <v>988.09</v>
      </c>
      <c r="U417">
        <v>75.09</v>
      </c>
      <c r="V417" t="s">
        <v>33</v>
      </c>
      <c r="W417" t="s">
        <v>33</v>
      </c>
      <c r="X417" t="s">
        <v>3434</v>
      </c>
      <c r="Y417" t="s">
        <v>78</v>
      </c>
      <c r="Z417" t="s">
        <v>3435</v>
      </c>
      <c r="AA417" t="s">
        <v>3436</v>
      </c>
      <c r="AC417" s="13" t="str">
        <f t="shared" si="74"/>
        <v>000167451</v>
      </c>
      <c r="AD417" t="str">
        <f t="shared" si="75"/>
        <v>05/11/2015</v>
      </c>
      <c r="AE417" t="str">
        <f t="shared" si="76"/>
        <v>66586314000126</v>
      </c>
      <c r="AF417" s="14">
        <f t="shared" si="77"/>
        <v>1086.9000000000001</v>
      </c>
      <c r="AG417">
        <f t="shared" si="78"/>
        <v>0</v>
      </c>
      <c r="AH417">
        <f t="shared" si="79"/>
        <v>1</v>
      </c>
      <c r="AI417" s="16">
        <v>6795603</v>
      </c>
      <c r="AJ417" s="16" t="s">
        <v>7424</v>
      </c>
      <c r="AK417" s="16" t="s">
        <v>3009</v>
      </c>
      <c r="AL417" s="16" t="s">
        <v>3013</v>
      </c>
      <c r="AM417" s="16" t="s">
        <v>7143</v>
      </c>
      <c r="AN417">
        <v>1</v>
      </c>
      <c r="AO417">
        <f>VLOOKUP(TRIM(AL417),'Parcela Dedutivel'!$A$1:$B$65536,2,FALSE)</f>
        <v>0.6825</v>
      </c>
      <c r="AP417" s="15">
        <f t="shared" si="80"/>
        <v>0.6825</v>
      </c>
      <c r="AQ417" s="16">
        <f t="shared" si="81"/>
        <v>0.6825</v>
      </c>
      <c r="AU417" t="s">
        <v>3984</v>
      </c>
      <c r="AV417" s="18">
        <v>42317</v>
      </c>
      <c r="AW417" t="s">
        <v>3985</v>
      </c>
      <c r="AX417" t="str">
        <f t="shared" si="82"/>
        <v>24380578002041</v>
      </c>
      <c r="AY417" s="17">
        <f t="shared" si="83"/>
        <v>5263.34</v>
      </c>
      <c r="AZ417" s="17">
        <f t="shared" si="84"/>
        <v>0</v>
      </c>
      <c r="BB417" t="str">
        <f t="shared" si="85"/>
        <v>09/11/2015;24380578002041;5263,34;0,00</v>
      </c>
    </row>
    <row r="418" spans="1:54" x14ac:dyDescent="0.25">
      <c r="A418" t="s">
        <v>26</v>
      </c>
      <c r="B418" t="s">
        <v>3437</v>
      </c>
      <c r="C418">
        <v>42313</v>
      </c>
      <c r="D418" t="s">
        <v>2787</v>
      </c>
      <c r="E418" t="s">
        <v>6979</v>
      </c>
      <c r="F418" t="s">
        <v>29</v>
      </c>
      <c r="G418">
        <v>1803.71</v>
      </c>
      <c r="H418">
        <v>1503.09</v>
      </c>
      <c r="I418">
        <v>270.56</v>
      </c>
      <c r="J418" t="s">
        <v>61</v>
      </c>
      <c r="K418">
        <v>0</v>
      </c>
      <c r="L418">
        <v>0</v>
      </c>
      <c r="M418" t="s">
        <v>31</v>
      </c>
      <c r="N418">
        <v>1503.09</v>
      </c>
      <c r="O418">
        <v>300.62</v>
      </c>
      <c r="P418" t="s">
        <v>2788</v>
      </c>
      <c r="Q418">
        <v>1503.09</v>
      </c>
      <c r="R418">
        <v>24.8</v>
      </c>
      <c r="S418" t="s">
        <v>33</v>
      </c>
      <c r="T418">
        <v>1503.09</v>
      </c>
      <c r="U418">
        <v>114.23</v>
      </c>
      <c r="V418" t="s">
        <v>33</v>
      </c>
      <c r="W418" t="s">
        <v>33</v>
      </c>
      <c r="X418" t="s">
        <v>3438</v>
      </c>
      <c r="Y418" t="s">
        <v>99</v>
      </c>
      <c r="Z418" t="s">
        <v>3439</v>
      </c>
      <c r="AA418" t="s">
        <v>3440</v>
      </c>
      <c r="AC418" s="13" t="str">
        <f t="shared" si="74"/>
        <v>000167452</v>
      </c>
      <c r="AD418" t="str">
        <f t="shared" si="75"/>
        <v>05/11/2015</v>
      </c>
      <c r="AE418" t="str">
        <f t="shared" si="76"/>
        <v>52702990000103</v>
      </c>
      <c r="AF418" s="14">
        <f t="shared" si="77"/>
        <v>1803.71</v>
      </c>
      <c r="AG418">
        <f t="shared" si="78"/>
        <v>0</v>
      </c>
      <c r="AH418">
        <f t="shared" si="79"/>
        <v>1</v>
      </c>
      <c r="AI418" s="16">
        <v>6795603</v>
      </c>
      <c r="AJ418" s="16" t="s">
        <v>7424</v>
      </c>
      <c r="AK418" s="16" t="s">
        <v>3009</v>
      </c>
      <c r="AL418" s="16" t="s">
        <v>3013</v>
      </c>
      <c r="AM418" s="16" t="s">
        <v>7143</v>
      </c>
      <c r="AN418">
        <v>1</v>
      </c>
      <c r="AO418">
        <f>VLOOKUP(TRIM(AL418),'Parcela Dedutivel'!$A$1:$B$65536,2,FALSE)</f>
        <v>0.6825</v>
      </c>
      <c r="AP418" s="15">
        <f t="shared" si="80"/>
        <v>0.6825</v>
      </c>
      <c r="AQ418" s="16">
        <f t="shared" si="81"/>
        <v>0.6825</v>
      </c>
      <c r="AU418" t="s">
        <v>3986</v>
      </c>
      <c r="AV418" s="18">
        <v>42317</v>
      </c>
      <c r="AW418" t="s">
        <v>3161</v>
      </c>
      <c r="AX418" t="str">
        <f t="shared" si="82"/>
        <v>46761730000530</v>
      </c>
      <c r="AY418" s="17">
        <f t="shared" si="83"/>
        <v>261.61</v>
      </c>
      <c r="AZ418" s="17">
        <f t="shared" si="84"/>
        <v>0</v>
      </c>
      <c r="BB418" t="str">
        <f t="shared" si="85"/>
        <v>09/11/2015;46761730000530;261,61;0,00</v>
      </c>
    </row>
    <row r="419" spans="1:54" x14ac:dyDescent="0.25">
      <c r="A419" t="s">
        <v>26</v>
      </c>
      <c r="B419" t="s">
        <v>3441</v>
      </c>
      <c r="C419">
        <v>42313</v>
      </c>
      <c r="D419" t="s">
        <v>2787</v>
      </c>
      <c r="E419" t="s">
        <v>6979</v>
      </c>
      <c r="F419" t="s">
        <v>29</v>
      </c>
      <c r="G419">
        <v>1964.45</v>
      </c>
      <c r="H419">
        <v>1964.45</v>
      </c>
      <c r="I419">
        <v>353.6</v>
      </c>
      <c r="J419" t="s">
        <v>30</v>
      </c>
      <c r="K419">
        <v>0</v>
      </c>
      <c r="L419">
        <v>0</v>
      </c>
      <c r="M419" t="s">
        <v>31</v>
      </c>
      <c r="N419">
        <v>0</v>
      </c>
      <c r="O419">
        <v>0</v>
      </c>
      <c r="P419" t="s">
        <v>31</v>
      </c>
      <c r="Q419">
        <v>1964.45</v>
      </c>
      <c r="R419">
        <v>32.410000000000004</v>
      </c>
      <c r="S419" t="s">
        <v>33</v>
      </c>
      <c r="T419">
        <v>1964.45</v>
      </c>
      <c r="U419">
        <v>149.30000000000001</v>
      </c>
      <c r="V419" t="s">
        <v>33</v>
      </c>
      <c r="W419" t="s">
        <v>33</v>
      </c>
      <c r="X419" t="s">
        <v>244</v>
      </c>
      <c r="Y419" t="s">
        <v>364</v>
      </c>
      <c r="Z419" t="s">
        <v>1548</v>
      </c>
      <c r="AA419" t="s">
        <v>1549</v>
      </c>
      <c r="AC419" s="13" t="str">
        <f t="shared" si="74"/>
        <v>000167453</v>
      </c>
      <c r="AD419" t="str">
        <f t="shared" si="75"/>
        <v>05/11/2015</v>
      </c>
      <c r="AE419" t="str">
        <f t="shared" si="76"/>
        <v>46044053002906</v>
      </c>
      <c r="AF419" s="14">
        <f t="shared" si="77"/>
        <v>1964.45</v>
      </c>
      <c r="AG419">
        <f t="shared" si="78"/>
        <v>0</v>
      </c>
      <c r="AH419">
        <f t="shared" si="79"/>
        <v>1</v>
      </c>
      <c r="AI419" s="16">
        <v>6784150</v>
      </c>
      <c r="AJ419" s="16" t="s">
        <v>7425</v>
      </c>
      <c r="AK419" s="16" t="s">
        <v>3021</v>
      </c>
      <c r="AL419" s="16" t="s">
        <v>373</v>
      </c>
      <c r="AM419" s="16" t="s">
        <v>7143</v>
      </c>
      <c r="AN419">
        <v>2</v>
      </c>
      <c r="AO419" t="e">
        <f>VLOOKUP(TRIM(AL419),'Parcela Dedutivel'!$A$1:$B$65536,2,FALSE)</f>
        <v>#N/A</v>
      </c>
      <c r="AP419" s="15">
        <f t="shared" si="80"/>
        <v>0</v>
      </c>
      <c r="AQ419" s="16">
        <f t="shared" si="81"/>
        <v>0</v>
      </c>
      <c r="AU419" t="s">
        <v>3989</v>
      </c>
      <c r="AV419" s="18">
        <v>42317</v>
      </c>
      <c r="AW419" t="s">
        <v>3990</v>
      </c>
      <c r="AX419" t="str">
        <f t="shared" si="82"/>
        <v>02051012000170</v>
      </c>
      <c r="AY419" s="17">
        <f t="shared" si="83"/>
        <v>2086.1999999999998</v>
      </c>
      <c r="AZ419" s="17">
        <f t="shared" si="84"/>
        <v>0</v>
      </c>
      <c r="BB419" t="str">
        <f t="shared" si="85"/>
        <v>09/11/2015;02051012000170;2086,20;0,00</v>
      </c>
    </row>
    <row r="420" spans="1:54" x14ac:dyDescent="0.25">
      <c r="A420" t="s">
        <v>26</v>
      </c>
      <c r="B420" t="s">
        <v>3442</v>
      </c>
      <c r="C420">
        <v>42313</v>
      </c>
      <c r="D420" t="s">
        <v>2817</v>
      </c>
      <c r="E420" t="s">
        <v>6979</v>
      </c>
      <c r="F420" t="s">
        <v>179</v>
      </c>
      <c r="G420">
        <v>613.52</v>
      </c>
      <c r="H420">
        <v>613.52</v>
      </c>
      <c r="I420">
        <v>73.62</v>
      </c>
      <c r="J420" t="s">
        <v>30</v>
      </c>
      <c r="K420">
        <v>0</v>
      </c>
      <c r="L420">
        <v>0</v>
      </c>
      <c r="M420" t="s">
        <v>31</v>
      </c>
      <c r="N420">
        <v>0</v>
      </c>
      <c r="O420">
        <v>0</v>
      </c>
      <c r="P420" t="s">
        <v>31</v>
      </c>
      <c r="Q420">
        <v>613.52</v>
      </c>
      <c r="R420">
        <v>10.120000000000001</v>
      </c>
      <c r="S420" t="s">
        <v>33</v>
      </c>
      <c r="T420">
        <v>613.52</v>
      </c>
      <c r="U420">
        <v>46.63</v>
      </c>
      <c r="V420" t="s">
        <v>33</v>
      </c>
      <c r="W420" t="s">
        <v>33</v>
      </c>
      <c r="X420" t="s">
        <v>3114</v>
      </c>
      <c r="Y420" t="s">
        <v>1378</v>
      </c>
      <c r="Z420" t="s">
        <v>3443</v>
      </c>
      <c r="AA420" t="s">
        <v>3444</v>
      </c>
      <c r="AC420" s="13" t="str">
        <f t="shared" si="74"/>
        <v>000167454</v>
      </c>
      <c r="AD420" t="str">
        <f t="shared" si="75"/>
        <v>05/11/2015</v>
      </c>
      <c r="AE420" t="str">
        <f t="shared" si="76"/>
        <v>43375930000132</v>
      </c>
      <c r="AF420" s="14">
        <f t="shared" si="77"/>
        <v>613.52</v>
      </c>
      <c r="AG420">
        <f t="shared" si="78"/>
        <v>0</v>
      </c>
      <c r="AH420">
        <f t="shared" si="79"/>
        <v>1</v>
      </c>
      <c r="AI420" s="16">
        <v>6784150</v>
      </c>
      <c r="AJ420" s="16" t="s">
        <v>7425</v>
      </c>
      <c r="AK420" s="16" t="s">
        <v>3021</v>
      </c>
      <c r="AL420" s="16" t="s">
        <v>3025</v>
      </c>
      <c r="AM420" s="16" t="s">
        <v>7143</v>
      </c>
      <c r="AN420">
        <v>3000</v>
      </c>
      <c r="AO420">
        <f>VLOOKUP(TRIM(AL420),'Parcela Dedutivel'!$A$1:$B$65536,2,FALSE)</f>
        <v>0</v>
      </c>
      <c r="AP420" s="15">
        <f t="shared" si="80"/>
        <v>0</v>
      </c>
      <c r="AQ420" s="16">
        <f t="shared" si="81"/>
        <v>0</v>
      </c>
      <c r="AU420" t="s">
        <v>3993</v>
      </c>
      <c r="AV420" s="18">
        <v>42317</v>
      </c>
      <c r="AW420" t="s">
        <v>3994</v>
      </c>
      <c r="AX420" t="str">
        <f t="shared" si="82"/>
        <v>01472720000112</v>
      </c>
      <c r="AY420" s="17">
        <f t="shared" si="83"/>
        <v>1689.0900000000001</v>
      </c>
      <c r="AZ420" s="17">
        <f t="shared" si="84"/>
        <v>0</v>
      </c>
      <c r="BB420" t="str">
        <f t="shared" si="85"/>
        <v>09/11/2015;01472720000112;1689,09;0,00</v>
      </c>
    </row>
    <row r="421" spans="1:54" x14ac:dyDescent="0.25">
      <c r="A421" t="s">
        <v>26</v>
      </c>
      <c r="B421" t="s">
        <v>3445</v>
      </c>
      <c r="C421">
        <v>42313</v>
      </c>
      <c r="D421" t="s">
        <v>2841</v>
      </c>
      <c r="E421" t="s">
        <v>6979</v>
      </c>
      <c r="F421" t="s">
        <v>411</v>
      </c>
      <c r="G421">
        <v>212.59</v>
      </c>
      <c r="H421">
        <v>212.59</v>
      </c>
      <c r="I421">
        <v>25.51</v>
      </c>
      <c r="J421" t="s">
        <v>30</v>
      </c>
      <c r="K421">
        <v>0</v>
      </c>
      <c r="L421">
        <v>0</v>
      </c>
      <c r="M421" t="s">
        <v>31</v>
      </c>
      <c r="N421">
        <v>0</v>
      </c>
      <c r="O421">
        <v>0</v>
      </c>
      <c r="P421" t="s">
        <v>31</v>
      </c>
      <c r="Q421">
        <v>212.59</v>
      </c>
      <c r="R421">
        <v>3.5100000000000002</v>
      </c>
      <c r="S421" t="s">
        <v>33</v>
      </c>
      <c r="T421">
        <v>212.59</v>
      </c>
      <c r="U421">
        <v>16.16</v>
      </c>
      <c r="V421" t="s">
        <v>33</v>
      </c>
      <c r="W421" t="s">
        <v>33</v>
      </c>
      <c r="X421" t="s">
        <v>3446</v>
      </c>
      <c r="Y421" t="s">
        <v>364</v>
      </c>
      <c r="Z421" t="s">
        <v>3447</v>
      </c>
      <c r="AA421" t="s">
        <v>3448</v>
      </c>
      <c r="AC421" s="13" t="str">
        <f t="shared" si="74"/>
        <v>000167455</v>
      </c>
      <c r="AD421" t="str">
        <f t="shared" si="75"/>
        <v>05/11/2015</v>
      </c>
      <c r="AE421" t="str">
        <f t="shared" si="76"/>
        <v>87870952001469</v>
      </c>
      <c r="AF421" s="14">
        <f t="shared" si="77"/>
        <v>212.59</v>
      </c>
      <c r="AG421">
        <f t="shared" si="78"/>
        <v>0</v>
      </c>
      <c r="AH421">
        <f t="shared" si="79"/>
        <v>1</v>
      </c>
      <c r="AI421" s="16">
        <v>6784150</v>
      </c>
      <c r="AJ421" s="16" t="s">
        <v>7425</v>
      </c>
      <c r="AK421" s="16" t="s">
        <v>3021</v>
      </c>
      <c r="AL421" s="16" t="s">
        <v>3023</v>
      </c>
      <c r="AM421" s="16" t="s">
        <v>7143</v>
      </c>
      <c r="AN421">
        <v>38400</v>
      </c>
      <c r="AO421">
        <f>VLOOKUP(TRIM(AL421),'Parcela Dedutivel'!$A$1:$B$65536,2,FALSE)</f>
        <v>0</v>
      </c>
      <c r="AP421" s="15">
        <f t="shared" si="80"/>
        <v>0</v>
      </c>
      <c r="AQ421" s="16">
        <f t="shared" si="81"/>
        <v>0</v>
      </c>
      <c r="AU421" t="s">
        <v>3997</v>
      </c>
      <c r="AV421" s="18">
        <v>42317</v>
      </c>
      <c r="AW421" t="s">
        <v>2426</v>
      </c>
      <c r="AX421" t="str">
        <f t="shared" si="82"/>
        <v>88309620000662</v>
      </c>
      <c r="AY421" s="17">
        <f t="shared" si="83"/>
        <v>1675.32</v>
      </c>
      <c r="AZ421" s="17">
        <f t="shared" si="84"/>
        <v>0</v>
      </c>
      <c r="BB421" t="str">
        <f t="shared" si="85"/>
        <v>09/11/2015;88309620000662;1675,32;0,00</v>
      </c>
    </row>
    <row r="422" spans="1:54" x14ac:dyDescent="0.25">
      <c r="A422" t="s">
        <v>26</v>
      </c>
      <c r="B422" t="s">
        <v>3449</v>
      </c>
      <c r="C422">
        <v>42313</v>
      </c>
      <c r="D422" t="s">
        <v>2817</v>
      </c>
      <c r="E422" t="s">
        <v>6979</v>
      </c>
      <c r="F422" t="s">
        <v>1643</v>
      </c>
      <c r="G422">
        <v>33.21</v>
      </c>
      <c r="H422">
        <v>33.21</v>
      </c>
      <c r="I422">
        <v>3.99</v>
      </c>
      <c r="J422" t="s">
        <v>30</v>
      </c>
      <c r="K422">
        <v>0</v>
      </c>
      <c r="L422">
        <v>0</v>
      </c>
      <c r="M422" t="s">
        <v>31</v>
      </c>
      <c r="N422">
        <v>0</v>
      </c>
      <c r="O422">
        <v>0</v>
      </c>
      <c r="P422" t="s">
        <v>31</v>
      </c>
      <c r="Q422">
        <v>33.21</v>
      </c>
      <c r="R422">
        <v>0.55000000000000004</v>
      </c>
      <c r="S422" t="s">
        <v>33</v>
      </c>
      <c r="T422">
        <v>33.21</v>
      </c>
      <c r="U422">
        <v>2.52</v>
      </c>
      <c r="V422" t="s">
        <v>33</v>
      </c>
      <c r="W422" t="s">
        <v>33</v>
      </c>
      <c r="X422" t="s">
        <v>2574</v>
      </c>
      <c r="Y422" t="s">
        <v>96</v>
      </c>
      <c r="Z422" t="s">
        <v>3450</v>
      </c>
      <c r="AA422" t="s">
        <v>3451</v>
      </c>
      <c r="AC422" s="13" t="str">
        <f t="shared" si="74"/>
        <v>000167456</v>
      </c>
      <c r="AD422" t="str">
        <f t="shared" si="75"/>
        <v>05/11/2015</v>
      </c>
      <c r="AE422" t="str">
        <f t="shared" si="76"/>
        <v>03523188000140</v>
      </c>
      <c r="AF422" s="14">
        <f t="shared" si="77"/>
        <v>33.21</v>
      </c>
      <c r="AG422">
        <f t="shared" si="78"/>
        <v>0</v>
      </c>
      <c r="AH422">
        <f t="shared" si="79"/>
        <v>1</v>
      </c>
      <c r="AI422" s="16">
        <v>6784150</v>
      </c>
      <c r="AJ422" s="16" t="s">
        <v>7425</v>
      </c>
      <c r="AK422" s="16" t="s">
        <v>3028</v>
      </c>
      <c r="AL422" s="16" t="s">
        <v>1329</v>
      </c>
      <c r="AM422" s="16" t="s">
        <v>7193</v>
      </c>
      <c r="AN422">
        <v>41</v>
      </c>
      <c r="AO422" t="e">
        <f>VLOOKUP(TRIM(AL422),'Parcela Dedutivel'!$A$1:$B$65536,2,FALSE)</f>
        <v>#N/A</v>
      </c>
      <c r="AP422" s="15">
        <f t="shared" si="80"/>
        <v>0</v>
      </c>
      <c r="AQ422" s="16">
        <f t="shared" si="81"/>
        <v>0</v>
      </c>
      <c r="AU422" t="s">
        <v>3998</v>
      </c>
      <c r="AV422" s="18">
        <v>42317</v>
      </c>
      <c r="AW422" t="s">
        <v>2930</v>
      </c>
      <c r="AX422" t="str">
        <f t="shared" si="82"/>
        <v>59105999002804</v>
      </c>
      <c r="AY422" s="17">
        <f t="shared" si="83"/>
        <v>10465</v>
      </c>
      <c r="AZ422" s="17">
        <f t="shared" si="84"/>
        <v>0</v>
      </c>
      <c r="BB422" t="str">
        <f t="shared" si="85"/>
        <v>09/11/2015;59105999002804;10465,00;0,00</v>
      </c>
    </row>
    <row r="423" spans="1:54" x14ac:dyDescent="0.25">
      <c r="A423" t="s">
        <v>26</v>
      </c>
      <c r="B423" t="s">
        <v>3457</v>
      </c>
      <c r="C423">
        <v>42313</v>
      </c>
      <c r="D423" t="s">
        <v>2787</v>
      </c>
      <c r="E423" t="s">
        <v>6979</v>
      </c>
      <c r="F423" t="s">
        <v>29</v>
      </c>
      <c r="G423">
        <v>208.6</v>
      </c>
      <c r="H423">
        <v>208.6</v>
      </c>
      <c r="I423">
        <v>37.550000000000004</v>
      </c>
      <c r="J423" t="s">
        <v>30</v>
      </c>
      <c r="K423">
        <v>0</v>
      </c>
      <c r="L423">
        <v>0</v>
      </c>
      <c r="M423" t="s">
        <v>31</v>
      </c>
      <c r="N423">
        <v>0</v>
      </c>
      <c r="O423">
        <v>0</v>
      </c>
      <c r="P423" t="s">
        <v>31</v>
      </c>
      <c r="Q423">
        <v>208.6</v>
      </c>
      <c r="R423">
        <v>3.44</v>
      </c>
      <c r="S423" t="s">
        <v>33</v>
      </c>
      <c r="T423">
        <v>208.6</v>
      </c>
      <c r="U423">
        <v>15.85</v>
      </c>
      <c r="V423" t="s">
        <v>33</v>
      </c>
      <c r="W423" t="s">
        <v>33</v>
      </c>
      <c r="X423" t="s">
        <v>3458</v>
      </c>
      <c r="Y423" t="s">
        <v>3196</v>
      </c>
      <c r="Z423" t="s">
        <v>3459</v>
      </c>
      <c r="AA423" t="s">
        <v>3460</v>
      </c>
      <c r="AC423" s="13" t="str">
        <f t="shared" si="74"/>
        <v>000167458</v>
      </c>
      <c r="AD423" t="str">
        <f t="shared" si="75"/>
        <v>05/11/2015</v>
      </c>
      <c r="AE423" t="str">
        <f t="shared" si="76"/>
        <v>03715168000171</v>
      </c>
      <c r="AF423" s="14">
        <f t="shared" si="77"/>
        <v>208.6</v>
      </c>
      <c r="AG423">
        <f t="shared" si="78"/>
        <v>0</v>
      </c>
      <c r="AH423">
        <f t="shared" si="79"/>
        <v>1</v>
      </c>
      <c r="AI423" s="16">
        <v>6784150</v>
      </c>
      <c r="AJ423" s="16" t="s">
        <v>7425</v>
      </c>
      <c r="AK423" s="16" t="s">
        <v>3028</v>
      </c>
      <c r="AL423" s="16" t="s">
        <v>3031</v>
      </c>
      <c r="AM423" s="16" t="s">
        <v>7143</v>
      </c>
      <c r="AN423">
        <v>13000</v>
      </c>
      <c r="AO423">
        <f>VLOOKUP(TRIM(AL423),'Parcela Dedutivel'!$A$1:$B$65536,2,FALSE)</f>
        <v>0</v>
      </c>
      <c r="AP423" s="15">
        <f t="shared" si="80"/>
        <v>0</v>
      </c>
      <c r="AQ423" s="16">
        <f t="shared" si="81"/>
        <v>0</v>
      </c>
      <c r="AU423" t="s">
        <v>4001</v>
      </c>
      <c r="AV423" s="18">
        <v>42317</v>
      </c>
      <c r="AW423" t="s">
        <v>3917</v>
      </c>
      <c r="AX423" t="str">
        <f t="shared" si="82"/>
        <v>04176315000145</v>
      </c>
      <c r="AY423" s="17">
        <f t="shared" si="83"/>
        <v>2595.3000000000002</v>
      </c>
      <c r="AZ423" s="17">
        <f t="shared" si="84"/>
        <v>0</v>
      </c>
      <c r="BB423" t="str">
        <f t="shared" si="85"/>
        <v>09/11/2015;04176315000145;2595,30;0,00</v>
      </c>
    </row>
    <row r="424" spans="1:54" x14ac:dyDescent="0.25">
      <c r="A424" t="s">
        <v>26</v>
      </c>
      <c r="B424" t="s">
        <v>3461</v>
      </c>
      <c r="C424">
        <v>42313</v>
      </c>
      <c r="D424" t="s">
        <v>2817</v>
      </c>
      <c r="E424" t="s">
        <v>6979</v>
      </c>
      <c r="F424" t="s">
        <v>1643</v>
      </c>
      <c r="G424">
        <v>73.05</v>
      </c>
      <c r="H424">
        <v>73.05</v>
      </c>
      <c r="I424">
        <v>8.77</v>
      </c>
      <c r="J424" t="s">
        <v>30</v>
      </c>
      <c r="K424">
        <v>0</v>
      </c>
      <c r="L424">
        <v>0</v>
      </c>
      <c r="M424" t="s">
        <v>31</v>
      </c>
      <c r="N424">
        <v>0</v>
      </c>
      <c r="O424">
        <v>0</v>
      </c>
      <c r="P424" t="s">
        <v>31</v>
      </c>
      <c r="Q424">
        <v>73.05</v>
      </c>
      <c r="R424">
        <v>1.21</v>
      </c>
      <c r="S424" t="s">
        <v>33</v>
      </c>
      <c r="T424">
        <v>73.05</v>
      </c>
      <c r="U424">
        <v>5.55</v>
      </c>
      <c r="V424" t="s">
        <v>33</v>
      </c>
      <c r="W424" t="s">
        <v>33</v>
      </c>
      <c r="X424" t="s">
        <v>2574</v>
      </c>
      <c r="Y424" t="s">
        <v>96</v>
      </c>
      <c r="Z424" t="s">
        <v>3450</v>
      </c>
      <c r="AA424" t="s">
        <v>3451</v>
      </c>
      <c r="AC424" s="13" t="str">
        <f t="shared" si="74"/>
        <v>000167459</v>
      </c>
      <c r="AD424" t="str">
        <f t="shared" si="75"/>
        <v>05/11/2015</v>
      </c>
      <c r="AE424" t="str">
        <f t="shared" si="76"/>
        <v>03523188000140</v>
      </c>
      <c r="AF424" s="14">
        <f t="shared" si="77"/>
        <v>73.05</v>
      </c>
      <c r="AG424">
        <f t="shared" si="78"/>
        <v>0</v>
      </c>
      <c r="AH424">
        <f t="shared" si="79"/>
        <v>1</v>
      </c>
      <c r="AI424" s="16">
        <v>6784150</v>
      </c>
      <c r="AJ424" s="16" t="s">
        <v>7425</v>
      </c>
      <c r="AK424" s="16" t="s">
        <v>3028</v>
      </c>
      <c r="AL424" s="16" t="s">
        <v>3029</v>
      </c>
      <c r="AM424" s="16" t="s">
        <v>7158</v>
      </c>
      <c r="AN424">
        <v>5000</v>
      </c>
      <c r="AO424">
        <f>VLOOKUP(TRIM(AL424),'Parcela Dedutivel'!$A$1:$B$65536,2,FALSE)</f>
        <v>0</v>
      </c>
      <c r="AP424" s="15">
        <f t="shared" si="80"/>
        <v>0</v>
      </c>
      <c r="AQ424" s="16">
        <f t="shared" si="81"/>
        <v>0</v>
      </c>
      <c r="AU424" t="s">
        <v>4004</v>
      </c>
      <c r="AV424" s="18">
        <v>42317</v>
      </c>
      <c r="AW424" t="s">
        <v>4005</v>
      </c>
      <c r="AX424" t="str">
        <f t="shared" si="82"/>
        <v>04126226000194</v>
      </c>
      <c r="AY424" s="17">
        <f t="shared" si="83"/>
        <v>134.46</v>
      </c>
      <c r="AZ424" s="17">
        <f t="shared" si="84"/>
        <v>0</v>
      </c>
      <c r="BB424" t="str">
        <f t="shared" si="85"/>
        <v>09/11/2015;04126226000194;134,46;0,00</v>
      </c>
    </row>
    <row r="425" spans="1:54" x14ac:dyDescent="0.25">
      <c r="A425" t="s">
        <v>26</v>
      </c>
      <c r="B425" t="s">
        <v>3462</v>
      </c>
      <c r="C425">
        <v>42313</v>
      </c>
      <c r="D425" t="s">
        <v>2804</v>
      </c>
      <c r="E425" t="s">
        <v>6979</v>
      </c>
      <c r="F425" t="s">
        <v>29</v>
      </c>
      <c r="G425">
        <v>866</v>
      </c>
      <c r="H425">
        <v>866</v>
      </c>
      <c r="I425">
        <v>155.88</v>
      </c>
      <c r="J425" t="s">
        <v>30</v>
      </c>
      <c r="K425">
        <v>0</v>
      </c>
      <c r="L425">
        <v>0</v>
      </c>
      <c r="M425" t="s">
        <v>31</v>
      </c>
      <c r="N425">
        <v>0</v>
      </c>
      <c r="O425">
        <v>0</v>
      </c>
      <c r="P425" t="s">
        <v>31</v>
      </c>
      <c r="Q425">
        <v>866</v>
      </c>
      <c r="R425">
        <v>14.290000000000001</v>
      </c>
      <c r="S425" t="s">
        <v>33</v>
      </c>
      <c r="T425">
        <v>866</v>
      </c>
      <c r="U425">
        <v>65.820000000000007</v>
      </c>
      <c r="V425" t="s">
        <v>33</v>
      </c>
      <c r="W425" t="s">
        <v>33</v>
      </c>
      <c r="X425" t="s">
        <v>3463</v>
      </c>
      <c r="Y425" t="s">
        <v>96</v>
      </c>
      <c r="Z425" t="s">
        <v>3464</v>
      </c>
      <c r="AA425" t="s">
        <v>3465</v>
      </c>
      <c r="AC425" s="13" t="str">
        <f t="shared" si="74"/>
        <v>000167460</v>
      </c>
      <c r="AD425" t="str">
        <f t="shared" si="75"/>
        <v>05/11/2015</v>
      </c>
      <c r="AE425" t="str">
        <f t="shared" si="76"/>
        <v>43375930000566</v>
      </c>
      <c r="AF425" s="14">
        <f t="shared" si="77"/>
        <v>866</v>
      </c>
      <c r="AG425">
        <f t="shared" si="78"/>
        <v>0</v>
      </c>
      <c r="AH425">
        <f t="shared" si="79"/>
        <v>1</v>
      </c>
      <c r="AI425" s="16">
        <v>6829529</v>
      </c>
      <c r="AJ425" s="16" t="s">
        <v>7426</v>
      </c>
      <c r="AK425" s="16" t="s">
        <v>3034</v>
      </c>
      <c r="AL425" s="16" t="s">
        <v>2812</v>
      </c>
      <c r="AM425" s="16" t="s">
        <v>7143</v>
      </c>
      <c r="AN425">
        <v>4.5</v>
      </c>
      <c r="AO425">
        <f>VLOOKUP(TRIM(AL425),'Parcela Dedutivel'!$A$1:$B$65536,2,FALSE)</f>
        <v>0</v>
      </c>
      <c r="AP425" s="15">
        <f t="shared" si="80"/>
        <v>0</v>
      </c>
      <c r="AQ425" s="16">
        <f t="shared" si="81"/>
        <v>0</v>
      </c>
      <c r="AU425" t="s">
        <v>4006</v>
      </c>
      <c r="AV425" s="18">
        <v>42317</v>
      </c>
      <c r="AW425" t="s">
        <v>4007</v>
      </c>
      <c r="AX425" t="str">
        <f t="shared" si="82"/>
        <v>21016691000191</v>
      </c>
      <c r="AY425" s="17">
        <f t="shared" si="83"/>
        <v>392.40999999999997</v>
      </c>
      <c r="AZ425" s="17">
        <f t="shared" si="84"/>
        <v>0</v>
      </c>
      <c r="BB425" t="str">
        <f t="shared" si="85"/>
        <v>09/11/2015;21016691000191;392,41;0,00</v>
      </c>
    </row>
    <row r="426" spans="1:54" x14ac:dyDescent="0.25">
      <c r="A426" t="s">
        <v>26</v>
      </c>
      <c r="B426" t="s">
        <v>3466</v>
      </c>
      <c r="C426">
        <v>42313</v>
      </c>
      <c r="D426" t="s">
        <v>2787</v>
      </c>
      <c r="E426" t="s">
        <v>6979</v>
      </c>
      <c r="F426" t="s">
        <v>29</v>
      </c>
      <c r="G426">
        <v>1296.1499999999999</v>
      </c>
      <c r="H426">
        <v>1296.1500000000001</v>
      </c>
      <c r="I426">
        <v>233.31</v>
      </c>
      <c r="J426" t="s">
        <v>61</v>
      </c>
      <c r="K426">
        <v>0</v>
      </c>
      <c r="L426">
        <v>0</v>
      </c>
      <c r="M426" t="s">
        <v>31</v>
      </c>
      <c r="N426">
        <v>1127.0899999999999</v>
      </c>
      <c r="O426">
        <v>169.06</v>
      </c>
      <c r="P426" t="s">
        <v>2788</v>
      </c>
      <c r="Q426">
        <v>1127.0899999999999</v>
      </c>
      <c r="R426">
        <v>18.600000000000001</v>
      </c>
      <c r="S426" t="s">
        <v>33</v>
      </c>
      <c r="T426">
        <v>1127.0899999999999</v>
      </c>
      <c r="U426">
        <v>85.66</v>
      </c>
      <c r="V426" t="s">
        <v>33</v>
      </c>
      <c r="W426" t="s">
        <v>33</v>
      </c>
      <c r="X426" t="s">
        <v>3467</v>
      </c>
      <c r="Y426" t="s">
        <v>318</v>
      </c>
      <c r="Z426" t="s">
        <v>3468</v>
      </c>
      <c r="AA426" t="s">
        <v>3469</v>
      </c>
      <c r="AC426" s="13" t="str">
        <f t="shared" si="74"/>
        <v>000167461</v>
      </c>
      <c r="AD426" t="str">
        <f t="shared" si="75"/>
        <v>05/11/2015</v>
      </c>
      <c r="AE426" t="str">
        <f t="shared" si="76"/>
        <v>07225606000174</v>
      </c>
      <c r="AF426" s="14">
        <f t="shared" si="77"/>
        <v>1296.1499999999999</v>
      </c>
      <c r="AG426">
        <f t="shared" si="78"/>
        <v>0</v>
      </c>
      <c r="AH426">
        <f t="shared" si="79"/>
        <v>1</v>
      </c>
      <c r="AI426" s="16">
        <v>6829529</v>
      </c>
      <c r="AJ426" s="16" t="s">
        <v>7426</v>
      </c>
      <c r="AK426" s="16" t="s">
        <v>3034</v>
      </c>
      <c r="AL426" s="16" t="s">
        <v>3039</v>
      </c>
      <c r="AM426" s="16" t="s">
        <v>7143</v>
      </c>
      <c r="AN426">
        <v>1.5</v>
      </c>
      <c r="AO426">
        <f>VLOOKUP(TRIM(AL426),'Parcela Dedutivel'!$A$1:$B$65536,2,FALSE)</f>
        <v>0</v>
      </c>
      <c r="AP426" s="15">
        <f t="shared" si="80"/>
        <v>0</v>
      </c>
      <c r="AQ426" s="16">
        <f t="shared" si="81"/>
        <v>0</v>
      </c>
      <c r="AU426" t="s">
        <v>4008</v>
      </c>
      <c r="AV426" s="18">
        <v>42317</v>
      </c>
      <c r="AW426" t="s">
        <v>4009</v>
      </c>
      <c r="AX426" t="str">
        <f t="shared" si="82"/>
        <v>81243735000148</v>
      </c>
      <c r="AY426" s="17">
        <f t="shared" si="83"/>
        <v>457.14</v>
      </c>
      <c r="AZ426" s="17">
        <f t="shared" si="84"/>
        <v>0</v>
      </c>
      <c r="BB426" t="str">
        <f t="shared" si="85"/>
        <v>09/11/2015;81243735000148;457,14;0,00</v>
      </c>
    </row>
    <row r="427" spans="1:54" x14ac:dyDescent="0.25">
      <c r="A427" t="s">
        <v>26</v>
      </c>
      <c r="B427" t="s">
        <v>3470</v>
      </c>
      <c r="C427">
        <v>42313</v>
      </c>
      <c r="D427" t="s">
        <v>2841</v>
      </c>
      <c r="E427" t="s">
        <v>6979</v>
      </c>
      <c r="F427" t="s">
        <v>179</v>
      </c>
      <c r="G427">
        <v>1637.15</v>
      </c>
      <c r="H427">
        <v>1423.6100000000001</v>
      </c>
      <c r="I427">
        <v>56.94</v>
      </c>
      <c r="J427" t="s">
        <v>61</v>
      </c>
      <c r="K427">
        <v>0</v>
      </c>
      <c r="L427">
        <v>0</v>
      </c>
      <c r="M427" t="s">
        <v>31</v>
      </c>
      <c r="N427">
        <v>1423.6100000000001</v>
      </c>
      <c r="O427">
        <v>213.54</v>
      </c>
      <c r="P427" t="s">
        <v>2788</v>
      </c>
      <c r="Q427">
        <v>1423.6100000000001</v>
      </c>
      <c r="R427">
        <v>23.490000000000002</v>
      </c>
      <c r="S427" t="s">
        <v>33</v>
      </c>
      <c r="T427">
        <v>1423.6100000000001</v>
      </c>
      <c r="U427">
        <v>108.19</v>
      </c>
      <c r="V427" t="s">
        <v>33</v>
      </c>
      <c r="W427" t="s">
        <v>33</v>
      </c>
      <c r="X427" t="s">
        <v>3471</v>
      </c>
      <c r="Y427" t="s">
        <v>91</v>
      </c>
      <c r="Z427" t="s">
        <v>1526</v>
      </c>
      <c r="AA427" t="s">
        <v>1527</v>
      </c>
      <c r="AC427" s="13" t="str">
        <f t="shared" si="74"/>
        <v>000167462</v>
      </c>
      <c r="AD427" t="str">
        <f t="shared" si="75"/>
        <v>05/11/2015</v>
      </c>
      <c r="AE427" t="str">
        <f t="shared" si="76"/>
        <v>05381281000193</v>
      </c>
      <c r="AF427" s="14">
        <f t="shared" si="77"/>
        <v>1637.15</v>
      </c>
      <c r="AG427">
        <f t="shared" si="78"/>
        <v>0</v>
      </c>
      <c r="AH427">
        <f t="shared" si="79"/>
        <v>1</v>
      </c>
      <c r="AI427" s="16">
        <v>6829529</v>
      </c>
      <c r="AJ427" s="16" t="s">
        <v>7426</v>
      </c>
      <c r="AK427" s="16" t="s">
        <v>3034</v>
      </c>
      <c r="AL427" s="16" t="s">
        <v>3035</v>
      </c>
      <c r="AM427" s="16" t="s">
        <v>7143</v>
      </c>
      <c r="AN427">
        <v>2</v>
      </c>
      <c r="AO427">
        <f>VLOOKUP(TRIM(AL427),'Parcela Dedutivel'!$A$1:$B$65536,2,FALSE)</f>
        <v>3.9328100000000005E-2</v>
      </c>
      <c r="AP427" s="15">
        <f t="shared" si="80"/>
        <v>3.9328100000000005E-2</v>
      </c>
      <c r="AQ427" s="16">
        <f t="shared" si="81"/>
        <v>7.8656200000000009E-2</v>
      </c>
      <c r="AU427" t="s">
        <v>4012</v>
      </c>
      <c r="AV427" s="18">
        <v>42317</v>
      </c>
      <c r="AW427" t="s">
        <v>3161</v>
      </c>
      <c r="AX427" t="str">
        <f t="shared" si="82"/>
        <v>46761730000530</v>
      </c>
      <c r="AY427" s="17">
        <f t="shared" si="83"/>
        <v>181.44000000000003</v>
      </c>
      <c r="AZ427" s="17">
        <f t="shared" si="84"/>
        <v>0</v>
      </c>
      <c r="BB427" t="str">
        <f t="shared" si="85"/>
        <v>09/11/2015;46761730000530;181,44;0,00</v>
      </c>
    </row>
    <row r="428" spans="1:54" x14ac:dyDescent="0.25">
      <c r="A428" t="s">
        <v>26</v>
      </c>
      <c r="B428" t="s">
        <v>3472</v>
      </c>
      <c r="C428">
        <v>42313</v>
      </c>
      <c r="D428" t="s">
        <v>2787</v>
      </c>
      <c r="E428" t="s">
        <v>6979</v>
      </c>
      <c r="F428" t="s">
        <v>29</v>
      </c>
      <c r="G428">
        <v>2096.9</v>
      </c>
      <c r="H428">
        <v>2096.9</v>
      </c>
      <c r="I428">
        <v>377.44</v>
      </c>
      <c r="J428" t="s">
        <v>61</v>
      </c>
      <c r="K428">
        <v>0</v>
      </c>
      <c r="L428">
        <v>0</v>
      </c>
      <c r="M428" t="s">
        <v>31</v>
      </c>
      <c r="N428">
        <v>1823.39</v>
      </c>
      <c r="O428">
        <v>273.51</v>
      </c>
      <c r="P428" t="s">
        <v>2788</v>
      </c>
      <c r="Q428">
        <v>1823.39</v>
      </c>
      <c r="R428">
        <v>30.09</v>
      </c>
      <c r="S428" t="s">
        <v>33</v>
      </c>
      <c r="T428">
        <v>1823.39</v>
      </c>
      <c r="U428">
        <v>138.58000000000001</v>
      </c>
      <c r="V428" t="s">
        <v>33</v>
      </c>
      <c r="W428" t="s">
        <v>33</v>
      </c>
      <c r="X428" t="s">
        <v>3473</v>
      </c>
      <c r="Y428" t="s">
        <v>91</v>
      </c>
      <c r="Z428" t="s">
        <v>1522</v>
      </c>
      <c r="AA428" t="s">
        <v>1523</v>
      </c>
      <c r="AC428" s="13" t="str">
        <f t="shared" si="74"/>
        <v>000167463</v>
      </c>
      <c r="AD428" t="str">
        <f t="shared" si="75"/>
        <v>05/11/2015</v>
      </c>
      <c r="AE428" t="str">
        <f t="shared" si="76"/>
        <v>61064911000177</v>
      </c>
      <c r="AF428" s="14">
        <f t="shared" si="77"/>
        <v>2096.9</v>
      </c>
      <c r="AG428">
        <f t="shared" si="78"/>
        <v>0</v>
      </c>
      <c r="AH428">
        <f t="shared" si="79"/>
        <v>1</v>
      </c>
      <c r="AI428" s="16">
        <v>6829529</v>
      </c>
      <c r="AJ428" s="16" t="s">
        <v>7426</v>
      </c>
      <c r="AK428" s="16" t="s">
        <v>3034</v>
      </c>
      <c r="AL428" s="16" t="s">
        <v>3037</v>
      </c>
      <c r="AM428" s="16" t="s">
        <v>7143</v>
      </c>
      <c r="AN428">
        <v>2.4</v>
      </c>
      <c r="AO428">
        <f>VLOOKUP(TRIM(AL428),'Parcela Dedutivel'!$A$1:$B$65536,2,FALSE)</f>
        <v>4.2000000000000003E-2</v>
      </c>
      <c r="AP428" s="15">
        <f t="shared" si="80"/>
        <v>4.2000000000000003E-2</v>
      </c>
      <c r="AQ428" s="16">
        <f t="shared" si="81"/>
        <v>0.1008</v>
      </c>
      <c r="AU428" t="s">
        <v>4015</v>
      </c>
      <c r="AV428" s="18">
        <v>42317</v>
      </c>
      <c r="AW428" t="s">
        <v>3302</v>
      </c>
      <c r="AX428" t="str">
        <f t="shared" si="82"/>
        <v>09262527000169</v>
      </c>
      <c r="AY428" s="17">
        <f t="shared" si="83"/>
        <v>830.38000000000011</v>
      </c>
      <c r="AZ428" s="17">
        <f t="shared" si="84"/>
        <v>0</v>
      </c>
      <c r="BB428" t="str">
        <f t="shared" si="85"/>
        <v>09/11/2015;09262527000169;830,38;0,00</v>
      </c>
    </row>
    <row r="429" spans="1:54" x14ac:dyDescent="0.25">
      <c r="A429" t="s">
        <v>26</v>
      </c>
      <c r="B429" t="s">
        <v>3472</v>
      </c>
      <c r="C429">
        <v>42313</v>
      </c>
      <c r="D429" t="s">
        <v>2787</v>
      </c>
      <c r="E429" t="s">
        <v>6979</v>
      </c>
      <c r="F429" t="s">
        <v>29</v>
      </c>
      <c r="G429">
        <v>608.08000000000004</v>
      </c>
      <c r="H429">
        <v>608.08000000000004</v>
      </c>
      <c r="I429">
        <v>109.45</v>
      </c>
      <c r="J429" t="s">
        <v>61</v>
      </c>
      <c r="K429">
        <v>0</v>
      </c>
      <c r="L429">
        <v>0</v>
      </c>
      <c r="M429" t="s">
        <v>31</v>
      </c>
      <c r="N429">
        <v>506.73</v>
      </c>
      <c r="O429">
        <v>101.35000000000001</v>
      </c>
      <c r="P429" t="s">
        <v>2788</v>
      </c>
      <c r="Q429">
        <v>506.73</v>
      </c>
      <c r="R429">
        <v>8.36</v>
      </c>
      <c r="S429" t="s">
        <v>33</v>
      </c>
      <c r="T429">
        <v>506.73</v>
      </c>
      <c r="U429">
        <v>38.51</v>
      </c>
      <c r="V429" t="s">
        <v>33</v>
      </c>
      <c r="W429" t="s">
        <v>33</v>
      </c>
      <c r="X429" t="s">
        <v>3473</v>
      </c>
      <c r="Y429" t="s">
        <v>99</v>
      </c>
      <c r="Z429" t="s">
        <v>126</v>
      </c>
      <c r="AA429" t="s">
        <v>127</v>
      </c>
      <c r="AC429" s="13" t="str">
        <f t="shared" si="74"/>
        <v>000167463</v>
      </c>
      <c r="AD429" t="str">
        <f t="shared" si="75"/>
        <v>05/11/2015</v>
      </c>
      <c r="AE429" t="str">
        <f t="shared" si="76"/>
        <v>61064911000177</v>
      </c>
      <c r="AF429" s="14">
        <f t="shared" si="77"/>
        <v>608.08000000000004</v>
      </c>
      <c r="AG429">
        <f t="shared" si="78"/>
        <v>0</v>
      </c>
      <c r="AH429">
        <f t="shared" si="79"/>
        <v>1</v>
      </c>
      <c r="AI429" s="16">
        <v>6829529</v>
      </c>
      <c r="AJ429" s="16" t="s">
        <v>7426</v>
      </c>
      <c r="AK429" s="16" t="s">
        <v>3041</v>
      </c>
      <c r="AL429" s="16" t="s">
        <v>573</v>
      </c>
      <c r="AM429" s="16" t="s">
        <v>7143</v>
      </c>
      <c r="AN429">
        <v>1</v>
      </c>
      <c r="AO429" t="e">
        <f>VLOOKUP(TRIM(AL429),'Parcela Dedutivel'!$A$1:$B$65536,2,FALSE)</f>
        <v>#N/A</v>
      </c>
      <c r="AP429" s="15">
        <f t="shared" si="80"/>
        <v>0</v>
      </c>
      <c r="AQ429" s="16">
        <f t="shared" si="81"/>
        <v>0</v>
      </c>
      <c r="AU429" t="s">
        <v>4016</v>
      </c>
      <c r="AV429" s="18">
        <v>42317</v>
      </c>
      <c r="AW429" t="s">
        <v>3165</v>
      </c>
      <c r="AX429" t="str">
        <f t="shared" si="82"/>
        <v>02990605000607</v>
      </c>
      <c r="AY429" s="17">
        <f t="shared" si="83"/>
        <v>5078.16</v>
      </c>
      <c r="AZ429" s="17">
        <f t="shared" si="84"/>
        <v>0</v>
      </c>
      <c r="BB429" t="str">
        <f t="shared" si="85"/>
        <v>09/11/2015;02990605000607;5078,16;0,00</v>
      </c>
    </row>
    <row r="430" spans="1:54" x14ac:dyDescent="0.25">
      <c r="A430" t="s">
        <v>26</v>
      </c>
      <c r="B430" t="s">
        <v>3472</v>
      </c>
      <c r="C430">
        <v>42313</v>
      </c>
      <c r="D430" t="s">
        <v>2787</v>
      </c>
      <c r="E430" t="s">
        <v>6979</v>
      </c>
      <c r="F430" t="s">
        <v>29</v>
      </c>
      <c r="G430">
        <v>1444.5400000000002</v>
      </c>
      <c r="H430">
        <v>1444.54</v>
      </c>
      <c r="I430">
        <v>260.02</v>
      </c>
      <c r="J430" t="s">
        <v>61</v>
      </c>
      <c r="K430">
        <v>0</v>
      </c>
      <c r="L430">
        <v>0</v>
      </c>
      <c r="M430" t="s">
        <v>31</v>
      </c>
      <c r="N430">
        <v>1256.1200000000001</v>
      </c>
      <c r="O430">
        <v>188.42000000000002</v>
      </c>
      <c r="P430" t="s">
        <v>2788</v>
      </c>
      <c r="Q430">
        <v>1256.1200000000001</v>
      </c>
      <c r="R430">
        <v>20.73</v>
      </c>
      <c r="S430" t="s">
        <v>33</v>
      </c>
      <c r="T430">
        <v>1256.1200000000001</v>
      </c>
      <c r="U430">
        <v>95.47</v>
      </c>
      <c r="V430" t="s">
        <v>33</v>
      </c>
      <c r="W430" t="s">
        <v>33</v>
      </c>
      <c r="X430" t="s">
        <v>3473</v>
      </c>
      <c r="Y430" t="s">
        <v>91</v>
      </c>
      <c r="Z430" t="s">
        <v>1781</v>
      </c>
      <c r="AA430" t="s">
        <v>1782</v>
      </c>
      <c r="AC430" s="13" t="str">
        <f t="shared" si="74"/>
        <v>000167463</v>
      </c>
      <c r="AD430" t="str">
        <f t="shared" si="75"/>
        <v>05/11/2015</v>
      </c>
      <c r="AE430" t="str">
        <f t="shared" si="76"/>
        <v>61064911000177</v>
      </c>
      <c r="AF430" s="14">
        <f t="shared" si="77"/>
        <v>1444.5400000000002</v>
      </c>
      <c r="AG430">
        <f t="shared" si="78"/>
        <v>0</v>
      </c>
      <c r="AH430">
        <f t="shared" si="79"/>
        <v>1</v>
      </c>
      <c r="AI430" s="16">
        <v>6829529</v>
      </c>
      <c r="AJ430" s="16" t="s">
        <v>7426</v>
      </c>
      <c r="AK430" s="16" t="s">
        <v>3041</v>
      </c>
      <c r="AL430" s="16" t="s">
        <v>578</v>
      </c>
      <c r="AM430" s="16" t="s">
        <v>7143</v>
      </c>
      <c r="AN430">
        <v>1</v>
      </c>
      <c r="AO430" t="e">
        <f>VLOOKUP(TRIM(AL430),'Parcela Dedutivel'!$A$1:$B$65536,2,FALSE)</f>
        <v>#N/A</v>
      </c>
      <c r="AP430" s="15">
        <f t="shared" si="80"/>
        <v>0</v>
      </c>
      <c r="AQ430" s="16">
        <f t="shared" si="81"/>
        <v>0</v>
      </c>
      <c r="AU430" t="s">
        <v>4019</v>
      </c>
      <c r="AV430" s="18">
        <v>42317</v>
      </c>
      <c r="AW430" t="s">
        <v>4020</v>
      </c>
      <c r="AX430" t="str">
        <f t="shared" si="82"/>
        <v>61188488000117</v>
      </c>
      <c r="AY430" s="17">
        <f t="shared" si="83"/>
        <v>676.29</v>
      </c>
      <c r="AZ430" s="17">
        <f t="shared" si="84"/>
        <v>0</v>
      </c>
      <c r="BB430" t="str">
        <f t="shared" si="85"/>
        <v>09/11/2015;61188488000117;676,29;0,00</v>
      </c>
    </row>
    <row r="431" spans="1:54" x14ac:dyDescent="0.25">
      <c r="A431" t="s">
        <v>26</v>
      </c>
      <c r="B431" t="s">
        <v>3474</v>
      </c>
      <c r="C431">
        <v>42313</v>
      </c>
      <c r="D431" t="s">
        <v>2817</v>
      </c>
      <c r="E431" t="s">
        <v>6979</v>
      </c>
      <c r="F431" t="s">
        <v>179</v>
      </c>
      <c r="G431">
        <v>936.51</v>
      </c>
      <c r="H431">
        <v>936.51</v>
      </c>
      <c r="I431">
        <v>112.38</v>
      </c>
      <c r="J431" t="s">
        <v>30</v>
      </c>
      <c r="K431">
        <v>0</v>
      </c>
      <c r="L431">
        <v>0</v>
      </c>
      <c r="M431" t="s">
        <v>31</v>
      </c>
      <c r="N431">
        <v>0</v>
      </c>
      <c r="O431">
        <v>0</v>
      </c>
      <c r="P431" t="s">
        <v>31</v>
      </c>
      <c r="Q431">
        <v>936.51</v>
      </c>
      <c r="R431">
        <v>15.450000000000001</v>
      </c>
      <c r="S431" t="s">
        <v>33</v>
      </c>
      <c r="T431">
        <v>936.51</v>
      </c>
      <c r="U431">
        <v>71.17</v>
      </c>
      <c r="V431" t="s">
        <v>33</v>
      </c>
      <c r="W431" t="s">
        <v>33</v>
      </c>
      <c r="X431" t="s">
        <v>3351</v>
      </c>
      <c r="Y431" t="s">
        <v>96</v>
      </c>
      <c r="Z431" t="s">
        <v>3475</v>
      </c>
      <c r="AA431" t="s">
        <v>3476</v>
      </c>
      <c r="AC431" s="13" t="str">
        <f t="shared" si="74"/>
        <v>000167464</v>
      </c>
      <c r="AD431" t="str">
        <f t="shared" si="75"/>
        <v>05/11/2015</v>
      </c>
      <c r="AE431" t="str">
        <f t="shared" si="76"/>
        <v>59104422010384</v>
      </c>
      <c r="AF431" s="14">
        <f t="shared" si="77"/>
        <v>936.51</v>
      </c>
      <c r="AG431">
        <f t="shared" si="78"/>
        <v>0</v>
      </c>
      <c r="AH431">
        <f t="shared" si="79"/>
        <v>1</v>
      </c>
      <c r="AI431" s="16">
        <v>6829529</v>
      </c>
      <c r="AJ431" s="16" t="s">
        <v>7426</v>
      </c>
      <c r="AK431" s="16" t="s">
        <v>3041</v>
      </c>
      <c r="AL431" s="16" t="s">
        <v>3042</v>
      </c>
      <c r="AM431" s="16" t="s">
        <v>7143</v>
      </c>
      <c r="AN431">
        <v>8</v>
      </c>
      <c r="AO431" t="e">
        <f>VLOOKUP(TRIM(AL431),'Parcela Dedutivel'!$A$1:$B$65536,2,FALSE)</f>
        <v>#N/A</v>
      </c>
      <c r="AP431" s="15">
        <f t="shared" si="80"/>
        <v>0</v>
      </c>
      <c r="AQ431" s="16">
        <f t="shared" si="81"/>
        <v>0</v>
      </c>
      <c r="AU431" t="s">
        <v>4023</v>
      </c>
      <c r="AV431" s="18">
        <v>42317</v>
      </c>
      <c r="AW431" t="s">
        <v>4024</v>
      </c>
      <c r="AX431" t="str">
        <f t="shared" si="82"/>
        <v>46138319000189</v>
      </c>
      <c r="AY431" s="17">
        <f t="shared" si="83"/>
        <v>1633.15</v>
      </c>
      <c r="AZ431" s="17">
        <f t="shared" si="84"/>
        <v>0</v>
      </c>
      <c r="BB431" t="str">
        <f t="shared" si="85"/>
        <v>09/11/2015;46138319000189;1633,15;0,00</v>
      </c>
    </row>
    <row r="432" spans="1:54" x14ac:dyDescent="0.25">
      <c r="A432" t="s">
        <v>26</v>
      </c>
      <c r="B432" t="s">
        <v>3477</v>
      </c>
      <c r="C432">
        <v>42313</v>
      </c>
      <c r="D432" t="s">
        <v>2841</v>
      </c>
      <c r="E432" t="s">
        <v>6979</v>
      </c>
      <c r="F432" t="s">
        <v>1643</v>
      </c>
      <c r="G432">
        <v>1026.31</v>
      </c>
      <c r="H432">
        <v>1026.31</v>
      </c>
      <c r="I432">
        <v>123.16</v>
      </c>
      <c r="J432" t="s">
        <v>30</v>
      </c>
      <c r="K432">
        <v>0</v>
      </c>
      <c r="L432">
        <v>0</v>
      </c>
      <c r="M432" t="s">
        <v>31</v>
      </c>
      <c r="N432">
        <v>0</v>
      </c>
      <c r="O432">
        <v>0</v>
      </c>
      <c r="P432" t="s">
        <v>31</v>
      </c>
      <c r="Q432">
        <v>1026.31</v>
      </c>
      <c r="R432">
        <v>16.93</v>
      </c>
      <c r="S432" t="s">
        <v>33</v>
      </c>
      <c r="T432">
        <v>1026.31</v>
      </c>
      <c r="U432">
        <v>78</v>
      </c>
      <c r="V432" t="s">
        <v>33</v>
      </c>
      <c r="W432" t="s">
        <v>33</v>
      </c>
      <c r="X432" t="s">
        <v>3478</v>
      </c>
      <c r="Y432" t="s">
        <v>2121</v>
      </c>
      <c r="Z432" t="s">
        <v>3479</v>
      </c>
      <c r="AA432" t="s">
        <v>3480</v>
      </c>
      <c r="AC432" s="13" t="str">
        <f t="shared" si="74"/>
        <v>000167465</v>
      </c>
      <c r="AD432" t="str">
        <f t="shared" si="75"/>
        <v>05/11/2015</v>
      </c>
      <c r="AE432" t="str">
        <f t="shared" si="76"/>
        <v>08689024000292</v>
      </c>
      <c r="AF432" s="14">
        <f t="shared" si="77"/>
        <v>1026.31</v>
      </c>
      <c r="AG432">
        <f t="shared" si="78"/>
        <v>0</v>
      </c>
      <c r="AH432">
        <f t="shared" si="79"/>
        <v>1</v>
      </c>
      <c r="AI432" s="16">
        <v>6793577</v>
      </c>
      <c r="AJ432" s="16" t="s">
        <v>7395</v>
      </c>
      <c r="AK432" s="16" t="s">
        <v>3044</v>
      </c>
      <c r="AL432" s="16" t="s">
        <v>3045</v>
      </c>
      <c r="AM432" s="16" t="s">
        <v>7143</v>
      </c>
      <c r="AN432">
        <v>15</v>
      </c>
      <c r="AO432">
        <f>VLOOKUP(TRIM(AL432),'Parcela Dedutivel'!$A$1:$B$65536,2,FALSE)</f>
        <v>0</v>
      </c>
      <c r="AP432" s="15">
        <f t="shared" si="80"/>
        <v>0</v>
      </c>
      <c r="AQ432" s="16">
        <f t="shared" si="81"/>
        <v>0</v>
      </c>
      <c r="AU432" t="s">
        <v>4027</v>
      </c>
      <c r="AV432" s="18">
        <v>42317</v>
      </c>
      <c r="AW432" t="s">
        <v>4028</v>
      </c>
      <c r="AX432" t="str">
        <f t="shared" si="82"/>
        <v>20278271000110</v>
      </c>
      <c r="AY432" s="17">
        <f t="shared" si="83"/>
        <v>10519.689999999999</v>
      </c>
      <c r="AZ432" s="17">
        <f t="shared" si="84"/>
        <v>0</v>
      </c>
      <c r="BB432" t="str">
        <f t="shared" si="85"/>
        <v>09/11/2015;20278271000110;10519,69;0,00</v>
      </c>
    </row>
    <row r="433" spans="1:54" x14ac:dyDescent="0.25">
      <c r="A433" t="s">
        <v>26</v>
      </c>
      <c r="B433" t="s">
        <v>3481</v>
      </c>
      <c r="C433">
        <v>42313</v>
      </c>
      <c r="D433" t="s">
        <v>2787</v>
      </c>
      <c r="E433" t="s">
        <v>6979</v>
      </c>
      <c r="F433" t="s">
        <v>29</v>
      </c>
      <c r="G433">
        <v>504.49</v>
      </c>
      <c r="H433">
        <v>438.69</v>
      </c>
      <c r="I433">
        <v>78.960000000000008</v>
      </c>
      <c r="J433" t="s">
        <v>61</v>
      </c>
      <c r="K433">
        <v>0</v>
      </c>
      <c r="L433">
        <v>0</v>
      </c>
      <c r="M433" t="s">
        <v>31</v>
      </c>
      <c r="N433">
        <v>438.69</v>
      </c>
      <c r="O433">
        <v>65.8</v>
      </c>
      <c r="P433" t="s">
        <v>2788</v>
      </c>
      <c r="Q433">
        <v>438.69</v>
      </c>
      <c r="R433">
        <v>7.24</v>
      </c>
      <c r="S433" t="s">
        <v>33</v>
      </c>
      <c r="T433">
        <v>438.69</v>
      </c>
      <c r="U433">
        <v>33.340000000000003</v>
      </c>
      <c r="V433" t="s">
        <v>33</v>
      </c>
      <c r="W433" t="s">
        <v>33</v>
      </c>
      <c r="X433" t="s">
        <v>3482</v>
      </c>
      <c r="Y433" t="s">
        <v>91</v>
      </c>
      <c r="Z433" t="s">
        <v>1777</v>
      </c>
      <c r="AA433" t="s">
        <v>1778</v>
      </c>
      <c r="AC433" s="13" t="str">
        <f t="shared" si="74"/>
        <v>000167466</v>
      </c>
      <c r="AD433" t="str">
        <f t="shared" si="75"/>
        <v>05/11/2015</v>
      </c>
      <c r="AE433" t="str">
        <f t="shared" si="76"/>
        <v>73091936000149</v>
      </c>
      <c r="AF433" s="14">
        <f t="shared" si="77"/>
        <v>504.49</v>
      </c>
      <c r="AG433">
        <f t="shared" si="78"/>
        <v>0</v>
      </c>
      <c r="AH433">
        <f t="shared" si="79"/>
        <v>1</v>
      </c>
      <c r="AI433" s="16">
        <v>7467528</v>
      </c>
      <c r="AJ433" s="16" t="s">
        <v>7391</v>
      </c>
      <c r="AK433" s="16" t="s">
        <v>3047</v>
      </c>
      <c r="AL433" s="16" t="s">
        <v>3048</v>
      </c>
      <c r="AM433" s="16" t="s">
        <v>7193</v>
      </c>
      <c r="AN433">
        <v>6</v>
      </c>
      <c r="AO433" t="e">
        <f>VLOOKUP(TRIM(AL433),'Parcela Dedutivel'!$A$1:$B$65536,2,FALSE)</f>
        <v>#N/A</v>
      </c>
      <c r="AP433" s="15">
        <f t="shared" si="80"/>
        <v>0</v>
      </c>
      <c r="AQ433" s="16">
        <f t="shared" si="81"/>
        <v>0</v>
      </c>
      <c r="AU433" t="s">
        <v>4031</v>
      </c>
      <c r="AV433" s="18">
        <v>42317</v>
      </c>
      <c r="AW433" t="s">
        <v>4033</v>
      </c>
      <c r="AX433" t="str">
        <f t="shared" si="82"/>
        <v>01641045000965</v>
      </c>
      <c r="AY433" s="17">
        <f t="shared" si="83"/>
        <v>1676.42</v>
      </c>
      <c r="AZ433" s="17">
        <f t="shared" si="84"/>
        <v>0</v>
      </c>
      <c r="BB433" t="str">
        <f t="shared" si="85"/>
        <v>09/11/2015;01641045000965;1676,42;0,00</v>
      </c>
    </row>
    <row r="434" spans="1:54" x14ac:dyDescent="0.25">
      <c r="A434" t="s">
        <v>26</v>
      </c>
      <c r="B434" t="s">
        <v>3481</v>
      </c>
      <c r="C434">
        <v>42313</v>
      </c>
      <c r="D434" t="s">
        <v>2787</v>
      </c>
      <c r="E434" t="s">
        <v>6979</v>
      </c>
      <c r="F434" t="s">
        <v>29</v>
      </c>
      <c r="G434">
        <v>347.28000000000003</v>
      </c>
      <c r="H434">
        <v>301.98</v>
      </c>
      <c r="I434">
        <v>54.36</v>
      </c>
      <c r="J434" t="s">
        <v>61</v>
      </c>
      <c r="K434">
        <v>0</v>
      </c>
      <c r="L434">
        <v>0</v>
      </c>
      <c r="M434" t="s">
        <v>31</v>
      </c>
      <c r="N434">
        <v>301.98</v>
      </c>
      <c r="O434">
        <v>45.300000000000004</v>
      </c>
      <c r="P434" t="s">
        <v>2788</v>
      </c>
      <c r="Q434">
        <v>301.98</v>
      </c>
      <c r="R434">
        <v>4.9800000000000004</v>
      </c>
      <c r="S434" t="s">
        <v>33</v>
      </c>
      <c r="T434">
        <v>301.98</v>
      </c>
      <c r="U434">
        <v>22.95</v>
      </c>
      <c r="V434" t="s">
        <v>33</v>
      </c>
      <c r="W434" t="s">
        <v>33</v>
      </c>
      <c r="X434" t="s">
        <v>3482</v>
      </c>
      <c r="Y434" t="s">
        <v>91</v>
      </c>
      <c r="Z434" t="s">
        <v>1785</v>
      </c>
      <c r="AA434" t="s">
        <v>1786</v>
      </c>
      <c r="AC434" s="13" t="str">
        <f t="shared" si="74"/>
        <v>000167466</v>
      </c>
      <c r="AD434" t="str">
        <f t="shared" si="75"/>
        <v>05/11/2015</v>
      </c>
      <c r="AE434" t="str">
        <f t="shared" si="76"/>
        <v>73091936000149</v>
      </c>
      <c r="AF434" s="14">
        <f t="shared" si="77"/>
        <v>347.28000000000003</v>
      </c>
      <c r="AG434">
        <f t="shared" si="78"/>
        <v>0</v>
      </c>
      <c r="AH434">
        <f t="shared" si="79"/>
        <v>1</v>
      </c>
      <c r="AI434" s="16">
        <v>6805092</v>
      </c>
      <c r="AJ434" s="16" t="s">
        <v>7427</v>
      </c>
      <c r="AK434" s="16" t="s">
        <v>3050</v>
      </c>
      <c r="AL434" s="16" t="s">
        <v>1834</v>
      </c>
      <c r="AM434" s="16" t="s">
        <v>7143</v>
      </c>
      <c r="AN434">
        <v>20</v>
      </c>
      <c r="AO434" t="e">
        <f>VLOOKUP(TRIM(AL434),'Parcela Dedutivel'!$A$1:$B$65536,2,FALSE)</f>
        <v>#N/A</v>
      </c>
      <c r="AP434" s="15">
        <f t="shared" si="80"/>
        <v>0</v>
      </c>
      <c r="AQ434" s="16">
        <f t="shared" si="81"/>
        <v>0</v>
      </c>
      <c r="AU434" t="s">
        <v>4034</v>
      </c>
      <c r="AV434" s="18">
        <v>42317</v>
      </c>
      <c r="AW434" t="s">
        <v>4035</v>
      </c>
      <c r="AX434" t="str">
        <f t="shared" si="82"/>
        <v>16789176000104</v>
      </c>
      <c r="AY434" s="17">
        <f t="shared" si="83"/>
        <v>8217.2999999999993</v>
      </c>
      <c r="AZ434" s="17">
        <f t="shared" si="84"/>
        <v>0</v>
      </c>
      <c r="BB434" t="str">
        <f t="shared" si="85"/>
        <v>09/11/2015;16789176000104;8217,30;0,00</v>
      </c>
    </row>
    <row r="435" spans="1:54" x14ac:dyDescent="0.25">
      <c r="A435" t="s">
        <v>26</v>
      </c>
      <c r="B435" t="s">
        <v>3481</v>
      </c>
      <c r="C435">
        <v>42313</v>
      </c>
      <c r="D435" t="s">
        <v>2787</v>
      </c>
      <c r="E435" t="s">
        <v>6979</v>
      </c>
      <c r="F435" t="s">
        <v>29</v>
      </c>
      <c r="G435">
        <v>380.28000000000003</v>
      </c>
      <c r="H435">
        <v>330.68</v>
      </c>
      <c r="I435">
        <v>59.52</v>
      </c>
      <c r="J435" t="s">
        <v>61</v>
      </c>
      <c r="K435">
        <v>0</v>
      </c>
      <c r="L435">
        <v>0</v>
      </c>
      <c r="M435" t="s">
        <v>31</v>
      </c>
      <c r="N435">
        <v>330.68</v>
      </c>
      <c r="O435">
        <v>49.6</v>
      </c>
      <c r="P435" t="s">
        <v>2788</v>
      </c>
      <c r="Q435">
        <v>330.68</v>
      </c>
      <c r="R435">
        <v>5.46</v>
      </c>
      <c r="S435" t="s">
        <v>33</v>
      </c>
      <c r="T435">
        <v>330.68</v>
      </c>
      <c r="U435">
        <v>25.13</v>
      </c>
      <c r="V435" t="s">
        <v>33</v>
      </c>
      <c r="W435" t="s">
        <v>33</v>
      </c>
      <c r="X435" t="s">
        <v>3482</v>
      </c>
      <c r="Y435" t="s">
        <v>91</v>
      </c>
      <c r="Z435" t="s">
        <v>3483</v>
      </c>
      <c r="AA435" t="s">
        <v>3484</v>
      </c>
      <c r="AC435" s="13" t="str">
        <f t="shared" si="74"/>
        <v>000167466</v>
      </c>
      <c r="AD435" t="str">
        <f t="shared" si="75"/>
        <v>05/11/2015</v>
      </c>
      <c r="AE435" t="str">
        <f t="shared" si="76"/>
        <v>73091936000149</v>
      </c>
      <c r="AF435" s="14">
        <f t="shared" si="77"/>
        <v>380.28000000000003</v>
      </c>
      <c r="AG435">
        <f t="shared" si="78"/>
        <v>0</v>
      </c>
      <c r="AH435">
        <f t="shared" si="79"/>
        <v>1</v>
      </c>
      <c r="AI435" s="16">
        <v>7789052</v>
      </c>
      <c r="AJ435" s="16" t="s">
        <v>7428</v>
      </c>
      <c r="AK435" s="16" t="s">
        <v>3052</v>
      </c>
      <c r="AL435" s="16" t="s">
        <v>199</v>
      </c>
      <c r="AM435" s="16" t="s">
        <v>7143</v>
      </c>
      <c r="AN435">
        <v>2</v>
      </c>
      <c r="AO435" t="e">
        <f>VLOOKUP(TRIM(AL435),'Parcela Dedutivel'!$A$1:$B$65536,2,FALSE)</f>
        <v>#N/A</v>
      </c>
      <c r="AP435" s="15">
        <f t="shared" si="80"/>
        <v>0</v>
      </c>
      <c r="AQ435" s="16">
        <f t="shared" si="81"/>
        <v>0</v>
      </c>
      <c r="AU435" t="s">
        <v>4036</v>
      </c>
      <c r="AV435" s="18">
        <v>42317</v>
      </c>
      <c r="AW435" t="s">
        <v>2574</v>
      </c>
      <c r="AX435" t="str">
        <f t="shared" si="82"/>
        <v>03523188000140</v>
      </c>
      <c r="AY435" s="17">
        <f t="shared" si="83"/>
        <v>4350.03</v>
      </c>
      <c r="AZ435" s="17">
        <f t="shared" si="84"/>
        <v>0</v>
      </c>
      <c r="BB435" t="str">
        <f t="shared" si="85"/>
        <v>09/11/2015;03523188000140;4350,03;0,00</v>
      </c>
    </row>
    <row r="436" spans="1:54" x14ac:dyDescent="0.25">
      <c r="A436" t="s">
        <v>26</v>
      </c>
      <c r="B436" t="s">
        <v>3481</v>
      </c>
      <c r="C436">
        <v>42313</v>
      </c>
      <c r="D436" t="s">
        <v>2787</v>
      </c>
      <c r="E436" t="s">
        <v>6979</v>
      </c>
      <c r="F436" t="s">
        <v>29</v>
      </c>
      <c r="G436">
        <v>473.56</v>
      </c>
      <c r="H436">
        <v>411.79</v>
      </c>
      <c r="I436">
        <v>74.12</v>
      </c>
      <c r="J436" t="s">
        <v>61</v>
      </c>
      <c r="K436">
        <v>0</v>
      </c>
      <c r="L436">
        <v>0</v>
      </c>
      <c r="M436" t="s">
        <v>31</v>
      </c>
      <c r="N436">
        <v>411.79</v>
      </c>
      <c r="O436">
        <v>61.77</v>
      </c>
      <c r="P436" t="s">
        <v>2788</v>
      </c>
      <c r="Q436">
        <v>411.79</v>
      </c>
      <c r="R436">
        <v>6.79</v>
      </c>
      <c r="S436" t="s">
        <v>33</v>
      </c>
      <c r="T436">
        <v>411.79</v>
      </c>
      <c r="U436">
        <v>31.3</v>
      </c>
      <c r="V436" t="s">
        <v>33</v>
      </c>
      <c r="W436" t="s">
        <v>33</v>
      </c>
      <c r="X436" t="s">
        <v>3482</v>
      </c>
      <c r="Y436" t="s">
        <v>91</v>
      </c>
      <c r="Z436" t="s">
        <v>1783</v>
      </c>
      <c r="AA436" t="s">
        <v>1784</v>
      </c>
      <c r="AC436" s="13" t="str">
        <f t="shared" si="74"/>
        <v>000167466</v>
      </c>
      <c r="AD436" t="str">
        <f t="shared" si="75"/>
        <v>05/11/2015</v>
      </c>
      <c r="AE436" t="str">
        <f t="shared" si="76"/>
        <v>73091936000149</v>
      </c>
      <c r="AF436" s="14">
        <f t="shared" si="77"/>
        <v>473.56</v>
      </c>
      <c r="AG436">
        <f t="shared" si="78"/>
        <v>0</v>
      </c>
      <c r="AH436">
        <f t="shared" si="79"/>
        <v>1</v>
      </c>
      <c r="AI436" s="16">
        <v>6784055</v>
      </c>
      <c r="AJ436" s="16" t="s">
        <v>7429</v>
      </c>
      <c r="AK436" s="16" t="s">
        <v>3054</v>
      </c>
      <c r="AL436" s="16" t="s">
        <v>3056</v>
      </c>
      <c r="AM436" s="16" t="s">
        <v>7215</v>
      </c>
      <c r="AN436">
        <v>6000</v>
      </c>
      <c r="AO436">
        <f>VLOOKUP(TRIM(AL436),'Parcela Dedutivel'!$A$1:$B$65536,2,FALSE)</f>
        <v>0</v>
      </c>
      <c r="AP436" s="15">
        <f t="shared" si="80"/>
        <v>0</v>
      </c>
      <c r="AQ436" s="16">
        <f t="shared" si="81"/>
        <v>0</v>
      </c>
      <c r="AU436" t="s">
        <v>4037</v>
      </c>
      <c r="AV436" s="18">
        <v>42317</v>
      </c>
      <c r="AW436" t="s">
        <v>4038</v>
      </c>
      <c r="AX436" t="str">
        <f t="shared" si="82"/>
        <v>02195445000442</v>
      </c>
      <c r="AY436" s="17">
        <f t="shared" si="83"/>
        <v>1236.1300000000001</v>
      </c>
      <c r="AZ436" s="17">
        <f t="shared" si="84"/>
        <v>0</v>
      </c>
      <c r="BB436" t="str">
        <f t="shared" si="85"/>
        <v>09/11/2015;02195445000442;1236,13;0,00</v>
      </c>
    </row>
    <row r="437" spans="1:54" x14ac:dyDescent="0.25">
      <c r="A437" t="s">
        <v>26</v>
      </c>
      <c r="B437" t="s">
        <v>3481</v>
      </c>
      <c r="C437">
        <v>42313</v>
      </c>
      <c r="D437" t="s">
        <v>2787</v>
      </c>
      <c r="E437" t="s">
        <v>6979</v>
      </c>
      <c r="F437" t="s">
        <v>29</v>
      </c>
      <c r="G437">
        <v>465.69</v>
      </c>
      <c r="H437">
        <v>404.95</v>
      </c>
      <c r="I437">
        <v>72.89</v>
      </c>
      <c r="J437" t="s">
        <v>61</v>
      </c>
      <c r="K437">
        <v>0</v>
      </c>
      <c r="L437">
        <v>0</v>
      </c>
      <c r="M437" t="s">
        <v>31</v>
      </c>
      <c r="N437">
        <v>404.95</v>
      </c>
      <c r="O437">
        <v>60.74</v>
      </c>
      <c r="P437" t="s">
        <v>2788</v>
      </c>
      <c r="Q437">
        <v>404.95</v>
      </c>
      <c r="R437">
        <v>6.68</v>
      </c>
      <c r="S437" t="s">
        <v>33</v>
      </c>
      <c r="T437">
        <v>404.95</v>
      </c>
      <c r="U437">
        <v>30.78</v>
      </c>
      <c r="V437" t="s">
        <v>33</v>
      </c>
      <c r="W437" t="s">
        <v>33</v>
      </c>
      <c r="X437" t="s">
        <v>3482</v>
      </c>
      <c r="Y437" t="s">
        <v>91</v>
      </c>
      <c r="Z437" t="s">
        <v>3485</v>
      </c>
      <c r="AA437" t="s">
        <v>3486</v>
      </c>
      <c r="AC437" s="13" t="str">
        <f t="shared" si="74"/>
        <v>000167466</v>
      </c>
      <c r="AD437" t="str">
        <f t="shared" si="75"/>
        <v>05/11/2015</v>
      </c>
      <c r="AE437" t="str">
        <f t="shared" si="76"/>
        <v>73091936000149</v>
      </c>
      <c r="AF437" s="14">
        <f t="shared" si="77"/>
        <v>465.69</v>
      </c>
      <c r="AG437">
        <f t="shared" si="78"/>
        <v>0</v>
      </c>
      <c r="AH437">
        <f t="shared" si="79"/>
        <v>1</v>
      </c>
      <c r="AI437" s="16">
        <v>6794796</v>
      </c>
      <c r="AJ437" s="16" t="s">
        <v>7430</v>
      </c>
      <c r="AK437" s="16" t="s">
        <v>3058</v>
      </c>
      <c r="AL437" s="16" t="s">
        <v>3060</v>
      </c>
      <c r="AM437" s="16" t="s">
        <v>7143</v>
      </c>
      <c r="AN437">
        <v>10</v>
      </c>
      <c r="AO437">
        <f>VLOOKUP(TRIM(AL437),'Parcela Dedutivel'!$A$1:$B$65536,2,FALSE)</f>
        <v>0</v>
      </c>
      <c r="AP437" s="15">
        <f t="shared" si="80"/>
        <v>0</v>
      </c>
      <c r="AQ437" s="16">
        <f t="shared" si="81"/>
        <v>0</v>
      </c>
      <c r="AU437" t="s">
        <v>4045</v>
      </c>
      <c r="AV437" s="18">
        <v>42317</v>
      </c>
      <c r="AW437" t="s">
        <v>4046</v>
      </c>
      <c r="AX437" t="str">
        <f t="shared" si="82"/>
        <v>04326382000107</v>
      </c>
      <c r="AY437" s="17">
        <f t="shared" si="83"/>
        <v>2378.2799999999997</v>
      </c>
      <c r="AZ437" s="17">
        <f t="shared" si="84"/>
        <v>0</v>
      </c>
      <c r="BB437" t="str">
        <f t="shared" si="85"/>
        <v>09/11/2015;04326382000107;2378,28;0,00</v>
      </c>
    </row>
    <row r="438" spans="1:54" x14ac:dyDescent="0.25">
      <c r="A438" t="s">
        <v>26</v>
      </c>
      <c r="B438" t="s">
        <v>3481</v>
      </c>
      <c r="C438">
        <v>42313</v>
      </c>
      <c r="D438" t="s">
        <v>2787</v>
      </c>
      <c r="E438" t="s">
        <v>6979</v>
      </c>
      <c r="F438" t="s">
        <v>29</v>
      </c>
      <c r="G438">
        <v>198.01000000000002</v>
      </c>
      <c r="H438">
        <v>172.18</v>
      </c>
      <c r="I438">
        <v>30.990000000000002</v>
      </c>
      <c r="J438" t="s">
        <v>61</v>
      </c>
      <c r="K438">
        <v>0</v>
      </c>
      <c r="L438">
        <v>0</v>
      </c>
      <c r="M438" t="s">
        <v>31</v>
      </c>
      <c r="N438">
        <v>172.18</v>
      </c>
      <c r="O438">
        <v>25.830000000000002</v>
      </c>
      <c r="P438" t="s">
        <v>2788</v>
      </c>
      <c r="Q438">
        <v>172.18</v>
      </c>
      <c r="R438">
        <v>2.84</v>
      </c>
      <c r="S438" t="s">
        <v>33</v>
      </c>
      <c r="T438">
        <v>172.18</v>
      </c>
      <c r="U438">
        <v>13.09</v>
      </c>
      <c r="V438" t="s">
        <v>33</v>
      </c>
      <c r="W438" t="s">
        <v>33</v>
      </c>
      <c r="X438" t="s">
        <v>3482</v>
      </c>
      <c r="Y438" t="s">
        <v>91</v>
      </c>
      <c r="Z438" t="s">
        <v>3125</v>
      </c>
      <c r="AA438" t="s">
        <v>3126</v>
      </c>
      <c r="AC438" s="13" t="str">
        <f t="shared" si="74"/>
        <v>000167466</v>
      </c>
      <c r="AD438" t="str">
        <f t="shared" si="75"/>
        <v>05/11/2015</v>
      </c>
      <c r="AE438" t="str">
        <f t="shared" si="76"/>
        <v>73091936000149</v>
      </c>
      <c r="AF438" s="14">
        <f t="shared" si="77"/>
        <v>198.01000000000002</v>
      </c>
      <c r="AG438">
        <f t="shared" si="78"/>
        <v>0</v>
      </c>
      <c r="AH438">
        <f t="shared" si="79"/>
        <v>1</v>
      </c>
      <c r="AI438" s="16">
        <v>7450820</v>
      </c>
      <c r="AJ438" s="16" t="s">
        <v>7431</v>
      </c>
      <c r="AK438" s="16" t="s">
        <v>3062</v>
      </c>
      <c r="AL438" s="16" t="s">
        <v>3064</v>
      </c>
      <c r="AM438" s="16" t="s">
        <v>7143</v>
      </c>
      <c r="AN438">
        <v>10</v>
      </c>
      <c r="AO438">
        <f>VLOOKUP(TRIM(AL438),'Parcela Dedutivel'!$A$1:$B$65536,2,FALSE)</f>
        <v>0</v>
      </c>
      <c r="AP438" s="15">
        <f t="shared" si="80"/>
        <v>0</v>
      </c>
      <c r="AQ438" s="16">
        <f t="shared" si="81"/>
        <v>0</v>
      </c>
      <c r="AU438" t="s">
        <v>4051</v>
      </c>
      <c r="AV438" s="18">
        <v>42317</v>
      </c>
      <c r="AW438" t="s">
        <v>3055</v>
      </c>
      <c r="AX438" t="str">
        <f t="shared" si="82"/>
        <v>74404229000551</v>
      </c>
      <c r="AY438" s="17">
        <f t="shared" si="83"/>
        <v>1477.69</v>
      </c>
      <c r="AZ438" s="17">
        <f t="shared" si="84"/>
        <v>0</v>
      </c>
      <c r="BB438" t="str">
        <f t="shared" si="85"/>
        <v>09/11/2015;74404229000551;1477,69;0,00</v>
      </c>
    </row>
    <row r="439" spans="1:54" x14ac:dyDescent="0.25">
      <c r="A439" t="s">
        <v>26</v>
      </c>
      <c r="B439" t="s">
        <v>3489</v>
      </c>
      <c r="C439">
        <v>42313</v>
      </c>
      <c r="D439" t="s">
        <v>2787</v>
      </c>
      <c r="E439" t="s">
        <v>6979</v>
      </c>
      <c r="F439" t="s">
        <v>29</v>
      </c>
      <c r="G439">
        <v>546.78000000000009</v>
      </c>
      <c r="H439">
        <v>475.46000000000004</v>
      </c>
      <c r="I439">
        <v>85.58</v>
      </c>
      <c r="J439" t="s">
        <v>61</v>
      </c>
      <c r="K439">
        <v>0</v>
      </c>
      <c r="L439">
        <v>0</v>
      </c>
      <c r="M439" t="s">
        <v>31</v>
      </c>
      <c r="N439">
        <v>475.46000000000004</v>
      </c>
      <c r="O439">
        <v>71.320000000000007</v>
      </c>
      <c r="P439" t="s">
        <v>2788</v>
      </c>
      <c r="Q439">
        <v>475.46000000000004</v>
      </c>
      <c r="R439">
        <v>7.8500000000000005</v>
      </c>
      <c r="S439" t="s">
        <v>33</v>
      </c>
      <c r="T439">
        <v>475.46000000000004</v>
      </c>
      <c r="U439">
        <v>36.130000000000003</v>
      </c>
      <c r="V439" t="s">
        <v>33</v>
      </c>
      <c r="W439" t="s">
        <v>33</v>
      </c>
      <c r="X439" t="s">
        <v>641</v>
      </c>
      <c r="Y439" t="s">
        <v>91</v>
      </c>
      <c r="Z439" t="s">
        <v>1777</v>
      </c>
      <c r="AA439" t="s">
        <v>1778</v>
      </c>
      <c r="AC439" s="13" t="str">
        <f t="shared" si="74"/>
        <v>000167471</v>
      </c>
      <c r="AD439" t="str">
        <f t="shared" si="75"/>
        <v>05/11/2015</v>
      </c>
      <c r="AE439" t="str">
        <f t="shared" si="76"/>
        <v>59578948000414</v>
      </c>
      <c r="AF439" s="14">
        <f t="shared" si="77"/>
        <v>546.78000000000009</v>
      </c>
      <c r="AG439">
        <f t="shared" si="78"/>
        <v>0</v>
      </c>
      <c r="AH439">
        <f t="shared" si="79"/>
        <v>1</v>
      </c>
      <c r="AI439" s="16">
        <v>7450820</v>
      </c>
      <c r="AJ439" s="16" t="s">
        <v>7431</v>
      </c>
      <c r="AK439" s="16" t="s">
        <v>3062</v>
      </c>
      <c r="AL439" s="16" t="s">
        <v>3060</v>
      </c>
      <c r="AM439" s="16" t="s">
        <v>7143</v>
      </c>
      <c r="AN439">
        <v>10</v>
      </c>
      <c r="AO439">
        <f>VLOOKUP(TRIM(AL439),'Parcela Dedutivel'!$A$1:$B$65536,2,FALSE)</f>
        <v>0</v>
      </c>
      <c r="AP439" s="15">
        <f t="shared" si="80"/>
        <v>0</v>
      </c>
      <c r="AQ439" s="16">
        <f t="shared" si="81"/>
        <v>0</v>
      </c>
      <c r="AU439" t="s">
        <v>4052</v>
      </c>
      <c r="AV439" s="18">
        <v>42317</v>
      </c>
      <c r="AW439" t="s">
        <v>1693</v>
      </c>
      <c r="AX439" t="str">
        <f t="shared" si="82"/>
        <v>43854777000126</v>
      </c>
      <c r="AY439" s="17">
        <f t="shared" si="83"/>
        <v>900.37</v>
      </c>
      <c r="AZ439" s="17">
        <f t="shared" si="84"/>
        <v>378.57000000000005</v>
      </c>
      <c r="BB439" t="str">
        <f t="shared" si="85"/>
        <v>09/11/2015;43854777000126;900,37;378,57</v>
      </c>
    </row>
    <row r="440" spans="1:54" x14ac:dyDescent="0.25">
      <c r="A440" t="s">
        <v>26</v>
      </c>
      <c r="B440" t="s">
        <v>3490</v>
      </c>
      <c r="C440">
        <v>42313</v>
      </c>
      <c r="D440" t="s">
        <v>2787</v>
      </c>
      <c r="E440" t="s">
        <v>6979</v>
      </c>
      <c r="F440" t="s">
        <v>29</v>
      </c>
      <c r="G440">
        <v>4861.6400000000003</v>
      </c>
      <c r="H440">
        <v>4227.51</v>
      </c>
      <c r="I440">
        <v>760.95</v>
      </c>
      <c r="J440" t="s">
        <v>61</v>
      </c>
      <c r="K440">
        <v>0</v>
      </c>
      <c r="L440">
        <v>0</v>
      </c>
      <c r="M440" t="s">
        <v>31</v>
      </c>
      <c r="N440">
        <v>4227.51</v>
      </c>
      <c r="O440">
        <v>634.13</v>
      </c>
      <c r="P440" t="s">
        <v>2788</v>
      </c>
      <c r="Q440">
        <v>4227.51</v>
      </c>
      <c r="R440">
        <v>69.75</v>
      </c>
      <c r="S440" t="s">
        <v>33</v>
      </c>
      <c r="T440">
        <v>4227.51</v>
      </c>
      <c r="U440">
        <v>321.29000000000002</v>
      </c>
      <c r="V440" t="s">
        <v>33</v>
      </c>
      <c r="W440" t="s">
        <v>33</v>
      </c>
      <c r="X440" t="s">
        <v>295</v>
      </c>
      <c r="Y440" t="s">
        <v>91</v>
      </c>
      <c r="Z440" t="s">
        <v>1785</v>
      </c>
      <c r="AA440" t="s">
        <v>1786</v>
      </c>
      <c r="AC440" s="13" t="str">
        <f t="shared" si="74"/>
        <v>000167472</v>
      </c>
      <c r="AD440" t="str">
        <f t="shared" si="75"/>
        <v>05/11/2015</v>
      </c>
      <c r="AE440" t="str">
        <f t="shared" si="76"/>
        <v>02195445000108</v>
      </c>
      <c r="AF440" s="14">
        <f t="shared" si="77"/>
        <v>4861.6400000000003</v>
      </c>
      <c r="AG440">
        <f t="shared" si="78"/>
        <v>0</v>
      </c>
      <c r="AH440">
        <f t="shared" si="79"/>
        <v>1</v>
      </c>
      <c r="AI440" s="16">
        <v>6788325</v>
      </c>
      <c r="AJ440" s="16" t="s">
        <v>7432</v>
      </c>
      <c r="AK440" s="16" t="s">
        <v>3066</v>
      </c>
      <c r="AL440" s="16" t="s">
        <v>1846</v>
      </c>
      <c r="AM440" s="16" t="s">
        <v>7143</v>
      </c>
      <c r="AN440">
        <v>10</v>
      </c>
      <c r="AO440" t="e">
        <f>VLOOKUP(TRIM(AL440),'Parcela Dedutivel'!$A$1:$B$65536,2,FALSE)</f>
        <v>#N/A</v>
      </c>
      <c r="AP440" s="15">
        <f t="shared" si="80"/>
        <v>0</v>
      </c>
      <c r="AQ440" s="16">
        <f t="shared" si="81"/>
        <v>0</v>
      </c>
      <c r="AU440" t="s">
        <v>4053</v>
      </c>
      <c r="AV440" s="18">
        <v>42317</v>
      </c>
      <c r="AW440" t="s">
        <v>1693</v>
      </c>
      <c r="AX440" t="str">
        <f t="shared" si="82"/>
        <v>43854777000126</v>
      </c>
      <c r="AY440" s="17">
        <f t="shared" si="83"/>
        <v>2362.06</v>
      </c>
      <c r="AZ440" s="17">
        <f t="shared" si="84"/>
        <v>1599.3000000000002</v>
      </c>
      <c r="BB440" t="str">
        <f t="shared" si="85"/>
        <v>09/11/2015;43854777000126;2362,06;1599,30</v>
      </c>
    </row>
    <row r="441" spans="1:54" x14ac:dyDescent="0.25">
      <c r="A441" t="s">
        <v>26</v>
      </c>
      <c r="B441" t="s">
        <v>3490</v>
      </c>
      <c r="C441">
        <v>42313</v>
      </c>
      <c r="D441" t="s">
        <v>2787</v>
      </c>
      <c r="E441" t="s">
        <v>6979</v>
      </c>
      <c r="F441" t="s">
        <v>29</v>
      </c>
      <c r="G441">
        <v>3977.65</v>
      </c>
      <c r="H441">
        <v>3458.83</v>
      </c>
      <c r="I441">
        <v>622.59</v>
      </c>
      <c r="J441" t="s">
        <v>61</v>
      </c>
      <c r="K441">
        <v>0</v>
      </c>
      <c r="L441">
        <v>0</v>
      </c>
      <c r="M441" t="s">
        <v>31</v>
      </c>
      <c r="N441">
        <v>3458.83</v>
      </c>
      <c r="O441">
        <v>518.82000000000005</v>
      </c>
      <c r="P441" t="s">
        <v>2788</v>
      </c>
      <c r="Q441">
        <v>3458.83</v>
      </c>
      <c r="R441">
        <v>57.07</v>
      </c>
      <c r="S441" t="s">
        <v>33</v>
      </c>
      <c r="T441">
        <v>3458.83</v>
      </c>
      <c r="U441">
        <v>262.87</v>
      </c>
      <c r="V441" t="s">
        <v>33</v>
      </c>
      <c r="W441" t="s">
        <v>33</v>
      </c>
      <c r="X441" t="s">
        <v>295</v>
      </c>
      <c r="Y441" t="s">
        <v>91</v>
      </c>
      <c r="Z441" t="s">
        <v>1789</v>
      </c>
      <c r="AA441" t="s">
        <v>1790</v>
      </c>
      <c r="AC441" s="13" t="str">
        <f t="shared" si="74"/>
        <v>000167472</v>
      </c>
      <c r="AD441" t="str">
        <f t="shared" si="75"/>
        <v>05/11/2015</v>
      </c>
      <c r="AE441" t="str">
        <f t="shared" si="76"/>
        <v>02195445000108</v>
      </c>
      <c r="AF441" s="14">
        <f t="shared" si="77"/>
        <v>3977.65</v>
      </c>
      <c r="AG441">
        <f t="shared" si="78"/>
        <v>0</v>
      </c>
      <c r="AH441">
        <f t="shared" si="79"/>
        <v>1</v>
      </c>
      <c r="AI441" s="16">
        <v>6782948</v>
      </c>
      <c r="AJ441" s="16" t="s">
        <v>7433</v>
      </c>
      <c r="AK441" s="16" t="s">
        <v>3068</v>
      </c>
      <c r="AL441" s="16" t="s">
        <v>1526</v>
      </c>
      <c r="AM441" s="16" t="s">
        <v>7193</v>
      </c>
      <c r="AN441">
        <v>11</v>
      </c>
      <c r="AO441" t="e">
        <f>VLOOKUP(TRIM(AL441),'Parcela Dedutivel'!$A$1:$B$65536,2,FALSE)</f>
        <v>#N/A</v>
      </c>
      <c r="AP441" s="15">
        <f t="shared" si="80"/>
        <v>0</v>
      </c>
      <c r="AQ441" s="16">
        <f t="shared" si="81"/>
        <v>0</v>
      </c>
      <c r="AU441" t="s">
        <v>4054</v>
      </c>
      <c r="AV441" s="18">
        <v>42317</v>
      </c>
      <c r="AW441" t="s">
        <v>4055</v>
      </c>
      <c r="AX441" t="str">
        <f t="shared" si="82"/>
        <v>07192861000168</v>
      </c>
      <c r="AY441" s="17">
        <f t="shared" si="83"/>
        <v>1284.5</v>
      </c>
      <c r="AZ441" s="17">
        <f t="shared" si="84"/>
        <v>0</v>
      </c>
      <c r="BB441" t="str">
        <f t="shared" si="85"/>
        <v>09/11/2015;07192861000168;1284,50;0,00</v>
      </c>
    </row>
    <row r="442" spans="1:54" x14ac:dyDescent="0.25">
      <c r="A442" t="s">
        <v>26</v>
      </c>
      <c r="B442" t="s">
        <v>3491</v>
      </c>
      <c r="C442">
        <v>42313</v>
      </c>
      <c r="D442" t="s">
        <v>2804</v>
      </c>
      <c r="E442" t="s">
        <v>6979</v>
      </c>
      <c r="F442" t="s">
        <v>29</v>
      </c>
      <c r="G442">
        <v>920.46</v>
      </c>
      <c r="H442">
        <v>800.4</v>
      </c>
      <c r="I442">
        <v>144.07</v>
      </c>
      <c r="J442" t="s">
        <v>1555</v>
      </c>
      <c r="K442">
        <v>0</v>
      </c>
      <c r="L442">
        <v>0</v>
      </c>
      <c r="M442" t="s">
        <v>31</v>
      </c>
      <c r="N442">
        <v>800.4</v>
      </c>
      <c r="O442">
        <v>120.06</v>
      </c>
      <c r="P442" t="s">
        <v>2788</v>
      </c>
      <c r="Q442">
        <v>800.4</v>
      </c>
      <c r="R442">
        <v>13.21</v>
      </c>
      <c r="S442" t="s">
        <v>33</v>
      </c>
      <c r="T442">
        <v>800.4</v>
      </c>
      <c r="U442">
        <v>60.83</v>
      </c>
      <c r="V442" t="s">
        <v>33</v>
      </c>
      <c r="W442" t="s">
        <v>33</v>
      </c>
      <c r="X442" t="s">
        <v>3161</v>
      </c>
      <c r="Y442" t="s">
        <v>91</v>
      </c>
      <c r="Z442" t="s">
        <v>3492</v>
      </c>
      <c r="AA442" t="s">
        <v>3493</v>
      </c>
      <c r="AC442" s="13" t="str">
        <f t="shared" si="74"/>
        <v>000167473</v>
      </c>
      <c r="AD442" t="str">
        <f t="shared" si="75"/>
        <v>05/11/2015</v>
      </c>
      <c r="AE442" t="str">
        <f t="shared" si="76"/>
        <v>46761730000530</v>
      </c>
      <c r="AF442" s="14">
        <f t="shared" si="77"/>
        <v>920.46</v>
      </c>
      <c r="AG442">
        <f t="shared" si="78"/>
        <v>0</v>
      </c>
      <c r="AH442">
        <f t="shared" si="79"/>
        <v>1</v>
      </c>
      <c r="AI442" s="16">
        <v>6784150</v>
      </c>
      <c r="AJ442" s="16" t="s">
        <v>7425</v>
      </c>
      <c r="AK442" s="16" t="s">
        <v>3070</v>
      </c>
      <c r="AL442" s="16" t="s">
        <v>373</v>
      </c>
      <c r="AM442" s="16" t="s">
        <v>7143</v>
      </c>
      <c r="AN442">
        <v>6</v>
      </c>
      <c r="AO442" t="e">
        <f>VLOOKUP(TRIM(AL442),'Parcela Dedutivel'!$A$1:$B$65536,2,FALSE)</f>
        <v>#N/A</v>
      </c>
      <c r="AP442" s="15">
        <f t="shared" si="80"/>
        <v>0</v>
      </c>
      <c r="AQ442" s="16">
        <f t="shared" si="81"/>
        <v>0</v>
      </c>
      <c r="AU442" t="s">
        <v>4058</v>
      </c>
      <c r="AV442" s="18">
        <v>42317</v>
      </c>
      <c r="AW442" t="s">
        <v>4059</v>
      </c>
      <c r="AX442" t="str">
        <f t="shared" si="82"/>
        <v>59105833000160</v>
      </c>
      <c r="AY442" s="17">
        <f t="shared" si="83"/>
        <v>597.44000000000005</v>
      </c>
      <c r="AZ442" s="17">
        <f t="shared" si="84"/>
        <v>3.4891199999999998</v>
      </c>
      <c r="BB442" t="str">
        <f t="shared" si="85"/>
        <v>09/11/2015;59105833000160;597,44;3,49</v>
      </c>
    </row>
    <row r="443" spans="1:54" x14ac:dyDescent="0.25">
      <c r="A443" t="s">
        <v>26</v>
      </c>
      <c r="B443" t="s">
        <v>3494</v>
      </c>
      <c r="C443">
        <v>42313</v>
      </c>
      <c r="D443" t="s">
        <v>2804</v>
      </c>
      <c r="E443" t="s">
        <v>6979</v>
      </c>
      <c r="F443" t="s">
        <v>29</v>
      </c>
      <c r="G443">
        <v>821.73</v>
      </c>
      <c r="H443">
        <v>714.55000000000007</v>
      </c>
      <c r="I443">
        <v>128.62</v>
      </c>
      <c r="J443" t="s">
        <v>30</v>
      </c>
      <c r="K443">
        <v>0</v>
      </c>
      <c r="L443">
        <v>0</v>
      </c>
      <c r="M443" t="s">
        <v>31</v>
      </c>
      <c r="N443">
        <v>714.55000000000007</v>
      </c>
      <c r="O443">
        <v>107.18</v>
      </c>
      <c r="P443" t="s">
        <v>2788</v>
      </c>
      <c r="Q443">
        <v>714.55000000000007</v>
      </c>
      <c r="R443">
        <v>11.790000000000001</v>
      </c>
      <c r="S443" t="s">
        <v>33</v>
      </c>
      <c r="T443">
        <v>714.55000000000007</v>
      </c>
      <c r="U443">
        <v>54.31</v>
      </c>
      <c r="V443" t="s">
        <v>33</v>
      </c>
      <c r="W443" t="s">
        <v>33</v>
      </c>
      <c r="X443" t="s">
        <v>3495</v>
      </c>
      <c r="Y443" t="s">
        <v>91</v>
      </c>
      <c r="Z443" t="s">
        <v>3496</v>
      </c>
      <c r="AA443" t="s">
        <v>3497</v>
      </c>
      <c r="AC443" s="13" t="str">
        <f t="shared" si="74"/>
        <v>000167474</v>
      </c>
      <c r="AD443" t="str">
        <f t="shared" si="75"/>
        <v>05/11/2015</v>
      </c>
      <c r="AE443" t="str">
        <f t="shared" si="76"/>
        <v>58066275000108</v>
      </c>
      <c r="AF443" s="14">
        <f t="shared" si="77"/>
        <v>821.73</v>
      </c>
      <c r="AG443">
        <f t="shared" si="78"/>
        <v>0</v>
      </c>
      <c r="AH443">
        <f t="shared" si="79"/>
        <v>1</v>
      </c>
      <c r="AI443" s="16">
        <v>6784150</v>
      </c>
      <c r="AJ443" s="16" t="s">
        <v>7425</v>
      </c>
      <c r="AK443" s="16" t="s">
        <v>3070</v>
      </c>
      <c r="AL443" s="16" t="s">
        <v>3025</v>
      </c>
      <c r="AM443" s="16" t="s">
        <v>7143</v>
      </c>
      <c r="AN443">
        <v>6000</v>
      </c>
      <c r="AO443">
        <f>VLOOKUP(TRIM(AL443),'Parcela Dedutivel'!$A$1:$B$65536,2,FALSE)</f>
        <v>0</v>
      </c>
      <c r="AP443" s="15">
        <f t="shared" si="80"/>
        <v>0</v>
      </c>
      <c r="AQ443" s="16">
        <f t="shared" si="81"/>
        <v>0</v>
      </c>
      <c r="AU443" t="s">
        <v>4066</v>
      </c>
      <c r="AV443" s="18">
        <v>42317</v>
      </c>
      <c r="AW443" t="s">
        <v>3665</v>
      </c>
      <c r="AX443" t="str">
        <f t="shared" si="82"/>
        <v>11189268000130</v>
      </c>
      <c r="AY443" s="17">
        <f t="shared" si="83"/>
        <v>5204.78</v>
      </c>
      <c r="AZ443" s="17">
        <f t="shared" si="84"/>
        <v>0</v>
      </c>
      <c r="BB443" t="str">
        <f t="shared" si="85"/>
        <v>09/11/2015;11189268000130;5204,78;0,00</v>
      </c>
    </row>
    <row r="444" spans="1:54" x14ac:dyDescent="0.25">
      <c r="A444" t="s">
        <v>26</v>
      </c>
      <c r="B444" t="s">
        <v>3494</v>
      </c>
      <c r="C444">
        <v>42313</v>
      </c>
      <c r="D444" t="s">
        <v>2804</v>
      </c>
      <c r="E444" t="s">
        <v>6979</v>
      </c>
      <c r="F444" t="s">
        <v>29</v>
      </c>
      <c r="G444">
        <v>1388.3999999999999</v>
      </c>
      <c r="H444">
        <v>1207.3</v>
      </c>
      <c r="I444">
        <v>217.31</v>
      </c>
      <c r="J444" t="s">
        <v>30</v>
      </c>
      <c r="K444">
        <v>0</v>
      </c>
      <c r="L444">
        <v>0</v>
      </c>
      <c r="M444" t="s">
        <v>31</v>
      </c>
      <c r="N444">
        <v>1207.3</v>
      </c>
      <c r="O444">
        <v>181.1</v>
      </c>
      <c r="P444" t="s">
        <v>2788</v>
      </c>
      <c r="Q444">
        <v>1207.3</v>
      </c>
      <c r="R444">
        <v>19.920000000000002</v>
      </c>
      <c r="S444" t="s">
        <v>33</v>
      </c>
      <c r="T444">
        <v>1207.3</v>
      </c>
      <c r="U444">
        <v>91.75</v>
      </c>
      <c r="V444" t="s">
        <v>33</v>
      </c>
      <c r="W444" t="s">
        <v>33</v>
      </c>
      <c r="X444" t="s">
        <v>3495</v>
      </c>
      <c r="Y444" t="s">
        <v>91</v>
      </c>
      <c r="Z444" t="s">
        <v>3498</v>
      </c>
      <c r="AA444" t="s">
        <v>3499</v>
      </c>
      <c r="AC444" s="13" t="str">
        <f t="shared" si="74"/>
        <v>000167474</v>
      </c>
      <c r="AD444" t="str">
        <f t="shared" si="75"/>
        <v>05/11/2015</v>
      </c>
      <c r="AE444" t="str">
        <f t="shared" si="76"/>
        <v>58066275000108</v>
      </c>
      <c r="AF444" s="14">
        <f t="shared" si="77"/>
        <v>1388.3999999999999</v>
      </c>
      <c r="AG444">
        <f t="shared" si="78"/>
        <v>0</v>
      </c>
      <c r="AH444">
        <f t="shared" si="79"/>
        <v>1</v>
      </c>
      <c r="AI444" s="16">
        <v>6784150</v>
      </c>
      <c r="AJ444" s="16" t="s">
        <v>7425</v>
      </c>
      <c r="AK444" s="16" t="s">
        <v>3070</v>
      </c>
      <c r="AL444" s="16" t="s">
        <v>3071</v>
      </c>
      <c r="AM444" s="16" t="s">
        <v>7143</v>
      </c>
      <c r="AN444">
        <v>5</v>
      </c>
      <c r="AO444">
        <f>VLOOKUP(TRIM(AL444),'Parcela Dedutivel'!$A$1:$B$65536,2,FALSE)</f>
        <v>0</v>
      </c>
      <c r="AP444" s="15">
        <f t="shared" si="80"/>
        <v>0</v>
      </c>
      <c r="AQ444" s="16">
        <f t="shared" si="81"/>
        <v>0</v>
      </c>
      <c r="AU444" t="s">
        <v>4067</v>
      </c>
      <c r="AV444" s="18">
        <v>42317</v>
      </c>
      <c r="AW444" t="s">
        <v>4068</v>
      </c>
      <c r="AX444" t="str">
        <f t="shared" si="82"/>
        <v>58100454000386</v>
      </c>
      <c r="AY444" s="17">
        <f t="shared" si="83"/>
        <v>1807.29</v>
      </c>
      <c r="AZ444" s="17">
        <f t="shared" si="84"/>
        <v>0</v>
      </c>
      <c r="BB444" t="str">
        <f t="shared" si="85"/>
        <v>09/11/2015;58100454000386;1807,29;0,00</v>
      </c>
    </row>
    <row r="445" spans="1:54" x14ac:dyDescent="0.25">
      <c r="A445" t="s">
        <v>26</v>
      </c>
      <c r="B445" t="s">
        <v>3500</v>
      </c>
      <c r="C445">
        <v>42313</v>
      </c>
      <c r="D445" t="s">
        <v>2804</v>
      </c>
      <c r="E445" t="s">
        <v>6979</v>
      </c>
      <c r="F445" t="s">
        <v>29</v>
      </c>
      <c r="G445">
        <v>2195.2400000000002</v>
      </c>
      <c r="H445">
        <v>1908.9</v>
      </c>
      <c r="I445">
        <v>343.6</v>
      </c>
      <c r="J445" t="s">
        <v>30</v>
      </c>
      <c r="K445">
        <v>0</v>
      </c>
      <c r="L445">
        <v>0</v>
      </c>
      <c r="M445" t="s">
        <v>31</v>
      </c>
      <c r="N445">
        <v>1908.9</v>
      </c>
      <c r="O445">
        <v>286.34000000000003</v>
      </c>
      <c r="P445" t="s">
        <v>2788</v>
      </c>
      <c r="Q445">
        <v>1908.9</v>
      </c>
      <c r="R445">
        <v>31.5</v>
      </c>
      <c r="S445" t="s">
        <v>33</v>
      </c>
      <c r="T445">
        <v>1908.9</v>
      </c>
      <c r="U445">
        <v>145.08000000000001</v>
      </c>
      <c r="V445" t="s">
        <v>33</v>
      </c>
      <c r="W445" t="s">
        <v>33</v>
      </c>
      <c r="X445" t="s">
        <v>3501</v>
      </c>
      <c r="Y445" t="s">
        <v>91</v>
      </c>
      <c r="Z445" t="s">
        <v>3502</v>
      </c>
      <c r="AA445" t="s">
        <v>3503</v>
      </c>
      <c r="AC445" s="13" t="str">
        <f t="shared" si="74"/>
        <v>000167475</v>
      </c>
      <c r="AD445" t="str">
        <f t="shared" si="75"/>
        <v>05/11/2015</v>
      </c>
      <c r="AE445" t="str">
        <f t="shared" si="76"/>
        <v>35820448008110</v>
      </c>
      <c r="AF445" s="14">
        <f t="shared" si="77"/>
        <v>2195.2400000000002</v>
      </c>
      <c r="AG445">
        <f t="shared" si="78"/>
        <v>0</v>
      </c>
      <c r="AH445">
        <f t="shared" si="79"/>
        <v>1</v>
      </c>
      <c r="AI445" s="16">
        <v>7465515</v>
      </c>
      <c r="AJ445" s="16" t="s">
        <v>7434</v>
      </c>
      <c r="AK445" s="16" t="s">
        <v>3073</v>
      </c>
      <c r="AL445" s="16" t="s">
        <v>3074</v>
      </c>
      <c r="AM445" s="16" t="s">
        <v>7143</v>
      </c>
      <c r="AN445">
        <v>200</v>
      </c>
      <c r="AO445">
        <f>VLOOKUP(TRIM(AL445),'Parcela Dedutivel'!$A$1:$B$65536,2,FALSE)</f>
        <v>8.1801650000000004E-2</v>
      </c>
      <c r="AP445" s="15">
        <f t="shared" si="80"/>
        <v>8.1801650000000004E-2</v>
      </c>
      <c r="AQ445" s="16">
        <f t="shared" si="81"/>
        <v>16.360330000000001</v>
      </c>
      <c r="AU445" t="s">
        <v>4071</v>
      </c>
      <c r="AV445" s="18">
        <v>42317</v>
      </c>
      <c r="AW445" t="s">
        <v>4072</v>
      </c>
      <c r="AX445" t="str">
        <f t="shared" si="82"/>
        <v>15179682002596</v>
      </c>
      <c r="AY445" s="17">
        <f t="shared" si="83"/>
        <v>944.15</v>
      </c>
      <c r="AZ445" s="17">
        <f t="shared" si="84"/>
        <v>0</v>
      </c>
      <c r="BB445" t="str">
        <f t="shared" si="85"/>
        <v>09/11/2015;15179682002596;944,15;0,00</v>
      </c>
    </row>
    <row r="446" spans="1:54" x14ac:dyDescent="0.25">
      <c r="A446" t="s">
        <v>26</v>
      </c>
      <c r="B446" t="s">
        <v>3500</v>
      </c>
      <c r="C446">
        <v>42313</v>
      </c>
      <c r="D446" t="s">
        <v>2787</v>
      </c>
      <c r="E446" t="s">
        <v>6979</v>
      </c>
      <c r="F446" t="s">
        <v>29</v>
      </c>
      <c r="G446">
        <v>395.19</v>
      </c>
      <c r="H446">
        <v>395.19</v>
      </c>
      <c r="I446">
        <v>71.13</v>
      </c>
      <c r="J446" t="s">
        <v>30</v>
      </c>
      <c r="K446">
        <v>0</v>
      </c>
      <c r="L446">
        <v>0</v>
      </c>
      <c r="M446" t="s">
        <v>31</v>
      </c>
      <c r="N446">
        <v>0</v>
      </c>
      <c r="O446">
        <v>0</v>
      </c>
      <c r="P446" t="s">
        <v>31</v>
      </c>
      <c r="Q446">
        <v>395.19</v>
      </c>
      <c r="R446">
        <v>6.5200000000000005</v>
      </c>
      <c r="S446" t="s">
        <v>33</v>
      </c>
      <c r="T446">
        <v>395.19</v>
      </c>
      <c r="U446">
        <v>30.03</v>
      </c>
      <c r="V446" t="s">
        <v>33</v>
      </c>
      <c r="W446" t="s">
        <v>33</v>
      </c>
      <c r="X446" t="s">
        <v>3501</v>
      </c>
      <c r="Y446" t="s">
        <v>99</v>
      </c>
      <c r="Z446" t="s">
        <v>3504</v>
      </c>
      <c r="AA446" t="s">
        <v>3505</v>
      </c>
      <c r="AC446" s="13" t="str">
        <f t="shared" si="74"/>
        <v>000167475</v>
      </c>
      <c r="AD446" t="str">
        <f t="shared" si="75"/>
        <v>05/11/2015</v>
      </c>
      <c r="AE446" t="str">
        <f t="shared" si="76"/>
        <v>35820448008110</v>
      </c>
      <c r="AF446" s="14">
        <f t="shared" si="77"/>
        <v>395.19</v>
      </c>
      <c r="AG446">
        <f t="shared" si="78"/>
        <v>0</v>
      </c>
      <c r="AH446">
        <f t="shared" si="79"/>
        <v>1</v>
      </c>
      <c r="AI446" s="16">
        <v>7790320</v>
      </c>
      <c r="AJ446" s="16" t="s">
        <v>7435</v>
      </c>
      <c r="AK446" s="16" t="s">
        <v>3075</v>
      </c>
      <c r="AL446" s="16" t="s">
        <v>2524</v>
      </c>
      <c r="AM446" s="16" t="s">
        <v>7193</v>
      </c>
      <c r="AN446">
        <v>1</v>
      </c>
      <c r="AO446" t="e">
        <f>VLOOKUP(TRIM(AL446),'Parcela Dedutivel'!$A$1:$B$65536,2,FALSE)</f>
        <v>#N/A</v>
      </c>
      <c r="AP446" s="15">
        <f t="shared" si="80"/>
        <v>0</v>
      </c>
      <c r="AQ446" s="16">
        <f t="shared" si="81"/>
        <v>0</v>
      </c>
      <c r="AU446" t="s">
        <v>4073</v>
      </c>
      <c r="AV446" s="18">
        <v>42317</v>
      </c>
      <c r="AW446" t="s">
        <v>4074</v>
      </c>
      <c r="AX446" t="str">
        <f t="shared" si="82"/>
        <v>10812952000163</v>
      </c>
      <c r="AY446" s="17">
        <f t="shared" si="83"/>
        <v>1441.0900000000001</v>
      </c>
      <c r="AZ446" s="17">
        <f t="shared" si="84"/>
        <v>0</v>
      </c>
      <c r="BB446" t="str">
        <f t="shared" si="85"/>
        <v>09/11/2015;10812952000163;1441,09;0,00</v>
      </c>
    </row>
    <row r="447" spans="1:54" x14ac:dyDescent="0.25">
      <c r="A447" t="s">
        <v>26</v>
      </c>
      <c r="B447" t="s">
        <v>3506</v>
      </c>
      <c r="C447">
        <v>42313</v>
      </c>
      <c r="D447" t="s">
        <v>2804</v>
      </c>
      <c r="E447" t="s">
        <v>6979</v>
      </c>
      <c r="F447" t="s">
        <v>29</v>
      </c>
      <c r="G447">
        <v>607.56000000000006</v>
      </c>
      <c r="H447">
        <v>607.56000000000006</v>
      </c>
      <c r="I447">
        <v>109.36</v>
      </c>
      <c r="J447" t="s">
        <v>30</v>
      </c>
      <c r="K447">
        <v>0</v>
      </c>
      <c r="L447">
        <v>0</v>
      </c>
      <c r="M447" t="s">
        <v>31</v>
      </c>
      <c r="N447">
        <v>0</v>
      </c>
      <c r="O447">
        <v>0</v>
      </c>
      <c r="P447" t="s">
        <v>31</v>
      </c>
      <c r="Q447">
        <v>607.56000000000006</v>
      </c>
      <c r="R447">
        <v>10.02</v>
      </c>
      <c r="S447" t="s">
        <v>33</v>
      </c>
      <c r="T447">
        <v>607.56000000000006</v>
      </c>
      <c r="U447">
        <v>46.17</v>
      </c>
      <c r="V447" t="s">
        <v>33</v>
      </c>
      <c r="W447" t="s">
        <v>33</v>
      </c>
      <c r="X447" t="s">
        <v>2409</v>
      </c>
      <c r="Y447" t="s">
        <v>96</v>
      </c>
      <c r="Z447" t="s">
        <v>3507</v>
      </c>
      <c r="AA447" t="s">
        <v>3508</v>
      </c>
      <c r="AC447" s="13" t="str">
        <f t="shared" si="74"/>
        <v>000167476</v>
      </c>
      <c r="AD447" t="str">
        <f t="shared" si="75"/>
        <v>05/11/2015</v>
      </c>
      <c r="AE447" t="str">
        <f t="shared" si="76"/>
        <v>20985558000180</v>
      </c>
      <c r="AF447" s="14">
        <f t="shared" si="77"/>
        <v>607.56000000000006</v>
      </c>
      <c r="AG447">
        <f t="shared" si="78"/>
        <v>0</v>
      </c>
      <c r="AH447">
        <f t="shared" si="79"/>
        <v>1</v>
      </c>
      <c r="AI447" s="16">
        <v>6782701</v>
      </c>
      <c r="AJ447" s="16" t="s">
        <v>7436</v>
      </c>
      <c r="AK447" s="16" t="s">
        <v>3077</v>
      </c>
      <c r="AL447" s="16" t="s">
        <v>987</v>
      </c>
      <c r="AM447" s="16" t="s">
        <v>7193</v>
      </c>
      <c r="AN447">
        <v>1</v>
      </c>
      <c r="AO447" t="e">
        <f>VLOOKUP(TRIM(AL447),'Parcela Dedutivel'!$A$1:$B$65536,2,FALSE)</f>
        <v>#N/A</v>
      </c>
      <c r="AP447" s="15">
        <f t="shared" si="80"/>
        <v>0</v>
      </c>
      <c r="AQ447" s="16">
        <f t="shared" si="81"/>
        <v>0</v>
      </c>
      <c r="AU447" t="s">
        <v>4075</v>
      </c>
      <c r="AV447" s="18">
        <v>42317</v>
      </c>
      <c r="AW447" t="s">
        <v>4076</v>
      </c>
      <c r="AX447" t="str">
        <f t="shared" si="82"/>
        <v>46044053001187</v>
      </c>
      <c r="AY447" s="17">
        <f t="shared" si="83"/>
        <v>1019.77</v>
      </c>
      <c r="AZ447" s="17">
        <f t="shared" si="84"/>
        <v>0</v>
      </c>
      <c r="BB447" t="str">
        <f t="shared" si="85"/>
        <v>09/11/2015;46044053001187;1019,77;0,00</v>
      </c>
    </row>
    <row r="448" spans="1:54" x14ac:dyDescent="0.25">
      <c r="A448" t="s">
        <v>26</v>
      </c>
      <c r="B448" t="s">
        <v>3509</v>
      </c>
      <c r="C448">
        <v>42313</v>
      </c>
      <c r="D448" t="s">
        <v>2804</v>
      </c>
      <c r="E448" t="s">
        <v>6979</v>
      </c>
      <c r="F448" t="s">
        <v>29</v>
      </c>
      <c r="G448">
        <v>8079.72</v>
      </c>
      <c r="H448">
        <v>0</v>
      </c>
      <c r="I448">
        <v>0</v>
      </c>
      <c r="J448" t="s">
        <v>31</v>
      </c>
      <c r="K448">
        <v>0</v>
      </c>
      <c r="L448">
        <v>0</v>
      </c>
      <c r="M448" t="s">
        <v>31</v>
      </c>
      <c r="N448">
        <v>0</v>
      </c>
      <c r="O448">
        <v>0</v>
      </c>
      <c r="P448" t="s">
        <v>31</v>
      </c>
      <c r="Q448">
        <v>8079.72</v>
      </c>
      <c r="R448">
        <v>133.32</v>
      </c>
      <c r="S448" t="s">
        <v>33</v>
      </c>
      <c r="T448">
        <v>8079.72</v>
      </c>
      <c r="U448">
        <v>614.06000000000006</v>
      </c>
      <c r="V448" t="s">
        <v>33</v>
      </c>
      <c r="W448" t="s">
        <v>33</v>
      </c>
      <c r="X448" t="s">
        <v>2555</v>
      </c>
      <c r="Y448" t="s">
        <v>1378</v>
      </c>
      <c r="Z448" t="s">
        <v>3510</v>
      </c>
      <c r="AA448" t="s">
        <v>3511</v>
      </c>
      <c r="AC448" s="13" t="str">
        <f t="shared" si="74"/>
        <v>000167477</v>
      </c>
      <c r="AD448" t="str">
        <f t="shared" si="75"/>
        <v>05/11/2015</v>
      </c>
      <c r="AE448" t="str">
        <f t="shared" si="76"/>
        <v>08285374000293</v>
      </c>
      <c r="AF448" s="14">
        <f t="shared" si="77"/>
        <v>8079.72</v>
      </c>
      <c r="AG448">
        <f t="shared" si="78"/>
        <v>0</v>
      </c>
      <c r="AH448">
        <f t="shared" si="79"/>
        <v>1</v>
      </c>
      <c r="AI448" s="16">
        <v>6782701</v>
      </c>
      <c r="AJ448" s="16" t="s">
        <v>7436</v>
      </c>
      <c r="AK448" s="16" t="s">
        <v>3077</v>
      </c>
      <c r="AL448" s="16" t="s">
        <v>3079</v>
      </c>
      <c r="AM448" s="16" t="s">
        <v>7193</v>
      </c>
      <c r="AN448">
        <v>2</v>
      </c>
      <c r="AO448" t="e">
        <f>VLOOKUP(TRIM(AL448),'Parcela Dedutivel'!$A$1:$B$65536,2,FALSE)</f>
        <v>#N/A</v>
      </c>
      <c r="AP448" s="15">
        <f t="shared" si="80"/>
        <v>0</v>
      </c>
      <c r="AQ448" s="16">
        <f t="shared" si="81"/>
        <v>0</v>
      </c>
      <c r="AU448" t="s">
        <v>4079</v>
      </c>
      <c r="AV448" s="18">
        <v>42317</v>
      </c>
      <c r="AW448" t="s">
        <v>4080</v>
      </c>
      <c r="AX448" t="str">
        <f t="shared" si="82"/>
        <v>58213380000122</v>
      </c>
      <c r="AY448" s="17">
        <f t="shared" si="83"/>
        <v>996</v>
      </c>
      <c r="AZ448" s="17">
        <f t="shared" si="84"/>
        <v>0</v>
      </c>
      <c r="BB448" t="str">
        <f t="shared" si="85"/>
        <v>09/11/2015;58213380000122;996,00;0,00</v>
      </c>
    </row>
    <row r="449" spans="1:54" x14ac:dyDescent="0.25">
      <c r="A449" t="s">
        <v>26</v>
      </c>
      <c r="B449" t="s">
        <v>3512</v>
      </c>
      <c r="C449">
        <v>42313</v>
      </c>
      <c r="D449" t="s">
        <v>2804</v>
      </c>
      <c r="E449" t="s">
        <v>6979</v>
      </c>
      <c r="F449" t="s">
        <v>29</v>
      </c>
      <c r="G449">
        <v>3372.7200000000003</v>
      </c>
      <c r="H449">
        <v>2932.8</v>
      </c>
      <c r="I449">
        <v>527.9</v>
      </c>
      <c r="J449" t="s">
        <v>30</v>
      </c>
      <c r="K449">
        <v>0</v>
      </c>
      <c r="L449">
        <v>0</v>
      </c>
      <c r="M449" t="s">
        <v>31</v>
      </c>
      <c r="N449">
        <v>2932.8</v>
      </c>
      <c r="O449">
        <v>439.92</v>
      </c>
      <c r="P449" t="s">
        <v>2788</v>
      </c>
      <c r="Q449">
        <v>2932.8</v>
      </c>
      <c r="R449">
        <v>48.39</v>
      </c>
      <c r="S449" t="s">
        <v>33</v>
      </c>
      <c r="T449">
        <v>2932.8</v>
      </c>
      <c r="U449">
        <v>222.89000000000001</v>
      </c>
      <c r="V449" t="s">
        <v>33</v>
      </c>
      <c r="W449" t="s">
        <v>33</v>
      </c>
      <c r="X449" t="s">
        <v>3161</v>
      </c>
      <c r="Y449" t="s">
        <v>91</v>
      </c>
      <c r="Z449" t="s">
        <v>3513</v>
      </c>
      <c r="AA449" t="s">
        <v>3514</v>
      </c>
      <c r="AC449" s="13" t="str">
        <f t="shared" si="74"/>
        <v>000167478</v>
      </c>
      <c r="AD449" t="str">
        <f t="shared" si="75"/>
        <v>05/11/2015</v>
      </c>
      <c r="AE449" t="str">
        <f t="shared" si="76"/>
        <v>46761730000530</v>
      </c>
      <c r="AF449" s="14">
        <f t="shared" si="77"/>
        <v>3372.7200000000003</v>
      </c>
      <c r="AG449">
        <f t="shared" si="78"/>
        <v>0</v>
      </c>
      <c r="AH449">
        <f t="shared" si="79"/>
        <v>1</v>
      </c>
      <c r="AI449" s="16">
        <v>6782701</v>
      </c>
      <c r="AJ449" s="16" t="s">
        <v>7436</v>
      </c>
      <c r="AK449" s="16" t="s">
        <v>3077</v>
      </c>
      <c r="AL449" s="16" t="s">
        <v>130</v>
      </c>
      <c r="AM449" s="16" t="s">
        <v>7193</v>
      </c>
      <c r="AN449">
        <v>3</v>
      </c>
      <c r="AO449" t="e">
        <f>VLOOKUP(TRIM(AL449),'Parcela Dedutivel'!$A$1:$B$65536,2,FALSE)</f>
        <v>#N/A</v>
      </c>
      <c r="AP449" s="15">
        <f t="shared" si="80"/>
        <v>0</v>
      </c>
      <c r="AQ449" s="16">
        <f t="shared" si="81"/>
        <v>0</v>
      </c>
      <c r="AU449" t="s">
        <v>4081</v>
      </c>
      <c r="AV449" s="18">
        <v>42317</v>
      </c>
      <c r="AW449" t="s">
        <v>4082</v>
      </c>
      <c r="AX449" t="str">
        <f t="shared" si="82"/>
        <v>52429206000135</v>
      </c>
      <c r="AY449" s="17">
        <f t="shared" si="83"/>
        <v>899.15</v>
      </c>
      <c r="AZ449" s="17">
        <f t="shared" si="84"/>
        <v>0</v>
      </c>
      <c r="BB449" t="str">
        <f t="shared" si="85"/>
        <v>09/11/2015;52429206000135;899,15;0,00</v>
      </c>
    </row>
    <row r="450" spans="1:54" x14ac:dyDescent="0.25">
      <c r="A450" t="s">
        <v>26</v>
      </c>
      <c r="B450" t="s">
        <v>3515</v>
      </c>
      <c r="C450">
        <v>42313</v>
      </c>
      <c r="D450" t="s">
        <v>2804</v>
      </c>
      <c r="E450" t="s">
        <v>6979</v>
      </c>
      <c r="F450" t="s">
        <v>29</v>
      </c>
      <c r="G450">
        <v>1101.95</v>
      </c>
      <c r="H450">
        <v>0</v>
      </c>
      <c r="I450">
        <v>0</v>
      </c>
      <c r="J450" t="s">
        <v>31</v>
      </c>
      <c r="K450">
        <v>0</v>
      </c>
      <c r="L450">
        <v>0</v>
      </c>
      <c r="M450" t="s">
        <v>31</v>
      </c>
      <c r="N450">
        <v>0</v>
      </c>
      <c r="O450">
        <v>0</v>
      </c>
      <c r="P450" t="s">
        <v>31</v>
      </c>
      <c r="Q450">
        <v>1101.95</v>
      </c>
      <c r="R450">
        <v>18.18</v>
      </c>
      <c r="S450" t="s">
        <v>33</v>
      </c>
      <c r="T450">
        <v>1101.95</v>
      </c>
      <c r="U450">
        <v>83.75</v>
      </c>
      <c r="V450" t="s">
        <v>33</v>
      </c>
      <c r="W450" t="s">
        <v>33</v>
      </c>
      <c r="X450" t="s">
        <v>2743</v>
      </c>
      <c r="Y450" t="s">
        <v>91</v>
      </c>
      <c r="Z450" t="s">
        <v>3516</v>
      </c>
      <c r="AA450" t="s">
        <v>3517</v>
      </c>
      <c r="AC450" s="13" t="str">
        <f t="shared" si="74"/>
        <v>000167479</v>
      </c>
      <c r="AD450" t="str">
        <f t="shared" si="75"/>
        <v>05/11/2015</v>
      </c>
      <c r="AE450" t="str">
        <f t="shared" si="76"/>
        <v>01498525000161</v>
      </c>
      <c r="AF450" s="14">
        <f t="shared" si="77"/>
        <v>1101.95</v>
      </c>
      <c r="AG450">
        <f t="shared" si="78"/>
        <v>296.40000000000003</v>
      </c>
      <c r="AH450">
        <f t="shared" si="79"/>
        <v>1</v>
      </c>
      <c r="AI450" s="16">
        <v>6797863</v>
      </c>
      <c r="AJ450" s="16" t="s">
        <v>7437</v>
      </c>
      <c r="AK450" s="16" t="s">
        <v>3084</v>
      </c>
      <c r="AL450" s="16" t="s">
        <v>3087</v>
      </c>
      <c r="AM450" s="16" t="s">
        <v>7215</v>
      </c>
      <c r="AN450">
        <v>4</v>
      </c>
      <c r="AO450">
        <f>VLOOKUP(TRIM(AL450),'Parcela Dedutivel'!$A$1:$B$65536,2,FALSE)</f>
        <v>2.4852750000000001</v>
      </c>
      <c r="AP450" s="15">
        <f t="shared" si="80"/>
        <v>2.4852750000000001</v>
      </c>
      <c r="AQ450" s="16">
        <f t="shared" si="81"/>
        <v>9.9411000000000005</v>
      </c>
      <c r="AU450" t="s">
        <v>4083</v>
      </c>
      <c r="AV450" s="18">
        <v>42317</v>
      </c>
      <c r="AW450" t="s">
        <v>4084</v>
      </c>
      <c r="AX450" t="str">
        <f t="shared" si="82"/>
        <v>57119000000122</v>
      </c>
      <c r="AY450" s="17">
        <f t="shared" si="83"/>
        <v>488.86</v>
      </c>
      <c r="AZ450" s="17">
        <f t="shared" si="84"/>
        <v>0</v>
      </c>
      <c r="BB450" t="str">
        <f t="shared" si="85"/>
        <v>09/11/2015;57119000000122;488,86;0,00</v>
      </c>
    </row>
    <row r="451" spans="1:54" x14ac:dyDescent="0.25">
      <c r="A451" t="s">
        <v>26</v>
      </c>
      <c r="B451" t="s">
        <v>3518</v>
      </c>
      <c r="C451">
        <v>42313</v>
      </c>
      <c r="D451" t="s">
        <v>2804</v>
      </c>
      <c r="E451" t="s">
        <v>6979</v>
      </c>
      <c r="F451" t="s">
        <v>29</v>
      </c>
      <c r="G451">
        <v>474.95</v>
      </c>
      <c r="H451">
        <v>474.95</v>
      </c>
      <c r="I451">
        <v>85.49</v>
      </c>
      <c r="J451" t="s">
        <v>30</v>
      </c>
      <c r="K451">
        <v>0</v>
      </c>
      <c r="L451">
        <v>0</v>
      </c>
      <c r="M451" t="s">
        <v>31</v>
      </c>
      <c r="N451">
        <v>452.33</v>
      </c>
      <c r="O451">
        <v>22.62</v>
      </c>
      <c r="P451" t="s">
        <v>2788</v>
      </c>
      <c r="Q451">
        <v>452.33</v>
      </c>
      <c r="R451">
        <v>7.46</v>
      </c>
      <c r="S451" t="s">
        <v>33</v>
      </c>
      <c r="T451">
        <v>452.33</v>
      </c>
      <c r="U451">
        <v>34.380000000000003</v>
      </c>
      <c r="V451" t="s">
        <v>33</v>
      </c>
      <c r="W451" t="s">
        <v>33</v>
      </c>
      <c r="X451" t="s">
        <v>3519</v>
      </c>
      <c r="Y451" t="s">
        <v>337</v>
      </c>
      <c r="Z451" t="s">
        <v>3520</v>
      </c>
      <c r="AA451" t="s">
        <v>3521</v>
      </c>
      <c r="AC451" s="13" t="str">
        <f t="shared" ref="AC451:AC514" si="86">B451</f>
        <v>000167480</v>
      </c>
      <c r="AD451" t="str">
        <f t="shared" ref="AD451:AD514" si="87">TEXT(C451,"dd/mm/aaaa")</f>
        <v>05/11/2015</v>
      </c>
      <c r="AE451" t="str">
        <f t="shared" ref="AE451:AE514" si="88">VLOOKUP(X451*1,AI:AJ,2,FALSE)</f>
        <v>14011603000101</v>
      </c>
      <c r="AF451" s="14">
        <f t="shared" ref="AF451:AF514" si="89">G451*1</f>
        <v>474.95</v>
      </c>
      <c r="AG451">
        <f t="shared" ref="AG451:AG514" si="90">SUMIF(AK:AK,B451,AQ:AQ)</f>
        <v>0.14287050000000001</v>
      </c>
      <c r="AH451">
        <f t="shared" ref="AH451:AH514" si="91">IF(OR(LEFT(TRIM(D451),1)="1",LEFT(TRIM(D451),1)="2",LEFT(TRIM(D451),1)="3"),-1,1)</f>
        <v>1</v>
      </c>
      <c r="AI451" s="16">
        <v>6784024</v>
      </c>
      <c r="AJ451" s="16" t="s">
        <v>7423</v>
      </c>
      <c r="AK451" s="16" t="s">
        <v>3089</v>
      </c>
      <c r="AL451" s="16" t="s">
        <v>3094</v>
      </c>
      <c r="AM451" s="16" t="s">
        <v>7158</v>
      </c>
      <c r="AN451">
        <v>20640</v>
      </c>
      <c r="AO451">
        <f>VLOOKUP(TRIM(AL451),'Parcela Dedutivel'!$A$1:$B$65536,2,FALSE)</f>
        <v>0</v>
      </c>
      <c r="AP451" s="15">
        <f t="shared" ref="AP451:AP514" si="92">IF(ISNA(AO451),0,AO451)</f>
        <v>0</v>
      </c>
      <c r="AQ451" s="16">
        <f t="shared" ref="AQ451:AQ514" si="93">AP451*AN451</f>
        <v>0</v>
      </c>
      <c r="AU451" t="s">
        <v>4091</v>
      </c>
      <c r="AV451" s="18">
        <v>42317</v>
      </c>
      <c r="AW451" t="s">
        <v>4092</v>
      </c>
      <c r="AX451" t="str">
        <f t="shared" ref="AX451:AX514" si="94">VLOOKUP(AW451*1,AI:AJ,2,FALSE)</f>
        <v>03667884002255</v>
      </c>
      <c r="AY451" s="17">
        <f t="shared" ref="AY451:AY514" si="95">SUMIF(AC:AC,AU451,AF:AF)*VLOOKUP(AU451,AC:AH,6,FALSE)</f>
        <v>460.90000000000003</v>
      </c>
      <c r="AZ451" s="17">
        <f t="shared" ref="AZ451:AZ514" si="96">VLOOKUP(AU451,AC:AG,5,FALSE)*VLOOKUP(AU451,AC:AH,6,FALSE)</f>
        <v>0</v>
      </c>
      <c r="BB451" t="str">
        <f t="shared" ref="BB451:BB514" si="97">TEXT(AV451,"dd/mm/aaaa")&amp;";"&amp;AX451&amp;";"&amp;TEXT(AY451,"0,00")&amp;";"&amp;TEXT(AZ451,"0,00")</f>
        <v>09/11/2015;03667884002255;460,90;0,00</v>
      </c>
    </row>
    <row r="452" spans="1:54" x14ac:dyDescent="0.25">
      <c r="A452" t="s">
        <v>26</v>
      </c>
      <c r="B452" t="s">
        <v>3522</v>
      </c>
      <c r="C452">
        <v>42313</v>
      </c>
      <c r="D452" t="s">
        <v>2787</v>
      </c>
      <c r="E452" t="s">
        <v>6979</v>
      </c>
      <c r="F452" t="s">
        <v>29</v>
      </c>
      <c r="G452">
        <v>209.10000000000002</v>
      </c>
      <c r="H452">
        <v>181.83</v>
      </c>
      <c r="I452">
        <v>32.730000000000004</v>
      </c>
      <c r="J452" t="s">
        <v>61</v>
      </c>
      <c r="K452">
        <v>0</v>
      </c>
      <c r="L452">
        <v>0</v>
      </c>
      <c r="M452" t="s">
        <v>31</v>
      </c>
      <c r="N452">
        <v>181.83</v>
      </c>
      <c r="O452">
        <v>27.27</v>
      </c>
      <c r="P452" t="s">
        <v>2788</v>
      </c>
      <c r="Q452">
        <v>181.83</v>
      </c>
      <c r="R452">
        <v>3</v>
      </c>
      <c r="S452" t="s">
        <v>33</v>
      </c>
      <c r="T452">
        <v>181.83</v>
      </c>
      <c r="U452">
        <v>13.82</v>
      </c>
      <c r="V452" t="s">
        <v>33</v>
      </c>
      <c r="W452" t="s">
        <v>33</v>
      </c>
      <c r="X452" t="s">
        <v>641</v>
      </c>
      <c r="Y452" t="s">
        <v>91</v>
      </c>
      <c r="Z452" t="s">
        <v>124</v>
      </c>
      <c r="AA452" t="s">
        <v>125</v>
      </c>
      <c r="AC452" s="13" t="str">
        <f t="shared" si="86"/>
        <v>000167481</v>
      </c>
      <c r="AD452" t="str">
        <f t="shared" si="87"/>
        <v>05/11/2015</v>
      </c>
      <c r="AE452" t="str">
        <f t="shared" si="88"/>
        <v>59578948000414</v>
      </c>
      <c r="AF452" s="14">
        <f t="shared" si="89"/>
        <v>209.10000000000002</v>
      </c>
      <c r="AG452">
        <f t="shared" si="90"/>
        <v>0</v>
      </c>
      <c r="AH452">
        <f t="shared" si="91"/>
        <v>1</v>
      </c>
      <c r="AI452" s="16">
        <v>6784024</v>
      </c>
      <c r="AJ452" s="16" t="s">
        <v>7423</v>
      </c>
      <c r="AK452" s="16" t="s">
        <v>3089</v>
      </c>
      <c r="AL452" s="16" t="s">
        <v>3092</v>
      </c>
      <c r="AM452" s="16" t="s">
        <v>7438</v>
      </c>
      <c r="AN452">
        <v>15600</v>
      </c>
      <c r="AO452">
        <f>VLOOKUP(TRIM(AL452),'Parcela Dedutivel'!$A$1:$B$65536,2,FALSE)</f>
        <v>0</v>
      </c>
      <c r="AP452" s="15">
        <f t="shared" si="92"/>
        <v>0</v>
      </c>
      <c r="AQ452" s="16">
        <f t="shared" si="93"/>
        <v>0</v>
      </c>
      <c r="AU452" t="s">
        <v>4093</v>
      </c>
      <c r="AV452" s="18">
        <v>42317</v>
      </c>
      <c r="AW452" t="s">
        <v>4094</v>
      </c>
      <c r="AX452" t="str">
        <f t="shared" si="94"/>
        <v>92664028002608</v>
      </c>
      <c r="AY452" s="17">
        <f t="shared" si="95"/>
        <v>356.52000000000004</v>
      </c>
      <c r="AZ452" s="17">
        <f t="shared" si="96"/>
        <v>0</v>
      </c>
      <c r="BB452" t="str">
        <f t="shared" si="97"/>
        <v>09/11/2015;92664028002608;356,52;0,00</v>
      </c>
    </row>
    <row r="453" spans="1:54" x14ac:dyDescent="0.25">
      <c r="A453" t="s">
        <v>26</v>
      </c>
      <c r="B453" t="s">
        <v>3523</v>
      </c>
      <c r="C453">
        <v>42313</v>
      </c>
      <c r="D453" t="s">
        <v>2804</v>
      </c>
      <c r="E453" t="s">
        <v>6979</v>
      </c>
      <c r="F453" t="s">
        <v>29</v>
      </c>
      <c r="G453">
        <v>310.15999999999997</v>
      </c>
      <c r="H453">
        <v>269.7</v>
      </c>
      <c r="I453">
        <v>48.550000000000004</v>
      </c>
      <c r="J453" t="s">
        <v>307</v>
      </c>
      <c r="K453">
        <v>0</v>
      </c>
      <c r="L453">
        <v>0</v>
      </c>
      <c r="M453" t="s">
        <v>31</v>
      </c>
      <c r="N453">
        <v>269.7</v>
      </c>
      <c r="O453">
        <v>40.46</v>
      </c>
      <c r="P453" t="s">
        <v>2788</v>
      </c>
      <c r="Q453">
        <v>269.7</v>
      </c>
      <c r="R453">
        <v>4.45</v>
      </c>
      <c r="S453" t="s">
        <v>33</v>
      </c>
      <c r="T453">
        <v>269.7</v>
      </c>
      <c r="U453">
        <v>20.5</v>
      </c>
      <c r="V453" t="s">
        <v>33</v>
      </c>
      <c r="W453" t="s">
        <v>33</v>
      </c>
      <c r="X453" t="s">
        <v>244</v>
      </c>
      <c r="Y453" t="s">
        <v>3383</v>
      </c>
      <c r="Z453" t="s">
        <v>3384</v>
      </c>
      <c r="AA453" t="s">
        <v>3385</v>
      </c>
      <c r="AC453" s="13" t="str">
        <f t="shared" si="86"/>
        <v>000167482</v>
      </c>
      <c r="AD453" t="str">
        <f t="shared" si="87"/>
        <v>05/11/2015</v>
      </c>
      <c r="AE453" t="str">
        <f t="shared" si="88"/>
        <v>46044053002906</v>
      </c>
      <c r="AF453" s="14">
        <f t="shared" si="89"/>
        <v>310.15999999999997</v>
      </c>
      <c r="AG453">
        <f t="shared" si="90"/>
        <v>24.71</v>
      </c>
      <c r="AH453">
        <f t="shared" si="91"/>
        <v>1</v>
      </c>
      <c r="AI453" s="16">
        <v>6784024</v>
      </c>
      <c r="AJ453" s="16" t="s">
        <v>7423</v>
      </c>
      <c r="AK453" s="16" t="s">
        <v>3089</v>
      </c>
      <c r="AL453" s="16" t="s">
        <v>3090</v>
      </c>
      <c r="AM453" s="16" t="s">
        <v>7438</v>
      </c>
      <c r="AN453">
        <v>6000</v>
      </c>
      <c r="AO453">
        <f>VLOOKUP(TRIM(AL453),'Parcela Dedutivel'!$A$1:$B$65536,2,FALSE)</f>
        <v>0</v>
      </c>
      <c r="AP453" s="15">
        <f t="shared" si="92"/>
        <v>0</v>
      </c>
      <c r="AQ453" s="16">
        <f t="shared" si="93"/>
        <v>0</v>
      </c>
      <c r="AU453" t="s">
        <v>4095</v>
      </c>
      <c r="AV453" s="18">
        <v>42317</v>
      </c>
      <c r="AW453" t="s">
        <v>1384</v>
      </c>
      <c r="AX453" t="str">
        <f t="shared" si="94"/>
        <v>96195615000190</v>
      </c>
      <c r="AY453" s="17">
        <f t="shared" si="95"/>
        <v>1673.33</v>
      </c>
      <c r="AZ453" s="17">
        <f t="shared" si="96"/>
        <v>0</v>
      </c>
      <c r="BB453" t="str">
        <f t="shared" si="97"/>
        <v>09/11/2015;96195615000190;1673,33;0,00</v>
      </c>
    </row>
    <row r="454" spans="1:54" x14ac:dyDescent="0.25">
      <c r="A454" t="s">
        <v>26</v>
      </c>
      <c r="B454" t="s">
        <v>3523</v>
      </c>
      <c r="C454">
        <v>42313</v>
      </c>
      <c r="D454" t="s">
        <v>2787</v>
      </c>
      <c r="E454" t="s">
        <v>6979</v>
      </c>
      <c r="F454" t="s">
        <v>29</v>
      </c>
      <c r="G454">
        <v>1469.1599999999999</v>
      </c>
      <c r="H454">
        <v>1277.53</v>
      </c>
      <c r="I454">
        <v>229.96</v>
      </c>
      <c r="J454" t="s">
        <v>61</v>
      </c>
      <c r="K454">
        <v>0</v>
      </c>
      <c r="L454">
        <v>0</v>
      </c>
      <c r="M454" t="s">
        <v>31</v>
      </c>
      <c r="N454">
        <v>1277.53</v>
      </c>
      <c r="O454">
        <v>191.63</v>
      </c>
      <c r="P454" t="s">
        <v>2788</v>
      </c>
      <c r="Q454">
        <v>1277.53</v>
      </c>
      <c r="R454">
        <v>21.080000000000002</v>
      </c>
      <c r="S454" t="s">
        <v>33</v>
      </c>
      <c r="T454">
        <v>1277.53</v>
      </c>
      <c r="U454">
        <v>97.09</v>
      </c>
      <c r="V454" t="s">
        <v>33</v>
      </c>
      <c r="W454" t="s">
        <v>33</v>
      </c>
      <c r="X454" t="s">
        <v>244</v>
      </c>
      <c r="Y454" t="s">
        <v>44</v>
      </c>
      <c r="Z454" t="s">
        <v>1764</v>
      </c>
      <c r="AA454" t="s">
        <v>1765</v>
      </c>
      <c r="AC454" s="13" t="str">
        <f t="shared" si="86"/>
        <v>000167482</v>
      </c>
      <c r="AD454" t="str">
        <f t="shared" si="87"/>
        <v>05/11/2015</v>
      </c>
      <c r="AE454" t="str">
        <f t="shared" si="88"/>
        <v>46044053002906</v>
      </c>
      <c r="AF454" s="14">
        <f t="shared" si="89"/>
        <v>1469.1599999999999</v>
      </c>
      <c r="AG454">
        <f t="shared" si="90"/>
        <v>24.71</v>
      </c>
      <c r="AH454">
        <f t="shared" si="91"/>
        <v>1</v>
      </c>
      <c r="AI454" s="16">
        <v>6784024</v>
      </c>
      <c r="AJ454" s="16" t="s">
        <v>7423</v>
      </c>
      <c r="AK454" s="16" t="s">
        <v>3089</v>
      </c>
      <c r="AL454" s="16" t="s">
        <v>373</v>
      </c>
      <c r="AM454" s="16" t="s">
        <v>7143</v>
      </c>
      <c r="AN454">
        <v>10</v>
      </c>
      <c r="AO454" t="e">
        <f>VLOOKUP(TRIM(AL454),'Parcela Dedutivel'!$A$1:$B$65536,2,FALSE)</f>
        <v>#N/A</v>
      </c>
      <c r="AP454" s="15">
        <f t="shared" si="92"/>
        <v>0</v>
      </c>
      <c r="AQ454" s="16">
        <f t="shared" si="93"/>
        <v>0</v>
      </c>
      <c r="AU454" t="s">
        <v>4098</v>
      </c>
      <c r="AV454" s="18">
        <v>42317</v>
      </c>
      <c r="AW454" t="s">
        <v>4099</v>
      </c>
      <c r="AX454" t="str">
        <f t="shared" si="94"/>
        <v>23502474000137</v>
      </c>
      <c r="AY454" s="17">
        <f t="shared" si="95"/>
        <v>2204.4500000000003</v>
      </c>
      <c r="AZ454" s="17">
        <f t="shared" si="96"/>
        <v>0</v>
      </c>
      <c r="BB454" t="str">
        <f t="shared" si="97"/>
        <v>09/11/2015;23502474000137;2204,45;0,00</v>
      </c>
    </row>
    <row r="455" spans="1:54" x14ac:dyDescent="0.25">
      <c r="A455" t="s">
        <v>26</v>
      </c>
      <c r="B455" t="s">
        <v>3523</v>
      </c>
      <c r="C455">
        <v>42313</v>
      </c>
      <c r="D455" t="s">
        <v>2787</v>
      </c>
      <c r="E455" t="s">
        <v>6979</v>
      </c>
      <c r="F455" t="s">
        <v>29</v>
      </c>
      <c r="G455">
        <v>4963.9799999999996</v>
      </c>
      <c r="H455">
        <v>4512.71</v>
      </c>
      <c r="I455">
        <v>812.29</v>
      </c>
      <c r="J455" t="s">
        <v>61</v>
      </c>
      <c r="K455">
        <v>0</v>
      </c>
      <c r="L455">
        <v>0</v>
      </c>
      <c r="M455" t="s">
        <v>31</v>
      </c>
      <c r="N455">
        <v>4512.71</v>
      </c>
      <c r="O455">
        <v>451.27</v>
      </c>
      <c r="P455" t="s">
        <v>2788</v>
      </c>
      <c r="Q455">
        <v>4512.71</v>
      </c>
      <c r="R455">
        <v>74.460000000000008</v>
      </c>
      <c r="S455" t="s">
        <v>33</v>
      </c>
      <c r="T455">
        <v>4512.71</v>
      </c>
      <c r="U455">
        <v>342.97</v>
      </c>
      <c r="V455" t="s">
        <v>33</v>
      </c>
      <c r="W455" t="s">
        <v>33</v>
      </c>
      <c r="X455" t="s">
        <v>244</v>
      </c>
      <c r="Y455" t="s">
        <v>78</v>
      </c>
      <c r="Z455" t="s">
        <v>3524</v>
      </c>
      <c r="AA455" t="s">
        <v>3525</v>
      </c>
      <c r="AC455" s="13" t="str">
        <f t="shared" si="86"/>
        <v>000167482</v>
      </c>
      <c r="AD455" t="str">
        <f t="shared" si="87"/>
        <v>05/11/2015</v>
      </c>
      <c r="AE455" t="str">
        <f t="shared" si="88"/>
        <v>46044053002906</v>
      </c>
      <c r="AF455" s="14">
        <f t="shared" si="89"/>
        <v>4963.9799999999996</v>
      </c>
      <c r="AG455">
        <f t="shared" si="90"/>
        <v>24.71</v>
      </c>
      <c r="AH455">
        <f t="shared" si="91"/>
        <v>1</v>
      </c>
      <c r="AI455" s="16">
        <v>6811371</v>
      </c>
      <c r="AJ455" s="16" t="s">
        <v>7404</v>
      </c>
      <c r="AK455" s="16" t="s">
        <v>3096</v>
      </c>
      <c r="AL455" s="16" t="s">
        <v>2906</v>
      </c>
      <c r="AM455" s="16" t="s">
        <v>7143</v>
      </c>
      <c r="AN455">
        <v>2715</v>
      </c>
      <c r="AO455" t="e">
        <f>VLOOKUP(TRIM(AL455),'Parcela Dedutivel'!$A$1:$B$65536,2,FALSE)</f>
        <v>#N/A</v>
      </c>
      <c r="AP455" s="15">
        <f t="shared" si="92"/>
        <v>0</v>
      </c>
      <c r="AQ455" s="16">
        <f t="shared" si="93"/>
        <v>0</v>
      </c>
      <c r="AU455" t="s">
        <v>4100</v>
      </c>
      <c r="AV455" s="18">
        <v>42317</v>
      </c>
      <c r="AW455" t="s">
        <v>244</v>
      </c>
      <c r="AX455" t="str">
        <f t="shared" si="94"/>
        <v>46044053002906</v>
      </c>
      <c r="AY455" s="17">
        <f t="shared" si="95"/>
        <v>6449.04</v>
      </c>
      <c r="AZ455" s="17">
        <f t="shared" si="96"/>
        <v>0</v>
      </c>
      <c r="BB455" t="str">
        <f t="shared" si="97"/>
        <v>09/11/2015;46044053002906;6449,04;0,00</v>
      </c>
    </row>
    <row r="456" spans="1:54" x14ac:dyDescent="0.25">
      <c r="A456" t="s">
        <v>26</v>
      </c>
      <c r="B456" t="s">
        <v>3523</v>
      </c>
      <c r="C456">
        <v>42313</v>
      </c>
      <c r="D456" t="s">
        <v>2787</v>
      </c>
      <c r="E456" t="s">
        <v>6979</v>
      </c>
      <c r="F456" t="s">
        <v>29</v>
      </c>
      <c r="G456">
        <v>1113.5500000000002</v>
      </c>
      <c r="H456">
        <v>968.30000000000007</v>
      </c>
      <c r="I456">
        <v>174.29</v>
      </c>
      <c r="J456" t="s">
        <v>61</v>
      </c>
      <c r="K456">
        <v>0</v>
      </c>
      <c r="L456">
        <v>0</v>
      </c>
      <c r="M456" t="s">
        <v>31</v>
      </c>
      <c r="N456">
        <v>968.30000000000007</v>
      </c>
      <c r="O456">
        <v>145.25</v>
      </c>
      <c r="P456" t="s">
        <v>2788</v>
      </c>
      <c r="Q456">
        <v>968.30000000000007</v>
      </c>
      <c r="R456">
        <v>15.98</v>
      </c>
      <c r="S456" t="s">
        <v>33</v>
      </c>
      <c r="T456">
        <v>968.30000000000007</v>
      </c>
      <c r="U456">
        <v>73.59</v>
      </c>
      <c r="V456" t="s">
        <v>33</v>
      </c>
      <c r="W456" t="s">
        <v>33</v>
      </c>
      <c r="X456" t="s">
        <v>244</v>
      </c>
      <c r="Y456" t="s">
        <v>44</v>
      </c>
      <c r="Z456" t="s">
        <v>3526</v>
      </c>
      <c r="AA456" t="s">
        <v>3527</v>
      </c>
      <c r="AC456" s="13" t="str">
        <f t="shared" si="86"/>
        <v>000167482</v>
      </c>
      <c r="AD456" t="str">
        <f t="shared" si="87"/>
        <v>05/11/2015</v>
      </c>
      <c r="AE456" t="str">
        <f t="shared" si="88"/>
        <v>46044053002906</v>
      </c>
      <c r="AF456" s="14">
        <f t="shared" si="89"/>
        <v>1113.5500000000002</v>
      </c>
      <c r="AG456">
        <f t="shared" si="90"/>
        <v>24.71</v>
      </c>
      <c r="AH456">
        <f t="shared" si="91"/>
        <v>1</v>
      </c>
      <c r="AI456" s="16">
        <v>6784026</v>
      </c>
      <c r="AJ456" s="16" t="s">
        <v>7439</v>
      </c>
      <c r="AK456" s="16" t="s">
        <v>3097</v>
      </c>
      <c r="AL456" s="16" t="s">
        <v>280</v>
      </c>
      <c r="AM456" s="16" t="s">
        <v>7143</v>
      </c>
      <c r="AN456">
        <v>8</v>
      </c>
      <c r="AO456" t="e">
        <f>VLOOKUP(TRIM(AL456),'Parcela Dedutivel'!$A$1:$B$65536,2,FALSE)</f>
        <v>#N/A</v>
      </c>
      <c r="AP456" s="15">
        <f t="shared" si="92"/>
        <v>0</v>
      </c>
      <c r="AQ456" s="16">
        <f t="shared" si="93"/>
        <v>0</v>
      </c>
      <c r="AU456" t="s">
        <v>4113</v>
      </c>
      <c r="AV456" s="18">
        <v>42317</v>
      </c>
      <c r="AW456" t="s">
        <v>2426</v>
      </c>
      <c r="AX456" t="str">
        <f t="shared" si="94"/>
        <v>88309620000662</v>
      </c>
      <c r="AY456" s="17">
        <f t="shared" si="95"/>
        <v>2452.2600000000002</v>
      </c>
      <c r="AZ456" s="17">
        <f t="shared" si="96"/>
        <v>0</v>
      </c>
      <c r="BB456" t="str">
        <f t="shared" si="97"/>
        <v>09/11/2015;88309620000662;2452,26;0,00</v>
      </c>
    </row>
    <row r="457" spans="1:54" x14ac:dyDescent="0.25">
      <c r="A457" t="s">
        <v>26</v>
      </c>
      <c r="B457" t="s">
        <v>3523</v>
      </c>
      <c r="C457">
        <v>42313</v>
      </c>
      <c r="D457" t="s">
        <v>2787</v>
      </c>
      <c r="E457" t="s">
        <v>6979</v>
      </c>
      <c r="F457" t="s">
        <v>29</v>
      </c>
      <c r="G457">
        <v>556.43000000000006</v>
      </c>
      <c r="H457">
        <v>483.85</v>
      </c>
      <c r="I457">
        <v>87.09</v>
      </c>
      <c r="J457" t="s">
        <v>61</v>
      </c>
      <c r="K457">
        <v>0</v>
      </c>
      <c r="L457">
        <v>0</v>
      </c>
      <c r="M457" t="s">
        <v>31</v>
      </c>
      <c r="N457">
        <v>483.85</v>
      </c>
      <c r="O457">
        <v>72.58</v>
      </c>
      <c r="P457" t="s">
        <v>2788</v>
      </c>
      <c r="Q457">
        <v>483.85</v>
      </c>
      <c r="R457">
        <v>7.98</v>
      </c>
      <c r="S457" t="s">
        <v>33</v>
      </c>
      <c r="T457">
        <v>483.85</v>
      </c>
      <c r="U457">
        <v>36.770000000000003</v>
      </c>
      <c r="V457" t="s">
        <v>33</v>
      </c>
      <c r="W457" t="s">
        <v>33</v>
      </c>
      <c r="X457" t="s">
        <v>244</v>
      </c>
      <c r="Y457" t="s">
        <v>44</v>
      </c>
      <c r="Z457" t="s">
        <v>76</v>
      </c>
      <c r="AA457" t="s">
        <v>77</v>
      </c>
      <c r="AC457" s="13" t="str">
        <f t="shared" si="86"/>
        <v>000167482</v>
      </c>
      <c r="AD457" t="str">
        <f t="shared" si="87"/>
        <v>05/11/2015</v>
      </c>
      <c r="AE457" t="str">
        <f t="shared" si="88"/>
        <v>46044053002906</v>
      </c>
      <c r="AF457" s="14">
        <f t="shared" si="89"/>
        <v>556.43000000000006</v>
      </c>
      <c r="AG457">
        <f t="shared" si="90"/>
        <v>24.71</v>
      </c>
      <c r="AH457">
        <f t="shared" si="91"/>
        <v>1</v>
      </c>
      <c r="AI457" s="16">
        <v>6784026</v>
      </c>
      <c r="AJ457" s="16" t="s">
        <v>7439</v>
      </c>
      <c r="AK457" s="16" t="s">
        <v>3097</v>
      </c>
      <c r="AL457" s="16" t="s">
        <v>706</v>
      </c>
      <c r="AM457" s="16" t="s">
        <v>7143</v>
      </c>
      <c r="AN457">
        <v>7</v>
      </c>
      <c r="AO457" t="e">
        <f>VLOOKUP(TRIM(AL457),'Parcela Dedutivel'!$A$1:$B$65536,2,FALSE)</f>
        <v>#N/A</v>
      </c>
      <c r="AP457" s="15">
        <f t="shared" si="92"/>
        <v>0</v>
      </c>
      <c r="AQ457" s="16">
        <f t="shared" si="93"/>
        <v>0</v>
      </c>
      <c r="AU457" t="s">
        <v>4114</v>
      </c>
      <c r="AV457" s="18">
        <v>42317</v>
      </c>
      <c r="AW457" t="s">
        <v>4115</v>
      </c>
      <c r="AX457" t="str">
        <f t="shared" si="94"/>
        <v>76518836002198</v>
      </c>
      <c r="AY457" s="17">
        <f t="shared" si="95"/>
        <v>1027.4100000000001</v>
      </c>
      <c r="AZ457" s="17">
        <f t="shared" si="96"/>
        <v>0</v>
      </c>
      <c r="BB457" t="str">
        <f t="shared" si="97"/>
        <v>09/11/2015;76518836002198;1027,41;0,00</v>
      </c>
    </row>
    <row r="458" spans="1:54" x14ac:dyDescent="0.25">
      <c r="A458" t="s">
        <v>26</v>
      </c>
      <c r="B458" t="s">
        <v>3523</v>
      </c>
      <c r="C458">
        <v>42313</v>
      </c>
      <c r="D458" t="s">
        <v>2787</v>
      </c>
      <c r="E458" t="s">
        <v>6979</v>
      </c>
      <c r="F458" t="s">
        <v>29</v>
      </c>
      <c r="G458">
        <v>151.23999999999998</v>
      </c>
      <c r="H458">
        <v>131.51</v>
      </c>
      <c r="I458">
        <v>23.67</v>
      </c>
      <c r="J458" t="s">
        <v>61</v>
      </c>
      <c r="K458">
        <v>0</v>
      </c>
      <c r="L458">
        <v>0</v>
      </c>
      <c r="M458" t="s">
        <v>31</v>
      </c>
      <c r="N458">
        <v>131.51</v>
      </c>
      <c r="O458">
        <v>19.73</v>
      </c>
      <c r="P458" t="s">
        <v>2788</v>
      </c>
      <c r="Q458">
        <v>131.51</v>
      </c>
      <c r="R458">
        <v>2.17</v>
      </c>
      <c r="S458" t="s">
        <v>33</v>
      </c>
      <c r="T458">
        <v>131.51</v>
      </c>
      <c r="U458">
        <v>9.99</v>
      </c>
      <c r="V458" t="s">
        <v>33</v>
      </c>
      <c r="W458" t="s">
        <v>33</v>
      </c>
      <c r="X458" t="s">
        <v>244</v>
      </c>
      <c r="Y458" t="s">
        <v>44</v>
      </c>
      <c r="Z458" t="s">
        <v>3421</v>
      </c>
      <c r="AA458" t="s">
        <v>3528</v>
      </c>
      <c r="AC458" s="13" t="str">
        <f t="shared" si="86"/>
        <v>000167482</v>
      </c>
      <c r="AD458" t="str">
        <f t="shared" si="87"/>
        <v>05/11/2015</v>
      </c>
      <c r="AE458" t="str">
        <f t="shared" si="88"/>
        <v>46044053002906</v>
      </c>
      <c r="AF458" s="14">
        <f t="shared" si="89"/>
        <v>151.23999999999998</v>
      </c>
      <c r="AG458">
        <f t="shared" si="90"/>
        <v>24.71</v>
      </c>
      <c r="AH458">
        <f t="shared" si="91"/>
        <v>1</v>
      </c>
      <c r="AI458" s="16">
        <v>6784026</v>
      </c>
      <c r="AJ458" s="16" t="s">
        <v>7439</v>
      </c>
      <c r="AK458" s="16" t="s">
        <v>3097</v>
      </c>
      <c r="AL458" s="16" t="s">
        <v>3094</v>
      </c>
      <c r="AM458" s="16" t="s">
        <v>7158</v>
      </c>
      <c r="AN458">
        <v>20640</v>
      </c>
      <c r="AO458">
        <f>VLOOKUP(TRIM(AL458),'Parcela Dedutivel'!$A$1:$B$65536,2,FALSE)</f>
        <v>0</v>
      </c>
      <c r="AP458" s="15">
        <f t="shared" si="92"/>
        <v>0</v>
      </c>
      <c r="AQ458" s="16">
        <f t="shared" si="93"/>
        <v>0</v>
      </c>
      <c r="AU458" t="s">
        <v>4116</v>
      </c>
      <c r="AV458" s="18">
        <v>42317</v>
      </c>
      <c r="AW458" t="s">
        <v>4117</v>
      </c>
      <c r="AX458" t="str">
        <f t="shared" si="94"/>
        <v>05553211000175</v>
      </c>
      <c r="AY458" s="17">
        <f t="shared" si="95"/>
        <v>1318.0600000000002</v>
      </c>
      <c r="AZ458" s="17">
        <f t="shared" si="96"/>
        <v>0</v>
      </c>
      <c r="BB458" t="str">
        <f t="shared" si="97"/>
        <v>09/11/2015;05553211000175;1318,06;0,00</v>
      </c>
    </row>
    <row r="459" spans="1:54" x14ac:dyDescent="0.25">
      <c r="A459" t="s">
        <v>26</v>
      </c>
      <c r="B459" t="s">
        <v>3523</v>
      </c>
      <c r="C459">
        <v>42313</v>
      </c>
      <c r="D459" t="s">
        <v>2787</v>
      </c>
      <c r="E459" t="s">
        <v>6979</v>
      </c>
      <c r="F459" t="s">
        <v>29</v>
      </c>
      <c r="G459">
        <v>663.44999999999993</v>
      </c>
      <c r="H459">
        <v>576.91</v>
      </c>
      <c r="I459">
        <v>103.84</v>
      </c>
      <c r="J459" t="s">
        <v>61</v>
      </c>
      <c r="K459">
        <v>0</v>
      </c>
      <c r="L459">
        <v>0</v>
      </c>
      <c r="M459" t="s">
        <v>31</v>
      </c>
      <c r="N459">
        <v>576.91</v>
      </c>
      <c r="O459">
        <v>86.54</v>
      </c>
      <c r="P459" t="s">
        <v>2788</v>
      </c>
      <c r="Q459">
        <v>576.91</v>
      </c>
      <c r="R459">
        <v>9.52</v>
      </c>
      <c r="S459" t="s">
        <v>33</v>
      </c>
      <c r="T459">
        <v>576.91</v>
      </c>
      <c r="U459">
        <v>43.85</v>
      </c>
      <c r="V459" t="s">
        <v>33</v>
      </c>
      <c r="W459" t="s">
        <v>33</v>
      </c>
      <c r="X459" t="s">
        <v>244</v>
      </c>
      <c r="Y459" t="s">
        <v>44</v>
      </c>
      <c r="Z459" t="s">
        <v>666</v>
      </c>
      <c r="AA459" t="s">
        <v>667</v>
      </c>
      <c r="AC459" s="13" t="str">
        <f t="shared" si="86"/>
        <v>000167482</v>
      </c>
      <c r="AD459" t="str">
        <f t="shared" si="87"/>
        <v>05/11/2015</v>
      </c>
      <c r="AE459" t="str">
        <f t="shared" si="88"/>
        <v>46044053002906</v>
      </c>
      <c r="AF459" s="14">
        <f t="shared" si="89"/>
        <v>663.44999999999993</v>
      </c>
      <c r="AG459">
        <f t="shared" si="90"/>
        <v>24.71</v>
      </c>
      <c r="AH459">
        <f t="shared" si="91"/>
        <v>1</v>
      </c>
      <c r="AI459" s="16">
        <v>6784026</v>
      </c>
      <c r="AJ459" s="16" t="s">
        <v>7439</v>
      </c>
      <c r="AK459" s="16" t="s">
        <v>3097</v>
      </c>
      <c r="AL459" s="16" t="s">
        <v>3099</v>
      </c>
      <c r="AM459" s="16" t="s">
        <v>7438</v>
      </c>
      <c r="AN459">
        <v>12000</v>
      </c>
      <c r="AO459">
        <f>VLOOKUP(TRIM(AL459),'Parcela Dedutivel'!$A$1:$B$65536,2,FALSE)</f>
        <v>0</v>
      </c>
      <c r="AP459" s="15">
        <f t="shared" si="92"/>
        <v>0</v>
      </c>
      <c r="AQ459" s="16">
        <f t="shared" si="93"/>
        <v>0</v>
      </c>
      <c r="AU459" t="s">
        <v>4118</v>
      </c>
      <c r="AV459" s="18">
        <v>42317</v>
      </c>
      <c r="AW459" t="s">
        <v>641</v>
      </c>
      <c r="AX459" t="str">
        <f t="shared" si="94"/>
        <v>59578948000414</v>
      </c>
      <c r="AY459" s="17">
        <f t="shared" si="95"/>
        <v>966.09000000000015</v>
      </c>
      <c r="AZ459" s="17">
        <f t="shared" si="96"/>
        <v>0</v>
      </c>
      <c r="BB459" t="str">
        <f t="shared" si="97"/>
        <v>09/11/2015;59578948000414;966,09;0,00</v>
      </c>
    </row>
    <row r="460" spans="1:54" x14ac:dyDescent="0.25">
      <c r="A460" t="s">
        <v>26</v>
      </c>
      <c r="B460" t="s">
        <v>3523</v>
      </c>
      <c r="C460">
        <v>42313</v>
      </c>
      <c r="D460" t="s">
        <v>2787</v>
      </c>
      <c r="E460" t="s">
        <v>6979</v>
      </c>
      <c r="F460" t="s">
        <v>29</v>
      </c>
      <c r="G460">
        <v>3207.67</v>
      </c>
      <c r="H460">
        <v>2673.06</v>
      </c>
      <c r="I460">
        <v>481.15000000000003</v>
      </c>
      <c r="J460" t="s">
        <v>61</v>
      </c>
      <c r="K460">
        <v>0</v>
      </c>
      <c r="L460">
        <v>0</v>
      </c>
      <c r="M460" t="s">
        <v>31</v>
      </c>
      <c r="N460">
        <v>2673.06</v>
      </c>
      <c r="O460">
        <v>534.61</v>
      </c>
      <c r="P460" t="s">
        <v>2788</v>
      </c>
      <c r="Q460">
        <v>2673.06</v>
      </c>
      <c r="R460">
        <v>44.11</v>
      </c>
      <c r="S460" t="s">
        <v>33</v>
      </c>
      <c r="T460">
        <v>2673.06</v>
      </c>
      <c r="U460">
        <v>203.15</v>
      </c>
      <c r="V460" t="s">
        <v>33</v>
      </c>
      <c r="W460" t="s">
        <v>33</v>
      </c>
      <c r="X460" t="s">
        <v>244</v>
      </c>
      <c r="Y460" t="s">
        <v>99</v>
      </c>
      <c r="Z460" t="s">
        <v>3235</v>
      </c>
      <c r="AA460" t="s">
        <v>3236</v>
      </c>
      <c r="AC460" s="13" t="str">
        <f t="shared" si="86"/>
        <v>000167482</v>
      </c>
      <c r="AD460" t="str">
        <f t="shared" si="87"/>
        <v>05/11/2015</v>
      </c>
      <c r="AE460" t="str">
        <f t="shared" si="88"/>
        <v>46044053002906</v>
      </c>
      <c r="AF460" s="14">
        <f t="shared" si="89"/>
        <v>3207.67</v>
      </c>
      <c r="AG460">
        <f t="shared" si="90"/>
        <v>24.71</v>
      </c>
      <c r="AH460">
        <f t="shared" si="91"/>
        <v>1</v>
      </c>
      <c r="AI460" s="16">
        <v>6784026</v>
      </c>
      <c r="AJ460" s="16" t="s">
        <v>7439</v>
      </c>
      <c r="AK460" s="16" t="s">
        <v>3097</v>
      </c>
      <c r="AL460" s="16" t="s">
        <v>3092</v>
      </c>
      <c r="AM460" s="16" t="s">
        <v>7438</v>
      </c>
      <c r="AN460">
        <v>7800</v>
      </c>
      <c r="AO460">
        <f>VLOOKUP(TRIM(AL460),'Parcela Dedutivel'!$A$1:$B$65536,2,FALSE)</f>
        <v>0</v>
      </c>
      <c r="AP460" s="15">
        <f t="shared" si="92"/>
        <v>0</v>
      </c>
      <c r="AQ460" s="16">
        <f t="shared" si="93"/>
        <v>0</v>
      </c>
      <c r="AU460" t="s">
        <v>4121</v>
      </c>
      <c r="AV460" s="18">
        <v>42317</v>
      </c>
      <c r="AW460" t="s">
        <v>4122</v>
      </c>
      <c r="AX460" t="str">
        <f t="shared" si="94"/>
        <v>03495216000163</v>
      </c>
      <c r="AY460" s="17">
        <f t="shared" si="95"/>
        <v>214.58</v>
      </c>
      <c r="AZ460" s="17">
        <f t="shared" si="96"/>
        <v>2.1870000000000003</v>
      </c>
      <c r="BB460" t="str">
        <f t="shared" si="97"/>
        <v>09/11/2015;03495216000163;214,58;2,19</v>
      </c>
    </row>
    <row r="461" spans="1:54" x14ac:dyDescent="0.25">
      <c r="A461" t="s">
        <v>26</v>
      </c>
      <c r="B461" t="s">
        <v>3523</v>
      </c>
      <c r="C461">
        <v>42313</v>
      </c>
      <c r="D461" t="s">
        <v>2787</v>
      </c>
      <c r="E461" t="s">
        <v>6979</v>
      </c>
      <c r="F461" t="s">
        <v>29</v>
      </c>
      <c r="G461">
        <v>1156.1600000000001</v>
      </c>
      <c r="H461">
        <v>1005.36</v>
      </c>
      <c r="I461">
        <v>180.96</v>
      </c>
      <c r="J461" t="s">
        <v>61</v>
      </c>
      <c r="K461">
        <v>0</v>
      </c>
      <c r="L461">
        <v>0</v>
      </c>
      <c r="M461" t="s">
        <v>31</v>
      </c>
      <c r="N461">
        <v>1005.36</v>
      </c>
      <c r="O461">
        <v>150.80000000000001</v>
      </c>
      <c r="P461" t="s">
        <v>2788</v>
      </c>
      <c r="Q461">
        <v>1005.36</v>
      </c>
      <c r="R461">
        <v>16.59</v>
      </c>
      <c r="S461" t="s">
        <v>33</v>
      </c>
      <c r="T461">
        <v>1005.36</v>
      </c>
      <c r="U461">
        <v>76.41</v>
      </c>
      <c r="V461" t="s">
        <v>33</v>
      </c>
      <c r="W461" t="s">
        <v>33</v>
      </c>
      <c r="X461" t="s">
        <v>244</v>
      </c>
      <c r="Y461" t="s">
        <v>44</v>
      </c>
      <c r="Z461" t="s">
        <v>3529</v>
      </c>
      <c r="AA461" t="s">
        <v>3530</v>
      </c>
      <c r="AC461" s="13" t="str">
        <f t="shared" si="86"/>
        <v>000167482</v>
      </c>
      <c r="AD461" t="str">
        <f t="shared" si="87"/>
        <v>05/11/2015</v>
      </c>
      <c r="AE461" t="str">
        <f t="shared" si="88"/>
        <v>46044053002906</v>
      </c>
      <c r="AF461" s="14">
        <f t="shared" si="89"/>
        <v>1156.1600000000001</v>
      </c>
      <c r="AG461">
        <f t="shared" si="90"/>
        <v>24.71</v>
      </c>
      <c r="AH461">
        <f t="shared" si="91"/>
        <v>1</v>
      </c>
      <c r="AI461" s="16">
        <v>6784026</v>
      </c>
      <c r="AJ461" s="16" t="s">
        <v>7439</v>
      </c>
      <c r="AK461" s="16" t="s">
        <v>3097</v>
      </c>
      <c r="AL461" s="16" t="s">
        <v>3101</v>
      </c>
      <c r="AM461" s="16" t="s">
        <v>7143</v>
      </c>
      <c r="AN461">
        <v>12000</v>
      </c>
      <c r="AO461">
        <f>VLOOKUP(TRIM(AL461),'Parcela Dedutivel'!$A$1:$B$65536,2,FALSE)</f>
        <v>0</v>
      </c>
      <c r="AP461" s="15">
        <f t="shared" si="92"/>
        <v>0</v>
      </c>
      <c r="AQ461" s="16">
        <f t="shared" si="93"/>
        <v>0</v>
      </c>
      <c r="AU461" t="s">
        <v>4125</v>
      </c>
      <c r="AV461" s="18">
        <v>42317</v>
      </c>
      <c r="AW461" t="s">
        <v>1856</v>
      </c>
      <c r="AX461" t="str">
        <f t="shared" si="94"/>
        <v>54305743001170</v>
      </c>
      <c r="AY461" s="17">
        <f t="shared" si="95"/>
        <v>458.85</v>
      </c>
      <c r="AZ461" s="17">
        <f t="shared" si="96"/>
        <v>0</v>
      </c>
      <c r="BB461" t="str">
        <f t="shared" si="97"/>
        <v>09/11/2015;54305743001170;458,85;0,00</v>
      </c>
    </row>
    <row r="462" spans="1:54" x14ac:dyDescent="0.25">
      <c r="A462" t="s">
        <v>26</v>
      </c>
      <c r="B462" t="s">
        <v>3523</v>
      </c>
      <c r="C462">
        <v>42313</v>
      </c>
      <c r="D462" t="s">
        <v>2787</v>
      </c>
      <c r="E462" t="s">
        <v>6979</v>
      </c>
      <c r="F462" t="s">
        <v>29</v>
      </c>
      <c r="G462">
        <v>1735.67</v>
      </c>
      <c r="H462">
        <v>1509.28</v>
      </c>
      <c r="I462">
        <v>271.67</v>
      </c>
      <c r="J462" t="s">
        <v>61</v>
      </c>
      <c r="K462">
        <v>0</v>
      </c>
      <c r="L462">
        <v>0</v>
      </c>
      <c r="M462" t="s">
        <v>31</v>
      </c>
      <c r="N462">
        <v>1509.28</v>
      </c>
      <c r="O462">
        <v>226.39000000000001</v>
      </c>
      <c r="P462" t="s">
        <v>2788</v>
      </c>
      <c r="Q462">
        <v>1509.28</v>
      </c>
      <c r="R462">
        <v>24.900000000000002</v>
      </c>
      <c r="S462" t="s">
        <v>33</v>
      </c>
      <c r="T462">
        <v>1509.28</v>
      </c>
      <c r="U462">
        <v>114.71000000000001</v>
      </c>
      <c r="V462" t="s">
        <v>33</v>
      </c>
      <c r="W462" t="s">
        <v>33</v>
      </c>
      <c r="X462" t="s">
        <v>244</v>
      </c>
      <c r="Y462" t="s">
        <v>44</v>
      </c>
      <c r="Z462" t="s">
        <v>3379</v>
      </c>
      <c r="AA462" t="s">
        <v>3380</v>
      </c>
      <c r="AC462" s="13" t="str">
        <f t="shared" si="86"/>
        <v>000167482</v>
      </c>
      <c r="AD462" t="str">
        <f t="shared" si="87"/>
        <v>05/11/2015</v>
      </c>
      <c r="AE462" t="str">
        <f t="shared" si="88"/>
        <v>46044053002906</v>
      </c>
      <c r="AF462" s="14">
        <f t="shared" si="89"/>
        <v>1735.67</v>
      </c>
      <c r="AG462">
        <f t="shared" si="90"/>
        <v>24.71</v>
      </c>
      <c r="AH462">
        <f t="shared" si="91"/>
        <v>1</v>
      </c>
      <c r="AI462" s="16">
        <v>6784026</v>
      </c>
      <c r="AJ462" s="16" t="s">
        <v>7439</v>
      </c>
      <c r="AK462" s="16" t="s">
        <v>3097</v>
      </c>
      <c r="AL462" s="16" t="s">
        <v>3103</v>
      </c>
      <c r="AM462" s="16" t="s">
        <v>7438</v>
      </c>
      <c r="AN462">
        <v>5000</v>
      </c>
      <c r="AO462">
        <f>VLOOKUP(TRIM(AL462),'Parcela Dedutivel'!$A$1:$B$65536,2,FALSE)</f>
        <v>0</v>
      </c>
      <c r="AP462" s="15">
        <f t="shared" si="92"/>
        <v>0</v>
      </c>
      <c r="AQ462" s="16">
        <f t="shared" si="93"/>
        <v>0</v>
      </c>
      <c r="AU462" t="s">
        <v>4128</v>
      </c>
      <c r="AV462" s="18">
        <v>42317</v>
      </c>
      <c r="AW462" t="s">
        <v>3234</v>
      </c>
      <c r="AX462" t="str">
        <f t="shared" si="94"/>
        <v>46044053005417</v>
      </c>
      <c r="AY462" s="17">
        <f t="shared" si="95"/>
        <v>3887.45</v>
      </c>
      <c r="AZ462" s="17">
        <f t="shared" si="96"/>
        <v>0</v>
      </c>
      <c r="BB462" t="str">
        <f t="shared" si="97"/>
        <v>09/11/2015;46044053005417;3887,45;0,00</v>
      </c>
    </row>
    <row r="463" spans="1:54" x14ac:dyDescent="0.25">
      <c r="A463" t="s">
        <v>26</v>
      </c>
      <c r="B463" t="s">
        <v>3523</v>
      </c>
      <c r="C463">
        <v>42313</v>
      </c>
      <c r="D463" t="s">
        <v>2787</v>
      </c>
      <c r="E463" t="s">
        <v>6979</v>
      </c>
      <c r="F463" t="s">
        <v>29</v>
      </c>
      <c r="G463">
        <v>1049.94</v>
      </c>
      <c r="H463">
        <v>912.99</v>
      </c>
      <c r="I463">
        <v>164.34</v>
      </c>
      <c r="J463" t="s">
        <v>61</v>
      </c>
      <c r="K463">
        <v>0</v>
      </c>
      <c r="L463">
        <v>0</v>
      </c>
      <c r="M463" t="s">
        <v>31</v>
      </c>
      <c r="N463">
        <v>912.99</v>
      </c>
      <c r="O463">
        <v>136.95000000000002</v>
      </c>
      <c r="P463" t="s">
        <v>2788</v>
      </c>
      <c r="Q463">
        <v>912.99</v>
      </c>
      <c r="R463">
        <v>15.06</v>
      </c>
      <c r="S463" t="s">
        <v>33</v>
      </c>
      <c r="T463">
        <v>912.99</v>
      </c>
      <c r="U463">
        <v>69.39</v>
      </c>
      <c r="V463" t="s">
        <v>33</v>
      </c>
      <c r="W463" t="s">
        <v>33</v>
      </c>
      <c r="X463" t="s">
        <v>244</v>
      </c>
      <c r="Y463" t="s">
        <v>44</v>
      </c>
      <c r="Z463" t="s">
        <v>3531</v>
      </c>
      <c r="AA463" t="s">
        <v>3532</v>
      </c>
      <c r="AC463" s="13" t="str">
        <f t="shared" si="86"/>
        <v>000167482</v>
      </c>
      <c r="AD463" t="str">
        <f t="shared" si="87"/>
        <v>05/11/2015</v>
      </c>
      <c r="AE463" t="str">
        <f t="shared" si="88"/>
        <v>46044053002906</v>
      </c>
      <c r="AF463" s="14">
        <f t="shared" si="89"/>
        <v>1049.94</v>
      </c>
      <c r="AG463">
        <f t="shared" si="90"/>
        <v>24.71</v>
      </c>
      <c r="AH463">
        <f t="shared" si="91"/>
        <v>1</v>
      </c>
      <c r="AI463" s="16">
        <v>6784026</v>
      </c>
      <c r="AJ463" s="16" t="s">
        <v>7439</v>
      </c>
      <c r="AK463" s="16" t="s">
        <v>3097</v>
      </c>
      <c r="AL463" s="16" t="s">
        <v>3090</v>
      </c>
      <c r="AM463" s="16" t="s">
        <v>7438</v>
      </c>
      <c r="AN463">
        <v>13500</v>
      </c>
      <c r="AO463">
        <f>VLOOKUP(TRIM(AL463),'Parcela Dedutivel'!$A$1:$B$65536,2,FALSE)</f>
        <v>0</v>
      </c>
      <c r="AP463" s="15">
        <f t="shared" si="92"/>
        <v>0</v>
      </c>
      <c r="AQ463" s="16">
        <f t="shared" si="93"/>
        <v>0</v>
      </c>
      <c r="AU463" t="s">
        <v>4135</v>
      </c>
      <c r="AV463" s="18">
        <v>42317</v>
      </c>
      <c r="AW463" t="s">
        <v>4136</v>
      </c>
      <c r="AX463" t="str">
        <f t="shared" si="94"/>
        <v>57489403000163</v>
      </c>
      <c r="AY463" s="17">
        <f t="shared" si="95"/>
        <v>2371.2600000000002</v>
      </c>
      <c r="AZ463" s="17">
        <f t="shared" si="96"/>
        <v>0</v>
      </c>
      <c r="BB463" t="str">
        <f t="shared" si="97"/>
        <v>09/11/2015;57489403000163;2371,26;0,00</v>
      </c>
    </row>
    <row r="464" spans="1:54" x14ac:dyDescent="0.25">
      <c r="A464" t="s">
        <v>26</v>
      </c>
      <c r="B464" t="s">
        <v>3533</v>
      </c>
      <c r="C464">
        <v>42313</v>
      </c>
      <c r="D464" t="s">
        <v>2787</v>
      </c>
      <c r="E464" t="s">
        <v>6979</v>
      </c>
      <c r="F464" t="s">
        <v>29</v>
      </c>
      <c r="G464">
        <v>414.54</v>
      </c>
      <c r="H464">
        <v>360.47</v>
      </c>
      <c r="I464">
        <v>64.88</v>
      </c>
      <c r="J464" t="s">
        <v>61</v>
      </c>
      <c r="K464">
        <v>0</v>
      </c>
      <c r="L464">
        <v>0</v>
      </c>
      <c r="M464" t="s">
        <v>31</v>
      </c>
      <c r="N464">
        <v>360.47</v>
      </c>
      <c r="O464">
        <v>54.07</v>
      </c>
      <c r="P464" t="s">
        <v>2788</v>
      </c>
      <c r="Q464">
        <v>360.47</v>
      </c>
      <c r="R464">
        <v>5.95</v>
      </c>
      <c r="S464" t="s">
        <v>33</v>
      </c>
      <c r="T464">
        <v>360.47</v>
      </c>
      <c r="U464">
        <v>27.400000000000002</v>
      </c>
      <c r="V464" t="s">
        <v>33</v>
      </c>
      <c r="W464" t="s">
        <v>33</v>
      </c>
      <c r="X464" t="s">
        <v>3534</v>
      </c>
      <c r="Y464" t="s">
        <v>44</v>
      </c>
      <c r="Z464" t="s">
        <v>3535</v>
      </c>
      <c r="AA464" t="s">
        <v>3536</v>
      </c>
      <c r="AC464" s="13" t="str">
        <f t="shared" si="86"/>
        <v>000167483</v>
      </c>
      <c r="AD464" t="str">
        <f t="shared" si="87"/>
        <v>05/11/2015</v>
      </c>
      <c r="AE464" t="str">
        <f t="shared" si="88"/>
        <v>86720729000158</v>
      </c>
      <c r="AF464" s="14">
        <f t="shared" si="89"/>
        <v>414.54</v>
      </c>
      <c r="AG464">
        <f t="shared" si="90"/>
        <v>0</v>
      </c>
      <c r="AH464">
        <f t="shared" si="91"/>
        <v>1</v>
      </c>
      <c r="AI464" s="16">
        <v>6784026</v>
      </c>
      <c r="AJ464" s="16" t="s">
        <v>7439</v>
      </c>
      <c r="AK464" s="16" t="s">
        <v>3097</v>
      </c>
      <c r="AL464" s="16" t="s">
        <v>373</v>
      </c>
      <c r="AM464" s="16" t="s">
        <v>7143</v>
      </c>
      <c r="AN464">
        <v>8</v>
      </c>
      <c r="AO464" t="e">
        <f>VLOOKUP(TRIM(AL464),'Parcela Dedutivel'!$A$1:$B$65536,2,FALSE)</f>
        <v>#N/A</v>
      </c>
      <c r="AP464" s="15">
        <f t="shared" si="92"/>
        <v>0</v>
      </c>
      <c r="AQ464" s="16">
        <f t="shared" si="93"/>
        <v>0</v>
      </c>
      <c r="AU464" t="s">
        <v>4141</v>
      </c>
      <c r="AV464" s="18">
        <v>42317</v>
      </c>
      <c r="AW464" t="s">
        <v>3534</v>
      </c>
      <c r="AX464" t="str">
        <f t="shared" si="94"/>
        <v>86720729000158</v>
      </c>
      <c r="AY464" s="17">
        <f t="shared" si="95"/>
        <v>1770.3200000000002</v>
      </c>
      <c r="AZ464" s="17">
        <f t="shared" si="96"/>
        <v>0</v>
      </c>
      <c r="BB464" t="str">
        <f t="shared" si="97"/>
        <v>09/11/2015;86720729000158;1770,32;0,00</v>
      </c>
    </row>
    <row r="465" spans="1:54" x14ac:dyDescent="0.25">
      <c r="A465" t="s">
        <v>26</v>
      </c>
      <c r="B465" t="s">
        <v>3533</v>
      </c>
      <c r="C465">
        <v>42313</v>
      </c>
      <c r="D465" t="s">
        <v>2787</v>
      </c>
      <c r="E465" t="s">
        <v>6979</v>
      </c>
      <c r="F465" t="s">
        <v>29</v>
      </c>
      <c r="G465">
        <v>952.25</v>
      </c>
      <c r="H465">
        <v>828.04</v>
      </c>
      <c r="I465">
        <v>149.05000000000001</v>
      </c>
      <c r="J465" t="s">
        <v>61</v>
      </c>
      <c r="K465">
        <v>0</v>
      </c>
      <c r="L465">
        <v>0</v>
      </c>
      <c r="M465" t="s">
        <v>31</v>
      </c>
      <c r="N465">
        <v>828.04</v>
      </c>
      <c r="O465">
        <v>124.21000000000001</v>
      </c>
      <c r="P465" t="s">
        <v>2788</v>
      </c>
      <c r="Q465">
        <v>828.04</v>
      </c>
      <c r="R465">
        <v>13.66</v>
      </c>
      <c r="S465" t="s">
        <v>33</v>
      </c>
      <c r="T465">
        <v>828.04</v>
      </c>
      <c r="U465">
        <v>62.93</v>
      </c>
      <c r="V465" t="s">
        <v>33</v>
      </c>
      <c r="W465" t="s">
        <v>33</v>
      </c>
      <c r="X465" t="s">
        <v>3534</v>
      </c>
      <c r="Y465" t="s">
        <v>44</v>
      </c>
      <c r="Z465" t="s">
        <v>3287</v>
      </c>
      <c r="AA465" t="s">
        <v>3288</v>
      </c>
      <c r="AC465" s="13" t="str">
        <f t="shared" si="86"/>
        <v>000167483</v>
      </c>
      <c r="AD465" t="str">
        <f t="shared" si="87"/>
        <v>05/11/2015</v>
      </c>
      <c r="AE465" t="str">
        <f t="shared" si="88"/>
        <v>86720729000158</v>
      </c>
      <c r="AF465" s="14">
        <f t="shared" si="89"/>
        <v>952.25</v>
      </c>
      <c r="AG465">
        <f t="shared" si="90"/>
        <v>0</v>
      </c>
      <c r="AH465">
        <f t="shared" si="91"/>
        <v>1</v>
      </c>
      <c r="AI465" s="16">
        <v>6788761</v>
      </c>
      <c r="AJ465" s="16" t="s">
        <v>7440</v>
      </c>
      <c r="AK465" s="16" t="s">
        <v>3106</v>
      </c>
      <c r="AL465" s="16" t="s">
        <v>3109</v>
      </c>
      <c r="AM465" s="16" t="s">
        <v>7193</v>
      </c>
      <c r="AN465">
        <v>1</v>
      </c>
      <c r="AO465" t="e">
        <f>VLOOKUP(TRIM(AL465),'Parcela Dedutivel'!$A$1:$B$65536,2,FALSE)</f>
        <v>#N/A</v>
      </c>
      <c r="AP465" s="15">
        <f t="shared" si="92"/>
        <v>0</v>
      </c>
      <c r="AQ465" s="16">
        <f t="shared" si="93"/>
        <v>0</v>
      </c>
      <c r="AU465" t="s">
        <v>4144</v>
      </c>
      <c r="AV465" s="18">
        <v>42317</v>
      </c>
      <c r="AW465" t="s">
        <v>3279</v>
      </c>
      <c r="AX465" t="str">
        <f t="shared" si="94"/>
        <v>04501416000144</v>
      </c>
      <c r="AY465" s="17">
        <f t="shared" si="95"/>
        <v>1098.99</v>
      </c>
      <c r="AZ465" s="17">
        <f t="shared" si="96"/>
        <v>0</v>
      </c>
      <c r="BB465" t="str">
        <f t="shared" si="97"/>
        <v>09/11/2015;04501416000144;1098,99;0,00</v>
      </c>
    </row>
    <row r="466" spans="1:54" x14ac:dyDescent="0.25">
      <c r="A466" t="s">
        <v>26</v>
      </c>
      <c r="B466" t="s">
        <v>3533</v>
      </c>
      <c r="C466">
        <v>42313</v>
      </c>
      <c r="D466" t="s">
        <v>2787</v>
      </c>
      <c r="E466" t="s">
        <v>6979</v>
      </c>
      <c r="F466" t="s">
        <v>29</v>
      </c>
      <c r="G466">
        <v>168.13000000000002</v>
      </c>
      <c r="H466">
        <v>146.20000000000002</v>
      </c>
      <c r="I466">
        <v>26.32</v>
      </c>
      <c r="J466" t="s">
        <v>61</v>
      </c>
      <c r="K466">
        <v>0</v>
      </c>
      <c r="L466">
        <v>0</v>
      </c>
      <c r="M466" t="s">
        <v>31</v>
      </c>
      <c r="N466">
        <v>146.20000000000002</v>
      </c>
      <c r="O466">
        <v>21.93</v>
      </c>
      <c r="P466" t="s">
        <v>2788</v>
      </c>
      <c r="Q466">
        <v>146.20000000000002</v>
      </c>
      <c r="R466">
        <v>2.41</v>
      </c>
      <c r="S466" t="s">
        <v>33</v>
      </c>
      <c r="T466">
        <v>146.20000000000002</v>
      </c>
      <c r="U466">
        <v>11.11</v>
      </c>
      <c r="V466" t="s">
        <v>33</v>
      </c>
      <c r="W466" t="s">
        <v>33</v>
      </c>
      <c r="X466" t="s">
        <v>3534</v>
      </c>
      <c r="Y466" t="s">
        <v>44</v>
      </c>
      <c r="Z466" t="s">
        <v>3537</v>
      </c>
      <c r="AA466" t="s">
        <v>3538</v>
      </c>
      <c r="AC466" s="13" t="str">
        <f t="shared" si="86"/>
        <v>000167483</v>
      </c>
      <c r="AD466" t="str">
        <f t="shared" si="87"/>
        <v>05/11/2015</v>
      </c>
      <c r="AE466" t="str">
        <f t="shared" si="88"/>
        <v>86720729000158</v>
      </c>
      <c r="AF466" s="14">
        <f t="shared" si="89"/>
        <v>168.13000000000002</v>
      </c>
      <c r="AG466">
        <f t="shared" si="90"/>
        <v>0</v>
      </c>
      <c r="AH466">
        <f t="shared" si="91"/>
        <v>1</v>
      </c>
      <c r="AI466" s="16">
        <v>6788761</v>
      </c>
      <c r="AJ466" s="16" t="s">
        <v>7440</v>
      </c>
      <c r="AK466" s="16" t="s">
        <v>3106</v>
      </c>
      <c r="AL466" s="16" t="s">
        <v>3111</v>
      </c>
      <c r="AM466" s="16" t="s">
        <v>7193</v>
      </c>
      <c r="AN466">
        <v>1</v>
      </c>
      <c r="AO466" t="e">
        <f>VLOOKUP(TRIM(AL466),'Parcela Dedutivel'!$A$1:$B$65536,2,FALSE)</f>
        <v>#N/A</v>
      </c>
      <c r="AP466" s="15">
        <f t="shared" si="92"/>
        <v>0</v>
      </c>
      <c r="AQ466" s="16">
        <f t="shared" si="93"/>
        <v>0</v>
      </c>
      <c r="AU466" t="s">
        <v>4145</v>
      </c>
      <c r="AV466" s="18">
        <v>42317</v>
      </c>
      <c r="AW466" t="s">
        <v>641</v>
      </c>
      <c r="AX466" t="str">
        <f t="shared" si="94"/>
        <v>59578948000414</v>
      </c>
      <c r="AY466" s="17">
        <f t="shared" si="95"/>
        <v>184.22</v>
      </c>
      <c r="AZ466" s="17">
        <f t="shared" si="96"/>
        <v>0</v>
      </c>
      <c r="BB466" t="str">
        <f t="shared" si="97"/>
        <v>09/11/2015;59578948000414;184,22;0,00</v>
      </c>
    </row>
    <row r="467" spans="1:54" x14ac:dyDescent="0.25">
      <c r="A467" t="s">
        <v>26</v>
      </c>
      <c r="B467" t="s">
        <v>3539</v>
      </c>
      <c r="C467">
        <v>42313</v>
      </c>
      <c r="D467" t="s">
        <v>2787</v>
      </c>
      <c r="E467" t="s">
        <v>6979</v>
      </c>
      <c r="F467" t="s">
        <v>29</v>
      </c>
      <c r="G467">
        <v>4422.33</v>
      </c>
      <c r="H467">
        <v>3845.5</v>
      </c>
      <c r="I467">
        <v>692.19</v>
      </c>
      <c r="J467" t="s">
        <v>61</v>
      </c>
      <c r="K467">
        <v>0</v>
      </c>
      <c r="L467">
        <v>0</v>
      </c>
      <c r="M467" t="s">
        <v>31</v>
      </c>
      <c r="N467">
        <v>3845.5</v>
      </c>
      <c r="O467">
        <v>576.83000000000004</v>
      </c>
      <c r="P467" t="s">
        <v>2788</v>
      </c>
      <c r="Q467">
        <v>3845.5</v>
      </c>
      <c r="R467">
        <v>63.45</v>
      </c>
      <c r="S467" t="s">
        <v>33</v>
      </c>
      <c r="T467">
        <v>3845.5</v>
      </c>
      <c r="U467">
        <v>292.26</v>
      </c>
      <c r="V467" t="s">
        <v>33</v>
      </c>
      <c r="W467" t="s">
        <v>33</v>
      </c>
      <c r="X467" t="s">
        <v>641</v>
      </c>
      <c r="Y467" t="s">
        <v>91</v>
      </c>
      <c r="Z467" t="s">
        <v>2259</v>
      </c>
      <c r="AA467" t="s">
        <v>2260</v>
      </c>
      <c r="AC467" s="13" t="str">
        <f t="shared" si="86"/>
        <v>000167484</v>
      </c>
      <c r="AD467" t="str">
        <f t="shared" si="87"/>
        <v>05/11/2015</v>
      </c>
      <c r="AE467" t="str">
        <f t="shared" si="88"/>
        <v>59578948000414</v>
      </c>
      <c r="AF467" s="14">
        <f t="shared" si="89"/>
        <v>4422.33</v>
      </c>
      <c r="AG467">
        <f t="shared" si="90"/>
        <v>0</v>
      </c>
      <c r="AH467">
        <f t="shared" si="91"/>
        <v>1</v>
      </c>
      <c r="AI467" s="16">
        <v>6789624</v>
      </c>
      <c r="AJ467" s="16" t="s">
        <v>7441</v>
      </c>
      <c r="AK467" s="16" t="s">
        <v>3113</v>
      </c>
      <c r="AL467" s="16" t="s">
        <v>3115</v>
      </c>
      <c r="AM467" s="16" t="s">
        <v>7143</v>
      </c>
      <c r="AN467">
        <v>1</v>
      </c>
      <c r="AO467">
        <f>VLOOKUP(TRIM(AL467),'Parcela Dedutivel'!$A$1:$B$65536,2,FALSE)</f>
        <v>0</v>
      </c>
      <c r="AP467" s="15">
        <f t="shared" si="92"/>
        <v>0</v>
      </c>
      <c r="AQ467" s="16">
        <f t="shared" si="93"/>
        <v>0</v>
      </c>
      <c r="AU467" t="s">
        <v>4148</v>
      </c>
      <c r="AV467" s="18">
        <v>42317</v>
      </c>
      <c r="AW467" t="s">
        <v>4149</v>
      </c>
      <c r="AX467" t="str">
        <f t="shared" si="94"/>
        <v>84683374000300</v>
      </c>
      <c r="AY467" s="17">
        <f t="shared" si="95"/>
        <v>3360.2400000000002</v>
      </c>
      <c r="AZ467" s="17">
        <f t="shared" si="96"/>
        <v>0</v>
      </c>
      <c r="BB467" t="str">
        <f t="shared" si="97"/>
        <v>09/11/2015;84683374000300;3360,24;0,00</v>
      </c>
    </row>
    <row r="468" spans="1:54" x14ac:dyDescent="0.25">
      <c r="A468" t="s">
        <v>26</v>
      </c>
      <c r="B468" t="s">
        <v>3540</v>
      </c>
      <c r="C468">
        <v>42313</v>
      </c>
      <c r="D468" t="s">
        <v>2817</v>
      </c>
      <c r="E468" t="s">
        <v>6979</v>
      </c>
      <c r="F468" t="s">
        <v>179</v>
      </c>
      <c r="G468">
        <v>30.76</v>
      </c>
      <c r="H468">
        <v>33.130000000000003</v>
      </c>
      <c r="I468">
        <v>3.98</v>
      </c>
      <c r="J468" t="s">
        <v>307</v>
      </c>
      <c r="K468">
        <v>0</v>
      </c>
      <c r="L468">
        <v>0</v>
      </c>
      <c r="M468" t="s">
        <v>31</v>
      </c>
      <c r="N468">
        <v>28.810000000000002</v>
      </c>
      <c r="O468">
        <v>4.32</v>
      </c>
      <c r="P468" t="s">
        <v>2788</v>
      </c>
      <c r="Q468">
        <v>28.810000000000002</v>
      </c>
      <c r="R468">
        <v>0.48</v>
      </c>
      <c r="S468" t="s">
        <v>33</v>
      </c>
      <c r="T468">
        <v>28.810000000000002</v>
      </c>
      <c r="U468">
        <v>2.19</v>
      </c>
      <c r="V468" t="s">
        <v>33</v>
      </c>
      <c r="W468" t="s">
        <v>33</v>
      </c>
      <c r="X468" t="s">
        <v>3541</v>
      </c>
      <c r="Y468" t="s">
        <v>91</v>
      </c>
      <c r="Z468" t="s">
        <v>3542</v>
      </c>
      <c r="AA468" t="s">
        <v>3543</v>
      </c>
      <c r="AC468" s="13" t="str">
        <f t="shared" si="86"/>
        <v>000167485</v>
      </c>
      <c r="AD468" t="str">
        <f t="shared" si="87"/>
        <v>05/11/2015</v>
      </c>
      <c r="AE468" t="str">
        <f t="shared" si="88"/>
        <v>00503271000160</v>
      </c>
      <c r="AF468" s="14">
        <f t="shared" si="89"/>
        <v>30.76</v>
      </c>
      <c r="AG468">
        <f t="shared" si="90"/>
        <v>1.0935000000000002E-2</v>
      </c>
      <c r="AH468">
        <f t="shared" si="91"/>
        <v>1</v>
      </c>
      <c r="AI468" s="16">
        <v>6783954</v>
      </c>
      <c r="AJ468" s="16" t="s">
        <v>7442</v>
      </c>
      <c r="AK468" s="16" t="s">
        <v>3117</v>
      </c>
      <c r="AL468" s="16" t="s">
        <v>3119</v>
      </c>
      <c r="AM468" s="16" t="s">
        <v>7193</v>
      </c>
      <c r="AN468">
        <v>1</v>
      </c>
      <c r="AO468" t="e">
        <f>VLOOKUP(TRIM(AL468),'Parcela Dedutivel'!$A$1:$B$65536,2,FALSE)</f>
        <v>#N/A</v>
      </c>
      <c r="AP468" s="15">
        <f t="shared" si="92"/>
        <v>0</v>
      </c>
      <c r="AQ468" s="16">
        <f t="shared" si="93"/>
        <v>0</v>
      </c>
      <c r="AU468" t="s">
        <v>4150</v>
      </c>
      <c r="AV468" s="18">
        <v>42317</v>
      </c>
      <c r="AW468" t="s">
        <v>4151</v>
      </c>
      <c r="AX468" t="str">
        <f t="shared" si="94"/>
        <v>42509257000890</v>
      </c>
      <c r="AY468" s="17">
        <f t="shared" si="95"/>
        <v>1673.33</v>
      </c>
      <c r="AZ468" s="17">
        <f t="shared" si="96"/>
        <v>0</v>
      </c>
      <c r="BB468" t="str">
        <f t="shared" si="97"/>
        <v>09/11/2015;42509257000890;1673,33;0,00</v>
      </c>
    </row>
    <row r="469" spans="1:54" x14ac:dyDescent="0.25">
      <c r="A469" t="s">
        <v>26</v>
      </c>
      <c r="B469" t="s">
        <v>3540</v>
      </c>
      <c r="C469">
        <v>42313</v>
      </c>
      <c r="D469" t="s">
        <v>2817</v>
      </c>
      <c r="E469" t="s">
        <v>6979</v>
      </c>
      <c r="F469" t="s">
        <v>179</v>
      </c>
      <c r="G469">
        <v>61.52</v>
      </c>
      <c r="H469">
        <v>66.25</v>
      </c>
      <c r="I469">
        <v>7.95</v>
      </c>
      <c r="J469" t="s">
        <v>307</v>
      </c>
      <c r="K469">
        <v>0</v>
      </c>
      <c r="L469">
        <v>0</v>
      </c>
      <c r="M469" t="s">
        <v>31</v>
      </c>
      <c r="N469">
        <v>57.61</v>
      </c>
      <c r="O469">
        <v>8.64</v>
      </c>
      <c r="P469" t="s">
        <v>2788</v>
      </c>
      <c r="Q469">
        <v>57.61</v>
      </c>
      <c r="R469">
        <v>0.95000000000000007</v>
      </c>
      <c r="S469" t="s">
        <v>33</v>
      </c>
      <c r="T469">
        <v>57.61</v>
      </c>
      <c r="U469">
        <v>4.38</v>
      </c>
      <c r="V469" t="s">
        <v>33</v>
      </c>
      <c r="W469" t="s">
        <v>33</v>
      </c>
      <c r="X469" t="s">
        <v>3541</v>
      </c>
      <c r="Y469" t="s">
        <v>91</v>
      </c>
      <c r="Z469" t="s">
        <v>3544</v>
      </c>
      <c r="AA469" t="s">
        <v>3545</v>
      </c>
      <c r="AC469" s="13" t="str">
        <f t="shared" si="86"/>
        <v>000167485</v>
      </c>
      <c r="AD469" t="str">
        <f t="shared" si="87"/>
        <v>05/11/2015</v>
      </c>
      <c r="AE469" t="str">
        <f t="shared" si="88"/>
        <v>00503271000160</v>
      </c>
      <c r="AF469" s="14">
        <f t="shared" si="89"/>
        <v>61.52</v>
      </c>
      <c r="AG469">
        <f t="shared" si="90"/>
        <v>1.0935000000000002E-2</v>
      </c>
      <c r="AH469">
        <f t="shared" si="91"/>
        <v>1</v>
      </c>
      <c r="AI469" s="16">
        <v>6783954</v>
      </c>
      <c r="AJ469" s="16" t="s">
        <v>7442</v>
      </c>
      <c r="AK469" s="16" t="s">
        <v>3117</v>
      </c>
      <c r="AL469" s="16" t="s">
        <v>280</v>
      </c>
      <c r="AM469" s="16" t="s">
        <v>7143</v>
      </c>
      <c r="AN469">
        <v>1</v>
      </c>
      <c r="AO469" t="e">
        <f>VLOOKUP(TRIM(AL469),'Parcela Dedutivel'!$A$1:$B$65536,2,FALSE)</f>
        <v>#N/A</v>
      </c>
      <c r="AP469" s="15">
        <f t="shared" si="92"/>
        <v>0</v>
      </c>
      <c r="AQ469" s="16">
        <f t="shared" si="93"/>
        <v>0</v>
      </c>
      <c r="AU469" t="s">
        <v>4152</v>
      </c>
      <c r="AV469" s="18">
        <v>42317</v>
      </c>
      <c r="AW469" t="s">
        <v>3471</v>
      </c>
      <c r="AX469" t="str">
        <f t="shared" si="94"/>
        <v>05381281000193</v>
      </c>
      <c r="AY469" s="17">
        <f t="shared" si="95"/>
        <v>2225.5</v>
      </c>
      <c r="AZ469" s="17">
        <f t="shared" si="96"/>
        <v>0</v>
      </c>
      <c r="BB469" t="str">
        <f t="shared" si="97"/>
        <v>09/11/2015;05381281000193;2225,50;0,00</v>
      </c>
    </row>
    <row r="470" spans="1:54" x14ac:dyDescent="0.25">
      <c r="A470" t="s">
        <v>26</v>
      </c>
      <c r="B470" t="s">
        <v>3540</v>
      </c>
      <c r="C470">
        <v>42313</v>
      </c>
      <c r="D470" t="s">
        <v>2841</v>
      </c>
      <c r="E470" t="s">
        <v>6979</v>
      </c>
      <c r="F470" t="s">
        <v>179</v>
      </c>
      <c r="G470">
        <v>32.79</v>
      </c>
      <c r="H470">
        <v>35.72</v>
      </c>
      <c r="I470">
        <v>4.29</v>
      </c>
      <c r="J470" t="s">
        <v>30</v>
      </c>
      <c r="K470">
        <v>0</v>
      </c>
      <c r="L470">
        <v>0</v>
      </c>
      <c r="M470" t="s">
        <v>31</v>
      </c>
      <c r="N470">
        <v>0</v>
      </c>
      <c r="O470">
        <v>0</v>
      </c>
      <c r="P470" t="s">
        <v>31</v>
      </c>
      <c r="Q470">
        <v>35.72</v>
      </c>
      <c r="R470">
        <v>0.59</v>
      </c>
      <c r="S470" t="s">
        <v>33</v>
      </c>
      <c r="T470">
        <v>35.72</v>
      </c>
      <c r="U470">
        <v>2.71</v>
      </c>
      <c r="V470" t="s">
        <v>33</v>
      </c>
      <c r="W470" t="s">
        <v>33</v>
      </c>
      <c r="X470" t="s">
        <v>3541</v>
      </c>
      <c r="Y470" t="s">
        <v>3546</v>
      </c>
      <c r="Z470" t="s">
        <v>3547</v>
      </c>
      <c r="AA470" t="s">
        <v>3548</v>
      </c>
      <c r="AC470" s="13" t="str">
        <f t="shared" si="86"/>
        <v>000167485</v>
      </c>
      <c r="AD470" t="str">
        <f t="shared" si="87"/>
        <v>05/11/2015</v>
      </c>
      <c r="AE470" t="str">
        <f t="shared" si="88"/>
        <v>00503271000160</v>
      </c>
      <c r="AF470" s="14">
        <f t="shared" si="89"/>
        <v>32.79</v>
      </c>
      <c r="AG470">
        <f t="shared" si="90"/>
        <v>1.0935000000000002E-2</v>
      </c>
      <c r="AH470">
        <f t="shared" si="91"/>
        <v>1</v>
      </c>
      <c r="AI470" s="16">
        <v>6886056</v>
      </c>
      <c r="AJ470" s="16" t="s">
        <v>7443</v>
      </c>
      <c r="AK470" s="16" t="s">
        <v>3121</v>
      </c>
      <c r="AL470" s="16" t="s">
        <v>1785</v>
      </c>
      <c r="AM470" s="16" t="s">
        <v>7193</v>
      </c>
      <c r="AN470">
        <v>10</v>
      </c>
      <c r="AO470" t="e">
        <f>VLOOKUP(TRIM(AL470),'Parcela Dedutivel'!$A$1:$B$65536,2,FALSE)</f>
        <v>#N/A</v>
      </c>
      <c r="AP470" s="15">
        <f t="shared" si="92"/>
        <v>0</v>
      </c>
      <c r="AQ470" s="16">
        <f t="shared" si="93"/>
        <v>0</v>
      </c>
      <c r="AU470" t="s">
        <v>4153</v>
      </c>
      <c r="AV470" s="18">
        <v>42317</v>
      </c>
      <c r="AW470" t="s">
        <v>4154</v>
      </c>
      <c r="AX470" t="str">
        <f t="shared" si="94"/>
        <v>85117687000100</v>
      </c>
      <c r="AY470" s="17">
        <f t="shared" si="95"/>
        <v>466.43</v>
      </c>
      <c r="AZ470" s="17">
        <f t="shared" si="96"/>
        <v>0</v>
      </c>
      <c r="BB470" t="str">
        <f t="shared" si="97"/>
        <v>09/11/2015;85117687000100;466,43;0,00</v>
      </c>
    </row>
    <row r="471" spans="1:54" x14ac:dyDescent="0.25">
      <c r="A471" t="s">
        <v>26</v>
      </c>
      <c r="B471" t="s">
        <v>3540</v>
      </c>
      <c r="C471">
        <v>42313</v>
      </c>
      <c r="D471" t="s">
        <v>2841</v>
      </c>
      <c r="E471" t="s">
        <v>6979</v>
      </c>
      <c r="F471" t="s">
        <v>179</v>
      </c>
      <c r="G471">
        <v>332</v>
      </c>
      <c r="H471">
        <v>361.71</v>
      </c>
      <c r="I471">
        <v>43.410000000000004</v>
      </c>
      <c r="J471" t="s">
        <v>30</v>
      </c>
      <c r="K471">
        <v>0</v>
      </c>
      <c r="L471">
        <v>0</v>
      </c>
      <c r="M471" t="s">
        <v>31</v>
      </c>
      <c r="N471">
        <v>0</v>
      </c>
      <c r="O471">
        <v>0</v>
      </c>
      <c r="P471" t="s">
        <v>31</v>
      </c>
      <c r="Q471">
        <v>361.71</v>
      </c>
      <c r="R471">
        <v>5.97</v>
      </c>
      <c r="S471" t="s">
        <v>33</v>
      </c>
      <c r="T471">
        <v>361.71</v>
      </c>
      <c r="U471">
        <v>27.490000000000002</v>
      </c>
      <c r="V471" t="s">
        <v>33</v>
      </c>
      <c r="W471" t="s">
        <v>33</v>
      </c>
      <c r="X471" t="s">
        <v>3541</v>
      </c>
      <c r="Y471" t="s">
        <v>531</v>
      </c>
      <c r="Z471" t="s">
        <v>534</v>
      </c>
      <c r="AA471" t="s">
        <v>3549</v>
      </c>
      <c r="AC471" s="13" t="str">
        <f t="shared" si="86"/>
        <v>000167485</v>
      </c>
      <c r="AD471" t="str">
        <f t="shared" si="87"/>
        <v>05/11/2015</v>
      </c>
      <c r="AE471" t="str">
        <f t="shared" si="88"/>
        <v>00503271000160</v>
      </c>
      <c r="AF471" s="14">
        <f t="shared" si="89"/>
        <v>332</v>
      </c>
      <c r="AG471">
        <f t="shared" si="90"/>
        <v>1.0935000000000002E-2</v>
      </c>
      <c r="AH471">
        <f t="shared" si="91"/>
        <v>1</v>
      </c>
      <c r="AI471" s="16">
        <v>7411264</v>
      </c>
      <c r="AJ471" s="16" t="s">
        <v>7444</v>
      </c>
      <c r="AK471" s="16" t="s">
        <v>3123</v>
      </c>
      <c r="AL471" s="16" t="s">
        <v>1783</v>
      </c>
      <c r="AM471" s="16" t="s">
        <v>7193</v>
      </c>
      <c r="AN471">
        <v>3</v>
      </c>
      <c r="AO471" t="e">
        <f>VLOOKUP(TRIM(AL471),'Parcela Dedutivel'!$A$1:$B$65536,2,FALSE)</f>
        <v>#N/A</v>
      </c>
      <c r="AP471" s="15">
        <f t="shared" si="92"/>
        <v>0</v>
      </c>
      <c r="AQ471" s="16">
        <f t="shared" si="93"/>
        <v>0</v>
      </c>
      <c r="AU471" t="s">
        <v>4155</v>
      </c>
      <c r="AV471" s="18">
        <v>42317</v>
      </c>
      <c r="AW471" t="s">
        <v>4157</v>
      </c>
      <c r="AX471" t="str">
        <f t="shared" si="94"/>
        <v>24946352000364</v>
      </c>
      <c r="AY471" s="17">
        <f t="shared" si="95"/>
        <v>1138.56</v>
      </c>
      <c r="AZ471" s="17">
        <f t="shared" si="96"/>
        <v>0</v>
      </c>
      <c r="BB471" t="str">
        <f t="shared" si="97"/>
        <v>09/11/2015;24946352000364;1138,56;0,00</v>
      </c>
    </row>
    <row r="472" spans="1:54" x14ac:dyDescent="0.25">
      <c r="A472" t="s">
        <v>26</v>
      </c>
      <c r="B472" t="s">
        <v>3550</v>
      </c>
      <c r="C472">
        <v>42313</v>
      </c>
      <c r="D472" t="s">
        <v>2817</v>
      </c>
      <c r="E472" t="s">
        <v>6979</v>
      </c>
      <c r="F472" t="s">
        <v>179</v>
      </c>
      <c r="G472">
        <v>136.74</v>
      </c>
      <c r="H472">
        <v>148.97</v>
      </c>
      <c r="I472">
        <v>17.88</v>
      </c>
      <c r="J472" t="s">
        <v>30</v>
      </c>
      <c r="K472">
        <v>0</v>
      </c>
      <c r="L472">
        <v>0</v>
      </c>
      <c r="M472" t="s">
        <v>31</v>
      </c>
      <c r="N472">
        <v>0</v>
      </c>
      <c r="O472">
        <v>0</v>
      </c>
      <c r="P472" t="s">
        <v>31</v>
      </c>
      <c r="Q472">
        <v>148.97</v>
      </c>
      <c r="R472">
        <v>2.46</v>
      </c>
      <c r="S472" t="s">
        <v>33</v>
      </c>
      <c r="T472">
        <v>148.97</v>
      </c>
      <c r="U472">
        <v>11.32</v>
      </c>
      <c r="V472" t="s">
        <v>33</v>
      </c>
      <c r="W472" t="s">
        <v>33</v>
      </c>
      <c r="X472" t="s">
        <v>3541</v>
      </c>
      <c r="Y472" t="s">
        <v>1378</v>
      </c>
      <c r="Z472" t="s">
        <v>3551</v>
      </c>
      <c r="AA472" t="s">
        <v>3552</v>
      </c>
      <c r="AC472" s="13" t="str">
        <f t="shared" si="86"/>
        <v>000167486</v>
      </c>
      <c r="AD472" t="str">
        <f t="shared" si="87"/>
        <v>05/11/2015</v>
      </c>
      <c r="AE472" t="str">
        <f t="shared" si="88"/>
        <v>00503271000160</v>
      </c>
      <c r="AF472" s="14">
        <f t="shared" si="89"/>
        <v>136.74</v>
      </c>
      <c r="AG472">
        <f t="shared" si="90"/>
        <v>5.8104899999999997</v>
      </c>
      <c r="AH472">
        <f t="shared" si="91"/>
        <v>1</v>
      </c>
      <c r="AI472" s="16">
        <v>7411264</v>
      </c>
      <c r="AJ472" s="16" t="s">
        <v>7444</v>
      </c>
      <c r="AK472" s="16" t="s">
        <v>3123</v>
      </c>
      <c r="AL472" s="16" t="s">
        <v>3125</v>
      </c>
      <c r="AM472" s="16" t="s">
        <v>7193</v>
      </c>
      <c r="AN472">
        <v>3</v>
      </c>
      <c r="AO472" t="e">
        <f>VLOOKUP(TRIM(AL472),'Parcela Dedutivel'!$A$1:$B$65536,2,FALSE)</f>
        <v>#N/A</v>
      </c>
      <c r="AP472" s="15">
        <f t="shared" si="92"/>
        <v>0</v>
      </c>
      <c r="AQ472" s="16">
        <f t="shared" si="93"/>
        <v>0</v>
      </c>
      <c r="AU472" t="s">
        <v>4158</v>
      </c>
      <c r="AV472" s="18">
        <v>42317</v>
      </c>
      <c r="AW472" t="s">
        <v>2574</v>
      </c>
      <c r="AX472" t="str">
        <f t="shared" si="94"/>
        <v>03523188000140</v>
      </c>
      <c r="AY472" s="17">
        <f t="shared" si="95"/>
        <v>210.79</v>
      </c>
      <c r="AZ472" s="17">
        <f t="shared" si="96"/>
        <v>0</v>
      </c>
      <c r="BB472" t="str">
        <f t="shared" si="97"/>
        <v>09/11/2015;03523188000140;210,79;0,00</v>
      </c>
    </row>
    <row r="473" spans="1:54" x14ac:dyDescent="0.25">
      <c r="A473" t="s">
        <v>26</v>
      </c>
      <c r="B473" t="s">
        <v>3555</v>
      </c>
      <c r="C473">
        <v>42313</v>
      </c>
      <c r="D473" t="s">
        <v>2903</v>
      </c>
      <c r="E473" t="s">
        <v>6979</v>
      </c>
      <c r="F473" t="s">
        <v>272</v>
      </c>
      <c r="G473">
        <v>23.75</v>
      </c>
      <c r="H473">
        <v>0</v>
      </c>
      <c r="I473">
        <v>0</v>
      </c>
      <c r="J473" t="s">
        <v>31</v>
      </c>
      <c r="K473">
        <v>0</v>
      </c>
      <c r="L473">
        <v>0</v>
      </c>
      <c r="M473" t="s">
        <v>31</v>
      </c>
      <c r="N473">
        <v>0</v>
      </c>
      <c r="O473">
        <v>0</v>
      </c>
      <c r="P473" t="s">
        <v>31</v>
      </c>
      <c r="Q473">
        <v>23.75</v>
      </c>
      <c r="R473">
        <v>0</v>
      </c>
      <c r="S473" t="s">
        <v>2904</v>
      </c>
      <c r="T473">
        <v>23.75</v>
      </c>
      <c r="U473">
        <v>0</v>
      </c>
      <c r="V473" t="s">
        <v>2904</v>
      </c>
      <c r="W473" t="s">
        <v>33</v>
      </c>
      <c r="X473" t="s">
        <v>3357</v>
      </c>
      <c r="Y473" t="s">
        <v>96</v>
      </c>
      <c r="Z473" t="s">
        <v>3556</v>
      </c>
      <c r="AA473" t="s">
        <v>3557</v>
      </c>
      <c r="AC473" s="13" t="str">
        <f t="shared" si="86"/>
        <v>000167488</v>
      </c>
      <c r="AD473" t="str">
        <f t="shared" si="87"/>
        <v>05/11/2015</v>
      </c>
      <c r="AE473" t="str">
        <f t="shared" si="88"/>
        <v>04337168000148</v>
      </c>
      <c r="AF473" s="14">
        <f t="shared" si="89"/>
        <v>23.75</v>
      </c>
      <c r="AG473">
        <f t="shared" si="90"/>
        <v>0</v>
      </c>
      <c r="AH473">
        <f t="shared" si="91"/>
        <v>1</v>
      </c>
      <c r="AI473" s="16">
        <v>6784092</v>
      </c>
      <c r="AJ473" s="16" t="s">
        <v>7445</v>
      </c>
      <c r="AK473" s="16" t="s">
        <v>3127</v>
      </c>
      <c r="AL473" s="16" t="s">
        <v>3131</v>
      </c>
      <c r="AM473" s="16" t="s">
        <v>7193</v>
      </c>
      <c r="AN473">
        <v>2</v>
      </c>
      <c r="AO473" t="e">
        <f>VLOOKUP(TRIM(AL473),'Parcela Dedutivel'!$A$1:$B$65536,2,FALSE)</f>
        <v>#N/A</v>
      </c>
      <c r="AP473" s="15">
        <f t="shared" si="92"/>
        <v>0</v>
      </c>
      <c r="AQ473" s="16">
        <f t="shared" si="93"/>
        <v>0</v>
      </c>
      <c r="AU473" t="s">
        <v>4161</v>
      </c>
      <c r="AV473" s="18">
        <v>42317</v>
      </c>
      <c r="AW473" t="s">
        <v>479</v>
      </c>
      <c r="AX473" t="str">
        <f t="shared" si="94"/>
        <v>19416614000187</v>
      </c>
      <c r="AY473" s="17">
        <f t="shared" si="95"/>
        <v>2954.01</v>
      </c>
      <c r="AZ473" s="17">
        <f t="shared" si="96"/>
        <v>0</v>
      </c>
      <c r="BB473" t="str">
        <f t="shared" si="97"/>
        <v>09/11/2015;19416614000187;2954,01;0,00</v>
      </c>
    </row>
    <row r="474" spans="1:54" x14ac:dyDescent="0.25">
      <c r="A474" t="s">
        <v>26</v>
      </c>
      <c r="B474" t="s">
        <v>3558</v>
      </c>
      <c r="C474">
        <v>42313</v>
      </c>
      <c r="D474" t="s">
        <v>2903</v>
      </c>
      <c r="E474" t="s">
        <v>6979</v>
      </c>
      <c r="F474" t="s">
        <v>272</v>
      </c>
      <c r="G474">
        <v>428.94</v>
      </c>
      <c r="H474">
        <v>0</v>
      </c>
      <c r="I474">
        <v>0</v>
      </c>
      <c r="J474" t="s">
        <v>31</v>
      </c>
      <c r="K474">
        <v>0</v>
      </c>
      <c r="L474">
        <v>0</v>
      </c>
      <c r="M474" t="s">
        <v>31</v>
      </c>
      <c r="N474">
        <v>0</v>
      </c>
      <c r="O474">
        <v>0</v>
      </c>
      <c r="P474" t="s">
        <v>31</v>
      </c>
      <c r="Q474">
        <v>428.94</v>
      </c>
      <c r="R474">
        <v>0</v>
      </c>
      <c r="S474" t="s">
        <v>2904</v>
      </c>
      <c r="T474">
        <v>428.94</v>
      </c>
      <c r="U474">
        <v>0</v>
      </c>
      <c r="V474" t="s">
        <v>2904</v>
      </c>
      <c r="W474" t="s">
        <v>33</v>
      </c>
      <c r="X474" t="s">
        <v>3357</v>
      </c>
      <c r="Y474" t="s">
        <v>96</v>
      </c>
      <c r="Z474" t="s">
        <v>3559</v>
      </c>
      <c r="AA474" t="s">
        <v>3560</v>
      </c>
      <c r="AC474" s="13" t="str">
        <f t="shared" si="86"/>
        <v>000167489</v>
      </c>
      <c r="AD474" t="str">
        <f t="shared" si="87"/>
        <v>05/11/2015</v>
      </c>
      <c r="AE474" t="str">
        <f t="shared" si="88"/>
        <v>04337168000148</v>
      </c>
      <c r="AF474" s="14">
        <f t="shared" si="89"/>
        <v>428.94</v>
      </c>
      <c r="AG474">
        <f t="shared" si="90"/>
        <v>0</v>
      </c>
      <c r="AH474">
        <f t="shared" si="91"/>
        <v>1</v>
      </c>
      <c r="AI474" s="16">
        <v>6784092</v>
      </c>
      <c r="AJ474" s="16" t="s">
        <v>7445</v>
      </c>
      <c r="AK474" s="16" t="s">
        <v>3127</v>
      </c>
      <c r="AL474" s="16" t="s">
        <v>3129</v>
      </c>
      <c r="AM474" s="16" t="s">
        <v>7193</v>
      </c>
      <c r="AN474">
        <v>10</v>
      </c>
      <c r="AO474" t="e">
        <f>VLOOKUP(TRIM(AL474),'Parcela Dedutivel'!$A$1:$B$65536,2,FALSE)</f>
        <v>#N/A</v>
      </c>
      <c r="AP474" s="15">
        <f t="shared" si="92"/>
        <v>0</v>
      </c>
      <c r="AQ474" s="16">
        <f t="shared" si="93"/>
        <v>0</v>
      </c>
      <c r="AU474" t="s">
        <v>4162</v>
      </c>
      <c r="AV474" s="18">
        <v>42317</v>
      </c>
      <c r="AW474" t="s">
        <v>641</v>
      </c>
      <c r="AX474" t="str">
        <f t="shared" si="94"/>
        <v>59578948000414</v>
      </c>
      <c r="AY474" s="17">
        <f t="shared" si="95"/>
        <v>1100.96</v>
      </c>
      <c r="AZ474" s="17">
        <f t="shared" si="96"/>
        <v>0</v>
      </c>
      <c r="BB474" t="str">
        <f t="shared" si="97"/>
        <v>09/11/2015;59578948000414;1100,96;0,00</v>
      </c>
    </row>
    <row r="475" spans="1:54" x14ac:dyDescent="0.25">
      <c r="A475" t="s">
        <v>26</v>
      </c>
      <c r="B475" t="s">
        <v>3561</v>
      </c>
      <c r="C475">
        <v>42313</v>
      </c>
      <c r="D475" t="s">
        <v>2903</v>
      </c>
      <c r="E475" t="s">
        <v>6979</v>
      </c>
      <c r="F475" t="s">
        <v>272</v>
      </c>
      <c r="G475">
        <v>205.5</v>
      </c>
      <c r="H475">
        <v>0</v>
      </c>
      <c r="I475">
        <v>0</v>
      </c>
      <c r="J475" t="s">
        <v>31</v>
      </c>
      <c r="K475">
        <v>0</v>
      </c>
      <c r="L475">
        <v>0</v>
      </c>
      <c r="M475" t="s">
        <v>31</v>
      </c>
      <c r="N475">
        <v>0</v>
      </c>
      <c r="O475">
        <v>0</v>
      </c>
      <c r="P475" t="s">
        <v>31</v>
      </c>
      <c r="Q475">
        <v>205.5</v>
      </c>
      <c r="R475">
        <v>0</v>
      </c>
      <c r="S475" t="s">
        <v>2904</v>
      </c>
      <c r="T475">
        <v>205.5</v>
      </c>
      <c r="U475">
        <v>0</v>
      </c>
      <c r="V475" t="s">
        <v>2904</v>
      </c>
      <c r="W475" t="s">
        <v>33</v>
      </c>
      <c r="X475" t="s">
        <v>3357</v>
      </c>
      <c r="Y475" t="s">
        <v>96</v>
      </c>
      <c r="Z475" t="s">
        <v>3562</v>
      </c>
      <c r="AA475" t="s">
        <v>3563</v>
      </c>
      <c r="AC475" s="13" t="str">
        <f t="shared" si="86"/>
        <v>000167490</v>
      </c>
      <c r="AD475" t="str">
        <f t="shared" si="87"/>
        <v>05/11/2015</v>
      </c>
      <c r="AE475" t="str">
        <f t="shared" si="88"/>
        <v>04337168000148</v>
      </c>
      <c r="AF475" s="14">
        <f t="shared" si="89"/>
        <v>205.5</v>
      </c>
      <c r="AG475">
        <f t="shared" si="90"/>
        <v>0</v>
      </c>
      <c r="AH475">
        <f t="shared" si="91"/>
        <v>1</v>
      </c>
      <c r="AI475" s="16">
        <v>6783743</v>
      </c>
      <c r="AJ475" s="16" t="s">
        <v>7446</v>
      </c>
      <c r="AK475" s="16" t="s">
        <v>3133</v>
      </c>
      <c r="AL475" s="16" t="s">
        <v>3135</v>
      </c>
      <c r="AM475" s="16" t="s">
        <v>7193</v>
      </c>
      <c r="AN475">
        <v>5</v>
      </c>
      <c r="AO475" t="e">
        <f>VLOOKUP(TRIM(AL475),'Parcela Dedutivel'!$A$1:$B$65536,2,FALSE)</f>
        <v>#N/A</v>
      </c>
      <c r="AP475" s="15">
        <f t="shared" si="92"/>
        <v>0</v>
      </c>
      <c r="AQ475" s="16">
        <f t="shared" si="93"/>
        <v>0</v>
      </c>
      <c r="AU475" t="s">
        <v>4165</v>
      </c>
      <c r="AV475" s="18">
        <v>42317</v>
      </c>
      <c r="AW475" t="s">
        <v>2764</v>
      </c>
      <c r="AX475" t="str">
        <f t="shared" si="94"/>
        <v>96404942000104</v>
      </c>
      <c r="AY475" s="17">
        <f t="shared" si="95"/>
        <v>2233.17</v>
      </c>
      <c r="AZ475" s="17">
        <f t="shared" si="96"/>
        <v>197.68</v>
      </c>
      <c r="BB475" t="str">
        <f t="shared" si="97"/>
        <v>09/11/2015;96404942000104;2233,17;197,68</v>
      </c>
    </row>
    <row r="476" spans="1:54" x14ac:dyDescent="0.25">
      <c r="A476" t="s">
        <v>26</v>
      </c>
      <c r="B476" t="s">
        <v>3564</v>
      </c>
      <c r="C476">
        <v>42313</v>
      </c>
      <c r="D476" t="s">
        <v>2903</v>
      </c>
      <c r="E476" t="s">
        <v>6979</v>
      </c>
      <c r="F476" t="s">
        <v>272</v>
      </c>
      <c r="G476">
        <v>112.7</v>
      </c>
      <c r="H476">
        <v>0</v>
      </c>
      <c r="I476">
        <v>0</v>
      </c>
      <c r="J476" t="s">
        <v>31</v>
      </c>
      <c r="K476">
        <v>0</v>
      </c>
      <c r="L476">
        <v>0</v>
      </c>
      <c r="M476" t="s">
        <v>31</v>
      </c>
      <c r="N476">
        <v>0</v>
      </c>
      <c r="O476">
        <v>0</v>
      </c>
      <c r="P476" t="s">
        <v>31</v>
      </c>
      <c r="Q476">
        <v>112.7</v>
      </c>
      <c r="R476">
        <v>0</v>
      </c>
      <c r="S476" t="s">
        <v>2904</v>
      </c>
      <c r="T476">
        <v>112.7</v>
      </c>
      <c r="U476">
        <v>0</v>
      </c>
      <c r="V476" t="s">
        <v>2904</v>
      </c>
      <c r="W476" t="s">
        <v>33</v>
      </c>
      <c r="X476" t="s">
        <v>3357</v>
      </c>
      <c r="Y476" t="s">
        <v>96</v>
      </c>
      <c r="Z476" t="s">
        <v>3565</v>
      </c>
      <c r="AA476" t="s">
        <v>2973</v>
      </c>
      <c r="AC476" s="13" t="str">
        <f t="shared" si="86"/>
        <v>000167491</v>
      </c>
      <c r="AD476" t="str">
        <f t="shared" si="87"/>
        <v>05/11/2015</v>
      </c>
      <c r="AE476" t="str">
        <f t="shared" si="88"/>
        <v>04337168000148</v>
      </c>
      <c r="AF476" s="14">
        <f t="shared" si="89"/>
        <v>112.7</v>
      </c>
      <c r="AG476">
        <f t="shared" si="90"/>
        <v>0</v>
      </c>
      <c r="AH476">
        <f t="shared" si="91"/>
        <v>1</v>
      </c>
      <c r="AI476" s="16">
        <v>7423671</v>
      </c>
      <c r="AJ476" s="16" t="s">
        <v>7447</v>
      </c>
      <c r="AK476" s="16" t="s">
        <v>3137</v>
      </c>
      <c r="AL476" s="16" t="s">
        <v>1757</v>
      </c>
      <c r="AM476" s="16" t="s">
        <v>7193</v>
      </c>
      <c r="AN476">
        <v>1</v>
      </c>
      <c r="AO476" t="e">
        <f>VLOOKUP(TRIM(AL476),'Parcela Dedutivel'!$A$1:$B$65536,2,FALSE)</f>
        <v>#N/A</v>
      </c>
      <c r="AP476" s="15">
        <f t="shared" si="92"/>
        <v>0</v>
      </c>
      <c r="AQ476" s="16">
        <f t="shared" si="93"/>
        <v>0</v>
      </c>
      <c r="AU476" t="s">
        <v>4166</v>
      </c>
      <c r="AV476" s="18">
        <v>42317</v>
      </c>
      <c r="AW476" t="s">
        <v>3302</v>
      </c>
      <c r="AX476" t="str">
        <f t="shared" si="94"/>
        <v>09262527000169</v>
      </c>
      <c r="AY476" s="17">
        <f t="shared" si="95"/>
        <v>1037.5999999999999</v>
      </c>
      <c r="AZ476" s="17">
        <f t="shared" si="96"/>
        <v>0</v>
      </c>
      <c r="BB476" t="str">
        <f t="shared" si="97"/>
        <v>09/11/2015;09262527000169;1037,60;0,00</v>
      </c>
    </row>
    <row r="477" spans="1:54" x14ac:dyDescent="0.25">
      <c r="A477" t="s">
        <v>26</v>
      </c>
      <c r="B477" t="s">
        <v>3566</v>
      </c>
      <c r="C477">
        <v>42313</v>
      </c>
      <c r="D477" t="s">
        <v>2903</v>
      </c>
      <c r="E477" t="s">
        <v>6979</v>
      </c>
      <c r="F477" t="s">
        <v>272</v>
      </c>
      <c r="G477">
        <v>284.27</v>
      </c>
      <c r="H477">
        <v>0</v>
      </c>
      <c r="I477">
        <v>0</v>
      </c>
      <c r="J477" t="s">
        <v>31</v>
      </c>
      <c r="K477">
        <v>0</v>
      </c>
      <c r="L477">
        <v>0</v>
      </c>
      <c r="M477" t="s">
        <v>31</v>
      </c>
      <c r="N477">
        <v>0</v>
      </c>
      <c r="O477">
        <v>0</v>
      </c>
      <c r="P477" t="s">
        <v>31</v>
      </c>
      <c r="Q477">
        <v>284.27</v>
      </c>
      <c r="R477">
        <v>0</v>
      </c>
      <c r="S477" t="s">
        <v>2904</v>
      </c>
      <c r="T477">
        <v>284.27</v>
      </c>
      <c r="U477">
        <v>0</v>
      </c>
      <c r="V477" t="s">
        <v>2904</v>
      </c>
      <c r="W477" t="s">
        <v>33</v>
      </c>
      <c r="X477" t="s">
        <v>3357</v>
      </c>
      <c r="Y477" t="s">
        <v>96</v>
      </c>
      <c r="Z477" t="s">
        <v>3567</v>
      </c>
      <c r="AA477" t="s">
        <v>2973</v>
      </c>
      <c r="AC477" s="13" t="str">
        <f t="shared" si="86"/>
        <v>000167492</v>
      </c>
      <c r="AD477" t="str">
        <f t="shared" si="87"/>
        <v>05/11/2015</v>
      </c>
      <c r="AE477" t="str">
        <f t="shared" si="88"/>
        <v>04337168000148</v>
      </c>
      <c r="AF477" s="14">
        <f t="shared" si="89"/>
        <v>284.27</v>
      </c>
      <c r="AG477">
        <f t="shared" si="90"/>
        <v>0</v>
      </c>
      <c r="AH477">
        <f t="shared" si="91"/>
        <v>1</v>
      </c>
      <c r="AI477" s="16">
        <v>6784150</v>
      </c>
      <c r="AJ477" s="16" t="s">
        <v>7425</v>
      </c>
      <c r="AK477" s="16" t="s">
        <v>3140</v>
      </c>
      <c r="AL477" s="16" t="s">
        <v>373</v>
      </c>
      <c r="AM477" s="16" t="s">
        <v>7143</v>
      </c>
      <c r="AN477">
        <v>6</v>
      </c>
      <c r="AO477" t="e">
        <f>VLOOKUP(TRIM(AL477),'Parcela Dedutivel'!$A$1:$B$65536,2,FALSE)</f>
        <v>#N/A</v>
      </c>
      <c r="AP477" s="15">
        <f t="shared" si="92"/>
        <v>0</v>
      </c>
      <c r="AQ477" s="16">
        <f t="shared" si="93"/>
        <v>0</v>
      </c>
      <c r="AU477" t="s">
        <v>4169</v>
      </c>
      <c r="AV477" s="18">
        <v>42317</v>
      </c>
      <c r="AW477" t="s">
        <v>3463</v>
      </c>
      <c r="AX477" t="str">
        <f t="shared" si="94"/>
        <v>43375930000566</v>
      </c>
      <c r="AY477" s="17">
        <f t="shared" si="95"/>
        <v>1017.1800000000001</v>
      </c>
      <c r="AZ477" s="17">
        <f t="shared" si="96"/>
        <v>111.30000000000001</v>
      </c>
      <c r="BB477" t="str">
        <f t="shared" si="97"/>
        <v>09/11/2015;43375930000566;1017,18;111,30</v>
      </c>
    </row>
    <row r="478" spans="1:54" x14ac:dyDescent="0.25">
      <c r="A478" t="s">
        <v>26</v>
      </c>
      <c r="B478" t="s">
        <v>3568</v>
      </c>
      <c r="C478">
        <v>42313</v>
      </c>
      <c r="D478" t="s">
        <v>2903</v>
      </c>
      <c r="E478" t="s">
        <v>6979</v>
      </c>
      <c r="F478" t="s">
        <v>272</v>
      </c>
      <c r="G478">
        <v>75.27</v>
      </c>
      <c r="H478">
        <v>0</v>
      </c>
      <c r="I478">
        <v>0</v>
      </c>
      <c r="J478" t="s">
        <v>31</v>
      </c>
      <c r="K478">
        <v>0</v>
      </c>
      <c r="L478">
        <v>0</v>
      </c>
      <c r="M478" t="s">
        <v>31</v>
      </c>
      <c r="N478">
        <v>0</v>
      </c>
      <c r="O478">
        <v>0</v>
      </c>
      <c r="P478" t="s">
        <v>31</v>
      </c>
      <c r="Q478">
        <v>75.27</v>
      </c>
      <c r="R478">
        <v>0</v>
      </c>
      <c r="S478" t="s">
        <v>2904</v>
      </c>
      <c r="T478">
        <v>75.27</v>
      </c>
      <c r="U478">
        <v>0</v>
      </c>
      <c r="V478" t="s">
        <v>2904</v>
      </c>
      <c r="W478" t="s">
        <v>33</v>
      </c>
      <c r="X478" t="s">
        <v>3357</v>
      </c>
      <c r="Y478" t="s">
        <v>96</v>
      </c>
      <c r="Z478" t="s">
        <v>3569</v>
      </c>
      <c r="AA478" t="s">
        <v>3570</v>
      </c>
      <c r="AC478" s="13" t="str">
        <f t="shared" si="86"/>
        <v>000167493</v>
      </c>
      <c r="AD478" t="str">
        <f t="shared" si="87"/>
        <v>05/11/2015</v>
      </c>
      <c r="AE478" t="str">
        <f t="shared" si="88"/>
        <v>04337168000148</v>
      </c>
      <c r="AF478" s="14">
        <f t="shared" si="89"/>
        <v>75.27</v>
      </c>
      <c r="AG478">
        <f t="shared" si="90"/>
        <v>0</v>
      </c>
      <c r="AH478">
        <f t="shared" si="91"/>
        <v>1</v>
      </c>
      <c r="AI478" s="16">
        <v>6784150</v>
      </c>
      <c r="AJ478" s="16" t="s">
        <v>7425</v>
      </c>
      <c r="AK478" s="16" t="s">
        <v>3140</v>
      </c>
      <c r="AL478" s="16" t="s">
        <v>3025</v>
      </c>
      <c r="AM478" s="16" t="s">
        <v>7143</v>
      </c>
      <c r="AN478">
        <v>6000</v>
      </c>
      <c r="AO478">
        <f>VLOOKUP(TRIM(AL478),'Parcela Dedutivel'!$A$1:$B$65536,2,FALSE)</f>
        <v>0</v>
      </c>
      <c r="AP478" s="15">
        <f t="shared" si="92"/>
        <v>0</v>
      </c>
      <c r="AQ478" s="16">
        <f t="shared" si="93"/>
        <v>0</v>
      </c>
      <c r="AU478" t="s">
        <v>4170</v>
      </c>
      <c r="AV478" s="18">
        <v>42317</v>
      </c>
      <c r="AW478" t="s">
        <v>3173</v>
      </c>
      <c r="AX478" t="str">
        <f t="shared" si="94"/>
        <v>01942223000130</v>
      </c>
      <c r="AY478" s="17">
        <f t="shared" si="95"/>
        <v>1775.24</v>
      </c>
      <c r="AZ478" s="17">
        <f t="shared" si="96"/>
        <v>0</v>
      </c>
      <c r="BB478" t="str">
        <f t="shared" si="97"/>
        <v>09/11/2015;01942223000130;1775,24;0,00</v>
      </c>
    </row>
    <row r="479" spans="1:54" x14ac:dyDescent="0.25">
      <c r="A479" t="s">
        <v>26</v>
      </c>
      <c r="B479" t="s">
        <v>3571</v>
      </c>
      <c r="C479">
        <v>42313</v>
      </c>
      <c r="D479" t="s">
        <v>2903</v>
      </c>
      <c r="E479" t="s">
        <v>6979</v>
      </c>
      <c r="F479" t="s">
        <v>272</v>
      </c>
      <c r="G479">
        <v>55.79</v>
      </c>
      <c r="H479">
        <v>0</v>
      </c>
      <c r="I479">
        <v>0</v>
      </c>
      <c r="J479" t="s">
        <v>31</v>
      </c>
      <c r="K479">
        <v>0</v>
      </c>
      <c r="L479">
        <v>0</v>
      </c>
      <c r="M479" t="s">
        <v>31</v>
      </c>
      <c r="N479">
        <v>0</v>
      </c>
      <c r="O479">
        <v>0</v>
      </c>
      <c r="P479" t="s">
        <v>31</v>
      </c>
      <c r="Q479">
        <v>55.79</v>
      </c>
      <c r="R479">
        <v>0</v>
      </c>
      <c r="S479" t="s">
        <v>2904</v>
      </c>
      <c r="T479">
        <v>55.79</v>
      </c>
      <c r="U479">
        <v>0</v>
      </c>
      <c r="V479" t="s">
        <v>2904</v>
      </c>
      <c r="W479" t="s">
        <v>33</v>
      </c>
      <c r="X479" t="s">
        <v>3357</v>
      </c>
      <c r="Y479" t="s">
        <v>91</v>
      </c>
      <c r="Z479" t="s">
        <v>3572</v>
      </c>
      <c r="AA479" t="s">
        <v>3573</v>
      </c>
      <c r="AC479" s="13" t="str">
        <f t="shared" si="86"/>
        <v>000167494</v>
      </c>
      <c r="AD479" t="str">
        <f t="shared" si="87"/>
        <v>05/11/2015</v>
      </c>
      <c r="AE479" t="str">
        <f t="shared" si="88"/>
        <v>04337168000148</v>
      </c>
      <c r="AF479" s="14">
        <f t="shared" si="89"/>
        <v>55.79</v>
      </c>
      <c r="AG479">
        <f t="shared" si="90"/>
        <v>0</v>
      </c>
      <c r="AH479">
        <f t="shared" si="91"/>
        <v>1</v>
      </c>
      <c r="AI479" s="16">
        <v>7744507</v>
      </c>
      <c r="AJ479" s="16" t="s">
        <v>7448</v>
      </c>
      <c r="AK479" s="16" t="s">
        <v>3141</v>
      </c>
      <c r="AL479" s="16" t="s">
        <v>365</v>
      </c>
      <c r="AM479" s="16" t="s">
        <v>7143</v>
      </c>
      <c r="AN479">
        <v>4</v>
      </c>
      <c r="AO479" t="e">
        <f>VLOOKUP(TRIM(AL479),'Parcela Dedutivel'!$A$1:$B$65536,2,FALSE)</f>
        <v>#N/A</v>
      </c>
      <c r="AP479" s="15">
        <f t="shared" si="92"/>
        <v>0</v>
      </c>
      <c r="AQ479" s="16">
        <f t="shared" si="93"/>
        <v>0</v>
      </c>
      <c r="AU479" t="s">
        <v>4171</v>
      </c>
      <c r="AV479" s="18">
        <v>42318</v>
      </c>
      <c r="AW479" t="s">
        <v>3214</v>
      </c>
      <c r="AX479" t="str">
        <f t="shared" si="94"/>
        <v>56545742000157</v>
      </c>
      <c r="AY479" s="17">
        <f t="shared" si="95"/>
        <v>3368.64</v>
      </c>
      <c r="AZ479" s="17">
        <f t="shared" si="96"/>
        <v>0</v>
      </c>
      <c r="BB479" t="str">
        <f t="shared" si="97"/>
        <v>10/11/2015;56545742000157;3368,64;0,00</v>
      </c>
    </row>
    <row r="480" spans="1:54" x14ac:dyDescent="0.25">
      <c r="A480" t="s">
        <v>26</v>
      </c>
      <c r="B480" t="s">
        <v>3574</v>
      </c>
      <c r="C480">
        <v>42313</v>
      </c>
      <c r="D480" t="s">
        <v>2903</v>
      </c>
      <c r="E480" t="s">
        <v>6979</v>
      </c>
      <c r="F480" t="s">
        <v>272</v>
      </c>
      <c r="G480">
        <v>23.75</v>
      </c>
      <c r="H480">
        <v>0</v>
      </c>
      <c r="I480">
        <v>0</v>
      </c>
      <c r="J480" t="s">
        <v>31</v>
      </c>
      <c r="K480">
        <v>0</v>
      </c>
      <c r="L480">
        <v>0</v>
      </c>
      <c r="M480" t="s">
        <v>31</v>
      </c>
      <c r="N480">
        <v>0</v>
      </c>
      <c r="O480">
        <v>0</v>
      </c>
      <c r="P480" t="s">
        <v>31</v>
      </c>
      <c r="Q480">
        <v>23.75</v>
      </c>
      <c r="R480">
        <v>0</v>
      </c>
      <c r="S480" t="s">
        <v>2904</v>
      </c>
      <c r="T480">
        <v>23.75</v>
      </c>
      <c r="U480">
        <v>0</v>
      </c>
      <c r="V480" t="s">
        <v>2904</v>
      </c>
      <c r="W480" t="s">
        <v>33</v>
      </c>
      <c r="X480" t="s">
        <v>3357</v>
      </c>
      <c r="Y480" t="s">
        <v>96</v>
      </c>
      <c r="Z480" t="s">
        <v>3575</v>
      </c>
      <c r="AA480" t="s">
        <v>3576</v>
      </c>
      <c r="AC480" s="13" t="str">
        <f t="shared" si="86"/>
        <v>000167495</v>
      </c>
      <c r="AD480" t="str">
        <f t="shared" si="87"/>
        <v>05/11/2015</v>
      </c>
      <c r="AE480" t="str">
        <f t="shared" si="88"/>
        <v>04337168000148</v>
      </c>
      <c r="AF480" s="14">
        <f t="shared" si="89"/>
        <v>23.75</v>
      </c>
      <c r="AG480">
        <f t="shared" si="90"/>
        <v>0</v>
      </c>
      <c r="AH480">
        <f t="shared" si="91"/>
        <v>1</v>
      </c>
      <c r="AI480" s="16">
        <v>6783743</v>
      </c>
      <c r="AJ480" s="16" t="s">
        <v>7446</v>
      </c>
      <c r="AK480" s="16" t="s">
        <v>3143</v>
      </c>
      <c r="AL480" s="16" t="s">
        <v>3144</v>
      </c>
      <c r="AM480" s="16" t="s">
        <v>7438</v>
      </c>
      <c r="AN480">
        <v>400000</v>
      </c>
      <c r="AO480">
        <f>VLOOKUP(TRIM(AL480),'Parcela Dedutivel'!$A$1:$B$65536,2,FALSE)</f>
        <v>0</v>
      </c>
      <c r="AP480" s="15">
        <f t="shared" si="92"/>
        <v>0</v>
      </c>
      <c r="AQ480" s="16">
        <f t="shared" si="93"/>
        <v>0</v>
      </c>
      <c r="AU480" t="s">
        <v>4176</v>
      </c>
      <c r="AV480" s="18">
        <v>42318</v>
      </c>
      <c r="AW480" t="s">
        <v>3022</v>
      </c>
      <c r="AX480" t="str">
        <f t="shared" si="94"/>
        <v>59105999000348</v>
      </c>
      <c r="AY480" s="17">
        <f t="shared" si="95"/>
        <v>2144.17</v>
      </c>
      <c r="AZ480" s="17">
        <f t="shared" si="96"/>
        <v>0</v>
      </c>
      <c r="BB480" t="str">
        <f t="shared" si="97"/>
        <v>10/11/2015;59105999000348;2144,17;0,00</v>
      </c>
    </row>
    <row r="481" spans="1:54" x14ac:dyDescent="0.25">
      <c r="A481" t="s">
        <v>26</v>
      </c>
      <c r="B481" t="s">
        <v>3577</v>
      </c>
      <c r="C481">
        <v>42313</v>
      </c>
      <c r="D481" t="s">
        <v>2903</v>
      </c>
      <c r="E481" t="s">
        <v>6979</v>
      </c>
      <c r="F481" t="s">
        <v>272</v>
      </c>
      <c r="G481">
        <v>23.75</v>
      </c>
      <c r="H481">
        <v>0</v>
      </c>
      <c r="I481">
        <v>0</v>
      </c>
      <c r="J481" t="s">
        <v>31</v>
      </c>
      <c r="K481">
        <v>0</v>
      </c>
      <c r="L481">
        <v>0</v>
      </c>
      <c r="M481" t="s">
        <v>31</v>
      </c>
      <c r="N481">
        <v>0</v>
      </c>
      <c r="O481">
        <v>0</v>
      </c>
      <c r="P481" t="s">
        <v>31</v>
      </c>
      <c r="Q481">
        <v>23.75</v>
      </c>
      <c r="R481">
        <v>0</v>
      </c>
      <c r="S481" t="s">
        <v>2904</v>
      </c>
      <c r="T481">
        <v>23.75</v>
      </c>
      <c r="U481">
        <v>0</v>
      </c>
      <c r="V481" t="s">
        <v>2904</v>
      </c>
      <c r="W481" t="s">
        <v>33</v>
      </c>
      <c r="X481" t="s">
        <v>3357</v>
      </c>
      <c r="Y481" t="s">
        <v>96</v>
      </c>
      <c r="Z481" t="s">
        <v>3578</v>
      </c>
      <c r="AA481" t="s">
        <v>3576</v>
      </c>
      <c r="AC481" s="13" t="str">
        <f t="shared" si="86"/>
        <v>000167496</v>
      </c>
      <c r="AD481" t="str">
        <f t="shared" si="87"/>
        <v>05/11/2015</v>
      </c>
      <c r="AE481" t="str">
        <f t="shared" si="88"/>
        <v>04337168000148</v>
      </c>
      <c r="AF481" s="14">
        <f t="shared" si="89"/>
        <v>23.75</v>
      </c>
      <c r="AG481">
        <f t="shared" si="90"/>
        <v>0</v>
      </c>
      <c r="AH481">
        <f t="shared" si="91"/>
        <v>1</v>
      </c>
      <c r="AI481" s="16">
        <v>6784263</v>
      </c>
      <c r="AJ481" s="16" t="s">
        <v>7449</v>
      </c>
      <c r="AK481" s="16" t="s">
        <v>3146</v>
      </c>
      <c r="AL481" s="16" t="s">
        <v>3148</v>
      </c>
      <c r="AM481" s="16" t="s">
        <v>7143</v>
      </c>
      <c r="AN481">
        <v>7</v>
      </c>
      <c r="AO481">
        <f>VLOOKUP(TRIM(AL481),'Parcela Dedutivel'!$A$1:$B$65536,2,FALSE)</f>
        <v>0</v>
      </c>
      <c r="AP481" s="15">
        <f t="shared" si="92"/>
        <v>0</v>
      </c>
      <c r="AQ481" s="16">
        <f t="shared" si="93"/>
        <v>0</v>
      </c>
      <c r="AU481" t="s">
        <v>4185</v>
      </c>
      <c r="AV481" s="18">
        <v>42318</v>
      </c>
      <c r="AW481" t="s">
        <v>3022</v>
      </c>
      <c r="AX481" t="str">
        <f t="shared" si="94"/>
        <v>59105999000348</v>
      </c>
      <c r="AY481" s="17">
        <f t="shared" si="95"/>
        <v>2030</v>
      </c>
      <c r="AZ481" s="17">
        <f t="shared" si="96"/>
        <v>0</v>
      </c>
      <c r="BB481" t="str">
        <f t="shared" si="97"/>
        <v>10/11/2015;59105999000348;2030,00;0,00</v>
      </c>
    </row>
    <row r="482" spans="1:54" x14ac:dyDescent="0.25">
      <c r="A482" t="s">
        <v>26</v>
      </c>
      <c r="B482" t="s">
        <v>3579</v>
      </c>
      <c r="C482">
        <v>42313</v>
      </c>
      <c r="D482" t="s">
        <v>2903</v>
      </c>
      <c r="E482" t="s">
        <v>6979</v>
      </c>
      <c r="F482" t="s">
        <v>272</v>
      </c>
      <c r="G482">
        <v>301.5</v>
      </c>
      <c r="H482">
        <v>0</v>
      </c>
      <c r="I482">
        <v>0</v>
      </c>
      <c r="J482" t="s">
        <v>31</v>
      </c>
      <c r="K482">
        <v>0</v>
      </c>
      <c r="L482">
        <v>0</v>
      </c>
      <c r="M482" t="s">
        <v>31</v>
      </c>
      <c r="N482">
        <v>0</v>
      </c>
      <c r="O482">
        <v>0</v>
      </c>
      <c r="P482" t="s">
        <v>31</v>
      </c>
      <c r="Q482">
        <v>301.5</v>
      </c>
      <c r="R482">
        <v>0</v>
      </c>
      <c r="S482" t="s">
        <v>2904</v>
      </c>
      <c r="T482">
        <v>301.5</v>
      </c>
      <c r="U482">
        <v>0</v>
      </c>
      <c r="V482" t="s">
        <v>2904</v>
      </c>
      <c r="W482" t="s">
        <v>33</v>
      </c>
      <c r="X482" t="s">
        <v>3357</v>
      </c>
      <c r="Y482" t="s">
        <v>96</v>
      </c>
      <c r="Z482" t="s">
        <v>3580</v>
      </c>
      <c r="AA482" t="s">
        <v>3581</v>
      </c>
      <c r="AC482" s="13" t="str">
        <f t="shared" si="86"/>
        <v>000167497</v>
      </c>
      <c r="AD482" t="str">
        <f t="shared" si="87"/>
        <v>05/11/2015</v>
      </c>
      <c r="AE482" t="str">
        <f t="shared" si="88"/>
        <v>04337168000148</v>
      </c>
      <c r="AF482" s="14">
        <f t="shared" si="89"/>
        <v>301.5</v>
      </c>
      <c r="AG482">
        <f t="shared" si="90"/>
        <v>0</v>
      </c>
      <c r="AH482">
        <f t="shared" si="91"/>
        <v>1</v>
      </c>
      <c r="AI482" s="16">
        <v>6784263</v>
      </c>
      <c r="AJ482" s="16" t="s">
        <v>7449</v>
      </c>
      <c r="AK482" s="16" t="s">
        <v>3150</v>
      </c>
      <c r="AL482" s="16" t="s">
        <v>3151</v>
      </c>
      <c r="AM482" s="16" t="s">
        <v>7143</v>
      </c>
      <c r="AN482">
        <v>3</v>
      </c>
      <c r="AO482">
        <f>VLOOKUP(TRIM(AL482),'Parcela Dedutivel'!$A$1:$B$65536,2,FALSE)</f>
        <v>0</v>
      </c>
      <c r="AP482" s="15">
        <f t="shared" si="92"/>
        <v>0</v>
      </c>
      <c r="AQ482" s="16">
        <f t="shared" si="93"/>
        <v>0</v>
      </c>
      <c r="AU482" t="s">
        <v>4187</v>
      </c>
      <c r="AV482" s="18">
        <v>42318</v>
      </c>
      <c r="AW482" t="s">
        <v>4188</v>
      </c>
      <c r="AX482" t="str">
        <f t="shared" si="94"/>
        <v>10924492000165</v>
      </c>
      <c r="AY482" s="17">
        <f t="shared" si="95"/>
        <v>1263.6800000000003</v>
      </c>
      <c r="AZ482" s="17">
        <f t="shared" si="96"/>
        <v>1562.6723200000001</v>
      </c>
      <c r="BB482" t="str">
        <f t="shared" si="97"/>
        <v>10/11/2015;10924492000165;1263,68;1562,67</v>
      </c>
    </row>
    <row r="483" spans="1:54" x14ac:dyDescent="0.25">
      <c r="A483" t="s">
        <v>26</v>
      </c>
      <c r="B483" t="s">
        <v>3582</v>
      </c>
      <c r="C483">
        <v>42313</v>
      </c>
      <c r="D483" t="s">
        <v>2903</v>
      </c>
      <c r="E483" t="s">
        <v>6979</v>
      </c>
      <c r="F483" t="s">
        <v>272</v>
      </c>
      <c r="G483">
        <v>98.97</v>
      </c>
      <c r="H483">
        <v>0</v>
      </c>
      <c r="I483">
        <v>0</v>
      </c>
      <c r="J483" t="s">
        <v>31</v>
      </c>
      <c r="K483">
        <v>0</v>
      </c>
      <c r="L483">
        <v>0</v>
      </c>
      <c r="M483" t="s">
        <v>31</v>
      </c>
      <c r="N483">
        <v>0</v>
      </c>
      <c r="O483">
        <v>0</v>
      </c>
      <c r="P483" t="s">
        <v>31</v>
      </c>
      <c r="Q483">
        <v>98.97</v>
      </c>
      <c r="R483">
        <v>0</v>
      </c>
      <c r="S483" t="s">
        <v>2904</v>
      </c>
      <c r="T483">
        <v>98.97</v>
      </c>
      <c r="U483">
        <v>0</v>
      </c>
      <c r="V483" t="s">
        <v>2904</v>
      </c>
      <c r="W483" t="s">
        <v>33</v>
      </c>
      <c r="X483" t="s">
        <v>3357</v>
      </c>
      <c r="Y483" t="s">
        <v>96</v>
      </c>
      <c r="Z483" t="s">
        <v>3583</v>
      </c>
      <c r="AA483" t="s">
        <v>3584</v>
      </c>
      <c r="AC483" s="13" t="str">
        <f t="shared" si="86"/>
        <v>000167498</v>
      </c>
      <c r="AD483" t="str">
        <f t="shared" si="87"/>
        <v>05/11/2015</v>
      </c>
      <c r="AE483" t="str">
        <f t="shared" si="88"/>
        <v>04337168000148</v>
      </c>
      <c r="AF483" s="14">
        <f t="shared" si="89"/>
        <v>98.97</v>
      </c>
      <c r="AG483">
        <f t="shared" si="90"/>
        <v>0</v>
      </c>
      <c r="AH483">
        <f t="shared" si="91"/>
        <v>1</v>
      </c>
      <c r="AI483" s="16">
        <v>6784200</v>
      </c>
      <c r="AJ483" s="16" t="s">
        <v>7450</v>
      </c>
      <c r="AK483" s="16" t="s">
        <v>3153</v>
      </c>
      <c r="AL483" s="16" t="s">
        <v>3154</v>
      </c>
      <c r="AM483" s="16" t="s">
        <v>7215</v>
      </c>
      <c r="AN483">
        <v>3000</v>
      </c>
      <c r="AO483">
        <f>VLOOKUP(TRIM(AL483),'Parcela Dedutivel'!$A$1:$B$65536,2,FALSE)</f>
        <v>0</v>
      </c>
      <c r="AP483" s="15">
        <f t="shared" si="92"/>
        <v>0</v>
      </c>
      <c r="AQ483" s="16">
        <f t="shared" si="93"/>
        <v>0</v>
      </c>
      <c r="AU483" t="s">
        <v>4203</v>
      </c>
      <c r="AV483" s="18">
        <v>42318</v>
      </c>
      <c r="AW483" t="s">
        <v>4204</v>
      </c>
      <c r="AX483" t="str">
        <f t="shared" si="94"/>
        <v>80787443000103</v>
      </c>
      <c r="AY483" s="17">
        <f t="shared" si="95"/>
        <v>215.57</v>
      </c>
      <c r="AZ483" s="17">
        <f t="shared" si="96"/>
        <v>0</v>
      </c>
      <c r="BB483" t="str">
        <f t="shared" si="97"/>
        <v>10/11/2015;80787443000103;215,57;0,00</v>
      </c>
    </row>
    <row r="484" spans="1:54" x14ac:dyDescent="0.25">
      <c r="A484" t="s">
        <v>26</v>
      </c>
      <c r="B484" t="s">
        <v>3585</v>
      </c>
      <c r="C484">
        <v>42313</v>
      </c>
      <c r="D484" t="s">
        <v>2903</v>
      </c>
      <c r="E484" t="s">
        <v>6979</v>
      </c>
      <c r="F484" t="s">
        <v>272</v>
      </c>
      <c r="G484">
        <v>96.7</v>
      </c>
      <c r="H484">
        <v>0</v>
      </c>
      <c r="I484">
        <v>0</v>
      </c>
      <c r="J484" t="s">
        <v>31</v>
      </c>
      <c r="K484">
        <v>0</v>
      </c>
      <c r="L484">
        <v>0</v>
      </c>
      <c r="M484" t="s">
        <v>31</v>
      </c>
      <c r="N484">
        <v>0</v>
      </c>
      <c r="O484">
        <v>0</v>
      </c>
      <c r="P484" t="s">
        <v>31</v>
      </c>
      <c r="Q484">
        <v>96.7</v>
      </c>
      <c r="R484">
        <v>0</v>
      </c>
      <c r="S484" t="s">
        <v>2904</v>
      </c>
      <c r="T484">
        <v>96.7</v>
      </c>
      <c r="U484">
        <v>0</v>
      </c>
      <c r="V484" t="s">
        <v>2904</v>
      </c>
      <c r="W484" t="s">
        <v>33</v>
      </c>
      <c r="X484" t="s">
        <v>3357</v>
      </c>
      <c r="Y484" t="s">
        <v>96</v>
      </c>
      <c r="Z484" t="s">
        <v>3562</v>
      </c>
      <c r="AA484" t="s">
        <v>3563</v>
      </c>
      <c r="AC484" s="13" t="str">
        <f t="shared" si="86"/>
        <v>000167499</v>
      </c>
      <c r="AD484" t="str">
        <f t="shared" si="87"/>
        <v>05/11/2015</v>
      </c>
      <c r="AE484" t="str">
        <f t="shared" si="88"/>
        <v>04337168000148</v>
      </c>
      <c r="AF484" s="14">
        <f t="shared" si="89"/>
        <v>96.7</v>
      </c>
      <c r="AG484">
        <f t="shared" si="90"/>
        <v>0</v>
      </c>
      <c r="AH484">
        <f t="shared" si="91"/>
        <v>1</v>
      </c>
      <c r="AI484" s="16">
        <v>6784222</v>
      </c>
      <c r="AJ484" s="16" t="s">
        <v>7451</v>
      </c>
      <c r="AK484" s="16" t="s">
        <v>3156</v>
      </c>
      <c r="AL484" s="16" t="s">
        <v>3158</v>
      </c>
      <c r="AM484" s="16" t="s">
        <v>7438</v>
      </c>
      <c r="AN484">
        <v>34500</v>
      </c>
      <c r="AO484">
        <f>VLOOKUP(TRIM(AL484),'Parcela Dedutivel'!$A$1:$B$65536,2,FALSE)</f>
        <v>5.4838096740000002E-2</v>
      </c>
      <c r="AP484" s="15">
        <f t="shared" si="92"/>
        <v>5.4838096740000002E-2</v>
      </c>
      <c r="AQ484" s="16">
        <f t="shared" si="93"/>
        <v>1891.91433753</v>
      </c>
      <c r="AU484" t="s">
        <v>4205</v>
      </c>
      <c r="AV484" s="18">
        <v>42318</v>
      </c>
      <c r="AW484" t="s">
        <v>3055</v>
      </c>
      <c r="AX484" t="str">
        <f t="shared" si="94"/>
        <v>74404229000551</v>
      </c>
      <c r="AY484" s="17">
        <f t="shared" si="95"/>
        <v>1110.08</v>
      </c>
      <c r="AZ484" s="17">
        <f t="shared" si="96"/>
        <v>0</v>
      </c>
      <c r="BB484" t="str">
        <f t="shared" si="97"/>
        <v>10/11/2015;74404229000551;1110,08;0,00</v>
      </c>
    </row>
    <row r="485" spans="1:54" x14ac:dyDescent="0.25">
      <c r="A485" t="s">
        <v>26</v>
      </c>
      <c r="B485" t="s">
        <v>3586</v>
      </c>
      <c r="C485">
        <v>42313</v>
      </c>
      <c r="D485" t="s">
        <v>2903</v>
      </c>
      <c r="E485" t="s">
        <v>6979</v>
      </c>
      <c r="F485" t="s">
        <v>272</v>
      </c>
      <c r="G485">
        <v>38.33</v>
      </c>
      <c r="H485">
        <v>0</v>
      </c>
      <c r="I485">
        <v>0</v>
      </c>
      <c r="J485" t="s">
        <v>31</v>
      </c>
      <c r="K485">
        <v>0</v>
      </c>
      <c r="L485">
        <v>0</v>
      </c>
      <c r="M485" t="s">
        <v>31</v>
      </c>
      <c r="N485">
        <v>0</v>
      </c>
      <c r="O485">
        <v>0</v>
      </c>
      <c r="P485" t="s">
        <v>31</v>
      </c>
      <c r="Q485">
        <v>38.33</v>
      </c>
      <c r="R485">
        <v>0</v>
      </c>
      <c r="S485" t="s">
        <v>2904</v>
      </c>
      <c r="T485">
        <v>38.33</v>
      </c>
      <c r="U485">
        <v>0</v>
      </c>
      <c r="V485" t="s">
        <v>2904</v>
      </c>
      <c r="W485" t="s">
        <v>33</v>
      </c>
      <c r="X485" t="s">
        <v>3357</v>
      </c>
      <c r="Y485" t="s">
        <v>91</v>
      </c>
      <c r="Z485" t="s">
        <v>3587</v>
      </c>
      <c r="AA485" t="s">
        <v>3588</v>
      </c>
      <c r="AC485" s="13" t="str">
        <f t="shared" si="86"/>
        <v>000167500</v>
      </c>
      <c r="AD485" t="str">
        <f t="shared" si="87"/>
        <v>05/11/2015</v>
      </c>
      <c r="AE485" t="str">
        <f t="shared" si="88"/>
        <v>04337168000148</v>
      </c>
      <c r="AF485" s="14">
        <f t="shared" si="89"/>
        <v>38.33</v>
      </c>
      <c r="AG485">
        <f t="shared" si="90"/>
        <v>0</v>
      </c>
      <c r="AH485">
        <f t="shared" si="91"/>
        <v>1</v>
      </c>
      <c r="AI485" s="16">
        <v>7759262</v>
      </c>
      <c r="AJ485" s="16" t="s">
        <v>7452</v>
      </c>
      <c r="AK485" s="16" t="s">
        <v>3160</v>
      </c>
      <c r="AL485" s="16" t="s">
        <v>3162</v>
      </c>
      <c r="AM485" s="16" t="s">
        <v>7215</v>
      </c>
      <c r="AN485">
        <v>10000</v>
      </c>
      <c r="AO485">
        <f>VLOOKUP(TRIM(AL485),'Parcela Dedutivel'!$A$1:$B$65536,2,FALSE)</f>
        <v>0</v>
      </c>
      <c r="AP485" s="15">
        <f t="shared" si="92"/>
        <v>0</v>
      </c>
      <c r="AQ485" s="16">
        <f t="shared" si="93"/>
        <v>0</v>
      </c>
      <c r="AU485" t="s">
        <v>4206</v>
      </c>
      <c r="AV485" s="18">
        <v>42318</v>
      </c>
      <c r="AW485" t="s">
        <v>3321</v>
      </c>
      <c r="AX485" t="str">
        <f t="shared" si="94"/>
        <v>07175725001050</v>
      </c>
      <c r="AY485" s="17">
        <f t="shared" si="95"/>
        <v>1407.15</v>
      </c>
      <c r="AZ485" s="17">
        <f t="shared" si="96"/>
        <v>0</v>
      </c>
      <c r="BB485" t="str">
        <f t="shared" si="97"/>
        <v>10/11/2015;07175725001050;1407,15;0,00</v>
      </c>
    </row>
    <row r="486" spans="1:54" x14ac:dyDescent="0.25">
      <c r="A486" t="s">
        <v>26</v>
      </c>
      <c r="B486" t="s">
        <v>3589</v>
      </c>
      <c r="C486">
        <v>42313</v>
      </c>
      <c r="D486" t="s">
        <v>2903</v>
      </c>
      <c r="E486" t="s">
        <v>6979</v>
      </c>
      <c r="F486" t="s">
        <v>272</v>
      </c>
      <c r="G486">
        <v>129.78</v>
      </c>
      <c r="H486">
        <v>0</v>
      </c>
      <c r="I486">
        <v>0</v>
      </c>
      <c r="J486" t="s">
        <v>31</v>
      </c>
      <c r="K486">
        <v>0</v>
      </c>
      <c r="L486">
        <v>0</v>
      </c>
      <c r="M486" t="s">
        <v>31</v>
      </c>
      <c r="N486">
        <v>0</v>
      </c>
      <c r="O486">
        <v>0</v>
      </c>
      <c r="P486" t="s">
        <v>31</v>
      </c>
      <c r="Q486">
        <v>129.78</v>
      </c>
      <c r="R486">
        <v>0</v>
      </c>
      <c r="S486" t="s">
        <v>2904</v>
      </c>
      <c r="T486">
        <v>129.78</v>
      </c>
      <c r="U486">
        <v>0</v>
      </c>
      <c r="V486" t="s">
        <v>2904</v>
      </c>
      <c r="W486" t="s">
        <v>33</v>
      </c>
      <c r="X486" t="s">
        <v>3357</v>
      </c>
      <c r="Y486" t="s">
        <v>96</v>
      </c>
      <c r="Z486" t="s">
        <v>3590</v>
      </c>
      <c r="AA486" t="s">
        <v>3591</v>
      </c>
      <c r="AC486" s="13" t="str">
        <f t="shared" si="86"/>
        <v>000167501</v>
      </c>
      <c r="AD486" t="str">
        <f t="shared" si="87"/>
        <v>05/11/2015</v>
      </c>
      <c r="AE486" t="str">
        <f t="shared" si="88"/>
        <v>04337168000148</v>
      </c>
      <c r="AF486" s="14">
        <f t="shared" si="89"/>
        <v>129.78</v>
      </c>
      <c r="AG486">
        <f t="shared" si="90"/>
        <v>0</v>
      </c>
      <c r="AH486">
        <f t="shared" si="91"/>
        <v>1</v>
      </c>
      <c r="AI486" s="16">
        <v>6801374</v>
      </c>
      <c r="AJ486" s="16" t="s">
        <v>7453</v>
      </c>
      <c r="AK486" s="16" t="s">
        <v>3164</v>
      </c>
      <c r="AL486" s="16" t="s">
        <v>3166</v>
      </c>
      <c r="AM486" s="16" t="s">
        <v>7143</v>
      </c>
      <c r="AN486">
        <v>1</v>
      </c>
      <c r="AO486">
        <f>VLOOKUP(TRIM(AL486),'Parcela Dedutivel'!$A$1:$B$65536,2,FALSE)</f>
        <v>0</v>
      </c>
      <c r="AP486" s="15">
        <f t="shared" si="92"/>
        <v>0</v>
      </c>
      <c r="AQ486" s="16">
        <f t="shared" si="93"/>
        <v>0</v>
      </c>
      <c r="AU486" t="s">
        <v>4207</v>
      </c>
      <c r="AV486" s="18">
        <v>42318</v>
      </c>
      <c r="AW486" t="s">
        <v>4208</v>
      </c>
      <c r="AX486" t="str">
        <f t="shared" si="94"/>
        <v>14758018000161</v>
      </c>
      <c r="AY486" s="17">
        <f t="shared" si="95"/>
        <v>1762.65</v>
      </c>
      <c r="AZ486" s="17">
        <f t="shared" si="96"/>
        <v>0</v>
      </c>
      <c r="BB486" t="str">
        <f t="shared" si="97"/>
        <v>10/11/2015;14758018000161;1762,65;0,00</v>
      </c>
    </row>
    <row r="487" spans="1:54" x14ac:dyDescent="0.25">
      <c r="A487" t="s">
        <v>26</v>
      </c>
      <c r="B487" t="s">
        <v>3592</v>
      </c>
      <c r="C487">
        <v>42313</v>
      </c>
      <c r="D487" t="s">
        <v>2903</v>
      </c>
      <c r="E487" t="s">
        <v>6979</v>
      </c>
      <c r="F487" t="s">
        <v>272</v>
      </c>
      <c r="G487">
        <v>291.27</v>
      </c>
      <c r="H487">
        <v>0</v>
      </c>
      <c r="I487">
        <v>0</v>
      </c>
      <c r="J487" t="s">
        <v>31</v>
      </c>
      <c r="K487">
        <v>0</v>
      </c>
      <c r="L487">
        <v>0</v>
      </c>
      <c r="M487" t="s">
        <v>31</v>
      </c>
      <c r="N487">
        <v>0</v>
      </c>
      <c r="O487">
        <v>0</v>
      </c>
      <c r="P487" t="s">
        <v>31</v>
      </c>
      <c r="Q487">
        <v>291.27</v>
      </c>
      <c r="R487">
        <v>0</v>
      </c>
      <c r="S487" t="s">
        <v>2904</v>
      </c>
      <c r="T487">
        <v>291.27</v>
      </c>
      <c r="U487">
        <v>0</v>
      </c>
      <c r="V487" t="s">
        <v>2904</v>
      </c>
      <c r="W487" t="s">
        <v>33</v>
      </c>
      <c r="X487" t="s">
        <v>3357</v>
      </c>
      <c r="Y487" t="s">
        <v>96</v>
      </c>
      <c r="Z487" t="s">
        <v>3593</v>
      </c>
      <c r="AA487" t="s">
        <v>3594</v>
      </c>
      <c r="AC487" s="13" t="str">
        <f t="shared" si="86"/>
        <v>000167502</v>
      </c>
      <c r="AD487" t="str">
        <f t="shared" si="87"/>
        <v>05/11/2015</v>
      </c>
      <c r="AE487" t="str">
        <f t="shared" si="88"/>
        <v>04337168000148</v>
      </c>
      <c r="AF487" s="14">
        <f t="shared" si="89"/>
        <v>291.27</v>
      </c>
      <c r="AG487">
        <f t="shared" si="90"/>
        <v>0</v>
      </c>
      <c r="AH487">
        <f t="shared" si="91"/>
        <v>1</v>
      </c>
      <c r="AI487" s="16">
        <v>6785280</v>
      </c>
      <c r="AJ487" s="16" t="s">
        <v>7174</v>
      </c>
      <c r="AK487" s="16" t="s">
        <v>3168</v>
      </c>
      <c r="AL487" s="16" t="s">
        <v>3170</v>
      </c>
      <c r="AM487" s="16" t="s">
        <v>7215</v>
      </c>
      <c r="AN487">
        <v>10000</v>
      </c>
      <c r="AO487">
        <f>VLOOKUP(TRIM(AL487),'Parcela Dedutivel'!$A$1:$B$65536,2,FALSE)</f>
        <v>0</v>
      </c>
      <c r="AP487" s="15">
        <f t="shared" si="92"/>
        <v>0</v>
      </c>
      <c r="AQ487" s="16">
        <f t="shared" si="93"/>
        <v>0</v>
      </c>
      <c r="AU487" t="s">
        <v>4209</v>
      </c>
      <c r="AV487" s="18">
        <v>42318</v>
      </c>
      <c r="AW487" t="s">
        <v>4210</v>
      </c>
      <c r="AX487" t="str">
        <f t="shared" si="94"/>
        <v>01267333000144</v>
      </c>
      <c r="AY487" s="17">
        <f t="shared" si="95"/>
        <v>714.51</v>
      </c>
      <c r="AZ487" s="17">
        <f t="shared" si="96"/>
        <v>0</v>
      </c>
      <c r="BB487" t="str">
        <f t="shared" si="97"/>
        <v>10/11/2015;01267333000144;714,51;0,00</v>
      </c>
    </row>
    <row r="488" spans="1:54" hidden="1" x14ac:dyDescent="0.25">
      <c r="A488" t="s">
        <v>26</v>
      </c>
      <c r="B488" t="s">
        <v>3595</v>
      </c>
      <c r="C488">
        <v>42313</v>
      </c>
      <c r="D488" t="s">
        <v>2903</v>
      </c>
      <c r="E488" t="s">
        <v>6979</v>
      </c>
      <c r="F488" t="s">
        <v>272</v>
      </c>
      <c r="G488">
        <v>46.6</v>
      </c>
      <c r="H488">
        <v>0</v>
      </c>
      <c r="I488">
        <v>0</v>
      </c>
      <c r="J488" t="s">
        <v>31</v>
      </c>
      <c r="K488">
        <v>0</v>
      </c>
      <c r="L488">
        <v>0</v>
      </c>
      <c r="M488" t="s">
        <v>31</v>
      </c>
      <c r="N488">
        <v>0</v>
      </c>
      <c r="O488">
        <v>0</v>
      </c>
      <c r="P488" t="s">
        <v>31</v>
      </c>
      <c r="Q488">
        <v>46.6</v>
      </c>
      <c r="R488">
        <v>0</v>
      </c>
      <c r="S488" t="s">
        <v>2904</v>
      </c>
      <c r="T488">
        <v>46.6</v>
      </c>
      <c r="U488">
        <v>0</v>
      </c>
      <c r="V488" t="s">
        <v>2904</v>
      </c>
      <c r="W488" t="s">
        <v>33</v>
      </c>
      <c r="X488" t="s">
        <v>3357</v>
      </c>
      <c r="Y488" t="s">
        <v>96</v>
      </c>
      <c r="Z488" t="s">
        <v>3596</v>
      </c>
      <c r="AA488" t="s">
        <v>3597</v>
      </c>
      <c r="AC488" s="13" t="str">
        <f t="shared" si="86"/>
        <v>000167503</v>
      </c>
      <c r="AD488" t="str">
        <f t="shared" si="87"/>
        <v>05/11/2015</v>
      </c>
      <c r="AE488" t="str">
        <f t="shared" si="88"/>
        <v>04337168000148</v>
      </c>
      <c r="AF488" s="14">
        <f t="shared" si="89"/>
        <v>46.6</v>
      </c>
      <c r="AG488">
        <f t="shared" si="90"/>
        <v>0</v>
      </c>
      <c r="AH488">
        <f t="shared" si="91"/>
        <v>1</v>
      </c>
      <c r="AI488" s="16">
        <v>6794235</v>
      </c>
      <c r="AJ488" s="16" t="s">
        <v>7454</v>
      </c>
      <c r="AK488" s="16" t="s">
        <v>3172</v>
      </c>
      <c r="AL488" s="16" t="s">
        <v>3174</v>
      </c>
      <c r="AM488" s="16" t="s">
        <v>7143</v>
      </c>
      <c r="AN488">
        <v>2307</v>
      </c>
      <c r="AO488">
        <f>VLOOKUP(TRIM(AL488),'Parcela Dedutivel'!$A$1:$B$65536,2,FALSE)</f>
        <v>0</v>
      </c>
      <c r="AP488" s="15">
        <f t="shared" si="92"/>
        <v>0</v>
      </c>
      <c r="AQ488" s="16">
        <f t="shared" si="93"/>
        <v>0</v>
      </c>
      <c r="AU488" t="s">
        <v>4211</v>
      </c>
      <c r="AV488" s="18">
        <v>42318</v>
      </c>
      <c r="AW488" t="s">
        <v>3403</v>
      </c>
      <c r="AX488" t="str">
        <f t="shared" si="94"/>
        <v>00000000000000</v>
      </c>
      <c r="AY488" s="17">
        <f t="shared" si="95"/>
        <v>1250</v>
      </c>
      <c r="AZ488" s="17">
        <f t="shared" si="96"/>
        <v>0</v>
      </c>
      <c r="BB488" t="str">
        <f t="shared" si="97"/>
        <v>10/11/2015;00000000000000;1250,00;0,00</v>
      </c>
    </row>
    <row r="489" spans="1:54" x14ac:dyDescent="0.25">
      <c r="A489" t="s">
        <v>26</v>
      </c>
      <c r="B489" t="s">
        <v>3598</v>
      </c>
      <c r="C489">
        <v>42313</v>
      </c>
      <c r="D489" t="s">
        <v>2903</v>
      </c>
      <c r="E489" t="s">
        <v>6979</v>
      </c>
      <c r="F489" t="s">
        <v>272</v>
      </c>
      <c r="G489">
        <v>122.16</v>
      </c>
      <c r="H489">
        <v>0</v>
      </c>
      <c r="I489">
        <v>0</v>
      </c>
      <c r="J489" t="s">
        <v>31</v>
      </c>
      <c r="K489">
        <v>0</v>
      </c>
      <c r="L489">
        <v>0</v>
      </c>
      <c r="M489" t="s">
        <v>31</v>
      </c>
      <c r="N489">
        <v>0</v>
      </c>
      <c r="O489">
        <v>0</v>
      </c>
      <c r="P489" t="s">
        <v>31</v>
      </c>
      <c r="Q489">
        <v>122.16</v>
      </c>
      <c r="R489">
        <v>0</v>
      </c>
      <c r="S489" t="s">
        <v>2904</v>
      </c>
      <c r="T489">
        <v>122.16</v>
      </c>
      <c r="U489">
        <v>0</v>
      </c>
      <c r="V489" t="s">
        <v>2904</v>
      </c>
      <c r="W489" t="s">
        <v>33</v>
      </c>
      <c r="X489" t="s">
        <v>3357</v>
      </c>
      <c r="Y489" t="s">
        <v>96</v>
      </c>
      <c r="Z489" t="s">
        <v>3599</v>
      </c>
      <c r="AA489" t="s">
        <v>3600</v>
      </c>
      <c r="AC489" s="13" t="str">
        <f t="shared" si="86"/>
        <v>000167504</v>
      </c>
      <c r="AD489" t="str">
        <f t="shared" si="87"/>
        <v>05/11/2015</v>
      </c>
      <c r="AE489" t="str">
        <f t="shared" si="88"/>
        <v>04337168000148</v>
      </c>
      <c r="AF489" s="14">
        <f t="shared" si="89"/>
        <v>122.16</v>
      </c>
      <c r="AG489">
        <f t="shared" si="90"/>
        <v>0</v>
      </c>
      <c r="AH489">
        <f t="shared" si="91"/>
        <v>1</v>
      </c>
      <c r="AI489" s="16">
        <v>6783080</v>
      </c>
      <c r="AJ489" s="16" t="s">
        <v>7455</v>
      </c>
      <c r="AK489" s="16" t="s">
        <v>3176</v>
      </c>
      <c r="AL489" s="16" t="s">
        <v>3177</v>
      </c>
      <c r="AM489" s="16" t="s">
        <v>7193</v>
      </c>
      <c r="AN489">
        <v>5</v>
      </c>
      <c r="AO489" t="e">
        <f>VLOOKUP(TRIM(AL489),'Parcela Dedutivel'!$A$1:$B$65536,2,FALSE)</f>
        <v>#N/A</v>
      </c>
      <c r="AP489" s="15">
        <f t="shared" si="92"/>
        <v>0</v>
      </c>
      <c r="AQ489" s="16">
        <f t="shared" si="93"/>
        <v>0</v>
      </c>
      <c r="AU489" t="s">
        <v>4214</v>
      </c>
      <c r="AV489" s="18">
        <v>42318</v>
      </c>
      <c r="AW489" t="s">
        <v>1693</v>
      </c>
      <c r="AX489" t="str">
        <f t="shared" si="94"/>
        <v>43854777000126</v>
      </c>
      <c r="AY489" s="17">
        <f t="shared" si="95"/>
        <v>15400.059999999998</v>
      </c>
      <c r="AZ489" s="17">
        <f t="shared" si="96"/>
        <v>0</v>
      </c>
      <c r="BB489" t="str">
        <f t="shared" si="97"/>
        <v>10/11/2015;43854777000126;15400,06;0,00</v>
      </c>
    </row>
    <row r="490" spans="1:54" x14ac:dyDescent="0.25">
      <c r="A490" t="s">
        <v>26</v>
      </c>
      <c r="B490" t="s">
        <v>3601</v>
      </c>
      <c r="C490">
        <v>42313</v>
      </c>
      <c r="D490" t="s">
        <v>2903</v>
      </c>
      <c r="E490" t="s">
        <v>6979</v>
      </c>
      <c r="F490" t="s">
        <v>272</v>
      </c>
      <c r="G490">
        <v>540.19000000000005</v>
      </c>
      <c r="H490">
        <v>0</v>
      </c>
      <c r="I490">
        <v>0</v>
      </c>
      <c r="J490" t="s">
        <v>31</v>
      </c>
      <c r="K490">
        <v>0</v>
      </c>
      <c r="L490">
        <v>0</v>
      </c>
      <c r="M490" t="s">
        <v>31</v>
      </c>
      <c r="N490">
        <v>0</v>
      </c>
      <c r="O490">
        <v>0</v>
      </c>
      <c r="P490" t="s">
        <v>31</v>
      </c>
      <c r="Q490">
        <v>540.19000000000005</v>
      </c>
      <c r="R490">
        <v>0</v>
      </c>
      <c r="S490" t="s">
        <v>2904</v>
      </c>
      <c r="T490">
        <v>540.19000000000005</v>
      </c>
      <c r="U490">
        <v>0</v>
      </c>
      <c r="V490" t="s">
        <v>2904</v>
      </c>
      <c r="W490" t="s">
        <v>33</v>
      </c>
      <c r="X490" t="s">
        <v>3357</v>
      </c>
      <c r="Y490" t="s">
        <v>96</v>
      </c>
      <c r="Z490" t="s">
        <v>3602</v>
      </c>
      <c r="AA490" t="s">
        <v>3560</v>
      </c>
      <c r="AC490" s="13" t="str">
        <f t="shared" si="86"/>
        <v>000167505</v>
      </c>
      <c r="AD490" t="str">
        <f t="shared" si="87"/>
        <v>05/11/2015</v>
      </c>
      <c r="AE490" t="str">
        <f t="shared" si="88"/>
        <v>04337168000148</v>
      </c>
      <c r="AF490" s="14">
        <f t="shared" si="89"/>
        <v>540.19000000000005</v>
      </c>
      <c r="AG490">
        <f t="shared" si="90"/>
        <v>0</v>
      </c>
      <c r="AH490">
        <f t="shared" si="91"/>
        <v>1</v>
      </c>
      <c r="AI490" s="16">
        <v>6791215</v>
      </c>
      <c r="AJ490" s="16" t="s">
        <v>7456</v>
      </c>
      <c r="AK490" s="16" t="s">
        <v>3179</v>
      </c>
      <c r="AL490" s="16" t="s">
        <v>1100</v>
      </c>
      <c r="AM490" s="16" t="s">
        <v>7143</v>
      </c>
      <c r="AN490">
        <v>4</v>
      </c>
      <c r="AO490" t="e">
        <f>VLOOKUP(TRIM(AL490),'Parcela Dedutivel'!$A$1:$B$65536,2,FALSE)</f>
        <v>#N/A</v>
      </c>
      <c r="AP490" s="15">
        <f t="shared" si="92"/>
        <v>0</v>
      </c>
      <c r="AQ490" s="16">
        <f t="shared" si="93"/>
        <v>0</v>
      </c>
      <c r="AU490" t="s">
        <v>4222</v>
      </c>
      <c r="AV490" s="18">
        <v>42318</v>
      </c>
      <c r="AW490" t="s">
        <v>2857</v>
      </c>
      <c r="AX490" t="str">
        <f t="shared" si="94"/>
        <v>45990181000189</v>
      </c>
      <c r="AY490" s="17">
        <f t="shared" si="95"/>
        <v>1149.1000000000001</v>
      </c>
      <c r="AZ490" s="17">
        <f t="shared" si="96"/>
        <v>530.04867749999994</v>
      </c>
      <c r="BB490" t="str">
        <f t="shared" si="97"/>
        <v>10/11/2015;45990181000189;1149,10;530,05</v>
      </c>
    </row>
    <row r="491" spans="1:54" x14ac:dyDescent="0.25">
      <c r="A491" t="s">
        <v>26</v>
      </c>
      <c r="B491" t="s">
        <v>3603</v>
      </c>
      <c r="C491">
        <v>42313</v>
      </c>
      <c r="D491" t="s">
        <v>2903</v>
      </c>
      <c r="E491" t="s">
        <v>6979</v>
      </c>
      <c r="F491" t="s">
        <v>272</v>
      </c>
      <c r="G491">
        <v>291.09000000000003</v>
      </c>
      <c r="H491">
        <v>0</v>
      </c>
      <c r="I491">
        <v>0</v>
      </c>
      <c r="J491" t="s">
        <v>31</v>
      </c>
      <c r="K491">
        <v>0</v>
      </c>
      <c r="L491">
        <v>0</v>
      </c>
      <c r="M491" t="s">
        <v>31</v>
      </c>
      <c r="N491">
        <v>0</v>
      </c>
      <c r="O491">
        <v>0</v>
      </c>
      <c r="P491" t="s">
        <v>31</v>
      </c>
      <c r="Q491">
        <v>291.09000000000003</v>
      </c>
      <c r="R491">
        <v>0</v>
      </c>
      <c r="S491" t="s">
        <v>2904</v>
      </c>
      <c r="T491">
        <v>291.09000000000003</v>
      </c>
      <c r="U491">
        <v>0</v>
      </c>
      <c r="V491" t="s">
        <v>2904</v>
      </c>
      <c r="W491" t="s">
        <v>33</v>
      </c>
      <c r="X491" t="s">
        <v>3357</v>
      </c>
      <c r="Y491" t="s">
        <v>91</v>
      </c>
      <c r="Z491" t="s">
        <v>3604</v>
      </c>
      <c r="AA491" t="s">
        <v>3605</v>
      </c>
      <c r="AC491" s="13" t="str">
        <f t="shared" si="86"/>
        <v>000167506</v>
      </c>
      <c r="AD491" t="str">
        <f t="shared" si="87"/>
        <v>05/11/2015</v>
      </c>
      <c r="AE491" t="str">
        <f t="shared" si="88"/>
        <v>04337168000148</v>
      </c>
      <c r="AF491" s="14">
        <f t="shared" si="89"/>
        <v>291.09000000000003</v>
      </c>
      <c r="AG491">
        <f t="shared" si="90"/>
        <v>0</v>
      </c>
      <c r="AH491">
        <f t="shared" si="91"/>
        <v>1</v>
      </c>
      <c r="AI491" s="16">
        <v>6782692</v>
      </c>
      <c r="AJ491" s="16" t="s">
        <v>7457</v>
      </c>
      <c r="AK491" s="16" t="s">
        <v>294</v>
      </c>
      <c r="AL491" s="16" t="s">
        <v>304</v>
      </c>
      <c r="AM491" s="16" t="s">
        <v>7193</v>
      </c>
      <c r="AN491">
        <v>20</v>
      </c>
      <c r="AO491" t="e">
        <f>VLOOKUP(TRIM(AL491),'Parcela Dedutivel'!$A$1:$B$65536,2,FALSE)</f>
        <v>#N/A</v>
      </c>
      <c r="AP491" s="15">
        <f t="shared" si="92"/>
        <v>0</v>
      </c>
      <c r="AQ491" s="16">
        <f t="shared" si="93"/>
        <v>0</v>
      </c>
      <c r="AU491" t="s">
        <v>4225</v>
      </c>
      <c r="AV491" s="18">
        <v>42318</v>
      </c>
      <c r="AW491" t="s">
        <v>3758</v>
      </c>
      <c r="AX491" t="str">
        <f t="shared" si="94"/>
        <v>17543420000117</v>
      </c>
      <c r="AY491" s="17">
        <f t="shared" si="95"/>
        <v>1100.6200000000001</v>
      </c>
      <c r="AZ491" s="17">
        <f t="shared" si="96"/>
        <v>0</v>
      </c>
      <c r="BB491" t="str">
        <f t="shared" si="97"/>
        <v>10/11/2015;17543420000117;1100,62;0,00</v>
      </c>
    </row>
    <row r="492" spans="1:54" x14ac:dyDescent="0.25">
      <c r="A492" t="s">
        <v>26</v>
      </c>
      <c r="B492" t="s">
        <v>3606</v>
      </c>
      <c r="C492">
        <v>42313</v>
      </c>
      <c r="D492" t="s">
        <v>2903</v>
      </c>
      <c r="E492" t="s">
        <v>6979</v>
      </c>
      <c r="F492" t="s">
        <v>272</v>
      </c>
      <c r="G492">
        <v>66.3</v>
      </c>
      <c r="H492">
        <v>0</v>
      </c>
      <c r="I492">
        <v>0</v>
      </c>
      <c r="J492" t="s">
        <v>31</v>
      </c>
      <c r="K492">
        <v>0</v>
      </c>
      <c r="L492">
        <v>0</v>
      </c>
      <c r="M492" t="s">
        <v>31</v>
      </c>
      <c r="N492">
        <v>0</v>
      </c>
      <c r="O492">
        <v>0</v>
      </c>
      <c r="P492" t="s">
        <v>31</v>
      </c>
      <c r="Q492">
        <v>66.3</v>
      </c>
      <c r="R492">
        <v>0</v>
      </c>
      <c r="S492" t="s">
        <v>2904</v>
      </c>
      <c r="T492">
        <v>66.3</v>
      </c>
      <c r="U492">
        <v>0</v>
      </c>
      <c r="V492" t="s">
        <v>2904</v>
      </c>
      <c r="W492" t="s">
        <v>33</v>
      </c>
      <c r="X492" t="s">
        <v>3357</v>
      </c>
      <c r="Y492" t="s">
        <v>96</v>
      </c>
      <c r="Z492" t="s">
        <v>3607</v>
      </c>
      <c r="AA492" t="s">
        <v>2973</v>
      </c>
      <c r="AC492" s="13" t="str">
        <f t="shared" si="86"/>
        <v>000167507</v>
      </c>
      <c r="AD492" t="str">
        <f t="shared" si="87"/>
        <v>05/11/2015</v>
      </c>
      <c r="AE492" t="str">
        <f t="shared" si="88"/>
        <v>04337168000148</v>
      </c>
      <c r="AF492" s="14">
        <f t="shared" si="89"/>
        <v>66.3</v>
      </c>
      <c r="AG492">
        <f t="shared" si="90"/>
        <v>0</v>
      </c>
      <c r="AH492">
        <f t="shared" si="91"/>
        <v>1</v>
      </c>
      <c r="AI492" s="16">
        <v>6782692</v>
      </c>
      <c r="AJ492" s="16" t="s">
        <v>7457</v>
      </c>
      <c r="AK492" s="16" t="s">
        <v>294</v>
      </c>
      <c r="AL492" s="16" t="s">
        <v>302</v>
      </c>
      <c r="AM492" s="16" t="s">
        <v>7193</v>
      </c>
      <c r="AN492">
        <v>10</v>
      </c>
      <c r="AO492" t="e">
        <f>VLOOKUP(TRIM(AL492),'Parcela Dedutivel'!$A$1:$B$65536,2,FALSE)</f>
        <v>#N/A</v>
      </c>
      <c r="AP492" s="15">
        <f t="shared" si="92"/>
        <v>0</v>
      </c>
      <c r="AQ492" s="16">
        <f t="shared" si="93"/>
        <v>0</v>
      </c>
      <c r="AU492" t="s">
        <v>4226</v>
      </c>
      <c r="AV492" s="18">
        <v>42318</v>
      </c>
      <c r="AW492" t="s">
        <v>4227</v>
      </c>
      <c r="AX492" t="str">
        <f t="shared" si="94"/>
        <v>33931486001455</v>
      </c>
      <c r="AY492" s="17">
        <f t="shared" si="95"/>
        <v>434.29</v>
      </c>
      <c r="AZ492" s="17">
        <f t="shared" si="96"/>
        <v>0</v>
      </c>
      <c r="BB492" t="str">
        <f t="shared" si="97"/>
        <v>10/11/2015;33931486001455;434,29;0,00</v>
      </c>
    </row>
    <row r="493" spans="1:54" x14ac:dyDescent="0.25">
      <c r="A493" t="s">
        <v>26</v>
      </c>
      <c r="B493" t="s">
        <v>3608</v>
      </c>
      <c r="C493">
        <v>42313</v>
      </c>
      <c r="D493" t="s">
        <v>2903</v>
      </c>
      <c r="E493" t="s">
        <v>6979</v>
      </c>
      <c r="F493" t="s">
        <v>272</v>
      </c>
      <c r="G493">
        <v>23.43</v>
      </c>
      <c r="H493">
        <v>0</v>
      </c>
      <c r="I493">
        <v>0</v>
      </c>
      <c r="J493" t="s">
        <v>31</v>
      </c>
      <c r="K493">
        <v>0</v>
      </c>
      <c r="L493">
        <v>0</v>
      </c>
      <c r="M493" t="s">
        <v>31</v>
      </c>
      <c r="N493">
        <v>0</v>
      </c>
      <c r="O493">
        <v>0</v>
      </c>
      <c r="P493" t="s">
        <v>31</v>
      </c>
      <c r="Q493">
        <v>23.43</v>
      </c>
      <c r="R493">
        <v>0</v>
      </c>
      <c r="S493" t="s">
        <v>2904</v>
      </c>
      <c r="T493">
        <v>23.43</v>
      </c>
      <c r="U493">
        <v>0</v>
      </c>
      <c r="V493" t="s">
        <v>2904</v>
      </c>
      <c r="W493" t="s">
        <v>33</v>
      </c>
      <c r="X493" t="s">
        <v>3357</v>
      </c>
      <c r="Y493" t="s">
        <v>91</v>
      </c>
      <c r="Z493" t="s">
        <v>3609</v>
      </c>
      <c r="AA493" t="s">
        <v>3610</v>
      </c>
      <c r="AC493" s="13" t="str">
        <f t="shared" si="86"/>
        <v>000167508</v>
      </c>
      <c r="AD493" t="str">
        <f t="shared" si="87"/>
        <v>05/11/2015</v>
      </c>
      <c r="AE493" t="str">
        <f t="shared" si="88"/>
        <v>04337168000148</v>
      </c>
      <c r="AF493" s="14">
        <f t="shared" si="89"/>
        <v>23.43</v>
      </c>
      <c r="AG493">
        <f t="shared" si="90"/>
        <v>0</v>
      </c>
      <c r="AH493">
        <f t="shared" si="91"/>
        <v>1</v>
      </c>
      <c r="AI493" s="16">
        <v>6782692</v>
      </c>
      <c r="AJ493" s="16" t="s">
        <v>7457</v>
      </c>
      <c r="AK493" s="16" t="s">
        <v>294</v>
      </c>
      <c r="AL493" s="16" t="s">
        <v>300</v>
      </c>
      <c r="AM493" s="16" t="s">
        <v>7193</v>
      </c>
      <c r="AN493">
        <v>5</v>
      </c>
      <c r="AO493" t="e">
        <f>VLOOKUP(TRIM(AL493),'Parcela Dedutivel'!$A$1:$B$65536,2,FALSE)</f>
        <v>#N/A</v>
      </c>
      <c r="AP493" s="15">
        <f t="shared" si="92"/>
        <v>0</v>
      </c>
      <c r="AQ493" s="16">
        <f t="shared" si="93"/>
        <v>0</v>
      </c>
      <c r="AU493" t="s">
        <v>4230</v>
      </c>
      <c r="AV493" s="18">
        <v>42318</v>
      </c>
      <c r="AW493" t="s">
        <v>1693</v>
      </c>
      <c r="AX493" t="str">
        <f t="shared" si="94"/>
        <v>43854777000126</v>
      </c>
      <c r="AY493" s="17">
        <f t="shared" si="95"/>
        <v>0</v>
      </c>
      <c r="AZ493" s="17">
        <f t="shared" si="96"/>
        <v>0</v>
      </c>
      <c r="BB493" t="str">
        <f t="shared" si="97"/>
        <v>10/11/2015;43854777000126;0,00;0,00</v>
      </c>
    </row>
    <row r="494" spans="1:54" x14ac:dyDescent="0.25">
      <c r="A494" t="s">
        <v>26</v>
      </c>
      <c r="B494" t="s">
        <v>3611</v>
      </c>
      <c r="C494">
        <v>42313</v>
      </c>
      <c r="D494" t="s">
        <v>2903</v>
      </c>
      <c r="E494" t="s">
        <v>6979</v>
      </c>
      <c r="F494" t="s">
        <v>272</v>
      </c>
      <c r="G494">
        <v>58.86</v>
      </c>
      <c r="H494">
        <v>0</v>
      </c>
      <c r="I494">
        <v>0</v>
      </c>
      <c r="J494" t="s">
        <v>31</v>
      </c>
      <c r="K494">
        <v>0</v>
      </c>
      <c r="L494">
        <v>0</v>
      </c>
      <c r="M494" t="s">
        <v>31</v>
      </c>
      <c r="N494">
        <v>0</v>
      </c>
      <c r="O494">
        <v>0</v>
      </c>
      <c r="P494" t="s">
        <v>31</v>
      </c>
      <c r="Q494">
        <v>58.86</v>
      </c>
      <c r="R494">
        <v>0</v>
      </c>
      <c r="S494" t="s">
        <v>2904</v>
      </c>
      <c r="T494">
        <v>58.86</v>
      </c>
      <c r="U494">
        <v>0</v>
      </c>
      <c r="V494" t="s">
        <v>2904</v>
      </c>
      <c r="W494" t="s">
        <v>33</v>
      </c>
      <c r="X494" t="s">
        <v>3357</v>
      </c>
      <c r="Y494" t="s">
        <v>91</v>
      </c>
      <c r="Z494" t="s">
        <v>3612</v>
      </c>
      <c r="AA494" t="s">
        <v>3613</v>
      </c>
      <c r="AC494" s="13" t="str">
        <f t="shared" si="86"/>
        <v>000167509</v>
      </c>
      <c r="AD494" t="str">
        <f t="shared" si="87"/>
        <v>05/11/2015</v>
      </c>
      <c r="AE494" t="str">
        <f t="shared" si="88"/>
        <v>04337168000148</v>
      </c>
      <c r="AF494" s="14">
        <f t="shared" si="89"/>
        <v>58.86</v>
      </c>
      <c r="AG494">
        <f t="shared" si="90"/>
        <v>0</v>
      </c>
      <c r="AH494">
        <f t="shared" si="91"/>
        <v>1</v>
      </c>
      <c r="AI494" s="16">
        <v>6782692</v>
      </c>
      <c r="AJ494" s="16" t="s">
        <v>7457</v>
      </c>
      <c r="AK494" s="16" t="s">
        <v>294</v>
      </c>
      <c r="AL494" s="16" t="s">
        <v>298</v>
      </c>
      <c r="AM494" s="16" t="s">
        <v>7193</v>
      </c>
      <c r="AN494">
        <v>20</v>
      </c>
      <c r="AO494" t="e">
        <f>VLOOKUP(TRIM(AL494),'Parcela Dedutivel'!$A$1:$B$65536,2,FALSE)</f>
        <v>#N/A</v>
      </c>
      <c r="AP494" s="15">
        <f t="shared" si="92"/>
        <v>0</v>
      </c>
      <c r="AQ494" s="16">
        <f t="shared" si="93"/>
        <v>0</v>
      </c>
      <c r="AU494" t="s">
        <v>4231</v>
      </c>
      <c r="AV494" s="18">
        <v>42318</v>
      </c>
      <c r="AW494" t="s">
        <v>1481</v>
      </c>
      <c r="AX494" t="str">
        <f t="shared" si="94"/>
        <v>42365296000941</v>
      </c>
      <c r="AY494" s="17">
        <f t="shared" si="95"/>
        <v>438.40000000000003</v>
      </c>
      <c r="AZ494" s="17">
        <f t="shared" si="96"/>
        <v>0</v>
      </c>
      <c r="BB494" t="str">
        <f t="shared" si="97"/>
        <v>10/11/2015;42365296000941;438,40;0,00</v>
      </c>
    </row>
    <row r="495" spans="1:54" x14ac:dyDescent="0.25">
      <c r="A495" t="s">
        <v>26</v>
      </c>
      <c r="B495" t="s">
        <v>3614</v>
      </c>
      <c r="C495">
        <v>42313</v>
      </c>
      <c r="D495" t="s">
        <v>2903</v>
      </c>
      <c r="E495" t="s">
        <v>6979</v>
      </c>
      <c r="F495" t="s">
        <v>272</v>
      </c>
      <c r="G495">
        <v>25.29</v>
      </c>
      <c r="H495">
        <v>0</v>
      </c>
      <c r="I495">
        <v>0</v>
      </c>
      <c r="J495" t="s">
        <v>31</v>
      </c>
      <c r="K495">
        <v>0</v>
      </c>
      <c r="L495">
        <v>0</v>
      </c>
      <c r="M495" t="s">
        <v>31</v>
      </c>
      <c r="N495">
        <v>0</v>
      </c>
      <c r="O495">
        <v>0</v>
      </c>
      <c r="P495" t="s">
        <v>31</v>
      </c>
      <c r="Q495">
        <v>25.29</v>
      </c>
      <c r="R495">
        <v>0</v>
      </c>
      <c r="S495" t="s">
        <v>2904</v>
      </c>
      <c r="T495">
        <v>25.29</v>
      </c>
      <c r="U495">
        <v>0</v>
      </c>
      <c r="V495" t="s">
        <v>2904</v>
      </c>
      <c r="W495" t="s">
        <v>33</v>
      </c>
      <c r="X495" t="s">
        <v>3357</v>
      </c>
      <c r="Y495" t="s">
        <v>91</v>
      </c>
      <c r="Z495" t="s">
        <v>3615</v>
      </c>
      <c r="AA495" t="s">
        <v>3616</v>
      </c>
      <c r="AC495" s="13" t="str">
        <f t="shared" si="86"/>
        <v>000167510</v>
      </c>
      <c r="AD495" t="str">
        <f t="shared" si="87"/>
        <v>05/11/2015</v>
      </c>
      <c r="AE495" t="str">
        <f t="shared" si="88"/>
        <v>04337168000148</v>
      </c>
      <c r="AF495" s="14">
        <f t="shared" si="89"/>
        <v>25.29</v>
      </c>
      <c r="AG495">
        <f t="shared" si="90"/>
        <v>0</v>
      </c>
      <c r="AH495">
        <f t="shared" si="91"/>
        <v>1</v>
      </c>
      <c r="AI495" s="16">
        <v>6782692</v>
      </c>
      <c r="AJ495" s="16" t="s">
        <v>7457</v>
      </c>
      <c r="AK495" s="16" t="s">
        <v>294</v>
      </c>
      <c r="AL495" s="16" t="s">
        <v>296</v>
      </c>
      <c r="AM495" s="16" t="s">
        <v>7193</v>
      </c>
      <c r="AN495">
        <v>10</v>
      </c>
      <c r="AO495" t="e">
        <f>VLOOKUP(TRIM(AL495),'Parcela Dedutivel'!$A$1:$B$65536,2,FALSE)</f>
        <v>#N/A</v>
      </c>
      <c r="AP495" s="15">
        <f t="shared" si="92"/>
        <v>0</v>
      </c>
      <c r="AQ495" s="16">
        <f t="shared" si="93"/>
        <v>0</v>
      </c>
      <c r="AU495" t="s">
        <v>4232</v>
      </c>
      <c r="AV495" s="18">
        <v>42318</v>
      </c>
      <c r="AW495" t="s">
        <v>2426</v>
      </c>
      <c r="AX495" t="str">
        <f t="shared" si="94"/>
        <v>88309620000662</v>
      </c>
      <c r="AY495" s="17">
        <f t="shared" si="95"/>
        <v>2046.23</v>
      </c>
      <c r="AZ495" s="17">
        <f t="shared" si="96"/>
        <v>170.37612000000001</v>
      </c>
      <c r="BB495" t="str">
        <f t="shared" si="97"/>
        <v>10/11/2015;88309620000662;2046,23;170,38</v>
      </c>
    </row>
    <row r="496" spans="1:54" x14ac:dyDescent="0.25">
      <c r="A496" t="s">
        <v>26</v>
      </c>
      <c r="B496" t="s">
        <v>3617</v>
      </c>
      <c r="C496">
        <v>42313</v>
      </c>
      <c r="D496" t="s">
        <v>2903</v>
      </c>
      <c r="E496" t="s">
        <v>6979</v>
      </c>
      <c r="F496" t="s">
        <v>272</v>
      </c>
      <c r="G496">
        <v>93.960000000000008</v>
      </c>
      <c r="H496">
        <v>0</v>
      </c>
      <c r="I496">
        <v>0</v>
      </c>
      <c r="J496" t="s">
        <v>31</v>
      </c>
      <c r="K496">
        <v>0</v>
      </c>
      <c r="L496">
        <v>0</v>
      </c>
      <c r="M496" t="s">
        <v>31</v>
      </c>
      <c r="N496">
        <v>0</v>
      </c>
      <c r="O496">
        <v>0</v>
      </c>
      <c r="P496" t="s">
        <v>31</v>
      </c>
      <c r="Q496">
        <v>93.960000000000008</v>
      </c>
      <c r="R496">
        <v>0</v>
      </c>
      <c r="S496" t="s">
        <v>2904</v>
      </c>
      <c r="T496">
        <v>93.960000000000008</v>
      </c>
      <c r="U496">
        <v>0</v>
      </c>
      <c r="V496" t="s">
        <v>2904</v>
      </c>
      <c r="W496" t="s">
        <v>33</v>
      </c>
      <c r="X496" t="s">
        <v>3357</v>
      </c>
      <c r="Y496" t="s">
        <v>96</v>
      </c>
      <c r="Z496" t="s">
        <v>3618</v>
      </c>
      <c r="AA496" t="s">
        <v>3619</v>
      </c>
      <c r="AC496" s="13" t="str">
        <f t="shared" si="86"/>
        <v>000167511</v>
      </c>
      <c r="AD496" t="str">
        <f t="shared" si="87"/>
        <v>05/11/2015</v>
      </c>
      <c r="AE496" t="str">
        <f t="shared" si="88"/>
        <v>04337168000148</v>
      </c>
      <c r="AF496" s="14">
        <f t="shared" si="89"/>
        <v>93.960000000000008</v>
      </c>
      <c r="AG496">
        <f t="shared" si="90"/>
        <v>0</v>
      </c>
      <c r="AH496">
        <f t="shared" si="91"/>
        <v>1</v>
      </c>
      <c r="AI496" s="16">
        <v>245577</v>
      </c>
      <c r="AJ496" s="16" t="s">
        <v>7413</v>
      </c>
      <c r="AK496" s="16" t="s">
        <v>3181</v>
      </c>
      <c r="AL496" s="16" t="s">
        <v>510</v>
      </c>
      <c r="AM496" s="16" t="s">
        <v>7143</v>
      </c>
      <c r="AN496">
        <v>1</v>
      </c>
      <c r="AO496" t="e">
        <f>VLOOKUP(TRIM(AL496),'Parcela Dedutivel'!$A$1:$B$65536,2,FALSE)</f>
        <v>#N/A</v>
      </c>
      <c r="AP496" s="15">
        <f t="shared" si="92"/>
        <v>0</v>
      </c>
      <c r="AQ496" s="16">
        <f t="shared" si="93"/>
        <v>0</v>
      </c>
      <c r="AU496" t="s">
        <v>4237</v>
      </c>
      <c r="AV496" s="18">
        <v>42318</v>
      </c>
      <c r="AW496" t="s">
        <v>4238</v>
      </c>
      <c r="AX496" t="str">
        <f t="shared" si="94"/>
        <v>30113500000109</v>
      </c>
      <c r="AY496" s="17">
        <f t="shared" si="95"/>
        <v>152.35</v>
      </c>
      <c r="AZ496" s="17">
        <f t="shared" si="96"/>
        <v>0</v>
      </c>
      <c r="BB496" t="str">
        <f t="shared" si="97"/>
        <v>10/11/2015;30113500000109;152,35;0,00</v>
      </c>
    </row>
    <row r="497" spans="1:54" x14ac:dyDescent="0.25">
      <c r="A497" t="s">
        <v>26</v>
      </c>
      <c r="B497" t="s">
        <v>3620</v>
      </c>
      <c r="C497">
        <v>42313</v>
      </c>
      <c r="D497" t="s">
        <v>2903</v>
      </c>
      <c r="E497" t="s">
        <v>6979</v>
      </c>
      <c r="F497" t="s">
        <v>272</v>
      </c>
      <c r="G497">
        <v>29.330000000000002</v>
      </c>
      <c r="H497">
        <v>0</v>
      </c>
      <c r="I497">
        <v>0</v>
      </c>
      <c r="J497" t="s">
        <v>31</v>
      </c>
      <c r="K497">
        <v>0</v>
      </c>
      <c r="L497">
        <v>0</v>
      </c>
      <c r="M497" t="s">
        <v>31</v>
      </c>
      <c r="N497">
        <v>0</v>
      </c>
      <c r="O497">
        <v>0</v>
      </c>
      <c r="P497" t="s">
        <v>31</v>
      </c>
      <c r="Q497">
        <v>29.330000000000002</v>
      </c>
      <c r="R497">
        <v>0</v>
      </c>
      <c r="S497" t="s">
        <v>2904</v>
      </c>
      <c r="T497">
        <v>29.330000000000002</v>
      </c>
      <c r="U497">
        <v>0</v>
      </c>
      <c r="V497" t="s">
        <v>2904</v>
      </c>
      <c r="W497" t="s">
        <v>33</v>
      </c>
      <c r="X497" t="s">
        <v>3357</v>
      </c>
      <c r="Y497" t="s">
        <v>96</v>
      </c>
      <c r="Z497" t="s">
        <v>3621</v>
      </c>
      <c r="AA497" t="s">
        <v>3576</v>
      </c>
      <c r="AC497" s="13" t="str">
        <f t="shared" si="86"/>
        <v>000167512</v>
      </c>
      <c r="AD497" t="str">
        <f t="shared" si="87"/>
        <v>05/11/2015</v>
      </c>
      <c r="AE497" t="str">
        <f t="shared" si="88"/>
        <v>04337168000148</v>
      </c>
      <c r="AF497" s="14">
        <f t="shared" si="89"/>
        <v>29.330000000000002</v>
      </c>
      <c r="AG497">
        <f t="shared" si="90"/>
        <v>0</v>
      </c>
      <c r="AH497">
        <f t="shared" si="91"/>
        <v>1</v>
      </c>
      <c r="AI497" s="16">
        <v>245577</v>
      </c>
      <c r="AJ497" s="16" t="s">
        <v>7413</v>
      </c>
      <c r="AK497" s="16" t="s">
        <v>3181</v>
      </c>
      <c r="AL497" s="16" t="s">
        <v>508</v>
      </c>
      <c r="AM497" s="16" t="s">
        <v>7143</v>
      </c>
      <c r="AN497">
        <v>1</v>
      </c>
      <c r="AO497" t="e">
        <f>VLOOKUP(TRIM(AL497),'Parcela Dedutivel'!$A$1:$B$65536,2,FALSE)</f>
        <v>#N/A</v>
      </c>
      <c r="AP497" s="15">
        <f t="shared" si="92"/>
        <v>0</v>
      </c>
      <c r="AQ497" s="16">
        <f t="shared" si="93"/>
        <v>0</v>
      </c>
      <c r="AU497" t="s">
        <v>4239</v>
      </c>
      <c r="AV497" s="18">
        <v>42318</v>
      </c>
      <c r="AW497" t="s">
        <v>3242</v>
      </c>
      <c r="AX497" t="str">
        <f t="shared" si="94"/>
        <v>02429869000181</v>
      </c>
      <c r="AY497" s="17">
        <f t="shared" si="95"/>
        <v>2235.0500000000002</v>
      </c>
      <c r="AZ497" s="17">
        <f t="shared" si="96"/>
        <v>0</v>
      </c>
      <c r="BB497" t="str">
        <f t="shared" si="97"/>
        <v>10/11/2015;02429869000181;2235,05;0,00</v>
      </c>
    </row>
    <row r="498" spans="1:54" x14ac:dyDescent="0.25">
      <c r="A498" t="s">
        <v>26</v>
      </c>
      <c r="B498" t="s">
        <v>3622</v>
      </c>
      <c r="C498">
        <v>42313</v>
      </c>
      <c r="D498" t="s">
        <v>2903</v>
      </c>
      <c r="E498" t="s">
        <v>6979</v>
      </c>
      <c r="F498" t="s">
        <v>272</v>
      </c>
      <c r="G498">
        <v>490</v>
      </c>
      <c r="H498">
        <v>0</v>
      </c>
      <c r="I498">
        <v>0</v>
      </c>
      <c r="J498" t="s">
        <v>31</v>
      </c>
      <c r="K498">
        <v>0</v>
      </c>
      <c r="L498">
        <v>0</v>
      </c>
      <c r="M498" t="s">
        <v>31</v>
      </c>
      <c r="N498">
        <v>0</v>
      </c>
      <c r="O498">
        <v>0</v>
      </c>
      <c r="P498" t="s">
        <v>31</v>
      </c>
      <c r="Q498">
        <v>490</v>
      </c>
      <c r="R498">
        <v>0</v>
      </c>
      <c r="S498" t="s">
        <v>2904</v>
      </c>
      <c r="T498">
        <v>490</v>
      </c>
      <c r="U498">
        <v>0</v>
      </c>
      <c r="V498" t="s">
        <v>2904</v>
      </c>
      <c r="W498" t="s">
        <v>33</v>
      </c>
      <c r="X498" t="s">
        <v>3357</v>
      </c>
      <c r="Y498" t="s">
        <v>96</v>
      </c>
      <c r="Z498" t="s">
        <v>3361</v>
      </c>
      <c r="AA498" t="s">
        <v>3359</v>
      </c>
      <c r="AC498" s="13" t="str">
        <f t="shared" si="86"/>
        <v>000167513</v>
      </c>
      <c r="AD498" t="str">
        <f t="shared" si="87"/>
        <v>05/11/2015</v>
      </c>
      <c r="AE498" t="str">
        <f t="shared" si="88"/>
        <v>04337168000148</v>
      </c>
      <c r="AF498" s="14">
        <f t="shared" si="89"/>
        <v>490</v>
      </c>
      <c r="AG498">
        <f t="shared" si="90"/>
        <v>0</v>
      </c>
      <c r="AH498">
        <f t="shared" si="91"/>
        <v>1</v>
      </c>
      <c r="AI498" s="16">
        <v>7450822</v>
      </c>
      <c r="AJ498" s="16" t="s">
        <v>7458</v>
      </c>
      <c r="AK498" s="16" t="s">
        <v>3182</v>
      </c>
      <c r="AL498" s="16" t="s">
        <v>3184</v>
      </c>
      <c r="AM498" s="16" t="s">
        <v>7143</v>
      </c>
      <c r="AN498">
        <v>305</v>
      </c>
      <c r="AO498">
        <f>VLOOKUP(TRIM(AL498),'Parcela Dedutivel'!$A$1:$B$65536,2,FALSE)</f>
        <v>8.5859999999999992E-2</v>
      </c>
      <c r="AP498" s="15">
        <f t="shared" si="92"/>
        <v>8.5859999999999992E-2</v>
      </c>
      <c r="AQ498" s="16">
        <f t="shared" si="93"/>
        <v>26.187299999999997</v>
      </c>
      <c r="AU498" t="s">
        <v>4245</v>
      </c>
      <c r="AV498" s="18">
        <v>42318</v>
      </c>
      <c r="AW498" t="s">
        <v>1693</v>
      </c>
      <c r="AX498" t="str">
        <f t="shared" si="94"/>
        <v>43854777000126</v>
      </c>
      <c r="AY498" s="17">
        <f t="shared" si="95"/>
        <v>29056.279999999995</v>
      </c>
      <c r="AZ498" s="17">
        <f t="shared" si="96"/>
        <v>1098.1999999999998</v>
      </c>
      <c r="BB498" t="str">
        <f t="shared" si="97"/>
        <v>10/11/2015;43854777000126;29056,28;1098,20</v>
      </c>
    </row>
    <row r="499" spans="1:54" x14ac:dyDescent="0.25">
      <c r="A499" t="s">
        <v>26</v>
      </c>
      <c r="B499" t="s">
        <v>3623</v>
      </c>
      <c r="C499">
        <v>42313</v>
      </c>
      <c r="D499" t="s">
        <v>2903</v>
      </c>
      <c r="E499" t="s">
        <v>6979</v>
      </c>
      <c r="F499" t="s">
        <v>272</v>
      </c>
      <c r="G499">
        <v>828.36</v>
      </c>
      <c r="H499">
        <v>0</v>
      </c>
      <c r="I499">
        <v>0</v>
      </c>
      <c r="J499" t="s">
        <v>31</v>
      </c>
      <c r="K499">
        <v>0</v>
      </c>
      <c r="L499">
        <v>0</v>
      </c>
      <c r="M499" t="s">
        <v>31</v>
      </c>
      <c r="N499">
        <v>0</v>
      </c>
      <c r="O499">
        <v>0</v>
      </c>
      <c r="P499" t="s">
        <v>31</v>
      </c>
      <c r="Q499">
        <v>828.36</v>
      </c>
      <c r="R499">
        <v>0</v>
      </c>
      <c r="S499" t="s">
        <v>2904</v>
      </c>
      <c r="T499">
        <v>828.36</v>
      </c>
      <c r="U499">
        <v>0</v>
      </c>
      <c r="V499" t="s">
        <v>2904</v>
      </c>
      <c r="W499" t="s">
        <v>33</v>
      </c>
      <c r="X499" t="s">
        <v>3357</v>
      </c>
      <c r="Y499" t="s">
        <v>3624</v>
      </c>
      <c r="Z499" t="s">
        <v>3625</v>
      </c>
      <c r="AA499" t="s">
        <v>3626</v>
      </c>
      <c r="AC499" s="13" t="str">
        <f t="shared" si="86"/>
        <v>000167514</v>
      </c>
      <c r="AD499" t="str">
        <f t="shared" si="87"/>
        <v>05/11/2015</v>
      </c>
      <c r="AE499" t="str">
        <f t="shared" si="88"/>
        <v>04337168000148</v>
      </c>
      <c r="AF499" s="14">
        <f t="shared" si="89"/>
        <v>828.36</v>
      </c>
      <c r="AG499">
        <f t="shared" si="90"/>
        <v>0</v>
      </c>
      <c r="AH499">
        <f t="shared" si="91"/>
        <v>1</v>
      </c>
      <c r="AI499" s="16">
        <v>7450822</v>
      </c>
      <c r="AJ499" s="16" t="s">
        <v>7458</v>
      </c>
      <c r="AK499" s="16" t="s">
        <v>3186</v>
      </c>
      <c r="AL499" s="16" t="s">
        <v>3187</v>
      </c>
      <c r="AM499" s="16" t="s">
        <v>7143</v>
      </c>
      <c r="AN499">
        <v>413</v>
      </c>
      <c r="AO499">
        <f>VLOOKUP(TRIM(AL499),'Parcela Dedutivel'!$A$1:$B$65536,2,FALSE)</f>
        <v>4.07E-2</v>
      </c>
      <c r="AP499" s="15">
        <f t="shared" si="92"/>
        <v>4.07E-2</v>
      </c>
      <c r="AQ499" s="16">
        <f t="shared" si="93"/>
        <v>16.809100000000001</v>
      </c>
      <c r="AU499" t="s">
        <v>4255</v>
      </c>
      <c r="AV499" s="18">
        <v>42318</v>
      </c>
      <c r="AW499" t="s">
        <v>422</v>
      </c>
      <c r="AX499" t="str">
        <f t="shared" si="94"/>
        <v>92664028000656</v>
      </c>
      <c r="AY499" s="17">
        <f t="shared" si="95"/>
        <v>715.85</v>
      </c>
      <c r="AZ499" s="17">
        <f t="shared" si="96"/>
        <v>0</v>
      </c>
      <c r="BB499" t="str">
        <f t="shared" si="97"/>
        <v>10/11/2015;92664028000656;715,85;0,00</v>
      </c>
    </row>
    <row r="500" spans="1:54" x14ac:dyDescent="0.25">
      <c r="A500" t="s">
        <v>26</v>
      </c>
      <c r="B500" t="s">
        <v>3627</v>
      </c>
      <c r="C500">
        <v>42313</v>
      </c>
      <c r="D500" t="s">
        <v>2787</v>
      </c>
      <c r="E500" t="s">
        <v>6979</v>
      </c>
      <c r="F500" t="s">
        <v>29</v>
      </c>
      <c r="G500">
        <v>1616.93</v>
      </c>
      <c r="H500">
        <v>1406.03</v>
      </c>
      <c r="I500">
        <v>253.09</v>
      </c>
      <c r="J500" t="s">
        <v>61</v>
      </c>
      <c r="K500">
        <v>0</v>
      </c>
      <c r="L500">
        <v>0</v>
      </c>
      <c r="M500" t="s">
        <v>31</v>
      </c>
      <c r="N500">
        <v>1406.03</v>
      </c>
      <c r="O500">
        <v>210.9</v>
      </c>
      <c r="P500" t="s">
        <v>2788</v>
      </c>
      <c r="Q500">
        <v>1406.03</v>
      </c>
      <c r="R500">
        <v>23.2</v>
      </c>
      <c r="S500" t="s">
        <v>33</v>
      </c>
      <c r="T500">
        <v>1406.03</v>
      </c>
      <c r="U500">
        <v>106.86</v>
      </c>
      <c r="V500" t="s">
        <v>33</v>
      </c>
      <c r="W500" t="s">
        <v>33</v>
      </c>
      <c r="X500" t="s">
        <v>1693</v>
      </c>
      <c r="Y500" t="s">
        <v>44</v>
      </c>
      <c r="Z500" t="s">
        <v>3628</v>
      </c>
      <c r="AA500" t="s">
        <v>3629</v>
      </c>
      <c r="AC500" s="13" t="str">
        <f t="shared" si="86"/>
        <v>000167515</v>
      </c>
      <c r="AD500" t="str">
        <f t="shared" si="87"/>
        <v>05/11/2015</v>
      </c>
      <c r="AE500" t="str">
        <f t="shared" si="88"/>
        <v>43854777000126</v>
      </c>
      <c r="AF500" s="14">
        <f t="shared" si="89"/>
        <v>1616.93</v>
      </c>
      <c r="AG500">
        <f t="shared" si="90"/>
        <v>0</v>
      </c>
      <c r="AH500">
        <f t="shared" si="91"/>
        <v>1</v>
      </c>
      <c r="AI500" s="16">
        <v>6783743</v>
      </c>
      <c r="AJ500" s="16" t="s">
        <v>7446</v>
      </c>
      <c r="AK500" s="16" t="s">
        <v>3189</v>
      </c>
      <c r="AL500" s="16" t="s">
        <v>3190</v>
      </c>
      <c r="AM500" s="16" t="s">
        <v>7193</v>
      </c>
      <c r="AN500">
        <v>20</v>
      </c>
      <c r="AO500" t="e">
        <f>VLOOKUP(TRIM(AL500),'Parcela Dedutivel'!$A$1:$B$65536,2,FALSE)</f>
        <v>#N/A</v>
      </c>
      <c r="AP500" s="15">
        <f t="shared" si="92"/>
        <v>0</v>
      </c>
      <c r="AQ500" s="16">
        <f t="shared" si="93"/>
        <v>0</v>
      </c>
      <c r="AU500" t="s">
        <v>4258</v>
      </c>
      <c r="AV500" s="18">
        <v>42318</v>
      </c>
      <c r="AW500" t="s">
        <v>4259</v>
      </c>
      <c r="AX500" t="str">
        <f t="shared" si="94"/>
        <v>46344354000588</v>
      </c>
      <c r="AY500" s="17">
        <f t="shared" si="95"/>
        <v>192.9</v>
      </c>
      <c r="AZ500" s="17">
        <f t="shared" si="96"/>
        <v>0</v>
      </c>
      <c r="BB500" t="str">
        <f t="shared" si="97"/>
        <v>10/11/2015;46344354000588;192,90;0,00</v>
      </c>
    </row>
    <row r="501" spans="1:54" x14ac:dyDescent="0.25">
      <c r="A501" t="s">
        <v>26</v>
      </c>
      <c r="B501" t="s">
        <v>3630</v>
      </c>
      <c r="C501">
        <v>42313</v>
      </c>
      <c r="D501" t="s">
        <v>2841</v>
      </c>
      <c r="E501" t="s">
        <v>6979</v>
      </c>
      <c r="F501" t="s">
        <v>478</v>
      </c>
      <c r="G501">
        <v>334.81</v>
      </c>
      <c r="H501">
        <v>291.14</v>
      </c>
      <c r="I501">
        <v>11.65</v>
      </c>
      <c r="J501" t="s">
        <v>61</v>
      </c>
      <c r="K501">
        <v>0</v>
      </c>
      <c r="L501">
        <v>0</v>
      </c>
      <c r="M501" t="s">
        <v>31</v>
      </c>
      <c r="N501">
        <v>291.14</v>
      </c>
      <c r="O501">
        <v>43.67</v>
      </c>
      <c r="P501" t="s">
        <v>2788</v>
      </c>
      <c r="Q501">
        <v>291.14</v>
      </c>
      <c r="R501">
        <v>4.8</v>
      </c>
      <c r="S501" t="s">
        <v>33</v>
      </c>
      <c r="T501">
        <v>291.14</v>
      </c>
      <c r="U501">
        <v>22.13</v>
      </c>
      <c r="V501" t="s">
        <v>33</v>
      </c>
      <c r="W501" t="s">
        <v>33</v>
      </c>
      <c r="X501" t="s">
        <v>3631</v>
      </c>
      <c r="Y501" t="s">
        <v>44</v>
      </c>
      <c r="Z501" t="s">
        <v>3216</v>
      </c>
      <c r="AA501" t="s">
        <v>3217</v>
      </c>
      <c r="AC501" s="13" t="str">
        <f t="shared" si="86"/>
        <v>000167516</v>
      </c>
      <c r="AD501" t="str">
        <f t="shared" si="87"/>
        <v>05/11/2015</v>
      </c>
      <c r="AE501" t="str">
        <f t="shared" si="88"/>
        <v>08695331000103</v>
      </c>
      <c r="AF501" s="14">
        <f t="shared" si="89"/>
        <v>334.81</v>
      </c>
      <c r="AG501">
        <f t="shared" si="90"/>
        <v>0</v>
      </c>
      <c r="AH501">
        <f t="shared" si="91"/>
        <v>1</v>
      </c>
      <c r="AI501" s="16">
        <v>7764469</v>
      </c>
      <c r="AJ501" s="16" t="s">
        <v>7459</v>
      </c>
      <c r="AK501" s="16" t="s">
        <v>3192</v>
      </c>
      <c r="AL501" s="16" t="s">
        <v>1578</v>
      </c>
      <c r="AM501" s="16" t="s">
        <v>7215</v>
      </c>
      <c r="AN501">
        <v>10</v>
      </c>
      <c r="AO501">
        <f>VLOOKUP(TRIM(AL501),'Parcela Dedutivel'!$A$1:$B$65536,2,FALSE)</f>
        <v>7.0495159999999988</v>
      </c>
      <c r="AP501" s="15">
        <f t="shared" si="92"/>
        <v>7.0495159999999988</v>
      </c>
      <c r="AQ501" s="16">
        <f t="shared" si="93"/>
        <v>70.495159999999984</v>
      </c>
      <c r="AU501" t="s">
        <v>4260</v>
      </c>
      <c r="AV501" s="18">
        <v>42318</v>
      </c>
      <c r="AW501" t="s">
        <v>291</v>
      </c>
      <c r="AX501" t="str">
        <f t="shared" si="94"/>
        <v>00111511000180</v>
      </c>
      <c r="AY501" s="17">
        <f t="shared" si="95"/>
        <v>16837.009999999998</v>
      </c>
      <c r="AZ501" s="17">
        <f t="shared" si="96"/>
        <v>0</v>
      </c>
      <c r="BB501" t="str">
        <f t="shared" si="97"/>
        <v>10/11/2015;00111511000180;16837,01;0,00</v>
      </c>
    </row>
    <row r="502" spans="1:54" x14ac:dyDescent="0.25">
      <c r="A502" t="s">
        <v>26</v>
      </c>
      <c r="B502" t="s">
        <v>3630</v>
      </c>
      <c r="C502">
        <v>42313</v>
      </c>
      <c r="D502" t="s">
        <v>2841</v>
      </c>
      <c r="E502" t="s">
        <v>6979</v>
      </c>
      <c r="F502" t="s">
        <v>478</v>
      </c>
      <c r="G502">
        <v>252.22</v>
      </c>
      <c r="H502">
        <v>219.32</v>
      </c>
      <c r="I502">
        <v>8.77</v>
      </c>
      <c r="J502" t="s">
        <v>61</v>
      </c>
      <c r="K502">
        <v>0</v>
      </c>
      <c r="L502">
        <v>0</v>
      </c>
      <c r="M502" t="s">
        <v>31</v>
      </c>
      <c r="N502">
        <v>219.32</v>
      </c>
      <c r="O502">
        <v>32.9</v>
      </c>
      <c r="P502" t="s">
        <v>2788</v>
      </c>
      <c r="Q502">
        <v>219.32</v>
      </c>
      <c r="R502">
        <v>3.62</v>
      </c>
      <c r="S502" t="s">
        <v>33</v>
      </c>
      <c r="T502">
        <v>219.32</v>
      </c>
      <c r="U502">
        <v>16.670000000000002</v>
      </c>
      <c r="V502" t="s">
        <v>33</v>
      </c>
      <c r="W502" t="s">
        <v>33</v>
      </c>
      <c r="X502" t="s">
        <v>3631</v>
      </c>
      <c r="Y502" t="s">
        <v>44</v>
      </c>
      <c r="Z502" t="s">
        <v>666</v>
      </c>
      <c r="AA502" t="s">
        <v>667</v>
      </c>
      <c r="AC502" s="13" t="str">
        <f t="shared" si="86"/>
        <v>000167516</v>
      </c>
      <c r="AD502" t="str">
        <f t="shared" si="87"/>
        <v>05/11/2015</v>
      </c>
      <c r="AE502" t="str">
        <f t="shared" si="88"/>
        <v>08695331000103</v>
      </c>
      <c r="AF502" s="14">
        <f t="shared" si="89"/>
        <v>252.22</v>
      </c>
      <c r="AG502">
        <f t="shared" si="90"/>
        <v>0</v>
      </c>
      <c r="AH502">
        <f t="shared" si="91"/>
        <v>1</v>
      </c>
      <c r="AI502" s="16">
        <v>6798185</v>
      </c>
      <c r="AJ502" s="16" t="s">
        <v>7460</v>
      </c>
      <c r="AK502" s="16" t="s">
        <v>3194</v>
      </c>
      <c r="AL502" s="16" t="s">
        <v>3197</v>
      </c>
      <c r="AM502" s="16" t="s">
        <v>7143</v>
      </c>
      <c r="AN502">
        <v>30</v>
      </c>
      <c r="AO502" t="e">
        <f>VLOOKUP(TRIM(AL502),'Parcela Dedutivel'!$A$1:$B$65536,2,FALSE)</f>
        <v>#N/A</v>
      </c>
      <c r="AP502" s="15">
        <f t="shared" si="92"/>
        <v>0</v>
      </c>
      <c r="AQ502" s="16">
        <f t="shared" si="93"/>
        <v>0</v>
      </c>
      <c r="AU502" t="s">
        <v>4261</v>
      </c>
      <c r="AV502" s="18">
        <v>42318</v>
      </c>
      <c r="AW502" t="s">
        <v>4262</v>
      </c>
      <c r="AX502" t="str">
        <f t="shared" si="94"/>
        <v>94830965000155</v>
      </c>
      <c r="AY502" s="17">
        <f t="shared" si="95"/>
        <v>7090.69</v>
      </c>
      <c r="AZ502" s="17">
        <f t="shared" si="96"/>
        <v>3041.6825999999992</v>
      </c>
      <c r="BB502" t="str">
        <f t="shared" si="97"/>
        <v>10/11/2015;94830965000155;7090,69;3041,68</v>
      </c>
    </row>
    <row r="503" spans="1:54" x14ac:dyDescent="0.25">
      <c r="A503" t="s">
        <v>26</v>
      </c>
      <c r="B503" t="s">
        <v>3632</v>
      </c>
      <c r="C503">
        <v>42313</v>
      </c>
      <c r="D503" t="s">
        <v>2841</v>
      </c>
      <c r="E503" t="s">
        <v>6979</v>
      </c>
      <c r="F503" t="s">
        <v>411</v>
      </c>
      <c r="G503">
        <v>286.32</v>
      </c>
      <c r="H503">
        <v>286.32</v>
      </c>
      <c r="I503">
        <v>11.450000000000001</v>
      </c>
      <c r="J503" t="s">
        <v>61</v>
      </c>
      <c r="K503">
        <v>0</v>
      </c>
      <c r="L503">
        <v>0</v>
      </c>
      <c r="M503" t="s">
        <v>31</v>
      </c>
      <c r="N503">
        <v>0</v>
      </c>
      <c r="O503">
        <v>0</v>
      </c>
      <c r="P503" t="s">
        <v>31</v>
      </c>
      <c r="Q503">
        <v>286.32</v>
      </c>
      <c r="R503">
        <v>4.72</v>
      </c>
      <c r="S503" t="s">
        <v>33</v>
      </c>
      <c r="T503">
        <v>286.32</v>
      </c>
      <c r="U503">
        <v>21.76</v>
      </c>
      <c r="V503" t="s">
        <v>33</v>
      </c>
      <c r="W503" t="s">
        <v>33</v>
      </c>
      <c r="X503" t="s">
        <v>3633</v>
      </c>
      <c r="Y503" t="s">
        <v>3634</v>
      </c>
      <c r="Z503" t="s">
        <v>3635</v>
      </c>
      <c r="AA503" t="s">
        <v>3636</v>
      </c>
      <c r="AC503" s="13" t="str">
        <f t="shared" si="86"/>
        <v>000167517</v>
      </c>
      <c r="AD503" t="str">
        <f t="shared" si="87"/>
        <v>05/11/2015</v>
      </c>
      <c r="AE503" t="str">
        <f t="shared" si="88"/>
        <v>89674782001200</v>
      </c>
      <c r="AF503" s="14">
        <f t="shared" si="89"/>
        <v>286.32</v>
      </c>
      <c r="AG503">
        <f t="shared" si="90"/>
        <v>0</v>
      </c>
      <c r="AH503">
        <f t="shared" si="91"/>
        <v>1</v>
      </c>
      <c r="AI503" s="16">
        <v>6819773</v>
      </c>
      <c r="AJ503" s="16" t="s">
        <v>7461</v>
      </c>
      <c r="AK503" s="16" t="s">
        <v>3199</v>
      </c>
      <c r="AL503" s="16" t="s">
        <v>3202</v>
      </c>
      <c r="AM503" s="16" t="s">
        <v>7143</v>
      </c>
      <c r="AN503">
        <v>1</v>
      </c>
      <c r="AO503" t="e">
        <f>VLOOKUP(TRIM(AL503),'Parcela Dedutivel'!$A$1:$B$65536,2,FALSE)</f>
        <v>#N/A</v>
      </c>
      <c r="AP503" s="15">
        <f t="shared" si="92"/>
        <v>0</v>
      </c>
      <c r="AQ503" s="16">
        <f t="shared" si="93"/>
        <v>0</v>
      </c>
      <c r="AU503" t="s">
        <v>4269</v>
      </c>
      <c r="AV503" s="18">
        <v>42318</v>
      </c>
      <c r="AW503" t="s">
        <v>2574</v>
      </c>
      <c r="AX503" t="str">
        <f t="shared" si="94"/>
        <v>03523188000140</v>
      </c>
      <c r="AY503" s="17">
        <f t="shared" si="95"/>
        <v>2691.01</v>
      </c>
      <c r="AZ503" s="17">
        <f t="shared" si="96"/>
        <v>0</v>
      </c>
      <c r="BB503" t="str">
        <f t="shared" si="97"/>
        <v>10/11/2015;03523188000140;2691,01;0,00</v>
      </c>
    </row>
    <row r="504" spans="1:54" x14ac:dyDescent="0.25">
      <c r="A504" t="s">
        <v>26</v>
      </c>
      <c r="B504" t="s">
        <v>3632</v>
      </c>
      <c r="C504">
        <v>42313</v>
      </c>
      <c r="D504" t="s">
        <v>2841</v>
      </c>
      <c r="E504" t="s">
        <v>6979</v>
      </c>
      <c r="F504" t="s">
        <v>411</v>
      </c>
      <c r="G504">
        <v>709.43999999999994</v>
      </c>
      <c r="H504">
        <v>709.44</v>
      </c>
      <c r="I504">
        <v>28.38</v>
      </c>
      <c r="J504" t="s">
        <v>61</v>
      </c>
      <c r="K504">
        <v>0</v>
      </c>
      <c r="L504">
        <v>0</v>
      </c>
      <c r="M504" t="s">
        <v>31</v>
      </c>
      <c r="N504">
        <v>616.9</v>
      </c>
      <c r="O504">
        <v>92.54</v>
      </c>
      <c r="P504" t="s">
        <v>2788</v>
      </c>
      <c r="Q504">
        <v>616.9</v>
      </c>
      <c r="R504">
        <v>10.18</v>
      </c>
      <c r="S504" t="s">
        <v>33</v>
      </c>
      <c r="T504">
        <v>616.9</v>
      </c>
      <c r="U504">
        <v>46.88</v>
      </c>
      <c r="V504" t="s">
        <v>33</v>
      </c>
      <c r="W504" t="s">
        <v>33</v>
      </c>
      <c r="X504" t="s">
        <v>3633</v>
      </c>
      <c r="Y504" t="s">
        <v>91</v>
      </c>
      <c r="Z504" t="s">
        <v>3637</v>
      </c>
      <c r="AA504" t="s">
        <v>3638</v>
      </c>
      <c r="AC504" s="13" t="str">
        <f t="shared" si="86"/>
        <v>000167517</v>
      </c>
      <c r="AD504" t="str">
        <f t="shared" si="87"/>
        <v>05/11/2015</v>
      </c>
      <c r="AE504" t="str">
        <f t="shared" si="88"/>
        <v>89674782001200</v>
      </c>
      <c r="AF504" s="14">
        <f t="shared" si="89"/>
        <v>709.43999999999994</v>
      </c>
      <c r="AG504">
        <f t="shared" si="90"/>
        <v>0</v>
      </c>
      <c r="AH504">
        <f t="shared" si="91"/>
        <v>1</v>
      </c>
      <c r="AI504" s="16">
        <v>6782957</v>
      </c>
      <c r="AJ504" s="16" t="s">
        <v>7407</v>
      </c>
      <c r="AK504" s="16" t="s">
        <v>3204</v>
      </c>
      <c r="AL504" s="16" t="s">
        <v>3205</v>
      </c>
      <c r="AM504" s="16" t="s">
        <v>7215</v>
      </c>
      <c r="AN504">
        <v>30000</v>
      </c>
      <c r="AO504">
        <f>VLOOKUP(TRIM(AL504),'Parcela Dedutivel'!$A$1:$B$65536,2,FALSE)</f>
        <v>0</v>
      </c>
      <c r="AP504" s="15">
        <f t="shared" si="92"/>
        <v>0</v>
      </c>
      <c r="AQ504" s="16">
        <f t="shared" si="93"/>
        <v>0</v>
      </c>
      <c r="AU504" t="s">
        <v>4270</v>
      </c>
      <c r="AV504" s="18">
        <v>42318</v>
      </c>
      <c r="AW504" t="s">
        <v>2574</v>
      </c>
      <c r="AX504" t="str">
        <f t="shared" si="94"/>
        <v>03523188000140</v>
      </c>
      <c r="AY504" s="17">
        <f t="shared" si="95"/>
        <v>299</v>
      </c>
      <c r="AZ504" s="17">
        <f t="shared" si="96"/>
        <v>0</v>
      </c>
      <c r="BB504" t="str">
        <f t="shared" si="97"/>
        <v>10/11/2015;03523188000140;299,00;0,00</v>
      </c>
    </row>
    <row r="505" spans="1:54" x14ac:dyDescent="0.25">
      <c r="A505" t="s">
        <v>26</v>
      </c>
      <c r="B505" t="s">
        <v>3639</v>
      </c>
      <c r="C505">
        <v>42313</v>
      </c>
      <c r="D505" t="s">
        <v>2817</v>
      </c>
      <c r="E505" t="s">
        <v>6979</v>
      </c>
      <c r="F505" t="s">
        <v>1643</v>
      </c>
      <c r="G505">
        <v>588</v>
      </c>
      <c r="H505">
        <v>588</v>
      </c>
      <c r="I505">
        <v>70.56</v>
      </c>
      <c r="J505" t="s">
        <v>30</v>
      </c>
      <c r="K505">
        <v>0</v>
      </c>
      <c r="L505">
        <v>0</v>
      </c>
      <c r="M505" t="s">
        <v>31</v>
      </c>
      <c r="N505">
        <v>0</v>
      </c>
      <c r="O505">
        <v>0</v>
      </c>
      <c r="P505" t="s">
        <v>31</v>
      </c>
      <c r="Q505">
        <v>588</v>
      </c>
      <c r="R505">
        <v>9.7000000000000011</v>
      </c>
      <c r="S505" t="s">
        <v>33</v>
      </c>
      <c r="T505">
        <v>588</v>
      </c>
      <c r="U505">
        <v>44.69</v>
      </c>
      <c r="V505" t="s">
        <v>33</v>
      </c>
      <c r="W505" t="s">
        <v>33</v>
      </c>
      <c r="X505" t="s">
        <v>2574</v>
      </c>
      <c r="Y505" t="s">
        <v>96</v>
      </c>
      <c r="Z505" t="s">
        <v>3640</v>
      </c>
      <c r="AA505" t="s">
        <v>3366</v>
      </c>
      <c r="AC505" s="13" t="str">
        <f t="shared" si="86"/>
        <v>000167518</v>
      </c>
      <c r="AD505" t="str">
        <f t="shared" si="87"/>
        <v>05/11/2015</v>
      </c>
      <c r="AE505" t="str">
        <f t="shared" si="88"/>
        <v>03523188000140</v>
      </c>
      <c r="AF505" s="14">
        <f t="shared" si="89"/>
        <v>588</v>
      </c>
      <c r="AG505">
        <f t="shared" si="90"/>
        <v>0</v>
      </c>
      <c r="AH505">
        <f t="shared" si="91"/>
        <v>1</v>
      </c>
      <c r="AI505" s="16">
        <v>6784092</v>
      </c>
      <c r="AJ505" s="16" t="s">
        <v>7445</v>
      </c>
      <c r="AK505" s="16" t="s">
        <v>3207</v>
      </c>
      <c r="AL505" s="16" t="s">
        <v>1329</v>
      </c>
      <c r="AM505" s="16" t="s">
        <v>7193</v>
      </c>
      <c r="AN505">
        <v>5</v>
      </c>
      <c r="AO505" t="e">
        <f>VLOOKUP(TRIM(AL505),'Parcela Dedutivel'!$A$1:$B$65536,2,FALSE)</f>
        <v>#N/A</v>
      </c>
      <c r="AP505" s="15">
        <f t="shared" si="92"/>
        <v>0</v>
      </c>
      <c r="AQ505" s="16">
        <f t="shared" si="93"/>
        <v>0</v>
      </c>
      <c r="AU505" t="s">
        <v>4271</v>
      </c>
      <c r="AV505" s="18">
        <v>42318</v>
      </c>
      <c r="AW505" t="s">
        <v>641</v>
      </c>
      <c r="AX505" t="str">
        <f t="shared" si="94"/>
        <v>59578948000414</v>
      </c>
      <c r="AY505" s="17">
        <f t="shared" si="95"/>
        <v>4521.5200000000004</v>
      </c>
      <c r="AZ505" s="17">
        <f t="shared" si="96"/>
        <v>0</v>
      </c>
      <c r="BB505" t="str">
        <f t="shared" si="97"/>
        <v>10/11/2015;59578948000414;4521,52;0,00</v>
      </c>
    </row>
    <row r="506" spans="1:54" x14ac:dyDescent="0.25">
      <c r="A506" t="s">
        <v>26</v>
      </c>
      <c r="B506" t="s">
        <v>3639</v>
      </c>
      <c r="C506">
        <v>42313</v>
      </c>
      <c r="D506" t="s">
        <v>2817</v>
      </c>
      <c r="E506" t="s">
        <v>6979</v>
      </c>
      <c r="F506" t="s">
        <v>1643</v>
      </c>
      <c r="G506">
        <v>633</v>
      </c>
      <c r="H506">
        <v>633</v>
      </c>
      <c r="I506">
        <v>75.960000000000008</v>
      </c>
      <c r="J506" t="s">
        <v>30</v>
      </c>
      <c r="K506">
        <v>0</v>
      </c>
      <c r="L506">
        <v>0</v>
      </c>
      <c r="M506" t="s">
        <v>31</v>
      </c>
      <c r="N506">
        <v>0</v>
      </c>
      <c r="O506">
        <v>0</v>
      </c>
      <c r="P506" t="s">
        <v>31</v>
      </c>
      <c r="Q506">
        <v>633</v>
      </c>
      <c r="R506">
        <v>10.44</v>
      </c>
      <c r="S506" t="s">
        <v>33</v>
      </c>
      <c r="T506">
        <v>633</v>
      </c>
      <c r="U506">
        <v>48.11</v>
      </c>
      <c r="V506" t="s">
        <v>33</v>
      </c>
      <c r="W506" t="s">
        <v>33</v>
      </c>
      <c r="X506" t="s">
        <v>2574</v>
      </c>
      <c r="Y506" t="s">
        <v>96</v>
      </c>
      <c r="Z506" t="s">
        <v>3641</v>
      </c>
      <c r="AA506" t="s">
        <v>3642</v>
      </c>
      <c r="AC506" s="13" t="str">
        <f t="shared" si="86"/>
        <v>000167518</v>
      </c>
      <c r="AD506" t="str">
        <f t="shared" si="87"/>
        <v>05/11/2015</v>
      </c>
      <c r="AE506" t="str">
        <f t="shared" si="88"/>
        <v>03523188000140</v>
      </c>
      <c r="AF506" s="14">
        <f t="shared" si="89"/>
        <v>633</v>
      </c>
      <c r="AG506">
        <f t="shared" si="90"/>
        <v>0</v>
      </c>
      <c r="AH506">
        <f t="shared" si="91"/>
        <v>1</v>
      </c>
      <c r="AI506" s="16">
        <v>6809401</v>
      </c>
      <c r="AJ506" s="16" t="s">
        <v>7462</v>
      </c>
      <c r="AK506" s="16" t="s">
        <v>3208</v>
      </c>
      <c r="AL506" s="16" t="s">
        <v>3210</v>
      </c>
      <c r="AM506" s="16" t="s">
        <v>7143</v>
      </c>
      <c r="AN506">
        <v>2</v>
      </c>
      <c r="AO506" t="e">
        <f>VLOOKUP(TRIM(AL506),'Parcela Dedutivel'!$A$1:$B$65536,2,FALSE)</f>
        <v>#N/A</v>
      </c>
      <c r="AP506" s="15">
        <f t="shared" si="92"/>
        <v>0</v>
      </c>
      <c r="AQ506" s="16">
        <f t="shared" si="93"/>
        <v>0</v>
      </c>
      <c r="AU506" t="s">
        <v>4272</v>
      </c>
      <c r="AV506" s="18">
        <v>42318</v>
      </c>
      <c r="AW506" t="s">
        <v>641</v>
      </c>
      <c r="AX506" t="str">
        <f t="shared" si="94"/>
        <v>59578948000414</v>
      </c>
      <c r="AY506" s="17">
        <f t="shared" si="95"/>
        <v>2566.2400000000002</v>
      </c>
      <c r="AZ506" s="17">
        <f t="shared" si="96"/>
        <v>0</v>
      </c>
      <c r="BB506" t="str">
        <f t="shared" si="97"/>
        <v>10/11/2015;59578948000414;2566,24;0,00</v>
      </c>
    </row>
    <row r="507" spans="1:54" x14ac:dyDescent="0.25">
      <c r="A507" t="s">
        <v>26</v>
      </c>
      <c r="B507" t="s">
        <v>3639</v>
      </c>
      <c r="C507">
        <v>42313</v>
      </c>
      <c r="D507" t="s">
        <v>2817</v>
      </c>
      <c r="E507" t="s">
        <v>6979</v>
      </c>
      <c r="F507" t="s">
        <v>1643</v>
      </c>
      <c r="G507">
        <v>1750.01</v>
      </c>
      <c r="H507">
        <v>1750.01</v>
      </c>
      <c r="I507">
        <v>210</v>
      </c>
      <c r="J507" t="s">
        <v>30</v>
      </c>
      <c r="K507">
        <v>0</v>
      </c>
      <c r="L507">
        <v>0</v>
      </c>
      <c r="M507" t="s">
        <v>31</v>
      </c>
      <c r="N507">
        <v>0</v>
      </c>
      <c r="O507">
        <v>0</v>
      </c>
      <c r="P507" t="s">
        <v>31</v>
      </c>
      <c r="Q507">
        <v>1750.01</v>
      </c>
      <c r="R507">
        <v>28.88</v>
      </c>
      <c r="S507" t="s">
        <v>33</v>
      </c>
      <c r="T507">
        <v>1750.01</v>
      </c>
      <c r="U507">
        <v>133</v>
      </c>
      <c r="V507" t="s">
        <v>33</v>
      </c>
      <c r="W507" t="s">
        <v>33</v>
      </c>
      <c r="X507" t="s">
        <v>2574</v>
      </c>
      <c r="Y507" t="s">
        <v>96</v>
      </c>
      <c r="Z507" t="s">
        <v>3643</v>
      </c>
      <c r="AA507" t="s">
        <v>3644</v>
      </c>
      <c r="AC507" s="13" t="str">
        <f t="shared" si="86"/>
        <v>000167518</v>
      </c>
      <c r="AD507" t="str">
        <f t="shared" si="87"/>
        <v>05/11/2015</v>
      </c>
      <c r="AE507" t="str">
        <f t="shared" si="88"/>
        <v>03523188000140</v>
      </c>
      <c r="AF507" s="14">
        <f t="shared" si="89"/>
        <v>1750.01</v>
      </c>
      <c r="AG507">
        <f t="shared" si="90"/>
        <v>0</v>
      </c>
      <c r="AH507">
        <f t="shared" si="91"/>
        <v>1</v>
      </c>
      <c r="AI507" s="16">
        <v>6784150</v>
      </c>
      <c r="AJ507" s="16" t="s">
        <v>7425</v>
      </c>
      <c r="AK507" s="16" t="s">
        <v>3212</v>
      </c>
      <c r="AL507" s="16" t="s">
        <v>3071</v>
      </c>
      <c r="AM507" s="16" t="s">
        <v>7143</v>
      </c>
      <c r="AN507">
        <v>5</v>
      </c>
      <c r="AO507">
        <f>VLOOKUP(TRIM(AL507),'Parcela Dedutivel'!$A$1:$B$65536,2,FALSE)</f>
        <v>0</v>
      </c>
      <c r="AP507" s="15">
        <f t="shared" si="92"/>
        <v>0</v>
      </c>
      <c r="AQ507" s="16">
        <f t="shared" si="93"/>
        <v>0</v>
      </c>
      <c r="AU507" t="s">
        <v>4273</v>
      </c>
      <c r="AV507" s="18">
        <v>42318</v>
      </c>
      <c r="AW507" t="s">
        <v>1486</v>
      </c>
      <c r="AX507" t="str">
        <f t="shared" si="94"/>
        <v>07418701000194</v>
      </c>
      <c r="AY507" s="17">
        <f t="shared" si="95"/>
        <v>1142.7</v>
      </c>
      <c r="AZ507" s="17">
        <f t="shared" si="96"/>
        <v>0</v>
      </c>
      <c r="BB507" t="str">
        <f t="shared" si="97"/>
        <v>10/11/2015;07418701000194;1142,70;0,00</v>
      </c>
    </row>
    <row r="508" spans="1:54" x14ac:dyDescent="0.25">
      <c r="A508" t="s">
        <v>26</v>
      </c>
      <c r="B508" t="s">
        <v>3639</v>
      </c>
      <c r="C508">
        <v>42313</v>
      </c>
      <c r="D508" t="s">
        <v>2817</v>
      </c>
      <c r="E508" t="s">
        <v>6979</v>
      </c>
      <c r="F508" t="s">
        <v>1643</v>
      </c>
      <c r="G508">
        <v>5160</v>
      </c>
      <c r="H508">
        <v>5160</v>
      </c>
      <c r="I508">
        <v>619.20000000000005</v>
      </c>
      <c r="J508" t="s">
        <v>30</v>
      </c>
      <c r="K508">
        <v>0</v>
      </c>
      <c r="L508">
        <v>0</v>
      </c>
      <c r="M508" t="s">
        <v>31</v>
      </c>
      <c r="N508">
        <v>0</v>
      </c>
      <c r="O508">
        <v>0</v>
      </c>
      <c r="P508" t="s">
        <v>31</v>
      </c>
      <c r="Q508">
        <v>5160</v>
      </c>
      <c r="R508">
        <v>85.14</v>
      </c>
      <c r="S508" t="s">
        <v>33</v>
      </c>
      <c r="T508">
        <v>5160</v>
      </c>
      <c r="U508">
        <v>392.16</v>
      </c>
      <c r="V508" t="s">
        <v>33</v>
      </c>
      <c r="W508" t="s">
        <v>33</v>
      </c>
      <c r="X508" t="s">
        <v>2574</v>
      </c>
      <c r="Y508" t="s">
        <v>96</v>
      </c>
      <c r="Z508" t="s">
        <v>3645</v>
      </c>
      <c r="AA508" t="s">
        <v>3646</v>
      </c>
      <c r="AC508" s="13" t="str">
        <f t="shared" si="86"/>
        <v>000167518</v>
      </c>
      <c r="AD508" t="str">
        <f t="shared" si="87"/>
        <v>05/11/2015</v>
      </c>
      <c r="AE508" t="str">
        <f t="shared" si="88"/>
        <v>03523188000140</v>
      </c>
      <c r="AF508" s="14">
        <f t="shared" si="89"/>
        <v>5160</v>
      </c>
      <c r="AG508">
        <f t="shared" si="90"/>
        <v>0</v>
      </c>
      <c r="AH508">
        <f t="shared" si="91"/>
        <v>1</v>
      </c>
      <c r="AI508" s="16">
        <v>7009230</v>
      </c>
      <c r="AJ508" s="16" t="s">
        <v>7463</v>
      </c>
      <c r="AK508" s="16" t="s">
        <v>3213</v>
      </c>
      <c r="AL508" s="16" t="s">
        <v>81</v>
      </c>
      <c r="AM508" s="16" t="s">
        <v>7193</v>
      </c>
      <c r="AN508">
        <v>2</v>
      </c>
      <c r="AO508" t="e">
        <f>VLOOKUP(TRIM(AL508),'Parcela Dedutivel'!$A$1:$B$65536,2,FALSE)</f>
        <v>#N/A</v>
      </c>
      <c r="AP508" s="15">
        <f t="shared" si="92"/>
        <v>0</v>
      </c>
      <c r="AQ508" s="16">
        <f t="shared" si="93"/>
        <v>0</v>
      </c>
      <c r="AU508" t="s">
        <v>4274</v>
      </c>
      <c r="AV508" s="18">
        <v>42318</v>
      </c>
      <c r="AW508" t="s">
        <v>4276</v>
      </c>
      <c r="AX508" t="str">
        <f t="shared" si="94"/>
        <v>76519974001039</v>
      </c>
      <c r="AY508" s="17">
        <f t="shared" si="95"/>
        <v>707.91000000000008</v>
      </c>
      <c r="AZ508" s="17">
        <f t="shared" si="96"/>
        <v>0</v>
      </c>
      <c r="BB508" t="str">
        <f t="shared" si="97"/>
        <v>10/11/2015;76519974001039;707,91;0,00</v>
      </c>
    </row>
    <row r="509" spans="1:54" x14ac:dyDescent="0.25">
      <c r="A509" t="s">
        <v>26</v>
      </c>
      <c r="B509" t="s">
        <v>3647</v>
      </c>
      <c r="C509">
        <v>42313</v>
      </c>
      <c r="D509" t="s">
        <v>2841</v>
      </c>
      <c r="E509" t="s">
        <v>6979</v>
      </c>
      <c r="F509" t="s">
        <v>393</v>
      </c>
      <c r="G509">
        <v>51.45</v>
      </c>
      <c r="H509">
        <v>51.45</v>
      </c>
      <c r="I509">
        <v>6.17</v>
      </c>
      <c r="J509" t="s">
        <v>30</v>
      </c>
      <c r="K509">
        <v>0</v>
      </c>
      <c r="L509">
        <v>0</v>
      </c>
      <c r="M509" t="s">
        <v>31</v>
      </c>
      <c r="N509">
        <v>0</v>
      </c>
      <c r="O509">
        <v>0</v>
      </c>
      <c r="P509" t="s">
        <v>31</v>
      </c>
      <c r="Q509">
        <v>51.45</v>
      </c>
      <c r="R509">
        <v>0.85</v>
      </c>
      <c r="S509" t="s">
        <v>33</v>
      </c>
      <c r="T509">
        <v>51.45</v>
      </c>
      <c r="U509">
        <v>3.91</v>
      </c>
      <c r="V509" t="s">
        <v>33</v>
      </c>
      <c r="W509" t="s">
        <v>33</v>
      </c>
      <c r="X509" t="s">
        <v>756</v>
      </c>
      <c r="Y509" t="s">
        <v>142</v>
      </c>
      <c r="Z509" t="s">
        <v>3648</v>
      </c>
      <c r="AA509" t="s">
        <v>3649</v>
      </c>
      <c r="AC509" s="13" t="str">
        <f t="shared" si="86"/>
        <v>000167519</v>
      </c>
      <c r="AD509" t="str">
        <f t="shared" si="87"/>
        <v>05/11/2015</v>
      </c>
      <c r="AE509" t="str">
        <f t="shared" si="88"/>
        <v>07234499000736</v>
      </c>
      <c r="AF509" s="14">
        <f t="shared" si="89"/>
        <v>51.45</v>
      </c>
      <c r="AG509">
        <f t="shared" si="90"/>
        <v>0</v>
      </c>
      <c r="AH509">
        <f t="shared" si="91"/>
        <v>1</v>
      </c>
      <c r="AI509" s="16">
        <v>7009230</v>
      </c>
      <c r="AJ509" s="16" t="s">
        <v>7463</v>
      </c>
      <c r="AK509" s="16" t="s">
        <v>3215</v>
      </c>
      <c r="AL509" s="16" t="s">
        <v>3218</v>
      </c>
      <c r="AM509" s="16" t="s">
        <v>7193</v>
      </c>
      <c r="AN509">
        <v>6</v>
      </c>
      <c r="AO509" t="e">
        <f>VLOOKUP(TRIM(AL509),'Parcela Dedutivel'!$A$1:$B$65536,2,FALSE)</f>
        <v>#N/A</v>
      </c>
      <c r="AP509" s="15">
        <f t="shared" si="92"/>
        <v>0</v>
      </c>
      <c r="AQ509" s="16">
        <f t="shared" si="93"/>
        <v>0</v>
      </c>
      <c r="AU509" t="s">
        <v>4277</v>
      </c>
      <c r="AV509" s="18">
        <v>42318</v>
      </c>
      <c r="AW509" t="s">
        <v>3904</v>
      </c>
      <c r="AX509" t="str">
        <f t="shared" si="94"/>
        <v>04872297000136</v>
      </c>
      <c r="AY509" s="17">
        <f t="shared" si="95"/>
        <v>382.82</v>
      </c>
      <c r="AZ509" s="17">
        <f t="shared" si="96"/>
        <v>0</v>
      </c>
      <c r="BB509" t="str">
        <f t="shared" si="97"/>
        <v>10/11/2015;04872297000136;382,82;0,00</v>
      </c>
    </row>
    <row r="510" spans="1:54" x14ac:dyDescent="0.25">
      <c r="A510" t="s">
        <v>26</v>
      </c>
      <c r="B510" t="s">
        <v>3647</v>
      </c>
      <c r="C510">
        <v>42313</v>
      </c>
      <c r="D510" t="s">
        <v>2841</v>
      </c>
      <c r="E510" t="s">
        <v>6979</v>
      </c>
      <c r="F510" t="s">
        <v>393</v>
      </c>
      <c r="G510">
        <v>60.4</v>
      </c>
      <c r="H510">
        <v>60.4</v>
      </c>
      <c r="I510">
        <v>7.25</v>
      </c>
      <c r="J510" t="s">
        <v>30</v>
      </c>
      <c r="K510">
        <v>0</v>
      </c>
      <c r="L510">
        <v>0</v>
      </c>
      <c r="M510" t="s">
        <v>31</v>
      </c>
      <c r="N510">
        <v>0</v>
      </c>
      <c r="O510">
        <v>0</v>
      </c>
      <c r="P510" t="s">
        <v>31</v>
      </c>
      <c r="Q510">
        <v>60.4</v>
      </c>
      <c r="R510">
        <v>1</v>
      </c>
      <c r="S510" t="s">
        <v>33</v>
      </c>
      <c r="T510">
        <v>60.4</v>
      </c>
      <c r="U510">
        <v>4.59</v>
      </c>
      <c r="V510" t="s">
        <v>33</v>
      </c>
      <c r="W510" t="s">
        <v>33</v>
      </c>
      <c r="X510" t="s">
        <v>756</v>
      </c>
      <c r="Y510" t="s">
        <v>142</v>
      </c>
      <c r="Z510" t="s">
        <v>3650</v>
      </c>
      <c r="AA510" t="s">
        <v>3651</v>
      </c>
      <c r="AC510" s="13" t="str">
        <f t="shared" si="86"/>
        <v>000167519</v>
      </c>
      <c r="AD510" t="str">
        <f t="shared" si="87"/>
        <v>05/11/2015</v>
      </c>
      <c r="AE510" t="str">
        <f t="shared" si="88"/>
        <v>07234499000736</v>
      </c>
      <c r="AF510" s="14">
        <f t="shared" si="89"/>
        <v>60.4</v>
      </c>
      <c r="AG510">
        <f t="shared" si="90"/>
        <v>0</v>
      </c>
      <c r="AH510">
        <f t="shared" si="91"/>
        <v>1</v>
      </c>
      <c r="AI510" s="16">
        <v>7009230</v>
      </c>
      <c r="AJ510" s="16" t="s">
        <v>7463</v>
      </c>
      <c r="AK510" s="16" t="s">
        <v>3215</v>
      </c>
      <c r="AL510" s="16" t="s">
        <v>3216</v>
      </c>
      <c r="AM510" s="16" t="s">
        <v>7193</v>
      </c>
      <c r="AN510">
        <v>4</v>
      </c>
      <c r="AO510" t="e">
        <f>VLOOKUP(TRIM(AL510),'Parcela Dedutivel'!$A$1:$B$65536,2,FALSE)</f>
        <v>#N/A</v>
      </c>
      <c r="AP510" s="15">
        <f t="shared" si="92"/>
        <v>0</v>
      </c>
      <c r="AQ510" s="16">
        <f t="shared" si="93"/>
        <v>0</v>
      </c>
      <c r="AU510" t="s">
        <v>4280</v>
      </c>
      <c r="AV510" s="18">
        <v>42318</v>
      </c>
      <c r="AW510" t="s">
        <v>4281</v>
      </c>
      <c r="AX510" t="str">
        <f t="shared" si="94"/>
        <v>01972794000118</v>
      </c>
      <c r="AY510" s="17">
        <f t="shared" si="95"/>
        <v>642.25</v>
      </c>
      <c r="AZ510" s="17">
        <f t="shared" si="96"/>
        <v>0</v>
      </c>
      <c r="BB510" t="str">
        <f t="shared" si="97"/>
        <v>10/11/2015;01972794000118;642,25;0,00</v>
      </c>
    </row>
    <row r="511" spans="1:54" x14ac:dyDescent="0.25">
      <c r="A511" t="s">
        <v>26</v>
      </c>
      <c r="B511" t="s">
        <v>3647</v>
      </c>
      <c r="C511">
        <v>42313</v>
      </c>
      <c r="D511" t="s">
        <v>2841</v>
      </c>
      <c r="E511" t="s">
        <v>6979</v>
      </c>
      <c r="F511" t="s">
        <v>393</v>
      </c>
      <c r="G511">
        <v>51.45</v>
      </c>
      <c r="H511">
        <v>51.45</v>
      </c>
      <c r="I511">
        <v>6.17</v>
      </c>
      <c r="J511" t="s">
        <v>30</v>
      </c>
      <c r="K511">
        <v>0</v>
      </c>
      <c r="L511">
        <v>0</v>
      </c>
      <c r="M511" t="s">
        <v>31</v>
      </c>
      <c r="N511">
        <v>0</v>
      </c>
      <c r="O511">
        <v>0</v>
      </c>
      <c r="P511" t="s">
        <v>31</v>
      </c>
      <c r="Q511">
        <v>51.45</v>
      </c>
      <c r="R511">
        <v>0.85</v>
      </c>
      <c r="S511" t="s">
        <v>33</v>
      </c>
      <c r="T511">
        <v>51.45</v>
      </c>
      <c r="U511">
        <v>3.91</v>
      </c>
      <c r="V511" t="s">
        <v>33</v>
      </c>
      <c r="W511" t="s">
        <v>33</v>
      </c>
      <c r="X511" t="s">
        <v>756</v>
      </c>
      <c r="Y511" t="s">
        <v>142</v>
      </c>
      <c r="Z511" t="s">
        <v>1831</v>
      </c>
      <c r="AA511" t="s">
        <v>1832</v>
      </c>
      <c r="AC511" s="13" t="str">
        <f t="shared" si="86"/>
        <v>000167519</v>
      </c>
      <c r="AD511" t="str">
        <f t="shared" si="87"/>
        <v>05/11/2015</v>
      </c>
      <c r="AE511" t="str">
        <f t="shared" si="88"/>
        <v>07234499000736</v>
      </c>
      <c r="AF511" s="14">
        <f t="shared" si="89"/>
        <v>51.45</v>
      </c>
      <c r="AG511">
        <f t="shared" si="90"/>
        <v>0</v>
      </c>
      <c r="AH511">
        <f t="shared" si="91"/>
        <v>1</v>
      </c>
      <c r="AI511" s="16">
        <v>6783620</v>
      </c>
      <c r="AJ511" s="16" t="s">
        <v>7464</v>
      </c>
      <c r="AK511" s="16" t="s">
        <v>3220</v>
      </c>
      <c r="AL511" s="16" t="s">
        <v>3223</v>
      </c>
      <c r="AM511" s="16" t="s">
        <v>7193</v>
      </c>
      <c r="AN511">
        <v>6</v>
      </c>
      <c r="AO511" t="e">
        <f>VLOOKUP(TRIM(AL511),'Parcela Dedutivel'!$A$1:$B$65536,2,FALSE)</f>
        <v>#N/A</v>
      </c>
      <c r="AP511" s="15">
        <f t="shared" si="92"/>
        <v>0</v>
      </c>
      <c r="AQ511" s="16">
        <f t="shared" si="93"/>
        <v>0</v>
      </c>
      <c r="AU511" t="s">
        <v>4282</v>
      </c>
      <c r="AV511" s="18">
        <v>42318</v>
      </c>
      <c r="AW511" t="s">
        <v>641</v>
      </c>
      <c r="AX511" t="str">
        <f t="shared" si="94"/>
        <v>59578948000414</v>
      </c>
      <c r="AY511" s="17">
        <f t="shared" si="95"/>
        <v>433.83000000000004</v>
      </c>
      <c r="AZ511" s="17">
        <f t="shared" si="96"/>
        <v>0</v>
      </c>
      <c r="BB511" t="str">
        <f t="shared" si="97"/>
        <v>10/11/2015;59578948000414;433,83;0,00</v>
      </c>
    </row>
    <row r="512" spans="1:54" x14ac:dyDescent="0.25">
      <c r="A512" t="s">
        <v>26</v>
      </c>
      <c r="B512" t="s">
        <v>3647</v>
      </c>
      <c r="C512">
        <v>42313</v>
      </c>
      <c r="D512" t="s">
        <v>2841</v>
      </c>
      <c r="E512" t="s">
        <v>6979</v>
      </c>
      <c r="F512" t="s">
        <v>393</v>
      </c>
      <c r="G512">
        <v>51.45</v>
      </c>
      <c r="H512">
        <v>51.45</v>
      </c>
      <c r="I512">
        <v>6.17</v>
      </c>
      <c r="J512" t="s">
        <v>30</v>
      </c>
      <c r="K512">
        <v>0</v>
      </c>
      <c r="L512">
        <v>0</v>
      </c>
      <c r="M512" t="s">
        <v>31</v>
      </c>
      <c r="N512">
        <v>0</v>
      </c>
      <c r="O512">
        <v>0</v>
      </c>
      <c r="P512" t="s">
        <v>31</v>
      </c>
      <c r="Q512">
        <v>51.45</v>
      </c>
      <c r="R512">
        <v>0.85</v>
      </c>
      <c r="S512" t="s">
        <v>33</v>
      </c>
      <c r="T512">
        <v>51.45</v>
      </c>
      <c r="U512">
        <v>3.91</v>
      </c>
      <c r="V512" t="s">
        <v>33</v>
      </c>
      <c r="W512" t="s">
        <v>33</v>
      </c>
      <c r="X512" t="s">
        <v>756</v>
      </c>
      <c r="Y512" t="s">
        <v>142</v>
      </c>
      <c r="Z512" t="s">
        <v>3652</v>
      </c>
      <c r="AA512" t="s">
        <v>3653</v>
      </c>
      <c r="AC512" s="13" t="str">
        <f t="shared" si="86"/>
        <v>000167519</v>
      </c>
      <c r="AD512" t="str">
        <f t="shared" si="87"/>
        <v>05/11/2015</v>
      </c>
      <c r="AE512" t="str">
        <f t="shared" si="88"/>
        <v>07234499000736</v>
      </c>
      <c r="AF512" s="14">
        <f t="shared" si="89"/>
        <v>51.45</v>
      </c>
      <c r="AG512">
        <f t="shared" si="90"/>
        <v>0</v>
      </c>
      <c r="AH512">
        <f t="shared" si="91"/>
        <v>1</v>
      </c>
      <c r="AI512" s="16">
        <v>6783620</v>
      </c>
      <c r="AJ512" s="16" t="s">
        <v>7464</v>
      </c>
      <c r="AK512" s="16" t="s">
        <v>3220</v>
      </c>
      <c r="AL512" s="16" t="s">
        <v>3218</v>
      </c>
      <c r="AM512" s="16" t="s">
        <v>7193</v>
      </c>
      <c r="AN512">
        <v>3</v>
      </c>
      <c r="AO512" t="e">
        <f>VLOOKUP(TRIM(AL512),'Parcela Dedutivel'!$A$1:$B$65536,2,FALSE)</f>
        <v>#N/A</v>
      </c>
      <c r="AP512" s="15">
        <f t="shared" si="92"/>
        <v>0</v>
      </c>
      <c r="AQ512" s="16">
        <f t="shared" si="93"/>
        <v>0</v>
      </c>
      <c r="AU512" t="s">
        <v>4285</v>
      </c>
      <c r="AV512" s="18">
        <v>42318</v>
      </c>
      <c r="AW512" t="s">
        <v>4286</v>
      </c>
      <c r="AX512" t="str">
        <f t="shared" si="94"/>
        <v>62196167000127</v>
      </c>
      <c r="AY512" s="17">
        <f t="shared" si="95"/>
        <v>476.35</v>
      </c>
      <c r="AZ512" s="17">
        <f t="shared" si="96"/>
        <v>0</v>
      </c>
      <c r="BB512" t="str">
        <f t="shared" si="97"/>
        <v>10/11/2015;62196167000127;476,35;0,00</v>
      </c>
    </row>
    <row r="513" spans="1:54" x14ac:dyDescent="0.25">
      <c r="A513" t="s">
        <v>26</v>
      </c>
      <c r="B513" t="s">
        <v>3647</v>
      </c>
      <c r="C513">
        <v>42313</v>
      </c>
      <c r="D513" t="s">
        <v>2841</v>
      </c>
      <c r="E513" t="s">
        <v>6979</v>
      </c>
      <c r="F513" t="s">
        <v>393</v>
      </c>
      <c r="G513">
        <v>51.45</v>
      </c>
      <c r="H513">
        <v>51.45</v>
      </c>
      <c r="I513">
        <v>6.17</v>
      </c>
      <c r="J513" t="s">
        <v>30</v>
      </c>
      <c r="K513">
        <v>0</v>
      </c>
      <c r="L513">
        <v>0</v>
      </c>
      <c r="M513" t="s">
        <v>31</v>
      </c>
      <c r="N513">
        <v>0</v>
      </c>
      <c r="O513">
        <v>0</v>
      </c>
      <c r="P513" t="s">
        <v>31</v>
      </c>
      <c r="Q513">
        <v>51.45</v>
      </c>
      <c r="R513">
        <v>0.85</v>
      </c>
      <c r="S513" t="s">
        <v>33</v>
      </c>
      <c r="T513">
        <v>51.45</v>
      </c>
      <c r="U513">
        <v>3.91</v>
      </c>
      <c r="V513" t="s">
        <v>33</v>
      </c>
      <c r="W513" t="s">
        <v>33</v>
      </c>
      <c r="X513" t="s">
        <v>756</v>
      </c>
      <c r="Y513" t="s">
        <v>142</v>
      </c>
      <c r="Z513" t="s">
        <v>701</v>
      </c>
      <c r="AA513" t="s">
        <v>702</v>
      </c>
      <c r="AC513" s="13" t="str">
        <f t="shared" si="86"/>
        <v>000167519</v>
      </c>
      <c r="AD513" t="str">
        <f t="shared" si="87"/>
        <v>05/11/2015</v>
      </c>
      <c r="AE513" t="str">
        <f t="shared" si="88"/>
        <v>07234499000736</v>
      </c>
      <c r="AF513" s="14">
        <f t="shared" si="89"/>
        <v>51.45</v>
      </c>
      <c r="AG513">
        <f t="shared" si="90"/>
        <v>0</v>
      </c>
      <c r="AH513">
        <f t="shared" si="91"/>
        <v>1</v>
      </c>
      <c r="AI513" s="16">
        <v>6783620</v>
      </c>
      <c r="AJ513" s="16" t="s">
        <v>7464</v>
      </c>
      <c r="AK513" s="16" t="s">
        <v>3220</v>
      </c>
      <c r="AL513" s="16" t="s">
        <v>419</v>
      </c>
      <c r="AM513" s="16" t="s">
        <v>7193</v>
      </c>
      <c r="AN513">
        <v>2</v>
      </c>
      <c r="AO513" t="e">
        <f>VLOOKUP(TRIM(AL513),'Parcela Dedutivel'!$A$1:$B$65536,2,FALSE)</f>
        <v>#N/A</v>
      </c>
      <c r="AP513" s="15">
        <f t="shared" si="92"/>
        <v>0</v>
      </c>
      <c r="AQ513" s="16">
        <f t="shared" si="93"/>
        <v>0</v>
      </c>
      <c r="AU513" t="s">
        <v>4288</v>
      </c>
      <c r="AV513" s="18">
        <v>42318</v>
      </c>
      <c r="AW513" t="s">
        <v>1384</v>
      </c>
      <c r="AX513" t="str">
        <f t="shared" si="94"/>
        <v>96195615000190</v>
      </c>
      <c r="AY513" s="17">
        <f t="shared" si="95"/>
        <v>6417.16</v>
      </c>
      <c r="AZ513" s="17">
        <f t="shared" si="96"/>
        <v>0</v>
      </c>
      <c r="BB513" t="str">
        <f t="shared" si="97"/>
        <v>10/11/2015;96195615000190;6417,16;0,00</v>
      </c>
    </row>
    <row r="514" spans="1:54" x14ac:dyDescent="0.25">
      <c r="A514" t="s">
        <v>26</v>
      </c>
      <c r="B514" t="s">
        <v>3654</v>
      </c>
      <c r="C514">
        <v>42313</v>
      </c>
      <c r="D514" t="s">
        <v>2817</v>
      </c>
      <c r="E514" t="s">
        <v>6979</v>
      </c>
      <c r="F514" t="s">
        <v>1643</v>
      </c>
      <c r="G514">
        <v>2990.01</v>
      </c>
      <c r="H514">
        <v>2990.01</v>
      </c>
      <c r="I514">
        <v>358.8</v>
      </c>
      <c r="J514" t="s">
        <v>30</v>
      </c>
      <c r="K514">
        <v>0</v>
      </c>
      <c r="L514">
        <v>0</v>
      </c>
      <c r="M514" t="s">
        <v>31</v>
      </c>
      <c r="N514">
        <v>0</v>
      </c>
      <c r="O514">
        <v>0</v>
      </c>
      <c r="P514" t="s">
        <v>31</v>
      </c>
      <c r="Q514">
        <v>2990.01</v>
      </c>
      <c r="R514">
        <v>49.34</v>
      </c>
      <c r="S514" t="s">
        <v>33</v>
      </c>
      <c r="T514">
        <v>2990.01</v>
      </c>
      <c r="U514">
        <v>227.24</v>
      </c>
      <c r="V514" t="s">
        <v>33</v>
      </c>
      <c r="W514" t="s">
        <v>33</v>
      </c>
      <c r="X514" t="s">
        <v>2574</v>
      </c>
      <c r="Y514" t="s">
        <v>96</v>
      </c>
      <c r="Z514" t="s">
        <v>3399</v>
      </c>
      <c r="AA514" t="s">
        <v>3400</v>
      </c>
      <c r="AC514" s="13" t="str">
        <f t="shared" si="86"/>
        <v>000167520</v>
      </c>
      <c r="AD514" t="str">
        <f t="shared" si="87"/>
        <v>05/11/2015</v>
      </c>
      <c r="AE514" t="str">
        <f t="shared" si="88"/>
        <v>03523188000140</v>
      </c>
      <c r="AF514" s="14">
        <f t="shared" si="89"/>
        <v>2990.01</v>
      </c>
      <c r="AG514">
        <f t="shared" si="90"/>
        <v>0</v>
      </c>
      <c r="AH514">
        <f t="shared" si="91"/>
        <v>1</v>
      </c>
      <c r="AI514" s="16">
        <v>6783620</v>
      </c>
      <c r="AJ514" s="16" t="s">
        <v>7464</v>
      </c>
      <c r="AK514" s="16" t="s">
        <v>3220</v>
      </c>
      <c r="AL514" s="16" t="s">
        <v>79</v>
      </c>
      <c r="AM514" s="16" t="s">
        <v>7193</v>
      </c>
      <c r="AN514">
        <v>7</v>
      </c>
      <c r="AO514" t="e">
        <f>VLOOKUP(TRIM(AL514),'Parcela Dedutivel'!$A$1:$B$65536,2,FALSE)</f>
        <v>#N/A</v>
      </c>
      <c r="AP514" s="15">
        <f t="shared" si="92"/>
        <v>0</v>
      </c>
      <c r="AQ514" s="16">
        <f t="shared" si="93"/>
        <v>0</v>
      </c>
      <c r="AU514" t="s">
        <v>4289</v>
      </c>
      <c r="AV514" s="18">
        <v>42318</v>
      </c>
      <c r="AW514" t="s">
        <v>4290</v>
      </c>
      <c r="AX514" t="str">
        <f t="shared" si="94"/>
        <v>12843366000101</v>
      </c>
      <c r="AY514" s="17">
        <f t="shared" si="95"/>
        <v>1389.05</v>
      </c>
      <c r="AZ514" s="17">
        <f t="shared" si="96"/>
        <v>0</v>
      </c>
      <c r="BB514" t="str">
        <f t="shared" si="97"/>
        <v>10/11/2015;12843366000101;1389,05;0,00</v>
      </c>
    </row>
    <row r="515" spans="1:54" x14ac:dyDescent="0.25">
      <c r="A515" t="s">
        <v>26</v>
      </c>
      <c r="B515" t="s">
        <v>3655</v>
      </c>
      <c r="C515">
        <v>42313</v>
      </c>
      <c r="D515" t="s">
        <v>2804</v>
      </c>
      <c r="E515" t="s">
        <v>6979</v>
      </c>
      <c r="F515" t="s">
        <v>29</v>
      </c>
      <c r="G515">
        <v>2958.4</v>
      </c>
      <c r="H515">
        <v>2958.4</v>
      </c>
      <c r="I515">
        <v>532.51</v>
      </c>
      <c r="J515" t="s">
        <v>30</v>
      </c>
      <c r="K515">
        <v>0</v>
      </c>
      <c r="L515">
        <v>0</v>
      </c>
      <c r="M515" t="s">
        <v>31</v>
      </c>
      <c r="N515">
        <v>0</v>
      </c>
      <c r="O515">
        <v>0</v>
      </c>
      <c r="P515" t="s">
        <v>31</v>
      </c>
      <c r="Q515">
        <v>2958.4</v>
      </c>
      <c r="R515">
        <v>48.81</v>
      </c>
      <c r="S515" t="s">
        <v>33</v>
      </c>
      <c r="T515">
        <v>2958.4</v>
      </c>
      <c r="U515">
        <v>224.84</v>
      </c>
      <c r="V515" t="s">
        <v>33</v>
      </c>
      <c r="W515" t="s">
        <v>33</v>
      </c>
      <c r="X515" t="s">
        <v>3656</v>
      </c>
      <c r="Y515" t="s">
        <v>2556</v>
      </c>
      <c r="Z515" t="s">
        <v>3657</v>
      </c>
      <c r="AA515" t="s">
        <v>3658</v>
      </c>
      <c r="AC515" s="13" t="str">
        <f t="shared" ref="AC515:AC578" si="98">B515</f>
        <v>000167521</v>
      </c>
      <c r="AD515" t="str">
        <f t="shared" ref="AD515:AD578" si="99">TEXT(C515,"dd/mm/aaaa")</f>
        <v>05/11/2015</v>
      </c>
      <c r="AE515" t="str">
        <f t="shared" ref="AE515:AE578" si="100">VLOOKUP(X515*1,AI:AJ,2,FALSE)</f>
        <v>03324374000150</v>
      </c>
      <c r="AF515" s="14">
        <f t="shared" ref="AF515:AF578" si="101">G515*1</f>
        <v>2958.4</v>
      </c>
      <c r="AG515">
        <f t="shared" ref="AG515:AG578" si="102">SUMIF(AK:AK,B515,AQ:AQ)</f>
        <v>0</v>
      </c>
      <c r="AH515">
        <f t="shared" ref="AH515:AH578" si="103">IF(OR(LEFT(TRIM(D515),1)="1",LEFT(TRIM(D515),1)="2",LEFT(TRIM(D515),1)="3"),-1,1)</f>
        <v>1</v>
      </c>
      <c r="AI515" s="16">
        <v>7450822</v>
      </c>
      <c r="AJ515" s="16" t="s">
        <v>7458</v>
      </c>
      <c r="AK515" s="16" t="s">
        <v>3225</v>
      </c>
      <c r="AL515" s="16" t="s">
        <v>2950</v>
      </c>
      <c r="AM515" s="16" t="s">
        <v>7143</v>
      </c>
      <c r="AN515">
        <v>2</v>
      </c>
      <c r="AO515" t="e">
        <f>VLOOKUP(TRIM(AL515),'Parcela Dedutivel'!$A$1:$B$65536,2,FALSE)</f>
        <v>#N/A</v>
      </c>
      <c r="AP515" s="15">
        <f t="shared" ref="AP515:AP578" si="104">IF(ISNA(AO515),0,AO515)</f>
        <v>0</v>
      </c>
      <c r="AQ515" s="16">
        <f t="shared" ref="AQ515:AQ578" si="105">AP515*AN515</f>
        <v>0</v>
      </c>
      <c r="AU515" t="s">
        <v>4296</v>
      </c>
      <c r="AV515" s="18">
        <v>42318</v>
      </c>
      <c r="AW515" t="s">
        <v>4297</v>
      </c>
      <c r="AX515" t="str">
        <f t="shared" ref="AX515:AX578" si="106">VLOOKUP(AW515*1,AI:AJ,2,FALSE)</f>
        <v>48871545000108</v>
      </c>
      <c r="AY515" s="17">
        <f t="shared" ref="AY515:AY578" si="107">SUMIF(AC:AC,AU515,AF:AF)*VLOOKUP(AU515,AC:AH,6,FALSE)</f>
        <v>4313.7300000000005</v>
      </c>
      <c r="AZ515" s="17">
        <f t="shared" ref="AZ515:AZ578" si="108">VLOOKUP(AU515,AC:AG,5,FALSE)*VLOOKUP(AU515,AC:AH,6,FALSE)</f>
        <v>0</v>
      </c>
      <c r="BB515" t="str">
        <f t="shared" ref="BB515:BB578" si="109">TEXT(AV515,"dd/mm/aaaa")&amp;";"&amp;AX515&amp;";"&amp;TEXT(AY515,"0,00")&amp;";"&amp;TEXT(AZ515,"0,00")</f>
        <v>10/11/2015;48871545000108;4313,73;0,00</v>
      </c>
    </row>
    <row r="516" spans="1:54" x14ac:dyDescent="0.25">
      <c r="A516" t="s">
        <v>26</v>
      </c>
      <c r="B516" t="s">
        <v>3659</v>
      </c>
      <c r="C516">
        <v>42313</v>
      </c>
      <c r="D516" t="s">
        <v>2817</v>
      </c>
      <c r="E516" t="s">
        <v>6979</v>
      </c>
      <c r="F516" t="s">
        <v>1643</v>
      </c>
      <c r="G516">
        <v>4410.03</v>
      </c>
      <c r="H516">
        <v>4410.03</v>
      </c>
      <c r="I516">
        <v>529.20000000000005</v>
      </c>
      <c r="J516" t="s">
        <v>30</v>
      </c>
      <c r="K516">
        <v>0</v>
      </c>
      <c r="L516">
        <v>0</v>
      </c>
      <c r="M516" t="s">
        <v>31</v>
      </c>
      <c r="N516">
        <v>0</v>
      </c>
      <c r="O516">
        <v>0</v>
      </c>
      <c r="P516" t="s">
        <v>31</v>
      </c>
      <c r="Q516">
        <v>4410.03</v>
      </c>
      <c r="R516">
        <v>72.77</v>
      </c>
      <c r="S516" t="s">
        <v>33</v>
      </c>
      <c r="T516">
        <v>4410.03</v>
      </c>
      <c r="U516">
        <v>335.16</v>
      </c>
      <c r="V516" t="s">
        <v>33</v>
      </c>
      <c r="W516" t="s">
        <v>33</v>
      </c>
      <c r="X516" t="s">
        <v>2574</v>
      </c>
      <c r="Y516" t="s">
        <v>96</v>
      </c>
      <c r="Z516" t="s">
        <v>3640</v>
      </c>
      <c r="AA516" t="s">
        <v>3366</v>
      </c>
      <c r="AC516" s="13" t="str">
        <f t="shared" si="98"/>
        <v>000167522</v>
      </c>
      <c r="AD516" t="str">
        <f t="shared" si="99"/>
        <v>05/11/2015</v>
      </c>
      <c r="AE516" t="str">
        <f t="shared" si="100"/>
        <v>03523188000140</v>
      </c>
      <c r="AF516" s="14">
        <f t="shared" si="101"/>
        <v>4410.03</v>
      </c>
      <c r="AG516">
        <f t="shared" si="102"/>
        <v>0</v>
      </c>
      <c r="AH516">
        <f t="shared" si="103"/>
        <v>1</v>
      </c>
      <c r="AI516" s="16">
        <v>6795194</v>
      </c>
      <c r="AJ516" s="16" t="s">
        <v>7465</v>
      </c>
      <c r="AK516" s="16" t="s">
        <v>3227</v>
      </c>
      <c r="AL516" s="16" t="s">
        <v>3229</v>
      </c>
      <c r="AM516" s="16" t="s">
        <v>7193</v>
      </c>
      <c r="AN516">
        <v>100</v>
      </c>
      <c r="AO516" t="e">
        <f>VLOOKUP(TRIM(AL516),'Parcela Dedutivel'!$A$1:$B$65536,2,FALSE)</f>
        <v>#N/A</v>
      </c>
      <c r="AP516" s="15">
        <f t="shared" si="104"/>
        <v>0</v>
      </c>
      <c r="AQ516" s="16">
        <f t="shared" si="105"/>
        <v>0</v>
      </c>
      <c r="AU516" t="s">
        <v>4302</v>
      </c>
      <c r="AV516" s="18">
        <v>42318</v>
      </c>
      <c r="AW516" t="s">
        <v>641</v>
      </c>
      <c r="AX516" t="str">
        <f t="shared" si="106"/>
        <v>59578948000414</v>
      </c>
      <c r="AY516" s="17">
        <f t="shared" si="107"/>
        <v>1017.62</v>
      </c>
      <c r="AZ516" s="17">
        <f t="shared" si="108"/>
        <v>0</v>
      </c>
      <c r="BB516" t="str">
        <f t="shared" si="109"/>
        <v>10/11/2015;59578948000414;1017,62;0,00</v>
      </c>
    </row>
    <row r="517" spans="1:54" x14ac:dyDescent="0.25">
      <c r="A517" t="s">
        <v>26</v>
      </c>
      <c r="B517" t="s">
        <v>3660</v>
      </c>
      <c r="C517">
        <v>42313</v>
      </c>
      <c r="D517" t="s">
        <v>2804</v>
      </c>
      <c r="E517" t="s">
        <v>6979</v>
      </c>
      <c r="F517" t="s">
        <v>29</v>
      </c>
      <c r="G517">
        <v>617.08000000000004</v>
      </c>
      <c r="H517">
        <v>0</v>
      </c>
      <c r="I517">
        <v>0</v>
      </c>
      <c r="J517" t="s">
        <v>31</v>
      </c>
      <c r="K517">
        <v>0</v>
      </c>
      <c r="L517">
        <v>0</v>
      </c>
      <c r="M517" t="s">
        <v>31</v>
      </c>
      <c r="N517">
        <v>0</v>
      </c>
      <c r="O517">
        <v>0</v>
      </c>
      <c r="P517" t="s">
        <v>31</v>
      </c>
      <c r="Q517">
        <v>617.08000000000004</v>
      </c>
      <c r="R517">
        <v>10.18</v>
      </c>
      <c r="S517" t="s">
        <v>33</v>
      </c>
      <c r="T517">
        <v>617.08000000000004</v>
      </c>
      <c r="U517">
        <v>46.9</v>
      </c>
      <c r="V517" t="s">
        <v>33</v>
      </c>
      <c r="W517" t="s">
        <v>33</v>
      </c>
      <c r="X517" t="s">
        <v>3055</v>
      </c>
      <c r="Y517" t="s">
        <v>96</v>
      </c>
      <c r="Z517" t="s">
        <v>3661</v>
      </c>
      <c r="AA517" t="s">
        <v>3662</v>
      </c>
      <c r="AC517" s="13" t="str">
        <f t="shared" si="98"/>
        <v>000167523</v>
      </c>
      <c r="AD517" t="str">
        <f t="shared" si="99"/>
        <v>05/11/2015</v>
      </c>
      <c r="AE517" t="str">
        <f t="shared" si="100"/>
        <v>74404229000551</v>
      </c>
      <c r="AF517" s="14">
        <f t="shared" si="101"/>
        <v>617.08000000000004</v>
      </c>
      <c r="AG517">
        <f t="shared" si="102"/>
        <v>0</v>
      </c>
      <c r="AH517">
        <f t="shared" si="103"/>
        <v>1</v>
      </c>
      <c r="AI517" s="16">
        <v>7725769</v>
      </c>
      <c r="AJ517" s="16" t="s">
        <v>7466</v>
      </c>
      <c r="AK517" s="16" t="s">
        <v>3231</v>
      </c>
      <c r="AL517" s="16" t="s">
        <v>1573</v>
      </c>
      <c r="AM517" s="16" t="s">
        <v>7143</v>
      </c>
      <c r="AN517">
        <v>3</v>
      </c>
      <c r="AO517">
        <f>VLOOKUP(TRIM(AL517),'Parcela Dedutivel'!$A$1:$B$65536,2,FALSE)</f>
        <v>0.41502579999999989</v>
      </c>
      <c r="AP517" s="15">
        <f t="shared" si="104"/>
        <v>0.41502579999999989</v>
      </c>
      <c r="AQ517" s="16">
        <f t="shared" si="105"/>
        <v>1.2450773999999996</v>
      </c>
      <c r="AU517" t="s">
        <v>4303</v>
      </c>
      <c r="AV517" s="18">
        <v>42318</v>
      </c>
      <c r="AW517" t="s">
        <v>4304</v>
      </c>
      <c r="AX517" t="str">
        <f t="shared" si="106"/>
        <v>47140330000146</v>
      </c>
      <c r="AY517" s="17">
        <f t="shared" si="107"/>
        <v>1611.9</v>
      </c>
      <c r="AZ517" s="17">
        <f t="shared" si="108"/>
        <v>0</v>
      </c>
      <c r="BB517" t="str">
        <f t="shared" si="109"/>
        <v>10/11/2015;47140330000146;1611,90;0,00</v>
      </c>
    </row>
    <row r="518" spans="1:54" x14ac:dyDescent="0.25">
      <c r="A518" t="s">
        <v>26</v>
      </c>
      <c r="B518" t="s">
        <v>3663</v>
      </c>
      <c r="C518">
        <v>42313</v>
      </c>
      <c r="D518" t="s">
        <v>2817</v>
      </c>
      <c r="E518" t="s">
        <v>6979</v>
      </c>
      <c r="F518" t="s">
        <v>1643</v>
      </c>
      <c r="G518">
        <v>294.01</v>
      </c>
      <c r="H518">
        <v>294.01</v>
      </c>
      <c r="I518">
        <v>35.28</v>
      </c>
      <c r="J518" t="s">
        <v>30</v>
      </c>
      <c r="K518">
        <v>0</v>
      </c>
      <c r="L518">
        <v>0</v>
      </c>
      <c r="M518" t="s">
        <v>31</v>
      </c>
      <c r="N518">
        <v>0</v>
      </c>
      <c r="O518">
        <v>0</v>
      </c>
      <c r="P518" t="s">
        <v>31</v>
      </c>
      <c r="Q518">
        <v>294.01</v>
      </c>
      <c r="R518">
        <v>4.8500000000000005</v>
      </c>
      <c r="S518" t="s">
        <v>33</v>
      </c>
      <c r="T518">
        <v>294.01</v>
      </c>
      <c r="U518">
        <v>22.34</v>
      </c>
      <c r="V518" t="s">
        <v>33</v>
      </c>
      <c r="W518" t="s">
        <v>33</v>
      </c>
      <c r="X518" t="s">
        <v>2574</v>
      </c>
      <c r="Y518" t="s">
        <v>96</v>
      </c>
      <c r="Z518" t="s">
        <v>3640</v>
      </c>
      <c r="AA518" t="s">
        <v>3366</v>
      </c>
      <c r="AC518" s="13" t="str">
        <f t="shared" si="98"/>
        <v>000167524</v>
      </c>
      <c r="AD518" t="str">
        <f t="shared" si="99"/>
        <v>05/11/2015</v>
      </c>
      <c r="AE518" t="str">
        <f t="shared" si="100"/>
        <v>03523188000140</v>
      </c>
      <c r="AF518" s="14">
        <f t="shared" si="101"/>
        <v>294.01</v>
      </c>
      <c r="AG518">
        <f t="shared" si="102"/>
        <v>0</v>
      </c>
      <c r="AH518">
        <f t="shared" si="103"/>
        <v>1</v>
      </c>
      <c r="AI518" s="16">
        <v>6783616</v>
      </c>
      <c r="AJ518" s="16" t="s">
        <v>7467</v>
      </c>
      <c r="AK518" s="16" t="s">
        <v>3233</v>
      </c>
      <c r="AL518" s="16" t="s">
        <v>128</v>
      </c>
      <c r="AM518" s="16" t="s">
        <v>7193</v>
      </c>
      <c r="AN518">
        <v>4</v>
      </c>
      <c r="AO518" t="e">
        <f>VLOOKUP(TRIM(AL518),'Parcela Dedutivel'!$A$1:$B$65536,2,FALSE)</f>
        <v>#N/A</v>
      </c>
      <c r="AP518" s="15">
        <f t="shared" si="104"/>
        <v>0</v>
      </c>
      <c r="AQ518" s="16">
        <f t="shared" si="105"/>
        <v>0</v>
      </c>
      <c r="AU518" t="s">
        <v>4307</v>
      </c>
      <c r="AV518" s="18">
        <v>42318</v>
      </c>
      <c r="AW518" t="s">
        <v>4308</v>
      </c>
      <c r="AX518" t="str">
        <f t="shared" si="106"/>
        <v>05773413000122</v>
      </c>
      <c r="AY518" s="17">
        <f t="shared" si="107"/>
        <v>502.96</v>
      </c>
      <c r="AZ518" s="17">
        <f t="shared" si="108"/>
        <v>26.099800000000002</v>
      </c>
      <c r="BB518" t="str">
        <f t="shared" si="109"/>
        <v>10/11/2015;05773413000122;502,96;26,10</v>
      </c>
    </row>
    <row r="519" spans="1:54" x14ac:dyDescent="0.25">
      <c r="A519" t="s">
        <v>26</v>
      </c>
      <c r="B519" t="s">
        <v>3664</v>
      </c>
      <c r="C519">
        <v>42313</v>
      </c>
      <c r="D519" t="s">
        <v>2787</v>
      </c>
      <c r="E519" t="s">
        <v>6979</v>
      </c>
      <c r="F519" t="s">
        <v>29</v>
      </c>
      <c r="G519">
        <v>10425.080000000002</v>
      </c>
      <c r="H519">
        <v>9065.2900000000009</v>
      </c>
      <c r="I519">
        <v>1631.75</v>
      </c>
      <c r="J519" t="s">
        <v>61</v>
      </c>
      <c r="K519">
        <v>0</v>
      </c>
      <c r="L519">
        <v>0</v>
      </c>
      <c r="M519" t="s">
        <v>31</v>
      </c>
      <c r="N519">
        <v>9065.2900000000009</v>
      </c>
      <c r="O519">
        <v>1359.79</v>
      </c>
      <c r="P519" t="s">
        <v>2788</v>
      </c>
      <c r="Q519">
        <v>9065.2900000000009</v>
      </c>
      <c r="R519">
        <v>149.58000000000001</v>
      </c>
      <c r="S519" t="s">
        <v>33</v>
      </c>
      <c r="T519">
        <v>9065.2900000000009</v>
      </c>
      <c r="U519">
        <v>688.96</v>
      </c>
      <c r="V519" t="s">
        <v>33</v>
      </c>
      <c r="W519" t="s">
        <v>407</v>
      </c>
      <c r="X519" t="s">
        <v>3665</v>
      </c>
      <c r="Y519" t="s">
        <v>91</v>
      </c>
      <c r="Z519" t="s">
        <v>3245</v>
      </c>
      <c r="AA519" t="s">
        <v>3246</v>
      </c>
      <c r="AC519" s="13" t="str">
        <f t="shared" si="98"/>
        <v>000167525</v>
      </c>
      <c r="AD519" t="str">
        <f t="shared" si="99"/>
        <v>05/11/2015</v>
      </c>
      <c r="AE519" t="str">
        <f t="shared" si="100"/>
        <v>11189268000130</v>
      </c>
      <c r="AF519" s="14">
        <f t="shared" si="101"/>
        <v>10425.080000000002</v>
      </c>
      <c r="AG519">
        <f t="shared" si="102"/>
        <v>0</v>
      </c>
      <c r="AH519">
        <f t="shared" si="103"/>
        <v>1</v>
      </c>
      <c r="AI519" s="16">
        <v>6783616</v>
      </c>
      <c r="AJ519" s="16" t="s">
        <v>7467</v>
      </c>
      <c r="AK519" s="16" t="s">
        <v>3233</v>
      </c>
      <c r="AL519" s="16" t="s">
        <v>3235</v>
      </c>
      <c r="AM519" s="16" t="s">
        <v>7193</v>
      </c>
      <c r="AN519">
        <v>7</v>
      </c>
      <c r="AO519" t="e">
        <f>VLOOKUP(TRIM(AL519),'Parcela Dedutivel'!$A$1:$B$65536,2,FALSE)</f>
        <v>#N/A</v>
      </c>
      <c r="AP519" s="15">
        <f t="shared" si="104"/>
        <v>0</v>
      </c>
      <c r="AQ519" s="16">
        <f t="shared" si="105"/>
        <v>0</v>
      </c>
      <c r="AU519" t="s">
        <v>4315</v>
      </c>
      <c r="AV519" s="18">
        <v>42318</v>
      </c>
      <c r="AW519" t="s">
        <v>4316</v>
      </c>
      <c r="AX519" t="str">
        <f t="shared" si="106"/>
        <v>02808705000165</v>
      </c>
      <c r="AY519" s="17">
        <f t="shared" si="107"/>
        <v>689.69</v>
      </c>
      <c r="AZ519" s="17">
        <f t="shared" si="108"/>
        <v>0</v>
      </c>
      <c r="BB519" t="str">
        <f t="shared" si="109"/>
        <v>10/11/2015;02808705000165;689,69;0,00</v>
      </c>
    </row>
    <row r="520" spans="1:54" x14ac:dyDescent="0.25">
      <c r="A520" t="s">
        <v>26</v>
      </c>
      <c r="B520" t="s">
        <v>3664</v>
      </c>
      <c r="C520">
        <v>42313</v>
      </c>
      <c r="D520" t="s">
        <v>2787</v>
      </c>
      <c r="E520" t="s">
        <v>6979</v>
      </c>
      <c r="F520" t="s">
        <v>29</v>
      </c>
      <c r="G520">
        <v>7128.42</v>
      </c>
      <c r="H520">
        <v>6198.63</v>
      </c>
      <c r="I520">
        <v>1115.75</v>
      </c>
      <c r="J520" t="s">
        <v>61</v>
      </c>
      <c r="K520">
        <v>0</v>
      </c>
      <c r="L520">
        <v>0</v>
      </c>
      <c r="M520" t="s">
        <v>31</v>
      </c>
      <c r="N520">
        <v>6198.63</v>
      </c>
      <c r="O520">
        <v>929.79</v>
      </c>
      <c r="P520" t="s">
        <v>2788</v>
      </c>
      <c r="Q520">
        <v>6198.63</v>
      </c>
      <c r="R520">
        <v>102.28</v>
      </c>
      <c r="S520" t="s">
        <v>33</v>
      </c>
      <c r="T520">
        <v>6198.63</v>
      </c>
      <c r="U520">
        <v>471.1</v>
      </c>
      <c r="V520" t="s">
        <v>33</v>
      </c>
      <c r="W520" t="s">
        <v>407</v>
      </c>
      <c r="X520" t="s">
        <v>3665</v>
      </c>
      <c r="Y520" t="s">
        <v>91</v>
      </c>
      <c r="Z520" t="s">
        <v>1783</v>
      </c>
      <c r="AA520" t="s">
        <v>1784</v>
      </c>
      <c r="AC520" s="13" t="str">
        <f t="shared" si="98"/>
        <v>000167525</v>
      </c>
      <c r="AD520" t="str">
        <f t="shared" si="99"/>
        <v>05/11/2015</v>
      </c>
      <c r="AE520" t="str">
        <f t="shared" si="100"/>
        <v>11189268000130</v>
      </c>
      <c r="AF520" s="14">
        <f t="shared" si="101"/>
        <v>7128.42</v>
      </c>
      <c r="AG520">
        <f t="shared" si="102"/>
        <v>0</v>
      </c>
      <c r="AH520">
        <f t="shared" si="103"/>
        <v>1</v>
      </c>
      <c r="AI520" s="16">
        <v>6783616</v>
      </c>
      <c r="AJ520" s="16" t="s">
        <v>7467</v>
      </c>
      <c r="AK520" s="16" t="s">
        <v>3233</v>
      </c>
      <c r="AL520" s="16" t="s">
        <v>1739</v>
      </c>
      <c r="AM520" s="16" t="s">
        <v>7193</v>
      </c>
      <c r="AN520">
        <v>4</v>
      </c>
      <c r="AO520" t="e">
        <f>VLOOKUP(TRIM(AL520),'Parcela Dedutivel'!$A$1:$B$65536,2,FALSE)</f>
        <v>#N/A</v>
      </c>
      <c r="AP520" s="15">
        <f t="shared" si="104"/>
        <v>0</v>
      </c>
      <c r="AQ520" s="16">
        <f t="shared" si="105"/>
        <v>0</v>
      </c>
      <c r="AU520" t="s">
        <v>4317</v>
      </c>
      <c r="AV520" s="18">
        <v>42318</v>
      </c>
      <c r="AW520" t="s">
        <v>4318</v>
      </c>
      <c r="AX520" t="str">
        <f t="shared" si="106"/>
        <v>30521090001107</v>
      </c>
      <c r="AY520" s="17">
        <f t="shared" si="107"/>
        <v>1281.1099999999999</v>
      </c>
      <c r="AZ520" s="17">
        <f t="shared" si="108"/>
        <v>0</v>
      </c>
      <c r="BB520" t="str">
        <f t="shared" si="109"/>
        <v>10/11/2015;30521090001107;1281,11;0,00</v>
      </c>
    </row>
    <row r="521" spans="1:54" x14ac:dyDescent="0.25">
      <c r="A521" t="s">
        <v>26</v>
      </c>
      <c r="B521" t="s">
        <v>3664</v>
      </c>
      <c r="C521">
        <v>42313</v>
      </c>
      <c r="D521" t="s">
        <v>2787</v>
      </c>
      <c r="E521" t="s">
        <v>6979</v>
      </c>
      <c r="F521" t="s">
        <v>29</v>
      </c>
      <c r="G521">
        <v>10267.959999999999</v>
      </c>
      <c r="H521">
        <v>8928.66</v>
      </c>
      <c r="I521">
        <v>1607.16</v>
      </c>
      <c r="J521" t="s">
        <v>61</v>
      </c>
      <c r="K521">
        <v>0</v>
      </c>
      <c r="L521">
        <v>0</v>
      </c>
      <c r="M521" t="s">
        <v>31</v>
      </c>
      <c r="N521">
        <v>8928.66</v>
      </c>
      <c r="O521">
        <v>1339.3</v>
      </c>
      <c r="P521" t="s">
        <v>2788</v>
      </c>
      <c r="Q521">
        <v>8928.66</v>
      </c>
      <c r="R521">
        <v>147.32</v>
      </c>
      <c r="S521" t="s">
        <v>33</v>
      </c>
      <c r="T521">
        <v>8928.66</v>
      </c>
      <c r="U521">
        <v>678.58</v>
      </c>
      <c r="V521" t="s">
        <v>33</v>
      </c>
      <c r="W521" t="s">
        <v>407</v>
      </c>
      <c r="X521" t="s">
        <v>3665</v>
      </c>
      <c r="Y521" t="s">
        <v>91</v>
      </c>
      <c r="Z521" t="s">
        <v>3368</v>
      </c>
      <c r="AA521" t="s">
        <v>305</v>
      </c>
      <c r="AC521" s="13" t="str">
        <f t="shared" si="98"/>
        <v>000167525</v>
      </c>
      <c r="AD521" t="str">
        <f t="shared" si="99"/>
        <v>05/11/2015</v>
      </c>
      <c r="AE521" t="str">
        <f t="shared" si="100"/>
        <v>11189268000130</v>
      </c>
      <c r="AF521" s="14">
        <f t="shared" si="101"/>
        <v>10267.959999999999</v>
      </c>
      <c r="AG521">
        <f t="shared" si="102"/>
        <v>0</v>
      </c>
      <c r="AH521">
        <f t="shared" si="103"/>
        <v>1</v>
      </c>
      <c r="AI521" s="16">
        <v>6783934</v>
      </c>
      <c r="AJ521" s="16" t="s">
        <v>7468</v>
      </c>
      <c r="AK521" s="16" t="s">
        <v>3237</v>
      </c>
      <c r="AL521" s="16" t="s">
        <v>3013</v>
      </c>
      <c r="AM521" s="16" t="s">
        <v>7143</v>
      </c>
      <c r="AN521">
        <v>1</v>
      </c>
      <c r="AO521">
        <f>VLOOKUP(TRIM(AL521),'Parcela Dedutivel'!$A$1:$B$65536,2,FALSE)</f>
        <v>0.6825</v>
      </c>
      <c r="AP521" s="15">
        <f t="shared" si="104"/>
        <v>0.6825</v>
      </c>
      <c r="AQ521" s="16">
        <f t="shared" si="105"/>
        <v>0.6825</v>
      </c>
      <c r="AU521" t="s">
        <v>4319</v>
      </c>
      <c r="AV521" s="18">
        <v>42318</v>
      </c>
      <c r="AW521" t="s">
        <v>4320</v>
      </c>
      <c r="AX521" t="str">
        <f t="shared" si="106"/>
        <v>12695141000317</v>
      </c>
      <c r="AY521" s="17">
        <f t="shared" si="107"/>
        <v>1034.8200000000002</v>
      </c>
      <c r="AZ521" s="17">
        <f t="shared" si="108"/>
        <v>0</v>
      </c>
      <c r="BB521" t="str">
        <f t="shared" si="109"/>
        <v>10/11/2015;12695141000317;1034,82;0,00</v>
      </c>
    </row>
    <row r="522" spans="1:54" x14ac:dyDescent="0.25">
      <c r="A522" t="s">
        <v>26</v>
      </c>
      <c r="B522" t="s">
        <v>3664</v>
      </c>
      <c r="C522">
        <v>42313</v>
      </c>
      <c r="D522" t="s">
        <v>2787</v>
      </c>
      <c r="E522" t="s">
        <v>6979</v>
      </c>
      <c r="F522" t="s">
        <v>29</v>
      </c>
      <c r="G522">
        <v>20910.239999999998</v>
      </c>
      <c r="H522">
        <v>18182.82</v>
      </c>
      <c r="I522">
        <v>3272.91</v>
      </c>
      <c r="J522" t="s">
        <v>61</v>
      </c>
      <c r="K522">
        <v>0</v>
      </c>
      <c r="L522">
        <v>0</v>
      </c>
      <c r="M522" t="s">
        <v>31</v>
      </c>
      <c r="N522">
        <v>18182.82</v>
      </c>
      <c r="O522">
        <v>2727.42</v>
      </c>
      <c r="P522" t="s">
        <v>2788</v>
      </c>
      <c r="Q522">
        <v>18182.82</v>
      </c>
      <c r="R522">
        <v>300.02</v>
      </c>
      <c r="S522" t="s">
        <v>33</v>
      </c>
      <c r="T522">
        <v>18182.82</v>
      </c>
      <c r="U522">
        <v>1381.89</v>
      </c>
      <c r="V522" t="s">
        <v>33</v>
      </c>
      <c r="W522" t="s">
        <v>407</v>
      </c>
      <c r="X522" t="s">
        <v>3665</v>
      </c>
      <c r="Y522" t="s">
        <v>91</v>
      </c>
      <c r="Z522" t="s">
        <v>1785</v>
      </c>
      <c r="AA522" t="s">
        <v>1786</v>
      </c>
      <c r="AC522" s="13" t="str">
        <f t="shared" si="98"/>
        <v>000167525</v>
      </c>
      <c r="AD522" t="str">
        <f t="shared" si="99"/>
        <v>05/11/2015</v>
      </c>
      <c r="AE522" t="str">
        <f t="shared" si="100"/>
        <v>11189268000130</v>
      </c>
      <c r="AF522" s="14">
        <f t="shared" si="101"/>
        <v>20910.239999999998</v>
      </c>
      <c r="AG522">
        <f t="shared" si="102"/>
        <v>0</v>
      </c>
      <c r="AH522">
        <f t="shared" si="103"/>
        <v>1</v>
      </c>
      <c r="AI522" s="16">
        <v>6783934</v>
      </c>
      <c r="AJ522" s="16" t="s">
        <v>7468</v>
      </c>
      <c r="AK522" s="16" t="s">
        <v>3237</v>
      </c>
      <c r="AL522" s="16" t="s">
        <v>3016</v>
      </c>
      <c r="AM522" s="16" t="s">
        <v>7215</v>
      </c>
      <c r="AN522">
        <v>6</v>
      </c>
      <c r="AO522">
        <f>VLOOKUP(TRIM(AL522),'Parcela Dedutivel'!$A$1:$B$65536,2,FALSE)</f>
        <v>62.64</v>
      </c>
      <c r="AP522" s="15">
        <f t="shared" si="104"/>
        <v>62.64</v>
      </c>
      <c r="AQ522" s="16">
        <f t="shared" si="105"/>
        <v>375.84000000000003</v>
      </c>
      <c r="AU522" t="s">
        <v>4329</v>
      </c>
      <c r="AV522" s="18">
        <v>42318</v>
      </c>
      <c r="AW522" t="s">
        <v>1644</v>
      </c>
      <c r="AX522" t="str">
        <f t="shared" si="106"/>
        <v>71340830000106</v>
      </c>
      <c r="AY522" s="17">
        <f t="shared" si="107"/>
        <v>777.63</v>
      </c>
      <c r="AZ522" s="17">
        <f t="shared" si="108"/>
        <v>0</v>
      </c>
      <c r="BB522" t="str">
        <f t="shared" si="109"/>
        <v>10/11/2015;71340830000106;777,63;0,00</v>
      </c>
    </row>
    <row r="523" spans="1:54" x14ac:dyDescent="0.25">
      <c r="A523" t="s">
        <v>26</v>
      </c>
      <c r="B523" t="s">
        <v>3664</v>
      </c>
      <c r="C523">
        <v>42313</v>
      </c>
      <c r="D523" t="s">
        <v>2787</v>
      </c>
      <c r="E523" t="s">
        <v>6979</v>
      </c>
      <c r="F523" t="s">
        <v>29</v>
      </c>
      <c r="G523">
        <v>2649.98</v>
      </c>
      <c r="H523">
        <v>2304.33</v>
      </c>
      <c r="I523">
        <v>414.78000000000003</v>
      </c>
      <c r="J523" t="s">
        <v>61</v>
      </c>
      <c r="K523">
        <v>0</v>
      </c>
      <c r="L523">
        <v>0</v>
      </c>
      <c r="M523" t="s">
        <v>31</v>
      </c>
      <c r="N523">
        <v>2304.33</v>
      </c>
      <c r="O523">
        <v>345.65000000000003</v>
      </c>
      <c r="P523" t="s">
        <v>2788</v>
      </c>
      <c r="Q523">
        <v>2304.33</v>
      </c>
      <c r="R523">
        <v>38.020000000000003</v>
      </c>
      <c r="S523" t="s">
        <v>33</v>
      </c>
      <c r="T523">
        <v>2304.33</v>
      </c>
      <c r="U523">
        <v>175.13</v>
      </c>
      <c r="V523" t="s">
        <v>33</v>
      </c>
      <c r="W523" t="s">
        <v>407</v>
      </c>
      <c r="X523" t="s">
        <v>3665</v>
      </c>
      <c r="Y523" t="s">
        <v>91</v>
      </c>
      <c r="Z523" t="s">
        <v>2880</v>
      </c>
      <c r="AA523" t="s">
        <v>2881</v>
      </c>
      <c r="AC523" s="13" t="str">
        <f t="shared" si="98"/>
        <v>000167525</v>
      </c>
      <c r="AD523" t="str">
        <f t="shared" si="99"/>
        <v>05/11/2015</v>
      </c>
      <c r="AE523" t="str">
        <f t="shared" si="100"/>
        <v>11189268000130</v>
      </c>
      <c r="AF523" s="14">
        <f t="shared" si="101"/>
        <v>2649.98</v>
      </c>
      <c r="AG523">
        <f t="shared" si="102"/>
        <v>0</v>
      </c>
      <c r="AH523">
        <f t="shared" si="103"/>
        <v>1</v>
      </c>
      <c r="AI523" s="16">
        <v>6782693</v>
      </c>
      <c r="AJ523" s="16" t="s">
        <v>7469</v>
      </c>
      <c r="AK523" s="16" t="s">
        <v>3238</v>
      </c>
      <c r="AL523" s="16" t="s">
        <v>3235</v>
      </c>
      <c r="AM523" s="16" t="s">
        <v>7193</v>
      </c>
      <c r="AN523">
        <v>6</v>
      </c>
      <c r="AO523" t="e">
        <f>VLOOKUP(TRIM(AL523),'Parcela Dedutivel'!$A$1:$B$65536,2,FALSE)</f>
        <v>#N/A</v>
      </c>
      <c r="AP523" s="15">
        <f t="shared" si="104"/>
        <v>0</v>
      </c>
      <c r="AQ523" s="16">
        <f t="shared" si="105"/>
        <v>0</v>
      </c>
      <c r="AU523" t="s">
        <v>4333</v>
      </c>
      <c r="AV523" s="18">
        <v>42318</v>
      </c>
      <c r="AW523" t="s">
        <v>295</v>
      </c>
      <c r="AX523" t="str">
        <f t="shared" si="106"/>
        <v>02195445000108</v>
      </c>
      <c r="AY523" s="17">
        <f t="shared" si="107"/>
        <v>831.63</v>
      </c>
      <c r="AZ523" s="17">
        <f t="shared" si="108"/>
        <v>0</v>
      </c>
      <c r="BB523" t="str">
        <f t="shared" si="109"/>
        <v>10/11/2015;02195445000108;831,63;0,00</v>
      </c>
    </row>
    <row r="524" spans="1:54" x14ac:dyDescent="0.25">
      <c r="A524" t="s">
        <v>26</v>
      </c>
      <c r="B524" t="s">
        <v>3664</v>
      </c>
      <c r="C524">
        <v>42313</v>
      </c>
      <c r="D524" t="s">
        <v>2787</v>
      </c>
      <c r="E524" t="s">
        <v>6979</v>
      </c>
      <c r="F524" t="s">
        <v>29</v>
      </c>
      <c r="G524">
        <v>912.1</v>
      </c>
      <c r="H524">
        <v>793.13</v>
      </c>
      <c r="I524">
        <v>142.76</v>
      </c>
      <c r="J524" t="s">
        <v>61</v>
      </c>
      <c r="K524">
        <v>0</v>
      </c>
      <c r="L524">
        <v>0</v>
      </c>
      <c r="M524" t="s">
        <v>31</v>
      </c>
      <c r="N524">
        <v>793.13</v>
      </c>
      <c r="O524">
        <v>118.97</v>
      </c>
      <c r="P524" t="s">
        <v>2788</v>
      </c>
      <c r="Q524">
        <v>793.13</v>
      </c>
      <c r="R524">
        <v>13.09</v>
      </c>
      <c r="S524" t="s">
        <v>33</v>
      </c>
      <c r="T524">
        <v>793.13</v>
      </c>
      <c r="U524">
        <v>60.28</v>
      </c>
      <c r="V524" t="s">
        <v>33</v>
      </c>
      <c r="W524" t="s">
        <v>407</v>
      </c>
      <c r="X524" t="s">
        <v>3665</v>
      </c>
      <c r="Y524" t="s">
        <v>91</v>
      </c>
      <c r="Z524" t="s">
        <v>3666</v>
      </c>
      <c r="AA524" t="s">
        <v>3667</v>
      </c>
      <c r="AC524" s="13" t="str">
        <f t="shared" si="98"/>
        <v>000167525</v>
      </c>
      <c r="AD524" t="str">
        <f t="shared" si="99"/>
        <v>05/11/2015</v>
      </c>
      <c r="AE524" t="str">
        <f t="shared" si="100"/>
        <v>11189268000130</v>
      </c>
      <c r="AF524" s="14">
        <f t="shared" si="101"/>
        <v>912.1</v>
      </c>
      <c r="AG524">
        <f t="shared" si="102"/>
        <v>0</v>
      </c>
      <c r="AH524">
        <f t="shared" si="103"/>
        <v>1</v>
      </c>
      <c r="AI524" s="16">
        <v>6782693</v>
      </c>
      <c r="AJ524" s="16" t="s">
        <v>7469</v>
      </c>
      <c r="AK524" s="16" t="s">
        <v>3238</v>
      </c>
      <c r="AL524" s="16" t="s">
        <v>1534</v>
      </c>
      <c r="AM524" s="16" t="s">
        <v>7193</v>
      </c>
      <c r="AN524">
        <v>2</v>
      </c>
      <c r="AO524" t="e">
        <f>VLOOKUP(TRIM(AL524),'Parcela Dedutivel'!$A$1:$B$65536,2,FALSE)</f>
        <v>#N/A</v>
      </c>
      <c r="AP524" s="15">
        <f t="shared" si="104"/>
        <v>0</v>
      </c>
      <c r="AQ524" s="16">
        <f t="shared" si="105"/>
        <v>0</v>
      </c>
      <c r="AU524" t="s">
        <v>4334</v>
      </c>
      <c r="AV524" s="18">
        <v>42318</v>
      </c>
      <c r="AW524" t="s">
        <v>4046</v>
      </c>
      <c r="AX524" t="str">
        <f t="shared" si="106"/>
        <v>04326382000107</v>
      </c>
      <c r="AY524" s="17">
        <f t="shared" si="107"/>
        <v>911</v>
      </c>
      <c r="AZ524" s="17">
        <f t="shared" si="108"/>
        <v>0</v>
      </c>
      <c r="BB524" t="str">
        <f t="shared" si="109"/>
        <v>10/11/2015;04326382000107;911,00;0,00</v>
      </c>
    </row>
    <row r="525" spans="1:54" x14ac:dyDescent="0.25">
      <c r="A525" t="s">
        <v>26</v>
      </c>
      <c r="B525" t="s">
        <v>3664</v>
      </c>
      <c r="C525">
        <v>42313</v>
      </c>
      <c r="D525" t="s">
        <v>2787</v>
      </c>
      <c r="E525" t="s">
        <v>6979</v>
      </c>
      <c r="F525" t="s">
        <v>29</v>
      </c>
      <c r="G525">
        <v>2680.6600000000003</v>
      </c>
      <c r="H525">
        <v>2233.88</v>
      </c>
      <c r="I525">
        <v>402.1</v>
      </c>
      <c r="J525" t="s">
        <v>61</v>
      </c>
      <c r="K525">
        <v>0</v>
      </c>
      <c r="L525">
        <v>0</v>
      </c>
      <c r="M525" t="s">
        <v>31</v>
      </c>
      <c r="N525">
        <v>2233.88</v>
      </c>
      <c r="O525">
        <v>446.78000000000003</v>
      </c>
      <c r="P525" t="s">
        <v>2788</v>
      </c>
      <c r="Q525">
        <v>2233.88</v>
      </c>
      <c r="R525">
        <v>36.86</v>
      </c>
      <c r="S525" t="s">
        <v>33</v>
      </c>
      <c r="T525">
        <v>2233.88</v>
      </c>
      <c r="U525">
        <v>169.77</v>
      </c>
      <c r="V525" t="s">
        <v>33</v>
      </c>
      <c r="W525" t="s">
        <v>407</v>
      </c>
      <c r="X525" t="s">
        <v>3665</v>
      </c>
      <c r="Y525" t="s">
        <v>642</v>
      </c>
      <c r="Z525" t="s">
        <v>643</v>
      </c>
      <c r="AA525" t="s">
        <v>644</v>
      </c>
      <c r="AC525" s="13" t="str">
        <f t="shared" si="98"/>
        <v>000167525</v>
      </c>
      <c r="AD525" t="str">
        <f t="shared" si="99"/>
        <v>05/11/2015</v>
      </c>
      <c r="AE525" t="str">
        <f t="shared" si="100"/>
        <v>11189268000130</v>
      </c>
      <c r="AF525" s="14">
        <f t="shared" si="101"/>
        <v>2680.6600000000003</v>
      </c>
      <c r="AG525">
        <f t="shared" si="102"/>
        <v>0</v>
      </c>
      <c r="AH525">
        <f t="shared" si="103"/>
        <v>1</v>
      </c>
      <c r="AI525" s="16">
        <v>6782693</v>
      </c>
      <c r="AJ525" s="16" t="s">
        <v>7469</v>
      </c>
      <c r="AK525" s="16" t="s">
        <v>3238</v>
      </c>
      <c r="AL525" s="16" t="s">
        <v>1532</v>
      </c>
      <c r="AM525" s="16" t="s">
        <v>7193</v>
      </c>
      <c r="AN525">
        <v>5</v>
      </c>
      <c r="AO525" t="e">
        <f>VLOOKUP(TRIM(AL525),'Parcela Dedutivel'!$A$1:$B$65536,2,FALSE)</f>
        <v>#N/A</v>
      </c>
      <c r="AP525" s="15">
        <f t="shared" si="104"/>
        <v>0</v>
      </c>
      <c r="AQ525" s="16">
        <f t="shared" si="105"/>
        <v>0</v>
      </c>
      <c r="AU525" t="s">
        <v>4335</v>
      </c>
      <c r="AV525" s="18">
        <v>42318</v>
      </c>
      <c r="AW525" t="s">
        <v>4336</v>
      </c>
      <c r="AX525" t="str">
        <f t="shared" si="106"/>
        <v>14042951000138</v>
      </c>
      <c r="AY525" s="17">
        <f t="shared" si="107"/>
        <v>836.51</v>
      </c>
      <c r="AZ525" s="17">
        <f t="shared" si="108"/>
        <v>0</v>
      </c>
      <c r="BB525" t="str">
        <f t="shared" si="109"/>
        <v>10/11/2015;14042951000138;836,51;0,00</v>
      </c>
    </row>
    <row r="526" spans="1:54" x14ac:dyDescent="0.25">
      <c r="A526" t="s">
        <v>26</v>
      </c>
      <c r="B526" t="s">
        <v>3664</v>
      </c>
      <c r="C526">
        <v>42313</v>
      </c>
      <c r="D526" t="s">
        <v>2787</v>
      </c>
      <c r="E526" t="s">
        <v>6979</v>
      </c>
      <c r="F526" t="s">
        <v>29</v>
      </c>
      <c r="G526">
        <v>2353.75</v>
      </c>
      <c r="H526">
        <v>2046.74</v>
      </c>
      <c r="I526">
        <v>368.41</v>
      </c>
      <c r="J526" t="s">
        <v>61</v>
      </c>
      <c r="K526">
        <v>0</v>
      </c>
      <c r="L526">
        <v>0</v>
      </c>
      <c r="M526" t="s">
        <v>31</v>
      </c>
      <c r="N526">
        <v>2046.74</v>
      </c>
      <c r="O526">
        <v>307.01</v>
      </c>
      <c r="P526" t="s">
        <v>2788</v>
      </c>
      <c r="Q526">
        <v>2046.74</v>
      </c>
      <c r="R526">
        <v>33.770000000000003</v>
      </c>
      <c r="S526" t="s">
        <v>33</v>
      </c>
      <c r="T526">
        <v>2046.74</v>
      </c>
      <c r="U526">
        <v>155.55000000000001</v>
      </c>
      <c r="V526" t="s">
        <v>33</v>
      </c>
      <c r="W526" t="s">
        <v>407</v>
      </c>
      <c r="X526" t="s">
        <v>3665</v>
      </c>
      <c r="Y526" t="s">
        <v>91</v>
      </c>
      <c r="Z526" t="s">
        <v>300</v>
      </c>
      <c r="AA526" t="s">
        <v>301</v>
      </c>
      <c r="AC526" s="13" t="str">
        <f t="shared" si="98"/>
        <v>000167525</v>
      </c>
      <c r="AD526" t="str">
        <f t="shared" si="99"/>
        <v>05/11/2015</v>
      </c>
      <c r="AE526" t="str">
        <f t="shared" si="100"/>
        <v>11189268000130</v>
      </c>
      <c r="AF526" s="14">
        <f t="shared" si="101"/>
        <v>2353.75</v>
      </c>
      <c r="AG526">
        <f t="shared" si="102"/>
        <v>0</v>
      </c>
      <c r="AH526">
        <f t="shared" si="103"/>
        <v>1</v>
      </c>
      <c r="AI526" s="16">
        <v>6782693</v>
      </c>
      <c r="AJ526" s="16" t="s">
        <v>7469</v>
      </c>
      <c r="AK526" s="16" t="s">
        <v>3238</v>
      </c>
      <c r="AL526" s="16" t="s">
        <v>3239</v>
      </c>
      <c r="AM526" s="16" t="s">
        <v>7193</v>
      </c>
      <c r="AN526">
        <v>2</v>
      </c>
      <c r="AO526" t="e">
        <f>VLOOKUP(TRIM(AL526),'Parcela Dedutivel'!$A$1:$B$65536,2,FALSE)</f>
        <v>#N/A</v>
      </c>
      <c r="AP526" s="15">
        <f t="shared" si="104"/>
        <v>0</v>
      </c>
      <c r="AQ526" s="16">
        <f t="shared" si="105"/>
        <v>0</v>
      </c>
      <c r="AU526" t="s">
        <v>4339</v>
      </c>
      <c r="AV526" s="18">
        <v>42318</v>
      </c>
      <c r="AW526" t="s">
        <v>4340</v>
      </c>
      <c r="AX526" t="str">
        <f t="shared" si="106"/>
        <v>13486557000126</v>
      </c>
      <c r="AY526" s="17">
        <f t="shared" si="107"/>
        <v>551.28</v>
      </c>
      <c r="AZ526" s="17">
        <f t="shared" si="108"/>
        <v>0</v>
      </c>
      <c r="BB526" t="str">
        <f t="shared" si="109"/>
        <v>10/11/2015;13486557000126;551,28;0,00</v>
      </c>
    </row>
    <row r="527" spans="1:54" x14ac:dyDescent="0.25">
      <c r="A527" t="s">
        <v>26</v>
      </c>
      <c r="B527" t="s">
        <v>3664</v>
      </c>
      <c r="C527">
        <v>42313</v>
      </c>
      <c r="D527" t="s">
        <v>2787</v>
      </c>
      <c r="E527" t="s">
        <v>6979</v>
      </c>
      <c r="F527" t="s">
        <v>29</v>
      </c>
      <c r="G527">
        <v>1822.6100000000001</v>
      </c>
      <c r="H527">
        <v>1584.88</v>
      </c>
      <c r="I527">
        <v>285.28000000000003</v>
      </c>
      <c r="J527" t="s">
        <v>61</v>
      </c>
      <c r="K527">
        <v>0</v>
      </c>
      <c r="L527">
        <v>0</v>
      </c>
      <c r="M527" t="s">
        <v>31</v>
      </c>
      <c r="N527">
        <v>1584.88</v>
      </c>
      <c r="O527">
        <v>237.73000000000002</v>
      </c>
      <c r="P527" t="s">
        <v>2788</v>
      </c>
      <c r="Q527">
        <v>1584.88</v>
      </c>
      <c r="R527">
        <v>26.150000000000002</v>
      </c>
      <c r="S527" t="s">
        <v>33</v>
      </c>
      <c r="T527">
        <v>1584.88</v>
      </c>
      <c r="U527">
        <v>120.45</v>
      </c>
      <c r="V527" t="s">
        <v>33</v>
      </c>
      <c r="W527" t="s">
        <v>407</v>
      </c>
      <c r="X527" t="s">
        <v>3665</v>
      </c>
      <c r="Y527" t="s">
        <v>91</v>
      </c>
      <c r="Z527" t="s">
        <v>1777</v>
      </c>
      <c r="AA527" t="s">
        <v>1778</v>
      </c>
      <c r="AC527" s="13" t="str">
        <f t="shared" si="98"/>
        <v>000167525</v>
      </c>
      <c r="AD527" t="str">
        <f t="shared" si="99"/>
        <v>05/11/2015</v>
      </c>
      <c r="AE527" t="str">
        <f t="shared" si="100"/>
        <v>11189268000130</v>
      </c>
      <c r="AF527" s="14">
        <f t="shared" si="101"/>
        <v>1822.6100000000001</v>
      </c>
      <c r="AG527">
        <f t="shared" si="102"/>
        <v>0</v>
      </c>
      <c r="AH527">
        <f t="shared" si="103"/>
        <v>1</v>
      </c>
      <c r="AI527" s="16">
        <v>6782672</v>
      </c>
      <c r="AJ527" s="16" t="s">
        <v>7470</v>
      </c>
      <c r="AK527" s="16" t="s">
        <v>3241</v>
      </c>
      <c r="AL527" s="16" t="s">
        <v>3235</v>
      </c>
      <c r="AM527" s="16" t="s">
        <v>7193</v>
      </c>
      <c r="AN527">
        <v>4</v>
      </c>
      <c r="AO527" t="e">
        <f>VLOOKUP(TRIM(AL527),'Parcela Dedutivel'!$A$1:$B$65536,2,FALSE)</f>
        <v>#N/A</v>
      </c>
      <c r="AP527" s="15">
        <f t="shared" si="104"/>
        <v>0</v>
      </c>
      <c r="AQ527" s="16">
        <f t="shared" si="105"/>
        <v>0</v>
      </c>
      <c r="AU527" t="s">
        <v>4341</v>
      </c>
      <c r="AV527" s="18">
        <v>42318</v>
      </c>
      <c r="AW527" t="s">
        <v>4342</v>
      </c>
      <c r="AX527" t="str">
        <f t="shared" si="106"/>
        <v>72381189000625</v>
      </c>
      <c r="AY527" s="17">
        <f t="shared" si="107"/>
        <v>2389.4700000000003</v>
      </c>
      <c r="AZ527" s="17">
        <f t="shared" si="108"/>
        <v>0</v>
      </c>
      <c r="BB527" t="str">
        <f t="shared" si="109"/>
        <v>10/11/2015;72381189000625;2389,47;0,00</v>
      </c>
    </row>
    <row r="528" spans="1:54" x14ac:dyDescent="0.25">
      <c r="A528" t="s">
        <v>26</v>
      </c>
      <c r="B528" t="s">
        <v>3664</v>
      </c>
      <c r="C528">
        <v>42313</v>
      </c>
      <c r="D528" t="s">
        <v>2787</v>
      </c>
      <c r="E528" t="s">
        <v>6979</v>
      </c>
      <c r="F528" t="s">
        <v>29</v>
      </c>
      <c r="G528">
        <v>2682.7000000000003</v>
      </c>
      <c r="H528">
        <v>2332.7800000000002</v>
      </c>
      <c r="I528">
        <v>419.90000000000003</v>
      </c>
      <c r="J528" t="s">
        <v>61</v>
      </c>
      <c r="K528">
        <v>0</v>
      </c>
      <c r="L528">
        <v>0</v>
      </c>
      <c r="M528" t="s">
        <v>31</v>
      </c>
      <c r="N528">
        <v>2332.7800000000002</v>
      </c>
      <c r="O528">
        <v>349.92</v>
      </c>
      <c r="P528" t="s">
        <v>2788</v>
      </c>
      <c r="Q528">
        <v>2332.7800000000002</v>
      </c>
      <c r="R528">
        <v>38.49</v>
      </c>
      <c r="S528" t="s">
        <v>33</v>
      </c>
      <c r="T528">
        <v>2332.7800000000002</v>
      </c>
      <c r="U528">
        <v>177.29</v>
      </c>
      <c r="V528" t="s">
        <v>33</v>
      </c>
      <c r="W528" t="s">
        <v>407</v>
      </c>
      <c r="X528" t="s">
        <v>3665</v>
      </c>
      <c r="Y528" t="s">
        <v>91</v>
      </c>
      <c r="Z528" t="s">
        <v>3125</v>
      </c>
      <c r="AA528" t="s">
        <v>3126</v>
      </c>
      <c r="AC528" s="13" t="str">
        <f t="shared" si="98"/>
        <v>000167525</v>
      </c>
      <c r="AD528" t="str">
        <f t="shared" si="99"/>
        <v>05/11/2015</v>
      </c>
      <c r="AE528" t="str">
        <f t="shared" si="100"/>
        <v>11189268000130</v>
      </c>
      <c r="AF528" s="14">
        <f t="shared" si="101"/>
        <v>2682.7000000000003</v>
      </c>
      <c r="AG528">
        <f t="shared" si="102"/>
        <v>0</v>
      </c>
      <c r="AH528">
        <f t="shared" si="103"/>
        <v>1</v>
      </c>
      <c r="AI528" s="16">
        <v>6782672</v>
      </c>
      <c r="AJ528" s="16" t="s">
        <v>7470</v>
      </c>
      <c r="AK528" s="16" t="s">
        <v>3241</v>
      </c>
      <c r="AL528" s="16" t="s">
        <v>302</v>
      </c>
      <c r="AM528" s="16" t="s">
        <v>7193</v>
      </c>
      <c r="AN528">
        <v>2</v>
      </c>
      <c r="AO528" t="e">
        <f>VLOOKUP(TRIM(AL528),'Parcela Dedutivel'!$A$1:$B$65536,2,FALSE)</f>
        <v>#N/A</v>
      </c>
      <c r="AP528" s="15">
        <f t="shared" si="104"/>
        <v>0</v>
      </c>
      <c r="AQ528" s="16">
        <f t="shared" si="105"/>
        <v>0</v>
      </c>
      <c r="AU528" t="s">
        <v>4345</v>
      </c>
      <c r="AV528" s="18">
        <v>42318</v>
      </c>
      <c r="AW528" t="s">
        <v>641</v>
      </c>
      <c r="AX528" t="str">
        <f t="shared" si="106"/>
        <v>59578948000414</v>
      </c>
      <c r="AY528" s="17">
        <f t="shared" si="107"/>
        <v>197.94</v>
      </c>
      <c r="AZ528" s="17">
        <f t="shared" si="108"/>
        <v>0</v>
      </c>
      <c r="BB528" t="str">
        <f t="shared" si="109"/>
        <v>10/11/2015;59578948000414;197,94;0,00</v>
      </c>
    </row>
    <row r="529" spans="1:54" x14ac:dyDescent="0.25">
      <c r="A529" t="s">
        <v>26</v>
      </c>
      <c r="B529" t="s">
        <v>3664</v>
      </c>
      <c r="C529">
        <v>42313</v>
      </c>
      <c r="D529" t="s">
        <v>2787</v>
      </c>
      <c r="E529" t="s">
        <v>6979</v>
      </c>
      <c r="F529" t="s">
        <v>29</v>
      </c>
      <c r="G529">
        <v>3791.45</v>
      </c>
      <c r="H529">
        <v>3296.91</v>
      </c>
      <c r="I529">
        <v>593.44000000000005</v>
      </c>
      <c r="J529" t="s">
        <v>61</v>
      </c>
      <c r="K529">
        <v>0</v>
      </c>
      <c r="L529">
        <v>0</v>
      </c>
      <c r="M529" t="s">
        <v>31</v>
      </c>
      <c r="N529">
        <v>3296.91</v>
      </c>
      <c r="O529">
        <v>494.54</v>
      </c>
      <c r="P529" t="s">
        <v>2788</v>
      </c>
      <c r="Q529">
        <v>3296.91</v>
      </c>
      <c r="R529">
        <v>54.4</v>
      </c>
      <c r="S529" t="s">
        <v>33</v>
      </c>
      <c r="T529">
        <v>3296.91</v>
      </c>
      <c r="U529">
        <v>250.57</v>
      </c>
      <c r="V529" t="s">
        <v>33</v>
      </c>
      <c r="W529" t="s">
        <v>407</v>
      </c>
      <c r="X529" t="s">
        <v>3665</v>
      </c>
      <c r="Y529" t="s">
        <v>96</v>
      </c>
      <c r="Z529" t="s">
        <v>102</v>
      </c>
      <c r="AA529" t="s">
        <v>103</v>
      </c>
      <c r="AC529" s="13" t="str">
        <f t="shared" si="98"/>
        <v>000167525</v>
      </c>
      <c r="AD529" t="str">
        <f t="shared" si="99"/>
        <v>05/11/2015</v>
      </c>
      <c r="AE529" t="str">
        <f t="shared" si="100"/>
        <v>11189268000130</v>
      </c>
      <c r="AF529" s="14">
        <f t="shared" si="101"/>
        <v>3791.45</v>
      </c>
      <c r="AG529">
        <f t="shared" si="102"/>
        <v>0</v>
      </c>
      <c r="AH529">
        <f t="shared" si="103"/>
        <v>1</v>
      </c>
      <c r="AI529" s="16">
        <v>6782672</v>
      </c>
      <c r="AJ529" s="16" t="s">
        <v>7470</v>
      </c>
      <c r="AK529" s="16" t="s">
        <v>3241</v>
      </c>
      <c r="AL529" s="16" t="s">
        <v>1522</v>
      </c>
      <c r="AM529" s="16" t="s">
        <v>7193</v>
      </c>
      <c r="AN529">
        <v>1</v>
      </c>
      <c r="AO529" t="e">
        <f>VLOOKUP(TRIM(AL529),'Parcela Dedutivel'!$A$1:$B$65536,2,FALSE)</f>
        <v>#N/A</v>
      </c>
      <c r="AP529" s="15">
        <f t="shared" si="104"/>
        <v>0</v>
      </c>
      <c r="AQ529" s="16">
        <f t="shared" si="105"/>
        <v>0</v>
      </c>
      <c r="AU529" t="s">
        <v>4346</v>
      </c>
      <c r="AV529" s="18">
        <v>42318</v>
      </c>
      <c r="AW529" t="s">
        <v>2409</v>
      </c>
      <c r="AX529" t="str">
        <f t="shared" si="106"/>
        <v>20985558000180</v>
      </c>
      <c r="AY529" s="17">
        <f t="shared" si="107"/>
        <v>2060.0700000000002</v>
      </c>
      <c r="AZ529" s="17">
        <f t="shared" si="108"/>
        <v>0</v>
      </c>
      <c r="BB529" t="str">
        <f t="shared" si="109"/>
        <v>10/11/2015;20985558000180;2060,07;0,00</v>
      </c>
    </row>
    <row r="530" spans="1:54" x14ac:dyDescent="0.25">
      <c r="A530" t="s">
        <v>26</v>
      </c>
      <c r="B530" t="s">
        <v>3664</v>
      </c>
      <c r="C530">
        <v>42313</v>
      </c>
      <c r="D530" t="s">
        <v>2787</v>
      </c>
      <c r="E530" t="s">
        <v>6979</v>
      </c>
      <c r="F530" t="s">
        <v>29</v>
      </c>
      <c r="G530">
        <v>6507.34</v>
      </c>
      <c r="H530">
        <v>5658.56</v>
      </c>
      <c r="I530">
        <v>1018.5400000000001</v>
      </c>
      <c r="J530" t="s">
        <v>61</v>
      </c>
      <c r="K530">
        <v>0</v>
      </c>
      <c r="L530">
        <v>0</v>
      </c>
      <c r="M530" t="s">
        <v>31</v>
      </c>
      <c r="N530">
        <v>5658.56</v>
      </c>
      <c r="O530">
        <v>848.78</v>
      </c>
      <c r="P530" t="s">
        <v>2788</v>
      </c>
      <c r="Q530">
        <v>5658.56</v>
      </c>
      <c r="R530">
        <v>93.37</v>
      </c>
      <c r="S530" t="s">
        <v>33</v>
      </c>
      <c r="T530">
        <v>5658.56</v>
      </c>
      <c r="U530">
        <v>430.05</v>
      </c>
      <c r="V530" t="s">
        <v>33</v>
      </c>
      <c r="W530" t="s">
        <v>407</v>
      </c>
      <c r="X530" t="s">
        <v>3665</v>
      </c>
      <c r="Y530" t="s">
        <v>91</v>
      </c>
      <c r="Z530" t="s">
        <v>302</v>
      </c>
      <c r="AA530" t="s">
        <v>303</v>
      </c>
      <c r="AC530" s="13" t="str">
        <f t="shared" si="98"/>
        <v>000167525</v>
      </c>
      <c r="AD530" t="str">
        <f t="shared" si="99"/>
        <v>05/11/2015</v>
      </c>
      <c r="AE530" t="str">
        <f t="shared" si="100"/>
        <v>11189268000130</v>
      </c>
      <c r="AF530" s="14">
        <f t="shared" si="101"/>
        <v>6507.34</v>
      </c>
      <c r="AG530">
        <f t="shared" si="102"/>
        <v>0</v>
      </c>
      <c r="AH530">
        <f t="shared" si="103"/>
        <v>1</v>
      </c>
      <c r="AI530" s="16">
        <v>6782672</v>
      </c>
      <c r="AJ530" s="16" t="s">
        <v>7470</v>
      </c>
      <c r="AK530" s="16" t="s">
        <v>3241</v>
      </c>
      <c r="AL530" s="16" t="s">
        <v>1785</v>
      </c>
      <c r="AM530" s="16" t="s">
        <v>7193</v>
      </c>
      <c r="AN530">
        <v>5</v>
      </c>
      <c r="AO530" t="e">
        <f>VLOOKUP(TRIM(AL530),'Parcela Dedutivel'!$A$1:$B$65536,2,FALSE)</f>
        <v>#N/A</v>
      </c>
      <c r="AP530" s="15">
        <f t="shared" si="104"/>
        <v>0</v>
      </c>
      <c r="AQ530" s="16">
        <f t="shared" si="105"/>
        <v>0</v>
      </c>
      <c r="AU530" t="s">
        <v>4349</v>
      </c>
      <c r="AV530" s="18">
        <v>42318</v>
      </c>
      <c r="AW530" t="s">
        <v>2868</v>
      </c>
      <c r="AX530" t="str">
        <f t="shared" si="106"/>
        <v>02195445000361</v>
      </c>
      <c r="AY530" s="17">
        <f t="shared" si="107"/>
        <v>3335.7200000000003</v>
      </c>
      <c r="AZ530" s="17">
        <f t="shared" si="108"/>
        <v>0</v>
      </c>
      <c r="BB530" t="str">
        <f t="shared" si="109"/>
        <v>10/11/2015;02195445000361;3335,72;0,00</v>
      </c>
    </row>
    <row r="531" spans="1:54" x14ac:dyDescent="0.25">
      <c r="A531" t="s">
        <v>26</v>
      </c>
      <c r="B531" t="s">
        <v>3664</v>
      </c>
      <c r="C531">
        <v>42313</v>
      </c>
      <c r="D531" t="s">
        <v>2787</v>
      </c>
      <c r="E531" t="s">
        <v>6979</v>
      </c>
      <c r="F531" t="s">
        <v>29</v>
      </c>
      <c r="G531">
        <v>2851.3700000000003</v>
      </c>
      <c r="H531">
        <v>2479.4500000000003</v>
      </c>
      <c r="I531">
        <v>446.3</v>
      </c>
      <c r="J531" t="s">
        <v>61</v>
      </c>
      <c r="K531">
        <v>0</v>
      </c>
      <c r="L531">
        <v>0</v>
      </c>
      <c r="M531" t="s">
        <v>31</v>
      </c>
      <c r="N531">
        <v>2479.4500000000003</v>
      </c>
      <c r="O531">
        <v>371.92</v>
      </c>
      <c r="P531" t="s">
        <v>2788</v>
      </c>
      <c r="Q531">
        <v>2479.4500000000003</v>
      </c>
      <c r="R531">
        <v>40.910000000000004</v>
      </c>
      <c r="S531" t="s">
        <v>33</v>
      </c>
      <c r="T531">
        <v>2479.4500000000003</v>
      </c>
      <c r="U531">
        <v>188.44</v>
      </c>
      <c r="V531" t="s">
        <v>33</v>
      </c>
      <c r="W531" t="s">
        <v>407</v>
      </c>
      <c r="X531" t="s">
        <v>3665</v>
      </c>
      <c r="Y531" t="s">
        <v>91</v>
      </c>
      <c r="Z531" t="s">
        <v>1789</v>
      </c>
      <c r="AA531" t="s">
        <v>1790</v>
      </c>
      <c r="AC531" s="13" t="str">
        <f t="shared" si="98"/>
        <v>000167525</v>
      </c>
      <c r="AD531" t="str">
        <f t="shared" si="99"/>
        <v>05/11/2015</v>
      </c>
      <c r="AE531" t="str">
        <f t="shared" si="100"/>
        <v>11189268000130</v>
      </c>
      <c r="AF531" s="14">
        <f t="shared" si="101"/>
        <v>2851.3700000000003</v>
      </c>
      <c r="AG531">
        <f t="shared" si="102"/>
        <v>0</v>
      </c>
      <c r="AH531">
        <f t="shared" si="103"/>
        <v>1</v>
      </c>
      <c r="AI531" s="16">
        <v>6782672</v>
      </c>
      <c r="AJ531" s="16" t="s">
        <v>7470</v>
      </c>
      <c r="AK531" s="16" t="s">
        <v>3241</v>
      </c>
      <c r="AL531" s="16" t="s">
        <v>1789</v>
      </c>
      <c r="AM531" s="16" t="s">
        <v>7193</v>
      </c>
      <c r="AN531">
        <v>6</v>
      </c>
      <c r="AO531" t="e">
        <f>VLOOKUP(TRIM(AL531),'Parcela Dedutivel'!$A$1:$B$65536,2,FALSE)</f>
        <v>#N/A</v>
      </c>
      <c r="AP531" s="15">
        <f t="shared" si="104"/>
        <v>0</v>
      </c>
      <c r="AQ531" s="16">
        <f t="shared" si="105"/>
        <v>0</v>
      </c>
      <c r="AU531" t="s">
        <v>4350</v>
      </c>
      <c r="AV531" s="18">
        <v>42319</v>
      </c>
      <c r="AW531" t="s">
        <v>2574</v>
      </c>
      <c r="AX531" t="str">
        <f t="shared" si="106"/>
        <v>03523188000140</v>
      </c>
      <c r="AY531" s="17">
        <f t="shared" si="107"/>
        <v>212.06</v>
      </c>
      <c r="AZ531" s="17">
        <f t="shared" si="108"/>
        <v>0</v>
      </c>
      <c r="BB531" t="str">
        <f t="shared" si="109"/>
        <v>11/11/2015;03523188000140;212,06;0,00</v>
      </c>
    </row>
    <row r="532" spans="1:54" x14ac:dyDescent="0.25">
      <c r="A532" t="s">
        <v>26</v>
      </c>
      <c r="B532" t="s">
        <v>3668</v>
      </c>
      <c r="C532">
        <v>42313</v>
      </c>
      <c r="D532" t="s">
        <v>2787</v>
      </c>
      <c r="E532" t="s">
        <v>6979</v>
      </c>
      <c r="F532" t="s">
        <v>29</v>
      </c>
      <c r="G532">
        <v>888.8900000000001</v>
      </c>
      <c r="H532">
        <v>772.95</v>
      </c>
      <c r="I532">
        <v>139.13</v>
      </c>
      <c r="J532" t="s">
        <v>61</v>
      </c>
      <c r="K532">
        <v>0</v>
      </c>
      <c r="L532">
        <v>0</v>
      </c>
      <c r="M532" t="s">
        <v>31</v>
      </c>
      <c r="N532">
        <v>772.95</v>
      </c>
      <c r="O532">
        <v>115.94</v>
      </c>
      <c r="P532" t="s">
        <v>2788</v>
      </c>
      <c r="Q532">
        <v>772.95</v>
      </c>
      <c r="R532">
        <v>12.75</v>
      </c>
      <c r="S532" t="s">
        <v>33</v>
      </c>
      <c r="T532">
        <v>772.95</v>
      </c>
      <c r="U532">
        <v>58.74</v>
      </c>
      <c r="V532" t="s">
        <v>33</v>
      </c>
      <c r="W532" t="s">
        <v>33</v>
      </c>
      <c r="X532" t="s">
        <v>3078</v>
      </c>
      <c r="Y532" t="s">
        <v>91</v>
      </c>
      <c r="Z532" t="s">
        <v>130</v>
      </c>
      <c r="AA532" t="s">
        <v>131</v>
      </c>
      <c r="AC532" s="13" t="str">
        <f t="shared" si="98"/>
        <v>000167526</v>
      </c>
      <c r="AD532" t="str">
        <f t="shared" si="99"/>
        <v>05/11/2015</v>
      </c>
      <c r="AE532" t="str">
        <f t="shared" si="100"/>
        <v>66886144000103</v>
      </c>
      <c r="AF532" s="14">
        <f t="shared" si="101"/>
        <v>888.8900000000001</v>
      </c>
      <c r="AG532">
        <f t="shared" si="102"/>
        <v>0</v>
      </c>
      <c r="AH532">
        <f t="shared" si="103"/>
        <v>1</v>
      </c>
      <c r="AI532" s="16">
        <v>6782672</v>
      </c>
      <c r="AJ532" s="16" t="s">
        <v>7470</v>
      </c>
      <c r="AK532" s="16" t="s">
        <v>3241</v>
      </c>
      <c r="AL532" s="16" t="s">
        <v>3243</v>
      </c>
      <c r="AM532" s="16" t="s">
        <v>7193</v>
      </c>
      <c r="AN532">
        <v>2</v>
      </c>
      <c r="AO532" t="e">
        <f>VLOOKUP(TRIM(AL532),'Parcela Dedutivel'!$A$1:$B$65536,2,FALSE)</f>
        <v>#N/A</v>
      </c>
      <c r="AP532" s="15">
        <f t="shared" si="104"/>
        <v>0</v>
      </c>
      <c r="AQ532" s="16">
        <f t="shared" si="105"/>
        <v>0</v>
      </c>
      <c r="AU532" t="s">
        <v>4353</v>
      </c>
      <c r="AV532" s="18">
        <v>42319</v>
      </c>
      <c r="AW532" t="s">
        <v>3022</v>
      </c>
      <c r="AX532" t="str">
        <f t="shared" si="106"/>
        <v>59105999000348</v>
      </c>
      <c r="AY532" s="17">
        <f t="shared" si="107"/>
        <v>1399.6</v>
      </c>
      <c r="AZ532" s="17">
        <f t="shared" si="108"/>
        <v>0</v>
      </c>
      <c r="BB532" t="str">
        <f t="shared" si="109"/>
        <v>11/11/2015;59105999000348;1399,60;0,00</v>
      </c>
    </row>
    <row r="533" spans="1:54" x14ac:dyDescent="0.25">
      <c r="A533" t="s">
        <v>26</v>
      </c>
      <c r="B533" t="s">
        <v>3668</v>
      </c>
      <c r="C533">
        <v>42313</v>
      </c>
      <c r="D533" t="s">
        <v>2787</v>
      </c>
      <c r="E533" t="s">
        <v>6979</v>
      </c>
      <c r="F533" t="s">
        <v>29</v>
      </c>
      <c r="G533">
        <v>990.66000000000008</v>
      </c>
      <c r="H533">
        <v>861.44</v>
      </c>
      <c r="I533">
        <v>155.06</v>
      </c>
      <c r="J533" t="s">
        <v>61</v>
      </c>
      <c r="K533">
        <v>0</v>
      </c>
      <c r="L533">
        <v>0</v>
      </c>
      <c r="M533" t="s">
        <v>31</v>
      </c>
      <c r="N533">
        <v>861.44</v>
      </c>
      <c r="O533">
        <v>129.22</v>
      </c>
      <c r="P533" t="s">
        <v>2788</v>
      </c>
      <c r="Q533">
        <v>861.44</v>
      </c>
      <c r="R533">
        <v>14.21</v>
      </c>
      <c r="S533" t="s">
        <v>33</v>
      </c>
      <c r="T533">
        <v>861.44</v>
      </c>
      <c r="U533">
        <v>65.47</v>
      </c>
      <c r="V533" t="s">
        <v>33</v>
      </c>
      <c r="W533" t="s">
        <v>33</v>
      </c>
      <c r="X533" t="s">
        <v>3078</v>
      </c>
      <c r="Y533" t="s">
        <v>91</v>
      </c>
      <c r="Z533" t="s">
        <v>3079</v>
      </c>
      <c r="AA533" t="s">
        <v>3080</v>
      </c>
      <c r="AC533" s="13" t="str">
        <f t="shared" si="98"/>
        <v>000167526</v>
      </c>
      <c r="AD533" t="str">
        <f t="shared" si="99"/>
        <v>05/11/2015</v>
      </c>
      <c r="AE533" t="str">
        <f t="shared" si="100"/>
        <v>66886144000103</v>
      </c>
      <c r="AF533" s="14">
        <f t="shared" si="101"/>
        <v>990.66000000000008</v>
      </c>
      <c r="AG533">
        <f t="shared" si="102"/>
        <v>0</v>
      </c>
      <c r="AH533">
        <f t="shared" si="103"/>
        <v>1</v>
      </c>
      <c r="AI533" s="16">
        <v>6782672</v>
      </c>
      <c r="AJ533" s="16" t="s">
        <v>7470</v>
      </c>
      <c r="AK533" s="16" t="s">
        <v>3241</v>
      </c>
      <c r="AL533" s="16" t="s">
        <v>3245</v>
      </c>
      <c r="AM533" s="16" t="s">
        <v>7193</v>
      </c>
      <c r="AN533">
        <v>4</v>
      </c>
      <c r="AO533" t="e">
        <f>VLOOKUP(TRIM(AL533),'Parcela Dedutivel'!$A$1:$B$65536,2,FALSE)</f>
        <v>#N/A</v>
      </c>
      <c r="AP533" s="15">
        <f t="shared" si="104"/>
        <v>0</v>
      </c>
      <c r="AQ533" s="16">
        <f t="shared" si="105"/>
        <v>0</v>
      </c>
      <c r="AU533" t="s">
        <v>4354</v>
      </c>
      <c r="AV533" s="18">
        <v>42319</v>
      </c>
      <c r="AW533" t="s">
        <v>191</v>
      </c>
      <c r="AX533" t="str">
        <f t="shared" si="106"/>
        <v>88309620000581</v>
      </c>
      <c r="AY533" s="17">
        <f t="shared" si="107"/>
        <v>1135.32</v>
      </c>
      <c r="AZ533" s="17">
        <f t="shared" si="108"/>
        <v>0</v>
      </c>
      <c r="BB533" t="str">
        <f t="shared" si="109"/>
        <v>11/11/2015;88309620000581;1135,32;0,00</v>
      </c>
    </row>
    <row r="534" spans="1:54" x14ac:dyDescent="0.25">
      <c r="A534" t="s">
        <v>26</v>
      </c>
      <c r="B534" t="s">
        <v>3668</v>
      </c>
      <c r="C534">
        <v>42313</v>
      </c>
      <c r="D534" t="s">
        <v>3081</v>
      </c>
      <c r="E534" t="s">
        <v>6979</v>
      </c>
      <c r="F534" t="s">
        <v>29</v>
      </c>
      <c r="G534">
        <v>3866.7500000000005</v>
      </c>
      <c r="H534">
        <v>3064.05</v>
      </c>
      <c r="I534">
        <v>551.53</v>
      </c>
      <c r="J534" t="s">
        <v>3082</v>
      </c>
      <c r="K534">
        <v>4970.12</v>
      </c>
      <c r="L534">
        <v>343.09000000000003</v>
      </c>
      <c r="M534" t="s">
        <v>3082</v>
      </c>
      <c r="N534">
        <v>3064.05</v>
      </c>
      <c r="O534">
        <v>459.61</v>
      </c>
      <c r="P534" t="s">
        <v>2788</v>
      </c>
      <c r="Q534">
        <v>3064.05</v>
      </c>
      <c r="R534">
        <v>50.56</v>
      </c>
      <c r="S534" t="s">
        <v>33</v>
      </c>
      <c r="T534">
        <v>3064.05</v>
      </c>
      <c r="U534">
        <v>232.87</v>
      </c>
      <c r="V534" t="s">
        <v>33</v>
      </c>
      <c r="W534" t="s">
        <v>33</v>
      </c>
      <c r="X534" t="s">
        <v>3078</v>
      </c>
      <c r="Y534" t="s">
        <v>400</v>
      </c>
      <c r="Z534" t="s">
        <v>987</v>
      </c>
      <c r="AA534" t="s">
        <v>3083</v>
      </c>
      <c r="AC534" s="13" t="str">
        <f t="shared" si="98"/>
        <v>000167526</v>
      </c>
      <c r="AD534" t="str">
        <f t="shared" si="99"/>
        <v>05/11/2015</v>
      </c>
      <c r="AE534" t="str">
        <f t="shared" si="100"/>
        <v>66886144000103</v>
      </c>
      <c r="AF534" s="14">
        <f t="shared" si="101"/>
        <v>3866.7500000000005</v>
      </c>
      <c r="AG534">
        <f t="shared" si="102"/>
        <v>0</v>
      </c>
      <c r="AH534">
        <f t="shared" si="103"/>
        <v>1</v>
      </c>
      <c r="AI534" s="16">
        <v>6787304</v>
      </c>
      <c r="AJ534" s="16" t="s">
        <v>7471</v>
      </c>
      <c r="AK534" s="16" t="s">
        <v>3247</v>
      </c>
      <c r="AL534" s="16" t="s">
        <v>3249</v>
      </c>
      <c r="AM534" s="16" t="s">
        <v>7143</v>
      </c>
      <c r="AN534">
        <v>20</v>
      </c>
      <c r="AO534" t="e">
        <f>VLOOKUP(TRIM(AL534),'Parcela Dedutivel'!$A$1:$B$65536,2,FALSE)</f>
        <v>#N/A</v>
      </c>
      <c r="AP534" s="15">
        <f t="shared" si="104"/>
        <v>0</v>
      </c>
      <c r="AQ534" s="16">
        <f t="shared" si="105"/>
        <v>0</v>
      </c>
      <c r="AU534" t="s">
        <v>4355</v>
      </c>
      <c r="AV534" s="18">
        <v>42319</v>
      </c>
      <c r="AW534" t="s">
        <v>4356</v>
      </c>
      <c r="AX534" t="str">
        <f t="shared" si="106"/>
        <v>84683374000491</v>
      </c>
      <c r="AY534" s="17">
        <f t="shared" si="107"/>
        <v>402.6</v>
      </c>
      <c r="AZ534" s="17">
        <f t="shared" si="108"/>
        <v>0</v>
      </c>
      <c r="BB534" t="str">
        <f t="shared" si="109"/>
        <v>11/11/2015;84683374000491;402,60;0,00</v>
      </c>
    </row>
    <row r="535" spans="1:54" x14ac:dyDescent="0.25">
      <c r="A535" t="s">
        <v>26</v>
      </c>
      <c r="B535" t="s">
        <v>3669</v>
      </c>
      <c r="C535">
        <v>42313</v>
      </c>
      <c r="D535" t="s">
        <v>2817</v>
      </c>
      <c r="E535" t="s">
        <v>6979</v>
      </c>
      <c r="F535" t="s">
        <v>1643</v>
      </c>
      <c r="G535">
        <v>1470.01</v>
      </c>
      <c r="H535">
        <v>1470.01</v>
      </c>
      <c r="I535">
        <v>176.4</v>
      </c>
      <c r="J535" t="s">
        <v>30</v>
      </c>
      <c r="K535">
        <v>0</v>
      </c>
      <c r="L535">
        <v>0</v>
      </c>
      <c r="M535" t="s">
        <v>31</v>
      </c>
      <c r="N535">
        <v>0</v>
      </c>
      <c r="O535">
        <v>0</v>
      </c>
      <c r="P535" t="s">
        <v>31</v>
      </c>
      <c r="Q535">
        <v>1470.01</v>
      </c>
      <c r="R535">
        <v>24.26</v>
      </c>
      <c r="S535" t="s">
        <v>33</v>
      </c>
      <c r="T535">
        <v>1470.01</v>
      </c>
      <c r="U535">
        <v>111.72</v>
      </c>
      <c r="V535" t="s">
        <v>33</v>
      </c>
      <c r="W535" t="s">
        <v>33</v>
      </c>
      <c r="X535" t="s">
        <v>2574</v>
      </c>
      <c r="Y535" t="s">
        <v>96</v>
      </c>
      <c r="Z535" t="s">
        <v>3640</v>
      </c>
      <c r="AA535" t="s">
        <v>3366</v>
      </c>
      <c r="AC535" s="13" t="str">
        <f t="shared" si="98"/>
        <v>000167527</v>
      </c>
      <c r="AD535" t="str">
        <f t="shared" si="99"/>
        <v>05/11/2015</v>
      </c>
      <c r="AE535" t="str">
        <f t="shared" si="100"/>
        <v>03523188000140</v>
      </c>
      <c r="AF535" s="14">
        <f t="shared" si="101"/>
        <v>1470.01</v>
      </c>
      <c r="AG535">
        <f t="shared" si="102"/>
        <v>0</v>
      </c>
      <c r="AH535">
        <f t="shared" si="103"/>
        <v>1</v>
      </c>
      <c r="AI535" s="16">
        <v>7034285</v>
      </c>
      <c r="AJ535" s="16" t="s">
        <v>7472</v>
      </c>
      <c r="AK535" s="16" t="s">
        <v>3251</v>
      </c>
      <c r="AL535" s="16" t="s">
        <v>643</v>
      </c>
      <c r="AM535" s="16" t="s">
        <v>7193</v>
      </c>
      <c r="AN535">
        <v>1</v>
      </c>
      <c r="AO535" t="e">
        <f>VLOOKUP(TRIM(AL535),'Parcela Dedutivel'!$A$1:$B$65536,2,FALSE)</f>
        <v>#N/A</v>
      </c>
      <c r="AP535" s="15">
        <f t="shared" si="104"/>
        <v>0</v>
      </c>
      <c r="AQ535" s="16">
        <f t="shared" si="105"/>
        <v>0</v>
      </c>
      <c r="AU535" t="s">
        <v>4357</v>
      </c>
      <c r="AV535" s="18">
        <v>42319</v>
      </c>
      <c r="AW535" t="s">
        <v>3078</v>
      </c>
      <c r="AX535" t="str">
        <f t="shared" si="106"/>
        <v>66886144000103</v>
      </c>
      <c r="AY535" s="17">
        <f t="shared" si="107"/>
        <v>309.42</v>
      </c>
      <c r="AZ535" s="17">
        <f t="shared" si="108"/>
        <v>0</v>
      </c>
      <c r="BB535" t="str">
        <f t="shared" si="109"/>
        <v>11/11/2015;66886144000103;309,42;0,00</v>
      </c>
    </row>
    <row r="536" spans="1:54" x14ac:dyDescent="0.25">
      <c r="A536" t="s">
        <v>26</v>
      </c>
      <c r="B536" t="s">
        <v>3670</v>
      </c>
      <c r="C536">
        <v>42313</v>
      </c>
      <c r="D536" t="s">
        <v>2817</v>
      </c>
      <c r="E536" t="s">
        <v>6979</v>
      </c>
      <c r="F536" t="s">
        <v>478</v>
      </c>
      <c r="G536">
        <v>4220.01</v>
      </c>
      <c r="H536">
        <v>4220.01</v>
      </c>
      <c r="I536">
        <v>295.40000000000003</v>
      </c>
      <c r="J536" t="s">
        <v>30</v>
      </c>
      <c r="K536">
        <v>0</v>
      </c>
      <c r="L536">
        <v>0</v>
      </c>
      <c r="M536" t="s">
        <v>31</v>
      </c>
      <c r="N536">
        <v>0</v>
      </c>
      <c r="O536">
        <v>0</v>
      </c>
      <c r="P536" t="s">
        <v>31</v>
      </c>
      <c r="Q536">
        <v>4220.01</v>
      </c>
      <c r="R536">
        <v>69.63</v>
      </c>
      <c r="S536" t="s">
        <v>33</v>
      </c>
      <c r="T536">
        <v>4220.01</v>
      </c>
      <c r="U536">
        <v>320.72000000000003</v>
      </c>
      <c r="V536" t="s">
        <v>33</v>
      </c>
      <c r="W536" t="s">
        <v>33</v>
      </c>
      <c r="X536" t="s">
        <v>1856</v>
      </c>
      <c r="Y536" t="s">
        <v>96</v>
      </c>
      <c r="Z536" t="s">
        <v>480</v>
      </c>
      <c r="AA536" t="s">
        <v>481</v>
      </c>
      <c r="AC536" s="13" t="str">
        <f t="shared" si="98"/>
        <v>000167528</v>
      </c>
      <c r="AD536" t="str">
        <f t="shared" si="99"/>
        <v>05/11/2015</v>
      </c>
      <c r="AE536" t="str">
        <f t="shared" si="100"/>
        <v>54305743001170</v>
      </c>
      <c r="AF536" s="14">
        <f t="shared" si="101"/>
        <v>4220.01</v>
      </c>
      <c r="AG536">
        <f t="shared" si="102"/>
        <v>0.18693500000000002</v>
      </c>
      <c r="AH536">
        <f t="shared" si="103"/>
        <v>1</v>
      </c>
      <c r="AI536" s="16">
        <v>7034285</v>
      </c>
      <c r="AJ536" s="16" t="s">
        <v>7472</v>
      </c>
      <c r="AK536" s="16" t="s">
        <v>3251</v>
      </c>
      <c r="AL536" s="16" t="s">
        <v>2751</v>
      </c>
      <c r="AM536" s="16" t="s">
        <v>7193</v>
      </c>
      <c r="AN536">
        <v>3</v>
      </c>
      <c r="AO536" t="e">
        <f>VLOOKUP(TRIM(AL536),'Parcela Dedutivel'!$A$1:$B$65536,2,FALSE)</f>
        <v>#N/A</v>
      </c>
      <c r="AP536" s="15">
        <f t="shared" si="104"/>
        <v>0</v>
      </c>
      <c r="AQ536" s="16">
        <f t="shared" si="105"/>
        <v>0</v>
      </c>
      <c r="AU536" t="s">
        <v>4358</v>
      </c>
      <c r="AV536" s="18">
        <v>42319</v>
      </c>
      <c r="AW536" t="s">
        <v>4359</v>
      </c>
      <c r="AX536" t="str">
        <f t="shared" si="106"/>
        <v>29667227000509</v>
      </c>
      <c r="AY536" s="17">
        <f t="shared" si="107"/>
        <v>3745.77</v>
      </c>
      <c r="AZ536" s="17">
        <f t="shared" si="108"/>
        <v>27</v>
      </c>
      <c r="BB536" t="str">
        <f t="shared" si="109"/>
        <v>11/11/2015;29667227000509;3745,77;27,00</v>
      </c>
    </row>
    <row r="537" spans="1:54" x14ac:dyDescent="0.25">
      <c r="A537" t="s">
        <v>26</v>
      </c>
      <c r="B537" t="s">
        <v>3670</v>
      </c>
      <c r="C537">
        <v>42313</v>
      </c>
      <c r="D537" t="s">
        <v>2817</v>
      </c>
      <c r="E537" t="s">
        <v>6979</v>
      </c>
      <c r="F537" t="s">
        <v>478</v>
      </c>
      <c r="G537">
        <v>4220.01</v>
      </c>
      <c r="H537">
        <v>4220.01</v>
      </c>
      <c r="I537">
        <v>295.40000000000003</v>
      </c>
      <c r="J537" t="s">
        <v>30</v>
      </c>
      <c r="K537">
        <v>0</v>
      </c>
      <c r="L537">
        <v>0</v>
      </c>
      <c r="M537" t="s">
        <v>31</v>
      </c>
      <c r="N537">
        <v>0</v>
      </c>
      <c r="O537">
        <v>0</v>
      </c>
      <c r="P537" t="s">
        <v>31</v>
      </c>
      <c r="Q537">
        <v>4220.01</v>
      </c>
      <c r="R537">
        <v>69.63</v>
      </c>
      <c r="S537" t="s">
        <v>33</v>
      </c>
      <c r="T537">
        <v>4220.01</v>
      </c>
      <c r="U537">
        <v>320.72000000000003</v>
      </c>
      <c r="V537" t="s">
        <v>33</v>
      </c>
      <c r="W537" t="s">
        <v>33</v>
      </c>
      <c r="X537" t="s">
        <v>1856</v>
      </c>
      <c r="Y537" t="s">
        <v>96</v>
      </c>
      <c r="Z537" t="s">
        <v>1863</v>
      </c>
      <c r="AA537" t="s">
        <v>481</v>
      </c>
      <c r="AC537" s="13" t="str">
        <f t="shared" si="98"/>
        <v>000167528</v>
      </c>
      <c r="AD537" t="str">
        <f t="shared" si="99"/>
        <v>05/11/2015</v>
      </c>
      <c r="AE537" t="str">
        <f t="shared" si="100"/>
        <v>54305743001170</v>
      </c>
      <c r="AF537" s="14">
        <f t="shared" si="101"/>
        <v>4220.01</v>
      </c>
      <c r="AG537">
        <f t="shared" si="102"/>
        <v>0.18693500000000002</v>
      </c>
      <c r="AH537">
        <f t="shared" si="103"/>
        <v>1</v>
      </c>
      <c r="AI537" s="16">
        <v>6783935</v>
      </c>
      <c r="AJ537" s="16" t="s">
        <v>7473</v>
      </c>
      <c r="AK537" s="16" t="s">
        <v>3253</v>
      </c>
      <c r="AL537" s="16" t="s">
        <v>494</v>
      </c>
      <c r="AM537" s="16" t="s">
        <v>7143</v>
      </c>
      <c r="AN537">
        <v>38</v>
      </c>
      <c r="AO537" t="e">
        <f>VLOOKUP(TRIM(AL537),'Parcela Dedutivel'!$A$1:$B$65536,2,FALSE)</f>
        <v>#N/A</v>
      </c>
      <c r="AP537" s="15">
        <f t="shared" si="104"/>
        <v>0</v>
      </c>
      <c r="AQ537" s="16">
        <f t="shared" si="105"/>
        <v>0</v>
      </c>
      <c r="AU537" t="s">
        <v>4360</v>
      </c>
      <c r="AV537" s="18">
        <v>42319</v>
      </c>
      <c r="AW537" t="s">
        <v>3958</v>
      </c>
      <c r="AX537" t="str">
        <f t="shared" si="106"/>
        <v>59609123001220</v>
      </c>
      <c r="AY537" s="17">
        <f t="shared" si="107"/>
        <v>9615.4</v>
      </c>
      <c r="AZ537" s="17">
        <f t="shared" si="108"/>
        <v>716.59</v>
      </c>
      <c r="BB537" t="str">
        <f t="shared" si="109"/>
        <v>11/11/2015;59609123001220;9615,40;716,59</v>
      </c>
    </row>
    <row r="538" spans="1:54" x14ac:dyDescent="0.25">
      <c r="A538" t="s">
        <v>26</v>
      </c>
      <c r="B538" t="s">
        <v>3670</v>
      </c>
      <c r="C538">
        <v>42313</v>
      </c>
      <c r="D538" t="s">
        <v>2817</v>
      </c>
      <c r="E538" t="s">
        <v>6979</v>
      </c>
      <c r="F538" t="s">
        <v>478</v>
      </c>
      <c r="G538">
        <v>720</v>
      </c>
      <c r="H538">
        <v>720</v>
      </c>
      <c r="I538">
        <v>50.4</v>
      </c>
      <c r="J538" t="s">
        <v>30</v>
      </c>
      <c r="K538">
        <v>0</v>
      </c>
      <c r="L538">
        <v>0</v>
      </c>
      <c r="M538" t="s">
        <v>31</v>
      </c>
      <c r="N538">
        <v>0</v>
      </c>
      <c r="O538">
        <v>0</v>
      </c>
      <c r="P538" t="s">
        <v>31</v>
      </c>
      <c r="Q538">
        <v>720</v>
      </c>
      <c r="R538">
        <v>11.88</v>
      </c>
      <c r="S538" t="s">
        <v>33</v>
      </c>
      <c r="T538">
        <v>720</v>
      </c>
      <c r="U538">
        <v>54.72</v>
      </c>
      <c r="V538" t="s">
        <v>33</v>
      </c>
      <c r="W538" t="s">
        <v>33</v>
      </c>
      <c r="X538" t="s">
        <v>1856</v>
      </c>
      <c r="Y538" t="s">
        <v>96</v>
      </c>
      <c r="Z538" t="s">
        <v>1861</v>
      </c>
      <c r="AA538" t="s">
        <v>1862</v>
      </c>
      <c r="AC538" s="13" t="str">
        <f t="shared" si="98"/>
        <v>000167528</v>
      </c>
      <c r="AD538" t="str">
        <f t="shared" si="99"/>
        <v>05/11/2015</v>
      </c>
      <c r="AE538" t="str">
        <f t="shared" si="100"/>
        <v>54305743001170</v>
      </c>
      <c r="AF538" s="14">
        <f t="shared" si="101"/>
        <v>720</v>
      </c>
      <c r="AG538">
        <f t="shared" si="102"/>
        <v>0.18693500000000002</v>
      </c>
      <c r="AH538">
        <f t="shared" si="103"/>
        <v>1</v>
      </c>
      <c r="AI538" s="16">
        <v>6783935</v>
      </c>
      <c r="AJ538" s="16" t="s">
        <v>7473</v>
      </c>
      <c r="AK538" s="16" t="s">
        <v>3253</v>
      </c>
      <c r="AL538" s="16" t="s">
        <v>2455</v>
      </c>
      <c r="AM538" s="16" t="s">
        <v>7193</v>
      </c>
      <c r="AN538">
        <v>60</v>
      </c>
      <c r="AO538" t="e">
        <f>VLOOKUP(TRIM(AL538),'Parcela Dedutivel'!$A$1:$B$65536,2,FALSE)</f>
        <v>#N/A</v>
      </c>
      <c r="AP538" s="15">
        <f t="shared" si="104"/>
        <v>0</v>
      </c>
      <c r="AQ538" s="16">
        <f t="shared" si="105"/>
        <v>0</v>
      </c>
      <c r="AU538" t="s">
        <v>4362</v>
      </c>
      <c r="AV538" s="18">
        <v>42319</v>
      </c>
      <c r="AW538" t="s">
        <v>3022</v>
      </c>
      <c r="AX538" t="str">
        <f t="shared" si="106"/>
        <v>59105999000348</v>
      </c>
      <c r="AY538" s="17">
        <f t="shared" si="107"/>
        <v>8263.9</v>
      </c>
      <c r="AZ538" s="17">
        <f t="shared" si="108"/>
        <v>0</v>
      </c>
      <c r="BB538" t="str">
        <f t="shared" si="109"/>
        <v>11/11/2015;59105999000348;8263,90;0,00</v>
      </c>
    </row>
    <row r="539" spans="1:54" x14ac:dyDescent="0.25">
      <c r="A539" t="s">
        <v>26</v>
      </c>
      <c r="B539" t="s">
        <v>3670</v>
      </c>
      <c r="C539">
        <v>42313</v>
      </c>
      <c r="D539" t="s">
        <v>2817</v>
      </c>
      <c r="E539" t="s">
        <v>6979</v>
      </c>
      <c r="F539" t="s">
        <v>478</v>
      </c>
      <c r="G539">
        <v>400</v>
      </c>
      <c r="H539">
        <v>400</v>
      </c>
      <c r="I539">
        <v>28</v>
      </c>
      <c r="J539" t="s">
        <v>30</v>
      </c>
      <c r="K539">
        <v>0</v>
      </c>
      <c r="L539">
        <v>0</v>
      </c>
      <c r="M539" t="s">
        <v>31</v>
      </c>
      <c r="N539">
        <v>0</v>
      </c>
      <c r="O539">
        <v>0</v>
      </c>
      <c r="P539" t="s">
        <v>31</v>
      </c>
      <c r="Q539">
        <v>400</v>
      </c>
      <c r="R539">
        <v>6.6000000000000005</v>
      </c>
      <c r="S539" t="s">
        <v>33</v>
      </c>
      <c r="T539">
        <v>400</v>
      </c>
      <c r="U539">
        <v>30.400000000000002</v>
      </c>
      <c r="V539" t="s">
        <v>33</v>
      </c>
      <c r="W539" t="s">
        <v>33</v>
      </c>
      <c r="X539" t="s">
        <v>1856</v>
      </c>
      <c r="Y539" t="s">
        <v>96</v>
      </c>
      <c r="Z539" t="s">
        <v>1859</v>
      </c>
      <c r="AA539" t="s">
        <v>1860</v>
      </c>
      <c r="AC539" s="13" t="str">
        <f t="shared" si="98"/>
        <v>000167528</v>
      </c>
      <c r="AD539" t="str">
        <f t="shared" si="99"/>
        <v>05/11/2015</v>
      </c>
      <c r="AE539" t="str">
        <f t="shared" si="100"/>
        <v>54305743001170</v>
      </c>
      <c r="AF539" s="14">
        <f t="shared" si="101"/>
        <v>400</v>
      </c>
      <c r="AG539">
        <f t="shared" si="102"/>
        <v>0.18693500000000002</v>
      </c>
      <c r="AH539">
        <f t="shared" si="103"/>
        <v>1</v>
      </c>
      <c r="AI539" s="16">
        <v>6783935</v>
      </c>
      <c r="AJ539" s="16" t="s">
        <v>7473</v>
      </c>
      <c r="AK539" s="16" t="s">
        <v>3253</v>
      </c>
      <c r="AL539" s="16" t="s">
        <v>3254</v>
      </c>
      <c r="AM539" s="16" t="s">
        <v>7193</v>
      </c>
      <c r="AN539">
        <v>5</v>
      </c>
      <c r="AO539" t="e">
        <f>VLOOKUP(TRIM(AL539),'Parcela Dedutivel'!$A$1:$B$65536,2,FALSE)</f>
        <v>#N/A</v>
      </c>
      <c r="AP539" s="15">
        <f t="shared" si="104"/>
        <v>0</v>
      </c>
      <c r="AQ539" s="16">
        <f t="shared" si="105"/>
        <v>0</v>
      </c>
      <c r="AU539" t="s">
        <v>4363</v>
      </c>
      <c r="AV539" s="18">
        <v>42319</v>
      </c>
      <c r="AW539" t="s">
        <v>1055</v>
      </c>
      <c r="AX539" t="str">
        <f t="shared" si="106"/>
        <v>59104760000604</v>
      </c>
      <c r="AY539" s="17">
        <f t="shared" si="107"/>
        <v>10941.82</v>
      </c>
      <c r="AZ539" s="17">
        <f t="shared" si="108"/>
        <v>0.1008</v>
      </c>
      <c r="BB539" t="str">
        <f t="shared" si="109"/>
        <v>11/11/2015;59104760000604;10941,82;0,10</v>
      </c>
    </row>
    <row r="540" spans="1:54" x14ac:dyDescent="0.25">
      <c r="A540" t="s">
        <v>26</v>
      </c>
      <c r="B540" t="s">
        <v>3670</v>
      </c>
      <c r="C540">
        <v>42313</v>
      </c>
      <c r="D540" t="s">
        <v>2817</v>
      </c>
      <c r="E540" t="s">
        <v>6979</v>
      </c>
      <c r="F540" t="s">
        <v>478</v>
      </c>
      <c r="G540">
        <v>880</v>
      </c>
      <c r="H540">
        <v>880</v>
      </c>
      <c r="I540">
        <v>61.6</v>
      </c>
      <c r="J540" t="s">
        <v>30</v>
      </c>
      <c r="K540">
        <v>0</v>
      </c>
      <c r="L540">
        <v>0</v>
      </c>
      <c r="M540" t="s">
        <v>31</v>
      </c>
      <c r="N540">
        <v>0</v>
      </c>
      <c r="O540">
        <v>0</v>
      </c>
      <c r="P540" t="s">
        <v>31</v>
      </c>
      <c r="Q540">
        <v>880</v>
      </c>
      <c r="R540">
        <v>14.52</v>
      </c>
      <c r="S540" t="s">
        <v>33</v>
      </c>
      <c r="T540">
        <v>880</v>
      </c>
      <c r="U540">
        <v>66.88</v>
      </c>
      <c r="V540" t="s">
        <v>33</v>
      </c>
      <c r="W540" t="s">
        <v>33</v>
      </c>
      <c r="X540" t="s">
        <v>1856</v>
      </c>
      <c r="Y540" t="s">
        <v>96</v>
      </c>
      <c r="Z540" t="s">
        <v>1857</v>
      </c>
      <c r="AA540" t="s">
        <v>1858</v>
      </c>
      <c r="AC540" s="13" t="str">
        <f t="shared" si="98"/>
        <v>000167528</v>
      </c>
      <c r="AD540" t="str">
        <f t="shared" si="99"/>
        <v>05/11/2015</v>
      </c>
      <c r="AE540" t="str">
        <f t="shared" si="100"/>
        <v>54305743001170</v>
      </c>
      <c r="AF540" s="14">
        <f t="shared" si="101"/>
        <v>880</v>
      </c>
      <c r="AG540">
        <f t="shared" si="102"/>
        <v>0.18693500000000002</v>
      </c>
      <c r="AH540">
        <f t="shared" si="103"/>
        <v>1</v>
      </c>
      <c r="AI540" s="16">
        <v>6783935</v>
      </c>
      <c r="AJ540" s="16" t="s">
        <v>7473</v>
      </c>
      <c r="AK540" s="16" t="s">
        <v>3253</v>
      </c>
      <c r="AL540" s="16" t="s">
        <v>3218</v>
      </c>
      <c r="AM540" s="16" t="s">
        <v>7193</v>
      </c>
      <c r="AN540">
        <v>25</v>
      </c>
      <c r="AO540" t="e">
        <f>VLOOKUP(TRIM(AL540),'Parcela Dedutivel'!$A$1:$B$65536,2,FALSE)</f>
        <v>#N/A</v>
      </c>
      <c r="AP540" s="15">
        <f t="shared" si="104"/>
        <v>0</v>
      </c>
      <c r="AQ540" s="16">
        <f t="shared" si="105"/>
        <v>0</v>
      </c>
      <c r="AU540" t="s">
        <v>4371</v>
      </c>
      <c r="AV540" s="18">
        <v>42319</v>
      </c>
      <c r="AW540" t="s">
        <v>4372</v>
      </c>
      <c r="AX540" t="str">
        <f t="shared" si="106"/>
        <v>02773950000184</v>
      </c>
      <c r="AY540" s="17">
        <f t="shared" si="107"/>
        <v>768.16</v>
      </c>
      <c r="AZ540" s="17">
        <f t="shared" si="108"/>
        <v>0</v>
      </c>
      <c r="BB540" t="str">
        <f t="shared" si="109"/>
        <v>11/11/2015;02773950000184;768,16;0,00</v>
      </c>
    </row>
    <row r="541" spans="1:54" x14ac:dyDescent="0.25">
      <c r="A541" t="s">
        <v>26</v>
      </c>
      <c r="B541" t="s">
        <v>3671</v>
      </c>
      <c r="C541">
        <v>42313</v>
      </c>
      <c r="D541" t="s">
        <v>2804</v>
      </c>
      <c r="E541" t="s">
        <v>6979</v>
      </c>
      <c r="F541" t="s">
        <v>29</v>
      </c>
      <c r="G541">
        <v>1143.53</v>
      </c>
      <c r="H541">
        <v>1143.53</v>
      </c>
      <c r="I541">
        <v>205.84</v>
      </c>
      <c r="J541" t="s">
        <v>307</v>
      </c>
      <c r="K541">
        <v>0</v>
      </c>
      <c r="L541">
        <v>0</v>
      </c>
      <c r="M541" t="s">
        <v>31</v>
      </c>
      <c r="N541">
        <v>0</v>
      </c>
      <c r="O541">
        <v>0</v>
      </c>
      <c r="P541" t="s">
        <v>31</v>
      </c>
      <c r="Q541">
        <v>1143.53</v>
      </c>
      <c r="R541">
        <v>18.87</v>
      </c>
      <c r="S541" t="s">
        <v>33</v>
      </c>
      <c r="T541">
        <v>1143.53</v>
      </c>
      <c r="U541">
        <v>86.91</v>
      </c>
      <c r="V541" t="s">
        <v>33</v>
      </c>
      <c r="W541" t="s">
        <v>33</v>
      </c>
      <c r="X541" t="s">
        <v>641</v>
      </c>
      <c r="Y541" t="s">
        <v>240</v>
      </c>
      <c r="Z541" t="s">
        <v>3672</v>
      </c>
      <c r="AA541" t="s">
        <v>3673</v>
      </c>
      <c r="AC541" s="13" t="str">
        <f t="shared" si="98"/>
        <v>000167529</v>
      </c>
      <c r="AD541" t="str">
        <f t="shared" si="99"/>
        <v>05/11/2015</v>
      </c>
      <c r="AE541" t="str">
        <f t="shared" si="100"/>
        <v>59578948000414</v>
      </c>
      <c r="AF541" s="14">
        <f t="shared" si="101"/>
        <v>1143.53</v>
      </c>
      <c r="AG541">
        <f t="shared" si="102"/>
        <v>101.79</v>
      </c>
      <c r="AH541">
        <f t="shared" si="103"/>
        <v>1</v>
      </c>
      <c r="AI541" s="16">
        <v>6783935</v>
      </c>
      <c r="AJ541" s="16" t="s">
        <v>7473</v>
      </c>
      <c r="AK541" s="16" t="s">
        <v>3253</v>
      </c>
      <c r="AL541" s="16" t="s">
        <v>3258</v>
      </c>
      <c r="AM541" s="16" t="s">
        <v>7193</v>
      </c>
      <c r="AN541">
        <v>1</v>
      </c>
      <c r="AO541" t="e">
        <f>VLOOKUP(TRIM(AL541),'Parcela Dedutivel'!$A$1:$B$65536,2,FALSE)</f>
        <v>#N/A</v>
      </c>
      <c r="AP541" s="15">
        <f t="shared" si="104"/>
        <v>0</v>
      </c>
      <c r="AQ541" s="16">
        <f t="shared" si="105"/>
        <v>0</v>
      </c>
      <c r="AU541" t="s">
        <v>4375</v>
      </c>
      <c r="AV541" s="18">
        <v>42319</v>
      </c>
      <c r="AW541" t="s">
        <v>4377</v>
      </c>
      <c r="AX541" t="str">
        <f t="shared" si="106"/>
        <v>06700769000107</v>
      </c>
      <c r="AY541" s="17">
        <f t="shared" si="107"/>
        <v>2807.16</v>
      </c>
      <c r="AZ541" s="17">
        <f t="shared" si="108"/>
        <v>0</v>
      </c>
      <c r="BB541" t="str">
        <f t="shared" si="109"/>
        <v>11/11/2015;06700769000107;2807,16;0,00</v>
      </c>
    </row>
    <row r="542" spans="1:54" x14ac:dyDescent="0.25">
      <c r="A542" t="s">
        <v>26</v>
      </c>
      <c r="B542" t="s">
        <v>3671</v>
      </c>
      <c r="C542">
        <v>42313</v>
      </c>
      <c r="D542" t="s">
        <v>2787</v>
      </c>
      <c r="E542" t="s">
        <v>6979</v>
      </c>
      <c r="F542" t="s">
        <v>29</v>
      </c>
      <c r="G542">
        <v>872.95</v>
      </c>
      <c r="H542">
        <v>759.09</v>
      </c>
      <c r="I542">
        <v>136.64000000000001</v>
      </c>
      <c r="J542" t="s">
        <v>61</v>
      </c>
      <c r="K542">
        <v>0</v>
      </c>
      <c r="L542">
        <v>0</v>
      </c>
      <c r="M542" t="s">
        <v>31</v>
      </c>
      <c r="N542">
        <v>759.09</v>
      </c>
      <c r="O542">
        <v>113.86</v>
      </c>
      <c r="P542" t="s">
        <v>2788</v>
      </c>
      <c r="Q542">
        <v>759.09</v>
      </c>
      <c r="R542">
        <v>12.52</v>
      </c>
      <c r="S542" t="s">
        <v>33</v>
      </c>
      <c r="T542">
        <v>759.09</v>
      </c>
      <c r="U542">
        <v>57.69</v>
      </c>
      <c r="V542" t="s">
        <v>33</v>
      </c>
      <c r="W542" t="s">
        <v>33</v>
      </c>
      <c r="X542" t="s">
        <v>641</v>
      </c>
      <c r="Y542" t="s">
        <v>44</v>
      </c>
      <c r="Z542" t="s">
        <v>2748</v>
      </c>
      <c r="AA542" t="s">
        <v>3674</v>
      </c>
      <c r="AC542" s="13" t="str">
        <f t="shared" si="98"/>
        <v>000167529</v>
      </c>
      <c r="AD542" t="str">
        <f t="shared" si="99"/>
        <v>05/11/2015</v>
      </c>
      <c r="AE542" t="str">
        <f t="shared" si="100"/>
        <v>59578948000414</v>
      </c>
      <c r="AF542" s="14">
        <f t="shared" si="101"/>
        <v>872.95</v>
      </c>
      <c r="AG542">
        <f t="shared" si="102"/>
        <v>101.79</v>
      </c>
      <c r="AH542">
        <f t="shared" si="103"/>
        <v>1</v>
      </c>
      <c r="AI542" s="16">
        <v>6783935</v>
      </c>
      <c r="AJ542" s="16" t="s">
        <v>7473</v>
      </c>
      <c r="AK542" s="16" t="s">
        <v>3253</v>
      </c>
      <c r="AL542" s="16" t="s">
        <v>3256</v>
      </c>
      <c r="AM542" s="16" t="s">
        <v>7193</v>
      </c>
      <c r="AN542">
        <v>50</v>
      </c>
      <c r="AO542" t="e">
        <f>VLOOKUP(TRIM(AL542),'Parcela Dedutivel'!$A$1:$B$65536,2,FALSE)</f>
        <v>#N/A</v>
      </c>
      <c r="AP542" s="15">
        <f t="shared" si="104"/>
        <v>0</v>
      </c>
      <c r="AQ542" s="16">
        <f t="shared" si="105"/>
        <v>0</v>
      </c>
      <c r="AU542" t="s">
        <v>4378</v>
      </c>
      <c r="AV542" s="18">
        <v>42319</v>
      </c>
      <c r="AW542" t="s">
        <v>641</v>
      </c>
      <c r="AX542" t="str">
        <f t="shared" si="106"/>
        <v>59578948000414</v>
      </c>
      <c r="AY542" s="17">
        <f t="shared" si="107"/>
        <v>18778.609999999997</v>
      </c>
      <c r="AZ542" s="17">
        <f t="shared" si="108"/>
        <v>0</v>
      </c>
      <c r="BB542" t="str">
        <f t="shared" si="109"/>
        <v>11/11/2015;59578948000414;18778,61;0,00</v>
      </c>
    </row>
    <row r="543" spans="1:54" x14ac:dyDescent="0.25">
      <c r="A543" t="s">
        <v>26</v>
      </c>
      <c r="B543" t="s">
        <v>3675</v>
      </c>
      <c r="C543">
        <v>42313</v>
      </c>
      <c r="D543" t="s">
        <v>2804</v>
      </c>
      <c r="E543" t="s">
        <v>6979</v>
      </c>
      <c r="F543" t="s">
        <v>29</v>
      </c>
      <c r="G543">
        <v>1634.8400000000001</v>
      </c>
      <c r="H543">
        <v>1421.6000000000001</v>
      </c>
      <c r="I543">
        <v>255.89000000000001</v>
      </c>
      <c r="J543" t="s">
        <v>1555</v>
      </c>
      <c r="K543">
        <v>0</v>
      </c>
      <c r="L543">
        <v>0</v>
      </c>
      <c r="M543" t="s">
        <v>31</v>
      </c>
      <c r="N543">
        <v>1421.6000000000001</v>
      </c>
      <c r="O543">
        <v>213.24</v>
      </c>
      <c r="P543" t="s">
        <v>2788</v>
      </c>
      <c r="Q543">
        <v>1421.6000000000001</v>
      </c>
      <c r="R543">
        <v>23.46</v>
      </c>
      <c r="S543" t="s">
        <v>33</v>
      </c>
      <c r="T543">
        <v>1421.6000000000001</v>
      </c>
      <c r="U543">
        <v>108.04</v>
      </c>
      <c r="V543" t="s">
        <v>33</v>
      </c>
      <c r="W543" t="s">
        <v>33</v>
      </c>
      <c r="X543" t="s">
        <v>2426</v>
      </c>
      <c r="Y543" t="s">
        <v>91</v>
      </c>
      <c r="Z543" t="s">
        <v>3676</v>
      </c>
      <c r="AA543" t="s">
        <v>3677</v>
      </c>
      <c r="AC543" s="13" t="str">
        <f t="shared" si="98"/>
        <v>000167530</v>
      </c>
      <c r="AD543" t="str">
        <f t="shared" si="99"/>
        <v>05/11/2015</v>
      </c>
      <c r="AE543" t="str">
        <f t="shared" si="100"/>
        <v>88309620000662</v>
      </c>
      <c r="AF543" s="14">
        <f t="shared" si="101"/>
        <v>1634.8400000000001</v>
      </c>
      <c r="AG543">
        <f t="shared" si="102"/>
        <v>0</v>
      </c>
      <c r="AH543">
        <f t="shared" si="103"/>
        <v>1</v>
      </c>
      <c r="AI543" s="16">
        <v>6783937</v>
      </c>
      <c r="AJ543" s="16" t="s">
        <v>7394</v>
      </c>
      <c r="AK543" s="16" t="s">
        <v>3260</v>
      </c>
      <c r="AL543" s="16" t="s">
        <v>278</v>
      </c>
      <c r="AM543" s="16" t="s">
        <v>7143</v>
      </c>
      <c r="AN543">
        <v>13</v>
      </c>
      <c r="AO543" t="e">
        <f>VLOOKUP(TRIM(AL543),'Parcela Dedutivel'!$A$1:$B$65536,2,FALSE)</f>
        <v>#N/A</v>
      </c>
      <c r="AP543" s="15">
        <f t="shared" si="104"/>
        <v>0</v>
      </c>
      <c r="AQ543" s="16">
        <f t="shared" si="105"/>
        <v>0</v>
      </c>
      <c r="AU543" t="s">
        <v>4383</v>
      </c>
      <c r="AV543" s="18">
        <v>42319</v>
      </c>
      <c r="AW543" t="s">
        <v>3534</v>
      </c>
      <c r="AX543" t="str">
        <f t="shared" si="106"/>
        <v>86720729000158</v>
      </c>
      <c r="AY543" s="17">
        <f t="shared" si="107"/>
        <v>4408.41</v>
      </c>
      <c r="AZ543" s="17">
        <f t="shared" si="108"/>
        <v>0</v>
      </c>
      <c r="BB543" t="str">
        <f t="shared" si="109"/>
        <v>11/11/2015;86720729000158;4408,41;0,00</v>
      </c>
    </row>
    <row r="544" spans="1:54" x14ac:dyDescent="0.25">
      <c r="A544" t="s">
        <v>26</v>
      </c>
      <c r="B544" t="s">
        <v>3678</v>
      </c>
      <c r="C544">
        <v>42313</v>
      </c>
      <c r="D544" t="s">
        <v>2841</v>
      </c>
      <c r="E544" t="s">
        <v>6979</v>
      </c>
      <c r="F544" t="s">
        <v>1643</v>
      </c>
      <c r="G544">
        <v>2043.23</v>
      </c>
      <c r="H544">
        <v>2043.23</v>
      </c>
      <c r="I544">
        <v>245.19</v>
      </c>
      <c r="J544" t="s">
        <v>30</v>
      </c>
      <c r="K544">
        <v>0</v>
      </c>
      <c r="L544">
        <v>0</v>
      </c>
      <c r="M544" t="s">
        <v>31</v>
      </c>
      <c r="N544">
        <v>0</v>
      </c>
      <c r="O544">
        <v>0</v>
      </c>
      <c r="P544" t="s">
        <v>31</v>
      </c>
      <c r="Q544">
        <v>2043.23</v>
      </c>
      <c r="R544">
        <v>33.71</v>
      </c>
      <c r="S544" t="s">
        <v>33</v>
      </c>
      <c r="T544">
        <v>2043.23</v>
      </c>
      <c r="U544">
        <v>155.29</v>
      </c>
      <c r="V544" t="s">
        <v>33</v>
      </c>
      <c r="W544" t="s">
        <v>33</v>
      </c>
      <c r="X544" t="s">
        <v>3679</v>
      </c>
      <c r="Y544" t="s">
        <v>1094</v>
      </c>
      <c r="Z544" t="s">
        <v>1095</v>
      </c>
      <c r="AA544" t="s">
        <v>1096</v>
      </c>
      <c r="AC544" s="13" t="str">
        <f t="shared" si="98"/>
        <v>000167531</v>
      </c>
      <c r="AD544" t="str">
        <f t="shared" si="99"/>
        <v>05/11/2015</v>
      </c>
      <c r="AE544" t="str">
        <f t="shared" si="100"/>
        <v>64255136001105</v>
      </c>
      <c r="AF544" s="14">
        <f t="shared" si="101"/>
        <v>2043.23</v>
      </c>
      <c r="AG544">
        <f t="shared" si="102"/>
        <v>0</v>
      </c>
      <c r="AH544">
        <f t="shared" si="103"/>
        <v>1</v>
      </c>
      <c r="AI544" s="16">
        <v>6783937</v>
      </c>
      <c r="AJ544" s="16" t="s">
        <v>7394</v>
      </c>
      <c r="AK544" s="16" t="s">
        <v>3260</v>
      </c>
      <c r="AL544" s="16" t="s">
        <v>3261</v>
      </c>
      <c r="AM544" s="16" t="s">
        <v>7158</v>
      </c>
      <c r="AN544">
        <v>10000</v>
      </c>
      <c r="AO544">
        <f>VLOOKUP(TRIM(AL544),'Parcela Dedutivel'!$A$1:$B$65536,2,FALSE)</f>
        <v>0</v>
      </c>
      <c r="AP544" s="15">
        <f t="shared" si="104"/>
        <v>0</v>
      </c>
      <c r="AQ544" s="16">
        <f t="shared" si="105"/>
        <v>0</v>
      </c>
      <c r="AU544" t="s">
        <v>4386</v>
      </c>
      <c r="AV544" s="18">
        <v>42319</v>
      </c>
      <c r="AW544" t="s">
        <v>4387</v>
      </c>
      <c r="AX544" t="str">
        <f t="shared" si="106"/>
        <v>07332190000789</v>
      </c>
      <c r="AY544" s="17">
        <f t="shared" si="107"/>
        <v>352.15000000000003</v>
      </c>
      <c r="AZ544" s="17">
        <f t="shared" si="108"/>
        <v>61.105599999999995</v>
      </c>
      <c r="BB544" t="str">
        <f t="shared" si="109"/>
        <v>11/11/2015;07332190000789;352,15;61,11</v>
      </c>
    </row>
    <row r="545" spans="1:54" x14ac:dyDescent="0.25">
      <c r="A545" t="s">
        <v>26</v>
      </c>
      <c r="B545" t="s">
        <v>3678</v>
      </c>
      <c r="C545">
        <v>42313</v>
      </c>
      <c r="D545" t="s">
        <v>3221</v>
      </c>
      <c r="E545" t="s">
        <v>6979</v>
      </c>
      <c r="F545" t="s">
        <v>1643</v>
      </c>
      <c r="G545">
        <v>24196.47</v>
      </c>
      <c r="H545">
        <v>16557.010000000002</v>
      </c>
      <c r="I545">
        <v>662.28</v>
      </c>
      <c r="J545" t="s">
        <v>3082</v>
      </c>
      <c r="K545">
        <v>32323.260000000002</v>
      </c>
      <c r="L545">
        <v>5155.91</v>
      </c>
      <c r="M545" t="s">
        <v>3082</v>
      </c>
      <c r="N545">
        <v>16557.010000000002</v>
      </c>
      <c r="O545">
        <v>2483.5500000000002</v>
      </c>
      <c r="P545" t="s">
        <v>2788</v>
      </c>
      <c r="Q545">
        <v>16557.010000000002</v>
      </c>
      <c r="R545">
        <v>273.19</v>
      </c>
      <c r="S545" t="s">
        <v>33</v>
      </c>
      <c r="T545">
        <v>16557.010000000002</v>
      </c>
      <c r="U545">
        <v>1258.33</v>
      </c>
      <c r="V545" t="s">
        <v>33</v>
      </c>
      <c r="W545" t="s">
        <v>33</v>
      </c>
      <c r="X545" t="s">
        <v>3679</v>
      </c>
      <c r="Y545" t="s">
        <v>44</v>
      </c>
      <c r="Z545" t="s">
        <v>419</v>
      </c>
      <c r="AA545" t="s">
        <v>3680</v>
      </c>
      <c r="AC545" s="13" t="str">
        <f t="shared" si="98"/>
        <v>000167531</v>
      </c>
      <c r="AD545" t="str">
        <f t="shared" si="99"/>
        <v>05/11/2015</v>
      </c>
      <c r="AE545" t="str">
        <f t="shared" si="100"/>
        <v>64255136001105</v>
      </c>
      <c r="AF545" s="14">
        <f t="shared" si="101"/>
        <v>24196.47</v>
      </c>
      <c r="AG545">
        <f t="shared" si="102"/>
        <v>0</v>
      </c>
      <c r="AH545">
        <f t="shared" si="103"/>
        <v>1</v>
      </c>
      <c r="AI545" s="16">
        <v>6783080</v>
      </c>
      <c r="AJ545" s="16" t="s">
        <v>7455</v>
      </c>
      <c r="AK545" s="16" t="s">
        <v>3264</v>
      </c>
      <c r="AL545" s="16" t="s">
        <v>3177</v>
      </c>
      <c r="AM545" s="16" t="s">
        <v>7193</v>
      </c>
      <c r="AN545">
        <v>5</v>
      </c>
      <c r="AO545" t="e">
        <f>VLOOKUP(TRIM(AL545),'Parcela Dedutivel'!$A$1:$B$65536,2,FALSE)</f>
        <v>#N/A</v>
      </c>
      <c r="AP545" s="15">
        <f t="shared" si="104"/>
        <v>0</v>
      </c>
      <c r="AQ545" s="16">
        <f t="shared" si="105"/>
        <v>0</v>
      </c>
      <c r="AU545" t="s">
        <v>4390</v>
      </c>
      <c r="AV545" s="18">
        <v>42319</v>
      </c>
      <c r="AW545" t="s">
        <v>3723</v>
      </c>
      <c r="AX545" t="str">
        <f t="shared" si="106"/>
        <v>18830418000191</v>
      </c>
      <c r="AY545" s="17">
        <f t="shared" si="107"/>
        <v>676.7</v>
      </c>
      <c r="AZ545" s="17">
        <f t="shared" si="108"/>
        <v>26.909883000000001</v>
      </c>
      <c r="BB545" t="str">
        <f t="shared" si="109"/>
        <v>11/11/2015;18830418000191;676,70;26,91</v>
      </c>
    </row>
    <row r="546" spans="1:54" x14ac:dyDescent="0.25">
      <c r="A546" t="s">
        <v>26</v>
      </c>
      <c r="B546" t="s">
        <v>3681</v>
      </c>
      <c r="C546">
        <v>42313</v>
      </c>
      <c r="D546" t="s">
        <v>2804</v>
      </c>
      <c r="E546" t="s">
        <v>6979</v>
      </c>
      <c r="F546" t="s">
        <v>29</v>
      </c>
      <c r="G546">
        <v>415.65999999999997</v>
      </c>
      <c r="H546">
        <v>361.44</v>
      </c>
      <c r="I546">
        <v>65.06</v>
      </c>
      <c r="J546" t="s">
        <v>30</v>
      </c>
      <c r="K546">
        <v>0</v>
      </c>
      <c r="L546">
        <v>0</v>
      </c>
      <c r="M546" t="s">
        <v>31</v>
      </c>
      <c r="N546">
        <v>361.44</v>
      </c>
      <c r="O546">
        <v>54.22</v>
      </c>
      <c r="P546" t="s">
        <v>2788</v>
      </c>
      <c r="Q546">
        <v>361.44</v>
      </c>
      <c r="R546">
        <v>5.96</v>
      </c>
      <c r="S546" t="s">
        <v>33</v>
      </c>
      <c r="T546">
        <v>361.44</v>
      </c>
      <c r="U546">
        <v>27.47</v>
      </c>
      <c r="V546" t="s">
        <v>33</v>
      </c>
      <c r="W546" t="s">
        <v>33</v>
      </c>
      <c r="X546" t="s">
        <v>2805</v>
      </c>
      <c r="Y546" t="s">
        <v>96</v>
      </c>
      <c r="Z546" t="s">
        <v>3682</v>
      </c>
      <c r="AA546" t="s">
        <v>3683</v>
      </c>
      <c r="AC546" s="13" t="str">
        <f t="shared" si="98"/>
        <v>000167532</v>
      </c>
      <c r="AD546" t="str">
        <f t="shared" si="99"/>
        <v>05/11/2015</v>
      </c>
      <c r="AE546" t="str">
        <f t="shared" si="100"/>
        <v>59104760000191</v>
      </c>
      <c r="AF546" s="14">
        <f t="shared" si="101"/>
        <v>415.65999999999997</v>
      </c>
      <c r="AG546">
        <f t="shared" si="102"/>
        <v>0.67337999999999987</v>
      </c>
      <c r="AH546">
        <f t="shared" si="103"/>
        <v>1</v>
      </c>
      <c r="AI546" s="16">
        <v>7450822</v>
      </c>
      <c r="AJ546" s="16" t="s">
        <v>7458</v>
      </c>
      <c r="AK546" s="16" t="s">
        <v>3265</v>
      </c>
      <c r="AL546" s="16" t="s">
        <v>3266</v>
      </c>
      <c r="AM546" s="16" t="s">
        <v>7143</v>
      </c>
      <c r="AN546">
        <v>187</v>
      </c>
      <c r="AO546">
        <f>VLOOKUP(TRIM(AL546),'Parcela Dedutivel'!$A$1:$B$65536,2,FALSE)</f>
        <v>4.2700000000000002E-2</v>
      </c>
      <c r="AP546" s="15">
        <f t="shared" si="104"/>
        <v>4.2700000000000002E-2</v>
      </c>
      <c r="AQ546" s="16">
        <f t="shared" si="105"/>
        <v>7.9849000000000006</v>
      </c>
      <c r="AU546" t="s">
        <v>4401</v>
      </c>
      <c r="AV546" s="18">
        <v>42319</v>
      </c>
      <c r="AW546" t="s">
        <v>4402</v>
      </c>
      <c r="AX546" t="str">
        <f t="shared" si="106"/>
        <v>03697945000100</v>
      </c>
      <c r="AY546" s="17">
        <f t="shared" si="107"/>
        <v>955.87000000000012</v>
      </c>
      <c r="AZ546" s="17">
        <f t="shared" si="108"/>
        <v>0</v>
      </c>
      <c r="BB546" t="str">
        <f t="shared" si="109"/>
        <v>11/11/2015;03697945000100;955,87;0,00</v>
      </c>
    </row>
    <row r="547" spans="1:54" x14ac:dyDescent="0.25">
      <c r="A547" t="s">
        <v>26</v>
      </c>
      <c r="B547" t="s">
        <v>3684</v>
      </c>
      <c r="C547">
        <v>42313</v>
      </c>
      <c r="D547" t="s">
        <v>2903</v>
      </c>
      <c r="E547" t="s">
        <v>6979</v>
      </c>
      <c r="F547" t="s">
        <v>272</v>
      </c>
      <c r="G547">
        <v>121.2</v>
      </c>
      <c r="H547">
        <v>0</v>
      </c>
      <c r="I547">
        <v>0</v>
      </c>
      <c r="J547" t="s">
        <v>31</v>
      </c>
      <c r="K547">
        <v>0</v>
      </c>
      <c r="L547">
        <v>0</v>
      </c>
      <c r="M547" t="s">
        <v>31</v>
      </c>
      <c r="N547">
        <v>0</v>
      </c>
      <c r="O547">
        <v>0</v>
      </c>
      <c r="P547" t="s">
        <v>31</v>
      </c>
      <c r="Q547">
        <v>121.2</v>
      </c>
      <c r="R547">
        <v>0</v>
      </c>
      <c r="S547" t="s">
        <v>2904</v>
      </c>
      <c r="T547">
        <v>121.2</v>
      </c>
      <c r="U547">
        <v>0</v>
      </c>
      <c r="V547" t="s">
        <v>2904</v>
      </c>
      <c r="W547" t="s">
        <v>33</v>
      </c>
      <c r="X547" t="s">
        <v>3357</v>
      </c>
      <c r="Y547" t="s">
        <v>96</v>
      </c>
      <c r="Z547" t="s">
        <v>3685</v>
      </c>
      <c r="AA547" t="s">
        <v>3597</v>
      </c>
      <c r="AC547" s="13" t="str">
        <f t="shared" si="98"/>
        <v>000167533</v>
      </c>
      <c r="AD547" t="str">
        <f t="shared" si="99"/>
        <v>05/11/2015</v>
      </c>
      <c r="AE547" t="str">
        <f t="shared" si="100"/>
        <v>04337168000148</v>
      </c>
      <c r="AF547" s="14">
        <f t="shared" si="101"/>
        <v>121.2</v>
      </c>
      <c r="AG547">
        <f t="shared" si="102"/>
        <v>0</v>
      </c>
      <c r="AH547">
        <f t="shared" si="103"/>
        <v>1</v>
      </c>
      <c r="AI547" s="16">
        <v>7450822</v>
      </c>
      <c r="AJ547" s="16" t="s">
        <v>7458</v>
      </c>
      <c r="AK547" s="16" t="s">
        <v>3268</v>
      </c>
      <c r="AL547" s="16" t="s">
        <v>3269</v>
      </c>
      <c r="AM547" s="16" t="s">
        <v>7143</v>
      </c>
      <c r="AN547">
        <v>26</v>
      </c>
      <c r="AO547">
        <f>VLOOKUP(TRIM(AL547),'Parcela Dedutivel'!$A$1:$B$65536,2,FALSE)</f>
        <v>6.1585000000000001E-2</v>
      </c>
      <c r="AP547" s="15">
        <f t="shared" si="104"/>
        <v>6.1585000000000001E-2</v>
      </c>
      <c r="AQ547" s="16">
        <f t="shared" si="105"/>
        <v>1.60121</v>
      </c>
      <c r="AU547" t="s">
        <v>4403</v>
      </c>
      <c r="AV547" s="18">
        <v>42319</v>
      </c>
      <c r="AW547" t="s">
        <v>4404</v>
      </c>
      <c r="AX547" t="str">
        <f t="shared" si="106"/>
        <v>61186680004757</v>
      </c>
      <c r="AY547" s="17">
        <f t="shared" si="107"/>
        <v>873.17000000000007</v>
      </c>
      <c r="AZ547" s="17">
        <f t="shared" si="108"/>
        <v>0</v>
      </c>
      <c r="BB547" t="str">
        <f t="shared" si="109"/>
        <v>11/11/2015;61186680004757;873,17;0,00</v>
      </c>
    </row>
    <row r="548" spans="1:54" x14ac:dyDescent="0.25">
      <c r="A548" t="s">
        <v>26</v>
      </c>
      <c r="B548" t="s">
        <v>3686</v>
      </c>
      <c r="C548">
        <v>42313</v>
      </c>
      <c r="D548" t="s">
        <v>2903</v>
      </c>
      <c r="E548" t="s">
        <v>6979</v>
      </c>
      <c r="F548" t="s">
        <v>272</v>
      </c>
      <c r="G548">
        <v>75.87</v>
      </c>
      <c r="H548">
        <v>0</v>
      </c>
      <c r="I548">
        <v>0</v>
      </c>
      <c r="J548" t="s">
        <v>31</v>
      </c>
      <c r="K548">
        <v>0</v>
      </c>
      <c r="L548">
        <v>0</v>
      </c>
      <c r="M548" t="s">
        <v>31</v>
      </c>
      <c r="N548">
        <v>0</v>
      </c>
      <c r="O548">
        <v>0</v>
      </c>
      <c r="P548" t="s">
        <v>31</v>
      </c>
      <c r="Q548">
        <v>75.87</v>
      </c>
      <c r="R548">
        <v>0</v>
      </c>
      <c r="S548" t="s">
        <v>2904</v>
      </c>
      <c r="T548">
        <v>75.87</v>
      </c>
      <c r="U548">
        <v>0</v>
      </c>
      <c r="V548" t="s">
        <v>2904</v>
      </c>
      <c r="W548" t="s">
        <v>33</v>
      </c>
      <c r="X548" t="s">
        <v>3357</v>
      </c>
      <c r="Y548" t="s">
        <v>96</v>
      </c>
      <c r="Z548" t="s">
        <v>3687</v>
      </c>
      <c r="AA548" t="s">
        <v>2973</v>
      </c>
      <c r="AC548" s="13" t="str">
        <f t="shared" si="98"/>
        <v>000167534</v>
      </c>
      <c r="AD548" t="str">
        <f t="shared" si="99"/>
        <v>05/11/2015</v>
      </c>
      <c r="AE548" t="str">
        <f t="shared" si="100"/>
        <v>04337168000148</v>
      </c>
      <c r="AF548" s="14">
        <f t="shared" si="101"/>
        <v>75.87</v>
      </c>
      <c r="AG548">
        <f t="shared" si="102"/>
        <v>0</v>
      </c>
      <c r="AH548">
        <f t="shared" si="103"/>
        <v>1</v>
      </c>
      <c r="AI548" s="16">
        <v>7450822</v>
      </c>
      <c r="AJ548" s="16" t="s">
        <v>7458</v>
      </c>
      <c r="AK548" s="16" t="s">
        <v>3271</v>
      </c>
      <c r="AL548" s="16" t="s">
        <v>3272</v>
      </c>
      <c r="AM548" s="16" t="s">
        <v>7143</v>
      </c>
      <c r="AN548">
        <v>260</v>
      </c>
      <c r="AO548">
        <f>VLOOKUP(TRIM(AL548),'Parcela Dedutivel'!$A$1:$B$65536,2,FALSE)</f>
        <v>0</v>
      </c>
      <c r="AP548" s="15">
        <f t="shared" si="104"/>
        <v>0</v>
      </c>
      <c r="AQ548" s="16">
        <f t="shared" si="105"/>
        <v>0</v>
      </c>
      <c r="AU548" t="s">
        <v>4405</v>
      </c>
      <c r="AV548" s="18">
        <v>42319</v>
      </c>
      <c r="AW548" t="s">
        <v>1693</v>
      </c>
      <c r="AX548" t="str">
        <f t="shared" si="106"/>
        <v>43854777000126</v>
      </c>
      <c r="AY548" s="17">
        <f t="shared" si="107"/>
        <v>2395.62</v>
      </c>
      <c r="AZ548" s="17">
        <f t="shared" si="108"/>
        <v>0</v>
      </c>
      <c r="BB548" t="str">
        <f t="shared" si="109"/>
        <v>11/11/2015;43854777000126;2395,62;0,00</v>
      </c>
    </row>
    <row r="549" spans="1:54" x14ac:dyDescent="0.25">
      <c r="A549" t="s">
        <v>26</v>
      </c>
      <c r="B549" t="s">
        <v>3688</v>
      </c>
      <c r="C549">
        <v>42313</v>
      </c>
      <c r="D549" t="s">
        <v>2903</v>
      </c>
      <c r="E549" t="s">
        <v>6979</v>
      </c>
      <c r="F549" t="s">
        <v>272</v>
      </c>
      <c r="G549">
        <v>309.95999999999998</v>
      </c>
      <c r="H549">
        <v>0</v>
      </c>
      <c r="I549">
        <v>0</v>
      </c>
      <c r="J549" t="s">
        <v>31</v>
      </c>
      <c r="K549">
        <v>0</v>
      </c>
      <c r="L549">
        <v>0</v>
      </c>
      <c r="M549" t="s">
        <v>31</v>
      </c>
      <c r="N549">
        <v>0</v>
      </c>
      <c r="O549">
        <v>0</v>
      </c>
      <c r="P549" t="s">
        <v>31</v>
      </c>
      <c r="Q549">
        <v>309.95999999999998</v>
      </c>
      <c r="R549">
        <v>0</v>
      </c>
      <c r="S549" t="s">
        <v>2904</v>
      </c>
      <c r="T549">
        <v>309.95999999999998</v>
      </c>
      <c r="U549">
        <v>0</v>
      </c>
      <c r="V549" t="s">
        <v>2904</v>
      </c>
      <c r="W549" t="s">
        <v>33</v>
      </c>
      <c r="X549" t="s">
        <v>3357</v>
      </c>
      <c r="Y549" t="s">
        <v>96</v>
      </c>
      <c r="Z549" t="s">
        <v>3689</v>
      </c>
      <c r="AA549" t="s">
        <v>3597</v>
      </c>
      <c r="AC549" s="13" t="str">
        <f t="shared" si="98"/>
        <v>000167535</v>
      </c>
      <c r="AD549" t="str">
        <f t="shared" si="99"/>
        <v>05/11/2015</v>
      </c>
      <c r="AE549" t="str">
        <f t="shared" si="100"/>
        <v>04337168000148</v>
      </c>
      <c r="AF549" s="14">
        <f t="shared" si="101"/>
        <v>309.95999999999998</v>
      </c>
      <c r="AG549">
        <f t="shared" si="102"/>
        <v>0</v>
      </c>
      <c r="AH549">
        <f t="shared" si="103"/>
        <v>1</v>
      </c>
      <c r="AI549" s="16">
        <v>6785253</v>
      </c>
      <c r="AJ549" s="16" t="s">
        <v>7474</v>
      </c>
      <c r="AK549" s="16" t="s">
        <v>3274</v>
      </c>
      <c r="AL549" s="16" t="s">
        <v>3276</v>
      </c>
      <c r="AM549" s="16" t="s">
        <v>7215</v>
      </c>
      <c r="AN549">
        <v>2</v>
      </c>
      <c r="AO549">
        <f>VLOOKUP(TRIM(AL549),'Parcela Dedutivel'!$A$1:$B$65536,2,FALSE)</f>
        <v>0</v>
      </c>
      <c r="AP549" s="15">
        <f t="shared" si="104"/>
        <v>0</v>
      </c>
      <c r="AQ549" s="16">
        <f t="shared" si="105"/>
        <v>0</v>
      </c>
      <c r="AU549" t="s">
        <v>4410</v>
      </c>
      <c r="AV549" s="18">
        <v>42319</v>
      </c>
      <c r="AW549" t="s">
        <v>3011</v>
      </c>
      <c r="AX549" t="str">
        <f t="shared" si="106"/>
        <v>05047273000296</v>
      </c>
      <c r="AY549" s="17">
        <f t="shared" si="107"/>
        <v>2025.85</v>
      </c>
      <c r="AZ549" s="17">
        <f t="shared" si="108"/>
        <v>0</v>
      </c>
      <c r="BB549" t="str">
        <f t="shared" si="109"/>
        <v>11/11/2015;05047273000296;2025,85;0,00</v>
      </c>
    </row>
    <row r="550" spans="1:54" x14ac:dyDescent="0.25">
      <c r="A550" t="s">
        <v>26</v>
      </c>
      <c r="B550" t="s">
        <v>3690</v>
      </c>
      <c r="C550">
        <v>42313</v>
      </c>
      <c r="D550" t="s">
        <v>2903</v>
      </c>
      <c r="E550" t="s">
        <v>6979</v>
      </c>
      <c r="F550" t="s">
        <v>272</v>
      </c>
      <c r="G550">
        <v>61.13</v>
      </c>
      <c r="H550">
        <v>0</v>
      </c>
      <c r="I550">
        <v>0</v>
      </c>
      <c r="J550" t="s">
        <v>31</v>
      </c>
      <c r="K550">
        <v>0</v>
      </c>
      <c r="L550">
        <v>0</v>
      </c>
      <c r="M550" t="s">
        <v>31</v>
      </c>
      <c r="N550">
        <v>0</v>
      </c>
      <c r="O550">
        <v>0</v>
      </c>
      <c r="P550" t="s">
        <v>31</v>
      </c>
      <c r="Q550">
        <v>61.13</v>
      </c>
      <c r="R550">
        <v>0</v>
      </c>
      <c r="S550" t="s">
        <v>2904</v>
      </c>
      <c r="T550">
        <v>61.13</v>
      </c>
      <c r="U550">
        <v>0</v>
      </c>
      <c r="V550" t="s">
        <v>2904</v>
      </c>
      <c r="W550" t="s">
        <v>33</v>
      </c>
      <c r="X550" t="s">
        <v>3357</v>
      </c>
      <c r="Y550" t="s">
        <v>96</v>
      </c>
      <c r="Z550" t="s">
        <v>3691</v>
      </c>
      <c r="AA550" t="s">
        <v>3692</v>
      </c>
      <c r="AC550" s="13" t="str">
        <f t="shared" si="98"/>
        <v>000167536</v>
      </c>
      <c r="AD550" t="str">
        <f t="shared" si="99"/>
        <v>05/11/2015</v>
      </c>
      <c r="AE550" t="str">
        <f t="shared" si="100"/>
        <v>04337168000148</v>
      </c>
      <c r="AF550" s="14">
        <f t="shared" si="101"/>
        <v>61.13</v>
      </c>
      <c r="AG550">
        <f t="shared" si="102"/>
        <v>0</v>
      </c>
      <c r="AH550">
        <f t="shared" si="103"/>
        <v>1</v>
      </c>
      <c r="AI550" s="16">
        <v>6782698</v>
      </c>
      <c r="AJ550" s="16" t="s">
        <v>7475</v>
      </c>
      <c r="AK550" s="16" t="s">
        <v>3278</v>
      </c>
      <c r="AL550" s="16" t="s">
        <v>104</v>
      </c>
      <c r="AM550" s="16" t="s">
        <v>7193</v>
      </c>
      <c r="AN550">
        <v>3</v>
      </c>
      <c r="AO550" t="e">
        <f>VLOOKUP(TRIM(AL550),'Parcela Dedutivel'!$A$1:$B$65536,2,FALSE)</f>
        <v>#N/A</v>
      </c>
      <c r="AP550" s="15">
        <f t="shared" si="104"/>
        <v>0</v>
      </c>
      <c r="AQ550" s="16">
        <f t="shared" si="105"/>
        <v>0</v>
      </c>
      <c r="AU550" t="s">
        <v>4413</v>
      </c>
      <c r="AV550" s="18">
        <v>42319</v>
      </c>
      <c r="AW550" t="s">
        <v>3006</v>
      </c>
      <c r="AX550" t="str">
        <f t="shared" si="106"/>
        <v>76487032000125</v>
      </c>
      <c r="AY550" s="17">
        <f t="shared" si="107"/>
        <v>6446.0199999999995</v>
      </c>
      <c r="AZ550" s="17">
        <f t="shared" si="108"/>
        <v>0</v>
      </c>
      <c r="BB550" t="str">
        <f t="shared" si="109"/>
        <v>11/11/2015;76487032000125;6446,02;0,00</v>
      </c>
    </row>
    <row r="551" spans="1:54" x14ac:dyDescent="0.25">
      <c r="A551" t="s">
        <v>26</v>
      </c>
      <c r="B551" t="s">
        <v>3693</v>
      </c>
      <c r="C551">
        <v>42313</v>
      </c>
      <c r="D551" t="s">
        <v>3293</v>
      </c>
      <c r="E551" t="s">
        <v>6979</v>
      </c>
      <c r="F551" t="s">
        <v>272</v>
      </c>
      <c r="G551">
        <v>219.1</v>
      </c>
      <c r="H551">
        <v>0</v>
      </c>
      <c r="I551">
        <v>0</v>
      </c>
      <c r="J551" t="s">
        <v>31</v>
      </c>
      <c r="K551">
        <v>0</v>
      </c>
      <c r="L551">
        <v>0</v>
      </c>
      <c r="M551" t="s">
        <v>31</v>
      </c>
      <c r="N551">
        <v>0</v>
      </c>
      <c r="O551">
        <v>0</v>
      </c>
      <c r="P551" t="s">
        <v>31</v>
      </c>
      <c r="Q551">
        <v>219.1</v>
      </c>
      <c r="R551">
        <v>0</v>
      </c>
      <c r="S551" t="s">
        <v>2904</v>
      </c>
      <c r="T551">
        <v>219.1</v>
      </c>
      <c r="U551">
        <v>0</v>
      </c>
      <c r="V551" t="s">
        <v>2904</v>
      </c>
      <c r="W551" t="s">
        <v>33</v>
      </c>
      <c r="X551" t="s">
        <v>3357</v>
      </c>
      <c r="Y551" t="s">
        <v>91</v>
      </c>
      <c r="Z551" t="s">
        <v>3694</v>
      </c>
      <c r="AA551" t="s">
        <v>3695</v>
      </c>
      <c r="AC551" s="13" t="str">
        <f t="shared" si="98"/>
        <v>000167537</v>
      </c>
      <c r="AD551" t="str">
        <f t="shared" si="99"/>
        <v>05/11/2015</v>
      </c>
      <c r="AE551" t="str">
        <f t="shared" si="100"/>
        <v>04337168000148</v>
      </c>
      <c r="AF551" s="14">
        <f t="shared" si="101"/>
        <v>219.1</v>
      </c>
      <c r="AG551">
        <f t="shared" si="102"/>
        <v>0</v>
      </c>
      <c r="AH551">
        <f t="shared" si="103"/>
        <v>1</v>
      </c>
      <c r="AI551" s="16">
        <v>6782698</v>
      </c>
      <c r="AJ551" s="16" t="s">
        <v>7475</v>
      </c>
      <c r="AK551" s="16" t="s">
        <v>3278</v>
      </c>
      <c r="AL551" s="16" t="s">
        <v>3280</v>
      </c>
      <c r="AM551" s="16" t="s">
        <v>7193</v>
      </c>
      <c r="AN551">
        <v>5</v>
      </c>
      <c r="AO551" t="e">
        <f>VLOOKUP(TRIM(AL551),'Parcela Dedutivel'!$A$1:$B$65536,2,FALSE)</f>
        <v>#N/A</v>
      </c>
      <c r="AP551" s="15">
        <f t="shared" si="104"/>
        <v>0</v>
      </c>
      <c r="AQ551" s="16">
        <f t="shared" si="105"/>
        <v>0</v>
      </c>
      <c r="AU551" t="s">
        <v>4414</v>
      </c>
      <c r="AV551" s="18">
        <v>42319</v>
      </c>
      <c r="AW551" t="s">
        <v>244</v>
      </c>
      <c r="AX551" t="str">
        <f t="shared" si="106"/>
        <v>46044053002906</v>
      </c>
      <c r="AY551" s="17">
        <f t="shared" si="107"/>
        <v>795.98</v>
      </c>
      <c r="AZ551" s="17">
        <f t="shared" si="108"/>
        <v>0</v>
      </c>
      <c r="BB551" t="str">
        <f t="shared" si="109"/>
        <v>11/11/2015;46044053002906;795,98;0,00</v>
      </c>
    </row>
    <row r="552" spans="1:54" x14ac:dyDescent="0.25">
      <c r="A552" t="s">
        <v>26</v>
      </c>
      <c r="B552" t="s">
        <v>3696</v>
      </c>
      <c r="C552">
        <v>42313</v>
      </c>
      <c r="D552" t="s">
        <v>2903</v>
      </c>
      <c r="E552" t="s">
        <v>6979</v>
      </c>
      <c r="F552" t="s">
        <v>272</v>
      </c>
      <c r="G552">
        <v>86.12</v>
      </c>
      <c r="H552">
        <v>0</v>
      </c>
      <c r="I552">
        <v>0</v>
      </c>
      <c r="J552" t="s">
        <v>31</v>
      </c>
      <c r="K552">
        <v>0</v>
      </c>
      <c r="L552">
        <v>0</v>
      </c>
      <c r="M552" t="s">
        <v>31</v>
      </c>
      <c r="N552">
        <v>0</v>
      </c>
      <c r="O552">
        <v>0</v>
      </c>
      <c r="P552" t="s">
        <v>31</v>
      </c>
      <c r="Q552">
        <v>86.12</v>
      </c>
      <c r="R552">
        <v>0</v>
      </c>
      <c r="S552" t="s">
        <v>2904</v>
      </c>
      <c r="T552">
        <v>86.12</v>
      </c>
      <c r="U552">
        <v>0</v>
      </c>
      <c r="V552" t="s">
        <v>2904</v>
      </c>
      <c r="W552" t="s">
        <v>33</v>
      </c>
      <c r="X552" t="s">
        <v>3357</v>
      </c>
      <c r="Y552" t="s">
        <v>96</v>
      </c>
      <c r="Z552" t="s">
        <v>3697</v>
      </c>
      <c r="AA552" t="s">
        <v>3597</v>
      </c>
      <c r="AC552" s="13" t="str">
        <f t="shared" si="98"/>
        <v>000167538</v>
      </c>
      <c r="AD552" t="str">
        <f t="shared" si="99"/>
        <v>05/11/2015</v>
      </c>
      <c r="AE552" t="str">
        <f t="shared" si="100"/>
        <v>04337168000148</v>
      </c>
      <c r="AF552" s="14">
        <f t="shared" si="101"/>
        <v>86.12</v>
      </c>
      <c r="AG552">
        <f t="shared" si="102"/>
        <v>0</v>
      </c>
      <c r="AH552">
        <f t="shared" si="103"/>
        <v>1</v>
      </c>
      <c r="AI552" s="16">
        <v>6782698</v>
      </c>
      <c r="AJ552" s="16" t="s">
        <v>7475</v>
      </c>
      <c r="AK552" s="16" t="s">
        <v>3278</v>
      </c>
      <c r="AL552" s="16" t="s">
        <v>1777</v>
      </c>
      <c r="AM552" s="16" t="s">
        <v>7193</v>
      </c>
      <c r="AN552">
        <v>5</v>
      </c>
      <c r="AO552" t="e">
        <f>VLOOKUP(TRIM(AL552),'Parcela Dedutivel'!$A$1:$B$65536,2,FALSE)</f>
        <v>#N/A</v>
      </c>
      <c r="AP552" s="15">
        <f t="shared" si="104"/>
        <v>0</v>
      </c>
      <c r="AQ552" s="16">
        <f t="shared" si="105"/>
        <v>0</v>
      </c>
      <c r="AU552" t="s">
        <v>4417</v>
      </c>
      <c r="AV552" s="18">
        <v>42319</v>
      </c>
      <c r="AW552" t="s">
        <v>3098</v>
      </c>
      <c r="AX552" t="str">
        <f t="shared" si="106"/>
        <v>76487032000206</v>
      </c>
      <c r="AY552" s="17">
        <f t="shared" si="107"/>
        <v>11057.800000000001</v>
      </c>
      <c r="AZ552" s="17">
        <f t="shared" si="108"/>
        <v>0</v>
      </c>
      <c r="BB552" t="str">
        <f t="shared" si="109"/>
        <v>11/11/2015;76487032000206;11057,80;0,00</v>
      </c>
    </row>
    <row r="553" spans="1:54" x14ac:dyDescent="0.25">
      <c r="A553" t="s">
        <v>26</v>
      </c>
      <c r="B553" t="s">
        <v>3698</v>
      </c>
      <c r="C553">
        <v>42313</v>
      </c>
      <c r="D553" t="s">
        <v>2903</v>
      </c>
      <c r="E553" t="s">
        <v>6979</v>
      </c>
      <c r="F553" t="s">
        <v>272</v>
      </c>
      <c r="G553">
        <v>62.64</v>
      </c>
      <c r="H553">
        <v>0</v>
      </c>
      <c r="I553">
        <v>0</v>
      </c>
      <c r="J553" t="s">
        <v>31</v>
      </c>
      <c r="K553">
        <v>0</v>
      </c>
      <c r="L553">
        <v>0</v>
      </c>
      <c r="M553" t="s">
        <v>31</v>
      </c>
      <c r="N553">
        <v>0</v>
      </c>
      <c r="O553">
        <v>0</v>
      </c>
      <c r="P553" t="s">
        <v>31</v>
      </c>
      <c r="Q553">
        <v>62.64</v>
      </c>
      <c r="R553">
        <v>0</v>
      </c>
      <c r="S553" t="s">
        <v>2904</v>
      </c>
      <c r="T553">
        <v>62.64</v>
      </c>
      <c r="U553">
        <v>0</v>
      </c>
      <c r="V553" t="s">
        <v>2904</v>
      </c>
      <c r="W553" t="s">
        <v>33</v>
      </c>
      <c r="X553" t="s">
        <v>3357</v>
      </c>
      <c r="Y553" t="s">
        <v>96</v>
      </c>
      <c r="Z553" t="s">
        <v>3699</v>
      </c>
      <c r="AA553" t="s">
        <v>2973</v>
      </c>
      <c r="AC553" s="13" t="str">
        <f t="shared" si="98"/>
        <v>000167539</v>
      </c>
      <c r="AD553" t="str">
        <f t="shared" si="99"/>
        <v>05/11/2015</v>
      </c>
      <c r="AE553" t="str">
        <f t="shared" si="100"/>
        <v>04337168000148</v>
      </c>
      <c r="AF553" s="14">
        <f t="shared" si="101"/>
        <v>62.64</v>
      </c>
      <c r="AG553">
        <f t="shared" si="102"/>
        <v>0</v>
      </c>
      <c r="AH553">
        <f t="shared" si="103"/>
        <v>1</v>
      </c>
      <c r="AI553" s="16">
        <v>7009230</v>
      </c>
      <c r="AJ553" s="16" t="s">
        <v>7463</v>
      </c>
      <c r="AK553" s="16" t="s">
        <v>3282</v>
      </c>
      <c r="AL553" s="16" t="s">
        <v>3283</v>
      </c>
      <c r="AM553" s="16" t="s">
        <v>7215</v>
      </c>
      <c r="AN553">
        <v>1</v>
      </c>
      <c r="AO553">
        <f>VLOOKUP(TRIM(AL553),'Parcela Dedutivel'!$A$1:$B$65536,2,FALSE)</f>
        <v>10.34</v>
      </c>
      <c r="AP553" s="15">
        <f t="shared" si="104"/>
        <v>10.34</v>
      </c>
      <c r="AQ553" s="16">
        <f t="shared" si="105"/>
        <v>10.34</v>
      </c>
      <c r="AU553" t="s">
        <v>4418</v>
      </c>
      <c r="AV553" s="18">
        <v>42319</v>
      </c>
      <c r="AW553" t="s">
        <v>4419</v>
      </c>
      <c r="AX553" t="str">
        <f t="shared" si="106"/>
        <v>59105999003959</v>
      </c>
      <c r="AY553" s="17">
        <f t="shared" si="107"/>
        <v>874.37</v>
      </c>
      <c r="AZ553" s="17">
        <f t="shared" si="108"/>
        <v>0</v>
      </c>
      <c r="BB553" t="str">
        <f t="shared" si="109"/>
        <v>11/11/2015;59105999003959;874,37;0,00</v>
      </c>
    </row>
    <row r="554" spans="1:54" x14ac:dyDescent="0.25">
      <c r="A554" t="s">
        <v>26</v>
      </c>
      <c r="B554" t="s">
        <v>3700</v>
      </c>
      <c r="C554">
        <v>42313</v>
      </c>
      <c r="D554" t="s">
        <v>2903</v>
      </c>
      <c r="E554" t="s">
        <v>6979</v>
      </c>
      <c r="F554" t="s">
        <v>272</v>
      </c>
      <c r="G554">
        <v>111.2</v>
      </c>
      <c r="H554">
        <v>0</v>
      </c>
      <c r="I554">
        <v>0</v>
      </c>
      <c r="J554" t="s">
        <v>31</v>
      </c>
      <c r="K554">
        <v>0</v>
      </c>
      <c r="L554">
        <v>0</v>
      </c>
      <c r="M554" t="s">
        <v>31</v>
      </c>
      <c r="N554">
        <v>0</v>
      </c>
      <c r="O554">
        <v>0</v>
      </c>
      <c r="P554" t="s">
        <v>31</v>
      </c>
      <c r="Q554">
        <v>111.2</v>
      </c>
      <c r="R554">
        <v>0</v>
      </c>
      <c r="S554" t="s">
        <v>2904</v>
      </c>
      <c r="T554">
        <v>111.2</v>
      </c>
      <c r="U554">
        <v>0</v>
      </c>
      <c r="V554" t="s">
        <v>2904</v>
      </c>
      <c r="W554" t="s">
        <v>33</v>
      </c>
      <c r="X554" t="s">
        <v>3357</v>
      </c>
      <c r="Y554" t="s">
        <v>96</v>
      </c>
      <c r="Z554" t="s">
        <v>3701</v>
      </c>
      <c r="AA554" t="s">
        <v>3576</v>
      </c>
      <c r="AC554" s="13" t="str">
        <f t="shared" si="98"/>
        <v>000167540</v>
      </c>
      <c r="AD554" t="str">
        <f t="shared" si="99"/>
        <v>05/11/2015</v>
      </c>
      <c r="AE554" t="str">
        <f t="shared" si="100"/>
        <v>04337168000148</v>
      </c>
      <c r="AF554" s="14">
        <f t="shared" si="101"/>
        <v>111.2</v>
      </c>
      <c r="AG554">
        <f t="shared" si="102"/>
        <v>0</v>
      </c>
      <c r="AH554">
        <f t="shared" si="103"/>
        <v>1</v>
      </c>
      <c r="AI554" s="16">
        <v>7009230</v>
      </c>
      <c r="AJ554" s="16" t="s">
        <v>7463</v>
      </c>
      <c r="AK554" s="16" t="s">
        <v>3282</v>
      </c>
      <c r="AL554" s="16" t="s">
        <v>3290</v>
      </c>
      <c r="AM554" s="16" t="s">
        <v>7193</v>
      </c>
      <c r="AN554">
        <v>1</v>
      </c>
      <c r="AO554" t="e">
        <f>VLOOKUP(TRIM(AL554),'Parcela Dedutivel'!$A$1:$B$65536,2,FALSE)</f>
        <v>#N/A</v>
      </c>
      <c r="AP554" s="15">
        <f t="shared" si="104"/>
        <v>0</v>
      </c>
      <c r="AQ554" s="16">
        <f t="shared" si="105"/>
        <v>0</v>
      </c>
      <c r="AU554" t="s">
        <v>4424</v>
      </c>
      <c r="AV554" s="18">
        <v>42319</v>
      </c>
      <c r="AW554" t="s">
        <v>3022</v>
      </c>
      <c r="AX554" t="str">
        <f t="shared" si="106"/>
        <v>59105999000348</v>
      </c>
      <c r="AY554" s="17">
        <f t="shared" si="107"/>
        <v>6466.35</v>
      </c>
      <c r="AZ554" s="17">
        <f t="shared" si="108"/>
        <v>0</v>
      </c>
      <c r="BB554" t="str">
        <f t="shared" si="109"/>
        <v>11/11/2015;59105999000348;6466,35;0,00</v>
      </c>
    </row>
    <row r="555" spans="1:54" x14ac:dyDescent="0.25">
      <c r="A555" t="s">
        <v>26</v>
      </c>
      <c r="B555" t="s">
        <v>3702</v>
      </c>
      <c r="C555">
        <v>42313</v>
      </c>
      <c r="D555" t="s">
        <v>2903</v>
      </c>
      <c r="E555" t="s">
        <v>6979</v>
      </c>
      <c r="F555" t="s">
        <v>272</v>
      </c>
      <c r="G555">
        <v>92.9</v>
      </c>
      <c r="H555">
        <v>0</v>
      </c>
      <c r="I555">
        <v>0</v>
      </c>
      <c r="J555" t="s">
        <v>31</v>
      </c>
      <c r="K555">
        <v>0</v>
      </c>
      <c r="L555">
        <v>0</v>
      </c>
      <c r="M555" t="s">
        <v>31</v>
      </c>
      <c r="N555">
        <v>0</v>
      </c>
      <c r="O555">
        <v>0</v>
      </c>
      <c r="P555" t="s">
        <v>31</v>
      </c>
      <c r="Q555">
        <v>92.9</v>
      </c>
      <c r="R555">
        <v>0</v>
      </c>
      <c r="S555" t="s">
        <v>2904</v>
      </c>
      <c r="T555">
        <v>92.9</v>
      </c>
      <c r="U555">
        <v>0</v>
      </c>
      <c r="V555" t="s">
        <v>2904</v>
      </c>
      <c r="W555" t="s">
        <v>33</v>
      </c>
      <c r="X555" t="s">
        <v>3357</v>
      </c>
      <c r="Y555" t="s">
        <v>96</v>
      </c>
      <c r="Z555" t="s">
        <v>3703</v>
      </c>
      <c r="AA555" t="s">
        <v>3597</v>
      </c>
      <c r="AC555" s="13" t="str">
        <f t="shared" si="98"/>
        <v>000167541</v>
      </c>
      <c r="AD555" t="str">
        <f t="shared" si="99"/>
        <v>05/11/2015</v>
      </c>
      <c r="AE555" t="str">
        <f t="shared" si="100"/>
        <v>04337168000148</v>
      </c>
      <c r="AF555" s="14">
        <f t="shared" si="101"/>
        <v>92.9</v>
      </c>
      <c r="AG555">
        <f t="shared" si="102"/>
        <v>0</v>
      </c>
      <c r="AH555">
        <f t="shared" si="103"/>
        <v>1</v>
      </c>
      <c r="AI555" s="16">
        <v>7009230</v>
      </c>
      <c r="AJ555" s="16" t="s">
        <v>7463</v>
      </c>
      <c r="AK555" s="16" t="s">
        <v>3282</v>
      </c>
      <c r="AL555" s="16" t="s">
        <v>3285</v>
      </c>
      <c r="AM555" s="16" t="s">
        <v>7193</v>
      </c>
      <c r="AN555">
        <v>4</v>
      </c>
      <c r="AO555" t="e">
        <f>VLOOKUP(TRIM(AL555),'Parcela Dedutivel'!$A$1:$B$65536,2,FALSE)</f>
        <v>#N/A</v>
      </c>
      <c r="AP555" s="15">
        <f t="shared" si="104"/>
        <v>0</v>
      </c>
      <c r="AQ555" s="16">
        <f t="shared" si="105"/>
        <v>0</v>
      </c>
      <c r="AU555" t="s">
        <v>4425</v>
      </c>
      <c r="AV555" s="18">
        <v>42319</v>
      </c>
      <c r="AW555" t="s">
        <v>1693</v>
      </c>
      <c r="AX555" t="str">
        <f t="shared" si="106"/>
        <v>43854777000126</v>
      </c>
      <c r="AY555" s="17">
        <f t="shared" si="107"/>
        <v>2592.41</v>
      </c>
      <c r="AZ555" s="17">
        <f t="shared" si="108"/>
        <v>0</v>
      </c>
      <c r="BB555" t="str">
        <f t="shared" si="109"/>
        <v>11/11/2015;43854777000126;2592,41;0,00</v>
      </c>
    </row>
    <row r="556" spans="1:54" x14ac:dyDescent="0.25">
      <c r="A556" t="s">
        <v>26</v>
      </c>
      <c r="B556" t="s">
        <v>3704</v>
      </c>
      <c r="C556">
        <v>42313</v>
      </c>
      <c r="D556" t="s">
        <v>2903</v>
      </c>
      <c r="E556" t="s">
        <v>6979</v>
      </c>
      <c r="F556" t="s">
        <v>272</v>
      </c>
      <c r="G556">
        <v>47.4</v>
      </c>
      <c r="H556">
        <v>0</v>
      </c>
      <c r="I556">
        <v>0</v>
      </c>
      <c r="J556" t="s">
        <v>31</v>
      </c>
      <c r="K556">
        <v>0</v>
      </c>
      <c r="L556">
        <v>0</v>
      </c>
      <c r="M556" t="s">
        <v>31</v>
      </c>
      <c r="N556">
        <v>0</v>
      </c>
      <c r="O556">
        <v>0</v>
      </c>
      <c r="P556" t="s">
        <v>31</v>
      </c>
      <c r="Q556">
        <v>47.4</v>
      </c>
      <c r="R556">
        <v>0</v>
      </c>
      <c r="S556" t="s">
        <v>2904</v>
      </c>
      <c r="T556">
        <v>47.4</v>
      </c>
      <c r="U556">
        <v>0</v>
      </c>
      <c r="V556" t="s">
        <v>2904</v>
      </c>
      <c r="W556" t="s">
        <v>33</v>
      </c>
      <c r="X556" t="s">
        <v>3357</v>
      </c>
      <c r="Y556" t="s">
        <v>96</v>
      </c>
      <c r="Z556" t="s">
        <v>3705</v>
      </c>
      <c r="AA556" t="s">
        <v>3692</v>
      </c>
      <c r="AC556" s="13" t="str">
        <f t="shared" si="98"/>
        <v>000167542</v>
      </c>
      <c r="AD556" t="str">
        <f t="shared" si="99"/>
        <v>05/11/2015</v>
      </c>
      <c r="AE556" t="str">
        <f t="shared" si="100"/>
        <v>04337168000148</v>
      </c>
      <c r="AF556" s="14">
        <f t="shared" si="101"/>
        <v>47.4</v>
      </c>
      <c r="AG556">
        <f t="shared" si="102"/>
        <v>0</v>
      </c>
      <c r="AH556">
        <f t="shared" si="103"/>
        <v>1</v>
      </c>
      <c r="AI556" s="16">
        <v>7009230</v>
      </c>
      <c r="AJ556" s="16" t="s">
        <v>7463</v>
      </c>
      <c r="AK556" s="16" t="s">
        <v>3282</v>
      </c>
      <c r="AL556" s="16" t="s">
        <v>3287</v>
      </c>
      <c r="AM556" s="16" t="s">
        <v>7193</v>
      </c>
      <c r="AN556">
        <v>4</v>
      </c>
      <c r="AO556" t="e">
        <f>VLOOKUP(TRIM(AL556),'Parcela Dedutivel'!$A$1:$B$65536,2,FALSE)</f>
        <v>#N/A</v>
      </c>
      <c r="AP556" s="15">
        <f t="shared" si="104"/>
        <v>0</v>
      </c>
      <c r="AQ556" s="16">
        <f t="shared" si="105"/>
        <v>0</v>
      </c>
      <c r="AU556" t="s">
        <v>4426</v>
      </c>
      <c r="AV556" s="18">
        <v>42319</v>
      </c>
      <c r="AW556" t="s">
        <v>3022</v>
      </c>
      <c r="AX556" t="str">
        <f t="shared" si="106"/>
        <v>59105999000348</v>
      </c>
      <c r="AY556" s="17">
        <f t="shared" si="107"/>
        <v>538.9</v>
      </c>
      <c r="AZ556" s="17">
        <f t="shared" si="108"/>
        <v>0</v>
      </c>
      <c r="BB556" t="str">
        <f t="shared" si="109"/>
        <v>11/11/2015;59105999000348;538,90;0,00</v>
      </c>
    </row>
    <row r="557" spans="1:54" x14ac:dyDescent="0.25">
      <c r="A557" t="s">
        <v>26</v>
      </c>
      <c r="B557" t="s">
        <v>3706</v>
      </c>
      <c r="C557">
        <v>42313</v>
      </c>
      <c r="D557" t="s">
        <v>2903</v>
      </c>
      <c r="E557" t="s">
        <v>6979</v>
      </c>
      <c r="F557" t="s">
        <v>272</v>
      </c>
      <c r="G557">
        <v>75.34</v>
      </c>
      <c r="H557">
        <v>0</v>
      </c>
      <c r="I557">
        <v>0</v>
      </c>
      <c r="J557" t="s">
        <v>31</v>
      </c>
      <c r="K557">
        <v>0</v>
      </c>
      <c r="L557">
        <v>0</v>
      </c>
      <c r="M557" t="s">
        <v>31</v>
      </c>
      <c r="N557">
        <v>0</v>
      </c>
      <c r="O557">
        <v>0</v>
      </c>
      <c r="P557" t="s">
        <v>31</v>
      </c>
      <c r="Q557">
        <v>75.34</v>
      </c>
      <c r="R557">
        <v>0</v>
      </c>
      <c r="S557" t="s">
        <v>2904</v>
      </c>
      <c r="T557">
        <v>75.34</v>
      </c>
      <c r="U557">
        <v>0</v>
      </c>
      <c r="V557" t="s">
        <v>2904</v>
      </c>
      <c r="W557" t="s">
        <v>33</v>
      </c>
      <c r="X557" t="s">
        <v>3357</v>
      </c>
      <c r="Y557" t="s">
        <v>96</v>
      </c>
      <c r="Z557" t="s">
        <v>3707</v>
      </c>
      <c r="AA557" t="s">
        <v>3708</v>
      </c>
      <c r="AC557" s="13" t="str">
        <f t="shared" si="98"/>
        <v>000167543</v>
      </c>
      <c r="AD557" t="str">
        <f t="shared" si="99"/>
        <v>05/11/2015</v>
      </c>
      <c r="AE557" t="str">
        <f t="shared" si="100"/>
        <v>04337168000148</v>
      </c>
      <c r="AF557" s="14">
        <f t="shared" si="101"/>
        <v>75.34</v>
      </c>
      <c r="AG557">
        <f t="shared" si="102"/>
        <v>0</v>
      </c>
      <c r="AH557">
        <f t="shared" si="103"/>
        <v>1</v>
      </c>
      <c r="AI557" s="16">
        <v>6802688</v>
      </c>
      <c r="AJ557" s="16" t="s">
        <v>7476</v>
      </c>
      <c r="AK557" s="16" t="s">
        <v>3292</v>
      </c>
      <c r="AL557" s="16" t="s">
        <v>1787</v>
      </c>
      <c r="AM557" s="16" t="s">
        <v>7193</v>
      </c>
      <c r="AN557">
        <v>9</v>
      </c>
      <c r="AO557" t="e">
        <f>VLOOKUP(TRIM(AL557),'Parcela Dedutivel'!$A$1:$B$65536,2,FALSE)</f>
        <v>#N/A</v>
      </c>
      <c r="AP557" s="15">
        <f t="shared" si="104"/>
        <v>0</v>
      </c>
      <c r="AQ557" s="16">
        <f t="shared" si="105"/>
        <v>0</v>
      </c>
      <c r="AU557" t="s">
        <v>4427</v>
      </c>
      <c r="AV557" s="18">
        <v>42319</v>
      </c>
      <c r="AW557" t="s">
        <v>4428</v>
      </c>
      <c r="AX557" t="str">
        <f t="shared" si="106"/>
        <v>14045297000116</v>
      </c>
      <c r="AY557" s="17">
        <f t="shared" si="107"/>
        <v>542.71</v>
      </c>
      <c r="AZ557" s="17">
        <f t="shared" si="108"/>
        <v>0</v>
      </c>
      <c r="BB557" t="str">
        <f t="shared" si="109"/>
        <v>11/11/2015;14045297000116;542,71;0,00</v>
      </c>
    </row>
    <row r="558" spans="1:54" x14ac:dyDescent="0.25">
      <c r="A558" t="s">
        <v>26</v>
      </c>
      <c r="B558" t="s">
        <v>3709</v>
      </c>
      <c r="C558">
        <v>42313</v>
      </c>
      <c r="D558" t="s">
        <v>2903</v>
      </c>
      <c r="E558" t="s">
        <v>6979</v>
      </c>
      <c r="F558" t="s">
        <v>272</v>
      </c>
      <c r="G558">
        <v>550.6</v>
      </c>
      <c r="H558">
        <v>0</v>
      </c>
      <c r="I558">
        <v>0</v>
      </c>
      <c r="J558" t="s">
        <v>31</v>
      </c>
      <c r="K558">
        <v>0</v>
      </c>
      <c r="L558">
        <v>0</v>
      </c>
      <c r="M558" t="s">
        <v>31</v>
      </c>
      <c r="N558">
        <v>0</v>
      </c>
      <c r="O558">
        <v>0</v>
      </c>
      <c r="P558" t="s">
        <v>31</v>
      </c>
      <c r="Q558">
        <v>550.6</v>
      </c>
      <c r="R558">
        <v>0</v>
      </c>
      <c r="S558" t="s">
        <v>2904</v>
      </c>
      <c r="T558">
        <v>550.6</v>
      </c>
      <c r="U558">
        <v>0</v>
      </c>
      <c r="V558" t="s">
        <v>2904</v>
      </c>
      <c r="W558" t="s">
        <v>33</v>
      </c>
      <c r="X558" t="s">
        <v>3357</v>
      </c>
      <c r="Y558" t="s">
        <v>91</v>
      </c>
      <c r="Z558" t="s">
        <v>3710</v>
      </c>
      <c r="AA558" t="s">
        <v>3711</v>
      </c>
      <c r="AC558" s="13" t="str">
        <f t="shared" si="98"/>
        <v>000167544</v>
      </c>
      <c r="AD558" t="str">
        <f t="shared" si="99"/>
        <v>05/11/2015</v>
      </c>
      <c r="AE558" t="str">
        <f t="shared" si="100"/>
        <v>04337168000148</v>
      </c>
      <c r="AF558" s="14">
        <f t="shared" si="101"/>
        <v>550.6</v>
      </c>
      <c r="AG558">
        <f t="shared" si="102"/>
        <v>0</v>
      </c>
      <c r="AH558">
        <f t="shared" si="103"/>
        <v>1</v>
      </c>
      <c r="AI558" s="16">
        <v>6783011</v>
      </c>
      <c r="AJ558" s="16" t="s">
        <v>7477</v>
      </c>
      <c r="AK558" s="16" t="s">
        <v>3295</v>
      </c>
      <c r="AL558" s="16" t="s">
        <v>274</v>
      </c>
      <c r="AM558" s="16" t="s">
        <v>7143</v>
      </c>
      <c r="AN558">
        <v>7</v>
      </c>
      <c r="AO558" t="e">
        <f>VLOOKUP(TRIM(AL558),'Parcela Dedutivel'!$A$1:$B$65536,2,FALSE)</f>
        <v>#N/A</v>
      </c>
      <c r="AP558" s="15">
        <f t="shared" si="104"/>
        <v>0</v>
      </c>
      <c r="AQ558" s="16">
        <f t="shared" si="105"/>
        <v>0</v>
      </c>
      <c r="AU558" t="s">
        <v>4429</v>
      </c>
      <c r="AV558" s="18">
        <v>42319</v>
      </c>
      <c r="AW558" t="s">
        <v>4430</v>
      </c>
      <c r="AX558" t="str">
        <f t="shared" si="106"/>
        <v>00762455000144</v>
      </c>
      <c r="AY558" s="17">
        <f t="shared" si="107"/>
        <v>618</v>
      </c>
      <c r="AZ558" s="17">
        <f t="shared" si="108"/>
        <v>0</v>
      </c>
      <c r="BB558" t="str">
        <f t="shared" si="109"/>
        <v>11/11/2015;00762455000144;618,00;0,00</v>
      </c>
    </row>
    <row r="559" spans="1:54" x14ac:dyDescent="0.25">
      <c r="A559" t="s">
        <v>26</v>
      </c>
      <c r="B559" t="s">
        <v>3712</v>
      </c>
      <c r="C559">
        <v>42313</v>
      </c>
      <c r="D559" t="s">
        <v>2903</v>
      </c>
      <c r="E559" t="s">
        <v>6979</v>
      </c>
      <c r="F559" t="s">
        <v>272</v>
      </c>
      <c r="G559">
        <v>61.13</v>
      </c>
      <c r="H559">
        <v>0</v>
      </c>
      <c r="I559">
        <v>0</v>
      </c>
      <c r="J559" t="s">
        <v>31</v>
      </c>
      <c r="K559">
        <v>0</v>
      </c>
      <c r="L559">
        <v>0</v>
      </c>
      <c r="M559" t="s">
        <v>31</v>
      </c>
      <c r="N559">
        <v>0</v>
      </c>
      <c r="O559">
        <v>0</v>
      </c>
      <c r="P559" t="s">
        <v>31</v>
      </c>
      <c r="Q559">
        <v>61.13</v>
      </c>
      <c r="R559">
        <v>0</v>
      </c>
      <c r="S559" t="s">
        <v>2904</v>
      </c>
      <c r="T559">
        <v>61.13</v>
      </c>
      <c r="U559">
        <v>0</v>
      </c>
      <c r="V559" t="s">
        <v>2904</v>
      </c>
      <c r="W559" t="s">
        <v>33</v>
      </c>
      <c r="X559" t="s">
        <v>3357</v>
      </c>
      <c r="Y559" t="s">
        <v>96</v>
      </c>
      <c r="Z559" t="s">
        <v>3691</v>
      </c>
      <c r="AA559" t="s">
        <v>3692</v>
      </c>
      <c r="AC559" s="13" t="str">
        <f t="shared" si="98"/>
        <v>000167545</v>
      </c>
      <c r="AD559" t="str">
        <f t="shared" si="99"/>
        <v>05/11/2015</v>
      </c>
      <c r="AE559" t="str">
        <f t="shared" si="100"/>
        <v>04337168000148</v>
      </c>
      <c r="AF559" s="14">
        <f t="shared" si="101"/>
        <v>61.13</v>
      </c>
      <c r="AG559">
        <f t="shared" si="102"/>
        <v>0</v>
      </c>
      <c r="AH559">
        <f t="shared" si="103"/>
        <v>1</v>
      </c>
      <c r="AI559" s="16">
        <v>6829653</v>
      </c>
      <c r="AJ559" s="16" t="s">
        <v>7478</v>
      </c>
      <c r="AK559" s="16" t="s">
        <v>3297</v>
      </c>
      <c r="AL559" s="16" t="s">
        <v>3019</v>
      </c>
      <c r="AM559" s="16" t="s">
        <v>7158</v>
      </c>
      <c r="AN559">
        <v>4</v>
      </c>
      <c r="AO559">
        <f>VLOOKUP(TRIM(AL559),'Parcela Dedutivel'!$A$1:$B$65536,2,FALSE)</f>
        <v>53.31</v>
      </c>
      <c r="AP559" s="15">
        <f t="shared" si="104"/>
        <v>53.31</v>
      </c>
      <c r="AQ559" s="16">
        <f t="shared" si="105"/>
        <v>213.24</v>
      </c>
      <c r="AU559" t="s">
        <v>4431</v>
      </c>
      <c r="AV559" s="18">
        <v>42319</v>
      </c>
      <c r="AW559" t="s">
        <v>3534</v>
      </c>
      <c r="AX559" t="str">
        <f t="shared" si="106"/>
        <v>86720729000158</v>
      </c>
      <c r="AY559" s="17">
        <f t="shared" si="107"/>
        <v>6501.72</v>
      </c>
      <c r="AZ559" s="17">
        <f t="shared" si="108"/>
        <v>0</v>
      </c>
      <c r="BB559" t="str">
        <f t="shared" si="109"/>
        <v>11/11/2015;86720729000158;6501,72;0,00</v>
      </c>
    </row>
    <row r="560" spans="1:54" x14ac:dyDescent="0.25">
      <c r="A560" t="s">
        <v>26</v>
      </c>
      <c r="B560" t="s">
        <v>3713</v>
      </c>
      <c r="C560">
        <v>42313</v>
      </c>
      <c r="D560" t="s">
        <v>2903</v>
      </c>
      <c r="E560" t="s">
        <v>6979</v>
      </c>
      <c r="F560" t="s">
        <v>272</v>
      </c>
      <c r="G560">
        <v>65.56</v>
      </c>
      <c r="H560">
        <v>0</v>
      </c>
      <c r="I560">
        <v>0</v>
      </c>
      <c r="J560" t="s">
        <v>31</v>
      </c>
      <c r="K560">
        <v>0</v>
      </c>
      <c r="L560">
        <v>0</v>
      </c>
      <c r="M560" t="s">
        <v>31</v>
      </c>
      <c r="N560">
        <v>0</v>
      </c>
      <c r="O560">
        <v>0</v>
      </c>
      <c r="P560" t="s">
        <v>31</v>
      </c>
      <c r="Q560">
        <v>65.56</v>
      </c>
      <c r="R560">
        <v>0</v>
      </c>
      <c r="S560" t="s">
        <v>2904</v>
      </c>
      <c r="T560">
        <v>65.56</v>
      </c>
      <c r="U560">
        <v>0</v>
      </c>
      <c r="V560" t="s">
        <v>2904</v>
      </c>
      <c r="W560" t="s">
        <v>33</v>
      </c>
      <c r="X560" t="s">
        <v>3357</v>
      </c>
      <c r="Y560" t="s">
        <v>96</v>
      </c>
      <c r="Z560" t="s">
        <v>3714</v>
      </c>
      <c r="AA560" t="s">
        <v>3597</v>
      </c>
      <c r="AC560" s="13" t="str">
        <f t="shared" si="98"/>
        <v>000167546</v>
      </c>
      <c r="AD560" t="str">
        <f t="shared" si="99"/>
        <v>05/11/2015</v>
      </c>
      <c r="AE560" t="str">
        <f t="shared" si="100"/>
        <v>04337168000148</v>
      </c>
      <c r="AF560" s="14">
        <f t="shared" si="101"/>
        <v>65.56</v>
      </c>
      <c r="AG560">
        <f t="shared" si="102"/>
        <v>0</v>
      </c>
      <c r="AH560">
        <f t="shared" si="103"/>
        <v>1</v>
      </c>
      <c r="AI560" s="16">
        <v>6829653</v>
      </c>
      <c r="AJ560" s="16" t="s">
        <v>7478</v>
      </c>
      <c r="AK560" s="16" t="s">
        <v>3297</v>
      </c>
      <c r="AL560" s="16" t="s">
        <v>3019</v>
      </c>
      <c r="AM560" s="16" t="s">
        <v>7158</v>
      </c>
      <c r="AN560">
        <v>3</v>
      </c>
      <c r="AO560">
        <f>VLOOKUP(TRIM(AL560),'Parcela Dedutivel'!$A$1:$B$65536,2,FALSE)</f>
        <v>53.31</v>
      </c>
      <c r="AP560" s="15">
        <f t="shared" si="104"/>
        <v>53.31</v>
      </c>
      <c r="AQ560" s="16">
        <f t="shared" si="105"/>
        <v>159.93</v>
      </c>
      <c r="AU560" t="s">
        <v>4438</v>
      </c>
      <c r="AV560" s="18">
        <v>42319</v>
      </c>
      <c r="AW560" t="s">
        <v>641</v>
      </c>
      <c r="AX560" t="str">
        <f t="shared" si="106"/>
        <v>59578948000414</v>
      </c>
      <c r="AY560" s="17">
        <f t="shared" si="107"/>
        <v>43911.799999999996</v>
      </c>
      <c r="AZ560" s="17">
        <f t="shared" si="108"/>
        <v>0</v>
      </c>
      <c r="BB560" t="str">
        <f t="shared" si="109"/>
        <v>11/11/2015;59578948000414;43911,80;0,00</v>
      </c>
    </row>
    <row r="561" spans="1:54" x14ac:dyDescent="0.25">
      <c r="A561" t="s">
        <v>26</v>
      </c>
      <c r="B561" t="s">
        <v>3715</v>
      </c>
      <c r="C561">
        <v>42313</v>
      </c>
      <c r="D561" t="s">
        <v>2903</v>
      </c>
      <c r="E561" t="s">
        <v>6979</v>
      </c>
      <c r="F561" t="s">
        <v>272</v>
      </c>
      <c r="G561">
        <v>111.2</v>
      </c>
      <c r="H561">
        <v>0</v>
      </c>
      <c r="I561">
        <v>0</v>
      </c>
      <c r="J561" t="s">
        <v>31</v>
      </c>
      <c r="K561">
        <v>0</v>
      </c>
      <c r="L561">
        <v>0</v>
      </c>
      <c r="M561" t="s">
        <v>31</v>
      </c>
      <c r="N561">
        <v>0</v>
      </c>
      <c r="O561">
        <v>0</v>
      </c>
      <c r="P561" t="s">
        <v>31</v>
      </c>
      <c r="Q561">
        <v>111.2</v>
      </c>
      <c r="R561">
        <v>0</v>
      </c>
      <c r="S561" t="s">
        <v>2904</v>
      </c>
      <c r="T561">
        <v>111.2</v>
      </c>
      <c r="U561">
        <v>0</v>
      </c>
      <c r="V561" t="s">
        <v>2904</v>
      </c>
      <c r="W561" t="s">
        <v>33</v>
      </c>
      <c r="X561" t="s">
        <v>3357</v>
      </c>
      <c r="Y561" t="s">
        <v>91</v>
      </c>
      <c r="Z561" t="s">
        <v>3716</v>
      </c>
      <c r="AA561" t="s">
        <v>3576</v>
      </c>
      <c r="AC561" s="13" t="str">
        <f t="shared" si="98"/>
        <v>000167547</v>
      </c>
      <c r="AD561" t="str">
        <f t="shared" si="99"/>
        <v>05/11/2015</v>
      </c>
      <c r="AE561" t="str">
        <f t="shared" si="100"/>
        <v>04337168000148</v>
      </c>
      <c r="AF561" s="14">
        <f t="shared" si="101"/>
        <v>111.2</v>
      </c>
      <c r="AG561">
        <f t="shared" si="102"/>
        <v>0</v>
      </c>
      <c r="AH561">
        <f t="shared" si="103"/>
        <v>1</v>
      </c>
      <c r="AI561" s="16">
        <v>6829653</v>
      </c>
      <c r="AJ561" s="16" t="s">
        <v>7478</v>
      </c>
      <c r="AK561" s="16" t="s">
        <v>3297</v>
      </c>
      <c r="AL561" s="16" t="s">
        <v>3019</v>
      </c>
      <c r="AM561" s="16" t="s">
        <v>7158</v>
      </c>
      <c r="AN561">
        <v>3</v>
      </c>
      <c r="AO561">
        <f>VLOOKUP(TRIM(AL561),'Parcela Dedutivel'!$A$1:$B$65536,2,FALSE)</f>
        <v>53.31</v>
      </c>
      <c r="AP561" s="15">
        <f t="shared" si="104"/>
        <v>53.31</v>
      </c>
      <c r="AQ561" s="16">
        <f t="shared" si="105"/>
        <v>159.93</v>
      </c>
      <c r="AU561" t="s">
        <v>4447</v>
      </c>
      <c r="AV561" s="18">
        <v>42319</v>
      </c>
      <c r="AW561" t="s">
        <v>3856</v>
      </c>
      <c r="AX561" t="str">
        <f t="shared" si="106"/>
        <v>07358761005128</v>
      </c>
      <c r="AY561" s="17">
        <f t="shared" si="107"/>
        <v>8028.33</v>
      </c>
      <c r="AZ561" s="17">
        <f t="shared" si="108"/>
        <v>0</v>
      </c>
      <c r="BB561" t="str">
        <f t="shared" si="109"/>
        <v>11/11/2015;07358761005128;8028,33;0,00</v>
      </c>
    </row>
    <row r="562" spans="1:54" x14ac:dyDescent="0.25">
      <c r="A562" t="s">
        <v>26</v>
      </c>
      <c r="B562" t="s">
        <v>3717</v>
      </c>
      <c r="C562">
        <v>42313</v>
      </c>
      <c r="D562" t="s">
        <v>2903</v>
      </c>
      <c r="E562" t="s">
        <v>6979</v>
      </c>
      <c r="F562" t="s">
        <v>272</v>
      </c>
      <c r="G562">
        <v>166.8</v>
      </c>
      <c r="H562">
        <v>0</v>
      </c>
      <c r="I562">
        <v>0</v>
      </c>
      <c r="J562" t="s">
        <v>31</v>
      </c>
      <c r="K562">
        <v>0</v>
      </c>
      <c r="L562">
        <v>0</v>
      </c>
      <c r="M562" t="s">
        <v>31</v>
      </c>
      <c r="N562">
        <v>0</v>
      </c>
      <c r="O562">
        <v>0</v>
      </c>
      <c r="P562" t="s">
        <v>31</v>
      </c>
      <c r="Q562">
        <v>166.8</v>
      </c>
      <c r="R562">
        <v>0</v>
      </c>
      <c r="S562" t="s">
        <v>2904</v>
      </c>
      <c r="T562">
        <v>166.8</v>
      </c>
      <c r="U562">
        <v>0</v>
      </c>
      <c r="V562" t="s">
        <v>2904</v>
      </c>
      <c r="W562" t="s">
        <v>33</v>
      </c>
      <c r="X562" t="s">
        <v>3357</v>
      </c>
      <c r="Y562" t="s">
        <v>96</v>
      </c>
      <c r="Z562" t="s">
        <v>3718</v>
      </c>
      <c r="AA562" t="s">
        <v>3576</v>
      </c>
      <c r="AC562" s="13" t="str">
        <f t="shared" si="98"/>
        <v>000167548</v>
      </c>
      <c r="AD562" t="str">
        <f t="shared" si="99"/>
        <v>05/11/2015</v>
      </c>
      <c r="AE562" t="str">
        <f t="shared" si="100"/>
        <v>04337168000148</v>
      </c>
      <c r="AF562" s="14">
        <f t="shared" si="101"/>
        <v>166.8</v>
      </c>
      <c r="AG562">
        <f t="shared" si="102"/>
        <v>0</v>
      </c>
      <c r="AH562">
        <f t="shared" si="103"/>
        <v>1</v>
      </c>
      <c r="AI562" s="16">
        <v>6829653</v>
      </c>
      <c r="AJ562" s="16" t="s">
        <v>7478</v>
      </c>
      <c r="AK562" s="16" t="s">
        <v>3297</v>
      </c>
      <c r="AL562" s="16" t="s">
        <v>3013</v>
      </c>
      <c r="AM562" s="16" t="s">
        <v>7143</v>
      </c>
      <c r="AN562">
        <v>2</v>
      </c>
      <c r="AO562">
        <f>VLOOKUP(TRIM(AL562),'Parcela Dedutivel'!$A$1:$B$65536,2,FALSE)</f>
        <v>0.6825</v>
      </c>
      <c r="AP562" s="15">
        <f t="shared" si="104"/>
        <v>0.6825</v>
      </c>
      <c r="AQ562" s="16">
        <f t="shared" si="105"/>
        <v>1.365</v>
      </c>
      <c r="AU562" t="s">
        <v>4453</v>
      </c>
      <c r="AV562" s="18">
        <v>42319</v>
      </c>
      <c r="AW562" t="s">
        <v>3881</v>
      </c>
      <c r="AX562" t="str">
        <f t="shared" si="106"/>
        <v>33931486001021</v>
      </c>
      <c r="AY562" s="17">
        <f t="shared" si="107"/>
        <v>868.58</v>
      </c>
      <c r="AZ562" s="17">
        <f t="shared" si="108"/>
        <v>0</v>
      </c>
      <c r="BB562" t="str">
        <f t="shared" si="109"/>
        <v>11/11/2015;33931486001021;868,58;0,00</v>
      </c>
    </row>
    <row r="563" spans="1:54" x14ac:dyDescent="0.25">
      <c r="A563" t="s">
        <v>26</v>
      </c>
      <c r="B563" t="s">
        <v>3719</v>
      </c>
      <c r="C563">
        <v>42313</v>
      </c>
      <c r="D563" t="s">
        <v>2903</v>
      </c>
      <c r="E563" t="s">
        <v>6979</v>
      </c>
      <c r="F563" t="s">
        <v>272</v>
      </c>
      <c r="G563">
        <v>44.89</v>
      </c>
      <c r="H563">
        <v>0</v>
      </c>
      <c r="I563">
        <v>0</v>
      </c>
      <c r="J563" t="s">
        <v>31</v>
      </c>
      <c r="K563">
        <v>0</v>
      </c>
      <c r="L563">
        <v>0</v>
      </c>
      <c r="M563" t="s">
        <v>31</v>
      </c>
      <c r="N563">
        <v>0</v>
      </c>
      <c r="O563">
        <v>0</v>
      </c>
      <c r="P563" t="s">
        <v>31</v>
      </c>
      <c r="Q563">
        <v>44.89</v>
      </c>
      <c r="R563">
        <v>0</v>
      </c>
      <c r="S563" t="s">
        <v>2904</v>
      </c>
      <c r="T563">
        <v>44.89</v>
      </c>
      <c r="U563">
        <v>0</v>
      </c>
      <c r="V563" t="s">
        <v>2904</v>
      </c>
      <c r="W563" t="s">
        <v>33</v>
      </c>
      <c r="X563" t="s">
        <v>3357</v>
      </c>
      <c r="Y563" t="s">
        <v>96</v>
      </c>
      <c r="Z563" t="s">
        <v>3720</v>
      </c>
      <c r="AA563" t="s">
        <v>3721</v>
      </c>
      <c r="AC563" s="13" t="str">
        <f t="shared" si="98"/>
        <v>000167549</v>
      </c>
      <c r="AD563" t="str">
        <f t="shared" si="99"/>
        <v>05/11/2015</v>
      </c>
      <c r="AE563" t="str">
        <f t="shared" si="100"/>
        <v>04337168000148</v>
      </c>
      <c r="AF563" s="14">
        <f t="shared" si="101"/>
        <v>44.89</v>
      </c>
      <c r="AG563">
        <f t="shared" si="102"/>
        <v>0</v>
      </c>
      <c r="AH563">
        <f t="shared" si="103"/>
        <v>1</v>
      </c>
      <c r="AI563" s="16">
        <v>7802175</v>
      </c>
      <c r="AJ563" s="16" t="s">
        <v>7479</v>
      </c>
      <c r="AK563" s="16" t="s">
        <v>3299</v>
      </c>
      <c r="AL563" s="16" t="s">
        <v>2524</v>
      </c>
      <c r="AM563" s="16" t="s">
        <v>7193</v>
      </c>
      <c r="AN563">
        <v>2</v>
      </c>
      <c r="AO563" t="e">
        <f>VLOOKUP(TRIM(AL563),'Parcela Dedutivel'!$A$1:$B$65536,2,FALSE)</f>
        <v>#N/A</v>
      </c>
      <c r="AP563" s="15">
        <f t="shared" si="104"/>
        <v>0</v>
      </c>
      <c r="AQ563" s="16">
        <f t="shared" si="105"/>
        <v>0</v>
      </c>
      <c r="AU563" t="s">
        <v>4454</v>
      </c>
      <c r="AV563" s="18">
        <v>42319</v>
      </c>
      <c r="AW563" t="s">
        <v>3063</v>
      </c>
      <c r="AX563" t="str">
        <f t="shared" si="106"/>
        <v>01641045000612</v>
      </c>
      <c r="AY563" s="17">
        <f t="shared" si="107"/>
        <v>1612.19</v>
      </c>
      <c r="AZ563" s="17">
        <f t="shared" si="108"/>
        <v>0</v>
      </c>
      <c r="BB563" t="str">
        <f t="shared" si="109"/>
        <v>11/11/2015;01641045000612;1612,19;0,00</v>
      </c>
    </row>
    <row r="564" spans="1:54" x14ac:dyDescent="0.25">
      <c r="A564" t="s">
        <v>26</v>
      </c>
      <c r="B564" t="s">
        <v>3722</v>
      </c>
      <c r="C564">
        <v>42313</v>
      </c>
      <c r="D564" t="s">
        <v>2787</v>
      </c>
      <c r="E564" t="s">
        <v>6979</v>
      </c>
      <c r="F564" t="s">
        <v>29</v>
      </c>
      <c r="G564">
        <v>206.52</v>
      </c>
      <c r="H564">
        <v>214.03</v>
      </c>
      <c r="I564">
        <v>38.53</v>
      </c>
      <c r="J564" t="s">
        <v>30</v>
      </c>
      <c r="K564">
        <v>0</v>
      </c>
      <c r="L564">
        <v>0</v>
      </c>
      <c r="M564" t="s">
        <v>31</v>
      </c>
      <c r="N564">
        <v>0</v>
      </c>
      <c r="O564">
        <v>0</v>
      </c>
      <c r="P564" t="s">
        <v>31</v>
      </c>
      <c r="Q564">
        <v>214.03</v>
      </c>
      <c r="R564">
        <v>3.5300000000000002</v>
      </c>
      <c r="S564" t="s">
        <v>33</v>
      </c>
      <c r="T564">
        <v>214.03</v>
      </c>
      <c r="U564">
        <v>16.27</v>
      </c>
      <c r="V564" t="s">
        <v>33</v>
      </c>
      <c r="W564" t="s">
        <v>33</v>
      </c>
      <c r="X564" t="s">
        <v>3723</v>
      </c>
      <c r="Y564" t="s">
        <v>142</v>
      </c>
      <c r="Z564" t="s">
        <v>3650</v>
      </c>
      <c r="AA564" t="s">
        <v>3651</v>
      </c>
      <c r="AC564" s="13" t="str">
        <f t="shared" si="98"/>
        <v>000167550</v>
      </c>
      <c r="AD564" t="str">
        <f t="shared" si="99"/>
        <v>05/11/2015</v>
      </c>
      <c r="AE564" t="str">
        <f t="shared" si="100"/>
        <v>18830418000191</v>
      </c>
      <c r="AF564" s="14">
        <f t="shared" si="101"/>
        <v>206.52</v>
      </c>
      <c r="AG564">
        <f t="shared" si="102"/>
        <v>0</v>
      </c>
      <c r="AH564">
        <f t="shared" si="103"/>
        <v>1</v>
      </c>
      <c r="AI564" s="16">
        <v>6783535</v>
      </c>
      <c r="AJ564" s="16" t="s">
        <v>7480</v>
      </c>
      <c r="AK564" s="16" t="s">
        <v>3301</v>
      </c>
      <c r="AL564" s="16" t="s">
        <v>304</v>
      </c>
      <c r="AM564" s="16" t="s">
        <v>7193</v>
      </c>
      <c r="AN564">
        <v>2</v>
      </c>
      <c r="AO564" t="e">
        <f>VLOOKUP(TRIM(AL564),'Parcela Dedutivel'!$A$1:$B$65536,2,FALSE)</f>
        <v>#N/A</v>
      </c>
      <c r="AP564" s="15">
        <f t="shared" si="104"/>
        <v>0</v>
      </c>
      <c r="AQ564" s="16">
        <f t="shared" si="105"/>
        <v>0</v>
      </c>
      <c r="AU564" t="s">
        <v>4456</v>
      </c>
      <c r="AV564" s="18">
        <v>42319</v>
      </c>
      <c r="AW564" t="s">
        <v>641</v>
      </c>
      <c r="AX564" t="str">
        <f t="shared" si="106"/>
        <v>59578948000414</v>
      </c>
      <c r="AY564" s="17">
        <f t="shared" si="107"/>
        <v>26194.379999999997</v>
      </c>
      <c r="AZ564" s="17">
        <f t="shared" si="108"/>
        <v>0</v>
      </c>
      <c r="BB564" t="str">
        <f t="shared" si="109"/>
        <v>11/11/2015;59578948000414;26194,38;0,00</v>
      </c>
    </row>
    <row r="565" spans="1:54" x14ac:dyDescent="0.25">
      <c r="A565" t="s">
        <v>26</v>
      </c>
      <c r="B565" t="s">
        <v>3722</v>
      </c>
      <c r="C565">
        <v>42313</v>
      </c>
      <c r="D565" t="s">
        <v>2787</v>
      </c>
      <c r="E565" t="s">
        <v>6979</v>
      </c>
      <c r="F565" t="s">
        <v>29</v>
      </c>
      <c r="G565">
        <v>51.63</v>
      </c>
      <c r="H565">
        <v>53.51</v>
      </c>
      <c r="I565">
        <v>9.6300000000000008</v>
      </c>
      <c r="J565" t="s">
        <v>30</v>
      </c>
      <c r="K565">
        <v>0</v>
      </c>
      <c r="L565">
        <v>0</v>
      </c>
      <c r="M565" t="s">
        <v>31</v>
      </c>
      <c r="N565">
        <v>0</v>
      </c>
      <c r="O565">
        <v>0</v>
      </c>
      <c r="P565" t="s">
        <v>31</v>
      </c>
      <c r="Q565">
        <v>53.51</v>
      </c>
      <c r="R565">
        <v>0.88</v>
      </c>
      <c r="S565" t="s">
        <v>33</v>
      </c>
      <c r="T565">
        <v>53.51</v>
      </c>
      <c r="U565">
        <v>4.07</v>
      </c>
      <c r="V565" t="s">
        <v>33</v>
      </c>
      <c r="W565" t="s">
        <v>33</v>
      </c>
      <c r="X565" t="s">
        <v>3723</v>
      </c>
      <c r="Y565" t="s">
        <v>142</v>
      </c>
      <c r="Z565" t="s">
        <v>3650</v>
      </c>
      <c r="AA565" t="s">
        <v>3651</v>
      </c>
      <c r="AC565" s="13" t="str">
        <f t="shared" si="98"/>
        <v>000167550</v>
      </c>
      <c r="AD565" t="str">
        <f t="shared" si="99"/>
        <v>05/11/2015</v>
      </c>
      <c r="AE565" t="str">
        <f t="shared" si="100"/>
        <v>18830418000191</v>
      </c>
      <c r="AF565" s="14">
        <f t="shared" si="101"/>
        <v>51.63</v>
      </c>
      <c r="AG565">
        <f t="shared" si="102"/>
        <v>0</v>
      </c>
      <c r="AH565">
        <f t="shared" si="103"/>
        <v>1</v>
      </c>
      <c r="AI565" s="16">
        <v>6783535</v>
      </c>
      <c r="AJ565" s="16" t="s">
        <v>7480</v>
      </c>
      <c r="AK565" s="16" t="s">
        <v>3301</v>
      </c>
      <c r="AL565" s="16" t="s">
        <v>1783</v>
      </c>
      <c r="AM565" s="16" t="s">
        <v>7193</v>
      </c>
      <c r="AN565">
        <v>5</v>
      </c>
      <c r="AO565" t="e">
        <f>VLOOKUP(TRIM(AL565),'Parcela Dedutivel'!$A$1:$B$65536,2,FALSE)</f>
        <v>#N/A</v>
      </c>
      <c r="AP565" s="15">
        <f t="shared" si="104"/>
        <v>0</v>
      </c>
      <c r="AQ565" s="16">
        <f t="shared" si="105"/>
        <v>0</v>
      </c>
      <c r="AU565" t="s">
        <v>4471</v>
      </c>
      <c r="AV565" s="18">
        <v>42319</v>
      </c>
      <c r="AW565" t="s">
        <v>3059</v>
      </c>
      <c r="AX565" t="str">
        <f t="shared" si="106"/>
        <v>01641045000108</v>
      </c>
      <c r="AY565" s="17">
        <f t="shared" si="107"/>
        <v>780.21</v>
      </c>
      <c r="AZ565" s="17">
        <f t="shared" si="108"/>
        <v>0</v>
      </c>
      <c r="BB565" t="str">
        <f t="shared" si="109"/>
        <v>11/11/2015;01641045000108;780,21;0,00</v>
      </c>
    </row>
    <row r="566" spans="1:54" x14ac:dyDescent="0.25">
      <c r="A566" t="s">
        <v>26</v>
      </c>
      <c r="B566" t="s">
        <v>3722</v>
      </c>
      <c r="C566">
        <v>42313</v>
      </c>
      <c r="D566" t="s">
        <v>2787</v>
      </c>
      <c r="E566" t="s">
        <v>6979</v>
      </c>
      <c r="F566" t="s">
        <v>29</v>
      </c>
      <c r="G566">
        <v>45.33</v>
      </c>
      <c r="H566">
        <v>46.980000000000004</v>
      </c>
      <c r="I566">
        <v>8.4600000000000009</v>
      </c>
      <c r="J566" t="s">
        <v>30</v>
      </c>
      <c r="K566">
        <v>0</v>
      </c>
      <c r="L566">
        <v>0</v>
      </c>
      <c r="M566" t="s">
        <v>31</v>
      </c>
      <c r="N566">
        <v>0</v>
      </c>
      <c r="O566">
        <v>0</v>
      </c>
      <c r="P566" t="s">
        <v>31</v>
      </c>
      <c r="Q566">
        <v>46.980000000000004</v>
      </c>
      <c r="R566">
        <v>0.78</v>
      </c>
      <c r="S566" t="s">
        <v>33</v>
      </c>
      <c r="T566">
        <v>46.980000000000004</v>
      </c>
      <c r="U566">
        <v>3.5700000000000003</v>
      </c>
      <c r="V566" t="s">
        <v>33</v>
      </c>
      <c r="W566" t="s">
        <v>33</v>
      </c>
      <c r="X566" t="s">
        <v>3723</v>
      </c>
      <c r="Y566" t="s">
        <v>142</v>
      </c>
      <c r="Z566" t="s">
        <v>1831</v>
      </c>
      <c r="AA566" t="s">
        <v>1832</v>
      </c>
      <c r="AC566" s="13" t="str">
        <f t="shared" si="98"/>
        <v>000167550</v>
      </c>
      <c r="AD566" t="str">
        <f t="shared" si="99"/>
        <v>05/11/2015</v>
      </c>
      <c r="AE566" t="str">
        <f t="shared" si="100"/>
        <v>18830418000191</v>
      </c>
      <c r="AF566" s="14">
        <f t="shared" si="101"/>
        <v>45.33</v>
      </c>
      <c r="AG566">
        <f t="shared" si="102"/>
        <v>0</v>
      </c>
      <c r="AH566">
        <f t="shared" si="103"/>
        <v>1</v>
      </c>
      <c r="AI566" s="16">
        <v>6783535</v>
      </c>
      <c r="AJ566" s="16" t="s">
        <v>7480</v>
      </c>
      <c r="AK566" s="16" t="s">
        <v>3301</v>
      </c>
      <c r="AL566" s="16" t="s">
        <v>3125</v>
      </c>
      <c r="AM566" s="16" t="s">
        <v>7193</v>
      </c>
      <c r="AN566">
        <v>3</v>
      </c>
      <c r="AO566" t="e">
        <f>VLOOKUP(TRIM(AL566),'Parcela Dedutivel'!$A$1:$B$65536,2,FALSE)</f>
        <v>#N/A</v>
      </c>
      <c r="AP566" s="15">
        <f t="shared" si="104"/>
        <v>0</v>
      </c>
      <c r="AQ566" s="16">
        <f t="shared" si="105"/>
        <v>0</v>
      </c>
      <c r="AU566" t="s">
        <v>4472</v>
      </c>
      <c r="AV566" s="18">
        <v>42319</v>
      </c>
      <c r="AW566" t="s">
        <v>3899</v>
      </c>
      <c r="AX566" t="str">
        <f t="shared" si="106"/>
        <v>67405936000173</v>
      </c>
      <c r="AY566" s="17">
        <f t="shared" si="107"/>
        <v>1825.3999999999999</v>
      </c>
      <c r="AZ566" s="17">
        <f t="shared" si="108"/>
        <v>0</v>
      </c>
      <c r="BB566" t="str">
        <f t="shared" si="109"/>
        <v>11/11/2015;67405936000173;1825,40;0,00</v>
      </c>
    </row>
    <row r="567" spans="1:54" x14ac:dyDescent="0.25">
      <c r="A567" t="s">
        <v>26</v>
      </c>
      <c r="B567" t="s">
        <v>3722</v>
      </c>
      <c r="C567">
        <v>42313</v>
      </c>
      <c r="D567" t="s">
        <v>2787</v>
      </c>
      <c r="E567" t="s">
        <v>6979</v>
      </c>
      <c r="F567" t="s">
        <v>29</v>
      </c>
      <c r="G567">
        <v>45.33</v>
      </c>
      <c r="H567">
        <v>46.980000000000004</v>
      </c>
      <c r="I567">
        <v>8.4600000000000009</v>
      </c>
      <c r="J567" t="s">
        <v>30</v>
      </c>
      <c r="K567">
        <v>0</v>
      </c>
      <c r="L567">
        <v>0</v>
      </c>
      <c r="M567" t="s">
        <v>31</v>
      </c>
      <c r="N567">
        <v>0</v>
      </c>
      <c r="O567">
        <v>0</v>
      </c>
      <c r="P567" t="s">
        <v>31</v>
      </c>
      <c r="Q567">
        <v>46.980000000000004</v>
      </c>
      <c r="R567">
        <v>0.78</v>
      </c>
      <c r="S567" t="s">
        <v>33</v>
      </c>
      <c r="T567">
        <v>46.980000000000004</v>
      </c>
      <c r="U567">
        <v>3.5700000000000003</v>
      </c>
      <c r="V567" t="s">
        <v>33</v>
      </c>
      <c r="W567" t="s">
        <v>33</v>
      </c>
      <c r="X567" t="s">
        <v>3723</v>
      </c>
      <c r="Y567" t="s">
        <v>142</v>
      </c>
      <c r="Z567" t="s">
        <v>3648</v>
      </c>
      <c r="AA567" t="s">
        <v>3649</v>
      </c>
      <c r="AC567" s="13" t="str">
        <f t="shared" si="98"/>
        <v>000167550</v>
      </c>
      <c r="AD567" t="str">
        <f t="shared" si="99"/>
        <v>05/11/2015</v>
      </c>
      <c r="AE567" t="str">
        <f t="shared" si="100"/>
        <v>18830418000191</v>
      </c>
      <c r="AF567" s="14">
        <f t="shared" si="101"/>
        <v>45.33</v>
      </c>
      <c r="AG567">
        <f t="shared" si="102"/>
        <v>0</v>
      </c>
      <c r="AH567">
        <f t="shared" si="103"/>
        <v>1</v>
      </c>
      <c r="AI567" s="16">
        <v>6783535</v>
      </c>
      <c r="AJ567" s="16" t="s">
        <v>7480</v>
      </c>
      <c r="AK567" s="16" t="s">
        <v>3301</v>
      </c>
      <c r="AL567" s="16" t="s">
        <v>1785</v>
      </c>
      <c r="AM567" s="16" t="s">
        <v>7193</v>
      </c>
      <c r="AN567">
        <v>5</v>
      </c>
      <c r="AO567" t="e">
        <f>VLOOKUP(TRIM(AL567),'Parcela Dedutivel'!$A$1:$B$65536,2,FALSE)</f>
        <v>#N/A</v>
      </c>
      <c r="AP567" s="15">
        <f t="shared" si="104"/>
        <v>0</v>
      </c>
      <c r="AQ567" s="16">
        <f t="shared" si="105"/>
        <v>0</v>
      </c>
      <c r="AU567" t="s">
        <v>4474</v>
      </c>
      <c r="AV567" s="18">
        <v>42319</v>
      </c>
      <c r="AW567" t="s">
        <v>4475</v>
      </c>
      <c r="AX567" t="str">
        <f t="shared" si="106"/>
        <v>61156113000760</v>
      </c>
      <c r="AY567" s="17">
        <f t="shared" si="107"/>
        <v>6356</v>
      </c>
      <c r="AZ567" s="17">
        <f t="shared" si="108"/>
        <v>1954.5854999999995</v>
      </c>
      <c r="BB567" t="str">
        <f t="shared" si="109"/>
        <v>11/11/2015;61156113000760;6356,00;1954,59</v>
      </c>
    </row>
    <row r="568" spans="1:54" hidden="1" x14ac:dyDescent="0.25">
      <c r="A568" t="s">
        <v>26</v>
      </c>
      <c r="B568" t="s">
        <v>3722</v>
      </c>
      <c r="C568">
        <v>42313</v>
      </c>
      <c r="D568" t="s">
        <v>2787</v>
      </c>
      <c r="E568" t="s">
        <v>6979</v>
      </c>
      <c r="F568" t="s">
        <v>29</v>
      </c>
      <c r="G568">
        <v>45.33</v>
      </c>
      <c r="H568">
        <v>46.980000000000004</v>
      </c>
      <c r="I568">
        <v>8.4600000000000009</v>
      </c>
      <c r="J568" t="s">
        <v>30</v>
      </c>
      <c r="K568">
        <v>0</v>
      </c>
      <c r="L568">
        <v>0</v>
      </c>
      <c r="M568" t="s">
        <v>31</v>
      </c>
      <c r="N568">
        <v>0</v>
      </c>
      <c r="O568">
        <v>0</v>
      </c>
      <c r="P568" t="s">
        <v>31</v>
      </c>
      <c r="Q568">
        <v>46.980000000000004</v>
      </c>
      <c r="R568">
        <v>0.78</v>
      </c>
      <c r="S568" t="s">
        <v>33</v>
      </c>
      <c r="T568">
        <v>46.980000000000004</v>
      </c>
      <c r="U568">
        <v>3.5700000000000003</v>
      </c>
      <c r="V568" t="s">
        <v>33</v>
      </c>
      <c r="W568" t="s">
        <v>33</v>
      </c>
      <c r="X568" t="s">
        <v>3723</v>
      </c>
      <c r="Y568" t="s">
        <v>142</v>
      </c>
      <c r="Z568" t="s">
        <v>3652</v>
      </c>
      <c r="AA568" t="s">
        <v>3653</v>
      </c>
      <c r="AC568" s="13" t="str">
        <f t="shared" si="98"/>
        <v>000167550</v>
      </c>
      <c r="AD568" t="str">
        <f t="shared" si="99"/>
        <v>05/11/2015</v>
      </c>
      <c r="AE568" t="str">
        <f t="shared" si="100"/>
        <v>18830418000191</v>
      </c>
      <c r="AF568" s="14">
        <f t="shared" si="101"/>
        <v>45.33</v>
      </c>
      <c r="AG568">
        <f t="shared" si="102"/>
        <v>0</v>
      </c>
      <c r="AH568">
        <f t="shared" si="103"/>
        <v>1</v>
      </c>
      <c r="AI568" s="16">
        <v>6783535</v>
      </c>
      <c r="AJ568" s="16" t="s">
        <v>7480</v>
      </c>
      <c r="AK568" s="16" t="s">
        <v>3301</v>
      </c>
      <c r="AL568" s="16" t="s">
        <v>296</v>
      </c>
      <c r="AM568" s="16" t="s">
        <v>7193</v>
      </c>
      <c r="AN568">
        <v>2</v>
      </c>
      <c r="AO568" t="e">
        <f>VLOOKUP(TRIM(AL568),'Parcela Dedutivel'!$A$1:$B$65536,2,FALSE)</f>
        <v>#N/A</v>
      </c>
      <c r="AP568" s="15">
        <f t="shared" si="104"/>
        <v>0</v>
      </c>
      <c r="AQ568" s="16">
        <f t="shared" si="105"/>
        <v>0</v>
      </c>
      <c r="AU568" t="s">
        <v>4478</v>
      </c>
      <c r="AV568" s="18">
        <v>42319</v>
      </c>
      <c r="AW568" t="s">
        <v>4479</v>
      </c>
      <c r="AX568" t="str">
        <f t="shared" si="106"/>
        <v>00000000000000</v>
      </c>
      <c r="AY568" s="17">
        <f t="shared" si="107"/>
        <v>2359.8000000000002</v>
      </c>
      <c r="AZ568" s="17">
        <f t="shared" si="108"/>
        <v>0</v>
      </c>
      <c r="BB568" t="str">
        <f t="shared" si="109"/>
        <v>11/11/2015;00000000000000;2359,80;0,00</v>
      </c>
    </row>
    <row r="569" spans="1:54" x14ac:dyDescent="0.25">
      <c r="A569" t="s">
        <v>26</v>
      </c>
      <c r="B569" t="s">
        <v>3722</v>
      </c>
      <c r="C569">
        <v>42313</v>
      </c>
      <c r="D569" t="s">
        <v>2787</v>
      </c>
      <c r="E569" t="s">
        <v>6979</v>
      </c>
      <c r="F569" t="s">
        <v>29</v>
      </c>
      <c r="G569">
        <v>45.33</v>
      </c>
      <c r="H569">
        <v>46.980000000000004</v>
      </c>
      <c r="I569">
        <v>8.4600000000000009</v>
      </c>
      <c r="J569" t="s">
        <v>30</v>
      </c>
      <c r="K569">
        <v>0</v>
      </c>
      <c r="L569">
        <v>0</v>
      </c>
      <c r="M569" t="s">
        <v>31</v>
      </c>
      <c r="N569">
        <v>0</v>
      </c>
      <c r="O569">
        <v>0</v>
      </c>
      <c r="P569" t="s">
        <v>31</v>
      </c>
      <c r="Q569">
        <v>46.980000000000004</v>
      </c>
      <c r="R569">
        <v>0.78</v>
      </c>
      <c r="S569" t="s">
        <v>33</v>
      </c>
      <c r="T569">
        <v>46.980000000000004</v>
      </c>
      <c r="U569">
        <v>3.5700000000000003</v>
      </c>
      <c r="V569" t="s">
        <v>33</v>
      </c>
      <c r="W569" t="s">
        <v>33</v>
      </c>
      <c r="X569" t="s">
        <v>3723</v>
      </c>
      <c r="Y569" t="s">
        <v>142</v>
      </c>
      <c r="Z569" t="s">
        <v>3724</v>
      </c>
      <c r="AA569" t="s">
        <v>3725</v>
      </c>
      <c r="AC569" s="13" t="str">
        <f t="shared" si="98"/>
        <v>000167550</v>
      </c>
      <c r="AD569" t="str">
        <f t="shared" si="99"/>
        <v>05/11/2015</v>
      </c>
      <c r="AE569" t="str">
        <f t="shared" si="100"/>
        <v>18830418000191</v>
      </c>
      <c r="AF569" s="14">
        <f t="shared" si="101"/>
        <v>45.33</v>
      </c>
      <c r="AG569">
        <f t="shared" si="102"/>
        <v>0</v>
      </c>
      <c r="AH569">
        <f t="shared" si="103"/>
        <v>1</v>
      </c>
      <c r="AI569" s="16">
        <v>6783535</v>
      </c>
      <c r="AJ569" s="16" t="s">
        <v>7480</v>
      </c>
      <c r="AK569" s="16" t="s">
        <v>3301</v>
      </c>
      <c r="AL569" s="16" t="s">
        <v>120</v>
      </c>
      <c r="AM569" s="16" t="s">
        <v>7193</v>
      </c>
      <c r="AN569">
        <v>2</v>
      </c>
      <c r="AO569" t="e">
        <f>VLOOKUP(TRIM(AL569),'Parcela Dedutivel'!$A$1:$B$65536,2,FALSE)</f>
        <v>#N/A</v>
      </c>
      <c r="AP569" s="15">
        <f t="shared" si="104"/>
        <v>0</v>
      </c>
      <c r="AQ569" s="16">
        <f t="shared" si="105"/>
        <v>0</v>
      </c>
      <c r="AU569" t="s">
        <v>4483</v>
      </c>
      <c r="AV569" s="18">
        <v>42319</v>
      </c>
      <c r="AW569" t="s">
        <v>641</v>
      </c>
      <c r="AX569" t="str">
        <f t="shared" si="106"/>
        <v>59578948000414</v>
      </c>
      <c r="AY569" s="17">
        <f t="shared" si="107"/>
        <v>27928.710000000003</v>
      </c>
      <c r="AZ569" s="17">
        <f t="shared" si="108"/>
        <v>0</v>
      </c>
      <c r="BB569" t="str">
        <f t="shared" si="109"/>
        <v>11/11/2015;59578948000414;27928,71;0,00</v>
      </c>
    </row>
    <row r="570" spans="1:54" x14ac:dyDescent="0.25">
      <c r="A570" t="s">
        <v>26</v>
      </c>
      <c r="B570" t="s">
        <v>3722</v>
      </c>
      <c r="C570">
        <v>42313</v>
      </c>
      <c r="D570" t="s">
        <v>2787</v>
      </c>
      <c r="E570" t="s">
        <v>6979</v>
      </c>
      <c r="F570" t="s">
        <v>29</v>
      </c>
      <c r="G570">
        <v>45.33</v>
      </c>
      <c r="H570">
        <v>46.980000000000004</v>
      </c>
      <c r="I570">
        <v>8.4600000000000009</v>
      </c>
      <c r="J570" t="s">
        <v>30</v>
      </c>
      <c r="K570">
        <v>0</v>
      </c>
      <c r="L570">
        <v>0</v>
      </c>
      <c r="M570" t="s">
        <v>31</v>
      </c>
      <c r="N570">
        <v>0</v>
      </c>
      <c r="O570">
        <v>0</v>
      </c>
      <c r="P570" t="s">
        <v>31</v>
      </c>
      <c r="Q570">
        <v>46.980000000000004</v>
      </c>
      <c r="R570">
        <v>0.78</v>
      </c>
      <c r="S570" t="s">
        <v>33</v>
      </c>
      <c r="T570">
        <v>46.980000000000004</v>
      </c>
      <c r="U570">
        <v>3.5700000000000003</v>
      </c>
      <c r="V570" t="s">
        <v>33</v>
      </c>
      <c r="W570" t="s">
        <v>33</v>
      </c>
      <c r="X570" t="s">
        <v>3723</v>
      </c>
      <c r="Y570" t="s">
        <v>142</v>
      </c>
      <c r="Z570" t="s">
        <v>3726</v>
      </c>
      <c r="AA570" t="s">
        <v>3727</v>
      </c>
      <c r="AC570" s="13" t="str">
        <f t="shared" si="98"/>
        <v>000167550</v>
      </c>
      <c r="AD570" t="str">
        <f t="shared" si="99"/>
        <v>05/11/2015</v>
      </c>
      <c r="AE570" t="str">
        <f t="shared" si="100"/>
        <v>18830418000191</v>
      </c>
      <c r="AF570" s="14">
        <f t="shared" si="101"/>
        <v>45.33</v>
      </c>
      <c r="AG570">
        <f t="shared" si="102"/>
        <v>0</v>
      </c>
      <c r="AH570">
        <f t="shared" si="103"/>
        <v>1</v>
      </c>
      <c r="AI570" s="16">
        <v>6783535</v>
      </c>
      <c r="AJ570" s="16" t="s">
        <v>7480</v>
      </c>
      <c r="AK570" s="16" t="s">
        <v>3301</v>
      </c>
      <c r="AL570" s="16" t="s">
        <v>1777</v>
      </c>
      <c r="AM570" s="16" t="s">
        <v>7193</v>
      </c>
      <c r="AN570">
        <v>8</v>
      </c>
      <c r="AO570" t="e">
        <f>VLOOKUP(TRIM(AL570),'Parcela Dedutivel'!$A$1:$B$65536,2,FALSE)</f>
        <v>#N/A</v>
      </c>
      <c r="AP570" s="15">
        <f t="shared" si="104"/>
        <v>0</v>
      </c>
      <c r="AQ570" s="16">
        <f t="shared" si="105"/>
        <v>0</v>
      </c>
      <c r="AU570" t="s">
        <v>4502</v>
      </c>
      <c r="AV570" s="18">
        <v>42319</v>
      </c>
      <c r="AW570" t="s">
        <v>641</v>
      </c>
      <c r="AX570" t="str">
        <f t="shared" si="106"/>
        <v>59578948000414</v>
      </c>
      <c r="AY570" s="17">
        <f t="shared" si="107"/>
        <v>17325.099999999999</v>
      </c>
      <c r="AZ570" s="17">
        <f t="shared" si="108"/>
        <v>0</v>
      </c>
      <c r="BB570" t="str">
        <f t="shared" si="109"/>
        <v>11/11/2015;59578948000414;17325,10;0,00</v>
      </c>
    </row>
    <row r="571" spans="1:54" x14ac:dyDescent="0.25">
      <c r="A571" t="s">
        <v>26</v>
      </c>
      <c r="B571" t="s">
        <v>3722</v>
      </c>
      <c r="C571">
        <v>42313</v>
      </c>
      <c r="D571" t="s">
        <v>2787</v>
      </c>
      <c r="E571" t="s">
        <v>6979</v>
      </c>
      <c r="F571" t="s">
        <v>29</v>
      </c>
      <c r="G571">
        <v>737.7</v>
      </c>
      <c r="H571">
        <v>760.91</v>
      </c>
      <c r="I571">
        <v>136.96</v>
      </c>
      <c r="J571" t="s">
        <v>61</v>
      </c>
      <c r="K571">
        <v>0</v>
      </c>
      <c r="L571">
        <v>0</v>
      </c>
      <c r="M571" t="s">
        <v>31</v>
      </c>
      <c r="N571">
        <v>661.66</v>
      </c>
      <c r="O571">
        <v>99.25</v>
      </c>
      <c r="P571" t="s">
        <v>2788</v>
      </c>
      <c r="Q571">
        <v>661.66</v>
      </c>
      <c r="R571">
        <v>10.92</v>
      </c>
      <c r="S571" t="s">
        <v>33</v>
      </c>
      <c r="T571">
        <v>661.66</v>
      </c>
      <c r="U571">
        <v>50.29</v>
      </c>
      <c r="V571" t="s">
        <v>33</v>
      </c>
      <c r="W571" t="s">
        <v>33</v>
      </c>
      <c r="X571" t="s">
        <v>3723</v>
      </c>
      <c r="Y571" t="s">
        <v>44</v>
      </c>
      <c r="Z571" t="s">
        <v>2467</v>
      </c>
      <c r="AA571" t="s">
        <v>2468</v>
      </c>
      <c r="AC571" s="13" t="str">
        <f t="shared" si="98"/>
        <v>000167550</v>
      </c>
      <c r="AD571" t="str">
        <f t="shared" si="99"/>
        <v>05/11/2015</v>
      </c>
      <c r="AE571" t="str">
        <f t="shared" si="100"/>
        <v>18830418000191</v>
      </c>
      <c r="AF571" s="14">
        <f t="shared" si="101"/>
        <v>737.7</v>
      </c>
      <c r="AG571">
        <f t="shared" si="102"/>
        <v>0</v>
      </c>
      <c r="AH571">
        <f t="shared" si="103"/>
        <v>1</v>
      </c>
      <c r="AI571" s="16">
        <v>6791105</v>
      </c>
      <c r="AJ571" s="16" t="s">
        <v>7412</v>
      </c>
      <c r="AK571" s="16" t="s">
        <v>3303</v>
      </c>
      <c r="AL571" s="16" t="s">
        <v>1388</v>
      </c>
      <c r="AM571" s="16" t="s">
        <v>7481</v>
      </c>
      <c r="AN571">
        <v>1</v>
      </c>
      <c r="AO571" t="e">
        <f>VLOOKUP(TRIM(AL571),'Parcela Dedutivel'!$A$1:$B$65536,2,FALSE)</f>
        <v>#N/A</v>
      </c>
      <c r="AP571" s="15">
        <f t="shared" si="104"/>
        <v>0</v>
      </c>
      <c r="AQ571" s="16">
        <f t="shared" si="105"/>
        <v>0</v>
      </c>
      <c r="AU571" t="s">
        <v>4503</v>
      </c>
      <c r="AV571" s="18">
        <v>42319</v>
      </c>
      <c r="AW571" t="s">
        <v>1644</v>
      </c>
      <c r="AX571" t="str">
        <f t="shared" si="106"/>
        <v>71340830000106</v>
      </c>
      <c r="AY571" s="17">
        <f t="shared" si="107"/>
        <v>4950.6100000000006</v>
      </c>
      <c r="AZ571" s="17">
        <f t="shared" si="108"/>
        <v>0</v>
      </c>
      <c r="BB571" t="str">
        <f t="shared" si="109"/>
        <v>11/11/2015;71340830000106;4950,61;0,00</v>
      </c>
    </row>
    <row r="572" spans="1:54" x14ac:dyDescent="0.25">
      <c r="A572" t="s">
        <v>26</v>
      </c>
      <c r="B572" t="s">
        <v>3728</v>
      </c>
      <c r="C572">
        <v>42313</v>
      </c>
      <c r="D572" t="s">
        <v>2841</v>
      </c>
      <c r="E572" t="s">
        <v>6979</v>
      </c>
      <c r="F572" t="s">
        <v>393</v>
      </c>
      <c r="G572">
        <v>352.75</v>
      </c>
      <c r="H572">
        <v>306.74</v>
      </c>
      <c r="I572">
        <v>12.27</v>
      </c>
      <c r="J572" t="s">
        <v>61</v>
      </c>
      <c r="K572">
        <v>0</v>
      </c>
      <c r="L572">
        <v>0</v>
      </c>
      <c r="M572" t="s">
        <v>31</v>
      </c>
      <c r="N572">
        <v>306.74</v>
      </c>
      <c r="O572">
        <v>46.01</v>
      </c>
      <c r="P572" t="s">
        <v>2788</v>
      </c>
      <c r="Q572">
        <v>306.74</v>
      </c>
      <c r="R572">
        <v>5.0600000000000005</v>
      </c>
      <c r="S572" t="s">
        <v>33</v>
      </c>
      <c r="T572">
        <v>306.74</v>
      </c>
      <c r="U572">
        <v>23.31</v>
      </c>
      <c r="V572" t="s">
        <v>33</v>
      </c>
      <c r="W572" t="s">
        <v>33</v>
      </c>
      <c r="X572" t="s">
        <v>3279</v>
      </c>
      <c r="Y572" t="s">
        <v>91</v>
      </c>
      <c r="Z572" t="s">
        <v>3485</v>
      </c>
      <c r="AA572" t="s">
        <v>3486</v>
      </c>
      <c r="AC572" s="13" t="str">
        <f t="shared" si="98"/>
        <v>000167551</v>
      </c>
      <c r="AD572" t="str">
        <f t="shared" si="99"/>
        <v>05/11/2015</v>
      </c>
      <c r="AE572" t="str">
        <f t="shared" si="100"/>
        <v>04501416000144</v>
      </c>
      <c r="AF572" s="14">
        <f t="shared" si="101"/>
        <v>352.75</v>
      </c>
      <c r="AG572">
        <f t="shared" si="102"/>
        <v>0</v>
      </c>
      <c r="AH572">
        <f t="shared" si="103"/>
        <v>1</v>
      </c>
      <c r="AI572" s="16">
        <v>6797863</v>
      </c>
      <c r="AJ572" s="16" t="s">
        <v>7437</v>
      </c>
      <c r="AK572" s="16" t="s">
        <v>3304</v>
      </c>
      <c r="AL572" s="16" t="s">
        <v>3087</v>
      </c>
      <c r="AM572" s="16" t="s">
        <v>7215</v>
      </c>
      <c r="AN572">
        <v>4</v>
      </c>
      <c r="AO572">
        <f>VLOOKUP(TRIM(AL572),'Parcela Dedutivel'!$A$1:$B$65536,2,FALSE)</f>
        <v>2.4852750000000001</v>
      </c>
      <c r="AP572" s="15">
        <f t="shared" si="104"/>
        <v>2.4852750000000001</v>
      </c>
      <c r="AQ572" s="16">
        <f t="shared" si="105"/>
        <v>9.9411000000000005</v>
      </c>
      <c r="AU572" t="s">
        <v>4504</v>
      </c>
      <c r="AV572" s="18">
        <v>42319</v>
      </c>
      <c r="AW572" t="s">
        <v>608</v>
      </c>
      <c r="AX572" t="str">
        <f t="shared" si="106"/>
        <v>35820448010794</v>
      </c>
      <c r="AY572" s="17">
        <f t="shared" si="107"/>
        <v>2411.98</v>
      </c>
      <c r="AZ572" s="17">
        <f t="shared" si="108"/>
        <v>0</v>
      </c>
      <c r="BB572" t="str">
        <f t="shared" si="109"/>
        <v>11/11/2015;35820448010794;2411,98;0,00</v>
      </c>
    </row>
    <row r="573" spans="1:54" x14ac:dyDescent="0.25">
      <c r="A573" t="s">
        <v>26</v>
      </c>
      <c r="B573" t="s">
        <v>3728</v>
      </c>
      <c r="C573">
        <v>42313</v>
      </c>
      <c r="D573" t="s">
        <v>2841</v>
      </c>
      <c r="E573" t="s">
        <v>6979</v>
      </c>
      <c r="F573" t="s">
        <v>393</v>
      </c>
      <c r="G573">
        <v>352.75</v>
      </c>
      <c r="H573">
        <v>306.74</v>
      </c>
      <c r="I573">
        <v>12.27</v>
      </c>
      <c r="J573" t="s">
        <v>61</v>
      </c>
      <c r="K573">
        <v>0</v>
      </c>
      <c r="L573">
        <v>0</v>
      </c>
      <c r="M573" t="s">
        <v>31</v>
      </c>
      <c r="N573">
        <v>306.74</v>
      </c>
      <c r="O573">
        <v>46.01</v>
      </c>
      <c r="P573" t="s">
        <v>2788</v>
      </c>
      <c r="Q573">
        <v>306.74</v>
      </c>
      <c r="R573">
        <v>5.0600000000000005</v>
      </c>
      <c r="S573" t="s">
        <v>33</v>
      </c>
      <c r="T573">
        <v>306.74</v>
      </c>
      <c r="U573">
        <v>23.31</v>
      </c>
      <c r="V573" t="s">
        <v>33</v>
      </c>
      <c r="W573" t="s">
        <v>33</v>
      </c>
      <c r="X573" t="s">
        <v>3279</v>
      </c>
      <c r="Y573" t="s">
        <v>91</v>
      </c>
      <c r="Z573" t="s">
        <v>1532</v>
      </c>
      <c r="AA573" t="s">
        <v>1533</v>
      </c>
      <c r="AC573" s="13" t="str">
        <f t="shared" si="98"/>
        <v>000167551</v>
      </c>
      <c r="AD573" t="str">
        <f t="shared" si="99"/>
        <v>05/11/2015</v>
      </c>
      <c r="AE573" t="str">
        <f t="shared" si="100"/>
        <v>04501416000144</v>
      </c>
      <c r="AF573" s="14">
        <f t="shared" si="101"/>
        <v>352.75</v>
      </c>
      <c r="AG573">
        <f t="shared" si="102"/>
        <v>0</v>
      </c>
      <c r="AH573">
        <f t="shared" si="103"/>
        <v>1</v>
      </c>
      <c r="AI573" s="16">
        <v>7450822</v>
      </c>
      <c r="AJ573" s="16" t="s">
        <v>7458</v>
      </c>
      <c r="AK573" s="16" t="s">
        <v>3305</v>
      </c>
      <c r="AL573" s="16" t="s">
        <v>2950</v>
      </c>
      <c r="AM573" s="16" t="s">
        <v>7143</v>
      </c>
      <c r="AN573">
        <v>2</v>
      </c>
      <c r="AO573" t="e">
        <f>VLOOKUP(TRIM(AL573),'Parcela Dedutivel'!$A$1:$B$65536,2,FALSE)</f>
        <v>#N/A</v>
      </c>
      <c r="AP573" s="15">
        <f t="shared" si="104"/>
        <v>0</v>
      </c>
      <c r="AQ573" s="16">
        <f t="shared" si="105"/>
        <v>0</v>
      </c>
      <c r="AU573" t="s">
        <v>4505</v>
      </c>
      <c r="AV573" s="18">
        <v>42319</v>
      </c>
      <c r="AW573" t="s">
        <v>641</v>
      </c>
      <c r="AX573" t="str">
        <f t="shared" si="106"/>
        <v>59578948000414</v>
      </c>
      <c r="AY573" s="17">
        <f t="shared" si="107"/>
        <v>1137.55</v>
      </c>
      <c r="AZ573" s="17">
        <f t="shared" si="108"/>
        <v>0</v>
      </c>
      <c r="BB573" t="str">
        <f t="shared" si="109"/>
        <v>11/11/2015;59578948000414;1137,55;0,00</v>
      </c>
    </row>
    <row r="574" spans="1:54" x14ac:dyDescent="0.25">
      <c r="A574" t="s">
        <v>26</v>
      </c>
      <c r="B574" t="s">
        <v>3728</v>
      </c>
      <c r="C574">
        <v>42313</v>
      </c>
      <c r="D574" t="s">
        <v>2841</v>
      </c>
      <c r="E574" t="s">
        <v>6979</v>
      </c>
      <c r="F574" t="s">
        <v>393</v>
      </c>
      <c r="G574">
        <v>382.12</v>
      </c>
      <c r="H574">
        <v>332.28000000000003</v>
      </c>
      <c r="I574">
        <v>13.290000000000001</v>
      </c>
      <c r="J574" t="s">
        <v>61</v>
      </c>
      <c r="K574">
        <v>0</v>
      </c>
      <c r="L574">
        <v>0</v>
      </c>
      <c r="M574" t="s">
        <v>31</v>
      </c>
      <c r="N574">
        <v>332.28000000000003</v>
      </c>
      <c r="O574">
        <v>49.84</v>
      </c>
      <c r="P574" t="s">
        <v>2788</v>
      </c>
      <c r="Q574">
        <v>332.28000000000003</v>
      </c>
      <c r="R574">
        <v>5.48</v>
      </c>
      <c r="S574" t="s">
        <v>33</v>
      </c>
      <c r="T574">
        <v>332.28000000000003</v>
      </c>
      <c r="U574">
        <v>25.25</v>
      </c>
      <c r="V574" t="s">
        <v>33</v>
      </c>
      <c r="W574" t="s">
        <v>33</v>
      </c>
      <c r="X574" t="s">
        <v>3279</v>
      </c>
      <c r="Y574" t="s">
        <v>91</v>
      </c>
      <c r="Z574" t="s">
        <v>1777</v>
      </c>
      <c r="AA574" t="s">
        <v>1778</v>
      </c>
      <c r="AC574" s="13" t="str">
        <f t="shared" si="98"/>
        <v>000167551</v>
      </c>
      <c r="AD574" t="str">
        <f t="shared" si="99"/>
        <v>05/11/2015</v>
      </c>
      <c r="AE574" t="str">
        <f t="shared" si="100"/>
        <v>04501416000144</v>
      </c>
      <c r="AF574" s="14">
        <f t="shared" si="101"/>
        <v>382.12</v>
      </c>
      <c r="AG574">
        <f t="shared" si="102"/>
        <v>0</v>
      </c>
      <c r="AH574">
        <f t="shared" si="103"/>
        <v>1</v>
      </c>
      <c r="AI574" s="16">
        <v>7450822</v>
      </c>
      <c r="AJ574" s="16" t="s">
        <v>7458</v>
      </c>
      <c r="AK574" s="16" t="s">
        <v>3305</v>
      </c>
      <c r="AL574" s="16" t="s">
        <v>2854</v>
      </c>
      <c r="AM574" s="16" t="s">
        <v>7143</v>
      </c>
      <c r="AN574">
        <v>1</v>
      </c>
      <c r="AO574" t="e">
        <f>VLOOKUP(TRIM(AL574),'Parcela Dedutivel'!$A$1:$B$65536,2,FALSE)</f>
        <v>#N/A</v>
      </c>
      <c r="AP574" s="15">
        <f t="shared" si="104"/>
        <v>0</v>
      </c>
      <c r="AQ574" s="16">
        <f t="shared" si="105"/>
        <v>0</v>
      </c>
      <c r="AU574" t="s">
        <v>4508</v>
      </c>
      <c r="AV574" s="18">
        <v>42319</v>
      </c>
      <c r="AW574" t="s">
        <v>4509</v>
      </c>
      <c r="AX574" t="str">
        <f t="shared" si="106"/>
        <v>18061625000129</v>
      </c>
      <c r="AY574" s="17">
        <f t="shared" si="107"/>
        <v>108.63</v>
      </c>
      <c r="AZ574" s="17">
        <f t="shared" si="108"/>
        <v>0</v>
      </c>
      <c r="BB574" t="str">
        <f t="shared" si="109"/>
        <v>11/11/2015;18061625000129;108,63;0,00</v>
      </c>
    </row>
    <row r="575" spans="1:54" x14ac:dyDescent="0.25">
      <c r="A575" t="s">
        <v>26</v>
      </c>
      <c r="B575" t="s">
        <v>3729</v>
      </c>
      <c r="C575">
        <v>42313</v>
      </c>
      <c r="D575" t="s">
        <v>3730</v>
      </c>
      <c r="E575" t="s">
        <v>6979</v>
      </c>
      <c r="F575" t="s">
        <v>1643</v>
      </c>
      <c r="G575">
        <v>116.76</v>
      </c>
      <c r="H575">
        <v>116.76</v>
      </c>
      <c r="I575">
        <v>21.02</v>
      </c>
      <c r="J575" t="s">
        <v>30</v>
      </c>
      <c r="K575">
        <v>0</v>
      </c>
      <c r="L575">
        <v>0</v>
      </c>
      <c r="M575" t="s">
        <v>31</v>
      </c>
      <c r="N575">
        <v>0</v>
      </c>
      <c r="O575">
        <v>0</v>
      </c>
      <c r="P575" t="s">
        <v>31</v>
      </c>
      <c r="Q575">
        <v>116.76</v>
      </c>
      <c r="R575">
        <v>1.93</v>
      </c>
      <c r="S575" t="s">
        <v>33</v>
      </c>
      <c r="T575">
        <v>116.76</v>
      </c>
      <c r="U575">
        <v>8.870000000000001</v>
      </c>
      <c r="V575" t="s">
        <v>33</v>
      </c>
      <c r="W575" t="s">
        <v>33</v>
      </c>
      <c r="X575" t="s">
        <v>3731</v>
      </c>
      <c r="Y575" t="s">
        <v>337</v>
      </c>
      <c r="Z575" t="s">
        <v>338</v>
      </c>
      <c r="AA575" t="s">
        <v>339</v>
      </c>
      <c r="AC575" s="13" t="str">
        <f t="shared" si="98"/>
        <v>000167552</v>
      </c>
      <c r="AD575" t="str">
        <f t="shared" si="99"/>
        <v>05/11/2015</v>
      </c>
      <c r="AE575" t="str">
        <f t="shared" si="100"/>
        <v>17845504000296</v>
      </c>
      <c r="AF575" s="14">
        <f t="shared" si="101"/>
        <v>116.76</v>
      </c>
      <c r="AG575">
        <f t="shared" si="102"/>
        <v>0</v>
      </c>
      <c r="AH575">
        <f t="shared" si="103"/>
        <v>1</v>
      </c>
      <c r="AI575" s="16">
        <v>6790541</v>
      </c>
      <c r="AJ575" s="16" t="s">
        <v>7419</v>
      </c>
      <c r="AK575" s="16" t="s">
        <v>3306</v>
      </c>
      <c r="AL575" s="16" t="s">
        <v>3307</v>
      </c>
      <c r="AM575" s="16" t="s">
        <v>7143</v>
      </c>
      <c r="AN575">
        <v>5.5</v>
      </c>
      <c r="AO575">
        <f>VLOOKUP(TRIM(AL575),'Parcela Dedutivel'!$A$1:$B$65536,2,FALSE)</f>
        <v>0</v>
      </c>
      <c r="AP575" s="15">
        <f t="shared" si="104"/>
        <v>0</v>
      </c>
      <c r="AQ575" s="16">
        <f t="shared" si="105"/>
        <v>0</v>
      </c>
      <c r="AU575" t="s">
        <v>4512</v>
      </c>
      <c r="AV575" s="18">
        <v>42319</v>
      </c>
      <c r="AW575" t="s">
        <v>641</v>
      </c>
      <c r="AX575" t="str">
        <f t="shared" si="106"/>
        <v>59578948000414</v>
      </c>
      <c r="AY575" s="17">
        <f t="shared" si="107"/>
        <v>3754.6</v>
      </c>
      <c r="AZ575" s="17">
        <f t="shared" si="108"/>
        <v>0</v>
      </c>
      <c r="BB575" t="str">
        <f t="shared" si="109"/>
        <v>11/11/2015;59578948000414;3754,60;0,00</v>
      </c>
    </row>
    <row r="576" spans="1:54" x14ac:dyDescent="0.25">
      <c r="A576" t="s">
        <v>26</v>
      </c>
      <c r="B576" t="s">
        <v>3729</v>
      </c>
      <c r="C576">
        <v>42313</v>
      </c>
      <c r="D576" t="s">
        <v>3730</v>
      </c>
      <c r="E576" t="s">
        <v>6979</v>
      </c>
      <c r="F576" t="s">
        <v>1643</v>
      </c>
      <c r="G576">
        <v>133.85</v>
      </c>
      <c r="H576">
        <v>133.85</v>
      </c>
      <c r="I576">
        <v>24.09</v>
      </c>
      <c r="J576" t="s">
        <v>30</v>
      </c>
      <c r="K576">
        <v>0</v>
      </c>
      <c r="L576">
        <v>0</v>
      </c>
      <c r="M576" t="s">
        <v>31</v>
      </c>
      <c r="N576">
        <v>0</v>
      </c>
      <c r="O576">
        <v>0</v>
      </c>
      <c r="P576" t="s">
        <v>31</v>
      </c>
      <c r="Q576">
        <v>133.85</v>
      </c>
      <c r="R576">
        <v>2.21</v>
      </c>
      <c r="S576" t="s">
        <v>33</v>
      </c>
      <c r="T576">
        <v>133.85</v>
      </c>
      <c r="U576">
        <v>10.17</v>
      </c>
      <c r="V576" t="s">
        <v>33</v>
      </c>
      <c r="W576" t="s">
        <v>33</v>
      </c>
      <c r="X576" t="s">
        <v>3731</v>
      </c>
      <c r="Y576" t="s">
        <v>337</v>
      </c>
      <c r="Z576" t="s">
        <v>340</v>
      </c>
      <c r="AA576" t="s">
        <v>341</v>
      </c>
      <c r="AC576" s="13" t="str">
        <f t="shared" si="98"/>
        <v>000167552</v>
      </c>
      <c r="AD576" t="str">
        <f t="shared" si="99"/>
        <v>05/11/2015</v>
      </c>
      <c r="AE576" t="str">
        <f t="shared" si="100"/>
        <v>17845504000296</v>
      </c>
      <c r="AF576" s="14">
        <f t="shared" si="101"/>
        <v>133.85</v>
      </c>
      <c r="AG576">
        <f t="shared" si="102"/>
        <v>0</v>
      </c>
      <c r="AH576">
        <f t="shared" si="103"/>
        <v>1</v>
      </c>
      <c r="AI576" s="16">
        <v>6794235</v>
      </c>
      <c r="AJ576" s="16" t="s">
        <v>7454</v>
      </c>
      <c r="AK576" s="16" t="s">
        <v>3309</v>
      </c>
      <c r="AL576" s="16" t="s">
        <v>3310</v>
      </c>
      <c r="AM576" s="16" t="s">
        <v>7143</v>
      </c>
      <c r="AN576">
        <v>2</v>
      </c>
      <c r="AO576">
        <f>VLOOKUP(TRIM(AL576),'Parcela Dedutivel'!$A$1:$B$65536,2,FALSE)</f>
        <v>0</v>
      </c>
      <c r="AP576" s="15">
        <f t="shared" si="104"/>
        <v>0</v>
      </c>
      <c r="AQ576" s="16">
        <f t="shared" si="105"/>
        <v>0</v>
      </c>
      <c r="AU576" t="s">
        <v>4513</v>
      </c>
      <c r="AV576" s="18">
        <v>42319</v>
      </c>
      <c r="AW576" t="s">
        <v>641</v>
      </c>
      <c r="AX576" t="str">
        <f t="shared" si="106"/>
        <v>59578948000414</v>
      </c>
      <c r="AY576" s="17">
        <f t="shared" si="107"/>
        <v>8745.5</v>
      </c>
      <c r="AZ576" s="17">
        <f t="shared" si="108"/>
        <v>0</v>
      </c>
      <c r="BB576" t="str">
        <f t="shared" si="109"/>
        <v>11/11/2015;59578948000414;8745,50;0,00</v>
      </c>
    </row>
    <row r="577" spans="1:54" x14ac:dyDescent="0.25">
      <c r="A577" t="s">
        <v>26</v>
      </c>
      <c r="B577" t="s">
        <v>3732</v>
      </c>
      <c r="C577">
        <v>42313</v>
      </c>
      <c r="D577" t="s">
        <v>2804</v>
      </c>
      <c r="E577" t="s">
        <v>6979</v>
      </c>
      <c r="F577" t="s">
        <v>29</v>
      </c>
      <c r="G577">
        <v>453.68</v>
      </c>
      <c r="H577">
        <v>394.5</v>
      </c>
      <c r="I577">
        <v>71.010000000000005</v>
      </c>
      <c r="J577" t="s">
        <v>30</v>
      </c>
      <c r="K577">
        <v>0</v>
      </c>
      <c r="L577">
        <v>0</v>
      </c>
      <c r="M577" t="s">
        <v>31</v>
      </c>
      <c r="N577">
        <v>394.5</v>
      </c>
      <c r="O577">
        <v>59.18</v>
      </c>
      <c r="P577" t="s">
        <v>2788</v>
      </c>
      <c r="Q577">
        <v>394.5</v>
      </c>
      <c r="R577">
        <v>6.51</v>
      </c>
      <c r="S577" t="s">
        <v>33</v>
      </c>
      <c r="T577">
        <v>394.5</v>
      </c>
      <c r="U577">
        <v>29.98</v>
      </c>
      <c r="V577" t="s">
        <v>33</v>
      </c>
      <c r="W577" t="s">
        <v>33</v>
      </c>
      <c r="X577" t="s">
        <v>2805</v>
      </c>
      <c r="Y577" t="s">
        <v>96</v>
      </c>
      <c r="Z577" t="s">
        <v>3733</v>
      </c>
      <c r="AA577" t="s">
        <v>3734</v>
      </c>
      <c r="AC577" s="13" t="str">
        <f t="shared" si="98"/>
        <v>000167553</v>
      </c>
      <c r="AD577" t="str">
        <f t="shared" si="99"/>
        <v>05/11/2015</v>
      </c>
      <c r="AE577" t="str">
        <f t="shared" si="100"/>
        <v>59104760000191</v>
      </c>
      <c r="AF577" s="14">
        <f t="shared" si="101"/>
        <v>453.68</v>
      </c>
      <c r="AG577">
        <f t="shared" si="102"/>
        <v>0</v>
      </c>
      <c r="AH577">
        <f t="shared" si="103"/>
        <v>1</v>
      </c>
      <c r="AI577" s="16">
        <v>7450801</v>
      </c>
      <c r="AJ577" s="16" t="s">
        <v>7482</v>
      </c>
      <c r="AK577" s="16" t="s">
        <v>3312</v>
      </c>
      <c r="AL577" s="16" t="s">
        <v>3314</v>
      </c>
      <c r="AM577" s="16" t="s">
        <v>7143</v>
      </c>
      <c r="AN577">
        <v>3</v>
      </c>
      <c r="AO577">
        <f>VLOOKUP(TRIM(AL577),'Parcela Dedutivel'!$A$1:$B$65536,2,FALSE)</f>
        <v>0</v>
      </c>
      <c r="AP577" s="15">
        <f t="shared" si="104"/>
        <v>0</v>
      </c>
      <c r="AQ577" s="16">
        <f t="shared" si="105"/>
        <v>0</v>
      </c>
      <c r="AU577" t="s">
        <v>4514</v>
      </c>
      <c r="AV577" s="18">
        <v>42319</v>
      </c>
      <c r="AW577" t="s">
        <v>191</v>
      </c>
      <c r="AX577" t="str">
        <f t="shared" si="106"/>
        <v>88309620000581</v>
      </c>
      <c r="AY577" s="17">
        <f t="shared" si="107"/>
        <v>1676.36</v>
      </c>
      <c r="AZ577" s="17">
        <f t="shared" si="108"/>
        <v>0</v>
      </c>
      <c r="BB577" t="str">
        <f t="shared" si="109"/>
        <v>11/11/2015;88309620000581;1676,36;0,00</v>
      </c>
    </row>
    <row r="578" spans="1:54" x14ac:dyDescent="0.25">
      <c r="A578" t="s">
        <v>26</v>
      </c>
      <c r="B578" t="s">
        <v>3732</v>
      </c>
      <c r="C578">
        <v>42313</v>
      </c>
      <c r="D578" t="s">
        <v>2804</v>
      </c>
      <c r="E578" t="s">
        <v>6979</v>
      </c>
      <c r="F578" t="s">
        <v>29</v>
      </c>
      <c r="G578">
        <v>75.210000000000008</v>
      </c>
      <c r="H578">
        <v>65.400000000000006</v>
      </c>
      <c r="I578">
        <v>11.77</v>
      </c>
      <c r="J578" t="s">
        <v>30</v>
      </c>
      <c r="K578">
        <v>0</v>
      </c>
      <c r="L578">
        <v>0</v>
      </c>
      <c r="M578" t="s">
        <v>31</v>
      </c>
      <c r="N578">
        <v>65.400000000000006</v>
      </c>
      <c r="O578">
        <v>9.81</v>
      </c>
      <c r="P578" t="s">
        <v>2788</v>
      </c>
      <c r="Q578">
        <v>65.400000000000006</v>
      </c>
      <c r="R578">
        <v>1.08</v>
      </c>
      <c r="S578" t="s">
        <v>33</v>
      </c>
      <c r="T578">
        <v>65.400000000000006</v>
      </c>
      <c r="U578">
        <v>4.97</v>
      </c>
      <c r="V578" t="s">
        <v>33</v>
      </c>
      <c r="W578" t="s">
        <v>33</v>
      </c>
      <c r="X578" t="s">
        <v>2805</v>
      </c>
      <c r="Y578" t="s">
        <v>96</v>
      </c>
      <c r="Z578" t="s">
        <v>3735</v>
      </c>
      <c r="AA578" t="s">
        <v>3736</v>
      </c>
      <c r="AC578" s="13" t="str">
        <f t="shared" si="98"/>
        <v>000167553</v>
      </c>
      <c r="AD578" t="str">
        <f t="shared" si="99"/>
        <v>05/11/2015</v>
      </c>
      <c r="AE578" t="str">
        <f t="shared" si="100"/>
        <v>59104760000191</v>
      </c>
      <c r="AF578" s="14">
        <f t="shared" si="101"/>
        <v>75.210000000000008</v>
      </c>
      <c r="AG578">
        <f t="shared" si="102"/>
        <v>0</v>
      </c>
      <c r="AH578">
        <f t="shared" si="103"/>
        <v>1</v>
      </c>
      <c r="AI578" s="16">
        <v>6789086</v>
      </c>
      <c r="AJ578" s="16" t="s">
        <v>7483</v>
      </c>
      <c r="AK578" s="16" t="s">
        <v>3316</v>
      </c>
      <c r="AL578" s="16" t="s">
        <v>3318</v>
      </c>
      <c r="AM578" s="16" t="s">
        <v>7193</v>
      </c>
      <c r="AN578">
        <v>12</v>
      </c>
      <c r="AO578" t="e">
        <f>VLOOKUP(TRIM(AL578),'Parcela Dedutivel'!$A$1:$B$65536,2,FALSE)</f>
        <v>#N/A</v>
      </c>
      <c r="AP578" s="15">
        <f t="shared" si="104"/>
        <v>0</v>
      </c>
      <c r="AQ578" s="16">
        <f t="shared" si="105"/>
        <v>0</v>
      </c>
      <c r="AU578" t="s">
        <v>4515</v>
      </c>
      <c r="AV578" s="18">
        <v>42319</v>
      </c>
      <c r="AW578" t="s">
        <v>4517</v>
      </c>
      <c r="AX578" t="str">
        <f t="shared" si="106"/>
        <v>24380578000260</v>
      </c>
      <c r="AY578" s="17">
        <f t="shared" si="107"/>
        <v>1144.19</v>
      </c>
      <c r="AZ578" s="17">
        <f t="shared" si="108"/>
        <v>0</v>
      </c>
      <c r="BB578" t="str">
        <f t="shared" si="109"/>
        <v>11/11/2015;24380578000260;1144,19;0,00</v>
      </c>
    </row>
    <row r="579" spans="1:54" x14ac:dyDescent="0.25">
      <c r="A579" t="s">
        <v>26</v>
      </c>
      <c r="B579" t="s">
        <v>3732</v>
      </c>
      <c r="C579">
        <v>42313</v>
      </c>
      <c r="D579" t="s">
        <v>2804</v>
      </c>
      <c r="E579" t="s">
        <v>6979</v>
      </c>
      <c r="F579" t="s">
        <v>29</v>
      </c>
      <c r="G579">
        <v>99.970000000000013</v>
      </c>
      <c r="H579">
        <v>86.93</v>
      </c>
      <c r="I579">
        <v>15.65</v>
      </c>
      <c r="J579" t="s">
        <v>30</v>
      </c>
      <c r="K579">
        <v>0</v>
      </c>
      <c r="L579">
        <v>0</v>
      </c>
      <c r="M579" t="s">
        <v>31</v>
      </c>
      <c r="N579">
        <v>86.93</v>
      </c>
      <c r="O579">
        <v>13.040000000000001</v>
      </c>
      <c r="P579" t="s">
        <v>2788</v>
      </c>
      <c r="Q579">
        <v>86.93</v>
      </c>
      <c r="R579">
        <v>1.43</v>
      </c>
      <c r="S579" t="s">
        <v>33</v>
      </c>
      <c r="T579">
        <v>86.93</v>
      </c>
      <c r="U579">
        <v>6.61</v>
      </c>
      <c r="V579" t="s">
        <v>33</v>
      </c>
      <c r="W579" t="s">
        <v>33</v>
      </c>
      <c r="X579" t="s">
        <v>2805</v>
      </c>
      <c r="Y579" t="s">
        <v>96</v>
      </c>
      <c r="Z579" t="s">
        <v>3737</v>
      </c>
      <c r="AA579" t="s">
        <v>3738</v>
      </c>
      <c r="AC579" s="13" t="str">
        <f t="shared" ref="AC579:AC642" si="110">B579</f>
        <v>000167553</v>
      </c>
      <c r="AD579" t="str">
        <f t="shared" ref="AD579:AD642" si="111">TEXT(C579,"dd/mm/aaaa")</f>
        <v>05/11/2015</v>
      </c>
      <c r="AE579" t="str">
        <f t="shared" ref="AE579:AE642" si="112">VLOOKUP(X579*1,AI:AJ,2,FALSE)</f>
        <v>59104760000191</v>
      </c>
      <c r="AF579" s="14">
        <f t="shared" ref="AF579:AF642" si="113">G579*1</f>
        <v>99.970000000000013</v>
      </c>
      <c r="AG579">
        <f t="shared" ref="AG579:AG642" si="114">SUMIF(AK:AK,B579,AQ:AQ)</f>
        <v>0</v>
      </c>
      <c r="AH579">
        <f t="shared" ref="AH579:AH642" si="115">IF(OR(LEFT(TRIM(D579),1)="1",LEFT(TRIM(D579),1)="2",LEFT(TRIM(D579),1)="3"),-1,1)</f>
        <v>1</v>
      </c>
      <c r="AI579" s="16">
        <v>6784244</v>
      </c>
      <c r="AJ579" s="16" t="s">
        <v>7484</v>
      </c>
      <c r="AK579" s="16" t="s">
        <v>3320</v>
      </c>
      <c r="AL579" s="16" t="s">
        <v>3144</v>
      </c>
      <c r="AM579" s="16" t="s">
        <v>7438</v>
      </c>
      <c r="AN579">
        <v>100000</v>
      </c>
      <c r="AO579">
        <f>VLOOKUP(TRIM(AL579),'Parcela Dedutivel'!$A$1:$B$65536,2,FALSE)</f>
        <v>0</v>
      </c>
      <c r="AP579" s="15">
        <f t="shared" ref="AP579:AP642" si="116">IF(ISNA(AO579),0,AO579)</f>
        <v>0</v>
      </c>
      <c r="AQ579" s="16">
        <f t="shared" ref="AQ579:AQ642" si="117">AP579*AN579</f>
        <v>0</v>
      </c>
      <c r="AU579" t="s">
        <v>4518</v>
      </c>
      <c r="AV579" s="18">
        <v>42319</v>
      </c>
      <c r="AW579" t="s">
        <v>3114</v>
      </c>
      <c r="AX579" t="str">
        <f t="shared" ref="AX579:AX642" si="118">VLOOKUP(AW579*1,AI:AJ,2,FALSE)</f>
        <v>43375930000132</v>
      </c>
      <c r="AY579" s="17">
        <f t="shared" ref="AY579:AY642" si="119">SUMIF(AC:AC,AU579,AF:AF)*VLOOKUP(AU579,AC:AH,6,FALSE)</f>
        <v>64.88</v>
      </c>
      <c r="AZ579" s="17">
        <f t="shared" ref="AZ579:AZ642" si="120">VLOOKUP(AU579,AC:AG,5,FALSE)*VLOOKUP(AU579,AC:AH,6,FALSE)</f>
        <v>0</v>
      </c>
      <c r="BB579" t="str">
        <f t="shared" ref="BB579:BB642" si="121">TEXT(AV579,"dd/mm/aaaa")&amp;";"&amp;AX579&amp;";"&amp;TEXT(AY579,"0,00")&amp;";"&amp;TEXT(AZ579,"0,00")</f>
        <v>11/11/2015;43375930000132;64,88;0,00</v>
      </c>
    </row>
    <row r="580" spans="1:54" x14ac:dyDescent="0.25">
      <c r="A580" t="s">
        <v>26</v>
      </c>
      <c r="B580" t="s">
        <v>3732</v>
      </c>
      <c r="C580">
        <v>42313</v>
      </c>
      <c r="D580" t="s">
        <v>2804</v>
      </c>
      <c r="E580" t="s">
        <v>6979</v>
      </c>
      <c r="F580" t="s">
        <v>29</v>
      </c>
      <c r="G580">
        <v>52.42</v>
      </c>
      <c r="H580">
        <v>45.58</v>
      </c>
      <c r="I580">
        <v>8.1999999999999993</v>
      </c>
      <c r="J580" t="s">
        <v>30</v>
      </c>
      <c r="K580">
        <v>0</v>
      </c>
      <c r="L580">
        <v>0</v>
      </c>
      <c r="M580" t="s">
        <v>31</v>
      </c>
      <c r="N580">
        <v>45.58</v>
      </c>
      <c r="O580">
        <v>6.84</v>
      </c>
      <c r="P580" t="s">
        <v>2788</v>
      </c>
      <c r="Q580">
        <v>45.58</v>
      </c>
      <c r="R580">
        <v>0.75</v>
      </c>
      <c r="S580" t="s">
        <v>33</v>
      </c>
      <c r="T580">
        <v>45.58</v>
      </c>
      <c r="U580">
        <v>3.46</v>
      </c>
      <c r="V580" t="s">
        <v>33</v>
      </c>
      <c r="W580" t="s">
        <v>33</v>
      </c>
      <c r="X580" t="s">
        <v>2805</v>
      </c>
      <c r="Y580" t="s">
        <v>96</v>
      </c>
      <c r="Z580" t="s">
        <v>3733</v>
      </c>
      <c r="AA580" t="s">
        <v>3734</v>
      </c>
      <c r="AC580" s="13" t="str">
        <f t="shared" si="110"/>
        <v>000167553</v>
      </c>
      <c r="AD580" t="str">
        <f t="shared" si="111"/>
        <v>05/11/2015</v>
      </c>
      <c r="AE580" t="str">
        <f t="shared" si="112"/>
        <v>59104760000191</v>
      </c>
      <c r="AF580" s="14">
        <f t="shared" si="113"/>
        <v>52.42</v>
      </c>
      <c r="AG580">
        <f t="shared" si="114"/>
        <v>0</v>
      </c>
      <c r="AH580">
        <f t="shared" si="115"/>
        <v>1</v>
      </c>
      <c r="AI580" s="16">
        <v>7467528</v>
      </c>
      <c r="AJ580" s="16" t="s">
        <v>7391</v>
      </c>
      <c r="AK580" s="16" t="s">
        <v>3322</v>
      </c>
      <c r="AL580" s="16" t="s">
        <v>1785</v>
      </c>
      <c r="AM580" s="16" t="s">
        <v>7193</v>
      </c>
      <c r="AN580">
        <v>100</v>
      </c>
      <c r="AO580" t="e">
        <f>VLOOKUP(TRIM(AL580),'Parcela Dedutivel'!$A$1:$B$65536,2,FALSE)</f>
        <v>#N/A</v>
      </c>
      <c r="AP580" s="15">
        <f t="shared" si="116"/>
        <v>0</v>
      </c>
      <c r="AQ580" s="16">
        <f t="shared" si="117"/>
        <v>0</v>
      </c>
      <c r="AU580" t="s">
        <v>4523</v>
      </c>
      <c r="AV580" s="18">
        <v>42319</v>
      </c>
      <c r="AW580" t="s">
        <v>2574</v>
      </c>
      <c r="AX580" t="str">
        <f t="shared" si="118"/>
        <v>03523188000140</v>
      </c>
      <c r="AY580" s="17">
        <f t="shared" si="119"/>
        <v>2990.01</v>
      </c>
      <c r="AZ580" s="17">
        <f t="shared" si="120"/>
        <v>0</v>
      </c>
      <c r="BB580" t="str">
        <f t="shared" si="121"/>
        <v>11/11/2015;03523188000140;2990,01;0,00</v>
      </c>
    </row>
    <row r="581" spans="1:54" x14ac:dyDescent="0.25">
      <c r="A581" t="s">
        <v>26</v>
      </c>
      <c r="B581" t="s">
        <v>3739</v>
      </c>
      <c r="C581">
        <v>42313</v>
      </c>
      <c r="D581" t="s">
        <v>2804</v>
      </c>
      <c r="E581" t="s">
        <v>6979</v>
      </c>
      <c r="F581" t="s">
        <v>29</v>
      </c>
      <c r="G581">
        <v>1320.3300000000002</v>
      </c>
      <c r="H581">
        <v>1148.1100000000001</v>
      </c>
      <c r="I581">
        <v>206.66</v>
      </c>
      <c r="J581" t="s">
        <v>307</v>
      </c>
      <c r="K581">
        <v>0</v>
      </c>
      <c r="L581">
        <v>0</v>
      </c>
      <c r="M581" t="s">
        <v>31</v>
      </c>
      <c r="N581">
        <v>1148.1100000000001</v>
      </c>
      <c r="O581">
        <v>172.22</v>
      </c>
      <c r="P581" t="s">
        <v>2788</v>
      </c>
      <c r="Q581">
        <v>1148.1100000000001</v>
      </c>
      <c r="R581">
        <v>18.940000000000001</v>
      </c>
      <c r="S581" t="s">
        <v>33</v>
      </c>
      <c r="T581">
        <v>1148.1100000000001</v>
      </c>
      <c r="U581">
        <v>87.26</v>
      </c>
      <c r="V581" t="s">
        <v>33</v>
      </c>
      <c r="W581" t="s">
        <v>33</v>
      </c>
      <c r="X581" t="s">
        <v>3740</v>
      </c>
      <c r="Y581" t="s">
        <v>91</v>
      </c>
      <c r="Z581" t="s">
        <v>3741</v>
      </c>
      <c r="AA581" t="s">
        <v>3742</v>
      </c>
      <c r="AC581" s="13" t="str">
        <f t="shared" si="110"/>
        <v>000167554</v>
      </c>
      <c r="AD581" t="str">
        <f t="shared" si="111"/>
        <v>05/11/2015</v>
      </c>
      <c r="AE581" t="str">
        <f t="shared" si="112"/>
        <v>07358761004318</v>
      </c>
      <c r="AF581" s="14">
        <f t="shared" si="113"/>
        <v>1320.3300000000002</v>
      </c>
      <c r="AG581">
        <f t="shared" si="114"/>
        <v>0</v>
      </c>
      <c r="AH581">
        <f t="shared" si="115"/>
        <v>1</v>
      </c>
      <c r="AI581" s="16">
        <v>7467528</v>
      </c>
      <c r="AJ581" s="16" t="s">
        <v>7391</v>
      </c>
      <c r="AK581" s="16" t="s">
        <v>3322</v>
      </c>
      <c r="AL581" s="16" t="s">
        <v>1789</v>
      </c>
      <c r="AM581" s="16" t="s">
        <v>7193</v>
      </c>
      <c r="AN581">
        <v>100</v>
      </c>
      <c r="AO581" t="e">
        <f>VLOOKUP(TRIM(AL581),'Parcela Dedutivel'!$A$1:$B$65536,2,FALSE)</f>
        <v>#N/A</v>
      </c>
      <c r="AP581" s="15">
        <f t="shared" si="116"/>
        <v>0</v>
      </c>
      <c r="AQ581" s="16">
        <f t="shared" si="117"/>
        <v>0</v>
      </c>
      <c r="AU581" t="s">
        <v>4524</v>
      </c>
      <c r="AV581" s="18">
        <v>42319</v>
      </c>
      <c r="AW581" t="s">
        <v>3881</v>
      </c>
      <c r="AX581" t="str">
        <f t="shared" si="118"/>
        <v>33931486001021</v>
      </c>
      <c r="AY581" s="17">
        <f t="shared" si="119"/>
        <v>819.4</v>
      </c>
      <c r="AZ581" s="17">
        <f t="shared" si="120"/>
        <v>0</v>
      </c>
      <c r="BB581" t="str">
        <f t="shared" si="121"/>
        <v>11/11/2015;33931486001021;819,40;0,00</v>
      </c>
    </row>
    <row r="582" spans="1:54" x14ac:dyDescent="0.25">
      <c r="A582" t="s">
        <v>26</v>
      </c>
      <c r="B582" t="s">
        <v>3743</v>
      </c>
      <c r="C582">
        <v>42313</v>
      </c>
      <c r="D582" t="s">
        <v>2804</v>
      </c>
      <c r="E582" t="s">
        <v>6979</v>
      </c>
      <c r="F582" t="s">
        <v>29</v>
      </c>
      <c r="G582">
        <v>19240</v>
      </c>
      <c r="H582">
        <v>19240</v>
      </c>
      <c r="I582">
        <v>3463.2000000000003</v>
      </c>
      <c r="J582" t="s">
        <v>30</v>
      </c>
      <c r="K582">
        <v>0</v>
      </c>
      <c r="L582">
        <v>0</v>
      </c>
      <c r="M582" t="s">
        <v>31</v>
      </c>
      <c r="N582">
        <v>0</v>
      </c>
      <c r="O582">
        <v>0</v>
      </c>
      <c r="P582" t="s">
        <v>31</v>
      </c>
      <c r="Q582">
        <v>19240</v>
      </c>
      <c r="R582">
        <v>317.45999999999998</v>
      </c>
      <c r="S582" t="s">
        <v>33</v>
      </c>
      <c r="T582">
        <v>19240</v>
      </c>
      <c r="U582">
        <v>1462.24</v>
      </c>
      <c r="V582" t="s">
        <v>33</v>
      </c>
      <c r="W582" t="s">
        <v>33</v>
      </c>
      <c r="X582" t="s">
        <v>3744</v>
      </c>
      <c r="Y582" t="s">
        <v>2556</v>
      </c>
      <c r="Z582" t="s">
        <v>3745</v>
      </c>
      <c r="AA582" t="s">
        <v>3746</v>
      </c>
      <c r="AC582" s="13" t="str">
        <f t="shared" si="110"/>
        <v>000167555</v>
      </c>
      <c r="AD582" t="str">
        <f t="shared" si="111"/>
        <v>05/11/2015</v>
      </c>
      <c r="AE582" t="str">
        <f t="shared" si="112"/>
        <v>74404229001019</v>
      </c>
      <c r="AF582" s="14">
        <f t="shared" si="113"/>
        <v>19240</v>
      </c>
      <c r="AG582">
        <f t="shared" si="114"/>
        <v>0</v>
      </c>
      <c r="AH582">
        <f t="shared" si="115"/>
        <v>1</v>
      </c>
      <c r="AI582" s="16">
        <v>7467528</v>
      </c>
      <c r="AJ582" s="16" t="s">
        <v>7391</v>
      </c>
      <c r="AK582" s="16" t="s">
        <v>3322</v>
      </c>
      <c r="AL582" s="16" t="s">
        <v>643</v>
      </c>
      <c r="AM582" s="16" t="s">
        <v>7193</v>
      </c>
      <c r="AN582">
        <v>10</v>
      </c>
      <c r="AO582" t="e">
        <f>VLOOKUP(TRIM(AL582),'Parcela Dedutivel'!$A$1:$B$65536,2,FALSE)</f>
        <v>#N/A</v>
      </c>
      <c r="AP582" s="15">
        <f t="shared" si="116"/>
        <v>0</v>
      </c>
      <c r="AQ582" s="16">
        <f t="shared" si="117"/>
        <v>0</v>
      </c>
      <c r="AU582" t="s">
        <v>4525</v>
      </c>
      <c r="AV582" s="18">
        <v>42319</v>
      </c>
      <c r="AW582" t="s">
        <v>4526</v>
      </c>
      <c r="AX582" t="str">
        <f t="shared" si="118"/>
        <v>00504374000144</v>
      </c>
      <c r="AY582" s="17">
        <f t="shared" si="119"/>
        <v>167.11</v>
      </c>
      <c r="AZ582" s="17">
        <f t="shared" si="120"/>
        <v>1.1462400000000001</v>
      </c>
      <c r="BB582" t="str">
        <f t="shared" si="121"/>
        <v>11/11/2015;00504374000144;167,11;1,15</v>
      </c>
    </row>
    <row r="583" spans="1:54" x14ac:dyDescent="0.25">
      <c r="A583" t="s">
        <v>26</v>
      </c>
      <c r="B583" t="s">
        <v>3747</v>
      </c>
      <c r="C583">
        <v>42313</v>
      </c>
      <c r="D583" t="s">
        <v>2804</v>
      </c>
      <c r="E583" t="s">
        <v>6979</v>
      </c>
      <c r="F583" t="s">
        <v>29</v>
      </c>
      <c r="G583">
        <v>5870.52</v>
      </c>
      <c r="H583">
        <v>5104.8</v>
      </c>
      <c r="I583">
        <v>918.86</v>
      </c>
      <c r="J583" t="s">
        <v>307</v>
      </c>
      <c r="K583">
        <v>0</v>
      </c>
      <c r="L583">
        <v>0</v>
      </c>
      <c r="M583" t="s">
        <v>31</v>
      </c>
      <c r="N583">
        <v>5104.8</v>
      </c>
      <c r="O583">
        <v>765.72</v>
      </c>
      <c r="P583" t="s">
        <v>2788</v>
      </c>
      <c r="Q583">
        <v>5104.8</v>
      </c>
      <c r="R583">
        <v>84.23</v>
      </c>
      <c r="S583" t="s">
        <v>33</v>
      </c>
      <c r="T583">
        <v>5104.8</v>
      </c>
      <c r="U583">
        <v>387.96000000000004</v>
      </c>
      <c r="V583" t="s">
        <v>33</v>
      </c>
      <c r="W583" t="s">
        <v>33</v>
      </c>
      <c r="X583" t="s">
        <v>3748</v>
      </c>
      <c r="Y583" t="s">
        <v>91</v>
      </c>
      <c r="Z583" t="s">
        <v>3749</v>
      </c>
      <c r="AA583" t="s">
        <v>3750</v>
      </c>
      <c r="AC583" s="13" t="str">
        <f t="shared" si="110"/>
        <v>000167556</v>
      </c>
      <c r="AD583" t="str">
        <f t="shared" si="111"/>
        <v>05/11/2015</v>
      </c>
      <c r="AE583" t="str">
        <f t="shared" si="112"/>
        <v>56505464000104</v>
      </c>
      <c r="AF583" s="14">
        <f t="shared" si="113"/>
        <v>5870.52</v>
      </c>
      <c r="AG583">
        <f t="shared" si="114"/>
        <v>0</v>
      </c>
      <c r="AH583">
        <f t="shared" si="115"/>
        <v>1</v>
      </c>
      <c r="AI583" s="16">
        <v>7465515</v>
      </c>
      <c r="AJ583" s="16" t="s">
        <v>7434</v>
      </c>
      <c r="AK583" s="16" t="s">
        <v>3323</v>
      </c>
      <c r="AL583" s="16" t="s">
        <v>1337</v>
      </c>
      <c r="AM583" s="16" t="s">
        <v>7143</v>
      </c>
      <c r="AN583">
        <v>540</v>
      </c>
      <c r="AO583">
        <f>VLOOKUP(TRIM(AL583),'Parcela Dedutivel'!$A$1:$B$65536,2,FALSE)</f>
        <v>0</v>
      </c>
      <c r="AP583" s="15">
        <f t="shared" si="116"/>
        <v>0</v>
      </c>
      <c r="AQ583" s="16">
        <f t="shared" si="117"/>
        <v>0</v>
      </c>
      <c r="AU583" t="s">
        <v>4532</v>
      </c>
      <c r="AV583" s="18">
        <v>42319</v>
      </c>
      <c r="AW583" t="s">
        <v>2555</v>
      </c>
      <c r="AX583" t="str">
        <f t="shared" si="118"/>
        <v>08285374000293</v>
      </c>
      <c r="AY583" s="17">
        <f t="shared" si="119"/>
        <v>1094.55</v>
      </c>
      <c r="AZ583" s="17">
        <f t="shared" si="120"/>
        <v>0</v>
      </c>
      <c r="BB583" t="str">
        <f t="shared" si="121"/>
        <v>11/11/2015;08285374000293;1094,55;0,00</v>
      </c>
    </row>
    <row r="584" spans="1:54" x14ac:dyDescent="0.25">
      <c r="A584" t="s">
        <v>26</v>
      </c>
      <c r="B584" t="s">
        <v>3751</v>
      </c>
      <c r="C584">
        <v>42313</v>
      </c>
      <c r="D584" t="s">
        <v>2787</v>
      </c>
      <c r="E584" t="s">
        <v>6979</v>
      </c>
      <c r="F584" t="s">
        <v>29</v>
      </c>
      <c r="G584">
        <v>243.24</v>
      </c>
      <c r="H584">
        <v>221.13</v>
      </c>
      <c r="I584">
        <v>39.800000000000004</v>
      </c>
      <c r="J584" t="s">
        <v>61</v>
      </c>
      <c r="K584">
        <v>0</v>
      </c>
      <c r="L584">
        <v>0</v>
      </c>
      <c r="M584" t="s">
        <v>31</v>
      </c>
      <c r="N584">
        <v>221.13</v>
      </c>
      <c r="O584">
        <v>22.11</v>
      </c>
      <c r="P584" t="s">
        <v>2788</v>
      </c>
      <c r="Q584">
        <v>221.13</v>
      </c>
      <c r="R584">
        <v>3.65</v>
      </c>
      <c r="S584" t="s">
        <v>33</v>
      </c>
      <c r="T584">
        <v>221.13</v>
      </c>
      <c r="U584">
        <v>16.809999999999999</v>
      </c>
      <c r="V584" t="s">
        <v>33</v>
      </c>
      <c r="W584" t="s">
        <v>33</v>
      </c>
      <c r="X584" t="s">
        <v>641</v>
      </c>
      <c r="Y584" t="s">
        <v>2216</v>
      </c>
      <c r="Z584" t="s">
        <v>2217</v>
      </c>
      <c r="AA584" t="s">
        <v>2218</v>
      </c>
      <c r="AC584" s="13" t="str">
        <f t="shared" si="110"/>
        <v>000167557</v>
      </c>
      <c r="AD584" t="str">
        <f t="shared" si="111"/>
        <v>05/11/2015</v>
      </c>
      <c r="AE584" t="str">
        <f t="shared" si="112"/>
        <v>59578948000414</v>
      </c>
      <c r="AF584" s="14">
        <f t="shared" si="113"/>
        <v>243.24</v>
      </c>
      <c r="AG584">
        <f t="shared" si="114"/>
        <v>0</v>
      </c>
      <c r="AH584">
        <f t="shared" si="115"/>
        <v>1</v>
      </c>
      <c r="AI584" s="16">
        <v>6782738</v>
      </c>
      <c r="AJ584" s="16" t="s">
        <v>7392</v>
      </c>
      <c r="AK584" s="16" t="s">
        <v>3324</v>
      </c>
      <c r="AL584" s="16" t="s">
        <v>3325</v>
      </c>
      <c r="AM584" s="16" t="s">
        <v>7143</v>
      </c>
      <c r="AN584">
        <v>1228</v>
      </c>
      <c r="AO584">
        <f>VLOOKUP(TRIM(AL584),'Parcela Dedutivel'!$A$1:$B$65536,2,FALSE)</f>
        <v>0</v>
      </c>
      <c r="AP584" s="15">
        <f t="shared" si="116"/>
        <v>0</v>
      </c>
      <c r="AQ584" s="16">
        <f t="shared" si="117"/>
        <v>0</v>
      </c>
      <c r="AU584" t="s">
        <v>4534</v>
      </c>
      <c r="AV584" s="18">
        <v>42319</v>
      </c>
      <c r="AW584" t="s">
        <v>4535</v>
      </c>
      <c r="AX584" t="str">
        <f t="shared" si="118"/>
        <v>06787374000185</v>
      </c>
      <c r="AY584" s="17">
        <f t="shared" si="119"/>
        <v>422.59000000000003</v>
      </c>
      <c r="AZ584" s="17">
        <f t="shared" si="120"/>
        <v>10.2212</v>
      </c>
      <c r="BB584" t="str">
        <f t="shared" si="121"/>
        <v>11/11/2015;06787374000185;422,59;10,22</v>
      </c>
    </row>
    <row r="585" spans="1:54" x14ac:dyDescent="0.25">
      <c r="A585" t="s">
        <v>26</v>
      </c>
      <c r="B585" t="s">
        <v>3751</v>
      </c>
      <c r="C585">
        <v>42313</v>
      </c>
      <c r="D585" t="s">
        <v>2787</v>
      </c>
      <c r="E585" t="s">
        <v>6979</v>
      </c>
      <c r="F585" t="s">
        <v>29</v>
      </c>
      <c r="G585">
        <v>209.10000000000002</v>
      </c>
      <c r="H585">
        <v>181.83</v>
      </c>
      <c r="I585">
        <v>32.730000000000004</v>
      </c>
      <c r="J585" t="s">
        <v>61</v>
      </c>
      <c r="K585">
        <v>0</v>
      </c>
      <c r="L585">
        <v>0</v>
      </c>
      <c r="M585" t="s">
        <v>31</v>
      </c>
      <c r="N585">
        <v>181.83</v>
      </c>
      <c r="O585">
        <v>27.27</v>
      </c>
      <c r="P585" t="s">
        <v>2788</v>
      </c>
      <c r="Q585">
        <v>181.83</v>
      </c>
      <c r="R585">
        <v>3</v>
      </c>
      <c r="S585" t="s">
        <v>33</v>
      </c>
      <c r="T585">
        <v>181.83</v>
      </c>
      <c r="U585">
        <v>13.82</v>
      </c>
      <c r="V585" t="s">
        <v>33</v>
      </c>
      <c r="W585" t="s">
        <v>33</v>
      </c>
      <c r="X585" t="s">
        <v>641</v>
      </c>
      <c r="Y585" t="s">
        <v>91</v>
      </c>
      <c r="Z585" t="s">
        <v>3752</v>
      </c>
      <c r="AA585" t="s">
        <v>3753</v>
      </c>
      <c r="AC585" s="13" t="str">
        <f t="shared" si="110"/>
        <v>000167557</v>
      </c>
      <c r="AD585" t="str">
        <f t="shared" si="111"/>
        <v>05/11/2015</v>
      </c>
      <c r="AE585" t="str">
        <f t="shared" si="112"/>
        <v>59578948000414</v>
      </c>
      <c r="AF585" s="14">
        <f t="shared" si="113"/>
        <v>209.10000000000002</v>
      </c>
      <c r="AG585">
        <f t="shared" si="114"/>
        <v>0</v>
      </c>
      <c r="AH585">
        <f t="shared" si="115"/>
        <v>1</v>
      </c>
      <c r="AI585" s="16">
        <v>6782738</v>
      </c>
      <c r="AJ585" s="16" t="s">
        <v>7392</v>
      </c>
      <c r="AK585" s="16" t="s">
        <v>3327</v>
      </c>
      <c r="AL585" s="16" t="s">
        <v>3328</v>
      </c>
      <c r="AM585" s="16" t="s">
        <v>7143</v>
      </c>
      <c r="AN585">
        <v>9</v>
      </c>
      <c r="AO585">
        <f>VLOOKUP(TRIM(AL585),'Parcela Dedutivel'!$A$1:$B$65536,2,FALSE)</f>
        <v>0</v>
      </c>
      <c r="AP585" s="15">
        <f t="shared" si="116"/>
        <v>0</v>
      </c>
      <c r="AQ585" s="16">
        <f t="shared" si="117"/>
        <v>0</v>
      </c>
      <c r="AU585" t="s">
        <v>4539</v>
      </c>
      <c r="AV585" s="18">
        <v>42319</v>
      </c>
      <c r="AW585" t="s">
        <v>1856</v>
      </c>
      <c r="AX585" t="str">
        <f t="shared" si="118"/>
        <v>54305743001170</v>
      </c>
      <c r="AY585" s="17">
        <f t="shared" si="119"/>
        <v>2208</v>
      </c>
      <c r="AZ585" s="17">
        <f t="shared" si="120"/>
        <v>2.8050000000000002E-2</v>
      </c>
      <c r="BB585" t="str">
        <f t="shared" si="121"/>
        <v>11/11/2015;54305743001170;2208,00;0,03</v>
      </c>
    </row>
    <row r="586" spans="1:54" x14ac:dyDescent="0.25">
      <c r="A586" t="s">
        <v>26</v>
      </c>
      <c r="B586" t="s">
        <v>3751</v>
      </c>
      <c r="C586">
        <v>42313</v>
      </c>
      <c r="D586" t="s">
        <v>2787</v>
      </c>
      <c r="E586" t="s">
        <v>6979</v>
      </c>
      <c r="F586" t="s">
        <v>29</v>
      </c>
      <c r="G586">
        <v>423.63</v>
      </c>
      <c r="H586">
        <v>368.37</v>
      </c>
      <c r="I586">
        <v>66.31</v>
      </c>
      <c r="J586" t="s">
        <v>61</v>
      </c>
      <c r="K586">
        <v>0</v>
      </c>
      <c r="L586">
        <v>0</v>
      </c>
      <c r="M586" t="s">
        <v>31</v>
      </c>
      <c r="N586">
        <v>368.37</v>
      </c>
      <c r="O586">
        <v>55.26</v>
      </c>
      <c r="P586" t="s">
        <v>2788</v>
      </c>
      <c r="Q586">
        <v>368.37</v>
      </c>
      <c r="R586">
        <v>6.08</v>
      </c>
      <c r="S586" t="s">
        <v>33</v>
      </c>
      <c r="T586">
        <v>368.37</v>
      </c>
      <c r="U586">
        <v>28</v>
      </c>
      <c r="V586" t="s">
        <v>33</v>
      </c>
      <c r="W586" t="s">
        <v>33</v>
      </c>
      <c r="X586" t="s">
        <v>641</v>
      </c>
      <c r="Y586" t="s">
        <v>3754</v>
      </c>
      <c r="Z586" t="s">
        <v>3755</v>
      </c>
      <c r="AA586" t="s">
        <v>3756</v>
      </c>
      <c r="AC586" s="13" t="str">
        <f t="shared" si="110"/>
        <v>000167557</v>
      </c>
      <c r="AD586" t="str">
        <f t="shared" si="111"/>
        <v>05/11/2015</v>
      </c>
      <c r="AE586" t="str">
        <f t="shared" si="112"/>
        <v>59578948000414</v>
      </c>
      <c r="AF586" s="14">
        <f t="shared" si="113"/>
        <v>423.63</v>
      </c>
      <c r="AG586">
        <f t="shared" si="114"/>
        <v>0</v>
      </c>
      <c r="AH586">
        <f t="shared" si="115"/>
        <v>1</v>
      </c>
      <c r="AI586" s="16">
        <v>6782738</v>
      </c>
      <c r="AJ586" s="16" t="s">
        <v>7392</v>
      </c>
      <c r="AK586" s="16" t="s">
        <v>3330</v>
      </c>
      <c r="AL586" s="16" t="s">
        <v>3331</v>
      </c>
      <c r="AM586" s="16" t="s">
        <v>7143</v>
      </c>
      <c r="AN586">
        <v>1191</v>
      </c>
      <c r="AO586">
        <f>VLOOKUP(TRIM(AL586),'Parcela Dedutivel'!$A$1:$B$65536,2,FALSE)</f>
        <v>0</v>
      </c>
      <c r="AP586" s="15">
        <f t="shared" si="116"/>
        <v>0</v>
      </c>
      <c r="AQ586" s="16">
        <f t="shared" si="117"/>
        <v>0</v>
      </c>
      <c r="AU586" t="s">
        <v>4542</v>
      </c>
      <c r="AV586" s="18">
        <v>42319</v>
      </c>
      <c r="AW586" t="s">
        <v>1384</v>
      </c>
      <c r="AX586" t="str">
        <f t="shared" si="118"/>
        <v>96195615000190</v>
      </c>
      <c r="AY586" s="17">
        <f t="shared" si="119"/>
        <v>1501.05</v>
      </c>
      <c r="AZ586" s="17">
        <f t="shared" si="120"/>
        <v>0</v>
      </c>
      <c r="BB586" t="str">
        <f t="shared" si="121"/>
        <v>11/11/2015;96195615000190;1501,05;0,00</v>
      </c>
    </row>
    <row r="587" spans="1:54" x14ac:dyDescent="0.25">
      <c r="A587" t="s">
        <v>26</v>
      </c>
      <c r="B587" t="s">
        <v>3757</v>
      </c>
      <c r="C587">
        <v>42313</v>
      </c>
      <c r="D587" t="s">
        <v>2817</v>
      </c>
      <c r="E587" t="s">
        <v>6979</v>
      </c>
      <c r="F587" t="s">
        <v>179</v>
      </c>
      <c r="G587">
        <v>856.04</v>
      </c>
      <c r="H587">
        <v>744.38</v>
      </c>
      <c r="I587">
        <v>89.33</v>
      </c>
      <c r="J587" t="s">
        <v>30</v>
      </c>
      <c r="K587">
        <v>0</v>
      </c>
      <c r="L587">
        <v>0</v>
      </c>
      <c r="M587" t="s">
        <v>31</v>
      </c>
      <c r="N587">
        <v>744.38</v>
      </c>
      <c r="O587">
        <v>111.66</v>
      </c>
      <c r="P587" t="s">
        <v>2788</v>
      </c>
      <c r="Q587">
        <v>744.38</v>
      </c>
      <c r="R587">
        <v>12.280000000000001</v>
      </c>
      <c r="S587" t="s">
        <v>33</v>
      </c>
      <c r="T587">
        <v>744.38</v>
      </c>
      <c r="U587">
        <v>56.57</v>
      </c>
      <c r="V587" t="s">
        <v>33</v>
      </c>
      <c r="W587" t="s">
        <v>33</v>
      </c>
      <c r="X587" t="s">
        <v>3758</v>
      </c>
      <c r="Y587" t="s">
        <v>91</v>
      </c>
      <c r="Z587" t="s">
        <v>3759</v>
      </c>
      <c r="AA587" t="s">
        <v>3760</v>
      </c>
      <c r="AC587" s="13" t="str">
        <f t="shared" si="110"/>
        <v>000167558</v>
      </c>
      <c r="AD587" t="str">
        <f t="shared" si="111"/>
        <v>05/11/2015</v>
      </c>
      <c r="AE587" t="str">
        <f t="shared" si="112"/>
        <v>17543420000117</v>
      </c>
      <c r="AF587" s="14">
        <f t="shared" si="113"/>
        <v>856.04</v>
      </c>
      <c r="AG587">
        <f t="shared" si="114"/>
        <v>0</v>
      </c>
      <c r="AH587">
        <f t="shared" si="115"/>
        <v>1</v>
      </c>
      <c r="AI587" s="16">
        <v>6782738</v>
      </c>
      <c r="AJ587" s="16" t="s">
        <v>7392</v>
      </c>
      <c r="AK587" s="16" t="s">
        <v>3333</v>
      </c>
      <c r="AL587" s="16" t="s">
        <v>3334</v>
      </c>
      <c r="AM587" s="16" t="s">
        <v>7143</v>
      </c>
      <c r="AN587">
        <v>109</v>
      </c>
      <c r="AO587">
        <f>VLOOKUP(TRIM(AL587),'Parcela Dedutivel'!$A$1:$B$65536,2,FALSE)</f>
        <v>0</v>
      </c>
      <c r="AP587" s="15">
        <f t="shared" si="116"/>
        <v>0</v>
      </c>
      <c r="AQ587" s="16">
        <f t="shared" si="117"/>
        <v>0</v>
      </c>
      <c r="AU587" t="s">
        <v>4545</v>
      </c>
      <c r="AV587" s="18">
        <v>42319</v>
      </c>
      <c r="AW587" t="s">
        <v>1856</v>
      </c>
      <c r="AX587" t="str">
        <f t="shared" si="118"/>
        <v>54305743001170</v>
      </c>
      <c r="AY587" s="17">
        <f t="shared" si="119"/>
        <v>3657</v>
      </c>
      <c r="AZ587" s="17">
        <f t="shared" si="120"/>
        <v>0</v>
      </c>
      <c r="BB587" t="str">
        <f t="shared" si="121"/>
        <v>11/11/2015;54305743001170;3657,00;0,00</v>
      </c>
    </row>
    <row r="588" spans="1:54" x14ac:dyDescent="0.25">
      <c r="A588" t="s">
        <v>26</v>
      </c>
      <c r="B588" t="s">
        <v>3761</v>
      </c>
      <c r="C588">
        <v>42314</v>
      </c>
      <c r="D588" t="s">
        <v>2841</v>
      </c>
      <c r="E588" t="s">
        <v>6979</v>
      </c>
      <c r="F588" t="s">
        <v>411</v>
      </c>
      <c r="G588">
        <v>333.89</v>
      </c>
      <c r="H588">
        <v>333.89</v>
      </c>
      <c r="I588">
        <v>40.07</v>
      </c>
      <c r="J588" t="s">
        <v>30</v>
      </c>
      <c r="K588">
        <v>0</v>
      </c>
      <c r="L588">
        <v>0</v>
      </c>
      <c r="M588" t="s">
        <v>31</v>
      </c>
      <c r="N588">
        <v>0</v>
      </c>
      <c r="O588">
        <v>0</v>
      </c>
      <c r="P588" t="s">
        <v>31</v>
      </c>
      <c r="Q588">
        <v>333.89</v>
      </c>
      <c r="R588">
        <v>5.51</v>
      </c>
      <c r="S588" t="s">
        <v>33</v>
      </c>
      <c r="T588">
        <v>333.89</v>
      </c>
      <c r="U588">
        <v>25.38</v>
      </c>
      <c r="V588" t="s">
        <v>33</v>
      </c>
      <c r="W588" t="s">
        <v>33</v>
      </c>
      <c r="X588" t="s">
        <v>3762</v>
      </c>
      <c r="Y588" t="s">
        <v>380</v>
      </c>
      <c r="Z588" t="s">
        <v>381</v>
      </c>
      <c r="AA588" t="s">
        <v>3763</v>
      </c>
      <c r="AC588" s="13" t="str">
        <f t="shared" si="110"/>
        <v>000167559</v>
      </c>
      <c r="AD588" t="str">
        <f t="shared" si="111"/>
        <v>06/11/2015</v>
      </c>
      <c r="AE588" t="str">
        <f t="shared" si="112"/>
        <v>09650927000222</v>
      </c>
      <c r="AF588" s="14">
        <f t="shared" si="113"/>
        <v>333.89</v>
      </c>
      <c r="AG588">
        <f t="shared" si="114"/>
        <v>0</v>
      </c>
      <c r="AH588">
        <f t="shared" si="115"/>
        <v>1</v>
      </c>
      <c r="AI588" s="16">
        <v>6787484</v>
      </c>
      <c r="AJ588" s="16" t="s">
        <v>7485</v>
      </c>
      <c r="AK588" s="16" t="s">
        <v>3336</v>
      </c>
      <c r="AL588" s="16" t="s">
        <v>3338</v>
      </c>
      <c r="AM588" s="16" t="s">
        <v>7193</v>
      </c>
      <c r="AN588">
        <v>1</v>
      </c>
      <c r="AO588" t="e">
        <f>VLOOKUP(TRIM(AL588),'Parcela Dedutivel'!$A$1:$B$65536,2,FALSE)</f>
        <v>#N/A</v>
      </c>
      <c r="AP588" s="15">
        <f t="shared" si="116"/>
        <v>0</v>
      </c>
      <c r="AQ588" s="16">
        <f t="shared" si="117"/>
        <v>0</v>
      </c>
      <c r="AU588" t="s">
        <v>4550</v>
      </c>
      <c r="AV588" s="18">
        <v>42319</v>
      </c>
      <c r="AW588" t="s">
        <v>422</v>
      </c>
      <c r="AX588" t="str">
        <f t="shared" si="118"/>
        <v>92664028000656</v>
      </c>
      <c r="AY588" s="17">
        <f t="shared" si="119"/>
        <v>4704.04</v>
      </c>
      <c r="AZ588" s="17">
        <f t="shared" si="120"/>
        <v>201.52</v>
      </c>
      <c r="BB588" t="str">
        <f t="shared" si="121"/>
        <v>11/11/2015;92664028000656;4704,04;201,52</v>
      </c>
    </row>
    <row r="589" spans="1:54" x14ac:dyDescent="0.25">
      <c r="A589" t="s">
        <v>26</v>
      </c>
      <c r="B589" t="s">
        <v>3764</v>
      </c>
      <c r="C589">
        <v>42314</v>
      </c>
      <c r="D589" t="s">
        <v>2841</v>
      </c>
      <c r="E589" t="s">
        <v>6979</v>
      </c>
      <c r="F589" t="s">
        <v>1643</v>
      </c>
      <c r="G589">
        <v>103.26</v>
      </c>
      <c r="H589">
        <v>145.79</v>
      </c>
      <c r="I589">
        <v>17.490000000000002</v>
      </c>
      <c r="J589" t="s">
        <v>30</v>
      </c>
      <c r="K589">
        <v>0</v>
      </c>
      <c r="L589">
        <v>0</v>
      </c>
      <c r="M589" t="s">
        <v>31</v>
      </c>
      <c r="N589">
        <v>0</v>
      </c>
      <c r="O589">
        <v>0</v>
      </c>
      <c r="P589" t="s">
        <v>31</v>
      </c>
      <c r="Q589">
        <v>145.79</v>
      </c>
      <c r="R589">
        <v>2.41</v>
      </c>
      <c r="S589" t="s">
        <v>33</v>
      </c>
      <c r="T589">
        <v>145.79</v>
      </c>
      <c r="U589">
        <v>11.08</v>
      </c>
      <c r="V589" t="s">
        <v>33</v>
      </c>
      <c r="W589" t="s">
        <v>33</v>
      </c>
      <c r="X589" t="s">
        <v>3765</v>
      </c>
      <c r="Y589" t="s">
        <v>44</v>
      </c>
      <c r="Z589" t="s">
        <v>3766</v>
      </c>
      <c r="AA589" t="s">
        <v>3767</v>
      </c>
      <c r="AC589" s="13" t="str">
        <f t="shared" si="110"/>
        <v>000167560</v>
      </c>
      <c r="AD589" t="str">
        <f t="shared" si="111"/>
        <v>06/11/2015</v>
      </c>
      <c r="AE589" t="str">
        <f t="shared" si="112"/>
        <v>18238980009420</v>
      </c>
      <c r="AF589" s="14">
        <f t="shared" si="113"/>
        <v>103.26</v>
      </c>
      <c r="AG589">
        <f t="shared" si="114"/>
        <v>0</v>
      </c>
      <c r="AH589">
        <f t="shared" si="115"/>
        <v>1</v>
      </c>
      <c r="AI589" s="16">
        <v>6790541</v>
      </c>
      <c r="AJ589" s="16" t="s">
        <v>7419</v>
      </c>
      <c r="AK589" s="16" t="s">
        <v>3340</v>
      </c>
      <c r="AL589" s="16" t="s">
        <v>2966</v>
      </c>
      <c r="AM589" s="16" t="s">
        <v>7143</v>
      </c>
      <c r="AN589">
        <v>6.05</v>
      </c>
      <c r="AO589">
        <f>VLOOKUP(TRIM(AL589),'Parcela Dedutivel'!$A$1:$B$65536,2,FALSE)</f>
        <v>0</v>
      </c>
      <c r="AP589" s="15">
        <f t="shared" si="116"/>
        <v>0</v>
      </c>
      <c r="AQ589" s="16">
        <f t="shared" si="117"/>
        <v>0</v>
      </c>
      <c r="AU589" t="s">
        <v>4557</v>
      </c>
      <c r="AV589" s="18">
        <v>42319</v>
      </c>
      <c r="AW589" t="s">
        <v>1384</v>
      </c>
      <c r="AX589" t="str">
        <f t="shared" si="118"/>
        <v>96195615000190</v>
      </c>
      <c r="AY589" s="17">
        <f t="shared" si="119"/>
        <v>8556.17</v>
      </c>
      <c r="AZ589" s="17">
        <f t="shared" si="120"/>
        <v>0</v>
      </c>
      <c r="BB589" t="str">
        <f t="shared" si="121"/>
        <v>11/11/2015;96195615000190;8556,17;0,00</v>
      </c>
    </row>
    <row r="590" spans="1:54" x14ac:dyDescent="0.25">
      <c r="A590" t="s">
        <v>26</v>
      </c>
      <c r="B590" t="s">
        <v>3768</v>
      </c>
      <c r="C590">
        <v>42314</v>
      </c>
      <c r="D590" t="s">
        <v>2841</v>
      </c>
      <c r="E590" t="s">
        <v>6979</v>
      </c>
      <c r="F590" t="s">
        <v>179</v>
      </c>
      <c r="G590">
        <v>157.91</v>
      </c>
      <c r="H590">
        <v>157.91</v>
      </c>
      <c r="I590">
        <v>18.95</v>
      </c>
      <c r="J590" t="s">
        <v>30</v>
      </c>
      <c r="K590">
        <v>0</v>
      </c>
      <c r="L590">
        <v>0</v>
      </c>
      <c r="M590" t="s">
        <v>31</v>
      </c>
      <c r="N590">
        <v>0</v>
      </c>
      <c r="O590">
        <v>0</v>
      </c>
      <c r="P590" t="s">
        <v>31</v>
      </c>
      <c r="Q590">
        <v>157.91</v>
      </c>
      <c r="R590">
        <v>2.61</v>
      </c>
      <c r="S590" t="s">
        <v>33</v>
      </c>
      <c r="T590">
        <v>157.91</v>
      </c>
      <c r="U590">
        <v>12</v>
      </c>
      <c r="V590" t="s">
        <v>33</v>
      </c>
      <c r="W590" t="s">
        <v>33</v>
      </c>
      <c r="X590" t="s">
        <v>752</v>
      </c>
      <c r="Y590" t="s">
        <v>531</v>
      </c>
      <c r="Z590" t="s">
        <v>3769</v>
      </c>
      <c r="AA590" t="s">
        <v>3770</v>
      </c>
      <c r="AC590" s="13" t="str">
        <f t="shared" si="110"/>
        <v>000167561</v>
      </c>
      <c r="AD590" t="str">
        <f t="shared" si="111"/>
        <v>06/11/2015</v>
      </c>
      <c r="AE590" t="str">
        <f t="shared" si="112"/>
        <v>75717355000448</v>
      </c>
      <c r="AF590" s="14">
        <f t="shared" si="113"/>
        <v>157.91</v>
      </c>
      <c r="AG590">
        <f t="shared" si="114"/>
        <v>0</v>
      </c>
      <c r="AH590">
        <f t="shared" si="115"/>
        <v>1</v>
      </c>
      <c r="AI590" s="16">
        <v>6790541</v>
      </c>
      <c r="AJ590" s="16" t="s">
        <v>7419</v>
      </c>
      <c r="AK590" s="16" t="s">
        <v>3341</v>
      </c>
      <c r="AL590" s="16" t="s">
        <v>3342</v>
      </c>
      <c r="AM590" s="16" t="s">
        <v>7143</v>
      </c>
      <c r="AN590">
        <v>3</v>
      </c>
      <c r="AO590">
        <f>VLOOKUP(TRIM(AL590),'Parcela Dedutivel'!$A$1:$B$65536,2,FALSE)</f>
        <v>0</v>
      </c>
      <c r="AP590" s="15">
        <f t="shared" si="116"/>
        <v>0</v>
      </c>
      <c r="AQ590" s="16">
        <f t="shared" si="117"/>
        <v>0</v>
      </c>
      <c r="AU590" t="s">
        <v>4559</v>
      </c>
      <c r="AV590" s="18">
        <v>42319</v>
      </c>
      <c r="AW590" t="s">
        <v>1384</v>
      </c>
      <c r="AX590" t="str">
        <f t="shared" si="118"/>
        <v>96195615000190</v>
      </c>
      <c r="AY590" s="17">
        <f t="shared" si="119"/>
        <v>2097.89</v>
      </c>
      <c r="AZ590" s="17">
        <f t="shared" si="120"/>
        <v>0</v>
      </c>
      <c r="BB590" t="str">
        <f t="shared" si="121"/>
        <v>11/11/2015;96195615000190;2097,89;0,00</v>
      </c>
    </row>
    <row r="591" spans="1:54" x14ac:dyDescent="0.25">
      <c r="A591" t="s">
        <v>26</v>
      </c>
      <c r="B591" t="s">
        <v>3771</v>
      </c>
      <c r="C591">
        <v>42314</v>
      </c>
      <c r="D591" t="s">
        <v>2817</v>
      </c>
      <c r="E591" t="s">
        <v>6979</v>
      </c>
      <c r="F591" t="s">
        <v>411</v>
      </c>
      <c r="G591">
        <v>5299.2</v>
      </c>
      <c r="H591">
        <v>4608</v>
      </c>
      <c r="I591">
        <v>184.32</v>
      </c>
      <c r="J591" t="s">
        <v>1555</v>
      </c>
      <c r="K591">
        <v>0</v>
      </c>
      <c r="L591">
        <v>0</v>
      </c>
      <c r="M591" t="s">
        <v>31</v>
      </c>
      <c r="N591">
        <v>4608</v>
      </c>
      <c r="O591">
        <v>691.2</v>
      </c>
      <c r="P591" t="s">
        <v>2788</v>
      </c>
      <c r="Q591">
        <v>4608</v>
      </c>
      <c r="R591">
        <v>76.03</v>
      </c>
      <c r="S591" t="s">
        <v>33</v>
      </c>
      <c r="T591">
        <v>4608</v>
      </c>
      <c r="U591">
        <v>350.21</v>
      </c>
      <c r="V591" t="s">
        <v>33</v>
      </c>
      <c r="W591" t="s">
        <v>33</v>
      </c>
      <c r="X591" t="s">
        <v>3772</v>
      </c>
      <c r="Y591" t="s">
        <v>91</v>
      </c>
      <c r="Z591" t="s">
        <v>3773</v>
      </c>
      <c r="AA591" t="s">
        <v>3774</v>
      </c>
      <c r="AC591" s="13" t="str">
        <f t="shared" si="110"/>
        <v>000167562</v>
      </c>
      <c r="AD591" t="str">
        <f t="shared" si="111"/>
        <v>06/11/2015</v>
      </c>
      <c r="AE591" t="str">
        <f t="shared" si="112"/>
        <v>02820966000109</v>
      </c>
      <c r="AF591" s="14">
        <f t="shared" si="113"/>
        <v>5299.2</v>
      </c>
      <c r="AG591">
        <f t="shared" si="114"/>
        <v>0</v>
      </c>
      <c r="AH591">
        <f t="shared" si="115"/>
        <v>1</v>
      </c>
      <c r="AI591" s="16">
        <v>6782738</v>
      </c>
      <c r="AJ591" s="16" t="s">
        <v>7392</v>
      </c>
      <c r="AK591" s="16" t="s">
        <v>3344</v>
      </c>
      <c r="AL591" s="16" t="s">
        <v>3345</v>
      </c>
      <c r="AM591" s="16" t="s">
        <v>7143</v>
      </c>
      <c r="AN591">
        <v>94</v>
      </c>
      <c r="AO591">
        <f>VLOOKUP(TRIM(AL591),'Parcela Dedutivel'!$A$1:$B$65536,2,FALSE)</f>
        <v>0</v>
      </c>
      <c r="AP591" s="15">
        <f t="shared" si="116"/>
        <v>0</v>
      </c>
      <c r="AQ591" s="16">
        <f t="shared" si="117"/>
        <v>0</v>
      </c>
      <c r="AU591" t="s">
        <v>4562</v>
      </c>
      <c r="AV591" s="18">
        <v>42319</v>
      </c>
      <c r="AW591" t="s">
        <v>3917</v>
      </c>
      <c r="AX591" t="str">
        <f t="shared" si="118"/>
        <v>04176315000145</v>
      </c>
      <c r="AY591" s="17">
        <f t="shared" si="119"/>
        <v>4530.71</v>
      </c>
      <c r="AZ591" s="17">
        <f t="shared" si="120"/>
        <v>0</v>
      </c>
      <c r="BB591" t="str">
        <f t="shared" si="121"/>
        <v>11/11/2015;04176315000145;4530,71;0,00</v>
      </c>
    </row>
    <row r="592" spans="1:54" x14ac:dyDescent="0.25">
      <c r="A592" t="s">
        <v>26</v>
      </c>
      <c r="B592" t="s">
        <v>3775</v>
      </c>
      <c r="C592">
        <v>42314</v>
      </c>
      <c r="D592" t="s">
        <v>2841</v>
      </c>
      <c r="E592" t="s">
        <v>6979</v>
      </c>
      <c r="F592" t="s">
        <v>179</v>
      </c>
      <c r="G592">
        <v>649.52</v>
      </c>
      <c r="H592">
        <v>649.52</v>
      </c>
      <c r="I592">
        <v>77.94</v>
      </c>
      <c r="J592" t="s">
        <v>30</v>
      </c>
      <c r="K592">
        <v>0</v>
      </c>
      <c r="L592">
        <v>0</v>
      </c>
      <c r="M592" t="s">
        <v>31</v>
      </c>
      <c r="N592">
        <v>0</v>
      </c>
      <c r="O592">
        <v>0</v>
      </c>
      <c r="P592" t="s">
        <v>31</v>
      </c>
      <c r="Q592">
        <v>649.52</v>
      </c>
      <c r="R592">
        <v>10.72</v>
      </c>
      <c r="S592" t="s">
        <v>33</v>
      </c>
      <c r="T592">
        <v>649.52</v>
      </c>
      <c r="U592">
        <v>49.36</v>
      </c>
      <c r="V592" t="s">
        <v>33</v>
      </c>
      <c r="W592" t="s">
        <v>33</v>
      </c>
      <c r="X592" t="s">
        <v>3006</v>
      </c>
      <c r="Y592" t="s">
        <v>99</v>
      </c>
      <c r="Z592" t="s">
        <v>706</v>
      </c>
      <c r="AA592" t="s">
        <v>707</v>
      </c>
      <c r="AC592" s="13" t="str">
        <f t="shared" si="110"/>
        <v>000167563</v>
      </c>
      <c r="AD592" t="str">
        <f t="shared" si="111"/>
        <v>06/11/2015</v>
      </c>
      <c r="AE592" t="str">
        <f t="shared" si="112"/>
        <v>76487032000125</v>
      </c>
      <c r="AF592" s="14">
        <f t="shared" si="113"/>
        <v>649.52</v>
      </c>
      <c r="AG592">
        <f t="shared" si="114"/>
        <v>0</v>
      </c>
      <c r="AH592">
        <f t="shared" si="115"/>
        <v>1</v>
      </c>
      <c r="AI592" s="16">
        <v>6782738</v>
      </c>
      <c r="AJ592" s="16" t="s">
        <v>7392</v>
      </c>
      <c r="AK592" s="16" t="s">
        <v>3347</v>
      </c>
      <c r="AL592" s="16" t="s">
        <v>3348</v>
      </c>
      <c r="AM592" s="16" t="s">
        <v>7143</v>
      </c>
      <c r="AN592">
        <v>472</v>
      </c>
      <c r="AO592">
        <f>VLOOKUP(TRIM(AL592),'Parcela Dedutivel'!$A$1:$B$65536,2,FALSE)</f>
        <v>0</v>
      </c>
      <c r="AP592" s="15">
        <f t="shared" si="116"/>
        <v>0</v>
      </c>
      <c r="AQ592" s="16">
        <f t="shared" si="117"/>
        <v>0</v>
      </c>
      <c r="AU592" t="s">
        <v>4565</v>
      </c>
      <c r="AV592" s="18">
        <v>42320</v>
      </c>
      <c r="AW592" t="s">
        <v>3357</v>
      </c>
      <c r="AX592" t="str">
        <f t="shared" si="118"/>
        <v>04337168000148</v>
      </c>
      <c r="AY592" s="17">
        <f t="shared" si="119"/>
        <v>955.80000000000007</v>
      </c>
      <c r="AZ592" s="17">
        <f t="shared" si="120"/>
        <v>0</v>
      </c>
      <c r="BB592" t="str">
        <f t="shared" si="121"/>
        <v>12/11/2015;04337168000148;955,80;0,00</v>
      </c>
    </row>
    <row r="593" spans="1:54" x14ac:dyDescent="0.25">
      <c r="A593" t="s">
        <v>26</v>
      </c>
      <c r="B593" t="s">
        <v>3776</v>
      </c>
      <c r="C593">
        <v>42314</v>
      </c>
      <c r="D593" t="s">
        <v>2903</v>
      </c>
      <c r="E593" t="s">
        <v>6979</v>
      </c>
      <c r="F593" t="s">
        <v>272</v>
      </c>
      <c r="G593">
        <v>27.6</v>
      </c>
      <c r="H593">
        <v>0</v>
      </c>
      <c r="I593">
        <v>0</v>
      </c>
      <c r="J593" t="s">
        <v>31</v>
      </c>
      <c r="K593">
        <v>0</v>
      </c>
      <c r="L593">
        <v>0</v>
      </c>
      <c r="M593" t="s">
        <v>31</v>
      </c>
      <c r="N593">
        <v>0</v>
      </c>
      <c r="O593">
        <v>0</v>
      </c>
      <c r="P593" t="s">
        <v>31</v>
      </c>
      <c r="Q593">
        <v>27.6</v>
      </c>
      <c r="R593">
        <v>0</v>
      </c>
      <c r="S593" t="s">
        <v>2904</v>
      </c>
      <c r="T593">
        <v>27.6</v>
      </c>
      <c r="U593">
        <v>0</v>
      </c>
      <c r="V593" t="s">
        <v>2904</v>
      </c>
      <c r="W593" t="s">
        <v>33</v>
      </c>
      <c r="X593" t="s">
        <v>3357</v>
      </c>
      <c r="Y593" t="s">
        <v>96</v>
      </c>
      <c r="Z593" t="s">
        <v>3777</v>
      </c>
      <c r="AA593" t="s">
        <v>3778</v>
      </c>
      <c r="AC593" s="13" t="str">
        <f t="shared" si="110"/>
        <v>000167564</v>
      </c>
      <c r="AD593" t="str">
        <f t="shared" si="111"/>
        <v>06/11/2015</v>
      </c>
      <c r="AE593" t="str">
        <f t="shared" si="112"/>
        <v>04337168000148</v>
      </c>
      <c r="AF593" s="14">
        <f t="shared" si="113"/>
        <v>27.6</v>
      </c>
      <c r="AG593">
        <f t="shared" si="114"/>
        <v>0</v>
      </c>
      <c r="AH593">
        <f t="shared" si="115"/>
        <v>1</v>
      </c>
      <c r="AI593" s="16">
        <v>6782738</v>
      </c>
      <c r="AJ593" s="16" t="s">
        <v>7392</v>
      </c>
      <c r="AK593" s="16" t="s">
        <v>3349</v>
      </c>
      <c r="AL593" s="16" t="s">
        <v>2865</v>
      </c>
      <c r="AM593" s="16" t="s">
        <v>7143</v>
      </c>
      <c r="AN593">
        <v>5928</v>
      </c>
      <c r="AO593">
        <f>VLOOKUP(TRIM(AL593),'Parcela Dedutivel'!$A$1:$B$65536,2,FALSE)</f>
        <v>0</v>
      </c>
      <c r="AP593" s="15">
        <f t="shared" si="116"/>
        <v>0</v>
      </c>
      <c r="AQ593" s="16">
        <f t="shared" si="117"/>
        <v>0</v>
      </c>
      <c r="AU593" t="s">
        <v>4566</v>
      </c>
      <c r="AV593" s="18">
        <v>42320</v>
      </c>
      <c r="AW593" t="s">
        <v>3357</v>
      </c>
      <c r="AX593" t="str">
        <f t="shared" si="118"/>
        <v>04337168000148</v>
      </c>
      <c r="AY593" s="17">
        <f t="shared" si="119"/>
        <v>825.9</v>
      </c>
      <c r="AZ593" s="17">
        <f t="shared" si="120"/>
        <v>0</v>
      </c>
      <c r="BB593" t="str">
        <f t="shared" si="121"/>
        <v>12/11/2015;04337168000148;825,90;0,00</v>
      </c>
    </row>
    <row r="594" spans="1:54" x14ac:dyDescent="0.25">
      <c r="A594" t="s">
        <v>26</v>
      </c>
      <c r="B594" t="s">
        <v>3779</v>
      </c>
      <c r="C594">
        <v>42314</v>
      </c>
      <c r="D594" t="s">
        <v>2903</v>
      </c>
      <c r="E594" t="s">
        <v>6979</v>
      </c>
      <c r="F594" t="s">
        <v>272</v>
      </c>
      <c r="G594">
        <v>77.92</v>
      </c>
      <c r="H594">
        <v>0</v>
      </c>
      <c r="I594">
        <v>0</v>
      </c>
      <c r="J594" t="s">
        <v>31</v>
      </c>
      <c r="K594">
        <v>0</v>
      </c>
      <c r="L594">
        <v>0</v>
      </c>
      <c r="M594" t="s">
        <v>31</v>
      </c>
      <c r="N594">
        <v>0</v>
      </c>
      <c r="O594">
        <v>0</v>
      </c>
      <c r="P594" t="s">
        <v>31</v>
      </c>
      <c r="Q594">
        <v>77.92</v>
      </c>
      <c r="R594">
        <v>0</v>
      </c>
      <c r="S594" t="s">
        <v>2904</v>
      </c>
      <c r="T594">
        <v>77.92</v>
      </c>
      <c r="U594">
        <v>0</v>
      </c>
      <c r="V594" t="s">
        <v>2904</v>
      </c>
      <c r="W594" t="s">
        <v>33</v>
      </c>
      <c r="X594" t="s">
        <v>3357</v>
      </c>
      <c r="Y594" t="s">
        <v>96</v>
      </c>
      <c r="Z594" t="s">
        <v>3780</v>
      </c>
      <c r="AA594" t="s">
        <v>3781</v>
      </c>
      <c r="AC594" s="13" t="str">
        <f t="shared" si="110"/>
        <v>000167565</v>
      </c>
      <c r="AD594" t="str">
        <f t="shared" si="111"/>
        <v>06/11/2015</v>
      </c>
      <c r="AE594" t="str">
        <f t="shared" si="112"/>
        <v>04337168000148</v>
      </c>
      <c r="AF594" s="14">
        <f t="shared" si="113"/>
        <v>77.92</v>
      </c>
      <c r="AG594">
        <f t="shared" si="114"/>
        <v>0</v>
      </c>
      <c r="AH594">
        <f t="shared" si="115"/>
        <v>1</v>
      </c>
      <c r="AI594" s="16">
        <v>6794348</v>
      </c>
      <c r="AJ594" s="16" t="s">
        <v>7486</v>
      </c>
      <c r="AK594" s="16" t="s">
        <v>3350</v>
      </c>
      <c r="AL594" s="16" t="s">
        <v>2865</v>
      </c>
      <c r="AM594" s="16" t="s">
        <v>7143</v>
      </c>
      <c r="AN594">
        <v>3010</v>
      </c>
      <c r="AO594">
        <f>VLOOKUP(TRIM(AL594),'Parcela Dedutivel'!$A$1:$B$65536,2,FALSE)</f>
        <v>0</v>
      </c>
      <c r="AP594" s="15">
        <f t="shared" si="116"/>
        <v>0</v>
      </c>
      <c r="AQ594" s="16">
        <f t="shared" si="117"/>
        <v>0</v>
      </c>
      <c r="AU594" t="s">
        <v>4567</v>
      </c>
      <c r="AV594" s="18">
        <v>42320</v>
      </c>
      <c r="AW594" t="s">
        <v>3357</v>
      </c>
      <c r="AX594" t="str">
        <f t="shared" si="118"/>
        <v>04337168000148</v>
      </c>
      <c r="AY594" s="17">
        <f t="shared" si="119"/>
        <v>132.6</v>
      </c>
      <c r="AZ594" s="17">
        <f t="shared" si="120"/>
        <v>0</v>
      </c>
      <c r="BB594" t="str">
        <f t="shared" si="121"/>
        <v>12/11/2015;04337168000148;132,60;0,00</v>
      </c>
    </row>
    <row r="595" spans="1:54" x14ac:dyDescent="0.25">
      <c r="A595" t="s">
        <v>26</v>
      </c>
      <c r="B595" t="s">
        <v>3782</v>
      </c>
      <c r="C595">
        <v>42314</v>
      </c>
      <c r="D595" t="s">
        <v>2817</v>
      </c>
      <c r="E595" t="s">
        <v>6979</v>
      </c>
      <c r="F595" t="s">
        <v>1643</v>
      </c>
      <c r="G595">
        <v>64.430000000000007</v>
      </c>
      <c r="H595">
        <v>64.430000000000007</v>
      </c>
      <c r="I595">
        <v>7.73</v>
      </c>
      <c r="J595" t="s">
        <v>30</v>
      </c>
      <c r="K595">
        <v>0</v>
      </c>
      <c r="L595">
        <v>0</v>
      </c>
      <c r="M595" t="s">
        <v>31</v>
      </c>
      <c r="N595">
        <v>0</v>
      </c>
      <c r="O595">
        <v>0</v>
      </c>
      <c r="P595" t="s">
        <v>31</v>
      </c>
      <c r="Q595">
        <v>64.430000000000007</v>
      </c>
      <c r="R595">
        <v>1.06</v>
      </c>
      <c r="S595" t="s">
        <v>33</v>
      </c>
      <c r="T595">
        <v>64.430000000000007</v>
      </c>
      <c r="U595">
        <v>4.9000000000000004</v>
      </c>
      <c r="V595" t="s">
        <v>33</v>
      </c>
      <c r="W595" t="s">
        <v>33</v>
      </c>
      <c r="X595" t="s">
        <v>2818</v>
      </c>
      <c r="Y595" t="s">
        <v>1378</v>
      </c>
      <c r="Z595" t="s">
        <v>3783</v>
      </c>
      <c r="AA595" t="s">
        <v>3784</v>
      </c>
      <c r="AC595" s="13" t="str">
        <f t="shared" si="110"/>
        <v>000167566</v>
      </c>
      <c r="AD595" t="str">
        <f t="shared" si="111"/>
        <v>06/11/2015</v>
      </c>
      <c r="AE595" t="str">
        <f t="shared" si="112"/>
        <v>01965363000124</v>
      </c>
      <c r="AF595" s="14">
        <f t="shared" si="113"/>
        <v>64.430000000000007</v>
      </c>
      <c r="AG595">
        <f t="shared" si="114"/>
        <v>0</v>
      </c>
      <c r="AH595">
        <f t="shared" si="115"/>
        <v>1</v>
      </c>
      <c r="AI595" s="16">
        <v>6782738</v>
      </c>
      <c r="AJ595" s="16" t="s">
        <v>7392</v>
      </c>
      <c r="AK595" s="16" t="s">
        <v>3352</v>
      </c>
      <c r="AL595" s="16" t="s">
        <v>3353</v>
      </c>
      <c r="AM595" s="16" t="s">
        <v>7143</v>
      </c>
      <c r="AN595">
        <v>220</v>
      </c>
      <c r="AO595">
        <f>VLOOKUP(TRIM(AL595),'Parcela Dedutivel'!$A$1:$B$65536,2,FALSE)</f>
        <v>8.5626319999999992E-2</v>
      </c>
      <c r="AP595" s="15">
        <f t="shared" si="116"/>
        <v>8.5626319999999992E-2</v>
      </c>
      <c r="AQ595" s="16">
        <f t="shared" si="117"/>
        <v>18.837790399999999</v>
      </c>
      <c r="AU595" t="s">
        <v>4568</v>
      </c>
      <c r="AV595" s="18">
        <v>42320</v>
      </c>
      <c r="AW595" t="s">
        <v>3357</v>
      </c>
      <c r="AX595" t="str">
        <f t="shared" si="118"/>
        <v>04337168000148</v>
      </c>
      <c r="AY595" s="17">
        <f t="shared" si="119"/>
        <v>540.19000000000005</v>
      </c>
      <c r="AZ595" s="17">
        <f t="shared" si="120"/>
        <v>0</v>
      </c>
      <c r="BB595" t="str">
        <f t="shared" si="121"/>
        <v>12/11/2015;04337168000148;540,19;0,00</v>
      </c>
    </row>
    <row r="596" spans="1:54" x14ac:dyDescent="0.25">
      <c r="A596" t="s">
        <v>26</v>
      </c>
      <c r="B596" t="s">
        <v>3785</v>
      </c>
      <c r="C596">
        <v>42314</v>
      </c>
      <c r="D596" t="s">
        <v>2804</v>
      </c>
      <c r="E596" t="s">
        <v>6979</v>
      </c>
      <c r="F596" t="s">
        <v>29</v>
      </c>
      <c r="G596">
        <v>1209.48</v>
      </c>
      <c r="H596">
        <v>1209.48</v>
      </c>
      <c r="I596">
        <v>217.71</v>
      </c>
      <c r="J596" t="s">
        <v>30</v>
      </c>
      <c r="K596">
        <v>0</v>
      </c>
      <c r="L596">
        <v>0</v>
      </c>
      <c r="M596" t="s">
        <v>31</v>
      </c>
      <c r="N596">
        <v>0</v>
      </c>
      <c r="O596">
        <v>0</v>
      </c>
      <c r="P596" t="s">
        <v>31</v>
      </c>
      <c r="Q596">
        <v>1209.48</v>
      </c>
      <c r="R596">
        <v>19.96</v>
      </c>
      <c r="S596" t="s">
        <v>33</v>
      </c>
      <c r="T596">
        <v>1209.48</v>
      </c>
      <c r="U596">
        <v>91.92</v>
      </c>
      <c r="V596" t="s">
        <v>33</v>
      </c>
      <c r="W596" t="s">
        <v>33</v>
      </c>
      <c r="X596" t="s">
        <v>3463</v>
      </c>
      <c r="Y596" t="s">
        <v>1378</v>
      </c>
      <c r="Z596" t="s">
        <v>3786</v>
      </c>
      <c r="AA596" t="s">
        <v>3787</v>
      </c>
      <c r="AC596" s="13" t="str">
        <f t="shared" si="110"/>
        <v>000167567</v>
      </c>
      <c r="AD596" t="str">
        <f t="shared" si="111"/>
        <v>06/11/2015</v>
      </c>
      <c r="AE596" t="str">
        <f t="shared" si="112"/>
        <v>43375930000566</v>
      </c>
      <c r="AF596" s="14">
        <f t="shared" si="113"/>
        <v>1209.48</v>
      </c>
      <c r="AG596">
        <f t="shared" si="114"/>
        <v>0</v>
      </c>
      <c r="AH596">
        <f t="shared" si="115"/>
        <v>1</v>
      </c>
      <c r="AI596" s="16">
        <v>7465515</v>
      </c>
      <c r="AJ596" s="16" t="s">
        <v>7434</v>
      </c>
      <c r="AK596" s="16" t="s">
        <v>3355</v>
      </c>
      <c r="AL596" s="16" t="s">
        <v>1587</v>
      </c>
      <c r="AM596" s="16" t="s">
        <v>7143</v>
      </c>
      <c r="AN596">
        <v>60</v>
      </c>
      <c r="AO596">
        <f>VLOOKUP(TRIM(AL596),'Parcela Dedutivel'!$A$1:$B$65536,2,FALSE)</f>
        <v>0</v>
      </c>
      <c r="AP596" s="15">
        <f t="shared" si="116"/>
        <v>0</v>
      </c>
      <c r="AQ596" s="16">
        <f t="shared" si="117"/>
        <v>0</v>
      </c>
      <c r="AU596" t="s">
        <v>4569</v>
      </c>
      <c r="AV596" s="18">
        <v>42320</v>
      </c>
      <c r="AW596" t="s">
        <v>3357</v>
      </c>
      <c r="AX596" t="str">
        <f t="shared" si="118"/>
        <v>04337168000148</v>
      </c>
      <c r="AY596" s="17">
        <f t="shared" si="119"/>
        <v>1739.1100000000001</v>
      </c>
      <c r="AZ596" s="17">
        <f t="shared" si="120"/>
        <v>0</v>
      </c>
      <c r="BB596" t="str">
        <f t="shared" si="121"/>
        <v>12/11/2015;04337168000148;1739,11;0,00</v>
      </c>
    </row>
    <row r="597" spans="1:54" x14ac:dyDescent="0.25">
      <c r="A597" t="s">
        <v>26</v>
      </c>
      <c r="B597" t="s">
        <v>3788</v>
      </c>
      <c r="C597">
        <v>42314</v>
      </c>
      <c r="D597" t="s">
        <v>2804</v>
      </c>
      <c r="E597" t="s">
        <v>6979</v>
      </c>
      <c r="F597" t="s">
        <v>29</v>
      </c>
      <c r="G597">
        <v>1053</v>
      </c>
      <c r="H597">
        <v>0</v>
      </c>
      <c r="I597">
        <v>0</v>
      </c>
      <c r="J597" t="s">
        <v>31</v>
      </c>
      <c r="K597">
        <v>0</v>
      </c>
      <c r="L597">
        <v>0</v>
      </c>
      <c r="M597" t="s">
        <v>31</v>
      </c>
      <c r="N597">
        <v>0</v>
      </c>
      <c r="O597">
        <v>0</v>
      </c>
      <c r="P597" t="s">
        <v>31</v>
      </c>
      <c r="Q597">
        <v>1053</v>
      </c>
      <c r="R597">
        <v>17.37</v>
      </c>
      <c r="S597" t="s">
        <v>33</v>
      </c>
      <c r="T597">
        <v>1053</v>
      </c>
      <c r="U597">
        <v>80.03</v>
      </c>
      <c r="V597" t="s">
        <v>33</v>
      </c>
      <c r="W597" t="s">
        <v>33</v>
      </c>
      <c r="X597" t="s">
        <v>3002</v>
      </c>
      <c r="Y597" t="s">
        <v>2556</v>
      </c>
      <c r="Z597" t="s">
        <v>3789</v>
      </c>
      <c r="AA597" t="s">
        <v>3790</v>
      </c>
      <c r="AC597" s="13" t="str">
        <f t="shared" si="110"/>
        <v>000167568</v>
      </c>
      <c r="AD597" t="str">
        <f t="shared" si="111"/>
        <v>06/11/2015</v>
      </c>
      <c r="AE597" t="str">
        <f t="shared" si="112"/>
        <v>74404229000209</v>
      </c>
      <c r="AF597" s="14">
        <f t="shared" si="113"/>
        <v>1053</v>
      </c>
      <c r="AG597">
        <f t="shared" si="114"/>
        <v>0</v>
      </c>
      <c r="AH597">
        <f t="shared" si="115"/>
        <v>1</v>
      </c>
      <c r="AI597" s="16">
        <v>6784250</v>
      </c>
      <c r="AJ597" s="16" t="s">
        <v>7159</v>
      </c>
      <c r="AK597" s="16" t="s">
        <v>3356</v>
      </c>
      <c r="AL597" s="16" t="s">
        <v>3358</v>
      </c>
      <c r="AM597" s="16" t="s">
        <v>7143</v>
      </c>
      <c r="AN597">
        <v>2</v>
      </c>
      <c r="AO597">
        <f>VLOOKUP(TRIM(AL597),'Parcela Dedutivel'!$A$1:$B$65536,2,FALSE)</f>
        <v>0</v>
      </c>
      <c r="AP597" s="15">
        <f t="shared" si="116"/>
        <v>0</v>
      </c>
      <c r="AQ597" s="16">
        <f t="shared" si="117"/>
        <v>0</v>
      </c>
      <c r="AU597" t="s">
        <v>4571</v>
      </c>
      <c r="AV597" s="18">
        <v>42320</v>
      </c>
      <c r="AW597" t="s">
        <v>3357</v>
      </c>
      <c r="AX597" t="str">
        <f t="shared" si="118"/>
        <v>04337168000148</v>
      </c>
      <c r="AY597" s="17">
        <f t="shared" si="119"/>
        <v>4779</v>
      </c>
      <c r="AZ597" s="17">
        <f t="shared" si="120"/>
        <v>0</v>
      </c>
      <c r="BB597" t="str">
        <f t="shared" si="121"/>
        <v>12/11/2015;04337168000148;4779,00;0,00</v>
      </c>
    </row>
    <row r="598" spans="1:54" x14ac:dyDescent="0.25">
      <c r="A598" t="s">
        <v>26</v>
      </c>
      <c r="B598" t="s">
        <v>3791</v>
      </c>
      <c r="C598">
        <v>42314</v>
      </c>
      <c r="D598" t="s">
        <v>2817</v>
      </c>
      <c r="E598" t="s">
        <v>6979</v>
      </c>
      <c r="F598" t="s">
        <v>1581</v>
      </c>
      <c r="G598">
        <v>1402.43</v>
      </c>
      <c r="H598">
        <v>1219.5</v>
      </c>
      <c r="I598">
        <v>48.78</v>
      </c>
      <c r="J598" t="s">
        <v>780</v>
      </c>
      <c r="K598">
        <v>0</v>
      </c>
      <c r="L598">
        <v>0</v>
      </c>
      <c r="M598" t="s">
        <v>31</v>
      </c>
      <c r="N598">
        <v>1219.5</v>
      </c>
      <c r="O598">
        <v>182.93</v>
      </c>
      <c r="P598" t="s">
        <v>2788</v>
      </c>
      <c r="Q598">
        <v>1219.5</v>
      </c>
      <c r="R598">
        <v>20.12</v>
      </c>
      <c r="S598" t="s">
        <v>33</v>
      </c>
      <c r="T598">
        <v>1219.5</v>
      </c>
      <c r="U598">
        <v>92.68</v>
      </c>
      <c r="V598" t="s">
        <v>33</v>
      </c>
      <c r="W598" t="s">
        <v>33</v>
      </c>
      <c r="X598" t="s">
        <v>3792</v>
      </c>
      <c r="Y598" t="s">
        <v>91</v>
      </c>
      <c r="Z598" t="s">
        <v>3793</v>
      </c>
      <c r="AA598" t="s">
        <v>3794</v>
      </c>
      <c r="AC598" s="13" t="str">
        <f t="shared" si="110"/>
        <v>000167569</v>
      </c>
      <c r="AD598" t="str">
        <f t="shared" si="111"/>
        <v>06/11/2015</v>
      </c>
      <c r="AE598" t="str">
        <f t="shared" si="112"/>
        <v>35820448001965</v>
      </c>
      <c r="AF598" s="14">
        <f t="shared" si="113"/>
        <v>1402.43</v>
      </c>
      <c r="AG598">
        <f t="shared" si="114"/>
        <v>1312.6996250000002</v>
      </c>
      <c r="AH598">
        <f t="shared" si="115"/>
        <v>1</v>
      </c>
      <c r="AI598" s="16">
        <v>6784250</v>
      </c>
      <c r="AJ598" s="16" t="s">
        <v>7159</v>
      </c>
      <c r="AK598" s="16" t="s">
        <v>3360</v>
      </c>
      <c r="AL598" s="16" t="s">
        <v>3361</v>
      </c>
      <c r="AM598" s="16" t="s">
        <v>7143</v>
      </c>
      <c r="AN598">
        <v>3.08</v>
      </c>
      <c r="AO598">
        <f>VLOOKUP(TRIM(AL598),'Parcela Dedutivel'!$A$1:$B$65536,2,FALSE)</f>
        <v>0</v>
      </c>
      <c r="AP598" s="15">
        <f t="shared" si="116"/>
        <v>0</v>
      </c>
      <c r="AQ598" s="16">
        <f t="shared" si="117"/>
        <v>0</v>
      </c>
      <c r="AU598" t="s">
        <v>4572</v>
      </c>
      <c r="AV598" s="18">
        <v>42320</v>
      </c>
      <c r="AW598" t="s">
        <v>3357</v>
      </c>
      <c r="AX598" t="str">
        <f t="shared" si="118"/>
        <v>04337168000148</v>
      </c>
      <c r="AY598" s="17">
        <f t="shared" si="119"/>
        <v>86.12</v>
      </c>
      <c r="AZ598" s="17">
        <f t="shared" si="120"/>
        <v>0</v>
      </c>
      <c r="BB598" t="str">
        <f t="shared" si="121"/>
        <v>12/11/2015;04337168000148;86,12;0,00</v>
      </c>
    </row>
    <row r="599" spans="1:54" x14ac:dyDescent="0.25">
      <c r="A599" t="s">
        <v>26</v>
      </c>
      <c r="B599" t="s">
        <v>3795</v>
      </c>
      <c r="C599">
        <v>42314</v>
      </c>
      <c r="D599" t="s">
        <v>2817</v>
      </c>
      <c r="E599" t="s">
        <v>6979</v>
      </c>
      <c r="F599" t="s">
        <v>1643</v>
      </c>
      <c r="G599">
        <v>1547.01</v>
      </c>
      <c r="H599">
        <v>1547.01</v>
      </c>
      <c r="I599">
        <v>185.64000000000001</v>
      </c>
      <c r="J599" t="s">
        <v>30</v>
      </c>
      <c r="K599">
        <v>0</v>
      </c>
      <c r="L599">
        <v>0</v>
      </c>
      <c r="M599" t="s">
        <v>31</v>
      </c>
      <c r="N599">
        <v>0</v>
      </c>
      <c r="O599">
        <v>0</v>
      </c>
      <c r="P599" t="s">
        <v>31</v>
      </c>
      <c r="Q599">
        <v>1547.01</v>
      </c>
      <c r="R599">
        <v>25.53</v>
      </c>
      <c r="S599" t="s">
        <v>33</v>
      </c>
      <c r="T599">
        <v>1547.01</v>
      </c>
      <c r="U599">
        <v>117.57000000000001</v>
      </c>
      <c r="V599" t="s">
        <v>33</v>
      </c>
      <c r="W599" t="s">
        <v>33</v>
      </c>
      <c r="X599" t="s">
        <v>2574</v>
      </c>
      <c r="Y599" t="s">
        <v>96</v>
      </c>
      <c r="Z599" t="s">
        <v>2861</v>
      </c>
      <c r="AA599" t="s">
        <v>2862</v>
      </c>
      <c r="AC599" s="13" t="str">
        <f t="shared" si="110"/>
        <v>000167570</v>
      </c>
      <c r="AD599" t="str">
        <f t="shared" si="111"/>
        <v>06/11/2015</v>
      </c>
      <c r="AE599" t="str">
        <f t="shared" si="112"/>
        <v>03523188000140</v>
      </c>
      <c r="AF599" s="14">
        <f t="shared" si="113"/>
        <v>1547.01</v>
      </c>
      <c r="AG599">
        <f t="shared" si="114"/>
        <v>0</v>
      </c>
      <c r="AH599">
        <f t="shared" si="115"/>
        <v>1</v>
      </c>
      <c r="AI599" s="16">
        <v>6784250</v>
      </c>
      <c r="AJ599" s="16" t="s">
        <v>7159</v>
      </c>
      <c r="AK599" s="16" t="s">
        <v>3362</v>
      </c>
      <c r="AL599" s="16" t="s">
        <v>3361</v>
      </c>
      <c r="AM599" s="16" t="s">
        <v>7143</v>
      </c>
      <c r="AN599">
        <v>4</v>
      </c>
      <c r="AO599">
        <f>VLOOKUP(TRIM(AL599),'Parcela Dedutivel'!$A$1:$B$65536,2,FALSE)</f>
        <v>0</v>
      </c>
      <c r="AP599" s="15">
        <f t="shared" si="116"/>
        <v>0</v>
      </c>
      <c r="AQ599" s="16">
        <f t="shared" si="117"/>
        <v>0</v>
      </c>
      <c r="AU599" t="s">
        <v>4573</v>
      </c>
      <c r="AV599" s="18">
        <v>42320</v>
      </c>
      <c r="AW599" t="s">
        <v>3357</v>
      </c>
      <c r="AX599" t="str">
        <f t="shared" si="118"/>
        <v>04337168000148</v>
      </c>
      <c r="AY599" s="17">
        <f t="shared" si="119"/>
        <v>169.05</v>
      </c>
      <c r="AZ599" s="17">
        <f t="shared" si="120"/>
        <v>0</v>
      </c>
      <c r="BB599" t="str">
        <f t="shared" si="121"/>
        <v>12/11/2015;04337168000148;169,05;0,00</v>
      </c>
    </row>
    <row r="600" spans="1:54" x14ac:dyDescent="0.25">
      <c r="A600" t="s">
        <v>26</v>
      </c>
      <c r="B600" t="s">
        <v>3796</v>
      </c>
      <c r="C600">
        <v>42314</v>
      </c>
      <c r="D600" t="s">
        <v>2787</v>
      </c>
      <c r="E600" t="s">
        <v>6979</v>
      </c>
      <c r="F600" t="s">
        <v>29</v>
      </c>
      <c r="G600">
        <v>319.90000000000003</v>
      </c>
      <c r="H600">
        <v>278.17</v>
      </c>
      <c r="I600">
        <v>50.07</v>
      </c>
      <c r="J600" t="s">
        <v>61</v>
      </c>
      <c r="K600">
        <v>0</v>
      </c>
      <c r="L600">
        <v>0</v>
      </c>
      <c r="M600" t="s">
        <v>31</v>
      </c>
      <c r="N600">
        <v>278.17</v>
      </c>
      <c r="O600">
        <v>41.730000000000004</v>
      </c>
      <c r="P600" t="s">
        <v>2788</v>
      </c>
      <c r="Q600">
        <v>278.17</v>
      </c>
      <c r="R600">
        <v>4.59</v>
      </c>
      <c r="S600" t="s">
        <v>33</v>
      </c>
      <c r="T600">
        <v>278.17</v>
      </c>
      <c r="U600">
        <v>21.14</v>
      </c>
      <c r="V600" t="s">
        <v>33</v>
      </c>
      <c r="W600" t="s">
        <v>33</v>
      </c>
      <c r="X600" t="s">
        <v>3302</v>
      </c>
      <c r="Y600" t="s">
        <v>91</v>
      </c>
      <c r="Z600" t="s">
        <v>1743</v>
      </c>
      <c r="AA600" t="s">
        <v>1744</v>
      </c>
      <c r="AC600" s="13" t="str">
        <f t="shared" si="110"/>
        <v>000167571</v>
      </c>
      <c r="AD600" t="str">
        <f t="shared" si="111"/>
        <v>06/11/2015</v>
      </c>
      <c r="AE600" t="str">
        <f t="shared" si="112"/>
        <v>09262527000169</v>
      </c>
      <c r="AF600" s="14">
        <f t="shared" si="113"/>
        <v>319.90000000000003</v>
      </c>
      <c r="AG600">
        <f t="shared" si="114"/>
        <v>0</v>
      </c>
      <c r="AH600">
        <f t="shared" si="115"/>
        <v>1</v>
      </c>
      <c r="AI600" s="16">
        <v>6784250</v>
      </c>
      <c r="AJ600" s="16" t="s">
        <v>7159</v>
      </c>
      <c r="AK600" s="16" t="s">
        <v>3363</v>
      </c>
      <c r="AL600" s="16" t="s">
        <v>3361</v>
      </c>
      <c r="AM600" s="16" t="s">
        <v>7143</v>
      </c>
      <c r="AN600">
        <v>13</v>
      </c>
      <c r="AO600">
        <f>VLOOKUP(TRIM(AL600),'Parcela Dedutivel'!$A$1:$B$65536,2,FALSE)</f>
        <v>0</v>
      </c>
      <c r="AP600" s="15">
        <f t="shared" si="116"/>
        <v>0</v>
      </c>
      <c r="AQ600" s="16">
        <f t="shared" si="117"/>
        <v>0</v>
      </c>
      <c r="AU600" t="s">
        <v>4574</v>
      </c>
      <c r="AV600" s="18">
        <v>42320</v>
      </c>
      <c r="AW600" t="s">
        <v>3357</v>
      </c>
      <c r="AX600" t="str">
        <f t="shared" si="118"/>
        <v>04337168000148</v>
      </c>
      <c r="AY600" s="17">
        <f t="shared" si="119"/>
        <v>48.88</v>
      </c>
      <c r="AZ600" s="17">
        <f t="shared" si="120"/>
        <v>0</v>
      </c>
      <c r="BB600" t="str">
        <f t="shared" si="121"/>
        <v>12/11/2015;04337168000148;48,88;0,00</v>
      </c>
    </row>
    <row r="601" spans="1:54" x14ac:dyDescent="0.25">
      <c r="A601" t="s">
        <v>26</v>
      </c>
      <c r="B601" t="s">
        <v>3796</v>
      </c>
      <c r="C601">
        <v>42314</v>
      </c>
      <c r="D601" t="s">
        <v>2787</v>
      </c>
      <c r="E601" t="s">
        <v>6979</v>
      </c>
      <c r="F601" t="s">
        <v>29</v>
      </c>
      <c r="G601">
        <v>1063.45</v>
      </c>
      <c r="H601">
        <v>924.74</v>
      </c>
      <c r="I601">
        <v>166.45000000000002</v>
      </c>
      <c r="J601" t="s">
        <v>61</v>
      </c>
      <c r="K601">
        <v>0</v>
      </c>
      <c r="L601">
        <v>0</v>
      </c>
      <c r="M601" t="s">
        <v>31</v>
      </c>
      <c r="N601">
        <v>924.74</v>
      </c>
      <c r="O601">
        <v>138.71</v>
      </c>
      <c r="P601" t="s">
        <v>2788</v>
      </c>
      <c r="Q601">
        <v>924.74</v>
      </c>
      <c r="R601">
        <v>15.26</v>
      </c>
      <c r="S601" t="s">
        <v>33</v>
      </c>
      <c r="T601">
        <v>924.74</v>
      </c>
      <c r="U601">
        <v>70.28</v>
      </c>
      <c r="V601" t="s">
        <v>33</v>
      </c>
      <c r="W601" t="s">
        <v>33</v>
      </c>
      <c r="X601" t="s">
        <v>3302</v>
      </c>
      <c r="Y601" t="s">
        <v>91</v>
      </c>
      <c r="Z601" t="s">
        <v>3368</v>
      </c>
      <c r="AA601" t="s">
        <v>305</v>
      </c>
      <c r="AC601" s="13" t="str">
        <f t="shared" si="110"/>
        <v>000167571</v>
      </c>
      <c r="AD601" t="str">
        <f t="shared" si="111"/>
        <v>06/11/2015</v>
      </c>
      <c r="AE601" t="str">
        <f t="shared" si="112"/>
        <v>09262527000169</v>
      </c>
      <c r="AF601" s="14">
        <f t="shared" si="113"/>
        <v>1063.45</v>
      </c>
      <c r="AG601">
        <f t="shared" si="114"/>
        <v>0</v>
      </c>
      <c r="AH601">
        <f t="shared" si="115"/>
        <v>1</v>
      </c>
      <c r="AI601" s="16">
        <v>6790179</v>
      </c>
      <c r="AJ601" s="16" t="s">
        <v>7397</v>
      </c>
      <c r="AK601" s="16" t="s">
        <v>3364</v>
      </c>
      <c r="AL601" s="16" t="s">
        <v>3365</v>
      </c>
      <c r="AM601" s="16" t="s">
        <v>7143</v>
      </c>
      <c r="AN601">
        <v>300</v>
      </c>
      <c r="AO601">
        <f>VLOOKUP(TRIM(AL601),'Parcela Dedutivel'!$A$1:$B$65536,2,FALSE)</f>
        <v>0</v>
      </c>
      <c r="AP601" s="15">
        <f t="shared" si="116"/>
        <v>0</v>
      </c>
      <c r="AQ601" s="16">
        <f t="shared" si="117"/>
        <v>0</v>
      </c>
      <c r="AU601" t="s">
        <v>4577</v>
      </c>
      <c r="AV601" s="18">
        <v>42320</v>
      </c>
      <c r="AW601" t="s">
        <v>3357</v>
      </c>
      <c r="AX601" t="str">
        <f t="shared" si="118"/>
        <v>04337168000148</v>
      </c>
      <c r="AY601" s="17">
        <f t="shared" si="119"/>
        <v>490</v>
      </c>
      <c r="AZ601" s="17">
        <f t="shared" si="120"/>
        <v>0</v>
      </c>
      <c r="BB601" t="str">
        <f t="shared" si="121"/>
        <v>12/11/2015;04337168000148;490,00;0,00</v>
      </c>
    </row>
    <row r="602" spans="1:54" x14ac:dyDescent="0.25">
      <c r="A602" t="s">
        <v>26</v>
      </c>
      <c r="B602" t="s">
        <v>3796</v>
      </c>
      <c r="C602">
        <v>42314</v>
      </c>
      <c r="D602" t="s">
        <v>2787</v>
      </c>
      <c r="E602" t="s">
        <v>6979</v>
      </c>
      <c r="F602" t="s">
        <v>29</v>
      </c>
      <c r="G602">
        <v>2291.4700000000003</v>
      </c>
      <c r="H602">
        <v>1992.5800000000002</v>
      </c>
      <c r="I602">
        <v>358.66</v>
      </c>
      <c r="J602" t="s">
        <v>61</v>
      </c>
      <c r="K602">
        <v>0</v>
      </c>
      <c r="L602">
        <v>0</v>
      </c>
      <c r="M602" t="s">
        <v>31</v>
      </c>
      <c r="N602">
        <v>1992.5800000000002</v>
      </c>
      <c r="O602">
        <v>298.89</v>
      </c>
      <c r="P602" t="s">
        <v>2788</v>
      </c>
      <c r="Q602">
        <v>1992.5800000000002</v>
      </c>
      <c r="R602">
        <v>32.880000000000003</v>
      </c>
      <c r="S602" t="s">
        <v>33</v>
      </c>
      <c r="T602">
        <v>1992.5800000000002</v>
      </c>
      <c r="U602">
        <v>151.44</v>
      </c>
      <c r="V602" t="s">
        <v>33</v>
      </c>
      <c r="W602" t="s">
        <v>33</v>
      </c>
      <c r="X602" t="s">
        <v>3302</v>
      </c>
      <c r="Y602" t="s">
        <v>91</v>
      </c>
      <c r="Z602" t="s">
        <v>1783</v>
      </c>
      <c r="AA602" t="s">
        <v>1784</v>
      </c>
      <c r="AC602" s="13" t="str">
        <f t="shared" si="110"/>
        <v>000167571</v>
      </c>
      <c r="AD602" t="str">
        <f t="shared" si="111"/>
        <v>06/11/2015</v>
      </c>
      <c r="AE602" t="str">
        <f t="shared" si="112"/>
        <v>09262527000169</v>
      </c>
      <c r="AF602" s="14">
        <f t="shared" si="113"/>
        <v>2291.4700000000003</v>
      </c>
      <c r="AG602">
        <f t="shared" si="114"/>
        <v>0</v>
      </c>
      <c r="AH602">
        <f t="shared" si="115"/>
        <v>1</v>
      </c>
      <c r="AI602" s="16">
        <v>6782692</v>
      </c>
      <c r="AJ602" s="16" t="s">
        <v>7457</v>
      </c>
      <c r="AK602" s="16" t="s">
        <v>3367</v>
      </c>
      <c r="AL602" s="16" t="s">
        <v>3368</v>
      </c>
      <c r="AM602" s="16" t="s">
        <v>7193</v>
      </c>
      <c r="AN602">
        <v>10</v>
      </c>
      <c r="AO602" t="e">
        <f>VLOOKUP(TRIM(AL602),'Parcela Dedutivel'!$A$1:$B$65536,2,FALSE)</f>
        <v>#N/A</v>
      </c>
      <c r="AP602" s="15">
        <f t="shared" si="116"/>
        <v>0</v>
      </c>
      <c r="AQ602" s="16">
        <f t="shared" si="117"/>
        <v>0</v>
      </c>
      <c r="AU602" t="s">
        <v>4578</v>
      </c>
      <c r="AV602" s="18">
        <v>42320</v>
      </c>
      <c r="AW602" t="s">
        <v>3357</v>
      </c>
      <c r="AX602" t="str">
        <f t="shared" si="118"/>
        <v>04337168000148</v>
      </c>
      <c r="AY602" s="17">
        <f t="shared" si="119"/>
        <v>92.9</v>
      </c>
      <c r="AZ602" s="17">
        <f t="shared" si="120"/>
        <v>0</v>
      </c>
      <c r="BB602" t="str">
        <f t="shared" si="121"/>
        <v>12/11/2015;04337168000148;92,90;0,00</v>
      </c>
    </row>
    <row r="603" spans="1:54" x14ac:dyDescent="0.25">
      <c r="A603" t="s">
        <v>26</v>
      </c>
      <c r="B603" t="s">
        <v>3796</v>
      </c>
      <c r="C603">
        <v>42314</v>
      </c>
      <c r="D603" t="s">
        <v>2787</v>
      </c>
      <c r="E603" t="s">
        <v>6979</v>
      </c>
      <c r="F603" t="s">
        <v>29</v>
      </c>
      <c r="G603">
        <v>670.67000000000007</v>
      </c>
      <c r="H603">
        <v>583.19000000000005</v>
      </c>
      <c r="I603">
        <v>104.97</v>
      </c>
      <c r="J603" t="s">
        <v>61</v>
      </c>
      <c r="K603">
        <v>0</v>
      </c>
      <c r="L603">
        <v>0</v>
      </c>
      <c r="M603" t="s">
        <v>31</v>
      </c>
      <c r="N603">
        <v>583.19000000000005</v>
      </c>
      <c r="O603">
        <v>87.48</v>
      </c>
      <c r="P603" t="s">
        <v>2788</v>
      </c>
      <c r="Q603">
        <v>583.19000000000005</v>
      </c>
      <c r="R603">
        <v>9.620000000000001</v>
      </c>
      <c r="S603" t="s">
        <v>33</v>
      </c>
      <c r="T603">
        <v>583.19000000000005</v>
      </c>
      <c r="U603">
        <v>44.32</v>
      </c>
      <c r="V603" t="s">
        <v>33</v>
      </c>
      <c r="W603" t="s">
        <v>33</v>
      </c>
      <c r="X603" t="s">
        <v>3302</v>
      </c>
      <c r="Y603" t="s">
        <v>91</v>
      </c>
      <c r="Z603" t="s">
        <v>3125</v>
      </c>
      <c r="AA603" t="s">
        <v>3126</v>
      </c>
      <c r="AC603" s="13" t="str">
        <f t="shared" si="110"/>
        <v>000167571</v>
      </c>
      <c r="AD603" t="str">
        <f t="shared" si="111"/>
        <v>06/11/2015</v>
      </c>
      <c r="AE603" t="str">
        <f t="shared" si="112"/>
        <v>09262527000169</v>
      </c>
      <c r="AF603" s="14">
        <f t="shared" si="113"/>
        <v>670.67000000000007</v>
      </c>
      <c r="AG603">
        <f t="shared" si="114"/>
        <v>0</v>
      </c>
      <c r="AH603">
        <f t="shared" si="115"/>
        <v>1</v>
      </c>
      <c r="AI603" s="16">
        <v>6792625</v>
      </c>
      <c r="AJ603" s="16" t="s">
        <v>7487</v>
      </c>
      <c r="AK603" s="16" t="s">
        <v>3369</v>
      </c>
      <c r="AL603" s="16" t="s">
        <v>3372</v>
      </c>
      <c r="AM603" s="16" t="s">
        <v>7215</v>
      </c>
      <c r="AN603">
        <v>6</v>
      </c>
      <c r="AO603">
        <f>VLOOKUP(TRIM(AL603),'Parcela Dedutivel'!$A$1:$B$65536,2,FALSE)</f>
        <v>10.889999999999999</v>
      </c>
      <c r="AP603" s="15">
        <f t="shared" si="116"/>
        <v>10.889999999999999</v>
      </c>
      <c r="AQ603" s="16">
        <f t="shared" si="117"/>
        <v>65.339999999999989</v>
      </c>
      <c r="AU603" t="s">
        <v>4580</v>
      </c>
      <c r="AV603" s="18">
        <v>42320</v>
      </c>
      <c r="AW603" t="s">
        <v>3357</v>
      </c>
      <c r="AX603" t="str">
        <f t="shared" si="118"/>
        <v>04337168000148</v>
      </c>
      <c r="AY603" s="17">
        <f t="shared" si="119"/>
        <v>57</v>
      </c>
      <c r="AZ603" s="17">
        <f t="shared" si="120"/>
        <v>0</v>
      </c>
      <c r="BB603" t="str">
        <f t="shared" si="121"/>
        <v>12/11/2015;04337168000148;57,00;0,00</v>
      </c>
    </row>
    <row r="604" spans="1:54" x14ac:dyDescent="0.25">
      <c r="A604" t="s">
        <v>26</v>
      </c>
      <c r="B604" t="s">
        <v>3796</v>
      </c>
      <c r="C604">
        <v>42314</v>
      </c>
      <c r="D604" t="s">
        <v>2787</v>
      </c>
      <c r="E604" t="s">
        <v>6979</v>
      </c>
      <c r="F604" t="s">
        <v>29</v>
      </c>
      <c r="G604">
        <v>224.05</v>
      </c>
      <c r="H604">
        <v>194.83</v>
      </c>
      <c r="I604">
        <v>35.07</v>
      </c>
      <c r="J604" t="s">
        <v>61</v>
      </c>
      <c r="K604">
        <v>0</v>
      </c>
      <c r="L604">
        <v>0</v>
      </c>
      <c r="M604" t="s">
        <v>31</v>
      </c>
      <c r="N604">
        <v>194.83</v>
      </c>
      <c r="O604">
        <v>29.22</v>
      </c>
      <c r="P604" t="s">
        <v>2788</v>
      </c>
      <c r="Q604">
        <v>194.83</v>
      </c>
      <c r="R604">
        <v>3.21</v>
      </c>
      <c r="S604" t="s">
        <v>33</v>
      </c>
      <c r="T604">
        <v>194.83</v>
      </c>
      <c r="U604">
        <v>14.81</v>
      </c>
      <c r="V604" t="s">
        <v>33</v>
      </c>
      <c r="W604" t="s">
        <v>33</v>
      </c>
      <c r="X604" t="s">
        <v>3302</v>
      </c>
      <c r="Y604" t="s">
        <v>91</v>
      </c>
      <c r="Z604" t="s">
        <v>1785</v>
      </c>
      <c r="AA604" t="s">
        <v>1786</v>
      </c>
      <c r="AC604" s="13" t="str">
        <f t="shared" si="110"/>
        <v>000167571</v>
      </c>
      <c r="AD604" t="str">
        <f t="shared" si="111"/>
        <v>06/11/2015</v>
      </c>
      <c r="AE604" t="str">
        <f t="shared" si="112"/>
        <v>09262527000169</v>
      </c>
      <c r="AF604" s="14">
        <f t="shared" si="113"/>
        <v>224.05</v>
      </c>
      <c r="AG604">
        <f t="shared" si="114"/>
        <v>0</v>
      </c>
      <c r="AH604">
        <f t="shared" si="115"/>
        <v>1</v>
      </c>
      <c r="AI604" s="16">
        <v>6792625</v>
      </c>
      <c r="AJ604" s="16" t="s">
        <v>7487</v>
      </c>
      <c r="AK604" s="16" t="s">
        <v>3369</v>
      </c>
      <c r="AL604" s="16" t="s">
        <v>499</v>
      </c>
      <c r="AM604" s="16" t="s">
        <v>7143</v>
      </c>
      <c r="AN604">
        <v>4</v>
      </c>
      <c r="AO604" t="e">
        <f>VLOOKUP(TRIM(AL604),'Parcela Dedutivel'!$A$1:$B$65536,2,FALSE)</f>
        <v>#N/A</v>
      </c>
      <c r="AP604" s="15">
        <f t="shared" si="116"/>
        <v>0</v>
      </c>
      <c r="AQ604" s="16">
        <f t="shared" si="117"/>
        <v>0</v>
      </c>
      <c r="AU604" t="s">
        <v>4581</v>
      </c>
      <c r="AV604" s="18">
        <v>42320</v>
      </c>
      <c r="AW604" t="s">
        <v>3357</v>
      </c>
      <c r="AX604" t="str">
        <f t="shared" si="118"/>
        <v>04337168000148</v>
      </c>
      <c r="AY604" s="17">
        <f t="shared" si="119"/>
        <v>490</v>
      </c>
      <c r="AZ604" s="17">
        <f t="shared" si="120"/>
        <v>0</v>
      </c>
      <c r="BB604" t="str">
        <f t="shared" si="121"/>
        <v>12/11/2015;04337168000148;490,00;0,00</v>
      </c>
    </row>
    <row r="605" spans="1:54" x14ac:dyDescent="0.25">
      <c r="A605" t="s">
        <v>26</v>
      </c>
      <c r="B605" t="s">
        <v>3796</v>
      </c>
      <c r="C605">
        <v>42314</v>
      </c>
      <c r="D605" t="s">
        <v>2787</v>
      </c>
      <c r="E605" t="s">
        <v>6979</v>
      </c>
      <c r="F605" t="s">
        <v>29</v>
      </c>
      <c r="G605">
        <v>2929.3</v>
      </c>
      <c r="H605">
        <v>2547.2200000000003</v>
      </c>
      <c r="I605">
        <v>458.5</v>
      </c>
      <c r="J605" t="s">
        <v>61</v>
      </c>
      <c r="K605">
        <v>0</v>
      </c>
      <c r="L605">
        <v>0</v>
      </c>
      <c r="M605" t="s">
        <v>31</v>
      </c>
      <c r="N605">
        <v>2547.2200000000003</v>
      </c>
      <c r="O605">
        <v>382.08</v>
      </c>
      <c r="P605" t="s">
        <v>2788</v>
      </c>
      <c r="Q605">
        <v>2547.2200000000003</v>
      </c>
      <c r="R605">
        <v>42.03</v>
      </c>
      <c r="S605" t="s">
        <v>33</v>
      </c>
      <c r="T605">
        <v>2547.2200000000003</v>
      </c>
      <c r="U605">
        <v>193.59</v>
      </c>
      <c r="V605" t="s">
        <v>33</v>
      </c>
      <c r="W605" t="s">
        <v>33</v>
      </c>
      <c r="X605" t="s">
        <v>3302</v>
      </c>
      <c r="Y605" t="s">
        <v>91</v>
      </c>
      <c r="Z605" t="s">
        <v>1777</v>
      </c>
      <c r="AA605" t="s">
        <v>1778</v>
      </c>
      <c r="AC605" s="13" t="str">
        <f t="shared" si="110"/>
        <v>000167571</v>
      </c>
      <c r="AD605" t="str">
        <f t="shared" si="111"/>
        <v>06/11/2015</v>
      </c>
      <c r="AE605" t="str">
        <f t="shared" si="112"/>
        <v>09262527000169</v>
      </c>
      <c r="AF605" s="14">
        <f t="shared" si="113"/>
        <v>2929.3</v>
      </c>
      <c r="AG605">
        <f t="shared" si="114"/>
        <v>0</v>
      </c>
      <c r="AH605">
        <f t="shared" si="115"/>
        <v>1</v>
      </c>
      <c r="AI605" s="16">
        <v>6792625</v>
      </c>
      <c r="AJ605" s="16" t="s">
        <v>7487</v>
      </c>
      <c r="AK605" s="16" t="s">
        <v>3369</v>
      </c>
      <c r="AL605" s="16" t="s">
        <v>666</v>
      </c>
      <c r="AM605" s="16" t="s">
        <v>7193</v>
      </c>
      <c r="AN605">
        <v>12</v>
      </c>
      <c r="AO605" t="e">
        <f>VLOOKUP(TRIM(AL605),'Parcela Dedutivel'!$A$1:$B$65536,2,FALSE)</f>
        <v>#N/A</v>
      </c>
      <c r="AP605" s="15">
        <f t="shared" si="116"/>
        <v>0</v>
      </c>
      <c r="AQ605" s="16">
        <f t="shared" si="117"/>
        <v>0</v>
      </c>
      <c r="AU605" t="s">
        <v>4582</v>
      </c>
      <c r="AV605" s="18">
        <v>42320</v>
      </c>
      <c r="AW605" t="s">
        <v>3357</v>
      </c>
      <c r="AX605" t="str">
        <f t="shared" si="118"/>
        <v>04337168000148</v>
      </c>
      <c r="AY605" s="17">
        <f t="shared" si="119"/>
        <v>222.4</v>
      </c>
      <c r="AZ605" s="17">
        <f t="shared" si="120"/>
        <v>0</v>
      </c>
      <c r="BB605" t="str">
        <f t="shared" si="121"/>
        <v>12/11/2015;04337168000148;222,40;0,00</v>
      </c>
    </row>
    <row r="606" spans="1:54" x14ac:dyDescent="0.25">
      <c r="A606" t="s">
        <v>26</v>
      </c>
      <c r="B606" t="s">
        <v>3803</v>
      </c>
      <c r="C606">
        <v>42314</v>
      </c>
      <c r="D606" t="s">
        <v>2804</v>
      </c>
      <c r="E606" t="s">
        <v>6979</v>
      </c>
      <c r="F606" t="s">
        <v>29</v>
      </c>
      <c r="G606">
        <v>195.64</v>
      </c>
      <c r="H606">
        <v>195.64000000000001</v>
      </c>
      <c r="I606">
        <v>35.21</v>
      </c>
      <c r="J606" t="s">
        <v>30</v>
      </c>
      <c r="K606">
        <v>0</v>
      </c>
      <c r="L606">
        <v>0</v>
      </c>
      <c r="M606" t="s">
        <v>31</v>
      </c>
      <c r="N606">
        <v>186.32</v>
      </c>
      <c r="O606">
        <v>9.32</v>
      </c>
      <c r="P606" t="s">
        <v>2788</v>
      </c>
      <c r="Q606">
        <v>186.32</v>
      </c>
      <c r="R606">
        <v>3.0700000000000003</v>
      </c>
      <c r="S606" t="s">
        <v>33</v>
      </c>
      <c r="T606">
        <v>186.32</v>
      </c>
      <c r="U606">
        <v>14.16</v>
      </c>
      <c r="V606" t="s">
        <v>33</v>
      </c>
      <c r="W606" t="s">
        <v>33</v>
      </c>
      <c r="X606" t="s">
        <v>3804</v>
      </c>
      <c r="Y606" t="s">
        <v>337</v>
      </c>
      <c r="Z606" t="s">
        <v>3805</v>
      </c>
      <c r="AA606" t="s">
        <v>3806</v>
      </c>
      <c r="AC606" s="13" t="str">
        <f t="shared" si="110"/>
        <v>000167574</v>
      </c>
      <c r="AD606" t="str">
        <f t="shared" si="111"/>
        <v>06/11/2015</v>
      </c>
      <c r="AE606" t="str">
        <f t="shared" si="112"/>
        <v>08241708000146</v>
      </c>
      <c r="AF606" s="14">
        <f t="shared" si="113"/>
        <v>195.64</v>
      </c>
      <c r="AG606">
        <f t="shared" si="114"/>
        <v>9.3486000000000011</v>
      </c>
      <c r="AH606">
        <f t="shared" si="115"/>
        <v>1</v>
      </c>
      <c r="AI606" s="16">
        <v>6792625</v>
      </c>
      <c r="AJ606" s="16" t="s">
        <v>7487</v>
      </c>
      <c r="AK606" s="16" t="s">
        <v>3369</v>
      </c>
      <c r="AL606" s="16" t="s">
        <v>1766</v>
      </c>
      <c r="AM606" s="16" t="s">
        <v>7193</v>
      </c>
      <c r="AN606">
        <v>2</v>
      </c>
      <c r="AO606" t="e">
        <f>VLOOKUP(TRIM(AL606),'Parcela Dedutivel'!$A$1:$B$65536,2,FALSE)</f>
        <v>#N/A</v>
      </c>
      <c r="AP606" s="15">
        <f t="shared" si="116"/>
        <v>0</v>
      </c>
      <c r="AQ606" s="16">
        <f t="shared" si="117"/>
        <v>0</v>
      </c>
      <c r="AU606" t="s">
        <v>4583</v>
      </c>
      <c r="AV606" s="18">
        <v>42320</v>
      </c>
      <c r="AW606" t="s">
        <v>3357</v>
      </c>
      <c r="AX606" t="str">
        <f t="shared" si="118"/>
        <v>04337168000148</v>
      </c>
      <c r="AY606" s="17">
        <f t="shared" si="119"/>
        <v>75.87</v>
      </c>
      <c r="AZ606" s="17">
        <f t="shared" si="120"/>
        <v>0</v>
      </c>
      <c r="BB606" t="str">
        <f t="shared" si="121"/>
        <v>12/11/2015;04337168000148;75,87;0,00</v>
      </c>
    </row>
    <row r="607" spans="1:54" x14ac:dyDescent="0.25">
      <c r="A607" t="s">
        <v>26</v>
      </c>
      <c r="B607" t="s">
        <v>3807</v>
      </c>
      <c r="C607">
        <v>42314</v>
      </c>
      <c r="D607" t="s">
        <v>2787</v>
      </c>
      <c r="E607" t="s">
        <v>6979</v>
      </c>
      <c r="F607" t="s">
        <v>29</v>
      </c>
      <c r="G607">
        <v>1166.5800000000002</v>
      </c>
      <c r="H607">
        <v>1166.58</v>
      </c>
      <c r="I607">
        <v>209.98000000000002</v>
      </c>
      <c r="J607" t="s">
        <v>61</v>
      </c>
      <c r="K607">
        <v>0</v>
      </c>
      <c r="L607">
        <v>0</v>
      </c>
      <c r="M607" t="s">
        <v>31</v>
      </c>
      <c r="N607">
        <v>1014.4200000000001</v>
      </c>
      <c r="O607">
        <v>152.16</v>
      </c>
      <c r="P607" t="s">
        <v>2788</v>
      </c>
      <c r="Q607">
        <v>1014.4200000000001</v>
      </c>
      <c r="R607">
        <v>16.740000000000002</v>
      </c>
      <c r="S607" t="s">
        <v>33</v>
      </c>
      <c r="T607">
        <v>1014.4200000000001</v>
      </c>
      <c r="U607">
        <v>77.100000000000009</v>
      </c>
      <c r="V607" t="s">
        <v>33</v>
      </c>
      <c r="W607" t="s">
        <v>33</v>
      </c>
      <c r="X607" t="s">
        <v>3808</v>
      </c>
      <c r="Y607" t="s">
        <v>91</v>
      </c>
      <c r="Z607" t="s">
        <v>1779</v>
      </c>
      <c r="AA607" t="s">
        <v>1780</v>
      </c>
      <c r="AC607" s="13" t="str">
        <f t="shared" si="110"/>
        <v>000167575</v>
      </c>
      <c r="AD607" t="str">
        <f t="shared" si="111"/>
        <v>06/11/2015</v>
      </c>
      <c r="AE607" t="str">
        <f t="shared" si="112"/>
        <v>19326565000191</v>
      </c>
      <c r="AF607" s="14">
        <f t="shared" si="113"/>
        <v>1166.5800000000002</v>
      </c>
      <c r="AG607">
        <f t="shared" si="114"/>
        <v>0</v>
      </c>
      <c r="AH607">
        <f t="shared" si="115"/>
        <v>1</v>
      </c>
      <c r="AI607" s="16">
        <v>6792625</v>
      </c>
      <c r="AJ607" s="16" t="s">
        <v>7487</v>
      </c>
      <c r="AK607" s="16" t="s">
        <v>3369</v>
      </c>
      <c r="AL607" s="16" t="s">
        <v>3376</v>
      </c>
      <c r="AM607" s="16" t="s">
        <v>7193</v>
      </c>
      <c r="AN607">
        <v>2</v>
      </c>
      <c r="AO607" t="e">
        <f>VLOOKUP(TRIM(AL607),'Parcela Dedutivel'!$A$1:$B$65536,2,FALSE)</f>
        <v>#N/A</v>
      </c>
      <c r="AP607" s="15">
        <f t="shared" si="116"/>
        <v>0</v>
      </c>
      <c r="AQ607" s="16">
        <f t="shared" si="117"/>
        <v>0</v>
      </c>
      <c r="AU607" t="s">
        <v>4584</v>
      </c>
      <c r="AV607" s="18">
        <v>42320</v>
      </c>
      <c r="AW607" t="s">
        <v>3357</v>
      </c>
      <c r="AX607" t="str">
        <f t="shared" si="118"/>
        <v>04337168000148</v>
      </c>
      <c r="AY607" s="17">
        <f t="shared" si="119"/>
        <v>183.75</v>
      </c>
      <c r="AZ607" s="17">
        <f t="shared" si="120"/>
        <v>0</v>
      </c>
      <c r="BB607" t="str">
        <f t="shared" si="121"/>
        <v>12/11/2015;04337168000148;183,75;0,00</v>
      </c>
    </row>
    <row r="608" spans="1:54" x14ac:dyDescent="0.25">
      <c r="A608" t="s">
        <v>26</v>
      </c>
      <c r="B608" t="s">
        <v>3809</v>
      </c>
      <c r="C608">
        <v>42314</v>
      </c>
      <c r="D608" t="s">
        <v>2804</v>
      </c>
      <c r="E608" t="s">
        <v>6979</v>
      </c>
      <c r="F608" t="s">
        <v>29</v>
      </c>
      <c r="G608">
        <v>5336.08</v>
      </c>
      <c r="H608">
        <v>5336.08</v>
      </c>
      <c r="I608">
        <v>960.49</v>
      </c>
      <c r="J608" t="s">
        <v>307</v>
      </c>
      <c r="K608">
        <v>0</v>
      </c>
      <c r="L608">
        <v>0</v>
      </c>
      <c r="M608" t="s">
        <v>31</v>
      </c>
      <c r="N608">
        <v>0</v>
      </c>
      <c r="O608">
        <v>0</v>
      </c>
      <c r="P608" t="s">
        <v>31</v>
      </c>
      <c r="Q608">
        <v>5336.08</v>
      </c>
      <c r="R608">
        <v>88.05</v>
      </c>
      <c r="S608" t="s">
        <v>33</v>
      </c>
      <c r="T608">
        <v>5336.08</v>
      </c>
      <c r="U608">
        <v>405.54</v>
      </c>
      <c r="V608" t="s">
        <v>33</v>
      </c>
      <c r="W608" t="s">
        <v>33</v>
      </c>
      <c r="X608" t="s">
        <v>1377</v>
      </c>
      <c r="Y608" t="s">
        <v>91</v>
      </c>
      <c r="Z608" t="s">
        <v>3810</v>
      </c>
      <c r="AA608" t="s">
        <v>3811</v>
      </c>
      <c r="AC608" s="13" t="str">
        <f t="shared" si="110"/>
        <v>000167576</v>
      </c>
      <c r="AD608" t="str">
        <f t="shared" si="111"/>
        <v>06/11/2015</v>
      </c>
      <c r="AE608" t="str">
        <f t="shared" si="112"/>
        <v>07760479000103</v>
      </c>
      <c r="AF608" s="14">
        <f t="shared" si="113"/>
        <v>5336.08</v>
      </c>
      <c r="AG608">
        <f t="shared" si="114"/>
        <v>871.19820000000004</v>
      </c>
      <c r="AH608">
        <f t="shared" si="115"/>
        <v>1</v>
      </c>
      <c r="AI608" s="16">
        <v>6792625</v>
      </c>
      <c r="AJ608" s="16" t="s">
        <v>7487</v>
      </c>
      <c r="AK608" s="16" t="s">
        <v>3369</v>
      </c>
      <c r="AL608" s="16" t="s">
        <v>3374</v>
      </c>
      <c r="AM608" s="16" t="s">
        <v>7193</v>
      </c>
      <c r="AN608">
        <v>12</v>
      </c>
      <c r="AO608" t="e">
        <f>VLOOKUP(TRIM(AL608),'Parcela Dedutivel'!$A$1:$B$65536,2,FALSE)</f>
        <v>#N/A</v>
      </c>
      <c r="AP608" s="15">
        <f t="shared" si="116"/>
        <v>0</v>
      </c>
      <c r="AQ608" s="16">
        <f t="shared" si="117"/>
        <v>0</v>
      </c>
      <c r="AU608" t="s">
        <v>4585</v>
      </c>
      <c r="AV608" s="18">
        <v>42320</v>
      </c>
      <c r="AW608" t="s">
        <v>3357</v>
      </c>
      <c r="AX608" t="str">
        <f t="shared" si="118"/>
        <v>04337168000148</v>
      </c>
      <c r="AY608" s="17">
        <f t="shared" si="119"/>
        <v>73.44</v>
      </c>
      <c r="AZ608" s="17">
        <f t="shared" si="120"/>
        <v>0</v>
      </c>
      <c r="BB608" t="str">
        <f t="shared" si="121"/>
        <v>12/11/2015;04337168000148;73,44;0,00</v>
      </c>
    </row>
    <row r="609" spans="1:54" x14ac:dyDescent="0.25">
      <c r="A609" t="s">
        <v>26</v>
      </c>
      <c r="B609" t="s">
        <v>3812</v>
      </c>
      <c r="C609">
        <v>42314</v>
      </c>
      <c r="D609" t="s">
        <v>2804</v>
      </c>
      <c r="E609" t="s">
        <v>6979</v>
      </c>
      <c r="F609" t="s">
        <v>29</v>
      </c>
      <c r="G609">
        <v>125.14000000000001</v>
      </c>
      <c r="H609">
        <v>125.14</v>
      </c>
      <c r="I609">
        <v>22.53</v>
      </c>
      <c r="J609" t="s">
        <v>307</v>
      </c>
      <c r="K609">
        <v>0</v>
      </c>
      <c r="L609">
        <v>0</v>
      </c>
      <c r="M609" t="s">
        <v>31</v>
      </c>
      <c r="N609">
        <v>108.82000000000001</v>
      </c>
      <c r="O609">
        <v>16.32</v>
      </c>
      <c r="P609" t="s">
        <v>2788</v>
      </c>
      <c r="Q609">
        <v>108.82000000000001</v>
      </c>
      <c r="R609">
        <v>1.8</v>
      </c>
      <c r="S609" t="s">
        <v>33</v>
      </c>
      <c r="T609">
        <v>108.82000000000001</v>
      </c>
      <c r="U609">
        <v>8.27</v>
      </c>
      <c r="V609" t="s">
        <v>33</v>
      </c>
      <c r="W609" t="s">
        <v>33</v>
      </c>
      <c r="X609" t="s">
        <v>3813</v>
      </c>
      <c r="Y609" t="s">
        <v>91</v>
      </c>
      <c r="Z609" t="s">
        <v>3814</v>
      </c>
      <c r="AA609" t="s">
        <v>3815</v>
      </c>
      <c r="AC609" s="13" t="str">
        <f t="shared" si="110"/>
        <v>000167577</v>
      </c>
      <c r="AD609" t="str">
        <f t="shared" si="111"/>
        <v>06/11/2015</v>
      </c>
      <c r="AE609" t="str">
        <f t="shared" si="112"/>
        <v>50925890000110</v>
      </c>
      <c r="AF609" s="14">
        <f t="shared" si="113"/>
        <v>125.14000000000001</v>
      </c>
      <c r="AG609">
        <f t="shared" si="114"/>
        <v>2.80192</v>
      </c>
      <c r="AH609">
        <f t="shared" si="115"/>
        <v>1</v>
      </c>
      <c r="AI609" s="16">
        <v>6792625</v>
      </c>
      <c r="AJ609" s="16" t="s">
        <v>7487</v>
      </c>
      <c r="AK609" s="16" t="s">
        <v>3369</v>
      </c>
      <c r="AL609" s="16" t="s">
        <v>2564</v>
      </c>
      <c r="AM609" s="16" t="s">
        <v>7215</v>
      </c>
      <c r="AN609">
        <v>1</v>
      </c>
      <c r="AO609">
        <f>VLOOKUP(TRIM(AL609),'Parcela Dedutivel'!$A$1:$B$65536,2,FALSE)</f>
        <v>9</v>
      </c>
      <c r="AP609" s="15">
        <f t="shared" si="116"/>
        <v>9</v>
      </c>
      <c r="AQ609" s="16">
        <f t="shared" si="117"/>
        <v>9</v>
      </c>
      <c r="AU609" t="s">
        <v>4587</v>
      </c>
      <c r="AV609" s="18">
        <v>42320</v>
      </c>
      <c r="AW609" t="s">
        <v>3357</v>
      </c>
      <c r="AX609" t="str">
        <f t="shared" si="118"/>
        <v>04337168000148</v>
      </c>
      <c r="AY609" s="17">
        <f t="shared" si="119"/>
        <v>96.990000000000009</v>
      </c>
      <c r="AZ609" s="17">
        <f t="shared" si="120"/>
        <v>0</v>
      </c>
      <c r="BB609" t="str">
        <f t="shared" si="121"/>
        <v>12/11/2015;04337168000148;96,99;0,00</v>
      </c>
    </row>
    <row r="610" spans="1:54" x14ac:dyDescent="0.25">
      <c r="A610" t="s">
        <v>26</v>
      </c>
      <c r="B610" t="s">
        <v>3816</v>
      </c>
      <c r="C610">
        <v>42314</v>
      </c>
      <c r="D610" t="s">
        <v>2817</v>
      </c>
      <c r="E610" t="s">
        <v>6979</v>
      </c>
      <c r="F610" t="s">
        <v>411</v>
      </c>
      <c r="G610">
        <v>157.70000000000002</v>
      </c>
      <c r="H610">
        <v>190.88</v>
      </c>
      <c r="I610">
        <v>22.91</v>
      </c>
      <c r="J610" t="s">
        <v>307</v>
      </c>
      <c r="K610">
        <v>0</v>
      </c>
      <c r="L610">
        <v>0</v>
      </c>
      <c r="M610" t="s">
        <v>31</v>
      </c>
      <c r="N610">
        <v>165.98</v>
      </c>
      <c r="O610">
        <v>24.900000000000002</v>
      </c>
      <c r="P610" t="s">
        <v>2788</v>
      </c>
      <c r="Q610">
        <v>165.98</v>
      </c>
      <c r="R610">
        <v>2.74</v>
      </c>
      <c r="S610" t="s">
        <v>33</v>
      </c>
      <c r="T610">
        <v>165.98</v>
      </c>
      <c r="U610">
        <v>12.61</v>
      </c>
      <c r="V610" t="s">
        <v>33</v>
      </c>
      <c r="W610" t="s">
        <v>33</v>
      </c>
      <c r="X610" t="s">
        <v>784</v>
      </c>
      <c r="Y610" t="s">
        <v>91</v>
      </c>
      <c r="Z610" t="s">
        <v>3817</v>
      </c>
      <c r="AA610" t="s">
        <v>3818</v>
      </c>
      <c r="AC610" s="13" t="str">
        <f t="shared" si="110"/>
        <v>000167578</v>
      </c>
      <c r="AD610" t="str">
        <f t="shared" si="111"/>
        <v>06/11/2015</v>
      </c>
      <c r="AE610" t="str">
        <f t="shared" si="112"/>
        <v>87497368000195</v>
      </c>
      <c r="AF610" s="14">
        <f t="shared" si="113"/>
        <v>157.70000000000002</v>
      </c>
      <c r="AG610">
        <f t="shared" si="114"/>
        <v>0.2104</v>
      </c>
      <c r="AH610">
        <f t="shared" si="115"/>
        <v>1</v>
      </c>
      <c r="AI610" s="16">
        <v>6792625</v>
      </c>
      <c r="AJ610" s="16" t="s">
        <v>7487</v>
      </c>
      <c r="AK610" s="16" t="s">
        <v>3369</v>
      </c>
      <c r="AL610" s="16" t="s">
        <v>83</v>
      </c>
      <c r="AM610" s="16" t="s">
        <v>7193</v>
      </c>
      <c r="AN610">
        <v>24</v>
      </c>
      <c r="AO610" t="e">
        <f>VLOOKUP(TRIM(AL610),'Parcela Dedutivel'!$A$1:$B$65536,2,FALSE)</f>
        <v>#N/A</v>
      </c>
      <c r="AP610" s="15">
        <f t="shared" si="116"/>
        <v>0</v>
      </c>
      <c r="AQ610" s="16">
        <f t="shared" si="117"/>
        <v>0</v>
      </c>
      <c r="AU610" t="s">
        <v>4589</v>
      </c>
      <c r="AV610" s="18">
        <v>42320</v>
      </c>
      <c r="AW610" t="s">
        <v>3357</v>
      </c>
      <c r="AX610" t="str">
        <f t="shared" si="118"/>
        <v>04337168000148</v>
      </c>
      <c r="AY610" s="17">
        <f t="shared" si="119"/>
        <v>61.620000000000005</v>
      </c>
      <c r="AZ610" s="17">
        <f t="shared" si="120"/>
        <v>0</v>
      </c>
      <c r="BB610" t="str">
        <f t="shared" si="121"/>
        <v>12/11/2015;04337168000148;61,62;0,00</v>
      </c>
    </row>
    <row r="611" spans="1:54" x14ac:dyDescent="0.25">
      <c r="A611" t="s">
        <v>26</v>
      </c>
      <c r="B611" t="s">
        <v>3819</v>
      </c>
      <c r="C611">
        <v>42314</v>
      </c>
      <c r="D611" t="s">
        <v>2804</v>
      </c>
      <c r="E611" t="s">
        <v>6979</v>
      </c>
      <c r="F611" t="s">
        <v>29</v>
      </c>
      <c r="G611">
        <v>109.97</v>
      </c>
      <c r="H611">
        <v>109.97</v>
      </c>
      <c r="I611">
        <v>19.79</v>
      </c>
      <c r="J611" t="s">
        <v>30</v>
      </c>
      <c r="K611">
        <v>0</v>
      </c>
      <c r="L611">
        <v>0</v>
      </c>
      <c r="M611" t="s">
        <v>31</v>
      </c>
      <c r="N611">
        <v>0</v>
      </c>
      <c r="O611">
        <v>0</v>
      </c>
      <c r="P611" t="s">
        <v>31</v>
      </c>
      <c r="Q611">
        <v>109.97</v>
      </c>
      <c r="R611">
        <v>1.81</v>
      </c>
      <c r="S611" t="s">
        <v>33</v>
      </c>
      <c r="T611">
        <v>109.97</v>
      </c>
      <c r="U611">
        <v>8.36</v>
      </c>
      <c r="V611" t="s">
        <v>33</v>
      </c>
      <c r="W611" t="s">
        <v>33</v>
      </c>
      <c r="X611" t="s">
        <v>1493</v>
      </c>
      <c r="Y611" t="s">
        <v>96</v>
      </c>
      <c r="Z611" t="s">
        <v>3820</v>
      </c>
      <c r="AA611" t="s">
        <v>3821</v>
      </c>
      <c r="AC611" s="13" t="str">
        <f t="shared" si="110"/>
        <v>000167579</v>
      </c>
      <c r="AD611" t="str">
        <f t="shared" si="111"/>
        <v>06/11/2015</v>
      </c>
      <c r="AE611" t="str">
        <f t="shared" si="112"/>
        <v>59104760000353</v>
      </c>
      <c r="AF611" s="14">
        <f t="shared" si="113"/>
        <v>109.97</v>
      </c>
      <c r="AG611">
        <f t="shared" si="114"/>
        <v>0</v>
      </c>
      <c r="AH611">
        <f t="shared" si="115"/>
        <v>1</v>
      </c>
      <c r="AI611" s="16">
        <v>6792625</v>
      </c>
      <c r="AJ611" s="16" t="s">
        <v>7487</v>
      </c>
      <c r="AK611" s="16" t="s">
        <v>3369</v>
      </c>
      <c r="AL611" s="16" t="s">
        <v>3379</v>
      </c>
      <c r="AM611" s="16" t="s">
        <v>7193</v>
      </c>
      <c r="AN611">
        <v>3</v>
      </c>
      <c r="AO611" t="e">
        <f>VLOOKUP(TRIM(AL611),'Parcela Dedutivel'!$A$1:$B$65536,2,FALSE)</f>
        <v>#N/A</v>
      </c>
      <c r="AP611" s="15">
        <f t="shared" si="116"/>
        <v>0</v>
      </c>
      <c r="AQ611" s="16">
        <f t="shared" si="117"/>
        <v>0</v>
      </c>
      <c r="AU611" t="s">
        <v>4592</v>
      </c>
      <c r="AV611" s="18">
        <v>42320</v>
      </c>
      <c r="AW611" t="s">
        <v>3357</v>
      </c>
      <c r="AX611" t="str">
        <f t="shared" si="118"/>
        <v>04337168000148</v>
      </c>
      <c r="AY611" s="17">
        <f t="shared" si="119"/>
        <v>150.54</v>
      </c>
      <c r="AZ611" s="17">
        <f t="shared" si="120"/>
        <v>0</v>
      </c>
      <c r="BB611" t="str">
        <f t="shared" si="121"/>
        <v>12/11/2015;04337168000148;150,54;0,00</v>
      </c>
    </row>
    <row r="612" spans="1:54" x14ac:dyDescent="0.25">
      <c r="A612" t="s">
        <v>26</v>
      </c>
      <c r="B612" t="s">
        <v>3822</v>
      </c>
      <c r="C612">
        <v>42314</v>
      </c>
      <c r="D612" t="s">
        <v>2787</v>
      </c>
      <c r="E612" t="s">
        <v>6979</v>
      </c>
      <c r="F612" t="s">
        <v>29</v>
      </c>
      <c r="G612">
        <v>804.12</v>
      </c>
      <c r="H612">
        <v>804.12</v>
      </c>
      <c r="I612">
        <v>144.74</v>
      </c>
      <c r="J612" t="s">
        <v>30</v>
      </c>
      <c r="K612">
        <v>0</v>
      </c>
      <c r="L612">
        <v>0</v>
      </c>
      <c r="M612" t="s">
        <v>31</v>
      </c>
      <c r="N612">
        <v>0</v>
      </c>
      <c r="O612">
        <v>0</v>
      </c>
      <c r="P612" t="s">
        <v>31</v>
      </c>
      <c r="Q612">
        <v>804.12</v>
      </c>
      <c r="R612">
        <v>13.27</v>
      </c>
      <c r="S612" t="s">
        <v>33</v>
      </c>
      <c r="T612">
        <v>804.12</v>
      </c>
      <c r="U612">
        <v>61.11</v>
      </c>
      <c r="V612" t="s">
        <v>33</v>
      </c>
      <c r="W612" t="s">
        <v>33</v>
      </c>
      <c r="X612" t="s">
        <v>3823</v>
      </c>
      <c r="Y612" t="s">
        <v>99</v>
      </c>
      <c r="Z612" t="s">
        <v>3824</v>
      </c>
      <c r="AA612" t="s">
        <v>3825</v>
      </c>
      <c r="AC612" s="13" t="str">
        <f t="shared" si="110"/>
        <v>000167580</v>
      </c>
      <c r="AD612" t="str">
        <f t="shared" si="111"/>
        <v>06/11/2015</v>
      </c>
      <c r="AE612" t="str">
        <f t="shared" si="112"/>
        <v>46127262000112</v>
      </c>
      <c r="AF612" s="14">
        <f t="shared" si="113"/>
        <v>804.12</v>
      </c>
      <c r="AG612">
        <f t="shared" si="114"/>
        <v>0</v>
      </c>
      <c r="AH612">
        <f t="shared" si="115"/>
        <v>1</v>
      </c>
      <c r="AI612" s="16">
        <v>7467528</v>
      </c>
      <c r="AJ612" s="16" t="s">
        <v>7391</v>
      </c>
      <c r="AK612" s="16" t="s">
        <v>3381</v>
      </c>
      <c r="AL612" s="16" t="s">
        <v>2757</v>
      </c>
      <c r="AM612" s="16" t="s">
        <v>7193</v>
      </c>
      <c r="AN612">
        <v>3</v>
      </c>
      <c r="AO612" t="e">
        <f>VLOOKUP(TRIM(AL612),'Parcela Dedutivel'!$A$1:$B$65536,2,FALSE)</f>
        <v>#N/A</v>
      </c>
      <c r="AP612" s="15">
        <f t="shared" si="116"/>
        <v>0</v>
      </c>
      <c r="AQ612" s="16">
        <f t="shared" si="117"/>
        <v>0</v>
      </c>
      <c r="AU612" t="s">
        <v>4593</v>
      </c>
      <c r="AV612" s="18">
        <v>42320</v>
      </c>
      <c r="AW612" t="s">
        <v>3357</v>
      </c>
      <c r="AX612" t="str">
        <f t="shared" si="118"/>
        <v>04337168000148</v>
      </c>
      <c r="AY612" s="17">
        <f t="shared" si="119"/>
        <v>34.79</v>
      </c>
      <c r="AZ612" s="17">
        <f t="shared" si="120"/>
        <v>0</v>
      </c>
      <c r="BB612" t="str">
        <f t="shared" si="121"/>
        <v>12/11/2015;04337168000148;34,79;0,00</v>
      </c>
    </row>
    <row r="613" spans="1:54" x14ac:dyDescent="0.25">
      <c r="A613" t="s">
        <v>26</v>
      </c>
      <c r="B613" t="s">
        <v>3826</v>
      </c>
      <c r="C613">
        <v>42314</v>
      </c>
      <c r="D613" t="s">
        <v>2787</v>
      </c>
      <c r="E613" t="s">
        <v>6979</v>
      </c>
      <c r="F613" t="s">
        <v>29</v>
      </c>
      <c r="G613">
        <v>280.82</v>
      </c>
      <c r="H613">
        <v>280.82</v>
      </c>
      <c r="I613">
        <v>50.550000000000004</v>
      </c>
      <c r="J613" t="s">
        <v>30</v>
      </c>
      <c r="K613">
        <v>0</v>
      </c>
      <c r="L613">
        <v>0</v>
      </c>
      <c r="M613" t="s">
        <v>31</v>
      </c>
      <c r="N613">
        <v>0</v>
      </c>
      <c r="O613">
        <v>0</v>
      </c>
      <c r="P613" t="s">
        <v>31</v>
      </c>
      <c r="Q613">
        <v>280.82</v>
      </c>
      <c r="R613">
        <v>4.63</v>
      </c>
      <c r="S613" t="s">
        <v>33</v>
      </c>
      <c r="T613">
        <v>280.82</v>
      </c>
      <c r="U613">
        <v>21.34</v>
      </c>
      <c r="V613" t="s">
        <v>33</v>
      </c>
      <c r="W613" t="s">
        <v>33</v>
      </c>
      <c r="X613" t="s">
        <v>3827</v>
      </c>
      <c r="Y613" t="s">
        <v>44</v>
      </c>
      <c r="Z613" t="s">
        <v>757</v>
      </c>
      <c r="AA613" t="s">
        <v>758</v>
      </c>
      <c r="AC613" s="13" t="str">
        <f t="shared" si="110"/>
        <v>000167581</v>
      </c>
      <c r="AD613" t="str">
        <f t="shared" si="111"/>
        <v>06/11/2015</v>
      </c>
      <c r="AE613" t="str">
        <f t="shared" si="112"/>
        <v>01377724000464</v>
      </c>
      <c r="AF613" s="14">
        <f t="shared" si="113"/>
        <v>280.82</v>
      </c>
      <c r="AG613">
        <f t="shared" si="114"/>
        <v>0</v>
      </c>
      <c r="AH613">
        <f t="shared" si="115"/>
        <v>1</v>
      </c>
      <c r="AI613" s="16">
        <v>6802598</v>
      </c>
      <c r="AJ613" s="16" t="s">
        <v>7488</v>
      </c>
      <c r="AK613" s="16" t="s">
        <v>3382</v>
      </c>
      <c r="AL613" s="16" t="s">
        <v>3384</v>
      </c>
      <c r="AM613" s="16" t="s">
        <v>7215</v>
      </c>
      <c r="AN613">
        <v>1</v>
      </c>
      <c r="AO613">
        <f>VLOOKUP(TRIM(AL613),'Parcela Dedutivel'!$A$1:$B$65536,2,FALSE)</f>
        <v>24.71</v>
      </c>
      <c r="AP613" s="15">
        <f t="shared" si="116"/>
        <v>24.71</v>
      </c>
      <c r="AQ613" s="16">
        <f t="shared" si="117"/>
        <v>24.71</v>
      </c>
      <c r="AU613" t="s">
        <v>4596</v>
      </c>
      <c r="AV613" s="18">
        <v>42320</v>
      </c>
      <c r="AW613" t="s">
        <v>3357</v>
      </c>
      <c r="AX613" t="str">
        <f t="shared" si="118"/>
        <v>04337168000148</v>
      </c>
      <c r="AY613" s="17">
        <f t="shared" si="119"/>
        <v>92.9</v>
      </c>
      <c r="AZ613" s="17">
        <f t="shared" si="120"/>
        <v>0</v>
      </c>
      <c r="BB613" t="str">
        <f t="shared" si="121"/>
        <v>12/11/2015;04337168000148;92,90;0,00</v>
      </c>
    </row>
    <row r="614" spans="1:54" x14ac:dyDescent="0.25">
      <c r="A614" t="s">
        <v>26</v>
      </c>
      <c r="B614" t="s">
        <v>3828</v>
      </c>
      <c r="C614">
        <v>42314</v>
      </c>
      <c r="D614" t="s">
        <v>3829</v>
      </c>
      <c r="E614" t="s">
        <v>6979</v>
      </c>
      <c r="F614" t="s">
        <v>2925</v>
      </c>
      <c r="G614">
        <v>1267.1299999999999</v>
      </c>
      <c r="H614">
        <v>1267.1300000000001</v>
      </c>
      <c r="I614">
        <v>228.08</v>
      </c>
      <c r="J614" t="s">
        <v>30</v>
      </c>
      <c r="K614">
        <v>0</v>
      </c>
      <c r="L614">
        <v>0</v>
      </c>
      <c r="M614" t="s">
        <v>31</v>
      </c>
      <c r="N614">
        <v>1206.79</v>
      </c>
      <c r="O614">
        <v>60.34</v>
      </c>
      <c r="P614" t="s">
        <v>2788</v>
      </c>
      <c r="Q614">
        <v>1206.79</v>
      </c>
      <c r="R614">
        <v>19.91</v>
      </c>
      <c r="S614" t="s">
        <v>33</v>
      </c>
      <c r="T614">
        <v>1206.79</v>
      </c>
      <c r="U614">
        <v>91.72</v>
      </c>
      <c r="V614" t="s">
        <v>33</v>
      </c>
      <c r="W614" t="s">
        <v>33</v>
      </c>
      <c r="X614" t="s">
        <v>3830</v>
      </c>
      <c r="Y614" t="s">
        <v>380</v>
      </c>
      <c r="Z614" t="s">
        <v>3831</v>
      </c>
      <c r="AA614" t="s">
        <v>3832</v>
      </c>
      <c r="AC614" s="13" t="str">
        <f t="shared" si="110"/>
        <v>000167582</v>
      </c>
      <c r="AD614" t="str">
        <f t="shared" si="111"/>
        <v>06/11/2015</v>
      </c>
      <c r="AE614" t="str">
        <f t="shared" si="112"/>
        <v>03783408000175</v>
      </c>
      <c r="AF614" s="14">
        <f t="shared" si="113"/>
        <v>1267.1299999999999</v>
      </c>
      <c r="AG614">
        <f t="shared" si="114"/>
        <v>0</v>
      </c>
      <c r="AH614">
        <f t="shared" si="115"/>
        <v>1</v>
      </c>
      <c r="AI614" s="16">
        <v>6802598</v>
      </c>
      <c r="AJ614" s="16" t="s">
        <v>7488</v>
      </c>
      <c r="AK614" s="16" t="s">
        <v>3382</v>
      </c>
      <c r="AL614" s="16" t="s">
        <v>120</v>
      </c>
      <c r="AM614" s="16" t="s">
        <v>7193</v>
      </c>
      <c r="AN614">
        <v>10</v>
      </c>
      <c r="AO614" t="e">
        <f>VLOOKUP(TRIM(AL614),'Parcela Dedutivel'!$A$1:$B$65536,2,FALSE)</f>
        <v>#N/A</v>
      </c>
      <c r="AP614" s="15">
        <f t="shared" si="116"/>
        <v>0</v>
      </c>
      <c r="AQ614" s="16">
        <f t="shared" si="117"/>
        <v>0</v>
      </c>
      <c r="AU614" t="s">
        <v>4597</v>
      </c>
      <c r="AV614" s="18">
        <v>42320</v>
      </c>
      <c r="AW614" t="s">
        <v>3357</v>
      </c>
      <c r="AX614" t="str">
        <f t="shared" si="118"/>
        <v>04337168000148</v>
      </c>
      <c r="AY614" s="17">
        <f t="shared" si="119"/>
        <v>61.13</v>
      </c>
      <c r="AZ614" s="17">
        <f t="shared" si="120"/>
        <v>0</v>
      </c>
      <c r="BB614" t="str">
        <f t="shared" si="121"/>
        <v>12/11/2015;04337168000148;61,13;0,00</v>
      </c>
    </row>
    <row r="615" spans="1:54" x14ac:dyDescent="0.25">
      <c r="A615" t="s">
        <v>26</v>
      </c>
      <c r="B615" t="s">
        <v>3828</v>
      </c>
      <c r="C615">
        <v>42314</v>
      </c>
      <c r="D615" t="s">
        <v>3829</v>
      </c>
      <c r="E615" t="s">
        <v>6979</v>
      </c>
      <c r="F615" t="s">
        <v>2925</v>
      </c>
      <c r="G615">
        <v>1262.4700000000003</v>
      </c>
      <c r="H615">
        <v>1262.47</v>
      </c>
      <c r="I615">
        <v>227.24</v>
      </c>
      <c r="J615" t="s">
        <v>30</v>
      </c>
      <c r="K615">
        <v>0</v>
      </c>
      <c r="L615">
        <v>0</v>
      </c>
      <c r="M615" t="s">
        <v>31</v>
      </c>
      <c r="N615">
        <v>1202.3500000000001</v>
      </c>
      <c r="O615">
        <v>60.120000000000005</v>
      </c>
      <c r="P615" t="s">
        <v>2788</v>
      </c>
      <c r="Q615">
        <v>1202.3500000000001</v>
      </c>
      <c r="R615">
        <v>19.84</v>
      </c>
      <c r="S615" t="s">
        <v>33</v>
      </c>
      <c r="T615">
        <v>1202.3500000000001</v>
      </c>
      <c r="U615">
        <v>91.38</v>
      </c>
      <c r="V615" t="s">
        <v>33</v>
      </c>
      <c r="W615" t="s">
        <v>33</v>
      </c>
      <c r="X615" t="s">
        <v>3830</v>
      </c>
      <c r="Y615" t="s">
        <v>380</v>
      </c>
      <c r="Z615" t="s">
        <v>3833</v>
      </c>
      <c r="AA615" t="s">
        <v>3834</v>
      </c>
      <c r="AC615" s="13" t="str">
        <f t="shared" si="110"/>
        <v>000167582</v>
      </c>
      <c r="AD615" t="str">
        <f t="shared" si="111"/>
        <v>06/11/2015</v>
      </c>
      <c r="AE615" t="str">
        <f t="shared" si="112"/>
        <v>03783408000175</v>
      </c>
      <c r="AF615" s="14">
        <f t="shared" si="113"/>
        <v>1262.4700000000003</v>
      </c>
      <c r="AG615">
        <f t="shared" si="114"/>
        <v>0</v>
      </c>
      <c r="AH615">
        <f t="shared" si="115"/>
        <v>1</v>
      </c>
      <c r="AI615" s="16">
        <v>6802598</v>
      </c>
      <c r="AJ615" s="16" t="s">
        <v>7488</v>
      </c>
      <c r="AK615" s="16" t="s">
        <v>3382</v>
      </c>
      <c r="AL615" s="16" t="s">
        <v>1777</v>
      </c>
      <c r="AM615" s="16" t="s">
        <v>7193</v>
      </c>
      <c r="AN615">
        <v>10</v>
      </c>
      <c r="AO615" t="e">
        <f>VLOOKUP(TRIM(AL615),'Parcela Dedutivel'!$A$1:$B$65536,2,FALSE)</f>
        <v>#N/A</v>
      </c>
      <c r="AP615" s="15">
        <f t="shared" si="116"/>
        <v>0</v>
      </c>
      <c r="AQ615" s="16">
        <f t="shared" si="117"/>
        <v>0</v>
      </c>
      <c r="AU615" t="s">
        <v>4598</v>
      </c>
      <c r="AV615" s="18">
        <v>42320</v>
      </c>
      <c r="AW615" t="s">
        <v>3357</v>
      </c>
      <c r="AX615" t="str">
        <f t="shared" si="118"/>
        <v>04337168000148</v>
      </c>
      <c r="AY615" s="17">
        <f t="shared" si="119"/>
        <v>291.27</v>
      </c>
      <c r="AZ615" s="17">
        <f t="shared" si="120"/>
        <v>0</v>
      </c>
      <c r="BB615" t="str">
        <f t="shared" si="121"/>
        <v>12/11/2015;04337168000148;291,27;0,00</v>
      </c>
    </row>
    <row r="616" spans="1:54" x14ac:dyDescent="0.25">
      <c r="A616" t="s">
        <v>26</v>
      </c>
      <c r="B616" t="s">
        <v>3835</v>
      </c>
      <c r="C616">
        <v>42314</v>
      </c>
      <c r="D616" t="s">
        <v>2817</v>
      </c>
      <c r="E616" t="s">
        <v>6979</v>
      </c>
      <c r="F616" t="s">
        <v>179</v>
      </c>
      <c r="G616">
        <v>1969.47</v>
      </c>
      <c r="H616">
        <v>1969.47</v>
      </c>
      <c r="I616">
        <v>78.78</v>
      </c>
      <c r="J616" t="s">
        <v>1555</v>
      </c>
      <c r="K616">
        <v>0</v>
      </c>
      <c r="L616">
        <v>0</v>
      </c>
      <c r="M616" t="s">
        <v>31</v>
      </c>
      <c r="N616">
        <v>0</v>
      </c>
      <c r="O616">
        <v>0</v>
      </c>
      <c r="P616" t="s">
        <v>31</v>
      </c>
      <c r="Q616">
        <v>1969.47</v>
      </c>
      <c r="R616">
        <v>32.5</v>
      </c>
      <c r="S616" t="s">
        <v>33</v>
      </c>
      <c r="T616">
        <v>1969.47</v>
      </c>
      <c r="U616">
        <v>149.68</v>
      </c>
      <c r="V616" t="s">
        <v>33</v>
      </c>
      <c r="W616" t="s">
        <v>33</v>
      </c>
      <c r="X616" t="s">
        <v>3006</v>
      </c>
      <c r="Y616" t="s">
        <v>2556</v>
      </c>
      <c r="Z616" t="s">
        <v>3094</v>
      </c>
      <c r="AA616" t="s">
        <v>3095</v>
      </c>
      <c r="AC616" s="13" t="str">
        <f t="shared" si="110"/>
        <v>000167583</v>
      </c>
      <c r="AD616" t="str">
        <f t="shared" si="111"/>
        <v>06/11/2015</v>
      </c>
      <c r="AE616" t="str">
        <f t="shared" si="112"/>
        <v>76487032000125</v>
      </c>
      <c r="AF616" s="14">
        <f t="shared" si="113"/>
        <v>1969.47</v>
      </c>
      <c r="AG616">
        <f t="shared" si="114"/>
        <v>0</v>
      </c>
      <c r="AH616">
        <f t="shared" si="115"/>
        <v>1</v>
      </c>
      <c r="AI616" s="16">
        <v>7363018</v>
      </c>
      <c r="AJ616" s="16" t="s">
        <v>7489</v>
      </c>
      <c r="AK616" s="16" t="s">
        <v>3387</v>
      </c>
      <c r="AL616" s="16" t="s">
        <v>3318</v>
      </c>
      <c r="AM616" s="16" t="s">
        <v>7193</v>
      </c>
      <c r="AN616">
        <v>5</v>
      </c>
      <c r="AO616" t="e">
        <f>VLOOKUP(TRIM(AL616),'Parcela Dedutivel'!$A$1:$B$65536,2,FALSE)</f>
        <v>#N/A</v>
      </c>
      <c r="AP616" s="15">
        <f t="shared" si="116"/>
        <v>0</v>
      </c>
      <c r="AQ616" s="16">
        <f t="shared" si="117"/>
        <v>0</v>
      </c>
      <c r="AU616" t="s">
        <v>4599</v>
      </c>
      <c r="AV616" s="18">
        <v>42320</v>
      </c>
      <c r="AW616" t="s">
        <v>3357</v>
      </c>
      <c r="AX616" t="str">
        <f t="shared" si="118"/>
        <v>04337168000148</v>
      </c>
      <c r="AY616" s="17">
        <f t="shared" si="119"/>
        <v>219.1</v>
      </c>
      <c r="AZ616" s="17">
        <f t="shared" si="120"/>
        <v>0</v>
      </c>
      <c r="BB616" t="str">
        <f t="shared" si="121"/>
        <v>12/11/2015;04337168000148;219,10;0,00</v>
      </c>
    </row>
    <row r="617" spans="1:54" x14ac:dyDescent="0.25">
      <c r="A617" t="s">
        <v>26</v>
      </c>
      <c r="B617" t="s">
        <v>3835</v>
      </c>
      <c r="C617">
        <v>42314</v>
      </c>
      <c r="D617" t="s">
        <v>2817</v>
      </c>
      <c r="E617" t="s">
        <v>6979</v>
      </c>
      <c r="F617" t="s">
        <v>179</v>
      </c>
      <c r="G617">
        <v>2707.8599999999997</v>
      </c>
      <c r="H617">
        <v>2354.66</v>
      </c>
      <c r="I617">
        <v>94.19</v>
      </c>
      <c r="J617" t="s">
        <v>780</v>
      </c>
      <c r="K617">
        <v>0</v>
      </c>
      <c r="L617">
        <v>0</v>
      </c>
      <c r="M617" t="s">
        <v>31</v>
      </c>
      <c r="N617">
        <v>2354.66</v>
      </c>
      <c r="O617">
        <v>353.2</v>
      </c>
      <c r="P617" t="s">
        <v>2788</v>
      </c>
      <c r="Q617">
        <v>2354.66</v>
      </c>
      <c r="R617">
        <v>38.85</v>
      </c>
      <c r="S617" t="s">
        <v>33</v>
      </c>
      <c r="T617">
        <v>2354.66</v>
      </c>
      <c r="U617">
        <v>178.95000000000002</v>
      </c>
      <c r="V617" t="s">
        <v>33</v>
      </c>
      <c r="W617" t="s">
        <v>33</v>
      </c>
      <c r="X617" t="s">
        <v>3006</v>
      </c>
      <c r="Y617" t="s">
        <v>91</v>
      </c>
      <c r="Z617" t="s">
        <v>3092</v>
      </c>
      <c r="AA617" t="s">
        <v>3093</v>
      </c>
      <c r="AC617" s="13" t="str">
        <f t="shared" si="110"/>
        <v>000167583</v>
      </c>
      <c r="AD617" t="str">
        <f t="shared" si="111"/>
        <v>06/11/2015</v>
      </c>
      <c r="AE617" t="str">
        <f t="shared" si="112"/>
        <v>76487032000125</v>
      </c>
      <c r="AF617" s="14">
        <f t="shared" si="113"/>
        <v>2707.8599999999997</v>
      </c>
      <c r="AG617">
        <f t="shared" si="114"/>
        <v>0</v>
      </c>
      <c r="AH617">
        <f t="shared" si="115"/>
        <v>1</v>
      </c>
      <c r="AI617" s="16">
        <v>6791042</v>
      </c>
      <c r="AJ617" s="16" t="s">
        <v>7490</v>
      </c>
      <c r="AK617" s="16" t="s">
        <v>3389</v>
      </c>
      <c r="AL617" s="16" t="s">
        <v>3391</v>
      </c>
      <c r="AM617" s="16" t="s">
        <v>7143</v>
      </c>
      <c r="AN617">
        <v>3</v>
      </c>
      <c r="AO617" t="e">
        <f>VLOOKUP(TRIM(AL617),'Parcela Dedutivel'!$A$1:$B$65536,2,FALSE)</f>
        <v>#N/A</v>
      </c>
      <c r="AP617" s="15">
        <f t="shared" si="116"/>
        <v>0</v>
      </c>
      <c r="AQ617" s="16">
        <f t="shared" si="117"/>
        <v>0</v>
      </c>
      <c r="AU617" t="s">
        <v>4600</v>
      </c>
      <c r="AV617" s="18">
        <v>42320</v>
      </c>
      <c r="AW617" t="s">
        <v>3357</v>
      </c>
      <c r="AX617" t="str">
        <f t="shared" si="118"/>
        <v>04337168000148</v>
      </c>
      <c r="AY617" s="17">
        <f t="shared" si="119"/>
        <v>36.800000000000004</v>
      </c>
      <c r="AZ617" s="17">
        <f t="shared" si="120"/>
        <v>0</v>
      </c>
      <c r="BB617" t="str">
        <f t="shared" si="121"/>
        <v>12/11/2015;04337168000148;36,80;0,00</v>
      </c>
    </row>
    <row r="618" spans="1:54" x14ac:dyDescent="0.25">
      <c r="A618" t="s">
        <v>26</v>
      </c>
      <c r="B618" t="s">
        <v>3835</v>
      </c>
      <c r="C618">
        <v>42314</v>
      </c>
      <c r="D618" t="s">
        <v>2817</v>
      </c>
      <c r="E618" t="s">
        <v>6979</v>
      </c>
      <c r="F618" t="s">
        <v>179</v>
      </c>
      <c r="G618">
        <v>204.62</v>
      </c>
      <c r="H618">
        <v>177.93</v>
      </c>
      <c r="I618">
        <v>7.12</v>
      </c>
      <c r="J618" t="s">
        <v>780</v>
      </c>
      <c r="K618">
        <v>0</v>
      </c>
      <c r="L618">
        <v>0</v>
      </c>
      <c r="M618" t="s">
        <v>31</v>
      </c>
      <c r="N618">
        <v>177.93</v>
      </c>
      <c r="O618">
        <v>26.69</v>
      </c>
      <c r="P618" t="s">
        <v>2788</v>
      </c>
      <c r="Q618">
        <v>177.93</v>
      </c>
      <c r="R618">
        <v>2.94</v>
      </c>
      <c r="S618" t="s">
        <v>33</v>
      </c>
      <c r="T618">
        <v>177.93</v>
      </c>
      <c r="U618">
        <v>13.52</v>
      </c>
      <c r="V618" t="s">
        <v>33</v>
      </c>
      <c r="W618" t="s">
        <v>33</v>
      </c>
      <c r="X618" t="s">
        <v>3006</v>
      </c>
      <c r="Y618" t="s">
        <v>91</v>
      </c>
      <c r="Z618" t="s">
        <v>3090</v>
      </c>
      <c r="AA618" t="s">
        <v>3091</v>
      </c>
      <c r="AC618" s="13" t="str">
        <f t="shared" si="110"/>
        <v>000167583</v>
      </c>
      <c r="AD618" t="str">
        <f t="shared" si="111"/>
        <v>06/11/2015</v>
      </c>
      <c r="AE618" t="str">
        <f t="shared" si="112"/>
        <v>76487032000125</v>
      </c>
      <c r="AF618" s="14">
        <f t="shared" si="113"/>
        <v>204.62</v>
      </c>
      <c r="AG618">
        <f t="shared" si="114"/>
        <v>0</v>
      </c>
      <c r="AH618">
        <f t="shared" si="115"/>
        <v>1</v>
      </c>
      <c r="AI618" s="16">
        <v>6793063</v>
      </c>
      <c r="AJ618" s="16" t="s">
        <v>7491</v>
      </c>
      <c r="AK618" s="16" t="s">
        <v>3393</v>
      </c>
      <c r="AL618" s="16" t="s">
        <v>663</v>
      </c>
      <c r="AM618" s="16" t="s">
        <v>7193</v>
      </c>
      <c r="AN618">
        <v>3</v>
      </c>
      <c r="AO618" t="e">
        <f>VLOOKUP(TRIM(AL618),'Parcela Dedutivel'!$A$1:$B$65536,2,FALSE)</f>
        <v>#N/A</v>
      </c>
      <c r="AP618" s="15">
        <f t="shared" si="116"/>
        <v>0</v>
      </c>
      <c r="AQ618" s="16">
        <f t="shared" si="117"/>
        <v>0</v>
      </c>
      <c r="AU618" t="s">
        <v>4601</v>
      </c>
      <c r="AV618" s="18">
        <v>42320</v>
      </c>
      <c r="AW618" t="s">
        <v>4602</v>
      </c>
      <c r="AX618" t="str">
        <f t="shared" si="118"/>
        <v>71211650000124</v>
      </c>
      <c r="AY618" s="17">
        <f t="shared" si="119"/>
        <v>258.18</v>
      </c>
      <c r="AZ618" s="17">
        <f t="shared" si="120"/>
        <v>36.115200000000002</v>
      </c>
      <c r="BB618" t="str">
        <f t="shared" si="121"/>
        <v>12/11/2015;71211650000124;258,18;36,12</v>
      </c>
    </row>
    <row r="619" spans="1:54" x14ac:dyDescent="0.25">
      <c r="A619" t="s">
        <v>26</v>
      </c>
      <c r="B619" t="s">
        <v>3835</v>
      </c>
      <c r="C619">
        <v>42314</v>
      </c>
      <c r="D619" t="s">
        <v>2841</v>
      </c>
      <c r="E619" t="s">
        <v>6979</v>
      </c>
      <c r="F619" t="s">
        <v>179</v>
      </c>
      <c r="G619">
        <v>2034.79</v>
      </c>
      <c r="H619">
        <v>2034.79</v>
      </c>
      <c r="I619">
        <v>244.17000000000002</v>
      </c>
      <c r="J619" t="s">
        <v>30</v>
      </c>
      <c r="K619">
        <v>0</v>
      </c>
      <c r="L619">
        <v>0</v>
      </c>
      <c r="M619" t="s">
        <v>31</v>
      </c>
      <c r="N619">
        <v>0</v>
      </c>
      <c r="O619">
        <v>0</v>
      </c>
      <c r="P619" t="s">
        <v>31</v>
      </c>
      <c r="Q619">
        <v>2034.79</v>
      </c>
      <c r="R619">
        <v>33.57</v>
      </c>
      <c r="S619" t="s">
        <v>33</v>
      </c>
      <c r="T619">
        <v>2034.79</v>
      </c>
      <c r="U619">
        <v>154.64000000000001</v>
      </c>
      <c r="V619" t="s">
        <v>33</v>
      </c>
      <c r="W619" t="s">
        <v>33</v>
      </c>
      <c r="X619" t="s">
        <v>3006</v>
      </c>
      <c r="Y619" t="s">
        <v>99</v>
      </c>
      <c r="Z619" t="s">
        <v>373</v>
      </c>
      <c r="AA619" t="s">
        <v>374</v>
      </c>
      <c r="AC619" s="13" t="str">
        <f t="shared" si="110"/>
        <v>000167583</v>
      </c>
      <c r="AD619" t="str">
        <f t="shared" si="111"/>
        <v>06/11/2015</v>
      </c>
      <c r="AE619" t="str">
        <f t="shared" si="112"/>
        <v>76487032000125</v>
      </c>
      <c r="AF619" s="14">
        <f t="shared" si="113"/>
        <v>2034.79</v>
      </c>
      <c r="AG619">
        <f t="shared" si="114"/>
        <v>0</v>
      </c>
      <c r="AH619">
        <f t="shared" si="115"/>
        <v>1</v>
      </c>
      <c r="AI619" s="16">
        <v>6784055</v>
      </c>
      <c r="AJ619" s="16" t="s">
        <v>7429</v>
      </c>
      <c r="AK619" s="16" t="s">
        <v>3395</v>
      </c>
      <c r="AL619" s="16" t="s">
        <v>3396</v>
      </c>
      <c r="AM619" s="16" t="s">
        <v>7215</v>
      </c>
      <c r="AN619">
        <v>5000</v>
      </c>
      <c r="AO619">
        <f>VLOOKUP(TRIM(AL619),'Parcela Dedutivel'!$A$1:$B$65536,2,FALSE)</f>
        <v>0</v>
      </c>
      <c r="AP619" s="15">
        <f t="shared" si="116"/>
        <v>0</v>
      </c>
      <c r="AQ619" s="16">
        <f t="shared" si="117"/>
        <v>0</v>
      </c>
      <c r="AU619" t="s">
        <v>4605</v>
      </c>
      <c r="AV619" s="18">
        <v>42320</v>
      </c>
      <c r="AW619" t="s">
        <v>2743</v>
      </c>
      <c r="AX619" t="str">
        <f t="shared" si="118"/>
        <v>01498525000161</v>
      </c>
      <c r="AY619" s="17">
        <f t="shared" si="119"/>
        <v>292.60000000000002</v>
      </c>
      <c r="AZ619" s="17">
        <f t="shared" si="120"/>
        <v>0</v>
      </c>
      <c r="BB619" t="str">
        <f t="shared" si="121"/>
        <v>12/11/2015;01498525000161;292,60;0,00</v>
      </c>
    </row>
    <row r="620" spans="1:54" x14ac:dyDescent="0.25">
      <c r="A620" t="s">
        <v>26</v>
      </c>
      <c r="B620" t="s">
        <v>3835</v>
      </c>
      <c r="C620">
        <v>42314</v>
      </c>
      <c r="D620" t="s">
        <v>2841</v>
      </c>
      <c r="E620" t="s">
        <v>6979</v>
      </c>
      <c r="F620" t="s">
        <v>179</v>
      </c>
      <c r="G620">
        <v>874.92000000000007</v>
      </c>
      <c r="H620">
        <v>874.92000000000007</v>
      </c>
      <c r="I620">
        <v>104.99000000000001</v>
      </c>
      <c r="J620" t="s">
        <v>30</v>
      </c>
      <c r="K620">
        <v>0</v>
      </c>
      <c r="L620">
        <v>0</v>
      </c>
      <c r="M620" t="s">
        <v>31</v>
      </c>
      <c r="N620">
        <v>0</v>
      </c>
      <c r="O620">
        <v>0</v>
      </c>
      <c r="P620" t="s">
        <v>31</v>
      </c>
      <c r="Q620">
        <v>874.92000000000007</v>
      </c>
      <c r="R620">
        <v>14.44</v>
      </c>
      <c r="S620" t="s">
        <v>33</v>
      </c>
      <c r="T620">
        <v>874.92000000000007</v>
      </c>
      <c r="U620">
        <v>66.489999999999995</v>
      </c>
      <c r="V620" t="s">
        <v>33</v>
      </c>
      <c r="W620" t="s">
        <v>33</v>
      </c>
      <c r="X620" t="s">
        <v>3006</v>
      </c>
      <c r="Y620" t="s">
        <v>99</v>
      </c>
      <c r="Z620" t="s">
        <v>280</v>
      </c>
      <c r="AA620" t="s">
        <v>3105</v>
      </c>
      <c r="AC620" s="13" t="str">
        <f t="shared" si="110"/>
        <v>000167583</v>
      </c>
      <c r="AD620" t="str">
        <f t="shared" si="111"/>
        <v>06/11/2015</v>
      </c>
      <c r="AE620" t="str">
        <f t="shared" si="112"/>
        <v>76487032000125</v>
      </c>
      <c r="AF620" s="14">
        <f t="shared" si="113"/>
        <v>874.92000000000007</v>
      </c>
      <c r="AG620">
        <f t="shared" si="114"/>
        <v>0</v>
      </c>
      <c r="AH620">
        <f t="shared" si="115"/>
        <v>1</v>
      </c>
      <c r="AI620" s="16">
        <v>6790179</v>
      </c>
      <c r="AJ620" s="16" t="s">
        <v>7397</v>
      </c>
      <c r="AK620" s="16" t="s">
        <v>3398</v>
      </c>
      <c r="AL620" s="16" t="s">
        <v>3399</v>
      </c>
      <c r="AM620" s="16" t="s">
        <v>7143</v>
      </c>
      <c r="AN620">
        <v>1000</v>
      </c>
      <c r="AO620">
        <f>VLOOKUP(TRIM(AL620),'Parcela Dedutivel'!$A$1:$B$65536,2,FALSE)</f>
        <v>0</v>
      </c>
      <c r="AP620" s="15">
        <f t="shared" si="116"/>
        <v>0</v>
      </c>
      <c r="AQ620" s="16">
        <f t="shared" si="117"/>
        <v>0</v>
      </c>
      <c r="AU620" t="s">
        <v>4608</v>
      </c>
      <c r="AV620" s="18">
        <v>42320</v>
      </c>
      <c r="AW620" t="s">
        <v>4517</v>
      </c>
      <c r="AX620" t="str">
        <f t="shared" si="118"/>
        <v>24380578000260</v>
      </c>
      <c r="AY620" s="17">
        <f t="shared" si="119"/>
        <v>1402.43</v>
      </c>
      <c r="AZ620" s="17">
        <f t="shared" si="120"/>
        <v>1312.6996250000002</v>
      </c>
      <c r="BB620" t="str">
        <f t="shared" si="121"/>
        <v>12/11/2015;24380578000260;1402,43;1312,70</v>
      </c>
    </row>
    <row r="621" spans="1:54" x14ac:dyDescent="0.25">
      <c r="A621" t="s">
        <v>26</v>
      </c>
      <c r="B621" t="s">
        <v>3836</v>
      </c>
      <c r="C621">
        <v>42314</v>
      </c>
      <c r="D621" t="s">
        <v>2903</v>
      </c>
      <c r="E621" t="s">
        <v>6979</v>
      </c>
      <c r="F621" t="s">
        <v>272</v>
      </c>
      <c r="G621">
        <v>122.5</v>
      </c>
      <c r="H621">
        <v>0</v>
      </c>
      <c r="I621">
        <v>0</v>
      </c>
      <c r="J621" t="s">
        <v>31</v>
      </c>
      <c r="K621">
        <v>0</v>
      </c>
      <c r="L621">
        <v>0</v>
      </c>
      <c r="M621" t="s">
        <v>31</v>
      </c>
      <c r="N621">
        <v>0</v>
      </c>
      <c r="O621">
        <v>0</v>
      </c>
      <c r="P621" t="s">
        <v>31</v>
      </c>
      <c r="Q621">
        <v>122.5</v>
      </c>
      <c r="R621">
        <v>0</v>
      </c>
      <c r="S621" t="s">
        <v>2904</v>
      </c>
      <c r="T621">
        <v>122.5</v>
      </c>
      <c r="U621">
        <v>0</v>
      </c>
      <c r="V621" t="s">
        <v>2904</v>
      </c>
      <c r="W621" t="s">
        <v>33</v>
      </c>
      <c r="X621" t="s">
        <v>3357</v>
      </c>
      <c r="Y621" t="s">
        <v>96</v>
      </c>
      <c r="Z621" t="s">
        <v>3358</v>
      </c>
      <c r="AA621" t="s">
        <v>3359</v>
      </c>
      <c r="AC621" s="13" t="str">
        <f t="shared" si="110"/>
        <v>000167584</v>
      </c>
      <c r="AD621" t="str">
        <f t="shared" si="111"/>
        <v>06/11/2015</v>
      </c>
      <c r="AE621" t="str">
        <f t="shared" si="112"/>
        <v>04337168000148</v>
      </c>
      <c r="AF621" s="14">
        <f t="shared" si="113"/>
        <v>122.5</v>
      </c>
      <c r="AG621">
        <f t="shared" si="114"/>
        <v>0</v>
      </c>
      <c r="AH621">
        <f t="shared" si="115"/>
        <v>1</v>
      </c>
      <c r="AI621" s="16">
        <v>7451037</v>
      </c>
      <c r="AJ621" s="16" t="s">
        <v>7191</v>
      </c>
      <c r="AK621" s="16" t="s">
        <v>3401</v>
      </c>
      <c r="AL621" s="16" t="s">
        <v>3404</v>
      </c>
      <c r="AM621" s="16" t="s">
        <v>7143</v>
      </c>
      <c r="AN621">
        <v>3000</v>
      </c>
      <c r="AO621">
        <f>VLOOKUP(TRIM(AL621),'Parcela Dedutivel'!$A$1:$B$65536,2,FALSE)</f>
        <v>5.2500000000000005E-2</v>
      </c>
      <c r="AP621" s="15">
        <f t="shared" si="116"/>
        <v>5.2500000000000005E-2</v>
      </c>
      <c r="AQ621" s="16">
        <f t="shared" si="117"/>
        <v>157.50000000000003</v>
      </c>
      <c r="AU621" t="s">
        <v>4609</v>
      </c>
      <c r="AV621" s="18">
        <v>42320</v>
      </c>
      <c r="AW621" t="s">
        <v>4020</v>
      </c>
      <c r="AX621" t="str">
        <f t="shared" si="118"/>
        <v>61188488000117</v>
      </c>
      <c r="AY621" s="17">
        <f t="shared" si="119"/>
        <v>821.54</v>
      </c>
      <c r="AZ621" s="17">
        <f t="shared" si="120"/>
        <v>0</v>
      </c>
      <c r="BB621" t="str">
        <f t="shared" si="121"/>
        <v>12/11/2015;61188488000117;821,54;0,00</v>
      </c>
    </row>
    <row r="622" spans="1:54" x14ac:dyDescent="0.25">
      <c r="A622" t="s">
        <v>26</v>
      </c>
      <c r="B622" t="s">
        <v>3837</v>
      </c>
      <c r="C622">
        <v>42314</v>
      </c>
      <c r="D622" t="s">
        <v>2787</v>
      </c>
      <c r="E622" t="s">
        <v>6979</v>
      </c>
      <c r="F622" t="s">
        <v>29</v>
      </c>
      <c r="G622">
        <v>518.91</v>
      </c>
      <c r="H622">
        <v>571.9</v>
      </c>
      <c r="I622">
        <v>102.94</v>
      </c>
      <c r="J622" t="s">
        <v>30</v>
      </c>
      <c r="K622">
        <v>0</v>
      </c>
      <c r="L622">
        <v>0</v>
      </c>
      <c r="M622" t="s">
        <v>31</v>
      </c>
      <c r="N622">
        <v>0</v>
      </c>
      <c r="O622">
        <v>0</v>
      </c>
      <c r="P622" t="s">
        <v>31</v>
      </c>
      <c r="Q622">
        <v>571.9</v>
      </c>
      <c r="R622">
        <v>9.44</v>
      </c>
      <c r="S622" t="s">
        <v>33</v>
      </c>
      <c r="T622">
        <v>571.9</v>
      </c>
      <c r="U622">
        <v>43.46</v>
      </c>
      <c r="V622" t="s">
        <v>33</v>
      </c>
      <c r="W622" t="s">
        <v>33</v>
      </c>
      <c r="X622" t="s">
        <v>3838</v>
      </c>
      <c r="Y622" t="s">
        <v>364</v>
      </c>
      <c r="Z622" t="s">
        <v>3839</v>
      </c>
      <c r="AA622" t="s">
        <v>3840</v>
      </c>
      <c r="AC622" s="13" t="str">
        <f t="shared" si="110"/>
        <v>000167585</v>
      </c>
      <c r="AD622" t="str">
        <f t="shared" si="111"/>
        <v>06/11/2015</v>
      </c>
      <c r="AE622" t="str">
        <f t="shared" si="112"/>
        <v>55728224000106</v>
      </c>
      <c r="AF622" s="14">
        <f t="shared" si="113"/>
        <v>518.91</v>
      </c>
      <c r="AG622">
        <f t="shared" si="114"/>
        <v>0</v>
      </c>
      <c r="AH622">
        <f t="shared" si="115"/>
        <v>1</v>
      </c>
      <c r="AI622" s="16">
        <v>7787237</v>
      </c>
      <c r="AJ622" s="16" t="s">
        <v>7492</v>
      </c>
      <c r="AK622" s="16" t="s">
        <v>3406</v>
      </c>
      <c r="AL622" s="16" t="s">
        <v>3408</v>
      </c>
      <c r="AM622" s="16" t="s">
        <v>7215</v>
      </c>
      <c r="AN622">
        <v>1</v>
      </c>
      <c r="AO622">
        <f>VLOOKUP(TRIM(AL622),'Parcela Dedutivel'!$A$1:$B$65536,2,FALSE)</f>
        <v>0.20660999999999996</v>
      </c>
      <c r="AP622" s="15">
        <f t="shared" si="116"/>
        <v>0.20660999999999996</v>
      </c>
      <c r="AQ622" s="16">
        <f t="shared" si="117"/>
        <v>0.20660999999999996</v>
      </c>
      <c r="AU622" t="s">
        <v>4612</v>
      </c>
      <c r="AV622" s="18">
        <v>42320</v>
      </c>
      <c r="AW622" t="s">
        <v>3022</v>
      </c>
      <c r="AX622" t="str">
        <f t="shared" si="118"/>
        <v>59105999000348</v>
      </c>
      <c r="AY622" s="17">
        <f t="shared" si="119"/>
        <v>5927.49</v>
      </c>
      <c r="AZ622" s="17">
        <f t="shared" si="120"/>
        <v>0</v>
      </c>
      <c r="BB622" t="str">
        <f t="shared" si="121"/>
        <v>12/11/2015;59105999000348;5927,49;0,00</v>
      </c>
    </row>
    <row r="623" spans="1:54" x14ac:dyDescent="0.25">
      <c r="A623" t="s">
        <v>26</v>
      </c>
      <c r="B623" t="s">
        <v>3841</v>
      </c>
      <c r="C623">
        <v>42314</v>
      </c>
      <c r="D623" t="s">
        <v>2804</v>
      </c>
      <c r="E623" t="s">
        <v>6979</v>
      </c>
      <c r="F623" t="s">
        <v>29</v>
      </c>
      <c r="G623">
        <v>628.93999999999994</v>
      </c>
      <c r="H623">
        <v>546.9</v>
      </c>
      <c r="I623">
        <v>98.44</v>
      </c>
      <c r="J623" t="s">
        <v>780</v>
      </c>
      <c r="K623">
        <v>0</v>
      </c>
      <c r="L623">
        <v>0</v>
      </c>
      <c r="M623" t="s">
        <v>31</v>
      </c>
      <c r="N623">
        <v>546.9</v>
      </c>
      <c r="O623">
        <v>82.04</v>
      </c>
      <c r="P623" t="s">
        <v>2788</v>
      </c>
      <c r="Q623">
        <v>546.9</v>
      </c>
      <c r="R623">
        <v>9.02</v>
      </c>
      <c r="S623" t="s">
        <v>33</v>
      </c>
      <c r="T623">
        <v>546.9</v>
      </c>
      <c r="U623">
        <v>41.56</v>
      </c>
      <c r="V623" t="s">
        <v>33</v>
      </c>
      <c r="W623" t="s">
        <v>33</v>
      </c>
      <c r="X623" t="s">
        <v>3098</v>
      </c>
      <c r="Y623" t="s">
        <v>91</v>
      </c>
      <c r="Z623" t="s">
        <v>3103</v>
      </c>
      <c r="AA623" t="s">
        <v>3104</v>
      </c>
      <c r="AC623" s="13" t="str">
        <f t="shared" si="110"/>
        <v>000167586</v>
      </c>
      <c r="AD623" t="str">
        <f t="shared" si="111"/>
        <v>06/11/2015</v>
      </c>
      <c r="AE623" t="str">
        <f t="shared" si="112"/>
        <v>76487032000206</v>
      </c>
      <c r="AF623" s="14">
        <f t="shared" si="113"/>
        <v>628.93999999999994</v>
      </c>
      <c r="AG623">
        <f t="shared" si="114"/>
        <v>0</v>
      </c>
      <c r="AH623">
        <f t="shared" si="115"/>
        <v>1</v>
      </c>
      <c r="AI623" s="16">
        <v>7787237</v>
      </c>
      <c r="AJ623" s="16" t="s">
        <v>7492</v>
      </c>
      <c r="AK623" s="16" t="s">
        <v>3406</v>
      </c>
      <c r="AL623" s="16" t="s">
        <v>3408</v>
      </c>
      <c r="AM623" s="16" t="s">
        <v>7215</v>
      </c>
      <c r="AN623">
        <v>1</v>
      </c>
      <c r="AO623">
        <f>VLOOKUP(TRIM(AL623),'Parcela Dedutivel'!$A$1:$B$65536,2,FALSE)</f>
        <v>0.20660999999999996</v>
      </c>
      <c r="AP623" s="15">
        <f t="shared" si="116"/>
        <v>0.20660999999999996</v>
      </c>
      <c r="AQ623" s="16">
        <f t="shared" si="117"/>
        <v>0.20660999999999996</v>
      </c>
      <c r="AU623" t="s">
        <v>4613</v>
      </c>
      <c r="AV623" s="18">
        <v>42320</v>
      </c>
      <c r="AW623" t="s">
        <v>4614</v>
      </c>
      <c r="AX623" t="str">
        <f t="shared" si="118"/>
        <v>51927499000118</v>
      </c>
      <c r="AY623" s="17">
        <f t="shared" si="119"/>
        <v>3867.04</v>
      </c>
      <c r="AZ623" s="17">
        <f t="shared" si="120"/>
        <v>0</v>
      </c>
      <c r="BB623" t="str">
        <f t="shared" si="121"/>
        <v>12/11/2015;51927499000118;3867,04;0,00</v>
      </c>
    </row>
    <row r="624" spans="1:54" x14ac:dyDescent="0.25">
      <c r="A624" t="s">
        <v>26</v>
      </c>
      <c r="B624" t="s">
        <v>3841</v>
      </c>
      <c r="C624">
        <v>42314</v>
      </c>
      <c r="D624" t="s">
        <v>2804</v>
      </c>
      <c r="E624" t="s">
        <v>6979</v>
      </c>
      <c r="F624" t="s">
        <v>29</v>
      </c>
      <c r="G624">
        <v>2195.5500000000002</v>
      </c>
      <c r="H624">
        <v>1909.17</v>
      </c>
      <c r="I624">
        <v>343.65000000000003</v>
      </c>
      <c r="J624" t="s">
        <v>780</v>
      </c>
      <c r="K624">
        <v>0</v>
      </c>
      <c r="L624">
        <v>0</v>
      </c>
      <c r="M624" t="s">
        <v>31</v>
      </c>
      <c r="N624">
        <v>1909.17</v>
      </c>
      <c r="O624">
        <v>286.38</v>
      </c>
      <c r="P624" t="s">
        <v>2788</v>
      </c>
      <c r="Q624">
        <v>1909.17</v>
      </c>
      <c r="R624">
        <v>31.5</v>
      </c>
      <c r="S624" t="s">
        <v>33</v>
      </c>
      <c r="T624">
        <v>1909.17</v>
      </c>
      <c r="U624">
        <v>145.1</v>
      </c>
      <c r="V624" t="s">
        <v>33</v>
      </c>
      <c r="W624" t="s">
        <v>33</v>
      </c>
      <c r="X624" t="s">
        <v>3098</v>
      </c>
      <c r="Y624" t="s">
        <v>91</v>
      </c>
      <c r="Z624" t="s">
        <v>3090</v>
      </c>
      <c r="AA624" t="s">
        <v>3091</v>
      </c>
      <c r="AC624" s="13" t="str">
        <f t="shared" si="110"/>
        <v>000167586</v>
      </c>
      <c r="AD624" t="str">
        <f t="shared" si="111"/>
        <v>06/11/2015</v>
      </c>
      <c r="AE624" t="str">
        <f t="shared" si="112"/>
        <v>76487032000206</v>
      </c>
      <c r="AF624" s="14">
        <f t="shared" si="113"/>
        <v>2195.5500000000002</v>
      </c>
      <c r="AG624">
        <f t="shared" si="114"/>
        <v>0</v>
      </c>
      <c r="AH624">
        <f t="shared" si="115"/>
        <v>1</v>
      </c>
      <c r="AI624" s="16">
        <v>7725637</v>
      </c>
      <c r="AJ624" s="16" t="s">
        <v>7493</v>
      </c>
      <c r="AK624" s="16" t="s">
        <v>3410</v>
      </c>
      <c r="AL624" s="16" t="s">
        <v>3411</v>
      </c>
      <c r="AM624" s="16" t="s">
        <v>7193</v>
      </c>
      <c r="AN624">
        <v>1</v>
      </c>
      <c r="AO624" t="e">
        <f>VLOOKUP(TRIM(AL624),'Parcela Dedutivel'!$A$1:$B$65536,2,FALSE)</f>
        <v>#N/A</v>
      </c>
      <c r="AP624" s="15">
        <f t="shared" si="116"/>
        <v>0</v>
      </c>
      <c r="AQ624" s="16">
        <f t="shared" si="117"/>
        <v>0</v>
      </c>
      <c r="AU624" t="s">
        <v>4617</v>
      </c>
      <c r="AV624" s="18">
        <v>42320</v>
      </c>
      <c r="AW624" t="s">
        <v>986</v>
      </c>
      <c r="AX624" t="str">
        <f t="shared" si="118"/>
        <v>82321845000143</v>
      </c>
      <c r="AY624" s="17">
        <f t="shared" si="119"/>
        <v>9225.5600000000013</v>
      </c>
      <c r="AZ624" s="17">
        <f t="shared" si="120"/>
        <v>32.119999999999997</v>
      </c>
      <c r="BB624" t="str">
        <f t="shared" si="121"/>
        <v>12/11/2015;82321845000143;9225,56;32,12</v>
      </c>
    </row>
    <row r="625" spans="1:54" x14ac:dyDescent="0.25">
      <c r="A625" t="s">
        <v>26</v>
      </c>
      <c r="B625" t="s">
        <v>3841</v>
      </c>
      <c r="C625">
        <v>42314</v>
      </c>
      <c r="D625" t="s">
        <v>2804</v>
      </c>
      <c r="E625" t="s">
        <v>6979</v>
      </c>
      <c r="F625" t="s">
        <v>29</v>
      </c>
      <c r="G625">
        <v>134.9</v>
      </c>
      <c r="H625">
        <v>117.3</v>
      </c>
      <c r="I625">
        <v>21.11</v>
      </c>
      <c r="J625" t="s">
        <v>30</v>
      </c>
      <c r="K625">
        <v>0</v>
      </c>
      <c r="L625">
        <v>0</v>
      </c>
      <c r="M625" t="s">
        <v>31</v>
      </c>
      <c r="N625">
        <v>117.3</v>
      </c>
      <c r="O625">
        <v>17.600000000000001</v>
      </c>
      <c r="P625" t="s">
        <v>2788</v>
      </c>
      <c r="Q625">
        <v>117.3</v>
      </c>
      <c r="R625">
        <v>1.94</v>
      </c>
      <c r="S625" t="s">
        <v>33</v>
      </c>
      <c r="T625">
        <v>117.3</v>
      </c>
      <c r="U625">
        <v>8.91</v>
      </c>
      <c r="V625" t="s">
        <v>33</v>
      </c>
      <c r="W625" t="s">
        <v>33</v>
      </c>
      <c r="X625" t="s">
        <v>3098</v>
      </c>
      <c r="Y625" t="s">
        <v>91</v>
      </c>
      <c r="Z625" t="s">
        <v>3101</v>
      </c>
      <c r="AA625" t="s">
        <v>3102</v>
      </c>
      <c r="AC625" s="13" t="str">
        <f t="shared" si="110"/>
        <v>000167586</v>
      </c>
      <c r="AD625" t="str">
        <f t="shared" si="111"/>
        <v>06/11/2015</v>
      </c>
      <c r="AE625" t="str">
        <f t="shared" si="112"/>
        <v>76487032000206</v>
      </c>
      <c r="AF625" s="14">
        <f t="shared" si="113"/>
        <v>134.9</v>
      </c>
      <c r="AG625">
        <f t="shared" si="114"/>
        <v>0</v>
      </c>
      <c r="AH625">
        <f t="shared" si="115"/>
        <v>1</v>
      </c>
      <c r="AI625" s="16">
        <v>6789624</v>
      </c>
      <c r="AJ625" s="16" t="s">
        <v>7441</v>
      </c>
      <c r="AK625" s="16" t="s">
        <v>3413</v>
      </c>
      <c r="AL625" s="16" t="s">
        <v>3414</v>
      </c>
      <c r="AM625" s="16" t="s">
        <v>7143</v>
      </c>
      <c r="AN625">
        <v>0.1</v>
      </c>
      <c r="AO625">
        <f>VLOOKUP(TRIM(AL625),'Parcela Dedutivel'!$A$1:$B$65536,2,FALSE)</f>
        <v>0</v>
      </c>
      <c r="AP625" s="15">
        <f t="shared" si="116"/>
        <v>0</v>
      </c>
      <c r="AQ625" s="16">
        <f t="shared" si="117"/>
        <v>0</v>
      </c>
      <c r="AU625" t="s">
        <v>4632</v>
      </c>
      <c r="AV625" s="18">
        <v>42320</v>
      </c>
      <c r="AW625" t="s">
        <v>2916</v>
      </c>
      <c r="AX625" t="str">
        <f t="shared" si="118"/>
        <v>04009604000400</v>
      </c>
      <c r="AY625" s="17">
        <f t="shared" si="119"/>
        <v>1428.3</v>
      </c>
      <c r="AZ625" s="17">
        <f t="shared" si="120"/>
        <v>0</v>
      </c>
      <c r="BB625" t="str">
        <f t="shared" si="121"/>
        <v>12/11/2015;04009604000400;1428,30;0,00</v>
      </c>
    </row>
    <row r="626" spans="1:54" x14ac:dyDescent="0.25">
      <c r="A626" t="s">
        <v>26</v>
      </c>
      <c r="B626" t="s">
        <v>3841</v>
      </c>
      <c r="C626">
        <v>42314</v>
      </c>
      <c r="D626" t="s">
        <v>2804</v>
      </c>
      <c r="E626" t="s">
        <v>6979</v>
      </c>
      <c r="F626" t="s">
        <v>29</v>
      </c>
      <c r="G626">
        <v>2348.63</v>
      </c>
      <c r="H626">
        <v>2348.63</v>
      </c>
      <c r="I626">
        <v>422.75</v>
      </c>
      <c r="J626" t="s">
        <v>1555</v>
      </c>
      <c r="K626">
        <v>0</v>
      </c>
      <c r="L626">
        <v>0</v>
      </c>
      <c r="M626" t="s">
        <v>31</v>
      </c>
      <c r="N626">
        <v>0</v>
      </c>
      <c r="O626">
        <v>0</v>
      </c>
      <c r="P626" t="s">
        <v>31</v>
      </c>
      <c r="Q626">
        <v>2348.63</v>
      </c>
      <c r="R626">
        <v>38.75</v>
      </c>
      <c r="S626" t="s">
        <v>33</v>
      </c>
      <c r="T626">
        <v>2348.63</v>
      </c>
      <c r="U626">
        <v>178.5</v>
      </c>
      <c r="V626" t="s">
        <v>33</v>
      </c>
      <c r="W626" t="s">
        <v>33</v>
      </c>
      <c r="X626" t="s">
        <v>3098</v>
      </c>
      <c r="Y626" t="s">
        <v>2556</v>
      </c>
      <c r="Z626" t="s">
        <v>3094</v>
      </c>
      <c r="AA626" t="s">
        <v>3095</v>
      </c>
      <c r="AC626" s="13" t="str">
        <f t="shared" si="110"/>
        <v>000167586</v>
      </c>
      <c r="AD626" t="str">
        <f t="shared" si="111"/>
        <v>06/11/2015</v>
      </c>
      <c r="AE626" t="str">
        <f t="shared" si="112"/>
        <v>76487032000206</v>
      </c>
      <c r="AF626" s="14">
        <f t="shared" si="113"/>
        <v>2348.63</v>
      </c>
      <c r="AG626">
        <f t="shared" si="114"/>
        <v>0</v>
      </c>
      <c r="AH626">
        <f t="shared" si="115"/>
        <v>1</v>
      </c>
      <c r="AI626" s="16">
        <v>6789624</v>
      </c>
      <c r="AJ626" s="16" t="s">
        <v>7441</v>
      </c>
      <c r="AK626" s="16" t="s">
        <v>3416</v>
      </c>
      <c r="AL626" s="16" t="s">
        <v>3418</v>
      </c>
      <c r="AM626" s="16" t="s">
        <v>7143</v>
      </c>
      <c r="AN626">
        <v>0.255</v>
      </c>
      <c r="AO626">
        <f>VLOOKUP(TRIM(AL626),'Parcela Dedutivel'!$A$1:$B$65536,2,FALSE)</f>
        <v>0</v>
      </c>
      <c r="AP626" s="15">
        <f t="shared" si="116"/>
        <v>0</v>
      </c>
      <c r="AQ626" s="16">
        <f t="shared" si="117"/>
        <v>0</v>
      </c>
      <c r="AU626" t="s">
        <v>4633</v>
      </c>
      <c r="AV626" s="18">
        <v>42320</v>
      </c>
      <c r="AW626" t="s">
        <v>4634</v>
      </c>
      <c r="AX626" t="str">
        <f t="shared" si="118"/>
        <v>11193347000114</v>
      </c>
      <c r="AY626" s="17">
        <f t="shared" si="119"/>
        <v>6696.99</v>
      </c>
      <c r="AZ626" s="17">
        <f t="shared" si="120"/>
        <v>2424.1206528000002</v>
      </c>
      <c r="BB626" t="str">
        <f t="shared" si="121"/>
        <v>12/11/2015;11193347000114;6696,99;2424,12</v>
      </c>
    </row>
    <row r="627" spans="1:54" x14ac:dyDescent="0.25">
      <c r="A627" t="s">
        <v>26</v>
      </c>
      <c r="B627" t="s">
        <v>3841</v>
      </c>
      <c r="C627">
        <v>42314</v>
      </c>
      <c r="D627" t="s">
        <v>2804</v>
      </c>
      <c r="E627" t="s">
        <v>6979</v>
      </c>
      <c r="F627" t="s">
        <v>29</v>
      </c>
      <c r="G627">
        <v>3039.96</v>
      </c>
      <c r="H627">
        <v>2643.44</v>
      </c>
      <c r="I627">
        <v>475.82</v>
      </c>
      <c r="J627" t="s">
        <v>780</v>
      </c>
      <c r="K627">
        <v>0</v>
      </c>
      <c r="L627">
        <v>0</v>
      </c>
      <c r="M627" t="s">
        <v>31</v>
      </c>
      <c r="N627">
        <v>2643.44</v>
      </c>
      <c r="O627">
        <v>396.52</v>
      </c>
      <c r="P627" t="s">
        <v>2788</v>
      </c>
      <c r="Q627">
        <v>2643.44</v>
      </c>
      <c r="R627">
        <v>43.62</v>
      </c>
      <c r="S627" t="s">
        <v>33</v>
      </c>
      <c r="T627">
        <v>2643.44</v>
      </c>
      <c r="U627">
        <v>200.9</v>
      </c>
      <c r="V627" t="s">
        <v>33</v>
      </c>
      <c r="W627" t="s">
        <v>33</v>
      </c>
      <c r="X627" t="s">
        <v>3098</v>
      </c>
      <c r="Y627" t="s">
        <v>91</v>
      </c>
      <c r="Z627" t="s">
        <v>3099</v>
      </c>
      <c r="AA627" t="s">
        <v>3100</v>
      </c>
      <c r="AC627" s="13" t="str">
        <f t="shared" si="110"/>
        <v>000167586</v>
      </c>
      <c r="AD627" t="str">
        <f t="shared" si="111"/>
        <v>06/11/2015</v>
      </c>
      <c r="AE627" t="str">
        <f t="shared" si="112"/>
        <v>76487032000206</v>
      </c>
      <c r="AF627" s="14">
        <f t="shared" si="113"/>
        <v>3039.96</v>
      </c>
      <c r="AG627">
        <f t="shared" si="114"/>
        <v>0</v>
      </c>
      <c r="AH627">
        <f t="shared" si="115"/>
        <v>1</v>
      </c>
      <c r="AI627" s="16">
        <v>6789624</v>
      </c>
      <c r="AJ627" s="16" t="s">
        <v>7441</v>
      </c>
      <c r="AK627" s="16" t="s">
        <v>3416</v>
      </c>
      <c r="AL627" s="16" t="s">
        <v>3417</v>
      </c>
      <c r="AM627" s="16" t="s">
        <v>7143</v>
      </c>
      <c r="AN627">
        <v>0.3</v>
      </c>
      <c r="AO627">
        <f>VLOOKUP(TRIM(AL627),'Parcela Dedutivel'!$A$1:$B$65536,2,FALSE)</f>
        <v>0</v>
      </c>
      <c r="AP627" s="15">
        <f t="shared" si="116"/>
        <v>0</v>
      </c>
      <c r="AQ627" s="16">
        <f t="shared" si="117"/>
        <v>0</v>
      </c>
      <c r="AU627" t="s">
        <v>4637</v>
      </c>
      <c r="AV627" s="18">
        <v>42320</v>
      </c>
      <c r="AW627" t="s">
        <v>4638</v>
      </c>
      <c r="AX627" t="str">
        <f t="shared" si="118"/>
        <v>65948648000130</v>
      </c>
      <c r="AY627" s="17">
        <f t="shared" si="119"/>
        <v>1629.37</v>
      </c>
      <c r="AZ627" s="17">
        <f t="shared" si="120"/>
        <v>0</v>
      </c>
      <c r="BB627" t="str">
        <f t="shared" si="121"/>
        <v>12/11/2015;65948648000130;1629,37;0,00</v>
      </c>
    </row>
    <row r="628" spans="1:54" x14ac:dyDescent="0.25">
      <c r="A628" t="s">
        <v>26</v>
      </c>
      <c r="B628" t="s">
        <v>3841</v>
      </c>
      <c r="C628">
        <v>42314</v>
      </c>
      <c r="D628" t="s">
        <v>2804</v>
      </c>
      <c r="E628" t="s">
        <v>6979</v>
      </c>
      <c r="F628" t="s">
        <v>29</v>
      </c>
      <c r="G628">
        <v>4843.5400000000009</v>
      </c>
      <c r="H628">
        <v>4211.7700000000004</v>
      </c>
      <c r="I628">
        <v>758.12</v>
      </c>
      <c r="J628" t="s">
        <v>780</v>
      </c>
      <c r="K628">
        <v>0</v>
      </c>
      <c r="L628">
        <v>0</v>
      </c>
      <c r="M628" t="s">
        <v>31</v>
      </c>
      <c r="N628">
        <v>4211.7700000000004</v>
      </c>
      <c r="O628">
        <v>631.77</v>
      </c>
      <c r="P628" t="s">
        <v>2788</v>
      </c>
      <c r="Q628">
        <v>4211.7700000000004</v>
      </c>
      <c r="R628">
        <v>69.489999999999995</v>
      </c>
      <c r="S628" t="s">
        <v>33</v>
      </c>
      <c r="T628">
        <v>4211.7700000000004</v>
      </c>
      <c r="U628">
        <v>320.09000000000003</v>
      </c>
      <c r="V628" t="s">
        <v>33</v>
      </c>
      <c r="W628" t="s">
        <v>33</v>
      </c>
      <c r="X628" t="s">
        <v>3098</v>
      </c>
      <c r="Y628" t="s">
        <v>91</v>
      </c>
      <c r="Z628" t="s">
        <v>3092</v>
      </c>
      <c r="AA628" t="s">
        <v>3093</v>
      </c>
      <c r="AC628" s="13" t="str">
        <f t="shared" si="110"/>
        <v>000167586</v>
      </c>
      <c r="AD628" t="str">
        <f t="shared" si="111"/>
        <v>06/11/2015</v>
      </c>
      <c r="AE628" t="str">
        <f t="shared" si="112"/>
        <v>76487032000206</v>
      </c>
      <c r="AF628" s="14">
        <f t="shared" si="113"/>
        <v>4843.5400000000009</v>
      </c>
      <c r="AG628">
        <f t="shared" si="114"/>
        <v>0</v>
      </c>
      <c r="AH628">
        <f t="shared" si="115"/>
        <v>1</v>
      </c>
      <c r="AI628" s="16">
        <v>7467528</v>
      </c>
      <c r="AJ628" s="16" t="s">
        <v>7391</v>
      </c>
      <c r="AK628" s="16" t="s">
        <v>3420</v>
      </c>
      <c r="AL628" s="16" t="s">
        <v>3218</v>
      </c>
      <c r="AM628" s="16" t="s">
        <v>7193</v>
      </c>
      <c r="AN628">
        <v>20</v>
      </c>
      <c r="AO628" t="e">
        <f>VLOOKUP(TRIM(AL628),'Parcela Dedutivel'!$A$1:$B$65536,2,FALSE)</f>
        <v>#N/A</v>
      </c>
      <c r="AP628" s="15">
        <f t="shared" si="116"/>
        <v>0</v>
      </c>
      <c r="AQ628" s="16">
        <f t="shared" si="117"/>
        <v>0</v>
      </c>
      <c r="AU628" t="s">
        <v>4641</v>
      </c>
      <c r="AV628" s="18">
        <v>42320</v>
      </c>
      <c r="AW628" t="s">
        <v>3161</v>
      </c>
      <c r="AX628" t="str">
        <f t="shared" si="118"/>
        <v>46761730000530</v>
      </c>
      <c r="AY628" s="17">
        <f t="shared" si="119"/>
        <v>1424.81</v>
      </c>
      <c r="AZ628" s="17">
        <f t="shared" si="120"/>
        <v>0</v>
      </c>
      <c r="BB628" t="str">
        <f t="shared" si="121"/>
        <v>12/11/2015;46761730000530;1424,81;0,00</v>
      </c>
    </row>
    <row r="629" spans="1:54" x14ac:dyDescent="0.25">
      <c r="A629" t="s">
        <v>26</v>
      </c>
      <c r="B629" t="s">
        <v>3841</v>
      </c>
      <c r="C629">
        <v>42314</v>
      </c>
      <c r="D629" t="s">
        <v>2787</v>
      </c>
      <c r="E629" t="s">
        <v>6979</v>
      </c>
      <c r="F629" t="s">
        <v>29</v>
      </c>
      <c r="G629">
        <v>1101.31</v>
      </c>
      <c r="H629">
        <v>1101.31</v>
      </c>
      <c r="I629">
        <v>198.24</v>
      </c>
      <c r="J629" t="s">
        <v>30</v>
      </c>
      <c r="K629">
        <v>0</v>
      </c>
      <c r="L629">
        <v>0</v>
      </c>
      <c r="M629" t="s">
        <v>31</v>
      </c>
      <c r="N629">
        <v>0</v>
      </c>
      <c r="O629">
        <v>0</v>
      </c>
      <c r="P629" t="s">
        <v>31</v>
      </c>
      <c r="Q629">
        <v>1101.31</v>
      </c>
      <c r="R629">
        <v>18.170000000000002</v>
      </c>
      <c r="S629" t="s">
        <v>33</v>
      </c>
      <c r="T629">
        <v>1101.31</v>
      </c>
      <c r="U629">
        <v>83.7</v>
      </c>
      <c r="V629" t="s">
        <v>33</v>
      </c>
      <c r="W629" t="s">
        <v>33</v>
      </c>
      <c r="X629" t="s">
        <v>3098</v>
      </c>
      <c r="Y629" t="s">
        <v>99</v>
      </c>
      <c r="Z629" t="s">
        <v>373</v>
      </c>
      <c r="AA629" t="s">
        <v>374</v>
      </c>
      <c r="AC629" s="13" t="str">
        <f t="shared" si="110"/>
        <v>000167586</v>
      </c>
      <c r="AD629" t="str">
        <f t="shared" si="111"/>
        <v>06/11/2015</v>
      </c>
      <c r="AE629" t="str">
        <f t="shared" si="112"/>
        <v>76487032000206</v>
      </c>
      <c r="AF629" s="14">
        <f t="shared" si="113"/>
        <v>1101.31</v>
      </c>
      <c r="AG629">
        <f t="shared" si="114"/>
        <v>0</v>
      </c>
      <c r="AH629">
        <f t="shared" si="115"/>
        <v>1</v>
      </c>
      <c r="AI629" s="16">
        <v>7467528</v>
      </c>
      <c r="AJ629" s="16" t="s">
        <v>7391</v>
      </c>
      <c r="AK629" s="16" t="s">
        <v>3420</v>
      </c>
      <c r="AL629" s="16" t="s">
        <v>3421</v>
      </c>
      <c r="AM629" s="16" t="s">
        <v>7193</v>
      </c>
      <c r="AN629">
        <v>10</v>
      </c>
      <c r="AO629" t="e">
        <f>VLOOKUP(TRIM(AL629),'Parcela Dedutivel'!$A$1:$B$65536,2,FALSE)</f>
        <v>#N/A</v>
      </c>
      <c r="AP629" s="15">
        <f t="shared" si="116"/>
        <v>0</v>
      </c>
      <c r="AQ629" s="16">
        <f t="shared" si="117"/>
        <v>0</v>
      </c>
      <c r="AU629" t="s">
        <v>4644</v>
      </c>
      <c r="AV629" s="18">
        <v>42320</v>
      </c>
      <c r="AW629" t="s">
        <v>3917</v>
      </c>
      <c r="AX629" t="str">
        <f t="shared" si="118"/>
        <v>04176315000145</v>
      </c>
      <c r="AY629" s="17">
        <f t="shared" si="119"/>
        <v>2457.5</v>
      </c>
      <c r="AZ629" s="17">
        <f t="shared" si="120"/>
        <v>0</v>
      </c>
      <c r="BB629" t="str">
        <f t="shared" si="121"/>
        <v>12/11/2015;04176315000145;2457,50;0,00</v>
      </c>
    </row>
    <row r="630" spans="1:54" x14ac:dyDescent="0.25">
      <c r="A630" t="s">
        <v>26</v>
      </c>
      <c r="B630" t="s">
        <v>3841</v>
      </c>
      <c r="C630">
        <v>42314</v>
      </c>
      <c r="D630" t="s">
        <v>2787</v>
      </c>
      <c r="E630" t="s">
        <v>6979</v>
      </c>
      <c r="F630" t="s">
        <v>29</v>
      </c>
      <c r="G630">
        <v>564.45000000000005</v>
      </c>
      <c r="H630">
        <v>564.45000000000005</v>
      </c>
      <c r="I630">
        <v>101.60000000000001</v>
      </c>
      <c r="J630" t="s">
        <v>30</v>
      </c>
      <c r="K630">
        <v>0</v>
      </c>
      <c r="L630">
        <v>0</v>
      </c>
      <c r="M630" t="s">
        <v>31</v>
      </c>
      <c r="N630">
        <v>0</v>
      </c>
      <c r="O630">
        <v>0</v>
      </c>
      <c r="P630" t="s">
        <v>31</v>
      </c>
      <c r="Q630">
        <v>564.45000000000005</v>
      </c>
      <c r="R630">
        <v>9.31</v>
      </c>
      <c r="S630" t="s">
        <v>33</v>
      </c>
      <c r="T630">
        <v>564.45000000000005</v>
      </c>
      <c r="U630">
        <v>42.9</v>
      </c>
      <c r="V630" t="s">
        <v>33</v>
      </c>
      <c r="W630" t="s">
        <v>33</v>
      </c>
      <c r="X630" t="s">
        <v>3098</v>
      </c>
      <c r="Y630" t="s">
        <v>99</v>
      </c>
      <c r="Z630" t="s">
        <v>706</v>
      </c>
      <c r="AA630" t="s">
        <v>707</v>
      </c>
      <c r="AC630" s="13" t="str">
        <f t="shared" si="110"/>
        <v>000167586</v>
      </c>
      <c r="AD630" t="str">
        <f t="shared" si="111"/>
        <v>06/11/2015</v>
      </c>
      <c r="AE630" t="str">
        <f t="shared" si="112"/>
        <v>76487032000206</v>
      </c>
      <c r="AF630" s="14">
        <f t="shared" si="113"/>
        <v>564.45000000000005</v>
      </c>
      <c r="AG630">
        <f t="shared" si="114"/>
        <v>0</v>
      </c>
      <c r="AH630">
        <f t="shared" si="115"/>
        <v>1</v>
      </c>
      <c r="AI630" s="16">
        <v>6794348</v>
      </c>
      <c r="AJ630" s="16" t="s">
        <v>7486</v>
      </c>
      <c r="AK630" s="16" t="s">
        <v>3423</v>
      </c>
      <c r="AL630" s="16" t="s">
        <v>2854</v>
      </c>
      <c r="AM630" s="16" t="s">
        <v>7143</v>
      </c>
      <c r="AN630">
        <v>1</v>
      </c>
      <c r="AO630" t="e">
        <f>VLOOKUP(TRIM(AL630),'Parcela Dedutivel'!$A$1:$B$65536,2,FALSE)</f>
        <v>#N/A</v>
      </c>
      <c r="AP630" s="15">
        <f t="shared" si="116"/>
        <v>0</v>
      </c>
      <c r="AQ630" s="16">
        <f t="shared" si="117"/>
        <v>0</v>
      </c>
      <c r="AU630" t="s">
        <v>4645</v>
      </c>
      <c r="AV630" s="18">
        <v>42320</v>
      </c>
      <c r="AW630" t="s">
        <v>2723</v>
      </c>
      <c r="AX630" t="str">
        <f t="shared" si="118"/>
        <v>04760809000172</v>
      </c>
      <c r="AY630" s="17">
        <f t="shared" si="119"/>
        <v>1104.76</v>
      </c>
      <c r="AZ630" s="17">
        <f t="shared" si="120"/>
        <v>0</v>
      </c>
      <c r="BB630" t="str">
        <f t="shared" si="121"/>
        <v>12/11/2015;04760809000172;1104,76;0,00</v>
      </c>
    </row>
    <row r="631" spans="1:54" x14ac:dyDescent="0.25">
      <c r="A631" t="s">
        <v>26</v>
      </c>
      <c r="B631" t="s">
        <v>3841</v>
      </c>
      <c r="C631">
        <v>42314</v>
      </c>
      <c r="D631" t="s">
        <v>2787</v>
      </c>
      <c r="E631" t="s">
        <v>6979</v>
      </c>
      <c r="F631" t="s">
        <v>29</v>
      </c>
      <c r="G631">
        <v>378.83</v>
      </c>
      <c r="H631">
        <v>378.83</v>
      </c>
      <c r="I631">
        <v>68.19</v>
      </c>
      <c r="J631" t="s">
        <v>30</v>
      </c>
      <c r="K631">
        <v>0</v>
      </c>
      <c r="L631">
        <v>0</v>
      </c>
      <c r="M631" t="s">
        <v>31</v>
      </c>
      <c r="N631">
        <v>0</v>
      </c>
      <c r="O631">
        <v>0</v>
      </c>
      <c r="P631" t="s">
        <v>31</v>
      </c>
      <c r="Q631">
        <v>378.83</v>
      </c>
      <c r="R631">
        <v>6.25</v>
      </c>
      <c r="S631" t="s">
        <v>33</v>
      </c>
      <c r="T631">
        <v>378.83</v>
      </c>
      <c r="U631">
        <v>28.79</v>
      </c>
      <c r="V631" t="s">
        <v>33</v>
      </c>
      <c r="W631" t="s">
        <v>33</v>
      </c>
      <c r="X631" t="s">
        <v>3098</v>
      </c>
      <c r="Y631" t="s">
        <v>99</v>
      </c>
      <c r="Z631" t="s">
        <v>280</v>
      </c>
      <c r="AA631" t="s">
        <v>3105</v>
      </c>
      <c r="AC631" s="13" t="str">
        <f t="shared" si="110"/>
        <v>000167586</v>
      </c>
      <c r="AD631" t="str">
        <f t="shared" si="111"/>
        <v>06/11/2015</v>
      </c>
      <c r="AE631" t="str">
        <f t="shared" si="112"/>
        <v>76487032000206</v>
      </c>
      <c r="AF631" s="14">
        <f t="shared" si="113"/>
        <v>378.83</v>
      </c>
      <c r="AG631">
        <f t="shared" si="114"/>
        <v>0</v>
      </c>
      <c r="AH631">
        <f t="shared" si="115"/>
        <v>1</v>
      </c>
      <c r="AI631" s="16">
        <v>6782738</v>
      </c>
      <c r="AJ631" s="16" t="s">
        <v>7392</v>
      </c>
      <c r="AK631" s="16" t="s">
        <v>3424</v>
      </c>
      <c r="AL631" s="16" t="s">
        <v>2950</v>
      </c>
      <c r="AM631" s="16" t="s">
        <v>7143</v>
      </c>
      <c r="AN631">
        <v>7</v>
      </c>
      <c r="AO631" t="e">
        <f>VLOOKUP(TRIM(AL631),'Parcela Dedutivel'!$A$1:$B$65536,2,FALSE)</f>
        <v>#N/A</v>
      </c>
      <c r="AP631" s="15">
        <f t="shared" si="116"/>
        <v>0</v>
      </c>
      <c r="AQ631" s="16">
        <f t="shared" si="117"/>
        <v>0</v>
      </c>
      <c r="AU631" t="s">
        <v>4646</v>
      </c>
      <c r="AV631" s="18">
        <v>42320</v>
      </c>
      <c r="AW631" t="s">
        <v>3234</v>
      </c>
      <c r="AX631" t="str">
        <f t="shared" si="118"/>
        <v>46044053005417</v>
      </c>
      <c r="AY631" s="17">
        <f t="shared" si="119"/>
        <v>1104.1300000000001</v>
      </c>
      <c r="AZ631" s="17">
        <f t="shared" si="120"/>
        <v>0</v>
      </c>
      <c r="BB631" t="str">
        <f t="shared" si="121"/>
        <v>12/11/2015;46044053005417;1104,13;0,00</v>
      </c>
    </row>
    <row r="632" spans="1:54" x14ac:dyDescent="0.25">
      <c r="A632" t="s">
        <v>26</v>
      </c>
      <c r="B632" t="s">
        <v>3843</v>
      </c>
      <c r="C632">
        <v>42314</v>
      </c>
      <c r="D632" t="s">
        <v>2804</v>
      </c>
      <c r="E632" t="s">
        <v>6979</v>
      </c>
      <c r="F632" t="s">
        <v>29</v>
      </c>
      <c r="G632">
        <v>890.5</v>
      </c>
      <c r="H632">
        <v>890.5</v>
      </c>
      <c r="I632">
        <v>160.29</v>
      </c>
      <c r="J632" t="s">
        <v>307</v>
      </c>
      <c r="K632">
        <v>0</v>
      </c>
      <c r="L632">
        <v>0</v>
      </c>
      <c r="M632" t="s">
        <v>31</v>
      </c>
      <c r="N632">
        <v>0</v>
      </c>
      <c r="O632">
        <v>0</v>
      </c>
      <c r="P632" t="s">
        <v>31</v>
      </c>
      <c r="Q632">
        <v>890.5</v>
      </c>
      <c r="R632">
        <v>14.69</v>
      </c>
      <c r="S632" t="s">
        <v>33</v>
      </c>
      <c r="T632">
        <v>890.5</v>
      </c>
      <c r="U632">
        <v>67.680000000000007</v>
      </c>
      <c r="V632" t="s">
        <v>33</v>
      </c>
      <c r="W632" t="s">
        <v>33</v>
      </c>
      <c r="X632" t="s">
        <v>1493</v>
      </c>
      <c r="Y632" t="s">
        <v>96</v>
      </c>
      <c r="Z632" t="s">
        <v>3844</v>
      </c>
      <c r="AA632" t="s">
        <v>3845</v>
      </c>
      <c r="AC632" s="13" t="str">
        <f t="shared" si="110"/>
        <v>000167588</v>
      </c>
      <c r="AD632" t="str">
        <f t="shared" si="111"/>
        <v>06/11/2015</v>
      </c>
      <c r="AE632" t="str">
        <f t="shared" si="112"/>
        <v>59104760000353</v>
      </c>
      <c r="AF632" s="14">
        <f t="shared" si="113"/>
        <v>890.5</v>
      </c>
      <c r="AG632">
        <f t="shared" si="114"/>
        <v>0.11130000000000001</v>
      </c>
      <c r="AH632">
        <f t="shared" si="115"/>
        <v>1</v>
      </c>
      <c r="AI632" s="16">
        <v>6782738</v>
      </c>
      <c r="AJ632" s="16" t="s">
        <v>7392</v>
      </c>
      <c r="AK632" s="16" t="s">
        <v>3424</v>
      </c>
      <c r="AL632" s="16" t="s">
        <v>2854</v>
      </c>
      <c r="AM632" s="16" t="s">
        <v>7143</v>
      </c>
      <c r="AN632">
        <v>1</v>
      </c>
      <c r="AO632" t="e">
        <f>VLOOKUP(TRIM(AL632),'Parcela Dedutivel'!$A$1:$B$65536,2,FALSE)</f>
        <v>#N/A</v>
      </c>
      <c r="AP632" s="15">
        <f t="shared" si="116"/>
        <v>0</v>
      </c>
      <c r="AQ632" s="16">
        <f t="shared" si="117"/>
        <v>0</v>
      </c>
      <c r="AU632" t="s">
        <v>4647</v>
      </c>
      <c r="AV632" s="18">
        <v>42320</v>
      </c>
      <c r="AW632" t="s">
        <v>4648</v>
      </c>
      <c r="AX632" t="str">
        <f t="shared" si="118"/>
        <v>60546801000189</v>
      </c>
      <c r="AY632" s="17">
        <f t="shared" si="119"/>
        <v>1133.8600000000001</v>
      </c>
      <c r="AZ632" s="17">
        <f t="shared" si="120"/>
        <v>0</v>
      </c>
      <c r="BB632" t="str">
        <f t="shared" si="121"/>
        <v>12/11/2015;60546801000189;1133,86;0,00</v>
      </c>
    </row>
    <row r="633" spans="1:54" x14ac:dyDescent="0.25">
      <c r="A633" t="s">
        <v>26</v>
      </c>
      <c r="B633" t="s">
        <v>3843</v>
      </c>
      <c r="C633">
        <v>42314</v>
      </c>
      <c r="D633" t="s">
        <v>2804</v>
      </c>
      <c r="E633" t="s">
        <v>6979</v>
      </c>
      <c r="F633" t="s">
        <v>29</v>
      </c>
      <c r="G633">
        <v>741.83</v>
      </c>
      <c r="H633">
        <v>741.83</v>
      </c>
      <c r="I633">
        <v>133.53</v>
      </c>
      <c r="J633" t="s">
        <v>30</v>
      </c>
      <c r="K633">
        <v>0</v>
      </c>
      <c r="L633">
        <v>0</v>
      </c>
      <c r="M633" t="s">
        <v>31</v>
      </c>
      <c r="N633">
        <v>0</v>
      </c>
      <c r="O633">
        <v>0</v>
      </c>
      <c r="P633" t="s">
        <v>31</v>
      </c>
      <c r="Q633">
        <v>741.83</v>
      </c>
      <c r="R633">
        <v>12.24</v>
      </c>
      <c r="S633" t="s">
        <v>33</v>
      </c>
      <c r="T633">
        <v>741.83</v>
      </c>
      <c r="U633">
        <v>56.38</v>
      </c>
      <c r="V633" t="s">
        <v>33</v>
      </c>
      <c r="W633" t="s">
        <v>33</v>
      </c>
      <c r="X633" t="s">
        <v>1493</v>
      </c>
      <c r="Y633" t="s">
        <v>96</v>
      </c>
      <c r="Z633" t="s">
        <v>3846</v>
      </c>
      <c r="AA633" t="s">
        <v>3847</v>
      </c>
      <c r="AC633" s="13" t="str">
        <f t="shared" si="110"/>
        <v>000167588</v>
      </c>
      <c r="AD633" t="str">
        <f t="shared" si="111"/>
        <v>06/11/2015</v>
      </c>
      <c r="AE633" t="str">
        <f t="shared" si="112"/>
        <v>59104760000353</v>
      </c>
      <c r="AF633" s="14">
        <f t="shared" si="113"/>
        <v>741.83</v>
      </c>
      <c r="AG633">
        <f t="shared" si="114"/>
        <v>0.11130000000000001</v>
      </c>
      <c r="AH633">
        <f t="shared" si="115"/>
        <v>1</v>
      </c>
      <c r="AI633" s="16">
        <v>6786607</v>
      </c>
      <c r="AJ633" s="16" t="s">
        <v>7494</v>
      </c>
      <c r="AK633" s="16" t="s">
        <v>3425</v>
      </c>
      <c r="AL633" s="16" t="s">
        <v>3428</v>
      </c>
      <c r="AM633" s="16" t="s">
        <v>7143</v>
      </c>
      <c r="AN633">
        <v>100</v>
      </c>
      <c r="AO633">
        <f>VLOOKUP(TRIM(AL633),'Parcela Dedutivel'!$A$1:$B$65536,2,FALSE)</f>
        <v>0</v>
      </c>
      <c r="AP633" s="15">
        <f t="shared" si="116"/>
        <v>0</v>
      </c>
      <c r="AQ633" s="16">
        <f t="shared" si="117"/>
        <v>0</v>
      </c>
      <c r="AU633" t="s">
        <v>4649</v>
      </c>
      <c r="AV633" s="18">
        <v>42320</v>
      </c>
      <c r="AW633" t="s">
        <v>4650</v>
      </c>
      <c r="AX633" t="str">
        <f t="shared" si="118"/>
        <v>46044053002400</v>
      </c>
      <c r="AY633" s="17">
        <f t="shared" si="119"/>
        <v>3974.84</v>
      </c>
      <c r="AZ633" s="17">
        <f t="shared" si="120"/>
        <v>0</v>
      </c>
      <c r="BB633" t="str">
        <f t="shared" si="121"/>
        <v>12/11/2015;46044053002400;3974,84;0,00</v>
      </c>
    </row>
    <row r="634" spans="1:54" hidden="1" x14ac:dyDescent="0.25">
      <c r="A634" t="s">
        <v>26</v>
      </c>
      <c r="B634" t="s">
        <v>3843</v>
      </c>
      <c r="C634">
        <v>42314</v>
      </c>
      <c r="D634" t="s">
        <v>2804</v>
      </c>
      <c r="E634" t="s">
        <v>6979</v>
      </c>
      <c r="F634" t="s">
        <v>29</v>
      </c>
      <c r="G634">
        <v>1344</v>
      </c>
      <c r="H634">
        <v>1344</v>
      </c>
      <c r="I634">
        <v>241.92000000000002</v>
      </c>
      <c r="J634" t="s">
        <v>30</v>
      </c>
      <c r="K634">
        <v>0</v>
      </c>
      <c r="L634">
        <v>0</v>
      </c>
      <c r="M634" t="s">
        <v>31</v>
      </c>
      <c r="N634">
        <v>0</v>
      </c>
      <c r="O634">
        <v>0</v>
      </c>
      <c r="P634" t="s">
        <v>31</v>
      </c>
      <c r="Q634">
        <v>1344</v>
      </c>
      <c r="R634">
        <v>22.18</v>
      </c>
      <c r="S634" t="s">
        <v>33</v>
      </c>
      <c r="T634">
        <v>1344</v>
      </c>
      <c r="U634">
        <v>102.14</v>
      </c>
      <c r="V634" t="s">
        <v>33</v>
      </c>
      <c r="W634" t="s">
        <v>33</v>
      </c>
      <c r="X634" t="s">
        <v>1493</v>
      </c>
      <c r="Y634" t="s">
        <v>91</v>
      </c>
      <c r="Z634" t="s">
        <v>3848</v>
      </c>
      <c r="AA634" t="s">
        <v>3040</v>
      </c>
      <c r="AC634" s="13" t="str">
        <f t="shared" si="110"/>
        <v>000167588</v>
      </c>
      <c r="AD634" t="str">
        <f t="shared" si="111"/>
        <v>06/11/2015</v>
      </c>
      <c r="AE634" t="str">
        <f t="shared" si="112"/>
        <v>59104760000353</v>
      </c>
      <c r="AF634" s="14">
        <f t="shared" si="113"/>
        <v>1344</v>
      </c>
      <c r="AG634">
        <f t="shared" si="114"/>
        <v>0.11130000000000001</v>
      </c>
      <c r="AH634">
        <f t="shared" si="115"/>
        <v>1</v>
      </c>
      <c r="AI634" s="16">
        <v>1040</v>
      </c>
      <c r="AJ634" s="16" t="s">
        <v>7191</v>
      </c>
      <c r="AK634" s="16" t="s">
        <v>659</v>
      </c>
      <c r="AL634" s="16" t="s">
        <v>663</v>
      </c>
      <c r="AM634" s="16" t="s">
        <v>7193</v>
      </c>
      <c r="AN634">
        <v>5</v>
      </c>
      <c r="AO634" t="e">
        <f>VLOOKUP(TRIM(AL634),'Parcela Dedutivel'!$A$1:$B$65536,2,FALSE)</f>
        <v>#N/A</v>
      </c>
      <c r="AP634" s="15">
        <f t="shared" si="116"/>
        <v>0</v>
      </c>
      <c r="AQ634" s="16">
        <f t="shared" si="117"/>
        <v>0</v>
      </c>
      <c r="AU634" t="s">
        <v>4651</v>
      </c>
      <c r="AV634" s="18">
        <v>42320</v>
      </c>
      <c r="AW634" t="s">
        <v>4652</v>
      </c>
      <c r="AX634" t="str">
        <f t="shared" si="118"/>
        <v>00000000000000</v>
      </c>
      <c r="AY634" s="17">
        <f t="shared" si="119"/>
        <v>119.71</v>
      </c>
      <c r="AZ634" s="17">
        <f t="shared" si="120"/>
        <v>0</v>
      </c>
      <c r="BB634" t="str">
        <f t="shared" si="121"/>
        <v>12/11/2015;00000000000000;119,71;0,00</v>
      </c>
    </row>
    <row r="635" spans="1:54" x14ac:dyDescent="0.25">
      <c r="A635" t="s">
        <v>26</v>
      </c>
      <c r="B635" t="s">
        <v>3843</v>
      </c>
      <c r="C635">
        <v>42314</v>
      </c>
      <c r="D635" t="s">
        <v>2804</v>
      </c>
      <c r="E635" t="s">
        <v>6979</v>
      </c>
      <c r="F635" t="s">
        <v>29</v>
      </c>
      <c r="G635">
        <v>1704.47</v>
      </c>
      <c r="H635">
        <v>1704.47</v>
      </c>
      <c r="I635">
        <v>306.8</v>
      </c>
      <c r="J635" t="s">
        <v>30</v>
      </c>
      <c r="K635">
        <v>0</v>
      </c>
      <c r="L635">
        <v>0</v>
      </c>
      <c r="M635" t="s">
        <v>31</v>
      </c>
      <c r="N635">
        <v>0</v>
      </c>
      <c r="O635">
        <v>0</v>
      </c>
      <c r="P635" t="s">
        <v>31</v>
      </c>
      <c r="Q635">
        <v>1704.47</v>
      </c>
      <c r="R635">
        <v>28.12</v>
      </c>
      <c r="S635" t="s">
        <v>33</v>
      </c>
      <c r="T635">
        <v>1704.47</v>
      </c>
      <c r="U635">
        <v>129.54</v>
      </c>
      <c r="V635" t="s">
        <v>33</v>
      </c>
      <c r="W635" t="s">
        <v>33</v>
      </c>
      <c r="X635" t="s">
        <v>1493</v>
      </c>
      <c r="Y635" t="s">
        <v>96</v>
      </c>
      <c r="Z635" t="s">
        <v>3733</v>
      </c>
      <c r="AA635" t="s">
        <v>3734</v>
      </c>
      <c r="AC635" s="13" t="str">
        <f t="shared" si="110"/>
        <v>000167588</v>
      </c>
      <c r="AD635" t="str">
        <f t="shared" si="111"/>
        <v>06/11/2015</v>
      </c>
      <c r="AE635" t="str">
        <f t="shared" si="112"/>
        <v>59104760000353</v>
      </c>
      <c r="AF635" s="14">
        <f t="shared" si="113"/>
        <v>1704.47</v>
      </c>
      <c r="AG635">
        <f t="shared" si="114"/>
        <v>0.11130000000000001</v>
      </c>
      <c r="AH635">
        <f t="shared" si="115"/>
        <v>1</v>
      </c>
      <c r="AI635" s="16">
        <v>1040</v>
      </c>
      <c r="AJ635" s="16" t="s">
        <v>7191</v>
      </c>
      <c r="AK635" s="16" t="s">
        <v>665</v>
      </c>
      <c r="AL635" s="16" t="s">
        <v>676</v>
      </c>
      <c r="AM635" s="16" t="s">
        <v>7193</v>
      </c>
      <c r="AN635">
        <v>1</v>
      </c>
      <c r="AO635" t="e">
        <f>VLOOKUP(TRIM(AL635),'Parcela Dedutivel'!$A$1:$B$65536,2,FALSE)</f>
        <v>#N/A</v>
      </c>
      <c r="AP635" s="15">
        <f t="shared" si="116"/>
        <v>0</v>
      </c>
      <c r="AQ635" s="16">
        <f t="shared" si="117"/>
        <v>0</v>
      </c>
      <c r="AU635" t="s">
        <v>4655</v>
      </c>
      <c r="AV635" s="18">
        <v>42320</v>
      </c>
      <c r="AW635" t="s">
        <v>4656</v>
      </c>
      <c r="AX635" t="str">
        <f t="shared" si="118"/>
        <v>95814984000150</v>
      </c>
      <c r="AY635" s="17">
        <f t="shared" si="119"/>
        <v>1005.83</v>
      </c>
      <c r="AZ635" s="17">
        <f t="shared" si="120"/>
        <v>0</v>
      </c>
      <c r="BB635" t="str">
        <f t="shared" si="121"/>
        <v>12/11/2015;95814984000150;1005,83;0,00</v>
      </c>
    </row>
    <row r="636" spans="1:54" x14ac:dyDescent="0.25">
      <c r="A636" t="s">
        <v>26</v>
      </c>
      <c r="B636" t="s">
        <v>3843</v>
      </c>
      <c r="C636">
        <v>42314</v>
      </c>
      <c r="D636" t="s">
        <v>2804</v>
      </c>
      <c r="E636" t="s">
        <v>6979</v>
      </c>
      <c r="F636" t="s">
        <v>29</v>
      </c>
      <c r="G636">
        <v>350.01</v>
      </c>
      <c r="H636">
        <v>350.01</v>
      </c>
      <c r="I636">
        <v>63</v>
      </c>
      <c r="J636" t="s">
        <v>30</v>
      </c>
      <c r="K636">
        <v>0</v>
      </c>
      <c r="L636">
        <v>0</v>
      </c>
      <c r="M636" t="s">
        <v>31</v>
      </c>
      <c r="N636">
        <v>0</v>
      </c>
      <c r="O636">
        <v>0</v>
      </c>
      <c r="P636" t="s">
        <v>31</v>
      </c>
      <c r="Q636">
        <v>350.01</v>
      </c>
      <c r="R636">
        <v>5.78</v>
      </c>
      <c r="S636" t="s">
        <v>33</v>
      </c>
      <c r="T636">
        <v>350.01</v>
      </c>
      <c r="U636">
        <v>26.6</v>
      </c>
      <c r="V636" t="s">
        <v>33</v>
      </c>
      <c r="W636" t="s">
        <v>33</v>
      </c>
      <c r="X636" t="s">
        <v>1493</v>
      </c>
      <c r="Y636" t="s">
        <v>91</v>
      </c>
      <c r="Z636" t="s">
        <v>3039</v>
      </c>
      <c r="AA636" t="s">
        <v>3040</v>
      </c>
      <c r="AC636" s="13" t="str">
        <f t="shared" si="110"/>
        <v>000167588</v>
      </c>
      <c r="AD636" t="str">
        <f t="shared" si="111"/>
        <v>06/11/2015</v>
      </c>
      <c r="AE636" t="str">
        <f t="shared" si="112"/>
        <v>59104760000353</v>
      </c>
      <c r="AF636" s="14">
        <f t="shared" si="113"/>
        <v>350.01</v>
      </c>
      <c r="AG636">
        <f t="shared" si="114"/>
        <v>0.11130000000000001</v>
      </c>
      <c r="AH636">
        <f t="shared" si="115"/>
        <v>1</v>
      </c>
      <c r="AI636" s="16">
        <v>1040</v>
      </c>
      <c r="AJ636" s="16" t="s">
        <v>7191</v>
      </c>
      <c r="AK636" s="16" t="s">
        <v>665</v>
      </c>
      <c r="AL636" s="16" t="s">
        <v>670</v>
      </c>
      <c r="AM636" s="16" t="s">
        <v>7193</v>
      </c>
      <c r="AN636">
        <v>2</v>
      </c>
      <c r="AO636" t="e">
        <f>VLOOKUP(TRIM(AL636),'Parcela Dedutivel'!$A$1:$B$65536,2,FALSE)</f>
        <v>#N/A</v>
      </c>
      <c r="AP636" s="15">
        <f t="shared" si="116"/>
        <v>0</v>
      </c>
      <c r="AQ636" s="16">
        <f t="shared" si="117"/>
        <v>0</v>
      </c>
      <c r="AU636" t="s">
        <v>4657</v>
      </c>
      <c r="AV636" s="18">
        <v>42320</v>
      </c>
      <c r="AW636" t="s">
        <v>4658</v>
      </c>
      <c r="AX636" t="str">
        <f t="shared" si="118"/>
        <v>53552691000100</v>
      </c>
      <c r="AY636" s="17">
        <f t="shared" si="119"/>
        <v>705.2</v>
      </c>
      <c r="AZ636" s="17">
        <f t="shared" si="120"/>
        <v>0</v>
      </c>
      <c r="BB636" t="str">
        <f t="shared" si="121"/>
        <v>12/11/2015;53552691000100;705,20;0,00</v>
      </c>
    </row>
    <row r="637" spans="1:54" x14ac:dyDescent="0.25">
      <c r="A637" t="s">
        <v>26</v>
      </c>
      <c r="B637" t="s">
        <v>3843</v>
      </c>
      <c r="C637">
        <v>42314</v>
      </c>
      <c r="D637" t="s">
        <v>2804</v>
      </c>
      <c r="E637" t="s">
        <v>6979</v>
      </c>
      <c r="F637" t="s">
        <v>29</v>
      </c>
      <c r="G637">
        <v>350.01</v>
      </c>
      <c r="H637">
        <v>350.01</v>
      </c>
      <c r="I637">
        <v>63</v>
      </c>
      <c r="J637" t="s">
        <v>30</v>
      </c>
      <c r="K637">
        <v>0</v>
      </c>
      <c r="L637">
        <v>0</v>
      </c>
      <c r="M637" t="s">
        <v>31</v>
      </c>
      <c r="N637">
        <v>0</v>
      </c>
      <c r="O637">
        <v>0</v>
      </c>
      <c r="P637" t="s">
        <v>31</v>
      </c>
      <c r="Q637">
        <v>350.01</v>
      </c>
      <c r="R637">
        <v>5.78</v>
      </c>
      <c r="S637" t="s">
        <v>33</v>
      </c>
      <c r="T637">
        <v>350.01</v>
      </c>
      <c r="U637">
        <v>26.6</v>
      </c>
      <c r="V637" t="s">
        <v>33</v>
      </c>
      <c r="W637" t="s">
        <v>33</v>
      </c>
      <c r="X637" t="s">
        <v>1493</v>
      </c>
      <c r="Y637" t="s">
        <v>91</v>
      </c>
      <c r="Z637" t="s">
        <v>3039</v>
      </c>
      <c r="AA637" t="s">
        <v>3040</v>
      </c>
      <c r="AC637" s="13" t="str">
        <f t="shared" si="110"/>
        <v>000167588</v>
      </c>
      <c r="AD637" t="str">
        <f t="shared" si="111"/>
        <v>06/11/2015</v>
      </c>
      <c r="AE637" t="str">
        <f t="shared" si="112"/>
        <v>59104760000353</v>
      </c>
      <c r="AF637" s="14">
        <f t="shared" si="113"/>
        <v>350.01</v>
      </c>
      <c r="AG637">
        <f t="shared" si="114"/>
        <v>0.11130000000000001</v>
      </c>
      <c r="AH637">
        <f t="shared" si="115"/>
        <v>1</v>
      </c>
      <c r="AI637" s="16">
        <v>1040</v>
      </c>
      <c r="AJ637" s="16" t="s">
        <v>7191</v>
      </c>
      <c r="AK637" s="16" t="s">
        <v>665</v>
      </c>
      <c r="AL637" s="16" t="s">
        <v>668</v>
      </c>
      <c r="AM637" s="16" t="s">
        <v>7193</v>
      </c>
      <c r="AN637">
        <v>200</v>
      </c>
      <c r="AO637" t="e">
        <f>VLOOKUP(TRIM(AL637),'Parcela Dedutivel'!$A$1:$B$65536,2,FALSE)</f>
        <v>#N/A</v>
      </c>
      <c r="AP637" s="15">
        <f t="shared" si="116"/>
        <v>0</v>
      </c>
      <c r="AQ637" s="16">
        <f t="shared" si="117"/>
        <v>0</v>
      </c>
      <c r="AU637" t="s">
        <v>4662</v>
      </c>
      <c r="AV637" s="18">
        <v>42320</v>
      </c>
      <c r="AW637" t="s">
        <v>4663</v>
      </c>
      <c r="AX637" t="str">
        <f t="shared" si="118"/>
        <v>16404287001399</v>
      </c>
      <c r="AY637" s="17">
        <f t="shared" si="119"/>
        <v>14388.080000000002</v>
      </c>
      <c r="AZ637" s="17">
        <f t="shared" si="120"/>
        <v>0</v>
      </c>
      <c r="BB637" t="str">
        <f t="shared" si="121"/>
        <v>12/11/2015;16404287001399;14388,08;0,00</v>
      </c>
    </row>
    <row r="638" spans="1:54" x14ac:dyDescent="0.25">
      <c r="A638" t="s">
        <v>26</v>
      </c>
      <c r="B638" t="s">
        <v>3843</v>
      </c>
      <c r="C638">
        <v>42314</v>
      </c>
      <c r="D638" t="s">
        <v>2804</v>
      </c>
      <c r="E638" t="s">
        <v>6979</v>
      </c>
      <c r="F638" t="s">
        <v>29</v>
      </c>
      <c r="G638">
        <v>350.01</v>
      </c>
      <c r="H638">
        <v>350.01</v>
      </c>
      <c r="I638">
        <v>63</v>
      </c>
      <c r="J638" t="s">
        <v>30</v>
      </c>
      <c r="K638">
        <v>0</v>
      </c>
      <c r="L638">
        <v>0</v>
      </c>
      <c r="M638" t="s">
        <v>31</v>
      </c>
      <c r="N638">
        <v>0</v>
      </c>
      <c r="O638">
        <v>0</v>
      </c>
      <c r="P638" t="s">
        <v>31</v>
      </c>
      <c r="Q638">
        <v>350.01</v>
      </c>
      <c r="R638">
        <v>5.78</v>
      </c>
      <c r="S638" t="s">
        <v>33</v>
      </c>
      <c r="T638">
        <v>350.01</v>
      </c>
      <c r="U638">
        <v>26.6</v>
      </c>
      <c r="V638" t="s">
        <v>33</v>
      </c>
      <c r="W638" t="s">
        <v>33</v>
      </c>
      <c r="X638" t="s">
        <v>1493</v>
      </c>
      <c r="Y638" t="s">
        <v>91</v>
      </c>
      <c r="Z638" t="s">
        <v>3039</v>
      </c>
      <c r="AA638" t="s">
        <v>3040</v>
      </c>
      <c r="AC638" s="13" t="str">
        <f t="shared" si="110"/>
        <v>000167588</v>
      </c>
      <c r="AD638" t="str">
        <f t="shared" si="111"/>
        <v>06/11/2015</v>
      </c>
      <c r="AE638" t="str">
        <f t="shared" si="112"/>
        <v>59104760000353</v>
      </c>
      <c r="AF638" s="14">
        <f t="shared" si="113"/>
        <v>350.01</v>
      </c>
      <c r="AG638">
        <f t="shared" si="114"/>
        <v>0.11130000000000001</v>
      </c>
      <c r="AH638">
        <f t="shared" si="115"/>
        <v>1</v>
      </c>
      <c r="AI638" s="16">
        <v>1040</v>
      </c>
      <c r="AJ638" s="16" t="s">
        <v>7191</v>
      </c>
      <c r="AK638" s="16" t="s">
        <v>665</v>
      </c>
      <c r="AL638" s="16" t="s">
        <v>666</v>
      </c>
      <c r="AM638" s="16" t="s">
        <v>7193</v>
      </c>
      <c r="AN638">
        <v>170</v>
      </c>
      <c r="AO638" t="e">
        <f>VLOOKUP(TRIM(AL638),'Parcela Dedutivel'!$A$1:$B$65536,2,FALSE)</f>
        <v>#N/A</v>
      </c>
      <c r="AP638" s="15">
        <f t="shared" si="116"/>
        <v>0</v>
      </c>
      <c r="AQ638" s="16">
        <f t="shared" si="117"/>
        <v>0</v>
      </c>
      <c r="AU638" t="s">
        <v>4666</v>
      </c>
      <c r="AV638" s="18">
        <v>42320</v>
      </c>
      <c r="AW638" t="s">
        <v>3924</v>
      </c>
      <c r="AX638" t="str">
        <f t="shared" si="118"/>
        <v>04817052000106</v>
      </c>
      <c r="AY638" s="17">
        <f t="shared" si="119"/>
        <v>127.57000000000001</v>
      </c>
      <c r="AZ638" s="17">
        <f t="shared" si="120"/>
        <v>0</v>
      </c>
      <c r="BB638" t="str">
        <f t="shared" si="121"/>
        <v>12/11/2015;04817052000106;127,57;0,00</v>
      </c>
    </row>
    <row r="639" spans="1:54" x14ac:dyDescent="0.25">
      <c r="A639" t="s">
        <v>26</v>
      </c>
      <c r="B639" t="s">
        <v>3850</v>
      </c>
      <c r="C639">
        <v>42314</v>
      </c>
      <c r="D639" t="s">
        <v>2817</v>
      </c>
      <c r="E639" t="s">
        <v>6979</v>
      </c>
      <c r="F639" t="s">
        <v>393</v>
      </c>
      <c r="G639">
        <v>2973.67</v>
      </c>
      <c r="H639">
        <v>2585.8000000000002</v>
      </c>
      <c r="I639">
        <v>310.3</v>
      </c>
      <c r="J639" t="s">
        <v>307</v>
      </c>
      <c r="K639">
        <v>0</v>
      </c>
      <c r="L639">
        <v>0</v>
      </c>
      <c r="M639" t="s">
        <v>31</v>
      </c>
      <c r="N639">
        <v>2585.8000000000002</v>
      </c>
      <c r="O639">
        <v>387.87</v>
      </c>
      <c r="P639" t="s">
        <v>2788</v>
      </c>
      <c r="Q639">
        <v>2585.8000000000002</v>
      </c>
      <c r="R639">
        <v>42.67</v>
      </c>
      <c r="S639" t="s">
        <v>33</v>
      </c>
      <c r="T639">
        <v>2585.8000000000002</v>
      </c>
      <c r="U639">
        <v>196.52</v>
      </c>
      <c r="V639" t="s">
        <v>33</v>
      </c>
      <c r="W639" t="s">
        <v>33</v>
      </c>
      <c r="X639" t="s">
        <v>3851</v>
      </c>
      <c r="Y639" t="s">
        <v>91</v>
      </c>
      <c r="Z639" t="s">
        <v>3852</v>
      </c>
      <c r="AA639" t="s">
        <v>3853</v>
      </c>
      <c r="AC639" s="13" t="str">
        <f t="shared" si="110"/>
        <v>000167590</v>
      </c>
      <c r="AD639" t="str">
        <f t="shared" si="111"/>
        <v>06/11/2015</v>
      </c>
      <c r="AE639" t="str">
        <f t="shared" si="112"/>
        <v>07358761000169</v>
      </c>
      <c r="AF639" s="14">
        <f t="shared" si="113"/>
        <v>2973.67</v>
      </c>
      <c r="AG639">
        <f t="shared" si="114"/>
        <v>0</v>
      </c>
      <c r="AH639">
        <f t="shared" si="115"/>
        <v>1</v>
      </c>
      <c r="AI639" s="16">
        <v>1040</v>
      </c>
      <c r="AJ639" s="16" t="s">
        <v>7191</v>
      </c>
      <c r="AK639" s="16" t="s">
        <v>665</v>
      </c>
      <c r="AL639" s="16" t="s">
        <v>672</v>
      </c>
      <c r="AM639" s="16" t="s">
        <v>7193</v>
      </c>
      <c r="AN639">
        <v>200</v>
      </c>
      <c r="AO639" t="e">
        <f>VLOOKUP(TRIM(AL639),'Parcela Dedutivel'!$A$1:$B$65536,2,FALSE)</f>
        <v>#N/A</v>
      </c>
      <c r="AP639" s="15">
        <f t="shared" si="116"/>
        <v>0</v>
      </c>
      <c r="AQ639" s="16">
        <f t="shared" si="117"/>
        <v>0</v>
      </c>
      <c r="AU639" t="s">
        <v>4669</v>
      </c>
      <c r="AV639" s="18">
        <v>42320</v>
      </c>
      <c r="AW639" t="s">
        <v>3924</v>
      </c>
      <c r="AX639" t="str">
        <f t="shared" si="118"/>
        <v>04817052000106</v>
      </c>
      <c r="AY639" s="17">
        <f t="shared" si="119"/>
        <v>28.07</v>
      </c>
      <c r="AZ639" s="17">
        <f t="shared" si="120"/>
        <v>0</v>
      </c>
      <c r="BB639" t="str">
        <f t="shared" si="121"/>
        <v>12/11/2015;04817052000106;28,07;0,00</v>
      </c>
    </row>
    <row r="640" spans="1:54" x14ac:dyDescent="0.25">
      <c r="A640" t="s">
        <v>26</v>
      </c>
      <c r="B640" t="s">
        <v>3854</v>
      </c>
      <c r="C640">
        <v>42314</v>
      </c>
      <c r="D640" t="s">
        <v>2817</v>
      </c>
      <c r="E640" t="s">
        <v>6979</v>
      </c>
      <c r="F640" t="s">
        <v>3855</v>
      </c>
      <c r="G640">
        <v>1814.75</v>
      </c>
      <c r="H640">
        <v>1578.04</v>
      </c>
      <c r="I640">
        <v>63.120000000000005</v>
      </c>
      <c r="J640" t="s">
        <v>1555</v>
      </c>
      <c r="K640">
        <v>0</v>
      </c>
      <c r="L640">
        <v>0</v>
      </c>
      <c r="M640" t="s">
        <v>31</v>
      </c>
      <c r="N640">
        <v>1578.04</v>
      </c>
      <c r="O640">
        <v>236.71</v>
      </c>
      <c r="P640" t="s">
        <v>2788</v>
      </c>
      <c r="Q640">
        <v>1578.04</v>
      </c>
      <c r="R640">
        <v>26.04</v>
      </c>
      <c r="S640" t="s">
        <v>33</v>
      </c>
      <c r="T640">
        <v>1578.04</v>
      </c>
      <c r="U640">
        <v>119.93</v>
      </c>
      <c r="V640" t="s">
        <v>33</v>
      </c>
      <c r="W640" t="s">
        <v>33</v>
      </c>
      <c r="X640" t="s">
        <v>3856</v>
      </c>
      <c r="Y640" t="s">
        <v>91</v>
      </c>
      <c r="Z640" t="s">
        <v>3857</v>
      </c>
      <c r="AA640" t="s">
        <v>3858</v>
      </c>
      <c r="AC640" s="13" t="str">
        <f t="shared" si="110"/>
        <v>000167591</v>
      </c>
      <c r="AD640" t="str">
        <f t="shared" si="111"/>
        <v>06/11/2015</v>
      </c>
      <c r="AE640" t="str">
        <f t="shared" si="112"/>
        <v>07358761005128</v>
      </c>
      <c r="AF640" s="14">
        <f t="shared" si="113"/>
        <v>1814.75</v>
      </c>
      <c r="AG640">
        <f t="shared" si="114"/>
        <v>0</v>
      </c>
      <c r="AH640">
        <f t="shared" si="115"/>
        <v>1</v>
      </c>
      <c r="AI640" s="16">
        <v>1040</v>
      </c>
      <c r="AJ640" s="16" t="s">
        <v>7191</v>
      </c>
      <c r="AK640" s="16" t="s">
        <v>665</v>
      </c>
      <c r="AL640" s="16" t="s">
        <v>674</v>
      </c>
      <c r="AM640" s="16" t="s">
        <v>7193</v>
      </c>
      <c r="AN640">
        <v>30</v>
      </c>
      <c r="AO640" t="e">
        <f>VLOOKUP(TRIM(AL640),'Parcela Dedutivel'!$A$1:$B$65536,2,FALSE)</f>
        <v>#N/A</v>
      </c>
      <c r="AP640" s="15">
        <f t="shared" si="116"/>
        <v>0</v>
      </c>
      <c r="AQ640" s="16">
        <f t="shared" si="117"/>
        <v>0</v>
      </c>
      <c r="AU640" t="s">
        <v>4671</v>
      </c>
      <c r="AV640" s="18">
        <v>42320</v>
      </c>
      <c r="AW640" t="s">
        <v>4672</v>
      </c>
      <c r="AX640" t="str">
        <f t="shared" si="118"/>
        <v>02916265002456</v>
      </c>
      <c r="AY640" s="17">
        <f t="shared" si="119"/>
        <v>2012.14</v>
      </c>
      <c r="AZ640" s="17">
        <f t="shared" si="120"/>
        <v>0</v>
      </c>
      <c r="BB640" t="str">
        <f t="shared" si="121"/>
        <v>12/11/2015;02916265002456;2012,14;0,00</v>
      </c>
    </row>
    <row r="641" spans="1:54" x14ac:dyDescent="0.25">
      <c r="A641" t="s">
        <v>26</v>
      </c>
      <c r="B641" t="s">
        <v>3859</v>
      </c>
      <c r="C641">
        <v>42314</v>
      </c>
      <c r="D641" t="s">
        <v>2804</v>
      </c>
      <c r="E641" t="s">
        <v>6979</v>
      </c>
      <c r="F641" t="s">
        <v>29</v>
      </c>
      <c r="G641">
        <v>4810</v>
      </c>
      <c r="H641">
        <v>4810</v>
      </c>
      <c r="I641">
        <v>865.80000000000007</v>
      </c>
      <c r="J641" t="s">
        <v>30</v>
      </c>
      <c r="K641">
        <v>0</v>
      </c>
      <c r="L641">
        <v>0</v>
      </c>
      <c r="M641" t="s">
        <v>31</v>
      </c>
      <c r="N641">
        <v>0</v>
      </c>
      <c r="O641">
        <v>0</v>
      </c>
      <c r="P641" t="s">
        <v>31</v>
      </c>
      <c r="Q641">
        <v>4810</v>
      </c>
      <c r="R641">
        <v>79.37</v>
      </c>
      <c r="S641" t="s">
        <v>33</v>
      </c>
      <c r="T641">
        <v>4810</v>
      </c>
      <c r="U641">
        <v>365.56</v>
      </c>
      <c r="V641" t="s">
        <v>33</v>
      </c>
      <c r="W641" t="s">
        <v>33</v>
      </c>
      <c r="X641" t="s">
        <v>3744</v>
      </c>
      <c r="Y641" t="s">
        <v>2556</v>
      </c>
      <c r="Z641" t="s">
        <v>3860</v>
      </c>
      <c r="AA641" t="s">
        <v>3861</v>
      </c>
      <c r="AC641" s="13" t="str">
        <f t="shared" si="110"/>
        <v>000167592</v>
      </c>
      <c r="AD641" t="str">
        <f t="shared" si="111"/>
        <v>06/11/2015</v>
      </c>
      <c r="AE641" t="str">
        <f t="shared" si="112"/>
        <v>74404229001019</v>
      </c>
      <c r="AF641" s="14">
        <f t="shared" si="113"/>
        <v>4810</v>
      </c>
      <c r="AG641">
        <f t="shared" si="114"/>
        <v>0</v>
      </c>
      <c r="AH641">
        <f t="shared" si="115"/>
        <v>1</v>
      </c>
      <c r="AI641" s="16">
        <v>1901</v>
      </c>
      <c r="AJ641" s="16" t="s">
        <v>7191</v>
      </c>
      <c r="AK641" s="16" t="s">
        <v>678</v>
      </c>
      <c r="AL641" s="16" t="s">
        <v>680</v>
      </c>
      <c r="AM641" s="16" t="s">
        <v>7193</v>
      </c>
      <c r="AN641">
        <v>2</v>
      </c>
      <c r="AO641" t="e">
        <f>VLOOKUP(TRIM(AL641),'Parcela Dedutivel'!$A$1:$B$65536,2,FALSE)</f>
        <v>#N/A</v>
      </c>
      <c r="AP641" s="15">
        <f t="shared" si="116"/>
        <v>0</v>
      </c>
      <c r="AQ641" s="16">
        <f t="shared" si="117"/>
        <v>0</v>
      </c>
      <c r="AU641" t="s">
        <v>4673</v>
      </c>
      <c r="AV641" s="18">
        <v>42320</v>
      </c>
      <c r="AW641" t="s">
        <v>4020</v>
      </c>
      <c r="AX641" t="str">
        <f t="shared" si="118"/>
        <v>61188488000117</v>
      </c>
      <c r="AY641" s="17">
        <f t="shared" si="119"/>
        <v>417.81</v>
      </c>
      <c r="AZ641" s="17">
        <f t="shared" si="120"/>
        <v>0</v>
      </c>
      <c r="BB641" t="str">
        <f t="shared" si="121"/>
        <v>12/11/2015;61188488000117;417,81;0,00</v>
      </c>
    </row>
    <row r="642" spans="1:54" x14ac:dyDescent="0.25">
      <c r="A642" t="s">
        <v>26</v>
      </c>
      <c r="B642" t="s">
        <v>3862</v>
      </c>
      <c r="C642">
        <v>42314</v>
      </c>
      <c r="D642" t="s">
        <v>2787</v>
      </c>
      <c r="E642" t="s">
        <v>6979</v>
      </c>
      <c r="F642" t="s">
        <v>29</v>
      </c>
      <c r="G642">
        <v>1176.8800000000001</v>
      </c>
      <c r="H642">
        <v>1023.37</v>
      </c>
      <c r="I642">
        <v>184.21</v>
      </c>
      <c r="J642" t="s">
        <v>61</v>
      </c>
      <c r="K642">
        <v>0</v>
      </c>
      <c r="L642">
        <v>0</v>
      </c>
      <c r="M642" t="s">
        <v>31</v>
      </c>
      <c r="N642">
        <v>1023.37</v>
      </c>
      <c r="O642">
        <v>153.51</v>
      </c>
      <c r="P642" t="s">
        <v>2788</v>
      </c>
      <c r="Q642">
        <v>1023.37</v>
      </c>
      <c r="R642">
        <v>16.89</v>
      </c>
      <c r="S642" t="s">
        <v>33</v>
      </c>
      <c r="T642">
        <v>1023.37</v>
      </c>
      <c r="U642">
        <v>77.78</v>
      </c>
      <c r="V642" t="s">
        <v>33</v>
      </c>
      <c r="W642" t="s">
        <v>33</v>
      </c>
      <c r="X642" t="s">
        <v>295</v>
      </c>
      <c r="Y642" t="s">
        <v>91</v>
      </c>
      <c r="Z642" t="s">
        <v>300</v>
      </c>
      <c r="AA642" t="s">
        <v>301</v>
      </c>
      <c r="AC642" s="13" t="str">
        <f t="shared" si="110"/>
        <v>000167593</v>
      </c>
      <c r="AD642" t="str">
        <f t="shared" si="111"/>
        <v>06/11/2015</v>
      </c>
      <c r="AE642" t="str">
        <f t="shared" si="112"/>
        <v>02195445000108</v>
      </c>
      <c r="AF642" s="14">
        <f t="shared" si="113"/>
        <v>1176.8800000000001</v>
      </c>
      <c r="AG642">
        <f t="shared" si="114"/>
        <v>0</v>
      </c>
      <c r="AH642">
        <f t="shared" si="115"/>
        <v>1</v>
      </c>
      <c r="AI642" s="16">
        <v>1901</v>
      </c>
      <c r="AJ642" s="16" t="s">
        <v>7191</v>
      </c>
      <c r="AK642" s="16" t="s">
        <v>678</v>
      </c>
      <c r="AL642" s="16" t="s">
        <v>686</v>
      </c>
      <c r="AM642" s="16" t="s">
        <v>7193</v>
      </c>
      <c r="AN642">
        <v>1</v>
      </c>
      <c r="AO642" t="e">
        <f>VLOOKUP(TRIM(AL642),'Parcela Dedutivel'!$A$1:$B$65536,2,FALSE)</f>
        <v>#N/A</v>
      </c>
      <c r="AP642" s="15">
        <f t="shared" si="116"/>
        <v>0</v>
      </c>
      <c r="AQ642" s="16">
        <f t="shared" si="117"/>
        <v>0</v>
      </c>
      <c r="AU642" t="s">
        <v>4676</v>
      </c>
      <c r="AV642" s="18">
        <v>42320</v>
      </c>
      <c r="AW642" t="s">
        <v>4677</v>
      </c>
      <c r="AX642" t="str">
        <f t="shared" si="118"/>
        <v>00310651000340</v>
      </c>
      <c r="AY642" s="17">
        <f t="shared" si="119"/>
        <v>139.78</v>
      </c>
      <c r="AZ642" s="17">
        <f t="shared" si="120"/>
        <v>0</v>
      </c>
      <c r="BB642" t="str">
        <f t="shared" si="121"/>
        <v>12/11/2015;00310651000340;139,78;0,00</v>
      </c>
    </row>
    <row r="643" spans="1:54" x14ac:dyDescent="0.25">
      <c r="A643" t="s">
        <v>26</v>
      </c>
      <c r="B643" t="s">
        <v>3862</v>
      </c>
      <c r="C643">
        <v>42314</v>
      </c>
      <c r="D643" t="s">
        <v>2787</v>
      </c>
      <c r="E643" t="s">
        <v>6979</v>
      </c>
      <c r="F643" t="s">
        <v>29</v>
      </c>
      <c r="G643">
        <v>3752.4</v>
      </c>
      <c r="H643">
        <v>3262.96</v>
      </c>
      <c r="I643">
        <v>587.33000000000004</v>
      </c>
      <c r="J643" t="s">
        <v>61</v>
      </c>
      <c r="K643">
        <v>0</v>
      </c>
      <c r="L643">
        <v>0</v>
      </c>
      <c r="M643" t="s">
        <v>31</v>
      </c>
      <c r="N643">
        <v>3262.96</v>
      </c>
      <c r="O643">
        <v>489.44</v>
      </c>
      <c r="P643" t="s">
        <v>2788</v>
      </c>
      <c r="Q643">
        <v>3262.96</v>
      </c>
      <c r="R643">
        <v>53.84</v>
      </c>
      <c r="S643" t="s">
        <v>33</v>
      </c>
      <c r="T643">
        <v>3262.96</v>
      </c>
      <c r="U643">
        <v>247.98000000000002</v>
      </c>
      <c r="V643" t="s">
        <v>33</v>
      </c>
      <c r="W643" t="s">
        <v>33</v>
      </c>
      <c r="X643" t="s">
        <v>295</v>
      </c>
      <c r="Y643" t="s">
        <v>91</v>
      </c>
      <c r="Z643" t="s">
        <v>298</v>
      </c>
      <c r="AA643" t="s">
        <v>299</v>
      </c>
      <c r="AC643" s="13" t="str">
        <f t="shared" ref="AC643:AC706" si="122">B643</f>
        <v>000167593</v>
      </c>
      <c r="AD643" t="str">
        <f t="shared" ref="AD643:AD706" si="123">TEXT(C643,"dd/mm/aaaa")</f>
        <v>06/11/2015</v>
      </c>
      <c r="AE643" t="str">
        <f t="shared" ref="AE643:AE706" si="124">VLOOKUP(X643*1,AI:AJ,2,FALSE)</f>
        <v>02195445000108</v>
      </c>
      <c r="AF643" s="14">
        <f t="shared" ref="AF643:AF706" si="125">G643*1</f>
        <v>3752.4</v>
      </c>
      <c r="AG643">
        <f t="shared" ref="AG643:AG706" si="126">SUMIF(AK:AK,B643,AQ:AQ)</f>
        <v>0</v>
      </c>
      <c r="AH643">
        <f t="shared" ref="AH643:AH706" si="127">IF(OR(LEFT(TRIM(D643),1)="1",LEFT(TRIM(D643),1)="2",LEFT(TRIM(D643),1)="3"),-1,1)</f>
        <v>1</v>
      </c>
      <c r="AI643" s="16">
        <v>1901</v>
      </c>
      <c r="AJ643" s="16" t="s">
        <v>7191</v>
      </c>
      <c r="AK643" s="16" t="s">
        <v>678</v>
      </c>
      <c r="AL643" s="16" t="s">
        <v>688</v>
      </c>
      <c r="AM643" s="16" t="s">
        <v>7143</v>
      </c>
      <c r="AN643">
        <v>1</v>
      </c>
      <c r="AO643" t="e">
        <f>VLOOKUP(TRIM(AL643),'Parcela Dedutivel'!$A$1:$B$65536,2,FALSE)</f>
        <v>#N/A</v>
      </c>
      <c r="AP643" s="15">
        <f t="shared" ref="AP643:AP706" si="128">IF(ISNA(AO643),0,AO643)</f>
        <v>0</v>
      </c>
      <c r="AQ643" s="16">
        <f t="shared" ref="AQ643:AQ706" si="129">AP643*AN643</f>
        <v>0</v>
      </c>
      <c r="AU643" t="s">
        <v>4678</v>
      </c>
      <c r="AV643" s="18">
        <v>42320</v>
      </c>
      <c r="AW643" t="s">
        <v>4680</v>
      </c>
      <c r="AX643" t="str">
        <f t="shared" ref="AX643:AX706" si="130">VLOOKUP(AW643*1,AI:AJ,2,FALSE)</f>
        <v>08706145000114</v>
      </c>
      <c r="AY643" s="17">
        <f t="shared" ref="AY643:AY706" si="131">SUMIF(AC:AC,AU643,AF:AF)*VLOOKUP(AU643,AC:AH,6,FALSE)</f>
        <v>4263.22</v>
      </c>
      <c r="AZ643" s="17">
        <f t="shared" ref="AZ643:AZ706" si="132">VLOOKUP(AU643,AC:AG,5,FALSE)*VLOOKUP(AU643,AC:AH,6,FALSE)</f>
        <v>0</v>
      </c>
      <c r="BB643" t="str">
        <f t="shared" ref="BB643:BB706" si="133">TEXT(AV643,"dd/mm/aaaa")&amp;";"&amp;AX643&amp;";"&amp;TEXT(AY643,"0,00")&amp;";"&amp;TEXT(AZ643,"0,00")</f>
        <v>12/11/2015;08706145000114;4263,22;0,00</v>
      </c>
    </row>
    <row r="644" spans="1:54" x14ac:dyDescent="0.25">
      <c r="A644" t="s">
        <v>26</v>
      </c>
      <c r="B644" t="s">
        <v>3862</v>
      </c>
      <c r="C644">
        <v>42314</v>
      </c>
      <c r="D644" t="s">
        <v>2787</v>
      </c>
      <c r="E644" t="s">
        <v>6979</v>
      </c>
      <c r="F644" t="s">
        <v>29</v>
      </c>
      <c r="G644">
        <v>2189.35</v>
      </c>
      <c r="H644">
        <v>1903.78</v>
      </c>
      <c r="I644">
        <v>342.68</v>
      </c>
      <c r="J644" t="s">
        <v>61</v>
      </c>
      <c r="K644">
        <v>0</v>
      </c>
      <c r="L644">
        <v>0</v>
      </c>
      <c r="M644" t="s">
        <v>31</v>
      </c>
      <c r="N644">
        <v>1903.78</v>
      </c>
      <c r="O644">
        <v>285.57</v>
      </c>
      <c r="P644" t="s">
        <v>2788</v>
      </c>
      <c r="Q644">
        <v>1903.78</v>
      </c>
      <c r="R644">
        <v>31.41</v>
      </c>
      <c r="S644" t="s">
        <v>33</v>
      </c>
      <c r="T644">
        <v>1903.78</v>
      </c>
      <c r="U644">
        <v>144.69</v>
      </c>
      <c r="V644" t="s">
        <v>33</v>
      </c>
      <c r="W644" t="s">
        <v>33</v>
      </c>
      <c r="X644" t="s">
        <v>295</v>
      </c>
      <c r="Y644" t="s">
        <v>91</v>
      </c>
      <c r="Z644" t="s">
        <v>296</v>
      </c>
      <c r="AA644" t="s">
        <v>297</v>
      </c>
      <c r="AC644" s="13" t="str">
        <f t="shared" si="122"/>
        <v>000167593</v>
      </c>
      <c r="AD644" t="str">
        <f t="shared" si="123"/>
        <v>06/11/2015</v>
      </c>
      <c r="AE644" t="str">
        <f t="shared" si="124"/>
        <v>02195445000108</v>
      </c>
      <c r="AF644" s="14">
        <f t="shared" si="125"/>
        <v>2189.35</v>
      </c>
      <c r="AG644">
        <f t="shared" si="126"/>
        <v>0</v>
      </c>
      <c r="AH644">
        <f t="shared" si="127"/>
        <v>1</v>
      </c>
      <c r="AI644" s="16">
        <v>1901</v>
      </c>
      <c r="AJ644" s="16" t="s">
        <v>7191</v>
      </c>
      <c r="AK644" s="16" t="s">
        <v>678</v>
      </c>
      <c r="AL644" s="16" t="s">
        <v>682</v>
      </c>
      <c r="AM644" s="16" t="s">
        <v>7193</v>
      </c>
      <c r="AN644">
        <v>5</v>
      </c>
      <c r="AO644" t="e">
        <f>VLOOKUP(TRIM(AL644),'Parcela Dedutivel'!$A$1:$B$65536,2,FALSE)</f>
        <v>#N/A</v>
      </c>
      <c r="AP644" s="15">
        <f t="shared" si="128"/>
        <v>0</v>
      </c>
      <c r="AQ644" s="16">
        <f t="shared" si="129"/>
        <v>0</v>
      </c>
      <c r="AU644" t="s">
        <v>4684</v>
      </c>
      <c r="AV644" s="18">
        <v>42320</v>
      </c>
      <c r="AW644" t="s">
        <v>4685</v>
      </c>
      <c r="AX644" t="str">
        <f t="shared" si="130"/>
        <v>07783656000177</v>
      </c>
      <c r="AY644" s="17">
        <f t="shared" si="131"/>
        <v>2630.34</v>
      </c>
      <c r="AZ644" s="17">
        <f t="shared" si="132"/>
        <v>0</v>
      </c>
      <c r="BB644" t="str">
        <f t="shared" si="133"/>
        <v>12/11/2015;07783656000177;2630,34;0,00</v>
      </c>
    </row>
    <row r="645" spans="1:54" x14ac:dyDescent="0.25">
      <c r="A645" t="s">
        <v>26</v>
      </c>
      <c r="B645" t="s">
        <v>3862</v>
      </c>
      <c r="C645">
        <v>42314</v>
      </c>
      <c r="D645" t="s">
        <v>2787</v>
      </c>
      <c r="E645" t="s">
        <v>6979</v>
      </c>
      <c r="F645" t="s">
        <v>29</v>
      </c>
      <c r="G645">
        <v>2169.12</v>
      </c>
      <c r="H645">
        <v>1886.19</v>
      </c>
      <c r="I645">
        <v>339.51</v>
      </c>
      <c r="J645" t="s">
        <v>61</v>
      </c>
      <c r="K645">
        <v>0</v>
      </c>
      <c r="L645">
        <v>0</v>
      </c>
      <c r="M645" t="s">
        <v>31</v>
      </c>
      <c r="N645">
        <v>1886.19</v>
      </c>
      <c r="O645">
        <v>282.93</v>
      </c>
      <c r="P645" t="s">
        <v>2788</v>
      </c>
      <c r="Q645">
        <v>1886.19</v>
      </c>
      <c r="R645">
        <v>31.12</v>
      </c>
      <c r="S645" t="s">
        <v>33</v>
      </c>
      <c r="T645">
        <v>1886.19</v>
      </c>
      <c r="U645">
        <v>143.35</v>
      </c>
      <c r="V645" t="s">
        <v>33</v>
      </c>
      <c r="W645" t="s">
        <v>33</v>
      </c>
      <c r="X645" t="s">
        <v>295</v>
      </c>
      <c r="Y645" t="s">
        <v>91</v>
      </c>
      <c r="Z645" t="s">
        <v>302</v>
      </c>
      <c r="AA645" t="s">
        <v>303</v>
      </c>
      <c r="AC645" s="13" t="str">
        <f t="shared" si="122"/>
        <v>000167593</v>
      </c>
      <c r="AD645" t="str">
        <f t="shared" si="123"/>
        <v>06/11/2015</v>
      </c>
      <c r="AE645" t="str">
        <f t="shared" si="124"/>
        <v>02195445000108</v>
      </c>
      <c r="AF645" s="14">
        <f t="shared" si="125"/>
        <v>2169.12</v>
      </c>
      <c r="AG645">
        <f t="shared" si="126"/>
        <v>0</v>
      </c>
      <c r="AH645">
        <f t="shared" si="127"/>
        <v>1</v>
      </c>
      <c r="AI645" s="16">
        <v>1901</v>
      </c>
      <c r="AJ645" s="16" t="s">
        <v>7191</v>
      </c>
      <c r="AK645" s="16" t="s">
        <v>678</v>
      </c>
      <c r="AL645" s="16" t="s">
        <v>684</v>
      </c>
      <c r="AM645" s="16" t="s">
        <v>7193</v>
      </c>
      <c r="AN645">
        <v>6</v>
      </c>
      <c r="AO645" t="e">
        <f>VLOOKUP(TRIM(AL645),'Parcela Dedutivel'!$A$1:$B$65536,2,FALSE)</f>
        <v>#N/A</v>
      </c>
      <c r="AP645" s="15">
        <f t="shared" si="128"/>
        <v>0</v>
      </c>
      <c r="AQ645" s="16">
        <f t="shared" si="129"/>
        <v>0</v>
      </c>
      <c r="AU645" t="s">
        <v>4686</v>
      </c>
      <c r="AV645" s="18">
        <v>42320</v>
      </c>
      <c r="AW645" t="s">
        <v>2723</v>
      </c>
      <c r="AX645" t="str">
        <f t="shared" si="130"/>
        <v>04760809000172</v>
      </c>
      <c r="AY645" s="17">
        <f t="shared" si="131"/>
        <v>2584.9300000000003</v>
      </c>
      <c r="AZ645" s="17">
        <f t="shared" si="132"/>
        <v>0</v>
      </c>
      <c r="BB645" t="str">
        <f t="shared" si="133"/>
        <v>12/11/2015;04760809000172;2584,93;0,00</v>
      </c>
    </row>
    <row r="646" spans="1:54" x14ac:dyDescent="0.25">
      <c r="A646" t="s">
        <v>26</v>
      </c>
      <c r="B646" t="s">
        <v>3867</v>
      </c>
      <c r="C646">
        <v>42314</v>
      </c>
      <c r="D646" t="s">
        <v>2804</v>
      </c>
      <c r="E646" t="s">
        <v>6979</v>
      </c>
      <c r="F646" t="s">
        <v>29</v>
      </c>
      <c r="G646">
        <v>476.19</v>
      </c>
      <c r="H646">
        <v>476.19</v>
      </c>
      <c r="I646">
        <v>85.710000000000008</v>
      </c>
      <c r="J646" t="s">
        <v>30</v>
      </c>
      <c r="K646">
        <v>0</v>
      </c>
      <c r="L646">
        <v>0</v>
      </c>
      <c r="M646" t="s">
        <v>31</v>
      </c>
      <c r="N646">
        <v>0</v>
      </c>
      <c r="O646">
        <v>0</v>
      </c>
      <c r="P646" t="s">
        <v>31</v>
      </c>
      <c r="Q646">
        <v>476.19</v>
      </c>
      <c r="R646">
        <v>7.86</v>
      </c>
      <c r="S646" t="s">
        <v>33</v>
      </c>
      <c r="T646">
        <v>476.19</v>
      </c>
      <c r="U646">
        <v>36.19</v>
      </c>
      <c r="V646" t="s">
        <v>33</v>
      </c>
      <c r="W646" t="s">
        <v>33</v>
      </c>
      <c r="X646" t="s">
        <v>3744</v>
      </c>
      <c r="Y646" t="s">
        <v>2556</v>
      </c>
      <c r="Z646" t="s">
        <v>3868</v>
      </c>
      <c r="AA646" t="s">
        <v>3746</v>
      </c>
      <c r="AC646" s="13" t="str">
        <f t="shared" si="122"/>
        <v>000167595</v>
      </c>
      <c r="AD646" t="str">
        <f t="shared" si="123"/>
        <v>06/11/2015</v>
      </c>
      <c r="AE646" t="str">
        <f t="shared" si="124"/>
        <v>74404229001019</v>
      </c>
      <c r="AF646" s="14">
        <f t="shared" si="125"/>
        <v>476.19</v>
      </c>
      <c r="AG646">
        <f t="shared" si="126"/>
        <v>0</v>
      </c>
      <c r="AH646">
        <f t="shared" si="127"/>
        <v>1</v>
      </c>
      <c r="AI646" s="16">
        <v>6790179</v>
      </c>
      <c r="AJ646" s="16" t="s">
        <v>7397</v>
      </c>
      <c r="AK646" s="16" t="s">
        <v>3430</v>
      </c>
      <c r="AL646" s="16" t="s">
        <v>3431</v>
      </c>
      <c r="AM646" s="16" t="s">
        <v>7143</v>
      </c>
      <c r="AN646">
        <v>100</v>
      </c>
      <c r="AO646">
        <f>VLOOKUP(TRIM(AL646),'Parcela Dedutivel'!$A$1:$B$65536,2,FALSE)</f>
        <v>0</v>
      </c>
      <c r="AP646" s="15">
        <f t="shared" si="128"/>
        <v>0</v>
      </c>
      <c r="AQ646" s="16">
        <f t="shared" si="129"/>
        <v>0</v>
      </c>
      <c r="AU646" t="s">
        <v>4687</v>
      </c>
      <c r="AV646" s="18">
        <v>42320</v>
      </c>
      <c r="AW646" t="s">
        <v>4688</v>
      </c>
      <c r="AX646" t="str">
        <f t="shared" si="130"/>
        <v>42184226001705</v>
      </c>
      <c r="AY646" s="17">
        <f t="shared" si="131"/>
        <v>377.33</v>
      </c>
      <c r="AZ646" s="17">
        <f t="shared" si="132"/>
        <v>0</v>
      </c>
      <c r="BB646" t="str">
        <f t="shared" si="133"/>
        <v>12/11/2015;42184226001705;377,33;0,00</v>
      </c>
    </row>
    <row r="647" spans="1:54" x14ac:dyDescent="0.25">
      <c r="A647" t="s">
        <v>26</v>
      </c>
      <c r="B647" t="s">
        <v>3869</v>
      </c>
      <c r="C647">
        <v>42314</v>
      </c>
      <c r="D647" t="s">
        <v>2804</v>
      </c>
      <c r="E647" t="s">
        <v>6979</v>
      </c>
      <c r="F647" t="s">
        <v>29</v>
      </c>
      <c r="G647">
        <v>74.010000000000005</v>
      </c>
      <c r="H647">
        <v>74.010000000000005</v>
      </c>
      <c r="I647">
        <v>13.32</v>
      </c>
      <c r="J647" t="s">
        <v>30</v>
      </c>
      <c r="K647">
        <v>0</v>
      </c>
      <c r="L647">
        <v>0</v>
      </c>
      <c r="M647" t="s">
        <v>31</v>
      </c>
      <c r="N647">
        <v>0</v>
      </c>
      <c r="O647">
        <v>0</v>
      </c>
      <c r="P647" t="s">
        <v>31</v>
      </c>
      <c r="Q647">
        <v>74.010000000000005</v>
      </c>
      <c r="R647">
        <v>1.22</v>
      </c>
      <c r="S647" t="s">
        <v>33</v>
      </c>
      <c r="T647">
        <v>74.010000000000005</v>
      </c>
      <c r="U647">
        <v>5.62</v>
      </c>
      <c r="V647" t="s">
        <v>33</v>
      </c>
      <c r="W647" t="s">
        <v>33</v>
      </c>
      <c r="X647" t="s">
        <v>771</v>
      </c>
      <c r="Y647" t="s">
        <v>96</v>
      </c>
      <c r="Z647" t="s">
        <v>772</v>
      </c>
      <c r="AA647" t="s">
        <v>773</v>
      </c>
      <c r="AC647" s="13" t="str">
        <f t="shared" si="122"/>
        <v>000167596</v>
      </c>
      <c r="AD647" t="str">
        <f t="shared" si="123"/>
        <v>06/11/2015</v>
      </c>
      <c r="AE647" t="str">
        <f t="shared" si="124"/>
        <v>01192333001366</v>
      </c>
      <c r="AF647" s="14">
        <f t="shared" si="125"/>
        <v>74.010000000000005</v>
      </c>
      <c r="AG647">
        <f t="shared" si="126"/>
        <v>0</v>
      </c>
      <c r="AH647">
        <f t="shared" si="127"/>
        <v>1</v>
      </c>
      <c r="AI647" s="16">
        <v>6821217</v>
      </c>
      <c r="AJ647" s="16" t="s">
        <v>7495</v>
      </c>
      <c r="AK647" s="16" t="s">
        <v>3433</v>
      </c>
      <c r="AL647" s="16" t="s">
        <v>3435</v>
      </c>
      <c r="AM647" s="16" t="s">
        <v>7193</v>
      </c>
      <c r="AN647">
        <v>17</v>
      </c>
      <c r="AO647" t="e">
        <f>VLOOKUP(TRIM(AL647),'Parcela Dedutivel'!$A$1:$B$65536,2,FALSE)</f>
        <v>#N/A</v>
      </c>
      <c r="AP647" s="15">
        <f t="shared" si="128"/>
        <v>0</v>
      </c>
      <c r="AQ647" s="16">
        <f t="shared" si="129"/>
        <v>0</v>
      </c>
      <c r="AU647" t="s">
        <v>4691</v>
      </c>
      <c r="AV647" s="18">
        <v>42320</v>
      </c>
      <c r="AW647" t="s">
        <v>244</v>
      </c>
      <c r="AX647" t="str">
        <f t="shared" si="130"/>
        <v>46044053002906</v>
      </c>
      <c r="AY647" s="17">
        <f t="shared" si="131"/>
        <v>3821.08</v>
      </c>
      <c r="AZ647" s="17">
        <f t="shared" si="132"/>
        <v>0</v>
      </c>
      <c r="BB647" t="str">
        <f t="shared" si="133"/>
        <v>12/11/2015;46044053002906;3821,08;0,00</v>
      </c>
    </row>
    <row r="648" spans="1:54" x14ac:dyDescent="0.25">
      <c r="A648" t="s">
        <v>26</v>
      </c>
      <c r="B648" t="s">
        <v>3870</v>
      </c>
      <c r="C648">
        <v>42314</v>
      </c>
      <c r="D648" t="s">
        <v>2804</v>
      </c>
      <c r="E648" t="s">
        <v>6979</v>
      </c>
      <c r="F648" t="s">
        <v>29</v>
      </c>
      <c r="G648">
        <v>15537.81</v>
      </c>
      <c r="H648">
        <v>15537.81</v>
      </c>
      <c r="I648">
        <v>2796.81</v>
      </c>
      <c r="J648" t="s">
        <v>307</v>
      </c>
      <c r="K648">
        <v>0</v>
      </c>
      <c r="L648">
        <v>0</v>
      </c>
      <c r="M648" t="s">
        <v>31</v>
      </c>
      <c r="N648">
        <v>0</v>
      </c>
      <c r="O648">
        <v>0</v>
      </c>
      <c r="P648" t="s">
        <v>31</v>
      </c>
      <c r="Q648">
        <v>15537.81</v>
      </c>
      <c r="R648">
        <v>256.37</v>
      </c>
      <c r="S648" t="s">
        <v>33</v>
      </c>
      <c r="T648">
        <v>15537.81</v>
      </c>
      <c r="U648">
        <v>1180.8700000000001</v>
      </c>
      <c r="V648" t="s">
        <v>33</v>
      </c>
      <c r="W648" t="s">
        <v>33</v>
      </c>
      <c r="X648" t="s">
        <v>1693</v>
      </c>
      <c r="Y648" t="s">
        <v>240</v>
      </c>
      <c r="Z648" t="s">
        <v>3871</v>
      </c>
      <c r="AA648" t="s">
        <v>3872</v>
      </c>
      <c r="AC648" s="13" t="str">
        <f t="shared" si="122"/>
        <v>000167597</v>
      </c>
      <c r="AD648" t="str">
        <f t="shared" si="123"/>
        <v>06/11/2015</v>
      </c>
      <c r="AE648" t="str">
        <f t="shared" si="124"/>
        <v>43854777000126</v>
      </c>
      <c r="AF648" s="14">
        <f t="shared" si="125"/>
        <v>15537.81</v>
      </c>
      <c r="AG648">
        <f t="shared" si="126"/>
        <v>2068</v>
      </c>
      <c r="AH648">
        <f t="shared" si="127"/>
        <v>1</v>
      </c>
      <c r="AI648" s="16">
        <v>6783957</v>
      </c>
      <c r="AJ648" s="16" t="s">
        <v>7496</v>
      </c>
      <c r="AK648" s="16" t="s">
        <v>3437</v>
      </c>
      <c r="AL648" s="16" t="s">
        <v>3439</v>
      </c>
      <c r="AM648" s="16" t="s">
        <v>7193</v>
      </c>
      <c r="AN648">
        <v>10</v>
      </c>
      <c r="AO648" t="e">
        <f>VLOOKUP(TRIM(AL648),'Parcela Dedutivel'!$A$1:$B$65536,2,FALSE)</f>
        <v>#N/A</v>
      </c>
      <c r="AP648" s="15">
        <f t="shared" si="128"/>
        <v>0</v>
      </c>
      <c r="AQ648" s="16">
        <f t="shared" si="129"/>
        <v>0</v>
      </c>
      <c r="AU648" t="s">
        <v>4692</v>
      </c>
      <c r="AV648" s="18">
        <v>42320</v>
      </c>
      <c r="AW648" t="s">
        <v>3234</v>
      </c>
      <c r="AX648" t="str">
        <f t="shared" si="130"/>
        <v>46044053005417</v>
      </c>
      <c r="AY648" s="17">
        <f t="shared" si="131"/>
        <v>5641.12</v>
      </c>
      <c r="AZ648" s="17">
        <f t="shared" si="132"/>
        <v>0</v>
      </c>
      <c r="BB648" t="str">
        <f t="shared" si="133"/>
        <v>12/11/2015;46044053005417;5641,12;0,00</v>
      </c>
    </row>
    <row r="649" spans="1:54" x14ac:dyDescent="0.25">
      <c r="A649" t="s">
        <v>26</v>
      </c>
      <c r="B649" t="s">
        <v>3873</v>
      </c>
      <c r="C649">
        <v>42314</v>
      </c>
      <c r="D649" t="s">
        <v>2787</v>
      </c>
      <c r="E649" t="s">
        <v>6979</v>
      </c>
      <c r="F649" t="s">
        <v>29</v>
      </c>
      <c r="G649">
        <v>0</v>
      </c>
      <c r="H649">
        <v>26260.66</v>
      </c>
      <c r="I649">
        <v>4726.92</v>
      </c>
      <c r="J649" t="s">
        <v>30</v>
      </c>
      <c r="K649">
        <v>0</v>
      </c>
      <c r="L649">
        <v>0</v>
      </c>
      <c r="M649" t="s">
        <v>31</v>
      </c>
      <c r="N649">
        <v>0</v>
      </c>
      <c r="O649">
        <v>0</v>
      </c>
      <c r="P649" t="s">
        <v>31</v>
      </c>
      <c r="Q649">
        <v>0</v>
      </c>
      <c r="R649">
        <v>0</v>
      </c>
      <c r="S649" t="s">
        <v>31</v>
      </c>
      <c r="T649">
        <v>0</v>
      </c>
      <c r="U649">
        <v>0</v>
      </c>
      <c r="V649" t="s">
        <v>31</v>
      </c>
      <c r="W649" t="s">
        <v>33</v>
      </c>
      <c r="X649" t="s">
        <v>1693</v>
      </c>
      <c r="Y649" t="s">
        <v>240</v>
      </c>
      <c r="Z649" t="s">
        <v>3874</v>
      </c>
      <c r="AA649" t="s">
        <v>3875</v>
      </c>
      <c r="AC649" s="13" t="str">
        <f t="shared" si="122"/>
        <v>000167598</v>
      </c>
      <c r="AD649" t="str">
        <f t="shared" si="123"/>
        <v>06/11/2015</v>
      </c>
      <c r="AE649" t="str">
        <f t="shared" si="124"/>
        <v>43854777000126</v>
      </c>
      <c r="AF649" s="14">
        <f t="shared" si="125"/>
        <v>0</v>
      </c>
      <c r="AG649">
        <f t="shared" si="126"/>
        <v>0</v>
      </c>
      <c r="AH649">
        <f t="shared" si="127"/>
        <v>1</v>
      </c>
      <c r="AI649" s="16">
        <v>6783935</v>
      </c>
      <c r="AJ649" s="16" t="s">
        <v>7473</v>
      </c>
      <c r="AK649" s="16" t="s">
        <v>3441</v>
      </c>
      <c r="AL649" s="16" t="s">
        <v>1548</v>
      </c>
      <c r="AM649" s="16" t="s">
        <v>7143</v>
      </c>
      <c r="AN649">
        <v>6</v>
      </c>
      <c r="AO649" t="e">
        <f>VLOOKUP(TRIM(AL649),'Parcela Dedutivel'!$A$1:$B$65536,2,FALSE)</f>
        <v>#N/A</v>
      </c>
      <c r="AP649" s="15">
        <f t="shared" si="128"/>
        <v>0</v>
      </c>
      <c r="AQ649" s="16">
        <f t="shared" si="129"/>
        <v>0</v>
      </c>
      <c r="AU649" t="s">
        <v>4697</v>
      </c>
      <c r="AV649" s="18">
        <v>42320</v>
      </c>
      <c r="AW649" t="s">
        <v>2574</v>
      </c>
      <c r="AX649" t="str">
        <f t="shared" si="130"/>
        <v>03523188000140</v>
      </c>
      <c r="AY649" s="17">
        <f t="shared" si="131"/>
        <v>1500</v>
      </c>
      <c r="AZ649" s="17">
        <f t="shared" si="132"/>
        <v>0</v>
      </c>
      <c r="BB649" t="str">
        <f t="shared" si="133"/>
        <v>12/11/2015;03523188000140;1500,00;0,00</v>
      </c>
    </row>
    <row r="650" spans="1:54" x14ac:dyDescent="0.25">
      <c r="A650" t="s">
        <v>26</v>
      </c>
      <c r="B650" t="s">
        <v>3876</v>
      </c>
      <c r="C650">
        <v>42314</v>
      </c>
      <c r="D650" t="s">
        <v>2787</v>
      </c>
      <c r="E650" t="s">
        <v>6979</v>
      </c>
      <c r="F650" t="s">
        <v>29</v>
      </c>
      <c r="G650">
        <v>0</v>
      </c>
      <c r="H650">
        <v>10504.26</v>
      </c>
      <c r="I650">
        <v>1890.77</v>
      </c>
      <c r="J650" t="s">
        <v>30</v>
      </c>
      <c r="K650">
        <v>0</v>
      </c>
      <c r="L650">
        <v>0</v>
      </c>
      <c r="M650" t="s">
        <v>31</v>
      </c>
      <c r="N650">
        <v>0</v>
      </c>
      <c r="O650">
        <v>0</v>
      </c>
      <c r="P650" t="s">
        <v>31</v>
      </c>
      <c r="Q650">
        <v>0</v>
      </c>
      <c r="R650">
        <v>0</v>
      </c>
      <c r="S650" t="s">
        <v>31</v>
      </c>
      <c r="T650">
        <v>0</v>
      </c>
      <c r="U650">
        <v>0</v>
      </c>
      <c r="V650" t="s">
        <v>31</v>
      </c>
      <c r="W650" t="s">
        <v>33</v>
      </c>
      <c r="X650" t="s">
        <v>1693</v>
      </c>
      <c r="Y650" t="s">
        <v>240</v>
      </c>
      <c r="Z650" t="s">
        <v>3874</v>
      </c>
      <c r="AA650" t="s">
        <v>3875</v>
      </c>
      <c r="AC650" s="13" t="str">
        <f t="shared" si="122"/>
        <v>000167599</v>
      </c>
      <c r="AD650" t="str">
        <f t="shared" si="123"/>
        <v>06/11/2015</v>
      </c>
      <c r="AE650" t="str">
        <f t="shared" si="124"/>
        <v>43854777000126</v>
      </c>
      <c r="AF650" s="14">
        <f t="shared" si="125"/>
        <v>0</v>
      </c>
      <c r="AG650">
        <f t="shared" si="126"/>
        <v>0</v>
      </c>
      <c r="AH650">
        <f t="shared" si="127"/>
        <v>1</v>
      </c>
      <c r="AI650" s="16">
        <v>6789624</v>
      </c>
      <c r="AJ650" s="16" t="s">
        <v>7441</v>
      </c>
      <c r="AK650" s="16" t="s">
        <v>3442</v>
      </c>
      <c r="AL650" s="16" t="s">
        <v>3443</v>
      </c>
      <c r="AM650" s="16" t="s">
        <v>7143</v>
      </c>
      <c r="AN650">
        <v>5</v>
      </c>
      <c r="AO650">
        <f>VLOOKUP(TRIM(AL650),'Parcela Dedutivel'!$A$1:$B$65536,2,FALSE)</f>
        <v>0</v>
      </c>
      <c r="AP650" s="15">
        <f t="shared" si="128"/>
        <v>0</v>
      </c>
      <c r="AQ650" s="16">
        <f t="shared" si="129"/>
        <v>0</v>
      </c>
      <c r="AU650" t="s">
        <v>4698</v>
      </c>
      <c r="AV650" s="18">
        <v>42320</v>
      </c>
      <c r="AW650" t="s">
        <v>3772</v>
      </c>
      <c r="AX650" t="str">
        <f t="shared" si="130"/>
        <v>02820966000109</v>
      </c>
      <c r="AY650" s="17">
        <f t="shared" si="131"/>
        <v>2944</v>
      </c>
      <c r="AZ650" s="17">
        <f t="shared" si="132"/>
        <v>0</v>
      </c>
      <c r="BB650" t="str">
        <f t="shared" si="133"/>
        <v>12/11/2015;02820966000109;2944,00;0,00</v>
      </c>
    </row>
    <row r="651" spans="1:54" x14ac:dyDescent="0.25">
      <c r="A651" t="s">
        <v>26</v>
      </c>
      <c r="B651" t="s">
        <v>3877</v>
      </c>
      <c r="C651">
        <v>42314</v>
      </c>
      <c r="D651" t="s">
        <v>2787</v>
      </c>
      <c r="E651" t="s">
        <v>6979</v>
      </c>
      <c r="F651" t="s">
        <v>29</v>
      </c>
      <c r="G651">
        <v>2136.5700000000002</v>
      </c>
      <c r="H651">
        <v>2136.5700000000002</v>
      </c>
      <c r="I651">
        <v>384.58</v>
      </c>
      <c r="J651" t="s">
        <v>61</v>
      </c>
      <c r="K651">
        <v>0</v>
      </c>
      <c r="L651">
        <v>0</v>
      </c>
      <c r="M651" t="s">
        <v>31</v>
      </c>
      <c r="N651">
        <v>1857.89</v>
      </c>
      <c r="O651">
        <v>278.68</v>
      </c>
      <c r="P651" t="s">
        <v>2788</v>
      </c>
      <c r="Q651">
        <v>1857.89</v>
      </c>
      <c r="R651">
        <v>30.66</v>
      </c>
      <c r="S651" t="s">
        <v>33</v>
      </c>
      <c r="T651">
        <v>1857.89</v>
      </c>
      <c r="U651">
        <v>141.20000000000002</v>
      </c>
      <c r="V651" t="s">
        <v>33</v>
      </c>
      <c r="W651" t="s">
        <v>33</v>
      </c>
      <c r="X651" t="s">
        <v>3878</v>
      </c>
      <c r="Y651" t="s">
        <v>44</v>
      </c>
      <c r="Z651" t="s">
        <v>2467</v>
      </c>
      <c r="AA651" t="s">
        <v>2468</v>
      </c>
      <c r="AC651" s="13" t="str">
        <f t="shared" si="122"/>
        <v>000167600</v>
      </c>
      <c r="AD651" t="str">
        <f t="shared" si="123"/>
        <v>06/11/2015</v>
      </c>
      <c r="AE651" t="str">
        <f t="shared" si="124"/>
        <v>16404287004738</v>
      </c>
      <c r="AF651" s="14">
        <f t="shared" si="125"/>
        <v>2136.5700000000002</v>
      </c>
      <c r="AG651">
        <f t="shared" si="126"/>
        <v>0</v>
      </c>
      <c r="AH651">
        <f t="shared" si="127"/>
        <v>1</v>
      </c>
      <c r="AI651" s="16">
        <v>6797615</v>
      </c>
      <c r="AJ651" s="16" t="s">
        <v>7497</v>
      </c>
      <c r="AK651" s="16" t="s">
        <v>3445</v>
      </c>
      <c r="AL651" s="16" t="s">
        <v>3447</v>
      </c>
      <c r="AM651" s="16" t="s">
        <v>7143</v>
      </c>
      <c r="AN651">
        <v>2</v>
      </c>
      <c r="AO651" t="e">
        <f>VLOOKUP(TRIM(AL651),'Parcela Dedutivel'!$A$1:$B$65536,2,FALSE)</f>
        <v>#N/A</v>
      </c>
      <c r="AP651" s="15">
        <f t="shared" si="128"/>
        <v>0</v>
      </c>
      <c r="AQ651" s="16">
        <f t="shared" si="129"/>
        <v>0</v>
      </c>
      <c r="AU651" t="s">
        <v>4703</v>
      </c>
      <c r="AV651" s="18">
        <v>42320</v>
      </c>
      <c r="AW651" t="s">
        <v>3463</v>
      </c>
      <c r="AX651" t="str">
        <f t="shared" si="130"/>
        <v>43375930000566</v>
      </c>
      <c r="AY651" s="17">
        <f t="shared" si="131"/>
        <v>1360.8</v>
      </c>
      <c r="AZ651" s="17">
        <f t="shared" si="132"/>
        <v>0</v>
      </c>
      <c r="BB651" t="str">
        <f t="shared" si="133"/>
        <v>12/11/2015;43375930000566;1360,80;0,00</v>
      </c>
    </row>
    <row r="652" spans="1:54" x14ac:dyDescent="0.25">
      <c r="A652" t="s">
        <v>26</v>
      </c>
      <c r="B652" t="s">
        <v>3879</v>
      </c>
      <c r="C652">
        <v>42314</v>
      </c>
      <c r="D652" t="s">
        <v>2787</v>
      </c>
      <c r="E652" t="s">
        <v>6979</v>
      </c>
      <c r="F652" t="s">
        <v>29</v>
      </c>
      <c r="G652">
        <v>20910.239999999998</v>
      </c>
      <c r="H652">
        <v>18182.82</v>
      </c>
      <c r="I652">
        <v>3272.91</v>
      </c>
      <c r="J652" t="s">
        <v>61</v>
      </c>
      <c r="K652">
        <v>0</v>
      </c>
      <c r="L652">
        <v>0</v>
      </c>
      <c r="M652" t="s">
        <v>31</v>
      </c>
      <c r="N652">
        <v>18182.82</v>
      </c>
      <c r="O652">
        <v>2727.42</v>
      </c>
      <c r="P652" t="s">
        <v>2788</v>
      </c>
      <c r="Q652">
        <v>18182.82</v>
      </c>
      <c r="R652">
        <v>300.02</v>
      </c>
      <c r="S652" t="s">
        <v>33</v>
      </c>
      <c r="T652">
        <v>18182.82</v>
      </c>
      <c r="U652">
        <v>1381.89</v>
      </c>
      <c r="V652" t="s">
        <v>33</v>
      </c>
      <c r="W652" t="s">
        <v>33</v>
      </c>
      <c r="X652" t="s">
        <v>3665</v>
      </c>
      <c r="Y652" t="s">
        <v>91</v>
      </c>
      <c r="Z652" t="s">
        <v>1785</v>
      </c>
      <c r="AA652" t="s">
        <v>1786</v>
      </c>
      <c r="AC652" s="13" t="str">
        <f t="shared" si="122"/>
        <v>000167601</v>
      </c>
      <c r="AD652" t="str">
        <f t="shared" si="123"/>
        <v>06/11/2015</v>
      </c>
      <c r="AE652" t="str">
        <f t="shared" si="124"/>
        <v>11189268000130</v>
      </c>
      <c r="AF652" s="14">
        <f t="shared" si="125"/>
        <v>20910.239999999998</v>
      </c>
      <c r="AG652">
        <f t="shared" si="126"/>
        <v>0</v>
      </c>
      <c r="AH652">
        <f t="shared" si="127"/>
        <v>1</v>
      </c>
      <c r="AI652" s="16">
        <v>6790179</v>
      </c>
      <c r="AJ652" s="16" t="s">
        <v>7397</v>
      </c>
      <c r="AK652" s="16" t="s">
        <v>3449</v>
      </c>
      <c r="AL652" s="16" t="s">
        <v>3450</v>
      </c>
      <c r="AM652" s="16" t="s">
        <v>7143</v>
      </c>
      <c r="AN652">
        <v>500</v>
      </c>
      <c r="AO652">
        <f>VLOOKUP(TRIM(AL652),'Parcela Dedutivel'!$A$1:$B$65536,2,FALSE)</f>
        <v>0</v>
      </c>
      <c r="AP652" s="15">
        <f t="shared" si="128"/>
        <v>0</v>
      </c>
      <c r="AQ652" s="16">
        <f t="shared" si="129"/>
        <v>0</v>
      </c>
      <c r="AU652" t="s">
        <v>4705</v>
      </c>
      <c r="AV652" s="18">
        <v>42320</v>
      </c>
      <c r="AW652" t="s">
        <v>3357</v>
      </c>
      <c r="AX652" t="str">
        <f t="shared" si="130"/>
        <v>04337168000148</v>
      </c>
      <c r="AY652" s="17">
        <f t="shared" si="131"/>
        <v>301.5</v>
      </c>
      <c r="AZ652" s="17">
        <f t="shared" si="132"/>
        <v>0</v>
      </c>
      <c r="BB652" t="str">
        <f t="shared" si="133"/>
        <v>12/11/2015;04337168000148;301,50;0,00</v>
      </c>
    </row>
    <row r="653" spans="1:54" x14ac:dyDescent="0.25">
      <c r="A653" t="s">
        <v>26</v>
      </c>
      <c r="B653" t="s">
        <v>3879</v>
      </c>
      <c r="C653">
        <v>42314</v>
      </c>
      <c r="D653" t="s">
        <v>2787</v>
      </c>
      <c r="E653" t="s">
        <v>6979</v>
      </c>
      <c r="F653" t="s">
        <v>29</v>
      </c>
      <c r="G653">
        <v>10425.080000000002</v>
      </c>
      <c r="H653">
        <v>9065.2900000000009</v>
      </c>
      <c r="I653">
        <v>1631.75</v>
      </c>
      <c r="J653" t="s">
        <v>61</v>
      </c>
      <c r="K653">
        <v>0</v>
      </c>
      <c r="L653">
        <v>0</v>
      </c>
      <c r="M653" t="s">
        <v>31</v>
      </c>
      <c r="N653">
        <v>9065.2900000000009</v>
      </c>
      <c r="O653">
        <v>1359.79</v>
      </c>
      <c r="P653" t="s">
        <v>2788</v>
      </c>
      <c r="Q653">
        <v>9065.2900000000009</v>
      </c>
      <c r="R653">
        <v>149.58000000000001</v>
      </c>
      <c r="S653" t="s">
        <v>33</v>
      </c>
      <c r="T653">
        <v>9065.2900000000009</v>
      </c>
      <c r="U653">
        <v>688.96</v>
      </c>
      <c r="V653" t="s">
        <v>33</v>
      </c>
      <c r="W653" t="s">
        <v>33</v>
      </c>
      <c r="X653" t="s">
        <v>3665</v>
      </c>
      <c r="Y653" t="s">
        <v>91</v>
      </c>
      <c r="Z653" t="s">
        <v>3245</v>
      </c>
      <c r="AA653" t="s">
        <v>3246</v>
      </c>
      <c r="AC653" s="13" t="str">
        <f t="shared" si="122"/>
        <v>000167601</v>
      </c>
      <c r="AD653" t="str">
        <f t="shared" si="123"/>
        <v>06/11/2015</v>
      </c>
      <c r="AE653" t="str">
        <f t="shared" si="124"/>
        <v>11189268000130</v>
      </c>
      <c r="AF653" s="14">
        <f t="shared" si="125"/>
        <v>10425.080000000002</v>
      </c>
      <c r="AG653">
        <f t="shared" si="126"/>
        <v>0</v>
      </c>
      <c r="AH653">
        <f t="shared" si="127"/>
        <v>1</v>
      </c>
      <c r="AI653" s="16">
        <v>6788108</v>
      </c>
      <c r="AJ653" s="16" t="s">
        <v>7498</v>
      </c>
      <c r="AK653" s="16" t="s">
        <v>3452</v>
      </c>
      <c r="AL653" s="16" t="s">
        <v>3455</v>
      </c>
      <c r="AM653" s="16" t="s">
        <v>7143</v>
      </c>
      <c r="AN653">
        <v>10</v>
      </c>
      <c r="AO653">
        <f>VLOOKUP(TRIM(AL653),'Parcela Dedutivel'!$A$1:$B$65536,2,FALSE)</f>
        <v>1.6948897999999997</v>
      </c>
      <c r="AP653" s="15">
        <f t="shared" si="128"/>
        <v>1.6948897999999997</v>
      </c>
      <c r="AQ653" s="16">
        <f t="shared" si="129"/>
        <v>16.948897999999996</v>
      </c>
      <c r="AU653" t="s">
        <v>4707</v>
      </c>
      <c r="AV653" s="18">
        <v>42320</v>
      </c>
      <c r="AW653" t="s">
        <v>3357</v>
      </c>
      <c r="AX653" t="str">
        <f t="shared" si="130"/>
        <v>04337168000148</v>
      </c>
      <c r="AY653" s="17">
        <f t="shared" si="131"/>
        <v>485.15000000000003</v>
      </c>
      <c r="AZ653" s="17">
        <f t="shared" si="132"/>
        <v>0</v>
      </c>
      <c r="BB653" t="str">
        <f t="shared" si="133"/>
        <v>12/11/2015;04337168000148;485,15;0,00</v>
      </c>
    </row>
    <row r="654" spans="1:54" x14ac:dyDescent="0.25">
      <c r="A654" t="s">
        <v>26</v>
      </c>
      <c r="B654" t="s">
        <v>3879</v>
      </c>
      <c r="C654">
        <v>42314</v>
      </c>
      <c r="D654" t="s">
        <v>2787</v>
      </c>
      <c r="E654" t="s">
        <v>6979</v>
      </c>
      <c r="F654" t="s">
        <v>29</v>
      </c>
      <c r="G654">
        <v>7128.42</v>
      </c>
      <c r="H654">
        <v>6198.63</v>
      </c>
      <c r="I654">
        <v>1115.75</v>
      </c>
      <c r="J654" t="s">
        <v>61</v>
      </c>
      <c r="K654">
        <v>0</v>
      </c>
      <c r="L654">
        <v>0</v>
      </c>
      <c r="M654" t="s">
        <v>31</v>
      </c>
      <c r="N654">
        <v>6198.63</v>
      </c>
      <c r="O654">
        <v>929.79</v>
      </c>
      <c r="P654" t="s">
        <v>2788</v>
      </c>
      <c r="Q654">
        <v>6198.63</v>
      </c>
      <c r="R654">
        <v>102.28</v>
      </c>
      <c r="S654" t="s">
        <v>33</v>
      </c>
      <c r="T654">
        <v>6198.63</v>
      </c>
      <c r="U654">
        <v>471.1</v>
      </c>
      <c r="V654" t="s">
        <v>33</v>
      </c>
      <c r="W654" t="s">
        <v>33</v>
      </c>
      <c r="X654" t="s">
        <v>3665</v>
      </c>
      <c r="Y654" t="s">
        <v>91</v>
      </c>
      <c r="Z654" t="s">
        <v>1783</v>
      </c>
      <c r="AA654" t="s">
        <v>1784</v>
      </c>
      <c r="AC654" s="13" t="str">
        <f t="shared" si="122"/>
        <v>000167601</v>
      </c>
      <c r="AD654" t="str">
        <f t="shared" si="123"/>
        <v>06/11/2015</v>
      </c>
      <c r="AE654" t="str">
        <f t="shared" si="124"/>
        <v>11189268000130</v>
      </c>
      <c r="AF654" s="14">
        <f t="shared" si="125"/>
        <v>7128.42</v>
      </c>
      <c r="AG654">
        <f t="shared" si="126"/>
        <v>0</v>
      </c>
      <c r="AH654">
        <f t="shared" si="127"/>
        <v>1</v>
      </c>
      <c r="AI654" s="16">
        <v>6787272</v>
      </c>
      <c r="AJ654" s="16" t="s">
        <v>7499</v>
      </c>
      <c r="AK654" s="16" t="s">
        <v>3457</v>
      </c>
      <c r="AL654" s="16" t="s">
        <v>3459</v>
      </c>
      <c r="AM654" s="16" t="s">
        <v>7143</v>
      </c>
      <c r="AN654">
        <v>5</v>
      </c>
      <c r="AO654" t="e">
        <f>VLOOKUP(TRIM(AL654),'Parcela Dedutivel'!$A$1:$B$65536,2,FALSE)</f>
        <v>#N/A</v>
      </c>
      <c r="AP654" s="15">
        <f t="shared" si="128"/>
        <v>0</v>
      </c>
      <c r="AQ654" s="16">
        <f t="shared" si="129"/>
        <v>0</v>
      </c>
      <c r="AU654" t="s">
        <v>4708</v>
      </c>
      <c r="AV654" s="18">
        <v>42320</v>
      </c>
      <c r="AW654" t="s">
        <v>3357</v>
      </c>
      <c r="AX654" t="str">
        <f t="shared" si="130"/>
        <v>04337168000148</v>
      </c>
      <c r="AY654" s="17">
        <f t="shared" si="131"/>
        <v>17.809999999999999</v>
      </c>
      <c r="AZ654" s="17">
        <f t="shared" si="132"/>
        <v>0</v>
      </c>
      <c r="BB654" t="str">
        <f t="shared" si="133"/>
        <v>12/11/2015;04337168000148;17,81;0,00</v>
      </c>
    </row>
    <row r="655" spans="1:54" x14ac:dyDescent="0.25">
      <c r="A655" t="s">
        <v>26</v>
      </c>
      <c r="B655" t="s">
        <v>3879</v>
      </c>
      <c r="C655">
        <v>42314</v>
      </c>
      <c r="D655" t="s">
        <v>2787</v>
      </c>
      <c r="E655" t="s">
        <v>6979</v>
      </c>
      <c r="F655" t="s">
        <v>29</v>
      </c>
      <c r="G655">
        <v>10267.959999999999</v>
      </c>
      <c r="H655">
        <v>8928.66</v>
      </c>
      <c r="I655">
        <v>1607.16</v>
      </c>
      <c r="J655" t="s">
        <v>61</v>
      </c>
      <c r="K655">
        <v>0</v>
      </c>
      <c r="L655">
        <v>0</v>
      </c>
      <c r="M655" t="s">
        <v>31</v>
      </c>
      <c r="N655">
        <v>8928.66</v>
      </c>
      <c r="O655">
        <v>1339.3</v>
      </c>
      <c r="P655" t="s">
        <v>2788</v>
      </c>
      <c r="Q655">
        <v>8928.66</v>
      </c>
      <c r="R655">
        <v>147.32</v>
      </c>
      <c r="S655" t="s">
        <v>33</v>
      </c>
      <c r="T655">
        <v>8928.66</v>
      </c>
      <c r="U655">
        <v>678.58</v>
      </c>
      <c r="V655" t="s">
        <v>33</v>
      </c>
      <c r="W655" t="s">
        <v>33</v>
      </c>
      <c r="X655" t="s">
        <v>3665</v>
      </c>
      <c r="Y655" t="s">
        <v>91</v>
      </c>
      <c r="Z655" t="s">
        <v>3368</v>
      </c>
      <c r="AA655" t="s">
        <v>305</v>
      </c>
      <c r="AC655" s="13" t="str">
        <f t="shared" si="122"/>
        <v>000167601</v>
      </c>
      <c r="AD655" t="str">
        <f t="shared" si="123"/>
        <v>06/11/2015</v>
      </c>
      <c r="AE655" t="str">
        <f t="shared" si="124"/>
        <v>11189268000130</v>
      </c>
      <c r="AF655" s="14">
        <f t="shared" si="125"/>
        <v>10267.959999999999</v>
      </c>
      <c r="AG655">
        <f t="shared" si="126"/>
        <v>0</v>
      </c>
      <c r="AH655">
        <f t="shared" si="127"/>
        <v>1</v>
      </c>
      <c r="AI655" s="16">
        <v>6790179</v>
      </c>
      <c r="AJ655" s="16" t="s">
        <v>7397</v>
      </c>
      <c r="AK655" s="16" t="s">
        <v>3461</v>
      </c>
      <c r="AL655" s="16" t="s">
        <v>3450</v>
      </c>
      <c r="AM655" s="16" t="s">
        <v>7143</v>
      </c>
      <c r="AN655">
        <v>1100</v>
      </c>
      <c r="AO655">
        <f>VLOOKUP(TRIM(AL655),'Parcela Dedutivel'!$A$1:$B$65536,2,FALSE)</f>
        <v>0</v>
      </c>
      <c r="AP655" s="15">
        <f t="shared" si="128"/>
        <v>0</v>
      </c>
      <c r="AQ655" s="16">
        <f t="shared" si="129"/>
        <v>0</v>
      </c>
      <c r="AU655" t="s">
        <v>4710</v>
      </c>
      <c r="AV655" s="18">
        <v>42320</v>
      </c>
      <c r="AW655" t="s">
        <v>3357</v>
      </c>
      <c r="AX655" t="str">
        <f t="shared" si="130"/>
        <v>04337168000148</v>
      </c>
      <c r="AY655" s="17">
        <f t="shared" si="131"/>
        <v>58.86</v>
      </c>
      <c r="AZ655" s="17">
        <f t="shared" si="132"/>
        <v>0</v>
      </c>
      <c r="BB655" t="str">
        <f t="shared" si="133"/>
        <v>12/11/2015;04337168000148;58,86;0,00</v>
      </c>
    </row>
    <row r="656" spans="1:54" x14ac:dyDescent="0.25">
      <c r="A656" t="s">
        <v>26</v>
      </c>
      <c r="B656" t="s">
        <v>3880</v>
      </c>
      <c r="C656">
        <v>42314</v>
      </c>
      <c r="D656" t="s">
        <v>2817</v>
      </c>
      <c r="E656" t="s">
        <v>6979</v>
      </c>
      <c r="F656" t="s">
        <v>478</v>
      </c>
      <c r="G656">
        <v>409.7</v>
      </c>
      <c r="H656">
        <v>409.7</v>
      </c>
      <c r="I656">
        <v>28.68</v>
      </c>
      <c r="J656" t="s">
        <v>30</v>
      </c>
      <c r="K656">
        <v>0</v>
      </c>
      <c r="L656">
        <v>0</v>
      </c>
      <c r="M656" t="s">
        <v>31</v>
      </c>
      <c r="N656">
        <v>0</v>
      </c>
      <c r="O656">
        <v>0</v>
      </c>
      <c r="P656" t="s">
        <v>31</v>
      </c>
      <c r="Q656">
        <v>409.7</v>
      </c>
      <c r="R656">
        <v>6.76</v>
      </c>
      <c r="S656" t="s">
        <v>33</v>
      </c>
      <c r="T656">
        <v>409.7</v>
      </c>
      <c r="U656">
        <v>31.14</v>
      </c>
      <c r="V656" t="s">
        <v>33</v>
      </c>
      <c r="W656" t="s">
        <v>33</v>
      </c>
      <c r="X656" t="s">
        <v>3881</v>
      </c>
      <c r="Y656" t="s">
        <v>1378</v>
      </c>
      <c r="Z656" t="s">
        <v>3882</v>
      </c>
      <c r="AA656" t="s">
        <v>3883</v>
      </c>
      <c r="AC656" s="13" t="str">
        <f t="shared" si="122"/>
        <v>000167602</v>
      </c>
      <c r="AD656" t="str">
        <f t="shared" si="123"/>
        <v>06/11/2015</v>
      </c>
      <c r="AE656" t="str">
        <f t="shared" si="124"/>
        <v>33931486001021</v>
      </c>
      <c r="AF656" s="14">
        <f t="shared" si="125"/>
        <v>409.7</v>
      </c>
      <c r="AG656">
        <f t="shared" si="126"/>
        <v>0</v>
      </c>
      <c r="AH656">
        <f t="shared" si="127"/>
        <v>1</v>
      </c>
      <c r="AI656" s="16">
        <v>6820581</v>
      </c>
      <c r="AJ656" s="16" t="s">
        <v>7500</v>
      </c>
      <c r="AK656" s="16" t="s">
        <v>3462</v>
      </c>
      <c r="AL656" s="16" t="s">
        <v>3464</v>
      </c>
      <c r="AM656" s="16" t="s">
        <v>7143</v>
      </c>
      <c r="AN656">
        <v>4000</v>
      </c>
      <c r="AO656">
        <f>VLOOKUP(TRIM(AL656),'Parcela Dedutivel'!$A$1:$B$65536,2,FALSE)</f>
        <v>0</v>
      </c>
      <c r="AP656" s="15">
        <f t="shared" si="128"/>
        <v>0</v>
      </c>
      <c r="AQ656" s="16">
        <f t="shared" si="129"/>
        <v>0</v>
      </c>
      <c r="AU656" t="s">
        <v>4711</v>
      </c>
      <c r="AV656" s="18">
        <v>42320</v>
      </c>
      <c r="AW656" t="s">
        <v>3357</v>
      </c>
      <c r="AX656" t="str">
        <f t="shared" si="130"/>
        <v>04337168000148</v>
      </c>
      <c r="AY656" s="17">
        <f t="shared" si="131"/>
        <v>320.82</v>
      </c>
      <c r="AZ656" s="17">
        <f t="shared" si="132"/>
        <v>0</v>
      </c>
      <c r="BB656" t="str">
        <f t="shared" si="133"/>
        <v>12/11/2015;04337168000148;320,82;0,00</v>
      </c>
    </row>
    <row r="657" spans="1:54" x14ac:dyDescent="0.25">
      <c r="A657" t="s">
        <v>26</v>
      </c>
      <c r="B657" t="s">
        <v>3884</v>
      </c>
      <c r="C657">
        <v>42314</v>
      </c>
      <c r="D657" t="s">
        <v>2804</v>
      </c>
      <c r="E657" t="s">
        <v>6979</v>
      </c>
      <c r="F657" t="s">
        <v>29</v>
      </c>
      <c r="G657">
        <v>556.21</v>
      </c>
      <c r="H657">
        <v>556.21</v>
      </c>
      <c r="I657">
        <v>100.12</v>
      </c>
      <c r="J657" t="s">
        <v>30</v>
      </c>
      <c r="K657">
        <v>0</v>
      </c>
      <c r="L657">
        <v>0</v>
      </c>
      <c r="M657" t="s">
        <v>31</v>
      </c>
      <c r="N657">
        <v>0</v>
      </c>
      <c r="O657">
        <v>0</v>
      </c>
      <c r="P657" t="s">
        <v>31</v>
      </c>
      <c r="Q657">
        <v>556.21</v>
      </c>
      <c r="R657">
        <v>9.18</v>
      </c>
      <c r="S657" t="s">
        <v>33</v>
      </c>
      <c r="T657">
        <v>556.21</v>
      </c>
      <c r="U657">
        <v>42.27</v>
      </c>
      <c r="V657" t="s">
        <v>33</v>
      </c>
      <c r="W657" t="s">
        <v>33</v>
      </c>
      <c r="X657" t="s">
        <v>771</v>
      </c>
      <c r="Y657" t="s">
        <v>96</v>
      </c>
      <c r="Z657" t="s">
        <v>775</v>
      </c>
      <c r="AA657" t="s">
        <v>776</v>
      </c>
      <c r="AC657" s="13" t="str">
        <f t="shared" si="122"/>
        <v>000167603</v>
      </c>
      <c r="AD657" t="str">
        <f t="shared" si="123"/>
        <v>06/11/2015</v>
      </c>
      <c r="AE657" t="str">
        <f t="shared" si="124"/>
        <v>01192333001366</v>
      </c>
      <c r="AF657" s="14">
        <f t="shared" si="125"/>
        <v>556.21</v>
      </c>
      <c r="AG657">
        <f t="shared" si="126"/>
        <v>0</v>
      </c>
      <c r="AH657">
        <f t="shared" si="127"/>
        <v>1</v>
      </c>
      <c r="AI657" s="16">
        <v>7790489</v>
      </c>
      <c r="AJ657" s="16" t="s">
        <v>7501</v>
      </c>
      <c r="AK657" s="16" t="s">
        <v>3466</v>
      </c>
      <c r="AL657" s="16" t="s">
        <v>3468</v>
      </c>
      <c r="AM657" s="16" t="s">
        <v>7193</v>
      </c>
      <c r="AN657">
        <v>1</v>
      </c>
      <c r="AO657" t="e">
        <f>VLOOKUP(TRIM(AL657),'Parcela Dedutivel'!$A$1:$B$65536,2,FALSE)</f>
        <v>#N/A</v>
      </c>
      <c r="AP657" s="15">
        <f t="shared" si="128"/>
        <v>0</v>
      </c>
      <c r="AQ657" s="16">
        <f t="shared" si="129"/>
        <v>0</v>
      </c>
      <c r="AU657" t="s">
        <v>4712</v>
      </c>
      <c r="AV657" s="18">
        <v>42320</v>
      </c>
      <c r="AW657" t="s">
        <v>3357</v>
      </c>
      <c r="AX657" t="str">
        <f t="shared" si="130"/>
        <v>04337168000148</v>
      </c>
      <c r="AY657" s="17">
        <f t="shared" si="131"/>
        <v>47.5</v>
      </c>
      <c r="AZ657" s="17">
        <f t="shared" si="132"/>
        <v>0</v>
      </c>
      <c r="BB657" t="str">
        <f t="shared" si="133"/>
        <v>12/11/2015;04337168000148;47,50;0,00</v>
      </c>
    </row>
    <row r="658" spans="1:54" x14ac:dyDescent="0.25">
      <c r="A658" t="s">
        <v>26</v>
      </c>
      <c r="B658" t="s">
        <v>3885</v>
      </c>
      <c r="C658">
        <v>42314</v>
      </c>
      <c r="D658" t="s">
        <v>2787</v>
      </c>
      <c r="E658" t="s">
        <v>6979</v>
      </c>
      <c r="F658" t="s">
        <v>29</v>
      </c>
      <c r="G658">
        <v>3422.65</v>
      </c>
      <c r="H658">
        <v>2976.2200000000003</v>
      </c>
      <c r="I658">
        <v>535.72</v>
      </c>
      <c r="J658" t="s">
        <v>61</v>
      </c>
      <c r="K658">
        <v>0</v>
      </c>
      <c r="L658">
        <v>0</v>
      </c>
      <c r="M658" t="s">
        <v>31</v>
      </c>
      <c r="N658">
        <v>2976.2200000000003</v>
      </c>
      <c r="O658">
        <v>446.43</v>
      </c>
      <c r="P658" t="s">
        <v>2788</v>
      </c>
      <c r="Q658">
        <v>2976.2200000000003</v>
      </c>
      <c r="R658">
        <v>49.11</v>
      </c>
      <c r="S658" t="s">
        <v>33</v>
      </c>
      <c r="T658">
        <v>2976.2200000000003</v>
      </c>
      <c r="U658">
        <v>226.19</v>
      </c>
      <c r="V658" t="s">
        <v>33</v>
      </c>
      <c r="W658" t="s">
        <v>33</v>
      </c>
      <c r="X658" t="s">
        <v>295</v>
      </c>
      <c r="Y658" t="s">
        <v>91</v>
      </c>
      <c r="Z658" t="s">
        <v>3368</v>
      </c>
      <c r="AA658" t="s">
        <v>305</v>
      </c>
      <c r="AC658" s="13" t="str">
        <f t="shared" si="122"/>
        <v>000167604</v>
      </c>
      <c r="AD658" t="str">
        <f t="shared" si="123"/>
        <v>06/11/2015</v>
      </c>
      <c r="AE658" t="str">
        <f t="shared" si="124"/>
        <v>02195445000108</v>
      </c>
      <c r="AF658" s="14">
        <f t="shared" si="125"/>
        <v>3422.65</v>
      </c>
      <c r="AG658">
        <f t="shared" si="126"/>
        <v>0</v>
      </c>
      <c r="AH658">
        <f t="shared" si="127"/>
        <v>1</v>
      </c>
      <c r="AI658" s="16">
        <v>6782679</v>
      </c>
      <c r="AJ658" s="16" t="s">
        <v>7502</v>
      </c>
      <c r="AK658" s="16" t="s">
        <v>3470</v>
      </c>
      <c r="AL658" s="16" t="s">
        <v>1526</v>
      </c>
      <c r="AM658" s="16" t="s">
        <v>7193</v>
      </c>
      <c r="AN658">
        <v>9</v>
      </c>
      <c r="AO658" t="e">
        <f>VLOOKUP(TRIM(AL658),'Parcela Dedutivel'!$A$1:$B$65536,2,FALSE)</f>
        <v>#N/A</v>
      </c>
      <c r="AP658" s="15">
        <f t="shared" si="128"/>
        <v>0</v>
      </c>
      <c r="AQ658" s="16">
        <f t="shared" si="129"/>
        <v>0</v>
      </c>
      <c r="AU658" t="s">
        <v>4713</v>
      </c>
      <c r="AV658" s="18">
        <v>42320</v>
      </c>
      <c r="AW658" t="s">
        <v>3357</v>
      </c>
      <c r="AX658" t="str">
        <f t="shared" si="130"/>
        <v>04337168000148</v>
      </c>
      <c r="AY658" s="17">
        <f t="shared" si="131"/>
        <v>47.5</v>
      </c>
      <c r="AZ658" s="17">
        <f t="shared" si="132"/>
        <v>0</v>
      </c>
      <c r="BB658" t="str">
        <f t="shared" si="133"/>
        <v>12/11/2015;04337168000148;47,50;0,00</v>
      </c>
    </row>
    <row r="659" spans="1:54" x14ac:dyDescent="0.25">
      <c r="A659" t="s">
        <v>26</v>
      </c>
      <c r="B659" t="s">
        <v>3886</v>
      </c>
      <c r="C659">
        <v>42314</v>
      </c>
      <c r="D659" t="s">
        <v>2804</v>
      </c>
      <c r="E659" t="s">
        <v>6979</v>
      </c>
      <c r="F659" t="s">
        <v>29</v>
      </c>
      <c r="G659">
        <v>556.21</v>
      </c>
      <c r="H659">
        <v>556.21</v>
      </c>
      <c r="I659">
        <v>100.12</v>
      </c>
      <c r="J659" t="s">
        <v>30</v>
      </c>
      <c r="K659">
        <v>0</v>
      </c>
      <c r="L659">
        <v>0</v>
      </c>
      <c r="M659" t="s">
        <v>31</v>
      </c>
      <c r="N659">
        <v>0</v>
      </c>
      <c r="O659">
        <v>0</v>
      </c>
      <c r="P659" t="s">
        <v>31</v>
      </c>
      <c r="Q659">
        <v>556.21</v>
      </c>
      <c r="R659">
        <v>9.18</v>
      </c>
      <c r="S659" t="s">
        <v>33</v>
      </c>
      <c r="T659">
        <v>556.21</v>
      </c>
      <c r="U659">
        <v>42.27</v>
      </c>
      <c r="V659" t="s">
        <v>33</v>
      </c>
      <c r="W659" t="s">
        <v>33</v>
      </c>
      <c r="X659" t="s">
        <v>771</v>
      </c>
      <c r="Y659" t="s">
        <v>91</v>
      </c>
      <c r="Z659" t="s">
        <v>778</v>
      </c>
      <c r="AA659" t="s">
        <v>776</v>
      </c>
      <c r="AC659" s="13" t="str">
        <f t="shared" si="122"/>
        <v>000167605</v>
      </c>
      <c r="AD659" t="str">
        <f t="shared" si="123"/>
        <v>06/11/2015</v>
      </c>
      <c r="AE659" t="str">
        <f t="shared" si="124"/>
        <v>01192333001366</v>
      </c>
      <c r="AF659" s="14">
        <f t="shared" si="125"/>
        <v>556.21</v>
      </c>
      <c r="AG659">
        <f t="shared" si="126"/>
        <v>0</v>
      </c>
      <c r="AH659">
        <f t="shared" si="127"/>
        <v>1</v>
      </c>
      <c r="AI659" s="16">
        <v>6783985</v>
      </c>
      <c r="AJ659" s="16" t="s">
        <v>7503</v>
      </c>
      <c r="AK659" s="16" t="s">
        <v>3472</v>
      </c>
      <c r="AL659" s="16" t="s">
        <v>1522</v>
      </c>
      <c r="AM659" s="16" t="s">
        <v>7193</v>
      </c>
      <c r="AN659">
        <v>3</v>
      </c>
      <c r="AO659" t="e">
        <f>VLOOKUP(TRIM(AL659),'Parcela Dedutivel'!$A$1:$B$65536,2,FALSE)</f>
        <v>#N/A</v>
      </c>
      <c r="AP659" s="15">
        <f t="shared" si="128"/>
        <v>0</v>
      </c>
      <c r="AQ659" s="16">
        <f t="shared" si="129"/>
        <v>0</v>
      </c>
      <c r="AU659" t="s">
        <v>4714</v>
      </c>
      <c r="AV659" s="18">
        <v>42320</v>
      </c>
      <c r="AW659" t="s">
        <v>3357</v>
      </c>
      <c r="AX659" t="str">
        <f t="shared" si="130"/>
        <v>04337168000148</v>
      </c>
      <c r="AY659" s="17">
        <f t="shared" si="131"/>
        <v>97.03</v>
      </c>
      <c r="AZ659" s="17">
        <f t="shared" si="132"/>
        <v>0</v>
      </c>
      <c r="BB659" t="str">
        <f t="shared" si="133"/>
        <v>12/11/2015;04337168000148;97,03;0,00</v>
      </c>
    </row>
    <row r="660" spans="1:54" x14ac:dyDescent="0.25">
      <c r="A660" t="s">
        <v>26</v>
      </c>
      <c r="B660" t="s">
        <v>3887</v>
      </c>
      <c r="C660">
        <v>42314</v>
      </c>
      <c r="D660" t="s">
        <v>2804</v>
      </c>
      <c r="E660" t="s">
        <v>6979</v>
      </c>
      <c r="F660" t="s">
        <v>29</v>
      </c>
      <c r="G660">
        <v>27</v>
      </c>
      <c r="H660">
        <v>27</v>
      </c>
      <c r="I660">
        <v>4.8600000000000003</v>
      </c>
      <c r="J660" t="s">
        <v>780</v>
      </c>
      <c r="K660">
        <v>0</v>
      </c>
      <c r="L660">
        <v>0</v>
      </c>
      <c r="M660" t="s">
        <v>31</v>
      </c>
      <c r="N660">
        <v>0</v>
      </c>
      <c r="O660">
        <v>0</v>
      </c>
      <c r="P660" t="s">
        <v>31</v>
      </c>
      <c r="Q660">
        <v>27</v>
      </c>
      <c r="R660">
        <v>0.45</v>
      </c>
      <c r="S660" t="s">
        <v>33</v>
      </c>
      <c r="T660">
        <v>27</v>
      </c>
      <c r="U660">
        <v>2.0499999999999998</v>
      </c>
      <c r="V660" t="s">
        <v>33</v>
      </c>
      <c r="W660" t="s">
        <v>33</v>
      </c>
      <c r="X660" t="s">
        <v>771</v>
      </c>
      <c r="Y660" t="s">
        <v>96</v>
      </c>
      <c r="Z660" t="s">
        <v>781</v>
      </c>
      <c r="AA660" t="s">
        <v>782</v>
      </c>
      <c r="AC660" s="13" t="str">
        <f t="shared" si="122"/>
        <v>000167606</v>
      </c>
      <c r="AD660" t="str">
        <f t="shared" si="123"/>
        <v>06/11/2015</v>
      </c>
      <c r="AE660" t="str">
        <f t="shared" si="124"/>
        <v>01192333001366</v>
      </c>
      <c r="AF660" s="14">
        <f t="shared" si="125"/>
        <v>27</v>
      </c>
      <c r="AG660">
        <f t="shared" si="126"/>
        <v>27.308219999999999</v>
      </c>
      <c r="AH660">
        <f t="shared" si="127"/>
        <v>1</v>
      </c>
      <c r="AI660" s="16">
        <v>6783985</v>
      </c>
      <c r="AJ660" s="16" t="s">
        <v>7503</v>
      </c>
      <c r="AK660" s="16" t="s">
        <v>3472</v>
      </c>
      <c r="AL660" s="16" t="s">
        <v>126</v>
      </c>
      <c r="AM660" s="16" t="s">
        <v>7193</v>
      </c>
      <c r="AN660">
        <v>2</v>
      </c>
      <c r="AO660" t="e">
        <f>VLOOKUP(TRIM(AL660),'Parcela Dedutivel'!$A$1:$B$65536,2,FALSE)</f>
        <v>#N/A</v>
      </c>
      <c r="AP660" s="15">
        <f t="shared" si="128"/>
        <v>0</v>
      </c>
      <c r="AQ660" s="16">
        <f t="shared" si="129"/>
        <v>0</v>
      </c>
      <c r="AU660" t="s">
        <v>4716</v>
      </c>
      <c r="AV660" s="18">
        <v>42320</v>
      </c>
      <c r="AW660" t="s">
        <v>3357</v>
      </c>
      <c r="AX660" t="str">
        <f t="shared" si="130"/>
        <v>04337168000148</v>
      </c>
      <c r="AY660" s="17">
        <f t="shared" si="131"/>
        <v>301.5</v>
      </c>
      <c r="AZ660" s="17">
        <f t="shared" si="132"/>
        <v>0</v>
      </c>
      <c r="BB660" t="str">
        <f t="shared" si="133"/>
        <v>12/11/2015;04337168000148;301,50;0,00</v>
      </c>
    </row>
    <row r="661" spans="1:54" x14ac:dyDescent="0.25">
      <c r="A661" t="s">
        <v>26</v>
      </c>
      <c r="B661" t="s">
        <v>3888</v>
      </c>
      <c r="C661">
        <v>42314</v>
      </c>
      <c r="D661" t="s">
        <v>2787</v>
      </c>
      <c r="E661" t="s">
        <v>6979</v>
      </c>
      <c r="F661" t="s">
        <v>29</v>
      </c>
      <c r="G661">
        <v>2851.3700000000003</v>
      </c>
      <c r="H661">
        <v>2479.4500000000003</v>
      </c>
      <c r="I661">
        <v>446.3</v>
      </c>
      <c r="J661" t="s">
        <v>61</v>
      </c>
      <c r="K661">
        <v>0</v>
      </c>
      <c r="L661">
        <v>0</v>
      </c>
      <c r="M661" t="s">
        <v>31</v>
      </c>
      <c r="N661">
        <v>2479.4500000000003</v>
      </c>
      <c r="O661">
        <v>371.92</v>
      </c>
      <c r="P661" t="s">
        <v>2788</v>
      </c>
      <c r="Q661">
        <v>2479.4500000000003</v>
      </c>
      <c r="R661">
        <v>40.910000000000004</v>
      </c>
      <c r="S661" t="s">
        <v>33</v>
      </c>
      <c r="T661">
        <v>2479.4500000000003</v>
      </c>
      <c r="U661">
        <v>188.44</v>
      </c>
      <c r="V661" t="s">
        <v>33</v>
      </c>
      <c r="W661" t="s">
        <v>33</v>
      </c>
      <c r="X661" t="s">
        <v>3665</v>
      </c>
      <c r="Y661" t="s">
        <v>91</v>
      </c>
      <c r="Z661" t="s">
        <v>1789</v>
      </c>
      <c r="AA661" t="s">
        <v>1790</v>
      </c>
      <c r="AC661" s="13" t="str">
        <f t="shared" si="122"/>
        <v>000167607</v>
      </c>
      <c r="AD661" t="str">
        <f t="shared" si="123"/>
        <v>06/11/2015</v>
      </c>
      <c r="AE661" t="str">
        <f t="shared" si="124"/>
        <v>11189268000130</v>
      </c>
      <c r="AF661" s="14">
        <f t="shared" si="125"/>
        <v>2851.3700000000003</v>
      </c>
      <c r="AG661">
        <f t="shared" si="126"/>
        <v>0</v>
      </c>
      <c r="AH661">
        <f t="shared" si="127"/>
        <v>1</v>
      </c>
      <c r="AI661" s="16">
        <v>6783985</v>
      </c>
      <c r="AJ661" s="16" t="s">
        <v>7503</v>
      </c>
      <c r="AK661" s="16" t="s">
        <v>3472</v>
      </c>
      <c r="AL661" s="16" t="s">
        <v>1781</v>
      </c>
      <c r="AM661" s="16" t="s">
        <v>7193</v>
      </c>
      <c r="AN661">
        <v>3</v>
      </c>
      <c r="AO661" t="e">
        <f>VLOOKUP(TRIM(AL661),'Parcela Dedutivel'!$A$1:$B$65536,2,FALSE)</f>
        <v>#N/A</v>
      </c>
      <c r="AP661" s="15">
        <f t="shared" si="128"/>
        <v>0</v>
      </c>
      <c r="AQ661" s="16">
        <f t="shared" si="129"/>
        <v>0</v>
      </c>
      <c r="AU661" t="s">
        <v>4718</v>
      </c>
      <c r="AV661" s="18">
        <v>42320</v>
      </c>
      <c r="AW661" t="s">
        <v>3357</v>
      </c>
      <c r="AX661" t="str">
        <f t="shared" si="130"/>
        <v>04337168000148</v>
      </c>
      <c r="AY661" s="17">
        <f t="shared" si="131"/>
        <v>405.11</v>
      </c>
      <c r="AZ661" s="17">
        <f t="shared" si="132"/>
        <v>0</v>
      </c>
      <c r="BB661" t="str">
        <f t="shared" si="133"/>
        <v>12/11/2015;04337168000148;405,11;0,00</v>
      </c>
    </row>
    <row r="662" spans="1:54" x14ac:dyDescent="0.25">
      <c r="A662" t="s">
        <v>26</v>
      </c>
      <c r="B662" t="s">
        <v>3888</v>
      </c>
      <c r="C662">
        <v>42314</v>
      </c>
      <c r="D662" t="s">
        <v>2787</v>
      </c>
      <c r="E662" t="s">
        <v>6979</v>
      </c>
      <c r="F662" t="s">
        <v>29</v>
      </c>
      <c r="G662">
        <v>6507.34</v>
      </c>
      <c r="H662">
        <v>5658.56</v>
      </c>
      <c r="I662">
        <v>1018.5400000000001</v>
      </c>
      <c r="J662" t="s">
        <v>61</v>
      </c>
      <c r="K662">
        <v>0</v>
      </c>
      <c r="L662">
        <v>0</v>
      </c>
      <c r="M662" t="s">
        <v>31</v>
      </c>
      <c r="N662">
        <v>5658.56</v>
      </c>
      <c r="O662">
        <v>848.78</v>
      </c>
      <c r="P662" t="s">
        <v>2788</v>
      </c>
      <c r="Q662">
        <v>5658.56</v>
      </c>
      <c r="R662">
        <v>93.37</v>
      </c>
      <c r="S662" t="s">
        <v>33</v>
      </c>
      <c r="T662">
        <v>5658.56</v>
      </c>
      <c r="U662">
        <v>430.05</v>
      </c>
      <c r="V662" t="s">
        <v>33</v>
      </c>
      <c r="W662" t="s">
        <v>33</v>
      </c>
      <c r="X662" t="s">
        <v>3665</v>
      </c>
      <c r="Y662" t="s">
        <v>91</v>
      </c>
      <c r="Z662" t="s">
        <v>302</v>
      </c>
      <c r="AA662" t="s">
        <v>303</v>
      </c>
      <c r="AC662" s="13" t="str">
        <f t="shared" si="122"/>
        <v>000167607</v>
      </c>
      <c r="AD662" t="str">
        <f t="shared" si="123"/>
        <v>06/11/2015</v>
      </c>
      <c r="AE662" t="str">
        <f t="shared" si="124"/>
        <v>11189268000130</v>
      </c>
      <c r="AF662" s="14">
        <f t="shared" si="125"/>
        <v>6507.34</v>
      </c>
      <c r="AG662">
        <f t="shared" si="126"/>
        <v>0</v>
      </c>
      <c r="AH662">
        <f t="shared" si="127"/>
        <v>1</v>
      </c>
      <c r="AI662" s="16">
        <v>6794348</v>
      </c>
      <c r="AJ662" s="16" t="s">
        <v>7486</v>
      </c>
      <c r="AK662" s="16" t="s">
        <v>3474</v>
      </c>
      <c r="AL662" s="16" t="s">
        <v>3475</v>
      </c>
      <c r="AM662" s="16" t="s">
        <v>7143</v>
      </c>
      <c r="AN662">
        <v>590</v>
      </c>
      <c r="AO662" t="e">
        <f>VLOOKUP(TRIM(AL662),'Parcela Dedutivel'!$A$1:$B$65536,2,FALSE)</f>
        <v>#N/A</v>
      </c>
      <c r="AP662" s="15">
        <f t="shared" si="128"/>
        <v>0</v>
      </c>
      <c r="AQ662" s="16">
        <f t="shared" si="129"/>
        <v>0</v>
      </c>
      <c r="AU662" t="s">
        <v>4719</v>
      </c>
      <c r="AV662" s="18">
        <v>42320</v>
      </c>
      <c r="AW662" t="s">
        <v>3357</v>
      </c>
      <c r="AX662" t="str">
        <f t="shared" si="130"/>
        <v>04337168000148</v>
      </c>
      <c r="AY662" s="17">
        <f t="shared" si="131"/>
        <v>47.4</v>
      </c>
      <c r="AZ662" s="17">
        <f t="shared" si="132"/>
        <v>0</v>
      </c>
      <c r="BB662" t="str">
        <f t="shared" si="133"/>
        <v>12/11/2015;04337168000148;47,40;0,00</v>
      </c>
    </row>
    <row r="663" spans="1:54" x14ac:dyDescent="0.25">
      <c r="A663" t="s">
        <v>26</v>
      </c>
      <c r="B663" t="s">
        <v>3888</v>
      </c>
      <c r="C663">
        <v>42314</v>
      </c>
      <c r="D663" t="s">
        <v>2787</v>
      </c>
      <c r="E663" t="s">
        <v>6979</v>
      </c>
      <c r="F663" t="s">
        <v>29</v>
      </c>
      <c r="G663">
        <v>912.1</v>
      </c>
      <c r="H663">
        <v>793.13</v>
      </c>
      <c r="I663">
        <v>142.76</v>
      </c>
      <c r="J663" t="s">
        <v>61</v>
      </c>
      <c r="K663">
        <v>0</v>
      </c>
      <c r="L663">
        <v>0</v>
      </c>
      <c r="M663" t="s">
        <v>31</v>
      </c>
      <c r="N663">
        <v>793.13</v>
      </c>
      <c r="O663">
        <v>118.97</v>
      </c>
      <c r="P663" t="s">
        <v>2788</v>
      </c>
      <c r="Q663">
        <v>793.13</v>
      </c>
      <c r="R663">
        <v>13.09</v>
      </c>
      <c r="S663" t="s">
        <v>33</v>
      </c>
      <c r="T663">
        <v>793.13</v>
      </c>
      <c r="U663">
        <v>60.28</v>
      </c>
      <c r="V663" t="s">
        <v>33</v>
      </c>
      <c r="W663" t="s">
        <v>33</v>
      </c>
      <c r="X663" t="s">
        <v>3665</v>
      </c>
      <c r="Y663" t="s">
        <v>91</v>
      </c>
      <c r="Z663" t="s">
        <v>3666</v>
      </c>
      <c r="AA663" t="s">
        <v>3667</v>
      </c>
      <c r="AC663" s="13" t="str">
        <f t="shared" si="122"/>
        <v>000167607</v>
      </c>
      <c r="AD663" t="str">
        <f t="shared" si="123"/>
        <v>06/11/2015</v>
      </c>
      <c r="AE663" t="str">
        <f t="shared" si="124"/>
        <v>11189268000130</v>
      </c>
      <c r="AF663" s="14">
        <f t="shared" si="125"/>
        <v>912.1</v>
      </c>
      <c r="AG663">
        <f t="shared" si="126"/>
        <v>0</v>
      </c>
      <c r="AH663">
        <f t="shared" si="127"/>
        <v>1</v>
      </c>
      <c r="AI663" s="16">
        <v>6820086</v>
      </c>
      <c r="AJ663" s="16" t="s">
        <v>7504</v>
      </c>
      <c r="AK663" s="16" t="s">
        <v>3477</v>
      </c>
      <c r="AL663" s="16" t="s">
        <v>3479</v>
      </c>
      <c r="AM663" s="16" t="s">
        <v>7143</v>
      </c>
      <c r="AN663">
        <v>1</v>
      </c>
      <c r="AO663" t="e">
        <f>VLOOKUP(TRIM(AL663),'Parcela Dedutivel'!$A$1:$B$65536,2,FALSE)</f>
        <v>#N/A</v>
      </c>
      <c r="AP663" s="15">
        <f t="shared" si="128"/>
        <v>0</v>
      </c>
      <c r="AQ663" s="16">
        <f t="shared" si="129"/>
        <v>0</v>
      </c>
      <c r="AU663" t="s">
        <v>4720</v>
      </c>
      <c r="AV663" s="18">
        <v>42320</v>
      </c>
      <c r="AW663" t="s">
        <v>3357</v>
      </c>
      <c r="AX663" t="str">
        <f t="shared" si="130"/>
        <v>04337168000148</v>
      </c>
      <c r="AY663" s="17">
        <f t="shared" si="131"/>
        <v>383.18</v>
      </c>
      <c r="AZ663" s="17">
        <f t="shared" si="132"/>
        <v>0</v>
      </c>
      <c r="BB663" t="str">
        <f t="shared" si="133"/>
        <v>12/11/2015;04337168000148;383,18;0,00</v>
      </c>
    </row>
    <row r="664" spans="1:54" x14ac:dyDescent="0.25">
      <c r="A664" t="s">
        <v>26</v>
      </c>
      <c r="B664" t="s">
        <v>3888</v>
      </c>
      <c r="C664">
        <v>42314</v>
      </c>
      <c r="D664" t="s">
        <v>2787</v>
      </c>
      <c r="E664" t="s">
        <v>6979</v>
      </c>
      <c r="F664" t="s">
        <v>29</v>
      </c>
      <c r="G664">
        <v>2649.98</v>
      </c>
      <c r="H664">
        <v>2304.33</v>
      </c>
      <c r="I664">
        <v>414.78000000000003</v>
      </c>
      <c r="J664" t="s">
        <v>61</v>
      </c>
      <c r="K664">
        <v>0</v>
      </c>
      <c r="L664">
        <v>0</v>
      </c>
      <c r="M664" t="s">
        <v>31</v>
      </c>
      <c r="N664">
        <v>2304.33</v>
      </c>
      <c r="O664">
        <v>345.65000000000003</v>
      </c>
      <c r="P664" t="s">
        <v>2788</v>
      </c>
      <c r="Q664">
        <v>2304.33</v>
      </c>
      <c r="R664">
        <v>38.020000000000003</v>
      </c>
      <c r="S664" t="s">
        <v>33</v>
      </c>
      <c r="T664">
        <v>2304.33</v>
      </c>
      <c r="U664">
        <v>175.13</v>
      </c>
      <c r="V664" t="s">
        <v>33</v>
      </c>
      <c r="W664" t="s">
        <v>33</v>
      </c>
      <c r="X664" t="s">
        <v>3665</v>
      </c>
      <c r="Y664" t="s">
        <v>91</v>
      </c>
      <c r="Z664" t="s">
        <v>2880</v>
      </c>
      <c r="AA664" t="s">
        <v>2881</v>
      </c>
      <c r="AC664" s="13" t="str">
        <f t="shared" si="122"/>
        <v>000167607</v>
      </c>
      <c r="AD664" t="str">
        <f t="shared" si="123"/>
        <v>06/11/2015</v>
      </c>
      <c r="AE664" t="str">
        <f t="shared" si="124"/>
        <v>11189268000130</v>
      </c>
      <c r="AF664" s="14">
        <f t="shared" si="125"/>
        <v>2649.98</v>
      </c>
      <c r="AG664">
        <f t="shared" si="126"/>
        <v>0</v>
      </c>
      <c r="AH664">
        <f t="shared" si="127"/>
        <v>1</v>
      </c>
      <c r="AI664" s="16">
        <v>7383531</v>
      </c>
      <c r="AJ664" s="16" t="s">
        <v>7505</v>
      </c>
      <c r="AK664" s="16" t="s">
        <v>3481</v>
      </c>
      <c r="AL664" s="16" t="s">
        <v>1777</v>
      </c>
      <c r="AM664" s="16" t="s">
        <v>7193</v>
      </c>
      <c r="AN664">
        <v>5</v>
      </c>
      <c r="AO664" t="e">
        <f>VLOOKUP(TRIM(AL664),'Parcela Dedutivel'!$A$1:$B$65536,2,FALSE)</f>
        <v>#N/A</v>
      </c>
      <c r="AP664" s="15">
        <f t="shared" si="128"/>
        <v>0</v>
      </c>
      <c r="AQ664" s="16">
        <f t="shared" si="129"/>
        <v>0</v>
      </c>
      <c r="AU664" t="s">
        <v>4722</v>
      </c>
      <c r="AV664" s="18">
        <v>42320</v>
      </c>
      <c r="AW664" t="s">
        <v>3357</v>
      </c>
      <c r="AX664" t="str">
        <f t="shared" si="130"/>
        <v>04337168000148</v>
      </c>
      <c r="AY664" s="17">
        <f t="shared" si="131"/>
        <v>46.6</v>
      </c>
      <c r="AZ664" s="17">
        <f t="shared" si="132"/>
        <v>0</v>
      </c>
      <c r="BB664" t="str">
        <f t="shared" si="133"/>
        <v>12/11/2015;04337168000148;46,60;0,00</v>
      </c>
    </row>
    <row r="665" spans="1:54" x14ac:dyDescent="0.25">
      <c r="A665" t="s">
        <v>26</v>
      </c>
      <c r="B665" t="s">
        <v>3888</v>
      </c>
      <c r="C665">
        <v>42314</v>
      </c>
      <c r="D665" t="s">
        <v>2787</v>
      </c>
      <c r="E665" t="s">
        <v>6979</v>
      </c>
      <c r="F665" t="s">
        <v>29</v>
      </c>
      <c r="G665">
        <v>2680.6600000000003</v>
      </c>
      <c r="H665">
        <v>2233.88</v>
      </c>
      <c r="I665">
        <v>402.1</v>
      </c>
      <c r="J665" t="s">
        <v>61</v>
      </c>
      <c r="K665">
        <v>0</v>
      </c>
      <c r="L665">
        <v>0</v>
      </c>
      <c r="M665" t="s">
        <v>31</v>
      </c>
      <c r="N665">
        <v>2233.88</v>
      </c>
      <c r="O665">
        <v>446.78000000000003</v>
      </c>
      <c r="P665" t="s">
        <v>2788</v>
      </c>
      <c r="Q665">
        <v>2233.88</v>
      </c>
      <c r="R665">
        <v>36.86</v>
      </c>
      <c r="S665" t="s">
        <v>33</v>
      </c>
      <c r="T665">
        <v>2233.88</v>
      </c>
      <c r="U665">
        <v>169.77</v>
      </c>
      <c r="V665" t="s">
        <v>33</v>
      </c>
      <c r="W665" t="s">
        <v>33</v>
      </c>
      <c r="X665" t="s">
        <v>3665</v>
      </c>
      <c r="Y665" t="s">
        <v>642</v>
      </c>
      <c r="Z665" t="s">
        <v>643</v>
      </c>
      <c r="AA665" t="s">
        <v>644</v>
      </c>
      <c r="AC665" s="13" t="str">
        <f t="shared" si="122"/>
        <v>000167607</v>
      </c>
      <c r="AD665" t="str">
        <f t="shared" si="123"/>
        <v>06/11/2015</v>
      </c>
      <c r="AE665" t="str">
        <f t="shared" si="124"/>
        <v>11189268000130</v>
      </c>
      <c r="AF665" s="14">
        <f t="shared" si="125"/>
        <v>2680.6600000000003</v>
      </c>
      <c r="AG665">
        <f t="shared" si="126"/>
        <v>0</v>
      </c>
      <c r="AH665">
        <f t="shared" si="127"/>
        <v>1</v>
      </c>
      <c r="AI665" s="16">
        <v>7383531</v>
      </c>
      <c r="AJ665" s="16" t="s">
        <v>7505</v>
      </c>
      <c r="AK665" s="16" t="s">
        <v>3481</v>
      </c>
      <c r="AL665" s="16" t="s">
        <v>3125</v>
      </c>
      <c r="AM665" s="16" t="s">
        <v>7193</v>
      </c>
      <c r="AN665">
        <v>2</v>
      </c>
      <c r="AO665" t="e">
        <f>VLOOKUP(TRIM(AL665),'Parcela Dedutivel'!$A$1:$B$65536,2,FALSE)</f>
        <v>#N/A</v>
      </c>
      <c r="AP665" s="15">
        <f t="shared" si="128"/>
        <v>0</v>
      </c>
      <c r="AQ665" s="16">
        <f t="shared" si="129"/>
        <v>0</v>
      </c>
      <c r="AU665" t="s">
        <v>4723</v>
      </c>
      <c r="AV665" s="18">
        <v>42320</v>
      </c>
      <c r="AW665" t="s">
        <v>3357</v>
      </c>
      <c r="AX665" t="str">
        <f t="shared" si="130"/>
        <v>04337168000148</v>
      </c>
      <c r="AY665" s="17">
        <f t="shared" si="131"/>
        <v>89.78</v>
      </c>
      <c r="AZ665" s="17">
        <f t="shared" si="132"/>
        <v>0</v>
      </c>
      <c r="BB665" t="str">
        <f t="shared" si="133"/>
        <v>12/11/2015;04337168000148;89,78;0,00</v>
      </c>
    </row>
    <row r="666" spans="1:54" x14ac:dyDescent="0.25">
      <c r="A666" t="s">
        <v>26</v>
      </c>
      <c r="B666" t="s">
        <v>3888</v>
      </c>
      <c r="C666">
        <v>42314</v>
      </c>
      <c r="D666" t="s">
        <v>2787</v>
      </c>
      <c r="E666" t="s">
        <v>6979</v>
      </c>
      <c r="F666" t="s">
        <v>29</v>
      </c>
      <c r="G666">
        <v>2353.75</v>
      </c>
      <c r="H666">
        <v>2046.74</v>
      </c>
      <c r="I666">
        <v>368.41</v>
      </c>
      <c r="J666" t="s">
        <v>61</v>
      </c>
      <c r="K666">
        <v>0</v>
      </c>
      <c r="L666">
        <v>0</v>
      </c>
      <c r="M666" t="s">
        <v>31</v>
      </c>
      <c r="N666">
        <v>2046.74</v>
      </c>
      <c r="O666">
        <v>307.01</v>
      </c>
      <c r="P666" t="s">
        <v>2788</v>
      </c>
      <c r="Q666">
        <v>2046.74</v>
      </c>
      <c r="R666">
        <v>33.770000000000003</v>
      </c>
      <c r="S666" t="s">
        <v>33</v>
      </c>
      <c r="T666">
        <v>2046.74</v>
      </c>
      <c r="U666">
        <v>155.55000000000001</v>
      </c>
      <c r="V666" t="s">
        <v>33</v>
      </c>
      <c r="W666" t="s">
        <v>33</v>
      </c>
      <c r="X666" t="s">
        <v>3665</v>
      </c>
      <c r="Y666" t="s">
        <v>91</v>
      </c>
      <c r="Z666" t="s">
        <v>300</v>
      </c>
      <c r="AA666" t="s">
        <v>301</v>
      </c>
      <c r="AC666" s="13" t="str">
        <f t="shared" si="122"/>
        <v>000167607</v>
      </c>
      <c r="AD666" t="str">
        <f t="shared" si="123"/>
        <v>06/11/2015</v>
      </c>
      <c r="AE666" t="str">
        <f t="shared" si="124"/>
        <v>11189268000130</v>
      </c>
      <c r="AF666" s="14">
        <f t="shared" si="125"/>
        <v>2353.75</v>
      </c>
      <c r="AG666">
        <f t="shared" si="126"/>
        <v>0</v>
      </c>
      <c r="AH666">
        <f t="shared" si="127"/>
        <v>1</v>
      </c>
      <c r="AI666" s="16">
        <v>7383531</v>
      </c>
      <c r="AJ666" s="16" t="s">
        <v>7505</v>
      </c>
      <c r="AK666" s="16" t="s">
        <v>3481</v>
      </c>
      <c r="AL666" s="16" t="s">
        <v>3485</v>
      </c>
      <c r="AM666" s="16" t="s">
        <v>7193</v>
      </c>
      <c r="AN666">
        <v>5</v>
      </c>
      <c r="AO666" t="e">
        <f>VLOOKUP(TRIM(AL666),'Parcela Dedutivel'!$A$1:$B$65536,2,FALSE)</f>
        <v>#N/A</v>
      </c>
      <c r="AP666" s="15">
        <f t="shared" si="128"/>
        <v>0</v>
      </c>
      <c r="AQ666" s="16">
        <f t="shared" si="129"/>
        <v>0</v>
      </c>
      <c r="AU666" t="s">
        <v>4724</v>
      </c>
      <c r="AV666" s="18">
        <v>42320</v>
      </c>
      <c r="AW666" t="s">
        <v>3357</v>
      </c>
      <c r="AX666" t="str">
        <f t="shared" si="130"/>
        <v>04337168000148</v>
      </c>
      <c r="AY666" s="17">
        <f t="shared" si="131"/>
        <v>825.9</v>
      </c>
      <c r="AZ666" s="17">
        <f t="shared" si="132"/>
        <v>0</v>
      </c>
      <c r="BB666" t="str">
        <f t="shared" si="133"/>
        <v>12/11/2015;04337168000148;825,90;0,00</v>
      </c>
    </row>
    <row r="667" spans="1:54" x14ac:dyDescent="0.25">
      <c r="A667" t="s">
        <v>26</v>
      </c>
      <c r="B667" t="s">
        <v>3888</v>
      </c>
      <c r="C667">
        <v>42314</v>
      </c>
      <c r="D667" t="s">
        <v>2787</v>
      </c>
      <c r="E667" t="s">
        <v>6979</v>
      </c>
      <c r="F667" t="s">
        <v>29</v>
      </c>
      <c r="G667">
        <v>1822.6100000000001</v>
      </c>
      <c r="H667">
        <v>1584.88</v>
      </c>
      <c r="I667">
        <v>285.28000000000003</v>
      </c>
      <c r="J667" t="s">
        <v>61</v>
      </c>
      <c r="K667">
        <v>0</v>
      </c>
      <c r="L667">
        <v>0</v>
      </c>
      <c r="M667" t="s">
        <v>31</v>
      </c>
      <c r="N667">
        <v>1584.88</v>
      </c>
      <c r="O667">
        <v>237.73000000000002</v>
      </c>
      <c r="P667" t="s">
        <v>2788</v>
      </c>
      <c r="Q667">
        <v>1584.88</v>
      </c>
      <c r="R667">
        <v>26.150000000000002</v>
      </c>
      <c r="S667" t="s">
        <v>33</v>
      </c>
      <c r="T667">
        <v>1584.88</v>
      </c>
      <c r="U667">
        <v>120.45</v>
      </c>
      <c r="V667" t="s">
        <v>33</v>
      </c>
      <c r="W667" t="s">
        <v>33</v>
      </c>
      <c r="X667" t="s">
        <v>3665</v>
      </c>
      <c r="Y667" t="s">
        <v>91</v>
      </c>
      <c r="Z667" t="s">
        <v>1777</v>
      </c>
      <c r="AA667" t="s">
        <v>1778</v>
      </c>
      <c r="AC667" s="13" t="str">
        <f t="shared" si="122"/>
        <v>000167607</v>
      </c>
      <c r="AD667" t="str">
        <f t="shared" si="123"/>
        <v>06/11/2015</v>
      </c>
      <c r="AE667" t="str">
        <f t="shared" si="124"/>
        <v>11189268000130</v>
      </c>
      <c r="AF667" s="14">
        <f t="shared" si="125"/>
        <v>1822.6100000000001</v>
      </c>
      <c r="AG667">
        <f t="shared" si="126"/>
        <v>0</v>
      </c>
      <c r="AH667">
        <f t="shared" si="127"/>
        <v>1</v>
      </c>
      <c r="AI667" s="16">
        <v>7383531</v>
      </c>
      <c r="AJ667" s="16" t="s">
        <v>7505</v>
      </c>
      <c r="AK667" s="16" t="s">
        <v>3481</v>
      </c>
      <c r="AL667" s="16" t="s">
        <v>1783</v>
      </c>
      <c r="AM667" s="16" t="s">
        <v>7193</v>
      </c>
      <c r="AN667">
        <v>3</v>
      </c>
      <c r="AO667" t="e">
        <f>VLOOKUP(TRIM(AL667),'Parcela Dedutivel'!$A$1:$B$65536,2,FALSE)</f>
        <v>#N/A</v>
      </c>
      <c r="AP667" s="15">
        <f t="shared" si="128"/>
        <v>0</v>
      </c>
      <c r="AQ667" s="16">
        <f t="shared" si="129"/>
        <v>0</v>
      </c>
      <c r="AU667" t="s">
        <v>4725</v>
      </c>
      <c r="AV667" s="18">
        <v>42320</v>
      </c>
      <c r="AW667" t="s">
        <v>3357</v>
      </c>
      <c r="AX667" t="str">
        <f t="shared" si="130"/>
        <v>04337168000148</v>
      </c>
      <c r="AY667" s="17">
        <f t="shared" si="131"/>
        <v>65.56</v>
      </c>
      <c r="AZ667" s="17">
        <f t="shared" si="132"/>
        <v>0</v>
      </c>
      <c r="BB667" t="str">
        <f t="shared" si="133"/>
        <v>12/11/2015;04337168000148;65,56;0,00</v>
      </c>
    </row>
    <row r="668" spans="1:54" x14ac:dyDescent="0.25">
      <c r="A668" t="s">
        <v>26</v>
      </c>
      <c r="B668" t="s">
        <v>3888</v>
      </c>
      <c r="C668">
        <v>42314</v>
      </c>
      <c r="D668" t="s">
        <v>2787</v>
      </c>
      <c r="E668" t="s">
        <v>6979</v>
      </c>
      <c r="F668" t="s">
        <v>29</v>
      </c>
      <c r="G668">
        <v>2682.7000000000003</v>
      </c>
      <c r="H668">
        <v>2332.7800000000002</v>
      </c>
      <c r="I668">
        <v>419.90000000000003</v>
      </c>
      <c r="J668" t="s">
        <v>61</v>
      </c>
      <c r="K668">
        <v>0</v>
      </c>
      <c r="L668">
        <v>0</v>
      </c>
      <c r="M668" t="s">
        <v>31</v>
      </c>
      <c r="N668">
        <v>2332.7800000000002</v>
      </c>
      <c r="O668">
        <v>349.92</v>
      </c>
      <c r="P668" t="s">
        <v>2788</v>
      </c>
      <c r="Q668">
        <v>2332.7800000000002</v>
      </c>
      <c r="R668">
        <v>38.49</v>
      </c>
      <c r="S668" t="s">
        <v>33</v>
      </c>
      <c r="T668">
        <v>2332.7800000000002</v>
      </c>
      <c r="U668">
        <v>177.29</v>
      </c>
      <c r="V668" t="s">
        <v>33</v>
      </c>
      <c r="W668" t="s">
        <v>33</v>
      </c>
      <c r="X668" t="s">
        <v>3665</v>
      </c>
      <c r="Y668" t="s">
        <v>91</v>
      </c>
      <c r="Z668" t="s">
        <v>3125</v>
      </c>
      <c r="AA668" t="s">
        <v>3126</v>
      </c>
      <c r="AC668" s="13" t="str">
        <f t="shared" si="122"/>
        <v>000167607</v>
      </c>
      <c r="AD668" t="str">
        <f t="shared" si="123"/>
        <v>06/11/2015</v>
      </c>
      <c r="AE668" t="str">
        <f t="shared" si="124"/>
        <v>11189268000130</v>
      </c>
      <c r="AF668" s="14">
        <f t="shared" si="125"/>
        <v>2682.7000000000003</v>
      </c>
      <c r="AG668">
        <f t="shared" si="126"/>
        <v>0</v>
      </c>
      <c r="AH668">
        <f t="shared" si="127"/>
        <v>1</v>
      </c>
      <c r="AI668" s="16">
        <v>7383531</v>
      </c>
      <c r="AJ668" s="16" t="s">
        <v>7505</v>
      </c>
      <c r="AK668" s="16" t="s">
        <v>3481</v>
      </c>
      <c r="AL668" s="16" t="s">
        <v>3483</v>
      </c>
      <c r="AM668" s="16" t="s">
        <v>7193</v>
      </c>
      <c r="AN668">
        <v>3</v>
      </c>
      <c r="AO668" t="e">
        <f>VLOOKUP(TRIM(AL668),'Parcela Dedutivel'!$A$1:$B$65536,2,FALSE)</f>
        <v>#N/A</v>
      </c>
      <c r="AP668" s="15">
        <f t="shared" si="128"/>
        <v>0</v>
      </c>
      <c r="AQ668" s="16">
        <f t="shared" si="129"/>
        <v>0</v>
      </c>
      <c r="AU668" t="s">
        <v>4726</v>
      </c>
      <c r="AV668" s="18">
        <v>42320</v>
      </c>
      <c r="AW668" t="s">
        <v>3357</v>
      </c>
      <c r="AX668" t="str">
        <f t="shared" si="130"/>
        <v>04337168000148</v>
      </c>
      <c r="AY668" s="17">
        <f t="shared" si="131"/>
        <v>111.2</v>
      </c>
      <c r="AZ668" s="17">
        <f t="shared" si="132"/>
        <v>0</v>
      </c>
      <c r="BB668" t="str">
        <f t="shared" si="133"/>
        <v>12/11/2015;04337168000148;111,20;0,00</v>
      </c>
    </row>
    <row r="669" spans="1:54" x14ac:dyDescent="0.25">
      <c r="A669" t="s">
        <v>26</v>
      </c>
      <c r="B669" t="s">
        <v>3888</v>
      </c>
      <c r="C669">
        <v>42314</v>
      </c>
      <c r="D669" t="s">
        <v>2787</v>
      </c>
      <c r="E669" t="s">
        <v>6979</v>
      </c>
      <c r="F669" t="s">
        <v>29</v>
      </c>
      <c r="G669">
        <v>3791.45</v>
      </c>
      <c r="H669">
        <v>3296.91</v>
      </c>
      <c r="I669">
        <v>593.44000000000005</v>
      </c>
      <c r="J669" t="s">
        <v>61</v>
      </c>
      <c r="K669">
        <v>0</v>
      </c>
      <c r="L669">
        <v>0</v>
      </c>
      <c r="M669" t="s">
        <v>31</v>
      </c>
      <c r="N669">
        <v>3296.91</v>
      </c>
      <c r="O669">
        <v>494.54</v>
      </c>
      <c r="P669" t="s">
        <v>2788</v>
      </c>
      <c r="Q669">
        <v>3296.91</v>
      </c>
      <c r="R669">
        <v>54.4</v>
      </c>
      <c r="S669" t="s">
        <v>33</v>
      </c>
      <c r="T669">
        <v>3296.91</v>
      </c>
      <c r="U669">
        <v>250.57</v>
      </c>
      <c r="V669" t="s">
        <v>33</v>
      </c>
      <c r="W669" t="s">
        <v>33</v>
      </c>
      <c r="X669" t="s">
        <v>3665</v>
      </c>
      <c r="Y669" t="s">
        <v>96</v>
      </c>
      <c r="Z669" t="s">
        <v>102</v>
      </c>
      <c r="AA669" t="s">
        <v>103</v>
      </c>
      <c r="AC669" s="13" t="str">
        <f t="shared" si="122"/>
        <v>000167607</v>
      </c>
      <c r="AD669" t="str">
        <f t="shared" si="123"/>
        <v>06/11/2015</v>
      </c>
      <c r="AE669" t="str">
        <f t="shared" si="124"/>
        <v>11189268000130</v>
      </c>
      <c r="AF669" s="14">
        <f t="shared" si="125"/>
        <v>3791.45</v>
      </c>
      <c r="AG669">
        <f t="shared" si="126"/>
        <v>0</v>
      </c>
      <c r="AH669">
        <f t="shared" si="127"/>
        <v>1</v>
      </c>
      <c r="AI669" s="16">
        <v>7383531</v>
      </c>
      <c r="AJ669" s="16" t="s">
        <v>7505</v>
      </c>
      <c r="AK669" s="16" t="s">
        <v>3481</v>
      </c>
      <c r="AL669" s="16" t="s">
        <v>1785</v>
      </c>
      <c r="AM669" s="16" t="s">
        <v>7193</v>
      </c>
      <c r="AN669">
        <v>3</v>
      </c>
      <c r="AO669" t="e">
        <f>VLOOKUP(TRIM(AL669),'Parcela Dedutivel'!$A$1:$B$65536,2,FALSE)</f>
        <v>#N/A</v>
      </c>
      <c r="AP669" s="15">
        <f t="shared" si="128"/>
        <v>0</v>
      </c>
      <c r="AQ669" s="16">
        <f t="shared" si="129"/>
        <v>0</v>
      </c>
      <c r="AU669" t="s">
        <v>4727</v>
      </c>
      <c r="AV669" s="18">
        <v>42320</v>
      </c>
      <c r="AW669" t="s">
        <v>3357</v>
      </c>
      <c r="AX669" t="str">
        <f t="shared" si="130"/>
        <v>04337168000148</v>
      </c>
      <c r="AY669" s="17">
        <f t="shared" si="131"/>
        <v>72.570000000000007</v>
      </c>
      <c r="AZ669" s="17">
        <f t="shared" si="132"/>
        <v>0</v>
      </c>
      <c r="BB669" t="str">
        <f t="shared" si="133"/>
        <v>12/11/2015;04337168000148;72,57;0,00</v>
      </c>
    </row>
    <row r="670" spans="1:54" x14ac:dyDescent="0.25">
      <c r="A670" t="s">
        <v>26</v>
      </c>
      <c r="B670" t="s">
        <v>3889</v>
      </c>
      <c r="C670">
        <v>42314</v>
      </c>
      <c r="D670" t="s">
        <v>2804</v>
      </c>
      <c r="E670" t="s">
        <v>6979</v>
      </c>
      <c r="F670" t="s">
        <v>29</v>
      </c>
      <c r="G670">
        <v>41.02</v>
      </c>
      <c r="H670">
        <v>35.67</v>
      </c>
      <c r="I670">
        <v>6.42</v>
      </c>
      <c r="J670" t="s">
        <v>30</v>
      </c>
      <c r="K670">
        <v>0</v>
      </c>
      <c r="L670">
        <v>0</v>
      </c>
      <c r="M670" t="s">
        <v>31</v>
      </c>
      <c r="N670">
        <v>35.67</v>
      </c>
      <c r="O670">
        <v>5.3500000000000005</v>
      </c>
      <c r="P670" t="s">
        <v>2788</v>
      </c>
      <c r="Q670">
        <v>35.67</v>
      </c>
      <c r="R670">
        <v>0.59</v>
      </c>
      <c r="S670" t="s">
        <v>33</v>
      </c>
      <c r="T670">
        <v>35.67</v>
      </c>
      <c r="U670">
        <v>2.71</v>
      </c>
      <c r="V670" t="s">
        <v>33</v>
      </c>
      <c r="W670" t="s">
        <v>33</v>
      </c>
      <c r="X670" t="s">
        <v>2965</v>
      </c>
      <c r="Y670" t="s">
        <v>96</v>
      </c>
      <c r="Z670" t="s">
        <v>3890</v>
      </c>
      <c r="AA670" t="s">
        <v>3891</v>
      </c>
      <c r="AC670" s="13" t="str">
        <f t="shared" si="122"/>
        <v>000167608</v>
      </c>
      <c r="AD670" t="str">
        <f t="shared" si="123"/>
        <v>06/11/2015</v>
      </c>
      <c r="AE670" t="str">
        <f t="shared" si="124"/>
        <v>04337168000652</v>
      </c>
      <c r="AF670" s="14">
        <f t="shared" si="125"/>
        <v>41.02</v>
      </c>
      <c r="AG670">
        <f t="shared" si="126"/>
        <v>0</v>
      </c>
      <c r="AH670">
        <f t="shared" si="127"/>
        <v>1</v>
      </c>
      <c r="AI670" s="16">
        <v>6794348</v>
      </c>
      <c r="AJ670" s="16" t="s">
        <v>7486</v>
      </c>
      <c r="AK670" s="16" t="s">
        <v>3487</v>
      </c>
      <c r="AL670" s="16" t="s">
        <v>2950</v>
      </c>
      <c r="AM670" s="16" t="s">
        <v>7143</v>
      </c>
      <c r="AN670">
        <v>1</v>
      </c>
      <c r="AO670" t="e">
        <f>VLOOKUP(TRIM(AL670),'Parcela Dedutivel'!$A$1:$B$65536,2,FALSE)</f>
        <v>#N/A</v>
      </c>
      <c r="AP670" s="15">
        <f t="shared" si="128"/>
        <v>0</v>
      </c>
      <c r="AQ670" s="16">
        <f t="shared" si="129"/>
        <v>0</v>
      </c>
      <c r="AU670" t="s">
        <v>4730</v>
      </c>
      <c r="AV670" s="18">
        <v>42320</v>
      </c>
      <c r="AW670" t="s">
        <v>3357</v>
      </c>
      <c r="AX670" t="str">
        <f t="shared" si="130"/>
        <v>04337168000148</v>
      </c>
      <c r="AY670" s="17">
        <f t="shared" si="131"/>
        <v>46.86</v>
      </c>
      <c r="AZ670" s="17">
        <f t="shared" si="132"/>
        <v>0</v>
      </c>
      <c r="BB670" t="str">
        <f t="shared" si="133"/>
        <v>12/11/2015;04337168000148;46,86;0,00</v>
      </c>
    </row>
    <row r="671" spans="1:54" x14ac:dyDescent="0.25">
      <c r="A671" t="s">
        <v>26</v>
      </c>
      <c r="B671" t="s">
        <v>3892</v>
      </c>
      <c r="C671">
        <v>42314</v>
      </c>
      <c r="D671" t="s">
        <v>2804</v>
      </c>
      <c r="E671" t="s">
        <v>6979</v>
      </c>
      <c r="F671" t="s">
        <v>29</v>
      </c>
      <c r="G671">
        <v>3430.6</v>
      </c>
      <c r="H671">
        <v>3430.6</v>
      </c>
      <c r="I671">
        <v>617.51</v>
      </c>
      <c r="J671" t="s">
        <v>307</v>
      </c>
      <c r="K671">
        <v>0</v>
      </c>
      <c r="L671">
        <v>0</v>
      </c>
      <c r="M671" t="s">
        <v>31</v>
      </c>
      <c r="N671">
        <v>0</v>
      </c>
      <c r="O671">
        <v>0</v>
      </c>
      <c r="P671" t="s">
        <v>31</v>
      </c>
      <c r="Q671">
        <v>3430.6</v>
      </c>
      <c r="R671">
        <v>56.6</v>
      </c>
      <c r="S671" t="s">
        <v>33</v>
      </c>
      <c r="T671">
        <v>3430.6</v>
      </c>
      <c r="U671">
        <v>260.73</v>
      </c>
      <c r="V671" t="s">
        <v>33</v>
      </c>
      <c r="W671" t="s">
        <v>33</v>
      </c>
      <c r="X671" t="s">
        <v>641</v>
      </c>
      <c r="Y671" t="s">
        <v>240</v>
      </c>
      <c r="Z671" t="s">
        <v>3672</v>
      </c>
      <c r="AA671" t="s">
        <v>3673</v>
      </c>
      <c r="AC671" s="13" t="str">
        <f t="shared" si="122"/>
        <v>000167609</v>
      </c>
      <c r="AD671" t="str">
        <f t="shared" si="123"/>
        <v>06/11/2015</v>
      </c>
      <c r="AE671" t="str">
        <f t="shared" si="124"/>
        <v>59578948000414</v>
      </c>
      <c r="AF671" s="14">
        <f t="shared" si="125"/>
        <v>3430.6</v>
      </c>
      <c r="AG671">
        <f t="shared" si="126"/>
        <v>305.37</v>
      </c>
      <c r="AH671">
        <f t="shared" si="127"/>
        <v>1</v>
      </c>
      <c r="AI671" s="16">
        <v>7633910</v>
      </c>
      <c r="AJ671" s="16" t="s">
        <v>7506</v>
      </c>
      <c r="AK671" s="16" t="s">
        <v>391</v>
      </c>
      <c r="AL671" s="16" t="s">
        <v>395</v>
      </c>
      <c r="AM671" s="16" t="s">
        <v>7193</v>
      </c>
      <c r="AN671">
        <v>1</v>
      </c>
      <c r="AO671">
        <f>VLOOKUP(TRIM(AL671),'Parcela Dedutivel'!$A$1:$B$65536,2,FALSE)</f>
        <v>106.9</v>
      </c>
      <c r="AP671" s="15">
        <f t="shared" si="128"/>
        <v>106.9</v>
      </c>
      <c r="AQ671" s="16">
        <f t="shared" si="129"/>
        <v>106.9</v>
      </c>
      <c r="AU671" t="s">
        <v>4731</v>
      </c>
      <c r="AV671" s="18">
        <v>42320</v>
      </c>
      <c r="AW671" t="s">
        <v>4732</v>
      </c>
      <c r="AX671" t="str">
        <f t="shared" si="130"/>
        <v>84111343000113</v>
      </c>
      <c r="AY671" s="17">
        <f t="shared" si="131"/>
        <v>30.8</v>
      </c>
      <c r="AZ671" s="17">
        <f t="shared" si="132"/>
        <v>0</v>
      </c>
      <c r="BB671" t="str">
        <f t="shared" si="133"/>
        <v>12/11/2015;84111343000113;30,80;0,00</v>
      </c>
    </row>
    <row r="672" spans="1:54" x14ac:dyDescent="0.25">
      <c r="A672" t="s">
        <v>26</v>
      </c>
      <c r="B672" t="s">
        <v>3893</v>
      </c>
      <c r="C672">
        <v>42314</v>
      </c>
      <c r="D672" t="s">
        <v>2804</v>
      </c>
      <c r="E672" t="s">
        <v>6979</v>
      </c>
      <c r="F672" t="s">
        <v>29</v>
      </c>
      <c r="G672">
        <v>14430</v>
      </c>
      <c r="H672">
        <v>14430</v>
      </c>
      <c r="I672">
        <v>2597.4</v>
      </c>
      <c r="J672" t="s">
        <v>30</v>
      </c>
      <c r="K672">
        <v>0</v>
      </c>
      <c r="L672">
        <v>0</v>
      </c>
      <c r="M672" t="s">
        <v>31</v>
      </c>
      <c r="N672">
        <v>0</v>
      </c>
      <c r="O672">
        <v>0</v>
      </c>
      <c r="P672" t="s">
        <v>31</v>
      </c>
      <c r="Q672">
        <v>14430</v>
      </c>
      <c r="R672">
        <v>238.1</v>
      </c>
      <c r="S672" t="s">
        <v>33</v>
      </c>
      <c r="T672">
        <v>14430</v>
      </c>
      <c r="U672">
        <v>1096.68</v>
      </c>
      <c r="V672" t="s">
        <v>33</v>
      </c>
      <c r="W672" t="s">
        <v>33</v>
      </c>
      <c r="X672" t="s">
        <v>3744</v>
      </c>
      <c r="Y672" t="s">
        <v>2556</v>
      </c>
      <c r="Z672" t="s">
        <v>3894</v>
      </c>
      <c r="AA672" t="s">
        <v>3861</v>
      </c>
      <c r="AC672" s="13" t="str">
        <f t="shared" si="122"/>
        <v>000167610</v>
      </c>
      <c r="AD672" t="str">
        <f t="shared" si="123"/>
        <v>06/11/2015</v>
      </c>
      <c r="AE672" t="str">
        <f t="shared" si="124"/>
        <v>74404229001019</v>
      </c>
      <c r="AF672" s="14">
        <f t="shared" si="125"/>
        <v>14430</v>
      </c>
      <c r="AG672">
        <f t="shared" si="126"/>
        <v>0</v>
      </c>
      <c r="AH672">
        <f t="shared" si="127"/>
        <v>1</v>
      </c>
      <c r="AI672" s="16">
        <v>7725637</v>
      </c>
      <c r="AJ672" s="16" t="s">
        <v>7493</v>
      </c>
      <c r="AK672" s="16" t="s">
        <v>397</v>
      </c>
      <c r="AL672" s="16" t="s">
        <v>401</v>
      </c>
      <c r="AM672" s="16" t="s">
        <v>7193</v>
      </c>
      <c r="AN672">
        <v>1</v>
      </c>
      <c r="AO672" t="e">
        <f>VLOOKUP(TRIM(AL672),'Parcela Dedutivel'!$A$1:$B$65536,2,FALSE)</f>
        <v>#N/A</v>
      </c>
      <c r="AP672" s="15">
        <f t="shared" si="128"/>
        <v>0</v>
      </c>
      <c r="AQ672" s="16">
        <f t="shared" si="129"/>
        <v>0</v>
      </c>
      <c r="AU672" t="s">
        <v>4735</v>
      </c>
      <c r="AV672" s="18">
        <v>42320</v>
      </c>
      <c r="AW672" t="s">
        <v>3357</v>
      </c>
      <c r="AX672" t="str">
        <f t="shared" si="130"/>
        <v>04337168000148</v>
      </c>
      <c r="AY672" s="17">
        <f t="shared" si="131"/>
        <v>47.4</v>
      </c>
      <c r="AZ672" s="17">
        <f t="shared" si="132"/>
        <v>0</v>
      </c>
      <c r="BB672" t="str">
        <f t="shared" si="133"/>
        <v>12/11/2015;04337168000148;47,40;0,00</v>
      </c>
    </row>
    <row r="673" spans="1:54" x14ac:dyDescent="0.25">
      <c r="A673" t="s">
        <v>26</v>
      </c>
      <c r="B673" t="s">
        <v>3895</v>
      </c>
      <c r="C673">
        <v>42314</v>
      </c>
      <c r="D673" t="s">
        <v>2804</v>
      </c>
      <c r="E673" t="s">
        <v>6979</v>
      </c>
      <c r="F673" t="s">
        <v>29</v>
      </c>
      <c r="G673">
        <v>2691</v>
      </c>
      <c r="H673">
        <v>0</v>
      </c>
      <c r="I673">
        <v>0</v>
      </c>
      <c r="J673" t="s">
        <v>31</v>
      </c>
      <c r="K673">
        <v>0</v>
      </c>
      <c r="L673">
        <v>0</v>
      </c>
      <c r="M673" t="s">
        <v>31</v>
      </c>
      <c r="N673">
        <v>0</v>
      </c>
      <c r="O673">
        <v>0</v>
      </c>
      <c r="P673" t="s">
        <v>31</v>
      </c>
      <c r="Q673">
        <v>2691</v>
      </c>
      <c r="R673">
        <v>44.4</v>
      </c>
      <c r="S673" t="s">
        <v>33</v>
      </c>
      <c r="T673">
        <v>2691</v>
      </c>
      <c r="U673">
        <v>204.52</v>
      </c>
      <c r="V673" t="s">
        <v>33</v>
      </c>
      <c r="W673" t="s">
        <v>33</v>
      </c>
      <c r="X673" t="s">
        <v>2555</v>
      </c>
      <c r="Y673" t="s">
        <v>91</v>
      </c>
      <c r="Z673" t="s">
        <v>3896</v>
      </c>
      <c r="AA673" t="s">
        <v>3897</v>
      </c>
      <c r="AC673" s="13" t="str">
        <f t="shared" si="122"/>
        <v>000167611</v>
      </c>
      <c r="AD673" t="str">
        <f t="shared" si="123"/>
        <v>06/11/2015</v>
      </c>
      <c r="AE673" t="str">
        <f t="shared" si="124"/>
        <v>08285374000293</v>
      </c>
      <c r="AF673" s="14">
        <f t="shared" si="125"/>
        <v>2691</v>
      </c>
      <c r="AG673">
        <f t="shared" si="126"/>
        <v>0</v>
      </c>
      <c r="AH673">
        <f t="shared" si="127"/>
        <v>1</v>
      </c>
      <c r="AI673" s="16">
        <v>7725637</v>
      </c>
      <c r="AJ673" s="16" t="s">
        <v>7493</v>
      </c>
      <c r="AK673" s="16" t="s">
        <v>397</v>
      </c>
      <c r="AL673" s="16" t="s">
        <v>404</v>
      </c>
      <c r="AM673" s="16" t="s">
        <v>7193</v>
      </c>
      <c r="AN673">
        <v>1</v>
      </c>
      <c r="AO673" t="e">
        <f>VLOOKUP(TRIM(AL673),'Parcela Dedutivel'!$A$1:$B$65536,2,FALSE)</f>
        <v>#N/A</v>
      </c>
      <c r="AP673" s="15">
        <f t="shared" si="128"/>
        <v>0</v>
      </c>
      <c r="AQ673" s="16">
        <f t="shared" si="129"/>
        <v>0</v>
      </c>
      <c r="AU673" t="s">
        <v>4736</v>
      </c>
      <c r="AV673" s="18">
        <v>42320</v>
      </c>
      <c r="AW673" t="s">
        <v>3357</v>
      </c>
      <c r="AX673" t="str">
        <f t="shared" si="130"/>
        <v>04337168000148</v>
      </c>
      <c r="AY673" s="17">
        <f t="shared" si="131"/>
        <v>36.800000000000004</v>
      </c>
      <c r="AZ673" s="17">
        <f t="shared" si="132"/>
        <v>0</v>
      </c>
      <c r="BB673" t="str">
        <f t="shared" si="133"/>
        <v>12/11/2015;04337168000148;36,80;0,00</v>
      </c>
    </row>
    <row r="674" spans="1:54" x14ac:dyDescent="0.25">
      <c r="A674" t="s">
        <v>26</v>
      </c>
      <c r="B674" t="s">
        <v>3898</v>
      </c>
      <c r="C674">
        <v>42314</v>
      </c>
      <c r="D674" t="s">
        <v>2817</v>
      </c>
      <c r="E674" t="s">
        <v>6979</v>
      </c>
      <c r="F674" t="s">
        <v>393</v>
      </c>
      <c r="G674">
        <v>2675.56</v>
      </c>
      <c r="H674">
        <v>2675.56</v>
      </c>
      <c r="I674">
        <v>321.07</v>
      </c>
      <c r="J674" t="s">
        <v>30</v>
      </c>
      <c r="K674">
        <v>0</v>
      </c>
      <c r="L674">
        <v>0</v>
      </c>
      <c r="M674" t="s">
        <v>31</v>
      </c>
      <c r="N674">
        <v>0</v>
      </c>
      <c r="O674">
        <v>0</v>
      </c>
      <c r="P674" t="s">
        <v>31</v>
      </c>
      <c r="Q674">
        <v>2675.56</v>
      </c>
      <c r="R674">
        <v>44.15</v>
      </c>
      <c r="S674" t="s">
        <v>33</v>
      </c>
      <c r="T674">
        <v>2675.56</v>
      </c>
      <c r="U674">
        <v>203.34</v>
      </c>
      <c r="V674" t="s">
        <v>33</v>
      </c>
      <c r="W674" t="s">
        <v>33</v>
      </c>
      <c r="X674" t="s">
        <v>3899</v>
      </c>
      <c r="Y674" t="s">
        <v>1378</v>
      </c>
      <c r="Z674" t="s">
        <v>3900</v>
      </c>
      <c r="AA674" t="s">
        <v>3901</v>
      </c>
      <c r="AC674" s="13" t="str">
        <f t="shared" si="122"/>
        <v>000167615</v>
      </c>
      <c r="AD674" t="str">
        <f t="shared" si="123"/>
        <v>06/11/2015</v>
      </c>
      <c r="AE674" t="str">
        <f t="shared" si="124"/>
        <v>67405936000173</v>
      </c>
      <c r="AF674" s="14">
        <f t="shared" si="125"/>
        <v>2675.56</v>
      </c>
      <c r="AG674">
        <f t="shared" si="126"/>
        <v>0</v>
      </c>
      <c r="AH674">
        <f t="shared" si="127"/>
        <v>1</v>
      </c>
      <c r="AI674" s="16">
        <v>1046</v>
      </c>
      <c r="AJ674" s="16" t="s">
        <v>7191</v>
      </c>
      <c r="AK674" s="16" t="s">
        <v>1022</v>
      </c>
      <c r="AL674" s="16" t="s">
        <v>1025</v>
      </c>
      <c r="AM674" s="16" t="s">
        <v>7193</v>
      </c>
      <c r="AN674">
        <v>6</v>
      </c>
      <c r="AO674" t="e">
        <f>VLOOKUP(TRIM(AL674),'Parcela Dedutivel'!$A$1:$B$65536,2,FALSE)</f>
        <v>#N/A</v>
      </c>
      <c r="AP674" s="15">
        <f t="shared" si="128"/>
        <v>0</v>
      </c>
      <c r="AQ674" s="16">
        <f t="shared" si="129"/>
        <v>0</v>
      </c>
      <c r="AU674" t="s">
        <v>4737</v>
      </c>
      <c r="AV674" s="18">
        <v>42320</v>
      </c>
      <c r="AW674" t="s">
        <v>3357</v>
      </c>
      <c r="AX674" t="str">
        <f t="shared" si="130"/>
        <v>04337168000148</v>
      </c>
      <c r="AY674" s="17">
        <f t="shared" si="131"/>
        <v>63.76</v>
      </c>
      <c r="AZ674" s="17">
        <f t="shared" si="132"/>
        <v>0</v>
      </c>
      <c r="BB674" t="str">
        <f t="shared" si="133"/>
        <v>12/11/2015;04337168000148;63,76;0,00</v>
      </c>
    </row>
    <row r="675" spans="1:54" x14ac:dyDescent="0.25">
      <c r="A675" t="s">
        <v>26</v>
      </c>
      <c r="B675" t="s">
        <v>3902</v>
      </c>
      <c r="C675">
        <v>42314</v>
      </c>
      <c r="D675" t="s">
        <v>2841</v>
      </c>
      <c r="E675" t="s">
        <v>6979</v>
      </c>
      <c r="F675" t="s">
        <v>3903</v>
      </c>
      <c r="G675">
        <v>130.96</v>
      </c>
      <c r="H675">
        <v>130.96</v>
      </c>
      <c r="I675">
        <v>9.17</v>
      </c>
      <c r="J675" t="s">
        <v>30</v>
      </c>
      <c r="K675">
        <v>0</v>
      </c>
      <c r="L675">
        <v>0</v>
      </c>
      <c r="M675" t="s">
        <v>31</v>
      </c>
      <c r="N675">
        <v>0</v>
      </c>
      <c r="O675">
        <v>0</v>
      </c>
      <c r="P675" t="s">
        <v>31</v>
      </c>
      <c r="Q675">
        <v>130.96</v>
      </c>
      <c r="R675">
        <v>2.16</v>
      </c>
      <c r="S675" t="s">
        <v>33</v>
      </c>
      <c r="T675">
        <v>130.96</v>
      </c>
      <c r="U675">
        <v>9.9500000000000011</v>
      </c>
      <c r="V675" t="s">
        <v>33</v>
      </c>
      <c r="W675" t="s">
        <v>33</v>
      </c>
      <c r="X675" t="s">
        <v>3904</v>
      </c>
      <c r="Y675" t="s">
        <v>364</v>
      </c>
      <c r="Z675" t="s">
        <v>3905</v>
      </c>
      <c r="AA675" t="s">
        <v>3906</v>
      </c>
      <c r="AC675" s="13" t="str">
        <f t="shared" si="122"/>
        <v>000167616</v>
      </c>
      <c r="AD675" t="str">
        <f t="shared" si="123"/>
        <v>06/11/2015</v>
      </c>
      <c r="AE675" t="str">
        <f t="shared" si="124"/>
        <v>04872297000136</v>
      </c>
      <c r="AF675" s="14">
        <f t="shared" si="125"/>
        <v>130.96</v>
      </c>
      <c r="AG675">
        <f t="shared" si="126"/>
        <v>0</v>
      </c>
      <c r="AH675">
        <f t="shared" si="127"/>
        <v>1</v>
      </c>
      <c r="AI675" s="16">
        <v>1046</v>
      </c>
      <c r="AJ675" s="16" t="s">
        <v>7191</v>
      </c>
      <c r="AK675" s="16" t="s">
        <v>1022</v>
      </c>
      <c r="AL675" s="16" t="s">
        <v>1027</v>
      </c>
      <c r="AM675" s="16" t="s">
        <v>7193</v>
      </c>
      <c r="AN675">
        <v>1</v>
      </c>
      <c r="AO675" t="e">
        <f>VLOOKUP(TRIM(AL675),'Parcela Dedutivel'!$A$1:$B$65536,2,FALSE)</f>
        <v>#N/A</v>
      </c>
      <c r="AP675" s="15">
        <f t="shared" si="128"/>
        <v>0</v>
      </c>
      <c r="AQ675" s="16">
        <f t="shared" si="129"/>
        <v>0</v>
      </c>
      <c r="AU675" t="s">
        <v>4738</v>
      </c>
      <c r="AV675" s="18">
        <v>42320</v>
      </c>
      <c r="AW675" t="s">
        <v>3357</v>
      </c>
      <c r="AX675" t="str">
        <f t="shared" si="130"/>
        <v>04337168000148</v>
      </c>
      <c r="AY675" s="17">
        <f t="shared" si="131"/>
        <v>62.64</v>
      </c>
      <c r="AZ675" s="17">
        <f t="shared" si="132"/>
        <v>0</v>
      </c>
      <c r="BB675" t="str">
        <f t="shared" si="133"/>
        <v>12/11/2015;04337168000148;62,64;0,00</v>
      </c>
    </row>
    <row r="676" spans="1:54" x14ac:dyDescent="0.25">
      <c r="A676" t="s">
        <v>26</v>
      </c>
      <c r="B676" t="s">
        <v>3907</v>
      </c>
      <c r="C676">
        <v>42314</v>
      </c>
      <c r="D676" t="s">
        <v>2841</v>
      </c>
      <c r="E676" t="s">
        <v>6979</v>
      </c>
      <c r="F676" t="s">
        <v>179</v>
      </c>
      <c r="G676">
        <v>152.85</v>
      </c>
      <c r="H676">
        <v>132.91</v>
      </c>
      <c r="I676">
        <v>5.32</v>
      </c>
      <c r="J676" t="s">
        <v>61</v>
      </c>
      <c r="K676">
        <v>0</v>
      </c>
      <c r="L676">
        <v>0</v>
      </c>
      <c r="M676" t="s">
        <v>31</v>
      </c>
      <c r="N676">
        <v>132.91</v>
      </c>
      <c r="O676">
        <v>19.940000000000001</v>
      </c>
      <c r="P676" t="s">
        <v>2788</v>
      </c>
      <c r="Q676">
        <v>132.91</v>
      </c>
      <c r="R676">
        <v>2.19</v>
      </c>
      <c r="S676" t="s">
        <v>33</v>
      </c>
      <c r="T676">
        <v>132.91</v>
      </c>
      <c r="U676">
        <v>10.1</v>
      </c>
      <c r="V676" t="s">
        <v>33</v>
      </c>
      <c r="W676" t="s">
        <v>33</v>
      </c>
      <c r="X676" t="s">
        <v>986</v>
      </c>
      <c r="Y676" t="s">
        <v>91</v>
      </c>
      <c r="Z676" t="s">
        <v>1777</v>
      </c>
      <c r="AA676" t="s">
        <v>1778</v>
      </c>
      <c r="AC676" s="13" t="str">
        <f t="shared" si="122"/>
        <v>000167617</v>
      </c>
      <c r="AD676" t="str">
        <f t="shared" si="123"/>
        <v>06/11/2015</v>
      </c>
      <c r="AE676" t="str">
        <f t="shared" si="124"/>
        <v>82321845000143</v>
      </c>
      <c r="AF676" s="14">
        <f t="shared" si="125"/>
        <v>152.85</v>
      </c>
      <c r="AG676">
        <f t="shared" si="126"/>
        <v>268.83999999999997</v>
      </c>
      <c r="AH676">
        <f t="shared" si="127"/>
        <v>1</v>
      </c>
      <c r="AI676" s="16">
        <v>6782677</v>
      </c>
      <c r="AJ676" s="16" t="s">
        <v>7416</v>
      </c>
      <c r="AK676" s="16" t="s">
        <v>3488</v>
      </c>
      <c r="AL676" s="16" t="s">
        <v>292</v>
      </c>
      <c r="AM676" s="16" t="s">
        <v>7193</v>
      </c>
      <c r="AN676">
        <v>2</v>
      </c>
      <c r="AO676" t="e">
        <f>VLOOKUP(TRIM(AL676),'Parcela Dedutivel'!$A$1:$B$65536,2,FALSE)</f>
        <v>#N/A</v>
      </c>
      <c r="AP676" s="15">
        <f t="shared" si="128"/>
        <v>0</v>
      </c>
      <c r="AQ676" s="16">
        <f t="shared" si="129"/>
        <v>0</v>
      </c>
      <c r="AU676" t="s">
        <v>4739</v>
      </c>
      <c r="AV676" s="18">
        <v>42320</v>
      </c>
      <c r="AW676" t="s">
        <v>3357</v>
      </c>
      <c r="AX676" t="str">
        <f t="shared" si="130"/>
        <v>04337168000148</v>
      </c>
      <c r="AY676" s="17">
        <f t="shared" si="131"/>
        <v>122.16</v>
      </c>
      <c r="AZ676" s="17">
        <f t="shared" si="132"/>
        <v>0</v>
      </c>
      <c r="BB676" t="str">
        <f t="shared" si="133"/>
        <v>12/11/2015;04337168000148;122,16;0,00</v>
      </c>
    </row>
    <row r="677" spans="1:54" x14ac:dyDescent="0.25">
      <c r="A677" t="s">
        <v>26</v>
      </c>
      <c r="B677" t="s">
        <v>3907</v>
      </c>
      <c r="C677">
        <v>42314</v>
      </c>
      <c r="D677" t="s">
        <v>2841</v>
      </c>
      <c r="E677" t="s">
        <v>6979</v>
      </c>
      <c r="F677" t="s">
        <v>179</v>
      </c>
      <c r="G677">
        <v>759.95</v>
      </c>
      <c r="H677">
        <v>660.83</v>
      </c>
      <c r="I677">
        <v>26.43</v>
      </c>
      <c r="J677" t="s">
        <v>61</v>
      </c>
      <c r="K677">
        <v>0</v>
      </c>
      <c r="L677">
        <v>0</v>
      </c>
      <c r="M677" t="s">
        <v>31</v>
      </c>
      <c r="N677">
        <v>660.83</v>
      </c>
      <c r="O677">
        <v>99.12</v>
      </c>
      <c r="P677" t="s">
        <v>2788</v>
      </c>
      <c r="Q677">
        <v>660.83</v>
      </c>
      <c r="R677">
        <v>10.9</v>
      </c>
      <c r="S677" t="s">
        <v>33</v>
      </c>
      <c r="T677">
        <v>660.83</v>
      </c>
      <c r="U677">
        <v>50.22</v>
      </c>
      <c r="V677" t="s">
        <v>33</v>
      </c>
      <c r="W677" t="s">
        <v>33</v>
      </c>
      <c r="X677" t="s">
        <v>986</v>
      </c>
      <c r="Y677" t="s">
        <v>91</v>
      </c>
      <c r="Z677" t="s">
        <v>1737</v>
      </c>
      <c r="AA677" t="s">
        <v>1738</v>
      </c>
      <c r="AC677" s="13" t="str">
        <f t="shared" si="122"/>
        <v>000167617</v>
      </c>
      <c r="AD677" t="str">
        <f t="shared" si="123"/>
        <v>06/11/2015</v>
      </c>
      <c r="AE677" t="str">
        <f t="shared" si="124"/>
        <v>82321845000143</v>
      </c>
      <c r="AF677" s="14">
        <f t="shared" si="125"/>
        <v>759.95</v>
      </c>
      <c r="AG677">
        <f t="shared" si="126"/>
        <v>268.83999999999997</v>
      </c>
      <c r="AH677">
        <f t="shared" si="127"/>
        <v>1</v>
      </c>
      <c r="AI677" s="16">
        <v>7467528</v>
      </c>
      <c r="AJ677" s="16" t="s">
        <v>7391</v>
      </c>
      <c r="AK677" s="16" t="s">
        <v>3489</v>
      </c>
      <c r="AL677" s="16" t="s">
        <v>1777</v>
      </c>
      <c r="AM677" s="16" t="s">
        <v>7193</v>
      </c>
      <c r="AN677">
        <v>6</v>
      </c>
      <c r="AO677" t="e">
        <f>VLOOKUP(TRIM(AL677),'Parcela Dedutivel'!$A$1:$B$65536,2,FALSE)</f>
        <v>#N/A</v>
      </c>
      <c r="AP677" s="15">
        <f t="shared" si="128"/>
        <v>0</v>
      </c>
      <c r="AQ677" s="16">
        <f t="shared" si="129"/>
        <v>0</v>
      </c>
      <c r="AU677" t="s">
        <v>4740</v>
      </c>
      <c r="AV677" s="18">
        <v>42320</v>
      </c>
      <c r="AW677" t="s">
        <v>3357</v>
      </c>
      <c r="AX677" t="str">
        <f t="shared" si="130"/>
        <v>04337168000148</v>
      </c>
      <c r="AY677" s="17">
        <f t="shared" si="131"/>
        <v>55.6</v>
      </c>
      <c r="AZ677" s="17">
        <f t="shared" si="132"/>
        <v>0</v>
      </c>
      <c r="BB677" t="str">
        <f t="shared" si="133"/>
        <v>12/11/2015;04337168000148;55,60;0,00</v>
      </c>
    </row>
    <row r="678" spans="1:54" x14ac:dyDescent="0.25">
      <c r="A678" t="s">
        <v>26</v>
      </c>
      <c r="B678" t="s">
        <v>3907</v>
      </c>
      <c r="C678">
        <v>42314</v>
      </c>
      <c r="D678" t="s">
        <v>2841</v>
      </c>
      <c r="E678" t="s">
        <v>6979</v>
      </c>
      <c r="F678" t="s">
        <v>179</v>
      </c>
      <c r="G678">
        <v>101.78</v>
      </c>
      <c r="H678">
        <v>88.5</v>
      </c>
      <c r="I678">
        <v>3.54</v>
      </c>
      <c r="J678" t="s">
        <v>61</v>
      </c>
      <c r="K678">
        <v>0</v>
      </c>
      <c r="L678">
        <v>0</v>
      </c>
      <c r="M678" t="s">
        <v>31</v>
      </c>
      <c r="N678">
        <v>88.5</v>
      </c>
      <c r="O678">
        <v>13.280000000000001</v>
      </c>
      <c r="P678" t="s">
        <v>2788</v>
      </c>
      <c r="Q678">
        <v>88.5</v>
      </c>
      <c r="R678">
        <v>1.46</v>
      </c>
      <c r="S678" t="s">
        <v>33</v>
      </c>
      <c r="T678">
        <v>88.5</v>
      </c>
      <c r="U678">
        <v>6.73</v>
      </c>
      <c r="V678" t="s">
        <v>33</v>
      </c>
      <c r="W678" t="s">
        <v>33</v>
      </c>
      <c r="X678" t="s">
        <v>986</v>
      </c>
      <c r="Y678" t="s">
        <v>91</v>
      </c>
      <c r="Z678" t="s">
        <v>1801</v>
      </c>
      <c r="AA678" t="s">
        <v>1802</v>
      </c>
      <c r="AC678" s="13" t="str">
        <f t="shared" si="122"/>
        <v>000167617</v>
      </c>
      <c r="AD678" t="str">
        <f t="shared" si="123"/>
        <v>06/11/2015</v>
      </c>
      <c r="AE678" t="str">
        <f t="shared" si="124"/>
        <v>82321845000143</v>
      </c>
      <c r="AF678" s="14">
        <f t="shared" si="125"/>
        <v>101.78</v>
      </c>
      <c r="AG678">
        <f t="shared" si="126"/>
        <v>268.83999999999997</v>
      </c>
      <c r="AH678">
        <f t="shared" si="127"/>
        <v>1</v>
      </c>
      <c r="AI678" s="16">
        <v>6782692</v>
      </c>
      <c r="AJ678" s="16" t="s">
        <v>7457</v>
      </c>
      <c r="AK678" s="16" t="s">
        <v>3490</v>
      </c>
      <c r="AL678" s="16" t="s">
        <v>1789</v>
      </c>
      <c r="AM678" s="16" t="s">
        <v>7193</v>
      </c>
      <c r="AN678">
        <v>30</v>
      </c>
      <c r="AO678" t="e">
        <f>VLOOKUP(TRIM(AL678),'Parcela Dedutivel'!$A$1:$B$65536,2,FALSE)</f>
        <v>#N/A</v>
      </c>
      <c r="AP678" s="15">
        <f t="shared" si="128"/>
        <v>0</v>
      </c>
      <c r="AQ678" s="16">
        <f t="shared" si="129"/>
        <v>0</v>
      </c>
      <c r="AU678" t="s">
        <v>4741</v>
      </c>
      <c r="AV678" s="18">
        <v>42320</v>
      </c>
      <c r="AW678" t="s">
        <v>3357</v>
      </c>
      <c r="AX678" t="str">
        <f t="shared" si="130"/>
        <v>04337168000148</v>
      </c>
      <c r="AY678" s="17">
        <f t="shared" si="131"/>
        <v>54.81</v>
      </c>
      <c r="AZ678" s="17">
        <f t="shared" si="132"/>
        <v>0</v>
      </c>
      <c r="BB678" t="str">
        <f t="shared" si="133"/>
        <v>12/11/2015;04337168000148;54,81;0,00</v>
      </c>
    </row>
    <row r="679" spans="1:54" x14ac:dyDescent="0.25">
      <c r="A679" t="s">
        <v>26</v>
      </c>
      <c r="B679" t="s">
        <v>3907</v>
      </c>
      <c r="C679">
        <v>42314</v>
      </c>
      <c r="D679" t="s">
        <v>2841</v>
      </c>
      <c r="E679" t="s">
        <v>6979</v>
      </c>
      <c r="F679" t="s">
        <v>179</v>
      </c>
      <c r="G679">
        <v>703.54</v>
      </c>
      <c r="H679">
        <v>611.77</v>
      </c>
      <c r="I679">
        <v>24.47</v>
      </c>
      <c r="J679" t="s">
        <v>61</v>
      </c>
      <c r="K679">
        <v>0</v>
      </c>
      <c r="L679">
        <v>0</v>
      </c>
      <c r="M679" t="s">
        <v>31</v>
      </c>
      <c r="N679">
        <v>611.77</v>
      </c>
      <c r="O679">
        <v>91.77</v>
      </c>
      <c r="P679" t="s">
        <v>2788</v>
      </c>
      <c r="Q679">
        <v>611.77</v>
      </c>
      <c r="R679">
        <v>10.09</v>
      </c>
      <c r="S679" t="s">
        <v>33</v>
      </c>
      <c r="T679">
        <v>611.77</v>
      </c>
      <c r="U679">
        <v>46.49</v>
      </c>
      <c r="V679" t="s">
        <v>33</v>
      </c>
      <c r="W679" t="s">
        <v>33</v>
      </c>
      <c r="X679" t="s">
        <v>986</v>
      </c>
      <c r="Y679" t="s">
        <v>91</v>
      </c>
      <c r="Z679" t="s">
        <v>1817</v>
      </c>
      <c r="AA679" t="s">
        <v>1818</v>
      </c>
      <c r="AC679" s="13" t="str">
        <f t="shared" si="122"/>
        <v>000167617</v>
      </c>
      <c r="AD679" t="str">
        <f t="shared" si="123"/>
        <v>06/11/2015</v>
      </c>
      <c r="AE679" t="str">
        <f t="shared" si="124"/>
        <v>82321845000143</v>
      </c>
      <c r="AF679" s="14">
        <f t="shared" si="125"/>
        <v>703.54</v>
      </c>
      <c r="AG679">
        <f t="shared" si="126"/>
        <v>268.83999999999997</v>
      </c>
      <c r="AH679">
        <f t="shared" si="127"/>
        <v>1</v>
      </c>
      <c r="AI679" s="16">
        <v>6782692</v>
      </c>
      <c r="AJ679" s="16" t="s">
        <v>7457</v>
      </c>
      <c r="AK679" s="16" t="s">
        <v>3490</v>
      </c>
      <c r="AL679" s="16" t="s">
        <v>1785</v>
      </c>
      <c r="AM679" s="16" t="s">
        <v>7193</v>
      </c>
      <c r="AN679">
        <v>50</v>
      </c>
      <c r="AO679" t="e">
        <f>VLOOKUP(TRIM(AL679),'Parcela Dedutivel'!$A$1:$B$65536,2,FALSE)</f>
        <v>#N/A</v>
      </c>
      <c r="AP679" s="15">
        <f t="shared" si="128"/>
        <v>0</v>
      </c>
      <c r="AQ679" s="16">
        <f t="shared" si="129"/>
        <v>0</v>
      </c>
      <c r="AU679" t="s">
        <v>4744</v>
      </c>
      <c r="AV679" s="18">
        <v>42320</v>
      </c>
      <c r="AW679" t="s">
        <v>3357</v>
      </c>
      <c r="AX679" t="str">
        <f t="shared" si="130"/>
        <v>04337168000148</v>
      </c>
      <c r="AY679" s="17">
        <f t="shared" si="131"/>
        <v>97.4</v>
      </c>
      <c r="AZ679" s="17">
        <f t="shared" si="132"/>
        <v>0</v>
      </c>
      <c r="BB679" t="str">
        <f t="shared" si="133"/>
        <v>12/11/2015;04337168000148;97,40;0,00</v>
      </c>
    </row>
    <row r="680" spans="1:54" x14ac:dyDescent="0.25">
      <c r="A680" t="s">
        <v>26</v>
      </c>
      <c r="B680" t="s">
        <v>3907</v>
      </c>
      <c r="C680">
        <v>42314</v>
      </c>
      <c r="D680" t="s">
        <v>2841</v>
      </c>
      <c r="E680" t="s">
        <v>6979</v>
      </c>
      <c r="F680" t="s">
        <v>179</v>
      </c>
      <c r="G680">
        <v>87.679999999999993</v>
      </c>
      <c r="H680">
        <v>76.239999999999995</v>
      </c>
      <c r="I680">
        <v>3.0500000000000003</v>
      </c>
      <c r="J680" t="s">
        <v>61</v>
      </c>
      <c r="K680">
        <v>0</v>
      </c>
      <c r="L680">
        <v>0</v>
      </c>
      <c r="M680" t="s">
        <v>31</v>
      </c>
      <c r="N680">
        <v>76.239999999999995</v>
      </c>
      <c r="O680">
        <v>11.44</v>
      </c>
      <c r="P680" t="s">
        <v>2788</v>
      </c>
      <c r="Q680">
        <v>76.239999999999995</v>
      </c>
      <c r="R680">
        <v>1.26</v>
      </c>
      <c r="S680" t="s">
        <v>33</v>
      </c>
      <c r="T680">
        <v>76.239999999999995</v>
      </c>
      <c r="U680">
        <v>5.79</v>
      </c>
      <c r="V680" t="s">
        <v>33</v>
      </c>
      <c r="W680" t="s">
        <v>33</v>
      </c>
      <c r="X680" t="s">
        <v>986</v>
      </c>
      <c r="Y680" t="s">
        <v>91</v>
      </c>
      <c r="Z680" t="s">
        <v>1785</v>
      </c>
      <c r="AA680" t="s">
        <v>1786</v>
      </c>
      <c r="AC680" s="13" t="str">
        <f t="shared" si="122"/>
        <v>000167617</v>
      </c>
      <c r="AD680" t="str">
        <f t="shared" si="123"/>
        <v>06/11/2015</v>
      </c>
      <c r="AE680" t="str">
        <f t="shared" si="124"/>
        <v>82321845000143</v>
      </c>
      <c r="AF680" s="14">
        <f t="shared" si="125"/>
        <v>87.679999999999993</v>
      </c>
      <c r="AG680">
        <f t="shared" si="126"/>
        <v>268.83999999999997</v>
      </c>
      <c r="AH680">
        <f t="shared" si="127"/>
        <v>1</v>
      </c>
      <c r="AI680" s="16">
        <v>7759262</v>
      </c>
      <c r="AJ680" s="16" t="s">
        <v>7452</v>
      </c>
      <c r="AK680" s="16" t="s">
        <v>3491</v>
      </c>
      <c r="AL680" s="16" t="s">
        <v>3492</v>
      </c>
      <c r="AM680" s="16" t="s">
        <v>7158</v>
      </c>
      <c r="AN680">
        <v>10000</v>
      </c>
      <c r="AO680">
        <f>VLOOKUP(TRIM(AL680),'Parcela Dedutivel'!$A$1:$B$65536,2,FALSE)</f>
        <v>0</v>
      </c>
      <c r="AP680" s="15">
        <f t="shared" si="128"/>
        <v>0</v>
      </c>
      <c r="AQ680" s="16">
        <f t="shared" si="129"/>
        <v>0</v>
      </c>
      <c r="AU680" t="s">
        <v>4745</v>
      </c>
      <c r="AV680" s="18">
        <v>42320</v>
      </c>
      <c r="AW680" t="s">
        <v>3357</v>
      </c>
      <c r="AX680" t="str">
        <f t="shared" si="130"/>
        <v>04337168000148</v>
      </c>
      <c r="AY680" s="17">
        <f t="shared" si="131"/>
        <v>98.97</v>
      </c>
      <c r="AZ680" s="17">
        <f t="shared" si="132"/>
        <v>0</v>
      </c>
      <c r="BB680" t="str">
        <f t="shared" si="133"/>
        <v>12/11/2015;04337168000148;98,97;0,00</v>
      </c>
    </row>
    <row r="681" spans="1:54" x14ac:dyDescent="0.25">
      <c r="A681" t="s">
        <v>26</v>
      </c>
      <c r="B681" t="s">
        <v>3907</v>
      </c>
      <c r="C681">
        <v>42314</v>
      </c>
      <c r="D681" t="s">
        <v>2841</v>
      </c>
      <c r="E681" t="s">
        <v>6979</v>
      </c>
      <c r="F681" t="s">
        <v>179</v>
      </c>
      <c r="G681">
        <v>449.6</v>
      </c>
      <c r="H681">
        <v>374.67</v>
      </c>
      <c r="I681">
        <v>14.99</v>
      </c>
      <c r="J681" t="s">
        <v>61</v>
      </c>
      <c r="K681">
        <v>0</v>
      </c>
      <c r="L681">
        <v>0</v>
      </c>
      <c r="M681" t="s">
        <v>31</v>
      </c>
      <c r="N681">
        <v>374.67</v>
      </c>
      <c r="O681">
        <v>74.930000000000007</v>
      </c>
      <c r="P681" t="s">
        <v>2788</v>
      </c>
      <c r="Q681">
        <v>374.67</v>
      </c>
      <c r="R681">
        <v>6.18</v>
      </c>
      <c r="S681" t="s">
        <v>33</v>
      </c>
      <c r="T681">
        <v>374.67</v>
      </c>
      <c r="U681">
        <v>28.47</v>
      </c>
      <c r="V681" t="s">
        <v>33</v>
      </c>
      <c r="W681" t="s">
        <v>33</v>
      </c>
      <c r="X681" t="s">
        <v>986</v>
      </c>
      <c r="Y681" t="s">
        <v>642</v>
      </c>
      <c r="Z681" t="s">
        <v>643</v>
      </c>
      <c r="AA681" t="s">
        <v>644</v>
      </c>
      <c r="AC681" s="13" t="str">
        <f t="shared" si="122"/>
        <v>000167617</v>
      </c>
      <c r="AD681" t="str">
        <f t="shared" si="123"/>
        <v>06/11/2015</v>
      </c>
      <c r="AE681" t="str">
        <f t="shared" si="124"/>
        <v>82321845000143</v>
      </c>
      <c r="AF681" s="14">
        <f t="shared" si="125"/>
        <v>449.6</v>
      </c>
      <c r="AG681">
        <f t="shared" si="126"/>
        <v>268.83999999999997</v>
      </c>
      <c r="AH681">
        <f t="shared" si="127"/>
        <v>1</v>
      </c>
      <c r="AI681" s="16">
        <v>6790416</v>
      </c>
      <c r="AJ681" s="16" t="s">
        <v>7507</v>
      </c>
      <c r="AK681" s="16" t="s">
        <v>3494</v>
      </c>
      <c r="AL681" s="16" t="s">
        <v>3498</v>
      </c>
      <c r="AM681" s="16" t="s">
        <v>7143</v>
      </c>
      <c r="AN681">
        <v>10000</v>
      </c>
      <c r="AO681">
        <f>VLOOKUP(TRIM(AL681),'Parcela Dedutivel'!$A$1:$B$65536,2,FALSE)</f>
        <v>0</v>
      </c>
      <c r="AP681" s="15">
        <f t="shared" si="128"/>
        <v>0</v>
      </c>
      <c r="AQ681" s="16">
        <f t="shared" si="129"/>
        <v>0</v>
      </c>
      <c r="AU681" t="s">
        <v>4746</v>
      </c>
      <c r="AV681" s="18">
        <v>42320</v>
      </c>
      <c r="AW681" t="s">
        <v>3357</v>
      </c>
      <c r="AX681" t="str">
        <f t="shared" si="130"/>
        <v>04337168000148</v>
      </c>
      <c r="AY681" s="17">
        <f t="shared" si="131"/>
        <v>306.25</v>
      </c>
      <c r="AZ681" s="17">
        <f t="shared" si="132"/>
        <v>0</v>
      </c>
      <c r="BB681" t="str">
        <f t="shared" si="133"/>
        <v>12/11/2015;04337168000148;306,25;0,00</v>
      </c>
    </row>
    <row r="682" spans="1:54" x14ac:dyDescent="0.25">
      <c r="A682" t="s">
        <v>26</v>
      </c>
      <c r="B682" t="s">
        <v>3907</v>
      </c>
      <c r="C682">
        <v>42314</v>
      </c>
      <c r="D682" t="s">
        <v>2841</v>
      </c>
      <c r="E682" t="s">
        <v>6979</v>
      </c>
      <c r="F682" t="s">
        <v>179</v>
      </c>
      <c r="G682">
        <v>1434.73</v>
      </c>
      <c r="H682">
        <v>1247.5899999999999</v>
      </c>
      <c r="I682">
        <v>49.9</v>
      </c>
      <c r="J682" t="s">
        <v>61</v>
      </c>
      <c r="K682">
        <v>0</v>
      </c>
      <c r="L682">
        <v>0</v>
      </c>
      <c r="M682" t="s">
        <v>31</v>
      </c>
      <c r="N682">
        <v>1247.5899999999999</v>
      </c>
      <c r="O682">
        <v>187.14000000000001</v>
      </c>
      <c r="P682" t="s">
        <v>2788</v>
      </c>
      <c r="Q682">
        <v>1247.5899999999999</v>
      </c>
      <c r="R682">
        <v>20.59</v>
      </c>
      <c r="S682" t="s">
        <v>33</v>
      </c>
      <c r="T682">
        <v>1247.5899999999999</v>
      </c>
      <c r="U682">
        <v>94.820000000000007</v>
      </c>
      <c r="V682" t="s">
        <v>33</v>
      </c>
      <c r="W682" t="s">
        <v>33</v>
      </c>
      <c r="X682" t="s">
        <v>986</v>
      </c>
      <c r="Y682" t="s">
        <v>91</v>
      </c>
      <c r="Z682" t="s">
        <v>1789</v>
      </c>
      <c r="AA682" t="s">
        <v>1790</v>
      </c>
      <c r="AC682" s="13" t="str">
        <f t="shared" si="122"/>
        <v>000167617</v>
      </c>
      <c r="AD682" t="str">
        <f t="shared" si="123"/>
        <v>06/11/2015</v>
      </c>
      <c r="AE682" t="str">
        <f t="shared" si="124"/>
        <v>82321845000143</v>
      </c>
      <c r="AF682" s="14">
        <f t="shared" si="125"/>
        <v>1434.73</v>
      </c>
      <c r="AG682">
        <f t="shared" si="126"/>
        <v>268.83999999999997</v>
      </c>
      <c r="AH682">
        <f t="shared" si="127"/>
        <v>1</v>
      </c>
      <c r="AI682" s="16">
        <v>6790416</v>
      </c>
      <c r="AJ682" s="16" t="s">
        <v>7507</v>
      </c>
      <c r="AK682" s="16" t="s">
        <v>3494</v>
      </c>
      <c r="AL682" s="16" t="s">
        <v>3496</v>
      </c>
      <c r="AM682" s="16" t="s">
        <v>7143</v>
      </c>
      <c r="AN682">
        <v>5000</v>
      </c>
      <c r="AO682">
        <f>VLOOKUP(TRIM(AL682),'Parcela Dedutivel'!$A$1:$B$65536,2,FALSE)</f>
        <v>0</v>
      </c>
      <c r="AP682" s="15">
        <f t="shared" si="128"/>
        <v>0</v>
      </c>
      <c r="AQ682" s="16">
        <f t="shared" si="129"/>
        <v>0</v>
      </c>
      <c r="AU682" t="s">
        <v>4747</v>
      </c>
      <c r="AV682" s="18">
        <v>42320</v>
      </c>
      <c r="AW682" t="s">
        <v>3357</v>
      </c>
      <c r="AX682" t="str">
        <f t="shared" si="130"/>
        <v>04337168000148</v>
      </c>
      <c r="AY682" s="17">
        <f t="shared" si="131"/>
        <v>423.08</v>
      </c>
      <c r="AZ682" s="17">
        <f t="shared" si="132"/>
        <v>0</v>
      </c>
      <c r="BB682" t="str">
        <f t="shared" si="133"/>
        <v>12/11/2015;04337168000148;423,08;0,00</v>
      </c>
    </row>
    <row r="683" spans="1:54" x14ac:dyDescent="0.25">
      <c r="A683" t="s">
        <v>26</v>
      </c>
      <c r="B683" t="s">
        <v>3907</v>
      </c>
      <c r="C683">
        <v>42314</v>
      </c>
      <c r="D683" t="s">
        <v>2841</v>
      </c>
      <c r="E683" t="s">
        <v>6979</v>
      </c>
      <c r="F683" t="s">
        <v>179</v>
      </c>
      <c r="G683">
        <v>151.34</v>
      </c>
      <c r="H683">
        <v>131.6</v>
      </c>
      <c r="I683">
        <v>5.26</v>
      </c>
      <c r="J683" t="s">
        <v>61</v>
      </c>
      <c r="K683">
        <v>0</v>
      </c>
      <c r="L683">
        <v>0</v>
      </c>
      <c r="M683" t="s">
        <v>31</v>
      </c>
      <c r="N683">
        <v>131.6</v>
      </c>
      <c r="O683">
        <v>19.740000000000002</v>
      </c>
      <c r="P683" t="s">
        <v>2788</v>
      </c>
      <c r="Q683">
        <v>131.6</v>
      </c>
      <c r="R683">
        <v>2.17</v>
      </c>
      <c r="S683" t="s">
        <v>33</v>
      </c>
      <c r="T683">
        <v>131.6</v>
      </c>
      <c r="U683">
        <v>10</v>
      </c>
      <c r="V683" t="s">
        <v>33</v>
      </c>
      <c r="W683" t="s">
        <v>33</v>
      </c>
      <c r="X683" t="s">
        <v>986</v>
      </c>
      <c r="Y683" t="s">
        <v>91</v>
      </c>
      <c r="Z683" t="s">
        <v>2484</v>
      </c>
      <c r="AA683" t="s">
        <v>2485</v>
      </c>
      <c r="AC683" s="13" t="str">
        <f t="shared" si="122"/>
        <v>000167617</v>
      </c>
      <c r="AD683" t="str">
        <f t="shared" si="123"/>
        <v>06/11/2015</v>
      </c>
      <c r="AE683" t="str">
        <f t="shared" si="124"/>
        <v>82321845000143</v>
      </c>
      <c r="AF683" s="14">
        <f t="shared" si="125"/>
        <v>151.34</v>
      </c>
      <c r="AG683">
        <f t="shared" si="126"/>
        <v>268.83999999999997</v>
      </c>
      <c r="AH683">
        <f t="shared" si="127"/>
        <v>1</v>
      </c>
      <c r="AI683" s="16">
        <v>6792223</v>
      </c>
      <c r="AJ683" s="16" t="s">
        <v>7508</v>
      </c>
      <c r="AK683" s="16" t="s">
        <v>3500</v>
      </c>
      <c r="AL683" s="16" t="s">
        <v>3504</v>
      </c>
      <c r="AM683" s="16" t="s">
        <v>7143</v>
      </c>
      <c r="AN683">
        <v>5</v>
      </c>
      <c r="AO683" t="e">
        <f>VLOOKUP(TRIM(AL683),'Parcela Dedutivel'!$A$1:$B$65536,2,FALSE)</f>
        <v>#N/A</v>
      </c>
      <c r="AP683" s="15">
        <f t="shared" si="128"/>
        <v>0</v>
      </c>
      <c r="AQ683" s="16">
        <f t="shared" si="129"/>
        <v>0</v>
      </c>
      <c r="AU683" t="s">
        <v>4748</v>
      </c>
      <c r="AV683" s="18">
        <v>42320</v>
      </c>
      <c r="AW683" t="s">
        <v>3357</v>
      </c>
      <c r="AX683" t="str">
        <f t="shared" si="130"/>
        <v>04337168000148</v>
      </c>
      <c r="AY683" s="17">
        <f t="shared" si="131"/>
        <v>89.78</v>
      </c>
      <c r="AZ683" s="17">
        <f t="shared" si="132"/>
        <v>0</v>
      </c>
      <c r="BB683" t="str">
        <f t="shared" si="133"/>
        <v>12/11/2015;04337168000148;89,78;0,00</v>
      </c>
    </row>
    <row r="684" spans="1:54" x14ac:dyDescent="0.25">
      <c r="A684" t="s">
        <v>26</v>
      </c>
      <c r="B684" t="s">
        <v>3907</v>
      </c>
      <c r="C684">
        <v>42314</v>
      </c>
      <c r="D684" t="s">
        <v>3010</v>
      </c>
      <c r="E684" t="s">
        <v>6979</v>
      </c>
      <c r="F684" t="s">
        <v>179</v>
      </c>
      <c r="G684">
        <v>2506.1400000000003</v>
      </c>
      <c r="H684">
        <v>2174.7600000000002</v>
      </c>
      <c r="I684">
        <v>260.97000000000003</v>
      </c>
      <c r="J684" t="s">
        <v>3015</v>
      </c>
      <c r="K684">
        <v>3290.85</v>
      </c>
      <c r="L684">
        <v>331.38</v>
      </c>
      <c r="M684" t="s">
        <v>3015</v>
      </c>
      <c r="N684">
        <v>0</v>
      </c>
      <c r="O684">
        <v>0</v>
      </c>
      <c r="P684" t="s">
        <v>31</v>
      </c>
      <c r="Q684">
        <v>2174.7600000000002</v>
      </c>
      <c r="R684">
        <v>35.880000000000003</v>
      </c>
      <c r="S684" t="s">
        <v>33</v>
      </c>
      <c r="T684">
        <v>2174.7600000000002</v>
      </c>
      <c r="U684">
        <v>165.28</v>
      </c>
      <c r="V684" t="s">
        <v>33</v>
      </c>
      <c r="W684" t="s">
        <v>33</v>
      </c>
      <c r="X684" t="s">
        <v>986</v>
      </c>
      <c r="Y684" t="s">
        <v>240</v>
      </c>
      <c r="Z684" t="s">
        <v>3908</v>
      </c>
      <c r="AA684" t="s">
        <v>3909</v>
      </c>
      <c r="AC684" s="13" t="str">
        <f t="shared" si="122"/>
        <v>000167617</v>
      </c>
      <c r="AD684" t="str">
        <f t="shared" si="123"/>
        <v>06/11/2015</v>
      </c>
      <c r="AE684" t="str">
        <f t="shared" si="124"/>
        <v>82321845000143</v>
      </c>
      <c r="AF684" s="14">
        <f t="shared" si="125"/>
        <v>2506.1400000000003</v>
      </c>
      <c r="AG684">
        <f t="shared" si="126"/>
        <v>268.83999999999997</v>
      </c>
      <c r="AH684">
        <f t="shared" si="127"/>
        <v>1</v>
      </c>
      <c r="AI684" s="16">
        <v>6792223</v>
      </c>
      <c r="AJ684" s="16" t="s">
        <v>7508</v>
      </c>
      <c r="AK684" s="16" t="s">
        <v>3500</v>
      </c>
      <c r="AL684" s="16" t="s">
        <v>3502</v>
      </c>
      <c r="AM684" s="16" t="s">
        <v>7143</v>
      </c>
      <c r="AN684">
        <v>22500</v>
      </c>
      <c r="AO684">
        <f>VLOOKUP(TRIM(AL684),'Parcela Dedutivel'!$A$1:$B$65536,2,FALSE)</f>
        <v>0</v>
      </c>
      <c r="AP684" s="15">
        <f t="shared" si="128"/>
        <v>0</v>
      </c>
      <c r="AQ684" s="16">
        <f t="shared" si="129"/>
        <v>0</v>
      </c>
      <c r="AU684" t="s">
        <v>4749</v>
      </c>
      <c r="AV684" s="18">
        <v>42320</v>
      </c>
      <c r="AW684" t="s">
        <v>3169</v>
      </c>
      <c r="AX684" t="str">
        <f t="shared" si="130"/>
        <v>48754139000157</v>
      </c>
      <c r="AY684" s="17">
        <f t="shared" si="131"/>
        <v>1062.4000000000001</v>
      </c>
      <c r="AZ684" s="17">
        <f t="shared" si="132"/>
        <v>0</v>
      </c>
      <c r="BB684" t="str">
        <f t="shared" si="133"/>
        <v>12/11/2015;48754139000157;1062,40;0,00</v>
      </c>
    </row>
    <row r="685" spans="1:54" x14ac:dyDescent="0.25">
      <c r="A685" t="s">
        <v>26</v>
      </c>
      <c r="B685" t="s">
        <v>3910</v>
      </c>
      <c r="C685">
        <v>42314</v>
      </c>
      <c r="D685" t="s">
        <v>2841</v>
      </c>
      <c r="E685" t="s">
        <v>6979</v>
      </c>
      <c r="F685" t="s">
        <v>1129</v>
      </c>
      <c r="G685">
        <v>225.83</v>
      </c>
      <c r="H685">
        <v>225.83</v>
      </c>
      <c r="I685">
        <v>15.81</v>
      </c>
      <c r="J685" t="s">
        <v>1297</v>
      </c>
      <c r="K685">
        <v>0</v>
      </c>
      <c r="L685">
        <v>0</v>
      </c>
      <c r="M685" t="s">
        <v>31</v>
      </c>
      <c r="N685">
        <v>205.3</v>
      </c>
      <c r="O685">
        <v>20.53</v>
      </c>
      <c r="P685" t="s">
        <v>2788</v>
      </c>
      <c r="Q685">
        <v>205.3</v>
      </c>
      <c r="R685">
        <v>3.39</v>
      </c>
      <c r="S685" t="s">
        <v>33</v>
      </c>
      <c r="T685">
        <v>205.3</v>
      </c>
      <c r="U685">
        <v>15.6</v>
      </c>
      <c r="V685" t="s">
        <v>33</v>
      </c>
      <c r="W685" t="s">
        <v>33</v>
      </c>
      <c r="X685" t="s">
        <v>1130</v>
      </c>
      <c r="Y685" t="s">
        <v>1306</v>
      </c>
      <c r="Z685" t="s">
        <v>1307</v>
      </c>
      <c r="AA685" t="s">
        <v>1308</v>
      </c>
      <c r="AC685" s="13" t="str">
        <f t="shared" si="122"/>
        <v>000167618</v>
      </c>
      <c r="AD685" t="str">
        <f t="shared" si="123"/>
        <v>06/11/2015</v>
      </c>
      <c r="AE685" t="str">
        <f t="shared" si="124"/>
        <v>34597955000785</v>
      </c>
      <c r="AF685" s="14">
        <f t="shared" si="125"/>
        <v>225.83</v>
      </c>
      <c r="AG685">
        <f t="shared" si="126"/>
        <v>0</v>
      </c>
      <c r="AH685">
        <f t="shared" si="127"/>
        <v>1</v>
      </c>
      <c r="AI685" s="16">
        <v>6784011</v>
      </c>
      <c r="AJ685" s="16" t="s">
        <v>7509</v>
      </c>
      <c r="AK685" s="16" t="s">
        <v>3506</v>
      </c>
      <c r="AL685" s="16" t="s">
        <v>3507</v>
      </c>
      <c r="AM685" s="16" t="s">
        <v>7143</v>
      </c>
      <c r="AN685">
        <v>10</v>
      </c>
      <c r="AO685">
        <f>VLOOKUP(TRIM(AL685),'Parcela Dedutivel'!$A$1:$B$65536,2,FALSE)</f>
        <v>0</v>
      </c>
      <c r="AP685" s="15">
        <f t="shared" si="128"/>
        <v>0</v>
      </c>
      <c r="AQ685" s="16">
        <f t="shared" si="129"/>
        <v>0</v>
      </c>
      <c r="AU685" t="s">
        <v>4752</v>
      </c>
      <c r="AV685" s="18">
        <v>42320</v>
      </c>
      <c r="AW685" t="s">
        <v>4753</v>
      </c>
      <c r="AX685" t="str">
        <f t="shared" si="130"/>
        <v>62545686001206</v>
      </c>
      <c r="AY685" s="17">
        <f t="shared" si="131"/>
        <v>742.79</v>
      </c>
      <c r="AZ685" s="17">
        <f t="shared" si="132"/>
        <v>0</v>
      </c>
      <c r="BB685" t="str">
        <f t="shared" si="133"/>
        <v>12/11/2015;62545686001206;742,79;0,00</v>
      </c>
    </row>
    <row r="686" spans="1:54" x14ac:dyDescent="0.25">
      <c r="A686" t="s">
        <v>26</v>
      </c>
      <c r="B686" t="s">
        <v>3910</v>
      </c>
      <c r="C686">
        <v>42314</v>
      </c>
      <c r="D686" t="s">
        <v>2841</v>
      </c>
      <c r="E686" t="s">
        <v>6979</v>
      </c>
      <c r="F686" t="s">
        <v>1129</v>
      </c>
      <c r="G686">
        <v>2260.15</v>
      </c>
      <c r="H686">
        <v>2260.15</v>
      </c>
      <c r="I686">
        <v>158.21</v>
      </c>
      <c r="J686" t="s">
        <v>1297</v>
      </c>
      <c r="K686">
        <v>0</v>
      </c>
      <c r="L686">
        <v>0</v>
      </c>
      <c r="M686" t="s">
        <v>31</v>
      </c>
      <c r="N686">
        <v>2152.52</v>
      </c>
      <c r="O686">
        <v>107.63</v>
      </c>
      <c r="P686" t="s">
        <v>2788</v>
      </c>
      <c r="Q686">
        <v>2152.52</v>
      </c>
      <c r="R686">
        <v>35.520000000000003</v>
      </c>
      <c r="S686" t="s">
        <v>33</v>
      </c>
      <c r="T686">
        <v>2152.52</v>
      </c>
      <c r="U686">
        <v>163.59</v>
      </c>
      <c r="V686" t="s">
        <v>33</v>
      </c>
      <c r="W686" t="s">
        <v>33</v>
      </c>
      <c r="X686" t="s">
        <v>1130</v>
      </c>
      <c r="Y686" t="s">
        <v>1240</v>
      </c>
      <c r="Z686" t="s">
        <v>1304</v>
      </c>
      <c r="AA686" t="s">
        <v>1305</v>
      </c>
      <c r="AC686" s="13" t="str">
        <f t="shared" si="122"/>
        <v>000167618</v>
      </c>
      <c r="AD686" t="str">
        <f t="shared" si="123"/>
        <v>06/11/2015</v>
      </c>
      <c r="AE686" t="str">
        <f t="shared" si="124"/>
        <v>34597955000785</v>
      </c>
      <c r="AF686" s="14">
        <f t="shared" si="125"/>
        <v>2260.15</v>
      </c>
      <c r="AG686">
        <f t="shared" si="126"/>
        <v>0</v>
      </c>
      <c r="AH686">
        <f t="shared" si="127"/>
        <v>1</v>
      </c>
      <c r="AI686" s="16">
        <v>6806798</v>
      </c>
      <c r="AJ686" s="16" t="s">
        <v>7405</v>
      </c>
      <c r="AK686" s="16" t="s">
        <v>3509</v>
      </c>
      <c r="AL686" s="16" t="s">
        <v>3510</v>
      </c>
      <c r="AM686" s="16" t="s">
        <v>7215</v>
      </c>
      <c r="AN686">
        <v>11000</v>
      </c>
      <c r="AO686">
        <f>VLOOKUP(TRIM(AL686),'Parcela Dedutivel'!$A$1:$B$65536,2,FALSE)</f>
        <v>0</v>
      </c>
      <c r="AP686" s="15">
        <f t="shared" si="128"/>
        <v>0</v>
      </c>
      <c r="AQ686" s="16">
        <f t="shared" si="129"/>
        <v>0</v>
      </c>
      <c r="AU686" t="s">
        <v>4754</v>
      </c>
      <c r="AV686" s="18">
        <v>42320</v>
      </c>
      <c r="AW686" t="s">
        <v>191</v>
      </c>
      <c r="AX686" t="str">
        <f t="shared" si="130"/>
        <v>88309620000581</v>
      </c>
      <c r="AY686" s="17">
        <f t="shared" si="131"/>
        <v>1634.27</v>
      </c>
      <c r="AZ686" s="17">
        <f t="shared" si="132"/>
        <v>0</v>
      </c>
      <c r="BB686" t="str">
        <f t="shared" si="133"/>
        <v>12/11/2015;88309620000581;1634,27;0,00</v>
      </c>
    </row>
    <row r="687" spans="1:54" x14ac:dyDescent="0.25">
      <c r="A687" t="s">
        <v>26</v>
      </c>
      <c r="B687" t="s">
        <v>3911</v>
      </c>
      <c r="C687">
        <v>42314</v>
      </c>
      <c r="D687" t="s">
        <v>2787</v>
      </c>
      <c r="E687" t="s">
        <v>6979</v>
      </c>
      <c r="F687" t="s">
        <v>29</v>
      </c>
      <c r="G687">
        <v>2542.54</v>
      </c>
      <c r="H687">
        <v>2210.9</v>
      </c>
      <c r="I687">
        <v>397.96000000000004</v>
      </c>
      <c r="J687" t="s">
        <v>61</v>
      </c>
      <c r="K687">
        <v>0</v>
      </c>
      <c r="L687">
        <v>0</v>
      </c>
      <c r="M687" t="s">
        <v>31</v>
      </c>
      <c r="N687">
        <v>2210.9</v>
      </c>
      <c r="O687">
        <v>331.64</v>
      </c>
      <c r="P687" t="s">
        <v>2788</v>
      </c>
      <c r="Q687">
        <v>2210.9</v>
      </c>
      <c r="R687">
        <v>36.480000000000004</v>
      </c>
      <c r="S687" t="s">
        <v>33</v>
      </c>
      <c r="T687">
        <v>2210.9</v>
      </c>
      <c r="U687">
        <v>168.03</v>
      </c>
      <c r="V687" t="s">
        <v>33</v>
      </c>
      <c r="W687" t="s">
        <v>33</v>
      </c>
      <c r="X687" t="s">
        <v>295</v>
      </c>
      <c r="Y687" t="s">
        <v>91</v>
      </c>
      <c r="Z687" t="s">
        <v>1777</v>
      </c>
      <c r="AA687" t="s">
        <v>1778</v>
      </c>
      <c r="AC687" s="13" t="str">
        <f t="shared" si="122"/>
        <v>000167619</v>
      </c>
      <c r="AD687" t="str">
        <f t="shared" si="123"/>
        <v>06/11/2015</v>
      </c>
      <c r="AE687" t="str">
        <f t="shared" si="124"/>
        <v>02195445000108</v>
      </c>
      <c r="AF687" s="14">
        <f t="shared" si="125"/>
        <v>2542.54</v>
      </c>
      <c r="AG687">
        <f t="shared" si="126"/>
        <v>0</v>
      </c>
      <c r="AH687">
        <f t="shared" si="127"/>
        <v>1</v>
      </c>
      <c r="AI687" s="16">
        <v>7759262</v>
      </c>
      <c r="AJ687" s="16" t="s">
        <v>7452</v>
      </c>
      <c r="AK687" s="16" t="s">
        <v>3512</v>
      </c>
      <c r="AL687" s="16" t="s">
        <v>3513</v>
      </c>
      <c r="AM687" s="16" t="s">
        <v>7143</v>
      </c>
      <c r="AN687">
        <v>30000</v>
      </c>
      <c r="AO687">
        <f>VLOOKUP(TRIM(AL687),'Parcela Dedutivel'!$A$1:$B$65536,2,FALSE)</f>
        <v>0</v>
      </c>
      <c r="AP687" s="15">
        <f t="shared" si="128"/>
        <v>0</v>
      </c>
      <c r="AQ687" s="16">
        <f t="shared" si="129"/>
        <v>0</v>
      </c>
      <c r="AU687" t="s">
        <v>4757</v>
      </c>
      <c r="AV687" s="18">
        <v>42320</v>
      </c>
      <c r="AW687" t="s">
        <v>2729</v>
      </c>
      <c r="AX687" t="str">
        <f t="shared" si="130"/>
        <v>46044053004100</v>
      </c>
      <c r="AY687" s="17">
        <f t="shared" si="131"/>
        <v>1307.58</v>
      </c>
      <c r="AZ687" s="17">
        <f t="shared" si="132"/>
        <v>0</v>
      </c>
      <c r="BB687" t="str">
        <f t="shared" si="133"/>
        <v>12/11/2015;46044053004100;1307,58;0,00</v>
      </c>
    </row>
    <row r="688" spans="1:54" x14ac:dyDescent="0.25">
      <c r="A688" t="s">
        <v>26</v>
      </c>
      <c r="B688" t="s">
        <v>3912</v>
      </c>
      <c r="C688">
        <v>42314</v>
      </c>
      <c r="D688" t="s">
        <v>3010</v>
      </c>
      <c r="E688" t="s">
        <v>6979</v>
      </c>
      <c r="F688" t="s">
        <v>179</v>
      </c>
      <c r="G688">
        <v>347</v>
      </c>
      <c r="H688">
        <v>301.12</v>
      </c>
      <c r="I688">
        <v>36.130000000000003</v>
      </c>
      <c r="J688" t="s">
        <v>3015</v>
      </c>
      <c r="K688">
        <v>455.65000000000003</v>
      </c>
      <c r="L688">
        <v>45.88</v>
      </c>
      <c r="M688" t="s">
        <v>3015</v>
      </c>
      <c r="N688">
        <v>0</v>
      </c>
      <c r="O688">
        <v>0</v>
      </c>
      <c r="P688" t="s">
        <v>31</v>
      </c>
      <c r="Q688">
        <v>301.12</v>
      </c>
      <c r="R688">
        <v>4.97</v>
      </c>
      <c r="S688" t="s">
        <v>33</v>
      </c>
      <c r="T688">
        <v>301.12</v>
      </c>
      <c r="U688">
        <v>22.89</v>
      </c>
      <c r="V688" t="s">
        <v>33</v>
      </c>
      <c r="W688" t="s">
        <v>33</v>
      </c>
      <c r="X688" t="s">
        <v>986</v>
      </c>
      <c r="Y688" t="s">
        <v>240</v>
      </c>
      <c r="Z688" t="s">
        <v>3913</v>
      </c>
      <c r="AA688" t="s">
        <v>3914</v>
      </c>
      <c r="AC688" s="13" t="str">
        <f t="shared" si="122"/>
        <v>000167620</v>
      </c>
      <c r="AD688" t="str">
        <f t="shared" si="123"/>
        <v>06/11/2015</v>
      </c>
      <c r="AE688" t="str">
        <f t="shared" si="124"/>
        <v>82321845000143</v>
      </c>
      <c r="AF688" s="14">
        <f t="shared" si="125"/>
        <v>347</v>
      </c>
      <c r="AG688">
        <f t="shared" si="126"/>
        <v>43.559999999999995</v>
      </c>
      <c r="AH688">
        <f t="shared" si="127"/>
        <v>1</v>
      </c>
      <c r="AI688" s="16">
        <v>6784200</v>
      </c>
      <c r="AJ688" s="16" t="s">
        <v>7450</v>
      </c>
      <c r="AK688" s="16" t="s">
        <v>3515</v>
      </c>
      <c r="AL688" s="16" t="s">
        <v>3516</v>
      </c>
      <c r="AM688" s="16" t="s">
        <v>7215</v>
      </c>
      <c r="AN688">
        <v>5000</v>
      </c>
      <c r="AO688">
        <f>VLOOKUP(TRIM(AL688),'Parcela Dedutivel'!$A$1:$B$65536,2,FALSE)</f>
        <v>5.9280000000000006E-2</v>
      </c>
      <c r="AP688" s="15">
        <f t="shared" si="128"/>
        <v>5.9280000000000006E-2</v>
      </c>
      <c r="AQ688" s="16">
        <f t="shared" si="129"/>
        <v>296.40000000000003</v>
      </c>
      <c r="AU688" t="s">
        <v>4758</v>
      </c>
      <c r="AV688" s="18">
        <v>42320</v>
      </c>
      <c r="AW688" t="s">
        <v>4759</v>
      </c>
      <c r="AX688" t="str">
        <f t="shared" si="130"/>
        <v>08832667000162</v>
      </c>
      <c r="AY688" s="17">
        <f t="shared" si="131"/>
        <v>1776.8600000000001</v>
      </c>
      <c r="AZ688" s="17">
        <f t="shared" si="132"/>
        <v>0</v>
      </c>
      <c r="BB688" t="str">
        <f t="shared" si="133"/>
        <v>12/11/2015;08832667000162;1776,86;0,00</v>
      </c>
    </row>
    <row r="689" spans="1:54" x14ac:dyDescent="0.25">
      <c r="A689" t="s">
        <v>26</v>
      </c>
      <c r="B689" t="s">
        <v>3912</v>
      </c>
      <c r="C689">
        <v>42314</v>
      </c>
      <c r="D689" t="s">
        <v>3221</v>
      </c>
      <c r="E689" t="s">
        <v>6979</v>
      </c>
      <c r="F689" t="s">
        <v>179</v>
      </c>
      <c r="G689">
        <v>60.410000000000004</v>
      </c>
      <c r="H689">
        <v>42.77</v>
      </c>
      <c r="I689">
        <v>1.71</v>
      </c>
      <c r="J689" t="s">
        <v>3082</v>
      </c>
      <c r="K689">
        <v>83.72</v>
      </c>
      <c r="L689">
        <v>13.36</v>
      </c>
      <c r="M689" t="s">
        <v>3082</v>
      </c>
      <c r="N689">
        <v>42.77</v>
      </c>
      <c r="O689">
        <v>4.28</v>
      </c>
      <c r="P689" t="s">
        <v>2788</v>
      </c>
      <c r="Q689">
        <v>42.77</v>
      </c>
      <c r="R689">
        <v>0.71</v>
      </c>
      <c r="S689" t="s">
        <v>33</v>
      </c>
      <c r="T689">
        <v>42.77</v>
      </c>
      <c r="U689">
        <v>3.25</v>
      </c>
      <c r="V689" t="s">
        <v>33</v>
      </c>
      <c r="W689" t="s">
        <v>33</v>
      </c>
      <c r="X689" t="s">
        <v>986</v>
      </c>
      <c r="Y689" t="s">
        <v>78</v>
      </c>
      <c r="Z689" t="s">
        <v>3374</v>
      </c>
      <c r="AA689" t="s">
        <v>3915</v>
      </c>
      <c r="AC689" s="13" t="str">
        <f t="shared" si="122"/>
        <v>000167620</v>
      </c>
      <c r="AD689" t="str">
        <f t="shared" si="123"/>
        <v>06/11/2015</v>
      </c>
      <c r="AE689" t="str">
        <f t="shared" si="124"/>
        <v>82321845000143</v>
      </c>
      <c r="AF689" s="14">
        <f t="shared" si="125"/>
        <v>60.410000000000004</v>
      </c>
      <c r="AG689">
        <f t="shared" si="126"/>
        <v>43.559999999999995</v>
      </c>
      <c r="AH689">
        <f t="shared" si="127"/>
        <v>1</v>
      </c>
      <c r="AI689" s="16">
        <v>7285576</v>
      </c>
      <c r="AJ689" s="16" t="s">
        <v>7510</v>
      </c>
      <c r="AK689" s="16" t="s">
        <v>3518</v>
      </c>
      <c r="AL689" s="16" t="s">
        <v>3520</v>
      </c>
      <c r="AM689" s="16" t="s">
        <v>7143</v>
      </c>
      <c r="AN689">
        <v>1</v>
      </c>
      <c r="AO689">
        <f>VLOOKUP(TRIM(AL689),'Parcela Dedutivel'!$A$1:$B$65536,2,FALSE)</f>
        <v>0.14287050000000001</v>
      </c>
      <c r="AP689" s="15">
        <f t="shared" si="128"/>
        <v>0.14287050000000001</v>
      </c>
      <c r="AQ689" s="16">
        <f t="shared" si="129"/>
        <v>0.14287050000000001</v>
      </c>
      <c r="AU689" t="s">
        <v>4760</v>
      </c>
      <c r="AV689" s="18">
        <v>42320</v>
      </c>
      <c r="AW689" t="s">
        <v>3302</v>
      </c>
      <c r="AX689" t="str">
        <f t="shared" si="130"/>
        <v>09262527000169</v>
      </c>
      <c r="AY689" s="17">
        <f t="shared" si="131"/>
        <v>2011.6699999999998</v>
      </c>
      <c r="AZ689" s="17">
        <f t="shared" si="132"/>
        <v>0</v>
      </c>
      <c r="BB689" t="str">
        <f t="shared" si="133"/>
        <v>12/11/2015;09262527000169;2011,67;0,00</v>
      </c>
    </row>
    <row r="690" spans="1:54" x14ac:dyDescent="0.25">
      <c r="A690" t="s">
        <v>26</v>
      </c>
      <c r="B690" t="s">
        <v>3916</v>
      </c>
      <c r="C690">
        <v>42314</v>
      </c>
      <c r="D690" t="s">
        <v>2804</v>
      </c>
      <c r="E690" t="s">
        <v>6979</v>
      </c>
      <c r="F690" t="s">
        <v>29</v>
      </c>
      <c r="G690">
        <v>614.38</v>
      </c>
      <c r="H690">
        <v>534.24</v>
      </c>
      <c r="I690">
        <v>96.16</v>
      </c>
      <c r="J690" t="s">
        <v>30</v>
      </c>
      <c r="K690">
        <v>0</v>
      </c>
      <c r="L690">
        <v>0</v>
      </c>
      <c r="M690" t="s">
        <v>31</v>
      </c>
      <c r="N690">
        <v>534.24</v>
      </c>
      <c r="O690">
        <v>80.14</v>
      </c>
      <c r="P690" t="s">
        <v>2788</v>
      </c>
      <c r="Q690">
        <v>534.24</v>
      </c>
      <c r="R690">
        <v>8.81</v>
      </c>
      <c r="S690" t="s">
        <v>33</v>
      </c>
      <c r="T690">
        <v>534.24</v>
      </c>
      <c r="U690">
        <v>40.6</v>
      </c>
      <c r="V690" t="s">
        <v>33</v>
      </c>
      <c r="W690" t="s">
        <v>33</v>
      </c>
      <c r="X690" t="s">
        <v>3917</v>
      </c>
      <c r="Y690" t="s">
        <v>96</v>
      </c>
      <c r="Z690" t="s">
        <v>3918</v>
      </c>
      <c r="AA690" t="s">
        <v>3919</v>
      </c>
      <c r="AC690" s="13" t="str">
        <f t="shared" si="122"/>
        <v>000167621</v>
      </c>
      <c r="AD690" t="str">
        <f t="shared" si="123"/>
        <v>06/11/2015</v>
      </c>
      <c r="AE690" t="str">
        <f t="shared" si="124"/>
        <v>04176315000145</v>
      </c>
      <c r="AF690" s="14">
        <f t="shared" si="125"/>
        <v>614.38</v>
      </c>
      <c r="AG690">
        <f t="shared" si="126"/>
        <v>0</v>
      </c>
      <c r="AH690">
        <f t="shared" si="127"/>
        <v>1</v>
      </c>
      <c r="AI690" s="16">
        <v>7467528</v>
      </c>
      <c r="AJ690" s="16" t="s">
        <v>7391</v>
      </c>
      <c r="AK690" s="16" t="s">
        <v>3522</v>
      </c>
      <c r="AL690" s="16" t="s">
        <v>124</v>
      </c>
      <c r="AM690" s="16" t="s">
        <v>7193</v>
      </c>
      <c r="AN690">
        <v>2</v>
      </c>
      <c r="AO690" t="e">
        <f>VLOOKUP(TRIM(AL690),'Parcela Dedutivel'!$A$1:$B$65536,2,FALSE)</f>
        <v>#N/A</v>
      </c>
      <c r="AP690" s="15">
        <f t="shared" si="128"/>
        <v>0</v>
      </c>
      <c r="AQ690" s="16">
        <f t="shared" si="129"/>
        <v>0</v>
      </c>
      <c r="AU690" t="s">
        <v>4761</v>
      </c>
      <c r="AV690" s="18">
        <v>42320</v>
      </c>
      <c r="AW690" t="s">
        <v>4762</v>
      </c>
      <c r="AX690" t="str">
        <f t="shared" si="130"/>
        <v>09155035000174</v>
      </c>
      <c r="AY690" s="17">
        <f t="shared" si="131"/>
        <v>2121.06</v>
      </c>
      <c r="AZ690" s="17">
        <f t="shared" si="132"/>
        <v>0</v>
      </c>
      <c r="BB690" t="str">
        <f t="shared" si="133"/>
        <v>12/11/2015;09155035000174;2121,06;0,00</v>
      </c>
    </row>
    <row r="691" spans="1:54" x14ac:dyDescent="0.25">
      <c r="A691" t="s">
        <v>26</v>
      </c>
      <c r="B691" t="s">
        <v>3920</v>
      </c>
      <c r="C691">
        <v>42314</v>
      </c>
      <c r="D691" t="s">
        <v>2817</v>
      </c>
      <c r="E691" t="s">
        <v>6979</v>
      </c>
      <c r="F691" t="s">
        <v>1643</v>
      </c>
      <c r="G691">
        <v>897</v>
      </c>
      <c r="H691">
        <v>897</v>
      </c>
      <c r="I691">
        <v>107.64</v>
      </c>
      <c r="J691" t="s">
        <v>30</v>
      </c>
      <c r="K691">
        <v>0</v>
      </c>
      <c r="L691">
        <v>0</v>
      </c>
      <c r="M691" t="s">
        <v>31</v>
      </c>
      <c r="N691">
        <v>0</v>
      </c>
      <c r="O691">
        <v>0</v>
      </c>
      <c r="P691" t="s">
        <v>31</v>
      </c>
      <c r="Q691">
        <v>897</v>
      </c>
      <c r="R691">
        <v>14.8</v>
      </c>
      <c r="S691" t="s">
        <v>33</v>
      </c>
      <c r="T691">
        <v>897</v>
      </c>
      <c r="U691">
        <v>68.17</v>
      </c>
      <c r="V691" t="s">
        <v>33</v>
      </c>
      <c r="W691" t="s">
        <v>33</v>
      </c>
      <c r="X691" t="s">
        <v>2574</v>
      </c>
      <c r="Y691" t="s">
        <v>96</v>
      </c>
      <c r="Z691" t="s">
        <v>3399</v>
      </c>
      <c r="AA691" t="s">
        <v>3400</v>
      </c>
      <c r="AC691" s="13" t="str">
        <f t="shared" si="122"/>
        <v>000167622</v>
      </c>
      <c r="AD691" t="str">
        <f t="shared" si="123"/>
        <v>06/11/2015</v>
      </c>
      <c r="AE691" t="str">
        <f t="shared" si="124"/>
        <v>03523188000140</v>
      </c>
      <c r="AF691" s="14">
        <f t="shared" si="125"/>
        <v>897</v>
      </c>
      <c r="AG691">
        <f t="shared" si="126"/>
        <v>0</v>
      </c>
      <c r="AH691">
        <f t="shared" si="127"/>
        <v>1</v>
      </c>
      <c r="AI691" s="16">
        <v>6783935</v>
      </c>
      <c r="AJ691" s="16" t="s">
        <v>7473</v>
      </c>
      <c r="AK691" s="16" t="s">
        <v>3523</v>
      </c>
      <c r="AL691" s="16" t="s">
        <v>3421</v>
      </c>
      <c r="AM691" s="16" t="s">
        <v>7193</v>
      </c>
      <c r="AN691">
        <v>3</v>
      </c>
      <c r="AO691" t="e">
        <f>VLOOKUP(TRIM(AL691),'Parcela Dedutivel'!$A$1:$B$65536,2,FALSE)</f>
        <v>#N/A</v>
      </c>
      <c r="AP691" s="15">
        <f t="shared" si="128"/>
        <v>0</v>
      </c>
      <c r="AQ691" s="16">
        <f t="shared" si="129"/>
        <v>0</v>
      </c>
      <c r="AU691" t="s">
        <v>4763</v>
      </c>
      <c r="AV691" s="18">
        <v>42320</v>
      </c>
      <c r="AW691" t="s">
        <v>4764</v>
      </c>
      <c r="AX691" t="str">
        <f t="shared" si="130"/>
        <v>46044053001853</v>
      </c>
      <c r="AY691" s="17">
        <f t="shared" si="131"/>
        <v>770.4</v>
      </c>
      <c r="AZ691" s="17">
        <f t="shared" si="132"/>
        <v>0</v>
      </c>
      <c r="BB691" t="str">
        <f t="shared" si="133"/>
        <v>12/11/2015;46044053001853;770,40;0,00</v>
      </c>
    </row>
    <row r="692" spans="1:54" x14ac:dyDescent="0.25">
      <c r="A692" t="s">
        <v>26</v>
      </c>
      <c r="B692" t="s">
        <v>3920</v>
      </c>
      <c r="C692">
        <v>42314</v>
      </c>
      <c r="D692" t="s">
        <v>2817</v>
      </c>
      <c r="E692" t="s">
        <v>6979</v>
      </c>
      <c r="F692" t="s">
        <v>1643</v>
      </c>
      <c r="G692">
        <v>299</v>
      </c>
      <c r="H692">
        <v>299</v>
      </c>
      <c r="I692">
        <v>35.880000000000003</v>
      </c>
      <c r="J692" t="s">
        <v>30</v>
      </c>
      <c r="K692">
        <v>0</v>
      </c>
      <c r="L692">
        <v>0</v>
      </c>
      <c r="M692" t="s">
        <v>31</v>
      </c>
      <c r="N692">
        <v>0</v>
      </c>
      <c r="O692">
        <v>0</v>
      </c>
      <c r="P692" t="s">
        <v>31</v>
      </c>
      <c r="Q692">
        <v>299</v>
      </c>
      <c r="R692">
        <v>4.93</v>
      </c>
      <c r="S692" t="s">
        <v>33</v>
      </c>
      <c r="T692">
        <v>299</v>
      </c>
      <c r="U692">
        <v>22.72</v>
      </c>
      <c r="V692" t="s">
        <v>33</v>
      </c>
      <c r="W692" t="s">
        <v>33</v>
      </c>
      <c r="X692" t="s">
        <v>2574</v>
      </c>
      <c r="Y692" t="s">
        <v>96</v>
      </c>
      <c r="Z692" t="s">
        <v>3399</v>
      </c>
      <c r="AA692" t="s">
        <v>3400</v>
      </c>
      <c r="AC692" s="13" t="str">
        <f t="shared" si="122"/>
        <v>000167622</v>
      </c>
      <c r="AD692" t="str">
        <f t="shared" si="123"/>
        <v>06/11/2015</v>
      </c>
      <c r="AE692" t="str">
        <f t="shared" si="124"/>
        <v>03523188000140</v>
      </c>
      <c r="AF692" s="14">
        <f t="shared" si="125"/>
        <v>299</v>
      </c>
      <c r="AG692">
        <f t="shared" si="126"/>
        <v>0</v>
      </c>
      <c r="AH692">
        <f t="shared" si="127"/>
        <v>1</v>
      </c>
      <c r="AI692" s="16">
        <v>6789501</v>
      </c>
      <c r="AJ692" s="16" t="s">
        <v>7511</v>
      </c>
      <c r="AK692" s="16" t="s">
        <v>3837</v>
      </c>
      <c r="AL692" s="16" t="s">
        <v>3839</v>
      </c>
      <c r="AM692" s="16" t="s">
        <v>7143</v>
      </c>
      <c r="AN692">
        <v>7</v>
      </c>
      <c r="AO692" t="e">
        <f>VLOOKUP(TRIM(AL692),'Parcela Dedutivel'!$A$1:$B$65536,2,FALSE)</f>
        <v>#N/A</v>
      </c>
      <c r="AP692" s="15">
        <f t="shared" si="128"/>
        <v>0</v>
      </c>
      <c r="AQ692" s="16">
        <f t="shared" si="129"/>
        <v>0</v>
      </c>
      <c r="AU692" t="s">
        <v>4765</v>
      </c>
      <c r="AV692" s="18">
        <v>42320</v>
      </c>
      <c r="AW692" t="s">
        <v>244</v>
      </c>
      <c r="AX692" t="str">
        <f t="shared" si="130"/>
        <v>46044053002906</v>
      </c>
      <c r="AY692" s="17">
        <f t="shared" si="131"/>
        <v>119.13</v>
      </c>
      <c r="AZ692" s="17">
        <f t="shared" si="132"/>
        <v>0</v>
      </c>
      <c r="BB692" t="str">
        <f t="shared" si="133"/>
        <v>12/11/2015;46044053002906;119,13;0,00</v>
      </c>
    </row>
    <row r="693" spans="1:54" x14ac:dyDescent="0.25">
      <c r="A693" t="s">
        <v>26</v>
      </c>
      <c r="B693" t="s">
        <v>3921</v>
      </c>
      <c r="C693">
        <v>42314</v>
      </c>
      <c r="D693" t="s">
        <v>2817</v>
      </c>
      <c r="E693" t="s">
        <v>6979</v>
      </c>
      <c r="F693" t="s">
        <v>1643</v>
      </c>
      <c r="G693">
        <v>1794.01</v>
      </c>
      <c r="H693">
        <v>1794.01</v>
      </c>
      <c r="I693">
        <v>215.28</v>
      </c>
      <c r="J693" t="s">
        <v>30</v>
      </c>
      <c r="K693">
        <v>0</v>
      </c>
      <c r="L693">
        <v>0</v>
      </c>
      <c r="M693" t="s">
        <v>31</v>
      </c>
      <c r="N693">
        <v>0</v>
      </c>
      <c r="O693">
        <v>0</v>
      </c>
      <c r="P693" t="s">
        <v>31</v>
      </c>
      <c r="Q693">
        <v>1794.01</v>
      </c>
      <c r="R693">
        <v>29.6</v>
      </c>
      <c r="S693" t="s">
        <v>33</v>
      </c>
      <c r="T693">
        <v>1794.01</v>
      </c>
      <c r="U693">
        <v>136.34</v>
      </c>
      <c r="V693" t="s">
        <v>33</v>
      </c>
      <c r="W693" t="s">
        <v>33</v>
      </c>
      <c r="X693" t="s">
        <v>2574</v>
      </c>
      <c r="Y693" t="s">
        <v>96</v>
      </c>
      <c r="Z693" t="s">
        <v>3399</v>
      </c>
      <c r="AA693" t="s">
        <v>3400</v>
      </c>
      <c r="AC693" s="13" t="str">
        <f t="shared" si="122"/>
        <v>000167623</v>
      </c>
      <c r="AD693" t="str">
        <f t="shared" si="123"/>
        <v>06/11/2015</v>
      </c>
      <c r="AE693" t="str">
        <f t="shared" si="124"/>
        <v>03523188000140</v>
      </c>
      <c r="AF693" s="14">
        <f t="shared" si="125"/>
        <v>1794.01</v>
      </c>
      <c r="AG693">
        <f t="shared" si="126"/>
        <v>0</v>
      </c>
      <c r="AH693">
        <f t="shared" si="127"/>
        <v>1</v>
      </c>
      <c r="AI693" s="16">
        <v>6784026</v>
      </c>
      <c r="AJ693" s="16" t="s">
        <v>7439</v>
      </c>
      <c r="AK693" s="16" t="s">
        <v>3841</v>
      </c>
      <c r="AL693" s="16" t="s">
        <v>280</v>
      </c>
      <c r="AM693" s="16" t="s">
        <v>7143</v>
      </c>
      <c r="AN693">
        <v>4</v>
      </c>
      <c r="AO693" t="e">
        <f>VLOOKUP(TRIM(AL693),'Parcela Dedutivel'!$A$1:$B$65536,2,FALSE)</f>
        <v>#N/A</v>
      </c>
      <c r="AP693" s="15">
        <f t="shared" si="128"/>
        <v>0</v>
      </c>
      <c r="AQ693" s="16">
        <f t="shared" si="129"/>
        <v>0</v>
      </c>
      <c r="AU693" t="s">
        <v>4766</v>
      </c>
      <c r="AV693" s="18">
        <v>42320</v>
      </c>
      <c r="AW693" t="s">
        <v>4767</v>
      </c>
      <c r="AX693" t="str">
        <f t="shared" si="130"/>
        <v>00111511000857</v>
      </c>
      <c r="AY693" s="17">
        <f t="shared" si="131"/>
        <v>9464.7000000000007</v>
      </c>
      <c r="AZ693" s="17">
        <f t="shared" si="132"/>
        <v>0</v>
      </c>
      <c r="BB693" t="str">
        <f t="shared" si="133"/>
        <v>12/11/2015;00111511000857;9464,70;0,00</v>
      </c>
    </row>
    <row r="694" spans="1:54" x14ac:dyDescent="0.25">
      <c r="A694" t="s">
        <v>26</v>
      </c>
      <c r="B694" t="s">
        <v>3922</v>
      </c>
      <c r="C694">
        <v>42314</v>
      </c>
      <c r="D694" t="s">
        <v>2817</v>
      </c>
      <c r="E694" t="s">
        <v>6979</v>
      </c>
      <c r="F694" t="s">
        <v>1643</v>
      </c>
      <c r="G694">
        <v>2990.01</v>
      </c>
      <c r="H694">
        <v>2990.01</v>
      </c>
      <c r="I694">
        <v>358.8</v>
      </c>
      <c r="J694" t="s">
        <v>30</v>
      </c>
      <c r="K694">
        <v>0</v>
      </c>
      <c r="L694">
        <v>0</v>
      </c>
      <c r="M694" t="s">
        <v>31</v>
      </c>
      <c r="N694">
        <v>0</v>
      </c>
      <c r="O694">
        <v>0</v>
      </c>
      <c r="P694" t="s">
        <v>31</v>
      </c>
      <c r="Q694">
        <v>2990.01</v>
      </c>
      <c r="R694">
        <v>49.34</v>
      </c>
      <c r="S694" t="s">
        <v>33</v>
      </c>
      <c r="T694">
        <v>2990.01</v>
      </c>
      <c r="U694">
        <v>227.24</v>
      </c>
      <c r="V694" t="s">
        <v>33</v>
      </c>
      <c r="W694" t="s">
        <v>33</v>
      </c>
      <c r="X694" t="s">
        <v>2574</v>
      </c>
      <c r="Y694" t="s">
        <v>96</v>
      </c>
      <c r="Z694" t="s">
        <v>3399</v>
      </c>
      <c r="AA694" t="s">
        <v>3400</v>
      </c>
      <c r="AC694" s="13" t="str">
        <f t="shared" si="122"/>
        <v>000167624</v>
      </c>
      <c r="AD694" t="str">
        <f t="shared" si="123"/>
        <v>06/11/2015</v>
      </c>
      <c r="AE694" t="str">
        <f t="shared" si="124"/>
        <v>03523188000140</v>
      </c>
      <c r="AF694" s="14">
        <f t="shared" si="125"/>
        <v>2990.01</v>
      </c>
      <c r="AG694">
        <f t="shared" si="126"/>
        <v>0</v>
      </c>
      <c r="AH694">
        <f t="shared" si="127"/>
        <v>1</v>
      </c>
      <c r="AI694" s="16">
        <v>6784026</v>
      </c>
      <c r="AJ694" s="16" t="s">
        <v>7439</v>
      </c>
      <c r="AK694" s="16" t="s">
        <v>3841</v>
      </c>
      <c r="AL694" s="16" t="s">
        <v>706</v>
      </c>
      <c r="AM694" s="16" t="s">
        <v>7143</v>
      </c>
      <c r="AN694">
        <v>24</v>
      </c>
      <c r="AO694" t="e">
        <f>VLOOKUP(TRIM(AL694),'Parcela Dedutivel'!$A$1:$B$65536,2,FALSE)</f>
        <v>#N/A</v>
      </c>
      <c r="AP694" s="15">
        <f t="shared" si="128"/>
        <v>0</v>
      </c>
      <c r="AQ694" s="16">
        <f t="shared" si="129"/>
        <v>0</v>
      </c>
      <c r="AU694" t="s">
        <v>4768</v>
      </c>
      <c r="AV694" s="18">
        <v>42320</v>
      </c>
      <c r="AW694" t="s">
        <v>4769</v>
      </c>
      <c r="AX694" t="str">
        <f t="shared" si="130"/>
        <v>59891770000114</v>
      </c>
      <c r="AY694" s="17">
        <f t="shared" si="131"/>
        <v>3645.2200000000003</v>
      </c>
      <c r="AZ694" s="17">
        <f t="shared" si="132"/>
        <v>0</v>
      </c>
      <c r="BB694" t="str">
        <f t="shared" si="133"/>
        <v>12/11/2015;59891770000114;3645,22;0,00</v>
      </c>
    </row>
    <row r="695" spans="1:54" x14ac:dyDescent="0.25">
      <c r="A695" t="s">
        <v>26</v>
      </c>
      <c r="B695" t="s">
        <v>3923</v>
      </c>
      <c r="C695">
        <v>42317</v>
      </c>
      <c r="D695" t="s">
        <v>2903</v>
      </c>
      <c r="E695" t="s">
        <v>6979</v>
      </c>
      <c r="F695" t="s">
        <v>272</v>
      </c>
      <c r="G695">
        <v>6.98</v>
      </c>
      <c r="H695">
        <v>0</v>
      </c>
      <c r="I695">
        <v>0</v>
      </c>
      <c r="J695" t="s">
        <v>31</v>
      </c>
      <c r="K695">
        <v>0</v>
      </c>
      <c r="L695">
        <v>0</v>
      </c>
      <c r="M695" t="s">
        <v>31</v>
      </c>
      <c r="N695">
        <v>0</v>
      </c>
      <c r="O695">
        <v>0</v>
      </c>
      <c r="P695" t="s">
        <v>31</v>
      </c>
      <c r="Q695">
        <v>6.98</v>
      </c>
      <c r="R695">
        <v>0</v>
      </c>
      <c r="S695" t="s">
        <v>2904</v>
      </c>
      <c r="T695">
        <v>6.98</v>
      </c>
      <c r="U695">
        <v>0</v>
      </c>
      <c r="V695" t="s">
        <v>2904</v>
      </c>
      <c r="W695" t="s">
        <v>33</v>
      </c>
      <c r="X695" t="s">
        <v>3924</v>
      </c>
      <c r="Y695" t="s">
        <v>96</v>
      </c>
      <c r="Z695" t="s">
        <v>3925</v>
      </c>
      <c r="AA695" t="s">
        <v>2762</v>
      </c>
      <c r="AC695" s="13" t="str">
        <f t="shared" si="122"/>
        <v>000167625</v>
      </c>
      <c r="AD695" t="str">
        <f t="shared" si="123"/>
        <v>09/11/2015</v>
      </c>
      <c r="AE695" t="str">
        <f t="shared" si="124"/>
        <v>04817052000106</v>
      </c>
      <c r="AF695" s="14">
        <f t="shared" si="125"/>
        <v>6.98</v>
      </c>
      <c r="AG695">
        <f t="shared" si="126"/>
        <v>0</v>
      </c>
      <c r="AH695">
        <f t="shared" si="127"/>
        <v>1</v>
      </c>
      <c r="AI695" s="16">
        <v>6784026</v>
      </c>
      <c r="AJ695" s="16" t="s">
        <v>7439</v>
      </c>
      <c r="AK695" s="16" t="s">
        <v>3841</v>
      </c>
      <c r="AL695" s="16" t="s">
        <v>3094</v>
      </c>
      <c r="AM695" s="16" t="s">
        <v>7158</v>
      </c>
      <c r="AN695">
        <v>20640</v>
      </c>
      <c r="AO695">
        <f>VLOOKUP(TRIM(AL695),'Parcela Dedutivel'!$A$1:$B$65536,2,FALSE)</f>
        <v>0</v>
      </c>
      <c r="AP695" s="15">
        <f t="shared" si="128"/>
        <v>0</v>
      </c>
      <c r="AQ695" s="16">
        <f t="shared" si="129"/>
        <v>0</v>
      </c>
      <c r="AU695" t="s">
        <v>4770</v>
      </c>
      <c r="AV695" s="18">
        <v>42320</v>
      </c>
      <c r="AW695" t="s">
        <v>3534</v>
      </c>
      <c r="AX695" t="str">
        <f t="shared" si="130"/>
        <v>86720729000158</v>
      </c>
      <c r="AY695" s="17">
        <f t="shared" si="131"/>
        <v>1269.6599999999999</v>
      </c>
      <c r="AZ695" s="17">
        <f t="shared" si="132"/>
        <v>0</v>
      </c>
      <c r="BB695" t="str">
        <f t="shared" si="133"/>
        <v>12/11/2015;86720729000158;1269,66;0,00</v>
      </c>
    </row>
    <row r="696" spans="1:54" x14ac:dyDescent="0.25">
      <c r="A696" t="s">
        <v>26</v>
      </c>
      <c r="B696" t="s">
        <v>3926</v>
      </c>
      <c r="C696">
        <v>42317</v>
      </c>
      <c r="D696" t="s">
        <v>2817</v>
      </c>
      <c r="E696" t="s">
        <v>6979</v>
      </c>
      <c r="F696" t="s">
        <v>179</v>
      </c>
      <c r="G696">
        <v>68.86</v>
      </c>
      <c r="H696">
        <v>68.86</v>
      </c>
      <c r="I696">
        <v>8.26</v>
      </c>
      <c r="J696" t="s">
        <v>30</v>
      </c>
      <c r="K696">
        <v>0</v>
      </c>
      <c r="L696">
        <v>0</v>
      </c>
      <c r="M696" t="s">
        <v>31</v>
      </c>
      <c r="N696">
        <v>0</v>
      </c>
      <c r="O696">
        <v>0</v>
      </c>
      <c r="P696" t="s">
        <v>31</v>
      </c>
      <c r="Q696">
        <v>68.86</v>
      </c>
      <c r="R696">
        <v>1.1400000000000001</v>
      </c>
      <c r="S696" t="s">
        <v>33</v>
      </c>
      <c r="T696">
        <v>68.86</v>
      </c>
      <c r="U696">
        <v>5.23</v>
      </c>
      <c r="V696" t="s">
        <v>33</v>
      </c>
      <c r="W696" t="s">
        <v>33</v>
      </c>
      <c r="X696" t="s">
        <v>3114</v>
      </c>
      <c r="Y696" t="s">
        <v>1378</v>
      </c>
      <c r="Z696" t="s">
        <v>3417</v>
      </c>
      <c r="AA696" t="s">
        <v>3116</v>
      </c>
      <c r="AC696" s="13" t="str">
        <f t="shared" si="122"/>
        <v>000167626</v>
      </c>
      <c r="AD696" t="str">
        <f t="shared" si="123"/>
        <v>09/11/2015</v>
      </c>
      <c r="AE696" t="str">
        <f t="shared" si="124"/>
        <v>43375930000132</v>
      </c>
      <c r="AF696" s="14">
        <f t="shared" si="125"/>
        <v>68.86</v>
      </c>
      <c r="AG696">
        <f t="shared" si="126"/>
        <v>0</v>
      </c>
      <c r="AH696">
        <f t="shared" si="127"/>
        <v>1</v>
      </c>
      <c r="AI696" s="16">
        <v>6784026</v>
      </c>
      <c r="AJ696" s="16" t="s">
        <v>7439</v>
      </c>
      <c r="AK696" s="16" t="s">
        <v>3841</v>
      </c>
      <c r="AL696" s="16" t="s">
        <v>3099</v>
      </c>
      <c r="AM696" s="16" t="s">
        <v>7438</v>
      </c>
      <c r="AN696">
        <v>13500</v>
      </c>
      <c r="AO696">
        <f>VLOOKUP(TRIM(AL696),'Parcela Dedutivel'!$A$1:$B$65536,2,FALSE)</f>
        <v>0</v>
      </c>
      <c r="AP696" s="15">
        <f t="shared" si="128"/>
        <v>0</v>
      </c>
      <c r="AQ696" s="16">
        <f t="shared" si="129"/>
        <v>0</v>
      </c>
      <c r="AU696" t="s">
        <v>4771</v>
      </c>
      <c r="AV696" s="18">
        <v>42320</v>
      </c>
      <c r="AW696" t="s">
        <v>244</v>
      </c>
      <c r="AX696" t="str">
        <f t="shared" si="130"/>
        <v>46044053002906</v>
      </c>
      <c r="AY696" s="17">
        <f t="shared" si="131"/>
        <v>3738.5199999999995</v>
      </c>
      <c r="AZ696" s="17">
        <f t="shared" si="132"/>
        <v>54.449999999999996</v>
      </c>
      <c r="BB696" t="str">
        <f t="shared" si="133"/>
        <v>12/11/2015;46044053002906;3738,52;54,45</v>
      </c>
    </row>
    <row r="697" spans="1:54" x14ac:dyDescent="0.25">
      <c r="A697" t="s">
        <v>26</v>
      </c>
      <c r="B697" t="s">
        <v>3927</v>
      </c>
      <c r="C697">
        <v>42317</v>
      </c>
      <c r="D697" t="s">
        <v>2903</v>
      </c>
      <c r="E697" t="s">
        <v>6979</v>
      </c>
      <c r="F697" t="s">
        <v>272</v>
      </c>
      <c r="G697">
        <v>15.370000000000001</v>
      </c>
      <c r="H697">
        <v>0</v>
      </c>
      <c r="I697">
        <v>0</v>
      </c>
      <c r="J697" t="s">
        <v>31</v>
      </c>
      <c r="K697">
        <v>0</v>
      </c>
      <c r="L697">
        <v>0</v>
      </c>
      <c r="M697" t="s">
        <v>31</v>
      </c>
      <c r="N697">
        <v>0</v>
      </c>
      <c r="O697">
        <v>0</v>
      </c>
      <c r="P697" t="s">
        <v>31</v>
      </c>
      <c r="Q697">
        <v>15.370000000000001</v>
      </c>
      <c r="R697">
        <v>0</v>
      </c>
      <c r="S697" t="s">
        <v>2904</v>
      </c>
      <c r="T697">
        <v>15.370000000000001</v>
      </c>
      <c r="U697">
        <v>0</v>
      </c>
      <c r="V697" t="s">
        <v>2904</v>
      </c>
      <c r="W697" t="s">
        <v>33</v>
      </c>
      <c r="X697" t="s">
        <v>3924</v>
      </c>
      <c r="Y697" t="s">
        <v>1378</v>
      </c>
      <c r="Z697" t="s">
        <v>2761</v>
      </c>
      <c r="AA697" t="s">
        <v>2762</v>
      </c>
      <c r="AC697" s="13" t="str">
        <f t="shared" si="122"/>
        <v>000167627</v>
      </c>
      <c r="AD697" t="str">
        <f t="shared" si="123"/>
        <v>09/11/2015</v>
      </c>
      <c r="AE697" t="str">
        <f t="shared" si="124"/>
        <v>04817052000106</v>
      </c>
      <c r="AF697" s="14">
        <f t="shared" si="125"/>
        <v>15.370000000000001</v>
      </c>
      <c r="AG697">
        <f t="shared" si="126"/>
        <v>0</v>
      </c>
      <c r="AH697">
        <f t="shared" si="127"/>
        <v>1</v>
      </c>
      <c r="AI697" s="16">
        <v>6784026</v>
      </c>
      <c r="AJ697" s="16" t="s">
        <v>7439</v>
      </c>
      <c r="AK697" s="16" t="s">
        <v>3841</v>
      </c>
      <c r="AL697" s="16" t="s">
        <v>3092</v>
      </c>
      <c r="AM697" s="16" t="s">
        <v>7438</v>
      </c>
      <c r="AN697">
        <v>23400</v>
      </c>
      <c r="AO697">
        <f>VLOOKUP(TRIM(AL697),'Parcela Dedutivel'!$A$1:$B$65536,2,FALSE)</f>
        <v>0</v>
      </c>
      <c r="AP697" s="15">
        <f t="shared" si="128"/>
        <v>0</v>
      </c>
      <c r="AQ697" s="16">
        <f t="shared" si="129"/>
        <v>0</v>
      </c>
      <c r="AU697" t="s">
        <v>4772</v>
      </c>
      <c r="AV697" s="18">
        <v>42320</v>
      </c>
      <c r="AW697" t="s">
        <v>1644</v>
      </c>
      <c r="AX697" t="str">
        <f t="shared" si="130"/>
        <v>71340830000106</v>
      </c>
      <c r="AY697" s="17">
        <f t="shared" si="131"/>
        <v>30.62</v>
      </c>
      <c r="AZ697" s="17">
        <f t="shared" si="132"/>
        <v>0</v>
      </c>
      <c r="BB697" t="str">
        <f t="shared" si="133"/>
        <v>12/11/2015;71340830000106;30,62;0,00</v>
      </c>
    </row>
    <row r="698" spans="1:54" x14ac:dyDescent="0.25">
      <c r="A698" t="s">
        <v>26</v>
      </c>
      <c r="B698" t="s">
        <v>3927</v>
      </c>
      <c r="C698">
        <v>42317</v>
      </c>
      <c r="D698" t="s">
        <v>2903</v>
      </c>
      <c r="E698" t="s">
        <v>6979</v>
      </c>
      <c r="F698" t="s">
        <v>272</v>
      </c>
      <c r="G698">
        <v>53.01</v>
      </c>
      <c r="H698">
        <v>0</v>
      </c>
      <c r="I698">
        <v>0</v>
      </c>
      <c r="J698" t="s">
        <v>31</v>
      </c>
      <c r="K698">
        <v>0</v>
      </c>
      <c r="L698">
        <v>0</v>
      </c>
      <c r="M698" t="s">
        <v>31</v>
      </c>
      <c r="N698">
        <v>0</v>
      </c>
      <c r="O698">
        <v>0</v>
      </c>
      <c r="P698" t="s">
        <v>31</v>
      </c>
      <c r="Q698">
        <v>53.01</v>
      </c>
      <c r="R698">
        <v>0</v>
      </c>
      <c r="S698" t="s">
        <v>2904</v>
      </c>
      <c r="T698">
        <v>53.01</v>
      </c>
      <c r="U698">
        <v>0</v>
      </c>
      <c r="V698" t="s">
        <v>2904</v>
      </c>
      <c r="W698" t="s">
        <v>33</v>
      </c>
      <c r="X698" t="s">
        <v>3924</v>
      </c>
      <c r="Y698" t="s">
        <v>1378</v>
      </c>
      <c r="Z698" t="s">
        <v>2761</v>
      </c>
      <c r="AA698" t="s">
        <v>2762</v>
      </c>
      <c r="AC698" s="13" t="str">
        <f t="shared" si="122"/>
        <v>000167627</v>
      </c>
      <c r="AD698" t="str">
        <f t="shared" si="123"/>
        <v>09/11/2015</v>
      </c>
      <c r="AE698" t="str">
        <f t="shared" si="124"/>
        <v>04817052000106</v>
      </c>
      <c r="AF698" s="14">
        <f t="shared" si="125"/>
        <v>53.01</v>
      </c>
      <c r="AG698">
        <f t="shared" si="126"/>
        <v>0</v>
      </c>
      <c r="AH698">
        <f t="shared" si="127"/>
        <v>1</v>
      </c>
      <c r="AI698" s="16">
        <v>6784026</v>
      </c>
      <c r="AJ698" s="16" t="s">
        <v>7439</v>
      </c>
      <c r="AK698" s="16" t="s">
        <v>3841</v>
      </c>
      <c r="AL698" s="16" t="s">
        <v>3101</v>
      </c>
      <c r="AM698" s="16" t="s">
        <v>7143</v>
      </c>
      <c r="AN698">
        <v>6000</v>
      </c>
      <c r="AO698">
        <f>VLOOKUP(TRIM(AL698),'Parcela Dedutivel'!$A$1:$B$65536,2,FALSE)</f>
        <v>0</v>
      </c>
      <c r="AP698" s="15">
        <f t="shared" si="128"/>
        <v>0</v>
      </c>
      <c r="AQ698" s="16">
        <f t="shared" si="129"/>
        <v>0</v>
      </c>
      <c r="AU698" t="s">
        <v>4775</v>
      </c>
      <c r="AV698" s="18">
        <v>42320</v>
      </c>
      <c r="AW698" t="s">
        <v>4776</v>
      </c>
      <c r="AX698" t="str">
        <f t="shared" si="130"/>
        <v>31565104002030</v>
      </c>
      <c r="AY698" s="17">
        <f t="shared" si="131"/>
        <v>319.86</v>
      </c>
      <c r="AZ698" s="17">
        <f t="shared" si="132"/>
        <v>0</v>
      </c>
      <c r="BB698" t="str">
        <f t="shared" si="133"/>
        <v>12/11/2015;31565104002030;319,86;0,00</v>
      </c>
    </row>
    <row r="699" spans="1:54" x14ac:dyDescent="0.25">
      <c r="A699" t="s">
        <v>26</v>
      </c>
      <c r="B699" t="s">
        <v>3927</v>
      </c>
      <c r="C699">
        <v>42317</v>
      </c>
      <c r="D699" t="s">
        <v>2903</v>
      </c>
      <c r="E699" t="s">
        <v>6979</v>
      </c>
      <c r="F699" t="s">
        <v>272</v>
      </c>
      <c r="G699">
        <v>70.680000000000007</v>
      </c>
      <c r="H699">
        <v>0</v>
      </c>
      <c r="I699">
        <v>0</v>
      </c>
      <c r="J699" t="s">
        <v>31</v>
      </c>
      <c r="K699">
        <v>0</v>
      </c>
      <c r="L699">
        <v>0</v>
      </c>
      <c r="M699" t="s">
        <v>31</v>
      </c>
      <c r="N699">
        <v>0</v>
      </c>
      <c r="O699">
        <v>0</v>
      </c>
      <c r="P699" t="s">
        <v>31</v>
      </c>
      <c r="Q699">
        <v>70.680000000000007</v>
      </c>
      <c r="R699">
        <v>0</v>
      </c>
      <c r="S699" t="s">
        <v>2904</v>
      </c>
      <c r="T699">
        <v>70.680000000000007</v>
      </c>
      <c r="U699">
        <v>0</v>
      </c>
      <c r="V699" t="s">
        <v>2904</v>
      </c>
      <c r="W699" t="s">
        <v>33</v>
      </c>
      <c r="X699" t="s">
        <v>3924</v>
      </c>
      <c r="Y699" t="s">
        <v>1378</v>
      </c>
      <c r="Z699" t="s">
        <v>2761</v>
      </c>
      <c r="AA699" t="s">
        <v>2762</v>
      </c>
      <c r="AC699" s="13" t="str">
        <f t="shared" si="122"/>
        <v>000167627</v>
      </c>
      <c r="AD699" t="str">
        <f t="shared" si="123"/>
        <v>09/11/2015</v>
      </c>
      <c r="AE699" t="str">
        <f t="shared" si="124"/>
        <v>04817052000106</v>
      </c>
      <c r="AF699" s="14">
        <f t="shared" si="125"/>
        <v>70.680000000000007</v>
      </c>
      <c r="AG699">
        <f t="shared" si="126"/>
        <v>0</v>
      </c>
      <c r="AH699">
        <f t="shared" si="127"/>
        <v>1</v>
      </c>
      <c r="AI699" s="16">
        <v>6784026</v>
      </c>
      <c r="AJ699" s="16" t="s">
        <v>7439</v>
      </c>
      <c r="AK699" s="16" t="s">
        <v>3841</v>
      </c>
      <c r="AL699" s="16" t="s">
        <v>3103</v>
      </c>
      <c r="AM699" s="16" t="s">
        <v>7438</v>
      </c>
      <c r="AN699">
        <v>10000</v>
      </c>
      <c r="AO699">
        <f>VLOOKUP(TRIM(AL699),'Parcela Dedutivel'!$A$1:$B$65536,2,FALSE)</f>
        <v>0</v>
      </c>
      <c r="AP699" s="15">
        <f t="shared" si="128"/>
        <v>0</v>
      </c>
      <c r="AQ699" s="16">
        <f t="shared" si="129"/>
        <v>0</v>
      </c>
      <c r="AU699" t="s">
        <v>4777</v>
      </c>
      <c r="AV699" s="18">
        <v>42320</v>
      </c>
      <c r="AW699" t="s">
        <v>4778</v>
      </c>
      <c r="AX699" t="str">
        <f t="shared" si="130"/>
        <v>67923599000106</v>
      </c>
      <c r="AY699" s="17">
        <f t="shared" si="131"/>
        <v>3796.8</v>
      </c>
      <c r="AZ699" s="17">
        <f t="shared" si="132"/>
        <v>0</v>
      </c>
      <c r="BB699" t="str">
        <f t="shared" si="133"/>
        <v>12/11/2015;67923599000106;3796,80;0,00</v>
      </c>
    </row>
    <row r="700" spans="1:54" x14ac:dyDescent="0.25">
      <c r="A700" t="s">
        <v>26</v>
      </c>
      <c r="B700" t="s">
        <v>3928</v>
      </c>
      <c r="C700">
        <v>42317</v>
      </c>
      <c r="D700" t="s">
        <v>2817</v>
      </c>
      <c r="E700" t="s">
        <v>6979</v>
      </c>
      <c r="F700" t="s">
        <v>179</v>
      </c>
      <c r="G700">
        <v>258.87</v>
      </c>
      <c r="H700">
        <v>258.87</v>
      </c>
      <c r="I700">
        <v>31.060000000000002</v>
      </c>
      <c r="J700" t="s">
        <v>30</v>
      </c>
      <c r="K700">
        <v>0</v>
      </c>
      <c r="L700">
        <v>0</v>
      </c>
      <c r="M700" t="s">
        <v>31</v>
      </c>
      <c r="N700">
        <v>0</v>
      </c>
      <c r="O700">
        <v>0</v>
      </c>
      <c r="P700" t="s">
        <v>31</v>
      </c>
      <c r="Q700">
        <v>258.87</v>
      </c>
      <c r="R700">
        <v>4.2700000000000005</v>
      </c>
      <c r="S700" t="s">
        <v>33</v>
      </c>
      <c r="T700">
        <v>258.87</v>
      </c>
      <c r="U700">
        <v>19.670000000000002</v>
      </c>
      <c r="V700" t="s">
        <v>33</v>
      </c>
      <c r="W700" t="s">
        <v>33</v>
      </c>
      <c r="X700" t="s">
        <v>3114</v>
      </c>
      <c r="Y700" t="s">
        <v>1378</v>
      </c>
      <c r="Z700" t="s">
        <v>3929</v>
      </c>
      <c r="AA700" t="s">
        <v>3930</v>
      </c>
      <c r="AC700" s="13" t="str">
        <f t="shared" si="122"/>
        <v>000167628</v>
      </c>
      <c r="AD700" t="str">
        <f t="shared" si="123"/>
        <v>09/11/2015</v>
      </c>
      <c r="AE700" t="str">
        <f t="shared" si="124"/>
        <v>43375930000132</v>
      </c>
      <c r="AF700" s="14">
        <f t="shared" si="125"/>
        <v>258.87</v>
      </c>
      <c r="AG700">
        <f t="shared" si="126"/>
        <v>0</v>
      </c>
      <c r="AH700">
        <f t="shared" si="127"/>
        <v>1</v>
      </c>
      <c r="AI700" s="16">
        <v>6784026</v>
      </c>
      <c r="AJ700" s="16" t="s">
        <v>7439</v>
      </c>
      <c r="AK700" s="16" t="s">
        <v>3841</v>
      </c>
      <c r="AL700" s="16" t="s">
        <v>3090</v>
      </c>
      <c r="AM700" s="16" t="s">
        <v>7438</v>
      </c>
      <c r="AN700">
        <v>81000</v>
      </c>
      <c r="AO700">
        <f>VLOOKUP(TRIM(AL700),'Parcela Dedutivel'!$A$1:$B$65536,2,FALSE)</f>
        <v>0</v>
      </c>
      <c r="AP700" s="15">
        <f t="shared" si="128"/>
        <v>0</v>
      </c>
      <c r="AQ700" s="16">
        <f t="shared" si="129"/>
        <v>0</v>
      </c>
      <c r="AU700" t="s">
        <v>4779</v>
      </c>
      <c r="AV700" s="18">
        <v>42320</v>
      </c>
      <c r="AW700" t="s">
        <v>4780</v>
      </c>
      <c r="AX700" t="str">
        <f t="shared" si="130"/>
        <v>07783656000258</v>
      </c>
      <c r="AY700" s="17">
        <f t="shared" si="131"/>
        <v>16060.14</v>
      </c>
      <c r="AZ700" s="17">
        <f t="shared" si="132"/>
        <v>247.10000000000002</v>
      </c>
      <c r="BB700" t="str">
        <f t="shared" si="133"/>
        <v>12/11/2015;07783656000258;16060,14;247,10</v>
      </c>
    </row>
    <row r="701" spans="1:54" x14ac:dyDescent="0.25">
      <c r="A701" t="s">
        <v>26</v>
      </c>
      <c r="B701" t="s">
        <v>3935</v>
      </c>
      <c r="C701">
        <v>42317</v>
      </c>
      <c r="D701" t="s">
        <v>2787</v>
      </c>
      <c r="E701" t="s">
        <v>6979</v>
      </c>
      <c r="F701" t="s">
        <v>29</v>
      </c>
      <c r="G701">
        <v>659.18000000000006</v>
      </c>
      <c r="H701">
        <v>573.20000000000005</v>
      </c>
      <c r="I701">
        <v>103.18</v>
      </c>
      <c r="J701" t="s">
        <v>61</v>
      </c>
      <c r="K701">
        <v>0</v>
      </c>
      <c r="L701">
        <v>0</v>
      </c>
      <c r="M701" t="s">
        <v>31</v>
      </c>
      <c r="N701">
        <v>573.20000000000005</v>
      </c>
      <c r="O701">
        <v>85.98</v>
      </c>
      <c r="P701" t="s">
        <v>2788</v>
      </c>
      <c r="Q701">
        <v>573.20000000000005</v>
      </c>
      <c r="R701">
        <v>9.4600000000000009</v>
      </c>
      <c r="S701" t="s">
        <v>33</v>
      </c>
      <c r="T701">
        <v>573.20000000000005</v>
      </c>
      <c r="U701">
        <v>43.56</v>
      </c>
      <c r="V701" t="s">
        <v>33</v>
      </c>
      <c r="W701" t="s">
        <v>33</v>
      </c>
      <c r="X701" t="s">
        <v>641</v>
      </c>
      <c r="Y701" t="s">
        <v>91</v>
      </c>
      <c r="Z701" t="s">
        <v>2871</v>
      </c>
      <c r="AA701" t="s">
        <v>2872</v>
      </c>
      <c r="AC701" s="13" t="str">
        <f t="shared" si="122"/>
        <v>000167631</v>
      </c>
      <c r="AD701" t="str">
        <f t="shared" si="123"/>
        <v>09/11/2015</v>
      </c>
      <c r="AE701" t="str">
        <f t="shared" si="124"/>
        <v>59578948000414</v>
      </c>
      <c r="AF701" s="14">
        <f t="shared" si="125"/>
        <v>659.18000000000006</v>
      </c>
      <c r="AG701">
        <f t="shared" si="126"/>
        <v>0</v>
      </c>
      <c r="AH701">
        <f t="shared" si="127"/>
        <v>1</v>
      </c>
      <c r="AI701" s="16">
        <v>6784026</v>
      </c>
      <c r="AJ701" s="16" t="s">
        <v>7439</v>
      </c>
      <c r="AK701" s="16" t="s">
        <v>3841</v>
      </c>
      <c r="AL701" s="16" t="s">
        <v>373</v>
      </c>
      <c r="AM701" s="16" t="s">
        <v>7143</v>
      </c>
      <c r="AN701">
        <v>10</v>
      </c>
      <c r="AO701" t="e">
        <f>VLOOKUP(TRIM(AL701),'Parcela Dedutivel'!$A$1:$B$65536,2,FALSE)</f>
        <v>#N/A</v>
      </c>
      <c r="AP701" s="15">
        <f t="shared" si="128"/>
        <v>0</v>
      </c>
      <c r="AQ701" s="16">
        <f t="shared" si="129"/>
        <v>0</v>
      </c>
      <c r="AU701" t="s">
        <v>4782</v>
      </c>
      <c r="AV701" s="18">
        <v>42320</v>
      </c>
      <c r="AW701" t="s">
        <v>3958</v>
      </c>
      <c r="AX701" t="str">
        <f t="shared" si="130"/>
        <v>59609123001220</v>
      </c>
      <c r="AY701" s="17">
        <f t="shared" si="131"/>
        <v>3140.6299999999997</v>
      </c>
      <c r="AZ701" s="17">
        <f t="shared" si="132"/>
        <v>310.88249999999999</v>
      </c>
      <c r="BB701" t="str">
        <f t="shared" si="133"/>
        <v>12/11/2015;59609123001220;3140,63;310,88</v>
      </c>
    </row>
    <row r="702" spans="1:54" x14ac:dyDescent="0.25">
      <c r="A702" t="s">
        <v>26</v>
      </c>
      <c r="B702" t="s">
        <v>3936</v>
      </c>
      <c r="C702">
        <v>42317</v>
      </c>
      <c r="D702" t="s">
        <v>2787</v>
      </c>
      <c r="E702" t="s">
        <v>6979</v>
      </c>
      <c r="F702" t="s">
        <v>29</v>
      </c>
      <c r="G702">
        <v>339.26</v>
      </c>
      <c r="H702">
        <v>295.01</v>
      </c>
      <c r="I702">
        <v>53.1</v>
      </c>
      <c r="J702" t="s">
        <v>61</v>
      </c>
      <c r="K702">
        <v>0</v>
      </c>
      <c r="L702">
        <v>0</v>
      </c>
      <c r="M702" t="s">
        <v>31</v>
      </c>
      <c r="N702">
        <v>295.01</v>
      </c>
      <c r="O702">
        <v>44.25</v>
      </c>
      <c r="P702" t="s">
        <v>2788</v>
      </c>
      <c r="Q702">
        <v>295.01</v>
      </c>
      <c r="R702">
        <v>4.87</v>
      </c>
      <c r="S702" t="s">
        <v>33</v>
      </c>
      <c r="T702">
        <v>295.01</v>
      </c>
      <c r="U702">
        <v>22.42</v>
      </c>
      <c r="V702" t="s">
        <v>33</v>
      </c>
      <c r="W702" t="s">
        <v>33</v>
      </c>
      <c r="X702" t="s">
        <v>641</v>
      </c>
      <c r="Y702" t="s">
        <v>245</v>
      </c>
      <c r="Z702" t="s">
        <v>246</v>
      </c>
      <c r="AA702" t="s">
        <v>247</v>
      </c>
      <c r="AC702" s="13" t="str">
        <f t="shared" si="122"/>
        <v>000167632</v>
      </c>
      <c r="AD702" t="str">
        <f t="shared" si="123"/>
        <v>09/11/2015</v>
      </c>
      <c r="AE702" t="str">
        <f t="shared" si="124"/>
        <v>59578948000414</v>
      </c>
      <c r="AF702" s="14">
        <f t="shared" si="125"/>
        <v>339.26</v>
      </c>
      <c r="AG702">
        <f t="shared" si="126"/>
        <v>0</v>
      </c>
      <c r="AH702">
        <f t="shared" si="127"/>
        <v>1</v>
      </c>
      <c r="AI702" s="16">
        <v>6783935</v>
      </c>
      <c r="AJ702" s="16" t="s">
        <v>7473</v>
      </c>
      <c r="AK702" s="16" t="s">
        <v>3523</v>
      </c>
      <c r="AL702" s="16" t="s">
        <v>76</v>
      </c>
      <c r="AM702" s="16" t="s">
        <v>7193</v>
      </c>
      <c r="AN702">
        <v>4</v>
      </c>
      <c r="AO702" t="e">
        <f>VLOOKUP(TRIM(AL702),'Parcela Dedutivel'!$A$1:$B$65536,2,FALSE)</f>
        <v>#N/A</v>
      </c>
      <c r="AP702" s="15">
        <f t="shared" si="128"/>
        <v>0</v>
      </c>
      <c r="AQ702" s="16">
        <f t="shared" si="129"/>
        <v>0</v>
      </c>
      <c r="AU702" t="s">
        <v>4787</v>
      </c>
      <c r="AV702" s="18">
        <v>42320</v>
      </c>
      <c r="AW702" t="s">
        <v>2574</v>
      </c>
      <c r="AX702" t="str">
        <f t="shared" si="130"/>
        <v>03523188000140</v>
      </c>
      <c r="AY702" s="17">
        <f t="shared" si="131"/>
        <v>211</v>
      </c>
      <c r="AZ702" s="17">
        <f t="shared" si="132"/>
        <v>0</v>
      </c>
      <c r="BB702" t="str">
        <f t="shared" si="133"/>
        <v>12/11/2015;03523188000140;211,00;0,00</v>
      </c>
    </row>
    <row r="703" spans="1:54" x14ac:dyDescent="0.25">
      <c r="A703" t="s">
        <v>26</v>
      </c>
      <c r="B703" t="s">
        <v>3937</v>
      </c>
      <c r="C703">
        <v>42317</v>
      </c>
      <c r="D703" t="s">
        <v>3081</v>
      </c>
      <c r="E703" t="s">
        <v>6979</v>
      </c>
      <c r="F703" t="s">
        <v>29</v>
      </c>
      <c r="G703">
        <v>10937.380000000001</v>
      </c>
      <c r="H703">
        <v>8666.89</v>
      </c>
      <c r="I703">
        <v>1560.04</v>
      </c>
      <c r="J703" t="s">
        <v>3082</v>
      </c>
      <c r="K703">
        <v>14058.35</v>
      </c>
      <c r="L703">
        <v>970.46</v>
      </c>
      <c r="M703" t="s">
        <v>3082</v>
      </c>
      <c r="N703">
        <v>8666.89</v>
      </c>
      <c r="O703">
        <v>1300.03</v>
      </c>
      <c r="P703" t="s">
        <v>2788</v>
      </c>
      <c r="Q703">
        <v>8666.89</v>
      </c>
      <c r="R703">
        <v>143</v>
      </c>
      <c r="S703" t="s">
        <v>33</v>
      </c>
      <c r="T703">
        <v>8666.89</v>
      </c>
      <c r="U703">
        <v>658.68000000000006</v>
      </c>
      <c r="V703" t="s">
        <v>33</v>
      </c>
      <c r="W703" t="s">
        <v>33</v>
      </c>
      <c r="X703" t="s">
        <v>641</v>
      </c>
      <c r="Y703" t="s">
        <v>400</v>
      </c>
      <c r="Z703" t="s">
        <v>987</v>
      </c>
      <c r="AA703" t="s">
        <v>988</v>
      </c>
      <c r="AC703" s="13" t="str">
        <f t="shared" si="122"/>
        <v>000167633</v>
      </c>
      <c r="AD703" t="str">
        <f t="shared" si="123"/>
        <v>09/11/2015</v>
      </c>
      <c r="AE703" t="str">
        <f t="shared" si="124"/>
        <v>59578948000414</v>
      </c>
      <c r="AF703" s="14">
        <f t="shared" si="125"/>
        <v>10937.380000000001</v>
      </c>
      <c r="AG703">
        <f t="shared" si="126"/>
        <v>0</v>
      </c>
      <c r="AH703">
        <f t="shared" si="127"/>
        <v>1</v>
      </c>
      <c r="AI703" s="16">
        <v>6783935</v>
      </c>
      <c r="AJ703" s="16" t="s">
        <v>7473</v>
      </c>
      <c r="AK703" s="16" t="s">
        <v>3523</v>
      </c>
      <c r="AL703" s="16" t="s">
        <v>3526</v>
      </c>
      <c r="AM703" s="16" t="s">
        <v>7193</v>
      </c>
      <c r="AN703">
        <v>4</v>
      </c>
      <c r="AO703" t="e">
        <f>VLOOKUP(TRIM(AL703),'Parcela Dedutivel'!$A$1:$B$65536,2,FALSE)</f>
        <v>#N/A</v>
      </c>
      <c r="AP703" s="15">
        <f t="shared" si="128"/>
        <v>0</v>
      </c>
      <c r="AQ703" s="16">
        <f t="shared" si="129"/>
        <v>0</v>
      </c>
      <c r="AU703" t="s">
        <v>4788</v>
      </c>
      <c r="AV703" s="18">
        <v>42320</v>
      </c>
      <c r="AW703" t="s">
        <v>3357</v>
      </c>
      <c r="AX703" t="str">
        <f t="shared" si="130"/>
        <v>04337168000148</v>
      </c>
      <c r="AY703" s="17">
        <f t="shared" si="131"/>
        <v>85.820000000000007</v>
      </c>
      <c r="AZ703" s="17">
        <f t="shared" si="132"/>
        <v>0</v>
      </c>
      <c r="BB703" t="str">
        <f t="shared" si="133"/>
        <v>12/11/2015;04337168000148;85,82;0,00</v>
      </c>
    </row>
    <row r="704" spans="1:54" x14ac:dyDescent="0.25">
      <c r="A704" t="s">
        <v>26</v>
      </c>
      <c r="B704" t="s">
        <v>3938</v>
      </c>
      <c r="C704">
        <v>42317</v>
      </c>
      <c r="D704" t="s">
        <v>2787</v>
      </c>
      <c r="E704" t="s">
        <v>6979</v>
      </c>
      <c r="F704" t="s">
        <v>29</v>
      </c>
      <c r="G704">
        <v>287.95000000000005</v>
      </c>
      <c r="H704">
        <v>250.39000000000001</v>
      </c>
      <c r="I704">
        <v>45.07</v>
      </c>
      <c r="J704" t="s">
        <v>61</v>
      </c>
      <c r="K704">
        <v>0</v>
      </c>
      <c r="L704">
        <v>0</v>
      </c>
      <c r="M704" t="s">
        <v>31</v>
      </c>
      <c r="N704">
        <v>250.39000000000001</v>
      </c>
      <c r="O704">
        <v>37.56</v>
      </c>
      <c r="P704" t="s">
        <v>2788</v>
      </c>
      <c r="Q704">
        <v>250.39000000000001</v>
      </c>
      <c r="R704">
        <v>4.13</v>
      </c>
      <c r="S704" t="s">
        <v>33</v>
      </c>
      <c r="T704">
        <v>250.39000000000001</v>
      </c>
      <c r="U704">
        <v>19.03</v>
      </c>
      <c r="V704" t="s">
        <v>33</v>
      </c>
      <c r="W704" t="s">
        <v>33</v>
      </c>
      <c r="X704" t="s">
        <v>641</v>
      </c>
      <c r="Y704" t="s">
        <v>91</v>
      </c>
      <c r="Z704" t="s">
        <v>3939</v>
      </c>
      <c r="AA704" t="s">
        <v>3940</v>
      </c>
      <c r="AC704" s="13" t="str">
        <f t="shared" si="122"/>
        <v>000167634</v>
      </c>
      <c r="AD704" t="str">
        <f t="shared" si="123"/>
        <v>09/11/2015</v>
      </c>
      <c r="AE704" t="str">
        <f t="shared" si="124"/>
        <v>59578948000414</v>
      </c>
      <c r="AF704" s="14">
        <f t="shared" si="125"/>
        <v>287.95000000000005</v>
      </c>
      <c r="AG704">
        <f t="shared" si="126"/>
        <v>0</v>
      </c>
      <c r="AH704">
        <f t="shared" si="127"/>
        <v>1</v>
      </c>
      <c r="AI704" s="16">
        <v>6783935</v>
      </c>
      <c r="AJ704" s="16" t="s">
        <v>7473</v>
      </c>
      <c r="AK704" s="16" t="s">
        <v>3523</v>
      </c>
      <c r="AL704" s="16" t="s">
        <v>1764</v>
      </c>
      <c r="AM704" s="16" t="s">
        <v>7193</v>
      </c>
      <c r="AN704">
        <v>5</v>
      </c>
      <c r="AO704" t="e">
        <f>VLOOKUP(TRIM(AL704),'Parcela Dedutivel'!$A$1:$B$65536,2,FALSE)</f>
        <v>#N/A</v>
      </c>
      <c r="AP704" s="15">
        <f t="shared" si="128"/>
        <v>0</v>
      </c>
      <c r="AQ704" s="16">
        <f t="shared" si="129"/>
        <v>0</v>
      </c>
      <c r="AU704" t="s">
        <v>4791</v>
      </c>
      <c r="AV704" s="18">
        <v>42320</v>
      </c>
      <c r="AW704" t="s">
        <v>4792</v>
      </c>
      <c r="AX704" t="str">
        <f t="shared" si="130"/>
        <v>61843934000180</v>
      </c>
      <c r="AY704" s="17">
        <f t="shared" si="131"/>
        <v>2465.96</v>
      </c>
      <c r="AZ704" s="17">
        <f t="shared" si="132"/>
        <v>0</v>
      </c>
      <c r="BB704" t="str">
        <f t="shared" si="133"/>
        <v>12/11/2015;61843934000180;2465,96;0,00</v>
      </c>
    </row>
    <row r="705" spans="1:54" x14ac:dyDescent="0.25">
      <c r="A705" t="s">
        <v>26</v>
      </c>
      <c r="B705" t="s">
        <v>3938</v>
      </c>
      <c r="C705">
        <v>42317</v>
      </c>
      <c r="D705" t="s">
        <v>2787</v>
      </c>
      <c r="E705" t="s">
        <v>6979</v>
      </c>
      <c r="F705" t="s">
        <v>29</v>
      </c>
      <c r="G705">
        <v>121.28</v>
      </c>
      <c r="H705">
        <v>105.46000000000001</v>
      </c>
      <c r="I705">
        <v>18.98</v>
      </c>
      <c r="J705" t="s">
        <v>61</v>
      </c>
      <c r="K705">
        <v>0</v>
      </c>
      <c r="L705">
        <v>0</v>
      </c>
      <c r="M705" t="s">
        <v>31</v>
      </c>
      <c r="N705">
        <v>105.46000000000001</v>
      </c>
      <c r="O705">
        <v>15.82</v>
      </c>
      <c r="P705" t="s">
        <v>2788</v>
      </c>
      <c r="Q705">
        <v>105.46000000000001</v>
      </c>
      <c r="R705">
        <v>1.74</v>
      </c>
      <c r="S705" t="s">
        <v>33</v>
      </c>
      <c r="T705">
        <v>105.46000000000001</v>
      </c>
      <c r="U705">
        <v>8.01</v>
      </c>
      <c r="V705" t="s">
        <v>33</v>
      </c>
      <c r="W705" t="s">
        <v>33</v>
      </c>
      <c r="X705" t="s">
        <v>641</v>
      </c>
      <c r="Y705" t="s">
        <v>91</v>
      </c>
      <c r="Z705" t="s">
        <v>3941</v>
      </c>
      <c r="AA705" t="s">
        <v>139</v>
      </c>
      <c r="AC705" s="13" t="str">
        <f t="shared" si="122"/>
        <v>000167634</v>
      </c>
      <c r="AD705" t="str">
        <f t="shared" si="123"/>
        <v>09/11/2015</v>
      </c>
      <c r="AE705" t="str">
        <f t="shared" si="124"/>
        <v>59578948000414</v>
      </c>
      <c r="AF705" s="14">
        <f t="shared" si="125"/>
        <v>121.28</v>
      </c>
      <c r="AG705">
        <f t="shared" si="126"/>
        <v>0</v>
      </c>
      <c r="AH705">
        <f t="shared" si="127"/>
        <v>1</v>
      </c>
      <c r="AI705" s="16">
        <v>6783935</v>
      </c>
      <c r="AJ705" s="16" t="s">
        <v>7473</v>
      </c>
      <c r="AK705" s="16" t="s">
        <v>3523</v>
      </c>
      <c r="AL705" s="16" t="s">
        <v>666</v>
      </c>
      <c r="AM705" s="16" t="s">
        <v>7193</v>
      </c>
      <c r="AN705">
        <v>15</v>
      </c>
      <c r="AO705" t="e">
        <f>VLOOKUP(TRIM(AL705),'Parcela Dedutivel'!$A$1:$B$65536,2,FALSE)</f>
        <v>#N/A</v>
      </c>
      <c r="AP705" s="15">
        <f t="shared" si="128"/>
        <v>0</v>
      </c>
      <c r="AQ705" s="16">
        <f t="shared" si="129"/>
        <v>0</v>
      </c>
      <c r="AU705" t="s">
        <v>4795</v>
      </c>
      <c r="AV705" s="18">
        <v>42320</v>
      </c>
      <c r="AW705" t="s">
        <v>2574</v>
      </c>
      <c r="AX705" t="str">
        <f t="shared" si="130"/>
        <v>03523188000140</v>
      </c>
      <c r="AY705" s="17">
        <f t="shared" si="131"/>
        <v>156</v>
      </c>
      <c r="AZ705" s="17">
        <f t="shared" si="132"/>
        <v>0</v>
      </c>
      <c r="BB705" t="str">
        <f t="shared" si="133"/>
        <v>12/11/2015;03523188000140;156,00;0,00</v>
      </c>
    </row>
    <row r="706" spans="1:54" x14ac:dyDescent="0.25">
      <c r="A706" t="s">
        <v>26</v>
      </c>
      <c r="B706" t="s">
        <v>3938</v>
      </c>
      <c r="C706">
        <v>42317</v>
      </c>
      <c r="D706" t="s">
        <v>2787</v>
      </c>
      <c r="E706" t="s">
        <v>6979</v>
      </c>
      <c r="F706" t="s">
        <v>29</v>
      </c>
      <c r="G706">
        <v>212.69</v>
      </c>
      <c r="H706">
        <v>177.24</v>
      </c>
      <c r="I706">
        <v>31.900000000000002</v>
      </c>
      <c r="J706" t="s">
        <v>61</v>
      </c>
      <c r="K706">
        <v>0</v>
      </c>
      <c r="L706">
        <v>0</v>
      </c>
      <c r="M706" t="s">
        <v>31</v>
      </c>
      <c r="N706">
        <v>177.24</v>
      </c>
      <c r="O706">
        <v>35.450000000000003</v>
      </c>
      <c r="P706" t="s">
        <v>2788</v>
      </c>
      <c r="Q706">
        <v>177.24</v>
      </c>
      <c r="R706">
        <v>2.92</v>
      </c>
      <c r="S706" t="s">
        <v>33</v>
      </c>
      <c r="T706">
        <v>177.24</v>
      </c>
      <c r="U706">
        <v>13.47</v>
      </c>
      <c r="V706" t="s">
        <v>33</v>
      </c>
      <c r="W706" t="s">
        <v>33</v>
      </c>
      <c r="X706" t="s">
        <v>641</v>
      </c>
      <c r="Y706" t="s">
        <v>99</v>
      </c>
      <c r="Z706" t="s">
        <v>1534</v>
      </c>
      <c r="AA706" t="s">
        <v>1535</v>
      </c>
      <c r="AC706" s="13" t="str">
        <f t="shared" si="122"/>
        <v>000167634</v>
      </c>
      <c r="AD706" t="str">
        <f t="shared" si="123"/>
        <v>09/11/2015</v>
      </c>
      <c r="AE706" t="str">
        <f t="shared" si="124"/>
        <v>59578948000414</v>
      </c>
      <c r="AF706" s="14">
        <f t="shared" si="125"/>
        <v>212.69</v>
      </c>
      <c r="AG706">
        <f t="shared" si="126"/>
        <v>0</v>
      </c>
      <c r="AH706">
        <f t="shared" si="127"/>
        <v>1</v>
      </c>
      <c r="AI706" s="16">
        <v>6783935</v>
      </c>
      <c r="AJ706" s="16" t="s">
        <v>7473</v>
      </c>
      <c r="AK706" s="16" t="s">
        <v>3523</v>
      </c>
      <c r="AL706" s="16" t="s">
        <v>3524</v>
      </c>
      <c r="AM706" s="16" t="s">
        <v>7193</v>
      </c>
      <c r="AN706">
        <v>14</v>
      </c>
      <c r="AO706" t="e">
        <f>VLOOKUP(TRIM(AL706),'Parcela Dedutivel'!$A$1:$B$65536,2,FALSE)</f>
        <v>#N/A</v>
      </c>
      <c r="AP706" s="15">
        <f t="shared" si="128"/>
        <v>0</v>
      </c>
      <c r="AQ706" s="16">
        <f t="shared" si="129"/>
        <v>0</v>
      </c>
      <c r="AU706" t="s">
        <v>4801</v>
      </c>
      <c r="AV706" s="18">
        <v>42320</v>
      </c>
      <c r="AW706" t="s">
        <v>1377</v>
      </c>
      <c r="AX706" t="str">
        <f t="shared" si="130"/>
        <v>07760479000103</v>
      </c>
      <c r="AY706" s="17">
        <f t="shared" si="131"/>
        <v>2668.04</v>
      </c>
      <c r="AZ706" s="17">
        <f t="shared" si="132"/>
        <v>435.59910000000002</v>
      </c>
      <c r="BB706" t="str">
        <f t="shared" si="133"/>
        <v>12/11/2015;07760479000103;2668,04;435,60</v>
      </c>
    </row>
    <row r="707" spans="1:54" x14ac:dyDescent="0.25">
      <c r="A707" t="s">
        <v>26</v>
      </c>
      <c r="B707" t="s">
        <v>3938</v>
      </c>
      <c r="C707">
        <v>42317</v>
      </c>
      <c r="D707" t="s">
        <v>2787</v>
      </c>
      <c r="E707" t="s">
        <v>6979</v>
      </c>
      <c r="F707" t="s">
        <v>29</v>
      </c>
      <c r="G707">
        <v>522.76</v>
      </c>
      <c r="H707">
        <v>454.57</v>
      </c>
      <c r="I707">
        <v>81.820000000000007</v>
      </c>
      <c r="J707" t="s">
        <v>61</v>
      </c>
      <c r="K707">
        <v>0</v>
      </c>
      <c r="L707">
        <v>0</v>
      </c>
      <c r="M707" t="s">
        <v>31</v>
      </c>
      <c r="N707">
        <v>454.57</v>
      </c>
      <c r="O707">
        <v>68.19</v>
      </c>
      <c r="P707" t="s">
        <v>2788</v>
      </c>
      <c r="Q707">
        <v>454.57</v>
      </c>
      <c r="R707">
        <v>7.5</v>
      </c>
      <c r="S707" t="s">
        <v>33</v>
      </c>
      <c r="T707">
        <v>454.57</v>
      </c>
      <c r="U707">
        <v>34.550000000000004</v>
      </c>
      <c r="V707" t="s">
        <v>33</v>
      </c>
      <c r="W707" t="s">
        <v>33</v>
      </c>
      <c r="X707" t="s">
        <v>641</v>
      </c>
      <c r="Y707" t="s">
        <v>91</v>
      </c>
      <c r="Z707" t="s">
        <v>132</v>
      </c>
      <c r="AA707" t="s">
        <v>133</v>
      </c>
      <c r="AC707" s="13" t="str">
        <f t="shared" ref="AC707:AC770" si="134">B707</f>
        <v>000167634</v>
      </c>
      <c r="AD707" t="str">
        <f t="shared" ref="AD707:AD770" si="135">TEXT(C707,"dd/mm/aaaa")</f>
        <v>09/11/2015</v>
      </c>
      <c r="AE707" t="str">
        <f t="shared" ref="AE707:AE770" si="136">VLOOKUP(X707*1,AI:AJ,2,FALSE)</f>
        <v>59578948000414</v>
      </c>
      <c r="AF707" s="14">
        <f t="shared" ref="AF707:AF770" si="137">G707*1</f>
        <v>522.76</v>
      </c>
      <c r="AG707">
        <f t="shared" ref="AG707:AG770" si="138">SUMIF(AK:AK,B707,AQ:AQ)</f>
        <v>0</v>
      </c>
      <c r="AH707">
        <f t="shared" ref="AH707:AH770" si="139">IF(OR(LEFT(TRIM(D707),1)="1",LEFT(TRIM(D707),1)="2",LEFT(TRIM(D707),1)="3"),-1,1)</f>
        <v>1</v>
      </c>
      <c r="AI707" s="16">
        <v>6783935</v>
      </c>
      <c r="AJ707" s="16" t="s">
        <v>7473</v>
      </c>
      <c r="AK707" s="16" t="s">
        <v>3523</v>
      </c>
      <c r="AL707" s="16" t="s">
        <v>3235</v>
      </c>
      <c r="AM707" s="16" t="s">
        <v>7193</v>
      </c>
      <c r="AN707">
        <v>23</v>
      </c>
      <c r="AO707" t="e">
        <f>VLOOKUP(TRIM(AL707),'Parcela Dedutivel'!$A$1:$B$65536,2,FALSE)</f>
        <v>#N/A</v>
      </c>
      <c r="AP707" s="15">
        <f t="shared" ref="AP707:AP770" si="140">IF(ISNA(AO707),0,AO707)</f>
        <v>0</v>
      </c>
      <c r="AQ707" s="16">
        <f t="shared" ref="AQ707:AQ770" si="141">AP707*AN707</f>
        <v>0</v>
      </c>
      <c r="AU707" t="s">
        <v>4802</v>
      </c>
      <c r="AV707" s="18">
        <v>42320</v>
      </c>
      <c r="AW707" t="s">
        <v>295</v>
      </c>
      <c r="AX707" t="str">
        <f t="shared" ref="AX707:AX770" si="142">VLOOKUP(AW707*1,AI:AJ,2,FALSE)</f>
        <v>02195445000108</v>
      </c>
      <c r="AY707" s="17">
        <f t="shared" ref="AY707:AY770" si="143">SUMIF(AC:AC,AU707,AF:AF)*VLOOKUP(AU707,AC:AH,6,FALSE)</f>
        <v>5599.23</v>
      </c>
      <c r="AZ707" s="17">
        <f t="shared" ref="AZ707:AZ770" si="144">VLOOKUP(AU707,AC:AG,5,FALSE)*VLOOKUP(AU707,AC:AH,6,FALSE)</f>
        <v>0</v>
      </c>
      <c r="BB707" t="str">
        <f t="shared" ref="BB707:BB770" si="145">TEXT(AV707,"dd/mm/aaaa")&amp;";"&amp;AX707&amp;";"&amp;TEXT(AY707,"0,00")&amp;";"&amp;TEXT(AZ707,"0,00")</f>
        <v>12/11/2015;02195445000108;5599,23;0,00</v>
      </c>
    </row>
    <row r="708" spans="1:54" x14ac:dyDescent="0.25">
      <c r="A708" t="s">
        <v>26</v>
      </c>
      <c r="B708" t="s">
        <v>3942</v>
      </c>
      <c r="C708">
        <v>42317</v>
      </c>
      <c r="D708" t="s">
        <v>2787</v>
      </c>
      <c r="E708" t="s">
        <v>6979</v>
      </c>
      <c r="F708" t="s">
        <v>29</v>
      </c>
      <c r="G708">
        <v>593.83000000000004</v>
      </c>
      <c r="H708">
        <v>516.37</v>
      </c>
      <c r="I708">
        <v>92.95</v>
      </c>
      <c r="J708" t="s">
        <v>61</v>
      </c>
      <c r="K708">
        <v>0</v>
      </c>
      <c r="L708">
        <v>0</v>
      </c>
      <c r="M708" t="s">
        <v>31</v>
      </c>
      <c r="N708">
        <v>516.37</v>
      </c>
      <c r="O708">
        <v>77.460000000000008</v>
      </c>
      <c r="P708" t="s">
        <v>2788</v>
      </c>
      <c r="Q708">
        <v>516.37</v>
      </c>
      <c r="R708">
        <v>8.52</v>
      </c>
      <c r="S708" t="s">
        <v>33</v>
      </c>
      <c r="T708">
        <v>516.37</v>
      </c>
      <c r="U708">
        <v>39.24</v>
      </c>
      <c r="V708" t="s">
        <v>33</v>
      </c>
      <c r="W708" t="s">
        <v>33</v>
      </c>
      <c r="X708" t="s">
        <v>641</v>
      </c>
      <c r="Y708" t="s">
        <v>91</v>
      </c>
      <c r="Z708" t="s">
        <v>3943</v>
      </c>
      <c r="AA708" t="s">
        <v>3944</v>
      </c>
      <c r="AC708" s="13" t="str">
        <f t="shared" si="134"/>
        <v>000167635</v>
      </c>
      <c r="AD708" t="str">
        <f t="shared" si="135"/>
        <v>09/11/2015</v>
      </c>
      <c r="AE708" t="str">
        <f t="shared" si="136"/>
        <v>59578948000414</v>
      </c>
      <c r="AF708" s="14">
        <f t="shared" si="137"/>
        <v>593.83000000000004</v>
      </c>
      <c r="AG708">
        <f t="shared" si="138"/>
        <v>0</v>
      </c>
      <c r="AH708">
        <f t="shared" si="139"/>
        <v>1</v>
      </c>
      <c r="AI708" s="16">
        <v>6783935</v>
      </c>
      <c r="AJ708" s="16" t="s">
        <v>7473</v>
      </c>
      <c r="AK708" s="16" t="s">
        <v>3523</v>
      </c>
      <c r="AL708" s="16" t="s">
        <v>3384</v>
      </c>
      <c r="AM708" s="16" t="s">
        <v>7215</v>
      </c>
      <c r="AN708">
        <v>1</v>
      </c>
      <c r="AO708">
        <f>VLOOKUP(TRIM(AL708),'Parcela Dedutivel'!$A$1:$B$65536,2,FALSE)</f>
        <v>24.71</v>
      </c>
      <c r="AP708" s="15">
        <f t="shared" si="140"/>
        <v>24.71</v>
      </c>
      <c r="AQ708" s="16">
        <f t="shared" si="141"/>
        <v>24.71</v>
      </c>
      <c r="AU708" t="s">
        <v>4805</v>
      </c>
      <c r="AV708" s="18">
        <v>42320</v>
      </c>
      <c r="AW708" t="s">
        <v>2574</v>
      </c>
      <c r="AX708" t="str">
        <f t="shared" si="142"/>
        <v>03523188000140</v>
      </c>
      <c r="AY708" s="17">
        <f t="shared" si="143"/>
        <v>588</v>
      </c>
      <c r="AZ708" s="17">
        <f t="shared" si="144"/>
        <v>0</v>
      </c>
      <c r="BB708" t="str">
        <f t="shared" si="145"/>
        <v>12/11/2015;03523188000140;588,00;0,00</v>
      </c>
    </row>
    <row r="709" spans="1:54" x14ac:dyDescent="0.25">
      <c r="A709" t="s">
        <v>26</v>
      </c>
      <c r="B709" t="s">
        <v>3942</v>
      </c>
      <c r="C709">
        <v>42317</v>
      </c>
      <c r="D709" t="s">
        <v>2787</v>
      </c>
      <c r="E709" t="s">
        <v>6979</v>
      </c>
      <c r="F709" t="s">
        <v>29</v>
      </c>
      <c r="G709">
        <v>182.26000000000002</v>
      </c>
      <c r="H709">
        <v>158.49</v>
      </c>
      <c r="I709">
        <v>28.53</v>
      </c>
      <c r="J709" t="s">
        <v>61</v>
      </c>
      <c r="K709">
        <v>0</v>
      </c>
      <c r="L709">
        <v>0</v>
      </c>
      <c r="M709" t="s">
        <v>31</v>
      </c>
      <c r="N709">
        <v>158.49</v>
      </c>
      <c r="O709">
        <v>23.77</v>
      </c>
      <c r="P709" t="s">
        <v>2788</v>
      </c>
      <c r="Q709">
        <v>158.49</v>
      </c>
      <c r="R709">
        <v>2.62</v>
      </c>
      <c r="S709" t="s">
        <v>33</v>
      </c>
      <c r="T709">
        <v>158.49</v>
      </c>
      <c r="U709">
        <v>12.05</v>
      </c>
      <c r="V709" t="s">
        <v>33</v>
      </c>
      <c r="W709" t="s">
        <v>33</v>
      </c>
      <c r="X709" t="s">
        <v>641</v>
      </c>
      <c r="Y709" t="s">
        <v>91</v>
      </c>
      <c r="Z709" t="s">
        <v>1777</v>
      </c>
      <c r="AA709" t="s">
        <v>1778</v>
      </c>
      <c r="AC709" s="13" t="str">
        <f t="shared" si="134"/>
        <v>000167635</v>
      </c>
      <c r="AD709" t="str">
        <f t="shared" si="135"/>
        <v>09/11/2015</v>
      </c>
      <c r="AE709" t="str">
        <f t="shared" si="136"/>
        <v>59578948000414</v>
      </c>
      <c r="AF709" s="14">
        <f t="shared" si="137"/>
        <v>182.26000000000002</v>
      </c>
      <c r="AG709">
        <f t="shared" si="138"/>
        <v>0</v>
      </c>
      <c r="AH709">
        <f t="shared" si="139"/>
        <v>1</v>
      </c>
      <c r="AI709" s="16">
        <v>6783935</v>
      </c>
      <c r="AJ709" s="16" t="s">
        <v>7473</v>
      </c>
      <c r="AK709" s="16" t="s">
        <v>3523</v>
      </c>
      <c r="AL709" s="16" t="s">
        <v>3529</v>
      </c>
      <c r="AM709" s="16" t="s">
        <v>7193</v>
      </c>
      <c r="AN709">
        <v>10</v>
      </c>
      <c r="AO709" t="e">
        <f>VLOOKUP(TRIM(AL709),'Parcela Dedutivel'!$A$1:$B$65536,2,FALSE)</f>
        <v>#N/A</v>
      </c>
      <c r="AP709" s="15">
        <f t="shared" si="140"/>
        <v>0</v>
      </c>
      <c r="AQ709" s="16">
        <f t="shared" si="141"/>
        <v>0</v>
      </c>
      <c r="AU709" t="s">
        <v>4806</v>
      </c>
      <c r="AV709" s="18">
        <v>42320</v>
      </c>
      <c r="AW709" t="s">
        <v>1384</v>
      </c>
      <c r="AX709" t="str">
        <f t="shared" si="142"/>
        <v>96195615000190</v>
      </c>
      <c r="AY709" s="17">
        <f t="shared" si="143"/>
        <v>2778.2200000000003</v>
      </c>
      <c r="AZ709" s="17">
        <f t="shared" si="144"/>
        <v>0</v>
      </c>
      <c r="BB709" t="str">
        <f t="shared" si="145"/>
        <v>12/11/2015;96195615000190;2778,22;0,00</v>
      </c>
    </row>
    <row r="710" spans="1:54" x14ac:dyDescent="0.25">
      <c r="A710" t="s">
        <v>26</v>
      </c>
      <c r="B710" t="s">
        <v>3945</v>
      </c>
      <c r="C710">
        <v>42317</v>
      </c>
      <c r="D710" t="s">
        <v>2804</v>
      </c>
      <c r="E710" t="s">
        <v>6979</v>
      </c>
      <c r="F710" t="s">
        <v>29</v>
      </c>
      <c r="G710">
        <v>699.8</v>
      </c>
      <c r="H710">
        <v>608.52</v>
      </c>
      <c r="I710">
        <v>109.53</v>
      </c>
      <c r="J710" t="s">
        <v>30</v>
      </c>
      <c r="K710">
        <v>0</v>
      </c>
      <c r="L710">
        <v>0</v>
      </c>
      <c r="M710" t="s">
        <v>31</v>
      </c>
      <c r="N710">
        <v>608.52</v>
      </c>
      <c r="O710">
        <v>91.28</v>
      </c>
      <c r="P710" t="s">
        <v>2788</v>
      </c>
      <c r="Q710">
        <v>608.52</v>
      </c>
      <c r="R710">
        <v>10.040000000000001</v>
      </c>
      <c r="S710" t="s">
        <v>33</v>
      </c>
      <c r="T710">
        <v>608.52</v>
      </c>
      <c r="U710">
        <v>46.25</v>
      </c>
      <c r="V710" t="s">
        <v>33</v>
      </c>
      <c r="W710" t="s">
        <v>33</v>
      </c>
      <c r="X710" t="s">
        <v>3022</v>
      </c>
      <c r="Y710" t="s">
        <v>91</v>
      </c>
      <c r="Z710" t="s">
        <v>3025</v>
      </c>
      <c r="AA710" t="s">
        <v>3026</v>
      </c>
      <c r="AC710" s="13" t="str">
        <f t="shared" si="134"/>
        <v>000167636</v>
      </c>
      <c r="AD710" t="str">
        <f t="shared" si="135"/>
        <v>09/11/2015</v>
      </c>
      <c r="AE710" t="str">
        <f t="shared" si="136"/>
        <v>59105999000348</v>
      </c>
      <c r="AF710" s="14">
        <f t="shared" si="137"/>
        <v>699.8</v>
      </c>
      <c r="AG710">
        <f t="shared" si="138"/>
        <v>0</v>
      </c>
      <c r="AH710">
        <f t="shared" si="139"/>
        <v>1</v>
      </c>
      <c r="AI710" s="16">
        <v>6783935</v>
      </c>
      <c r="AJ710" s="16" t="s">
        <v>7473</v>
      </c>
      <c r="AK710" s="16" t="s">
        <v>3523</v>
      </c>
      <c r="AL710" s="16" t="s">
        <v>3531</v>
      </c>
      <c r="AM710" s="16" t="s">
        <v>7193</v>
      </c>
      <c r="AN710">
        <v>10</v>
      </c>
      <c r="AO710" t="e">
        <f>VLOOKUP(TRIM(AL710),'Parcela Dedutivel'!$A$1:$B$65536,2,FALSE)</f>
        <v>#N/A</v>
      </c>
      <c r="AP710" s="15">
        <f t="shared" si="140"/>
        <v>0</v>
      </c>
      <c r="AQ710" s="16">
        <f t="shared" si="141"/>
        <v>0</v>
      </c>
      <c r="AU710" t="s">
        <v>4809</v>
      </c>
      <c r="AV710" s="18">
        <v>42320</v>
      </c>
      <c r="AW710" t="s">
        <v>3114</v>
      </c>
      <c r="AX710" t="str">
        <f t="shared" si="142"/>
        <v>43375930000132</v>
      </c>
      <c r="AY710" s="17">
        <f t="shared" si="143"/>
        <v>1886.47</v>
      </c>
      <c r="AZ710" s="17">
        <f t="shared" si="144"/>
        <v>0</v>
      </c>
      <c r="BB710" t="str">
        <f t="shared" si="145"/>
        <v>12/11/2015;43375930000132;1886,47;0,00</v>
      </c>
    </row>
    <row r="711" spans="1:54" x14ac:dyDescent="0.25">
      <c r="A711" t="s">
        <v>26</v>
      </c>
      <c r="B711" t="s">
        <v>3945</v>
      </c>
      <c r="C711">
        <v>42317</v>
      </c>
      <c r="D711" t="s">
        <v>2804</v>
      </c>
      <c r="E711" t="s">
        <v>6979</v>
      </c>
      <c r="F711" t="s">
        <v>29</v>
      </c>
      <c r="G711">
        <v>3509.7400000000002</v>
      </c>
      <c r="H711">
        <v>3051.9500000000003</v>
      </c>
      <c r="I711">
        <v>549.35</v>
      </c>
      <c r="J711" t="s">
        <v>30</v>
      </c>
      <c r="K711">
        <v>0</v>
      </c>
      <c r="L711">
        <v>0</v>
      </c>
      <c r="M711" t="s">
        <v>31</v>
      </c>
      <c r="N711">
        <v>3051.9500000000003</v>
      </c>
      <c r="O711">
        <v>457.79</v>
      </c>
      <c r="P711" t="s">
        <v>2788</v>
      </c>
      <c r="Q711">
        <v>3051.9500000000003</v>
      </c>
      <c r="R711">
        <v>50.36</v>
      </c>
      <c r="S711" t="s">
        <v>33</v>
      </c>
      <c r="T711">
        <v>3051.9500000000003</v>
      </c>
      <c r="U711">
        <v>231.95000000000002</v>
      </c>
      <c r="V711" t="s">
        <v>33</v>
      </c>
      <c r="W711" t="s">
        <v>33</v>
      </c>
      <c r="X711" t="s">
        <v>3022</v>
      </c>
      <c r="Y711" t="s">
        <v>91</v>
      </c>
      <c r="Z711" t="s">
        <v>3946</v>
      </c>
      <c r="AA711" t="s">
        <v>3947</v>
      </c>
      <c r="AC711" s="13" t="str">
        <f t="shared" si="134"/>
        <v>000167636</v>
      </c>
      <c r="AD711" t="str">
        <f t="shared" si="135"/>
        <v>09/11/2015</v>
      </c>
      <c r="AE711" t="str">
        <f t="shared" si="136"/>
        <v>59105999000348</v>
      </c>
      <c r="AF711" s="14">
        <f t="shared" si="137"/>
        <v>3509.7400000000002</v>
      </c>
      <c r="AG711">
        <f t="shared" si="138"/>
        <v>0</v>
      </c>
      <c r="AH711">
        <f t="shared" si="139"/>
        <v>1</v>
      </c>
      <c r="AI711" s="16">
        <v>6783935</v>
      </c>
      <c r="AJ711" s="16" t="s">
        <v>7473</v>
      </c>
      <c r="AK711" s="16" t="s">
        <v>3523</v>
      </c>
      <c r="AL711" s="16" t="s">
        <v>3379</v>
      </c>
      <c r="AM711" s="16" t="s">
        <v>7193</v>
      </c>
      <c r="AN711">
        <v>10</v>
      </c>
      <c r="AO711" t="e">
        <f>VLOOKUP(TRIM(AL711),'Parcela Dedutivel'!$A$1:$B$65536,2,FALSE)</f>
        <v>#N/A</v>
      </c>
      <c r="AP711" s="15">
        <f t="shared" si="140"/>
        <v>0</v>
      </c>
      <c r="AQ711" s="16">
        <f t="shared" si="141"/>
        <v>0</v>
      </c>
      <c r="AU711" t="s">
        <v>4810</v>
      </c>
      <c r="AV711" s="18">
        <v>42320</v>
      </c>
      <c r="AW711" t="s">
        <v>4762</v>
      </c>
      <c r="AX711" t="str">
        <f t="shared" si="142"/>
        <v>09155035000174</v>
      </c>
      <c r="AY711" s="17">
        <f t="shared" si="143"/>
        <v>928.83</v>
      </c>
      <c r="AZ711" s="17">
        <f t="shared" si="144"/>
        <v>0</v>
      </c>
      <c r="BB711" t="str">
        <f t="shared" si="145"/>
        <v>12/11/2015;09155035000174;928,83;0,00</v>
      </c>
    </row>
    <row r="712" spans="1:54" x14ac:dyDescent="0.25">
      <c r="A712" t="s">
        <v>26</v>
      </c>
      <c r="B712" t="s">
        <v>3945</v>
      </c>
      <c r="C712">
        <v>42317</v>
      </c>
      <c r="D712" t="s">
        <v>2804</v>
      </c>
      <c r="E712" t="s">
        <v>6979</v>
      </c>
      <c r="F712" t="s">
        <v>29</v>
      </c>
      <c r="G712">
        <v>1616.5900000000001</v>
      </c>
      <c r="H712">
        <v>1405.73</v>
      </c>
      <c r="I712">
        <v>253.03</v>
      </c>
      <c r="J712" t="s">
        <v>30</v>
      </c>
      <c r="K712">
        <v>0</v>
      </c>
      <c r="L712">
        <v>0</v>
      </c>
      <c r="M712" t="s">
        <v>31</v>
      </c>
      <c r="N712">
        <v>1405.73</v>
      </c>
      <c r="O712">
        <v>210.86</v>
      </c>
      <c r="P712" t="s">
        <v>2788</v>
      </c>
      <c r="Q712">
        <v>1405.73</v>
      </c>
      <c r="R712">
        <v>23.19</v>
      </c>
      <c r="S712" t="s">
        <v>33</v>
      </c>
      <c r="T712">
        <v>1405.73</v>
      </c>
      <c r="U712">
        <v>106.84</v>
      </c>
      <c r="V712" t="s">
        <v>33</v>
      </c>
      <c r="W712" t="s">
        <v>33</v>
      </c>
      <c r="X712" t="s">
        <v>3022</v>
      </c>
      <c r="Y712" t="s">
        <v>91</v>
      </c>
      <c r="Z712" t="s">
        <v>3023</v>
      </c>
      <c r="AA712" t="s">
        <v>3024</v>
      </c>
      <c r="AC712" s="13" t="str">
        <f t="shared" si="134"/>
        <v>000167636</v>
      </c>
      <c r="AD712" t="str">
        <f t="shared" si="135"/>
        <v>09/11/2015</v>
      </c>
      <c r="AE712" t="str">
        <f t="shared" si="136"/>
        <v>59105999000348</v>
      </c>
      <c r="AF712" s="14">
        <f t="shared" si="137"/>
        <v>1616.5900000000001</v>
      </c>
      <c r="AG712">
        <f t="shared" si="138"/>
        <v>0</v>
      </c>
      <c r="AH712">
        <f t="shared" si="139"/>
        <v>1</v>
      </c>
      <c r="AI712" s="16">
        <v>6782688</v>
      </c>
      <c r="AJ712" s="16" t="s">
        <v>7512</v>
      </c>
      <c r="AK712" s="16" t="s">
        <v>3533</v>
      </c>
      <c r="AL712" s="16" t="s">
        <v>3535</v>
      </c>
      <c r="AM712" s="16" t="s">
        <v>7193</v>
      </c>
      <c r="AN712">
        <v>2</v>
      </c>
      <c r="AO712" t="e">
        <f>VLOOKUP(TRIM(AL712),'Parcela Dedutivel'!$A$1:$B$65536,2,FALSE)</f>
        <v>#N/A</v>
      </c>
      <c r="AP712" s="15">
        <f t="shared" si="140"/>
        <v>0</v>
      </c>
      <c r="AQ712" s="16">
        <f t="shared" si="141"/>
        <v>0</v>
      </c>
      <c r="AU712" t="s">
        <v>4815</v>
      </c>
      <c r="AV712" s="18">
        <v>42320</v>
      </c>
      <c r="AW712" t="s">
        <v>2799</v>
      </c>
      <c r="AX712" t="str">
        <f t="shared" si="142"/>
        <v>59104422005704</v>
      </c>
      <c r="AY712" s="17">
        <f t="shared" si="143"/>
        <v>989.69</v>
      </c>
      <c r="AZ712" s="17">
        <f t="shared" si="144"/>
        <v>0</v>
      </c>
      <c r="BB712" t="str">
        <f t="shared" si="145"/>
        <v>12/11/2015;59104422005704;989,69;0,00</v>
      </c>
    </row>
    <row r="713" spans="1:54" x14ac:dyDescent="0.25">
      <c r="A713" t="s">
        <v>26</v>
      </c>
      <c r="B713" t="s">
        <v>3945</v>
      </c>
      <c r="C713">
        <v>42317</v>
      </c>
      <c r="D713" t="s">
        <v>2804</v>
      </c>
      <c r="E713" t="s">
        <v>6979</v>
      </c>
      <c r="F713" t="s">
        <v>29</v>
      </c>
      <c r="G713">
        <v>411.98</v>
      </c>
      <c r="H713">
        <v>358.24</v>
      </c>
      <c r="I713">
        <v>64.48</v>
      </c>
      <c r="J713" t="s">
        <v>30</v>
      </c>
      <c r="K713">
        <v>0</v>
      </c>
      <c r="L713">
        <v>0</v>
      </c>
      <c r="M713" t="s">
        <v>31</v>
      </c>
      <c r="N713">
        <v>358.24</v>
      </c>
      <c r="O713">
        <v>53.74</v>
      </c>
      <c r="P713" t="s">
        <v>2788</v>
      </c>
      <c r="Q713">
        <v>358.24</v>
      </c>
      <c r="R713">
        <v>5.91</v>
      </c>
      <c r="S713" t="s">
        <v>33</v>
      </c>
      <c r="T713">
        <v>358.24</v>
      </c>
      <c r="U713">
        <v>27.23</v>
      </c>
      <c r="V713" t="s">
        <v>33</v>
      </c>
      <c r="W713" t="s">
        <v>33</v>
      </c>
      <c r="X713" t="s">
        <v>3022</v>
      </c>
      <c r="Y713" t="s">
        <v>91</v>
      </c>
      <c r="Z713" t="s">
        <v>3948</v>
      </c>
      <c r="AA713" t="s">
        <v>3949</v>
      </c>
      <c r="AC713" s="13" t="str">
        <f t="shared" si="134"/>
        <v>000167636</v>
      </c>
      <c r="AD713" t="str">
        <f t="shared" si="135"/>
        <v>09/11/2015</v>
      </c>
      <c r="AE713" t="str">
        <f t="shared" si="136"/>
        <v>59105999000348</v>
      </c>
      <c r="AF713" s="14">
        <f t="shared" si="137"/>
        <v>411.98</v>
      </c>
      <c r="AG713">
        <f t="shared" si="138"/>
        <v>0</v>
      </c>
      <c r="AH713">
        <f t="shared" si="139"/>
        <v>1</v>
      </c>
      <c r="AI713" s="16">
        <v>6782688</v>
      </c>
      <c r="AJ713" s="16" t="s">
        <v>7512</v>
      </c>
      <c r="AK713" s="16" t="s">
        <v>3533</v>
      </c>
      <c r="AL713" s="16" t="s">
        <v>3287</v>
      </c>
      <c r="AM713" s="16" t="s">
        <v>7193</v>
      </c>
      <c r="AN713">
        <v>15</v>
      </c>
      <c r="AO713" t="e">
        <f>VLOOKUP(TRIM(AL713),'Parcela Dedutivel'!$A$1:$B$65536,2,FALSE)</f>
        <v>#N/A</v>
      </c>
      <c r="AP713" s="15">
        <f t="shared" si="140"/>
        <v>0</v>
      </c>
      <c r="AQ713" s="16">
        <f t="shared" si="141"/>
        <v>0</v>
      </c>
      <c r="AU713" t="s">
        <v>4819</v>
      </c>
      <c r="AV713" s="18">
        <v>42320</v>
      </c>
      <c r="AW713" t="s">
        <v>3022</v>
      </c>
      <c r="AX713" t="str">
        <f t="shared" si="142"/>
        <v>59105999000348</v>
      </c>
      <c r="AY713" s="17">
        <f t="shared" si="143"/>
        <v>3418.35</v>
      </c>
      <c r="AZ713" s="17">
        <f t="shared" si="144"/>
        <v>0</v>
      </c>
      <c r="BB713" t="str">
        <f t="shared" si="145"/>
        <v>12/11/2015;59105999000348;3418,35;0,00</v>
      </c>
    </row>
    <row r="714" spans="1:54" x14ac:dyDescent="0.25">
      <c r="A714" t="s">
        <v>26</v>
      </c>
      <c r="B714" t="s">
        <v>3945</v>
      </c>
      <c r="C714">
        <v>42317</v>
      </c>
      <c r="D714" t="s">
        <v>2804</v>
      </c>
      <c r="E714" t="s">
        <v>6979</v>
      </c>
      <c r="F714" t="s">
        <v>29</v>
      </c>
      <c r="G714">
        <v>244.43</v>
      </c>
      <c r="H714">
        <v>212.55</v>
      </c>
      <c r="I714">
        <v>38.26</v>
      </c>
      <c r="J714" t="s">
        <v>30</v>
      </c>
      <c r="K714">
        <v>0</v>
      </c>
      <c r="L714">
        <v>0</v>
      </c>
      <c r="M714" t="s">
        <v>31</v>
      </c>
      <c r="N714">
        <v>212.55</v>
      </c>
      <c r="O714">
        <v>31.88</v>
      </c>
      <c r="P714" t="s">
        <v>2788</v>
      </c>
      <c r="Q714">
        <v>212.55</v>
      </c>
      <c r="R714">
        <v>3.5100000000000002</v>
      </c>
      <c r="S714" t="s">
        <v>33</v>
      </c>
      <c r="T714">
        <v>212.55</v>
      </c>
      <c r="U714">
        <v>16.149999999999999</v>
      </c>
      <c r="V714" t="s">
        <v>33</v>
      </c>
      <c r="W714" t="s">
        <v>33</v>
      </c>
      <c r="X714" t="s">
        <v>3022</v>
      </c>
      <c r="Y714" t="s">
        <v>91</v>
      </c>
      <c r="Z714" t="s">
        <v>3950</v>
      </c>
      <c r="AA714" t="s">
        <v>3951</v>
      </c>
      <c r="AC714" s="13" t="str">
        <f t="shared" si="134"/>
        <v>000167636</v>
      </c>
      <c r="AD714" t="str">
        <f t="shared" si="135"/>
        <v>09/11/2015</v>
      </c>
      <c r="AE714" t="str">
        <f t="shared" si="136"/>
        <v>59105999000348</v>
      </c>
      <c r="AF714" s="14">
        <f t="shared" si="137"/>
        <v>244.43</v>
      </c>
      <c r="AG714">
        <f t="shared" si="138"/>
        <v>0</v>
      </c>
      <c r="AH714">
        <f t="shared" si="139"/>
        <v>1</v>
      </c>
      <c r="AI714" s="16">
        <v>6782688</v>
      </c>
      <c r="AJ714" s="16" t="s">
        <v>7512</v>
      </c>
      <c r="AK714" s="16" t="s">
        <v>3533</v>
      </c>
      <c r="AL714" s="16" t="s">
        <v>3537</v>
      </c>
      <c r="AM714" s="16" t="s">
        <v>7193</v>
      </c>
      <c r="AN714">
        <v>2</v>
      </c>
      <c r="AO714" t="e">
        <f>VLOOKUP(TRIM(AL714),'Parcela Dedutivel'!$A$1:$B$65536,2,FALSE)</f>
        <v>#N/A</v>
      </c>
      <c r="AP714" s="15">
        <f t="shared" si="140"/>
        <v>0</v>
      </c>
      <c r="AQ714" s="16">
        <f t="shared" si="141"/>
        <v>0</v>
      </c>
      <c r="AU714" t="s">
        <v>4822</v>
      </c>
      <c r="AV714" s="18">
        <v>42320</v>
      </c>
      <c r="AW714" t="s">
        <v>3147</v>
      </c>
      <c r="AX714" t="str">
        <f t="shared" si="142"/>
        <v>04012043000148</v>
      </c>
      <c r="AY714" s="17">
        <f t="shared" si="143"/>
        <v>100</v>
      </c>
      <c r="AZ714" s="17">
        <f t="shared" si="144"/>
        <v>0</v>
      </c>
      <c r="BB714" t="str">
        <f t="shared" si="145"/>
        <v>12/11/2015;04012043000148;100,00;0,00</v>
      </c>
    </row>
    <row r="715" spans="1:54" x14ac:dyDescent="0.25">
      <c r="A715" t="s">
        <v>26</v>
      </c>
      <c r="B715" t="s">
        <v>3945</v>
      </c>
      <c r="C715">
        <v>42317</v>
      </c>
      <c r="D715" t="s">
        <v>2787</v>
      </c>
      <c r="E715" t="s">
        <v>6979</v>
      </c>
      <c r="F715" t="s">
        <v>29</v>
      </c>
      <c r="G715">
        <v>1164.3700000000001</v>
      </c>
      <c r="H715">
        <v>1164.3700000000001</v>
      </c>
      <c r="I715">
        <v>209.59</v>
      </c>
      <c r="J715" t="s">
        <v>30</v>
      </c>
      <c r="K715">
        <v>0</v>
      </c>
      <c r="L715">
        <v>0</v>
      </c>
      <c r="M715" t="s">
        <v>31</v>
      </c>
      <c r="N715">
        <v>0</v>
      </c>
      <c r="O715">
        <v>0</v>
      </c>
      <c r="P715" t="s">
        <v>31</v>
      </c>
      <c r="Q715">
        <v>1164.3700000000001</v>
      </c>
      <c r="R715">
        <v>19.21</v>
      </c>
      <c r="S715" t="s">
        <v>33</v>
      </c>
      <c r="T715">
        <v>1164.3700000000001</v>
      </c>
      <c r="U715">
        <v>88.49</v>
      </c>
      <c r="V715" t="s">
        <v>33</v>
      </c>
      <c r="W715" t="s">
        <v>33</v>
      </c>
      <c r="X715" t="s">
        <v>3022</v>
      </c>
      <c r="Y715" t="s">
        <v>99</v>
      </c>
      <c r="Z715" t="s">
        <v>373</v>
      </c>
      <c r="AA715" t="s">
        <v>3027</v>
      </c>
      <c r="AC715" s="13" t="str">
        <f t="shared" si="134"/>
        <v>000167636</v>
      </c>
      <c r="AD715" t="str">
        <f t="shared" si="135"/>
        <v>09/11/2015</v>
      </c>
      <c r="AE715" t="str">
        <f t="shared" si="136"/>
        <v>59105999000348</v>
      </c>
      <c r="AF715" s="14">
        <f t="shared" si="137"/>
        <v>1164.3700000000001</v>
      </c>
      <c r="AG715">
        <f t="shared" si="138"/>
        <v>0</v>
      </c>
      <c r="AH715">
        <f t="shared" si="139"/>
        <v>1</v>
      </c>
      <c r="AI715" s="16">
        <v>7467528</v>
      </c>
      <c r="AJ715" s="16" t="s">
        <v>7391</v>
      </c>
      <c r="AK715" s="16" t="s">
        <v>3539</v>
      </c>
      <c r="AL715" s="16" t="s">
        <v>2259</v>
      </c>
      <c r="AM715" s="16" t="s">
        <v>7193</v>
      </c>
      <c r="AN715">
        <v>20</v>
      </c>
      <c r="AO715" t="e">
        <f>VLOOKUP(TRIM(AL715),'Parcela Dedutivel'!$A$1:$B$65536,2,FALSE)</f>
        <v>#N/A</v>
      </c>
      <c r="AP715" s="15">
        <f t="shared" si="140"/>
        <v>0</v>
      </c>
      <c r="AQ715" s="16">
        <f t="shared" si="141"/>
        <v>0</v>
      </c>
      <c r="AU715" t="s">
        <v>4825</v>
      </c>
      <c r="AV715" s="18">
        <v>42320</v>
      </c>
      <c r="AW715" t="s">
        <v>2574</v>
      </c>
      <c r="AX715" t="str">
        <f t="shared" si="142"/>
        <v>03523188000140</v>
      </c>
      <c r="AY715" s="17">
        <f t="shared" si="143"/>
        <v>1326.01</v>
      </c>
      <c r="AZ715" s="17">
        <f t="shared" si="144"/>
        <v>0</v>
      </c>
      <c r="BB715" t="str">
        <f t="shared" si="145"/>
        <v>12/11/2015;03523188000140;1326,01;0,00</v>
      </c>
    </row>
    <row r="716" spans="1:54" x14ac:dyDescent="0.25">
      <c r="A716" t="s">
        <v>26</v>
      </c>
      <c r="B716" t="s">
        <v>3952</v>
      </c>
      <c r="C716">
        <v>42317</v>
      </c>
      <c r="D716" t="s">
        <v>2804</v>
      </c>
      <c r="E716" t="s">
        <v>6979</v>
      </c>
      <c r="F716" t="s">
        <v>29</v>
      </c>
      <c r="G716">
        <v>811.76</v>
      </c>
      <c r="H716">
        <v>811.76</v>
      </c>
      <c r="I716">
        <v>146.12</v>
      </c>
      <c r="J716" t="s">
        <v>30</v>
      </c>
      <c r="K716">
        <v>0</v>
      </c>
      <c r="L716">
        <v>0</v>
      </c>
      <c r="M716" t="s">
        <v>31</v>
      </c>
      <c r="N716">
        <v>0</v>
      </c>
      <c r="O716">
        <v>0</v>
      </c>
      <c r="P716" t="s">
        <v>31</v>
      </c>
      <c r="Q716">
        <v>811.76</v>
      </c>
      <c r="R716">
        <v>13.39</v>
      </c>
      <c r="S716" t="s">
        <v>33</v>
      </c>
      <c r="T716">
        <v>811.76</v>
      </c>
      <c r="U716">
        <v>61.690000000000005</v>
      </c>
      <c r="V716" t="s">
        <v>33</v>
      </c>
      <c r="W716" t="s">
        <v>33</v>
      </c>
      <c r="X716" t="s">
        <v>3953</v>
      </c>
      <c r="Y716" t="s">
        <v>2556</v>
      </c>
      <c r="Z716" t="s">
        <v>3954</v>
      </c>
      <c r="AA716" t="s">
        <v>3955</v>
      </c>
      <c r="AC716" s="13" t="str">
        <f t="shared" si="134"/>
        <v>000167637</v>
      </c>
      <c r="AD716" t="str">
        <f t="shared" si="135"/>
        <v>09/11/2015</v>
      </c>
      <c r="AE716" t="str">
        <f t="shared" si="136"/>
        <v>72781750000159</v>
      </c>
      <c r="AF716" s="14">
        <f t="shared" si="137"/>
        <v>811.76</v>
      </c>
      <c r="AG716">
        <f t="shared" si="138"/>
        <v>0</v>
      </c>
      <c r="AH716">
        <f t="shared" si="139"/>
        <v>1</v>
      </c>
      <c r="AI716" s="16">
        <v>7781631</v>
      </c>
      <c r="AJ716" s="16" t="s">
        <v>7513</v>
      </c>
      <c r="AK716" s="16" t="s">
        <v>3540</v>
      </c>
      <c r="AL716" s="16" t="s">
        <v>534</v>
      </c>
      <c r="AM716" s="16" t="s">
        <v>7143</v>
      </c>
      <c r="AN716">
        <v>2</v>
      </c>
      <c r="AO716" t="e">
        <f>VLOOKUP(TRIM(AL716),'Parcela Dedutivel'!$A$1:$B$65536,2,FALSE)</f>
        <v>#N/A</v>
      </c>
      <c r="AP716" s="15">
        <f t="shared" si="140"/>
        <v>0</v>
      </c>
      <c r="AQ716" s="16">
        <f t="shared" si="141"/>
        <v>0</v>
      </c>
      <c r="AU716" t="s">
        <v>4826</v>
      </c>
      <c r="AV716" s="18">
        <v>42320</v>
      </c>
      <c r="AW716" t="s">
        <v>2930</v>
      </c>
      <c r="AX716" t="str">
        <f t="shared" si="142"/>
        <v>59105999002804</v>
      </c>
      <c r="AY716" s="17">
        <f t="shared" si="143"/>
        <v>4159.84</v>
      </c>
      <c r="AZ716" s="17">
        <f t="shared" si="144"/>
        <v>0</v>
      </c>
      <c r="BB716" t="str">
        <f t="shared" si="145"/>
        <v>12/11/2015;59105999002804;4159,84;0,00</v>
      </c>
    </row>
    <row r="717" spans="1:54" x14ac:dyDescent="0.25">
      <c r="A717" t="s">
        <v>26</v>
      </c>
      <c r="B717" t="s">
        <v>3956</v>
      </c>
      <c r="C717">
        <v>42317</v>
      </c>
      <c r="D717" t="s">
        <v>2804</v>
      </c>
      <c r="E717" t="s">
        <v>6979</v>
      </c>
      <c r="F717" t="s">
        <v>29</v>
      </c>
      <c r="G717">
        <v>1632.5400000000002</v>
      </c>
      <c r="H717">
        <v>1419.6000000000001</v>
      </c>
      <c r="I717">
        <v>255.53</v>
      </c>
      <c r="J717" t="s">
        <v>1555</v>
      </c>
      <c r="K717">
        <v>0</v>
      </c>
      <c r="L717">
        <v>0</v>
      </c>
      <c r="M717" t="s">
        <v>31</v>
      </c>
      <c r="N717">
        <v>1419.6000000000001</v>
      </c>
      <c r="O717">
        <v>212.94</v>
      </c>
      <c r="P717" t="s">
        <v>2788</v>
      </c>
      <c r="Q717">
        <v>1419.6000000000001</v>
      </c>
      <c r="R717">
        <v>23.42</v>
      </c>
      <c r="S717" t="s">
        <v>33</v>
      </c>
      <c r="T717">
        <v>1419.6000000000001</v>
      </c>
      <c r="U717">
        <v>107.89</v>
      </c>
      <c r="V717" t="s">
        <v>33</v>
      </c>
      <c r="W717" t="s">
        <v>33</v>
      </c>
      <c r="X717" t="s">
        <v>3022</v>
      </c>
      <c r="Y717" t="s">
        <v>91</v>
      </c>
      <c r="Z717" t="s">
        <v>3029</v>
      </c>
      <c r="AA717" t="s">
        <v>3030</v>
      </c>
      <c r="AC717" s="13" t="str">
        <f t="shared" si="134"/>
        <v>000167638</v>
      </c>
      <c r="AD717" t="str">
        <f t="shared" si="135"/>
        <v>09/11/2015</v>
      </c>
      <c r="AE717" t="str">
        <f t="shared" si="136"/>
        <v>59105999000348</v>
      </c>
      <c r="AF717" s="14">
        <f t="shared" si="137"/>
        <v>1632.5400000000002</v>
      </c>
      <c r="AG717">
        <f t="shared" si="138"/>
        <v>0</v>
      </c>
      <c r="AH717">
        <f t="shared" si="139"/>
        <v>1</v>
      </c>
      <c r="AI717" s="16">
        <v>7781631</v>
      </c>
      <c r="AJ717" s="16" t="s">
        <v>7513</v>
      </c>
      <c r="AK717" s="16" t="s">
        <v>3540</v>
      </c>
      <c r="AL717" s="16" t="s">
        <v>3547</v>
      </c>
      <c r="AM717" s="16" t="s">
        <v>7143</v>
      </c>
      <c r="AN717">
        <v>1</v>
      </c>
      <c r="AO717" t="e">
        <f>VLOOKUP(TRIM(AL717),'Parcela Dedutivel'!$A$1:$B$65536,2,FALSE)</f>
        <v>#N/A</v>
      </c>
      <c r="AP717" s="15">
        <f t="shared" si="140"/>
        <v>0</v>
      </c>
      <c r="AQ717" s="16">
        <f t="shared" si="141"/>
        <v>0</v>
      </c>
      <c r="AU717" t="s">
        <v>4827</v>
      </c>
      <c r="AV717" s="18">
        <v>42320</v>
      </c>
      <c r="AW717" t="s">
        <v>3134</v>
      </c>
      <c r="AX717" t="str">
        <f t="shared" si="142"/>
        <v>10885321000174</v>
      </c>
      <c r="AY717" s="17">
        <f t="shared" si="143"/>
        <v>1689.35</v>
      </c>
      <c r="AZ717" s="17">
        <f t="shared" si="144"/>
        <v>0</v>
      </c>
      <c r="BB717" t="str">
        <f t="shared" si="145"/>
        <v>12/11/2015;10885321000174;1689,35;0,00</v>
      </c>
    </row>
    <row r="718" spans="1:54" x14ac:dyDescent="0.25">
      <c r="A718" t="s">
        <v>26</v>
      </c>
      <c r="B718" t="s">
        <v>3956</v>
      </c>
      <c r="C718">
        <v>42317</v>
      </c>
      <c r="D718" t="s">
        <v>2804</v>
      </c>
      <c r="E718" t="s">
        <v>6979</v>
      </c>
      <c r="F718" t="s">
        <v>29</v>
      </c>
      <c r="G718">
        <v>1649.69</v>
      </c>
      <c r="H718">
        <v>1434.51</v>
      </c>
      <c r="I718">
        <v>258.20999999999998</v>
      </c>
      <c r="J718" t="s">
        <v>30</v>
      </c>
      <c r="K718">
        <v>0</v>
      </c>
      <c r="L718">
        <v>0</v>
      </c>
      <c r="M718" t="s">
        <v>31</v>
      </c>
      <c r="N718">
        <v>1434.51</v>
      </c>
      <c r="O718">
        <v>215.18</v>
      </c>
      <c r="P718" t="s">
        <v>2788</v>
      </c>
      <c r="Q718">
        <v>1434.51</v>
      </c>
      <c r="R718">
        <v>23.67</v>
      </c>
      <c r="S718" t="s">
        <v>33</v>
      </c>
      <c r="T718">
        <v>1434.51</v>
      </c>
      <c r="U718">
        <v>109.02</v>
      </c>
      <c r="V718" t="s">
        <v>33</v>
      </c>
      <c r="W718" t="s">
        <v>33</v>
      </c>
      <c r="X718" t="s">
        <v>3022</v>
      </c>
      <c r="Y718" t="s">
        <v>91</v>
      </c>
      <c r="Z718" t="s">
        <v>3031</v>
      </c>
      <c r="AA718" t="s">
        <v>3032</v>
      </c>
      <c r="AC718" s="13" t="str">
        <f t="shared" si="134"/>
        <v>000167638</v>
      </c>
      <c r="AD718" t="str">
        <f t="shared" si="135"/>
        <v>09/11/2015</v>
      </c>
      <c r="AE718" t="str">
        <f t="shared" si="136"/>
        <v>59105999000348</v>
      </c>
      <c r="AF718" s="14">
        <f t="shared" si="137"/>
        <v>1649.69</v>
      </c>
      <c r="AG718">
        <f t="shared" si="138"/>
        <v>0</v>
      </c>
      <c r="AH718">
        <f t="shared" si="139"/>
        <v>1</v>
      </c>
      <c r="AI718" s="16">
        <v>7781631</v>
      </c>
      <c r="AJ718" s="16" t="s">
        <v>7513</v>
      </c>
      <c r="AK718" s="16" t="s">
        <v>3540</v>
      </c>
      <c r="AL718" s="16" t="s">
        <v>3544</v>
      </c>
      <c r="AM718" s="16" t="s">
        <v>7215</v>
      </c>
      <c r="AN718">
        <v>2</v>
      </c>
      <c r="AO718">
        <f>VLOOKUP(TRIM(AL718),'Parcela Dedutivel'!$A$1:$B$65536,2,FALSE)</f>
        <v>3.6450000000000007E-3</v>
      </c>
      <c r="AP718" s="15">
        <f t="shared" si="140"/>
        <v>3.6450000000000007E-3</v>
      </c>
      <c r="AQ718" s="16">
        <f t="shared" si="141"/>
        <v>7.2900000000000013E-3</v>
      </c>
      <c r="AU718" t="s">
        <v>4828</v>
      </c>
      <c r="AV718" s="18">
        <v>42320</v>
      </c>
      <c r="AW718" t="s">
        <v>3357</v>
      </c>
      <c r="AX718" t="str">
        <f t="shared" si="142"/>
        <v>04337168000148</v>
      </c>
      <c r="AY718" s="17">
        <f t="shared" si="143"/>
        <v>288.54000000000002</v>
      </c>
      <c r="AZ718" s="17">
        <f t="shared" si="144"/>
        <v>0</v>
      </c>
      <c r="BB718" t="str">
        <f t="shared" si="145"/>
        <v>12/11/2015;04337168000148;288,54;0,00</v>
      </c>
    </row>
    <row r="719" spans="1:54" x14ac:dyDescent="0.25">
      <c r="A719" t="s">
        <v>26</v>
      </c>
      <c r="B719" t="s">
        <v>3956</v>
      </c>
      <c r="C719">
        <v>42317</v>
      </c>
      <c r="D719" t="s">
        <v>2787</v>
      </c>
      <c r="E719" t="s">
        <v>6979</v>
      </c>
      <c r="F719" t="s">
        <v>29</v>
      </c>
      <c r="G719">
        <v>2471.9900000000002</v>
      </c>
      <c r="H719">
        <v>2059.9900000000002</v>
      </c>
      <c r="I719">
        <v>370.8</v>
      </c>
      <c r="J719" t="s">
        <v>61</v>
      </c>
      <c r="K719">
        <v>0</v>
      </c>
      <c r="L719">
        <v>0</v>
      </c>
      <c r="M719" t="s">
        <v>31</v>
      </c>
      <c r="N719">
        <v>2059.9900000000002</v>
      </c>
      <c r="O719">
        <v>412</v>
      </c>
      <c r="P719" t="s">
        <v>2788</v>
      </c>
      <c r="Q719">
        <v>2059.9900000000002</v>
      </c>
      <c r="R719">
        <v>33.99</v>
      </c>
      <c r="S719" t="s">
        <v>33</v>
      </c>
      <c r="T719">
        <v>2059.9900000000002</v>
      </c>
      <c r="U719">
        <v>156.56</v>
      </c>
      <c r="V719" t="s">
        <v>33</v>
      </c>
      <c r="W719" t="s">
        <v>33</v>
      </c>
      <c r="X719" t="s">
        <v>3022</v>
      </c>
      <c r="Y719" t="s">
        <v>99</v>
      </c>
      <c r="Z719" t="s">
        <v>1329</v>
      </c>
      <c r="AA719" t="s">
        <v>3033</v>
      </c>
      <c r="AC719" s="13" t="str">
        <f t="shared" si="134"/>
        <v>000167638</v>
      </c>
      <c r="AD719" t="str">
        <f t="shared" si="135"/>
        <v>09/11/2015</v>
      </c>
      <c r="AE719" t="str">
        <f t="shared" si="136"/>
        <v>59105999000348</v>
      </c>
      <c r="AF719" s="14">
        <f t="shared" si="137"/>
        <v>2471.9900000000002</v>
      </c>
      <c r="AG719">
        <f t="shared" si="138"/>
        <v>0</v>
      </c>
      <c r="AH719">
        <f t="shared" si="139"/>
        <v>1</v>
      </c>
      <c r="AI719" s="16">
        <v>7781631</v>
      </c>
      <c r="AJ719" s="16" t="s">
        <v>7513</v>
      </c>
      <c r="AK719" s="16" t="s">
        <v>3540</v>
      </c>
      <c r="AL719" s="16" t="s">
        <v>3542</v>
      </c>
      <c r="AM719" s="16" t="s">
        <v>7215</v>
      </c>
      <c r="AN719">
        <v>1</v>
      </c>
      <c r="AO719">
        <f>VLOOKUP(TRIM(AL719),'Parcela Dedutivel'!$A$1:$B$65536,2,FALSE)</f>
        <v>3.6450000000000007E-3</v>
      </c>
      <c r="AP719" s="15">
        <f t="shared" si="140"/>
        <v>3.6450000000000007E-3</v>
      </c>
      <c r="AQ719" s="16">
        <f t="shared" si="141"/>
        <v>3.6450000000000007E-3</v>
      </c>
      <c r="AU719" t="s">
        <v>4829</v>
      </c>
      <c r="AV719" s="18">
        <v>42320</v>
      </c>
      <c r="AW719" t="s">
        <v>4830</v>
      </c>
      <c r="AX719" t="str">
        <f t="shared" si="142"/>
        <v>05755233000118</v>
      </c>
      <c r="AY719" s="17">
        <f t="shared" si="143"/>
        <v>510.1</v>
      </c>
      <c r="AZ719" s="17">
        <f t="shared" si="144"/>
        <v>0</v>
      </c>
      <c r="BB719" t="str">
        <f t="shared" si="145"/>
        <v>12/11/2015;05755233000118;510,10;0,00</v>
      </c>
    </row>
    <row r="720" spans="1:54" x14ac:dyDescent="0.25">
      <c r="A720" t="s">
        <v>26</v>
      </c>
      <c r="B720" t="s">
        <v>3956</v>
      </c>
      <c r="C720">
        <v>42317</v>
      </c>
      <c r="D720" t="s">
        <v>2787</v>
      </c>
      <c r="E720" t="s">
        <v>6979</v>
      </c>
      <c r="F720" t="s">
        <v>29</v>
      </c>
      <c r="G720">
        <v>828.46</v>
      </c>
      <c r="H720">
        <v>690.38</v>
      </c>
      <c r="I720">
        <v>124.27</v>
      </c>
      <c r="J720" t="s">
        <v>61</v>
      </c>
      <c r="K720">
        <v>0</v>
      </c>
      <c r="L720">
        <v>0</v>
      </c>
      <c r="M720" t="s">
        <v>31</v>
      </c>
      <c r="N720">
        <v>690.38</v>
      </c>
      <c r="O720">
        <v>138.08000000000001</v>
      </c>
      <c r="P720" t="s">
        <v>2788</v>
      </c>
      <c r="Q720">
        <v>690.38</v>
      </c>
      <c r="R720">
        <v>11.39</v>
      </c>
      <c r="S720" t="s">
        <v>33</v>
      </c>
      <c r="T720">
        <v>690.38</v>
      </c>
      <c r="U720">
        <v>52.47</v>
      </c>
      <c r="V720" t="s">
        <v>33</v>
      </c>
      <c r="W720" t="s">
        <v>33</v>
      </c>
      <c r="X720" t="s">
        <v>3022</v>
      </c>
      <c r="Y720" t="s">
        <v>99</v>
      </c>
      <c r="Z720" t="s">
        <v>1329</v>
      </c>
      <c r="AA720" t="s">
        <v>1330</v>
      </c>
      <c r="AC720" s="13" t="str">
        <f t="shared" si="134"/>
        <v>000167638</v>
      </c>
      <c r="AD720" t="str">
        <f t="shared" si="135"/>
        <v>09/11/2015</v>
      </c>
      <c r="AE720" t="str">
        <f t="shared" si="136"/>
        <v>59105999000348</v>
      </c>
      <c r="AF720" s="14">
        <f t="shared" si="137"/>
        <v>828.46</v>
      </c>
      <c r="AG720">
        <f t="shared" si="138"/>
        <v>0</v>
      </c>
      <c r="AH720">
        <f t="shared" si="139"/>
        <v>1</v>
      </c>
      <c r="AI720" s="16">
        <v>7781631</v>
      </c>
      <c r="AJ720" s="16" t="s">
        <v>7513</v>
      </c>
      <c r="AK720" s="16" t="s">
        <v>3550</v>
      </c>
      <c r="AL720" s="16" t="s">
        <v>3551</v>
      </c>
      <c r="AM720" s="16" t="s">
        <v>7143</v>
      </c>
      <c r="AN720">
        <v>1</v>
      </c>
      <c r="AO720">
        <f>VLOOKUP(TRIM(AL720),'Parcela Dedutivel'!$A$1:$B$65536,2,FALSE)</f>
        <v>5.8104899999999997</v>
      </c>
      <c r="AP720" s="15">
        <f t="shared" si="140"/>
        <v>5.8104899999999997</v>
      </c>
      <c r="AQ720" s="16">
        <f t="shared" si="141"/>
        <v>5.8104899999999997</v>
      </c>
      <c r="AU720" t="s">
        <v>4831</v>
      </c>
      <c r="AV720" s="18">
        <v>42320</v>
      </c>
      <c r="AW720" t="s">
        <v>1693</v>
      </c>
      <c r="AX720" t="str">
        <f t="shared" si="142"/>
        <v>43854777000126</v>
      </c>
      <c r="AY720" s="17">
        <f t="shared" si="143"/>
        <v>4583.51</v>
      </c>
      <c r="AZ720" s="17">
        <f t="shared" si="144"/>
        <v>0</v>
      </c>
      <c r="BB720" t="str">
        <f t="shared" si="145"/>
        <v>12/11/2015;43854777000126;4583,51;0,00</v>
      </c>
    </row>
    <row r="721" spans="1:54" x14ac:dyDescent="0.25">
      <c r="A721" t="s">
        <v>26</v>
      </c>
      <c r="B721" t="s">
        <v>3957</v>
      </c>
      <c r="C721">
        <v>42317</v>
      </c>
      <c r="D721" t="s">
        <v>2804</v>
      </c>
      <c r="E721" t="s">
        <v>6979</v>
      </c>
      <c r="F721" t="s">
        <v>29</v>
      </c>
      <c r="G721">
        <v>996.01</v>
      </c>
      <c r="H721">
        <v>996.01</v>
      </c>
      <c r="I721">
        <v>179.28</v>
      </c>
      <c r="J721" t="s">
        <v>307</v>
      </c>
      <c r="K721">
        <v>0</v>
      </c>
      <c r="L721">
        <v>0</v>
      </c>
      <c r="M721" t="s">
        <v>31</v>
      </c>
      <c r="N721">
        <v>0</v>
      </c>
      <c r="O721">
        <v>0</v>
      </c>
      <c r="P721" t="s">
        <v>31</v>
      </c>
      <c r="Q721">
        <v>996.01</v>
      </c>
      <c r="R721">
        <v>16.43</v>
      </c>
      <c r="S721" t="s">
        <v>33</v>
      </c>
      <c r="T721">
        <v>996.01</v>
      </c>
      <c r="U721">
        <v>75.7</v>
      </c>
      <c r="V721" t="s">
        <v>33</v>
      </c>
      <c r="W721" t="s">
        <v>33</v>
      </c>
      <c r="X721" t="s">
        <v>3958</v>
      </c>
      <c r="Y721" t="s">
        <v>240</v>
      </c>
      <c r="Z721" t="s">
        <v>3959</v>
      </c>
      <c r="AA721" t="s">
        <v>3960</v>
      </c>
      <c r="AC721" s="13" t="str">
        <f t="shared" si="134"/>
        <v>000167639</v>
      </c>
      <c r="AD721" t="str">
        <f t="shared" si="135"/>
        <v>09/11/2015</v>
      </c>
      <c r="AE721" t="str">
        <f t="shared" si="136"/>
        <v>59609123001220</v>
      </c>
      <c r="AF721" s="14">
        <f t="shared" si="137"/>
        <v>996.01</v>
      </c>
      <c r="AG721">
        <f t="shared" si="138"/>
        <v>697.30000000000018</v>
      </c>
      <c r="AH721">
        <f t="shared" si="139"/>
        <v>1</v>
      </c>
      <c r="AI721" s="16">
        <v>7725637</v>
      </c>
      <c r="AJ721" s="16" t="s">
        <v>7493</v>
      </c>
      <c r="AK721" s="16" t="s">
        <v>3553</v>
      </c>
      <c r="AL721" s="16" t="s">
        <v>404</v>
      </c>
      <c r="AM721" s="16" t="s">
        <v>7193</v>
      </c>
      <c r="AN721">
        <v>1</v>
      </c>
      <c r="AO721" t="e">
        <f>VLOOKUP(TRIM(AL721),'Parcela Dedutivel'!$A$1:$B$65536,2,FALSE)</f>
        <v>#N/A</v>
      </c>
      <c r="AP721" s="15">
        <f t="shared" si="140"/>
        <v>0</v>
      </c>
      <c r="AQ721" s="16">
        <f t="shared" si="141"/>
        <v>0</v>
      </c>
      <c r="AU721" t="s">
        <v>4832</v>
      </c>
      <c r="AV721" s="18">
        <v>42320</v>
      </c>
      <c r="AW721" t="s">
        <v>295</v>
      </c>
      <c r="AX721" t="str">
        <f t="shared" si="142"/>
        <v>02195445000108</v>
      </c>
      <c r="AY721" s="17">
        <f t="shared" si="143"/>
        <v>85.45</v>
      </c>
      <c r="AZ721" s="17">
        <f t="shared" si="144"/>
        <v>0</v>
      </c>
      <c r="BB721" t="str">
        <f t="shared" si="145"/>
        <v>12/11/2015;02195445000108;85,45;0,00</v>
      </c>
    </row>
    <row r="722" spans="1:54" x14ac:dyDescent="0.25">
      <c r="A722" t="s">
        <v>26</v>
      </c>
      <c r="B722" t="s">
        <v>3957</v>
      </c>
      <c r="C722">
        <v>42317</v>
      </c>
      <c r="D722" t="s">
        <v>2804</v>
      </c>
      <c r="E722" t="s">
        <v>6979</v>
      </c>
      <c r="F722" t="s">
        <v>29</v>
      </c>
      <c r="G722">
        <v>3071.2400000000002</v>
      </c>
      <c r="H722">
        <v>3071.2400000000002</v>
      </c>
      <c r="I722">
        <v>368.55</v>
      </c>
      <c r="J722" t="s">
        <v>307</v>
      </c>
      <c r="K722">
        <v>0</v>
      </c>
      <c r="L722">
        <v>0</v>
      </c>
      <c r="M722" t="s">
        <v>31</v>
      </c>
      <c r="N722">
        <v>3071.2400000000002</v>
      </c>
      <c r="O722">
        <v>0</v>
      </c>
      <c r="P722" t="s">
        <v>2788</v>
      </c>
      <c r="Q722">
        <v>3071.2400000000002</v>
      </c>
      <c r="R722">
        <v>50.68</v>
      </c>
      <c r="S722" t="s">
        <v>33</v>
      </c>
      <c r="T722">
        <v>3071.2400000000002</v>
      </c>
      <c r="U722">
        <v>233.41</v>
      </c>
      <c r="V722" t="s">
        <v>33</v>
      </c>
      <c r="W722" t="s">
        <v>33</v>
      </c>
      <c r="X722" t="s">
        <v>3958</v>
      </c>
      <c r="Y722" t="s">
        <v>2563</v>
      </c>
      <c r="Z722" t="s">
        <v>2564</v>
      </c>
      <c r="AA722" t="s">
        <v>2565</v>
      </c>
      <c r="AC722" s="13" t="str">
        <f t="shared" si="134"/>
        <v>000167639</v>
      </c>
      <c r="AD722" t="str">
        <f t="shared" si="135"/>
        <v>09/11/2015</v>
      </c>
      <c r="AE722" t="str">
        <f t="shared" si="136"/>
        <v>59609123001220</v>
      </c>
      <c r="AF722" s="14">
        <f t="shared" si="137"/>
        <v>3071.2400000000002</v>
      </c>
      <c r="AG722">
        <f t="shared" si="138"/>
        <v>697.30000000000018</v>
      </c>
      <c r="AH722">
        <f t="shared" si="139"/>
        <v>1</v>
      </c>
      <c r="AI722" s="16">
        <v>7725637</v>
      </c>
      <c r="AJ722" s="16" t="s">
        <v>7493</v>
      </c>
      <c r="AK722" s="16" t="s">
        <v>3553</v>
      </c>
      <c r="AL722" s="16" t="s">
        <v>401</v>
      </c>
      <c r="AM722" s="16" t="s">
        <v>7193</v>
      </c>
      <c r="AN722">
        <v>1</v>
      </c>
      <c r="AO722" t="e">
        <f>VLOOKUP(TRIM(AL722),'Parcela Dedutivel'!$A$1:$B$65536,2,FALSE)</f>
        <v>#N/A</v>
      </c>
      <c r="AP722" s="15">
        <f t="shared" si="140"/>
        <v>0</v>
      </c>
      <c r="AQ722" s="16">
        <f t="shared" si="141"/>
        <v>0</v>
      </c>
      <c r="AU722" t="s">
        <v>4835</v>
      </c>
      <c r="AV722" s="18">
        <v>42321</v>
      </c>
      <c r="AW722" t="s">
        <v>295</v>
      </c>
      <c r="AX722" t="str">
        <f t="shared" si="142"/>
        <v>02195445000108</v>
      </c>
      <c r="AY722" s="17">
        <f t="shared" si="143"/>
        <v>11842.050000000001</v>
      </c>
      <c r="AZ722" s="17">
        <f t="shared" si="144"/>
        <v>0</v>
      </c>
      <c r="BB722" t="str">
        <f t="shared" si="145"/>
        <v>13/11/2015;02195445000108;11842,05;0,00</v>
      </c>
    </row>
    <row r="723" spans="1:54" x14ac:dyDescent="0.25">
      <c r="A723" t="s">
        <v>26</v>
      </c>
      <c r="B723" t="s">
        <v>3957</v>
      </c>
      <c r="C723">
        <v>42317</v>
      </c>
      <c r="D723" t="s">
        <v>2804</v>
      </c>
      <c r="E723" t="s">
        <v>6979</v>
      </c>
      <c r="F723" t="s">
        <v>29</v>
      </c>
      <c r="G723">
        <v>498.01</v>
      </c>
      <c r="H723">
        <v>498.01</v>
      </c>
      <c r="I723">
        <v>89.64</v>
      </c>
      <c r="J723" t="s">
        <v>307</v>
      </c>
      <c r="K723">
        <v>0</v>
      </c>
      <c r="L723">
        <v>0</v>
      </c>
      <c r="M723" t="s">
        <v>31</v>
      </c>
      <c r="N723">
        <v>0</v>
      </c>
      <c r="O723">
        <v>0</v>
      </c>
      <c r="P723" t="s">
        <v>31</v>
      </c>
      <c r="Q723">
        <v>498.01</v>
      </c>
      <c r="R723">
        <v>8.2200000000000006</v>
      </c>
      <c r="S723" t="s">
        <v>33</v>
      </c>
      <c r="T723">
        <v>498.01</v>
      </c>
      <c r="U723">
        <v>37.85</v>
      </c>
      <c r="V723" t="s">
        <v>33</v>
      </c>
      <c r="W723" t="s">
        <v>33</v>
      </c>
      <c r="X723" t="s">
        <v>3958</v>
      </c>
      <c r="Y723" t="s">
        <v>240</v>
      </c>
      <c r="Z723" t="s">
        <v>3283</v>
      </c>
      <c r="AA723" t="s">
        <v>3284</v>
      </c>
      <c r="AC723" s="13" t="str">
        <f t="shared" si="134"/>
        <v>000167639</v>
      </c>
      <c r="AD723" t="str">
        <f t="shared" si="135"/>
        <v>09/11/2015</v>
      </c>
      <c r="AE723" t="str">
        <f t="shared" si="136"/>
        <v>59609123001220</v>
      </c>
      <c r="AF723" s="14">
        <f t="shared" si="137"/>
        <v>498.01</v>
      </c>
      <c r="AG723">
        <f t="shared" si="138"/>
        <v>697.30000000000018</v>
      </c>
      <c r="AH723">
        <f t="shared" si="139"/>
        <v>1</v>
      </c>
      <c r="AI723" s="16">
        <v>6784250</v>
      </c>
      <c r="AJ723" s="16" t="s">
        <v>7159</v>
      </c>
      <c r="AK723" s="16" t="s">
        <v>3555</v>
      </c>
      <c r="AL723" s="16" t="s">
        <v>3556</v>
      </c>
      <c r="AM723" s="16" t="s">
        <v>7143</v>
      </c>
      <c r="AN723">
        <v>1</v>
      </c>
      <c r="AO723">
        <f>VLOOKUP(TRIM(AL723),'Parcela Dedutivel'!$A$1:$B$65536,2,FALSE)</f>
        <v>0</v>
      </c>
      <c r="AP723" s="15">
        <f t="shared" si="140"/>
        <v>0</v>
      </c>
      <c r="AQ723" s="16">
        <f t="shared" si="141"/>
        <v>0</v>
      </c>
      <c r="AU723" t="s">
        <v>4838</v>
      </c>
      <c r="AV723" s="18">
        <v>42321</v>
      </c>
      <c r="AW723" t="s">
        <v>1493</v>
      </c>
      <c r="AX723" t="str">
        <f t="shared" si="142"/>
        <v>59104760000353</v>
      </c>
      <c r="AY723" s="17">
        <f t="shared" si="143"/>
        <v>2190.02</v>
      </c>
      <c r="AZ723" s="17">
        <f t="shared" si="144"/>
        <v>0.13467599999999999</v>
      </c>
      <c r="BB723" t="str">
        <f t="shared" si="145"/>
        <v>13/11/2015;59104760000353;2190,02;0,13</v>
      </c>
    </row>
    <row r="724" spans="1:54" x14ac:dyDescent="0.25">
      <c r="A724" t="s">
        <v>26</v>
      </c>
      <c r="B724" t="s">
        <v>3957</v>
      </c>
      <c r="C724">
        <v>42317</v>
      </c>
      <c r="D724" t="s">
        <v>2804</v>
      </c>
      <c r="E724" t="s">
        <v>6979</v>
      </c>
      <c r="F724" t="s">
        <v>29</v>
      </c>
      <c r="G724">
        <v>1716.1200000000001</v>
      </c>
      <c r="H724">
        <v>1716.1200000000001</v>
      </c>
      <c r="I724">
        <v>308.90000000000003</v>
      </c>
      <c r="J724" t="s">
        <v>307</v>
      </c>
      <c r="K724">
        <v>0</v>
      </c>
      <c r="L724">
        <v>0</v>
      </c>
      <c r="M724" t="s">
        <v>31</v>
      </c>
      <c r="N724">
        <v>0</v>
      </c>
      <c r="O724">
        <v>0</v>
      </c>
      <c r="P724" t="s">
        <v>31</v>
      </c>
      <c r="Q724">
        <v>1716.1200000000001</v>
      </c>
      <c r="R724">
        <v>28.32</v>
      </c>
      <c r="S724" t="s">
        <v>33</v>
      </c>
      <c r="T724">
        <v>1716.1200000000001</v>
      </c>
      <c r="U724">
        <v>130.43</v>
      </c>
      <c r="V724" t="s">
        <v>33</v>
      </c>
      <c r="W724" t="s">
        <v>33</v>
      </c>
      <c r="X724" t="s">
        <v>3958</v>
      </c>
      <c r="Y724" t="s">
        <v>240</v>
      </c>
      <c r="Z724" t="s">
        <v>3961</v>
      </c>
      <c r="AA724" t="s">
        <v>3962</v>
      </c>
      <c r="AC724" s="13" t="str">
        <f t="shared" si="134"/>
        <v>000167639</v>
      </c>
      <c r="AD724" t="str">
        <f t="shared" si="135"/>
        <v>09/11/2015</v>
      </c>
      <c r="AE724" t="str">
        <f t="shared" si="136"/>
        <v>59609123001220</v>
      </c>
      <c r="AF724" s="14">
        <f t="shared" si="137"/>
        <v>1716.1200000000001</v>
      </c>
      <c r="AG724">
        <f t="shared" si="138"/>
        <v>697.30000000000018</v>
      </c>
      <c r="AH724">
        <f t="shared" si="139"/>
        <v>1</v>
      </c>
      <c r="AI724" s="16">
        <v>6784250</v>
      </c>
      <c r="AJ724" s="16" t="s">
        <v>7159</v>
      </c>
      <c r="AK724" s="16" t="s">
        <v>3558</v>
      </c>
      <c r="AL724" s="16" t="s">
        <v>3559</v>
      </c>
      <c r="AM724" s="16" t="s">
        <v>7143</v>
      </c>
      <c r="AN724">
        <v>18</v>
      </c>
      <c r="AO724">
        <f>VLOOKUP(TRIM(AL724),'Parcela Dedutivel'!$A$1:$B$65536,2,FALSE)</f>
        <v>0</v>
      </c>
      <c r="AP724" s="15">
        <f t="shared" si="140"/>
        <v>0</v>
      </c>
      <c r="AQ724" s="16">
        <f t="shared" si="141"/>
        <v>0</v>
      </c>
      <c r="AU724" t="s">
        <v>4839</v>
      </c>
      <c r="AV724" s="18">
        <v>42321</v>
      </c>
      <c r="AW724" t="s">
        <v>1493</v>
      </c>
      <c r="AX724" t="str">
        <f t="shared" si="142"/>
        <v>59104760000353</v>
      </c>
      <c r="AY724" s="17">
        <f t="shared" si="143"/>
        <v>1759.45</v>
      </c>
      <c r="AZ724" s="17">
        <f t="shared" si="144"/>
        <v>0</v>
      </c>
      <c r="BB724" t="str">
        <f t="shared" si="145"/>
        <v>13/11/2015;59104760000353;1759,45;0,00</v>
      </c>
    </row>
    <row r="725" spans="1:54" x14ac:dyDescent="0.25">
      <c r="A725" t="s">
        <v>26</v>
      </c>
      <c r="B725" t="s">
        <v>3957</v>
      </c>
      <c r="C725">
        <v>42317</v>
      </c>
      <c r="D725" t="s">
        <v>2804</v>
      </c>
      <c r="E725" t="s">
        <v>6979</v>
      </c>
      <c r="F725" t="s">
        <v>29</v>
      </c>
      <c r="G725">
        <v>1992.03</v>
      </c>
      <c r="H725">
        <v>1992.03</v>
      </c>
      <c r="I725">
        <v>358.57</v>
      </c>
      <c r="J725" t="s">
        <v>307</v>
      </c>
      <c r="K725">
        <v>0</v>
      </c>
      <c r="L725">
        <v>0</v>
      </c>
      <c r="M725" t="s">
        <v>31</v>
      </c>
      <c r="N725">
        <v>0</v>
      </c>
      <c r="O725">
        <v>0</v>
      </c>
      <c r="P725" t="s">
        <v>31</v>
      </c>
      <c r="Q725">
        <v>1992.03</v>
      </c>
      <c r="R725">
        <v>32.869999999999997</v>
      </c>
      <c r="S725" t="s">
        <v>33</v>
      </c>
      <c r="T725">
        <v>1992.03</v>
      </c>
      <c r="U725">
        <v>151.39000000000001</v>
      </c>
      <c r="V725" t="s">
        <v>33</v>
      </c>
      <c r="W725" t="s">
        <v>33</v>
      </c>
      <c r="X725" t="s">
        <v>3958</v>
      </c>
      <c r="Y725" t="s">
        <v>240</v>
      </c>
      <c r="Z725" t="s">
        <v>3959</v>
      </c>
      <c r="AA725" t="s">
        <v>3960</v>
      </c>
      <c r="AC725" s="13" t="str">
        <f t="shared" si="134"/>
        <v>000167639</v>
      </c>
      <c r="AD725" t="str">
        <f t="shared" si="135"/>
        <v>09/11/2015</v>
      </c>
      <c r="AE725" t="str">
        <f t="shared" si="136"/>
        <v>59609123001220</v>
      </c>
      <c r="AF725" s="14">
        <f t="shared" si="137"/>
        <v>1992.03</v>
      </c>
      <c r="AG725">
        <f t="shared" si="138"/>
        <v>697.30000000000018</v>
      </c>
      <c r="AH725">
        <f t="shared" si="139"/>
        <v>1</v>
      </c>
      <c r="AI725" s="16">
        <v>6784250</v>
      </c>
      <c r="AJ725" s="16" t="s">
        <v>7159</v>
      </c>
      <c r="AK725" s="16" t="s">
        <v>3561</v>
      </c>
      <c r="AL725" s="16" t="s">
        <v>3562</v>
      </c>
      <c r="AM725" s="16" t="s">
        <v>7143</v>
      </c>
      <c r="AN725">
        <v>6.8</v>
      </c>
      <c r="AO725">
        <f>VLOOKUP(TRIM(AL725),'Parcela Dedutivel'!$A$1:$B$65536,2,FALSE)</f>
        <v>0</v>
      </c>
      <c r="AP725" s="15">
        <f t="shared" si="140"/>
        <v>0</v>
      </c>
      <c r="AQ725" s="16">
        <f t="shared" si="141"/>
        <v>0</v>
      </c>
      <c r="AU725" t="s">
        <v>4842</v>
      </c>
      <c r="AV725" s="18">
        <v>42321</v>
      </c>
      <c r="AW725" t="s">
        <v>1493</v>
      </c>
      <c r="AX725" t="str">
        <f t="shared" si="142"/>
        <v>59104760000353</v>
      </c>
      <c r="AY725" s="17">
        <f t="shared" si="143"/>
        <v>1759.45</v>
      </c>
      <c r="AZ725" s="17">
        <f t="shared" si="144"/>
        <v>0</v>
      </c>
      <c r="BB725" t="str">
        <f t="shared" si="145"/>
        <v>13/11/2015;59104760000353;1759,45;0,00</v>
      </c>
    </row>
    <row r="726" spans="1:54" x14ac:dyDescent="0.25">
      <c r="A726" t="s">
        <v>26</v>
      </c>
      <c r="B726" t="s">
        <v>3957</v>
      </c>
      <c r="C726">
        <v>42317</v>
      </c>
      <c r="D726" t="s">
        <v>2804</v>
      </c>
      <c r="E726" t="s">
        <v>6979</v>
      </c>
      <c r="F726" t="s">
        <v>29</v>
      </c>
      <c r="G726">
        <v>597.61</v>
      </c>
      <c r="H726">
        <v>597.61</v>
      </c>
      <c r="I726">
        <v>107.57000000000001</v>
      </c>
      <c r="J726" t="s">
        <v>307</v>
      </c>
      <c r="K726">
        <v>0</v>
      </c>
      <c r="L726">
        <v>0</v>
      </c>
      <c r="M726" t="s">
        <v>31</v>
      </c>
      <c r="N726">
        <v>0</v>
      </c>
      <c r="O726">
        <v>0</v>
      </c>
      <c r="P726" t="s">
        <v>31</v>
      </c>
      <c r="Q726">
        <v>597.61</v>
      </c>
      <c r="R726">
        <v>9.86</v>
      </c>
      <c r="S726" t="s">
        <v>33</v>
      </c>
      <c r="T726">
        <v>597.61</v>
      </c>
      <c r="U726">
        <v>45.42</v>
      </c>
      <c r="V726" t="s">
        <v>33</v>
      </c>
      <c r="W726" t="s">
        <v>33</v>
      </c>
      <c r="X726" t="s">
        <v>3958</v>
      </c>
      <c r="Y726" t="s">
        <v>240</v>
      </c>
      <c r="Z726" t="s">
        <v>3963</v>
      </c>
      <c r="AA726" t="s">
        <v>3964</v>
      </c>
      <c r="AC726" s="13" t="str">
        <f t="shared" si="134"/>
        <v>000167639</v>
      </c>
      <c r="AD726" t="str">
        <f t="shared" si="135"/>
        <v>09/11/2015</v>
      </c>
      <c r="AE726" t="str">
        <f t="shared" si="136"/>
        <v>59609123001220</v>
      </c>
      <c r="AF726" s="14">
        <f t="shared" si="137"/>
        <v>597.61</v>
      </c>
      <c r="AG726">
        <f t="shared" si="138"/>
        <v>697.30000000000018</v>
      </c>
      <c r="AH726">
        <f t="shared" si="139"/>
        <v>1</v>
      </c>
      <c r="AI726" s="16">
        <v>6784250</v>
      </c>
      <c r="AJ726" s="16" t="s">
        <v>7159</v>
      </c>
      <c r="AK726" s="16" t="s">
        <v>3564</v>
      </c>
      <c r="AL726" s="16" t="s">
        <v>3565</v>
      </c>
      <c r="AM726" s="16" t="s">
        <v>7143</v>
      </c>
      <c r="AN726">
        <v>10</v>
      </c>
      <c r="AO726">
        <f>VLOOKUP(TRIM(AL726),'Parcela Dedutivel'!$A$1:$B$65536,2,FALSE)</f>
        <v>0</v>
      </c>
      <c r="AP726" s="15">
        <f t="shared" si="140"/>
        <v>0</v>
      </c>
      <c r="AQ726" s="16">
        <f t="shared" si="141"/>
        <v>0</v>
      </c>
      <c r="AU726" t="s">
        <v>4844</v>
      </c>
      <c r="AV726" s="18">
        <v>42321</v>
      </c>
      <c r="AW726" t="s">
        <v>4846</v>
      </c>
      <c r="AX726" t="str">
        <f t="shared" si="142"/>
        <v>02403486000134</v>
      </c>
      <c r="AY726" s="17">
        <f t="shared" si="143"/>
        <v>2080.59</v>
      </c>
      <c r="AZ726" s="17">
        <f t="shared" si="144"/>
        <v>0</v>
      </c>
      <c r="BB726" t="str">
        <f t="shared" si="145"/>
        <v>13/11/2015;02403486000134;2080,59;0,00</v>
      </c>
    </row>
    <row r="727" spans="1:54" x14ac:dyDescent="0.25">
      <c r="A727" t="s">
        <v>26</v>
      </c>
      <c r="B727" t="s">
        <v>3957</v>
      </c>
      <c r="C727">
        <v>42317</v>
      </c>
      <c r="D727" t="s">
        <v>2804</v>
      </c>
      <c r="E727" t="s">
        <v>6979</v>
      </c>
      <c r="F727" t="s">
        <v>29</v>
      </c>
      <c r="G727">
        <v>3101.6</v>
      </c>
      <c r="H727">
        <v>2697.04</v>
      </c>
      <c r="I727">
        <v>485.47</v>
      </c>
      <c r="J727" t="s">
        <v>307</v>
      </c>
      <c r="K727">
        <v>0</v>
      </c>
      <c r="L727">
        <v>0</v>
      </c>
      <c r="M727" t="s">
        <v>31</v>
      </c>
      <c r="N727">
        <v>2697.04</v>
      </c>
      <c r="O727">
        <v>404.56</v>
      </c>
      <c r="P727" t="s">
        <v>2788</v>
      </c>
      <c r="Q727">
        <v>2697.04</v>
      </c>
      <c r="R727">
        <v>44.5</v>
      </c>
      <c r="S727" t="s">
        <v>33</v>
      </c>
      <c r="T727">
        <v>2697.04</v>
      </c>
      <c r="U727">
        <v>204.98000000000002</v>
      </c>
      <c r="V727" t="s">
        <v>33</v>
      </c>
      <c r="W727" t="s">
        <v>33</v>
      </c>
      <c r="X727" t="s">
        <v>3958</v>
      </c>
      <c r="Y727" t="s">
        <v>3383</v>
      </c>
      <c r="Z727" t="s">
        <v>3384</v>
      </c>
      <c r="AA727" t="s">
        <v>3385</v>
      </c>
      <c r="AC727" s="13" t="str">
        <f t="shared" si="134"/>
        <v>000167639</v>
      </c>
      <c r="AD727" t="str">
        <f t="shared" si="135"/>
        <v>09/11/2015</v>
      </c>
      <c r="AE727" t="str">
        <f t="shared" si="136"/>
        <v>59609123001220</v>
      </c>
      <c r="AF727" s="14">
        <f t="shared" si="137"/>
        <v>3101.6</v>
      </c>
      <c r="AG727">
        <f t="shared" si="138"/>
        <v>697.30000000000018</v>
      </c>
      <c r="AH727">
        <f t="shared" si="139"/>
        <v>1</v>
      </c>
      <c r="AI727" s="16">
        <v>6784250</v>
      </c>
      <c r="AJ727" s="16" t="s">
        <v>7159</v>
      </c>
      <c r="AK727" s="16" t="s">
        <v>3566</v>
      </c>
      <c r="AL727" s="16" t="s">
        <v>3567</v>
      </c>
      <c r="AM727" s="16" t="s">
        <v>7143</v>
      </c>
      <c r="AN727">
        <v>7</v>
      </c>
      <c r="AO727">
        <f>VLOOKUP(TRIM(AL727),'Parcela Dedutivel'!$A$1:$B$65536,2,FALSE)</f>
        <v>0</v>
      </c>
      <c r="AP727" s="15">
        <f t="shared" si="140"/>
        <v>0</v>
      </c>
      <c r="AQ727" s="16">
        <f t="shared" si="141"/>
        <v>0</v>
      </c>
      <c r="AU727" t="s">
        <v>4849</v>
      </c>
      <c r="AV727" s="18">
        <v>42321</v>
      </c>
      <c r="AW727" t="s">
        <v>1493</v>
      </c>
      <c r="AX727" t="str">
        <f t="shared" si="142"/>
        <v>59104760000353</v>
      </c>
      <c r="AY727" s="17">
        <f t="shared" si="143"/>
        <v>1759.45</v>
      </c>
      <c r="AZ727" s="17">
        <f t="shared" si="144"/>
        <v>0</v>
      </c>
      <c r="BB727" t="str">
        <f t="shared" si="145"/>
        <v>13/11/2015;59104760000353;1759,45;0,00</v>
      </c>
    </row>
    <row r="728" spans="1:54" x14ac:dyDescent="0.25">
      <c r="A728" t="s">
        <v>26</v>
      </c>
      <c r="B728" t="s">
        <v>3957</v>
      </c>
      <c r="C728">
        <v>42317</v>
      </c>
      <c r="D728" t="s">
        <v>2787</v>
      </c>
      <c r="E728" t="s">
        <v>6979</v>
      </c>
      <c r="F728" t="s">
        <v>29</v>
      </c>
      <c r="G728">
        <v>7935.1399999999994</v>
      </c>
      <c r="H728">
        <v>6900.12</v>
      </c>
      <c r="I728">
        <v>1242.02</v>
      </c>
      <c r="J728" t="s">
        <v>61</v>
      </c>
      <c r="K728">
        <v>0</v>
      </c>
      <c r="L728">
        <v>0</v>
      </c>
      <c r="M728" t="s">
        <v>31</v>
      </c>
      <c r="N728">
        <v>6900.12</v>
      </c>
      <c r="O728">
        <v>1035.02</v>
      </c>
      <c r="P728" t="s">
        <v>2788</v>
      </c>
      <c r="Q728">
        <v>6900.12</v>
      </c>
      <c r="R728">
        <v>113.85000000000001</v>
      </c>
      <c r="S728" t="s">
        <v>33</v>
      </c>
      <c r="T728">
        <v>6900.12</v>
      </c>
      <c r="U728">
        <v>524.41</v>
      </c>
      <c r="V728" t="s">
        <v>33</v>
      </c>
      <c r="W728" t="s">
        <v>33</v>
      </c>
      <c r="X728" t="s">
        <v>3958</v>
      </c>
      <c r="Y728" t="s">
        <v>44</v>
      </c>
      <c r="Z728" t="s">
        <v>3223</v>
      </c>
      <c r="AA728" t="s">
        <v>3224</v>
      </c>
      <c r="AC728" s="13" t="str">
        <f t="shared" si="134"/>
        <v>000167639</v>
      </c>
      <c r="AD728" t="str">
        <f t="shared" si="135"/>
        <v>09/11/2015</v>
      </c>
      <c r="AE728" t="str">
        <f t="shared" si="136"/>
        <v>59609123001220</v>
      </c>
      <c r="AF728" s="14">
        <f t="shared" si="137"/>
        <v>7935.1399999999994</v>
      </c>
      <c r="AG728">
        <f t="shared" si="138"/>
        <v>697.30000000000018</v>
      </c>
      <c r="AH728">
        <f t="shared" si="139"/>
        <v>1</v>
      </c>
      <c r="AI728" s="16">
        <v>6784250</v>
      </c>
      <c r="AJ728" s="16" t="s">
        <v>7159</v>
      </c>
      <c r="AK728" s="16" t="s">
        <v>3568</v>
      </c>
      <c r="AL728" s="16" t="s">
        <v>3569</v>
      </c>
      <c r="AM728" s="16" t="s">
        <v>7143</v>
      </c>
      <c r="AN728">
        <v>3</v>
      </c>
      <c r="AO728">
        <f>VLOOKUP(TRIM(AL728),'Parcela Dedutivel'!$A$1:$B$65536,2,FALSE)</f>
        <v>0</v>
      </c>
      <c r="AP728" s="15">
        <f t="shared" si="140"/>
        <v>0</v>
      </c>
      <c r="AQ728" s="16">
        <f t="shared" si="141"/>
        <v>0</v>
      </c>
      <c r="AU728" t="s">
        <v>4851</v>
      </c>
      <c r="AV728" s="18">
        <v>42321</v>
      </c>
      <c r="AW728" t="s">
        <v>1493</v>
      </c>
      <c r="AX728" t="str">
        <f t="shared" si="142"/>
        <v>59104760000353</v>
      </c>
      <c r="AY728" s="17">
        <f t="shared" si="143"/>
        <v>1044.67</v>
      </c>
      <c r="AZ728" s="17">
        <f t="shared" si="144"/>
        <v>0</v>
      </c>
      <c r="BB728" t="str">
        <f t="shared" si="145"/>
        <v>13/11/2015;59104760000353;1044,67;0,00</v>
      </c>
    </row>
    <row r="729" spans="1:54" x14ac:dyDescent="0.25">
      <c r="A729" t="s">
        <v>26</v>
      </c>
      <c r="B729" t="s">
        <v>3957</v>
      </c>
      <c r="C729">
        <v>42317</v>
      </c>
      <c r="D729" t="s">
        <v>2787</v>
      </c>
      <c r="E729" t="s">
        <v>6979</v>
      </c>
      <c r="F729" t="s">
        <v>29</v>
      </c>
      <c r="G729">
        <v>364.53000000000003</v>
      </c>
      <c r="H729">
        <v>316.98</v>
      </c>
      <c r="I729">
        <v>57.06</v>
      </c>
      <c r="J729" t="s">
        <v>61</v>
      </c>
      <c r="K729">
        <v>0</v>
      </c>
      <c r="L729">
        <v>0</v>
      </c>
      <c r="M729" t="s">
        <v>31</v>
      </c>
      <c r="N729">
        <v>316.98</v>
      </c>
      <c r="O729">
        <v>47.550000000000004</v>
      </c>
      <c r="P729" t="s">
        <v>2788</v>
      </c>
      <c r="Q729">
        <v>316.98</v>
      </c>
      <c r="R729">
        <v>5.23</v>
      </c>
      <c r="S729" t="s">
        <v>33</v>
      </c>
      <c r="T729">
        <v>316.98</v>
      </c>
      <c r="U729">
        <v>24.09</v>
      </c>
      <c r="V729" t="s">
        <v>33</v>
      </c>
      <c r="W729" t="s">
        <v>33</v>
      </c>
      <c r="X729" t="s">
        <v>3958</v>
      </c>
      <c r="Y729" t="s">
        <v>91</v>
      </c>
      <c r="Z729" t="s">
        <v>1777</v>
      </c>
      <c r="AA729" t="s">
        <v>1778</v>
      </c>
      <c r="AC729" s="13" t="str">
        <f t="shared" si="134"/>
        <v>000167639</v>
      </c>
      <c r="AD729" t="str">
        <f t="shared" si="135"/>
        <v>09/11/2015</v>
      </c>
      <c r="AE729" t="str">
        <f t="shared" si="136"/>
        <v>59609123001220</v>
      </c>
      <c r="AF729" s="14">
        <f t="shared" si="137"/>
        <v>364.53000000000003</v>
      </c>
      <c r="AG729">
        <f t="shared" si="138"/>
        <v>697.30000000000018</v>
      </c>
      <c r="AH729">
        <f t="shared" si="139"/>
        <v>1</v>
      </c>
      <c r="AI729" s="16">
        <v>6784250</v>
      </c>
      <c r="AJ729" s="16" t="s">
        <v>7159</v>
      </c>
      <c r="AK729" s="16" t="s">
        <v>3571</v>
      </c>
      <c r="AL729" s="16" t="s">
        <v>3572</v>
      </c>
      <c r="AM729" s="16" t="s">
        <v>7143</v>
      </c>
      <c r="AN729">
        <v>7</v>
      </c>
      <c r="AO729">
        <f>VLOOKUP(TRIM(AL729),'Parcela Dedutivel'!$A$1:$B$65536,2,FALSE)</f>
        <v>0</v>
      </c>
      <c r="AP729" s="15">
        <f t="shared" si="140"/>
        <v>0</v>
      </c>
      <c r="AQ729" s="16">
        <f t="shared" si="141"/>
        <v>0</v>
      </c>
      <c r="AU729" t="s">
        <v>4854</v>
      </c>
      <c r="AV729" s="18">
        <v>42321</v>
      </c>
      <c r="AW729" t="s">
        <v>4855</v>
      </c>
      <c r="AX729" t="str">
        <f t="shared" si="142"/>
        <v>18680580000170</v>
      </c>
      <c r="AY729" s="17">
        <f t="shared" si="143"/>
        <v>1314.6000000000001</v>
      </c>
      <c r="AZ729" s="17">
        <f t="shared" si="144"/>
        <v>0</v>
      </c>
      <c r="BB729" t="str">
        <f t="shared" si="145"/>
        <v>13/11/2015;18680580000170;1314,60;0,00</v>
      </c>
    </row>
    <row r="730" spans="1:54" x14ac:dyDescent="0.25">
      <c r="A730" t="s">
        <v>26</v>
      </c>
      <c r="B730" t="s">
        <v>3957</v>
      </c>
      <c r="C730">
        <v>42317</v>
      </c>
      <c r="D730" t="s">
        <v>2787</v>
      </c>
      <c r="E730" t="s">
        <v>6979</v>
      </c>
      <c r="F730" t="s">
        <v>29</v>
      </c>
      <c r="G730">
        <v>296.92</v>
      </c>
      <c r="H730">
        <v>258.19</v>
      </c>
      <c r="I730">
        <v>46.47</v>
      </c>
      <c r="J730" t="s">
        <v>61</v>
      </c>
      <c r="K730">
        <v>0</v>
      </c>
      <c r="L730">
        <v>0</v>
      </c>
      <c r="M730" t="s">
        <v>31</v>
      </c>
      <c r="N730">
        <v>258.19</v>
      </c>
      <c r="O730">
        <v>38.730000000000004</v>
      </c>
      <c r="P730" t="s">
        <v>2788</v>
      </c>
      <c r="Q730">
        <v>258.19</v>
      </c>
      <c r="R730">
        <v>4.26</v>
      </c>
      <c r="S730" t="s">
        <v>33</v>
      </c>
      <c r="T730">
        <v>258.19</v>
      </c>
      <c r="U730">
        <v>19.62</v>
      </c>
      <c r="V730" t="s">
        <v>33</v>
      </c>
      <c r="W730" t="s">
        <v>33</v>
      </c>
      <c r="X730" t="s">
        <v>3958</v>
      </c>
      <c r="Y730" t="s">
        <v>91</v>
      </c>
      <c r="Z730" t="s">
        <v>1779</v>
      </c>
      <c r="AA730" t="s">
        <v>1780</v>
      </c>
      <c r="AC730" s="13" t="str">
        <f t="shared" si="134"/>
        <v>000167639</v>
      </c>
      <c r="AD730" t="str">
        <f t="shared" si="135"/>
        <v>09/11/2015</v>
      </c>
      <c r="AE730" t="str">
        <f t="shared" si="136"/>
        <v>59609123001220</v>
      </c>
      <c r="AF730" s="14">
        <f t="shared" si="137"/>
        <v>296.92</v>
      </c>
      <c r="AG730">
        <f t="shared" si="138"/>
        <v>697.30000000000018</v>
      </c>
      <c r="AH730">
        <f t="shared" si="139"/>
        <v>1</v>
      </c>
      <c r="AI730" s="16">
        <v>6784250</v>
      </c>
      <c r="AJ730" s="16" t="s">
        <v>7159</v>
      </c>
      <c r="AK730" s="16" t="s">
        <v>3574</v>
      </c>
      <c r="AL730" s="16" t="s">
        <v>3575</v>
      </c>
      <c r="AM730" s="16" t="s">
        <v>7143</v>
      </c>
      <c r="AN730">
        <v>1</v>
      </c>
      <c r="AO730">
        <f>VLOOKUP(TRIM(AL730),'Parcela Dedutivel'!$A$1:$B$65536,2,FALSE)</f>
        <v>0</v>
      </c>
      <c r="AP730" s="15">
        <f t="shared" si="140"/>
        <v>0</v>
      </c>
      <c r="AQ730" s="16">
        <f t="shared" si="141"/>
        <v>0</v>
      </c>
      <c r="AU730" t="s">
        <v>4856</v>
      </c>
      <c r="AV730" s="18">
        <v>42321</v>
      </c>
      <c r="AW730" t="s">
        <v>4297</v>
      </c>
      <c r="AX730" t="str">
        <f t="shared" si="142"/>
        <v>48871545000108</v>
      </c>
      <c r="AY730" s="17">
        <f t="shared" si="143"/>
        <v>1232.49</v>
      </c>
      <c r="AZ730" s="17">
        <f t="shared" si="144"/>
        <v>0</v>
      </c>
      <c r="BB730" t="str">
        <f t="shared" si="145"/>
        <v>13/11/2015;48871545000108;1232,49;0,00</v>
      </c>
    </row>
    <row r="731" spans="1:54" x14ac:dyDescent="0.25">
      <c r="A731" t="s">
        <v>26</v>
      </c>
      <c r="B731" t="s">
        <v>3957</v>
      </c>
      <c r="C731">
        <v>42317</v>
      </c>
      <c r="D731" t="s">
        <v>2787</v>
      </c>
      <c r="E731" t="s">
        <v>6979</v>
      </c>
      <c r="F731" t="s">
        <v>29</v>
      </c>
      <c r="G731">
        <v>268.27</v>
      </c>
      <c r="H731">
        <v>233.28</v>
      </c>
      <c r="I731">
        <v>41.99</v>
      </c>
      <c r="J731" t="s">
        <v>61</v>
      </c>
      <c r="K731">
        <v>0</v>
      </c>
      <c r="L731">
        <v>0</v>
      </c>
      <c r="M731" t="s">
        <v>31</v>
      </c>
      <c r="N731">
        <v>233.28</v>
      </c>
      <c r="O731">
        <v>34.99</v>
      </c>
      <c r="P731" t="s">
        <v>2788</v>
      </c>
      <c r="Q731">
        <v>233.28</v>
      </c>
      <c r="R731">
        <v>3.85</v>
      </c>
      <c r="S731" t="s">
        <v>33</v>
      </c>
      <c r="T731">
        <v>233.28</v>
      </c>
      <c r="U731">
        <v>17.73</v>
      </c>
      <c r="V731" t="s">
        <v>33</v>
      </c>
      <c r="W731" t="s">
        <v>33</v>
      </c>
      <c r="X731" t="s">
        <v>3958</v>
      </c>
      <c r="Y731" t="s">
        <v>91</v>
      </c>
      <c r="Z731" t="s">
        <v>3125</v>
      </c>
      <c r="AA731" t="s">
        <v>3126</v>
      </c>
      <c r="AC731" s="13" t="str">
        <f t="shared" si="134"/>
        <v>000167639</v>
      </c>
      <c r="AD731" t="str">
        <f t="shared" si="135"/>
        <v>09/11/2015</v>
      </c>
      <c r="AE731" t="str">
        <f t="shared" si="136"/>
        <v>59609123001220</v>
      </c>
      <c r="AF731" s="14">
        <f t="shared" si="137"/>
        <v>268.27</v>
      </c>
      <c r="AG731">
        <f t="shared" si="138"/>
        <v>697.30000000000018</v>
      </c>
      <c r="AH731">
        <f t="shared" si="139"/>
        <v>1</v>
      </c>
      <c r="AI731" s="16">
        <v>6784250</v>
      </c>
      <c r="AJ731" s="16" t="s">
        <v>7159</v>
      </c>
      <c r="AK731" s="16" t="s">
        <v>3577</v>
      </c>
      <c r="AL731" s="16" t="s">
        <v>3578</v>
      </c>
      <c r="AM731" s="16" t="s">
        <v>7143</v>
      </c>
      <c r="AN731">
        <v>1</v>
      </c>
      <c r="AO731">
        <f>VLOOKUP(TRIM(AL731),'Parcela Dedutivel'!$A$1:$B$65536,2,FALSE)</f>
        <v>0</v>
      </c>
      <c r="AP731" s="15">
        <f t="shared" si="140"/>
        <v>0</v>
      </c>
      <c r="AQ731" s="16">
        <f t="shared" si="141"/>
        <v>0</v>
      </c>
      <c r="AU731" t="s">
        <v>4857</v>
      </c>
      <c r="AV731" s="18">
        <v>42321</v>
      </c>
      <c r="AW731" t="s">
        <v>3899</v>
      </c>
      <c r="AX731" t="str">
        <f t="shared" si="142"/>
        <v>67405936000173</v>
      </c>
      <c r="AY731" s="17">
        <f t="shared" si="143"/>
        <v>1825.3999999999999</v>
      </c>
      <c r="AZ731" s="17">
        <f t="shared" si="144"/>
        <v>0</v>
      </c>
      <c r="BB731" t="str">
        <f t="shared" si="145"/>
        <v>13/11/2015;67405936000173;1825,40;0,00</v>
      </c>
    </row>
    <row r="732" spans="1:54" x14ac:dyDescent="0.25">
      <c r="A732" t="s">
        <v>26</v>
      </c>
      <c r="B732" t="s">
        <v>3957</v>
      </c>
      <c r="C732">
        <v>42317</v>
      </c>
      <c r="D732" t="s">
        <v>2787</v>
      </c>
      <c r="E732" t="s">
        <v>6979</v>
      </c>
      <c r="F732" t="s">
        <v>29</v>
      </c>
      <c r="G732">
        <v>712.84</v>
      </c>
      <c r="H732">
        <v>619.86</v>
      </c>
      <c r="I732">
        <v>111.57000000000001</v>
      </c>
      <c r="J732" t="s">
        <v>61</v>
      </c>
      <c r="K732">
        <v>0</v>
      </c>
      <c r="L732">
        <v>0</v>
      </c>
      <c r="M732" t="s">
        <v>31</v>
      </c>
      <c r="N732">
        <v>619.86</v>
      </c>
      <c r="O732">
        <v>92.98</v>
      </c>
      <c r="P732" t="s">
        <v>2788</v>
      </c>
      <c r="Q732">
        <v>619.86</v>
      </c>
      <c r="R732">
        <v>10.23</v>
      </c>
      <c r="S732" t="s">
        <v>33</v>
      </c>
      <c r="T732">
        <v>619.86</v>
      </c>
      <c r="U732">
        <v>47.11</v>
      </c>
      <c r="V732" t="s">
        <v>33</v>
      </c>
      <c r="W732" t="s">
        <v>33</v>
      </c>
      <c r="X732" t="s">
        <v>3958</v>
      </c>
      <c r="Y732" t="s">
        <v>91</v>
      </c>
      <c r="Z732" t="s">
        <v>1783</v>
      </c>
      <c r="AA732" t="s">
        <v>1784</v>
      </c>
      <c r="AC732" s="13" t="str">
        <f t="shared" si="134"/>
        <v>000167639</v>
      </c>
      <c r="AD732" t="str">
        <f t="shared" si="135"/>
        <v>09/11/2015</v>
      </c>
      <c r="AE732" t="str">
        <f t="shared" si="136"/>
        <v>59609123001220</v>
      </c>
      <c r="AF732" s="14">
        <f t="shared" si="137"/>
        <v>712.84</v>
      </c>
      <c r="AG732">
        <f t="shared" si="138"/>
        <v>697.30000000000018</v>
      </c>
      <c r="AH732">
        <f t="shared" si="139"/>
        <v>1</v>
      </c>
      <c r="AI732" s="16">
        <v>6784250</v>
      </c>
      <c r="AJ732" s="16" t="s">
        <v>7159</v>
      </c>
      <c r="AK732" s="16" t="s">
        <v>3579</v>
      </c>
      <c r="AL732" s="16" t="s">
        <v>3580</v>
      </c>
      <c r="AM732" s="16" t="s">
        <v>7143</v>
      </c>
      <c r="AN732">
        <v>3</v>
      </c>
      <c r="AO732">
        <f>VLOOKUP(TRIM(AL732),'Parcela Dedutivel'!$A$1:$B$65536,2,FALSE)</f>
        <v>0</v>
      </c>
      <c r="AP732" s="15">
        <f t="shared" si="140"/>
        <v>0</v>
      </c>
      <c r="AQ732" s="16">
        <f t="shared" si="141"/>
        <v>0</v>
      </c>
      <c r="AU732" t="s">
        <v>4859</v>
      </c>
      <c r="AV732" s="18">
        <v>42321</v>
      </c>
      <c r="AW732" t="s">
        <v>4860</v>
      </c>
      <c r="AX732" t="str">
        <f t="shared" si="142"/>
        <v>43776517034327</v>
      </c>
      <c r="AY732" s="17">
        <f t="shared" si="143"/>
        <v>1032.24</v>
      </c>
      <c r="AZ732" s="17">
        <f t="shared" si="144"/>
        <v>8.4234240000000007</v>
      </c>
      <c r="BB732" t="str">
        <f t="shared" si="145"/>
        <v>13/11/2015;43776517034327;1032,24;8,42</v>
      </c>
    </row>
    <row r="733" spans="1:54" x14ac:dyDescent="0.25">
      <c r="A733" t="s">
        <v>26</v>
      </c>
      <c r="B733" t="s">
        <v>3957</v>
      </c>
      <c r="C733">
        <v>42317</v>
      </c>
      <c r="D733" t="s">
        <v>2787</v>
      </c>
      <c r="E733" t="s">
        <v>6979</v>
      </c>
      <c r="F733" t="s">
        <v>29</v>
      </c>
      <c r="G733">
        <v>712.84</v>
      </c>
      <c r="H733">
        <v>619.86</v>
      </c>
      <c r="I733">
        <v>111.57000000000001</v>
      </c>
      <c r="J733" t="s">
        <v>61</v>
      </c>
      <c r="K733">
        <v>0</v>
      </c>
      <c r="L733">
        <v>0</v>
      </c>
      <c r="M733" t="s">
        <v>31</v>
      </c>
      <c r="N733">
        <v>619.86</v>
      </c>
      <c r="O733">
        <v>92.98</v>
      </c>
      <c r="P733" t="s">
        <v>2788</v>
      </c>
      <c r="Q733">
        <v>619.86</v>
      </c>
      <c r="R733">
        <v>10.23</v>
      </c>
      <c r="S733" t="s">
        <v>33</v>
      </c>
      <c r="T733">
        <v>619.86</v>
      </c>
      <c r="U733">
        <v>47.11</v>
      </c>
      <c r="V733" t="s">
        <v>33</v>
      </c>
      <c r="W733" t="s">
        <v>33</v>
      </c>
      <c r="X733" t="s">
        <v>3958</v>
      </c>
      <c r="Y733" t="s">
        <v>91</v>
      </c>
      <c r="Z733" t="s">
        <v>1789</v>
      </c>
      <c r="AA733" t="s">
        <v>1790</v>
      </c>
      <c r="AC733" s="13" t="str">
        <f t="shared" si="134"/>
        <v>000167639</v>
      </c>
      <c r="AD733" t="str">
        <f t="shared" si="135"/>
        <v>09/11/2015</v>
      </c>
      <c r="AE733" t="str">
        <f t="shared" si="136"/>
        <v>59609123001220</v>
      </c>
      <c r="AF733" s="14">
        <f t="shared" si="137"/>
        <v>712.84</v>
      </c>
      <c r="AG733">
        <f t="shared" si="138"/>
        <v>697.30000000000018</v>
      </c>
      <c r="AH733">
        <f t="shared" si="139"/>
        <v>1</v>
      </c>
      <c r="AI733" s="16">
        <v>6784250</v>
      </c>
      <c r="AJ733" s="16" t="s">
        <v>7159</v>
      </c>
      <c r="AK733" s="16" t="s">
        <v>3582</v>
      </c>
      <c r="AL733" s="16" t="s">
        <v>3583</v>
      </c>
      <c r="AM733" s="16" t="s">
        <v>7143</v>
      </c>
      <c r="AN733">
        <v>3</v>
      </c>
      <c r="AO733">
        <f>VLOOKUP(TRIM(AL733),'Parcela Dedutivel'!$A$1:$B$65536,2,FALSE)</f>
        <v>0</v>
      </c>
      <c r="AP733" s="15">
        <f t="shared" si="140"/>
        <v>0</v>
      </c>
      <c r="AQ733" s="16">
        <f t="shared" si="141"/>
        <v>0</v>
      </c>
      <c r="AU733" t="s">
        <v>4869</v>
      </c>
      <c r="AV733" s="18">
        <v>42321</v>
      </c>
      <c r="AW733" t="s">
        <v>4870</v>
      </c>
      <c r="AX733" t="str">
        <f t="shared" si="142"/>
        <v>53261244000194</v>
      </c>
      <c r="AY733" s="17">
        <f t="shared" si="143"/>
        <v>625.80000000000007</v>
      </c>
      <c r="AZ733" s="17">
        <f t="shared" si="144"/>
        <v>0</v>
      </c>
      <c r="BB733" t="str">
        <f t="shared" si="145"/>
        <v>13/11/2015;53261244000194;625,80;0,00</v>
      </c>
    </row>
    <row r="734" spans="1:54" x14ac:dyDescent="0.25">
      <c r="A734" t="s">
        <v>26</v>
      </c>
      <c r="B734" t="s">
        <v>3957</v>
      </c>
      <c r="C734">
        <v>42317</v>
      </c>
      <c r="D734" t="s">
        <v>2787</v>
      </c>
      <c r="E734" t="s">
        <v>6979</v>
      </c>
      <c r="F734" t="s">
        <v>29</v>
      </c>
      <c r="G734">
        <v>144.05000000000001</v>
      </c>
      <c r="H734">
        <v>144.05000000000001</v>
      </c>
      <c r="I734">
        <v>25.93</v>
      </c>
      <c r="J734" t="s">
        <v>30</v>
      </c>
      <c r="K734">
        <v>0</v>
      </c>
      <c r="L734">
        <v>0</v>
      </c>
      <c r="M734" t="s">
        <v>31</v>
      </c>
      <c r="N734">
        <v>0</v>
      </c>
      <c r="O734">
        <v>0</v>
      </c>
      <c r="P734" t="s">
        <v>31</v>
      </c>
      <c r="Q734">
        <v>144.05000000000001</v>
      </c>
      <c r="R734">
        <v>2.38</v>
      </c>
      <c r="S734" t="s">
        <v>33</v>
      </c>
      <c r="T734">
        <v>144.05000000000001</v>
      </c>
      <c r="U734">
        <v>10.950000000000001</v>
      </c>
      <c r="V734" t="s">
        <v>33</v>
      </c>
      <c r="W734" t="s">
        <v>33</v>
      </c>
      <c r="X734" t="s">
        <v>3958</v>
      </c>
      <c r="Y734" t="s">
        <v>493</v>
      </c>
      <c r="Z734" t="s">
        <v>499</v>
      </c>
      <c r="AA734" t="s">
        <v>500</v>
      </c>
      <c r="AC734" s="13" t="str">
        <f t="shared" si="134"/>
        <v>000167639</v>
      </c>
      <c r="AD734" t="str">
        <f t="shared" si="135"/>
        <v>09/11/2015</v>
      </c>
      <c r="AE734" t="str">
        <f t="shared" si="136"/>
        <v>59609123001220</v>
      </c>
      <c r="AF734" s="14">
        <f t="shared" si="137"/>
        <v>144.05000000000001</v>
      </c>
      <c r="AG734">
        <f t="shared" si="138"/>
        <v>697.30000000000018</v>
      </c>
      <c r="AH734">
        <f t="shared" si="139"/>
        <v>1</v>
      </c>
      <c r="AI734" s="16">
        <v>6784250</v>
      </c>
      <c r="AJ734" s="16" t="s">
        <v>7159</v>
      </c>
      <c r="AK734" s="16" t="s">
        <v>3585</v>
      </c>
      <c r="AL734" s="16" t="s">
        <v>3562</v>
      </c>
      <c r="AM734" s="16" t="s">
        <v>7143</v>
      </c>
      <c r="AN734">
        <v>3.2</v>
      </c>
      <c r="AO734">
        <f>VLOOKUP(TRIM(AL734),'Parcela Dedutivel'!$A$1:$B$65536,2,FALSE)</f>
        <v>0</v>
      </c>
      <c r="AP734" s="15">
        <f t="shared" si="140"/>
        <v>0</v>
      </c>
      <c r="AQ734" s="16">
        <f t="shared" si="141"/>
        <v>0</v>
      </c>
      <c r="AU734" t="s">
        <v>4873</v>
      </c>
      <c r="AV734" s="18">
        <v>42321</v>
      </c>
      <c r="AW734" t="s">
        <v>4874</v>
      </c>
      <c r="AX734" t="str">
        <f t="shared" si="142"/>
        <v>57182230000136</v>
      </c>
      <c r="AY734" s="17">
        <f t="shared" si="143"/>
        <v>356.01</v>
      </c>
      <c r="AZ734" s="17">
        <f t="shared" si="144"/>
        <v>0</v>
      </c>
      <c r="BB734" t="str">
        <f t="shared" si="145"/>
        <v>13/11/2015;57182230000136;356,01;0,00</v>
      </c>
    </row>
    <row r="735" spans="1:54" x14ac:dyDescent="0.25">
      <c r="A735" t="s">
        <v>26</v>
      </c>
      <c r="B735" t="s">
        <v>3957</v>
      </c>
      <c r="C735">
        <v>42317</v>
      </c>
      <c r="D735" t="s">
        <v>2787</v>
      </c>
      <c r="E735" t="s">
        <v>6979</v>
      </c>
      <c r="F735" t="s">
        <v>29</v>
      </c>
      <c r="G735">
        <v>144.05000000000001</v>
      </c>
      <c r="H735">
        <v>144.05000000000001</v>
      </c>
      <c r="I735">
        <v>25.93</v>
      </c>
      <c r="J735" t="s">
        <v>30</v>
      </c>
      <c r="K735">
        <v>0</v>
      </c>
      <c r="L735">
        <v>0</v>
      </c>
      <c r="M735" t="s">
        <v>31</v>
      </c>
      <c r="N735">
        <v>0</v>
      </c>
      <c r="O735">
        <v>0</v>
      </c>
      <c r="P735" t="s">
        <v>31</v>
      </c>
      <c r="Q735">
        <v>144.05000000000001</v>
      </c>
      <c r="R735">
        <v>2.38</v>
      </c>
      <c r="S735" t="s">
        <v>33</v>
      </c>
      <c r="T735">
        <v>144.05000000000001</v>
      </c>
      <c r="U735">
        <v>10.950000000000001</v>
      </c>
      <c r="V735" t="s">
        <v>33</v>
      </c>
      <c r="W735" t="s">
        <v>33</v>
      </c>
      <c r="X735" t="s">
        <v>3958</v>
      </c>
      <c r="Y735" t="s">
        <v>493</v>
      </c>
      <c r="Z735" t="s">
        <v>3965</v>
      </c>
      <c r="AA735" t="s">
        <v>3966</v>
      </c>
      <c r="AC735" s="13" t="str">
        <f t="shared" si="134"/>
        <v>000167639</v>
      </c>
      <c r="AD735" t="str">
        <f t="shared" si="135"/>
        <v>09/11/2015</v>
      </c>
      <c r="AE735" t="str">
        <f t="shared" si="136"/>
        <v>59609123001220</v>
      </c>
      <c r="AF735" s="14">
        <f t="shared" si="137"/>
        <v>144.05000000000001</v>
      </c>
      <c r="AG735">
        <f t="shared" si="138"/>
        <v>697.30000000000018</v>
      </c>
      <c r="AH735">
        <f t="shared" si="139"/>
        <v>1</v>
      </c>
      <c r="AI735" s="16">
        <v>6784250</v>
      </c>
      <c r="AJ735" s="16" t="s">
        <v>7159</v>
      </c>
      <c r="AK735" s="16" t="s">
        <v>3586</v>
      </c>
      <c r="AL735" s="16" t="s">
        <v>3587</v>
      </c>
      <c r="AM735" s="16" t="s">
        <v>7143</v>
      </c>
      <c r="AN735">
        <v>1</v>
      </c>
      <c r="AO735">
        <f>VLOOKUP(TRIM(AL735),'Parcela Dedutivel'!$A$1:$B$65536,2,FALSE)</f>
        <v>0</v>
      </c>
      <c r="AP735" s="15">
        <f t="shared" si="140"/>
        <v>0</v>
      </c>
      <c r="AQ735" s="16">
        <f t="shared" si="141"/>
        <v>0</v>
      </c>
      <c r="AU735" t="s">
        <v>4875</v>
      </c>
      <c r="AV735" s="18">
        <v>42321</v>
      </c>
      <c r="AW735" t="s">
        <v>4876</v>
      </c>
      <c r="AX735" t="str">
        <f t="shared" si="142"/>
        <v>07824153000100</v>
      </c>
      <c r="AY735" s="17">
        <f t="shared" si="143"/>
        <v>3847.94</v>
      </c>
      <c r="AZ735" s="17">
        <f t="shared" si="144"/>
        <v>0</v>
      </c>
      <c r="BB735" t="str">
        <f t="shared" si="145"/>
        <v>13/11/2015;07824153000100;3847,94;0,00</v>
      </c>
    </row>
    <row r="736" spans="1:54" x14ac:dyDescent="0.25">
      <c r="A736" t="s">
        <v>26</v>
      </c>
      <c r="B736" t="s">
        <v>3957</v>
      </c>
      <c r="C736">
        <v>42317</v>
      </c>
      <c r="D736" t="s">
        <v>2787</v>
      </c>
      <c r="E736" t="s">
        <v>6979</v>
      </c>
      <c r="F736" t="s">
        <v>29</v>
      </c>
      <c r="G736">
        <v>550.41999999999996</v>
      </c>
      <c r="H736">
        <v>478.63</v>
      </c>
      <c r="I736">
        <v>86.15</v>
      </c>
      <c r="J736" t="s">
        <v>61</v>
      </c>
      <c r="K736">
        <v>0</v>
      </c>
      <c r="L736">
        <v>0</v>
      </c>
      <c r="M736" t="s">
        <v>31</v>
      </c>
      <c r="N736">
        <v>478.63</v>
      </c>
      <c r="O736">
        <v>71.790000000000006</v>
      </c>
      <c r="P736" t="s">
        <v>2788</v>
      </c>
      <c r="Q736">
        <v>478.63</v>
      </c>
      <c r="R736">
        <v>7.9</v>
      </c>
      <c r="S736" t="s">
        <v>33</v>
      </c>
      <c r="T736">
        <v>478.63</v>
      </c>
      <c r="U736">
        <v>36.380000000000003</v>
      </c>
      <c r="V736" t="s">
        <v>33</v>
      </c>
      <c r="W736" t="s">
        <v>33</v>
      </c>
      <c r="X736" t="s">
        <v>3958</v>
      </c>
      <c r="Y736" t="s">
        <v>44</v>
      </c>
      <c r="Z736" t="s">
        <v>3218</v>
      </c>
      <c r="AA736" t="s">
        <v>3219</v>
      </c>
      <c r="AC736" s="13" t="str">
        <f t="shared" si="134"/>
        <v>000167639</v>
      </c>
      <c r="AD736" t="str">
        <f t="shared" si="135"/>
        <v>09/11/2015</v>
      </c>
      <c r="AE736" t="str">
        <f t="shared" si="136"/>
        <v>59609123001220</v>
      </c>
      <c r="AF736" s="14">
        <f t="shared" si="137"/>
        <v>550.41999999999996</v>
      </c>
      <c r="AG736">
        <f t="shared" si="138"/>
        <v>697.30000000000018</v>
      </c>
      <c r="AH736">
        <f t="shared" si="139"/>
        <v>1</v>
      </c>
      <c r="AI736" s="16">
        <v>6784250</v>
      </c>
      <c r="AJ736" s="16" t="s">
        <v>7159</v>
      </c>
      <c r="AK736" s="16" t="s">
        <v>3589</v>
      </c>
      <c r="AL736" s="16" t="s">
        <v>3590</v>
      </c>
      <c r="AM736" s="16" t="s">
        <v>7143</v>
      </c>
      <c r="AN736">
        <v>2</v>
      </c>
      <c r="AO736">
        <f>VLOOKUP(TRIM(AL736),'Parcela Dedutivel'!$A$1:$B$65536,2,FALSE)</f>
        <v>0</v>
      </c>
      <c r="AP736" s="15">
        <f t="shared" si="140"/>
        <v>0</v>
      </c>
      <c r="AQ736" s="16">
        <f t="shared" si="141"/>
        <v>0</v>
      </c>
      <c r="AU736" t="s">
        <v>4877</v>
      </c>
      <c r="AV736" s="18">
        <v>42321</v>
      </c>
      <c r="AW736" t="s">
        <v>295</v>
      </c>
      <c r="AX736" t="str">
        <f t="shared" si="142"/>
        <v>02195445000108</v>
      </c>
      <c r="AY736" s="17">
        <f t="shared" si="143"/>
        <v>3422.65</v>
      </c>
      <c r="AZ736" s="17">
        <f t="shared" si="144"/>
        <v>0</v>
      </c>
      <c r="BB736" t="str">
        <f t="shared" si="145"/>
        <v>13/11/2015;02195445000108;3422,65;0,00</v>
      </c>
    </row>
    <row r="737" spans="1:54" x14ac:dyDescent="0.25">
      <c r="A737" t="s">
        <v>26</v>
      </c>
      <c r="B737" t="s">
        <v>3957</v>
      </c>
      <c r="C737">
        <v>42317</v>
      </c>
      <c r="D737" t="s">
        <v>2787</v>
      </c>
      <c r="E737" t="s">
        <v>6979</v>
      </c>
      <c r="F737" t="s">
        <v>29</v>
      </c>
      <c r="G737">
        <v>517.29999999999995</v>
      </c>
      <c r="H737">
        <v>449.83</v>
      </c>
      <c r="I737">
        <v>80.97</v>
      </c>
      <c r="J737" t="s">
        <v>61</v>
      </c>
      <c r="K737">
        <v>0</v>
      </c>
      <c r="L737">
        <v>0</v>
      </c>
      <c r="M737" t="s">
        <v>31</v>
      </c>
      <c r="N737">
        <v>449.83</v>
      </c>
      <c r="O737">
        <v>67.47</v>
      </c>
      <c r="P737" t="s">
        <v>2788</v>
      </c>
      <c r="Q737">
        <v>449.83</v>
      </c>
      <c r="R737">
        <v>7.42</v>
      </c>
      <c r="S737" t="s">
        <v>33</v>
      </c>
      <c r="T737">
        <v>449.83</v>
      </c>
      <c r="U737">
        <v>34.19</v>
      </c>
      <c r="V737" t="s">
        <v>33</v>
      </c>
      <c r="W737" t="s">
        <v>33</v>
      </c>
      <c r="X737" t="s">
        <v>3958</v>
      </c>
      <c r="Y737" t="s">
        <v>44</v>
      </c>
      <c r="Z737" t="s">
        <v>83</v>
      </c>
      <c r="AA737" t="s">
        <v>84</v>
      </c>
      <c r="AC737" s="13" t="str">
        <f t="shared" si="134"/>
        <v>000167639</v>
      </c>
      <c r="AD737" t="str">
        <f t="shared" si="135"/>
        <v>09/11/2015</v>
      </c>
      <c r="AE737" t="str">
        <f t="shared" si="136"/>
        <v>59609123001220</v>
      </c>
      <c r="AF737" s="14">
        <f t="shared" si="137"/>
        <v>517.29999999999995</v>
      </c>
      <c r="AG737">
        <f t="shared" si="138"/>
        <v>697.30000000000018</v>
      </c>
      <c r="AH737">
        <f t="shared" si="139"/>
        <v>1</v>
      </c>
      <c r="AI737" s="16">
        <v>6784250</v>
      </c>
      <c r="AJ737" s="16" t="s">
        <v>7159</v>
      </c>
      <c r="AK737" s="16" t="s">
        <v>3592</v>
      </c>
      <c r="AL737" s="16" t="s">
        <v>3593</v>
      </c>
      <c r="AM737" s="16" t="s">
        <v>7143</v>
      </c>
      <c r="AN737">
        <v>3</v>
      </c>
      <c r="AO737">
        <f>VLOOKUP(TRIM(AL737),'Parcela Dedutivel'!$A$1:$B$65536,2,FALSE)</f>
        <v>0</v>
      </c>
      <c r="AP737" s="15">
        <f t="shared" si="140"/>
        <v>0</v>
      </c>
      <c r="AQ737" s="16">
        <f t="shared" si="141"/>
        <v>0</v>
      </c>
      <c r="AU737" t="s">
        <v>4878</v>
      </c>
      <c r="AV737" s="18">
        <v>42321</v>
      </c>
      <c r="AW737" t="s">
        <v>3478</v>
      </c>
      <c r="AX737" t="str">
        <f t="shared" si="142"/>
        <v>08689024000292</v>
      </c>
      <c r="AY737" s="17">
        <f t="shared" si="143"/>
        <v>1720.17</v>
      </c>
      <c r="AZ737" s="17">
        <f t="shared" si="144"/>
        <v>0</v>
      </c>
      <c r="BB737" t="str">
        <f t="shared" si="145"/>
        <v>13/11/2015;08689024000292;1720,17;0,00</v>
      </c>
    </row>
    <row r="738" spans="1:54" x14ac:dyDescent="0.25">
      <c r="A738" t="s">
        <v>26</v>
      </c>
      <c r="B738" t="s">
        <v>3957</v>
      </c>
      <c r="C738">
        <v>42317</v>
      </c>
      <c r="D738" t="s">
        <v>2787</v>
      </c>
      <c r="E738" t="s">
        <v>6979</v>
      </c>
      <c r="F738" t="s">
        <v>29</v>
      </c>
      <c r="G738">
        <v>973.12000000000012</v>
      </c>
      <c r="H738">
        <v>846.19</v>
      </c>
      <c r="I738">
        <v>152.31</v>
      </c>
      <c r="J738" t="s">
        <v>61</v>
      </c>
      <c r="K738">
        <v>0</v>
      </c>
      <c r="L738">
        <v>0</v>
      </c>
      <c r="M738" t="s">
        <v>31</v>
      </c>
      <c r="N738">
        <v>846.19</v>
      </c>
      <c r="O738">
        <v>126.93</v>
      </c>
      <c r="P738" t="s">
        <v>2788</v>
      </c>
      <c r="Q738">
        <v>846.19</v>
      </c>
      <c r="R738">
        <v>13.96</v>
      </c>
      <c r="S738" t="s">
        <v>33</v>
      </c>
      <c r="T738">
        <v>846.19</v>
      </c>
      <c r="U738">
        <v>64.31</v>
      </c>
      <c r="V738" t="s">
        <v>33</v>
      </c>
      <c r="W738" t="s">
        <v>33</v>
      </c>
      <c r="X738" t="s">
        <v>3958</v>
      </c>
      <c r="Y738" t="s">
        <v>44</v>
      </c>
      <c r="Z738" t="s">
        <v>666</v>
      </c>
      <c r="AA738" t="s">
        <v>667</v>
      </c>
      <c r="AC738" s="13" t="str">
        <f t="shared" si="134"/>
        <v>000167639</v>
      </c>
      <c r="AD738" t="str">
        <f t="shared" si="135"/>
        <v>09/11/2015</v>
      </c>
      <c r="AE738" t="str">
        <f t="shared" si="136"/>
        <v>59609123001220</v>
      </c>
      <c r="AF738" s="14">
        <f t="shared" si="137"/>
        <v>973.12000000000012</v>
      </c>
      <c r="AG738">
        <f t="shared" si="138"/>
        <v>697.30000000000018</v>
      </c>
      <c r="AH738">
        <f t="shared" si="139"/>
        <v>1</v>
      </c>
      <c r="AI738" s="16">
        <v>6784250</v>
      </c>
      <c r="AJ738" s="16" t="s">
        <v>7159</v>
      </c>
      <c r="AK738" s="16" t="s">
        <v>3595</v>
      </c>
      <c r="AL738" s="16" t="s">
        <v>3596</v>
      </c>
      <c r="AM738" s="16" t="s">
        <v>7143</v>
      </c>
      <c r="AN738">
        <v>1</v>
      </c>
      <c r="AO738">
        <f>VLOOKUP(TRIM(AL738),'Parcela Dedutivel'!$A$1:$B$65536,2,FALSE)</f>
        <v>0</v>
      </c>
      <c r="AP738" s="15">
        <f t="shared" si="140"/>
        <v>0</v>
      </c>
      <c r="AQ738" s="16">
        <f t="shared" si="141"/>
        <v>0</v>
      </c>
      <c r="AU738" t="s">
        <v>4879</v>
      </c>
      <c r="AV738" s="18">
        <v>42321</v>
      </c>
      <c r="AW738" t="s">
        <v>3665</v>
      </c>
      <c r="AX738" t="str">
        <f t="shared" si="142"/>
        <v>11189268000130</v>
      </c>
      <c r="AY738" s="17">
        <f t="shared" si="143"/>
        <v>4423.3500000000004</v>
      </c>
      <c r="AZ738" s="17">
        <f t="shared" si="144"/>
        <v>0</v>
      </c>
      <c r="BB738" t="str">
        <f t="shared" si="145"/>
        <v>13/11/2015;11189268000130;4423,35;0,00</v>
      </c>
    </row>
    <row r="739" spans="1:54" x14ac:dyDescent="0.25">
      <c r="A739" t="s">
        <v>26</v>
      </c>
      <c r="B739" t="s">
        <v>3957</v>
      </c>
      <c r="C739">
        <v>42317</v>
      </c>
      <c r="D739" t="s">
        <v>2787</v>
      </c>
      <c r="E739" t="s">
        <v>6979</v>
      </c>
      <c r="F739" t="s">
        <v>29</v>
      </c>
      <c r="G739">
        <v>3062.4</v>
      </c>
      <c r="H739">
        <v>2662.96</v>
      </c>
      <c r="I739">
        <v>479.33</v>
      </c>
      <c r="J739" t="s">
        <v>61</v>
      </c>
      <c r="K739">
        <v>0</v>
      </c>
      <c r="L739">
        <v>0</v>
      </c>
      <c r="M739" t="s">
        <v>31</v>
      </c>
      <c r="N739">
        <v>2662.96</v>
      </c>
      <c r="O739">
        <v>399.44</v>
      </c>
      <c r="P739" t="s">
        <v>2788</v>
      </c>
      <c r="Q739">
        <v>2662.96</v>
      </c>
      <c r="R739">
        <v>43.94</v>
      </c>
      <c r="S739" t="s">
        <v>33</v>
      </c>
      <c r="T739">
        <v>2662.96</v>
      </c>
      <c r="U739">
        <v>202.38</v>
      </c>
      <c r="V739" t="s">
        <v>33</v>
      </c>
      <c r="W739" t="s">
        <v>33</v>
      </c>
      <c r="X739" t="s">
        <v>3958</v>
      </c>
      <c r="Y739" t="s">
        <v>44</v>
      </c>
      <c r="Z739" t="s">
        <v>3628</v>
      </c>
      <c r="AA739" t="s">
        <v>3629</v>
      </c>
      <c r="AC739" s="13" t="str">
        <f t="shared" si="134"/>
        <v>000167639</v>
      </c>
      <c r="AD739" t="str">
        <f t="shared" si="135"/>
        <v>09/11/2015</v>
      </c>
      <c r="AE739" t="str">
        <f t="shared" si="136"/>
        <v>59609123001220</v>
      </c>
      <c r="AF739" s="14">
        <f t="shared" si="137"/>
        <v>3062.4</v>
      </c>
      <c r="AG739">
        <f t="shared" si="138"/>
        <v>697.30000000000018</v>
      </c>
      <c r="AH739">
        <f t="shared" si="139"/>
        <v>1</v>
      </c>
      <c r="AI739" s="16">
        <v>6784250</v>
      </c>
      <c r="AJ739" s="16" t="s">
        <v>7159</v>
      </c>
      <c r="AK739" s="16" t="s">
        <v>3598</v>
      </c>
      <c r="AL739" s="16" t="s">
        <v>3599</v>
      </c>
      <c r="AM739" s="16" t="s">
        <v>7143</v>
      </c>
      <c r="AN739">
        <v>3</v>
      </c>
      <c r="AO739">
        <f>VLOOKUP(TRIM(AL739),'Parcela Dedutivel'!$A$1:$B$65536,2,FALSE)</f>
        <v>0</v>
      </c>
      <c r="AP739" s="15">
        <f t="shared" si="140"/>
        <v>0</v>
      </c>
      <c r="AQ739" s="16">
        <f t="shared" si="141"/>
        <v>0</v>
      </c>
      <c r="AU739" t="s">
        <v>4880</v>
      </c>
      <c r="AV739" s="18">
        <v>42321</v>
      </c>
      <c r="AW739" t="s">
        <v>4881</v>
      </c>
      <c r="AX739" t="str">
        <f t="shared" si="142"/>
        <v>82731779000180</v>
      </c>
      <c r="AY739" s="17">
        <f t="shared" si="143"/>
        <v>1242.96</v>
      </c>
      <c r="AZ739" s="17">
        <f t="shared" si="144"/>
        <v>0</v>
      </c>
      <c r="BB739" t="str">
        <f t="shared" si="145"/>
        <v>13/11/2015;82731779000180;1242,96;0,00</v>
      </c>
    </row>
    <row r="740" spans="1:54" x14ac:dyDescent="0.25">
      <c r="A740" t="s">
        <v>26</v>
      </c>
      <c r="B740" t="s">
        <v>3957</v>
      </c>
      <c r="C740">
        <v>42317</v>
      </c>
      <c r="D740" t="s">
        <v>2787</v>
      </c>
      <c r="E740" t="s">
        <v>6979</v>
      </c>
      <c r="F740" t="s">
        <v>29</v>
      </c>
      <c r="G740">
        <v>636.6400000000001</v>
      </c>
      <c r="H740">
        <v>606.32000000000005</v>
      </c>
      <c r="I740">
        <v>109.14</v>
      </c>
      <c r="J740" t="s">
        <v>61</v>
      </c>
      <c r="K740">
        <v>0</v>
      </c>
      <c r="L740">
        <v>0</v>
      </c>
      <c r="M740" t="s">
        <v>31</v>
      </c>
      <c r="N740">
        <v>606.32000000000005</v>
      </c>
      <c r="O740">
        <v>30.32</v>
      </c>
      <c r="P740" t="s">
        <v>2788</v>
      </c>
      <c r="Q740">
        <v>606.32000000000005</v>
      </c>
      <c r="R740">
        <v>10</v>
      </c>
      <c r="S740" t="s">
        <v>33</v>
      </c>
      <c r="T740">
        <v>606.32000000000005</v>
      </c>
      <c r="U740">
        <v>46.08</v>
      </c>
      <c r="V740" t="s">
        <v>33</v>
      </c>
      <c r="W740" t="s">
        <v>33</v>
      </c>
      <c r="X740" t="s">
        <v>3958</v>
      </c>
      <c r="Y740" t="s">
        <v>765</v>
      </c>
      <c r="Z740" t="s">
        <v>3967</v>
      </c>
      <c r="AA740" t="s">
        <v>3968</v>
      </c>
      <c r="AC740" s="13" t="str">
        <f t="shared" si="134"/>
        <v>000167639</v>
      </c>
      <c r="AD740" t="str">
        <f t="shared" si="135"/>
        <v>09/11/2015</v>
      </c>
      <c r="AE740" t="str">
        <f t="shared" si="136"/>
        <v>59609123001220</v>
      </c>
      <c r="AF740" s="14">
        <f t="shared" si="137"/>
        <v>636.6400000000001</v>
      </c>
      <c r="AG740">
        <f t="shared" si="138"/>
        <v>697.30000000000018</v>
      </c>
      <c r="AH740">
        <f t="shared" si="139"/>
        <v>1</v>
      </c>
      <c r="AI740" s="16">
        <v>6784250</v>
      </c>
      <c r="AJ740" s="16" t="s">
        <v>7159</v>
      </c>
      <c r="AK740" s="16" t="s">
        <v>3601</v>
      </c>
      <c r="AL740" s="16" t="s">
        <v>3602</v>
      </c>
      <c r="AM740" s="16" t="s">
        <v>7143</v>
      </c>
      <c r="AN740">
        <v>7</v>
      </c>
      <c r="AO740">
        <f>VLOOKUP(TRIM(AL740),'Parcela Dedutivel'!$A$1:$B$65536,2,FALSE)</f>
        <v>0</v>
      </c>
      <c r="AP740" s="15">
        <f t="shared" si="140"/>
        <v>0</v>
      </c>
      <c r="AQ740" s="16">
        <f t="shared" si="141"/>
        <v>0</v>
      </c>
      <c r="AU740" t="s">
        <v>4882</v>
      </c>
      <c r="AV740" s="18">
        <v>42321</v>
      </c>
      <c r="AW740" t="s">
        <v>3279</v>
      </c>
      <c r="AX740" t="str">
        <f t="shared" si="142"/>
        <v>04501416000144</v>
      </c>
      <c r="AY740" s="17">
        <f t="shared" si="143"/>
        <v>847.40000000000009</v>
      </c>
      <c r="AZ740" s="17">
        <f t="shared" si="144"/>
        <v>0</v>
      </c>
      <c r="BB740" t="str">
        <f t="shared" si="145"/>
        <v>13/11/2015;04501416000144;847,40;0,00</v>
      </c>
    </row>
    <row r="741" spans="1:54" x14ac:dyDescent="0.25">
      <c r="A741" t="s">
        <v>26</v>
      </c>
      <c r="B741" t="s">
        <v>3957</v>
      </c>
      <c r="C741">
        <v>42317</v>
      </c>
      <c r="D741" t="s">
        <v>2787</v>
      </c>
      <c r="E741" t="s">
        <v>6979</v>
      </c>
      <c r="F741" t="s">
        <v>29</v>
      </c>
      <c r="G741">
        <v>602.06000000000006</v>
      </c>
      <c r="H741">
        <v>602.06000000000006</v>
      </c>
      <c r="I741">
        <v>108.37</v>
      </c>
      <c r="J741" t="s">
        <v>61</v>
      </c>
      <c r="K741">
        <v>0</v>
      </c>
      <c r="L741">
        <v>0</v>
      </c>
      <c r="M741" t="s">
        <v>31</v>
      </c>
      <c r="N741">
        <v>0</v>
      </c>
      <c r="O741">
        <v>0</v>
      </c>
      <c r="P741" t="s">
        <v>31</v>
      </c>
      <c r="Q741">
        <v>602.06000000000006</v>
      </c>
      <c r="R741">
        <v>9.93</v>
      </c>
      <c r="S741" t="s">
        <v>33</v>
      </c>
      <c r="T741">
        <v>602.06000000000006</v>
      </c>
      <c r="U741">
        <v>45.76</v>
      </c>
      <c r="V741" t="s">
        <v>33</v>
      </c>
      <c r="W741" t="s">
        <v>33</v>
      </c>
      <c r="X741" t="s">
        <v>3958</v>
      </c>
      <c r="Y741" t="s">
        <v>3969</v>
      </c>
      <c r="Z741" t="s">
        <v>3970</v>
      </c>
      <c r="AA741" t="s">
        <v>3971</v>
      </c>
      <c r="AC741" s="13" t="str">
        <f t="shared" si="134"/>
        <v>000167639</v>
      </c>
      <c r="AD741" t="str">
        <f t="shared" si="135"/>
        <v>09/11/2015</v>
      </c>
      <c r="AE741" t="str">
        <f t="shared" si="136"/>
        <v>59609123001220</v>
      </c>
      <c r="AF741" s="14">
        <f t="shared" si="137"/>
        <v>602.06000000000006</v>
      </c>
      <c r="AG741">
        <f t="shared" si="138"/>
        <v>697.30000000000018</v>
      </c>
      <c r="AH741">
        <f t="shared" si="139"/>
        <v>1</v>
      </c>
      <c r="AI741" s="16">
        <v>6784250</v>
      </c>
      <c r="AJ741" s="16" t="s">
        <v>7159</v>
      </c>
      <c r="AK741" s="16" t="s">
        <v>3603</v>
      </c>
      <c r="AL741" s="16" t="s">
        <v>3604</v>
      </c>
      <c r="AM741" s="16" t="s">
        <v>7143</v>
      </c>
      <c r="AN741">
        <v>3</v>
      </c>
      <c r="AO741">
        <f>VLOOKUP(TRIM(AL741),'Parcela Dedutivel'!$A$1:$B$65536,2,FALSE)</f>
        <v>0</v>
      </c>
      <c r="AP741" s="15">
        <f t="shared" si="140"/>
        <v>0</v>
      </c>
      <c r="AQ741" s="16">
        <f t="shared" si="141"/>
        <v>0</v>
      </c>
      <c r="AU741" t="s">
        <v>4885</v>
      </c>
      <c r="AV741" s="18">
        <v>42321</v>
      </c>
      <c r="AW741" t="s">
        <v>1493</v>
      </c>
      <c r="AX741" t="str">
        <f t="shared" si="142"/>
        <v>59104760000353</v>
      </c>
      <c r="AY741" s="17">
        <f t="shared" si="143"/>
        <v>12109.27</v>
      </c>
      <c r="AZ741" s="17">
        <f t="shared" si="144"/>
        <v>0</v>
      </c>
      <c r="BB741" t="str">
        <f t="shared" si="145"/>
        <v>13/11/2015;59104760000353;12109,27;0,00</v>
      </c>
    </row>
    <row r="742" spans="1:54" x14ac:dyDescent="0.25">
      <c r="A742" t="s">
        <v>26</v>
      </c>
      <c r="B742" t="s">
        <v>3957</v>
      </c>
      <c r="C742">
        <v>42317</v>
      </c>
      <c r="D742" t="s">
        <v>2787</v>
      </c>
      <c r="E742" t="s">
        <v>6979</v>
      </c>
      <c r="F742" t="s">
        <v>29</v>
      </c>
      <c r="G742">
        <v>586.20999999999992</v>
      </c>
      <c r="H742">
        <v>532.91999999999996</v>
      </c>
      <c r="I742">
        <v>95.93</v>
      </c>
      <c r="J742" t="s">
        <v>61</v>
      </c>
      <c r="K742">
        <v>0</v>
      </c>
      <c r="L742">
        <v>0</v>
      </c>
      <c r="M742" t="s">
        <v>31</v>
      </c>
      <c r="N742">
        <v>532.91999999999996</v>
      </c>
      <c r="O742">
        <v>53.29</v>
      </c>
      <c r="P742" t="s">
        <v>2788</v>
      </c>
      <c r="Q742">
        <v>532.91999999999996</v>
      </c>
      <c r="R742">
        <v>8.7900000000000009</v>
      </c>
      <c r="S742" t="s">
        <v>33</v>
      </c>
      <c r="T742">
        <v>532.91999999999996</v>
      </c>
      <c r="U742">
        <v>40.5</v>
      </c>
      <c r="V742" t="s">
        <v>33</v>
      </c>
      <c r="W742" t="s">
        <v>33</v>
      </c>
      <c r="X742" t="s">
        <v>3958</v>
      </c>
      <c r="Y742" t="s">
        <v>78</v>
      </c>
      <c r="Z742" t="s">
        <v>3972</v>
      </c>
      <c r="AA742" t="s">
        <v>3973</v>
      </c>
      <c r="AC742" s="13" t="str">
        <f t="shared" si="134"/>
        <v>000167639</v>
      </c>
      <c r="AD742" t="str">
        <f t="shared" si="135"/>
        <v>09/11/2015</v>
      </c>
      <c r="AE742" t="str">
        <f t="shared" si="136"/>
        <v>59609123001220</v>
      </c>
      <c r="AF742" s="14">
        <f t="shared" si="137"/>
        <v>586.20999999999992</v>
      </c>
      <c r="AG742">
        <f t="shared" si="138"/>
        <v>697.30000000000018</v>
      </c>
      <c r="AH742">
        <f t="shared" si="139"/>
        <v>1</v>
      </c>
      <c r="AI742" s="16">
        <v>6784250</v>
      </c>
      <c r="AJ742" s="16" t="s">
        <v>7159</v>
      </c>
      <c r="AK742" s="16" t="s">
        <v>3606</v>
      </c>
      <c r="AL742" s="16" t="s">
        <v>3607</v>
      </c>
      <c r="AM742" s="16" t="s">
        <v>7143</v>
      </c>
      <c r="AN742">
        <v>3</v>
      </c>
      <c r="AO742">
        <f>VLOOKUP(TRIM(AL742),'Parcela Dedutivel'!$A$1:$B$65536,2,FALSE)</f>
        <v>0</v>
      </c>
      <c r="AP742" s="15">
        <f t="shared" si="140"/>
        <v>0</v>
      </c>
      <c r="AQ742" s="16">
        <f t="shared" si="141"/>
        <v>0</v>
      </c>
      <c r="AU742" t="s">
        <v>4890</v>
      </c>
      <c r="AV742" s="18">
        <v>42321</v>
      </c>
      <c r="AW742" t="s">
        <v>3214</v>
      </c>
      <c r="AX742" t="str">
        <f t="shared" si="142"/>
        <v>56545742000157</v>
      </c>
      <c r="AY742" s="17">
        <f t="shared" si="143"/>
        <v>4640.1899999999996</v>
      </c>
      <c r="AZ742" s="17">
        <f t="shared" si="144"/>
        <v>258.5</v>
      </c>
      <c r="BB742" t="str">
        <f t="shared" si="145"/>
        <v>13/11/2015;56545742000157;4640,19;258,50</v>
      </c>
    </row>
    <row r="743" spans="1:54" x14ac:dyDescent="0.25">
      <c r="A743" t="s">
        <v>26</v>
      </c>
      <c r="B743" t="s">
        <v>3957</v>
      </c>
      <c r="C743">
        <v>42317</v>
      </c>
      <c r="D743" t="s">
        <v>2787</v>
      </c>
      <c r="E743" t="s">
        <v>6979</v>
      </c>
      <c r="F743" t="s">
        <v>29</v>
      </c>
      <c r="G743">
        <v>5589.55</v>
      </c>
      <c r="H743">
        <v>4860.4800000000005</v>
      </c>
      <c r="I743">
        <v>874.89</v>
      </c>
      <c r="J743" t="s">
        <v>61</v>
      </c>
      <c r="K743">
        <v>0</v>
      </c>
      <c r="L743">
        <v>0</v>
      </c>
      <c r="M743" t="s">
        <v>31</v>
      </c>
      <c r="N743">
        <v>4860.4800000000005</v>
      </c>
      <c r="O743">
        <v>729.07</v>
      </c>
      <c r="P743" t="s">
        <v>2788</v>
      </c>
      <c r="Q743">
        <v>4860.4800000000005</v>
      </c>
      <c r="R743">
        <v>80.2</v>
      </c>
      <c r="S743" t="s">
        <v>33</v>
      </c>
      <c r="T743">
        <v>4860.4800000000005</v>
      </c>
      <c r="U743">
        <v>369.40000000000003</v>
      </c>
      <c r="V743" t="s">
        <v>33</v>
      </c>
      <c r="W743" t="s">
        <v>33</v>
      </c>
      <c r="X743" t="s">
        <v>3958</v>
      </c>
      <c r="Y743" t="s">
        <v>44</v>
      </c>
      <c r="Z743" t="s">
        <v>87</v>
      </c>
      <c r="AA743" t="s">
        <v>88</v>
      </c>
      <c r="AC743" s="13" t="str">
        <f t="shared" si="134"/>
        <v>000167639</v>
      </c>
      <c r="AD743" t="str">
        <f t="shared" si="135"/>
        <v>09/11/2015</v>
      </c>
      <c r="AE743" t="str">
        <f t="shared" si="136"/>
        <v>59609123001220</v>
      </c>
      <c r="AF743" s="14">
        <f t="shared" si="137"/>
        <v>5589.55</v>
      </c>
      <c r="AG743">
        <f t="shared" si="138"/>
        <v>697.30000000000018</v>
      </c>
      <c r="AH743">
        <f t="shared" si="139"/>
        <v>1</v>
      </c>
      <c r="AI743" s="16">
        <v>6784250</v>
      </c>
      <c r="AJ743" s="16" t="s">
        <v>7159</v>
      </c>
      <c r="AK743" s="16" t="s">
        <v>3608</v>
      </c>
      <c r="AL743" s="16" t="s">
        <v>3609</v>
      </c>
      <c r="AM743" s="16" t="s">
        <v>7143</v>
      </c>
      <c r="AN743">
        <v>3</v>
      </c>
      <c r="AO743">
        <f>VLOOKUP(TRIM(AL743),'Parcela Dedutivel'!$A$1:$B$65536,2,FALSE)</f>
        <v>0</v>
      </c>
      <c r="AP743" s="15">
        <f t="shared" si="140"/>
        <v>0</v>
      </c>
      <c r="AQ743" s="16">
        <f t="shared" si="141"/>
        <v>0</v>
      </c>
      <c r="AU743" t="s">
        <v>4894</v>
      </c>
      <c r="AV743" s="18">
        <v>42321</v>
      </c>
      <c r="AW743" t="s">
        <v>4846</v>
      </c>
      <c r="AX743" t="str">
        <f t="shared" si="142"/>
        <v>02403486000134</v>
      </c>
      <c r="AY743" s="17">
        <f t="shared" si="143"/>
        <v>904.7700000000001</v>
      </c>
      <c r="AZ743" s="17">
        <f t="shared" si="144"/>
        <v>0</v>
      </c>
      <c r="BB743" t="str">
        <f t="shared" si="145"/>
        <v>13/11/2015;02403486000134;904,77;0,00</v>
      </c>
    </row>
    <row r="744" spans="1:54" x14ac:dyDescent="0.25">
      <c r="A744" t="s">
        <v>26</v>
      </c>
      <c r="B744" t="s">
        <v>3957</v>
      </c>
      <c r="C744">
        <v>42317</v>
      </c>
      <c r="D744" t="s">
        <v>2787</v>
      </c>
      <c r="E744" t="s">
        <v>6979</v>
      </c>
      <c r="F744" t="s">
        <v>29</v>
      </c>
      <c r="G744">
        <v>891.39</v>
      </c>
      <c r="H744">
        <v>775.12</v>
      </c>
      <c r="I744">
        <v>139.52000000000001</v>
      </c>
      <c r="J744" t="s">
        <v>61</v>
      </c>
      <c r="K744">
        <v>0</v>
      </c>
      <c r="L744">
        <v>0</v>
      </c>
      <c r="M744" t="s">
        <v>31</v>
      </c>
      <c r="N744">
        <v>775.12</v>
      </c>
      <c r="O744">
        <v>116.27</v>
      </c>
      <c r="P744" t="s">
        <v>2788</v>
      </c>
      <c r="Q744">
        <v>775.12</v>
      </c>
      <c r="R744">
        <v>12.790000000000001</v>
      </c>
      <c r="S744" t="s">
        <v>33</v>
      </c>
      <c r="T744">
        <v>775.12</v>
      </c>
      <c r="U744">
        <v>58.910000000000004</v>
      </c>
      <c r="V744" t="s">
        <v>33</v>
      </c>
      <c r="W744" t="s">
        <v>33</v>
      </c>
      <c r="X744" t="s">
        <v>3958</v>
      </c>
      <c r="Y744" t="s">
        <v>44</v>
      </c>
      <c r="Z744" t="s">
        <v>66</v>
      </c>
      <c r="AA744" t="s">
        <v>67</v>
      </c>
      <c r="AC744" s="13" t="str">
        <f t="shared" si="134"/>
        <v>000167639</v>
      </c>
      <c r="AD744" t="str">
        <f t="shared" si="135"/>
        <v>09/11/2015</v>
      </c>
      <c r="AE744" t="str">
        <f t="shared" si="136"/>
        <v>59609123001220</v>
      </c>
      <c r="AF744" s="14">
        <f t="shared" si="137"/>
        <v>891.39</v>
      </c>
      <c r="AG744">
        <f t="shared" si="138"/>
        <v>697.30000000000018</v>
      </c>
      <c r="AH744">
        <f t="shared" si="139"/>
        <v>1</v>
      </c>
      <c r="AI744" s="16">
        <v>6784250</v>
      </c>
      <c r="AJ744" s="16" t="s">
        <v>7159</v>
      </c>
      <c r="AK744" s="16" t="s">
        <v>3611</v>
      </c>
      <c r="AL744" s="16" t="s">
        <v>3612</v>
      </c>
      <c r="AM744" s="16" t="s">
        <v>7143</v>
      </c>
      <c r="AN744">
        <v>3</v>
      </c>
      <c r="AO744">
        <f>VLOOKUP(TRIM(AL744),'Parcela Dedutivel'!$A$1:$B$65536,2,FALSE)</f>
        <v>0</v>
      </c>
      <c r="AP744" s="15">
        <f t="shared" si="140"/>
        <v>0</v>
      </c>
      <c r="AQ744" s="16">
        <f t="shared" si="141"/>
        <v>0</v>
      </c>
      <c r="AU744" t="s">
        <v>4897</v>
      </c>
      <c r="AV744" s="18">
        <v>42321</v>
      </c>
      <c r="AW744" t="s">
        <v>4898</v>
      </c>
      <c r="AX744" t="str">
        <f t="shared" si="142"/>
        <v>01371925000454</v>
      </c>
      <c r="AY744" s="17">
        <f t="shared" si="143"/>
        <v>4759.62</v>
      </c>
      <c r="AZ744" s="17">
        <f t="shared" si="144"/>
        <v>0</v>
      </c>
      <c r="BB744" t="str">
        <f t="shared" si="145"/>
        <v>13/11/2015;01371925000454;4759,62;0,00</v>
      </c>
    </row>
    <row r="745" spans="1:54" x14ac:dyDescent="0.25">
      <c r="A745" t="s">
        <v>26</v>
      </c>
      <c r="B745" t="s">
        <v>3957</v>
      </c>
      <c r="C745">
        <v>42317</v>
      </c>
      <c r="D745" t="s">
        <v>2787</v>
      </c>
      <c r="E745" t="s">
        <v>6979</v>
      </c>
      <c r="F745" t="s">
        <v>29</v>
      </c>
      <c r="G745">
        <v>406.57000000000005</v>
      </c>
      <c r="H745">
        <v>353.54</v>
      </c>
      <c r="I745">
        <v>63.64</v>
      </c>
      <c r="J745" t="s">
        <v>61</v>
      </c>
      <c r="K745">
        <v>0</v>
      </c>
      <c r="L745">
        <v>0</v>
      </c>
      <c r="M745" t="s">
        <v>31</v>
      </c>
      <c r="N745">
        <v>353.54</v>
      </c>
      <c r="O745">
        <v>53.03</v>
      </c>
      <c r="P745" t="s">
        <v>2788</v>
      </c>
      <c r="Q745">
        <v>353.54</v>
      </c>
      <c r="R745">
        <v>5.83</v>
      </c>
      <c r="S745" t="s">
        <v>33</v>
      </c>
      <c r="T745">
        <v>353.54</v>
      </c>
      <c r="U745">
        <v>26.87</v>
      </c>
      <c r="V745" t="s">
        <v>33</v>
      </c>
      <c r="W745" t="s">
        <v>33</v>
      </c>
      <c r="X745" t="s">
        <v>3958</v>
      </c>
      <c r="Y745" t="s">
        <v>44</v>
      </c>
      <c r="Z745" t="s">
        <v>753</v>
      </c>
      <c r="AA745" t="s">
        <v>2767</v>
      </c>
      <c r="AC745" s="13" t="str">
        <f t="shared" si="134"/>
        <v>000167639</v>
      </c>
      <c r="AD745" t="str">
        <f t="shared" si="135"/>
        <v>09/11/2015</v>
      </c>
      <c r="AE745" t="str">
        <f t="shared" si="136"/>
        <v>59609123001220</v>
      </c>
      <c r="AF745" s="14">
        <f t="shared" si="137"/>
        <v>406.57000000000005</v>
      </c>
      <c r="AG745">
        <f t="shared" si="138"/>
        <v>697.30000000000018</v>
      </c>
      <c r="AH745">
        <f t="shared" si="139"/>
        <v>1</v>
      </c>
      <c r="AI745" s="16">
        <v>6784250</v>
      </c>
      <c r="AJ745" s="16" t="s">
        <v>7159</v>
      </c>
      <c r="AK745" s="16" t="s">
        <v>3614</v>
      </c>
      <c r="AL745" s="16" t="s">
        <v>3615</v>
      </c>
      <c r="AM745" s="16" t="s">
        <v>7143</v>
      </c>
      <c r="AN745">
        <v>1</v>
      </c>
      <c r="AO745">
        <f>VLOOKUP(TRIM(AL745),'Parcela Dedutivel'!$A$1:$B$65536,2,FALSE)</f>
        <v>0</v>
      </c>
      <c r="AP745" s="15">
        <f t="shared" si="140"/>
        <v>0</v>
      </c>
      <c r="AQ745" s="16">
        <f t="shared" si="141"/>
        <v>0</v>
      </c>
      <c r="AU745" t="s">
        <v>4902</v>
      </c>
      <c r="AV745" s="18">
        <v>42321</v>
      </c>
      <c r="AW745" t="s">
        <v>3878</v>
      </c>
      <c r="AX745" t="str">
        <f t="shared" si="142"/>
        <v>16404287004738</v>
      </c>
      <c r="AY745" s="17">
        <f t="shared" si="143"/>
        <v>2765.5</v>
      </c>
      <c r="AZ745" s="17">
        <f t="shared" si="144"/>
        <v>0</v>
      </c>
      <c r="BB745" t="str">
        <f t="shared" si="145"/>
        <v>13/11/2015;16404287004738;2765,50;0,00</v>
      </c>
    </row>
    <row r="746" spans="1:54" x14ac:dyDescent="0.25">
      <c r="A746" t="s">
        <v>26</v>
      </c>
      <c r="B746" t="s">
        <v>3957</v>
      </c>
      <c r="C746">
        <v>42317</v>
      </c>
      <c r="D746" t="s">
        <v>2787</v>
      </c>
      <c r="E746" t="s">
        <v>6979</v>
      </c>
      <c r="F746" t="s">
        <v>29</v>
      </c>
      <c r="G746">
        <v>1034.6099999999999</v>
      </c>
      <c r="H746">
        <v>899.66</v>
      </c>
      <c r="I746">
        <v>161.94</v>
      </c>
      <c r="J746" t="s">
        <v>61</v>
      </c>
      <c r="K746">
        <v>0</v>
      </c>
      <c r="L746">
        <v>0</v>
      </c>
      <c r="M746" t="s">
        <v>31</v>
      </c>
      <c r="N746">
        <v>899.66</v>
      </c>
      <c r="O746">
        <v>134.94999999999999</v>
      </c>
      <c r="P746" t="s">
        <v>2788</v>
      </c>
      <c r="Q746">
        <v>899.66</v>
      </c>
      <c r="R746">
        <v>14.84</v>
      </c>
      <c r="S746" t="s">
        <v>33</v>
      </c>
      <c r="T746">
        <v>899.66</v>
      </c>
      <c r="U746">
        <v>68.37</v>
      </c>
      <c r="V746" t="s">
        <v>33</v>
      </c>
      <c r="W746" t="s">
        <v>33</v>
      </c>
      <c r="X746" t="s">
        <v>3958</v>
      </c>
      <c r="Y746" t="s">
        <v>44</v>
      </c>
      <c r="Z746" t="s">
        <v>83</v>
      </c>
      <c r="AA746" t="s">
        <v>84</v>
      </c>
      <c r="AC746" s="13" t="str">
        <f t="shared" si="134"/>
        <v>000167639</v>
      </c>
      <c r="AD746" t="str">
        <f t="shared" si="135"/>
        <v>09/11/2015</v>
      </c>
      <c r="AE746" t="str">
        <f t="shared" si="136"/>
        <v>59609123001220</v>
      </c>
      <c r="AF746" s="14">
        <f t="shared" si="137"/>
        <v>1034.6099999999999</v>
      </c>
      <c r="AG746">
        <f t="shared" si="138"/>
        <v>697.30000000000018</v>
      </c>
      <c r="AH746">
        <f t="shared" si="139"/>
        <v>1</v>
      </c>
      <c r="AI746" s="16">
        <v>6784250</v>
      </c>
      <c r="AJ746" s="16" t="s">
        <v>7159</v>
      </c>
      <c r="AK746" s="16" t="s">
        <v>3617</v>
      </c>
      <c r="AL746" s="16" t="s">
        <v>3618</v>
      </c>
      <c r="AM746" s="16" t="s">
        <v>7143</v>
      </c>
      <c r="AN746">
        <v>3</v>
      </c>
      <c r="AO746">
        <f>VLOOKUP(TRIM(AL746),'Parcela Dedutivel'!$A$1:$B$65536,2,FALSE)</f>
        <v>0</v>
      </c>
      <c r="AP746" s="15">
        <f t="shared" si="140"/>
        <v>0</v>
      </c>
      <c r="AQ746" s="16">
        <f t="shared" si="141"/>
        <v>0</v>
      </c>
      <c r="AU746" t="s">
        <v>4905</v>
      </c>
      <c r="AV746" s="18">
        <v>42321</v>
      </c>
      <c r="AW746" t="s">
        <v>4906</v>
      </c>
      <c r="AX746" t="str">
        <f t="shared" si="142"/>
        <v>92664028003833</v>
      </c>
      <c r="AY746" s="17">
        <f t="shared" si="143"/>
        <v>553.72</v>
      </c>
      <c r="AZ746" s="17">
        <f t="shared" si="144"/>
        <v>0</v>
      </c>
      <c r="BB746" t="str">
        <f t="shared" si="145"/>
        <v>13/11/2015;92664028003833;553,72;0,00</v>
      </c>
    </row>
    <row r="747" spans="1:54" x14ac:dyDescent="0.25">
      <c r="A747" t="s">
        <v>26</v>
      </c>
      <c r="B747" t="s">
        <v>3957</v>
      </c>
      <c r="C747">
        <v>42317</v>
      </c>
      <c r="D747" t="s">
        <v>2787</v>
      </c>
      <c r="E747" t="s">
        <v>6979</v>
      </c>
      <c r="F747" t="s">
        <v>29</v>
      </c>
      <c r="G747">
        <v>602.06000000000006</v>
      </c>
      <c r="H747">
        <v>602.06000000000006</v>
      </c>
      <c r="I747">
        <v>108.37</v>
      </c>
      <c r="J747" t="s">
        <v>61</v>
      </c>
      <c r="K747">
        <v>0</v>
      </c>
      <c r="L747">
        <v>0</v>
      </c>
      <c r="M747" t="s">
        <v>31</v>
      </c>
      <c r="N747">
        <v>0</v>
      </c>
      <c r="O747">
        <v>0</v>
      </c>
      <c r="P747" t="s">
        <v>31</v>
      </c>
      <c r="Q747">
        <v>602.06000000000006</v>
      </c>
      <c r="R747">
        <v>9.93</v>
      </c>
      <c r="S747" t="s">
        <v>33</v>
      </c>
      <c r="T747">
        <v>602.06000000000006</v>
      </c>
      <c r="U747">
        <v>45.76</v>
      </c>
      <c r="V747" t="s">
        <v>33</v>
      </c>
      <c r="W747" t="s">
        <v>33</v>
      </c>
      <c r="X747" t="s">
        <v>3958</v>
      </c>
      <c r="Y747" t="s">
        <v>3969</v>
      </c>
      <c r="Z747" t="s">
        <v>3970</v>
      </c>
      <c r="AA747" t="s">
        <v>3971</v>
      </c>
      <c r="AC747" s="13" t="str">
        <f t="shared" si="134"/>
        <v>000167639</v>
      </c>
      <c r="AD747" t="str">
        <f t="shared" si="135"/>
        <v>09/11/2015</v>
      </c>
      <c r="AE747" t="str">
        <f t="shared" si="136"/>
        <v>59609123001220</v>
      </c>
      <c r="AF747" s="14">
        <f t="shared" si="137"/>
        <v>602.06000000000006</v>
      </c>
      <c r="AG747">
        <f t="shared" si="138"/>
        <v>697.30000000000018</v>
      </c>
      <c r="AH747">
        <f t="shared" si="139"/>
        <v>1</v>
      </c>
      <c r="AI747" s="16">
        <v>6784250</v>
      </c>
      <c r="AJ747" s="16" t="s">
        <v>7159</v>
      </c>
      <c r="AK747" s="16" t="s">
        <v>3620</v>
      </c>
      <c r="AL747" s="16" t="s">
        <v>3621</v>
      </c>
      <c r="AM747" s="16" t="s">
        <v>7143</v>
      </c>
      <c r="AN747">
        <v>1</v>
      </c>
      <c r="AO747">
        <f>VLOOKUP(TRIM(AL747),'Parcela Dedutivel'!$A$1:$B$65536,2,FALSE)</f>
        <v>0</v>
      </c>
      <c r="AP747" s="15">
        <f t="shared" si="140"/>
        <v>0</v>
      </c>
      <c r="AQ747" s="16">
        <f t="shared" si="141"/>
        <v>0</v>
      </c>
      <c r="AU747" t="s">
        <v>4907</v>
      </c>
      <c r="AV747" s="18">
        <v>42321</v>
      </c>
      <c r="AW747" t="s">
        <v>4908</v>
      </c>
      <c r="AX747" t="str">
        <f t="shared" si="142"/>
        <v>15102288033196</v>
      </c>
      <c r="AY747" s="17">
        <f t="shared" si="143"/>
        <v>188.6</v>
      </c>
      <c r="AZ747" s="17">
        <f t="shared" si="144"/>
        <v>0</v>
      </c>
      <c r="BB747" t="str">
        <f t="shared" si="145"/>
        <v>13/11/2015;15102288033196;188,60;0,00</v>
      </c>
    </row>
    <row r="748" spans="1:54" x14ac:dyDescent="0.25">
      <c r="A748" t="s">
        <v>26</v>
      </c>
      <c r="B748" t="s">
        <v>3957</v>
      </c>
      <c r="C748">
        <v>42317</v>
      </c>
      <c r="D748" t="s">
        <v>2787</v>
      </c>
      <c r="E748" t="s">
        <v>6979</v>
      </c>
      <c r="F748" t="s">
        <v>29</v>
      </c>
      <c r="G748">
        <v>12610.640000000001</v>
      </c>
      <c r="H748">
        <v>10965.77</v>
      </c>
      <c r="I748">
        <v>1973.8400000000001</v>
      </c>
      <c r="J748" t="s">
        <v>61</v>
      </c>
      <c r="K748">
        <v>0</v>
      </c>
      <c r="L748">
        <v>0</v>
      </c>
      <c r="M748" t="s">
        <v>31</v>
      </c>
      <c r="N748">
        <v>10965.77</v>
      </c>
      <c r="O748">
        <v>1644.8700000000001</v>
      </c>
      <c r="P748" t="s">
        <v>2788</v>
      </c>
      <c r="Q748">
        <v>10965.77</v>
      </c>
      <c r="R748">
        <v>180.94</v>
      </c>
      <c r="S748" t="s">
        <v>33</v>
      </c>
      <c r="T748">
        <v>10965.77</v>
      </c>
      <c r="U748">
        <v>833.4</v>
      </c>
      <c r="V748" t="s">
        <v>33</v>
      </c>
      <c r="W748" t="s">
        <v>33</v>
      </c>
      <c r="X748" t="s">
        <v>3958</v>
      </c>
      <c r="Y748" t="s">
        <v>44</v>
      </c>
      <c r="Z748" t="s">
        <v>1716</v>
      </c>
      <c r="AA748" t="s">
        <v>1717</v>
      </c>
      <c r="AC748" s="13" t="str">
        <f t="shared" si="134"/>
        <v>000167639</v>
      </c>
      <c r="AD748" t="str">
        <f t="shared" si="135"/>
        <v>09/11/2015</v>
      </c>
      <c r="AE748" t="str">
        <f t="shared" si="136"/>
        <v>59609123001220</v>
      </c>
      <c r="AF748" s="14">
        <f t="shared" si="137"/>
        <v>12610.640000000001</v>
      </c>
      <c r="AG748">
        <f t="shared" si="138"/>
        <v>697.30000000000018</v>
      </c>
      <c r="AH748">
        <f t="shared" si="139"/>
        <v>1</v>
      </c>
      <c r="AI748" s="16">
        <v>6784250</v>
      </c>
      <c r="AJ748" s="16" t="s">
        <v>7159</v>
      </c>
      <c r="AK748" s="16" t="s">
        <v>3622</v>
      </c>
      <c r="AL748" s="16" t="s">
        <v>3361</v>
      </c>
      <c r="AM748" s="16" t="s">
        <v>7143</v>
      </c>
      <c r="AN748">
        <v>8</v>
      </c>
      <c r="AO748">
        <f>VLOOKUP(TRIM(AL748),'Parcela Dedutivel'!$A$1:$B$65536,2,FALSE)</f>
        <v>0</v>
      </c>
      <c r="AP748" s="15">
        <f t="shared" si="140"/>
        <v>0</v>
      </c>
      <c r="AQ748" s="16">
        <f t="shared" si="141"/>
        <v>0</v>
      </c>
      <c r="AU748" t="s">
        <v>4912</v>
      </c>
      <c r="AV748" s="18">
        <v>42321</v>
      </c>
      <c r="AW748" t="s">
        <v>4913</v>
      </c>
      <c r="AX748" t="str">
        <f t="shared" si="142"/>
        <v>18565382000832</v>
      </c>
      <c r="AY748" s="17">
        <f t="shared" si="143"/>
        <v>1637.04</v>
      </c>
      <c r="AZ748" s="17">
        <f t="shared" si="144"/>
        <v>0</v>
      </c>
      <c r="BB748" t="str">
        <f t="shared" si="145"/>
        <v>13/11/2015;18565382000832;1637,04;0,00</v>
      </c>
    </row>
    <row r="749" spans="1:54" x14ac:dyDescent="0.25">
      <c r="A749" t="s">
        <v>26</v>
      </c>
      <c r="B749" t="s">
        <v>3957</v>
      </c>
      <c r="C749">
        <v>42317</v>
      </c>
      <c r="D749" t="s">
        <v>2787</v>
      </c>
      <c r="E749" t="s">
        <v>6979</v>
      </c>
      <c r="F749" t="s">
        <v>29</v>
      </c>
      <c r="G749">
        <v>3493.4700000000003</v>
      </c>
      <c r="H749">
        <v>3037.8</v>
      </c>
      <c r="I749">
        <v>546.80000000000007</v>
      </c>
      <c r="J749" t="s">
        <v>61</v>
      </c>
      <c r="K749">
        <v>0</v>
      </c>
      <c r="L749">
        <v>0</v>
      </c>
      <c r="M749" t="s">
        <v>31</v>
      </c>
      <c r="N749">
        <v>3037.8</v>
      </c>
      <c r="O749">
        <v>455.67</v>
      </c>
      <c r="P749" t="s">
        <v>2788</v>
      </c>
      <c r="Q749">
        <v>3037.8</v>
      </c>
      <c r="R749">
        <v>50.120000000000005</v>
      </c>
      <c r="S749" t="s">
        <v>33</v>
      </c>
      <c r="T749">
        <v>3037.8</v>
      </c>
      <c r="U749">
        <v>230.87</v>
      </c>
      <c r="V749" t="s">
        <v>33</v>
      </c>
      <c r="W749" t="s">
        <v>33</v>
      </c>
      <c r="X749" t="s">
        <v>3958</v>
      </c>
      <c r="Y749" t="s">
        <v>44</v>
      </c>
      <c r="Z749" t="s">
        <v>87</v>
      </c>
      <c r="AA749" t="s">
        <v>88</v>
      </c>
      <c r="AC749" s="13" t="str">
        <f t="shared" si="134"/>
        <v>000167639</v>
      </c>
      <c r="AD749" t="str">
        <f t="shared" si="135"/>
        <v>09/11/2015</v>
      </c>
      <c r="AE749" t="str">
        <f t="shared" si="136"/>
        <v>59609123001220</v>
      </c>
      <c r="AF749" s="14">
        <f t="shared" si="137"/>
        <v>3493.4700000000003</v>
      </c>
      <c r="AG749">
        <f t="shared" si="138"/>
        <v>697.30000000000018</v>
      </c>
      <c r="AH749">
        <f t="shared" si="139"/>
        <v>1</v>
      </c>
      <c r="AI749" s="16">
        <v>6784250</v>
      </c>
      <c r="AJ749" s="16" t="s">
        <v>7159</v>
      </c>
      <c r="AK749" s="16" t="s">
        <v>3623</v>
      </c>
      <c r="AL749" s="16" t="s">
        <v>3625</v>
      </c>
      <c r="AM749" s="16" t="s">
        <v>7143</v>
      </c>
      <c r="AN749">
        <v>26</v>
      </c>
      <c r="AO749">
        <f>VLOOKUP(TRIM(AL749),'Parcela Dedutivel'!$A$1:$B$65536,2,FALSE)</f>
        <v>0</v>
      </c>
      <c r="AP749" s="15">
        <f t="shared" si="140"/>
        <v>0</v>
      </c>
      <c r="AQ749" s="16">
        <f t="shared" si="141"/>
        <v>0</v>
      </c>
      <c r="AU749" t="s">
        <v>4917</v>
      </c>
      <c r="AV749" s="18">
        <v>42321</v>
      </c>
      <c r="AW749" t="s">
        <v>4918</v>
      </c>
      <c r="AX749" t="str">
        <f t="shared" si="142"/>
        <v>61079232000503</v>
      </c>
      <c r="AY749" s="17">
        <f t="shared" si="143"/>
        <v>2479.14</v>
      </c>
      <c r="AZ749" s="17">
        <f t="shared" si="144"/>
        <v>0</v>
      </c>
      <c r="BB749" t="str">
        <f t="shared" si="145"/>
        <v>13/11/2015;61079232000503;2479,14;0,00</v>
      </c>
    </row>
    <row r="750" spans="1:54" x14ac:dyDescent="0.25">
      <c r="A750" t="s">
        <v>26</v>
      </c>
      <c r="B750" t="s">
        <v>3957</v>
      </c>
      <c r="C750">
        <v>42317</v>
      </c>
      <c r="D750" t="s">
        <v>2787</v>
      </c>
      <c r="E750" t="s">
        <v>6979</v>
      </c>
      <c r="F750" t="s">
        <v>29</v>
      </c>
      <c r="G750">
        <v>1782.78</v>
      </c>
      <c r="H750">
        <v>1550.24</v>
      </c>
      <c r="I750">
        <v>279.04000000000002</v>
      </c>
      <c r="J750" t="s">
        <v>61</v>
      </c>
      <c r="K750">
        <v>0</v>
      </c>
      <c r="L750">
        <v>0</v>
      </c>
      <c r="M750" t="s">
        <v>31</v>
      </c>
      <c r="N750">
        <v>1550.24</v>
      </c>
      <c r="O750">
        <v>232.54</v>
      </c>
      <c r="P750" t="s">
        <v>2788</v>
      </c>
      <c r="Q750">
        <v>1550.24</v>
      </c>
      <c r="R750">
        <v>25.580000000000002</v>
      </c>
      <c r="S750" t="s">
        <v>33</v>
      </c>
      <c r="T750">
        <v>1550.24</v>
      </c>
      <c r="U750">
        <v>117.82000000000001</v>
      </c>
      <c r="V750" t="s">
        <v>33</v>
      </c>
      <c r="W750" t="s">
        <v>33</v>
      </c>
      <c r="X750" t="s">
        <v>3958</v>
      </c>
      <c r="Y750" t="s">
        <v>44</v>
      </c>
      <c r="Z750" t="s">
        <v>66</v>
      </c>
      <c r="AA750" t="s">
        <v>67</v>
      </c>
      <c r="AC750" s="13" t="str">
        <f t="shared" si="134"/>
        <v>000167639</v>
      </c>
      <c r="AD750" t="str">
        <f t="shared" si="135"/>
        <v>09/11/2015</v>
      </c>
      <c r="AE750" t="str">
        <f t="shared" si="136"/>
        <v>59609123001220</v>
      </c>
      <c r="AF750" s="14">
        <f t="shared" si="137"/>
        <v>1782.78</v>
      </c>
      <c r="AG750">
        <f t="shared" si="138"/>
        <v>697.30000000000018</v>
      </c>
      <c r="AH750">
        <f t="shared" si="139"/>
        <v>1</v>
      </c>
      <c r="AI750" s="16">
        <v>6783934</v>
      </c>
      <c r="AJ750" s="16" t="s">
        <v>7468</v>
      </c>
      <c r="AK750" s="16" t="s">
        <v>3627</v>
      </c>
      <c r="AL750" s="16" t="s">
        <v>3628</v>
      </c>
      <c r="AM750" s="16" t="s">
        <v>7193</v>
      </c>
      <c r="AN750">
        <v>6</v>
      </c>
      <c r="AO750" t="e">
        <f>VLOOKUP(TRIM(AL750),'Parcela Dedutivel'!$A$1:$B$65536,2,FALSE)</f>
        <v>#N/A</v>
      </c>
      <c r="AP750" s="15">
        <f t="shared" si="140"/>
        <v>0</v>
      </c>
      <c r="AQ750" s="16">
        <f t="shared" si="141"/>
        <v>0</v>
      </c>
      <c r="AU750" t="s">
        <v>4919</v>
      </c>
      <c r="AV750" s="18">
        <v>42321</v>
      </c>
      <c r="AW750" t="s">
        <v>4921</v>
      </c>
      <c r="AX750" t="str">
        <f t="shared" si="142"/>
        <v>05700103000188</v>
      </c>
      <c r="AY750" s="17">
        <f t="shared" si="143"/>
        <v>204.94</v>
      </c>
      <c r="AZ750" s="17">
        <f t="shared" si="144"/>
        <v>0</v>
      </c>
      <c r="BB750" t="str">
        <f t="shared" si="145"/>
        <v>13/11/2015;05700103000188;204,94;0,00</v>
      </c>
    </row>
    <row r="751" spans="1:54" x14ac:dyDescent="0.25">
      <c r="A751" t="s">
        <v>26</v>
      </c>
      <c r="B751" t="s">
        <v>3957</v>
      </c>
      <c r="C751">
        <v>42317</v>
      </c>
      <c r="D751" t="s">
        <v>2787</v>
      </c>
      <c r="E751" t="s">
        <v>6979</v>
      </c>
      <c r="F751" t="s">
        <v>29</v>
      </c>
      <c r="G751">
        <v>554.53</v>
      </c>
      <c r="H751">
        <v>482.2</v>
      </c>
      <c r="I751">
        <v>86.8</v>
      </c>
      <c r="J751" t="s">
        <v>61</v>
      </c>
      <c r="K751">
        <v>0</v>
      </c>
      <c r="L751">
        <v>0</v>
      </c>
      <c r="M751" t="s">
        <v>31</v>
      </c>
      <c r="N751">
        <v>482.2</v>
      </c>
      <c r="O751">
        <v>72.33</v>
      </c>
      <c r="P751" t="s">
        <v>2788</v>
      </c>
      <c r="Q751">
        <v>482.2</v>
      </c>
      <c r="R751">
        <v>7.96</v>
      </c>
      <c r="S751" t="s">
        <v>33</v>
      </c>
      <c r="T751">
        <v>482.2</v>
      </c>
      <c r="U751">
        <v>36.65</v>
      </c>
      <c r="V751" t="s">
        <v>33</v>
      </c>
      <c r="W751" t="s">
        <v>33</v>
      </c>
      <c r="X751" t="s">
        <v>3958</v>
      </c>
      <c r="Y751" t="s">
        <v>44</v>
      </c>
      <c r="Z751" t="s">
        <v>3421</v>
      </c>
      <c r="AA751" t="s">
        <v>3422</v>
      </c>
      <c r="AC751" s="13" t="str">
        <f t="shared" si="134"/>
        <v>000167639</v>
      </c>
      <c r="AD751" t="str">
        <f t="shared" si="135"/>
        <v>09/11/2015</v>
      </c>
      <c r="AE751" t="str">
        <f t="shared" si="136"/>
        <v>59609123001220</v>
      </c>
      <c r="AF751" s="14">
        <f t="shared" si="137"/>
        <v>554.53</v>
      </c>
      <c r="AG751">
        <f t="shared" si="138"/>
        <v>697.30000000000018</v>
      </c>
      <c r="AH751">
        <f t="shared" si="139"/>
        <v>1</v>
      </c>
      <c r="AI751" s="16">
        <v>6821638</v>
      </c>
      <c r="AJ751" s="16" t="s">
        <v>7514</v>
      </c>
      <c r="AK751" s="16" t="s">
        <v>3630</v>
      </c>
      <c r="AL751" s="16" t="s">
        <v>666</v>
      </c>
      <c r="AM751" s="16" t="s">
        <v>7193</v>
      </c>
      <c r="AN751">
        <v>3</v>
      </c>
      <c r="AO751" t="e">
        <f>VLOOKUP(TRIM(AL751),'Parcela Dedutivel'!$A$1:$B$65536,2,FALSE)</f>
        <v>#N/A</v>
      </c>
      <c r="AP751" s="15">
        <f t="shared" si="140"/>
        <v>0</v>
      </c>
      <c r="AQ751" s="16">
        <f t="shared" si="141"/>
        <v>0</v>
      </c>
      <c r="AU751" t="s">
        <v>4924</v>
      </c>
      <c r="AV751" s="18">
        <v>42321</v>
      </c>
      <c r="AW751" t="s">
        <v>3279</v>
      </c>
      <c r="AX751" t="str">
        <f t="shared" si="142"/>
        <v>04501416000144</v>
      </c>
      <c r="AY751" s="17">
        <f t="shared" si="143"/>
        <v>2106.8900000000003</v>
      </c>
      <c r="AZ751" s="17">
        <f t="shared" si="144"/>
        <v>0</v>
      </c>
      <c r="BB751" t="str">
        <f t="shared" si="145"/>
        <v>13/11/2015;04501416000144;2106,89;0,00</v>
      </c>
    </row>
    <row r="752" spans="1:54" x14ac:dyDescent="0.25">
      <c r="A752" t="s">
        <v>26</v>
      </c>
      <c r="B752" t="s">
        <v>3957</v>
      </c>
      <c r="C752">
        <v>42317</v>
      </c>
      <c r="D752" t="s">
        <v>2787</v>
      </c>
      <c r="E752" t="s">
        <v>6979</v>
      </c>
      <c r="F752" t="s">
        <v>29</v>
      </c>
      <c r="G752">
        <v>13847.43</v>
      </c>
      <c r="H752">
        <v>12041.24</v>
      </c>
      <c r="I752">
        <v>2167.42</v>
      </c>
      <c r="J752" t="s">
        <v>61</v>
      </c>
      <c r="K752">
        <v>0</v>
      </c>
      <c r="L752">
        <v>0</v>
      </c>
      <c r="M752" t="s">
        <v>31</v>
      </c>
      <c r="N752">
        <v>12041.24</v>
      </c>
      <c r="O752">
        <v>1806.19</v>
      </c>
      <c r="P752" t="s">
        <v>2788</v>
      </c>
      <c r="Q752">
        <v>12041.24</v>
      </c>
      <c r="R752">
        <v>198.68</v>
      </c>
      <c r="S752" t="s">
        <v>33</v>
      </c>
      <c r="T752">
        <v>12041.24</v>
      </c>
      <c r="U752">
        <v>915.13</v>
      </c>
      <c r="V752" t="s">
        <v>33</v>
      </c>
      <c r="W752" t="s">
        <v>33</v>
      </c>
      <c r="X752" t="s">
        <v>3958</v>
      </c>
      <c r="Y752" t="s">
        <v>44</v>
      </c>
      <c r="Z752" t="s">
        <v>419</v>
      </c>
      <c r="AA752" t="s">
        <v>420</v>
      </c>
      <c r="AC752" s="13" t="str">
        <f t="shared" si="134"/>
        <v>000167639</v>
      </c>
      <c r="AD752" t="str">
        <f t="shared" si="135"/>
        <v>09/11/2015</v>
      </c>
      <c r="AE752" t="str">
        <f t="shared" si="136"/>
        <v>59609123001220</v>
      </c>
      <c r="AF752" s="14">
        <f t="shared" si="137"/>
        <v>13847.43</v>
      </c>
      <c r="AG752">
        <f t="shared" si="138"/>
        <v>697.30000000000018</v>
      </c>
      <c r="AH752">
        <f t="shared" si="139"/>
        <v>1</v>
      </c>
      <c r="AI752" s="16">
        <v>6821638</v>
      </c>
      <c r="AJ752" s="16" t="s">
        <v>7514</v>
      </c>
      <c r="AK752" s="16" t="s">
        <v>3630</v>
      </c>
      <c r="AL752" s="16" t="s">
        <v>3216</v>
      </c>
      <c r="AM752" s="16" t="s">
        <v>7193</v>
      </c>
      <c r="AN752">
        <v>3</v>
      </c>
      <c r="AO752" t="e">
        <f>VLOOKUP(TRIM(AL752),'Parcela Dedutivel'!$A$1:$B$65536,2,FALSE)</f>
        <v>#N/A</v>
      </c>
      <c r="AP752" s="15">
        <f t="shared" si="140"/>
        <v>0</v>
      </c>
      <c r="AQ752" s="16">
        <f t="shared" si="141"/>
        <v>0</v>
      </c>
      <c r="AU752" t="s">
        <v>4925</v>
      </c>
      <c r="AV752" s="18">
        <v>42321</v>
      </c>
      <c r="AW752" t="s">
        <v>244</v>
      </c>
      <c r="AX752" t="str">
        <f t="shared" si="142"/>
        <v>46044053002906</v>
      </c>
      <c r="AY752" s="17">
        <f t="shared" si="143"/>
        <v>201.48000000000002</v>
      </c>
      <c r="AZ752" s="17">
        <f t="shared" si="144"/>
        <v>0</v>
      </c>
      <c r="BB752" t="str">
        <f t="shared" si="145"/>
        <v>13/11/2015;46044053002906;201,48;0,00</v>
      </c>
    </row>
    <row r="753" spans="1:54" x14ac:dyDescent="0.25">
      <c r="A753" t="s">
        <v>26</v>
      </c>
      <c r="B753" t="s">
        <v>3974</v>
      </c>
      <c r="C753">
        <v>42317</v>
      </c>
      <c r="D753" t="s">
        <v>2817</v>
      </c>
      <c r="E753" t="s">
        <v>6979</v>
      </c>
      <c r="F753" t="s">
        <v>172</v>
      </c>
      <c r="G753">
        <v>1356.5</v>
      </c>
      <c r="H753">
        <v>1356.5</v>
      </c>
      <c r="I753">
        <v>54.26</v>
      </c>
      <c r="J753" t="s">
        <v>780</v>
      </c>
      <c r="K753">
        <v>0</v>
      </c>
      <c r="L753">
        <v>0</v>
      </c>
      <c r="M753" t="s">
        <v>31</v>
      </c>
      <c r="N753">
        <v>0</v>
      </c>
      <c r="O753">
        <v>0</v>
      </c>
      <c r="P753" t="s">
        <v>31</v>
      </c>
      <c r="Q753">
        <v>1356.5</v>
      </c>
      <c r="R753">
        <v>22.38</v>
      </c>
      <c r="S753" t="s">
        <v>33</v>
      </c>
      <c r="T753">
        <v>1356.5</v>
      </c>
      <c r="U753">
        <v>103.09</v>
      </c>
      <c r="V753" t="s">
        <v>33</v>
      </c>
      <c r="W753" t="s">
        <v>33</v>
      </c>
      <c r="X753" t="s">
        <v>2995</v>
      </c>
      <c r="Y753" t="s">
        <v>2556</v>
      </c>
      <c r="Z753" t="s">
        <v>3975</v>
      </c>
      <c r="AA753" t="s">
        <v>3976</v>
      </c>
      <c r="AC753" s="13" t="str">
        <f t="shared" si="134"/>
        <v>000167640</v>
      </c>
      <c r="AD753" t="str">
        <f t="shared" si="135"/>
        <v>09/11/2015</v>
      </c>
      <c r="AE753" t="str">
        <f t="shared" si="136"/>
        <v>59105999005730</v>
      </c>
      <c r="AF753" s="14">
        <f t="shared" si="137"/>
        <v>1356.5</v>
      </c>
      <c r="AG753">
        <f t="shared" si="138"/>
        <v>0</v>
      </c>
      <c r="AH753">
        <f t="shared" si="139"/>
        <v>1</v>
      </c>
      <c r="AI753" s="16">
        <v>6803403</v>
      </c>
      <c r="AJ753" s="16" t="s">
        <v>7515</v>
      </c>
      <c r="AK753" s="16" t="s">
        <v>3632</v>
      </c>
      <c r="AL753" s="16" t="s">
        <v>3637</v>
      </c>
      <c r="AM753" s="16" t="s">
        <v>7193</v>
      </c>
      <c r="AN753">
        <v>5</v>
      </c>
      <c r="AO753" t="e">
        <f>VLOOKUP(TRIM(AL753),'Parcela Dedutivel'!$A$1:$B$65536,2,FALSE)</f>
        <v>#N/A</v>
      </c>
      <c r="AP753" s="15">
        <f t="shared" si="140"/>
        <v>0</v>
      </c>
      <c r="AQ753" s="16">
        <f t="shared" si="141"/>
        <v>0</v>
      </c>
      <c r="AU753" t="s">
        <v>4927</v>
      </c>
      <c r="AV753" s="18">
        <v>42321</v>
      </c>
      <c r="AW753" t="s">
        <v>3478</v>
      </c>
      <c r="AX753" t="str">
        <f t="shared" si="142"/>
        <v>08689024000292</v>
      </c>
      <c r="AY753" s="17">
        <f t="shared" si="143"/>
        <v>2912.6900000000005</v>
      </c>
      <c r="AZ753" s="17">
        <f t="shared" si="144"/>
        <v>0</v>
      </c>
      <c r="BB753" t="str">
        <f t="shared" si="145"/>
        <v>13/11/2015;08689024000292;2912,69;0,00</v>
      </c>
    </row>
    <row r="754" spans="1:54" x14ac:dyDescent="0.25">
      <c r="A754" t="s">
        <v>26</v>
      </c>
      <c r="B754" t="s">
        <v>3977</v>
      </c>
      <c r="C754">
        <v>42317</v>
      </c>
      <c r="D754" t="s">
        <v>2817</v>
      </c>
      <c r="E754" t="s">
        <v>6979</v>
      </c>
      <c r="F754" t="s">
        <v>179</v>
      </c>
      <c r="G754">
        <v>1312.98</v>
      </c>
      <c r="H754">
        <v>1312.98</v>
      </c>
      <c r="I754">
        <v>52.52</v>
      </c>
      <c r="J754" t="s">
        <v>1555</v>
      </c>
      <c r="K754">
        <v>0</v>
      </c>
      <c r="L754">
        <v>0</v>
      </c>
      <c r="M754" t="s">
        <v>31</v>
      </c>
      <c r="N754">
        <v>0</v>
      </c>
      <c r="O754">
        <v>0</v>
      </c>
      <c r="P754" t="s">
        <v>31</v>
      </c>
      <c r="Q754">
        <v>1312.98</v>
      </c>
      <c r="R754">
        <v>21.66</v>
      </c>
      <c r="S754" t="s">
        <v>33</v>
      </c>
      <c r="T754">
        <v>1312.98</v>
      </c>
      <c r="U754">
        <v>99.79</v>
      </c>
      <c r="V754" t="s">
        <v>33</v>
      </c>
      <c r="W754" t="s">
        <v>33</v>
      </c>
      <c r="X754" t="s">
        <v>3006</v>
      </c>
      <c r="Y754" t="s">
        <v>2556</v>
      </c>
      <c r="Z754" t="s">
        <v>3094</v>
      </c>
      <c r="AA754" t="s">
        <v>3095</v>
      </c>
      <c r="AC754" s="13" t="str">
        <f t="shared" si="134"/>
        <v>000167641</v>
      </c>
      <c r="AD754" t="str">
        <f t="shared" si="135"/>
        <v>09/11/2015</v>
      </c>
      <c r="AE754" t="str">
        <f t="shared" si="136"/>
        <v>76487032000125</v>
      </c>
      <c r="AF754" s="14">
        <f t="shared" si="137"/>
        <v>1312.98</v>
      </c>
      <c r="AG754">
        <f t="shared" si="138"/>
        <v>0</v>
      </c>
      <c r="AH754">
        <f t="shared" si="139"/>
        <v>1</v>
      </c>
      <c r="AI754" s="16">
        <v>6803403</v>
      </c>
      <c r="AJ754" s="16" t="s">
        <v>7515</v>
      </c>
      <c r="AK754" s="16" t="s">
        <v>3632</v>
      </c>
      <c r="AL754" s="16" t="s">
        <v>3635</v>
      </c>
      <c r="AM754" s="16" t="s">
        <v>7193</v>
      </c>
      <c r="AN754">
        <v>4</v>
      </c>
      <c r="AO754" t="e">
        <f>VLOOKUP(TRIM(AL754),'Parcela Dedutivel'!$A$1:$B$65536,2,FALSE)</f>
        <v>#N/A</v>
      </c>
      <c r="AP754" s="15">
        <f t="shared" si="140"/>
        <v>0</v>
      </c>
      <c r="AQ754" s="16">
        <f t="shared" si="141"/>
        <v>0</v>
      </c>
      <c r="AU754" t="s">
        <v>4930</v>
      </c>
      <c r="AV754" s="18">
        <v>42321</v>
      </c>
      <c r="AW754" t="s">
        <v>4931</v>
      </c>
      <c r="AX754" t="str">
        <f t="shared" si="142"/>
        <v>38058475000101</v>
      </c>
      <c r="AY754" s="17">
        <f t="shared" si="143"/>
        <v>2503.4500000000003</v>
      </c>
      <c r="AZ754" s="17">
        <f t="shared" si="144"/>
        <v>0</v>
      </c>
      <c r="BB754" t="str">
        <f t="shared" si="145"/>
        <v>13/11/2015;38058475000101;2503,45;0,00</v>
      </c>
    </row>
    <row r="755" spans="1:54" x14ac:dyDescent="0.25">
      <c r="A755" t="s">
        <v>26</v>
      </c>
      <c r="B755" t="s">
        <v>3977</v>
      </c>
      <c r="C755">
        <v>42317</v>
      </c>
      <c r="D755" t="s">
        <v>2817</v>
      </c>
      <c r="E755" t="s">
        <v>6979</v>
      </c>
      <c r="F755" t="s">
        <v>179</v>
      </c>
      <c r="G755">
        <v>2707.8599999999997</v>
      </c>
      <c r="H755">
        <v>2354.66</v>
      </c>
      <c r="I755">
        <v>94.19</v>
      </c>
      <c r="J755" t="s">
        <v>780</v>
      </c>
      <c r="K755">
        <v>0</v>
      </c>
      <c r="L755">
        <v>0</v>
      </c>
      <c r="M755" t="s">
        <v>31</v>
      </c>
      <c r="N755">
        <v>2354.66</v>
      </c>
      <c r="O755">
        <v>353.2</v>
      </c>
      <c r="P755" t="s">
        <v>2788</v>
      </c>
      <c r="Q755">
        <v>2354.66</v>
      </c>
      <c r="R755">
        <v>38.85</v>
      </c>
      <c r="S755" t="s">
        <v>33</v>
      </c>
      <c r="T755">
        <v>2354.66</v>
      </c>
      <c r="U755">
        <v>178.95000000000002</v>
      </c>
      <c r="V755" t="s">
        <v>33</v>
      </c>
      <c r="W755" t="s">
        <v>33</v>
      </c>
      <c r="X755" t="s">
        <v>3006</v>
      </c>
      <c r="Y755" t="s">
        <v>91</v>
      </c>
      <c r="Z755" t="s">
        <v>3092</v>
      </c>
      <c r="AA755" t="s">
        <v>3093</v>
      </c>
      <c r="AC755" s="13" t="str">
        <f t="shared" si="134"/>
        <v>000167641</v>
      </c>
      <c r="AD755" t="str">
        <f t="shared" si="135"/>
        <v>09/11/2015</v>
      </c>
      <c r="AE755" t="str">
        <f t="shared" si="136"/>
        <v>76487032000125</v>
      </c>
      <c r="AF755" s="14">
        <f t="shared" si="137"/>
        <v>2707.8599999999997</v>
      </c>
      <c r="AG755">
        <f t="shared" si="138"/>
        <v>0</v>
      </c>
      <c r="AH755">
        <f t="shared" si="139"/>
        <v>1</v>
      </c>
      <c r="AI755" s="16">
        <v>6790179</v>
      </c>
      <c r="AJ755" s="16" t="s">
        <v>7397</v>
      </c>
      <c r="AK755" s="16" t="s">
        <v>3639</v>
      </c>
      <c r="AL755" s="16" t="s">
        <v>3641</v>
      </c>
      <c r="AM755" s="16" t="s">
        <v>7143</v>
      </c>
      <c r="AN755">
        <v>300</v>
      </c>
      <c r="AO755">
        <f>VLOOKUP(TRIM(AL755),'Parcela Dedutivel'!$A$1:$B$65536,2,FALSE)</f>
        <v>0</v>
      </c>
      <c r="AP755" s="15">
        <f t="shared" si="140"/>
        <v>0</v>
      </c>
      <c r="AQ755" s="16">
        <f t="shared" si="141"/>
        <v>0</v>
      </c>
      <c r="AU755" t="s">
        <v>4932</v>
      </c>
      <c r="AV755" s="18">
        <v>42321</v>
      </c>
      <c r="AW755" t="s">
        <v>3006</v>
      </c>
      <c r="AX755" t="str">
        <f t="shared" si="142"/>
        <v>76487032000125</v>
      </c>
      <c r="AY755" s="17">
        <f t="shared" si="143"/>
        <v>6646.1500000000005</v>
      </c>
      <c r="AZ755" s="17">
        <f t="shared" si="144"/>
        <v>0</v>
      </c>
      <c r="BB755" t="str">
        <f t="shared" si="145"/>
        <v>13/11/2015;76487032000125;6646,15;0,00</v>
      </c>
    </row>
    <row r="756" spans="1:54" x14ac:dyDescent="0.25">
      <c r="A756" t="s">
        <v>26</v>
      </c>
      <c r="B756" t="s">
        <v>3977</v>
      </c>
      <c r="C756">
        <v>42317</v>
      </c>
      <c r="D756" t="s">
        <v>2817</v>
      </c>
      <c r="E756" t="s">
        <v>6979</v>
      </c>
      <c r="F756" t="s">
        <v>179</v>
      </c>
      <c r="G756">
        <v>136.41</v>
      </c>
      <c r="H756">
        <v>118.62</v>
      </c>
      <c r="I756">
        <v>4.74</v>
      </c>
      <c r="J756" t="s">
        <v>780</v>
      </c>
      <c r="K756">
        <v>0</v>
      </c>
      <c r="L756">
        <v>0</v>
      </c>
      <c r="M756" t="s">
        <v>31</v>
      </c>
      <c r="N756">
        <v>118.62</v>
      </c>
      <c r="O756">
        <v>17.79</v>
      </c>
      <c r="P756" t="s">
        <v>2788</v>
      </c>
      <c r="Q756">
        <v>118.62</v>
      </c>
      <c r="R756">
        <v>1.96</v>
      </c>
      <c r="S756" t="s">
        <v>33</v>
      </c>
      <c r="T756">
        <v>118.62</v>
      </c>
      <c r="U756">
        <v>9.02</v>
      </c>
      <c r="V756" t="s">
        <v>33</v>
      </c>
      <c r="W756" t="s">
        <v>33</v>
      </c>
      <c r="X756" t="s">
        <v>3006</v>
      </c>
      <c r="Y756" t="s">
        <v>91</v>
      </c>
      <c r="Z756" t="s">
        <v>3090</v>
      </c>
      <c r="AA756" t="s">
        <v>3091</v>
      </c>
      <c r="AC756" s="13" t="str">
        <f t="shared" si="134"/>
        <v>000167641</v>
      </c>
      <c r="AD756" t="str">
        <f t="shared" si="135"/>
        <v>09/11/2015</v>
      </c>
      <c r="AE756" t="str">
        <f t="shared" si="136"/>
        <v>76487032000125</v>
      </c>
      <c r="AF756" s="14">
        <f t="shared" si="137"/>
        <v>136.41</v>
      </c>
      <c r="AG756">
        <f t="shared" si="138"/>
        <v>0</v>
      </c>
      <c r="AH756">
        <f t="shared" si="139"/>
        <v>1</v>
      </c>
      <c r="AI756" s="16">
        <v>6790179</v>
      </c>
      <c r="AJ756" s="16" t="s">
        <v>7397</v>
      </c>
      <c r="AK756" s="16" t="s">
        <v>3639</v>
      </c>
      <c r="AL756" s="16" t="s">
        <v>3640</v>
      </c>
      <c r="AM756" s="16" t="s">
        <v>7143</v>
      </c>
      <c r="AN756">
        <v>400</v>
      </c>
      <c r="AO756">
        <f>VLOOKUP(TRIM(AL756),'Parcela Dedutivel'!$A$1:$B$65536,2,FALSE)</f>
        <v>0</v>
      </c>
      <c r="AP756" s="15">
        <f t="shared" si="140"/>
        <v>0</v>
      </c>
      <c r="AQ756" s="16">
        <f t="shared" si="141"/>
        <v>0</v>
      </c>
      <c r="AU756" t="s">
        <v>4933</v>
      </c>
      <c r="AV756" s="18">
        <v>42321</v>
      </c>
      <c r="AW756" t="s">
        <v>3098</v>
      </c>
      <c r="AX756" t="str">
        <f t="shared" si="142"/>
        <v>76487032000206</v>
      </c>
      <c r="AY756" s="17">
        <f t="shared" si="143"/>
        <v>12485.17</v>
      </c>
      <c r="AZ756" s="17">
        <f t="shared" si="144"/>
        <v>0</v>
      </c>
      <c r="BB756" t="str">
        <f t="shared" si="145"/>
        <v>13/11/2015;76487032000206;12485,17;0,00</v>
      </c>
    </row>
    <row r="757" spans="1:54" x14ac:dyDescent="0.25">
      <c r="A757" t="s">
        <v>26</v>
      </c>
      <c r="B757" t="s">
        <v>3978</v>
      </c>
      <c r="C757">
        <v>42317</v>
      </c>
      <c r="D757" t="s">
        <v>2787</v>
      </c>
      <c r="E757" t="s">
        <v>6979</v>
      </c>
      <c r="F757" t="s">
        <v>29</v>
      </c>
      <c r="G757">
        <v>2245.77</v>
      </c>
      <c r="H757">
        <v>2245.77</v>
      </c>
      <c r="I757">
        <v>404.24</v>
      </c>
      <c r="J757" t="s">
        <v>30</v>
      </c>
      <c r="K757">
        <v>0</v>
      </c>
      <c r="L757">
        <v>0</v>
      </c>
      <c r="M757" t="s">
        <v>31</v>
      </c>
      <c r="N757">
        <v>0</v>
      </c>
      <c r="O757">
        <v>0</v>
      </c>
      <c r="P757" t="s">
        <v>31</v>
      </c>
      <c r="Q757">
        <v>2245.77</v>
      </c>
      <c r="R757">
        <v>37.06</v>
      </c>
      <c r="S757" t="s">
        <v>33</v>
      </c>
      <c r="T757">
        <v>2245.77</v>
      </c>
      <c r="U757">
        <v>170.68</v>
      </c>
      <c r="V757" t="s">
        <v>33</v>
      </c>
      <c r="W757" t="s">
        <v>33</v>
      </c>
      <c r="X757" t="s">
        <v>3022</v>
      </c>
      <c r="Y757" t="s">
        <v>99</v>
      </c>
      <c r="Z757" t="s">
        <v>1030</v>
      </c>
      <c r="AA757" t="s">
        <v>1031</v>
      </c>
      <c r="AC757" s="13" t="str">
        <f t="shared" si="134"/>
        <v>000167642</v>
      </c>
      <c r="AD757" t="str">
        <f t="shared" si="135"/>
        <v>09/11/2015</v>
      </c>
      <c r="AE757" t="str">
        <f t="shared" si="136"/>
        <v>59105999000348</v>
      </c>
      <c r="AF757" s="14">
        <f t="shared" si="137"/>
        <v>2245.77</v>
      </c>
      <c r="AG757">
        <f t="shared" si="138"/>
        <v>0</v>
      </c>
      <c r="AH757">
        <f t="shared" si="139"/>
        <v>1</v>
      </c>
      <c r="AI757" s="16">
        <v>6790179</v>
      </c>
      <c r="AJ757" s="16" t="s">
        <v>7397</v>
      </c>
      <c r="AK757" s="16" t="s">
        <v>3639</v>
      </c>
      <c r="AL757" s="16" t="s">
        <v>3643</v>
      </c>
      <c r="AM757" s="16" t="s">
        <v>7143</v>
      </c>
      <c r="AN757">
        <v>700</v>
      </c>
      <c r="AO757">
        <f>VLOOKUP(TRIM(AL757),'Parcela Dedutivel'!$A$1:$B$65536,2,FALSE)</f>
        <v>0</v>
      </c>
      <c r="AP757" s="15">
        <f t="shared" si="140"/>
        <v>0</v>
      </c>
      <c r="AQ757" s="16">
        <f t="shared" si="141"/>
        <v>0</v>
      </c>
      <c r="AU757" t="s">
        <v>4934</v>
      </c>
      <c r="AV757" s="18">
        <v>42321</v>
      </c>
      <c r="AW757" t="s">
        <v>3357</v>
      </c>
      <c r="AX757" t="str">
        <f t="shared" si="142"/>
        <v>04337168000148</v>
      </c>
      <c r="AY757" s="17">
        <f t="shared" si="143"/>
        <v>8.8999999999999986</v>
      </c>
      <c r="AZ757" s="17">
        <f t="shared" si="144"/>
        <v>0</v>
      </c>
      <c r="BB757" t="str">
        <f t="shared" si="145"/>
        <v>13/11/2015;04337168000148;8,90;0,00</v>
      </c>
    </row>
    <row r="758" spans="1:54" x14ac:dyDescent="0.25">
      <c r="A758" t="s">
        <v>26</v>
      </c>
      <c r="B758" t="s">
        <v>3979</v>
      </c>
      <c r="C758">
        <v>42317</v>
      </c>
      <c r="D758" t="s">
        <v>2817</v>
      </c>
      <c r="E758" t="s">
        <v>6979</v>
      </c>
      <c r="F758" t="s">
        <v>179</v>
      </c>
      <c r="G758">
        <v>1630.9</v>
      </c>
      <c r="H758">
        <v>1630.9</v>
      </c>
      <c r="I758">
        <v>195.71</v>
      </c>
      <c r="J758" t="s">
        <v>307</v>
      </c>
      <c r="K758">
        <v>0</v>
      </c>
      <c r="L758">
        <v>0</v>
      </c>
      <c r="M758" t="s">
        <v>31</v>
      </c>
      <c r="N758">
        <v>1418.17</v>
      </c>
      <c r="O758">
        <v>212.73000000000002</v>
      </c>
      <c r="P758" t="s">
        <v>2788</v>
      </c>
      <c r="Q758">
        <v>1418.17</v>
      </c>
      <c r="R758">
        <v>23.400000000000002</v>
      </c>
      <c r="S758" t="s">
        <v>33</v>
      </c>
      <c r="T758">
        <v>1418.17</v>
      </c>
      <c r="U758">
        <v>107.78</v>
      </c>
      <c r="V758" t="s">
        <v>33</v>
      </c>
      <c r="W758" t="s">
        <v>33</v>
      </c>
      <c r="X758" t="s">
        <v>3006</v>
      </c>
      <c r="Y758" t="s">
        <v>91</v>
      </c>
      <c r="Z758" t="s">
        <v>3980</v>
      </c>
      <c r="AA758" t="s">
        <v>3981</v>
      </c>
      <c r="AC758" s="13" t="str">
        <f t="shared" si="134"/>
        <v>000167643</v>
      </c>
      <c r="AD758" t="str">
        <f t="shared" si="135"/>
        <v>09/11/2015</v>
      </c>
      <c r="AE758" t="str">
        <f t="shared" si="136"/>
        <v>76487032000125</v>
      </c>
      <c r="AF758" s="14">
        <f t="shared" si="137"/>
        <v>1630.9</v>
      </c>
      <c r="AG758">
        <f t="shared" si="138"/>
        <v>0</v>
      </c>
      <c r="AH758">
        <f t="shared" si="139"/>
        <v>1</v>
      </c>
      <c r="AI758" s="16">
        <v>6790179</v>
      </c>
      <c r="AJ758" s="16" t="s">
        <v>7397</v>
      </c>
      <c r="AK758" s="16" t="s">
        <v>3639</v>
      </c>
      <c r="AL758" s="16" t="s">
        <v>3645</v>
      </c>
      <c r="AM758" s="16" t="s">
        <v>7143</v>
      </c>
      <c r="AN758">
        <v>2400</v>
      </c>
      <c r="AO758">
        <f>VLOOKUP(TRIM(AL758),'Parcela Dedutivel'!$A$1:$B$65536,2,FALSE)</f>
        <v>0</v>
      </c>
      <c r="AP758" s="15">
        <f t="shared" si="140"/>
        <v>0</v>
      </c>
      <c r="AQ758" s="16">
        <f t="shared" si="141"/>
        <v>0</v>
      </c>
      <c r="AU758" t="s">
        <v>4939</v>
      </c>
      <c r="AV758" s="18">
        <v>42321</v>
      </c>
      <c r="AW758" t="s">
        <v>3214</v>
      </c>
      <c r="AX758" t="str">
        <f t="shared" si="142"/>
        <v>56545742000157</v>
      </c>
      <c r="AY758" s="17">
        <f t="shared" si="143"/>
        <v>3777.88</v>
      </c>
      <c r="AZ758" s="17">
        <f t="shared" si="144"/>
        <v>0</v>
      </c>
      <c r="BB758" t="str">
        <f t="shared" si="145"/>
        <v>13/11/2015;56545742000157;3777,88;0,00</v>
      </c>
    </row>
    <row r="759" spans="1:54" x14ac:dyDescent="0.25">
      <c r="A759" t="s">
        <v>26</v>
      </c>
      <c r="B759" t="s">
        <v>3982</v>
      </c>
      <c r="C759">
        <v>42317</v>
      </c>
      <c r="D759" t="s">
        <v>2804</v>
      </c>
      <c r="E759" t="s">
        <v>6979</v>
      </c>
      <c r="F759" t="s">
        <v>29</v>
      </c>
      <c r="G759">
        <v>314.46999999999997</v>
      </c>
      <c r="H759">
        <v>273.45</v>
      </c>
      <c r="I759">
        <v>49.22</v>
      </c>
      <c r="J759" t="s">
        <v>780</v>
      </c>
      <c r="K759">
        <v>0</v>
      </c>
      <c r="L759">
        <v>0</v>
      </c>
      <c r="M759" t="s">
        <v>31</v>
      </c>
      <c r="N759">
        <v>273.45</v>
      </c>
      <c r="O759">
        <v>41.02</v>
      </c>
      <c r="P759" t="s">
        <v>2788</v>
      </c>
      <c r="Q759">
        <v>273.45</v>
      </c>
      <c r="R759">
        <v>4.51</v>
      </c>
      <c r="S759" t="s">
        <v>33</v>
      </c>
      <c r="T759">
        <v>273.45</v>
      </c>
      <c r="U759">
        <v>20.78</v>
      </c>
      <c r="V759" t="s">
        <v>33</v>
      </c>
      <c r="W759" t="s">
        <v>33</v>
      </c>
      <c r="X759" t="s">
        <v>3098</v>
      </c>
      <c r="Y759" t="s">
        <v>91</v>
      </c>
      <c r="Z759" t="s">
        <v>3103</v>
      </c>
      <c r="AA759" t="s">
        <v>3104</v>
      </c>
      <c r="AC759" s="13" t="str">
        <f t="shared" si="134"/>
        <v>000167644</v>
      </c>
      <c r="AD759" t="str">
        <f t="shared" si="135"/>
        <v>09/11/2015</v>
      </c>
      <c r="AE759" t="str">
        <f t="shared" si="136"/>
        <v>76487032000206</v>
      </c>
      <c r="AF759" s="14">
        <f t="shared" si="137"/>
        <v>314.46999999999997</v>
      </c>
      <c r="AG759">
        <f t="shared" si="138"/>
        <v>0</v>
      </c>
      <c r="AH759">
        <f t="shared" si="139"/>
        <v>1</v>
      </c>
      <c r="AI759" s="16">
        <v>7748519</v>
      </c>
      <c r="AJ759" s="16" t="s">
        <v>7516</v>
      </c>
      <c r="AK759" s="16" t="s">
        <v>3647</v>
      </c>
      <c r="AL759" s="16" t="s">
        <v>3650</v>
      </c>
      <c r="AM759" s="16" t="s">
        <v>7143</v>
      </c>
      <c r="AN759">
        <v>1</v>
      </c>
      <c r="AO759" t="e">
        <f>VLOOKUP(TRIM(AL759),'Parcela Dedutivel'!$A$1:$B$65536,2,FALSE)</f>
        <v>#N/A</v>
      </c>
      <c r="AP759" s="15">
        <f t="shared" si="140"/>
        <v>0</v>
      </c>
      <c r="AQ759" s="16">
        <f t="shared" si="141"/>
        <v>0</v>
      </c>
      <c r="AU759" t="s">
        <v>4940</v>
      </c>
      <c r="AV759" s="18">
        <v>42321</v>
      </c>
      <c r="AW759" t="s">
        <v>4941</v>
      </c>
      <c r="AX759" t="str">
        <f t="shared" si="142"/>
        <v>43854777001106</v>
      </c>
      <c r="AY759" s="17">
        <f t="shared" si="143"/>
        <v>9782.39</v>
      </c>
      <c r="AZ759" s="17">
        <f t="shared" si="144"/>
        <v>6264</v>
      </c>
      <c r="BB759" t="str">
        <f t="shared" si="145"/>
        <v>13/11/2015;43854777001106;9782,39;6264,00</v>
      </c>
    </row>
    <row r="760" spans="1:54" x14ac:dyDescent="0.25">
      <c r="A760" t="s">
        <v>26</v>
      </c>
      <c r="B760" t="s">
        <v>3982</v>
      </c>
      <c r="C760">
        <v>42317</v>
      </c>
      <c r="D760" t="s">
        <v>2804</v>
      </c>
      <c r="E760" t="s">
        <v>6979</v>
      </c>
      <c r="F760" t="s">
        <v>29</v>
      </c>
      <c r="G760">
        <v>3039.96</v>
      </c>
      <c r="H760">
        <v>2643.44</v>
      </c>
      <c r="I760">
        <v>475.82</v>
      </c>
      <c r="J760" t="s">
        <v>780</v>
      </c>
      <c r="K760">
        <v>0</v>
      </c>
      <c r="L760">
        <v>0</v>
      </c>
      <c r="M760" t="s">
        <v>31</v>
      </c>
      <c r="N760">
        <v>2643.44</v>
      </c>
      <c r="O760">
        <v>396.52</v>
      </c>
      <c r="P760" t="s">
        <v>2788</v>
      </c>
      <c r="Q760">
        <v>2643.44</v>
      </c>
      <c r="R760">
        <v>43.62</v>
      </c>
      <c r="S760" t="s">
        <v>33</v>
      </c>
      <c r="T760">
        <v>2643.44</v>
      </c>
      <c r="U760">
        <v>200.9</v>
      </c>
      <c r="V760" t="s">
        <v>33</v>
      </c>
      <c r="W760" t="s">
        <v>33</v>
      </c>
      <c r="X760" t="s">
        <v>3098</v>
      </c>
      <c r="Y760" t="s">
        <v>91</v>
      </c>
      <c r="Z760" t="s">
        <v>3099</v>
      </c>
      <c r="AA760" t="s">
        <v>3100</v>
      </c>
      <c r="AC760" s="13" t="str">
        <f t="shared" si="134"/>
        <v>000167644</v>
      </c>
      <c r="AD760" t="str">
        <f t="shared" si="135"/>
        <v>09/11/2015</v>
      </c>
      <c r="AE760" t="str">
        <f t="shared" si="136"/>
        <v>76487032000206</v>
      </c>
      <c r="AF760" s="14">
        <f t="shared" si="137"/>
        <v>3039.96</v>
      </c>
      <c r="AG760">
        <f t="shared" si="138"/>
        <v>0</v>
      </c>
      <c r="AH760">
        <f t="shared" si="139"/>
        <v>1</v>
      </c>
      <c r="AI760" s="16">
        <v>7748519</v>
      </c>
      <c r="AJ760" s="16" t="s">
        <v>7516</v>
      </c>
      <c r="AK760" s="16" t="s">
        <v>3647</v>
      </c>
      <c r="AL760" s="16" t="s">
        <v>701</v>
      </c>
      <c r="AM760" s="16" t="s">
        <v>7143</v>
      </c>
      <c r="AN760">
        <v>1</v>
      </c>
      <c r="AO760" t="e">
        <f>VLOOKUP(TRIM(AL760),'Parcela Dedutivel'!$A$1:$B$65536,2,FALSE)</f>
        <v>#N/A</v>
      </c>
      <c r="AP760" s="15">
        <f t="shared" si="140"/>
        <v>0</v>
      </c>
      <c r="AQ760" s="16">
        <f t="shared" si="141"/>
        <v>0</v>
      </c>
      <c r="AU760" t="s">
        <v>4944</v>
      </c>
      <c r="AV760" s="18">
        <v>42321</v>
      </c>
      <c r="AW760" t="s">
        <v>641</v>
      </c>
      <c r="AX760" t="str">
        <f t="shared" si="142"/>
        <v>59578948000414</v>
      </c>
      <c r="AY760" s="17">
        <f t="shared" si="143"/>
        <v>554.84</v>
      </c>
      <c r="AZ760" s="17">
        <f t="shared" si="144"/>
        <v>0</v>
      </c>
      <c r="BB760" t="str">
        <f t="shared" si="145"/>
        <v>13/11/2015;59578948000414;554,84;0,00</v>
      </c>
    </row>
    <row r="761" spans="1:54" x14ac:dyDescent="0.25">
      <c r="A761" t="s">
        <v>26</v>
      </c>
      <c r="B761" t="s">
        <v>3982</v>
      </c>
      <c r="C761">
        <v>42317</v>
      </c>
      <c r="D761" t="s">
        <v>2804</v>
      </c>
      <c r="E761" t="s">
        <v>6979</v>
      </c>
      <c r="F761" t="s">
        <v>29</v>
      </c>
      <c r="G761">
        <v>2740.06</v>
      </c>
      <c r="H761">
        <v>2740.06</v>
      </c>
      <c r="I761">
        <v>493.21000000000004</v>
      </c>
      <c r="J761" t="s">
        <v>1555</v>
      </c>
      <c r="K761">
        <v>0</v>
      </c>
      <c r="L761">
        <v>0</v>
      </c>
      <c r="M761" t="s">
        <v>31</v>
      </c>
      <c r="N761">
        <v>0</v>
      </c>
      <c r="O761">
        <v>0</v>
      </c>
      <c r="P761" t="s">
        <v>31</v>
      </c>
      <c r="Q761">
        <v>2740.06</v>
      </c>
      <c r="R761">
        <v>45.21</v>
      </c>
      <c r="S761" t="s">
        <v>33</v>
      </c>
      <c r="T761">
        <v>2740.06</v>
      </c>
      <c r="U761">
        <v>208.24</v>
      </c>
      <c r="V761" t="s">
        <v>33</v>
      </c>
      <c r="W761" t="s">
        <v>33</v>
      </c>
      <c r="X761" t="s">
        <v>3098</v>
      </c>
      <c r="Y761" t="s">
        <v>2556</v>
      </c>
      <c r="Z761" t="s">
        <v>3094</v>
      </c>
      <c r="AA761" t="s">
        <v>3095</v>
      </c>
      <c r="AC761" s="13" t="str">
        <f t="shared" si="134"/>
        <v>000167644</v>
      </c>
      <c r="AD761" t="str">
        <f t="shared" si="135"/>
        <v>09/11/2015</v>
      </c>
      <c r="AE761" t="str">
        <f t="shared" si="136"/>
        <v>76487032000206</v>
      </c>
      <c r="AF761" s="14">
        <f t="shared" si="137"/>
        <v>2740.06</v>
      </c>
      <c r="AG761">
        <f t="shared" si="138"/>
        <v>0</v>
      </c>
      <c r="AH761">
        <f t="shared" si="139"/>
        <v>1</v>
      </c>
      <c r="AI761" s="16">
        <v>7748519</v>
      </c>
      <c r="AJ761" s="16" t="s">
        <v>7516</v>
      </c>
      <c r="AK761" s="16" t="s">
        <v>3647</v>
      </c>
      <c r="AL761" s="16" t="s">
        <v>3652</v>
      </c>
      <c r="AM761" s="16" t="s">
        <v>7143</v>
      </c>
      <c r="AN761">
        <v>1</v>
      </c>
      <c r="AO761" t="e">
        <f>VLOOKUP(TRIM(AL761),'Parcela Dedutivel'!$A$1:$B$65536,2,FALSE)</f>
        <v>#N/A</v>
      </c>
      <c r="AP761" s="15">
        <f t="shared" si="140"/>
        <v>0</v>
      </c>
      <c r="AQ761" s="16">
        <f t="shared" si="141"/>
        <v>0</v>
      </c>
      <c r="AU761" t="s">
        <v>4947</v>
      </c>
      <c r="AV761" s="18">
        <v>42321</v>
      </c>
      <c r="AW761" t="s">
        <v>641</v>
      </c>
      <c r="AX761" t="str">
        <f t="shared" si="142"/>
        <v>59578948000414</v>
      </c>
      <c r="AY761" s="17">
        <f t="shared" si="143"/>
        <v>364.78</v>
      </c>
      <c r="AZ761" s="17">
        <f t="shared" si="144"/>
        <v>0</v>
      </c>
      <c r="BB761" t="str">
        <f t="shared" si="145"/>
        <v>13/11/2015;59578948000414;364,78;0,00</v>
      </c>
    </row>
    <row r="762" spans="1:54" x14ac:dyDescent="0.25">
      <c r="A762" t="s">
        <v>26</v>
      </c>
      <c r="B762" t="s">
        <v>3982</v>
      </c>
      <c r="C762">
        <v>42317</v>
      </c>
      <c r="D762" t="s">
        <v>2804</v>
      </c>
      <c r="E762" t="s">
        <v>6979</v>
      </c>
      <c r="F762" t="s">
        <v>29</v>
      </c>
      <c r="G762">
        <v>134.9</v>
      </c>
      <c r="H762">
        <v>117.3</v>
      </c>
      <c r="I762">
        <v>21.11</v>
      </c>
      <c r="J762" t="s">
        <v>30</v>
      </c>
      <c r="K762">
        <v>0</v>
      </c>
      <c r="L762">
        <v>0</v>
      </c>
      <c r="M762" t="s">
        <v>31</v>
      </c>
      <c r="N762">
        <v>117.3</v>
      </c>
      <c r="O762">
        <v>17.600000000000001</v>
      </c>
      <c r="P762" t="s">
        <v>2788</v>
      </c>
      <c r="Q762">
        <v>117.3</v>
      </c>
      <c r="R762">
        <v>1.94</v>
      </c>
      <c r="S762" t="s">
        <v>33</v>
      </c>
      <c r="T762">
        <v>117.3</v>
      </c>
      <c r="U762">
        <v>8.91</v>
      </c>
      <c r="V762" t="s">
        <v>33</v>
      </c>
      <c r="W762" t="s">
        <v>33</v>
      </c>
      <c r="X762" t="s">
        <v>3098</v>
      </c>
      <c r="Y762" t="s">
        <v>91</v>
      </c>
      <c r="Z762" t="s">
        <v>3101</v>
      </c>
      <c r="AA762" t="s">
        <v>3102</v>
      </c>
      <c r="AC762" s="13" t="str">
        <f t="shared" si="134"/>
        <v>000167644</v>
      </c>
      <c r="AD762" t="str">
        <f t="shared" si="135"/>
        <v>09/11/2015</v>
      </c>
      <c r="AE762" t="str">
        <f t="shared" si="136"/>
        <v>76487032000206</v>
      </c>
      <c r="AF762" s="14">
        <f t="shared" si="137"/>
        <v>134.9</v>
      </c>
      <c r="AG762">
        <f t="shared" si="138"/>
        <v>0</v>
      </c>
      <c r="AH762">
        <f t="shared" si="139"/>
        <v>1</v>
      </c>
      <c r="AI762" s="16">
        <v>7748519</v>
      </c>
      <c r="AJ762" s="16" t="s">
        <v>7516</v>
      </c>
      <c r="AK762" s="16" t="s">
        <v>3647</v>
      </c>
      <c r="AL762" s="16" t="s">
        <v>3648</v>
      </c>
      <c r="AM762" s="16" t="s">
        <v>7143</v>
      </c>
      <c r="AN762">
        <v>1</v>
      </c>
      <c r="AO762" t="e">
        <f>VLOOKUP(TRIM(AL762),'Parcela Dedutivel'!$A$1:$B$65536,2,FALSE)</f>
        <v>#N/A</v>
      </c>
      <c r="AP762" s="15">
        <f t="shared" si="140"/>
        <v>0</v>
      </c>
      <c r="AQ762" s="16">
        <f t="shared" si="141"/>
        <v>0</v>
      </c>
      <c r="AU762" t="s">
        <v>4949</v>
      </c>
      <c r="AV762" s="18">
        <v>42321</v>
      </c>
      <c r="AW762" t="s">
        <v>1384</v>
      </c>
      <c r="AX762" t="str">
        <f t="shared" si="142"/>
        <v>96195615000190</v>
      </c>
      <c r="AY762" s="17">
        <f t="shared" si="143"/>
        <v>7537.9299999999994</v>
      </c>
      <c r="AZ762" s="17">
        <f t="shared" si="144"/>
        <v>0</v>
      </c>
      <c r="BB762" t="str">
        <f t="shared" si="145"/>
        <v>13/11/2015;96195615000190;7537,93;0,00</v>
      </c>
    </row>
    <row r="763" spans="1:54" x14ac:dyDescent="0.25">
      <c r="A763" t="s">
        <v>26</v>
      </c>
      <c r="B763" t="s">
        <v>3982</v>
      </c>
      <c r="C763">
        <v>42317</v>
      </c>
      <c r="D763" t="s">
        <v>2787</v>
      </c>
      <c r="E763" t="s">
        <v>6979</v>
      </c>
      <c r="F763" t="s">
        <v>29</v>
      </c>
      <c r="G763">
        <v>23.52</v>
      </c>
      <c r="H763">
        <v>23.52</v>
      </c>
      <c r="I763">
        <v>4.2300000000000004</v>
      </c>
      <c r="J763" t="s">
        <v>30</v>
      </c>
      <c r="K763">
        <v>0</v>
      </c>
      <c r="L763">
        <v>0</v>
      </c>
      <c r="M763" t="s">
        <v>31</v>
      </c>
      <c r="N763">
        <v>0</v>
      </c>
      <c r="O763">
        <v>0</v>
      </c>
      <c r="P763" t="s">
        <v>31</v>
      </c>
      <c r="Q763">
        <v>23.52</v>
      </c>
      <c r="R763">
        <v>0.39</v>
      </c>
      <c r="S763" t="s">
        <v>33</v>
      </c>
      <c r="T763">
        <v>23.52</v>
      </c>
      <c r="U763">
        <v>1.79</v>
      </c>
      <c r="V763" t="s">
        <v>33</v>
      </c>
      <c r="W763" t="s">
        <v>33</v>
      </c>
      <c r="X763" t="s">
        <v>3098</v>
      </c>
      <c r="Y763" t="s">
        <v>99</v>
      </c>
      <c r="Z763" t="s">
        <v>706</v>
      </c>
      <c r="AA763" t="s">
        <v>707</v>
      </c>
      <c r="AC763" s="13" t="str">
        <f t="shared" si="134"/>
        <v>000167644</v>
      </c>
      <c r="AD763" t="str">
        <f t="shared" si="135"/>
        <v>09/11/2015</v>
      </c>
      <c r="AE763" t="str">
        <f t="shared" si="136"/>
        <v>76487032000206</v>
      </c>
      <c r="AF763" s="14">
        <f t="shared" si="137"/>
        <v>23.52</v>
      </c>
      <c r="AG763">
        <f t="shared" si="138"/>
        <v>0</v>
      </c>
      <c r="AH763">
        <f t="shared" si="139"/>
        <v>1</v>
      </c>
      <c r="AI763" s="16">
        <v>7748519</v>
      </c>
      <c r="AJ763" s="16" t="s">
        <v>7516</v>
      </c>
      <c r="AK763" s="16" t="s">
        <v>3647</v>
      </c>
      <c r="AL763" s="16" t="s">
        <v>1831</v>
      </c>
      <c r="AM763" s="16" t="s">
        <v>7143</v>
      </c>
      <c r="AN763">
        <v>1</v>
      </c>
      <c r="AO763" t="e">
        <f>VLOOKUP(TRIM(AL763),'Parcela Dedutivel'!$A$1:$B$65536,2,FALSE)</f>
        <v>#N/A</v>
      </c>
      <c r="AP763" s="15">
        <f t="shared" si="140"/>
        <v>0</v>
      </c>
      <c r="AQ763" s="16">
        <f t="shared" si="141"/>
        <v>0</v>
      </c>
      <c r="AU763" t="s">
        <v>4955</v>
      </c>
      <c r="AV763" s="18">
        <v>42321</v>
      </c>
      <c r="AW763" t="s">
        <v>4650</v>
      </c>
      <c r="AX763" t="str">
        <f t="shared" si="142"/>
        <v>46044053002400</v>
      </c>
      <c r="AY763" s="17">
        <f t="shared" si="143"/>
        <v>879.76</v>
      </c>
      <c r="AZ763" s="17">
        <f t="shared" si="144"/>
        <v>0</v>
      </c>
      <c r="BB763" t="str">
        <f t="shared" si="145"/>
        <v>13/11/2015;46044053002400;879,76;0,00</v>
      </c>
    </row>
    <row r="764" spans="1:54" x14ac:dyDescent="0.25">
      <c r="A764" t="s">
        <v>26</v>
      </c>
      <c r="B764" t="s">
        <v>3982</v>
      </c>
      <c r="C764">
        <v>42317</v>
      </c>
      <c r="D764" t="s">
        <v>2787</v>
      </c>
      <c r="E764" t="s">
        <v>6979</v>
      </c>
      <c r="F764" t="s">
        <v>29</v>
      </c>
      <c r="G764">
        <v>1101.31</v>
      </c>
      <c r="H764">
        <v>1101.31</v>
      </c>
      <c r="I764">
        <v>198.24</v>
      </c>
      <c r="J764" t="s">
        <v>30</v>
      </c>
      <c r="K764">
        <v>0</v>
      </c>
      <c r="L764">
        <v>0</v>
      </c>
      <c r="M764" t="s">
        <v>31</v>
      </c>
      <c r="N764">
        <v>0</v>
      </c>
      <c r="O764">
        <v>0</v>
      </c>
      <c r="P764" t="s">
        <v>31</v>
      </c>
      <c r="Q764">
        <v>1101.31</v>
      </c>
      <c r="R764">
        <v>18.170000000000002</v>
      </c>
      <c r="S764" t="s">
        <v>33</v>
      </c>
      <c r="T764">
        <v>1101.31</v>
      </c>
      <c r="U764">
        <v>83.7</v>
      </c>
      <c r="V764" t="s">
        <v>33</v>
      </c>
      <c r="W764" t="s">
        <v>33</v>
      </c>
      <c r="X764" t="s">
        <v>3098</v>
      </c>
      <c r="Y764" t="s">
        <v>99</v>
      </c>
      <c r="Z764" t="s">
        <v>373</v>
      </c>
      <c r="AA764" t="s">
        <v>374</v>
      </c>
      <c r="AC764" s="13" t="str">
        <f t="shared" si="134"/>
        <v>000167644</v>
      </c>
      <c r="AD764" t="str">
        <f t="shared" si="135"/>
        <v>09/11/2015</v>
      </c>
      <c r="AE764" t="str">
        <f t="shared" si="136"/>
        <v>76487032000206</v>
      </c>
      <c r="AF764" s="14">
        <f t="shared" si="137"/>
        <v>1101.31</v>
      </c>
      <c r="AG764">
        <f t="shared" si="138"/>
        <v>0</v>
      </c>
      <c r="AH764">
        <f t="shared" si="139"/>
        <v>1</v>
      </c>
      <c r="AI764" s="16">
        <v>6790179</v>
      </c>
      <c r="AJ764" s="16" t="s">
        <v>7397</v>
      </c>
      <c r="AK764" s="16" t="s">
        <v>3654</v>
      </c>
      <c r="AL764" s="16" t="s">
        <v>3399</v>
      </c>
      <c r="AM764" s="16" t="s">
        <v>7143</v>
      </c>
      <c r="AN764">
        <v>1000</v>
      </c>
      <c r="AO764">
        <f>VLOOKUP(TRIM(AL764),'Parcela Dedutivel'!$A$1:$B$65536,2,FALSE)</f>
        <v>0</v>
      </c>
      <c r="AP764" s="15">
        <f t="shared" si="140"/>
        <v>0</v>
      </c>
      <c r="AQ764" s="16">
        <f t="shared" si="141"/>
        <v>0</v>
      </c>
      <c r="AU764" t="s">
        <v>4956</v>
      </c>
      <c r="AV764" s="18">
        <v>42321</v>
      </c>
      <c r="AW764" t="s">
        <v>4957</v>
      </c>
      <c r="AX764" t="str">
        <f t="shared" si="142"/>
        <v>46044053001268</v>
      </c>
      <c r="AY764" s="17">
        <f t="shared" si="143"/>
        <v>1208.27</v>
      </c>
      <c r="AZ764" s="17">
        <f t="shared" si="144"/>
        <v>0</v>
      </c>
      <c r="BB764" t="str">
        <f t="shared" si="145"/>
        <v>13/11/2015;46044053001268;1208,27;0,00</v>
      </c>
    </row>
    <row r="765" spans="1:54" x14ac:dyDescent="0.25">
      <c r="A765" t="s">
        <v>26</v>
      </c>
      <c r="B765" t="s">
        <v>3982</v>
      </c>
      <c r="C765">
        <v>42317</v>
      </c>
      <c r="D765" t="s">
        <v>2787</v>
      </c>
      <c r="E765" t="s">
        <v>6979</v>
      </c>
      <c r="F765" t="s">
        <v>29</v>
      </c>
      <c r="G765">
        <v>662.96</v>
      </c>
      <c r="H765">
        <v>662.96</v>
      </c>
      <c r="I765">
        <v>119.33</v>
      </c>
      <c r="J765" t="s">
        <v>30</v>
      </c>
      <c r="K765">
        <v>0</v>
      </c>
      <c r="L765">
        <v>0</v>
      </c>
      <c r="M765" t="s">
        <v>31</v>
      </c>
      <c r="N765">
        <v>0</v>
      </c>
      <c r="O765">
        <v>0</v>
      </c>
      <c r="P765" t="s">
        <v>31</v>
      </c>
      <c r="Q765">
        <v>662.96</v>
      </c>
      <c r="R765">
        <v>10.94</v>
      </c>
      <c r="S765" t="s">
        <v>33</v>
      </c>
      <c r="T765">
        <v>662.96</v>
      </c>
      <c r="U765">
        <v>50.38</v>
      </c>
      <c r="V765" t="s">
        <v>33</v>
      </c>
      <c r="W765" t="s">
        <v>33</v>
      </c>
      <c r="X765" t="s">
        <v>3098</v>
      </c>
      <c r="Y765" t="s">
        <v>99</v>
      </c>
      <c r="Z765" t="s">
        <v>280</v>
      </c>
      <c r="AA765" t="s">
        <v>3105</v>
      </c>
      <c r="AC765" s="13" t="str">
        <f t="shared" si="134"/>
        <v>000167644</v>
      </c>
      <c r="AD765" t="str">
        <f t="shared" si="135"/>
        <v>09/11/2015</v>
      </c>
      <c r="AE765" t="str">
        <f t="shared" si="136"/>
        <v>76487032000206</v>
      </c>
      <c r="AF765" s="14">
        <f t="shared" si="137"/>
        <v>662.96</v>
      </c>
      <c r="AG765">
        <f t="shared" si="138"/>
        <v>0</v>
      </c>
      <c r="AH765">
        <f t="shared" si="139"/>
        <v>1</v>
      </c>
      <c r="AI765" s="16">
        <v>6784127</v>
      </c>
      <c r="AJ765" s="16" t="s">
        <v>7517</v>
      </c>
      <c r="AK765" s="16" t="s">
        <v>3655</v>
      </c>
      <c r="AL765" s="16" t="s">
        <v>3657</v>
      </c>
      <c r="AM765" s="16" t="s">
        <v>7143</v>
      </c>
      <c r="AN765">
        <v>160000</v>
      </c>
      <c r="AO765">
        <f>VLOOKUP(TRIM(AL765),'Parcela Dedutivel'!$A$1:$B$65536,2,FALSE)</f>
        <v>0</v>
      </c>
      <c r="AP765" s="15">
        <f t="shared" si="140"/>
        <v>0</v>
      </c>
      <c r="AQ765" s="16">
        <f t="shared" si="141"/>
        <v>0</v>
      </c>
      <c r="AU765" t="s">
        <v>4958</v>
      </c>
      <c r="AV765" s="18">
        <v>42321</v>
      </c>
      <c r="AW765" t="s">
        <v>2574</v>
      </c>
      <c r="AX765" t="str">
        <f t="shared" si="142"/>
        <v>03523188000140</v>
      </c>
      <c r="AY765" s="17">
        <f t="shared" si="143"/>
        <v>1052.48</v>
      </c>
      <c r="AZ765" s="17">
        <f t="shared" si="144"/>
        <v>0</v>
      </c>
      <c r="BB765" t="str">
        <f t="shared" si="145"/>
        <v>13/11/2015;03523188000140;1052,48;0,00</v>
      </c>
    </row>
    <row r="766" spans="1:54" x14ac:dyDescent="0.25">
      <c r="A766" t="s">
        <v>26</v>
      </c>
      <c r="B766" t="s">
        <v>3983</v>
      </c>
      <c r="C766">
        <v>42317</v>
      </c>
      <c r="D766" t="s">
        <v>3081</v>
      </c>
      <c r="E766" t="s">
        <v>6979</v>
      </c>
      <c r="F766" t="s">
        <v>29</v>
      </c>
      <c r="G766">
        <v>2362.06</v>
      </c>
      <c r="H766">
        <v>2362.06</v>
      </c>
      <c r="I766">
        <v>425.17</v>
      </c>
      <c r="J766" t="s">
        <v>3082</v>
      </c>
      <c r="K766">
        <v>0</v>
      </c>
      <c r="L766">
        <v>0</v>
      </c>
      <c r="M766" t="s">
        <v>31</v>
      </c>
      <c r="N766">
        <v>0</v>
      </c>
      <c r="O766">
        <v>0</v>
      </c>
      <c r="P766" t="s">
        <v>31</v>
      </c>
      <c r="Q766">
        <v>2362.06</v>
      </c>
      <c r="R766">
        <v>38.97</v>
      </c>
      <c r="S766" t="s">
        <v>33</v>
      </c>
      <c r="T766">
        <v>2362.06</v>
      </c>
      <c r="U766">
        <v>179.52</v>
      </c>
      <c r="V766" t="s">
        <v>33</v>
      </c>
      <c r="W766" t="s">
        <v>2129</v>
      </c>
      <c r="X766" t="s">
        <v>1693</v>
      </c>
      <c r="Y766" t="s">
        <v>240</v>
      </c>
      <c r="Z766" t="s">
        <v>2769</v>
      </c>
      <c r="AA766" t="s">
        <v>2770</v>
      </c>
      <c r="AC766" s="13" t="str">
        <f t="shared" si="134"/>
        <v>000167645</v>
      </c>
      <c r="AD766" t="str">
        <f t="shared" si="135"/>
        <v>09/11/2015</v>
      </c>
      <c r="AE766" t="str">
        <f t="shared" si="136"/>
        <v>43854777000126</v>
      </c>
      <c r="AF766" s="14">
        <f t="shared" si="137"/>
        <v>2362.06</v>
      </c>
      <c r="AG766">
        <f t="shared" si="138"/>
        <v>1599.3000000000002</v>
      </c>
      <c r="AH766">
        <f t="shared" si="139"/>
        <v>1</v>
      </c>
      <c r="AI766" s="16">
        <v>6790179</v>
      </c>
      <c r="AJ766" s="16" t="s">
        <v>7397</v>
      </c>
      <c r="AK766" s="16" t="s">
        <v>3659</v>
      </c>
      <c r="AL766" s="16" t="s">
        <v>3640</v>
      </c>
      <c r="AM766" s="16" t="s">
        <v>7143</v>
      </c>
      <c r="AN766">
        <v>3000</v>
      </c>
      <c r="AO766">
        <f>VLOOKUP(TRIM(AL766),'Parcela Dedutivel'!$A$1:$B$65536,2,FALSE)</f>
        <v>0</v>
      </c>
      <c r="AP766" s="15">
        <f t="shared" si="140"/>
        <v>0</v>
      </c>
      <c r="AQ766" s="16">
        <f t="shared" si="141"/>
        <v>0</v>
      </c>
      <c r="AU766" t="s">
        <v>4959</v>
      </c>
      <c r="AV766" s="18">
        <v>42321</v>
      </c>
      <c r="AW766" t="s">
        <v>2574</v>
      </c>
      <c r="AX766" t="str">
        <f t="shared" si="142"/>
        <v>03523188000140</v>
      </c>
      <c r="AY766" s="17">
        <f t="shared" si="143"/>
        <v>1937.52</v>
      </c>
      <c r="AZ766" s="17">
        <f t="shared" si="144"/>
        <v>0</v>
      </c>
      <c r="BB766" t="str">
        <f t="shared" si="145"/>
        <v>13/11/2015;03523188000140;1937,52;0,00</v>
      </c>
    </row>
    <row r="767" spans="1:54" x14ac:dyDescent="0.25">
      <c r="A767" t="s">
        <v>26</v>
      </c>
      <c r="B767" t="s">
        <v>3984</v>
      </c>
      <c r="C767">
        <v>42317</v>
      </c>
      <c r="D767" t="s">
        <v>2817</v>
      </c>
      <c r="E767" t="s">
        <v>6979</v>
      </c>
      <c r="F767" t="s">
        <v>3855</v>
      </c>
      <c r="G767">
        <v>4576.7700000000004</v>
      </c>
      <c r="H767">
        <v>3979.8</v>
      </c>
      <c r="I767">
        <v>278.59000000000003</v>
      </c>
      <c r="J767" t="s">
        <v>30</v>
      </c>
      <c r="K767">
        <v>0</v>
      </c>
      <c r="L767">
        <v>0</v>
      </c>
      <c r="M767" t="s">
        <v>31</v>
      </c>
      <c r="N767">
        <v>3979.8</v>
      </c>
      <c r="O767">
        <v>596.97</v>
      </c>
      <c r="P767" t="s">
        <v>2788</v>
      </c>
      <c r="Q767">
        <v>3979.8</v>
      </c>
      <c r="R767">
        <v>65.67</v>
      </c>
      <c r="S767" t="s">
        <v>33</v>
      </c>
      <c r="T767">
        <v>3979.8</v>
      </c>
      <c r="U767">
        <v>302.45999999999998</v>
      </c>
      <c r="V767" t="s">
        <v>33</v>
      </c>
      <c r="W767" t="s">
        <v>33</v>
      </c>
      <c r="X767" t="s">
        <v>3985</v>
      </c>
      <c r="Y767" t="s">
        <v>91</v>
      </c>
      <c r="Z767" t="s">
        <v>3502</v>
      </c>
      <c r="AA767" t="s">
        <v>3503</v>
      </c>
      <c r="AC767" s="13" t="str">
        <f t="shared" si="134"/>
        <v>000167646</v>
      </c>
      <c r="AD767" t="str">
        <f t="shared" si="135"/>
        <v>09/11/2015</v>
      </c>
      <c r="AE767" t="str">
        <f t="shared" si="136"/>
        <v>24380578002041</v>
      </c>
      <c r="AF767" s="14">
        <f t="shared" si="137"/>
        <v>4576.7700000000004</v>
      </c>
      <c r="AG767">
        <f t="shared" si="138"/>
        <v>0</v>
      </c>
      <c r="AH767">
        <f t="shared" si="139"/>
        <v>1</v>
      </c>
      <c r="AI767" s="16">
        <v>6784055</v>
      </c>
      <c r="AJ767" s="16" t="s">
        <v>7429</v>
      </c>
      <c r="AK767" s="16" t="s">
        <v>3660</v>
      </c>
      <c r="AL767" s="16" t="s">
        <v>3661</v>
      </c>
      <c r="AM767" s="16" t="s">
        <v>7143</v>
      </c>
      <c r="AN767">
        <v>200</v>
      </c>
      <c r="AO767">
        <f>VLOOKUP(TRIM(AL767),'Parcela Dedutivel'!$A$1:$B$65536,2,FALSE)</f>
        <v>0</v>
      </c>
      <c r="AP767" s="15">
        <f t="shared" si="140"/>
        <v>0</v>
      </c>
      <c r="AQ767" s="16">
        <f t="shared" si="141"/>
        <v>0</v>
      </c>
      <c r="AU767" t="s">
        <v>4960</v>
      </c>
      <c r="AV767" s="18">
        <v>42321</v>
      </c>
      <c r="AW767" t="s">
        <v>2905</v>
      </c>
      <c r="AX767" t="str">
        <f t="shared" si="142"/>
        <v>08962294000144</v>
      </c>
      <c r="AY767" s="17">
        <f t="shared" si="143"/>
        <v>657.81000000000006</v>
      </c>
      <c r="AZ767" s="17">
        <f t="shared" si="144"/>
        <v>0</v>
      </c>
      <c r="BB767" t="str">
        <f t="shared" si="145"/>
        <v>13/11/2015;08962294000144;657,81;0,00</v>
      </c>
    </row>
    <row r="768" spans="1:54" x14ac:dyDescent="0.25">
      <c r="A768" t="s">
        <v>26</v>
      </c>
      <c r="B768" t="s">
        <v>3984</v>
      </c>
      <c r="C768">
        <v>42317</v>
      </c>
      <c r="D768" t="s">
        <v>2841</v>
      </c>
      <c r="E768" t="s">
        <v>6979</v>
      </c>
      <c r="F768" t="s">
        <v>3855</v>
      </c>
      <c r="G768">
        <v>686.57</v>
      </c>
      <c r="H768">
        <v>686.57</v>
      </c>
      <c r="I768">
        <v>48.06</v>
      </c>
      <c r="J768" t="s">
        <v>30</v>
      </c>
      <c r="K768">
        <v>0</v>
      </c>
      <c r="L768">
        <v>0</v>
      </c>
      <c r="M768" t="s">
        <v>31</v>
      </c>
      <c r="N768">
        <v>0</v>
      </c>
      <c r="O768">
        <v>0</v>
      </c>
      <c r="P768" t="s">
        <v>31</v>
      </c>
      <c r="Q768">
        <v>686.57</v>
      </c>
      <c r="R768">
        <v>11.33</v>
      </c>
      <c r="S768" t="s">
        <v>33</v>
      </c>
      <c r="T768">
        <v>686.57</v>
      </c>
      <c r="U768">
        <v>52.18</v>
      </c>
      <c r="V768" t="s">
        <v>33</v>
      </c>
      <c r="W768" t="s">
        <v>33</v>
      </c>
      <c r="X768" t="s">
        <v>3985</v>
      </c>
      <c r="Y768" t="s">
        <v>99</v>
      </c>
      <c r="Z768" t="s">
        <v>3504</v>
      </c>
      <c r="AA768" t="s">
        <v>3505</v>
      </c>
      <c r="AC768" s="13" t="str">
        <f t="shared" si="134"/>
        <v>000167646</v>
      </c>
      <c r="AD768" t="str">
        <f t="shared" si="135"/>
        <v>09/11/2015</v>
      </c>
      <c r="AE768" t="str">
        <f t="shared" si="136"/>
        <v>24380578002041</v>
      </c>
      <c r="AF768" s="14">
        <f t="shared" si="137"/>
        <v>686.57</v>
      </c>
      <c r="AG768">
        <f t="shared" si="138"/>
        <v>0</v>
      </c>
      <c r="AH768">
        <f t="shared" si="139"/>
        <v>1</v>
      </c>
      <c r="AI768" s="16">
        <v>6790179</v>
      </c>
      <c r="AJ768" s="16" t="s">
        <v>7397</v>
      </c>
      <c r="AK768" s="16" t="s">
        <v>3663</v>
      </c>
      <c r="AL768" s="16" t="s">
        <v>3640</v>
      </c>
      <c r="AM768" s="16" t="s">
        <v>7143</v>
      </c>
      <c r="AN768">
        <v>200</v>
      </c>
      <c r="AO768">
        <f>VLOOKUP(TRIM(AL768),'Parcela Dedutivel'!$A$1:$B$65536,2,FALSE)</f>
        <v>0</v>
      </c>
      <c r="AP768" s="15">
        <f t="shared" si="140"/>
        <v>0</v>
      </c>
      <c r="AQ768" s="16">
        <f t="shared" si="141"/>
        <v>0</v>
      </c>
      <c r="AU768" t="s">
        <v>4961</v>
      </c>
      <c r="AV768" s="18">
        <v>42321</v>
      </c>
      <c r="AW768" t="s">
        <v>3357</v>
      </c>
      <c r="AX768" t="str">
        <f t="shared" si="142"/>
        <v>04337168000148</v>
      </c>
      <c r="AY768" s="17">
        <f t="shared" si="143"/>
        <v>45.2</v>
      </c>
      <c r="AZ768" s="17">
        <f t="shared" si="144"/>
        <v>0</v>
      </c>
      <c r="BB768" t="str">
        <f t="shared" si="145"/>
        <v>13/11/2015;04337168000148;45,20;0,00</v>
      </c>
    </row>
    <row r="769" spans="1:54" x14ac:dyDescent="0.25">
      <c r="A769" t="s">
        <v>26</v>
      </c>
      <c r="B769" t="s">
        <v>3986</v>
      </c>
      <c r="C769">
        <v>42317</v>
      </c>
      <c r="D769" t="s">
        <v>2787</v>
      </c>
      <c r="E769" t="s">
        <v>6979</v>
      </c>
      <c r="F769" t="s">
        <v>29</v>
      </c>
      <c r="G769">
        <v>261.61</v>
      </c>
      <c r="H769">
        <v>218.01</v>
      </c>
      <c r="I769">
        <v>39.24</v>
      </c>
      <c r="J769" t="s">
        <v>61</v>
      </c>
      <c r="K769">
        <v>0</v>
      </c>
      <c r="L769">
        <v>0</v>
      </c>
      <c r="M769" t="s">
        <v>31</v>
      </c>
      <c r="N769">
        <v>218.01</v>
      </c>
      <c r="O769">
        <v>43.6</v>
      </c>
      <c r="P769" t="s">
        <v>2788</v>
      </c>
      <c r="Q769">
        <v>218.01</v>
      </c>
      <c r="R769">
        <v>3.6</v>
      </c>
      <c r="S769" t="s">
        <v>33</v>
      </c>
      <c r="T769">
        <v>218.01</v>
      </c>
      <c r="U769">
        <v>16.57</v>
      </c>
      <c r="V769" t="s">
        <v>33</v>
      </c>
      <c r="W769" t="s">
        <v>33</v>
      </c>
      <c r="X769" t="s">
        <v>3161</v>
      </c>
      <c r="Y769" t="s">
        <v>99</v>
      </c>
      <c r="Z769" t="s">
        <v>3987</v>
      </c>
      <c r="AA769" t="s">
        <v>3988</v>
      </c>
      <c r="AC769" s="13" t="str">
        <f t="shared" si="134"/>
        <v>000167647</v>
      </c>
      <c r="AD769" t="str">
        <f t="shared" si="135"/>
        <v>09/11/2015</v>
      </c>
      <c r="AE769" t="str">
        <f t="shared" si="136"/>
        <v>46761730000530</v>
      </c>
      <c r="AF769" s="14">
        <f t="shared" si="137"/>
        <v>261.61</v>
      </c>
      <c r="AG769">
        <f t="shared" si="138"/>
        <v>0</v>
      </c>
      <c r="AH769">
        <f t="shared" si="139"/>
        <v>1</v>
      </c>
      <c r="AI769" s="16">
        <v>6783587</v>
      </c>
      <c r="AJ769" s="16" t="s">
        <v>7518</v>
      </c>
      <c r="AK769" s="16" t="s">
        <v>3664</v>
      </c>
      <c r="AL769" s="16" t="s">
        <v>1785</v>
      </c>
      <c r="AM769" s="16" t="s">
        <v>7193</v>
      </c>
      <c r="AN769">
        <v>200</v>
      </c>
      <c r="AO769" t="e">
        <f>VLOOKUP(TRIM(AL769),'Parcela Dedutivel'!$A$1:$B$65536,2,FALSE)</f>
        <v>#N/A</v>
      </c>
      <c r="AP769" s="15">
        <f t="shared" si="140"/>
        <v>0</v>
      </c>
      <c r="AQ769" s="16">
        <f t="shared" si="141"/>
        <v>0</v>
      </c>
      <c r="AU769" t="s">
        <v>4962</v>
      </c>
      <c r="AV769" s="18">
        <v>42321</v>
      </c>
      <c r="AW769" t="s">
        <v>3357</v>
      </c>
      <c r="AX769" t="str">
        <f t="shared" si="142"/>
        <v>04337168000148</v>
      </c>
      <c r="AY769" s="17">
        <f t="shared" si="143"/>
        <v>17.809999999999999</v>
      </c>
      <c r="AZ769" s="17">
        <f t="shared" si="144"/>
        <v>0</v>
      </c>
      <c r="BB769" t="str">
        <f t="shared" si="145"/>
        <v>13/11/2015;04337168000148;17,81;0,00</v>
      </c>
    </row>
    <row r="770" spans="1:54" x14ac:dyDescent="0.25">
      <c r="A770" t="s">
        <v>26</v>
      </c>
      <c r="B770" t="s">
        <v>3989</v>
      </c>
      <c r="C770">
        <v>42317</v>
      </c>
      <c r="D770" t="s">
        <v>2804</v>
      </c>
      <c r="E770" t="s">
        <v>6979</v>
      </c>
      <c r="F770" t="s">
        <v>29</v>
      </c>
      <c r="G770">
        <v>2086.1999999999998</v>
      </c>
      <c r="H770">
        <v>2086.1999999999998</v>
      </c>
      <c r="I770">
        <v>375.52</v>
      </c>
      <c r="J770" t="s">
        <v>307</v>
      </c>
      <c r="K770">
        <v>0</v>
      </c>
      <c r="L770">
        <v>0</v>
      </c>
      <c r="M770" t="s">
        <v>31</v>
      </c>
      <c r="N770">
        <v>0</v>
      </c>
      <c r="O770">
        <v>0</v>
      </c>
      <c r="P770" t="s">
        <v>31</v>
      </c>
      <c r="Q770">
        <v>2086.1999999999998</v>
      </c>
      <c r="R770">
        <v>34.42</v>
      </c>
      <c r="S770" t="s">
        <v>33</v>
      </c>
      <c r="T770">
        <v>2086.1999999999998</v>
      </c>
      <c r="U770">
        <v>158.55000000000001</v>
      </c>
      <c r="V770" t="s">
        <v>33</v>
      </c>
      <c r="W770" t="s">
        <v>33</v>
      </c>
      <c r="X770" t="s">
        <v>3990</v>
      </c>
      <c r="Y770" t="s">
        <v>2556</v>
      </c>
      <c r="Z770" t="s">
        <v>3991</v>
      </c>
      <c r="AA770" t="s">
        <v>3992</v>
      </c>
      <c r="AC770" s="13" t="str">
        <f t="shared" si="134"/>
        <v>000167648</v>
      </c>
      <c r="AD770" t="str">
        <f t="shared" si="135"/>
        <v>09/11/2015</v>
      </c>
      <c r="AE770" t="str">
        <f t="shared" si="136"/>
        <v>02051012000170</v>
      </c>
      <c r="AF770" s="14">
        <f t="shared" si="137"/>
        <v>2086.1999999999998</v>
      </c>
      <c r="AG770">
        <f t="shared" si="138"/>
        <v>0</v>
      </c>
      <c r="AH770">
        <f t="shared" si="139"/>
        <v>1</v>
      </c>
      <c r="AI770" s="16">
        <v>6783587</v>
      </c>
      <c r="AJ770" s="16" t="s">
        <v>7518</v>
      </c>
      <c r="AK770" s="16" t="s">
        <v>3664</v>
      </c>
      <c r="AL770" s="16" t="s">
        <v>3368</v>
      </c>
      <c r="AM770" s="16" t="s">
        <v>7193</v>
      </c>
      <c r="AN770">
        <v>30</v>
      </c>
      <c r="AO770" t="e">
        <f>VLOOKUP(TRIM(AL770),'Parcela Dedutivel'!$A$1:$B$65536,2,FALSE)</f>
        <v>#N/A</v>
      </c>
      <c r="AP770" s="15">
        <f t="shared" si="140"/>
        <v>0</v>
      </c>
      <c r="AQ770" s="16">
        <f t="shared" si="141"/>
        <v>0</v>
      </c>
      <c r="AU770" t="s">
        <v>4964</v>
      </c>
      <c r="AV770" s="18">
        <v>42321</v>
      </c>
      <c r="AW770" t="s">
        <v>3357</v>
      </c>
      <c r="AX770" t="str">
        <f t="shared" si="142"/>
        <v>04337168000148</v>
      </c>
      <c r="AY770" s="17">
        <f t="shared" si="143"/>
        <v>130.92000000000002</v>
      </c>
      <c r="AZ770" s="17">
        <f t="shared" si="144"/>
        <v>0</v>
      </c>
      <c r="BB770" t="str">
        <f t="shared" si="145"/>
        <v>13/11/2015;04337168000148;130,92;0,00</v>
      </c>
    </row>
    <row r="771" spans="1:54" x14ac:dyDescent="0.25">
      <c r="A771" t="s">
        <v>26</v>
      </c>
      <c r="B771" t="s">
        <v>3993</v>
      </c>
      <c r="C771">
        <v>42317</v>
      </c>
      <c r="D771" t="s">
        <v>2804</v>
      </c>
      <c r="E771" t="s">
        <v>6979</v>
      </c>
      <c r="F771" t="s">
        <v>29</v>
      </c>
      <c r="G771">
        <v>1689.0900000000001</v>
      </c>
      <c r="H771">
        <v>0</v>
      </c>
      <c r="I771">
        <v>0</v>
      </c>
      <c r="J771" t="s">
        <v>31</v>
      </c>
      <c r="K771">
        <v>0</v>
      </c>
      <c r="L771">
        <v>0</v>
      </c>
      <c r="M771" t="s">
        <v>31</v>
      </c>
      <c r="N771">
        <v>0</v>
      </c>
      <c r="O771">
        <v>0</v>
      </c>
      <c r="P771" t="s">
        <v>31</v>
      </c>
      <c r="Q771">
        <v>1689.0900000000001</v>
      </c>
      <c r="R771">
        <v>27.87</v>
      </c>
      <c r="S771" t="s">
        <v>33</v>
      </c>
      <c r="T771">
        <v>1689.0900000000001</v>
      </c>
      <c r="U771">
        <v>128.37</v>
      </c>
      <c r="V771" t="s">
        <v>33</v>
      </c>
      <c r="W771" t="s">
        <v>33</v>
      </c>
      <c r="X771" t="s">
        <v>3994</v>
      </c>
      <c r="Y771" t="s">
        <v>2556</v>
      </c>
      <c r="Z771" t="s">
        <v>3995</v>
      </c>
      <c r="AA771" t="s">
        <v>3996</v>
      </c>
      <c r="AC771" s="13" t="str">
        <f t="shared" ref="AC771:AC834" si="146">B771</f>
        <v>000167649</v>
      </c>
      <c r="AD771" t="str">
        <f t="shared" ref="AD771:AD834" si="147">TEXT(C771,"dd/mm/aaaa")</f>
        <v>09/11/2015</v>
      </c>
      <c r="AE771" t="str">
        <f t="shared" ref="AE771:AE834" si="148">VLOOKUP(X771*1,AI:AJ,2,FALSE)</f>
        <v>01472720000112</v>
      </c>
      <c r="AF771" s="14">
        <f t="shared" ref="AF771:AF834" si="149">G771*1</f>
        <v>1689.0900000000001</v>
      </c>
      <c r="AG771">
        <f t="shared" ref="AG771:AG834" si="150">SUMIF(AK:AK,B771,AQ:AQ)</f>
        <v>0</v>
      </c>
      <c r="AH771">
        <f t="shared" ref="AH771:AH834" si="151">IF(OR(LEFT(TRIM(D771),1)="1",LEFT(TRIM(D771),1)="2",LEFT(TRIM(D771),1)="3"),-1,1)</f>
        <v>1</v>
      </c>
      <c r="AI771" s="16">
        <v>6783587</v>
      </c>
      <c r="AJ771" s="16" t="s">
        <v>7518</v>
      </c>
      <c r="AK771" s="16" t="s">
        <v>3664</v>
      </c>
      <c r="AL771" s="16" t="s">
        <v>1783</v>
      </c>
      <c r="AM771" s="16" t="s">
        <v>7193</v>
      </c>
      <c r="AN771">
        <v>50</v>
      </c>
      <c r="AO771" t="e">
        <f>VLOOKUP(TRIM(AL771),'Parcela Dedutivel'!$A$1:$B$65536,2,FALSE)</f>
        <v>#N/A</v>
      </c>
      <c r="AP771" s="15">
        <f t="shared" ref="AP771:AP834" si="152">IF(ISNA(AO771),0,AO771)</f>
        <v>0</v>
      </c>
      <c r="AQ771" s="16">
        <f t="shared" ref="AQ771:AQ834" si="153">AP771*AN771</f>
        <v>0</v>
      </c>
      <c r="AU771" t="s">
        <v>4965</v>
      </c>
      <c r="AV771" s="18">
        <v>42321</v>
      </c>
      <c r="AW771" t="s">
        <v>295</v>
      </c>
      <c r="AX771" t="str">
        <f t="shared" ref="AX771:AX834" si="154">VLOOKUP(AW771*1,AI:AJ,2,FALSE)</f>
        <v>02195445000108</v>
      </c>
      <c r="AY771" s="17">
        <f t="shared" ref="AY771:AY834" si="155">SUMIF(AC:AC,AU771,AF:AF)*VLOOKUP(AU771,AC:AH,6,FALSE)</f>
        <v>79.470000000000013</v>
      </c>
      <c r="AZ771" s="17">
        <f t="shared" ref="AZ771:AZ834" si="156">VLOOKUP(AU771,AC:AG,5,FALSE)*VLOOKUP(AU771,AC:AH,6,FALSE)</f>
        <v>0</v>
      </c>
      <c r="BB771" t="str">
        <f t="shared" ref="BB771:BB834" si="157">TEXT(AV771,"dd/mm/aaaa")&amp;";"&amp;AX771&amp;";"&amp;TEXT(AY771,"0,00")&amp;";"&amp;TEXT(AZ771,"0,00")</f>
        <v>13/11/2015;02195445000108;79,47;0,00</v>
      </c>
    </row>
    <row r="772" spans="1:54" x14ac:dyDescent="0.25">
      <c r="A772" t="s">
        <v>26</v>
      </c>
      <c r="B772" t="s">
        <v>3997</v>
      </c>
      <c r="C772">
        <v>42317</v>
      </c>
      <c r="D772" t="s">
        <v>2804</v>
      </c>
      <c r="E772" t="s">
        <v>6979</v>
      </c>
      <c r="F772" t="s">
        <v>29</v>
      </c>
      <c r="G772">
        <v>1675.32</v>
      </c>
      <c r="H772">
        <v>1456.8</v>
      </c>
      <c r="I772">
        <v>262.22000000000003</v>
      </c>
      <c r="J772" t="s">
        <v>307</v>
      </c>
      <c r="K772">
        <v>0</v>
      </c>
      <c r="L772">
        <v>0</v>
      </c>
      <c r="M772" t="s">
        <v>31</v>
      </c>
      <c r="N772">
        <v>1456.8</v>
      </c>
      <c r="O772">
        <v>218.52</v>
      </c>
      <c r="P772" t="s">
        <v>2788</v>
      </c>
      <c r="Q772">
        <v>1456.8</v>
      </c>
      <c r="R772">
        <v>24.04</v>
      </c>
      <c r="S772" t="s">
        <v>33</v>
      </c>
      <c r="T772">
        <v>1456.8</v>
      </c>
      <c r="U772">
        <v>110.72</v>
      </c>
      <c r="V772" t="s">
        <v>33</v>
      </c>
      <c r="W772" t="s">
        <v>33</v>
      </c>
      <c r="X772" t="s">
        <v>2426</v>
      </c>
      <c r="Y772" t="s">
        <v>91</v>
      </c>
      <c r="Z772" t="s">
        <v>2427</v>
      </c>
      <c r="AA772" t="s">
        <v>2428</v>
      </c>
      <c r="AC772" s="13" t="str">
        <f t="shared" si="146"/>
        <v>000167650</v>
      </c>
      <c r="AD772" t="str">
        <f t="shared" si="147"/>
        <v>09/11/2015</v>
      </c>
      <c r="AE772" t="str">
        <f t="shared" si="148"/>
        <v>88309620000662</v>
      </c>
      <c r="AF772" s="14">
        <f t="shared" si="149"/>
        <v>1675.32</v>
      </c>
      <c r="AG772">
        <f t="shared" si="150"/>
        <v>0</v>
      </c>
      <c r="AH772">
        <f t="shared" si="151"/>
        <v>1</v>
      </c>
      <c r="AI772" s="16">
        <v>6783587</v>
      </c>
      <c r="AJ772" s="16" t="s">
        <v>7518</v>
      </c>
      <c r="AK772" s="16" t="s">
        <v>3664</v>
      </c>
      <c r="AL772" s="16" t="s">
        <v>3245</v>
      </c>
      <c r="AM772" s="16" t="s">
        <v>7193</v>
      </c>
      <c r="AN772">
        <v>50</v>
      </c>
      <c r="AO772" t="e">
        <f>VLOOKUP(TRIM(AL772),'Parcela Dedutivel'!$A$1:$B$65536,2,FALSE)</f>
        <v>#N/A</v>
      </c>
      <c r="AP772" s="15">
        <f t="shared" si="152"/>
        <v>0</v>
      </c>
      <c r="AQ772" s="16">
        <f t="shared" si="153"/>
        <v>0</v>
      </c>
      <c r="AU772" t="s">
        <v>4966</v>
      </c>
      <c r="AV772" s="18">
        <v>42321</v>
      </c>
      <c r="AW772" t="s">
        <v>4967</v>
      </c>
      <c r="AX772" t="str">
        <f t="shared" si="154"/>
        <v>55720908000242</v>
      </c>
      <c r="AY772" s="17">
        <f t="shared" si="155"/>
        <v>2738.84</v>
      </c>
      <c r="AZ772" s="17">
        <f t="shared" si="156"/>
        <v>0</v>
      </c>
      <c r="BB772" t="str">
        <f t="shared" si="157"/>
        <v>13/11/2015;55720908000242;2738,84;0,00</v>
      </c>
    </row>
    <row r="773" spans="1:54" x14ac:dyDescent="0.25">
      <c r="A773" t="s">
        <v>26</v>
      </c>
      <c r="B773" t="s">
        <v>3998</v>
      </c>
      <c r="C773">
        <v>42317</v>
      </c>
      <c r="D773" t="s">
        <v>2804</v>
      </c>
      <c r="E773" t="s">
        <v>6979</v>
      </c>
      <c r="F773" t="s">
        <v>29</v>
      </c>
      <c r="G773">
        <v>10465</v>
      </c>
      <c r="H773">
        <v>10465</v>
      </c>
      <c r="I773">
        <v>1883.7</v>
      </c>
      <c r="J773" t="s">
        <v>307</v>
      </c>
      <c r="K773">
        <v>0</v>
      </c>
      <c r="L773">
        <v>0</v>
      </c>
      <c r="M773" t="s">
        <v>31</v>
      </c>
      <c r="N773">
        <v>0</v>
      </c>
      <c r="O773">
        <v>0</v>
      </c>
      <c r="P773" t="s">
        <v>31</v>
      </c>
      <c r="Q773">
        <v>10465</v>
      </c>
      <c r="R773">
        <v>172.67000000000002</v>
      </c>
      <c r="S773" t="s">
        <v>33</v>
      </c>
      <c r="T773">
        <v>10465</v>
      </c>
      <c r="U773">
        <v>795.34</v>
      </c>
      <c r="V773" t="s">
        <v>33</v>
      </c>
      <c r="W773" t="s">
        <v>33</v>
      </c>
      <c r="X773" t="s">
        <v>2930</v>
      </c>
      <c r="Y773" t="s">
        <v>2556</v>
      </c>
      <c r="Z773" t="s">
        <v>3999</v>
      </c>
      <c r="AA773" t="s">
        <v>4000</v>
      </c>
      <c r="AC773" s="13" t="str">
        <f t="shared" si="146"/>
        <v>000167651</v>
      </c>
      <c r="AD773" t="str">
        <f t="shared" si="147"/>
        <v>09/11/2015</v>
      </c>
      <c r="AE773" t="str">
        <f t="shared" si="148"/>
        <v>59105999002804</v>
      </c>
      <c r="AF773" s="14">
        <f t="shared" si="149"/>
        <v>10465</v>
      </c>
      <c r="AG773">
        <f t="shared" si="150"/>
        <v>0</v>
      </c>
      <c r="AH773">
        <f t="shared" si="151"/>
        <v>1</v>
      </c>
      <c r="AI773" s="16">
        <v>6783587</v>
      </c>
      <c r="AJ773" s="16" t="s">
        <v>7518</v>
      </c>
      <c r="AK773" s="16" t="s">
        <v>3664</v>
      </c>
      <c r="AL773" s="16" t="s">
        <v>1789</v>
      </c>
      <c r="AM773" s="16" t="s">
        <v>7193</v>
      </c>
      <c r="AN773">
        <v>20</v>
      </c>
      <c r="AO773" t="e">
        <f>VLOOKUP(TRIM(AL773),'Parcela Dedutivel'!$A$1:$B$65536,2,FALSE)</f>
        <v>#N/A</v>
      </c>
      <c r="AP773" s="15">
        <f t="shared" si="152"/>
        <v>0</v>
      </c>
      <c r="AQ773" s="16">
        <f t="shared" si="153"/>
        <v>0</v>
      </c>
      <c r="AU773" t="s">
        <v>4970</v>
      </c>
      <c r="AV773" s="18">
        <v>42321</v>
      </c>
      <c r="AW773" t="s">
        <v>641</v>
      </c>
      <c r="AX773" t="str">
        <f t="shared" si="154"/>
        <v>59578948000414</v>
      </c>
      <c r="AY773" s="17">
        <f t="shared" si="155"/>
        <v>645.83000000000004</v>
      </c>
      <c r="AZ773" s="17">
        <f t="shared" si="156"/>
        <v>0</v>
      </c>
      <c r="BB773" t="str">
        <f t="shared" si="157"/>
        <v>13/11/2015;59578948000414;645,83;0,00</v>
      </c>
    </row>
    <row r="774" spans="1:54" x14ac:dyDescent="0.25">
      <c r="A774" t="s">
        <v>26</v>
      </c>
      <c r="B774" t="s">
        <v>4001</v>
      </c>
      <c r="C774">
        <v>42317</v>
      </c>
      <c r="D774" t="s">
        <v>2804</v>
      </c>
      <c r="E774" t="s">
        <v>6979</v>
      </c>
      <c r="F774" t="s">
        <v>29</v>
      </c>
      <c r="G774">
        <v>2595.3000000000002</v>
      </c>
      <c r="H774">
        <v>2595.3000000000002</v>
      </c>
      <c r="I774">
        <v>467.15000000000003</v>
      </c>
      <c r="J774" t="s">
        <v>30</v>
      </c>
      <c r="K774">
        <v>0</v>
      </c>
      <c r="L774">
        <v>0</v>
      </c>
      <c r="M774" t="s">
        <v>31</v>
      </c>
      <c r="N774">
        <v>0</v>
      </c>
      <c r="O774">
        <v>0</v>
      </c>
      <c r="P774" t="s">
        <v>31</v>
      </c>
      <c r="Q774">
        <v>2595.3000000000002</v>
      </c>
      <c r="R774">
        <v>42.82</v>
      </c>
      <c r="S774" t="s">
        <v>33</v>
      </c>
      <c r="T774">
        <v>2595.3000000000002</v>
      </c>
      <c r="U774">
        <v>197.24</v>
      </c>
      <c r="V774" t="s">
        <v>33</v>
      </c>
      <c r="W774" t="s">
        <v>33</v>
      </c>
      <c r="X774" t="s">
        <v>3917</v>
      </c>
      <c r="Y774" t="s">
        <v>2556</v>
      </c>
      <c r="Z774" t="s">
        <v>4002</v>
      </c>
      <c r="AA774" t="s">
        <v>4003</v>
      </c>
      <c r="AC774" s="13" t="str">
        <f t="shared" si="146"/>
        <v>000167652</v>
      </c>
      <c r="AD774" t="str">
        <f t="shared" si="147"/>
        <v>09/11/2015</v>
      </c>
      <c r="AE774" t="str">
        <f t="shared" si="148"/>
        <v>04176315000145</v>
      </c>
      <c r="AF774" s="14">
        <f t="shared" si="149"/>
        <v>2595.3000000000002</v>
      </c>
      <c r="AG774">
        <f t="shared" si="150"/>
        <v>0</v>
      </c>
      <c r="AH774">
        <f t="shared" si="151"/>
        <v>1</v>
      </c>
      <c r="AI774" s="16">
        <v>6783587</v>
      </c>
      <c r="AJ774" s="16" t="s">
        <v>7518</v>
      </c>
      <c r="AK774" s="16" t="s">
        <v>3664</v>
      </c>
      <c r="AL774" s="16" t="s">
        <v>302</v>
      </c>
      <c r="AM774" s="16" t="s">
        <v>7193</v>
      </c>
      <c r="AN774">
        <v>30</v>
      </c>
      <c r="AO774" t="e">
        <f>VLOOKUP(TRIM(AL774),'Parcela Dedutivel'!$A$1:$B$65536,2,FALSE)</f>
        <v>#N/A</v>
      </c>
      <c r="AP774" s="15">
        <f t="shared" si="152"/>
        <v>0</v>
      </c>
      <c r="AQ774" s="16">
        <f t="shared" si="153"/>
        <v>0</v>
      </c>
      <c r="AU774" t="s">
        <v>4971</v>
      </c>
      <c r="AV774" s="18">
        <v>42321</v>
      </c>
      <c r="AW774" t="s">
        <v>3222</v>
      </c>
      <c r="AX774" t="str">
        <f t="shared" si="154"/>
        <v>46044053004607</v>
      </c>
      <c r="AY774" s="17">
        <f t="shared" si="155"/>
        <v>5292.14</v>
      </c>
      <c r="AZ774" s="17">
        <f t="shared" si="156"/>
        <v>0</v>
      </c>
      <c r="BB774" t="str">
        <f t="shared" si="157"/>
        <v>13/11/2015;46044053004607;5292,14;0,00</v>
      </c>
    </row>
    <row r="775" spans="1:54" x14ac:dyDescent="0.25">
      <c r="A775" t="s">
        <v>26</v>
      </c>
      <c r="B775" t="s">
        <v>4004</v>
      </c>
      <c r="C775">
        <v>42317</v>
      </c>
      <c r="D775" t="s">
        <v>2787</v>
      </c>
      <c r="E775" t="s">
        <v>6979</v>
      </c>
      <c r="F775" t="s">
        <v>29</v>
      </c>
      <c r="G775">
        <v>134.46</v>
      </c>
      <c r="H775">
        <v>150.22999999999999</v>
      </c>
      <c r="I775">
        <v>27.04</v>
      </c>
      <c r="J775" t="s">
        <v>30</v>
      </c>
      <c r="K775">
        <v>0</v>
      </c>
      <c r="L775">
        <v>0</v>
      </c>
      <c r="M775" t="s">
        <v>31</v>
      </c>
      <c r="N775">
        <v>0</v>
      </c>
      <c r="O775">
        <v>0</v>
      </c>
      <c r="P775" t="s">
        <v>31</v>
      </c>
      <c r="Q775">
        <v>150.22999999999999</v>
      </c>
      <c r="R775">
        <v>2.48</v>
      </c>
      <c r="S775" t="s">
        <v>33</v>
      </c>
      <c r="T775">
        <v>150.22999999999999</v>
      </c>
      <c r="U775">
        <v>11.42</v>
      </c>
      <c r="V775" t="s">
        <v>33</v>
      </c>
      <c r="W775" t="s">
        <v>33</v>
      </c>
      <c r="X775" t="s">
        <v>4005</v>
      </c>
      <c r="Y775" t="s">
        <v>364</v>
      </c>
      <c r="Z775" t="s">
        <v>1836</v>
      </c>
      <c r="AA775" t="s">
        <v>1837</v>
      </c>
      <c r="AC775" s="13" t="str">
        <f t="shared" si="146"/>
        <v>000167653</v>
      </c>
      <c r="AD775" t="str">
        <f t="shared" si="147"/>
        <v>09/11/2015</v>
      </c>
      <c r="AE775" t="str">
        <f t="shared" si="148"/>
        <v>04126226000194</v>
      </c>
      <c r="AF775" s="14">
        <f t="shared" si="149"/>
        <v>134.46</v>
      </c>
      <c r="AG775">
        <f t="shared" si="150"/>
        <v>0</v>
      </c>
      <c r="AH775">
        <f t="shared" si="151"/>
        <v>1</v>
      </c>
      <c r="AI775" s="16">
        <v>6783587</v>
      </c>
      <c r="AJ775" s="16" t="s">
        <v>7518</v>
      </c>
      <c r="AK775" s="16" t="s">
        <v>3664</v>
      </c>
      <c r="AL775" s="16" t="s">
        <v>102</v>
      </c>
      <c r="AM775" s="16" t="s">
        <v>7193</v>
      </c>
      <c r="AN775">
        <v>30</v>
      </c>
      <c r="AO775" t="e">
        <f>VLOOKUP(TRIM(AL775),'Parcela Dedutivel'!$A$1:$B$65536,2,FALSE)</f>
        <v>#N/A</v>
      </c>
      <c r="AP775" s="15">
        <f t="shared" si="152"/>
        <v>0</v>
      </c>
      <c r="AQ775" s="16">
        <f t="shared" si="153"/>
        <v>0</v>
      </c>
      <c r="AU775" t="s">
        <v>4972</v>
      </c>
      <c r="AV775" s="18">
        <v>42321</v>
      </c>
      <c r="AW775" t="s">
        <v>3234</v>
      </c>
      <c r="AX775" t="str">
        <f t="shared" si="154"/>
        <v>46044053005417</v>
      </c>
      <c r="AY775" s="17">
        <f t="shared" si="155"/>
        <v>1712.2800000000002</v>
      </c>
      <c r="AZ775" s="17">
        <f t="shared" si="156"/>
        <v>0</v>
      </c>
      <c r="BB775" t="str">
        <f t="shared" si="157"/>
        <v>13/11/2015;46044053005417;1712,28;0,00</v>
      </c>
    </row>
    <row r="776" spans="1:54" x14ac:dyDescent="0.25">
      <c r="A776" t="s">
        <v>26</v>
      </c>
      <c r="B776" t="s">
        <v>4006</v>
      </c>
      <c r="C776">
        <v>42317</v>
      </c>
      <c r="D776" t="s">
        <v>2841</v>
      </c>
      <c r="E776" t="s">
        <v>6979</v>
      </c>
      <c r="F776" t="s">
        <v>1581</v>
      </c>
      <c r="G776">
        <v>392.40999999999997</v>
      </c>
      <c r="H776">
        <v>416.05</v>
      </c>
      <c r="I776">
        <v>16.64</v>
      </c>
      <c r="J776" t="s">
        <v>61</v>
      </c>
      <c r="K776">
        <v>0</v>
      </c>
      <c r="L776">
        <v>0</v>
      </c>
      <c r="M776" t="s">
        <v>31</v>
      </c>
      <c r="N776">
        <v>361.78000000000003</v>
      </c>
      <c r="O776">
        <v>54.27</v>
      </c>
      <c r="P776" t="s">
        <v>2788</v>
      </c>
      <c r="Q776">
        <v>361.78000000000003</v>
      </c>
      <c r="R776">
        <v>5.97</v>
      </c>
      <c r="S776" t="s">
        <v>33</v>
      </c>
      <c r="T776">
        <v>361.78000000000003</v>
      </c>
      <c r="U776">
        <v>27.5</v>
      </c>
      <c r="V776" t="s">
        <v>33</v>
      </c>
      <c r="W776" t="s">
        <v>33</v>
      </c>
      <c r="X776" t="s">
        <v>4007</v>
      </c>
      <c r="Y776" t="s">
        <v>91</v>
      </c>
      <c r="Z776" t="s">
        <v>1779</v>
      </c>
      <c r="AA776" t="s">
        <v>1780</v>
      </c>
      <c r="AC776" s="13" t="str">
        <f t="shared" si="146"/>
        <v>000167654</v>
      </c>
      <c r="AD776" t="str">
        <f t="shared" si="147"/>
        <v>09/11/2015</v>
      </c>
      <c r="AE776" t="str">
        <f t="shared" si="148"/>
        <v>21016691000191</v>
      </c>
      <c r="AF776" s="14">
        <f t="shared" si="149"/>
        <v>392.40999999999997</v>
      </c>
      <c r="AG776">
        <f t="shared" si="150"/>
        <v>0</v>
      </c>
      <c r="AH776">
        <f t="shared" si="151"/>
        <v>1</v>
      </c>
      <c r="AI776" s="16">
        <v>6783587</v>
      </c>
      <c r="AJ776" s="16" t="s">
        <v>7518</v>
      </c>
      <c r="AK776" s="16" t="s">
        <v>3664</v>
      </c>
      <c r="AL776" s="16" t="s">
        <v>3125</v>
      </c>
      <c r="AM776" s="16" t="s">
        <v>7193</v>
      </c>
      <c r="AN776">
        <v>30</v>
      </c>
      <c r="AO776" t="e">
        <f>VLOOKUP(TRIM(AL776),'Parcela Dedutivel'!$A$1:$B$65536,2,FALSE)</f>
        <v>#N/A</v>
      </c>
      <c r="AP776" s="15">
        <f t="shared" si="152"/>
        <v>0</v>
      </c>
      <c r="AQ776" s="16">
        <f t="shared" si="153"/>
        <v>0</v>
      </c>
      <c r="AU776" t="s">
        <v>4973</v>
      </c>
      <c r="AV776" s="18">
        <v>42324</v>
      </c>
      <c r="AW776" t="s">
        <v>1384</v>
      </c>
      <c r="AX776" t="str">
        <f t="shared" si="154"/>
        <v>96195615000190</v>
      </c>
      <c r="AY776" s="17">
        <f t="shared" si="155"/>
        <v>456.28999999999996</v>
      </c>
      <c r="AZ776" s="17">
        <f t="shared" si="156"/>
        <v>0</v>
      </c>
      <c r="BB776" t="str">
        <f t="shared" si="157"/>
        <v>16/11/2015;96195615000190;456,29;0,00</v>
      </c>
    </row>
    <row r="777" spans="1:54" x14ac:dyDescent="0.25">
      <c r="A777" t="s">
        <v>26</v>
      </c>
      <c r="B777" t="s">
        <v>4008</v>
      </c>
      <c r="C777">
        <v>42317</v>
      </c>
      <c r="D777" t="s">
        <v>2841</v>
      </c>
      <c r="E777" t="s">
        <v>6979</v>
      </c>
      <c r="F777" t="s">
        <v>179</v>
      </c>
      <c r="G777">
        <v>457.14</v>
      </c>
      <c r="H777">
        <v>457.14</v>
      </c>
      <c r="I777">
        <v>54.86</v>
      </c>
      <c r="J777" t="s">
        <v>30</v>
      </c>
      <c r="K777">
        <v>0</v>
      </c>
      <c r="L777">
        <v>0</v>
      </c>
      <c r="M777" t="s">
        <v>31</v>
      </c>
      <c r="N777">
        <v>0</v>
      </c>
      <c r="O777">
        <v>0</v>
      </c>
      <c r="P777" t="s">
        <v>31</v>
      </c>
      <c r="Q777">
        <v>457.14</v>
      </c>
      <c r="R777">
        <v>7.54</v>
      </c>
      <c r="S777" t="s">
        <v>33</v>
      </c>
      <c r="T777">
        <v>457.14</v>
      </c>
      <c r="U777">
        <v>34.74</v>
      </c>
      <c r="V777" t="s">
        <v>33</v>
      </c>
      <c r="W777" t="s">
        <v>33</v>
      </c>
      <c r="X777" t="s">
        <v>4009</v>
      </c>
      <c r="Y777" t="s">
        <v>99</v>
      </c>
      <c r="Z777" t="s">
        <v>4010</v>
      </c>
      <c r="AA777" t="s">
        <v>4011</v>
      </c>
      <c r="AC777" s="13" t="str">
        <f t="shared" si="146"/>
        <v>000167655</v>
      </c>
      <c r="AD777" t="str">
        <f t="shared" si="147"/>
        <v>09/11/2015</v>
      </c>
      <c r="AE777" t="str">
        <f t="shared" si="148"/>
        <v>81243735000148</v>
      </c>
      <c r="AF777" s="14">
        <f t="shared" si="149"/>
        <v>457.14</v>
      </c>
      <c r="AG777">
        <f t="shared" si="150"/>
        <v>0</v>
      </c>
      <c r="AH777">
        <f t="shared" si="151"/>
        <v>1</v>
      </c>
      <c r="AI777" s="16">
        <v>6783587</v>
      </c>
      <c r="AJ777" s="16" t="s">
        <v>7518</v>
      </c>
      <c r="AK777" s="16" t="s">
        <v>3664</v>
      </c>
      <c r="AL777" s="16" t="s">
        <v>1777</v>
      </c>
      <c r="AM777" s="16" t="s">
        <v>7193</v>
      </c>
      <c r="AN777">
        <v>20</v>
      </c>
      <c r="AO777" t="e">
        <f>VLOOKUP(TRIM(AL777),'Parcela Dedutivel'!$A$1:$B$65536,2,FALSE)</f>
        <v>#N/A</v>
      </c>
      <c r="AP777" s="15">
        <f t="shared" si="152"/>
        <v>0</v>
      </c>
      <c r="AQ777" s="16">
        <f t="shared" si="153"/>
        <v>0</v>
      </c>
      <c r="AU777" t="s">
        <v>4974</v>
      </c>
      <c r="AV777" s="18">
        <v>42324</v>
      </c>
      <c r="AW777" t="s">
        <v>2574</v>
      </c>
      <c r="AX777" t="str">
        <f t="shared" si="154"/>
        <v>03523188000140</v>
      </c>
      <c r="AY777" s="17">
        <f t="shared" si="155"/>
        <v>7176</v>
      </c>
      <c r="AZ777" s="17">
        <f t="shared" si="156"/>
        <v>0</v>
      </c>
      <c r="BB777" t="str">
        <f t="shared" si="157"/>
        <v>16/11/2015;03523188000140;7176,00;0,00</v>
      </c>
    </row>
    <row r="778" spans="1:54" x14ac:dyDescent="0.25">
      <c r="A778" t="s">
        <v>26</v>
      </c>
      <c r="B778" t="s">
        <v>4012</v>
      </c>
      <c r="C778">
        <v>42317</v>
      </c>
      <c r="D778" t="s">
        <v>2787</v>
      </c>
      <c r="E778" t="s">
        <v>6979</v>
      </c>
      <c r="F778" t="s">
        <v>29</v>
      </c>
      <c r="G778">
        <v>181.44000000000003</v>
      </c>
      <c r="H778">
        <v>151.20000000000002</v>
      </c>
      <c r="I778">
        <v>27.22</v>
      </c>
      <c r="J778" t="s">
        <v>61</v>
      </c>
      <c r="K778">
        <v>0</v>
      </c>
      <c r="L778">
        <v>0</v>
      </c>
      <c r="M778" t="s">
        <v>31</v>
      </c>
      <c r="N778">
        <v>151.20000000000002</v>
      </c>
      <c r="O778">
        <v>30.240000000000002</v>
      </c>
      <c r="P778" t="s">
        <v>2788</v>
      </c>
      <c r="Q778">
        <v>151.20000000000002</v>
      </c>
      <c r="R778">
        <v>2.4900000000000002</v>
      </c>
      <c r="S778" t="s">
        <v>33</v>
      </c>
      <c r="T778">
        <v>151.20000000000002</v>
      </c>
      <c r="U778">
        <v>11.49</v>
      </c>
      <c r="V778" t="s">
        <v>33</v>
      </c>
      <c r="W778" t="s">
        <v>33</v>
      </c>
      <c r="X778" t="s">
        <v>3161</v>
      </c>
      <c r="Y778" t="s">
        <v>99</v>
      </c>
      <c r="Z778" t="s">
        <v>4013</v>
      </c>
      <c r="AA778" t="s">
        <v>4014</v>
      </c>
      <c r="AC778" s="13" t="str">
        <f t="shared" si="146"/>
        <v>000167656</v>
      </c>
      <c r="AD778" t="str">
        <f t="shared" si="147"/>
        <v>09/11/2015</v>
      </c>
      <c r="AE778" t="str">
        <f t="shared" si="148"/>
        <v>46761730000530</v>
      </c>
      <c r="AF778" s="14">
        <f t="shared" si="149"/>
        <v>181.44000000000003</v>
      </c>
      <c r="AG778">
        <f t="shared" si="150"/>
        <v>0</v>
      </c>
      <c r="AH778">
        <f t="shared" si="151"/>
        <v>1</v>
      </c>
      <c r="AI778" s="16">
        <v>6783587</v>
      </c>
      <c r="AJ778" s="16" t="s">
        <v>7518</v>
      </c>
      <c r="AK778" s="16" t="s">
        <v>3664</v>
      </c>
      <c r="AL778" s="16" t="s">
        <v>300</v>
      </c>
      <c r="AM778" s="16" t="s">
        <v>7193</v>
      </c>
      <c r="AN778">
        <v>10</v>
      </c>
      <c r="AO778" t="e">
        <f>VLOOKUP(TRIM(AL778),'Parcela Dedutivel'!$A$1:$B$65536,2,FALSE)</f>
        <v>#N/A</v>
      </c>
      <c r="AP778" s="15">
        <f t="shared" si="152"/>
        <v>0</v>
      </c>
      <c r="AQ778" s="16">
        <f t="shared" si="153"/>
        <v>0</v>
      </c>
      <c r="AU778" t="s">
        <v>4975</v>
      </c>
      <c r="AV778" s="18">
        <v>42324</v>
      </c>
      <c r="AW778" t="s">
        <v>4976</v>
      </c>
      <c r="AX778" t="str">
        <f t="shared" si="154"/>
        <v>51784262000125</v>
      </c>
      <c r="AY778" s="17">
        <f t="shared" si="155"/>
        <v>1890</v>
      </c>
      <c r="AZ778" s="17">
        <f t="shared" si="156"/>
        <v>5.6551031749999998</v>
      </c>
      <c r="BB778" t="str">
        <f t="shared" si="157"/>
        <v>16/11/2015;51784262000125;1890,00;5,66</v>
      </c>
    </row>
    <row r="779" spans="1:54" x14ac:dyDescent="0.25">
      <c r="A779" t="s">
        <v>26</v>
      </c>
      <c r="B779" t="s">
        <v>4015</v>
      </c>
      <c r="C779">
        <v>42317</v>
      </c>
      <c r="D779" t="s">
        <v>2787</v>
      </c>
      <c r="E779" t="s">
        <v>6979</v>
      </c>
      <c r="F779" t="s">
        <v>29</v>
      </c>
      <c r="G779">
        <v>305.53000000000003</v>
      </c>
      <c r="H779">
        <v>265.68</v>
      </c>
      <c r="I779">
        <v>47.82</v>
      </c>
      <c r="J779" t="s">
        <v>61</v>
      </c>
      <c r="K779">
        <v>0</v>
      </c>
      <c r="L779">
        <v>0</v>
      </c>
      <c r="M779" t="s">
        <v>31</v>
      </c>
      <c r="N779">
        <v>265.68</v>
      </c>
      <c r="O779">
        <v>39.85</v>
      </c>
      <c r="P779" t="s">
        <v>2788</v>
      </c>
      <c r="Q779">
        <v>265.68</v>
      </c>
      <c r="R779">
        <v>4.38</v>
      </c>
      <c r="S779" t="s">
        <v>33</v>
      </c>
      <c r="T779">
        <v>265.68</v>
      </c>
      <c r="U779">
        <v>20.190000000000001</v>
      </c>
      <c r="V779" t="s">
        <v>33</v>
      </c>
      <c r="W779" t="s">
        <v>33</v>
      </c>
      <c r="X779" t="s">
        <v>3302</v>
      </c>
      <c r="Y779" t="s">
        <v>91</v>
      </c>
      <c r="Z779" t="s">
        <v>1789</v>
      </c>
      <c r="AA779" t="s">
        <v>1790</v>
      </c>
      <c r="AC779" s="13" t="str">
        <f t="shared" si="146"/>
        <v>000167657</v>
      </c>
      <c r="AD779" t="str">
        <f t="shared" si="147"/>
        <v>09/11/2015</v>
      </c>
      <c r="AE779" t="str">
        <f t="shared" si="148"/>
        <v>09262527000169</v>
      </c>
      <c r="AF779" s="14">
        <f t="shared" si="149"/>
        <v>305.53000000000003</v>
      </c>
      <c r="AG779">
        <f t="shared" si="150"/>
        <v>0</v>
      </c>
      <c r="AH779">
        <f t="shared" si="151"/>
        <v>1</v>
      </c>
      <c r="AI779" s="16">
        <v>6783587</v>
      </c>
      <c r="AJ779" s="16" t="s">
        <v>7518</v>
      </c>
      <c r="AK779" s="16" t="s">
        <v>3664</v>
      </c>
      <c r="AL779" s="16" t="s">
        <v>643</v>
      </c>
      <c r="AM779" s="16" t="s">
        <v>7193</v>
      </c>
      <c r="AN779">
        <v>5</v>
      </c>
      <c r="AO779" t="e">
        <f>VLOOKUP(TRIM(AL779),'Parcela Dedutivel'!$A$1:$B$65536,2,FALSE)</f>
        <v>#N/A</v>
      </c>
      <c r="AP779" s="15">
        <f t="shared" si="152"/>
        <v>0</v>
      </c>
      <c r="AQ779" s="16">
        <f t="shared" si="153"/>
        <v>0</v>
      </c>
      <c r="AU779" t="s">
        <v>4979</v>
      </c>
      <c r="AV779" s="18">
        <v>42324</v>
      </c>
      <c r="AW779" t="s">
        <v>2747</v>
      </c>
      <c r="AX779" t="str">
        <f t="shared" si="154"/>
        <v>59578948000171</v>
      </c>
      <c r="AY779" s="17">
        <f t="shared" si="155"/>
        <v>59.89</v>
      </c>
      <c r="AZ779" s="17">
        <f t="shared" si="156"/>
        <v>0</v>
      </c>
      <c r="BB779" t="str">
        <f t="shared" si="157"/>
        <v>16/11/2015;59578948000171;59,89;0,00</v>
      </c>
    </row>
    <row r="780" spans="1:54" x14ac:dyDescent="0.25">
      <c r="A780" t="s">
        <v>26</v>
      </c>
      <c r="B780" t="s">
        <v>4015</v>
      </c>
      <c r="C780">
        <v>42317</v>
      </c>
      <c r="D780" t="s">
        <v>2787</v>
      </c>
      <c r="E780" t="s">
        <v>6979</v>
      </c>
      <c r="F780" t="s">
        <v>29</v>
      </c>
      <c r="G780">
        <v>219.32</v>
      </c>
      <c r="H780">
        <v>190.71</v>
      </c>
      <c r="I780">
        <v>34.33</v>
      </c>
      <c r="J780" t="s">
        <v>61</v>
      </c>
      <c r="K780">
        <v>0</v>
      </c>
      <c r="L780">
        <v>0</v>
      </c>
      <c r="M780" t="s">
        <v>31</v>
      </c>
      <c r="N780">
        <v>190.71</v>
      </c>
      <c r="O780">
        <v>28.61</v>
      </c>
      <c r="P780" t="s">
        <v>2788</v>
      </c>
      <c r="Q780">
        <v>190.71</v>
      </c>
      <c r="R780">
        <v>3.15</v>
      </c>
      <c r="S780" t="s">
        <v>33</v>
      </c>
      <c r="T780">
        <v>190.71</v>
      </c>
      <c r="U780">
        <v>14.49</v>
      </c>
      <c r="V780" t="s">
        <v>33</v>
      </c>
      <c r="W780" t="s">
        <v>33</v>
      </c>
      <c r="X780" t="s">
        <v>3302</v>
      </c>
      <c r="Y780" t="s">
        <v>91</v>
      </c>
      <c r="Z780" t="s">
        <v>1815</v>
      </c>
      <c r="AA780" t="s">
        <v>1816</v>
      </c>
      <c r="AC780" s="13" t="str">
        <f t="shared" si="146"/>
        <v>000167657</v>
      </c>
      <c r="AD780" t="str">
        <f t="shared" si="147"/>
        <v>09/11/2015</v>
      </c>
      <c r="AE780" t="str">
        <f t="shared" si="148"/>
        <v>09262527000169</v>
      </c>
      <c r="AF780" s="14">
        <f t="shared" si="149"/>
        <v>219.32</v>
      </c>
      <c r="AG780">
        <f t="shared" si="150"/>
        <v>0</v>
      </c>
      <c r="AH780">
        <f t="shared" si="151"/>
        <v>1</v>
      </c>
      <c r="AI780" s="16">
        <v>6783587</v>
      </c>
      <c r="AJ780" s="16" t="s">
        <v>7518</v>
      </c>
      <c r="AK780" s="16" t="s">
        <v>3664</v>
      </c>
      <c r="AL780" s="16" t="s">
        <v>3666</v>
      </c>
      <c r="AM780" s="16" t="s">
        <v>7193</v>
      </c>
      <c r="AN780">
        <v>5</v>
      </c>
      <c r="AO780" t="e">
        <f>VLOOKUP(TRIM(AL780),'Parcela Dedutivel'!$A$1:$B$65536,2,FALSE)</f>
        <v>#N/A</v>
      </c>
      <c r="AP780" s="15">
        <f t="shared" si="152"/>
        <v>0</v>
      </c>
      <c r="AQ780" s="16">
        <f t="shared" si="153"/>
        <v>0</v>
      </c>
      <c r="AU780" t="s">
        <v>4980</v>
      </c>
      <c r="AV780" s="18">
        <v>42324</v>
      </c>
      <c r="AW780" t="s">
        <v>2747</v>
      </c>
      <c r="AX780" t="str">
        <f t="shared" si="154"/>
        <v>59578948000171</v>
      </c>
      <c r="AY780" s="17">
        <f t="shared" si="155"/>
        <v>398.08000000000004</v>
      </c>
      <c r="AZ780" s="17">
        <f t="shared" si="156"/>
        <v>0</v>
      </c>
      <c r="BB780" t="str">
        <f t="shared" si="157"/>
        <v>16/11/2015;59578948000171;398,08;0,00</v>
      </c>
    </row>
    <row r="781" spans="1:54" x14ac:dyDescent="0.25">
      <c r="A781" t="s">
        <v>26</v>
      </c>
      <c r="B781" t="s">
        <v>4015</v>
      </c>
      <c r="C781">
        <v>42317</v>
      </c>
      <c r="D781" t="s">
        <v>2787</v>
      </c>
      <c r="E781" t="s">
        <v>6979</v>
      </c>
      <c r="F781" t="s">
        <v>29</v>
      </c>
      <c r="G781">
        <v>305.53000000000003</v>
      </c>
      <c r="H781">
        <v>265.68</v>
      </c>
      <c r="I781">
        <v>47.82</v>
      </c>
      <c r="J781" t="s">
        <v>61</v>
      </c>
      <c r="K781">
        <v>0</v>
      </c>
      <c r="L781">
        <v>0</v>
      </c>
      <c r="M781" t="s">
        <v>31</v>
      </c>
      <c r="N781">
        <v>265.68</v>
      </c>
      <c r="O781">
        <v>39.85</v>
      </c>
      <c r="P781" t="s">
        <v>2788</v>
      </c>
      <c r="Q781">
        <v>265.68</v>
      </c>
      <c r="R781">
        <v>4.38</v>
      </c>
      <c r="S781" t="s">
        <v>33</v>
      </c>
      <c r="T781">
        <v>265.68</v>
      </c>
      <c r="U781">
        <v>20.190000000000001</v>
      </c>
      <c r="V781" t="s">
        <v>33</v>
      </c>
      <c r="W781" t="s">
        <v>33</v>
      </c>
      <c r="X781" t="s">
        <v>3302</v>
      </c>
      <c r="Y781" t="s">
        <v>91</v>
      </c>
      <c r="Z781" t="s">
        <v>1783</v>
      </c>
      <c r="AA781" t="s">
        <v>1784</v>
      </c>
      <c r="AC781" s="13" t="str">
        <f t="shared" si="146"/>
        <v>000167657</v>
      </c>
      <c r="AD781" t="str">
        <f t="shared" si="147"/>
        <v>09/11/2015</v>
      </c>
      <c r="AE781" t="str">
        <f t="shared" si="148"/>
        <v>09262527000169</v>
      </c>
      <c r="AF781" s="14">
        <f t="shared" si="149"/>
        <v>305.53000000000003</v>
      </c>
      <c r="AG781">
        <f t="shared" si="150"/>
        <v>0</v>
      </c>
      <c r="AH781">
        <f t="shared" si="151"/>
        <v>1</v>
      </c>
      <c r="AI781" s="16">
        <v>6783587</v>
      </c>
      <c r="AJ781" s="16" t="s">
        <v>7518</v>
      </c>
      <c r="AK781" s="16" t="s">
        <v>3664</v>
      </c>
      <c r="AL781" s="16" t="s">
        <v>2880</v>
      </c>
      <c r="AM781" s="16" t="s">
        <v>7193</v>
      </c>
      <c r="AN781">
        <v>15</v>
      </c>
      <c r="AO781" t="e">
        <f>VLOOKUP(TRIM(AL781),'Parcela Dedutivel'!$A$1:$B$65536,2,FALSE)</f>
        <v>#N/A</v>
      </c>
      <c r="AP781" s="15">
        <f t="shared" si="152"/>
        <v>0</v>
      </c>
      <c r="AQ781" s="16">
        <f t="shared" si="153"/>
        <v>0</v>
      </c>
      <c r="AU781" t="s">
        <v>4981</v>
      </c>
      <c r="AV781" s="18">
        <v>42324</v>
      </c>
      <c r="AW781" t="s">
        <v>3098</v>
      </c>
      <c r="AX781" t="str">
        <f t="shared" si="154"/>
        <v>76487032000206</v>
      </c>
      <c r="AY781" s="17">
        <f t="shared" si="155"/>
        <v>2852.9500000000003</v>
      </c>
      <c r="AZ781" s="17">
        <f t="shared" si="156"/>
        <v>0</v>
      </c>
      <c r="BB781" t="str">
        <f t="shared" si="157"/>
        <v>16/11/2015;76487032000206;2852,95;0,00</v>
      </c>
    </row>
    <row r="782" spans="1:54" x14ac:dyDescent="0.25">
      <c r="A782" t="s">
        <v>26</v>
      </c>
      <c r="B782" t="s">
        <v>4016</v>
      </c>
      <c r="C782">
        <v>42317</v>
      </c>
      <c r="D782" t="s">
        <v>2804</v>
      </c>
      <c r="E782" t="s">
        <v>6979</v>
      </c>
      <c r="F782" t="s">
        <v>29</v>
      </c>
      <c r="G782">
        <v>5078.16</v>
      </c>
      <c r="H782">
        <v>5078.16</v>
      </c>
      <c r="I782">
        <v>914.07</v>
      </c>
      <c r="J782" t="s">
        <v>30</v>
      </c>
      <c r="K782">
        <v>0</v>
      </c>
      <c r="L782">
        <v>0</v>
      </c>
      <c r="M782" t="s">
        <v>31</v>
      </c>
      <c r="N782">
        <v>0</v>
      </c>
      <c r="O782">
        <v>0</v>
      </c>
      <c r="P782" t="s">
        <v>31</v>
      </c>
      <c r="Q782">
        <v>5078.16</v>
      </c>
      <c r="R782">
        <v>83.79</v>
      </c>
      <c r="S782" t="s">
        <v>33</v>
      </c>
      <c r="T782">
        <v>5078.16</v>
      </c>
      <c r="U782">
        <v>385.94</v>
      </c>
      <c r="V782" t="s">
        <v>33</v>
      </c>
      <c r="W782" t="s">
        <v>33</v>
      </c>
      <c r="X782" t="s">
        <v>3165</v>
      </c>
      <c r="Y782" t="s">
        <v>91</v>
      </c>
      <c r="Z782" t="s">
        <v>4017</v>
      </c>
      <c r="AA782" t="s">
        <v>4018</v>
      </c>
      <c r="AC782" s="13" t="str">
        <f t="shared" si="146"/>
        <v>000167658</v>
      </c>
      <c r="AD782" t="str">
        <f t="shared" si="147"/>
        <v>09/11/2015</v>
      </c>
      <c r="AE782" t="str">
        <f t="shared" si="148"/>
        <v>02990605000607</v>
      </c>
      <c r="AF782" s="14">
        <f t="shared" si="149"/>
        <v>5078.16</v>
      </c>
      <c r="AG782">
        <f t="shared" si="150"/>
        <v>0</v>
      </c>
      <c r="AH782">
        <f t="shared" si="151"/>
        <v>1</v>
      </c>
      <c r="AI782" s="16">
        <v>6782701</v>
      </c>
      <c r="AJ782" s="16" t="s">
        <v>7436</v>
      </c>
      <c r="AK782" s="16" t="s">
        <v>3668</v>
      </c>
      <c r="AL782" s="16" t="s">
        <v>987</v>
      </c>
      <c r="AM782" s="16" t="s">
        <v>7193</v>
      </c>
      <c r="AN782">
        <v>1</v>
      </c>
      <c r="AO782" t="e">
        <f>VLOOKUP(TRIM(AL782),'Parcela Dedutivel'!$A$1:$B$65536,2,FALSE)</f>
        <v>#N/A</v>
      </c>
      <c r="AP782" s="15">
        <f t="shared" si="152"/>
        <v>0</v>
      </c>
      <c r="AQ782" s="16">
        <f t="shared" si="153"/>
        <v>0</v>
      </c>
      <c r="AU782" t="s">
        <v>4982</v>
      </c>
      <c r="AV782" s="18">
        <v>42324</v>
      </c>
      <c r="AW782" t="s">
        <v>3114</v>
      </c>
      <c r="AX782" t="str">
        <f t="shared" si="154"/>
        <v>43375930000132</v>
      </c>
      <c r="AY782" s="17">
        <f t="shared" si="155"/>
        <v>91.820000000000007</v>
      </c>
      <c r="AZ782" s="17">
        <f t="shared" si="156"/>
        <v>0</v>
      </c>
      <c r="BB782" t="str">
        <f t="shared" si="157"/>
        <v>16/11/2015;43375930000132;91,82;0,00</v>
      </c>
    </row>
    <row r="783" spans="1:54" x14ac:dyDescent="0.25">
      <c r="A783" t="s">
        <v>26</v>
      </c>
      <c r="B783" t="s">
        <v>4019</v>
      </c>
      <c r="C783">
        <v>42317</v>
      </c>
      <c r="D783" t="s">
        <v>2787</v>
      </c>
      <c r="E783" t="s">
        <v>6979</v>
      </c>
      <c r="F783" t="s">
        <v>29</v>
      </c>
      <c r="G783">
        <v>676.29</v>
      </c>
      <c r="H783">
        <v>676.29</v>
      </c>
      <c r="I783">
        <v>121.73</v>
      </c>
      <c r="J783" t="s">
        <v>30</v>
      </c>
      <c r="K783">
        <v>0</v>
      </c>
      <c r="L783">
        <v>0</v>
      </c>
      <c r="M783" t="s">
        <v>31</v>
      </c>
      <c r="N783">
        <v>0</v>
      </c>
      <c r="O783">
        <v>0</v>
      </c>
      <c r="P783" t="s">
        <v>31</v>
      </c>
      <c r="Q783">
        <v>676.29</v>
      </c>
      <c r="R783">
        <v>11.16</v>
      </c>
      <c r="S783" t="s">
        <v>33</v>
      </c>
      <c r="T783">
        <v>676.29</v>
      </c>
      <c r="U783">
        <v>51.4</v>
      </c>
      <c r="V783" t="s">
        <v>33</v>
      </c>
      <c r="W783" t="s">
        <v>33</v>
      </c>
      <c r="X783" t="s">
        <v>4020</v>
      </c>
      <c r="Y783" t="s">
        <v>99</v>
      </c>
      <c r="Z783" t="s">
        <v>4021</v>
      </c>
      <c r="AA783" t="s">
        <v>4022</v>
      </c>
      <c r="AC783" s="13" t="str">
        <f t="shared" si="146"/>
        <v>000167659</v>
      </c>
      <c r="AD783" t="str">
        <f t="shared" si="147"/>
        <v>09/11/2015</v>
      </c>
      <c r="AE783" t="str">
        <f t="shared" si="148"/>
        <v>61188488000117</v>
      </c>
      <c r="AF783" s="14">
        <f t="shared" si="149"/>
        <v>676.29</v>
      </c>
      <c r="AG783">
        <f t="shared" si="150"/>
        <v>0</v>
      </c>
      <c r="AH783">
        <f t="shared" si="151"/>
        <v>1</v>
      </c>
      <c r="AI783" s="16">
        <v>6782701</v>
      </c>
      <c r="AJ783" s="16" t="s">
        <v>7436</v>
      </c>
      <c r="AK783" s="16" t="s">
        <v>3668</v>
      </c>
      <c r="AL783" s="16" t="s">
        <v>3079</v>
      </c>
      <c r="AM783" s="16" t="s">
        <v>7193</v>
      </c>
      <c r="AN783">
        <v>2</v>
      </c>
      <c r="AO783" t="e">
        <f>VLOOKUP(TRIM(AL783),'Parcela Dedutivel'!$A$1:$B$65536,2,FALSE)</f>
        <v>#N/A</v>
      </c>
      <c r="AP783" s="15">
        <f t="shared" si="152"/>
        <v>0</v>
      </c>
      <c r="AQ783" s="16">
        <f t="shared" si="153"/>
        <v>0</v>
      </c>
      <c r="AU783" t="s">
        <v>4983</v>
      </c>
      <c r="AV783" s="18">
        <v>42324</v>
      </c>
      <c r="AW783" t="s">
        <v>4033</v>
      </c>
      <c r="AX783" t="str">
        <f t="shared" si="154"/>
        <v>01641045000965</v>
      </c>
      <c r="AY783" s="17">
        <f t="shared" si="155"/>
        <v>4191.04</v>
      </c>
      <c r="AZ783" s="17">
        <f t="shared" si="156"/>
        <v>0</v>
      </c>
      <c r="BB783" t="str">
        <f t="shared" si="157"/>
        <v>16/11/2015;01641045000965;4191,04;0,00</v>
      </c>
    </row>
    <row r="784" spans="1:54" x14ac:dyDescent="0.25">
      <c r="A784" t="s">
        <v>26</v>
      </c>
      <c r="B784" t="s">
        <v>4023</v>
      </c>
      <c r="C784">
        <v>42317</v>
      </c>
      <c r="D784" t="s">
        <v>2787</v>
      </c>
      <c r="E784" t="s">
        <v>6979</v>
      </c>
      <c r="F784" t="s">
        <v>29</v>
      </c>
      <c r="G784">
        <v>1633.15</v>
      </c>
      <c r="H784">
        <v>1360.96</v>
      </c>
      <c r="I784">
        <v>244.97</v>
      </c>
      <c r="J784" t="s">
        <v>61</v>
      </c>
      <c r="K784">
        <v>0</v>
      </c>
      <c r="L784">
        <v>0</v>
      </c>
      <c r="M784" t="s">
        <v>31</v>
      </c>
      <c r="N784">
        <v>1360.96</v>
      </c>
      <c r="O784">
        <v>272.19</v>
      </c>
      <c r="P784" t="s">
        <v>2788</v>
      </c>
      <c r="Q784">
        <v>1360.96</v>
      </c>
      <c r="R784">
        <v>22.46</v>
      </c>
      <c r="S784" t="s">
        <v>33</v>
      </c>
      <c r="T784">
        <v>1360.96</v>
      </c>
      <c r="U784">
        <v>103.43</v>
      </c>
      <c r="V784" t="s">
        <v>33</v>
      </c>
      <c r="W784" t="s">
        <v>33</v>
      </c>
      <c r="X784" t="s">
        <v>4024</v>
      </c>
      <c r="Y784" t="s">
        <v>99</v>
      </c>
      <c r="Z784" t="s">
        <v>4025</v>
      </c>
      <c r="AA784" t="s">
        <v>4026</v>
      </c>
      <c r="AC784" s="13" t="str">
        <f t="shared" si="146"/>
        <v>000167660</v>
      </c>
      <c r="AD784" t="str">
        <f t="shared" si="147"/>
        <v>09/11/2015</v>
      </c>
      <c r="AE784" t="str">
        <f t="shared" si="148"/>
        <v>46138319000189</v>
      </c>
      <c r="AF784" s="14">
        <f t="shared" si="149"/>
        <v>1633.15</v>
      </c>
      <c r="AG784">
        <f t="shared" si="150"/>
        <v>0</v>
      </c>
      <c r="AH784">
        <f t="shared" si="151"/>
        <v>1</v>
      </c>
      <c r="AI784" s="16">
        <v>6782701</v>
      </c>
      <c r="AJ784" s="16" t="s">
        <v>7436</v>
      </c>
      <c r="AK784" s="16" t="s">
        <v>3668</v>
      </c>
      <c r="AL784" s="16" t="s">
        <v>130</v>
      </c>
      <c r="AM784" s="16" t="s">
        <v>7193</v>
      </c>
      <c r="AN784">
        <v>3</v>
      </c>
      <c r="AO784" t="e">
        <f>VLOOKUP(TRIM(AL784),'Parcela Dedutivel'!$A$1:$B$65536,2,FALSE)</f>
        <v>#N/A</v>
      </c>
      <c r="AP784" s="15">
        <f t="shared" si="152"/>
        <v>0</v>
      </c>
      <c r="AQ784" s="16">
        <f t="shared" si="153"/>
        <v>0</v>
      </c>
      <c r="AU784" t="s">
        <v>4984</v>
      </c>
      <c r="AV784" s="18">
        <v>42324</v>
      </c>
      <c r="AW784" t="s">
        <v>2799</v>
      </c>
      <c r="AX784" t="str">
        <f t="shared" si="154"/>
        <v>59104422005704</v>
      </c>
      <c r="AY784" s="17">
        <f t="shared" si="155"/>
        <v>989.69</v>
      </c>
      <c r="AZ784" s="17">
        <f t="shared" si="156"/>
        <v>0</v>
      </c>
      <c r="BB784" t="str">
        <f t="shared" si="157"/>
        <v>16/11/2015;59104422005704;989,69;0,00</v>
      </c>
    </row>
    <row r="785" spans="1:54" x14ac:dyDescent="0.25">
      <c r="A785" t="s">
        <v>26</v>
      </c>
      <c r="B785" t="s">
        <v>4027</v>
      </c>
      <c r="C785">
        <v>42317</v>
      </c>
      <c r="D785" t="s">
        <v>2817</v>
      </c>
      <c r="E785" t="s">
        <v>6979</v>
      </c>
      <c r="F785" t="s">
        <v>1643</v>
      </c>
      <c r="G785">
        <v>1407.7200000000003</v>
      </c>
      <c r="H785">
        <v>1224.1000000000001</v>
      </c>
      <c r="I785">
        <v>146.89000000000001</v>
      </c>
      <c r="J785" t="s">
        <v>30</v>
      </c>
      <c r="K785">
        <v>0</v>
      </c>
      <c r="L785">
        <v>0</v>
      </c>
      <c r="M785" t="s">
        <v>31</v>
      </c>
      <c r="N785">
        <v>1224.1000000000001</v>
      </c>
      <c r="O785">
        <v>183.62</v>
      </c>
      <c r="P785" t="s">
        <v>2788</v>
      </c>
      <c r="Q785">
        <v>1224.1000000000001</v>
      </c>
      <c r="R785">
        <v>20.2</v>
      </c>
      <c r="S785" t="s">
        <v>33</v>
      </c>
      <c r="T785">
        <v>1224.1000000000001</v>
      </c>
      <c r="U785">
        <v>93.03</v>
      </c>
      <c r="V785" t="s">
        <v>33</v>
      </c>
      <c r="W785" t="s">
        <v>33</v>
      </c>
      <c r="X785" t="s">
        <v>4028</v>
      </c>
      <c r="Y785" t="s">
        <v>91</v>
      </c>
      <c r="Z785" t="s">
        <v>4029</v>
      </c>
      <c r="AA785" t="s">
        <v>4030</v>
      </c>
      <c r="AC785" s="13" t="str">
        <f t="shared" si="146"/>
        <v>000167661</v>
      </c>
      <c r="AD785" t="str">
        <f t="shared" si="147"/>
        <v>09/11/2015</v>
      </c>
      <c r="AE785" t="str">
        <f t="shared" si="148"/>
        <v>20278271000110</v>
      </c>
      <c r="AF785" s="14">
        <f t="shared" si="149"/>
        <v>1407.7200000000003</v>
      </c>
      <c r="AG785">
        <f t="shared" si="150"/>
        <v>0</v>
      </c>
      <c r="AH785">
        <f t="shared" si="151"/>
        <v>1</v>
      </c>
      <c r="AI785" s="16">
        <v>6790179</v>
      </c>
      <c r="AJ785" s="16" t="s">
        <v>7397</v>
      </c>
      <c r="AK785" s="16" t="s">
        <v>3669</v>
      </c>
      <c r="AL785" s="16" t="s">
        <v>3640</v>
      </c>
      <c r="AM785" s="16" t="s">
        <v>7143</v>
      </c>
      <c r="AN785">
        <v>1000</v>
      </c>
      <c r="AO785">
        <f>VLOOKUP(TRIM(AL785),'Parcela Dedutivel'!$A$1:$B$65536,2,FALSE)</f>
        <v>0</v>
      </c>
      <c r="AP785" s="15">
        <f t="shared" si="152"/>
        <v>0</v>
      </c>
      <c r="AQ785" s="16">
        <f t="shared" si="153"/>
        <v>0</v>
      </c>
      <c r="AU785" t="s">
        <v>4985</v>
      </c>
      <c r="AV785" s="18">
        <v>42324</v>
      </c>
      <c r="AW785" t="s">
        <v>3055</v>
      </c>
      <c r="AX785" t="str">
        <f t="shared" si="154"/>
        <v>74404229000551</v>
      </c>
      <c r="AY785" s="17">
        <f t="shared" si="155"/>
        <v>829.44</v>
      </c>
      <c r="AZ785" s="17">
        <f t="shared" si="156"/>
        <v>0</v>
      </c>
      <c r="BB785" t="str">
        <f t="shared" si="157"/>
        <v>16/11/2015;74404229000551;829,44;0,00</v>
      </c>
    </row>
    <row r="786" spans="1:54" x14ac:dyDescent="0.25">
      <c r="A786" t="s">
        <v>26</v>
      </c>
      <c r="B786" t="s">
        <v>4027</v>
      </c>
      <c r="C786">
        <v>42317</v>
      </c>
      <c r="D786" t="s">
        <v>2817</v>
      </c>
      <c r="E786" t="s">
        <v>6979</v>
      </c>
      <c r="F786" t="s">
        <v>1643</v>
      </c>
      <c r="G786">
        <v>9111.9699999999993</v>
      </c>
      <c r="H786">
        <v>7923.45</v>
      </c>
      <c r="I786">
        <v>950.81000000000006</v>
      </c>
      <c r="J786" t="s">
        <v>30</v>
      </c>
      <c r="K786">
        <v>0</v>
      </c>
      <c r="L786">
        <v>0</v>
      </c>
      <c r="M786" t="s">
        <v>31</v>
      </c>
      <c r="N786">
        <v>7923.45</v>
      </c>
      <c r="O786">
        <v>1188.52</v>
      </c>
      <c r="P786" t="s">
        <v>2788</v>
      </c>
      <c r="Q786">
        <v>7923.45</v>
      </c>
      <c r="R786">
        <v>130.74</v>
      </c>
      <c r="S786" t="s">
        <v>33</v>
      </c>
      <c r="T786">
        <v>7923.45</v>
      </c>
      <c r="U786">
        <v>602.18000000000006</v>
      </c>
      <c r="V786" t="s">
        <v>33</v>
      </c>
      <c r="W786" t="s">
        <v>33</v>
      </c>
      <c r="X786" t="s">
        <v>4028</v>
      </c>
      <c r="Y786" t="s">
        <v>91</v>
      </c>
      <c r="Z786" t="s">
        <v>2946</v>
      </c>
      <c r="AA786" t="s">
        <v>2947</v>
      </c>
      <c r="AC786" s="13" t="str">
        <f t="shared" si="146"/>
        <v>000167661</v>
      </c>
      <c r="AD786" t="str">
        <f t="shared" si="147"/>
        <v>09/11/2015</v>
      </c>
      <c r="AE786" t="str">
        <f t="shared" si="148"/>
        <v>20278271000110</v>
      </c>
      <c r="AF786" s="14">
        <f t="shared" si="149"/>
        <v>9111.9699999999993</v>
      </c>
      <c r="AG786">
        <f t="shared" si="150"/>
        <v>0</v>
      </c>
      <c r="AH786">
        <f t="shared" si="151"/>
        <v>1</v>
      </c>
      <c r="AI786" s="16">
        <v>6786453</v>
      </c>
      <c r="AJ786" s="16" t="s">
        <v>7519</v>
      </c>
      <c r="AK786" s="16" t="s">
        <v>3670</v>
      </c>
      <c r="AL786" s="16" t="s">
        <v>1863</v>
      </c>
      <c r="AM786" s="16" t="s">
        <v>7143</v>
      </c>
      <c r="AN786">
        <v>2</v>
      </c>
      <c r="AO786">
        <f>VLOOKUP(TRIM(AL786),'Parcela Dedutivel'!$A$1:$B$65536,2,FALSE)</f>
        <v>0</v>
      </c>
      <c r="AP786" s="15">
        <f t="shared" si="152"/>
        <v>0</v>
      </c>
      <c r="AQ786" s="16">
        <f t="shared" si="153"/>
        <v>0</v>
      </c>
      <c r="AU786" t="s">
        <v>4988</v>
      </c>
      <c r="AV786" s="18">
        <v>42324</v>
      </c>
      <c r="AW786" t="s">
        <v>4762</v>
      </c>
      <c r="AX786" t="str">
        <f t="shared" si="154"/>
        <v>09155035000174</v>
      </c>
      <c r="AY786" s="17">
        <f t="shared" si="155"/>
        <v>1974.04</v>
      </c>
      <c r="AZ786" s="17">
        <f t="shared" si="156"/>
        <v>0</v>
      </c>
      <c r="BB786" t="str">
        <f t="shared" si="157"/>
        <v>16/11/2015;09155035000174;1974,04;0,00</v>
      </c>
    </row>
    <row r="787" spans="1:54" x14ac:dyDescent="0.25">
      <c r="A787" t="s">
        <v>26</v>
      </c>
      <c r="B787" t="s">
        <v>4031</v>
      </c>
      <c r="C787">
        <v>42317</v>
      </c>
      <c r="D787" t="s">
        <v>2817</v>
      </c>
      <c r="E787" t="s">
        <v>6979</v>
      </c>
      <c r="F787" t="s">
        <v>4032</v>
      </c>
      <c r="G787">
        <v>1676.42</v>
      </c>
      <c r="H787">
        <v>1676.42</v>
      </c>
      <c r="I787">
        <v>117.35000000000001</v>
      </c>
      <c r="J787" t="s">
        <v>30</v>
      </c>
      <c r="K787">
        <v>0</v>
      </c>
      <c r="L787">
        <v>0</v>
      </c>
      <c r="M787" t="s">
        <v>31</v>
      </c>
      <c r="N787">
        <v>0</v>
      </c>
      <c r="O787">
        <v>0</v>
      </c>
      <c r="P787" t="s">
        <v>31</v>
      </c>
      <c r="Q787">
        <v>1676.42</v>
      </c>
      <c r="R787">
        <v>27.66</v>
      </c>
      <c r="S787" t="s">
        <v>33</v>
      </c>
      <c r="T787">
        <v>1676.42</v>
      </c>
      <c r="U787">
        <v>127.41</v>
      </c>
      <c r="V787" t="s">
        <v>33</v>
      </c>
      <c r="W787" t="s">
        <v>33</v>
      </c>
      <c r="X787" t="s">
        <v>4033</v>
      </c>
      <c r="Y787" t="s">
        <v>1378</v>
      </c>
      <c r="Z787" t="s">
        <v>3060</v>
      </c>
      <c r="AA787" t="s">
        <v>3061</v>
      </c>
      <c r="AC787" s="13" t="str">
        <f t="shared" si="146"/>
        <v>000167662</v>
      </c>
      <c r="AD787" t="str">
        <f t="shared" si="147"/>
        <v>09/11/2015</v>
      </c>
      <c r="AE787" t="str">
        <f t="shared" si="148"/>
        <v>01641045000965</v>
      </c>
      <c r="AF787" s="14">
        <f t="shared" si="149"/>
        <v>1676.42</v>
      </c>
      <c r="AG787">
        <f t="shared" si="150"/>
        <v>0</v>
      </c>
      <c r="AH787">
        <f t="shared" si="151"/>
        <v>1</v>
      </c>
      <c r="AI787" s="16">
        <v>6786453</v>
      </c>
      <c r="AJ787" s="16" t="s">
        <v>7519</v>
      </c>
      <c r="AK787" s="16" t="s">
        <v>3670</v>
      </c>
      <c r="AL787" s="16" t="s">
        <v>480</v>
      </c>
      <c r="AM787" s="16" t="s">
        <v>7143</v>
      </c>
      <c r="AN787">
        <v>2</v>
      </c>
      <c r="AO787">
        <f>VLOOKUP(TRIM(AL787),'Parcela Dedutivel'!$A$1:$B$65536,2,FALSE)</f>
        <v>0</v>
      </c>
      <c r="AP787" s="15">
        <f t="shared" si="152"/>
        <v>0</v>
      </c>
      <c r="AQ787" s="16">
        <f t="shared" si="153"/>
        <v>0</v>
      </c>
      <c r="AU787" t="s">
        <v>4989</v>
      </c>
      <c r="AV787" s="18">
        <v>42324</v>
      </c>
      <c r="AW787" t="s">
        <v>4990</v>
      </c>
      <c r="AX787" t="str">
        <f t="shared" si="154"/>
        <v>07341362000195</v>
      </c>
      <c r="AY787" s="17">
        <f t="shared" si="155"/>
        <v>1519.23</v>
      </c>
      <c r="AZ787" s="17">
        <f t="shared" si="156"/>
        <v>0</v>
      </c>
      <c r="BB787" t="str">
        <f t="shared" si="157"/>
        <v>16/11/2015;07341362000195;1519,23;0,00</v>
      </c>
    </row>
    <row r="788" spans="1:54" x14ac:dyDescent="0.25">
      <c r="A788" t="s">
        <v>26</v>
      </c>
      <c r="B788" t="s">
        <v>4034</v>
      </c>
      <c r="C788">
        <v>42317</v>
      </c>
      <c r="D788" t="s">
        <v>3293</v>
      </c>
      <c r="E788" t="s">
        <v>6979</v>
      </c>
      <c r="F788" t="s">
        <v>272</v>
      </c>
      <c r="G788">
        <v>881.43000000000006</v>
      </c>
      <c r="H788">
        <v>766.46</v>
      </c>
      <c r="I788">
        <v>30.66</v>
      </c>
      <c r="J788" t="s">
        <v>61</v>
      </c>
      <c r="K788">
        <v>0</v>
      </c>
      <c r="L788">
        <v>0</v>
      </c>
      <c r="M788" t="s">
        <v>31</v>
      </c>
      <c r="N788">
        <v>766.46</v>
      </c>
      <c r="O788">
        <v>114.97</v>
      </c>
      <c r="P788" t="s">
        <v>2788</v>
      </c>
      <c r="Q788">
        <v>766.46</v>
      </c>
      <c r="R788">
        <v>0</v>
      </c>
      <c r="S788" t="s">
        <v>2904</v>
      </c>
      <c r="T788">
        <v>766.46</v>
      </c>
      <c r="U788">
        <v>0</v>
      </c>
      <c r="V788" t="s">
        <v>2904</v>
      </c>
      <c r="W788" t="s">
        <v>33</v>
      </c>
      <c r="X788" t="s">
        <v>4035</v>
      </c>
      <c r="Y788" t="s">
        <v>91</v>
      </c>
      <c r="Z788" t="s">
        <v>302</v>
      </c>
      <c r="AA788" t="s">
        <v>303</v>
      </c>
      <c r="AC788" s="13" t="str">
        <f t="shared" si="146"/>
        <v>000167663</v>
      </c>
      <c r="AD788" t="str">
        <f t="shared" si="147"/>
        <v>09/11/2015</v>
      </c>
      <c r="AE788" t="str">
        <f t="shared" si="148"/>
        <v>16789176000104</v>
      </c>
      <c r="AF788" s="14">
        <f t="shared" si="149"/>
        <v>881.43000000000006</v>
      </c>
      <c r="AG788">
        <f t="shared" si="150"/>
        <v>0</v>
      </c>
      <c r="AH788">
        <f t="shared" si="151"/>
        <v>1</v>
      </c>
      <c r="AI788" s="16">
        <v>6786453</v>
      </c>
      <c r="AJ788" s="16" t="s">
        <v>7519</v>
      </c>
      <c r="AK788" s="16" t="s">
        <v>3670</v>
      </c>
      <c r="AL788" s="16" t="s">
        <v>1861</v>
      </c>
      <c r="AM788" s="16" t="s">
        <v>7143</v>
      </c>
      <c r="AN788">
        <v>2</v>
      </c>
      <c r="AO788">
        <f>VLOOKUP(TRIM(AL788),'Parcela Dedutivel'!$A$1:$B$65536,2,FALSE)</f>
        <v>0</v>
      </c>
      <c r="AP788" s="15">
        <f t="shared" si="152"/>
        <v>0</v>
      </c>
      <c r="AQ788" s="16">
        <f t="shared" si="153"/>
        <v>0</v>
      </c>
      <c r="AU788" t="s">
        <v>4991</v>
      </c>
      <c r="AV788" s="18">
        <v>42324</v>
      </c>
      <c r="AW788" t="s">
        <v>4992</v>
      </c>
      <c r="AX788" t="str">
        <f t="shared" si="154"/>
        <v>02234234000390</v>
      </c>
      <c r="AY788" s="17">
        <f t="shared" si="155"/>
        <v>541.84999999999991</v>
      </c>
      <c r="AZ788" s="17">
        <f t="shared" si="156"/>
        <v>0</v>
      </c>
      <c r="BB788" t="str">
        <f t="shared" si="157"/>
        <v>16/11/2015;02234234000390;541,85;0,00</v>
      </c>
    </row>
    <row r="789" spans="1:54" x14ac:dyDescent="0.25">
      <c r="A789" t="s">
        <v>26</v>
      </c>
      <c r="B789" t="s">
        <v>4034</v>
      </c>
      <c r="C789">
        <v>42317</v>
      </c>
      <c r="D789" t="s">
        <v>3293</v>
      </c>
      <c r="E789" t="s">
        <v>6979</v>
      </c>
      <c r="F789" t="s">
        <v>272</v>
      </c>
      <c r="G789">
        <v>1524.8300000000002</v>
      </c>
      <c r="H789">
        <v>1325.94</v>
      </c>
      <c r="I789">
        <v>53.04</v>
      </c>
      <c r="J789" t="s">
        <v>61</v>
      </c>
      <c r="K789">
        <v>0</v>
      </c>
      <c r="L789">
        <v>0</v>
      </c>
      <c r="M789" t="s">
        <v>31</v>
      </c>
      <c r="N789">
        <v>1325.94</v>
      </c>
      <c r="O789">
        <v>198.89000000000001</v>
      </c>
      <c r="P789" t="s">
        <v>2788</v>
      </c>
      <c r="Q789">
        <v>1325.94</v>
      </c>
      <c r="R789">
        <v>0</v>
      </c>
      <c r="S789" t="s">
        <v>2904</v>
      </c>
      <c r="T789">
        <v>1325.94</v>
      </c>
      <c r="U789">
        <v>0</v>
      </c>
      <c r="V789" t="s">
        <v>2904</v>
      </c>
      <c r="W789" t="s">
        <v>33</v>
      </c>
      <c r="X789" t="s">
        <v>4035</v>
      </c>
      <c r="Y789" t="s">
        <v>91</v>
      </c>
      <c r="Z789" t="s">
        <v>298</v>
      </c>
      <c r="AA789" t="s">
        <v>299</v>
      </c>
      <c r="AC789" s="13" t="str">
        <f t="shared" si="146"/>
        <v>000167663</v>
      </c>
      <c r="AD789" t="str">
        <f t="shared" si="147"/>
        <v>09/11/2015</v>
      </c>
      <c r="AE789" t="str">
        <f t="shared" si="148"/>
        <v>16789176000104</v>
      </c>
      <c r="AF789" s="14">
        <f t="shared" si="149"/>
        <v>1524.8300000000002</v>
      </c>
      <c r="AG789">
        <f t="shared" si="150"/>
        <v>0</v>
      </c>
      <c r="AH789">
        <f t="shared" si="151"/>
        <v>1</v>
      </c>
      <c r="AI789" s="16">
        <v>6786453</v>
      </c>
      <c r="AJ789" s="16" t="s">
        <v>7519</v>
      </c>
      <c r="AK789" s="16" t="s">
        <v>3670</v>
      </c>
      <c r="AL789" s="16" t="s">
        <v>1859</v>
      </c>
      <c r="AM789" s="16" t="s">
        <v>7143</v>
      </c>
      <c r="AN789">
        <v>2</v>
      </c>
      <c r="AO789">
        <f>VLOOKUP(TRIM(AL789),'Parcela Dedutivel'!$A$1:$B$65536,2,FALSE)</f>
        <v>9.3467500000000009E-2</v>
      </c>
      <c r="AP789" s="15">
        <f t="shared" si="152"/>
        <v>9.3467500000000009E-2</v>
      </c>
      <c r="AQ789" s="16">
        <f t="shared" si="153"/>
        <v>0.18693500000000002</v>
      </c>
      <c r="AU789" t="s">
        <v>4997</v>
      </c>
      <c r="AV789" s="18">
        <v>42324</v>
      </c>
      <c r="AW789" t="s">
        <v>3055</v>
      </c>
      <c r="AX789" t="str">
        <f t="shared" si="154"/>
        <v>74404229000551</v>
      </c>
      <c r="AY789" s="17">
        <f t="shared" si="155"/>
        <v>300.55</v>
      </c>
      <c r="AZ789" s="17">
        <f t="shared" si="156"/>
        <v>0</v>
      </c>
      <c r="BB789" t="str">
        <f t="shared" si="157"/>
        <v>16/11/2015;74404229000551;300,55;0,00</v>
      </c>
    </row>
    <row r="790" spans="1:54" x14ac:dyDescent="0.25">
      <c r="A790" t="s">
        <v>26</v>
      </c>
      <c r="B790" t="s">
        <v>4034</v>
      </c>
      <c r="C790">
        <v>42317</v>
      </c>
      <c r="D790" t="s">
        <v>3293</v>
      </c>
      <c r="E790" t="s">
        <v>6979</v>
      </c>
      <c r="F790" t="s">
        <v>272</v>
      </c>
      <c r="G790">
        <v>382.32</v>
      </c>
      <c r="H790">
        <v>332.45</v>
      </c>
      <c r="I790">
        <v>13.3</v>
      </c>
      <c r="J790" t="s">
        <v>61</v>
      </c>
      <c r="K790">
        <v>0</v>
      </c>
      <c r="L790">
        <v>0</v>
      </c>
      <c r="M790" t="s">
        <v>31</v>
      </c>
      <c r="N790">
        <v>332.45</v>
      </c>
      <c r="O790">
        <v>49.870000000000005</v>
      </c>
      <c r="P790" t="s">
        <v>2788</v>
      </c>
      <c r="Q790">
        <v>332.45</v>
      </c>
      <c r="R790">
        <v>0</v>
      </c>
      <c r="S790" t="s">
        <v>2904</v>
      </c>
      <c r="T790">
        <v>332.45</v>
      </c>
      <c r="U790">
        <v>0</v>
      </c>
      <c r="V790" t="s">
        <v>2904</v>
      </c>
      <c r="W790" t="s">
        <v>33</v>
      </c>
      <c r="X790" t="s">
        <v>4035</v>
      </c>
      <c r="Y790" t="s">
        <v>91</v>
      </c>
      <c r="Z790" t="s">
        <v>1777</v>
      </c>
      <c r="AA790" t="s">
        <v>1778</v>
      </c>
      <c r="AC790" s="13" t="str">
        <f t="shared" si="146"/>
        <v>000167663</v>
      </c>
      <c r="AD790" t="str">
        <f t="shared" si="147"/>
        <v>09/11/2015</v>
      </c>
      <c r="AE790" t="str">
        <f t="shared" si="148"/>
        <v>16789176000104</v>
      </c>
      <c r="AF790" s="14">
        <f t="shared" si="149"/>
        <v>382.32</v>
      </c>
      <c r="AG790">
        <f t="shared" si="150"/>
        <v>0</v>
      </c>
      <c r="AH790">
        <f t="shared" si="151"/>
        <v>1</v>
      </c>
      <c r="AI790" s="16">
        <v>6786453</v>
      </c>
      <c r="AJ790" s="16" t="s">
        <v>7519</v>
      </c>
      <c r="AK790" s="16" t="s">
        <v>3670</v>
      </c>
      <c r="AL790" s="16" t="s">
        <v>1857</v>
      </c>
      <c r="AM790" s="16" t="s">
        <v>7143</v>
      </c>
      <c r="AN790">
        <v>2</v>
      </c>
      <c r="AO790">
        <f>VLOOKUP(TRIM(AL790),'Parcela Dedutivel'!$A$1:$B$65536,2,FALSE)</f>
        <v>0</v>
      </c>
      <c r="AP790" s="15">
        <f t="shared" si="152"/>
        <v>0</v>
      </c>
      <c r="AQ790" s="16">
        <f t="shared" si="153"/>
        <v>0</v>
      </c>
      <c r="AU790" t="s">
        <v>5000</v>
      </c>
      <c r="AV790" s="18">
        <v>42324</v>
      </c>
      <c r="AW790" t="s">
        <v>5001</v>
      </c>
      <c r="AX790" t="str">
        <f t="shared" si="154"/>
        <v>04799262000119</v>
      </c>
      <c r="AY790" s="17">
        <f t="shared" si="155"/>
        <v>1250.23</v>
      </c>
      <c r="AZ790" s="17">
        <f t="shared" si="156"/>
        <v>106.52</v>
      </c>
      <c r="BB790" t="str">
        <f t="shared" si="157"/>
        <v>16/11/2015;04799262000119;1250,23;106,52</v>
      </c>
    </row>
    <row r="791" spans="1:54" x14ac:dyDescent="0.25">
      <c r="A791" t="s">
        <v>26</v>
      </c>
      <c r="B791" t="s">
        <v>4034</v>
      </c>
      <c r="C791">
        <v>42317</v>
      </c>
      <c r="D791" t="s">
        <v>3293</v>
      </c>
      <c r="E791" t="s">
        <v>6979</v>
      </c>
      <c r="F791" t="s">
        <v>272</v>
      </c>
      <c r="G791">
        <v>438.62</v>
      </c>
      <c r="H791">
        <v>381.41</v>
      </c>
      <c r="I791">
        <v>15.26</v>
      </c>
      <c r="J791" t="s">
        <v>61</v>
      </c>
      <c r="K791">
        <v>0</v>
      </c>
      <c r="L791">
        <v>0</v>
      </c>
      <c r="M791" t="s">
        <v>31</v>
      </c>
      <c r="N791">
        <v>381.41</v>
      </c>
      <c r="O791">
        <v>57.21</v>
      </c>
      <c r="P791" t="s">
        <v>2788</v>
      </c>
      <c r="Q791">
        <v>381.41</v>
      </c>
      <c r="R791">
        <v>0</v>
      </c>
      <c r="S791" t="s">
        <v>2904</v>
      </c>
      <c r="T791">
        <v>381.41</v>
      </c>
      <c r="U791">
        <v>0</v>
      </c>
      <c r="V791" t="s">
        <v>2904</v>
      </c>
      <c r="W791" t="s">
        <v>33</v>
      </c>
      <c r="X791" t="s">
        <v>4035</v>
      </c>
      <c r="Y791" t="s">
        <v>91</v>
      </c>
      <c r="Z791" t="s">
        <v>1785</v>
      </c>
      <c r="AA791" t="s">
        <v>1786</v>
      </c>
      <c r="AC791" s="13" t="str">
        <f t="shared" si="146"/>
        <v>000167663</v>
      </c>
      <c r="AD791" t="str">
        <f t="shared" si="147"/>
        <v>09/11/2015</v>
      </c>
      <c r="AE791" t="str">
        <f t="shared" si="148"/>
        <v>16789176000104</v>
      </c>
      <c r="AF791" s="14">
        <f t="shared" si="149"/>
        <v>438.62</v>
      </c>
      <c r="AG791">
        <f t="shared" si="150"/>
        <v>0</v>
      </c>
      <c r="AH791">
        <f t="shared" si="151"/>
        <v>1</v>
      </c>
      <c r="AI791" s="16">
        <v>7467528</v>
      </c>
      <c r="AJ791" s="16" t="s">
        <v>7391</v>
      </c>
      <c r="AK791" s="16" t="s">
        <v>3671</v>
      </c>
      <c r="AL791" s="16" t="s">
        <v>2748</v>
      </c>
      <c r="AM791" s="16" t="s">
        <v>7193</v>
      </c>
      <c r="AN791">
        <v>4</v>
      </c>
      <c r="AO791" t="e">
        <f>VLOOKUP(TRIM(AL791),'Parcela Dedutivel'!$A$1:$B$65536,2,FALSE)</f>
        <v>#N/A</v>
      </c>
      <c r="AP791" s="15">
        <f t="shared" si="152"/>
        <v>0</v>
      </c>
      <c r="AQ791" s="16">
        <f t="shared" si="153"/>
        <v>0</v>
      </c>
      <c r="AU791" t="s">
        <v>5004</v>
      </c>
      <c r="AV791" s="18">
        <v>42324</v>
      </c>
      <c r="AW791" t="s">
        <v>5005</v>
      </c>
      <c r="AX791" t="str">
        <f t="shared" si="154"/>
        <v>06166794000225</v>
      </c>
      <c r="AY791" s="17">
        <f t="shared" si="155"/>
        <v>396.66</v>
      </c>
      <c r="AZ791" s="17">
        <f t="shared" si="156"/>
        <v>0</v>
      </c>
      <c r="BB791" t="str">
        <f t="shared" si="157"/>
        <v>16/11/2015;06166794000225;396,66;0,00</v>
      </c>
    </row>
    <row r="792" spans="1:54" x14ac:dyDescent="0.25">
      <c r="A792" t="s">
        <v>26</v>
      </c>
      <c r="B792" t="s">
        <v>4034</v>
      </c>
      <c r="C792">
        <v>42317</v>
      </c>
      <c r="D792" t="s">
        <v>3293</v>
      </c>
      <c r="E792" t="s">
        <v>6979</v>
      </c>
      <c r="F792" t="s">
        <v>272</v>
      </c>
      <c r="G792">
        <v>680.97</v>
      </c>
      <c r="H792">
        <v>592.15</v>
      </c>
      <c r="I792">
        <v>23.69</v>
      </c>
      <c r="J792" t="s">
        <v>61</v>
      </c>
      <c r="K792">
        <v>0</v>
      </c>
      <c r="L792">
        <v>0</v>
      </c>
      <c r="M792" t="s">
        <v>31</v>
      </c>
      <c r="N792">
        <v>592.15</v>
      </c>
      <c r="O792">
        <v>88.820000000000007</v>
      </c>
      <c r="P792" t="s">
        <v>2788</v>
      </c>
      <c r="Q792">
        <v>592.15</v>
      </c>
      <c r="R792">
        <v>0</v>
      </c>
      <c r="S792" t="s">
        <v>2904</v>
      </c>
      <c r="T792">
        <v>592.15</v>
      </c>
      <c r="U792">
        <v>0</v>
      </c>
      <c r="V792" t="s">
        <v>2904</v>
      </c>
      <c r="W792" t="s">
        <v>33</v>
      </c>
      <c r="X792" t="s">
        <v>4035</v>
      </c>
      <c r="Y792" t="s">
        <v>3754</v>
      </c>
      <c r="Z792" t="s">
        <v>3755</v>
      </c>
      <c r="AA792" t="s">
        <v>3756</v>
      </c>
      <c r="AC792" s="13" t="str">
        <f t="shared" si="146"/>
        <v>000167663</v>
      </c>
      <c r="AD792" t="str">
        <f t="shared" si="147"/>
        <v>09/11/2015</v>
      </c>
      <c r="AE792" t="str">
        <f t="shared" si="148"/>
        <v>16789176000104</v>
      </c>
      <c r="AF792" s="14">
        <f t="shared" si="149"/>
        <v>680.97</v>
      </c>
      <c r="AG792">
        <f t="shared" si="150"/>
        <v>0</v>
      </c>
      <c r="AH792">
        <f t="shared" si="151"/>
        <v>1</v>
      </c>
      <c r="AI792" s="16">
        <v>7467528</v>
      </c>
      <c r="AJ792" s="16" t="s">
        <v>7391</v>
      </c>
      <c r="AK792" s="16" t="s">
        <v>3671</v>
      </c>
      <c r="AL792" s="16" t="s">
        <v>3672</v>
      </c>
      <c r="AM792" s="16" t="s">
        <v>7215</v>
      </c>
      <c r="AN792">
        <v>1</v>
      </c>
      <c r="AO792">
        <f>VLOOKUP(TRIM(AL792),'Parcela Dedutivel'!$A$1:$B$65536,2,FALSE)</f>
        <v>101.79</v>
      </c>
      <c r="AP792" s="15">
        <f t="shared" si="152"/>
        <v>101.79</v>
      </c>
      <c r="AQ792" s="16">
        <f t="shared" si="153"/>
        <v>101.79</v>
      </c>
      <c r="AU792" t="s">
        <v>5008</v>
      </c>
      <c r="AV792" s="18">
        <v>42324</v>
      </c>
      <c r="AW792" t="s">
        <v>3078</v>
      </c>
      <c r="AX792" t="str">
        <f t="shared" si="154"/>
        <v>66886144000103</v>
      </c>
      <c r="AY792" s="17">
        <f t="shared" si="155"/>
        <v>6800.81</v>
      </c>
      <c r="AZ792" s="17">
        <f t="shared" si="156"/>
        <v>0</v>
      </c>
      <c r="BB792" t="str">
        <f t="shared" si="157"/>
        <v>16/11/2015;66886144000103;6800,81;0,00</v>
      </c>
    </row>
    <row r="793" spans="1:54" x14ac:dyDescent="0.25">
      <c r="A793" t="s">
        <v>26</v>
      </c>
      <c r="B793" t="s">
        <v>4034</v>
      </c>
      <c r="C793">
        <v>42317</v>
      </c>
      <c r="D793" t="s">
        <v>3293</v>
      </c>
      <c r="E793" t="s">
        <v>6979</v>
      </c>
      <c r="F793" t="s">
        <v>272</v>
      </c>
      <c r="G793">
        <v>4309.13</v>
      </c>
      <c r="H793">
        <v>3590.94</v>
      </c>
      <c r="I793">
        <v>143.64000000000001</v>
      </c>
      <c r="J793" t="s">
        <v>61</v>
      </c>
      <c r="K793">
        <v>0</v>
      </c>
      <c r="L793">
        <v>0</v>
      </c>
      <c r="M793" t="s">
        <v>31</v>
      </c>
      <c r="N793">
        <v>3590.94</v>
      </c>
      <c r="O793">
        <v>718.19</v>
      </c>
      <c r="P793" t="s">
        <v>2788</v>
      </c>
      <c r="Q793">
        <v>3590.94</v>
      </c>
      <c r="R793">
        <v>0</v>
      </c>
      <c r="S793" t="s">
        <v>2904</v>
      </c>
      <c r="T793">
        <v>3590.94</v>
      </c>
      <c r="U793">
        <v>0</v>
      </c>
      <c r="V793" t="s">
        <v>2904</v>
      </c>
      <c r="W793" t="s">
        <v>33</v>
      </c>
      <c r="X793" t="s">
        <v>4035</v>
      </c>
      <c r="Y793" t="s">
        <v>642</v>
      </c>
      <c r="Z793" t="s">
        <v>643</v>
      </c>
      <c r="AA793" t="s">
        <v>644</v>
      </c>
      <c r="AC793" s="13" t="str">
        <f t="shared" si="146"/>
        <v>000167663</v>
      </c>
      <c r="AD793" t="str">
        <f t="shared" si="147"/>
        <v>09/11/2015</v>
      </c>
      <c r="AE793" t="str">
        <f t="shared" si="148"/>
        <v>16789176000104</v>
      </c>
      <c r="AF793" s="14">
        <f t="shared" si="149"/>
        <v>4309.13</v>
      </c>
      <c r="AG793">
        <f t="shared" si="150"/>
        <v>0</v>
      </c>
      <c r="AH793">
        <f t="shared" si="151"/>
        <v>1</v>
      </c>
      <c r="AI793" s="16">
        <v>6783080</v>
      </c>
      <c r="AJ793" s="16" t="s">
        <v>7455</v>
      </c>
      <c r="AK793" s="16" t="s">
        <v>3675</v>
      </c>
      <c r="AL793" s="16" t="s">
        <v>3676</v>
      </c>
      <c r="AM793" s="16" t="s">
        <v>7158</v>
      </c>
      <c r="AN793">
        <v>20000</v>
      </c>
      <c r="AO793">
        <f>VLOOKUP(TRIM(AL793),'Parcela Dedutivel'!$A$1:$B$65536,2,FALSE)</f>
        <v>0</v>
      </c>
      <c r="AP793" s="15">
        <f t="shared" si="152"/>
        <v>0</v>
      </c>
      <c r="AQ793" s="16">
        <f t="shared" si="153"/>
        <v>0</v>
      </c>
      <c r="AU793" t="s">
        <v>5009</v>
      </c>
      <c r="AV793" s="18">
        <v>42324</v>
      </c>
      <c r="AW793" t="s">
        <v>3357</v>
      </c>
      <c r="AX793" t="str">
        <f t="shared" si="154"/>
        <v>04337168000148</v>
      </c>
      <c r="AY793" s="17">
        <f t="shared" si="155"/>
        <v>150.54</v>
      </c>
      <c r="AZ793" s="17">
        <f t="shared" si="156"/>
        <v>0</v>
      </c>
      <c r="BB793" t="str">
        <f t="shared" si="157"/>
        <v>16/11/2015;04337168000148;150,54;0,00</v>
      </c>
    </row>
    <row r="794" spans="1:54" x14ac:dyDescent="0.25">
      <c r="A794" t="s">
        <v>26</v>
      </c>
      <c r="B794" t="s">
        <v>4036</v>
      </c>
      <c r="C794">
        <v>42317</v>
      </c>
      <c r="D794" t="s">
        <v>2817</v>
      </c>
      <c r="E794" t="s">
        <v>6979</v>
      </c>
      <c r="F794" t="s">
        <v>1643</v>
      </c>
      <c r="G794">
        <v>910.01</v>
      </c>
      <c r="H794">
        <v>910.01</v>
      </c>
      <c r="I794">
        <v>109.2</v>
      </c>
      <c r="J794" t="s">
        <v>30</v>
      </c>
      <c r="K794">
        <v>0</v>
      </c>
      <c r="L794">
        <v>0</v>
      </c>
      <c r="M794" t="s">
        <v>31</v>
      </c>
      <c r="N794">
        <v>0</v>
      </c>
      <c r="O794">
        <v>0</v>
      </c>
      <c r="P794" t="s">
        <v>31</v>
      </c>
      <c r="Q794">
        <v>910.01</v>
      </c>
      <c r="R794">
        <v>15.02</v>
      </c>
      <c r="S794" t="s">
        <v>33</v>
      </c>
      <c r="T794">
        <v>910.01</v>
      </c>
      <c r="U794">
        <v>69.16</v>
      </c>
      <c r="V794" t="s">
        <v>33</v>
      </c>
      <c r="W794" t="s">
        <v>33</v>
      </c>
      <c r="X794" t="s">
        <v>2574</v>
      </c>
      <c r="Y794" t="s">
        <v>96</v>
      </c>
      <c r="Z794" t="s">
        <v>2846</v>
      </c>
      <c r="AA794" t="s">
        <v>2847</v>
      </c>
      <c r="AC794" s="13" t="str">
        <f t="shared" si="146"/>
        <v>000167664</v>
      </c>
      <c r="AD794" t="str">
        <f t="shared" si="147"/>
        <v>09/11/2015</v>
      </c>
      <c r="AE794" t="str">
        <f t="shared" si="148"/>
        <v>03523188000140</v>
      </c>
      <c r="AF794" s="14">
        <f t="shared" si="149"/>
        <v>910.01</v>
      </c>
      <c r="AG794">
        <f t="shared" si="150"/>
        <v>0</v>
      </c>
      <c r="AH794">
        <f t="shared" si="151"/>
        <v>1</v>
      </c>
      <c r="AI794" s="16">
        <v>6782680</v>
      </c>
      <c r="AJ794" s="16" t="s">
        <v>7520</v>
      </c>
      <c r="AK794" s="16" t="s">
        <v>3678</v>
      </c>
      <c r="AL794" s="16" t="s">
        <v>419</v>
      </c>
      <c r="AM794" s="16" t="s">
        <v>7193</v>
      </c>
      <c r="AN794">
        <v>101</v>
      </c>
      <c r="AO794" t="e">
        <f>VLOOKUP(TRIM(AL794),'Parcela Dedutivel'!$A$1:$B$65536,2,FALSE)</f>
        <v>#N/A</v>
      </c>
      <c r="AP794" s="15">
        <f t="shared" si="152"/>
        <v>0</v>
      </c>
      <c r="AQ794" s="16">
        <f t="shared" si="153"/>
        <v>0</v>
      </c>
      <c r="AU794" t="s">
        <v>5010</v>
      </c>
      <c r="AV794" s="18">
        <v>42324</v>
      </c>
      <c r="AW794" t="s">
        <v>5011</v>
      </c>
      <c r="AX794" t="str">
        <f t="shared" si="154"/>
        <v>33611500017860</v>
      </c>
      <c r="AY794" s="17">
        <f t="shared" si="155"/>
        <v>669.5</v>
      </c>
      <c r="AZ794" s="17">
        <f t="shared" si="156"/>
        <v>0</v>
      </c>
      <c r="BB794" t="str">
        <f t="shared" si="157"/>
        <v>16/11/2015;33611500017860;669,50;0,00</v>
      </c>
    </row>
    <row r="795" spans="1:54" x14ac:dyDescent="0.25">
      <c r="A795" t="s">
        <v>26</v>
      </c>
      <c r="B795" t="s">
        <v>4036</v>
      </c>
      <c r="C795">
        <v>42317</v>
      </c>
      <c r="D795" t="s">
        <v>2817</v>
      </c>
      <c r="E795" t="s">
        <v>6979</v>
      </c>
      <c r="F795" t="s">
        <v>1643</v>
      </c>
      <c r="G795">
        <v>3440.02</v>
      </c>
      <c r="H795">
        <v>3440.02</v>
      </c>
      <c r="I795">
        <v>412.8</v>
      </c>
      <c r="J795" t="s">
        <v>30</v>
      </c>
      <c r="K795">
        <v>0</v>
      </c>
      <c r="L795">
        <v>0</v>
      </c>
      <c r="M795" t="s">
        <v>31</v>
      </c>
      <c r="N795">
        <v>0</v>
      </c>
      <c r="O795">
        <v>0</v>
      </c>
      <c r="P795" t="s">
        <v>31</v>
      </c>
      <c r="Q795">
        <v>3440.02</v>
      </c>
      <c r="R795">
        <v>56.76</v>
      </c>
      <c r="S795" t="s">
        <v>33</v>
      </c>
      <c r="T795">
        <v>3440.02</v>
      </c>
      <c r="U795">
        <v>261.44</v>
      </c>
      <c r="V795" t="s">
        <v>33</v>
      </c>
      <c r="W795" t="s">
        <v>33</v>
      </c>
      <c r="X795" t="s">
        <v>2574</v>
      </c>
      <c r="Y795" t="s">
        <v>96</v>
      </c>
      <c r="Z795" t="s">
        <v>3645</v>
      </c>
      <c r="AA795" t="s">
        <v>3646</v>
      </c>
      <c r="AC795" s="13" t="str">
        <f t="shared" si="146"/>
        <v>000167664</v>
      </c>
      <c r="AD795" t="str">
        <f t="shared" si="147"/>
        <v>09/11/2015</v>
      </c>
      <c r="AE795" t="str">
        <f t="shared" si="148"/>
        <v>03523188000140</v>
      </c>
      <c r="AF795" s="14">
        <f t="shared" si="149"/>
        <v>3440.02</v>
      </c>
      <c r="AG795">
        <f t="shared" si="150"/>
        <v>0</v>
      </c>
      <c r="AH795">
        <f t="shared" si="151"/>
        <v>1</v>
      </c>
      <c r="AI795" s="16">
        <v>6782680</v>
      </c>
      <c r="AJ795" s="16" t="s">
        <v>7520</v>
      </c>
      <c r="AK795" s="16" t="s">
        <v>3678</v>
      </c>
      <c r="AL795" s="16" t="s">
        <v>1095</v>
      </c>
      <c r="AM795" s="16" t="s">
        <v>7143</v>
      </c>
      <c r="AN795">
        <v>4</v>
      </c>
      <c r="AO795" t="e">
        <f>VLOOKUP(TRIM(AL795),'Parcela Dedutivel'!$A$1:$B$65536,2,FALSE)</f>
        <v>#N/A</v>
      </c>
      <c r="AP795" s="15">
        <f t="shared" si="152"/>
        <v>0</v>
      </c>
      <c r="AQ795" s="16">
        <f t="shared" si="153"/>
        <v>0</v>
      </c>
      <c r="AU795" t="s">
        <v>5014</v>
      </c>
      <c r="AV795" s="18">
        <v>42324</v>
      </c>
      <c r="AW795" t="s">
        <v>5015</v>
      </c>
      <c r="AX795" t="str">
        <f t="shared" si="154"/>
        <v>05047273000377</v>
      </c>
      <c r="AY795" s="17">
        <f t="shared" si="155"/>
        <v>3326.6</v>
      </c>
      <c r="AZ795" s="17">
        <f t="shared" si="156"/>
        <v>0</v>
      </c>
      <c r="BB795" t="str">
        <f t="shared" si="157"/>
        <v>16/11/2015;05047273000377;3326,60;0,00</v>
      </c>
    </row>
    <row r="796" spans="1:54" x14ac:dyDescent="0.25">
      <c r="A796" t="s">
        <v>26</v>
      </c>
      <c r="B796" t="s">
        <v>4037</v>
      </c>
      <c r="C796">
        <v>42317</v>
      </c>
      <c r="D796" t="s">
        <v>2787</v>
      </c>
      <c r="E796" t="s">
        <v>6979</v>
      </c>
      <c r="F796" t="s">
        <v>29</v>
      </c>
      <c r="G796">
        <v>469.2</v>
      </c>
      <c r="H796">
        <v>408</v>
      </c>
      <c r="I796">
        <v>73.44</v>
      </c>
      <c r="J796" t="s">
        <v>61</v>
      </c>
      <c r="K796">
        <v>0</v>
      </c>
      <c r="L796">
        <v>0</v>
      </c>
      <c r="M796" t="s">
        <v>31</v>
      </c>
      <c r="N796">
        <v>408</v>
      </c>
      <c r="O796">
        <v>61.2</v>
      </c>
      <c r="P796" t="s">
        <v>2788</v>
      </c>
      <c r="Q796">
        <v>408</v>
      </c>
      <c r="R796">
        <v>6.73</v>
      </c>
      <c r="S796" t="s">
        <v>33</v>
      </c>
      <c r="T796">
        <v>408</v>
      </c>
      <c r="U796">
        <v>31.01</v>
      </c>
      <c r="V796" t="s">
        <v>33</v>
      </c>
      <c r="W796" t="s">
        <v>33</v>
      </c>
      <c r="X796" t="s">
        <v>4038</v>
      </c>
      <c r="Y796" t="s">
        <v>91</v>
      </c>
      <c r="Z796" t="s">
        <v>108</v>
      </c>
      <c r="AA796" t="s">
        <v>109</v>
      </c>
      <c r="AC796" s="13" t="str">
        <f t="shared" si="146"/>
        <v>000167665</v>
      </c>
      <c r="AD796" t="str">
        <f t="shared" si="147"/>
        <v>09/11/2015</v>
      </c>
      <c r="AE796" t="str">
        <f t="shared" si="148"/>
        <v>02195445000442</v>
      </c>
      <c r="AF796" s="14">
        <f t="shared" si="149"/>
        <v>469.2</v>
      </c>
      <c r="AG796">
        <f t="shared" si="150"/>
        <v>0</v>
      </c>
      <c r="AH796">
        <f t="shared" si="151"/>
        <v>1</v>
      </c>
      <c r="AI796" s="16">
        <v>6784934</v>
      </c>
      <c r="AJ796" s="16" t="s">
        <v>7393</v>
      </c>
      <c r="AK796" s="16" t="s">
        <v>3681</v>
      </c>
      <c r="AL796" s="16" t="s">
        <v>3682</v>
      </c>
      <c r="AM796" s="16" t="s">
        <v>7143</v>
      </c>
      <c r="AN796">
        <v>15</v>
      </c>
      <c r="AO796">
        <f>VLOOKUP(TRIM(AL796),'Parcela Dedutivel'!$A$1:$B$65536,2,FALSE)</f>
        <v>4.4891999999999994E-2</v>
      </c>
      <c r="AP796" s="15">
        <f t="shared" si="152"/>
        <v>4.4891999999999994E-2</v>
      </c>
      <c r="AQ796" s="16">
        <f t="shared" si="153"/>
        <v>0.67337999999999987</v>
      </c>
      <c r="AU796" t="s">
        <v>5018</v>
      </c>
      <c r="AV796" s="18">
        <v>42324</v>
      </c>
      <c r="AW796" t="s">
        <v>1693</v>
      </c>
      <c r="AX796" t="str">
        <f t="shared" si="154"/>
        <v>43854777000126</v>
      </c>
      <c r="AY796" s="17">
        <f t="shared" si="155"/>
        <v>5362.43</v>
      </c>
      <c r="AZ796" s="17">
        <f t="shared" si="156"/>
        <v>0</v>
      </c>
      <c r="BB796" t="str">
        <f t="shared" si="157"/>
        <v>16/11/2015;43854777000126;5362,43;0,00</v>
      </c>
    </row>
    <row r="797" spans="1:54" x14ac:dyDescent="0.25">
      <c r="A797" t="s">
        <v>26</v>
      </c>
      <c r="B797" t="s">
        <v>4037</v>
      </c>
      <c r="C797">
        <v>42317</v>
      </c>
      <c r="D797" t="s">
        <v>2787</v>
      </c>
      <c r="E797" t="s">
        <v>6979</v>
      </c>
      <c r="F797" t="s">
        <v>29</v>
      </c>
      <c r="G797">
        <v>375.25</v>
      </c>
      <c r="H797">
        <v>326.3</v>
      </c>
      <c r="I797">
        <v>58.730000000000004</v>
      </c>
      <c r="J797" t="s">
        <v>61</v>
      </c>
      <c r="K797">
        <v>0</v>
      </c>
      <c r="L797">
        <v>0</v>
      </c>
      <c r="M797" t="s">
        <v>31</v>
      </c>
      <c r="N797">
        <v>326.3</v>
      </c>
      <c r="O797">
        <v>48.95</v>
      </c>
      <c r="P797" t="s">
        <v>2788</v>
      </c>
      <c r="Q797">
        <v>326.3</v>
      </c>
      <c r="R797">
        <v>5.38</v>
      </c>
      <c r="S797" t="s">
        <v>33</v>
      </c>
      <c r="T797">
        <v>326.3</v>
      </c>
      <c r="U797">
        <v>24.8</v>
      </c>
      <c r="V797" t="s">
        <v>33</v>
      </c>
      <c r="W797" t="s">
        <v>33</v>
      </c>
      <c r="X797" t="s">
        <v>4038</v>
      </c>
      <c r="Y797" t="s">
        <v>91</v>
      </c>
      <c r="Z797" t="s">
        <v>4039</v>
      </c>
      <c r="AA797" t="s">
        <v>4040</v>
      </c>
      <c r="AC797" s="13" t="str">
        <f t="shared" si="146"/>
        <v>000167665</v>
      </c>
      <c r="AD797" t="str">
        <f t="shared" si="147"/>
        <v>09/11/2015</v>
      </c>
      <c r="AE797" t="str">
        <f t="shared" si="148"/>
        <v>02195445000442</v>
      </c>
      <c r="AF797" s="14">
        <f t="shared" si="149"/>
        <v>375.25</v>
      </c>
      <c r="AG797">
        <f t="shared" si="150"/>
        <v>0</v>
      </c>
      <c r="AH797">
        <f t="shared" si="151"/>
        <v>1</v>
      </c>
      <c r="AI797" s="16">
        <v>6784250</v>
      </c>
      <c r="AJ797" s="16" t="s">
        <v>7159</v>
      </c>
      <c r="AK797" s="16" t="s">
        <v>3684</v>
      </c>
      <c r="AL797" s="16" t="s">
        <v>3685</v>
      </c>
      <c r="AM797" s="16" t="s">
        <v>7143</v>
      </c>
      <c r="AN797">
        <v>2</v>
      </c>
      <c r="AO797">
        <f>VLOOKUP(TRIM(AL797),'Parcela Dedutivel'!$A$1:$B$65536,2,FALSE)</f>
        <v>0</v>
      </c>
      <c r="AP797" s="15">
        <f t="shared" si="152"/>
        <v>0</v>
      </c>
      <c r="AQ797" s="16">
        <f t="shared" si="153"/>
        <v>0</v>
      </c>
      <c r="AU797" t="s">
        <v>5019</v>
      </c>
      <c r="AV797" s="18">
        <v>42324</v>
      </c>
      <c r="AW797" t="s">
        <v>5020</v>
      </c>
      <c r="AX797" t="str">
        <f t="shared" si="154"/>
        <v>17636311000144</v>
      </c>
      <c r="AY797" s="17">
        <f t="shared" si="155"/>
        <v>243.87</v>
      </c>
      <c r="AZ797" s="17">
        <f t="shared" si="156"/>
        <v>0</v>
      </c>
      <c r="BB797" t="str">
        <f t="shared" si="157"/>
        <v>16/11/2015;17636311000144;243,87;0,00</v>
      </c>
    </row>
    <row r="798" spans="1:54" x14ac:dyDescent="0.25">
      <c r="A798" t="s">
        <v>26</v>
      </c>
      <c r="B798" t="s">
        <v>4037</v>
      </c>
      <c r="C798">
        <v>42317</v>
      </c>
      <c r="D798" t="s">
        <v>2787</v>
      </c>
      <c r="E798" t="s">
        <v>6979</v>
      </c>
      <c r="F798" t="s">
        <v>29</v>
      </c>
      <c r="G798">
        <v>235.37</v>
      </c>
      <c r="H798">
        <v>204.67000000000002</v>
      </c>
      <c r="I798">
        <v>36.840000000000003</v>
      </c>
      <c r="J798" t="s">
        <v>61</v>
      </c>
      <c r="K798">
        <v>0</v>
      </c>
      <c r="L798">
        <v>0</v>
      </c>
      <c r="M798" t="s">
        <v>31</v>
      </c>
      <c r="N798">
        <v>204.67000000000002</v>
      </c>
      <c r="O798">
        <v>30.7</v>
      </c>
      <c r="P798" t="s">
        <v>2788</v>
      </c>
      <c r="Q798">
        <v>204.67000000000002</v>
      </c>
      <c r="R798">
        <v>3.38</v>
      </c>
      <c r="S798" t="s">
        <v>33</v>
      </c>
      <c r="T798">
        <v>204.67000000000002</v>
      </c>
      <c r="U798">
        <v>15.55</v>
      </c>
      <c r="V798" t="s">
        <v>33</v>
      </c>
      <c r="W798" t="s">
        <v>33</v>
      </c>
      <c r="X798" t="s">
        <v>4038</v>
      </c>
      <c r="Y798" t="s">
        <v>91</v>
      </c>
      <c r="Z798" t="s">
        <v>4041</v>
      </c>
      <c r="AA798" t="s">
        <v>4042</v>
      </c>
      <c r="AC798" s="13" t="str">
        <f t="shared" si="146"/>
        <v>000167665</v>
      </c>
      <c r="AD798" t="str">
        <f t="shared" si="147"/>
        <v>09/11/2015</v>
      </c>
      <c r="AE798" t="str">
        <f t="shared" si="148"/>
        <v>02195445000442</v>
      </c>
      <c r="AF798" s="14">
        <f t="shared" si="149"/>
        <v>235.37</v>
      </c>
      <c r="AG798">
        <f t="shared" si="150"/>
        <v>0</v>
      </c>
      <c r="AH798">
        <f t="shared" si="151"/>
        <v>1</v>
      </c>
      <c r="AI798" s="16">
        <v>6784250</v>
      </c>
      <c r="AJ798" s="16" t="s">
        <v>7159</v>
      </c>
      <c r="AK798" s="16" t="s">
        <v>3686</v>
      </c>
      <c r="AL798" s="16" t="s">
        <v>3687</v>
      </c>
      <c r="AM798" s="16" t="s">
        <v>7143</v>
      </c>
      <c r="AN798">
        <v>3</v>
      </c>
      <c r="AO798">
        <f>VLOOKUP(TRIM(AL798),'Parcela Dedutivel'!$A$1:$B$65536,2,FALSE)</f>
        <v>0</v>
      </c>
      <c r="AP798" s="15">
        <f t="shared" si="152"/>
        <v>0</v>
      </c>
      <c r="AQ798" s="16">
        <f t="shared" si="153"/>
        <v>0</v>
      </c>
      <c r="AU798" t="s">
        <v>5023</v>
      </c>
      <c r="AV798" s="18">
        <v>42324</v>
      </c>
      <c r="AW798" t="s">
        <v>3357</v>
      </c>
      <c r="AX798" t="str">
        <f t="shared" si="154"/>
        <v>04337168000148</v>
      </c>
      <c r="AY798" s="17">
        <f t="shared" si="155"/>
        <v>363.81</v>
      </c>
      <c r="AZ798" s="17">
        <f t="shared" si="156"/>
        <v>0</v>
      </c>
      <c r="BB798" t="str">
        <f t="shared" si="157"/>
        <v>16/11/2015;04337168000148;363,81;0,00</v>
      </c>
    </row>
    <row r="799" spans="1:54" x14ac:dyDescent="0.25">
      <c r="A799" t="s">
        <v>26</v>
      </c>
      <c r="B799" t="s">
        <v>4037</v>
      </c>
      <c r="C799">
        <v>42317</v>
      </c>
      <c r="D799" t="s">
        <v>2787</v>
      </c>
      <c r="E799" t="s">
        <v>6979</v>
      </c>
      <c r="F799" t="s">
        <v>29</v>
      </c>
      <c r="G799">
        <v>156.31</v>
      </c>
      <c r="H799">
        <v>135.92000000000002</v>
      </c>
      <c r="I799">
        <v>24.47</v>
      </c>
      <c r="J799" t="s">
        <v>61</v>
      </c>
      <c r="K799">
        <v>0</v>
      </c>
      <c r="L799">
        <v>0</v>
      </c>
      <c r="M799" t="s">
        <v>31</v>
      </c>
      <c r="N799">
        <v>135.92000000000002</v>
      </c>
      <c r="O799">
        <v>20.39</v>
      </c>
      <c r="P799" t="s">
        <v>2788</v>
      </c>
      <c r="Q799">
        <v>135.92000000000002</v>
      </c>
      <c r="R799">
        <v>2.2400000000000002</v>
      </c>
      <c r="S799" t="s">
        <v>33</v>
      </c>
      <c r="T799">
        <v>135.92000000000002</v>
      </c>
      <c r="U799">
        <v>10.33</v>
      </c>
      <c r="V799" t="s">
        <v>33</v>
      </c>
      <c r="W799" t="s">
        <v>33</v>
      </c>
      <c r="X799" t="s">
        <v>4038</v>
      </c>
      <c r="Y799" t="s">
        <v>91</v>
      </c>
      <c r="Z799" t="s">
        <v>4043</v>
      </c>
      <c r="AA799" t="s">
        <v>4044</v>
      </c>
      <c r="AC799" s="13" t="str">
        <f t="shared" si="146"/>
        <v>000167665</v>
      </c>
      <c r="AD799" t="str">
        <f t="shared" si="147"/>
        <v>09/11/2015</v>
      </c>
      <c r="AE799" t="str">
        <f t="shared" si="148"/>
        <v>02195445000442</v>
      </c>
      <c r="AF799" s="14">
        <f t="shared" si="149"/>
        <v>156.31</v>
      </c>
      <c r="AG799">
        <f t="shared" si="150"/>
        <v>0</v>
      </c>
      <c r="AH799">
        <f t="shared" si="151"/>
        <v>1</v>
      </c>
      <c r="AI799" s="16">
        <v>6784250</v>
      </c>
      <c r="AJ799" s="16" t="s">
        <v>7159</v>
      </c>
      <c r="AK799" s="16" t="s">
        <v>3688</v>
      </c>
      <c r="AL799" s="16" t="s">
        <v>3689</v>
      </c>
      <c r="AM799" s="16" t="s">
        <v>7143</v>
      </c>
      <c r="AN799">
        <v>12</v>
      </c>
      <c r="AO799">
        <f>VLOOKUP(TRIM(AL799),'Parcela Dedutivel'!$A$1:$B$65536,2,FALSE)</f>
        <v>0</v>
      </c>
      <c r="AP799" s="15">
        <f t="shared" si="152"/>
        <v>0</v>
      </c>
      <c r="AQ799" s="16">
        <f t="shared" si="153"/>
        <v>0</v>
      </c>
      <c r="AU799" t="s">
        <v>5028</v>
      </c>
      <c r="AV799" s="18">
        <v>42324</v>
      </c>
      <c r="AW799" t="s">
        <v>641</v>
      </c>
      <c r="AX799" t="str">
        <f t="shared" si="154"/>
        <v>59578948000414</v>
      </c>
      <c r="AY799" s="17">
        <f t="shared" si="155"/>
        <v>10937.380000000001</v>
      </c>
      <c r="AZ799" s="17">
        <f t="shared" si="156"/>
        <v>0</v>
      </c>
      <c r="BB799" t="str">
        <f t="shared" si="157"/>
        <v>16/11/2015;59578948000414;10937,38;0,00</v>
      </c>
    </row>
    <row r="800" spans="1:54" x14ac:dyDescent="0.25">
      <c r="A800" t="s">
        <v>26</v>
      </c>
      <c r="B800" t="s">
        <v>4045</v>
      </c>
      <c r="C800">
        <v>42317</v>
      </c>
      <c r="D800" t="s">
        <v>2787</v>
      </c>
      <c r="E800" t="s">
        <v>6979</v>
      </c>
      <c r="F800" t="s">
        <v>29</v>
      </c>
      <c r="G800">
        <v>1671.61</v>
      </c>
      <c r="H800">
        <v>1453.57</v>
      </c>
      <c r="I800">
        <v>261.64</v>
      </c>
      <c r="J800" t="s">
        <v>61</v>
      </c>
      <c r="K800">
        <v>0</v>
      </c>
      <c r="L800">
        <v>0</v>
      </c>
      <c r="M800" t="s">
        <v>31</v>
      </c>
      <c r="N800">
        <v>1453.57</v>
      </c>
      <c r="O800">
        <v>218.04</v>
      </c>
      <c r="P800" t="s">
        <v>2788</v>
      </c>
      <c r="Q800">
        <v>1453.57</v>
      </c>
      <c r="R800">
        <v>23.98</v>
      </c>
      <c r="S800" t="s">
        <v>33</v>
      </c>
      <c r="T800">
        <v>1453.57</v>
      </c>
      <c r="U800">
        <v>110.47</v>
      </c>
      <c r="V800" t="s">
        <v>33</v>
      </c>
      <c r="W800" t="s">
        <v>33</v>
      </c>
      <c r="X800" t="s">
        <v>4046</v>
      </c>
      <c r="Y800" t="s">
        <v>91</v>
      </c>
      <c r="Z800" t="s">
        <v>4047</v>
      </c>
      <c r="AA800" t="s">
        <v>4048</v>
      </c>
      <c r="AC800" s="13" t="str">
        <f t="shared" si="146"/>
        <v>000167666</v>
      </c>
      <c r="AD800" t="str">
        <f t="shared" si="147"/>
        <v>09/11/2015</v>
      </c>
      <c r="AE800" t="str">
        <f t="shared" si="148"/>
        <v>04326382000107</v>
      </c>
      <c r="AF800" s="14">
        <f t="shared" si="149"/>
        <v>1671.61</v>
      </c>
      <c r="AG800">
        <f t="shared" si="150"/>
        <v>0</v>
      </c>
      <c r="AH800">
        <f t="shared" si="151"/>
        <v>1</v>
      </c>
      <c r="AI800" s="16">
        <v>6784250</v>
      </c>
      <c r="AJ800" s="16" t="s">
        <v>7159</v>
      </c>
      <c r="AK800" s="16" t="s">
        <v>3690</v>
      </c>
      <c r="AL800" s="16" t="s">
        <v>3691</v>
      </c>
      <c r="AM800" s="16" t="s">
        <v>7143</v>
      </c>
      <c r="AN800">
        <v>1</v>
      </c>
      <c r="AO800">
        <f>VLOOKUP(TRIM(AL800),'Parcela Dedutivel'!$A$1:$B$65536,2,FALSE)</f>
        <v>0</v>
      </c>
      <c r="AP800" s="15">
        <f t="shared" si="152"/>
        <v>0</v>
      </c>
      <c r="AQ800" s="16">
        <f t="shared" si="153"/>
        <v>0</v>
      </c>
      <c r="AU800" t="s">
        <v>5029</v>
      </c>
      <c r="AV800" s="18">
        <v>42324</v>
      </c>
      <c r="AW800" t="s">
        <v>4762</v>
      </c>
      <c r="AX800" t="str">
        <f t="shared" si="154"/>
        <v>09155035000174</v>
      </c>
      <c r="AY800" s="17">
        <f t="shared" si="155"/>
        <v>700.34</v>
      </c>
      <c r="AZ800" s="17">
        <f t="shared" si="156"/>
        <v>0</v>
      </c>
      <c r="BB800" t="str">
        <f t="shared" si="157"/>
        <v>16/11/2015;09155035000174;700,34;0,00</v>
      </c>
    </row>
    <row r="801" spans="1:54" x14ac:dyDescent="0.25">
      <c r="A801" t="s">
        <v>26</v>
      </c>
      <c r="B801" t="s">
        <v>4045</v>
      </c>
      <c r="C801">
        <v>42317</v>
      </c>
      <c r="D801" t="s">
        <v>2787</v>
      </c>
      <c r="E801" t="s">
        <v>6979</v>
      </c>
      <c r="F801" t="s">
        <v>29</v>
      </c>
      <c r="G801">
        <v>706.67</v>
      </c>
      <c r="H801">
        <v>588.89</v>
      </c>
      <c r="I801">
        <v>106</v>
      </c>
      <c r="J801" t="s">
        <v>61</v>
      </c>
      <c r="K801">
        <v>0</v>
      </c>
      <c r="L801">
        <v>0</v>
      </c>
      <c r="M801" t="s">
        <v>31</v>
      </c>
      <c r="N801">
        <v>588.89</v>
      </c>
      <c r="O801">
        <v>117.78</v>
      </c>
      <c r="P801" t="s">
        <v>2788</v>
      </c>
      <c r="Q801">
        <v>588.89</v>
      </c>
      <c r="R801">
        <v>9.7200000000000006</v>
      </c>
      <c r="S801" t="s">
        <v>33</v>
      </c>
      <c r="T801">
        <v>588.89</v>
      </c>
      <c r="U801">
        <v>44.76</v>
      </c>
      <c r="V801" t="s">
        <v>33</v>
      </c>
      <c r="W801" t="s">
        <v>33</v>
      </c>
      <c r="X801" t="s">
        <v>4046</v>
      </c>
      <c r="Y801" t="s">
        <v>99</v>
      </c>
      <c r="Z801" t="s">
        <v>4049</v>
      </c>
      <c r="AA801" t="s">
        <v>4050</v>
      </c>
      <c r="AC801" s="13" t="str">
        <f t="shared" si="146"/>
        <v>000167666</v>
      </c>
      <c r="AD801" t="str">
        <f t="shared" si="147"/>
        <v>09/11/2015</v>
      </c>
      <c r="AE801" t="str">
        <f t="shared" si="148"/>
        <v>04326382000107</v>
      </c>
      <c r="AF801" s="14">
        <f t="shared" si="149"/>
        <v>706.67</v>
      </c>
      <c r="AG801">
        <f t="shared" si="150"/>
        <v>0</v>
      </c>
      <c r="AH801">
        <f t="shared" si="151"/>
        <v>1</v>
      </c>
      <c r="AI801" s="16">
        <v>6784250</v>
      </c>
      <c r="AJ801" s="16" t="s">
        <v>7159</v>
      </c>
      <c r="AK801" s="16" t="s">
        <v>3693</v>
      </c>
      <c r="AL801" s="16" t="s">
        <v>3694</v>
      </c>
      <c r="AM801" s="16" t="s">
        <v>7143</v>
      </c>
      <c r="AN801">
        <v>7</v>
      </c>
      <c r="AO801">
        <f>VLOOKUP(TRIM(AL801),'Parcela Dedutivel'!$A$1:$B$65536,2,FALSE)</f>
        <v>0</v>
      </c>
      <c r="AP801" s="15">
        <f t="shared" si="152"/>
        <v>0</v>
      </c>
      <c r="AQ801" s="16">
        <f t="shared" si="153"/>
        <v>0</v>
      </c>
      <c r="AU801" t="s">
        <v>5030</v>
      </c>
      <c r="AV801" s="18">
        <v>42324</v>
      </c>
      <c r="AW801" t="s">
        <v>422</v>
      </c>
      <c r="AX801" t="str">
        <f t="shared" si="154"/>
        <v>92664028000656</v>
      </c>
      <c r="AY801" s="17">
        <f t="shared" si="155"/>
        <v>1067.22</v>
      </c>
      <c r="AZ801" s="17">
        <f t="shared" si="156"/>
        <v>103.4</v>
      </c>
      <c r="BB801" t="str">
        <f t="shared" si="157"/>
        <v>16/11/2015;92664028000656;1067,22;103,40</v>
      </c>
    </row>
    <row r="802" spans="1:54" x14ac:dyDescent="0.25">
      <c r="A802" t="s">
        <v>26</v>
      </c>
      <c r="B802" t="s">
        <v>4051</v>
      </c>
      <c r="C802">
        <v>42317</v>
      </c>
      <c r="D802" t="s">
        <v>2787</v>
      </c>
      <c r="E802" t="s">
        <v>6979</v>
      </c>
      <c r="F802" t="s">
        <v>29</v>
      </c>
      <c r="G802">
        <v>1477.69</v>
      </c>
      <c r="H802">
        <v>0</v>
      </c>
      <c r="I802">
        <v>0</v>
      </c>
      <c r="J802" t="s">
        <v>31</v>
      </c>
      <c r="K802">
        <v>0</v>
      </c>
      <c r="L802">
        <v>0</v>
      </c>
      <c r="M802" t="s">
        <v>31</v>
      </c>
      <c r="N802">
        <v>0</v>
      </c>
      <c r="O802">
        <v>0</v>
      </c>
      <c r="P802" t="s">
        <v>31</v>
      </c>
      <c r="Q802">
        <v>1477.69</v>
      </c>
      <c r="R802">
        <v>24.38</v>
      </c>
      <c r="S802" t="s">
        <v>33</v>
      </c>
      <c r="T802">
        <v>1477.69</v>
      </c>
      <c r="U802">
        <v>112.3</v>
      </c>
      <c r="V802" t="s">
        <v>33</v>
      </c>
      <c r="W802" t="s">
        <v>33</v>
      </c>
      <c r="X802" t="s">
        <v>3055</v>
      </c>
      <c r="Y802" t="s">
        <v>99</v>
      </c>
      <c r="Z802" t="s">
        <v>436</v>
      </c>
      <c r="AA802" t="s">
        <v>437</v>
      </c>
      <c r="AC802" s="13" t="str">
        <f t="shared" si="146"/>
        <v>000167667</v>
      </c>
      <c r="AD802" t="str">
        <f t="shared" si="147"/>
        <v>09/11/2015</v>
      </c>
      <c r="AE802" t="str">
        <f t="shared" si="148"/>
        <v>74404229000551</v>
      </c>
      <c r="AF802" s="14">
        <f t="shared" si="149"/>
        <v>1477.69</v>
      </c>
      <c r="AG802">
        <f t="shared" si="150"/>
        <v>0</v>
      </c>
      <c r="AH802">
        <f t="shared" si="151"/>
        <v>1</v>
      </c>
      <c r="AI802" s="16">
        <v>6784250</v>
      </c>
      <c r="AJ802" s="16" t="s">
        <v>7159</v>
      </c>
      <c r="AK802" s="16" t="s">
        <v>3696</v>
      </c>
      <c r="AL802" s="16" t="s">
        <v>3697</v>
      </c>
      <c r="AM802" s="16" t="s">
        <v>7143</v>
      </c>
      <c r="AN802">
        <v>4</v>
      </c>
      <c r="AO802">
        <f>VLOOKUP(TRIM(AL802),'Parcela Dedutivel'!$A$1:$B$65536,2,FALSE)</f>
        <v>0</v>
      </c>
      <c r="AP802" s="15">
        <f t="shared" si="152"/>
        <v>0</v>
      </c>
      <c r="AQ802" s="16">
        <f t="shared" si="153"/>
        <v>0</v>
      </c>
      <c r="AU802" t="s">
        <v>5031</v>
      </c>
      <c r="AV802" s="18">
        <v>42324</v>
      </c>
      <c r="AW802" t="s">
        <v>3370</v>
      </c>
      <c r="AX802" t="str">
        <f t="shared" si="154"/>
        <v>92664028002438</v>
      </c>
      <c r="AY802" s="17">
        <f t="shared" si="155"/>
        <v>1695.94</v>
      </c>
      <c r="AZ802" s="17">
        <f t="shared" si="156"/>
        <v>0</v>
      </c>
      <c r="BB802" t="str">
        <f t="shared" si="157"/>
        <v>16/11/2015;92664028002438;1695,94;0,00</v>
      </c>
    </row>
    <row r="803" spans="1:54" x14ac:dyDescent="0.25">
      <c r="A803" t="s">
        <v>26</v>
      </c>
      <c r="B803" t="s">
        <v>4052</v>
      </c>
      <c r="C803">
        <v>42317</v>
      </c>
      <c r="D803" t="s">
        <v>2804</v>
      </c>
      <c r="E803" t="s">
        <v>6979</v>
      </c>
      <c r="F803" t="s">
        <v>29</v>
      </c>
      <c r="G803">
        <v>762.64</v>
      </c>
      <c r="H803">
        <v>762.64</v>
      </c>
      <c r="I803">
        <v>137.28</v>
      </c>
      <c r="J803" t="s">
        <v>307</v>
      </c>
      <c r="K803">
        <v>0</v>
      </c>
      <c r="L803">
        <v>0</v>
      </c>
      <c r="M803" t="s">
        <v>31</v>
      </c>
      <c r="N803">
        <v>0</v>
      </c>
      <c r="O803">
        <v>0</v>
      </c>
      <c r="P803" t="s">
        <v>31</v>
      </c>
      <c r="Q803">
        <v>762.64</v>
      </c>
      <c r="R803">
        <v>12.58</v>
      </c>
      <c r="S803" t="s">
        <v>33</v>
      </c>
      <c r="T803">
        <v>762.64</v>
      </c>
      <c r="U803">
        <v>57.96</v>
      </c>
      <c r="V803" t="s">
        <v>33</v>
      </c>
      <c r="W803" t="s">
        <v>33</v>
      </c>
      <c r="X803" t="s">
        <v>1693</v>
      </c>
      <c r="Y803" t="s">
        <v>240</v>
      </c>
      <c r="Z803" t="s">
        <v>3016</v>
      </c>
      <c r="AA803" t="s">
        <v>3017</v>
      </c>
      <c r="AC803" s="13" t="str">
        <f t="shared" si="146"/>
        <v>000167668</v>
      </c>
      <c r="AD803" t="str">
        <f t="shared" si="147"/>
        <v>09/11/2015</v>
      </c>
      <c r="AE803" t="str">
        <f t="shared" si="148"/>
        <v>43854777000126</v>
      </c>
      <c r="AF803" s="14">
        <f t="shared" si="149"/>
        <v>762.64</v>
      </c>
      <c r="AG803">
        <f t="shared" si="150"/>
        <v>378.57000000000005</v>
      </c>
      <c r="AH803">
        <f t="shared" si="151"/>
        <v>1</v>
      </c>
      <c r="AI803" s="16">
        <v>6784250</v>
      </c>
      <c r="AJ803" s="16" t="s">
        <v>7159</v>
      </c>
      <c r="AK803" s="16" t="s">
        <v>3698</v>
      </c>
      <c r="AL803" s="16" t="s">
        <v>3699</v>
      </c>
      <c r="AM803" s="16" t="s">
        <v>7143</v>
      </c>
      <c r="AN803">
        <v>3</v>
      </c>
      <c r="AO803">
        <f>VLOOKUP(TRIM(AL803),'Parcela Dedutivel'!$A$1:$B$65536,2,FALSE)</f>
        <v>0</v>
      </c>
      <c r="AP803" s="15">
        <f t="shared" si="152"/>
        <v>0</v>
      </c>
      <c r="AQ803" s="16">
        <f t="shared" si="153"/>
        <v>0</v>
      </c>
      <c r="AU803" t="s">
        <v>5032</v>
      </c>
      <c r="AV803" s="18">
        <v>42324</v>
      </c>
      <c r="AW803" t="s">
        <v>5033</v>
      </c>
      <c r="AX803" t="str">
        <f t="shared" si="154"/>
        <v>05252479000177</v>
      </c>
      <c r="AY803" s="17">
        <f t="shared" si="155"/>
        <v>7916.21</v>
      </c>
      <c r="AZ803" s="17">
        <f t="shared" si="156"/>
        <v>24.71</v>
      </c>
      <c r="BB803" t="str">
        <f t="shared" si="157"/>
        <v>16/11/2015;05252479000177;7916,21;24,71</v>
      </c>
    </row>
    <row r="804" spans="1:54" hidden="1" x14ac:dyDescent="0.25">
      <c r="A804" t="s">
        <v>26</v>
      </c>
      <c r="B804" t="s">
        <v>4052</v>
      </c>
      <c r="C804">
        <v>42317</v>
      </c>
      <c r="D804" t="s">
        <v>2804</v>
      </c>
      <c r="E804" t="s">
        <v>6979</v>
      </c>
      <c r="F804" t="s">
        <v>29</v>
      </c>
      <c r="G804">
        <v>137.72999999999999</v>
      </c>
      <c r="H804">
        <v>137.72999999999999</v>
      </c>
      <c r="I804">
        <v>24.79</v>
      </c>
      <c r="J804" t="s">
        <v>30</v>
      </c>
      <c r="K804">
        <v>0</v>
      </c>
      <c r="L804">
        <v>0</v>
      </c>
      <c r="M804" t="s">
        <v>31</v>
      </c>
      <c r="N804">
        <v>137.72999999999999</v>
      </c>
      <c r="O804">
        <v>0</v>
      </c>
      <c r="P804" t="s">
        <v>2788</v>
      </c>
      <c r="Q804">
        <v>137.72999999999999</v>
      </c>
      <c r="R804">
        <v>2.27</v>
      </c>
      <c r="S804" t="s">
        <v>33</v>
      </c>
      <c r="T804">
        <v>137.72999999999999</v>
      </c>
      <c r="U804">
        <v>10.47</v>
      </c>
      <c r="V804" t="s">
        <v>33</v>
      </c>
      <c r="W804" t="s">
        <v>33</v>
      </c>
      <c r="X804" t="s">
        <v>1693</v>
      </c>
      <c r="Y804" t="s">
        <v>3012</v>
      </c>
      <c r="Z804" t="s">
        <v>3013</v>
      </c>
      <c r="AA804" t="s">
        <v>3014</v>
      </c>
      <c r="AC804" s="13" t="str">
        <f t="shared" si="146"/>
        <v>000167668</v>
      </c>
      <c r="AD804" t="str">
        <f t="shared" si="147"/>
        <v>09/11/2015</v>
      </c>
      <c r="AE804" t="str">
        <f t="shared" si="148"/>
        <v>43854777000126</v>
      </c>
      <c r="AF804" s="14">
        <f t="shared" si="149"/>
        <v>137.72999999999999</v>
      </c>
      <c r="AG804">
        <f t="shared" si="150"/>
        <v>378.57000000000005</v>
      </c>
      <c r="AH804">
        <f t="shared" si="151"/>
        <v>1</v>
      </c>
      <c r="AI804" s="16">
        <v>6784250</v>
      </c>
      <c r="AJ804" s="16" t="s">
        <v>7159</v>
      </c>
      <c r="AK804" s="16" t="s">
        <v>3700</v>
      </c>
      <c r="AL804" s="16" t="s">
        <v>3701</v>
      </c>
      <c r="AM804" s="16" t="s">
        <v>7143</v>
      </c>
      <c r="AN804">
        <v>2</v>
      </c>
      <c r="AO804">
        <f>VLOOKUP(TRIM(AL804),'Parcela Dedutivel'!$A$1:$B$65536,2,FALSE)</f>
        <v>0</v>
      </c>
      <c r="AP804" s="15">
        <f t="shared" si="152"/>
        <v>0</v>
      </c>
      <c r="AQ804" s="16">
        <f t="shared" si="153"/>
        <v>0</v>
      </c>
      <c r="AU804" t="s">
        <v>5035</v>
      </c>
      <c r="AV804" s="18">
        <v>42324</v>
      </c>
      <c r="AW804" t="s">
        <v>5036</v>
      </c>
      <c r="AX804" t="str">
        <f t="shared" si="154"/>
        <v>00000000000000</v>
      </c>
      <c r="AY804" s="17">
        <f t="shared" si="155"/>
        <v>252.71</v>
      </c>
      <c r="AZ804" s="17">
        <f t="shared" si="156"/>
        <v>0</v>
      </c>
      <c r="BB804" t="str">
        <f t="shared" si="157"/>
        <v>16/11/2015;00000000000000;252,71;0,00</v>
      </c>
    </row>
    <row r="805" spans="1:54" x14ac:dyDescent="0.25">
      <c r="A805" t="s">
        <v>26</v>
      </c>
      <c r="B805" t="s">
        <v>4053</v>
      </c>
      <c r="C805">
        <v>42317</v>
      </c>
      <c r="D805" t="s">
        <v>2787</v>
      </c>
      <c r="E805" t="s">
        <v>6979</v>
      </c>
      <c r="F805" t="s">
        <v>29</v>
      </c>
      <c r="G805">
        <v>2362.06</v>
      </c>
      <c r="H805">
        <v>2362.06</v>
      </c>
      <c r="I805">
        <v>425.17</v>
      </c>
      <c r="J805" t="s">
        <v>61</v>
      </c>
      <c r="K805">
        <v>0</v>
      </c>
      <c r="L805">
        <v>0</v>
      </c>
      <c r="M805" t="s">
        <v>31</v>
      </c>
      <c r="N805">
        <v>0</v>
      </c>
      <c r="O805">
        <v>0</v>
      </c>
      <c r="P805" t="s">
        <v>31</v>
      </c>
      <c r="Q805">
        <v>2362.06</v>
      </c>
      <c r="R805">
        <v>38.97</v>
      </c>
      <c r="S805" t="s">
        <v>33</v>
      </c>
      <c r="T805">
        <v>2362.06</v>
      </c>
      <c r="U805">
        <v>179.52</v>
      </c>
      <c r="V805" t="s">
        <v>33</v>
      </c>
      <c r="W805" t="s">
        <v>33</v>
      </c>
      <c r="X805" t="s">
        <v>1693</v>
      </c>
      <c r="Y805" t="s">
        <v>240</v>
      </c>
      <c r="Z805" t="s">
        <v>2769</v>
      </c>
      <c r="AA805" t="s">
        <v>2770</v>
      </c>
      <c r="AC805" s="13" t="str">
        <f t="shared" si="146"/>
        <v>000167669</v>
      </c>
      <c r="AD805" t="str">
        <f t="shared" si="147"/>
        <v>09/11/2015</v>
      </c>
      <c r="AE805" t="str">
        <f t="shared" si="148"/>
        <v>43854777000126</v>
      </c>
      <c r="AF805" s="14">
        <f t="shared" si="149"/>
        <v>2362.06</v>
      </c>
      <c r="AG805">
        <f t="shared" si="150"/>
        <v>1599.3000000000002</v>
      </c>
      <c r="AH805">
        <f t="shared" si="151"/>
        <v>1</v>
      </c>
      <c r="AI805" s="16">
        <v>6784250</v>
      </c>
      <c r="AJ805" s="16" t="s">
        <v>7159</v>
      </c>
      <c r="AK805" s="16" t="s">
        <v>3702</v>
      </c>
      <c r="AL805" s="16" t="s">
        <v>3703</v>
      </c>
      <c r="AM805" s="16" t="s">
        <v>7143</v>
      </c>
      <c r="AN805">
        <v>2</v>
      </c>
      <c r="AO805">
        <f>VLOOKUP(TRIM(AL805),'Parcela Dedutivel'!$A$1:$B$65536,2,FALSE)</f>
        <v>0</v>
      </c>
      <c r="AP805" s="15">
        <f t="shared" si="152"/>
        <v>0</v>
      </c>
      <c r="AQ805" s="16">
        <f t="shared" si="153"/>
        <v>0</v>
      </c>
      <c r="AU805" t="s">
        <v>5037</v>
      </c>
      <c r="AV805" s="18">
        <v>42324</v>
      </c>
      <c r="AW805" t="s">
        <v>3006</v>
      </c>
      <c r="AX805" t="str">
        <f t="shared" si="154"/>
        <v>76487032000125</v>
      </c>
      <c r="AY805" s="17">
        <f t="shared" si="155"/>
        <v>5511.1900000000005</v>
      </c>
      <c r="AZ805" s="17">
        <f t="shared" si="156"/>
        <v>0</v>
      </c>
      <c r="BB805" t="str">
        <f t="shared" si="157"/>
        <v>16/11/2015;76487032000125;5511,19;0,00</v>
      </c>
    </row>
    <row r="806" spans="1:54" x14ac:dyDescent="0.25">
      <c r="A806" t="s">
        <v>26</v>
      </c>
      <c r="B806" t="s">
        <v>4054</v>
      </c>
      <c r="C806">
        <v>42317</v>
      </c>
      <c r="D806" t="s">
        <v>2787</v>
      </c>
      <c r="E806" t="s">
        <v>6979</v>
      </c>
      <c r="F806" t="s">
        <v>29</v>
      </c>
      <c r="G806">
        <v>1284.5</v>
      </c>
      <c r="H806">
        <v>1284.5</v>
      </c>
      <c r="I806">
        <v>231.21</v>
      </c>
      <c r="J806" t="s">
        <v>30</v>
      </c>
      <c r="K806">
        <v>0</v>
      </c>
      <c r="L806">
        <v>0</v>
      </c>
      <c r="M806" t="s">
        <v>31</v>
      </c>
      <c r="N806">
        <v>0</v>
      </c>
      <c r="O806">
        <v>0</v>
      </c>
      <c r="P806" t="s">
        <v>31</v>
      </c>
      <c r="Q806">
        <v>1284.5</v>
      </c>
      <c r="R806">
        <v>21.19</v>
      </c>
      <c r="S806" t="s">
        <v>33</v>
      </c>
      <c r="T806">
        <v>1284.5</v>
      </c>
      <c r="U806">
        <v>97.62</v>
      </c>
      <c r="V806" t="s">
        <v>33</v>
      </c>
      <c r="W806" t="s">
        <v>33</v>
      </c>
      <c r="X806" t="s">
        <v>4055</v>
      </c>
      <c r="Y806" t="s">
        <v>364</v>
      </c>
      <c r="Z806" t="s">
        <v>1834</v>
      </c>
      <c r="AA806" t="s">
        <v>1835</v>
      </c>
      <c r="AC806" s="13" t="str">
        <f t="shared" si="146"/>
        <v>000167670</v>
      </c>
      <c r="AD806" t="str">
        <f t="shared" si="147"/>
        <v>09/11/2015</v>
      </c>
      <c r="AE806" t="str">
        <f t="shared" si="148"/>
        <v>07192861000168</v>
      </c>
      <c r="AF806" s="14">
        <f t="shared" si="149"/>
        <v>1284.5</v>
      </c>
      <c r="AG806">
        <f t="shared" si="150"/>
        <v>0</v>
      </c>
      <c r="AH806">
        <f t="shared" si="151"/>
        <v>1</v>
      </c>
      <c r="AI806" s="16">
        <v>6784250</v>
      </c>
      <c r="AJ806" s="16" t="s">
        <v>7159</v>
      </c>
      <c r="AK806" s="16" t="s">
        <v>3704</v>
      </c>
      <c r="AL806" s="16" t="s">
        <v>3705</v>
      </c>
      <c r="AM806" s="16" t="s">
        <v>7143</v>
      </c>
      <c r="AN806">
        <v>1</v>
      </c>
      <c r="AO806">
        <f>VLOOKUP(TRIM(AL806),'Parcela Dedutivel'!$A$1:$B$65536,2,FALSE)</f>
        <v>0</v>
      </c>
      <c r="AP806" s="15">
        <f t="shared" si="152"/>
        <v>0</v>
      </c>
      <c r="AQ806" s="16">
        <f t="shared" si="153"/>
        <v>0</v>
      </c>
      <c r="AU806" t="s">
        <v>5040</v>
      </c>
      <c r="AV806" s="18">
        <v>42324</v>
      </c>
      <c r="AW806" t="s">
        <v>5041</v>
      </c>
      <c r="AX806" t="str">
        <f t="shared" si="154"/>
        <v>14589486000150</v>
      </c>
      <c r="AY806" s="17">
        <f t="shared" si="155"/>
        <v>352.6</v>
      </c>
      <c r="AZ806" s="17">
        <f t="shared" si="156"/>
        <v>0</v>
      </c>
      <c r="BB806" t="str">
        <f t="shared" si="157"/>
        <v>16/11/2015;14589486000150;352,60;0,00</v>
      </c>
    </row>
    <row r="807" spans="1:54" x14ac:dyDescent="0.25">
      <c r="A807" t="s">
        <v>26</v>
      </c>
      <c r="B807" t="s">
        <v>4058</v>
      </c>
      <c r="C807">
        <v>42317</v>
      </c>
      <c r="D807" t="s">
        <v>2804</v>
      </c>
      <c r="E807" t="s">
        <v>6979</v>
      </c>
      <c r="F807" t="s">
        <v>29</v>
      </c>
      <c r="G807">
        <v>294.69</v>
      </c>
      <c r="H807">
        <v>294.69</v>
      </c>
      <c r="I807">
        <v>53.04</v>
      </c>
      <c r="J807" t="s">
        <v>307</v>
      </c>
      <c r="K807">
        <v>0</v>
      </c>
      <c r="L807">
        <v>0</v>
      </c>
      <c r="M807" t="s">
        <v>31</v>
      </c>
      <c r="N807">
        <v>256.25</v>
      </c>
      <c r="O807">
        <v>38.44</v>
      </c>
      <c r="P807" t="s">
        <v>2788</v>
      </c>
      <c r="Q807">
        <v>256.25</v>
      </c>
      <c r="R807">
        <v>4.2300000000000004</v>
      </c>
      <c r="S807" t="s">
        <v>33</v>
      </c>
      <c r="T807">
        <v>256.25</v>
      </c>
      <c r="U807">
        <v>19.48</v>
      </c>
      <c r="V807" t="s">
        <v>33</v>
      </c>
      <c r="W807" t="s">
        <v>33</v>
      </c>
      <c r="X807" t="s">
        <v>4059</v>
      </c>
      <c r="Y807" t="s">
        <v>91</v>
      </c>
      <c r="Z807" t="s">
        <v>4060</v>
      </c>
      <c r="AA807" t="s">
        <v>4061</v>
      </c>
      <c r="AC807" s="13" t="str">
        <f t="shared" si="146"/>
        <v>000167674</v>
      </c>
      <c r="AD807" t="str">
        <f t="shared" si="147"/>
        <v>09/11/2015</v>
      </c>
      <c r="AE807" t="str">
        <f t="shared" si="148"/>
        <v>59105833000160</v>
      </c>
      <c r="AF807" s="14">
        <f t="shared" si="149"/>
        <v>294.69</v>
      </c>
      <c r="AG807">
        <f t="shared" si="150"/>
        <v>3.4891199999999998</v>
      </c>
      <c r="AH807">
        <f t="shared" si="151"/>
        <v>1</v>
      </c>
      <c r="AI807" s="16">
        <v>6784250</v>
      </c>
      <c r="AJ807" s="16" t="s">
        <v>7159</v>
      </c>
      <c r="AK807" s="16" t="s">
        <v>3706</v>
      </c>
      <c r="AL807" s="16" t="s">
        <v>3707</v>
      </c>
      <c r="AM807" s="16" t="s">
        <v>7143</v>
      </c>
      <c r="AN807">
        <v>1</v>
      </c>
      <c r="AO807">
        <f>VLOOKUP(TRIM(AL807),'Parcela Dedutivel'!$A$1:$B$65536,2,FALSE)</f>
        <v>0</v>
      </c>
      <c r="AP807" s="15">
        <f t="shared" si="152"/>
        <v>0</v>
      </c>
      <c r="AQ807" s="16">
        <f t="shared" si="153"/>
        <v>0</v>
      </c>
      <c r="AU807" t="s">
        <v>5042</v>
      </c>
      <c r="AV807" s="18">
        <v>42324</v>
      </c>
      <c r="AW807" t="s">
        <v>5043</v>
      </c>
      <c r="AX807" t="str">
        <f t="shared" si="154"/>
        <v>17155342000345</v>
      </c>
      <c r="AY807" s="17">
        <f t="shared" si="155"/>
        <v>5729.47</v>
      </c>
      <c r="AZ807" s="17">
        <f t="shared" si="156"/>
        <v>0</v>
      </c>
      <c r="BB807" t="str">
        <f t="shared" si="157"/>
        <v>16/11/2015;17155342000345;5729,47;0,00</v>
      </c>
    </row>
    <row r="808" spans="1:54" x14ac:dyDescent="0.25">
      <c r="A808" t="s">
        <v>26</v>
      </c>
      <c r="B808" t="s">
        <v>4058</v>
      </c>
      <c r="C808">
        <v>42317</v>
      </c>
      <c r="D808" t="s">
        <v>2804</v>
      </c>
      <c r="E808" t="s">
        <v>6979</v>
      </c>
      <c r="F808" t="s">
        <v>29</v>
      </c>
      <c r="G808">
        <v>99.720000000000013</v>
      </c>
      <c r="H808">
        <v>99.72</v>
      </c>
      <c r="I808">
        <v>17.95</v>
      </c>
      <c r="J808" t="s">
        <v>307</v>
      </c>
      <c r="K808">
        <v>0</v>
      </c>
      <c r="L808">
        <v>0</v>
      </c>
      <c r="M808" t="s">
        <v>31</v>
      </c>
      <c r="N808">
        <v>86.710000000000008</v>
      </c>
      <c r="O808">
        <v>13.01</v>
      </c>
      <c r="P808" t="s">
        <v>2788</v>
      </c>
      <c r="Q808">
        <v>86.710000000000008</v>
      </c>
      <c r="R808">
        <v>1.43</v>
      </c>
      <c r="S808" t="s">
        <v>33</v>
      </c>
      <c r="T808">
        <v>86.710000000000008</v>
      </c>
      <c r="U808">
        <v>6.59</v>
      </c>
      <c r="V808" t="s">
        <v>33</v>
      </c>
      <c r="W808" t="s">
        <v>33</v>
      </c>
      <c r="X808" t="s">
        <v>4059</v>
      </c>
      <c r="Y808" t="s">
        <v>91</v>
      </c>
      <c r="Z808" t="s">
        <v>4062</v>
      </c>
      <c r="AA808" t="s">
        <v>4063</v>
      </c>
      <c r="AC808" s="13" t="str">
        <f t="shared" si="146"/>
        <v>000167674</v>
      </c>
      <c r="AD808" t="str">
        <f t="shared" si="147"/>
        <v>09/11/2015</v>
      </c>
      <c r="AE808" t="str">
        <f t="shared" si="148"/>
        <v>59105833000160</v>
      </c>
      <c r="AF808" s="14">
        <f t="shared" si="149"/>
        <v>99.720000000000013</v>
      </c>
      <c r="AG808">
        <f t="shared" si="150"/>
        <v>3.4891199999999998</v>
      </c>
      <c r="AH808">
        <f t="shared" si="151"/>
        <v>1</v>
      </c>
      <c r="AI808" s="16">
        <v>6784250</v>
      </c>
      <c r="AJ808" s="16" t="s">
        <v>7159</v>
      </c>
      <c r="AK808" s="16" t="s">
        <v>3709</v>
      </c>
      <c r="AL808" s="16" t="s">
        <v>3710</v>
      </c>
      <c r="AM808" s="16" t="s">
        <v>7143</v>
      </c>
      <c r="AN808">
        <v>10</v>
      </c>
      <c r="AO808">
        <f>VLOOKUP(TRIM(AL808),'Parcela Dedutivel'!$A$1:$B$65536,2,FALSE)</f>
        <v>0</v>
      </c>
      <c r="AP808" s="15">
        <f t="shared" si="152"/>
        <v>0</v>
      </c>
      <c r="AQ808" s="16">
        <f t="shared" si="153"/>
        <v>0</v>
      </c>
      <c r="AU808" t="s">
        <v>5046</v>
      </c>
      <c r="AV808" s="18">
        <v>42324</v>
      </c>
      <c r="AW808" t="s">
        <v>5047</v>
      </c>
      <c r="AX808" t="str">
        <f t="shared" si="154"/>
        <v>05047811000161</v>
      </c>
      <c r="AY808" s="17">
        <f t="shared" si="155"/>
        <v>402.96000000000004</v>
      </c>
      <c r="AZ808" s="17">
        <f t="shared" si="156"/>
        <v>0</v>
      </c>
      <c r="BB808" t="str">
        <f t="shared" si="157"/>
        <v>16/11/2015;05047811000161;402,96;0,00</v>
      </c>
    </row>
    <row r="809" spans="1:54" x14ac:dyDescent="0.25">
      <c r="A809" t="s">
        <v>26</v>
      </c>
      <c r="B809" t="s">
        <v>4058</v>
      </c>
      <c r="C809">
        <v>42317</v>
      </c>
      <c r="D809" t="s">
        <v>2787</v>
      </c>
      <c r="E809" t="s">
        <v>6979</v>
      </c>
      <c r="F809" t="s">
        <v>29</v>
      </c>
      <c r="G809">
        <v>203.03</v>
      </c>
      <c r="H809">
        <v>203.03</v>
      </c>
      <c r="I809">
        <v>36.550000000000004</v>
      </c>
      <c r="J809" t="s">
        <v>30</v>
      </c>
      <c r="K809">
        <v>0</v>
      </c>
      <c r="L809">
        <v>0</v>
      </c>
      <c r="M809" t="s">
        <v>31</v>
      </c>
      <c r="N809">
        <v>0</v>
      </c>
      <c r="O809">
        <v>0</v>
      </c>
      <c r="P809" t="s">
        <v>31</v>
      </c>
      <c r="Q809">
        <v>203.03</v>
      </c>
      <c r="R809">
        <v>3.35</v>
      </c>
      <c r="S809" t="s">
        <v>33</v>
      </c>
      <c r="T809">
        <v>203.03</v>
      </c>
      <c r="U809">
        <v>15.43</v>
      </c>
      <c r="V809" t="s">
        <v>33</v>
      </c>
      <c r="W809" t="s">
        <v>33</v>
      </c>
      <c r="X809" t="s">
        <v>4059</v>
      </c>
      <c r="Y809" t="s">
        <v>991</v>
      </c>
      <c r="Z809" t="s">
        <v>4064</v>
      </c>
      <c r="AA809" t="s">
        <v>4065</v>
      </c>
      <c r="AC809" s="13" t="str">
        <f t="shared" si="146"/>
        <v>000167674</v>
      </c>
      <c r="AD809" t="str">
        <f t="shared" si="147"/>
        <v>09/11/2015</v>
      </c>
      <c r="AE809" t="str">
        <f t="shared" si="148"/>
        <v>59105833000160</v>
      </c>
      <c r="AF809" s="14">
        <f t="shared" si="149"/>
        <v>203.03</v>
      </c>
      <c r="AG809">
        <f t="shared" si="150"/>
        <v>3.4891199999999998</v>
      </c>
      <c r="AH809">
        <f t="shared" si="151"/>
        <v>1</v>
      </c>
      <c r="AI809" s="16">
        <v>6784250</v>
      </c>
      <c r="AJ809" s="16" t="s">
        <v>7159</v>
      </c>
      <c r="AK809" s="16" t="s">
        <v>3712</v>
      </c>
      <c r="AL809" s="16" t="s">
        <v>3691</v>
      </c>
      <c r="AM809" s="16" t="s">
        <v>7143</v>
      </c>
      <c r="AN809">
        <v>1</v>
      </c>
      <c r="AO809">
        <f>VLOOKUP(TRIM(AL809),'Parcela Dedutivel'!$A$1:$B$65536,2,FALSE)</f>
        <v>0</v>
      </c>
      <c r="AP809" s="15">
        <f t="shared" si="152"/>
        <v>0</v>
      </c>
      <c r="AQ809" s="16">
        <f t="shared" si="153"/>
        <v>0</v>
      </c>
      <c r="AU809" t="s">
        <v>5048</v>
      </c>
      <c r="AV809" s="18">
        <v>42324</v>
      </c>
      <c r="AW809" t="s">
        <v>986</v>
      </c>
      <c r="AX809" t="str">
        <f t="shared" si="154"/>
        <v>82321845000143</v>
      </c>
      <c r="AY809" s="17">
        <f t="shared" si="155"/>
        <v>1142.3800000000001</v>
      </c>
      <c r="AZ809" s="17">
        <f t="shared" si="156"/>
        <v>65.339999999999989</v>
      </c>
      <c r="BB809" t="str">
        <f t="shared" si="157"/>
        <v>16/11/2015;82321845000143;1142,38;65,34</v>
      </c>
    </row>
    <row r="810" spans="1:54" x14ac:dyDescent="0.25">
      <c r="A810" t="s">
        <v>26</v>
      </c>
      <c r="B810" t="s">
        <v>4066</v>
      </c>
      <c r="C810">
        <v>42317</v>
      </c>
      <c r="D810" t="s">
        <v>2787</v>
      </c>
      <c r="E810" t="s">
        <v>6979</v>
      </c>
      <c r="F810" t="s">
        <v>29</v>
      </c>
      <c r="G810">
        <v>1413.33</v>
      </c>
      <c r="H810">
        <v>1228.98</v>
      </c>
      <c r="I810">
        <v>221.22</v>
      </c>
      <c r="J810" t="s">
        <v>61</v>
      </c>
      <c r="K810">
        <v>0</v>
      </c>
      <c r="L810">
        <v>0</v>
      </c>
      <c r="M810" t="s">
        <v>31</v>
      </c>
      <c r="N810">
        <v>1228.98</v>
      </c>
      <c r="O810">
        <v>184.35</v>
      </c>
      <c r="P810" t="s">
        <v>2788</v>
      </c>
      <c r="Q810">
        <v>1228.98</v>
      </c>
      <c r="R810">
        <v>20.28</v>
      </c>
      <c r="S810" t="s">
        <v>33</v>
      </c>
      <c r="T810">
        <v>1228.98</v>
      </c>
      <c r="U810">
        <v>93.4</v>
      </c>
      <c r="V810" t="s">
        <v>33</v>
      </c>
      <c r="W810" t="s">
        <v>33</v>
      </c>
      <c r="X810" t="s">
        <v>3665</v>
      </c>
      <c r="Y810" t="s">
        <v>91</v>
      </c>
      <c r="Z810" t="s">
        <v>2880</v>
      </c>
      <c r="AA810" t="s">
        <v>2881</v>
      </c>
      <c r="AC810" s="13" t="str">
        <f t="shared" si="146"/>
        <v>000167675</v>
      </c>
      <c r="AD810" t="str">
        <f t="shared" si="147"/>
        <v>09/11/2015</v>
      </c>
      <c r="AE810" t="str">
        <f t="shared" si="148"/>
        <v>11189268000130</v>
      </c>
      <c r="AF810" s="14">
        <f t="shared" si="149"/>
        <v>1413.33</v>
      </c>
      <c r="AG810">
        <f t="shared" si="150"/>
        <v>0</v>
      </c>
      <c r="AH810">
        <f t="shared" si="151"/>
        <v>1</v>
      </c>
      <c r="AI810" s="16">
        <v>6784250</v>
      </c>
      <c r="AJ810" s="16" t="s">
        <v>7159</v>
      </c>
      <c r="AK810" s="16" t="s">
        <v>3713</v>
      </c>
      <c r="AL810" s="16" t="s">
        <v>3714</v>
      </c>
      <c r="AM810" s="16" t="s">
        <v>7143</v>
      </c>
      <c r="AN810">
        <v>2</v>
      </c>
      <c r="AO810">
        <f>VLOOKUP(TRIM(AL810),'Parcela Dedutivel'!$A$1:$B$65536,2,FALSE)</f>
        <v>0</v>
      </c>
      <c r="AP810" s="15">
        <f t="shared" si="152"/>
        <v>0</v>
      </c>
      <c r="AQ810" s="16">
        <f t="shared" si="153"/>
        <v>0</v>
      </c>
      <c r="AU810" t="s">
        <v>5051</v>
      </c>
      <c r="AV810" s="18">
        <v>42324</v>
      </c>
      <c r="AW810" t="s">
        <v>5052</v>
      </c>
      <c r="AX810" t="str">
        <f t="shared" si="154"/>
        <v>46044053008866</v>
      </c>
      <c r="AY810" s="17">
        <f t="shared" si="155"/>
        <v>905.43000000000006</v>
      </c>
      <c r="AZ810" s="17">
        <f t="shared" si="156"/>
        <v>108.89999999999999</v>
      </c>
      <c r="BB810" t="str">
        <f t="shared" si="157"/>
        <v>16/11/2015;46044053008866;905,43;108,90</v>
      </c>
    </row>
    <row r="811" spans="1:54" x14ac:dyDescent="0.25">
      <c r="A811" t="s">
        <v>26</v>
      </c>
      <c r="B811" t="s">
        <v>4066</v>
      </c>
      <c r="C811">
        <v>42317</v>
      </c>
      <c r="D811" t="s">
        <v>2787</v>
      </c>
      <c r="E811" t="s">
        <v>6979</v>
      </c>
      <c r="F811" t="s">
        <v>29</v>
      </c>
      <c r="G811">
        <v>3791.45</v>
      </c>
      <c r="H811">
        <v>3296.91</v>
      </c>
      <c r="I811">
        <v>593.44000000000005</v>
      </c>
      <c r="J811" t="s">
        <v>61</v>
      </c>
      <c r="K811">
        <v>0</v>
      </c>
      <c r="L811">
        <v>0</v>
      </c>
      <c r="M811" t="s">
        <v>31</v>
      </c>
      <c r="N811">
        <v>3296.91</v>
      </c>
      <c r="O811">
        <v>494.54</v>
      </c>
      <c r="P811" t="s">
        <v>2788</v>
      </c>
      <c r="Q811">
        <v>3296.91</v>
      </c>
      <c r="R811">
        <v>54.4</v>
      </c>
      <c r="S811" t="s">
        <v>33</v>
      </c>
      <c r="T811">
        <v>3296.91</v>
      </c>
      <c r="U811">
        <v>250.57</v>
      </c>
      <c r="V811" t="s">
        <v>33</v>
      </c>
      <c r="W811" t="s">
        <v>33</v>
      </c>
      <c r="X811" t="s">
        <v>3665</v>
      </c>
      <c r="Y811" t="s">
        <v>96</v>
      </c>
      <c r="Z811" t="s">
        <v>102</v>
      </c>
      <c r="AA811" t="s">
        <v>103</v>
      </c>
      <c r="AC811" s="13" t="str">
        <f t="shared" si="146"/>
        <v>000167675</v>
      </c>
      <c r="AD811" t="str">
        <f t="shared" si="147"/>
        <v>09/11/2015</v>
      </c>
      <c r="AE811" t="str">
        <f t="shared" si="148"/>
        <v>11189268000130</v>
      </c>
      <c r="AF811" s="14">
        <f t="shared" si="149"/>
        <v>3791.45</v>
      </c>
      <c r="AG811">
        <f t="shared" si="150"/>
        <v>0</v>
      </c>
      <c r="AH811">
        <f t="shared" si="151"/>
        <v>1</v>
      </c>
      <c r="AI811" s="16">
        <v>6784250</v>
      </c>
      <c r="AJ811" s="16" t="s">
        <v>7159</v>
      </c>
      <c r="AK811" s="16" t="s">
        <v>3715</v>
      </c>
      <c r="AL811" s="16" t="s">
        <v>3716</v>
      </c>
      <c r="AM811" s="16" t="s">
        <v>7143</v>
      </c>
      <c r="AN811">
        <v>2</v>
      </c>
      <c r="AO811">
        <f>VLOOKUP(TRIM(AL811),'Parcela Dedutivel'!$A$1:$B$65536,2,FALSE)</f>
        <v>0</v>
      </c>
      <c r="AP811" s="15">
        <f t="shared" si="152"/>
        <v>0</v>
      </c>
      <c r="AQ811" s="16">
        <f t="shared" si="153"/>
        <v>0</v>
      </c>
      <c r="AU811" t="s">
        <v>5053</v>
      </c>
      <c r="AV811" s="18">
        <v>42324</v>
      </c>
      <c r="AW811" t="s">
        <v>986</v>
      </c>
      <c r="AX811" t="str">
        <f t="shared" si="154"/>
        <v>82321845000143</v>
      </c>
      <c r="AY811" s="17">
        <f t="shared" si="155"/>
        <v>1388.01</v>
      </c>
      <c r="AZ811" s="17">
        <f t="shared" si="156"/>
        <v>174.23999999999998</v>
      </c>
      <c r="BB811" t="str">
        <f t="shared" si="157"/>
        <v>16/11/2015;82321845000143;1388,01;174,24</v>
      </c>
    </row>
    <row r="812" spans="1:54" x14ac:dyDescent="0.25">
      <c r="A812" t="s">
        <v>26</v>
      </c>
      <c r="B812" t="s">
        <v>4067</v>
      </c>
      <c r="C812">
        <v>42317</v>
      </c>
      <c r="D812" t="s">
        <v>2787</v>
      </c>
      <c r="E812" t="s">
        <v>6979</v>
      </c>
      <c r="F812" t="s">
        <v>29</v>
      </c>
      <c r="G812">
        <v>645.46</v>
      </c>
      <c r="H812">
        <v>645.46</v>
      </c>
      <c r="I812">
        <v>116.18</v>
      </c>
      <c r="J812" t="s">
        <v>30</v>
      </c>
      <c r="K812">
        <v>0</v>
      </c>
      <c r="L812">
        <v>0</v>
      </c>
      <c r="M812" t="s">
        <v>31</v>
      </c>
      <c r="N812">
        <v>0</v>
      </c>
      <c r="O812">
        <v>0</v>
      </c>
      <c r="P812" t="s">
        <v>31</v>
      </c>
      <c r="Q812">
        <v>645.46</v>
      </c>
      <c r="R812">
        <v>10.65</v>
      </c>
      <c r="S812" t="s">
        <v>33</v>
      </c>
      <c r="T812">
        <v>645.46</v>
      </c>
      <c r="U812">
        <v>49.050000000000004</v>
      </c>
      <c r="V812" t="s">
        <v>33</v>
      </c>
      <c r="W812" t="s">
        <v>33</v>
      </c>
      <c r="X812" t="s">
        <v>4068</v>
      </c>
      <c r="Y812" t="s">
        <v>364</v>
      </c>
      <c r="Z812" t="s">
        <v>4069</v>
      </c>
      <c r="AA812" t="s">
        <v>4070</v>
      </c>
      <c r="AC812" s="13" t="str">
        <f t="shared" si="146"/>
        <v>000167676</v>
      </c>
      <c r="AD812" t="str">
        <f t="shared" si="147"/>
        <v>09/11/2015</v>
      </c>
      <c r="AE812" t="str">
        <f t="shared" si="148"/>
        <v>58100454000386</v>
      </c>
      <c r="AF812" s="14">
        <f t="shared" si="149"/>
        <v>645.46</v>
      </c>
      <c r="AG812">
        <f t="shared" si="150"/>
        <v>0</v>
      </c>
      <c r="AH812">
        <f t="shared" si="151"/>
        <v>1</v>
      </c>
      <c r="AI812" s="16">
        <v>6784250</v>
      </c>
      <c r="AJ812" s="16" t="s">
        <v>7159</v>
      </c>
      <c r="AK812" s="16" t="s">
        <v>3717</v>
      </c>
      <c r="AL812" s="16" t="s">
        <v>3718</v>
      </c>
      <c r="AM812" s="16" t="s">
        <v>7143</v>
      </c>
      <c r="AN812">
        <v>3</v>
      </c>
      <c r="AO812">
        <f>VLOOKUP(TRIM(AL812),'Parcela Dedutivel'!$A$1:$B$65536,2,FALSE)</f>
        <v>0</v>
      </c>
      <c r="AP812" s="15">
        <f t="shared" si="152"/>
        <v>0</v>
      </c>
      <c r="AQ812" s="16">
        <f t="shared" si="153"/>
        <v>0</v>
      </c>
      <c r="AU812" t="s">
        <v>5054</v>
      </c>
      <c r="AV812" s="18">
        <v>42324</v>
      </c>
      <c r="AW812" t="s">
        <v>3098</v>
      </c>
      <c r="AX812" t="str">
        <f t="shared" si="154"/>
        <v>76487032000206</v>
      </c>
      <c r="AY812" s="17">
        <f t="shared" si="155"/>
        <v>6956.3200000000006</v>
      </c>
      <c r="AZ812" s="17">
        <f t="shared" si="156"/>
        <v>0</v>
      </c>
      <c r="BB812" t="str">
        <f t="shared" si="157"/>
        <v>16/11/2015;76487032000206;6956,32;0,00</v>
      </c>
    </row>
    <row r="813" spans="1:54" x14ac:dyDescent="0.25">
      <c r="A813" t="s">
        <v>26</v>
      </c>
      <c r="B813" t="s">
        <v>4067</v>
      </c>
      <c r="C813">
        <v>42317</v>
      </c>
      <c r="D813" t="s">
        <v>2787</v>
      </c>
      <c r="E813" t="s">
        <v>6979</v>
      </c>
      <c r="F813" t="s">
        <v>29</v>
      </c>
      <c r="G813">
        <v>387.28000000000003</v>
      </c>
      <c r="H813">
        <v>387.28000000000003</v>
      </c>
      <c r="I813">
        <v>69.710000000000008</v>
      </c>
      <c r="J813" t="s">
        <v>30</v>
      </c>
      <c r="K813">
        <v>0</v>
      </c>
      <c r="L813">
        <v>0</v>
      </c>
      <c r="M813" t="s">
        <v>31</v>
      </c>
      <c r="N813">
        <v>0</v>
      </c>
      <c r="O813">
        <v>0</v>
      </c>
      <c r="P813" t="s">
        <v>31</v>
      </c>
      <c r="Q813">
        <v>387.28000000000003</v>
      </c>
      <c r="R813">
        <v>6.3900000000000006</v>
      </c>
      <c r="S813" t="s">
        <v>33</v>
      </c>
      <c r="T813">
        <v>387.28000000000003</v>
      </c>
      <c r="U813">
        <v>29.43</v>
      </c>
      <c r="V813" t="s">
        <v>33</v>
      </c>
      <c r="W813" t="s">
        <v>33</v>
      </c>
      <c r="X813" t="s">
        <v>4068</v>
      </c>
      <c r="Y813" t="s">
        <v>364</v>
      </c>
      <c r="Z813" t="s">
        <v>365</v>
      </c>
      <c r="AA813" t="s">
        <v>366</v>
      </c>
      <c r="AC813" s="13" t="str">
        <f t="shared" si="146"/>
        <v>000167676</v>
      </c>
      <c r="AD813" t="str">
        <f t="shared" si="147"/>
        <v>09/11/2015</v>
      </c>
      <c r="AE813" t="str">
        <f t="shared" si="148"/>
        <v>58100454000386</v>
      </c>
      <c r="AF813" s="14">
        <f t="shared" si="149"/>
        <v>387.28000000000003</v>
      </c>
      <c r="AG813">
        <f t="shared" si="150"/>
        <v>0</v>
      </c>
      <c r="AH813">
        <f t="shared" si="151"/>
        <v>1</v>
      </c>
      <c r="AI813" s="16">
        <v>6784250</v>
      </c>
      <c r="AJ813" s="16" t="s">
        <v>7159</v>
      </c>
      <c r="AK813" s="16" t="s">
        <v>3719</v>
      </c>
      <c r="AL813" s="16" t="s">
        <v>3720</v>
      </c>
      <c r="AM813" s="16" t="s">
        <v>7143</v>
      </c>
      <c r="AN813">
        <v>1</v>
      </c>
      <c r="AO813">
        <f>VLOOKUP(TRIM(AL813),'Parcela Dedutivel'!$A$1:$B$65536,2,FALSE)</f>
        <v>0</v>
      </c>
      <c r="AP813" s="15">
        <f t="shared" si="152"/>
        <v>0</v>
      </c>
      <c r="AQ813" s="16">
        <f t="shared" si="153"/>
        <v>0</v>
      </c>
      <c r="AU813" t="s">
        <v>5055</v>
      </c>
      <c r="AV813" s="18">
        <v>42324</v>
      </c>
      <c r="AW813" t="s">
        <v>3055</v>
      </c>
      <c r="AX813" t="str">
        <f t="shared" si="154"/>
        <v>74404229000551</v>
      </c>
      <c r="AY813" s="17">
        <f t="shared" si="155"/>
        <v>1320</v>
      </c>
      <c r="AZ813" s="17">
        <f t="shared" si="156"/>
        <v>0</v>
      </c>
      <c r="BB813" t="str">
        <f t="shared" si="157"/>
        <v>16/11/2015;74404229000551;1320,00;0,00</v>
      </c>
    </row>
    <row r="814" spans="1:54" x14ac:dyDescent="0.25">
      <c r="A814" t="s">
        <v>26</v>
      </c>
      <c r="B814" t="s">
        <v>4067</v>
      </c>
      <c r="C814">
        <v>42317</v>
      </c>
      <c r="D814" t="s">
        <v>2787</v>
      </c>
      <c r="E814" t="s">
        <v>6979</v>
      </c>
      <c r="F814" t="s">
        <v>29</v>
      </c>
      <c r="G814">
        <v>774.55000000000007</v>
      </c>
      <c r="H814">
        <v>774.55000000000007</v>
      </c>
      <c r="I814">
        <v>139.42000000000002</v>
      </c>
      <c r="J814" t="s">
        <v>30</v>
      </c>
      <c r="K814">
        <v>0</v>
      </c>
      <c r="L814">
        <v>0</v>
      </c>
      <c r="M814" t="s">
        <v>31</v>
      </c>
      <c r="N814">
        <v>0</v>
      </c>
      <c r="O814">
        <v>0</v>
      </c>
      <c r="P814" t="s">
        <v>31</v>
      </c>
      <c r="Q814">
        <v>774.55000000000007</v>
      </c>
      <c r="R814">
        <v>12.780000000000001</v>
      </c>
      <c r="S814" t="s">
        <v>33</v>
      </c>
      <c r="T814">
        <v>774.55000000000007</v>
      </c>
      <c r="U814">
        <v>58.870000000000005</v>
      </c>
      <c r="V814" t="s">
        <v>33</v>
      </c>
      <c r="W814" t="s">
        <v>33</v>
      </c>
      <c r="X814" t="s">
        <v>4068</v>
      </c>
      <c r="Y814" t="s">
        <v>364</v>
      </c>
      <c r="Z814" t="s">
        <v>1834</v>
      </c>
      <c r="AA814" t="s">
        <v>1835</v>
      </c>
      <c r="AC814" s="13" t="str">
        <f t="shared" si="146"/>
        <v>000167676</v>
      </c>
      <c r="AD814" t="str">
        <f t="shared" si="147"/>
        <v>09/11/2015</v>
      </c>
      <c r="AE814" t="str">
        <f t="shared" si="148"/>
        <v>58100454000386</v>
      </c>
      <c r="AF814" s="14">
        <f t="shared" si="149"/>
        <v>774.55000000000007</v>
      </c>
      <c r="AG814">
        <f t="shared" si="150"/>
        <v>0</v>
      </c>
      <c r="AH814">
        <f t="shared" si="151"/>
        <v>1</v>
      </c>
      <c r="AI814" s="16">
        <v>7375477</v>
      </c>
      <c r="AJ814" s="16" t="s">
        <v>7521</v>
      </c>
      <c r="AK814" s="16" t="s">
        <v>3722</v>
      </c>
      <c r="AL814" s="16" t="s">
        <v>3650</v>
      </c>
      <c r="AM814" s="16" t="s">
        <v>7143</v>
      </c>
      <c r="AN814">
        <v>4</v>
      </c>
      <c r="AO814" t="e">
        <f>VLOOKUP(TRIM(AL814),'Parcela Dedutivel'!$A$1:$B$65536,2,FALSE)</f>
        <v>#N/A</v>
      </c>
      <c r="AP814" s="15">
        <f t="shared" si="152"/>
        <v>0</v>
      </c>
      <c r="AQ814" s="16">
        <f t="shared" si="153"/>
        <v>0</v>
      </c>
      <c r="AU814" t="s">
        <v>5058</v>
      </c>
      <c r="AV814" s="18">
        <v>42324</v>
      </c>
      <c r="AW814" t="s">
        <v>3011</v>
      </c>
      <c r="AX814" t="str">
        <f t="shared" si="154"/>
        <v>05047273000296</v>
      </c>
      <c r="AY814" s="17">
        <f t="shared" si="155"/>
        <v>1726.6600000000003</v>
      </c>
      <c r="AZ814" s="17">
        <f t="shared" si="156"/>
        <v>108.89999999999999</v>
      </c>
      <c r="BB814" t="str">
        <f t="shared" si="157"/>
        <v>16/11/2015;05047273000296;1726,66;108,90</v>
      </c>
    </row>
    <row r="815" spans="1:54" x14ac:dyDescent="0.25">
      <c r="A815" t="s">
        <v>26</v>
      </c>
      <c r="B815" t="s">
        <v>4071</v>
      </c>
      <c r="C815">
        <v>42317</v>
      </c>
      <c r="D815" t="s">
        <v>2787</v>
      </c>
      <c r="E815" t="s">
        <v>6979</v>
      </c>
      <c r="F815" t="s">
        <v>29</v>
      </c>
      <c r="G815">
        <v>944.15</v>
      </c>
      <c r="H815">
        <v>944.15</v>
      </c>
      <c r="I815">
        <v>169.95000000000002</v>
      </c>
      <c r="J815" t="s">
        <v>30</v>
      </c>
      <c r="K815">
        <v>0</v>
      </c>
      <c r="L815">
        <v>0</v>
      </c>
      <c r="M815" t="s">
        <v>31</v>
      </c>
      <c r="N815">
        <v>0</v>
      </c>
      <c r="O815">
        <v>0</v>
      </c>
      <c r="P815" t="s">
        <v>31</v>
      </c>
      <c r="Q815">
        <v>944.15</v>
      </c>
      <c r="R815">
        <v>15.58</v>
      </c>
      <c r="S815" t="s">
        <v>33</v>
      </c>
      <c r="T815">
        <v>944.15</v>
      </c>
      <c r="U815">
        <v>71.760000000000005</v>
      </c>
      <c r="V815" t="s">
        <v>33</v>
      </c>
      <c r="W815" t="s">
        <v>33</v>
      </c>
      <c r="X815" t="s">
        <v>4072</v>
      </c>
      <c r="Y815" t="s">
        <v>1041</v>
      </c>
      <c r="Z815" t="s">
        <v>1042</v>
      </c>
      <c r="AA815" t="s">
        <v>1043</v>
      </c>
      <c r="AC815" s="13" t="str">
        <f t="shared" si="146"/>
        <v>000167677</v>
      </c>
      <c r="AD815" t="str">
        <f t="shared" si="147"/>
        <v>09/11/2015</v>
      </c>
      <c r="AE815" t="str">
        <f t="shared" si="148"/>
        <v>15179682002596</v>
      </c>
      <c r="AF815" s="14">
        <f t="shared" si="149"/>
        <v>944.15</v>
      </c>
      <c r="AG815">
        <f t="shared" si="150"/>
        <v>0</v>
      </c>
      <c r="AH815">
        <f t="shared" si="151"/>
        <v>1</v>
      </c>
      <c r="AI815" s="16">
        <v>7375477</v>
      </c>
      <c r="AJ815" s="16" t="s">
        <v>7521</v>
      </c>
      <c r="AK815" s="16" t="s">
        <v>3722</v>
      </c>
      <c r="AL815" s="16" t="s">
        <v>3650</v>
      </c>
      <c r="AM815" s="16" t="s">
        <v>7143</v>
      </c>
      <c r="AN815">
        <v>1</v>
      </c>
      <c r="AO815" t="e">
        <f>VLOOKUP(TRIM(AL815),'Parcela Dedutivel'!$A$1:$B$65536,2,FALSE)</f>
        <v>#N/A</v>
      </c>
      <c r="AP815" s="15">
        <f t="shared" si="152"/>
        <v>0</v>
      </c>
      <c r="AQ815" s="16">
        <f t="shared" si="153"/>
        <v>0</v>
      </c>
      <c r="AU815" t="s">
        <v>5065</v>
      </c>
      <c r="AV815" s="18">
        <v>42324</v>
      </c>
      <c r="AW815" t="s">
        <v>5066</v>
      </c>
      <c r="AX815" t="str">
        <f t="shared" si="154"/>
        <v>10475230000160</v>
      </c>
      <c r="AY815" s="17">
        <f t="shared" si="155"/>
        <v>79.320000000000007</v>
      </c>
      <c r="AZ815" s="17">
        <f t="shared" si="156"/>
        <v>0</v>
      </c>
      <c r="BB815" t="str">
        <f t="shared" si="157"/>
        <v>16/11/2015;10475230000160;79,32;0,00</v>
      </c>
    </row>
    <row r="816" spans="1:54" x14ac:dyDescent="0.25">
      <c r="A816" t="s">
        <v>26</v>
      </c>
      <c r="B816" t="s">
        <v>4073</v>
      </c>
      <c r="C816">
        <v>42317</v>
      </c>
      <c r="D816" t="s">
        <v>2841</v>
      </c>
      <c r="E816" t="s">
        <v>6979</v>
      </c>
      <c r="F816" t="s">
        <v>272</v>
      </c>
      <c r="G816">
        <v>934.46</v>
      </c>
      <c r="H816">
        <v>778.72</v>
      </c>
      <c r="I816">
        <v>31.150000000000002</v>
      </c>
      <c r="J816" t="s">
        <v>61</v>
      </c>
      <c r="K816">
        <v>0</v>
      </c>
      <c r="L816">
        <v>0</v>
      </c>
      <c r="M816" t="s">
        <v>31</v>
      </c>
      <c r="N816">
        <v>778.72</v>
      </c>
      <c r="O816">
        <v>155.74</v>
      </c>
      <c r="P816" t="s">
        <v>2788</v>
      </c>
      <c r="Q816">
        <v>778.72</v>
      </c>
      <c r="R816">
        <v>12.85</v>
      </c>
      <c r="S816" t="s">
        <v>33</v>
      </c>
      <c r="T816">
        <v>778.72</v>
      </c>
      <c r="U816">
        <v>59.18</v>
      </c>
      <c r="V816" t="s">
        <v>33</v>
      </c>
      <c r="W816" t="s">
        <v>33</v>
      </c>
      <c r="X816" t="s">
        <v>4074</v>
      </c>
      <c r="Y816" t="s">
        <v>99</v>
      </c>
      <c r="Z816" t="s">
        <v>126</v>
      </c>
      <c r="AA816" t="s">
        <v>127</v>
      </c>
      <c r="AC816" s="13" t="str">
        <f t="shared" si="146"/>
        <v>000167678</v>
      </c>
      <c r="AD816" t="str">
        <f t="shared" si="147"/>
        <v>09/11/2015</v>
      </c>
      <c r="AE816" t="str">
        <f t="shared" si="148"/>
        <v>10812952000163</v>
      </c>
      <c r="AF816" s="14">
        <f t="shared" si="149"/>
        <v>934.46</v>
      </c>
      <c r="AG816">
        <f t="shared" si="150"/>
        <v>0</v>
      </c>
      <c r="AH816">
        <f t="shared" si="151"/>
        <v>1</v>
      </c>
      <c r="AI816" s="16">
        <v>7375477</v>
      </c>
      <c r="AJ816" s="16" t="s">
        <v>7521</v>
      </c>
      <c r="AK816" s="16" t="s">
        <v>3722</v>
      </c>
      <c r="AL816" s="16" t="s">
        <v>1831</v>
      </c>
      <c r="AM816" s="16" t="s">
        <v>7143</v>
      </c>
      <c r="AN816">
        <v>1</v>
      </c>
      <c r="AO816" t="e">
        <f>VLOOKUP(TRIM(AL816),'Parcela Dedutivel'!$A$1:$B$65536,2,FALSE)</f>
        <v>#N/A</v>
      </c>
      <c r="AP816" s="15">
        <f t="shared" si="152"/>
        <v>0</v>
      </c>
      <c r="AQ816" s="16">
        <f t="shared" si="153"/>
        <v>0</v>
      </c>
      <c r="AU816" t="s">
        <v>5069</v>
      </c>
      <c r="AV816" s="18">
        <v>42324</v>
      </c>
      <c r="AW816" t="s">
        <v>3463</v>
      </c>
      <c r="AX816" t="str">
        <f t="shared" si="154"/>
        <v>43375930000566</v>
      </c>
      <c r="AY816" s="17">
        <f t="shared" si="155"/>
        <v>509.97</v>
      </c>
      <c r="AZ816" s="17">
        <f t="shared" si="156"/>
        <v>55.650000000000006</v>
      </c>
      <c r="BB816" t="str">
        <f t="shared" si="157"/>
        <v>16/11/2015;43375930000566;509,97;55,65</v>
      </c>
    </row>
    <row r="817" spans="1:54" x14ac:dyDescent="0.25">
      <c r="A817" t="s">
        <v>26</v>
      </c>
      <c r="B817" t="s">
        <v>4073</v>
      </c>
      <c r="C817">
        <v>42317</v>
      </c>
      <c r="D817" t="s">
        <v>2841</v>
      </c>
      <c r="E817" t="s">
        <v>6979</v>
      </c>
      <c r="F817" t="s">
        <v>272</v>
      </c>
      <c r="G817">
        <v>506.63</v>
      </c>
      <c r="H817">
        <v>440.55</v>
      </c>
      <c r="I817">
        <v>17.62</v>
      </c>
      <c r="J817" t="s">
        <v>61</v>
      </c>
      <c r="K817">
        <v>0</v>
      </c>
      <c r="L817">
        <v>0</v>
      </c>
      <c r="M817" t="s">
        <v>31</v>
      </c>
      <c r="N817">
        <v>440.55</v>
      </c>
      <c r="O817">
        <v>66.08</v>
      </c>
      <c r="P817" t="s">
        <v>2788</v>
      </c>
      <c r="Q817">
        <v>440.55</v>
      </c>
      <c r="R817">
        <v>7.2700000000000005</v>
      </c>
      <c r="S817" t="s">
        <v>33</v>
      </c>
      <c r="T817">
        <v>440.55</v>
      </c>
      <c r="U817">
        <v>33.480000000000004</v>
      </c>
      <c r="V817" t="s">
        <v>33</v>
      </c>
      <c r="W817" t="s">
        <v>33</v>
      </c>
      <c r="X817" t="s">
        <v>4074</v>
      </c>
      <c r="Y817" t="s">
        <v>91</v>
      </c>
      <c r="Z817" t="s">
        <v>1811</v>
      </c>
      <c r="AA817" t="s">
        <v>1812</v>
      </c>
      <c r="AC817" s="13" t="str">
        <f t="shared" si="146"/>
        <v>000167678</v>
      </c>
      <c r="AD817" t="str">
        <f t="shared" si="147"/>
        <v>09/11/2015</v>
      </c>
      <c r="AE817" t="str">
        <f t="shared" si="148"/>
        <v>10812952000163</v>
      </c>
      <c r="AF817" s="14">
        <f t="shared" si="149"/>
        <v>506.63</v>
      </c>
      <c r="AG817">
        <f t="shared" si="150"/>
        <v>0</v>
      </c>
      <c r="AH817">
        <f t="shared" si="151"/>
        <v>1</v>
      </c>
      <c r="AI817" s="16">
        <v>7375477</v>
      </c>
      <c r="AJ817" s="16" t="s">
        <v>7521</v>
      </c>
      <c r="AK817" s="16" t="s">
        <v>3722</v>
      </c>
      <c r="AL817" s="16" t="s">
        <v>3648</v>
      </c>
      <c r="AM817" s="16" t="s">
        <v>7143</v>
      </c>
      <c r="AN817">
        <v>1</v>
      </c>
      <c r="AO817" t="e">
        <f>VLOOKUP(TRIM(AL817),'Parcela Dedutivel'!$A$1:$B$65536,2,FALSE)</f>
        <v>#N/A</v>
      </c>
      <c r="AP817" s="15">
        <f t="shared" si="152"/>
        <v>0</v>
      </c>
      <c r="AQ817" s="16">
        <f t="shared" si="153"/>
        <v>0</v>
      </c>
      <c r="AU817" t="s">
        <v>5070</v>
      </c>
      <c r="AV817" s="18">
        <v>42324</v>
      </c>
      <c r="AW817" t="s">
        <v>3022</v>
      </c>
      <c r="AX817" t="str">
        <f t="shared" si="154"/>
        <v>59105999000348</v>
      </c>
      <c r="AY817" s="17">
        <f t="shared" si="155"/>
        <v>11934.16</v>
      </c>
      <c r="AZ817" s="17">
        <f t="shared" si="156"/>
        <v>0</v>
      </c>
      <c r="BB817" t="str">
        <f t="shared" si="157"/>
        <v>16/11/2015;59105999000348;11934,16;0,00</v>
      </c>
    </row>
    <row r="818" spans="1:54" x14ac:dyDescent="0.25">
      <c r="A818" t="s">
        <v>26</v>
      </c>
      <c r="B818" t="s">
        <v>4075</v>
      </c>
      <c r="C818">
        <v>42317</v>
      </c>
      <c r="D818" t="s">
        <v>2841</v>
      </c>
      <c r="E818" t="s">
        <v>6979</v>
      </c>
      <c r="F818" t="s">
        <v>1643</v>
      </c>
      <c r="G818">
        <v>498</v>
      </c>
      <c r="H818">
        <v>433.04</v>
      </c>
      <c r="I818">
        <v>17.32</v>
      </c>
      <c r="J818" t="s">
        <v>61</v>
      </c>
      <c r="K818">
        <v>0</v>
      </c>
      <c r="L818">
        <v>0</v>
      </c>
      <c r="M818" t="s">
        <v>31</v>
      </c>
      <c r="N818">
        <v>433.04</v>
      </c>
      <c r="O818">
        <v>64.960000000000008</v>
      </c>
      <c r="P818" t="s">
        <v>2788</v>
      </c>
      <c r="Q818">
        <v>433.04</v>
      </c>
      <c r="R818">
        <v>7.15</v>
      </c>
      <c r="S818" t="s">
        <v>33</v>
      </c>
      <c r="T818">
        <v>433.04</v>
      </c>
      <c r="U818">
        <v>32.910000000000004</v>
      </c>
      <c r="V818" t="s">
        <v>33</v>
      </c>
      <c r="W818" t="s">
        <v>33</v>
      </c>
      <c r="X818" t="s">
        <v>4076</v>
      </c>
      <c r="Y818" t="s">
        <v>91</v>
      </c>
      <c r="Z818" t="s">
        <v>1799</v>
      </c>
      <c r="AA818" t="s">
        <v>1800</v>
      </c>
      <c r="AC818" s="13" t="str">
        <f t="shared" si="146"/>
        <v>000167679</v>
      </c>
      <c r="AD818" t="str">
        <f t="shared" si="147"/>
        <v>09/11/2015</v>
      </c>
      <c r="AE818" t="str">
        <f t="shared" si="148"/>
        <v>46044053001187</v>
      </c>
      <c r="AF818" s="14">
        <f t="shared" si="149"/>
        <v>498</v>
      </c>
      <c r="AG818">
        <f t="shared" si="150"/>
        <v>0</v>
      </c>
      <c r="AH818">
        <f t="shared" si="151"/>
        <v>1</v>
      </c>
      <c r="AI818" s="16">
        <v>7375477</v>
      </c>
      <c r="AJ818" s="16" t="s">
        <v>7521</v>
      </c>
      <c r="AK818" s="16" t="s">
        <v>3722</v>
      </c>
      <c r="AL818" s="16" t="s">
        <v>3652</v>
      </c>
      <c r="AM818" s="16" t="s">
        <v>7143</v>
      </c>
      <c r="AN818">
        <v>1</v>
      </c>
      <c r="AO818" t="e">
        <f>VLOOKUP(TRIM(AL818),'Parcela Dedutivel'!$A$1:$B$65536,2,FALSE)</f>
        <v>#N/A</v>
      </c>
      <c r="AP818" s="15">
        <f t="shared" si="152"/>
        <v>0</v>
      </c>
      <c r="AQ818" s="16">
        <f t="shared" si="153"/>
        <v>0</v>
      </c>
      <c r="AU818" t="s">
        <v>5071</v>
      </c>
      <c r="AV818" s="18">
        <v>42324</v>
      </c>
      <c r="AW818" t="s">
        <v>4028</v>
      </c>
      <c r="AX818" t="str">
        <f t="shared" si="154"/>
        <v>20278271000110</v>
      </c>
      <c r="AY818" s="17">
        <f t="shared" si="155"/>
        <v>1407.7200000000003</v>
      </c>
      <c r="AZ818" s="17">
        <f t="shared" si="156"/>
        <v>0</v>
      </c>
      <c r="BB818" t="str">
        <f t="shared" si="157"/>
        <v>16/11/2015;20278271000110;1407,72;0,00</v>
      </c>
    </row>
    <row r="819" spans="1:54" x14ac:dyDescent="0.25">
      <c r="A819" t="s">
        <v>26</v>
      </c>
      <c r="B819" t="s">
        <v>4075</v>
      </c>
      <c r="C819">
        <v>42317</v>
      </c>
      <c r="D819" t="s">
        <v>3221</v>
      </c>
      <c r="E819" t="s">
        <v>6979</v>
      </c>
      <c r="F819" t="s">
        <v>1643</v>
      </c>
      <c r="G819">
        <v>521.77</v>
      </c>
      <c r="H819">
        <v>408.88</v>
      </c>
      <c r="I819">
        <v>16.36</v>
      </c>
      <c r="J819" t="s">
        <v>3082</v>
      </c>
      <c r="K819">
        <v>718.03</v>
      </c>
      <c r="L819">
        <v>112.89</v>
      </c>
      <c r="M819" t="s">
        <v>3082</v>
      </c>
      <c r="N819">
        <v>0</v>
      </c>
      <c r="O819">
        <v>0</v>
      </c>
      <c r="P819" t="s">
        <v>31</v>
      </c>
      <c r="Q819">
        <v>408.88</v>
      </c>
      <c r="R819">
        <v>6.75</v>
      </c>
      <c r="S819" t="s">
        <v>33</v>
      </c>
      <c r="T819">
        <v>408.88</v>
      </c>
      <c r="U819">
        <v>31.07</v>
      </c>
      <c r="V819" t="s">
        <v>33</v>
      </c>
      <c r="W819" t="s">
        <v>33</v>
      </c>
      <c r="X819" t="s">
        <v>4076</v>
      </c>
      <c r="Y819" t="s">
        <v>240</v>
      </c>
      <c r="Z819" t="s">
        <v>4077</v>
      </c>
      <c r="AA819" t="s">
        <v>4078</v>
      </c>
      <c r="AC819" s="13" t="str">
        <f t="shared" si="146"/>
        <v>000167679</v>
      </c>
      <c r="AD819" t="str">
        <f t="shared" si="147"/>
        <v>09/11/2015</v>
      </c>
      <c r="AE819" t="str">
        <f t="shared" si="148"/>
        <v>46044053001187</v>
      </c>
      <c r="AF819" s="14">
        <f t="shared" si="149"/>
        <v>521.77</v>
      </c>
      <c r="AG819">
        <f t="shared" si="150"/>
        <v>0</v>
      </c>
      <c r="AH819">
        <f t="shared" si="151"/>
        <v>1</v>
      </c>
      <c r="AI819" s="16">
        <v>7375477</v>
      </c>
      <c r="AJ819" s="16" t="s">
        <v>7521</v>
      </c>
      <c r="AK819" s="16" t="s">
        <v>3722</v>
      </c>
      <c r="AL819" s="16" t="s">
        <v>3724</v>
      </c>
      <c r="AM819" s="16" t="s">
        <v>7143</v>
      </c>
      <c r="AN819">
        <v>1</v>
      </c>
      <c r="AO819" t="e">
        <f>VLOOKUP(TRIM(AL819),'Parcela Dedutivel'!$A$1:$B$65536,2,FALSE)</f>
        <v>#N/A</v>
      </c>
      <c r="AP819" s="15">
        <f t="shared" si="152"/>
        <v>0</v>
      </c>
      <c r="AQ819" s="16">
        <f t="shared" si="153"/>
        <v>0</v>
      </c>
      <c r="AU819" t="s">
        <v>5072</v>
      </c>
      <c r="AV819" s="18">
        <v>42324</v>
      </c>
      <c r="AW819" t="s">
        <v>244</v>
      </c>
      <c r="AX819" t="str">
        <f t="shared" si="154"/>
        <v>46044053002906</v>
      </c>
      <c r="AY819" s="17">
        <f t="shared" si="155"/>
        <v>38570.170000000006</v>
      </c>
      <c r="AZ819" s="17">
        <f t="shared" si="156"/>
        <v>0</v>
      </c>
      <c r="BB819" t="str">
        <f t="shared" si="157"/>
        <v>16/11/2015;46044053002906;38570,17;0,00</v>
      </c>
    </row>
    <row r="820" spans="1:54" x14ac:dyDescent="0.25">
      <c r="A820" t="s">
        <v>26</v>
      </c>
      <c r="B820" t="s">
        <v>4079</v>
      </c>
      <c r="C820">
        <v>42317</v>
      </c>
      <c r="D820" t="s">
        <v>2787</v>
      </c>
      <c r="E820" t="s">
        <v>6979</v>
      </c>
      <c r="F820" t="s">
        <v>29</v>
      </c>
      <c r="G820">
        <v>996</v>
      </c>
      <c r="H820">
        <v>1027.53</v>
      </c>
      <c r="I820">
        <v>184.96</v>
      </c>
      <c r="J820" t="s">
        <v>30</v>
      </c>
      <c r="K820">
        <v>0</v>
      </c>
      <c r="L820">
        <v>0</v>
      </c>
      <c r="M820" t="s">
        <v>31</v>
      </c>
      <c r="N820">
        <v>0</v>
      </c>
      <c r="O820">
        <v>0</v>
      </c>
      <c r="P820" t="s">
        <v>31</v>
      </c>
      <c r="Q820">
        <v>1027.53</v>
      </c>
      <c r="R820">
        <v>16.95</v>
      </c>
      <c r="S820" t="s">
        <v>33</v>
      </c>
      <c r="T820">
        <v>1027.53</v>
      </c>
      <c r="U820">
        <v>78.09</v>
      </c>
      <c r="V820" t="s">
        <v>33</v>
      </c>
      <c r="W820" t="s">
        <v>33</v>
      </c>
      <c r="X820" t="s">
        <v>4080</v>
      </c>
      <c r="Y820" t="s">
        <v>531</v>
      </c>
      <c r="Z820" t="s">
        <v>534</v>
      </c>
      <c r="AA820" t="s">
        <v>535</v>
      </c>
      <c r="AC820" s="13" t="str">
        <f t="shared" si="146"/>
        <v>000167680</v>
      </c>
      <c r="AD820" t="str">
        <f t="shared" si="147"/>
        <v>09/11/2015</v>
      </c>
      <c r="AE820" t="str">
        <f t="shared" si="148"/>
        <v>58213380000122</v>
      </c>
      <c r="AF820" s="14">
        <f t="shared" si="149"/>
        <v>996</v>
      </c>
      <c r="AG820">
        <f t="shared" si="150"/>
        <v>0</v>
      </c>
      <c r="AH820">
        <f t="shared" si="151"/>
        <v>1</v>
      </c>
      <c r="AI820" s="16">
        <v>7375477</v>
      </c>
      <c r="AJ820" s="16" t="s">
        <v>7521</v>
      </c>
      <c r="AK820" s="16" t="s">
        <v>3722</v>
      </c>
      <c r="AL820" s="16" t="s">
        <v>3726</v>
      </c>
      <c r="AM820" s="16" t="s">
        <v>7143</v>
      </c>
      <c r="AN820">
        <v>1</v>
      </c>
      <c r="AO820" t="e">
        <f>VLOOKUP(TRIM(AL820),'Parcela Dedutivel'!$A$1:$B$65536,2,FALSE)</f>
        <v>#N/A</v>
      </c>
      <c r="AP820" s="15">
        <f t="shared" si="152"/>
        <v>0</v>
      </c>
      <c r="AQ820" s="16">
        <f t="shared" si="153"/>
        <v>0</v>
      </c>
      <c r="AU820" t="s">
        <v>5075</v>
      </c>
      <c r="AV820" s="18">
        <v>42324</v>
      </c>
      <c r="AW820" t="s">
        <v>2574</v>
      </c>
      <c r="AX820" t="str">
        <f t="shared" si="154"/>
        <v>03523188000140</v>
      </c>
      <c r="AY820" s="17">
        <f t="shared" si="155"/>
        <v>648.9</v>
      </c>
      <c r="AZ820" s="17">
        <f t="shared" si="156"/>
        <v>0</v>
      </c>
      <c r="BB820" t="str">
        <f t="shared" si="157"/>
        <v>16/11/2015;03523188000140;648,90;0,00</v>
      </c>
    </row>
    <row r="821" spans="1:54" x14ac:dyDescent="0.25">
      <c r="A821" t="s">
        <v>26</v>
      </c>
      <c r="B821" t="s">
        <v>4081</v>
      </c>
      <c r="C821">
        <v>42317</v>
      </c>
      <c r="D821" t="s">
        <v>2787</v>
      </c>
      <c r="E821" t="s">
        <v>6979</v>
      </c>
      <c r="F821" t="s">
        <v>29</v>
      </c>
      <c r="G821">
        <v>899.15</v>
      </c>
      <c r="H821">
        <v>954.05000000000007</v>
      </c>
      <c r="I821">
        <v>171.73</v>
      </c>
      <c r="J821" t="s">
        <v>30</v>
      </c>
      <c r="K821">
        <v>0</v>
      </c>
      <c r="L821">
        <v>0</v>
      </c>
      <c r="M821" t="s">
        <v>31</v>
      </c>
      <c r="N821">
        <v>0</v>
      </c>
      <c r="O821">
        <v>0</v>
      </c>
      <c r="P821" t="s">
        <v>31</v>
      </c>
      <c r="Q821">
        <v>954.05000000000007</v>
      </c>
      <c r="R821">
        <v>15.74</v>
      </c>
      <c r="S821" t="s">
        <v>33</v>
      </c>
      <c r="T821">
        <v>954.05000000000007</v>
      </c>
      <c r="U821">
        <v>72.510000000000005</v>
      </c>
      <c r="V821" t="s">
        <v>33</v>
      </c>
      <c r="W821" t="s">
        <v>33</v>
      </c>
      <c r="X821" t="s">
        <v>4082</v>
      </c>
      <c r="Y821" t="s">
        <v>364</v>
      </c>
      <c r="Z821" t="s">
        <v>365</v>
      </c>
      <c r="AA821" t="s">
        <v>366</v>
      </c>
      <c r="AC821" s="13" t="str">
        <f t="shared" si="146"/>
        <v>000167681</v>
      </c>
      <c r="AD821" t="str">
        <f t="shared" si="147"/>
        <v>09/11/2015</v>
      </c>
      <c r="AE821" t="str">
        <f t="shared" si="148"/>
        <v>52429206000135</v>
      </c>
      <c r="AF821" s="14">
        <f t="shared" si="149"/>
        <v>899.15</v>
      </c>
      <c r="AG821">
        <f t="shared" si="150"/>
        <v>0</v>
      </c>
      <c r="AH821">
        <f t="shared" si="151"/>
        <v>1</v>
      </c>
      <c r="AI821" s="16">
        <v>7375477</v>
      </c>
      <c r="AJ821" s="16" t="s">
        <v>7521</v>
      </c>
      <c r="AK821" s="16" t="s">
        <v>3722</v>
      </c>
      <c r="AL821" s="16" t="s">
        <v>2467</v>
      </c>
      <c r="AM821" s="16" t="s">
        <v>7193</v>
      </c>
      <c r="AN821">
        <v>1</v>
      </c>
      <c r="AO821" t="e">
        <f>VLOOKUP(TRIM(AL821),'Parcela Dedutivel'!$A$1:$B$65536,2,FALSE)</f>
        <v>#N/A</v>
      </c>
      <c r="AP821" s="15">
        <f t="shared" si="152"/>
        <v>0</v>
      </c>
      <c r="AQ821" s="16">
        <f t="shared" si="153"/>
        <v>0</v>
      </c>
      <c r="AU821" t="s">
        <v>5076</v>
      </c>
      <c r="AV821" s="18">
        <v>42324</v>
      </c>
      <c r="AW821" t="s">
        <v>3899</v>
      </c>
      <c r="AX821" t="str">
        <f t="shared" si="154"/>
        <v>67405936000173</v>
      </c>
      <c r="AY821" s="17">
        <f t="shared" si="155"/>
        <v>419.69</v>
      </c>
      <c r="AZ821" s="17">
        <f t="shared" si="156"/>
        <v>0</v>
      </c>
      <c r="BB821" t="str">
        <f t="shared" si="157"/>
        <v>16/11/2015;67405936000173;419,69;0,00</v>
      </c>
    </row>
    <row r="822" spans="1:54" x14ac:dyDescent="0.25">
      <c r="A822" t="s">
        <v>26</v>
      </c>
      <c r="B822" t="s">
        <v>4083</v>
      </c>
      <c r="C822">
        <v>42317</v>
      </c>
      <c r="D822" t="s">
        <v>2804</v>
      </c>
      <c r="E822" t="s">
        <v>6979</v>
      </c>
      <c r="F822" t="s">
        <v>29</v>
      </c>
      <c r="G822">
        <v>81.88</v>
      </c>
      <c r="H822">
        <v>81.88</v>
      </c>
      <c r="I822">
        <v>14.74</v>
      </c>
      <c r="J822" t="s">
        <v>307</v>
      </c>
      <c r="K822">
        <v>0</v>
      </c>
      <c r="L822">
        <v>0</v>
      </c>
      <c r="M822" t="s">
        <v>31</v>
      </c>
      <c r="N822">
        <v>0</v>
      </c>
      <c r="O822">
        <v>0</v>
      </c>
      <c r="P822" t="s">
        <v>31</v>
      </c>
      <c r="Q822">
        <v>81.88</v>
      </c>
      <c r="R822">
        <v>1.35</v>
      </c>
      <c r="S822" t="s">
        <v>33</v>
      </c>
      <c r="T822">
        <v>81.88</v>
      </c>
      <c r="U822">
        <v>6.22</v>
      </c>
      <c r="V822" t="s">
        <v>33</v>
      </c>
      <c r="W822" t="s">
        <v>33</v>
      </c>
      <c r="X822" t="s">
        <v>4084</v>
      </c>
      <c r="Y822" t="s">
        <v>4085</v>
      </c>
      <c r="Z822" t="s">
        <v>4086</v>
      </c>
      <c r="AA822" t="s">
        <v>4087</v>
      </c>
      <c r="AC822" s="13" t="str">
        <f t="shared" si="146"/>
        <v>000167682</v>
      </c>
      <c r="AD822" t="str">
        <f t="shared" si="147"/>
        <v>09/11/2015</v>
      </c>
      <c r="AE822" t="str">
        <f t="shared" si="148"/>
        <v>57119000000122</v>
      </c>
      <c r="AF822" s="14">
        <f t="shared" si="149"/>
        <v>81.88</v>
      </c>
      <c r="AG822">
        <f t="shared" si="150"/>
        <v>0</v>
      </c>
      <c r="AH822">
        <f t="shared" si="151"/>
        <v>1</v>
      </c>
      <c r="AI822" s="16">
        <v>6782698</v>
      </c>
      <c r="AJ822" s="16" t="s">
        <v>7475</v>
      </c>
      <c r="AK822" s="16" t="s">
        <v>3728</v>
      </c>
      <c r="AL822" s="16" t="s">
        <v>1532</v>
      </c>
      <c r="AM822" s="16" t="s">
        <v>7193</v>
      </c>
      <c r="AN822">
        <v>5</v>
      </c>
      <c r="AO822" t="e">
        <f>VLOOKUP(TRIM(AL822),'Parcela Dedutivel'!$A$1:$B$65536,2,FALSE)</f>
        <v>#N/A</v>
      </c>
      <c r="AP822" s="15">
        <f t="shared" si="152"/>
        <v>0</v>
      </c>
      <c r="AQ822" s="16">
        <f t="shared" si="153"/>
        <v>0</v>
      </c>
      <c r="AU822" t="s">
        <v>5079</v>
      </c>
      <c r="AV822" s="18">
        <v>42324</v>
      </c>
      <c r="AW822" t="s">
        <v>3063</v>
      </c>
      <c r="AX822" t="str">
        <f t="shared" si="154"/>
        <v>01641045000612</v>
      </c>
      <c r="AY822" s="17">
        <f t="shared" si="155"/>
        <v>3128.89</v>
      </c>
      <c r="AZ822" s="17">
        <f t="shared" si="156"/>
        <v>0</v>
      </c>
      <c r="BB822" t="str">
        <f t="shared" si="157"/>
        <v>16/11/2015;01641045000612;3128,89;0,00</v>
      </c>
    </row>
    <row r="823" spans="1:54" x14ac:dyDescent="0.25">
      <c r="A823" t="s">
        <v>26</v>
      </c>
      <c r="B823" t="s">
        <v>4083</v>
      </c>
      <c r="C823">
        <v>42317</v>
      </c>
      <c r="D823" t="s">
        <v>2787</v>
      </c>
      <c r="E823" t="s">
        <v>6979</v>
      </c>
      <c r="F823" t="s">
        <v>29</v>
      </c>
      <c r="G823">
        <v>265.06</v>
      </c>
      <c r="H823">
        <v>265.06</v>
      </c>
      <c r="I823">
        <v>47.71</v>
      </c>
      <c r="J823" t="s">
        <v>61</v>
      </c>
      <c r="K823">
        <v>0</v>
      </c>
      <c r="L823">
        <v>0</v>
      </c>
      <c r="M823" t="s">
        <v>31</v>
      </c>
      <c r="N823">
        <v>230.49</v>
      </c>
      <c r="O823">
        <v>34.57</v>
      </c>
      <c r="P823" t="s">
        <v>2788</v>
      </c>
      <c r="Q823">
        <v>230.49</v>
      </c>
      <c r="R823">
        <v>3.8000000000000003</v>
      </c>
      <c r="S823" t="s">
        <v>33</v>
      </c>
      <c r="T823">
        <v>230.49</v>
      </c>
      <c r="U823">
        <v>17.52</v>
      </c>
      <c r="V823" t="s">
        <v>33</v>
      </c>
      <c r="W823" t="s">
        <v>33</v>
      </c>
      <c r="X823" t="s">
        <v>4084</v>
      </c>
      <c r="Y823" t="s">
        <v>91</v>
      </c>
      <c r="Z823" t="s">
        <v>4088</v>
      </c>
      <c r="AA823" t="s">
        <v>4089</v>
      </c>
      <c r="AC823" s="13" t="str">
        <f t="shared" si="146"/>
        <v>000167682</v>
      </c>
      <c r="AD823" t="str">
        <f t="shared" si="147"/>
        <v>09/11/2015</v>
      </c>
      <c r="AE823" t="str">
        <f t="shared" si="148"/>
        <v>57119000000122</v>
      </c>
      <c r="AF823" s="14">
        <f t="shared" si="149"/>
        <v>265.06</v>
      </c>
      <c r="AG823">
        <f t="shared" si="150"/>
        <v>0</v>
      </c>
      <c r="AH823">
        <f t="shared" si="151"/>
        <v>1</v>
      </c>
      <c r="AI823" s="16">
        <v>6782698</v>
      </c>
      <c r="AJ823" s="16" t="s">
        <v>7475</v>
      </c>
      <c r="AK823" s="16" t="s">
        <v>3728</v>
      </c>
      <c r="AL823" s="16" t="s">
        <v>3485</v>
      </c>
      <c r="AM823" s="16" t="s">
        <v>7193</v>
      </c>
      <c r="AN823">
        <v>5</v>
      </c>
      <c r="AO823" t="e">
        <f>VLOOKUP(TRIM(AL823),'Parcela Dedutivel'!$A$1:$B$65536,2,FALSE)</f>
        <v>#N/A</v>
      </c>
      <c r="AP823" s="15">
        <f t="shared" si="152"/>
        <v>0</v>
      </c>
      <c r="AQ823" s="16">
        <f t="shared" si="153"/>
        <v>0</v>
      </c>
      <c r="AU823" t="s">
        <v>5082</v>
      </c>
      <c r="AV823" s="18">
        <v>42324</v>
      </c>
      <c r="AW823" t="s">
        <v>5083</v>
      </c>
      <c r="AX823" t="str">
        <f t="shared" si="154"/>
        <v>81243735001977</v>
      </c>
      <c r="AY823" s="17">
        <f t="shared" si="155"/>
        <v>9070.2000000000007</v>
      </c>
      <c r="AZ823" s="17">
        <f t="shared" si="156"/>
        <v>0</v>
      </c>
      <c r="BB823" t="str">
        <f t="shared" si="157"/>
        <v>16/11/2015;81243735001977;9070,20;0,00</v>
      </c>
    </row>
    <row r="824" spans="1:54" x14ac:dyDescent="0.25">
      <c r="A824" t="s">
        <v>26</v>
      </c>
      <c r="B824" t="s">
        <v>4083</v>
      </c>
      <c r="C824">
        <v>42317</v>
      </c>
      <c r="D824" t="s">
        <v>2787</v>
      </c>
      <c r="E824" t="s">
        <v>6979</v>
      </c>
      <c r="F824" t="s">
        <v>29</v>
      </c>
      <c r="G824">
        <v>141.91999999999999</v>
      </c>
      <c r="H824">
        <v>141.92000000000002</v>
      </c>
      <c r="I824">
        <v>25.55</v>
      </c>
      <c r="J824" t="s">
        <v>61</v>
      </c>
      <c r="K824">
        <v>0</v>
      </c>
      <c r="L824">
        <v>0</v>
      </c>
      <c r="M824" t="s">
        <v>31</v>
      </c>
      <c r="N824">
        <v>123.41</v>
      </c>
      <c r="O824">
        <v>18.510000000000002</v>
      </c>
      <c r="P824" t="s">
        <v>2788</v>
      </c>
      <c r="Q824">
        <v>123.41</v>
      </c>
      <c r="R824">
        <v>2.04</v>
      </c>
      <c r="S824" t="s">
        <v>33</v>
      </c>
      <c r="T824">
        <v>123.41</v>
      </c>
      <c r="U824">
        <v>9.3800000000000008</v>
      </c>
      <c r="V824" t="s">
        <v>33</v>
      </c>
      <c r="W824" t="s">
        <v>33</v>
      </c>
      <c r="X824" t="s">
        <v>4084</v>
      </c>
      <c r="Y824" t="s">
        <v>91</v>
      </c>
      <c r="Z824" t="s">
        <v>3637</v>
      </c>
      <c r="AA824" t="s">
        <v>4090</v>
      </c>
      <c r="AC824" s="13" t="str">
        <f t="shared" si="146"/>
        <v>000167682</v>
      </c>
      <c r="AD824" t="str">
        <f t="shared" si="147"/>
        <v>09/11/2015</v>
      </c>
      <c r="AE824" t="str">
        <f t="shared" si="148"/>
        <v>57119000000122</v>
      </c>
      <c r="AF824" s="14">
        <f t="shared" si="149"/>
        <v>141.91999999999999</v>
      </c>
      <c r="AG824">
        <f t="shared" si="150"/>
        <v>0</v>
      </c>
      <c r="AH824">
        <f t="shared" si="151"/>
        <v>1</v>
      </c>
      <c r="AI824" s="16">
        <v>6782698</v>
      </c>
      <c r="AJ824" s="16" t="s">
        <v>7475</v>
      </c>
      <c r="AK824" s="16" t="s">
        <v>3728</v>
      </c>
      <c r="AL824" s="16" t="s">
        <v>1777</v>
      </c>
      <c r="AM824" s="16" t="s">
        <v>7193</v>
      </c>
      <c r="AN824">
        <v>5</v>
      </c>
      <c r="AO824" t="e">
        <f>VLOOKUP(TRIM(AL824),'Parcela Dedutivel'!$A$1:$B$65536,2,FALSE)</f>
        <v>#N/A</v>
      </c>
      <c r="AP824" s="15">
        <f t="shared" si="152"/>
        <v>0</v>
      </c>
      <c r="AQ824" s="16">
        <f t="shared" si="153"/>
        <v>0</v>
      </c>
      <c r="AU824" t="s">
        <v>5087</v>
      </c>
      <c r="AV824" s="18">
        <v>42324</v>
      </c>
      <c r="AW824" t="s">
        <v>771</v>
      </c>
      <c r="AX824" t="str">
        <f t="shared" si="154"/>
        <v>01192333001366</v>
      </c>
      <c r="AY824" s="17">
        <f t="shared" si="155"/>
        <v>2224.8000000000002</v>
      </c>
      <c r="AZ824" s="17">
        <f t="shared" si="156"/>
        <v>0</v>
      </c>
      <c r="BB824" t="str">
        <f t="shared" si="157"/>
        <v>16/11/2015;01192333001366;2224,80;0,00</v>
      </c>
    </row>
    <row r="825" spans="1:54" x14ac:dyDescent="0.25">
      <c r="A825" t="s">
        <v>26</v>
      </c>
      <c r="B825" t="s">
        <v>4091</v>
      </c>
      <c r="C825">
        <v>42317</v>
      </c>
      <c r="D825" t="s">
        <v>2804</v>
      </c>
      <c r="E825" t="s">
        <v>6979</v>
      </c>
      <c r="F825" t="s">
        <v>29</v>
      </c>
      <c r="G825">
        <v>460.90000000000003</v>
      </c>
      <c r="H825">
        <v>511.54</v>
      </c>
      <c r="I825">
        <v>92.08</v>
      </c>
      <c r="J825" t="s">
        <v>30</v>
      </c>
      <c r="K825">
        <v>0</v>
      </c>
      <c r="L825">
        <v>0</v>
      </c>
      <c r="M825" t="s">
        <v>31</v>
      </c>
      <c r="N825">
        <v>0</v>
      </c>
      <c r="O825">
        <v>0</v>
      </c>
      <c r="P825" t="s">
        <v>31</v>
      </c>
      <c r="Q825">
        <v>511.54</v>
      </c>
      <c r="R825">
        <v>8.44</v>
      </c>
      <c r="S825" t="s">
        <v>33</v>
      </c>
      <c r="T825">
        <v>511.54</v>
      </c>
      <c r="U825">
        <v>38.880000000000003</v>
      </c>
      <c r="V825" t="s">
        <v>33</v>
      </c>
      <c r="W825" t="s">
        <v>33</v>
      </c>
      <c r="X825" t="s">
        <v>4092</v>
      </c>
      <c r="Y825" t="s">
        <v>44</v>
      </c>
      <c r="Z825" t="s">
        <v>503</v>
      </c>
      <c r="AA825" t="s">
        <v>504</v>
      </c>
      <c r="AC825" s="13" t="str">
        <f t="shared" si="146"/>
        <v>000167683</v>
      </c>
      <c r="AD825" t="str">
        <f t="shared" si="147"/>
        <v>09/11/2015</v>
      </c>
      <c r="AE825" t="str">
        <f t="shared" si="148"/>
        <v>03667884002255</v>
      </c>
      <c r="AF825" s="14">
        <f t="shared" si="149"/>
        <v>460.90000000000003</v>
      </c>
      <c r="AG825">
        <f t="shared" si="150"/>
        <v>0</v>
      </c>
      <c r="AH825">
        <f t="shared" si="151"/>
        <v>1</v>
      </c>
      <c r="AI825" s="16">
        <v>7096962</v>
      </c>
      <c r="AJ825" s="16" t="s">
        <v>7522</v>
      </c>
      <c r="AK825" s="16" t="s">
        <v>3729</v>
      </c>
      <c r="AL825" s="16" t="s">
        <v>338</v>
      </c>
      <c r="AM825" s="16" t="s">
        <v>7143</v>
      </c>
      <c r="AN825">
        <v>4</v>
      </c>
      <c r="AO825" t="e">
        <f>VLOOKUP(TRIM(AL825),'Parcela Dedutivel'!$A$1:$B$65536,2,FALSE)</f>
        <v>#N/A</v>
      </c>
      <c r="AP825" s="15">
        <f t="shared" si="152"/>
        <v>0</v>
      </c>
      <c r="AQ825" s="16">
        <f t="shared" si="153"/>
        <v>0</v>
      </c>
      <c r="AU825" t="s">
        <v>5088</v>
      </c>
      <c r="AV825" s="18">
        <v>42324</v>
      </c>
      <c r="AW825" t="s">
        <v>3022</v>
      </c>
      <c r="AX825" t="str">
        <f t="shared" si="154"/>
        <v>59105999000348</v>
      </c>
      <c r="AY825" s="17">
        <f t="shared" si="155"/>
        <v>18016.410000000003</v>
      </c>
      <c r="AZ825" s="17">
        <f t="shared" si="156"/>
        <v>0</v>
      </c>
      <c r="BB825" t="str">
        <f t="shared" si="157"/>
        <v>16/11/2015;59105999000348;18016,41;0,00</v>
      </c>
    </row>
    <row r="826" spans="1:54" x14ac:dyDescent="0.25">
      <c r="A826" t="s">
        <v>26</v>
      </c>
      <c r="B826" t="s">
        <v>4093</v>
      </c>
      <c r="C826">
        <v>42317</v>
      </c>
      <c r="D826" t="s">
        <v>3221</v>
      </c>
      <c r="E826" t="s">
        <v>6979</v>
      </c>
      <c r="F826" t="s">
        <v>411</v>
      </c>
      <c r="G826">
        <v>356.52000000000004</v>
      </c>
      <c r="H826">
        <v>230.39000000000001</v>
      </c>
      <c r="I826">
        <v>9.2200000000000006</v>
      </c>
      <c r="J826" t="s">
        <v>3082</v>
      </c>
      <c r="K826">
        <v>525.1</v>
      </c>
      <c r="L826">
        <v>80.05</v>
      </c>
      <c r="M826" t="s">
        <v>3082</v>
      </c>
      <c r="N826">
        <v>230.39000000000001</v>
      </c>
      <c r="O826">
        <v>46.08</v>
      </c>
      <c r="P826" t="s">
        <v>2788</v>
      </c>
      <c r="Q826">
        <v>230.39000000000001</v>
      </c>
      <c r="R826">
        <v>3.8000000000000003</v>
      </c>
      <c r="S826" t="s">
        <v>33</v>
      </c>
      <c r="T826">
        <v>230.39000000000001</v>
      </c>
      <c r="U826">
        <v>17.510000000000002</v>
      </c>
      <c r="V826" t="s">
        <v>33</v>
      </c>
      <c r="W826" t="s">
        <v>33</v>
      </c>
      <c r="X826" t="s">
        <v>4094</v>
      </c>
      <c r="Y826" t="s">
        <v>377</v>
      </c>
      <c r="Z826" t="s">
        <v>433</v>
      </c>
      <c r="AA826" t="s">
        <v>434</v>
      </c>
      <c r="AC826" s="13" t="str">
        <f t="shared" si="146"/>
        <v>000167687</v>
      </c>
      <c r="AD826" t="str">
        <f t="shared" si="147"/>
        <v>09/11/2015</v>
      </c>
      <c r="AE826" t="str">
        <f t="shared" si="148"/>
        <v>92664028002608</v>
      </c>
      <c r="AF826" s="14">
        <f t="shared" si="149"/>
        <v>356.52000000000004</v>
      </c>
      <c r="AG826">
        <f t="shared" si="150"/>
        <v>0</v>
      </c>
      <c r="AH826">
        <f t="shared" si="151"/>
        <v>1</v>
      </c>
      <c r="AI826" s="16">
        <v>7096962</v>
      </c>
      <c r="AJ826" s="16" t="s">
        <v>7522</v>
      </c>
      <c r="AK826" s="16" t="s">
        <v>3729</v>
      </c>
      <c r="AL826" s="16" t="s">
        <v>340</v>
      </c>
      <c r="AM826" s="16" t="s">
        <v>7143</v>
      </c>
      <c r="AN826">
        <v>4</v>
      </c>
      <c r="AO826" t="e">
        <f>VLOOKUP(TRIM(AL826),'Parcela Dedutivel'!$A$1:$B$65536,2,FALSE)</f>
        <v>#N/A</v>
      </c>
      <c r="AP826" s="15">
        <f t="shared" si="152"/>
        <v>0</v>
      </c>
      <c r="AQ826" s="16">
        <f t="shared" si="153"/>
        <v>0</v>
      </c>
      <c r="AU826" t="s">
        <v>5089</v>
      </c>
      <c r="AV826" s="18">
        <v>42324</v>
      </c>
      <c r="AW826" t="s">
        <v>191</v>
      </c>
      <c r="AX826" t="str">
        <f t="shared" si="154"/>
        <v>88309620000581</v>
      </c>
      <c r="AY826" s="17">
        <f t="shared" si="155"/>
        <v>4254.72</v>
      </c>
      <c r="AZ826" s="17">
        <f t="shared" si="156"/>
        <v>0</v>
      </c>
      <c r="BB826" t="str">
        <f t="shared" si="157"/>
        <v>16/11/2015;88309620000581;4254,72;0,00</v>
      </c>
    </row>
    <row r="827" spans="1:54" x14ac:dyDescent="0.25">
      <c r="A827" t="s">
        <v>26</v>
      </c>
      <c r="B827" t="s">
        <v>4095</v>
      </c>
      <c r="C827">
        <v>42317</v>
      </c>
      <c r="D827" t="s">
        <v>2804</v>
      </c>
      <c r="E827" t="s">
        <v>6979</v>
      </c>
      <c r="F827" t="s">
        <v>29</v>
      </c>
      <c r="G827">
        <v>1673.33</v>
      </c>
      <c r="H827">
        <v>1455.07</v>
      </c>
      <c r="I827">
        <v>261.91000000000003</v>
      </c>
      <c r="J827" t="s">
        <v>30</v>
      </c>
      <c r="K827">
        <v>0</v>
      </c>
      <c r="L827">
        <v>0</v>
      </c>
      <c r="M827" t="s">
        <v>31</v>
      </c>
      <c r="N827">
        <v>1455.07</v>
      </c>
      <c r="O827">
        <v>218.26</v>
      </c>
      <c r="P827" t="s">
        <v>2788</v>
      </c>
      <c r="Q827">
        <v>1455.07</v>
      </c>
      <c r="R827">
        <v>24.01</v>
      </c>
      <c r="S827" t="s">
        <v>33</v>
      </c>
      <c r="T827">
        <v>1455.07</v>
      </c>
      <c r="U827">
        <v>110.59</v>
      </c>
      <c r="V827" t="s">
        <v>33</v>
      </c>
      <c r="W827" t="s">
        <v>33</v>
      </c>
      <c r="X827" t="s">
        <v>1384</v>
      </c>
      <c r="Y827" t="s">
        <v>96</v>
      </c>
      <c r="Z827" t="s">
        <v>4096</v>
      </c>
      <c r="AA827" t="s">
        <v>4097</v>
      </c>
      <c r="AC827" s="13" t="str">
        <f t="shared" si="146"/>
        <v>000167688</v>
      </c>
      <c r="AD827" t="str">
        <f t="shared" si="147"/>
        <v>09/11/2015</v>
      </c>
      <c r="AE827" t="str">
        <f t="shared" si="148"/>
        <v>96195615000190</v>
      </c>
      <c r="AF827" s="14">
        <f t="shared" si="149"/>
        <v>1673.33</v>
      </c>
      <c r="AG827">
        <f t="shared" si="150"/>
        <v>0</v>
      </c>
      <c r="AH827">
        <f t="shared" si="151"/>
        <v>1</v>
      </c>
      <c r="AI827" s="16">
        <v>6784934</v>
      </c>
      <c r="AJ827" s="16" t="s">
        <v>7393</v>
      </c>
      <c r="AK827" s="16" t="s">
        <v>3732</v>
      </c>
      <c r="AL827" s="16" t="s">
        <v>3733</v>
      </c>
      <c r="AM827" s="16" t="s">
        <v>7143</v>
      </c>
      <c r="AN827">
        <v>2</v>
      </c>
      <c r="AO827">
        <f>VLOOKUP(TRIM(AL827),'Parcela Dedutivel'!$A$1:$B$65536,2,FALSE)</f>
        <v>0</v>
      </c>
      <c r="AP827" s="15">
        <f t="shared" si="152"/>
        <v>0</v>
      </c>
      <c r="AQ827" s="16">
        <f t="shared" si="153"/>
        <v>0</v>
      </c>
      <c r="AU827" t="s">
        <v>5090</v>
      </c>
      <c r="AV827" s="18">
        <v>42324</v>
      </c>
      <c r="AW827" t="s">
        <v>771</v>
      </c>
      <c r="AX827" t="str">
        <f t="shared" si="154"/>
        <v>01192333001366</v>
      </c>
      <c r="AY827" s="17">
        <f t="shared" si="155"/>
        <v>2401.2000000000003</v>
      </c>
      <c r="AZ827" s="17">
        <f t="shared" si="156"/>
        <v>0</v>
      </c>
      <c r="BB827" t="str">
        <f t="shared" si="157"/>
        <v>16/11/2015;01192333001366;2401,20;0,00</v>
      </c>
    </row>
    <row r="828" spans="1:54" x14ac:dyDescent="0.25">
      <c r="A828" t="s">
        <v>26</v>
      </c>
      <c r="B828" t="s">
        <v>4098</v>
      </c>
      <c r="C828">
        <v>42317</v>
      </c>
      <c r="D828" t="s">
        <v>2787</v>
      </c>
      <c r="E828" t="s">
        <v>6979</v>
      </c>
      <c r="F828" t="s">
        <v>29</v>
      </c>
      <c r="G828">
        <v>2204.4500000000003</v>
      </c>
      <c r="H828">
        <v>2204.4500000000003</v>
      </c>
      <c r="I828">
        <v>396.8</v>
      </c>
      <c r="J828" t="s">
        <v>30</v>
      </c>
      <c r="K828">
        <v>0</v>
      </c>
      <c r="L828">
        <v>0</v>
      </c>
      <c r="M828" t="s">
        <v>31</v>
      </c>
      <c r="N828">
        <v>0</v>
      </c>
      <c r="O828">
        <v>0</v>
      </c>
      <c r="P828" t="s">
        <v>31</v>
      </c>
      <c r="Q828">
        <v>2204.4500000000003</v>
      </c>
      <c r="R828">
        <v>36.369999999999997</v>
      </c>
      <c r="S828" t="s">
        <v>33</v>
      </c>
      <c r="T828">
        <v>2204.4500000000003</v>
      </c>
      <c r="U828">
        <v>167.54</v>
      </c>
      <c r="V828" t="s">
        <v>33</v>
      </c>
      <c r="W828" t="s">
        <v>33</v>
      </c>
      <c r="X828" t="s">
        <v>4099</v>
      </c>
      <c r="Y828" t="s">
        <v>2121</v>
      </c>
      <c r="Z828" t="s">
        <v>2125</v>
      </c>
      <c r="AA828" t="s">
        <v>2126</v>
      </c>
      <c r="AC828" s="13" t="str">
        <f t="shared" si="146"/>
        <v>000167689</v>
      </c>
      <c r="AD828" t="str">
        <f t="shared" si="147"/>
        <v>09/11/2015</v>
      </c>
      <c r="AE828" t="str">
        <f t="shared" si="148"/>
        <v>23502474000137</v>
      </c>
      <c r="AF828" s="14">
        <f t="shared" si="149"/>
        <v>2204.4500000000003</v>
      </c>
      <c r="AG828">
        <f t="shared" si="150"/>
        <v>0</v>
      </c>
      <c r="AH828">
        <f t="shared" si="151"/>
        <v>1</v>
      </c>
      <c r="AI828" s="16">
        <v>6784934</v>
      </c>
      <c r="AJ828" s="16" t="s">
        <v>7393</v>
      </c>
      <c r="AK828" s="16" t="s">
        <v>3732</v>
      </c>
      <c r="AL828" s="16" t="s">
        <v>3733</v>
      </c>
      <c r="AM828" s="16" t="s">
        <v>7143</v>
      </c>
      <c r="AN828">
        <v>20</v>
      </c>
      <c r="AO828">
        <f>VLOOKUP(TRIM(AL828),'Parcela Dedutivel'!$A$1:$B$65536,2,FALSE)</f>
        <v>0</v>
      </c>
      <c r="AP828" s="15">
        <f t="shared" si="152"/>
        <v>0</v>
      </c>
      <c r="AQ828" s="16">
        <f t="shared" si="153"/>
        <v>0</v>
      </c>
      <c r="AU828" t="s">
        <v>5092</v>
      </c>
      <c r="AV828" s="18">
        <v>42324</v>
      </c>
      <c r="AW828" t="s">
        <v>2747</v>
      </c>
      <c r="AX828" t="str">
        <f t="shared" si="154"/>
        <v>59578948000171</v>
      </c>
      <c r="AY828" s="17">
        <f t="shared" si="155"/>
        <v>1796.6200000000001</v>
      </c>
      <c r="AZ828" s="17">
        <f t="shared" si="156"/>
        <v>0</v>
      </c>
      <c r="BB828" t="str">
        <f t="shared" si="157"/>
        <v>16/11/2015;59578948000171;1796,62;0,00</v>
      </c>
    </row>
    <row r="829" spans="1:54" x14ac:dyDescent="0.25">
      <c r="A829" t="s">
        <v>26</v>
      </c>
      <c r="B829" t="s">
        <v>4100</v>
      </c>
      <c r="C829">
        <v>42317</v>
      </c>
      <c r="D829" t="s">
        <v>2787</v>
      </c>
      <c r="E829" t="s">
        <v>6979</v>
      </c>
      <c r="F829" t="s">
        <v>29</v>
      </c>
      <c r="G829">
        <v>244.61</v>
      </c>
      <c r="H829">
        <v>212.70000000000002</v>
      </c>
      <c r="I829">
        <v>38.29</v>
      </c>
      <c r="J829" t="s">
        <v>61</v>
      </c>
      <c r="K829">
        <v>0</v>
      </c>
      <c r="L829">
        <v>0</v>
      </c>
      <c r="M829" t="s">
        <v>31</v>
      </c>
      <c r="N829">
        <v>212.70000000000002</v>
      </c>
      <c r="O829">
        <v>31.91</v>
      </c>
      <c r="P829" t="s">
        <v>2788</v>
      </c>
      <c r="Q829">
        <v>212.70000000000002</v>
      </c>
      <c r="R829">
        <v>3.5100000000000002</v>
      </c>
      <c r="S829" t="s">
        <v>33</v>
      </c>
      <c r="T829">
        <v>212.70000000000002</v>
      </c>
      <c r="U829">
        <v>16.170000000000002</v>
      </c>
      <c r="V829" t="s">
        <v>33</v>
      </c>
      <c r="W829" t="s">
        <v>33</v>
      </c>
      <c r="X829" t="s">
        <v>244</v>
      </c>
      <c r="Y829" t="s">
        <v>4101</v>
      </c>
      <c r="Z829" t="s">
        <v>4102</v>
      </c>
      <c r="AA829" t="s">
        <v>4103</v>
      </c>
      <c r="AC829" s="13" t="str">
        <f t="shared" si="146"/>
        <v>000167690</v>
      </c>
      <c r="AD829" t="str">
        <f t="shared" si="147"/>
        <v>09/11/2015</v>
      </c>
      <c r="AE829" t="str">
        <f t="shared" si="148"/>
        <v>46044053002906</v>
      </c>
      <c r="AF829" s="14">
        <f t="shared" si="149"/>
        <v>244.61</v>
      </c>
      <c r="AG829">
        <f t="shared" si="150"/>
        <v>0</v>
      </c>
      <c r="AH829">
        <f t="shared" si="151"/>
        <v>1</v>
      </c>
      <c r="AI829" s="16">
        <v>6784934</v>
      </c>
      <c r="AJ829" s="16" t="s">
        <v>7393</v>
      </c>
      <c r="AK829" s="16" t="s">
        <v>3732</v>
      </c>
      <c r="AL829" s="16" t="s">
        <v>3737</v>
      </c>
      <c r="AM829" s="16" t="s">
        <v>7143</v>
      </c>
      <c r="AN829">
        <v>4</v>
      </c>
      <c r="AO829">
        <f>VLOOKUP(TRIM(AL829),'Parcela Dedutivel'!$A$1:$B$65536,2,FALSE)</f>
        <v>0</v>
      </c>
      <c r="AP829" s="15">
        <f t="shared" si="152"/>
        <v>0</v>
      </c>
      <c r="AQ829" s="16">
        <f t="shared" si="153"/>
        <v>0</v>
      </c>
      <c r="AU829" t="s">
        <v>5094</v>
      </c>
      <c r="AV829" s="18">
        <v>42325</v>
      </c>
      <c r="AW829" t="s">
        <v>5095</v>
      </c>
      <c r="AX829" t="str">
        <f t="shared" si="154"/>
        <v>13548205000158</v>
      </c>
      <c r="AY829" s="17">
        <f t="shared" si="155"/>
        <v>748.41</v>
      </c>
      <c r="AZ829" s="17">
        <f t="shared" si="156"/>
        <v>0</v>
      </c>
      <c r="BB829" t="str">
        <f t="shared" si="157"/>
        <v>17/11/2015;13548205000158;748,41;0,00</v>
      </c>
    </row>
    <row r="830" spans="1:54" x14ac:dyDescent="0.25">
      <c r="A830" t="s">
        <v>26</v>
      </c>
      <c r="B830" t="s">
        <v>4100</v>
      </c>
      <c r="C830">
        <v>42317</v>
      </c>
      <c r="D830" t="s">
        <v>2787</v>
      </c>
      <c r="E830" t="s">
        <v>6979</v>
      </c>
      <c r="F830" t="s">
        <v>29</v>
      </c>
      <c r="G830">
        <v>1002.4300000000001</v>
      </c>
      <c r="H830">
        <v>871.68000000000006</v>
      </c>
      <c r="I830">
        <v>156.9</v>
      </c>
      <c r="J830" t="s">
        <v>61</v>
      </c>
      <c r="K830">
        <v>0</v>
      </c>
      <c r="L830">
        <v>0</v>
      </c>
      <c r="M830" t="s">
        <v>31</v>
      </c>
      <c r="N830">
        <v>871.68000000000006</v>
      </c>
      <c r="O830">
        <v>130.75</v>
      </c>
      <c r="P830" t="s">
        <v>2788</v>
      </c>
      <c r="Q830">
        <v>871.68000000000006</v>
      </c>
      <c r="R830">
        <v>14.38</v>
      </c>
      <c r="S830" t="s">
        <v>33</v>
      </c>
      <c r="T830">
        <v>871.68000000000006</v>
      </c>
      <c r="U830">
        <v>66.25</v>
      </c>
      <c r="V830" t="s">
        <v>33</v>
      </c>
      <c r="W830" t="s">
        <v>33</v>
      </c>
      <c r="X830" t="s">
        <v>244</v>
      </c>
      <c r="Y830" t="s">
        <v>91</v>
      </c>
      <c r="Z830" t="s">
        <v>1777</v>
      </c>
      <c r="AA830" t="s">
        <v>1778</v>
      </c>
      <c r="AC830" s="13" t="str">
        <f t="shared" si="146"/>
        <v>000167690</v>
      </c>
      <c r="AD830" t="str">
        <f t="shared" si="147"/>
        <v>09/11/2015</v>
      </c>
      <c r="AE830" t="str">
        <f t="shared" si="148"/>
        <v>46044053002906</v>
      </c>
      <c r="AF830" s="14">
        <f t="shared" si="149"/>
        <v>1002.4300000000001</v>
      </c>
      <c r="AG830">
        <f t="shared" si="150"/>
        <v>0</v>
      </c>
      <c r="AH830">
        <f t="shared" si="151"/>
        <v>1</v>
      </c>
      <c r="AI830" s="16">
        <v>6784934</v>
      </c>
      <c r="AJ830" s="16" t="s">
        <v>7393</v>
      </c>
      <c r="AK830" s="16" t="s">
        <v>3732</v>
      </c>
      <c r="AL830" s="16" t="s">
        <v>3735</v>
      </c>
      <c r="AM830" s="16" t="s">
        <v>7143</v>
      </c>
      <c r="AN830">
        <v>3</v>
      </c>
      <c r="AO830">
        <f>VLOOKUP(TRIM(AL830),'Parcela Dedutivel'!$A$1:$B$65536,2,FALSE)</f>
        <v>0</v>
      </c>
      <c r="AP830" s="15">
        <f t="shared" si="152"/>
        <v>0</v>
      </c>
      <c r="AQ830" s="16">
        <f t="shared" si="153"/>
        <v>0</v>
      </c>
      <c r="AU830" t="s">
        <v>5096</v>
      </c>
      <c r="AV830" s="18">
        <v>42325</v>
      </c>
      <c r="AW830" t="s">
        <v>5097</v>
      </c>
      <c r="AX830" t="str">
        <f t="shared" si="154"/>
        <v>01717813000160</v>
      </c>
      <c r="AY830" s="17">
        <f t="shared" si="155"/>
        <v>398.67</v>
      </c>
      <c r="AZ830" s="17">
        <f t="shared" si="156"/>
        <v>21.813400000000001</v>
      </c>
      <c r="BB830" t="str">
        <f t="shared" si="157"/>
        <v>17/11/2015;01717813000160;398,67;21,81</v>
      </c>
    </row>
    <row r="831" spans="1:54" x14ac:dyDescent="0.25">
      <c r="A831" t="s">
        <v>26</v>
      </c>
      <c r="B831" t="s">
        <v>4100</v>
      </c>
      <c r="C831">
        <v>42317</v>
      </c>
      <c r="D831" t="s">
        <v>2787</v>
      </c>
      <c r="E831" t="s">
        <v>6979</v>
      </c>
      <c r="F831" t="s">
        <v>29</v>
      </c>
      <c r="G831">
        <v>578.38</v>
      </c>
      <c r="H831">
        <v>502.94</v>
      </c>
      <c r="I831">
        <v>90.53</v>
      </c>
      <c r="J831" t="s">
        <v>61</v>
      </c>
      <c r="K831">
        <v>0</v>
      </c>
      <c r="L831">
        <v>0</v>
      </c>
      <c r="M831" t="s">
        <v>31</v>
      </c>
      <c r="N831">
        <v>502.94</v>
      </c>
      <c r="O831">
        <v>75.44</v>
      </c>
      <c r="P831" t="s">
        <v>2788</v>
      </c>
      <c r="Q831">
        <v>502.94</v>
      </c>
      <c r="R831">
        <v>8.3000000000000007</v>
      </c>
      <c r="S831" t="s">
        <v>33</v>
      </c>
      <c r="T831">
        <v>502.94</v>
      </c>
      <c r="U831">
        <v>38.22</v>
      </c>
      <c r="V831" t="s">
        <v>33</v>
      </c>
      <c r="W831" t="s">
        <v>33</v>
      </c>
      <c r="X831" t="s">
        <v>244</v>
      </c>
      <c r="Y831" t="s">
        <v>91</v>
      </c>
      <c r="Z831" t="s">
        <v>4104</v>
      </c>
      <c r="AA831" t="s">
        <v>4105</v>
      </c>
      <c r="AC831" s="13" t="str">
        <f t="shared" si="146"/>
        <v>000167690</v>
      </c>
      <c r="AD831" t="str">
        <f t="shared" si="147"/>
        <v>09/11/2015</v>
      </c>
      <c r="AE831" t="str">
        <f t="shared" si="148"/>
        <v>46044053002906</v>
      </c>
      <c r="AF831" s="14">
        <f t="shared" si="149"/>
        <v>578.38</v>
      </c>
      <c r="AG831">
        <f t="shared" si="150"/>
        <v>0</v>
      </c>
      <c r="AH831">
        <f t="shared" si="151"/>
        <v>1</v>
      </c>
      <c r="AI831" s="16">
        <v>6787475</v>
      </c>
      <c r="AJ831" s="16" t="s">
        <v>7523</v>
      </c>
      <c r="AK831" s="16" t="s">
        <v>3739</v>
      </c>
      <c r="AL831" s="16" t="s">
        <v>3741</v>
      </c>
      <c r="AM831" s="16" t="s">
        <v>7215</v>
      </c>
      <c r="AN831">
        <v>1300</v>
      </c>
      <c r="AO831">
        <f>VLOOKUP(TRIM(AL831),'Parcela Dedutivel'!$A$1:$B$65536,2,FALSE)</f>
        <v>0</v>
      </c>
      <c r="AP831" s="15">
        <f t="shared" si="152"/>
        <v>0</v>
      </c>
      <c r="AQ831" s="16">
        <f t="shared" si="153"/>
        <v>0</v>
      </c>
      <c r="AU831" t="s">
        <v>5102</v>
      </c>
      <c r="AV831" s="18">
        <v>42325</v>
      </c>
      <c r="AW831" t="s">
        <v>5103</v>
      </c>
      <c r="AX831" t="str">
        <f t="shared" si="154"/>
        <v>11423765000150</v>
      </c>
      <c r="AY831" s="17">
        <f t="shared" si="155"/>
        <v>344.24</v>
      </c>
      <c r="AZ831" s="17">
        <f t="shared" si="156"/>
        <v>0</v>
      </c>
      <c r="BB831" t="str">
        <f t="shared" si="157"/>
        <v>17/11/2015;11423765000150;344,24;0,00</v>
      </c>
    </row>
    <row r="832" spans="1:54" x14ac:dyDescent="0.25">
      <c r="A832" t="s">
        <v>26</v>
      </c>
      <c r="B832" t="s">
        <v>4100</v>
      </c>
      <c r="C832">
        <v>42317</v>
      </c>
      <c r="D832" t="s">
        <v>2787</v>
      </c>
      <c r="E832" t="s">
        <v>6979</v>
      </c>
      <c r="F832" t="s">
        <v>29</v>
      </c>
      <c r="G832">
        <v>680.95</v>
      </c>
      <c r="H832">
        <v>567.46</v>
      </c>
      <c r="I832">
        <v>102.14</v>
      </c>
      <c r="J832" t="s">
        <v>61</v>
      </c>
      <c r="K832">
        <v>0</v>
      </c>
      <c r="L832">
        <v>0</v>
      </c>
      <c r="M832" t="s">
        <v>31</v>
      </c>
      <c r="N832">
        <v>567.46</v>
      </c>
      <c r="O832">
        <v>113.49000000000001</v>
      </c>
      <c r="P832" t="s">
        <v>2788</v>
      </c>
      <c r="Q832">
        <v>567.46</v>
      </c>
      <c r="R832">
        <v>9.36</v>
      </c>
      <c r="S832" t="s">
        <v>33</v>
      </c>
      <c r="T832">
        <v>567.46</v>
      </c>
      <c r="U832">
        <v>43.13</v>
      </c>
      <c r="V832" t="s">
        <v>33</v>
      </c>
      <c r="W832" t="s">
        <v>33</v>
      </c>
      <c r="X832" t="s">
        <v>244</v>
      </c>
      <c r="Y832" t="s">
        <v>99</v>
      </c>
      <c r="Z832" t="s">
        <v>4106</v>
      </c>
      <c r="AA832" t="s">
        <v>4107</v>
      </c>
      <c r="AC832" s="13" t="str">
        <f t="shared" si="146"/>
        <v>000167690</v>
      </c>
      <c r="AD832" t="str">
        <f t="shared" si="147"/>
        <v>09/11/2015</v>
      </c>
      <c r="AE832" t="str">
        <f t="shared" si="148"/>
        <v>46044053002906</v>
      </c>
      <c r="AF832" s="14">
        <f t="shared" si="149"/>
        <v>680.95</v>
      </c>
      <c r="AG832">
        <f t="shared" si="150"/>
        <v>0</v>
      </c>
      <c r="AH832">
        <f t="shared" si="151"/>
        <v>1</v>
      </c>
      <c r="AI832" s="16">
        <v>7466594</v>
      </c>
      <c r="AJ832" s="16" t="s">
        <v>7524</v>
      </c>
      <c r="AK832" s="16" t="s">
        <v>3743</v>
      </c>
      <c r="AL832" s="16" t="s">
        <v>3745</v>
      </c>
      <c r="AM832" s="16" t="s">
        <v>7143</v>
      </c>
      <c r="AN832">
        <v>400000</v>
      </c>
      <c r="AO832" t="e">
        <f>VLOOKUP(TRIM(AL832),'Parcela Dedutivel'!$A$1:$B$65536,2,FALSE)</f>
        <v>#N/A</v>
      </c>
      <c r="AP832" s="15">
        <f t="shared" si="152"/>
        <v>0</v>
      </c>
      <c r="AQ832" s="16">
        <f t="shared" si="153"/>
        <v>0</v>
      </c>
      <c r="AU832" t="s">
        <v>5104</v>
      </c>
      <c r="AV832" s="18">
        <v>42325</v>
      </c>
      <c r="AW832" t="s">
        <v>3302</v>
      </c>
      <c r="AX832" t="str">
        <f t="shared" si="154"/>
        <v>09262527000169</v>
      </c>
      <c r="AY832" s="17">
        <f t="shared" si="155"/>
        <v>802.67000000000007</v>
      </c>
      <c r="AZ832" s="17">
        <f t="shared" si="156"/>
        <v>0</v>
      </c>
      <c r="BB832" t="str">
        <f t="shared" si="157"/>
        <v>17/11/2015;09262527000169;802,67;0,00</v>
      </c>
    </row>
    <row r="833" spans="1:54" x14ac:dyDescent="0.25">
      <c r="A833" t="s">
        <v>26</v>
      </c>
      <c r="B833" t="s">
        <v>4100</v>
      </c>
      <c r="C833">
        <v>42317</v>
      </c>
      <c r="D833" t="s">
        <v>2787</v>
      </c>
      <c r="E833" t="s">
        <v>6979</v>
      </c>
      <c r="F833" t="s">
        <v>29</v>
      </c>
      <c r="G833">
        <v>779.46</v>
      </c>
      <c r="H833">
        <v>649.55000000000007</v>
      </c>
      <c r="I833">
        <v>116.92</v>
      </c>
      <c r="J833" t="s">
        <v>61</v>
      </c>
      <c r="K833">
        <v>0</v>
      </c>
      <c r="L833">
        <v>0</v>
      </c>
      <c r="M833" t="s">
        <v>31</v>
      </c>
      <c r="N833">
        <v>649.55000000000007</v>
      </c>
      <c r="O833">
        <v>129.91</v>
      </c>
      <c r="P833" t="s">
        <v>2788</v>
      </c>
      <c r="Q833">
        <v>649.55000000000007</v>
      </c>
      <c r="R833">
        <v>10.72</v>
      </c>
      <c r="S833" t="s">
        <v>33</v>
      </c>
      <c r="T833">
        <v>649.55000000000007</v>
      </c>
      <c r="U833">
        <v>49.370000000000005</v>
      </c>
      <c r="V833" t="s">
        <v>33</v>
      </c>
      <c r="W833" t="s">
        <v>33</v>
      </c>
      <c r="X833" t="s">
        <v>244</v>
      </c>
      <c r="Y833" t="s">
        <v>99</v>
      </c>
      <c r="Z833" t="s">
        <v>2927</v>
      </c>
      <c r="AA833" t="s">
        <v>2928</v>
      </c>
      <c r="AC833" s="13" t="str">
        <f t="shared" si="146"/>
        <v>000167690</v>
      </c>
      <c r="AD833" t="str">
        <f t="shared" si="147"/>
        <v>09/11/2015</v>
      </c>
      <c r="AE833" t="str">
        <f t="shared" si="148"/>
        <v>46044053002906</v>
      </c>
      <c r="AF833" s="14">
        <f t="shared" si="149"/>
        <v>779.46</v>
      </c>
      <c r="AG833">
        <f t="shared" si="150"/>
        <v>0</v>
      </c>
      <c r="AH833">
        <f t="shared" si="151"/>
        <v>1</v>
      </c>
      <c r="AI833" s="16">
        <v>6784093</v>
      </c>
      <c r="AJ833" s="16" t="s">
        <v>7525</v>
      </c>
      <c r="AK833" s="16" t="s">
        <v>3747</v>
      </c>
      <c r="AL833" s="16" t="s">
        <v>3749</v>
      </c>
      <c r="AM833" s="16" t="s">
        <v>7215</v>
      </c>
      <c r="AN833">
        <v>20000</v>
      </c>
      <c r="AO833">
        <f>VLOOKUP(TRIM(AL833),'Parcela Dedutivel'!$A$1:$B$65536,2,FALSE)</f>
        <v>0</v>
      </c>
      <c r="AP833" s="15">
        <f t="shared" si="152"/>
        <v>0</v>
      </c>
      <c r="AQ833" s="16">
        <f t="shared" si="153"/>
        <v>0</v>
      </c>
      <c r="AU833" t="s">
        <v>5105</v>
      </c>
      <c r="AV833" s="18">
        <v>42325</v>
      </c>
      <c r="AW833" t="s">
        <v>3534</v>
      </c>
      <c r="AX833" t="str">
        <f t="shared" si="154"/>
        <v>86720729000158</v>
      </c>
      <c r="AY833" s="17">
        <f t="shared" si="155"/>
        <v>2290.54</v>
      </c>
      <c r="AZ833" s="17">
        <f t="shared" si="156"/>
        <v>0</v>
      </c>
      <c r="BB833" t="str">
        <f t="shared" si="157"/>
        <v>17/11/2015;86720729000158;2290,54;0,00</v>
      </c>
    </row>
    <row r="834" spans="1:54" x14ac:dyDescent="0.25">
      <c r="A834" t="s">
        <v>26</v>
      </c>
      <c r="B834" t="s">
        <v>4100</v>
      </c>
      <c r="C834">
        <v>42317</v>
      </c>
      <c r="D834" t="s">
        <v>2787</v>
      </c>
      <c r="E834" t="s">
        <v>6979</v>
      </c>
      <c r="F834" t="s">
        <v>29</v>
      </c>
      <c r="G834">
        <v>173.03</v>
      </c>
      <c r="H834">
        <v>150.46</v>
      </c>
      <c r="I834">
        <v>27.080000000000002</v>
      </c>
      <c r="J834" t="s">
        <v>61</v>
      </c>
      <c r="K834">
        <v>0</v>
      </c>
      <c r="L834">
        <v>0</v>
      </c>
      <c r="M834" t="s">
        <v>31</v>
      </c>
      <c r="N834">
        <v>150.46</v>
      </c>
      <c r="O834">
        <v>22.57</v>
      </c>
      <c r="P834" t="s">
        <v>2788</v>
      </c>
      <c r="Q834">
        <v>150.46</v>
      </c>
      <c r="R834">
        <v>2.48</v>
      </c>
      <c r="S834" t="s">
        <v>33</v>
      </c>
      <c r="T834">
        <v>150.46</v>
      </c>
      <c r="U834">
        <v>11.43</v>
      </c>
      <c r="V834" t="s">
        <v>33</v>
      </c>
      <c r="W834" t="s">
        <v>33</v>
      </c>
      <c r="X834" t="s">
        <v>244</v>
      </c>
      <c r="Y834" t="s">
        <v>91</v>
      </c>
      <c r="Z834" t="s">
        <v>4108</v>
      </c>
      <c r="AA834" t="s">
        <v>131</v>
      </c>
      <c r="AC834" s="13" t="str">
        <f t="shared" si="146"/>
        <v>000167690</v>
      </c>
      <c r="AD834" t="str">
        <f t="shared" si="147"/>
        <v>09/11/2015</v>
      </c>
      <c r="AE834" t="str">
        <f t="shared" si="148"/>
        <v>46044053002906</v>
      </c>
      <c r="AF834" s="14">
        <f t="shared" si="149"/>
        <v>173.03</v>
      </c>
      <c r="AG834">
        <f t="shared" si="150"/>
        <v>0</v>
      </c>
      <c r="AH834">
        <f t="shared" si="151"/>
        <v>1</v>
      </c>
      <c r="AI834" s="16">
        <v>7467528</v>
      </c>
      <c r="AJ834" s="16" t="s">
        <v>7391</v>
      </c>
      <c r="AK834" s="16" t="s">
        <v>3751</v>
      </c>
      <c r="AL834" s="16" t="s">
        <v>3755</v>
      </c>
      <c r="AM834" s="16" t="s">
        <v>7193</v>
      </c>
      <c r="AN834">
        <v>1</v>
      </c>
      <c r="AO834" t="e">
        <f>VLOOKUP(TRIM(AL834),'Parcela Dedutivel'!$A$1:$B$65536,2,FALSE)</f>
        <v>#N/A</v>
      </c>
      <c r="AP834" s="15">
        <f t="shared" si="152"/>
        <v>0</v>
      </c>
      <c r="AQ834" s="16">
        <f t="shared" si="153"/>
        <v>0</v>
      </c>
      <c r="AU834" t="s">
        <v>5108</v>
      </c>
      <c r="AV834" s="18">
        <v>42325</v>
      </c>
      <c r="AW834" t="s">
        <v>3022</v>
      </c>
      <c r="AX834" t="str">
        <f t="shared" si="154"/>
        <v>59105999000348</v>
      </c>
      <c r="AY834" s="17">
        <f t="shared" si="155"/>
        <v>7105.01</v>
      </c>
      <c r="AZ834" s="17">
        <f t="shared" si="156"/>
        <v>0</v>
      </c>
      <c r="BB834" t="str">
        <f t="shared" si="157"/>
        <v>17/11/2015;59105999000348;7105,01;0,00</v>
      </c>
    </row>
    <row r="835" spans="1:54" x14ac:dyDescent="0.25">
      <c r="A835" t="s">
        <v>26</v>
      </c>
      <c r="B835" t="s">
        <v>4100</v>
      </c>
      <c r="C835">
        <v>42317</v>
      </c>
      <c r="D835" t="s">
        <v>2787</v>
      </c>
      <c r="E835" t="s">
        <v>6979</v>
      </c>
      <c r="F835" t="s">
        <v>29</v>
      </c>
      <c r="G835">
        <v>417</v>
      </c>
      <c r="H835">
        <v>362.61</v>
      </c>
      <c r="I835">
        <v>65.27</v>
      </c>
      <c r="J835" t="s">
        <v>61</v>
      </c>
      <c r="K835">
        <v>0</v>
      </c>
      <c r="L835">
        <v>0</v>
      </c>
      <c r="M835" t="s">
        <v>31</v>
      </c>
      <c r="N835">
        <v>362.61</v>
      </c>
      <c r="O835">
        <v>54.39</v>
      </c>
      <c r="P835" t="s">
        <v>2788</v>
      </c>
      <c r="Q835">
        <v>362.61</v>
      </c>
      <c r="R835">
        <v>5.98</v>
      </c>
      <c r="S835" t="s">
        <v>33</v>
      </c>
      <c r="T835">
        <v>362.61</v>
      </c>
      <c r="U835">
        <v>27.560000000000002</v>
      </c>
      <c r="V835" t="s">
        <v>33</v>
      </c>
      <c r="W835" t="s">
        <v>33</v>
      </c>
      <c r="X835" t="s">
        <v>244</v>
      </c>
      <c r="Y835" t="s">
        <v>91</v>
      </c>
      <c r="Z835" t="s">
        <v>3245</v>
      </c>
      <c r="AA835" t="s">
        <v>3246</v>
      </c>
      <c r="AC835" s="13" t="str">
        <f t="shared" ref="AC835:AC898" si="158">B835</f>
        <v>000167690</v>
      </c>
      <c r="AD835" t="str">
        <f t="shared" ref="AD835:AD898" si="159">TEXT(C835,"dd/mm/aaaa")</f>
        <v>09/11/2015</v>
      </c>
      <c r="AE835" t="str">
        <f t="shared" ref="AE835:AE898" si="160">VLOOKUP(X835*1,AI:AJ,2,FALSE)</f>
        <v>46044053002906</v>
      </c>
      <c r="AF835" s="14">
        <f t="shared" ref="AF835:AF898" si="161">G835*1</f>
        <v>417</v>
      </c>
      <c r="AG835">
        <f t="shared" ref="AG835:AG898" si="162">SUMIF(AK:AK,B835,AQ:AQ)</f>
        <v>0</v>
      </c>
      <c r="AH835">
        <f t="shared" ref="AH835:AH898" si="163">IF(OR(LEFT(TRIM(D835),1)="1",LEFT(TRIM(D835),1)="2",LEFT(TRIM(D835),1)="3"),-1,1)</f>
        <v>1</v>
      </c>
      <c r="AI835" s="16">
        <v>7467528</v>
      </c>
      <c r="AJ835" s="16" t="s">
        <v>7391</v>
      </c>
      <c r="AK835" s="16" t="s">
        <v>3751</v>
      </c>
      <c r="AL835" s="16" t="s">
        <v>2217</v>
      </c>
      <c r="AM835" s="16" t="s">
        <v>7193</v>
      </c>
      <c r="AN835">
        <v>1</v>
      </c>
      <c r="AO835" t="e">
        <f>VLOOKUP(TRIM(AL835),'Parcela Dedutivel'!$A$1:$B$65536,2,FALSE)</f>
        <v>#N/A</v>
      </c>
      <c r="AP835" s="15">
        <f t="shared" ref="AP835:AP898" si="164">IF(ISNA(AO835),0,AO835)</f>
        <v>0</v>
      </c>
      <c r="AQ835" s="16">
        <f t="shared" ref="AQ835:AQ898" si="165">AP835*AN835</f>
        <v>0</v>
      </c>
      <c r="AU835" t="s">
        <v>5109</v>
      </c>
      <c r="AV835" s="18">
        <v>42325</v>
      </c>
      <c r="AW835" t="s">
        <v>2574</v>
      </c>
      <c r="AX835" t="str">
        <f t="shared" ref="AX835:AX898" si="166">VLOOKUP(AW835*1,AI:AJ,2,FALSE)</f>
        <v>03523188000140</v>
      </c>
      <c r="AY835" s="17">
        <f t="shared" ref="AY835:AY898" si="167">SUMIF(AC:AC,AU835,AF:AF)*VLOOKUP(AU835,AC:AH,6,FALSE)</f>
        <v>4186.01</v>
      </c>
      <c r="AZ835" s="17">
        <f t="shared" ref="AZ835:AZ898" si="168">VLOOKUP(AU835,AC:AG,5,FALSE)*VLOOKUP(AU835,AC:AH,6,FALSE)</f>
        <v>0</v>
      </c>
      <c r="BB835" t="str">
        <f t="shared" ref="BB835:BB898" si="169">TEXT(AV835,"dd/mm/aaaa")&amp;";"&amp;AX835&amp;";"&amp;TEXT(AY835,"0,00")&amp;";"&amp;TEXT(AZ835,"0,00")</f>
        <v>17/11/2015;03523188000140;4186,01;0,00</v>
      </c>
    </row>
    <row r="836" spans="1:54" x14ac:dyDescent="0.25">
      <c r="A836" t="s">
        <v>26</v>
      </c>
      <c r="B836" t="s">
        <v>4100</v>
      </c>
      <c r="C836">
        <v>42317</v>
      </c>
      <c r="D836" t="s">
        <v>2787</v>
      </c>
      <c r="E836" t="s">
        <v>6979</v>
      </c>
      <c r="F836" t="s">
        <v>29</v>
      </c>
      <c r="G836">
        <v>1946.7</v>
      </c>
      <c r="H836">
        <v>1692.78</v>
      </c>
      <c r="I836">
        <v>304.7</v>
      </c>
      <c r="J836" t="s">
        <v>61</v>
      </c>
      <c r="K836">
        <v>0</v>
      </c>
      <c r="L836">
        <v>0</v>
      </c>
      <c r="M836" t="s">
        <v>31</v>
      </c>
      <c r="N836">
        <v>1692.78</v>
      </c>
      <c r="O836">
        <v>253.92000000000002</v>
      </c>
      <c r="P836" t="s">
        <v>2788</v>
      </c>
      <c r="Q836">
        <v>1692.78</v>
      </c>
      <c r="R836">
        <v>27.93</v>
      </c>
      <c r="S836" t="s">
        <v>33</v>
      </c>
      <c r="T836">
        <v>1692.78</v>
      </c>
      <c r="U836">
        <v>128.65</v>
      </c>
      <c r="V836" t="s">
        <v>33</v>
      </c>
      <c r="W836" t="s">
        <v>33</v>
      </c>
      <c r="X836" t="s">
        <v>244</v>
      </c>
      <c r="Y836" t="s">
        <v>70</v>
      </c>
      <c r="Z836" t="s">
        <v>71</v>
      </c>
      <c r="AA836" t="s">
        <v>72</v>
      </c>
      <c r="AC836" s="13" t="str">
        <f t="shared" si="158"/>
        <v>000167690</v>
      </c>
      <c r="AD836" t="str">
        <f t="shared" si="159"/>
        <v>09/11/2015</v>
      </c>
      <c r="AE836" t="str">
        <f t="shared" si="160"/>
        <v>46044053002906</v>
      </c>
      <c r="AF836" s="14">
        <f t="shared" si="161"/>
        <v>1946.7</v>
      </c>
      <c r="AG836">
        <f t="shared" si="162"/>
        <v>0</v>
      </c>
      <c r="AH836">
        <f t="shared" si="163"/>
        <v>1</v>
      </c>
      <c r="AI836" s="16">
        <v>7467528</v>
      </c>
      <c r="AJ836" s="16" t="s">
        <v>7391</v>
      </c>
      <c r="AK836" s="16" t="s">
        <v>3751</v>
      </c>
      <c r="AL836" s="16" t="s">
        <v>3752</v>
      </c>
      <c r="AM836" s="16" t="s">
        <v>7193</v>
      </c>
      <c r="AN836">
        <v>2</v>
      </c>
      <c r="AO836" t="e">
        <f>VLOOKUP(TRIM(AL836),'Parcela Dedutivel'!$A$1:$B$65536,2,FALSE)</f>
        <v>#N/A</v>
      </c>
      <c r="AP836" s="15">
        <f t="shared" si="164"/>
        <v>0</v>
      </c>
      <c r="AQ836" s="16">
        <f t="shared" si="165"/>
        <v>0</v>
      </c>
      <c r="AU836" t="s">
        <v>5110</v>
      </c>
      <c r="AV836" s="18">
        <v>42325</v>
      </c>
      <c r="AW836" t="s">
        <v>771</v>
      </c>
      <c r="AX836" t="str">
        <f t="shared" si="166"/>
        <v>01192333001366</v>
      </c>
      <c r="AY836" s="17">
        <f t="shared" si="167"/>
        <v>469.8</v>
      </c>
      <c r="AZ836" s="17">
        <f t="shared" si="168"/>
        <v>0</v>
      </c>
      <c r="BB836" t="str">
        <f t="shared" si="169"/>
        <v>17/11/2015;01192333001366;469,80;0,00</v>
      </c>
    </row>
    <row r="837" spans="1:54" x14ac:dyDescent="0.25">
      <c r="A837" t="s">
        <v>26</v>
      </c>
      <c r="B837" t="s">
        <v>4100</v>
      </c>
      <c r="C837">
        <v>42317</v>
      </c>
      <c r="D837" t="s">
        <v>2787</v>
      </c>
      <c r="E837" t="s">
        <v>6979</v>
      </c>
      <c r="F837" t="s">
        <v>29</v>
      </c>
      <c r="G837">
        <v>252.38</v>
      </c>
      <c r="H837">
        <v>219.46</v>
      </c>
      <c r="I837">
        <v>39.5</v>
      </c>
      <c r="J837" t="s">
        <v>61</v>
      </c>
      <c r="K837">
        <v>0</v>
      </c>
      <c r="L837">
        <v>0</v>
      </c>
      <c r="M837" t="s">
        <v>31</v>
      </c>
      <c r="N837">
        <v>219.46</v>
      </c>
      <c r="O837">
        <v>32.92</v>
      </c>
      <c r="P837" t="s">
        <v>2788</v>
      </c>
      <c r="Q837">
        <v>219.46</v>
      </c>
      <c r="R837">
        <v>3.62</v>
      </c>
      <c r="S837" t="s">
        <v>33</v>
      </c>
      <c r="T837">
        <v>219.46</v>
      </c>
      <c r="U837">
        <v>16.68</v>
      </c>
      <c r="V837" t="s">
        <v>33</v>
      </c>
      <c r="W837" t="s">
        <v>33</v>
      </c>
      <c r="X837" t="s">
        <v>244</v>
      </c>
      <c r="Y837" t="s">
        <v>91</v>
      </c>
      <c r="Z837" t="s">
        <v>1532</v>
      </c>
      <c r="AA837" t="s">
        <v>1533</v>
      </c>
      <c r="AC837" s="13" t="str">
        <f t="shared" si="158"/>
        <v>000167690</v>
      </c>
      <c r="AD837" t="str">
        <f t="shared" si="159"/>
        <v>09/11/2015</v>
      </c>
      <c r="AE837" t="str">
        <f t="shared" si="160"/>
        <v>46044053002906</v>
      </c>
      <c r="AF837" s="14">
        <f t="shared" si="161"/>
        <v>252.38</v>
      </c>
      <c r="AG837">
        <f t="shared" si="162"/>
        <v>0</v>
      </c>
      <c r="AH837">
        <f t="shared" si="163"/>
        <v>1</v>
      </c>
      <c r="AI837" s="16">
        <v>6952958</v>
      </c>
      <c r="AJ837" s="16" t="s">
        <v>7526</v>
      </c>
      <c r="AK837" s="16" t="s">
        <v>3757</v>
      </c>
      <c r="AL837" s="16" t="s">
        <v>3759</v>
      </c>
      <c r="AM837" s="16" t="s">
        <v>7143</v>
      </c>
      <c r="AN837">
        <v>7000</v>
      </c>
      <c r="AO837">
        <f>VLOOKUP(TRIM(AL837),'Parcela Dedutivel'!$A$1:$B$65536,2,FALSE)</f>
        <v>0</v>
      </c>
      <c r="AP837" s="15">
        <f t="shared" si="164"/>
        <v>0</v>
      </c>
      <c r="AQ837" s="16">
        <f t="shared" si="165"/>
        <v>0</v>
      </c>
      <c r="AU837" t="s">
        <v>5111</v>
      </c>
      <c r="AV837" s="18">
        <v>42325</v>
      </c>
      <c r="AW837" t="s">
        <v>3022</v>
      </c>
      <c r="AX837" t="str">
        <f t="shared" si="166"/>
        <v>59105999000348</v>
      </c>
      <c r="AY837" s="17">
        <f t="shared" si="167"/>
        <v>4791.1499999999996</v>
      </c>
      <c r="AZ837" s="17">
        <f t="shared" si="168"/>
        <v>0</v>
      </c>
      <c r="BB837" t="str">
        <f t="shared" si="169"/>
        <v>17/11/2015;59105999000348;4791,15;0,00</v>
      </c>
    </row>
    <row r="838" spans="1:54" x14ac:dyDescent="0.25">
      <c r="A838" t="s">
        <v>26</v>
      </c>
      <c r="B838" t="s">
        <v>4100</v>
      </c>
      <c r="C838">
        <v>42317</v>
      </c>
      <c r="D838" t="s">
        <v>2787</v>
      </c>
      <c r="E838" t="s">
        <v>6979</v>
      </c>
      <c r="F838" t="s">
        <v>29</v>
      </c>
      <c r="G838">
        <v>173.03</v>
      </c>
      <c r="H838">
        <v>150.46</v>
      </c>
      <c r="I838">
        <v>27.080000000000002</v>
      </c>
      <c r="J838" t="s">
        <v>61</v>
      </c>
      <c r="K838">
        <v>0</v>
      </c>
      <c r="L838">
        <v>0</v>
      </c>
      <c r="M838" t="s">
        <v>31</v>
      </c>
      <c r="N838">
        <v>150.46</v>
      </c>
      <c r="O838">
        <v>22.57</v>
      </c>
      <c r="P838" t="s">
        <v>2788</v>
      </c>
      <c r="Q838">
        <v>150.46</v>
      </c>
      <c r="R838">
        <v>2.48</v>
      </c>
      <c r="S838" t="s">
        <v>33</v>
      </c>
      <c r="T838">
        <v>150.46</v>
      </c>
      <c r="U838">
        <v>11.43</v>
      </c>
      <c r="V838" t="s">
        <v>33</v>
      </c>
      <c r="W838" t="s">
        <v>33</v>
      </c>
      <c r="X838" t="s">
        <v>244</v>
      </c>
      <c r="Y838" t="s">
        <v>91</v>
      </c>
      <c r="Z838" t="s">
        <v>4109</v>
      </c>
      <c r="AA838" t="s">
        <v>4110</v>
      </c>
      <c r="AC838" s="13" t="str">
        <f t="shared" si="158"/>
        <v>000167690</v>
      </c>
      <c r="AD838" t="str">
        <f t="shared" si="159"/>
        <v>09/11/2015</v>
      </c>
      <c r="AE838" t="str">
        <f t="shared" si="160"/>
        <v>46044053002906</v>
      </c>
      <c r="AF838" s="14">
        <f t="shared" si="161"/>
        <v>173.03</v>
      </c>
      <c r="AG838">
        <f t="shared" si="162"/>
        <v>0</v>
      </c>
      <c r="AH838">
        <f t="shared" si="163"/>
        <v>1</v>
      </c>
      <c r="AI838" s="16">
        <v>7397525</v>
      </c>
      <c r="AJ838" s="16" t="s">
        <v>7527</v>
      </c>
      <c r="AK838" s="16" t="s">
        <v>3761</v>
      </c>
      <c r="AL838" s="16" t="s">
        <v>381</v>
      </c>
      <c r="AM838" s="16" t="s">
        <v>7143</v>
      </c>
      <c r="AN838">
        <v>1</v>
      </c>
      <c r="AO838" t="e">
        <f>VLOOKUP(TRIM(AL838),'Parcela Dedutivel'!$A$1:$B$65536,2,FALSE)</f>
        <v>#N/A</v>
      </c>
      <c r="AP838" s="15">
        <f t="shared" si="164"/>
        <v>0</v>
      </c>
      <c r="AQ838" s="16">
        <f t="shared" si="165"/>
        <v>0</v>
      </c>
      <c r="AU838" t="s">
        <v>5113</v>
      </c>
      <c r="AV838" s="18">
        <v>42325</v>
      </c>
      <c r="AW838" t="s">
        <v>5114</v>
      </c>
      <c r="AX838" t="str">
        <f t="shared" si="166"/>
        <v>08699009000144</v>
      </c>
      <c r="AY838" s="17">
        <f t="shared" si="167"/>
        <v>1344.7</v>
      </c>
      <c r="AZ838" s="17">
        <f t="shared" si="168"/>
        <v>0</v>
      </c>
      <c r="BB838" t="str">
        <f t="shared" si="169"/>
        <v>17/11/2015;08699009000144;1344,70;0,00</v>
      </c>
    </row>
    <row r="839" spans="1:54" x14ac:dyDescent="0.25">
      <c r="A839" t="s">
        <v>26</v>
      </c>
      <c r="B839" t="s">
        <v>4100</v>
      </c>
      <c r="C839">
        <v>42317</v>
      </c>
      <c r="D839" t="s">
        <v>2787</v>
      </c>
      <c r="E839" t="s">
        <v>6979</v>
      </c>
      <c r="F839" t="s">
        <v>29</v>
      </c>
      <c r="G839">
        <v>201.07</v>
      </c>
      <c r="H839">
        <v>167.56</v>
      </c>
      <c r="I839">
        <v>30.16</v>
      </c>
      <c r="J839" t="s">
        <v>61</v>
      </c>
      <c r="K839">
        <v>0</v>
      </c>
      <c r="L839">
        <v>0</v>
      </c>
      <c r="M839" t="s">
        <v>31</v>
      </c>
      <c r="N839">
        <v>167.56</v>
      </c>
      <c r="O839">
        <v>33.51</v>
      </c>
      <c r="P839" t="s">
        <v>2788</v>
      </c>
      <c r="Q839">
        <v>167.56</v>
      </c>
      <c r="R839">
        <v>2.7600000000000002</v>
      </c>
      <c r="S839" t="s">
        <v>33</v>
      </c>
      <c r="T839">
        <v>167.56</v>
      </c>
      <c r="U839">
        <v>12.73</v>
      </c>
      <c r="V839" t="s">
        <v>33</v>
      </c>
      <c r="W839" t="s">
        <v>33</v>
      </c>
      <c r="X839" t="s">
        <v>244</v>
      </c>
      <c r="Y839" t="s">
        <v>99</v>
      </c>
      <c r="Z839" t="s">
        <v>4111</v>
      </c>
      <c r="AA839" t="s">
        <v>4112</v>
      </c>
      <c r="AC839" s="13" t="str">
        <f t="shared" si="158"/>
        <v>000167690</v>
      </c>
      <c r="AD839" t="str">
        <f t="shared" si="159"/>
        <v>09/11/2015</v>
      </c>
      <c r="AE839" t="str">
        <f t="shared" si="160"/>
        <v>46044053002906</v>
      </c>
      <c r="AF839" s="14">
        <f t="shared" si="161"/>
        <v>201.07</v>
      </c>
      <c r="AG839">
        <f t="shared" si="162"/>
        <v>0</v>
      </c>
      <c r="AH839">
        <f t="shared" si="163"/>
        <v>1</v>
      </c>
      <c r="AI839" s="16">
        <v>7795797</v>
      </c>
      <c r="AJ839" s="16" t="s">
        <v>7528</v>
      </c>
      <c r="AK839" s="16" t="s">
        <v>3764</v>
      </c>
      <c r="AL839" s="16" t="s">
        <v>3766</v>
      </c>
      <c r="AM839" s="16" t="s">
        <v>7143</v>
      </c>
      <c r="AN839">
        <v>2</v>
      </c>
      <c r="AO839" t="e">
        <f>VLOOKUP(TRIM(AL839),'Parcela Dedutivel'!$A$1:$B$65536,2,FALSE)</f>
        <v>#N/A</v>
      </c>
      <c r="AP839" s="15">
        <f t="shared" si="164"/>
        <v>0</v>
      </c>
      <c r="AQ839" s="16">
        <f t="shared" si="165"/>
        <v>0</v>
      </c>
      <c r="AU839" t="s">
        <v>5117</v>
      </c>
      <c r="AV839" s="18">
        <v>42325</v>
      </c>
      <c r="AW839" t="s">
        <v>2555</v>
      </c>
      <c r="AX839" t="str">
        <f t="shared" si="166"/>
        <v>08285374000293</v>
      </c>
      <c r="AY839" s="17">
        <f t="shared" si="167"/>
        <v>326.3</v>
      </c>
      <c r="AZ839" s="17">
        <f t="shared" si="168"/>
        <v>0</v>
      </c>
      <c r="BB839" t="str">
        <f t="shared" si="169"/>
        <v>17/11/2015;08285374000293;326,30;0,00</v>
      </c>
    </row>
    <row r="840" spans="1:54" x14ac:dyDescent="0.25">
      <c r="A840" t="s">
        <v>26</v>
      </c>
      <c r="B840" t="s">
        <v>4113</v>
      </c>
      <c r="C840">
        <v>42317</v>
      </c>
      <c r="D840" t="s">
        <v>2804</v>
      </c>
      <c r="E840" t="s">
        <v>6979</v>
      </c>
      <c r="F840" t="s">
        <v>29</v>
      </c>
      <c r="G840">
        <v>2452.2600000000002</v>
      </c>
      <c r="H840">
        <v>2132.4</v>
      </c>
      <c r="I840">
        <v>383.83</v>
      </c>
      <c r="J840" t="s">
        <v>1555</v>
      </c>
      <c r="K840">
        <v>0</v>
      </c>
      <c r="L840">
        <v>0</v>
      </c>
      <c r="M840" t="s">
        <v>31</v>
      </c>
      <c r="N840">
        <v>2132.4</v>
      </c>
      <c r="O840">
        <v>319.86</v>
      </c>
      <c r="P840" t="s">
        <v>2788</v>
      </c>
      <c r="Q840">
        <v>2132.4</v>
      </c>
      <c r="R840">
        <v>35.18</v>
      </c>
      <c r="S840" t="s">
        <v>33</v>
      </c>
      <c r="T840">
        <v>2132.4</v>
      </c>
      <c r="U840">
        <v>162.06</v>
      </c>
      <c r="V840" t="s">
        <v>33</v>
      </c>
      <c r="W840" t="s">
        <v>33</v>
      </c>
      <c r="X840" t="s">
        <v>2426</v>
      </c>
      <c r="Y840" t="s">
        <v>91</v>
      </c>
      <c r="Z840" t="s">
        <v>3676</v>
      </c>
      <c r="AA840" t="s">
        <v>3677</v>
      </c>
      <c r="AC840" s="13" t="str">
        <f t="shared" si="158"/>
        <v>000167691</v>
      </c>
      <c r="AD840" t="str">
        <f t="shared" si="159"/>
        <v>09/11/2015</v>
      </c>
      <c r="AE840" t="str">
        <f t="shared" si="160"/>
        <v>88309620000662</v>
      </c>
      <c r="AF840" s="14">
        <f t="shared" si="161"/>
        <v>2452.2600000000002</v>
      </c>
      <c r="AG840">
        <f t="shared" si="162"/>
        <v>0</v>
      </c>
      <c r="AH840">
        <f t="shared" si="163"/>
        <v>1</v>
      </c>
      <c r="AI840" s="16">
        <v>6793737</v>
      </c>
      <c r="AJ840" s="16" t="s">
        <v>7529</v>
      </c>
      <c r="AK840" s="16" t="s">
        <v>3768</v>
      </c>
      <c r="AL840" s="16" t="s">
        <v>3769</v>
      </c>
      <c r="AM840" s="16" t="s">
        <v>7143</v>
      </c>
      <c r="AN840">
        <v>1</v>
      </c>
      <c r="AO840" t="e">
        <f>VLOOKUP(TRIM(AL840),'Parcela Dedutivel'!$A$1:$B$65536,2,FALSE)</f>
        <v>#N/A</v>
      </c>
      <c r="AP840" s="15">
        <f t="shared" si="164"/>
        <v>0</v>
      </c>
      <c r="AQ840" s="16">
        <f t="shared" si="165"/>
        <v>0</v>
      </c>
      <c r="AU840" t="s">
        <v>5118</v>
      </c>
      <c r="AV840" s="18">
        <v>42325</v>
      </c>
      <c r="AW840" t="s">
        <v>2941</v>
      </c>
      <c r="AX840" t="str">
        <f t="shared" si="166"/>
        <v>47080197000180</v>
      </c>
      <c r="AY840" s="17">
        <f t="shared" si="167"/>
        <v>2841.65</v>
      </c>
      <c r="AZ840" s="17">
        <f t="shared" si="168"/>
        <v>0</v>
      </c>
      <c r="BB840" t="str">
        <f t="shared" si="169"/>
        <v>17/11/2015;47080197000180;2841,65;0,00</v>
      </c>
    </row>
    <row r="841" spans="1:54" x14ac:dyDescent="0.25">
      <c r="A841" t="s">
        <v>26</v>
      </c>
      <c r="B841" t="s">
        <v>4114</v>
      </c>
      <c r="C841">
        <v>42317</v>
      </c>
      <c r="D841" t="s">
        <v>2841</v>
      </c>
      <c r="E841" t="s">
        <v>6979</v>
      </c>
      <c r="F841" t="s">
        <v>179</v>
      </c>
      <c r="G841">
        <v>1027.4100000000001</v>
      </c>
      <c r="H841">
        <v>1027.4100000000001</v>
      </c>
      <c r="I841">
        <v>41.1</v>
      </c>
      <c r="J841" t="s">
        <v>61</v>
      </c>
      <c r="K841">
        <v>0</v>
      </c>
      <c r="L841">
        <v>0</v>
      </c>
      <c r="M841" t="s">
        <v>31</v>
      </c>
      <c r="N841">
        <v>934.01</v>
      </c>
      <c r="O841">
        <v>93.4</v>
      </c>
      <c r="P841" t="s">
        <v>2788</v>
      </c>
      <c r="Q841">
        <v>934.01</v>
      </c>
      <c r="R841">
        <v>15.41</v>
      </c>
      <c r="S841" t="s">
        <v>33</v>
      </c>
      <c r="T841">
        <v>934.01</v>
      </c>
      <c r="U841">
        <v>70.98</v>
      </c>
      <c r="V841" t="s">
        <v>33</v>
      </c>
      <c r="W841" t="s">
        <v>33</v>
      </c>
      <c r="X841" t="s">
        <v>4115</v>
      </c>
      <c r="Y841" t="s">
        <v>73</v>
      </c>
      <c r="Z841" t="s">
        <v>3318</v>
      </c>
      <c r="AA841" t="s">
        <v>3319</v>
      </c>
      <c r="AC841" s="13" t="str">
        <f t="shared" si="158"/>
        <v>000167692</v>
      </c>
      <c r="AD841" t="str">
        <f t="shared" si="159"/>
        <v>09/11/2015</v>
      </c>
      <c r="AE841" t="str">
        <f t="shared" si="160"/>
        <v>76518836002198</v>
      </c>
      <c r="AF841" s="14">
        <f t="shared" si="161"/>
        <v>1027.4100000000001</v>
      </c>
      <c r="AG841">
        <f t="shared" si="162"/>
        <v>0</v>
      </c>
      <c r="AH841">
        <f t="shared" si="163"/>
        <v>1</v>
      </c>
      <c r="AI841" s="16">
        <v>6798155</v>
      </c>
      <c r="AJ841" s="16" t="s">
        <v>7530</v>
      </c>
      <c r="AK841" s="16" t="s">
        <v>3771</v>
      </c>
      <c r="AL841" s="16" t="s">
        <v>3773</v>
      </c>
      <c r="AM841" s="16" t="s">
        <v>7158</v>
      </c>
      <c r="AN841">
        <v>18</v>
      </c>
      <c r="AO841">
        <f>VLOOKUP(TRIM(AL841),'Parcela Dedutivel'!$A$1:$B$65536,2,FALSE)</f>
        <v>0</v>
      </c>
      <c r="AP841" s="15">
        <f t="shared" si="164"/>
        <v>0</v>
      </c>
      <c r="AQ841" s="16">
        <f t="shared" si="165"/>
        <v>0</v>
      </c>
      <c r="AU841" t="s">
        <v>5121</v>
      </c>
      <c r="AV841" s="18">
        <v>42325</v>
      </c>
      <c r="AW841" t="s">
        <v>1384</v>
      </c>
      <c r="AX841" t="str">
        <f t="shared" si="166"/>
        <v>96195615000190</v>
      </c>
      <c r="AY841" s="17">
        <f t="shared" si="167"/>
        <v>4359.8</v>
      </c>
      <c r="AZ841" s="17">
        <f t="shared" si="168"/>
        <v>0</v>
      </c>
      <c r="BB841" t="str">
        <f t="shared" si="169"/>
        <v>17/11/2015;96195615000190;4359,80;0,00</v>
      </c>
    </row>
    <row r="842" spans="1:54" x14ac:dyDescent="0.25">
      <c r="A842" t="s">
        <v>26</v>
      </c>
      <c r="B842" t="s">
        <v>4116</v>
      </c>
      <c r="C842">
        <v>42317</v>
      </c>
      <c r="D842" t="s">
        <v>2841</v>
      </c>
      <c r="E842" t="s">
        <v>6979</v>
      </c>
      <c r="F842" t="s">
        <v>3138</v>
      </c>
      <c r="G842">
        <v>1318.0600000000002</v>
      </c>
      <c r="H842">
        <v>1318.06</v>
      </c>
      <c r="I842">
        <v>52.72</v>
      </c>
      <c r="J842" t="s">
        <v>61</v>
      </c>
      <c r="K842">
        <v>0</v>
      </c>
      <c r="L842">
        <v>0</v>
      </c>
      <c r="M842" t="s">
        <v>31</v>
      </c>
      <c r="N842">
        <v>1098.3800000000001</v>
      </c>
      <c r="O842">
        <v>219.68</v>
      </c>
      <c r="P842" t="s">
        <v>2788</v>
      </c>
      <c r="Q842">
        <v>1098.3800000000001</v>
      </c>
      <c r="R842">
        <v>18.12</v>
      </c>
      <c r="S842" t="s">
        <v>33</v>
      </c>
      <c r="T842">
        <v>1098.3800000000001</v>
      </c>
      <c r="U842">
        <v>83.48</v>
      </c>
      <c r="V842" t="s">
        <v>33</v>
      </c>
      <c r="W842" t="s">
        <v>33</v>
      </c>
      <c r="X842" t="s">
        <v>4117</v>
      </c>
      <c r="Y842" t="s">
        <v>99</v>
      </c>
      <c r="Z842" t="s">
        <v>126</v>
      </c>
      <c r="AA842" t="s">
        <v>127</v>
      </c>
      <c r="AC842" s="13" t="str">
        <f t="shared" si="158"/>
        <v>000167693</v>
      </c>
      <c r="AD842" t="str">
        <f t="shared" si="159"/>
        <v>09/11/2015</v>
      </c>
      <c r="AE842" t="str">
        <f t="shared" si="160"/>
        <v>05553211000175</v>
      </c>
      <c r="AF842" s="14">
        <f t="shared" si="161"/>
        <v>1318.0600000000002</v>
      </c>
      <c r="AG842">
        <f t="shared" si="162"/>
        <v>0</v>
      </c>
      <c r="AH842">
        <f t="shared" si="163"/>
        <v>1</v>
      </c>
      <c r="AI842" s="16">
        <v>6784024</v>
      </c>
      <c r="AJ842" s="16" t="s">
        <v>7423</v>
      </c>
      <c r="AK842" s="16" t="s">
        <v>3775</v>
      </c>
      <c r="AL842" s="16" t="s">
        <v>706</v>
      </c>
      <c r="AM842" s="16" t="s">
        <v>7143</v>
      </c>
      <c r="AN842">
        <v>30</v>
      </c>
      <c r="AO842" t="e">
        <f>VLOOKUP(TRIM(AL842),'Parcela Dedutivel'!$A$1:$B$65536,2,FALSE)</f>
        <v>#N/A</v>
      </c>
      <c r="AP842" s="15">
        <f t="shared" si="164"/>
        <v>0</v>
      </c>
      <c r="AQ842" s="16">
        <f t="shared" si="165"/>
        <v>0</v>
      </c>
      <c r="AU842" t="s">
        <v>5123</v>
      </c>
      <c r="AV842" s="18">
        <v>42325</v>
      </c>
      <c r="AW842" t="s">
        <v>5124</v>
      </c>
      <c r="AX842" t="str">
        <f t="shared" si="166"/>
        <v>09219138000584</v>
      </c>
      <c r="AY842" s="17">
        <f t="shared" si="167"/>
        <v>2703.91</v>
      </c>
      <c r="AZ842" s="17">
        <f t="shared" si="168"/>
        <v>0</v>
      </c>
      <c r="BB842" t="str">
        <f t="shared" si="169"/>
        <v>17/11/2015;09219138000584;2703,91;0,00</v>
      </c>
    </row>
    <row r="843" spans="1:54" x14ac:dyDescent="0.25">
      <c r="A843" t="s">
        <v>26</v>
      </c>
      <c r="B843" t="s">
        <v>4118</v>
      </c>
      <c r="C843">
        <v>42317</v>
      </c>
      <c r="D843" t="s">
        <v>2787</v>
      </c>
      <c r="E843" t="s">
        <v>6979</v>
      </c>
      <c r="F843" t="s">
        <v>29</v>
      </c>
      <c r="G843">
        <v>313.65000000000003</v>
      </c>
      <c r="H843">
        <v>272.74</v>
      </c>
      <c r="I843">
        <v>49.09</v>
      </c>
      <c r="J843" t="s">
        <v>61</v>
      </c>
      <c r="K843">
        <v>0</v>
      </c>
      <c r="L843">
        <v>0</v>
      </c>
      <c r="M843" t="s">
        <v>31</v>
      </c>
      <c r="N843">
        <v>272.74</v>
      </c>
      <c r="O843">
        <v>40.910000000000004</v>
      </c>
      <c r="P843" t="s">
        <v>2788</v>
      </c>
      <c r="Q843">
        <v>272.74</v>
      </c>
      <c r="R843">
        <v>4.5</v>
      </c>
      <c r="S843" t="s">
        <v>33</v>
      </c>
      <c r="T843">
        <v>272.74</v>
      </c>
      <c r="U843">
        <v>20.73</v>
      </c>
      <c r="V843" t="s">
        <v>33</v>
      </c>
      <c r="W843" t="s">
        <v>33</v>
      </c>
      <c r="X843" t="s">
        <v>641</v>
      </c>
      <c r="Y843" t="s">
        <v>91</v>
      </c>
      <c r="Z843" t="s">
        <v>132</v>
      </c>
      <c r="AA843" t="s">
        <v>133</v>
      </c>
      <c r="AC843" s="13" t="str">
        <f t="shared" si="158"/>
        <v>000167694</v>
      </c>
      <c r="AD843" t="str">
        <f t="shared" si="159"/>
        <v>09/11/2015</v>
      </c>
      <c r="AE843" t="str">
        <f t="shared" si="160"/>
        <v>59578948000414</v>
      </c>
      <c r="AF843" s="14">
        <f t="shared" si="161"/>
        <v>313.65000000000003</v>
      </c>
      <c r="AG843">
        <f t="shared" si="162"/>
        <v>0</v>
      </c>
      <c r="AH843">
        <f t="shared" si="163"/>
        <v>1</v>
      </c>
      <c r="AI843" s="16">
        <v>6784250</v>
      </c>
      <c r="AJ843" s="16" t="s">
        <v>7159</v>
      </c>
      <c r="AK843" s="16" t="s">
        <v>3776</v>
      </c>
      <c r="AL843" s="16" t="s">
        <v>3777</v>
      </c>
      <c r="AM843" s="16" t="s">
        <v>7143</v>
      </c>
      <c r="AN843">
        <v>3</v>
      </c>
      <c r="AO843">
        <f>VLOOKUP(TRIM(AL843),'Parcela Dedutivel'!$A$1:$B$65536,2,FALSE)</f>
        <v>0</v>
      </c>
      <c r="AP843" s="15">
        <f t="shared" si="164"/>
        <v>0</v>
      </c>
      <c r="AQ843" s="16">
        <f t="shared" si="165"/>
        <v>0</v>
      </c>
      <c r="AU843" t="s">
        <v>5125</v>
      </c>
      <c r="AV843" s="18">
        <v>42325</v>
      </c>
      <c r="AW843" t="s">
        <v>2747</v>
      </c>
      <c r="AX843" t="str">
        <f t="shared" si="166"/>
        <v>59578948000171</v>
      </c>
      <c r="AY843" s="17">
        <f t="shared" si="167"/>
        <v>17262.95</v>
      </c>
      <c r="AZ843" s="17">
        <f t="shared" si="168"/>
        <v>45</v>
      </c>
      <c r="BB843" t="str">
        <f t="shared" si="169"/>
        <v>17/11/2015;59578948000171;17262,95;45,00</v>
      </c>
    </row>
    <row r="844" spans="1:54" x14ac:dyDescent="0.25">
      <c r="A844" t="s">
        <v>26</v>
      </c>
      <c r="B844" t="s">
        <v>4118</v>
      </c>
      <c r="C844">
        <v>42317</v>
      </c>
      <c r="D844" t="s">
        <v>2787</v>
      </c>
      <c r="E844" t="s">
        <v>6979</v>
      </c>
      <c r="F844" t="s">
        <v>29</v>
      </c>
      <c r="G844">
        <v>178.85000000000002</v>
      </c>
      <c r="H844">
        <v>155.52000000000001</v>
      </c>
      <c r="I844">
        <v>27.990000000000002</v>
      </c>
      <c r="J844" t="s">
        <v>61</v>
      </c>
      <c r="K844">
        <v>0</v>
      </c>
      <c r="L844">
        <v>0</v>
      </c>
      <c r="M844" t="s">
        <v>31</v>
      </c>
      <c r="N844">
        <v>155.52000000000001</v>
      </c>
      <c r="O844">
        <v>23.330000000000002</v>
      </c>
      <c r="P844" t="s">
        <v>2788</v>
      </c>
      <c r="Q844">
        <v>155.52000000000001</v>
      </c>
      <c r="R844">
        <v>2.57</v>
      </c>
      <c r="S844" t="s">
        <v>33</v>
      </c>
      <c r="T844">
        <v>155.52000000000001</v>
      </c>
      <c r="U844">
        <v>11.82</v>
      </c>
      <c r="V844" t="s">
        <v>33</v>
      </c>
      <c r="W844" t="s">
        <v>33</v>
      </c>
      <c r="X844" t="s">
        <v>641</v>
      </c>
      <c r="Y844" t="s">
        <v>91</v>
      </c>
      <c r="Z844" t="s">
        <v>1524</v>
      </c>
      <c r="AA844" t="s">
        <v>1525</v>
      </c>
      <c r="AC844" s="13" t="str">
        <f t="shared" si="158"/>
        <v>000167694</v>
      </c>
      <c r="AD844" t="str">
        <f t="shared" si="159"/>
        <v>09/11/2015</v>
      </c>
      <c r="AE844" t="str">
        <f t="shared" si="160"/>
        <v>59578948000414</v>
      </c>
      <c r="AF844" s="14">
        <f t="shared" si="161"/>
        <v>178.85000000000002</v>
      </c>
      <c r="AG844">
        <f t="shared" si="162"/>
        <v>0</v>
      </c>
      <c r="AH844">
        <f t="shared" si="163"/>
        <v>1</v>
      </c>
      <c r="AI844" s="16">
        <v>6784250</v>
      </c>
      <c r="AJ844" s="16" t="s">
        <v>7159</v>
      </c>
      <c r="AK844" s="16" t="s">
        <v>3779</v>
      </c>
      <c r="AL844" s="16" t="s">
        <v>3780</v>
      </c>
      <c r="AM844" s="16" t="s">
        <v>7143</v>
      </c>
      <c r="AN844">
        <v>4</v>
      </c>
      <c r="AO844">
        <f>VLOOKUP(TRIM(AL844),'Parcela Dedutivel'!$A$1:$B$65536,2,FALSE)</f>
        <v>0</v>
      </c>
      <c r="AP844" s="15">
        <f t="shared" si="164"/>
        <v>0</v>
      </c>
      <c r="AQ844" s="16">
        <f t="shared" si="165"/>
        <v>0</v>
      </c>
      <c r="AU844" t="s">
        <v>5127</v>
      </c>
      <c r="AV844" s="18">
        <v>42325</v>
      </c>
      <c r="AW844" t="s">
        <v>4906</v>
      </c>
      <c r="AX844" t="str">
        <f t="shared" si="166"/>
        <v>92664028003833</v>
      </c>
      <c r="AY844" s="17">
        <f t="shared" si="167"/>
        <v>1309.48</v>
      </c>
      <c r="AZ844" s="17">
        <f t="shared" si="168"/>
        <v>0</v>
      </c>
      <c r="BB844" t="str">
        <f t="shared" si="169"/>
        <v>17/11/2015;92664028003833;1309,48;0,00</v>
      </c>
    </row>
    <row r="845" spans="1:54" x14ac:dyDescent="0.25">
      <c r="A845" t="s">
        <v>26</v>
      </c>
      <c r="B845" t="s">
        <v>4118</v>
      </c>
      <c r="C845">
        <v>42317</v>
      </c>
      <c r="D845" t="s">
        <v>2787</v>
      </c>
      <c r="E845" t="s">
        <v>6979</v>
      </c>
      <c r="F845" t="s">
        <v>29</v>
      </c>
      <c r="G845">
        <v>115.89</v>
      </c>
      <c r="H845">
        <v>100.77</v>
      </c>
      <c r="I845">
        <v>18.14</v>
      </c>
      <c r="J845" t="s">
        <v>61</v>
      </c>
      <c r="K845">
        <v>0</v>
      </c>
      <c r="L845">
        <v>0</v>
      </c>
      <c r="M845" t="s">
        <v>31</v>
      </c>
      <c r="N845">
        <v>100.77</v>
      </c>
      <c r="O845">
        <v>15.120000000000001</v>
      </c>
      <c r="P845" t="s">
        <v>2788</v>
      </c>
      <c r="Q845">
        <v>100.77</v>
      </c>
      <c r="R845">
        <v>1.6600000000000001</v>
      </c>
      <c r="S845" t="s">
        <v>33</v>
      </c>
      <c r="T845">
        <v>100.77</v>
      </c>
      <c r="U845">
        <v>7.66</v>
      </c>
      <c r="V845" t="s">
        <v>33</v>
      </c>
      <c r="W845" t="s">
        <v>33</v>
      </c>
      <c r="X845" t="s">
        <v>641</v>
      </c>
      <c r="Y845" t="s">
        <v>91</v>
      </c>
      <c r="Z845" t="s">
        <v>4119</v>
      </c>
      <c r="AA845" t="s">
        <v>4120</v>
      </c>
      <c r="AC845" s="13" t="str">
        <f t="shared" si="158"/>
        <v>000167694</v>
      </c>
      <c r="AD845" t="str">
        <f t="shared" si="159"/>
        <v>09/11/2015</v>
      </c>
      <c r="AE845" t="str">
        <f t="shared" si="160"/>
        <v>59578948000414</v>
      </c>
      <c r="AF845" s="14">
        <f t="shared" si="161"/>
        <v>115.89</v>
      </c>
      <c r="AG845">
        <f t="shared" si="162"/>
        <v>0</v>
      </c>
      <c r="AH845">
        <f t="shared" si="163"/>
        <v>1</v>
      </c>
      <c r="AI845" s="16">
        <v>6793577</v>
      </c>
      <c r="AJ845" s="16" t="s">
        <v>7395</v>
      </c>
      <c r="AK845" s="16" t="s">
        <v>3782</v>
      </c>
      <c r="AL845" s="16" t="s">
        <v>3783</v>
      </c>
      <c r="AM845" s="16" t="s">
        <v>7143</v>
      </c>
      <c r="AN845">
        <v>1</v>
      </c>
      <c r="AO845">
        <f>VLOOKUP(TRIM(AL845),'Parcela Dedutivel'!$A$1:$B$65536,2,FALSE)</f>
        <v>0</v>
      </c>
      <c r="AP845" s="15">
        <f t="shared" si="164"/>
        <v>0</v>
      </c>
      <c r="AQ845" s="16">
        <f t="shared" si="165"/>
        <v>0</v>
      </c>
      <c r="AU845" t="s">
        <v>5128</v>
      </c>
      <c r="AV845" s="18">
        <v>42325</v>
      </c>
      <c r="AW845" t="s">
        <v>4033</v>
      </c>
      <c r="AX845" t="str">
        <f t="shared" si="166"/>
        <v>01641045000965</v>
      </c>
      <c r="AY845" s="17">
        <f t="shared" si="167"/>
        <v>4191.04</v>
      </c>
      <c r="AZ845" s="17">
        <f t="shared" si="168"/>
        <v>0</v>
      </c>
      <c r="BB845" t="str">
        <f t="shared" si="169"/>
        <v>17/11/2015;01641045000965;4191,04;0,00</v>
      </c>
    </row>
    <row r="846" spans="1:54" x14ac:dyDescent="0.25">
      <c r="A846" t="s">
        <v>26</v>
      </c>
      <c r="B846" t="s">
        <v>4118</v>
      </c>
      <c r="C846">
        <v>42317</v>
      </c>
      <c r="D846" t="s">
        <v>2787</v>
      </c>
      <c r="E846" t="s">
        <v>6979</v>
      </c>
      <c r="F846" t="s">
        <v>29</v>
      </c>
      <c r="G846">
        <v>357.70000000000005</v>
      </c>
      <c r="H846">
        <v>311.04000000000002</v>
      </c>
      <c r="I846">
        <v>55.99</v>
      </c>
      <c r="J846" t="s">
        <v>61</v>
      </c>
      <c r="K846">
        <v>0</v>
      </c>
      <c r="L846">
        <v>0</v>
      </c>
      <c r="M846" t="s">
        <v>31</v>
      </c>
      <c r="N846">
        <v>311.04000000000002</v>
      </c>
      <c r="O846">
        <v>46.660000000000004</v>
      </c>
      <c r="P846" t="s">
        <v>2788</v>
      </c>
      <c r="Q846">
        <v>311.04000000000002</v>
      </c>
      <c r="R846">
        <v>5.13</v>
      </c>
      <c r="S846" t="s">
        <v>33</v>
      </c>
      <c r="T846">
        <v>311.04000000000002</v>
      </c>
      <c r="U846">
        <v>23.64</v>
      </c>
      <c r="V846" t="s">
        <v>33</v>
      </c>
      <c r="W846" t="s">
        <v>33</v>
      </c>
      <c r="X846" t="s">
        <v>641</v>
      </c>
      <c r="Y846" t="s">
        <v>91</v>
      </c>
      <c r="Z846" t="s">
        <v>3125</v>
      </c>
      <c r="AA846" t="s">
        <v>3126</v>
      </c>
      <c r="AC846" s="13" t="str">
        <f t="shared" si="158"/>
        <v>000167694</v>
      </c>
      <c r="AD846" t="str">
        <f t="shared" si="159"/>
        <v>09/11/2015</v>
      </c>
      <c r="AE846" t="str">
        <f t="shared" si="160"/>
        <v>59578948000414</v>
      </c>
      <c r="AF846" s="14">
        <f t="shared" si="161"/>
        <v>357.70000000000005</v>
      </c>
      <c r="AG846">
        <f t="shared" si="162"/>
        <v>0</v>
      </c>
      <c r="AH846">
        <f t="shared" si="163"/>
        <v>1</v>
      </c>
      <c r="AI846" s="16">
        <v>6820581</v>
      </c>
      <c r="AJ846" s="16" t="s">
        <v>7500</v>
      </c>
      <c r="AK846" s="16" t="s">
        <v>3785</v>
      </c>
      <c r="AL846" s="16" t="s">
        <v>3786</v>
      </c>
      <c r="AM846" s="16" t="s">
        <v>7143</v>
      </c>
      <c r="AN846">
        <v>7</v>
      </c>
      <c r="AO846">
        <f>VLOOKUP(TRIM(AL846),'Parcela Dedutivel'!$A$1:$B$65536,2,FALSE)</f>
        <v>0</v>
      </c>
      <c r="AP846" s="15">
        <f t="shared" si="164"/>
        <v>0</v>
      </c>
      <c r="AQ846" s="16">
        <f t="shared" si="165"/>
        <v>0</v>
      </c>
      <c r="AU846" t="s">
        <v>5129</v>
      </c>
      <c r="AV846" s="18">
        <v>42325</v>
      </c>
      <c r="AW846" t="s">
        <v>4906</v>
      </c>
      <c r="AX846" t="str">
        <f t="shared" si="166"/>
        <v>92664028003833</v>
      </c>
      <c r="AY846" s="17">
        <f t="shared" si="167"/>
        <v>536.06999999999994</v>
      </c>
      <c r="AZ846" s="17">
        <f t="shared" si="168"/>
        <v>375.84000000000003</v>
      </c>
      <c r="BB846" t="str">
        <f t="shared" si="169"/>
        <v>17/11/2015;92664028003833;536,07;375,84</v>
      </c>
    </row>
    <row r="847" spans="1:54" x14ac:dyDescent="0.25">
      <c r="A847" t="s">
        <v>26</v>
      </c>
      <c r="B847" t="s">
        <v>4121</v>
      </c>
      <c r="C847">
        <v>42317</v>
      </c>
      <c r="D847" t="s">
        <v>2804</v>
      </c>
      <c r="E847" t="s">
        <v>6979</v>
      </c>
      <c r="F847" t="s">
        <v>29</v>
      </c>
      <c r="G847">
        <v>214.58</v>
      </c>
      <c r="H847">
        <v>214.58</v>
      </c>
      <c r="I847">
        <v>38.619999999999997</v>
      </c>
      <c r="J847" t="s">
        <v>307</v>
      </c>
      <c r="K847">
        <v>0</v>
      </c>
      <c r="L847">
        <v>0</v>
      </c>
      <c r="M847" t="s">
        <v>31</v>
      </c>
      <c r="N847">
        <v>186.59</v>
      </c>
      <c r="O847">
        <v>27.990000000000002</v>
      </c>
      <c r="P847" t="s">
        <v>2788</v>
      </c>
      <c r="Q847">
        <v>186.59</v>
      </c>
      <c r="R847">
        <v>3.08</v>
      </c>
      <c r="S847" t="s">
        <v>33</v>
      </c>
      <c r="T847">
        <v>186.59</v>
      </c>
      <c r="U847">
        <v>14.18</v>
      </c>
      <c r="V847" t="s">
        <v>33</v>
      </c>
      <c r="W847" t="s">
        <v>33</v>
      </c>
      <c r="X847" t="s">
        <v>4122</v>
      </c>
      <c r="Y847" t="s">
        <v>91</v>
      </c>
      <c r="Z847" t="s">
        <v>4123</v>
      </c>
      <c r="AA847" t="s">
        <v>4124</v>
      </c>
      <c r="AC847" s="13" t="str">
        <f t="shared" si="158"/>
        <v>000167695</v>
      </c>
      <c r="AD847" t="str">
        <f t="shared" si="159"/>
        <v>09/11/2015</v>
      </c>
      <c r="AE847" t="str">
        <f t="shared" si="160"/>
        <v>03495216000163</v>
      </c>
      <c r="AF847" s="14">
        <f t="shared" si="161"/>
        <v>214.58</v>
      </c>
      <c r="AG847">
        <f t="shared" si="162"/>
        <v>2.1870000000000003</v>
      </c>
      <c r="AH847">
        <f t="shared" si="163"/>
        <v>1</v>
      </c>
      <c r="AI847" s="16">
        <v>6784054</v>
      </c>
      <c r="AJ847" s="16" t="s">
        <v>7422</v>
      </c>
      <c r="AK847" s="16" t="s">
        <v>3788</v>
      </c>
      <c r="AL847" s="16" t="s">
        <v>3789</v>
      </c>
      <c r="AM847" s="16" t="s">
        <v>7438</v>
      </c>
      <c r="AN847">
        <v>150000</v>
      </c>
      <c r="AO847">
        <f>VLOOKUP(TRIM(AL847),'Parcela Dedutivel'!$A$1:$B$65536,2,FALSE)</f>
        <v>0</v>
      </c>
      <c r="AP847" s="15">
        <f t="shared" si="164"/>
        <v>0</v>
      </c>
      <c r="AQ847" s="16">
        <f t="shared" si="165"/>
        <v>0</v>
      </c>
      <c r="AU847" t="s">
        <v>5130</v>
      </c>
      <c r="AV847" s="18">
        <v>42325</v>
      </c>
      <c r="AW847" t="s">
        <v>3214</v>
      </c>
      <c r="AX847" t="str">
        <f t="shared" si="166"/>
        <v>56545742000157</v>
      </c>
      <c r="AY847" s="17">
        <f t="shared" si="167"/>
        <v>1342.89</v>
      </c>
      <c r="AZ847" s="17">
        <f t="shared" si="168"/>
        <v>1224.3000000000002</v>
      </c>
      <c r="BB847" t="str">
        <f t="shared" si="169"/>
        <v>17/11/2015;56545742000157;1342,89;1224,30</v>
      </c>
    </row>
    <row r="848" spans="1:54" x14ac:dyDescent="0.25">
      <c r="A848" t="s">
        <v>26</v>
      </c>
      <c r="B848" t="s">
        <v>4125</v>
      </c>
      <c r="C848">
        <v>42317</v>
      </c>
      <c r="D848" t="s">
        <v>2817</v>
      </c>
      <c r="E848" t="s">
        <v>6979</v>
      </c>
      <c r="F848" t="s">
        <v>478</v>
      </c>
      <c r="G848">
        <v>458.85</v>
      </c>
      <c r="H848">
        <v>399</v>
      </c>
      <c r="I848">
        <v>27.93</v>
      </c>
      <c r="J848" t="s">
        <v>30</v>
      </c>
      <c r="K848">
        <v>0</v>
      </c>
      <c r="L848">
        <v>0</v>
      </c>
      <c r="M848" t="s">
        <v>31</v>
      </c>
      <c r="N848">
        <v>399</v>
      </c>
      <c r="O848">
        <v>59.85</v>
      </c>
      <c r="P848" t="s">
        <v>2788</v>
      </c>
      <c r="Q848">
        <v>399</v>
      </c>
      <c r="R848">
        <v>6.58</v>
      </c>
      <c r="S848" t="s">
        <v>33</v>
      </c>
      <c r="T848">
        <v>399</v>
      </c>
      <c r="U848">
        <v>30.32</v>
      </c>
      <c r="V848" t="s">
        <v>33</v>
      </c>
      <c r="W848" t="s">
        <v>33</v>
      </c>
      <c r="X848" t="s">
        <v>1856</v>
      </c>
      <c r="Y848" t="s">
        <v>96</v>
      </c>
      <c r="Z848" t="s">
        <v>4126</v>
      </c>
      <c r="AA848" t="s">
        <v>4127</v>
      </c>
      <c r="AC848" s="13" t="str">
        <f t="shared" si="158"/>
        <v>000167696</v>
      </c>
      <c r="AD848" t="str">
        <f t="shared" si="159"/>
        <v>09/11/2015</v>
      </c>
      <c r="AE848" t="str">
        <f t="shared" si="160"/>
        <v>54305743001170</v>
      </c>
      <c r="AF848" s="14">
        <f t="shared" si="161"/>
        <v>458.85</v>
      </c>
      <c r="AG848">
        <f t="shared" si="162"/>
        <v>0</v>
      </c>
      <c r="AH848">
        <f t="shared" si="163"/>
        <v>1</v>
      </c>
      <c r="AI848" s="16">
        <v>6784572</v>
      </c>
      <c r="AJ848" s="16" t="s">
        <v>7531</v>
      </c>
      <c r="AK848" s="16" t="s">
        <v>3791</v>
      </c>
      <c r="AL848" s="16" t="s">
        <v>3793</v>
      </c>
      <c r="AM848" s="16" t="s">
        <v>7438</v>
      </c>
      <c r="AN848">
        <v>12500</v>
      </c>
      <c r="AO848">
        <f>VLOOKUP(TRIM(AL848),'Parcela Dedutivel'!$A$1:$B$65536,2,FALSE)</f>
        <v>0.10501597000000001</v>
      </c>
      <c r="AP848" s="15">
        <f t="shared" si="164"/>
        <v>0.10501597000000001</v>
      </c>
      <c r="AQ848" s="16">
        <f t="shared" si="165"/>
        <v>1312.6996250000002</v>
      </c>
      <c r="AU848" t="s">
        <v>5133</v>
      </c>
      <c r="AV848" s="18">
        <v>42325</v>
      </c>
      <c r="AW848" t="s">
        <v>5134</v>
      </c>
      <c r="AX848" t="str">
        <f t="shared" si="166"/>
        <v>03775069002803</v>
      </c>
      <c r="AY848" s="17">
        <f t="shared" si="167"/>
        <v>835.63</v>
      </c>
      <c r="AZ848" s="17">
        <f t="shared" si="168"/>
        <v>0</v>
      </c>
      <c r="BB848" t="str">
        <f t="shared" si="169"/>
        <v>17/11/2015;03775069002803;835,63;0,00</v>
      </c>
    </row>
    <row r="849" spans="1:54" x14ac:dyDescent="0.25">
      <c r="A849" t="s">
        <v>26</v>
      </c>
      <c r="B849" t="s">
        <v>4128</v>
      </c>
      <c r="C849">
        <v>42317</v>
      </c>
      <c r="D849" t="s">
        <v>2841</v>
      </c>
      <c r="E849" t="s">
        <v>6979</v>
      </c>
      <c r="F849" t="s">
        <v>478</v>
      </c>
      <c r="G849">
        <v>863.93000000000006</v>
      </c>
      <c r="H849">
        <v>751.24</v>
      </c>
      <c r="I849">
        <v>30.05</v>
      </c>
      <c r="J849" t="s">
        <v>61</v>
      </c>
      <c r="K849">
        <v>0</v>
      </c>
      <c r="L849">
        <v>0</v>
      </c>
      <c r="M849" t="s">
        <v>31</v>
      </c>
      <c r="N849">
        <v>751.24</v>
      </c>
      <c r="O849">
        <v>112.69</v>
      </c>
      <c r="P849" t="s">
        <v>2788</v>
      </c>
      <c r="Q849">
        <v>751.24</v>
      </c>
      <c r="R849">
        <v>12.4</v>
      </c>
      <c r="S849" t="s">
        <v>33</v>
      </c>
      <c r="T849">
        <v>751.24</v>
      </c>
      <c r="U849">
        <v>57.09</v>
      </c>
      <c r="V849" t="s">
        <v>33</v>
      </c>
      <c r="W849" t="s">
        <v>33</v>
      </c>
      <c r="X849" t="s">
        <v>3234</v>
      </c>
      <c r="Y849" t="s">
        <v>44</v>
      </c>
      <c r="Z849" t="s">
        <v>2455</v>
      </c>
      <c r="AA849" t="s">
        <v>2456</v>
      </c>
      <c r="AC849" s="13" t="str">
        <f t="shared" si="158"/>
        <v>000167697</v>
      </c>
      <c r="AD849" t="str">
        <f t="shared" si="159"/>
        <v>09/11/2015</v>
      </c>
      <c r="AE849" t="str">
        <f t="shared" si="160"/>
        <v>46044053005417</v>
      </c>
      <c r="AF849" s="14">
        <f t="shared" si="161"/>
        <v>863.93000000000006</v>
      </c>
      <c r="AG849">
        <f t="shared" si="162"/>
        <v>0</v>
      </c>
      <c r="AH849">
        <f t="shared" si="163"/>
        <v>1</v>
      </c>
      <c r="AI849" s="16">
        <v>6790179</v>
      </c>
      <c r="AJ849" s="16" t="s">
        <v>7397</v>
      </c>
      <c r="AK849" s="16" t="s">
        <v>3795</v>
      </c>
      <c r="AL849" s="16" t="s">
        <v>2861</v>
      </c>
      <c r="AM849" s="16" t="s">
        <v>7143</v>
      </c>
      <c r="AN849">
        <v>700</v>
      </c>
      <c r="AO849">
        <f>VLOOKUP(TRIM(AL849),'Parcela Dedutivel'!$A$1:$B$65536,2,FALSE)</f>
        <v>0</v>
      </c>
      <c r="AP849" s="15">
        <f t="shared" si="164"/>
        <v>0</v>
      </c>
      <c r="AQ849" s="16">
        <f t="shared" si="165"/>
        <v>0</v>
      </c>
      <c r="AU849" t="s">
        <v>5137</v>
      </c>
      <c r="AV849" s="18">
        <v>42325</v>
      </c>
      <c r="AW849" t="s">
        <v>5138</v>
      </c>
      <c r="AX849" t="str">
        <f t="shared" si="166"/>
        <v>61068342000138</v>
      </c>
      <c r="AY849" s="17">
        <f t="shared" si="167"/>
        <v>775.25</v>
      </c>
      <c r="AZ849" s="17">
        <f t="shared" si="168"/>
        <v>0</v>
      </c>
      <c r="BB849" t="str">
        <f t="shared" si="169"/>
        <v>17/11/2015;61068342000138;775,25;0,00</v>
      </c>
    </row>
    <row r="850" spans="1:54" x14ac:dyDescent="0.25">
      <c r="A850" t="s">
        <v>26</v>
      </c>
      <c r="B850" t="s">
        <v>4128</v>
      </c>
      <c r="C850">
        <v>42317</v>
      </c>
      <c r="D850" t="s">
        <v>2841</v>
      </c>
      <c r="E850" t="s">
        <v>6979</v>
      </c>
      <c r="F850" t="s">
        <v>478</v>
      </c>
      <c r="G850">
        <v>506.63</v>
      </c>
      <c r="H850">
        <v>440.55</v>
      </c>
      <c r="I850">
        <v>17.62</v>
      </c>
      <c r="J850" t="s">
        <v>61</v>
      </c>
      <c r="K850">
        <v>0</v>
      </c>
      <c r="L850">
        <v>0</v>
      </c>
      <c r="M850" t="s">
        <v>31</v>
      </c>
      <c r="N850">
        <v>440.55</v>
      </c>
      <c r="O850">
        <v>66.08</v>
      </c>
      <c r="P850" t="s">
        <v>2788</v>
      </c>
      <c r="Q850">
        <v>440.55</v>
      </c>
      <c r="R850">
        <v>7.2700000000000005</v>
      </c>
      <c r="S850" t="s">
        <v>33</v>
      </c>
      <c r="T850">
        <v>440.55</v>
      </c>
      <c r="U850">
        <v>33.480000000000004</v>
      </c>
      <c r="V850" t="s">
        <v>33</v>
      </c>
      <c r="W850" t="s">
        <v>33</v>
      </c>
      <c r="X850" t="s">
        <v>3234</v>
      </c>
      <c r="Y850" t="s">
        <v>91</v>
      </c>
      <c r="Z850" t="s">
        <v>1182</v>
      </c>
      <c r="AA850" t="s">
        <v>1183</v>
      </c>
      <c r="AC850" s="13" t="str">
        <f t="shared" si="158"/>
        <v>000167697</v>
      </c>
      <c r="AD850" t="str">
        <f t="shared" si="159"/>
        <v>09/11/2015</v>
      </c>
      <c r="AE850" t="str">
        <f t="shared" si="160"/>
        <v>46044053005417</v>
      </c>
      <c r="AF850" s="14">
        <f t="shared" si="161"/>
        <v>506.63</v>
      </c>
      <c r="AG850">
        <f t="shared" si="162"/>
        <v>0</v>
      </c>
      <c r="AH850">
        <f t="shared" si="163"/>
        <v>1</v>
      </c>
      <c r="AI850" s="16">
        <v>6783535</v>
      </c>
      <c r="AJ850" s="16" t="s">
        <v>7480</v>
      </c>
      <c r="AK850" s="16" t="s">
        <v>3796</v>
      </c>
      <c r="AL850" s="16" t="s">
        <v>3368</v>
      </c>
      <c r="AM850" s="16" t="s">
        <v>7193</v>
      </c>
      <c r="AN850">
        <v>3</v>
      </c>
      <c r="AO850" t="e">
        <f>VLOOKUP(TRIM(AL850),'Parcela Dedutivel'!$A$1:$B$65536,2,FALSE)</f>
        <v>#N/A</v>
      </c>
      <c r="AP850" s="15">
        <f t="shared" si="164"/>
        <v>0</v>
      </c>
      <c r="AQ850" s="16">
        <f t="shared" si="165"/>
        <v>0</v>
      </c>
      <c r="AU850" t="s">
        <v>5139</v>
      </c>
      <c r="AV850" s="18">
        <v>42325</v>
      </c>
      <c r="AW850" t="s">
        <v>2747</v>
      </c>
      <c r="AX850" t="str">
        <f t="shared" si="166"/>
        <v>59578948000171</v>
      </c>
      <c r="AY850" s="17">
        <f t="shared" si="167"/>
        <v>1683.51</v>
      </c>
      <c r="AZ850" s="17">
        <f t="shared" si="168"/>
        <v>0</v>
      </c>
      <c r="BB850" t="str">
        <f t="shared" si="169"/>
        <v>17/11/2015;59578948000171;1683,51;0,00</v>
      </c>
    </row>
    <row r="851" spans="1:54" x14ac:dyDescent="0.25">
      <c r="A851" t="s">
        <v>26</v>
      </c>
      <c r="B851" t="s">
        <v>4128</v>
      </c>
      <c r="C851">
        <v>42317</v>
      </c>
      <c r="D851" t="s">
        <v>2841</v>
      </c>
      <c r="E851" t="s">
        <v>6979</v>
      </c>
      <c r="F851" t="s">
        <v>478</v>
      </c>
      <c r="G851">
        <v>506.63</v>
      </c>
      <c r="H851">
        <v>440.55</v>
      </c>
      <c r="I851">
        <v>17.62</v>
      </c>
      <c r="J851" t="s">
        <v>61</v>
      </c>
      <c r="K851">
        <v>0</v>
      </c>
      <c r="L851">
        <v>0</v>
      </c>
      <c r="M851" t="s">
        <v>31</v>
      </c>
      <c r="N851">
        <v>440.55</v>
      </c>
      <c r="O851">
        <v>66.08</v>
      </c>
      <c r="P851" t="s">
        <v>2788</v>
      </c>
      <c r="Q851">
        <v>440.55</v>
      </c>
      <c r="R851">
        <v>7.2700000000000005</v>
      </c>
      <c r="S851" t="s">
        <v>33</v>
      </c>
      <c r="T851">
        <v>440.55</v>
      </c>
      <c r="U851">
        <v>33.480000000000004</v>
      </c>
      <c r="V851" t="s">
        <v>33</v>
      </c>
      <c r="W851" t="s">
        <v>33</v>
      </c>
      <c r="X851" t="s">
        <v>3234</v>
      </c>
      <c r="Y851" t="s">
        <v>91</v>
      </c>
      <c r="Z851" t="s">
        <v>4129</v>
      </c>
      <c r="AA851" t="s">
        <v>4130</v>
      </c>
      <c r="AC851" s="13" t="str">
        <f t="shared" si="158"/>
        <v>000167697</v>
      </c>
      <c r="AD851" t="str">
        <f t="shared" si="159"/>
        <v>09/11/2015</v>
      </c>
      <c r="AE851" t="str">
        <f t="shared" si="160"/>
        <v>46044053005417</v>
      </c>
      <c r="AF851" s="14">
        <f t="shared" si="161"/>
        <v>506.63</v>
      </c>
      <c r="AG851">
        <f t="shared" si="162"/>
        <v>0</v>
      </c>
      <c r="AH851">
        <f t="shared" si="163"/>
        <v>1</v>
      </c>
      <c r="AI851" s="16">
        <v>6783535</v>
      </c>
      <c r="AJ851" s="16" t="s">
        <v>7480</v>
      </c>
      <c r="AK851" s="16" t="s">
        <v>3796</v>
      </c>
      <c r="AL851" s="16" t="s">
        <v>1743</v>
      </c>
      <c r="AM851" s="16" t="s">
        <v>7193</v>
      </c>
      <c r="AN851">
        <v>1</v>
      </c>
      <c r="AO851" t="e">
        <f>VLOOKUP(TRIM(AL851),'Parcela Dedutivel'!$A$1:$B$65536,2,FALSE)</f>
        <v>#N/A</v>
      </c>
      <c r="AP851" s="15">
        <f t="shared" si="164"/>
        <v>0</v>
      </c>
      <c r="AQ851" s="16">
        <f t="shared" si="165"/>
        <v>0</v>
      </c>
      <c r="AU851" t="s">
        <v>5140</v>
      </c>
      <c r="AV851" s="18">
        <v>42325</v>
      </c>
      <c r="AW851" t="s">
        <v>5141</v>
      </c>
      <c r="AX851" t="str">
        <f t="shared" si="166"/>
        <v>89637490012666</v>
      </c>
      <c r="AY851" s="17">
        <f t="shared" si="167"/>
        <v>158.42000000000002</v>
      </c>
      <c r="AZ851" s="17">
        <f t="shared" si="168"/>
        <v>0</v>
      </c>
      <c r="BB851" t="str">
        <f t="shared" si="169"/>
        <v>17/11/2015;89637490012666;158,42;0,00</v>
      </c>
    </row>
    <row r="852" spans="1:54" x14ac:dyDescent="0.25">
      <c r="A852" t="s">
        <v>26</v>
      </c>
      <c r="B852" t="s">
        <v>4128</v>
      </c>
      <c r="C852">
        <v>42317</v>
      </c>
      <c r="D852" t="s">
        <v>2841</v>
      </c>
      <c r="E852" t="s">
        <v>6979</v>
      </c>
      <c r="F852" t="s">
        <v>478</v>
      </c>
      <c r="G852">
        <v>494.47</v>
      </c>
      <c r="H852">
        <v>412.06</v>
      </c>
      <c r="I852">
        <v>16.48</v>
      </c>
      <c r="J852" t="s">
        <v>61</v>
      </c>
      <c r="K852">
        <v>0</v>
      </c>
      <c r="L852">
        <v>0</v>
      </c>
      <c r="M852" t="s">
        <v>31</v>
      </c>
      <c r="N852">
        <v>412.06</v>
      </c>
      <c r="O852">
        <v>82.41</v>
      </c>
      <c r="P852" t="s">
        <v>2788</v>
      </c>
      <c r="Q852">
        <v>412.06</v>
      </c>
      <c r="R852">
        <v>6.8</v>
      </c>
      <c r="S852" t="s">
        <v>33</v>
      </c>
      <c r="T852">
        <v>412.06</v>
      </c>
      <c r="U852">
        <v>31.32</v>
      </c>
      <c r="V852" t="s">
        <v>33</v>
      </c>
      <c r="W852" t="s">
        <v>33</v>
      </c>
      <c r="X852" t="s">
        <v>3234</v>
      </c>
      <c r="Y852" t="s">
        <v>99</v>
      </c>
      <c r="Z852" t="s">
        <v>4131</v>
      </c>
      <c r="AA852" t="s">
        <v>4132</v>
      </c>
      <c r="AC852" s="13" t="str">
        <f t="shared" si="158"/>
        <v>000167697</v>
      </c>
      <c r="AD852" t="str">
        <f t="shared" si="159"/>
        <v>09/11/2015</v>
      </c>
      <c r="AE852" t="str">
        <f t="shared" si="160"/>
        <v>46044053005417</v>
      </c>
      <c r="AF852" s="14">
        <f t="shared" si="161"/>
        <v>494.47</v>
      </c>
      <c r="AG852">
        <f t="shared" si="162"/>
        <v>0</v>
      </c>
      <c r="AH852">
        <f t="shared" si="163"/>
        <v>1</v>
      </c>
      <c r="AI852" s="16">
        <v>6783535</v>
      </c>
      <c r="AJ852" s="16" t="s">
        <v>7480</v>
      </c>
      <c r="AK852" s="16" t="s">
        <v>3796</v>
      </c>
      <c r="AL852" s="16" t="s">
        <v>1783</v>
      </c>
      <c r="AM852" s="16" t="s">
        <v>7193</v>
      </c>
      <c r="AN852">
        <v>15</v>
      </c>
      <c r="AO852" t="e">
        <f>VLOOKUP(TRIM(AL852),'Parcela Dedutivel'!$A$1:$B$65536,2,FALSE)</f>
        <v>#N/A</v>
      </c>
      <c r="AP852" s="15">
        <f t="shared" si="164"/>
        <v>0</v>
      </c>
      <c r="AQ852" s="16">
        <f t="shared" si="165"/>
        <v>0</v>
      </c>
      <c r="AU852" t="s">
        <v>5142</v>
      </c>
      <c r="AV852" s="18">
        <v>42325</v>
      </c>
      <c r="AW852" t="s">
        <v>2553</v>
      </c>
      <c r="AX852" t="str">
        <f t="shared" si="166"/>
        <v>74671991000170</v>
      </c>
      <c r="AY852" s="17">
        <f t="shared" si="167"/>
        <v>436.02000000000004</v>
      </c>
      <c r="AZ852" s="17">
        <f t="shared" si="168"/>
        <v>0</v>
      </c>
      <c r="BB852" t="str">
        <f t="shared" si="169"/>
        <v>17/11/2015;74671991000170;436,02;0,00</v>
      </c>
    </row>
    <row r="853" spans="1:54" x14ac:dyDescent="0.25">
      <c r="A853" t="s">
        <v>26</v>
      </c>
      <c r="B853" t="s">
        <v>4128</v>
      </c>
      <c r="C853">
        <v>42317</v>
      </c>
      <c r="D853" t="s">
        <v>2841</v>
      </c>
      <c r="E853" t="s">
        <v>6979</v>
      </c>
      <c r="F853" t="s">
        <v>478</v>
      </c>
      <c r="G853">
        <v>574.05999999999995</v>
      </c>
      <c r="H853">
        <v>499.18</v>
      </c>
      <c r="I853">
        <v>19.97</v>
      </c>
      <c r="J853" t="s">
        <v>61</v>
      </c>
      <c r="K853">
        <v>0</v>
      </c>
      <c r="L853">
        <v>0</v>
      </c>
      <c r="M853" t="s">
        <v>31</v>
      </c>
      <c r="N853">
        <v>499.18</v>
      </c>
      <c r="O853">
        <v>74.88</v>
      </c>
      <c r="P853" t="s">
        <v>2788</v>
      </c>
      <c r="Q853">
        <v>499.18</v>
      </c>
      <c r="R853">
        <v>8.24</v>
      </c>
      <c r="S853" t="s">
        <v>33</v>
      </c>
      <c r="T853">
        <v>499.18</v>
      </c>
      <c r="U853">
        <v>37.94</v>
      </c>
      <c r="V853" t="s">
        <v>33</v>
      </c>
      <c r="W853" t="s">
        <v>33</v>
      </c>
      <c r="X853" t="s">
        <v>3234</v>
      </c>
      <c r="Y853" t="s">
        <v>91</v>
      </c>
      <c r="Z853" t="s">
        <v>4133</v>
      </c>
      <c r="AA853" t="s">
        <v>4134</v>
      </c>
      <c r="AC853" s="13" t="str">
        <f t="shared" si="158"/>
        <v>000167697</v>
      </c>
      <c r="AD853" t="str">
        <f t="shared" si="159"/>
        <v>09/11/2015</v>
      </c>
      <c r="AE853" t="str">
        <f t="shared" si="160"/>
        <v>46044053005417</v>
      </c>
      <c r="AF853" s="14">
        <f t="shared" si="161"/>
        <v>574.05999999999995</v>
      </c>
      <c r="AG853">
        <f t="shared" si="162"/>
        <v>0</v>
      </c>
      <c r="AH853">
        <f t="shared" si="163"/>
        <v>1</v>
      </c>
      <c r="AI853" s="16">
        <v>6783535</v>
      </c>
      <c r="AJ853" s="16" t="s">
        <v>7480</v>
      </c>
      <c r="AK853" s="16" t="s">
        <v>3796</v>
      </c>
      <c r="AL853" s="16" t="s">
        <v>3125</v>
      </c>
      <c r="AM853" s="16" t="s">
        <v>7193</v>
      </c>
      <c r="AN853">
        <v>7</v>
      </c>
      <c r="AO853" t="e">
        <f>VLOOKUP(TRIM(AL853),'Parcela Dedutivel'!$A$1:$B$65536,2,FALSE)</f>
        <v>#N/A</v>
      </c>
      <c r="AP853" s="15">
        <f t="shared" si="164"/>
        <v>0</v>
      </c>
      <c r="AQ853" s="16">
        <f t="shared" si="165"/>
        <v>0</v>
      </c>
      <c r="AU853" t="s">
        <v>5143</v>
      </c>
      <c r="AV853" s="18">
        <v>42325</v>
      </c>
      <c r="AW853" t="s">
        <v>5144</v>
      </c>
      <c r="AX853" t="str">
        <f t="shared" si="166"/>
        <v>04057033000200</v>
      </c>
      <c r="AY853" s="17">
        <f t="shared" si="167"/>
        <v>136.96</v>
      </c>
      <c r="AZ853" s="17">
        <f t="shared" si="168"/>
        <v>0</v>
      </c>
      <c r="BB853" t="str">
        <f t="shared" si="169"/>
        <v>17/11/2015;04057033000200;136,96;0,00</v>
      </c>
    </row>
    <row r="854" spans="1:54" x14ac:dyDescent="0.25">
      <c r="A854" t="s">
        <v>26</v>
      </c>
      <c r="B854" t="s">
        <v>4128</v>
      </c>
      <c r="C854">
        <v>42317</v>
      </c>
      <c r="D854" t="s">
        <v>2841</v>
      </c>
      <c r="E854" t="s">
        <v>6979</v>
      </c>
      <c r="F854" t="s">
        <v>478</v>
      </c>
      <c r="G854">
        <v>256.42</v>
      </c>
      <c r="H854">
        <v>222.97</v>
      </c>
      <c r="I854">
        <v>8.92</v>
      </c>
      <c r="J854" t="s">
        <v>61</v>
      </c>
      <c r="K854">
        <v>0</v>
      </c>
      <c r="L854">
        <v>0</v>
      </c>
      <c r="M854" t="s">
        <v>31</v>
      </c>
      <c r="N854">
        <v>222.97</v>
      </c>
      <c r="O854">
        <v>33.450000000000003</v>
      </c>
      <c r="P854" t="s">
        <v>2788</v>
      </c>
      <c r="Q854">
        <v>222.97</v>
      </c>
      <c r="R854">
        <v>3.68</v>
      </c>
      <c r="S854" t="s">
        <v>33</v>
      </c>
      <c r="T854">
        <v>222.97</v>
      </c>
      <c r="U854">
        <v>16.95</v>
      </c>
      <c r="V854" t="s">
        <v>33</v>
      </c>
      <c r="W854" t="s">
        <v>33</v>
      </c>
      <c r="X854" t="s">
        <v>3234</v>
      </c>
      <c r="Y854" t="s">
        <v>3108</v>
      </c>
      <c r="Z854" t="s">
        <v>3109</v>
      </c>
      <c r="AA854" t="s">
        <v>3110</v>
      </c>
      <c r="AC854" s="13" t="str">
        <f t="shared" si="158"/>
        <v>000167697</v>
      </c>
      <c r="AD854" t="str">
        <f t="shared" si="159"/>
        <v>09/11/2015</v>
      </c>
      <c r="AE854" t="str">
        <f t="shared" si="160"/>
        <v>46044053005417</v>
      </c>
      <c r="AF854" s="14">
        <f t="shared" si="161"/>
        <v>256.42</v>
      </c>
      <c r="AG854">
        <f t="shared" si="162"/>
        <v>0</v>
      </c>
      <c r="AH854">
        <f t="shared" si="163"/>
        <v>1</v>
      </c>
      <c r="AI854" s="16">
        <v>6783535</v>
      </c>
      <c r="AJ854" s="16" t="s">
        <v>7480</v>
      </c>
      <c r="AK854" s="16" t="s">
        <v>3796</v>
      </c>
      <c r="AL854" s="16" t="s">
        <v>1785</v>
      </c>
      <c r="AM854" s="16" t="s">
        <v>7193</v>
      </c>
      <c r="AN854">
        <v>2</v>
      </c>
      <c r="AO854" t="e">
        <f>VLOOKUP(TRIM(AL854),'Parcela Dedutivel'!$A$1:$B$65536,2,FALSE)</f>
        <v>#N/A</v>
      </c>
      <c r="AP854" s="15">
        <f t="shared" si="164"/>
        <v>0</v>
      </c>
      <c r="AQ854" s="16">
        <f t="shared" si="165"/>
        <v>0</v>
      </c>
      <c r="AU854" t="s">
        <v>5145</v>
      </c>
      <c r="AV854" s="18">
        <v>42325</v>
      </c>
      <c r="AW854" t="s">
        <v>3958</v>
      </c>
      <c r="AX854" t="str">
        <f t="shared" si="166"/>
        <v>59609123001220</v>
      </c>
      <c r="AY854" s="17">
        <f t="shared" si="167"/>
        <v>1837.44</v>
      </c>
      <c r="AZ854" s="17">
        <f t="shared" si="168"/>
        <v>0</v>
      </c>
      <c r="BB854" t="str">
        <f t="shared" si="169"/>
        <v>17/11/2015;59609123001220;1837,44;0,00</v>
      </c>
    </row>
    <row r="855" spans="1:54" x14ac:dyDescent="0.25">
      <c r="A855" t="s">
        <v>26</v>
      </c>
      <c r="B855" t="s">
        <v>4128</v>
      </c>
      <c r="C855">
        <v>42317</v>
      </c>
      <c r="D855" t="s">
        <v>2841</v>
      </c>
      <c r="E855" t="s">
        <v>6979</v>
      </c>
      <c r="F855" t="s">
        <v>478</v>
      </c>
      <c r="G855">
        <v>685.31</v>
      </c>
      <c r="H855">
        <v>595.91999999999996</v>
      </c>
      <c r="I855">
        <v>23.84</v>
      </c>
      <c r="J855" t="s">
        <v>61</v>
      </c>
      <c r="K855">
        <v>0</v>
      </c>
      <c r="L855">
        <v>0</v>
      </c>
      <c r="M855" t="s">
        <v>31</v>
      </c>
      <c r="N855">
        <v>595.91999999999996</v>
      </c>
      <c r="O855">
        <v>89.39</v>
      </c>
      <c r="P855" t="s">
        <v>2788</v>
      </c>
      <c r="Q855">
        <v>595.91999999999996</v>
      </c>
      <c r="R855">
        <v>9.83</v>
      </c>
      <c r="S855" t="s">
        <v>33</v>
      </c>
      <c r="T855">
        <v>595.91999999999996</v>
      </c>
      <c r="U855">
        <v>45.29</v>
      </c>
      <c r="V855" t="s">
        <v>33</v>
      </c>
      <c r="W855" t="s">
        <v>33</v>
      </c>
      <c r="X855" t="s">
        <v>3234</v>
      </c>
      <c r="Y855" t="s">
        <v>91</v>
      </c>
      <c r="Z855" t="s">
        <v>1813</v>
      </c>
      <c r="AA855" t="s">
        <v>1814</v>
      </c>
      <c r="AC855" s="13" t="str">
        <f t="shared" si="158"/>
        <v>000167697</v>
      </c>
      <c r="AD855" t="str">
        <f t="shared" si="159"/>
        <v>09/11/2015</v>
      </c>
      <c r="AE855" t="str">
        <f t="shared" si="160"/>
        <v>46044053005417</v>
      </c>
      <c r="AF855" s="14">
        <f t="shared" si="161"/>
        <v>685.31</v>
      </c>
      <c r="AG855">
        <f t="shared" si="162"/>
        <v>0</v>
      </c>
      <c r="AH855">
        <f t="shared" si="163"/>
        <v>1</v>
      </c>
      <c r="AI855" s="16">
        <v>6783535</v>
      </c>
      <c r="AJ855" s="16" t="s">
        <v>7480</v>
      </c>
      <c r="AK855" s="16" t="s">
        <v>3796</v>
      </c>
      <c r="AL855" s="16" t="s">
        <v>1777</v>
      </c>
      <c r="AM855" s="16" t="s">
        <v>7193</v>
      </c>
      <c r="AN855">
        <v>30</v>
      </c>
      <c r="AO855" t="e">
        <f>VLOOKUP(TRIM(AL855),'Parcela Dedutivel'!$A$1:$B$65536,2,FALSE)</f>
        <v>#N/A</v>
      </c>
      <c r="AP855" s="15">
        <f t="shared" si="164"/>
        <v>0</v>
      </c>
      <c r="AQ855" s="16">
        <f t="shared" si="165"/>
        <v>0</v>
      </c>
      <c r="AU855" t="s">
        <v>5146</v>
      </c>
      <c r="AV855" s="18">
        <v>42325</v>
      </c>
      <c r="AW855" t="s">
        <v>3214</v>
      </c>
      <c r="AX855" t="str">
        <f t="shared" si="166"/>
        <v>56545742000157</v>
      </c>
      <c r="AY855" s="17">
        <f t="shared" si="167"/>
        <v>55.830000000000005</v>
      </c>
      <c r="AZ855" s="17">
        <f t="shared" si="168"/>
        <v>0</v>
      </c>
      <c r="BB855" t="str">
        <f t="shared" si="169"/>
        <v>17/11/2015;56545742000157;55,83;0,00</v>
      </c>
    </row>
    <row r="856" spans="1:54" x14ac:dyDescent="0.25">
      <c r="A856" t="s">
        <v>26</v>
      </c>
      <c r="B856" t="s">
        <v>4135</v>
      </c>
      <c r="C856">
        <v>42317</v>
      </c>
      <c r="D856" t="s">
        <v>2804</v>
      </c>
      <c r="E856" t="s">
        <v>6979</v>
      </c>
      <c r="F856" t="s">
        <v>29</v>
      </c>
      <c r="G856">
        <v>2140.9900000000002</v>
      </c>
      <c r="H856">
        <v>2140.9900000000002</v>
      </c>
      <c r="I856">
        <v>385.38</v>
      </c>
      <c r="J856" t="s">
        <v>307</v>
      </c>
      <c r="K856">
        <v>0</v>
      </c>
      <c r="L856">
        <v>0</v>
      </c>
      <c r="M856" t="s">
        <v>31</v>
      </c>
      <c r="N856">
        <v>0</v>
      </c>
      <c r="O856">
        <v>0</v>
      </c>
      <c r="P856" t="s">
        <v>31</v>
      </c>
      <c r="Q856">
        <v>2140.9900000000002</v>
      </c>
      <c r="R856">
        <v>35.33</v>
      </c>
      <c r="S856" t="s">
        <v>33</v>
      </c>
      <c r="T856">
        <v>2140.9900000000002</v>
      </c>
      <c r="U856">
        <v>162.72</v>
      </c>
      <c r="V856" t="s">
        <v>33</v>
      </c>
      <c r="W856" t="s">
        <v>33</v>
      </c>
      <c r="X856" t="s">
        <v>4136</v>
      </c>
      <c r="Y856" t="s">
        <v>2556</v>
      </c>
      <c r="Z856" t="s">
        <v>4137</v>
      </c>
      <c r="AA856" t="s">
        <v>4138</v>
      </c>
      <c r="AC856" s="13" t="str">
        <f t="shared" si="158"/>
        <v>000167698</v>
      </c>
      <c r="AD856" t="str">
        <f t="shared" si="159"/>
        <v>09/11/2015</v>
      </c>
      <c r="AE856" t="str">
        <f t="shared" si="160"/>
        <v>57489403000163</v>
      </c>
      <c r="AF856" s="14">
        <f t="shared" si="161"/>
        <v>2140.9900000000002</v>
      </c>
      <c r="AG856">
        <f t="shared" si="162"/>
        <v>0</v>
      </c>
      <c r="AH856">
        <f t="shared" si="163"/>
        <v>1</v>
      </c>
      <c r="AI856" s="16">
        <v>245769</v>
      </c>
      <c r="AJ856" s="16" t="s">
        <v>7532</v>
      </c>
      <c r="AK856" s="16" t="s">
        <v>3797</v>
      </c>
      <c r="AL856" s="16" t="s">
        <v>1468</v>
      </c>
      <c r="AM856" s="16" t="s">
        <v>7143</v>
      </c>
      <c r="AN856">
        <v>48</v>
      </c>
      <c r="AO856" t="e">
        <f>VLOOKUP(TRIM(AL856),'Parcela Dedutivel'!$A$1:$B$65536,2,FALSE)</f>
        <v>#N/A</v>
      </c>
      <c r="AP856" s="15">
        <f t="shared" si="164"/>
        <v>0</v>
      </c>
      <c r="AQ856" s="16">
        <f t="shared" si="165"/>
        <v>0</v>
      </c>
      <c r="AU856" t="s">
        <v>5147</v>
      </c>
      <c r="AV856" s="18">
        <v>42325</v>
      </c>
      <c r="AW856" t="s">
        <v>3958</v>
      </c>
      <c r="AX856" t="str">
        <f t="shared" si="166"/>
        <v>59609123001220</v>
      </c>
      <c r="AY856" s="17">
        <f t="shared" si="167"/>
        <v>975.02</v>
      </c>
      <c r="AZ856" s="17">
        <f t="shared" si="168"/>
        <v>0</v>
      </c>
      <c r="BB856" t="str">
        <f t="shared" si="169"/>
        <v>17/11/2015;59609123001220;975,02;0,00</v>
      </c>
    </row>
    <row r="857" spans="1:54" x14ac:dyDescent="0.25">
      <c r="A857" t="s">
        <v>26</v>
      </c>
      <c r="B857" t="s">
        <v>4135</v>
      </c>
      <c r="C857">
        <v>42317</v>
      </c>
      <c r="D857" t="s">
        <v>2787</v>
      </c>
      <c r="E857" t="s">
        <v>6979</v>
      </c>
      <c r="F857" t="s">
        <v>29</v>
      </c>
      <c r="G857">
        <v>230.27</v>
      </c>
      <c r="H857">
        <v>230.27</v>
      </c>
      <c r="I857">
        <v>41.45</v>
      </c>
      <c r="J857" t="s">
        <v>30</v>
      </c>
      <c r="K857">
        <v>0</v>
      </c>
      <c r="L857">
        <v>0</v>
      </c>
      <c r="M857" t="s">
        <v>31</v>
      </c>
      <c r="N857">
        <v>0</v>
      </c>
      <c r="O857">
        <v>0</v>
      </c>
      <c r="P857" t="s">
        <v>31</v>
      </c>
      <c r="Q857">
        <v>230.27</v>
      </c>
      <c r="R857">
        <v>3.8000000000000003</v>
      </c>
      <c r="S857" t="s">
        <v>33</v>
      </c>
      <c r="T857">
        <v>230.27</v>
      </c>
      <c r="U857">
        <v>17.5</v>
      </c>
      <c r="V857" t="s">
        <v>33</v>
      </c>
      <c r="W857" t="s">
        <v>33</v>
      </c>
      <c r="X857" t="s">
        <v>4136</v>
      </c>
      <c r="Y857" t="s">
        <v>99</v>
      </c>
      <c r="Z857" t="s">
        <v>4139</v>
      </c>
      <c r="AA857" t="s">
        <v>4140</v>
      </c>
      <c r="AC857" s="13" t="str">
        <f t="shared" si="158"/>
        <v>000167698</v>
      </c>
      <c r="AD857" t="str">
        <f t="shared" si="159"/>
        <v>09/11/2015</v>
      </c>
      <c r="AE857" t="str">
        <f t="shared" si="160"/>
        <v>57489403000163</v>
      </c>
      <c r="AF857" s="14">
        <f t="shared" si="161"/>
        <v>230.27</v>
      </c>
      <c r="AG857">
        <f t="shared" si="162"/>
        <v>0</v>
      </c>
      <c r="AH857">
        <f t="shared" si="163"/>
        <v>1</v>
      </c>
      <c r="AI857" s="16">
        <v>41001061</v>
      </c>
      <c r="AJ857" s="16" t="s">
        <v>7533</v>
      </c>
      <c r="AK857" s="16" t="s">
        <v>3798</v>
      </c>
      <c r="AL857" s="16" t="s">
        <v>3801</v>
      </c>
      <c r="AM857" s="16" t="s">
        <v>7534</v>
      </c>
      <c r="AN857">
        <v>240</v>
      </c>
      <c r="AO857">
        <f>VLOOKUP(TRIM(AL857),'Parcela Dedutivel'!$A$1:$B$65536,2,FALSE)</f>
        <v>4.3262258000000005</v>
      </c>
      <c r="AP857" s="15">
        <f t="shared" si="164"/>
        <v>4.3262258000000005</v>
      </c>
      <c r="AQ857" s="16">
        <f t="shared" si="165"/>
        <v>1038.2941920000001</v>
      </c>
      <c r="AU857" t="s">
        <v>5148</v>
      </c>
      <c r="AV857" s="18">
        <v>42325</v>
      </c>
      <c r="AW857" t="s">
        <v>2747</v>
      </c>
      <c r="AX857" t="str">
        <f t="shared" si="166"/>
        <v>59578948000171</v>
      </c>
      <c r="AY857" s="17">
        <f t="shared" si="167"/>
        <v>3.78</v>
      </c>
      <c r="AZ857" s="17">
        <f t="shared" si="168"/>
        <v>0</v>
      </c>
      <c r="BB857" t="str">
        <f t="shared" si="169"/>
        <v>17/11/2015;59578948000171;3,78;0,00</v>
      </c>
    </row>
    <row r="858" spans="1:54" x14ac:dyDescent="0.25">
      <c r="A858" t="s">
        <v>26</v>
      </c>
      <c r="B858" t="s">
        <v>4141</v>
      </c>
      <c r="C858">
        <v>42317</v>
      </c>
      <c r="D858" t="s">
        <v>2787</v>
      </c>
      <c r="E858" t="s">
        <v>6979</v>
      </c>
      <c r="F858" t="s">
        <v>29</v>
      </c>
      <c r="G858">
        <v>888.64</v>
      </c>
      <c r="H858">
        <v>772.73</v>
      </c>
      <c r="I858">
        <v>139.09</v>
      </c>
      <c r="J858" t="s">
        <v>61</v>
      </c>
      <c r="K858">
        <v>0</v>
      </c>
      <c r="L858">
        <v>0</v>
      </c>
      <c r="M858" t="s">
        <v>31</v>
      </c>
      <c r="N858">
        <v>772.73</v>
      </c>
      <c r="O858">
        <v>115.91</v>
      </c>
      <c r="P858" t="s">
        <v>2788</v>
      </c>
      <c r="Q858">
        <v>772.73</v>
      </c>
      <c r="R858">
        <v>12.75</v>
      </c>
      <c r="S858" t="s">
        <v>33</v>
      </c>
      <c r="T858">
        <v>772.73</v>
      </c>
      <c r="U858">
        <v>58.730000000000004</v>
      </c>
      <c r="V858" t="s">
        <v>33</v>
      </c>
      <c r="W858" t="s">
        <v>33</v>
      </c>
      <c r="X858" t="s">
        <v>3534</v>
      </c>
      <c r="Y858" t="s">
        <v>70</v>
      </c>
      <c r="Z858" t="s">
        <v>4142</v>
      </c>
      <c r="AA858" t="s">
        <v>4143</v>
      </c>
      <c r="AC858" s="13" t="str">
        <f t="shared" si="158"/>
        <v>000167699</v>
      </c>
      <c r="AD858" t="str">
        <f t="shared" si="159"/>
        <v>09/11/2015</v>
      </c>
      <c r="AE858" t="str">
        <f t="shared" si="160"/>
        <v>86720729000158</v>
      </c>
      <c r="AF858" s="14">
        <f t="shared" si="161"/>
        <v>888.64</v>
      </c>
      <c r="AG858">
        <f t="shared" si="162"/>
        <v>0</v>
      </c>
      <c r="AH858">
        <f t="shared" si="163"/>
        <v>1</v>
      </c>
      <c r="AI858" s="16">
        <v>6782962</v>
      </c>
      <c r="AJ858" s="16" t="s">
        <v>7535</v>
      </c>
      <c r="AK858" s="16" t="s">
        <v>3803</v>
      </c>
      <c r="AL858" s="16" t="s">
        <v>3805</v>
      </c>
      <c r="AM858" s="16" t="s">
        <v>7143</v>
      </c>
      <c r="AN858">
        <v>6</v>
      </c>
      <c r="AO858">
        <f>VLOOKUP(TRIM(AL858),'Parcela Dedutivel'!$A$1:$B$65536,2,FALSE)</f>
        <v>1.5581</v>
      </c>
      <c r="AP858" s="15">
        <f t="shared" si="164"/>
        <v>1.5581</v>
      </c>
      <c r="AQ858" s="16">
        <f t="shared" si="165"/>
        <v>9.3486000000000011</v>
      </c>
      <c r="AU858" t="s">
        <v>5149</v>
      </c>
      <c r="AV858" s="18">
        <v>42325</v>
      </c>
      <c r="AW858" t="s">
        <v>244</v>
      </c>
      <c r="AX858" t="str">
        <f t="shared" si="166"/>
        <v>46044053002906</v>
      </c>
      <c r="AY858" s="17">
        <f t="shared" si="167"/>
        <v>1113.5500000000002</v>
      </c>
      <c r="AZ858" s="17">
        <f t="shared" si="168"/>
        <v>0</v>
      </c>
      <c r="BB858" t="str">
        <f t="shared" si="169"/>
        <v>17/11/2015;46044053002906;1113,55;0,00</v>
      </c>
    </row>
    <row r="859" spans="1:54" x14ac:dyDescent="0.25">
      <c r="A859" t="s">
        <v>26</v>
      </c>
      <c r="B859" t="s">
        <v>4141</v>
      </c>
      <c r="C859">
        <v>42317</v>
      </c>
      <c r="D859" t="s">
        <v>2787</v>
      </c>
      <c r="E859" t="s">
        <v>6979</v>
      </c>
      <c r="F859" t="s">
        <v>29</v>
      </c>
      <c r="G859">
        <v>881.68000000000006</v>
      </c>
      <c r="H859">
        <v>766.68000000000006</v>
      </c>
      <c r="I859">
        <v>138</v>
      </c>
      <c r="J859" t="s">
        <v>61</v>
      </c>
      <c r="K859">
        <v>0</v>
      </c>
      <c r="L859">
        <v>0</v>
      </c>
      <c r="M859" t="s">
        <v>31</v>
      </c>
      <c r="N859">
        <v>766.68000000000006</v>
      </c>
      <c r="O859">
        <v>115</v>
      </c>
      <c r="P859" t="s">
        <v>2788</v>
      </c>
      <c r="Q859">
        <v>766.68000000000006</v>
      </c>
      <c r="R859">
        <v>12.65</v>
      </c>
      <c r="S859" t="s">
        <v>33</v>
      </c>
      <c r="T859">
        <v>766.68000000000006</v>
      </c>
      <c r="U859">
        <v>58.27</v>
      </c>
      <c r="V859" t="s">
        <v>33</v>
      </c>
      <c r="W859" t="s">
        <v>33</v>
      </c>
      <c r="X859" t="s">
        <v>3534</v>
      </c>
      <c r="Y859" t="s">
        <v>44</v>
      </c>
      <c r="Z859" t="s">
        <v>3223</v>
      </c>
      <c r="AA859" t="s">
        <v>3224</v>
      </c>
      <c r="AC859" s="13" t="str">
        <f t="shared" si="158"/>
        <v>000167699</v>
      </c>
      <c r="AD859" t="str">
        <f t="shared" si="159"/>
        <v>09/11/2015</v>
      </c>
      <c r="AE859" t="str">
        <f t="shared" si="160"/>
        <v>86720729000158</v>
      </c>
      <c r="AF859" s="14">
        <f t="shared" si="161"/>
        <v>881.68000000000006</v>
      </c>
      <c r="AG859">
        <f t="shared" si="162"/>
        <v>0</v>
      </c>
      <c r="AH859">
        <f t="shared" si="163"/>
        <v>1</v>
      </c>
      <c r="AI859" s="16">
        <v>7746912</v>
      </c>
      <c r="AJ859" s="16" t="s">
        <v>7536</v>
      </c>
      <c r="AK859" s="16" t="s">
        <v>3807</v>
      </c>
      <c r="AL859" s="16" t="s">
        <v>1779</v>
      </c>
      <c r="AM859" s="16" t="s">
        <v>7193</v>
      </c>
      <c r="AN859">
        <v>6</v>
      </c>
      <c r="AO859" t="e">
        <f>VLOOKUP(TRIM(AL859),'Parcela Dedutivel'!$A$1:$B$65536,2,FALSE)</f>
        <v>#N/A</v>
      </c>
      <c r="AP859" s="15">
        <f t="shared" si="164"/>
        <v>0</v>
      </c>
      <c r="AQ859" s="16">
        <f t="shared" si="165"/>
        <v>0</v>
      </c>
      <c r="AU859" t="s">
        <v>5150</v>
      </c>
      <c r="AV859" s="18">
        <v>42325</v>
      </c>
      <c r="AW859" t="s">
        <v>3958</v>
      </c>
      <c r="AX859" t="str">
        <f t="shared" si="166"/>
        <v>59609123001220</v>
      </c>
      <c r="AY859" s="17">
        <f t="shared" si="167"/>
        <v>2217.86</v>
      </c>
      <c r="AZ859" s="17">
        <f t="shared" si="168"/>
        <v>0</v>
      </c>
      <c r="BB859" t="str">
        <f t="shared" si="169"/>
        <v>17/11/2015;59609123001220;2217,86;0,00</v>
      </c>
    </row>
    <row r="860" spans="1:54" x14ac:dyDescent="0.25">
      <c r="A860" t="s">
        <v>26</v>
      </c>
      <c r="B860" t="s">
        <v>4144</v>
      </c>
      <c r="C860">
        <v>42317</v>
      </c>
      <c r="D860" t="s">
        <v>2841</v>
      </c>
      <c r="E860" t="s">
        <v>6979</v>
      </c>
      <c r="F860" t="s">
        <v>393</v>
      </c>
      <c r="G860">
        <v>705.51</v>
      </c>
      <c r="H860">
        <v>613.49</v>
      </c>
      <c r="I860">
        <v>24.54</v>
      </c>
      <c r="J860" t="s">
        <v>61</v>
      </c>
      <c r="K860">
        <v>0</v>
      </c>
      <c r="L860">
        <v>0</v>
      </c>
      <c r="M860" t="s">
        <v>31</v>
      </c>
      <c r="N860">
        <v>613.49</v>
      </c>
      <c r="O860">
        <v>92.02</v>
      </c>
      <c r="P860" t="s">
        <v>2788</v>
      </c>
      <c r="Q860">
        <v>613.49</v>
      </c>
      <c r="R860">
        <v>10.120000000000001</v>
      </c>
      <c r="S860" t="s">
        <v>33</v>
      </c>
      <c r="T860">
        <v>613.49</v>
      </c>
      <c r="U860">
        <v>46.63</v>
      </c>
      <c r="V860" t="s">
        <v>33</v>
      </c>
      <c r="W860" t="s">
        <v>33</v>
      </c>
      <c r="X860" t="s">
        <v>3279</v>
      </c>
      <c r="Y860" t="s">
        <v>91</v>
      </c>
      <c r="Z860" t="s">
        <v>3485</v>
      </c>
      <c r="AA860" t="s">
        <v>3486</v>
      </c>
      <c r="AC860" s="13" t="str">
        <f t="shared" si="158"/>
        <v>000167700</v>
      </c>
      <c r="AD860" t="str">
        <f t="shared" si="159"/>
        <v>09/11/2015</v>
      </c>
      <c r="AE860" t="str">
        <f t="shared" si="160"/>
        <v>04501416000144</v>
      </c>
      <c r="AF860" s="14">
        <f t="shared" si="161"/>
        <v>705.51</v>
      </c>
      <c r="AG860">
        <f t="shared" si="162"/>
        <v>0</v>
      </c>
      <c r="AH860">
        <f t="shared" si="163"/>
        <v>1</v>
      </c>
      <c r="AI860" s="16">
        <v>7450280</v>
      </c>
      <c r="AJ860" s="16" t="s">
        <v>7537</v>
      </c>
      <c r="AK860" s="16" t="s">
        <v>3809</v>
      </c>
      <c r="AL860" s="16" t="s">
        <v>3810</v>
      </c>
      <c r="AM860" s="16" t="s">
        <v>7215</v>
      </c>
      <c r="AN860">
        <v>2000</v>
      </c>
      <c r="AO860">
        <f>VLOOKUP(TRIM(AL860),'Parcela Dedutivel'!$A$1:$B$65536,2,FALSE)</f>
        <v>0.43559910000000002</v>
      </c>
      <c r="AP860" s="15">
        <f t="shared" si="164"/>
        <v>0.43559910000000002</v>
      </c>
      <c r="AQ860" s="16">
        <f t="shared" si="165"/>
        <v>871.19820000000004</v>
      </c>
      <c r="AU860" t="s">
        <v>5151</v>
      </c>
      <c r="AV860" s="18">
        <v>42325</v>
      </c>
      <c r="AW860" t="s">
        <v>3679</v>
      </c>
      <c r="AX860" t="str">
        <f t="shared" si="166"/>
        <v>64255136001105</v>
      </c>
      <c r="AY860" s="17">
        <f t="shared" si="167"/>
        <v>2036.19</v>
      </c>
      <c r="AZ860" s="17">
        <f t="shared" si="168"/>
        <v>0</v>
      </c>
      <c r="BB860" t="str">
        <f t="shared" si="169"/>
        <v>17/11/2015;64255136001105;2036,19;0,00</v>
      </c>
    </row>
    <row r="861" spans="1:54" x14ac:dyDescent="0.25">
      <c r="A861" t="s">
        <v>26</v>
      </c>
      <c r="B861" t="s">
        <v>4144</v>
      </c>
      <c r="C861">
        <v>42317</v>
      </c>
      <c r="D861" t="s">
        <v>2841</v>
      </c>
      <c r="E861" t="s">
        <v>6979</v>
      </c>
      <c r="F861" t="s">
        <v>393</v>
      </c>
      <c r="G861">
        <v>393.48</v>
      </c>
      <c r="H861">
        <v>342.16</v>
      </c>
      <c r="I861">
        <v>13.69</v>
      </c>
      <c r="J861" t="s">
        <v>61</v>
      </c>
      <c r="K861">
        <v>0</v>
      </c>
      <c r="L861">
        <v>0</v>
      </c>
      <c r="M861" t="s">
        <v>31</v>
      </c>
      <c r="N861">
        <v>342.16</v>
      </c>
      <c r="O861">
        <v>51.32</v>
      </c>
      <c r="P861" t="s">
        <v>2788</v>
      </c>
      <c r="Q861">
        <v>342.16</v>
      </c>
      <c r="R861">
        <v>5.65</v>
      </c>
      <c r="S861" t="s">
        <v>33</v>
      </c>
      <c r="T861">
        <v>342.16</v>
      </c>
      <c r="U861">
        <v>26</v>
      </c>
      <c r="V861" t="s">
        <v>33</v>
      </c>
      <c r="W861" t="s">
        <v>33</v>
      </c>
      <c r="X861" t="s">
        <v>3279</v>
      </c>
      <c r="Y861" t="s">
        <v>91</v>
      </c>
      <c r="Z861" t="s">
        <v>108</v>
      </c>
      <c r="AA861" t="s">
        <v>109</v>
      </c>
      <c r="AC861" s="13" t="str">
        <f t="shared" si="158"/>
        <v>000167700</v>
      </c>
      <c r="AD861" t="str">
        <f t="shared" si="159"/>
        <v>09/11/2015</v>
      </c>
      <c r="AE861" t="str">
        <f t="shared" si="160"/>
        <v>04501416000144</v>
      </c>
      <c r="AF861" s="14">
        <f t="shared" si="161"/>
        <v>393.48</v>
      </c>
      <c r="AG861">
        <f t="shared" si="162"/>
        <v>0</v>
      </c>
      <c r="AH861">
        <f t="shared" si="163"/>
        <v>1</v>
      </c>
      <c r="AI861" s="16">
        <v>7448502</v>
      </c>
      <c r="AJ861" s="16" t="s">
        <v>7538</v>
      </c>
      <c r="AK861" s="16" t="s">
        <v>3812</v>
      </c>
      <c r="AL861" s="16" t="s">
        <v>3814</v>
      </c>
      <c r="AM861" s="16" t="s">
        <v>7215</v>
      </c>
      <c r="AN861">
        <v>8</v>
      </c>
      <c r="AO861">
        <f>VLOOKUP(TRIM(AL861),'Parcela Dedutivel'!$A$1:$B$65536,2,FALSE)</f>
        <v>0.35024</v>
      </c>
      <c r="AP861" s="15">
        <f t="shared" si="164"/>
        <v>0.35024</v>
      </c>
      <c r="AQ861" s="16">
        <f t="shared" si="165"/>
        <v>2.80192</v>
      </c>
      <c r="AU861" t="s">
        <v>5152</v>
      </c>
      <c r="AV861" s="18">
        <v>42325</v>
      </c>
      <c r="AW861" t="s">
        <v>3180</v>
      </c>
      <c r="AX861" t="str">
        <f t="shared" si="166"/>
        <v>57008948000100</v>
      </c>
      <c r="AY861" s="17">
        <f t="shared" si="167"/>
        <v>201.48000000000002</v>
      </c>
      <c r="AZ861" s="17">
        <f t="shared" si="168"/>
        <v>0</v>
      </c>
      <c r="BB861" t="str">
        <f t="shared" si="169"/>
        <v>17/11/2015;57008948000100;201,48;0,00</v>
      </c>
    </row>
    <row r="862" spans="1:54" x14ac:dyDescent="0.25">
      <c r="A862" t="s">
        <v>26</v>
      </c>
      <c r="B862" t="s">
        <v>4145</v>
      </c>
      <c r="C862">
        <v>42317</v>
      </c>
      <c r="D862" t="s">
        <v>2787</v>
      </c>
      <c r="E862" t="s">
        <v>6979</v>
      </c>
      <c r="F862" t="s">
        <v>29</v>
      </c>
      <c r="G862">
        <v>184.22</v>
      </c>
      <c r="H862">
        <v>160.19</v>
      </c>
      <c r="I862">
        <v>28.830000000000002</v>
      </c>
      <c r="J862" t="s">
        <v>61</v>
      </c>
      <c r="K862">
        <v>0</v>
      </c>
      <c r="L862">
        <v>0</v>
      </c>
      <c r="M862" t="s">
        <v>31</v>
      </c>
      <c r="N862">
        <v>160.19</v>
      </c>
      <c r="O862">
        <v>24.03</v>
      </c>
      <c r="P862" t="s">
        <v>2788</v>
      </c>
      <c r="Q862">
        <v>160.19</v>
      </c>
      <c r="R862">
        <v>2.64</v>
      </c>
      <c r="S862" t="s">
        <v>33</v>
      </c>
      <c r="T862">
        <v>160.19</v>
      </c>
      <c r="U862">
        <v>12.17</v>
      </c>
      <c r="V862" t="s">
        <v>33</v>
      </c>
      <c r="W862" t="s">
        <v>33</v>
      </c>
      <c r="X862" t="s">
        <v>641</v>
      </c>
      <c r="Y862" t="s">
        <v>91</v>
      </c>
      <c r="Z862" t="s">
        <v>4146</v>
      </c>
      <c r="AA862" t="s">
        <v>4147</v>
      </c>
      <c r="AC862" s="13" t="str">
        <f t="shared" si="158"/>
        <v>000167701</v>
      </c>
      <c r="AD862" t="str">
        <f t="shared" si="159"/>
        <v>09/11/2015</v>
      </c>
      <c r="AE862" t="str">
        <f t="shared" si="160"/>
        <v>59578948000414</v>
      </c>
      <c r="AF862" s="14">
        <f t="shared" si="161"/>
        <v>184.22</v>
      </c>
      <c r="AG862">
        <f t="shared" si="162"/>
        <v>0</v>
      </c>
      <c r="AH862">
        <f t="shared" si="163"/>
        <v>1</v>
      </c>
      <c r="AI862" s="16">
        <v>6791425</v>
      </c>
      <c r="AJ862" s="16" t="s">
        <v>7539</v>
      </c>
      <c r="AK862" s="16" t="s">
        <v>3816</v>
      </c>
      <c r="AL862" s="16" t="s">
        <v>3817</v>
      </c>
      <c r="AM862" s="16" t="s">
        <v>7215</v>
      </c>
      <c r="AN862">
        <v>10</v>
      </c>
      <c r="AO862">
        <f>VLOOKUP(TRIM(AL862),'Parcela Dedutivel'!$A$1:$B$65536,2,FALSE)</f>
        <v>2.104E-2</v>
      </c>
      <c r="AP862" s="15">
        <f t="shared" si="164"/>
        <v>2.104E-2</v>
      </c>
      <c r="AQ862" s="16">
        <f t="shared" si="165"/>
        <v>0.2104</v>
      </c>
      <c r="AU862" t="s">
        <v>5153</v>
      </c>
      <c r="AV862" s="18">
        <v>42325</v>
      </c>
      <c r="AW862" t="s">
        <v>2747</v>
      </c>
      <c r="AX862" t="str">
        <f t="shared" si="166"/>
        <v>59578948000171</v>
      </c>
      <c r="AY862" s="17">
        <f t="shared" si="167"/>
        <v>185.91</v>
      </c>
      <c r="AZ862" s="17">
        <f t="shared" si="168"/>
        <v>0</v>
      </c>
      <c r="BB862" t="str">
        <f t="shared" si="169"/>
        <v>17/11/2015;59578948000171;185,91;0,00</v>
      </c>
    </row>
    <row r="863" spans="1:54" x14ac:dyDescent="0.25">
      <c r="A863" t="s">
        <v>26</v>
      </c>
      <c r="B863" t="s">
        <v>4148</v>
      </c>
      <c r="C863">
        <v>42317</v>
      </c>
      <c r="D863" t="s">
        <v>2841</v>
      </c>
      <c r="E863" t="s">
        <v>6979</v>
      </c>
      <c r="F863" t="s">
        <v>172</v>
      </c>
      <c r="G863">
        <v>3360.2400000000002</v>
      </c>
      <c r="H863">
        <v>3360.2400000000002</v>
      </c>
      <c r="I863">
        <v>134.41</v>
      </c>
      <c r="J863" t="s">
        <v>61</v>
      </c>
      <c r="K863">
        <v>0</v>
      </c>
      <c r="L863">
        <v>0</v>
      </c>
      <c r="M863" t="s">
        <v>31</v>
      </c>
      <c r="N863">
        <v>2800.2000000000003</v>
      </c>
      <c r="O863">
        <v>560.04</v>
      </c>
      <c r="P863" t="s">
        <v>2788</v>
      </c>
      <c r="Q863">
        <v>2800.2000000000003</v>
      </c>
      <c r="R863">
        <v>46.2</v>
      </c>
      <c r="S863" t="s">
        <v>33</v>
      </c>
      <c r="T863">
        <v>2800.2000000000003</v>
      </c>
      <c r="U863">
        <v>212.82</v>
      </c>
      <c r="V863" t="s">
        <v>33</v>
      </c>
      <c r="W863" t="s">
        <v>33</v>
      </c>
      <c r="X863" t="s">
        <v>4149</v>
      </c>
      <c r="Y863" t="s">
        <v>99</v>
      </c>
      <c r="Z863" t="s">
        <v>100</v>
      </c>
      <c r="AA863" t="s">
        <v>101</v>
      </c>
      <c r="AC863" s="13" t="str">
        <f t="shared" si="158"/>
        <v>000167702</v>
      </c>
      <c r="AD863" t="str">
        <f t="shared" si="159"/>
        <v>09/11/2015</v>
      </c>
      <c r="AE863" t="str">
        <f t="shared" si="160"/>
        <v>84683374000300</v>
      </c>
      <c r="AF863" s="14">
        <f t="shared" si="161"/>
        <v>3360.2400000000002</v>
      </c>
      <c r="AG863">
        <f t="shared" si="162"/>
        <v>0</v>
      </c>
      <c r="AH863">
        <f t="shared" si="163"/>
        <v>1</v>
      </c>
      <c r="AI863" s="16">
        <v>6784933</v>
      </c>
      <c r="AJ863" s="16" t="s">
        <v>7540</v>
      </c>
      <c r="AK863" s="16" t="s">
        <v>3819</v>
      </c>
      <c r="AL863" s="16" t="s">
        <v>3820</v>
      </c>
      <c r="AM863" s="16" t="s">
        <v>7143</v>
      </c>
      <c r="AN863">
        <v>1000</v>
      </c>
      <c r="AO863">
        <f>VLOOKUP(TRIM(AL863),'Parcela Dedutivel'!$A$1:$B$65536,2,FALSE)</f>
        <v>0</v>
      </c>
      <c r="AP863" s="15">
        <f t="shared" si="164"/>
        <v>0</v>
      </c>
      <c r="AQ863" s="16">
        <f t="shared" si="165"/>
        <v>0</v>
      </c>
      <c r="AU863" t="s">
        <v>5154</v>
      </c>
      <c r="AV863" s="18">
        <v>42325</v>
      </c>
      <c r="AW863" t="s">
        <v>986</v>
      </c>
      <c r="AX863" t="str">
        <f t="shared" si="166"/>
        <v>82321845000143</v>
      </c>
      <c r="AY863" s="17">
        <f t="shared" si="167"/>
        <v>1536.38</v>
      </c>
      <c r="AZ863" s="17">
        <f t="shared" si="168"/>
        <v>0</v>
      </c>
      <c r="BB863" t="str">
        <f t="shared" si="169"/>
        <v>17/11/2015;82321845000143;1536,38;0,00</v>
      </c>
    </row>
    <row r="864" spans="1:54" x14ac:dyDescent="0.25">
      <c r="A864" t="s">
        <v>26</v>
      </c>
      <c r="B864" t="s">
        <v>4150</v>
      </c>
      <c r="C864">
        <v>42317</v>
      </c>
      <c r="D864" t="s">
        <v>2841</v>
      </c>
      <c r="E864" t="s">
        <v>6979</v>
      </c>
      <c r="F864" t="s">
        <v>1590</v>
      </c>
      <c r="G864">
        <v>1673.33</v>
      </c>
      <c r="H864">
        <v>1673.33</v>
      </c>
      <c r="I864">
        <v>117.13</v>
      </c>
      <c r="J864" t="s">
        <v>30</v>
      </c>
      <c r="K864">
        <v>0</v>
      </c>
      <c r="L864">
        <v>0</v>
      </c>
      <c r="M864" t="s">
        <v>31</v>
      </c>
      <c r="N864">
        <v>0</v>
      </c>
      <c r="O864">
        <v>0</v>
      </c>
      <c r="P864" t="s">
        <v>31</v>
      </c>
      <c r="Q864">
        <v>1673.33</v>
      </c>
      <c r="R864">
        <v>27.61</v>
      </c>
      <c r="S864" t="s">
        <v>33</v>
      </c>
      <c r="T864">
        <v>1673.33</v>
      </c>
      <c r="U864">
        <v>127.17</v>
      </c>
      <c r="V864" t="s">
        <v>33</v>
      </c>
      <c r="W864" t="s">
        <v>33</v>
      </c>
      <c r="X864" t="s">
        <v>4151</v>
      </c>
      <c r="Y864" t="s">
        <v>538</v>
      </c>
      <c r="Z864" t="s">
        <v>539</v>
      </c>
      <c r="AA864" t="s">
        <v>540</v>
      </c>
      <c r="AC864" s="13" t="str">
        <f t="shared" si="158"/>
        <v>000167703</v>
      </c>
      <c r="AD864" t="str">
        <f t="shared" si="159"/>
        <v>09/11/2015</v>
      </c>
      <c r="AE864" t="str">
        <f t="shared" si="160"/>
        <v>42509257000890</v>
      </c>
      <c r="AF864" s="14">
        <f t="shared" si="161"/>
        <v>1673.33</v>
      </c>
      <c r="AG864">
        <f t="shared" si="162"/>
        <v>0</v>
      </c>
      <c r="AH864">
        <f t="shared" si="163"/>
        <v>1</v>
      </c>
      <c r="AI864" s="16">
        <v>6784228</v>
      </c>
      <c r="AJ864" s="16" t="s">
        <v>7541</v>
      </c>
      <c r="AK864" s="16" t="s">
        <v>3822</v>
      </c>
      <c r="AL864" s="16" t="s">
        <v>3824</v>
      </c>
      <c r="AM864" s="16" t="s">
        <v>7143</v>
      </c>
      <c r="AN864">
        <v>15</v>
      </c>
      <c r="AO864" t="e">
        <f>VLOOKUP(TRIM(AL864),'Parcela Dedutivel'!$A$1:$B$65536,2,FALSE)</f>
        <v>#N/A</v>
      </c>
      <c r="AP864" s="15">
        <f t="shared" si="164"/>
        <v>0</v>
      </c>
      <c r="AQ864" s="16">
        <f t="shared" si="165"/>
        <v>0</v>
      </c>
      <c r="AU864" t="s">
        <v>5155</v>
      </c>
      <c r="AV864" s="18">
        <v>42325</v>
      </c>
      <c r="AW864" t="s">
        <v>5156</v>
      </c>
      <c r="AX864" t="str">
        <f t="shared" si="166"/>
        <v>65472714000148</v>
      </c>
      <c r="AY864" s="17">
        <f t="shared" si="167"/>
        <v>482.11</v>
      </c>
      <c r="AZ864" s="17">
        <f t="shared" si="168"/>
        <v>0</v>
      </c>
      <c r="BB864" t="str">
        <f t="shared" si="169"/>
        <v>17/11/2015;65472714000148;482,11;0,00</v>
      </c>
    </row>
    <row r="865" spans="1:54" x14ac:dyDescent="0.25">
      <c r="A865" t="s">
        <v>26</v>
      </c>
      <c r="B865" t="s">
        <v>4152</v>
      </c>
      <c r="C865">
        <v>42317</v>
      </c>
      <c r="D865" t="s">
        <v>2841</v>
      </c>
      <c r="E865" t="s">
        <v>6979</v>
      </c>
      <c r="F865" t="s">
        <v>179</v>
      </c>
      <c r="G865">
        <v>2225.5</v>
      </c>
      <c r="H865">
        <v>1935.22</v>
      </c>
      <c r="I865">
        <v>77.41</v>
      </c>
      <c r="J865" t="s">
        <v>61</v>
      </c>
      <c r="K865">
        <v>0</v>
      </c>
      <c r="L865">
        <v>0</v>
      </c>
      <c r="M865" t="s">
        <v>31</v>
      </c>
      <c r="N865">
        <v>1935.22</v>
      </c>
      <c r="O865">
        <v>290.28000000000003</v>
      </c>
      <c r="P865" t="s">
        <v>2788</v>
      </c>
      <c r="Q865">
        <v>1935.22</v>
      </c>
      <c r="R865">
        <v>31.93</v>
      </c>
      <c r="S865" t="s">
        <v>33</v>
      </c>
      <c r="T865">
        <v>1935.22</v>
      </c>
      <c r="U865">
        <v>147.08000000000001</v>
      </c>
      <c r="V865" t="s">
        <v>33</v>
      </c>
      <c r="W865" t="s">
        <v>33</v>
      </c>
      <c r="X865" t="s">
        <v>3471</v>
      </c>
      <c r="Y865" t="s">
        <v>44</v>
      </c>
      <c r="Z865" t="s">
        <v>666</v>
      </c>
      <c r="AA865" t="s">
        <v>667</v>
      </c>
      <c r="AC865" s="13" t="str">
        <f t="shared" si="158"/>
        <v>000167705</v>
      </c>
      <c r="AD865" t="str">
        <f t="shared" si="159"/>
        <v>09/11/2015</v>
      </c>
      <c r="AE865" t="str">
        <f t="shared" si="160"/>
        <v>05381281000193</v>
      </c>
      <c r="AF865" s="14">
        <f t="shared" si="161"/>
        <v>2225.5</v>
      </c>
      <c r="AG865">
        <f t="shared" si="162"/>
        <v>0</v>
      </c>
      <c r="AH865">
        <f t="shared" si="163"/>
        <v>1</v>
      </c>
      <c r="AI865" s="16">
        <v>6800865</v>
      </c>
      <c r="AJ865" s="16" t="s">
        <v>7542</v>
      </c>
      <c r="AK865" s="16" t="s">
        <v>3826</v>
      </c>
      <c r="AL865" s="16" t="s">
        <v>757</v>
      </c>
      <c r="AM865" s="16" t="s">
        <v>7143</v>
      </c>
      <c r="AN865">
        <v>1</v>
      </c>
      <c r="AO865" t="e">
        <f>VLOOKUP(TRIM(AL865),'Parcela Dedutivel'!$A$1:$B$65536,2,FALSE)</f>
        <v>#N/A</v>
      </c>
      <c r="AP865" s="15">
        <f t="shared" si="164"/>
        <v>0</v>
      </c>
      <c r="AQ865" s="16">
        <f t="shared" si="165"/>
        <v>0</v>
      </c>
      <c r="AU865" t="s">
        <v>5157</v>
      </c>
      <c r="AV865" s="18">
        <v>42325</v>
      </c>
      <c r="AW865" t="s">
        <v>3772</v>
      </c>
      <c r="AX865" t="str">
        <f t="shared" si="166"/>
        <v>02820966000109</v>
      </c>
      <c r="AY865" s="17">
        <f t="shared" si="167"/>
        <v>975.24</v>
      </c>
      <c r="AZ865" s="17">
        <f t="shared" si="168"/>
        <v>0</v>
      </c>
      <c r="BB865" t="str">
        <f t="shared" si="169"/>
        <v>17/11/2015;02820966000109;975,24;0,00</v>
      </c>
    </row>
    <row r="866" spans="1:54" x14ac:dyDescent="0.25">
      <c r="A866" t="s">
        <v>26</v>
      </c>
      <c r="B866" t="s">
        <v>4153</v>
      </c>
      <c r="C866">
        <v>42317</v>
      </c>
      <c r="D866" t="s">
        <v>2841</v>
      </c>
      <c r="E866" t="s">
        <v>6979</v>
      </c>
      <c r="F866" t="s">
        <v>172</v>
      </c>
      <c r="G866">
        <v>466.43</v>
      </c>
      <c r="H866">
        <v>493.77000000000004</v>
      </c>
      <c r="I866">
        <v>59.25</v>
      </c>
      <c r="J866" t="s">
        <v>30</v>
      </c>
      <c r="K866">
        <v>0</v>
      </c>
      <c r="L866">
        <v>0</v>
      </c>
      <c r="M866" t="s">
        <v>31</v>
      </c>
      <c r="N866">
        <v>0</v>
      </c>
      <c r="O866">
        <v>0</v>
      </c>
      <c r="P866" t="s">
        <v>31</v>
      </c>
      <c r="Q866">
        <v>493.77000000000004</v>
      </c>
      <c r="R866">
        <v>8.15</v>
      </c>
      <c r="S866" t="s">
        <v>33</v>
      </c>
      <c r="T866">
        <v>493.77000000000004</v>
      </c>
      <c r="U866">
        <v>37.53</v>
      </c>
      <c r="V866" t="s">
        <v>33</v>
      </c>
      <c r="W866" t="s">
        <v>33</v>
      </c>
      <c r="X866" t="s">
        <v>4154</v>
      </c>
      <c r="Y866" t="s">
        <v>493</v>
      </c>
      <c r="Z866" t="s">
        <v>494</v>
      </c>
      <c r="AA866" t="s">
        <v>495</v>
      </c>
      <c r="AC866" s="13" t="str">
        <f t="shared" si="158"/>
        <v>000167706</v>
      </c>
      <c r="AD866" t="str">
        <f t="shared" si="159"/>
        <v>09/11/2015</v>
      </c>
      <c r="AE866" t="str">
        <f t="shared" si="160"/>
        <v>85117687000100</v>
      </c>
      <c r="AF866" s="14">
        <f t="shared" si="161"/>
        <v>466.43</v>
      </c>
      <c r="AG866">
        <f t="shared" si="162"/>
        <v>0</v>
      </c>
      <c r="AH866">
        <f t="shared" si="163"/>
        <v>1</v>
      </c>
      <c r="AI866" s="16">
        <v>6798668</v>
      </c>
      <c r="AJ866" s="16" t="s">
        <v>7543</v>
      </c>
      <c r="AK866" s="16" t="s">
        <v>3828</v>
      </c>
      <c r="AL866" s="16" t="s">
        <v>3833</v>
      </c>
      <c r="AM866" s="16" t="s">
        <v>7143</v>
      </c>
      <c r="AN866">
        <v>2</v>
      </c>
      <c r="AO866">
        <f>VLOOKUP(TRIM(AL866),'Parcela Dedutivel'!$A$1:$B$65536,2,FALSE)</f>
        <v>0</v>
      </c>
      <c r="AP866" s="15">
        <f t="shared" si="164"/>
        <v>0</v>
      </c>
      <c r="AQ866" s="16">
        <f t="shared" si="165"/>
        <v>0</v>
      </c>
      <c r="AU866" t="s">
        <v>5158</v>
      </c>
      <c r="AV866" s="18">
        <v>42325</v>
      </c>
      <c r="AW866" t="s">
        <v>3022</v>
      </c>
      <c r="AX866" t="str">
        <f t="shared" si="166"/>
        <v>59105999000348</v>
      </c>
      <c r="AY866" s="17">
        <f t="shared" si="167"/>
        <v>662.7600000000001</v>
      </c>
      <c r="AZ866" s="17">
        <f t="shared" si="168"/>
        <v>0</v>
      </c>
      <c r="BB866" t="str">
        <f t="shared" si="169"/>
        <v>17/11/2015;59105999000348;662,76;0,00</v>
      </c>
    </row>
    <row r="867" spans="1:54" x14ac:dyDescent="0.25">
      <c r="A867" t="s">
        <v>26</v>
      </c>
      <c r="B867" t="s">
        <v>4155</v>
      </c>
      <c r="C867">
        <v>42317</v>
      </c>
      <c r="D867" t="s">
        <v>2841</v>
      </c>
      <c r="E867" t="s">
        <v>6979</v>
      </c>
      <c r="F867" t="s">
        <v>4156</v>
      </c>
      <c r="G867">
        <v>1138.56</v>
      </c>
      <c r="H867">
        <v>1138.56</v>
      </c>
      <c r="I867">
        <v>79.7</v>
      </c>
      <c r="J867" t="s">
        <v>30</v>
      </c>
      <c r="K867">
        <v>0</v>
      </c>
      <c r="L867">
        <v>0</v>
      </c>
      <c r="M867" t="s">
        <v>31</v>
      </c>
      <c r="N867">
        <v>0</v>
      </c>
      <c r="O867">
        <v>0</v>
      </c>
      <c r="P867" t="s">
        <v>31</v>
      </c>
      <c r="Q867">
        <v>1138.56</v>
      </c>
      <c r="R867">
        <v>18.79</v>
      </c>
      <c r="S867" t="s">
        <v>33</v>
      </c>
      <c r="T867">
        <v>1138.56</v>
      </c>
      <c r="U867">
        <v>86.53</v>
      </c>
      <c r="V867" t="s">
        <v>33</v>
      </c>
      <c r="W867" t="s">
        <v>33</v>
      </c>
      <c r="X867" t="s">
        <v>4157</v>
      </c>
      <c r="Y867" t="s">
        <v>364</v>
      </c>
      <c r="Z867" t="s">
        <v>1836</v>
      </c>
      <c r="AA867" t="s">
        <v>1837</v>
      </c>
      <c r="AC867" s="13" t="str">
        <f t="shared" si="158"/>
        <v>000167707</v>
      </c>
      <c r="AD867" t="str">
        <f t="shared" si="159"/>
        <v>09/11/2015</v>
      </c>
      <c r="AE867" t="str">
        <f t="shared" si="160"/>
        <v>24946352000364</v>
      </c>
      <c r="AF867" s="14">
        <f t="shared" si="161"/>
        <v>1138.56</v>
      </c>
      <c r="AG867">
        <f t="shared" si="162"/>
        <v>0</v>
      </c>
      <c r="AH867">
        <f t="shared" si="163"/>
        <v>1</v>
      </c>
      <c r="AI867" s="16">
        <v>6798668</v>
      </c>
      <c r="AJ867" s="16" t="s">
        <v>7543</v>
      </c>
      <c r="AK867" s="16" t="s">
        <v>3828</v>
      </c>
      <c r="AL867" s="16" t="s">
        <v>3831</v>
      </c>
      <c r="AM867" s="16" t="s">
        <v>7143</v>
      </c>
      <c r="AN867">
        <v>2</v>
      </c>
      <c r="AO867">
        <f>VLOOKUP(TRIM(AL867),'Parcela Dedutivel'!$A$1:$B$65536,2,FALSE)</f>
        <v>0</v>
      </c>
      <c r="AP867" s="15">
        <f t="shared" si="164"/>
        <v>0</v>
      </c>
      <c r="AQ867" s="16">
        <f t="shared" si="165"/>
        <v>0</v>
      </c>
      <c r="AU867" t="s">
        <v>5159</v>
      </c>
      <c r="AV867" s="18">
        <v>42325</v>
      </c>
      <c r="AW867" t="s">
        <v>5160</v>
      </c>
      <c r="AX867" t="str">
        <f t="shared" si="166"/>
        <v>55972087000150</v>
      </c>
      <c r="AY867" s="17">
        <f t="shared" si="167"/>
        <v>4842.34</v>
      </c>
      <c r="AZ867" s="17">
        <f t="shared" si="168"/>
        <v>0</v>
      </c>
      <c r="BB867" t="str">
        <f t="shared" si="169"/>
        <v>17/11/2015;55972087000150;4842,34;0,00</v>
      </c>
    </row>
    <row r="868" spans="1:54" x14ac:dyDescent="0.25">
      <c r="A868" t="s">
        <v>26</v>
      </c>
      <c r="B868" t="s">
        <v>4158</v>
      </c>
      <c r="C868">
        <v>42317</v>
      </c>
      <c r="D868" t="s">
        <v>2817</v>
      </c>
      <c r="E868" t="s">
        <v>6979</v>
      </c>
      <c r="F868" t="s">
        <v>1643</v>
      </c>
      <c r="G868">
        <v>210.79</v>
      </c>
      <c r="H868">
        <v>210.79</v>
      </c>
      <c r="I868">
        <v>25.29</v>
      </c>
      <c r="J868" t="s">
        <v>30</v>
      </c>
      <c r="K868">
        <v>0</v>
      </c>
      <c r="L868">
        <v>0</v>
      </c>
      <c r="M868" t="s">
        <v>31</v>
      </c>
      <c r="N868">
        <v>0</v>
      </c>
      <c r="O868">
        <v>0</v>
      </c>
      <c r="P868" t="s">
        <v>31</v>
      </c>
      <c r="Q868">
        <v>210.79</v>
      </c>
      <c r="R868">
        <v>3.48</v>
      </c>
      <c r="S868" t="s">
        <v>33</v>
      </c>
      <c r="T868">
        <v>210.79</v>
      </c>
      <c r="U868">
        <v>16.02</v>
      </c>
      <c r="V868" t="s">
        <v>33</v>
      </c>
      <c r="W868" t="s">
        <v>33</v>
      </c>
      <c r="X868" t="s">
        <v>2574</v>
      </c>
      <c r="Y868" t="s">
        <v>96</v>
      </c>
      <c r="Z868" t="s">
        <v>4159</v>
      </c>
      <c r="AA868" t="s">
        <v>4160</v>
      </c>
      <c r="AC868" s="13" t="str">
        <f t="shared" si="158"/>
        <v>000167708</v>
      </c>
      <c r="AD868" t="str">
        <f t="shared" si="159"/>
        <v>09/11/2015</v>
      </c>
      <c r="AE868" t="str">
        <f t="shared" si="160"/>
        <v>03523188000140</v>
      </c>
      <c r="AF868" s="14">
        <f t="shared" si="161"/>
        <v>210.79</v>
      </c>
      <c r="AG868">
        <f t="shared" si="162"/>
        <v>0</v>
      </c>
      <c r="AH868">
        <f t="shared" si="163"/>
        <v>1</v>
      </c>
      <c r="AI868" s="16">
        <v>6784024</v>
      </c>
      <c r="AJ868" s="16" t="s">
        <v>7423</v>
      </c>
      <c r="AK868" s="16" t="s">
        <v>3835</v>
      </c>
      <c r="AL868" s="16" t="s">
        <v>3094</v>
      </c>
      <c r="AM868" s="16" t="s">
        <v>7158</v>
      </c>
      <c r="AN868">
        <v>20640</v>
      </c>
      <c r="AO868">
        <f>VLOOKUP(TRIM(AL868),'Parcela Dedutivel'!$A$1:$B$65536,2,FALSE)</f>
        <v>0</v>
      </c>
      <c r="AP868" s="15">
        <f t="shared" si="164"/>
        <v>0</v>
      </c>
      <c r="AQ868" s="16">
        <f t="shared" si="165"/>
        <v>0</v>
      </c>
      <c r="AU868" t="s">
        <v>5161</v>
      </c>
      <c r="AV868" s="18">
        <v>42325</v>
      </c>
      <c r="AW868" t="s">
        <v>5162</v>
      </c>
      <c r="AX868" t="str">
        <f t="shared" si="166"/>
        <v>01166372000155</v>
      </c>
      <c r="AY868" s="17">
        <f t="shared" si="167"/>
        <v>1443.3000000000002</v>
      </c>
      <c r="AZ868" s="17">
        <f t="shared" si="168"/>
        <v>0</v>
      </c>
      <c r="BB868" t="str">
        <f t="shared" si="169"/>
        <v>17/11/2015;01166372000155;1443,30;0,00</v>
      </c>
    </row>
    <row r="869" spans="1:54" x14ac:dyDescent="0.25">
      <c r="A869" t="s">
        <v>26</v>
      </c>
      <c r="B869" t="s">
        <v>4161</v>
      </c>
      <c r="C869">
        <v>42317</v>
      </c>
      <c r="D869" t="s">
        <v>2817</v>
      </c>
      <c r="E869" t="s">
        <v>6979</v>
      </c>
      <c r="F869" t="s">
        <v>478</v>
      </c>
      <c r="G869">
        <v>2954.01</v>
      </c>
      <c r="H869">
        <v>2954.01</v>
      </c>
      <c r="I869">
        <v>206.78</v>
      </c>
      <c r="J869" t="s">
        <v>30</v>
      </c>
      <c r="K869">
        <v>0</v>
      </c>
      <c r="L869">
        <v>0</v>
      </c>
      <c r="M869" t="s">
        <v>31</v>
      </c>
      <c r="N869">
        <v>0</v>
      </c>
      <c r="O869">
        <v>0</v>
      </c>
      <c r="P869" t="s">
        <v>31</v>
      </c>
      <c r="Q869">
        <v>2954.01</v>
      </c>
      <c r="R869">
        <v>48.74</v>
      </c>
      <c r="S869" t="s">
        <v>33</v>
      </c>
      <c r="T869">
        <v>2954.01</v>
      </c>
      <c r="U869">
        <v>224.5</v>
      </c>
      <c r="V869" t="s">
        <v>33</v>
      </c>
      <c r="W869" t="s">
        <v>33</v>
      </c>
      <c r="X869" t="s">
        <v>479</v>
      </c>
      <c r="Y869" t="s">
        <v>96</v>
      </c>
      <c r="Z869" t="s">
        <v>480</v>
      </c>
      <c r="AA869" t="s">
        <v>481</v>
      </c>
      <c r="AC869" s="13" t="str">
        <f t="shared" si="158"/>
        <v>000167709</v>
      </c>
      <c r="AD869" t="str">
        <f t="shared" si="159"/>
        <v>09/11/2015</v>
      </c>
      <c r="AE869" t="str">
        <f t="shared" si="160"/>
        <v>19416614000187</v>
      </c>
      <c r="AF869" s="14">
        <f t="shared" si="161"/>
        <v>2954.01</v>
      </c>
      <c r="AG869">
        <f t="shared" si="162"/>
        <v>0</v>
      </c>
      <c r="AH869">
        <f t="shared" si="163"/>
        <v>1</v>
      </c>
      <c r="AI869" s="16">
        <v>6784024</v>
      </c>
      <c r="AJ869" s="16" t="s">
        <v>7423</v>
      </c>
      <c r="AK869" s="16" t="s">
        <v>3835</v>
      </c>
      <c r="AL869" s="16" t="s">
        <v>3092</v>
      </c>
      <c r="AM869" s="16" t="s">
        <v>7438</v>
      </c>
      <c r="AN869">
        <v>15600</v>
      </c>
      <c r="AO869">
        <f>VLOOKUP(TRIM(AL869),'Parcela Dedutivel'!$A$1:$B$65536,2,FALSE)</f>
        <v>0</v>
      </c>
      <c r="AP869" s="15">
        <f t="shared" si="164"/>
        <v>0</v>
      </c>
      <c r="AQ869" s="16">
        <f t="shared" si="165"/>
        <v>0</v>
      </c>
      <c r="AU869" t="s">
        <v>5165</v>
      </c>
      <c r="AV869" s="18">
        <v>42325</v>
      </c>
      <c r="AW869" t="s">
        <v>4688</v>
      </c>
      <c r="AX869" t="str">
        <f t="shared" si="166"/>
        <v>42184226001705</v>
      </c>
      <c r="AY869" s="17">
        <f t="shared" si="167"/>
        <v>528.91</v>
      </c>
      <c r="AZ869" s="17">
        <f t="shared" si="168"/>
        <v>0</v>
      </c>
      <c r="BB869" t="str">
        <f t="shared" si="169"/>
        <v>17/11/2015;42184226001705;528,91;0,00</v>
      </c>
    </row>
    <row r="870" spans="1:54" x14ac:dyDescent="0.25">
      <c r="A870" t="s">
        <v>26</v>
      </c>
      <c r="B870" t="s">
        <v>4162</v>
      </c>
      <c r="C870">
        <v>42317</v>
      </c>
      <c r="D870" t="s">
        <v>2787</v>
      </c>
      <c r="E870" t="s">
        <v>6979</v>
      </c>
      <c r="F870" t="s">
        <v>29</v>
      </c>
      <c r="G870">
        <v>1100.96</v>
      </c>
      <c r="H870">
        <v>957.36</v>
      </c>
      <c r="I870">
        <v>172.32</v>
      </c>
      <c r="J870" t="s">
        <v>61</v>
      </c>
      <c r="K870">
        <v>0</v>
      </c>
      <c r="L870">
        <v>0</v>
      </c>
      <c r="M870" t="s">
        <v>31</v>
      </c>
      <c r="N870">
        <v>957.36</v>
      </c>
      <c r="O870">
        <v>143.6</v>
      </c>
      <c r="P870" t="s">
        <v>2788</v>
      </c>
      <c r="Q870">
        <v>957.36</v>
      </c>
      <c r="R870">
        <v>15.8</v>
      </c>
      <c r="S870" t="s">
        <v>33</v>
      </c>
      <c r="T870">
        <v>957.36</v>
      </c>
      <c r="U870">
        <v>72.760000000000005</v>
      </c>
      <c r="V870" t="s">
        <v>33</v>
      </c>
      <c r="W870" t="s">
        <v>33</v>
      </c>
      <c r="X870" t="s">
        <v>641</v>
      </c>
      <c r="Y870" t="s">
        <v>91</v>
      </c>
      <c r="Z870" t="s">
        <v>4163</v>
      </c>
      <c r="AA870" t="s">
        <v>4164</v>
      </c>
      <c r="AC870" s="13" t="str">
        <f t="shared" si="158"/>
        <v>000167710</v>
      </c>
      <c r="AD870" t="str">
        <f t="shared" si="159"/>
        <v>09/11/2015</v>
      </c>
      <c r="AE870" t="str">
        <f t="shared" si="160"/>
        <v>59578948000414</v>
      </c>
      <c r="AF870" s="14">
        <f t="shared" si="161"/>
        <v>1100.96</v>
      </c>
      <c r="AG870">
        <f t="shared" si="162"/>
        <v>0</v>
      </c>
      <c r="AH870">
        <f t="shared" si="163"/>
        <v>1</v>
      </c>
      <c r="AI870" s="16">
        <v>6784024</v>
      </c>
      <c r="AJ870" s="16" t="s">
        <v>7423</v>
      </c>
      <c r="AK870" s="16" t="s">
        <v>3835</v>
      </c>
      <c r="AL870" s="16" t="s">
        <v>3090</v>
      </c>
      <c r="AM870" s="16" t="s">
        <v>7438</v>
      </c>
      <c r="AN870">
        <v>9000</v>
      </c>
      <c r="AO870">
        <f>VLOOKUP(TRIM(AL870),'Parcela Dedutivel'!$A$1:$B$65536,2,FALSE)</f>
        <v>0</v>
      </c>
      <c r="AP870" s="15">
        <f t="shared" si="164"/>
        <v>0</v>
      </c>
      <c r="AQ870" s="16">
        <f t="shared" si="165"/>
        <v>0</v>
      </c>
      <c r="AU870" t="s">
        <v>5166</v>
      </c>
      <c r="AV870" s="18">
        <v>42325</v>
      </c>
      <c r="AW870" t="s">
        <v>3222</v>
      </c>
      <c r="AX870" t="str">
        <f t="shared" si="166"/>
        <v>46044053004607</v>
      </c>
      <c r="AY870" s="17">
        <f t="shared" si="167"/>
        <v>3037.34</v>
      </c>
      <c r="AZ870" s="17">
        <f t="shared" si="168"/>
        <v>0</v>
      </c>
      <c r="BB870" t="str">
        <f t="shared" si="169"/>
        <v>17/11/2015;46044053004607;3037,34;0,00</v>
      </c>
    </row>
    <row r="871" spans="1:54" x14ac:dyDescent="0.25">
      <c r="A871" t="s">
        <v>26</v>
      </c>
      <c r="B871" t="s">
        <v>4165</v>
      </c>
      <c r="C871">
        <v>42317</v>
      </c>
      <c r="D871" t="s">
        <v>2804</v>
      </c>
      <c r="E871" t="s">
        <v>6979</v>
      </c>
      <c r="F871" t="s">
        <v>29</v>
      </c>
      <c r="G871">
        <v>279.15000000000003</v>
      </c>
      <c r="H871">
        <v>242.74</v>
      </c>
      <c r="I871">
        <v>43.69</v>
      </c>
      <c r="J871" t="s">
        <v>307</v>
      </c>
      <c r="K871">
        <v>0</v>
      </c>
      <c r="L871">
        <v>0</v>
      </c>
      <c r="M871" t="s">
        <v>31</v>
      </c>
      <c r="N871">
        <v>242.74</v>
      </c>
      <c r="O871">
        <v>36.410000000000004</v>
      </c>
      <c r="P871" t="s">
        <v>2788</v>
      </c>
      <c r="Q871">
        <v>242.74</v>
      </c>
      <c r="R871">
        <v>4.01</v>
      </c>
      <c r="S871" t="s">
        <v>33</v>
      </c>
      <c r="T871">
        <v>242.74</v>
      </c>
      <c r="U871">
        <v>18.45</v>
      </c>
      <c r="V871" t="s">
        <v>33</v>
      </c>
      <c r="W871" t="s">
        <v>33</v>
      </c>
      <c r="X871" t="s">
        <v>2764</v>
      </c>
      <c r="Y871" t="s">
        <v>3383</v>
      </c>
      <c r="Z871" t="s">
        <v>3384</v>
      </c>
      <c r="AA871" t="s">
        <v>3385</v>
      </c>
      <c r="AC871" s="13" t="str">
        <f t="shared" si="158"/>
        <v>000167711</v>
      </c>
      <c r="AD871" t="str">
        <f t="shared" si="159"/>
        <v>09/11/2015</v>
      </c>
      <c r="AE871" t="str">
        <f t="shared" si="160"/>
        <v>96404942000104</v>
      </c>
      <c r="AF871" s="14">
        <f t="shared" si="161"/>
        <v>279.15000000000003</v>
      </c>
      <c r="AG871">
        <f t="shared" si="162"/>
        <v>197.68</v>
      </c>
      <c r="AH871">
        <f t="shared" si="163"/>
        <v>1</v>
      </c>
      <c r="AI871" s="16">
        <v>6784024</v>
      </c>
      <c r="AJ871" s="16" t="s">
        <v>7423</v>
      </c>
      <c r="AK871" s="16" t="s">
        <v>3835</v>
      </c>
      <c r="AL871" s="16" t="s">
        <v>280</v>
      </c>
      <c r="AM871" s="16" t="s">
        <v>7143</v>
      </c>
      <c r="AN871">
        <v>10</v>
      </c>
      <c r="AO871" t="e">
        <f>VLOOKUP(TRIM(AL871),'Parcela Dedutivel'!$A$1:$B$65536,2,FALSE)</f>
        <v>#N/A</v>
      </c>
      <c r="AP871" s="15">
        <f t="shared" si="164"/>
        <v>0</v>
      </c>
      <c r="AQ871" s="16">
        <f t="shared" si="165"/>
        <v>0</v>
      </c>
      <c r="AU871" t="s">
        <v>5167</v>
      </c>
      <c r="AV871" s="18">
        <v>42325</v>
      </c>
      <c r="AW871" t="s">
        <v>1693</v>
      </c>
      <c r="AX871" t="str">
        <f t="shared" si="166"/>
        <v>43854777000126</v>
      </c>
      <c r="AY871" s="17">
        <f t="shared" si="167"/>
        <v>1632.0300000000002</v>
      </c>
      <c r="AZ871" s="17">
        <f t="shared" si="168"/>
        <v>0</v>
      </c>
      <c r="BB871" t="str">
        <f t="shared" si="169"/>
        <v>17/11/2015;43854777000126;1632,03;0,00</v>
      </c>
    </row>
    <row r="872" spans="1:54" x14ac:dyDescent="0.25">
      <c r="A872" t="s">
        <v>26</v>
      </c>
      <c r="B872" t="s">
        <v>4165</v>
      </c>
      <c r="C872">
        <v>42317</v>
      </c>
      <c r="D872" t="s">
        <v>2804</v>
      </c>
      <c r="E872" t="s">
        <v>6979</v>
      </c>
      <c r="F872" t="s">
        <v>29</v>
      </c>
      <c r="G872">
        <v>1954.02</v>
      </c>
      <c r="H872">
        <v>1699.15</v>
      </c>
      <c r="I872">
        <v>305.85000000000002</v>
      </c>
      <c r="J872" t="s">
        <v>307</v>
      </c>
      <c r="K872">
        <v>0</v>
      </c>
      <c r="L872">
        <v>0</v>
      </c>
      <c r="M872" t="s">
        <v>31</v>
      </c>
      <c r="N872">
        <v>1699.15</v>
      </c>
      <c r="O872">
        <v>254.87</v>
      </c>
      <c r="P872" t="s">
        <v>2788</v>
      </c>
      <c r="Q872">
        <v>1699.15</v>
      </c>
      <c r="R872">
        <v>28.04</v>
      </c>
      <c r="S872" t="s">
        <v>33</v>
      </c>
      <c r="T872">
        <v>1699.15</v>
      </c>
      <c r="U872">
        <v>129.14000000000001</v>
      </c>
      <c r="V872" t="s">
        <v>33</v>
      </c>
      <c r="W872" t="s">
        <v>33</v>
      </c>
      <c r="X872" t="s">
        <v>2764</v>
      </c>
      <c r="Y872" t="s">
        <v>3383</v>
      </c>
      <c r="Z872" t="s">
        <v>3384</v>
      </c>
      <c r="AA872" t="s">
        <v>3385</v>
      </c>
      <c r="AC872" s="13" t="str">
        <f t="shared" si="158"/>
        <v>000167711</v>
      </c>
      <c r="AD872" t="str">
        <f t="shared" si="159"/>
        <v>09/11/2015</v>
      </c>
      <c r="AE872" t="str">
        <f t="shared" si="160"/>
        <v>96404942000104</v>
      </c>
      <c r="AF872" s="14">
        <f t="shared" si="161"/>
        <v>1954.02</v>
      </c>
      <c r="AG872">
        <f t="shared" si="162"/>
        <v>197.68</v>
      </c>
      <c r="AH872">
        <f t="shared" si="163"/>
        <v>1</v>
      </c>
      <c r="AI872" s="16">
        <v>6784024</v>
      </c>
      <c r="AJ872" s="16" t="s">
        <v>7423</v>
      </c>
      <c r="AK872" s="16" t="s">
        <v>3835</v>
      </c>
      <c r="AL872" s="16" t="s">
        <v>373</v>
      </c>
      <c r="AM872" s="16" t="s">
        <v>7143</v>
      </c>
      <c r="AN872">
        <v>20</v>
      </c>
      <c r="AO872" t="e">
        <f>VLOOKUP(TRIM(AL872),'Parcela Dedutivel'!$A$1:$B$65536,2,FALSE)</f>
        <v>#N/A</v>
      </c>
      <c r="AP872" s="15">
        <f t="shared" si="164"/>
        <v>0</v>
      </c>
      <c r="AQ872" s="16">
        <f t="shared" si="165"/>
        <v>0</v>
      </c>
      <c r="AU872" t="s">
        <v>5168</v>
      </c>
      <c r="AV872" s="18">
        <v>42325</v>
      </c>
      <c r="AW872" t="s">
        <v>4076</v>
      </c>
      <c r="AX872" t="str">
        <f t="shared" si="166"/>
        <v>46044053001187</v>
      </c>
      <c r="AY872" s="17">
        <f t="shared" si="167"/>
        <v>1760.88</v>
      </c>
      <c r="AZ872" s="17">
        <f t="shared" si="168"/>
        <v>0</v>
      </c>
      <c r="BB872" t="str">
        <f t="shared" si="169"/>
        <v>17/11/2015;46044053001187;1760,88;0,00</v>
      </c>
    </row>
    <row r="873" spans="1:54" x14ac:dyDescent="0.25">
      <c r="A873" t="s">
        <v>26</v>
      </c>
      <c r="B873" t="s">
        <v>4166</v>
      </c>
      <c r="C873">
        <v>42317</v>
      </c>
      <c r="D873" t="s">
        <v>2787</v>
      </c>
      <c r="E873" t="s">
        <v>6979</v>
      </c>
      <c r="F873" t="s">
        <v>29</v>
      </c>
      <c r="G873">
        <v>113.32000000000001</v>
      </c>
      <c r="H873">
        <v>98.54</v>
      </c>
      <c r="I873">
        <v>17.740000000000002</v>
      </c>
      <c r="J873" t="s">
        <v>61</v>
      </c>
      <c r="K873">
        <v>0</v>
      </c>
      <c r="L873">
        <v>0</v>
      </c>
      <c r="M873" t="s">
        <v>31</v>
      </c>
      <c r="N873">
        <v>98.54</v>
      </c>
      <c r="O873">
        <v>14.780000000000001</v>
      </c>
      <c r="P873" t="s">
        <v>2788</v>
      </c>
      <c r="Q873">
        <v>98.54</v>
      </c>
      <c r="R873">
        <v>1.6300000000000001</v>
      </c>
      <c r="S873" t="s">
        <v>33</v>
      </c>
      <c r="T873">
        <v>98.54</v>
      </c>
      <c r="U873">
        <v>7.49</v>
      </c>
      <c r="V873" t="s">
        <v>33</v>
      </c>
      <c r="W873" t="s">
        <v>33</v>
      </c>
      <c r="X873" t="s">
        <v>3302</v>
      </c>
      <c r="Y873" t="s">
        <v>91</v>
      </c>
      <c r="Z873" t="s">
        <v>4167</v>
      </c>
      <c r="AA873" t="s">
        <v>4168</v>
      </c>
      <c r="AC873" s="13" t="str">
        <f t="shared" si="158"/>
        <v>000167712</v>
      </c>
      <c r="AD873" t="str">
        <f t="shared" si="159"/>
        <v>09/11/2015</v>
      </c>
      <c r="AE873" t="str">
        <f t="shared" si="160"/>
        <v>09262527000169</v>
      </c>
      <c r="AF873" s="14">
        <f t="shared" si="161"/>
        <v>113.32000000000001</v>
      </c>
      <c r="AG873">
        <f t="shared" si="162"/>
        <v>0</v>
      </c>
      <c r="AH873">
        <f t="shared" si="163"/>
        <v>1</v>
      </c>
      <c r="AI873" s="16">
        <v>6784250</v>
      </c>
      <c r="AJ873" s="16" t="s">
        <v>7159</v>
      </c>
      <c r="AK873" s="16" t="s">
        <v>3836</v>
      </c>
      <c r="AL873" s="16" t="s">
        <v>3358</v>
      </c>
      <c r="AM873" s="16" t="s">
        <v>7143</v>
      </c>
      <c r="AN873">
        <v>2</v>
      </c>
      <c r="AO873">
        <f>VLOOKUP(TRIM(AL873),'Parcela Dedutivel'!$A$1:$B$65536,2,FALSE)</f>
        <v>0</v>
      </c>
      <c r="AP873" s="15">
        <f t="shared" si="164"/>
        <v>0</v>
      </c>
      <c r="AQ873" s="16">
        <f t="shared" si="165"/>
        <v>0</v>
      </c>
      <c r="AU873" t="s">
        <v>5169</v>
      </c>
      <c r="AV873" s="18">
        <v>42325</v>
      </c>
      <c r="AW873" t="s">
        <v>5170</v>
      </c>
      <c r="AX873" t="str">
        <f t="shared" si="166"/>
        <v>44167450000149</v>
      </c>
      <c r="AY873" s="17">
        <f t="shared" si="167"/>
        <v>1018.15</v>
      </c>
      <c r="AZ873" s="17">
        <f t="shared" si="168"/>
        <v>0</v>
      </c>
      <c r="BB873" t="str">
        <f t="shared" si="169"/>
        <v>17/11/2015;44167450000149;1018,15;0,00</v>
      </c>
    </row>
    <row r="874" spans="1:54" x14ac:dyDescent="0.25">
      <c r="A874" t="s">
        <v>26</v>
      </c>
      <c r="B874" t="s">
        <v>4166</v>
      </c>
      <c r="C874">
        <v>42317</v>
      </c>
      <c r="D874" t="s">
        <v>2787</v>
      </c>
      <c r="E874" t="s">
        <v>6979</v>
      </c>
      <c r="F874" t="s">
        <v>29</v>
      </c>
      <c r="G874">
        <v>305.53000000000003</v>
      </c>
      <c r="H874">
        <v>265.68</v>
      </c>
      <c r="I874">
        <v>47.82</v>
      </c>
      <c r="J874" t="s">
        <v>61</v>
      </c>
      <c r="K874">
        <v>0</v>
      </c>
      <c r="L874">
        <v>0</v>
      </c>
      <c r="M874" t="s">
        <v>31</v>
      </c>
      <c r="N874">
        <v>265.68</v>
      </c>
      <c r="O874">
        <v>39.85</v>
      </c>
      <c r="P874" t="s">
        <v>2788</v>
      </c>
      <c r="Q874">
        <v>265.68</v>
      </c>
      <c r="R874">
        <v>4.38</v>
      </c>
      <c r="S874" t="s">
        <v>33</v>
      </c>
      <c r="T874">
        <v>265.68</v>
      </c>
      <c r="U874">
        <v>20.190000000000001</v>
      </c>
      <c r="V874" t="s">
        <v>33</v>
      </c>
      <c r="W874" t="s">
        <v>33</v>
      </c>
      <c r="X874" t="s">
        <v>3302</v>
      </c>
      <c r="Y874" t="s">
        <v>91</v>
      </c>
      <c r="Z874" t="s">
        <v>1783</v>
      </c>
      <c r="AA874" t="s">
        <v>1784</v>
      </c>
      <c r="AC874" s="13" t="str">
        <f t="shared" si="158"/>
        <v>000167712</v>
      </c>
      <c r="AD874" t="str">
        <f t="shared" si="159"/>
        <v>09/11/2015</v>
      </c>
      <c r="AE874" t="str">
        <f t="shared" si="160"/>
        <v>09262527000169</v>
      </c>
      <c r="AF874" s="14">
        <f t="shared" si="161"/>
        <v>305.53000000000003</v>
      </c>
      <c r="AG874">
        <f t="shared" si="162"/>
        <v>0</v>
      </c>
      <c r="AH874">
        <f t="shared" si="163"/>
        <v>1</v>
      </c>
      <c r="AI874" s="16">
        <v>6894950</v>
      </c>
      <c r="AJ874" s="16" t="s">
        <v>7544</v>
      </c>
      <c r="AK874" s="16" t="s">
        <v>4319</v>
      </c>
      <c r="AL874" s="16" t="s">
        <v>1777</v>
      </c>
      <c r="AM874" s="16" t="s">
        <v>7193</v>
      </c>
      <c r="AN874">
        <v>3</v>
      </c>
      <c r="AO874" t="e">
        <f>VLOOKUP(TRIM(AL874),'Parcela Dedutivel'!$A$1:$B$65536,2,FALSE)</f>
        <v>#N/A</v>
      </c>
      <c r="AP874" s="15">
        <f t="shared" si="164"/>
        <v>0</v>
      </c>
      <c r="AQ874" s="16">
        <f t="shared" si="165"/>
        <v>0</v>
      </c>
      <c r="AU874" t="s">
        <v>5171</v>
      </c>
      <c r="AV874" s="18">
        <v>42325</v>
      </c>
      <c r="AW874" t="s">
        <v>5172</v>
      </c>
      <c r="AX874" t="str">
        <f t="shared" si="166"/>
        <v>07689002000421</v>
      </c>
      <c r="AY874" s="17">
        <f t="shared" si="167"/>
        <v>162.07</v>
      </c>
      <c r="AZ874" s="17">
        <f t="shared" si="168"/>
        <v>0</v>
      </c>
      <c r="BB874" t="str">
        <f t="shared" si="169"/>
        <v>17/11/2015;07689002000421;162,07;0,00</v>
      </c>
    </row>
    <row r="875" spans="1:54" x14ac:dyDescent="0.25">
      <c r="A875" t="s">
        <v>26</v>
      </c>
      <c r="B875" t="s">
        <v>4166</v>
      </c>
      <c r="C875">
        <v>42317</v>
      </c>
      <c r="D875" t="s">
        <v>2787</v>
      </c>
      <c r="E875" t="s">
        <v>6979</v>
      </c>
      <c r="F875" t="s">
        <v>29</v>
      </c>
      <c r="G875">
        <v>203.08</v>
      </c>
      <c r="H875">
        <v>176.59</v>
      </c>
      <c r="I875">
        <v>31.79</v>
      </c>
      <c r="J875" t="s">
        <v>61</v>
      </c>
      <c r="K875">
        <v>0</v>
      </c>
      <c r="L875">
        <v>0</v>
      </c>
      <c r="M875" t="s">
        <v>31</v>
      </c>
      <c r="N875">
        <v>176.59</v>
      </c>
      <c r="O875">
        <v>26.490000000000002</v>
      </c>
      <c r="P875" t="s">
        <v>2788</v>
      </c>
      <c r="Q875">
        <v>176.59</v>
      </c>
      <c r="R875">
        <v>2.91</v>
      </c>
      <c r="S875" t="s">
        <v>33</v>
      </c>
      <c r="T875">
        <v>176.59</v>
      </c>
      <c r="U875">
        <v>13.42</v>
      </c>
      <c r="V875" t="s">
        <v>33</v>
      </c>
      <c r="W875" t="s">
        <v>33</v>
      </c>
      <c r="X875" t="s">
        <v>3302</v>
      </c>
      <c r="Y875" t="s">
        <v>91</v>
      </c>
      <c r="Z875" t="s">
        <v>1528</v>
      </c>
      <c r="AA875" t="s">
        <v>1529</v>
      </c>
      <c r="AC875" s="13" t="str">
        <f t="shared" si="158"/>
        <v>000167712</v>
      </c>
      <c r="AD875" t="str">
        <f t="shared" si="159"/>
        <v>09/11/2015</v>
      </c>
      <c r="AE875" t="str">
        <f t="shared" si="160"/>
        <v>09262527000169</v>
      </c>
      <c r="AF875" s="14">
        <f t="shared" si="161"/>
        <v>203.08</v>
      </c>
      <c r="AG875">
        <f t="shared" si="162"/>
        <v>0</v>
      </c>
      <c r="AH875">
        <f t="shared" si="163"/>
        <v>1</v>
      </c>
      <c r="AI875" s="16">
        <v>245577</v>
      </c>
      <c r="AJ875" s="16" t="s">
        <v>7413</v>
      </c>
      <c r="AK875" s="16" t="s">
        <v>4321</v>
      </c>
      <c r="AL875" s="16" t="s">
        <v>1103</v>
      </c>
      <c r="AM875" s="16" t="s">
        <v>7143</v>
      </c>
      <c r="AN875">
        <v>1</v>
      </c>
      <c r="AO875" t="e">
        <f>VLOOKUP(TRIM(AL875),'Parcela Dedutivel'!$A$1:$B$65536,2,FALSE)</f>
        <v>#N/A</v>
      </c>
      <c r="AP875" s="15">
        <f t="shared" si="164"/>
        <v>0</v>
      </c>
      <c r="AQ875" s="16">
        <f t="shared" si="165"/>
        <v>0</v>
      </c>
      <c r="AU875" t="s">
        <v>5175</v>
      </c>
      <c r="AV875" s="18">
        <v>42325</v>
      </c>
      <c r="AW875" t="s">
        <v>4780</v>
      </c>
      <c r="AX875" t="str">
        <f t="shared" si="166"/>
        <v>07783656000258</v>
      </c>
      <c r="AY875" s="17">
        <f t="shared" si="167"/>
        <v>3301.15</v>
      </c>
      <c r="AZ875" s="17">
        <f t="shared" si="168"/>
        <v>0</v>
      </c>
      <c r="BB875" t="str">
        <f t="shared" si="169"/>
        <v>17/11/2015;07783656000258;3301,15;0,00</v>
      </c>
    </row>
    <row r="876" spans="1:54" x14ac:dyDescent="0.25">
      <c r="A876" t="s">
        <v>26</v>
      </c>
      <c r="B876" t="s">
        <v>4166</v>
      </c>
      <c r="C876">
        <v>42317</v>
      </c>
      <c r="D876" t="s">
        <v>2787</v>
      </c>
      <c r="E876" t="s">
        <v>6979</v>
      </c>
      <c r="F876" t="s">
        <v>29</v>
      </c>
      <c r="G876">
        <v>224.05</v>
      </c>
      <c r="H876">
        <v>194.83</v>
      </c>
      <c r="I876">
        <v>35.07</v>
      </c>
      <c r="J876" t="s">
        <v>61</v>
      </c>
      <c r="K876">
        <v>0</v>
      </c>
      <c r="L876">
        <v>0</v>
      </c>
      <c r="M876" t="s">
        <v>31</v>
      </c>
      <c r="N876">
        <v>194.83</v>
      </c>
      <c r="O876">
        <v>29.22</v>
      </c>
      <c r="P876" t="s">
        <v>2788</v>
      </c>
      <c r="Q876">
        <v>194.83</v>
      </c>
      <c r="R876">
        <v>3.21</v>
      </c>
      <c r="S876" t="s">
        <v>33</v>
      </c>
      <c r="T876">
        <v>194.83</v>
      </c>
      <c r="U876">
        <v>14.81</v>
      </c>
      <c r="V876" t="s">
        <v>33</v>
      </c>
      <c r="W876" t="s">
        <v>33</v>
      </c>
      <c r="X876" t="s">
        <v>3302</v>
      </c>
      <c r="Y876" t="s">
        <v>91</v>
      </c>
      <c r="Z876" t="s">
        <v>1785</v>
      </c>
      <c r="AA876" t="s">
        <v>1786</v>
      </c>
      <c r="AC876" s="13" t="str">
        <f t="shared" si="158"/>
        <v>000167712</v>
      </c>
      <c r="AD876" t="str">
        <f t="shared" si="159"/>
        <v>09/11/2015</v>
      </c>
      <c r="AE876" t="str">
        <f t="shared" si="160"/>
        <v>09262527000169</v>
      </c>
      <c r="AF876" s="14">
        <f t="shared" si="161"/>
        <v>224.05</v>
      </c>
      <c r="AG876">
        <f t="shared" si="162"/>
        <v>0</v>
      </c>
      <c r="AH876">
        <f t="shared" si="163"/>
        <v>1</v>
      </c>
      <c r="AI876" s="16">
        <v>245577</v>
      </c>
      <c r="AJ876" s="16" t="s">
        <v>7413</v>
      </c>
      <c r="AK876" s="16" t="s">
        <v>4321</v>
      </c>
      <c r="AL876" s="16" t="s">
        <v>1105</v>
      </c>
      <c r="AM876" s="16" t="s">
        <v>7143</v>
      </c>
      <c r="AN876">
        <v>1</v>
      </c>
      <c r="AO876" t="e">
        <f>VLOOKUP(TRIM(AL876),'Parcela Dedutivel'!$A$1:$B$65536,2,FALSE)</f>
        <v>#N/A</v>
      </c>
      <c r="AP876" s="15">
        <f t="shared" si="164"/>
        <v>0</v>
      </c>
      <c r="AQ876" s="16">
        <f t="shared" si="165"/>
        <v>0</v>
      </c>
      <c r="AU876" t="s">
        <v>5176</v>
      </c>
      <c r="AV876" s="18">
        <v>42325</v>
      </c>
      <c r="AW876" t="s">
        <v>2747</v>
      </c>
      <c r="AX876" t="str">
        <f t="shared" si="166"/>
        <v>59578948000171</v>
      </c>
      <c r="AY876" s="17">
        <f t="shared" si="167"/>
        <v>2252.38</v>
      </c>
      <c r="AZ876" s="17">
        <f t="shared" si="168"/>
        <v>0</v>
      </c>
      <c r="BB876" t="str">
        <f t="shared" si="169"/>
        <v>17/11/2015;59578948000171;2252,38;0,00</v>
      </c>
    </row>
    <row r="877" spans="1:54" x14ac:dyDescent="0.25">
      <c r="A877" t="s">
        <v>26</v>
      </c>
      <c r="B877" t="s">
        <v>4166</v>
      </c>
      <c r="C877">
        <v>42317</v>
      </c>
      <c r="D877" t="s">
        <v>2787</v>
      </c>
      <c r="E877" t="s">
        <v>6979</v>
      </c>
      <c r="F877" t="s">
        <v>29</v>
      </c>
      <c r="G877">
        <v>191.62</v>
      </c>
      <c r="H877">
        <v>166.63</v>
      </c>
      <c r="I877">
        <v>29.990000000000002</v>
      </c>
      <c r="J877" t="s">
        <v>61</v>
      </c>
      <c r="K877">
        <v>0</v>
      </c>
      <c r="L877">
        <v>0</v>
      </c>
      <c r="M877" t="s">
        <v>31</v>
      </c>
      <c r="N877">
        <v>166.63</v>
      </c>
      <c r="O877">
        <v>24.990000000000002</v>
      </c>
      <c r="P877" t="s">
        <v>2788</v>
      </c>
      <c r="Q877">
        <v>166.63</v>
      </c>
      <c r="R877">
        <v>2.75</v>
      </c>
      <c r="S877" t="s">
        <v>33</v>
      </c>
      <c r="T877">
        <v>166.63</v>
      </c>
      <c r="U877">
        <v>12.66</v>
      </c>
      <c r="V877" t="s">
        <v>33</v>
      </c>
      <c r="W877" t="s">
        <v>33</v>
      </c>
      <c r="X877" t="s">
        <v>3302</v>
      </c>
      <c r="Y877" t="s">
        <v>91</v>
      </c>
      <c r="Z877" t="s">
        <v>3125</v>
      </c>
      <c r="AA877" t="s">
        <v>3126</v>
      </c>
      <c r="AC877" s="13" t="str">
        <f t="shared" si="158"/>
        <v>000167712</v>
      </c>
      <c r="AD877" t="str">
        <f t="shared" si="159"/>
        <v>09/11/2015</v>
      </c>
      <c r="AE877" t="str">
        <f t="shared" si="160"/>
        <v>09262527000169</v>
      </c>
      <c r="AF877" s="14">
        <f t="shared" si="161"/>
        <v>191.62</v>
      </c>
      <c r="AG877">
        <f t="shared" si="162"/>
        <v>0</v>
      </c>
      <c r="AH877">
        <f t="shared" si="163"/>
        <v>1</v>
      </c>
      <c r="AI877" s="16">
        <v>245577</v>
      </c>
      <c r="AJ877" s="16" t="s">
        <v>7413</v>
      </c>
      <c r="AK877" s="16" t="s">
        <v>4321</v>
      </c>
      <c r="AL877" s="16" t="s">
        <v>1107</v>
      </c>
      <c r="AM877" s="16" t="s">
        <v>7143</v>
      </c>
      <c r="AN877">
        <v>2</v>
      </c>
      <c r="AO877" t="e">
        <f>VLOOKUP(TRIM(AL877),'Parcela Dedutivel'!$A$1:$B$65536,2,FALSE)</f>
        <v>#N/A</v>
      </c>
      <c r="AP877" s="15">
        <f t="shared" si="164"/>
        <v>0</v>
      </c>
      <c r="AQ877" s="16">
        <f t="shared" si="165"/>
        <v>0</v>
      </c>
      <c r="AU877" t="s">
        <v>5177</v>
      </c>
      <c r="AV877" s="18">
        <v>42325</v>
      </c>
      <c r="AW877" t="s">
        <v>2747</v>
      </c>
      <c r="AX877" t="str">
        <f t="shared" si="166"/>
        <v>59578948000171</v>
      </c>
      <c r="AY877" s="17">
        <f t="shared" si="167"/>
        <v>719.58</v>
      </c>
      <c r="AZ877" s="17">
        <f t="shared" si="168"/>
        <v>0</v>
      </c>
      <c r="BB877" t="str">
        <f t="shared" si="169"/>
        <v>17/11/2015;59578948000171;719,58;0,00</v>
      </c>
    </row>
    <row r="878" spans="1:54" x14ac:dyDescent="0.25">
      <c r="A878" t="s">
        <v>26</v>
      </c>
      <c r="B878" t="s">
        <v>4169</v>
      </c>
      <c r="C878">
        <v>42317</v>
      </c>
      <c r="D878" t="s">
        <v>2804</v>
      </c>
      <c r="E878" t="s">
        <v>6979</v>
      </c>
      <c r="F878" t="s">
        <v>29</v>
      </c>
      <c r="G878">
        <v>1017.1800000000001</v>
      </c>
      <c r="H878">
        <v>1017.1800000000001</v>
      </c>
      <c r="I878">
        <v>183.09</v>
      </c>
      <c r="J878" t="s">
        <v>30</v>
      </c>
      <c r="K878">
        <v>0</v>
      </c>
      <c r="L878">
        <v>0</v>
      </c>
      <c r="M878" t="s">
        <v>31</v>
      </c>
      <c r="N878">
        <v>0</v>
      </c>
      <c r="O878">
        <v>0</v>
      </c>
      <c r="P878" t="s">
        <v>31</v>
      </c>
      <c r="Q878">
        <v>1017.1800000000001</v>
      </c>
      <c r="R878">
        <v>16.78</v>
      </c>
      <c r="S878" t="s">
        <v>33</v>
      </c>
      <c r="T878">
        <v>1017.1800000000001</v>
      </c>
      <c r="U878">
        <v>77.31</v>
      </c>
      <c r="V878" t="s">
        <v>33</v>
      </c>
      <c r="W878" t="s">
        <v>33</v>
      </c>
      <c r="X878" t="s">
        <v>3463</v>
      </c>
      <c r="Y878" t="s">
        <v>96</v>
      </c>
      <c r="Z878" t="s">
        <v>3846</v>
      </c>
      <c r="AA878" t="s">
        <v>3847</v>
      </c>
      <c r="AC878" s="13" t="str">
        <f t="shared" si="158"/>
        <v>000167713</v>
      </c>
      <c r="AD878" t="str">
        <f t="shared" si="159"/>
        <v>09/11/2015</v>
      </c>
      <c r="AE878" t="str">
        <f t="shared" si="160"/>
        <v>43375930000566</v>
      </c>
      <c r="AF878" s="14">
        <f t="shared" si="161"/>
        <v>1017.1800000000001</v>
      </c>
      <c r="AG878">
        <f t="shared" si="162"/>
        <v>111.30000000000001</v>
      </c>
      <c r="AH878">
        <f t="shared" si="163"/>
        <v>1</v>
      </c>
      <c r="AI878" s="16">
        <v>6783866</v>
      </c>
      <c r="AJ878" s="16" t="s">
        <v>7545</v>
      </c>
      <c r="AK878" s="16" t="s">
        <v>4322</v>
      </c>
      <c r="AL878" s="16" t="s">
        <v>4324</v>
      </c>
      <c r="AM878" s="16" t="s">
        <v>7143</v>
      </c>
      <c r="AN878">
        <v>1000</v>
      </c>
      <c r="AO878" t="e">
        <f>VLOOKUP(TRIM(AL878),'Parcela Dedutivel'!$A$1:$B$65536,2,FALSE)</f>
        <v>#N/A</v>
      </c>
      <c r="AP878" s="15">
        <f t="shared" si="164"/>
        <v>0</v>
      </c>
      <c r="AQ878" s="16">
        <f t="shared" si="165"/>
        <v>0</v>
      </c>
      <c r="AU878" t="s">
        <v>5178</v>
      </c>
      <c r="AV878" s="18">
        <v>42325</v>
      </c>
      <c r="AW878" t="s">
        <v>2747</v>
      </c>
      <c r="AX878" t="str">
        <f t="shared" si="166"/>
        <v>59578948000171</v>
      </c>
      <c r="AY878" s="17">
        <f t="shared" si="167"/>
        <v>296.39999999999998</v>
      </c>
      <c r="AZ878" s="17">
        <f t="shared" si="168"/>
        <v>0</v>
      </c>
      <c r="BB878" t="str">
        <f t="shared" si="169"/>
        <v>17/11/2015;59578948000171;296,40;0,00</v>
      </c>
    </row>
    <row r="879" spans="1:54" x14ac:dyDescent="0.25">
      <c r="A879" t="s">
        <v>26</v>
      </c>
      <c r="B879" t="s">
        <v>4170</v>
      </c>
      <c r="C879">
        <v>42317</v>
      </c>
      <c r="D879" t="s">
        <v>2817</v>
      </c>
      <c r="E879" t="s">
        <v>6979</v>
      </c>
      <c r="F879" t="s">
        <v>179</v>
      </c>
      <c r="G879">
        <v>1775.24</v>
      </c>
      <c r="H879">
        <v>1775.24</v>
      </c>
      <c r="I879">
        <v>213.03</v>
      </c>
      <c r="J879" t="s">
        <v>30</v>
      </c>
      <c r="K879">
        <v>0</v>
      </c>
      <c r="L879">
        <v>0</v>
      </c>
      <c r="M879" t="s">
        <v>31</v>
      </c>
      <c r="N879">
        <v>0</v>
      </c>
      <c r="O879">
        <v>0</v>
      </c>
      <c r="P879" t="s">
        <v>31</v>
      </c>
      <c r="Q879">
        <v>1775.24</v>
      </c>
      <c r="R879">
        <v>29.29</v>
      </c>
      <c r="S879" t="s">
        <v>33</v>
      </c>
      <c r="T879">
        <v>1775.24</v>
      </c>
      <c r="U879">
        <v>134.92000000000002</v>
      </c>
      <c r="V879" t="s">
        <v>33</v>
      </c>
      <c r="W879" t="s">
        <v>33</v>
      </c>
      <c r="X879" t="s">
        <v>3173</v>
      </c>
      <c r="Y879" t="s">
        <v>1378</v>
      </c>
      <c r="Z879" t="s">
        <v>3174</v>
      </c>
      <c r="AA879" t="s">
        <v>3175</v>
      </c>
      <c r="AC879" s="13" t="str">
        <f t="shared" si="158"/>
        <v>000167714</v>
      </c>
      <c r="AD879" t="str">
        <f t="shared" si="159"/>
        <v>09/11/2015</v>
      </c>
      <c r="AE879" t="str">
        <f t="shared" si="160"/>
        <v>01942223000130</v>
      </c>
      <c r="AF879" s="14">
        <f t="shared" si="161"/>
        <v>1775.24</v>
      </c>
      <c r="AG879">
        <f t="shared" si="162"/>
        <v>0</v>
      </c>
      <c r="AH879">
        <f t="shared" si="163"/>
        <v>1</v>
      </c>
      <c r="AI879" s="16">
        <v>6783866</v>
      </c>
      <c r="AJ879" s="16" t="s">
        <v>7545</v>
      </c>
      <c r="AK879" s="16" t="s">
        <v>4322</v>
      </c>
      <c r="AL879" s="16" t="s">
        <v>4324</v>
      </c>
      <c r="AM879" s="16" t="s">
        <v>7143</v>
      </c>
      <c r="AN879">
        <v>500</v>
      </c>
      <c r="AO879" t="e">
        <f>VLOOKUP(TRIM(AL879),'Parcela Dedutivel'!$A$1:$B$65536,2,FALSE)</f>
        <v>#N/A</v>
      </c>
      <c r="AP879" s="15">
        <f t="shared" si="164"/>
        <v>0</v>
      </c>
      <c r="AQ879" s="16">
        <f t="shared" si="165"/>
        <v>0</v>
      </c>
      <c r="AU879" t="s">
        <v>5179</v>
      </c>
      <c r="AV879" s="18">
        <v>42325</v>
      </c>
      <c r="AW879" t="s">
        <v>986</v>
      </c>
      <c r="AX879" t="str">
        <f t="shared" si="166"/>
        <v>82321845000143</v>
      </c>
      <c r="AY879" s="17">
        <f t="shared" si="167"/>
        <v>506.63</v>
      </c>
      <c r="AZ879" s="17">
        <f t="shared" si="168"/>
        <v>0</v>
      </c>
      <c r="BB879" t="str">
        <f t="shared" si="169"/>
        <v>17/11/2015;82321845000143;506,63;0,00</v>
      </c>
    </row>
    <row r="880" spans="1:54" x14ac:dyDescent="0.25">
      <c r="A880" t="s">
        <v>26</v>
      </c>
      <c r="B880" t="s">
        <v>4171</v>
      </c>
      <c r="C880">
        <v>42318</v>
      </c>
      <c r="D880" t="s">
        <v>2787</v>
      </c>
      <c r="E880" t="s">
        <v>6979</v>
      </c>
      <c r="F880" t="s">
        <v>29</v>
      </c>
      <c r="G880">
        <v>3368.64</v>
      </c>
      <c r="H880">
        <v>2929.25</v>
      </c>
      <c r="I880">
        <v>527.27</v>
      </c>
      <c r="J880" t="s">
        <v>61</v>
      </c>
      <c r="K880">
        <v>0</v>
      </c>
      <c r="L880">
        <v>0</v>
      </c>
      <c r="M880" t="s">
        <v>31</v>
      </c>
      <c r="N880">
        <v>2929.25</v>
      </c>
      <c r="O880">
        <v>439.39</v>
      </c>
      <c r="P880" t="s">
        <v>2788</v>
      </c>
      <c r="Q880">
        <v>2929.25</v>
      </c>
      <c r="R880">
        <v>48.33</v>
      </c>
      <c r="S880" t="s">
        <v>33</v>
      </c>
      <c r="T880">
        <v>2929.25</v>
      </c>
      <c r="U880">
        <v>222.62</v>
      </c>
      <c r="V880" t="s">
        <v>33</v>
      </c>
      <c r="W880" t="s">
        <v>33</v>
      </c>
      <c r="X880" t="s">
        <v>3214</v>
      </c>
      <c r="Y880" t="s">
        <v>44</v>
      </c>
      <c r="Z880" t="s">
        <v>3628</v>
      </c>
      <c r="AA880" t="s">
        <v>3629</v>
      </c>
      <c r="AC880" s="13" t="str">
        <f t="shared" si="158"/>
        <v>000167715</v>
      </c>
      <c r="AD880" t="str">
        <f t="shared" si="159"/>
        <v>10/11/2015</v>
      </c>
      <c r="AE880" t="str">
        <f t="shared" si="160"/>
        <v>56545742000157</v>
      </c>
      <c r="AF880" s="14">
        <f t="shared" si="161"/>
        <v>3368.64</v>
      </c>
      <c r="AG880">
        <f t="shared" si="162"/>
        <v>0</v>
      </c>
      <c r="AH880">
        <f t="shared" si="163"/>
        <v>1</v>
      </c>
      <c r="AI880" s="16">
        <v>6783866</v>
      </c>
      <c r="AJ880" s="16" t="s">
        <v>7545</v>
      </c>
      <c r="AK880" s="16" t="s">
        <v>4322</v>
      </c>
      <c r="AL880" s="16" t="s">
        <v>4324</v>
      </c>
      <c r="AM880" s="16" t="s">
        <v>7143</v>
      </c>
      <c r="AN880">
        <v>1500</v>
      </c>
      <c r="AO880" t="e">
        <f>VLOOKUP(TRIM(AL880),'Parcela Dedutivel'!$A$1:$B$65536,2,FALSE)</f>
        <v>#N/A</v>
      </c>
      <c r="AP880" s="15">
        <f t="shared" si="164"/>
        <v>0</v>
      </c>
      <c r="AQ880" s="16">
        <f t="shared" si="165"/>
        <v>0</v>
      </c>
      <c r="AU880" t="s">
        <v>5180</v>
      </c>
      <c r="AV880" s="18">
        <v>42325</v>
      </c>
      <c r="AW880" t="s">
        <v>986</v>
      </c>
      <c r="AX880" t="str">
        <f t="shared" si="166"/>
        <v>82321845000143</v>
      </c>
      <c r="AY880" s="17">
        <f t="shared" si="167"/>
        <v>610.95000000000005</v>
      </c>
      <c r="AZ880" s="17">
        <f t="shared" si="168"/>
        <v>0</v>
      </c>
      <c r="BB880" t="str">
        <f t="shared" si="169"/>
        <v>17/11/2015;82321845000143;610,95;0,00</v>
      </c>
    </row>
    <row r="881" spans="1:54" x14ac:dyDescent="0.25">
      <c r="A881" t="s">
        <v>26</v>
      </c>
      <c r="B881" t="s">
        <v>4176</v>
      </c>
      <c r="C881">
        <v>42318</v>
      </c>
      <c r="D881" t="s">
        <v>2804</v>
      </c>
      <c r="E881" t="s">
        <v>6979</v>
      </c>
      <c r="F881" t="s">
        <v>29</v>
      </c>
      <c r="G881">
        <v>630.03</v>
      </c>
      <c r="H881">
        <v>630.03</v>
      </c>
      <c r="I881">
        <v>113.41</v>
      </c>
      <c r="J881" t="s">
        <v>30</v>
      </c>
      <c r="K881">
        <v>0</v>
      </c>
      <c r="L881">
        <v>0</v>
      </c>
      <c r="M881" t="s">
        <v>31</v>
      </c>
      <c r="N881">
        <v>0</v>
      </c>
      <c r="O881">
        <v>0</v>
      </c>
      <c r="P881" t="s">
        <v>31</v>
      </c>
      <c r="Q881">
        <v>630.03</v>
      </c>
      <c r="R881">
        <v>10.4</v>
      </c>
      <c r="S881" t="s">
        <v>33</v>
      </c>
      <c r="T881">
        <v>630.03</v>
      </c>
      <c r="U881">
        <v>47.88</v>
      </c>
      <c r="V881" t="s">
        <v>33</v>
      </c>
      <c r="W881" t="s">
        <v>33</v>
      </c>
      <c r="X881" t="s">
        <v>3022</v>
      </c>
      <c r="Y881" t="s">
        <v>1378</v>
      </c>
      <c r="Z881" t="s">
        <v>4177</v>
      </c>
      <c r="AA881" t="s">
        <v>4178</v>
      </c>
      <c r="AC881" s="13" t="str">
        <f t="shared" si="158"/>
        <v>000167717</v>
      </c>
      <c r="AD881" t="str">
        <f t="shared" si="159"/>
        <v>10/11/2015</v>
      </c>
      <c r="AE881" t="str">
        <f t="shared" si="160"/>
        <v>59105999000348</v>
      </c>
      <c r="AF881" s="14">
        <f t="shared" si="161"/>
        <v>630.03</v>
      </c>
      <c r="AG881">
        <f t="shared" si="162"/>
        <v>0</v>
      </c>
      <c r="AH881">
        <f t="shared" si="163"/>
        <v>1</v>
      </c>
      <c r="AI881" s="16">
        <v>6783866</v>
      </c>
      <c r="AJ881" s="16" t="s">
        <v>7545</v>
      </c>
      <c r="AK881" s="16" t="s">
        <v>4322</v>
      </c>
      <c r="AL881" s="16" t="s">
        <v>4324</v>
      </c>
      <c r="AM881" s="16" t="s">
        <v>7143</v>
      </c>
      <c r="AN881">
        <v>4000</v>
      </c>
      <c r="AO881" t="e">
        <f>VLOOKUP(TRIM(AL881),'Parcela Dedutivel'!$A$1:$B$65536,2,FALSE)</f>
        <v>#N/A</v>
      </c>
      <c r="AP881" s="15">
        <f t="shared" si="164"/>
        <v>0</v>
      </c>
      <c r="AQ881" s="16">
        <f t="shared" si="165"/>
        <v>0</v>
      </c>
      <c r="AU881" t="s">
        <v>5181</v>
      </c>
      <c r="AV881" s="18">
        <v>42325</v>
      </c>
      <c r="AW881" t="s">
        <v>1644</v>
      </c>
      <c r="AX881" t="str">
        <f t="shared" si="166"/>
        <v>71340830000106</v>
      </c>
      <c r="AY881" s="17">
        <f t="shared" si="167"/>
        <v>4605.04</v>
      </c>
      <c r="AZ881" s="17">
        <f t="shared" si="168"/>
        <v>370.65000000000003</v>
      </c>
      <c r="BB881" t="str">
        <f t="shared" si="169"/>
        <v>17/11/2015;71340830000106;4605,04;370,65</v>
      </c>
    </row>
    <row r="882" spans="1:54" x14ac:dyDescent="0.25">
      <c r="A882" t="s">
        <v>26</v>
      </c>
      <c r="B882" t="s">
        <v>4176</v>
      </c>
      <c r="C882">
        <v>42318</v>
      </c>
      <c r="D882" t="s">
        <v>2804</v>
      </c>
      <c r="E882" t="s">
        <v>6979</v>
      </c>
      <c r="F882" t="s">
        <v>29</v>
      </c>
      <c r="G882">
        <v>1514.14</v>
      </c>
      <c r="H882">
        <v>1316.64</v>
      </c>
      <c r="I882">
        <v>237</v>
      </c>
      <c r="J882" t="s">
        <v>30</v>
      </c>
      <c r="K882">
        <v>0</v>
      </c>
      <c r="L882">
        <v>0</v>
      </c>
      <c r="M882" t="s">
        <v>31</v>
      </c>
      <c r="N882">
        <v>1316.64</v>
      </c>
      <c r="O882">
        <v>197.5</v>
      </c>
      <c r="P882" t="s">
        <v>2788</v>
      </c>
      <c r="Q882">
        <v>1316.64</v>
      </c>
      <c r="R882">
        <v>21.72</v>
      </c>
      <c r="S882" t="s">
        <v>33</v>
      </c>
      <c r="T882">
        <v>1316.64</v>
      </c>
      <c r="U882">
        <v>100.06</v>
      </c>
      <c r="V882" t="s">
        <v>33</v>
      </c>
      <c r="W882" t="s">
        <v>33</v>
      </c>
      <c r="X882" t="s">
        <v>3022</v>
      </c>
      <c r="Y882" t="s">
        <v>91</v>
      </c>
      <c r="Z882" t="s">
        <v>4179</v>
      </c>
      <c r="AA882" t="s">
        <v>4180</v>
      </c>
      <c r="AC882" s="13" t="str">
        <f t="shared" si="158"/>
        <v>000167717</v>
      </c>
      <c r="AD882" t="str">
        <f t="shared" si="159"/>
        <v>10/11/2015</v>
      </c>
      <c r="AE882" t="str">
        <f t="shared" si="160"/>
        <v>59105999000348</v>
      </c>
      <c r="AF882" s="14">
        <f t="shared" si="161"/>
        <v>1514.14</v>
      </c>
      <c r="AG882">
        <f t="shared" si="162"/>
        <v>0</v>
      </c>
      <c r="AH882">
        <f t="shared" si="163"/>
        <v>1</v>
      </c>
      <c r="AI882" s="16">
        <v>6802130</v>
      </c>
      <c r="AJ882" s="16" t="s">
        <v>7546</v>
      </c>
      <c r="AK882" s="16" t="s">
        <v>4327</v>
      </c>
      <c r="AL882" s="16" t="s">
        <v>4324</v>
      </c>
      <c r="AM882" s="16" t="s">
        <v>7143</v>
      </c>
      <c r="AN882">
        <v>1000</v>
      </c>
      <c r="AO882" t="e">
        <f>VLOOKUP(TRIM(AL882),'Parcela Dedutivel'!$A$1:$B$65536,2,FALSE)</f>
        <v>#N/A</v>
      </c>
      <c r="AP882" s="15">
        <f t="shared" si="164"/>
        <v>0</v>
      </c>
      <c r="AQ882" s="16">
        <f t="shared" si="165"/>
        <v>0</v>
      </c>
      <c r="AU882" t="s">
        <v>5182</v>
      </c>
      <c r="AV882" s="18">
        <v>42325</v>
      </c>
      <c r="AW882" t="s">
        <v>2747</v>
      </c>
      <c r="AX882" t="str">
        <f t="shared" si="166"/>
        <v>59578948000171</v>
      </c>
      <c r="AY882" s="17">
        <f t="shared" si="167"/>
        <v>2217.8000000000002</v>
      </c>
      <c r="AZ882" s="17">
        <f t="shared" si="168"/>
        <v>0</v>
      </c>
      <c r="BB882" t="str">
        <f t="shared" si="169"/>
        <v>17/11/2015;59578948000171;2217,80;0,00</v>
      </c>
    </row>
    <row r="883" spans="1:54" x14ac:dyDescent="0.25">
      <c r="A883" t="s">
        <v>26</v>
      </c>
      <c r="B883" t="s">
        <v>4185</v>
      </c>
      <c r="C883">
        <v>42318</v>
      </c>
      <c r="D883" t="s">
        <v>2804</v>
      </c>
      <c r="E883" t="s">
        <v>6979</v>
      </c>
      <c r="F883" t="s">
        <v>29</v>
      </c>
      <c r="G883">
        <v>2030</v>
      </c>
      <c r="H883">
        <v>1765.22</v>
      </c>
      <c r="I883">
        <v>317.74</v>
      </c>
      <c r="J883" t="s">
        <v>30</v>
      </c>
      <c r="K883">
        <v>0</v>
      </c>
      <c r="L883">
        <v>0</v>
      </c>
      <c r="M883" t="s">
        <v>31</v>
      </c>
      <c r="N883">
        <v>1765.22</v>
      </c>
      <c r="O883">
        <v>264.78000000000003</v>
      </c>
      <c r="P883" t="s">
        <v>2788</v>
      </c>
      <c r="Q883">
        <v>1765.22</v>
      </c>
      <c r="R883">
        <v>29.13</v>
      </c>
      <c r="S883" t="s">
        <v>33</v>
      </c>
      <c r="T883">
        <v>1765.22</v>
      </c>
      <c r="U883">
        <v>134.16</v>
      </c>
      <c r="V883" t="s">
        <v>33</v>
      </c>
      <c r="W883" t="s">
        <v>33</v>
      </c>
      <c r="X883" t="s">
        <v>3022</v>
      </c>
      <c r="Y883" t="s">
        <v>91</v>
      </c>
      <c r="Z883" t="s">
        <v>4186</v>
      </c>
      <c r="AA883" t="s">
        <v>3030</v>
      </c>
      <c r="AC883" s="13" t="str">
        <f t="shared" si="158"/>
        <v>000167719</v>
      </c>
      <c r="AD883" t="str">
        <f t="shared" si="159"/>
        <v>10/11/2015</v>
      </c>
      <c r="AE883" t="str">
        <f t="shared" si="160"/>
        <v>59105999000348</v>
      </c>
      <c r="AF883" s="14">
        <f t="shared" si="161"/>
        <v>2030</v>
      </c>
      <c r="AG883">
        <f t="shared" si="162"/>
        <v>0</v>
      </c>
      <c r="AH883">
        <f t="shared" si="163"/>
        <v>1</v>
      </c>
      <c r="AI883" s="16">
        <v>6802130</v>
      </c>
      <c r="AJ883" s="16" t="s">
        <v>7546</v>
      </c>
      <c r="AK883" s="16" t="s">
        <v>4327</v>
      </c>
      <c r="AL883" s="16" t="s">
        <v>4324</v>
      </c>
      <c r="AM883" s="16" t="s">
        <v>7143</v>
      </c>
      <c r="AN883">
        <v>500</v>
      </c>
      <c r="AO883" t="e">
        <f>VLOOKUP(TRIM(AL883),'Parcela Dedutivel'!$A$1:$B$65536,2,FALSE)</f>
        <v>#N/A</v>
      </c>
      <c r="AP883" s="15">
        <f t="shared" si="164"/>
        <v>0</v>
      </c>
      <c r="AQ883" s="16">
        <f t="shared" si="165"/>
        <v>0</v>
      </c>
      <c r="AU883" t="s">
        <v>5183</v>
      </c>
      <c r="AV883" s="18">
        <v>42325</v>
      </c>
      <c r="AW883" t="s">
        <v>2574</v>
      </c>
      <c r="AX883" t="str">
        <f t="shared" si="166"/>
        <v>03523188000140</v>
      </c>
      <c r="AY883" s="17">
        <f t="shared" si="167"/>
        <v>566.5</v>
      </c>
      <c r="AZ883" s="17">
        <f t="shared" si="168"/>
        <v>0</v>
      </c>
      <c r="BB883" t="str">
        <f t="shared" si="169"/>
        <v>17/11/2015;03523188000140;566,50;0,00</v>
      </c>
    </row>
    <row r="884" spans="1:54" x14ac:dyDescent="0.25">
      <c r="A884" t="s">
        <v>26</v>
      </c>
      <c r="B884" t="s">
        <v>4187</v>
      </c>
      <c r="C884">
        <v>42318</v>
      </c>
      <c r="D884" t="s">
        <v>2804</v>
      </c>
      <c r="E884" t="s">
        <v>6979</v>
      </c>
      <c r="F884" t="s">
        <v>29</v>
      </c>
      <c r="G884">
        <v>624.24</v>
      </c>
      <c r="H884">
        <v>624.24</v>
      </c>
      <c r="I884">
        <v>112.36</v>
      </c>
      <c r="J884" t="s">
        <v>30</v>
      </c>
      <c r="K884">
        <v>0</v>
      </c>
      <c r="L884">
        <v>0</v>
      </c>
      <c r="M884" t="s">
        <v>31</v>
      </c>
      <c r="N884">
        <v>542.82000000000005</v>
      </c>
      <c r="O884">
        <v>81.42</v>
      </c>
      <c r="P884" t="s">
        <v>2788</v>
      </c>
      <c r="Q884">
        <v>542.82000000000005</v>
      </c>
      <c r="R884">
        <v>8.9600000000000009</v>
      </c>
      <c r="S884" t="s">
        <v>33</v>
      </c>
      <c r="T884">
        <v>542.82000000000005</v>
      </c>
      <c r="U884">
        <v>41.25</v>
      </c>
      <c r="V884" t="s">
        <v>33</v>
      </c>
      <c r="W884" t="s">
        <v>33</v>
      </c>
      <c r="X884" t="s">
        <v>4188</v>
      </c>
      <c r="Y884" t="s">
        <v>96</v>
      </c>
      <c r="Z884" t="s">
        <v>4189</v>
      </c>
      <c r="AA884" t="s">
        <v>4190</v>
      </c>
      <c r="AC884" s="13" t="str">
        <f t="shared" si="158"/>
        <v>000167720</v>
      </c>
      <c r="AD884" t="str">
        <f t="shared" si="159"/>
        <v>10/11/2015</v>
      </c>
      <c r="AE884" t="str">
        <f t="shared" si="160"/>
        <v>10924492000165</v>
      </c>
      <c r="AF884" s="14">
        <f t="shared" si="161"/>
        <v>624.24</v>
      </c>
      <c r="AG884">
        <f t="shared" si="162"/>
        <v>1562.6723200000001</v>
      </c>
      <c r="AH884">
        <f t="shared" si="163"/>
        <v>1</v>
      </c>
      <c r="AI884" s="16">
        <v>6802130</v>
      </c>
      <c r="AJ884" s="16" t="s">
        <v>7546</v>
      </c>
      <c r="AK884" s="16" t="s">
        <v>4327</v>
      </c>
      <c r="AL884" s="16" t="s">
        <v>4324</v>
      </c>
      <c r="AM884" s="16" t="s">
        <v>7143</v>
      </c>
      <c r="AN884">
        <v>1500</v>
      </c>
      <c r="AO884" t="e">
        <f>VLOOKUP(TRIM(AL884),'Parcela Dedutivel'!$A$1:$B$65536,2,FALSE)</f>
        <v>#N/A</v>
      </c>
      <c r="AP884" s="15">
        <f t="shared" si="164"/>
        <v>0</v>
      </c>
      <c r="AQ884" s="16">
        <f t="shared" si="165"/>
        <v>0</v>
      </c>
      <c r="AU884" t="s">
        <v>5184</v>
      </c>
      <c r="AV884" s="18">
        <v>42325</v>
      </c>
      <c r="AW884" t="s">
        <v>3924</v>
      </c>
      <c r="AX884" t="str">
        <f t="shared" si="166"/>
        <v>04817052000106</v>
      </c>
      <c r="AY884" s="17">
        <f t="shared" si="167"/>
        <v>827.9899999999999</v>
      </c>
      <c r="AZ884" s="17">
        <f t="shared" si="168"/>
        <v>0</v>
      </c>
      <c r="BB884" t="str">
        <f t="shared" si="169"/>
        <v>17/11/2015;04817052000106;827,99;0,00</v>
      </c>
    </row>
    <row r="885" spans="1:54" x14ac:dyDescent="0.25">
      <c r="A885" t="s">
        <v>26</v>
      </c>
      <c r="B885" t="s">
        <v>4187</v>
      </c>
      <c r="C885">
        <v>42318</v>
      </c>
      <c r="D885" t="s">
        <v>2804</v>
      </c>
      <c r="E885" t="s">
        <v>6979</v>
      </c>
      <c r="F885" t="s">
        <v>29</v>
      </c>
      <c r="G885">
        <v>93.640000000000015</v>
      </c>
      <c r="H885">
        <v>93.64</v>
      </c>
      <c r="I885">
        <v>16.86</v>
      </c>
      <c r="J885" t="s">
        <v>30</v>
      </c>
      <c r="K885">
        <v>0</v>
      </c>
      <c r="L885">
        <v>0</v>
      </c>
      <c r="M885" t="s">
        <v>31</v>
      </c>
      <c r="N885">
        <v>81.430000000000007</v>
      </c>
      <c r="O885">
        <v>12.21</v>
      </c>
      <c r="P885" t="s">
        <v>2788</v>
      </c>
      <c r="Q885">
        <v>81.430000000000007</v>
      </c>
      <c r="R885">
        <v>1.34</v>
      </c>
      <c r="S885" t="s">
        <v>33</v>
      </c>
      <c r="T885">
        <v>81.430000000000007</v>
      </c>
      <c r="U885">
        <v>6.19</v>
      </c>
      <c r="V885" t="s">
        <v>33</v>
      </c>
      <c r="W885" t="s">
        <v>33</v>
      </c>
      <c r="X885" t="s">
        <v>4188</v>
      </c>
      <c r="Y885" t="s">
        <v>96</v>
      </c>
      <c r="Z885" t="s">
        <v>4191</v>
      </c>
      <c r="AA885" t="s">
        <v>4192</v>
      </c>
      <c r="AC885" s="13" t="str">
        <f t="shared" si="158"/>
        <v>000167720</v>
      </c>
      <c r="AD885" t="str">
        <f t="shared" si="159"/>
        <v>10/11/2015</v>
      </c>
      <c r="AE885" t="str">
        <f t="shared" si="160"/>
        <v>10924492000165</v>
      </c>
      <c r="AF885" s="14">
        <f t="shared" si="161"/>
        <v>93.640000000000015</v>
      </c>
      <c r="AG885">
        <f t="shared" si="162"/>
        <v>1562.6723200000001</v>
      </c>
      <c r="AH885">
        <f t="shared" si="163"/>
        <v>1</v>
      </c>
      <c r="AI885" s="16">
        <v>6802130</v>
      </c>
      <c r="AJ885" s="16" t="s">
        <v>7546</v>
      </c>
      <c r="AK885" s="16" t="s">
        <v>4327</v>
      </c>
      <c r="AL885" s="16" t="s">
        <v>4324</v>
      </c>
      <c r="AM885" s="16" t="s">
        <v>7143</v>
      </c>
      <c r="AN885">
        <v>4000</v>
      </c>
      <c r="AO885" t="e">
        <f>VLOOKUP(TRIM(AL885),'Parcela Dedutivel'!$A$1:$B$65536,2,FALSE)</f>
        <v>#N/A</v>
      </c>
      <c r="AP885" s="15">
        <f t="shared" si="164"/>
        <v>0</v>
      </c>
      <c r="AQ885" s="16">
        <f t="shared" si="165"/>
        <v>0</v>
      </c>
      <c r="AU885" t="s">
        <v>5185</v>
      </c>
      <c r="AV885" s="18">
        <v>42325</v>
      </c>
      <c r="AW885" t="s">
        <v>2747</v>
      </c>
      <c r="AX885" t="str">
        <f t="shared" si="166"/>
        <v>59578948000171</v>
      </c>
      <c r="AY885" s="17">
        <f t="shared" si="167"/>
        <v>661.04000000000008</v>
      </c>
      <c r="AZ885" s="17">
        <f t="shared" si="168"/>
        <v>0</v>
      </c>
      <c r="BB885" t="str">
        <f t="shared" si="169"/>
        <v>17/11/2015;59578948000171;661,04;0,00</v>
      </c>
    </row>
    <row r="886" spans="1:54" x14ac:dyDescent="0.25">
      <c r="A886" t="s">
        <v>26</v>
      </c>
      <c r="B886" t="s">
        <v>4187</v>
      </c>
      <c r="C886">
        <v>42318</v>
      </c>
      <c r="D886" t="s">
        <v>2804</v>
      </c>
      <c r="E886" t="s">
        <v>6979</v>
      </c>
      <c r="F886" t="s">
        <v>29</v>
      </c>
      <c r="G886">
        <v>77.61</v>
      </c>
      <c r="H886">
        <v>77.61</v>
      </c>
      <c r="I886">
        <v>13.97</v>
      </c>
      <c r="J886" t="s">
        <v>30</v>
      </c>
      <c r="K886">
        <v>0</v>
      </c>
      <c r="L886">
        <v>0</v>
      </c>
      <c r="M886" t="s">
        <v>31</v>
      </c>
      <c r="N886">
        <v>67.489999999999995</v>
      </c>
      <c r="O886">
        <v>10.120000000000001</v>
      </c>
      <c r="P886" t="s">
        <v>2788</v>
      </c>
      <c r="Q886">
        <v>67.489999999999995</v>
      </c>
      <c r="R886">
        <v>1.1100000000000001</v>
      </c>
      <c r="S886" t="s">
        <v>33</v>
      </c>
      <c r="T886">
        <v>67.489999999999995</v>
      </c>
      <c r="U886">
        <v>5.13</v>
      </c>
      <c r="V886" t="s">
        <v>33</v>
      </c>
      <c r="W886" t="s">
        <v>33</v>
      </c>
      <c r="X886" t="s">
        <v>4188</v>
      </c>
      <c r="Y886" t="s">
        <v>96</v>
      </c>
      <c r="Z886" t="s">
        <v>4193</v>
      </c>
      <c r="AA886" t="s">
        <v>4194</v>
      </c>
      <c r="AC886" s="13" t="str">
        <f t="shared" si="158"/>
        <v>000167720</v>
      </c>
      <c r="AD886" t="str">
        <f t="shared" si="159"/>
        <v>10/11/2015</v>
      </c>
      <c r="AE886" t="str">
        <f t="shared" si="160"/>
        <v>10924492000165</v>
      </c>
      <c r="AF886" s="14">
        <f t="shared" si="161"/>
        <v>77.61</v>
      </c>
      <c r="AG886">
        <f t="shared" si="162"/>
        <v>1562.6723200000001</v>
      </c>
      <c r="AH886">
        <f t="shared" si="163"/>
        <v>1</v>
      </c>
      <c r="AI886" s="16">
        <v>6782682</v>
      </c>
      <c r="AJ886" s="16" t="s">
        <v>7547</v>
      </c>
      <c r="AK886" s="16" t="s">
        <v>4329</v>
      </c>
      <c r="AL886" s="16" t="s">
        <v>3216</v>
      </c>
      <c r="AM886" s="16" t="s">
        <v>7193</v>
      </c>
      <c r="AN886">
        <v>4</v>
      </c>
      <c r="AO886" t="e">
        <f>VLOOKUP(TRIM(AL886),'Parcela Dedutivel'!$A$1:$B$65536,2,FALSE)</f>
        <v>#N/A</v>
      </c>
      <c r="AP886" s="15">
        <f t="shared" si="164"/>
        <v>0</v>
      </c>
      <c r="AQ886" s="16">
        <f t="shared" si="165"/>
        <v>0</v>
      </c>
      <c r="AU886" t="s">
        <v>5186</v>
      </c>
      <c r="AV886" s="18">
        <v>42325</v>
      </c>
      <c r="AW886" t="s">
        <v>3242</v>
      </c>
      <c r="AX886" t="str">
        <f t="shared" si="166"/>
        <v>02429869000181</v>
      </c>
      <c r="AY886" s="17">
        <f t="shared" si="167"/>
        <v>2068.7000000000003</v>
      </c>
      <c r="AZ886" s="17">
        <f t="shared" si="168"/>
        <v>0</v>
      </c>
      <c r="BB886" t="str">
        <f t="shared" si="169"/>
        <v>17/11/2015;02429869000181;2068,70;0,00</v>
      </c>
    </row>
    <row r="887" spans="1:54" x14ac:dyDescent="0.25">
      <c r="A887" t="s">
        <v>26</v>
      </c>
      <c r="B887" t="s">
        <v>4187</v>
      </c>
      <c r="C887">
        <v>42318</v>
      </c>
      <c r="D887" t="s">
        <v>2804</v>
      </c>
      <c r="E887" t="s">
        <v>6979</v>
      </c>
      <c r="F887" t="s">
        <v>29</v>
      </c>
      <c r="G887">
        <v>187.27</v>
      </c>
      <c r="H887">
        <v>187.27</v>
      </c>
      <c r="I887">
        <v>33.71</v>
      </c>
      <c r="J887" t="s">
        <v>307</v>
      </c>
      <c r="K887">
        <v>0</v>
      </c>
      <c r="L887">
        <v>0</v>
      </c>
      <c r="M887" t="s">
        <v>31</v>
      </c>
      <c r="N887">
        <v>162.84</v>
      </c>
      <c r="O887">
        <v>24.43</v>
      </c>
      <c r="P887" t="s">
        <v>2788</v>
      </c>
      <c r="Q887">
        <v>162.84</v>
      </c>
      <c r="R887">
        <v>2.69</v>
      </c>
      <c r="S887" t="s">
        <v>33</v>
      </c>
      <c r="T887">
        <v>162.84</v>
      </c>
      <c r="U887">
        <v>12.38</v>
      </c>
      <c r="V887" t="s">
        <v>33</v>
      </c>
      <c r="W887" t="s">
        <v>33</v>
      </c>
      <c r="X887" t="s">
        <v>4188</v>
      </c>
      <c r="Y887" t="s">
        <v>96</v>
      </c>
      <c r="Z887" t="s">
        <v>4195</v>
      </c>
      <c r="AA887" t="s">
        <v>4196</v>
      </c>
      <c r="AC887" s="13" t="str">
        <f t="shared" si="158"/>
        <v>000167720</v>
      </c>
      <c r="AD887" t="str">
        <f t="shared" si="159"/>
        <v>10/11/2015</v>
      </c>
      <c r="AE887" t="str">
        <f t="shared" si="160"/>
        <v>10924492000165</v>
      </c>
      <c r="AF887" s="14">
        <f t="shared" si="161"/>
        <v>187.27</v>
      </c>
      <c r="AG887">
        <f t="shared" si="162"/>
        <v>1562.6723200000001</v>
      </c>
      <c r="AH887">
        <f t="shared" si="163"/>
        <v>1</v>
      </c>
      <c r="AI887" s="16">
        <v>6782682</v>
      </c>
      <c r="AJ887" s="16" t="s">
        <v>7547</v>
      </c>
      <c r="AK887" s="16" t="s">
        <v>4329</v>
      </c>
      <c r="AL887" s="16" t="s">
        <v>4330</v>
      </c>
      <c r="AM887" s="16" t="s">
        <v>7193</v>
      </c>
      <c r="AN887">
        <v>1</v>
      </c>
      <c r="AO887" t="e">
        <f>VLOOKUP(TRIM(AL887),'Parcela Dedutivel'!$A$1:$B$65536,2,FALSE)</f>
        <v>#N/A</v>
      </c>
      <c r="AP887" s="15">
        <f t="shared" si="164"/>
        <v>0</v>
      </c>
      <c r="AQ887" s="16">
        <f t="shared" si="165"/>
        <v>0</v>
      </c>
      <c r="AU887" t="s">
        <v>5187</v>
      </c>
      <c r="AV887" s="18">
        <v>42325</v>
      </c>
      <c r="AW887" t="s">
        <v>3022</v>
      </c>
      <c r="AX887" t="str">
        <f t="shared" si="166"/>
        <v>59105999000348</v>
      </c>
      <c r="AY887" s="17">
        <f t="shared" si="167"/>
        <v>3283.3100000000004</v>
      </c>
      <c r="AZ887" s="17">
        <f t="shared" si="168"/>
        <v>0</v>
      </c>
      <c r="BB887" t="str">
        <f t="shared" si="169"/>
        <v>17/11/2015;59105999000348;3283,31;0,00</v>
      </c>
    </row>
    <row r="888" spans="1:54" x14ac:dyDescent="0.25">
      <c r="A888" t="s">
        <v>26</v>
      </c>
      <c r="B888" t="s">
        <v>4187</v>
      </c>
      <c r="C888">
        <v>42318</v>
      </c>
      <c r="D888" t="s">
        <v>2804</v>
      </c>
      <c r="E888" t="s">
        <v>6979</v>
      </c>
      <c r="F888" t="s">
        <v>29</v>
      </c>
      <c r="G888">
        <v>93.640000000000015</v>
      </c>
      <c r="H888">
        <v>93.64</v>
      </c>
      <c r="I888">
        <v>16.86</v>
      </c>
      <c r="J888" t="s">
        <v>307</v>
      </c>
      <c r="K888">
        <v>0</v>
      </c>
      <c r="L888">
        <v>0</v>
      </c>
      <c r="M888" t="s">
        <v>31</v>
      </c>
      <c r="N888">
        <v>81.430000000000007</v>
      </c>
      <c r="O888">
        <v>12.21</v>
      </c>
      <c r="P888" t="s">
        <v>2788</v>
      </c>
      <c r="Q888">
        <v>81.430000000000007</v>
      </c>
      <c r="R888">
        <v>1.34</v>
      </c>
      <c r="S888" t="s">
        <v>33</v>
      </c>
      <c r="T888">
        <v>81.430000000000007</v>
      </c>
      <c r="U888">
        <v>6.19</v>
      </c>
      <c r="V888" t="s">
        <v>33</v>
      </c>
      <c r="W888" t="s">
        <v>33</v>
      </c>
      <c r="X888" t="s">
        <v>4188</v>
      </c>
      <c r="Y888" t="s">
        <v>96</v>
      </c>
      <c r="Z888" t="s">
        <v>4197</v>
      </c>
      <c r="AA888" t="s">
        <v>4198</v>
      </c>
      <c r="AC888" s="13" t="str">
        <f t="shared" si="158"/>
        <v>000167720</v>
      </c>
      <c r="AD888" t="str">
        <f t="shared" si="159"/>
        <v>10/11/2015</v>
      </c>
      <c r="AE888" t="str">
        <f t="shared" si="160"/>
        <v>10924492000165</v>
      </c>
      <c r="AF888" s="14">
        <f t="shared" si="161"/>
        <v>93.640000000000015</v>
      </c>
      <c r="AG888">
        <f t="shared" si="162"/>
        <v>1562.6723200000001</v>
      </c>
      <c r="AH888">
        <f t="shared" si="163"/>
        <v>1</v>
      </c>
      <c r="AI888" s="16">
        <v>6782692</v>
      </c>
      <c r="AJ888" s="16" t="s">
        <v>7457</v>
      </c>
      <c r="AK888" s="16" t="s">
        <v>4333</v>
      </c>
      <c r="AL888" s="16" t="s">
        <v>3125</v>
      </c>
      <c r="AM888" s="16" t="s">
        <v>7193</v>
      </c>
      <c r="AN888">
        <v>10</v>
      </c>
      <c r="AO888" t="e">
        <f>VLOOKUP(TRIM(AL888),'Parcela Dedutivel'!$A$1:$B$65536,2,FALSE)</f>
        <v>#N/A</v>
      </c>
      <c r="AP888" s="15">
        <f t="shared" si="164"/>
        <v>0</v>
      </c>
      <c r="AQ888" s="16">
        <f t="shared" si="165"/>
        <v>0</v>
      </c>
      <c r="AU888" t="s">
        <v>5188</v>
      </c>
      <c r="AV888" s="18">
        <v>42325</v>
      </c>
      <c r="AW888" t="s">
        <v>2574</v>
      </c>
      <c r="AX888" t="str">
        <f t="shared" si="166"/>
        <v>03523188000140</v>
      </c>
      <c r="AY888" s="17">
        <f t="shared" si="167"/>
        <v>257.5</v>
      </c>
      <c r="AZ888" s="17">
        <f t="shared" si="168"/>
        <v>0</v>
      </c>
      <c r="BB888" t="str">
        <f t="shared" si="169"/>
        <v>17/11/2015;03523188000140;257,50;0,00</v>
      </c>
    </row>
    <row r="889" spans="1:54" x14ac:dyDescent="0.25">
      <c r="A889" t="s">
        <v>26</v>
      </c>
      <c r="B889" t="s">
        <v>4187</v>
      </c>
      <c r="C889">
        <v>42318</v>
      </c>
      <c r="D889" t="s">
        <v>2804</v>
      </c>
      <c r="E889" t="s">
        <v>6979</v>
      </c>
      <c r="F889" t="s">
        <v>29</v>
      </c>
      <c r="G889">
        <v>93.640000000000015</v>
      </c>
      <c r="H889">
        <v>93.64</v>
      </c>
      <c r="I889">
        <v>16.86</v>
      </c>
      <c r="J889" t="s">
        <v>30</v>
      </c>
      <c r="K889">
        <v>0</v>
      </c>
      <c r="L889">
        <v>0</v>
      </c>
      <c r="M889" t="s">
        <v>31</v>
      </c>
      <c r="N889">
        <v>81.430000000000007</v>
      </c>
      <c r="O889">
        <v>12.21</v>
      </c>
      <c r="P889" t="s">
        <v>2788</v>
      </c>
      <c r="Q889">
        <v>81.430000000000007</v>
      </c>
      <c r="R889">
        <v>1.34</v>
      </c>
      <c r="S889" t="s">
        <v>33</v>
      </c>
      <c r="T889">
        <v>81.430000000000007</v>
      </c>
      <c r="U889">
        <v>6.19</v>
      </c>
      <c r="V889" t="s">
        <v>33</v>
      </c>
      <c r="W889" t="s">
        <v>33</v>
      </c>
      <c r="X889" t="s">
        <v>4188</v>
      </c>
      <c r="Y889" t="s">
        <v>96</v>
      </c>
      <c r="Z889" t="s">
        <v>4199</v>
      </c>
      <c r="AA889" t="s">
        <v>4200</v>
      </c>
      <c r="AC889" s="13" t="str">
        <f t="shared" si="158"/>
        <v>000167720</v>
      </c>
      <c r="AD889" t="str">
        <f t="shared" si="159"/>
        <v>10/11/2015</v>
      </c>
      <c r="AE889" t="str">
        <f t="shared" si="160"/>
        <v>10924492000165</v>
      </c>
      <c r="AF889" s="14">
        <f t="shared" si="161"/>
        <v>93.640000000000015</v>
      </c>
      <c r="AG889">
        <f t="shared" si="162"/>
        <v>1562.6723200000001</v>
      </c>
      <c r="AH889">
        <f t="shared" si="163"/>
        <v>1</v>
      </c>
      <c r="AI889" s="16">
        <v>6782674</v>
      </c>
      <c r="AJ889" s="16" t="s">
        <v>7548</v>
      </c>
      <c r="AK889" s="16" t="s">
        <v>4334</v>
      </c>
      <c r="AL889" s="16" t="s">
        <v>1526</v>
      </c>
      <c r="AM889" s="16" t="s">
        <v>7193</v>
      </c>
      <c r="AN889">
        <v>2</v>
      </c>
      <c r="AO889" t="e">
        <f>VLOOKUP(TRIM(AL889),'Parcela Dedutivel'!$A$1:$B$65536,2,FALSE)</f>
        <v>#N/A</v>
      </c>
      <c r="AP889" s="15">
        <f t="shared" si="164"/>
        <v>0</v>
      </c>
      <c r="AQ889" s="16">
        <f t="shared" si="165"/>
        <v>0</v>
      </c>
      <c r="AU889" t="s">
        <v>5190</v>
      </c>
      <c r="AV889" s="18">
        <v>42325</v>
      </c>
      <c r="AW889" t="s">
        <v>2747</v>
      </c>
      <c r="AX889" t="str">
        <f t="shared" si="166"/>
        <v>59578948000171</v>
      </c>
      <c r="AY889" s="17">
        <f t="shared" si="167"/>
        <v>836.61</v>
      </c>
      <c r="AZ889" s="17">
        <f t="shared" si="168"/>
        <v>0</v>
      </c>
      <c r="BB889" t="str">
        <f t="shared" si="169"/>
        <v>17/11/2015;59578948000171;836,61;0,00</v>
      </c>
    </row>
    <row r="890" spans="1:54" x14ac:dyDescent="0.25">
      <c r="A890" t="s">
        <v>26</v>
      </c>
      <c r="B890" t="s">
        <v>4187</v>
      </c>
      <c r="C890">
        <v>42318</v>
      </c>
      <c r="D890" t="s">
        <v>2804</v>
      </c>
      <c r="E890" t="s">
        <v>6979</v>
      </c>
      <c r="F890" t="s">
        <v>29</v>
      </c>
      <c r="G890">
        <v>93.640000000000015</v>
      </c>
      <c r="H890">
        <v>93.64</v>
      </c>
      <c r="I890">
        <v>16.86</v>
      </c>
      <c r="J890" t="s">
        <v>307</v>
      </c>
      <c r="K890">
        <v>0</v>
      </c>
      <c r="L890">
        <v>0</v>
      </c>
      <c r="M890" t="s">
        <v>31</v>
      </c>
      <c r="N890">
        <v>81.430000000000007</v>
      </c>
      <c r="O890">
        <v>12.21</v>
      </c>
      <c r="P890" t="s">
        <v>2788</v>
      </c>
      <c r="Q890">
        <v>81.430000000000007</v>
      </c>
      <c r="R890">
        <v>1.34</v>
      </c>
      <c r="S890" t="s">
        <v>33</v>
      </c>
      <c r="T890">
        <v>81.430000000000007</v>
      </c>
      <c r="U890">
        <v>6.19</v>
      </c>
      <c r="V890" t="s">
        <v>33</v>
      </c>
      <c r="W890" t="s">
        <v>33</v>
      </c>
      <c r="X890" t="s">
        <v>4188</v>
      </c>
      <c r="Y890" t="s">
        <v>96</v>
      </c>
      <c r="Z890" t="s">
        <v>4201</v>
      </c>
      <c r="AA890" t="s">
        <v>4202</v>
      </c>
      <c r="AC890" s="13" t="str">
        <f t="shared" si="158"/>
        <v>000167720</v>
      </c>
      <c r="AD890" t="str">
        <f t="shared" si="159"/>
        <v>10/11/2015</v>
      </c>
      <c r="AE890" t="str">
        <f t="shared" si="160"/>
        <v>10924492000165</v>
      </c>
      <c r="AF890" s="14">
        <f t="shared" si="161"/>
        <v>93.640000000000015</v>
      </c>
      <c r="AG890">
        <f t="shared" si="162"/>
        <v>1562.6723200000001</v>
      </c>
      <c r="AH890">
        <f t="shared" si="163"/>
        <v>1</v>
      </c>
      <c r="AI890" s="16">
        <v>6782674</v>
      </c>
      <c r="AJ890" s="16" t="s">
        <v>7548</v>
      </c>
      <c r="AK890" s="16" t="s">
        <v>4334</v>
      </c>
      <c r="AL890" s="16" t="s">
        <v>1783</v>
      </c>
      <c r="AM890" s="16" t="s">
        <v>7193</v>
      </c>
      <c r="AN890">
        <v>3</v>
      </c>
      <c r="AO890" t="e">
        <f>VLOOKUP(TRIM(AL890),'Parcela Dedutivel'!$A$1:$B$65536,2,FALSE)</f>
        <v>#N/A</v>
      </c>
      <c r="AP890" s="15">
        <f t="shared" si="164"/>
        <v>0</v>
      </c>
      <c r="AQ890" s="16">
        <f t="shared" si="165"/>
        <v>0</v>
      </c>
      <c r="AU890" t="s">
        <v>5193</v>
      </c>
      <c r="AV890" s="18">
        <v>42325</v>
      </c>
      <c r="AW890" t="s">
        <v>4780</v>
      </c>
      <c r="AX890" t="str">
        <f t="shared" si="166"/>
        <v>07783656000258</v>
      </c>
      <c r="AY890" s="17">
        <f t="shared" si="167"/>
        <v>224.03</v>
      </c>
      <c r="AZ890" s="17">
        <f t="shared" si="168"/>
        <v>0</v>
      </c>
      <c r="BB890" t="str">
        <f t="shared" si="169"/>
        <v>17/11/2015;07783656000258;224,03;0,00</v>
      </c>
    </row>
    <row r="891" spans="1:54" x14ac:dyDescent="0.25">
      <c r="A891" t="s">
        <v>26</v>
      </c>
      <c r="B891" t="s">
        <v>4203</v>
      </c>
      <c r="C891">
        <v>42318</v>
      </c>
      <c r="D891" t="s">
        <v>2841</v>
      </c>
      <c r="E891" t="s">
        <v>6979</v>
      </c>
      <c r="F891" t="s">
        <v>179</v>
      </c>
      <c r="G891">
        <v>215.57</v>
      </c>
      <c r="H891">
        <v>215.57</v>
      </c>
      <c r="I891">
        <v>25.87</v>
      </c>
      <c r="J891" t="s">
        <v>30</v>
      </c>
      <c r="K891">
        <v>0</v>
      </c>
      <c r="L891">
        <v>0</v>
      </c>
      <c r="M891" t="s">
        <v>31</v>
      </c>
      <c r="N891">
        <v>0</v>
      </c>
      <c r="O891">
        <v>0</v>
      </c>
      <c r="P891" t="s">
        <v>31</v>
      </c>
      <c r="Q891">
        <v>215.57</v>
      </c>
      <c r="R891">
        <v>3.56</v>
      </c>
      <c r="S891" t="s">
        <v>33</v>
      </c>
      <c r="T891">
        <v>215.57</v>
      </c>
      <c r="U891">
        <v>16.38</v>
      </c>
      <c r="V891" t="s">
        <v>33</v>
      </c>
      <c r="W891" t="s">
        <v>33</v>
      </c>
      <c r="X891" t="s">
        <v>4204</v>
      </c>
      <c r="Y891" t="s">
        <v>99</v>
      </c>
      <c r="Z891" t="s">
        <v>280</v>
      </c>
      <c r="AA891" t="s">
        <v>281</v>
      </c>
      <c r="AC891" s="13" t="str">
        <f t="shared" si="158"/>
        <v>000167721</v>
      </c>
      <c r="AD891" t="str">
        <f t="shared" si="159"/>
        <v>10/11/2015</v>
      </c>
      <c r="AE891" t="str">
        <f t="shared" si="160"/>
        <v>80787443000103</v>
      </c>
      <c r="AF891" s="14">
        <f t="shared" si="161"/>
        <v>215.57</v>
      </c>
      <c r="AG891">
        <f t="shared" si="162"/>
        <v>0</v>
      </c>
      <c r="AH891">
        <f t="shared" si="163"/>
        <v>1</v>
      </c>
      <c r="AI891" s="16">
        <v>7770919</v>
      </c>
      <c r="AJ891" s="16" t="s">
        <v>7549</v>
      </c>
      <c r="AK891" s="16" t="s">
        <v>4335</v>
      </c>
      <c r="AL891" s="16" t="s">
        <v>4337</v>
      </c>
      <c r="AM891" s="16" t="s">
        <v>7193</v>
      </c>
      <c r="AN891">
        <v>16</v>
      </c>
      <c r="AO891" t="e">
        <f>VLOOKUP(TRIM(AL891),'Parcela Dedutivel'!$A$1:$B$65536,2,FALSE)</f>
        <v>#N/A</v>
      </c>
      <c r="AP891" s="15">
        <f t="shared" si="164"/>
        <v>0</v>
      </c>
      <c r="AQ891" s="16">
        <f t="shared" si="165"/>
        <v>0</v>
      </c>
      <c r="AU891" t="s">
        <v>5194</v>
      </c>
      <c r="AV891" s="18">
        <v>42325</v>
      </c>
      <c r="AW891" t="s">
        <v>2747</v>
      </c>
      <c r="AX891" t="str">
        <f t="shared" si="166"/>
        <v>59578948000171</v>
      </c>
      <c r="AY891" s="17">
        <f t="shared" si="167"/>
        <v>3899.6</v>
      </c>
      <c r="AZ891" s="17">
        <f t="shared" si="168"/>
        <v>0</v>
      </c>
      <c r="BB891" t="str">
        <f t="shared" si="169"/>
        <v>17/11/2015;59578948000171;3899,60;0,00</v>
      </c>
    </row>
    <row r="892" spans="1:54" x14ac:dyDescent="0.25">
      <c r="A892" t="s">
        <v>26</v>
      </c>
      <c r="B892" t="s">
        <v>4205</v>
      </c>
      <c r="C892">
        <v>42318</v>
      </c>
      <c r="D892" t="s">
        <v>2787</v>
      </c>
      <c r="E892" t="s">
        <v>6979</v>
      </c>
      <c r="F892" t="s">
        <v>29</v>
      </c>
      <c r="G892">
        <v>1110.08</v>
      </c>
      <c r="H892">
        <v>0</v>
      </c>
      <c r="I892">
        <v>0</v>
      </c>
      <c r="J892" t="s">
        <v>31</v>
      </c>
      <c r="K892">
        <v>0</v>
      </c>
      <c r="L892">
        <v>0</v>
      </c>
      <c r="M892" t="s">
        <v>31</v>
      </c>
      <c r="N892">
        <v>0</v>
      </c>
      <c r="O892">
        <v>0</v>
      </c>
      <c r="P892" t="s">
        <v>31</v>
      </c>
      <c r="Q892">
        <v>1110.08</v>
      </c>
      <c r="R892">
        <v>18.32</v>
      </c>
      <c r="S892" t="s">
        <v>33</v>
      </c>
      <c r="T892">
        <v>1110.08</v>
      </c>
      <c r="U892">
        <v>84.37</v>
      </c>
      <c r="V892" t="s">
        <v>33</v>
      </c>
      <c r="W892" t="s">
        <v>33</v>
      </c>
      <c r="X892" t="s">
        <v>3055</v>
      </c>
      <c r="Y892" t="s">
        <v>99</v>
      </c>
      <c r="Z892" t="s">
        <v>1030</v>
      </c>
      <c r="AA892" t="s">
        <v>1031</v>
      </c>
      <c r="AC892" s="13" t="str">
        <f t="shared" si="158"/>
        <v>000167722</v>
      </c>
      <c r="AD892" t="str">
        <f t="shared" si="159"/>
        <v>10/11/2015</v>
      </c>
      <c r="AE892" t="str">
        <f t="shared" si="160"/>
        <v>74404229000551</v>
      </c>
      <c r="AF892" s="14">
        <f t="shared" si="161"/>
        <v>1110.08</v>
      </c>
      <c r="AG892">
        <f t="shared" si="162"/>
        <v>0</v>
      </c>
      <c r="AH892">
        <f t="shared" si="163"/>
        <v>1</v>
      </c>
      <c r="AI892" s="16">
        <v>6993133</v>
      </c>
      <c r="AJ892" s="16" t="s">
        <v>7550</v>
      </c>
      <c r="AK892" s="16" t="s">
        <v>4339</v>
      </c>
      <c r="AL892" s="16" t="s">
        <v>2524</v>
      </c>
      <c r="AM892" s="16" t="s">
        <v>7193</v>
      </c>
      <c r="AN892">
        <v>2</v>
      </c>
      <c r="AO892" t="e">
        <f>VLOOKUP(TRIM(AL892),'Parcela Dedutivel'!$A$1:$B$65536,2,FALSE)</f>
        <v>#N/A</v>
      </c>
      <c r="AP892" s="15">
        <f t="shared" si="164"/>
        <v>0</v>
      </c>
      <c r="AQ892" s="16">
        <f t="shared" si="165"/>
        <v>0</v>
      </c>
      <c r="AU892" t="s">
        <v>5195</v>
      </c>
      <c r="AV892" s="18">
        <v>42325</v>
      </c>
      <c r="AW892" t="s">
        <v>2574</v>
      </c>
      <c r="AX892" t="str">
        <f t="shared" si="166"/>
        <v>03523188000140</v>
      </c>
      <c r="AY892" s="17">
        <f t="shared" si="167"/>
        <v>910.53</v>
      </c>
      <c r="AZ892" s="17">
        <f t="shared" si="168"/>
        <v>0</v>
      </c>
      <c r="BB892" t="str">
        <f t="shared" si="169"/>
        <v>17/11/2015;03523188000140;910,53;0,00</v>
      </c>
    </row>
    <row r="893" spans="1:54" x14ac:dyDescent="0.25">
      <c r="A893" t="s">
        <v>26</v>
      </c>
      <c r="B893" t="s">
        <v>4206</v>
      </c>
      <c r="C893">
        <v>42318</v>
      </c>
      <c r="D893" t="s">
        <v>2841</v>
      </c>
      <c r="E893" t="s">
        <v>6979</v>
      </c>
      <c r="F893" t="s">
        <v>172</v>
      </c>
      <c r="G893">
        <v>1407.15</v>
      </c>
      <c r="H893">
        <v>1407.15</v>
      </c>
      <c r="I893">
        <v>56.29</v>
      </c>
      <c r="J893" t="s">
        <v>61</v>
      </c>
      <c r="K893">
        <v>0</v>
      </c>
      <c r="L893">
        <v>0</v>
      </c>
      <c r="M893" t="s">
        <v>31</v>
      </c>
      <c r="N893">
        <v>0</v>
      </c>
      <c r="O893">
        <v>0</v>
      </c>
      <c r="P893" t="s">
        <v>31</v>
      </c>
      <c r="Q893">
        <v>1407.15</v>
      </c>
      <c r="R893">
        <v>23.22</v>
      </c>
      <c r="S893" t="s">
        <v>33</v>
      </c>
      <c r="T893">
        <v>1407.15</v>
      </c>
      <c r="U893">
        <v>106.94</v>
      </c>
      <c r="V893" t="s">
        <v>33</v>
      </c>
      <c r="W893" t="s">
        <v>33</v>
      </c>
      <c r="X893" t="s">
        <v>3321</v>
      </c>
      <c r="Y893" t="s">
        <v>99</v>
      </c>
      <c r="Z893" t="s">
        <v>3135</v>
      </c>
      <c r="AA893" t="s">
        <v>3136</v>
      </c>
      <c r="AC893" s="13" t="str">
        <f t="shared" si="158"/>
        <v>000167723</v>
      </c>
      <c r="AD893" t="str">
        <f t="shared" si="159"/>
        <v>10/11/2015</v>
      </c>
      <c r="AE893" t="str">
        <f t="shared" si="160"/>
        <v>07175725001050</v>
      </c>
      <c r="AF893" s="14">
        <f t="shared" si="161"/>
        <v>1407.15</v>
      </c>
      <c r="AG893">
        <f t="shared" si="162"/>
        <v>0</v>
      </c>
      <c r="AH893">
        <f t="shared" si="163"/>
        <v>1</v>
      </c>
      <c r="AI893" s="16">
        <v>6782988</v>
      </c>
      <c r="AJ893" s="16" t="s">
        <v>7551</v>
      </c>
      <c r="AK893" s="16" t="s">
        <v>4341</v>
      </c>
      <c r="AL893" s="16" t="s">
        <v>4343</v>
      </c>
      <c r="AM893" s="16" t="s">
        <v>7215</v>
      </c>
      <c r="AN893">
        <v>15000</v>
      </c>
      <c r="AO893">
        <f>VLOOKUP(TRIM(AL893),'Parcela Dedutivel'!$A$1:$B$65536,2,FALSE)</f>
        <v>0</v>
      </c>
      <c r="AP893" s="15">
        <f t="shared" si="164"/>
        <v>0</v>
      </c>
      <c r="AQ893" s="16">
        <f t="shared" si="165"/>
        <v>0</v>
      </c>
      <c r="AU893" t="s">
        <v>5196</v>
      </c>
      <c r="AV893" s="18">
        <v>42325</v>
      </c>
      <c r="AW893" t="s">
        <v>2574</v>
      </c>
      <c r="AX893" t="str">
        <f t="shared" si="166"/>
        <v>03523188000140</v>
      </c>
      <c r="AY893" s="17">
        <f t="shared" si="167"/>
        <v>566.5</v>
      </c>
      <c r="AZ893" s="17">
        <f t="shared" si="168"/>
        <v>0</v>
      </c>
      <c r="BB893" t="str">
        <f t="shared" si="169"/>
        <v>17/11/2015;03523188000140;566,50;0,00</v>
      </c>
    </row>
    <row r="894" spans="1:54" x14ac:dyDescent="0.25">
      <c r="A894" t="s">
        <v>26</v>
      </c>
      <c r="B894" t="s">
        <v>4207</v>
      </c>
      <c r="C894">
        <v>42318</v>
      </c>
      <c r="D894" t="s">
        <v>2787</v>
      </c>
      <c r="E894" t="s">
        <v>6979</v>
      </c>
      <c r="F894" t="s">
        <v>29</v>
      </c>
      <c r="G894">
        <v>1762.65</v>
      </c>
      <c r="H894">
        <v>1762.65</v>
      </c>
      <c r="I894">
        <v>317.28000000000003</v>
      </c>
      <c r="J894" t="s">
        <v>30</v>
      </c>
      <c r="K894">
        <v>0</v>
      </c>
      <c r="L894">
        <v>0</v>
      </c>
      <c r="M894" t="s">
        <v>31</v>
      </c>
      <c r="N894">
        <v>0</v>
      </c>
      <c r="O894">
        <v>0</v>
      </c>
      <c r="P894" t="s">
        <v>31</v>
      </c>
      <c r="Q894">
        <v>1762.65</v>
      </c>
      <c r="R894">
        <v>29.080000000000002</v>
      </c>
      <c r="S894" t="s">
        <v>33</v>
      </c>
      <c r="T894">
        <v>1762.65</v>
      </c>
      <c r="U894">
        <v>133.96</v>
      </c>
      <c r="V894" t="s">
        <v>33</v>
      </c>
      <c r="W894" t="s">
        <v>33</v>
      </c>
      <c r="X894" t="s">
        <v>4208</v>
      </c>
      <c r="Y894" t="s">
        <v>1099</v>
      </c>
      <c r="Z894" t="s">
        <v>1506</v>
      </c>
      <c r="AA894" t="s">
        <v>1507</v>
      </c>
      <c r="AC894" s="13" t="str">
        <f t="shared" si="158"/>
        <v>000167724</v>
      </c>
      <c r="AD894" t="str">
        <f t="shared" si="159"/>
        <v>10/11/2015</v>
      </c>
      <c r="AE894" t="str">
        <f t="shared" si="160"/>
        <v>14758018000161</v>
      </c>
      <c r="AF894" s="14">
        <f t="shared" si="161"/>
        <v>1762.65</v>
      </c>
      <c r="AG894">
        <f t="shared" si="162"/>
        <v>0</v>
      </c>
      <c r="AH894">
        <f t="shared" si="163"/>
        <v>1</v>
      </c>
      <c r="AI894" s="16">
        <v>7467528</v>
      </c>
      <c r="AJ894" s="16" t="s">
        <v>7391</v>
      </c>
      <c r="AK894" s="16" t="s">
        <v>4345</v>
      </c>
      <c r="AL894" s="16" t="s">
        <v>1779</v>
      </c>
      <c r="AM894" s="16" t="s">
        <v>7193</v>
      </c>
      <c r="AN894">
        <v>2</v>
      </c>
      <c r="AO894" t="e">
        <f>VLOOKUP(TRIM(AL894),'Parcela Dedutivel'!$A$1:$B$65536,2,FALSE)</f>
        <v>#N/A</v>
      </c>
      <c r="AP894" s="15">
        <f t="shared" si="164"/>
        <v>0</v>
      </c>
      <c r="AQ894" s="16">
        <f t="shared" si="165"/>
        <v>0</v>
      </c>
      <c r="AU894" t="s">
        <v>5197</v>
      </c>
      <c r="AV894" s="18">
        <v>42325</v>
      </c>
      <c r="AW894" t="s">
        <v>2574</v>
      </c>
      <c r="AX894" t="str">
        <f t="shared" si="166"/>
        <v>03523188000140</v>
      </c>
      <c r="AY894" s="17">
        <f t="shared" si="167"/>
        <v>432.6</v>
      </c>
      <c r="AZ894" s="17">
        <f t="shared" si="168"/>
        <v>0</v>
      </c>
      <c r="BB894" t="str">
        <f t="shared" si="169"/>
        <v>17/11/2015;03523188000140;432,60;0,00</v>
      </c>
    </row>
    <row r="895" spans="1:54" x14ac:dyDescent="0.25">
      <c r="A895" t="s">
        <v>26</v>
      </c>
      <c r="B895" t="s">
        <v>4209</v>
      </c>
      <c r="C895">
        <v>42318</v>
      </c>
      <c r="D895" t="s">
        <v>2841</v>
      </c>
      <c r="E895" t="s">
        <v>6979</v>
      </c>
      <c r="F895" t="s">
        <v>411</v>
      </c>
      <c r="G895">
        <v>714.51</v>
      </c>
      <c r="H895">
        <v>714.51</v>
      </c>
      <c r="I895">
        <v>85.74</v>
      </c>
      <c r="J895" t="s">
        <v>30</v>
      </c>
      <c r="K895">
        <v>0</v>
      </c>
      <c r="L895">
        <v>0</v>
      </c>
      <c r="M895" t="s">
        <v>31</v>
      </c>
      <c r="N895">
        <v>0</v>
      </c>
      <c r="O895">
        <v>0</v>
      </c>
      <c r="P895" t="s">
        <v>31</v>
      </c>
      <c r="Q895">
        <v>714.51</v>
      </c>
      <c r="R895">
        <v>11.790000000000001</v>
      </c>
      <c r="S895" t="s">
        <v>33</v>
      </c>
      <c r="T895">
        <v>714.51</v>
      </c>
      <c r="U895">
        <v>54.300000000000004</v>
      </c>
      <c r="V895" t="s">
        <v>33</v>
      </c>
      <c r="W895" t="s">
        <v>33</v>
      </c>
      <c r="X895" t="s">
        <v>4210</v>
      </c>
      <c r="Y895" t="s">
        <v>364</v>
      </c>
      <c r="Z895" t="s">
        <v>1836</v>
      </c>
      <c r="AA895" t="s">
        <v>1837</v>
      </c>
      <c r="AC895" s="13" t="str">
        <f t="shared" si="158"/>
        <v>000167725</v>
      </c>
      <c r="AD895" t="str">
        <f t="shared" si="159"/>
        <v>10/11/2015</v>
      </c>
      <c r="AE895" t="str">
        <f t="shared" si="160"/>
        <v>01267333000144</v>
      </c>
      <c r="AF895" s="14">
        <f t="shared" si="161"/>
        <v>714.51</v>
      </c>
      <c r="AG895">
        <f t="shared" si="162"/>
        <v>0</v>
      </c>
      <c r="AH895">
        <f t="shared" si="163"/>
        <v>1</v>
      </c>
      <c r="AI895" s="16">
        <v>6784011</v>
      </c>
      <c r="AJ895" s="16" t="s">
        <v>7509</v>
      </c>
      <c r="AK895" s="16" t="s">
        <v>4346</v>
      </c>
      <c r="AL895" s="16" t="s">
        <v>4347</v>
      </c>
      <c r="AM895" s="16" t="s">
        <v>7143</v>
      </c>
      <c r="AN895">
        <v>10</v>
      </c>
      <c r="AO895">
        <f>VLOOKUP(TRIM(AL895),'Parcela Dedutivel'!$A$1:$B$65536,2,FALSE)</f>
        <v>0</v>
      </c>
      <c r="AP895" s="15">
        <f t="shared" si="164"/>
        <v>0</v>
      </c>
      <c r="AQ895" s="16">
        <f t="shared" si="165"/>
        <v>0</v>
      </c>
      <c r="AU895" t="s">
        <v>5198</v>
      </c>
      <c r="AV895" s="18">
        <v>42325</v>
      </c>
      <c r="AW895" t="s">
        <v>244</v>
      </c>
      <c r="AX895" t="str">
        <f t="shared" si="166"/>
        <v>46044053002906</v>
      </c>
      <c r="AY895" s="17">
        <f t="shared" si="167"/>
        <v>4701.62</v>
      </c>
      <c r="AZ895" s="17">
        <f t="shared" si="168"/>
        <v>0</v>
      </c>
      <c r="BB895" t="str">
        <f t="shared" si="169"/>
        <v>17/11/2015;46044053002906;4701,62;0,00</v>
      </c>
    </row>
    <row r="896" spans="1:54" x14ac:dyDescent="0.25">
      <c r="A896" t="s">
        <v>26</v>
      </c>
      <c r="B896" t="s">
        <v>4211</v>
      </c>
      <c r="C896">
        <v>42318</v>
      </c>
      <c r="D896" t="s">
        <v>3402</v>
      </c>
      <c r="E896" t="s">
        <v>6979</v>
      </c>
      <c r="F896" t="s">
        <v>60</v>
      </c>
      <c r="G896">
        <v>1250</v>
      </c>
      <c r="H896">
        <v>0</v>
      </c>
      <c r="I896">
        <v>0</v>
      </c>
      <c r="J896" t="s">
        <v>31</v>
      </c>
      <c r="K896">
        <v>0</v>
      </c>
      <c r="L896">
        <v>0</v>
      </c>
      <c r="M896" t="s">
        <v>31</v>
      </c>
      <c r="N896">
        <v>0</v>
      </c>
      <c r="O896">
        <v>0</v>
      </c>
      <c r="P896" t="s">
        <v>31</v>
      </c>
      <c r="Q896">
        <v>0</v>
      </c>
      <c r="R896">
        <v>0</v>
      </c>
      <c r="S896" t="s">
        <v>31</v>
      </c>
      <c r="T896">
        <v>0</v>
      </c>
      <c r="U896">
        <v>0</v>
      </c>
      <c r="V896" t="s">
        <v>31</v>
      </c>
      <c r="W896" t="s">
        <v>33</v>
      </c>
      <c r="X896" t="s">
        <v>3403</v>
      </c>
      <c r="Y896" t="s">
        <v>96</v>
      </c>
      <c r="Z896" t="s">
        <v>4212</v>
      </c>
      <c r="AA896" t="s">
        <v>4213</v>
      </c>
      <c r="AC896" s="13" t="str">
        <f t="shared" si="158"/>
        <v>000167726</v>
      </c>
      <c r="AD896" t="str">
        <f t="shared" si="159"/>
        <v>10/11/2015</v>
      </c>
      <c r="AE896" t="str">
        <f t="shared" si="160"/>
        <v>00000000000000</v>
      </c>
      <c r="AF896" s="14">
        <f t="shared" si="161"/>
        <v>1250</v>
      </c>
      <c r="AG896">
        <f t="shared" si="162"/>
        <v>0</v>
      </c>
      <c r="AH896">
        <f t="shared" si="163"/>
        <v>1</v>
      </c>
      <c r="AI896" s="16">
        <v>6783519</v>
      </c>
      <c r="AJ896" s="16" t="s">
        <v>7401</v>
      </c>
      <c r="AK896" s="16" t="s">
        <v>4349</v>
      </c>
      <c r="AL896" s="16" t="s">
        <v>1783</v>
      </c>
      <c r="AM896" s="16" t="s">
        <v>7193</v>
      </c>
      <c r="AN896">
        <v>30</v>
      </c>
      <c r="AO896" t="e">
        <f>VLOOKUP(TRIM(AL896),'Parcela Dedutivel'!$A$1:$B$65536,2,FALSE)</f>
        <v>#N/A</v>
      </c>
      <c r="AP896" s="15">
        <f t="shared" si="164"/>
        <v>0</v>
      </c>
      <c r="AQ896" s="16">
        <f t="shared" si="165"/>
        <v>0</v>
      </c>
      <c r="AU896" t="s">
        <v>5199</v>
      </c>
      <c r="AV896" s="18">
        <v>42325</v>
      </c>
      <c r="AW896" t="s">
        <v>3357</v>
      </c>
      <c r="AX896" t="str">
        <f t="shared" si="166"/>
        <v>04337168000148</v>
      </c>
      <c r="AY896" s="17">
        <f t="shared" si="167"/>
        <v>21</v>
      </c>
      <c r="AZ896" s="17">
        <f t="shared" si="168"/>
        <v>0</v>
      </c>
      <c r="BB896" t="str">
        <f t="shared" si="169"/>
        <v>17/11/2015;04337168000148;21,00;0,00</v>
      </c>
    </row>
    <row r="897" spans="1:54" x14ac:dyDescent="0.25">
      <c r="A897" t="s">
        <v>26</v>
      </c>
      <c r="B897" t="s">
        <v>4214</v>
      </c>
      <c r="C897">
        <v>42318</v>
      </c>
      <c r="D897" t="s">
        <v>2787</v>
      </c>
      <c r="E897" t="s">
        <v>6979</v>
      </c>
      <c r="F897" t="s">
        <v>29</v>
      </c>
      <c r="G897">
        <v>2674.1600000000003</v>
      </c>
      <c r="H897">
        <v>2325.36</v>
      </c>
      <c r="I897">
        <v>418.56</v>
      </c>
      <c r="J897" t="s">
        <v>61</v>
      </c>
      <c r="K897">
        <v>0</v>
      </c>
      <c r="L897">
        <v>0</v>
      </c>
      <c r="M897" t="s">
        <v>31</v>
      </c>
      <c r="N897">
        <v>2325.36</v>
      </c>
      <c r="O897">
        <v>348.8</v>
      </c>
      <c r="P897" t="s">
        <v>2788</v>
      </c>
      <c r="Q897">
        <v>2325.36</v>
      </c>
      <c r="R897">
        <v>38.369999999999997</v>
      </c>
      <c r="S897" t="s">
        <v>33</v>
      </c>
      <c r="T897">
        <v>2325.36</v>
      </c>
      <c r="U897">
        <v>176.73</v>
      </c>
      <c r="V897" t="s">
        <v>33</v>
      </c>
      <c r="W897" t="s">
        <v>33</v>
      </c>
      <c r="X897" t="s">
        <v>1693</v>
      </c>
      <c r="Y897" t="s">
        <v>44</v>
      </c>
      <c r="Z897" t="s">
        <v>66</v>
      </c>
      <c r="AA897" t="s">
        <v>67</v>
      </c>
      <c r="AC897" s="13" t="str">
        <f t="shared" si="158"/>
        <v>000167727</v>
      </c>
      <c r="AD897" t="str">
        <f t="shared" si="159"/>
        <v>10/11/2015</v>
      </c>
      <c r="AE897" t="str">
        <f t="shared" si="160"/>
        <v>43854777000126</v>
      </c>
      <c r="AF897" s="14">
        <f t="shared" si="161"/>
        <v>2674.1600000000003</v>
      </c>
      <c r="AG897">
        <f t="shared" si="162"/>
        <v>0</v>
      </c>
      <c r="AH897">
        <f t="shared" si="163"/>
        <v>1</v>
      </c>
      <c r="AI897" s="16">
        <v>6790179</v>
      </c>
      <c r="AJ897" s="16" t="s">
        <v>7397</v>
      </c>
      <c r="AK897" s="16" t="s">
        <v>4350</v>
      </c>
      <c r="AL897" s="16" t="s">
        <v>4351</v>
      </c>
      <c r="AM897" s="16" t="s">
        <v>7143</v>
      </c>
      <c r="AN897">
        <v>100</v>
      </c>
      <c r="AO897">
        <f>VLOOKUP(TRIM(AL897),'Parcela Dedutivel'!$A$1:$B$65536,2,FALSE)</f>
        <v>0</v>
      </c>
      <c r="AP897" s="15">
        <f t="shared" si="164"/>
        <v>0</v>
      </c>
      <c r="AQ897" s="16">
        <f t="shared" si="165"/>
        <v>0</v>
      </c>
      <c r="AU897" t="s">
        <v>5202</v>
      </c>
      <c r="AV897" s="18">
        <v>42325</v>
      </c>
      <c r="AW897" t="s">
        <v>3357</v>
      </c>
      <c r="AX897" t="str">
        <f t="shared" si="166"/>
        <v>04337168000148</v>
      </c>
      <c r="AY897" s="17">
        <f t="shared" si="167"/>
        <v>8.9</v>
      </c>
      <c r="AZ897" s="17">
        <f t="shared" si="168"/>
        <v>0</v>
      </c>
      <c r="BB897" t="str">
        <f t="shared" si="169"/>
        <v>17/11/2015;04337168000148;8,90;0,00</v>
      </c>
    </row>
    <row r="898" spans="1:54" x14ac:dyDescent="0.25">
      <c r="A898" t="s">
        <v>26</v>
      </c>
      <c r="B898" t="s">
        <v>4214</v>
      </c>
      <c r="C898">
        <v>42318</v>
      </c>
      <c r="D898" t="s">
        <v>2787</v>
      </c>
      <c r="E898" t="s">
        <v>6979</v>
      </c>
      <c r="F898" t="s">
        <v>29</v>
      </c>
      <c r="G898">
        <v>1397.39</v>
      </c>
      <c r="H898">
        <v>1215.1200000000001</v>
      </c>
      <c r="I898">
        <v>218.72</v>
      </c>
      <c r="J898" t="s">
        <v>61</v>
      </c>
      <c r="K898">
        <v>0</v>
      </c>
      <c r="L898">
        <v>0</v>
      </c>
      <c r="M898" t="s">
        <v>31</v>
      </c>
      <c r="N898">
        <v>1215.1200000000001</v>
      </c>
      <c r="O898">
        <v>182.27</v>
      </c>
      <c r="P898" t="s">
        <v>2788</v>
      </c>
      <c r="Q898">
        <v>1215.1200000000001</v>
      </c>
      <c r="R898">
        <v>20.05</v>
      </c>
      <c r="S898" t="s">
        <v>33</v>
      </c>
      <c r="T898">
        <v>1215.1200000000001</v>
      </c>
      <c r="U898">
        <v>92.350000000000009</v>
      </c>
      <c r="V898" t="s">
        <v>33</v>
      </c>
      <c r="W898" t="s">
        <v>33</v>
      </c>
      <c r="X898" t="s">
        <v>1693</v>
      </c>
      <c r="Y898" t="s">
        <v>44</v>
      </c>
      <c r="Z898" t="s">
        <v>87</v>
      </c>
      <c r="AA898" t="s">
        <v>88</v>
      </c>
      <c r="AC898" s="13" t="str">
        <f t="shared" si="158"/>
        <v>000167727</v>
      </c>
      <c r="AD898" t="str">
        <f t="shared" si="159"/>
        <v>10/11/2015</v>
      </c>
      <c r="AE898" t="str">
        <f t="shared" si="160"/>
        <v>43854777000126</v>
      </c>
      <c r="AF898" s="14">
        <f t="shared" si="161"/>
        <v>1397.39</v>
      </c>
      <c r="AG898">
        <f t="shared" si="162"/>
        <v>0</v>
      </c>
      <c r="AH898">
        <f t="shared" si="163"/>
        <v>1</v>
      </c>
      <c r="AI898" s="16">
        <v>6784150</v>
      </c>
      <c r="AJ898" s="16" t="s">
        <v>7425</v>
      </c>
      <c r="AK898" s="16" t="s">
        <v>4353</v>
      </c>
      <c r="AL898" s="16" t="s">
        <v>3025</v>
      </c>
      <c r="AM898" s="16" t="s">
        <v>7143</v>
      </c>
      <c r="AN898">
        <v>12000</v>
      </c>
      <c r="AO898">
        <f>VLOOKUP(TRIM(AL898),'Parcela Dedutivel'!$A$1:$B$65536,2,FALSE)</f>
        <v>0</v>
      </c>
      <c r="AP898" s="15">
        <f t="shared" si="164"/>
        <v>0</v>
      </c>
      <c r="AQ898" s="16">
        <f t="shared" si="165"/>
        <v>0</v>
      </c>
      <c r="AU898" t="s">
        <v>5203</v>
      </c>
      <c r="AV898" s="18">
        <v>42325</v>
      </c>
      <c r="AW898" t="s">
        <v>3665</v>
      </c>
      <c r="AX898" t="str">
        <f t="shared" si="166"/>
        <v>11189268000130</v>
      </c>
      <c r="AY898" s="17">
        <f t="shared" si="167"/>
        <v>3217.1600000000003</v>
      </c>
      <c r="AZ898" s="17">
        <f t="shared" si="168"/>
        <v>0</v>
      </c>
      <c r="BB898" t="str">
        <f t="shared" si="169"/>
        <v>17/11/2015;11189268000130;3217,16;0,00</v>
      </c>
    </row>
    <row r="899" spans="1:54" x14ac:dyDescent="0.25">
      <c r="A899" t="s">
        <v>26</v>
      </c>
      <c r="B899" t="s">
        <v>4214</v>
      </c>
      <c r="C899">
        <v>42318</v>
      </c>
      <c r="D899" t="s">
        <v>2787</v>
      </c>
      <c r="E899" t="s">
        <v>6979</v>
      </c>
      <c r="F899" t="s">
        <v>29</v>
      </c>
      <c r="G899">
        <v>666.69</v>
      </c>
      <c r="H899">
        <v>579.73</v>
      </c>
      <c r="I899">
        <v>104.35000000000001</v>
      </c>
      <c r="J899" t="s">
        <v>61</v>
      </c>
      <c r="K899">
        <v>0</v>
      </c>
      <c r="L899">
        <v>0</v>
      </c>
      <c r="M899" t="s">
        <v>31</v>
      </c>
      <c r="N899">
        <v>579.73</v>
      </c>
      <c r="O899">
        <v>86.960000000000008</v>
      </c>
      <c r="P899" t="s">
        <v>2788</v>
      </c>
      <c r="Q899">
        <v>579.73</v>
      </c>
      <c r="R899">
        <v>9.57</v>
      </c>
      <c r="S899" t="s">
        <v>33</v>
      </c>
      <c r="T899">
        <v>579.73</v>
      </c>
      <c r="U899">
        <v>44.06</v>
      </c>
      <c r="V899" t="s">
        <v>33</v>
      </c>
      <c r="W899" t="s">
        <v>33</v>
      </c>
      <c r="X899" t="s">
        <v>1693</v>
      </c>
      <c r="Y899" t="s">
        <v>44</v>
      </c>
      <c r="Z899" t="s">
        <v>85</v>
      </c>
      <c r="AA899" t="s">
        <v>86</v>
      </c>
      <c r="AC899" s="13" t="str">
        <f t="shared" ref="AC899:AC962" si="170">B899</f>
        <v>000167727</v>
      </c>
      <c r="AD899" t="str">
        <f t="shared" ref="AD899:AD962" si="171">TEXT(C899,"dd/mm/aaaa")</f>
        <v>10/11/2015</v>
      </c>
      <c r="AE899" t="str">
        <f t="shared" ref="AE899:AE962" si="172">VLOOKUP(X899*1,AI:AJ,2,FALSE)</f>
        <v>43854777000126</v>
      </c>
      <c r="AF899" s="14">
        <f t="shared" ref="AF899:AF962" si="173">G899*1</f>
        <v>666.69</v>
      </c>
      <c r="AG899">
        <f t="shared" ref="AG899:AG962" si="174">SUMIF(AK:AK,B899,AQ:AQ)</f>
        <v>0</v>
      </c>
      <c r="AH899">
        <f t="shared" ref="AH899:AH962" si="175">IF(OR(LEFT(TRIM(D899),1)="1",LEFT(TRIM(D899),1)="2",LEFT(TRIM(D899),1)="3"),-1,1)</f>
        <v>1</v>
      </c>
      <c r="AI899" s="16">
        <v>6801621</v>
      </c>
      <c r="AJ899" s="16" t="s">
        <v>7552</v>
      </c>
      <c r="AK899" s="16" t="s">
        <v>4354</v>
      </c>
      <c r="AL899" s="16" t="s">
        <v>193</v>
      </c>
      <c r="AM899" s="16" t="s">
        <v>7143</v>
      </c>
      <c r="AN899">
        <v>1</v>
      </c>
      <c r="AO899" t="e">
        <f>VLOOKUP(TRIM(AL899),'Parcela Dedutivel'!$A$1:$B$65536,2,FALSE)</f>
        <v>#N/A</v>
      </c>
      <c r="AP899" s="15">
        <f t="shared" ref="AP899:AP962" si="176">IF(ISNA(AO899),0,AO899)</f>
        <v>0</v>
      </c>
      <c r="AQ899" s="16">
        <f t="shared" ref="AQ899:AQ962" si="177">AP899*AN899</f>
        <v>0</v>
      </c>
      <c r="AU899" t="s">
        <v>5204</v>
      </c>
      <c r="AV899" s="18">
        <v>42325</v>
      </c>
      <c r="AW899" t="s">
        <v>291</v>
      </c>
      <c r="AX899" t="str">
        <f t="shared" ref="AX899:AX962" si="178">VLOOKUP(AW899*1,AI:AJ,2,FALSE)</f>
        <v>00111511000180</v>
      </c>
      <c r="AY899" s="17">
        <f t="shared" ref="AY899:AY962" si="179">SUMIF(AC:AC,AU899,AF:AF)*VLOOKUP(AU899,AC:AH,6,FALSE)</f>
        <v>681.23</v>
      </c>
      <c r="AZ899" s="17">
        <f t="shared" ref="AZ899:AZ962" si="180">VLOOKUP(AU899,AC:AG,5,FALSE)*VLOOKUP(AU899,AC:AH,6,FALSE)</f>
        <v>0</v>
      </c>
      <c r="BB899" t="str">
        <f t="shared" ref="BB899:BB962" si="181">TEXT(AV899,"dd/mm/aaaa")&amp;";"&amp;AX899&amp;";"&amp;TEXT(AY899,"0,00")&amp;";"&amp;TEXT(AZ899,"0,00")</f>
        <v>17/11/2015;00111511000180;681,23;0,00</v>
      </c>
    </row>
    <row r="900" spans="1:54" x14ac:dyDescent="0.25">
      <c r="A900" t="s">
        <v>26</v>
      </c>
      <c r="B900" t="s">
        <v>4214</v>
      </c>
      <c r="C900">
        <v>42318</v>
      </c>
      <c r="D900" t="s">
        <v>2787</v>
      </c>
      <c r="E900" t="s">
        <v>6979</v>
      </c>
      <c r="F900" t="s">
        <v>29</v>
      </c>
      <c r="G900">
        <v>218.21</v>
      </c>
      <c r="H900">
        <v>218.21</v>
      </c>
      <c r="I900">
        <v>39.28</v>
      </c>
      <c r="J900" t="s">
        <v>30</v>
      </c>
      <c r="K900">
        <v>0</v>
      </c>
      <c r="L900">
        <v>0</v>
      </c>
      <c r="M900" t="s">
        <v>31</v>
      </c>
      <c r="N900">
        <v>0</v>
      </c>
      <c r="O900">
        <v>0</v>
      </c>
      <c r="P900" t="s">
        <v>31</v>
      </c>
      <c r="Q900">
        <v>218.21</v>
      </c>
      <c r="R900">
        <v>3.6</v>
      </c>
      <c r="S900" t="s">
        <v>33</v>
      </c>
      <c r="T900">
        <v>218.21</v>
      </c>
      <c r="U900">
        <v>16.580000000000002</v>
      </c>
      <c r="V900" t="s">
        <v>33</v>
      </c>
      <c r="W900" t="s">
        <v>33</v>
      </c>
      <c r="X900" t="s">
        <v>1693</v>
      </c>
      <c r="Y900" t="s">
        <v>240</v>
      </c>
      <c r="Z900" t="s">
        <v>2739</v>
      </c>
      <c r="AA900" t="s">
        <v>4215</v>
      </c>
      <c r="AC900" s="13" t="str">
        <f t="shared" si="170"/>
        <v>000167727</v>
      </c>
      <c r="AD900" t="str">
        <f t="shared" si="171"/>
        <v>10/11/2015</v>
      </c>
      <c r="AE900" t="str">
        <f t="shared" si="172"/>
        <v>43854777000126</v>
      </c>
      <c r="AF900" s="14">
        <f t="shared" si="173"/>
        <v>218.21</v>
      </c>
      <c r="AG900">
        <f t="shared" si="174"/>
        <v>0</v>
      </c>
      <c r="AH900">
        <f t="shared" si="175"/>
        <v>1</v>
      </c>
      <c r="AI900" s="16">
        <v>6810347</v>
      </c>
      <c r="AJ900" s="16" t="s">
        <v>7553</v>
      </c>
      <c r="AK900" s="16" t="s">
        <v>4355</v>
      </c>
      <c r="AL900" s="16" t="s">
        <v>2465</v>
      </c>
      <c r="AM900" s="16" t="s">
        <v>7193</v>
      </c>
      <c r="AN900">
        <v>1</v>
      </c>
      <c r="AO900" t="e">
        <f>VLOOKUP(TRIM(AL900),'Parcela Dedutivel'!$A$1:$B$65536,2,FALSE)</f>
        <v>#N/A</v>
      </c>
      <c r="AP900" s="15">
        <f t="shared" si="176"/>
        <v>0</v>
      </c>
      <c r="AQ900" s="16">
        <f t="shared" si="177"/>
        <v>0</v>
      </c>
      <c r="AU900" t="s">
        <v>5205</v>
      </c>
      <c r="AV900" s="18">
        <v>42325</v>
      </c>
      <c r="AW900" t="s">
        <v>2747</v>
      </c>
      <c r="AX900" t="str">
        <f t="shared" si="178"/>
        <v>59578948000171</v>
      </c>
      <c r="AY900" s="17">
        <f t="shared" si="179"/>
        <v>435.39000000000004</v>
      </c>
      <c r="AZ900" s="17">
        <f t="shared" si="180"/>
        <v>0</v>
      </c>
      <c r="BB900" t="str">
        <f t="shared" si="181"/>
        <v>17/11/2015;59578948000171;435,39;0,00</v>
      </c>
    </row>
    <row r="901" spans="1:54" x14ac:dyDescent="0.25">
      <c r="A901" t="s">
        <v>26</v>
      </c>
      <c r="B901" t="s">
        <v>4214</v>
      </c>
      <c r="C901">
        <v>42318</v>
      </c>
      <c r="D901" t="s">
        <v>2787</v>
      </c>
      <c r="E901" t="s">
        <v>6979</v>
      </c>
      <c r="F901" t="s">
        <v>29</v>
      </c>
      <c r="G901">
        <v>2201.6799999999998</v>
      </c>
      <c r="H901">
        <v>1914.5</v>
      </c>
      <c r="I901">
        <v>344.61</v>
      </c>
      <c r="J901" t="s">
        <v>61</v>
      </c>
      <c r="K901">
        <v>0</v>
      </c>
      <c r="L901">
        <v>0</v>
      </c>
      <c r="M901" t="s">
        <v>31</v>
      </c>
      <c r="N901">
        <v>1914.5</v>
      </c>
      <c r="O901">
        <v>287.18</v>
      </c>
      <c r="P901" t="s">
        <v>2788</v>
      </c>
      <c r="Q901">
        <v>1914.5</v>
      </c>
      <c r="R901">
        <v>31.59</v>
      </c>
      <c r="S901" t="s">
        <v>33</v>
      </c>
      <c r="T901">
        <v>1914.5</v>
      </c>
      <c r="U901">
        <v>145.5</v>
      </c>
      <c r="V901" t="s">
        <v>33</v>
      </c>
      <c r="W901" t="s">
        <v>33</v>
      </c>
      <c r="X901" t="s">
        <v>1693</v>
      </c>
      <c r="Y901" t="s">
        <v>44</v>
      </c>
      <c r="Z901" t="s">
        <v>3218</v>
      </c>
      <c r="AA901" t="s">
        <v>3219</v>
      </c>
      <c r="AC901" s="13" t="str">
        <f t="shared" si="170"/>
        <v>000167727</v>
      </c>
      <c r="AD901" t="str">
        <f t="shared" si="171"/>
        <v>10/11/2015</v>
      </c>
      <c r="AE901" t="str">
        <f t="shared" si="172"/>
        <v>43854777000126</v>
      </c>
      <c r="AF901" s="14">
        <f t="shared" si="173"/>
        <v>2201.6799999999998</v>
      </c>
      <c r="AG901">
        <f t="shared" si="174"/>
        <v>0</v>
      </c>
      <c r="AH901">
        <f t="shared" si="175"/>
        <v>1</v>
      </c>
      <c r="AI901" s="16">
        <v>6782701</v>
      </c>
      <c r="AJ901" s="16" t="s">
        <v>7436</v>
      </c>
      <c r="AK901" s="16" t="s">
        <v>4357</v>
      </c>
      <c r="AL901" s="16" t="s">
        <v>87</v>
      </c>
      <c r="AM901" s="16" t="s">
        <v>7193</v>
      </c>
      <c r="AN901">
        <v>2</v>
      </c>
      <c r="AO901" t="e">
        <f>VLOOKUP(TRIM(AL901),'Parcela Dedutivel'!$A$1:$B$65536,2,FALSE)</f>
        <v>#N/A</v>
      </c>
      <c r="AP901" s="15">
        <f t="shared" si="176"/>
        <v>0</v>
      </c>
      <c r="AQ901" s="16">
        <f t="shared" si="177"/>
        <v>0</v>
      </c>
      <c r="AU901" t="s">
        <v>5206</v>
      </c>
      <c r="AV901" s="18">
        <v>42325</v>
      </c>
      <c r="AW901" t="s">
        <v>5207</v>
      </c>
      <c r="AX901" t="str">
        <f t="shared" si="178"/>
        <v>47247705000171</v>
      </c>
      <c r="AY901" s="17">
        <f t="shared" si="179"/>
        <v>168.51</v>
      </c>
      <c r="AZ901" s="17">
        <f t="shared" si="180"/>
        <v>0</v>
      </c>
      <c r="BB901" t="str">
        <f t="shared" si="181"/>
        <v>17/11/2015;47247705000171;168,51;0,00</v>
      </c>
    </row>
    <row r="902" spans="1:54" x14ac:dyDescent="0.25">
      <c r="A902" t="s">
        <v>26</v>
      </c>
      <c r="B902" t="s">
        <v>4214</v>
      </c>
      <c r="C902">
        <v>42318</v>
      </c>
      <c r="D902" t="s">
        <v>2787</v>
      </c>
      <c r="E902" t="s">
        <v>6979</v>
      </c>
      <c r="F902" t="s">
        <v>29</v>
      </c>
      <c r="G902">
        <v>252.38</v>
      </c>
      <c r="H902">
        <v>219.46</v>
      </c>
      <c r="I902">
        <v>39.5</v>
      </c>
      <c r="J902" t="s">
        <v>61</v>
      </c>
      <c r="K902">
        <v>0</v>
      </c>
      <c r="L902">
        <v>0</v>
      </c>
      <c r="M902" t="s">
        <v>31</v>
      </c>
      <c r="N902">
        <v>219.46</v>
      </c>
      <c r="O902">
        <v>32.92</v>
      </c>
      <c r="P902" t="s">
        <v>2788</v>
      </c>
      <c r="Q902">
        <v>219.46</v>
      </c>
      <c r="R902">
        <v>3.62</v>
      </c>
      <c r="S902" t="s">
        <v>33</v>
      </c>
      <c r="T902">
        <v>219.46</v>
      </c>
      <c r="U902">
        <v>16.68</v>
      </c>
      <c r="V902" t="s">
        <v>33</v>
      </c>
      <c r="W902" t="s">
        <v>33</v>
      </c>
      <c r="X902" t="s">
        <v>1693</v>
      </c>
      <c r="Y902" t="s">
        <v>91</v>
      </c>
      <c r="Z902" t="s">
        <v>1787</v>
      </c>
      <c r="AA902" t="s">
        <v>1788</v>
      </c>
      <c r="AC902" s="13" t="str">
        <f t="shared" si="170"/>
        <v>000167727</v>
      </c>
      <c r="AD902" t="str">
        <f t="shared" si="171"/>
        <v>10/11/2015</v>
      </c>
      <c r="AE902" t="str">
        <f t="shared" si="172"/>
        <v>43854777000126</v>
      </c>
      <c r="AF902" s="14">
        <f t="shared" si="173"/>
        <v>252.38</v>
      </c>
      <c r="AG902">
        <f t="shared" si="174"/>
        <v>0</v>
      </c>
      <c r="AH902">
        <f t="shared" si="175"/>
        <v>1</v>
      </c>
      <c r="AI902" s="16">
        <v>6800465</v>
      </c>
      <c r="AJ902" s="16" t="s">
        <v>7554</v>
      </c>
      <c r="AK902" s="16" t="s">
        <v>4358</v>
      </c>
      <c r="AL902" s="16" t="s">
        <v>2564</v>
      </c>
      <c r="AM902" s="16" t="s">
        <v>7215</v>
      </c>
      <c r="AN902">
        <v>3</v>
      </c>
      <c r="AO902">
        <f>VLOOKUP(TRIM(AL902),'Parcela Dedutivel'!$A$1:$B$65536,2,FALSE)</f>
        <v>9</v>
      </c>
      <c r="AP902" s="15">
        <f t="shared" si="176"/>
        <v>9</v>
      </c>
      <c r="AQ902" s="16">
        <f t="shared" si="177"/>
        <v>27</v>
      </c>
      <c r="AU902" t="s">
        <v>5208</v>
      </c>
      <c r="AV902" s="18">
        <v>42325</v>
      </c>
      <c r="AW902" t="s">
        <v>3958</v>
      </c>
      <c r="AX902" t="str">
        <f t="shared" si="178"/>
        <v>59609123001220</v>
      </c>
      <c r="AY902" s="17">
        <f t="shared" si="179"/>
        <v>7059.5</v>
      </c>
      <c r="AZ902" s="17">
        <f t="shared" si="180"/>
        <v>0</v>
      </c>
      <c r="BB902" t="str">
        <f t="shared" si="181"/>
        <v>17/11/2015;59609123001220;7059,50;0,00</v>
      </c>
    </row>
    <row r="903" spans="1:54" x14ac:dyDescent="0.25">
      <c r="A903" t="s">
        <v>26</v>
      </c>
      <c r="B903" t="s">
        <v>4214</v>
      </c>
      <c r="C903">
        <v>42318</v>
      </c>
      <c r="D903" t="s">
        <v>2787</v>
      </c>
      <c r="E903" t="s">
        <v>6979</v>
      </c>
      <c r="F903" t="s">
        <v>29</v>
      </c>
      <c r="G903">
        <v>273.39000000000004</v>
      </c>
      <c r="H903">
        <v>237.73000000000002</v>
      </c>
      <c r="I903">
        <v>42.79</v>
      </c>
      <c r="J903" t="s">
        <v>61</v>
      </c>
      <c r="K903">
        <v>0</v>
      </c>
      <c r="L903">
        <v>0</v>
      </c>
      <c r="M903" t="s">
        <v>31</v>
      </c>
      <c r="N903">
        <v>237.73000000000002</v>
      </c>
      <c r="O903">
        <v>35.660000000000004</v>
      </c>
      <c r="P903" t="s">
        <v>2788</v>
      </c>
      <c r="Q903">
        <v>237.73000000000002</v>
      </c>
      <c r="R903">
        <v>3.92</v>
      </c>
      <c r="S903" t="s">
        <v>33</v>
      </c>
      <c r="T903">
        <v>237.73000000000002</v>
      </c>
      <c r="U903">
        <v>18.07</v>
      </c>
      <c r="V903" t="s">
        <v>33</v>
      </c>
      <c r="W903" t="s">
        <v>33</v>
      </c>
      <c r="X903" t="s">
        <v>1693</v>
      </c>
      <c r="Y903" t="s">
        <v>91</v>
      </c>
      <c r="Z903" t="s">
        <v>1777</v>
      </c>
      <c r="AA903" t="s">
        <v>1778</v>
      </c>
      <c r="AC903" s="13" t="str">
        <f t="shared" si="170"/>
        <v>000167727</v>
      </c>
      <c r="AD903" t="str">
        <f t="shared" si="171"/>
        <v>10/11/2015</v>
      </c>
      <c r="AE903" t="str">
        <f t="shared" si="172"/>
        <v>43854777000126</v>
      </c>
      <c r="AF903" s="14">
        <f t="shared" si="173"/>
        <v>273.39000000000004</v>
      </c>
      <c r="AG903">
        <f t="shared" si="174"/>
        <v>0</v>
      </c>
      <c r="AH903">
        <f t="shared" si="175"/>
        <v>1</v>
      </c>
      <c r="AI903" s="16">
        <v>6819039</v>
      </c>
      <c r="AJ903" s="16" t="s">
        <v>7555</v>
      </c>
      <c r="AK903" s="16" t="s">
        <v>4360</v>
      </c>
      <c r="AL903" s="16" t="s">
        <v>83</v>
      </c>
      <c r="AM903" s="16" t="s">
        <v>7193</v>
      </c>
      <c r="AN903">
        <v>6</v>
      </c>
      <c r="AO903" t="e">
        <f>VLOOKUP(TRIM(AL903),'Parcela Dedutivel'!$A$1:$B$65536,2,FALSE)</f>
        <v>#N/A</v>
      </c>
      <c r="AP903" s="15">
        <f t="shared" si="176"/>
        <v>0</v>
      </c>
      <c r="AQ903" s="16">
        <f t="shared" si="177"/>
        <v>0</v>
      </c>
      <c r="AU903" t="s">
        <v>5209</v>
      </c>
      <c r="AV903" s="18">
        <v>42325</v>
      </c>
      <c r="AW903" t="s">
        <v>2747</v>
      </c>
      <c r="AX903" t="str">
        <f t="shared" si="178"/>
        <v>59578948000171</v>
      </c>
      <c r="AY903" s="17">
        <f t="shared" si="179"/>
        <v>1779.96</v>
      </c>
      <c r="AZ903" s="17">
        <f t="shared" si="180"/>
        <v>0</v>
      </c>
      <c r="BB903" t="str">
        <f t="shared" si="181"/>
        <v>17/11/2015;59578948000171;1779,96;0,00</v>
      </c>
    </row>
    <row r="904" spans="1:54" x14ac:dyDescent="0.25">
      <c r="A904" t="s">
        <v>26</v>
      </c>
      <c r="B904" t="s">
        <v>4214</v>
      </c>
      <c r="C904">
        <v>42318</v>
      </c>
      <c r="D904" t="s">
        <v>2787</v>
      </c>
      <c r="E904" t="s">
        <v>6979</v>
      </c>
      <c r="F904" t="s">
        <v>29</v>
      </c>
      <c r="G904">
        <v>411</v>
      </c>
      <c r="H904">
        <v>357.39</v>
      </c>
      <c r="I904">
        <v>64.33</v>
      </c>
      <c r="J904" t="s">
        <v>61</v>
      </c>
      <c r="K904">
        <v>0</v>
      </c>
      <c r="L904">
        <v>0</v>
      </c>
      <c r="M904" t="s">
        <v>31</v>
      </c>
      <c r="N904">
        <v>357.39</v>
      </c>
      <c r="O904">
        <v>53.61</v>
      </c>
      <c r="P904" t="s">
        <v>2788</v>
      </c>
      <c r="Q904">
        <v>357.39</v>
      </c>
      <c r="R904">
        <v>5.9</v>
      </c>
      <c r="S904" t="s">
        <v>33</v>
      </c>
      <c r="T904">
        <v>357.39</v>
      </c>
      <c r="U904">
        <v>27.16</v>
      </c>
      <c r="V904" t="s">
        <v>33</v>
      </c>
      <c r="W904" t="s">
        <v>33</v>
      </c>
      <c r="X904" t="s">
        <v>1693</v>
      </c>
      <c r="Y904" t="s">
        <v>91</v>
      </c>
      <c r="Z904" t="s">
        <v>4216</v>
      </c>
      <c r="AA904" t="s">
        <v>4217</v>
      </c>
      <c r="AC904" s="13" t="str">
        <f t="shared" si="170"/>
        <v>000167727</v>
      </c>
      <c r="AD904" t="str">
        <f t="shared" si="171"/>
        <v>10/11/2015</v>
      </c>
      <c r="AE904" t="str">
        <f t="shared" si="172"/>
        <v>43854777000126</v>
      </c>
      <c r="AF904" s="14">
        <f t="shared" si="173"/>
        <v>411</v>
      </c>
      <c r="AG904">
        <f t="shared" si="174"/>
        <v>0</v>
      </c>
      <c r="AH904">
        <f t="shared" si="175"/>
        <v>1</v>
      </c>
      <c r="AI904" s="16">
        <v>6819039</v>
      </c>
      <c r="AJ904" s="16" t="s">
        <v>7555</v>
      </c>
      <c r="AK904" s="16" t="s">
        <v>4360</v>
      </c>
      <c r="AL904" s="16" t="s">
        <v>3384</v>
      </c>
      <c r="AM904" s="16" t="s">
        <v>7215</v>
      </c>
      <c r="AN904">
        <v>29</v>
      </c>
      <c r="AO904">
        <f>VLOOKUP(TRIM(AL904),'Parcela Dedutivel'!$A$1:$B$65536,2,FALSE)</f>
        <v>24.71</v>
      </c>
      <c r="AP904" s="15">
        <f t="shared" si="176"/>
        <v>24.71</v>
      </c>
      <c r="AQ904" s="16">
        <f t="shared" si="177"/>
        <v>716.59</v>
      </c>
      <c r="AU904" t="s">
        <v>5212</v>
      </c>
      <c r="AV904" s="18">
        <v>42325</v>
      </c>
      <c r="AW904" t="s">
        <v>2747</v>
      </c>
      <c r="AX904" t="str">
        <f t="shared" si="178"/>
        <v>59578948000171</v>
      </c>
      <c r="AY904" s="17">
        <f t="shared" si="179"/>
        <v>2021</v>
      </c>
      <c r="AZ904" s="17">
        <f t="shared" si="180"/>
        <v>0</v>
      </c>
      <c r="BB904" t="str">
        <f t="shared" si="181"/>
        <v>17/11/2015;59578948000171;2021,00;0,00</v>
      </c>
    </row>
    <row r="905" spans="1:54" x14ac:dyDescent="0.25">
      <c r="A905" t="s">
        <v>26</v>
      </c>
      <c r="B905" t="s">
        <v>4214</v>
      </c>
      <c r="C905">
        <v>42318</v>
      </c>
      <c r="D905" t="s">
        <v>2787</v>
      </c>
      <c r="E905" t="s">
        <v>6979</v>
      </c>
      <c r="F905" t="s">
        <v>29</v>
      </c>
      <c r="G905">
        <v>604.13</v>
      </c>
      <c r="H905">
        <v>525.33000000000004</v>
      </c>
      <c r="I905">
        <v>94.56</v>
      </c>
      <c r="J905" t="s">
        <v>61</v>
      </c>
      <c r="K905">
        <v>0</v>
      </c>
      <c r="L905">
        <v>0</v>
      </c>
      <c r="M905" t="s">
        <v>31</v>
      </c>
      <c r="N905">
        <v>525.33000000000004</v>
      </c>
      <c r="O905">
        <v>78.8</v>
      </c>
      <c r="P905" t="s">
        <v>2788</v>
      </c>
      <c r="Q905">
        <v>525.33000000000004</v>
      </c>
      <c r="R905">
        <v>8.67</v>
      </c>
      <c r="S905" t="s">
        <v>33</v>
      </c>
      <c r="T905">
        <v>525.33000000000004</v>
      </c>
      <c r="U905">
        <v>39.93</v>
      </c>
      <c r="V905" t="s">
        <v>33</v>
      </c>
      <c r="W905" t="s">
        <v>33</v>
      </c>
      <c r="X905" t="s">
        <v>1693</v>
      </c>
      <c r="Y905" t="s">
        <v>91</v>
      </c>
      <c r="Z905" t="s">
        <v>4218</v>
      </c>
      <c r="AA905" t="s">
        <v>4219</v>
      </c>
      <c r="AC905" s="13" t="str">
        <f t="shared" si="170"/>
        <v>000167727</v>
      </c>
      <c r="AD905" t="str">
        <f t="shared" si="171"/>
        <v>10/11/2015</v>
      </c>
      <c r="AE905" t="str">
        <f t="shared" si="172"/>
        <v>43854777000126</v>
      </c>
      <c r="AF905" s="14">
        <f t="shared" si="173"/>
        <v>604.13</v>
      </c>
      <c r="AG905">
        <f t="shared" si="174"/>
        <v>0</v>
      </c>
      <c r="AH905">
        <f t="shared" si="175"/>
        <v>1</v>
      </c>
      <c r="AI905" s="16">
        <v>6784150</v>
      </c>
      <c r="AJ905" s="16" t="s">
        <v>7425</v>
      </c>
      <c r="AK905" s="16" t="s">
        <v>4362</v>
      </c>
      <c r="AL905" s="16" t="s">
        <v>1329</v>
      </c>
      <c r="AM905" s="16" t="s">
        <v>7193</v>
      </c>
      <c r="AN905">
        <v>29</v>
      </c>
      <c r="AO905" t="e">
        <f>VLOOKUP(TRIM(AL905),'Parcela Dedutivel'!$A$1:$B$65536,2,FALSE)</f>
        <v>#N/A</v>
      </c>
      <c r="AP905" s="15">
        <f t="shared" si="176"/>
        <v>0</v>
      </c>
      <c r="AQ905" s="16">
        <f t="shared" si="177"/>
        <v>0</v>
      </c>
      <c r="AU905" t="s">
        <v>5215</v>
      </c>
      <c r="AV905" s="18">
        <v>42325</v>
      </c>
      <c r="AW905" t="s">
        <v>2764</v>
      </c>
      <c r="AX905" t="str">
        <f t="shared" si="178"/>
        <v>96404942000104</v>
      </c>
      <c r="AY905" s="17">
        <f t="shared" si="179"/>
        <v>759.1</v>
      </c>
      <c r="AZ905" s="17">
        <f t="shared" si="180"/>
        <v>85.649999999999991</v>
      </c>
      <c r="BB905" t="str">
        <f t="shared" si="181"/>
        <v>17/11/2015;96404942000104;759,10;85,65</v>
      </c>
    </row>
    <row r="906" spans="1:54" x14ac:dyDescent="0.25">
      <c r="A906" t="s">
        <v>26</v>
      </c>
      <c r="B906" t="s">
        <v>4214</v>
      </c>
      <c r="C906">
        <v>42318</v>
      </c>
      <c r="D906" t="s">
        <v>2787</v>
      </c>
      <c r="E906" t="s">
        <v>6979</v>
      </c>
      <c r="F906" t="s">
        <v>29</v>
      </c>
      <c r="G906">
        <v>201.07</v>
      </c>
      <c r="H906">
        <v>167.56</v>
      </c>
      <c r="I906">
        <v>30.16</v>
      </c>
      <c r="J906" t="s">
        <v>61</v>
      </c>
      <c r="K906">
        <v>0</v>
      </c>
      <c r="L906">
        <v>0</v>
      </c>
      <c r="M906" t="s">
        <v>31</v>
      </c>
      <c r="N906">
        <v>167.56</v>
      </c>
      <c r="O906">
        <v>33.51</v>
      </c>
      <c r="P906" t="s">
        <v>2788</v>
      </c>
      <c r="Q906">
        <v>167.56</v>
      </c>
      <c r="R906">
        <v>2.7600000000000002</v>
      </c>
      <c r="S906" t="s">
        <v>33</v>
      </c>
      <c r="T906">
        <v>167.56</v>
      </c>
      <c r="U906">
        <v>12.73</v>
      </c>
      <c r="V906" t="s">
        <v>33</v>
      </c>
      <c r="W906" t="s">
        <v>33</v>
      </c>
      <c r="X906" t="s">
        <v>1693</v>
      </c>
      <c r="Y906" t="s">
        <v>99</v>
      </c>
      <c r="Z906" t="s">
        <v>1530</v>
      </c>
      <c r="AA906" t="s">
        <v>1531</v>
      </c>
      <c r="AC906" s="13" t="str">
        <f t="shared" si="170"/>
        <v>000167727</v>
      </c>
      <c r="AD906" t="str">
        <f t="shared" si="171"/>
        <v>10/11/2015</v>
      </c>
      <c r="AE906" t="str">
        <f t="shared" si="172"/>
        <v>43854777000126</v>
      </c>
      <c r="AF906" s="14">
        <f t="shared" si="173"/>
        <v>201.07</v>
      </c>
      <c r="AG906">
        <f t="shared" si="174"/>
        <v>0</v>
      </c>
      <c r="AH906">
        <f t="shared" si="175"/>
        <v>1</v>
      </c>
      <c r="AI906" s="16">
        <v>6784150</v>
      </c>
      <c r="AJ906" s="16" t="s">
        <v>7425</v>
      </c>
      <c r="AK906" s="16" t="s">
        <v>4362</v>
      </c>
      <c r="AL906" s="16" t="s">
        <v>3031</v>
      </c>
      <c r="AM906" s="16" t="s">
        <v>7143</v>
      </c>
      <c r="AN906">
        <v>5000</v>
      </c>
      <c r="AO906">
        <f>VLOOKUP(TRIM(AL906),'Parcela Dedutivel'!$A$1:$B$65536,2,FALSE)</f>
        <v>0</v>
      </c>
      <c r="AP906" s="15">
        <f t="shared" si="176"/>
        <v>0</v>
      </c>
      <c r="AQ906" s="16">
        <f t="shared" si="177"/>
        <v>0</v>
      </c>
      <c r="AU906" t="s">
        <v>5217</v>
      </c>
      <c r="AV906" s="18">
        <v>42325</v>
      </c>
      <c r="AW906" t="s">
        <v>2955</v>
      </c>
      <c r="AX906" t="str">
        <f t="shared" si="178"/>
        <v>04717761000110</v>
      </c>
      <c r="AY906" s="17">
        <f t="shared" si="179"/>
        <v>6329.3600000000006</v>
      </c>
      <c r="AZ906" s="17">
        <f t="shared" si="180"/>
        <v>0</v>
      </c>
      <c r="BB906" t="str">
        <f t="shared" si="181"/>
        <v>17/11/2015;04717761000110;6329,36;0,00</v>
      </c>
    </row>
    <row r="907" spans="1:54" x14ac:dyDescent="0.25">
      <c r="A907" t="s">
        <v>26</v>
      </c>
      <c r="B907" t="s">
        <v>4214</v>
      </c>
      <c r="C907">
        <v>42318</v>
      </c>
      <c r="D907" t="s">
        <v>2787</v>
      </c>
      <c r="E907" t="s">
        <v>6979</v>
      </c>
      <c r="F907" t="s">
        <v>29</v>
      </c>
      <c r="G907">
        <v>557.15</v>
      </c>
      <c r="H907">
        <v>464.29</v>
      </c>
      <c r="I907">
        <v>83.570000000000007</v>
      </c>
      <c r="J907" t="s">
        <v>61</v>
      </c>
      <c r="K907">
        <v>0</v>
      </c>
      <c r="L907">
        <v>0</v>
      </c>
      <c r="M907" t="s">
        <v>31</v>
      </c>
      <c r="N907">
        <v>464.29</v>
      </c>
      <c r="O907">
        <v>92.86</v>
      </c>
      <c r="P907" t="s">
        <v>2788</v>
      </c>
      <c r="Q907">
        <v>464.29</v>
      </c>
      <c r="R907">
        <v>7.66</v>
      </c>
      <c r="S907" t="s">
        <v>33</v>
      </c>
      <c r="T907">
        <v>464.29</v>
      </c>
      <c r="U907">
        <v>35.29</v>
      </c>
      <c r="V907" t="s">
        <v>33</v>
      </c>
      <c r="W907" t="s">
        <v>33</v>
      </c>
      <c r="X907" t="s">
        <v>1693</v>
      </c>
      <c r="Y907" t="s">
        <v>99</v>
      </c>
      <c r="Z907" t="s">
        <v>126</v>
      </c>
      <c r="AA907" t="s">
        <v>127</v>
      </c>
      <c r="AC907" s="13" t="str">
        <f t="shared" si="170"/>
        <v>000167727</v>
      </c>
      <c r="AD907" t="str">
        <f t="shared" si="171"/>
        <v>10/11/2015</v>
      </c>
      <c r="AE907" t="str">
        <f t="shared" si="172"/>
        <v>43854777000126</v>
      </c>
      <c r="AF907" s="14">
        <f t="shared" si="173"/>
        <v>557.15</v>
      </c>
      <c r="AG907">
        <f t="shared" si="174"/>
        <v>0</v>
      </c>
      <c r="AH907">
        <f t="shared" si="175"/>
        <v>1</v>
      </c>
      <c r="AI907" s="16">
        <v>6829529</v>
      </c>
      <c r="AJ907" s="16" t="s">
        <v>7426</v>
      </c>
      <c r="AK907" s="16" t="s">
        <v>4363</v>
      </c>
      <c r="AL907" s="16" t="s">
        <v>2809</v>
      </c>
      <c r="AM907" s="16" t="s">
        <v>7143</v>
      </c>
      <c r="AN907">
        <v>4.8</v>
      </c>
      <c r="AO907">
        <f>VLOOKUP(TRIM(AL907),'Parcela Dedutivel'!$A$1:$B$65536,2,FALSE)</f>
        <v>0</v>
      </c>
      <c r="AP907" s="15">
        <f t="shared" si="176"/>
        <v>0</v>
      </c>
      <c r="AQ907" s="16">
        <f t="shared" si="177"/>
        <v>0</v>
      </c>
      <c r="AU907" t="s">
        <v>5220</v>
      </c>
      <c r="AV907" s="18">
        <v>42325</v>
      </c>
      <c r="AW907" t="s">
        <v>5083</v>
      </c>
      <c r="AX907" t="str">
        <f t="shared" si="178"/>
        <v>81243735001977</v>
      </c>
      <c r="AY907" s="17">
        <f t="shared" si="179"/>
        <v>10670.82</v>
      </c>
      <c r="AZ907" s="17">
        <f t="shared" si="180"/>
        <v>0</v>
      </c>
      <c r="BB907" t="str">
        <f t="shared" si="181"/>
        <v>17/11/2015;81243735001977;10670,82;0,00</v>
      </c>
    </row>
    <row r="908" spans="1:54" x14ac:dyDescent="0.25">
      <c r="A908" t="s">
        <v>26</v>
      </c>
      <c r="B908" t="s">
        <v>4214</v>
      </c>
      <c r="C908">
        <v>42318</v>
      </c>
      <c r="D908" t="s">
        <v>2787</v>
      </c>
      <c r="E908" t="s">
        <v>6979</v>
      </c>
      <c r="F908" t="s">
        <v>29</v>
      </c>
      <c r="G908">
        <v>114.24000000000001</v>
      </c>
      <c r="H908">
        <v>103.85000000000001</v>
      </c>
      <c r="I908">
        <v>18.690000000000001</v>
      </c>
      <c r="J908" t="s">
        <v>61</v>
      </c>
      <c r="K908">
        <v>0</v>
      </c>
      <c r="L908">
        <v>0</v>
      </c>
      <c r="M908" t="s">
        <v>31</v>
      </c>
      <c r="N908">
        <v>103.85000000000001</v>
      </c>
      <c r="O908">
        <v>10.39</v>
      </c>
      <c r="P908" t="s">
        <v>2788</v>
      </c>
      <c r="Q908">
        <v>103.85000000000001</v>
      </c>
      <c r="R908">
        <v>1.71</v>
      </c>
      <c r="S908" t="s">
        <v>33</v>
      </c>
      <c r="T908">
        <v>103.85000000000001</v>
      </c>
      <c r="U908">
        <v>7.8900000000000006</v>
      </c>
      <c r="V908" t="s">
        <v>33</v>
      </c>
      <c r="W908" t="s">
        <v>33</v>
      </c>
      <c r="X908" t="s">
        <v>1693</v>
      </c>
      <c r="Y908" t="s">
        <v>78</v>
      </c>
      <c r="Z908" t="s">
        <v>3374</v>
      </c>
      <c r="AA908" t="s">
        <v>3375</v>
      </c>
      <c r="AC908" s="13" t="str">
        <f t="shared" si="170"/>
        <v>000167727</v>
      </c>
      <c r="AD908" t="str">
        <f t="shared" si="171"/>
        <v>10/11/2015</v>
      </c>
      <c r="AE908" t="str">
        <f t="shared" si="172"/>
        <v>43854777000126</v>
      </c>
      <c r="AF908" s="14">
        <f t="shared" si="173"/>
        <v>114.24000000000001</v>
      </c>
      <c r="AG908">
        <f t="shared" si="174"/>
        <v>0</v>
      </c>
      <c r="AH908">
        <f t="shared" si="175"/>
        <v>1</v>
      </c>
      <c r="AI908" s="16">
        <v>6829529</v>
      </c>
      <c r="AJ908" s="16" t="s">
        <v>7426</v>
      </c>
      <c r="AK908" s="16" t="s">
        <v>4363</v>
      </c>
      <c r="AL908" s="16" t="s">
        <v>3037</v>
      </c>
      <c r="AM908" s="16" t="s">
        <v>7143</v>
      </c>
      <c r="AN908">
        <v>2.4</v>
      </c>
      <c r="AO908">
        <f>VLOOKUP(TRIM(AL908),'Parcela Dedutivel'!$A$1:$B$65536,2,FALSE)</f>
        <v>4.2000000000000003E-2</v>
      </c>
      <c r="AP908" s="15">
        <f t="shared" si="176"/>
        <v>4.2000000000000003E-2</v>
      </c>
      <c r="AQ908" s="16">
        <f t="shared" si="177"/>
        <v>0.1008</v>
      </c>
      <c r="AU908" t="s">
        <v>5221</v>
      </c>
      <c r="AV908" s="18">
        <v>42325</v>
      </c>
      <c r="AW908" t="s">
        <v>3357</v>
      </c>
      <c r="AX908" t="str">
        <f t="shared" si="178"/>
        <v>04337168000148</v>
      </c>
      <c r="AY908" s="17">
        <f t="shared" si="179"/>
        <v>47.78</v>
      </c>
      <c r="AZ908" s="17">
        <f t="shared" si="180"/>
        <v>0</v>
      </c>
      <c r="BB908" t="str">
        <f t="shared" si="181"/>
        <v>17/11/2015;04337168000148;47,78;0,00</v>
      </c>
    </row>
    <row r="909" spans="1:54" x14ac:dyDescent="0.25">
      <c r="A909" t="s">
        <v>26</v>
      </c>
      <c r="B909" t="s">
        <v>4214</v>
      </c>
      <c r="C909">
        <v>42318</v>
      </c>
      <c r="D909" t="s">
        <v>2787</v>
      </c>
      <c r="E909" t="s">
        <v>6979</v>
      </c>
      <c r="F909" t="s">
        <v>29</v>
      </c>
      <c r="G909">
        <v>1510.33</v>
      </c>
      <c r="H909">
        <v>1313.33</v>
      </c>
      <c r="I909">
        <v>236.4</v>
      </c>
      <c r="J909" t="s">
        <v>61</v>
      </c>
      <c r="K909">
        <v>0</v>
      </c>
      <c r="L909">
        <v>0</v>
      </c>
      <c r="M909" t="s">
        <v>31</v>
      </c>
      <c r="N909">
        <v>1313.33</v>
      </c>
      <c r="O909">
        <v>197</v>
      </c>
      <c r="P909" t="s">
        <v>2788</v>
      </c>
      <c r="Q909">
        <v>1313.33</v>
      </c>
      <c r="R909">
        <v>21.67</v>
      </c>
      <c r="S909" t="s">
        <v>33</v>
      </c>
      <c r="T909">
        <v>1313.33</v>
      </c>
      <c r="U909">
        <v>99.81</v>
      </c>
      <c r="V909" t="s">
        <v>33</v>
      </c>
      <c r="W909" t="s">
        <v>33</v>
      </c>
      <c r="X909" t="s">
        <v>1693</v>
      </c>
      <c r="Y909" t="s">
        <v>91</v>
      </c>
      <c r="Z909" t="s">
        <v>1737</v>
      </c>
      <c r="AA909" t="s">
        <v>1738</v>
      </c>
      <c r="AC909" s="13" t="str">
        <f t="shared" si="170"/>
        <v>000167727</v>
      </c>
      <c r="AD909" t="str">
        <f t="shared" si="171"/>
        <v>10/11/2015</v>
      </c>
      <c r="AE909" t="str">
        <f t="shared" si="172"/>
        <v>43854777000126</v>
      </c>
      <c r="AF909" s="14">
        <f t="shared" si="173"/>
        <v>1510.33</v>
      </c>
      <c r="AG909">
        <f t="shared" si="174"/>
        <v>0</v>
      </c>
      <c r="AH909">
        <f t="shared" si="175"/>
        <v>1</v>
      </c>
      <c r="AI909" s="16">
        <v>6829529</v>
      </c>
      <c r="AJ909" s="16" t="s">
        <v>7426</v>
      </c>
      <c r="AK909" s="16" t="s">
        <v>4363</v>
      </c>
      <c r="AL909" s="16" t="s">
        <v>4364</v>
      </c>
      <c r="AM909" s="16" t="s">
        <v>7143</v>
      </c>
      <c r="AN909">
        <v>0.6</v>
      </c>
      <c r="AO909">
        <f>VLOOKUP(TRIM(AL909),'Parcela Dedutivel'!$A$1:$B$65536,2,FALSE)</f>
        <v>0</v>
      </c>
      <c r="AP909" s="15">
        <f t="shared" si="176"/>
        <v>0</v>
      </c>
      <c r="AQ909" s="16">
        <f t="shared" si="177"/>
        <v>0</v>
      </c>
      <c r="AU909" t="s">
        <v>5226</v>
      </c>
      <c r="AV909" s="18">
        <v>42325</v>
      </c>
      <c r="AW909" t="s">
        <v>3234</v>
      </c>
      <c r="AX909" t="str">
        <f t="shared" si="178"/>
        <v>46044053005417</v>
      </c>
      <c r="AY909" s="17">
        <f t="shared" si="179"/>
        <v>2443.3199999999997</v>
      </c>
      <c r="AZ909" s="17">
        <f t="shared" si="180"/>
        <v>0</v>
      </c>
      <c r="BB909" t="str">
        <f t="shared" si="181"/>
        <v>17/11/2015;46044053005417;2443,32;0,00</v>
      </c>
    </row>
    <row r="910" spans="1:54" x14ac:dyDescent="0.25">
      <c r="A910" t="s">
        <v>26</v>
      </c>
      <c r="B910" t="s">
        <v>4214</v>
      </c>
      <c r="C910">
        <v>42318</v>
      </c>
      <c r="D910" t="s">
        <v>2787</v>
      </c>
      <c r="E910" t="s">
        <v>6979</v>
      </c>
      <c r="F910" t="s">
        <v>29</v>
      </c>
      <c r="G910">
        <v>606.30000000000007</v>
      </c>
      <c r="H910">
        <v>527.22</v>
      </c>
      <c r="I910">
        <v>94.9</v>
      </c>
      <c r="J910" t="s">
        <v>61</v>
      </c>
      <c r="K910">
        <v>0</v>
      </c>
      <c r="L910">
        <v>0</v>
      </c>
      <c r="M910" t="s">
        <v>31</v>
      </c>
      <c r="N910">
        <v>527.22</v>
      </c>
      <c r="O910">
        <v>79.08</v>
      </c>
      <c r="P910" t="s">
        <v>2788</v>
      </c>
      <c r="Q910">
        <v>527.22</v>
      </c>
      <c r="R910">
        <v>8.7000000000000011</v>
      </c>
      <c r="S910" t="s">
        <v>33</v>
      </c>
      <c r="T910">
        <v>527.22</v>
      </c>
      <c r="U910">
        <v>40.07</v>
      </c>
      <c r="V910" t="s">
        <v>33</v>
      </c>
      <c r="W910" t="s">
        <v>33</v>
      </c>
      <c r="X910" t="s">
        <v>1693</v>
      </c>
      <c r="Y910" t="s">
        <v>44</v>
      </c>
      <c r="Z910" t="s">
        <v>4220</v>
      </c>
      <c r="AA910" t="s">
        <v>4221</v>
      </c>
      <c r="AC910" s="13" t="str">
        <f t="shared" si="170"/>
        <v>000167727</v>
      </c>
      <c r="AD910" t="str">
        <f t="shared" si="171"/>
        <v>10/11/2015</v>
      </c>
      <c r="AE910" t="str">
        <f t="shared" si="172"/>
        <v>43854777000126</v>
      </c>
      <c r="AF910" s="14">
        <f t="shared" si="173"/>
        <v>606.30000000000007</v>
      </c>
      <c r="AG910">
        <f t="shared" si="174"/>
        <v>0</v>
      </c>
      <c r="AH910">
        <f t="shared" si="175"/>
        <v>1</v>
      </c>
      <c r="AI910" s="16">
        <v>6829529</v>
      </c>
      <c r="AJ910" s="16" t="s">
        <v>7426</v>
      </c>
      <c r="AK910" s="16" t="s">
        <v>4363</v>
      </c>
      <c r="AL910" s="16" t="s">
        <v>4366</v>
      </c>
      <c r="AM910" s="16" t="s">
        <v>7143</v>
      </c>
      <c r="AN910">
        <v>1.6</v>
      </c>
      <c r="AO910">
        <f>VLOOKUP(TRIM(AL910),'Parcela Dedutivel'!$A$1:$B$65536,2,FALSE)</f>
        <v>0</v>
      </c>
      <c r="AP910" s="15">
        <f t="shared" si="176"/>
        <v>0</v>
      </c>
      <c r="AQ910" s="16">
        <f t="shared" si="177"/>
        <v>0</v>
      </c>
      <c r="AU910" t="s">
        <v>5229</v>
      </c>
      <c r="AV910" s="18">
        <v>42325</v>
      </c>
      <c r="AW910" t="s">
        <v>5230</v>
      </c>
      <c r="AX910" t="str">
        <f t="shared" si="178"/>
        <v>04689066000191</v>
      </c>
      <c r="AY910" s="17">
        <f t="shared" si="179"/>
        <v>267.12</v>
      </c>
      <c r="AZ910" s="17">
        <f t="shared" si="180"/>
        <v>0</v>
      </c>
      <c r="BB910" t="str">
        <f t="shared" si="181"/>
        <v>17/11/2015;04689066000191;267,12;0,00</v>
      </c>
    </row>
    <row r="911" spans="1:54" x14ac:dyDescent="0.25">
      <c r="A911" t="s">
        <v>26</v>
      </c>
      <c r="B911" t="s">
        <v>4214</v>
      </c>
      <c r="C911">
        <v>42318</v>
      </c>
      <c r="D911" t="s">
        <v>2787</v>
      </c>
      <c r="E911" t="s">
        <v>6979</v>
      </c>
      <c r="F911" t="s">
        <v>29</v>
      </c>
      <c r="G911">
        <v>3711.94</v>
      </c>
      <c r="H911">
        <v>3227.77</v>
      </c>
      <c r="I911">
        <v>581</v>
      </c>
      <c r="J911" t="s">
        <v>61</v>
      </c>
      <c r="K911">
        <v>0</v>
      </c>
      <c r="L911">
        <v>0</v>
      </c>
      <c r="M911" t="s">
        <v>31</v>
      </c>
      <c r="N911">
        <v>3227.77</v>
      </c>
      <c r="O911">
        <v>484.17</v>
      </c>
      <c r="P911" t="s">
        <v>2788</v>
      </c>
      <c r="Q911">
        <v>3227.77</v>
      </c>
      <c r="R911">
        <v>53.26</v>
      </c>
      <c r="S911" t="s">
        <v>33</v>
      </c>
      <c r="T911">
        <v>3227.77</v>
      </c>
      <c r="U911">
        <v>245.31</v>
      </c>
      <c r="V911" t="s">
        <v>33</v>
      </c>
      <c r="W911" t="s">
        <v>33</v>
      </c>
      <c r="X911" t="s">
        <v>1693</v>
      </c>
      <c r="Y911" t="s">
        <v>44</v>
      </c>
      <c r="Z911" t="s">
        <v>3376</v>
      </c>
      <c r="AA911" t="s">
        <v>3377</v>
      </c>
      <c r="AC911" s="13" t="str">
        <f t="shared" si="170"/>
        <v>000167727</v>
      </c>
      <c r="AD911" t="str">
        <f t="shared" si="171"/>
        <v>10/11/2015</v>
      </c>
      <c r="AE911" t="str">
        <f t="shared" si="172"/>
        <v>43854777000126</v>
      </c>
      <c r="AF911" s="14">
        <f t="shared" si="173"/>
        <v>3711.94</v>
      </c>
      <c r="AG911">
        <f t="shared" si="174"/>
        <v>0</v>
      </c>
      <c r="AH911">
        <f t="shared" si="175"/>
        <v>1</v>
      </c>
      <c r="AI911" s="16">
        <v>6829529</v>
      </c>
      <c r="AJ911" s="16" t="s">
        <v>7426</v>
      </c>
      <c r="AK911" s="16" t="s">
        <v>4363</v>
      </c>
      <c r="AL911" s="16" t="s">
        <v>3039</v>
      </c>
      <c r="AM911" s="16" t="s">
        <v>7143</v>
      </c>
      <c r="AN911">
        <v>1.5</v>
      </c>
      <c r="AO911">
        <f>VLOOKUP(TRIM(AL911),'Parcela Dedutivel'!$A$1:$B$65536,2,FALSE)</f>
        <v>0</v>
      </c>
      <c r="AP911" s="15">
        <f t="shared" si="176"/>
        <v>0</v>
      </c>
      <c r="AQ911" s="16">
        <f t="shared" si="177"/>
        <v>0</v>
      </c>
      <c r="AU911" t="s">
        <v>5235</v>
      </c>
      <c r="AV911" s="18">
        <v>42325</v>
      </c>
      <c r="AW911" t="s">
        <v>5230</v>
      </c>
      <c r="AX911" t="str">
        <f t="shared" si="178"/>
        <v>04689066000191</v>
      </c>
      <c r="AY911" s="17">
        <f t="shared" si="179"/>
        <v>151.72999999999999</v>
      </c>
      <c r="AZ911" s="17">
        <f t="shared" si="180"/>
        <v>0</v>
      </c>
      <c r="BB911" t="str">
        <f t="shared" si="181"/>
        <v>17/11/2015;04689066000191;151,73;0,00</v>
      </c>
    </row>
    <row r="912" spans="1:54" x14ac:dyDescent="0.25">
      <c r="A912" t="s">
        <v>26</v>
      </c>
      <c r="B912" t="s">
        <v>4222</v>
      </c>
      <c r="C912">
        <v>42318</v>
      </c>
      <c r="D912" t="s">
        <v>2804</v>
      </c>
      <c r="E912" t="s">
        <v>6979</v>
      </c>
      <c r="F912" t="s">
        <v>29</v>
      </c>
      <c r="G912">
        <v>1149.1000000000001</v>
      </c>
      <c r="H912">
        <v>1149.1000000000001</v>
      </c>
      <c r="I912">
        <v>206.84</v>
      </c>
      <c r="J912" t="s">
        <v>780</v>
      </c>
      <c r="K912">
        <v>0</v>
      </c>
      <c r="L912">
        <v>0</v>
      </c>
      <c r="M912" t="s">
        <v>31</v>
      </c>
      <c r="N912">
        <v>0</v>
      </c>
      <c r="O912">
        <v>0</v>
      </c>
      <c r="P912" t="s">
        <v>31</v>
      </c>
      <c r="Q912">
        <v>1149.1000000000001</v>
      </c>
      <c r="R912">
        <v>18.96</v>
      </c>
      <c r="S912" t="s">
        <v>33</v>
      </c>
      <c r="T912">
        <v>1149.1000000000001</v>
      </c>
      <c r="U912">
        <v>87.33</v>
      </c>
      <c r="V912" t="s">
        <v>33</v>
      </c>
      <c r="W912" t="s">
        <v>33</v>
      </c>
      <c r="X912" t="s">
        <v>2857</v>
      </c>
      <c r="Y912" t="s">
        <v>91</v>
      </c>
      <c r="Z912" t="s">
        <v>4223</v>
      </c>
      <c r="AA912" t="s">
        <v>4224</v>
      </c>
      <c r="AC912" s="13" t="str">
        <f t="shared" si="170"/>
        <v>000167728</v>
      </c>
      <c r="AD912" t="str">
        <f t="shared" si="171"/>
        <v>10/11/2015</v>
      </c>
      <c r="AE912" t="str">
        <f t="shared" si="172"/>
        <v>45990181000189</v>
      </c>
      <c r="AF912" s="14">
        <f t="shared" si="173"/>
        <v>1149.1000000000001</v>
      </c>
      <c r="AG912">
        <f t="shared" si="174"/>
        <v>530.04867749999994</v>
      </c>
      <c r="AH912">
        <f t="shared" si="175"/>
        <v>1</v>
      </c>
      <c r="AI912" s="16">
        <v>6829529</v>
      </c>
      <c r="AJ912" s="16" t="s">
        <v>7426</v>
      </c>
      <c r="AK912" s="16" t="s">
        <v>4369</v>
      </c>
      <c r="AL912" s="16" t="s">
        <v>573</v>
      </c>
      <c r="AM912" s="16" t="s">
        <v>7143</v>
      </c>
      <c r="AN912">
        <v>1</v>
      </c>
      <c r="AO912" t="e">
        <f>VLOOKUP(TRIM(AL912),'Parcela Dedutivel'!$A$1:$B$65536,2,FALSE)</f>
        <v>#N/A</v>
      </c>
      <c r="AP912" s="15">
        <f t="shared" si="176"/>
        <v>0</v>
      </c>
      <c r="AQ912" s="16">
        <f t="shared" si="177"/>
        <v>0</v>
      </c>
      <c r="AU912" t="s">
        <v>5236</v>
      </c>
      <c r="AV912" s="18">
        <v>42325</v>
      </c>
      <c r="AW912" t="s">
        <v>5237</v>
      </c>
      <c r="AX912" t="str">
        <f t="shared" si="178"/>
        <v>17101880000357</v>
      </c>
      <c r="AY912" s="17">
        <f t="shared" si="179"/>
        <v>353.1</v>
      </c>
      <c r="AZ912" s="17">
        <f t="shared" si="180"/>
        <v>0</v>
      </c>
      <c r="BB912" t="str">
        <f t="shared" si="181"/>
        <v>17/11/2015;17101880000357;353,10;0,00</v>
      </c>
    </row>
    <row r="913" spans="1:54" x14ac:dyDescent="0.25">
      <c r="A913" t="s">
        <v>26</v>
      </c>
      <c r="B913" t="s">
        <v>4225</v>
      </c>
      <c r="C913">
        <v>42318</v>
      </c>
      <c r="D913" t="s">
        <v>2817</v>
      </c>
      <c r="E913" t="s">
        <v>6979</v>
      </c>
      <c r="F913" t="s">
        <v>179</v>
      </c>
      <c r="G913">
        <v>1100.6200000000001</v>
      </c>
      <c r="H913">
        <v>957.06000000000006</v>
      </c>
      <c r="I913">
        <v>114.85000000000001</v>
      </c>
      <c r="J913" t="s">
        <v>30</v>
      </c>
      <c r="K913">
        <v>0</v>
      </c>
      <c r="L913">
        <v>0</v>
      </c>
      <c r="M913" t="s">
        <v>31</v>
      </c>
      <c r="N913">
        <v>957.06000000000006</v>
      </c>
      <c r="O913">
        <v>143.56</v>
      </c>
      <c r="P913" t="s">
        <v>2788</v>
      </c>
      <c r="Q913">
        <v>957.06000000000006</v>
      </c>
      <c r="R913">
        <v>15.790000000000001</v>
      </c>
      <c r="S913" t="s">
        <v>33</v>
      </c>
      <c r="T913">
        <v>957.06000000000006</v>
      </c>
      <c r="U913">
        <v>72.739999999999995</v>
      </c>
      <c r="V913" t="s">
        <v>33</v>
      </c>
      <c r="W913" t="s">
        <v>33</v>
      </c>
      <c r="X913" t="s">
        <v>3758</v>
      </c>
      <c r="Y913" t="s">
        <v>91</v>
      </c>
      <c r="Z913" t="s">
        <v>3759</v>
      </c>
      <c r="AA913" t="s">
        <v>3760</v>
      </c>
      <c r="AC913" s="13" t="str">
        <f t="shared" si="170"/>
        <v>000167729</v>
      </c>
      <c r="AD913" t="str">
        <f t="shared" si="171"/>
        <v>10/11/2015</v>
      </c>
      <c r="AE913" t="str">
        <f t="shared" si="172"/>
        <v>17543420000117</v>
      </c>
      <c r="AF913" s="14">
        <f t="shared" si="173"/>
        <v>1100.6200000000001</v>
      </c>
      <c r="AG913">
        <f t="shared" si="174"/>
        <v>0</v>
      </c>
      <c r="AH913">
        <f t="shared" si="175"/>
        <v>1</v>
      </c>
      <c r="AI913" s="16">
        <v>6829529</v>
      </c>
      <c r="AJ913" s="16" t="s">
        <v>7426</v>
      </c>
      <c r="AK913" s="16" t="s">
        <v>4369</v>
      </c>
      <c r="AL913" s="16" t="s">
        <v>578</v>
      </c>
      <c r="AM913" s="16" t="s">
        <v>7143</v>
      </c>
      <c r="AN913">
        <v>1</v>
      </c>
      <c r="AO913" t="e">
        <f>VLOOKUP(TRIM(AL913),'Parcela Dedutivel'!$A$1:$B$65536,2,FALSE)</f>
        <v>#N/A</v>
      </c>
      <c r="AP913" s="15">
        <f t="shared" si="176"/>
        <v>0</v>
      </c>
      <c r="AQ913" s="16">
        <f t="shared" si="177"/>
        <v>0</v>
      </c>
      <c r="AU913" t="s">
        <v>5238</v>
      </c>
      <c r="AV913" s="18">
        <v>42325</v>
      </c>
      <c r="AW913" t="s">
        <v>5239</v>
      </c>
      <c r="AX913" t="str">
        <f t="shared" si="178"/>
        <v>00331788002405</v>
      </c>
      <c r="AY913" s="17">
        <f t="shared" si="179"/>
        <v>3379.61</v>
      </c>
      <c r="AZ913" s="17">
        <f t="shared" si="180"/>
        <v>9</v>
      </c>
      <c r="BB913" t="str">
        <f t="shared" si="181"/>
        <v>17/11/2015;00331788002405;3379,61;9,00</v>
      </c>
    </row>
    <row r="914" spans="1:54" x14ac:dyDescent="0.25">
      <c r="A914" t="s">
        <v>26</v>
      </c>
      <c r="B914" t="s">
        <v>4226</v>
      </c>
      <c r="C914">
        <v>42318</v>
      </c>
      <c r="D914" t="s">
        <v>2817</v>
      </c>
      <c r="E914" t="s">
        <v>6979</v>
      </c>
      <c r="F914" t="s">
        <v>1643</v>
      </c>
      <c r="G914">
        <v>434.29</v>
      </c>
      <c r="H914">
        <v>434.29</v>
      </c>
      <c r="I914">
        <v>52.11</v>
      </c>
      <c r="J914" t="s">
        <v>30</v>
      </c>
      <c r="K914">
        <v>0</v>
      </c>
      <c r="L914">
        <v>0</v>
      </c>
      <c r="M914" t="s">
        <v>31</v>
      </c>
      <c r="N914">
        <v>0</v>
      </c>
      <c r="O914">
        <v>0</v>
      </c>
      <c r="P914" t="s">
        <v>31</v>
      </c>
      <c r="Q914">
        <v>434.29</v>
      </c>
      <c r="R914">
        <v>7.17</v>
      </c>
      <c r="S914" t="s">
        <v>33</v>
      </c>
      <c r="T914">
        <v>434.29</v>
      </c>
      <c r="U914">
        <v>33.01</v>
      </c>
      <c r="V914" t="s">
        <v>33</v>
      </c>
      <c r="W914" t="s">
        <v>33</v>
      </c>
      <c r="X914" t="s">
        <v>4227</v>
      </c>
      <c r="Y914" t="s">
        <v>1378</v>
      </c>
      <c r="Z914" t="s">
        <v>4228</v>
      </c>
      <c r="AA914" t="s">
        <v>4229</v>
      </c>
      <c r="AC914" s="13" t="str">
        <f t="shared" si="170"/>
        <v>000167730</v>
      </c>
      <c r="AD914" t="str">
        <f t="shared" si="171"/>
        <v>10/11/2015</v>
      </c>
      <c r="AE914" t="str">
        <f t="shared" si="172"/>
        <v>33931486001455</v>
      </c>
      <c r="AF914" s="14">
        <f t="shared" si="173"/>
        <v>434.29</v>
      </c>
      <c r="AG914">
        <f t="shared" si="174"/>
        <v>0</v>
      </c>
      <c r="AH914">
        <f t="shared" si="175"/>
        <v>1</v>
      </c>
      <c r="AI914" s="16">
        <v>6829529</v>
      </c>
      <c r="AJ914" s="16" t="s">
        <v>7426</v>
      </c>
      <c r="AK914" s="16" t="s">
        <v>4369</v>
      </c>
      <c r="AL914" s="16" t="s">
        <v>3042</v>
      </c>
      <c r="AM914" s="16" t="s">
        <v>7143</v>
      </c>
      <c r="AN914">
        <v>8</v>
      </c>
      <c r="AO914" t="e">
        <f>VLOOKUP(TRIM(AL914),'Parcela Dedutivel'!$A$1:$B$65536,2,FALSE)</f>
        <v>#N/A</v>
      </c>
      <c r="AP914" s="15">
        <f t="shared" si="176"/>
        <v>0</v>
      </c>
      <c r="AQ914" s="16">
        <f t="shared" si="177"/>
        <v>0</v>
      </c>
      <c r="AU914" t="s">
        <v>5241</v>
      </c>
      <c r="AV914" s="18">
        <v>42325</v>
      </c>
      <c r="AW914" t="s">
        <v>5242</v>
      </c>
      <c r="AX914" t="str">
        <f t="shared" si="178"/>
        <v>01426138000110</v>
      </c>
      <c r="AY914" s="17">
        <f t="shared" si="179"/>
        <v>130.03</v>
      </c>
      <c r="AZ914" s="17">
        <f t="shared" si="180"/>
        <v>0</v>
      </c>
      <c r="BB914" t="str">
        <f t="shared" si="181"/>
        <v>17/11/2015;01426138000110;130,03;0,00</v>
      </c>
    </row>
    <row r="915" spans="1:54" x14ac:dyDescent="0.25">
      <c r="A915" t="s">
        <v>26</v>
      </c>
      <c r="B915" t="s">
        <v>4230</v>
      </c>
      <c r="C915">
        <v>42318</v>
      </c>
      <c r="D915" t="s">
        <v>2787</v>
      </c>
      <c r="E915" t="s">
        <v>6979</v>
      </c>
      <c r="F915" t="s">
        <v>29</v>
      </c>
      <c r="G915">
        <v>0</v>
      </c>
      <c r="H915">
        <v>10146.56</v>
      </c>
      <c r="I915">
        <v>1826.38</v>
      </c>
      <c r="J915" t="s">
        <v>30</v>
      </c>
      <c r="K915">
        <v>0</v>
      </c>
      <c r="L915">
        <v>0</v>
      </c>
      <c r="M915" t="s">
        <v>31</v>
      </c>
      <c r="N915">
        <v>0</v>
      </c>
      <c r="O915">
        <v>0</v>
      </c>
      <c r="P915" t="s">
        <v>31</v>
      </c>
      <c r="Q915">
        <v>0</v>
      </c>
      <c r="R915">
        <v>0</v>
      </c>
      <c r="S915" t="s">
        <v>31</v>
      </c>
      <c r="T915">
        <v>0</v>
      </c>
      <c r="U915">
        <v>0</v>
      </c>
      <c r="V915" t="s">
        <v>31</v>
      </c>
      <c r="W915" t="s">
        <v>33</v>
      </c>
      <c r="X915" t="s">
        <v>1693</v>
      </c>
      <c r="Y915" t="s">
        <v>240</v>
      </c>
      <c r="Z915" t="s">
        <v>3874</v>
      </c>
      <c r="AA915" t="s">
        <v>3875</v>
      </c>
      <c r="AC915" s="13" t="str">
        <f t="shared" si="170"/>
        <v>000167733</v>
      </c>
      <c r="AD915" t="str">
        <f t="shared" si="171"/>
        <v>10/11/2015</v>
      </c>
      <c r="AE915" t="str">
        <f t="shared" si="172"/>
        <v>43854777000126</v>
      </c>
      <c r="AF915" s="14">
        <f t="shared" si="173"/>
        <v>0</v>
      </c>
      <c r="AG915">
        <f t="shared" si="174"/>
        <v>0</v>
      </c>
      <c r="AH915">
        <f t="shared" si="175"/>
        <v>1</v>
      </c>
      <c r="AI915" s="16">
        <v>41001061</v>
      </c>
      <c r="AJ915" s="16" t="s">
        <v>7533</v>
      </c>
      <c r="AK915" s="16" t="s">
        <v>4370</v>
      </c>
      <c r="AL915" s="16" t="s">
        <v>788</v>
      </c>
      <c r="AM915" s="16" t="s">
        <v>7215</v>
      </c>
      <c r="AN915">
        <v>1000</v>
      </c>
      <c r="AO915" t="e">
        <f>VLOOKUP(TRIM(AL915),'Parcela Dedutivel'!$A$1:$B$65536,2,FALSE)</f>
        <v>#N/A</v>
      </c>
      <c r="AP915" s="15">
        <f t="shared" si="176"/>
        <v>0</v>
      </c>
      <c r="AQ915" s="16">
        <f t="shared" si="177"/>
        <v>0</v>
      </c>
      <c r="AU915" t="s">
        <v>5243</v>
      </c>
      <c r="AV915" s="18">
        <v>42325</v>
      </c>
      <c r="AW915" t="s">
        <v>3214</v>
      </c>
      <c r="AX915" t="str">
        <f t="shared" si="178"/>
        <v>56545742000157</v>
      </c>
      <c r="AY915" s="17">
        <f t="shared" si="179"/>
        <v>319.71999999999997</v>
      </c>
      <c r="AZ915" s="17">
        <f t="shared" si="180"/>
        <v>0</v>
      </c>
      <c r="BB915" t="str">
        <f t="shared" si="181"/>
        <v>17/11/2015;56545742000157;319,72;0,00</v>
      </c>
    </row>
    <row r="916" spans="1:54" x14ac:dyDescent="0.25">
      <c r="A916" t="s">
        <v>26</v>
      </c>
      <c r="B916" t="s">
        <v>4231</v>
      </c>
      <c r="C916">
        <v>42318</v>
      </c>
      <c r="D916" t="s">
        <v>2787</v>
      </c>
      <c r="E916" t="s">
        <v>6979</v>
      </c>
      <c r="F916" t="s">
        <v>29</v>
      </c>
      <c r="G916">
        <v>438.40000000000003</v>
      </c>
      <c r="H916">
        <v>438.40000000000003</v>
      </c>
      <c r="I916">
        <v>78.91</v>
      </c>
      <c r="J916" t="s">
        <v>30</v>
      </c>
      <c r="K916">
        <v>0</v>
      </c>
      <c r="L916">
        <v>0</v>
      </c>
      <c r="M916" t="s">
        <v>31</v>
      </c>
      <c r="N916">
        <v>0</v>
      </c>
      <c r="O916">
        <v>0</v>
      </c>
      <c r="P916" t="s">
        <v>31</v>
      </c>
      <c r="Q916">
        <v>438.40000000000003</v>
      </c>
      <c r="R916">
        <v>7.23</v>
      </c>
      <c r="S916" t="s">
        <v>33</v>
      </c>
      <c r="T916">
        <v>438.40000000000003</v>
      </c>
      <c r="U916">
        <v>33.32</v>
      </c>
      <c r="V916" t="s">
        <v>33</v>
      </c>
      <c r="W916" t="s">
        <v>33</v>
      </c>
      <c r="X916" t="s">
        <v>1481</v>
      </c>
      <c r="Y916" t="s">
        <v>44</v>
      </c>
      <c r="Z916" t="s">
        <v>657</v>
      </c>
      <c r="AA916" t="s">
        <v>658</v>
      </c>
      <c r="AC916" s="13" t="str">
        <f t="shared" si="170"/>
        <v>000167734</v>
      </c>
      <c r="AD916" t="str">
        <f t="shared" si="171"/>
        <v>10/11/2015</v>
      </c>
      <c r="AE916" t="str">
        <f t="shared" si="172"/>
        <v>42365296000941</v>
      </c>
      <c r="AF916" s="14">
        <f t="shared" si="173"/>
        <v>438.40000000000003</v>
      </c>
      <c r="AG916">
        <f t="shared" si="174"/>
        <v>0</v>
      </c>
      <c r="AH916">
        <f t="shared" si="175"/>
        <v>1</v>
      </c>
      <c r="AI916" s="16">
        <v>6787451</v>
      </c>
      <c r="AJ916" s="16" t="s">
        <v>7556</v>
      </c>
      <c r="AK916" s="16" t="s">
        <v>4371</v>
      </c>
      <c r="AL916" s="16" t="s">
        <v>4373</v>
      </c>
      <c r="AM916" s="16" t="s">
        <v>7143</v>
      </c>
      <c r="AN916">
        <v>1</v>
      </c>
      <c r="AO916" t="e">
        <f>VLOOKUP(TRIM(AL916),'Parcela Dedutivel'!$A$1:$B$65536,2,FALSE)</f>
        <v>#N/A</v>
      </c>
      <c r="AP916" s="15">
        <f t="shared" si="176"/>
        <v>0</v>
      </c>
      <c r="AQ916" s="16">
        <f t="shared" si="177"/>
        <v>0</v>
      </c>
      <c r="AU916" t="s">
        <v>5244</v>
      </c>
      <c r="AV916" s="18">
        <v>42325</v>
      </c>
      <c r="AW916" t="s">
        <v>986</v>
      </c>
      <c r="AX916" t="str">
        <f t="shared" si="178"/>
        <v>82321845000143</v>
      </c>
      <c r="AY916" s="17">
        <f t="shared" si="179"/>
        <v>336.05</v>
      </c>
      <c r="AZ916" s="17">
        <f t="shared" si="180"/>
        <v>0</v>
      </c>
      <c r="BB916" t="str">
        <f t="shared" si="181"/>
        <v>17/11/2015;82321845000143;336,05;0,00</v>
      </c>
    </row>
    <row r="917" spans="1:54" x14ac:dyDescent="0.25">
      <c r="A917" t="s">
        <v>26</v>
      </c>
      <c r="B917" t="s">
        <v>4232</v>
      </c>
      <c r="C917">
        <v>42318</v>
      </c>
      <c r="D917" t="s">
        <v>2804</v>
      </c>
      <c r="E917" t="s">
        <v>6979</v>
      </c>
      <c r="F917" t="s">
        <v>29</v>
      </c>
      <c r="G917">
        <v>811.2700000000001</v>
      </c>
      <c r="H917">
        <v>705.45</v>
      </c>
      <c r="I917">
        <v>126.98</v>
      </c>
      <c r="J917" t="s">
        <v>307</v>
      </c>
      <c r="K917">
        <v>0</v>
      </c>
      <c r="L917">
        <v>0</v>
      </c>
      <c r="M917" t="s">
        <v>31</v>
      </c>
      <c r="N917">
        <v>705.45</v>
      </c>
      <c r="O917">
        <v>105.82000000000001</v>
      </c>
      <c r="P917" t="s">
        <v>2788</v>
      </c>
      <c r="Q917">
        <v>705.45</v>
      </c>
      <c r="R917">
        <v>11.64</v>
      </c>
      <c r="S917" t="s">
        <v>33</v>
      </c>
      <c r="T917">
        <v>705.45</v>
      </c>
      <c r="U917">
        <v>53.61</v>
      </c>
      <c r="V917" t="s">
        <v>33</v>
      </c>
      <c r="W917" t="s">
        <v>33</v>
      </c>
      <c r="X917" t="s">
        <v>2426</v>
      </c>
      <c r="Y917" t="s">
        <v>91</v>
      </c>
      <c r="Z917" t="s">
        <v>4233</v>
      </c>
      <c r="AA917" t="s">
        <v>4234</v>
      </c>
      <c r="AC917" s="13" t="str">
        <f t="shared" si="170"/>
        <v>000167735</v>
      </c>
      <c r="AD917" t="str">
        <f t="shared" si="171"/>
        <v>10/11/2015</v>
      </c>
      <c r="AE917" t="str">
        <f t="shared" si="172"/>
        <v>88309620000662</v>
      </c>
      <c r="AF917" s="14">
        <f t="shared" si="173"/>
        <v>811.2700000000001</v>
      </c>
      <c r="AG917">
        <f t="shared" si="174"/>
        <v>170.37612000000001</v>
      </c>
      <c r="AH917">
        <f t="shared" si="175"/>
        <v>1</v>
      </c>
      <c r="AI917" s="16">
        <v>7233521</v>
      </c>
      <c r="AJ917" s="16" t="s">
        <v>7557</v>
      </c>
      <c r="AK917" s="16" t="s">
        <v>4375</v>
      </c>
      <c r="AL917" s="16" t="s">
        <v>697</v>
      </c>
      <c r="AM917" s="16" t="s">
        <v>7143</v>
      </c>
      <c r="AN917">
        <v>3</v>
      </c>
      <c r="AO917" t="e">
        <f>VLOOKUP(TRIM(AL917),'Parcela Dedutivel'!$A$1:$B$65536,2,FALSE)</f>
        <v>#N/A</v>
      </c>
      <c r="AP917" s="15">
        <f t="shared" si="176"/>
        <v>0</v>
      </c>
      <c r="AQ917" s="16">
        <f t="shared" si="177"/>
        <v>0</v>
      </c>
      <c r="AU917" t="s">
        <v>5245</v>
      </c>
      <c r="AV917" s="18">
        <v>42325</v>
      </c>
      <c r="AW917" t="s">
        <v>3222</v>
      </c>
      <c r="AX917" t="str">
        <f t="shared" si="178"/>
        <v>46044053004607</v>
      </c>
      <c r="AY917" s="17">
        <f t="shared" si="179"/>
        <v>395.23</v>
      </c>
      <c r="AZ917" s="17">
        <f t="shared" si="180"/>
        <v>0</v>
      </c>
      <c r="BB917" t="str">
        <f t="shared" si="181"/>
        <v>17/11/2015;46044053004607;395,23;0,00</v>
      </c>
    </row>
    <row r="918" spans="1:54" x14ac:dyDescent="0.25">
      <c r="A918" t="s">
        <v>26</v>
      </c>
      <c r="B918" t="s">
        <v>4232</v>
      </c>
      <c r="C918">
        <v>42318</v>
      </c>
      <c r="D918" t="s">
        <v>2804</v>
      </c>
      <c r="E918" t="s">
        <v>6979</v>
      </c>
      <c r="F918" t="s">
        <v>29</v>
      </c>
      <c r="G918">
        <v>1234.96</v>
      </c>
      <c r="H918">
        <v>1073.8800000000001</v>
      </c>
      <c r="I918">
        <v>193.3</v>
      </c>
      <c r="J918" t="s">
        <v>307</v>
      </c>
      <c r="K918">
        <v>0</v>
      </c>
      <c r="L918">
        <v>0</v>
      </c>
      <c r="M918" t="s">
        <v>31</v>
      </c>
      <c r="N918">
        <v>1073.8800000000001</v>
      </c>
      <c r="O918">
        <v>161.08000000000001</v>
      </c>
      <c r="P918" t="s">
        <v>2788</v>
      </c>
      <c r="Q918">
        <v>1073.8800000000001</v>
      </c>
      <c r="R918">
        <v>17.72</v>
      </c>
      <c r="S918" t="s">
        <v>33</v>
      </c>
      <c r="T918">
        <v>1073.8800000000001</v>
      </c>
      <c r="U918">
        <v>81.61</v>
      </c>
      <c r="V918" t="s">
        <v>33</v>
      </c>
      <c r="W918" t="s">
        <v>33</v>
      </c>
      <c r="X918" t="s">
        <v>2426</v>
      </c>
      <c r="Y918" t="s">
        <v>91</v>
      </c>
      <c r="Z918" t="s">
        <v>4235</v>
      </c>
      <c r="AA918" t="s">
        <v>4236</v>
      </c>
      <c r="AC918" s="13" t="str">
        <f t="shared" si="170"/>
        <v>000167735</v>
      </c>
      <c r="AD918" t="str">
        <f t="shared" si="171"/>
        <v>10/11/2015</v>
      </c>
      <c r="AE918" t="str">
        <f t="shared" si="172"/>
        <v>88309620000662</v>
      </c>
      <c r="AF918" s="14">
        <f t="shared" si="173"/>
        <v>1234.96</v>
      </c>
      <c r="AG918">
        <f t="shared" si="174"/>
        <v>170.37612000000001</v>
      </c>
      <c r="AH918">
        <f t="shared" si="175"/>
        <v>1</v>
      </c>
      <c r="AI918" s="16">
        <v>7467528</v>
      </c>
      <c r="AJ918" s="16" t="s">
        <v>7391</v>
      </c>
      <c r="AK918" s="16" t="s">
        <v>4378</v>
      </c>
      <c r="AL918" s="16" t="s">
        <v>1524</v>
      </c>
      <c r="AM918" s="16" t="s">
        <v>7193</v>
      </c>
      <c r="AN918">
        <v>10</v>
      </c>
      <c r="AO918" t="e">
        <f>VLOOKUP(TRIM(AL918),'Parcela Dedutivel'!$A$1:$B$65536,2,FALSE)</f>
        <v>#N/A</v>
      </c>
      <c r="AP918" s="15">
        <f t="shared" si="176"/>
        <v>0</v>
      </c>
      <c r="AQ918" s="16">
        <f t="shared" si="177"/>
        <v>0</v>
      </c>
      <c r="AU918" t="s">
        <v>5246</v>
      </c>
      <c r="AV918" s="18">
        <v>42325</v>
      </c>
      <c r="AW918" t="s">
        <v>3055</v>
      </c>
      <c r="AX918" t="str">
        <f t="shared" si="178"/>
        <v>74404229000551</v>
      </c>
      <c r="AY918" s="17">
        <f t="shared" si="179"/>
        <v>774.02</v>
      </c>
      <c r="AZ918" s="17">
        <f t="shared" si="180"/>
        <v>0</v>
      </c>
      <c r="BB918" t="str">
        <f t="shared" si="181"/>
        <v>17/11/2015;74404229000551;774,02;0,00</v>
      </c>
    </row>
    <row r="919" spans="1:54" x14ac:dyDescent="0.25">
      <c r="A919" t="s">
        <v>26</v>
      </c>
      <c r="B919" t="s">
        <v>4237</v>
      </c>
      <c r="C919">
        <v>42318</v>
      </c>
      <c r="D919" t="s">
        <v>2841</v>
      </c>
      <c r="E919" t="s">
        <v>6979</v>
      </c>
      <c r="F919" t="s">
        <v>393</v>
      </c>
      <c r="G919">
        <v>152.35</v>
      </c>
      <c r="H919">
        <v>192.07</v>
      </c>
      <c r="I919">
        <v>23.05</v>
      </c>
      <c r="J919" t="s">
        <v>30</v>
      </c>
      <c r="K919">
        <v>0</v>
      </c>
      <c r="L919">
        <v>0</v>
      </c>
      <c r="M919" t="s">
        <v>31</v>
      </c>
      <c r="N919">
        <v>0</v>
      </c>
      <c r="O919">
        <v>0</v>
      </c>
      <c r="P919" t="s">
        <v>31</v>
      </c>
      <c r="Q919">
        <v>192.07</v>
      </c>
      <c r="R919">
        <v>3.17</v>
      </c>
      <c r="S919" t="s">
        <v>33</v>
      </c>
      <c r="T919">
        <v>192.07</v>
      </c>
      <c r="U919">
        <v>14.6</v>
      </c>
      <c r="V919" t="s">
        <v>33</v>
      </c>
      <c r="W919" t="s">
        <v>33</v>
      </c>
      <c r="X919" t="s">
        <v>4238</v>
      </c>
      <c r="Y919" t="s">
        <v>96</v>
      </c>
      <c r="Z919" t="s">
        <v>655</v>
      </c>
      <c r="AA919" t="s">
        <v>656</v>
      </c>
      <c r="AC919" s="13" t="str">
        <f t="shared" si="170"/>
        <v>000167736</v>
      </c>
      <c r="AD919" t="str">
        <f t="shared" si="171"/>
        <v>10/11/2015</v>
      </c>
      <c r="AE919" t="str">
        <f t="shared" si="172"/>
        <v>30113500000109</v>
      </c>
      <c r="AF919" s="14">
        <f t="shared" si="173"/>
        <v>152.35</v>
      </c>
      <c r="AG919">
        <f t="shared" si="174"/>
        <v>0</v>
      </c>
      <c r="AH919">
        <f t="shared" si="175"/>
        <v>1</v>
      </c>
      <c r="AI919" s="16">
        <v>7467528</v>
      </c>
      <c r="AJ919" s="16" t="s">
        <v>7391</v>
      </c>
      <c r="AK919" s="16" t="s">
        <v>4378</v>
      </c>
      <c r="AL919" s="16" t="s">
        <v>3125</v>
      </c>
      <c r="AM919" s="16" t="s">
        <v>7193</v>
      </c>
      <c r="AN919">
        <v>2</v>
      </c>
      <c r="AO919" t="e">
        <f>VLOOKUP(TRIM(AL919),'Parcela Dedutivel'!$A$1:$B$65536,2,FALSE)</f>
        <v>#N/A</v>
      </c>
      <c r="AP919" s="15">
        <f t="shared" si="176"/>
        <v>0</v>
      </c>
      <c r="AQ919" s="16">
        <f t="shared" si="177"/>
        <v>0</v>
      </c>
      <c r="AU919" t="s">
        <v>5249</v>
      </c>
      <c r="AV919" s="18">
        <v>42325</v>
      </c>
      <c r="AW919" t="s">
        <v>2574</v>
      </c>
      <c r="AX919" t="str">
        <f t="shared" si="178"/>
        <v>03523188000140</v>
      </c>
      <c r="AY919" s="17">
        <f t="shared" si="179"/>
        <v>1040.52</v>
      </c>
      <c r="AZ919" s="17">
        <f t="shared" si="180"/>
        <v>0</v>
      </c>
      <c r="BB919" t="str">
        <f t="shared" si="181"/>
        <v>17/11/2015;03523188000140;1040,52;0,00</v>
      </c>
    </row>
    <row r="920" spans="1:54" x14ac:dyDescent="0.25">
      <c r="A920" t="s">
        <v>26</v>
      </c>
      <c r="B920" t="s">
        <v>4239</v>
      </c>
      <c r="C920">
        <v>42318</v>
      </c>
      <c r="D920" t="s">
        <v>2841</v>
      </c>
      <c r="E920" t="s">
        <v>6979</v>
      </c>
      <c r="F920" t="s">
        <v>411</v>
      </c>
      <c r="G920">
        <v>162.63000000000002</v>
      </c>
      <c r="H920">
        <v>141.42000000000002</v>
      </c>
      <c r="I920">
        <v>5.66</v>
      </c>
      <c r="J920" t="s">
        <v>61</v>
      </c>
      <c r="K920">
        <v>0</v>
      </c>
      <c r="L920">
        <v>0</v>
      </c>
      <c r="M920" t="s">
        <v>31</v>
      </c>
      <c r="N920">
        <v>141.42000000000002</v>
      </c>
      <c r="O920">
        <v>21.21</v>
      </c>
      <c r="P920" t="s">
        <v>2788</v>
      </c>
      <c r="Q920">
        <v>141.42000000000002</v>
      </c>
      <c r="R920">
        <v>2.33</v>
      </c>
      <c r="S920" t="s">
        <v>33</v>
      </c>
      <c r="T920">
        <v>141.42000000000002</v>
      </c>
      <c r="U920">
        <v>10.75</v>
      </c>
      <c r="V920" t="s">
        <v>33</v>
      </c>
      <c r="W920" t="s">
        <v>33</v>
      </c>
      <c r="X920" t="s">
        <v>3242</v>
      </c>
      <c r="Y920" t="s">
        <v>91</v>
      </c>
      <c r="Z920" t="s">
        <v>1807</v>
      </c>
      <c r="AA920" t="s">
        <v>1808</v>
      </c>
      <c r="AC920" s="13" t="str">
        <f t="shared" si="170"/>
        <v>000167737</v>
      </c>
      <c r="AD920" t="str">
        <f t="shared" si="171"/>
        <v>10/11/2015</v>
      </c>
      <c r="AE920" t="str">
        <f t="shared" si="172"/>
        <v>02429869000181</v>
      </c>
      <c r="AF920" s="14">
        <f t="shared" si="173"/>
        <v>162.63000000000002</v>
      </c>
      <c r="AG920">
        <f t="shared" si="174"/>
        <v>0</v>
      </c>
      <c r="AH920">
        <f t="shared" si="175"/>
        <v>1</v>
      </c>
      <c r="AI920" s="16">
        <v>7467528</v>
      </c>
      <c r="AJ920" s="16" t="s">
        <v>7391</v>
      </c>
      <c r="AK920" s="16" t="s">
        <v>4378</v>
      </c>
      <c r="AL920" s="16" t="s">
        <v>118</v>
      </c>
      <c r="AM920" s="16" t="s">
        <v>7193</v>
      </c>
      <c r="AN920">
        <v>10</v>
      </c>
      <c r="AO920" t="e">
        <f>VLOOKUP(TRIM(AL920),'Parcela Dedutivel'!$A$1:$B$65536,2,FALSE)</f>
        <v>#N/A</v>
      </c>
      <c r="AP920" s="15">
        <f t="shared" si="176"/>
        <v>0</v>
      </c>
      <c r="AQ920" s="16">
        <f t="shared" si="177"/>
        <v>0</v>
      </c>
      <c r="AU920" t="s">
        <v>5250</v>
      </c>
      <c r="AV920" s="18">
        <v>42325</v>
      </c>
      <c r="AW920" t="s">
        <v>3899</v>
      </c>
      <c r="AX920" t="str">
        <f t="shared" si="178"/>
        <v>67405936000173</v>
      </c>
      <c r="AY920" s="17">
        <f t="shared" si="179"/>
        <v>1825.3999999999999</v>
      </c>
      <c r="AZ920" s="17">
        <f t="shared" si="180"/>
        <v>0</v>
      </c>
      <c r="BB920" t="str">
        <f t="shared" si="181"/>
        <v>17/11/2015;67405936000173;1825,40;0,00</v>
      </c>
    </row>
    <row r="921" spans="1:54" x14ac:dyDescent="0.25">
      <c r="A921" t="s">
        <v>26</v>
      </c>
      <c r="B921" t="s">
        <v>4239</v>
      </c>
      <c r="C921">
        <v>42318</v>
      </c>
      <c r="D921" t="s">
        <v>2841</v>
      </c>
      <c r="E921" t="s">
        <v>6979</v>
      </c>
      <c r="F921" t="s">
        <v>411</v>
      </c>
      <c r="G921">
        <v>438.39</v>
      </c>
      <c r="H921">
        <v>381.21</v>
      </c>
      <c r="I921">
        <v>15.25</v>
      </c>
      <c r="J921" t="s">
        <v>61</v>
      </c>
      <c r="K921">
        <v>0</v>
      </c>
      <c r="L921">
        <v>0</v>
      </c>
      <c r="M921" t="s">
        <v>31</v>
      </c>
      <c r="N921">
        <v>381.21</v>
      </c>
      <c r="O921">
        <v>57.18</v>
      </c>
      <c r="P921" t="s">
        <v>2788</v>
      </c>
      <c r="Q921">
        <v>381.21</v>
      </c>
      <c r="R921">
        <v>6.29</v>
      </c>
      <c r="S921" t="s">
        <v>33</v>
      </c>
      <c r="T921">
        <v>381.21</v>
      </c>
      <c r="U921">
        <v>28.97</v>
      </c>
      <c r="V921" t="s">
        <v>33</v>
      </c>
      <c r="W921" t="s">
        <v>33</v>
      </c>
      <c r="X921" t="s">
        <v>3242</v>
      </c>
      <c r="Y921" t="s">
        <v>91</v>
      </c>
      <c r="Z921" t="s">
        <v>1785</v>
      </c>
      <c r="AA921" t="s">
        <v>1786</v>
      </c>
      <c r="AC921" s="13" t="str">
        <f t="shared" si="170"/>
        <v>000167737</v>
      </c>
      <c r="AD921" t="str">
        <f t="shared" si="171"/>
        <v>10/11/2015</v>
      </c>
      <c r="AE921" t="str">
        <f t="shared" si="172"/>
        <v>02429869000181</v>
      </c>
      <c r="AF921" s="14">
        <f t="shared" si="173"/>
        <v>438.39</v>
      </c>
      <c r="AG921">
        <f t="shared" si="174"/>
        <v>0</v>
      </c>
      <c r="AH921">
        <f t="shared" si="175"/>
        <v>1</v>
      </c>
      <c r="AI921" s="16">
        <v>7467528</v>
      </c>
      <c r="AJ921" s="16" t="s">
        <v>7391</v>
      </c>
      <c r="AK921" s="16" t="s">
        <v>4378</v>
      </c>
      <c r="AL921" s="16" t="s">
        <v>120</v>
      </c>
      <c r="AM921" s="16" t="s">
        <v>7193</v>
      </c>
      <c r="AN921">
        <v>34</v>
      </c>
      <c r="AO921" t="e">
        <f>VLOOKUP(TRIM(AL921),'Parcela Dedutivel'!$A$1:$B$65536,2,FALSE)</f>
        <v>#N/A</v>
      </c>
      <c r="AP921" s="15">
        <f t="shared" si="176"/>
        <v>0</v>
      </c>
      <c r="AQ921" s="16">
        <f t="shared" si="177"/>
        <v>0</v>
      </c>
      <c r="AU921" t="s">
        <v>5252</v>
      </c>
      <c r="AV921" s="18">
        <v>42325</v>
      </c>
      <c r="AW921" t="s">
        <v>5253</v>
      </c>
      <c r="AX921" t="str">
        <f t="shared" si="178"/>
        <v>16979823000140</v>
      </c>
      <c r="AY921" s="17">
        <f t="shared" si="179"/>
        <v>1449.74</v>
      </c>
      <c r="AZ921" s="17">
        <f t="shared" si="180"/>
        <v>92.97999999999999</v>
      </c>
      <c r="BB921" t="str">
        <f t="shared" si="181"/>
        <v>17/11/2015;16979823000140;1449,74;92,98</v>
      </c>
    </row>
    <row r="922" spans="1:54" x14ac:dyDescent="0.25">
      <c r="A922" t="s">
        <v>26</v>
      </c>
      <c r="B922" t="s">
        <v>4239</v>
      </c>
      <c r="C922">
        <v>42318</v>
      </c>
      <c r="D922" t="s">
        <v>2841</v>
      </c>
      <c r="E922" t="s">
        <v>6979</v>
      </c>
      <c r="F922" t="s">
        <v>411</v>
      </c>
      <c r="G922">
        <v>352.75</v>
      </c>
      <c r="H922">
        <v>306.74</v>
      </c>
      <c r="I922">
        <v>12.27</v>
      </c>
      <c r="J922" t="s">
        <v>61</v>
      </c>
      <c r="K922">
        <v>0</v>
      </c>
      <c r="L922">
        <v>0</v>
      </c>
      <c r="M922" t="s">
        <v>31</v>
      </c>
      <c r="N922">
        <v>306.74</v>
      </c>
      <c r="O922">
        <v>46.01</v>
      </c>
      <c r="P922" t="s">
        <v>2788</v>
      </c>
      <c r="Q922">
        <v>306.74</v>
      </c>
      <c r="R922">
        <v>5.0600000000000005</v>
      </c>
      <c r="S922" t="s">
        <v>33</v>
      </c>
      <c r="T922">
        <v>306.74</v>
      </c>
      <c r="U922">
        <v>23.31</v>
      </c>
      <c r="V922" t="s">
        <v>33</v>
      </c>
      <c r="W922" t="s">
        <v>33</v>
      </c>
      <c r="X922" t="s">
        <v>3242</v>
      </c>
      <c r="Y922" t="s">
        <v>91</v>
      </c>
      <c r="Z922" t="s">
        <v>3485</v>
      </c>
      <c r="AA922" t="s">
        <v>3486</v>
      </c>
      <c r="AC922" s="13" t="str">
        <f t="shared" si="170"/>
        <v>000167737</v>
      </c>
      <c r="AD922" t="str">
        <f t="shared" si="171"/>
        <v>10/11/2015</v>
      </c>
      <c r="AE922" t="str">
        <f t="shared" si="172"/>
        <v>02429869000181</v>
      </c>
      <c r="AF922" s="14">
        <f t="shared" si="173"/>
        <v>352.75</v>
      </c>
      <c r="AG922">
        <f t="shared" si="174"/>
        <v>0</v>
      </c>
      <c r="AH922">
        <f t="shared" si="175"/>
        <v>1</v>
      </c>
      <c r="AI922" s="16">
        <v>7467528</v>
      </c>
      <c r="AJ922" s="16" t="s">
        <v>7391</v>
      </c>
      <c r="AK922" s="16" t="s">
        <v>4378</v>
      </c>
      <c r="AL922" s="16" t="s">
        <v>1779</v>
      </c>
      <c r="AM922" s="16" t="s">
        <v>7193</v>
      </c>
      <c r="AN922">
        <v>45</v>
      </c>
      <c r="AO922" t="e">
        <f>VLOOKUP(TRIM(AL922),'Parcela Dedutivel'!$A$1:$B$65536,2,FALSE)</f>
        <v>#N/A</v>
      </c>
      <c r="AP922" s="15">
        <f t="shared" si="176"/>
        <v>0</v>
      </c>
      <c r="AQ922" s="16">
        <f t="shared" si="177"/>
        <v>0</v>
      </c>
      <c r="AU922" t="s">
        <v>5256</v>
      </c>
      <c r="AV922" s="18">
        <v>42325</v>
      </c>
      <c r="AW922" t="s">
        <v>5257</v>
      </c>
      <c r="AX922" t="str">
        <f t="shared" si="178"/>
        <v>60850617002090</v>
      </c>
      <c r="AY922" s="17">
        <f t="shared" si="179"/>
        <v>904.03</v>
      </c>
      <c r="AZ922" s="17">
        <f t="shared" si="180"/>
        <v>0.28574100000000002</v>
      </c>
      <c r="BB922" t="str">
        <f t="shared" si="181"/>
        <v>17/11/2015;60850617002090;904,03;0,29</v>
      </c>
    </row>
    <row r="923" spans="1:54" x14ac:dyDescent="0.25">
      <c r="A923" t="s">
        <v>26</v>
      </c>
      <c r="B923" t="s">
        <v>4239</v>
      </c>
      <c r="C923">
        <v>42318</v>
      </c>
      <c r="D923" t="s">
        <v>2841</v>
      </c>
      <c r="E923" t="s">
        <v>6979</v>
      </c>
      <c r="F923" t="s">
        <v>411</v>
      </c>
      <c r="G923">
        <v>231.73999999999998</v>
      </c>
      <c r="H923">
        <v>201.51</v>
      </c>
      <c r="I923">
        <v>8.06</v>
      </c>
      <c r="J923" t="s">
        <v>61</v>
      </c>
      <c r="K923">
        <v>0</v>
      </c>
      <c r="L923">
        <v>0</v>
      </c>
      <c r="M923" t="s">
        <v>31</v>
      </c>
      <c r="N923">
        <v>201.51</v>
      </c>
      <c r="O923">
        <v>30.23</v>
      </c>
      <c r="P923" t="s">
        <v>2788</v>
      </c>
      <c r="Q923">
        <v>201.51</v>
      </c>
      <c r="R923">
        <v>3.3200000000000003</v>
      </c>
      <c r="S923" t="s">
        <v>33</v>
      </c>
      <c r="T923">
        <v>201.51</v>
      </c>
      <c r="U923">
        <v>15.31</v>
      </c>
      <c r="V923" t="s">
        <v>33</v>
      </c>
      <c r="W923" t="s">
        <v>33</v>
      </c>
      <c r="X923" t="s">
        <v>3242</v>
      </c>
      <c r="Y923" t="s">
        <v>91</v>
      </c>
      <c r="Z923" t="s">
        <v>120</v>
      </c>
      <c r="AA923" t="s">
        <v>121</v>
      </c>
      <c r="AC923" s="13" t="str">
        <f t="shared" si="170"/>
        <v>000167737</v>
      </c>
      <c r="AD923" t="str">
        <f t="shared" si="171"/>
        <v>10/11/2015</v>
      </c>
      <c r="AE923" t="str">
        <f t="shared" si="172"/>
        <v>02429869000181</v>
      </c>
      <c r="AF923" s="14">
        <f t="shared" si="173"/>
        <v>231.73999999999998</v>
      </c>
      <c r="AG923">
        <f t="shared" si="174"/>
        <v>0</v>
      </c>
      <c r="AH923">
        <f t="shared" si="175"/>
        <v>1</v>
      </c>
      <c r="AI923" s="16">
        <v>7467528</v>
      </c>
      <c r="AJ923" s="16" t="s">
        <v>7391</v>
      </c>
      <c r="AK923" s="16" t="s">
        <v>4378</v>
      </c>
      <c r="AL923" s="16" t="s">
        <v>4146</v>
      </c>
      <c r="AM923" s="16" t="s">
        <v>7193</v>
      </c>
      <c r="AN923">
        <v>7</v>
      </c>
      <c r="AO923" t="e">
        <f>VLOOKUP(TRIM(AL923),'Parcela Dedutivel'!$A$1:$B$65536,2,FALSE)</f>
        <v>#N/A</v>
      </c>
      <c r="AP923" s="15">
        <f t="shared" si="176"/>
        <v>0</v>
      </c>
      <c r="AQ923" s="16">
        <f t="shared" si="177"/>
        <v>0</v>
      </c>
      <c r="AU923" t="s">
        <v>5258</v>
      </c>
      <c r="AV923" s="18">
        <v>42325</v>
      </c>
      <c r="AW923" t="s">
        <v>1693</v>
      </c>
      <c r="AX923" t="str">
        <f t="shared" si="178"/>
        <v>43854777000126</v>
      </c>
      <c r="AY923" s="17">
        <f t="shared" si="179"/>
        <v>13981.44</v>
      </c>
      <c r="AZ923" s="17">
        <f t="shared" si="180"/>
        <v>0</v>
      </c>
      <c r="BB923" t="str">
        <f t="shared" si="181"/>
        <v>17/11/2015;43854777000126;13981,44;0,00</v>
      </c>
    </row>
    <row r="924" spans="1:54" x14ac:dyDescent="0.25">
      <c r="A924" t="s">
        <v>26</v>
      </c>
      <c r="B924" t="s">
        <v>4239</v>
      </c>
      <c r="C924">
        <v>42318</v>
      </c>
      <c r="D924" t="s">
        <v>2841</v>
      </c>
      <c r="E924" t="s">
        <v>6979</v>
      </c>
      <c r="F924" t="s">
        <v>411</v>
      </c>
      <c r="G924">
        <v>252.77</v>
      </c>
      <c r="H924">
        <v>219.8</v>
      </c>
      <c r="I924">
        <v>8.7900000000000009</v>
      </c>
      <c r="J924" t="s">
        <v>61</v>
      </c>
      <c r="K924">
        <v>0</v>
      </c>
      <c r="L924">
        <v>0</v>
      </c>
      <c r="M924" t="s">
        <v>31</v>
      </c>
      <c r="N924">
        <v>219.8</v>
      </c>
      <c r="O924">
        <v>32.97</v>
      </c>
      <c r="P924" t="s">
        <v>2788</v>
      </c>
      <c r="Q924">
        <v>219.8</v>
      </c>
      <c r="R924">
        <v>3.63</v>
      </c>
      <c r="S924" t="s">
        <v>33</v>
      </c>
      <c r="T924">
        <v>219.8</v>
      </c>
      <c r="U924">
        <v>16.7</v>
      </c>
      <c r="V924" t="s">
        <v>33</v>
      </c>
      <c r="W924" t="s">
        <v>33</v>
      </c>
      <c r="X924" t="s">
        <v>3242</v>
      </c>
      <c r="Y924" t="s">
        <v>91</v>
      </c>
      <c r="Z924" t="s">
        <v>3243</v>
      </c>
      <c r="AA924" t="s">
        <v>3244</v>
      </c>
      <c r="AC924" s="13" t="str">
        <f t="shared" si="170"/>
        <v>000167737</v>
      </c>
      <c r="AD924" t="str">
        <f t="shared" si="171"/>
        <v>10/11/2015</v>
      </c>
      <c r="AE924" t="str">
        <f t="shared" si="172"/>
        <v>02429869000181</v>
      </c>
      <c r="AF924" s="14">
        <f t="shared" si="173"/>
        <v>252.77</v>
      </c>
      <c r="AG924">
        <f t="shared" si="174"/>
        <v>0</v>
      </c>
      <c r="AH924">
        <f t="shared" si="175"/>
        <v>1</v>
      </c>
      <c r="AI924" s="16">
        <v>7467528</v>
      </c>
      <c r="AJ924" s="16" t="s">
        <v>7391</v>
      </c>
      <c r="AK924" s="16" t="s">
        <v>4378</v>
      </c>
      <c r="AL924" s="16" t="s">
        <v>132</v>
      </c>
      <c r="AM924" s="16" t="s">
        <v>7193</v>
      </c>
      <c r="AN924">
        <v>62</v>
      </c>
      <c r="AO924" t="e">
        <f>VLOOKUP(TRIM(AL924),'Parcela Dedutivel'!$A$1:$B$65536,2,FALSE)</f>
        <v>#N/A</v>
      </c>
      <c r="AP924" s="15">
        <f t="shared" si="176"/>
        <v>0</v>
      </c>
      <c r="AQ924" s="16">
        <f t="shared" si="177"/>
        <v>0</v>
      </c>
      <c r="AU924" t="s">
        <v>5262</v>
      </c>
      <c r="AV924" s="18">
        <v>42325</v>
      </c>
      <c r="AW924" t="s">
        <v>2747</v>
      </c>
      <c r="AX924" t="str">
        <f t="shared" si="178"/>
        <v>59578948000171</v>
      </c>
      <c r="AY924" s="17">
        <f t="shared" si="179"/>
        <v>355.72999999999996</v>
      </c>
      <c r="AZ924" s="17">
        <f t="shared" si="180"/>
        <v>0</v>
      </c>
      <c r="BB924" t="str">
        <f t="shared" si="181"/>
        <v>17/11/2015;59578948000171;355,73;0,00</v>
      </c>
    </row>
    <row r="925" spans="1:54" x14ac:dyDescent="0.25">
      <c r="A925" t="s">
        <v>26</v>
      </c>
      <c r="B925" t="s">
        <v>4239</v>
      </c>
      <c r="C925">
        <v>42318</v>
      </c>
      <c r="D925" t="s">
        <v>2841</v>
      </c>
      <c r="E925" t="s">
        <v>6979</v>
      </c>
      <c r="F925" t="s">
        <v>411</v>
      </c>
      <c r="G925">
        <v>267.54000000000002</v>
      </c>
      <c r="H925">
        <v>222.95000000000002</v>
      </c>
      <c r="I925">
        <v>8.92</v>
      </c>
      <c r="J925" t="s">
        <v>61</v>
      </c>
      <c r="K925">
        <v>0</v>
      </c>
      <c r="L925">
        <v>0</v>
      </c>
      <c r="M925" t="s">
        <v>31</v>
      </c>
      <c r="N925">
        <v>222.95000000000002</v>
      </c>
      <c r="O925">
        <v>44.59</v>
      </c>
      <c r="P925" t="s">
        <v>2788</v>
      </c>
      <c r="Q925">
        <v>222.95000000000002</v>
      </c>
      <c r="R925">
        <v>3.68</v>
      </c>
      <c r="S925" t="s">
        <v>33</v>
      </c>
      <c r="T925">
        <v>222.95000000000002</v>
      </c>
      <c r="U925">
        <v>16.940000000000001</v>
      </c>
      <c r="V925" t="s">
        <v>33</v>
      </c>
      <c r="W925" t="s">
        <v>33</v>
      </c>
      <c r="X925" t="s">
        <v>3242</v>
      </c>
      <c r="Y925" t="s">
        <v>99</v>
      </c>
      <c r="Z925" t="s">
        <v>4240</v>
      </c>
      <c r="AA925" t="s">
        <v>4241</v>
      </c>
      <c r="AC925" s="13" t="str">
        <f t="shared" si="170"/>
        <v>000167737</v>
      </c>
      <c r="AD925" t="str">
        <f t="shared" si="171"/>
        <v>10/11/2015</v>
      </c>
      <c r="AE925" t="str">
        <f t="shared" si="172"/>
        <v>02429869000181</v>
      </c>
      <c r="AF925" s="14">
        <f t="shared" si="173"/>
        <v>267.54000000000002</v>
      </c>
      <c r="AG925">
        <f t="shared" si="174"/>
        <v>0</v>
      </c>
      <c r="AH925">
        <f t="shared" si="175"/>
        <v>1</v>
      </c>
      <c r="AI925" s="16">
        <v>7467528</v>
      </c>
      <c r="AJ925" s="16" t="s">
        <v>7391</v>
      </c>
      <c r="AK925" s="16" t="s">
        <v>4378</v>
      </c>
      <c r="AL925" s="16" t="s">
        <v>3943</v>
      </c>
      <c r="AM925" s="16" t="s">
        <v>7193</v>
      </c>
      <c r="AN925">
        <v>1</v>
      </c>
      <c r="AO925" t="e">
        <f>VLOOKUP(TRIM(AL925),'Parcela Dedutivel'!$A$1:$B$65536,2,FALSE)</f>
        <v>#N/A</v>
      </c>
      <c r="AP925" s="15">
        <f t="shared" si="176"/>
        <v>0</v>
      </c>
      <c r="AQ925" s="16">
        <f t="shared" si="177"/>
        <v>0</v>
      </c>
      <c r="AU925" t="s">
        <v>5263</v>
      </c>
      <c r="AV925" s="18">
        <v>42325</v>
      </c>
      <c r="AW925" t="s">
        <v>5253</v>
      </c>
      <c r="AX925" t="str">
        <f t="shared" si="178"/>
        <v>16979823000140</v>
      </c>
      <c r="AY925" s="17">
        <f t="shared" si="179"/>
        <v>241.32000000000002</v>
      </c>
      <c r="AZ925" s="17">
        <f t="shared" si="180"/>
        <v>0</v>
      </c>
      <c r="BB925" t="str">
        <f t="shared" si="181"/>
        <v>17/11/2015;16979823000140;241,32;0,00</v>
      </c>
    </row>
    <row r="926" spans="1:54" x14ac:dyDescent="0.25">
      <c r="A926" t="s">
        <v>26</v>
      </c>
      <c r="B926" t="s">
        <v>4239</v>
      </c>
      <c r="C926">
        <v>42318</v>
      </c>
      <c r="D926" t="s">
        <v>2841</v>
      </c>
      <c r="E926" t="s">
        <v>6979</v>
      </c>
      <c r="F926" t="s">
        <v>411</v>
      </c>
      <c r="G926">
        <v>350.87</v>
      </c>
      <c r="H926">
        <v>292.39</v>
      </c>
      <c r="I926">
        <v>11.700000000000001</v>
      </c>
      <c r="J926" t="s">
        <v>61</v>
      </c>
      <c r="K926">
        <v>0</v>
      </c>
      <c r="L926">
        <v>0</v>
      </c>
      <c r="M926" t="s">
        <v>31</v>
      </c>
      <c r="N926">
        <v>292.39</v>
      </c>
      <c r="O926">
        <v>58.480000000000004</v>
      </c>
      <c r="P926" t="s">
        <v>2788</v>
      </c>
      <c r="Q926">
        <v>292.39</v>
      </c>
      <c r="R926">
        <v>4.82</v>
      </c>
      <c r="S926" t="s">
        <v>33</v>
      </c>
      <c r="T926">
        <v>292.39</v>
      </c>
      <c r="U926">
        <v>22.22</v>
      </c>
      <c r="V926" t="s">
        <v>33</v>
      </c>
      <c r="W926" t="s">
        <v>33</v>
      </c>
      <c r="X926" t="s">
        <v>3242</v>
      </c>
      <c r="Y926" t="s">
        <v>99</v>
      </c>
      <c r="Z926" t="s">
        <v>3235</v>
      </c>
      <c r="AA926" t="s">
        <v>3236</v>
      </c>
      <c r="AC926" s="13" t="str">
        <f t="shared" si="170"/>
        <v>000167737</v>
      </c>
      <c r="AD926" t="str">
        <f t="shared" si="171"/>
        <v>10/11/2015</v>
      </c>
      <c r="AE926" t="str">
        <f t="shared" si="172"/>
        <v>02429869000181</v>
      </c>
      <c r="AF926" s="14">
        <f t="shared" si="173"/>
        <v>350.87</v>
      </c>
      <c r="AG926">
        <f t="shared" si="174"/>
        <v>0</v>
      </c>
      <c r="AH926">
        <f t="shared" si="175"/>
        <v>1</v>
      </c>
      <c r="AI926" s="16">
        <v>7467528</v>
      </c>
      <c r="AJ926" s="16" t="s">
        <v>7391</v>
      </c>
      <c r="AK926" s="16" t="s">
        <v>4378</v>
      </c>
      <c r="AL926" s="16" t="s">
        <v>1747</v>
      </c>
      <c r="AM926" s="16" t="s">
        <v>7193</v>
      </c>
      <c r="AN926">
        <v>4</v>
      </c>
      <c r="AO926" t="e">
        <f>VLOOKUP(TRIM(AL926),'Parcela Dedutivel'!$A$1:$B$65536,2,FALSE)</f>
        <v>#N/A</v>
      </c>
      <c r="AP926" s="15">
        <f t="shared" si="176"/>
        <v>0</v>
      </c>
      <c r="AQ926" s="16">
        <f t="shared" si="177"/>
        <v>0</v>
      </c>
      <c r="AU926" t="s">
        <v>5264</v>
      </c>
      <c r="AV926" s="18">
        <v>42325</v>
      </c>
      <c r="AW926" t="s">
        <v>5265</v>
      </c>
      <c r="AX926" t="str">
        <f t="shared" si="178"/>
        <v>33033028008169</v>
      </c>
      <c r="AY926" s="17">
        <f t="shared" si="179"/>
        <v>158.38</v>
      </c>
      <c r="AZ926" s="17">
        <f t="shared" si="180"/>
        <v>0</v>
      </c>
      <c r="BB926" t="str">
        <f t="shared" si="181"/>
        <v>17/11/2015;33033028008169;158,38;0,00</v>
      </c>
    </row>
    <row r="927" spans="1:54" x14ac:dyDescent="0.25">
      <c r="A927" t="s">
        <v>26</v>
      </c>
      <c r="B927" t="s">
        <v>4239</v>
      </c>
      <c r="C927">
        <v>42318</v>
      </c>
      <c r="D927" t="s">
        <v>2841</v>
      </c>
      <c r="E927" t="s">
        <v>6979</v>
      </c>
      <c r="F927" t="s">
        <v>411</v>
      </c>
      <c r="G927">
        <v>178.35999999999999</v>
      </c>
      <c r="H927">
        <v>148.63</v>
      </c>
      <c r="I927">
        <v>5.95</v>
      </c>
      <c r="J927" t="s">
        <v>61</v>
      </c>
      <c r="K927">
        <v>0</v>
      </c>
      <c r="L927">
        <v>0</v>
      </c>
      <c r="M927" t="s">
        <v>31</v>
      </c>
      <c r="N927">
        <v>148.63</v>
      </c>
      <c r="O927">
        <v>29.73</v>
      </c>
      <c r="P927" t="s">
        <v>2788</v>
      </c>
      <c r="Q927">
        <v>148.63</v>
      </c>
      <c r="R927">
        <v>2.4500000000000002</v>
      </c>
      <c r="S927" t="s">
        <v>33</v>
      </c>
      <c r="T927">
        <v>148.63</v>
      </c>
      <c r="U927">
        <v>11.3</v>
      </c>
      <c r="V927" t="s">
        <v>33</v>
      </c>
      <c r="W927" t="s">
        <v>33</v>
      </c>
      <c r="X927" t="s">
        <v>3242</v>
      </c>
      <c r="Y927" t="s">
        <v>99</v>
      </c>
      <c r="Z927" t="s">
        <v>1534</v>
      </c>
      <c r="AA927" t="s">
        <v>1535</v>
      </c>
      <c r="AC927" s="13" t="str">
        <f t="shared" si="170"/>
        <v>000167737</v>
      </c>
      <c r="AD927" t="str">
        <f t="shared" si="171"/>
        <v>10/11/2015</v>
      </c>
      <c r="AE927" t="str">
        <f t="shared" si="172"/>
        <v>02429869000181</v>
      </c>
      <c r="AF927" s="14">
        <f t="shared" si="173"/>
        <v>178.35999999999999</v>
      </c>
      <c r="AG927">
        <f t="shared" si="174"/>
        <v>0</v>
      </c>
      <c r="AH927">
        <f t="shared" si="175"/>
        <v>1</v>
      </c>
      <c r="AI927" s="16">
        <v>7467528</v>
      </c>
      <c r="AJ927" s="16" t="s">
        <v>7391</v>
      </c>
      <c r="AK927" s="16" t="s">
        <v>4378</v>
      </c>
      <c r="AL927" s="16" t="s">
        <v>124</v>
      </c>
      <c r="AM927" s="16" t="s">
        <v>7193</v>
      </c>
      <c r="AN927">
        <v>5</v>
      </c>
      <c r="AO927" t="e">
        <f>VLOOKUP(TRIM(AL927),'Parcela Dedutivel'!$A$1:$B$65536,2,FALSE)</f>
        <v>#N/A</v>
      </c>
      <c r="AP927" s="15">
        <f t="shared" si="176"/>
        <v>0</v>
      </c>
      <c r="AQ927" s="16">
        <f t="shared" si="177"/>
        <v>0</v>
      </c>
      <c r="AU927" t="s">
        <v>5269</v>
      </c>
      <c r="AV927" s="18">
        <v>42325</v>
      </c>
      <c r="AW927" t="s">
        <v>5270</v>
      </c>
      <c r="AX927" t="str">
        <f t="shared" si="178"/>
        <v>00386430000193</v>
      </c>
      <c r="AY927" s="17">
        <f t="shared" si="179"/>
        <v>971.67000000000007</v>
      </c>
      <c r="AZ927" s="17">
        <f t="shared" si="180"/>
        <v>0</v>
      </c>
      <c r="BB927" t="str">
        <f t="shared" si="181"/>
        <v>17/11/2015;00386430000193;971,67;0,00</v>
      </c>
    </row>
    <row r="928" spans="1:54" x14ac:dyDescent="0.25">
      <c r="A928" t="s">
        <v>26</v>
      </c>
      <c r="B928" t="s">
        <v>4245</v>
      </c>
      <c r="C928">
        <v>42318</v>
      </c>
      <c r="D928" t="s">
        <v>2804</v>
      </c>
      <c r="E928" t="s">
        <v>6979</v>
      </c>
      <c r="F928" t="s">
        <v>29</v>
      </c>
      <c r="G928">
        <v>9960.14</v>
      </c>
      <c r="H928">
        <v>9960.14</v>
      </c>
      <c r="I928">
        <v>1792.83</v>
      </c>
      <c r="J928" t="s">
        <v>307</v>
      </c>
      <c r="K928">
        <v>0</v>
      </c>
      <c r="L928">
        <v>0</v>
      </c>
      <c r="M928" t="s">
        <v>31</v>
      </c>
      <c r="N928">
        <v>0</v>
      </c>
      <c r="O928">
        <v>0</v>
      </c>
      <c r="P928" t="s">
        <v>31</v>
      </c>
      <c r="Q928">
        <v>9960.14</v>
      </c>
      <c r="R928">
        <v>164.34</v>
      </c>
      <c r="S928" t="s">
        <v>33</v>
      </c>
      <c r="T928">
        <v>9960.14</v>
      </c>
      <c r="U928">
        <v>756.97</v>
      </c>
      <c r="V928" t="s">
        <v>33</v>
      </c>
      <c r="W928" t="s">
        <v>33</v>
      </c>
      <c r="X928" t="s">
        <v>1693</v>
      </c>
      <c r="Y928" t="s">
        <v>240</v>
      </c>
      <c r="Z928" t="s">
        <v>3372</v>
      </c>
      <c r="AA928" t="s">
        <v>4246</v>
      </c>
      <c r="AC928" s="13" t="str">
        <f t="shared" si="170"/>
        <v>000167739</v>
      </c>
      <c r="AD928" t="str">
        <f t="shared" si="171"/>
        <v>10/11/2015</v>
      </c>
      <c r="AE928" t="str">
        <f t="shared" si="172"/>
        <v>43854777000126</v>
      </c>
      <c r="AF928" s="14">
        <f t="shared" si="173"/>
        <v>9960.14</v>
      </c>
      <c r="AG928">
        <f t="shared" si="174"/>
        <v>1098.1999999999998</v>
      </c>
      <c r="AH928">
        <f t="shared" si="175"/>
        <v>1</v>
      </c>
      <c r="AI928" s="16">
        <v>7467528</v>
      </c>
      <c r="AJ928" s="16" t="s">
        <v>7391</v>
      </c>
      <c r="AK928" s="16" t="s">
        <v>4378</v>
      </c>
      <c r="AL928" s="16" t="s">
        <v>4379</v>
      </c>
      <c r="AM928" s="16" t="s">
        <v>7193</v>
      </c>
      <c r="AN928">
        <v>1</v>
      </c>
      <c r="AO928" t="e">
        <f>VLOOKUP(TRIM(AL928),'Parcela Dedutivel'!$A$1:$B$65536,2,FALSE)</f>
        <v>#N/A</v>
      </c>
      <c r="AP928" s="15">
        <f t="shared" si="176"/>
        <v>0</v>
      </c>
      <c r="AQ928" s="16">
        <f t="shared" si="177"/>
        <v>0</v>
      </c>
      <c r="AU928" t="s">
        <v>5271</v>
      </c>
      <c r="AV928" s="18">
        <v>42325</v>
      </c>
      <c r="AW928" t="s">
        <v>3222</v>
      </c>
      <c r="AX928" t="str">
        <f t="shared" si="178"/>
        <v>46044053004607</v>
      </c>
      <c r="AY928" s="17">
        <f t="shared" si="179"/>
        <v>4480.37</v>
      </c>
      <c r="AZ928" s="17">
        <f t="shared" si="180"/>
        <v>326.7</v>
      </c>
      <c r="BB928" t="str">
        <f t="shared" si="181"/>
        <v>17/11/2015;46044053004607;4480,37;326,70</v>
      </c>
    </row>
    <row r="929" spans="1:54" x14ac:dyDescent="0.25">
      <c r="A929" t="s">
        <v>26</v>
      </c>
      <c r="B929" t="s">
        <v>4245</v>
      </c>
      <c r="C929">
        <v>42318</v>
      </c>
      <c r="D929" t="s">
        <v>2804</v>
      </c>
      <c r="E929" t="s">
        <v>6979</v>
      </c>
      <c r="F929" t="s">
        <v>29</v>
      </c>
      <c r="G929">
        <v>1992.03</v>
      </c>
      <c r="H929">
        <v>1992.03</v>
      </c>
      <c r="I929">
        <v>358.57</v>
      </c>
      <c r="J929" t="s">
        <v>307</v>
      </c>
      <c r="K929">
        <v>0</v>
      </c>
      <c r="L929">
        <v>0</v>
      </c>
      <c r="M929" t="s">
        <v>31</v>
      </c>
      <c r="N929">
        <v>0</v>
      </c>
      <c r="O929">
        <v>0</v>
      </c>
      <c r="P929" t="s">
        <v>31</v>
      </c>
      <c r="Q929">
        <v>1992.03</v>
      </c>
      <c r="R929">
        <v>32.869999999999997</v>
      </c>
      <c r="S929" t="s">
        <v>33</v>
      </c>
      <c r="T929">
        <v>1992.03</v>
      </c>
      <c r="U929">
        <v>151.39000000000001</v>
      </c>
      <c r="V929" t="s">
        <v>33</v>
      </c>
      <c r="W929" t="s">
        <v>33</v>
      </c>
      <c r="X929" t="s">
        <v>1693</v>
      </c>
      <c r="Y929" t="s">
        <v>240</v>
      </c>
      <c r="Z929" t="s">
        <v>3959</v>
      </c>
      <c r="AA929" t="s">
        <v>3960</v>
      </c>
      <c r="AC929" s="13" t="str">
        <f t="shared" si="170"/>
        <v>000167739</v>
      </c>
      <c r="AD929" t="str">
        <f t="shared" si="171"/>
        <v>10/11/2015</v>
      </c>
      <c r="AE929" t="str">
        <f t="shared" si="172"/>
        <v>43854777000126</v>
      </c>
      <c r="AF929" s="14">
        <f t="shared" si="173"/>
        <v>1992.03</v>
      </c>
      <c r="AG929">
        <f t="shared" si="174"/>
        <v>1098.1999999999998</v>
      </c>
      <c r="AH929">
        <f t="shared" si="175"/>
        <v>1</v>
      </c>
      <c r="AI929" s="16">
        <v>7467528</v>
      </c>
      <c r="AJ929" s="16" t="s">
        <v>7391</v>
      </c>
      <c r="AK929" s="16" t="s">
        <v>4378</v>
      </c>
      <c r="AL929" s="16" t="s">
        <v>4381</v>
      </c>
      <c r="AM929" s="16" t="s">
        <v>7193</v>
      </c>
      <c r="AN929">
        <v>5</v>
      </c>
      <c r="AO929" t="e">
        <f>VLOOKUP(TRIM(AL929),'Parcela Dedutivel'!$A$1:$B$65536,2,FALSE)</f>
        <v>#N/A</v>
      </c>
      <c r="AP929" s="15">
        <f t="shared" si="176"/>
        <v>0</v>
      </c>
      <c r="AQ929" s="16">
        <f t="shared" si="177"/>
        <v>0</v>
      </c>
      <c r="AU929" t="s">
        <v>5273</v>
      </c>
      <c r="AV929" s="18">
        <v>42325</v>
      </c>
      <c r="AW929" t="s">
        <v>5043</v>
      </c>
      <c r="AX929" t="str">
        <f t="shared" si="178"/>
        <v>17155342000345</v>
      </c>
      <c r="AY929" s="17">
        <f t="shared" si="179"/>
        <v>106.82</v>
      </c>
      <c r="AZ929" s="17">
        <f t="shared" si="180"/>
        <v>0</v>
      </c>
      <c r="BB929" t="str">
        <f t="shared" si="181"/>
        <v>17/11/2015;17155342000345;106,82;0,00</v>
      </c>
    </row>
    <row r="930" spans="1:54" x14ac:dyDescent="0.25">
      <c r="A930" t="s">
        <v>26</v>
      </c>
      <c r="B930" t="s">
        <v>4245</v>
      </c>
      <c r="C930">
        <v>42318</v>
      </c>
      <c r="D930" t="s">
        <v>2787</v>
      </c>
      <c r="E930" t="s">
        <v>6979</v>
      </c>
      <c r="F930" t="s">
        <v>29</v>
      </c>
      <c r="G930">
        <v>2201.6799999999998</v>
      </c>
      <c r="H930">
        <v>1914.5</v>
      </c>
      <c r="I930">
        <v>344.61</v>
      </c>
      <c r="J930" t="s">
        <v>61</v>
      </c>
      <c r="K930">
        <v>0</v>
      </c>
      <c r="L930">
        <v>0</v>
      </c>
      <c r="M930" t="s">
        <v>31</v>
      </c>
      <c r="N930">
        <v>1914.5</v>
      </c>
      <c r="O930">
        <v>287.18</v>
      </c>
      <c r="P930" t="s">
        <v>2788</v>
      </c>
      <c r="Q930">
        <v>1914.5</v>
      </c>
      <c r="R930">
        <v>31.59</v>
      </c>
      <c r="S930" t="s">
        <v>33</v>
      </c>
      <c r="T930">
        <v>1914.5</v>
      </c>
      <c r="U930">
        <v>145.5</v>
      </c>
      <c r="V930" t="s">
        <v>33</v>
      </c>
      <c r="W930" t="s">
        <v>33</v>
      </c>
      <c r="X930" t="s">
        <v>1693</v>
      </c>
      <c r="Y930" t="s">
        <v>44</v>
      </c>
      <c r="Z930" t="s">
        <v>3218</v>
      </c>
      <c r="AA930" t="s">
        <v>3219</v>
      </c>
      <c r="AC930" s="13" t="str">
        <f t="shared" si="170"/>
        <v>000167739</v>
      </c>
      <c r="AD930" t="str">
        <f t="shared" si="171"/>
        <v>10/11/2015</v>
      </c>
      <c r="AE930" t="str">
        <f t="shared" si="172"/>
        <v>43854777000126</v>
      </c>
      <c r="AF930" s="14">
        <f t="shared" si="173"/>
        <v>2201.6799999999998</v>
      </c>
      <c r="AG930">
        <f t="shared" si="174"/>
        <v>1098.1999999999998</v>
      </c>
      <c r="AH930">
        <f t="shared" si="175"/>
        <v>1</v>
      </c>
      <c r="AI930" s="16">
        <v>7467528</v>
      </c>
      <c r="AJ930" s="16" t="s">
        <v>7391</v>
      </c>
      <c r="AK930" s="16" t="s">
        <v>4378</v>
      </c>
      <c r="AL930" s="16" t="s">
        <v>1801</v>
      </c>
      <c r="AM930" s="16" t="s">
        <v>7193</v>
      </c>
      <c r="AN930">
        <v>3</v>
      </c>
      <c r="AO930" t="e">
        <f>VLOOKUP(TRIM(AL930),'Parcela Dedutivel'!$A$1:$B$65536,2,FALSE)</f>
        <v>#N/A</v>
      </c>
      <c r="AP930" s="15">
        <f t="shared" si="176"/>
        <v>0</v>
      </c>
      <c r="AQ930" s="16">
        <f t="shared" si="177"/>
        <v>0</v>
      </c>
      <c r="AU930" t="s">
        <v>5274</v>
      </c>
      <c r="AV930" s="18">
        <v>42325</v>
      </c>
      <c r="AW930" t="s">
        <v>3772</v>
      </c>
      <c r="AX930" t="str">
        <f t="shared" si="178"/>
        <v>02820966000109</v>
      </c>
      <c r="AY930" s="17">
        <f t="shared" si="179"/>
        <v>1095.75</v>
      </c>
      <c r="AZ930" s="17">
        <f t="shared" si="180"/>
        <v>0</v>
      </c>
      <c r="BB930" t="str">
        <f t="shared" si="181"/>
        <v>17/11/2015;02820966000109;1095,75;0,00</v>
      </c>
    </row>
    <row r="931" spans="1:54" x14ac:dyDescent="0.25">
      <c r="A931" t="s">
        <v>26</v>
      </c>
      <c r="B931" t="s">
        <v>4245</v>
      </c>
      <c r="C931">
        <v>42318</v>
      </c>
      <c r="D931" t="s">
        <v>2787</v>
      </c>
      <c r="E931" t="s">
        <v>6979</v>
      </c>
      <c r="F931" t="s">
        <v>29</v>
      </c>
      <c r="G931">
        <v>2143.64</v>
      </c>
      <c r="H931">
        <v>2143.64</v>
      </c>
      <c r="I931">
        <v>385.86</v>
      </c>
      <c r="J931" t="s">
        <v>61</v>
      </c>
      <c r="K931">
        <v>0</v>
      </c>
      <c r="L931">
        <v>0</v>
      </c>
      <c r="M931" t="s">
        <v>31</v>
      </c>
      <c r="N931">
        <v>0</v>
      </c>
      <c r="O931">
        <v>0</v>
      </c>
      <c r="P931" t="s">
        <v>31</v>
      </c>
      <c r="Q931">
        <v>2143.64</v>
      </c>
      <c r="R931">
        <v>35.369999999999997</v>
      </c>
      <c r="S931" t="s">
        <v>33</v>
      </c>
      <c r="T931">
        <v>2143.64</v>
      </c>
      <c r="U931">
        <v>162.92000000000002</v>
      </c>
      <c r="V931" t="s">
        <v>33</v>
      </c>
      <c r="W931" t="s">
        <v>33</v>
      </c>
      <c r="X931" t="s">
        <v>1693</v>
      </c>
      <c r="Y931" t="s">
        <v>240</v>
      </c>
      <c r="Z931" t="s">
        <v>4247</v>
      </c>
      <c r="AA931" t="s">
        <v>4248</v>
      </c>
      <c r="AC931" s="13" t="str">
        <f t="shared" si="170"/>
        <v>000167739</v>
      </c>
      <c r="AD931" t="str">
        <f t="shared" si="171"/>
        <v>10/11/2015</v>
      </c>
      <c r="AE931" t="str">
        <f t="shared" si="172"/>
        <v>43854777000126</v>
      </c>
      <c r="AF931" s="14">
        <f t="shared" si="173"/>
        <v>2143.64</v>
      </c>
      <c r="AG931">
        <f t="shared" si="174"/>
        <v>1098.1999999999998</v>
      </c>
      <c r="AH931">
        <f t="shared" si="175"/>
        <v>1</v>
      </c>
      <c r="AI931" s="16">
        <v>6782688</v>
      </c>
      <c r="AJ931" s="16" t="s">
        <v>7512</v>
      </c>
      <c r="AK931" s="16" t="s">
        <v>4383</v>
      </c>
      <c r="AL931" s="16" t="s">
        <v>3223</v>
      </c>
      <c r="AM931" s="16" t="s">
        <v>7193</v>
      </c>
      <c r="AN931">
        <v>20</v>
      </c>
      <c r="AO931" t="e">
        <f>VLOOKUP(TRIM(AL931),'Parcela Dedutivel'!$A$1:$B$65536,2,FALSE)</f>
        <v>#N/A</v>
      </c>
      <c r="AP931" s="15">
        <f t="shared" si="176"/>
        <v>0</v>
      </c>
      <c r="AQ931" s="16">
        <f t="shared" si="177"/>
        <v>0</v>
      </c>
      <c r="AU931" t="s">
        <v>5277</v>
      </c>
      <c r="AV931" s="18">
        <v>42325</v>
      </c>
      <c r="AW931" t="s">
        <v>2747</v>
      </c>
      <c r="AX931" t="str">
        <f t="shared" si="178"/>
        <v>59578948000171</v>
      </c>
      <c r="AY931" s="17">
        <f t="shared" si="179"/>
        <v>1224.96</v>
      </c>
      <c r="AZ931" s="17">
        <f t="shared" si="180"/>
        <v>0</v>
      </c>
      <c r="BB931" t="str">
        <f t="shared" si="181"/>
        <v>17/11/2015;59578948000171;1224,96;0,00</v>
      </c>
    </row>
    <row r="932" spans="1:54" x14ac:dyDescent="0.25">
      <c r="A932" t="s">
        <v>26</v>
      </c>
      <c r="B932" t="s">
        <v>4245</v>
      </c>
      <c r="C932">
        <v>42318</v>
      </c>
      <c r="D932" t="s">
        <v>2787</v>
      </c>
      <c r="E932" t="s">
        <v>6979</v>
      </c>
      <c r="F932" t="s">
        <v>29</v>
      </c>
      <c r="G932">
        <v>602.06000000000006</v>
      </c>
      <c r="H932">
        <v>602.06000000000006</v>
      </c>
      <c r="I932">
        <v>108.37</v>
      </c>
      <c r="J932" t="s">
        <v>61</v>
      </c>
      <c r="K932">
        <v>0</v>
      </c>
      <c r="L932">
        <v>0</v>
      </c>
      <c r="M932" t="s">
        <v>31</v>
      </c>
      <c r="N932">
        <v>0</v>
      </c>
      <c r="O932">
        <v>0</v>
      </c>
      <c r="P932" t="s">
        <v>31</v>
      </c>
      <c r="Q932">
        <v>602.06000000000006</v>
      </c>
      <c r="R932">
        <v>9.93</v>
      </c>
      <c r="S932" t="s">
        <v>33</v>
      </c>
      <c r="T932">
        <v>602.06000000000006</v>
      </c>
      <c r="U932">
        <v>45.76</v>
      </c>
      <c r="V932" t="s">
        <v>33</v>
      </c>
      <c r="W932" t="s">
        <v>33</v>
      </c>
      <c r="X932" t="s">
        <v>1693</v>
      </c>
      <c r="Y932" t="s">
        <v>3969</v>
      </c>
      <c r="Z932" t="s">
        <v>3970</v>
      </c>
      <c r="AA932" t="s">
        <v>3971</v>
      </c>
      <c r="AC932" s="13" t="str">
        <f t="shared" si="170"/>
        <v>000167739</v>
      </c>
      <c r="AD932" t="str">
        <f t="shared" si="171"/>
        <v>10/11/2015</v>
      </c>
      <c r="AE932" t="str">
        <f t="shared" si="172"/>
        <v>43854777000126</v>
      </c>
      <c r="AF932" s="14">
        <f t="shared" si="173"/>
        <v>602.06000000000006</v>
      </c>
      <c r="AG932">
        <f t="shared" si="174"/>
        <v>1098.1999999999998</v>
      </c>
      <c r="AH932">
        <f t="shared" si="175"/>
        <v>1</v>
      </c>
      <c r="AI932" s="16">
        <v>6797243</v>
      </c>
      <c r="AJ932" s="16" t="s">
        <v>7558</v>
      </c>
      <c r="AK932" s="16" t="s">
        <v>4384</v>
      </c>
      <c r="AL932" s="16" t="s">
        <v>963</v>
      </c>
      <c r="AM932" s="16" t="s">
        <v>7143</v>
      </c>
      <c r="AN932">
        <v>1100</v>
      </c>
      <c r="AO932" t="e">
        <f>VLOOKUP(TRIM(AL932),'Parcela Dedutivel'!$A$1:$B$65536,2,FALSE)</f>
        <v>#N/A</v>
      </c>
      <c r="AP932" s="15">
        <f t="shared" si="176"/>
        <v>0</v>
      </c>
      <c r="AQ932" s="16">
        <f t="shared" si="177"/>
        <v>0</v>
      </c>
      <c r="AU932" t="s">
        <v>5279</v>
      </c>
      <c r="AV932" s="18">
        <v>42325</v>
      </c>
      <c r="AW932" t="s">
        <v>5280</v>
      </c>
      <c r="AX932" t="str">
        <f t="shared" si="178"/>
        <v>55845549000179</v>
      </c>
      <c r="AY932" s="17">
        <f t="shared" si="179"/>
        <v>120.82000000000001</v>
      </c>
      <c r="AZ932" s="17">
        <f t="shared" si="180"/>
        <v>0</v>
      </c>
      <c r="BB932" t="str">
        <f t="shared" si="181"/>
        <v>17/11/2015;55845549000179;120,82;0,00</v>
      </c>
    </row>
    <row r="933" spans="1:54" x14ac:dyDescent="0.25">
      <c r="A933" t="s">
        <v>26</v>
      </c>
      <c r="B933" t="s">
        <v>4245</v>
      </c>
      <c r="C933">
        <v>42318</v>
      </c>
      <c r="D933" t="s">
        <v>2787</v>
      </c>
      <c r="E933" t="s">
        <v>6979</v>
      </c>
      <c r="F933" t="s">
        <v>29</v>
      </c>
      <c r="G933">
        <v>189.53</v>
      </c>
      <c r="H933">
        <v>164.81</v>
      </c>
      <c r="I933">
        <v>29.67</v>
      </c>
      <c r="J933" t="s">
        <v>61</v>
      </c>
      <c r="K933">
        <v>0</v>
      </c>
      <c r="L933">
        <v>0</v>
      </c>
      <c r="M933" t="s">
        <v>31</v>
      </c>
      <c r="N933">
        <v>164.81</v>
      </c>
      <c r="O933">
        <v>24.72</v>
      </c>
      <c r="P933" t="s">
        <v>2788</v>
      </c>
      <c r="Q933">
        <v>164.81</v>
      </c>
      <c r="R933">
        <v>2.72</v>
      </c>
      <c r="S933" t="s">
        <v>33</v>
      </c>
      <c r="T933">
        <v>164.81</v>
      </c>
      <c r="U933">
        <v>12.530000000000001</v>
      </c>
      <c r="V933" t="s">
        <v>33</v>
      </c>
      <c r="W933" t="s">
        <v>33</v>
      </c>
      <c r="X933" t="s">
        <v>1693</v>
      </c>
      <c r="Y933" t="s">
        <v>44</v>
      </c>
      <c r="Z933" t="s">
        <v>4249</v>
      </c>
      <c r="AA933" t="s">
        <v>4250</v>
      </c>
      <c r="AC933" s="13" t="str">
        <f t="shared" si="170"/>
        <v>000167739</v>
      </c>
      <c r="AD933" t="str">
        <f t="shared" si="171"/>
        <v>10/11/2015</v>
      </c>
      <c r="AE933" t="str">
        <f t="shared" si="172"/>
        <v>43854777000126</v>
      </c>
      <c r="AF933" s="14">
        <f t="shared" si="173"/>
        <v>189.53</v>
      </c>
      <c r="AG933">
        <f t="shared" si="174"/>
        <v>1098.1999999999998</v>
      </c>
      <c r="AH933">
        <f t="shared" si="175"/>
        <v>1</v>
      </c>
      <c r="AI933" s="16">
        <v>6784684</v>
      </c>
      <c r="AJ933" s="16" t="s">
        <v>7559</v>
      </c>
      <c r="AK933" s="16" t="s">
        <v>4386</v>
      </c>
      <c r="AL933" s="16" t="s">
        <v>4388</v>
      </c>
      <c r="AM933" s="16" t="s">
        <v>7143</v>
      </c>
      <c r="AN933">
        <v>16</v>
      </c>
      <c r="AO933">
        <f>VLOOKUP(TRIM(AL933),'Parcela Dedutivel'!$A$1:$B$65536,2,FALSE)</f>
        <v>3.8190999999999997</v>
      </c>
      <c r="AP933" s="15">
        <f t="shared" si="176"/>
        <v>3.8190999999999997</v>
      </c>
      <c r="AQ933" s="16">
        <f t="shared" si="177"/>
        <v>61.105599999999995</v>
      </c>
      <c r="AU933" t="s">
        <v>5283</v>
      </c>
      <c r="AV933" s="18">
        <v>42325</v>
      </c>
      <c r="AW933" t="s">
        <v>986</v>
      </c>
      <c r="AX933" t="str">
        <f t="shared" si="178"/>
        <v>82321845000143</v>
      </c>
      <c r="AY933" s="17">
        <f t="shared" si="179"/>
        <v>683.95</v>
      </c>
      <c r="AZ933" s="17">
        <f t="shared" si="180"/>
        <v>0</v>
      </c>
      <c r="BB933" t="str">
        <f t="shared" si="181"/>
        <v>17/11/2015;82321845000143;683,95;0,00</v>
      </c>
    </row>
    <row r="934" spans="1:54" x14ac:dyDescent="0.25">
      <c r="A934" t="s">
        <v>26</v>
      </c>
      <c r="B934" t="s">
        <v>4245</v>
      </c>
      <c r="C934">
        <v>42318</v>
      </c>
      <c r="D934" t="s">
        <v>2787</v>
      </c>
      <c r="E934" t="s">
        <v>6979</v>
      </c>
      <c r="F934" t="s">
        <v>29</v>
      </c>
      <c r="G934">
        <v>891.39</v>
      </c>
      <c r="H934">
        <v>775.12</v>
      </c>
      <c r="I934">
        <v>139.52000000000001</v>
      </c>
      <c r="J934" t="s">
        <v>61</v>
      </c>
      <c r="K934">
        <v>0</v>
      </c>
      <c r="L934">
        <v>0</v>
      </c>
      <c r="M934" t="s">
        <v>31</v>
      </c>
      <c r="N934">
        <v>775.12</v>
      </c>
      <c r="O934">
        <v>116.27</v>
      </c>
      <c r="P934" t="s">
        <v>2788</v>
      </c>
      <c r="Q934">
        <v>775.12</v>
      </c>
      <c r="R934">
        <v>12.790000000000001</v>
      </c>
      <c r="S934" t="s">
        <v>33</v>
      </c>
      <c r="T934">
        <v>775.12</v>
      </c>
      <c r="U934">
        <v>58.910000000000004</v>
      </c>
      <c r="V934" t="s">
        <v>33</v>
      </c>
      <c r="W934" t="s">
        <v>33</v>
      </c>
      <c r="X934" t="s">
        <v>1693</v>
      </c>
      <c r="Y934" t="s">
        <v>44</v>
      </c>
      <c r="Z934" t="s">
        <v>66</v>
      </c>
      <c r="AA934" t="s">
        <v>67</v>
      </c>
      <c r="AC934" s="13" t="str">
        <f t="shared" si="170"/>
        <v>000167739</v>
      </c>
      <c r="AD934" t="str">
        <f t="shared" si="171"/>
        <v>10/11/2015</v>
      </c>
      <c r="AE934" t="str">
        <f t="shared" si="172"/>
        <v>43854777000126</v>
      </c>
      <c r="AF934" s="14">
        <f t="shared" si="173"/>
        <v>891.39</v>
      </c>
      <c r="AG934">
        <f t="shared" si="174"/>
        <v>1098.1999999999998</v>
      </c>
      <c r="AH934">
        <f t="shared" si="175"/>
        <v>1</v>
      </c>
      <c r="AI934" s="16">
        <v>7375477</v>
      </c>
      <c r="AJ934" s="16" t="s">
        <v>7521</v>
      </c>
      <c r="AK934" s="16" t="s">
        <v>4390</v>
      </c>
      <c r="AL934" s="16" t="s">
        <v>4391</v>
      </c>
      <c r="AM934" s="16" t="s">
        <v>7143</v>
      </c>
      <c r="AN934">
        <v>3</v>
      </c>
      <c r="AO934">
        <f>VLOOKUP(TRIM(AL934),'Parcela Dedutivel'!$A$1:$B$65536,2,FALSE)</f>
        <v>0.49335000000000001</v>
      </c>
      <c r="AP934" s="15">
        <f t="shared" si="176"/>
        <v>0.49335000000000001</v>
      </c>
      <c r="AQ934" s="16">
        <f t="shared" si="177"/>
        <v>1.4800500000000001</v>
      </c>
      <c r="AU934" t="s">
        <v>5284</v>
      </c>
      <c r="AV934" s="18">
        <v>42325</v>
      </c>
      <c r="AW934" t="s">
        <v>5285</v>
      </c>
      <c r="AX934" t="str">
        <f t="shared" si="178"/>
        <v>08515495000101</v>
      </c>
      <c r="AY934" s="17">
        <f t="shared" si="179"/>
        <v>4165.17</v>
      </c>
      <c r="AZ934" s="17">
        <f t="shared" si="180"/>
        <v>0</v>
      </c>
      <c r="BB934" t="str">
        <f t="shared" si="181"/>
        <v>17/11/2015;08515495000101;4165,17;0,00</v>
      </c>
    </row>
    <row r="935" spans="1:54" x14ac:dyDescent="0.25">
      <c r="A935" t="s">
        <v>26</v>
      </c>
      <c r="B935" t="s">
        <v>4245</v>
      </c>
      <c r="C935">
        <v>42318</v>
      </c>
      <c r="D935" t="s">
        <v>2787</v>
      </c>
      <c r="E935" t="s">
        <v>6979</v>
      </c>
      <c r="F935" t="s">
        <v>29</v>
      </c>
      <c r="G935">
        <v>1109.06</v>
      </c>
      <c r="H935">
        <v>964.4</v>
      </c>
      <c r="I935">
        <v>173.59</v>
      </c>
      <c r="J935" t="s">
        <v>61</v>
      </c>
      <c r="K935">
        <v>0</v>
      </c>
      <c r="L935">
        <v>0</v>
      </c>
      <c r="M935" t="s">
        <v>31</v>
      </c>
      <c r="N935">
        <v>964.4</v>
      </c>
      <c r="O935">
        <v>144.66</v>
      </c>
      <c r="P935" t="s">
        <v>2788</v>
      </c>
      <c r="Q935">
        <v>964.4</v>
      </c>
      <c r="R935">
        <v>15.91</v>
      </c>
      <c r="S935" t="s">
        <v>33</v>
      </c>
      <c r="T935">
        <v>964.4</v>
      </c>
      <c r="U935">
        <v>73.290000000000006</v>
      </c>
      <c r="V935" t="s">
        <v>33</v>
      </c>
      <c r="W935" t="s">
        <v>33</v>
      </c>
      <c r="X935" t="s">
        <v>1693</v>
      </c>
      <c r="Y935" t="s">
        <v>44</v>
      </c>
      <c r="Z935" t="s">
        <v>3421</v>
      </c>
      <c r="AA935" t="s">
        <v>3422</v>
      </c>
      <c r="AC935" s="13" t="str">
        <f t="shared" si="170"/>
        <v>000167739</v>
      </c>
      <c r="AD935" t="str">
        <f t="shared" si="171"/>
        <v>10/11/2015</v>
      </c>
      <c r="AE935" t="str">
        <f t="shared" si="172"/>
        <v>43854777000126</v>
      </c>
      <c r="AF935" s="14">
        <f t="shared" si="173"/>
        <v>1109.06</v>
      </c>
      <c r="AG935">
        <f t="shared" si="174"/>
        <v>1098.1999999999998</v>
      </c>
      <c r="AH935">
        <f t="shared" si="175"/>
        <v>1</v>
      </c>
      <c r="AI935" s="16">
        <v>7375477</v>
      </c>
      <c r="AJ935" s="16" t="s">
        <v>7521</v>
      </c>
      <c r="AK935" s="16" t="s">
        <v>4390</v>
      </c>
      <c r="AL935" s="16" t="s">
        <v>4393</v>
      </c>
      <c r="AM935" s="16" t="s">
        <v>7143</v>
      </c>
      <c r="AN935">
        <v>3</v>
      </c>
      <c r="AO935">
        <f>VLOOKUP(TRIM(AL935),'Parcela Dedutivel'!$A$1:$B$65536,2,FALSE)</f>
        <v>0.50765000000000005</v>
      </c>
      <c r="AP935" s="15">
        <f t="shared" si="176"/>
        <v>0.50765000000000005</v>
      </c>
      <c r="AQ935" s="16">
        <f t="shared" si="177"/>
        <v>1.5229500000000002</v>
      </c>
      <c r="AU935" t="s">
        <v>5287</v>
      </c>
      <c r="AV935" s="18">
        <v>42325</v>
      </c>
      <c r="AW935" t="s">
        <v>3482</v>
      </c>
      <c r="AX935" t="str">
        <f t="shared" si="178"/>
        <v>73091936000149</v>
      </c>
      <c r="AY935" s="17">
        <f t="shared" si="179"/>
        <v>964.22</v>
      </c>
      <c r="AZ935" s="17">
        <f t="shared" si="180"/>
        <v>0</v>
      </c>
      <c r="BB935" t="str">
        <f t="shared" si="181"/>
        <v>17/11/2015;73091936000149;964,22;0,00</v>
      </c>
    </row>
    <row r="936" spans="1:54" x14ac:dyDescent="0.25">
      <c r="A936" t="s">
        <v>26</v>
      </c>
      <c r="B936" t="s">
        <v>4245</v>
      </c>
      <c r="C936">
        <v>42318</v>
      </c>
      <c r="D936" t="s">
        <v>2787</v>
      </c>
      <c r="E936" t="s">
        <v>6979</v>
      </c>
      <c r="F936" t="s">
        <v>29</v>
      </c>
      <c r="G936">
        <v>1801.3500000000001</v>
      </c>
      <c r="H936">
        <v>1566.39</v>
      </c>
      <c r="I936">
        <v>281.95</v>
      </c>
      <c r="J936" t="s">
        <v>61</v>
      </c>
      <c r="K936">
        <v>0</v>
      </c>
      <c r="L936">
        <v>0</v>
      </c>
      <c r="M936" t="s">
        <v>31</v>
      </c>
      <c r="N936">
        <v>1566.39</v>
      </c>
      <c r="O936">
        <v>234.96</v>
      </c>
      <c r="P936" t="s">
        <v>2788</v>
      </c>
      <c r="Q936">
        <v>1566.39</v>
      </c>
      <c r="R936">
        <v>25.85</v>
      </c>
      <c r="S936" t="s">
        <v>33</v>
      </c>
      <c r="T936">
        <v>1566.39</v>
      </c>
      <c r="U936">
        <v>119.05</v>
      </c>
      <c r="V936" t="s">
        <v>33</v>
      </c>
      <c r="W936" t="s">
        <v>33</v>
      </c>
      <c r="X936" t="s">
        <v>1693</v>
      </c>
      <c r="Y936" t="s">
        <v>44</v>
      </c>
      <c r="Z936" t="s">
        <v>4251</v>
      </c>
      <c r="AA936" t="s">
        <v>4252</v>
      </c>
      <c r="AC936" s="13" t="str">
        <f t="shared" si="170"/>
        <v>000167739</v>
      </c>
      <c r="AD936" t="str">
        <f t="shared" si="171"/>
        <v>10/11/2015</v>
      </c>
      <c r="AE936" t="str">
        <f t="shared" si="172"/>
        <v>43854777000126</v>
      </c>
      <c r="AF936" s="14">
        <f t="shared" si="173"/>
        <v>1801.3500000000001</v>
      </c>
      <c r="AG936">
        <f t="shared" si="174"/>
        <v>1098.1999999999998</v>
      </c>
      <c r="AH936">
        <f t="shared" si="175"/>
        <v>1</v>
      </c>
      <c r="AI936" s="16">
        <v>7375477</v>
      </c>
      <c r="AJ936" s="16" t="s">
        <v>7521</v>
      </c>
      <c r="AK936" s="16" t="s">
        <v>4390</v>
      </c>
      <c r="AL936" s="16" t="s">
        <v>4395</v>
      </c>
      <c r="AM936" s="16" t="s">
        <v>7215</v>
      </c>
      <c r="AN936">
        <v>3</v>
      </c>
      <c r="AO936">
        <f>VLOOKUP(TRIM(AL936),'Parcela Dedutivel'!$A$1:$B$65536,2,FALSE)</f>
        <v>7.290140000000001</v>
      </c>
      <c r="AP936" s="15">
        <f t="shared" si="176"/>
        <v>7.290140000000001</v>
      </c>
      <c r="AQ936" s="16">
        <f t="shared" si="177"/>
        <v>21.870420000000003</v>
      </c>
      <c r="AU936" t="s">
        <v>5288</v>
      </c>
      <c r="AV936" s="18">
        <v>42325</v>
      </c>
      <c r="AW936" t="s">
        <v>5289</v>
      </c>
      <c r="AX936" t="str">
        <f t="shared" si="178"/>
        <v>03667884001950</v>
      </c>
      <c r="AY936" s="17">
        <f t="shared" si="179"/>
        <v>3499.6700000000005</v>
      </c>
      <c r="AZ936" s="17">
        <f t="shared" si="180"/>
        <v>2038.5303919999997</v>
      </c>
      <c r="BB936" t="str">
        <f t="shared" si="181"/>
        <v>17/11/2015;03667884001950;3499,67;2038,53</v>
      </c>
    </row>
    <row r="937" spans="1:54" x14ac:dyDescent="0.25">
      <c r="A937" t="s">
        <v>26</v>
      </c>
      <c r="B937" t="s">
        <v>4245</v>
      </c>
      <c r="C937">
        <v>42318</v>
      </c>
      <c r="D937" t="s">
        <v>2787</v>
      </c>
      <c r="E937" t="s">
        <v>6979</v>
      </c>
      <c r="F937" t="s">
        <v>29</v>
      </c>
      <c r="G937">
        <v>3711.94</v>
      </c>
      <c r="H937">
        <v>3227.77</v>
      </c>
      <c r="I937">
        <v>581</v>
      </c>
      <c r="J937" t="s">
        <v>61</v>
      </c>
      <c r="K937">
        <v>0</v>
      </c>
      <c r="L937">
        <v>0</v>
      </c>
      <c r="M937" t="s">
        <v>31</v>
      </c>
      <c r="N937">
        <v>3227.77</v>
      </c>
      <c r="O937">
        <v>484.17</v>
      </c>
      <c r="P937" t="s">
        <v>2788</v>
      </c>
      <c r="Q937">
        <v>3227.77</v>
      </c>
      <c r="R937">
        <v>53.26</v>
      </c>
      <c r="S937" t="s">
        <v>33</v>
      </c>
      <c r="T937">
        <v>3227.77</v>
      </c>
      <c r="U937">
        <v>245.31</v>
      </c>
      <c r="V937" t="s">
        <v>33</v>
      </c>
      <c r="W937" t="s">
        <v>33</v>
      </c>
      <c r="X937" t="s">
        <v>1693</v>
      </c>
      <c r="Y937" t="s">
        <v>44</v>
      </c>
      <c r="Z937" t="s">
        <v>3376</v>
      </c>
      <c r="AA937" t="s">
        <v>3377</v>
      </c>
      <c r="AC937" s="13" t="str">
        <f t="shared" si="170"/>
        <v>000167739</v>
      </c>
      <c r="AD937" t="str">
        <f t="shared" si="171"/>
        <v>10/11/2015</v>
      </c>
      <c r="AE937" t="str">
        <f t="shared" si="172"/>
        <v>43854777000126</v>
      </c>
      <c r="AF937" s="14">
        <f t="shared" si="173"/>
        <v>3711.94</v>
      </c>
      <c r="AG937">
        <f t="shared" si="174"/>
        <v>1098.1999999999998</v>
      </c>
      <c r="AH937">
        <f t="shared" si="175"/>
        <v>1</v>
      </c>
      <c r="AI937" s="16">
        <v>7375477</v>
      </c>
      <c r="AJ937" s="16" t="s">
        <v>7521</v>
      </c>
      <c r="AK937" s="16" t="s">
        <v>4390</v>
      </c>
      <c r="AL937" s="16" t="s">
        <v>4399</v>
      </c>
      <c r="AM937" s="16" t="s">
        <v>7215</v>
      </c>
      <c r="AN937">
        <v>10</v>
      </c>
      <c r="AO937">
        <f>VLOOKUP(TRIM(AL937),'Parcela Dedutivel'!$A$1:$B$65536,2,FALSE)</f>
        <v>0.10832249999999999</v>
      </c>
      <c r="AP937" s="15">
        <f t="shared" si="176"/>
        <v>0.10832249999999999</v>
      </c>
      <c r="AQ937" s="16">
        <f t="shared" si="177"/>
        <v>1.0832249999999999</v>
      </c>
      <c r="AU937" t="s">
        <v>5309</v>
      </c>
      <c r="AV937" s="18">
        <v>42325</v>
      </c>
      <c r="AW937" t="s">
        <v>295</v>
      </c>
      <c r="AX937" t="str">
        <f t="shared" si="178"/>
        <v>02195445000108</v>
      </c>
      <c r="AY937" s="17">
        <f t="shared" si="179"/>
        <v>14858.79</v>
      </c>
      <c r="AZ937" s="17">
        <f t="shared" si="180"/>
        <v>0</v>
      </c>
      <c r="BB937" t="str">
        <f t="shared" si="181"/>
        <v>17/11/2015;02195445000108;14858,79;0,00</v>
      </c>
    </row>
    <row r="938" spans="1:54" x14ac:dyDescent="0.25">
      <c r="A938" t="s">
        <v>26</v>
      </c>
      <c r="B938" t="s">
        <v>4245</v>
      </c>
      <c r="C938">
        <v>42318</v>
      </c>
      <c r="D938" t="s">
        <v>2787</v>
      </c>
      <c r="E938" t="s">
        <v>6979</v>
      </c>
      <c r="F938" t="s">
        <v>29</v>
      </c>
      <c r="G938">
        <v>2204.21</v>
      </c>
      <c r="H938">
        <v>1916.7</v>
      </c>
      <c r="I938">
        <v>345.01</v>
      </c>
      <c r="J938" t="s">
        <v>61</v>
      </c>
      <c r="K938">
        <v>0</v>
      </c>
      <c r="L938">
        <v>0</v>
      </c>
      <c r="M938" t="s">
        <v>31</v>
      </c>
      <c r="N938">
        <v>1916.7</v>
      </c>
      <c r="O938">
        <v>287.51</v>
      </c>
      <c r="P938" t="s">
        <v>2788</v>
      </c>
      <c r="Q938">
        <v>1916.7</v>
      </c>
      <c r="R938">
        <v>31.63</v>
      </c>
      <c r="S938" t="s">
        <v>33</v>
      </c>
      <c r="T938">
        <v>1916.7</v>
      </c>
      <c r="U938">
        <v>145.67000000000002</v>
      </c>
      <c r="V938" t="s">
        <v>33</v>
      </c>
      <c r="W938" t="s">
        <v>33</v>
      </c>
      <c r="X938" t="s">
        <v>1693</v>
      </c>
      <c r="Y938" t="s">
        <v>44</v>
      </c>
      <c r="Z938" t="s">
        <v>3223</v>
      </c>
      <c r="AA938" t="s">
        <v>3224</v>
      </c>
      <c r="AC938" s="13" t="str">
        <f t="shared" si="170"/>
        <v>000167739</v>
      </c>
      <c r="AD938" t="str">
        <f t="shared" si="171"/>
        <v>10/11/2015</v>
      </c>
      <c r="AE938" t="str">
        <f t="shared" si="172"/>
        <v>43854777000126</v>
      </c>
      <c r="AF938" s="14">
        <f t="shared" si="173"/>
        <v>2204.21</v>
      </c>
      <c r="AG938">
        <f t="shared" si="174"/>
        <v>1098.1999999999998</v>
      </c>
      <c r="AH938">
        <f t="shared" si="175"/>
        <v>1</v>
      </c>
      <c r="AI938" s="16">
        <v>7375477</v>
      </c>
      <c r="AJ938" s="16" t="s">
        <v>7521</v>
      </c>
      <c r="AK938" s="16" t="s">
        <v>4390</v>
      </c>
      <c r="AL938" s="16" t="s">
        <v>4397</v>
      </c>
      <c r="AM938" s="16" t="s">
        <v>7143</v>
      </c>
      <c r="AN938">
        <v>3</v>
      </c>
      <c r="AO938">
        <f>VLOOKUP(TRIM(AL938),'Parcela Dedutivel'!$A$1:$B$65536,2,FALSE)</f>
        <v>0.31774599999999997</v>
      </c>
      <c r="AP938" s="15">
        <f t="shared" si="176"/>
        <v>0.31774599999999997</v>
      </c>
      <c r="AQ938" s="16">
        <f t="shared" si="177"/>
        <v>0.95323799999999992</v>
      </c>
      <c r="AU938" t="s">
        <v>5310</v>
      </c>
      <c r="AV938" s="18">
        <v>42326</v>
      </c>
      <c r="AW938" t="s">
        <v>3234</v>
      </c>
      <c r="AX938" t="str">
        <f t="shared" si="178"/>
        <v>46044053005417</v>
      </c>
      <c r="AY938" s="17">
        <f t="shared" si="179"/>
        <v>89.18</v>
      </c>
      <c r="AZ938" s="17">
        <f t="shared" si="180"/>
        <v>0</v>
      </c>
      <c r="BB938" t="str">
        <f t="shared" si="181"/>
        <v>18/11/2015;46044053005417;89,18;0,00</v>
      </c>
    </row>
    <row r="939" spans="1:54" x14ac:dyDescent="0.25">
      <c r="A939" t="s">
        <v>26</v>
      </c>
      <c r="B939" t="s">
        <v>4245</v>
      </c>
      <c r="C939">
        <v>42318</v>
      </c>
      <c r="D939" t="s">
        <v>2787</v>
      </c>
      <c r="E939" t="s">
        <v>6979</v>
      </c>
      <c r="F939" t="s">
        <v>29</v>
      </c>
      <c r="G939">
        <v>228.47000000000003</v>
      </c>
      <c r="H939">
        <v>207.70000000000002</v>
      </c>
      <c r="I939">
        <v>37.39</v>
      </c>
      <c r="J939" t="s">
        <v>61</v>
      </c>
      <c r="K939">
        <v>0</v>
      </c>
      <c r="L939">
        <v>0</v>
      </c>
      <c r="M939" t="s">
        <v>31</v>
      </c>
      <c r="N939">
        <v>207.70000000000002</v>
      </c>
      <c r="O939">
        <v>20.77</v>
      </c>
      <c r="P939" t="s">
        <v>2788</v>
      </c>
      <c r="Q939">
        <v>207.70000000000002</v>
      </c>
      <c r="R939">
        <v>3.43</v>
      </c>
      <c r="S939" t="s">
        <v>33</v>
      </c>
      <c r="T939">
        <v>207.70000000000002</v>
      </c>
      <c r="U939">
        <v>15.790000000000001</v>
      </c>
      <c r="V939" t="s">
        <v>33</v>
      </c>
      <c r="W939" t="s">
        <v>33</v>
      </c>
      <c r="X939" t="s">
        <v>1693</v>
      </c>
      <c r="Y939" t="s">
        <v>78</v>
      </c>
      <c r="Z939" t="s">
        <v>3374</v>
      </c>
      <c r="AA939" t="s">
        <v>3375</v>
      </c>
      <c r="AC939" s="13" t="str">
        <f t="shared" si="170"/>
        <v>000167739</v>
      </c>
      <c r="AD939" t="str">
        <f t="shared" si="171"/>
        <v>10/11/2015</v>
      </c>
      <c r="AE939" t="str">
        <f t="shared" si="172"/>
        <v>43854777000126</v>
      </c>
      <c r="AF939" s="14">
        <f t="shared" si="173"/>
        <v>228.47000000000003</v>
      </c>
      <c r="AG939">
        <f t="shared" si="174"/>
        <v>1098.1999999999998</v>
      </c>
      <c r="AH939">
        <f t="shared" si="175"/>
        <v>1</v>
      </c>
      <c r="AI939" s="16">
        <v>6783362</v>
      </c>
      <c r="AJ939" s="16" t="s">
        <v>7560</v>
      </c>
      <c r="AK939" s="16" t="s">
        <v>4401</v>
      </c>
      <c r="AL939" s="16" t="s">
        <v>1795</v>
      </c>
      <c r="AM939" s="16" t="s">
        <v>7193</v>
      </c>
      <c r="AN939">
        <v>1</v>
      </c>
      <c r="AO939" t="e">
        <f>VLOOKUP(TRIM(AL939),'Parcela Dedutivel'!$A$1:$B$65536,2,FALSE)</f>
        <v>#N/A</v>
      </c>
      <c r="AP939" s="15">
        <f t="shared" si="176"/>
        <v>0</v>
      </c>
      <c r="AQ939" s="16">
        <f t="shared" si="177"/>
        <v>0</v>
      </c>
      <c r="AU939" t="s">
        <v>5311</v>
      </c>
      <c r="AV939" s="18">
        <v>42326</v>
      </c>
      <c r="AW939" t="s">
        <v>5312</v>
      </c>
      <c r="AX939" t="str">
        <f t="shared" si="178"/>
        <v>02290277002094</v>
      </c>
      <c r="AY939" s="17">
        <f t="shared" si="179"/>
        <v>821.47</v>
      </c>
      <c r="AZ939" s="17">
        <f t="shared" si="180"/>
        <v>0</v>
      </c>
      <c r="BB939" t="str">
        <f t="shared" si="181"/>
        <v>18/11/2015;02290277002094;821,47;0,00</v>
      </c>
    </row>
    <row r="940" spans="1:54" x14ac:dyDescent="0.25">
      <c r="A940" t="s">
        <v>26</v>
      </c>
      <c r="B940" t="s">
        <v>4245</v>
      </c>
      <c r="C940">
        <v>42318</v>
      </c>
      <c r="D940" t="s">
        <v>2787</v>
      </c>
      <c r="E940" t="s">
        <v>6979</v>
      </c>
      <c r="F940" t="s">
        <v>29</v>
      </c>
      <c r="G940">
        <v>183.34</v>
      </c>
      <c r="H940">
        <v>183.34</v>
      </c>
      <c r="I940">
        <v>33</v>
      </c>
      <c r="J940" t="s">
        <v>61</v>
      </c>
      <c r="K940">
        <v>0</v>
      </c>
      <c r="L940">
        <v>0</v>
      </c>
      <c r="M940" t="s">
        <v>31</v>
      </c>
      <c r="N940">
        <v>0</v>
      </c>
      <c r="O940">
        <v>0</v>
      </c>
      <c r="P940" t="s">
        <v>31</v>
      </c>
      <c r="Q940">
        <v>183.34</v>
      </c>
      <c r="R940">
        <v>3.0300000000000002</v>
      </c>
      <c r="S940" t="s">
        <v>33</v>
      </c>
      <c r="T940">
        <v>183.34</v>
      </c>
      <c r="U940">
        <v>13.93</v>
      </c>
      <c r="V940" t="s">
        <v>33</v>
      </c>
      <c r="W940" t="s">
        <v>33</v>
      </c>
      <c r="X940" t="s">
        <v>1693</v>
      </c>
      <c r="Y940" t="s">
        <v>240</v>
      </c>
      <c r="Z940" t="s">
        <v>4253</v>
      </c>
      <c r="AA940" t="s">
        <v>4254</v>
      </c>
      <c r="AC940" s="13" t="str">
        <f t="shared" si="170"/>
        <v>000167739</v>
      </c>
      <c r="AD940" t="str">
        <f t="shared" si="171"/>
        <v>10/11/2015</v>
      </c>
      <c r="AE940" t="str">
        <f t="shared" si="172"/>
        <v>43854777000126</v>
      </c>
      <c r="AF940" s="14">
        <f t="shared" si="173"/>
        <v>183.34</v>
      </c>
      <c r="AG940">
        <f t="shared" si="174"/>
        <v>1098.1999999999998</v>
      </c>
      <c r="AH940">
        <f t="shared" si="175"/>
        <v>1</v>
      </c>
      <c r="AI940" s="16">
        <v>7777006</v>
      </c>
      <c r="AJ940" s="16" t="s">
        <v>7561</v>
      </c>
      <c r="AK940" s="16" t="s">
        <v>4403</v>
      </c>
      <c r="AL940" s="16" t="s">
        <v>652</v>
      </c>
      <c r="AM940" s="16" t="s">
        <v>7143</v>
      </c>
      <c r="AN940">
        <v>3</v>
      </c>
      <c r="AO940" t="e">
        <f>VLOOKUP(TRIM(AL940),'Parcela Dedutivel'!$A$1:$B$65536,2,FALSE)</f>
        <v>#N/A</v>
      </c>
      <c r="AP940" s="15">
        <f t="shared" si="176"/>
        <v>0</v>
      </c>
      <c r="AQ940" s="16">
        <f t="shared" si="177"/>
        <v>0</v>
      </c>
      <c r="AU940" t="s">
        <v>5313</v>
      </c>
      <c r="AV940" s="18">
        <v>42326</v>
      </c>
      <c r="AW940" t="s">
        <v>1693</v>
      </c>
      <c r="AX940" t="str">
        <f t="shared" si="178"/>
        <v>43854777000126</v>
      </c>
      <c r="AY940" s="17">
        <f t="shared" si="179"/>
        <v>364.7</v>
      </c>
      <c r="AZ940" s="17">
        <f t="shared" si="180"/>
        <v>0</v>
      </c>
      <c r="BB940" t="str">
        <f t="shared" si="181"/>
        <v>18/11/2015;43854777000126;364,70;0,00</v>
      </c>
    </row>
    <row r="941" spans="1:54" x14ac:dyDescent="0.25">
      <c r="A941" t="s">
        <v>26</v>
      </c>
      <c r="B941" t="s">
        <v>4245</v>
      </c>
      <c r="C941">
        <v>42318</v>
      </c>
      <c r="D941" t="s">
        <v>2787</v>
      </c>
      <c r="E941" t="s">
        <v>6979</v>
      </c>
      <c r="F941" t="s">
        <v>29</v>
      </c>
      <c r="G941">
        <v>1837.44</v>
      </c>
      <c r="H941">
        <v>1597.77</v>
      </c>
      <c r="I941">
        <v>287.60000000000002</v>
      </c>
      <c r="J941" t="s">
        <v>61</v>
      </c>
      <c r="K941">
        <v>0</v>
      </c>
      <c r="L941">
        <v>0</v>
      </c>
      <c r="M941" t="s">
        <v>31</v>
      </c>
      <c r="N941">
        <v>1597.77</v>
      </c>
      <c r="O941">
        <v>239.67000000000002</v>
      </c>
      <c r="P941" t="s">
        <v>2788</v>
      </c>
      <c r="Q941">
        <v>1597.77</v>
      </c>
      <c r="R941">
        <v>26.36</v>
      </c>
      <c r="S941" t="s">
        <v>33</v>
      </c>
      <c r="T941">
        <v>1597.77</v>
      </c>
      <c r="U941">
        <v>121.43</v>
      </c>
      <c r="V941" t="s">
        <v>33</v>
      </c>
      <c r="W941" t="s">
        <v>33</v>
      </c>
      <c r="X941" t="s">
        <v>1693</v>
      </c>
      <c r="Y941" t="s">
        <v>44</v>
      </c>
      <c r="Z941" t="s">
        <v>3526</v>
      </c>
      <c r="AA941" t="s">
        <v>3527</v>
      </c>
      <c r="AC941" s="13" t="str">
        <f t="shared" si="170"/>
        <v>000167739</v>
      </c>
      <c r="AD941" t="str">
        <f t="shared" si="171"/>
        <v>10/11/2015</v>
      </c>
      <c r="AE941" t="str">
        <f t="shared" si="172"/>
        <v>43854777000126</v>
      </c>
      <c r="AF941" s="14">
        <f t="shared" si="173"/>
        <v>1837.44</v>
      </c>
      <c r="AG941">
        <f t="shared" si="174"/>
        <v>1098.1999999999998</v>
      </c>
      <c r="AH941">
        <f t="shared" si="175"/>
        <v>1</v>
      </c>
      <c r="AI941" s="16">
        <v>6783934</v>
      </c>
      <c r="AJ941" s="16" t="s">
        <v>7468</v>
      </c>
      <c r="AK941" s="16" t="s">
        <v>4405</v>
      </c>
      <c r="AL941" s="16" t="s">
        <v>4408</v>
      </c>
      <c r="AM941" s="16" t="s">
        <v>7193</v>
      </c>
      <c r="AN941">
        <v>2</v>
      </c>
      <c r="AO941" t="e">
        <f>VLOOKUP(TRIM(AL941),'Parcela Dedutivel'!$A$1:$B$65536,2,FALSE)</f>
        <v>#N/A</v>
      </c>
      <c r="AP941" s="15">
        <f t="shared" si="176"/>
        <v>0</v>
      </c>
      <c r="AQ941" s="16">
        <f t="shared" si="177"/>
        <v>0</v>
      </c>
      <c r="AU941" t="s">
        <v>5314</v>
      </c>
      <c r="AV941" s="18">
        <v>42326</v>
      </c>
      <c r="AW941" t="s">
        <v>986</v>
      </c>
      <c r="AX941" t="str">
        <f t="shared" si="178"/>
        <v>82321845000143</v>
      </c>
      <c r="AY941" s="17">
        <f t="shared" si="179"/>
        <v>455.98</v>
      </c>
      <c r="AZ941" s="17">
        <f t="shared" si="180"/>
        <v>0</v>
      </c>
      <c r="BB941" t="str">
        <f t="shared" si="181"/>
        <v>18/11/2015;82321845000143;455,98;0,00</v>
      </c>
    </row>
    <row r="942" spans="1:54" x14ac:dyDescent="0.25">
      <c r="A942" t="s">
        <v>26</v>
      </c>
      <c r="B942" t="s">
        <v>4255</v>
      </c>
      <c r="C942">
        <v>42318</v>
      </c>
      <c r="D942" t="s">
        <v>2787</v>
      </c>
      <c r="E942" t="s">
        <v>6979</v>
      </c>
      <c r="F942" t="s">
        <v>29</v>
      </c>
      <c r="G942">
        <v>715.85</v>
      </c>
      <c r="H942">
        <v>715.85</v>
      </c>
      <c r="I942">
        <v>128.85</v>
      </c>
      <c r="J942" t="s">
        <v>61</v>
      </c>
      <c r="K942">
        <v>0</v>
      </c>
      <c r="L942">
        <v>0</v>
      </c>
      <c r="M942" t="s">
        <v>31</v>
      </c>
      <c r="N942">
        <v>0</v>
      </c>
      <c r="O942">
        <v>0</v>
      </c>
      <c r="P942" t="s">
        <v>31</v>
      </c>
      <c r="Q942">
        <v>715.85</v>
      </c>
      <c r="R942">
        <v>11.81</v>
      </c>
      <c r="S942" t="s">
        <v>33</v>
      </c>
      <c r="T942">
        <v>715.85</v>
      </c>
      <c r="U942">
        <v>54.4</v>
      </c>
      <c r="V942" t="s">
        <v>33</v>
      </c>
      <c r="W942" t="s">
        <v>33</v>
      </c>
      <c r="X942" t="s">
        <v>422</v>
      </c>
      <c r="Y942" t="s">
        <v>1024</v>
      </c>
      <c r="Z942" t="s">
        <v>4256</v>
      </c>
      <c r="AA942" t="s">
        <v>4257</v>
      </c>
      <c r="AC942" s="13" t="str">
        <f t="shared" si="170"/>
        <v>000167740</v>
      </c>
      <c r="AD942" t="str">
        <f t="shared" si="171"/>
        <v>10/11/2015</v>
      </c>
      <c r="AE942" t="str">
        <f t="shared" si="172"/>
        <v>92664028000656</v>
      </c>
      <c r="AF942" s="14">
        <f t="shared" si="173"/>
        <v>715.85</v>
      </c>
      <c r="AG942">
        <f t="shared" si="174"/>
        <v>0</v>
      </c>
      <c r="AH942">
        <f t="shared" si="175"/>
        <v>1</v>
      </c>
      <c r="AI942" s="16">
        <v>6783934</v>
      </c>
      <c r="AJ942" s="16" t="s">
        <v>7468</v>
      </c>
      <c r="AK942" s="16" t="s">
        <v>4405</v>
      </c>
      <c r="AL942" s="16" t="s">
        <v>4406</v>
      </c>
      <c r="AM942" s="16" t="s">
        <v>7193</v>
      </c>
      <c r="AN942">
        <v>4</v>
      </c>
      <c r="AO942" t="e">
        <f>VLOOKUP(TRIM(AL942),'Parcela Dedutivel'!$A$1:$B$65536,2,FALSE)</f>
        <v>#N/A</v>
      </c>
      <c r="AP942" s="15">
        <f t="shared" si="176"/>
        <v>0</v>
      </c>
      <c r="AQ942" s="16">
        <f t="shared" si="177"/>
        <v>0</v>
      </c>
      <c r="AU942" t="s">
        <v>5315</v>
      </c>
      <c r="AV942" s="18">
        <v>42326</v>
      </c>
      <c r="AW942" t="s">
        <v>1644</v>
      </c>
      <c r="AX942" t="str">
        <f t="shared" si="178"/>
        <v>71340830000106</v>
      </c>
      <c r="AY942" s="17">
        <f t="shared" si="179"/>
        <v>391.23</v>
      </c>
      <c r="AZ942" s="17">
        <f t="shared" si="180"/>
        <v>0</v>
      </c>
      <c r="BB942" t="str">
        <f t="shared" si="181"/>
        <v>18/11/2015;71340830000106;391,23;0,00</v>
      </c>
    </row>
    <row r="943" spans="1:54" x14ac:dyDescent="0.25">
      <c r="A943" t="s">
        <v>26</v>
      </c>
      <c r="B943" t="s">
        <v>4258</v>
      </c>
      <c r="C943">
        <v>42318</v>
      </c>
      <c r="D943" t="s">
        <v>2787</v>
      </c>
      <c r="E943" t="s">
        <v>6979</v>
      </c>
      <c r="F943" t="s">
        <v>29</v>
      </c>
      <c r="G943">
        <v>192.9</v>
      </c>
      <c r="H943">
        <v>192.9</v>
      </c>
      <c r="I943">
        <v>34.72</v>
      </c>
      <c r="J943" t="s">
        <v>30</v>
      </c>
      <c r="K943">
        <v>0</v>
      </c>
      <c r="L943">
        <v>0</v>
      </c>
      <c r="M943" t="s">
        <v>31</v>
      </c>
      <c r="N943">
        <v>0</v>
      </c>
      <c r="O943">
        <v>0</v>
      </c>
      <c r="P943" t="s">
        <v>31</v>
      </c>
      <c r="Q943">
        <v>192.9</v>
      </c>
      <c r="R943">
        <v>3.18</v>
      </c>
      <c r="S943" t="s">
        <v>33</v>
      </c>
      <c r="T943">
        <v>192.9</v>
      </c>
      <c r="U943">
        <v>14.66</v>
      </c>
      <c r="V943" t="s">
        <v>33</v>
      </c>
      <c r="W943" t="s">
        <v>33</v>
      </c>
      <c r="X943" t="s">
        <v>4259</v>
      </c>
      <c r="Y943" t="s">
        <v>1845</v>
      </c>
      <c r="Z943" t="s">
        <v>1846</v>
      </c>
      <c r="AA943" t="s">
        <v>1847</v>
      </c>
      <c r="AC943" s="13" t="str">
        <f t="shared" si="170"/>
        <v>000167741</v>
      </c>
      <c r="AD943" t="str">
        <f t="shared" si="171"/>
        <v>10/11/2015</v>
      </c>
      <c r="AE943" t="str">
        <f t="shared" si="172"/>
        <v>46344354000588</v>
      </c>
      <c r="AF943" s="14">
        <f t="shared" si="173"/>
        <v>192.9</v>
      </c>
      <c r="AG943">
        <f t="shared" si="174"/>
        <v>0</v>
      </c>
      <c r="AH943">
        <f t="shared" si="175"/>
        <v>1</v>
      </c>
      <c r="AI943" s="16">
        <v>6783934</v>
      </c>
      <c r="AJ943" s="16" t="s">
        <v>7468</v>
      </c>
      <c r="AK943" s="16" t="s">
        <v>4405</v>
      </c>
      <c r="AL943" s="16" t="s">
        <v>3421</v>
      </c>
      <c r="AM943" s="16" t="s">
        <v>7193</v>
      </c>
      <c r="AN943">
        <v>10</v>
      </c>
      <c r="AO943" t="e">
        <f>VLOOKUP(TRIM(AL943),'Parcela Dedutivel'!$A$1:$B$65536,2,FALSE)</f>
        <v>#N/A</v>
      </c>
      <c r="AP943" s="15">
        <f t="shared" si="176"/>
        <v>0</v>
      </c>
      <c r="AQ943" s="16">
        <f t="shared" si="177"/>
        <v>0</v>
      </c>
      <c r="AU943" t="s">
        <v>5316</v>
      </c>
      <c r="AV943" s="18">
        <v>42326</v>
      </c>
      <c r="AW943" t="s">
        <v>986</v>
      </c>
      <c r="AX943" t="str">
        <f t="shared" si="178"/>
        <v>82321845000143</v>
      </c>
      <c r="AY943" s="17">
        <f t="shared" si="179"/>
        <v>169.44000000000003</v>
      </c>
      <c r="AZ943" s="17">
        <f t="shared" si="180"/>
        <v>0</v>
      </c>
      <c r="BB943" t="str">
        <f t="shared" si="181"/>
        <v>18/11/2015;82321845000143;169,44;0,00</v>
      </c>
    </row>
    <row r="944" spans="1:54" x14ac:dyDescent="0.25">
      <c r="A944" t="s">
        <v>26</v>
      </c>
      <c r="B944" t="s">
        <v>4260</v>
      </c>
      <c r="C944">
        <v>42318</v>
      </c>
      <c r="D944" t="s">
        <v>2841</v>
      </c>
      <c r="E944" t="s">
        <v>6979</v>
      </c>
      <c r="F944" t="s">
        <v>179</v>
      </c>
      <c r="G944">
        <v>957.98</v>
      </c>
      <c r="H944">
        <v>833.03</v>
      </c>
      <c r="I944">
        <v>33.32</v>
      </c>
      <c r="J944" t="s">
        <v>61</v>
      </c>
      <c r="K944">
        <v>0</v>
      </c>
      <c r="L944">
        <v>0</v>
      </c>
      <c r="M944" t="s">
        <v>31</v>
      </c>
      <c r="N944">
        <v>833.03</v>
      </c>
      <c r="O944">
        <v>124.95</v>
      </c>
      <c r="P944" t="s">
        <v>2788</v>
      </c>
      <c r="Q944">
        <v>833.03</v>
      </c>
      <c r="R944">
        <v>13.74</v>
      </c>
      <c r="S944" t="s">
        <v>33</v>
      </c>
      <c r="T944">
        <v>833.03</v>
      </c>
      <c r="U944">
        <v>63.31</v>
      </c>
      <c r="V944" t="s">
        <v>33</v>
      </c>
      <c r="W944" t="s">
        <v>33</v>
      </c>
      <c r="X944" t="s">
        <v>291</v>
      </c>
      <c r="Y944" t="s">
        <v>91</v>
      </c>
      <c r="Z944" t="s">
        <v>296</v>
      </c>
      <c r="AA944" t="s">
        <v>297</v>
      </c>
      <c r="AC944" s="13" t="str">
        <f t="shared" si="170"/>
        <v>000167742</v>
      </c>
      <c r="AD944" t="str">
        <f t="shared" si="171"/>
        <v>10/11/2015</v>
      </c>
      <c r="AE944" t="str">
        <f t="shared" si="172"/>
        <v>00111511000180</v>
      </c>
      <c r="AF944" s="14">
        <f t="shared" si="173"/>
        <v>957.98</v>
      </c>
      <c r="AG944">
        <f t="shared" si="174"/>
        <v>0</v>
      </c>
      <c r="AH944">
        <f t="shared" si="175"/>
        <v>1</v>
      </c>
      <c r="AI944" s="16">
        <v>6783934</v>
      </c>
      <c r="AJ944" s="16" t="s">
        <v>7468</v>
      </c>
      <c r="AK944" s="16" t="s">
        <v>4405</v>
      </c>
      <c r="AL944" s="16" t="s">
        <v>1777</v>
      </c>
      <c r="AM944" s="16" t="s">
        <v>7193</v>
      </c>
      <c r="AN944">
        <v>10</v>
      </c>
      <c r="AO944" t="e">
        <f>VLOOKUP(TRIM(AL944),'Parcela Dedutivel'!$A$1:$B$65536,2,FALSE)</f>
        <v>#N/A</v>
      </c>
      <c r="AP944" s="15">
        <f t="shared" si="176"/>
        <v>0</v>
      </c>
      <c r="AQ944" s="16">
        <f t="shared" si="177"/>
        <v>0</v>
      </c>
      <c r="AU944" t="s">
        <v>5317</v>
      </c>
      <c r="AV944" s="18">
        <v>42326</v>
      </c>
      <c r="AW944" t="s">
        <v>5015</v>
      </c>
      <c r="AX944" t="str">
        <f t="shared" si="178"/>
        <v>05047273000377</v>
      </c>
      <c r="AY944" s="17">
        <f t="shared" si="179"/>
        <v>6092.37</v>
      </c>
      <c r="AZ944" s="17">
        <f t="shared" si="180"/>
        <v>0</v>
      </c>
      <c r="BB944" t="str">
        <f t="shared" si="181"/>
        <v>18/11/2015;05047273000377;6092,37;0,00</v>
      </c>
    </row>
    <row r="945" spans="1:54" x14ac:dyDescent="0.25">
      <c r="A945" t="s">
        <v>26</v>
      </c>
      <c r="B945" t="s">
        <v>4260</v>
      </c>
      <c r="C945">
        <v>42318</v>
      </c>
      <c r="D945" t="s">
        <v>2841</v>
      </c>
      <c r="E945" t="s">
        <v>6979</v>
      </c>
      <c r="F945" t="s">
        <v>179</v>
      </c>
      <c r="G945">
        <v>5124.42</v>
      </c>
      <c r="H945">
        <v>4456.0200000000004</v>
      </c>
      <c r="I945">
        <v>178.24</v>
      </c>
      <c r="J945" t="s">
        <v>61</v>
      </c>
      <c r="K945">
        <v>0</v>
      </c>
      <c r="L945">
        <v>0</v>
      </c>
      <c r="M945" t="s">
        <v>31</v>
      </c>
      <c r="N945">
        <v>4456.0200000000004</v>
      </c>
      <c r="O945">
        <v>668.4</v>
      </c>
      <c r="P945" t="s">
        <v>2788</v>
      </c>
      <c r="Q945">
        <v>4456.0200000000004</v>
      </c>
      <c r="R945">
        <v>73.52</v>
      </c>
      <c r="S945" t="s">
        <v>33</v>
      </c>
      <c r="T945">
        <v>4456.0200000000004</v>
      </c>
      <c r="U945">
        <v>338.66</v>
      </c>
      <c r="V945" t="s">
        <v>33</v>
      </c>
      <c r="W945" t="s">
        <v>33</v>
      </c>
      <c r="X945" t="s">
        <v>291</v>
      </c>
      <c r="Y945" t="s">
        <v>91</v>
      </c>
      <c r="Z945" t="s">
        <v>1783</v>
      </c>
      <c r="AA945" t="s">
        <v>1784</v>
      </c>
      <c r="AC945" s="13" t="str">
        <f t="shared" si="170"/>
        <v>000167742</v>
      </c>
      <c r="AD945" t="str">
        <f t="shared" si="171"/>
        <v>10/11/2015</v>
      </c>
      <c r="AE945" t="str">
        <f t="shared" si="172"/>
        <v>00111511000180</v>
      </c>
      <c r="AF945" s="14">
        <f t="shared" si="173"/>
        <v>5124.42</v>
      </c>
      <c r="AG945">
        <f t="shared" si="174"/>
        <v>0</v>
      </c>
      <c r="AH945">
        <f t="shared" si="175"/>
        <v>1</v>
      </c>
      <c r="AI945" s="16">
        <v>6795603</v>
      </c>
      <c r="AJ945" s="16" t="s">
        <v>7424</v>
      </c>
      <c r="AK945" s="16" t="s">
        <v>4410</v>
      </c>
      <c r="AL945" s="16" t="s">
        <v>2476</v>
      </c>
      <c r="AM945" s="16" t="s">
        <v>7193</v>
      </c>
      <c r="AN945">
        <v>1</v>
      </c>
      <c r="AO945" t="e">
        <f>VLOOKUP(TRIM(AL945),'Parcela Dedutivel'!$A$1:$B$65536,2,FALSE)</f>
        <v>#N/A</v>
      </c>
      <c r="AP945" s="15">
        <f t="shared" si="176"/>
        <v>0</v>
      </c>
      <c r="AQ945" s="16">
        <f t="shared" si="177"/>
        <v>0</v>
      </c>
      <c r="AU945" t="s">
        <v>5318</v>
      </c>
      <c r="AV945" s="18">
        <v>42326</v>
      </c>
      <c r="AW945" t="s">
        <v>5015</v>
      </c>
      <c r="AX945" t="str">
        <f t="shared" si="178"/>
        <v>05047273000377</v>
      </c>
      <c r="AY945" s="17">
        <f t="shared" si="179"/>
        <v>6124.01</v>
      </c>
      <c r="AZ945" s="17">
        <f t="shared" si="180"/>
        <v>0</v>
      </c>
      <c r="BB945" t="str">
        <f t="shared" si="181"/>
        <v>18/11/2015;05047273000377;6124,01;0,00</v>
      </c>
    </row>
    <row r="946" spans="1:54" x14ac:dyDescent="0.25">
      <c r="A946" t="s">
        <v>26</v>
      </c>
      <c r="B946" t="s">
        <v>4260</v>
      </c>
      <c r="C946">
        <v>42318</v>
      </c>
      <c r="D946" t="s">
        <v>2841</v>
      </c>
      <c r="E946" t="s">
        <v>6979</v>
      </c>
      <c r="F946" t="s">
        <v>179</v>
      </c>
      <c r="G946">
        <v>1189.1099999999999</v>
      </c>
      <c r="H946">
        <v>1034.01</v>
      </c>
      <c r="I946">
        <v>41.36</v>
      </c>
      <c r="J946" t="s">
        <v>61</v>
      </c>
      <c r="K946">
        <v>0</v>
      </c>
      <c r="L946">
        <v>0</v>
      </c>
      <c r="M946" t="s">
        <v>31</v>
      </c>
      <c r="N946">
        <v>1034.01</v>
      </c>
      <c r="O946">
        <v>155.1</v>
      </c>
      <c r="P946" t="s">
        <v>2788</v>
      </c>
      <c r="Q946">
        <v>1034.01</v>
      </c>
      <c r="R946">
        <v>17.059999999999999</v>
      </c>
      <c r="S946" t="s">
        <v>33</v>
      </c>
      <c r="T946">
        <v>1034.01</v>
      </c>
      <c r="U946">
        <v>78.58</v>
      </c>
      <c r="V946" t="s">
        <v>33</v>
      </c>
      <c r="W946" t="s">
        <v>33</v>
      </c>
      <c r="X946" t="s">
        <v>291</v>
      </c>
      <c r="Y946" t="s">
        <v>91</v>
      </c>
      <c r="Z946" t="s">
        <v>3368</v>
      </c>
      <c r="AA946" t="s">
        <v>305</v>
      </c>
      <c r="AC946" s="13" t="str">
        <f t="shared" si="170"/>
        <v>000167742</v>
      </c>
      <c r="AD946" t="str">
        <f t="shared" si="171"/>
        <v>10/11/2015</v>
      </c>
      <c r="AE946" t="str">
        <f t="shared" si="172"/>
        <v>00111511000180</v>
      </c>
      <c r="AF946" s="14">
        <f t="shared" si="173"/>
        <v>1189.1099999999999</v>
      </c>
      <c r="AG946">
        <f t="shared" si="174"/>
        <v>0</v>
      </c>
      <c r="AH946">
        <f t="shared" si="175"/>
        <v>1</v>
      </c>
      <c r="AI946" s="16">
        <v>6795603</v>
      </c>
      <c r="AJ946" s="16" t="s">
        <v>7424</v>
      </c>
      <c r="AK946" s="16" t="s">
        <v>4410</v>
      </c>
      <c r="AL946" s="16" t="s">
        <v>1749</v>
      </c>
      <c r="AM946" s="16" t="s">
        <v>7193</v>
      </c>
      <c r="AN946">
        <v>2</v>
      </c>
      <c r="AO946" t="e">
        <f>VLOOKUP(TRIM(AL946),'Parcela Dedutivel'!$A$1:$B$65536,2,FALSE)</f>
        <v>#N/A</v>
      </c>
      <c r="AP946" s="15">
        <f t="shared" si="176"/>
        <v>0</v>
      </c>
      <c r="AQ946" s="16">
        <f t="shared" si="177"/>
        <v>0</v>
      </c>
      <c r="AU946" t="s">
        <v>5319</v>
      </c>
      <c r="AV946" s="18">
        <v>42326</v>
      </c>
      <c r="AW946" t="s">
        <v>5320</v>
      </c>
      <c r="AX946" t="str">
        <f t="shared" si="178"/>
        <v>16622166000180</v>
      </c>
      <c r="AY946" s="17">
        <f t="shared" si="179"/>
        <v>1677.3600000000001</v>
      </c>
      <c r="AZ946" s="17">
        <f t="shared" si="180"/>
        <v>0</v>
      </c>
      <c r="BB946" t="str">
        <f t="shared" si="181"/>
        <v>18/11/2015;16622166000180;1677,36;0,00</v>
      </c>
    </row>
    <row r="947" spans="1:54" x14ac:dyDescent="0.25">
      <c r="A947" t="s">
        <v>26</v>
      </c>
      <c r="B947" t="s">
        <v>4260</v>
      </c>
      <c r="C947">
        <v>42318</v>
      </c>
      <c r="D947" t="s">
        <v>2841</v>
      </c>
      <c r="E947" t="s">
        <v>6979</v>
      </c>
      <c r="F947" t="s">
        <v>179</v>
      </c>
      <c r="G947">
        <v>803.83</v>
      </c>
      <c r="H947">
        <v>669.86</v>
      </c>
      <c r="I947">
        <v>26.79</v>
      </c>
      <c r="J947" t="s">
        <v>61</v>
      </c>
      <c r="K947">
        <v>0</v>
      </c>
      <c r="L947">
        <v>0</v>
      </c>
      <c r="M947" t="s">
        <v>31</v>
      </c>
      <c r="N947">
        <v>669.86</v>
      </c>
      <c r="O947">
        <v>133.97</v>
      </c>
      <c r="P947" t="s">
        <v>2788</v>
      </c>
      <c r="Q947">
        <v>669.86</v>
      </c>
      <c r="R947">
        <v>11.05</v>
      </c>
      <c r="S947" t="s">
        <v>33</v>
      </c>
      <c r="T947">
        <v>669.86</v>
      </c>
      <c r="U947">
        <v>50.910000000000004</v>
      </c>
      <c r="V947" t="s">
        <v>33</v>
      </c>
      <c r="W947" t="s">
        <v>33</v>
      </c>
      <c r="X947" t="s">
        <v>291</v>
      </c>
      <c r="Y947" t="s">
        <v>99</v>
      </c>
      <c r="Z947" t="s">
        <v>126</v>
      </c>
      <c r="AA947" t="s">
        <v>127</v>
      </c>
      <c r="AC947" s="13" t="str">
        <f t="shared" si="170"/>
        <v>000167742</v>
      </c>
      <c r="AD947" t="str">
        <f t="shared" si="171"/>
        <v>10/11/2015</v>
      </c>
      <c r="AE947" t="str">
        <f t="shared" si="172"/>
        <v>00111511000180</v>
      </c>
      <c r="AF947" s="14">
        <f t="shared" si="173"/>
        <v>803.83</v>
      </c>
      <c r="AG947">
        <f t="shared" si="174"/>
        <v>0</v>
      </c>
      <c r="AH947">
        <f t="shared" si="175"/>
        <v>1</v>
      </c>
      <c r="AI947" s="16">
        <v>6795603</v>
      </c>
      <c r="AJ947" s="16" t="s">
        <v>7424</v>
      </c>
      <c r="AK947" s="16" t="s">
        <v>4410</v>
      </c>
      <c r="AL947" s="16" t="s">
        <v>4411</v>
      </c>
      <c r="AM947" s="16" t="s">
        <v>7193</v>
      </c>
      <c r="AN947">
        <v>12</v>
      </c>
      <c r="AO947" t="e">
        <f>VLOOKUP(TRIM(AL947),'Parcela Dedutivel'!$A$1:$B$65536,2,FALSE)</f>
        <v>#N/A</v>
      </c>
      <c r="AP947" s="15">
        <f t="shared" si="176"/>
        <v>0</v>
      </c>
      <c r="AQ947" s="16">
        <f t="shared" si="177"/>
        <v>0</v>
      </c>
      <c r="AU947" t="s">
        <v>5323</v>
      </c>
      <c r="AV947" s="18">
        <v>42326</v>
      </c>
      <c r="AW947" t="s">
        <v>5324</v>
      </c>
      <c r="AX947" t="str">
        <f t="shared" si="178"/>
        <v>09499145000153</v>
      </c>
      <c r="AY947" s="17">
        <f t="shared" si="179"/>
        <v>871.67000000000007</v>
      </c>
      <c r="AZ947" s="17">
        <f t="shared" si="180"/>
        <v>0</v>
      </c>
      <c r="BB947" t="str">
        <f t="shared" si="181"/>
        <v>18/11/2015;09499145000153;871,67;0,00</v>
      </c>
    </row>
    <row r="948" spans="1:54" x14ac:dyDescent="0.25">
      <c r="A948" t="s">
        <v>26</v>
      </c>
      <c r="B948" t="s">
        <v>4260</v>
      </c>
      <c r="C948">
        <v>42318</v>
      </c>
      <c r="D948" t="s">
        <v>2841</v>
      </c>
      <c r="E948" t="s">
        <v>6979</v>
      </c>
      <c r="F948" t="s">
        <v>179</v>
      </c>
      <c r="G948">
        <v>2316.17</v>
      </c>
      <c r="H948">
        <v>1930.14</v>
      </c>
      <c r="I948">
        <v>77.210000000000008</v>
      </c>
      <c r="J948" t="s">
        <v>61</v>
      </c>
      <c r="K948">
        <v>0</v>
      </c>
      <c r="L948">
        <v>0</v>
      </c>
      <c r="M948" t="s">
        <v>31</v>
      </c>
      <c r="N948">
        <v>1930.14</v>
      </c>
      <c r="O948">
        <v>386.03000000000003</v>
      </c>
      <c r="P948" t="s">
        <v>2788</v>
      </c>
      <c r="Q948">
        <v>1930.14</v>
      </c>
      <c r="R948">
        <v>31.85</v>
      </c>
      <c r="S948" t="s">
        <v>33</v>
      </c>
      <c r="T948">
        <v>1930.14</v>
      </c>
      <c r="U948">
        <v>146.69</v>
      </c>
      <c r="V948" t="s">
        <v>33</v>
      </c>
      <c r="W948" t="s">
        <v>33</v>
      </c>
      <c r="X948" t="s">
        <v>291</v>
      </c>
      <c r="Y948" t="s">
        <v>642</v>
      </c>
      <c r="Z948" t="s">
        <v>643</v>
      </c>
      <c r="AA948" t="s">
        <v>644</v>
      </c>
      <c r="AC948" s="13" t="str">
        <f t="shared" si="170"/>
        <v>000167742</v>
      </c>
      <c r="AD948" t="str">
        <f t="shared" si="171"/>
        <v>10/11/2015</v>
      </c>
      <c r="AE948" t="str">
        <f t="shared" si="172"/>
        <v>00111511000180</v>
      </c>
      <c r="AF948" s="14">
        <f t="shared" si="173"/>
        <v>2316.17</v>
      </c>
      <c r="AG948">
        <f t="shared" si="174"/>
        <v>0</v>
      </c>
      <c r="AH948">
        <f t="shared" si="175"/>
        <v>1</v>
      </c>
      <c r="AI948" s="16">
        <v>6784024</v>
      </c>
      <c r="AJ948" s="16" t="s">
        <v>7423</v>
      </c>
      <c r="AK948" s="16" t="s">
        <v>4413</v>
      </c>
      <c r="AL948" s="16" t="s">
        <v>3094</v>
      </c>
      <c r="AM948" s="16" t="s">
        <v>7158</v>
      </c>
      <c r="AN948">
        <v>17200</v>
      </c>
      <c r="AO948">
        <f>VLOOKUP(TRIM(AL948),'Parcela Dedutivel'!$A$1:$B$65536,2,FALSE)</f>
        <v>0</v>
      </c>
      <c r="AP948" s="15">
        <f t="shared" si="176"/>
        <v>0</v>
      </c>
      <c r="AQ948" s="16">
        <f t="shared" si="177"/>
        <v>0</v>
      </c>
      <c r="AU948" t="s">
        <v>5326</v>
      </c>
      <c r="AV948" s="18">
        <v>42326</v>
      </c>
      <c r="AW948" t="s">
        <v>3022</v>
      </c>
      <c r="AX948" t="str">
        <f t="shared" si="178"/>
        <v>59105999000348</v>
      </c>
      <c r="AY948" s="17">
        <f t="shared" si="179"/>
        <v>7415.95</v>
      </c>
      <c r="AZ948" s="17">
        <f t="shared" si="180"/>
        <v>0</v>
      </c>
      <c r="BB948" t="str">
        <f t="shared" si="181"/>
        <v>18/11/2015;59105999000348;7415,95;0,00</v>
      </c>
    </row>
    <row r="949" spans="1:54" x14ac:dyDescent="0.25">
      <c r="A949" t="s">
        <v>26</v>
      </c>
      <c r="B949" t="s">
        <v>4260</v>
      </c>
      <c r="C949">
        <v>42318</v>
      </c>
      <c r="D949" t="s">
        <v>2841</v>
      </c>
      <c r="E949" t="s">
        <v>6979</v>
      </c>
      <c r="F949" t="s">
        <v>179</v>
      </c>
      <c r="G949">
        <v>1878.97</v>
      </c>
      <c r="H949">
        <v>1633.89</v>
      </c>
      <c r="I949">
        <v>65.36</v>
      </c>
      <c r="J949" t="s">
        <v>61</v>
      </c>
      <c r="K949">
        <v>0</v>
      </c>
      <c r="L949">
        <v>0</v>
      </c>
      <c r="M949" t="s">
        <v>31</v>
      </c>
      <c r="N949">
        <v>1633.89</v>
      </c>
      <c r="O949">
        <v>245.08</v>
      </c>
      <c r="P949" t="s">
        <v>2788</v>
      </c>
      <c r="Q949">
        <v>1633.89</v>
      </c>
      <c r="R949">
        <v>26.96</v>
      </c>
      <c r="S949" t="s">
        <v>33</v>
      </c>
      <c r="T949">
        <v>1633.89</v>
      </c>
      <c r="U949">
        <v>124.18</v>
      </c>
      <c r="V949" t="s">
        <v>33</v>
      </c>
      <c r="W949" t="s">
        <v>33</v>
      </c>
      <c r="X949" t="s">
        <v>291</v>
      </c>
      <c r="Y949" t="s">
        <v>91</v>
      </c>
      <c r="Z949" t="s">
        <v>1785</v>
      </c>
      <c r="AA949" t="s">
        <v>1786</v>
      </c>
      <c r="AC949" s="13" t="str">
        <f t="shared" si="170"/>
        <v>000167742</v>
      </c>
      <c r="AD949" t="str">
        <f t="shared" si="171"/>
        <v>10/11/2015</v>
      </c>
      <c r="AE949" t="str">
        <f t="shared" si="172"/>
        <v>00111511000180</v>
      </c>
      <c r="AF949" s="14">
        <f t="shared" si="173"/>
        <v>1878.97</v>
      </c>
      <c r="AG949">
        <f t="shared" si="174"/>
        <v>0</v>
      </c>
      <c r="AH949">
        <f t="shared" si="175"/>
        <v>1</v>
      </c>
      <c r="AI949" s="16">
        <v>6784024</v>
      </c>
      <c r="AJ949" s="16" t="s">
        <v>7423</v>
      </c>
      <c r="AK949" s="16" t="s">
        <v>4413</v>
      </c>
      <c r="AL949" s="16" t="s">
        <v>3092</v>
      </c>
      <c r="AM949" s="16" t="s">
        <v>7438</v>
      </c>
      <c r="AN949">
        <v>15600</v>
      </c>
      <c r="AO949">
        <f>VLOOKUP(TRIM(AL949),'Parcela Dedutivel'!$A$1:$B$65536,2,FALSE)</f>
        <v>0</v>
      </c>
      <c r="AP949" s="15">
        <f t="shared" si="176"/>
        <v>0</v>
      </c>
      <c r="AQ949" s="16">
        <f t="shared" si="177"/>
        <v>0</v>
      </c>
      <c r="AU949" t="s">
        <v>5327</v>
      </c>
      <c r="AV949" s="18">
        <v>42326</v>
      </c>
      <c r="AW949" t="s">
        <v>3022</v>
      </c>
      <c r="AX949" t="str">
        <f t="shared" si="178"/>
        <v>59105999000348</v>
      </c>
      <c r="AY949" s="17">
        <f t="shared" si="179"/>
        <v>2704.51</v>
      </c>
      <c r="AZ949" s="17">
        <f t="shared" si="180"/>
        <v>0</v>
      </c>
      <c r="BB949" t="str">
        <f t="shared" si="181"/>
        <v>18/11/2015;59105999000348;2704,51;0,00</v>
      </c>
    </row>
    <row r="950" spans="1:54" x14ac:dyDescent="0.25">
      <c r="A950" t="s">
        <v>26</v>
      </c>
      <c r="B950" t="s">
        <v>4260</v>
      </c>
      <c r="C950">
        <v>42318</v>
      </c>
      <c r="D950" t="s">
        <v>2841</v>
      </c>
      <c r="E950" t="s">
        <v>6979</v>
      </c>
      <c r="F950" t="s">
        <v>179</v>
      </c>
      <c r="G950">
        <v>492.55</v>
      </c>
      <c r="H950">
        <v>428.3</v>
      </c>
      <c r="I950">
        <v>17.13</v>
      </c>
      <c r="J950" t="s">
        <v>61</v>
      </c>
      <c r="K950">
        <v>0</v>
      </c>
      <c r="L950">
        <v>0</v>
      </c>
      <c r="M950" t="s">
        <v>31</v>
      </c>
      <c r="N950">
        <v>428.3</v>
      </c>
      <c r="O950">
        <v>64.25</v>
      </c>
      <c r="P950" t="s">
        <v>2788</v>
      </c>
      <c r="Q950">
        <v>428.3</v>
      </c>
      <c r="R950">
        <v>7.07</v>
      </c>
      <c r="S950" t="s">
        <v>33</v>
      </c>
      <c r="T950">
        <v>428.3</v>
      </c>
      <c r="U950">
        <v>32.549999999999997</v>
      </c>
      <c r="V950" t="s">
        <v>33</v>
      </c>
      <c r="W950" t="s">
        <v>33</v>
      </c>
      <c r="X950" t="s">
        <v>291</v>
      </c>
      <c r="Y950" t="s">
        <v>91</v>
      </c>
      <c r="Z950" t="s">
        <v>298</v>
      </c>
      <c r="AA950" t="s">
        <v>299</v>
      </c>
      <c r="AC950" s="13" t="str">
        <f t="shared" si="170"/>
        <v>000167742</v>
      </c>
      <c r="AD950" t="str">
        <f t="shared" si="171"/>
        <v>10/11/2015</v>
      </c>
      <c r="AE950" t="str">
        <f t="shared" si="172"/>
        <v>00111511000180</v>
      </c>
      <c r="AF950" s="14">
        <f t="shared" si="173"/>
        <v>492.55</v>
      </c>
      <c r="AG950">
        <f t="shared" si="174"/>
        <v>0</v>
      </c>
      <c r="AH950">
        <f t="shared" si="175"/>
        <v>1</v>
      </c>
      <c r="AI950" s="16">
        <v>6784024</v>
      </c>
      <c r="AJ950" s="16" t="s">
        <v>7423</v>
      </c>
      <c r="AK950" s="16" t="s">
        <v>4413</v>
      </c>
      <c r="AL950" s="16" t="s">
        <v>3090</v>
      </c>
      <c r="AM950" s="16" t="s">
        <v>7438</v>
      </c>
      <c r="AN950">
        <v>9000</v>
      </c>
      <c r="AO950">
        <f>VLOOKUP(TRIM(AL950),'Parcela Dedutivel'!$A$1:$B$65536,2,FALSE)</f>
        <v>0</v>
      </c>
      <c r="AP950" s="15">
        <f t="shared" si="176"/>
        <v>0</v>
      </c>
      <c r="AQ950" s="16">
        <f t="shared" si="177"/>
        <v>0</v>
      </c>
      <c r="AU950" t="s">
        <v>5328</v>
      </c>
      <c r="AV950" s="18">
        <v>42326</v>
      </c>
      <c r="AW950" t="s">
        <v>4870</v>
      </c>
      <c r="AX950" t="str">
        <f t="shared" si="178"/>
        <v>53261244000194</v>
      </c>
      <c r="AY950" s="17">
        <f t="shared" si="179"/>
        <v>51.93</v>
      </c>
      <c r="AZ950" s="17">
        <f t="shared" si="180"/>
        <v>0</v>
      </c>
      <c r="BB950" t="str">
        <f t="shared" si="181"/>
        <v>18/11/2015;53261244000194;51,93;0,00</v>
      </c>
    </row>
    <row r="951" spans="1:54" x14ac:dyDescent="0.25">
      <c r="A951" t="s">
        <v>26</v>
      </c>
      <c r="B951" t="s">
        <v>4260</v>
      </c>
      <c r="C951">
        <v>42318</v>
      </c>
      <c r="D951" t="s">
        <v>2841</v>
      </c>
      <c r="E951" t="s">
        <v>6979</v>
      </c>
      <c r="F951" t="s">
        <v>179</v>
      </c>
      <c r="G951">
        <v>1511.77</v>
      </c>
      <c r="H951">
        <v>1314.58</v>
      </c>
      <c r="I951">
        <v>52.58</v>
      </c>
      <c r="J951" t="s">
        <v>61</v>
      </c>
      <c r="K951">
        <v>0</v>
      </c>
      <c r="L951">
        <v>0</v>
      </c>
      <c r="M951" t="s">
        <v>31</v>
      </c>
      <c r="N951">
        <v>1314.58</v>
      </c>
      <c r="O951">
        <v>197.19</v>
      </c>
      <c r="P951" t="s">
        <v>2788</v>
      </c>
      <c r="Q951">
        <v>1314.58</v>
      </c>
      <c r="R951">
        <v>21.69</v>
      </c>
      <c r="S951" t="s">
        <v>33</v>
      </c>
      <c r="T951">
        <v>1314.58</v>
      </c>
      <c r="U951">
        <v>99.91</v>
      </c>
      <c r="V951" t="s">
        <v>33</v>
      </c>
      <c r="W951" t="s">
        <v>33</v>
      </c>
      <c r="X951" t="s">
        <v>291</v>
      </c>
      <c r="Y951" t="s">
        <v>91</v>
      </c>
      <c r="Z951" t="s">
        <v>3485</v>
      </c>
      <c r="AA951" t="s">
        <v>3486</v>
      </c>
      <c r="AC951" s="13" t="str">
        <f t="shared" si="170"/>
        <v>000167742</v>
      </c>
      <c r="AD951" t="str">
        <f t="shared" si="171"/>
        <v>10/11/2015</v>
      </c>
      <c r="AE951" t="str">
        <f t="shared" si="172"/>
        <v>00111511000180</v>
      </c>
      <c r="AF951" s="14">
        <f t="shared" si="173"/>
        <v>1511.77</v>
      </c>
      <c r="AG951">
        <f t="shared" si="174"/>
        <v>0</v>
      </c>
      <c r="AH951">
        <f t="shared" si="175"/>
        <v>1</v>
      </c>
      <c r="AI951" s="16">
        <v>6784024</v>
      </c>
      <c r="AJ951" s="16" t="s">
        <v>7423</v>
      </c>
      <c r="AK951" s="16" t="s">
        <v>4413</v>
      </c>
      <c r="AL951" s="16" t="s">
        <v>280</v>
      </c>
      <c r="AM951" s="16" t="s">
        <v>7143</v>
      </c>
      <c r="AN951">
        <v>10</v>
      </c>
      <c r="AO951" t="e">
        <f>VLOOKUP(TRIM(AL951),'Parcela Dedutivel'!$A$1:$B$65536,2,FALSE)</f>
        <v>#N/A</v>
      </c>
      <c r="AP951" s="15">
        <f t="shared" si="176"/>
        <v>0</v>
      </c>
      <c r="AQ951" s="16">
        <f t="shared" si="177"/>
        <v>0</v>
      </c>
      <c r="AU951" t="s">
        <v>5329</v>
      </c>
      <c r="AV951" s="18">
        <v>42326</v>
      </c>
      <c r="AW951" t="s">
        <v>3242</v>
      </c>
      <c r="AX951" t="str">
        <f t="shared" si="178"/>
        <v>02429869000181</v>
      </c>
      <c r="AY951" s="17">
        <f t="shared" si="179"/>
        <v>3120.1099999999997</v>
      </c>
      <c r="AZ951" s="17">
        <f t="shared" si="180"/>
        <v>0</v>
      </c>
      <c r="BB951" t="str">
        <f t="shared" si="181"/>
        <v>18/11/2015;02429869000181;3120,11;0,00</v>
      </c>
    </row>
    <row r="952" spans="1:54" x14ac:dyDescent="0.25">
      <c r="A952" t="s">
        <v>26</v>
      </c>
      <c r="B952" t="s">
        <v>4260</v>
      </c>
      <c r="C952">
        <v>42318</v>
      </c>
      <c r="D952" t="s">
        <v>2841</v>
      </c>
      <c r="E952" t="s">
        <v>6979</v>
      </c>
      <c r="F952" t="s">
        <v>179</v>
      </c>
      <c r="G952">
        <v>2562.21</v>
      </c>
      <c r="H952">
        <v>2228.0100000000002</v>
      </c>
      <c r="I952">
        <v>89.12</v>
      </c>
      <c r="J952" t="s">
        <v>61</v>
      </c>
      <c r="K952">
        <v>0</v>
      </c>
      <c r="L952">
        <v>0</v>
      </c>
      <c r="M952" t="s">
        <v>31</v>
      </c>
      <c r="N952">
        <v>2228.0100000000002</v>
      </c>
      <c r="O952">
        <v>334.2</v>
      </c>
      <c r="P952" t="s">
        <v>2788</v>
      </c>
      <c r="Q952">
        <v>2228.0100000000002</v>
      </c>
      <c r="R952">
        <v>36.76</v>
      </c>
      <c r="S952" t="s">
        <v>33</v>
      </c>
      <c r="T952">
        <v>2228.0100000000002</v>
      </c>
      <c r="U952">
        <v>169.33</v>
      </c>
      <c r="V952" t="s">
        <v>33</v>
      </c>
      <c r="W952" t="s">
        <v>33</v>
      </c>
      <c r="X952" t="s">
        <v>291</v>
      </c>
      <c r="Y952" t="s">
        <v>91</v>
      </c>
      <c r="Z952" t="s">
        <v>1789</v>
      </c>
      <c r="AA952" t="s">
        <v>1790</v>
      </c>
      <c r="AC952" s="13" t="str">
        <f t="shared" si="170"/>
        <v>000167742</v>
      </c>
      <c r="AD952" t="str">
        <f t="shared" si="171"/>
        <v>10/11/2015</v>
      </c>
      <c r="AE952" t="str">
        <f t="shared" si="172"/>
        <v>00111511000180</v>
      </c>
      <c r="AF952" s="14">
        <f t="shared" si="173"/>
        <v>2562.21</v>
      </c>
      <c r="AG952">
        <f t="shared" si="174"/>
        <v>0</v>
      </c>
      <c r="AH952">
        <f t="shared" si="175"/>
        <v>1</v>
      </c>
      <c r="AI952" s="16">
        <v>6784024</v>
      </c>
      <c r="AJ952" s="16" t="s">
        <v>7423</v>
      </c>
      <c r="AK952" s="16" t="s">
        <v>4413</v>
      </c>
      <c r="AL952" s="16" t="s">
        <v>373</v>
      </c>
      <c r="AM952" s="16" t="s">
        <v>7143</v>
      </c>
      <c r="AN952">
        <v>10</v>
      </c>
      <c r="AO952" t="e">
        <f>VLOOKUP(TRIM(AL952),'Parcela Dedutivel'!$A$1:$B$65536,2,FALSE)</f>
        <v>#N/A</v>
      </c>
      <c r="AP952" s="15">
        <f t="shared" si="176"/>
        <v>0</v>
      </c>
      <c r="AQ952" s="16">
        <f t="shared" si="177"/>
        <v>0</v>
      </c>
      <c r="AU952" t="s">
        <v>5330</v>
      </c>
      <c r="AV952" s="18">
        <v>42326</v>
      </c>
      <c r="AW952" t="s">
        <v>2574</v>
      </c>
      <c r="AX952" t="str">
        <f t="shared" si="178"/>
        <v>03523188000140</v>
      </c>
      <c r="AY952" s="17">
        <f t="shared" si="179"/>
        <v>57.68</v>
      </c>
      <c r="AZ952" s="17">
        <f t="shared" si="180"/>
        <v>0</v>
      </c>
      <c r="BB952" t="str">
        <f t="shared" si="181"/>
        <v>18/11/2015;03523188000140;57,68;0,00</v>
      </c>
    </row>
    <row r="953" spans="1:54" x14ac:dyDescent="0.25">
      <c r="A953" t="s">
        <v>26</v>
      </c>
      <c r="B953" t="s">
        <v>4261</v>
      </c>
      <c r="C953">
        <v>42318</v>
      </c>
      <c r="D953" t="s">
        <v>3829</v>
      </c>
      <c r="E953" t="s">
        <v>6979</v>
      </c>
      <c r="F953" t="s">
        <v>411</v>
      </c>
      <c r="G953">
        <v>1216.24</v>
      </c>
      <c r="H953">
        <v>1216.24</v>
      </c>
      <c r="I953">
        <v>218.92000000000002</v>
      </c>
      <c r="J953" t="s">
        <v>30</v>
      </c>
      <c r="K953">
        <v>0</v>
      </c>
      <c r="L953">
        <v>0</v>
      </c>
      <c r="M953" t="s">
        <v>31</v>
      </c>
      <c r="N953">
        <v>1057.5999999999999</v>
      </c>
      <c r="O953">
        <v>158.64000000000001</v>
      </c>
      <c r="P953" t="s">
        <v>2788</v>
      </c>
      <c r="Q953">
        <v>1057.5999999999999</v>
      </c>
      <c r="R953">
        <v>17.45</v>
      </c>
      <c r="S953" t="s">
        <v>33</v>
      </c>
      <c r="T953">
        <v>1057.5999999999999</v>
      </c>
      <c r="U953">
        <v>80.38</v>
      </c>
      <c r="V953" t="s">
        <v>33</v>
      </c>
      <c r="W953" t="s">
        <v>33</v>
      </c>
      <c r="X953" t="s">
        <v>4262</v>
      </c>
      <c r="Y953" t="s">
        <v>91</v>
      </c>
      <c r="Z953" t="s">
        <v>4263</v>
      </c>
      <c r="AA953" t="s">
        <v>4264</v>
      </c>
      <c r="AC953" s="13" t="str">
        <f t="shared" si="170"/>
        <v>000167743</v>
      </c>
      <c r="AD953" t="str">
        <f t="shared" si="171"/>
        <v>10/11/2015</v>
      </c>
      <c r="AE953" t="str">
        <f t="shared" si="172"/>
        <v>94830965000155</v>
      </c>
      <c r="AF953" s="14">
        <f t="shared" si="173"/>
        <v>1216.24</v>
      </c>
      <c r="AG953">
        <f t="shared" si="174"/>
        <v>3041.6825999999992</v>
      </c>
      <c r="AH953">
        <f t="shared" si="175"/>
        <v>1</v>
      </c>
      <c r="AI953" s="16">
        <v>6783935</v>
      </c>
      <c r="AJ953" s="16" t="s">
        <v>7473</v>
      </c>
      <c r="AK953" s="16" t="s">
        <v>4414</v>
      </c>
      <c r="AL953" s="16" t="s">
        <v>4415</v>
      </c>
      <c r="AM953" s="16" t="s">
        <v>7193</v>
      </c>
      <c r="AN953">
        <v>1</v>
      </c>
      <c r="AO953" t="e">
        <f>VLOOKUP(TRIM(AL953),'Parcela Dedutivel'!$A$1:$B$65536,2,FALSE)</f>
        <v>#N/A</v>
      </c>
      <c r="AP953" s="15">
        <f t="shared" si="176"/>
        <v>0</v>
      </c>
      <c r="AQ953" s="16">
        <f t="shared" si="177"/>
        <v>0</v>
      </c>
      <c r="AU953" t="s">
        <v>5331</v>
      </c>
      <c r="AV953" s="18">
        <v>42326</v>
      </c>
      <c r="AW953" t="s">
        <v>2574</v>
      </c>
      <c r="AX953" t="str">
        <f t="shared" si="178"/>
        <v>03523188000140</v>
      </c>
      <c r="AY953" s="17">
        <f t="shared" si="179"/>
        <v>14.43</v>
      </c>
      <c r="AZ953" s="17">
        <f t="shared" si="180"/>
        <v>0</v>
      </c>
      <c r="BB953" t="str">
        <f t="shared" si="181"/>
        <v>18/11/2015;03523188000140;14,43;0,00</v>
      </c>
    </row>
    <row r="954" spans="1:54" x14ac:dyDescent="0.25">
      <c r="A954" t="s">
        <v>26</v>
      </c>
      <c r="B954" t="s">
        <v>4261</v>
      </c>
      <c r="C954">
        <v>42318</v>
      </c>
      <c r="D954" t="s">
        <v>3829</v>
      </c>
      <c r="E954" t="s">
        <v>6979</v>
      </c>
      <c r="F954" t="s">
        <v>411</v>
      </c>
      <c r="G954">
        <v>4773.42</v>
      </c>
      <c r="H954">
        <v>4773.42</v>
      </c>
      <c r="I954">
        <v>859.22</v>
      </c>
      <c r="J954" t="s">
        <v>307</v>
      </c>
      <c r="K954">
        <v>0</v>
      </c>
      <c r="L954">
        <v>0</v>
      </c>
      <c r="M954" t="s">
        <v>31</v>
      </c>
      <c r="N954">
        <v>4150.8</v>
      </c>
      <c r="O954">
        <v>622.62</v>
      </c>
      <c r="P954" t="s">
        <v>2788</v>
      </c>
      <c r="Q954">
        <v>4150.8</v>
      </c>
      <c r="R954">
        <v>68.489999999999995</v>
      </c>
      <c r="S954" t="s">
        <v>33</v>
      </c>
      <c r="T954">
        <v>4150.8</v>
      </c>
      <c r="U954">
        <v>315.45999999999998</v>
      </c>
      <c r="V954" t="s">
        <v>33</v>
      </c>
      <c r="W954" t="s">
        <v>33</v>
      </c>
      <c r="X954" t="s">
        <v>4262</v>
      </c>
      <c r="Y954" t="s">
        <v>91</v>
      </c>
      <c r="Z954" t="s">
        <v>4265</v>
      </c>
      <c r="AA954" t="s">
        <v>4266</v>
      </c>
      <c r="AC954" s="13" t="str">
        <f t="shared" si="170"/>
        <v>000167743</v>
      </c>
      <c r="AD954" t="str">
        <f t="shared" si="171"/>
        <v>10/11/2015</v>
      </c>
      <c r="AE954" t="str">
        <f t="shared" si="172"/>
        <v>94830965000155</v>
      </c>
      <c r="AF954" s="14">
        <f t="shared" si="173"/>
        <v>4773.42</v>
      </c>
      <c r="AG954">
        <f t="shared" si="174"/>
        <v>3041.6825999999992</v>
      </c>
      <c r="AH954">
        <f t="shared" si="175"/>
        <v>1</v>
      </c>
      <c r="AI954" s="16">
        <v>6784026</v>
      </c>
      <c r="AJ954" s="16" t="s">
        <v>7439</v>
      </c>
      <c r="AK954" s="16" t="s">
        <v>4417</v>
      </c>
      <c r="AL954" s="16" t="s">
        <v>280</v>
      </c>
      <c r="AM954" s="16" t="s">
        <v>7143</v>
      </c>
      <c r="AN954">
        <v>8</v>
      </c>
      <c r="AO954" t="e">
        <f>VLOOKUP(TRIM(AL954),'Parcela Dedutivel'!$A$1:$B$65536,2,FALSE)</f>
        <v>#N/A</v>
      </c>
      <c r="AP954" s="15">
        <f t="shared" si="176"/>
        <v>0</v>
      </c>
      <c r="AQ954" s="16">
        <f t="shared" si="177"/>
        <v>0</v>
      </c>
      <c r="AU954" t="s">
        <v>5332</v>
      </c>
      <c r="AV954" s="18">
        <v>42326</v>
      </c>
      <c r="AW954" t="s">
        <v>2574</v>
      </c>
      <c r="AX954" t="str">
        <f t="shared" si="178"/>
        <v>03523188000140</v>
      </c>
      <c r="AY954" s="17">
        <f t="shared" si="179"/>
        <v>776.09</v>
      </c>
      <c r="AZ954" s="17">
        <f t="shared" si="180"/>
        <v>0</v>
      </c>
      <c r="BB954" t="str">
        <f t="shared" si="181"/>
        <v>18/11/2015;03523188000140;776,09;0,00</v>
      </c>
    </row>
    <row r="955" spans="1:54" x14ac:dyDescent="0.25">
      <c r="A955" t="s">
        <v>26</v>
      </c>
      <c r="B955" t="s">
        <v>4261</v>
      </c>
      <c r="C955">
        <v>42318</v>
      </c>
      <c r="D955" t="s">
        <v>3730</v>
      </c>
      <c r="E955" t="s">
        <v>6979</v>
      </c>
      <c r="F955" t="s">
        <v>411</v>
      </c>
      <c r="G955">
        <v>1101.03</v>
      </c>
      <c r="H955">
        <v>1101.03</v>
      </c>
      <c r="I955">
        <v>198.19</v>
      </c>
      <c r="J955" t="s">
        <v>30</v>
      </c>
      <c r="K955">
        <v>0</v>
      </c>
      <c r="L955">
        <v>0</v>
      </c>
      <c r="M955" t="s">
        <v>31</v>
      </c>
      <c r="N955">
        <v>0</v>
      </c>
      <c r="O955">
        <v>0</v>
      </c>
      <c r="P955" t="s">
        <v>31</v>
      </c>
      <c r="Q955">
        <v>1101.03</v>
      </c>
      <c r="R955">
        <v>18.170000000000002</v>
      </c>
      <c r="S955" t="s">
        <v>33</v>
      </c>
      <c r="T955">
        <v>1101.03</v>
      </c>
      <c r="U955">
        <v>83.68</v>
      </c>
      <c r="V955" t="s">
        <v>33</v>
      </c>
      <c r="W955" t="s">
        <v>33</v>
      </c>
      <c r="X955" t="s">
        <v>4262</v>
      </c>
      <c r="Y955" t="s">
        <v>99</v>
      </c>
      <c r="Z955" t="s">
        <v>4267</v>
      </c>
      <c r="AA955" t="s">
        <v>4268</v>
      </c>
      <c r="AC955" s="13" t="str">
        <f t="shared" si="170"/>
        <v>000167743</v>
      </c>
      <c r="AD955" t="str">
        <f t="shared" si="171"/>
        <v>10/11/2015</v>
      </c>
      <c r="AE955" t="str">
        <f t="shared" si="172"/>
        <v>94830965000155</v>
      </c>
      <c r="AF955" s="14">
        <f t="shared" si="173"/>
        <v>1101.03</v>
      </c>
      <c r="AG955">
        <f t="shared" si="174"/>
        <v>3041.6825999999992</v>
      </c>
      <c r="AH955">
        <f t="shared" si="175"/>
        <v>1</v>
      </c>
      <c r="AI955" s="16">
        <v>6784026</v>
      </c>
      <c r="AJ955" s="16" t="s">
        <v>7439</v>
      </c>
      <c r="AK955" s="16" t="s">
        <v>4417</v>
      </c>
      <c r="AL955" s="16" t="s">
        <v>706</v>
      </c>
      <c r="AM955" s="16" t="s">
        <v>7143</v>
      </c>
      <c r="AN955">
        <v>5</v>
      </c>
      <c r="AO955" t="e">
        <f>VLOOKUP(TRIM(AL955),'Parcela Dedutivel'!$A$1:$B$65536,2,FALSE)</f>
        <v>#N/A</v>
      </c>
      <c r="AP955" s="15">
        <f t="shared" si="176"/>
        <v>0</v>
      </c>
      <c r="AQ955" s="16">
        <f t="shared" si="177"/>
        <v>0</v>
      </c>
      <c r="AU955" t="s">
        <v>5333</v>
      </c>
      <c r="AV955" s="18">
        <v>42326</v>
      </c>
      <c r="AW955" t="s">
        <v>5334</v>
      </c>
      <c r="AX955" t="str">
        <f t="shared" si="178"/>
        <v>08568311000163</v>
      </c>
      <c r="AY955" s="17">
        <f t="shared" si="179"/>
        <v>692.54</v>
      </c>
      <c r="AZ955" s="17">
        <f t="shared" si="180"/>
        <v>0</v>
      </c>
      <c r="BB955" t="str">
        <f t="shared" si="181"/>
        <v>18/11/2015;08568311000163;692,54;0,00</v>
      </c>
    </row>
    <row r="956" spans="1:54" x14ac:dyDescent="0.25">
      <c r="A956" t="s">
        <v>26</v>
      </c>
      <c r="B956" t="s">
        <v>4269</v>
      </c>
      <c r="C956">
        <v>42318</v>
      </c>
      <c r="D956" t="s">
        <v>2817</v>
      </c>
      <c r="E956" t="s">
        <v>6979</v>
      </c>
      <c r="F956" t="s">
        <v>1643</v>
      </c>
      <c r="G956">
        <v>2691.01</v>
      </c>
      <c r="H956">
        <v>2691.01</v>
      </c>
      <c r="I956">
        <v>322.92</v>
      </c>
      <c r="J956" t="s">
        <v>30</v>
      </c>
      <c r="K956">
        <v>0</v>
      </c>
      <c r="L956">
        <v>0</v>
      </c>
      <c r="M956" t="s">
        <v>31</v>
      </c>
      <c r="N956">
        <v>0</v>
      </c>
      <c r="O956">
        <v>0</v>
      </c>
      <c r="P956" t="s">
        <v>31</v>
      </c>
      <c r="Q956">
        <v>2691.01</v>
      </c>
      <c r="R956">
        <v>44.4</v>
      </c>
      <c r="S956" t="s">
        <v>33</v>
      </c>
      <c r="T956">
        <v>2691.01</v>
      </c>
      <c r="U956">
        <v>204.52</v>
      </c>
      <c r="V956" t="s">
        <v>33</v>
      </c>
      <c r="W956" t="s">
        <v>33</v>
      </c>
      <c r="X956" t="s">
        <v>2574</v>
      </c>
      <c r="Y956" t="s">
        <v>96</v>
      </c>
      <c r="Z956" t="s">
        <v>3399</v>
      </c>
      <c r="AA956" t="s">
        <v>3400</v>
      </c>
      <c r="AC956" s="13" t="str">
        <f t="shared" si="170"/>
        <v>000167744</v>
      </c>
      <c r="AD956" t="str">
        <f t="shared" si="171"/>
        <v>10/11/2015</v>
      </c>
      <c r="AE956" t="str">
        <f t="shared" si="172"/>
        <v>03523188000140</v>
      </c>
      <c r="AF956" s="14">
        <f t="shared" si="173"/>
        <v>2691.01</v>
      </c>
      <c r="AG956">
        <f t="shared" si="174"/>
        <v>0</v>
      </c>
      <c r="AH956">
        <f t="shared" si="175"/>
        <v>1</v>
      </c>
      <c r="AI956" s="16">
        <v>6784026</v>
      </c>
      <c r="AJ956" s="16" t="s">
        <v>7439</v>
      </c>
      <c r="AK956" s="16" t="s">
        <v>4417</v>
      </c>
      <c r="AL956" s="16" t="s">
        <v>3094</v>
      </c>
      <c r="AM956" s="16" t="s">
        <v>7158</v>
      </c>
      <c r="AN956">
        <v>24080</v>
      </c>
      <c r="AO956">
        <f>VLOOKUP(TRIM(AL956),'Parcela Dedutivel'!$A$1:$B$65536,2,FALSE)</f>
        <v>0</v>
      </c>
      <c r="AP956" s="15">
        <f t="shared" si="176"/>
        <v>0</v>
      </c>
      <c r="AQ956" s="16">
        <f t="shared" si="177"/>
        <v>0</v>
      </c>
      <c r="AU956" t="s">
        <v>5337</v>
      </c>
      <c r="AV956" s="18">
        <v>42326</v>
      </c>
      <c r="AW956" t="s">
        <v>5338</v>
      </c>
      <c r="AX956" t="str">
        <f t="shared" si="178"/>
        <v>04705090000339</v>
      </c>
      <c r="AY956" s="17">
        <f t="shared" si="179"/>
        <v>1667.55</v>
      </c>
      <c r="AZ956" s="17">
        <f t="shared" si="180"/>
        <v>0</v>
      </c>
      <c r="BB956" t="str">
        <f t="shared" si="181"/>
        <v>18/11/2015;04705090000339;1667,55;0,00</v>
      </c>
    </row>
    <row r="957" spans="1:54" x14ac:dyDescent="0.25">
      <c r="A957" t="s">
        <v>26</v>
      </c>
      <c r="B957" t="s">
        <v>4270</v>
      </c>
      <c r="C957">
        <v>42318</v>
      </c>
      <c r="D957" t="s">
        <v>2817</v>
      </c>
      <c r="E957" t="s">
        <v>6979</v>
      </c>
      <c r="F957" t="s">
        <v>1643</v>
      </c>
      <c r="G957">
        <v>299</v>
      </c>
      <c r="H957">
        <v>299</v>
      </c>
      <c r="I957">
        <v>35.880000000000003</v>
      </c>
      <c r="J957" t="s">
        <v>30</v>
      </c>
      <c r="K957">
        <v>0</v>
      </c>
      <c r="L957">
        <v>0</v>
      </c>
      <c r="M957" t="s">
        <v>31</v>
      </c>
      <c r="N957">
        <v>0</v>
      </c>
      <c r="O957">
        <v>0</v>
      </c>
      <c r="P957" t="s">
        <v>31</v>
      </c>
      <c r="Q957">
        <v>299</v>
      </c>
      <c r="R957">
        <v>4.93</v>
      </c>
      <c r="S957" t="s">
        <v>33</v>
      </c>
      <c r="T957">
        <v>299</v>
      </c>
      <c r="U957">
        <v>22.72</v>
      </c>
      <c r="V957" t="s">
        <v>33</v>
      </c>
      <c r="W957" t="s">
        <v>33</v>
      </c>
      <c r="X957" t="s">
        <v>2574</v>
      </c>
      <c r="Y957" t="s">
        <v>96</v>
      </c>
      <c r="Z957" t="s">
        <v>3399</v>
      </c>
      <c r="AA957" t="s">
        <v>3400</v>
      </c>
      <c r="AC957" s="13" t="str">
        <f t="shared" si="170"/>
        <v>000167745</v>
      </c>
      <c r="AD957" t="str">
        <f t="shared" si="171"/>
        <v>10/11/2015</v>
      </c>
      <c r="AE957" t="str">
        <f t="shared" si="172"/>
        <v>03523188000140</v>
      </c>
      <c r="AF957" s="14">
        <f t="shared" si="173"/>
        <v>299</v>
      </c>
      <c r="AG957">
        <f t="shared" si="174"/>
        <v>0</v>
      </c>
      <c r="AH957">
        <f t="shared" si="175"/>
        <v>1</v>
      </c>
      <c r="AI957" s="16">
        <v>6784026</v>
      </c>
      <c r="AJ957" s="16" t="s">
        <v>7439</v>
      </c>
      <c r="AK957" s="16" t="s">
        <v>4417</v>
      </c>
      <c r="AL957" s="16" t="s">
        <v>3099</v>
      </c>
      <c r="AM957" s="16" t="s">
        <v>7438</v>
      </c>
      <c r="AN957">
        <v>15000</v>
      </c>
      <c r="AO957">
        <f>VLOOKUP(TRIM(AL957),'Parcela Dedutivel'!$A$1:$B$65536,2,FALSE)</f>
        <v>0</v>
      </c>
      <c r="AP957" s="15">
        <f t="shared" si="176"/>
        <v>0</v>
      </c>
      <c r="AQ957" s="16">
        <f t="shared" si="177"/>
        <v>0</v>
      </c>
      <c r="AU957" t="s">
        <v>5341</v>
      </c>
      <c r="AV957" s="18">
        <v>42326</v>
      </c>
      <c r="AW957" t="s">
        <v>2574</v>
      </c>
      <c r="AX957" t="str">
        <f t="shared" si="178"/>
        <v>03523188000140</v>
      </c>
      <c r="AY957" s="17">
        <f t="shared" si="179"/>
        <v>217.33</v>
      </c>
      <c r="AZ957" s="17">
        <f t="shared" si="180"/>
        <v>0</v>
      </c>
      <c r="BB957" t="str">
        <f t="shared" si="181"/>
        <v>18/11/2015;03523188000140;217,33;0,00</v>
      </c>
    </row>
    <row r="958" spans="1:54" x14ac:dyDescent="0.25">
      <c r="A958" t="s">
        <v>26</v>
      </c>
      <c r="B958" t="s">
        <v>4271</v>
      </c>
      <c r="C958">
        <v>42318</v>
      </c>
      <c r="D958" t="s">
        <v>2787</v>
      </c>
      <c r="E958" t="s">
        <v>6979</v>
      </c>
      <c r="F958" t="s">
        <v>29</v>
      </c>
      <c r="G958">
        <v>4100.88</v>
      </c>
      <c r="H958">
        <v>3565.98</v>
      </c>
      <c r="I958">
        <v>641.88</v>
      </c>
      <c r="J958" t="s">
        <v>61</v>
      </c>
      <c r="K958">
        <v>0</v>
      </c>
      <c r="L958">
        <v>0</v>
      </c>
      <c r="M958" t="s">
        <v>31</v>
      </c>
      <c r="N958">
        <v>3565.98</v>
      </c>
      <c r="O958">
        <v>534.9</v>
      </c>
      <c r="P958" t="s">
        <v>2788</v>
      </c>
      <c r="Q958">
        <v>3565.98</v>
      </c>
      <c r="R958">
        <v>58.84</v>
      </c>
      <c r="S958" t="s">
        <v>33</v>
      </c>
      <c r="T958">
        <v>3565.98</v>
      </c>
      <c r="U958">
        <v>271.01</v>
      </c>
      <c r="V958" t="s">
        <v>33</v>
      </c>
      <c r="W958" t="s">
        <v>33</v>
      </c>
      <c r="X958" t="s">
        <v>641</v>
      </c>
      <c r="Y958" t="s">
        <v>91</v>
      </c>
      <c r="Z958" t="s">
        <v>1777</v>
      </c>
      <c r="AA958" t="s">
        <v>1778</v>
      </c>
      <c r="AC958" s="13" t="str">
        <f t="shared" si="170"/>
        <v>000167746</v>
      </c>
      <c r="AD958" t="str">
        <f t="shared" si="171"/>
        <v>10/11/2015</v>
      </c>
      <c r="AE958" t="str">
        <f t="shared" si="172"/>
        <v>59578948000414</v>
      </c>
      <c r="AF958" s="14">
        <f t="shared" si="173"/>
        <v>4100.88</v>
      </c>
      <c r="AG958">
        <f t="shared" si="174"/>
        <v>0</v>
      </c>
      <c r="AH958">
        <f t="shared" si="175"/>
        <v>1</v>
      </c>
      <c r="AI958" s="16">
        <v>6784026</v>
      </c>
      <c r="AJ958" s="16" t="s">
        <v>7439</v>
      </c>
      <c r="AK958" s="16" t="s">
        <v>4417</v>
      </c>
      <c r="AL958" s="16" t="s">
        <v>3092</v>
      </c>
      <c r="AM958" s="16" t="s">
        <v>7438</v>
      </c>
      <c r="AN958">
        <v>7800</v>
      </c>
      <c r="AO958">
        <f>VLOOKUP(TRIM(AL958),'Parcela Dedutivel'!$A$1:$B$65536,2,FALSE)</f>
        <v>0</v>
      </c>
      <c r="AP958" s="15">
        <f t="shared" si="176"/>
        <v>0</v>
      </c>
      <c r="AQ958" s="16">
        <f t="shared" si="177"/>
        <v>0</v>
      </c>
      <c r="AU958" t="s">
        <v>5344</v>
      </c>
      <c r="AV958" s="18">
        <v>42326</v>
      </c>
      <c r="AW958" t="s">
        <v>2574</v>
      </c>
      <c r="AX958" t="str">
        <f t="shared" si="178"/>
        <v>03523188000140</v>
      </c>
      <c r="AY958" s="17">
        <f t="shared" si="179"/>
        <v>2173.3000000000002</v>
      </c>
      <c r="AZ958" s="17">
        <f t="shared" si="180"/>
        <v>0</v>
      </c>
      <c r="BB958" t="str">
        <f t="shared" si="181"/>
        <v>18/11/2015;03523188000140;2173,30;0,00</v>
      </c>
    </row>
    <row r="959" spans="1:54" x14ac:dyDescent="0.25">
      <c r="A959" t="s">
        <v>26</v>
      </c>
      <c r="B959" t="s">
        <v>4271</v>
      </c>
      <c r="C959">
        <v>42318</v>
      </c>
      <c r="D959" t="s">
        <v>2787</v>
      </c>
      <c r="E959" t="s">
        <v>6979</v>
      </c>
      <c r="F959" t="s">
        <v>29</v>
      </c>
      <c r="G959">
        <v>420.64</v>
      </c>
      <c r="H959">
        <v>365.77</v>
      </c>
      <c r="I959">
        <v>65.84</v>
      </c>
      <c r="J959" t="s">
        <v>61</v>
      </c>
      <c r="K959">
        <v>0</v>
      </c>
      <c r="L959">
        <v>0</v>
      </c>
      <c r="M959" t="s">
        <v>31</v>
      </c>
      <c r="N959">
        <v>365.77</v>
      </c>
      <c r="O959">
        <v>54.870000000000005</v>
      </c>
      <c r="P959" t="s">
        <v>2788</v>
      </c>
      <c r="Q959">
        <v>365.77</v>
      </c>
      <c r="R959">
        <v>6.04</v>
      </c>
      <c r="S959" t="s">
        <v>33</v>
      </c>
      <c r="T959">
        <v>365.77</v>
      </c>
      <c r="U959">
        <v>27.8</v>
      </c>
      <c r="V959" t="s">
        <v>33</v>
      </c>
      <c r="W959" t="s">
        <v>33</v>
      </c>
      <c r="X959" t="s">
        <v>641</v>
      </c>
      <c r="Y959" t="s">
        <v>91</v>
      </c>
      <c r="Z959" t="s">
        <v>2838</v>
      </c>
      <c r="AA959" t="s">
        <v>2839</v>
      </c>
      <c r="AC959" s="13" t="str">
        <f t="shared" si="170"/>
        <v>000167746</v>
      </c>
      <c r="AD959" t="str">
        <f t="shared" si="171"/>
        <v>10/11/2015</v>
      </c>
      <c r="AE959" t="str">
        <f t="shared" si="172"/>
        <v>59578948000414</v>
      </c>
      <c r="AF959" s="14">
        <f t="shared" si="173"/>
        <v>420.64</v>
      </c>
      <c r="AG959">
        <f t="shared" si="174"/>
        <v>0</v>
      </c>
      <c r="AH959">
        <f t="shared" si="175"/>
        <v>1</v>
      </c>
      <c r="AI959" s="16">
        <v>6784026</v>
      </c>
      <c r="AJ959" s="16" t="s">
        <v>7439</v>
      </c>
      <c r="AK959" s="16" t="s">
        <v>4417</v>
      </c>
      <c r="AL959" s="16" t="s">
        <v>3103</v>
      </c>
      <c r="AM959" s="16" t="s">
        <v>7438</v>
      </c>
      <c r="AN959">
        <v>10000</v>
      </c>
      <c r="AO959">
        <f>VLOOKUP(TRIM(AL959),'Parcela Dedutivel'!$A$1:$B$65536,2,FALSE)</f>
        <v>0</v>
      </c>
      <c r="AP959" s="15">
        <f t="shared" si="176"/>
        <v>0</v>
      </c>
      <c r="AQ959" s="16">
        <f t="shared" si="177"/>
        <v>0</v>
      </c>
      <c r="AU959" t="s">
        <v>5345</v>
      </c>
      <c r="AV959" s="18">
        <v>42326</v>
      </c>
      <c r="AW959" t="s">
        <v>3302</v>
      </c>
      <c r="AX959" t="str">
        <f t="shared" si="178"/>
        <v>09262527000169</v>
      </c>
      <c r="AY959" s="17">
        <f t="shared" si="179"/>
        <v>1991.4900000000002</v>
      </c>
      <c r="AZ959" s="17">
        <f t="shared" si="180"/>
        <v>0</v>
      </c>
      <c r="BB959" t="str">
        <f t="shared" si="181"/>
        <v>18/11/2015;09262527000169;1991,49;0,00</v>
      </c>
    </row>
    <row r="960" spans="1:54" x14ac:dyDescent="0.25">
      <c r="A960" t="s">
        <v>26</v>
      </c>
      <c r="B960" t="s">
        <v>4272</v>
      </c>
      <c r="C960">
        <v>42318</v>
      </c>
      <c r="D960" t="s">
        <v>2787</v>
      </c>
      <c r="E960" t="s">
        <v>6979</v>
      </c>
      <c r="F960" t="s">
        <v>29</v>
      </c>
      <c r="G960">
        <v>2566.2400000000002</v>
      </c>
      <c r="H960">
        <v>2231.5100000000002</v>
      </c>
      <c r="I960">
        <v>401.67</v>
      </c>
      <c r="J960" t="s">
        <v>61</v>
      </c>
      <c r="K960">
        <v>0</v>
      </c>
      <c r="L960">
        <v>0</v>
      </c>
      <c r="M960" t="s">
        <v>31</v>
      </c>
      <c r="N960">
        <v>2231.5100000000002</v>
      </c>
      <c r="O960">
        <v>334.73</v>
      </c>
      <c r="P960" t="s">
        <v>2788</v>
      </c>
      <c r="Q960">
        <v>2231.5100000000002</v>
      </c>
      <c r="R960">
        <v>36.82</v>
      </c>
      <c r="S960" t="s">
        <v>33</v>
      </c>
      <c r="T960">
        <v>2231.5100000000002</v>
      </c>
      <c r="U960">
        <v>169.59</v>
      </c>
      <c r="V960" t="s">
        <v>33</v>
      </c>
      <c r="W960" t="s">
        <v>33</v>
      </c>
      <c r="X960" t="s">
        <v>641</v>
      </c>
      <c r="Y960" t="s">
        <v>91</v>
      </c>
      <c r="Z960" t="s">
        <v>1783</v>
      </c>
      <c r="AA960" t="s">
        <v>1784</v>
      </c>
      <c r="AC960" s="13" t="str">
        <f t="shared" si="170"/>
        <v>000167747</v>
      </c>
      <c r="AD960" t="str">
        <f t="shared" si="171"/>
        <v>10/11/2015</v>
      </c>
      <c r="AE960" t="str">
        <f t="shared" si="172"/>
        <v>59578948000414</v>
      </c>
      <c r="AF960" s="14">
        <f t="shared" si="173"/>
        <v>2566.2400000000002</v>
      </c>
      <c r="AG960">
        <f t="shared" si="174"/>
        <v>0</v>
      </c>
      <c r="AH960">
        <f t="shared" si="175"/>
        <v>1</v>
      </c>
      <c r="AI960" s="16">
        <v>6784026</v>
      </c>
      <c r="AJ960" s="16" t="s">
        <v>7439</v>
      </c>
      <c r="AK960" s="16" t="s">
        <v>4417</v>
      </c>
      <c r="AL960" s="16" t="s">
        <v>3090</v>
      </c>
      <c r="AM960" s="16" t="s">
        <v>7438</v>
      </c>
      <c r="AN960">
        <v>22500</v>
      </c>
      <c r="AO960">
        <f>VLOOKUP(TRIM(AL960),'Parcela Dedutivel'!$A$1:$B$65536,2,FALSE)</f>
        <v>0</v>
      </c>
      <c r="AP960" s="15">
        <f t="shared" si="176"/>
        <v>0</v>
      </c>
      <c r="AQ960" s="16">
        <f t="shared" si="177"/>
        <v>0</v>
      </c>
      <c r="AU960" t="s">
        <v>5347</v>
      </c>
      <c r="AV960" s="18">
        <v>42326</v>
      </c>
      <c r="AW960" t="s">
        <v>5348</v>
      </c>
      <c r="AX960" t="str">
        <f t="shared" si="178"/>
        <v>14405122000172</v>
      </c>
      <c r="AY960" s="17">
        <f t="shared" si="179"/>
        <v>3339.7900000000004</v>
      </c>
      <c r="AZ960" s="17">
        <f t="shared" si="180"/>
        <v>0</v>
      </c>
      <c r="BB960" t="str">
        <f t="shared" si="181"/>
        <v>18/11/2015;14405122000172;3339,79;0,00</v>
      </c>
    </row>
    <row r="961" spans="1:54" x14ac:dyDescent="0.25">
      <c r="A961" t="s">
        <v>26</v>
      </c>
      <c r="B961" t="s">
        <v>4273</v>
      </c>
      <c r="C961">
        <v>42318</v>
      </c>
      <c r="D961" t="s">
        <v>2787</v>
      </c>
      <c r="E961" t="s">
        <v>6979</v>
      </c>
      <c r="F961" t="s">
        <v>29</v>
      </c>
      <c r="G961">
        <v>1142.7</v>
      </c>
      <c r="H961">
        <v>1142.7</v>
      </c>
      <c r="I961">
        <v>205.69</v>
      </c>
      <c r="J961" t="s">
        <v>61</v>
      </c>
      <c r="K961">
        <v>0</v>
      </c>
      <c r="L961">
        <v>0</v>
      </c>
      <c r="M961" t="s">
        <v>31</v>
      </c>
      <c r="N961">
        <v>993.65</v>
      </c>
      <c r="O961">
        <v>149.05000000000001</v>
      </c>
      <c r="P961" t="s">
        <v>2788</v>
      </c>
      <c r="Q961">
        <v>993.65</v>
      </c>
      <c r="R961">
        <v>16.399999999999999</v>
      </c>
      <c r="S961" t="s">
        <v>33</v>
      </c>
      <c r="T961">
        <v>993.65</v>
      </c>
      <c r="U961">
        <v>75.52</v>
      </c>
      <c r="V961" t="s">
        <v>33</v>
      </c>
      <c r="W961" t="s">
        <v>33</v>
      </c>
      <c r="X961" t="s">
        <v>1486</v>
      </c>
      <c r="Y961" t="s">
        <v>44</v>
      </c>
      <c r="Z961" t="s">
        <v>674</v>
      </c>
      <c r="AA961" t="s">
        <v>675</v>
      </c>
      <c r="AC961" s="13" t="str">
        <f t="shared" si="170"/>
        <v>000167748</v>
      </c>
      <c r="AD961" t="str">
        <f t="shared" si="171"/>
        <v>10/11/2015</v>
      </c>
      <c r="AE961" t="str">
        <f t="shared" si="172"/>
        <v>07418701000194</v>
      </c>
      <c r="AF961" s="14">
        <f t="shared" si="173"/>
        <v>1142.7</v>
      </c>
      <c r="AG961">
        <f t="shared" si="174"/>
        <v>0</v>
      </c>
      <c r="AH961">
        <f t="shared" si="175"/>
        <v>1</v>
      </c>
      <c r="AI961" s="16">
        <v>6784026</v>
      </c>
      <c r="AJ961" s="16" t="s">
        <v>7439</v>
      </c>
      <c r="AK961" s="16" t="s">
        <v>4417</v>
      </c>
      <c r="AL961" s="16" t="s">
        <v>373</v>
      </c>
      <c r="AM961" s="16" t="s">
        <v>7143</v>
      </c>
      <c r="AN961">
        <v>11</v>
      </c>
      <c r="AO961" t="e">
        <f>VLOOKUP(TRIM(AL961),'Parcela Dedutivel'!$A$1:$B$65536,2,FALSE)</f>
        <v>#N/A</v>
      </c>
      <c r="AP961" s="15">
        <f t="shared" si="176"/>
        <v>0</v>
      </c>
      <c r="AQ961" s="16">
        <f t="shared" si="177"/>
        <v>0</v>
      </c>
      <c r="AU961" t="s">
        <v>5353</v>
      </c>
      <c r="AV961" s="18">
        <v>42326</v>
      </c>
      <c r="AW961" t="s">
        <v>2868</v>
      </c>
      <c r="AX961" t="str">
        <f t="shared" si="178"/>
        <v>02195445000361</v>
      </c>
      <c r="AY961" s="17">
        <f t="shared" si="179"/>
        <v>1421.48</v>
      </c>
      <c r="AZ961" s="17">
        <f t="shared" si="180"/>
        <v>0</v>
      </c>
      <c r="BB961" t="str">
        <f t="shared" si="181"/>
        <v>18/11/2015;02195445000361;1421,48;0,00</v>
      </c>
    </row>
    <row r="962" spans="1:54" x14ac:dyDescent="0.25">
      <c r="A962" t="s">
        <v>26</v>
      </c>
      <c r="B962" t="s">
        <v>4274</v>
      </c>
      <c r="C962">
        <v>42318</v>
      </c>
      <c r="D962" t="s">
        <v>2841</v>
      </c>
      <c r="E962" t="s">
        <v>6979</v>
      </c>
      <c r="F962" t="s">
        <v>4275</v>
      </c>
      <c r="G962">
        <v>707.91000000000008</v>
      </c>
      <c r="H962">
        <v>707.91</v>
      </c>
      <c r="I962">
        <v>28.32</v>
      </c>
      <c r="J962" t="s">
        <v>61</v>
      </c>
      <c r="K962">
        <v>0</v>
      </c>
      <c r="L962">
        <v>0</v>
      </c>
      <c r="M962" t="s">
        <v>31</v>
      </c>
      <c r="N962">
        <v>615.57000000000005</v>
      </c>
      <c r="O962">
        <v>92.34</v>
      </c>
      <c r="P962" t="s">
        <v>2788</v>
      </c>
      <c r="Q962">
        <v>615.57000000000005</v>
      </c>
      <c r="R962">
        <v>10.16</v>
      </c>
      <c r="S962" t="s">
        <v>33</v>
      </c>
      <c r="T962">
        <v>615.57000000000005</v>
      </c>
      <c r="U962">
        <v>46.78</v>
      </c>
      <c r="V962" t="s">
        <v>33</v>
      </c>
      <c r="W962" t="s">
        <v>33</v>
      </c>
      <c r="X962" t="s">
        <v>4276</v>
      </c>
      <c r="Y962" t="s">
        <v>44</v>
      </c>
      <c r="Z962" t="s">
        <v>674</v>
      </c>
      <c r="AA962" t="s">
        <v>675</v>
      </c>
      <c r="AC962" s="13" t="str">
        <f t="shared" si="170"/>
        <v>000167749</v>
      </c>
      <c r="AD962" t="str">
        <f t="shared" si="171"/>
        <v>10/11/2015</v>
      </c>
      <c r="AE962" t="str">
        <f t="shared" si="172"/>
        <v>76519974001039</v>
      </c>
      <c r="AF962" s="14">
        <f t="shared" si="173"/>
        <v>707.91000000000008</v>
      </c>
      <c r="AG962">
        <f t="shared" si="174"/>
        <v>0</v>
      </c>
      <c r="AH962">
        <f t="shared" si="175"/>
        <v>1</v>
      </c>
      <c r="AI962" s="16">
        <v>6784149</v>
      </c>
      <c r="AJ962" s="16" t="s">
        <v>7562</v>
      </c>
      <c r="AK962" s="16" t="s">
        <v>4418</v>
      </c>
      <c r="AL962" s="16" t="s">
        <v>4422</v>
      </c>
      <c r="AM962" s="16" t="s">
        <v>7143</v>
      </c>
      <c r="AN962">
        <v>500</v>
      </c>
      <c r="AO962">
        <f>VLOOKUP(TRIM(AL962),'Parcela Dedutivel'!$A$1:$B$65536,2,FALSE)</f>
        <v>0</v>
      </c>
      <c r="AP962" s="15">
        <f t="shared" si="176"/>
        <v>0</v>
      </c>
      <c r="AQ962" s="16">
        <f t="shared" si="177"/>
        <v>0</v>
      </c>
      <c r="AU962" t="s">
        <v>5354</v>
      </c>
      <c r="AV962" s="18">
        <v>42326</v>
      </c>
      <c r="AW962" t="s">
        <v>1384</v>
      </c>
      <c r="AX962" t="str">
        <f t="shared" si="178"/>
        <v>96195615000190</v>
      </c>
      <c r="AY962" s="17">
        <f t="shared" si="179"/>
        <v>1209.5</v>
      </c>
      <c r="AZ962" s="17">
        <f t="shared" si="180"/>
        <v>0</v>
      </c>
      <c r="BB962" t="str">
        <f t="shared" si="181"/>
        <v>18/11/2015;96195615000190;1209,50;0,00</v>
      </c>
    </row>
    <row r="963" spans="1:54" x14ac:dyDescent="0.25">
      <c r="A963" t="s">
        <v>26</v>
      </c>
      <c r="B963" t="s">
        <v>4277</v>
      </c>
      <c r="C963">
        <v>42318</v>
      </c>
      <c r="D963" t="s">
        <v>2841</v>
      </c>
      <c r="E963" t="s">
        <v>6979</v>
      </c>
      <c r="F963" t="s">
        <v>3903</v>
      </c>
      <c r="G963">
        <v>382.82</v>
      </c>
      <c r="H963">
        <v>382.82</v>
      </c>
      <c r="I963">
        <v>26.8</v>
      </c>
      <c r="J963" t="s">
        <v>30</v>
      </c>
      <c r="K963">
        <v>0</v>
      </c>
      <c r="L963">
        <v>0</v>
      </c>
      <c r="M963" t="s">
        <v>31</v>
      </c>
      <c r="N963">
        <v>0</v>
      </c>
      <c r="O963">
        <v>0</v>
      </c>
      <c r="P963" t="s">
        <v>31</v>
      </c>
      <c r="Q963">
        <v>382.82</v>
      </c>
      <c r="R963">
        <v>6.32</v>
      </c>
      <c r="S963" t="s">
        <v>33</v>
      </c>
      <c r="T963">
        <v>382.82</v>
      </c>
      <c r="U963">
        <v>29.09</v>
      </c>
      <c r="V963" t="s">
        <v>33</v>
      </c>
      <c r="W963" t="s">
        <v>33</v>
      </c>
      <c r="X963" t="s">
        <v>3904</v>
      </c>
      <c r="Y963" t="s">
        <v>44</v>
      </c>
      <c r="Z963" t="s">
        <v>4278</v>
      </c>
      <c r="AA963" t="s">
        <v>4279</v>
      </c>
      <c r="AC963" s="13" t="str">
        <f t="shared" ref="AC963:AC1026" si="182">B963</f>
        <v>000167750</v>
      </c>
      <c r="AD963" t="str">
        <f t="shared" ref="AD963:AD1026" si="183">TEXT(C963,"dd/mm/aaaa")</f>
        <v>10/11/2015</v>
      </c>
      <c r="AE963" t="str">
        <f t="shared" ref="AE963:AE1026" si="184">VLOOKUP(X963*1,AI:AJ,2,FALSE)</f>
        <v>04872297000136</v>
      </c>
      <c r="AF963" s="14">
        <f t="shared" ref="AF963:AF1026" si="185">G963*1</f>
        <v>382.82</v>
      </c>
      <c r="AG963">
        <f t="shared" ref="AG963:AG1026" si="186">SUMIF(AK:AK,B963,AQ:AQ)</f>
        <v>0</v>
      </c>
      <c r="AH963">
        <f t="shared" ref="AH963:AH1026" si="187">IF(OR(LEFT(TRIM(D963),1)="1",LEFT(TRIM(D963),1)="2",LEFT(TRIM(D963),1)="3"),-1,1)</f>
        <v>1</v>
      </c>
      <c r="AI963" s="16">
        <v>6784149</v>
      </c>
      <c r="AJ963" s="16" t="s">
        <v>7562</v>
      </c>
      <c r="AK963" s="16" t="s">
        <v>4418</v>
      </c>
      <c r="AL963" s="16" t="s">
        <v>4420</v>
      </c>
      <c r="AM963" s="16" t="s">
        <v>7143</v>
      </c>
      <c r="AN963">
        <v>300</v>
      </c>
      <c r="AO963">
        <f>VLOOKUP(TRIM(AL963),'Parcela Dedutivel'!$A$1:$B$65536,2,FALSE)</f>
        <v>0</v>
      </c>
      <c r="AP963" s="15">
        <f t="shared" ref="AP963:AP1026" si="188">IF(ISNA(AO963),0,AO963)</f>
        <v>0</v>
      </c>
      <c r="AQ963" s="16">
        <f t="shared" ref="AQ963:AQ1026" si="189">AP963*AN963</f>
        <v>0</v>
      </c>
      <c r="AU963" t="s">
        <v>5357</v>
      </c>
      <c r="AV963" s="18">
        <v>42326</v>
      </c>
      <c r="AW963" t="s">
        <v>5358</v>
      </c>
      <c r="AX963" t="str">
        <f t="shared" ref="AX963:AX1026" si="190">VLOOKUP(AW963*1,AI:AJ,2,FALSE)</f>
        <v>62695036003703</v>
      </c>
      <c r="AY963" s="17">
        <f t="shared" ref="AY963:AY1026" si="191">SUMIF(AC:AC,AU963,AF:AF)*VLOOKUP(AU963,AC:AH,6,FALSE)</f>
        <v>221.65</v>
      </c>
      <c r="AZ963" s="17">
        <f t="shared" ref="AZ963:AZ1026" si="192">VLOOKUP(AU963,AC:AG,5,FALSE)*VLOOKUP(AU963,AC:AH,6,FALSE)</f>
        <v>0</v>
      </c>
      <c r="BB963" t="str">
        <f t="shared" ref="BB963:BB1026" si="193">TEXT(AV963,"dd/mm/aaaa")&amp;";"&amp;AX963&amp;";"&amp;TEXT(AY963,"0,00")&amp;";"&amp;TEXT(AZ963,"0,00")</f>
        <v>18/11/2015;62695036003703;221,65;0,00</v>
      </c>
    </row>
    <row r="964" spans="1:54" x14ac:dyDescent="0.25">
      <c r="A964" t="s">
        <v>26</v>
      </c>
      <c r="B964" t="s">
        <v>4280</v>
      </c>
      <c r="C964">
        <v>42318</v>
      </c>
      <c r="D964" t="s">
        <v>2841</v>
      </c>
      <c r="E964" t="s">
        <v>6979</v>
      </c>
      <c r="F964" t="s">
        <v>172</v>
      </c>
      <c r="G964">
        <v>642.25</v>
      </c>
      <c r="H964">
        <v>734.97</v>
      </c>
      <c r="I964">
        <v>88.2</v>
      </c>
      <c r="J964" t="s">
        <v>30</v>
      </c>
      <c r="K964">
        <v>0</v>
      </c>
      <c r="L964">
        <v>0</v>
      </c>
      <c r="M964" t="s">
        <v>31</v>
      </c>
      <c r="N964">
        <v>0</v>
      </c>
      <c r="O964">
        <v>0</v>
      </c>
      <c r="P964" t="s">
        <v>31</v>
      </c>
      <c r="Q964">
        <v>734.97</v>
      </c>
      <c r="R964">
        <v>12.13</v>
      </c>
      <c r="S964" t="s">
        <v>33</v>
      </c>
      <c r="T964">
        <v>734.97</v>
      </c>
      <c r="U964">
        <v>55.86</v>
      </c>
      <c r="V964" t="s">
        <v>33</v>
      </c>
      <c r="W964" t="s">
        <v>33</v>
      </c>
      <c r="X964" t="s">
        <v>4281</v>
      </c>
      <c r="Y964" t="s">
        <v>364</v>
      </c>
      <c r="Z964" t="s">
        <v>1834</v>
      </c>
      <c r="AA964" t="s">
        <v>1835</v>
      </c>
      <c r="AC964" s="13" t="str">
        <f t="shared" si="182"/>
        <v>000167751</v>
      </c>
      <c r="AD964" t="str">
        <f t="shared" si="183"/>
        <v>10/11/2015</v>
      </c>
      <c r="AE964" t="str">
        <f t="shared" si="184"/>
        <v>01972794000118</v>
      </c>
      <c r="AF964" s="14">
        <f t="shared" si="185"/>
        <v>642.25</v>
      </c>
      <c r="AG964">
        <f t="shared" si="186"/>
        <v>0</v>
      </c>
      <c r="AH964">
        <f t="shared" si="187"/>
        <v>1</v>
      </c>
      <c r="AI964" s="16">
        <v>6784150</v>
      </c>
      <c r="AJ964" s="16" t="s">
        <v>7425</v>
      </c>
      <c r="AK964" s="16" t="s">
        <v>4424</v>
      </c>
      <c r="AL964" s="16" t="s">
        <v>3023</v>
      </c>
      <c r="AM964" s="16" t="s">
        <v>7143</v>
      </c>
      <c r="AN964">
        <v>38400</v>
      </c>
      <c r="AO964">
        <f>VLOOKUP(TRIM(AL964),'Parcela Dedutivel'!$A$1:$B$65536,2,FALSE)</f>
        <v>0</v>
      </c>
      <c r="AP964" s="15">
        <f t="shared" si="188"/>
        <v>0</v>
      </c>
      <c r="AQ964" s="16">
        <f t="shared" si="189"/>
        <v>0</v>
      </c>
      <c r="AU964" t="s">
        <v>5361</v>
      </c>
      <c r="AV964" s="18">
        <v>42326</v>
      </c>
      <c r="AW964" t="s">
        <v>5362</v>
      </c>
      <c r="AX964" t="str">
        <f t="shared" si="190"/>
        <v>04431781000120</v>
      </c>
      <c r="AY964" s="17">
        <f t="shared" si="191"/>
        <v>1219.76</v>
      </c>
      <c r="AZ964" s="17">
        <f t="shared" si="192"/>
        <v>0</v>
      </c>
      <c r="BB964" t="str">
        <f t="shared" si="193"/>
        <v>18/11/2015;04431781000120;1219,76;0,00</v>
      </c>
    </row>
    <row r="965" spans="1:54" x14ac:dyDescent="0.25">
      <c r="A965" t="s">
        <v>26</v>
      </c>
      <c r="B965" t="s">
        <v>4282</v>
      </c>
      <c r="C965">
        <v>42318</v>
      </c>
      <c r="D965" t="s">
        <v>2787</v>
      </c>
      <c r="E965" t="s">
        <v>6979</v>
      </c>
      <c r="F965" t="s">
        <v>29</v>
      </c>
      <c r="G965">
        <v>433.83000000000004</v>
      </c>
      <c r="H965">
        <v>377.24</v>
      </c>
      <c r="I965">
        <v>67.900000000000006</v>
      </c>
      <c r="J965" t="s">
        <v>61</v>
      </c>
      <c r="K965">
        <v>0</v>
      </c>
      <c r="L965">
        <v>0</v>
      </c>
      <c r="M965" t="s">
        <v>31</v>
      </c>
      <c r="N965">
        <v>377.24</v>
      </c>
      <c r="O965">
        <v>56.59</v>
      </c>
      <c r="P965" t="s">
        <v>2788</v>
      </c>
      <c r="Q965">
        <v>377.24</v>
      </c>
      <c r="R965">
        <v>6.22</v>
      </c>
      <c r="S965" t="s">
        <v>33</v>
      </c>
      <c r="T965">
        <v>377.24</v>
      </c>
      <c r="U965">
        <v>28.67</v>
      </c>
      <c r="V965" t="s">
        <v>33</v>
      </c>
      <c r="W965" t="s">
        <v>33</v>
      </c>
      <c r="X965" t="s">
        <v>641</v>
      </c>
      <c r="Y965" t="s">
        <v>91</v>
      </c>
      <c r="Z965" t="s">
        <v>4283</v>
      </c>
      <c r="AA965" t="s">
        <v>4284</v>
      </c>
      <c r="AC965" s="13" t="str">
        <f t="shared" si="182"/>
        <v>000167752</v>
      </c>
      <c r="AD965" t="str">
        <f t="shared" si="183"/>
        <v>10/11/2015</v>
      </c>
      <c r="AE965" t="str">
        <f t="shared" si="184"/>
        <v>59578948000414</v>
      </c>
      <c r="AF965" s="14">
        <f t="shared" si="185"/>
        <v>433.83000000000004</v>
      </c>
      <c r="AG965">
        <f t="shared" si="186"/>
        <v>0</v>
      </c>
      <c r="AH965">
        <f t="shared" si="187"/>
        <v>1</v>
      </c>
      <c r="AI965" s="16">
        <v>6783934</v>
      </c>
      <c r="AJ965" s="16" t="s">
        <v>7468</v>
      </c>
      <c r="AK965" s="16" t="s">
        <v>4425</v>
      </c>
      <c r="AL965" s="16" t="s">
        <v>2473</v>
      </c>
      <c r="AM965" s="16" t="s">
        <v>7193</v>
      </c>
      <c r="AN965">
        <v>3</v>
      </c>
      <c r="AO965" t="e">
        <f>VLOOKUP(TRIM(AL965),'Parcela Dedutivel'!$A$1:$B$65536,2,FALSE)</f>
        <v>#N/A</v>
      </c>
      <c r="AP965" s="15">
        <f t="shared" si="188"/>
        <v>0</v>
      </c>
      <c r="AQ965" s="16">
        <f t="shared" si="189"/>
        <v>0</v>
      </c>
      <c r="AU965" t="s">
        <v>5363</v>
      </c>
      <c r="AV965" s="18">
        <v>42326</v>
      </c>
      <c r="AW965" t="s">
        <v>3214</v>
      </c>
      <c r="AX965" t="str">
        <f t="shared" si="190"/>
        <v>56545742000157</v>
      </c>
      <c r="AY965" s="17">
        <f t="shared" si="191"/>
        <v>319.71999999999997</v>
      </c>
      <c r="AZ965" s="17">
        <f t="shared" si="192"/>
        <v>0</v>
      </c>
      <c r="BB965" t="str">
        <f t="shared" si="193"/>
        <v>18/11/2015;56545742000157;319,72;0,00</v>
      </c>
    </row>
    <row r="966" spans="1:54" x14ac:dyDescent="0.25">
      <c r="A966" t="s">
        <v>26</v>
      </c>
      <c r="B966" t="s">
        <v>4285</v>
      </c>
      <c r="C966">
        <v>42318</v>
      </c>
      <c r="D966" t="s">
        <v>2787</v>
      </c>
      <c r="E966" t="s">
        <v>6979</v>
      </c>
      <c r="F966" t="s">
        <v>29</v>
      </c>
      <c r="G966">
        <v>238.18</v>
      </c>
      <c r="H966">
        <v>238.18</v>
      </c>
      <c r="I966">
        <v>42.87</v>
      </c>
      <c r="J966" t="s">
        <v>61</v>
      </c>
      <c r="K966">
        <v>0</v>
      </c>
      <c r="L966">
        <v>0</v>
      </c>
      <c r="M966" t="s">
        <v>31</v>
      </c>
      <c r="N966">
        <v>207.11</v>
      </c>
      <c r="O966">
        <v>31.07</v>
      </c>
      <c r="P966" t="s">
        <v>2788</v>
      </c>
      <c r="Q966">
        <v>207.11</v>
      </c>
      <c r="R966">
        <v>3.42</v>
      </c>
      <c r="S966" t="s">
        <v>33</v>
      </c>
      <c r="T966">
        <v>207.11</v>
      </c>
      <c r="U966">
        <v>15.74</v>
      </c>
      <c r="V966" t="s">
        <v>33</v>
      </c>
      <c r="W966" t="s">
        <v>33</v>
      </c>
      <c r="X966" t="s">
        <v>4286</v>
      </c>
      <c r="Y966" t="s">
        <v>44</v>
      </c>
      <c r="Z966" t="s">
        <v>668</v>
      </c>
      <c r="AA966" t="s">
        <v>669</v>
      </c>
      <c r="AC966" s="13" t="str">
        <f t="shared" si="182"/>
        <v>000167753</v>
      </c>
      <c r="AD966" t="str">
        <f t="shared" si="183"/>
        <v>10/11/2015</v>
      </c>
      <c r="AE966" t="str">
        <f t="shared" si="184"/>
        <v>62196167000127</v>
      </c>
      <c r="AF966" s="14">
        <f t="shared" si="185"/>
        <v>238.18</v>
      </c>
      <c r="AG966">
        <f t="shared" si="186"/>
        <v>0</v>
      </c>
      <c r="AH966">
        <f t="shared" si="187"/>
        <v>1</v>
      </c>
      <c r="AI966" s="16">
        <v>6784150</v>
      </c>
      <c r="AJ966" s="16" t="s">
        <v>7425</v>
      </c>
      <c r="AK966" s="16" t="s">
        <v>4426</v>
      </c>
      <c r="AL966" s="16" t="s">
        <v>3023</v>
      </c>
      <c r="AM966" s="16" t="s">
        <v>7143</v>
      </c>
      <c r="AN966">
        <v>3200</v>
      </c>
      <c r="AO966">
        <f>VLOOKUP(TRIM(AL966),'Parcela Dedutivel'!$A$1:$B$65536,2,FALSE)</f>
        <v>0</v>
      </c>
      <c r="AP966" s="15">
        <f t="shared" si="188"/>
        <v>0</v>
      </c>
      <c r="AQ966" s="16">
        <f t="shared" si="189"/>
        <v>0</v>
      </c>
      <c r="AU966" t="s">
        <v>5364</v>
      </c>
      <c r="AV966" s="18">
        <v>42326</v>
      </c>
      <c r="AW966" t="s">
        <v>5365</v>
      </c>
      <c r="AX966" t="str">
        <f t="shared" si="190"/>
        <v>33931486003318</v>
      </c>
      <c r="AY966" s="17">
        <f t="shared" si="191"/>
        <v>103.77</v>
      </c>
      <c r="AZ966" s="17">
        <f t="shared" si="192"/>
        <v>0</v>
      </c>
      <c r="BB966" t="str">
        <f t="shared" si="193"/>
        <v>18/11/2015;33931486003318;103,77;0,00</v>
      </c>
    </row>
    <row r="967" spans="1:54" x14ac:dyDescent="0.25">
      <c r="A967" t="s">
        <v>26</v>
      </c>
      <c r="B967" t="s">
        <v>4285</v>
      </c>
      <c r="C967">
        <v>42318</v>
      </c>
      <c r="D967" t="s">
        <v>2787</v>
      </c>
      <c r="E967" t="s">
        <v>6979</v>
      </c>
      <c r="F967" t="s">
        <v>29</v>
      </c>
      <c r="G967">
        <v>238.17</v>
      </c>
      <c r="H967">
        <v>238.17000000000002</v>
      </c>
      <c r="I967">
        <v>42.87</v>
      </c>
      <c r="J967" t="s">
        <v>61</v>
      </c>
      <c r="K967">
        <v>0</v>
      </c>
      <c r="L967">
        <v>0</v>
      </c>
      <c r="M967" t="s">
        <v>31</v>
      </c>
      <c r="N967">
        <v>207.1</v>
      </c>
      <c r="O967">
        <v>31.07</v>
      </c>
      <c r="P967" t="s">
        <v>2788</v>
      </c>
      <c r="Q967">
        <v>207.1</v>
      </c>
      <c r="R967">
        <v>3.42</v>
      </c>
      <c r="S967" t="s">
        <v>33</v>
      </c>
      <c r="T967">
        <v>207.1</v>
      </c>
      <c r="U967">
        <v>15.74</v>
      </c>
      <c r="V967" t="s">
        <v>33</v>
      </c>
      <c r="W967" t="s">
        <v>33</v>
      </c>
      <c r="X967" t="s">
        <v>4286</v>
      </c>
      <c r="Y967" t="s">
        <v>44</v>
      </c>
      <c r="Z967" t="s">
        <v>672</v>
      </c>
      <c r="AA967" t="s">
        <v>4287</v>
      </c>
      <c r="AC967" s="13" t="str">
        <f t="shared" si="182"/>
        <v>000167753</v>
      </c>
      <c r="AD967" t="str">
        <f t="shared" si="183"/>
        <v>10/11/2015</v>
      </c>
      <c r="AE967" t="str">
        <f t="shared" si="184"/>
        <v>62196167000127</v>
      </c>
      <c r="AF967" s="14">
        <f t="shared" si="185"/>
        <v>238.17</v>
      </c>
      <c r="AG967">
        <f t="shared" si="186"/>
        <v>0</v>
      </c>
      <c r="AH967">
        <f t="shared" si="187"/>
        <v>1</v>
      </c>
      <c r="AI967" s="16">
        <v>6933019</v>
      </c>
      <c r="AJ967" s="16" t="s">
        <v>7563</v>
      </c>
      <c r="AK967" s="16" t="s">
        <v>4427</v>
      </c>
      <c r="AL967" s="16" t="s">
        <v>1343</v>
      </c>
      <c r="AM967" s="16" t="s">
        <v>7143</v>
      </c>
      <c r="AN967">
        <v>1</v>
      </c>
      <c r="AO967" t="e">
        <f>VLOOKUP(TRIM(AL967),'Parcela Dedutivel'!$A$1:$B$65536,2,FALSE)</f>
        <v>#N/A</v>
      </c>
      <c r="AP967" s="15">
        <f t="shared" si="188"/>
        <v>0</v>
      </c>
      <c r="AQ967" s="16">
        <f t="shared" si="189"/>
        <v>0</v>
      </c>
      <c r="AU967" t="s">
        <v>5366</v>
      </c>
      <c r="AV967" s="18">
        <v>42326</v>
      </c>
      <c r="AW967" t="s">
        <v>5367</v>
      </c>
      <c r="AX967" t="str">
        <f t="shared" si="190"/>
        <v>04954351000192</v>
      </c>
      <c r="AY967" s="17">
        <f t="shared" si="191"/>
        <v>564.19000000000005</v>
      </c>
      <c r="AZ967" s="17">
        <f t="shared" si="192"/>
        <v>0</v>
      </c>
      <c r="BB967" t="str">
        <f t="shared" si="193"/>
        <v>18/11/2015;04954351000192;564,19;0,00</v>
      </c>
    </row>
    <row r="968" spans="1:54" x14ac:dyDescent="0.25">
      <c r="A968" t="s">
        <v>26</v>
      </c>
      <c r="B968" t="s">
        <v>4288</v>
      </c>
      <c r="C968">
        <v>42318</v>
      </c>
      <c r="D968" t="s">
        <v>2787</v>
      </c>
      <c r="E968" t="s">
        <v>6979</v>
      </c>
      <c r="F968" t="s">
        <v>29</v>
      </c>
      <c r="G968">
        <v>6417.16</v>
      </c>
      <c r="H968">
        <v>5347.63</v>
      </c>
      <c r="I968">
        <v>962.57</v>
      </c>
      <c r="J968" t="s">
        <v>61</v>
      </c>
      <c r="K968">
        <v>0</v>
      </c>
      <c r="L968">
        <v>0</v>
      </c>
      <c r="M968" t="s">
        <v>31</v>
      </c>
      <c r="N968">
        <v>5347.63</v>
      </c>
      <c r="O968">
        <v>1069.53</v>
      </c>
      <c r="P968" t="s">
        <v>2788</v>
      </c>
      <c r="Q968">
        <v>5347.63</v>
      </c>
      <c r="R968">
        <v>88.24</v>
      </c>
      <c r="S968" t="s">
        <v>33</v>
      </c>
      <c r="T968">
        <v>5347.63</v>
      </c>
      <c r="U968">
        <v>406.42</v>
      </c>
      <c r="V968" t="s">
        <v>33</v>
      </c>
      <c r="W968" t="s">
        <v>33</v>
      </c>
      <c r="X968" t="s">
        <v>1384</v>
      </c>
      <c r="Y968" t="s">
        <v>99</v>
      </c>
      <c r="Z968" t="s">
        <v>1329</v>
      </c>
      <c r="AA968" t="s">
        <v>1330</v>
      </c>
      <c r="AC968" s="13" t="str">
        <f t="shared" si="182"/>
        <v>000167754</v>
      </c>
      <c r="AD968" t="str">
        <f t="shared" si="183"/>
        <v>10/11/2015</v>
      </c>
      <c r="AE968" t="str">
        <f t="shared" si="184"/>
        <v>96195615000190</v>
      </c>
      <c r="AF968" s="14">
        <f t="shared" si="185"/>
        <v>6417.16</v>
      </c>
      <c r="AG968">
        <f t="shared" si="186"/>
        <v>0</v>
      </c>
      <c r="AH968">
        <f t="shared" si="187"/>
        <v>1</v>
      </c>
      <c r="AI968" s="16">
        <v>6783401</v>
      </c>
      <c r="AJ968" s="16" t="s">
        <v>7564</v>
      </c>
      <c r="AK968" s="16" t="s">
        <v>4429</v>
      </c>
      <c r="AL968" s="16" t="s">
        <v>992</v>
      </c>
      <c r="AM968" s="16" t="s">
        <v>7143</v>
      </c>
      <c r="AN968">
        <v>1</v>
      </c>
      <c r="AO968" t="e">
        <f>VLOOKUP(TRIM(AL968),'Parcela Dedutivel'!$A$1:$B$65536,2,FALSE)</f>
        <v>#N/A</v>
      </c>
      <c r="AP968" s="15">
        <f t="shared" si="188"/>
        <v>0</v>
      </c>
      <c r="AQ968" s="16">
        <f t="shared" si="189"/>
        <v>0</v>
      </c>
      <c r="AU968" t="s">
        <v>5371</v>
      </c>
      <c r="AV968" s="18">
        <v>42326</v>
      </c>
      <c r="AW968" t="s">
        <v>2574</v>
      </c>
      <c r="AX968" t="str">
        <f t="shared" si="190"/>
        <v>03523188000140</v>
      </c>
      <c r="AY968" s="17">
        <f t="shared" si="191"/>
        <v>129.78</v>
      </c>
      <c r="AZ968" s="17">
        <f t="shared" si="192"/>
        <v>0</v>
      </c>
      <c r="BB968" t="str">
        <f t="shared" si="193"/>
        <v>18/11/2015;03523188000140;129,78;0,00</v>
      </c>
    </row>
    <row r="969" spans="1:54" x14ac:dyDescent="0.25">
      <c r="A969" t="s">
        <v>26</v>
      </c>
      <c r="B969" t="s">
        <v>4289</v>
      </c>
      <c r="C969">
        <v>42318</v>
      </c>
      <c r="D969" t="s">
        <v>2841</v>
      </c>
      <c r="E969" t="s">
        <v>6979</v>
      </c>
      <c r="F969" t="s">
        <v>393</v>
      </c>
      <c r="G969">
        <v>1389.05</v>
      </c>
      <c r="H969">
        <v>1419.56</v>
      </c>
      <c r="I969">
        <v>56.78</v>
      </c>
      <c r="J969" t="s">
        <v>61</v>
      </c>
      <c r="K969">
        <v>0</v>
      </c>
      <c r="L969">
        <v>0</v>
      </c>
      <c r="M969" t="s">
        <v>31</v>
      </c>
      <c r="N969">
        <v>1290.51</v>
      </c>
      <c r="O969">
        <v>129.05000000000001</v>
      </c>
      <c r="P969" t="s">
        <v>2788</v>
      </c>
      <c r="Q969">
        <v>1290.51</v>
      </c>
      <c r="R969">
        <v>21.29</v>
      </c>
      <c r="S969" t="s">
        <v>33</v>
      </c>
      <c r="T969">
        <v>1290.51</v>
      </c>
      <c r="U969">
        <v>98.08</v>
      </c>
      <c r="V969" t="s">
        <v>33</v>
      </c>
      <c r="W969" t="s">
        <v>33</v>
      </c>
      <c r="X969" t="s">
        <v>4290</v>
      </c>
      <c r="Y969" t="s">
        <v>73</v>
      </c>
      <c r="Z969" t="s">
        <v>4291</v>
      </c>
      <c r="AA969" t="s">
        <v>4292</v>
      </c>
      <c r="AC969" s="13" t="str">
        <f t="shared" si="182"/>
        <v>000167755</v>
      </c>
      <c r="AD969" t="str">
        <f t="shared" si="183"/>
        <v>10/11/2015</v>
      </c>
      <c r="AE969" t="str">
        <f t="shared" si="184"/>
        <v>12843366000101</v>
      </c>
      <c r="AF969" s="14">
        <f t="shared" si="185"/>
        <v>1389.05</v>
      </c>
      <c r="AG969">
        <f t="shared" si="186"/>
        <v>0</v>
      </c>
      <c r="AH969">
        <f t="shared" si="187"/>
        <v>1</v>
      </c>
      <c r="AI969" s="16">
        <v>6782688</v>
      </c>
      <c r="AJ969" s="16" t="s">
        <v>7512</v>
      </c>
      <c r="AK969" s="16" t="s">
        <v>4431</v>
      </c>
      <c r="AL969" s="16" t="s">
        <v>4432</v>
      </c>
      <c r="AM969" s="16" t="s">
        <v>7143</v>
      </c>
      <c r="AN969">
        <v>200</v>
      </c>
      <c r="AO969">
        <f>VLOOKUP(TRIM(AL969),'Parcela Dedutivel'!$A$1:$B$65536,2,FALSE)</f>
        <v>0</v>
      </c>
      <c r="AP969" s="15">
        <f t="shared" si="188"/>
        <v>0</v>
      </c>
      <c r="AQ969" s="16">
        <f t="shared" si="189"/>
        <v>0</v>
      </c>
      <c r="AU969" t="s">
        <v>5372</v>
      </c>
      <c r="AV969" s="18">
        <v>42326</v>
      </c>
      <c r="AW969" t="s">
        <v>5365</v>
      </c>
      <c r="AX969" t="str">
        <f t="shared" si="190"/>
        <v>33931486003318</v>
      </c>
      <c r="AY969" s="17">
        <f t="shared" si="191"/>
        <v>622.62</v>
      </c>
      <c r="AZ969" s="17">
        <f t="shared" si="192"/>
        <v>0</v>
      </c>
      <c r="BB969" t="str">
        <f t="shared" si="193"/>
        <v>18/11/2015;33931486003318;622,62;0,00</v>
      </c>
    </row>
    <row r="970" spans="1:54" x14ac:dyDescent="0.25">
      <c r="A970" t="s">
        <v>26</v>
      </c>
      <c r="B970" t="s">
        <v>4296</v>
      </c>
      <c r="C970">
        <v>42318</v>
      </c>
      <c r="D970" t="s">
        <v>2787</v>
      </c>
      <c r="E970" t="s">
        <v>6979</v>
      </c>
      <c r="F970" t="s">
        <v>29</v>
      </c>
      <c r="G970">
        <v>4313.7300000000005</v>
      </c>
      <c r="H970">
        <v>4313.7300000000005</v>
      </c>
      <c r="I970">
        <v>776.47</v>
      </c>
      <c r="J970" t="s">
        <v>30</v>
      </c>
      <c r="K970">
        <v>0</v>
      </c>
      <c r="L970">
        <v>0</v>
      </c>
      <c r="M970" t="s">
        <v>31</v>
      </c>
      <c r="N970">
        <v>0</v>
      </c>
      <c r="O970">
        <v>0</v>
      </c>
      <c r="P970" t="s">
        <v>31</v>
      </c>
      <c r="Q970">
        <v>4313.7300000000005</v>
      </c>
      <c r="R970">
        <v>71.180000000000007</v>
      </c>
      <c r="S970" t="s">
        <v>33</v>
      </c>
      <c r="T970">
        <v>4313.7300000000005</v>
      </c>
      <c r="U970">
        <v>327.84000000000003</v>
      </c>
      <c r="V970" t="s">
        <v>33</v>
      </c>
      <c r="W970" t="s">
        <v>33</v>
      </c>
      <c r="X970" t="s">
        <v>4297</v>
      </c>
      <c r="Y970" t="s">
        <v>99</v>
      </c>
      <c r="Z970" t="s">
        <v>1033</v>
      </c>
      <c r="AA970" t="s">
        <v>1034</v>
      </c>
      <c r="AC970" s="13" t="str">
        <f t="shared" si="182"/>
        <v>000167757</v>
      </c>
      <c r="AD970" t="str">
        <f t="shared" si="183"/>
        <v>10/11/2015</v>
      </c>
      <c r="AE970" t="str">
        <f t="shared" si="184"/>
        <v>48871545000108</v>
      </c>
      <c r="AF970" s="14">
        <f t="shared" si="185"/>
        <v>4313.7300000000005</v>
      </c>
      <c r="AG970">
        <f t="shared" si="186"/>
        <v>0</v>
      </c>
      <c r="AH970">
        <f t="shared" si="187"/>
        <v>1</v>
      </c>
      <c r="AI970" s="16">
        <v>6802201</v>
      </c>
      <c r="AJ970" s="16" t="s">
        <v>7565</v>
      </c>
      <c r="AK970" s="16" t="s">
        <v>4434</v>
      </c>
      <c r="AL970" s="16" t="s">
        <v>4436</v>
      </c>
      <c r="AM970" s="16" t="s">
        <v>7143</v>
      </c>
      <c r="AN970">
        <v>100</v>
      </c>
      <c r="AO970" t="e">
        <f>VLOOKUP(TRIM(AL970),'Parcela Dedutivel'!$A$1:$B$65536,2,FALSE)</f>
        <v>#N/A</v>
      </c>
      <c r="AP970" s="15">
        <f t="shared" si="188"/>
        <v>0</v>
      </c>
      <c r="AQ970" s="16">
        <f t="shared" si="189"/>
        <v>0</v>
      </c>
      <c r="AU970" t="s">
        <v>5373</v>
      </c>
      <c r="AV970" s="18">
        <v>42326</v>
      </c>
      <c r="AW970" t="s">
        <v>2574</v>
      </c>
      <c r="AX970" t="str">
        <f t="shared" si="190"/>
        <v>03523188000140</v>
      </c>
      <c r="AY970" s="17">
        <f t="shared" si="191"/>
        <v>1287.5</v>
      </c>
      <c r="AZ970" s="17">
        <f t="shared" si="192"/>
        <v>0</v>
      </c>
      <c r="BB970" t="str">
        <f t="shared" si="193"/>
        <v>18/11/2015;03523188000140;1287,50;0,00</v>
      </c>
    </row>
    <row r="971" spans="1:54" x14ac:dyDescent="0.25">
      <c r="A971" t="s">
        <v>26</v>
      </c>
      <c r="B971" t="s">
        <v>4302</v>
      </c>
      <c r="C971">
        <v>42318</v>
      </c>
      <c r="D971" t="s">
        <v>2787</v>
      </c>
      <c r="E971" t="s">
        <v>6979</v>
      </c>
      <c r="F971" t="s">
        <v>29</v>
      </c>
      <c r="G971">
        <v>522.76</v>
      </c>
      <c r="H971">
        <v>454.57</v>
      </c>
      <c r="I971">
        <v>81.820000000000007</v>
      </c>
      <c r="J971" t="s">
        <v>61</v>
      </c>
      <c r="K971">
        <v>0</v>
      </c>
      <c r="L971">
        <v>0</v>
      </c>
      <c r="M971" t="s">
        <v>31</v>
      </c>
      <c r="N971">
        <v>454.57</v>
      </c>
      <c r="O971">
        <v>68.19</v>
      </c>
      <c r="P971" t="s">
        <v>2788</v>
      </c>
      <c r="Q971">
        <v>454.57</v>
      </c>
      <c r="R971">
        <v>7.5</v>
      </c>
      <c r="S971" t="s">
        <v>33</v>
      </c>
      <c r="T971">
        <v>454.57</v>
      </c>
      <c r="U971">
        <v>34.550000000000004</v>
      </c>
      <c r="V971" t="s">
        <v>33</v>
      </c>
      <c r="W971" t="s">
        <v>33</v>
      </c>
      <c r="X971" t="s">
        <v>641</v>
      </c>
      <c r="Y971" t="s">
        <v>91</v>
      </c>
      <c r="Z971" t="s">
        <v>132</v>
      </c>
      <c r="AA971" t="s">
        <v>133</v>
      </c>
      <c r="AC971" s="13" t="str">
        <f t="shared" si="182"/>
        <v>000167765</v>
      </c>
      <c r="AD971" t="str">
        <f t="shared" si="183"/>
        <v>10/11/2015</v>
      </c>
      <c r="AE971" t="str">
        <f t="shared" si="184"/>
        <v>59578948000414</v>
      </c>
      <c r="AF971" s="14">
        <f t="shared" si="185"/>
        <v>522.76</v>
      </c>
      <c r="AG971">
        <f t="shared" si="186"/>
        <v>0</v>
      </c>
      <c r="AH971">
        <f t="shared" si="187"/>
        <v>1</v>
      </c>
      <c r="AI971" s="16">
        <v>7467528</v>
      </c>
      <c r="AJ971" s="16" t="s">
        <v>7391</v>
      </c>
      <c r="AK971" s="16" t="s">
        <v>4438</v>
      </c>
      <c r="AL971" s="16" t="s">
        <v>3235</v>
      </c>
      <c r="AM971" s="16" t="s">
        <v>7193</v>
      </c>
      <c r="AN971">
        <v>71</v>
      </c>
      <c r="AO971" t="e">
        <f>VLOOKUP(TRIM(AL971),'Parcela Dedutivel'!$A$1:$B$65536,2,FALSE)</f>
        <v>#N/A</v>
      </c>
      <c r="AP971" s="15">
        <f t="shared" si="188"/>
        <v>0</v>
      </c>
      <c r="AQ971" s="16">
        <f t="shared" si="189"/>
        <v>0</v>
      </c>
      <c r="AU971" t="s">
        <v>5374</v>
      </c>
      <c r="AV971" s="18">
        <v>42326</v>
      </c>
      <c r="AW971" t="s">
        <v>2574</v>
      </c>
      <c r="AX971" t="str">
        <f t="shared" si="190"/>
        <v>03523188000140</v>
      </c>
      <c r="AY971" s="17">
        <f t="shared" si="191"/>
        <v>1287.5</v>
      </c>
      <c r="AZ971" s="17">
        <f t="shared" si="192"/>
        <v>0</v>
      </c>
      <c r="BB971" t="str">
        <f t="shared" si="193"/>
        <v>18/11/2015;03523188000140;1287,50;0,00</v>
      </c>
    </row>
    <row r="972" spans="1:54" x14ac:dyDescent="0.25">
      <c r="A972" t="s">
        <v>26</v>
      </c>
      <c r="B972" t="s">
        <v>4302</v>
      </c>
      <c r="C972">
        <v>42318</v>
      </c>
      <c r="D972" t="s">
        <v>2787</v>
      </c>
      <c r="E972" t="s">
        <v>6979</v>
      </c>
      <c r="F972" t="s">
        <v>29</v>
      </c>
      <c r="G972">
        <v>494.86</v>
      </c>
      <c r="H972">
        <v>430.31</v>
      </c>
      <c r="I972">
        <v>77.460000000000008</v>
      </c>
      <c r="J972" t="s">
        <v>61</v>
      </c>
      <c r="K972">
        <v>0</v>
      </c>
      <c r="L972">
        <v>0</v>
      </c>
      <c r="M972" t="s">
        <v>31</v>
      </c>
      <c r="N972">
        <v>430.31</v>
      </c>
      <c r="O972">
        <v>64.55</v>
      </c>
      <c r="P972" t="s">
        <v>2788</v>
      </c>
      <c r="Q972">
        <v>430.31</v>
      </c>
      <c r="R972">
        <v>7.1000000000000005</v>
      </c>
      <c r="S972" t="s">
        <v>33</v>
      </c>
      <c r="T972">
        <v>430.31</v>
      </c>
      <c r="U972">
        <v>32.700000000000003</v>
      </c>
      <c r="V972" t="s">
        <v>33</v>
      </c>
      <c r="W972" t="s">
        <v>33</v>
      </c>
      <c r="X972" t="s">
        <v>641</v>
      </c>
      <c r="Y972" t="s">
        <v>91</v>
      </c>
      <c r="Z972" t="s">
        <v>1779</v>
      </c>
      <c r="AA972" t="s">
        <v>1780</v>
      </c>
      <c r="AC972" s="13" t="str">
        <f t="shared" si="182"/>
        <v>000167765</v>
      </c>
      <c r="AD972" t="str">
        <f t="shared" si="183"/>
        <v>10/11/2015</v>
      </c>
      <c r="AE972" t="str">
        <f t="shared" si="184"/>
        <v>59578948000414</v>
      </c>
      <c r="AF972" s="14">
        <f t="shared" si="185"/>
        <v>494.86</v>
      </c>
      <c r="AG972">
        <f t="shared" si="186"/>
        <v>0</v>
      </c>
      <c r="AH972">
        <f t="shared" si="187"/>
        <v>1</v>
      </c>
      <c r="AI972" s="16">
        <v>7467528</v>
      </c>
      <c r="AJ972" s="16" t="s">
        <v>7391</v>
      </c>
      <c r="AK972" s="16" t="s">
        <v>4438</v>
      </c>
      <c r="AL972" s="16" t="s">
        <v>4439</v>
      </c>
      <c r="AM972" s="16" t="s">
        <v>7193</v>
      </c>
      <c r="AN972">
        <v>2</v>
      </c>
      <c r="AO972" t="e">
        <f>VLOOKUP(TRIM(AL972),'Parcela Dedutivel'!$A$1:$B$65536,2,FALSE)</f>
        <v>#N/A</v>
      </c>
      <c r="AP972" s="15">
        <f t="shared" si="188"/>
        <v>0</v>
      </c>
      <c r="AQ972" s="16">
        <f t="shared" si="189"/>
        <v>0</v>
      </c>
      <c r="AU972" t="s">
        <v>5375</v>
      </c>
      <c r="AV972" s="18">
        <v>42326</v>
      </c>
      <c r="AW972" t="s">
        <v>1377</v>
      </c>
      <c r="AX972" t="str">
        <f t="shared" si="190"/>
        <v>07760479000103</v>
      </c>
      <c r="AY972" s="17">
        <f t="shared" si="191"/>
        <v>2668</v>
      </c>
      <c r="AZ972" s="17">
        <f t="shared" si="192"/>
        <v>0.43559910000000002</v>
      </c>
      <c r="BB972" t="str">
        <f t="shared" si="193"/>
        <v>18/11/2015;07760479000103;2668,00;0,44</v>
      </c>
    </row>
    <row r="973" spans="1:54" x14ac:dyDescent="0.25">
      <c r="A973" t="s">
        <v>26</v>
      </c>
      <c r="B973" t="s">
        <v>4303</v>
      </c>
      <c r="C973">
        <v>42318</v>
      </c>
      <c r="D973" t="s">
        <v>2787</v>
      </c>
      <c r="E973" t="s">
        <v>6979</v>
      </c>
      <c r="F973" t="s">
        <v>29</v>
      </c>
      <c r="G973">
        <v>327.40000000000003</v>
      </c>
      <c r="H973">
        <v>337.56</v>
      </c>
      <c r="I973">
        <v>60.76</v>
      </c>
      <c r="J973" t="s">
        <v>30</v>
      </c>
      <c r="K973">
        <v>0</v>
      </c>
      <c r="L973">
        <v>0</v>
      </c>
      <c r="M973" t="s">
        <v>31</v>
      </c>
      <c r="N973">
        <v>0</v>
      </c>
      <c r="O973">
        <v>0</v>
      </c>
      <c r="P973" t="s">
        <v>31</v>
      </c>
      <c r="Q973">
        <v>337.56</v>
      </c>
      <c r="R973">
        <v>5.57</v>
      </c>
      <c r="S973" t="s">
        <v>33</v>
      </c>
      <c r="T973">
        <v>337.56</v>
      </c>
      <c r="U973">
        <v>25.650000000000002</v>
      </c>
      <c r="V973" t="s">
        <v>33</v>
      </c>
      <c r="W973" t="s">
        <v>33</v>
      </c>
      <c r="X973" t="s">
        <v>4304</v>
      </c>
      <c r="Y973" t="s">
        <v>44</v>
      </c>
      <c r="Z973" t="s">
        <v>4305</v>
      </c>
      <c r="AA973" t="s">
        <v>4306</v>
      </c>
      <c r="AC973" s="13" t="str">
        <f t="shared" si="182"/>
        <v>000167766</v>
      </c>
      <c r="AD973" t="str">
        <f t="shared" si="183"/>
        <v>10/11/2015</v>
      </c>
      <c r="AE973" t="str">
        <f t="shared" si="184"/>
        <v>47140330000146</v>
      </c>
      <c r="AF973" s="14">
        <f t="shared" si="185"/>
        <v>327.40000000000003</v>
      </c>
      <c r="AG973">
        <f t="shared" si="186"/>
        <v>0</v>
      </c>
      <c r="AH973">
        <f t="shared" si="187"/>
        <v>1</v>
      </c>
      <c r="AI973" s="16">
        <v>7467528</v>
      </c>
      <c r="AJ973" s="16" t="s">
        <v>7391</v>
      </c>
      <c r="AK973" s="16" t="s">
        <v>4438</v>
      </c>
      <c r="AL973" s="16" t="s">
        <v>1773</v>
      </c>
      <c r="AM973" s="16" t="s">
        <v>7193</v>
      </c>
      <c r="AN973">
        <v>1</v>
      </c>
      <c r="AO973" t="e">
        <f>VLOOKUP(TRIM(AL973),'Parcela Dedutivel'!$A$1:$B$65536,2,FALSE)</f>
        <v>#N/A</v>
      </c>
      <c r="AP973" s="15">
        <f t="shared" si="188"/>
        <v>0</v>
      </c>
      <c r="AQ973" s="16">
        <f t="shared" si="189"/>
        <v>0</v>
      </c>
      <c r="AU973" t="s">
        <v>5376</v>
      </c>
      <c r="AV973" s="18">
        <v>42326</v>
      </c>
      <c r="AW973" t="s">
        <v>2747</v>
      </c>
      <c r="AX973" t="str">
        <f t="shared" si="190"/>
        <v>59578948000171</v>
      </c>
      <c r="AY973" s="17">
        <f t="shared" si="191"/>
        <v>613.15</v>
      </c>
      <c r="AZ973" s="17">
        <f t="shared" si="192"/>
        <v>0</v>
      </c>
      <c r="BB973" t="str">
        <f t="shared" si="193"/>
        <v>18/11/2015;59578948000171;613,15;0,00</v>
      </c>
    </row>
    <row r="974" spans="1:54" x14ac:dyDescent="0.25">
      <c r="A974" t="s">
        <v>26</v>
      </c>
      <c r="B974" t="s">
        <v>4303</v>
      </c>
      <c r="C974">
        <v>42318</v>
      </c>
      <c r="D974" t="s">
        <v>2787</v>
      </c>
      <c r="E974" t="s">
        <v>6979</v>
      </c>
      <c r="F974" t="s">
        <v>29</v>
      </c>
      <c r="G974">
        <v>1284.5</v>
      </c>
      <c r="H974">
        <v>1324.34</v>
      </c>
      <c r="I974">
        <v>238.38</v>
      </c>
      <c r="J974" t="s">
        <v>30</v>
      </c>
      <c r="K974">
        <v>0</v>
      </c>
      <c r="L974">
        <v>0</v>
      </c>
      <c r="M974" t="s">
        <v>31</v>
      </c>
      <c r="N974">
        <v>0</v>
      </c>
      <c r="O974">
        <v>0</v>
      </c>
      <c r="P974" t="s">
        <v>31</v>
      </c>
      <c r="Q974">
        <v>1324.34</v>
      </c>
      <c r="R974">
        <v>21.85</v>
      </c>
      <c r="S974" t="s">
        <v>33</v>
      </c>
      <c r="T974">
        <v>1324.34</v>
      </c>
      <c r="U974">
        <v>100.65</v>
      </c>
      <c r="V974" t="s">
        <v>33</v>
      </c>
      <c r="W974" t="s">
        <v>33</v>
      </c>
      <c r="X974" t="s">
        <v>4304</v>
      </c>
      <c r="Y974" t="s">
        <v>364</v>
      </c>
      <c r="Z974" t="s">
        <v>1836</v>
      </c>
      <c r="AA974" t="s">
        <v>1837</v>
      </c>
      <c r="AC974" s="13" t="str">
        <f t="shared" si="182"/>
        <v>000167766</v>
      </c>
      <c r="AD974" t="str">
        <f t="shared" si="183"/>
        <v>10/11/2015</v>
      </c>
      <c r="AE974" t="str">
        <f t="shared" si="184"/>
        <v>47140330000146</v>
      </c>
      <c r="AF974" s="14">
        <f t="shared" si="185"/>
        <v>1284.5</v>
      </c>
      <c r="AG974">
        <f t="shared" si="186"/>
        <v>0</v>
      </c>
      <c r="AH974">
        <f t="shared" si="187"/>
        <v>1</v>
      </c>
      <c r="AI974" s="16">
        <v>7467528</v>
      </c>
      <c r="AJ974" s="16" t="s">
        <v>7391</v>
      </c>
      <c r="AK974" s="16" t="s">
        <v>4438</v>
      </c>
      <c r="AL974" s="16" t="s">
        <v>1195</v>
      </c>
      <c r="AM974" s="16" t="s">
        <v>7193</v>
      </c>
      <c r="AN974">
        <v>1</v>
      </c>
      <c r="AO974" t="e">
        <f>VLOOKUP(TRIM(AL974),'Parcela Dedutivel'!$A$1:$B$65536,2,FALSE)</f>
        <v>#N/A</v>
      </c>
      <c r="AP974" s="15">
        <f t="shared" si="188"/>
        <v>0</v>
      </c>
      <c r="AQ974" s="16">
        <f t="shared" si="189"/>
        <v>0</v>
      </c>
      <c r="AU974" t="s">
        <v>5377</v>
      </c>
      <c r="AV974" s="18">
        <v>42326</v>
      </c>
      <c r="AW974" t="s">
        <v>986</v>
      </c>
      <c r="AX974" t="str">
        <f t="shared" si="190"/>
        <v>82321845000143</v>
      </c>
      <c r="AY974" s="17">
        <f t="shared" si="191"/>
        <v>366.58</v>
      </c>
      <c r="AZ974" s="17">
        <f t="shared" si="192"/>
        <v>0</v>
      </c>
      <c r="BB974" t="str">
        <f t="shared" si="193"/>
        <v>18/11/2015;82321845000143;366,58;0,00</v>
      </c>
    </row>
    <row r="975" spans="1:54" x14ac:dyDescent="0.25">
      <c r="A975" t="s">
        <v>26</v>
      </c>
      <c r="B975" t="s">
        <v>4307</v>
      </c>
      <c r="C975">
        <v>42318</v>
      </c>
      <c r="D975" t="s">
        <v>2804</v>
      </c>
      <c r="E975" t="s">
        <v>6979</v>
      </c>
      <c r="F975" t="s">
        <v>29</v>
      </c>
      <c r="G975">
        <v>107.36</v>
      </c>
      <c r="H975">
        <v>93.36</v>
      </c>
      <c r="I975">
        <v>16.8</v>
      </c>
      <c r="J975" t="s">
        <v>307</v>
      </c>
      <c r="K975">
        <v>0</v>
      </c>
      <c r="L975">
        <v>0</v>
      </c>
      <c r="M975" t="s">
        <v>31</v>
      </c>
      <c r="N975">
        <v>93.36</v>
      </c>
      <c r="O975">
        <v>14</v>
      </c>
      <c r="P975" t="s">
        <v>2788</v>
      </c>
      <c r="Q975">
        <v>93.36</v>
      </c>
      <c r="R975">
        <v>1.54</v>
      </c>
      <c r="S975" t="s">
        <v>33</v>
      </c>
      <c r="T975">
        <v>93.36</v>
      </c>
      <c r="U975">
        <v>7.1000000000000005</v>
      </c>
      <c r="V975" t="s">
        <v>33</v>
      </c>
      <c r="W975" t="s">
        <v>33</v>
      </c>
      <c r="X975" t="s">
        <v>4308</v>
      </c>
      <c r="Y975" t="s">
        <v>91</v>
      </c>
      <c r="Z975" t="s">
        <v>4309</v>
      </c>
      <c r="AA975" t="s">
        <v>4310</v>
      </c>
      <c r="AC975" s="13" t="str">
        <f t="shared" si="182"/>
        <v>000167767</v>
      </c>
      <c r="AD975" t="str">
        <f t="shared" si="183"/>
        <v>10/11/2015</v>
      </c>
      <c r="AE975" t="str">
        <f t="shared" si="184"/>
        <v>05773413000122</v>
      </c>
      <c r="AF975" s="14">
        <f t="shared" si="185"/>
        <v>107.36</v>
      </c>
      <c r="AG975">
        <f t="shared" si="186"/>
        <v>26.099800000000002</v>
      </c>
      <c r="AH975">
        <f t="shared" si="187"/>
        <v>1</v>
      </c>
      <c r="AI975" s="16">
        <v>7467528</v>
      </c>
      <c r="AJ975" s="16" t="s">
        <v>7391</v>
      </c>
      <c r="AK975" s="16" t="s">
        <v>4438</v>
      </c>
      <c r="AL975" s="16" t="s">
        <v>1231</v>
      </c>
      <c r="AM975" s="16" t="s">
        <v>7193</v>
      </c>
      <c r="AN975">
        <v>5</v>
      </c>
      <c r="AO975" t="e">
        <f>VLOOKUP(TRIM(AL975),'Parcela Dedutivel'!$A$1:$B$65536,2,FALSE)</f>
        <v>#N/A</v>
      </c>
      <c r="AP975" s="15">
        <f t="shared" si="188"/>
        <v>0</v>
      </c>
      <c r="AQ975" s="16">
        <f t="shared" si="189"/>
        <v>0</v>
      </c>
      <c r="AU975" t="s">
        <v>5380</v>
      </c>
      <c r="AV975" s="18">
        <v>42326</v>
      </c>
      <c r="AW975" t="s">
        <v>2574</v>
      </c>
      <c r="AX975" t="str">
        <f t="shared" si="190"/>
        <v>03523188000140</v>
      </c>
      <c r="AY975" s="17">
        <f t="shared" si="191"/>
        <v>482.04</v>
      </c>
      <c r="AZ975" s="17">
        <f t="shared" si="192"/>
        <v>0</v>
      </c>
      <c r="BB975" t="str">
        <f t="shared" si="193"/>
        <v>18/11/2015;03523188000140;482,04;0,00</v>
      </c>
    </row>
    <row r="976" spans="1:54" x14ac:dyDescent="0.25">
      <c r="A976" t="s">
        <v>26</v>
      </c>
      <c r="B976" t="s">
        <v>4307</v>
      </c>
      <c r="C976">
        <v>42318</v>
      </c>
      <c r="D976" t="s">
        <v>2804</v>
      </c>
      <c r="E976" t="s">
        <v>6979</v>
      </c>
      <c r="F976" t="s">
        <v>29</v>
      </c>
      <c r="G976">
        <v>161.04999999999998</v>
      </c>
      <c r="H976">
        <v>140.04</v>
      </c>
      <c r="I976">
        <v>25.21</v>
      </c>
      <c r="J976" t="s">
        <v>307</v>
      </c>
      <c r="K976">
        <v>0</v>
      </c>
      <c r="L976">
        <v>0</v>
      </c>
      <c r="M976" t="s">
        <v>31</v>
      </c>
      <c r="N976">
        <v>140.04</v>
      </c>
      <c r="O976">
        <v>21.01</v>
      </c>
      <c r="P976" t="s">
        <v>2788</v>
      </c>
      <c r="Q976">
        <v>140.04</v>
      </c>
      <c r="R976">
        <v>2.31</v>
      </c>
      <c r="S976" t="s">
        <v>33</v>
      </c>
      <c r="T976">
        <v>140.04</v>
      </c>
      <c r="U976">
        <v>10.64</v>
      </c>
      <c r="V976" t="s">
        <v>33</v>
      </c>
      <c r="W976" t="s">
        <v>33</v>
      </c>
      <c r="X976" t="s">
        <v>4308</v>
      </c>
      <c r="Y976" t="s">
        <v>91</v>
      </c>
      <c r="Z976" t="s">
        <v>4311</v>
      </c>
      <c r="AA976" t="s">
        <v>4312</v>
      </c>
      <c r="AC976" s="13" t="str">
        <f t="shared" si="182"/>
        <v>000167767</v>
      </c>
      <c r="AD976" t="str">
        <f t="shared" si="183"/>
        <v>10/11/2015</v>
      </c>
      <c r="AE976" t="str">
        <f t="shared" si="184"/>
        <v>05773413000122</v>
      </c>
      <c r="AF976" s="14">
        <f t="shared" si="185"/>
        <v>161.04999999999998</v>
      </c>
      <c r="AG976">
        <f t="shared" si="186"/>
        <v>26.099800000000002</v>
      </c>
      <c r="AH976">
        <f t="shared" si="187"/>
        <v>1</v>
      </c>
      <c r="AI976" s="16">
        <v>7467528</v>
      </c>
      <c r="AJ976" s="16" t="s">
        <v>7391</v>
      </c>
      <c r="AK976" s="16" t="s">
        <v>4438</v>
      </c>
      <c r="AL976" s="16" t="s">
        <v>128</v>
      </c>
      <c r="AM976" s="16" t="s">
        <v>7193</v>
      </c>
      <c r="AN976">
        <v>21</v>
      </c>
      <c r="AO976" t="e">
        <f>VLOOKUP(TRIM(AL976),'Parcela Dedutivel'!$A$1:$B$65536,2,FALSE)</f>
        <v>#N/A</v>
      </c>
      <c r="AP976" s="15">
        <f t="shared" si="188"/>
        <v>0</v>
      </c>
      <c r="AQ976" s="16">
        <f t="shared" si="189"/>
        <v>0</v>
      </c>
      <c r="AU976" t="s">
        <v>5381</v>
      </c>
      <c r="AV976" s="18">
        <v>42326</v>
      </c>
      <c r="AW976" t="s">
        <v>1055</v>
      </c>
      <c r="AX976" t="str">
        <f t="shared" si="190"/>
        <v>59104760000604</v>
      </c>
      <c r="AY976" s="17">
        <f t="shared" si="191"/>
        <v>4218.92</v>
      </c>
      <c r="AZ976" s="17">
        <f t="shared" si="192"/>
        <v>0</v>
      </c>
      <c r="BB976" t="str">
        <f t="shared" si="193"/>
        <v>18/11/2015;59104760000604;4218,92;0,00</v>
      </c>
    </row>
    <row r="977" spans="1:54" x14ac:dyDescent="0.25">
      <c r="A977" t="s">
        <v>26</v>
      </c>
      <c r="B977" t="s">
        <v>4307</v>
      </c>
      <c r="C977">
        <v>42318</v>
      </c>
      <c r="D977" t="s">
        <v>2804</v>
      </c>
      <c r="E977" t="s">
        <v>6979</v>
      </c>
      <c r="F977" t="s">
        <v>29</v>
      </c>
      <c r="G977">
        <v>234.55</v>
      </c>
      <c r="H977">
        <v>203.96</v>
      </c>
      <c r="I977">
        <v>36.71</v>
      </c>
      <c r="J977" t="s">
        <v>307</v>
      </c>
      <c r="K977">
        <v>0</v>
      </c>
      <c r="L977">
        <v>0</v>
      </c>
      <c r="M977" t="s">
        <v>31</v>
      </c>
      <c r="N977">
        <v>203.96</v>
      </c>
      <c r="O977">
        <v>30.59</v>
      </c>
      <c r="P977" t="s">
        <v>2788</v>
      </c>
      <c r="Q977">
        <v>203.96</v>
      </c>
      <c r="R977">
        <v>3.37</v>
      </c>
      <c r="S977" t="s">
        <v>33</v>
      </c>
      <c r="T977">
        <v>203.96</v>
      </c>
      <c r="U977">
        <v>15.5</v>
      </c>
      <c r="V977" t="s">
        <v>33</v>
      </c>
      <c r="W977" t="s">
        <v>33</v>
      </c>
      <c r="X977" t="s">
        <v>4308</v>
      </c>
      <c r="Y977" t="s">
        <v>91</v>
      </c>
      <c r="Z977" t="s">
        <v>4313</v>
      </c>
      <c r="AA977" t="s">
        <v>4314</v>
      </c>
      <c r="AC977" s="13" t="str">
        <f t="shared" si="182"/>
        <v>000167767</v>
      </c>
      <c r="AD977" t="str">
        <f t="shared" si="183"/>
        <v>10/11/2015</v>
      </c>
      <c r="AE977" t="str">
        <f t="shared" si="184"/>
        <v>05773413000122</v>
      </c>
      <c r="AF977" s="14">
        <f t="shared" si="185"/>
        <v>234.55</v>
      </c>
      <c r="AG977">
        <f t="shared" si="186"/>
        <v>26.099800000000002</v>
      </c>
      <c r="AH977">
        <f t="shared" si="187"/>
        <v>1</v>
      </c>
      <c r="AI977" s="16">
        <v>7467528</v>
      </c>
      <c r="AJ977" s="16" t="s">
        <v>7391</v>
      </c>
      <c r="AK977" s="16" t="s">
        <v>4438</v>
      </c>
      <c r="AL977" s="16" t="s">
        <v>2284</v>
      </c>
      <c r="AM977" s="16" t="s">
        <v>7193</v>
      </c>
      <c r="AN977">
        <v>3</v>
      </c>
      <c r="AO977" t="e">
        <f>VLOOKUP(TRIM(AL977),'Parcela Dedutivel'!$A$1:$B$65536,2,FALSE)</f>
        <v>#N/A</v>
      </c>
      <c r="AP977" s="15">
        <f t="shared" si="188"/>
        <v>0</v>
      </c>
      <c r="AQ977" s="16">
        <f t="shared" si="189"/>
        <v>0</v>
      </c>
      <c r="AU977" t="s">
        <v>5388</v>
      </c>
      <c r="AV977" s="18">
        <v>42326</v>
      </c>
      <c r="AW977" t="s">
        <v>3011</v>
      </c>
      <c r="AX977" t="str">
        <f t="shared" si="190"/>
        <v>05047273000296</v>
      </c>
      <c r="AY977" s="17">
        <f t="shared" si="191"/>
        <v>2225.71</v>
      </c>
      <c r="AZ977" s="17">
        <f t="shared" si="192"/>
        <v>4.5999999999999996</v>
      </c>
      <c r="BB977" t="str">
        <f t="shared" si="193"/>
        <v>18/11/2015;05047273000296;2225,71;4,60</v>
      </c>
    </row>
    <row r="978" spans="1:54" hidden="1" x14ac:dyDescent="0.25">
      <c r="A978" t="s">
        <v>26</v>
      </c>
      <c r="B978" t="s">
        <v>4315</v>
      </c>
      <c r="C978">
        <v>42318</v>
      </c>
      <c r="D978" t="s">
        <v>2787</v>
      </c>
      <c r="E978" t="s">
        <v>6979</v>
      </c>
      <c r="F978" t="s">
        <v>29</v>
      </c>
      <c r="G978">
        <v>689.69</v>
      </c>
      <c r="H978">
        <v>689.69</v>
      </c>
      <c r="I978">
        <v>124.14</v>
      </c>
      <c r="J978" t="s">
        <v>61</v>
      </c>
      <c r="K978">
        <v>0</v>
      </c>
      <c r="L978">
        <v>0</v>
      </c>
      <c r="M978" t="s">
        <v>31</v>
      </c>
      <c r="N978">
        <v>599.73</v>
      </c>
      <c r="O978">
        <v>89.960000000000008</v>
      </c>
      <c r="P978" t="s">
        <v>2788</v>
      </c>
      <c r="Q978">
        <v>599.73</v>
      </c>
      <c r="R978">
        <v>9.9</v>
      </c>
      <c r="S978" t="s">
        <v>33</v>
      </c>
      <c r="T978">
        <v>599.73</v>
      </c>
      <c r="U978">
        <v>45.58</v>
      </c>
      <c r="V978" t="s">
        <v>33</v>
      </c>
      <c r="W978" t="s">
        <v>33</v>
      </c>
      <c r="X978" t="s">
        <v>4316</v>
      </c>
      <c r="Y978" t="s">
        <v>91</v>
      </c>
      <c r="Z978" t="s">
        <v>3245</v>
      </c>
      <c r="AA978" t="s">
        <v>3246</v>
      </c>
      <c r="AC978" s="13" t="str">
        <f t="shared" si="182"/>
        <v>000167768</v>
      </c>
      <c r="AD978" t="str">
        <f t="shared" si="183"/>
        <v>10/11/2015</v>
      </c>
      <c r="AE978" t="str">
        <f t="shared" si="184"/>
        <v>02808705000165</v>
      </c>
      <c r="AF978" s="14">
        <f t="shared" si="185"/>
        <v>689.69</v>
      </c>
      <c r="AG978">
        <f t="shared" si="186"/>
        <v>0</v>
      </c>
      <c r="AH978">
        <f t="shared" si="187"/>
        <v>1</v>
      </c>
      <c r="AI978" s="16">
        <v>7467528</v>
      </c>
      <c r="AJ978" s="16" t="s">
        <v>7391</v>
      </c>
      <c r="AK978" s="16" t="s">
        <v>4438</v>
      </c>
      <c r="AL978" s="16" t="s">
        <v>1781</v>
      </c>
      <c r="AM978" s="16" t="s">
        <v>7193</v>
      </c>
      <c r="AN978">
        <v>29</v>
      </c>
      <c r="AO978" t="e">
        <f>VLOOKUP(TRIM(AL978),'Parcela Dedutivel'!$A$1:$B$65536,2,FALSE)</f>
        <v>#N/A</v>
      </c>
      <c r="AP978" s="15">
        <f t="shared" si="188"/>
        <v>0</v>
      </c>
      <c r="AQ978" s="16">
        <f t="shared" si="189"/>
        <v>0</v>
      </c>
      <c r="AU978" t="s">
        <v>5391</v>
      </c>
      <c r="AV978" s="18">
        <v>42326</v>
      </c>
      <c r="AW978" t="s">
        <v>5392</v>
      </c>
      <c r="AX978" t="str">
        <f t="shared" si="190"/>
        <v>00000000000000</v>
      </c>
      <c r="AY978" s="17">
        <f t="shared" si="191"/>
        <v>1866.79</v>
      </c>
      <c r="AZ978" s="17">
        <f t="shared" si="192"/>
        <v>1.7280000000000002</v>
      </c>
      <c r="BB978" t="str">
        <f t="shared" si="193"/>
        <v>18/11/2015;00000000000000;1866,79;1,73</v>
      </c>
    </row>
    <row r="979" spans="1:54" x14ac:dyDescent="0.25">
      <c r="A979" t="s">
        <v>26</v>
      </c>
      <c r="B979" t="s">
        <v>4317</v>
      </c>
      <c r="C979">
        <v>42318</v>
      </c>
      <c r="D979" t="s">
        <v>2841</v>
      </c>
      <c r="E979" t="s">
        <v>6979</v>
      </c>
      <c r="F979" t="s">
        <v>393</v>
      </c>
      <c r="G979">
        <v>1281.1099999999999</v>
      </c>
      <c r="H979">
        <v>1281.1100000000001</v>
      </c>
      <c r="I979">
        <v>51.24</v>
      </c>
      <c r="J979" t="s">
        <v>61</v>
      </c>
      <c r="K979">
        <v>0</v>
      </c>
      <c r="L979">
        <v>0</v>
      </c>
      <c r="M979" t="s">
        <v>31</v>
      </c>
      <c r="N979">
        <v>1114.01</v>
      </c>
      <c r="O979">
        <v>167.1</v>
      </c>
      <c r="P979" t="s">
        <v>2788</v>
      </c>
      <c r="Q979">
        <v>1114.01</v>
      </c>
      <c r="R979">
        <v>18.38</v>
      </c>
      <c r="S979" t="s">
        <v>33</v>
      </c>
      <c r="T979">
        <v>1114.01</v>
      </c>
      <c r="U979">
        <v>84.66</v>
      </c>
      <c r="V979" t="s">
        <v>33</v>
      </c>
      <c r="W979" t="s">
        <v>33</v>
      </c>
      <c r="X979" t="s">
        <v>4318</v>
      </c>
      <c r="Y979" t="s">
        <v>91</v>
      </c>
      <c r="Z979" t="s">
        <v>684</v>
      </c>
      <c r="AA979" t="s">
        <v>685</v>
      </c>
      <c r="AC979" s="13" t="str">
        <f t="shared" si="182"/>
        <v>000167769</v>
      </c>
      <c r="AD979" t="str">
        <f t="shared" si="183"/>
        <v>10/11/2015</v>
      </c>
      <c r="AE979" t="str">
        <f t="shared" si="184"/>
        <v>30521090001107</v>
      </c>
      <c r="AF979" s="14">
        <f t="shared" si="185"/>
        <v>1281.1099999999999</v>
      </c>
      <c r="AG979">
        <f t="shared" si="186"/>
        <v>0</v>
      </c>
      <c r="AH979">
        <f t="shared" si="187"/>
        <v>1</v>
      </c>
      <c r="AI979" s="16">
        <v>7467528</v>
      </c>
      <c r="AJ979" s="16" t="s">
        <v>7391</v>
      </c>
      <c r="AK979" s="16" t="s">
        <v>4438</v>
      </c>
      <c r="AL979" s="16" t="s">
        <v>1522</v>
      </c>
      <c r="AM979" s="16" t="s">
        <v>7193</v>
      </c>
      <c r="AN979">
        <v>72</v>
      </c>
      <c r="AO979" t="e">
        <f>VLOOKUP(TRIM(AL979),'Parcela Dedutivel'!$A$1:$B$65536,2,FALSE)</f>
        <v>#N/A</v>
      </c>
      <c r="AP979" s="15">
        <f t="shared" si="188"/>
        <v>0</v>
      </c>
      <c r="AQ979" s="16">
        <f t="shared" si="189"/>
        <v>0</v>
      </c>
      <c r="AU979" t="s">
        <v>5394</v>
      </c>
      <c r="AV979" s="18">
        <v>42326</v>
      </c>
      <c r="AW979" t="s">
        <v>3214</v>
      </c>
      <c r="AX979" t="str">
        <f t="shared" si="190"/>
        <v>56545742000157</v>
      </c>
      <c r="AY979" s="17">
        <f t="shared" si="191"/>
        <v>4612.74</v>
      </c>
      <c r="AZ979" s="17">
        <f t="shared" si="192"/>
        <v>0</v>
      </c>
      <c r="BB979" t="str">
        <f t="shared" si="193"/>
        <v>18/11/2015;56545742000157;4612,74;0,00</v>
      </c>
    </row>
    <row r="980" spans="1:54" x14ac:dyDescent="0.25">
      <c r="A980" t="s">
        <v>26</v>
      </c>
      <c r="B980" t="s">
        <v>4319</v>
      </c>
      <c r="C980">
        <v>42318</v>
      </c>
      <c r="D980" t="s">
        <v>2787</v>
      </c>
      <c r="E980" t="s">
        <v>6979</v>
      </c>
      <c r="F980" t="s">
        <v>29</v>
      </c>
      <c r="G980">
        <v>496.72</v>
      </c>
      <c r="H980">
        <v>503.34000000000003</v>
      </c>
      <c r="I980">
        <v>90.600000000000009</v>
      </c>
      <c r="J980" t="s">
        <v>61</v>
      </c>
      <c r="K980">
        <v>0</v>
      </c>
      <c r="L980">
        <v>0</v>
      </c>
      <c r="M980" t="s">
        <v>31</v>
      </c>
      <c r="N980">
        <v>437.69</v>
      </c>
      <c r="O980">
        <v>65.650000000000006</v>
      </c>
      <c r="P980" t="s">
        <v>2788</v>
      </c>
      <c r="Q980">
        <v>437.69</v>
      </c>
      <c r="R980">
        <v>7.22</v>
      </c>
      <c r="S980" t="s">
        <v>33</v>
      </c>
      <c r="T980">
        <v>437.69</v>
      </c>
      <c r="U980">
        <v>33.26</v>
      </c>
      <c r="V980" t="s">
        <v>33</v>
      </c>
      <c r="W980" t="s">
        <v>33</v>
      </c>
      <c r="X980" t="s">
        <v>4320</v>
      </c>
      <c r="Y980" t="s">
        <v>91</v>
      </c>
      <c r="Z980" t="s">
        <v>1787</v>
      </c>
      <c r="AA980" t="s">
        <v>1788</v>
      </c>
      <c r="AC980" s="13" t="str">
        <f t="shared" si="182"/>
        <v>000167770</v>
      </c>
      <c r="AD980" t="str">
        <f t="shared" si="183"/>
        <v>10/11/2015</v>
      </c>
      <c r="AE980" t="str">
        <f t="shared" si="184"/>
        <v>12695141000317</v>
      </c>
      <c r="AF980" s="14">
        <f t="shared" si="185"/>
        <v>496.72</v>
      </c>
      <c r="AG980">
        <f t="shared" si="186"/>
        <v>0</v>
      </c>
      <c r="AH980">
        <f t="shared" si="187"/>
        <v>1</v>
      </c>
      <c r="AI980" s="16">
        <v>7467528</v>
      </c>
      <c r="AJ980" s="16" t="s">
        <v>7391</v>
      </c>
      <c r="AK980" s="16" t="s">
        <v>4438</v>
      </c>
      <c r="AL980" s="16" t="s">
        <v>4441</v>
      </c>
      <c r="AM980" s="16" t="s">
        <v>7193</v>
      </c>
      <c r="AN980">
        <v>5</v>
      </c>
      <c r="AO980" t="e">
        <f>VLOOKUP(TRIM(AL980),'Parcela Dedutivel'!$A$1:$B$65536,2,FALSE)</f>
        <v>#N/A</v>
      </c>
      <c r="AP980" s="15">
        <f t="shared" si="188"/>
        <v>0</v>
      </c>
      <c r="AQ980" s="16">
        <f t="shared" si="189"/>
        <v>0</v>
      </c>
      <c r="AU980" t="s">
        <v>5397</v>
      </c>
      <c r="AV980" s="18">
        <v>42326</v>
      </c>
      <c r="AW980" t="s">
        <v>3214</v>
      </c>
      <c r="AX980" t="str">
        <f t="shared" si="190"/>
        <v>56545742000157</v>
      </c>
      <c r="AY980" s="17">
        <f t="shared" si="191"/>
        <v>8174.91</v>
      </c>
      <c r="AZ980" s="17">
        <f t="shared" si="192"/>
        <v>444.78000000000003</v>
      </c>
      <c r="BB980" t="str">
        <f t="shared" si="193"/>
        <v>18/11/2015;56545742000157;8174,91;444,78</v>
      </c>
    </row>
    <row r="981" spans="1:54" x14ac:dyDescent="0.25">
      <c r="A981" t="s">
        <v>26</v>
      </c>
      <c r="B981" t="s">
        <v>4319</v>
      </c>
      <c r="C981">
        <v>42318</v>
      </c>
      <c r="D981" t="s">
        <v>2787</v>
      </c>
      <c r="E981" t="s">
        <v>6979</v>
      </c>
      <c r="F981" t="s">
        <v>29</v>
      </c>
      <c r="G981">
        <v>538.1</v>
      </c>
      <c r="H981">
        <v>545.27</v>
      </c>
      <c r="I981">
        <v>98.15</v>
      </c>
      <c r="J981" t="s">
        <v>61</v>
      </c>
      <c r="K981">
        <v>0</v>
      </c>
      <c r="L981">
        <v>0</v>
      </c>
      <c r="M981" t="s">
        <v>31</v>
      </c>
      <c r="N981">
        <v>474.15000000000003</v>
      </c>
      <c r="O981">
        <v>71.12</v>
      </c>
      <c r="P981" t="s">
        <v>2788</v>
      </c>
      <c r="Q981">
        <v>474.15000000000003</v>
      </c>
      <c r="R981">
        <v>7.82</v>
      </c>
      <c r="S981" t="s">
        <v>33</v>
      </c>
      <c r="T981">
        <v>474.15000000000003</v>
      </c>
      <c r="U981">
        <v>36.04</v>
      </c>
      <c r="V981" t="s">
        <v>33</v>
      </c>
      <c r="W981" t="s">
        <v>33</v>
      </c>
      <c r="X981" t="s">
        <v>4320</v>
      </c>
      <c r="Y981" t="s">
        <v>91</v>
      </c>
      <c r="Z981" t="s">
        <v>1777</v>
      </c>
      <c r="AA981" t="s">
        <v>1778</v>
      </c>
      <c r="AC981" s="13" t="str">
        <f t="shared" si="182"/>
        <v>000167770</v>
      </c>
      <c r="AD981" t="str">
        <f t="shared" si="183"/>
        <v>10/11/2015</v>
      </c>
      <c r="AE981" t="str">
        <f t="shared" si="184"/>
        <v>12695141000317</v>
      </c>
      <c r="AF981" s="14">
        <f t="shared" si="185"/>
        <v>538.1</v>
      </c>
      <c r="AG981">
        <f t="shared" si="186"/>
        <v>0</v>
      </c>
      <c r="AH981">
        <f t="shared" si="187"/>
        <v>1</v>
      </c>
      <c r="AI981" s="16">
        <v>7467528</v>
      </c>
      <c r="AJ981" s="16" t="s">
        <v>7391</v>
      </c>
      <c r="AK981" s="16" t="s">
        <v>4438</v>
      </c>
      <c r="AL981" s="16" t="s">
        <v>4443</v>
      </c>
      <c r="AM981" s="16" t="s">
        <v>7193</v>
      </c>
      <c r="AN981">
        <v>3</v>
      </c>
      <c r="AO981" t="e">
        <f>VLOOKUP(TRIM(AL981),'Parcela Dedutivel'!$A$1:$B$65536,2,FALSE)</f>
        <v>#N/A</v>
      </c>
      <c r="AP981" s="15">
        <f t="shared" si="188"/>
        <v>0</v>
      </c>
      <c r="AQ981" s="16">
        <f t="shared" si="189"/>
        <v>0</v>
      </c>
      <c r="AU981" t="s">
        <v>5398</v>
      </c>
      <c r="AV981" s="18">
        <v>42326</v>
      </c>
      <c r="AW981" t="s">
        <v>3006</v>
      </c>
      <c r="AX981" t="str">
        <f t="shared" si="190"/>
        <v>76487032000125</v>
      </c>
      <c r="AY981" s="17">
        <f t="shared" si="191"/>
        <v>9222.1</v>
      </c>
      <c r="AZ981" s="17">
        <f t="shared" si="192"/>
        <v>0</v>
      </c>
      <c r="BB981" t="str">
        <f t="shared" si="193"/>
        <v>18/11/2015;76487032000125;9222,10;0,00</v>
      </c>
    </row>
    <row r="982" spans="1:54" x14ac:dyDescent="0.25">
      <c r="A982" t="s">
        <v>26</v>
      </c>
      <c r="B982" t="s">
        <v>4329</v>
      </c>
      <c r="C982">
        <v>42318</v>
      </c>
      <c r="D982" t="s">
        <v>2841</v>
      </c>
      <c r="E982" t="s">
        <v>6979</v>
      </c>
      <c r="F982" t="s">
        <v>1643</v>
      </c>
      <c r="G982">
        <v>535.39</v>
      </c>
      <c r="H982">
        <v>465.56</v>
      </c>
      <c r="I982">
        <v>18.62</v>
      </c>
      <c r="J982" t="s">
        <v>61</v>
      </c>
      <c r="K982">
        <v>0</v>
      </c>
      <c r="L982">
        <v>0</v>
      </c>
      <c r="M982" t="s">
        <v>31</v>
      </c>
      <c r="N982">
        <v>465.56</v>
      </c>
      <c r="O982">
        <v>69.83</v>
      </c>
      <c r="P982" t="s">
        <v>2788</v>
      </c>
      <c r="Q982">
        <v>465.56</v>
      </c>
      <c r="R982">
        <v>7.68</v>
      </c>
      <c r="S982" t="s">
        <v>33</v>
      </c>
      <c r="T982">
        <v>465.56</v>
      </c>
      <c r="U982">
        <v>35.380000000000003</v>
      </c>
      <c r="V982" t="s">
        <v>33</v>
      </c>
      <c r="W982" t="s">
        <v>33</v>
      </c>
      <c r="X982" t="s">
        <v>1644</v>
      </c>
      <c r="Y982" t="s">
        <v>91</v>
      </c>
      <c r="Z982" t="s">
        <v>4330</v>
      </c>
      <c r="AA982" t="s">
        <v>4331</v>
      </c>
      <c r="AC982" s="13" t="str">
        <f t="shared" si="182"/>
        <v>000167774</v>
      </c>
      <c r="AD982" t="str">
        <f t="shared" si="183"/>
        <v>10/11/2015</v>
      </c>
      <c r="AE982" t="str">
        <f t="shared" si="184"/>
        <v>71340830000106</v>
      </c>
      <c r="AF982" s="14">
        <f t="shared" si="185"/>
        <v>535.39</v>
      </c>
      <c r="AG982">
        <f t="shared" si="186"/>
        <v>0</v>
      </c>
      <c r="AH982">
        <f t="shared" si="187"/>
        <v>1</v>
      </c>
      <c r="AI982" s="16">
        <v>7467528</v>
      </c>
      <c r="AJ982" s="16" t="s">
        <v>7391</v>
      </c>
      <c r="AK982" s="16" t="s">
        <v>4438</v>
      </c>
      <c r="AL982" s="16" t="s">
        <v>4445</v>
      </c>
      <c r="AM982" s="16" t="s">
        <v>7193</v>
      </c>
      <c r="AN982">
        <v>2</v>
      </c>
      <c r="AO982" t="e">
        <f>VLOOKUP(TRIM(AL982),'Parcela Dedutivel'!$A$1:$B$65536,2,FALSE)</f>
        <v>#N/A</v>
      </c>
      <c r="AP982" s="15">
        <f t="shared" si="188"/>
        <v>0</v>
      </c>
      <c r="AQ982" s="16">
        <f t="shared" si="189"/>
        <v>0</v>
      </c>
      <c r="AU982" t="s">
        <v>5399</v>
      </c>
      <c r="AV982" s="18">
        <v>42326</v>
      </c>
      <c r="AW982" t="s">
        <v>3098</v>
      </c>
      <c r="AX982" t="str">
        <f t="shared" si="190"/>
        <v>76487032000206</v>
      </c>
      <c r="AY982" s="17">
        <f t="shared" si="191"/>
        <v>15208.5</v>
      </c>
      <c r="AZ982" s="17">
        <f t="shared" si="192"/>
        <v>0</v>
      </c>
      <c r="BB982" t="str">
        <f t="shared" si="193"/>
        <v>18/11/2015;76487032000206;15208,50;0,00</v>
      </c>
    </row>
    <row r="983" spans="1:54" x14ac:dyDescent="0.25">
      <c r="A983" t="s">
        <v>26</v>
      </c>
      <c r="B983" t="s">
        <v>4329</v>
      </c>
      <c r="C983">
        <v>42318</v>
      </c>
      <c r="D983" t="s">
        <v>3221</v>
      </c>
      <c r="E983" t="s">
        <v>6979</v>
      </c>
      <c r="F983" t="s">
        <v>1643</v>
      </c>
      <c r="G983">
        <v>242.24</v>
      </c>
      <c r="H983">
        <v>165.76</v>
      </c>
      <c r="I983">
        <v>6.63</v>
      </c>
      <c r="J983" t="s">
        <v>3082</v>
      </c>
      <c r="K983">
        <v>323.60000000000002</v>
      </c>
      <c r="L983">
        <v>51.620000000000005</v>
      </c>
      <c r="M983" t="s">
        <v>3082</v>
      </c>
      <c r="N983">
        <v>165.76</v>
      </c>
      <c r="O983">
        <v>24.86</v>
      </c>
      <c r="P983" t="s">
        <v>2788</v>
      </c>
      <c r="Q983">
        <v>165.76</v>
      </c>
      <c r="R983">
        <v>2.74</v>
      </c>
      <c r="S983" t="s">
        <v>33</v>
      </c>
      <c r="T983">
        <v>165.76</v>
      </c>
      <c r="U983">
        <v>12.6</v>
      </c>
      <c r="V983" t="s">
        <v>33</v>
      </c>
      <c r="W983" t="s">
        <v>33</v>
      </c>
      <c r="X983" t="s">
        <v>1644</v>
      </c>
      <c r="Y983" t="s">
        <v>44</v>
      </c>
      <c r="Z983" t="s">
        <v>3216</v>
      </c>
      <c r="AA983" t="s">
        <v>4332</v>
      </c>
      <c r="AC983" s="13" t="str">
        <f t="shared" si="182"/>
        <v>000167774</v>
      </c>
      <c r="AD983" t="str">
        <f t="shared" si="183"/>
        <v>10/11/2015</v>
      </c>
      <c r="AE983" t="str">
        <f t="shared" si="184"/>
        <v>71340830000106</v>
      </c>
      <c r="AF983" s="14">
        <f t="shared" si="185"/>
        <v>242.24</v>
      </c>
      <c r="AG983">
        <f t="shared" si="186"/>
        <v>0</v>
      </c>
      <c r="AH983">
        <f t="shared" si="187"/>
        <v>1</v>
      </c>
      <c r="AI983" s="16">
        <v>7467528</v>
      </c>
      <c r="AJ983" s="16" t="s">
        <v>7391</v>
      </c>
      <c r="AK983" s="16" t="s">
        <v>4438</v>
      </c>
      <c r="AL983" s="16" t="s">
        <v>1733</v>
      </c>
      <c r="AM983" s="16" t="s">
        <v>7193</v>
      </c>
      <c r="AN983">
        <v>1</v>
      </c>
      <c r="AO983" t="e">
        <f>VLOOKUP(TRIM(AL983),'Parcela Dedutivel'!$A$1:$B$65536,2,FALSE)</f>
        <v>#N/A</v>
      </c>
      <c r="AP983" s="15">
        <f t="shared" si="188"/>
        <v>0</v>
      </c>
      <c r="AQ983" s="16">
        <f t="shared" si="189"/>
        <v>0</v>
      </c>
      <c r="AU983" t="s">
        <v>5400</v>
      </c>
      <c r="AV983" s="18">
        <v>42326</v>
      </c>
      <c r="AW983" t="s">
        <v>2743</v>
      </c>
      <c r="AX983" t="str">
        <f t="shared" si="190"/>
        <v>01498525000161</v>
      </c>
      <c r="AY983" s="17">
        <f t="shared" si="191"/>
        <v>1698.5</v>
      </c>
      <c r="AZ983" s="17">
        <f t="shared" si="192"/>
        <v>0</v>
      </c>
      <c r="BB983" t="str">
        <f t="shared" si="193"/>
        <v>18/11/2015;01498525000161;1698,50;0,00</v>
      </c>
    </row>
    <row r="984" spans="1:54" x14ac:dyDescent="0.25">
      <c r="A984" t="s">
        <v>26</v>
      </c>
      <c r="B984" t="s">
        <v>4333</v>
      </c>
      <c r="C984">
        <v>42318</v>
      </c>
      <c r="D984" t="s">
        <v>2787</v>
      </c>
      <c r="E984" t="s">
        <v>6979</v>
      </c>
      <c r="F984" t="s">
        <v>29</v>
      </c>
      <c r="G984">
        <v>831.63</v>
      </c>
      <c r="H984">
        <v>723.16</v>
      </c>
      <c r="I984">
        <v>130.17000000000002</v>
      </c>
      <c r="J984" t="s">
        <v>61</v>
      </c>
      <c r="K984">
        <v>0</v>
      </c>
      <c r="L984">
        <v>0</v>
      </c>
      <c r="M984" t="s">
        <v>31</v>
      </c>
      <c r="N984">
        <v>723.16</v>
      </c>
      <c r="O984">
        <v>108.47</v>
      </c>
      <c r="P984" t="s">
        <v>2788</v>
      </c>
      <c r="Q984">
        <v>723.16</v>
      </c>
      <c r="R984">
        <v>11.93</v>
      </c>
      <c r="S984" t="s">
        <v>33</v>
      </c>
      <c r="T984">
        <v>723.16</v>
      </c>
      <c r="U984">
        <v>54.96</v>
      </c>
      <c r="V984" t="s">
        <v>33</v>
      </c>
      <c r="W984" t="s">
        <v>33</v>
      </c>
      <c r="X984" t="s">
        <v>295</v>
      </c>
      <c r="Y984" t="s">
        <v>91</v>
      </c>
      <c r="Z984" t="s">
        <v>3125</v>
      </c>
      <c r="AA984" t="s">
        <v>3126</v>
      </c>
      <c r="AC984" s="13" t="str">
        <f t="shared" si="182"/>
        <v>000167775</v>
      </c>
      <c r="AD984" t="str">
        <f t="shared" si="183"/>
        <v>10/11/2015</v>
      </c>
      <c r="AE984" t="str">
        <f t="shared" si="184"/>
        <v>02195445000108</v>
      </c>
      <c r="AF984" s="14">
        <f t="shared" si="185"/>
        <v>831.63</v>
      </c>
      <c r="AG984">
        <f t="shared" si="186"/>
        <v>0</v>
      </c>
      <c r="AH984">
        <f t="shared" si="187"/>
        <v>1</v>
      </c>
      <c r="AI984" s="16">
        <v>7467528</v>
      </c>
      <c r="AJ984" s="16" t="s">
        <v>7391</v>
      </c>
      <c r="AK984" s="16" t="s">
        <v>4438</v>
      </c>
      <c r="AL984" s="16" t="s">
        <v>4133</v>
      </c>
      <c r="AM984" s="16" t="s">
        <v>7193</v>
      </c>
      <c r="AN984">
        <v>1</v>
      </c>
      <c r="AO984" t="e">
        <f>VLOOKUP(TRIM(AL984),'Parcela Dedutivel'!$A$1:$B$65536,2,FALSE)</f>
        <v>#N/A</v>
      </c>
      <c r="AP984" s="15">
        <f t="shared" si="188"/>
        <v>0</v>
      </c>
      <c r="AQ984" s="16">
        <f t="shared" si="189"/>
        <v>0</v>
      </c>
      <c r="AU984" t="s">
        <v>5403</v>
      </c>
      <c r="AV984" s="18">
        <v>42326</v>
      </c>
      <c r="AW984" t="s">
        <v>5404</v>
      </c>
      <c r="AX984" t="str">
        <f t="shared" si="190"/>
        <v>67867986000172</v>
      </c>
      <c r="AY984" s="17">
        <f t="shared" si="191"/>
        <v>70.52</v>
      </c>
      <c r="AZ984" s="17">
        <f t="shared" si="192"/>
        <v>0</v>
      </c>
      <c r="BB984" t="str">
        <f t="shared" si="193"/>
        <v>18/11/2015;67867986000172;70,52;0,00</v>
      </c>
    </row>
    <row r="985" spans="1:54" x14ac:dyDescent="0.25">
      <c r="A985" t="s">
        <v>26</v>
      </c>
      <c r="B985" t="s">
        <v>4334</v>
      </c>
      <c r="C985">
        <v>42318</v>
      </c>
      <c r="D985" t="s">
        <v>2787</v>
      </c>
      <c r="E985" t="s">
        <v>6979</v>
      </c>
      <c r="F985" t="s">
        <v>29</v>
      </c>
      <c r="G985">
        <v>452.70000000000005</v>
      </c>
      <c r="H985">
        <v>393.65000000000003</v>
      </c>
      <c r="I985">
        <v>70.86</v>
      </c>
      <c r="J985" t="s">
        <v>61</v>
      </c>
      <c r="K985">
        <v>0</v>
      </c>
      <c r="L985">
        <v>0</v>
      </c>
      <c r="M985" t="s">
        <v>31</v>
      </c>
      <c r="N985">
        <v>393.65000000000003</v>
      </c>
      <c r="O985">
        <v>59.050000000000004</v>
      </c>
      <c r="P985" t="s">
        <v>2788</v>
      </c>
      <c r="Q985">
        <v>393.65000000000003</v>
      </c>
      <c r="R985">
        <v>6.5</v>
      </c>
      <c r="S985" t="s">
        <v>33</v>
      </c>
      <c r="T985">
        <v>393.65000000000003</v>
      </c>
      <c r="U985">
        <v>29.92</v>
      </c>
      <c r="V985" t="s">
        <v>33</v>
      </c>
      <c r="W985" t="s">
        <v>33</v>
      </c>
      <c r="X985" t="s">
        <v>4046</v>
      </c>
      <c r="Y985" t="s">
        <v>91</v>
      </c>
      <c r="Z985" t="s">
        <v>1526</v>
      </c>
      <c r="AA985" t="s">
        <v>1527</v>
      </c>
      <c r="AC985" s="13" t="str">
        <f t="shared" si="182"/>
        <v>000167776</v>
      </c>
      <c r="AD985" t="str">
        <f t="shared" si="183"/>
        <v>10/11/2015</v>
      </c>
      <c r="AE985" t="str">
        <f t="shared" si="184"/>
        <v>04326382000107</v>
      </c>
      <c r="AF985" s="14">
        <f t="shared" si="185"/>
        <v>452.70000000000005</v>
      </c>
      <c r="AG985">
        <f t="shared" si="186"/>
        <v>0</v>
      </c>
      <c r="AH985">
        <f t="shared" si="187"/>
        <v>1</v>
      </c>
      <c r="AI985" s="16">
        <v>6787483</v>
      </c>
      <c r="AJ985" s="16" t="s">
        <v>7566</v>
      </c>
      <c r="AK985" s="16" t="s">
        <v>4447</v>
      </c>
      <c r="AL985" s="16" t="s">
        <v>4448</v>
      </c>
      <c r="AM985" s="16" t="s">
        <v>7215</v>
      </c>
      <c r="AN985">
        <v>9100</v>
      </c>
      <c r="AO985">
        <f>VLOOKUP(TRIM(AL985),'Parcela Dedutivel'!$A$1:$B$65536,2,FALSE)</f>
        <v>0</v>
      </c>
      <c r="AP985" s="15">
        <f t="shared" si="188"/>
        <v>0</v>
      </c>
      <c r="AQ985" s="16">
        <f t="shared" si="189"/>
        <v>0</v>
      </c>
      <c r="AU985" t="s">
        <v>5407</v>
      </c>
      <c r="AV985" s="18">
        <v>42326</v>
      </c>
      <c r="AW985" t="s">
        <v>5408</v>
      </c>
      <c r="AX985" t="str">
        <f t="shared" si="190"/>
        <v>00970934000580</v>
      </c>
      <c r="AY985" s="17">
        <f t="shared" si="191"/>
        <v>13381.34</v>
      </c>
      <c r="AZ985" s="17">
        <f t="shared" si="192"/>
        <v>0</v>
      </c>
      <c r="BB985" t="str">
        <f t="shared" si="193"/>
        <v>18/11/2015;00970934000580;13381,34;0,00</v>
      </c>
    </row>
    <row r="986" spans="1:54" x14ac:dyDescent="0.25">
      <c r="A986" t="s">
        <v>26</v>
      </c>
      <c r="B986" t="s">
        <v>4334</v>
      </c>
      <c r="C986">
        <v>42318</v>
      </c>
      <c r="D986" t="s">
        <v>2787</v>
      </c>
      <c r="E986" t="s">
        <v>6979</v>
      </c>
      <c r="F986" t="s">
        <v>29</v>
      </c>
      <c r="G986">
        <v>458.29999999999995</v>
      </c>
      <c r="H986">
        <v>398.52</v>
      </c>
      <c r="I986">
        <v>71.73</v>
      </c>
      <c r="J986" t="s">
        <v>61</v>
      </c>
      <c r="K986">
        <v>0</v>
      </c>
      <c r="L986">
        <v>0</v>
      </c>
      <c r="M986" t="s">
        <v>31</v>
      </c>
      <c r="N986">
        <v>398.52</v>
      </c>
      <c r="O986">
        <v>59.78</v>
      </c>
      <c r="P986" t="s">
        <v>2788</v>
      </c>
      <c r="Q986">
        <v>398.52</v>
      </c>
      <c r="R986">
        <v>6.58</v>
      </c>
      <c r="S986" t="s">
        <v>33</v>
      </c>
      <c r="T986">
        <v>398.52</v>
      </c>
      <c r="U986">
        <v>30.29</v>
      </c>
      <c r="V986" t="s">
        <v>33</v>
      </c>
      <c r="W986" t="s">
        <v>33</v>
      </c>
      <c r="X986" t="s">
        <v>4046</v>
      </c>
      <c r="Y986" t="s">
        <v>91</v>
      </c>
      <c r="Z986" t="s">
        <v>1783</v>
      </c>
      <c r="AA986" t="s">
        <v>1784</v>
      </c>
      <c r="AC986" s="13" t="str">
        <f t="shared" si="182"/>
        <v>000167776</v>
      </c>
      <c r="AD986" t="str">
        <f t="shared" si="183"/>
        <v>10/11/2015</v>
      </c>
      <c r="AE986" t="str">
        <f t="shared" si="184"/>
        <v>04326382000107</v>
      </c>
      <c r="AF986" s="14">
        <f t="shared" si="185"/>
        <v>458.29999999999995</v>
      </c>
      <c r="AG986">
        <f t="shared" si="186"/>
        <v>0</v>
      </c>
      <c r="AH986">
        <f t="shared" si="187"/>
        <v>1</v>
      </c>
      <c r="AI986" s="16">
        <v>6784150</v>
      </c>
      <c r="AJ986" s="16" t="s">
        <v>7425</v>
      </c>
      <c r="AK986" s="16" t="s">
        <v>4449</v>
      </c>
      <c r="AL986" s="16" t="s">
        <v>4450</v>
      </c>
      <c r="AM986" s="16" t="s">
        <v>7158</v>
      </c>
      <c r="AN986">
        <v>50</v>
      </c>
      <c r="AO986">
        <f>VLOOKUP(TRIM(AL986),'Parcela Dedutivel'!$A$1:$B$65536,2,FALSE)</f>
        <v>0</v>
      </c>
      <c r="AP986" s="15">
        <f t="shared" si="188"/>
        <v>0</v>
      </c>
      <c r="AQ986" s="16">
        <f t="shared" si="189"/>
        <v>0</v>
      </c>
      <c r="AU986" t="s">
        <v>5416</v>
      </c>
      <c r="AV986" s="18">
        <v>42326</v>
      </c>
      <c r="AW986" t="s">
        <v>581</v>
      </c>
      <c r="AX986" t="str">
        <f t="shared" si="190"/>
        <v>04732975000165</v>
      </c>
      <c r="AY986" s="17">
        <f t="shared" si="191"/>
        <v>2659.28</v>
      </c>
      <c r="AZ986" s="17">
        <f t="shared" si="192"/>
        <v>0</v>
      </c>
      <c r="BB986" t="str">
        <f t="shared" si="193"/>
        <v>18/11/2015;04732975000165;2659,28;0,00</v>
      </c>
    </row>
    <row r="987" spans="1:54" x14ac:dyDescent="0.25">
      <c r="A987" t="s">
        <v>26</v>
      </c>
      <c r="B987" t="s">
        <v>4335</v>
      </c>
      <c r="C987">
        <v>42318</v>
      </c>
      <c r="D987" t="s">
        <v>2841</v>
      </c>
      <c r="E987" t="s">
        <v>6979</v>
      </c>
      <c r="F987" t="s">
        <v>393</v>
      </c>
      <c r="G987">
        <v>836.51</v>
      </c>
      <c r="H987">
        <v>836.51</v>
      </c>
      <c r="I987">
        <v>33.46</v>
      </c>
      <c r="J987" t="s">
        <v>61</v>
      </c>
      <c r="K987">
        <v>0</v>
      </c>
      <c r="L987">
        <v>0</v>
      </c>
      <c r="M987" t="s">
        <v>31</v>
      </c>
      <c r="N987">
        <v>727.4</v>
      </c>
      <c r="O987">
        <v>109.11</v>
      </c>
      <c r="P987" t="s">
        <v>2788</v>
      </c>
      <c r="Q987">
        <v>727.4</v>
      </c>
      <c r="R987">
        <v>12</v>
      </c>
      <c r="S987" t="s">
        <v>33</v>
      </c>
      <c r="T987">
        <v>727.4</v>
      </c>
      <c r="U987">
        <v>55.28</v>
      </c>
      <c r="V987" t="s">
        <v>33</v>
      </c>
      <c r="W987" t="s">
        <v>33</v>
      </c>
      <c r="X987" t="s">
        <v>4336</v>
      </c>
      <c r="Y987" t="s">
        <v>91</v>
      </c>
      <c r="Z987" t="s">
        <v>4337</v>
      </c>
      <c r="AA987" t="s">
        <v>4338</v>
      </c>
      <c r="AC987" s="13" t="str">
        <f t="shared" si="182"/>
        <v>000167777</v>
      </c>
      <c r="AD987" t="str">
        <f t="shared" si="183"/>
        <v>10/11/2015</v>
      </c>
      <c r="AE987" t="str">
        <f t="shared" si="184"/>
        <v>14042951000138</v>
      </c>
      <c r="AF987" s="14">
        <f t="shared" si="185"/>
        <v>836.51</v>
      </c>
      <c r="AG987">
        <f t="shared" si="186"/>
        <v>0</v>
      </c>
      <c r="AH987">
        <f t="shared" si="187"/>
        <v>1</v>
      </c>
      <c r="AI987" s="16">
        <v>246976</v>
      </c>
      <c r="AJ987" s="16" t="s">
        <v>7567</v>
      </c>
      <c r="AK987" s="16" t="s">
        <v>4452</v>
      </c>
      <c r="AL987" s="16" t="s">
        <v>646</v>
      </c>
      <c r="AM987" s="16" t="s">
        <v>7143</v>
      </c>
      <c r="AN987">
        <v>1</v>
      </c>
      <c r="AO987" t="e">
        <f>VLOOKUP(TRIM(AL987),'Parcela Dedutivel'!$A$1:$B$65536,2,FALSE)</f>
        <v>#N/A</v>
      </c>
      <c r="AP987" s="15">
        <f t="shared" si="188"/>
        <v>0</v>
      </c>
      <c r="AQ987" s="16">
        <f t="shared" si="189"/>
        <v>0</v>
      </c>
      <c r="AU987" t="s">
        <v>5417</v>
      </c>
      <c r="AV987" s="18">
        <v>42326</v>
      </c>
      <c r="AW987" t="s">
        <v>5418</v>
      </c>
      <c r="AX987" t="str">
        <f t="shared" si="190"/>
        <v>01965363000477</v>
      </c>
      <c r="AY987" s="17">
        <f t="shared" si="191"/>
        <v>1000.47</v>
      </c>
      <c r="AZ987" s="17">
        <f t="shared" si="192"/>
        <v>0</v>
      </c>
      <c r="BB987" t="str">
        <f t="shared" si="193"/>
        <v>18/11/2015;01965363000477;1000,47;0,00</v>
      </c>
    </row>
    <row r="988" spans="1:54" x14ac:dyDescent="0.25">
      <c r="A988" t="s">
        <v>26</v>
      </c>
      <c r="B988" t="s">
        <v>4339</v>
      </c>
      <c r="C988">
        <v>42318</v>
      </c>
      <c r="D988" t="s">
        <v>2841</v>
      </c>
      <c r="E988" t="s">
        <v>6979</v>
      </c>
      <c r="F988" t="s">
        <v>393</v>
      </c>
      <c r="G988">
        <v>551.28</v>
      </c>
      <c r="H988">
        <v>479.37</v>
      </c>
      <c r="I988">
        <v>19.170000000000002</v>
      </c>
      <c r="J988" t="s">
        <v>61</v>
      </c>
      <c r="K988">
        <v>0</v>
      </c>
      <c r="L988">
        <v>0</v>
      </c>
      <c r="M988" t="s">
        <v>31</v>
      </c>
      <c r="N988">
        <v>479.37</v>
      </c>
      <c r="O988">
        <v>71.91</v>
      </c>
      <c r="P988" t="s">
        <v>2788</v>
      </c>
      <c r="Q988">
        <v>479.37</v>
      </c>
      <c r="R988">
        <v>7.91</v>
      </c>
      <c r="S988" t="s">
        <v>33</v>
      </c>
      <c r="T988">
        <v>479.37</v>
      </c>
      <c r="U988">
        <v>36.43</v>
      </c>
      <c r="V988" t="s">
        <v>33</v>
      </c>
      <c r="W988" t="s">
        <v>33</v>
      </c>
      <c r="X988" t="s">
        <v>4340</v>
      </c>
      <c r="Y988" t="s">
        <v>91</v>
      </c>
      <c r="Z988" t="s">
        <v>2524</v>
      </c>
      <c r="AA988" t="s">
        <v>2525</v>
      </c>
      <c r="AC988" s="13" t="str">
        <f t="shared" si="182"/>
        <v>000167778</v>
      </c>
      <c r="AD988" t="str">
        <f t="shared" si="183"/>
        <v>10/11/2015</v>
      </c>
      <c r="AE988" t="str">
        <f t="shared" si="184"/>
        <v>13486557000126</v>
      </c>
      <c r="AF988" s="14">
        <f t="shared" si="185"/>
        <v>551.28</v>
      </c>
      <c r="AG988">
        <f t="shared" si="186"/>
        <v>0</v>
      </c>
      <c r="AH988">
        <f t="shared" si="187"/>
        <v>1</v>
      </c>
      <c r="AI988" s="16">
        <v>246976</v>
      </c>
      <c r="AJ988" s="16" t="s">
        <v>7567</v>
      </c>
      <c r="AK988" s="16" t="s">
        <v>4452</v>
      </c>
      <c r="AL988" s="16" t="s">
        <v>1084</v>
      </c>
      <c r="AM988" s="16" t="s">
        <v>7143</v>
      </c>
      <c r="AN988">
        <v>1</v>
      </c>
      <c r="AO988" t="e">
        <f>VLOOKUP(TRIM(AL988),'Parcela Dedutivel'!$A$1:$B$65536,2,FALSE)</f>
        <v>#N/A</v>
      </c>
      <c r="AP988" s="15">
        <f t="shared" si="188"/>
        <v>0</v>
      </c>
      <c r="AQ988" s="16">
        <f t="shared" si="189"/>
        <v>0</v>
      </c>
      <c r="AU988" t="s">
        <v>5421</v>
      </c>
      <c r="AV988" s="18">
        <v>42326</v>
      </c>
      <c r="AW988" t="s">
        <v>2747</v>
      </c>
      <c r="AX988" t="str">
        <f t="shared" si="190"/>
        <v>59578948000171</v>
      </c>
      <c r="AY988" s="17">
        <f t="shared" si="191"/>
        <v>2559.23</v>
      </c>
      <c r="AZ988" s="17">
        <f t="shared" si="192"/>
        <v>0</v>
      </c>
      <c r="BB988" t="str">
        <f t="shared" si="193"/>
        <v>18/11/2015;59578948000171;2559,23;0,00</v>
      </c>
    </row>
    <row r="989" spans="1:54" x14ac:dyDescent="0.25">
      <c r="A989" t="s">
        <v>26</v>
      </c>
      <c r="B989" t="s">
        <v>4341</v>
      </c>
      <c r="C989">
        <v>42318</v>
      </c>
      <c r="D989" t="s">
        <v>2804</v>
      </c>
      <c r="E989" t="s">
        <v>6979</v>
      </c>
      <c r="F989" t="s">
        <v>29</v>
      </c>
      <c r="G989">
        <v>2389.4700000000003</v>
      </c>
      <c r="H989">
        <v>2077.8000000000002</v>
      </c>
      <c r="I989">
        <v>374</v>
      </c>
      <c r="J989" t="s">
        <v>307</v>
      </c>
      <c r="K989">
        <v>0</v>
      </c>
      <c r="L989">
        <v>0</v>
      </c>
      <c r="M989" t="s">
        <v>31</v>
      </c>
      <c r="N989">
        <v>2077.8000000000002</v>
      </c>
      <c r="O989">
        <v>311.67</v>
      </c>
      <c r="P989" t="s">
        <v>2788</v>
      </c>
      <c r="Q989">
        <v>2077.8000000000002</v>
      </c>
      <c r="R989">
        <v>34.28</v>
      </c>
      <c r="S989" t="s">
        <v>33</v>
      </c>
      <c r="T989">
        <v>2077.8000000000002</v>
      </c>
      <c r="U989">
        <v>157.91</v>
      </c>
      <c r="V989" t="s">
        <v>33</v>
      </c>
      <c r="W989" t="s">
        <v>33</v>
      </c>
      <c r="X989" t="s">
        <v>4342</v>
      </c>
      <c r="Y989" t="s">
        <v>91</v>
      </c>
      <c r="Z989" t="s">
        <v>4343</v>
      </c>
      <c r="AA989" t="s">
        <v>4344</v>
      </c>
      <c r="AC989" s="13" t="str">
        <f t="shared" si="182"/>
        <v>000167779</v>
      </c>
      <c r="AD989" t="str">
        <f t="shared" si="183"/>
        <v>10/11/2015</v>
      </c>
      <c r="AE989" t="str">
        <f t="shared" si="184"/>
        <v>72381189000625</v>
      </c>
      <c r="AF989" s="14">
        <f t="shared" si="185"/>
        <v>2389.4700000000003</v>
      </c>
      <c r="AG989">
        <f t="shared" si="186"/>
        <v>0</v>
      </c>
      <c r="AH989">
        <f t="shared" si="187"/>
        <v>1</v>
      </c>
      <c r="AI989" s="16">
        <v>6821688</v>
      </c>
      <c r="AJ989" s="16" t="s">
        <v>7568</v>
      </c>
      <c r="AK989" s="16" t="s">
        <v>4453</v>
      </c>
      <c r="AL989" s="16" t="s">
        <v>4228</v>
      </c>
      <c r="AM989" s="16" t="s">
        <v>7143</v>
      </c>
      <c r="AN989">
        <v>2</v>
      </c>
      <c r="AO989">
        <f>VLOOKUP(TRIM(AL989),'Parcela Dedutivel'!$A$1:$B$65536,2,FALSE)</f>
        <v>0</v>
      </c>
      <c r="AP989" s="15">
        <f t="shared" si="188"/>
        <v>0</v>
      </c>
      <c r="AQ989" s="16">
        <f t="shared" si="189"/>
        <v>0</v>
      </c>
      <c r="AU989" t="s">
        <v>5424</v>
      </c>
      <c r="AV989" s="18">
        <v>42326</v>
      </c>
      <c r="AW989" t="s">
        <v>5425</v>
      </c>
      <c r="AX989" t="str">
        <f t="shared" si="190"/>
        <v>06047087000724</v>
      </c>
      <c r="AY989" s="17">
        <f t="shared" si="191"/>
        <v>388.12</v>
      </c>
      <c r="AZ989" s="17">
        <f t="shared" si="192"/>
        <v>0</v>
      </c>
      <c r="BB989" t="str">
        <f t="shared" si="193"/>
        <v>18/11/2015;06047087000724;388,12;0,00</v>
      </c>
    </row>
    <row r="990" spans="1:54" x14ac:dyDescent="0.25">
      <c r="A990" t="s">
        <v>26</v>
      </c>
      <c r="B990" t="s">
        <v>4345</v>
      </c>
      <c r="C990">
        <v>42318</v>
      </c>
      <c r="D990" t="s">
        <v>2787</v>
      </c>
      <c r="E990" t="s">
        <v>6979</v>
      </c>
      <c r="F990" t="s">
        <v>29</v>
      </c>
      <c r="G990">
        <v>197.94</v>
      </c>
      <c r="H990">
        <v>172.12</v>
      </c>
      <c r="I990">
        <v>30.98</v>
      </c>
      <c r="J990" t="s">
        <v>61</v>
      </c>
      <c r="K990">
        <v>0</v>
      </c>
      <c r="L990">
        <v>0</v>
      </c>
      <c r="M990" t="s">
        <v>31</v>
      </c>
      <c r="N990">
        <v>172.12</v>
      </c>
      <c r="O990">
        <v>25.82</v>
      </c>
      <c r="P990" t="s">
        <v>2788</v>
      </c>
      <c r="Q990">
        <v>172.12</v>
      </c>
      <c r="R990">
        <v>2.84</v>
      </c>
      <c r="S990" t="s">
        <v>33</v>
      </c>
      <c r="T990">
        <v>172.12</v>
      </c>
      <c r="U990">
        <v>13.08</v>
      </c>
      <c r="V990" t="s">
        <v>33</v>
      </c>
      <c r="W990" t="s">
        <v>33</v>
      </c>
      <c r="X990" t="s">
        <v>641</v>
      </c>
      <c r="Y990" t="s">
        <v>91</v>
      </c>
      <c r="Z990" t="s">
        <v>1779</v>
      </c>
      <c r="AA990" t="s">
        <v>1780</v>
      </c>
      <c r="AC990" s="13" t="str">
        <f t="shared" si="182"/>
        <v>000167780</v>
      </c>
      <c r="AD990" t="str">
        <f t="shared" si="183"/>
        <v>10/11/2015</v>
      </c>
      <c r="AE990" t="str">
        <f t="shared" si="184"/>
        <v>59578948000414</v>
      </c>
      <c r="AF990" s="14">
        <f t="shared" si="185"/>
        <v>197.94</v>
      </c>
      <c r="AG990">
        <f t="shared" si="186"/>
        <v>0</v>
      </c>
      <c r="AH990">
        <f t="shared" si="187"/>
        <v>1</v>
      </c>
      <c r="AI990" s="16">
        <v>7450820</v>
      </c>
      <c r="AJ990" s="16" t="s">
        <v>7431</v>
      </c>
      <c r="AK990" s="16" t="s">
        <v>4454</v>
      </c>
      <c r="AL990" s="16" t="s">
        <v>3064</v>
      </c>
      <c r="AM990" s="16" t="s">
        <v>7143</v>
      </c>
      <c r="AN990">
        <v>10</v>
      </c>
      <c r="AO990">
        <f>VLOOKUP(TRIM(AL990),'Parcela Dedutivel'!$A$1:$B$65536,2,FALSE)</f>
        <v>0</v>
      </c>
      <c r="AP990" s="15">
        <f t="shared" si="188"/>
        <v>0</v>
      </c>
      <c r="AQ990" s="16">
        <f t="shared" si="189"/>
        <v>0</v>
      </c>
      <c r="AU990" t="s">
        <v>5428</v>
      </c>
      <c r="AV990" s="18">
        <v>42326</v>
      </c>
      <c r="AW990" t="s">
        <v>5429</v>
      </c>
      <c r="AX990" t="str">
        <f t="shared" si="190"/>
        <v>09165827000120</v>
      </c>
      <c r="AY990" s="17">
        <f t="shared" si="191"/>
        <v>83.100000000000009</v>
      </c>
      <c r="AZ990" s="17">
        <f t="shared" si="192"/>
        <v>0</v>
      </c>
      <c r="BB990" t="str">
        <f t="shared" si="193"/>
        <v>18/11/2015;09165827000120;83,10;0,00</v>
      </c>
    </row>
    <row r="991" spans="1:54" x14ac:dyDescent="0.25">
      <c r="A991" t="s">
        <v>26</v>
      </c>
      <c r="B991" t="s">
        <v>4346</v>
      </c>
      <c r="C991">
        <v>42318</v>
      </c>
      <c r="D991" t="s">
        <v>2804</v>
      </c>
      <c r="E991" t="s">
        <v>6979</v>
      </c>
      <c r="F991" t="s">
        <v>29</v>
      </c>
      <c r="G991">
        <v>2060.0700000000002</v>
      </c>
      <c r="H991">
        <v>2060.0700000000002</v>
      </c>
      <c r="I991">
        <v>370.81</v>
      </c>
      <c r="J991" t="s">
        <v>30</v>
      </c>
      <c r="K991">
        <v>0</v>
      </c>
      <c r="L991">
        <v>0</v>
      </c>
      <c r="M991" t="s">
        <v>31</v>
      </c>
      <c r="N991">
        <v>0</v>
      </c>
      <c r="O991">
        <v>0</v>
      </c>
      <c r="P991" t="s">
        <v>31</v>
      </c>
      <c r="Q991">
        <v>2060.0700000000002</v>
      </c>
      <c r="R991">
        <v>33.99</v>
      </c>
      <c r="S991" t="s">
        <v>33</v>
      </c>
      <c r="T991">
        <v>2060.0700000000002</v>
      </c>
      <c r="U991">
        <v>156.57</v>
      </c>
      <c r="V991" t="s">
        <v>33</v>
      </c>
      <c r="W991" t="s">
        <v>33</v>
      </c>
      <c r="X991" t="s">
        <v>2409</v>
      </c>
      <c r="Y991" t="s">
        <v>1378</v>
      </c>
      <c r="Z991" t="s">
        <v>4347</v>
      </c>
      <c r="AA991" t="s">
        <v>4348</v>
      </c>
      <c r="AC991" s="13" t="str">
        <f t="shared" si="182"/>
        <v>000167781</v>
      </c>
      <c r="AD991" t="str">
        <f t="shared" si="183"/>
        <v>10/11/2015</v>
      </c>
      <c r="AE991" t="str">
        <f t="shared" si="184"/>
        <v>20985558000180</v>
      </c>
      <c r="AF991" s="14">
        <f t="shared" si="185"/>
        <v>2060.0700000000002</v>
      </c>
      <c r="AG991">
        <f t="shared" si="186"/>
        <v>0</v>
      </c>
      <c r="AH991">
        <f t="shared" si="187"/>
        <v>1</v>
      </c>
      <c r="AI991" s="16">
        <v>7450820</v>
      </c>
      <c r="AJ991" s="16" t="s">
        <v>7431</v>
      </c>
      <c r="AK991" s="16" t="s">
        <v>4454</v>
      </c>
      <c r="AL991" s="16" t="s">
        <v>3060</v>
      </c>
      <c r="AM991" s="16" t="s">
        <v>7143</v>
      </c>
      <c r="AN991">
        <v>10</v>
      </c>
      <c r="AO991">
        <f>VLOOKUP(TRIM(AL991),'Parcela Dedutivel'!$A$1:$B$65536,2,FALSE)</f>
        <v>0</v>
      </c>
      <c r="AP991" s="15">
        <f t="shared" si="188"/>
        <v>0</v>
      </c>
      <c r="AQ991" s="16">
        <f t="shared" si="189"/>
        <v>0</v>
      </c>
      <c r="AU991" t="s">
        <v>5434</v>
      </c>
      <c r="AV991" s="18">
        <v>42326</v>
      </c>
      <c r="AW991" t="s">
        <v>5435</v>
      </c>
      <c r="AX991" t="str">
        <f t="shared" si="190"/>
        <v>91913681000134</v>
      </c>
      <c r="AY991" s="17">
        <f t="shared" si="191"/>
        <v>195.66000000000003</v>
      </c>
      <c r="AZ991" s="17">
        <f t="shared" si="192"/>
        <v>0</v>
      </c>
      <c r="BB991" t="str">
        <f t="shared" si="193"/>
        <v>18/11/2015;91913681000134;195,66;0,00</v>
      </c>
    </row>
    <row r="992" spans="1:54" x14ac:dyDescent="0.25">
      <c r="A992" t="s">
        <v>26</v>
      </c>
      <c r="B992" t="s">
        <v>4349</v>
      </c>
      <c r="C992">
        <v>42318</v>
      </c>
      <c r="D992" t="s">
        <v>2841</v>
      </c>
      <c r="E992" t="s">
        <v>6979</v>
      </c>
      <c r="F992" t="s">
        <v>179</v>
      </c>
      <c r="G992">
        <v>3335.7200000000003</v>
      </c>
      <c r="H992">
        <v>2900.63</v>
      </c>
      <c r="I992">
        <v>116.03</v>
      </c>
      <c r="J992" t="s">
        <v>61</v>
      </c>
      <c r="K992">
        <v>0</v>
      </c>
      <c r="L992">
        <v>0</v>
      </c>
      <c r="M992" t="s">
        <v>31</v>
      </c>
      <c r="N992">
        <v>2900.63</v>
      </c>
      <c r="O992">
        <v>435.09000000000003</v>
      </c>
      <c r="P992" t="s">
        <v>2788</v>
      </c>
      <c r="Q992">
        <v>2900.63</v>
      </c>
      <c r="R992">
        <v>47.86</v>
      </c>
      <c r="S992" t="s">
        <v>33</v>
      </c>
      <c r="T992">
        <v>2900.63</v>
      </c>
      <c r="U992">
        <v>220.45000000000002</v>
      </c>
      <c r="V992" t="s">
        <v>33</v>
      </c>
      <c r="W992" t="s">
        <v>33</v>
      </c>
      <c r="X992" t="s">
        <v>2868</v>
      </c>
      <c r="Y992" t="s">
        <v>91</v>
      </c>
      <c r="Z992" t="s">
        <v>1783</v>
      </c>
      <c r="AA992" t="s">
        <v>1784</v>
      </c>
      <c r="AC992" s="13" t="str">
        <f t="shared" si="182"/>
        <v>000167782</v>
      </c>
      <c r="AD992" t="str">
        <f t="shared" si="183"/>
        <v>10/11/2015</v>
      </c>
      <c r="AE992" t="str">
        <f t="shared" si="184"/>
        <v>02195445000361</v>
      </c>
      <c r="AF992" s="14">
        <f t="shared" si="185"/>
        <v>3335.7200000000003</v>
      </c>
      <c r="AG992">
        <f t="shared" si="186"/>
        <v>0</v>
      </c>
      <c r="AH992">
        <f t="shared" si="187"/>
        <v>1</v>
      </c>
      <c r="AI992" s="16">
        <v>6782918</v>
      </c>
      <c r="AJ992" s="16" t="s">
        <v>7421</v>
      </c>
      <c r="AK992" s="16" t="s">
        <v>4455</v>
      </c>
      <c r="AL992" s="16" t="s">
        <v>2996</v>
      </c>
      <c r="AM992" s="16" t="s">
        <v>7143</v>
      </c>
      <c r="AN992">
        <v>720</v>
      </c>
      <c r="AO992">
        <f>VLOOKUP(TRIM(AL992),'Parcela Dedutivel'!$A$1:$B$65536,2,FALSE)</f>
        <v>0</v>
      </c>
      <c r="AP992" s="15">
        <f t="shared" si="188"/>
        <v>0</v>
      </c>
      <c r="AQ992" s="16">
        <f t="shared" si="189"/>
        <v>0</v>
      </c>
      <c r="AU992" t="s">
        <v>5444</v>
      </c>
      <c r="AV992" s="18">
        <v>42326</v>
      </c>
      <c r="AW992" t="s">
        <v>3134</v>
      </c>
      <c r="AX992" t="str">
        <f t="shared" si="190"/>
        <v>10885321000174</v>
      </c>
      <c r="AY992" s="17">
        <f t="shared" si="191"/>
        <v>8446.75</v>
      </c>
      <c r="AZ992" s="17">
        <f t="shared" si="192"/>
        <v>0</v>
      </c>
      <c r="BB992" t="str">
        <f t="shared" si="193"/>
        <v>18/11/2015;10885321000174;8446,75;0,00</v>
      </c>
    </row>
    <row r="993" spans="1:54" x14ac:dyDescent="0.25">
      <c r="A993" t="s">
        <v>26</v>
      </c>
      <c r="B993" t="s">
        <v>4350</v>
      </c>
      <c r="C993">
        <v>42319</v>
      </c>
      <c r="D993" t="s">
        <v>2817</v>
      </c>
      <c r="E993" t="s">
        <v>6979</v>
      </c>
      <c r="F993" t="s">
        <v>1643</v>
      </c>
      <c r="G993">
        <v>212.06</v>
      </c>
      <c r="H993">
        <v>212.06</v>
      </c>
      <c r="I993">
        <v>25.45</v>
      </c>
      <c r="J993" t="s">
        <v>30</v>
      </c>
      <c r="K993">
        <v>0</v>
      </c>
      <c r="L993">
        <v>0</v>
      </c>
      <c r="M993" t="s">
        <v>31</v>
      </c>
      <c r="N993">
        <v>0</v>
      </c>
      <c r="O993">
        <v>0</v>
      </c>
      <c r="P993" t="s">
        <v>31</v>
      </c>
      <c r="Q993">
        <v>212.06</v>
      </c>
      <c r="R993">
        <v>3.5</v>
      </c>
      <c r="S993" t="s">
        <v>33</v>
      </c>
      <c r="T993">
        <v>212.06</v>
      </c>
      <c r="U993">
        <v>16.12</v>
      </c>
      <c r="V993" t="s">
        <v>33</v>
      </c>
      <c r="W993" t="s">
        <v>33</v>
      </c>
      <c r="X993" t="s">
        <v>2574</v>
      </c>
      <c r="Y993" t="s">
        <v>96</v>
      </c>
      <c r="Z993" t="s">
        <v>4351</v>
      </c>
      <c r="AA993" t="s">
        <v>4352</v>
      </c>
      <c r="AC993" s="13" t="str">
        <f t="shared" si="182"/>
        <v>000167783</v>
      </c>
      <c r="AD993" t="str">
        <f t="shared" si="183"/>
        <v>11/11/2015</v>
      </c>
      <c r="AE993" t="str">
        <f t="shared" si="184"/>
        <v>03523188000140</v>
      </c>
      <c r="AF993" s="14">
        <f t="shared" si="185"/>
        <v>212.06</v>
      </c>
      <c r="AG993">
        <f t="shared" si="186"/>
        <v>0</v>
      </c>
      <c r="AH993">
        <f t="shared" si="187"/>
        <v>1</v>
      </c>
      <c r="AI993" s="16">
        <v>7467528</v>
      </c>
      <c r="AJ993" s="16" t="s">
        <v>7391</v>
      </c>
      <c r="AK993" s="16" t="s">
        <v>4456</v>
      </c>
      <c r="AL993" s="16" t="s">
        <v>4457</v>
      </c>
      <c r="AM993" s="16" t="s">
        <v>7193</v>
      </c>
      <c r="AN993">
        <v>12</v>
      </c>
      <c r="AO993" t="e">
        <f>VLOOKUP(TRIM(AL993),'Parcela Dedutivel'!$A$1:$B$65536,2,FALSE)</f>
        <v>#N/A</v>
      </c>
      <c r="AP993" s="15">
        <f t="shared" si="188"/>
        <v>0</v>
      </c>
      <c r="AQ993" s="16">
        <f t="shared" si="189"/>
        <v>0</v>
      </c>
      <c r="AU993" t="s">
        <v>5445</v>
      </c>
      <c r="AV993" s="18">
        <v>42326</v>
      </c>
      <c r="AW993" t="s">
        <v>3234</v>
      </c>
      <c r="AX993" t="str">
        <f t="shared" si="190"/>
        <v>46044053005417</v>
      </c>
      <c r="AY993" s="17">
        <f t="shared" si="191"/>
        <v>493.25</v>
      </c>
      <c r="AZ993" s="17">
        <f t="shared" si="192"/>
        <v>0</v>
      </c>
      <c r="BB993" t="str">
        <f t="shared" si="193"/>
        <v>18/11/2015;46044053005417;493,25;0,00</v>
      </c>
    </row>
    <row r="994" spans="1:54" x14ac:dyDescent="0.25">
      <c r="A994" t="s">
        <v>26</v>
      </c>
      <c r="B994" t="s">
        <v>4353</v>
      </c>
      <c r="C994">
        <v>42319</v>
      </c>
      <c r="D994" t="s">
        <v>2804</v>
      </c>
      <c r="E994" t="s">
        <v>6979</v>
      </c>
      <c r="F994" t="s">
        <v>29</v>
      </c>
      <c r="G994">
        <v>1399.6</v>
      </c>
      <c r="H994">
        <v>1217.04</v>
      </c>
      <c r="I994">
        <v>219.07</v>
      </c>
      <c r="J994" t="s">
        <v>30</v>
      </c>
      <c r="K994">
        <v>0</v>
      </c>
      <c r="L994">
        <v>0</v>
      </c>
      <c r="M994" t="s">
        <v>31</v>
      </c>
      <c r="N994">
        <v>1217.04</v>
      </c>
      <c r="O994">
        <v>182.56</v>
      </c>
      <c r="P994" t="s">
        <v>2788</v>
      </c>
      <c r="Q994">
        <v>1217.04</v>
      </c>
      <c r="R994">
        <v>20.080000000000002</v>
      </c>
      <c r="S994" t="s">
        <v>33</v>
      </c>
      <c r="T994">
        <v>1217.04</v>
      </c>
      <c r="U994">
        <v>92.5</v>
      </c>
      <c r="V994" t="s">
        <v>33</v>
      </c>
      <c r="W994" t="s">
        <v>33</v>
      </c>
      <c r="X994" t="s">
        <v>3022</v>
      </c>
      <c r="Y994" t="s">
        <v>91</v>
      </c>
      <c r="Z994" t="s">
        <v>3025</v>
      </c>
      <c r="AA994" t="s">
        <v>3026</v>
      </c>
      <c r="AC994" s="13" t="str">
        <f t="shared" si="182"/>
        <v>000167784</v>
      </c>
      <c r="AD994" t="str">
        <f t="shared" si="183"/>
        <v>11/11/2015</v>
      </c>
      <c r="AE994" t="str">
        <f t="shared" si="184"/>
        <v>59105999000348</v>
      </c>
      <c r="AF994" s="14">
        <f t="shared" si="185"/>
        <v>1399.6</v>
      </c>
      <c r="AG994">
        <f t="shared" si="186"/>
        <v>0</v>
      </c>
      <c r="AH994">
        <f t="shared" si="187"/>
        <v>1</v>
      </c>
      <c r="AI994" s="16">
        <v>7467528</v>
      </c>
      <c r="AJ994" s="16" t="s">
        <v>7391</v>
      </c>
      <c r="AK994" s="16" t="s">
        <v>4456</v>
      </c>
      <c r="AL994" s="16" t="s">
        <v>2511</v>
      </c>
      <c r="AM994" s="16" t="s">
        <v>7193</v>
      </c>
      <c r="AN994">
        <v>1</v>
      </c>
      <c r="AO994" t="e">
        <f>VLOOKUP(TRIM(AL994),'Parcela Dedutivel'!$A$1:$B$65536,2,FALSE)</f>
        <v>#N/A</v>
      </c>
      <c r="AP994" s="15">
        <f t="shared" si="188"/>
        <v>0</v>
      </c>
      <c r="AQ994" s="16">
        <f t="shared" si="189"/>
        <v>0</v>
      </c>
      <c r="AU994" t="s">
        <v>5450</v>
      </c>
      <c r="AV994" s="18">
        <v>42326</v>
      </c>
      <c r="AW994" t="s">
        <v>5451</v>
      </c>
      <c r="AX994" t="str">
        <f t="shared" si="190"/>
        <v>31452113001395</v>
      </c>
      <c r="AY994" s="17">
        <f t="shared" si="191"/>
        <v>4301.83</v>
      </c>
      <c r="AZ994" s="17">
        <f t="shared" si="192"/>
        <v>0</v>
      </c>
      <c r="BB994" t="str">
        <f t="shared" si="193"/>
        <v>18/11/2015;31452113001395;4301,83;0,00</v>
      </c>
    </row>
    <row r="995" spans="1:54" x14ac:dyDescent="0.25">
      <c r="A995" t="s">
        <v>26</v>
      </c>
      <c r="B995" t="s">
        <v>4354</v>
      </c>
      <c r="C995">
        <v>42319</v>
      </c>
      <c r="D995" t="s">
        <v>2787</v>
      </c>
      <c r="E995" t="s">
        <v>6979</v>
      </c>
      <c r="F995" t="s">
        <v>29</v>
      </c>
      <c r="G995">
        <v>1135.32</v>
      </c>
      <c r="H995">
        <v>0</v>
      </c>
      <c r="I995">
        <v>0</v>
      </c>
      <c r="J995" t="s">
        <v>31</v>
      </c>
      <c r="K995">
        <v>0</v>
      </c>
      <c r="L995">
        <v>0</v>
      </c>
      <c r="M995" t="s">
        <v>31</v>
      </c>
      <c r="N995">
        <v>0</v>
      </c>
      <c r="O995">
        <v>0</v>
      </c>
      <c r="P995" t="s">
        <v>31</v>
      </c>
      <c r="Q995">
        <v>1135.32</v>
      </c>
      <c r="R995">
        <v>18.73</v>
      </c>
      <c r="S995" t="s">
        <v>33</v>
      </c>
      <c r="T995">
        <v>1135.32</v>
      </c>
      <c r="U995">
        <v>86.28</v>
      </c>
      <c r="V995" t="s">
        <v>33</v>
      </c>
      <c r="W995" t="s">
        <v>33</v>
      </c>
      <c r="X995" t="s">
        <v>191</v>
      </c>
      <c r="Y995" t="s">
        <v>192</v>
      </c>
      <c r="Z995" t="s">
        <v>193</v>
      </c>
      <c r="AA995" t="s">
        <v>194</v>
      </c>
      <c r="AC995" s="13" t="str">
        <f t="shared" si="182"/>
        <v>000167785</v>
      </c>
      <c r="AD995" t="str">
        <f t="shared" si="183"/>
        <v>11/11/2015</v>
      </c>
      <c r="AE995" t="str">
        <f t="shared" si="184"/>
        <v>88309620000581</v>
      </c>
      <c r="AF995" s="14">
        <f t="shared" si="185"/>
        <v>1135.32</v>
      </c>
      <c r="AG995">
        <f t="shared" si="186"/>
        <v>0</v>
      </c>
      <c r="AH995">
        <f t="shared" si="187"/>
        <v>1</v>
      </c>
      <c r="AI995" s="16">
        <v>7467528</v>
      </c>
      <c r="AJ995" s="16" t="s">
        <v>7391</v>
      </c>
      <c r="AK995" s="16" t="s">
        <v>4456</v>
      </c>
      <c r="AL995" s="16" t="s">
        <v>116</v>
      </c>
      <c r="AM995" s="16" t="s">
        <v>7193</v>
      </c>
      <c r="AN995">
        <v>3</v>
      </c>
      <c r="AO995" t="e">
        <f>VLOOKUP(TRIM(AL995),'Parcela Dedutivel'!$A$1:$B$65536,2,FALSE)</f>
        <v>#N/A</v>
      </c>
      <c r="AP995" s="15">
        <f t="shared" si="188"/>
        <v>0</v>
      </c>
      <c r="AQ995" s="16">
        <f t="shared" si="189"/>
        <v>0</v>
      </c>
      <c r="AU995" t="s">
        <v>5452</v>
      </c>
      <c r="AV995" s="18">
        <v>42326</v>
      </c>
      <c r="AW995" t="s">
        <v>5453</v>
      </c>
      <c r="AX995" t="str">
        <f t="shared" si="190"/>
        <v>49729718000102</v>
      </c>
      <c r="AY995" s="17">
        <f t="shared" si="191"/>
        <v>1041.73</v>
      </c>
      <c r="AZ995" s="17">
        <f t="shared" si="192"/>
        <v>33.201360000000001</v>
      </c>
      <c r="BB995" t="str">
        <f t="shared" si="193"/>
        <v>18/11/2015;49729718000102;1041,73;33,20</v>
      </c>
    </row>
    <row r="996" spans="1:54" x14ac:dyDescent="0.25">
      <c r="A996" t="s">
        <v>26</v>
      </c>
      <c r="B996" t="s">
        <v>4355</v>
      </c>
      <c r="C996">
        <v>42319</v>
      </c>
      <c r="D996" t="s">
        <v>2787</v>
      </c>
      <c r="E996" t="s">
        <v>6979</v>
      </c>
      <c r="F996" t="s">
        <v>29</v>
      </c>
      <c r="G996">
        <v>402.6</v>
      </c>
      <c r="H996">
        <v>402.6</v>
      </c>
      <c r="I996">
        <v>72.47</v>
      </c>
      <c r="J996" t="s">
        <v>61</v>
      </c>
      <c r="K996">
        <v>0</v>
      </c>
      <c r="L996">
        <v>0</v>
      </c>
      <c r="M996" t="s">
        <v>31</v>
      </c>
      <c r="N996">
        <v>366</v>
      </c>
      <c r="O996">
        <v>36.6</v>
      </c>
      <c r="P996" t="s">
        <v>2788</v>
      </c>
      <c r="Q996">
        <v>366</v>
      </c>
      <c r="R996">
        <v>6.04</v>
      </c>
      <c r="S996" t="s">
        <v>33</v>
      </c>
      <c r="T996">
        <v>366</v>
      </c>
      <c r="U996">
        <v>27.82</v>
      </c>
      <c r="V996" t="s">
        <v>33</v>
      </c>
      <c r="W996" t="s">
        <v>33</v>
      </c>
      <c r="X996" t="s">
        <v>4356</v>
      </c>
      <c r="Y996" t="s">
        <v>1656</v>
      </c>
      <c r="Z996" t="s">
        <v>2465</v>
      </c>
      <c r="AA996" t="s">
        <v>2466</v>
      </c>
      <c r="AC996" s="13" t="str">
        <f t="shared" si="182"/>
        <v>000167786</v>
      </c>
      <c r="AD996" t="str">
        <f t="shared" si="183"/>
        <v>11/11/2015</v>
      </c>
      <c r="AE996" t="str">
        <f t="shared" si="184"/>
        <v>84683374000491</v>
      </c>
      <c r="AF996" s="14">
        <f t="shared" si="185"/>
        <v>402.6</v>
      </c>
      <c r="AG996">
        <f t="shared" si="186"/>
        <v>0</v>
      </c>
      <c r="AH996">
        <f t="shared" si="187"/>
        <v>1</v>
      </c>
      <c r="AI996" s="16">
        <v>7467528</v>
      </c>
      <c r="AJ996" s="16" t="s">
        <v>7391</v>
      </c>
      <c r="AK996" s="16" t="s">
        <v>4456</v>
      </c>
      <c r="AL996" s="16" t="s">
        <v>3245</v>
      </c>
      <c r="AM996" s="16" t="s">
        <v>7193</v>
      </c>
      <c r="AN996">
        <v>4</v>
      </c>
      <c r="AO996" t="e">
        <f>VLOOKUP(TRIM(AL996),'Parcela Dedutivel'!$A$1:$B$65536,2,FALSE)</f>
        <v>#N/A</v>
      </c>
      <c r="AP996" s="15">
        <f t="shared" si="188"/>
        <v>0</v>
      </c>
      <c r="AQ996" s="16">
        <f t="shared" si="189"/>
        <v>0</v>
      </c>
      <c r="AU996" t="s">
        <v>5466</v>
      </c>
      <c r="AV996" s="18">
        <v>42326</v>
      </c>
      <c r="AW996" t="s">
        <v>5467</v>
      </c>
      <c r="AX996" t="str">
        <f t="shared" si="190"/>
        <v>13816470000170</v>
      </c>
      <c r="AY996" s="17">
        <f t="shared" si="191"/>
        <v>4047.81</v>
      </c>
      <c r="AZ996" s="17">
        <f t="shared" si="192"/>
        <v>0</v>
      </c>
      <c r="BB996" t="str">
        <f t="shared" si="193"/>
        <v>18/11/2015;13816470000170;4047,81;0,00</v>
      </c>
    </row>
    <row r="997" spans="1:54" x14ac:dyDescent="0.25">
      <c r="A997" t="s">
        <v>26</v>
      </c>
      <c r="B997" t="s">
        <v>4357</v>
      </c>
      <c r="C997">
        <v>42319</v>
      </c>
      <c r="D997" t="s">
        <v>2787</v>
      </c>
      <c r="E997" t="s">
        <v>6979</v>
      </c>
      <c r="F997" t="s">
        <v>29</v>
      </c>
      <c r="G997">
        <v>309.42</v>
      </c>
      <c r="H997">
        <v>269.06</v>
      </c>
      <c r="I997">
        <v>48.43</v>
      </c>
      <c r="J997" t="s">
        <v>61</v>
      </c>
      <c r="K997">
        <v>0</v>
      </c>
      <c r="L997">
        <v>0</v>
      </c>
      <c r="M997" t="s">
        <v>31</v>
      </c>
      <c r="N997">
        <v>269.06</v>
      </c>
      <c r="O997">
        <v>40.36</v>
      </c>
      <c r="P997" t="s">
        <v>2788</v>
      </c>
      <c r="Q997">
        <v>269.06</v>
      </c>
      <c r="R997">
        <v>4.4400000000000004</v>
      </c>
      <c r="S997" t="s">
        <v>33</v>
      </c>
      <c r="T997">
        <v>269.06</v>
      </c>
      <c r="U997">
        <v>20.45</v>
      </c>
      <c r="V997" t="s">
        <v>33</v>
      </c>
      <c r="W997" t="s">
        <v>33</v>
      </c>
      <c r="X997" t="s">
        <v>3078</v>
      </c>
      <c r="Y997" t="s">
        <v>44</v>
      </c>
      <c r="Z997" t="s">
        <v>87</v>
      </c>
      <c r="AA997" t="s">
        <v>88</v>
      </c>
      <c r="AC997" s="13" t="str">
        <f t="shared" si="182"/>
        <v>000167787</v>
      </c>
      <c r="AD997" t="str">
        <f t="shared" si="183"/>
        <v>11/11/2015</v>
      </c>
      <c r="AE997" t="str">
        <f t="shared" si="184"/>
        <v>66886144000103</v>
      </c>
      <c r="AF997" s="14">
        <f t="shared" si="185"/>
        <v>309.42</v>
      </c>
      <c r="AG997">
        <f t="shared" si="186"/>
        <v>0</v>
      </c>
      <c r="AH997">
        <f t="shared" si="187"/>
        <v>1</v>
      </c>
      <c r="AI997" s="16">
        <v>7467528</v>
      </c>
      <c r="AJ997" s="16" t="s">
        <v>7391</v>
      </c>
      <c r="AK997" s="16" t="s">
        <v>4456</v>
      </c>
      <c r="AL997" s="16" t="s">
        <v>298</v>
      </c>
      <c r="AM997" s="16" t="s">
        <v>7193</v>
      </c>
      <c r="AN997">
        <v>6</v>
      </c>
      <c r="AO997" t="e">
        <f>VLOOKUP(TRIM(AL997),'Parcela Dedutivel'!$A$1:$B$65536,2,FALSE)</f>
        <v>#N/A</v>
      </c>
      <c r="AP997" s="15">
        <f t="shared" si="188"/>
        <v>0</v>
      </c>
      <c r="AQ997" s="16">
        <f t="shared" si="189"/>
        <v>0</v>
      </c>
      <c r="AU997" t="s">
        <v>5472</v>
      </c>
      <c r="AV997" s="18">
        <v>42326</v>
      </c>
      <c r="AW997" t="s">
        <v>5467</v>
      </c>
      <c r="AX997" t="str">
        <f t="shared" si="190"/>
        <v>13816470000170</v>
      </c>
      <c r="AY997" s="17">
        <f t="shared" si="191"/>
        <v>1349.27</v>
      </c>
      <c r="AZ997" s="17">
        <f t="shared" si="192"/>
        <v>0</v>
      </c>
      <c r="BB997" t="str">
        <f t="shared" si="193"/>
        <v>18/11/2015;13816470000170;1349,27;0,00</v>
      </c>
    </row>
    <row r="998" spans="1:54" x14ac:dyDescent="0.25">
      <c r="A998" t="s">
        <v>26</v>
      </c>
      <c r="B998" t="s">
        <v>4358</v>
      </c>
      <c r="C998">
        <v>42319</v>
      </c>
      <c r="D998" t="s">
        <v>2817</v>
      </c>
      <c r="E998" t="s">
        <v>6979</v>
      </c>
      <c r="F998" t="s">
        <v>393</v>
      </c>
      <c r="G998">
        <v>3745.77</v>
      </c>
      <c r="H998">
        <v>3745.77</v>
      </c>
      <c r="I998">
        <v>449.49</v>
      </c>
      <c r="J998" t="s">
        <v>307</v>
      </c>
      <c r="K998">
        <v>0</v>
      </c>
      <c r="L998">
        <v>0</v>
      </c>
      <c r="M998" t="s">
        <v>31</v>
      </c>
      <c r="N998">
        <v>3745.77</v>
      </c>
      <c r="O998">
        <v>0</v>
      </c>
      <c r="P998" t="s">
        <v>2788</v>
      </c>
      <c r="Q998">
        <v>3745.77</v>
      </c>
      <c r="R998">
        <v>61.81</v>
      </c>
      <c r="S998" t="s">
        <v>33</v>
      </c>
      <c r="T998">
        <v>3745.77</v>
      </c>
      <c r="U998">
        <v>284.68</v>
      </c>
      <c r="V998" t="s">
        <v>33</v>
      </c>
      <c r="W998" t="s">
        <v>33</v>
      </c>
      <c r="X998" t="s">
        <v>4359</v>
      </c>
      <c r="Y998" t="s">
        <v>2563</v>
      </c>
      <c r="Z998" t="s">
        <v>2564</v>
      </c>
      <c r="AA998" t="s">
        <v>2565</v>
      </c>
      <c r="AC998" s="13" t="str">
        <f t="shared" si="182"/>
        <v>000167788</v>
      </c>
      <c r="AD998" t="str">
        <f t="shared" si="183"/>
        <v>11/11/2015</v>
      </c>
      <c r="AE998" t="str">
        <f t="shared" si="184"/>
        <v>29667227000509</v>
      </c>
      <c r="AF998" s="14">
        <f t="shared" si="185"/>
        <v>3745.77</v>
      </c>
      <c r="AG998">
        <f t="shared" si="186"/>
        <v>27</v>
      </c>
      <c r="AH998">
        <f t="shared" si="187"/>
        <v>1</v>
      </c>
      <c r="AI998" s="16">
        <v>7467528</v>
      </c>
      <c r="AJ998" s="16" t="s">
        <v>7391</v>
      </c>
      <c r="AK998" s="16" t="s">
        <v>4456</v>
      </c>
      <c r="AL998" s="16" t="s">
        <v>110</v>
      </c>
      <c r="AM998" s="16" t="s">
        <v>7193</v>
      </c>
      <c r="AN998">
        <v>3</v>
      </c>
      <c r="AO998" t="e">
        <f>VLOOKUP(TRIM(AL998),'Parcela Dedutivel'!$A$1:$B$65536,2,FALSE)</f>
        <v>#N/A</v>
      </c>
      <c r="AP998" s="15">
        <f t="shared" si="188"/>
        <v>0</v>
      </c>
      <c r="AQ998" s="16">
        <f t="shared" si="189"/>
        <v>0</v>
      </c>
      <c r="AU998" t="s">
        <v>5474</v>
      </c>
      <c r="AV998" s="18">
        <v>42326</v>
      </c>
      <c r="AW998" t="s">
        <v>5467</v>
      </c>
      <c r="AX998" t="str">
        <f t="shared" si="190"/>
        <v>13816470000170</v>
      </c>
      <c r="AY998" s="17">
        <f t="shared" si="191"/>
        <v>1349.27</v>
      </c>
      <c r="AZ998" s="17">
        <f t="shared" si="192"/>
        <v>0</v>
      </c>
      <c r="BB998" t="str">
        <f t="shared" si="193"/>
        <v>18/11/2015;13816470000170;1349,27;0,00</v>
      </c>
    </row>
    <row r="999" spans="1:54" x14ac:dyDescent="0.25">
      <c r="A999" t="s">
        <v>26</v>
      </c>
      <c r="B999" t="s">
        <v>4360</v>
      </c>
      <c r="C999">
        <v>42319</v>
      </c>
      <c r="D999" t="s">
        <v>2804</v>
      </c>
      <c r="E999" t="s">
        <v>6979</v>
      </c>
      <c r="F999" t="s">
        <v>29</v>
      </c>
      <c r="G999">
        <v>8994.64</v>
      </c>
      <c r="H999">
        <v>7821.43</v>
      </c>
      <c r="I999">
        <v>1407.8600000000001</v>
      </c>
      <c r="J999" t="s">
        <v>307</v>
      </c>
      <c r="K999">
        <v>0</v>
      </c>
      <c r="L999">
        <v>0</v>
      </c>
      <c r="M999" t="s">
        <v>31</v>
      </c>
      <c r="N999">
        <v>7821.43</v>
      </c>
      <c r="O999">
        <v>1173.21</v>
      </c>
      <c r="P999" t="s">
        <v>2788</v>
      </c>
      <c r="Q999">
        <v>7821.43</v>
      </c>
      <c r="R999">
        <v>129.05000000000001</v>
      </c>
      <c r="S999" t="s">
        <v>33</v>
      </c>
      <c r="T999">
        <v>7821.43</v>
      </c>
      <c r="U999">
        <v>594.43000000000006</v>
      </c>
      <c r="V999" t="s">
        <v>33</v>
      </c>
      <c r="W999" t="s">
        <v>33</v>
      </c>
      <c r="X999" t="s">
        <v>3958</v>
      </c>
      <c r="Y999" t="s">
        <v>3383</v>
      </c>
      <c r="Z999" t="s">
        <v>3384</v>
      </c>
      <c r="AA999" t="s">
        <v>3385</v>
      </c>
      <c r="AC999" s="13" t="str">
        <f t="shared" si="182"/>
        <v>000167789</v>
      </c>
      <c r="AD999" t="str">
        <f t="shared" si="183"/>
        <v>11/11/2015</v>
      </c>
      <c r="AE999" t="str">
        <f t="shared" si="184"/>
        <v>59609123001220</v>
      </c>
      <c r="AF999" s="14">
        <f t="shared" si="185"/>
        <v>8994.64</v>
      </c>
      <c r="AG999">
        <f t="shared" si="186"/>
        <v>716.59</v>
      </c>
      <c r="AH999">
        <f t="shared" si="187"/>
        <v>1</v>
      </c>
      <c r="AI999" s="16">
        <v>7467528</v>
      </c>
      <c r="AJ999" s="16" t="s">
        <v>7391</v>
      </c>
      <c r="AK999" s="16" t="s">
        <v>4456</v>
      </c>
      <c r="AL999" s="16" t="s">
        <v>4469</v>
      </c>
      <c r="AM999" s="16" t="s">
        <v>7193</v>
      </c>
      <c r="AN999">
        <v>1</v>
      </c>
      <c r="AO999" t="e">
        <f>VLOOKUP(TRIM(AL999),'Parcela Dedutivel'!$A$1:$B$65536,2,FALSE)</f>
        <v>#N/A</v>
      </c>
      <c r="AP999" s="15">
        <f t="shared" si="188"/>
        <v>0</v>
      </c>
      <c r="AQ999" s="16">
        <f t="shared" si="189"/>
        <v>0</v>
      </c>
      <c r="AU999" t="s">
        <v>5476</v>
      </c>
      <c r="AV999" s="18">
        <v>42326</v>
      </c>
      <c r="AW999" t="s">
        <v>3063</v>
      </c>
      <c r="AX999" t="str">
        <f t="shared" si="190"/>
        <v>01641045000612</v>
      </c>
      <c r="AY999" s="17">
        <f t="shared" si="191"/>
        <v>2332.9499999999998</v>
      </c>
      <c r="AZ999" s="17">
        <f t="shared" si="192"/>
        <v>0</v>
      </c>
      <c r="BB999" t="str">
        <f t="shared" si="193"/>
        <v>18/11/2015;01641045000612;2332,95;0,00</v>
      </c>
    </row>
    <row r="1000" spans="1:54" x14ac:dyDescent="0.25">
      <c r="A1000" t="s">
        <v>26</v>
      </c>
      <c r="B1000" t="s">
        <v>4360</v>
      </c>
      <c r="C1000">
        <v>42319</v>
      </c>
      <c r="D1000" t="s">
        <v>2787</v>
      </c>
      <c r="E1000" t="s">
        <v>6979</v>
      </c>
      <c r="F1000" t="s">
        <v>29</v>
      </c>
      <c r="G1000">
        <v>620.76</v>
      </c>
      <c r="H1000">
        <v>539.79</v>
      </c>
      <c r="I1000">
        <v>97.16</v>
      </c>
      <c r="J1000" t="s">
        <v>61</v>
      </c>
      <c r="K1000">
        <v>0</v>
      </c>
      <c r="L1000">
        <v>0</v>
      </c>
      <c r="M1000" t="s">
        <v>31</v>
      </c>
      <c r="N1000">
        <v>539.79</v>
      </c>
      <c r="O1000">
        <v>80.97</v>
      </c>
      <c r="P1000" t="s">
        <v>2788</v>
      </c>
      <c r="Q1000">
        <v>539.79</v>
      </c>
      <c r="R1000">
        <v>8.91</v>
      </c>
      <c r="S1000" t="s">
        <v>33</v>
      </c>
      <c r="T1000">
        <v>539.79</v>
      </c>
      <c r="U1000">
        <v>41.02</v>
      </c>
      <c r="V1000" t="s">
        <v>33</v>
      </c>
      <c r="W1000" t="s">
        <v>33</v>
      </c>
      <c r="X1000" t="s">
        <v>3958</v>
      </c>
      <c r="Y1000" t="s">
        <v>44</v>
      </c>
      <c r="Z1000" t="s">
        <v>83</v>
      </c>
      <c r="AA1000" t="s">
        <v>4361</v>
      </c>
      <c r="AC1000" s="13" t="str">
        <f t="shared" si="182"/>
        <v>000167789</v>
      </c>
      <c r="AD1000" t="str">
        <f t="shared" si="183"/>
        <v>11/11/2015</v>
      </c>
      <c r="AE1000" t="str">
        <f t="shared" si="184"/>
        <v>59609123001220</v>
      </c>
      <c r="AF1000" s="14">
        <f t="shared" si="185"/>
        <v>620.76</v>
      </c>
      <c r="AG1000">
        <f t="shared" si="186"/>
        <v>716.59</v>
      </c>
      <c r="AH1000">
        <f t="shared" si="187"/>
        <v>1</v>
      </c>
      <c r="AI1000" s="16">
        <v>7467528</v>
      </c>
      <c r="AJ1000" s="16" t="s">
        <v>7391</v>
      </c>
      <c r="AK1000" s="16" t="s">
        <v>4456</v>
      </c>
      <c r="AL1000" s="16" t="s">
        <v>4467</v>
      </c>
      <c r="AM1000" s="16" t="s">
        <v>7193</v>
      </c>
      <c r="AN1000">
        <v>1</v>
      </c>
      <c r="AO1000" t="e">
        <f>VLOOKUP(TRIM(AL1000),'Parcela Dedutivel'!$A$1:$B$65536,2,FALSE)</f>
        <v>#N/A</v>
      </c>
      <c r="AP1000" s="15">
        <f t="shared" si="188"/>
        <v>0</v>
      </c>
      <c r="AQ1000" s="16">
        <f t="shared" si="189"/>
        <v>0</v>
      </c>
      <c r="AU1000" t="s">
        <v>5477</v>
      </c>
      <c r="AV1000" s="18">
        <v>42326</v>
      </c>
      <c r="AW1000" t="s">
        <v>5478</v>
      </c>
      <c r="AX1000" t="str">
        <f t="shared" si="190"/>
        <v>02394276000208</v>
      </c>
      <c r="AY1000" s="17">
        <f t="shared" si="191"/>
        <v>1049.3800000000001</v>
      </c>
      <c r="AZ1000" s="17">
        <f t="shared" si="192"/>
        <v>0</v>
      </c>
      <c r="BB1000" t="str">
        <f t="shared" si="193"/>
        <v>18/11/2015;02394276000208;1049,38;0,00</v>
      </c>
    </row>
    <row r="1001" spans="1:54" x14ac:dyDescent="0.25">
      <c r="A1001" t="s">
        <v>26</v>
      </c>
      <c r="B1001" t="s">
        <v>4362</v>
      </c>
      <c r="C1001">
        <v>42319</v>
      </c>
      <c r="D1001" t="s">
        <v>2804</v>
      </c>
      <c r="E1001" t="s">
        <v>6979</v>
      </c>
      <c r="F1001" t="s">
        <v>29</v>
      </c>
      <c r="G1001">
        <v>2749.48</v>
      </c>
      <c r="H1001">
        <v>2390.85</v>
      </c>
      <c r="I1001">
        <v>430.35</v>
      </c>
      <c r="J1001" t="s">
        <v>30</v>
      </c>
      <c r="K1001">
        <v>0</v>
      </c>
      <c r="L1001">
        <v>0</v>
      </c>
      <c r="M1001" t="s">
        <v>31</v>
      </c>
      <c r="N1001">
        <v>2390.85</v>
      </c>
      <c r="O1001">
        <v>358.63</v>
      </c>
      <c r="P1001" t="s">
        <v>2788</v>
      </c>
      <c r="Q1001">
        <v>2390.85</v>
      </c>
      <c r="R1001">
        <v>39.450000000000003</v>
      </c>
      <c r="S1001" t="s">
        <v>33</v>
      </c>
      <c r="T1001">
        <v>2390.85</v>
      </c>
      <c r="U1001">
        <v>181.70000000000002</v>
      </c>
      <c r="V1001" t="s">
        <v>33</v>
      </c>
      <c r="W1001" t="s">
        <v>33</v>
      </c>
      <c r="X1001" t="s">
        <v>3022</v>
      </c>
      <c r="Y1001" t="s">
        <v>91</v>
      </c>
      <c r="Z1001" t="s">
        <v>3031</v>
      </c>
      <c r="AA1001" t="s">
        <v>3032</v>
      </c>
      <c r="AC1001" s="13" t="str">
        <f t="shared" si="182"/>
        <v>000167790</v>
      </c>
      <c r="AD1001" t="str">
        <f t="shared" si="183"/>
        <v>11/11/2015</v>
      </c>
      <c r="AE1001" t="str">
        <f t="shared" si="184"/>
        <v>59105999000348</v>
      </c>
      <c r="AF1001" s="14">
        <f t="shared" si="185"/>
        <v>2749.48</v>
      </c>
      <c r="AG1001">
        <f t="shared" si="186"/>
        <v>0</v>
      </c>
      <c r="AH1001">
        <f t="shared" si="187"/>
        <v>1</v>
      </c>
      <c r="AI1001" s="16">
        <v>7467528</v>
      </c>
      <c r="AJ1001" s="16" t="s">
        <v>7391</v>
      </c>
      <c r="AK1001" s="16" t="s">
        <v>4456</v>
      </c>
      <c r="AL1001" s="16" t="s">
        <v>4465</v>
      </c>
      <c r="AM1001" s="16" t="s">
        <v>7193</v>
      </c>
      <c r="AN1001">
        <v>1</v>
      </c>
      <c r="AO1001" t="e">
        <f>VLOOKUP(TRIM(AL1001),'Parcela Dedutivel'!$A$1:$B$65536,2,FALSE)</f>
        <v>#N/A</v>
      </c>
      <c r="AP1001" s="15">
        <f t="shared" si="188"/>
        <v>0</v>
      </c>
      <c r="AQ1001" s="16">
        <f t="shared" si="189"/>
        <v>0</v>
      </c>
      <c r="AU1001" t="s">
        <v>5484</v>
      </c>
      <c r="AV1001" s="18">
        <v>42326</v>
      </c>
      <c r="AW1001" t="s">
        <v>3463</v>
      </c>
      <c r="AX1001" t="str">
        <f t="shared" si="190"/>
        <v>43375930000566</v>
      </c>
      <c r="AY1001" s="17">
        <f t="shared" si="191"/>
        <v>2039.88</v>
      </c>
      <c r="AZ1001" s="17">
        <f t="shared" si="192"/>
        <v>0</v>
      </c>
      <c r="BB1001" t="str">
        <f t="shared" si="193"/>
        <v>18/11/2015;43375930000566;2039,88;0,00</v>
      </c>
    </row>
    <row r="1002" spans="1:54" x14ac:dyDescent="0.25">
      <c r="A1002" t="s">
        <v>26</v>
      </c>
      <c r="B1002" t="s">
        <v>4362</v>
      </c>
      <c r="C1002">
        <v>42319</v>
      </c>
      <c r="D1002" t="s">
        <v>2787</v>
      </c>
      <c r="E1002" t="s">
        <v>6979</v>
      </c>
      <c r="F1002" t="s">
        <v>29</v>
      </c>
      <c r="G1002">
        <v>5514.42</v>
      </c>
      <c r="H1002">
        <v>4595.3500000000004</v>
      </c>
      <c r="I1002">
        <v>827.16</v>
      </c>
      <c r="J1002" t="s">
        <v>61</v>
      </c>
      <c r="K1002">
        <v>0</v>
      </c>
      <c r="L1002">
        <v>0</v>
      </c>
      <c r="M1002" t="s">
        <v>31</v>
      </c>
      <c r="N1002">
        <v>4595.3500000000004</v>
      </c>
      <c r="O1002">
        <v>919.07</v>
      </c>
      <c r="P1002" t="s">
        <v>2788</v>
      </c>
      <c r="Q1002">
        <v>4595.3500000000004</v>
      </c>
      <c r="R1002">
        <v>75.820000000000007</v>
      </c>
      <c r="S1002" t="s">
        <v>33</v>
      </c>
      <c r="T1002">
        <v>4595.3500000000004</v>
      </c>
      <c r="U1002">
        <v>349.25</v>
      </c>
      <c r="V1002" t="s">
        <v>33</v>
      </c>
      <c r="W1002" t="s">
        <v>33</v>
      </c>
      <c r="X1002" t="s">
        <v>3022</v>
      </c>
      <c r="Y1002" t="s">
        <v>99</v>
      </c>
      <c r="Z1002" t="s">
        <v>1329</v>
      </c>
      <c r="AA1002" t="s">
        <v>3033</v>
      </c>
      <c r="AC1002" s="13" t="str">
        <f t="shared" si="182"/>
        <v>000167790</v>
      </c>
      <c r="AD1002" t="str">
        <f t="shared" si="183"/>
        <v>11/11/2015</v>
      </c>
      <c r="AE1002" t="str">
        <f t="shared" si="184"/>
        <v>59105999000348</v>
      </c>
      <c r="AF1002" s="14">
        <f t="shared" si="185"/>
        <v>5514.42</v>
      </c>
      <c r="AG1002">
        <f t="shared" si="186"/>
        <v>0</v>
      </c>
      <c r="AH1002">
        <f t="shared" si="187"/>
        <v>1</v>
      </c>
      <c r="AI1002" s="16">
        <v>7467528</v>
      </c>
      <c r="AJ1002" s="16" t="s">
        <v>7391</v>
      </c>
      <c r="AK1002" s="16" t="s">
        <v>4456</v>
      </c>
      <c r="AL1002" s="16" t="s">
        <v>108</v>
      </c>
      <c r="AM1002" s="16" t="s">
        <v>7193</v>
      </c>
      <c r="AN1002">
        <v>2</v>
      </c>
      <c r="AO1002" t="e">
        <f>VLOOKUP(TRIM(AL1002),'Parcela Dedutivel'!$A$1:$B$65536,2,FALSE)</f>
        <v>#N/A</v>
      </c>
      <c r="AP1002" s="15">
        <f t="shared" si="188"/>
        <v>0</v>
      </c>
      <c r="AQ1002" s="16">
        <f t="shared" si="189"/>
        <v>0</v>
      </c>
      <c r="AU1002" t="s">
        <v>5487</v>
      </c>
      <c r="AV1002" s="18">
        <v>42326</v>
      </c>
      <c r="AW1002" t="s">
        <v>2574</v>
      </c>
      <c r="AX1002" t="str">
        <f t="shared" si="190"/>
        <v>03523188000140</v>
      </c>
      <c r="AY1002" s="17">
        <f t="shared" si="191"/>
        <v>1326.65</v>
      </c>
      <c r="AZ1002" s="17">
        <f t="shared" si="192"/>
        <v>0</v>
      </c>
      <c r="BB1002" t="str">
        <f t="shared" si="193"/>
        <v>18/11/2015;03523188000140;1326,65;0,00</v>
      </c>
    </row>
    <row r="1003" spans="1:54" x14ac:dyDescent="0.25">
      <c r="A1003" t="s">
        <v>26</v>
      </c>
      <c r="B1003" t="s">
        <v>4363</v>
      </c>
      <c r="C1003">
        <v>42319</v>
      </c>
      <c r="D1003" t="s">
        <v>2804</v>
      </c>
      <c r="E1003" t="s">
        <v>6979</v>
      </c>
      <c r="F1003" t="s">
        <v>29</v>
      </c>
      <c r="G1003">
        <v>6268.04</v>
      </c>
      <c r="H1003">
        <v>6268.04</v>
      </c>
      <c r="I1003">
        <v>1128.25</v>
      </c>
      <c r="J1003" t="s">
        <v>30</v>
      </c>
      <c r="K1003">
        <v>0</v>
      </c>
      <c r="L1003">
        <v>0</v>
      </c>
      <c r="M1003" t="s">
        <v>31</v>
      </c>
      <c r="N1003">
        <v>0</v>
      </c>
      <c r="O1003">
        <v>0</v>
      </c>
      <c r="P1003" t="s">
        <v>31</v>
      </c>
      <c r="Q1003">
        <v>6268.04</v>
      </c>
      <c r="R1003">
        <v>103.42</v>
      </c>
      <c r="S1003" t="s">
        <v>33</v>
      </c>
      <c r="T1003">
        <v>6268.04</v>
      </c>
      <c r="U1003">
        <v>476.37</v>
      </c>
      <c r="V1003" t="s">
        <v>33</v>
      </c>
      <c r="W1003" t="s">
        <v>33</v>
      </c>
      <c r="X1003" t="s">
        <v>1055</v>
      </c>
      <c r="Y1003" t="s">
        <v>96</v>
      </c>
      <c r="Z1003" t="s">
        <v>2809</v>
      </c>
      <c r="AA1003" t="s">
        <v>2810</v>
      </c>
      <c r="AC1003" s="13" t="str">
        <f t="shared" si="182"/>
        <v>000167791</v>
      </c>
      <c r="AD1003" t="str">
        <f t="shared" si="183"/>
        <v>11/11/2015</v>
      </c>
      <c r="AE1003" t="str">
        <f t="shared" si="184"/>
        <v>59104760000604</v>
      </c>
      <c r="AF1003" s="14">
        <f t="shared" si="185"/>
        <v>6268.04</v>
      </c>
      <c r="AG1003">
        <f t="shared" si="186"/>
        <v>0.1008</v>
      </c>
      <c r="AH1003">
        <f t="shared" si="187"/>
        <v>1</v>
      </c>
      <c r="AI1003" s="16">
        <v>7467528</v>
      </c>
      <c r="AJ1003" s="16" t="s">
        <v>7391</v>
      </c>
      <c r="AK1003" s="16" t="s">
        <v>4456</v>
      </c>
      <c r="AL1003" s="16" t="s">
        <v>4463</v>
      </c>
      <c r="AM1003" s="16" t="s">
        <v>7193</v>
      </c>
      <c r="AN1003">
        <v>1</v>
      </c>
      <c r="AO1003" t="e">
        <f>VLOOKUP(TRIM(AL1003),'Parcela Dedutivel'!$A$1:$B$65536,2,FALSE)</f>
        <v>#N/A</v>
      </c>
      <c r="AP1003" s="15">
        <f t="shared" si="188"/>
        <v>0</v>
      </c>
      <c r="AQ1003" s="16">
        <f t="shared" si="189"/>
        <v>0</v>
      </c>
      <c r="AU1003" t="s">
        <v>5488</v>
      </c>
      <c r="AV1003" s="18">
        <v>42326</v>
      </c>
      <c r="AW1003" t="s">
        <v>3059</v>
      </c>
      <c r="AX1003" t="str">
        <f t="shared" si="190"/>
        <v>01641045000108</v>
      </c>
      <c r="AY1003" s="17">
        <f t="shared" si="191"/>
        <v>1745.16</v>
      </c>
      <c r="AZ1003" s="17">
        <f t="shared" si="192"/>
        <v>0</v>
      </c>
      <c r="BB1003" t="str">
        <f t="shared" si="193"/>
        <v>18/11/2015;01641045000108;1745,16;0,00</v>
      </c>
    </row>
    <row r="1004" spans="1:54" hidden="1" x14ac:dyDescent="0.25">
      <c r="A1004" t="s">
        <v>26</v>
      </c>
      <c r="B1004" t="s">
        <v>4363</v>
      </c>
      <c r="C1004">
        <v>42319</v>
      </c>
      <c r="D1004" t="s">
        <v>2804</v>
      </c>
      <c r="E1004" t="s">
        <v>6979</v>
      </c>
      <c r="F1004" t="s">
        <v>29</v>
      </c>
      <c r="G1004">
        <v>961.75</v>
      </c>
      <c r="H1004">
        <v>961.75</v>
      </c>
      <c r="I1004">
        <v>173.12</v>
      </c>
      <c r="J1004" t="s">
        <v>30</v>
      </c>
      <c r="K1004">
        <v>0</v>
      </c>
      <c r="L1004">
        <v>0</v>
      </c>
      <c r="M1004" t="s">
        <v>31</v>
      </c>
      <c r="N1004">
        <v>0</v>
      </c>
      <c r="O1004">
        <v>0</v>
      </c>
      <c r="P1004" t="s">
        <v>31</v>
      </c>
      <c r="Q1004">
        <v>961.75</v>
      </c>
      <c r="R1004">
        <v>15.870000000000001</v>
      </c>
      <c r="S1004" t="s">
        <v>33</v>
      </c>
      <c r="T1004">
        <v>961.75</v>
      </c>
      <c r="U1004">
        <v>73.09</v>
      </c>
      <c r="V1004" t="s">
        <v>33</v>
      </c>
      <c r="W1004" t="s">
        <v>33</v>
      </c>
      <c r="X1004" t="s">
        <v>1055</v>
      </c>
      <c r="Y1004" t="s">
        <v>96</v>
      </c>
      <c r="Z1004" t="s">
        <v>3037</v>
      </c>
      <c r="AA1004" t="s">
        <v>3038</v>
      </c>
      <c r="AC1004" s="13" t="str">
        <f t="shared" si="182"/>
        <v>000167791</v>
      </c>
      <c r="AD1004" t="str">
        <f t="shared" si="183"/>
        <v>11/11/2015</v>
      </c>
      <c r="AE1004" t="str">
        <f t="shared" si="184"/>
        <v>59104760000604</v>
      </c>
      <c r="AF1004" s="14">
        <f t="shared" si="185"/>
        <v>961.75</v>
      </c>
      <c r="AG1004">
        <f t="shared" si="186"/>
        <v>0.1008</v>
      </c>
      <c r="AH1004">
        <f t="shared" si="187"/>
        <v>1</v>
      </c>
      <c r="AI1004" s="16">
        <v>7467528</v>
      </c>
      <c r="AJ1004" s="16" t="s">
        <v>7391</v>
      </c>
      <c r="AK1004" s="16" t="s">
        <v>4456</v>
      </c>
      <c r="AL1004" s="16" t="s">
        <v>4461</v>
      </c>
      <c r="AM1004" s="16" t="s">
        <v>7193</v>
      </c>
      <c r="AN1004">
        <v>1</v>
      </c>
      <c r="AO1004" t="e">
        <f>VLOOKUP(TRIM(AL1004),'Parcela Dedutivel'!$A$1:$B$65536,2,FALSE)</f>
        <v>#N/A</v>
      </c>
      <c r="AP1004" s="15">
        <f t="shared" si="188"/>
        <v>0</v>
      </c>
      <c r="AQ1004" s="16">
        <f t="shared" si="189"/>
        <v>0</v>
      </c>
      <c r="AU1004" t="s">
        <v>5489</v>
      </c>
      <c r="AV1004" s="18">
        <v>42326</v>
      </c>
      <c r="AW1004" t="s">
        <v>4479</v>
      </c>
      <c r="AX1004" t="str">
        <f t="shared" si="190"/>
        <v>00000000000000</v>
      </c>
      <c r="AY1004" s="17">
        <f t="shared" si="191"/>
        <v>961.8</v>
      </c>
      <c r="AZ1004" s="17">
        <f t="shared" si="192"/>
        <v>0</v>
      </c>
      <c r="BB1004" t="str">
        <f t="shared" si="193"/>
        <v>18/11/2015;00000000000000;961,80;0,00</v>
      </c>
    </row>
    <row r="1005" spans="1:54" x14ac:dyDescent="0.25">
      <c r="A1005" t="s">
        <v>26</v>
      </c>
      <c r="B1005" t="s">
        <v>4363</v>
      </c>
      <c r="C1005">
        <v>42319</v>
      </c>
      <c r="D1005" t="s">
        <v>2804</v>
      </c>
      <c r="E1005" t="s">
        <v>6979</v>
      </c>
      <c r="F1005" t="s">
        <v>29</v>
      </c>
      <c r="G1005">
        <v>726.01</v>
      </c>
      <c r="H1005">
        <v>726.01</v>
      </c>
      <c r="I1005">
        <v>130.68</v>
      </c>
      <c r="J1005" t="s">
        <v>30</v>
      </c>
      <c r="K1005">
        <v>0</v>
      </c>
      <c r="L1005">
        <v>0</v>
      </c>
      <c r="M1005" t="s">
        <v>31</v>
      </c>
      <c r="N1005">
        <v>0</v>
      </c>
      <c r="O1005">
        <v>0</v>
      </c>
      <c r="P1005" t="s">
        <v>31</v>
      </c>
      <c r="Q1005">
        <v>726.01</v>
      </c>
      <c r="R1005">
        <v>11.98</v>
      </c>
      <c r="S1005" t="s">
        <v>33</v>
      </c>
      <c r="T1005">
        <v>726.01</v>
      </c>
      <c r="U1005">
        <v>55.18</v>
      </c>
      <c r="V1005" t="s">
        <v>33</v>
      </c>
      <c r="W1005" t="s">
        <v>33</v>
      </c>
      <c r="X1005" t="s">
        <v>1055</v>
      </c>
      <c r="Y1005" t="s">
        <v>91</v>
      </c>
      <c r="Z1005" t="s">
        <v>4364</v>
      </c>
      <c r="AA1005" t="s">
        <v>4365</v>
      </c>
      <c r="AC1005" s="13" t="str">
        <f t="shared" si="182"/>
        <v>000167791</v>
      </c>
      <c r="AD1005" t="str">
        <f t="shared" si="183"/>
        <v>11/11/2015</v>
      </c>
      <c r="AE1005" t="str">
        <f t="shared" si="184"/>
        <v>59104760000604</v>
      </c>
      <c r="AF1005" s="14">
        <f t="shared" si="185"/>
        <v>726.01</v>
      </c>
      <c r="AG1005">
        <f t="shared" si="186"/>
        <v>0.1008</v>
      </c>
      <c r="AH1005">
        <f t="shared" si="187"/>
        <v>1</v>
      </c>
      <c r="AI1005" s="16">
        <v>7467528</v>
      </c>
      <c r="AJ1005" s="16" t="s">
        <v>7391</v>
      </c>
      <c r="AK1005" s="16" t="s">
        <v>4456</v>
      </c>
      <c r="AL1005" s="16" t="s">
        <v>3239</v>
      </c>
      <c r="AM1005" s="16" t="s">
        <v>7193</v>
      </c>
      <c r="AN1005">
        <v>4</v>
      </c>
      <c r="AO1005" t="e">
        <f>VLOOKUP(TRIM(AL1005),'Parcela Dedutivel'!$A$1:$B$65536,2,FALSE)</f>
        <v>#N/A</v>
      </c>
      <c r="AP1005" s="15">
        <f t="shared" si="188"/>
        <v>0</v>
      </c>
      <c r="AQ1005" s="16">
        <f t="shared" si="189"/>
        <v>0</v>
      </c>
      <c r="AU1005" t="s">
        <v>5490</v>
      </c>
      <c r="AV1005" s="18">
        <v>42326</v>
      </c>
      <c r="AW1005" t="s">
        <v>2574</v>
      </c>
      <c r="AX1005" t="str">
        <f t="shared" si="190"/>
        <v>03523188000140</v>
      </c>
      <c r="AY1005" s="17">
        <f t="shared" si="191"/>
        <v>4198.2800000000007</v>
      </c>
      <c r="AZ1005" s="17">
        <f t="shared" si="192"/>
        <v>0</v>
      </c>
      <c r="BB1005" t="str">
        <f t="shared" si="193"/>
        <v>18/11/2015;03523188000140;4198,28;0,00</v>
      </c>
    </row>
    <row r="1006" spans="1:54" x14ac:dyDescent="0.25">
      <c r="A1006" t="s">
        <v>26</v>
      </c>
      <c r="B1006" t="s">
        <v>4363</v>
      </c>
      <c r="C1006">
        <v>42319</v>
      </c>
      <c r="D1006" t="s">
        <v>2804</v>
      </c>
      <c r="E1006" t="s">
        <v>6979</v>
      </c>
      <c r="F1006" t="s">
        <v>29</v>
      </c>
      <c r="G1006">
        <v>1936.01</v>
      </c>
      <c r="H1006">
        <v>1936.01</v>
      </c>
      <c r="I1006">
        <v>348.48</v>
      </c>
      <c r="J1006" t="s">
        <v>30</v>
      </c>
      <c r="K1006">
        <v>0</v>
      </c>
      <c r="L1006">
        <v>0</v>
      </c>
      <c r="M1006" t="s">
        <v>31</v>
      </c>
      <c r="N1006">
        <v>0</v>
      </c>
      <c r="O1006">
        <v>0</v>
      </c>
      <c r="P1006" t="s">
        <v>31</v>
      </c>
      <c r="Q1006">
        <v>1936.01</v>
      </c>
      <c r="R1006">
        <v>31.94</v>
      </c>
      <c r="S1006" t="s">
        <v>33</v>
      </c>
      <c r="T1006">
        <v>1936.01</v>
      </c>
      <c r="U1006">
        <v>147.14000000000001</v>
      </c>
      <c r="V1006" t="s">
        <v>33</v>
      </c>
      <c r="W1006" t="s">
        <v>33</v>
      </c>
      <c r="X1006" t="s">
        <v>1055</v>
      </c>
      <c r="Y1006" t="s">
        <v>96</v>
      </c>
      <c r="Z1006" t="s">
        <v>4366</v>
      </c>
      <c r="AA1006" t="s">
        <v>4367</v>
      </c>
      <c r="AC1006" s="13" t="str">
        <f t="shared" si="182"/>
        <v>000167791</v>
      </c>
      <c r="AD1006" t="str">
        <f t="shared" si="183"/>
        <v>11/11/2015</v>
      </c>
      <c r="AE1006" t="str">
        <f t="shared" si="184"/>
        <v>59104760000604</v>
      </c>
      <c r="AF1006" s="14">
        <f t="shared" si="185"/>
        <v>1936.01</v>
      </c>
      <c r="AG1006">
        <f t="shared" si="186"/>
        <v>0.1008</v>
      </c>
      <c r="AH1006">
        <f t="shared" si="187"/>
        <v>1</v>
      </c>
      <c r="AI1006" s="16">
        <v>7467528</v>
      </c>
      <c r="AJ1006" s="16" t="s">
        <v>7391</v>
      </c>
      <c r="AK1006" s="16" t="s">
        <v>4456</v>
      </c>
      <c r="AL1006" s="16" t="s">
        <v>1729</v>
      </c>
      <c r="AM1006" s="16" t="s">
        <v>7193</v>
      </c>
      <c r="AN1006">
        <v>7</v>
      </c>
      <c r="AO1006" t="e">
        <f>VLOOKUP(TRIM(AL1006),'Parcela Dedutivel'!$A$1:$B$65536,2,FALSE)</f>
        <v>#N/A</v>
      </c>
      <c r="AP1006" s="15">
        <f t="shared" si="188"/>
        <v>0</v>
      </c>
      <c r="AQ1006" s="16">
        <f t="shared" si="189"/>
        <v>0</v>
      </c>
      <c r="AU1006" t="s">
        <v>5491</v>
      </c>
      <c r="AV1006" s="18">
        <v>42326</v>
      </c>
      <c r="AW1006" t="s">
        <v>5492</v>
      </c>
      <c r="AX1006" t="str">
        <f t="shared" si="190"/>
        <v>00805297000162</v>
      </c>
      <c r="AY1006" s="17">
        <f t="shared" si="191"/>
        <v>1059.29</v>
      </c>
      <c r="AZ1006" s="17">
        <f t="shared" si="192"/>
        <v>309.08194200000003</v>
      </c>
      <c r="BB1006" t="str">
        <f t="shared" si="193"/>
        <v>18/11/2015;00805297000162;1059,29;309,08</v>
      </c>
    </row>
    <row r="1007" spans="1:54" x14ac:dyDescent="0.25">
      <c r="A1007" t="s">
        <v>26</v>
      </c>
      <c r="B1007" t="s">
        <v>4363</v>
      </c>
      <c r="C1007">
        <v>42319</v>
      </c>
      <c r="D1007" t="s">
        <v>2804</v>
      </c>
      <c r="E1007" t="s">
        <v>6979</v>
      </c>
      <c r="F1007" t="s">
        <v>29</v>
      </c>
      <c r="G1007">
        <v>1050.01</v>
      </c>
      <c r="H1007">
        <v>1050.01</v>
      </c>
      <c r="I1007">
        <v>189</v>
      </c>
      <c r="J1007" t="s">
        <v>30</v>
      </c>
      <c r="K1007">
        <v>0</v>
      </c>
      <c r="L1007">
        <v>0</v>
      </c>
      <c r="M1007" t="s">
        <v>31</v>
      </c>
      <c r="N1007">
        <v>0</v>
      </c>
      <c r="O1007">
        <v>0</v>
      </c>
      <c r="P1007" t="s">
        <v>31</v>
      </c>
      <c r="Q1007">
        <v>1050.01</v>
      </c>
      <c r="R1007">
        <v>17.330000000000002</v>
      </c>
      <c r="S1007" t="s">
        <v>33</v>
      </c>
      <c r="T1007">
        <v>1050.01</v>
      </c>
      <c r="U1007">
        <v>79.8</v>
      </c>
      <c r="V1007" t="s">
        <v>33</v>
      </c>
      <c r="W1007" t="s">
        <v>33</v>
      </c>
      <c r="X1007" t="s">
        <v>1055</v>
      </c>
      <c r="Y1007" t="s">
        <v>91</v>
      </c>
      <c r="Z1007" t="s">
        <v>3039</v>
      </c>
      <c r="AA1007" t="s">
        <v>4368</v>
      </c>
      <c r="AC1007" s="13" t="str">
        <f t="shared" si="182"/>
        <v>000167791</v>
      </c>
      <c r="AD1007" t="str">
        <f t="shared" si="183"/>
        <v>11/11/2015</v>
      </c>
      <c r="AE1007" t="str">
        <f t="shared" si="184"/>
        <v>59104760000604</v>
      </c>
      <c r="AF1007" s="14">
        <f t="shared" si="185"/>
        <v>1050.01</v>
      </c>
      <c r="AG1007">
        <f t="shared" si="186"/>
        <v>0.1008</v>
      </c>
      <c r="AH1007">
        <f t="shared" si="187"/>
        <v>1</v>
      </c>
      <c r="AI1007" s="16">
        <v>7467528</v>
      </c>
      <c r="AJ1007" s="16" t="s">
        <v>7391</v>
      </c>
      <c r="AK1007" s="16" t="s">
        <v>4456</v>
      </c>
      <c r="AL1007" s="16" t="s">
        <v>302</v>
      </c>
      <c r="AM1007" s="16" t="s">
        <v>7193</v>
      </c>
      <c r="AN1007">
        <v>69</v>
      </c>
      <c r="AO1007" t="e">
        <f>VLOOKUP(TRIM(AL1007),'Parcela Dedutivel'!$A$1:$B$65536,2,FALSE)</f>
        <v>#N/A</v>
      </c>
      <c r="AP1007" s="15">
        <f t="shared" si="188"/>
        <v>0</v>
      </c>
      <c r="AQ1007" s="16">
        <f t="shared" si="189"/>
        <v>0</v>
      </c>
      <c r="AU1007" t="s">
        <v>5494</v>
      </c>
      <c r="AV1007" s="18">
        <v>42326</v>
      </c>
      <c r="AW1007" t="s">
        <v>3351</v>
      </c>
      <c r="AX1007" t="str">
        <f t="shared" si="190"/>
        <v>59104422010384</v>
      </c>
      <c r="AY1007" s="17">
        <f t="shared" si="191"/>
        <v>394.09000000000003</v>
      </c>
      <c r="AZ1007" s="17">
        <f t="shared" si="192"/>
        <v>0</v>
      </c>
      <c r="BB1007" t="str">
        <f t="shared" si="193"/>
        <v>18/11/2015;59104422010384;394,09;0,00</v>
      </c>
    </row>
    <row r="1008" spans="1:54" x14ac:dyDescent="0.25">
      <c r="A1008" t="s">
        <v>26</v>
      </c>
      <c r="B1008" t="s">
        <v>4371</v>
      </c>
      <c r="C1008">
        <v>42319</v>
      </c>
      <c r="D1008" t="s">
        <v>2841</v>
      </c>
      <c r="E1008" t="s">
        <v>6979</v>
      </c>
      <c r="F1008" t="s">
        <v>478</v>
      </c>
      <c r="G1008">
        <v>768.16</v>
      </c>
      <c r="H1008">
        <v>768.16</v>
      </c>
      <c r="I1008">
        <v>53.77</v>
      </c>
      <c r="J1008" t="s">
        <v>30</v>
      </c>
      <c r="K1008">
        <v>0</v>
      </c>
      <c r="L1008">
        <v>0</v>
      </c>
      <c r="M1008" t="s">
        <v>31</v>
      </c>
      <c r="N1008">
        <v>0</v>
      </c>
      <c r="O1008">
        <v>0</v>
      </c>
      <c r="P1008" t="s">
        <v>31</v>
      </c>
      <c r="Q1008">
        <v>768.16</v>
      </c>
      <c r="R1008">
        <v>12.67</v>
      </c>
      <c r="S1008" t="s">
        <v>33</v>
      </c>
      <c r="T1008">
        <v>768.16</v>
      </c>
      <c r="U1008">
        <v>58.38</v>
      </c>
      <c r="V1008" t="s">
        <v>33</v>
      </c>
      <c r="W1008" t="s">
        <v>33</v>
      </c>
      <c r="X1008" t="s">
        <v>4372</v>
      </c>
      <c r="Y1008" t="s">
        <v>765</v>
      </c>
      <c r="Z1008" t="s">
        <v>4373</v>
      </c>
      <c r="AA1008" t="s">
        <v>4374</v>
      </c>
      <c r="AC1008" s="13" t="str">
        <f t="shared" si="182"/>
        <v>000167794</v>
      </c>
      <c r="AD1008" t="str">
        <f t="shared" si="183"/>
        <v>11/11/2015</v>
      </c>
      <c r="AE1008" t="str">
        <f t="shared" si="184"/>
        <v>02773950000184</v>
      </c>
      <c r="AF1008" s="14">
        <f t="shared" si="185"/>
        <v>768.16</v>
      </c>
      <c r="AG1008">
        <f t="shared" si="186"/>
        <v>0</v>
      </c>
      <c r="AH1008">
        <f t="shared" si="187"/>
        <v>1</v>
      </c>
      <c r="AI1008" s="16">
        <v>7467528</v>
      </c>
      <c r="AJ1008" s="16" t="s">
        <v>7391</v>
      </c>
      <c r="AK1008" s="16" t="s">
        <v>4456</v>
      </c>
      <c r="AL1008" s="16" t="s">
        <v>4283</v>
      </c>
      <c r="AM1008" s="16" t="s">
        <v>7193</v>
      </c>
      <c r="AN1008">
        <v>3</v>
      </c>
      <c r="AO1008" t="e">
        <f>VLOOKUP(TRIM(AL1008),'Parcela Dedutivel'!$A$1:$B$65536,2,FALSE)</f>
        <v>#N/A</v>
      </c>
      <c r="AP1008" s="15">
        <f t="shared" si="188"/>
        <v>0</v>
      </c>
      <c r="AQ1008" s="16">
        <f t="shared" si="189"/>
        <v>0</v>
      </c>
      <c r="AU1008" t="s">
        <v>5495</v>
      </c>
      <c r="AV1008" s="18">
        <v>42326</v>
      </c>
      <c r="AW1008" t="s">
        <v>3114</v>
      </c>
      <c r="AX1008" t="str">
        <f t="shared" si="190"/>
        <v>43375930000132</v>
      </c>
      <c r="AY1008" s="17">
        <f t="shared" si="191"/>
        <v>30.98</v>
      </c>
      <c r="AZ1008" s="17">
        <f t="shared" si="192"/>
        <v>0</v>
      </c>
      <c r="BB1008" t="str">
        <f t="shared" si="193"/>
        <v>18/11/2015;43375930000132;30,98;0,00</v>
      </c>
    </row>
    <row r="1009" spans="1:54" x14ac:dyDescent="0.25">
      <c r="A1009" t="s">
        <v>26</v>
      </c>
      <c r="B1009" t="s">
        <v>4375</v>
      </c>
      <c r="C1009">
        <v>42319</v>
      </c>
      <c r="D1009" t="s">
        <v>2841</v>
      </c>
      <c r="E1009" t="s">
        <v>6979</v>
      </c>
      <c r="F1009" t="s">
        <v>4376</v>
      </c>
      <c r="G1009">
        <v>2807.16</v>
      </c>
      <c r="H1009">
        <v>2807.16</v>
      </c>
      <c r="I1009">
        <v>196.5</v>
      </c>
      <c r="J1009" t="s">
        <v>30</v>
      </c>
      <c r="K1009">
        <v>0</v>
      </c>
      <c r="L1009">
        <v>0</v>
      </c>
      <c r="M1009" t="s">
        <v>31</v>
      </c>
      <c r="N1009">
        <v>0</v>
      </c>
      <c r="O1009">
        <v>0</v>
      </c>
      <c r="P1009" t="s">
        <v>31</v>
      </c>
      <c r="Q1009">
        <v>2807.16</v>
      </c>
      <c r="R1009">
        <v>46.32</v>
      </c>
      <c r="S1009" t="s">
        <v>33</v>
      </c>
      <c r="T1009">
        <v>2807.16</v>
      </c>
      <c r="U1009">
        <v>213.34</v>
      </c>
      <c r="V1009" t="s">
        <v>33</v>
      </c>
      <c r="W1009" t="s">
        <v>33</v>
      </c>
      <c r="X1009" t="s">
        <v>4377</v>
      </c>
      <c r="Y1009" t="s">
        <v>696</v>
      </c>
      <c r="Z1009" t="s">
        <v>697</v>
      </c>
      <c r="AA1009" t="s">
        <v>698</v>
      </c>
      <c r="AC1009" s="13" t="str">
        <f t="shared" si="182"/>
        <v>000167795</v>
      </c>
      <c r="AD1009" t="str">
        <f t="shared" si="183"/>
        <v>11/11/2015</v>
      </c>
      <c r="AE1009" t="str">
        <f t="shared" si="184"/>
        <v>06700769000107</v>
      </c>
      <c r="AF1009" s="14">
        <f t="shared" si="185"/>
        <v>2807.16</v>
      </c>
      <c r="AG1009">
        <f t="shared" si="186"/>
        <v>0</v>
      </c>
      <c r="AH1009">
        <f t="shared" si="187"/>
        <v>1</v>
      </c>
      <c r="AI1009" s="16">
        <v>7467528</v>
      </c>
      <c r="AJ1009" s="16" t="s">
        <v>7391</v>
      </c>
      <c r="AK1009" s="16" t="s">
        <v>4456</v>
      </c>
      <c r="AL1009" s="16" t="s">
        <v>4459</v>
      </c>
      <c r="AM1009" s="16" t="s">
        <v>7193</v>
      </c>
      <c r="AN1009">
        <v>4</v>
      </c>
      <c r="AO1009" t="e">
        <f>VLOOKUP(TRIM(AL1009),'Parcela Dedutivel'!$A$1:$B$65536,2,FALSE)</f>
        <v>#N/A</v>
      </c>
      <c r="AP1009" s="15">
        <f t="shared" si="188"/>
        <v>0</v>
      </c>
      <c r="AQ1009" s="16">
        <f t="shared" si="189"/>
        <v>0</v>
      </c>
      <c r="AU1009" t="s">
        <v>5496</v>
      </c>
      <c r="AV1009" s="18">
        <v>42326</v>
      </c>
      <c r="AW1009" t="s">
        <v>3114</v>
      </c>
      <c r="AX1009" t="str">
        <f t="shared" si="190"/>
        <v>43375930000132</v>
      </c>
      <c r="AY1009" s="17">
        <f t="shared" si="191"/>
        <v>16.760000000000002</v>
      </c>
      <c r="AZ1009" s="17">
        <f t="shared" si="192"/>
        <v>0</v>
      </c>
      <c r="BB1009" t="str">
        <f t="shared" si="193"/>
        <v>18/11/2015;43375930000132;16,76;0,00</v>
      </c>
    </row>
    <row r="1010" spans="1:54" x14ac:dyDescent="0.25">
      <c r="A1010" t="s">
        <v>26</v>
      </c>
      <c r="B1010" t="s">
        <v>4378</v>
      </c>
      <c r="C1010">
        <v>42319</v>
      </c>
      <c r="D1010" t="s">
        <v>2787</v>
      </c>
      <c r="E1010" t="s">
        <v>6979</v>
      </c>
      <c r="F1010" t="s">
        <v>29</v>
      </c>
      <c r="G1010">
        <v>178.85000000000002</v>
      </c>
      <c r="H1010">
        <v>155.52000000000001</v>
      </c>
      <c r="I1010">
        <v>27.990000000000002</v>
      </c>
      <c r="J1010" t="s">
        <v>61</v>
      </c>
      <c r="K1010">
        <v>0</v>
      </c>
      <c r="L1010">
        <v>0</v>
      </c>
      <c r="M1010" t="s">
        <v>31</v>
      </c>
      <c r="N1010">
        <v>155.52000000000001</v>
      </c>
      <c r="O1010">
        <v>23.330000000000002</v>
      </c>
      <c r="P1010" t="s">
        <v>2788</v>
      </c>
      <c r="Q1010">
        <v>155.52000000000001</v>
      </c>
      <c r="R1010">
        <v>2.57</v>
      </c>
      <c r="S1010" t="s">
        <v>33</v>
      </c>
      <c r="T1010">
        <v>155.52000000000001</v>
      </c>
      <c r="U1010">
        <v>11.82</v>
      </c>
      <c r="V1010" t="s">
        <v>33</v>
      </c>
      <c r="W1010" t="s">
        <v>33</v>
      </c>
      <c r="X1010" t="s">
        <v>641</v>
      </c>
      <c r="Y1010" t="s">
        <v>91</v>
      </c>
      <c r="Z1010" t="s">
        <v>3125</v>
      </c>
      <c r="AA1010" t="s">
        <v>3126</v>
      </c>
      <c r="AC1010" s="13" t="str">
        <f t="shared" si="182"/>
        <v>000167796</v>
      </c>
      <c r="AD1010" t="str">
        <f t="shared" si="183"/>
        <v>11/11/2015</v>
      </c>
      <c r="AE1010" t="str">
        <f t="shared" si="184"/>
        <v>59578948000414</v>
      </c>
      <c r="AF1010" s="14">
        <f t="shared" si="185"/>
        <v>178.85000000000002</v>
      </c>
      <c r="AG1010">
        <f t="shared" si="186"/>
        <v>0</v>
      </c>
      <c r="AH1010">
        <f t="shared" si="187"/>
        <v>1</v>
      </c>
      <c r="AI1010" s="16">
        <v>6794796</v>
      </c>
      <c r="AJ1010" s="16" t="s">
        <v>7430</v>
      </c>
      <c r="AK1010" s="16" t="s">
        <v>4471</v>
      </c>
      <c r="AL1010" s="16" t="s">
        <v>3064</v>
      </c>
      <c r="AM1010" s="16" t="s">
        <v>7143</v>
      </c>
      <c r="AN1010">
        <v>10</v>
      </c>
      <c r="AO1010">
        <f>VLOOKUP(TRIM(AL1010),'Parcela Dedutivel'!$A$1:$B$65536,2,FALSE)</f>
        <v>0</v>
      </c>
      <c r="AP1010" s="15">
        <f t="shared" si="188"/>
        <v>0</v>
      </c>
      <c r="AQ1010" s="16">
        <f t="shared" si="189"/>
        <v>0</v>
      </c>
      <c r="AU1010" t="s">
        <v>5497</v>
      </c>
      <c r="AV1010" s="18">
        <v>42326</v>
      </c>
      <c r="AW1010" t="s">
        <v>3114</v>
      </c>
      <c r="AX1010" t="str">
        <f t="shared" si="190"/>
        <v>43375930000132</v>
      </c>
      <c r="AY1010" s="17">
        <f t="shared" si="191"/>
        <v>29</v>
      </c>
      <c r="AZ1010" s="17">
        <f t="shared" si="192"/>
        <v>0</v>
      </c>
      <c r="BB1010" t="str">
        <f t="shared" si="193"/>
        <v>18/11/2015;43375930000132;29,00;0,00</v>
      </c>
    </row>
    <row r="1011" spans="1:54" x14ac:dyDescent="0.25">
      <c r="A1011" t="s">
        <v>26</v>
      </c>
      <c r="B1011" t="s">
        <v>4378</v>
      </c>
      <c r="C1011">
        <v>42319</v>
      </c>
      <c r="D1011" t="s">
        <v>2787</v>
      </c>
      <c r="E1011" t="s">
        <v>6979</v>
      </c>
      <c r="F1011" t="s">
        <v>29</v>
      </c>
      <c r="G1011">
        <v>3131.76</v>
      </c>
      <c r="H1011">
        <v>2723.27</v>
      </c>
      <c r="I1011">
        <v>490.19</v>
      </c>
      <c r="J1011" t="s">
        <v>61</v>
      </c>
      <c r="K1011">
        <v>0</v>
      </c>
      <c r="L1011">
        <v>0</v>
      </c>
      <c r="M1011" t="s">
        <v>31</v>
      </c>
      <c r="N1011">
        <v>2723.27</v>
      </c>
      <c r="O1011">
        <v>408.49</v>
      </c>
      <c r="P1011" t="s">
        <v>2788</v>
      </c>
      <c r="Q1011">
        <v>2723.27</v>
      </c>
      <c r="R1011">
        <v>44.93</v>
      </c>
      <c r="S1011" t="s">
        <v>33</v>
      </c>
      <c r="T1011">
        <v>2723.27</v>
      </c>
      <c r="U1011">
        <v>206.97</v>
      </c>
      <c r="V1011" t="s">
        <v>33</v>
      </c>
      <c r="W1011" t="s">
        <v>33</v>
      </c>
      <c r="X1011" t="s">
        <v>641</v>
      </c>
      <c r="Y1011" t="s">
        <v>91</v>
      </c>
      <c r="Z1011" t="s">
        <v>120</v>
      </c>
      <c r="AA1011" t="s">
        <v>121</v>
      </c>
      <c r="AC1011" s="13" t="str">
        <f t="shared" si="182"/>
        <v>000167796</v>
      </c>
      <c r="AD1011" t="str">
        <f t="shared" si="183"/>
        <v>11/11/2015</v>
      </c>
      <c r="AE1011" t="str">
        <f t="shared" si="184"/>
        <v>59578948000414</v>
      </c>
      <c r="AF1011" s="14">
        <f t="shared" si="185"/>
        <v>3131.76</v>
      </c>
      <c r="AG1011">
        <f t="shared" si="186"/>
        <v>0</v>
      </c>
      <c r="AH1011">
        <f t="shared" si="187"/>
        <v>1</v>
      </c>
      <c r="AI1011" s="16">
        <v>6790898</v>
      </c>
      <c r="AJ1011" s="16" t="s">
        <v>7569</v>
      </c>
      <c r="AK1011" s="16" t="s">
        <v>4472</v>
      </c>
      <c r="AL1011" s="16" t="s">
        <v>4473</v>
      </c>
      <c r="AM1011" s="16" t="s">
        <v>7143</v>
      </c>
      <c r="AN1011">
        <v>1000</v>
      </c>
      <c r="AO1011">
        <f>VLOOKUP(TRIM(AL1011),'Parcela Dedutivel'!$A$1:$B$65536,2,FALSE)</f>
        <v>0</v>
      </c>
      <c r="AP1011" s="15">
        <f t="shared" si="188"/>
        <v>0</v>
      </c>
      <c r="AQ1011" s="16">
        <f t="shared" si="189"/>
        <v>0</v>
      </c>
      <c r="AU1011" t="s">
        <v>5499</v>
      </c>
      <c r="AV1011" s="18">
        <v>42326</v>
      </c>
      <c r="AW1011" t="s">
        <v>3114</v>
      </c>
      <c r="AX1011" t="str">
        <f t="shared" si="190"/>
        <v>43375930000132</v>
      </c>
      <c r="AY1011" s="17">
        <f t="shared" si="191"/>
        <v>45</v>
      </c>
      <c r="AZ1011" s="17">
        <f t="shared" si="192"/>
        <v>0</v>
      </c>
      <c r="BB1011" t="str">
        <f t="shared" si="193"/>
        <v>18/11/2015;43375930000132;45,00;0,00</v>
      </c>
    </row>
    <row r="1012" spans="1:54" x14ac:dyDescent="0.25">
      <c r="A1012" t="s">
        <v>26</v>
      </c>
      <c r="B1012" t="s">
        <v>4378</v>
      </c>
      <c r="C1012">
        <v>42319</v>
      </c>
      <c r="D1012" t="s">
        <v>2787</v>
      </c>
      <c r="E1012" t="s">
        <v>6979</v>
      </c>
      <c r="F1012" t="s">
        <v>29</v>
      </c>
      <c r="G1012">
        <v>4453.7</v>
      </c>
      <c r="H1012">
        <v>3872.78</v>
      </c>
      <c r="I1012">
        <v>697.1</v>
      </c>
      <c r="J1012" t="s">
        <v>61</v>
      </c>
      <c r="K1012">
        <v>0</v>
      </c>
      <c r="L1012">
        <v>0</v>
      </c>
      <c r="M1012" t="s">
        <v>31</v>
      </c>
      <c r="N1012">
        <v>3872.78</v>
      </c>
      <c r="O1012">
        <v>580.91999999999996</v>
      </c>
      <c r="P1012" t="s">
        <v>2788</v>
      </c>
      <c r="Q1012">
        <v>3872.78</v>
      </c>
      <c r="R1012">
        <v>63.9</v>
      </c>
      <c r="S1012" t="s">
        <v>33</v>
      </c>
      <c r="T1012">
        <v>3872.78</v>
      </c>
      <c r="U1012">
        <v>294.33</v>
      </c>
      <c r="V1012" t="s">
        <v>33</v>
      </c>
      <c r="W1012" t="s">
        <v>33</v>
      </c>
      <c r="X1012" t="s">
        <v>641</v>
      </c>
      <c r="Y1012" t="s">
        <v>91</v>
      </c>
      <c r="Z1012" t="s">
        <v>1779</v>
      </c>
      <c r="AA1012" t="s">
        <v>1780</v>
      </c>
      <c r="AC1012" s="13" t="str">
        <f t="shared" si="182"/>
        <v>000167796</v>
      </c>
      <c r="AD1012" t="str">
        <f t="shared" si="183"/>
        <v>11/11/2015</v>
      </c>
      <c r="AE1012" t="str">
        <f t="shared" si="184"/>
        <v>59578948000414</v>
      </c>
      <c r="AF1012" s="14">
        <f t="shared" si="185"/>
        <v>4453.7</v>
      </c>
      <c r="AG1012">
        <f t="shared" si="186"/>
        <v>0</v>
      </c>
      <c r="AH1012">
        <f t="shared" si="187"/>
        <v>1</v>
      </c>
      <c r="AI1012" s="16">
        <v>6819248</v>
      </c>
      <c r="AJ1012" s="16" t="s">
        <v>7570</v>
      </c>
      <c r="AK1012" s="16" t="s">
        <v>4474</v>
      </c>
      <c r="AL1012" s="16" t="s">
        <v>4476</v>
      </c>
      <c r="AM1012" s="16" t="s">
        <v>7158</v>
      </c>
      <c r="AN1012">
        <v>10000</v>
      </c>
      <c r="AO1012">
        <f>VLOOKUP(TRIM(AL1012),'Parcela Dedutivel'!$A$1:$B$65536,2,FALSE)</f>
        <v>0.19545854999999995</v>
      </c>
      <c r="AP1012" s="15">
        <f t="shared" si="188"/>
        <v>0.19545854999999995</v>
      </c>
      <c r="AQ1012" s="16">
        <f t="shared" si="189"/>
        <v>1954.5854999999995</v>
      </c>
      <c r="AU1012" t="s">
        <v>5500</v>
      </c>
      <c r="AV1012" s="18">
        <v>42326</v>
      </c>
      <c r="AW1012" t="s">
        <v>3114</v>
      </c>
      <c r="AX1012" t="str">
        <f t="shared" si="190"/>
        <v>43375930000132</v>
      </c>
      <c r="AY1012" s="17">
        <f t="shared" si="191"/>
        <v>101.92</v>
      </c>
      <c r="AZ1012" s="17">
        <f t="shared" si="192"/>
        <v>0</v>
      </c>
      <c r="BB1012" t="str">
        <f t="shared" si="193"/>
        <v>18/11/2015;43375930000132;101,92;0,00</v>
      </c>
    </row>
    <row r="1013" spans="1:54" x14ac:dyDescent="0.25">
      <c r="A1013" t="s">
        <v>26</v>
      </c>
      <c r="B1013" t="s">
        <v>4378</v>
      </c>
      <c r="C1013">
        <v>42319</v>
      </c>
      <c r="D1013" t="s">
        <v>2787</v>
      </c>
      <c r="E1013" t="s">
        <v>6979</v>
      </c>
      <c r="F1013" t="s">
        <v>29</v>
      </c>
      <c r="G1013">
        <v>644.77</v>
      </c>
      <c r="H1013">
        <v>560.66999999999996</v>
      </c>
      <c r="I1013">
        <v>100.92</v>
      </c>
      <c r="J1013" t="s">
        <v>61</v>
      </c>
      <c r="K1013">
        <v>0</v>
      </c>
      <c r="L1013">
        <v>0</v>
      </c>
      <c r="M1013" t="s">
        <v>31</v>
      </c>
      <c r="N1013">
        <v>560.66999999999996</v>
      </c>
      <c r="O1013">
        <v>84.100000000000009</v>
      </c>
      <c r="P1013" t="s">
        <v>2788</v>
      </c>
      <c r="Q1013">
        <v>560.66999999999996</v>
      </c>
      <c r="R1013">
        <v>9.25</v>
      </c>
      <c r="S1013" t="s">
        <v>33</v>
      </c>
      <c r="T1013">
        <v>560.66999999999996</v>
      </c>
      <c r="U1013">
        <v>42.61</v>
      </c>
      <c r="V1013" t="s">
        <v>33</v>
      </c>
      <c r="W1013" t="s">
        <v>33</v>
      </c>
      <c r="X1013" t="s">
        <v>641</v>
      </c>
      <c r="Y1013" t="s">
        <v>91</v>
      </c>
      <c r="Z1013" t="s">
        <v>4146</v>
      </c>
      <c r="AA1013" t="s">
        <v>4147</v>
      </c>
      <c r="AC1013" s="13" t="str">
        <f t="shared" si="182"/>
        <v>000167796</v>
      </c>
      <c r="AD1013" t="str">
        <f t="shared" si="183"/>
        <v>11/11/2015</v>
      </c>
      <c r="AE1013" t="str">
        <f t="shared" si="184"/>
        <v>59578948000414</v>
      </c>
      <c r="AF1013" s="14">
        <f t="shared" si="185"/>
        <v>644.77</v>
      </c>
      <c r="AG1013">
        <f t="shared" si="186"/>
        <v>0</v>
      </c>
      <c r="AH1013">
        <f t="shared" si="187"/>
        <v>1</v>
      </c>
      <c r="AI1013" s="16">
        <v>7499295</v>
      </c>
      <c r="AJ1013" s="16" t="s">
        <v>7191</v>
      </c>
      <c r="AK1013" s="16" t="s">
        <v>4478</v>
      </c>
      <c r="AL1013" s="16" t="s">
        <v>4481</v>
      </c>
      <c r="AM1013" s="16" t="s">
        <v>7143</v>
      </c>
      <c r="AN1013">
        <v>30</v>
      </c>
      <c r="AO1013" t="e">
        <f>VLOOKUP(TRIM(AL1013),'Parcela Dedutivel'!$A$1:$B$65536,2,FALSE)</f>
        <v>#N/A</v>
      </c>
      <c r="AP1013" s="15">
        <f t="shared" si="188"/>
        <v>0</v>
      </c>
      <c r="AQ1013" s="16">
        <f t="shared" si="189"/>
        <v>0</v>
      </c>
      <c r="AU1013" t="s">
        <v>5501</v>
      </c>
      <c r="AV1013" s="18">
        <v>42326</v>
      </c>
      <c r="AW1013" t="s">
        <v>2574</v>
      </c>
      <c r="AX1013" t="str">
        <f t="shared" si="190"/>
        <v>03523188000140</v>
      </c>
      <c r="AY1013" s="17">
        <f t="shared" si="191"/>
        <v>3309.3900000000003</v>
      </c>
      <c r="AZ1013" s="17">
        <f t="shared" si="192"/>
        <v>0</v>
      </c>
      <c r="BB1013" t="str">
        <f t="shared" si="193"/>
        <v>18/11/2015;03523188000140;3309,39;0,00</v>
      </c>
    </row>
    <row r="1014" spans="1:54" x14ac:dyDescent="0.25">
      <c r="A1014" t="s">
        <v>26</v>
      </c>
      <c r="B1014" t="s">
        <v>4378</v>
      </c>
      <c r="C1014">
        <v>42319</v>
      </c>
      <c r="D1014" t="s">
        <v>2787</v>
      </c>
      <c r="E1014" t="s">
        <v>6979</v>
      </c>
      <c r="F1014" t="s">
        <v>29</v>
      </c>
      <c r="G1014">
        <v>6482.17</v>
      </c>
      <c r="H1014">
        <v>5636.67</v>
      </c>
      <c r="I1014">
        <v>1014.6</v>
      </c>
      <c r="J1014" t="s">
        <v>61</v>
      </c>
      <c r="K1014">
        <v>0</v>
      </c>
      <c r="L1014">
        <v>0</v>
      </c>
      <c r="M1014" t="s">
        <v>31</v>
      </c>
      <c r="N1014">
        <v>5636.67</v>
      </c>
      <c r="O1014">
        <v>845.5</v>
      </c>
      <c r="P1014" t="s">
        <v>2788</v>
      </c>
      <c r="Q1014">
        <v>5636.67</v>
      </c>
      <c r="R1014">
        <v>93.01</v>
      </c>
      <c r="S1014" t="s">
        <v>33</v>
      </c>
      <c r="T1014">
        <v>5636.67</v>
      </c>
      <c r="U1014">
        <v>428.39</v>
      </c>
      <c r="V1014" t="s">
        <v>33</v>
      </c>
      <c r="W1014" t="s">
        <v>33</v>
      </c>
      <c r="X1014" t="s">
        <v>641</v>
      </c>
      <c r="Y1014" t="s">
        <v>91</v>
      </c>
      <c r="Z1014" t="s">
        <v>132</v>
      </c>
      <c r="AA1014" t="s">
        <v>133</v>
      </c>
      <c r="AC1014" s="13" t="str">
        <f t="shared" si="182"/>
        <v>000167796</v>
      </c>
      <c r="AD1014" t="str">
        <f t="shared" si="183"/>
        <v>11/11/2015</v>
      </c>
      <c r="AE1014" t="str">
        <f t="shared" si="184"/>
        <v>59578948000414</v>
      </c>
      <c r="AF1014" s="14">
        <f t="shared" si="185"/>
        <v>6482.17</v>
      </c>
      <c r="AG1014">
        <f t="shared" si="186"/>
        <v>0</v>
      </c>
      <c r="AH1014">
        <f t="shared" si="187"/>
        <v>1</v>
      </c>
      <c r="AI1014" s="16">
        <v>7499295</v>
      </c>
      <c r="AJ1014" s="16" t="s">
        <v>7191</v>
      </c>
      <c r="AK1014" s="16" t="s">
        <v>4478</v>
      </c>
      <c r="AL1014" s="16" t="s">
        <v>3174</v>
      </c>
      <c r="AM1014" s="16" t="s">
        <v>7143</v>
      </c>
      <c r="AN1014">
        <v>2307</v>
      </c>
      <c r="AO1014">
        <f>VLOOKUP(TRIM(AL1014),'Parcela Dedutivel'!$A$1:$B$65536,2,FALSE)</f>
        <v>0</v>
      </c>
      <c r="AP1014" s="15">
        <f t="shared" si="188"/>
        <v>0</v>
      </c>
      <c r="AQ1014" s="16">
        <f t="shared" si="189"/>
        <v>0</v>
      </c>
      <c r="AU1014" t="s">
        <v>5505</v>
      </c>
      <c r="AV1014" s="18">
        <v>42326</v>
      </c>
      <c r="AW1014" t="s">
        <v>5506</v>
      </c>
      <c r="AX1014" t="str">
        <f t="shared" si="190"/>
        <v>13311779000108</v>
      </c>
      <c r="AY1014" s="17">
        <f t="shared" si="191"/>
        <v>30.39</v>
      </c>
      <c r="AZ1014" s="17">
        <f t="shared" si="192"/>
        <v>0</v>
      </c>
      <c r="BB1014" t="str">
        <f t="shared" si="193"/>
        <v>18/11/2015;13311779000108;30,39;0,00</v>
      </c>
    </row>
    <row r="1015" spans="1:54" x14ac:dyDescent="0.25">
      <c r="A1015" t="s">
        <v>26</v>
      </c>
      <c r="B1015" t="s">
        <v>4378</v>
      </c>
      <c r="C1015">
        <v>42319</v>
      </c>
      <c r="D1015" t="s">
        <v>2787</v>
      </c>
      <c r="E1015" t="s">
        <v>6979</v>
      </c>
      <c r="F1015" t="s">
        <v>29</v>
      </c>
      <c r="G1015">
        <v>98.97</v>
      </c>
      <c r="H1015">
        <v>86.06</v>
      </c>
      <c r="I1015">
        <v>15.49</v>
      </c>
      <c r="J1015" t="s">
        <v>61</v>
      </c>
      <c r="K1015">
        <v>0</v>
      </c>
      <c r="L1015">
        <v>0</v>
      </c>
      <c r="M1015" t="s">
        <v>31</v>
      </c>
      <c r="N1015">
        <v>86.06</v>
      </c>
      <c r="O1015">
        <v>12.91</v>
      </c>
      <c r="P1015" t="s">
        <v>2788</v>
      </c>
      <c r="Q1015">
        <v>86.06</v>
      </c>
      <c r="R1015">
        <v>1.42</v>
      </c>
      <c r="S1015" t="s">
        <v>33</v>
      </c>
      <c r="T1015">
        <v>86.06</v>
      </c>
      <c r="U1015">
        <v>6.54</v>
      </c>
      <c r="V1015" t="s">
        <v>33</v>
      </c>
      <c r="W1015" t="s">
        <v>33</v>
      </c>
      <c r="X1015" t="s">
        <v>641</v>
      </c>
      <c r="Y1015" t="s">
        <v>91</v>
      </c>
      <c r="Z1015" t="s">
        <v>3943</v>
      </c>
      <c r="AA1015" t="s">
        <v>3944</v>
      </c>
      <c r="AC1015" s="13" t="str">
        <f t="shared" si="182"/>
        <v>000167796</v>
      </c>
      <c r="AD1015" t="str">
        <f t="shared" si="183"/>
        <v>11/11/2015</v>
      </c>
      <c r="AE1015" t="str">
        <f t="shared" si="184"/>
        <v>59578948000414</v>
      </c>
      <c r="AF1015" s="14">
        <f t="shared" si="185"/>
        <v>98.97</v>
      </c>
      <c r="AG1015">
        <f t="shared" si="186"/>
        <v>0</v>
      </c>
      <c r="AH1015">
        <f t="shared" si="187"/>
        <v>1</v>
      </c>
      <c r="AI1015" s="16">
        <v>7499295</v>
      </c>
      <c r="AJ1015" s="16" t="s">
        <v>7191</v>
      </c>
      <c r="AK1015" s="16" t="s">
        <v>4478</v>
      </c>
      <c r="AL1015" s="16" t="s">
        <v>3060</v>
      </c>
      <c r="AM1015" s="16" t="s">
        <v>7143</v>
      </c>
      <c r="AN1015">
        <v>10</v>
      </c>
      <c r="AO1015">
        <f>VLOOKUP(TRIM(AL1015),'Parcela Dedutivel'!$A$1:$B$65536,2,FALSE)</f>
        <v>0</v>
      </c>
      <c r="AP1015" s="15">
        <f t="shared" si="188"/>
        <v>0</v>
      </c>
      <c r="AQ1015" s="16">
        <f t="shared" si="189"/>
        <v>0</v>
      </c>
      <c r="AU1015" t="s">
        <v>5509</v>
      </c>
      <c r="AV1015" s="18">
        <v>42326</v>
      </c>
      <c r="AW1015" t="s">
        <v>3011</v>
      </c>
      <c r="AX1015" t="str">
        <f t="shared" si="190"/>
        <v>05047273000296</v>
      </c>
      <c r="AY1015" s="17">
        <f t="shared" si="191"/>
        <v>2225.71</v>
      </c>
      <c r="AZ1015" s="17">
        <f t="shared" si="192"/>
        <v>4.5999999999999996</v>
      </c>
      <c r="BB1015" t="str">
        <f t="shared" si="193"/>
        <v>18/11/2015;05047273000296;2225,71;4,60</v>
      </c>
    </row>
    <row r="1016" spans="1:54" x14ac:dyDescent="0.25">
      <c r="A1016" t="s">
        <v>26</v>
      </c>
      <c r="B1016" t="s">
        <v>4378</v>
      </c>
      <c r="C1016">
        <v>42319</v>
      </c>
      <c r="D1016" t="s">
        <v>2787</v>
      </c>
      <c r="E1016" t="s">
        <v>6979</v>
      </c>
      <c r="F1016" t="s">
        <v>29</v>
      </c>
      <c r="G1016">
        <v>395.89</v>
      </c>
      <c r="H1016">
        <v>344.25</v>
      </c>
      <c r="I1016">
        <v>61.97</v>
      </c>
      <c r="J1016" t="s">
        <v>61</v>
      </c>
      <c r="K1016">
        <v>0</v>
      </c>
      <c r="L1016">
        <v>0</v>
      </c>
      <c r="M1016" t="s">
        <v>31</v>
      </c>
      <c r="N1016">
        <v>344.25</v>
      </c>
      <c r="O1016">
        <v>51.64</v>
      </c>
      <c r="P1016" t="s">
        <v>2788</v>
      </c>
      <c r="Q1016">
        <v>344.25</v>
      </c>
      <c r="R1016">
        <v>5.68</v>
      </c>
      <c r="S1016" t="s">
        <v>33</v>
      </c>
      <c r="T1016">
        <v>344.25</v>
      </c>
      <c r="U1016">
        <v>26.16</v>
      </c>
      <c r="V1016" t="s">
        <v>33</v>
      </c>
      <c r="W1016" t="s">
        <v>33</v>
      </c>
      <c r="X1016" t="s">
        <v>641</v>
      </c>
      <c r="Y1016" t="s">
        <v>91</v>
      </c>
      <c r="Z1016" t="s">
        <v>1747</v>
      </c>
      <c r="AA1016" t="s">
        <v>1748</v>
      </c>
      <c r="AC1016" s="13" t="str">
        <f t="shared" si="182"/>
        <v>000167796</v>
      </c>
      <c r="AD1016" t="str">
        <f t="shared" si="183"/>
        <v>11/11/2015</v>
      </c>
      <c r="AE1016" t="str">
        <f t="shared" si="184"/>
        <v>59578948000414</v>
      </c>
      <c r="AF1016" s="14">
        <f t="shared" si="185"/>
        <v>395.89</v>
      </c>
      <c r="AG1016">
        <f t="shared" si="186"/>
        <v>0</v>
      </c>
      <c r="AH1016">
        <f t="shared" si="187"/>
        <v>1</v>
      </c>
      <c r="AI1016" s="16">
        <v>7467528</v>
      </c>
      <c r="AJ1016" s="16" t="s">
        <v>7391</v>
      </c>
      <c r="AK1016" s="16" t="s">
        <v>4483</v>
      </c>
      <c r="AL1016" s="16" t="s">
        <v>1528</v>
      </c>
      <c r="AM1016" s="16" t="s">
        <v>7193</v>
      </c>
      <c r="AN1016">
        <v>13</v>
      </c>
      <c r="AO1016" t="e">
        <f>VLOOKUP(TRIM(AL1016),'Parcela Dedutivel'!$A$1:$B$65536,2,FALSE)</f>
        <v>#N/A</v>
      </c>
      <c r="AP1016" s="15">
        <f t="shared" si="188"/>
        <v>0</v>
      </c>
      <c r="AQ1016" s="16">
        <f t="shared" si="189"/>
        <v>0</v>
      </c>
      <c r="AU1016" t="s">
        <v>5510</v>
      </c>
      <c r="AV1016" s="18">
        <v>42326</v>
      </c>
      <c r="AW1016" t="s">
        <v>5511</v>
      </c>
      <c r="AX1016" t="str">
        <f t="shared" si="190"/>
        <v>08294788000106</v>
      </c>
      <c r="AY1016" s="17">
        <f t="shared" si="191"/>
        <v>230.27</v>
      </c>
      <c r="AZ1016" s="17">
        <f t="shared" si="192"/>
        <v>0</v>
      </c>
      <c r="BB1016" t="str">
        <f t="shared" si="193"/>
        <v>18/11/2015;08294788000106;230,27;0,00</v>
      </c>
    </row>
    <row r="1017" spans="1:54" x14ac:dyDescent="0.25">
      <c r="A1017" t="s">
        <v>26</v>
      </c>
      <c r="B1017" t="s">
        <v>4378</v>
      </c>
      <c r="C1017">
        <v>42319</v>
      </c>
      <c r="D1017" t="s">
        <v>2787</v>
      </c>
      <c r="E1017" t="s">
        <v>6979</v>
      </c>
      <c r="F1017" t="s">
        <v>29</v>
      </c>
      <c r="G1017">
        <v>522.76</v>
      </c>
      <c r="H1017">
        <v>454.57</v>
      </c>
      <c r="I1017">
        <v>81.820000000000007</v>
      </c>
      <c r="J1017" t="s">
        <v>61</v>
      </c>
      <c r="K1017">
        <v>0</v>
      </c>
      <c r="L1017">
        <v>0</v>
      </c>
      <c r="M1017" t="s">
        <v>31</v>
      </c>
      <c r="N1017">
        <v>454.57</v>
      </c>
      <c r="O1017">
        <v>68.19</v>
      </c>
      <c r="P1017" t="s">
        <v>2788</v>
      </c>
      <c r="Q1017">
        <v>454.57</v>
      </c>
      <c r="R1017">
        <v>7.5</v>
      </c>
      <c r="S1017" t="s">
        <v>33</v>
      </c>
      <c r="T1017">
        <v>454.57</v>
      </c>
      <c r="U1017">
        <v>34.550000000000004</v>
      </c>
      <c r="V1017" t="s">
        <v>33</v>
      </c>
      <c r="W1017" t="s">
        <v>33</v>
      </c>
      <c r="X1017" t="s">
        <v>641</v>
      </c>
      <c r="Y1017" t="s">
        <v>91</v>
      </c>
      <c r="Z1017" t="s">
        <v>124</v>
      </c>
      <c r="AA1017" t="s">
        <v>125</v>
      </c>
      <c r="AC1017" s="13" t="str">
        <f t="shared" si="182"/>
        <v>000167796</v>
      </c>
      <c r="AD1017" t="str">
        <f t="shared" si="183"/>
        <v>11/11/2015</v>
      </c>
      <c r="AE1017" t="str">
        <f t="shared" si="184"/>
        <v>59578948000414</v>
      </c>
      <c r="AF1017" s="14">
        <f t="shared" si="185"/>
        <v>522.76</v>
      </c>
      <c r="AG1017">
        <f t="shared" si="186"/>
        <v>0</v>
      </c>
      <c r="AH1017">
        <f t="shared" si="187"/>
        <v>1</v>
      </c>
      <c r="AI1017" s="16">
        <v>7467528</v>
      </c>
      <c r="AJ1017" s="16" t="s">
        <v>7391</v>
      </c>
      <c r="AK1017" s="16" t="s">
        <v>4483</v>
      </c>
      <c r="AL1017" s="16" t="s">
        <v>4500</v>
      </c>
      <c r="AM1017" s="16" t="s">
        <v>7193</v>
      </c>
      <c r="AN1017">
        <v>2</v>
      </c>
      <c r="AO1017" t="e">
        <f>VLOOKUP(TRIM(AL1017),'Parcela Dedutivel'!$A$1:$B$65536,2,FALSE)</f>
        <v>#N/A</v>
      </c>
      <c r="AP1017" s="15">
        <f t="shared" si="188"/>
        <v>0</v>
      </c>
      <c r="AQ1017" s="16">
        <f t="shared" si="189"/>
        <v>0</v>
      </c>
      <c r="AU1017" t="s">
        <v>5513</v>
      </c>
      <c r="AV1017" s="18">
        <v>42326</v>
      </c>
      <c r="AW1017" t="s">
        <v>5514</v>
      </c>
      <c r="AX1017" t="str">
        <f t="shared" si="190"/>
        <v>06216334000183</v>
      </c>
      <c r="AY1017" s="17">
        <f t="shared" si="191"/>
        <v>460.63</v>
      </c>
      <c r="AZ1017" s="17">
        <f t="shared" si="192"/>
        <v>0.30248000000000003</v>
      </c>
      <c r="BB1017" t="str">
        <f t="shared" si="193"/>
        <v>18/11/2015;06216334000183;460,63;0,30</v>
      </c>
    </row>
    <row r="1018" spans="1:54" x14ac:dyDescent="0.25">
      <c r="A1018" t="s">
        <v>26</v>
      </c>
      <c r="B1018" t="s">
        <v>4378</v>
      </c>
      <c r="C1018">
        <v>42319</v>
      </c>
      <c r="D1018" t="s">
        <v>2787</v>
      </c>
      <c r="E1018" t="s">
        <v>6979</v>
      </c>
      <c r="F1018" t="s">
        <v>29</v>
      </c>
      <c r="G1018">
        <v>98.97</v>
      </c>
      <c r="H1018">
        <v>86.06</v>
      </c>
      <c r="I1018">
        <v>15.49</v>
      </c>
      <c r="J1018" t="s">
        <v>61</v>
      </c>
      <c r="K1018">
        <v>0</v>
      </c>
      <c r="L1018">
        <v>0</v>
      </c>
      <c r="M1018" t="s">
        <v>31</v>
      </c>
      <c r="N1018">
        <v>86.06</v>
      </c>
      <c r="O1018">
        <v>12.91</v>
      </c>
      <c r="P1018" t="s">
        <v>2788</v>
      </c>
      <c r="Q1018">
        <v>86.06</v>
      </c>
      <c r="R1018">
        <v>1.42</v>
      </c>
      <c r="S1018" t="s">
        <v>33</v>
      </c>
      <c r="T1018">
        <v>86.06</v>
      </c>
      <c r="U1018">
        <v>6.54</v>
      </c>
      <c r="V1018" t="s">
        <v>33</v>
      </c>
      <c r="W1018" t="s">
        <v>33</v>
      </c>
      <c r="X1018" t="s">
        <v>641</v>
      </c>
      <c r="Y1018" t="s">
        <v>91</v>
      </c>
      <c r="Z1018" t="s">
        <v>4379</v>
      </c>
      <c r="AA1018" t="s">
        <v>4380</v>
      </c>
      <c r="AC1018" s="13" t="str">
        <f t="shared" si="182"/>
        <v>000167796</v>
      </c>
      <c r="AD1018" t="str">
        <f t="shared" si="183"/>
        <v>11/11/2015</v>
      </c>
      <c r="AE1018" t="str">
        <f t="shared" si="184"/>
        <v>59578948000414</v>
      </c>
      <c r="AF1018" s="14">
        <f t="shared" si="185"/>
        <v>98.97</v>
      </c>
      <c r="AG1018">
        <f t="shared" si="186"/>
        <v>0</v>
      </c>
      <c r="AH1018">
        <f t="shared" si="187"/>
        <v>1</v>
      </c>
      <c r="AI1018" s="16">
        <v>7467528</v>
      </c>
      <c r="AJ1018" s="16" t="s">
        <v>7391</v>
      </c>
      <c r="AK1018" s="16" t="s">
        <v>4483</v>
      </c>
      <c r="AL1018" s="16" t="s">
        <v>4498</v>
      </c>
      <c r="AM1018" s="16" t="s">
        <v>7193</v>
      </c>
      <c r="AN1018">
        <v>4</v>
      </c>
      <c r="AO1018" t="e">
        <f>VLOOKUP(TRIM(AL1018),'Parcela Dedutivel'!$A$1:$B$65536,2,FALSE)</f>
        <v>#N/A</v>
      </c>
      <c r="AP1018" s="15">
        <f t="shared" si="188"/>
        <v>0</v>
      </c>
      <c r="AQ1018" s="16">
        <f t="shared" si="189"/>
        <v>0</v>
      </c>
      <c r="AU1018" t="s">
        <v>5515</v>
      </c>
      <c r="AV1018" s="18">
        <v>42326</v>
      </c>
      <c r="AW1018" t="s">
        <v>3022</v>
      </c>
      <c r="AX1018" t="str">
        <f t="shared" si="190"/>
        <v>59105999000348</v>
      </c>
      <c r="AY1018" s="17">
        <f t="shared" si="191"/>
        <v>13633.779999999999</v>
      </c>
      <c r="AZ1018" s="17">
        <f t="shared" si="192"/>
        <v>0</v>
      </c>
      <c r="BB1018" t="str">
        <f t="shared" si="193"/>
        <v>18/11/2015;59105999000348;13633,78;0,00</v>
      </c>
    </row>
    <row r="1019" spans="1:54" x14ac:dyDescent="0.25">
      <c r="A1019" t="s">
        <v>26</v>
      </c>
      <c r="B1019" t="s">
        <v>4378</v>
      </c>
      <c r="C1019">
        <v>42319</v>
      </c>
      <c r="D1019" t="s">
        <v>2787</v>
      </c>
      <c r="E1019" t="s">
        <v>6979</v>
      </c>
      <c r="F1019" t="s">
        <v>29</v>
      </c>
      <c r="G1019">
        <v>894.23</v>
      </c>
      <c r="H1019">
        <v>777.59</v>
      </c>
      <c r="I1019">
        <v>139.97</v>
      </c>
      <c r="J1019" t="s">
        <v>61</v>
      </c>
      <c r="K1019">
        <v>0</v>
      </c>
      <c r="L1019">
        <v>0</v>
      </c>
      <c r="M1019" t="s">
        <v>31</v>
      </c>
      <c r="N1019">
        <v>777.59</v>
      </c>
      <c r="O1019">
        <v>116.64</v>
      </c>
      <c r="P1019" t="s">
        <v>2788</v>
      </c>
      <c r="Q1019">
        <v>777.59</v>
      </c>
      <c r="R1019">
        <v>12.83</v>
      </c>
      <c r="S1019" t="s">
        <v>33</v>
      </c>
      <c r="T1019">
        <v>777.59</v>
      </c>
      <c r="U1019">
        <v>59.1</v>
      </c>
      <c r="V1019" t="s">
        <v>33</v>
      </c>
      <c r="W1019" t="s">
        <v>33</v>
      </c>
      <c r="X1019" t="s">
        <v>641</v>
      </c>
      <c r="Y1019" t="s">
        <v>91</v>
      </c>
      <c r="Z1019" t="s">
        <v>1524</v>
      </c>
      <c r="AA1019" t="s">
        <v>1525</v>
      </c>
      <c r="AC1019" s="13" t="str">
        <f t="shared" si="182"/>
        <v>000167796</v>
      </c>
      <c r="AD1019" t="str">
        <f t="shared" si="183"/>
        <v>11/11/2015</v>
      </c>
      <c r="AE1019" t="str">
        <f t="shared" si="184"/>
        <v>59578948000414</v>
      </c>
      <c r="AF1019" s="14">
        <f t="shared" si="185"/>
        <v>894.23</v>
      </c>
      <c r="AG1019">
        <f t="shared" si="186"/>
        <v>0</v>
      </c>
      <c r="AH1019">
        <f t="shared" si="187"/>
        <v>1</v>
      </c>
      <c r="AI1019" s="16">
        <v>7467528</v>
      </c>
      <c r="AJ1019" s="16" t="s">
        <v>7391</v>
      </c>
      <c r="AK1019" s="16" t="s">
        <v>4483</v>
      </c>
      <c r="AL1019" s="16" t="s">
        <v>4496</v>
      </c>
      <c r="AM1019" s="16" t="s">
        <v>7193</v>
      </c>
      <c r="AN1019">
        <v>3</v>
      </c>
      <c r="AO1019" t="e">
        <f>VLOOKUP(TRIM(AL1019),'Parcela Dedutivel'!$A$1:$B$65536,2,FALSE)</f>
        <v>#N/A</v>
      </c>
      <c r="AP1019" s="15">
        <f t="shared" si="188"/>
        <v>0</v>
      </c>
      <c r="AQ1019" s="16">
        <f t="shared" si="189"/>
        <v>0</v>
      </c>
      <c r="AU1019" t="s">
        <v>5518</v>
      </c>
      <c r="AV1019" s="18">
        <v>42326</v>
      </c>
      <c r="AW1019" t="s">
        <v>5519</v>
      </c>
      <c r="AX1019" t="str">
        <f t="shared" si="190"/>
        <v>57369027000173</v>
      </c>
      <c r="AY1019" s="17">
        <f t="shared" si="191"/>
        <v>318.20999999999998</v>
      </c>
      <c r="AZ1019" s="17">
        <f t="shared" si="192"/>
        <v>0</v>
      </c>
      <c r="BB1019" t="str">
        <f t="shared" si="193"/>
        <v>18/11/2015;57369027000173;318,21;0,00</v>
      </c>
    </row>
    <row r="1020" spans="1:54" x14ac:dyDescent="0.25">
      <c r="A1020" t="s">
        <v>26</v>
      </c>
      <c r="B1020" t="s">
        <v>4378</v>
      </c>
      <c r="C1020">
        <v>42319</v>
      </c>
      <c r="D1020" t="s">
        <v>2787</v>
      </c>
      <c r="E1020" t="s">
        <v>6979</v>
      </c>
      <c r="F1020" t="s">
        <v>29</v>
      </c>
      <c r="G1020">
        <v>989.71</v>
      </c>
      <c r="H1020">
        <v>860.62</v>
      </c>
      <c r="I1020">
        <v>154.91</v>
      </c>
      <c r="J1020" t="s">
        <v>61</v>
      </c>
      <c r="K1020">
        <v>0</v>
      </c>
      <c r="L1020">
        <v>0</v>
      </c>
      <c r="M1020" t="s">
        <v>31</v>
      </c>
      <c r="N1020">
        <v>860.62</v>
      </c>
      <c r="O1020">
        <v>129.09</v>
      </c>
      <c r="P1020" t="s">
        <v>2788</v>
      </c>
      <c r="Q1020">
        <v>860.62</v>
      </c>
      <c r="R1020">
        <v>14.200000000000001</v>
      </c>
      <c r="S1020" t="s">
        <v>33</v>
      </c>
      <c r="T1020">
        <v>860.62</v>
      </c>
      <c r="U1020">
        <v>65.41</v>
      </c>
      <c r="V1020" t="s">
        <v>33</v>
      </c>
      <c r="W1020" t="s">
        <v>33</v>
      </c>
      <c r="X1020" t="s">
        <v>641</v>
      </c>
      <c r="Y1020" t="s">
        <v>91</v>
      </c>
      <c r="Z1020" t="s">
        <v>118</v>
      </c>
      <c r="AA1020" t="s">
        <v>119</v>
      </c>
      <c r="AC1020" s="13" t="str">
        <f t="shared" si="182"/>
        <v>000167796</v>
      </c>
      <c r="AD1020" t="str">
        <f t="shared" si="183"/>
        <v>11/11/2015</v>
      </c>
      <c r="AE1020" t="str">
        <f t="shared" si="184"/>
        <v>59578948000414</v>
      </c>
      <c r="AF1020" s="14">
        <f t="shared" si="185"/>
        <v>989.71</v>
      </c>
      <c r="AG1020">
        <f t="shared" si="186"/>
        <v>0</v>
      </c>
      <c r="AH1020">
        <f t="shared" si="187"/>
        <v>1</v>
      </c>
      <c r="AI1020" s="16">
        <v>7467528</v>
      </c>
      <c r="AJ1020" s="16" t="s">
        <v>7391</v>
      </c>
      <c r="AK1020" s="16" t="s">
        <v>4483</v>
      </c>
      <c r="AL1020" s="16" t="s">
        <v>2757</v>
      </c>
      <c r="AM1020" s="16" t="s">
        <v>7193</v>
      </c>
      <c r="AN1020">
        <v>5</v>
      </c>
      <c r="AO1020" t="e">
        <f>VLOOKUP(TRIM(AL1020),'Parcela Dedutivel'!$A$1:$B$65536,2,FALSE)</f>
        <v>#N/A</v>
      </c>
      <c r="AP1020" s="15">
        <f t="shared" si="188"/>
        <v>0</v>
      </c>
      <c r="AQ1020" s="16">
        <f t="shared" si="189"/>
        <v>0</v>
      </c>
      <c r="AU1020" t="s">
        <v>5522</v>
      </c>
      <c r="AV1020" s="18">
        <v>42326</v>
      </c>
      <c r="AW1020" t="s">
        <v>5523</v>
      </c>
      <c r="AX1020" t="str">
        <f t="shared" si="190"/>
        <v>53009825000133</v>
      </c>
      <c r="AY1020" s="17">
        <f t="shared" si="191"/>
        <v>1302.3600000000001</v>
      </c>
      <c r="AZ1020" s="17">
        <f t="shared" si="192"/>
        <v>0</v>
      </c>
      <c r="BB1020" t="str">
        <f t="shared" si="193"/>
        <v>18/11/2015;53009825000133;1302,36;0,00</v>
      </c>
    </row>
    <row r="1021" spans="1:54" x14ac:dyDescent="0.25">
      <c r="A1021" t="s">
        <v>26</v>
      </c>
      <c r="B1021" t="s">
        <v>4378</v>
      </c>
      <c r="C1021">
        <v>42319</v>
      </c>
      <c r="D1021" t="s">
        <v>2787</v>
      </c>
      <c r="E1021" t="s">
        <v>6979</v>
      </c>
      <c r="F1021" t="s">
        <v>29</v>
      </c>
      <c r="G1021">
        <v>364.07</v>
      </c>
      <c r="H1021">
        <v>316.58</v>
      </c>
      <c r="I1021">
        <v>56.980000000000004</v>
      </c>
      <c r="J1021" t="s">
        <v>61</v>
      </c>
      <c r="K1021">
        <v>0</v>
      </c>
      <c r="L1021">
        <v>0</v>
      </c>
      <c r="M1021" t="s">
        <v>31</v>
      </c>
      <c r="N1021">
        <v>316.58</v>
      </c>
      <c r="O1021">
        <v>47.49</v>
      </c>
      <c r="P1021" t="s">
        <v>2788</v>
      </c>
      <c r="Q1021">
        <v>316.58</v>
      </c>
      <c r="R1021">
        <v>5.22</v>
      </c>
      <c r="S1021" t="s">
        <v>33</v>
      </c>
      <c r="T1021">
        <v>316.58</v>
      </c>
      <c r="U1021">
        <v>24.060000000000002</v>
      </c>
      <c r="V1021" t="s">
        <v>33</v>
      </c>
      <c r="W1021" t="s">
        <v>33</v>
      </c>
      <c r="X1021" t="s">
        <v>641</v>
      </c>
      <c r="Y1021" t="s">
        <v>91</v>
      </c>
      <c r="Z1021" t="s">
        <v>1801</v>
      </c>
      <c r="AA1021" t="s">
        <v>1802</v>
      </c>
      <c r="AC1021" s="13" t="str">
        <f t="shared" si="182"/>
        <v>000167796</v>
      </c>
      <c r="AD1021" t="str">
        <f t="shared" si="183"/>
        <v>11/11/2015</v>
      </c>
      <c r="AE1021" t="str">
        <f t="shared" si="184"/>
        <v>59578948000414</v>
      </c>
      <c r="AF1021" s="14">
        <f t="shared" si="185"/>
        <v>364.07</v>
      </c>
      <c r="AG1021">
        <f t="shared" si="186"/>
        <v>0</v>
      </c>
      <c r="AH1021">
        <f t="shared" si="187"/>
        <v>1</v>
      </c>
      <c r="AI1021" s="16">
        <v>7467528</v>
      </c>
      <c r="AJ1021" s="16" t="s">
        <v>7391</v>
      </c>
      <c r="AK1021" s="16" t="s">
        <v>4483</v>
      </c>
      <c r="AL1021" s="16" t="s">
        <v>4494</v>
      </c>
      <c r="AM1021" s="16" t="s">
        <v>7193</v>
      </c>
      <c r="AN1021">
        <v>13</v>
      </c>
      <c r="AO1021" t="e">
        <f>VLOOKUP(TRIM(AL1021),'Parcela Dedutivel'!$A$1:$B$65536,2,FALSE)</f>
        <v>#N/A</v>
      </c>
      <c r="AP1021" s="15">
        <f t="shared" si="188"/>
        <v>0</v>
      </c>
      <c r="AQ1021" s="16">
        <f t="shared" si="189"/>
        <v>0</v>
      </c>
      <c r="AU1021" t="s">
        <v>5528</v>
      </c>
      <c r="AV1021" s="18">
        <v>42326</v>
      </c>
      <c r="AW1021" t="s">
        <v>3478</v>
      </c>
      <c r="AX1021" t="str">
        <f t="shared" si="190"/>
        <v>08689024000292</v>
      </c>
      <c r="AY1021" s="17">
        <f t="shared" si="191"/>
        <v>197467.19</v>
      </c>
      <c r="AZ1021" s="17">
        <f t="shared" si="192"/>
        <v>9884</v>
      </c>
      <c r="BB1021" t="str">
        <f t="shared" si="193"/>
        <v>18/11/2015;08689024000292;197467,19;9884,00</v>
      </c>
    </row>
    <row r="1022" spans="1:54" x14ac:dyDescent="0.25">
      <c r="A1022" t="s">
        <v>26</v>
      </c>
      <c r="B1022" t="s">
        <v>4378</v>
      </c>
      <c r="C1022">
        <v>42319</v>
      </c>
      <c r="D1022" t="s">
        <v>2787</v>
      </c>
      <c r="E1022" t="s">
        <v>6979</v>
      </c>
      <c r="F1022" t="s">
        <v>29</v>
      </c>
      <c r="G1022">
        <v>522.76</v>
      </c>
      <c r="H1022">
        <v>454.57</v>
      </c>
      <c r="I1022">
        <v>81.820000000000007</v>
      </c>
      <c r="J1022" t="s">
        <v>61</v>
      </c>
      <c r="K1022">
        <v>0</v>
      </c>
      <c r="L1022">
        <v>0</v>
      </c>
      <c r="M1022" t="s">
        <v>31</v>
      </c>
      <c r="N1022">
        <v>454.57</v>
      </c>
      <c r="O1022">
        <v>68.19</v>
      </c>
      <c r="P1022" t="s">
        <v>2788</v>
      </c>
      <c r="Q1022">
        <v>454.57</v>
      </c>
      <c r="R1022">
        <v>7.5</v>
      </c>
      <c r="S1022" t="s">
        <v>33</v>
      </c>
      <c r="T1022">
        <v>454.57</v>
      </c>
      <c r="U1022">
        <v>34.550000000000004</v>
      </c>
      <c r="V1022" t="s">
        <v>33</v>
      </c>
      <c r="W1022" t="s">
        <v>33</v>
      </c>
      <c r="X1022" t="s">
        <v>641</v>
      </c>
      <c r="Y1022" t="s">
        <v>91</v>
      </c>
      <c r="Z1022" t="s">
        <v>4381</v>
      </c>
      <c r="AA1022" t="s">
        <v>4382</v>
      </c>
      <c r="AC1022" s="13" t="str">
        <f t="shared" si="182"/>
        <v>000167796</v>
      </c>
      <c r="AD1022" t="str">
        <f t="shared" si="183"/>
        <v>11/11/2015</v>
      </c>
      <c r="AE1022" t="str">
        <f t="shared" si="184"/>
        <v>59578948000414</v>
      </c>
      <c r="AF1022" s="14">
        <f t="shared" si="185"/>
        <v>522.76</v>
      </c>
      <c r="AG1022">
        <f t="shared" si="186"/>
        <v>0</v>
      </c>
      <c r="AH1022">
        <f t="shared" si="187"/>
        <v>1</v>
      </c>
      <c r="AI1022" s="16">
        <v>7467528</v>
      </c>
      <c r="AJ1022" s="16" t="s">
        <v>7391</v>
      </c>
      <c r="AK1022" s="16" t="s">
        <v>4483</v>
      </c>
      <c r="AL1022" s="16" t="s">
        <v>3243</v>
      </c>
      <c r="AM1022" s="16" t="s">
        <v>7193</v>
      </c>
      <c r="AN1022">
        <v>22</v>
      </c>
      <c r="AO1022" t="e">
        <f>VLOOKUP(TRIM(AL1022),'Parcela Dedutivel'!$A$1:$B$65536,2,FALSE)</f>
        <v>#N/A</v>
      </c>
      <c r="AP1022" s="15">
        <f t="shared" si="188"/>
        <v>0</v>
      </c>
      <c r="AQ1022" s="16">
        <f t="shared" si="189"/>
        <v>0</v>
      </c>
      <c r="AU1022" t="s">
        <v>5529</v>
      </c>
      <c r="AV1022" s="18">
        <v>42326</v>
      </c>
      <c r="AW1022" t="s">
        <v>2723</v>
      </c>
      <c r="AX1022" t="str">
        <f t="shared" si="190"/>
        <v>04760809000172</v>
      </c>
      <c r="AY1022" s="17">
        <f t="shared" si="191"/>
        <v>5363.8600000000006</v>
      </c>
      <c r="AZ1022" s="17">
        <f t="shared" si="192"/>
        <v>0</v>
      </c>
      <c r="BB1022" t="str">
        <f t="shared" si="193"/>
        <v>18/11/2015;04760809000172;5363,86;0,00</v>
      </c>
    </row>
    <row r="1023" spans="1:54" x14ac:dyDescent="0.25">
      <c r="A1023" t="s">
        <v>26</v>
      </c>
      <c r="B1023" t="s">
        <v>4383</v>
      </c>
      <c r="C1023">
        <v>42319</v>
      </c>
      <c r="D1023" t="s">
        <v>2787</v>
      </c>
      <c r="E1023" t="s">
        <v>6979</v>
      </c>
      <c r="F1023" t="s">
        <v>29</v>
      </c>
      <c r="G1023">
        <v>4408.41</v>
      </c>
      <c r="H1023">
        <v>3833.4</v>
      </c>
      <c r="I1023">
        <v>690.01</v>
      </c>
      <c r="J1023" t="s">
        <v>61</v>
      </c>
      <c r="K1023">
        <v>0</v>
      </c>
      <c r="L1023">
        <v>0</v>
      </c>
      <c r="M1023" t="s">
        <v>31</v>
      </c>
      <c r="N1023">
        <v>3833.4</v>
      </c>
      <c r="O1023">
        <v>575.01</v>
      </c>
      <c r="P1023" t="s">
        <v>2788</v>
      </c>
      <c r="Q1023">
        <v>3833.4</v>
      </c>
      <c r="R1023">
        <v>63.25</v>
      </c>
      <c r="S1023" t="s">
        <v>33</v>
      </c>
      <c r="T1023">
        <v>3833.4</v>
      </c>
      <c r="U1023">
        <v>291.34000000000003</v>
      </c>
      <c r="V1023" t="s">
        <v>33</v>
      </c>
      <c r="W1023" t="s">
        <v>33</v>
      </c>
      <c r="X1023" t="s">
        <v>3534</v>
      </c>
      <c r="Y1023" t="s">
        <v>44</v>
      </c>
      <c r="Z1023" t="s">
        <v>3223</v>
      </c>
      <c r="AA1023" t="s">
        <v>3224</v>
      </c>
      <c r="AC1023" s="13" t="str">
        <f t="shared" si="182"/>
        <v>000167797</v>
      </c>
      <c r="AD1023" t="str">
        <f t="shared" si="183"/>
        <v>11/11/2015</v>
      </c>
      <c r="AE1023" t="str">
        <f t="shared" si="184"/>
        <v>86720729000158</v>
      </c>
      <c r="AF1023" s="14">
        <f t="shared" si="185"/>
        <v>4408.41</v>
      </c>
      <c r="AG1023">
        <f t="shared" si="186"/>
        <v>0</v>
      </c>
      <c r="AH1023">
        <f t="shared" si="187"/>
        <v>1</v>
      </c>
      <c r="AI1023" s="16">
        <v>7467528</v>
      </c>
      <c r="AJ1023" s="16" t="s">
        <v>7391</v>
      </c>
      <c r="AK1023" s="16" t="s">
        <v>4483</v>
      </c>
      <c r="AL1023" s="16" t="s">
        <v>4492</v>
      </c>
      <c r="AM1023" s="16" t="s">
        <v>7193</v>
      </c>
      <c r="AN1023">
        <v>1</v>
      </c>
      <c r="AO1023" t="e">
        <f>VLOOKUP(TRIM(AL1023),'Parcela Dedutivel'!$A$1:$B$65536,2,FALSE)</f>
        <v>#N/A</v>
      </c>
      <c r="AP1023" s="15">
        <f t="shared" si="188"/>
        <v>0</v>
      </c>
      <c r="AQ1023" s="16">
        <f t="shared" si="189"/>
        <v>0</v>
      </c>
      <c r="AU1023" t="s">
        <v>5534</v>
      </c>
      <c r="AV1023" s="18">
        <v>42327</v>
      </c>
      <c r="AW1023" t="s">
        <v>3114</v>
      </c>
      <c r="AX1023" t="str">
        <f t="shared" si="190"/>
        <v>43375930000132</v>
      </c>
      <c r="AY1023" s="17">
        <f t="shared" si="191"/>
        <v>796.04</v>
      </c>
      <c r="AZ1023" s="17">
        <f t="shared" si="192"/>
        <v>0.10607832120000001</v>
      </c>
      <c r="BB1023" t="str">
        <f t="shared" si="193"/>
        <v>19/11/2015;43375930000132;796,04;0,11</v>
      </c>
    </row>
    <row r="1024" spans="1:54" x14ac:dyDescent="0.25">
      <c r="A1024" t="s">
        <v>26</v>
      </c>
      <c r="B1024" t="s">
        <v>4386</v>
      </c>
      <c r="C1024">
        <v>42319</v>
      </c>
      <c r="D1024" t="s">
        <v>2817</v>
      </c>
      <c r="E1024" t="s">
        <v>6979</v>
      </c>
      <c r="F1024" t="s">
        <v>3138</v>
      </c>
      <c r="G1024">
        <v>352.15000000000003</v>
      </c>
      <c r="H1024">
        <v>352.15000000000003</v>
      </c>
      <c r="I1024">
        <v>24.650000000000002</v>
      </c>
      <c r="J1024" t="s">
        <v>30</v>
      </c>
      <c r="K1024">
        <v>0</v>
      </c>
      <c r="L1024">
        <v>0</v>
      </c>
      <c r="M1024" t="s">
        <v>31</v>
      </c>
      <c r="N1024">
        <v>306.22000000000003</v>
      </c>
      <c r="O1024">
        <v>45.93</v>
      </c>
      <c r="P1024" t="s">
        <v>2788</v>
      </c>
      <c r="Q1024">
        <v>306.22000000000003</v>
      </c>
      <c r="R1024">
        <v>5.05</v>
      </c>
      <c r="S1024" t="s">
        <v>33</v>
      </c>
      <c r="T1024">
        <v>306.22000000000003</v>
      </c>
      <c r="U1024">
        <v>23.27</v>
      </c>
      <c r="V1024" t="s">
        <v>33</v>
      </c>
      <c r="W1024" t="s">
        <v>33</v>
      </c>
      <c r="X1024" t="s">
        <v>4387</v>
      </c>
      <c r="Y1024" t="s">
        <v>96</v>
      </c>
      <c r="Z1024" t="s">
        <v>4388</v>
      </c>
      <c r="AA1024" t="s">
        <v>4389</v>
      </c>
      <c r="AC1024" s="13" t="str">
        <f t="shared" si="182"/>
        <v>000167799</v>
      </c>
      <c r="AD1024" t="str">
        <f t="shared" si="183"/>
        <v>11/11/2015</v>
      </c>
      <c r="AE1024" t="str">
        <f t="shared" si="184"/>
        <v>07332190000789</v>
      </c>
      <c r="AF1024" s="14">
        <f t="shared" si="185"/>
        <v>352.15000000000003</v>
      </c>
      <c r="AG1024">
        <f t="shared" si="186"/>
        <v>61.105599999999995</v>
      </c>
      <c r="AH1024">
        <f t="shared" si="187"/>
        <v>1</v>
      </c>
      <c r="AI1024" s="16">
        <v>7467528</v>
      </c>
      <c r="AJ1024" s="16" t="s">
        <v>7391</v>
      </c>
      <c r="AK1024" s="16" t="s">
        <v>4483</v>
      </c>
      <c r="AL1024" s="16" t="s">
        <v>1809</v>
      </c>
      <c r="AM1024" s="16" t="s">
        <v>7193</v>
      </c>
      <c r="AN1024">
        <v>10</v>
      </c>
      <c r="AO1024" t="e">
        <f>VLOOKUP(TRIM(AL1024),'Parcela Dedutivel'!$A$1:$B$65536,2,FALSE)</f>
        <v>#N/A</v>
      </c>
      <c r="AP1024" s="15">
        <f t="shared" si="188"/>
        <v>0</v>
      </c>
      <c r="AQ1024" s="16">
        <f t="shared" si="189"/>
        <v>0</v>
      </c>
      <c r="AU1024" t="s">
        <v>5538</v>
      </c>
      <c r="AV1024" s="18">
        <v>42327</v>
      </c>
      <c r="AW1024" t="s">
        <v>3114</v>
      </c>
      <c r="AX1024" t="str">
        <f t="shared" si="190"/>
        <v>43375930000132</v>
      </c>
      <c r="AY1024" s="17">
        <f t="shared" si="191"/>
        <v>704.74</v>
      </c>
      <c r="AZ1024" s="17">
        <f t="shared" si="192"/>
        <v>0</v>
      </c>
      <c r="BB1024" t="str">
        <f t="shared" si="193"/>
        <v>19/11/2015;43375930000132;704,74;0,00</v>
      </c>
    </row>
    <row r="1025" spans="1:54" x14ac:dyDescent="0.25">
      <c r="A1025" t="s">
        <v>26</v>
      </c>
      <c r="B1025" t="s">
        <v>4390</v>
      </c>
      <c r="C1025">
        <v>42319</v>
      </c>
      <c r="D1025" t="s">
        <v>2804</v>
      </c>
      <c r="E1025" t="s">
        <v>6979</v>
      </c>
      <c r="F1025" t="s">
        <v>29</v>
      </c>
      <c r="G1025">
        <v>112.76</v>
      </c>
      <c r="H1025">
        <v>116.31</v>
      </c>
      <c r="I1025">
        <v>20.94</v>
      </c>
      <c r="J1025" t="s">
        <v>30</v>
      </c>
      <c r="K1025">
        <v>0</v>
      </c>
      <c r="L1025">
        <v>0</v>
      </c>
      <c r="M1025" t="s">
        <v>31</v>
      </c>
      <c r="N1025">
        <v>101.14</v>
      </c>
      <c r="O1025">
        <v>15.17</v>
      </c>
      <c r="P1025" t="s">
        <v>2788</v>
      </c>
      <c r="Q1025">
        <v>101.14</v>
      </c>
      <c r="R1025">
        <v>1.67</v>
      </c>
      <c r="S1025" t="s">
        <v>33</v>
      </c>
      <c r="T1025">
        <v>101.14</v>
      </c>
      <c r="U1025">
        <v>7.69</v>
      </c>
      <c r="V1025" t="s">
        <v>33</v>
      </c>
      <c r="W1025" t="s">
        <v>33</v>
      </c>
      <c r="X1025" t="s">
        <v>3723</v>
      </c>
      <c r="Y1025" t="s">
        <v>91</v>
      </c>
      <c r="Z1025" t="s">
        <v>4391</v>
      </c>
      <c r="AA1025" t="s">
        <v>4392</v>
      </c>
      <c r="AC1025" s="13" t="str">
        <f t="shared" si="182"/>
        <v>000167800</v>
      </c>
      <c r="AD1025" t="str">
        <f t="shared" si="183"/>
        <v>11/11/2015</v>
      </c>
      <c r="AE1025" t="str">
        <f t="shared" si="184"/>
        <v>18830418000191</v>
      </c>
      <c r="AF1025" s="14">
        <f t="shared" si="185"/>
        <v>112.76</v>
      </c>
      <c r="AG1025">
        <f t="shared" si="186"/>
        <v>26.909883000000001</v>
      </c>
      <c r="AH1025">
        <f t="shared" si="187"/>
        <v>1</v>
      </c>
      <c r="AI1025" s="16">
        <v>7467528</v>
      </c>
      <c r="AJ1025" s="16" t="s">
        <v>7391</v>
      </c>
      <c r="AK1025" s="16" t="s">
        <v>4483</v>
      </c>
      <c r="AL1025" s="16" t="s">
        <v>4490</v>
      </c>
      <c r="AM1025" s="16" t="s">
        <v>7193</v>
      </c>
      <c r="AN1025">
        <v>6</v>
      </c>
      <c r="AO1025" t="e">
        <f>VLOOKUP(TRIM(AL1025),'Parcela Dedutivel'!$A$1:$B$65536,2,FALSE)</f>
        <v>#N/A</v>
      </c>
      <c r="AP1025" s="15">
        <f t="shared" si="188"/>
        <v>0</v>
      </c>
      <c r="AQ1025" s="16">
        <f t="shared" si="189"/>
        <v>0</v>
      </c>
      <c r="AU1025" t="s">
        <v>5539</v>
      </c>
      <c r="AV1025" s="18">
        <v>42327</v>
      </c>
      <c r="AW1025" t="s">
        <v>2574</v>
      </c>
      <c r="AX1025" t="str">
        <f t="shared" si="190"/>
        <v>03523188000140</v>
      </c>
      <c r="AY1025" s="17">
        <f t="shared" si="191"/>
        <v>473.7</v>
      </c>
      <c r="AZ1025" s="17">
        <f t="shared" si="192"/>
        <v>0</v>
      </c>
      <c r="BB1025" t="str">
        <f t="shared" si="193"/>
        <v>19/11/2015;03523188000140;473,70;0,00</v>
      </c>
    </row>
    <row r="1026" spans="1:54" x14ac:dyDescent="0.25">
      <c r="A1026" t="s">
        <v>26</v>
      </c>
      <c r="B1026" t="s">
        <v>4390</v>
      </c>
      <c r="C1026">
        <v>42319</v>
      </c>
      <c r="D1026" t="s">
        <v>2804</v>
      </c>
      <c r="E1026" t="s">
        <v>6979</v>
      </c>
      <c r="F1026" t="s">
        <v>29</v>
      </c>
      <c r="G1026">
        <v>112.76</v>
      </c>
      <c r="H1026">
        <v>116.31</v>
      </c>
      <c r="I1026">
        <v>20.94</v>
      </c>
      <c r="J1026" t="s">
        <v>30</v>
      </c>
      <c r="K1026">
        <v>0</v>
      </c>
      <c r="L1026">
        <v>0</v>
      </c>
      <c r="M1026" t="s">
        <v>31</v>
      </c>
      <c r="N1026">
        <v>101.14</v>
      </c>
      <c r="O1026">
        <v>15.17</v>
      </c>
      <c r="P1026" t="s">
        <v>2788</v>
      </c>
      <c r="Q1026">
        <v>101.14</v>
      </c>
      <c r="R1026">
        <v>1.67</v>
      </c>
      <c r="S1026" t="s">
        <v>33</v>
      </c>
      <c r="T1026">
        <v>101.14</v>
      </c>
      <c r="U1026">
        <v>7.69</v>
      </c>
      <c r="V1026" t="s">
        <v>33</v>
      </c>
      <c r="W1026" t="s">
        <v>33</v>
      </c>
      <c r="X1026" t="s">
        <v>3723</v>
      </c>
      <c r="Y1026" t="s">
        <v>91</v>
      </c>
      <c r="Z1026" t="s">
        <v>4393</v>
      </c>
      <c r="AA1026" t="s">
        <v>4394</v>
      </c>
      <c r="AC1026" s="13" t="str">
        <f t="shared" si="182"/>
        <v>000167800</v>
      </c>
      <c r="AD1026" t="str">
        <f t="shared" si="183"/>
        <v>11/11/2015</v>
      </c>
      <c r="AE1026" t="str">
        <f t="shared" si="184"/>
        <v>18830418000191</v>
      </c>
      <c r="AF1026" s="14">
        <f t="shared" si="185"/>
        <v>112.76</v>
      </c>
      <c r="AG1026">
        <f t="shared" si="186"/>
        <v>26.909883000000001</v>
      </c>
      <c r="AH1026">
        <f t="shared" si="187"/>
        <v>1</v>
      </c>
      <c r="AI1026" s="16">
        <v>7467528</v>
      </c>
      <c r="AJ1026" s="16" t="s">
        <v>7391</v>
      </c>
      <c r="AK1026" s="16" t="s">
        <v>4483</v>
      </c>
      <c r="AL1026" s="16" t="s">
        <v>1534</v>
      </c>
      <c r="AM1026" s="16" t="s">
        <v>7193</v>
      </c>
      <c r="AN1026">
        <v>29</v>
      </c>
      <c r="AO1026" t="e">
        <f>VLOOKUP(TRIM(AL1026),'Parcela Dedutivel'!$A$1:$B$65536,2,FALSE)</f>
        <v>#N/A</v>
      </c>
      <c r="AP1026" s="15">
        <f t="shared" si="188"/>
        <v>0</v>
      </c>
      <c r="AQ1026" s="16">
        <f t="shared" si="189"/>
        <v>0</v>
      </c>
      <c r="AU1026" t="s">
        <v>5540</v>
      </c>
      <c r="AV1026" s="18">
        <v>42327</v>
      </c>
      <c r="AW1026" t="s">
        <v>3357</v>
      </c>
      <c r="AX1026" t="str">
        <f t="shared" si="190"/>
        <v>04337168000148</v>
      </c>
      <c r="AY1026" s="17">
        <f t="shared" si="191"/>
        <v>187.8</v>
      </c>
      <c r="AZ1026" s="17">
        <f t="shared" si="192"/>
        <v>0</v>
      </c>
      <c r="BB1026" t="str">
        <f t="shared" si="193"/>
        <v>19/11/2015;04337168000148;187,80;0,00</v>
      </c>
    </row>
    <row r="1027" spans="1:54" x14ac:dyDescent="0.25">
      <c r="A1027" t="s">
        <v>26</v>
      </c>
      <c r="B1027" t="s">
        <v>4390</v>
      </c>
      <c r="C1027">
        <v>42319</v>
      </c>
      <c r="D1027" t="s">
        <v>2804</v>
      </c>
      <c r="E1027" t="s">
        <v>6979</v>
      </c>
      <c r="F1027" t="s">
        <v>29</v>
      </c>
      <c r="G1027">
        <v>112.76</v>
      </c>
      <c r="H1027">
        <v>116.31</v>
      </c>
      <c r="I1027">
        <v>20.94</v>
      </c>
      <c r="J1027" t="s">
        <v>307</v>
      </c>
      <c r="K1027">
        <v>0</v>
      </c>
      <c r="L1027">
        <v>0</v>
      </c>
      <c r="M1027" t="s">
        <v>31</v>
      </c>
      <c r="N1027">
        <v>101.14</v>
      </c>
      <c r="O1027">
        <v>15.17</v>
      </c>
      <c r="P1027" t="s">
        <v>2788</v>
      </c>
      <c r="Q1027">
        <v>101.14</v>
      </c>
      <c r="R1027">
        <v>1.67</v>
      </c>
      <c r="S1027" t="s">
        <v>33</v>
      </c>
      <c r="T1027">
        <v>101.14</v>
      </c>
      <c r="U1027">
        <v>7.69</v>
      </c>
      <c r="V1027" t="s">
        <v>33</v>
      </c>
      <c r="W1027" t="s">
        <v>33</v>
      </c>
      <c r="X1027" t="s">
        <v>3723</v>
      </c>
      <c r="Y1027" t="s">
        <v>91</v>
      </c>
      <c r="Z1027" t="s">
        <v>4395</v>
      </c>
      <c r="AA1027" t="s">
        <v>4396</v>
      </c>
      <c r="AC1027" s="13" t="str">
        <f t="shared" ref="AC1027:AC1090" si="194">B1027</f>
        <v>000167800</v>
      </c>
      <c r="AD1027" t="str">
        <f t="shared" ref="AD1027:AD1090" si="195">TEXT(C1027,"dd/mm/aaaa")</f>
        <v>11/11/2015</v>
      </c>
      <c r="AE1027" t="str">
        <f t="shared" ref="AE1027:AE1090" si="196">VLOOKUP(X1027*1,AI:AJ,2,FALSE)</f>
        <v>18830418000191</v>
      </c>
      <c r="AF1027" s="14">
        <f t="shared" ref="AF1027:AF1090" si="197">G1027*1</f>
        <v>112.76</v>
      </c>
      <c r="AG1027">
        <f t="shared" ref="AG1027:AG1090" si="198">SUMIF(AK:AK,B1027,AQ:AQ)</f>
        <v>26.909883000000001</v>
      </c>
      <c r="AH1027">
        <f t="shared" ref="AH1027:AH1090" si="199">IF(OR(LEFT(TRIM(D1027),1)="1",LEFT(TRIM(D1027),1)="2",LEFT(TRIM(D1027),1)="3"),-1,1)</f>
        <v>1</v>
      </c>
      <c r="AI1027" s="16">
        <v>7467528</v>
      </c>
      <c r="AJ1027" s="16" t="s">
        <v>7391</v>
      </c>
      <c r="AK1027" s="16" t="s">
        <v>4483</v>
      </c>
      <c r="AL1027" s="16" t="s">
        <v>4240</v>
      </c>
      <c r="AM1027" s="16" t="s">
        <v>7193</v>
      </c>
      <c r="AN1027">
        <v>29</v>
      </c>
      <c r="AO1027" t="e">
        <f>VLOOKUP(TRIM(AL1027),'Parcela Dedutivel'!$A$1:$B$65536,2,FALSE)</f>
        <v>#N/A</v>
      </c>
      <c r="AP1027" s="15">
        <f t="shared" ref="AP1027:AP1090" si="200">IF(ISNA(AO1027),0,AO1027)</f>
        <v>0</v>
      </c>
      <c r="AQ1027" s="16">
        <f t="shared" ref="AQ1027:AQ1090" si="201">AP1027*AN1027</f>
        <v>0</v>
      </c>
      <c r="AU1027" t="s">
        <v>5541</v>
      </c>
      <c r="AV1027" s="18">
        <v>42327</v>
      </c>
      <c r="AW1027" t="s">
        <v>3357</v>
      </c>
      <c r="AX1027" t="str">
        <f t="shared" ref="AX1027:AX1090" si="202">VLOOKUP(AW1027*1,AI:AJ,2,FALSE)</f>
        <v>04337168000148</v>
      </c>
      <c r="AY1027" s="17">
        <f t="shared" ref="AY1027:AY1090" si="203">SUMIF(AC:AC,AU1027,AF:AF)*VLOOKUP(AU1027,AC:AH,6,FALSE)</f>
        <v>75.34</v>
      </c>
      <c r="AZ1027" s="17">
        <f t="shared" ref="AZ1027:AZ1090" si="204">VLOOKUP(AU1027,AC:AG,5,FALSE)*VLOOKUP(AU1027,AC:AH,6,FALSE)</f>
        <v>0</v>
      </c>
      <c r="BB1027" t="str">
        <f t="shared" ref="BB1027:BB1090" si="205">TEXT(AV1027,"dd/mm/aaaa")&amp;";"&amp;AX1027&amp;";"&amp;TEXT(AY1027,"0,00")&amp;";"&amp;TEXT(AZ1027,"0,00")</f>
        <v>19/11/2015;04337168000148;75,34;0,00</v>
      </c>
    </row>
    <row r="1028" spans="1:54" x14ac:dyDescent="0.25">
      <c r="A1028" t="s">
        <v>26</v>
      </c>
      <c r="B1028" t="s">
        <v>4390</v>
      </c>
      <c r="C1028">
        <v>42319</v>
      </c>
      <c r="D1028" t="s">
        <v>2804</v>
      </c>
      <c r="E1028" t="s">
        <v>6979</v>
      </c>
      <c r="F1028" t="s">
        <v>29</v>
      </c>
      <c r="G1028">
        <v>112.76</v>
      </c>
      <c r="H1028">
        <v>116.31</v>
      </c>
      <c r="I1028">
        <v>20.94</v>
      </c>
      <c r="J1028" t="s">
        <v>30</v>
      </c>
      <c r="K1028">
        <v>0</v>
      </c>
      <c r="L1028">
        <v>0</v>
      </c>
      <c r="M1028" t="s">
        <v>31</v>
      </c>
      <c r="N1028">
        <v>101.14</v>
      </c>
      <c r="O1028">
        <v>15.17</v>
      </c>
      <c r="P1028" t="s">
        <v>2788</v>
      </c>
      <c r="Q1028">
        <v>101.14</v>
      </c>
      <c r="R1028">
        <v>1.67</v>
      </c>
      <c r="S1028" t="s">
        <v>33</v>
      </c>
      <c r="T1028">
        <v>101.14</v>
      </c>
      <c r="U1028">
        <v>7.69</v>
      </c>
      <c r="V1028" t="s">
        <v>33</v>
      </c>
      <c r="W1028" t="s">
        <v>33</v>
      </c>
      <c r="X1028" t="s">
        <v>3723</v>
      </c>
      <c r="Y1028" t="s">
        <v>91</v>
      </c>
      <c r="Z1028" t="s">
        <v>4397</v>
      </c>
      <c r="AA1028" t="s">
        <v>4398</v>
      </c>
      <c r="AC1028" s="13" t="str">
        <f t="shared" si="194"/>
        <v>000167800</v>
      </c>
      <c r="AD1028" t="str">
        <f t="shared" si="195"/>
        <v>11/11/2015</v>
      </c>
      <c r="AE1028" t="str">
        <f t="shared" si="196"/>
        <v>18830418000191</v>
      </c>
      <c r="AF1028" s="14">
        <f t="shared" si="197"/>
        <v>112.76</v>
      </c>
      <c r="AG1028">
        <f t="shared" si="198"/>
        <v>26.909883000000001</v>
      </c>
      <c r="AH1028">
        <f t="shared" si="199"/>
        <v>1</v>
      </c>
      <c r="AI1028" s="16">
        <v>7467528</v>
      </c>
      <c r="AJ1028" s="16" t="s">
        <v>7391</v>
      </c>
      <c r="AK1028" s="16" t="s">
        <v>4483</v>
      </c>
      <c r="AL1028" s="16" t="s">
        <v>4488</v>
      </c>
      <c r="AM1028" s="16" t="s">
        <v>7193</v>
      </c>
      <c r="AN1028">
        <v>4</v>
      </c>
      <c r="AO1028" t="e">
        <f>VLOOKUP(TRIM(AL1028),'Parcela Dedutivel'!$A$1:$B$65536,2,FALSE)</f>
        <v>#N/A</v>
      </c>
      <c r="AP1028" s="15">
        <f t="shared" si="200"/>
        <v>0</v>
      </c>
      <c r="AQ1028" s="16">
        <f t="shared" si="201"/>
        <v>0</v>
      </c>
      <c r="AU1028" t="s">
        <v>5542</v>
      </c>
      <c r="AV1028" s="18">
        <v>42327</v>
      </c>
      <c r="AW1028" t="s">
        <v>3357</v>
      </c>
      <c r="AX1028" t="str">
        <f t="shared" si="202"/>
        <v>04337168000148</v>
      </c>
      <c r="AY1028" s="17">
        <f t="shared" si="203"/>
        <v>43.06</v>
      </c>
      <c r="AZ1028" s="17">
        <f t="shared" si="204"/>
        <v>0</v>
      </c>
      <c r="BB1028" t="str">
        <f t="shared" si="205"/>
        <v>19/11/2015;04337168000148;43,06;0,00</v>
      </c>
    </row>
    <row r="1029" spans="1:54" x14ac:dyDescent="0.25">
      <c r="A1029" t="s">
        <v>26</v>
      </c>
      <c r="B1029" t="s">
        <v>4390</v>
      </c>
      <c r="C1029">
        <v>42319</v>
      </c>
      <c r="D1029" t="s">
        <v>2804</v>
      </c>
      <c r="E1029" t="s">
        <v>6979</v>
      </c>
      <c r="F1029" t="s">
        <v>29</v>
      </c>
      <c r="G1029">
        <v>225.66000000000003</v>
      </c>
      <c r="H1029">
        <v>232.76</v>
      </c>
      <c r="I1029">
        <v>41.9</v>
      </c>
      <c r="J1029" t="s">
        <v>307</v>
      </c>
      <c r="K1029">
        <v>0</v>
      </c>
      <c r="L1029">
        <v>0</v>
      </c>
      <c r="M1029" t="s">
        <v>31</v>
      </c>
      <c r="N1029">
        <v>202.4</v>
      </c>
      <c r="O1029">
        <v>30.36</v>
      </c>
      <c r="P1029" t="s">
        <v>2788</v>
      </c>
      <c r="Q1029">
        <v>202.4</v>
      </c>
      <c r="R1029">
        <v>3.34</v>
      </c>
      <c r="S1029" t="s">
        <v>33</v>
      </c>
      <c r="T1029">
        <v>202.4</v>
      </c>
      <c r="U1029">
        <v>15.38</v>
      </c>
      <c r="V1029" t="s">
        <v>33</v>
      </c>
      <c r="W1029" t="s">
        <v>33</v>
      </c>
      <c r="X1029" t="s">
        <v>3723</v>
      </c>
      <c r="Y1029" t="s">
        <v>91</v>
      </c>
      <c r="Z1029" t="s">
        <v>4399</v>
      </c>
      <c r="AA1029" t="s">
        <v>4400</v>
      </c>
      <c r="AC1029" s="13" t="str">
        <f t="shared" si="194"/>
        <v>000167800</v>
      </c>
      <c r="AD1029" t="str">
        <f t="shared" si="195"/>
        <v>11/11/2015</v>
      </c>
      <c r="AE1029" t="str">
        <f t="shared" si="196"/>
        <v>18830418000191</v>
      </c>
      <c r="AF1029" s="14">
        <f t="shared" si="197"/>
        <v>225.66000000000003</v>
      </c>
      <c r="AG1029">
        <f t="shared" si="198"/>
        <v>26.909883000000001</v>
      </c>
      <c r="AH1029">
        <f t="shared" si="199"/>
        <v>1</v>
      </c>
      <c r="AI1029" s="16">
        <v>7467528</v>
      </c>
      <c r="AJ1029" s="16" t="s">
        <v>7391</v>
      </c>
      <c r="AK1029" s="16" t="s">
        <v>4483</v>
      </c>
      <c r="AL1029" s="16" t="s">
        <v>2869</v>
      </c>
      <c r="AM1029" s="16" t="s">
        <v>7193</v>
      </c>
      <c r="AN1029">
        <v>8</v>
      </c>
      <c r="AO1029" t="e">
        <f>VLOOKUP(TRIM(AL1029),'Parcela Dedutivel'!$A$1:$B$65536,2,FALSE)</f>
        <v>#N/A</v>
      </c>
      <c r="AP1029" s="15">
        <f t="shared" si="200"/>
        <v>0</v>
      </c>
      <c r="AQ1029" s="16">
        <f t="shared" si="201"/>
        <v>0</v>
      </c>
      <c r="AU1029" t="s">
        <v>5543</v>
      </c>
      <c r="AV1029" s="18">
        <v>42327</v>
      </c>
      <c r="AW1029" t="s">
        <v>3357</v>
      </c>
      <c r="AX1029" t="str">
        <f t="shared" si="202"/>
        <v>04337168000148</v>
      </c>
      <c r="AY1029" s="17">
        <f t="shared" si="203"/>
        <v>129.78</v>
      </c>
      <c r="AZ1029" s="17">
        <f t="shared" si="204"/>
        <v>0</v>
      </c>
      <c r="BB1029" t="str">
        <f t="shared" si="205"/>
        <v>19/11/2015;04337168000148;129,78;0,00</v>
      </c>
    </row>
    <row r="1030" spans="1:54" x14ac:dyDescent="0.25">
      <c r="A1030" t="s">
        <v>26</v>
      </c>
      <c r="B1030" t="s">
        <v>4401</v>
      </c>
      <c r="C1030">
        <v>42319</v>
      </c>
      <c r="D1030" t="s">
        <v>2841</v>
      </c>
      <c r="E1030" t="s">
        <v>6979</v>
      </c>
      <c r="F1030" t="s">
        <v>411</v>
      </c>
      <c r="G1030">
        <v>955.87000000000012</v>
      </c>
      <c r="H1030">
        <v>831.19</v>
      </c>
      <c r="I1030">
        <v>33.25</v>
      </c>
      <c r="J1030" t="s">
        <v>61</v>
      </c>
      <c r="K1030">
        <v>0</v>
      </c>
      <c r="L1030">
        <v>0</v>
      </c>
      <c r="M1030" t="s">
        <v>31</v>
      </c>
      <c r="N1030">
        <v>831.19</v>
      </c>
      <c r="O1030">
        <v>124.68</v>
      </c>
      <c r="P1030" t="s">
        <v>2788</v>
      </c>
      <c r="Q1030">
        <v>831.19</v>
      </c>
      <c r="R1030">
        <v>13.71</v>
      </c>
      <c r="S1030" t="s">
        <v>33</v>
      </c>
      <c r="T1030">
        <v>831.19</v>
      </c>
      <c r="U1030">
        <v>63.17</v>
      </c>
      <c r="V1030" t="s">
        <v>33</v>
      </c>
      <c r="W1030" t="s">
        <v>33</v>
      </c>
      <c r="X1030" t="s">
        <v>4402</v>
      </c>
      <c r="Y1030" t="s">
        <v>91</v>
      </c>
      <c r="Z1030" t="s">
        <v>1795</v>
      </c>
      <c r="AA1030" t="s">
        <v>1796</v>
      </c>
      <c r="AC1030" s="13" t="str">
        <f t="shared" si="194"/>
        <v>000167801</v>
      </c>
      <c r="AD1030" t="str">
        <f t="shared" si="195"/>
        <v>11/11/2015</v>
      </c>
      <c r="AE1030" t="str">
        <f t="shared" si="196"/>
        <v>03697945000100</v>
      </c>
      <c r="AF1030" s="14">
        <f t="shared" si="197"/>
        <v>955.87000000000012</v>
      </c>
      <c r="AG1030">
        <f t="shared" si="198"/>
        <v>0</v>
      </c>
      <c r="AH1030">
        <f t="shared" si="199"/>
        <v>1</v>
      </c>
      <c r="AI1030" s="16">
        <v>7467528</v>
      </c>
      <c r="AJ1030" s="16" t="s">
        <v>7391</v>
      </c>
      <c r="AK1030" s="16" t="s">
        <v>4483</v>
      </c>
      <c r="AL1030" s="16" t="s">
        <v>3280</v>
      </c>
      <c r="AM1030" s="16" t="s">
        <v>7193</v>
      </c>
      <c r="AN1030">
        <v>1</v>
      </c>
      <c r="AO1030" t="e">
        <f>VLOOKUP(TRIM(AL1030),'Parcela Dedutivel'!$A$1:$B$65536,2,FALSE)</f>
        <v>#N/A</v>
      </c>
      <c r="AP1030" s="15">
        <f t="shared" si="200"/>
        <v>0</v>
      </c>
      <c r="AQ1030" s="16">
        <f t="shared" si="201"/>
        <v>0</v>
      </c>
      <c r="AU1030" t="s">
        <v>5544</v>
      </c>
      <c r="AV1030" s="18">
        <v>42327</v>
      </c>
      <c r="AW1030" t="s">
        <v>3357</v>
      </c>
      <c r="AX1030" t="str">
        <f t="shared" si="202"/>
        <v>04337168000148</v>
      </c>
      <c r="AY1030" s="17">
        <f t="shared" si="203"/>
        <v>67.92</v>
      </c>
      <c r="AZ1030" s="17">
        <f t="shared" si="204"/>
        <v>0</v>
      </c>
      <c r="BB1030" t="str">
        <f t="shared" si="205"/>
        <v>19/11/2015;04337168000148;67,92;0,00</v>
      </c>
    </row>
    <row r="1031" spans="1:54" x14ac:dyDescent="0.25">
      <c r="A1031" t="s">
        <v>26</v>
      </c>
      <c r="B1031" t="s">
        <v>4403</v>
      </c>
      <c r="C1031">
        <v>42319</v>
      </c>
      <c r="D1031" t="s">
        <v>2841</v>
      </c>
      <c r="E1031" t="s">
        <v>6979</v>
      </c>
      <c r="F1031" t="s">
        <v>1643</v>
      </c>
      <c r="G1031">
        <v>873.17000000000007</v>
      </c>
      <c r="H1031">
        <v>873.17000000000007</v>
      </c>
      <c r="I1031">
        <v>104.78</v>
      </c>
      <c r="J1031" t="s">
        <v>30</v>
      </c>
      <c r="K1031">
        <v>0</v>
      </c>
      <c r="L1031">
        <v>0</v>
      </c>
      <c r="M1031" t="s">
        <v>31</v>
      </c>
      <c r="N1031">
        <v>0</v>
      </c>
      <c r="O1031">
        <v>0</v>
      </c>
      <c r="P1031" t="s">
        <v>31</v>
      </c>
      <c r="Q1031">
        <v>873.17000000000007</v>
      </c>
      <c r="R1031">
        <v>14.41</v>
      </c>
      <c r="S1031" t="s">
        <v>33</v>
      </c>
      <c r="T1031">
        <v>873.17000000000007</v>
      </c>
      <c r="U1031">
        <v>66.36</v>
      </c>
      <c r="V1031" t="s">
        <v>33</v>
      </c>
      <c r="W1031" t="s">
        <v>33</v>
      </c>
      <c r="X1031" t="s">
        <v>4404</v>
      </c>
      <c r="Y1031" t="s">
        <v>651</v>
      </c>
      <c r="Z1031" t="s">
        <v>652</v>
      </c>
      <c r="AA1031" t="s">
        <v>653</v>
      </c>
      <c r="AC1031" s="13" t="str">
        <f t="shared" si="194"/>
        <v>000167802</v>
      </c>
      <c r="AD1031" t="str">
        <f t="shared" si="195"/>
        <v>11/11/2015</v>
      </c>
      <c r="AE1031" t="str">
        <f t="shared" si="196"/>
        <v>61186680004757</v>
      </c>
      <c r="AF1031" s="14">
        <f t="shared" si="197"/>
        <v>873.17000000000007</v>
      </c>
      <c r="AG1031">
        <f t="shared" si="198"/>
        <v>0</v>
      </c>
      <c r="AH1031">
        <f t="shared" si="199"/>
        <v>1</v>
      </c>
      <c r="AI1031" s="16">
        <v>7467528</v>
      </c>
      <c r="AJ1031" s="16" t="s">
        <v>7391</v>
      </c>
      <c r="AK1031" s="16" t="s">
        <v>4483</v>
      </c>
      <c r="AL1031" s="16" t="s">
        <v>2871</v>
      </c>
      <c r="AM1031" s="16" t="s">
        <v>7193</v>
      </c>
      <c r="AN1031">
        <v>6</v>
      </c>
      <c r="AO1031" t="e">
        <f>VLOOKUP(TRIM(AL1031),'Parcela Dedutivel'!$A$1:$B$65536,2,FALSE)</f>
        <v>#N/A</v>
      </c>
      <c r="AP1031" s="15">
        <f t="shared" si="200"/>
        <v>0</v>
      </c>
      <c r="AQ1031" s="16">
        <f t="shared" si="201"/>
        <v>0</v>
      </c>
      <c r="AU1031" t="s">
        <v>5546</v>
      </c>
      <c r="AV1031" s="18">
        <v>42327</v>
      </c>
      <c r="AW1031" t="s">
        <v>3357</v>
      </c>
      <c r="AX1031" t="str">
        <f t="shared" si="202"/>
        <v>04337168000148</v>
      </c>
      <c r="AY1031" s="17">
        <f t="shared" si="203"/>
        <v>349.3</v>
      </c>
      <c r="AZ1031" s="17">
        <f t="shared" si="204"/>
        <v>0</v>
      </c>
      <c r="BB1031" t="str">
        <f t="shared" si="205"/>
        <v>19/11/2015;04337168000148;349,30;0,00</v>
      </c>
    </row>
    <row r="1032" spans="1:54" x14ac:dyDescent="0.25">
      <c r="A1032" t="s">
        <v>26</v>
      </c>
      <c r="B1032" t="s">
        <v>4405</v>
      </c>
      <c r="C1032">
        <v>42319</v>
      </c>
      <c r="D1032" t="s">
        <v>2787</v>
      </c>
      <c r="E1032" t="s">
        <v>6979</v>
      </c>
      <c r="F1032" t="s">
        <v>29</v>
      </c>
      <c r="G1032">
        <v>366.68</v>
      </c>
      <c r="H1032">
        <v>366.68</v>
      </c>
      <c r="I1032">
        <v>66</v>
      </c>
      <c r="J1032" t="s">
        <v>61</v>
      </c>
      <c r="K1032">
        <v>0</v>
      </c>
      <c r="L1032">
        <v>0</v>
      </c>
      <c r="M1032" t="s">
        <v>31</v>
      </c>
      <c r="N1032">
        <v>0</v>
      </c>
      <c r="O1032">
        <v>0</v>
      </c>
      <c r="P1032" t="s">
        <v>31</v>
      </c>
      <c r="Q1032">
        <v>366.68</v>
      </c>
      <c r="R1032">
        <v>6.05</v>
      </c>
      <c r="S1032" t="s">
        <v>33</v>
      </c>
      <c r="T1032">
        <v>366.68</v>
      </c>
      <c r="U1032">
        <v>27.87</v>
      </c>
      <c r="V1032" t="s">
        <v>33</v>
      </c>
      <c r="W1032" t="s">
        <v>33</v>
      </c>
      <c r="X1032" t="s">
        <v>1693</v>
      </c>
      <c r="Y1032" t="s">
        <v>240</v>
      </c>
      <c r="Z1032" t="s">
        <v>4406</v>
      </c>
      <c r="AA1032" t="s">
        <v>4407</v>
      </c>
      <c r="AC1032" s="13" t="str">
        <f t="shared" si="194"/>
        <v>000167803</v>
      </c>
      <c r="AD1032" t="str">
        <f t="shared" si="195"/>
        <v>11/11/2015</v>
      </c>
      <c r="AE1032" t="str">
        <f t="shared" si="196"/>
        <v>43854777000126</v>
      </c>
      <c r="AF1032" s="14">
        <f t="shared" si="197"/>
        <v>366.68</v>
      </c>
      <c r="AG1032">
        <f t="shared" si="198"/>
        <v>0</v>
      </c>
      <c r="AH1032">
        <f t="shared" si="199"/>
        <v>1</v>
      </c>
      <c r="AI1032" s="16">
        <v>7467528</v>
      </c>
      <c r="AJ1032" s="16" t="s">
        <v>7391</v>
      </c>
      <c r="AK1032" s="16" t="s">
        <v>4483</v>
      </c>
      <c r="AL1032" s="16" t="s">
        <v>4486</v>
      </c>
      <c r="AM1032" s="16" t="s">
        <v>7193</v>
      </c>
      <c r="AN1032">
        <v>3</v>
      </c>
      <c r="AO1032" t="e">
        <f>VLOOKUP(TRIM(AL1032),'Parcela Dedutivel'!$A$1:$B$65536,2,FALSE)</f>
        <v>#N/A</v>
      </c>
      <c r="AP1032" s="15">
        <f t="shared" si="200"/>
        <v>0</v>
      </c>
      <c r="AQ1032" s="16">
        <f t="shared" si="201"/>
        <v>0</v>
      </c>
      <c r="AU1032" t="s">
        <v>5547</v>
      </c>
      <c r="AV1032" s="18">
        <v>42327</v>
      </c>
      <c r="AW1032" t="s">
        <v>3357</v>
      </c>
      <c r="AX1032" t="str">
        <f t="shared" si="202"/>
        <v>04337168000148</v>
      </c>
      <c r="AY1032" s="17">
        <f t="shared" si="203"/>
        <v>47.78</v>
      </c>
      <c r="AZ1032" s="17">
        <f t="shared" si="204"/>
        <v>0</v>
      </c>
      <c r="BB1032" t="str">
        <f t="shared" si="205"/>
        <v>19/11/2015;04337168000148;47,78;0,00</v>
      </c>
    </row>
    <row r="1033" spans="1:54" x14ac:dyDescent="0.25">
      <c r="A1033" t="s">
        <v>26</v>
      </c>
      <c r="B1033" t="s">
        <v>4405</v>
      </c>
      <c r="C1033">
        <v>42319</v>
      </c>
      <c r="D1033" t="s">
        <v>2787</v>
      </c>
      <c r="E1033" t="s">
        <v>6979</v>
      </c>
      <c r="F1033" t="s">
        <v>29</v>
      </c>
      <c r="G1033">
        <v>629.65</v>
      </c>
      <c r="H1033">
        <v>547.52</v>
      </c>
      <c r="I1033">
        <v>98.55</v>
      </c>
      <c r="J1033" t="s">
        <v>61</v>
      </c>
      <c r="K1033">
        <v>0</v>
      </c>
      <c r="L1033">
        <v>0</v>
      </c>
      <c r="M1033" t="s">
        <v>31</v>
      </c>
      <c r="N1033">
        <v>547.52</v>
      </c>
      <c r="O1033">
        <v>82.13</v>
      </c>
      <c r="P1033" t="s">
        <v>2788</v>
      </c>
      <c r="Q1033">
        <v>547.52</v>
      </c>
      <c r="R1033">
        <v>9.0299999999999994</v>
      </c>
      <c r="S1033" t="s">
        <v>33</v>
      </c>
      <c r="T1033">
        <v>547.52</v>
      </c>
      <c r="U1033">
        <v>41.61</v>
      </c>
      <c r="V1033" t="s">
        <v>33</v>
      </c>
      <c r="W1033" t="s">
        <v>33</v>
      </c>
      <c r="X1033" t="s">
        <v>1693</v>
      </c>
      <c r="Y1033" t="s">
        <v>3383</v>
      </c>
      <c r="Z1033" t="s">
        <v>4408</v>
      </c>
      <c r="AA1033" t="s">
        <v>4409</v>
      </c>
      <c r="AC1033" s="13" t="str">
        <f t="shared" si="194"/>
        <v>000167803</v>
      </c>
      <c r="AD1033" t="str">
        <f t="shared" si="195"/>
        <v>11/11/2015</v>
      </c>
      <c r="AE1033" t="str">
        <f t="shared" si="196"/>
        <v>43854777000126</v>
      </c>
      <c r="AF1033" s="14">
        <f t="shared" si="197"/>
        <v>629.65</v>
      </c>
      <c r="AG1033">
        <f t="shared" si="198"/>
        <v>0</v>
      </c>
      <c r="AH1033">
        <f t="shared" si="199"/>
        <v>1</v>
      </c>
      <c r="AI1033" s="16">
        <v>7467528</v>
      </c>
      <c r="AJ1033" s="16" t="s">
        <v>7391</v>
      </c>
      <c r="AK1033" s="16" t="s">
        <v>4483</v>
      </c>
      <c r="AL1033" s="16" t="s">
        <v>4484</v>
      </c>
      <c r="AM1033" s="16" t="s">
        <v>7193</v>
      </c>
      <c r="AN1033">
        <v>5</v>
      </c>
      <c r="AO1033" t="e">
        <f>VLOOKUP(TRIM(AL1033),'Parcela Dedutivel'!$A$1:$B$65536,2,FALSE)</f>
        <v>#N/A</v>
      </c>
      <c r="AP1033" s="15">
        <f t="shared" si="200"/>
        <v>0</v>
      </c>
      <c r="AQ1033" s="16">
        <f t="shared" si="201"/>
        <v>0</v>
      </c>
      <c r="AU1033" t="s">
        <v>5548</v>
      </c>
      <c r="AV1033" s="18">
        <v>42327</v>
      </c>
      <c r="AW1033" t="s">
        <v>3357</v>
      </c>
      <c r="AX1033" t="str">
        <f t="shared" si="202"/>
        <v>04337168000148</v>
      </c>
      <c r="AY1033" s="17">
        <f t="shared" si="203"/>
        <v>33</v>
      </c>
      <c r="AZ1033" s="17">
        <f t="shared" si="204"/>
        <v>0</v>
      </c>
      <c r="BB1033" t="str">
        <f t="shared" si="205"/>
        <v>19/11/2015;04337168000148;33,00;0,00</v>
      </c>
    </row>
    <row r="1034" spans="1:54" x14ac:dyDescent="0.25">
      <c r="A1034" t="s">
        <v>26</v>
      </c>
      <c r="B1034" t="s">
        <v>4405</v>
      </c>
      <c r="C1034">
        <v>42319</v>
      </c>
      <c r="D1034" t="s">
        <v>2787</v>
      </c>
      <c r="E1034" t="s">
        <v>6979</v>
      </c>
      <c r="F1034" t="s">
        <v>29</v>
      </c>
      <c r="G1034">
        <v>487.97999999999996</v>
      </c>
      <c r="H1034">
        <v>424.33</v>
      </c>
      <c r="I1034">
        <v>76.38</v>
      </c>
      <c r="J1034" t="s">
        <v>61</v>
      </c>
      <c r="K1034">
        <v>0</v>
      </c>
      <c r="L1034">
        <v>0</v>
      </c>
      <c r="M1034" t="s">
        <v>31</v>
      </c>
      <c r="N1034">
        <v>424.33</v>
      </c>
      <c r="O1034">
        <v>63.65</v>
      </c>
      <c r="P1034" t="s">
        <v>2788</v>
      </c>
      <c r="Q1034">
        <v>424.33</v>
      </c>
      <c r="R1034">
        <v>7</v>
      </c>
      <c r="S1034" t="s">
        <v>33</v>
      </c>
      <c r="T1034">
        <v>424.33</v>
      </c>
      <c r="U1034">
        <v>32.25</v>
      </c>
      <c r="V1034" t="s">
        <v>33</v>
      </c>
      <c r="W1034" t="s">
        <v>33</v>
      </c>
      <c r="X1034" t="s">
        <v>1693</v>
      </c>
      <c r="Y1034" t="s">
        <v>44</v>
      </c>
      <c r="Z1034" t="s">
        <v>3421</v>
      </c>
      <c r="AA1034" t="s">
        <v>3422</v>
      </c>
      <c r="AC1034" s="13" t="str">
        <f t="shared" si="194"/>
        <v>000167803</v>
      </c>
      <c r="AD1034" t="str">
        <f t="shared" si="195"/>
        <v>11/11/2015</v>
      </c>
      <c r="AE1034" t="str">
        <f t="shared" si="196"/>
        <v>43854777000126</v>
      </c>
      <c r="AF1034" s="14">
        <f t="shared" si="197"/>
        <v>487.97999999999996</v>
      </c>
      <c r="AG1034">
        <f t="shared" si="198"/>
        <v>0</v>
      </c>
      <c r="AH1034">
        <f t="shared" si="199"/>
        <v>1</v>
      </c>
      <c r="AI1034" s="16">
        <v>7467528</v>
      </c>
      <c r="AJ1034" s="16" t="s">
        <v>7391</v>
      </c>
      <c r="AK1034" s="16" t="s">
        <v>4483</v>
      </c>
      <c r="AL1034" s="16" t="s">
        <v>1817</v>
      </c>
      <c r="AM1034" s="16" t="s">
        <v>7193</v>
      </c>
      <c r="AN1034">
        <v>2</v>
      </c>
      <c r="AO1034" t="e">
        <f>VLOOKUP(TRIM(AL1034),'Parcela Dedutivel'!$A$1:$B$65536,2,FALSE)</f>
        <v>#N/A</v>
      </c>
      <c r="AP1034" s="15">
        <f t="shared" si="200"/>
        <v>0</v>
      </c>
      <c r="AQ1034" s="16">
        <f t="shared" si="201"/>
        <v>0</v>
      </c>
      <c r="AU1034" t="s">
        <v>5550</v>
      </c>
      <c r="AV1034" s="18">
        <v>42327</v>
      </c>
      <c r="AW1034" t="s">
        <v>3357</v>
      </c>
      <c r="AX1034" t="str">
        <f t="shared" si="202"/>
        <v>04337168000148</v>
      </c>
      <c r="AY1034" s="17">
        <f t="shared" si="203"/>
        <v>119.15</v>
      </c>
      <c r="AZ1034" s="17">
        <f t="shared" si="204"/>
        <v>0</v>
      </c>
      <c r="BB1034" t="str">
        <f t="shared" si="205"/>
        <v>19/11/2015;04337168000148;119,15;0,00</v>
      </c>
    </row>
    <row r="1035" spans="1:54" x14ac:dyDescent="0.25">
      <c r="A1035" t="s">
        <v>26</v>
      </c>
      <c r="B1035" t="s">
        <v>4405</v>
      </c>
      <c r="C1035">
        <v>42319</v>
      </c>
      <c r="D1035" t="s">
        <v>2787</v>
      </c>
      <c r="E1035" t="s">
        <v>6979</v>
      </c>
      <c r="F1035" t="s">
        <v>29</v>
      </c>
      <c r="G1035">
        <v>911.31000000000006</v>
      </c>
      <c r="H1035">
        <v>792.44</v>
      </c>
      <c r="I1035">
        <v>142.64000000000001</v>
      </c>
      <c r="J1035" t="s">
        <v>61</v>
      </c>
      <c r="K1035">
        <v>0</v>
      </c>
      <c r="L1035">
        <v>0</v>
      </c>
      <c r="M1035" t="s">
        <v>31</v>
      </c>
      <c r="N1035">
        <v>792.44</v>
      </c>
      <c r="O1035">
        <v>118.87</v>
      </c>
      <c r="P1035" t="s">
        <v>2788</v>
      </c>
      <c r="Q1035">
        <v>792.44</v>
      </c>
      <c r="R1035">
        <v>13.08</v>
      </c>
      <c r="S1035" t="s">
        <v>33</v>
      </c>
      <c r="T1035">
        <v>792.44</v>
      </c>
      <c r="U1035">
        <v>60.230000000000004</v>
      </c>
      <c r="V1035" t="s">
        <v>33</v>
      </c>
      <c r="W1035" t="s">
        <v>33</v>
      </c>
      <c r="X1035" t="s">
        <v>1693</v>
      </c>
      <c r="Y1035" t="s">
        <v>91</v>
      </c>
      <c r="Z1035" t="s">
        <v>1777</v>
      </c>
      <c r="AA1035" t="s">
        <v>1778</v>
      </c>
      <c r="AC1035" s="13" t="str">
        <f t="shared" si="194"/>
        <v>000167803</v>
      </c>
      <c r="AD1035" t="str">
        <f t="shared" si="195"/>
        <v>11/11/2015</v>
      </c>
      <c r="AE1035" t="str">
        <f t="shared" si="196"/>
        <v>43854777000126</v>
      </c>
      <c r="AF1035" s="14">
        <f t="shared" si="197"/>
        <v>911.31000000000006</v>
      </c>
      <c r="AG1035">
        <f t="shared" si="198"/>
        <v>0</v>
      </c>
      <c r="AH1035">
        <f t="shared" si="199"/>
        <v>1</v>
      </c>
      <c r="AI1035" s="16">
        <v>7467528</v>
      </c>
      <c r="AJ1035" s="16" t="s">
        <v>7391</v>
      </c>
      <c r="AK1035" s="16" t="s">
        <v>4502</v>
      </c>
      <c r="AL1035" s="16" t="s">
        <v>126</v>
      </c>
      <c r="AM1035" s="16" t="s">
        <v>7193</v>
      </c>
      <c r="AN1035">
        <v>82</v>
      </c>
      <c r="AO1035" t="e">
        <f>VLOOKUP(TRIM(AL1035),'Parcela Dedutivel'!$A$1:$B$65536,2,FALSE)</f>
        <v>#N/A</v>
      </c>
      <c r="AP1035" s="15">
        <f t="shared" si="200"/>
        <v>0</v>
      </c>
      <c r="AQ1035" s="16">
        <f t="shared" si="201"/>
        <v>0</v>
      </c>
      <c r="AU1035" t="s">
        <v>5551</v>
      </c>
      <c r="AV1035" s="18">
        <v>42327</v>
      </c>
      <c r="AW1035" t="s">
        <v>3357</v>
      </c>
      <c r="AX1035" t="str">
        <f t="shared" si="202"/>
        <v>04337168000148</v>
      </c>
      <c r="AY1035" s="17">
        <f t="shared" si="203"/>
        <v>243.66</v>
      </c>
      <c r="AZ1035" s="17">
        <f t="shared" si="204"/>
        <v>0</v>
      </c>
      <c r="BB1035" t="str">
        <f t="shared" si="205"/>
        <v>19/11/2015;04337168000148;243,66;0,00</v>
      </c>
    </row>
    <row r="1036" spans="1:54" x14ac:dyDescent="0.25">
      <c r="A1036" t="s">
        <v>26</v>
      </c>
      <c r="B1036" t="s">
        <v>4410</v>
      </c>
      <c r="C1036">
        <v>42319</v>
      </c>
      <c r="D1036" t="s">
        <v>2841</v>
      </c>
      <c r="E1036" t="s">
        <v>6979</v>
      </c>
      <c r="F1036" t="s">
        <v>411</v>
      </c>
      <c r="G1036">
        <v>270.11</v>
      </c>
      <c r="H1036">
        <v>234.88</v>
      </c>
      <c r="I1036">
        <v>9.4</v>
      </c>
      <c r="J1036" t="s">
        <v>61</v>
      </c>
      <c r="K1036">
        <v>0</v>
      </c>
      <c r="L1036">
        <v>0</v>
      </c>
      <c r="M1036" t="s">
        <v>31</v>
      </c>
      <c r="N1036">
        <v>234.88</v>
      </c>
      <c r="O1036">
        <v>35.230000000000004</v>
      </c>
      <c r="P1036" t="s">
        <v>2788</v>
      </c>
      <c r="Q1036">
        <v>234.88</v>
      </c>
      <c r="R1036">
        <v>3.88</v>
      </c>
      <c r="S1036" t="s">
        <v>33</v>
      </c>
      <c r="T1036">
        <v>234.88</v>
      </c>
      <c r="U1036">
        <v>17.850000000000001</v>
      </c>
      <c r="V1036" t="s">
        <v>33</v>
      </c>
      <c r="W1036" t="s">
        <v>33</v>
      </c>
      <c r="X1036" t="s">
        <v>3011</v>
      </c>
      <c r="Y1036" t="s">
        <v>91</v>
      </c>
      <c r="Z1036" t="s">
        <v>1749</v>
      </c>
      <c r="AA1036" t="s">
        <v>1750</v>
      </c>
      <c r="AC1036" s="13" t="str">
        <f t="shared" si="194"/>
        <v>000167804</v>
      </c>
      <c r="AD1036" t="str">
        <f t="shared" si="195"/>
        <v>11/11/2015</v>
      </c>
      <c r="AE1036" t="str">
        <f t="shared" si="196"/>
        <v>05047273000296</v>
      </c>
      <c r="AF1036" s="14">
        <f t="shared" si="197"/>
        <v>270.11</v>
      </c>
      <c r="AG1036">
        <f t="shared" si="198"/>
        <v>0</v>
      </c>
      <c r="AH1036">
        <f t="shared" si="199"/>
        <v>1</v>
      </c>
      <c r="AI1036" s="16">
        <v>7467528</v>
      </c>
      <c r="AJ1036" s="16" t="s">
        <v>7391</v>
      </c>
      <c r="AK1036" s="16" t="s">
        <v>4502</v>
      </c>
      <c r="AL1036" s="16" t="s">
        <v>1530</v>
      </c>
      <c r="AM1036" s="16" t="s">
        <v>7193</v>
      </c>
      <c r="AN1036">
        <v>20</v>
      </c>
      <c r="AO1036" t="e">
        <f>VLOOKUP(TRIM(AL1036),'Parcela Dedutivel'!$A$1:$B$65536,2,FALSE)</f>
        <v>#N/A</v>
      </c>
      <c r="AP1036" s="15">
        <f t="shared" si="200"/>
        <v>0</v>
      </c>
      <c r="AQ1036" s="16">
        <f t="shared" si="201"/>
        <v>0</v>
      </c>
      <c r="AU1036" t="s">
        <v>5552</v>
      </c>
      <c r="AV1036" s="18">
        <v>42327</v>
      </c>
      <c r="AW1036" t="s">
        <v>3357</v>
      </c>
      <c r="AX1036" t="str">
        <f t="shared" si="202"/>
        <v>04337168000148</v>
      </c>
      <c r="AY1036" s="17">
        <f t="shared" si="203"/>
        <v>48.88</v>
      </c>
      <c r="AZ1036" s="17">
        <f t="shared" si="204"/>
        <v>0</v>
      </c>
      <c r="BB1036" t="str">
        <f t="shared" si="205"/>
        <v>19/11/2015;04337168000148;48,88;0,00</v>
      </c>
    </row>
    <row r="1037" spans="1:54" x14ac:dyDescent="0.25">
      <c r="A1037" t="s">
        <v>26</v>
      </c>
      <c r="B1037" t="s">
        <v>4410</v>
      </c>
      <c r="C1037">
        <v>42319</v>
      </c>
      <c r="D1037" t="s">
        <v>2841</v>
      </c>
      <c r="E1037" t="s">
        <v>6979</v>
      </c>
      <c r="F1037" t="s">
        <v>411</v>
      </c>
      <c r="G1037">
        <v>1620.68</v>
      </c>
      <c r="H1037">
        <v>1409.29</v>
      </c>
      <c r="I1037">
        <v>56.370000000000005</v>
      </c>
      <c r="J1037" t="s">
        <v>61</v>
      </c>
      <c r="K1037">
        <v>0</v>
      </c>
      <c r="L1037">
        <v>0</v>
      </c>
      <c r="M1037" t="s">
        <v>31</v>
      </c>
      <c r="N1037">
        <v>1409.29</v>
      </c>
      <c r="O1037">
        <v>211.39000000000001</v>
      </c>
      <c r="P1037" t="s">
        <v>2788</v>
      </c>
      <c r="Q1037">
        <v>1409.29</v>
      </c>
      <c r="R1037">
        <v>23.25</v>
      </c>
      <c r="S1037" t="s">
        <v>33</v>
      </c>
      <c r="T1037">
        <v>1409.29</v>
      </c>
      <c r="U1037">
        <v>107.11</v>
      </c>
      <c r="V1037" t="s">
        <v>33</v>
      </c>
      <c r="W1037" t="s">
        <v>33</v>
      </c>
      <c r="X1037" t="s">
        <v>3011</v>
      </c>
      <c r="Y1037" t="s">
        <v>91</v>
      </c>
      <c r="Z1037" t="s">
        <v>4411</v>
      </c>
      <c r="AA1037" t="s">
        <v>4412</v>
      </c>
      <c r="AC1037" s="13" t="str">
        <f t="shared" si="194"/>
        <v>000167804</v>
      </c>
      <c r="AD1037" t="str">
        <f t="shared" si="195"/>
        <v>11/11/2015</v>
      </c>
      <c r="AE1037" t="str">
        <f t="shared" si="196"/>
        <v>05047273000296</v>
      </c>
      <c r="AF1037" s="14">
        <f t="shared" si="197"/>
        <v>1620.68</v>
      </c>
      <c r="AG1037">
        <f t="shared" si="198"/>
        <v>0</v>
      </c>
      <c r="AH1037">
        <f t="shared" si="199"/>
        <v>1</v>
      </c>
      <c r="AI1037" s="16">
        <v>6782682</v>
      </c>
      <c r="AJ1037" s="16" t="s">
        <v>7547</v>
      </c>
      <c r="AK1037" s="16" t="s">
        <v>4503</v>
      </c>
      <c r="AL1037" s="16" t="s">
        <v>83</v>
      </c>
      <c r="AM1037" s="16" t="s">
        <v>7193</v>
      </c>
      <c r="AN1037">
        <v>24</v>
      </c>
      <c r="AO1037" t="e">
        <f>VLOOKUP(TRIM(AL1037),'Parcela Dedutivel'!$A$1:$B$65536,2,FALSE)</f>
        <v>#N/A</v>
      </c>
      <c r="AP1037" s="15">
        <f t="shared" si="200"/>
        <v>0</v>
      </c>
      <c r="AQ1037" s="16">
        <f t="shared" si="201"/>
        <v>0</v>
      </c>
      <c r="AU1037" t="s">
        <v>5553</v>
      </c>
      <c r="AV1037" s="18">
        <v>42327</v>
      </c>
      <c r="AW1037" t="s">
        <v>3357</v>
      </c>
      <c r="AX1037" t="str">
        <f t="shared" si="202"/>
        <v>04337168000148</v>
      </c>
      <c r="AY1037" s="17">
        <f t="shared" si="203"/>
        <v>36.72</v>
      </c>
      <c r="AZ1037" s="17">
        <f t="shared" si="204"/>
        <v>0</v>
      </c>
      <c r="BB1037" t="str">
        <f t="shared" si="205"/>
        <v>19/11/2015;04337168000148;36,72;0,00</v>
      </c>
    </row>
    <row r="1038" spans="1:54" x14ac:dyDescent="0.25">
      <c r="A1038" t="s">
        <v>26</v>
      </c>
      <c r="B1038" t="s">
        <v>4410</v>
      </c>
      <c r="C1038">
        <v>42319</v>
      </c>
      <c r="D1038" t="s">
        <v>2841</v>
      </c>
      <c r="E1038" t="s">
        <v>6979</v>
      </c>
      <c r="F1038" t="s">
        <v>411</v>
      </c>
      <c r="G1038">
        <v>135.06</v>
      </c>
      <c r="H1038">
        <v>117.44</v>
      </c>
      <c r="I1038">
        <v>4.7</v>
      </c>
      <c r="J1038" t="s">
        <v>61</v>
      </c>
      <c r="K1038">
        <v>0</v>
      </c>
      <c r="L1038">
        <v>0</v>
      </c>
      <c r="M1038" t="s">
        <v>31</v>
      </c>
      <c r="N1038">
        <v>117.44</v>
      </c>
      <c r="O1038">
        <v>17.62</v>
      </c>
      <c r="P1038" t="s">
        <v>2788</v>
      </c>
      <c r="Q1038">
        <v>117.44</v>
      </c>
      <c r="R1038">
        <v>1.94</v>
      </c>
      <c r="S1038" t="s">
        <v>33</v>
      </c>
      <c r="T1038">
        <v>117.44</v>
      </c>
      <c r="U1038">
        <v>8.93</v>
      </c>
      <c r="V1038" t="s">
        <v>33</v>
      </c>
      <c r="W1038" t="s">
        <v>33</v>
      </c>
      <c r="X1038" t="s">
        <v>3011</v>
      </c>
      <c r="Y1038" t="s">
        <v>91</v>
      </c>
      <c r="Z1038" t="s">
        <v>2476</v>
      </c>
      <c r="AA1038" t="s">
        <v>2477</v>
      </c>
      <c r="AC1038" s="13" t="str">
        <f t="shared" si="194"/>
        <v>000167804</v>
      </c>
      <c r="AD1038" t="str">
        <f t="shared" si="195"/>
        <v>11/11/2015</v>
      </c>
      <c r="AE1038" t="str">
        <f t="shared" si="196"/>
        <v>05047273000296</v>
      </c>
      <c r="AF1038" s="14">
        <f t="shared" si="197"/>
        <v>135.06</v>
      </c>
      <c r="AG1038">
        <f t="shared" si="198"/>
        <v>0</v>
      </c>
      <c r="AH1038">
        <f t="shared" si="199"/>
        <v>1</v>
      </c>
      <c r="AI1038" s="16">
        <v>6782682</v>
      </c>
      <c r="AJ1038" s="16" t="s">
        <v>7547</v>
      </c>
      <c r="AK1038" s="16" t="s">
        <v>4503</v>
      </c>
      <c r="AL1038" s="16" t="s">
        <v>3967</v>
      </c>
      <c r="AM1038" s="16" t="s">
        <v>7193</v>
      </c>
      <c r="AN1038">
        <v>36</v>
      </c>
      <c r="AO1038" t="e">
        <f>VLOOKUP(TRIM(AL1038),'Parcela Dedutivel'!$A$1:$B$65536,2,FALSE)</f>
        <v>#N/A</v>
      </c>
      <c r="AP1038" s="15">
        <f t="shared" si="200"/>
        <v>0</v>
      </c>
      <c r="AQ1038" s="16">
        <f t="shared" si="201"/>
        <v>0</v>
      </c>
      <c r="AU1038" t="s">
        <v>5554</v>
      </c>
      <c r="AV1038" s="18">
        <v>42327</v>
      </c>
      <c r="AW1038" t="s">
        <v>3357</v>
      </c>
      <c r="AX1038" t="str">
        <f t="shared" si="202"/>
        <v>04337168000148</v>
      </c>
      <c r="AY1038" s="17">
        <f t="shared" si="203"/>
        <v>61.620000000000005</v>
      </c>
      <c r="AZ1038" s="17">
        <f t="shared" si="204"/>
        <v>0</v>
      </c>
      <c r="BB1038" t="str">
        <f t="shared" si="205"/>
        <v>19/11/2015;04337168000148;61,62;0,00</v>
      </c>
    </row>
    <row r="1039" spans="1:54" x14ac:dyDescent="0.25">
      <c r="A1039" t="s">
        <v>26</v>
      </c>
      <c r="B1039" t="s">
        <v>4413</v>
      </c>
      <c r="C1039">
        <v>42319</v>
      </c>
      <c r="D1039" t="s">
        <v>2817</v>
      </c>
      <c r="E1039" t="s">
        <v>6979</v>
      </c>
      <c r="F1039" t="s">
        <v>179</v>
      </c>
      <c r="G1039">
        <v>1641.22</v>
      </c>
      <c r="H1039">
        <v>1641.22</v>
      </c>
      <c r="I1039">
        <v>65.650000000000006</v>
      </c>
      <c r="J1039" t="s">
        <v>1555</v>
      </c>
      <c r="K1039">
        <v>0</v>
      </c>
      <c r="L1039">
        <v>0</v>
      </c>
      <c r="M1039" t="s">
        <v>31</v>
      </c>
      <c r="N1039">
        <v>0</v>
      </c>
      <c r="O1039">
        <v>0</v>
      </c>
      <c r="P1039" t="s">
        <v>31</v>
      </c>
      <c r="Q1039">
        <v>1641.22</v>
      </c>
      <c r="R1039">
        <v>27.080000000000002</v>
      </c>
      <c r="S1039" t="s">
        <v>33</v>
      </c>
      <c r="T1039">
        <v>1641.22</v>
      </c>
      <c r="U1039">
        <v>124.73</v>
      </c>
      <c r="V1039" t="s">
        <v>33</v>
      </c>
      <c r="W1039" t="s">
        <v>33</v>
      </c>
      <c r="X1039" t="s">
        <v>3006</v>
      </c>
      <c r="Y1039" t="s">
        <v>2556</v>
      </c>
      <c r="Z1039" t="s">
        <v>3094</v>
      </c>
      <c r="AA1039" t="s">
        <v>3095</v>
      </c>
      <c r="AC1039" s="13" t="str">
        <f t="shared" si="194"/>
        <v>000167805</v>
      </c>
      <c r="AD1039" t="str">
        <f t="shared" si="195"/>
        <v>11/11/2015</v>
      </c>
      <c r="AE1039" t="str">
        <f t="shared" si="196"/>
        <v>76487032000125</v>
      </c>
      <c r="AF1039" s="14">
        <f t="shared" si="197"/>
        <v>1641.22</v>
      </c>
      <c r="AG1039">
        <f t="shared" si="198"/>
        <v>0</v>
      </c>
      <c r="AH1039">
        <f t="shared" si="199"/>
        <v>1</v>
      </c>
      <c r="AI1039" s="16">
        <v>6790012</v>
      </c>
      <c r="AJ1039" s="16" t="s">
        <v>7571</v>
      </c>
      <c r="AK1039" s="16" t="s">
        <v>4504</v>
      </c>
      <c r="AL1039" s="16" t="s">
        <v>1304</v>
      </c>
      <c r="AM1039" s="16" t="s">
        <v>7481</v>
      </c>
      <c r="AN1039">
        <v>1</v>
      </c>
      <c r="AO1039" t="e">
        <f>VLOOKUP(TRIM(AL1039),'Parcela Dedutivel'!$A$1:$B$65536,2,FALSE)</f>
        <v>#N/A</v>
      </c>
      <c r="AP1039" s="15">
        <f t="shared" si="200"/>
        <v>0</v>
      </c>
      <c r="AQ1039" s="16">
        <f t="shared" si="201"/>
        <v>0</v>
      </c>
      <c r="AU1039" t="s">
        <v>5555</v>
      </c>
      <c r="AV1039" s="18">
        <v>42327</v>
      </c>
      <c r="AW1039" t="s">
        <v>3357</v>
      </c>
      <c r="AX1039" t="str">
        <f t="shared" si="202"/>
        <v>04337168000148</v>
      </c>
      <c r="AY1039" s="17">
        <f t="shared" si="203"/>
        <v>211.54</v>
      </c>
      <c r="AZ1039" s="17">
        <f t="shared" si="204"/>
        <v>0</v>
      </c>
      <c r="BB1039" t="str">
        <f t="shared" si="205"/>
        <v>19/11/2015;04337168000148;211,54;0,00</v>
      </c>
    </row>
    <row r="1040" spans="1:54" x14ac:dyDescent="0.25">
      <c r="A1040" t="s">
        <v>26</v>
      </c>
      <c r="B1040" t="s">
        <v>4413</v>
      </c>
      <c r="C1040">
        <v>42319</v>
      </c>
      <c r="D1040" t="s">
        <v>2817</v>
      </c>
      <c r="E1040" t="s">
        <v>6979</v>
      </c>
      <c r="F1040" t="s">
        <v>179</v>
      </c>
      <c r="G1040">
        <v>204.62</v>
      </c>
      <c r="H1040">
        <v>177.93</v>
      </c>
      <c r="I1040">
        <v>7.12</v>
      </c>
      <c r="J1040" t="s">
        <v>780</v>
      </c>
      <c r="K1040">
        <v>0</v>
      </c>
      <c r="L1040">
        <v>0</v>
      </c>
      <c r="M1040" t="s">
        <v>31</v>
      </c>
      <c r="N1040">
        <v>177.93</v>
      </c>
      <c r="O1040">
        <v>26.69</v>
      </c>
      <c r="P1040" t="s">
        <v>2788</v>
      </c>
      <c r="Q1040">
        <v>177.93</v>
      </c>
      <c r="R1040">
        <v>2.94</v>
      </c>
      <c r="S1040" t="s">
        <v>33</v>
      </c>
      <c r="T1040">
        <v>177.93</v>
      </c>
      <c r="U1040">
        <v>13.52</v>
      </c>
      <c r="V1040" t="s">
        <v>33</v>
      </c>
      <c r="W1040" t="s">
        <v>33</v>
      </c>
      <c r="X1040" t="s">
        <v>3006</v>
      </c>
      <c r="Y1040" t="s">
        <v>91</v>
      </c>
      <c r="Z1040" t="s">
        <v>3090</v>
      </c>
      <c r="AA1040" t="s">
        <v>3091</v>
      </c>
      <c r="AC1040" s="13" t="str">
        <f t="shared" si="194"/>
        <v>000167805</v>
      </c>
      <c r="AD1040" t="str">
        <f t="shared" si="195"/>
        <v>11/11/2015</v>
      </c>
      <c r="AE1040" t="str">
        <f t="shared" si="196"/>
        <v>76487032000125</v>
      </c>
      <c r="AF1040" s="14">
        <f t="shared" si="197"/>
        <v>204.62</v>
      </c>
      <c r="AG1040">
        <f t="shared" si="198"/>
        <v>0</v>
      </c>
      <c r="AH1040">
        <f t="shared" si="199"/>
        <v>1</v>
      </c>
      <c r="AI1040" s="16">
        <v>7467528</v>
      </c>
      <c r="AJ1040" s="16" t="s">
        <v>7391</v>
      </c>
      <c r="AK1040" s="16" t="s">
        <v>4505</v>
      </c>
      <c r="AL1040" s="16" t="s">
        <v>4506</v>
      </c>
      <c r="AM1040" s="16" t="s">
        <v>7193</v>
      </c>
      <c r="AN1040">
        <v>1</v>
      </c>
      <c r="AO1040" t="e">
        <f>VLOOKUP(TRIM(AL1040),'Parcela Dedutivel'!$A$1:$B$65536,2,FALSE)</f>
        <v>#N/A</v>
      </c>
      <c r="AP1040" s="15">
        <f t="shared" si="200"/>
        <v>0</v>
      </c>
      <c r="AQ1040" s="16">
        <f t="shared" si="201"/>
        <v>0</v>
      </c>
      <c r="AU1040" t="s">
        <v>5556</v>
      </c>
      <c r="AV1040" s="18">
        <v>42327</v>
      </c>
      <c r="AW1040" t="s">
        <v>3357</v>
      </c>
      <c r="AX1040" t="str">
        <f t="shared" si="202"/>
        <v>04337168000148</v>
      </c>
      <c r="AY1040" s="17">
        <f t="shared" si="203"/>
        <v>502.5</v>
      </c>
      <c r="AZ1040" s="17">
        <f t="shared" si="204"/>
        <v>0</v>
      </c>
      <c r="BB1040" t="str">
        <f t="shared" si="205"/>
        <v>19/11/2015;04337168000148;502,50;0,00</v>
      </c>
    </row>
    <row r="1041" spans="1:54" x14ac:dyDescent="0.25">
      <c r="A1041" t="s">
        <v>26</v>
      </c>
      <c r="B1041" t="s">
        <v>4413</v>
      </c>
      <c r="C1041">
        <v>42319</v>
      </c>
      <c r="D1041" t="s">
        <v>2817</v>
      </c>
      <c r="E1041" t="s">
        <v>6979</v>
      </c>
      <c r="F1041" t="s">
        <v>179</v>
      </c>
      <c r="G1041">
        <v>2707.8599999999997</v>
      </c>
      <c r="H1041">
        <v>2354.66</v>
      </c>
      <c r="I1041">
        <v>94.19</v>
      </c>
      <c r="J1041" t="s">
        <v>780</v>
      </c>
      <c r="K1041">
        <v>0</v>
      </c>
      <c r="L1041">
        <v>0</v>
      </c>
      <c r="M1041" t="s">
        <v>31</v>
      </c>
      <c r="N1041">
        <v>2354.66</v>
      </c>
      <c r="O1041">
        <v>353.2</v>
      </c>
      <c r="P1041" t="s">
        <v>2788</v>
      </c>
      <c r="Q1041">
        <v>2354.66</v>
      </c>
      <c r="R1041">
        <v>38.85</v>
      </c>
      <c r="S1041" t="s">
        <v>33</v>
      </c>
      <c r="T1041">
        <v>2354.66</v>
      </c>
      <c r="U1041">
        <v>178.95000000000002</v>
      </c>
      <c r="V1041" t="s">
        <v>33</v>
      </c>
      <c r="W1041" t="s">
        <v>33</v>
      </c>
      <c r="X1041" t="s">
        <v>3006</v>
      </c>
      <c r="Y1041" t="s">
        <v>91</v>
      </c>
      <c r="Z1041" t="s">
        <v>3092</v>
      </c>
      <c r="AA1041" t="s">
        <v>3093</v>
      </c>
      <c r="AC1041" s="13" t="str">
        <f t="shared" si="194"/>
        <v>000167805</v>
      </c>
      <c r="AD1041" t="str">
        <f t="shared" si="195"/>
        <v>11/11/2015</v>
      </c>
      <c r="AE1041" t="str">
        <f t="shared" si="196"/>
        <v>76487032000125</v>
      </c>
      <c r="AF1041" s="14">
        <f t="shared" si="197"/>
        <v>2707.8599999999997</v>
      </c>
      <c r="AG1041">
        <f t="shared" si="198"/>
        <v>0</v>
      </c>
      <c r="AH1041">
        <f t="shared" si="199"/>
        <v>1</v>
      </c>
      <c r="AI1041" s="16">
        <v>7467528</v>
      </c>
      <c r="AJ1041" s="16" t="s">
        <v>7391</v>
      </c>
      <c r="AK1041" s="16" t="s">
        <v>4505</v>
      </c>
      <c r="AL1041" s="16" t="s">
        <v>3109</v>
      </c>
      <c r="AM1041" s="16" t="s">
        <v>7193</v>
      </c>
      <c r="AN1041">
        <v>2</v>
      </c>
      <c r="AO1041" t="e">
        <f>VLOOKUP(TRIM(AL1041),'Parcela Dedutivel'!$A$1:$B$65536,2,FALSE)</f>
        <v>#N/A</v>
      </c>
      <c r="AP1041" s="15">
        <f t="shared" si="200"/>
        <v>0</v>
      </c>
      <c r="AQ1041" s="16">
        <f t="shared" si="201"/>
        <v>0</v>
      </c>
      <c r="AU1041" t="s">
        <v>5557</v>
      </c>
      <c r="AV1041" s="18">
        <v>42327</v>
      </c>
      <c r="AW1041" t="s">
        <v>3357</v>
      </c>
      <c r="AX1041" t="str">
        <f t="shared" si="202"/>
        <v>04337168000148</v>
      </c>
      <c r="AY1041" s="17">
        <f t="shared" si="203"/>
        <v>110.5</v>
      </c>
      <c r="AZ1041" s="17">
        <f t="shared" si="204"/>
        <v>0</v>
      </c>
      <c r="BB1041" t="str">
        <f t="shared" si="205"/>
        <v>19/11/2015;04337168000148;110,50;0,00</v>
      </c>
    </row>
    <row r="1042" spans="1:54" x14ac:dyDescent="0.25">
      <c r="A1042" t="s">
        <v>26</v>
      </c>
      <c r="B1042" t="s">
        <v>4413</v>
      </c>
      <c r="C1042">
        <v>42319</v>
      </c>
      <c r="D1042" t="s">
        <v>2841</v>
      </c>
      <c r="E1042" t="s">
        <v>6979</v>
      </c>
      <c r="F1042" t="s">
        <v>179</v>
      </c>
      <c r="G1042">
        <v>874.92000000000007</v>
      </c>
      <c r="H1042">
        <v>874.92000000000007</v>
      </c>
      <c r="I1042">
        <v>104.99000000000001</v>
      </c>
      <c r="J1042" t="s">
        <v>30</v>
      </c>
      <c r="K1042">
        <v>0</v>
      </c>
      <c r="L1042">
        <v>0</v>
      </c>
      <c r="M1042" t="s">
        <v>31</v>
      </c>
      <c r="N1042">
        <v>0</v>
      </c>
      <c r="O1042">
        <v>0</v>
      </c>
      <c r="P1042" t="s">
        <v>31</v>
      </c>
      <c r="Q1042">
        <v>874.92000000000007</v>
      </c>
      <c r="R1042">
        <v>14.44</v>
      </c>
      <c r="S1042" t="s">
        <v>33</v>
      </c>
      <c r="T1042">
        <v>874.92000000000007</v>
      </c>
      <c r="U1042">
        <v>66.489999999999995</v>
      </c>
      <c r="V1042" t="s">
        <v>33</v>
      </c>
      <c r="W1042" t="s">
        <v>33</v>
      </c>
      <c r="X1042" t="s">
        <v>3006</v>
      </c>
      <c r="Y1042" t="s">
        <v>99</v>
      </c>
      <c r="Z1042" t="s">
        <v>280</v>
      </c>
      <c r="AA1042" t="s">
        <v>3105</v>
      </c>
      <c r="AC1042" s="13" t="str">
        <f t="shared" si="194"/>
        <v>000167805</v>
      </c>
      <c r="AD1042" t="str">
        <f t="shared" si="195"/>
        <v>11/11/2015</v>
      </c>
      <c r="AE1042" t="str">
        <f t="shared" si="196"/>
        <v>76487032000125</v>
      </c>
      <c r="AF1042" s="14">
        <f t="shared" si="197"/>
        <v>874.92000000000007</v>
      </c>
      <c r="AG1042">
        <f t="shared" si="198"/>
        <v>0</v>
      </c>
      <c r="AH1042">
        <f t="shared" si="199"/>
        <v>1</v>
      </c>
      <c r="AI1042" s="16">
        <v>7807121</v>
      </c>
      <c r="AJ1042" s="16" t="s">
        <v>7572</v>
      </c>
      <c r="AK1042" s="16" t="s">
        <v>4508</v>
      </c>
      <c r="AL1042" s="16" t="s">
        <v>4510</v>
      </c>
      <c r="AM1042" s="16" t="s">
        <v>7193</v>
      </c>
      <c r="AN1042">
        <v>1</v>
      </c>
      <c r="AO1042" t="e">
        <f>VLOOKUP(TRIM(AL1042),'Parcela Dedutivel'!$A$1:$B$65536,2,FALSE)</f>
        <v>#N/A</v>
      </c>
      <c r="AP1042" s="15">
        <f t="shared" si="200"/>
        <v>0</v>
      </c>
      <c r="AQ1042" s="16">
        <f t="shared" si="201"/>
        <v>0</v>
      </c>
      <c r="AU1042" t="s">
        <v>5558</v>
      </c>
      <c r="AV1042" s="18">
        <v>42327</v>
      </c>
      <c r="AW1042" t="s">
        <v>3357</v>
      </c>
      <c r="AX1042" t="str">
        <f t="shared" si="202"/>
        <v>04337168000148</v>
      </c>
      <c r="AY1042" s="17">
        <f t="shared" si="203"/>
        <v>111.2</v>
      </c>
      <c r="AZ1042" s="17">
        <f t="shared" si="204"/>
        <v>0</v>
      </c>
      <c r="BB1042" t="str">
        <f t="shared" si="205"/>
        <v>19/11/2015;04337168000148;111,20;0,00</v>
      </c>
    </row>
    <row r="1043" spans="1:54" x14ac:dyDescent="0.25">
      <c r="A1043" t="s">
        <v>26</v>
      </c>
      <c r="B1043" t="s">
        <v>4413</v>
      </c>
      <c r="C1043">
        <v>42319</v>
      </c>
      <c r="D1043" t="s">
        <v>2841</v>
      </c>
      <c r="E1043" t="s">
        <v>6979</v>
      </c>
      <c r="F1043" t="s">
        <v>179</v>
      </c>
      <c r="G1043">
        <v>1017.4</v>
      </c>
      <c r="H1043">
        <v>1017.4</v>
      </c>
      <c r="I1043">
        <v>122.09</v>
      </c>
      <c r="J1043" t="s">
        <v>30</v>
      </c>
      <c r="K1043">
        <v>0</v>
      </c>
      <c r="L1043">
        <v>0</v>
      </c>
      <c r="M1043" t="s">
        <v>31</v>
      </c>
      <c r="N1043">
        <v>0</v>
      </c>
      <c r="O1043">
        <v>0</v>
      </c>
      <c r="P1043" t="s">
        <v>31</v>
      </c>
      <c r="Q1043">
        <v>1017.4</v>
      </c>
      <c r="R1043">
        <v>16.79</v>
      </c>
      <c r="S1043" t="s">
        <v>33</v>
      </c>
      <c r="T1043">
        <v>1017.4</v>
      </c>
      <c r="U1043">
        <v>77.320000000000007</v>
      </c>
      <c r="V1043" t="s">
        <v>33</v>
      </c>
      <c r="W1043" t="s">
        <v>33</v>
      </c>
      <c r="X1043" t="s">
        <v>3006</v>
      </c>
      <c r="Y1043" t="s">
        <v>99</v>
      </c>
      <c r="Z1043" t="s">
        <v>373</v>
      </c>
      <c r="AA1043" t="s">
        <v>374</v>
      </c>
      <c r="AC1043" s="13" t="str">
        <f t="shared" si="194"/>
        <v>000167805</v>
      </c>
      <c r="AD1043" t="str">
        <f t="shared" si="195"/>
        <v>11/11/2015</v>
      </c>
      <c r="AE1043" t="str">
        <f t="shared" si="196"/>
        <v>76487032000125</v>
      </c>
      <c r="AF1043" s="14">
        <f t="shared" si="197"/>
        <v>1017.4</v>
      </c>
      <c r="AG1043">
        <f t="shared" si="198"/>
        <v>0</v>
      </c>
      <c r="AH1043">
        <f t="shared" si="199"/>
        <v>1</v>
      </c>
      <c r="AI1043" s="16">
        <v>7467528</v>
      </c>
      <c r="AJ1043" s="16" t="s">
        <v>7391</v>
      </c>
      <c r="AK1043" s="16" t="s">
        <v>4512</v>
      </c>
      <c r="AL1043" s="16" t="s">
        <v>1741</v>
      </c>
      <c r="AM1043" s="16" t="s">
        <v>7193</v>
      </c>
      <c r="AN1043">
        <v>6</v>
      </c>
      <c r="AO1043" t="e">
        <f>VLOOKUP(TRIM(AL1043),'Parcela Dedutivel'!$A$1:$B$65536,2,FALSE)</f>
        <v>#N/A</v>
      </c>
      <c r="AP1043" s="15">
        <f t="shared" si="200"/>
        <v>0</v>
      </c>
      <c r="AQ1043" s="16">
        <f t="shared" si="201"/>
        <v>0</v>
      </c>
      <c r="AU1043" t="s">
        <v>5559</v>
      </c>
      <c r="AV1043" s="18">
        <v>42327</v>
      </c>
      <c r="AW1043" t="s">
        <v>3357</v>
      </c>
      <c r="AX1043" t="str">
        <f t="shared" si="202"/>
        <v>04337168000148</v>
      </c>
      <c r="AY1043" s="17">
        <f t="shared" si="203"/>
        <v>38.33</v>
      </c>
      <c r="AZ1043" s="17">
        <f t="shared" si="204"/>
        <v>0</v>
      </c>
      <c r="BB1043" t="str">
        <f t="shared" si="205"/>
        <v>19/11/2015;04337168000148;38,33;0,00</v>
      </c>
    </row>
    <row r="1044" spans="1:54" x14ac:dyDescent="0.25">
      <c r="A1044" t="s">
        <v>26</v>
      </c>
      <c r="B1044" t="s">
        <v>4414</v>
      </c>
      <c r="C1044">
        <v>42319</v>
      </c>
      <c r="D1044" t="s">
        <v>2787</v>
      </c>
      <c r="E1044" t="s">
        <v>6979</v>
      </c>
      <c r="F1044" t="s">
        <v>29</v>
      </c>
      <c r="G1044">
        <v>795.98</v>
      </c>
      <c r="H1044">
        <v>692.16</v>
      </c>
      <c r="I1044">
        <v>124.59</v>
      </c>
      <c r="J1044" t="s">
        <v>61</v>
      </c>
      <c r="K1044">
        <v>0</v>
      </c>
      <c r="L1044">
        <v>0</v>
      </c>
      <c r="M1044" t="s">
        <v>31</v>
      </c>
      <c r="N1044">
        <v>692.16</v>
      </c>
      <c r="O1044">
        <v>103.82000000000001</v>
      </c>
      <c r="P1044" t="s">
        <v>2788</v>
      </c>
      <c r="Q1044">
        <v>692.16</v>
      </c>
      <c r="R1044">
        <v>11.42</v>
      </c>
      <c r="S1044" t="s">
        <v>33</v>
      </c>
      <c r="T1044">
        <v>692.16</v>
      </c>
      <c r="U1044">
        <v>52.6</v>
      </c>
      <c r="V1044" t="s">
        <v>33</v>
      </c>
      <c r="W1044" t="s">
        <v>33</v>
      </c>
      <c r="X1044" t="s">
        <v>244</v>
      </c>
      <c r="Y1044" t="s">
        <v>91</v>
      </c>
      <c r="Z1044" t="s">
        <v>4415</v>
      </c>
      <c r="AA1044" t="s">
        <v>4416</v>
      </c>
      <c r="AC1044" s="13" t="str">
        <f t="shared" si="194"/>
        <v>000167806</v>
      </c>
      <c r="AD1044" t="str">
        <f t="shared" si="195"/>
        <v>11/11/2015</v>
      </c>
      <c r="AE1044" t="str">
        <f t="shared" si="196"/>
        <v>46044053002906</v>
      </c>
      <c r="AF1044" s="14">
        <f t="shared" si="197"/>
        <v>795.98</v>
      </c>
      <c r="AG1044">
        <f t="shared" si="198"/>
        <v>0</v>
      </c>
      <c r="AH1044">
        <f t="shared" si="199"/>
        <v>1</v>
      </c>
      <c r="AI1044" s="16">
        <v>7467528</v>
      </c>
      <c r="AJ1044" s="16" t="s">
        <v>7391</v>
      </c>
      <c r="AK1044" s="16" t="s">
        <v>4513</v>
      </c>
      <c r="AL1044" s="16" t="s">
        <v>3048</v>
      </c>
      <c r="AM1044" s="16" t="s">
        <v>7193</v>
      </c>
      <c r="AN1044">
        <v>8</v>
      </c>
      <c r="AO1044" t="e">
        <f>VLOOKUP(TRIM(AL1044),'Parcela Dedutivel'!$A$1:$B$65536,2,FALSE)</f>
        <v>#N/A</v>
      </c>
      <c r="AP1044" s="15">
        <f t="shared" si="200"/>
        <v>0</v>
      </c>
      <c r="AQ1044" s="16">
        <f t="shared" si="201"/>
        <v>0</v>
      </c>
      <c r="AU1044" t="s">
        <v>5560</v>
      </c>
      <c r="AV1044" s="18">
        <v>42327</v>
      </c>
      <c r="AW1044" t="s">
        <v>3357</v>
      </c>
      <c r="AX1044" t="str">
        <f t="shared" si="202"/>
        <v>04337168000148</v>
      </c>
      <c r="AY1044" s="17">
        <f t="shared" si="203"/>
        <v>50.58</v>
      </c>
      <c r="AZ1044" s="17">
        <f t="shared" si="204"/>
        <v>0</v>
      </c>
      <c r="BB1044" t="str">
        <f t="shared" si="205"/>
        <v>19/11/2015;04337168000148;50,58;0,00</v>
      </c>
    </row>
    <row r="1045" spans="1:54" x14ac:dyDescent="0.25">
      <c r="A1045" t="s">
        <v>26</v>
      </c>
      <c r="B1045" t="s">
        <v>4417</v>
      </c>
      <c r="C1045">
        <v>42319</v>
      </c>
      <c r="D1045" t="s">
        <v>2804</v>
      </c>
      <c r="E1045" t="s">
        <v>6979</v>
      </c>
      <c r="F1045" t="s">
        <v>29</v>
      </c>
      <c r="G1045">
        <v>2740.06</v>
      </c>
      <c r="H1045">
        <v>2740.06</v>
      </c>
      <c r="I1045">
        <v>493.21000000000004</v>
      </c>
      <c r="J1045" t="s">
        <v>1555</v>
      </c>
      <c r="K1045">
        <v>0</v>
      </c>
      <c r="L1045">
        <v>0</v>
      </c>
      <c r="M1045" t="s">
        <v>31</v>
      </c>
      <c r="N1045">
        <v>0</v>
      </c>
      <c r="O1045">
        <v>0</v>
      </c>
      <c r="P1045" t="s">
        <v>31</v>
      </c>
      <c r="Q1045">
        <v>2740.06</v>
      </c>
      <c r="R1045">
        <v>45.21</v>
      </c>
      <c r="S1045" t="s">
        <v>33</v>
      </c>
      <c r="T1045">
        <v>2740.06</v>
      </c>
      <c r="U1045">
        <v>208.24</v>
      </c>
      <c r="V1045" t="s">
        <v>33</v>
      </c>
      <c r="W1045" t="s">
        <v>33</v>
      </c>
      <c r="X1045" t="s">
        <v>3098</v>
      </c>
      <c r="Y1045" t="s">
        <v>2556</v>
      </c>
      <c r="Z1045" t="s">
        <v>3094</v>
      </c>
      <c r="AA1045" t="s">
        <v>3095</v>
      </c>
      <c r="AC1045" s="13" t="str">
        <f t="shared" si="194"/>
        <v>000167807</v>
      </c>
      <c r="AD1045" t="str">
        <f t="shared" si="195"/>
        <v>11/11/2015</v>
      </c>
      <c r="AE1045" t="str">
        <f t="shared" si="196"/>
        <v>76487032000206</v>
      </c>
      <c r="AF1045" s="14">
        <f t="shared" si="197"/>
        <v>2740.06</v>
      </c>
      <c r="AG1045">
        <f t="shared" si="198"/>
        <v>0</v>
      </c>
      <c r="AH1045">
        <f t="shared" si="199"/>
        <v>1</v>
      </c>
      <c r="AI1045" s="16">
        <v>6801621</v>
      </c>
      <c r="AJ1045" s="16" t="s">
        <v>7552</v>
      </c>
      <c r="AK1045" s="16" t="s">
        <v>4514</v>
      </c>
      <c r="AL1045" s="16" t="s">
        <v>1478</v>
      </c>
      <c r="AM1045" s="16" t="s">
        <v>7193</v>
      </c>
      <c r="AN1045">
        <v>1</v>
      </c>
      <c r="AO1045" t="e">
        <f>VLOOKUP(TRIM(AL1045),'Parcela Dedutivel'!$A$1:$B$65536,2,FALSE)</f>
        <v>#N/A</v>
      </c>
      <c r="AP1045" s="15">
        <f t="shared" si="200"/>
        <v>0</v>
      </c>
      <c r="AQ1045" s="16">
        <f t="shared" si="201"/>
        <v>0</v>
      </c>
      <c r="AU1045" t="s">
        <v>5561</v>
      </c>
      <c r="AV1045" s="18">
        <v>42327</v>
      </c>
      <c r="AW1045" t="s">
        <v>3357</v>
      </c>
      <c r="AX1045" t="str">
        <f t="shared" si="202"/>
        <v>04337168000148</v>
      </c>
      <c r="AY1045" s="17">
        <f t="shared" si="203"/>
        <v>46.6</v>
      </c>
      <c r="AZ1045" s="17">
        <f t="shared" si="204"/>
        <v>0</v>
      </c>
      <c r="BB1045" t="str">
        <f t="shared" si="205"/>
        <v>19/11/2015;04337168000148;46,60;0,00</v>
      </c>
    </row>
    <row r="1046" spans="1:54" x14ac:dyDescent="0.25">
      <c r="A1046" t="s">
        <v>26</v>
      </c>
      <c r="B1046" t="s">
        <v>4417</v>
      </c>
      <c r="C1046">
        <v>42319</v>
      </c>
      <c r="D1046" t="s">
        <v>2804</v>
      </c>
      <c r="E1046" t="s">
        <v>6979</v>
      </c>
      <c r="F1046" t="s">
        <v>29</v>
      </c>
      <c r="G1046">
        <v>609.88</v>
      </c>
      <c r="H1046">
        <v>530.33000000000004</v>
      </c>
      <c r="I1046">
        <v>95.460000000000008</v>
      </c>
      <c r="J1046" t="s">
        <v>780</v>
      </c>
      <c r="K1046">
        <v>0</v>
      </c>
      <c r="L1046">
        <v>0</v>
      </c>
      <c r="M1046" t="s">
        <v>31</v>
      </c>
      <c r="N1046">
        <v>530.33000000000004</v>
      </c>
      <c r="O1046">
        <v>79.55</v>
      </c>
      <c r="P1046" t="s">
        <v>2788</v>
      </c>
      <c r="Q1046">
        <v>530.33000000000004</v>
      </c>
      <c r="R1046">
        <v>8.75</v>
      </c>
      <c r="S1046" t="s">
        <v>33</v>
      </c>
      <c r="T1046">
        <v>530.33000000000004</v>
      </c>
      <c r="U1046">
        <v>40.31</v>
      </c>
      <c r="V1046" t="s">
        <v>33</v>
      </c>
      <c r="W1046" t="s">
        <v>33</v>
      </c>
      <c r="X1046" t="s">
        <v>3098</v>
      </c>
      <c r="Y1046" t="s">
        <v>91</v>
      </c>
      <c r="Z1046" t="s">
        <v>3090</v>
      </c>
      <c r="AA1046" t="s">
        <v>3091</v>
      </c>
      <c r="AC1046" s="13" t="str">
        <f t="shared" si="194"/>
        <v>000167807</v>
      </c>
      <c r="AD1046" t="str">
        <f t="shared" si="195"/>
        <v>11/11/2015</v>
      </c>
      <c r="AE1046" t="str">
        <f t="shared" si="196"/>
        <v>76487032000206</v>
      </c>
      <c r="AF1046" s="14">
        <f t="shared" si="197"/>
        <v>609.88</v>
      </c>
      <c r="AG1046">
        <f t="shared" si="198"/>
        <v>0</v>
      </c>
      <c r="AH1046">
        <f t="shared" si="199"/>
        <v>1</v>
      </c>
      <c r="AI1046" s="16">
        <v>6799360</v>
      </c>
      <c r="AJ1046" s="16" t="s">
        <v>7573</v>
      </c>
      <c r="AK1046" s="16" t="s">
        <v>4515</v>
      </c>
      <c r="AL1046" s="16" t="s">
        <v>3502</v>
      </c>
      <c r="AM1046" s="16" t="s">
        <v>7143</v>
      </c>
      <c r="AN1046">
        <v>13500</v>
      </c>
      <c r="AO1046">
        <f>VLOOKUP(TRIM(AL1046),'Parcela Dedutivel'!$A$1:$B$65536,2,FALSE)</f>
        <v>0</v>
      </c>
      <c r="AP1046" s="15">
        <f t="shared" si="200"/>
        <v>0</v>
      </c>
      <c r="AQ1046" s="16">
        <f t="shared" si="201"/>
        <v>0</v>
      </c>
      <c r="AU1046" t="s">
        <v>5562</v>
      </c>
      <c r="AV1046" s="18">
        <v>42327</v>
      </c>
      <c r="AW1046" t="s">
        <v>3357</v>
      </c>
      <c r="AX1046" t="str">
        <f t="shared" si="202"/>
        <v>04337168000148</v>
      </c>
      <c r="AY1046" s="17">
        <f t="shared" si="203"/>
        <v>78.89</v>
      </c>
      <c r="AZ1046" s="17">
        <f t="shared" si="204"/>
        <v>0</v>
      </c>
      <c r="BB1046" t="str">
        <f t="shared" si="205"/>
        <v>19/11/2015;04337168000148;78,89;0,00</v>
      </c>
    </row>
    <row r="1047" spans="1:54" x14ac:dyDescent="0.25">
      <c r="A1047" t="s">
        <v>26</v>
      </c>
      <c r="B1047" t="s">
        <v>4417</v>
      </c>
      <c r="C1047">
        <v>42319</v>
      </c>
      <c r="D1047" t="s">
        <v>2804</v>
      </c>
      <c r="E1047" t="s">
        <v>6979</v>
      </c>
      <c r="F1047" t="s">
        <v>29</v>
      </c>
      <c r="G1047">
        <v>628.93999999999994</v>
      </c>
      <c r="H1047">
        <v>546.9</v>
      </c>
      <c r="I1047">
        <v>98.44</v>
      </c>
      <c r="J1047" t="s">
        <v>780</v>
      </c>
      <c r="K1047">
        <v>0</v>
      </c>
      <c r="L1047">
        <v>0</v>
      </c>
      <c r="M1047" t="s">
        <v>31</v>
      </c>
      <c r="N1047">
        <v>546.9</v>
      </c>
      <c r="O1047">
        <v>82.04</v>
      </c>
      <c r="P1047" t="s">
        <v>2788</v>
      </c>
      <c r="Q1047">
        <v>546.9</v>
      </c>
      <c r="R1047">
        <v>9.02</v>
      </c>
      <c r="S1047" t="s">
        <v>33</v>
      </c>
      <c r="T1047">
        <v>546.9</v>
      </c>
      <c r="U1047">
        <v>41.56</v>
      </c>
      <c r="V1047" t="s">
        <v>33</v>
      </c>
      <c r="W1047" t="s">
        <v>33</v>
      </c>
      <c r="X1047" t="s">
        <v>3098</v>
      </c>
      <c r="Y1047" t="s">
        <v>91</v>
      </c>
      <c r="Z1047" t="s">
        <v>3103</v>
      </c>
      <c r="AA1047" t="s">
        <v>3104</v>
      </c>
      <c r="AC1047" s="13" t="str">
        <f t="shared" si="194"/>
        <v>000167807</v>
      </c>
      <c r="AD1047" t="str">
        <f t="shared" si="195"/>
        <v>11/11/2015</v>
      </c>
      <c r="AE1047" t="str">
        <f t="shared" si="196"/>
        <v>76487032000206</v>
      </c>
      <c r="AF1047" s="14">
        <f t="shared" si="197"/>
        <v>628.93999999999994</v>
      </c>
      <c r="AG1047">
        <f t="shared" si="198"/>
        <v>0</v>
      </c>
      <c r="AH1047">
        <f t="shared" si="199"/>
        <v>1</v>
      </c>
      <c r="AI1047" s="16">
        <v>6789624</v>
      </c>
      <c r="AJ1047" s="16" t="s">
        <v>7441</v>
      </c>
      <c r="AK1047" s="16" t="s">
        <v>4518</v>
      </c>
      <c r="AL1047" s="16" t="s">
        <v>3929</v>
      </c>
      <c r="AM1047" s="16" t="s">
        <v>7143</v>
      </c>
      <c r="AN1047">
        <v>1.002</v>
      </c>
      <c r="AO1047">
        <f>VLOOKUP(TRIM(AL1047),'Parcela Dedutivel'!$A$1:$B$65536,2,FALSE)</f>
        <v>0</v>
      </c>
      <c r="AP1047" s="15">
        <f t="shared" si="200"/>
        <v>0</v>
      </c>
      <c r="AQ1047" s="16">
        <f t="shared" si="201"/>
        <v>0</v>
      </c>
      <c r="AU1047" t="s">
        <v>5563</v>
      </c>
      <c r="AV1047" s="18">
        <v>42327</v>
      </c>
      <c r="AW1047" t="s">
        <v>3357</v>
      </c>
      <c r="AX1047" t="str">
        <f t="shared" si="202"/>
        <v>04337168000148</v>
      </c>
      <c r="AY1047" s="17">
        <f t="shared" si="203"/>
        <v>47.82</v>
      </c>
      <c r="AZ1047" s="17">
        <f t="shared" si="204"/>
        <v>0</v>
      </c>
      <c r="BB1047" t="str">
        <f t="shared" si="205"/>
        <v>19/11/2015;04337168000148;47,82;0,00</v>
      </c>
    </row>
    <row r="1048" spans="1:54" x14ac:dyDescent="0.25">
      <c r="A1048" t="s">
        <v>26</v>
      </c>
      <c r="B1048" t="s">
        <v>4417</v>
      </c>
      <c r="C1048">
        <v>42319</v>
      </c>
      <c r="D1048" t="s">
        <v>2804</v>
      </c>
      <c r="E1048" t="s">
        <v>6979</v>
      </c>
      <c r="F1048" t="s">
        <v>29</v>
      </c>
      <c r="G1048">
        <v>1614.51</v>
      </c>
      <c r="H1048">
        <v>1403.92</v>
      </c>
      <c r="I1048">
        <v>252.71</v>
      </c>
      <c r="J1048" t="s">
        <v>780</v>
      </c>
      <c r="K1048">
        <v>0</v>
      </c>
      <c r="L1048">
        <v>0</v>
      </c>
      <c r="M1048" t="s">
        <v>31</v>
      </c>
      <c r="N1048">
        <v>1403.92</v>
      </c>
      <c r="O1048">
        <v>210.59</v>
      </c>
      <c r="P1048" t="s">
        <v>2788</v>
      </c>
      <c r="Q1048">
        <v>1403.92</v>
      </c>
      <c r="R1048">
        <v>23.16</v>
      </c>
      <c r="S1048" t="s">
        <v>33</v>
      </c>
      <c r="T1048">
        <v>1403.92</v>
      </c>
      <c r="U1048">
        <v>106.7</v>
      </c>
      <c r="V1048" t="s">
        <v>33</v>
      </c>
      <c r="W1048" t="s">
        <v>33</v>
      </c>
      <c r="X1048" t="s">
        <v>3098</v>
      </c>
      <c r="Y1048" t="s">
        <v>91</v>
      </c>
      <c r="Z1048" t="s">
        <v>3092</v>
      </c>
      <c r="AA1048" t="s">
        <v>3093</v>
      </c>
      <c r="AC1048" s="13" t="str">
        <f t="shared" si="194"/>
        <v>000167807</v>
      </c>
      <c r="AD1048" t="str">
        <f t="shared" si="195"/>
        <v>11/11/2015</v>
      </c>
      <c r="AE1048" t="str">
        <f t="shared" si="196"/>
        <v>76487032000206</v>
      </c>
      <c r="AF1048" s="14">
        <f t="shared" si="197"/>
        <v>1614.51</v>
      </c>
      <c r="AG1048">
        <f t="shared" si="198"/>
        <v>0</v>
      </c>
      <c r="AH1048">
        <f t="shared" si="199"/>
        <v>1</v>
      </c>
      <c r="AI1048" s="16">
        <v>7349503</v>
      </c>
      <c r="AJ1048" s="16" t="s">
        <v>7574</v>
      </c>
      <c r="AK1048" s="16" t="s">
        <v>4519</v>
      </c>
      <c r="AL1048" s="16" t="s">
        <v>4521</v>
      </c>
      <c r="AM1048" s="16" t="s">
        <v>7215</v>
      </c>
      <c r="AN1048">
        <v>7</v>
      </c>
      <c r="AO1048">
        <f>VLOOKUP(TRIM(AL1048),'Parcela Dedutivel'!$A$1:$B$65536,2,FALSE)</f>
        <v>0.41502579999999989</v>
      </c>
      <c r="AP1048" s="15">
        <f t="shared" si="200"/>
        <v>0.41502579999999989</v>
      </c>
      <c r="AQ1048" s="16">
        <f t="shared" si="201"/>
        <v>2.9051805999999991</v>
      </c>
      <c r="AU1048" t="s">
        <v>5564</v>
      </c>
      <c r="AV1048" s="18">
        <v>42327</v>
      </c>
      <c r="AW1048" t="s">
        <v>3357</v>
      </c>
      <c r="AX1048" t="str">
        <f t="shared" si="202"/>
        <v>04337168000148</v>
      </c>
      <c r="AY1048" s="17">
        <f t="shared" si="203"/>
        <v>156.6</v>
      </c>
      <c r="AZ1048" s="17">
        <f t="shared" si="204"/>
        <v>0</v>
      </c>
      <c r="BB1048" t="str">
        <f t="shared" si="205"/>
        <v>19/11/2015;04337168000148;156,60;0,00</v>
      </c>
    </row>
    <row r="1049" spans="1:54" x14ac:dyDescent="0.25">
      <c r="A1049" t="s">
        <v>26</v>
      </c>
      <c r="B1049" t="s">
        <v>4417</v>
      </c>
      <c r="C1049">
        <v>42319</v>
      </c>
      <c r="D1049" t="s">
        <v>2804</v>
      </c>
      <c r="E1049" t="s">
        <v>6979</v>
      </c>
      <c r="F1049" t="s">
        <v>29</v>
      </c>
      <c r="G1049">
        <v>3377.7200000000003</v>
      </c>
      <c r="H1049">
        <v>2937.15</v>
      </c>
      <c r="I1049">
        <v>528.69000000000005</v>
      </c>
      <c r="J1049" t="s">
        <v>780</v>
      </c>
      <c r="K1049">
        <v>0</v>
      </c>
      <c r="L1049">
        <v>0</v>
      </c>
      <c r="M1049" t="s">
        <v>31</v>
      </c>
      <c r="N1049">
        <v>2937.15</v>
      </c>
      <c r="O1049">
        <v>440.57</v>
      </c>
      <c r="P1049" t="s">
        <v>2788</v>
      </c>
      <c r="Q1049">
        <v>2937.15</v>
      </c>
      <c r="R1049">
        <v>48.46</v>
      </c>
      <c r="S1049" t="s">
        <v>33</v>
      </c>
      <c r="T1049">
        <v>2937.15</v>
      </c>
      <c r="U1049">
        <v>223.22</v>
      </c>
      <c r="V1049" t="s">
        <v>33</v>
      </c>
      <c r="W1049" t="s">
        <v>33</v>
      </c>
      <c r="X1049" t="s">
        <v>3098</v>
      </c>
      <c r="Y1049" t="s">
        <v>91</v>
      </c>
      <c r="Z1049" t="s">
        <v>3099</v>
      </c>
      <c r="AA1049" t="s">
        <v>3100</v>
      </c>
      <c r="AC1049" s="13" t="str">
        <f t="shared" si="194"/>
        <v>000167807</v>
      </c>
      <c r="AD1049" t="str">
        <f t="shared" si="195"/>
        <v>11/11/2015</v>
      </c>
      <c r="AE1049" t="str">
        <f t="shared" si="196"/>
        <v>76487032000206</v>
      </c>
      <c r="AF1049" s="14">
        <f t="shared" si="197"/>
        <v>3377.7200000000003</v>
      </c>
      <c r="AG1049">
        <f t="shared" si="198"/>
        <v>0</v>
      </c>
      <c r="AH1049">
        <f t="shared" si="199"/>
        <v>1</v>
      </c>
      <c r="AI1049" s="16">
        <v>6790179</v>
      </c>
      <c r="AJ1049" s="16" t="s">
        <v>7397</v>
      </c>
      <c r="AK1049" s="16" t="s">
        <v>4523</v>
      </c>
      <c r="AL1049" s="16" t="s">
        <v>3399</v>
      </c>
      <c r="AM1049" s="16" t="s">
        <v>7143</v>
      </c>
      <c r="AN1049">
        <v>1000</v>
      </c>
      <c r="AO1049">
        <f>VLOOKUP(TRIM(AL1049),'Parcela Dedutivel'!$A$1:$B$65536,2,FALSE)</f>
        <v>0</v>
      </c>
      <c r="AP1049" s="15">
        <f t="shared" si="200"/>
        <v>0</v>
      </c>
      <c r="AQ1049" s="16">
        <f t="shared" si="201"/>
        <v>0</v>
      </c>
      <c r="AU1049" t="s">
        <v>5565</v>
      </c>
      <c r="AV1049" s="18">
        <v>42327</v>
      </c>
      <c r="AW1049" t="s">
        <v>3357</v>
      </c>
      <c r="AX1049" t="str">
        <f t="shared" si="202"/>
        <v>04337168000148</v>
      </c>
      <c r="AY1049" s="17">
        <f t="shared" si="203"/>
        <v>39.050000000000004</v>
      </c>
      <c r="AZ1049" s="17">
        <f t="shared" si="204"/>
        <v>0</v>
      </c>
      <c r="BB1049" t="str">
        <f t="shared" si="205"/>
        <v>19/11/2015;04337168000148;39,05;0,00</v>
      </c>
    </row>
    <row r="1050" spans="1:54" x14ac:dyDescent="0.25">
      <c r="A1050" t="s">
        <v>26</v>
      </c>
      <c r="B1050" t="s">
        <v>4417</v>
      </c>
      <c r="C1050">
        <v>42319</v>
      </c>
      <c r="D1050" t="s">
        <v>2787</v>
      </c>
      <c r="E1050" t="s">
        <v>6979</v>
      </c>
      <c r="F1050" t="s">
        <v>29</v>
      </c>
      <c r="G1050">
        <v>1211.44</v>
      </c>
      <c r="H1050">
        <v>1211.44</v>
      </c>
      <c r="I1050">
        <v>218.06</v>
      </c>
      <c r="J1050" t="s">
        <v>30</v>
      </c>
      <c r="K1050">
        <v>0</v>
      </c>
      <c r="L1050">
        <v>0</v>
      </c>
      <c r="M1050" t="s">
        <v>31</v>
      </c>
      <c r="N1050">
        <v>0</v>
      </c>
      <c r="O1050">
        <v>0</v>
      </c>
      <c r="P1050" t="s">
        <v>31</v>
      </c>
      <c r="Q1050">
        <v>1211.44</v>
      </c>
      <c r="R1050">
        <v>19.990000000000002</v>
      </c>
      <c r="S1050" t="s">
        <v>33</v>
      </c>
      <c r="T1050">
        <v>1211.44</v>
      </c>
      <c r="U1050">
        <v>92.070000000000007</v>
      </c>
      <c r="V1050" t="s">
        <v>33</v>
      </c>
      <c r="W1050" t="s">
        <v>33</v>
      </c>
      <c r="X1050" t="s">
        <v>3098</v>
      </c>
      <c r="Y1050" t="s">
        <v>99</v>
      </c>
      <c r="Z1050" t="s">
        <v>373</v>
      </c>
      <c r="AA1050" t="s">
        <v>374</v>
      </c>
      <c r="AC1050" s="13" t="str">
        <f t="shared" si="194"/>
        <v>000167807</v>
      </c>
      <c r="AD1050" t="str">
        <f t="shared" si="195"/>
        <v>11/11/2015</v>
      </c>
      <c r="AE1050" t="str">
        <f t="shared" si="196"/>
        <v>76487032000206</v>
      </c>
      <c r="AF1050" s="14">
        <f t="shared" si="197"/>
        <v>1211.44</v>
      </c>
      <c r="AG1050">
        <f t="shared" si="198"/>
        <v>0</v>
      </c>
      <c r="AH1050">
        <f t="shared" si="199"/>
        <v>1</v>
      </c>
      <c r="AI1050" s="16">
        <v>6821688</v>
      </c>
      <c r="AJ1050" s="16" t="s">
        <v>7568</v>
      </c>
      <c r="AK1050" s="16" t="s">
        <v>4524</v>
      </c>
      <c r="AL1050" s="16" t="s">
        <v>3882</v>
      </c>
      <c r="AM1050" s="16" t="s">
        <v>7143</v>
      </c>
      <c r="AN1050">
        <v>2</v>
      </c>
      <c r="AO1050">
        <f>VLOOKUP(TRIM(AL1050),'Parcela Dedutivel'!$A$1:$B$65536,2,FALSE)</f>
        <v>0</v>
      </c>
      <c r="AP1050" s="15">
        <f t="shared" si="200"/>
        <v>0</v>
      </c>
      <c r="AQ1050" s="16">
        <f t="shared" si="201"/>
        <v>0</v>
      </c>
      <c r="AU1050" t="s">
        <v>5566</v>
      </c>
      <c r="AV1050" s="18">
        <v>42327</v>
      </c>
      <c r="AW1050" t="s">
        <v>3357</v>
      </c>
      <c r="AX1050" t="str">
        <f t="shared" si="202"/>
        <v>04337168000148</v>
      </c>
      <c r="AY1050" s="17">
        <f t="shared" si="203"/>
        <v>166.8</v>
      </c>
      <c r="AZ1050" s="17">
        <f t="shared" si="204"/>
        <v>0</v>
      </c>
      <c r="BB1050" t="str">
        <f t="shared" si="205"/>
        <v>19/11/2015;04337168000148;166,80;0,00</v>
      </c>
    </row>
    <row r="1051" spans="1:54" x14ac:dyDescent="0.25">
      <c r="A1051" t="s">
        <v>26</v>
      </c>
      <c r="B1051" t="s">
        <v>4417</v>
      </c>
      <c r="C1051">
        <v>42319</v>
      </c>
      <c r="D1051" t="s">
        <v>2787</v>
      </c>
      <c r="E1051" t="s">
        <v>6979</v>
      </c>
      <c r="F1051" t="s">
        <v>29</v>
      </c>
      <c r="G1051">
        <v>117.59</v>
      </c>
      <c r="H1051">
        <v>117.59</v>
      </c>
      <c r="I1051">
        <v>21.17</v>
      </c>
      <c r="J1051" t="s">
        <v>30</v>
      </c>
      <c r="K1051">
        <v>0</v>
      </c>
      <c r="L1051">
        <v>0</v>
      </c>
      <c r="M1051" t="s">
        <v>31</v>
      </c>
      <c r="N1051">
        <v>0</v>
      </c>
      <c r="O1051">
        <v>0</v>
      </c>
      <c r="P1051" t="s">
        <v>31</v>
      </c>
      <c r="Q1051">
        <v>117.59</v>
      </c>
      <c r="R1051">
        <v>1.94</v>
      </c>
      <c r="S1051" t="s">
        <v>33</v>
      </c>
      <c r="T1051">
        <v>117.59</v>
      </c>
      <c r="U1051">
        <v>8.94</v>
      </c>
      <c r="V1051" t="s">
        <v>33</v>
      </c>
      <c r="W1051" t="s">
        <v>33</v>
      </c>
      <c r="X1051" t="s">
        <v>3098</v>
      </c>
      <c r="Y1051" t="s">
        <v>99</v>
      </c>
      <c r="Z1051" t="s">
        <v>706</v>
      </c>
      <c r="AA1051" t="s">
        <v>707</v>
      </c>
      <c r="AC1051" s="13" t="str">
        <f t="shared" si="194"/>
        <v>000167807</v>
      </c>
      <c r="AD1051" t="str">
        <f t="shared" si="195"/>
        <v>11/11/2015</v>
      </c>
      <c r="AE1051" t="str">
        <f t="shared" si="196"/>
        <v>76487032000206</v>
      </c>
      <c r="AF1051" s="14">
        <f t="shared" si="197"/>
        <v>117.59</v>
      </c>
      <c r="AG1051">
        <f t="shared" si="198"/>
        <v>0</v>
      </c>
      <c r="AH1051">
        <f t="shared" si="199"/>
        <v>1</v>
      </c>
      <c r="AI1051" s="16">
        <v>7284401</v>
      </c>
      <c r="AJ1051" s="16" t="s">
        <v>7575</v>
      </c>
      <c r="AK1051" s="16" t="s">
        <v>4525</v>
      </c>
      <c r="AL1051" s="16" t="s">
        <v>4527</v>
      </c>
      <c r="AM1051" s="16" t="s">
        <v>7215</v>
      </c>
      <c r="AN1051">
        <v>12</v>
      </c>
      <c r="AO1051">
        <f>VLOOKUP(TRIM(AL1051),'Parcela Dedutivel'!$A$1:$B$65536,2,FALSE)</f>
        <v>9.5520000000000008E-2</v>
      </c>
      <c r="AP1051" s="15">
        <f t="shared" si="200"/>
        <v>9.5520000000000008E-2</v>
      </c>
      <c r="AQ1051" s="16">
        <f t="shared" si="201"/>
        <v>1.1462400000000001</v>
      </c>
      <c r="AU1051" t="s">
        <v>5567</v>
      </c>
      <c r="AV1051" s="18">
        <v>42327</v>
      </c>
      <c r="AW1051" t="s">
        <v>3357</v>
      </c>
      <c r="AX1051" t="str">
        <f t="shared" si="202"/>
        <v>04337168000148</v>
      </c>
      <c r="AY1051" s="17">
        <f t="shared" si="203"/>
        <v>48.38</v>
      </c>
      <c r="AZ1051" s="17">
        <f t="shared" si="204"/>
        <v>0</v>
      </c>
      <c r="BB1051" t="str">
        <f t="shared" si="205"/>
        <v>19/11/2015;04337168000148;48,38;0,00</v>
      </c>
    </row>
    <row r="1052" spans="1:54" x14ac:dyDescent="0.25">
      <c r="A1052" t="s">
        <v>26</v>
      </c>
      <c r="B1052" t="s">
        <v>4417</v>
      </c>
      <c r="C1052">
        <v>42319</v>
      </c>
      <c r="D1052" t="s">
        <v>2787</v>
      </c>
      <c r="E1052" t="s">
        <v>6979</v>
      </c>
      <c r="F1052" t="s">
        <v>29</v>
      </c>
      <c r="G1052">
        <v>757.66</v>
      </c>
      <c r="H1052">
        <v>757.66</v>
      </c>
      <c r="I1052">
        <v>136.38</v>
      </c>
      <c r="J1052" t="s">
        <v>30</v>
      </c>
      <c r="K1052">
        <v>0</v>
      </c>
      <c r="L1052">
        <v>0</v>
      </c>
      <c r="M1052" t="s">
        <v>31</v>
      </c>
      <c r="N1052">
        <v>0</v>
      </c>
      <c r="O1052">
        <v>0</v>
      </c>
      <c r="P1052" t="s">
        <v>31</v>
      </c>
      <c r="Q1052">
        <v>757.66</v>
      </c>
      <c r="R1052">
        <v>12.5</v>
      </c>
      <c r="S1052" t="s">
        <v>33</v>
      </c>
      <c r="T1052">
        <v>757.66</v>
      </c>
      <c r="U1052">
        <v>57.58</v>
      </c>
      <c r="V1052" t="s">
        <v>33</v>
      </c>
      <c r="W1052" t="s">
        <v>33</v>
      </c>
      <c r="X1052" t="s">
        <v>3098</v>
      </c>
      <c r="Y1052" t="s">
        <v>99</v>
      </c>
      <c r="Z1052" t="s">
        <v>280</v>
      </c>
      <c r="AA1052" t="s">
        <v>3105</v>
      </c>
      <c r="AC1052" s="13" t="str">
        <f t="shared" si="194"/>
        <v>000167807</v>
      </c>
      <c r="AD1052" t="str">
        <f t="shared" si="195"/>
        <v>11/11/2015</v>
      </c>
      <c r="AE1052" t="str">
        <f t="shared" si="196"/>
        <v>76487032000206</v>
      </c>
      <c r="AF1052" s="14">
        <f t="shared" si="197"/>
        <v>757.66</v>
      </c>
      <c r="AG1052">
        <f t="shared" si="198"/>
        <v>0</v>
      </c>
      <c r="AH1052">
        <f t="shared" si="199"/>
        <v>1</v>
      </c>
      <c r="AI1052" s="16">
        <v>7450280</v>
      </c>
      <c r="AJ1052" s="16" t="s">
        <v>7537</v>
      </c>
      <c r="AK1052" s="16" t="s">
        <v>4529</v>
      </c>
      <c r="AL1052" s="16" t="s">
        <v>4530</v>
      </c>
      <c r="AM1052" s="16" t="s">
        <v>7143</v>
      </c>
      <c r="AN1052">
        <v>50</v>
      </c>
      <c r="AO1052">
        <f>VLOOKUP(TRIM(AL1052),'Parcela Dedutivel'!$A$1:$B$65536,2,FALSE)</f>
        <v>0.43620800000000004</v>
      </c>
      <c r="AP1052" s="15">
        <f t="shared" si="200"/>
        <v>0.43620800000000004</v>
      </c>
      <c r="AQ1052" s="16">
        <f t="shared" si="201"/>
        <v>21.810400000000001</v>
      </c>
      <c r="AU1052" t="s">
        <v>5568</v>
      </c>
      <c r="AV1052" s="18">
        <v>42327</v>
      </c>
      <c r="AW1052" t="s">
        <v>3357</v>
      </c>
      <c r="AX1052" t="str">
        <f t="shared" si="202"/>
        <v>04337168000148</v>
      </c>
      <c r="AY1052" s="17">
        <f t="shared" si="203"/>
        <v>463.02</v>
      </c>
      <c r="AZ1052" s="17">
        <f t="shared" si="204"/>
        <v>0</v>
      </c>
      <c r="BB1052" t="str">
        <f t="shared" si="205"/>
        <v>19/11/2015;04337168000148;463,02;0,00</v>
      </c>
    </row>
    <row r="1053" spans="1:54" x14ac:dyDescent="0.25">
      <c r="A1053" t="s">
        <v>26</v>
      </c>
      <c r="B1053" t="s">
        <v>4418</v>
      </c>
      <c r="C1053">
        <v>42319</v>
      </c>
      <c r="D1053" t="s">
        <v>2817</v>
      </c>
      <c r="E1053" t="s">
        <v>6979</v>
      </c>
      <c r="F1053" t="s">
        <v>172</v>
      </c>
      <c r="G1053">
        <v>189.75</v>
      </c>
      <c r="H1053">
        <v>165</v>
      </c>
      <c r="I1053">
        <v>19.8</v>
      </c>
      <c r="J1053" t="s">
        <v>30</v>
      </c>
      <c r="K1053">
        <v>0</v>
      </c>
      <c r="L1053">
        <v>0</v>
      </c>
      <c r="M1053" t="s">
        <v>31</v>
      </c>
      <c r="N1053">
        <v>165</v>
      </c>
      <c r="O1053">
        <v>24.75</v>
      </c>
      <c r="P1053" t="s">
        <v>2788</v>
      </c>
      <c r="Q1053">
        <v>165</v>
      </c>
      <c r="R1053">
        <v>2.72</v>
      </c>
      <c r="S1053" t="s">
        <v>33</v>
      </c>
      <c r="T1053">
        <v>165</v>
      </c>
      <c r="U1053">
        <v>12.540000000000001</v>
      </c>
      <c r="V1053" t="s">
        <v>33</v>
      </c>
      <c r="W1053" t="s">
        <v>33</v>
      </c>
      <c r="X1053" t="s">
        <v>4419</v>
      </c>
      <c r="Y1053" t="s">
        <v>91</v>
      </c>
      <c r="Z1053" t="s">
        <v>4420</v>
      </c>
      <c r="AA1053" t="s">
        <v>4421</v>
      </c>
      <c r="AC1053" s="13" t="str">
        <f t="shared" si="194"/>
        <v>000167808</v>
      </c>
      <c r="AD1053" t="str">
        <f t="shared" si="195"/>
        <v>11/11/2015</v>
      </c>
      <c r="AE1053" t="str">
        <f t="shared" si="196"/>
        <v>59105999003959</v>
      </c>
      <c r="AF1053" s="14">
        <f t="shared" si="197"/>
        <v>189.75</v>
      </c>
      <c r="AG1053">
        <f t="shared" si="198"/>
        <v>0</v>
      </c>
      <c r="AH1053">
        <f t="shared" si="199"/>
        <v>1</v>
      </c>
      <c r="AI1053" s="16">
        <v>6806798</v>
      </c>
      <c r="AJ1053" s="16" t="s">
        <v>7405</v>
      </c>
      <c r="AK1053" s="16" t="s">
        <v>4532</v>
      </c>
      <c r="AL1053" s="16" t="s">
        <v>4533</v>
      </c>
      <c r="AM1053" s="16" t="s">
        <v>7215</v>
      </c>
      <c r="AN1053">
        <v>40300</v>
      </c>
      <c r="AO1053">
        <f>VLOOKUP(TRIM(AL1053),'Parcela Dedutivel'!$A$1:$B$65536,2,FALSE)</f>
        <v>0</v>
      </c>
      <c r="AP1053" s="15">
        <f t="shared" si="200"/>
        <v>0</v>
      </c>
      <c r="AQ1053" s="16">
        <f t="shared" si="201"/>
        <v>0</v>
      </c>
      <c r="AU1053" t="s">
        <v>5569</v>
      </c>
      <c r="AV1053" s="18">
        <v>42327</v>
      </c>
      <c r="AW1053" t="s">
        <v>3357</v>
      </c>
      <c r="AX1053" t="str">
        <f t="shared" si="202"/>
        <v>04337168000148</v>
      </c>
      <c r="AY1053" s="17">
        <f t="shared" si="203"/>
        <v>55.6</v>
      </c>
      <c r="AZ1053" s="17">
        <f t="shared" si="204"/>
        <v>0</v>
      </c>
      <c r="BB1053" t="str">
        <f t="shared" si="205"/>
        <v>19/11/2015;04337168000148;55,60;0,00</v>
      </c>
    </row>
    <row r="1054" spans="1:54" x14ac:dyDescent="0.25">
      <c r="A1054" t="s">
        <v>26</v>
      </c>
      <c r="B1054" t="s">
        <v>4418</v>
      </c>
      <c r="C1054">
        <v>42319</v>
      </c>
      <c r="D1054" t="s">
        <v>2817</v>
      </c>
      <c r="E1054" t="s">
        <v>6979</v>
      </c>
      <c r="F1054" t="s">
        <v>172</v>
      </c>
      <c r="G1054">
        <v>684.62</v>
      </c>
      <c r="H1054">
        <v>684.62</v>
      </c>
      <c r="I1054">
        <v>82.15</v>
      </c>
      <c r="J1054" t="s">
        <v>30</v>
      </c>
      <c r="K1054">
        <v>0</v>
      </c>
      <c r="L1054">
        <v>0</v>
      </c>
      <c r="M1054" t="s">
        <v>31</v>
      </c>
      <c r="N1054">
        <v>0</v>
      </c>
      <c r="O1054">
        <v>0</v>
      </c>
      <c r="P1054" t="s">
        <v>31</v>
      </c>
      <c r="Q1054">
        <v>684.62</v>
      </c>
      <c r="R1054">
        <v>11.3</v>
      </c>
      <c r="S1054" t="s">
        <v>33</v>
      </c>
      <c r="T1054">
        <v>684.62</v>
      </c>
      <c r="U1054">
        <v>52.03</v>
      </c>
      <c r="V1054" t="s">
        <v>33</v>
      </c>
      <c r="W1054" t="s">
        <v>33</v>
      </c>
      <c r="X1054" t="s">
        <v>4419</v>
      </c>
      <c r="Y1054" t="s">
        <v>1378</v>
      </c>
      <c r="Z1054" t="s">
        <v>4422</v>
      </c>
      <c r="AA1054" t="s">
        <v>4423</v>
      </c>
      <c r="AC1054" s="13" t="str">
        <f t="shared" si="194"/>
        <v>000167808</v>
      </c>
      <c r="AD1054" t="str">
        <f t="shared" si="195"/>
        <v>11/11/2015</v>
      </c>
      <c r="AE1054" t="str">
        <f t="shared" si="196"/>
        <v>59105999003959</v>
      </c>
      <c r="AF1054" s="14">
        <f t="shared" si="197"/>
        <v>684.62</v>
      </c>
      <c r="AG1054">
        <f t="shared" si="198"/>
        <v>0</v>
      </c>
      <c r="AH1054">
        <f t="shared" si="199"/>
        <v>1</v>
      </c>
      <c r="AI1054" s="16">
        <v>6800405</v>
      </c>
      <c r="AJ1054" s="16" t="s">
        <v>7576</v>
      </c>
      <c r="AK1054" s="16" t="s">
        <v>4534</v>
      </c>
      <c r="AL1054" s="16" t="s">
        <v>4536</v>
      </c>
      <c r="AM1054" s="16" t="s">
        <v>7143</v>
      </c>
      <c r="AN1054">
        <v>20</v>
      </c>
      <c r="AO1054">
        <f>VLOOKUP(TRIM(AL1054),'Parcela Dedutivel'!$A$1:$B$65536,2,FALSE)</f>
        <v>0.51105999999999996</v>
      </c>
      <c r="AP1054" s="15">
        <f t="shared" si="200"/>
        <v>0.51105999999999996</v>
      </c>
      <c r="AQ1054" s="16">
        <f t="shared" si="201"/>
        <v>10.2212</v>
      </c>
      <c r="AU1054" t="s">
        <v>5570</v>
      </c>
      <c r="AV1054" s="18">
        <v>42327</v>
      </c>
      <c r="AW1054" t="s">
        <v>3357</v>
      </c>
      <c r="AX1054" t="str">
        <f t="shared" si="202"/>
        <v>04337168000148</v>
      </c>
      <c r="AY1054" s="17">
        <f t="shared" si="203"/>
        <v>576</v>
      </c>
      <c r="AZ1054" s="17">
        <f t="shared" si="204"/>
        <v>0</v>
      </c>
      <c r="BB1054" t="str">
        <f t="shared" si="205"/>
        <v>19/11/2015;04337168000148;576,00;0,00</v>
      </c>
    </row>
    <row r="1055" spans="1:54" x14ac:dyDescent="0.25">
      <c r="A1055" t="s">
        <v>26</v>
      </c>
      <c r="B1055" t="s">
        <v>4424</v>
      </c>
      <c r="C1055">
        <v>42319</v>
      </c>
      <c r="D1055" t="s">
        <v>2804</v>
      </c>
      <c r="E1055" t="s">
        <v>6979</v>
      </c>
      <c r="F1055" t="s">
        <v>29</v>
      </c>
      <c r="G1055">
        <v>6466.35</v>
      </c>
      <c r="H1055">
        <v>5622.91</v>
      </c>
      <c r="I1055">
        <v>1012.12</v>
      </c>
      <c r="J1055" t="s">
        <v>30</v>
      </c>
      <c r="K1055">
        <v>0</v>
      </c>
      <c r="L1055">
        <v>0</v>
      </c>
      <c r="M1055" t="s">
        <v>31</v>
      </c>
      <c r="N1055">
        <v>5622.91</v>
      </c>
      <c r="O1055">
        <v>843.44</v>
      </c>
      <c r="P1055" t="s">
        <v>2788</v>
      </c>
      <c r="Q1055">
        <v>5622.91</v>
      </c>
      <c r="R1055">
        <v>92.78</v>
      </c>
      <c r="S1055" t="s">
        <v>33</v>
      </c>
      <c r="T1055">
        <v>5622.91</v>
      </c>
      <c r="U1055">
        <v>427.34000000000003</v>
      </c>
      <c r="V1055" t="s">
        <v>33</v>
      </c>
      <c r="W1055" t="s">
        <v>33</v>
      </c>
      <c r="X1055" t="s">
        <v>3022</v>
      </c>
      <c r="Y1055" t="s">
        <v>91</v>
      </c>
      <c r="Z1055" t="s">
        <v>3023</v>
      </c>
      <c r="AA1055" t="s">
        <v>3024</v>
      </c>
      <c r="AC1055" s="13" t="str">
        <f t="shared" si="194"/>
        <v>000167809</v>
      </c>
      <c r="AD1055" t="str">
        <f t="shared" si="195"/>
        <v>11/11/2015</v>
      </c>
      <c r="AE1055" t="str">
        <f t="shared" si="196"/>
        <v>59105999000348</v>
      </c>
      <c r="AF1055" s="14">
        <f t="shared" si="197"/>
        <v>6466.35</v>
      </c>
      <c r="AG1055">
        <f t="shared" si="198"/>
        <v>0</v>
      </c>
      <c r="AH1055">
        <f t="shared" si="199"/>
        <v>1</v>
      </c>
      <c r="AI1055" s="16">
        <v>6800405</v>
      </c>
      <c r="AJ1055" s="16" t="s">
        <v>7576</v>
      </c>
      <c r="AK1055" s="16" t="s">
        <v>4534</v>
      </c>
      <c r="AL1055" s="16" t="s">
        <v>688</v>
      </c>
      <c r="AM1055" s="16" t="s">
        <v>7143</v>
      </c>
      <c r="AN1055">
        <v>2</v>
      </c>
      <c r="AO1055" t="e">
        <f>VLOOKUP(TRIM(AL1055),'Parcela Dedutivel'!$A$1:$B$65536,2,FALSE)</f>
        <v>#N/A</v>
      </c>
      <c r="AP1055" s="15">
        <f t="shared" si="200"/>
        <v>0</v>
      </c>
      <c r="AQ1055" s="16">
        <f t="shared" si="201"/>
        <v>0</v>
      </c>
      <c r="AU1055" t="s">
        <v>5572</v>
      </c>
      <c r="AV1055" s="18">
        <v>42327</v>
      </c>
      <c r="AW1055" t="s">
        <v>3357</v>
      </c>
      <c r="AX1055" t="str">
        <f t="shared" si="202"/>
        <v>04337168000148</v>
      </c>
      <c r="AY1055" s="17">
        <f t="shared" si="203"/>
        <v>112.7</v>
      </c>
      <c r="AZ1055" s="17">
        <f t="shared" si="204"/>
        <v>0</v>
      </c>
      <c r="BB1055" t="str">
        <f t="shared" si="205"/>
        <v>19/11/2015;04337168000148;112,70;0,00</v>
      </c>
    </row>
    <row r="1056" spans="1:54" x14ac:dyDescent="0.25">
      <c r="A1056" t="s">
        <v>26</v>
      </c>
      <c r="B1056" t="s">
        <v>4425</v>
      </c>
      <c r="C1056">
        <v>42319</v>
      </c>
      <c r="D1056" t="s">
        <v>2787</v>
      </c>
      <c r="E1056" t="s">
        <v>6979</v>
      </c>
      <c r="F1056" t="s">
        <v>29</v>
      </c>
      <c r="G1056">
        <v>2592.41</v>
      </c>
      <c r="H1056">
        <v>2592.41</v>
      </c>
      <c r="I1056">
        <v>466.63</v>
      </c>
      <c r="J1056" t="s">
        <v>61</v>
      </c>
      <c r="K1056">
        <v>0</v>
      </c>
      <c r="L1056">
        <v>0</v>
      </c>
      <c r="M1056" t="s">
        <v>31</v>
      </c>
      <c r="N1056">
        <v>0</v>
      </c>
      <c r="O1056">
        <v>0</v>
      </c>
      <c r="P1056" t="s">
        <v>31</v>
      </c>
      <c r="Q1056">
        <v>2592.41</v>
      </c>
      <c r="R1056">
        <v>42.77</v>
      </c>
      <c r="S1056" t="s">
        <v>33</v>
      </c>
      <c r="T1056">
        <v>2592.41</v>
      </c>
      <c r="U1056">
        <v>197.02</v>
      </c>
      <c r="V1056" t="s">
        <v>33</v>
      </c>
      <c r="W1056" t="s">
        <v>33</v>
      </c>
      <c r="X1056" t="s">
        <v>1693</v>
      </c>
      <c r="Y1056" t="s">
        <v>1024</v>
      </c>
      <c r="Z1056" t="s">
        <v>2473</v>
      </c>
      <c r="AA1056" t="s">
        <v>2474</v>
      </c>
      <c r="AC1056" s="13" t="str">
        <f t="shared" si="194"/>
        <v>000167810</v>
      </c>
      <c r="AD1056" t="str">
        <f t="shared" si="195"/>
        <v>11/11/2015</v>
      </c>
      <c r="AE1056" t="str">
        <f t="shared" si="196"/>
        <v>43854777000126</v>
      </c>
      <c r="AF1056" s="14">
        <f t="shared" si="197"/>
        <v>2592.41</v>
      </c>
      <c r="AG1056">
        <f t="shared" si="198"/>
        <v>0</v>
      </c>
      <c r="AH1056">
        <f t="shared" si="199"/>
        <v>1</v>
      </c>
      <c r="AI1056" s="16">
        <v>6786453</v>
      </c>
      <c r="AJ1056" s="16" t="s">
        <v>7519</v>
      </c>
      <c r="AK1056" s="16" t="s">
        <v>4539</v>
      </c>
      <c r="AL1056" s="16" t="s">
        <v>4540</v>
      </c>
      <c r="AM1056" s="16" t="s">
        <v>7143</v>
      </c>
      <c r="AN1056">
        <v>1</v>
      </c>
      <c r="AO1056">
        <f>VLOOKUP(TRIM(AL1056),'Parcela Dedutivel'!$A$1:$B$65536,2,FALSE)</f>
        <v>2.8050000000000002E-2</v>
      </c>
      <c r="AP1056" s="15">
        <f t="shared" si="200"/>
        <v>2.8050000000000002E-2</v>
      </c>
      <c r="AQ1056" s="16">
        <f t="shared" si="201"/>
        <v>2.8050000000000002E-2</v>
      </c>
      <c r="AU1056" t="s">
        <v>5573</v>
      </c>
      <c r="AV1056" s="18">
        <v>42327</v>
      </c>
      <c r="AW1056" t="s">
        <v>3357</v>
      </c>
      <c r="AX1056" t="str">
        <f t="shared" si="202"/>
        <v>04337168000148</v>
      </c>
      <c r="AY1056" s="17">
        <f t="shared" si="203"/>
        <v>125.45</v>
      </c>
      <c r="AZ1056" s="17">
        <f t="shared" si="204"/>
        <v>0</v>
      </c>
      <c r="BB1056" t="str">
        <f t="shared" si="205"/>
        <v>19/11/2015;04337168000148;125,45;0,00</v>
      </c>
    </row>
    <row r="1057" spans="1:54" x14ac:dyDescent="0.25">
      <c r="A1057" t="s">
        <v>26</v>
      </c>
      <c r="B1057" t="s">
        <v>4426</v>
      </c>
      <c r="C1057">
        <v>42319</v>
      </c>
      <c r="D1057" t="s">
        <v>2804</v>
      </c>
      <c r="E1057" t="s">
        <v>6979</v>
      </c>
      <c r="F1057" t="s">
        <v>29</v>
      </c>
      <c r="G1057">
        <v>538.9</v>
      </c>
      <c r="H1057">
        <v>468.61</v>
      </c>
      <c r="I1057">
        <v>84.350000000000009</v>
      </c>
      <c r="J1057" t="s">
        <v>30</v>
      </c>
      <c r="K1057">
        <v>0</v>
      </c>
      <c r="L1057">
        <v>0</v>
      </c>
      <c r="M1057" t="s">
        <v>31</v>
      </c>
      <c r="N1057">
        <v>468.61</v>
      </c>
      <c r="O1057">
        <v>70.290000000000006</v>
      </c>
      <c r="P1057" t="s">
        <v>2788</v>
      </c>
      <c r="Q1057">
        <v>468.61</v>
      </c>
      <c r="R1057">
        <v>7.73</v>
      </c>
      <c r="S1057" t="s">
        <v>33</v>
      </c>
      <c r="T1057">
        <v>468.61</v>
      </c>
      <c r="U1057">
        <v>35.61</v>
      </c>
      <c r="V1057" t="s">
        <v>33</v>
      </c>
      <c r="W1057" t="s">
        <v>33</v>
      </c>
      <c r="X1057" t="s">
        <v>3022</v>
      </c>
      <c r="Y1057" t="s">
        <v>91</v>
      </c>
      <c r="Z1057" t="s">
        <v>3023</v>
      </c>
      <c r="AA1057" t="s">
        <v>3024</v>
      </c>
      <c r="AC1057" s="13" t="str">
        <f t="shared" si="194"/>
        <v>000167811</v>
      </c>
      <c r="AD1057" t="str">
        <f t="shared" si="195"/>
        <v>11/11/2015</v>
      </c>
      <c r="AE1057" t="str">
        <f t="shared" si="196"/>
        <v>59105999000348</v>
      </c>
      <c r="AF1057" s="14">
        <f t="shared" si="197"/>
        <v>538.9</v>
      </c>
      <c r="AG1057">
        <f t="shared" si="198"/>
        <v>0</v>
      </c>
      <c r="AH1057">
        <f t="shared" si="199"/>
        <v>1</v>
      </c>
      <c r="AI1057" s="16">
        <v>6791105</v>
      </c>
      <c r="AJ1057" s="16" t="s">
        <v>7412</v>
      </c>
      <c r="AK1057" s="16" t="s">
        <v>4542</v>
      </c>
      <c r="AL1057" s="16" t="s">
        <v>4543</v>
      </c>
      <c r="AM1057" s="16" t="s">
        <v>7143</v>
      </c>
      <c r="AN1057">
        <v>2000</v>
      </c>
      <c r="AO1057">
        <f>VLOOKUP(TRIM(AL1057),'Parcela Dedutivel'!$A$1:$B$65536,2,FALSE)</f>
        <v>0</v>
      </c>
      <c r="AP1057" s="15">
        <f t="shared" si="200"/>
        <v>0</v>
      </c>
      <c r="AQ1057" s="16">
        <f t="shared" si="201"/>
        <v>0</v>
      </c>
      <c r="AU1057" t="s">
        <v>5574</v>
      </c>
      <c r="AV1057" s="18">
        <v>42327</v>
      </c>
      <c r="AW1057" t="s">
        <v>3357</v>
      </c>
      <c r="AX1057" t="str">
        <f t="shared" si="202"/>
        <v>04337168000148</v>
      </c>
      <c r="AY1057" s="17">
        <f t="shared" si="203"/>
        <v>19.41</v>
      </c>
      <c r="AZ1057" s="17">
        <f t="shared" si="204"/>
        <v>0</v>
      </c>
      <c r="BB1057" t="str">
        <f t="shared" si="205"/>
        <v>19/11/2015;04337168000148;19,41;0,00</v>
      </c>
    </row>
    <row r="1058" spans="1:54" x14ac:dyDescent="0.25">
      <c r="A1058" t="s">
        <v>26</v>
      </c>
      <c r="B1058" t="s">
        <v>4427</v>
      </c>
      <c r="C1058">
        <v>42319</v>
      </c>
      <c r="D1058" t="s">
        <v>2787</v>
      </c>
      <c r="E1058" t="s">
        <v>6979</v>
      </c>
      <c r="F1058" t="s">
        <v>29</v>
      </c>
      <c r="G1058">
        <v>542.71</v>
      </c>
      <c r="H1058">
        <v>542.71</v>
      </c>
      <c r="I1058">
        <v>65.13</v>
      </c>
      <c r="J1058" t="s">
        <v>30</v>
      </c>
      <c r="K1058">
        <v>0</v>
      </c>
      <c r="L1058">
        <v>0</v>
      </c>
      <c r="M1058" t="s">
        <v>31</v>
      </c>
      <c r="N1058">
        <v>0</v>
      </c>
      <c r="O1058">
        <v>0</v>
      </c>
      <c r="P1058" t="s">
        <v>31</v>
      </c>
      <c r="Q1058">
        <v>542.71</v>
      </c>
      <c r="R1058">
        <v>8.9500000000000011</v>
      </c>
      <c r="S1058" t="s">
        <v>33</v>
      </c>
      <c r="T1058">
        <v>542.71</v>
      </c>
      <c r="U1058">
        <v>41.25</v>
      </c>
      <c r="V1058" t="s">
        <v>33</v>
      </c>
      <c r="W1058" t="s">
        <v>33</v>
      </c>
      <c r="X1058" t="s">
        <v>4428</v>
      </c>
      <c r="Y1058" t="s">
        <v>344</v>
      </c>
      <c r="Z1058" t="s">
        <v>1343</v>
      </c>
      <c r="AA1058" t="s">
        <v>1344</v>
      </c>
      <c r="AC1058" s="13" t="str">
        <f t="shared" si="194"/>
        <v>000167812</v>
      </c>
      <c r="AD1058" t="str">
        <f t="shared" si="195"/>
        <v>11/11/2015</v>
      </c>
      <c r="AE1058" t="str">
        <f t="shared" si="196"/>
        <v>14045297000116</v>
      </c>
      <c r="AF1058" s="14">
        <f t="shared" si="197"/>
        <v>542.71</v>
      </c>
      <c r="AG1058">
        <f t="shared" si="198"/>
        <v>0</v>
      </c>
      <c r="AH1058">
        <f t="shared" si="199"/>
        <v>1</v>
      </c>
      <c r="AI1058" s="16">
        <v>6786453</v>
      </c>
      <c r="AJ1058" s="16" t="s">
        <v>7519</v>
      </c>
      <c r="AK1058" s="16" t="s">
        <v>4545</v>
      </c>
      <c r="AL1058" s="16" t="s">
        <v>4548</v>
      </c>
      <c r="AM1058" s="16" t="s">
        <v>7143</v>
      </c>
      <c r="AN1058">
        <v>2</v>
      </c>
      <c r="AO1058">
        <f>VLOOKUP(TRIM(AL1058),'Parcela Dedutivel'!$A$1:$B$65536,2,FALSE)</f>
        <v>0</v>
      </c>
      <c r="AP1058" s="15">
        <f t="shared" si="200"/>
        <v>0</v>
      </c>
      <c r="AQ1058" s="16">
        <f t="shared" si="201"/>
        <v>0</v>
      </c>
      <c r="AU1058" t="s">
        <v>5577</v>
      </c>
      <c r="AV1058" s="18">
        <v>42327</v>
      </c>
      <c r="AW1058" t="s">
        <v>3351</v>
      </c>
      <c r="AX1058" t="str">
        <f t="shared" si="202"/>
        <v>59104422010384</v>
      </c>
      <c r="AY1058" s="17">
        <f t="shared" si="203"/>
        <v>914.29</v>
      </c>
      <c r="AZ1058" s="17">
        <f t="shared" si="204"/>
        <v>0</v>
      </c>
      <c r="BB1058" t="str">
        <f t="shared" si="205"/>
        <v>19/11/2015;59104422010384;914,29;0,00</v>
      </c>
    </row>
    <row r="1059" spans="1:54" x14ac:dyDescent="0.25">
      <c r="A1059" t="s">
        <v>26</v>
      </c>
      <c r="B1059" t="s">
        <v>4429</v>
      </c>
      <c r="C1059">
        <v>42319</v>
      </c>
      <c r="D1059" t="s">
        <v>2787</v>
      </c>
      <c r="E1059" t="s">
        <v>6979</v>
      </c>
      <c r="F1059" t="s">
        <v>29</v>
      </c>
      <c r="G1059">
        <v>618</v>
      </c>
      <c r="H1059">
        <v>618</v>
      </c>
      <c r="I1059">
        <v>111.24000000000001</v>
      </c>
      <c r="J1059" t="s">
        <v>30</v>
      </c>
      <c r="K1059">
        <v>0</v>
      </c>
      <c r="L1059">
        <v>0</v>
      </c>
      <c r="M1059" t="s">
        <v>31</v>
      </c>
      <c r="N1059">
        <v>0</v>
      </c>
      <c r="O1059">
        <v>0</v>
      </c>
      <c r="P1059" t="s">
        <v>31</v>
      </c>
      <c r="Q1059">
        <v>618</v>
      </c>
      <c r="R1059">
        <v>10.200000000000001</v>
      </c>
      <c r="S1059" t="s">
        <v>33</v>
      </c>
      <c r="T1059">
        <v>618</v>
      </c>
      <c r="U1059">
        <v>46.97</v>
      </c>
      <c r="V1059" t="s">
        <v>33</v>
      </c>
      <c r="W1059" t="s">
        <v>33</v>
      </c>
      <c r="X1059" t="s">
        <v>4430</v>
      </c>
      <c r="Y1059" t="s">
        <v>991</v>
      </c>
      <c r="Z1059" t="s">
        <v>992</v>
      </c>
      <c r="AA1059" t="s">
        <v>993</v>
      </c>
      <c r="AC1059" s="13" t="str">
        <f t="shared" si="194"/>
        <v>000167813</v>
      </c>
      <c r="AD1059" t="str">
        <f t="shared" si="195"/>
        <v>11/11/2015</v>
      </c>
      <c r="AE1059" t="str">
        <f t="shared" si="196"/>
        <v>00762455000144</v>
      </c>
      <c r="AF1059" s="14">
        <f t="shared" si="197"/>
        <v>618</v>
      </c>
      <c r="AG1059">
        <f t="shared" si="198"/>
        <v>0</v>
      </c>
      <c r="AH1059">
        <f t="shared" si="199"/>
        <v>1</v>
      </c>
      <c r="AI1059" s="16">
        <v>6786453</v>
      </c>
      <c r="AJ1059" s="16" t="s">
        <v>7519</v>
      </c>
      <c r="AK1059" s="16" t="s">
        <v>4545</v>
      </c>
      <c r="AL1059" s="16" t="s">
        <v>1861</v>
      </c>
      <c r="AM1059" s="16" t="s">
        <v>7143</v>
      </c>
      <c r="AN1059">
        <v>2</v>
      </c>
      <c r="AO1059">
        <f>VLOOKUP(TRIM(AL1059),'Parcela Dedutivel'!$A$1:$B$65536,2,FALSE)</f>
        <v>0</v>
      </c>
      <c r="AP1059" s="15">
        <f t="shared" si="200"/>
        <v>0</v>
      </c>
      <c r="AQ1059" s="16">
        <f t="shared" si="201"/>
        <v>0</v>
      </c>
      <c r="AU1059" t="s">
        <v>5578</v>
      </c>
      <c r="AV1059" s="18">
        <v>42327</v>
      </c>
      <c r="AW1059" t="s">
        <v>2574</v>
      </c>
      <c r="AX1059" t="str">
        <f t="shared" si="202"/>
        <v>03523188000140</v>
      </c>
      <c r="AY1059" s="17">
        <f t="shared" si="203"/>
        <v>2317.5</v>
      </c>
      <c r="AZ1059" s="17">
        <f t="shared" si="204"/>
        <v>0</v>
      </c>
      <c r="BB1059" t="str">
        <f t="shared" si="205"/>
        <v>19/11/2015;03523188000140;2317,50;0,00</v>
      </c>
    </row>
    <row r="1060" spans="1:54" x14ac:dyDescent="0.25">
      <c r="A1060" t="s">
        <v>26</v>
      </c>
      <c r="B1060" t="s">
        <v>4431</v>
      </c>
      <c r="C1060">
        <v>42319</v>
      </c>
      <c r="D1060" t="s">
        <v>2787</v>
      </c>
      <c r="E1060" t="s">
        <v>6979</v>
      </c>
      <c r="F1060" t="s">
        <v>29</v>
      </c>
      <c r="G1060">
        <v>6501.72</v>
      </c>
      <c r="H1060">
        <v>6501.72</v>
      </c>
      <c r="I1060">
        <v>1170.31</v>
      </c>
      <c r="J1060" t="s">
        <v>30</v>
      </c>
      <c r="K1060">
        <v>0</v>
      </c>
      <c r="L1060">
        <v>0</v>
      </c>
      <c r="M1060" t="s">
        <v>31</v>
      </c>
      <c r="N1060">
        <v>0</v>
      </c>
      <c r="O1060">
        <v>0</v>
      </c>
      <c r="P1060" t="s">
        <v>31</v>
      </c>
      <c r="Q1060">
        <v>6501.72</v>
      </c>
      <c r="R1060">
        <v>107.28</v>
      </c>
      <c r="S1060" t="s">
        <v>33</v>
      </c>
      <c r="T1060">
        <v>6501.72</v>
      </c>
      <c r="U1060">
        <v>494.13</v>
      </c>
      <c r="V1060" t="s">
        <v>33</v>
      </c>
      <c r="W1060" t="s">
        <v>33</v>
      </c>
      <c r="X1060" t="s">
        <v>3534</v>
      </c>
      <c r="Y1060" t="s">
        <v>240</v>
      </c>
      <c r="Z1060" t="s">
        <v>4432</v>
      </c>
      <c r="AA1060" t="s">
        <v>4433</v>
      </c>
      <c r="AC1060" s="13" t="str">
        <f t="shared" si="194"/>
        <v>000167814</v>
      </c>
      <c r="AD1060" t="str">
        <f t="shared" si="195"/>
        <v>11/11/2015</v>
      </c>
      <c r="AE1060" t="str">
        <f t="shared" si="196"/>
        <v>86720729000158</v>
      </c>
      <c r="AF1060" s="14">
        <f t="shared" si="197"/>
        <v>6501.72</v>
      </c>
      <c r="AG1060">
        <f t="shared" si="198"/>
        <v>0</v>
      </c>
      <c r="AH1060">
        <f t="shared" si="199"/>
        <v>1</v>
      </c>
      <c r="AI1060" s="16">
        <v>6786453</v>
      </c>
      <c r="AJ1060" s="16" t="s">
        <v>7519</v>
      </c>
      <c r="AK1060" s="16" t="s">
        <v>4545</v>
      </c>
      <c r="AL1060" s="16" t="s">
        <v>4546</v>
      </c>
      <c r="AM1060" s="16" t="s">
        <v>7143</v>
      </c>
      <c r="AN1060">
        <v>1</v>
      </c>
      <c r="AO1060">
        <f>VLOOKUP(TRIM(AL1060),'Parcela Dedutivel'!$A$1:$B$65536,2,FALSE)</f>
        <v>0</v>
      </c>
      <c r="AP1060" s="15">
        <f t="shared" si="200"/>
        <v>0</v>
      </c>
      <c r="AQ1060" s="16">
        <f t="shared" si="201"/>
        <v>0</v>
      </c>
      <c r="AU1060" t="s">
        <v>5579</v>
      </c>
      <c r="AV1060" s="18">
        <v>42327</v>
      </c>
      <c r="AW1060" t="s">
        <v>1856</v>
      </c>
      <c r="AX1060" t="str">
        <f t="shared" si="202"/>
        <v>54305743001170</v>
      </c>
      <c r="AY1060" s="17">
        <f t="shared" si="203"/>
        <v>32</v>
      </c>
      <c r="AZ1060" s="17">
        <f t="shared" si="204"/>
        <v>0</v>
      </c>
      <c r="BB1060" t="str">
        <f t="shared" si="205"/>
        <v>19/11/2015;54305743001170;32,00;0,00</v>
      </c>
    </row>
    <row r="1061" spans="1:54" x14ac:dyDescent="0.25">
      <c r="A1061" t="s">
        <v>26</v>
      </c>
      <c r="B1061" t="s">
        <v>4438</v>
      </c>
      <c r="C1061">
        <v>42319</v>
      </c>
      <c r="D1061" t="s">
        <v>2787</v>
      </c>
      <c r="E1061" t="s">
        <v>6979</v>
      </c>
      <c r="F1061" t="s">
        <v>29</v>
      </c>
      <c r="G1061">
        <v>251.04000000000002</v>
      </c>
      <c r="H1061">
        <v>209.20000000000002</v>
      </c>
      <c r="I1061">
        <v>37.660000000000004</v>
      </c>
      <c r="J1061" t="s">
        <v>61</v>
      </c>
      <c r="K1061">
        <v>0</v>
      </c>
      <c r="L1061">
        <v>0</v>
      </c>
      <c r="M1061" t="s">
        <v>31</v>
      </c>
      <c r="N1061">
        <v>209.20000000000002</v>
      </c>
      <c r="O1061">
        <v>41.84</v>
      </c>
      <c r="P1061" t="s">
        <v>2788</v>
      </c>
      <c r="Q1061">
        <v>209.20000000000002</v>
      </c>
      <c r="R1061">
        <v>3.45</v>
      </c>
      <c r="S1061" t="s">
        <v>33</v>
      </c>
      <c r="T1061">
        <v>209.20000000000002</v>
      </c>
      <c r="U1061">
        <v>15.9</v>
      </c>
      <c r="V1061" t="s">
        <v>33</v>
      </c>
      <c r="W1061" t="s">
        <v>33</v>
      </c>
      <c r="X1061" t="s">
        <v>641</v>
      </c>
      <c r="Y1061" t="s">
        <v>99</v>
      </c>
      <c r="Z1061" t="s">
        <v>4439</v>
      </c>
      <c r="AA1061" t="s">
        <v>4440</v>
      </c>
      <c r="AC1061" s="13" t="str">
        <f t="shared" si="194"/>
        <v>000167816</v>
      </c>
      <c r="AD1061" t="str">
        <f t="shared" si="195"/>
        <v>11/11/2015</v>
      </c>
      <c r="AE1061" t="str">
        <f t="shared" si="196"/>
        <v>59578948000414</v>
      </c>
      <c r="AF1061" s="14">
        <f t="shared" si="197"/>
        <v>251.04000000000002</v>
      </c>
      <c r="AG1061">
        <f t="shared" si="198"/>
        <v>0</v>
      </c>
      <c r="AH1061">
        <f t="shared" si="199"/>
        <v>1</v>
      </c>
      <c r="AI1061" s="16">
        <v>6802598</v>
      </c>
      <c r="AJ1061" s="16" t="s">
        <v>7488</v>
      </c>
      <c r="AK1061" s="16" t="s">
        <v>4550</v>
      </c>
      <c r="AL1061" s="16" t="s">
        <v>666</v>
      </c>
      <c r="AM1061" s="16" t="s">
        <v>7193</v>
      </c>
      <c r="AN1061">
        <v>5</v>
      </c>
      <c r="AO1061" t="e">
        <f>VLOOKUP(TRIM(AL1061),'Parcela Dedutivel'!$A$1:$B$65536,2,FALSE)</f>
        <v>#N/A</v>
      </c>
      <c r="AP1061" s="15">
        <f t="shared" si="200"/>
        <v>0</v>
      </c>
      <c r="AQ1061" s="16">
        <f t="shared" si="201"/>
        <v>0</v>
      </c>
      <c r="AU1061" t="s">
        <v>5583</v>
      </c>
      <c r="AV1061" s="18">
        <v>42327</v>
      </c>
      <c r="AW1061" t="s">
        <v>3823</v>
      </c>
      <c r="AX1061" t="str">
        <f t="shared" si="202"/>
        <v>46127262000112</v>
      </c>
      <c r="AY1061" s="17">
        <f t="shared" si="203"/>
        <v>3509.34</v>
      </c>
      <c r="AZ1061" s="17">
        <f t="shared" si="204"/>
        <v>0</v>
      </c>
      <c r="BB1061" t="str">
        <f t="shared" si="205"/>
        <v>19/11/2015;46127262000112;3509,34;0,00</v>
      </c>
    </row>
    <row r="1062" spans="1:54" x14ac:dyDescent="0.25">
      <c r="A1062" t="s">
        <v>26</v>
      </c>
      <c r="B1062" t="s">
        <v>4438</v>
      </c>
      <c r="C1062">
        <v>42319</v>
      </c>
      <c r="D1062" t="s">
        <v>2787</v>
      </c>
      <c r="E1062" t="s">
        <v>6979</v>
      </c>
      <c r="F1062" t="s">
        <v>29</v>
      </c>
      <c r="G1062">
        <v>125.51</v>
      </c>
      <c r="H1062">
        <v>104.59</v>
      </c>
      <c r="I1062">
        <v>18.830000000000002</v>
      </c>
      <c r="J1062" t="s">
        <v>61</v>
      </c>
      <c r="K1062">
        <v>0</v>
      </c>
      <c r="L1062">
        <v>0</v>
      </c>
      <c r="M1062" t="s">
        <v>31</v>
      </c>
      <c r="N1062">
        <v>104.59</v>
      </c>
      <c r="O1062">
        <v>20.92</v>
      </c>
      <c r="P1062" t="s">
        <v>2788</v>
      </c>
      <c r="Q1062">
        <v>104.59</v>
      </c>
      <c r="R1062">
        <v>1.73</v>
      </c>
      <c r="S1062" t="s">
        <v>33</v>
      </c>
      <c r="T1062">
        <v>104.59</v>
      </c>
      <c r="U1062">
        <v>7.95</v>
      </c>
      <c r="V1062" t="s">
        <v>33</v>
      </c>
      <c r="W1062" t="s">
        <v>33</v>
      </c>
      <c r="X1062" t="s">
        <v>641</v>
      </c>
      <c r="Y1062" t="s">
        <v>99</v>
      </c>
      <c r="Z1062" t="s">
        <v>1773</v>
      </c>
      <c r="AA1062" t="s">
        <v>1774</v>
      </c>
      <c r="AC1062" s="13" t="str">
        <f t="shared" si="194"/>
        <v>000167816</v>
      </c>
      <c r="AD1062" t="str">
        <f t="shared" si="195"/>
        <v>11/11/2015</v>
      </c>
      <c r="AE1062" t="str">
        <f t="shared" si="196"/>
        <v>59578948000414</v>
      </c>
      <c r="AF1062" s="14">
        <f t="shared" si="197"/>
        <v>125.51</v>
      </c>
      <c r="AG1062">
        <f t="shared" si="198"/>
        <v>0</v>
      </c>
      <c r="AH1062">
        <f t="shared" si="199"/>
        <v>1</v>
      </c>
      <c r="AI1062" s="16">
        <v>6802598</v>
      </c>
      <c r="AJ1062" s="16" t="s">
        <v>7488</v>
      </c>
      <c r="AK1062" s="16" t="s">
        <v>4550</v>
      </c>
      <c r="AL1062" s="16" t="s">
        <v>3283</v>
      </c>
      <c r="AM1062" s="16" t="s">
        <v>7215</v>
      </c>
      <c r="AN1062">
        <v>19</v>
      </c>
      <c r="AO1062">
        <f>VLOOKUP(TRIM(AL1062),'Parcela Dedutivel'!$A$1:$B$65536,2,FALSE)</f>
        <v>10.34</v>
      </c>
      <c r="AP1062" s="15">
        <f t="shared" si="200"/>
        <v>10.34</v>
      </c>
      <c r="AQ1062" s="16">
        <f t="shared" si="201"/>
        <v>196.46</v>
      </c>
      <c r="AU1062" t="s">
        <v>5586</v>
      </c>
      <c r="AV1062" s="18">
        <v>42327</v>
      </c>
      <c r="AW1062" t="s">
        <v>5587</v>
      </c>
      <c r="AX1062" t="str">
        <f t="shared" si="202"/>
        <v>07358761000754</v>
      </c>
      <c r="AY1062" s="17">
        <f t="shared" si="203"/>
        <v>2973.67</v>
      </c>
      <c r="AZ1062" s="17">
        <f t="shared" si="204"/>
        <v>0</v>
      </c>
      <c r="BB1062" t="str">
        <f t="shared" si="205"/>
        <v>19/11/2015;07358761000754;2973,67;0,00</v>
      </c>
    </row>
    <row r="1063" spans="1:54" x14ac:dyDescent="0.25">
      <c r="A1063" t="s">
        <v>26</v>
      </c>
      <c r="B1063" t="s">
        <v>4438</v>
      </c>
      <c r="C1063">
        <v>42319</v>
      </c>
      <c r="D1063" t="s">
        <v>2787</v>
      </c>
      <c r="E1063" t="s">
        <v>6979</v>
      </c>
      <c r="F1063" t="s">
        <v>29</v>
      </c>
      <c r="G1063">
        <v>155.72</v>
      </c>
      <c r="H1063">
        <v>135.41</v>
      </c>
      <c r="I1063">
        <v>24.37</v>
      </c>
      <c r="J1063" t="s">
        <v>61</v>
      </c>
      <c r="K1063">
        <v>0</v>
      </c>
      <c r="L1063">
        <v>0</v>
      </c>
      <c r="M1063" t="s">
        <v>31</v>
      </c>
      <c r="N1063">
        <v>135.41</v>
      </c>
      <c r="O1063">
        <v>20.309999999999999</v>
      </c>
      <c r="P1063" t="s">
        <v>2788</v>
      </c>
      <c r="Q1063">
        <v>135.41</v>
      </c>
      <c r="R1063">
        <v>2.23</v>
      </c>
      <c r="S1063" t="s">
        <v>33</v>
      </c>
      <c r="T1063">
        <v>135.41</v>
      </c>
      <c r="U1063">
        <v>10.290000000000001</v>
      </c>
      <c r="V1063" t="s">
        <v>33</v>
      </c>
      <c r="W1063" t="s">
        <v>33</v>
      </c>
      <c r="X1063" t="s">
        <v>641</v>
      </c>
      <c r="Y1063" t="s">
        <v>91</v>
      </c>
      <c r="Z1063" t="s">
        <v>1195</v>
      </c>
      <c r="AA1063" t="s">
        <v>1196</v>
      </c>
      <c r="AC1063" s="13" t="str">
        <f t="shared" si="194"/>
        <v>000167816</v>
      </c>
      <c r="AD1063" t="str">
        <f t="shared" si="195"/>
        <v>11/11/2015</v>
      </c>
      <c r="AE1063" t="str">
        <f t="shared" si="196"/>
        <v>59578948000414</v>
      </c>
      <c r="AF1063" s="14">
        <f t="shared" si="197"/>
        <v>155.72</v>
      </c>
      <c r="AG1063">
        <f t="shared" si="198"/>
        <v>0</v>
      </c>
      <c r="AH1063">
        <f t="shared" si="199"/>
        <v>1</v>
      </c>
      <c r="AI1063" s="16">
        <v>6802598</v>
      </c>
      <c r="AJ1063" s="16" t="s">
        <v>7488</v>
      </c>
      <c r="AK1063" s="16" t="s">
        <v>4550</v>
      </c>
      <c r="AL1063" s="16" t="s">
        <v>3959</v>
      </c>
      <c r="AM1063" s="16" t="s">
        <v>7215</v>
      </c>
      <c r="AN1063">
        <v>11</v>
      </c>
      <c r="AO1063">
        <f>VLOOKUP(TRIM(AL1063),'Parcela Dedutivel'!$A$1:$B$65536,2,FALSE)</f>
        <v>0.45999999999999996</v>
      </c>
      <c r="AP1063" s="15">
        <f t="shared" si="200"/>
        <v>0.45999999999999996</v>
      </c>
      <c r="AQ1063" s="16">
        <f t="shared" si="201"/>
        <v>5.0599999999999996</v>
      </c>
      <c r="AU1063" t="s">
        <v>5589</v>
      </c>
      <c r="AV1063" s="18">
        <v>42327</v>
      </c>
      <c r="AW1063" t="s">
        <v>2574</v>
      </c>
      <c r="AX1063" t="str">
        <f t="shared" si="202"/>
        <v>03523188000140</v>
      </c>
      <c r="AY1063" s="17">
        <f t="shared" si="203"/>
        <v>4207.57</v>
      </c>
      <c r="AZ1063" s="17">
        <f t="shared" si="204"/>
        <v>0</v>
      </c>
      <c r="BB1063" t="str">
        <f t="shared" si="205"/>
        <v>19/11/2015;03523188000140;4207,57;0,00</v>
      </c>
    </row>
    <row r="1064" spans="1:54" x14ac:dyDescent="0.25">
      <c r="A1064" t="s">
        <v>26</v>
      </c>
      <c r="B1064" t="s">
        <v>4438</v>
      </c>
      <c r="C1064">
        <v>42319</v>
      </c>
      <c r="D1064" t="s">
        <v>2787</v>
      </c>
      <c r="E1064" t="s">
        <v>6979</v>
      </c>
      <c r="F1064" t="s">
        <v>29</v>
      </c>
      <c r="G1064">
        <v>924.74</v>
      </c>
      <c r="H1064">
        <v>804.12</v>
      </c>
      <c r="I1064">
        <v>144.74</v>
      </c>
      <c r="J1064" t="s">
        <v>61</v>
      </c>
      <c r="K1064">
        <v>0</v>
      </c>
      <c r="L1064">
        <v>0</v>
      </c>
      <c r="M1064" t="s">
        <v>31</v>
      </c>
      <c r="N1064">
        <v>804.12</v>
      </c>
      <c r="O1064">
        <v>120.62</v>
      </c>
      <c r="P1064" t="s">
        <v>2788</v>
      </c>
      <c r="Q1064">
        <v>804.12</v>
      </c>
      <c r="R1064">
        <v>13.27</v>
      </c>
      <c r="S1064" t="s">
        <v>33</v>
      </c>
      <c r="T1064">
        <v>804.12</v>
      </c>
      <c r="U1064">
        <v>61.11</v>
      </c>
      <c r="V1064" t="s">
        <v>33</v>
      </c>
      <c r="W1064" t="s">
        <v>33</v>
      </c>
      <c r="X1064" t="s">
        <v>641</v>
      </c>
      <c r="Y1064" t="s">
        <v>91</v>
      </c>
      <c r="Z1064" t="s">
        <v>1231</v>
      </c>
      <c r="AA1064" t="s">
        <v>1232</v>
      </c>
      <c r="AC1064" s="13" t="str">
        <f t="shared" si="194"/>
        <v>000167816</v>
      </c>
      <c r="AD1064" t="str">
        <f t="shared" si="195"/>
        <v>11/11/2015</v>
      </c>
      <c r="AE1064" t="str">
        <f t="shared" si="196"/>
        <v>59578948000414</v>
      </c>
      <c r="AF1064" s="14">
        <f t="shared" si="197"/>
        <v>924.74</v>
      </c>
      <c r="AG1064">
        <f t="shared" si="198"/>
        <v>0</v>
      </c>
      <c r="AH1064">
        <f t="shared" si="199"/>
        <v>1</v>
      </c>
      <c r="AI1064" s="16">
        <v>6802598</v>
      </c>
      <c r="AJ1064" s="16" t="s">
        <v>7488</v>
      </c>
      <c r="AK1064" s="16" t="s">
        <v>4550</v>
      </c>
      <c r="AL1064" s="16" t="s">
        <v>4555</v>
      </c>
      <c r="AM1064" s="16" t="s">
        <v>7193</v>
      </c>
      <c r="AN1064">
        <v>7</v>
      </c>
      <c r="AO1064" t="e">
        <f>VLOOKUP(TRIM(AL1064),'Parcela Dedutivel'!$A$1:$B$65536,2,FALSE)</f>
        <v>#N/A</v>
      </c>
      <c r="AP1064" s="15">
        <f t="shared" si="200"/>
        <v>0</v>
      </c>
      <c r="AQ1064" s="16">
        <f t="shared" si="201"/>
        <v>0</v>
      </c>
      <c r="AU1064" t="s">
        <v>5590</v>
      </c>
      <c r="AV1064" s="18">
        <v>42327</v>
      </c>
      <c r="AW1064" t="s">
        <v>1856</v>
      </c>
      <c r="AX1064" t="str">
        <f t="shared" si="202"/>
        <v>54305743001170</v>
      </c>
      <c r="AY1064" s="17">
        <f t="shared" si="203"/>
        <v>309.36</v>
      </c>
      <c r="AZ1064" s="17">
        <f t="shared" si="204"/>
        <v>0</v>
      </c>
      <c r="BB1064" t="str">
        <f t="shared" si="205"/>
        <v>19/11/2015;54305743001170;309,36;0,00</v>
      </c>
    </row>
    <row r="1065" spans="1:54" x14ac:dyDescent="0.25">
      <c r="A1065" t="s">
        <v>26</v>
      </c>
      <c r="B1065" t="s">
        <v>4438</v>
      </c>
      <c r="C1065">
        <v>42319</v>
      </c>
      <c r="D1065" t="s">
        <v>2787</v>
      </c>
      <c r="E1065" t="s">
        <v>6979</v>
      </c>
      <c r="F1065" t="s">
        <v>29</v>
      </c>
      <c r="G1065">
        <v>5709.06</v>
      </c>
      <c r="H1065">
        <v>4964.4000000000005</v>
      </c>
      <c r="I1065">
        <v>893.59</v>
      </c>
      <c r="J1065" t="s">
        <v>61</v>
      </c>
      <c r="K1065">
        <v>0</v>
      </c>
      <c r="L1065">
        <v>0</v>
      </c>
      <c r="M1065" t="s">
        <v>31</v>
      </c>
      <c r="N1065">
        <v>4964.4000000000005</v>
      </c>
      <c r="O1065">
        <v>744.66</v>
      </c>
      <c r="P1065" t="s">
        <v>2788</v>
      </c>
      <c r="Q1065">
        <v>4964.4000000000005</v>
      </c>
      <c r="R1065">
        <v>81.91</v>
      </c>
      <c r="S1065" t="s">
        <v>33</v>
      </c>
      <c r="T1065">
        <v>4964.4000000000005</v>
      </c>
      <c r="U1065">
        <v>377.29</v>
      </c>
      <c r="V1065" t="s">
        <v>33</v>
      </c>
      <c r="W1065" t="s">
        <v>33</v>
      </c>
      <c r="X1065" t="s">
        <v>641</v>
      </c>
      <c r="Y1065" t="s">
        <v>91</v>
      </c>
      <c r="Z1065" t="s">
        <v>128</v>
      </c>
      <c r="AA1065" t="s">
        <v>129</v>
      </c>
      <c r="AC1065" s="13" t="str">
        <f t="shared" si="194"/>
        <v>000167816</v>
      </c>
      <c r="AD1065" t="str">
        <f t="shared" si="195"/>
        <v>11/11/2015</v>
      </c>
      <c r="AE1065" t="str">
        <f t="shared" si="196"/>
        <v>59578948000414</v>
      </c>
      <c r="AF1065" s="14">
        <f t="shared" si="197"/>
        <v>5709.06</v>
      </c>
      <c r="AG1065">
        <f t="shared" si="198"/>
        <v>0</v>
      </c>
      <c r="AH1065">
        <f t="shared" si="199"/>
        <v>1</v>
      </c>
      <c r="AI1065" s="16">
        <v>6802598</v>
      </c>
      <c r="AJ1065" s="16" t="s">
        <v>7488</v>
      </c>
      <c r="AK1065" s="16" t="s">
        <v>4550</v>
      </c>
      <c r="AL1065" s="16" t="s">
        <v>4551</v>
      </c>
      <c r="AM1065" s="16" t="s">
        <v>7143</v>
      </c>
      <c r="AN1065">
        <v>2</v>
      </c>
      <c r="AO1065" t="e">
        <f>VLOOKUP(TRIM(AL1065),'Parcela Dedutivel'!$A$1:$B$65536,2,FALSE)</f>
        <v>#N/A</v>
      </c>
      <c r="AP1065" s="15">
        <f t="shared" si="200"/>
        <v>0</v>
      </c>
      <c r="AQ1065" s="16">
        <f t="shared" si="201"/>
        <v>0</v>
      </c>
      <c r="AU1065" t="s">
        <v>5595</v>
      </c>
      <c r="AV1065" s="18">
        <v>42327</v>
      </c>
      <c r="AW1065" t="s">
        <v>5596</v>
      </c>
      <c r="AX1065" t="str">
        <f t="shared" si="202"/>
        <v>17469701010482</v>
      </c>
      <c r="AY1065" s="17">
        <f t="shared" si="203"/>
        <v>4552.05</v>
      </c>
      <c r="AZ1065" s="17">
        <f t="shared" si="204"/>
        <v>0</v>
      </c>
      <c r="BB1065" t="str">
        <f t="shared" si="205"/>
        <v>19/11/2015;17469701010482;4552,05;0,00</v>
      </c>
    </row>
    <row r="1066" spans="1:54" x14ac:dyDescent="0.25">
      <c r="A1066" t="s">
        <v>26</v>
      </c>
      <c r="B1066" t="s">
        <v>4438</v>
      </c>
      <c r="C1066">
        <v>42319</v>
      </c>
      <c r="D1066" t="s">
        <v>2787</v>
      </c>
      <c r="E1066" t="s">
        <v>6979</v>
      </c>
      <c r="F1066" t="s">
        <v>29</v>
      </c>
      <c r="G1066">
        <v>5363.51</v>
      </c>
      <c r="H1066">
        <v>4663.92</v>
      </c>
      <c r="I1066">
        <v>839.51</v>
      </c>
      <c r="J1066" t="s">
        <v>61</v>
      </c>
      <c r="K1066">
        <v>0</v>
      </c>
      <c r="L1066">
        <v>0</v>
      </c>
      <c r="M1066" t="s">
        <v>31</v>
      </c>
      <c r="N1066">
        <v>4663.92</v>
      </c>
      <c r="O1066">
        <v>699.59</v>
      </c>
      <c r="P1066" t="s">
        <v>2788</v>
      </c>
      <c r="Q1066">
        <v>4663.92</v>
      </c>
      <c r="R1066">
        <v>76.95</v>
      </c>
      <c r="S1066" t="s">
        <v>33</v>
      </c>
      <c r="T1066">
        <v>4663.92</v>
      </c>
      <c r="U1066">
        <v>354.46</v>
      </c>
      <c r="V1066" t="s">
        <v>33</v>
      </c>
      <c r="W1066" t="s">
        <v>33</v>
      </c>
      <c r="X1066" t="s">
        <v>641</v>
      </c>
      <c r="Y1066" t="s">
        <v>91</v>
      </c>
      <c r="Z1066" t="s">
        <v>1781</v>
      </c>
      <c r="AA1066" t="s">
        <v>1782</v>
      </c>
      <c r="AC1066" s="13" t="str">
        <f t="shared" si="194"/>
        <v>000167816</v>
      </c>
      <c r="AD1066" t="str">
        <f t="shared" si="195"/>
        <v>11/11/2015</v>
      </c>
      <c r="AE1066" t="str">
        <f t="shared" si="196"/>
        <v>59578948000414</v>
      </c>
      <c r="AF1066" s="14">
        <f t="shared" si="197"/>
        <v>5363.51</v>
      </c>
      <c r="AG1066">
        <f t="shared" si="198"/>
        <v>0</v>
      </c>
      <c r="AH1066">
        <f t="shared" si="199"/>
        <v>1</v>
      </c>
      <c r="AI1066" s="16">
        <v>6802598</v>
      </c>
      <c r="AJ1066" s="16" t="s">
        <v>7488</v>
      </c>
      <c r="AK1066" s="16" t="s">
        <v>4550</v>
      </c>
      <c r="AL1066" s="16" t="s">
        <v>4553</v>
      </c>
      <c r="AM1066" s="16" t="s">
        <v>7143</v>
      </c>
      <c r="AN1066">
        <v>15</v>
      </c>
      <c r="AO1066" t="e">
        <f>VLOOKUP(TRIM(AL1066),'Parcela Dedutivel'!$A$1:$B$65536,2,FALSE)</f>
        <v>#N/A</v>
      </c>
      <c r="AP1066" s="15">
        <f t="shared" si="200"/>
        <v>0</v>
      </c>
      <c r="AQ1066" s="16">
        <f t="shared" si="201"/>
        <v>0</v>
      </c>
      <c r="AU1066" t="s">
        <v>5599</v>
      </c>
      <c r="AV1066" s="18">
        <v>42327</v>
      </c>
      <c r="AW1066" t="s">
        <v>5600</v>
      </c>
      <c r="AX1066" t="str">
        <f t="shared" si="202"/>
        <v>07358761004580</v>
      </c>
      <c r="AY1066" s="17">
        <f t="shared" si="203"/>
        <v>1961.1</v>
      </c>
      <c r="AZ1066" s="17">
        <f t="shared" si="204"/>
        <v>0</v>
      </c>
      <c r="BB1066" t="str">
        <f t="shared" si="205"/>
        <v>19/11/2015;07358761004580;1961,10;0,00</v>
      </c>
    </row>
    <row r="1067" spans="1:54" x14ac:dyDescent="0.25">
      <c r="A1067" t="s">
        <v>26</v>
      </c>
      <c r="B1067" t="s">
        <v>4438</v>
      </c>
      <c r="C1067">
        <v>42319</v>
      </c>
      <c r="D1067" t="s">
        <v>2787</v>
      </c>
      <c r="E1067" t="s">
        <v>6979</v>
      </c>
      <c r="F1067" t="s">
        <v>29</v>
      </c>
      <c r="G1067">
        <v>19573.919999999998</v>
      </c>
      <c r="H1067">
        <v>17020.8</v>
      </c>
      <c r="I1067">
        <v>3063.7400000000002</v>
      </c>
      <c r="J1067" t="s">
        <v>61</v>
      </c>
      <c r="K1067">
        <v>0</v>
      </c>
      <c r="L1067">
        <v>0</v>
      </c>
      <c r="M1067" t="s">
        <v>31</v>
      </c>
      <c r="N1067">
        <v>17020.8</v>
      </c>
      <c r="O1067">
        <v>2553.12</v>
      </c>
      <c r="P1067" t="s">
        <v>2788</v>
      </c>
      <c r="Q1067">
        <v>17020.8</v>
      </c>
      <c r="R1067">
        <v>280.84000000000003</v>
      </c>
      <c r="S1067" t="s">
        <v>33</v>
      </c>
      <c r="T1067">
        <v>17020.8</v>
      </c>
      <c r="U1067">
        <v>1293.58</v>
      </c>
      <c r="V1067" t="s">
        <v>33</v>
      </c>
      <c r="W1067" t="s">
        <v>33</v>
      </c>
      <c r="X1067" t="s">
        <v>641</v>
      </c>
      <c r="Y1067" t="s">
        <v>91</v>
      </c>
      <c r="Z1067" t="s">
        <v>1522</v>
      </c>
      <c r="AA1067" t="s">
        <v>1523</v>
      </c>
      <c r="AC1067" s="13" t="str">
        <f t="shared" si="194"/>
        <v>000167816</v>
      </c>
      <c r="AD1067" t="str">
        <f t="shared" si="195"/>
        <v>11/11/2015</v>
      </c>
      <c r="AE1067" t="str">
        <f t="shared" si="196"/>
        <v>59578948000414</v>
      </c>
      <c r="AF1067" s="14">
        <f t="shared" si="197"/>
        <v>19573.919999999998</v>
      </c>
      <c r="AG1067">
        <f t="shared" si="198"/>
        <v>0</v>
      </c>
      <c r="AH1067">
        <f t="shared" si="199"/>
        <v>1</v>
      </c>
      <c r="AI1067" s="16">
        <v>6791105</v>
      </c>
      <c r="AJ1067" s="16" t="s">
        <v>7412</v>
      </c>
      <c r="AK1067" s="16" t="s">
        <v>4557</v>
      </c>
      <c r="AL1067" s="16" t="s">
        <v>4558</v>
      </c>
      <c r="AM1067" s="16" t="s">
        <v>7143</v>
      </c>
      <c r="AN1067">
        <v>15000</v>
      </c>
      <c r="AO1067">
        <f>VLOOKUP(TRIM(AL1067),'Parcela Dedutivel'!$A$1:$B$65536,2,FALSE)</f>
        <v>0</v>
      </c>
      <c r="AP1067" s="15">
        <f t="shared" si="200"/>
        <v>0</v>
      </c>
      <c r="AQ1067" s="16">
        <f t="shared" si="201"/>
        <v>0</v>
      </c>
      <c r="AU1067" t="s">
        <v>5601</v>
      </c>
      <c r="AV1067" s="18">
        <v>42327</v>
      </c>
      <c r="AW1067" t="s">
        <v>5602</v>
      </c>
      <c r="AX1067" t="str">
        <f t="shared" si="202"/>
        <v>02865045000154</v>
      </c>
      <c r="AY1067" s="17">
        <f t="shared" si="203"/>
        <v>423.09999999999997</v>
      </c>
      <c r="AZ1067" s="17">
        <f t="shared" si="204"/>
        <v>0</v>
      </c>
      <c r="BB1067" t="str">
        <f t="shared" si="205"/>
        <v>19/11/2015;02865045000154;423,10;0,00</v>
      </c>
    </row>
    <row r="1068" spans="1:54" x14ac:dyDescent="0.25">
      <c r="A1068" t="s">
        <v>26</v>
      </c>
      <c r="B1068" t="s">
        <v>4438</v>
      </c>
      <c r="C1068">
        <v>42319</v>
      </c>
      <c r="D1068" t="s">
        <v>2787</v>
      </c>
      <c r="E1068" t="s">
        <v>6979</v>
      </c>
      <c r="F1068" t="s">
        <v>29</v>
      </c>
      <c r="G1068">
        <v>924.74</v>
      </c>
      <c r="H1068">
        <v>804.12</v>
      </c>
      <c r="I1068">
        <v>144.74</v>
      </c>
      <c r="J1068" t="s">
        <v>61</v>
      </c>
      <c r="K1068">
        <v>0</v>
      </c>
      <c r="L1068">
        <v>0</v>
      </c>
      <c r="M1068" t="s">
        <v>31</v>
      </c>
      <c r="N1068">
        <v>804.12</v>
      </c>
      <c r="O1068">
        <v>120.62</v>
      </c>
      <c r="P1068" t="s">
        <v>2788</v>
      </c>
      <c r="Q1068">
        <v>804.12</v>
      </c>
      <c r="R1068">
        <v>13.27</v>
      </c>
      <c r="S1068" t="s">
        <v>33</v>
      </c>
      <c r="T1068">
        <v>804.12</v>
      </c>
      <c r="U1068">
        <v>61.11</v>
      </c>
      <c r="V1068" t="s">
        <v>33</v>
      </c>
      <c r="W1068" t="s">
        <v>33</v>
      </c>
      <c r="X1068" t="s">
        <v>641</v>
      </c>
      <c r="Y1068" t="s">
        <v>91</v>
      </c>
      <c r="Z1068" t="s">
        <v>4441</v>
      </c>
      <c r="AA1068" t="s">
        <v>4442</v>
      </c>
      <c r="AC1068" s="13" t="str">
        <f t="shared" si="194"/>
        <v>000167816</v>
      </c>
      <c r="AD1068" t="str">
        <f t="shared" si="195"/>
        <v>11/11/2015</v>
      </c>
      <c r="AE1068" t="str">
        <f t="shared" si="196"/>
        <v>59578948000414</v>
      </c>
      <c r="AF1068" s="14">
        <f t="shared" si="197"/>
        <v>924.74</v>
      </c>
      <c r="AG1068">
        <f t="shared" si="198"/>
        <v>0</v>
      </c>
      <c r="AH1068">
        <f t="shared" si="199"/>
        <v>1</v>
      </c>
      <c r="AI1068" s="16">
        <v>6791105</v>
      </c>
      <c r="AJ1068" s="16" t="s">
        <v>7412</v>
      </c>
      <c r="AK1068" s="16" t="s">
        <v>4559</v>
      </c>
      <c r="AL1068" s="16" t="s">
        <v>4560</v>
      </c>
      <c r="AM1068" s="16" t="s">
        <v>7143</v>
      </c>
      <c r="AN1068">
        <v>5000</v>
      </c>
      <c r="AO1068">
        <f>VLOOKUP(TRIM(AL1068),'Parcela Dedutivel'!$A$1:$B$65536,2,FALSE)</f>
        <v>0</v>
      </c>
      <c r="AP1068" s="15">
        <f t="shared" si="200"/>
        <v>0</v>
      </c>
      <c r="AQ1068" s="16">
        <f t="shared" si="201"/>
        <v>0</v>
      </c>
      <c r="AU1068" t="s">
        <v>5612</v>
      </c>
      <c r="AV1068" s="18">
        <v>42327</v>
      </c>
      <c r="AW1068" t="s">
        <v>3234</v>
      </c>
      <c r="AX1068" t="str">
        <f t="shared" si="202"/>
        <v>46044053005417</v>
      </c>
      <c r="AY1068" s="17">
        <f t="shared" si="203"/>
        <v>505.87</v>
      </c>
      <c r="AZ1068" s="17">
        <f t="shared" si="204"/>
        <v>0</v>
      </c>
      <c r="BB1068" t="str">
        <f t="shared" si="205"/>
        <v>19/11/2015;46044053005417;505,87;0,00</v>
      </c>
    </row>
    <row r="1069" spans="1:54" x14ac:dyDescent="0.25">
      <c r="A1069" t="s">
        <v>26</v>
      </c>
      <c r="B1069" t="s">
        <v>4438</v>
      </c>
      <c r="C1069">
        <v>42319</v>
      </c>
      <c r="D1069" t="s">
        <v>2787</v>
      </c>
      <c r="E1069" t="s">
        <v>6979</v>
      </c>
      <c r="F1069" t="s">
        <v>29</v>
      </c>
      <c r="G1069">
        <v>554.84</v>
      </c>
      <c r="H1069">
        <v>482.47</v>
      </c>
      <c r="I1069">
        <v>86.84</v>
      </c>
      <c r="J1069" t="s">
        <v>61</v>
      </c>
      <c r="K1069">
        <v>0</v>
      </c>
      <c r="L1069">
        <v>0</v>
      </c>
      <c r="M1069" t="s">
        <v>31</v>
      </c>
      <c r="N1069">
        <v>482.47</v>
      </c>
      <c r="O1069">
        <v>72.37</v>
      </c>
      <c r="P1069" t="s">
        <v>2788</v>
      </c>
      <c r="Q1069">
        <v>482.47</v>
      </c>
      <c r="R1069">
        <v>7.96</v>
      </c>
      <c r="S1069" t="s">
        <v>33</v>
      </c>
      <c r="T1069">
        <v>482.47</v>
      </c>
      <c r="U1069">
        <v>36.67</v>
      </c>
      <c r="V1069" t="s">
        <v>33</v>
      </c>
      <c r="W1069" t="s">
        <v>33</v>
      </c>
      <c r="X1069" t="s">
        <v>641</v>
      </c>
      <c r="Y1069" t="s">
        <v>91</v>
      </c>
      <c r="Z1069" t="s">
        <v>4443</v>
      </c>
      <c r="AA1069" t="s">
        <v>4444</v>
      </c>
      <c r="AC1069" s="13" t="str">
        <f t="shared" si="194"/>
        <v>000167816</v>
      </c>
      <c r="AD1069" t="str">
        <f t="shared" si="195"/>
        <v>11/11/2015</v>
      </c>
      <c r="AE1069" t="str">
        <f t="shared" si="196"/>
        <v>59578948000414</v>
      </c>
      <c r="AF1069" s="14">
        <f t="shared" si="197"/>
        <v>554.84</v>
      </c>
      <c r="AG1069">
        <f t="shared" si="198"/>
        <v>0</v>
      </c>
      <c r="AH1069">
        <f t="shared" si="199"/>
        <v>1</v>
      </c>
      <c r="AI1069" s="16">
        <v>6794813</v>
      </c>
      <c r="AJ1069" s="16" t="s">
        <v>7577</v>
      </c>
      <c r="AK1069" s="16" t="s">
        <v>4562</v>
      </c>
      <c r="AL1069" s="16" t="s">
        <v>4563</v>
      </c>
      <c r="AM1069" s="16" t="s">
        <v>7143</v>
      </c>
      <c r="AN1069">
        <v>5000</v>
      </c>
      <c r="AO1069" t="e">
        <f>VLOOKUP(TRIM(AL1069),'Parcela Dedutivel'!$A$1:$B$65536,2,FALSE)</f>
        <v>#N/A</v>
      </c>
      <c r="AP1069" s="15">
        <f t="shared" si="200"/>
        <v>0</v>
      </c>
      <c r="AQ1069" s="16">
        <f t="shared" si="201"/>
        <v>0</v>
      </c>
      <c r="AU1069" t="s">
        <v>5613</v>
      </c>
      <c r="AV1069" s="18">
        <v>42327</v>
      </c>
      <c r="AW1069" t="s">
        <v>3357</v>
      </c>
      <c r="AX1069" t="str">
        <f t="shared" si="202"/>
        <v>04337168000148</v>
      </c>
      <c r="AY1069" s="17">
        <f t="shared" si="203"/>
        <v>105.48</v>
      </c>
      <c r="AZ1069" s="17">
        <f t="shared" si="204"/>
        <v>0</v>
      </c>
      <c r="BB1069" t="str">
        <f t="shared" si="205"/>
        <v>19/11/2015;04337168000148;105,48;0,00</v>
      </c>
    </row>
    <row r="1070" spans="1:54" x14ac:dyDescent="0.25">
      <c r="A1070" t="s">
        <v>26</v>
      </c>
      <c r="B1070" t="s">
        <v>4438</v>
      </c>
      <c r="C1070">
        <v>42319</v>
      </c>
      <c r="D1070" t="s">
        <v>2787</v>
      </c>
      <c r="E1070" t="s">
        <v>6979</v>
      </c>
      <c r="F1070" t="s">
        <v>29</v>
      </c>
      <c r="G1070">
        <v>369.90000000000003</v>
      </c>
      <c r="H1070">
        <v>321.65000000000003</v>
      </c>
      <c r="I1070">
        <v>57.9</v>
      </c>
      <c r="J1070" t="s">
        <v>61</v>
      </c>
      <c r="K1070">
        <v>0</v>
      </c>
      <c r="L1070">
        <v>0</v>
      </c>
      <c r="M1070" t="s">
        <v>31</v>
      </c>
      <c r="N1070">
        <v>321.65000000000003</v>
      </c>
      <c r="O1070">
        <v>48.25</v>
      </c>
      <c r="P1070" t="s">
        <v>2788</v>
      </c>
      <c r="Q1070">
        <v>321.65000000000003</v>
      </c>
      <c r="R1070">
        <v>5.3100000000000005</v>
      </c>
      <c r="S1070" t="s">
        <v>33</v>
      </c>
      <c r="T1070">
        <v>321.65000000000003</v>
      </c>
      <c r="U1070">
        <v>24.45</v>
      </c>
      <c r="V1070" t="s">
        <v>33</v>
      </c>
      <c r="W1070" t="s">
        <v>33</v>
      </c>
      <c r="X1070" t="s">
        <v>641</v>
      </c>
      <c r="Y1070" t="s">
        <v>91</v>
      </c>
      <c r="Z1070" t="s">
        <v>4445</v>
      </c>
      <c r="AA1070" t="s">
        <v>4446</v>
      </c>
      <c r="AC1070" s="13" t="str">
        <f t="shared" si="194"/>
        <v>000167816</v>
      </c>
      <c r="AD1070" t="str">
        <f t="shared" si="195"/>
        <v>11/11/2015</v>
      </c>
      <c r="AE1070" t="str">
        <f t="shared" si="196"/>
        <v>59578948000414</v>
      </c>
      <c r="AF1070" s="14">
        <f t="shared" si="197"/>
        <v>369.90000000000003</v>
      </c>
      <c r="AG1070">
        <f t="shared" si="198"/>
        <v>0</v>
      </c>
      <c r="AH1070">
        <f t="shared" si="199"/>
        <v>1</v>
      </c>
      <c r="AI1070" s="16">
        <v>6784250</v>
      </c>
      <c r="AJ1070" s="16" t="s">
        <v>7159</v>
      </c>
      <c r="AK1070" s="16" t="s">
        <v>4565</v>
      </c>
      <c r="AL1070" s="16" t="s">
        <v>3625</v>
      </c>
      <c r="AM1070" s="16" t="s">
        <v>7143</v>
      </c>
      <c r="AN1070">
        <v>30</v>
      </c>
      <c r="AO1070">
        <f>VLOOKUP(TRIM(AL1070),'Parcela Dedutivel'!$A$1:$B$65536,2,FALSE)</f>
        <v>0</v>
      </c>
      <c r="AP1070" s="15">
        <f t="shared" si="200"/>
        <v>0</v>
      </c>
      <c r="AQ1070" s="16">
        <f t="shared" si="201"/>
        <v>0</v>
      </c>
      <c r="AU1070" t="s">
        <v>5614</v>
      </c>
      <c r="AV1070" s="18">
        <v>42327</v>
      </c>
      <c r="AW1070" t="s">
        <v>5156</v>
      </c>
      <c r="AX1070" t="str">
        <f t="shared" si="202"/>
        <v>65472714000148</v>
      </c>
      <c r="AY1070" s="17">
        <f t="shared" si="203"/>
        <v>209.66</v>
      </c>
      <c r="AZ1070" s="17">
        <f t="shared" si="204"/>
        <v>0</v>
      </c>
      <c r="BB1070" t="str">
        <f t="shared" si="205"/>
        <v>19/11/2015;65472714000148;209,66;0,00</v>
      </c>
    </row>
    <row r="1071" spans="1:54" x14ac:dyDescent="0.25">
      <c r="A1071" t="s">
        <v>26</v>
      </c>
      <c r="B1071" t="s">
        <v>4438</v>
      </c>
      <c r="C1071">
        <v>42319</v>
      </c>
      <c r="D1071" t="s">
        <v>2787</v>
      </c>
      <c r="E1071" t="s">
        <v>6979</v>
      </c>
      <c r="F1071" t="s">
        <v>29</v>
      </c>
      <c r="G1071">
        <v>271.86</v>
      </c>
      <c r="H1071">
        <v>236.4</v>
      </c>
      <c r="I1071">
        <v>42.550000000000004</v>
      </c>
      <c r="J1071" t="s">
        <v>61</v>
      </c>
      <c r="K1071">
        <v>0</v>
      </c>
      <c r="L1071">
        <v>0</v>
      </c>
      <c r="M1071" t="s">
        <v>31</v>
      </c>
      <c r="N1071">
        <v>236.4</v>
      </c>
      <c r="O1071">
        <v>35.46</v>
      </c>
      <c r="P1071" t="s">
        <v>2788</v>
      </c>
      <c r="Q1071">
        <v>236.4</v>
      </c>
      <c r="R1071">
        <v>3.9</v>
      </c>
      <c r="S1071" t="s">
        <v>33</v>
      </c>
      <c r="T1071">
        <v>236.4</v>
      </c>
      <c r="U1071">
        <v>17.97</v>
      </c>
      <c r="V1071" t="s">
        <v>33</v>
      </c>
      <c r="W1071" t="s">
        <v>33</v>
      </c>
      <c r="X1071" t="s">
        <v>641</v>
      </c>
      <c r="Y1071" t="s">
        <v>91</v>
      </c>
      <c r="Z1071" t="s">
        <v>1733</v>
      </c>
      <c r="AA1071" t="s">
        <v>1734</v>
      </c>
      <c r="AC1071" s="13" t="str">
        <f t="shared" si="194"/>
        <v>000167816</v>
      </c>
      <c r="AD1071" t="str">
        <f t="shared" si="195"/>
        <v>11/11/2015</v>
      </c>
      <c r="AE1071" t="str">
        <f t="shared" si="196"/>
        <v>59578948000414</v>
      </c>
      <c r="AF1071" s="14">
        <f t="shared" si="197"/>
        <v>271.86</v>
      </c>
      <c r="AG1071">
        <f t="shared" si="198"/>
        <v>0</v>
      </c>
      <c r="AH1071">
        <f t="shared" si="199"/>
        <v>1</v>
      </c>
      <c r="AI1071" s="16">
        <v>6784250</v>
      </c>
      <c r="AJ1071" s="16" t="s">
        <v>7159</v>
      </c>
      <c r="AK1071" s="16" t="s">
        <v>4566</v>
      </c>
      <c r="AL1071" s="16" t="s">
        <v>3710</v>
      </c>
      <c r="AM1071" s="16" t="s">
        <v>7143</v>
      </c>
      <c r="AN1071">
        <v>15</v>
      </c>
      <c r="AO1071">
        <f>VLOOKUP(TRIM(AL1071),'Parcela Dedutivel'!$A$1:$B$65536,2,FALSE)</f>
        <v>0</v>
      </c>
      <c r="AP1071" s="15">
        <f t="shared" si="200"/>
        <v>0</v>
      </c>
      <c r="AQ1071" s="16">
        <f t="shared" si="201"/>
        <v>0</v>
      </c>
      <c r="AU1071" t="s">
        <v>5615</v>
      </c>
      <c r="AV1071" s="18">
        <v>42327</v>
      </c>
      <c r="AW1071" t="s">
        <v>5156</v>
      </c>
      <c r="AX1071" t="str">
        <f t="shared" si="202"/>
        <v>65472714000148</v>
      </c>
      <c r="AY1071" s="17">
        <f t="shared" si="203"/>
        <v>7579.6500000000005</v>
      </c>
      <c r="AZ1071" s="17">
        <f t="shared" si="204"/>
        <v>209.04000000000002</v>
      </c>
      <c r="BB1071" t="str">
        <f t="shared" si="205"/>
        <v>19/11/2015;65472714000148;7579,65;209,04</v>
      </c>
    </row>
    <row r="1072" spans="1:54" x14ac:dyDescent="0.25">
      <c r="A1072" t="s">
        <v>26</v>
      </c>
      <c r="B1072" t="s">
        <v>4438</v>
      </c>
      <c r="C1072">
        <v>42319</v>
      </c>
      <c r="D1072" t="s">
        <v>2787</v>
      </c>
      <c r="E1072" t="s">
        <v>6979</v>
      </c>
      <c r="F1072" t="s">
        <v>29</v>
      </c>
      <c r="G1072">
        <v>308.04000000000002</v>
      </c>
      <c r="H1072">
        <v>267.86</v>
      </c>
      <c r="I1072">
        <v>48.21</v>
      </c>
      <c r="J1072" t="s">
        <v>61</v>
      </c>
      <c r="K1072">
        <v>0</v>
      </c>
      <c r="L1072">
        <v>0</v>
      </c>
      <c r="M1072" t="s">
        <v>31</v>
      </c>
      <c r="N1072">
        <v>267.86</v>
      </c>
      <c r="O1072">
        <v>40.18</v>
      </c>
      <c r="P1072" t="s">
        <v>2788</v>
      </c>
      <c r="Q1072">
        <v>267.86</v>
      </c>
      <c r="R1072">
        <v>4.42</v>
      </c>
      <c r="S1072" t="s">
        <v>33</v>
      </c>
      <c r="T1072">
        <v>267.86</v>
      </c>
      <c r="U1072">
        <v>20.36</v>
      </c>
      <c r="V1072" t="s">
        <v>33</v>
      </c>
      <c r="W1072" t="s">
        <v>33</v>
      </c>
      <c r="X1072" t="s">
        <v>641</v>
      </c>
      <c r="Y1072" t="s">
        <v>91</v>
      </c>
      <c r="Z1072" t="s">
        <v>4133</v>
      </c>
      <c r="AA1072" t="s">
        <v>4134</v>
      </c>
      <c r="AC1072" s="13" t="str">
        <f t="shared" si="194"/>
        <v>000167816</v>
      </c>
      <c r="AD1072" t="str">
        <f t="shared" si="195"/>
        <v>11/11/2015</v>
      </c>
      <c r="AE1072" t="str">
        <f t="shared" si="196"/>
        <v>59578948000414</v>
      </c>
      <c r="AF1072" s="14">
        <f t="shared" si="197"/>
        <v>308.04000000000002</v>
      </c>
      <c r="AG1072">
        <f t="shared" si="198"/>
        <v>0</v>
      </c>
      <c r="AH1072">
        <f t="shared" si="199"/>
        <v>1</v>
      </c>
      <c r="AI1072" s="16">
        <v>6784250</v>
      </c>
      <c r="AJ1072" s="16" t="s">
        <v>7159</v>
      </c>
      <c r="AK1072" s="16" t="s">
        <v>4567</v>
      </c>
      <c r="AL1072" s="16" t="s">
        <v>3607</v>
      </c>
      <c r="AM1072" s="16" t="s">
        <v>7143</v>
      </c>
      <c r="AN1072">
        <v>6</v>
      </c>
      <c r="AO1072">
        <f>VLOOKUP(TRIM(AL1072),'Parcela Dedutivel'!$A$1:$B$65536,2,FALSE)</f>
        <v>0</v>
      </c>
      <c r="AP1072" s="15">
        <f t="shared" si="200"/>
        <v>0</v>
      </c>
      <c r="AQ1072" s="16">
        <f t="shared" si="201"/>
        <v>0</v>
      </c>
      <c r="AU1072" t="s">
        <v>5623</v>
      </c>
      <c r="AV1072" s="18">
        <v>42327</v>
      </c>
      <c r="AW1072" t="s">
        <v>1493</v>
      </c>
      <c r="AX1072" t="str">
        <f t="shared" si="202"/>
        <v>59104760000353</v>
      </c>
      <c r="AY1072" s="17">
        <f t="shared" si="203"/>
        <v>247.42000000000002</v>
      </c>
      <c r="AZ1072" s="17">
        <f t="shared" si="204"/>
        <v>0</v>
      </c>
      <c r="BB1072" t="str">
        <f t="shared" si="205"/>
        <v>19/11/2015;59104760000353;247,42;0,00</v>
      </c>
    </row>
    <row r="1073" spans="1:54" x14ac:dyDescent="0.25">
      <c r="A1073" t="s">
        <v>26</v>
      </c>
      <c r="B1073" t="s">
        <v>4438</v>
      </c>
      <c r="C1073">
        <v>42319</v>
      </c>
      <c r="D1073" t="s">
        <v>2787</v>
      </c>
      <c r="E1073" t="s">
        <v>6979</v>
      </c>
      <c r="F1073" t="s">
        <v>29</v>
      </c>
      <c r="G1073">
        <v>467.18</v>
      </c>
      <c r="H1073">
        <v>406.24</v>
      </c>
      <c r="I1073">
        <v>73.12</v>
      </c>
      <c r="J1073" t="s">
        <v>61</v>
      </c>
      <c r="K1073">
        <v>0</v>
      </c>
      <c r="L1073">
        <v>0</v>
      </c>
      <c r="M1073" t="s">
        <v>31</v>
      </c>
      <c r="N1073">
        <v>406.24</v>
      </c>
      <c r="O1073">
        <v>60.94</v>
      </c>
      <c r="P1073" t="s">
        <v>2788</v>
      </c>
      <c r="Q1073">
        <v>406.24</v>
      </c>
      <c r="R1073">
        <v>6.7</v>
      </c>
      <c r="S1073" t="s">
        <v>33</v>
      </c>
      <c r="T1073">
        <v>406.24</v>
      </c>
      <c r="U1073">
        <v>30.87</v>
      </c>
      <c r="V1073" t="s">
        <v>33</v>
      </c>
      <c r="W1073" t="s">
        <v>33</v>
      </c>
      <c r="X1073" t="s">
        <v>641</v>
      </c>
      <c r="Y1073" t="s">
        <v>91</v>
      </c>
      <c r="Z1073" t="s">
        <v>2284</v>
      </c>
      <c r="AA1073" t="s">
        <v>2285</v>
      </c>
      <c r="AC1073" s="13" t="str">
        <f t="shared" si="194"/>
        <v>000167816</v>
      </c>
      <c r="AD1073" t="str">
        <f t="shared" si="195"/>
        <v>11/11/2015</v>
      </c>
      <c r="AE1073" t="str">
        <f t="shared" si="196"/>
        <v>59578948000414</v>
      </c>
      <c r="AF1073" s="14">
        <f t="shared" si="197"/>
        <v>467.18</v>
      </c>
      <c r="AG1073">
        <f t="shared" si="198"/>
        <v>0</v>
      </c>
      <c r="AH1073">
        <f t="shared" si="199"/>
        <v>1</v>
      </c>
      <c r="AI1073" s="16">
        <v>6784250</v>
      </c>
      <c r="AJ1073" s="16" t="s">
        <v>7159</v>
      </c>
      <c r="AK1073" s="16" t="s">
        <v>4568</v>
      </c>
      <c r="AL1073" s="16" t="s">
        <v>3602</v>
      </c>
      <c r="AM1073" s="16" t="s">
        <v>7143</v>
      </c>
      <c r="AN1073">
        <v>7</v>
      </c>
      <c r="AO1073">
        <f>VLOOKUP(TRIM(AL1073),'Parcela Dedutivel'!$A$1:$B$65536,2,FALSE)</f>
        <v>0</v>
      </c>
      <c r="AP1073" s="15">
        <f t="shared" si="200"/>
        <v>0</v>
      </c>
      <c r="AQ1073" s="16">
        <f t="shared" si="201"/>
        <v>0</v>
      </c>
      <c r="AU1073" t="s">
        <v>5626</v>
      </c>
      <c r="AV1073" s="18">
        <v>42327</v>
      </c>
      <c r="AW1073" t="s">
        <v>1493</v>
      </c>
      <c r="AX1073" t="str">
        <f t="shared" si="202"/>
        <v>59104760000353</v>
      </c>
      <c r="AY1073" s="17">
        <f t="shared" si="203"/>
        <v>1759.45</v>
      </c>
      <c r="AZ1073" s="17">
        <f t="shared" si="204"/>
        <v>0</v>
      </c>
      <c r="BB1073" t="str">
        <f t="shared" si="205"/>
        <v>19/11/2015;59104760000353;1759,45;0,00</v>
      </c>
    </row>
    <row r="1074" spans="1:54" x14ac:dyDescent="0.25">
      <c r="A1074" t="s">
        <v>26</v>
      </c>
      <c r="B1074" t="s">
        <v>4438</v>
      </c>
      <c r="C1074">
        <v>42319</v>
      </c>
      <c r="D1074" t="s">
        <v>2787</v>
      </c>
      <c r="E1074" t="s">
        <v>6979</v>
      </c>
      <c r="F1074" t="s">
        <v>29</v>
      </c>
      <c r="G1074">
        <v>8911.74</v>
      </c>
      <c r="H1074">
        <v>7426.45</v>
      </c>
      <c r="I1074">
        <v>1336.76</v>
      </c>
      <c r="J1074" t="s">
        <v>61</v>
      </c>
      <c r="K1074">
        <v>0</v>
      </c>
      <c r="L1074">
        <v>0</v>
      </c>
      <c r="M1074" t="s">
        <v>31</v>
      </c>
      <c r="N1074">
        <v>7426.45</v>
      </c>
      <c r="O1074">
        <v>1485.29</v>
      </c>
      <c r="P1074" t="s">
        <v>2788</v>
      </c>
      <c r="Q1074">
        <v>7426.45</v>
      </c>
      <c r="R1074">
        <v>122.54</v>
      </c>
      <c r="S1074" t="s">
        <v>33</v>
      </c>
      <c r="T1074">
        <v>7426.45</v>
      </c>
      <c r="U1074">
        <v>564.41</v>
      </c>
      <c r="V1074" t="s">
        <v>33</v>
      </c>
      <c r="W1074" t="s">
        <v>33</v>
      </c>
      <c r="X1074" t="s">
        <v>641</v>
      </c>
      <c r="Y1074" t="s">
        <v>99</v>
      </c>
      <c r="Z1074" t="s">
        <v>3235</v>
      </c>
      <c r="AA1074" t="s">
        <v>3236</v>
      </c>
      <c r="AC1074" s="13" t="str">
        <f t="shared" si="194"/>
        <v>000167816</v>
      </c>
      <c r="AD1074" t="str">
        <f t="shared" si="195"/>
        <v>11/11/2015</v>
      </c>
      <c r="AE1074" t="str">
        <f t="shared" si="196"/>
        <v>59578948000414</v>
      </c>
      <c r="AF1074" s="14">
        <f t="shared" si="197"/>
        <v>8911.74</v>
      </c>
      <c r="AG1074">
        <f t="shared" si="198"/>
        <v>0</v>
      </c>
      <c r="AH1074">
        <f t="shared" si="199"/>
        <v>1</v>
      </c>
      <c r="AI1074" s="16">
        <v>6784250</v>
      </c>
      <c r="AJ1074" s="16" t="s">
        <v>7159</v>
      </c>
      <c r="AK1074" s="16" t="s">
        <v>4569</v>
      </c>
      <c r="AL1074" s="16" t="s">
        <v>4570</v>
      </c>
      <c r="AM1074" s="16" t="s">
        <v>7143</v>
      </c>
      <c r="AN1074">
        <v>61</v>
      </c>
      <c r="AO1074">
        <f>VLOOKUP(TRIM(AL1074),'Parcela Dedutivel'!$A$1:$B$65536,2,FALSE)</f>
        <v>0</v>
      </c>
      <c r="AP1074" s="15">
        <f t="shared" si="200"/>
        <v>0</v>
      </c>
      <c r="AQ1074" s="16">
        <f t="shared" si="201"/>
        <v>0</v>
      </c>
      <c r="AU1074" t="s">
        <v>5627</v>
      </c>
      <c r="AV1074" s="18">
        <v>42327</v>
      </c>
      <c r="AW1074" t="s">
        <v>1493</v>
      </c>
      <c r="AX1074" t="str">
        <f t="shared" si="202"/>
        <v>59104760000353</v>
      </c>
      <c r="AY1074" s="17">
        <f t="shared" si="203"/>
        <v>109.97</v>
      </c>
      <c r="AZ1074" s="17">
        <f t="shared" si="204"/>
        <v>0</v>
      </c>
      <c r="BB1074" t="str">
        <f t="shared" si="205"/>
        <v>19/11/2015;59104760000353;109,97;0,00</v>
      </c>
    </row>
    <row r="1075" spans="1:54" x14ac:dyDescent="0.25">
      <c r="A1075" t="s">
        <v>26</v>
      </c>
      <c r="B1075" t="s">
        <v>4447</v>
      </c>
      <c r="C1075">
        <v>42319</v>
      </c>
      <c r="D1075" t="s">
        <v>2817</v>
      </c>
      <c r="E1075" t="s">
        <v>6979</v>
      </c>
      <c r="F1075" t="s">
        <v>3855</v>
      </c>
      <c r="G1075">
        <v>8028.33</v>
      </c>
      <c r="H1075">
        <v>6981.16</v>
      </c>
      <c r="I1075">
        <v>488.68</v>
      </c>
      <c r="J1075" t="s">
        <v>307</v>
      </c>
      <c r="K1075">
        <v>0</v>
      </c>
      <c r="L1075">
        <v>0</v>
      </c>
      <c r="M1075" t="s">
        <v>31</v>
      </c>
      <c r="N1075">
        <v>6981.16</v>
      </c>
      <c r="O1075">
        <v>1047.17</v>
      </c>
      <c r="P1075" t="s">
        <v>2788</v>
      </c>
      <c r="Q1075">
        <v>6981.16</v>
      </c>
      <c r="R1075">
        <v>115.19</v>
      </c>
      <c r="S1075" t="s">
        <v>33</v>
      </c>
      <c r="T1075">
        <v>6981.16</v>
      </c>
      <c r="U1075">
        <v>530.57000000000005</v>
      </c>
      <c r="V1075" t="s">
        <v>33</v>
      </c>
      <c r="W1075" t="s">
        <v>33</v>
      </c>
      <c r="X1075" t="s">
        <v>3856</v>
      </c>
      <c r="Y1075" t="s">
        <v>91</v>
      </c>
      <c r="Z1075" t="s">
        <v>4448</v>
      </c>
      <c r="AA1075" t="s">
        <v>3742</v>
      </c>
      <c r="AC1075" s="13" t="str">
        <f t="shared" si="194"/>
        <v>000167817</v>
      </c>
      <c r="AD1075" t="str">
        <f t="shared" si="195"/>
        <v>11/11/2015</v>
      </c>
      <c r="AE1075" t="str">
        <f t="shared" si="196"/>
        <v>07358761005128</v>
      </c>
      <c r="AF1075" s="14">
        <f t="shared" si="197"/>
        <v>8028.33</v>
      </c>
      <c r="AG1075">
        <f t="shared" si="198"/>
        <v>0</v>
      </c>
      <c r="AH1075">
        <f t="shared" si="199"/>
        <v>1</v>
      </c>
      <c r="AI1075" s="16">
        <v>6784250</v>
      </c>
      <c r="AJ1075" s="16" t="s">
        <v>7159</v>
      </c>
      <c r="AK1075" s="16" t="s">
        <v>4571</v>
      </c>
      <c r="AL1075" s="16" t="s">
        <v>3625</v>
      </c>
      <c r="AM1075" s="16" t="s">
        <v>7143</v>
      </c>
      <c r="AN1075">
        <v>150</v>
      </c>
      <c r="AO1075">
        <f>VLOOKUP(TRIM(AL1075),'Parcela Dedutivel'!$A$1:$B$65536,2,FALSE)</f>
        <v>0</v>
      </c>
      <c r="AP1075" s="15">
        <f t="shared" si="200"/>
        <v>0</v>
      </c>
      <c r="AQ1075" s="16">
        <f t="shared" si="201"/>
        <v>0</v>
      </c>
      <c r="AU1075" t="s">
        <v>5628</v>
      </c>
      <c r="AV1075" s="18">
        <v>42327</v>
      </c>
      <c r="AW1075" t="s">
        <v>1493</v>
      </c>
      <c r="AX1075" t="str">
        <f t="shared" si="202"/>
        <v>59104760000353</v>
      </c>
      <c r="AY1075" s="17">
        <f t="shared" si="203"/>
        <v>4638.99</v>
      </c>
      <c r="AZ1075" s="17">
        <f t="shared" si="204"/>
        <v>0</v>
      </c>
      <c r="BB1075" t="str">
        <f t="shared" si="205"/>
        <v>19/11/2015;59104760000353;4638,99;0,00</v>
      </c>
    </row>
    <row r="1076" spans="1:54" x14ac:dyDescent="0.25">
      <c r="A1076" t="s">
        <v>26</v>
      </c>
      <c r="B1076" t="s">
        <v>4453</v>
      </c>
      <c r="C1076">
        <v>42319</v>
      </c>
      <c r="D1076" t="s">
        <v>2817</v>
      </c>
      <c r="E1076" t="s">
        <v>6979</v>
      </c>
      <c r="F1076" t="s">
        <v>478</v>
      </c>
      <c r="G1076">
        <v>868.58</v>
      </c>
      <c r="H1076">
        <v>868.58</v>
      </c>
      <c r="I1076">
        <v>60.800000000000004</v>
      </c>
      <c r="J1076" t="s">
        <v>30</v>
      </c>
      <c r="K1076">
        <v>0</v>
      </c>
      <c r="L1076">
        <v>0</v>
      </c>
      <c r="M1076" t="s">
        <v>31</v>
      </c>
      <c r="N1076">
        <v>0</v>
      </c>
      <c r="O1076">
        <v>0</v>
      </c>
      <c r="P1076" t="s">
        <v>31</v>
      </c>
      <c r="Q1076">
        <v>868.58</v>
      </c>
      <c r="R1076">
        <v>14.33</v>
      </c>
      <c r="S1076" t="s">
        <v>33</v>
      </c>
      <c r="T1076">
        <v>868.58</v>
      </c>
      <c r="U1076">
        <v>66.010000000000005</v>
      </c>
      <c r="V1076" t="s">
        <v>33</v>
      </c>
      <c r="W1076" t="s">
        <v>33</v>
      </c>
      <c r="X1076" t="s">
        <v>3881</v>
      </c>
      <c r="Y1076" t="s">
        <v>1378</v>
      </c>
      <c r="Z1076" t="s">
        <v>4228</v>
      </c>
      <c r="AA1076" t="s">
        <v>4229</v>
      </c>
      <c r="AC1076" s="13" t="str">
        <f t="shared" si="194"/>
        <v>000167820</v>
      </c>
      <c r="AD1076" t="str">
        <f t="shared" si="195"/>
        <v>11/11/2015</v>
      </c>
      <c r="AE1076" t="str">
        <f t="shared" si="196"/>
        <v>33931486001021</v>
      </c>
      <c r="AF1076" s="14">
        <f t="shared" si="197"/>
        <v>868.58</v>
      </c>
      <c r="AG1076">
        <f t="shared" si="198"/>
        <v>0</v>
      </c>
      <c r="AH1076">
        <f t="shared" si="199"/>
        <v>1</v>
      </c>
      <c r="AI1076" s="16">
        <v>6784250</v>
      </c>
      <c r="AJ1076" s="16" t="s">
        <v>7159</v>
      </c>
      <c r="AK1076" s="16" t="s">
        <v>4572</v>
      </c>
      <c r="AL1076" s="16" t="s">
        <v>3697</v>
      </c>
      <c r="AM1076" s="16" t="s">
        <v>7143</v>
      </c>
      <c r="AN1076">
        <v>4</v>
      </c>
      <c r="AO1076">
        <f>VLOOKUP(TRIM(AL1076),'Parcela Dedutivel'!$A$1:$B$65536,2,FALSE)</f>
        <v>0</v>
      </c>
      <c r="AP1076" s="15">
        <f t="shared" si="200"/>
        <v>0</v>
      </c>
      <c r="AQ1076" s="16">
        <f t="shared" si="201"/>
        <v>0</v>
      </c>
      <c r="AU1076" t="s">
        <v>5637</v>
      </c>
      <c r="AV1076" s="18">
        <v>42327</v>
      </c>
      <c r="AW1076" t="s">
        <v>3055</v>
      </c>
      <c r="AX1076" t="str">
        <f t="shared" si="202"/>
        <v>74404229000551</v>
      </c>
      <c r="AY1076" s="17">
        <f t="shared" si="203"/>
        <v>1539.3</v>
      </c>
      <c r="AZ1076" s="17">
        <f t="shared" si="204"/>
        <v>0</v>
      </c>
      <c r="BB1076" t="str">
        <f t="shared" si="205"/>
        <v>19/11/2015;74404229000551;1539,30;0,00</v>
      </c>
    </row>
    <row r="1077" spans="1:54" x14ac:dyDescent="0.25">
      <c r="A1077" t="s">
        <v>26</v>
      </c>
      <c r="B1077" t="s">
        <v>4454</v>
      </c>
      <c r="C1077">
        <v>42319</v>
      </c>
      <c r="D1077" t="s">
        <v>2817</v>
      </c>
      <c r="E1077" t="s">
        <v>6979</v>
      </c>
      <c r="F1077" t="s">
        <v>179</v>
      </c>
      <c r="G1077">
        <v>891.43000000000006</v>
      </c>
      <c r="H1077">
        <v>891.43000000000006</v>
      </c>
      <c r="I1077">
        <v>106.97</v>
      </c>
      <c r="J1077" t="s">
        <v>30</v>
      </c>
      <c r="K1077">
        <v>0</v>
      </c>
      <c r="L1077">
        <v>0</v>
      </c>
      <c r="M1077" t="s">
        <v>31</v>
      </c>
      <c r="N1077">
        <v>0</v>
      </c>
      <c r="O1077">
        <v>0</v>
      </c>
      <c r="P1077" t="s">
        <v>31</v>
      </c>
      <c r="Q1077">
        <v>891.43000000000006</v>
      </c>
      <c r="R1077">
        <v>14.71</v>
      </c>
      <c r="S1077" t="s">
        <v>33</v>
      </c>
      <c r="T1077">
        <v>891.43000000000006</v>
      </c>
      <c r="U1077">
        <v>67.75</v>
      </c>
      <c r="V1077" t="s">
        <v>33</v>
      </c>
      <c r="W1077" t="s">
        <v>33</v>
      </c>
      <c r="X1077" t="s">
        <v>3063</v>
      </c>
      <c r="Y1077" t="s">
        <v>1378</v>
      </c>
      <c r="Z1077" t="s">
        <v>3060</v>
      </c>
      <c r="AA1077" t="s">
        <v>3061</v>
      </c>
      <c r="AC1077" s="13" t="str">
        <f t="shared" si="194"/>
        <v>000167821</v>
      </c>
      <c r="AD1077" t="str">
        <f t="shared" si="195"/>
        <v>11/11/2015</v>
      </c>
      <c r="AE1077" t="str">
        <f t="shared" si="196"/>
        <v>01641045000612</v>
      </c>
      <c r="AF1077" s="14">
        <f t="shared" si="197"/>
        <v>891.43000000000006</v>
      </c>
      <c r="AG1077">
        <f t="shared" si="198"/>
        <v>0</v>
      </c>
      <c r="AH1077">
        <f t="shared" si="199"/>
        <v>1</v>
      </c>
      <c r="AI1077" s="16">
        <v>6784250</v>
      </c>
      <c r="AJ1077" s="16" t="s">
        <v>7159</v>
      </c>
      <c r="AK1077" s="16" t="s">
        <v>4573</v>
      </c>
      <c r="AL1077" s="16" t="s">
        <v>3565</v>
      </c>
      <c r="AM1077" s="16" t="s">
        <v>7143</v>
      </c>
      <c r="AN1077">
        <v>15</v>
      </c>
      <c r="AO1077">
        <f>VLOOKUP(TRIM(AL1077),'Parcela Dedutivel'!$A$1:$B$65536,2,FALSE)</f>
        <v>0</v>
      </c>
      <c r="AP1077" s="15">
        <f t="shared" si="200"/>
        <v>0</v>
      </c>
      <c r="AQ1077" s="16">
        <f t="shared" si="201"/>
        <v>0</v>
      </c>
      <c r="AU1077" t="s">
        <v>5639</v>
      </c>
      <c r="AV1077" s="18">
        <v>42327</v>
      </c>
      <c r="AW1077" t="s">
        <v>5640</v>
      </c>
      <c r="AX1077" t="str">
        <f t="shared" si="202"/>
        <v>76812379000104</v>
      </c>
      <c r="AY1077" s="17">
        <f t="shared" si="203"/>
        <v>2225.25</v>
      </c>
      <c r="AZ1077" s="17">
        <f t="shared" si="204"/>
        <v>0</v>
      </c>
      <c r="BB1077" t="str">
        <f t="shared" si="205"/>
        <v>19/11/2015;76812379000104;2225,25;0,00</v>
      </c>
    </row>
    <row r="1078" spans="1:54" x14ac:dyDescent="0.25">
      <c r="A1078" t="s">
        <v>26</v>
      </c>
      <c r="B1078" t="s">
        <v>4454</v>
      </c>
      <c r="C1078">
        <v>42319</v>
      </c>
      <c r="D1078" t="s">
        <v>2817</v>
      </c>
      <c r="E1078" t="s">
        <v>6979</v>
      </c>
      <c r="F1078" t="s">
        <v>179</v>
      </c>
      <c r="G1078">
        <v>720.76</v>
      </c>
      <c r="H1078">
        <v>720.76</v>
      </c>
      <c r="I1078">
        <v>86.49</v>
      </c>
      <c r="J1078" t="s">
        <v>30</v>
      </c>
      <c r="K1078">
        <v>0</v>
      </c>
      <c r="L1078">
        <v>0</v>
      </c>
      <c r="M1078" t="s">
        <v>31</v>
      </c>
      <c r="N1078">
        <v>0</v>
      </c>
      <c r="O1078">
        <v>0</v>
      </c>
      <c r="P1078" t="s">
        <v>31</v>
      </c>
      <c r="Q1078">
        <v>720.76</v>
      </c>
      <c r="R1078">
        <v>11.89</v>
      </c>
      <c r="S1078" t="s">
        <v>33</v>
      </c>
      <c r="T1078">
        <v>720.76</v>
      </c>
      <c r="U1078">
        <v>54.78</v>
      </c>
      <c r="V1078" t="s">
        <v>33</v>
      </c>
      <c r="W1078" t="s">
        <v>33</v>
      </c>
      <c r="X1078" t="s">
        <v>3063</v>
      </c>
      <c r="Y1078" t="s">
        <v>1378</v>
      </c>
      <c r="Z1078" t="s">
        <v>3064</v>
      </c>
      <c r="AA1078" t="s">
        <v>3065</v>
      </c>
      <c r="AC1078" s="13" t="str">
        <f t="shared" si="194"/>
        <v>000167821</v>
      </c>
      <c r="AD1078" t="str">
        <f t="shared" si="195"/>
        <v>11/11/2015</v>
      </c>
      <c r="AE1078" t="str">
        <f t="shared" si="196"/>
        <v>01641045000612</v>
      </c>
      <c r="AF1078" s="14">
        <f t="shared" si="197"/>
        <v>720.76</v>
      </c>
      <c r="AG1078">
        <f t="shared" si="198"/>
        <v>0</v>
      </c>
      <c r="AH1078">
        <f t="shared" si="199"/>
        <v>1</v>
      </c>
      <c r="AI1078" s="16">
        <v>6784250</v>
      </c>
      <c r="AJ1078" s="16" t="s">
        <v>7159</v>
      </c>
      <c r="AK1078" s="16" t="s">
        <v>4574</v>
      </c>
      <c r="AL1078" s="16" t="s">
        <v>4575</v>
      </c>
      <c r="AM1078" s="16" t="s">
        <v>7143</v>
      </c>
      <c r="AN1078">
        <v>2</v>
      </c>
      <c r="AO1078">
        <f>VLOOKUP(TRIM(AL1078),'Parcela Dedutivel'!$A$1:$B$65536,2,FALSE)</f>
        <v>0</v>
      </c>
      <c r="AP1078" s="15">
        <f t="shared" si="200"/>
        <v>0</v>
      </c>
      <c r="AQ1078" s="16">
        <f t="shared" si="201"/>
        <v>0</v>
      </c>
      <c r="AU1078" t="s">
        <v>5643</v>
      </c>
      <c r="AV1078" s="18">
        <v>42327</v>
      </c>
      <c r="AW1078" t="s">
        <v>5644</v>
      </c>
      <c r="AX1078" t="str">
        <f t="shared" si="202"/>
        <v>12963928000231</v>
      </c>
      <c r="AY1078" s="17">
        <f t="shared" si="203"/>
        <v>1955.8100000000002</v>
      </c>
      <c r="AZ1078" s="17">
        <f t="shared" si="204"/>
        <v>0</v>
      </c>
      <c r="BB1078" t="str">
        <f t="shared" si="205"/>
        <v>19/11/2015;12963928000231;1955,81;0,00</v>
      </c>
    </row>
    <row r="1079" spans="1:54" x14ac:dyDescent="0.25">
      <c r="A1079" t="s">
        <v>26</v>
      </c>
      <c r="B1079" t="s">
        <v>4456</v>
      </c>
      <c r="C1079">
        <v>42319</v>
      </c>
      <c r="D1079" t="s">
        <v>2787</v>
      </c>
      <c r="E1079" t="s">
        <v>6979</v>
      </c>
      <c r="F1079" t="s">
        <v>29</v>
      </c>
      <c r="G1079">
        <v>484.61</v>
      </c>
      <c r="H1079">
        <v>421.40000000000003</v>
      </c>
      <c r="I1079">
        <v>75.850000000000009</v>
      </c>
      <c r="J1079" t="s">
        <v>61</v>
      </c>
      <c r="K1079">
        <v>0</v>
      </c>
      <c r="L1079">
        <v>0</v>
      </c>
      <c r="M1079" t="s">
        <v>31</v>
      </c>
      <c r="N1079">
        <v>421.40000000000003</v>
      </c>
      <c r="O1079">
        <v>63.21</v>
      </c>
      <c r="P1079" t="s">
        <v>2788</v>
      </c>
      <c r="Q1079">
        <v>421.40000000000003</v>
      </c>
      <c r="R1079">
        <v>6.95</v>
      </c>
      <c r="S1079" t="s">
        <v>33</v>
      </c>
      <c r="T1079">
        <v>421.40000000000003</v>
      </c>
      <c r="U1079">
        <v>32.03</v>
      </c>
      <c r="V1079" t="s">
        <v>33</v>
      </c>
      <c r="W1079" t="s">
        <v>33</v>
      </c>
      <c r="X1079" t="s">
        <v>641</v>
      </c>
      <c r="Y1079" t="s">
        <v>91</v>
      </c>
      <c r="Z1079" t="s">
        <v>116</v>
      </c>
      <c r="AA1079" t="s">
        <v>117</v>
      </c>
      <c r="AC1079" s="13" t="str">
        <f t="shared" si="194"/>
        <v>000167823</v>
      </c>
      <c r="AD1079" t="str">
        <f t="shared" si="195"/>
        <v>11/11/2015</v>
      </c>
      <c r="AE1079" t="str">
        <f t="shared" si="196"/>
        <v>59578948000414</v>
      </c>
      <c r="AF1079" s="14">
        <f t="shared" si="197"/>
        <v>484.61</v>
      </c>
      <c r="AG1079">
        <f t="shared" si="198"/>
        <v>0</v>
      </c>
      <c r="AH1079">
        <f t="shared" si="199"/>
        <v>1</v>
      </c>
      <c r="AI1079" s="16">
        <v>6784250</v>
      </c>
      <c r="AJ1079" s="16" t="s">
        <v>7159</v>
      </c>
      <c r="AK1079" s="16" t="s">
        <v>4577</v>
      </c>
      <c r="AL1079" s="16" t="s">
        <v>3361</v>
      </c>
      <c r="AM1079" s="16" t="s">
        <v>7143</v>
      </c>
      <c r="AN1079">
        <v>8</v>
      </c>
      <c r="AO1079">
        <f>VLOOKUP(TRIM(AL1079),'Parcela Dedutivel'!$A$1:$B$65536,2,FALSE)</f>
        <v>0</v>
      </c>
      <c r="AP1079" s="15">
        <f t="shared" si="200"/>
        <v>0</v>
      </c>
      <c r="AQ1079" s="16">
        <f t="shared" si="201"/>
        <v>0</v>
      </c>
      <c r="AU1079" t="s">
        <v>5645</v>
      </c>
      <c r="AV1079" s="18">
        <v>42327</v>
      </c>
      <c r="AW1079" t="s">
        <v>2747</v>
      </c>
      <c r="AX1079" t="str">
        <f t="shared" si="202"/>
        <v>59578948000171</v>
      </c>
      <c r="AY1079" s="17">
        <f t="shared" si="203"/>
        <v>921.14</v>
      </c>
      <c r="AZ1079" s="17">
        <f t="shared" si="204"/>
        <v>0</v>
      </c>
      <c r="BB1079" t="str">
        <f t="shared" si="205"/>
        <v>19/11/2015;59578948000171;921,14;0,00</v>
      </c>
    </row>
    <row r="1080" spans="1:54" x14ac:dyDescent="0.25">
      <c r="A1080" t="s">
        <v>26</v>
      </c>
      <c r="B1080" t="s">
        <v>4456</v>
      </c>
      <c r="C1080">
        <v>42319</v>
      </c>
      <c r="D1080" t="s">
        <v>2787</v>
      </c>
      <c r="E1080" t="s">
        <v>6979</v>
      </c>
      <c r="F1080" t="s">
        <v>29</v>
      </c>
      <c r="G1080">
        <v>834</v>
      </c>
      <c r="H1080">
        <v>725.22</v>
      </c>
      <c r="I1080">
        <v>130.54</v>
      </c>
      <c r="J1080" t="s">
        <v>61</v>
      </c>
      <c r="K1080">
        <v>0</v>
      </c>
      <c r="L1080">
        <v>0</v>
      </c>
      <c r="M1080" t="s">
        <v>31</v>
      </c>
      <c r="N1080">
        <v>725.22</v>
      </c>
      <c r="O1080">
        <v>108.78</v>
      </c>
      <c r="P1080" t="s">
        <v>2788</v>
      </c>
      <c r="Q1080">
        <v>725.22</v>
      </c>
      <c r="R1080">
        <v>11.97</v>
      </c>
      <c r="S1080" t="s">
        <v>33</v>
      </c>
      <c r="T1080">
        <v>725.22</v>
      </c>
      <c r="U1080">
        <v>55.120000000000005</v>
      </c>
      <c r="V1080" t="s">
        <v>33</v>
      </c>
      <c r="W1080" t="s">
        <v>33</v>
      </c>
      <c r="X1080" t="s">
        <v>641</v>
      </c>
      <c r="Y1080" t="s">
        <v>91</v>
      </c>
      <c r="Z1080" t="s">
        <v>3245</v>
      </c>
      <c r="AA1080" t="s">
        <v>3246</v>
      </c>
      <c r="AC1080" s="13" t="str">
        <f t="shared" si="194"/>
        <v>000167823</v>
      </c>
      <c r="AD1080" t="str">
        <f t="shared" si="195"/>
        <v>11/11/2015</v>
      </c>
      <c r="AE1080" t="str">
        <f t="shared" si="196"/>
        <v>59578948000414</v>
      </c>
      <c r="AF1080" s="14">
        <f t="shared" si="197"/>
        <v>834</v>
      </c>
      <c r="AG1080">
        <f t="shared" si="198"/>
        <v>0</v>
      </c>
      <c r="AH1080">
        <f t="shared" si="199"/>
        <v>1</v>
      </c>
      <c r="AI1080" s="16">
        <v>6784250</v>
      </c>
      <c r="AJ1080" s="16" t="s">
        <v>7159</v>
      </c>
      <c r="AK1080" s="16" t="s">
        <v>4578</v>
      </c>
      <c r="AL1080" s="16" t="s">
        <v>4579</v>
      </c>
      <c r="AM1080" s="16" t="s">
        <v>7143</v>
      </c>
      <c r="AN1080">
        <v>2</v>
      </c>
      <c r="AO1080">
        <f>VLOOKUP(TRIM(AL1080),'Parcela Dedutivel'!$A$1:$B$65536,2,FALSE)</f>
        <v>0</v>
      </c>
      <c r="AP1080" s="15">
        <f t="shared" si="200"/>
        <v>0</v>
      </c>
      <c r="AQ1080" s="16">
        <f t="shared" si="201"/>
        <v>0</v>
      </c>
      <c r="AU1080" t="s">
        <v>5650</v>
      </c>
      <c r="AV1080" s="18">
        <v>42327</v>
      </c>
      <c r="AW1080" t="s">
        <v>5651</v>
      </c>
      <c r="AX1080" t="str">
        <f t="shared" si="202"/>
        <v>06167934000107</v>
      </c>
      <c r="AY1080" s="17">
        <f t="shared" si="203"/>
        <v>237.5</v>
      </c>
      <c r="AZ1080" s="17">
        <f t="shared" si="204"/>
        <v>0</v>
      </c>
      <c r="BB1080" t="str">
        <f t="shared" si="205"/>
        <v>19/11/2015;06167934000107;237,50;0,00</v>
      </c>
    </row>
    <row r="1081" spans="1:54" x14ac:dyDescent="0.25">
      <c r="A1081" t="s">
        <v>26</v>
      </c>
      <c r="B1081" t="s">
        <v>4456</v>
      </c>
      <c r="C1081">
        <v>42319</v>
      </c>
      <c r="D1081" t="s">
        <v>2787</v>
      </c>
      <c r="E1081" t="s">
        <v>6979</v>
      </c>
      <c r="F1081" t="s">
        <v>29</v>
      </c>
      <c r="G1081">
        <v>2627.22</v>
      </c>
      <c r="H1081">
        <v>2284.54</v>
      </c>
      <c r="I1081">
        <v>411.22</v>
      </c>
      <c r="J1081" t="s">
        <v>61</v>
      </c>
      <c r="K1081">
        <v>0</v>
      </c>
      <c r="L1081">
        <v>0</v>
      </c>
      <c r="M1081" t="s">
        <v>31</v>
      </c>
      <c r="N1081">
        <v>2284.54</v>
      </c>
      <c r="O1081">
        <v>342.68</v>
      </c>
      <c r="P1081" t="s">
        <v>2788</v>
      </c>
      <c r="Q1081">
        <v>2284.54</v>
      </c>
      <c r="R1081">
        <v>37.69</v>
      </c>
      <c r="S1081" t="s">
        <v>33</v>
      </c>
      <c r="T1081">
        <v>2284.54</v>
      </c>
      <c r="U1081">
        <v>173.63</v>
      </c>
      <c r="V1081" t="s">
        <v>33</v>
      </c>
      <c r="W1081" t="s">
        <v>33</v>
      </c>
      <c r="X1081" t="s">
        <v>641</v>
      </c>
      <c r="Y1081" t="s">
        <v>91</v>
      </c>
      <c r="Z1081" t="s">
        <v>4457</v>
      </c>
      <c r="AA1081" t="s">
        <v>4458</v>
      </c>
      <c r="AC1081" s="13" t="str">
        <f t="shared" si="194"/>
        <v>000167823</v>
      </c>
      <c r="AD1081" t="str">
        <f t="shared" si="195"/>
        <v>11/11/2015</v>
      </c>
      <c r="AE1081" t="str">
        <f t="shared" si="196"/>
        <v>59578948000414</v>
      </c>
      <c r="AF1081" s="14">
        <f t="shared" si="197"/>
        <v>2627.22</v>
      </c>
      <c r="AG1081">
        <f t="shared" si="198"/>
        <v>0</v>
      </c>
      <c r="AH1081">
        <f t="shared" si="199"/>
        <v>1</v>
      </c>
      <c r="AI1081" s="16">
        <v>6784250</v>
      </c>
      <c r="AJ1081" s="16" t="s">
        <v>7159</v>
      </c>
      <c r="AK1081" s="16" t="s">
        <v>4580</v>
      </c>
      <c r="AL1081" s="16" t="s">
        <v>3618</v>
      </c>
      <c r="AM1081" s="16" t="s">
        <v>7143</v>
      </c>
      <c r="AN1081">
        <v>1.82</v>
      </c>
      <c r="AO1081">
        <f>VLOOKUP(TRIM(AL1081),'Parcela Dedutivel'!$A$1:$B$65536,2,FALSE)</f>
        <v>0</v>
      </c>
      <c r="AP1081" s="15">
        <f t="shared" si="200"/>
        <v>0</v>
      </c>
      <c r="AQ1081" s="16">
        <f t="shared" si="201"/>
        <v>0</v>
      </c>
      <c r="AU1081" t="s">
        <v>5652</v>
      </c>
      <c r="AV1081" s="18">
        <v>42327</v>
      </c>
      <c r="AW1081" t="s">
        <v>5653</v>
      </c>
      <c r="AX1081" t="str">
        <f t="shared" si="202"/>
        <v>14177912000148</v>
      </c>
      <c r="AY1081" s="17">
        <f t="shared" si="203"/>
        <v>297.31</v>
      </c>
      <c r="AZ1081" s="17">
        <f t="shared" si="204"/>
        <v>1.2327030000000001</v>
      </c>
      <c r="BB1081" t="str">
        <f t="shared" si="205"/>
        <v>19/11/2015;14177912000148;297,31;1,23</v>
      </c>
    </row>
    <row r="1082" spans="1:54" x14ac:dyDescent="0.25">
      <c r="A1082" t="s">
        <v>26</v>
      </c>
      <c r="B1082" t="s">
        <v>4456</v>
      </c>
      <c r="C1082">
        <v>42319</v>
      </c>
      <c r="D1082" t="s">
        <v>2787</v>
      </c>
      <c r="E1082" t="s">
        <v>6979</v>
      </c>
      <c r="F1082" t="s">
        <v>29</v>
      </c>
      <c r="G1082">
        <v>1125.72</v>
      </c>
      <c r="H1082">
        <v>978.89</v>
      </c>
      <c r="I1082">
        <v>176.20000000000002</v>
      </c>
      <c r="J1082" t="s">
        <v>61</v>
      </c>
      <c r="K1082">
        <v>0</v>
      </c>
      <c r="L1082">
        <v>0</v>
      </c>
      <c r="M1082" t="s">
        <v>31</v>
      </c>
      <c r="N1082">
        <v>978.89</v>
      </c>
      <c r="O1082">
        <v>146.83000000000001</v>
      </c>
      <c r="P1082" t="s">
        <v>2788</v>
      </c>
      <c r="Q1082">
        <v>978.89</v>
      </c>
      <c r="R1082">
        <v>16.149999999999999</v>
      </c>
      <c r="S1082" t="s">
        <v>33</v>
      </c>
      <c r="T1082">
        <v>978.89</v>
      </c>
      <c r="U1082">
        <v>74.400000000000006</v>
      </c>
      <c r="V1082" t="s">
        <v>33</v>
      </c>
      <c r="W1082" t="s">
        <v>33</v>
      </c>
      <c r="X1082" t="s">
        <v>641</v>
      </c>
      <c r="Y1082" t="s">
        <v>91</v>
      </c>
      <c r="Z1082" t="s">
        <v>298</v>
      </c>
      <c r="AA1082" t="s">
        <v>299</v>
      </c>
      <c r="AC1082" s="13" t="str">
        <f t="shared" si="194"/>
        <v>000167823</v>
      </c>
      <c r="AD1082" t="str">
        <f t="shared" si="195"/>
        <v>11/11/2015</v>
      </c>
      <c r="AE1082" t="str">
        <f t="shared" si="196"/>
        <v>59578948000414</v>
      </c>
      <c r="AF1082" s="14">
        <f t="shared" si="197"/>
        <v>1125.72</v>
      </c>
      <c r="AG1082">
        <f t="shared" si="198"/>
        <v>0</v>
      </c>
      <c r="AH1082">
        <f t="shared" si="199"/>
        <v>1</v>
      </c>
      <c r="AI1082" s="16">
        <v>6784250</v>
      </c>
      <c r="AJ1082" s="16" t="s">
        <v>7159</v>
      </c>
      <c r="AK1082" s="16" t="s">
        <v>4581</v>
      </c>
      <c r="AL1082" s="16" t="s">
        <v>3361</v>
      </c>
      <c r="AM1082" s="16" t="s">
        <v>7143</v>
      </c>
      <c r="AN1082">
        <v>8</v>
      </c>
      <c r="AO1082">
        <f>VLOOKUP(TRIM(AL1082),'Parcela Dedutivel'!$A$1:$B$65536,2,FALSE)</f>
        <v>0</v>
      </c>
      <c r="AP1082" s="15">
        <f t="shared" si="200"/>
        <v>0</v>
      </c>
      <c r="AQ1082" s="16">
        <f t="shared" si="201"/>
        <v>0</v>
      </c>
      <c r="AU1082" t="s">
        <v>5659</v>
      </c>
      <c r="AV1082" s="18">
        <v>42327</v>
      </c>
      <c r="AW1082" t="s">
        <v>5660</v>
      </c>
      <c r="AX1082" t="str">
        <f t="shared" si="202"/>
        <v>08925318000195</v>
      </c>
      <c r="AY1082" s="17">
        <f t="shared" si="203"/>
        <v>527.43000000000006</v>
      </c>
      <c r="AZ1082" s="17">
        <f t="shared" si="204"/>
        <v>0</v>
      </c>
      <c r="BB1082" t="str">
        <f t="shared" si="205"/>
        <v>19/11/2015;08925318000195;527,43;0,00</v>
      </c>
    </row>
    <row r="1083" spans="1:54" x14ac:dyDescent="0.25">
      <c r="A1083" t="s">
        <v>26</v>
      </c>
      <c r="B1083" t="s">
        <v>4456</v>
      </c>
      <c r="C1083">
        <v>42319</v>
      </c>
      <c r="D1083" t="s">
        <v>2787</v>
      </c>
      <c r="E1083" t="s">
        <v>6979</v>
      </c>
      <c r="F1083" t="s">
        <v>29</v>
      </c>
      <c r="G1083">
        <v>816.05</v>
      </c>
      <c r="H1083">
        <v>709.61</v>
      </c>
      <c r="I1083">
        <v>127.73</v>
      </c>
      <c r="J1083" t="s">
        <v>61</v>
      </c>
      <c r="K1083">
        <v>0</v>
      </c>
      <c r="L1083">
        <v>0</v>
      </c>
      <c r="M1083" t="s">
        <v>31</v>
      </c>
      <c r="N1083">
        <v>709.61</v>
      </c>
      <c r="O1083">
        <v>106.44</v>
      </c>
      <c r="P1083" t="s">
        <v>2788</v>
      </c>
      <c r="Q1083">
        <v>709.61</v>
      </c>
      <c r="R1083">
        <v>11.71</v>
      </c>
      <c r="S1083" t="s">
        <v>33</v>
      </c>
      <c r="T1083">
        <v>709.61</v>
      </c>
      <c r="U1083">
        <v>53.93</v>
      </c>
      <c r="V1083" t="s">
        <v>33</v>
      </c>
      <c r="W1083" t="s">
        <v>33</v>
      </c>
      <c r="X1083" t="s">
        <v>641</v>
      </c>
      <c r="Y1083" t="s">
        <v>91</v>
      </c>
      <c r="Z1083" t="s">
        <v>4459</v>
      </c>
      <c r="AA1083" t="s">
        <v>4460</v>
      </c>
      <c r="AC1083" s="13" t="str">
        <f t="shared" si="194"/>
        <v>000167823</v>
      </c>
      <c r="AD1083" t="str">
        <f t="shared" si="195"/>
        <v>11/11/2015</v>
      </c>
      <c r="AE1083" t="str">
        <f t="shared" si="196"/>
        <v>59578948000414</v>
      </c>
      <c r="AF1083" s="14">
        <f t="shared" si="197"/>
        <v>816.05</v>
      </c>
      <c r="AG1083">
        <f t="shared" si="198"/>
        <v>0</v>
      </c>
      <c r="AH1083">
        <f t="shared" si="199"/>
        <v>1</v>
      </c>
      <c r="AI1083" s="16">
        <v>6784250</v>
      </c>
      <c r="AJ1083" s="16" t="s">
        <v>7159</v>
      </c>
      <c r="AK1083" s="16" t="s">
        <v>4582</v>
      </c>
      <c r="AL1083" s="16" t="s">
        <v>3716</v>
      </c>
      <c r="AM1083" s="16" t="s">
        <v>7143</v>
      </c>
      <c r="AN1083">
        <v>4</v>
      </c>
      <c r="AO1083">
        <f>VLOOKUP(TRIM(AL1083),'Parcela Dedutivel'!$A$1:$B$65536,2,FALSE)</f>
        <v>0</v>
      </c>
      <c r="AP1083" s="15">
        <f t="shared" si="200"/>
        <v>0</v>
      </c>
      <c r="AQ1083" s="16">
        <f t="shared" si="201"/>
        <v>0</v>
      </c>
      <c r="AU1083" t="s">
        <v>5661</v>
      </c>
      <c r="AV1083" s="18">
        <v>42327</v>
      </c>
      <c r="AW1083" t="s">
        <v>5662</v>
      </c>
      <c r="AX1083" t="str">
        <f t="shared" si="202"/>
        <v>06213814000190</v>
      </c>
      <c r="AY1083" s="17">
        <f t="shared" si="203"/>
        <v>87.77</v>
      </c>
      <c r="AZ1083" s="17">
        <f t="shared" si="204"/>
        <v>0</v>
      </c>
      <c r="BB1083" t="str">
        <f t="shared" si="205"/>
        <v>19/11/2015;06213814000190;87,77;0,00</v>
      </c>
    </row>
    <row r="1084" spans="1:54" x14ac:dyDescent="0.25">
      <c r="A1084" t="s">
        <v>26</v>
      </c>
      <c r="B1084" t="s">
        <v>4456</v>
      </c>
      <c r="C1084">
        <v>42319</v>
      </c>
      <c r="D1084" t="s">
        <v>2787</v>
      </c>
      <c r="E1084" t="s">
        <v>6979</v>
      </c>
      <c r="F1084" t="s">
        <v>29</v>
      </c>
      <c r="G1084">
        <v>650.74</v>
      </c>
      <c r="H1084">
        <v>565.86</v>
      </c>
      <c r="I1084">
        <v>101.85000000000001</v>
      </c>
      <c r="J1084" t="s">
        <v>61</v>
      </c>
      <c r="K1084">
        <v>0</v>
      </c>
      <c r="L1084">
        <v>0</v>
      </c>
      <c r="M1084" t="s">
        <v>31</v>
      </c>
      <c r="N1084">
        <v>565.86</v>
      </c>
      <c r="O1084">
        <v>84.88</v>
      </c>
      <c r="P1084" t="s">
        <v>2788</v>
      </c>
      <c r="Q1084">
        <v>565.86</v>
      </c>
      <c r="R1084">
        <v>9.34</v>
      </c>
      <c r="S1084" t="s">
        <v>33</v>
      </c>
      <c r="T1084">
        <v>565.86</v>
      </c>
      <c r="U1084">
        <v>43.01</v>
      </c>
      <c r="V1084" t="s">
        <v>33</v>
      </c>
      <c r="W1084" t="s">
        <v>33</v>
      </c>
      <c r="X1084" t="s">
        <v>641</v>
      </c>
      <c r="Y1084" t="s">
        <v>91</v>
      </c>
      <c r="Z1084" t="s">
        <v>4283</v>
      </c>
      <c r="AA1084" t="s">
        <v>4284</v>
      </c>
      <c r="AC1084" s="13" t="str">
        <f t="shared" si="194"/>
        <v>000167823</v>
      </c>
      <c r="AD1084" t="str">
        <f t="shared" si="195"/>
        <v>11/11/2015</v>
      </c>
      <c r="AE1084" t="str">
        <f t="shared" si="196"/>
        <v>59578948000414</v>
      </c>
      <c r="AF1084" s="14">
        <f t="shared" si="197"/>
        <v>650.74</v>
      </c>
      <c r="AG1084">
        <f t="shared" si="198"/>
        <v>0</v>
      </c>
      <c r="AH1084">
        <f t="shared" si="199"/>
        <v>1</v>
      </c>
      <c r="AI1084" s="16">
        <v>6784250</v>
      </c>
      <c r="AJ1084" s="16" t="s">
        <v>7159</v>
      </c>
      <c r="AK1084" s="16" t="s">
        <v>4583</v>
      </c>
      <c r="AL1084" s="16" t="s">
        <v>3687</v>
      </c>
      <c r="AM1084" s="16" t="s">
        <v>7143</v>
      </c>
      <c r="AN1084">
        <v>3</v>
      </c>
      <c r="AO1084">
        <f>VLOOKUP(TRIM(AL1084),'Parcela Dedutivel'!$A$1:$B$65536,2,FALSE)</f>
        <v>0</v>
      </c>
      <c r="AP1084" s="15">
        <f t="shared" si="200"/>
        <v>0</v>
      </c>
      <c r="AQ1084" s="16">
        <f t="shared" si="201"/>
        <v>0</v>
      </c>
      <c r="AU1084" t="s">
        <v>5663</v>
      </c>
      <c r="AV1084" s="18">
        <v>42327</v>
      </c>
      <c r="AW1084" t="s">
        <v>5664</v>
      </c>
      <c r="AX1084" t="str">
        <f t="shared" si="202"/>
        <v>07281413000130</v>
      </c>
      <c r="AY1084" s="17">
        <f t="shared" si="203"/>
        <v>441.76</v>
      </c>
      <c r="AZ1084" s="17">
        <f t="shared" si="204"/>
        <v>0</v>
      </c>
      <c r="BB1084" t="str">
        <f t="shared" si="205"/>
        <v>19/11/2015;07281413000130;441,76;0,00</v>
      </c>
    </row>
    <row r="1085" spans="1:54" x14ac:dyDescent="0.25">
      <c r="A1085" t="s">
        <v>26</v>
      </c>
      <c r="B1085" t="s">
        <v>4456</v>
      </c>
      <c r="C1085">
        <v>42319</v>
      </c>
      <c r="D1085" t="s">
        <v>2787</v>
      </c>
      <c r="E1085" t="s">
        <v>6979</v>
      </c>
      <c r="F1085" t="s">
        <v>29</v>
      </c>
      <c r="G1085">
        <v>14966.880000000001</v>
      </c>
      <c r="H1085">
        <v>13014.68</v>
      </c>
      <c r="I1085">
        <v>2342.64</v>
      </c>
      <c r="J1085" t="s">
        <v>61</v>
      </c>
      <c r="K1085">
        <v>0</v>
      </c>
      <c r="L1085">
        <v>0</v>
      </c>
      <c r="M1085" t="s">
        <v>31</v>
      </c>
      <c r="N1085">
        <v>13014.68</v>
      </c>
      <c r="O1085">
        <v>1952.2</v>
      </c>
      <c r="P1085" t="s">
        <v>2788</v>
      </c>
      <c r="Q1085">
        <v>13014.68</v>
      </c>
      <c r="R1085">
        <v>214.74</v>
      </c>
      <c r="S1085" t="s">
        <v>33</v>
      </c>
      <c r="T1085">
        <v>13014.68</v>
      </c>
      <c r="U1085">
        <v>989.12</v>
      </c>
      <c r="V1085" t="s">
        <v>33</v>
      </c>
      <c r="W1085" t="s">
        <v>33</v>
      </c>
      <c r="X1085" t="s">
        <v>641</v>
      </c>
      <c r="Y1085" t="s">
        <v>91</v>
      </c>
      <c r="Z1085" t="s">
        <v>302</v>
      </c>
      <c r="AA1085" t="s">
        <v>303</v>
      </c>
      <c r="AC1085" s="13" t="str">
        <f t="shared" si="194"/>
        <v>000167823</v>
      </c>
      <c r="AD1085" t="str">
        <f t="shared" si="195"/>
        <v>11/11/2015</v>
      </c>
      <c r="AE1085" t="str">
        <f t="shared" si="196"/>
        <v>59578948000414</v>
      </c>
      <c r="AF1085" s="14">
        <f t="shared" si="197"/>
        <v>14966.880000000001</v>
      </c>
      <c r="AG1085">
        <f t="shared" si="198"/>
        <v>0</v>
      </c>
      <c r="AH1085">
        <f t="shared" si="199"/>
        <v>1</v>
      </c>
      <c r="AI1085" s="16">
        <v>6784250</v>
      </c>
      <c r="AJ1085" s="16" t="s">
        <v>7159</v>
      </c>
      <c r="AK1085" s="16" t="s">
        <v>4584</v>
      </c>
      <c r="AL1085" s="16" t="s">
        <v>3358</v>
      </c>
      <c r="AM1085" s="16" t="s">
        <v>7143</v>
      </c>
      <c r="AN1085">
        <v>3</v>
      </c>
      <c r="AO1085">
        <f>VLOOKUP(TRIM(AL1085),'Parcela Dedutivel'!$A$1:$B$65536,2,FALSE)</f>
        <v>0</v>
      </c>
      <c r="AP1085" s="15">
        <f t="shared" si="200"/>
        <v>0</v>
      </c>
      <c r="AQ1085" s="16">
        <f t="shared" si="201"/>
        <v>0</v>
      </c>
      <c r="AU1085" t="s">
        <v>5667</v>
      </c>
      <c r="AV1085" s="18">
        <v>42327</v>
      </c>
      <c r="AW1085" t="s">
        <v>2995</v>
      </c>
      <c r="AX1085" t="str">
        <f t="shared" si="202"/>
        <v>59105999005730</v>
      </c>
      <c r="AY1085" s="17">
        <f t="shared" si="203"/>
        <v>2957.86</v>
      </c>
      <c r="AZ1085" s="17">
        <f t="shared" si="204"/>
        <v>0</v>
      </c>
      <c r="BB1085" t="str">
        <f t="shared" si="205"/>
        <v>19/11/2015;59105999005730;2957,86;0,00</v>
      </c>
    </row>
    <row r="1086" spans="1:54" x14ac:dyDescent="0.25">
      <c r="A1086" t="s">
        <v>26</v>
      </c>
      <c r="B1086" t="s">
        <v>4456</v>
      </c>
      <c r="C1086">
        <v>42319</v>
      </c>
      <c r="D1086" t="s">
        <v>2787</v>
      </c>
      <c r="E1086" t="s">
        <v>6979</v>
      </c>
      <c r="F1086" t="s">
        <v>29</v>
      </c>
      <c r="G1086">
        <v>1471.24</v>
      </c>
      <c r="H1086">
        <v>1279.3399999999999</v>
      </c>
      <c r="I1086">
        <v>230.28</v>
      </c>
      <c r="J1086" t="s">
        <v>61</v>
      </c>
      <c r="K1086">
        <v>0</v>
      </c>
      <c r="L1086">
        <v>0</v>
      </c>
      <c r="M1086" t="s">
        <v>31</v>
      </c>
      <c r="N1086">
        <v>1279.3399999999999</v>
      </c>
      <c r="O1086">
        <v>191.9</v>
      </c>
      <c r="P1086" t="s">
        <v>2788</v>
      </c>
      <c r="Q1086">
        <v>1279.3399999999999</v>
      </c>
      <c r="R1086">
        <v>21.11</v>
      </c>
      <c r="S1086" t="s">
        <v>33</v>
      </c>
      <c r="T1086">
        <v>1279.3399999999999</v>
      </c>
      <c r="U1086">
        <v>97.23</v>
      </c>
      <c r="V1086" t="s">
        <v>33</v>
      </c>
      <c r="W1086" t="s">
        <v>33</v>
      </c>
      <c r="X1086" t="s">
        <v>641</v>
      </c>
      <c r="Y1086" t="s">
        <v>91</v>
      </c>
      <c r="Z1086" t="s">
        <v>1729</v>
      </c>
      <c r="AA1086" t="s">
        <v>1730</v>
      </c>
      <c r="AC1086" s="13" t="str">
        <f t="shared" si="194"/>
        <v>000167823</v>
      </c>
      <c r="AD1086" t="str">
        <f t="shared" si="195"/>
        <v>11/11/2015</v>
      </c>
      <c r="AE1086" t="str">
        <f t="shared" si="196"/>
        <v>59578948000414</v>
      </c>
      <c r="AF1086" s="14">
        <f t="shared" si="197"/>
        <v>1471.24</v>
      </c>
      <c r="AG1086">
        <f t="shared" si="198"/>
        <v>0</v>
      </c>
      <c r="AH1086">
        <f t="shared" si="199"/>
        <v>1</v>
      </c>
      <c r="AI1086" s="16">
        <v>6784250</v>
      </c>
      <c r="AJ1086" s="16" t="s">
        <v>7159</v>
      </c>
      <c r="AK1086" s="16" t="s">
        <v>4585</v>
      </c>
      <c r="AL1086" s="16" t="s">
        <v>4586</v>
      </c>
      <c r="AM1086" s="16" t="s">
        <v>7143</v>
      </c>
      <c r="AN1086">
        <v>2</v>
      </c>
      <c r="AO1086">
        <f>VLOOKUP(TRIM(AL1086),'Parcela Dedutivel'!$A$1:$B$65536,2,FALSE)</f>
        <v>0</v>
      </c>
      <c r="AP1086" s="15">
        <f t="shared" si="200"/>
        <v>0</v>
      </c>
      <c r="AQ1086" s="16">
        <f t="shared" si="201"/>
        <v>0</v>
      </c>
      <c r="AU1086" t="s">
        <v>5668</v>
      </c>
      <c r="AV1086" s="18">
        <v>42327</v>
      </c>
      <c r="AW1086" t="s">
        <v>3222</v>
      </c>
      <c r="AX1086" t="str">
        <f t="shared" si="202"/>
        <v>46044053004607</v>
      </c>
      <c r="AY1086" s="17">
        <f t="shared" si="203"/>
        <v>253.32</v>
      </c>
      <c r="AZ1086" s="17">
        <f t="shared" si="204"/>
        <v>0</v>
      </c>
      <c r="BB1086" t="str">
        <f t="shared" si="205"/>
        <v>19/11/2015;46044053004607;253,32;0,00</v>
      </c>
    </row>
    <row r="1087" spans="1:54" x14ac:dyDescent="0.25">
      <c r="A1087" t="s">
        <v>26</v>
      </c>
      <c r="B1087" t="s">
        <v>4456</v>
      </c>
      <c r="C1087">
        <v>42319</v>
      </c>
      <c r="D1087" t="s">
        <v>2787</v>
      </c>
      <c r="E1087" t="s">
        <v>6979</v>
      </c>
      <c r="F1087" t="s">
        <v>29</v>
      </c>
      <c r="G1087">
        <v>817.19</v>
      </c>
      <c r="H1087">
        <v>710.6</v>
      </c>
      <c r="I1087">
        <v>127.91</v>
      </c>
      <c r="J1087" t="s">
        <v>61</v>
      </c>
      <c r="K1087">
        <v>0</v>
      </c>
      <c r="L1087">
        <v>0</v>
      </c>
      <c r="M1087" t="s">
        <v>31</v>
      </c>
      <c r="N1087">
        <v>710.6</v>
      </c>
      <c r="O1087">
        <v>106.59</v>
      </c>
      <c r="P1087" t="s">
        <v>2788</v>
      </c>
      <c r="Q1087">
        <v>710.6</v>
      </c>
      <c r="R1087">
        <v>11.72</v>
      </c>
      <c r="S1087" t="s">
        <v>33</v>
      </c>
      <c r="T1087">
        <v>710.6</v>
      </c>
      <c r="U1087">
        <v>54.01</v>
      </c>
      <c r="V1087" t="s">
        <v>33</v>
      </c>
      <c r="W1087" t="s">
        <v>33</v>
      </c>
      <c r="X1087" t="s">
        <v>641</v>
      </c>
      <c r="Y1087" t="s">
        <v>91</v>
      </c>
      <c r="Z1087" t="s">
        <v>3239</v>
      </c>
      <c r="AA1087" t="s">
        <v>3240</v>
      </c>
      <c r="AC1087" s="13" t="str">
        <f t="shared" si="194"/>
        <v>000167823</v>
      </c>
      <c r="AD1087" t="str">
        <f t="shared" si="195"/>
        <v>11/11/2015</v>
      </c>
      <c r="AE1087" t="str">
        <f t="shared" si="196"/>
        <v>59578948000414</v>
      </c>
      <c r="AF1087" s="14">
        <f t="shared" si="197"/>
        <v>817.19</v>
      </c>
      <c r="AG1087">
        <f t="shared" si="198"/>
        <v>0</v>
      </c>
      <c r="AH1087">
        <f t="shared" si="199"/>
        <v>1</v>
      </c>
      <c r="AI1087" s="16">
        <v>6784250</v>
      </c>
      <c r="AJ1087" s="16" t="s">
        <v>7159</v>
      </c>
      <c r="AK1087" s="16" t="s">
        <v>4587</v>
      </c>
      <c r="AL1087" s="16" t="s">
        <v>4588</v>
      </c>
      <c r="AM1087" s="16" t="s">
        <v>7143</v>
      </c>
      <c r="AN1087">
        <v>3</v>
      </c>
      <c r="AO1087">
        <f>VLOOKUP(TRIM(AL1087),'Parcela Dedutivel'!$A$1:$B$65536,2,FALSE)</f>
        <v>0</v>
      </c>
      <c r="AP1087" s="15">
        <f t="shared" si="200"/>
        <v>0</v>
      </c>
      <c r="AQ1087" s="16">
        <f t="shared" si="201"/>
        <v>0</v>
      </c>
      <c r="AU1087" t="s">
        <v>5669</v>
      </c>
      <c r="AV1087" s="18">
        <v>42327</v>
      </c>
      <c r="AW1087" t="s">
        <v>244</v>
      </c>
      <c r="AX1087" t="str">
        <f t="shared" si="202"/>
        <v>46044053002906</v>
      </c>
      <c r="AY1087" s="17">
        <f t="shared" si="203"/>
        <v>8206.19</v>
      </c>
      <c r="AZ1087" s="17">
        <f t="shared" si="204"/>
        <v>0</v>
      </c>
      <c r="BB1087" t="str">
        <f t="shared" si="205"/>
        <v>19/11/2015;46044053002906;8206,19;0,00</v>
      </c>
    </row>
    <row r="1088" spans="1:54" x14ac:dyDescent="0.25">
      <c r="A1088" t="s">
        <v>26</v>
      </c>
      <c r="B1088" t="s">
        <v>4456</v>
      </c>
      <c r="C1088">
        <v>42319</v>
      </c>
      <c r="D1088" t="s">
        <v>2787</v>
      </c>
      <c r="E1088" t="s">
        <v>6979</v>
      </c>
      <c r="F1088" t="s">
        <v>29</v>
      </c>
      <c r="G1088">
        <v>251.82</v>
      </c>
      <c r="H1088">
        <v>218.97</v>
      </c>
      <c r="I1088">
        <v>39.410000000000004</v>
      </c>
      <c r="J1088" t="s">
        <v>61</v>
      </c>
      <c r="K1088">
        <v>0</v>
      </c>
      <c r="L1088">
        <v>0</v>
      </c>
      <c r="M1088" t="s">
        <v>31</v>
      </c>
      <c r="N1088">
        <v>218.97</v>
      </c>
      <c r="O1088">
        <v>32.85</v>
      </c>
      <c r="P1088" t="s">
        <v>2788</v>
      </c>
      <c r="Q1088">
        <v>218.97</v>
      </c>
      <c r="R1088">
        <v>3.61</v>
      </c>
      <c r="S1088" t="s">
        <v>33</v>
      </c>
      <c r="T1088">
        <v>218.97</v>
      </c>
      <c r="U1088">
        <v>16.64</v>
      </c>
      <c r="V1088" t="s">
        <v>33</v>
      </c>
      <c r="W1088" t="s">
        <v>33</v>
      </c>
      <c r="X1088" t="s">
        <v>641</v>
      </c>
      <c r="Y1088" t="s">
        <v>91</v>
      </c>
      <c r="Z1088" t="s">
        <v>4461</v>
      </c>
      <c r="AA1088" t="s">
        <v>4462</v>
      </c>
      <c r="AC1088" s="13" t="str">
        <f t="shared" si="194"/>
        <v>000167823</v>
      </c>
      <c r="AD1088" t="str">
        <f t="shared" si="195"/>
        <v>11/11/2015</v>
      </c>
      <c r="AE1088" t="str">
        <f t="shared" si="196"/>
        <v>59578948000414</v>
      </c>
      <c r="AF1088" s="14">
        <f t="shared" si="197"/>
        <v>251.82</v>
      </c>
      <c r="AG1088">
        <f t="shared" si="198"/>
        <v>0</v>
      </c>
      <c r="AH1088">
        <f t="shared" si="199"/>
        <v>1</v>
      </c>
      <c r="AI1088" s="16">
        <v>6784250</v>
      </c>
      <c r="AJ1088" s="16" t="s">
        <v>7159</v>
      </c>
      <c r="AK1088" s="16" t="s">
        <v>4589</v>
      </c>
      <c r="AL1088" s="16" t="s">
        <v>4590</v>
      </c>
      <c r="AM1088" s="16" t="s">
        <v>7143</v>
      </c>
      <c r="AN1088">
        <v>2</v>
      </c>
      <c r="AO1088">
        <f>VLOOKUP(TRIM(AL1088),'Parcela Dedutivel'!$A$1:$B$65536,2,FALSE)</f>
        <v>0</v>
      </c>
      <c r="AP1088" s="15">
        <f t="shared" si="200"/>
        <v>0</v>
      </c>
      <c r="AQ1088" s="16">
        <f t="shared" si="201"/>
        <v>0</v>
      </c>
      <c r="AU1088" t="s">
        <v>5675</v>
      </c>
      <c r="AV1088" s="18">
        <v>42327</v>
      </c>
      <c r="AW1088" t="s">
        <v>4650</v>
      </c>
      <c r="AX1088" t="str">
        <f t="shared" si="202"/>
        <v>46044053002400</v>
      </c>
      <c r="AY1088" s="17">
        <f t="shared" si="203"/>
        <v>3928.5</v>
      </c>
      <c r="AZ1088" s="17">
        <f t="shared" si="204"/>
        <v>0</v>
      </c>
      <c r="BB1088" t="str">
        <f t="shared" si="205"/>
        <v>19/11/2015;46044053002400;3928,50;0,00</v>
      </c>
    </row>
    <row r="1089" spans="1:54" x14ac:dyDescent="0.25">
      <c r="A1089" t="s">
        <v>26</v>
      </c>
      <c r="B1089" t="s">
        <v>4456</v>
      </c>
      <c r="C1089">
        <v>42319</v>
      </c>
      <c r="D1089" t="s">
        <v>2787</v>
      </c>
      <c r="E1089" t="s">
        <v>6979</v>
      </c>
      <c r="F1089" t="s">
        <v>29</v>
      </c>
      <c r="G1089">
        <v>214.97</v>
      </c>
      <c r="H1089">
        <v>186.93</v>
      </c>
      <c r="I1089">
        <v>33.65</v>
      </c>
      <c r="J1089" t="s">
        <v>61</v>
      </c>
      <c r="K1089">
        <v>0</v>
      </c>
      <c r="L1089">
        <v>0</v>
      </c>
      <c r="M1089" t="s">
        <v>31</v>
      </c>
      <c r="N1089">
        <v>186.93</v>
      </c>
      <c r="O1089">
        <v>28.04</v>
      </c>
      <c r="P1089" t="s">
        <v>2788</v>
      </c>
      <c r="Q1089">
        <v>186.93</v>
      </c>
      <c r="R1089">
        <v>3.08</v>
      </c>
      <c r="S1089" t="s">
        <v>33</v>
      </c>
      <c r="T1089">
        <v>186.93</v>
      </c>
      <c r="U1089">
        <v>14.21</v>
      </c>
      <c r="V1089" t="s">
        <v>33</v>
      </c>
      <c r="W1089" t="s">
        <v>33</v>
      </c>
      <c r="X1089" t="s">
        <v>641</v>
      </c>
      <c r="Y1089" t="s">
        <v>91</v>
      </c>
      <c r="Z1089" t="s">
        <v>4463</v>
      </c>
      <c r="AA1089" t="s">
        <v>4464</v>
      </c>
      <c r="AC1089" s="13" t="str">
        <f t="shared" si="194"/>
        <v>000167823</v>
      </c>
      <c r="AD1089" t="str">
        <f t="shared" si="195"/>
        <v>11/11/2015</v>
      </c>
      <c r="AE1089" t="str">
        <f t="shared" si="196"/>
        <v>59578948000414</v>
      </c>
      <c r="AF1089" s="14">
        <f t="shared" si="197"/>
        <v>214.97</v>
      </c>
      <c r="AG1089">
        <f t="shared" si="198"/>
        <v>0</v>
      </c>
      <c r="AH1089">
        <f t="shared" si="199"/>
        <v>1</v>
      </c>
      <c r="AI1089" s="16">
        <v>6784250</v>
      </c>
      <c r="AJ1089" s="16" t="s">
        <v>7159</v>
      </c>
      <c r="AK1089" s="16" t="s">
        <v>4592</v>
      </c>
      <c r="AL1089" s="16" t="s">
        <v>3569</v>
      </c>
      <c r="AM1089" s="16" t="s">
        <v>7143</v>
      </c>
      <c r="AN1089">
        <v>6</v>
      </c>
      <c r="AO1089">
        <f>VLOOKUP(TRIM(AL1089),'Parcela Dedutivel'!$A$1:$B$65536,2,FALSE)</f>
        <v>0</v>
      </c>
      <c r="AP1089" s="15">
        <f t="shared" si="200"/>
        <v>0</v>
      </c>
      <c r="AQ1089" s="16">
        <f t="shared" si="201"/>
        <v>0</v>
      </c>
      <c r="AU1089" t="s">
        <v>5678</v>
      </c>
      <c r="AV1089" s="18">
        <v>42327</v>
      </c>
      <c r="AW1089" t="s">
        <v>3958</v>
      </c>
      <c r="AX1089" t="str">
        <f t="shared" si="202"/>
        <v>59609123001220</v>
      </c>
      <c r="AY1089" s="17">
        <f t="shared" si="203"/>
        <v>306.25</v>
      </c>
      <c r="AZ1089" s="17">
        <f t="shared" si="204"/>
        <v>0</v>
      </c>
      <c r="BB1089" t="str">
        <f t="shared" si="205"/>
        <v>19/11/2015;59609123001220;306,25;0,00</v>
      </c>
    </row>
    <row r="1090" spans="1:54" x14ac:dyDescent="0.25">
      <c r="A1090" t="s">
        <v>26</v>
      </c>
      <c r="B1090" t="s">
        <v>4456</v>
      </c>
      <c r="C1090">
        <v>42319</v>
      </c>
      <c r="D1090" t="s">
        <v>2787</v>
      </c>
      <c r="E1090" t="s">
        <v>6979</v>
      </c>
      <c r="F1090" t="s">
        <v>29</v>
      </c>
      <c r="G1090">
        <v>469.2</v>
      </c>
      <c r="H1090">
        <v>408</v>
      </c>
      <c r="I1090">
        <v>73.44</v>
      </c>
      <c r="J1090" t="s">
        <v>61</v>
      </c>
      <c r="K1090">
        <v>0</v>
      </c>
      <c r="L1090">
        <v>0</v>
      </c>
      <c r="M1090" t="s">
        <v>31</v>
      </c>
      <c r="N1090">
        <v>408</v>
      </c>
      <c r="O1090">
        <v>61.2</v>
      </c>
      <c r="P1090" t="s">
        <v>2788</v>
      </c>
      <c r="Q1090">
        <v>408</v>
      </c>
      <c r="R1090">
        <v>6.73</v>
      </c>
      <c r="S1090" t="s">
        <v>33</v>
      </c>
      <c r="T1090">
        <v>408</v>
      </c>
      <c r="U1090">
        <v>31.01</v>
      </c>
      <c r="V1090" t="s">
        <v>33</v>
      </c>
      <c r="W1090" t="s">
        <v>33</v>
      </c>
      <c r="X1090" t="s">
        <v>641</v>
      </c>
      <c r="Y1090" t="s">
        <v>91</v>
      </c>
      <c r="Z1090" t="s">
        <v>108</v>
      </c>
      <c r="AA1090" t="s">
        <v>109</v>
      </c>
      <c r="AC1090" s="13" t="str">
        <f t="shared" si="194"/>
        <v>000167823</v>
      </c>
      <c r="AD1090" t="str">
        <f t="shared" si="195"/>
        <v>11/11/2015</v>
      </c>
      <c r="AE1090" t="str">
        <f t="shared" si="196"/>
        <v>59578948000414</v>
      </c>
      <c r="AF1090" s="14">
        <f t="shared" si="197"/>
        <v>469.2</v>
      </c>
      <c r="AG1090">
        <f t="shared" si="198"/>
        <v>0</v>
      </c>
      <c r="AH1090">
        <f t="shared" si="199"/>
        <v>1</v>
      </c>
      <c r="AI1090" s="16">
        <v>6784250</v>
      </c>
      <c r="AJ1090" s="16" t="s">
        <v>7159</v>
      </c>
      <c r="AK1090" s="16" t="s">
        <v>4593</v>
      </c>
      <c r="AL1090" s="16" t="s">
        <v>4594</v>
      </c>
      <c r="AM1090" s="16" t="s">
        <v>7143</v>
      </c>
      <c r="AN1090">
        <v>7</v>
      </c>
      <c r="AO1090">
        <f>VLOOKUP(TRIM(AL1090),'Parcela Dedutivel'!$A$1:$B$65536,2,FALSE)</f>
        <v>0</v>
      </c>
      <c r="AP1090" s="15">
        <f t="shared" si="200"/>
        <v>0</v>
      </c>
      <c r="AQ1090" s="16">
        <f t="shared" si="201"/>
        <v>0</v>
      </c>
      <c r="AU1090" t="s">
        <v>5682</v>
      </c>
      <c r="AV1090" s="18">
        <v>42327</v>
      </c>
      <c r="AW1090" t="s">
        <v>5683</v>
      </c>
      <c r="AX1090" t="str">
        <f t="shared" si="202"/>
        <v>00989304000476</v>
      </c>
      <c r="AY1090" s="17">
        <f t="shared" si="203"/>
        <v>739.24</v>
      </c>
      <c r="AZ1090" s="17">
        <f t="shared" si="204"/>
        <v>24.71</v>
      </c>
      <c r="BB1090" t="str">
        <f t="shared" si="205"/>
        <v>19/11/2015;00989304000476;739,24;24,71</v>
      </c>
    </row>
    <row r="1091" spans="1:54" x14ac:dyDescent="0.25">
      <c r="A1091" t="s">
        <v>26</v>
      </c>
      <c r="B1091" t="s">
        <v>4456</v>
      </c>
      <c r="C1091">
        <v>42319</v>
      </c>
      <c r="D1091" t="s">
        <v>2787</v>
      </c>
      <c r="E1091" t="s">
        <v>6979</v>
      </c>
      <c r="F1091" t="s">
        <v>29</v>
      </c>
      <c r="G1091">
        <v>187.62</v>
      </c>
      <c r="H1091">
        <v>163.15</v>
      </c>
      <c r="I1091">
        <v>29.37</v>
      </c>
      <c r="J1091" t="s">
        <v>61</v>
      </c>
      <c r="K1091">
        <v>0</v>
      </c>
      <c r="L1091">
        <v>0</v>
      </c>
      <c r="M1091" t="s">
        <v>31</v>
      </c>
      <c r="N1091">
        <v>163.15</v>
      </c>
      <c r="O1091">
        <v>24.47</v>
      </c>
      <c r="P1091" t="s">
        <v>2788</v>
      </c>
      <c r="Q1091">
        <v>163.15</v>
      </c>
      <c r="R1091">
        <v>2.69</v>
      </c>
      <c r="S1091" t="s">
        <v>33</v>
      </c>
      <c r="T1091">
        <v>163.15</v>
      </c>
      <c r="U1091">
        <v>12.4</v>
      </c>
      <c r="V1091" t="s">
        <v>33</v>
      </c>
      <c r="W1091" t="s">
        <v>33</v>
      </c>
      <c r="X1091" t="s">
        <v>641</v>
      </c>
      <c r="Y1091" t="s">
        <v>91</v>
      </c>
      <c r="Z1091" t="s">
        <v>4465</v>
      </c>
      <c r="AA1091" t="s">
        <v>4466</v>
      </c>
      <c r="AC1091" s="13" t="str">
        <f t="shared" ref="AC1091:AC1154" si="206">B1091</f>
        <v>000167823</v>
      </c>
      <c r="AD1091" t="str">
        <f t="shared" ref="AD1091:AD1154" si="207">TEXT(C1091,"dd/mm/aaaa")</f>
        <v>11/11/2015</v>
      </c>
      <c r="AE1091" t="str">
        <f t="shared" ref="AE1091:AE1154" si="208">VLOOKUP(X1091*1,AI:AJ,2,FALSE)</f>
        <v>59578948000414</v>
      </c>
      <c r="AF1091" s="14">
        <f t="shared" ref="AF1091:AF1154" si="209">G1091*1</f>
        <v>187.62</v>
      </c>
      <c r="AG1091">
        <f t="shared" ref="AG1091:AG1154" si="210">SUMIF(AK:AK,B1091,AQ:AQ)</f>
        <v>0</v>
      </c>
      <c r="AH1091">
        <f t="shared" ref="AH1091:AH1154" si="211">IF(OR(LEFT(TRIM(D1091),1)="1",LEFT(TRIM(D1091),1)="2",LEFT(TRIM(D1091),1)="3"),-1,1)</f>
        <v>1</v>
      </c>
      <c r="AI1091" s="16">
        <v>6784250</v>
      </c>
      <c r="AJ1091" s="16" t="s">
        <v>7159</v>
      </c>
      <c r="AK1091" s="16" t="s">
        <v>4596</v>
      </c>
      <c r="AL1091" s="16" t="s">
        <v>3703</v>
      </c>
      <c r="AM1091" s="16" t="s">
        <v>7143</v>
      </c>
      <c r="AN1091">
        <v>2</v>
      </c>
      <c r="AO1091">
        <f>VLOOKUP(TRIM(AL1091),'Parcela Dedutivel'!$A$1:$B$65536,2,FALSE)</f>
        <v>0</v>
      </c>
      <c r="AP1091" s="15">
        <f t="shared" ref="AP1091:AP1154" si="212">IF(ISNA(AO1091),0,AO1091)</f>
        <v>0</v>
      </c>
      <c r="AQ1091" s="16">
        <f t="shared" ref="AQ1091:AQ1154" si="213">AP1091*AN1091</f>
        <v>0</v>
      </c>
      <c r="AU1091" t="s">
        <v>5684</v>
      </c>
      <c r="AV1091" s="18">
        <v>42327</v>
      </c>
      <c r="AW1091" t="s">
        <v>5685</v>
      </c>
      <c r="AX1091" t="str">
        <f t="shared" ref="AX1091:AX1154" si="214">VLOOKUP(AW1091*1,AI:AJ,2,FALSE)</f>
        <v>08987359000106</v>
      </c>
      <c r="AY1091" s="17">
        <f t="shared" ref="AY1091:AY1154" si="215">SUMIF(AC:AC,AU1091,AF:AF)*VLOOKUP(AU1091,AC:AH,6,FALSE)</f>
        <v>3446.4599999999996</v>
      </c>
      <c r="AZ1091" s="17">
        <f t="shared" ref="AZ1091:AZ1154" si="216">VLOOKUP(AU1091,AC:AG,5,FALSE)*VLOOKUP(AU1091,AC:AH,6,FALSE)</f>
        <v>54.449999999999996</v>
      </c>
      <c r="BB1091" t="str">
        <f t="shared" ref="BB1091:BB1154" si="217">TEXT(AV1091,"dd/mm/aaaa")&amp;";"&amp;AX1091&amp;";"&amp;TEXT(AY1091,"0,00")&amp;";"&amp;TEXT(AZ1091,"0,00")</f>
        <v>19/11/2015;08987359000106;3446,46;54,45</v>
      </c>
    </row>
    <row r="1092" spans="1:54" x14ac:dyDescent="0.25">
      <c r="A1092" t="s">
        <v>26</v>
      </c>
      <c r="B1092" t="s">
        <v>4456</v>
      </c>
      <c r="C1092">
        <v>42319</v>
      </c>
      <c r="D1092" t="s">
        <v>2787</v>
      </c>
      <c r="E1092" t="s">
        <v>6979</v>
      </c>
      <c r="F1092" t="s">
        <v>29</v>
      </c>
      <c r="G1092">
        <v>158.91999999999999</v>
      </c>
      <c r="H1092">
        <v>138.19</v>
      </c>
      <c r="I1092">
        <v>24.87</v>
      </c>
      <c r="J1092" t="s">
        <v>61</v>
      </c>
      <c r="K1092">
        <v>0</v>
      </c>
      <c r="L1092">
        <v>0</v>
      </c>
      <c r="M1092" t="s">
        <v>31</v>
      </c>
      <c r="N1092">
        <v>138.19</v>
      </c>
      <c r="O1092">
        <v>20.73</v>
      </c>
      <c r="P1092" t="s">
        <v>2788</v>
      </c>
      <c r="Q1092">
        <v>138.19</v>
      </c>
      <c r="R1092">
        <v>2.2800000000000002</v>
      </c>
      <c r="S1092" t="s">
        <v>33</v>
      </c>
      <c r="T1092">
        <v>138.19</v>
      </c>
      <c r="U1092">
        <v>10.5</v>
      </c>
      <c r="V1092" t="s">
        <v>33</v>
      </c>
      <c r="W1092" t="s">
        <v>33</v>
      </c>
      <c r="X1092" t="s">
        <v>641</v>
      </c>
      <c r="Y1092" t="s">
        <v>91</v>
      </c>
      <c r="Z1092" t="s">
        <v>4467</v>
      </c>
      <c r="AA1092" t="s">
        <v>4468</v>
      </c>
      <c r="AC1092" s="13" t="str">
        <f t="shared" si="206"/>
        <v>000167823</v>
      </c>
      <c r="AD1092" t="str">
        <f t="shared" si="207"/>
        <v>11/11/2015</v>
      </c>
      <c r="AE1092" t="str">
        <f t="shared" si="208"/>
        <v>59578948000414</v>
      </c>
      <c r="AF1092" s="14">
        <f t="shared" si="209"/>
        <v>158.91999999999999</v>
      </c>
      <c r="AG1092">
        <f t="shared" si="210"/>
        <v>0</v>
      </c>
      <c r="AH1092">
        <f t="shared" si="211"/>
        <v>1</v>
      </c>
      <c r="AI1092" s="16">
        <v>6784250</v>
      </c>
      <c r="AJ1092" s="16" t="s">
        <v>7159</v>
      </c>
      <c r="AK1092" s="16" t="s">
        <v>4597</v>
      </c>
      <c r="AL1092" s="16" t="s">
        <v>3691</v>
      </c>
      <c r="AM1092" s="16" t="s">
        <v>7143</v>
      </c>
      <c r="AN1092">
        <v>1</v>
      </c>
      <c r="AO1092">
        <f>VLOOKUP(TRIM(AL1092),'Parcela Dedutivel'!$A$1:$B$65536,2,FALSE)</f>
        <v>0</v>
      </c>
      <c r="AP1092" s="15">
        <f t="shared" si="212"/>
        <v>0</v>
      </c>
      <c r="AQ1092" s="16">
        <f t="shared" si="213"/>
        <v>0</v>
      </c>
      <c r="AU1092" t="s">
        <v>5687</v>
      </c>
      <c r="AV1092" s="18">
        <v>42327</v>
      </c>
      <c r="AW1092" t="s">
        <v>5688</v>
      </c>
      <c r="AX1092" t="str">
        <f t="shared" si="214"/>
        <v>03644593000117</v>
      </c>
      <c r="AY1092" s="17">
        <f t="shared" si="215"/>
        <v>201.4</v>
      </c>
      <c r="AZ1092" s="17">
        <f t="shared" si="216"/>
        <v>0</v>
      </c>
      <c r="BB1092" t="str">
        <f t="shared" si="217"/>
        <v>19/11/2015;03644593000117;201,40;0,00</v>
      </c>
    </row>
    <row r="1093" spans="1:54" x14ac:dyDescent="0.25">
      <c r="A1093" t="s">
        <v>26</v>
      </c>
      <c r="B1093" t="s">
        <v>4456</v>
      </c>
      <c r="C1093">
        <v>42319</v>
      </c>
      <c r="D1093" t="s">
        <v>2787</v>
      </c>
      <c r="E1093" t="s">
        <v>6979</v>
      </c>
      <c r="F1093" t="s">
        <v>29</v>
      </c>
      <c r="G1093">
        <v>158.91999999999999</v>
      </c>
      <c r="H1093">
        <v>138.19</v>
      </c>
      <c r="I1093">
        <v>24.87</v>
      </c>
      <c r="J1093" t="s">
        <v>61</v>
      </c>
      <c r="K1093">
        <v>0</v>
      </c>
      <c r="L1093">
        <v>0</v>
      </c>
      <c r="M1093" t="s">
        <v>31</v>
      </c>
      <c r="N1093">
        <v>138.19</v>
      </c>
      <c r="O1093">
        <v>20.73</v>
      </c>
      <c r="P1093" t="s">
        <v>2788</v>
      </c>
      <c r="Q1093">
        <v>138.19</v>
      </c>
      <c r="R1093">
        <v>2.2800000000000002</v>
      </c>
      <c r="S1093" t="s">
        <v>33</v>
      </c>
      <c r="T1093">
        <v>138.19</v>
      </c>
      <c r="U1093">
        <v>10.5</v>
      </c>
      <c r="V1093" t="s">
        <v>33</v>
      </c>
      <c r="W1093" t="s">
        <v>33</v>
      </c>
      <c r="X1093" t="s">
        <v>641</v>
      </c>
      <c r="Y1093" t="s">
        <v>91</v>
      </c>
      <c r="Z1093" t="s">
        <v>4469</v>
      </c>
      <c r="AA1093" t="s">
        <v>4470</v>
      </c>
      <c r="AC1093" s="13" t="str">
        <f t="shared" si="206"/>
        <v>000167823</v>
      </c>
      <c r="AD1093" t="str">
        <f t="shared" si="207"/>
        <v>11/11/2015</v>
      </c>
      <c r="AE1093" t="str">
        <f t="shared" si="208"/>
        <v>59578948000414</v>
      </c>
      <c r="AF1093" s="14">
        <f t="shared" si="209"/>
        <v>158.91999999999999</v>
      </c>
      <c r="AG1093">
        <f t="shared" si="210"/>
        <v>0</v>
      </c>
      <c r="AH1093">
        <f t="shared" si="211"/>
        <v>1</v>
      </c>
      <c r="AI1093" s="16">
        <v>6784250</v>
      </c>
      <c r="AJ1093" s="16" t="s">
        <v>7159</v>
      </c>
      <c r="AK1093" s="16" t="s">
        <v>4598</v>
      </c>
      <c r="AL1093" s="16" t="s">
        <v>3593</v>
      </c>
      <c r="AM1093" s="16" t="s">
        <v>7143</v>
      </c>
      <c r="AN1093">
        <v>3</v>
      </c>
      <c r="AO1093">
        <f>VLOOKUP(TRIM(AL1093),'Parcela Dedutivel'!$A$1:$B$65536,2,FALSE)</f>
        <v>0</v>
      </c>
      <c r="AP1093" s="15">
        <f t="shared" si="212"/>
        <v>0</v>
      </c>
      <c r="AQ1093" s="16">
        <f t="shared" si="213"/>
        <v>0</v>
      </c>
      <c r="AU1093" t="s">
        <v>5691</v>
      </c>
      <c r="AV1093" s="18">
        <v>42327</v>
      </c>
      <c r="AW1093" t="s">
        <v>5692</v>
      </c>
      <c r="AX1093" t="str">
        <f t="shared" si="214"/>
        <v>09551531000147</v>
      </c>
      <c r="AY1093" s="17">
        <f t="shared" si="215"/>
        <v>1539.31</v>
      </c>
      <c r="AZ1093" s="17">
        <f t="shared" si="216"/>
        <v>0</v>
      </c>
      <c r="BB1093" t="str">
        <f t="shared" si="217"/>
        <v>19/11/2015;09551531000147;1539,31;0,00</v>
      </c>
    </row>
    <row r="1094" spans="1:54" x14ac:dyDescent="0.25">
      <c r="A1094" t="s">
        <v>26</v>
      </c>
      <c r="B1094" t="s">
        <v>4456</v>
      </c>
      <c r="C1094">
        <v>42319</v>
      </c>
      <c r="D1094" t="s">
        <v>2787</v>
      </c>
      <c r="E1094" t="s">
        <v>6979</v>
      </c>
      <c r="F1094" t="s">
        <v>29</v>
      </c>
      <c r="G1094">
        <v>703.8</v>
      </c>
      <c r="H1094">
        <v>612</v>
      </c>
      <c r="I1094">
        <v>110.16</v>
      </c>
      <c r="J1094" t="s">
        <v>61</v>
      </c>
      <c r="K1094">
        <v>0</v>
      </c>
      <c r="L1094">
        <v>0</v>
      </c>
      <c r="M1094" t="s">
        <v>31</v>
      </c>
      <c r="N1094">
        <v>612</v>
      </c>
      <c r="O1094">
        <v>91.8</v>
      </c>
      <c r="P1094" t="s">
        <v>2788</v>
      </c>
      <c r="Q1094">
        <v>612</v>
      </c>
      <c r="R1094">
        <v>10.1</v>
      </c>
      <c r="S1094" t="s">
        <v>33</v>
      </c>
      <c r="T1094">
        <v>612</v>
      </c>
      <c r="U1094">
        <v>46.51</v>
      </c>
      <c r="V1094" t="s">
        <v>33</v>
      </c>
      <c r="W1094" t="s">
        <v>33</v>
      </c>
      <c r="X1094" t="s">
        <v>641</v>
      </c>
      <c r="Y1094" t="s">
        <v>91</v>
      </c>
      <c r="Z1094" t="s">
        <v>110</v>
      </c>
      <c r="AA1094" t="s">
        <v>111</v>
      </c>
      <c r="AC1094" s="13" t="str">
        <f t="shared" si="206"/>
        <v>000167823</v>
      </c>
      <c r="AD1094" t="str">
        <f t="shared" si="207"/>
        <v>11/11/2015</v>
      </c>
      <c r="AE1094" t="str">
        <f t="shared" si="208"/>
        <v>59578948000414</v>
      </c>
      <c r="AF1094" s="14">
        <f t="shared" si="209"/>
        <v>703.8</v>
      </c>
      <c r="AG1094">
        <f t="shared" si="210"/>
        <v>0</v>
      </c>
      <c r="AH1094">
        <f t="shared" si="211"/>
        <v>1</v>
      </c>
      <c r="AI1094" s="16">
        <v>6784250</v>
      </c>
      <c r="AJ1094" s="16" t="s">
        <v>7159</v>
      </c>
      <c r="AK1094" s="16" t="s">
        <v>4599</v>
      </c>
      <c r="AL1094" s="16" t="s">
        <v>3694</v>
      </c>
      <c r="AM1094" s="16" t="s">
        <v>7143</v>
      </c>
      <c r="AN1094">
        <v>7</v>
      </c>
      <c r="AO1094">
        <f>VLOOKUP(TRIM(AL1094),'Parcela Dedutivel'!$A$1:$B$65536,2,FALSE)</f>
        <v>0</v>
      </c>
      <c r="AP1094" s="15">
        <f t="shared" si="212"/>
        <v>0</v>
      </c>
      <c r="AQ1094" s="16">
        <f t="shared" si="213"/>
        <v>0</v>
      </c>
      <c r="AU1094" t="s">
        <v>5693</v>
      </c>
      <c r="AV1094" s="18">
        <v>42327</v>
      </c>
      <c r="AW1094" t="s">
        <v>5694</v>
      </c>
      <c r="AX1094" t="str">
        <f t="shared" si="214"/>
        <v>02600415000121</v>
      </c>
      <c r="AY1094" s="17">
        <f t="shared" si="215"/>
        <v>1398.4</v>
      </c>
      <c r="AZ1094" s="17">
        <f t="shared" si="216"/>
        <v>0</v>
      </c>
      <c r="BB1094" t="str">
        <f t="shared" si="217"/>
        <v>19/11/2015;02600415000121;1398,40;0,00</v>
      </c>
    </row>
    <row r="1095" spans="1:54" x14ac:dyDescent="0.25">
      <c r="A1095" t="s">
        <v>26</v>
      </c>
      <c r="B1095" t="s">
        <v>4456</v>
      </c>
      <c r="C1095">
        <v>42319</v>
      </c>
      <c r="D1095" t="s">
        <v>2787</v>
      </c>
      <c r="E1095" t="s">
        <v>6979</v>
      </c>
      <c r="F1095" t="s">
        <v>29</v>
      </c>
      <c r="G1095">
        <v>255.48</v>
      </c>
      <c r="H1095">
        <v>222.16</v>
      </c>
      <c r="I1095">
        <v>39.99</v>
      </c>
      <c r="J1095" t="s">
        <v>61</v>
      </c>
      <c r="K1095">
        <v>0</v>
      </c>
      <c r="L1095">
        <v>0</v>
      </c>
      <c r="M1095" t="s">
        <v>31</v>
      </c>
      <c r="N1095">
        <v>222.16</v>
      </c>
      <c r="O1095">
        <v>33.32</v>
      </c>
      <c r="P1095" t="s">
        <v>2788</v>
      </c>
      <c r="Q1095">
        <v>222.16</v>
      </c>
      <c r="R1095">
        <v>3.67</v>
      </c>
      <c r="S1095" t="s">
        <v>33</v>
      </c>
      <c r="T1095">
        <v>222.16</v>
      </c>
      <c r="U1095">
        <v>16.88</v>
      </c>
      <c r="V1095" t="s">
        <v>33</v>
      </c>
      <c r="W1095" t="s">
        <v>33</v>
      </c>
      <c r="X1095" t="s">
        <v>641</v>
      </c>
      <c r="Y1095" t="s">
        <v>91</v>
      </c>
      <c r="Z1095" t="s">
        <v>2511</v>
      </c>
      <c r="AA1095" t="s">
        <v>2512</v>
      </c>
      <c r="AC1095" s="13" t="str">
        <f t="shared" si="206"/>
        <v>000167823</v>
      </c>
      <c r="AD1095" t="str">
        <f t="shared" si="207"/>
        <v>11/11/2015</v>
      </c>
      <c r="AE1095" t="str">
        <f t="shared" si="208"/>
        <v>59578948000414</v>
      </c>
      <c r="AF1095" s="14">
        <f t="shared" si="209"/>
        <v>255.48</v>
      </c>
      <c r="AG1095">
        <f t="shared" si="210"/>
        <v>0</v>
      </c>
      <c r="AH1095">
        <f t="shared" si="211"/>
        <v>1</v>
      </c>
      <c r="AI1095" s="16">
        <v>1000</v>
      </c>
      <c r="AJ1095" s="16" t="s">
        <v>7191</v>
      </c>
      <c r="AK1095" s="16" t="s">
        <v>1146</v>
      </c>
      <c r="AL1095" s="16" t="s">
        <v>87</v>
      </c>
      <c r="AM1095" s="16" t="s">
        <v>7193</v>
      </c>
      <c r="AN1095">
        <v>15</v>
      </c>
      <c r="AO1095" t="e">
        <f>VLOOKUP(TRIM(AL1095),'Parcela Dedutivel'!$A$1:$B$65536,2,FALSE)</f>
        <v>#N/A</v>
      </c>
      <c r="AP1095" s="15">
        <f t="shared" si="212"/>
        <v>0</v>
      </c>
      <c r="AQ1095" s="16">
        <f t="shared" si="213"/>
        <v>0</v>
      </c>
      <c r="AU1095" t="s">
        <v>5695</v>
      </c>
      <c r="AV1095" s="18">
        <v>42327</v>
      </c>
      <c r="AW1095" t="s">
        <v>5242</v>
      </c>
      <c r="AX1095" t="str">
        <f t="shared" si="214"/>
        <v>01426138000110</v>
      </c>
      <c r="AY1095" s="17">
        <f t="shared" si="215"/>
        <v>2264.83</v>
      </c>
      <c r="AZ1095" s="17">
        <f t="shared" si="216"/>
        <v>0</v>
      </c>
      <c r="BB1095" t="str">
        <f t="shared" si="217"/>
        <v>19/11/2015;01426138000110;2264,83;0,00</v>
      </c>
    </row>
    <row r="1096" spans="1:54" x14ac:dyDescent="0.25">
      <c r="A1096" t="s">
        <v>26</v>
      </c>
      <c r="B1096" t="s">
        <v>4471</v>
      </c>
      <c r="C1096">
        <v>42319</v>
      </c>
      <c r="D1096" t="s">
        <v>2804</v>
      </c>
      <c r="E1096" t="s">
        <v>6979</v>
      </c>
      <c r="F1096" t="s">
        <v>29</v>
      </c>
      <c r="G1096">
        <v>780.21</v>
      </c>
      <c r="H1096">
        <v>780.21</v>
      </c>
      <c r="I1096">
        <v>140.44</v>
      </c>
      <c r="J1096" t="s">
        <v>30</v>
      </c>
      <c r="K1096">
        <v>0</v>
      </c>
      <c r="L1096">
        <v>0</v>
      </c>
      <c r="M1096" t="s">
        <v>31</v>
      </c>
      <c r="N1096">
        <v>0</v>
      </c>
      <c r="O1096">
        <v>0</v>
      </c>
      <c r="P1096" t="s">
        <v>31</v>
      </c>
      <c r="Q1096">
        <v>780.21</v>
      </c>
      <c r="R1096">
        <v>12.870000000000001</v>
      </c>
      <c r="S1096" t="s">
        <v>33</v>
      </c>
      <c r="T1096">
        <v>780.21</v>
      </c>
      <c r="U1096">
        <v>59.300000000000004</v>
      </c>
      <c r="V1096" t="s">
        <v>33</v>
      </c>
      <c r="W1096" t="s">
        <v>33</v>
      </c>
      <c r="X1096" t="s">
        <v>3059</v>
      </c>
      <c r="Y1096" t="s">
        <v>1378</v>
      </c>
      <c r="Z1096" t="s">
        <v>3064</v>
      </c>
      <c r="AA1096" t="s">
        <v>3065</v>
      </c>
      <c r="AC1096" s="13" t="str">
        <f t="shared" si="206"/>
        <v>000167824</v>
      </c>
      <c r="AD1096" t="str">
        <f t="shared" si="207"/>
        <v>11/11/2015</v>
      </c>
      <c r="AE1096" t="str">
        <f t="shared" si="208"/>
        <v>01641045000108</v>
      </c>
      <c r="AF1096" s="14">
        <f t="shared" si="209"/>
        <v>780.21</v>
      </c>
      <c r="AG1096">
        <f t="shared" si="210"/>
        <v>0</v>
      </c>
      <c r="AH1096">
        <f t="shared" si="211"/>
        <v>1</v>
      </c>
      <c r="AI1096" s="16">
        <v>1000</v>
      </c>
      <c r="AJ1096" s="16" t="s">
        <v>7191</v>
      </c>
      <c r="AK1096" s="16" t="s">
        <v>1146</v>
      </c>
      <c r="AL1096" s="16" t="s">
        <v>1147</v>
      </c>
      <c r="AM1096" s="16" t="s">
        <v>7193</v>
      </c>
      <c r="AN1096">
        <v>27</v>
      </c>
      <c r="AO1096" t="e">
        <f>VLOOKUP(TRIM(AL1096),'Parcela Dedutivel'!$A$1:$B$65536,2,FALSE)</f>
        <v>#N/A</v>
      </c>
      <c r="AP1096" s="15">
        <f t="shared" si="212"/>
        <v>0</v>
      </c>
      <c r="AQ1096" s="16">
        <f t="shared" si="213"/>
        <v>0</v>
      </c>
      <c r="AU1096" t="s">
        <v>5700</v>
      </c>
      <c r="AV1096" s="18">
        <v>42327</v>
      </c>
      <c r="AW1096" t="s">
        <v>3744</v>
      </c>
      <c r="AX1096" t="str">
        <f t="shared" si="214"/>
        <v>74404229001019</v>
      </c>
      <c r="AY1096" s="17">
        <f t="shared" si="215"/>
        <v>48100</v>
      </c>
      <c r="AZ1096" s="17">
        <f t="shared" si="216"/>
        <v>0</v>
      </c>
      <c r="BB1096" t="str">
        <f t="shared" si="217"/>
        <v>19/11/2015;74404229001019;48100,00;0,00</v>
      </c>
    </row>
    <row r="1097" spans="1:54" x14ac:dyDescent="0.25">
      <c r="A1097" t="s">
        <v>26</v>
      </c>
      <c r="B1097" t="s">
        <v>4472</v>
      </c>
      <c r="C1097">
        <v>42319</v>
      </c>
      <c r="D1097" t="s">
        <v>2817</v>
      </c>
      <c r="E1097" t="s">
        <v>6979</v>
      </c>
      <c r="F1097" t="s">
        <v>393</v>
      </c>
      <c r="G1097">
        <v>1825.3999999999999</v>
      </c>
      <c r="H1097">
        <v>1587.3</v>
      </c>
      <c r="I1097">
        <v>190.48</v>
      </c>
      <c r="J1097" t="s">
        <v>30</v>
      </c>
      <c r="K1097">
        <v>0</v>
      </c>
      <c r="L1097">
        <v>0</v>
      </c>
      <c r="M1097" t="s">
        <v>31</v>
      </c>
      <c r="N1097">
        <v>1587.3</v>
      </c>
      <c r="O1097">
        <v>238.1</v>
      </c>
      <c r="P1097" t="s">
        <v>2788</v>
      </c>
      <c r="Q1097">
        <v>1587.3</v>
      </c>
      <c r="R1097">
        <v>26.19</v>
      </c>
      <c r="S1097" t="s">
        <v>33</v>
      </c>
      <c r="T1097">
        <v>1587.3</v>
      </c>
      <c r="U1097">
        <v>120.63</v>
      </c>
      <c r="V1097" t="s">
        <v>33</v>
      </c>
      <c r="W1097" t="s">
        <v>33</v>
      </c>
      <c r="X1097" t="s">
        <v>3899</v>
      </c>
      <c r="Y1097" t="s">
        <v>96</v>
      </c>
      <c r="Z1097" t="s">
        <v>4473</v>
      </c>
      <c r="AA1097" t="s">
        <v>4213</v>
      </c>
      <c r="AC1097" s="13" t="str">
        <f t="shared" si="206"/>
        <v>000167825</v>
      </c>
      <c r="AD1097" t="str">
        <f t="shared" si="207"/>
        <v>11/11/2015</v>
      </c>
      <c r="AE1097" t="str">
        <f t="shared" si="208"/>
        <v>67405936000173</v>
      </c>
      <c r="AF1097" s="14">
        <f t="shared" si="209"/>
        <v>1825.3999999999999</v>
      </c>
      <c r="AG1097">
        <f t="shared" si="210"/>
        <v>0</v>
      </c>
      <c r="AH1097">
        <f t="shared" si="211"/>
        <v>1</v>
      </c>
      <c r="AI1097" s="16">
        <v>1000</v>
      </c>
      <c r="AJ1097" s="16" t="s">
        <v>7191</v>
      </c>
      <c r="AK1097" s="16" t="s">
        <v>1146</v>
      </c>
      <c r="AL1097" s="16" t="s">
        <v>1170</v>
      </c>
      <c r="AM1097" s="16" t="s">
        <v>7193</v>
      </c>
      <c r="AN1097">
        <v>3</v>
      </c>
      <c r="AO1097" t="e">
        <f>VLOOKUP(TRIM(AL1097),'Parcela Dedutivel'!$A$1:$B$65536,2,FALSE)</f>
        <v>#N/A</v>
      </c>
      <c r="AP1097" s="15">
        <f t="shared" si="212"/>
        <v>0</v>
      </c>
      <c r="AQ1097" s="16">
        <f t="shared" si="213"/>
        <v>0</v>
      </c>
      <c r="AU1097" t="s">
        <v>5701</v>
      </c>
      <c r="AV1097" s="18">
        <v>42327</v>
      </c>
      <c r="AW1097" t="s">
        <v>2409</v>
      </c>
      <c r="AX1097" t="str">
        <f t="shared" si="214"/>
        <v>20985558000180</v>
      </c>
      <c r="AY1097" s="17">
        <f t="shared" si="215"/>
        <v>607.56000000000006</v>
      </c>
      <c r="AZ1097" s="17">
        <f t="shared" si="216"/>
        <v>0</v>
      </c>
      <c r="BB1097" t="str">
        <f t="shared" si="217"/>
        <v>19/11/2015;20985558000180;607,56;0,00</v>
      </c>
    </row>
    <row r="1098" spans="1:54" x14ac:dyDescent="0.25">
      <c r="A1098" t="s">
        <v>26</v>
      </c>
      <c r="B1098" t="s">
        <v>4474</v>
      </c>
      <c r="C1098">
        <v>42319</v>
      </c>
      <c r="D1098" t="s">
        <v>2804</v>
      </c>
      <c r="E1098" t="s">
        <v>6979</v>
      </c>
      <c r="F1098" t="s">
        <v>29</v>
      </c>
      <c r="G1098">
        <v>6356</v>
      </c>
      <c r="H1098">
        <v>6356</v>
      </c>
      <c r="I1098">
        <v>1144.08</v>
      </c>
      <c r="J1098" t="s">
        <v>1555</v>
      </c>
      <c r="K1098">
        <v>0</v>
      </c>
      <c r="L1098">
        <v>0</v>
      </c>
      <c r="M1098" t="s">
        <v>31</v>
      </c>
      <c r="N1098">
        <v>0</v>
      </c>
      <c r="O1098">
        <v>0</v>
      </c>
      <c r="P1098" t="s">
        <v>31</v>
      </c>
      <c r="Q1098">
        <v>6356</v>
      </c>
      <c r="R1098">
        <v>104.87</v>
      </c>
      <c r="S1098" t="s">
        <v>33</v>
      </c>
      <c r="T1098">
        <v>6356</v>
      </c>
      <c r="U1098">
        <v>483.06</v>
      </c>
      <c r="V1098" t="s">
        <v>33</v>
      </c>
      <c r="W1098" t="s">
        <v>33</v>
      </c>
      <c r="X1098" t="s">
        <v>4475</v>
      </c>
      <c r="Y1098" t="s">
        <v>96</v>
      </c>
      <c r="Z1098" t="s">
        <v>4476</v>
      </c>
      <c r="AA1098" t="s">
        <v>4477</v>
      </c>
      <c r="AC1098" s="13" t="str">
        <f t="shared" si="206"/>
        <v>000167826</v>
      </c>
      <c r="AD1098" t="str">
        <f t="shared" si="207"/>
        <v>11/11/2015</v>
      </c>
      <c r="AE1098" t="str">
        <f t="shared" si="208"/>
        <v>61156113000760</v>
      </c>
      <c r="AF1098" s="14">
        <f t="shared" si="209"/>
        <v>6356</v>
      </c>
      <c r="AG1098">
        <f t="shared" si="210"/>
        <v>1954.5854999999995</v>
      </c>
      <c r="AH1098">
        <f t="shared" si="211"/>
        <v>1</v>
      </c>
      <c r="AI1098" s="16">
        <v>1000</v>
      </c>
      <c r="AJ1098" s="16" t="s">
        <v>7191</v>
      </c>
      <c r="AK1098" s="16" t="s">
        <v>1146</v>
      </c>
      <c r="AL1098" s="16" t="s">
        <v>1168</v>
      </c>
      <c r="AM1098" s="16" t="s">
        <v>7193</v>
      </c>
      <c r="AN1098">
        <v>15</v>
      </c>
      <c r="AO1098" t="e">
        <f>VLOOKUP(TRIM(AL1098),'Parcela Dedutivel'!$A$1:$B$65536,2,FALSE)</f>
        <v>#N/A</v>
      </c>
      <c r="AP1098" s="15">
        <f t="shared" si="212"/>
        <v>0</v>
      </c>
      <c r="AQ1098" s="16">
        <f t="shared" si="213"/>
        <v>0</v>
      </c>
      <c r="AU1098" t="s">
        <v>5702</v>
      </c>
      <c r="AV1098" s="18">
        <v>42327</v>
      </c>
      <c r="AW1098" t="s">
        <v>5703</v>
      </c>
      <c r="AX1098" t="str">
        <f t="shared" si="214"/>
        <v>08954683000128</v>
      </c>
      <c r="AY1098" s="17">
        <f t="shared" si="215"/>
        <v>202.26</v>
      </c>
      <c r="AZ1098" s="17">
        <f t="shared" si="216"/>
        <v>0</v>
      </c>
      <c r="BB1098" t="str">
        <f t="shared" si="217"/>
        <v>19/11/2015;08954683000128;202,26;0,00</v>
      </c>
    </row>
    <row r="1099" spans="1:54" x14ac:dyDescent="0.25">
      <c r="A1099" t="s">
        <v>26</v>
      </c>
      <c r="B1099" t="s">
        <v>4478</v>
      </c>
      <c r="C1099">
        <v>42319</v>
      </c>
      <c r="D1099" t="s">
        <v>3402</v>
      </c>
      <c r="E1099" t="s">
        <v>6979</v>
      </c>
      <c r="F1099" t="s">
        <v>60</v>
      </c>
      <c r="G1099">
        <v>1398</v>
      </c>
      <c r="H1099">
        <v>0</v>
      </c>
      <c r="I1099">
        <v>0</v>
      </c>
      <c r="J1099" t="s">
        <v>31</v>
      </c>
      <c r="K1099">
        <v>0</v>
      </c>
      <c r="L1099">
        <v>0</v>
      </c>
      <c r="M1099" t="s">
        <v>31</v>
      </c>
      <c r="N1099">
        <v>0</v>
      </c>
      <c r="O1099">
        <v>0</v>
      </c>
      <c r="P1099" t="s">
        <v>31</v>
      </c>
      <c r="Q1099">
        <v>0</v>
      </c>
      <c r="R1099">
        <v>0</v>
      </c>
      <c r="S1099" t="s">
        <v>31</v>
      </c>
      <c r="T1099">
        <v>0</v>
      </c>
      <c r="U1099">
        <v>0</v>
      </c>
      <c r="V1099" t="s">
        <v>31</v>
      </c>
      <c r="W1099" t="s">
        <v>33</v>
      </c>
      <c r="X1099" t="s">
        <v>4479</v>
      </c>
      <c r="Y1099" t="s">
        <v>1378</v>
      </c>
      <c r="Z1099" t="s">
        <v>3174</v>
      </c>
      <c r="AA1099" t="s">
        <v>3175</v>
      </c>
      <c r="AC1099" s="13" t="str">
        <f t="shared" si="206"/>
        <v>000167827</v>
      </c>
      <c r="AD1099" t="str">
        <f t="shared" si="207"/>
        <v>11/11/2015</v>
      </c>
      <c r="AE1099" t="str">
        <f t="shared" si="208"/>
        <v>00000000000000</v>
      </c>
      <c r="AF1099" s="14">
        <f t="shared" si="209"/>
        <v>1398</v>
      </c>
      <c r="AG1099">
        <f t="shared" si="210"/>
        <v>0</v>
      </c>
      <c r="AH1099">
        <f t="shared" si="211"/>
        <v>1</v>
      </c>
      <c r="AI1099" s="16">
        <v>1000</v>
      </c>
      <c r="AJ1099" s="16" t="s">
        <v>7191</v>
      </c>
      <c r="AK1099" s="16" t="s">
        <v>1146</v>
      </c>
      <c r="AL1099" s="16" t="s">
        <v>1166</v>
      </c>
      <c r="AM1099" s="16" t="s">
        <v>7193</v>
      </c>
      <c r="AN1099">
        <v>1</v>
      </c>
      <c r="AO1099" t="e">
        <f>VLOOKUP(TRIM(AL1099),'Parcela Dedutivel'!$A$1:$B$65536,2,FALSE)</f>
        <v>#N/A</v>
      </c>
      <c r="AP1099" s="15">
        <f t="shared" si="212"/>
        <v>0</v>
      </c>
      <c r="AQ1099" s="16">
        <f t="shared" si="213"/>
        <v>0</v>
      </c>
      <c r="AU1099" t="s">
        <v>5705</v>
      </c>
      <c r="AV1099" s="18">
        <v>42327</v>
      </c>
      <c r="AW1099" t="s">
        <v>986</v>
      </c>
      <c r="AX1099" t="str">
        <f t="shared" si="214"/>
        <v>82321845000143</v>
      </c>
      <c r="AY1099" s="17">
        <f t="shared" si="215"/>
        <v>1298.8899999999999</v>
      </c>
      <c r="AZ1099" s="17">
        <f t="shared" si="216"/>
        <v>0</v>
      </c>
      <c r="BB1099" t="str">
        <f t="shared" si="217"/>
        <v>19/11/2015;82321845000143;1298,89;0,00</v>
      </c>
    </row>
    <row r="1100" spans="1:54" x14ac:dyDescent="0.25">
      <c r="A1100" t="s">
        <v>26</v>
      </c>
      <c r="B1100" t="s">
        <v>4478</v>
      </c>
      <c r="C1100">
        <v>42319</v>
      </c>
      <c r="D1100" t="s">
        <v>3402</v>
      </c>
      <c r="E1100" t="s">
        <v>6979</v>
      </c>
      <c r="F1100" t="s">
        <v>60</v>
      </c>
      <c r="G1100">
        <v>702</v>
      </c>
      <c r="H1100">
        <v>0</v>
      </c>
      <c r="I1100">
        <v>0</v>
      </c>
      <c r="J1100" t="s">
        <v>31</v>
      </c>
      <c r="K1100">
        <v>0</v>
      </c>
      <c r="L1100">
        <v>0</v>
      </c>
      <c r="M1100" t="s">
        <v>31</v>
      </c>
      <c r="N1100">
        <v>0</v>
      </c>
      <c r="O1100">
        <v>0</v>
      </c>
      <c r="P1100" t="s">
        <v>31</v>
      </c>
      <c r="Q1100">
        <v>0</v>
      </c>
      <c r="R1100">
        <v>0</v>
      </c>
      <c r="S1100" t="s">
        <v>31</v>
      </c>
      <c r="T1100">
        <v>0</v>
      </c>
      <c r="U1100">
        <v>0</v>
      </c>
      <c r="V1100" t="s">
        <v>31</v>
      </c>
      <c r="W1100" t="s">
        <v>33</v>
      </c>
      <c r="X1100" t="s">
        <v>4479</v>
      </c>
      <c r="Y1100" t="s">
        <v>1378</v>
      </c>
      <c r="Z1100" t="s">
        <v>3060</v>
      </c>
      <c r="AA1100" t="s">
        <v>3061</v>
      </c>
      <c r="AC1100" s="13" t="str">
        <f t="shared" si="206"/>
        <v>000167827</v>
      </c>
      <c r="AD1100" t="str">
        <f t="shared" si="207"/>
        <v>11/11/2015</v>
      </c>
      <c r="AE1100" t="str">
        <f t="shared" si="208"/>
        <v>00000000000000</v>
      </c>
      <c r="AF1100" s="14">
        <f t="shared" si="209"/>
        <v>702</v>
      </c>
      <c r="AG1100">
        <f t="shared" si="210"/>
        <v>0</v>
      </c>
      <c r="AH1100">
        <f t="shared" si="211"/>
        <v>1</v>
      </c>
      <c r="AI1100" s="16">
        <v>1000</v>
      </c>
      <c r="AJ1100" s="16" t="s">
        <v>7191</v>
      </c>
      <c r="AK1100" s="16" t="s">
        <v>1146</v>
      </c>
      <c r="AL1100" s="16" t="s">
        <v>1164</v>
      </c>
      <c r="AM1100" s="16" t="s">
        <v>7193</v>
      </c>
      <c r="AN1100">
        <v>1</v>
      </c>
      <c r="AO1100" t="e">
        <f>VLOOKUP(TRIM(AL1100),'Parcela Dedutivel'!$A$1:$B$65536,2,FALSE)</f>
        <v>#N/A</v>
      </c>
      <c r="AP1100" s="15">
        <f t="shared" si="212"/>
        <v>0</v>
      </c>
      <c r="AQ1100" s="16">
        <f t="shared" si="213"/>
        <v>0</v>
      </c>
      <c r="AU1100" t="s">
        <v>5708</v>
      </c>
      <c r="AV1100" s="18">
        <v>42327</v>
      </c>
      <c r="AW1100" t="s">
        <v>3063</v>
      </c>
      <c r="AX1100" t="str">
        <f t="shared" si="214"/>
        <v>01641045000612</v>
      </c>
      <c r="AY1100" s="17">
        <f t="shared" si="215"/>
        <v>121.9</v>
      </c>
      <c r="AZ1100" s="17">
        <f t="shared" si="216"/>
        <v>0</v>
      </c>
      <c r="BB1100" t="str">
        <f t="shared" si="217"/>
        <v>19/11/2015;01641045000612;121,90;0,00</v>
      </c>
    </row>
    <row r="1101" spans="1:54" x14ac:dyDescent="0.25">
      <c r="A1101" t="s">
        <v>26</v>
      </c>
      <c r="B1101" t="s">
        <v>4478</v>
      </c>
      <c r="C1101">
        <v>42319</v>
      </c>
      <c r="D1101" t="s">
        <v>4480</v>
      </c>
      <c r="E1101" t="s">
        <v>6979</v>
      </c>
      <c r="F1101" t="s">
        <v>60</v>
      </c>
      <c r="G1101">
        <v>259.8</v>
      </c>
      <c r="H1101">
        <v>0</v>
      </c>
      <c r="I1101">
        <v>0</v>
      </c>
      <c r="J1101" t="s">
        <v>31</v>
      </c>
      <c r="K1101">
        <v>0</v>
      </c>
      <c r="L1101">
        <v>0</v>
      </c>
      <c r="M1101" t="s">
        <v>31</v>
      </c>
      <c r="N1101">
        <v>0</v>
      </c>
      <c r="O1101">
        <v>0</v>
      </c>
      <c r="P1101" t="s">
        <v>31</v>
      </c>
      <c r="Q1101">
        <v>0</v>
      </c>
      <c r="R1101">
        <v>0</v>
      </c>
      <c r="S1101" t="s">
        <v>31</v>
      </c>
      <c r="T1101">
        <v>0</v>
      </c>
      <c r="U1101">
        <v>0</v>
      </c>
      <c r="V1101" t="s">
        <v>31</v>
      </c>
      <c r="W1101" t="s">
        <v>33</v>
      </c>
      <c r="X1101" t="s">
        <v>4479</v>
      </c>
      <c r="Y1101" t="s">
        <v>99</v>
      </c>
      <c r="Z1101" t="s">
        <v>4481</v>
      </c>
      <c r="AA1101" t="s">
        <v>4482</v>
      </c>
      <c r="AC1101" s="13" t="str">
        <f t="shared" si="206"/>
        <v>000167827</v>
      </c>
      <c r="AD1101" t="str">
        <f t="shared" si="207"/>
        <v>11/11/2015</v>
      </c>
      <c r="AE1101" t="str">
        <f t="shared" si="208"/>
        <v>00000000000000</v>
      </c>
      <c r="AF1101" s="14">
        <f t="shared" si="209"/>
        <v>259.8</v>
      </c>
      <c r="AG1101">
        <f t="shared" si="210"/>
        <v>0</v>
      </c>
      <c r="AH1101">
        <f t="shared" si="211"/>
        <v>1</v>
      </c>
      <c r="AI1101" s="16">
        <v>1000</v>
      </c>
      <c r="AJ1101" s="16" t="s">
        <v>7191</v>
      </c>
      <c r="AK1101" s="16" t="s">
        <v>1146</v>
      </c>
      <c r="AL1101" s="16" t="s">
        <v>1161</v>
      </c>
      <c r="AM1101" s="16" t="s">
        <v>7193</v>
      </c>
      <c r="AN1101">
        <v>15</v>
      </c>
      <c r="AO1101" t="e">
        <f>VLOOKUP(TRIM(AL1101),'Parcela Dedutivel'!$A$1:$B$65536,2,FALSE)</f>
        <v>#N/A</v>
      </c>
      <c r="AP1101" s="15">
        <f t="shared" si="212"/>
        <v>0</v>
      </c>
      <c r="AQ1101" s="16">
        <f t="shared" si="213"/>
        <v>0</v>
      </c>
      <c r="AU1101" t="s">
        <v>5709</v>
      </c>
      <c r="AV1101" s="18">
        <v>42327</v>
      </c>
      <c r="AW1101" t="s">
        <v>191</v>
      </c>
      <c r="AX1101" t="str">
        <f t="shared" si="214"/>
        <v>88309620000581</v>
      </c>
      <c r="AY1101" s="17">
        <f t="shared" si="215"/>
        <v>1326.28</v>
      </c>
      <c r="AZ1101" s="17">
        <f t="shared" si="216"/>
        <v>0</v>
      </c>
      <c r="BB1101" t="str">
        <f t="shared" si="217"/>
        <v>19/11/2015;88309620000581;1326,28;0,00</v>
      </c>
    </row>
    <row r="1102" spans="1:54" x14ac:dyDescent="0.25">
      <c r="A1102" t="s">
        <v>26</v>
      </c>
      <c r="B1102" t="s">
        <v>4483</v>
      </c>
      <c r="C1102">
        <v>42319</v>
      </c>
      <c r="D1102" t="s">
        <v>2787</v>
      </c>
      <c r="E1102" t="s">
        <v>6979</v>
      </c>
      <c r="F1102" t="s">
        <v>29</v>
      </c>
      <c r="G1102">
        <v>1677.85</v>
      </c>
      <c r="H1102">
        <v>1459</v>
      </c>
      <c r="I1102">
        <v>262.62</v>
      </c>
      <c r="J1102" t="s">
        <v>61</v>
      </c>
      <c r="K1102">
        <v>0</v>
      </c>
      <c r="L1102">
        <v>0</v>
      </c>
      <c r="M1102" t="s">
        <v>31</v>
      </c>
      <c r="N1102">
        <v>1459</v>
      </c>
      <c r="O1102">
        <v>218.85</v>
      </c>
      <c r="P1102" t="s">
        <v>2788</v>
      </c>
      <c r="Q1102">
        <v>1459</v>
      </c>
      <c r="R1102">
        <v>24.07</v>
      </c>
      <c r="S1102" t="s">
        <v>33</v>
      </c>
      <c r="T1102">
        <v>1459</v>
      </c>
      <c r="U1102">
        <v>110.88</v>
      </c>
      <c r="V1102" t="s">
        <v>33</v>
      </c>
      <c r="W1102" t="s">
        <v>33</v>
      </c>
      <c r="X1102" t="s">
        <v>641</v>
      </c>
      <c r="Y1102" t="s">
        <v>91</v>
      </c>
      <c r="Z1102" t="s">
        <v>1817</v>
      </c>
      <c r="AA1102" t="s">
        <v>1818</v>
      </c>
      <c r="AC1102" s="13" t="str">
        <f t="shared" si="206"/>
        <v>000167828</v>
      </c>
      <c r="AD1102" t="str">
        <f t="shared" si="207"/>
        <v>11/11/2015</v>
      </c>
      <c r="AE1102" t="str">
        <f t="shared" si="208"/>
        <v>59578948000414</v>
      </c>
      <c r="AF1102" s="14">
        <f t="shared" si="209"/>
        <v>1677.85</v>
      </c>
      <c r="AG1102">
        <f t="shared" si="210"/>
        <v>0</v>
      </c>
      <c r="AH1102">
        <f t="shared" si="211"/>
        <v>1</v>
      </c>
      <c r="AI1102" s="16">
        <v>1000</v>
      </c>
      <c r="AJ1102" s="16" t="s">
        <v>7191</v>
      </c>
      <c r="AK1102" s="16" t="s">
        <v>1146</v>
      </c>
      <c r="AL1102" s="16" t="s">
        <v>1159</v>
      </c>
      <c r="AM1102" s="16" t="s">
        <v>7193</v>
      </c>
      <c r="AN1102">
        <v>1</v>
      </c>
      <c r="AO1102" t="e">
        <f>VLOOKUP(TRIM(AL1102),'Parcela Dedutivel'!$A$1:$B$65536,2,FALSE)</f>
        <v>#N/A</v>
      </c>
      <c r="AP1102" s="15">
        <f t="shared" si="212"/>
        <v>0</v>
      </c>
      <c r="AQ1102" s="16">
        <f t="shared" si="213"/>
        <v>0</v>
      </c>
      <c r="AU1102" t="s">
        <v>5710</v>
      </c>
      <c r="AV1102" s="18">
        <v>42327</v>
      </c>
      <c r="AW1102" t="s">
        <v>1377</v>
      </c>
      <c r="AX1102" t="str">
        <f t="shared" si="214"/>
        <v>07760479000103</v>
      </c>
      <c r="AY1102" s="17">
        <f t="shared" si="215"/>
        <v>3019.9300000000003</v>
      </c>
      <c r="AZ1102" s="17">
        <f t="shared" si="216"/>
        <v>1091.1224999999999</v>
      </c>
      <c r="BB1102" t="str">
        <f t="shared" si="217"/>
        <v>19/11/2015;07760479000103;3019,93;1091,12</v>
      </c>
    </row>
    <row r="1103" spans="1:54" x14ac:dyDescent="0.25">
      <c r="A1103" t="s">
        <v>26</v>
      </c>
      <c r="B1103" t="s">
        <v>4483</v>
      </c>
      <c r="C1103">
        <v>42319</v>
      </c>
      <c r="D1103" t="s">
        <v>2787</v>
      </c>
      <c r="E1103" t="s">
        <v>6979</v>
      </c>
      <c r="F1103" t="s">
        <v>29</v>
      </c>
      <c r="G1103">
        <v>841.59</v>
      </c>
      <c r="H1103">
        <v>731.82</v>
      </c>
      <c r="I1103">
        <v>131.72999999999999</v>
      </c>
      <c r="J1103" t="s">
        <v>61</v>
      </c>
      <c r="K1103">
        <v>0</v>
      </c>
      <c r="L1103">
        <v>0</v>
      </c>
      <c r="M1103" t="s">
        <v>31</v>
      </c>
      <c r="N1103">
        <v>731.82</v>
      </c>
      <c r="O1103">
        <v>109.77</v>
      </c>
      <c r="P1103" t="s">
        <v>2788</v>
      </c>
      <c r="Q1103">
        <v>731.82</v>
      </c>
      <c r="R1103">
        <v>12.08</v>
      </c>
      <c r="S1103" t="s">
        <v>33</v>
      </c>
      <c r="T1103">
        <v>731.82</v>
      </c>
      <c r="U1103">
        <v>55.620000000000005</v>
      </c>
      <c r="V1103" t="s">
        <v>33</v>
      </c>
      <c r="W1103" t="s">
        <v>33</v>
      </c>
      <c r="X1103" t="s">
        <v>641</v>
      </c>
      <c r="Y1103" t="s">
        <v>91</v>
      </c>
      <c r="Z1103" t="s">
        <v>4484</v>
      </c>
      <c r="AA1103" t="s">
        <v>4485</v>
      </c>
      <c r="AC1103" s="13" t="str">
        <f t="shared" si="206"/>
        <v>000167828</v>
      </c>
      <c r="AD1103" t="str">
        <f t="shared" si="207"/>
        <v>11/11/2015</v>
      </c>
      <c r="AE1103" t="str">
        <f t="shared" si="208"/>
        <v>59578948000414</v>
      </c>
      <c r="AF1103" s="14">
        <f t="shared" si="209"/>
        <v>841.59</v>
      </c>
      <c r="AG1103">
        <f t="shared" si="210"/>
        <v>0</v>
      </c>
      <c r="AH1103">
        <f t="shared" si="211"/>
        <v>1</v>
      </c>
      <c r="AI1103" s="16">
        <v>1000</v>
      </c>
      <c r="AJ1103" s="16" t="s">
        <v>7191</v>
      </c>
      <c r="AK1103" s="16" t="s">
        <v>1146</v>
      </c>
      <c r="AL1103" s="16" t="s">
        <v>1157</v>
      </c>
      <c r="AM1103" s="16" t="s">
        <v>7193</v>
      </c>
      <c r="AN1103">
        <v>3</v>
      </c>
      <c r="AO1103" t="e">
        <f>VLOOKUP(TRIM(AL1103),'Parcela Dedutivel'!$A$1:$B$65536,2,FALSE)</f>
        <v>#N/A</v>
      </c>
      <c r="AP1103" s="15">
        <f t="shared" si="212"/>
        <v>0</v>
      </c>
      <c r="AQ1103" s="16">
        <f t="shared" si="213"/>
        <v>0</v>
      </c>
      <c r="AU1103" t="s">
        <v>5711</v>
      </c>
      <c r="AV1103" s="18">
        <v>42327</v>
      </c>
      <c r="AW1103" t="s">
        <v>3758</v>
      </c>
      <c r="AX1103" t="str">
        <f t="shared" si="214"/>
        <v>17543420000117</v>
      </c>
      <c r="AY1103" s="17">
        <f t="shared" si="215"/>
        <v>2480.7599999999998</v>
      </c>
      <c r="AZ1103" s="17">
        <f t="shared" si="216"/>
        <v>0</v>
      </c>
      <c r="BB1103" t="str">
        <f t="shared" si="217"/>
        <v>19/11/2015;17543420000117;2480,76;0,00</v>
      </c>
    </row>
    <row r="1104" spans="1:54" x14ac:dyDescent="0.25">
      <c r="A1104" t="s">
        <v>26</v>
      </c>
      <c r="B1104" t="s">
        <v>4483</v>
      </c>
      <c r="C1104">
        <v>42319</v>
      </c>
      <c r="D1104" t="s">
        <v>2787</v>
      </c>
      <c r="E1104" t="s">
        <v>6979</v>
      </c>
      <c r="F1104" t="s">
        <v>29</v>
      </c>
      <c r="G1104">
        <v>1178.27</v>
      </c>
      <c r="H1104">
        <v>1024.58</v>
      </c>
      <c r="I1104">
        <v>184.42000000000002</v>
      </c>
      <c r="J1104" t="s">
        <v>61</v>
      </c>
      <c r="K1104">
        <v>0</v>
      </c>
      <c r="L1104">
        <v>0</v>
      </c>
      <c r="M1104" t="s">
        <v>31</v>
      </c>
      <c r="N1104">
        <v>1024.58</v>
      </c>
      <c r="O1104">
        <v>153.69</v>
      </c>
      <c r="P1104" t="s">
        <v>2788</v>
      </c>
      <c r="Q1104">
        <v>1024.58</v>
      </c>
      <c r="R1104">
        <v>16.91</v>
      </c>
      <c r="S1104" t="s">
        <v>33</v>
      </c>
      <c r="T1104">
        <v>1024.58</v>
      </c>
      <c r="U1104">
        <v>77.87</v>
      </c>
      <c r="V1104" t="s">
        <v>33</v>
      </c>
      <c r="W1104" t="s">
        <v>33</v>
      </c>
      <c r="X1104" t="s">
        <v>641</v>
      </c>
      <c r="Y1104" t="s">
        <v>91</v>
      </c>
      <c r="Z1104" t="s">
        <v>4486</v>
      </c>
      <c r="AA1104" t="s">
        <v>4487</v>
      </c>
      <c r="AC1104" s="13" t="str">
        <f t="shared" si="206"/>
        <v>000167828</v>
      </c>
      <c r="AD1104" t="str">
        <f t="shared" si="207"/>
        <v>11/11/2015</v>
      </c>
      <c r="AE1104" t="str">
        <f t="shared" si="208"/>
        <v>59578948000414</v>
      </c>
      <c r="AF1104" s="14">
        <f t="shared" si="209"/>
        <v>1178.27</v>
      </c>
      <c r="AG1104">
        <f t="shared" si="210"/>
        <v>0</v>
      </c>
      <c r="AH1104">
        <f t="shared" si="211"/>
        <v>1</v>
      </c>
      <c r="AI1104" s="16">
        <v>1000</v>
      </c>
      <c r="AJ1104" s="16" t="s">
        <v>7191</v>
      </c>
      <c r="AK1104" s="16" t="s">
        <v>1146</v>
      </c>
      <c r="AL1104" s="16" t="s">
        <v>1154</v>
      </c>
      <c r="AM1104" s="16" t="s">
        <v>7193</v>
      </c>
      <c r="AN1104">
        <v>1</v>
      </c>
      <c r="AO1104" t="e">
        <f>VLOOKUP(TRIM(AL1104),'Parcela Dedutivel'!$A$1:$B$65536,2,FALSE)</f>
        <v>#N/A</v>
      </c>
      <c r="AP1104" s="15">
        <f t="shared" si="212"/>
        <v>0</v>
      </c>
      <c r="AQ1104" s="16">
        <f t="shared" si="213"/>
        <v>0</v>
      </c>
      <c r="AU1104" t="s">
        <v>5714</v>
      </c>
      <c r="AV1104" s="18">
        <v>42327</v>
      </c>
      <c r="AW1104" t="s">
        <v>5715</v>
      </c>
      <c r="AX1104" t="str">
        <f t="shared" si="214"/>
        <v>15124563007333</v>
      </c>
      <c r="AY1104" s="17">
        <f t="shared" si="215"/>
        <v>1798.25</v>
      </c>
      <c r="AZ1104" s="17">
        <f t="shared" si="216"/>
        <v>0</v>
      </c>
      <c r="BB1104" t="str">
        <f t="shared" si="217"/>
        <v>19/11/2015;15124563007333;1798,25;0,00</v>
      </c>
    </row>
    <row r="1105" spans="1:54" x14ac:dyDescent="0.25">
      <c r="A1105" t="s">
        <v>26</v>
      </c>
      <c r="B1105" t="s">
        <v>4483</v>
      </c>
      <c r="C1105">
        <v>42319</v>
      </c>
      <c r="D1105" t="s">
        <v>2787</v>
      </c>
      <c r="E1105" t="s">
        <v>6979</v>
      </c>
      <c r="F1105" t="s">
        <v>29</v>
      </c>
      <c r="G1105">
        <v>1977.5300000000002</v>
      </c>
      <c r="H1105">
        <v>1719.5900000000001</v>
      </c>
      <c r="I1105">
        <v>309.53000000000003</v>
      </c>
      <c r="J1105" t="s">
        <v>61</v>
      </c>
      <c r="K1105">
        <v>0</v>
      </c>
      <c r="L1105">
        <v>0</v>
      </c>
      <c r="M1105" t="s">
        <v>31</v>
      </c>
      <c r="N1105">
        <v>1719.5900000000001</v>
      </c>
      <c r="O1105">
        <v>257.94</v>
      </c>
      <c r="P1105" t="s">
        <v>2788</v>
      </c>
      <c r="Q1105">
        <v>1719.5900000000001</v>
      </c>
      <c r="R1105">
        <v>28.37</v>
      </c>
      <c r="S1105" t="s">
        <v>33</v>
      </c>
      <c r="T1105">
        <v>1719.5900000000001</v>
      </c>
      <c r="U1105">
        <v>130.69</v>
      </c>
      <c r="V1105" t="s">
        <v>33</v>
      </c>
      <c r="W1105" t="s">
        <v>33</v>
      </c>
      <c r="X1105" t="s">
        <v>641</v>
      </c>
      <c r="Y1105" t="s">
        <v>91</v>
      </c>
      <c r="Z1105" t="s">
        <v>2871</v>
      </c>
      <c r="AA1105" t="s">
        <v>2872</v>
      </c>
      <c r="AC1105" s="13" t="str">
        <f t="shared" si="206"/>
        <v>000167828</v>
      </c>
      <c r="AD1105" t="str">
        <f t="shared" si="207"/>
        <v>11/11/2015</v>
      </c>
      <c r="AE1105" t="str">
        <f t="shared" si="208"/>
        <v>59578948000414</v>
      </c>
      <c r="AF1105" s="14">
        <f t="shared" si="209"/>
        <v>1977.5300000000002</v>
      </c>
      <c r="AG1105">
        <f t="shared" si="210"/>
        <v>0</v>
      </c>
      <c r="AH1105">
        <f t="shared" si="211"/>
        <v>1</v>
      </c>
      <c r="AI1105" s="16">
        <v>1000</v>
      </c>
      <c r="AJ1105" s="16" t="s">
        <v>7191</v>
      </c>
      <c r="AK1105" s="16" t="s">
        <v>1146</v>
      </c>
      <c r="AL1105" s="16" t="s">
        <v>1151</v>
      </c>
      <c r="AM1105" s="16" t="s">
        <v>7193</v>
      </c>
      <c r="AN1105">
        <v>4</v>
      </c>
      <c r="AO1105" t="e">
        <f>VLOOKUP(TRIM(AL1105),'Parcela Dedutivel'!$A$1:$B$65536,2,FALSE)</f>
        <v>#N/A</v>
      </c>
      <c r="AP1105" s="15">
        <f t="shared" si="212"/>
        <v>0</v>
      </c>
      <c r="AQ1105" s="16">
        <f t="shared" si="213"/>
        <v>0</v>
      </c>
      <c r="AU1105" t="s">
        <v>5718</v>
      </c>
      <c r="AV1105" s="18">
        <v>42327</v>
      </c>
      <c r="AW1105" t="s">
        <v>3234</v>
      </c>
      <c r="AX1105" t="str">
        <f t="shared" si="214"/>
        <v>46044053005417</v>
      </c>
      <c r="AY1105" s="17">
        <f t="shared" si="215"/>
        <v>2592.5499999999997</v>
      </c>
      <c r="AZ1105" s="17">
        <f t="shared" si="216"/>
        <v>0</v>
      </c>
      <c r="BB1105" t="str">
        <f t="shared" si="217"/>
        <v>19/11/2015;46044053005417;2592,55;0,00</v>
      </c>
    </row>
    <row r="1106" spans="1:54" x14ac:dyDescent="0.25">
      <c r="A1106" t="s">
        <v>26</v>
      </c>
      <c r="B1106" t="s">
        <v>4483</v>
      </c>
      <c r="C1106">
        <v>42319</v>
      </c>
      <c r="D1106" t="s">
        <v>2787</v>
      </c>
      <c r="E1106" t="s">
        <v>6979</v>
      </c>
      <c r="F1106" t="s">
        <v>29</v>
      </c>
      <c r="G1106">
        <v>221.06000000000003</v>
      </c>
      <c r="H1106">
        <v>192.23000000000002</v>
      </c>
      <c r="I1106">
        <v>34.6</v>
      </c>
      <c r="J1106" t="s">
        <v>61</v>
      </c>
      <c r="K1106">
        <v>0</v>
      </c>
      <c r="L1106">
        <v>0</v>
      </c>
      <c r="M1106" t="s">
        <v>31</v>
      </c>
      <c r="N1106">
        <v>192.23000000000002</v>
      </c>
      <c r="O1106">
        <v>28.830000000000002</v>
      </c>
      <c r="P1106" t="s">
        <v>2788</v>
      </c>
      <c r="Q1106">
        <v>192.23000000000002</v>
      </c>
      <c r="R1106">
        <v>3.17</v>
      </c>
      <c r="S1106" t="s">
        <v>33</v>
      </c>
      <c r="T1106">
        <v>192.23000000000002</v>
      </c>
      <c r="U1106">
        <v>14.61</v>
      </c>
      <c r="V1106" t="s">
        <v>33</v>
      </c>
      <c r="W1106" t="s">
        <v>33</v>
      </c>
      <c r="X1106" t="s">
        <v>641</v>
      </c>
      <c r="Y1106" t="s">
        <v>91</v>
      </c>
      <c r="Z1106" t="s">
        <v>3280</v>
      </c>
      <c r="AA1106" t="s">
        <v>3281</v>
      </c>
      <c r="AC1106" s="13" t="str">
        <f t="shared" si="206"/>
        <v>000167828</v>
      </c>
      <c r="AD1106" t="str">
        <f t="shared" si="207"/>
        <v>11/11/2015</v>
      </c>
      <c r="AE1106" t="str">
        <f t="shared" si="208"/>
        <v>59578948000414</v>
      </c>
      <c r="AF1106" s="14">
        <f t="shared" si="209"/>
        <v>221.06000000000003</v>
      </c>
      <c r="AG1106">
        <f t="shared" si="210"/>
        <v>0</v>
      </c>
      <c r="AH1106">
        <f t="shared" si="211"/>
        <v>1</v>
      </c>
      <c r="AI1106" s="16">
        <v>1000</v>
      </c>
      <c r="AJ1106" s="16" t="s">
        <v>7191</v>
      </c>
      <c r="AK1106" s="16" t="s">
        <v>1146</v>
      </c>
      <c r="AL1106" s="16" t="s">
        <v>1149</v>
      </c>
      <c r="AM1106" s="16" t="s">
        <v>7193</v>
      </c>
      <c r="AN1106">
        <v>17</v>
      </c>
      <c r="AO1106" t="e">
        <f>VLOOKUP(TRIM(AL1106),'Parcela Dedutivel'!$A$1:$B$65536,2,FALSE)</f>
        <v>#N/A</v>
      </c>
      <c r="AP1106" s="15">
        <f t="shared" si="212"/>
        <v>0</v>
      </c>
      <c r="AQ1106" s="16">
        <f t="shared" si="213"/>
        <v>0</v>
      </c>
      <c r="AU1106" t="s">
        <v>5719</v>
      </c>
      <c r="AV1106" s="18">
        <v>42327</v>
      </c>
      <c r="AW1106" t="s">
        <v>5720</v>
      </c>
      <c r="AX1106" t="str">
        <f t="shared" si="214"/>
        <v>02359572000359</v>
      </c>
      <c r="AY1106" s="17">
        <f t="shared" si="215"/>
        <v>6345.17</v>
      </c>
      <c r="AZ1106" s="17">
        <f t="shared" si="216"/>
        <v>0</v>
      </c>
      <c r="BB1106" t="str">
        <f t="shared" si="217"/>
        <v>19/11/2015;02359572000359;6345,17;0,00</v>
      </c>
    </row>
    <row r="1107" spans="1:54" x14ac:dyDescent="0.25">
      <c r="A1107" t="s">
        <v>26</v>
      </c>
      <c r="B1107" t="s">
        <v>4483</v>
      </c>
      <c r="C1107">
        <v>42319</v>
      </c>
      <c r="D1107" t="s">
        <v>2787</v>
      </c>
      <c r="E1107" t="s">
        <v>6979</v>
      </c>
      <c r="F1107" t="s">
        <v>29</v>
      </c>
      <c r="G1107">
        <v>2636.7000000000003</v>
      </c>
      <c r="H1107">
        <v>2292.7800000000002</v>
      </c>
      <c r="I1107">
        <v>412.7</v>
      </c>
      <c r="J1107" t="s">
        <v>61</v>
      </c>
      <c r="K1107">
        <v>0</v>
      </c>
      <c r="L1107">
        <v>0</v>
      </c>
      <c r="M1107" t="s">
        <v>31</v>
      </c>
      <c r="N1107">
        <v>2292.7800000000002</v>
      </c>
      <c r="O1107">
        <v>343.92</v>
      </c>
      <c r="P1107" t="s">
        <v>2788</v>
      </c>
      <c r="Q1107">
        <v>2292.7800000000002</v>
      </c>
      <c r="R1107">
        <v>37.83</v>
      </c>
      <c r="S1107" t="s">
        <v>33</v>
      </c>
      <c r="T1107">
        <v>2292.7800000000002</v>
      </c>
      <c r="U1107">
        <v>174.25</v>
      </c>
      <c r="V1107" t="s">
        <v>33</v>
      </c>
      <c r="W1107" t="s">
        <v>33</v>
      </c>
      <c r="X1107" t="s">
        <v>641</v>
      </c>
      <c r="Y1107" t="s">
        <v>91</v>
      </c>
      <c r="Z1107" t="s">
        <v>2869</v>
      </c>
      <c r="AA1107" t="s">
        <v>2870</v>
      </c>
      <c r="AC1107" s="13" t="str">
        <f t="shared" si="206"/>
        <v>000167828</v>
      </c>
      <c r="AD1107" t="str">
        <f t="shared" si="207"/>
        <v>11/11/2015</v>
      </c>
      <c r="AE1107" t="str">
        <f t="shared" si="208"/>
        <v>59578948000414</v>
      </c>
      <c r="AF1107" s="14">
        <f t="shared" si="209"/>
        <v>2636.7000000000003</v>
      </c>
      <c r="AG1107">
        <f t="shared" si="210"/>
        <v>0</v>
      </c>
      <c r="AH1107">
        <f t="shared" si="211"/>
        <v>1</v>
      </c>
      <c r="AI1107" s="16">
        <v>1000</v>
      </c>
      <c r="AJ1107" s="16" t="s">
        <v>7191</v>
      </c>
      <c r="AK1107" s="16" t="s">
        <v>1146</v>
      </c>
      <c r="AL1107" s="16" t="s">
        <v>1174</v>
      </c>
      <c r="AM1107" s="16" t="s">
        <v>7193</v>
      </c>
      <c r="AN1107">
        <v>1</v>
      </c>
      <c r="AO1107" t="e">
        <f>VLOOKUP(TRIM(AL1107),'Parcela Dedutivel'!$A$1:$B$65536,2,FALSE)</f>
        <v>#N/A</v>
      </c>
      <c r="AP1107" s="15">
        <f t="shared" si="212"/>
        <v>0</v>
      </c>
      <c r="AQ1107" s="16">
        <f t="shared" si="213"/>
        <v>0</v>
      </c>
      <c r="AU1107" t="s">
        <v>5723</v>
      </c>
      <c r="AV1107" s="18">
        <v>42327</v>
      </c>
      <c r="AW1107" t="s">
        <v>5451</v>
      </c>
      <c r="AX1107" t="str">
        <f t="shared" si="214"/>
        <v>31452113001395</v>
      </c>
      <c r="AY1107" s="17">
        <f t="shared" si="215"/>
        <v>683.19</v>
      </c>
      <c r="AZ1107" s="17">
        <f t="shared" si="216"/>
        <v>0</v>
      </c>
      <c r="BB1107" t="str">
        <f t="shared" si="217"/>
        <v>19/11/2015;31452113001395;683,19;0,00</v>
      </c>
    </row>
    <row r="1108" spans="1:54" x14ac:dyDescent="0.25">
      <c r="A1108" t="s">
        <v>26</v>
      </c>
      <c r="B1108" t="s">
        <v>4483</v>
      </c>
      <c r="C1108">
        <v>42319</v>
      </c>
      <c r="D1108" t="s">
        <v>2787</v>
      </c>
      <c r="E1108" t="s">
        <v>6979</v>
      </c>
      <c r="F1108" t="s">
        <v>29</v>
      </c>
      <c r="G1108">
        <v>884.2700000000001</v>
      </c>
      <c r="H1108">
        <v>768.93000000000006</v>
      </c>
      <c r="I1108">
        <v>138.41</v>
      </c>
      <c r="J1108" t="s">
        <v>61</v>
      </c>
      <c r="K1108">
        <v>0</v>
      </c>
      <c r="L1108">
        <v>0</v>
      </c>
      <c r="M1108" t="s">
        <v>31</v>
      </c>
      <c r="N1108">
        <v>768.93000000000006</v>
      </c>
      <c r="O1108">
        <v>115.34</v>
      </c>
      <c r="P1108" t="s">
        <v>2788</v>
      </c>
      <c r="Q1108">
        <v>768.93000000000006</v>
      </c>
      <c r="R1108">
        <v>12.69</v>
      </c>
      <c r="S1108" t="s">
        <v>33</v>
      </c>
      <c r="T1108">
        <v>768.93000000000006</v>
      </c>
      <c r="U1108">
        <v>58.44</v>
      </c>
      <c r="V1108" t="s">
        <v>33</v>
      </c>
      <c r="W1108" t="s">
        <v>33</v>
      </c>
      <c r="X1108" t="s">
        <v>641</v>
      </c>
      <c r="Y1108" t="s">
        <v>91</v>
      </c>
      <c r="Z1108" t="s">
        <v>4488</v>
      </c>
      <c r="AA1108" t="s">
        <v>4489</v>
      </c>
      <c r="AC1108" s="13" t="str">
        <f t="shared" si="206"/>
        <v>000167828</v>
      </c>
      <c r="AD1108" t="str">
        <f t="shared" si="207"/>
        <v>11/11/2015</v>
      </c>
      <c r="AE1108" t="str">
        <f t="shared" si="208"/>
        <v>59578948000414</v>
      </c>
      <c r="AF1108" s="14">
        <f t="shared" si="209"/>
        <v>884.2700000000001</v>
      </c>
      <c r="AG1108">
        <f t="shared" si="210"/>
        <v>0</v>
      </c>
      <c r="AH1108">
        <f t="shared" si="211"/>
        <v>1</v>
      </c>
      <c r="AI1108" s="16">
        <v>1000</v>
      </c>
      <c r="AJ1108" s="16" t="s">
        <v>7191</v>
      </c>
      <c r="AK1108" s="16" t="s">
        <v>1146</v>
      </c>
      <c r="AL1108" s="16" t="s">
        <v>1172</v>
      </c>
      <c r="AM1108" s="16" t="s">
        <v>7193</v>
      </c>
      <c r="AN1108">
        <v>1</v>
      </c>
      <c r="AO1108" t="e">
        <f>VLOOKUP(TRIM(AL1108),'Parcela Dedutivel'!$A$1:$B$65536,2,FALSE)</f>
        <v>#N/A</v>
      </c>
      <c r="AP1108" s="15">
        <f t="shared" si="212"/>
        <v>0</v>
      </c>
      <c r="AQ1108" s="16">
        <f t="shared" si="213"/>
        <v>0</v>
      </c>
      <c r="AU1108" t="s">
        <v>5726</v>
      </c>
      <c r="AV1108" s="18">
        <v>42327</v>
      </c>
      <c r="AW1108" t="s">
        <v>4055</v>
      </c>
      <c r="AX1108" t="str">
        <f t="shared" si="214"/>
        <v>07192861000168</v>
      </c>
      <c r="AY1108" s="17">
        <f t="shared" si="215"/>
        <v>610.14</v>
      </c>
      <c r="AZ1108" s="17">
        <f t="shared" si="216"/>
        <v>0</v>
      </c>
      <c r="BB1108" t="str">
        <f t="shared" si="217"/>
        <v>19/11/2015;07192861000168;610,14;0,00</v>
      </c>
    </row>
    <row r="1109" spans="1:54" x14ac:dyDescent="0.25">
      <c r="A1109" t="s">
        <v>26</v>
      </c>
      <c r="B1109" t="s">
        <v>4483</v>
      </c>
      <c r="C1109">
        <v>42319</v>
      </c>
      <c r="D1109" t="s">
        <v>2787</v>
      </c>
      <c r="E1109" t="s">
        <v>6979</v>
      </c>
      <c r="F1109" t="s">
        <v>29</v>
      </c>
      <c r="G1109">
        <v>3083.9300000000003</v>
      </c>
      <c r="H1109">
        <v>2569.94</v>
      </c>
      <c r="I1109">
        <v>462.59000000000003</v>
      </c>
      <c r="J1109" t="s">
        <v>61</v>
      </c>
      <c r="K1109">
        <v>0</v>
      </c>
      <c r="L1109">
        <v>0</v>
      </c>
      <c r="M1109" t="s">
        <v>31</v>
      </c>
      <c r="N1109">
        <v>2569.94</v>
      </c>
      <c r="O1109">
        <v>513.99</v>
      </c>
      <c r="P1109" t="s">
        <v>2788</v>
      </c>
      <c r="Q1109">
        <v>2569.94</v>
      </c>
      <c r="R1109">
        <v>42.4</v>
      </c>
      <c r="S1109" t="s">
        <v>33</v>
      </c>
      <c r="T1109">
        <v>2569.94</v>
      </c>
      <c r="U1109">
        <v>195.32</v>
      </c>
      <c r="V1109" t="s">
        <v>33</v>
      </c>
      <c r="W1109" t="s">
        <v>33</v>
      </c>
      <c r="X1109" t="s">
        <v>641</v>
      </c>
      <c r="Y1109" t="s">
        <v>99</v>
      </c>
      <c r="Z1109" t="s">
        <v>4240</v>
      </c>
      <c r="AA1109" t="s">
        <v>4241</v>
      </c>
      <c r="AC1109" s="13" t="str">
        <f t="shared" si="206"/>
        <v>000167828</v>
      </c>
      <c r="AD1109" t="str">
        <f t="shared" si="207"/>
        <v>11/11/2015</v>
      </c>
      <c r="AE1109" t="str">
        <f t="shared" si="208"/>
        <v>59578948000414</v>
      </c>
      <c r="AF1109" s="14">
        <f t="shared" si="209"/>
        <v>3083.9300000000003</v>
      </c>
      <c r="AG1109">
        <f t="shared" si="210"/>
        <v>0</v>
      </c>
      <c r="AH1109">
        <f t="shared" si="211"/>
        <v>1</v>
      </c>
      <c r="AI1109" s="16">
        <v>6784250</v>
      </c>
      <c r="AJ1109" s="16" t="s">
        <v>7159</v>
      </c>
      <c r="AK1109" s="16" t="s">
        <v>4600</v>
      </c>
      <c r="AL1109" s="16" t="s">
        <v>3777</v>
      </c>
      <c r="AM1109" s="16" t="s">
        <v>7143</v>
      </c>
      <c r="AN1109">
        <v>4</v>
      </c>
      <c r="AO1109">
        <f>VLOOKUP(TRIM(AL1109),'Parcela Dedutivel'!$A$1:$B$65536,2,FALSE)</f>
        <v>0</v>
      </c>
      <c r="AP1109" s="15">
        <f t="shared" si="212"/>
        <v>0</v>
      </c>
      <c r="AQ1109" s="16">
        <f t="shared" si="213"/>
        <v>0</v>
      </c>
      <c r="AU1109" t="s">
        <v>5727</v>
      </c>
      <c r="AV1109" s="18">
        <v>42327</v>
      </c>
      <c r="AW1109" t="s">
        <v>3357</v>
      </c>
      <c r="AX1109" t="str">
        <f t="shared" si="214"/>
        <v>04337168000148</v>
      </c>
      <c r="AY1109" s="17">
        <f t="shared" si="215"/>
        <v>505.14</v>
      </c>
      <c r="AZ1109" s="17">
        <f t="shared" si="216"/>
        <v>0</v>
      </c>
      <c r="BB1109" t="str">
        <f t="shared" si="217"/>
        <v>19/11/2015;04337168000148;505,14;0,00</v>
      </c>
    </row>
    <row r="1110" spans="1:54" x14ac:dyDescent="0.25">
      <c r="A1110" t="s">
        <v>26</v>
      </c>
      <c r="B1110" t="s">
        <v>4483</v>
      </c>
      <c r="C1110">
        <v>42319</v>
      </c>
      <c r="D1110" t="s">
        <v>2787</v>
      </c>
      <c r="E1110" t="s">
        <v>6979</v>
      </c>
      <c r="F1110" t="s">
        <v>29</v>
      </c>
      <c r="G1110">
        <v>3083.9300000000003</v>
      </c>
      <c r="H1110">
        <v>2569.94</v>
      </c>
      <c r="I1110">
        <v>462.59000000000003</v>
      </c>
      <c r="J1110" t="s">
        <v>61</v>
      </c>
      <c r="K1110">
        <v>0</v>
      </c>
      <c r="L1110">
        <v>0</v>
      </c>
      <c r="M1110" t="s">
        <v>31</v>
      </c>
      <c r="N1110">
        <v>2569.94</v>
      </c>
      <c r="O1110">
        <v>513.99</v>
      </c>
      <c r="P1110" t="s">
        <v>2788</v>
      </c>
      <c r="Q1110">
        <v>2569.94</v>
      </c>
      <c r="R1110">
        <v>42.4</v>
      </c>
      <c r="S1110" t="s">
        <v>33</v>
      </c>
      <c r="T1110">
        <v>2569.94</v>
      </c>
      <c r="U1110">
        <v>195.32</v>
      </c>
      <c r="V1110" t="s">
        <v>33</v>
      </c>
      <c r="W1110" t="s">
        <v>33</v>
      </c>
      <c r="X1110" t="s">
        <v>641</v>
      </c>
      <c r="Y1110" t="s">
        <v>99</v>
      </c>
      <c r="Z1110" t="s">
        <v>1534</v>
      </c>
      <c r="AA1110" t="s">
        <v>1535</v>
      </c>
      <c r="AC1110" s="13" t="str">
        <f t="shared" si="206"/>
        <v>000167828</v>
      </c>
      <c r="AD1110" t="str">
        <f t="shared" si="207"/>
        <v>11/11/2015</v>
      </c>
      <c r="AE1110" t="str">
        <f t="shared" si="208"/>
        <v>59578948000414</v>
      </c>
      <c r="AF1110" s="14">
        <f t="shared" si="209"/>
        <v>3083.9300000000003</v>
      </c>
      <c r="AG1110">
        <f t="shared" si="210"/>
        <v>0</v>
      </c>
      <c r="AH1110">
        <f t="shared" si="211"/>
        <v>1</v>
      </c>
      <c r="AI1110" s="16">
        <v>1046</v>
      </c>
      <c r="AJ1110" s="16" t="s">
        <v>7191</v>
      </c>
      <c r="AK1110" s="16" t="s">
        <v>1176</v>
      </c>
      <c r="AL1110" s="16" t="s">
        <v>1177</v>
      </c>
      <c r="AM1110" s="16" t="s">
        <v>7193</v>
      </c>
      <c r="AN1110">
        <v>1</v>
      </c>
      <c r="AO1110" t="e">
        <f>VLOOKUP(TRIM(AL1110),'Parcela Dedutivel'!$A$1:$B$65536,2,FALSE)</f>
        <v>#N/A</v>
      </c>
      <c r="AP1110" s="15">
        <f t="shared" si="212"/>
        <v>0</v>
      </c>
      <c r="AQ1110" s="16">
        <f t="shared" si="213"/>
        <v>0</v>
      </c>
      <c r="AU1110" t="s">
        <v>5730</v>
      </c>
      <c r="AV1110" s="18">
        <v>42327</v>
      </c>
      <c r="AW1110" t="s">
        <v>3357</v>
      </c>
      <c r="AX1110" t="str">
        <f t="shared" si="214"/>
        <v>04337168000148</v>
      </c>
      <c r="AY1110" s="17">
        <f t="shared" si="215"/>
        <v>106.60000000000001</v>
      </c>
      <c r="AZ1110" s="17">
        <f t="shared" si="216"/>
        <v>0</v>
      </c>
      <c r="BB1110" t="str">
        <f t="shared" si="217"/>
        <v>19/11/2015;04337168000148;106,60;0,00</v>
      </c>
    </row>
    <row r="1111" spans="1:54" x14ac:dyDescent="0.25">
      <c r="A1111" t="s">
        <v>26</v>
      </c>
      <c r="B1111" t="s">
        <v>4483</v>
      </c>
      <c r="C1111">
        <v>42319</v>
      </c>
      <c r="D1111" t="s">
        <v>2787</v>
      </c>
      <c r="E1111" t="s">
        <v>6979</v>
      </c>
      <c r="F1111" t="s">
        <v>29</v>
      </c>
      <c r="G1111">
        <v>994.65</v>
      </c>
      <c r="H1111">
        <v>864.91</v>
      </c>
      <c r="I1111">
        <v>155.68</v>
      </c>
      <c r="J1111" t="s">
        <v>61</v>
      </c>
      <c r="K1111">
        <v>0</v>
      </c>
      <c r="L1111">
        <v>0</v>
      </c>
      <c r="M1111" t="s">
        <v>31</v>
      </c>
      <c r="N1111">
        <v>864.91</v>
      </c>
      <c r="O1111">
        <v>129.74</v>
      </c>
      <c r="P1111" t="s">
        <v>2788</v>
      </c>
      <c r="Q1111">
        <v>864.91</v>
      </c>
      <c r="R1111">
        <v>14.27</v>
      </c>
      <c r="S1111" t="s">
        <v>33</v>
      </c>
      <c r="T1111">
        <v>864.91</v>
      </c>
      <c r="U1111">
        <v>65.73</v>
      </c>
      <c r="V1111" t="s">
        <v>33</v>
      </c>
      <c r="W1111" t="s">
        <v>33</v>
      </c>
      <c r="X1111" t="s">
        <v>641</v>
      </c>
      <c r="Y1111" t="s">
        <v>91</v>
      </c>
      <c r="Z1111" t="s">
        <v>4490</v>
      </c>
      <c r="AA1111" t="s">
        <v>4491</v>
      </c>
      <c r="AC1111" s="13" t="str">
        <f t="shared" si="206"/>
        <v>000167828</v>
      </c>
      <c r="AD1111" t="str">
        <f t="shared" si="207"/>
        <v>11/11/2015</v>
      </c>
      <c r="AE1111" t="str">
        <f t="shared" si="208"/>
        <v>59578948000414</v>
      </c>
      <c r="AF1111" s="14">
        <f t="shared" si="209"/>
        <v>994.65</v>
      </c>
      <c r="AG1111">
        <f t="shared" si="210"/>
        <v>0</v>
      </c>
      <c r="AH1111">
        <f t="shared" si="211"/>
        <v>1</v>
      </c>
      <c r="AI1111" s="16">
        <v>1900</v>
      </c>
      <c r="AJ1111" s="16" t="s">
        <v>7191</v>
      </c>
      <c r="AK1111" s="16" t="s">
        <v>1179</v>
      </c>
      <c r="AL1111" s="16" t="s">
        <v>1203</v>
      </c>
      <c r="AM1111" s="16" t="s">
        <v>7193</v>
      </c>
      <c r="AN1111">
        <v>5</v>
      </c>
      <c r="AO1111" t="e">
        <f>VLOOKUP(TRIM(AL1111),'Parcela Dedutivel'!$A$1:$B$65536,2,FALSE)</f>
        <v>#N/A</v>
      </c>
      <c r="AP1111" s="15">
        <f t="shared" si="212"/>
        <v>0</v>
      </c>
      <c r="AQ1111" s="16">
        <f t="shared" si="213"/>
        <v>0</v>
      </c>
      <c r="AU1111" t="s">
        <v>5732</v>
      </c>
      <c r="AV1111" s="18">
        <v>42327</v>
      </c>
      <c r="AW1111" t="s">
        <v>3114</v>
      </c>
      <c r="AX1111" t="str">
        <f t="shared" si="214"/>
        <v>43375930000132</v>
      </c>
      <c r="AY1111" s="17">
        <f t="shared" si="215"/>
        <v>22.96</v>
      </c>
      <c r="AZ1111" s="17">
        <f t="shared" si="216"/>
        <v>0</v>
      </c>
      <c r="BB1111" t="str">
        <f t="shared" si="217"/>
        <v>19/11/2015;43375930000132;22,96;0,00</v>
      </c>
    </row>
    <row r="1112" spans="1:54" x14ac:dyDescent="0.25">
      <c r="A1112" t="s">
        <v>26</v>
      </c>
      <c r="B1112" t="s">
        <v>4483</v>
      </c>
      <c r="C1112">
        <v>42319</v>
      </c>
      <c r="D1112" t="s">
        <v>2787</v>
      </c>
      <c r="E1112" t="s">
        <v>6979</v>
      </c>
      <c r="F1112" t="s">
        <v>29</v>
      </c>
      <c r="G1112">
        <v>1989.39</v>
      </c>
      <c r="H1112">
        <v>1729.9</v>
      </c>
      <c r="I1112">
        <v>311.38</v>
      </c>
      <c r="J1112" t="s">
        <v>61</v>
      </c>
      <c r="K1112">
        <v>0</v>
      </c>
      <c r="L1112">
        <v>0</v>
      </c>
      <c r="M1112" t="s">
        <v>31</v>
      </c>
      <c r="N1112">
        <v>1729.9</v>
      </c>
      <c r="O1112">
        <v>259.49</v>
      </c>
      <c r="P1112" t="s">
        <v>2788</v>
      </c>
      <c r="Q1112">
        <v>1729.9</v>
      </c>
      <c r="R1112">
        <v>28.54</v>
      </c>
      <c r="S1112" t="s">
        <v>33</v>
      </c>
      <c r="T1112">
        <v>1729.9</v>
      </c>
      <c r="U1112">
        <v>131.47</v>
      </c>
      <c r="V1112" t="s">
        <v>33</v>
      </c>
      <c r="W1112" t="s">
        <v>33</v>
      </c>
      <c r="X1112" t="s">
        <v>641</v>
      </c>
      <c r="Y1112" t="s">
        <v>91</v>
      </c>
      <c r="Z1112" t="s">
        <v>1809</v>
      </c>
      <c r="AA1112" t="s">
        <v>1810</v>
      </c>
      <c r="AC1112" s="13" t="str">
        <f t="shared" si="206"/>
        <v>000167828</v>
      </c>
      <c r="AD1112" t="str">
        <f t="shared" si="207"/>
        <v>11/11/2015</v>
      </c>
      <c r="AE1112" t="str">
        <f t="shared" si="208"/>
        <v>59578948000414</v>
      </c>
      <c r="AF1112" s="14">
        <f t="shared" si="209"/>
        <v>1989.39</v>
      </c>
      <c r="AG1112">
        <f t="shared" si="210"/>
        <v>0</v>
      </c>
      <c r="AH1112">
        <f t="shared" si="211"/>
        <v>1</v>
      </c>
      <c r="AI1112" s="16">
        <v>1900</v>
      </c>
      <c r="AJ1112" s="16" t="s">
        <v>7191</v>
      </c>
      <c r="AK1112" s="16" t="s">
        <v>1179</v>
      </c>
      <c r="AL1112" s="16" t="s">
        <v>1205</v>
      </c>
      <c r="AM1112" s="16" t="s">
        <v>7193</v>
      </c>
      <c r="AN1112">
        <v>1</v>
      </c>
      <c r="AO1112" t="e">
        <f>VLOOKUP(TRIM(AL1112),'Parcela Dedutivel'!$A$1:$B$65536,2,FALSE)</f>
        <v>#N/A</v>
      </c>
      <c r="AP1112" s="15">
        <f t="shared" si="212"/>
        <v>0</v>
      </c>
      <c r="AQ1112" s="16">
        <f t="shared" si="213"/>
        <v>0</v>
      </c>
      <c r="AU1112" t="s">
        <v>5733</v>
      </c>
      <c r="AV1112" s="18">
        <v>42327</v>
      </c>
      <c r="AW1112" t="s">
        <v>5734</v>
      </c>
      <c r="AX1112" t="str">
        <f t="shared" si="214"/>
        <v>09538958000105</v>
      </c>
      <c r="AY1112" s="17">
        <f t="shared" si="215"/>
        <v>231.61</v>
      </c>
      <c r="AZ1112" s="17">
        <f t="shared" si="216"/>
        <v>0</v>
      </c>
      <c r="BB1112" t="str">
        <f t="shared" si="217"/>
        <v>19/11/2015;09538958000105;231,61;0,00</v>
      </c>
    </row>
    <row r="1113" spans="1:54" x14ac:dyDescent="0.25">
      <c r="A1113" t="s">
        <v>26</v>
      </c>
      <c r="B1113" t="s">
        <v>4483</v>
      </c>
      <c r="C1113">
        <v>42319</v>
      </c>
      <c r="D1113" t="s">
        <v>2787</v>
      </c>
      <c r="E1113" t="s">
        <v>6979</v>
      </c>
      <c r="F1113" t="s">
        <v>29</v>
      </c>
      <c r="G1113">
        <v>148.71</v>
      </c>
      <c r="H1113">
        <v>129.31</v>
      </c>
      <c r="I1113">
        <v>23.28</v>
      </c>
      <c r="J1113" t="s">
        <v>61</v>
      </c>
      <c r="K1113">
        <v>0</v>
      </c>
      <c r="L1113">
        <v>0</v>
      </c>
      <c r="M1113" t="s">
        <v>31</v>
      </c>
      <c r="N1113">
        <v>129.31</v>
      </c>
      <c r="O1113">
        <v>19.400000000000002</v>
      </c>
      <c r="P1113" t="s">
        <v>2788</v>
      </c>
      <c r="Q1113">
        <v>129.31</v>
      </c>
      <c r="R1113">
        <v>2.13</v>
      </c>
      <c r="S1113" t="s">
        <v>33</v>
      </c>
      <c r="T1113">
        <v>129.31</v>
      </c>
      <c r="U1113">
        <v>9.83</v>
      </c>
      <c r="V1113" t="s">
        <v>33</v>
      </c>
      <c r="W1113" t="s">
        <v>33</v>
      </c>
      <c r="X1113" t="s">
        <v>641</v>
      </c>
      <c r="Y1113" t="s">
        <v>91</v>
      </c>
      <c r="Z1113" t="s">
        <v>4492</v>
      </c>
      <c r="AA1113" t="s">
        <v>4493</v>
      </c>
      <c r="AC1113" s="13" t="str">
        <f t="shared" si="206"/>
        <v>000167828</v>
      </c>
      <c r="AD1113" t="str">
        <f t="shared" si="207"/>
        <v>11/11/2015</v>
      </c>
      <c r="AE1113" t="str">
        <f t="shared" si="208"/>
        <v>59578948000414</v>
      </c>
      <c r="AF1113" s="14">
        <f t="shared" si="209"/>
        <v>148.71</v>
      </c>
      <c r="AG1113">
        <f t="shared" si="210"/>
        <v>0</v>
      </c>
      <c r="AH1113">
        <f t="shared" si="211"/>
        <v>1</v>
      </c>
      <c r="AI1113" s="16">
        <v>1900</v>
      </c>
      <c r="AJ1113" s="16" t="s">
        <v>7191</v>
      </c>
      <c r="AK1113" s="16" t="s">
        <v>1179</v>
      </c>
      <c r="AL1113" s="16" t="s">
        <v>1207</v>
      </c>
      <c r="AM1113" s="16" t="s">
        <v>7193</v>
      </c>
      <c r="AN1113">
        <v>1</v>
      </c>
      <c r="AO1113" t="e">
        <f>VLOOKUP(TRIM(AL1113),'Parcela Dedutivel'!$A$1:$B$65536,2,FALSE)</f>
        <v>#N/A</v>
      </c>
      <c r="AP1113" s="15">
        <f t="shared" si="212"/>
        <v>0</v>
      </c>
      <c r="AQ1113" s="16">
        <f t="shared" si="213"/>
        <v>0</v>
      </c>
      <c r="AU1113" t="s">
        <v>5735</v>
      </c>
      <c r="AV1113" s="18">
        <v>42327</v>
      </c>
      <c r="AW1113" t="s">
        <v>2723</v>
      </c>
      <c r="AX1113" t="str">
        <f t="shared" si="214"/>
        <v>04760809000172</v>
      </c>
      <c r="AY1113" s="17">
        <f t="shared" si="215"/>
        <v>1063.45</v>
      </c>
      <c r="AZ1113" s="17">
        <f t="shared" si="216"/>
        <v>0</v>
      </c>
      <c r="BB1113" t="str">
        <f t="shared" si="217"/>
        <v>19/11/2015;04760809000172;1063,45;0,00</v>
      </c>
    </row>
    <row r="1114" spans="1:54" x14ac:dyDescent="0.25">
      <c r="A1114" t="s">
        <v>26</v>
      </c>
      <c r="B1114" t="s">
        <v>4483</v>
      </c>
      <c r="C1114">
        <v>42319</v>
      </c>
      <c r="D1114" t="s">
        <v>2787</v>
      </c>
      <c r="E1114" t="s">
        <v>6979</v>
      </c>
      <c r="F1114" t="s">
        <v>29</v>
      </c>
      <c r="G1114">
        <v>3315.6000000000004</v>
      </c>
      <c r="H1114">
        <v>2883.13</v>
      </c>
      <c r="I1114">
        <v>518.96</v>
      </c>
      <c r="J1114" t="s">
        <v>61</v>
      </c>
      <c r="K1114">
        <v>0</v>
      </c>
      <c r="L1114">
        <v>0</v>
      </c>
      <c r="M1114" t="s">
        <v>31</v>
      </c>
      <c r="N1114">
        <v>2883.13</v>
      </c>
      <c r="O1114">
        <v>432.47</v>
      </c>
      <c r="P1114" t="s">
        <v>2788</v>
      </c>
      <c r="Q1114">
        <v>2883.13</v>
      </c>
      <c r="R1114">
        <v>47.57</v>
      </c>
      <c r="S1114" t="s">
        <v>33</v>
      </c>
      <c r="T1114">
        <v>2883.13</v>
      </c>
      <c r="U1114">
        <v>219.12</v>
      </c>
      <c r="V1114" t="s">
        <v>33</v>
      </c>
      <c r="W1114" t="s">
        <v>33</v>
      </c>
      <c r="X1114" t="s">
        <v>641</v>
      </c>
      <c r="Y1114" t="s">
        <v>91</v>
      </c>
      <c r="Z1114" t="s">
        <v>3243</v>
      </c>
      <c r="AA1114" t="s">
        <v>3244</v>
      </c>
      <c r="AC1114" s="13" t="str">
        <f t="shared" si="206"/>
        <v>000167828</v>
      </c>
      <c r="AD1114" t="str">
        <f t="shared" si="207"/>
        <v>11/11/2015</v>
      </c>
      <c r="AE1114" t="str">
        <f t="shared" si="208"/>
        <v>59578948000414</v>
      </c>
      <c r="AF1114" s="14">
        <f t="shared" si="209"/>
        <v>3315.6000000000004</v>
      </c>
      <c r="AG1114">
        <f t="shared" si="210"/>
        <v>0</v>
      </c>
      <c r="AH1114">
        <f t="shared" si="211"/>
        <v>1</v>
      </c>
      <c r="AI1114" s="16">
        <v>1900</v>
      </c>
      <c r="AJ1114" s="16" t="s">
        <v>7191</v>
      </c>
      <c r="AK1114" s="16" t="s">
        <v>1179</v>
      </c>
      <c r="AL1114" s="16" t="s">
        <v>1209</v>
      </c>
      <c r="AM1114" s="16" t="s">
        <v>7193</v>
      </c>
      <c r="AN1114">
        <v>6</v>
      </c>
      <c r="AO1114" t="e">
        <f>VLOOKUP(TRIM(AL1114),'Parcela Dedutivel'!$A$1:$B$65536,2,FALSE)</f>
        <v>#N/A</v>
      </c>
      <c r="AP1114" s="15">
        <f t="shared" si="212"/>
        <v>0</v>
      </c>
      <c r="AQ1114" s="16">
        <f t="shared" si="213"/>
        <v>0</v>
      </c>
      <c r="AU1114" t="s">
        <v>5736</v>
      </c>
      <c r="AV1114" s="18">
        <v>42327</v>
      </c>
      <c r="AW1114" t="s">
        <v>3899</v>
      </c>
      <c r="AX1114" t="str">
        <f t="shared" si="214"/>
        <v>67405936000173</v>
      </c>
      <c r="AY1114" s="17">
        <f t="shared" si="215"/>
        <v>1334.05</v>
      </c>
      <c r="AZ1114" s="17">
        <f t="shared" si="216"/>
        <v>210.00000000000003</v>
      </c>
      <c r="BB1114" t="str">
        <f t="shared" si="217"/>
        <v>19/11/2015;67405936000173;1334,05;210,00</v>
      </c>
    </row>
    <row r="1115" spans="1:54" x14ac:dyDescent="0.25">
      <c r="A1115" t="s">
        <v>26</v>
      </c>
      <c r="B1115" t="s">
        <v>4483</v>
      </c>
      <c r="C1115">
        <v>42319</v>
      </c>
      <c r="D1115" t="s">
        <v>2787</v>
      </c>
      <c r="E1115" t="s">
        <v>6979</v>
      </c>
      <c r="F1115" t="s">
        <v>29</v>
      </c>
      <c r="G1115">
        <v>1491.0900000000001</v>
      </c>
      <c r="H1115">
        <v>1296.6000000000001</v>
      </c>
      <c r="I1115">
        <v>233.39000000000001</v>
      </c>
      <c r="J1115" t="s">
        <v>61</v>
      </c>
      <c r="K1115">
        <v>0</v>
      </c>
      <c r="L1115">
        <v>0</v>
      </c>
      <c r="M1115" t="s">
        <v>31</v>
      </c>
      <c r="N1115">
        <v>1296.6000000000001</v>
      </c>
      <c r="O1115">
        <v>194.49</v>
      </c>
      <c r="P1115" t="s">
        <v>2788</v>
      </c>
      <c r="Q1115">
        <v>1296.6000000000001</v>
      </c>
      <c r="R1115">
        <v>21.39</v>
      </c>
      <c r="S1115" t="s">
        <v>33</v>
      </c>
      <c r="T1115">
        <v>1296.6000000000001</v>
      </c>
      <c r="U1115">
        <v>98.54</v>
      </c>
      <c r="V1115" t="s">
        <v>33</v>
      </c>
      <c r="W1115" t="s">
        <v>33</v>
      </c>
      <c r="X1115" t="s">
        <v>641</v>
      </c>
      <c r="Y1115" t="s">
        <v>91</v>
      </c>
      <c r="Z1115" t="s">
        <v>4494</v>
      </c>
      <c r="AA1115" t="s">
        <v>4495</v>
      </c>
      <c r="AC1115" s="13" t="str">
        <f t="shared" si="206"/>
        <v>000167828</v>
      </c>
      <c r="AD1115" t="str">
        <f t="shared" si="207"/>
        <v>11/11/2015</v>
      </c>
      <c r="AE1115" t="str">
        <f t="shared" si="208"/>
        <v>59578948000414</v>
      </c>
      <c r="AF1115" s="14">
        <f t="shared" si="209"/>
        <v>1491.0900000000001</v>
      </c>
      <c r="AG1115">
        <f t="shared" si="210"/>
        <v>0</v>
      </c>
      <c r="AH1115">
        <f t="shared" si="211"/>
        <v>1</v>
      </c>
      <c r="AI1115" s="16">
        <v>1900</v>
      </c>
      <c r="AJ1115" s="16" t="s">
        <v>7191</v>
      </c>
      <c r="AK1115" s="16" t="s">
        <v>1179</v>
      </c>
      <c r="AL1115" s="16" t="s">
        <v>1211</v>
      </c>
      <c r="AM1115" s="16" t="s">
        <v>7193</v>
      </c>
      <c r="AN1115">
        <v>1</v>
      </c>
      <c r="AO1115" t="e">
        <f>VLOOKUP(TRIM(AL1115),'Parcela Dedutivel'!$A$1:$B$65536,2,FALSE)</f>
        <v>#N/A</v>
      </c>
      <c r="AP1115" s="15">
        <f t="shared" si="212"/>
        <v>0</v>
      </c>
      <c r="AQ1115" s="16">
        <f t="shared" si="213"/>
        <v>0</v>
      </c>
      <c r="AU1115" t="s">
        <v>5737</v>
      </c>
      <c r="AV1115" s="18">
        <v>42331</v>
      </c>
      <c r="AW1115" t="s">
        <v>3279</v>
      </c>
      <c r="AX1115" t="str">
        <f t="shared" si="214"/>
        <v>04501416000144</v>
      </c>
      <c r="AY1115" s="17">
        <f t="shared" si="215"/>
        <v>4038.92</v>
      </c>
      <c r="AZ1115" s="17">
        <f t="shared" si="216"/>
        <v>0</v>
      </c>
      <c r="BB1115" t="str">
        <f t="shared" si="217"/>
        <v>23/11/2015;04501416000144;4038,92;0,00</v>
      </c>
    </row>
    <row r="1116" spans="1:54" x14ac:dyDescent="0.25">
      <c r="A1116" t="s">
        <v>26</v>
      </c>
      <c r="B1116" t="s">
        <v>4483</v>
      </c>
      <c r="C1116">
        <v>42319</v>
      </c>
      <c r="D1116" t="s">
        <v>2787</v>
      </c>
      <c r="E1116" t="s">
        <v>6979</v>
      </c>
      <c r="F1116" t="s">
        <v>29</v>
      </c>
      <c r="G1116">
        <v>587.73</v>
      </c>
      <c r="H1116">
        <v>511.07</v>
      </c>
      <c r="I1116">
        <v>91.99</v>
      </c>
      <c r="J1116" t="s">
        <v>61</v>
      </c>
      <c r="K1116">
        <v>0</v>
      </c>
      <c r="L1116">
        <v>0</v>
      </c>
      <c r="M1116" t="s">
        <v>31</v>
      </c>
      <c r="N1116">
        <v>511.07</v>
      </c>
      <c r="O1116">
        <v>76.66</v>
      </c>
      <c r="P1116" t="s">
        <v>2788</v>
      </c>
      <c r="Q1116">
        <v>511.07</v>
      </c>
      <c r="R1116">
        <v>8.43</v>
      </c>
      <c r="S1116" t="s">
        <v>33</v>
      </c>
      <c r="T1116">
        <v>511.07</v>
      </c>
      <c r="U1116">
        <v>38.840000000000003</v>
      </c>
      <c r="V1116" t="s">
        <v>33</v>
      </c>
      <c r="W1116" t="s">
        <v>33</v>
      </c>
      <c r="X1116" t="s">
        <v>641</v>
      </c>
      <c r="Y1116" t="s">
        <v>91</v>
      </c>
      <c r="Z1116" t="s">
        <v>2757</v>
      </c>
      <c r="AA1116" t="s">
        <v>2758</v>
      </c>
      <c r="AC1116" s="13" t="str">
        <f t="shared" si="206"/>
        <v>000167828</v>
      </c>
      <c r="AD1116" t="str">
        <f t="shared" si="207"/>
        <v>11/11/2015</v>
      </c>
      <c r="AE1116" t="str">
        <f t="shared" si="208"/>
        <v>59578948000414</v>
      </c>
      <c r="AF1116" s="14">
        <f t="shared" si="209"/>
        <v>587.73</v>
      </c>
      <c r="AG1116">
        <f t="shared" si="210"/>
        <v>0</v>
      </c>
      <c r="AH1116">
        <f t="shared" si="211"/>
        <v>1</v>
      </c>
      <c r="AI1116" s="16">
        <v>1900</v>
      </c>
      <c r="AJ1116" s="16" t="s">
        <v>7191</v>
      </c>
      <c r="AK1116" s="16" t="s">
        <v>1179</v>
      </c>
      <c r="AL1116" s="16" t="s">
        <v>1213</v>
      </c>
      <c r="AM1116" s="16" t="s">
        <v>7193</v>
      </c>
      <c r="AN1116">
        <v>1</v>
      </c>
      <c r="AO1116" t="e">
        <f>VLOOKUP(TRIM(AL1116),'Parcela Dedutivel'!$A$1:$B$65536,2,FALSE)</f>
        <v>#N/A</v>
      </c>
      <c r="AP1116" s="15">
        <f t="shared" si="212"/>
        <v>0</v>
      </c>
      <c r="AQ1116" s="16">
        <f t="shared" si="213"/>
        <v>0</v>
      </c>
      <c r="AU1116" t="s">
        <v>5740</v>
      </c>
      <c r="AV1116" s="18">
        <v>42331</v>
      </c>
      <c r="AW1116" t="s">
        <v>5741</v>
      </c>
      <c r="AX1116" t="str">
        <f t="shared" si="214"/>
        <v>84107697000194</v>
      </c>
      <c r="AY1116" s="17">
        <f t="shared" si="215"/>
        <v>538.27</v>
      </c>
      <c r="AZ1116" s="17">
        <f t="shared" si="216"/>
        <v>0</v>
      </c>
      <c r="BB1116" t="str">
        <f t="shared" si="217"/>
        <v>23/11/2015;84107697000194;538,27;0,00</v>
      </c>
    </row>
    <row r="1117" spans="1:54" x14ac:dyDescent="0.25">
      <c r="A1117" t="s">
        <v>26</v>
      </c>
      <c r="B1117" t="s">
        <v>4483</v>
      </c>
      <c r="C1117">
        <v>42319</v>
      </c>
      <c r="D1117" t="s">
        <v>2787</v>
      </c>
      <c r="E1117" t="s">
        <v>6979</v>
      </c>
      <c r="F1117" t="s">
        <v>29</v>
      </c>
      <c r="G1117">
        <v>392.65999999999997</v>
      </c>
      <c r="H1117">
        <v>341.44</v>
      </c>
      <c r="I1117">
        <v>61.46</v>
      </c>
      <c r="J1117" t="s">
        <v>61</v>
      </c>
      <c r="K1117">
        <v>0</v>
      </c>
      <c r="L1117">
        <v>0</v>
      </c>
      <c r="M1117" t="s">
        <v>31</v>
      </c>
      <c r="N1117">
        <v>341.44</v>
      </c>
      <c r="O1117">
        <v>51.22</v>
      </c>
      <c r="P1117" t="s">
        <v>2788</v>
      </c>
      <c r="Q1117">
        <v>341.44</v>
      </c>
      <c r="R1117">
        <v>5.63</v>
      </c>
      <c r="S1117" t="s">
        <v>33</v>
      </c>
      <c r="T1117">
        <v>341.44</v>
      </c>
      <c r="U1117">
        <v>25.95</v>
      </c>
      <c r="V1117" t="s">
        <v>33</v>
      </c>
      <c r="W1117" t="s">
        <v>33</v>
      </c>
      <c r="X1117" t="s">
        <v>641</v>
      </c>
      <c r="Y1117" t="s">
        <v>91</v>
      </c>
      <c r="Z1117" t="s">
        <v>4496</v>
      </c>
      <c r="AA1117" t="s">
        <v>4497</v>
      </c>
      <c r="AC1117" s="13" t="str">
        <f t="shared" si="206"/>
        <v>000167828</v>
      </c>
      <c r="AD1117" t="str">
        <f t="shared" si="207"/>
        <v>11/11/2015</v>
      </c>
      <c r="AE1117" t="str">
        <f t="shared" si="208"/>
        <v>59578948000414</v>
      </c>
      <c r="AF1117" s="14">
        <f t="shared" si="209"/>
        <v>392.65999999999997</v>
      </c>
      <c r="AG1117">
        <f t="shared" si="210"/>
        <v>0</v>
      </c>
      <c r="AH1117">
        <f t="shared" si="211"/>
        <v>1</v>
      </c>
      <c r="AI1117" s="16">
        <v>1900</v>
      </c>
      <c r="AJ1117" s="16" t="s">
        <v>7191</v>
      </c>
      <c r="AK1117" s="16" t="s">
        <v>1179</v>
      </c>
      <c r="AL1117" s="16" t="s">
        <v>1215</v>
      </c>
      <c r="AM1117" s="16" t="s">
        <v>7193</v>
      </c>
      <c r="AN1117">
        <v>3</v>
      </c>
      <c r="AO1117" t="e">
        <f>VLOOKUP(TRIM(AL1117),'Parcela Dedutivel'!$A$1:$B$65536,2,FALSE)</f>
        <v>#N/A</v>
      </c>
      <c r="AP1117" s="15">
        <f t="shared" si="212"/>
        <v>0</v>
      </c>
      <c r="AQ1117" s="16">
        <f t="shared" si="213"/>
        <v>0</v>
      </c>
      <c r="AU1117" t="s">
        <v>5744</v>
      </c>
      <c r="AV1117" s="18">
        <v>42331</v>
      </c>
      <c r="AW1117" t="s">
        <v>4419</v>
      </c>
      <c r="AX1117" t="str">
        <f t="shared" si="214"/>
        <v>59105999003959</v>
      </c>
      <c r="AY1117" s="17">
        <f t="shared" si="215"/>
        <v>5060</v>
      </c>
      <c r="AZ1117" s="17">
        <f t="shared" si="216"/>
        <v>0</v>
      </c>
      <c r="BB1117" t="str">
        <f t="shared" si="217"/>
        <v>23/11/2015;59105999003959;5060,00;0,00</v>
      </c>
    </row>
    <row r="1118" spans="1:54" x14ac:dyDescent="0.25">
      <c r="A1118" t="s">
        <v>26</v>
      </c>
      <c r="B1118" t="s">
        <v>4483</v>
      </c>
      <c r="C1118">
        <v>42319</v>
      </c>
      <c r="D1118" t="s">
        <v>2787</v>
      </c>
      <c r="E1118" t="s">
        <v>6979</v>
      </c>
      <c r="F1118" t="s">
        <v>29</v>
      </c>
      <c r="G1118">
        <v>548.91</v>
      </c>
      <c r="H1118">
        <v>477.31</v>
      </c>
      <c r="I1118">
        <v>85.92</v>
      </c>
      <c r="J1118" t="s">
        <v>61</v>
      </c>
      <c r="K1118">
        <v>0</v>
      </c>
      <c r="L1118">
        <v>0</v>
      </c>
      <c r="M1118" t="s">
        <v>31</v>
      </c>
      <c r="N1118">
        <v>477.31</v>
      </c>
      <c r="O1118">
        <v>71.600000000000009</v>
      </c>
      <c r="P1118" t="s">
        <v>2788</v>
      </c>
      <c r="Q1118">
        <v>477.31</v>
      </c>
      <c r="R1118">
        <v>7.88</v>
      </c>
      <c r="S1118" t="s">
        <v>33</v>
      </c>
      <c r="T1118">
        <v>477.31</v>
      </c>
      <c r="U1118">
        <v>36.28</v>
      </c>
      <c r="V1118" t="s">
        <v>33</v>
      </c>
      <c r="W1118" t="s">
        <v>33</v>
      </c>
      <c r="X1118" t="s">
        <v>641</v>
      </c>
      <c r="Y1118" t="s">
        <v>91</v>
      </c>
      <c r="Z1118" t="s">
        <v>4498</v>
      </c>
      <c r="AA1118" t="s">
        <v>4499</v>
      </c>
      <c r="AC1118" s="13" t="str">
        <f t="shared" si="206"/>
        <v>000167828</v>
      </c>
      <c r="AD1118" t="str">
        <f t="shared" si="207"/>
        <v>11/11/2015</v>
      </c>
      <c r="AE1118" t="str">
        <f t="shared" si="208"/>
        <v>59578948000414</v>
      </c>
      <c r="AF1118" s="14">
        <f t="shared" si="209"/>
        <v>548.91</v>
      </c>
      <c r="AG1118">
        <f t="shared" si="210"/>
        <v>0</v>
      </c>
      <c r="AH1118">
        <f t="shared" si="211"/>
        <v>1</v>
      </c>
      <c r="AI1118" s="16">
        <v>1900</v>
      </c>
      <c r="AJ1118" s="16" t="s">
        <v>7191</v>
      </c>
      <c r="AK1118" s="16" t="s">
        <v>1179</v>
      </c>
      <c r="AL1118" s="16" t="s">
        <v>1217</v>
      </c>
      <c r="AM1118" s="16" t="s">
        <v>7193</v>
      </c>
      <c r="AN1118">
        <v>8</v>
      </c>
      <c r="AO1118" t="e">
        <f>VLOOKUP(TRIM(AL1118),'Parcela Dedutivel'!$A$1:$B$65536,2,FALSE)</f>
        <v>#N/A</v>
      </c>
      <c r="AP1118" s="15">
        <f t="shared" si="212"/>
        <v>0</v>
      </c>
      <c r="AQ1118" s="16">
        <f t="shared" si="213"/>
        <v>0</v>
      </c>
      <c r="AU1118" t="s">
        <v>5747</v>
      </c>
      <c r="AV1118" s="18">
        <v>42331</v>
      </c>
      <c r="AW1118" t="s">
        <v>3856</v>
      </c>
      <c r="AX1118" t="str">
        <f t="shared" si="214"/>
        <v>07358761005128</v>
      </c>
      <c r="AY1118" s="17">
        <f t="shared" si="215"/>
        <v>1146.9100000000001</v>
      </c>
      <c r="AZ1118" s="17">
        <f t="shared" si="216"/>
        <v>0</v>
      </c>
      <c r="BB1118" t="str">
        <f t="shared" si="217"/>
        <v>23/11/2015;07358761005128;1146,91;0,00</v>
      </c>
    </row>
    <row r="1119" spans="1:54" x14ac:dyDescent="0.25">
      <c r="A1119" t="s">
        <v>26</v>
      </c>
      <c r="B1119" t="s">
        <v>4483</v>
      </c>
      <c r="C1119">
        <v>42319</v>
      </c>
      <c r="D1119" t="s">
        <v>2787</v>
      </c>
      <c r="E1119" t="s">
        <v>6979</v>
      </c>
      <c r="F1119" t="s">
        <v>29</v>
      </c>
      <c r="G1119">
        <v>317.40999999999997</v>
      </c>
      <c r="H1119">
        <v>276.01</v>
      </c>
      <c r="I1119">
        <v>49.68</v>
      </c>
      <c r="J1119" t="s">
        <v>61</v>
      </c>
      <c r="K1119">
        <v>0</v>
      </c>
      <c r="L1119">
        <v>0</v>
      </c>
      <c r="M1119" t="s">
        <v>31</v>
      </c>
      <c r="N1119">
        <v>276.01</v>
      </c>
      <c r="O1119">
        <v>41.4</v>
      </c>
      <c r="P1119" t="s">
        <v>2788</v>
      </c>
      <c r="Q1119">
        <v>276.01</v>
      </c>
      <c r="R1119">
        <v>4.55</v>
      </c>
      <c r="S1119" t="s">
        <v>33</v>
      </c>
      <c r="T1119">
        <v>276.01</v>
      </c>
      <c r="U1119">
        <v>20.98</v>
      </c>
      <c r="V1119" t="s">
        <v>33</v>
      </c>
      <c r="W1119" t="s">
        <v>33</v>
      </c>
      <c r="X1119" t="s">
        <v>641</v>
      </c>
      <c r="Y1119" t="s">
        <v>91</v>
      </c>
      <c r="Z1119" t="s">
        <v>4500</v>
      </c>
      <c r="AA1119" t="s">
        <v>4501</v>
      </c>
      <c r="AC1119" s="13" t="str">
        <f t="shared" si="206"/>
        <v>000167828</v>
      </c>
      <c r="AD1119" t="str">
        <f t="shared" si="207"/>
        <v>11/11/2015</v>
      </c>
      <c r="AE1119" t="str">
        <f t="shared" si="208"/>
        <v>59578948000414</v>
      </c>
      <c r="AF1119" s="14">
        <f t="shared" si="209"/>
        <v>317.40999999999997</v>
      </c>
      <c r="AG1119">
        <f t="shared" si="210"/>
        <v>0</v>
      </c>
      <c r="AH1119">
        <f t="shared" si="211"/>
        <v>1</v>
      </c>
      <c r="AI1119" s="16">
        <v>1900</v>
      </c>
      <c r="AJ1119" s="16" t="s">
        <v>7191</v>
      </c>
      <c r="AK1119" s="16" t="s">
        <v>1179</v>
      </c>
      <c r="AL1119" s="16" t="s">
        <v>1219</v>
      </c>
      <c r="AM1119" s="16" t="s">
        <v>7193</v>
      </c>
      <c r="AN1119">
        <v>30</v>
      </c>
      <c r="AO1119" t="e">
        <f>VLOOKUP(TRIM(AL1119),'Parcela Dedutivel'!$A$1:$B$65536,2,FALSE)</f>
        <v>#N/A</v>
      </c>
      <c r="AP1119" s="15">
        <f t="shared" si="212"/>
        <v>0</v>
      </c>
      <c r="AQ1119" s="16">
        <f t="shared" si="213"/>
        <v>0</v>
      </c>
      <c r="AU1119" t="s">
        <v>5748</v>
      </c>
      <c r="AV1119" s="18">
        <v>42331</v>
      </c>
      <c r="AW1119" t="s">
        <v>5749</v>
      </c>
      <c r="AX1119" t="str">
        <f t="shared" si="214"/>
        <v>61357406000110</v>
      </c>
      <c r="AY1119" s="17">
        <f t="shared" si="215"/>
        <v>5492.2300000000005</v>
      </c>
      <c r="AZ1119" s="17">
        <f t="shared" si="216"/>
        <v>0</v>
      </c>
      <c r="BB1119" t="str">
        <f t="shared" si="217"/>
        <v>23/11/2015;61357406000110;5492,23;0,00</v>
      </c>
    </row>
    <row r="1120" spans="1:54" x14ac:dyDescent="0.25">
      <c r="A1120" t="s">
        <v>26</v>
      </c>
      <c r="B1120" t="s">
        <v>4483</v>
      </c>
      <c r="C1120">
        <v>42319</v>
      </c>
      <c r="D1120" t="s">
        <v>2787</v>
      </c>
      <c r="E1120" t="s">
        <v>6979</v>
      </c>
      <c r="F1120" t="s">
        <v>29</v>
      </c>
      <c r="G1120">
        <v>2557.4299999999998</v>
      </c>
      <c r="H1120">
        <v>2223.85</v>
      </c>
      <c r="I1120">
        <v>400.29</v>
      </c>
      <c r="J1120" t="s">
        <v>61</v>
      </c>
      <c r="K1120">
        <v>0</v>
      </c>
      <c r="L1120">
        <v>0</v>
      </c>
      <c r="M1120" t="s">
        <v>31</v>
      </c>
      <c r="N1120">
        <v>2223.85</v>
      </c>
      <c r="O1120">
        <v>333.58</v>
      </c>
      <c r="P1120" t="s">
        <v>2788</v>
      </c>
      <c r="Q1120">
        <v>2223.85</v>
      </c>
      <c r="R1120">
        <v>36.69</v>
      </c>
      <c r="S1120" t="s">
        <v>33</v>
      </c>
      <c r="T1120">
        <v>2223.85</v>
      </c>
      <c r="U1120">
        <v>169.01</v>
      </c>
      <c r="V1120" t="s">
        <v>33</v>
      </c>
      <c r="W1120" t="s">
        <v>33</v>
      </c>
      <c r="X1120" t="s">
        <v>641</v>
      </c>
      <c r="Y1120" t="s">
        <v>91</v>
      </c>
      <c r="Z1120" t="s">
        <v>1528</v>
      </c>
      <c r="AA1120" t="s">
        <v>1529</v>
      </c>
      <c r="AC1120" s="13" t="str">
        <f t="shared" si="206"/>
        <v>000167828</v>
      </c>
      <c r="AD1120" t="str">
        <f t="shared" si="207"/>
        <v>11/11/2015</v>
      </c>
      <c r="AE1120" t="str">
        <f t="shared" si="208"/>
        <v>59578948000414</v>
      </c>
      <c r="AF1120" s="14">
        <f t="shared" si="209"/>
        <v>2557.4299999999998</v>
      </c>
      <c r="AG1120">
        <f t="shared" si="210"/>
        <v>0</v>
      </c>
      <c r="AH1120">
        <f t="shared" si="211"/>
        <v>1</v>
      </c>
      <c r="AI1120" s="16">
        <v>1900</v>
      </c>
      <c r="AJ1120" s="16" t="s">
        <v>7191</v>
      </c>
      <c r="AK1120" s="16" t="s">
        <v>1179</v>
      </c>
      <c r="AL1120" s="16" t="s">
        <v>1221</v>
      </c>
      <c r="AM1120" s="16" t="s">
        <v>7193</v>
      </c>
      <c r="AN1120">
        <v>2</v>
      </c>
      <c r="AO1120" t="e">
        <f>VLOOKUP(TRIM(AL1120),'Parcela Dedutivel'!$A$1:$B$65536,2,FALSE)</f>
        <v>#N/A</v>
      </c>
      <c r="AP1120" s="15">
        <f t="shared" si="212"/>
        <v>0</v>
      </c>
      <c r="AQ1120" s="16">
        <f t="shared" si="213"/>
        <v>0</v>
      </c>
      <c r="AU1120" t="s">
        <v>5752</v>
      </c>
      <c r="AV1120" s="18">
        <v>42331</v>
      </c>
      <c r="AW1120" t="s">
        <v>3098</v>
      </c>
      <c r="AX1120" t="str">
        <f t="shared" si="214"/>
        <v>76487032000206</v>
      </c>
      <c r="AY1120" s="17">
        <f t="shared" si="215"/>
        <v>5523.6</v>
      </c>
      <c r="AZ1120" s="17">
        <f t="shared" si="216"/>
        <v>0</v>
      </c>
      <c r="BB1120" t="str">
        <f t="shared" si="217"/>
        <v>23/11/2015;76487032000206;5523,60;0,00</v>
      </c>
    </row>
    <row r="1121" spans="1:54" x14ac:dyDescent="0.25">
      <c r="A1121" t="s">
        <v>26</v>
      </c>
      <c r="B1121" t="s">
        <v>4502</v>
      </c>
      <c r="C1121">
        <v>42319</v>
      </c>
      <c r="D1121" t="s">
        <v>2787</v>
      </c>
      <c r="E1121" t="s">
        <v>6979</v>
      </c>
      <c r="F1121" t="s">
        <v>29</v>
      </c>
      <c r="G1121">
        <v>3619.3</v>
      </c>
      <c r="H1121">
        <v>3016.08</v>
      </c>
      <c r="I1121">
        <v>542.89</v>
      </c>
      <c r="J1121" t="s">
        <v>61</v>
      </c>
      <c r="K1121">
        <v>0</v>
      </c>
      <c r="L1121">
        <v>0</v>
      </c>
      <c r="M1121" t="s">
        <v>31</v>
      </c>
      <c r="N1121">
        <v>3016.08</v>
      </c>
      <c r="O1121">
        <v>603.22</v>
      </c>
      <c r="P1121" t="s">
        <v>2788</v>
      </c>
      <c r="Q1121">
        <v>3016.08</v>
      </c>
      <c r="R1121">
        <v>49.77</v>
      </c>
      <c r="S1121" t="s">
        <v>33</v>
      </c>
      <c r="T1121">
        <v>3016.08</v>
      </c>
      <c r="U1121">
        <v>229.22</v>
      </c>
      <c r="V1121" t="s">
        <v>33</v>
      </c>
      <c r="W1121" t="s">
        <v>33</v>
      </c>
      <c r="X1121" t="s">
        <v>641</v>
      </c>
      <c r="Y1121" t="s">
        <v>99</v>
      </c>
      <c r="Z1121" t="s">
        <v>1530</v>
      </c>
      <c r="AA1121" t="s">
        <v>1531</v>
      </c>
      <c r="AC1121" s="13" t="str">
        <f t="shared" si="206"/>
        <v>000167829</v>
      </c>
      <c r="AD1121" t="str">
        <f t="shared" si="207"/>
        <v>11/11/2015</v>
      </c>
      <c r="AE1121" t="str">
        <f t="shared" si="208"/>
        <v>59578948000414</v>
      </c>
      <c r="AF1121" s="14">
        <f t="shared" si="209"/>
        <v>3619.3</v>
      </c>
      <c r="AG1121">
        <f t="shared" si="210"/>
        <v>0</v>
      </c>
      <c r="AH1121">
        <f t="shared" si="211"/>
        <v>1</v>
      </c>
      <c r="AI1121" s="16">
        <v>1900</v>
      </c>
      <c r="AJ1121" s="16" t="s">
        <v>7191</v>
      </c>
      <c r="AK1121" s="16" t="s">
        <v>1179</v>
      </c>
      <c r="AL1121" s="16" t="s">
        <v>1223</v>
      </c>
      <c r="AM1121" s="16" t="s">
        <v>7193</v>
      </c>
      <c r="AN1121">
        <v>1</v>
      </c>
      <c r="AO1121" t="e">
        <f>VLOOKUP(TRIM(AL1121),'Parcela Dedutivel'!$A$1:$B$65536,2,FALSE)</f>
        <v>#N/A</v>
      </c>
      <c r="AP1121" s="15">
        <f t="shared" si="212"/>
        <v>0</v>
      </c>
      <c r="AQ1121" s="16">
        <f t="shared" si="213"/>
        <v>0</v>
      </c>
      <c r="AU1121" t="s">
        <v>5755</v>
      </c>
      <c r="AV1121" s="18">
        <v>42331</v>
      </c>
      <c r="AW1121" t="s">
        <v>295</v>
      </c>
      <c r="AX1121" t="str">
        <f t="shared" si="214"/>
        <v>02195445000108</v>
      </c>
      <c r="AY1121" s="17">
        <f t="shared" si="215"/>
        <v>10425.080000000002</v>
      </c>
      <c r="AZ1121" s="17">
        <f t="shared" si="216"/>
        <v>0</v>
      </c>
      <c r="BB1121" t="str">
        <f t="shared" si="217"/>
        <v>23/11/2015;02195445000108;10425,08;0,00</v>
      </c>
    </row>
    <row r="1122" spans="1:54" x14ac:dyDescent="0.25">
      <c r="A1122" t="s">
        <v>26</v>
      </c>
      <c r="B1122" t="s">
        <v>4502</v>
      </c>
      <c r="C1122">
        <v>42319</v>
      </c>
      <c r="D1122" t="s">
        <v>2787</v>
      </c>
      <c r="E1122" t="s">
        <v>6979</v>
      </c>
      <c r="F1122" t="s">
        <v>29</v>
      </c>
      <c r="G1122">
        <v>13705.8</v>
      </c>
      <c r="H1122">
        <v>11421.5</v>
      </c>
      <c r="I1122">
        <v>2055.87</v>
      </c>
      <c r="J1122" t="s">
        <v>61</v>
      </c>
      <c r="K1122">
        <v>0</v>
      </c>
      <c r="L1122">
        <v>0</v>
      </c>
      <c r="M1122" t="s">
        <v>31</v>
      </c>
      <c r="N1122">
        <v>11421.5</v>
      </c>
      <c r="O1122">
        <v>2284.3000000000002</v>
      </c>
      <c r="P1122" t="s">
        <v>2788</v>
      </c>
      <c r="Q1122">
        <v>11421.5</v>
      </c>
      <c r="R1122">
        <v>188.45000000000002</v>
      </c>
      <c r="S1122" t="s">
        <v>33</v>
      </c>
      <c r="T1122">
        <v>11421.5</v>
      </c>
      <c r="U1122">
        <v>868.03</v>
      </c>
      <c r="V1122" t="s">
        <v>33</v>
      </c>
      <c r="W1122" t="s">
        <v>33</v>
      </c>
      <c r="X1122" t="s">
        <v>641</v>
      </c>
      <c r="Y1122" t="s">
        <v>99</v>
      </c>
      <c r="Z1122" t="s">
        <v>126</v>
      </c>
      <c r="AA1122" t="s">
        <v>127</v>
      </c>
      <c r="AC1122" s="13" t="str">
        <f t="shared" si="206"/>
        <v>000167829</v>
      </c>
      <c r="AD1122" t="str">
        <f t="shared" si="207"/>
        <v>11/11/2015</v>
      </c>
      <c r="AE1122" t="str">
        <f t="shared" si="208"/>
        <v>59578948000414</v>
      </c>
      <c r="AF1122" s="14">
        <f t="shared" si="209"/>
        <v>13705.8</v>
      </c>
      <c r="AG1122">
        <f t="shared" si="210"/>
        <v>0</v>
      </c>
      <c r="AH1122">
        <f t="shared" si="211"/>
        <v>1</v>
      </c>
      <c r="AI1122" s="16">
        <v>1900</v>
      </c>
      <c r="AJ1122" s="16" t="s">
        <v>7191</v>
      </c>
      <c r="AK1122" s="16" t="s">
        <v>1179</v>
      </c>
      <c r="AL1122" s="16" t="s">
        <v>1225</v>
      </c>
      <c r="AM1122" s="16" t="s">
        <v>7193</v>
      </c>
      <c r="AN1122">
        <v>3</v>
      </c>
      <c r="AO1122" t="e">
        <f>VLOOKUP(TRIM(AL1122),'Parcela Dedutivel'!$A$1:$B$65536,2,FALSE)</f>
        <v>#N/A</v>
      </c>
      <c r="AP1122" s="15">
        <f t="shared" si="212"/>
        <v>0</v>
      </c>
      <c r="AQ1122" s="16">
        <f t="shared" si="213"/>
        <v>0</v>
      </c>
      <c r="AU1122" t="s">
        <v>5756</v>
      </c>
      <c r="AV1122" s="18">
        <v>42331</v>
      </c>
      <c r="AW1122" t="s">
        <v>244</v>
      </c>
      <c r="AX1122" t="str">
        <f t="shared" si="214"/>
        <v>46044053002906</v>
      </c>
      <c r="AY1122" s="17">
        <f t="shared" si="215"/>
        <v>9026.25</v>
      </c>
      <c r="AZ1122" s="17">
        <f t="shared" si="216"/>
        <v>0</v>
      </c>
      <c r="BB1122" t="str">
        <f t="shared" si="217"/>
        <v>23/11/2015;46044053002906;9026,25;0,00</v>
      </c>
    </row>
    <row r="1123" spans="1:54" x14ac:dyDescent="0.25">
      <c r="A1123" t="s">
        <v>26</v>
      </c>
      <c r="B1123" t="s">
        <v>4503</v>
      </c>
      <c r="C1123">
        <v>42319</v>
      </c>
      <c r="D1123" t="s">
        <v>3221</v>
      </c>
      <c r="E1123" t="s">
        <v>6979</v>
      </c>
      <c r="F1123" t="s">
        <v>1643</v>
      </c>
      <c r="G1123">
        <v>2577.46</v>
      </c>
      <c r="H1123">
        <v>1763.69</v>
      </c>
      <c r="I1123">
        <v>70.55</v>
      </c>
      <c r="J1123" t="s">
        <v>3082</v>
      </c>
      <c r="K1123">
        <v>3443.15</v>
      </c>
      <c r="L1123">
        <v>549.22</v>
      </c>
      <c r="M1123" t="s">
        <v>3082</v>
      </c>
      <c r="N1123">
        <v>1763.69</v>
      </c>
      <c r="O1123">
        <v>264.55</v>
      </c>
      <c r="P1123" t="s">
        <v>2788</v>
      </c>
      <c r="Q1123">
        <v>1763.69</v>
      </c>
      <c r="R1123">
        <v>29.1</v>
      </c>
      <c r="S1123" t="s">
        <v>33</v>
      </c>
      <c r="T1123">
        <v>1763.69</v>
      </c>
      <c r="U1123">
        <v>134.04</v>
      </c>
      <c r="V1123" t="s">
        <v>33</v>
      </c>
      <c r="W1123" t="s">
        <v>33</v>
      </c>
      <c r="X1123" t="s">
        <v>1644</v>
      </c>
      <c r="Y1123" t="s">
        <v>44</v>
      </c>
      <c r="Z1123" t="s">
        <v>83</v>
      </c>
      <c r="AA1123" t="s">
        <v>84</v>
      </c>
      <c r="AC1123" s="13" t="str">
        <f t="shared" si="206"/>
        <v>000167830</v>
      </c>
      <c r="AD1123" t="str">
        <f t="shared" si="207"/>
        <v>11/11/2015</v>
      </c>
      <c r="AE1123" t="str">
        <f t="shared" si="208"/>
        <v>71340830000106</v>
      </c>
      <c r="AF1123" s="14">
        <f t="shared" si="209"/>
        <v>2577.46</v>
      </c>
      <c r="AG1123">
        <f t="shared" si="210"/>
        <v>0</v>
      </c>
      <c r="AH1123">
        <f t="shared" si="211"/>
        <v>1</v>
      </c>
      <c r="AI1123" s="16">
        <v>1900</v>
      </c>
      <c r="AJ1123" s="16" t="s">
        <v>7191</v>
      </c>
      <c r="AK1123" s="16" t="s">
        <v>1179</v>
      </c>
      <c r="AL1123" s="16" t="s">
        <v>1227</v>
      </c>
      <c r="AM1123" s="16" t="s">
        <v>7193</v>
      </c>
      <c r="AN1123">
        <v>10</v>
      </c>
      <c r="AO1123" t="e">
        <f>VLOOKUP(TRIM(AL1123),'Parcela Dedutivel'!$A$1:$B$65536,2,FALSE)</f>
        <v>#N/A</v>
      </c>
      <c r="AP1123" s="15">
        <f t="shared" si="212"/>
        <v>0</v>
      </c>
      <c r="AQ1123" s="16">
        <f t="shared" si="213"/>
        <v>0</v>
      </c>
      <c r="AU1123" t="s">
        <v>5757</v>
      </c>
      <c r="AV1123" s="18">
        <v>42331</v>
      </c>
      <c r="AW1123" t="s">
        <v>5758</v>
      </c>
      <c r="AX1123" t="str">
        <f t="shared" si="214"/>
        <v>50942135000144</v>
      </c>
      <c r="AY1123" s="17">
        <f t="shared" si="215"/>
        <v>991.53000000000009</v>
      </c>
      <c r="AZ1123" s="17">
        <f t="shared" si="216"/>
        <v>0</v>
      </c>
      <c r="BB1123" t="str">
        <f t="shared" si="217"/>
        <v>23/11/2015;50942135000144;991,53;0,00</v>
      </c>
    </row>
    <row r="1124" spans="1:54" x14ac:dyDescent="0.25">
      <c r="A1124" t="s">
        <v>26</v>
      </c>
      <c r="B1124" t="s">
        <v>4503</v>
      </c>
      <c r="C1124">
        <v>42319</v>
      </c>
      <c r="D1124" t="s">
        <v>3221</v>
      </c>
      <c r="E1124" t="s">
        <v>6979</v>
      </c>
      <c r="F1124" t="s">
        <v>1643</v>
      </c>
      <c r="G1124">
        <v>2373.15</v>
      </c>
      <c r="H1124">
        <v>1783.19</v>
      </c>
      <c r="I1124">
        <v>71.33</v>
      </c>
      <c r="J1124" t="s">
        <v>3082</v>
      </c>
      <c r="K1124">
        <v>3178.5</v>
      </c>
      <c r="L1124">
        <v>500.8</v>
      </c>
      <c r="M1124" t="s">
        <v>3082</v>
      </c>
      <c r="N1124">
        <v>1783.19</v>
      </c>
      <c r="O1124">
        <v>89.16</v>
      </c>
      <c r="P1124" t="s">
        <v>2788</v>
      </c>
      <c r="Q1124">
        <v>1783.19</v>
      </c>
      <c r="R1124">
        <v>29.42</v>
      </c>
      <c r="S1124" t="s">
        <v>33</v>
      </c>
      <c r="T1124">
        <v>1783.19</v>
      </c>
      <c r="U1124">
        <v>135.52000000000001</v>
      </c>
      <c r="V1124" t="s">
        <v>33</v>
      </c>
      <c r="W1124" t="s">
        <v>33</v>
      </c>
      <c r="X1124" t="s">
        <v>1644</v>
      </c>
      <c r="Y1124" t="s">
        <v>765</v>
      </c>
      <c r="Z1124" t="s">
        <v>3967</v>
      </c>
      <c r="AA1124" t="s">
        <v>3968</v>
      </c>
      <c r="AC1124" s="13" t="str">
        <f t="shared" si="206"/>
        <v>000167830</v>
      </c>
      <c r="AD1124" t="str">
        <f t="shared" si="207"/>
        <v>11/11/2015</v>
      </c>
      <c r="AE1124" t="str">
        <f t="shared" si="208"/>
        <v>71340830000106</v>
      </c>
      <c r="AF1124" s="14">
        <f t="shared" si="209"/>
        <v>2373.15</v>
      </c>
      <c r="AG1124">
        <f t="shared" si="210"/>
        <v>0</v>
      </c>
      <c r="AH1124">
        <f t="shared" si="211"/>
        <v>1</v>
      </c>
      <c r="AI1124" s="16">
        <v>1900</v>
      </c>
      <c r="AJ1124" s="16" t="s">
        <v>7191</v>
      </c>
      <c r="AK1124" s="16" t="s">
        <v>1179</v>
      </c>
      <c r="AL1124" s="16" t="s">
        <v>1229</v>
      </c>
      <c r="AM1124" s="16" t="s">
        <v>7193</v>
      </c>
      <c r="AN1124">
        <v>8</v>
      </c>
      <c r="AO1124" t="e">
        <f>VLOOKUP(TRIM(AL1124),'Parcela Dedutivel'!$A$1:$B$65536,2,FALSE)</f>
        <v>#N/A</v>
      </c>
      <c r="AP1124" s="15">
        <f t="shared" si="212"/>
        <v>0</v>
      </c>
      <c r="AQ1124" s="16">
        <f t="shared" si="213"/>
        <v>0</v>
      </c>
      <c r="AU1124" t="s">
        <v>5761</v>
      </c>
      <c r="AV1124" s="18">
        <v>42331</v>
      </c>
      <c r="AW1124" t="s">
        <v>3055</v>
      </c>
      <c r="AX1124" t="str">
        <f t="shared" si="214"/>
        <v>74404229000551</v>
      </c>
      <c r="AY1124" s="17">
        <f t="shared" si="215"/>
        <v>2992.5</v>
      </c>
      <c r="AZ1124" s="17">
        <f t="shared" si="216"/>
        <v>0</v>
      </c>
      <c r="BB1124" t="str">
        <f t="shared" si="217"/>
        <v>23/11/2015;74404229000551;2992,50;0,00</v>
      </c>
    </row>
    <row r="1125" spans="1:54" x14ac:dyDescent="0.25">
      <c r="A1125" t="s">
        <v>26</v>
      </c>
      <c r="B1125" t="s">
        <v>4504</v>
      </c>
      <c r="C1125">
        <v>42319</v>
      </c>
      <c r="D1125" t="s">
        <v>2841</v>
      </c>
      <c r="E1125" t="s">
        <v>6979</v>
      </c>
      <c r="F1125" t="s">
        <v>172</v>
      </c>
      <c r="G1125">
        <v>2411.98</v>
      </c>
      <c r="H1125">
        <v>2411.98</v>
      </c>
      <c r="I1125">
        <v>289.44</v>
      </c>
      <c r="J1125" t="s">
        <v>1297</v>
      </c>
      <c r="K1125">
        <v>0</v>
      </c>
      <c r="L1125">
        <v>0</v>
      </c>
      <c r="M1125" t="s">
        <v>31</v>
      </c>
      <c r="N1125">
        <v>2297.12</v>
      </c>
      <c r="O1125">
        <v>114.86</v>
      </c>
      <c r="P1125" t="s">
        <v>2788</v>
      </c>
      <c r="Q1125">
        <v>2297.12</v>
      </c>
      <c r="R1125">
        <v>37.9</v>
      </c>
      <c r="S1125" t="s">
        <v>33</v>
      </c>
      <c r="T1125">
        <v>2297.12</v>
      </c>
      <c r="U1125">
        <v>174.58</v>
      </c>
      <c r="V1125" t="s">
        <v>33</v>
      </c>
      <c r="W1125" t="s">
        <v>33</v>
      </c>
      <c r="X1125" t="s">
        <v>608</v>
      </c>
      <c r="Y1125" t="s">
        <v>1240</v>
      </c>
      <c r="Z1125" t="s">
        <v>1304</v>
      </c>
      <c r="AA1125" t="s">
        <v>1305</v>
      </c>
      <c r="AC1125" s="13" t="str">
        <f t="shared" si="206"/>
        <v>000167831</v>
      </c>
      <c r="AD1125" t="str">
        <f t="shared" si="207"/>
        <v>11/11/2015</v>
      </c>
      <c r="AE1125" t="str">
        <f t="shared" si="208"/>
        <v>35820448010794</v>
      </c>
      <c r="AF1125" s="14">
        <f t="shared" si="209"/>
        <v>2411.98</v>
      </c>
      <c r="AG1125">
        <f t="shared" si="210"/>
        <v>0</v>
      </c>
      <c r="AH1125">
        <f t="shared" si="211"/>
        <v>1</v>
      </c>
      <c r="AI1125" s="16">
        <v>1900</v>
      </c>
      <c r="AJ1125" s="16" t="s">
        <v>7191</v>
      </c>
      <c r="AK1125" s="16" t="s">
        <v>1179</v>
      </c>
      <c r="AL1125" s="16" t="s">
        <v>1231</v>
      </c>
      <c r="AM1125" s="16" t="s">
        <v>7193</v>
      </c>
      <c r="AN1125">
        <v>5</v>
      </c>
      <c r="AO1125" t="e">
        <f>VLOOKUP(TRIM(AL1125),'Parcela Dedutivel'!$A$1:$B$65536,2,FALSE)</f>
        <v>#N/A</v>
      </c>
      <c r="AP1125" s="15">
        <f t="shared" si="212"/>
        <v>0</v>
      </c>
      <c r="AQ1125" s="16">
        <f t="shared" si="213"/>
        <v>0</v>
      </c>
      <c r="AU1125" t="s">
        <v>5764</v>
      </c>
      <c r="AV1125" s="18">
        <v>42331</v>
      </c>
      <c r="AW1125" t="s">
        <v>5765</v>
      </c>
      <c r="AX1125" t="str">
        <f t="shared" si="214"/>
        <v>48754139000823</v>
      </c>
      <c r="AY1125" s="17">
        <f t="shared" si="215"/>
        <v>3703.1</v>
      </c>
      <c r="AZ1125" s="17">
        <f t="shared" si="216"/>
        <v>0</v>
      </c>
      <c r="BB1125" t="str">
        <f t="shared" si="217"/>
        <v>23/11/2015;48754139000823;3703,10;0,00</v>
      </c>
    </row>
    <row r="1126" spans="1:54" x14ac:dyDescent="0.25">
      <c r="A1126" t="s">
        <v>26</v>
      </c>
      <c r="B1126" t="s">
        <v>4505</v>
      </c>
      <c r="C1126">
        <v>42319</v>
      </c>
      <c r="D1126" t="s">
        <v>2787</v>
      </c>
      <c r="E1126" t="s">
        <v>6979</v>
      </c>
      <c r="F1126" t="s">
        <v>29</v>
      </c>
      <c r="G1126">
        <v>611.54</v>
      </c>
      <c r="H1126">
        <v>531.77</v>
      </c>
      <c r="I1126">
        <v>95.72</v>
      </c>
      <c r="J1126" t="s">
        <v>61</v>
      </c>
      <c r="K1126">
        <v>0</v>
      </c>
      <c r="L1126">
        <v>0</v>
      </c>
      <c r="M1126" t="s">
        <v>31</v>
      </c>
      <c r="N1126">
        <v>531.77</v>
      </c>
      <c r="O1126">
        <v>79.77</v>
      </c>
      <c r="P1126" t="s">
        <v>2788</v>
      </c>
      <c r="Q1126">
        <v>531.77</v>
      </c>
      <c r="R1126">
        <v>8.77</v>
      </c>
      <c r="S1126" t="s">
        <v>33</v>
      </c>
      <c r="T1126">
        <v>531.77</v>
      </c>
      <c r="U1126">
        <v>40.410000000000004</v>
      </c>
      <c r="V1126" t="s">
        <v>33</v>
      </c>
      <c r="W1126" t="s">
        <v>33</v>
      </c>
      <c r="X1126" t="s">
        <v>641</v>
      </c>
      <c r="Y1126" t="s">
        <v>3108</v>
      </c>
      <c r="Z1126" t="s">
        <v>3109</v>
      </c>
      <c r="AA1126" t="s">
        <v>3110</v>
      </c>
      <c r="AC1126" s="13" t="str">
        <f t="shared" si="206"/>
        <v>000167832</v>
      </c>
      <c r="AD1126" t="str">
        <f t="shared" si="207"/>
        <v>11/11/2015</v>
      </c>
      <c r="AE1126" t="str">
        <f t="shared" si="208"/>
        <v>59578948000414</v>
      </c>
      <c r="AF1126" s="14">
        <f t="shared" si="209"/>
        <v>611.54</v>
      </c>
      <c r="AG1126">
        <f t="shared" si="210"/>
        <v>0</v>
      </c>
      <c r="AH1126">
        <f t="shared" si="211"/>
        <v>1</v>
      </c>
      <c r="AI1126" s="16">
        <v>1900</v>
      </c>
      <c r="AJ1126" s="16" t="s">
        <v>7191</v>
      </c>
      <c r="AK1126" s="16" t="s">
        <v>1179</v>
      </c>
      <c r="AL1126" s="16" t="s">
        <v>1233</v>
      </c>
      <c r="AM1126" s="16" t="s">
        <v>7193</v>
      </c>
      <c r="AN1126">
        <v>1</v>
      </c>
      <c r="AO1126" t="e">
        <f>VLOOKUP(TRIM(AL1126),'Parcela Dedutivel'!$A$1:$B$65536,2,FALSE)</f>
        <v>#N/A</v>
      </c>
      <c r="AP1126" s="15">
        <f t="shared" si="212"/>
        <v>0</v>
      </c>
      <c r="AQ1126" s="16">
        <f t="shared" si="213"/>
        <v>0</v>
      </c>
      <c r="AU1126" t="s">
        <v>5768</v>
      </c>
      <c r="AV1126" s="18">
        <v>42331</v>
      </c>
      <c r="AW1126" t="s">
        <v>3357</v>
      </c>
      <c r="AX1126" t="str">
        <f t="shared" si="214"/>
        <v>04337168000148</v>
      </c>
      <c r="AY1126" s="17">
        <f t="shared" si="215"/>
        <v>34.800000000000004</v>
      </c>
      <c r="AZ1126" s="17">
        <f t="shared" si="216"/>
        <v>0</v>
      </c>
      <c r="BB1126" t="str">
        <f t="shared" si="217"/>
        <v>23/11/2015;04337168000148;34,80;0,00</v>
      </c>
    </row>
    <row r="1127" spans="1:54" x14ac:dyDescent="0.25">
      <c r="A1127" t="s">
        <v>26</v>
      </c>
      <c r="B1127" t="s">
        <v>4505</v>
      </c>
      <c r="C1127">
        <v>42319</v>
      </c>
      <c r="D1127" t="s">
        <v>3081</v>
      </c>
      <c r="E1127" t="s">
        <v>6979</v>
      </c>
      <c r="F1127" t="s">
        <v>29</v>
      </c>
      <c r="G1127">
        <v>526.01</v>
      </c>
      <c r="H1127">
        <v>424.29</v>
      </c>
      <c r="I1127">
        <v>50.910000000000004</v>
      </c>
      <c r="J1127" t="s">
        <v>3082</v>
      </c>
      <c r="K1127">
        <v>741.66</v>
      </c>
      <c r="L1127">
        <v>38.08</v>
      </c>
      <c r="M1127" t="s">
        <v>3082</v>
      </c>
      <c r="N1127">
        <v>424.29</v>
      </c>
      <c r="O1127">
        <v>63.64</v>
      </c>
      <c r="P1127" t="s">
        <v>2788</v>
      </c>
      <c r="Q1127">
        <v>424.29</v>
      </c>
      <c r="R1127">
        <v>7</v>
      </c>
      <c r="S1127" t="s">
        <v>33</v>
      </c>
      <c r="T1127">
        <v>424.29</v>
      </c>
      <c r="U1127">
        <v>32.25</v>
      </c>
      <c r="V1127" t="s">
        <v>33</v>
      </c>
      <c r="W1127" t="s">
        <v>33</v>
      </c>
      <c r="X1127" t="s">
        <v>641</v>
      </c>
      <c r="Y1127" t="s">
        <v>2288</v>
      </c>
      <c r="Z1127" t="s">
        <v>4506</v>
      </c>
      <c r="AA1127" t="s">
        <v>4507</v>
      </c>
      <c r="AC1127" s="13" t="str">
        <f t="shared" si="206"/>
        <v>000167832</v>
      </c>
      <c r="AD1127" t="str">
        <f t="shared" si="207"/>
        <v>11/11/2015</v>
      </c>
      <c r="AE1127" t="str">
        <f t="shared" si="208"/>
        <v>59578948000414</v>
      </c>
      <c r="AF1127" s="14">
        <f t="shared" si="209"/>
        <v>526.01</v>
      </c>
      <c r="AG1127">
        <f t="shared" si="210"/>
        <v>0</v>
      </c>
      <c r="AH1127">
        <f t="shared" si="211"/>
        <v>1</v>
      </c>
      <c r="AI1127" s="16">
        <v>1900</v>
      </c>
      <c r="AJ1127" s="16" t="s">
        <v>7191</v>
      </c>
      <c r="AK1127" s="16" t="s">
        <v>1179</v>
      </c>
      <c r="AL1127" s="16" t="s">
        <v>1199</v>
      </c>
      <c r="AM1127" s="16" t="s">
        <v>7193</v>
      </c>
      <c r="AN1127">
        <v>6</v>
      </c>
      <c r="AO1127" t="e">
        <f>VLOOKUP(TRIM(AL1127),'Parcela Dedutivel'!$A$1:$B$65536,2,FALSE)</f>
        <v>#N/A</v>
      </c>
      <c r="AP1127" s="15">
        <f t="shared" si="212"/>
        <v>0</v>
      </c>
      <c r="AQ1127" s="16">
        <f t="shared" si="213"/>
        <v>0</v>
      </c>
      <c r="AU1127" t="s">
        <v>5771</v>
      </c>
      <c r="AV1127" s="18">
        <v>42331</v>
      </c>
      <c r="AW1127" t="s">
        <v>3165</v>
      </c>
      <c r="AX1127" t="str">
        <f t="shared" si="214"/>
        <v>02990605000607</v>
      </c>
      <c r="AY1127" s="17">
        <f t="shared" si="215"/>
        <v>991.35</v>
      </c>
      <c r="AZ1127" s="17">
        <f t="shared" si="216"/>
        <v>0</v>
      </c>
      <c r="BB1127" t="str">
        <f t="shared" si="217"/>
        <v>23/11/2015;02990605000607;991,35;0,00</v>
      </c>
    </row>
    <row r="1128" spans="1:54" x14ac:dyDescent="0.25">
      <c r="A1128" t="s">
        <v>26</v>
      </c>
      <c r="B1128" t="s">
        <v>4508</v>
      </c>
      <c r="C1128">
        <v>42319</v>
      </c>
      <c r="D1128" t="s">
        <v>2841</v>
      </c>
      <c r="E1128" t="s">
        <v>6979</v>
      </c>
      <c r="F1128" t="s">
        <v>1581</v>
      </c>
      <c r="G1128">
        <v>108.63</v>
      </c>
      <c r="H1128">
        <v>137.67000000000002</v>
      </c>
      <c r="I1128">
        <v>5.51</v>
      </c>
      <c r="J1128" t="s">
        <v>61</v>
      </c>
      <c r="K1128">
        <v>0</v>
      </c>
      <c r="L1128">
        <v>0</v>
      </c>
      <c r="M1128" t="s">
        <v>31</v>
      </c>
      <c r="N1128">
        <v>119.71000000000001</v>
      </c>
      <c r="O1128">
        <v>17.96</v>
      </c>
      <c r="P1128" t="s">
        <v>2788</v>
      </c>
      <c r="Q1128">
        <v>119.71000000000001</v>
      </c>
      <c r="R1128">
        <v>1.98</v>
      </c>
      <c r="S1128" t="s">
        <v>33</v>
      </c>
      <c r="T1128">
        <v>119.71000000000001</v>
      </c>
      <c r="U1128">
        <v>9.1</v>
      </c>
      <c r="V1128" t="s">
        <v>33</v>
      </c>
      <c r="W1128" t="s">
        <v>33</v>
      </c>
      <c r="X1128" t="s">
        <v>4509</v>
      </c>
      <c r="Y1128" t="s">
        <v>91</v>
      </c>
      <c r="Z1128" t="s">
        <v>4510</v>
      </c>
      <c r="AA1128" t="s">
        <v>4511</v>
      </c>
      <c r="AC1128" s="13" t="str">
        <f t="shared" si="206"/>
        <v>000167833</v>
      </c>
      <c r="AD1128" t="str">
        <f t="shared" si="207"/>
        <v>11/11/2015</v>
      </c>
      <c r="AE1128" t="str">
        <f t="shared" si="208"/>
        <v>18061625000129</v>
      </c>
      <c r="AF1128" s="14">
        <f t="shared" si="209"/>
        <v>108.63</v>
      </c>
      <c r="AG1128">
        <f t="shared" si="210"/>
        <v>0</v>
      </c>
      <c r="AH1128">
        <f t="shared" si="211"/>
        <v>1</v>
      </c>
      <c r="AI1128" s="16">
        <v>1900</v>
      </c>
      <c r="AJ1128" s="16" t="s">
        <v>7191</v>
      </c>
      <c r="AK1128" s="16" t="s">
        <v>1179</v>
      </c>
      <c r="AL1128" s="16" t="s">
        <v>1182</v>
      </c>
      <c r="AM1128" s="16" t="s">
        <v>7193</v>
      </c>
      <c r="AN1128">
        <v>2</v>
      </c>
      <c r="AO1128" t="e">
        <f>VLOOKUP(TRIM(AL1128),'Parcela Dedutivel'!$A$1:$B$65536,2,FALSE)</f>
        <v>#N/A</v>
      </c>
      <c r="AP1128" s="15">
        <f t="shared" si="212"/>
        <v>0</v>
      </c>
      <c r="AQ1128" s="16">
        <f t="shared" si="213"/>
        <v>0</v>
      </c>
      <c r="AU1128" t="s">
        <v>5774</v>
      </c>
      <c r="AV1128" s="18">
        <v>42331</v>
      </c>
      <c r="AW1128" t="s">
        <v>5775</v>
      </c>
      <c r="AX1128" t="str">
        <f t="shared" si="214"/>
        <v>03511207000119</v>
      </c>
      <c r="AY1128" s="17">
        <f t="shared" si="215"/>
        <v>396.94</v>
      </c>
      <c r="AZ1128" s="17">
        <f t="shared" si="216"/>
        <v>125.28</v>
      </c>
      <c r="BB1128" t="str">
        <f t="shared" si="217"/>
        <v>23/11/2015;03511207000119;396,94;125,28</v>
      </c>
    </row>
    <row r="1129" spans="1:54" x14ac:dyDescent="0.25">
      <c r="A1129" t="s">
        <v>26</v>
      </c>
      <c r="B1129" t="s">
        <v>4512</v>
      </c>
      <c r="C1129">
        <v>42319</v>
      </c>
      <c r="D1129" t="s">
        <v>2787</v>
      </c>
      <c r="E1129" t="s">
        <v>6979</v>
      </c>
      <c r="F1129" t="s">
        <v>29</v>
      </c>
      <c r="G1129">
        <v>3754.6</v>
      </c>
      <c r="H1129">
        <v>3264.87</v>
      </c>
      <c r="I1129">
        <v>587.68000000000006</v>
      </c>
      <c r="J1129" t="s">
        <v>61</v>
      </c>
      <c r="K1129">
        <v>0</v>
      </c>
      <c r="L1129">
        <v>0</v>
      </c>
      <c r="M1129" t="s">
        <v>31</v>
      </c>
      <c r="N1129">
        <v>3264.87</v>
      </c>
      <c r="O1129">
        <v>489.73</v>
      </c>
      <c r="P1129" t="s">
        <v>2788</v>
      </c>
      <c r="Q1129">
        <v>3264.87</v>
      </c>
      <c r="R1129">
        <v>53.870000000000005</v>
      </c>
      <c r="S1129" t="s">
        <v>33</v>
      </c>
      <c r="T1129">
        <v>3264.87</v>
      </c>
      <c r="U1129">
        <v>248.13</v>
      </c>
      <c r="V1129" t="s">
        <v>33</v>
      </c>
      <c r="W1129" t="s">
        <v>33</v>
      </c>
      <c r="X1129" t="s">
        <v>641</v>
      </c>
      <c r="Y1129" t="s">
        <v>91</v>
      </c>
      <c r="Z1129" t="s">
        <v>1741</v>
      </c>
      <c r="AA1129" t="s">
        <v>1742</v>
      </c>
      <c r="AC1129" s="13" t="str">
        <f t="shared" si="206"/>
        <v>000167834</v>
      </c>
      <c r="AD1129" t="str">
        <f t="shared" si="207"/>
        <v>11/11/2015</v>
      </c>
      <c r="AE1129" t="str">
        <f t="shared" si="208"/>
        <v>59578948000414</v>
      </c>
      <c r="AF1129" s="14">
        <f t="shared" si="209"/>
        <v>3754.6</v>
      </c>
      <c r="AG1129">
        <f t="shared" si="210"/>
        <v>0</v>
      </c>
      <c r="AH1129">
        <f t="shared" si="211"/>
        <v>1</v>
      </c>
      <c r="AI1129" s="16">
        <v>1900</v>
      </c>
      <c r="AJ1129" s="16" t="s">
        <v>7191</v>
      </c>
      <c r="AK1129" s="16" t="s">
        <v>1179</v>
      </c>
      <c r="AL1129" s="16" t="s">
        <v>1184</v>
      </c>
      <c r="AM1129" s="16" t="s">
        <v>7193</v>
      </c>
      <c r="AN1129">
        <v>1</v>
      </c>
      <c r="AO1129" t="e">
        <f>VLOOKUP(TRIM(AL1129),'Parcela Dedutivel'!$A$1:$B$65536,2,FALSE)</f>
        <v>#N/A</v>
      </c>
      <c r="AP1129" s="15">
        <f t="shared" si="212"/>
        <v>0</v>
      </c>
      <c r="AQ1129" s="16">
        <f t="shared" si="213"/>
        <v>0</v>
      </c>
      <c r="AU1129" t="s">
        <v>5776</v>
      </c>
      <c r="AV1129" s="18">
        <v>42331</v>
      </c>
      <c r="AW1129" t="s">
        <v>5138</v>
      </c>
      <c r="AX1129" t="str">
        <f t="shared" si="214"/>
        <v>61068342000138</v>
      </c>
      <c r="AY1129" s="17">
        <f t="shared" si="215"/>
        <v>880.49</v>
      </c>
      <c r="AZ1129" s="17">
        <f t="shared" si="216"/>
        <v>0</v>
      </c>
      <c r="BB1129" t="str">
        <f t="shared" si="217"/>
        <v>23/11/2015;61068342000138;880,49;0,00</v>
      </c>
    </row>
    <row r="1130" spans="1:54" x14ac:dyDescent="0.25">
      <c r="A1130" t="s">
        <v>26</v>
      </c>
      <c r="B1130" t="s">
        <v>4513</v>
      </c>
      <c r="C1130">
        <v>42319</v>
      </c>
      <c r="D1130" t="s">
        <v>2787</v>
      </c>
      <c r="E1130" t="s">
        <v>6979</v>
      </c>
      <c r="F1130" t="s">
        <v>29</v>
      </c>
      <c r="G1130">
        <v>8745.5</v>
      </c>
      <c r="H1130">
        <v>7604.78</v>
      </c>
      <c r="I1130">
        <v>1368.8600000000001</v>
      </c>
      <c r="J1130" t="s">
        <v>61</v>
      </c>
      <c r="K1130">
        <v>0</v>
      </c>
      <c r="L1130">
        <v>0</v>
      </c>
      <c r="M1130" t="s">
        <v>31</v>
      </c>
      <c r="N1130">
        <v>7604.78</v>
      </c>
      <c r="O1130">
        <v>1140.72</v>
      </c>
      <c r="P1130" t="s">
        <v>2788</v>
      </c>
      <c r="Q1130">
        <v>7604.78</v>
      </c>
      <c r="R1130">
        <v>125.48</v>
      </c>
      <c r="S1130" t="s">
        <v>33</v>
      </c>
      <c r="T1130">
        <v>7604.78</v>
      </c>
      <c r="U1130">
        <v>577.96</v>
      </c>
      <c r="V1130" t="s">
        <v>33</v>
      </c>
      <c r="W1130" t="s">
        <v>33</v>
      </c>
      <c r="X1130" t="s">
        <v>641</v>
      </c>
      <c r="Y1130" t="s">
        <v>91</v>
      </c>
      <c r="Z1130" t="s">
        <v>3048</v>
      </c>
      <c r="AA1130" t="s">
        <v>3049</v>
      </c>
      <c r="AC1130" s="13" t="str">
        <f t="shared" si="206"/>
        <v>000167835</v>
      </c>
      <c r="AD1130" t="str">
        <f t="shared" si="207"/>
        <v>11/11/2015</v>
      </c>
      <c r="AE1130" t="str">
        <f t="shared" si="208"/>
        <v>59578948000414</v>
      </c>
      <c r="AF1130" s="14">
        <f t="shared" si="209"/>
        <v>8745.5</v>
      </c>
      <c r="AG1130">
        <f t="shared" si="210"/>
        <v>0</v>
      </c>
      <c r="AH1130">
        <f t="shared" si="211"/>
        <v>1</v>
      </c>
      <c r="AI1130" s="16">
        <v>1900</v>
      </c>
      <c r="AJ1130" s="16" t="s">
        <v>7191</v>
      </c>
      <c r="AK1130" s="16" t="s">
        <v>1179</v>
      </c>
      <c r="AL1130" s="16" t="s">
        <v>1186</v>
      </c>
      <c r="AM1130" s="16" t="s">
        <v>7193</v>
      </c>
      <c r="AN1130">
        <v>5</v>
      </c>
      <c r="AO1130" t="e">
        <f>VLOOKUP(TRIM(AL1130),'Parcela Dedutivel'!$A$1:$B$65536,2,FALSE)</f>
        <v>#N/A</v>
      </c>
      <c r="AP1130" s="15">
        <f t="shared" si="212"/>
        <v>0</v>
      </c>
      <c r="AQ1130" s="16">
        <f t="shared" si="213"/>
        <v>0</v>
      </c>
      <c r="AU1130" t="s">
        <v>5777</v>
      </c>
      <c r="AV1130" s="18">
        <v>42331</v>
      </c>
      <c r="AW1130" t="s">
        <v>3302</v>
      </c>
      <c r="AX1130" t="str">
        <f t="shared" si="214"/>
        <v>09262527000169</v>
      </c>
      <c r="AY1130" s="17">
        <f t="shared" si="215"/>
        <v>720.84000000000015</v>
      </c>
      <c r="AZ1130" s="17">
        <f t="shared" si="216"/>
        <v>0</v>
      </c>
      <c r="BB1130" t="str">
        <f t="shared" si="217"/>
        <v>23/11/2015;09262527000169;720,84;0,00</v>
      </c>
    </row>
    <row r="1131" spans="1:54" x14ac:dyDescent="0.25">
      <c r="A1131" t="s">
        <v>26</v>
      </c>
      <c r="B1131" t="s">
        <v>4514</v>
      </c>
      <c r="C1131">
        <v>42319</v>
      </c>
      <c r="D1131" t="s">
        <v>2787</v>
      </c>
      <c r="E1131" t="s">
        <v>6979</v>
      </c>
      <c r="F1131" t="s">
        <v>29</v>
      </c>
      <c r="G1131">
        <v>1676.36</v>
      </c>
      <c r="H1131">
        <v>0</v>
      </c>
      <c r="I1131">
        <v>0</v>
      </c>
      <c r="J1131" t="s">
        <v>31</v>
      </c>
      <c r="K1131">
        <v>0</v>
      </c>
      <c r="L1131">
        <v>0</v>
      </c>
      <c r="M1131" t="s">
        <v>31</v>
      </c>
      <c r="N1131">
        <v>1596.53</v>
      </c>
      <c r="O1131">
        <v>79.83</v>
      </c>
      <c r="P1131" t="s">
        <v>2788</v>
      </c>
      <c r="Q1131">
        <v>1596.53</v>
      </c>
      <c r="R1131">
        <v>26.34</v>
      </c>
      <c r="S1131" t="s">
        <v>33</v>
      </c>
      <c r="T1131">
        <v>1596.53</v>
      </c>
      <c r="U1131">
        <v>121.34</v>
      </c>
      <c r="V1131" t="s">
        <v>33</v>
      </c>
      <c r="W1131" t="s">
        <v>33</v>
      </c>
      <c r="X1131" t="s">
        <v>191</v>
      </c>
      <c r="Y1131" t="s">
        <v>192</v>
      </c>
      <c r="Z1131" t="s">
        <v>1478</v>
      </c>
      <c r="AA1131" t="s">
        <v>1479</v>
      </c>
      <c r="AC1131" s="13" t="str">
        <f t="shared" si="206"/>
        <v>000167836</v>
      </c>
      <c r="AD1131" t="str">
        <f t="shared" si="207"/>
        <v>11/11/2015</v>
      </c>
      <c r="AE1131" t="str">
        <f t="shared" si="208"/>
        <v>88309620000581</v>
      </c>
      <c r="AF1131" s="14">
        <f t="shared" si="209"/>
        <v>1676.36</v>
      </c>
      <c r="AG1131">
        <f t="shared" si="210"/>
        <v>0</v>
      </c>
      <c r="AH1131">
        <f t="shared" si="211"/>
        <v>1</v>
      </c>
      <c r="AI1131" s="16">
        <v>1900</v>
      </c>
      <c r="AJ1131" s="16" t="s">
        <v>7191</v>
      </c>
      <c r="AK1131" s="16" t="s">
        <v>1179</v>
      </c>
      <c r="AL1131" s="16" t="s">
        <v>1188</v>
      </c>
      <c r="AM1131" s="16" t="s">
        <v>7193</v>
      </c>
      <c r="AN1131">
        <v>1</v>
      </c>
      <c r="AO1131" t="e">
        <f>VLOOKUP(TRIM(AL1131),'Parcela Dedutivel'!$A$1:$B$65536,2,FALSE)</f>
        <v>#N/A</v>
      </c>
      <c r="AP1131" s="15">
        <f t="shared" si="212"/>
        <v>0</v>
      </c>
      <c r="AQ1131" s="16">
        <f t="shared" si="213"/>
        <v>0</v>
      </c>
      <c r="AU1131" t="s">
        <v>5778</v>
      </c>
      <c r="AV1131" s="18">
        <v>42331</v>
      </c>
      <c r="AW1131" t="s">
        <v>3473</v>
      </c>
      <c r="AX1131" t="str">
        <f t="shared" si="214"/>
        <v>61064911000177</v>
      </c>
      <c r="AY1131" s="17">
        <f t="shared" si="215"/>
        <v>593.27</v>
      </c>
      <c r="AZ1131" s="17">
        <f t="shared" si="216"/>
        <v>0</v>
      </c>
      <c r="BB1131" t="str">
        <f t="shared" si="217"/>
        <v>23/11/2015;61064911000177;593,27;0,00</v>
      </c>
    </row>
    <row r="1132" spans="1:54" x14ac:dyDescent="0.25">
      <c r="A1132" t="s">
        <v>26</v>
      </c>
      <c r="B1132" t="s">
        <v>4515</v>
      </c>
      <c r="C1132">
        <v>42319</v>
      </c>
      <c r="D1132" t="s">
        <v>2817</v>
      </c>
      <c r="E1132" t="s">
        <v>6979</v>
      </c>
      <c r="F1132" t="s">
        <v>4516</v>
      </c>
      <c r="G1132">
        <v>1144.19</v>
      </c>
      <c r="H1132">
        <v>994.95</v>
      </c>
      <c r="I1132">
        <v>69.650000000000006</v>
      </c>
      <c r="J1132" t="s">
        <v>30</v>
      </c>
      <c r="K1132">
        <v>0</v>
      </c>
      <c r="L1132">
        <v>0</v>
      </c>
      <c r="M1132" t="s">
        <v>31</v>
      </c>
      <c r="N1132">
        <v>994.95</v>
      </c>
      <c r="O1132">
        <v>149.24</v>
      </c>
      <c r="P1132" t="s">
        <v>2788</v>
      </c>
      <c r="Q1132">
        <v>994.95</v>
      </c>
      <c r="R1132">
        <v>16.420000000000002</v>
      </c>
      <c r="S1132" t="s">
        <v>33</v>
      </c>
      <c r="T1132">
        <v>994.95</v>
      </c>
      <c r="U1132">
        <v>75.62</v>
      </c>
      <c r="V1132" t="s">
        <v>33</v>
      </c>
      <c r="W1132" t="s">
        <v>33</v>
      </c>
      <c r="X1132" t="s">
        <v>4517</v>
      </c>
      <c r="Y1132" t="s">
        <v>91</v>
      </c>
      <c r="Z1132" t="s">
        <v>3502</v>
      </c>
      <c r="AA1132" t="s">
        <v>3503</v>
      </c>
      <c r="AC1132" s="13" t="str">
        <f t="shared" si="206"/>
        <v>000167837</v>
      </c>
      <c r="AD1132" t="str">
        <f t="shared" si="207"/>
        <v>11/11/2015</v>
      </c>
      <c r="AE1132" t="str">
        <f t="shared" si="208"/>
        <v>24380578000260</v>
      </c>
      <c r="AF1132" s="14">
        <f t="shared" si="209"/>
        <v>1144.19</v>
      </c>
      <c r="AG1132">
        <f t="shared" si="210"/>
        <v>0</v>
      </c>
      <c r="AH1132">
        <f t="shared" si="211"/>
        <v>1</v>
      </c>
      <c r="AI1132" s="16">
        <v>1900</v>
      </c>
      <c r="AJ1132" s="16" t="s">
        <v>7191</v>
      </c>
      <c r="AK1132" s="16" t="s">
        <v>1179</v>
      </c>
      <c r="AL1132" s="16" t="s">
        <v>1190</v>
      </c>
      <c r="AM1132" s="16" t="s">
        <v>7193</v>
      </c>
      <c r="AN1132">
        <v>1</v>
      </c>
      <c r="AO1132" t="e">
        <f>VLOOKUP(TRIM(AL1132),'Parcela Dedutivel'!$A$1:$B$65536,2,FALSE)</f>
        <v>#N/A</v>
      </c>
      <c r="AP1132" s="15">
        <f t="shared" si="212"/>
        <v>0</v>
      </c>
      <c r="AQ1132" s="16">
        <f t="shared" si="213"/>
        <v>0</v>
      </c>
      <c r="AU1132" t="s">
        <v>5779</v>
      </c>
      <c r="AV1132" s="18">
        <v>42331</v>
      </c>
      <c r="AW1132" t="s">
        <v>5780</v>
      </c>
      <c r="AX1132" t="str">
        <f t="shared" si="214"/>
        <v>30075352000177</v>
      </c>
      <c r="AY1132" s="17">
        <f t="shared" si="215"/>
        <v>2245.87</v>
      </c>
      <c r="AZ1132" s="17">
        <f t="shared" si="216"/>
        <v>0</v>
      </c>
      <c r="BB1132" t="str">
        <f t="shared" si="217"/>
        <v>23/11/2015;30075352000177;2245,87;0,00</v>
      </c>
    </row>
    <row r="1133" spans="1:54" x14ac:dyDescent="0.25">
      <c r="A1133" t="s">
        <v>26</v>
      </c>
      <c r="B1133" t="s">
        <v>4518</v>
      </c>
      <c r="C1133">
        <v>42319</v>
      </c>
      <c r="D1133" t="s">
        <v>2817</v>
      </c>
      <c r="E1133" t="s">
        <v>6979</v>
      </c>
      <c r="F1133" t="s">
        <v>179</v>
      </c>
      <c r="G1133">
        <v>64.88</v>
      </c>
      <c r="H1133">
        <v>64.88</v>
      </c>
      <c r="I1133">
        <v>7.79</v>
      </c>
      <c r="J1133" t="s">
        <v>30</v>
      </c>
      <c r="K1133">
        <v>0</v>
      </c>
      <c r="L1133">
        <v>0</v>
      </c>
      <c r="M1133" t="s">
        <v>31</v>
      </c>
      <c r="N1133">
        <v>0</v>
      </c>
      <c r="O1133">
        <v>0</v>
      </c>
      <c r="P1133" t="s">
        <v>31</v>
      </c>
      <c r="Q1133">
        <v>64.88</v>
      </c>
      <c r="R1133">
        <v>1.07</v>
      </c>
      <c r="S1133" t="s">
        <v>33</v>
      </c>
      <c r="T1133">
        <v>64.88</v>
      </c>
      <c r="U1133">
        <v>4.93</v>
      </c>
      <c r="V1133" t="s">
        <v>33</v>
      </c>
      <c r="W1133" t="s">
        <v>33</v>
      </c>
      <c r="X1133" t="s">
        <v>3114</v>
      </c>
      <c r="Y1133" t="s">
        <v>1378</v>
      </c>
      <c r="Z1133" t="s">
        <v>3929</v>
      </c>
      <c r="AA1133" t="s">
        <v>3930</v>
      </c>
      <c r="AC1133" s="13" t="str">
        <f t="shared" si="206"/>
        <v>000167838</v>
      </c>
      <c r="AD1133" t="str">
        <f t="shared" si="207"/>
        <v>11/11/2015</v>
      </c>
      <c r="AE1133" t="str">
        <f t="shared" si="208"/>
        <v>43375930000132</v>
      </c>
      <c r="AF1133" s="14">
        <f t="shared" si="209"/>
        <v>64.88</v>
      </c>
      <c r="AG1133">
        <f t="shared" si="210"/>
        <v>0</v>
      </c>
      <c r="AH1133">
        <f t="shared" si="211"/>
        <v>1</v>
      </c>
      <c r="AI1133" s="16">
        <v>1900</v>
      </c>
      <c r="AJ1133" s="16" t="s">
        <v>7191</v>
      </c>
      <c r="AK1133" s="16" t="s">
        <v>1179</v>
      </c>
      <c r="AL1133" s="16" t="s">
        <v>1192</v>
      </c>
      <c r="AM1133" s="16" t="s">
        <v>7193</v>
      </c>
      <c r="AN1133">
        <v>10</v>
      </c>
      <c r="AO1133" t="e">
        <f>VLOOKUP(TRIM(AL1133),'Parcela Dedutivel'!$A$1:$B$65536,2,FALSE)</f>
        <v>#N/A</v>
      </c>
      <c r="AP1133" s="15">
        <f t="shared" si="212"/>
        <v>0</v>
      </c>
      <c r="AQ1133" s="16">
        <f t="shared" si="213"/>
        <v>0</v>
      </c>
      <c r="AU1133" t="s">
        <v>5782</v>
      </c>
      <c r="AV1133" s="18">
        <v>42331</v>
      </c>
      <c r="AW1133" t="s">
        <v>295</v>
      </c>
      <c r="AX1133" t="str">
        <f t="shared" si="214"/>
        <v>02195445000108</v>
      </c>
      <c r="AY1133" s="17">
        <f t="shared" si="215"/>
        <v>9192.27</v>
      </c>
      <c r="AZ1133" s="17">
        <f t="shared" si="216"/>
        <v>0</v>
      </c>
      <c r="BB1133" t="str">
        <f t="shared" si="217"/>
        <v>23/11/2015;02195445000108;9192,27;0,00</v>
      </c>
    </row>
    <row r="1134" spans="1:54" x14ac:dyDescent="0.25">
      <c r="A1134" t="s">
        <v>26</v>
      </c>
      <c r="B1134" t="s">
        <v>4523</v>
      </c>
      <c r="C1134">
        <v>42319</v>
      </c>
      <c r="D1134" t="s">
        <v>2817</v>
      </c>
      <c r="E1134" t="s">
        <v>6979</v>
      </c>
      <c r="F1134" t="s">
        <v>1643</v>
      </c>
      <c r="G1134">
        <v>2990.01</v>
      </c>
      <c r="H1134">
        <v>2990.01</v>
      </c>
      <c r="I1134">
        <v>358.8</v>
      </c>
      <c r="J1134" t="s">
        <v>30</v>
      </c>
      <c r="K1134">
        <v>0</v>
      </c>
      <c r="L1134">
        <v>0</v>
      </c>
      <c r="M1134" t="s">
        <v>31</v>
      </c>
      <c r="N1134">
        <v>0</v>
      </c>
      <c r="O1134">
        <v>0</v>
      </c>
      <c r="P1134" t="s">
        <v>31</v>
      </c>
      <c r="Q1134">
        <v>2990.01</v>
      </c>
      <c r="R1134">
        <v>49.34</v>
      </c>
      <c r="S1134" t="s">
        <v>33</v>
      </c>
      <c r="T1134">
        <v>2990.01</v>
      </c>
      <c r="U1134">
        <v>227.24</v>
      </c>
      <c r="V1134" t="s">
        <v>33</v>
      </c>
      <c r="W1134" t="s">
        <v>33</v>
      </c>
      <c r="X1134" t="s">
        <v>2574</v>
      </c>
      <c r="Y1134" t="s">
        <v>96</v>
      </c>
      <c r="Z1134" t="s">
        <v>3399</v>
      </c>
      <c r="AA1134" t="s">
        <v>3400</v>
      </c>
      <c r="AC1134" s="13" t="str">
        <f t="shared" si="206"/>
        <v>000167840</v>
      </c>
      <c r="AD1134" t="str">
        <f t="shared" si="207"/>
        <v>11/11/2015</v>
      </c>
      <c r="AE1134" t="str">
        <f t="shared" si="208"/>
        <v>03523188000140</v>
      </c>
      <c r="AF1134" s="14">
        <f t="shared" si="209"/>
        <v>2990.01</v>
      </c>
      <c r="AG1134">
        <f t="shared" si="210"/>
        <v>0</v>
      </c>
      <c r="AH1134">
        <f t="shared" si="211"/>
        <v>1</v>
      </c>
      <c r="AI1134" s="16">
        <v>1900</v>
      </c>
      <c r="AJ1134" s="16" t="s">
        <v>7191</v>
      </c>
      <c r="AK1134" s="16" t="s">
        <v>1179</v>
      </c>
      <c r="AL1134" s="16" t="s">
        <v>1194</v>
      </c>
      <c r="AM1134" s="16" t="s">
        <v>7193</v>
      </c>
      <c r="AN1134">
        <v>8</v>
      </c>
      <c r="AO1134" t="e">
        <f>VLOOKUP(TRIM(AL1134),'Parcela Dedutivel'!$A$1:$B$65536,2,FALSE)</f>
        <v>#N/A</v>
      </c>
      <c r="AP1134" s="15">
        <f t="shared" si="212"/>
        <v>0</v>
      </c>
      <c r="AQ1134" s="16">
        <f t="shared" si="213"/>
        <v>0</v>
      </c>
      <c r="AU1134" t="s">
        <v>5783</v>
      </c>
      <c r="AV1134" s="18">
        <v>42331</v>
      </c>
      <c r="AW1134" t="s">
        <v>2868</v>
      </c>
      <c r="AX1134" t="str">
        <f t="shared" si="214"/>
        <v>02195445000361</v>
      </c>
      <c r="AY1134" s="17">
        <f t="shared" si="215"/>
        <v>6137.39</v>
      </c>
      <c r="AZ1134" s="17">
        <f t="shared" si="216"/>
        <v>0</v>
      </c>
      <c r="BB1134" t="str">
        <f t="shared" si="217"/>
        <v>23/11/2015;02195445000361;6137,39;0,00</v>
      </c>
    </row>
    <row r="1135" spans="1:54" x14ac:dyDescent="0.25">
      <c r="A1135" t="s">
        <v>26</v>
      </c>
      <c r="B1135" t="s">
        <v>4524</v>
      </c>
      <c r="C1135">
        <v>42319</v>
      </c>
      <c r="D1135" t="s">
        <v>2817</v>
      </c>
      <c r="E1135" t="s">
        <v>6979</v>
      </c>
      <c r="F1135" t="s">
        <v>478</v>
      </c>
      <c r="G1135">
        <v>819.4</v>
      </c>
      <c r="H1135">
        <v>819.4</v>
      </c>
      <c r="I1135">
        <v>57.36</v>
      </c>
      <c r="J1135" t="s">
        <v>30</v>
      </c>
      <c r="K1135">
        <v>0</v>
      </c>
      <c r="L1135">
        <v>0</v>
      </c>
      <c r="M1135" t="s">
        <v>31</v>
      </c>
      <c r="N1135">
        <v>0</v>
      </c>
      <c r="O1135">
        <v>0</v>
      </c>
      <c r="P1135" t="s">
        <v>31</v>
      </c>
      <c r="Q1135">
        <v>819.4</v>
      </c>
      <c r="R1135">
        <v>13.52</v>
      </c>
      <c r="S1135" t="s">
        <v>33</v>
      </c>
      <c r="T1135">
        <v>819.4</v>
      </c>
      <c r="U1135">
        <v>62.27</v>
      </c>
      <c r="V1135" t="s">
        <v>33</v>
      </c>
      <c r="W1135" t="s">
        <v>33</v>
      </c>
      <c r="X1135" t="s">
        <v>3881</v>
      </c>
      <c r="Y1135" t="s">
        <v>1378</v>
      </c>
      <c r="Z1135" t="s">
        <v>3882</v>
      </c>
      <c r="AA1135" t="s">
        <v>3883</v>
      </c>
      <c r="AC1135" s="13" t="str">
        <f t="shared" si="206"/>
        <v>000167841</v>
      </c>
      <c r="AD1135" t="str">
        <f t="shared" si="207"/>
        <v>11/11/2015</v>
      </c>
      <c r="AE1135" t="str">
        <f t="shared" si="208"/>
        <v>33931486001021</v>
      </c>
      <c r="AF1135" s="14">
        <f t="shared" si="209"/>
        <v>819.4</v>
      </c>
      <c r="AG1135">
        <f t="shared" si="210"/>
        <v>0</v>
      </c>
      <c r="AH1135">
        <f t="shared" si="211"/>
        <v>1</v>
      </c>
      <c r="AI1135" s="16">
        <v>1900</v>
      </c>
      <c r="AJ1135" s="16" t="s">
        <v>7191</v>
      </c>
      <c r="AK1135" s="16" t="s">
        <v>1179</v>
      </c>
      <c r="AL1135" s="16" t="s">
        <v>1195</v>
      </c>
      <c r="AM1135" s="16" t="s">
        <v>7193</v>
      </c>
      <c r="AN1135">
        <v>9</v>
      </c>
      <c r="AO1135" t="e">
        <f>VLOOKUP(TRIM(AL1135),'Parcela Dedutivel'!$A$1:$B$65536,2,FALSE)</f>
        <v>#N/A</v>
      </c>
      <c r="AP1135" s="15">
        <f t="shared" si="212"/>
        <v>0</v>
      </c>
      <c r="AQ1135" s="16">
        <f t="shared" si="213"/>
        <v>0</v>
      </c>
      <c r="AU1135" t="s">
        <v>5784</v>
      </c>
      <c r="AV1135" s="18">
        <v>42331</v>
      </c>
      <c r="AW1135" t="s">
        <v>1693</v>
      </c>
      <c r="AX1135" t="str">
        <f t="shared" si="214"/>
        <v>43854777000126</v>
      </c>
      <c r="AY1135" s="17">
        <f t="shared" si="215"/>
        <v>3936.77</v>
      </c>
      <c r="AZ1135" s="17">
        <f t="shared" si="216"/>
        <v>2665.5</v>
      </c>
      <c r="BB1135" t="str">
        <f t="shared" si="217"/>
        <v>23/11/2015;43854777000126;3936,77;2665,50</v>
      </c>
    </row>
    <row r="1136" spans="1:54" x14ac:dyDescent="0.25">
      <c r="A1136" t="s">
        <v>26</v>
      </c>
      <c r="B1136" t="s">
        <v>4525</v>
      </c>
      <c r="C1136">
        <v>42319</v>
      </c>
      <c r="D1136" t="s">
        <v>2804</v>
      </c>
      <c r="E1136" t="s">
        <v>6979</v>
      </c>
      <c r="F1136" t="s">
        <v>29</v>
      </c>
      <c r="G1136">
        <v>167.11</v>
      </c>
      <c r="H1136">
        <v>167.11</v>
      </c>
      <c r="I1136">
        <v>30.080000000000002</v>
      </c>
      <c r="J1136" t="s">
        <v>307</v>
      </c>
      <c r="K1136">
        <v>0</v>
      </c>
      <c r="L1136">
        <v>0</v>
      </c>
      <c r="M1136" t="s">
        <v>31</v>
      </c>
      <c r="N1136">
        <v>145.31</v>
      </c>
      <c r="O1136">
        <v>21.8</v>
      </c>
      <c r="P1136" t="s">
        <v>2788</v>
      </c>
      <c r="Q1136">
        <v>145.31</v>
      </c>
      <c r="R1136">
        <v>2.4</v>
      </c>
      <c r="S1136" t="s">
        <v>33</v>
      </c>
      <c r="T1136">
        <v>145.31</v>
      </c>
      <c r="U1136">
        <v>11.040000000000001</v>
      </c>
      <c r="V1136" t="s">
        <v>33</v>
      </c>
      <c r="W1136" t="s">
        <v>33</v>
      </c>
      <c r="X1136" t="s">
        <v>4526</v>
      </c>
      <c r="Y1136" t="s">
        <v>91</v>
      </c>
      <c r="Z1136" t="s">
        <v>4527</v>
      </c>
      <c r="AA1136" t="s">
        <v>4528</v>
      </c>
      <c r="AC1136" s="13" t="str">
        <f t="shared" si="206"/>
        <v>000167842</v>
      </c>
      <c r="AD1136" t="str">
        <f t="shared" si="207"/>
        <v>11/11/2015</v>
      </c>
      <c r="AE1136" t="str">
        <f t="shared" si="208"/>
        <v>00504374000144</v>
      </c>
      <c r="AF1136" s="14">
        <f t="shared" si="209"/>
        <v>167.11</v>
      </c>
      <c r="AG1136">
        <f t="shared" si="210"/>
        <v>1.1462400000000001</v>
      </c>
      <c r="AH1136">
        <f t="shared" si="211"/>
        <v>1</v>
      </c>
      <c r="AI1136" s="16">
        <v>1900</v>
      </c>
      <c r="AJ1136" s="16" t="s">
        <v>7191</v>
      </c>
      <c r="AK1136" s="16" t="s">
        <v>1179</v>
      </c>
      <c r="AL1136" s="16" t="s">
        <v>1197</v>
      </c>
      <c r="AM1136" s="16" t="s">
        <v>7193</v>
      </c>
      <c r="AN1136">
        <v>2</v>
      </c>
      <c r="AO1136" t="e">
        <f>VLOOKUP(TRIM(AL1136),'Parcela Dedutivel'!$A$1:$B$65536,2,FALSE)</f>
        <v>#N/A</v>
      </c>
      <c r="AP1136" s="15">
        <f t="shared" si="212"/>
        <v>0</v>
      </c>
      <c r="AQ1136" s="16">
        <f t="shared" si="213"/>
        <v>0</v>
      </c>
      <c r="AU1136" t="s">
        <v>5785</v>
      </c>
      <c r="AV1136" s="18">
        <v>42331</v>
      </c>
      <c r="AW1136" t="s">
        <v>5358</v>
      </c>
      <c r="AX1136" t="str">
        <f t="shared" si="214"/>
        <v>62695036003703</v>
      </c>
      <c r="AY1136" s="17">
        <f t="shared" si="215"/>
        <v>2593.46</v>
      </c>
      <c r="AZ1136" s="17">
        <f t="shared" si="216"/>
        <v>0</v>
      </c>
      <c r="BB1136" t="str">
        <f t="shared" si="217"/>
        <v>23/11/2015;62695036003703;2593,46;0,00</v>
      </c>
    </row>
    <row r="1137" spans="1:54" x14ac:dyDescent="0.25">
      <c r="A1137" t="s">
        <v>26</v>
      </c>
      <c r="B1137" t="s">
        <v>4532</v>
      </c>
      <c r="C1137">
        <v>42319</v>
      </c>
      <c r="D1137" t="s">
        <v>2804</v>
      </c>
      <c r="E1137" t="s">
        <v>6979</v>
      </c>
      <c r="F1137" t="s">
        <v>29</v>
      </c>
      <c r="G1137">
        <v>1094.55</v>
      </c>
      <c r="H1137">
        <v>0</v>
      </c>
      <c r="I1137">
        <v>0</v>
      </c>
      <c r="J1137" t="s">
        <v>31</v>
      </c>
      <c r="K1137">
        <v>0</v>
      </c>
      <c r="L1137">
        <v>0</v>
      </c>
      <c r="M1137" t="s">
        <v>31</v>
      </c>
      <c r="N1137">
        <v>0</v>
      </c>
      <c r="O1137">
        <v>0</v>
      </c>
      <c r="P1137" t="s">
        <v>31</v>
      </c>
      <c r="Q1137">
        <v>1094.55</v>
      </c>
      <c r="R1137">
        <v>18.059999999999999</v>
      </c>
      <c r="S1137" t="s">
        <v>33</v>
      </c>
      <c r="T1137">
        <v>1094.55</v>
      </c>
      <c r="U1137">
        <v>83.19</v>
      </c>
      <c r="V1137" t="s">
        <v>33</v>
      </c>
      <c r="W1137" t="s">
        <v>33</v>
      </c>
      <c r="X1137" t="s">
        <v>2555</v>
      </c>
      <c r="Y1137" t="s">
        <v>91</v>
      </c>
      <c r="Z1137" t="s">
        <v>4533</v>
      </c>
      <c r="AA1137" t="s">
        <v>2910</v>
      </c>
      <c r="AC1137" s="13" t="str">
        <f t="shared" si="206"/>
        <v>000167844</v>
      </c>
      <c r="AD1137" t="str">
        <f t="shared" si="207"/>
        <v>11/11/2015</v>
      </c>
      <c r="AE1137" t="str">
        <f t="shared" si="208"/>
        <v>08285374000293</v>
      </c>
      <c r="AF1137" s="14">
        <f t="shared" si="209"/>
        <v>1094.55</v>
      </c>
      <c r="AG1137">
        <f t="shared" si="210"/>
        <v>0</v>
      </c>
      <c r="AH1137">
        <f t="shared" si="211"/>
        <v>1</v>
      </c>
      <c r="AI1137" s="16">
        <v>1900</v>
      </c>
      <c r="AJ1137" s="16" t="s">
        <v>7191</v>
      </c>
      <c r="AK1137" s="16" t="s">
        <v>1179</v>
      </c>
      <c r="AL1137" s="16" t="s">
        <v>1201</v>
      </c>
      <c r="AM1137" s="16" t="s">
        <v>7193</v>
      </c>
      <c r="AN1137">
        <v>1</v>
      </c>
      <c r="AO1137" t="e">
        <f>VLOOKUP(TRIM(AL1137),'Parcela Dedutivel'!$A$1:$B$65536,2,FALSE)</f>
        <v>#N/A</v>
      </c>
      <c r="AP1137" s="15">
        <f t="shared" si="212"/>
        <v>0</v>
      </c>
      <c r="AQ1137" s="16">
        <f t="shared" si="213"/>
        <v>0</v>
      </c>
      <c r="AU1137" t="s">
        <v>5789</v>
      </c>
      <c r="AV1137" s="18">
        <v>42331</v>
      </c>
      <c r="AW1137" t="s">
        <v>3665</v>
      </c>
      <c r="AX1137" t="str">
        <f t="shared" si="214"/>
        <v>11189268000130</v>
      </c>
      <c r="AY1137" s="17">
        <f t="shared" si="215"/>
        <v>7703.5</v>
      </c>
      <c r="AZ1137" s="17">
        <f t="shared" si="216"/>
        <v>0</v>
      </c>
      <c r="BB1137" t="str">
        <f t="shared" si="217"/>
        <v>23/11/2015;11189268000130;7703,50;0,00</v>
      </c>
    </row>
    <row r="1138" spans="1:54" x14ac:dyDescent="0.25">
      <c r="A1138" t="s">
        <v>26</v>
      </c>
      <c r="B1138" t="s">
        <v>4534</v>
      </c>
      <c r="C1138">
        <v>42319</v>
      </c>
      <c r="D1138" t="s">
        <v>2804</v>
      </c>
      <c r="E1138" t="s">
        <v>6979</v>
      </c>
      <c r="F1138" t="s">
        <v>29</v>
      </c>
      <c r="G1138">
        <v>182.01000000000002</v>
      </c>
      <c r="H1138">
        <v>182.01</v>
      </c>
      <c r="I1138">
        <v>32.76</v>
      </c>
      <c r="J1138" t="s">
        <v>30</v>
      </c>
      <c r="K1138">
        <v>0</v>
      </c>
      <c r="L1138">
        <v>0</v>
      </c>
      <c r="M1138" t="s">
        <v>31</v>
      </c>
      <c r="N1138">
        <v>158.27000000000001</v>
      </c>
      <c r="O1138">
        <v>23.740000000000002</v>
      </c>
      <c r="P1138" t="s">
        <v>2788</v>
      </c>
      <c r="Q1138">
        <v>158.27000000000001</v>
      </c>
      <c r="R1138">
        <v>2.61</v>
      </c>
      <c r="S1138" t="s">
        <v>33</v>
      </c>
      <c r="T1138">
        <v>158.27000000000001</v>
      </c>
      <c r="U1138">
        <v>12.030000000000001</v>
      </c>
      <c r="V1138" t="s">
        <v>33</v>
      </c>
      <c r="W1138" t="s">
        <v>33</v>
      </c>
      <c r="X1138" t="s">
        <v>4535</v>
      </c>
      <c r="Y1138" t="s">
        <v>91</v>
      </c>
      <c r="Z1138" t="s">
        <v>4536</v>
      </c>
      <c r="AA1138" t="s">
        <v>4537</v>
      </c>
      <c r="AC1138" s="13" t="str">
        <f t="shared" si="206"/>
        <v>000167845</v>
      </c>
      <c r="AD1138" t="str">
        <f t="shared" si="207"/>
        <v>11/11/2015</v>
      </c>
      <c r="AE1138" t="str">
        <f t="shared" si="208"/>
        <v>06787374000185</v>
      </c>
      <c r="AF1138" s="14">
        <f t="shared" si="209"/>
        <v>182.01000000000002</v>
      </c>
      <c r="AG1138">
        <f t="shared" si="210"/>
        <v>10.2212</v>
      </c>
      <c r="AH1138">
        <f t="shared" si="211"/>
        <v>1</v>
      </c>
      <c r="AI1138" s="16">
        <v>1900</v>
      </c>
      <c r="AJ1138" s="16" t="s">
        <v>7191</v>
      </c>
      <c r="AK1138" s="16" t="s">
        <v>1179</v>
      </c>
      <c r="AL1138" s="16" t="s">
        <v>304</v>
      </c>
      <c r="AM1138" s="16" t="s">
        <v>7193</v>
      </c>
      <c r="AN1138">
        <v>14</v>
      </c>
      <c r="AO1138" t="e">
        <f>VLOOKUP(TRIM(AL1138),'Parcela Dedutivel'!$A$1:$B$65536,2,FALSE)</f>
        <v>#N/A</v>
      </c>
      <c r="AP1138" s="15">
        <f t="shared" si="212"/>
        <v>0</v>
      </c>
      <c r="AQ1138" s="16">
        <f t="shared" si="213"/>
        <v>0</v>
      </c>
      <c r="AU1138" t="s">
        <v>5794</v>
      </c>
      <c r="AV1138" s="18">
        <v>42331</v>
      </c>
      <c r="AW1138" t="s">
        <v>3744</v>
      </c>
      <c r="AX1138" t="str">
        <f t="shared" si="214"/>
        <v>74404229001019</v>
      </c>
      <c r="AY1138" s="17">
        <f t="shared" si="215"/>
        <v>43290</v>
      </c>
      <c r="AZ1138" s="17">
        <f t="shared" si="216"/>
        <v>0</v>
      </c>
      <c r="BB1138" t="str">
        <f t="shared" si="217"/>
        <v>23/11/2015;74404229001019;43290,00;0,00</v>
      </c>
    </row>
    <row r="1139" spans="1:54" x14ac:dyDescent="0.25">
      <c r="A1139" t="s">
        <v>26</v>
      </c>
      <c r="B1139" t="s">
        <v>4534</v>
      </c>
      <c r="C1139">
        <v>42319</v>
      </c>
      <c r="D1139" t="s">
        <v>2787</v>
      </c>
      <c r="E1139" t="s">
        <v>6979</v>
      </c>
      <c r="F1139" t="s">
        <v>29</v>
      </c>
      <c r="G1139">
        <v>240.58</v>
      </c>
      <c r="H1139">
        <v>240.58</v>
      </c>
      <c r="I1139">
        <v>43.300000000000004</v>
      </c>
      <c r="J1139" t="s">
        <v>30</v>
      </c>
      <c r="K1139">
        <v>0</v>
      </c>
      <c r="L1139">
        <v>0</v>
      </c>
      <c r="M1139" t="s">
        <v>31</v>
      </c>
      <c r="N1139">
        <v>0</v>
      </c>
      <c r="O1139">
        <v>0</v>
      </c>
      <c r="P1139" t="s">
        <v>31</v>
      </c>
      <c r="Q1139">
        <v>240.58</v>
      </c>
      <c r="R1139">
        <v>3.97</v>
      </c>
      <c r="S1139" t="s">
        <v>33</v>
      </c>
      <c r="T1139">
        <v>240.58</v>
      </c>
      <c r="U1139">
        <v>18.28</v>
      </c>
      <c r="V1139" t="s">
        <v>33</v>
      </c>
      <c r="W1139" t="s">
        <v>33</v>
      </c>
      <c r="X1139" t="s">
        <v>4535</v>
      </c>
      <c r="Y1139" t="s">
        <v>91</v>
      </c>
      <c r="Z1139" t="s">
        <v>688</v>
      </c>
      <c r="AA1139" t="s">
        <v>4538</v>
      </c>
      <c r="AC1139" s="13" t="str">
        <f t="shared" si="206"/>
        <v>000167845</v>
      </c>
      <c r="AD1139" t="str">
        <f t="shared" si="207"/>
        <v>11/11/2015</v>
      </c>
      <c r="AE1139" t="str">
        <f t="shared" si="208"/>
        <v>06787374000185</v>
      </c>
      <c r="AF1139" s="14">
        <f t="shared" si="209"/>
        <v>240.58</v>
      </c>
      <c r="AG1139">
        <f t="shared" si="210"/>
        <v>10.2212</v>
      </c>
      <c r="AH1139">
        <f t="shared" si="211"/>
        <v>1</v>
      </c>
      <c r="AI1139" s="16">
        <v>1900</v>
      </c>
      <c r="AJ1139" s="16" t="s">
        <v>7191</v>
      </c>
      <c r="AK1139" s="16" t="s">
        <v>1179</v>
      </c>
      <c r="AL1139" s="16" t="s">
        <v>1180</v>
      </c>
      <c r="AM1139" s="16" t="s">
        <v>7193</v>
      </c>
      <c r="AN1139">
        <v>3</v>
      </c>
      <c r="AO1139" t="e">
        <f>VLOOKUP(TRIM(AL1139),'Parcela Dedutivel'!$A$1:$B$65536,2,FALSE)</f>
        <v>#N/A</v>
      </c>
      <c r="AP1139" s="15">
        <f t="shared" si="212"/>
        <v>0</v>
      </c>
      <c r="AQ1139" s="16">
        <f t="shared" si="213"/>
        <v>0</v>
      </c>
      <c r="AU1139" t="s">
        <v>5795</v>
      </c>
      <c r="AV1139" s="18">
        <v>42331</v>
      </c>
      <c r="AW1139" t="s">
        <v>295</v>
      </c>
      <c r="AX1139" t="str">
        <f t="shared" si="214"/>
        <v>02195445000108</v>
      </c>
      <c r="AY1139" s="17">
        <f t="shared" si="215"/>
        <v>18131.840000000004</v>
      </c>
      <c r="AZ1139" s="17">
        <f t="shared" si="216"/>
        <v>0</v>
      </c>
      <c r="BB1139" t="str">
        <f t="shared" si="217"/>
        <v>23/11/2015;02195445000108;18131,84;0,00</v>
      </c>
    </row>
    <row r="1140" spans="1:54" x14ac:dyDescent="0.25">
      <c r="A1140" t="s">
        <v>26</v>
      </c>
      <c r="B1140" t="s">
        <v>4539</v>
      </c>
      <c r="C1140">
        <v>42319</v>
      </c>
      <c r="D1140" t="s">
        <v>2817</v>
      </c>
      <c r="E1140" t="s">
        <v>6979</v>
      </c>
      <c r="F1140" t="s">
        <v>478</v>
      </c>
      <c r="G1140">
        <v>2208</v>
      </c>
      <c r="H1140">
        <v>1920</v>
      </c>
      <c r="I1140">
        <v>134.4</v>
      </c>
      <c r="J1140" t="s">
        <v>30</v>
      </c>
      <c r="K1140">
        <v>0</v>
      </c>
      <c r="L1140">
        <v>0</v>
      </c>
      <c r="M1140" t="s">
        <v>31</v>
      </c>
      <c r="N1140">
        <v>1920</v>
      </c>
      <c r="O1140">
        <v>288</v>
      </c>
      <c r="P1140" t="s">
        <v>2788</v>
      </c>
      <c r="Q1140">
        <v>1920</v>
      </c>
      <c r="R1140">
        <v>31.68</v>
      </c>
      <c r="S1140" t="s">
        <v>33</v>
      </c>
      <c r="T1140">
        <v>1920</v>
      </c>
      <c r="U1140">
        <v>145.92000000000002</v>
      </c>
      <c r="V1140" t="s">
        <v>33</v>
      </c>
      <c r="W1140" t="s">
        <v>33</v>
      </c>
      <c r="X1140" t="s">
        <v>1856</v>
      </c>
      <c r="Y1140" t="s">
        <v>96</v>
      </c>
      <c r="Z1140" t="s">
        <v>4540</v>
      </c>
      <c r="AA1140" t="s">
        <v>4541</v>
      </c>
      <c r="AC1140" s="13" t="str">
        <f t="shared" si="206"/>
        <v>000167846</v>
      </c>
      <c r="AD1140" t="str">
        <f t="shared" si="207"/>
        <v>11/11/2015</v>
      </c>
      <c r="AE1140" t="str">
        <f t="shared" si="208"/>
        <v>54305743001170</v>
      </c>
      <c r="AF1140" s="14">
        <f t="shared" si="209"/>
        <v>2208</v>
      </c>
      <c r="AG1140">
        <f t="shared" si="210"/>
        <v>2.8050000000000002E-2</v>
      </c>
      <c r="AH1140">
        <f t="shared" si="211"/>
        <v>1</v>
      </c>
      <c r="AI1140" s="16">
        <v>7159882</v>
      </c>
      <c r="AJ1140" s="16" t="s">
        <v>7578</v>
      </c>
      <c r="AK1140" s="16" t="s">
        <v>4601</v>
      </c>
      <c r="AL1140" s="16" t="s">
        <v>4603</v>
      </c>
      <c r="AM1140" s="16" t="s">
        <v>7215</v>
      </c>
      <c r="AN1140">
        <v>6</v>
      </c>
      <c r="AO1140">
        <f>VLOOKUP(TRIM(AL1140),'Parcela Dedutivel'!$A$1:$B$65536,2,FALSE)</f>
        <v>0.3952</v>
      </c>
      <c r="AP1140" s="15">
        <f t="shared" si="212"/>
        <v>0.3952</v>
      </c>
      <c r="AQ1140" s="16">
        <f t="shared" si="213"/>
        <v>2.3712</v>
      </c>
      <c r="AU1140" t="s">
        <v>5796</v>
      </c>
      <c r="AV1140" s="18">
        <v>42331</v>
      </c>
      <c r="AW1140" t="s">
        <v>295</v>
      </c>
      <c r="AX1140" t="str">
        <f t="shared" si="214"/>
        <v>02195445000108</v>
      </c>
      <c r="AY1140" s="17">
        <f t="shared" si="215"/>
        <v>9230.4700000000012</v>
      </c>
      <c r="AZ1140" s="17">
        <f t="shared" si="216"/>
        <v>0</v>
      </c>
      <c r="BB1140" t="str">
        <f t="shared" si="217"/>
        <v>23/11/2015;02195445000108;9230,47;0,00</v>
      </c>
    </row>
    <row r="1141" spans="1:54" x14ac:dyDescent="0.25">
      <c r="A1141" t="s">
        <v>26</v>
      </c>
      <c r="B1141" t="s">
        <v>4542</v>
      </c>
      <c r="C1141">
        <v>42319</v>
      </c>
      <c r="D1141" t="s">
        <v>2804</v>
      </c>
      <c r="E1141" t="s">
        <v>6979</v>
      </c>
      <c r="F1141" t="s">
        <v>29</v>
      </c>
      <c r="G1141">
        <v>1501.05</v>
      </c>
      <c r="H1141">
        <v>1305.26</v>
      </c>
      <c r="I1141">
        <v>234.95000000000002</v>
      </c>
      <c r="J1141" t="s">
        <v>30</v>
      </c>
      <c r="K1141">
        <v>0</v>
      </c>
      <c r="L1141">
        <v>0</v>
      </c>
      <c r="M1141" t="s">
        <v>31</v>
      </c>
      <c r="N1141">
        <v>1305.26</v>
      </c>
      <c r="O1141">
        <v>195.79</v>
      </c>
      <c r="P1141" t="s">
        <v>2788</v>
      </c>
      <c r="Q1141">
        <v>1305.26</v>
      </c>
      <c r="R1141">
        <v>21.54</v>
      </c>
      <c r="S1141" t="s">
        <v>33</v>
      </c>
      <c r="T1141">
        <v>1305.26</v>
      </c>
      <c r="U1141">
        <v>99.2</v>
      </c>
      <c r="V1141" t="s">
        <v>33</v>
      </c>
      <c r="W1141" t="s">
        <v>33</v>
      </c>
      <c r="X1141" t="s">
        <v>1384</v>
      </c>
      <c r="Y1141" t="s">
        <v>91</v>
      </c>
      <c r="Z1141" t="s">
        <v>4543</v>
      </c>
      <c r="AA1141" t="s">
        <v>4544</v>
      </c>
      <c r="AC1141" s="13" t="str">
        <f t="shared" si="206"/>
        <v>000167847</v>
      </c>
      <c r="AD1141" t="str">
        <f t="shared" si="207"/>
        <v>11/11/2015</v>
      </c>
      <c r="AE1141" t="str">
        <f t="shared" si="208"/>
        <v>96195615000190</v>
      </c>
      <c r="AF1141" s="14">
        <f t="shared" si="209"/>
        <v>1501.05</v>
      </c>
      <c r="AG1141">
        <f t="shared" si="210"/>
        <v>0</v>
      </c>
      <c r="AH1141">
        <f t="shared" si="211"/>
        <v>1</v>
      </c>
      <c r="AI1141" s="16">
        <v>7159882</v>
      </c>
      <c r="AJ1141" s="16" t="s">
        <v>7578</v>
      </c>
      <c r="AK1141" s="16" t="s">
        <v>4601</v>
      </c>
      <c r="AL1141" s="16" t="s">
        <v>4313</v>
      </c>
      <c r="AM1141" s="16" t="s">
        <v>7215</v>
      </c>
      <c r="AN1141">
        <v>15</v>
      </c>
      <c r="AO1141">
        <f>VLOOKUP(TRIM(AL1141),'Parcela Dedutivel'!$A$1:$B$65536,2,FALSE)</f>
        <v>2.2496</v>
      </c>
      <c r="AP1141" s="15">
        <f t="shared" si="212"/>
        <v>2.2496</v>
      </c>
      <c r="AQ1141" s="16">
        <f t="shared" si="213"/>
        <v>33.744</v>
      </c>
      <c r="AU1141" t="s">
        <v>5797</v>
      </c>
      <c r="AV1141" s="18">
        <v>42331</v>
      </c>
      <c r="AW1141" t="s">
        <v>3370</v>
      </c>
      <c r="AX1141" t="str">
        <f t="shared" si="214"/>
        <v>92664028002438</v>
      </c>
      <c r="AY1141" s="17">
        <f t="shared" si="215"/>
        <v>1095.1000000000001</v>
      </c>
      <c r="AZ1141" s="17">
        <f t="shared" si="216"/>
        <v>24.71</v>
      </c>
      <c r="BB1141" t="str">
        <f t="shared" si="217"/>
        <v>23/11/2015;92664028002438;1095,10;24,71</v>
      </c>
    </row>
    <row r="1142" spans="1:54" x14ac:dyDescent="0.25">
      <c r="A1142" t="s">
        <v>26</v>
      </c>
      <c r="B1142" t="s">
        <v>4545</v>
      </c>
      <c r="C1142">
        <v>42319</v>
      </c>
      <c r="D1142" t="s">
        <v>2817</v>
      </c>
      <c r="E1142" t="s">
        <v>6979</v>
      </c>
      <c r="F1142" t="s">
        <v>478</v>
      </c>
      <c r="G1142">
        <v>1127</v>
      </c>
      <c r="H1142">
        <v>980</v>
      </c>
      <c r="I1142">
        <v>68.600000000000009</v>
      </c>
      <c r="J1142" t="s">
        <v>30</v>
      </c>
      <c r="K1142">
        <v>0</v>
      </c>
      <c r="L1142">
        <v>0</v>
      </c>
      <c r="M1142" t="s">
        <v>31</v>
      </c>
      <c r="N1142">
        <v>980</v>
      </c>
      <c r="O1142">
        <v>147</v>
      </c>
      <c r="P1142" t="s">
        <v>2788</v>
      </c>
      <c r="Q1142">
        <v>980</v>
      </c>
      <c r="R1142">
        <v>16.170000000000002</v>
      </c>
      <c r="S1142" t="s">
        <v>33</v>
      </c>
      <c r="T1142">
        <v>980</v>
      </c>
      <c r="U1142">
        <v>74.48</v>
      </c>
      <c r="V1142" t="s">
        <v>33</v>
      </c>
      <c r="W1142" t="s">
        <v>33</v>
      </c>
      <c r="X1142" t="s">
        <v>1856</v>
      </c>
      <c r="Y1142" t="s">
        <v>91</v>
      </c>
      <c r="Z1142" t="s">
        <v>4546</v>
      </c>
      <c r="AA1142" t="s">
        <v>4547</v>
      </c>
      <c r="AC1142" s="13" t="str">
        <f t="shared" si="206"/>
        <v>000167848</v>
      </c>
      <c r="AD1142" t="str">
        <f t="shared" si="207"/>
        <v>11/11/2015</v>
      </c>
      <c r="AE1142" t="str">
        <f t="shared" si="208"/>
        <v>54305743001170</v>
      </c>
      <c r="AF1142" s="14">
        <f t="shared" si="209"/>
        <v>1127</v>
      </c>
      <c r="AG1142">
        <f t="shared" si="210"/>
        <v>0</v>
      </c>
      <c r="AH1142">
        <f t="shared" si="211"/>
        <v>1</v>
      </c>
      <c r="AI1142" s="16">
        <v>6784200</v>
      </c>
      <c r="AJ1142" s="16" t="s">
        <v>7450</v>
      </c>
      <c r="AK1142" s="16" t="s">
        <v>4605</v>
      </c>
      <c r="AL1142" s="16" t="s">
        <v>4606</v>
      </c>
      <c r="AM1142" s="16" t="s">
        <v>7215</v>
      </c>
      <c r="AN1142">
        <v>3800</v>
      </c>
      <c r="AO1142">
        <f>VLOOKUP(TRIM(AL1142),'Parcela Dedutivel'!$A$1:$B$65536,2,FALSE)</f>
        <v>0</v>
      </c>
      <c r="AP1142" s="15">
        <f t="shared" si="212"/>
        <v>0</v>
      </c>
      <c r="AQ1142" s="16">
        <f t="shared" si="213"/>
        <v>0</v>
      </c>
      <c r="AU1142" t="s">
        <v>5799</v>
      </c>
      <c r="AV1142" s="18">
        <v>42331</v>
      </c>
      <c r="AW1142" t="s">
        <v>1856</v>
      </c>
      <c r="AX1142" t="str">
        <f t="shared" si="214"/>
        <v>54305743001170</v>
      </c>
      <c r="AY1142" s="17">
        <f t="shared" si="215"/>
        <v>954.51</v>
      </c>
      <c r="AZ1142" s="17">
        <f t="shared" si="216"/>
        <v>0</v>
      </c>
      <c r="BB1142" t="str">
        <f t="shared" si="217"/>
        <v>23/11/2015;54305743001170;954,51;0,00</v>
      </c>
    </row>
    <row r="1143" spans="1:54" x14ac:dyDescent="0.25">
      <c r="A1143" t="s">
        <v>26</v>
      </c>
      <c r="B1143" t="s">
        <v>4545</v>
      </c>
      <c r="C1143">
        <v>42319</v>
      </c>
      <c r="D1143" t="s">
        <v>2817</v>
      </c>
      <c r="E1143" t="s">
        <v>6979</v>
      </c>
      <c r="F1143" t="s">
        <v>478</v>
      </c>
      <c r="G1143">
        <v>1702</v>
      </c>
      <c r="H1143">
        <v>1480</v>
      </c>
      <c r="I1143">
        <v>103.60000000000001</v>
      </c>
      <c r="J1143" t="s">
        <v>30</v>
      </c>
      <c r="K1143">
        <v>0</v>
      </c>
      <c r="L1143">
        <v>0</v>
      </c>
      <c r="M1143" t="s">
        <v>31</v>
      </c>
      <c r="N1143">
        <v>1480</v>
      </c>
      <c r="O1143">
        <v>222</v>
      </c>
      <c r="P1143" t="s">
        <v>2788</v>
      </c>
      <c r="Q1143">
        <v>1480</v>
      </c>
      <c r="R1143">
        <v>24.42</v>
      </c>
      <c r="S1143" t="s">
        <v>33</v>
      </c>
      <c r="T1143">
        <v>1480</v>
      </c>
      <c r="U1143">
        <v>112.48</v>
      </c>
      <c r="V1143" t="s">
        <v>33</v>
      </c>
      <c r="W1143" t="s">
        <v>33</v>
      </c>
      <c r="X1143" t="s">
        <v>1856</v>
      </c>
      <c r="Y1143" t="s">
        <v>96</v>
      </c>
      <c r="Z1143" t="s">
        <v>4548</v>
      </c>
      <c r="AA1143" t="s">
        <v>4549</v>
      </c>
      <c r="AC1143" s="13" t="str">
        <f t="shared" si="206"/>
        <v>000167848</v>
      </c>
      <c r="AD1143" t="str">
        <f t="shared" si="207"/>
        <v>11/11/2015</v>
      </c>
      <c r="AE1143" t="str">
        <f t="shared" si="208"/>
        <v>54305743001170</v>
      </c>
      <c r="AF1143" s="14">
        <f t="shared" si="209"/>
        <v>1702</v>
      </c>
      <c r="AG1143">
        <f t="shared" si="210"/>
        <v>0</v>
      </c>
      <c r="AH1143">
        <f t="shared" si="211"/>
        <v>1</v>
      </c>
      <c r="AI1143" s="16">
        <v>6799360</v>
      </c>
      <c r="AJ1143" s="16" t="s">
        <v>7573</v>
      </c>
      <c r="AK1143" s="16" t="s">
        <v>4608</v>
      </c>
      <c r="AL1143" s="16" t="s">
        <v>3793</v>
      </c>
      <c r="AM1143" s="16" t="s">
        <v>7438</v>
      </c>
      <c r="AN1143">
        <v>12500</v>
      </c>
      <c r="AO1143">
        <f>VLOOKUP(TRIM(AL1143),'Parcela Dedutivel'!$A$1:$B$65536,2,FALSE)</f>
        <v>0.10501597000000001</v>
      </c>
      <c r="AP1143" s="15">
        <f t="shared" si="212"/>
        <v>0.10501597000000001</v>
      </c>
      <c r="AQ1143" s="16">
        <f t="shared" si="213"/>
        <v>1312.6996250000002</v>
      </c>
      <c r="AU1143" t="s">
        <v>5802</v>
      </c>
      <c r="AV1143" s="18">
        <v>42331</v>
      </c>
      <c r="AW1143" t="s">
        <v>3006</v>
      </c>
      <c r="AX1143" t="str">
        <f t="shared" si="214"/>
        <v>76487032000125</v>
      </c>
      <c r="AY1143" s="17">
        <f t="shared" si="215"/>
        <v>7102.5099999999993</v>
      </c>
      <c r="AZ1143" s="17">
        <f t="shared" si="216"/>
        <v>0</v>
      </c>
      <c r="BB1143" t="str">
        <f t="shared" si="217"/>
        <v>23/11/2015;76487032000125;7102,51;0,00</v>
      </c>
    </row>
    <row r="1144" spans="1:54" x14ac:dyDescent="0.25">
      <c r="A1144" t="s">
        <v>26</v>
      </c>
      <c r="B1144" t="s">
        <v>4545</v>
      </c>
      <c r="C1144">
        <v>42319</v>
      </c>
      <c r="D1144" t="s">
        <v>2817</v>
      </c>
      <c r="E1144" t="s">
        <v>6979</v>
      </c>
      <c r="F1144" t="s">
        <v>478</v>
      </c>
      <c r="G1144">
        <v>828</v>
      </c>
      <c r="H1144">
        <v>720</v>
      </c>
      <c r="I1144">
        <v>50.4</v>
      </c>
      <c r="J1144" t="s">
        <v>30</v>
      </c>
      <c r="K1144">
        <v>0</v>
      </c>
      <c r="L1144">
        <v>0</v>
      </c>
      <c r="M1144" t="s">
        <v>31</v>
      </c>
      <c r="N1144">
        <v>720</v>
      </c>
      <c r="O1144">
        <v>108</v>
      </c>
      <c r="P1144" t="s">
        <v>2788</v>
      </c>
      <c r="Q1144">
        <v>720</v>
      </c>
      <c r="R1144">
        <v>11.88</v>
      </c>
      <c r="S1144" t="s">
        <v>33</v>
      </c>
      <c r="T1144">
        <v>720</v>
      </c>
      <c r="U1144">
        <v>54.72</v>
      </c>
      <c r="V1144" t="s">
        <v>33</v>
      </c>
      <c r="W1144" t="s">
        <v>33</v>
      </c>
      <c r="X1144" t="s">
        <v>1856</v>
      </c>
      <c r="Y1144" t="s">
        <v>96</v>
      </c>
      <c r="Z1144" t="s">
        <v>1861</v>
      </c>
      <c r="AA1144" t="s">
        <v>1862</v>
      </c>
      <c r="AC1144" s="13" t="str">
        <f t="shared" si="206"/>
        <v>000167848</v>
      </c>
      <c r="AD1144" t="str">
        <f t="shared" si="207"/>
        <v>11/11/2015</v>
      </c>
      <c r="AE1144" t="str">
        <f t="shared" si="208"/>
        <v>54305743001170</v>
      </c>
      <c r="AF1144" s="14">
        <f t="shared" si="209"/>
        <v>828</v>
      </c>
      <c r="AG1144">
        <f t="shared" si="210"/>
        <v>0</v>
      </c>
      <c r="AH1144">
        <f t="shared" si="211"/>
        <v>1</v>
      </c>
      <c r="AI1144" s="16">
        <v>6784082</v>
      </c>
      <c r="AJ1144" s="16" t="s">
        <v>7579</v>
      </c>
      <c r="AK1144" s="16" t="s">
        <v>4609</v>
      </c>
      <c r="AL1144" s="16" t="s">
        <v>4610</v>
      </c>
      <c r="AM1144" s="16" t="s">
        <v>7143</v>
      </c>
      <c r="AN1144">
        <v>7200</v>
      </c>
      <c r="AO1144">
        <f>VLOOKUP(TRIM(AL1144),'Parcela Dedutivel'!$A$1:$B$65536,2,FALSE)</f>
        <v>0</v>
      </c>
      <c r="AP1144" s="15">
        <f t="shared" si="212"/>
        <v>0</v>
      </c>
      <c r="AQ1144" s="16">
        <f t="shared" si="213"/>
        <v>0</v>
      </c>
      <c r="AU1144" t="s">
        <v>5803</v>
      </c>
      <c r="AV1144" s="18">
        <v>42331</v>
      </c>
      <c r="AW1144" t="s">
        <v>3758</v>
      </c>
      <c r="AX1144" t="str">
        <f t="shared" si="214"/>
        <v>17543420000117</v>
      </c>
      <c r="AY1144" s="17">
        <f t="shared" si="215"/>
        <v>363.34</v>
      </c>
      <c r="AZ1144" s="17">
        <f t="shared" si="216"/>
        <v>0</v>
      </c>
      <c r="BB1144" t="str">
        <f t="shared" si="217"/>
        <v>23/11/2015;17543420000117;363,34;0,00</v>
      </c>
    </row>
    <row r="1145" spans="1:54" x14ac:dyDescent="0.25">
      <c r="A1145" t="s">
        <v>26</v>
      </c>
      <c r="B1145" t="s">
        <v>4550</v>
      </c>
      <c r="C1145">
        <v>42319</v>
      </c>
      <c r="D1145" t="s">
        <v>2804</v>
      </c>
      <c r="E1145" t="s">
        <v>6979</v>
      </c>
      <c r="F1145" t="s">
        <v>29</v>
      </c>
      <c r="G1145">
        <v>2027.71</v>
      </c>
      <c r="H1145">
        <v>2027.71</v>
      </c>
      <c r="I1145">
        <v>364.99</v>
      </c>
      <c r="J1145" t="s">
        <v>307</v>
      </c>
      <c r="K1145">
        <v>0</v>
      </c>
      <c r="L1145">
        <v>0</v>
      </c>
      <c r="M1145" t="s">
        <v>31</v>
      </c>
      <c r="N1145">
        <v>0</v>
      </c>
      <c r="O1145">
        <v>0</v>
      </c>
      <c r="P1145" t="s">
        <v>31</v>
      </c>
      <c r="Q1145">
        <v>2027.71</v>
      </c>
      <c r="R1145">
        <v>33.46</v>
      </c>
      <c r="S1145" t="s">
        <v>33</v>
      </c>
      <c r="T1145">
        <v>2027.71</v>
      </c>
      <c r="U1145">
        <v>154.11000000000001</v>
      </c>
      <c r="V1145" t="s">
        <v>33</v>
      </c>
      <c r="W1145" t="s">
        <v>33</v>
      </c>
      <c r="X1145" t="s">
        <v>422</v>
      </c>
      <c r="Y1145" t="s">
        <v>240</v>
      </c>
      <c r="Z1145" t="s">
        <v>3283</v>
      </c>
      <c r="AA1145" t="s">
        <v>3284</v>
      </c>
      <c r="AC1145" s="13" t="str">
        <f t="shared" si="206"/>
        <v>000167849</v>
      </c>
      <c r="AD1145" t="str">
        <f t="shared" si="207"/>
        <v>11/11/2015</v>
      </c>
      <c r="AE1145" t="str">
        <f t="shared" si="208"/>
        <v>92664028000656</v>
      </c>
      <c r="AF1145" s="14">
        <f t="shared" si="209"/>
        <v>2027.71</v>
      </c>
      <c r="AG1145">
        <f t="shared" si="210"/>
        <v>201.52</v>
      </c>
      <c r="AH1145">
        <f t="shared" si="211"/>
        <v>1</v>
      </c>
      <c r="AI1145" s="16">
        <v>6784150</v>
      </c>
      <c r="AJ1145" s="16" t="s">
        <v>7425</v>
      </c>
      <c r="AK1145" s="16" t="s">
        <v>4612</v>
      </c>
      <c r="AL1145" s="16" t="s">
        <v>3023</v>
      </c>
      <c r="AM1145" s="16" t="s">
        <v>7143</v>
      </c>
      <c r="AN1145">
        <v>35200</v>
      </c>
      <c r="AO1145">
        <f>VLOOKUP(TRIM(AL1145),'Parcela Dedutivel'!$A$1:$B$65536,2,FALSE)</f>
        <v>0</v>
      </c>
      <c r="AP1145" s="15">
        <f t="shared" si="212"/>
        <v>0</v>
      </c>
      <c r="AQ1145" s="16">
        <f t="shared" si="213"/>
        <v>0</v>
      </c>
      <c r="AU1145" t="s">
        <v>5806</v>
      </c>
      <c r="AV1145" s="18">
        <v>42331</v>
      </c>
      <c r="AW1145" t="s">
        <v>5807</v>
      </c>
      <c r="AX1145" t="str">
        <f t="shared" si="214"/>
        <v>00111511000857</v>
      </c>
      <c r="AY1145" s="17">
        <f t="shared" si="215"/>
        <v>1464.65</v>
      </c>
      <c r="AZ1145" s="17">
        <f t="shared" si="216"/>
        <v>0</v>
      </c>
      <c r="BB1145" t="str">
        <f t="shared" si="217"/>
        <v>23/11/2015;00111511000857;1464,65;0,00</v>
      </c>
    </row>
    <row r="1146" spans="1:54" x14ac:dyDescent="0.25">
      <c r="A1146" t="s">
        <v>26</v>
      </c>
      <c r="B1146" t="s">
        <v>4550</v>
      </c>
      <c r="C1146">
        <v>42319</v>
      </c>
      <c r="D1146" t="s">
        <v>2804</v>
      </c>
      <c r="E1146" t="s">
        <v>6979</v>
      </c>
      <c r="F1146" t="s">
        <v>29</v>
      </c>
      <c r="G1146">
        <v>1173.94</v>
      </c>
      <c r="H1146">
        <v>1173.94</v>
      </c>
      <c r="I1146">
        <v>211.31</v>
      </c>
      <c r="J1146" t="s">
        <v>307</v>
      </c>
      <c r="K1146">
        <v>0</v>
      </c>
      <c r="L1146">
        <v>0</v>
      </c>
      <c r="M1146" t="s">
        <v>31</v>
      </c>
      <c r="N1146">
        <v>0</v>
      </c>
      <c r="O1146">
        <v>0</v>
      </c>
      <c r="P1146" t="s">
        <v>31</v>
      </c>
      <c r="Q1146">
        <v>1173.94</v>
      </c>
      <c r="R1146">
        <v>19.37</v>
      </c>
      <c r="S1146" t="s">
        <v>33</v>
      </c>
      <c r="T1146">
        <v>1173.94</v>
      </c>
      <c r="U1146">
        <v>89.22</v>
      </c>
      <c r="V1146" t="s">
        <v>33</v>
      </c>
      <c r="W1146" t="s">
        <v>33</v>
      </c>
      <c r="X1146" t="s">
        <v>422</v>
      </c>
      <c r="Y1146" t="s">
        <v>240</v>
      </c>
      <c r="Z1146" t="s">
        <v>3959</v>
      </c>
      <c r="AA1146" t="s">
        <v>3960</v>
      </c>
      <c r="AC1146" s="13" t="str">
        <f t="shared" si="206"/>
        <v>000167849</v>
      </c>
      <c r="AD1146" t="str">
        <f t="shared" si="207"/>
        <v>11/11/2015</v>
      </c>
      <c r="AE1146" t="str">
        <f t="shared" si="208"/>
        <v>92664028000656</v>
      </c>
      <c r="AF1146" s="14">
        <f t="shared" si="209"/>
        <v>1173.94</v>
      </c>
      <c r="AG1146">
        <f t="shared" si="210"/>
        <v>201.52</v>
      </c>
      <c r="AH1146">
        <f t="shared" si="211"/>
        <v>1</v>
      </c>
      <c r="AI1146" s="16">
        <v>7726412</v>
      </c>
      <c r="AJ1146" s="16" t="s">
        <v>7580</v>
      </c>
      <c r="AK1146" s="16" t="s">
        <v>4613</v>
      </c>
      <c r="AL1146" s="16" t="s">
        <v>701</v>
      </c>
      <c r="AM1146" s="16" t="s">
        <v>7143</v>
      </c>
      <c r="AN1146">
        <v>50</v>
      </c>
      <c r="AO1146" t="e">
        <f>VLOOKUP(TRIM(AL1146),'Parcela Dedutivel'!$A$1:$B$65536,2,FALSE)</f>
        <v>#N/A</v>
      </c>
      <c r="AP1146" s="15">
        <f t="shared" si="212"/>
        <v>0</v>
      </c>
      <c r="AQ1146" s="16">
        <f t="shared" si="213"/>
        <v>0</v>
      </c>
      <c r="AU1146" t="s">
        <v>5808</v>
      </c>
      <c r="AV1146" s="18">
        <v>42331</v>
      </c>
      <c r="AW1146" t="s">
        <v>2995</v>
      </c>
      <c r="AX1146" t="str">
        <f t="shared" si="214"/>
        <v>59105999005730</v>
      </c>
      <c r="AY1146" s="17">
        <f t="shared" si="215"/>
        <v>5978</v>
      </c>
      <c r="AZ1146" s="17">
        <f t="shared" si="216"/>
        <v>0</v>
      </c>
      <c r="BB1146" t="str">
        <f t="shared" si="217"/>
        <v>23/11/2015;59105999005730;5978,00;0,00</v>
      </c>
    </row>
    <row r="1147" spans="1:54" x14ac:dyDescent="0.25">
      <c r="A1147" t="s">
        <v>26</v>
      </c>
      <c r="B1147" t="s">
        <v>4550</v>
      </c>
      <c r="C1147">
        <v>42319</v>
      </c>
      <c r="D1147" t="s">
        <v>2787</v>
      </c>
      <c r="E1147" t="s">
        <v>6979</v>
      </c>
      <c r="F1147" t="s">
        <v>29</v>
      </c>
      <c r="G1147">
        <v>30.87</v>
      </c>
      <c r="H1147">
        <v>30.87</v>
      </c>
      <c r="I1147">
        <v>5.5600000000000005</v>
      </c>
      <c r="J1147" t="s">
        <v>30</v>
      </c>
      <c r="K1147">
        <v>0</v>
      </c>
      <c r="L1147">
        <v>0</v>
      </c>
      <c r="M1147" t="s">
        <v>31</v>
      </c>
      <c r="N1147">
        <v>0</v>
      </c>
      <c r="O1147">
        <v>0</v>
      </c>
      <c r="P1147" t="s">
        <v>31</v>
      </c>
      <c r="Q1147">
        <v>30.87</v>
      </c>
      <c r="R1147">
        <v>0.51</v>
      </c>
      <c r="S1147" t="s">
        <v>33</v>
      </c>
      <c r="T1147">
        <v>30.87</v>
      </c>
      <c r="U1147">
        <v>2.35</v>
      </c>
      <c r="V1147" t="s">
        <v>33</v>
      </c>
      <c r="W1147" t="s">
        <v>33</v>
      </c>
      <c r="X1147" t="s">
        <v>422</v>
      </c>
      <c r="Y1147" t="s">
        <v>493</v>
      </c>
      <c r="Z1147" t="s">
        <v>4551</v>
      </c>
      <c r="AA1147" t="s">
        <v>4552</v>
      </c>
      <c r="AC1147" s="13" t="str">
        <f t="shared" si="206"/>
        <v>000167849</v>
      </c>
      <c r="AD1147" t="str">
        <f t="shared" si="207"/>
        <v>11/11/2015</v>
      </c>
      <c r="AE1147" t="str">
        <f t="shared" si="208"/>
        <v>92664028000656</v>
      </c>
      <c r="AF1147" s="14">
        <f t="shared" si="209"/>
        <v>30.87</v>
      </c>
      <c r="AG1147">
        <f t="shared" si="210"/>
        <v>201.52</v>
      </c>
      <c r="AH1147">
        <f t="shared" si="211"/>
        <v>1</v>
      </c>
      <c r="AI1147" s="16">
        <v>7726412</v>
      </c>
      <c r="AJ1147" s="16" t="s">
        <v>7580</v>
      </c>
      <c r="AK1147" s="16" t="s">
        <v>4613</v>
      </c>
      <c r="AL1147" s="16" t="s">
        <v>3726</v>
      </c>
      <c r="AM1147" s="16" t="s">
        <v>7143</v>
      </c>
      <c r="AN1147">
        <v>10</v>
      </c>
      <c r="AO1147" t="e">
        <f>VLOOKUP(TRIM(AL1147),'Parcela Dedutivel'!$A$1:$B$65536,2,FALSE)</f>
        <v>#N/A</v>
      </c>
      <c r="AP1147" s="15">
        <f t="shared" si="212"/>
        <v>0</v>
      </c>
      <c r="AQ1147" s="16">
        <f t="shared" si="213"/>
        <v>0</v>
      </c>
      <c r="AU1147" t="s">
        <v>5809</v>
      </c>
      <c r="AV1147" s="18">
        <v>42331</v>
      </c>
      <c r="AW1147" t="s">
        <v>422</v>
      </c>
      <c r="AX1147" t="str">
        <f t="shared" si="214"/>
        <v>92664028000656</v>
      </c>
      <c r="AY1147" s="17">
        <f t="shared" si="215"/>
        <v>1697.3300000000002</v>
      </c>
      <c r="AZ1147" s="17">
        <f t="shared" si="216"/>
        <v>32.669999999999995</v>
      </c>
      <c r="BB1147" t="str">
        <f t="shared" si="217"/>
        <v>23/11/2015;92664028000656;1697,33;32,67</v>
      </c>
    </row>
    <row r="1148" spans="1:54" x14ac:dyDescent="0.25">
      <c r="A1148" t="s">
        <v>26</v>
      </c>
      <c r="B1148" t="s">
        <v>4550</v>
      </c>
      <c r="C1148">
        <v>42319</v>
      </c>
      <c r="D1148" t="s">
        <v>2787</v>
      </c>
      <c r="E1148" t="s">
        <v>6979</v>
      </c>
      <c r="F1148" t="s">
        <v>29</v>
      </c>
      <c r="G1148">
        <v>772.78</v>
      </c>
      <c r="H1148">
        <v>772.78</v>
      </c>
      <c r="I1148">
        <v>139.1</v>
      </c>
      <c r="J1148" t="s">
        <v>30</v>
      </c>
      <c r="K1148">
        <v>0</v>
      </c>
      <c r="L1148">
        <v>0</v>
      </c>
      <c r="M1148" t="s">
        <v>31</v>
      </c>
      <c r="N1148">
        <v>0</v>
      </c>
      <c r="O1148">
        <v>0</v>
      </c>
      <c r="P1148" t="s">
        <v>31</v>
      </c>
      <c r="Q1148">
        <v>772.78</v>
      </c>
      <c r="R1148">
        <v>12.75</v>
      </c>
      <c r="S1148" t="s">
        <v>33</v>
      </c>
      <c r="T1148">
        <v>772.78</v>
      </c>
      <c r="U1148">
        <v>58.730000000000004</v>
      </c>
      <c r="V1148" t="s">
        <v>33</v>
      </c>
      <c r="W1148" t="s">
        <v>33</v>
      </c>
      <c r="X1148" t="s">
        <v>422</v>
      </c>
      <c r="Y1148" t="s">
        <v>748</v>
      </c>
      <c r="Z1148" t="s">
        <v>4553</v>
      </c>
      <c r="AA1148" t="s">
        <v>4554</v>
      </c>
      <c r="AC1148" s="13" t="str">
        <f t="shared" si="206"/>
        <v>000167849</v>
      </c>
      <c r="AD1148" t="str">
        <f t="shared" si="207"/>
        <v>11/11/2015</v>
      </c>
      <c r="AE1148" t="str">
        <f t="shared" si="208"/>
        <v>92664028000656</v>
      </c>
      <c r="AF1148" s="14">
        <f t="shared" si="209"/>
        <v>772.78</v>
      </c>
      <c r="AG1148">
        <f t="shared" si="210"/>
        <v>201.52</v>
      </c>
      <c r="AH1148">
        <f t="shared" si="211"/>
        <v>1</v>
      </c>
      <c r="AI1148" s="16">
        <v>7726412</v>
      </c>
      <c r="AJ1148" s="16" t="s">
        <v>7580</v>
      </c>
      <c r="AK1148" s="16" t="s">
        <v>4613</v>
      </c>
      <c r="AL1148" s="16" t="s">
        <v>4615</v>
      </c>
      <c r="AM1148" s="16" t="s">
        <v>7143</v>
      </c>
      <c r="AN1148">
        <v>5</v>
      </c>
      <c r="AO1148" t="e">
        <f>VLOOKUP(TRIM(AL1148),'Parcela Dedutivel'!$A$1:$B$65536,2,FALSE)</f>
        <v>#N/A</v>
      </c>
      <c r="AP1148" s="15">
        <f t="shared" si="212"/>
        <v>0</v>
      </c>
      <c r="AQ1148" s="16">
        <f t="shared" si="213"/>
        <v>0</v>
      </c>
      <c r="AU1148" t="s">
        <v>5810</v>
      </c>
      <c r="AV1148" s="18">
        <v>42331</v>
      </c>
      <c r="AW1148" t="s">
        <v>3022</v>
      </c>
      <c r="AX1148" t="str">
        <f t="shared" si="214"/>
        <v>59105999000348</v>
      </c>
      <c r="AY1148" s="17">
        <f t="shared" si="215"/>
        <v>2694.31</v>
      </c>
      <c r="AZ1148" s="17">
        <f t="shared" si="216"/>
        <v>0</v>
      </c>
      <c r="BB1148" t="str">
        <f t="shared" si="217"/>
        <v>23/11/2015;59105999000348;2694,31;0,00</v>
      </c>
    </row>
    <row r="1149" spans="1:54" x14ac:dyDescent="0.25">
      <c r="A1149" t="s">
        <v>26</v>
      </c>
      <c r="B1149" t="s">
        <v>4550</v>
      </c>
      <c r="C1149">
        <v>42319</v>
      </c>
      <c r="D1149" t="s">
        <v>2787</v>
      </c>
      <c r="E1149" t="s">
        <v>6979</v>
      </c>
      <c r="F1149" t="s">
        <v>29</v>
      </c>
      <c r="G1149">
        <v>438.07000000000005</v>
      </c>
      <c r="H1149">
        <v>417.21000000000004</v>
      </c>
      <c r="I1149">
        <v>75.100000000000009</v>
      </c>
      <c r="J1149" t="s">
        <v>61</v>
      </c>
      <c r="K1149">
        <v>0</v>
      </c>
      <c r="L1149">
        <v>0</v>
      </c>
      <c r="M1149" t="s">
        <v>31</v>
      </c>
      <c r="N1149">
        <v>417.21000000000004</v>
      </c>
      <c r="O1149">
        <v>20.86</v>
      </c>
      <c r="P1149" t="s">
        <v>2788</v>
      </c>
      <c r="Q1149">
        <v>417.21000000000004</v>
      </c>
      <c r="R1149">
        <v>6.88</v>
      </c>
      <c r="S1149" t="s">
        <v>33</v>
      </c>
      <c r="T1149">
        <v>417.21000000000004</v>
      </c>
      <c r="U1149">
        <v>31.71</v>
      </c>
      <c r="V1149" t="s">
        <v>33</v>
      </c>
      <c r="W1149" t="s">
        <v>33</v>
      </c>
      <c r="X1149" t="s">
        <v>422</v>
      </c>
      <c r="Y1149" t="s">
        <v>765</v>
      </c>
      <c r="Z1149" t="s">
        <v>4555</v>
      </c>
      <c r="AA1149" t="s">
        <v>4556</v>
      </c>
      <c r="AC1149" s="13" t="str">
        <f t="shared" si="206"/>
        <v>000167849</v>
      </c>
      <c r="AD1149" t="str">
        <f t="shared" si="207"/>
        <v>11/11/2015</v>
      </c>
      <c r="AE1149" t="str">
        <f t="shared" si="208"/>
        <v>92664028000656</v>
      </c>
      <c r="AF1149" s="14">
        <f t="shared" si="209"/>
        <v>438.07000000000005</v>
      </c>
      <c r="AG1149">
        <f t="shared" si="210"/>
        <v>201.52</v>
      </c>
      <c r="AH1149">
        <f t="shared" si="211"/>
        <v>1</v>
      </c>
      <c r="AI1149" s="16">
        <v>7726412</v>
      </c>
      <c r="AJ1149" s="16" t="s">
        <v>7580</v>
      </c>
      <c r="AK1149" s="16" t="s">
        <v>4613</v>
      </c>
      <c r="AL1149" s="16" t="s">
        <v>703</v>
      </c>
      <c r="AM1149" s="16" t="s">
        <v>7143</v>
      </c>
      <c r="AN1149">
        <v>10</v>
      </c>
      <c r="AO1149" t="e">
        <f>VLOOKUP(TRIM(AL1149),'Parcela Dedutivel'!$A$1:$B$65536,2,FALSE)</f>
        <v>#N/A</v>
      </c>
      <c r="AP1149" s="15">
        <f t="shared" si="212"/>
        <v>0</v>
      </c>
      <c r="AQ1149" s="16">
        <f t="shared" si="213"/>
        <v>0</v>
      </c>
      <c r="AU1149" t="s">
        <v>5811</v>
      </c>
      <c r="AV1149" s="18">
        <v>42331</v>
      </c>
      <c r="AW1149" t="s">
        <v>1856</v>
      </c>
      <c r="AX1149" t="str">
        <f t="shared" si="214"/>
        <v>54305743001170</v>
      </c>
      <c r="AY1149" s="17">
        <f t="shared" si="215"/>
        <v>3726.04</v>
      </c>
      <c r="AZ1149" s="17">
        <f t="shared" si="216"/>
        <v>2.8049999999999999E-2</v>
      </c>
      <c r="BB1149" t="str">
        <f t="shared" si="217"/>
        <v>23/11/2015;54305743001170;3726,04;0,03</v>
      </c>
    </row>
    <row r="1150" spans="1:54" x14ac:dyDescent="0.25">
      <c r="A1150" t="s">
        <v>26</v>
      </c>
      <c r="B1150" t="s">
        <v>4550</v>
      </c>
      <c r="C1150">
        <v>42319</v>
      </c>
      <c r="D1150" t="s">
        <v>2787</v>
      </c>
      <c r="E1150" t="s">
        <v>6979</v>
      </c>
      <c r="F1150" t="s">
        <v>29</v>
      </c>
      <c r="G1150">
        <v>260.67</v>
      </c>
      <c r="H1150">
        <v>226.67000000000002</v>
      </c>
      <c r="I1150">
        <v>40.800000000000004</v>
      </c>
      <c r="J1150" t="s">
        <v>61</v>
      </c>
      <c r="K1150">
        <v>0</v>
      </c>
      <c r="L1150">
        <v>0</v>
      </c>
      <c r="M1150" t="s">
        <v>31</v>
      </c>
      <c r="N1150">
        <v>226.67000000000002</v>
      </c>
      <c r="O1150">
        <v>34</v>
      </c>
      <c r="P1150" t="s">
        <v>2788</v>
      </c>
      <c r="Q1150">
        <v>226.67000000000002</v>
      </c>
      <c r="R1150">
        <v>3.74</v>
      </c>
      <c r="S1150" t="s">
        <v>33</v>
      </c>
      <c r="T1150">
        <v>226.67000000000002</v>
      </c>
      <c r="U1150">
        <v>17.23</v>
      </c>
      <c r="V1150" t="s">
        <v>33</v>
      </c>
      <c r="W1150" t="s">
        <v>33</v>
      </c>
      <c r="X1150" t="s">
        <v>422</v>
      </c>
      <c r="Y1150" t="s">
        <v>44</v>
      </c>
      <c r="Z1150" t="s">
        <v>666</v>
      </c>
      <c r="AA1150" t="s">
        <v>3378</v>
      </c>
      <c r="AC1150" s="13" t="str">
        <f t="shared" si="206"/>
        <v>000167849</v>
      </c>
      <c r="AD1150" t="str">
        <f t="shared" si="207"/>
        <v>11/11/2015</v>
      </c>
      <c r="AE1150" t="str">
        <f t="shared" si="208"/>
        <v>92664028000656</v>
      </c>
      <c r="AF1150" s="14">
        <f t="shared" si="209"/>
        <v>260.67</v>
      </c>
      <c r="AG1150">
        <f t="shared" si="210"/>
        <v>201.52</v>
      </c>
      <c r="AH1150">
        <f t="shared" si="211"/>
        <v>1</v>
      </c>
      <c r="AI1150" s="16">
        <v>6782872</v>
      </c>
      <c r="AJ1150" s="16" t="s">
        <v>7581</v>
      </c>
      <c r="AK1150" s="16" t="s">
        <v>4617</v>
      </c>
      <c r="AL1150" s="16" t="s">
        <v>3913</v>
      </c>
      <c r="AM1150" s="16" t="s">
        <v>7215</v>
      </c>
      <c r="AN1150">
        <v>1</v>
      </c>
      <c r="AO1150">
        <f>VLOOKUP(TRIM(AL1150),'Parcela Dedutivel'!$A$1:$B$65536,2,FALSE)</f>
        <v>10.889999999999999</v>
      </c>
      <c r="AP1150" s="15">
        <f t="shared" si="212"/>
        <v>10.889999999999999</v>
      </c>
      <c r="AQ1150" s="16">
        <f t="shared" si="213"/>
        <v>10.889999999999999</v>
      </c>
      <c r="AU1150" t="s">
        <v>5816</v>
      </c>
      <c r="AV1150" s="18">
        <v>42331</v>
      </c>
      <c r="AW1150" t="s">
        <v>4094</v>
      </c>
      <c r="AX1150" t="str">
        <f t="shared" si="214"/>
        <v>92664028002608</v>
      </c>
      <c r="AY1150" s="17">
        <f t="shared" si="215"/>
        <v>1108.21</v>
      </c>
      <c r="AZ1150" s="17">
        <f t="shared" si="216"/>
        <v>0</v>
      </c>
      <c r="BB1150" t="str">
        <f t="shared" si="217"/>
        <v>23/11/2015;92664028002608;1108,21;0,00</v>
      </c>
    </row>
    <row r="1151" spans="1:54" x14ac:dyDescent="0.25">
      <c r="A1151" t="s">
        <v>26</v>
      </c>
      <c r="B1151" t="s">
        <v>4557</v>
      </c>
      <c r="C1151">
        <v>42319</v>
      </c>
      <c r="D1151" t="s">
        <v>2804</v>
      </c>
      <c r="E1151" t="s">
        <v>6979</v>
      </c>
      <c r="F1151" t="s">
        <v>29</v>
      </c>
      <c r="G1151">
        <v>8556.17</v>
      </c>
      <c r="H1151">
        <v>7440.1500000000005</v>
      </c>
      <c r="I1151">
        <v>1339.23</v>
      </c>
      <c r="J1151" t="s">
        <v>30</v>
      </c>
      <c r="K1151">
        <v>0</v>
      </c>
      <c r="L1151">
        <v>0</v>
      </c>
      <c r="M1151" t="s">
        <v>31</v>
      </c>
      <c r="N1151">
        <v>7440.1500000000005</v>
      </c>
      <c r="O1151">
        <v>1116.02</v>
      </c>
      <c r="P1151" t="s">
        <v>2788</v>
      </c>
      <c r="Q1151">
        <v>7440.1500000000005</v>
      </c>
      <c r="R1151">
        <v>122.76</v>
      </c>
      <c r="S1151" t="s">
        <v>33</v>
      </c>
      <c r="T1151">
        <v>7440.1500000000005</v>
      </c>
      <c r="U1151">
        <v>565.45000000000005</v>
      </c>
      <c r="V1151" t="s">
        <v>33</v>
      </c>
      <c r="W1151" t="s">
        <v>33</v>
      </c>
      <c r="X1151" t="s">
        <v>1384</v>
      </c>
      <c r="Y1151" t="s">
        <v>91</v>
      </c>
      <c r="Z1151" t="s">
        <v>4558</v>
      </c>
      <c r="AA1151" t="s">
        <v>2947</v>
      </c>
      <c r="AC1151" s="13" t="str">
        <f t="shared" si="206"/>
        <v>000167850</v>
      </c>
      <c r="AD1151" t="str">
        <f t="shared" si="207"/>
        <v>11/11/2015</v>
      </c>
      <c r="AE1151" t="str">
        <f t="shared" si="208"/>
        <v>96195615000190</v>
      </c>
      <c r="AF1151" s="14">
        <f t="shared" si="209"/>
        <v>8556.17</v>
      </c>
      <c r="AG1151">
        <f t="shared" si="210"/>
        <v>0</v>
      </c>
      <c r="AH1151">
        <f t="shared" si="211"/>
        <v>1</v>
      </c>
      <c r="AI1151" s="16">
        <v>6782872</v>
      </c>
      <c r="AJ1151" s="16" t="s">
        <v>7581</v>
      </c>
      <c r="AK1151" s="16" t="s">
        <v>4617</v>
      </c>
      <c r="AL1151" s="16" t="s">
        <v>3283</v>
      </c>
      <c r="AM1151" s="16" t="s">
        <v>7215</v>
      </c>
      <c r="AN1151">
        <v>1</v>
      </c>
      <c r="AO1151">
        <f>VLOOKUP(TRIM(AL1151),'Parcela Dedutivel'!$A$1:$B$65536,2,FALSE)</f>
        <v>10.34</v>
      </c>
      <c r="AP1151" s="15">
        <f t="shared" si="212"/>
        <v>10.34</v>
      </c>
      <c r="AQ1151" s="16">
        <f t="shared" si="213"/>
        <v>10.34</v>
      </c>
      <c r="AU1151" t="s">
        <v>5817</v>
      </c>
      <c r="AV1151" s="18">
        <v>42331</v>
      </c>
      <c r="AW1151" t="s">
        <v>4870</v>
      </c>
      <c r="AX1151" t="str">
        <f t="shared" si="214"/>
        <v>53261244000194</v>
      </c>
      <c r="AY1151" s="17">
        <f t="shared" si="215"/>
        <v>103.07</v>
      </c>
      <c r="AZ1151" s="17">
        <f t="shared" si="216"/>
        <v>0</v>
      </c>
      <c r="BB1151" t="str">
        <f t="shared" si="217"/>
        <v>23/11/2015;53261244000194;103,07;0,00</v>
      </c>
    </row>
    <row r="1152" spans="1:54" x14ac:dyDescent="0.25">
      <c r="A1152" t="s">
        <v>26</v>
      </c>
      <c r="B1152" t="s">
        <v>4559</v>
      </c>
      <c r="C1152">
        <v>42319</v>
      </c>
      <c r="D1152" t="s">
        <v>2804</v>
      </c>
      <c r="E1152" t="s">
        <v>6979</v>
      </c>
      <c r="F1152" t="s">
        <v>29</v>
      </c>
      <c r="G1152">
        <v>2097.89</v>
      </c>
      <c r="H1152">
        <v>1824.25</v>
      </c>
      <c r="I1152">
        <v>328.37</v>
      </c>
      <c r="J1152" t="s">
        <v>30</v>
      </c>
      <c r="K1152">
        <v>0</v>
      </c>
      <c r="L1152">
        <v>0</v>
      </c>
      <c r="M1152" t="s">
        <v>31</v>
      </c>
      <c r="N1152">
        <v>1824.25</v>
      </c>
      <c r="O1152">
        <v>273.64</v>
      </c>
      <c r="P1152" t="s">
        <v>2788</v>
      </c>
      <c r="Q1152">
        <v>1824.25</v>
      </c>
      <c r="R1152">
        <v>30.1</v>
      </c>
      <c r="S1152" t="s">
        <v>33</v>
      </c>
      <c r="T1152">
        <v>1824.25</v>
      </c>
      <c r="U1152">
        <v>138.64000000000001</v>
      </c>
      <c r="V1152" t="s">
        <v>33</v>
      </c>
      <c r="W1152" t="s">
        <v>33</v>
      </c>
      <c r="X1152" t="s">
        <v>1384</v>
      </c>
      <c r="Y1152" t="s">
        <v>91</v>
      </c>
      <c r="Z1152" t="s">
        <v>4560</v>
      </c>
      <c r="AA1152" t="s">
        <v>4561</v>
      </c>
      <c r="AC1152" s="13" t="str">
        <f t="shared" si="206"/>
        <v>000167851</v>
      </c>
      <c r="AD1152" t="str">
        <f t="shared" si="207"/>
        <v>11/11/2015</v>
      </c>
      <c r="AE1152" t="str">
        <f t="shared" si="208"/>
        <v>96195615000190</v>
      </c>
      <c r="AF1152" s="14">
        <f t="shared" si="209"/>
        <v>2097.89</v>
      </c>
      <c r="AG1152">
        <f t="shared" si="210"/>
        <v>0</v>
      </c>
      <c r="AH1152">
        <f t="shared" si="211"/>
        <v>1</v>
      </c>
      <c r="AI1152" s="16">
        <v>6782872</v>
      </c>
      <c r="AJ1152" s="16" t="s">
        <v>7581</v>
      </c>
      <c r="AK1152" s="16" t="s">
        <v>4617</v>
      </c>
      <c r="AL1152" s="16" t="s">
        <v>3372</v>
      </c>
      <c r="AM1152" s="16" t="s">
        <v>7215</v>
      </c>
      <c r="AN1152">
        <v>1</v>
      </c>
      <c r="AO1152">
        <f>VLOOKUP(TRIM(AL1152),'Parcela Dedutivel'!$A$1:$B$65536,2,FALSE)</f>
        <v>10.889999999999999</v>
      </c>
      <c r="AP1152" s="15">
        <f t="shared" si="212"/>
        <v>10.889999999999999</v>
      </c>
      <c r="AQ1152" s="16">
        <f t="shared" si="213"/>
        <v>10.889999999999999</v>
      </c>
      <c r="AU1152" t="s">
        <v>5818</v>
      </c>
      <c r="AV1152" s="18">
        <v>42331</v>
      </c>
      <c r="AW1152" t="s">
        <v>291</v>
      </c>
      <c r="AX1152" t="str">
        <f t="shared" si="214"/>
        <v>00111511000180</v>
      </c>
      <c r="AY1152" s="17">
        <f t="shared" si="215"/>
        <v>22668.429999999997</v>
      </c>
      <c r="AZ1152" s="17">
        <f t="shared" si="216"/>
        <v>0</v>
      </c>
      <c r="BB1152" t="str">
        <f t="shared" si="217"/>
        <v>23/11/2015;00111511000180;22668,43;0,00</v>
      </c>
    </row>
    <row r="1153" spans="1:54" x14ac:dyDescent="0.25">
      <c r="A1153" t="s">
        <v>26</v>
      </c>
      <c r="B1153" t="s">
        <v>4562</v>
      </c>
      <c r="C1153">
        <v>42319</v>
      </c>
      <c r="D1153" t="s">
        <v>2804</v>
      </c>
      <c r="E1153" t="s">
        <v>6979</v>
      </c>
      <c r="F1153" t="s">
        <v>29</v>
      </c>
      <c r="G1153">
        <v>4530.71</v>
      </c>
      <c r="H1153">
        <v>3939.75</v>
      </c>
      <c r="I1153">
        <v>709.16</v>
      </c>
      <c r="J1153" t="s">
        <v>30</v>
      </c>
      <c r="K1153">
        <v>0</v>
      </c>
      <c r="L1153">
        <v>0</v>
      </c>
      <c r="M1153" t="s">
        <v>31</v>
      </c>
      <c r="N1153">
        <v>3939.75</v>
      </c>
      <c r="O1153">
        <v>590.96</v>
      </c>
      <c r="P1153" t="s">
        <v>2788</v>
      </c>
      <c r="Q1153">
        <v>3939.75</v>
      </c>
      <c r="R1153">
        <v>65.010000000000005</v>
      </c>
      <c r="S1153" t="s">
        <v>33</v>
      </c>
      <c r="T1153">
        <v>3939.75</v>
      </c>
      <c r="U1153">
        <v>299.42</v>
      </c>
      <c r="V1153" t="s">
        <v>33</v>
      </c>
      <c r="W1153" t="s">
        <v>33</v>
      </c>
      <c r="X1153" t="s">
        <v>3917</v>
      </c>
      <c r="Y1153" t="s">
        <v>96</v>
      </c>
      <c r="Z1153" t="s">
        <v>4563</v>
      </c>
      <c r="AA1153" t="s">
        <v>4564</v>
      </c>
      <c r="AC1153" s="13" t="str">
        <f t="shared" si="206"/>
        <v>000167852</v>
      </c>
      <c r="AD1153" t="str">
        <f t="shared" si="207"/>
        <v>11/11/2015</v>
      </c>
      <c r="AE1153" t="str">
        <f t="shared" si="208"/>
        <v>04176315000145</v>
      </c>
      <c r="AF1153" s="14">
        <f t="shared" si="209"/>
        <v>4530.71</v>
      </c>
      <c r="AG1153">
        <f t="shared" si="210"/>
        <v>0</v>
      </c>
      <c r="AH1153">
        <f t="shared" si="211"/>
        <v>1</v>
      </c>
      <c r="AI1153" s="16">
        <v>6782872</v>
      </c>
      <c r="AJ1153" s="16" t="s">
        <v>7581</v>
      </c>
      <c r="AK1153" s="16" t="s">
        <v>4617</v>
      </c>
      <c r="AL1153" s="16" t="s">
        <v>1729</v>
      </c>
      <c r="AM1153" s="16" t="s">
        <v>7193</v>
      </c>
      <c r="AN1153">
        <v>2</v>
      </c>
      <c r="AO1153" t="e">
        <f>VLOOKUP(TRIM(AL1153),'Parcela Dedutivel'!$A$1:$B$65536,2,FALSE)</f>
        <v>#N/A</v>
      </c>
      <c r="AP1153" s="15">
        <f t="shared" si="212"/>
        <v>0</v>
      </c>
      <c r="AQ1153" s="16">
        <f t="shared" si="213"/>
        <v>0</v>
      </c>
      <c r="AU1153" t="s">
        <v>5821</v>
      </c>
      <c r="AV1153" s="18">
        <v>42331</v>
      </c>
      <c r="AW1153" t="s">
        <v>2995</v>
      </c>
      <c r="AX1153" t="str">
        <f t="shared" si="214"/>
        <v>59105999005730</v>
      </c>
      <c r="AY1153" s="17">
        <f t="shared" si="215"/>
        <v>6190.79</v>
      </c>
      <c r="AZ1153" s="17">
        <f t="shared" si="216"/>
        <v>0</v>
      </c>
      <c r="BB1153" t="str">
        <f t="shared" si="217"/>
        <v>23/11/2015;59105999005730;6190,79;0,00</v>
      </c>
    </row>
    <row r="1154" spans="1:54" x14ac:dyDescent="0.25">
      <c r="A1154" t="s">
        <v>26</v>
      </c>
      <c r="B1154" t="s">
        <v>4565</v>
      </c>
      <c r="C1154">
        <v>42320</v>
      </c>
      <c r="D1154" t="s">
        <v>2903</v>
      </c>
      <c r="E1154" t="s">
        <v>6979</v>
      </c>
      <c r="F1154" t="s">
        <v>272</v>
      </c>
      <c r="G1154">
        <v>955.80000000000007</v>
      </c>
      <c r="H1154">
        <v>0</v>
      </c>
      <c r="I1154">
        <v>0</v>
      </c>
      <c r="J1154" t="s">
        <v>31</v>
      </c>
      <c r="K1154">
        <v>0</v>
      </c>
      <c r="L1154">
        <v>0</v>
      </c>
      <c r="M1154" t="s">
        <v>31</v>
      </c>
      <c r="N1154">
        <v>0</v>
      </c>
      <c r="O1154">
        <v>0</v>
      </c>
      <c r="P1154" t="s">
        <v>31</v>
      </c>
      <c r="Q1154">
        <v>955.80000000000007</v>
      </c>
      <c r="R1154">
        <v>0</v>
      </c>
      <c r="S1154" t="s">
        <v>2904</v>
      </c>
      <c r="T1154">
        <v>955.80000000000007</v>
      </c>
      <c r="U1154">
        <v>0</v>
      </c>
      <c r="V1154" t="s">
        <v>2904</v>
      </c>
      <c r="W1154" t="s">
        <v>33</v>
      </c>
      <c r="X1154" t="s">
        <v>3357</v>
      </c>
      <c r="Y1154" t="s">
        <v>3624</v>
      </c>
      <c r="Z1154" t="s">
        <v>3625</v>
      </c>
      <c r="AA1154" t="s">
        <v>3626</v>
      </c>
      <c r="AC1154" s="13" t="str">
        <f t="shared" si="206"/>
        <v>000167853</v>
      </c>
      <c r="AD1154" t="str">
        <f t="shared" si="207"/>
        <v>12/11/2015</v>
      </c>
      <c r="AE1154" t="str">
        <f t="shared" si="208"/>
        <v>04337168000148</v>
      </c>
      <c r="AF1154" s="14">
        <f t="shared" si="209"/>
        <v>955.80000000000007</v>
      </c>
      <c r="AG1154">
        <f t="shared" si="210"/>
        <v>0</v>
      </c>
      <c r="AH1154">
        <f t="shared" si="211"/>
        <v>1</v>
      </c>
      <c r="AI1154" s="16">
        <v>6782872</v>
      </c>
      <c r="AJ1154" s="16" t="s">
        <v>7581</v>
      </c>
      <c r="AK1154" s="16" t="s">
        <v>4617</v>
      </c>
      <c r="AL1154" s="16" t="s">
        <v>4626</v>
      </c>
      <c r="AM1154" s="16" t="s">
        <v>7193</v>
      </c>
      <c r="AN1154">
        <v>1</v>
      </c>
      <c r="AO1154" t="e">
        <f>VLOOKUP(TRIM(AL1154),'Parcela Dedutivel'!$A$1:$B$65536,2,FALSE)</f>
        <v>#N/A</v>
      </c>
      <c r="AP1154" s="15">
        <f t="shared" si="212"/>
        <v>0</v>
      </c>
      <c r="AQ1154" s="16">
        <f t="shared" si="213"/>
        <v>0</v>
      </c>
      <c r="AU1154" t="s">
        <v>5824</v>
      </c>
      <c r="AV1154" s="18">
        <v>42331</v>
      </c>
      <c r="AW1154" t="s">
        <v>5825</v>
      </c>
      <c r="AX1154" t="str">
        <f t="shared" si="214"/>
        <v>35820448006924</v>
      </c>
      <c r="AY1154" s="17">
        <f t="shared" si="215"/>
        <v>2887.81</v>
      </c>
      <c r="AZ1154" s="17">
        <f t="shared" si="216"/>
        <v>0</v>
      </c>
      <c r="BB1154" t="str">
        <f t="shared" si="217"/>
        <v>23/11/2015;35820448006924;2887,81;0,00</v>
      </c>
    </row>
    <row r="1155" spans="1:54" x14ac:dyDescent="0.25">
      <c r="A1155" t="s">
        <v>26</v>
      </c>
      <c r="B1155" t="s">
        <v>4566</v>
      </c>
      <c r="C1155">
        <v>42320</v>
      </c>
      <c r="D1155" t="s">
        <v>2903</v>
      </c>
      <c r="E1155" t="s">
        <v>6979</v>
      </c>
      <c r="F1155" t="s">
        <v>272</v>
      </c>
      <c r="G1155">
        <v>825.9</v>
      </c>
      <c r="H1155">
        <v>0</v>
      </c>
      <c r="I1155">
        <v>0</v>
      </c>
      <c r="J1155" t="s">
        <v>31</v>
      </c>
      <c r="K1155">
        <v>0</v>
      </c>
      <c r="L1155">
        <v>0</v>
      </c>
      <c r="M1155" t="s">
        <v>31</v>
      </c>
      <c r="N1155">
        <v>0</v>
      </c>
      <c r="O1155">
        <v>0</v>
      </c>
      <c r="P1155" t="s">
        <v>31</v>
      </c>
      <c r="Q1155">
        <v>825.9</v>
      </c>
      <c r="R1155">
        <v>0</v>
      </c>
      <c r="S1155" t="s">
        <v>2904</v>
      </c>
      <c r="T1155">
        <v>825.9</v>
      </c>
      <c r="U1155">
        <v>0</v>
      </c>
      <c r="V1155" t="s">
        <v>2904</v>
      </c>
      <c r="W1155" t="s">
        <v>33</v>
      </c>
      <c r="X1155" t="s">
        <v>3357</v>
      </c>
      <c r="Y1155" t="s">
        <v>91</v>
      </c>
      <c r="Z1155" t="s">
        <v>3710</v>
      </c>
      <c r="AA1155" t="s">
        <v>3711</v>
      </c>
      <c r="AC1155" s="13" t="str">
        <f t="shared" ref="AC1155:AC1218" si="218">B1155</f>
        <v>000167854</v>
      </c>
      <c r="AD1155" t="str">
        <f t="shared" ref="AD1155:AD1218" si="219">TEXT(C1155,"dd/mm/aaaa")</f>
        <v>12/11/2015</v>
      </c>
      <c r="AE1155" t="str">
        <f t="shared" ref="AE1155:AE1218" si="220">VLOOKUP(X1155*1,AI:AJ,2,FALSE)</f>
        <v>04337168000148</v>
      </c>
      <c r="AF1155" s="14">
        <f t="shared" ref="AF1155:AF1218" si="221">G1155*1</f>
        <v>825.9</v>
      </c>
      <c r="AG1155">
        <f t="shared" ref="AG1155:AG1218" si="222">SUMIF(AK:AK,B1155,AQ:AQ)</f>
        <v>0</v>
      </c>
      <c r="AH1155">
        <f t="shared" ref="AH1155:AH1218" si="223">IF(OR(LEFT(TRIM(D1155),1)="1",LEFT(TRIM(D1155),1)="2",LEFT(TRIM(D1155),1)="3"),-1,1)</f>
        <v>1</v>
      </c>
      <c r="AI1155" s="16">
        <v>6782872</v>
      </c>
      <c r="AJ1155" s="16" t="s">
        <v>7581</v>
      </c>
      <c r="AK1155" s="16" t="s">
        <v>4617</v>
      </c>
      <c r="AL1155" s="16" t="s">
        <v>4625</v>
      </c>
      <c r="AM1155" s="16" t="s">
        <v>7193</v>
      </c>
      <c r="AN1155">
        <v>2</v>
      </c>
      <c r="AO1155" t="e">
        <f>VLOOKUP(TRIM(AL1155),'Parcela Dedutivel'!$A$1:$B$65536,2,FALSE)</f>
        <v>#N/A</v>
      </c>
      <c r="AP1155" s="15">
        <f t="shared" ref="AP1155:AP1218" si="224">IF(ISNA(AO1155),0,AO1155)</f>
        <v>0</v>
      </c>
      <c r="AQ1155" s="16">
        <f t="shared" ref="AQ1155:AQ1218" si="225">AP1155*AN1155</f>
        <v>0</v>
      </c>
      <c r="AU1155" t="s">
        <v>5826</v>
      </c>
      <c r="AV1155" s="18">
        <v>42331</v>
      </c>
      <c r="AW1155" t="s">
        <v>2995</v>
      </c>
      <c r="AX1155" t="str">
        <f t="shared" ref="AX1155:AX1218" si="226">VLOOKUP(AW1155*1,AI:AJ,2,FALSE)</f>
        <v>59105999005730</v>
      </c>
      <c r="AY1155" s="17">
        <f t="shared" ref="AY1155:AY1218" si="227">SUMIF(AC:AC,AU1155,AF:AF)*VLOOKUP(AU1155,AC:AH,6,FALSE)</f>
        <v>2957.86</v>
      </c>
      <c r="AZ1155" s="17">
        <f t="shared" ref="AZ1155:AZ1218" si="228">VLOOKUP(AU1155,AC:AG,5,FALSE)*VLOOKUP(AU1155,AC:AH,6,FALSE)</f>
        <v>0</v>
      </c>
      <c r="BB1155" t="str">
        <f t="shared" ref="BB1155:BB1218" si="229">TEXT(AV1155,"dd/mm/aaaa")&amp;";"&amp;AX1155&amp;";"&amp;TEXT(AY1155,"0,00")&amp;";"&amp;TEXT(AZ1155,"0,00")</f>
        <v>23/11/2015;59105999005730;2957,86;0,00</v>
      </c>
    </row>
    <row r="1156" spans="1:54" x14ac:dyDescent="0.25">
      <c r="A1156" t="s">
        <v>26</v>
      </c>
      <c r="B1156" t="s">
        <v>4567</v>
      </c>
      <c r="C1156">
        <v>42320</v>
      </c>
      <c r="D1156" t="s">
        <v>2903</v>
      </c>
      <c r="E1156" t="s">
        <v>6979</v>
      </c>
      <c r="F1156" t="s">
        <v>272</v>
      </c>
      <c r="G1156">
        <v>132.6</v>
      </c>
      <c r="H1156">
        <v>0</v>
      </c>
      <c r="I1156">
        <v>0</v>
      </c>
      <c r="J1156" t="s">
        <v>31</v>
      </c>
      <c r="K1156">
        <v>0</v>
      </c>
      <c r="L1156">
        <v>0</v>
      </c>
      <c r="M1156" t="s">
        <v>31</v>
      </c>
      <c r="N1156">
        <v>0</v>
      </c>
      <c r="O1156">
        <v>0</v>
      </c>
      <c r="P1156" t="s">
        <v>31</v>
      </c>
      <c r="Q1156">
        <v>132.6</v>
      </c>
      <c r="R1156">
        <v>0</v>
      </c>
      <c r="S1156" t="s">
        <v>2904</v>
      </c>
      <c r="T1156">
        <v>132.6</v>
      </c>
      <c r="U1156">
        <v>0</v>
      </c>
      <c r="V1156" t="s">
        <v>2904</v>
      </c>
      <c r="W1156" t="s">
        <v>33</v>
      </c>
      <c r="X1156" t="s">
        <v>3357</v>
      </c>
      <c r="Y1156" t="s">
        <v>96</v>
      </c>
      <c r="Z1156" t="s">
        <v>3607</v>
      </c>
      <c r="AA1156" t="s">
        <v>2973</v>
      </c>
      <c r="AC1156" s="13" t="str">
        <f t="shared" si="218"/>
        <v>000167855</v>
      </c>
      <c r="AD1156" t="str">
        <f t="shared" si="219"/>
        <v>12/11/2015</v>
      </c>
      <c r="AE1156" t="str">
        <f t="shared" si="220"/>
        <v>04337168000148</v>
      </c>
      <c r="AF1156" s="14">
        <f t="shared" si="221"/>
        <v>132.6</v>
      </c>
      <c r="AG1156">
        <f t="shared" si="222"/>
        <v>0</v>
      </c>
      <c r="AH1156">
        <f t="shared" si="223"/>
        <v>1</v>
      </c>
      <c r="AI1156" s="16">
        <v>6782872</v>
      </c>
      <c r="AJ1156" s="16" t="s">
        <v>7581</v>
      </c>
      <c r="AK1156" s="16" t="s">
        <v>4617</v>
      </c>
      <c r="AL1156" s="16" t="s">
        <v>68</v>
      </c>
      <c r="AM1156" s="16" t="s">
        <v>7193</v>
      </c>
      <c r="AN1156">
        <v>2</v>
      </c>
      <c r="AO1156" t="e">
        <f>VLOOKUP(TRIM(AL1156),'Parcela Dedutivel'!$A$1:$B$65536,2,FALSE)</f>
        <v>#N/A</v>
      </c>
      <c r="AP1156" s="15">
        <f t="shared" si="224"/>
        <v>0</v>
      </c>
      <c r="AQ1156" s="16">
        <f t="shared" si="225"/>
        <v>0</v>
      </c>
      <c r="AU1156" t="s">
        <v>5827</v>
      </c>
      <c r="AV1156" s="18">
        <v>42331</v>
      </c>
      <c r="AW1156" t="s">
        <v>3098</v>
      </c>
      <c r="AX1156" t="str">
        <f t="shared" si="226"/>
        <v>76487032000206</v>
      </c>
      <c r="AY1156" s="17">
        <f t="shared" si="227"/>
        <v>12929.87</v>
      </c>
      <c r="AZ1156" s="17">
        <f t="shared" si="228"/>
        <v>0</v>
      </c>
      <c r="BB1156" t="str">
        <f t="shared" si="229"/>
        <v>23/11/2015;76487032000206;12929,87;0,00</v>
      </c>
    </row>
    <row r="1157" spans="1:54" x14ac:dyDescent="0.25">
      <c r="A1157" t="s">
        <v>26</v>
      </c>
      <c r="B1157" t="s">
        <v>4568</v>
      </c>
      <c r="C1157">
        <v>42320</v>
      </c>
      <c r="D1157" t="s">
        <v>2903</v>
      </c>
      <c r="E1157" t="s">
        <v>6979</v>
      </c>
      <c r="F1157" t="s">
        <v>272</v>
      </c>
      <c r="G1157">
        <v>540.19000000000005</v>
      </c>
      <c r="H1157">
        <v>0</v>
      </c>
      <c r="I1157">
        <v>0</v>
      </c>
      <c r="J1157" t="s">
        <v>31</v>
      </c>
      <c r="K1157">
        <v>0</v>
      </c>
      <c r="L1157">
        <v>0</v>
      </c>
      <c r="M1157" t="s">
        <v>31</v>
      </c>
      <c r="N1157">
        <v>0</v>
      </c>
      <c r="O1157">
        <v>0</v>
      </c>
      <c r="P1157" t="s">
        <v>31</v>
      </c>
      <c r="Q1157">
        <v>540.19000000000005</v>
      </c>
      <c r="R1157">
        <v>0</v>
      </c>
      <c r="S1157" t="s">
        <v>2904</v>
      </c>
      <c r="T1157">
        <v>540.19000000000005</v>
      </c>
      <c r="U1157">
        <v>0</v>
      </c>
      <c r="V1157" t="s">
        <v>2904</v>
      </c>
      <c r="W1157" t="s">
        <v>33</v>
      </c>
      <c r="X1157" t="s">
        <v>3357</v>
      </c>
      <c r="Y1157" t="s">
        <v>96</v>
      </c>
      <c r="Z1157" t="s">
        <v>3602</v>
      </c>
      <c r="AA1157" t="s">
        <v>3560</v>
      </c>
      <c r="AC1157" s="13" t="str">
        <f t="shared" si="218"/>
        <v>000167856</v>
      </c>
      <c r="AD1157" t="str">
        <f t="shared" si="219"/>
        <v>12/11/2015</v>
      </c>
      <c r="AE1157" t="str">
        <f t="shared" si="220"/>
        <v>04337168000148</v>
      </c>
      <c r="AF1157" s="14">
        <f t="shared" si="221"/>
        <v>540.19000000000005</v>
      </c>
      <c r="AG1157">
        <f t="shared" si="222"/>
        <v>0</v>
      </c>
      <c r="AH1157">
        <f t="shared" si="223"/>
        <v>1</v>
      </c>
      <c r="AI1157" s="16">
        <v>6782872</v>
      </c>
      <c r="AJ1157" s="16" t="s">
        <v>7581</v>
      </c>
      <c r="AK1157" s="16" t="s">
        <v>4617</v>
      </c>
      <c r="AL1157" s="16" t="s">
        <v>4628</v>
      </c>
      <c r="AM1157" s="16" t="s">
        <v>7193</v>
      </c>
      <c r="AN1157">
        <v>2</v>
      </c>
      <c r="AO1157" t="e">
        <f>VLOOKUP(TRIM(AL1157),'Parcela Dedutivel'!$A$1:$B$65536,2,FALSE)</f>
        <v>#N/A</v>
      </c>
      <c r="AP1157" s="15">
        <f t="shared" si="224"/>
        <v>0</v>
      </c>
      <c r="AQ1157" s="16">
        <f t="shared" si="225"/>
        <v>0</v>
      </c>
      <c r="AU1157" t="s">
        <v>5828</v>
      </c>
      <c r="AV1157" s="18">
        <v>42331</v>
      </c>
      <c r="AW1157" t="s">
        <v>1693</v>
      </c>
      <c r="AX1157" t="str">
        <f t="shared" si="226"/>
        <v>43854777000126</v>
      </c>
      <c r="AY1157" s="17">
        <f t="shared" si="227"/>
        <v>3936.77</v>
      </c>
      <c r="AZ1157" s="17">
        <f t="shared" si="228"/>
        <v>2665.5</v>
      </c>
      <c r="BB1157" t="str">
        <f t="shared" si="229"/>
        <v>23/11/2015;43854777000126;3936,77;2665,50</v>
      </c>
    </row>
    <row r="1158" spans="1:54" x14ac:dyDescent="0.25">
      <c r="A1158" t="s">
        <v>26</v>
      </c>
      <c r="B1158" t="s">
        <v>4569</v>
      </c>
      <c r="C1158">
        <v>42320</v>
      </c>
      <c r="D1158" t="s">
        <v>2903</v>
      </c>
      <c r="E1158" t="s">
        <v>6979</v>
      </c>
      <c r="F1158" t="s">
        <v>272</v>
      </c>
      <c r="G1158">
        <v>1739.1100000000001</v>
      </c>
      <c r="H1158">
        <v>0</v>
      </c>
      <c r="I1158">
        <v>0</v>
      </c>
      <c r="J1158" t="s">
        <v>31</v>
      </c>
      <c r="K1158">
        <v>0</v>
      </c>
      <c r="L1158">
        <v>0</v>
      </c>
      <c r="M1158" t="s">
        <v>31</v>
      </c>
      <c r="N1158">
        <v>0</v>
      </c>
      <c r="O1158">
        <v>0</v>
      </c>
      <c r="P1158" t="s">
        <v>31</v>
      </c>
      <c r="Q1158">
        <v>1739.1100000000001</v>
      </c>
      <c r="R1158">
        <v>0</v>
      </c>
      <c r="S1158" t="s">
        <v>2904</v>
      </c>
      <c r="T1158">
        <v>1739.1100000000001</v>
      </c>
      <c r="U1158">
        <v>0</v>
      </c>
      <c r="V1158" t="s">
        <v>2904</v>
      </c>
      <c r="W1158" t="s">
        <v>33</v>
      </c>
      <c r="X1158" t="s">
        <v>3357</v>
      </c>
      <c r="Y1158" t="s">
        <v>96</v>
      </c>
      <c r="Z1158" t="s">
        <v>4570</v>
      </c>
      <c r="AA1158" t="s">
        <v>2973</v>
      </c>
      <c r="AC1158" s="13" t="str">
        <f t="shared" si="218"/>
        <v>000167857</v>
      </c>
      <c r="AD1158" t="str">
        <f t="shared" si="219"/>
        <v>12/11/2015</v>
      </c>
      <c r="AE1158" t="str">
        <f t="shared" si="220"/>
        <v>04337168000148</v>
      </c>
      <c r="AF1158" s="14">
        <f t="shared" si="221"/>
        <v>1739.1100000000001</v>
      </c>
      <c r="AG1158">
        <f t="shared" si="222"/>
        <v>0</v>
      </c>
      <c r="AH1158">
        <f t="shared" si="223"/>
        <v>1</v>
      </c>
      <c r="AI1158" s="16">
        <v>6782872</v>
      </c>
      <c r="AJ1158" s="16" t="s">
        <v>7581</v>
      </c>
      <c r="AK1158" s="16" t="s">
        <v>4617</v>
      </c>
      <c r="AL1158" s="16" t="s">
        <v>4630</v>
      </c>
      <c r="AM1158" s="16" t="s">
        <v>7193</v>
      </c>
      <c r="AN1158">
        <v>2</v>
      </c>
      <c r="AO1158" t="e">
        <f>VLOOKUP(TRIM(AL1158),'Parcela Dedutivel'!$A$1:$B$65536,2,FALSE)</f>
        <v>#N/A</v>
      </c>
      <c r="AP1158" s="15">
        <f t="shared" si="224"/>
        <v>0</v>
      </c>
      <c r="AQ1158" s="16">
        <f t="shared" si="225"/>
        <v>0</v>
      </c>
      <c r="AU1158" t="s">
        <v>5829</v>
      </c>
      <c r="AV1158" s="18">
        <v>42331</v>
      </c>
      <c r="AW1158" t="s">
        <v>4753</v>
      </c>
      <c r="AX1158" t="str">
        <f t="shared" si="226"/>
        <v>62545686001206</v>
      </c>
      <c r="AY1158" s="17">
        <f t="shared" si="227"/>
        <v>642.25</v>
      </c>
      <c r="AZ1158" s="17">
        <f t="shared" si="228"/>
        <v>0</v>
      </c>
      <c r="BB1158" t="str">
        <f t="shared" si="229"/>
        <v>23/11/2015;62545686001206;642,25;0,00</v>
      </c>
    </row>
    <row r="1159" spans="1:54" x14ac:dyDescent="0.25">
      <c r="A1159" t="s">
        <v>26</v>
      </c>
      <c r="B1159" t="s">
        <v>4571</v>
      </c>
      <c r="C1159">
        <v>42320</v>
      </c>
      <c r="D1159" t="s">
        <v>2903</v>
      </c>
      <c r="E1159" t="s">
        <v>6979</v>
      </c>
      <c r="F1159" t="s">
        <v>272</v>
      </c>
      <c r="G1159">
        <v>4779</v>
      </c>
      <c r="H1159">
        <v>0</v>
      </c>
      <c r="I1159">
        <v>0</v>
      </c>
      <c r="J1159" t="s">
        <v>31</v>
      </c>
      <c r="K1159">
        <v>0</v>
      </c>
      <c r="L1159">
        <v>0</v>
      </c>
      <c r="M1159" t="s">
        <v>31</v>
      </c>
      <c r="N1159">
        <v>0</v>
      </c>
      <c r="O1159">
        <v>0</v>
      </c>
      <c r="P1159" t="s">
        <v>31</v>
      </c>
      <c r="Q1159">
        <v>4779</v>
      </c>
      <c r="R1159">
        <v>0</v>
      </c>
      <c r="S1159" t="s">
        <v>2904</v>
      </c>
      <c r="T1159">
        <v>4779</v>
      </c>
      <c r="U1159">
        <v>0</v>
      </c>
      <c r="V1159" t="s">
        <v>2904</v>
      </c>
      <c r="W1159" t="s">
        <v>33</v>
      </c>
      <c r="X1159" t="s">
        <v>3357</v>
      </c>
      <c r="Y1159" t="s">
        <v>3624</v>
      </c>
      <c r="Z1159" t="s">
        <v>3625</v>
      </c>
      <c r="AA1159" t="s">
        <v>3626</v>
      </c>
      <c r="AC1159" s="13" t="str">
        <f t="shared" si="218"/>
        <v>000167858</v>
      </c>
      <c r="AD1159" t="str">
        <f t="shared" si="219"/>
        <v>12/11/2015</v>
      </c>
      <c r="AE1159" t="str">
        <f t="shared" si="220"/>
        <v>04337168000148</v>
      </c>
      <c r="AF1159" s="14">
        <f t="shared" si="221"/>
        <v>4779</v>
      </c>
      <c r="AG1159">
        <f t="shared" si="222"/>
        <v>0</v>
      </c>
      <c r="AH1159">
        <f t="shared" si="223"/>
        <v>1</v>
      </c>
      <c r="AI1159" s="16">
        <v>6782872</v>
      </c>
      <c r="AJ1159" s="16" t="s">
        <v>7581</v>
      </c>
      <c r="AK1159" s="16" t="s">
        <v>4617</v>
      </c>
      <c r="AL1159" s="16" t="s">
        <v>126</v>
      </c>
      <c r="AM1159" s="16" t="s">
        <v>7193</v>
      </c>
      <c r="AN1159">
        <v>6</v>
      </c>
      <c r="AO1159" t="e">
        <f>VLOOKUP(TRIM(AL1159),'Parcela Dedutivel'!$A$1:$B$65536,2,FALSE)</f>
        <v>#N/A</v>
      </c>
      <c r="AP1159" s="15">
        <f t="shared" si="224"/>
        <v>0</v>
      </c>
      <c r="AQ1159" s="16">
        <f t="shared" si="225"/>
        <v>0</v>
      </c>
      <c r="AU1159" t="s">
        <v>5832</v>
      </c>
      <c r="AV1159" s="18">
        <v>42331</v>
      </c>
      <c r="AW1159" t="s">
        <v>2747</v>
      </c>
      <c r="AX1159" t="str">
        <f t="shared" si="226"/>
        <v>59578948000171</v>
      </c>
      <c r="AY1159" s="17">
        <f t="shared" si="227"/>
        <v>429.01000000000005</v>
      </c>
      <c r="AZ1159" s="17">
        <f t="shared" si="228"/>
        <v>0</v>
      </c>
      <c r="BB1159" t="str">
        <f t="shared" si="229"/>
        <v>23/11/2015;59578948000171;429,01;0,00</v>
      </c>
    </row>
    <row r="1160" spans="1:54" x14ac:dyDescent="0.25">
      <c r="A1160" t="s">
        <v>26</v>
      </c>
      <c r="B1160" t="s">
        <v>4572</v>
      </c>
      <c r="C1160">
        <v>42320</v>
      </c>
      <c r="D1160" t="s">
        <v>2903</v>
      </c>
      <c r="E1160" t="s">
        <v>6979</v>
      </c>
      <c r="F1160" t="s">
        <v>272</v>
      </c>
      <c r="G1160">
        <v>86.12</v>
      </c>
      <c r="H1160">
        <v>0</v>
      </c>
      <c r="I1160">
        <v>0</v>
      </c>
      <c r="J1160" t="s">
        <v>31</v>
      </c>
      <c r="K1160">
        <v>0</v>
      </c>
      <c r="L1160">
        <v>0</v>
      </c>
      <c r="M1160" t="s">
        <v>31</v>
      </c>
      <c r="N1160">
        <v>0</v>
      </c>
      <c r="O1160">
        <v>0</v>
      </c>
      <c r="P1160" t="s">
        <v>31</v>
      </c>
      <c r="Q1160">
        <v>86.12</v>
      </c>
      <c r="R1160">
        <v>0</v>
      </c>
      <c r="S1160" t="s">
        <v>2904</v>
      </c>
      <c r="T1160">
        <v>86.12</v>
      </c>
      <c r="U1160">
        <v>0</v>
      </c>
      <c r="V1160" t="s">
        <v>2904</v>
      </c>
      <c r="W1160" t="s">
        <v>33</v>
      </c>
      <c r="X1160" t="s">
        <v>3357</v>
      </c>
      <c r="Y1160" t="s">
        <v>96</v>
      </c>
      <c r="Z1160" t="s">
        <v>3697</v>
      </c>
      <c r="AA1160" t="s">
        <v>3597</v>
      </c>
      <c r="AC1160" s="13" t="str">
        <f t="shared" si="218"/>
        <v>000167859</v>
      </c>
      <c r="AD1160" t="str">
        <f t="shared" si="219"/>
        <v>12/11/2015</v>
      </c>
      <c r="AE1160" t="str">
        <f t="shared" si="220"/>
        <v>04337168000148</v>
      </c>
      <c r="AF1160" s="14">
        <f t="shared" si="221"/>
        <v>86.12</v>
      </c>
      <c r="AG1160">
        <f t="shared" si="222"/>
        <v>0</v>
      </c>
      <c r="AH1160">
        <f t="shared" si="223"/>
        <v>1</v>
      </c>
      <c r="AI1160" s="16">
        <v>6782872</v>
      </c>
      <c r="AJ1160" s="16" t="s">
        <v>7581</v>
      </c>
      <c r="AK1160" s="16" t="s">
        <v>4617</v>
      </c>
      <c r="AL1160" s="16" t="s">
        <v>1811</v>
      </c>
      <c r="AM1160" s="16" t="s">
        <v>7193</v>
      </c>
      <c r="AN1160">
        <v>3</v>
      </c>
      <c r="AO1160" t="e">
        <f>VLOOKUP(TRIM(AL1160),'Parcela Dedutivel'!$A$1:$B$65536,2,FALSE)</f>
        <v>#N/A</v>
      </c>
      <c r="AP1160" s="15">
        <f t="shared" si="224"/>
        <v>0</v>
      </c>
      <c r="AQ1160" s="16">
        <f t="shared" si="225"/>
        <v>0</v>
      </c>
      <c r="AU1160" t="s">
        <v>5833</v>
      </c>
      <c r="AV1160" s="18">
        <v>42331</v>
      </c>
      <c r="AW1160" t="s">
        <v>2995</v>
      </c>
      <c r="AX1160" t="str">
        <f t="shared" si="226"/>
        <v>59105999005730</v>
      </c>
      <c r="AY1160" s="17">
        <f t="shared" si="227"/>
        <v>2957.86</v>
      </c>
      <c r="AZ1160" s="17">
        <f t="shared" si="228"/>
        <v>0</v>
      </c>
      <c r="BB1160" t="str">
        <f t="shared" si="229"/>
        <v>23/11/2015;59105999005730;2957,86;0,00</v>
      </c>
    </row>
    <row r="1161" spans="1:54" x14ac:dyDescent="0.25">
      <c r="A1161" t="s">
        <v>26</v>
      </c>
      <c r="B1161" t="s">
        <v>4573</v>
      </c>
      <c r="C1161">
        <v>42320</v>
      </c>
      <c r="D1161" t="s">
        <v>2903</v>
      </c>
      <c r="E1161" t="s">
        <v>6979</v>
      </c>
      <c r="F1161" t="s">
        <v>272</v>
      </c>
      <c r="G1161">
        <v>169.05</v>
      </c>
      <c r="H1161">
        <v>0</v>
      </c>
      <c r="I1161">
        <v>0</v>
      </c>
      <c r="J1161" t="s">
        <v>31</v>
      </c>
      <c r="K1161">
        <v>0</v>
      </c>
      <c r="L1161">
        <v>0</v>
      </c>
      <c r="M1161" t="s">
        <v>31</v>
      </c>
      <c r="N1161">
        <v>0</v>
      </c>
      <c r="O1161">
        <v>0</v>
      </c>
      <c r="P1161" t="s">
        <v>31</v>
      </c>
      <c r="Q1161">
        <v>169.05</v>
      </c>
      <c r="R1161">
        <v>0</v>
      </c>
      <c r="S1161" t="s">
        <v>2904</v>
      </c>
      <c r="T1161">
        <v>169.05</v>
      </c>
      <c r="U1161">
        <v>0</v>
      </c>
      <c r="V1161" t="s">
        <v>2904</v>
      </c>
      <c r="W1161" t="s">
        <v>33</v>
      </c>
      <c r="X1161" t="s">
        <v>3357</v>
      </c>
      <c r="Y1161" t="s">
        <v>96</v>
      </c>
      <c r="Z1161" t="s">
        <v>3565</v>
      </c>
      <c r="AA1161" t="s">
        <v>2973</v>
      </c>
      <c r="AC1161" s="13" t="str">
        <f t="shared" si="218"/>
        <v>000167860</v>
      </c>
      <c r="AD1161" t="str">
        <f t="shared" si="219"/>
        <v>12/11/2015</v>
      </c>
      <c r="AE1161" t="str">
        <f t="shared" si="220"/>
        <v>04337168000148</v>
      </c>
      <c r="AF1161" s="14">
        <f t="shared" si="221"/>
        <v>169.05</v>
      </c>
      <c r="AG1161">
        <f t="shared" si="222"/>
        <v>0</v>
      </c>
      <c r="AH1161">
        <f t="shared" si="223"/>
        <v>1</v>
      </c>
      <c r="AI1161" s="16">
        <v>6782872</v>
      </c>
      <c r="AJ1161" s="16" t="s">
        <v>7581</v>
      </c>
      <c r="AK1161" s="16" t="s">
        <v>4617</v>
      </c>
      <c r="AL1161" s="16" t="s">
        <v>3079</v>
      </c>
      <c r="AM1161" s="16" t="s">
        <v>7193</v>
      </c>
      <c r="AN1161">
        <v>1</v>
      </c>
      <c r="AO1161" t="e">
        <f>VLOOKUP(TRIM(AL1161),'Parcela Dedutivel'!$A$1:$B$65536,2,FALSE)</f>
        <v>#N/A</v>
      </c>
      <c r="AP1161" s="15">
        <f t="shared" si="224"/>
        <v>0</v>
      </c>
      <c r="AQ1161" s="16">
        <f t="shared" si="225"/>
        <v>0</v>
      </c>
      <c r="AU1161" t="s">
        <v>5834</v>
      </c>
      <c r="AV1161" s="18">
        <v>42331</v>
      </c>
      <c r="AW1161" t="s">
        <v>5835</v>
      </c>
      <c r="AX1161" t="str">
        <f t="shared" si="226"/>
        <v>13060983000365</v>
      </c>
      <c r="AY1161" s="17">
        <f t="shared" si="227"/>
        <v>939.74</v>
      </c>
      <c r="AZ1161" s="17">
        <f t="shared" si="228"/>
        <v>0</v>
      </c>
      <c r="BB1161" t="str">
        <f t="shared" si="229"/>
        <v>23/11/2015;13060983000365;939,74;0,00</v>
      </c>
    </row>
    <row r="1162" spans="1:54" x14ac:dyDescent="0.25">
      <c r="A1162" t="s">
        <v>26</v>
      </c>
      <c r="B1162" t="s">
        <v>4574</v>
      </c>
      <c r="C1162">
        <v>42320</v>
      </c>
      <c r="D1162" t="s">
        <v>2903</v>
      </c>
      <c r="E1162" t="s">
        <v>6979</v>
      </c>
      <c r="F1162" t="s">
        <v>272</v>
      </c>
      <c r="G1162">
        <v>48.88</v>
      </c>
      <c r="H1162">
        <v>0</v>
      </c>
      <c r="I1162">
        <v>0</v>
      </c>
      <c r="J1162" t="s">
        <v>31</v>
      </c>
      <c r="K1162">
        <v>0</v>
      </c>
      <c r="L1162">
        <v>0</v>
      </c>
      <c r="M1162" t="s">
        <v>31</v>
      </c>
      <c r="N1162">
        <v>0</v>
      </c>
      <c r="O1162">
        <v>0</v>
      </c>
      <c r="P1162" t="s">
        <v>31</v>
      </c>
      <c r="Q1162">
        <v>48.88</v>
      </c>
      <c r="R1162">
        <v>0</v>
      </c>
      <c r="S1162" t="s">
        <v>2904</v>
      </c>
      <c r="T1162">
        <v>48.88</v>
      </c>
      <c r="U1162">
        <v>0</v>
      </c>
      <c r="V1162" t="s">
        <v>2904</v>
      </c>
      <c r="W1162" t="s">
        <v>33</v>
      </c>
      <c r="X1162" t="s">
        <v>3357</v>
      </c>
      <c r="Y1162" t="s">
        <v>96</v>
      </c>
      <c r="Z1162" t="s">
        <v>4575</v>
      </c>
      <c r="AA1162" t="s">
        <v>4576</v>
      </c>
      <c r="AC1162" s="13" t="str">
        <f t="shared" si="218"/>
        <v>000167861</v>
      </c>
      <c r="AD1162" t="str">
        <f t="shared" si="219"/>
        <v>12/11/2015</v>
      </c>
      <c r="AE1162" t="str">
        <f t="shared" si="220"/>
        <v>04337168000148</v>
      </c>
      <c r="AF1162" s="14">
        <f t="shared" si="221"/>
        <v>48.88</v>
      </c>
      <c r="AG1162">
        <f t="shared" si="222"/>
        <v>0</v>
      </c>
      <c r="AH1162">
        <f t="shared" si="223"/>
        <v>1</v>
      </c>
      <c r="AI1162" s="16">
        <v>6782872</v>
      </c>
      <c r="AJ1162" s="16" t="s">
        <v>7581</v>
      </c>
      <c r="AK1162" s="16" t="s">
        <v>4617</v>
      </c>
      <c r="AL1162" s="16" t="s">
        <v>2838</v>
      </c>
      <c r="AM1162" s="16" t="s">
        <v>7193</v>
      </c>
      <c r="AN1162">
        <v>1</v>
      </c>
      <c r="AO1162" t="e">
        <f>VLOOKUP(TRIM(AL1162),'Parcela Dedutivel'!$A$1:$B$65536,2,FALSE)</f>
        <v>#N/A</v>
      </c>
      <c r="AP1162" s="15">
        <f t="shared" si="224"/>
        <v>0</v>
      </c>
      <c r="AQ1162" s="16">
        <f t="shared" si="225"/>
        <v>0</v>
      </c>
      <c r="AU1162" t="s">
        <v>5836</v>
      </c>
      <c r="AV1162" s="18">
        <v>42331</v>
      </c>
      <c r="AW1162" t="s">
        <v>3022</v>
      </c>
      <c r="AX1162" t="str">
        <f t="shared" si="226"/>
        <v>59105999000348</v>
      </c>
      <c r="AY1162" s="17">
        <f t="shared" si="227"/>
        <v>10871.349999999999</v>
      </c>
      <c r="AZ1162" s="17">
        <f t="shared" si="228"/>
        <v>0</v>
      </c>
      <c r="BB1162" t="str">
        <f t="shared" si="229"/>
        <v>23/11/2015;59105999000348;10871,35;0,00</v>
      </c>
    </row>
    <row r="1163" spans="1:54" x14ac:dyDescent="0.25">
      <c r="A1163" t="s">
        <v>26</v>
      </c>
      <c r="B1163" t="s">
        <v>4577</v>
      </c>
      <c r="C1163">
        <v>42320</v>
      </c>
      <c r="D1163" t="s">
        <v>2903</v>
      </c>
      <c r="E1163" t="s">
        <v>6979</v>
      </c>
      <c r="F1163" t="s">
        <v>272</v>
      </c>
      <c r="G1163">
        <v>490</v>
      </c>
      <c r="H1163">
        <v>0</v>
      </c>
      <c r="I1163">
        <v>0</v>
      </c>
      <c r="J1163" t="s">
        <v>31</v>
      </c>
      <c r="K1163">
        <v>0</v>
      </c>
      <c r="L1163">
        <v>0</v>
      </c>
      <c r="M1163" t="s">
        <v>31</v>
      </c>
      <c r="N1163">
        <v>0</v>
      </c>
      <c r="O1163">
        <v>0</v>
      </c>
      <c r="P1163" t="s">
        <v>31</v>
      </c>
      <c r="Q1163">
        <v>490</v>
      </c>
      <c r="R1163">
        <v>0</v>
      </c>
      <c r="S1163" t="s">
        <v>2904</v>
      </c>
      <c r="T1163">
        <v>490</v>
      </c>
      <c r="U1163">
        <v>0</v>
      </c>
      <c r="V1163" t="s">
        <v>2904</v>
      </c>
      <c r="W1163" t="s">
        <v>33</v>
      </c>
      <c r="X1163" t="s">
        <v>3357</v>
      </c>
      <c r="Y1163" t="s">
        <v>96</v>
      </c>
      <c r="Z1163" t="s">
        <v>3361</v>
      </c>
      <c r="AA1163" t="s">
        <v>3359</v>
      </c>
      <c r="AC1163" s="13" t="str">
        <f t="shared" si="218"/>
        <v>000167862</v>
      </c>
      <c r="AD1163" t="str">
        <f t="shared" si="219"/>
        <v>12/11/2015</v>
      </c>
      <c r="AE1163" t="str">
        <f t="shared" si="220"/>
        <v>04337168000148</v>
      </c>
      <c r="AF1163" s="14">
        <f t="shared" si="221"/>
        <v>490</v>
      </c>
      <c r="AG1163">
        <f t="shared" si="222"/>
        <v>0</v>
      </c>
      <c r="AH1163">
        <f t="shared" si="223"/>
        <v>1</v>
      </c>
      <c r="AI1163" s="16">
        <v>6782872</v>
      </c>
      <c r="AJ1163" s="16" t="s">
        <v>7581</v>
      </c>
      <c r="AK1163" s="16" t="s">
        <v>4617</v>
      </c>
      <c r="AL1163" s="16" t="s">
        <v>1777</v>
      </c>
      <c r="AM1163" s="16" t="s">
        <v>7193</v>
      </c>
      <c r="AN1163">
        <v>1</v>
      </c>
      <c r="AO1163" t="e">
        <f>VLOOKUP(TRIM(AL1163),'Parcela Dedutivel'!$A$1:$B$65536,2,FALSE)</f>
        <v>#N/A</v>
      </c>
      <c r="AP1163" s="15">
        <f t="shared" si="224"/>
        <v>0</v>
      </c>
      <c r="AQ1163" s="16">
        <f t="shared" si="225"/>
        <v>0</v>
      </c>
      <c r="AU1163" t="s">
        <v>5838</v>
      </c>
      <c r="AV1163" s="18">
        <v>42331</v>
      </c>
      <c r="AW1163" t="s">
        <v>2864</v>
      </c>
      <c r="AX1163" t="str">
        <f t="shared" si="226"/>
        <v>59104422001806</v>
      </c>
      <c r="AY1163" s="17">
        <f t="shared" si="227"/>
        <v>7.6400000000000006</v>
      </c>
      <c r="AZ1163" s="17">
        <f t="shared" si="228"/>
        <v>0</v>
      </c>
      <c r="BB1163" t="str">
        <f t="shared" si="229"/>
        <v>23/11/2015;59104422001806;7,64;0,00</v>
      </c>
    </row>
    <row r="1164" spans="1:54" x14ac:dyDescent="0.25">
      <c r="A1164" t="s">
        <v>26</v>
      </c>
      <c r="B1164" t="s">
        <v>4578</v>
      </c>
      <c r="C1164">
        <v>42320</v>
      </c>
      <c r="D1164" t="s">
        <v>2903</v>
      </c>
      <c r="E1164" t="s">
        <v>6979</v>
      </c>
      <c r="F1164" t="s">
        <v>272</v>
      </c>
      <c r="G1164">
        <v>92.9</v>
      </c>
      <c r="H1164">
        <v>0</v>
      </c>
      <c r="I1164">
        <v>0</v>
      </c>
      <c r="J1164" t="s">
        <v>31</v>
      </c>
      <c r="K1164">
        <v>0</v>
      </c>
      <c r="L1164">
        <v>0</v>
      </c>
      <c r="M1164" t="s">
        <v>31</v>
      </c>
      <c r="N1164">
        <v>0</v>
      </c>
      <c r="O1164">
        <v>0</v>
      </c>
      <c r="P1164" t="s">
        <v>31</v>
      </c>
      <c r="Q1164">
        <v>92.9</v>
      </c>
      <c r="R1164">
        <v>0</v>
      </c>
      <c r="S1164" t="s">
        <v>2904</v>
      </c>
      <c r="T1164">
        <v>92.9</v>
      </c>
      <c r="U1164">
        <v>0</v>
      </c>
      <c r="V1164" t="s">
        <v>2904</v>
      </c>
      <c r="W1164" t="s">
        <v>33</v>
      </c>
      <c r="X1164" t="s">
        <v>3357</v>
      </c>
      <c r="Y1164" t="s">
        <v>96</v>
      </c>
      <c r="Z1164" t="s">
        <v>4579</v>
      </c>
      <c r="AA1164" t="s">
        <v>3692</v>
      </c>
      <c r="AC1164" s="13" t="str">
        <f t="shared" si="218"/>
        <v>000167863</v>
      </c>
      <c r="AD1164" t="str">
        <f t="shared" si="219"/>
        <v>12/11/2015</v>
      </c>
      <c r="AE1164" t="str">
        <f t="shared" si="220"/>
        <v>04337168000148</v>
      </c>
      <c r="AF1164" s="14">
        <f t="shared" si="221"/>
        <v>92.9</v>
      </c>
      <c r="AG1164">
        <f t="shared" si="222"/>
        <v>0</v>
      </c>
      <c r="AH1164">
        <f t="shared" si="223"/>
        <v>1</v>
      </c>
      <c r="AI1164" s="16">
        <v>6782872</v>
      </c>
      <c r="AJ1164" s="16" t="s">
        <v>7581</v>
      </c>
      <c r="AK1164" s="16" t="s">
        <v>4617</v>
      </c>
      <c r="AL1164" s="16" t="s">
        <v>1801</v>
      </c>
      <c r="AM1164" s="16" t="s">
        <v>7193</v>
      </c>
      <c r="AN1164">
        <v>1</v>
      </c>
      <c r="AO1164" t="e">
        <f>VLOOKUP(TRIM(AL1164),'Parcela Dedutivel'!$A$1:$B$65536,2,FALSE)</f>
        <v>#N/A</v>
      </c>
      <c r="AP1164" s="15">
        <f t="shared" si="224"/>
        <v>0</v>
      </c>
      <c r="AQ1164" s="16">
        <f t="shared" si="225"/>
        <v>0</v>
      </c>
      <c r="AU1164" t="s">
        <v>5839</v>
      </c>
      <c r="AV1164" s="18">
        <v>42331</v>
      </c>
      <c r="AW1164" t="s">
        <v>3744</v>
      </c>
      <c r="AX1164" t="str">
        <f t="shared" si="226"/>
        <v>74404229001019</v>
      </c>
      <c r="AY1164" s="17">
        <f t="shared" si="227"/>
        <v>14430</v>
      </c>
      <c r="AZ1164" s="17">
        <f t="shared" si="228"/>
        <v>0</v>
      </c>
      <c r="BB1164" t="str">
        <f t="shared" si="229"/>
        <v>23/11/2015;74404229001019;14430,00;0,00</v>
      </c>
    </row>
    <row r="1165" spans="1:54" x14ac:dyDescent="0.25">
      <c r="A1165" t="s">
        <v>26</v>
      </c>
      <c r="B1165" t="s">
        <v>4580</v>
      </c>
      <c r="C1165">
        <v>42320</v>
      </c>
      <c r="D1165" t="s">
        <v>2903</v>
      </c>
      <c r="E1165" t="s">
        <v>6979</v>
      </c>
      <c r="F1165" t="s">
        <v>272</v>
      </c>
      <c r="G1165">
        <v>57</v>
      </c>
      <c r="H1165">
        <v>0</v>
      </c>
      <c r="I1165">
        <v>0</v>
      </c>
      <c r="J1165" t="s">
        <v>31</v>
      </c>
      <c r="K1165">
        <v>0</v>
      </c>
      <c r="L1165">
        <v>0</v>
      </c>
      <c r="M1165" t="s">
        <v>31</v>
      </c>
      <c r="N1165">
        <v>0</v>
      </c>
      <c r="O1165">
        <v>0</v>
      </c>
      <c r="P1165" t="s">
        <v>31</v>
      </c>
      <c r="Q1165">
        <v>57</v>
      </c>
      <c r="R1165">
        <v>0</v>
      </c>
      <c r="S1165" t="s">
        <v>2904</v>
      </c>
      <c r="T1165">
        <v>57</v>
      </c>
      <c r="U1165">
        <v>0</v>
      </c>
      <c r="V1165" t="s">
        <v>2904</v>
      </c>
      <c r="W1165" t="s">
        <v>33</v>
      </c>
      <c r="X1165" t="s">
        <v>3357</v>
      </c>
      <c r="Y1165" t="s">
        <v>96</v>
      </c>
      <c r="Z1165" t="s">
        <v>3618</v>
      </c>
      <c r="AA1165" t="s">
        <v>3619</v>
      </c>
      <c r="AC1165" s="13" t="str">
        <f t="shared" si="218"/>
        <v>000167864</v>
      </c>
      <c r="AD1165" t="str">
        <f t="shared" si="219"/>
        <v>12/11/2015</v>
      </c>
      <c r="AE1165" t="str">
        <f t="shared" si="220"/>
        <v>04337168000148</v>
      </c>
      <c r="AF1165" s="14">
        <f t="shared" si="221"/>
        <v>57</v>
      </c>
      <c r="AG1165">
        <f t="shared" si="222"/>
        <v>0</v>
      </c>
      <c r="AH1165">
        <f t="shared" si="223"/>
        <v>1</v>
      </c>
      <c r="AI1165" s="16">
        <v>6782872</v>
      </c>
      <c r="AJ1165" s="16" t="s">
        <v>7581</v>
      </c>
      <c r="AK1165" s="16" t="s">
        <v>4617</v>
      </c>
      <c r="AL1165" s="16" t="s">
        <v>1783</v>
      </c>
      <c r="AM1165" s="16" t="s">
        <v>7193</v>
      </c>
      <c r="AN1165">
        <v>1</v>
      </c>
      <c r="AO1165" t="e">
        <f>VLOOKUP(TRIM(AL1165),'Parcela Dedutivel'!$A$1:$B$65536,2,FALSE)</f>
        <v>#N/A</v>
      </c>
      <c r="AP1165" s="15">
        <f t="shared" si="224"/>
        <v>0</v>
      </c>
      <c r="AQ1165" s="16">
        <f t="shared" si="225"/>
        <v>0</v>
      </c>
      <c r="AU1165" t="s">
        <v>5840</v>
      </c>
      <c r="AV1165" s="18">
        <v>42331</v>
      </c>
      <c r="AW1165" t="s">
        <v>2747</v>
      </c>
      <c r="AX1165" t="str">
        <f t="shared" si="226"/>
        <v>59578948000171</v>
      </c>
      <c r="AY1165" s="17">
        <f t="shared" si="227"/>
        <v>3354.9900000000002</v>
      </c>
      <c r="AZ1165" s="17">
        <f t="shared" si="228"/>
        <v>0</v>
      </c>
      <c r="BB1165" t="str">
        <f t="shared" si="229"/>
        <v>23/11/2015;59578948000171;3354,99;0,00</v>
      </c>
    </row>
    <row r="1166" spans="1:54" x14ac:dyDescent="0.25">
      <c r="A1166" t="s">
        <v>26</v>
      </c>
      <c r="B1166" t="s">
        <v>4581</v>
      </c>
      <c r="C1166">
        <v>42320</v>
      </c>
      <c r="D1166" t="s">
        <v>2903</v>
      </c>
      <c r="E1166" t="s">
        <v>6979</v>
      </c>
      <c r="F1166" t="s">
        <v>272</v>
      </c>
      <c r="G1166">
        <v>490</v>
      </c>
      <c r="H1166">
        <v>0</v>
      </c>
      <c r="I1166">
        <v>0</v>
      </c>
      <c r="J1166" t="s">
        <v>31</v>
      </c>
      <c r="K1166">
        <v>0</v>
      </c>
      <c r="L1166">
        <v>0</v>
      </c>
      <c r="M1166" t="s">
        <v>31</v>
      </c>
      <c r="N1166">
        <v>0</v>
      </c>
      <c r="O1166">
        <v>0</v>
      </c>
      <c r="P1166" t="s">
        <v>31</v>
      </c>
      <c r="Q1166">
        <v>490</v>
      </c>
      <c r="R1166">
        <v>0</v>
      </c>
      <c r="S1166" t="s">
        <v>2904</v>
      </c>
      <c r="T1166">
        <v>490</v>
      </c>
      <c r="U1166">
        <v>0</v>
      </c>
      <c r="V1166" t="s">
        <v>2904</v>
      </c>
      <c r="W1166" t="s">
        <v>33</v>
      </c>
      <c r="X1166" t="s">
        <v>3357</v>
      </c>
      <c r="Y1166" t="s">
        <v>96</v>
      </c>
      <c r="Z1166" t="s">
        <v>3361</v>
      </c>
      <c r="AA1166" t="s">
        <v>3359</v>
      </c>
      <c r="AC1166" s="13" t="str">
        <f t="shared" si="218"/>
        <v>000167865</v>
      </c>
      <c r="AD1166" t="str">
        <f t="shared" si="219"/>
        <v>12/11/2015</v>
      </c>
      <c r="AE1166" t="str">
        <f t="shared" si="220"/>
        <v>04337168000148</v>
      </c>
      <c r="AF1166" s="14">
        <f t="shared" si="221"/>
        <v>490</v>
      </c>
      <c r="AG1166">
        <f t="shared" si="222"/>
        <v>0</v>
      </c>
      <c r="AH1166">
        <f t="shared" si="223"/>
        <v>1</v>
      </c>
      <c r="AI1166" s="16">
        <v>6782872</v>
      </c>
      <c r="AJ1166" s="16" t="s">
        <v>7581</v>
      </c>
      <c r="AK1166" s="16" t="s">
        <v>4617</v>
      </c>
      <c r="AL1166" s="16" t="s">
        <v>4119</v>
      </c>
      <c r="AM1166" s="16" t="s">
        <v>7193</v>
      </c>
      <c r="AN1166">
        <v>3</v>
      </c>
      <c r="AO1166" t="e">
        <f>VLOOKUP(TRIM(AL1166),'Parcela Dedutivel'!$A$1:$B$65536,2,FALSE)</f>
        <v>#N/A</v>
      </c>
      <c r="AP1166" s="15">
        <f t="shared" si="224"/>
        <v>0</v>
      </c>
      <c r="AQ1166" s="16">
        <f t="shared" si="225"/>
        <v>0</v>
      </c>
      <c r="AU1166" t="s">
        <v>5841</v>
      </c>
      <c r="AV1166" s="18">
        <v>42331</v>
      </c>
      <c r="AW1166" t="s">
        <v>1493</v>
      </c>
      <c r="AX1166" t="str">
        <f t="shared" si="226"/>
        <v>59104760000353</v>
      </c>
      <c r="AY1166" s="17">
        <f t="shared" si="227"/>
        <v>400</v>
      </c>
      <c r="AZ1166" s="17">
        <f t="shared" si="228"/>
        <v>0</v>
      </c>
      <c r="BB1166" t="str">
        <f t="shared" si="229"/>
        <v>23/11/2015;59104760000353;400,00;0,00</v>
      </c>
    </row>
    <row r="1167" spans="1:54" x14ac:dyDescent="0.25">
      <c r="A1167" t="s">
        <v>26</v>
      </c>
      <c r="B1167" t="s">
        <v>4582</v>
      </c>
      <c r="C1167">
        <v>42320</v>
      </c>
      <c r="D1167" t="s">
        <v>2903</v>
      </c>
      <c r="E1167" t="s">
        <v>6979</v>
      </c>
      <c r="F1167" t="s">
        <v>272</v>
      </c>
      <c r="G1167">
        <v>222.4</v>
      </c>
      <c r="H1167">
        <v>0</v>
      </c>
      <c r="I1167">
        <v>0</v>
      </c>
      <c r="J1167" t="s">
        <v>31</v>
      </c>
      <c r="K1167">
        <v>0</v>
      </c>
      <c r="L1167">
        <v>0</v>
      </c>
      <c r="M1167" t="s">
        <v>31</v>
      </c>
      <c r="N1167">
        <v>0</v>
      </c>
      <c r="O1167">
        <v>0</v>
      </c>
      <c r="P1167" t="s">
        <v>31</v>
      </c>
      <c r="Q1167">
        <v>222.4</v>
      </c>
      <c r="R1167">
        <v>0</v>
      </c>
      <c r="S1167" t="s">
        <v>2904</v>
      </c>
      <c r="T1167">
        <v>222.4</v>
      </c>
      <c r="U1167">
        <v>0</v>
      </c>
      <c r="V1167" t="s">
        <v>2904</v>
      </c>
      <c r="W1167" t="s">
        <v>33</v>
      </c>
      <c r="X1167" t="s">
        <v>3357</v>
      </c>
      <c r="Y1167" t="s">
        <v>91</v>
      </c>
      <c r="Z1167" t="s">
        <v>3716</v>
      </c>
      <c r="AA1167" t="s">
        <v>3576</v>
      </c>
      <c r="AC1167" s="13" t="str">
        <f t="shared" si="218"/>
        <v>000167866</v>
      </c>
      <c r="AD1167" t="str">
        <f t="shared" si="219"/>
        <v>12/11/2015</v>
      </c>
      <c r="AE1167" t="str">
        <f t="shared" si="220"/>
        <v>04337168000148</v>
      </c>
      <c r="AF1167" s="14">
        <f t="shared" si="221"/>
        <v>222.4</v>
      </c>
      <c r="AG1167">
        <f t="shared" si="222"/>
        <v>0</v>
      </c>
      <c r="AH1167">
        <f t="shared" si="223"/>
        <v>1</v>
      </c>
      <c r="AI1167" s="16">
        <v>6782872</v>
      </c>
      <c r="AJ1167" s="16" t="s">
        <v>7581</v>
      </c>
      <c r="AK1167" s="16" t="s">
        <v>4617</v>
      </c>
      <c r="AL1167" s="16" t="s">
        <v>4618</v>
      </c>
      <c r="AM1167" s="16" t="s">
        <v>7193</v>
      </c>
      <c r="AN1167">
        <v>1</v>
      </c>
      <c r="AO1167" t="e">
        <f>VLOOKUP(TRIM(AL1167),'Parcela Dedutivel'!$A$1:$B$65536,2,FALSE)</f>
        <v>#N/A</v>
      </c>
      <c r="AP1167" s="15">
        <f t="shared" si="224"/>
        <v>0</v>
      </c>
      <c r="AQ1167" s="16">
        <f t="shared" si="225"/>
        <v>0</v>
      </c>
      <c r="AU1167" t="s">
        <v>5844</v>
      </c>
      <c r="AV1167" s="18">
        <v>42331</v>
      </c>
      <c r="AW1167" t="s">
        <v>3022</v>
      </c>
      <c r="AX1167" t="str">
        <f t="shared" si="226"/>
        <v>59105999000348</v>
      </c>
      <c r="AY1167" s="17">
        <f t="shared" si="227"/>
        <v>6627.27</v>
      </c>
      <c r="AZ1167" s="17">
        <f t="shared" si="228"/>
        <v>0</v>
      </c>
      <c r="BB1167" t="str">
        <f t="shared" si="229"/>
        <v>23/11/2015;59105999000348;6627,27;0,00</v>
      </c>
    </row>
    <row r="1168" spans="1:54" x14ac:dyDescent="0.25">
      <c r="A1168" t="s">
        <v>26</v>
      </c>
      <c r="B1168" t="s">
        <v>4583</v>
      </c>
      <c r="C1168">
        <v>42320</v>
      </c>
      <c r="D1168" t="s">
        <v>2903</v>
      </c>
      <c r="E1168" t="s">
        <v>6979</v>
      </c>
      <c r="F1168" t="s">
        <v>272</v>
      </c>
      <c r="G1168">
        <v>75.87</v>
      </c>
      <c r="H1168">
        <v>0</v>
      </c>
      <c r="I1168">
        <v>0</v>
      </c>
      <c r="J1168" t="s">
        <v>31</v>
      </c>
      <c r="K1168">
        <v>0</v>
      </c>
      <c r="L1168">
        <v>0</v>
      </c>
      <c r="M1168" t="s">
        <v>31</v>
      </c>
      <c r="N1168">
        <v>0</v>
      </c>
      <c r="O1168">
        <v>0</v>
      </c>
      <c r="P1168" t="s">
        <v>31</v>
      </c>
      <c r="Q1168">
        <v>75.87</v>
      </c>
      <c r="R1168">
        <v>0</v>
      </c>
      <c r="S1168" t="s">
        <v>2904</v>
      </c>
      <c r="T1168">
        <v>75.87</v>
      </c>
      <c r="U1168">
        <v>0</v>
      </c>
      <c r="V1168" t="s">
        <v>2904</v>
      </c>
      <c r="W1168" t="s">
        <v>33</v>
      </c>
      <c r="X1168" t="s">
        <v>3357</v>
      </c>
      <c r="Y1168" t="s">
        <v>96</v>
      </c>
      <c r="Z1168" t="s">
        <v>3687</v>
      </c>
      <c r="AA1168" t="s">
        <v>2973</v>
      </c>
      <c r="AC1168" s="13" t="str">
        <f t="shared" si="218"/>
        <v>000167867</v>
      </c>
      <c r="AD1168" t="str">
        <f t="shared" si="219"/>
        <v>12/11/2015</v>
      </c>
      <c r="AE1168" t="str">
        <f t="shared" si="220"/>
        <v>04337168000148</v>
      </c>
      <c r="AF1168" s="14">
        <f t="shared" si="221"/>
        <v>75.87</v>
      </c>
      <c r="AG1168">
        <f t="shared" si="222"/>
        <v>0</v>
      </c>
      <c r="AH1168">
        <f t="shared" si="223"/>
        <v>1</v>
      </c>
      <c r="AI1168" s="16">
        <v>6782872</v>
      </c>
      <c r="AJ1168" s="16" t="s">
        <v>7581</v>
      </c>
      <c r="AK1168" s="16" t="s">
        <v>4617</v>
      </c>
      <c r="AL1168" s="16" t="s">
        <v>4620</v>
      </c>
      <c r="AM1168" s="16" t="s">
        <v>7193</v>
      </c>
      <c r="AN1168">
        <v>1</v>
      </c>
      <c r="AO1168" t="e">
        <f>VLOOKUP(TRIM(AL1168),'Parcela Dedutivel'!$A$1:$B$65536,2,FALSE)</f>
        <v>#N/A</v>
      </c>
      <c r="AP1168" s="15">
        <f t="shared" si="224"/>
        <v>0</v>
      </c>
      <c r="AQ1168" s="16">
        <f t="shared" si="225"/>
        <v>0</v>
      </c>
      <c r="AU1168" t="s">
        <v>5845</v>
      </c>
      <c r="AV1168" s="18">
        <v>42331</v>
      </c>
      <c r="AW1168" t="s">
        <v>2747</v>
      </c>
      <c r="AX1168" t="str">
        <f t="shared" si="226"/>
        <v>59578948000171</v>
      </c>
      <c r="AY1168" s="17">
        <f t="shared" si="227"/>
        <v>4266.7800000000007</v>
      </c>
      <c r="AZ1168" s="17">
        <f t="shared" si="228"/>
        <v>0</v>
      </c>
      <c r="BB1168" t="str">
        <f t="shared" si="229"/>
        <v>23/11/2015;59578948000171;4266,78;0,00</v>
      </c>
    </row>
    <row r="1169" spans="1:54" x14ac:dyDescent="0.25">
      <c r="A1169" t="s">
        <v>26</v>
      </c>
      <c r="B1169" t="s">
        <v>4584</v>
      </c>
      <c r="C1169">
        <v>42320</v>
      </c>
      <c r="D1169" t="s">
        <v>2903</v>
      </c>
      <c r="E1169" t="s">
        <v>6979</v>
      </c>
      <c r="F1169" t="s">
        <v>272</v>
      </c>
      <c r="G1169">
        <v>183.75</v>
      </c>
      <c r="H1169">
        <v>0</v>
      </c>
      <c r="I1169">
        <v>0</v>
      </c>
      <c r="J1169" t="s">
        <v>31</v>
      </c>
      <c r="K1169">
        <v>0</v>
      </c>
      <c r="L1169">
        <v>0</v>
      </c>
      <c r="M1169" t="s">
        <v>31</v>
      </c>
      <c r="N1169">
        <v>0</v>
      </c>
      <c r="O1169">
        <v>0</v>
      </c>
      <c r="P1169" t="s">
        <v>31</v>
      </c>
      <c r="Q1169">
        <v>183.75</v>
      </c>
      <c r="R1169">
        <v>0</v>
      </c>
      <c r="S1169" t="s">
        <v>2904</v>
      </c>
      <c r="T1169">
        <v>183.75</v>
      </c>
      <c r="U1169">
        <v>0</v>
      </c>
      <c r="V1169" t="s">
        <v>2904</v>
      </c>
      <c r="W1169" t="s">
        <v>33</v>
      </c>
      <c r="X1169" t="s">
        <v>3357</v>
      </c>
      <c r="Y1169" t="s">
        <v>96</v>
      </c>
      <c r="Z1169" t="s">
        <v>3358</v>
      </c>
      <c r="AA1169" t="s">
        <v>3359</v>
      </c>
      <c r="AC1169" s="13" t="str">
        <f t="shared" si="218"/>
        <v>000167868</v>
      </c>
      <c r="AD1169" t="str">
        <f t="shared" si="219"/>
        <v>12/11/2015</v>
      </c>
      <c r="AE1169" t="str">
        <f t="shared" si="220"/>
        <v>04337168000148</v>
      </c>
      <c r="AF1169" s="14">
        <f t="shared" si="221"/>
        <v>183.75</v>
      </c>
      <c r="AG1169">
        <f t="shared" si="222"/>
        <v>0</v>
      </c>
      <c r="AH1169">
        <f t="shared" si="223"/>
        <v>1</v>
      </c>
      <c r="AI1169" s="16">
        <v>6782872</v>
      </c>
      <c r="AJ1169" s="16" t="s">
        <v>7581</v>
      </c>
      <c r="AK1169" s="16" t="s">
        <v>4617</v>
      </c>
      <c r="AL1169" s="16" t="s">
        <v>4620</v>
      </c>
      <c r="AM1169" s="16" t="s">
        <v>7193</v>
      </c>
      <c r="AN1169">
        <v>1</v>
      </c>
      <c r="AO1169" t="e">
        <f>VLOOKUP(TRIM(AL1169),'Parcela Dedutivel'!$A$1:$B$65536,2,FALSE)</f>
        <v>#N/A</v>
      </c>
      <c r="AP1169" s="15">
        <f t="shared" si="224"/>
        <v>0</v>
      </c>
      <c r="AQ1169" s="16">
        <f t="shared" si="225"/>
        <v>0</v>
      </c>
      <c r="AU1169" t="s">
        <v>5846</v>
      </c>
      <c r="AV1169" s="18">
        <v>42331</v>
      </c>
      <c r="AW1169" t="s">
        <v>5015</v>
      </c>
      <c r="AX1169" t="str">
        <f t="shared" si="226"/>
        <v>05047273000377</v>
      </c>
      <c r="AY1169" s="17">
        <f t="shared" si="227"/>
        <v>580.99</v>
      </c>
      <c r="AZ1169" s="17">
        <f t="shared" si="228"/>
        <v>0</v>
      </c>
      <c r="BB1169" t="str">
        <f t="shared" si="229"/>
        <v>23/11/2015;05047273000377;580,99;0,00</v>
      </c>
    </row>
    <row r="1170" spans="1:54" x14ac:dyDescent="0.25">
      <c r="A1170" t="s">
        <v>26</v>
      </c>
      <c r="B1170" t="s">
        <v>4585</v>
      </c>
      <c r="C1170">
        <v>42320</v>
      </c>
      <c r="D1170" t="s">
        <v>2903</v>
      </c>
      <c r="E1170" t="s">
        <v>6979</v>
      </c>
      <c r="F1170" t="s">
        <v>272</v>
      </c>
      <c r="G1170">
        <v>73.44</v>
      </c>
      <c r="H1170">
        <v>0</v>
      </c>
      <c r="I1170">
        <v>0</v>
      </c>
      <c r="J1170" t="s">
        <v>31</v>
      </c>
      <c r="K1170">
        <v>0</v>
      </c>
      <c r="L1170">
        <v>0</v>
      </c>
      <c r="M1170" t="s">
        <v>31</v>
      </c>
      <c r="N1170">
        <v>0</v>
      </c>
      <c r="O1170">
        <v>0</v>
      </c>
      <c r="P1170" t="s">
        <v>31</v>
      </c>
      <c r="Q1170">
        <v>73.44</v>
      </c>
      <c r="R1170">
        <v>0</v>
      </c>
      <c r="S1170" t="s">
        <v>2904</v>
      </c>
      <c r="T1170">
        <v>73.44</v>
      </c>
      <c r="U1170">
        <v>0</v>
      </c>
      <c r="V1170" t="s">
        <v>2904</v>
      </c>
      <c r="W1170" t="s">
        <v>33</v>
      </c>
      <c r="X1170" t="s">
        <v>3357</v>
      </c>
      <c r="Y1170" t="s">
        <v>96</v>
      </c>
      <c r="Z1170" t="s">
        <v>4586</v>
      </c>
      <c r="AA1170" t="s">
        <v>3576</v>
      </c>
      <c r="AC1170" s="13" t="str">
        <f t="shared" si="218"/>
        <v>000167869</v>
      </c>
      <c r="AD1170" t="str">
        <f t="shared" si="219"/>
        <v>12/11/2015</v>
      </c>
      <c r="AE1170" t="str">
        <f t="shared" si="220"/>
        <v>04337168000148</v>
      </c>
      <c r="AF1170" s="14">
        <f t="shared" si="221"/>
        <v>73.44</v>
      </c>
      <c r="AG1170">
        <f t="shared" si="222"/>
        <v>0</v>
      </c>
      <c r="AH1170">
        <f t="shared" si="223"/>
        <v>1</v>
      </c>
      <c r="AI1170" s="16">
        <v>6782872</v>
      </c>
      <c r="AJ1170" s="16" t="s">
        <v>7581</v>
      </c>
      <c r="AK1170" s="16" t="s">
        <v>4617</v>
      </c>
      <c r="AL1170" s="16" t="s">
        <v>4163</v>
      </c>
      <c r="AM1170" s="16" t="s">
        <v>7193</v>
      </c>
      <c r="AN1170">
        <v>1</v>
      </c>
      <c r="AO1170" t="e">
        <f>VLOOKUP(TRIM(AL1170),'Parcela Dedutivel'!$A$1:$B$65536,2,FALSE)</f>
        <v>#N/A</v>
      </c>
      <c r="AP1170" s="15">
        <f t="shared" si="224"/>
        <v>0</v>
      </c>
      <c r="AQ1170" s="16">
        <f t="shared" si="225"/>
        <v>0</v>
      </c>
      <c r="AU1170" t="s">
        <v>5847</v>
      </c>
      <c r="AV1170" s="18">
        <v>42331</v>
      </c>
      <c r="AW1170" t="s">
        <v>3279</v>
      </c>
      <c r="AX1170" t="str">
        <f t="shared" si="226"/>
        <v>04501416000144</v>
      </c>
      <c r="AY1170" s="17">
        <f t="shared" si="227"/>
        <v>1091.33</v>
      </c>
      <c r="AZ1170" s="17">
        <f t="shared" si="228"/>
        <v>0</v>
      </c>
      <c r="BB1170" t="str">
        <f t="shared" si="229"/>
        <v>23/11/2015;04501416000144;1091,33;0,00</v>
      </c>
    </row>
    <row r="1171" spans="1:54" x14ac:dyDescent="0.25">
      <c r="A1171" t="s">
        <v>26</v>
      </c>
      <c r="B1171" t="s">
        <v>4587</v>
      </c>
      <c r="C1171">
        <v>42320</v>
      </c>
      <c r="D1171" t="s">
        <v>2903</v>
      </c>
      <c r="E1171" t="s">
        <v>6979</v>
      </c>
      <c r="F1171" t="s">
        <v>272</v>
      </c>
      <c r="G1171">
        <v>96.990000000000009</v>
      </c>
      <c r="H1171">
        <v>0</v>
      </c>
      <c r="I1171">
        <v>0</v>
      </c>
      <c r="J1171" t="s">
        <v>31</v>
      </c>
      <c r="K1171">
        <v>0</v>
      </c>
      <c r="L1171">
        <v>0</v>
      </c>
      <c r="M1171" t="s">
        <v>31</v>
      </c>
      <c r="N1171">
        <v>0</v>
      </c>
      <c r="O1171">
        <v>0</v>
      </c>
      <c r="P1171" t="s">
        <v>31</v>
      </c>
      <c r="Q1171">
        <v>96.990000000000009</v>
      </c>
      <c r="R1171">
        <v>0</v>
      </c>
      <c r="S1171" t="s">
        <v>2904</v>
      </c>
      <c r="T1171">
        <v>96.990000000000009</v>
      </c>
      <c r="U1171">
        <v>0</v>
      </c>
      <c r="V1171" t="s">
        <v>2904</v>
      </c>
      <c r="W1171" t="s">
        <v>33</v>
      </c>
      <c r="X1171" t="s">
        <v>3357</v>
      </c>
      <c r="Y1171" t="s">
        <v>96</v>
      </c>
      <c r="Z1171" t="s">
        <v>4588</v>
      </c>
      <c r="AA1171" t="s">
        <v>2973</v>
      </c>
      <c r="AC1171" s="13" t="str">
        <f t="shared" si="218"/>
        <v>000167870</v>
      </c>
      <c r="AD1171" t="str">
        <f t="shared" si="219"/>
        <v>12/11/2015</v>
      </c>
      <c r="AE1171" t="str">
        <f t="shared" si="220"/>
        <v>04337168000148</v>
      </c>
      <c r="AF1171" s="14">
        <f t="shared" si="221"/>
        <v>96.990000000000009</v>
      </c>
      <c r="AG1171">
        <f t="shared" si="222"/>
        <v>0</v>
      </c>
      <c r="AH1171">
        <f t="shared" si="223"/>
        <v>1</v>
      </c>
      <c r="AI1171" s="16">
        <v>6782872</v>
      </c>
      <c r="AJ1171" s="16" t="s">
        <v>7581</v>
      </c>
      <c r="AK1171" s="16" t="s">
        <v>4617</v>
      </c>
      <c r="AL1171" s="16" t="s">
        <v>4623</v>
      </c>
      <c r="AM1171" s="16" t="s">
        <v>7193</v>
      </c>
      <c r="AN1171">
        <v>1</v>
      </c>
      <c r="AO1171" t="e">
        <f>VLOOKUP(TRIM(AL1171),'Parcela Dedutivel'!$A$1:$B$65536,2,FALSE)</f>
        <v>#N/A</v>
      </c>
      <c r="AP1171" s="15">
        <f t="shared" si="224"/>
        <v>0</v>
      </c>
      <c r="AQ1171" s="16">
        <f t="shared" si="225"/>
        <v>0</v>
      </c>
      <c r="AU1171" t="s">
        <v>5850</v>
      </c>
      <c r="AV1171" s="18">
        <v>42331</v>
      </c>
      <c r="AW1171" t="s">
        <v>5851</v>
      </c>
      <c r="AX1171" t="str">
        <f t="shared" si="226"/>
        <v>20423408000183</v>
      </c>
      <c r="AY1171" s="17">
        <f t="shared" si="227"/>
        <v>450.36</v>
      </c>
      <c r="AZ1171" s="17">
        <f t="shared" si="228"/>
        <v>0</v>
      </c>
      <c r="BB1171" t="str">
        <f t="shared" si="229"/>
        <v>23/11/2015;20423408000183;450,36;0,00</v>
      </c>
    </row>
    <row r="1172" spans="1:54" x14ac:dyDescent="0.25">
      <c r="A1172" t="s">
        <v>26</v>
      </c>
      <c r="B1172" t="s">
        <v>4589</v>
      </c>
      <c r="C1172">
        <v>42320</v>
      </c>
      <c r="D1172" t="s">
        <v>2903</v>
      </c>
      <c r="E1172" t="s">
        <v>6979</v>
      </c>
      <c r="F1172" t="s">
        <v>272</v>
      </c>
      <c r="G1172">
        <v>61.620000000000005</v>
      </c>
      <c r="H1172">
        <v>0</v>
      </c>
      <c r="I1172">
        <v>0</v>
      </c>
      <c r="J1172" t="s">
        <v>31</v>
      </c>
      <c r="K1172">
        <v>0</v>
      </c>
      <c r="L1172">
        <v>0</v>
      </c>
      <c r="M1172" t="s">
        <v>31</v>
      </c>
      <c r="N1172">
        <v>0</v>
      </c>
      <c r="O1172">
        <v>0</v>
      </c>
      <c r="P1172" t="s">
        <v>31</v>
      </c>
      <c r="Q1172">
        <v>61.620000000000005</v>
      </c>
      <c r="R1172">
        <v>0</v>
      </c>
      <c r="S1172" t="s">
        <v>2904</v>
      </c>
      <c r="T1172">
        <v>61.620000000000005</v>
      </c>
      <c r="U1172">
        <v>0</v>
      </c>
      <c r="V1172" t="s">
        <v>2904</v>
      </c>
      <c r="W1172" t="s">
        <v>33</v>
      </c>
      <c r="X1172" t="s">
        <v>3357</v>
      </c>
      <c r="Y1172" t="s">
        <v>91</v>
      </c>
      <c r="Z1172" t="s">
        <v>4590</v>
      </c>
      <c r="AA1172" t="s">
        <v>4591</v>
      </c>
      <c r="AC1172" s="13" t="str">
        <f t="shared" si="218"/>
        <v>000167871</v>
      </c>
      <c r="AD1172" t="str">
        <f t="shared" si="219"/>
        <v>12/11/2015</v>
      </c>
      <c r="AE1172" t="str">
        <f t="shared" si="220"/>
        <v>04337168000148</v>
      </c>
      <c r="AF1172" s="14">
        <f t="shared" si="221"/>
        <v>61.620000000000005</v>
      </c>
      <c r="AG1172">
        <f t="shared" si="222"/>
        <v>0</v>
      </c>
      <c r="AH1172">
        <f t="shared" si="223"/>
        <v>1</v>
      </c>
      <c r="AI1172" s="16">
        <v>6782872</v>
      </c>
      <c r="AJ1172" s="16" t="s">
        <v>7581</v>
      </c>
      <c r="AK1172" s="16" t="s">
        <v>4617</v>
      </c>
      <c r="AL1172" s="16" t="s">
        <v>100</v>
      </c>
      <c r="AM1172" s="16" t="s">
        <v>7193</v>
      </c>
      <c r="AN1172">
        <v>1</v>
      </c>
      <c r="AO1172" t="e">
        <f>VLOOKUP(TRIM(AL1172),'Parcela Dedutivel'!$A$1:$B$65536,2,FALSE)</f>
        <v>#N/A</v>
      </c>
      <c r="AP1172" s="15">
        <f t="shared" si="224"/>
        <v>0</v>
      </c>
      <c r="AQ1172" s="16">
        <f t="shared" si="225"/>
        <v>0</v>
      </c>
      <c r="AU1172" t="s">
        <v>5852</v>
      </c>
      <c r="AV1172" s="18">
        <v>42331</v>
      </c>
      <c r="AW1172" t="s">
        <v>2747</v>
      </c>
      <c r="AX1172" t="str">
        <f t="shared" si="226"/>
        <v>59578948000171</v>
      </c>
      <c r="AY1172" s="17">
        <f t="shared" si="227"/>
        <v>1044.82</v>
      </c>
      <c r="AZ1172" s="17">
        <f t="shared" si="228"/>
        <v>0</v>
      </c>
      <c r="BB1172" t="str">
        <f t="shared" si="229"/>
        <v>23/11/2015;59578948000171;1044,82;0,00</v>
      </c>
    </row>
    <row r="1173" spans="1:54" x14ac:dyDescent="0.25">
      <c r="A1173" t="s">
        <v>26</v>
      </c>
      <c r="B1173" t="s">
        <v>4592</v>
      </c>
      <c r="C1173">
        <v>42320</v>
      </c>
      <c r="D1173" t="s">
        <v>2903</v>
      </c>
      <c r="E1173" t="s">
        <v>6979</v>
      </c>
      <c r="F1173" t="s">
        <v>272</v>
      </c>
      <c r="G1173">
        <v>150.54</v>
      </c>
      <c r="H1173">
        <v>0</v>
      </c>
      <c r="I1173">
        <v>0</v>
      </c>
      <c r="J1173" t="s">
        <v>31</v>
      </c>
      <c r="K1173">
        <v>0</v>
      </c>
      <c r="L1173">
        <v>0</v>
      </c>
      <c r="M1173" t="s">
        <v>31</v>
      </c>
      <c r="N1173">
        <v>0</v>
      </c>
      <c r="O1173">
        <v>0</v>
      </c>
      <c r="P1173" t="s">
        <v>31</v>
      </c>
      <c r="Q1173">
        <v>150.54</v>
      </c>
      <c r="R1173">
        <v>0</v>
      </c>
      <c r="S1173" t="s">
        <v>2904</v>
      </c>
      <c r="T1173">
        <v>150.54</v>
      </c>
      <c r="U1173">
        <v>0</v>
      </c>
      <c r="V1173" t="s">
        <v>2904</v>
      </c>
      <c r="W1173" t="s">
        <v>407</v>
      </c>
      <c r="X1173" t="s">
        <v>3357</v>
      </c>
      <c r="Y1173" t="s">
        <v>96</v>
      </c>
      <c r="Z1173" t="s">
        <v>3569</v>
      </c>
      <c r="AA1173" t="s">
        <v>3570</v>
      </c>
      <c r="AC1173" s="13" t="str">
        <f t="shared" si="218"/>
        <v>000167872</v>
      </c>
      <c r="AD1173" t="str">
        <f t="shared" si="219"/>
        <v>12/11/2015</v>
      </c>
      <c r="AE1173" t="str">
        <f t="shared" si="220"/>
        <v>04337168000148</v>
      </c>
      <c r="AF1173" s="14">
        <f t="shared" si="221"/>
        <v>150.54</v>
      </c>
      <c r="AG1173">
        <f t="shared" si="222"/>
        <v>0</v>
      </c>
      <c r="AH1173">
        <f t="shared" si="223"/>
        <v>1</v>
      </c>
      <c r="AI1173" s="16">
        <v>6782872</v>
      </c>
      <c r="AJ1173" s="16" t="s">
        <v>7581</v>
      </c>
      <c r="AK1173" s="16" t="s">
        <v>4617</v>
      </c>
      <c r="AL1173" s="16" t="s">
        <v>100</v>
      </c>
      <c r="AM1173" s="16" t="s">
        <v>7193</v>
      </c>
      <c r="AN1173">
        <v>1</v>
      </c>
      <c r="AO1173" t="e">
        <f>VLOOKUP(TRIM(AL1173),'Parcela Dedutivel'!$A$1:$B$65536,2,FALSE)</f>
        <v>#N/A</v>
      </c>
      <c r="AP1173" s="15">
        <f t="shared" si="224"/>
        <v>0</v>
      </c>
      <c r="AQ1173" s="16">
        <f t="shared" si="225"/>
        <v>0</v>
      </c>
      <c r="AU1173" t="s">
        <v>5854</v>
      </c>
      <c r="AV1173" s="18">
        <v>42331</v>
      </c>
      <c r="AW1173" t="s">
        <v>5855</v>
      </c>
      <c r="AX1173" t="str">
        <f t="shared" si="226"/>
        <v>23524952000100</v>
      </c>
      <c r="AY1173" s="17">
        <f t="shared" si="227"/>
        <v>711.98</v>
      </c>
      <c r="AZ1173" s="17">
        <f t="shared" si="228"/>
        <v>0</v>
      </c>
      <c r="BB1173" t="str">
        <f t="shared" si="229"/>
        <v>23/11/2015;23524952000100;711,98;0,00</v>
      </c>
    </row>
    <row r="1174" spans="1:54" x14ac:dyDescent="0.25">
      <c r="A1174" t="s">
        <v>26</v>
      </c>
      <c r="B1174" t="s">
        <v>4593</v>
      </c>
      <c r="C1174">
        <v>42320</v>
      </c>
      <c r="D1174" t="s">
        <v>2903</v>
      </c>
      <c r="E1174" t="s">
        <v>6979</v>
      </c>
      <c r="F1174" t="s">
        <v>272</v>
      </c>
      <c r="G1174">
        <v>34.79</v>
      </c>
      <c r="H1174">
        <v>0</v>
      </c>
      <c r="I1174">
        <v>0</v>
      </c>
      <c r="J1174" t="s">
        <v>31</v>
      </c>
      <c r="K1174">
        <v>0</v>
      </c>
      <c r="L1174">
        <v>0</v>
      </c>
      <c r="M1174" t="s">
        <v>31</v>
      </c>
      <c r="N1174">
        <v>0</v>
      </c>
      <c r="O1174">
        <v>0</v>
      </c>
      <c r="P1174" t="s">
        <v>31</v>
      </c>
      <c r="Q1174">
        <v>34.79</v>
      </c>
      <c r="R1174">
        <v>0</v>
      </c>
      <c r="S1174" t="s">
        <v>2904</v>
      </c>
      <c r="T1174">
        <v>34.79</v>
      </c>
      <c r="U1174">
        <v>0</v>
      </c>
      <c r="V1174" t="s">
        <v>2904</v>
      </c>
      <c r="W1174" t="s">
        <v>33</v>
      </c>
      <c r="X1174" t="s">
        <v>3357</v>
      </c>
      <c r="Y1174" t="s">
        <v>96</v>
      </c>
      <c r="Z1174" t="s">
        <v>4594</v>
      </c>
      <c r="AA1174" t="s">
        <v>4595</v>
      </c>
      <c r="AC1174" s="13" t="str">
        <f t="shared" si="218"/>
        <v>000167873</v>
      </c>
      <c r="AD1174" t="str">
        <f t="shared" si="219"/>
        <v>12/11/2015</v>
      </c>
      <c r="AE1174" t="str">
        <f t="shared" si="220"/>
        <v>04337168000148</v>
      </c>
      <c r="AF1174" s="14">
        <f t="shared" si="221"/>
        <v>34.79</v>
      </c>
      <c r="AG1174">
        <f t="shared" si="222"/>
        <v>0</v>
      </c>
      <c r="AH1174">
        <f t="shared" si="223"/>
        <v>1</v>
      </c>
      <c r="AI1174" s="16">
        <v>6782872</v>
      </c>
      <c r="AJ1174" s="16" t="s">
        <v>7581</v>
      </c>
      <c r="AK1174" s="16" t="s">
        <v>4617</v>
      </c>
      <c r="AL1174" s="16" t="s">
        <v>100</v>
      </c>
      <c r="AM1174" s="16" t="s">
        <v>7193</v>
      </c>
      <c r="AN1174">
        <v>1</v>
      </c>
      <c r="AO1174" t="e">
        <f>VLOOKUP(TRIM(AL1174),'Parcela Dedutivel'!$A$1:$B$65536,2,FALSE)</f>
        <v>#N/A</v>
      </c>
      <c r="AP1174" s="15">
        <f t="shared" si="224"/>
        <v>0</v>
      </c>
      <c r="AQ1174" s="16">
        <f t="shared" si="225"/>
        <v>0</v>
      </c>
      <c r="AU1174" t="s">
        <v>5856</v>
      </c>
      <c r="AV1174" s="18">
        <v>42331</v>
      </c>
      <c r="AW1174" t="s">
        <v>2799</v>
      </c>
      <c r="AX1174" t="str">
        <f t="shared" si="226"/>
        <v>59104422005704</v>
      </c>
      <c r="AY1174" s="17">
        <f t="shared" si="227"/>
        <v>608.52</v>
      </c>
      <c r="AZ1174" s="17">
        <f t="shared" si="228"/>
        <v>0</v>
      </c>
      <c r="BB1174" t="str">
        <f t="shared" si="229"/>
        <v>23/11/2015;59104422005704;608,52;0,00</v>
      </c>
    </row>
    <row r="1175" spans="1:54" x14ac:dyDescent="0.25">
      <c r="A1175" t="s">
        <v>26</v>
      </c>
      <c r="B1175" t="s">
        <v>4596</v>
      </c>
      <c r="C1175">
        <v>42320</v>
      </c>
      <c r="D1175" t="s">
        <v>2903</v>
      </c>
      <c r="E1175" t="s">
        <v>6979</v>
      </c>
      <c r="F1175" t="s">
        <v>272</v>
      </c>
      <c r="G1175">
        <v>92.9</v>
      </c>
      <c r="H1175">
        <v>0</v>
      </c>
      <c r="I1175">
        <v>0</v>
      </c>
      <c r="J1175" t="s">
        <v>31</v>
      </c>
      <c r="K1175">
        <v>0</v>
      </c>
      <c r="L1175">
        <v>0</v>
      </c>
      <c r="M1175" t="s">
        <v>31</v>
      </c>
      <c r="N1175">
        <v>0</v>
      </c>
      <c r="O1175">
        <v>0</v>
      </c>
      <c r="P1175" t="s">
        <v>31</v>
      </c>
      <c r="Q1175">
        <v>92.9</v>
      </c>
      <c r="R1175">
        <v>0</v>
      </c>
      <c r="S1175" t="s">
        <v>2904</v>
      </c>
      <c r="T1175">
        <v>92.9</v>
      </c>
      <c r="U1175">
        <v>0</v>
      </c>
      <c r="V1175" t="s">
        <v>2904</v>
      </c>
      <c r="W1175" t="s">
        <v>33</v>
      </c>
      <c r="X1175" t="s">
        <v>3357</v>
      </c>
      <c r="Y1175" t="s">
        <v>96</v>
      </c>
      <c r="Z1175" t="s">
        <v>3703</v>
      </c>
      <c r="AA1175" t="s">
        <v>3597</v>
      </c>
      <c r="AC1175" s="13" t="str">
        <f t="shared" si="218"/>
        <v>000167874</v>
      </c>
      <c r="AD1175" t="str">
        <f t="shared" si="219"/>
        <v>12/11/2015</v>
      </c>
      <c r="AE1175" t="str">
        <f t="shared" si="220"/>
        <v>04337168000148</v>
      </c>
      <c r="AF1175" s="14">
        <f t="shared" si="221"/>
        <v>92.9</v>
      </c>
      <c r="AG1175">
        <f t="shared" si="222"/>
        <v>0</v>
      </c>
      <c r="AH1175">
        <f t="shared" si="223"/>
        <v>1</v>
      </c>
      <c r="AI1175" s="16">
        <v>6782957</v>
      </c>
      <c r="AJ1175" s="16" t="s">
        <v>7407</v>
      </c>
      <c r="AK1175" s="16" t="s">
        <v>4632</v>
      </c>
      <c r="AL1175" s="16" t="s">
        <v>3205</v>
      </c>
      <c r="AM1175" s="16" t="s">
        <v>7215</v>
      </c>
      <c r="AN1175">
        <v>30000</v>
      </c>
      <c r="AO1175">
        <f>VLOOKUP(TRIM(AL1175),'Parcela Dedutivel'!$A$1:$B$65536,2,FALSE)</f>
        <v>0</v>
      </c>
      <c r="AP1175" s="15">
        <f t="shared" si="224"/>
        <v>0</v>
      </c>
      <c r="AQ1175" s="16">
        <f t="shared" si="225"/>
        <v>0</v>
      </c>
      <c r="AU1175" t="s">
        <v>5857</v>
      </c>
      <c r="AV1175" s="18">
        <v>42331</v>
      </c>
      <c r="AW1175" t="s">
        <v>2799</v>
      </c>
      <c r="AX1175" t="str">
        <f t="shared" si="226"/>
        <v>59104422005704</v>
      </c>
      <c r="AY1175" s="17">
        <f t="shared" si="227"/>
        <v>339.24</v>
      </c>
      <c r="AZ1175" s="17">
        <f t="shared" si="228"/>
        <v>0</v>
      </c>
      <c r="BB1175" t="str">
        <f t="shared" si="229"/>
        <v>23/11/2015;59104422005704;339,24;0,00</v>
      </c>
    </row>
    <row r="1176" spans="1:54" hidden="1" x14ac:dyDescent="0.25">
      <c r="A1176" t="s">
        <v>26</v>
      </c>
      <c r="B1176" t="s">
        <v>4597</v>
      </c>
      <c r="C1176">
        <v>42320</v>
      </c>
      <c r="D1176" t="s">
        <v>2903</v>
      </c>
      <c r="E1176" t="s">
        <v>6979</v>
      </c>
      <c r="F1176" t="s">
        <v>272</v>
      </c>
      <c r="G1176">
        <v>61.13</v>
      </c>
      <c r="H1176">
        <v>0</v>
      </c>
      <c r="I1176">
        <v>0</v>
      </c>
      <c r="J1176" t="s">
        <v>31</v>
      </c>
      <c r="K1176">
        <v>0</v>
      </c>
      <c r="L1176">
        <v>0</v>
      </c>
      <c r="M1176" t="s">
        <v>31</v>
      </c>
      <c r="N1176">
        <v>0</v>
      </c>
      <c r="O1176">
        <v>0</v>
      </c>
      <c r="P1176" t="s">
        <v>31</v>
      </c>
      <c r="Q1176">
        <v>61.13</v>
      </c>
      <c r="R1176">
        <v>0</v>
      </c>
      <c r="S1176" t="s">
        <v>2904</v>
      </c>
      <c r="T1176">
        <v>61.13</v>
      </c>
      <c r="U1176">
        <v>0</v>
      </c>
      <c r="V1176" t="s">
        <v>2904</v>
      </c>
      <c r="W1176" t="s">
        <v>33</v>
      </c>
      <c r="X1176" t="s">
        <v>3357</v>
      </c>
      <c r="Y1176" t="s">
        <v>96</v>
      </c>
      <c r="Z1176" t="s">
        <v>3691</v>
      </c>
      <c r="AA1176" t="s">
        <v>3692</v>
      </c>
      <c r="AC1176" s="13" t="str">
        <f t="shared" si="218"/>
        <v>000167875</v>
      </c>
      <c r="AD1176" t="str">
        <f t="shared" si="219"/>
        <v>12/11/2015</v>
      </c>
      <c r="AE1176" t="str">
        <f t="shared" si="220"/>
        <v>04337168000148</v>
      </c>
      <c r="AF1176" s="14">
        <f t="shared" si="221"/>
        <v>61.13</v>
      </c>
      <c r="AG1176">
        <f t="shared" si="222"/>
        <v>0</v>
      </c>
      <c r="AH1176">
        <f t="shared" si="223"/>
        <v>1</v>
      </c>
      <c r="AI1176" s="16">
        <v>6783673</v>
      </c>
      <c r="AJ1176" s="16" t="s">
        <v>7582</v>
      </c>
      <c r="AK1176" s="16" t="s">
        <v>4633</v>
      </c>
      <c r="AL1176" s="16" t="s">
        <v>4635</v>
      </c>
      <c r="AM1176" s="16" t="s">
        <v>7158</v>
      </c>
      <c r="AN1176">
        <v>25200</v>
      </c>
      <c r="AO1176">
        <f>VLOOKUP(TRIM(AL1176),'Parcela Dedutivel'!$A$1:$B$65536,2,FALSE)</f>
        <v>9.6195264000000003E-2</v>
      </c>
      <c r="AP1176" s="15">
        <f t="shared" si="224"/>
        <v>9.6195264000000003E-2</v>
      </c>
      <c r="AQ1176" s="16">
        <f t="shared" si="225"/>
        <v>2424.1206528000002</v>
      </c>
      <c r="AU1176" t="s">
        <v>5858</v>
      </c>
      <c r="AV1176" s="18">
        <v>42331</v>
      </c>
      <c r="AW1176" t="s">
        <v>5859</v>
      </c>
      <c r="AX1176" t="str">
        <f t="shared" si="226"/>
        <v>00000000000000</v>
      </c>
      <c r="AY1176" s="17">
        <f t="shared" si="227"/>
        <v>564.16</v>
      </c>
      <c r="AZ1176" s="17">
        <f t="shared" si="228"/>
        <v>0</v>
      </c>
      <c r="BB1176" t="str">
        <f t="shared" si="229"/>
        <v>23/11/2015;00000000000000;564,16;0,00</v>
      </c>
    </row>
    <row r="1177" spans="1:54" x14ac:dyDescent="0.25">
      <c r="A1177" t="s">
        <v>26</v>
      </c>
      <c r="B1177" t="s">
        <v>4598</v>
      </c>
      <c r="C1177">
        <v>42320</v>
      </c>
      <c r="D1177" t="s">
        <v>2903</v>
      </c>
      <c r="E1177" t="s">
        <v>6979</v>
      </c>
      <c r="F1177" t="s">
        <v>272</v>
      </c>
      <c r="G1177">
        <v>291.27</v>
      </c>
      <c r="H1177">
        <v>0</v>
      </c>
      <c r="I1177">
        <v>0</v>
      </c>
      <c r="J1177" t="s">
        <v>31</v>
      </c>
      <c r="K1177">
        <v>0</v>
      </c>
      <c r="L1177">
        <v>0</v>
      </c>
      <c r="M1177" t="s">
        <v>31</v>
      </c>
      <c r="N1177">
        <v>0</v>
      </c>
      <c r="O1177">
        <v>0</v>
      </c>
      <c r="P1177" t="s">
        <v>31</v>
      </c>
      <c r="Q1177">
        <v>291.27</v>
      </c>
      <c r="R1177">
        <v>0</v>
      </c>
      <c r="S1177" t="s">
        <v>2904</v>
      </c>
      <c r="T1177">
        <v>291.27</v>
      </c>
      <c r="U1177">
        <v>0</v>
      </c>
      <c r="V1177" t="s">
        <v>2904</v>
      </c>
      <c r="W1177" t="s">
        <v>33</v>
      </c>
      <c r="X1177" t="s">
        <v>3357</v>
      </c>
      <c r="Y1177" t="s">
        <v>96</v>
      </c>
      <c r="Z1177" t="s">
        <v>3593</v>
      </c>
      <c r="AA1177" t="s">
        <v>3594</v>
      </c>
      <c r="AC1177" s="13" t="str">
        <f t="shared" si="218"/>
        <v>000167876</v>
      </c>
      <c r="AD1177" t="str">
        <f t="shared" si="219"/>
        <v>12/11/2015</v>
      </c>
      <c r="AE1177" t="str">
        <f t="shared" si="220"/>
        <v>04337168000148</v>
      </c>
      <c r="AF1177" s="14">
        <f t="shared" si="221"/>
        <v>291.27</v>
      </c>
      <c r="AG1177">
        <f t="shared" si="222"/>
        <v>0</v>
      </c>
      <c r="AH1177">
        <f t="shared" si="223"/>
        <v>1</v>
      </c>
      <c r="AI1177" s="16">
        <v>6784248</v>
      </c>
      <c r="AJ1177" s="16" t="s">
        <v>7583</v>
      </c>
      <c r="AK1177" s="16" t="s">
        <v>4637</v>
      </c>
      <c r="AL1177" s="16" t="s">
        <v>4639</v>
      </c>
      <c r="AM1177" s="16" t="s">
        <v>7158</v>
      </c>
      <c r="AN1177">
        <v>14300</v>
      </c>
      <c r="AO1177">
        <f>VLOOKUP(TRIM(AL1177),'Parcela Dedutivel'!$A$1:$B$65536,2,FALSE)</f>
        <v>0</v>
      </c>
      <c r="AP1177" s="15">
        <f t="shared" si="224"/>
        <v>0</v>
      </c>
      <c r="AQ1177" s="16">
        <f t="shared" si="225"/>
        <v>0</v>
      </c>
      <c r="AU1177" t="s">
        <v>5862</v>
      </c>
      <c r="AV1177" s="18">
        <v>42331</v>
      </c>
      <c r="AW1177" t="s">
        <v>3534</v>
      </c>
      <c r="AX1177" t="str">
        <f t="shared" si="226"/>
        <v>86720729000158</v>
      </c>
      <c r="AY1177" s="17">
        <f t="shared" si="227"/>
        <v>2870.69</v>
      </c>
      <c r="AZ1177" s="17">
        <f t="shared" si="228"/>
        <v>0</v>
      </c>
      <c r="BB1177" t="str">
        <f t="shared" si="229"/>
        <v>23/11/2015;86720729000158;2870,69;0,00</v>
      </c>
    </row>
    <row r="1178" spans="1:54" x14ac:dyDescent="0.25">
      <c r="A1178" t="s">
        <v>26</v>
      </c>
      <c r="B1178" t="s">
        <v>4599</v>
      </c>
      <c r="C1178">
        <v>42320</v>
      </c>
      <c r="D1178" t="s">
        <v>3293</v>
      </c>
      <c r="E1178" t="s">
        <v>6979</v>
      </c>
      <c r="F1178" t="s">
        <v>272</v>
      </c>
      <c r="G1178">
        <v>219.1</v>
      </c>
      <c r="H1178">
        <v>0</v>
      </c>
      <c r="I1178">
        <v>0</v>
      </c>
      <c r="J1178" t="s">
        <v>31</v>
      </c>
      <c r="K1178">
        <v>0</v>
      </c>
      <c r="L1178">
        <v>0</v>
      </c>
      <c r="M1178" t="s">
        <v>31</v>
      </c>
      <c r="N1178">
        <v>0</v>
      </c>
      <c r="O1178">
        <v>0</v>
      </c>
      <c r="P1178" t="s">
        <v>31</v>
      </c>
      <c r="Q1178">
        <v>219.1</v>
      </c>
      <c r="R1178">
        <v>0</v>
      </c>
      <c r="S1178" t="s">
        <v>2904</v>
      </c>
      <c r="T1178">
        <v>219.1</v>
      </c>
      <c r="U1178">
        <v>0</v>
      </c>
      <c r="V1178" t="s">
        <v>2904</v>
      </c>
      <c r="W1178" t="s">
        <v>33</v>
      </c>
      <c r="X1178" t="s">
        <v>3357</v>
      </c>
      <c r="Y1178" t="s">
        <v>91</v>
      </c>
      <c r="Z1178" t="s">
        <v>3694</v>
      </c>
      <c r="AA1178" t="s">
        <v>3695</v>
      </c>
      <c r="AC1178" s="13" t="str">
        <f t="shared" si="218"/>
        <v>000167877</v>
      </c>
      <c r="AD1178" t="str">
        <f t="shared" si="219"/>
        <v>12/11/2015</v>
      </c>
      <c r="AE1178" t="str">
        <f t="shared" si="220"/>
        <v>04337168000148</v>
      </c>
      <c r="AF1178" s="14">
        <f t="shared" si="221"/>
        <v>219.1</v>
      </c>
      <c r="AG1178">
        <f t="shared" si="222"/>
        <v>0</v>
      </c>
      <c r="AH1178">
        <f t="shared" si="223"/>
        <v>1</v>
      </c>
      <c r="AI1178" s="16">
        <v>7759262</v>
      </c>
      <c r="AJ1178" s="16" t="s">
        <v>7452</v>
      </c>
      <c r="AK1178" s="16" t="s">
        <v>4641</v>
      </c>
      <c r="AL1178" s="16" t="s">
        <v>4642</v>
      </c>
      <c r="AM1178" s="16" t="s">
        <v>7215</v>
      </c>
      <c r="AN1178">
        <v>25200</v>
      </c>
      <c r="AO1178">
        <f>VLOOKUP(TRIM(AL1178),'Parcela Dedutivel'!$A$1:$B$65536,2,FALSE)</f>
        <v>0</v>
      </c>
      <c r="AP1178" s="15">
        <f t="shared" si="224"/>
        <v>0</v>
      </c>
      <c r="AQ1178" s="16">
        <f t="shared" si="225"/>
        <v>0</v>
      </c>
      <c r="AU1178" t="s">
        <v>5864</v>
      </c>
      <c r="AV1178" s="18">
        <v>42331</v>
      </c>
      <c r="AW1178" t="s">
        <v>1693</v>
      </c>
      <c r="AX1178" t="str">
        <f t="shared" si="226"/>
        <v>43854777000126</v>
      </c>
      <c r="AY1178" s="17">
        <f t="shared" si="227"/>
        <v>3134.4500000000003</v>
      </c>
      <c r="AZ1178" s="17">
        <f t="shared" si="228"/>
        <v>0</v>
      </c>
      <c r="BB1178" t="str">
        <f t="shared" si="229"/>
        <v>23/11/2015;43854777000126;3134,45;0,00</v>
      </c>
    </row>
    <row r="1179" spans="1:54" x14ac:dyDescent="0.25">
      <c r="A1179" t="s">
        <v>26</v>
      </c>
      <c r="B1179" t="s">
        <v>4600</v>
      </c>
      <c r="C1179">
        <v>42320</v>
      </c>
      <c r="D1179" t="s">
        <v>2903</v>
      </c>
      <c r="E1179" t="s">
        <v>6979</v>
      </c>
      <c r="F1179" t="s">
        <v>272</v>
      </c>
      <c r="G1179">
        <v>36.800000000000004</v>
      </c>
      <c r="H1179">
        <v>0</v>
      </c>
      <c r="I1179">
        <v>0</v>
      </c>
      <c r="J1179" t="s">
        <v>31</v>
      </c>
      <c r="K1179">
        <v>0</v>
      </c>
      <c r="L1179">
        <v>0</v>
      </c>
      <c r="M1179" t="s">
        <v>31</v>
      </c>
      <c r="N1179">
        <v>0</v>
      </c>
      <c r="O1179">
        <v>0</v>
      </c>
      <c r="P1179" t="s">
        <v>31</v>
      </c>
      <c r="Q1179">
        <v>36.800000000000004</v>
      </c>
      <c r="R1179">
        <v>0</v>
      </c>
      <c r="S1179" t="s">
        <v>2904</v>
      </c>
      <c r="T1179">
        <v>36.800000000000004</v>
      </c>
      <c r="U1179">
        <v>0</v>
      </c>
      <c r="V1179" t="s">
        <v>2904</v>
      </c>
      <c r="W1179" t="s">
        <v>33</v>
      </c>
      <c r="X1179" t="s">
        <v>3357</v>
      </c>
      <c r="Y1179" t="s">
        <v>96</v>
      </c>
      <c r="Z1179" t="s">
        <v>3777</v>
      </c>
      <c r="AA1179" t="s">
        <v>3778</v>
      </c>
      <c r="AC1179" s="13" t="str">
        <f t="shared" si="218"/>
        <v>000167878</v>
      </c>
      <c r="AD1179" t="str">
        <f t="shared" si="219"/>
        <v>12/11/2015</v>
      </c>
      <c r="AE1179" t="str">
        <f t="shared" si="220"/>
        <v>04337168000148</v>
      </c>
      <c r="AF1179" s="14">
        <f t="shared" si="221"/>
        <v>36.800000000000004</v>
      </c>
      <c r="AG1179">
        <f t="shared" si="222"/>
        <v>0</v>
      </c>
      <c r="AH1179">
        <f t="shared" si="223"/>
        <v>1</v>
      </c>
      <c r="AI1179" s="16">
        <v>6794813</v>
      </c>
      <c r="AJ1179" s="16" t="s">
        <v>7577</v>
      </c>
      <c r="AK1179" s="16" t="s">
        <v>4644</v>
      </c>
      <c r="AL1179" s="16" t="s">
        <v>3918</v>
      </c>
      <c r="AM1179" s="16" t="s">
        <v>7143</v>
      </c>
      <c r="AN1179">
        <v>4000</v>
      </c>
      <c r="AO1179" t="e">
        <f>VLOOKUP(TRIM(AL1179),'Parcela Dedutivel'!$A$1:$B$65536,2,FALSE)</f>
        <v>#N/A</v>
      </c>
      <c r="AP1179" s="15">
        <f t="shared" si="224"/>
        <v>0</v>
      </c>
      <c r="AQ1179" s="16">
        <f t="shared" si="225"/>
        <v>0</v>
      </c>
      <c r="AU1179" t="s">
        <v>5865</v>
      </c>
      <c r="AV1179" s="18">
        <v>42331</v>
      </c>
      <c r="AW1179" t="s">
        <v>4753</v>
      </c>
      <c r="AX1179" t="str">
        <f t="shared" si="226"/>
        <v>62545686001206</v>
      </c>
      <c r="AY1179" s="17">
        <f t="shared" si="227"/>
        <v>128.44999999999999</v>
      </c>
      <c r="AZ1179" s="17">
        <f t="shared" si="228"/>
        <v>0</v>
      </c>
      <c r="BB1179" t="str">
        <f t="shared" si="229"/>
        <v>23/11/2015;62545686001206;128,45;0,00</v>
      </c>
    </row>
    <row r="1180" spans="1:54" x14ac:dyDescent="0.25">
      <c r="A1180" t="s">
        <v>26</v>
      </c>
      <c r="B1180" t="s">
        <v>4601</v>
      </c>
      <c r="C1180">
        <v>42320</v>
      </c>
      <c r="D1180" t="s">
        <v>2804</v>
      </c>
      <c r="E1180" t="s">
        <v>6979</v>
      </c>
      <c r="F1180" t="s">
        <v>29</v>
      </c>
      <c r="G1180">
        <v>162.54000000000002</v>
      </c>
      <c r="H1180">
        <v>178.97</v>
      </c>
      <c r="I1180">
        <v>32.22</v>
      </c>
      <c r="J1180" t="s">
        <v>307</v>
      </c>
      <c r="K1180">
        <v>0</v>
      </c>
      <c r="L1180">
        <v>0</v>
      </c>
      <c r="M1180" t="s">
        <v>31</v>
      </c>
      <c r="N1180">
        <v>155.63</v>
      </c>
      <c r="O1180">
        <v>23.34</v>
      </c>
      <c r="P1180" t="s">
        <v>2788</v>
      </c>
      <c r="Q1180">
        <v>155.63</v>
      </c>
      <c r="R1180">
        <v>2.57</v>
      </c>
      <c r="S1180" t="s">
        <v>33</v>
      </c>
      <c r="T1180">
        <v>155.63</v>
      </c>
      <c r="U1180">
        <v>11.83</v>
      </c>
      <c r="V1180" t="s">
        <v>33</v>
      </c>
      <c r="W1180" t="s">
        <v>33</v>
      </c>
      <c r="X1180" t="s">
        <v>4602</v>
      </c>
      <c r="Y1180" t="s">
        <v>91</v>
      </c>
      <c r="Z1180" t="s">
        <v>4313</v>
      </c>
      <c r="AA1180" t="s">
        <v>4314</v>
      </c>
      <c r="AC1180" s="13" t="str">
        <f t="shared" si="218"/>
        <v>000167879</v>
      </c>
      <c r="AD1180" t="str">
        <f t="shared" si="219"/>
        <v>12/11/2015</v>
      </c>
      <c r="AE1180" t="str">
        <f t="shared" si="220"/>
        <v>71211650000124</v>
      </c>
      <c r="AF1180" s="14">
        <f t="shared" si="221"/>
        <v>162.54000000000002</v>
      </c>
      <c r="AG1180">
        <f t="shared" si="222"/>
        <v>36.115200000000002</v>
      </c>
      <c r="AH1180">
        <f t="shared" si="223"/>
        <v>1</v>
      </c>
      <c r="AI1180" s="16">
        <v>6782685</v>
      </c>
      <c r="AJ1180" s="16" t="s">
        <v>7584</v>
      </c>
      <c r="AK1180" s="16" t="s">
        <v>4645</v>
      </c>
      <c r="AL1180" s="16" t="s">
        <v>643</v>
      </c>
      <c r="AM1180" s="16" t="s">
        <v>7193</v>
      </c>
      <c r="AN1180">
        <v>2</v>
      </c>
      <c r="AO1180" t="e">
        <f>VLOOKUP(TRIM(AL1180),'Parcela Dedutivel'!$A$1:$B$65536,2,FALSE)</f>
        <v>#N/A</v>
      </c>
      <c r="AP1180" s="15">
        <f t="shared" si="224"/>
        <v>0</v>
      </c>
      <c r="AQ1180" s="16">
        <f t="shared" si="225"/>
        <v>0</v>
      </c>
      <c r="AU1180" t="s">
        <v>5866</v>
      </c>
      <c r="AV1180" s="18">
        <v>42331</v>
      </c>
      <c r="AW1180" t="s">
        <v>2555</v>
      </c>
      <c r="AX1180" t="str">
        <f t="shared" si="226"/>
        <v>08285374000293</v>
      </c>
      <c r="AY1180" s="17">
        <f t="shared" si="227"/>
        <v>11123.92</v>
      </c>
      <c r="AZ1180" s="17">
        <f t="shared" si="228"/>
        <v>0</v>
      </c>
      <c r="BB1180" t="str">
        <f t="shared" si="229"/>
        <v>23/11/2015;08285374000293;11123,92;0,00</v>
      </c>
    </row>
    <row r="1181" spans="1:54" x14ac:dyDescent="0.25">
      <c r="A1181" t="s">
        <v>26</v>
      </c>
      <c r="B1181" t="s">
        <v>4601</v>
      </c>
      <c r="C1181">
        <v>42320</v>
      </c>
      <c r="D1181" t="s">
        <v>2804</v>
      </c>
      <c r="E1181" t="s">
        <v>6979</v>
      </c>
      <c r="F1181" t="s">
        <v>29</v>
      </c>
      <c r="G1181">
        <v>95.64</v>
      </c>
      <c r="H1181">
        <v>105.31</v>
      </c>
      <c r="I1181">
        <v>18.95</v>
      </c>
      <c r="J1181" t="s">
        <v>307</v>
      </c>
      <c r="K1181">
        <v>0</v>
      </c>
      <c r="L1181">
        <v>0</v>
      </c>
      <c r="M1181" t="s">
        <v>31</v>
      </c>
      <c r="N1181">
        <v>91.570000000000007</v>
      </c>
      <c r="O1181">
        <v>13.74</v>
      </c>
      <c r="P1181" t="s">
        <v>2788</v>
      </c>
      <c r="Q1181">
        <v>91.570000000000007</v>
      </c>
      <c r="R1181">
        <v>1.51</v>
      </c>
      <c r="S1181" t="s">
        <v>33</v>
      </c>
      <c r="T1181">
        <v>91.570000000000007</v>
      </c>
      <c r="U1181">
        <v>6.96</v>
      </c>
      <c r="V1181" t="s">
        <v>33</v>
      </c>
      <c r="W1181" t="s">
        <v>33</v>
      </c>
      <c r="X1181" t="s">
        <v>4602</v>
      </c>
      <c r="Y1181" t="s">
        <v>91</v>
      </c>
      <c r="Z1181" t="s">
        <v>4603</v>
      </c>
      <c r="AA1181" t="s">
        <v>4604</v>
      </c>
      <c r="AC1181" s="13" t="str">
        <f t="shared" si="218"/>
        <v>000167879</v>
      </c>
      <c r="AD1181" t="str">
        <f t="shared" si="219"/>
        <v>12/11/2015</v>
      </c>
      <c r="AE1181" t="str">
        <f t="shared" si="220"/>
        <v>71211650000124</v>
      </c>
      <c r="AF1181" s="14">
        <f t="shared" si="221"/>
        <v>95.64</v>
      </c>
      <c r="AG1181">
        <f t="shared" si="222"/>
        <v>36.115200000000002</v>
      </c>
      <c r="AH1181">
        <f t="shared" si="223"/>
        <v>1</v>
      </c>
      <c r="AI1181" s="16">
        <v>6783616</v>
      </c>
      <c r="AJ1181" s="16" t="s">
        <v>7467</v>
      </c>
      <c r="AK1181" s="16" t="s">
        <v>4646</v>
      </c>
      <c r="AL1181" s="16" t="s">
        <v>79</v>
      </c>
      <c r="AM1181" s="16" t="s">
        <v>7193</v>
      </c>
      <c r="AN1181">
        <v>5</v>
      </c>
      <c r="AO1181" t="e">
        <f>VLOOKUP(TRIM(AL1181),'Parcela Dedutivel'!$A$1:$B$65536,2,FALSE)</f>
        <v>#N/A</v>
      </c>
      <c r="AP1181" s="15">
        <f t="shared" si="224"/>
        <v>0</v>
      </c>
      <c r="AQ1181" s="16">
        <f t="shared" si="225"/>
        <v>0</v>
      </c>
      <c r="AU1181" t="s">
        <v>5869</v>
      </c>
      <c r="AV1181" s="18">
        <v>42331</v>
      </c>
      <c r="AW1181" t="s">
        <v>3958</v>
      </c>
      <c r="AX1181" t="str">
        <f t="shared" si="226"/>
        <v>59609123001220</v>
      </c>
      <c r="AY1181" s="17">
        <f t="shared" si="227"/>
        <v>2612.04</v>
      </c>
      <c r="AZ1181" s="17">
        <f t="shared" si="228"/>
        <v>0</v>
      </c>
      <c r="BB1181" t="str">
        <f t="shared" si="229"/>
        <v>23/11/2015;59609123001220;2612,04;0,00</v>
      </c>
    </row>
    <row r="1182" spans="1:54" x14ac:dyDescent="0.25">
      <c r="A1182" t="s">
        <v>26</v>
      </c>
      <c r="B1182" t="s">
        <v>4605</v>
      </c>
      <c r="C1182">
        <v>42320</v>
      </c>
      <c r="D1182" t="s">
        <v>2804</v>
      </c>
      <c r="E1182" t="s">
        <v>6979</v>
      </c>
      <c r="F1182" t="s">
        <v>29</v>
      </c>
      <c r="G1182">
        <v>292.60000000000002</v>
      </c>
      <c r="H1182">
        <v>0</v>
      </c>
      <c r="I1182">
        <v>0</v>
      </c>
      <c r="J1182" t="s">
        <v>31</v>
      </c>
      <c r="K1182">
        <v>0</v>
      </c>
      <c r="L1182">
        <v>0</v>
      </c>
      <c r="M1182" t="s">
        <v>31</v>
      </c>
      <c r="N1182">
        <v>0</v>
      </c>
      <c r="O1182">
        <v>0</v>
      </c>
      <c r="P1182" t="s">
        <v>31</v>
      </c>
      <c r="Q1182">
        <v>292.60000000000002</v>
      </c>
      <c r="R1182">
        <v>4.83</v>
      </c>
      <c r="S1182" t="s">
        <v>33</v>
      </c>
      <c r="T1182">
        <v>292.60000000000002</v>
      </c>
      <c r="U1182">
        <v>22.240000000000002</v>
      </c>
      <c r="V1182" t="s">
        <v>33</v>
      </c>
      <c r="W1182" t="s">
        <v>33</v>
      </c>
      <c r="X1182" t="s">
        <v>2743</v>
      </c>
      <c r="Y1182" t="s">
        <v>2556</v>
      </c>
      <c r="Z1182" t="s">
        <v>4606</v>
      </c>
      <c r="AA1182" t="s">
        <v>4607</v>
      </c>
      <c r="AC1182" s="13" t="str">
        <f t="shared" si="218"/>
        <v>000167880</v>
      </c>
      <c r="AD1182" t="str">
        <f t="shared" si="219"/>
        <v>12/11/2015</v>
      </c>
      <c r="AE1182" t="str">
        <f t="shared" si="220"/>
        <v>01498525000161</v>
      </c>
      <c r="AF1182" s="14">
        <f t="shared" si="221"/>
        <v>292.60000000000002</v>
      </c>
      <c r="AG1182">
        <f t="shared" si="222"/>
        <v>0</v>
      </c>
      <c r="AH1182">
        <f t="shared" si="223"/>
        <v>1</v>
      </c>
      <c r="AI1182" s="16">
        <v>7726802</v>
      </c>
      <c r="AJ1182" s="16" t="s">
        <v>7585</v>
      </c>
      <c r="AK1182" s="16" t="s">
        <v>4647</v>
      </c>
      <c r="AL1182" s="16" t="s">
        <v>1777</v>
      </c>
      <c r="AM1182" s="16" t="s">
        <v>7193</v>
      </c>
      <c r="AN1182">
        <v>3</v>
      </c>
      <c r="AO1182" t="e">
        <f>VLOOKUP(TRIM(AL1182),'Parcela Dedutivel'!$A$1:$B$65536,2,FALSE)</f>
        <v>#N/A</v>
      </c>
      <c r="AP1182" s="15">
        <f t="shared" si="224"/>
        <v>0</v>
      </c>
      <c r="AQ1182" s="16">
        <f t="shared" si="225"/>
        <v>0</v>
      </c>
      <c r="AU1182" t="s">
        <v>5870</v>
      </c>
      <c r="AV1182" s="18">
        <v>42331</v>
      </c>
      <c r="AW1182" t="s">
        <v>3302</v>
      </c>
      <c r="AX1182" t="str">
        <f t="shared" si="226"/>
        <v>09262527000169</v>
      </c>
      <c r="AY1182" s="17">
        <f t="shared" si="227"/>
        <v>2180.2200000000003</v>
      </c>
      <c r="AZ1182" s="17">
        <f t="shared" si="228"/>
        <v>0</v>
      </c>
      <c r="BB1182" t="str">
        <f t="shared" si="229"/>
        <v>23/11/2015;09262527000169;2180,22;0,00</v>
      </c>
    </row>
    <row r="1183" spans="1:54" x14ac:dyDescent="0.25">
      <c r="A1183" t="s">
        <v>26</v>
      </c>
      <c r="B1183" t="s">
        <v>4608</v>
      </c>
      <c r="C1183">
        <v>42320</v>
      </c>
      <c r="D1183" t="s">
        <v>2817</v>
      </c>
      <c r="E1183" t="s">
        <v>6979</v>
      </c>
      <c r="F1183" t="s">
        <v>4516</v>
      </c>
      <c r="G1183">
        <v>1402.43</v>
      </c>
      <c r="H1183">
        <v>1219.5</v>
      </c>
      <c r="I1183">
        <v>48.78</v>
      </c>
      <c r="J1183" t="s">
        <v>780</v>
      </c>
      <c r="K1183">
        <v>0</v>
      </c>
      <c r="L1183">
        <v>0</v>
      </c>
      <c r="M1183" t="s">
        <v>31</v>
      </c>
      <c r="N1183">
        <v>1219.5</v>
      </c>
      <c r="O1183">
        <v>182.93</v>
      </c>
      <c r="P1183" t="s">
        <v>2788</v>
      </c>
      <c r="Q1183">
        <v>1219.5</v>
      </c>
      <c r="R1183">
        <v>20.12</v>
      </c>
      <c r="S1183" t="s">
        <v>33</v>
      </c>
      <c r="T1183">
        <v>1219.5</v>
      </c>
      <c r="U1183">
        <v>92.68</v>
      </c>
      <c r="V1183" t="s">
        <v>33</v>
      </c>
      <c r="W1183" t="s">
        <v>33</v>
      </c>
      <c r="X1183" t="s">
        <v>4517</v>
      </c>
      <c r="Y1183" t="s">
        <v>91</v>
      </c>
      <c r="Z1183" t="s">
        <v>3793</v>
      </c>
      <c r="AA1183" t="s">
        <v>3794</v>
      </c>
      <c r="AC1183" s="13" t="str">
        <f t="shared" si="218"/>
        <v>000167881</v>
      </c>
      <c r="AD1183" t="str">
        <f t="shared" si="219"/>
        <v>12/11/2015</v>
      </c>
      <c r="AE1183" t="str">
        <f t="shared" si="220"/>
        <v>24380578000260</v>
      </c>
      <c r="AF1183" s="14">
        <f t="shared" si="221"/>
        <v>1402.43</v>
      </c>
      <c r="AG1183">
        <f t="shared" si="222"/>
        <v>1312.6996250000002</v>
      </c>
      <c r="AH1183">
        <f t="shared" si="223"/>
        <v>1</v>
      </c>
      <c r="AI1183" s="16">
        <v>7726802</v>
      </c>
      <c r="AJ1183" s="16" t="s">
        <v>7585</v>
      </c>
      <c r="AK1183" s="16" t="s">
        <v>4647</v>
      </c>
      <c r="AL1183" s="16" t="s">
        <v>1783</v>
      </c>
      <c r="AM1183" s="16" t="s">
        <v>7193</v>
      </c>
      <c r="AN1183">
        <v>2</v>
      </c>
      <c r="AO1183" t="e">
        <f>VLOOKUP(TRIM(AL1183),'Parcela Dedutivel'!$A$1:$B$65536,2,FALSE)</f>
        <v>#N/A</v>
      </c>
      <c r="AP1183" s="15">
        <f t="shared" si="224"/>
        <v>0</v>
      </c>
      <c r="AQ1183" s="16">
        <f t="shared" si="225"/>
        <v>0</v>
      </c>
      <c r="AU1183" t="s">
        <v>5871</v>
      </c>
      <c r="AV1183" s="18">
        <v>42331</v>
      </c>
      <c r="AW1183" t="s">
        <v>2799</v>
      </c>
      <c r="AX1183" t="str">
        <f t="shared" si="226"/>
        <v>59104422005704</v>
      </c>
      <c r="AY1183" s="17">
        <f t="shared" si="227"/>
        <v>371.02</v>
      </c>
      <c r="AZ1183" s="17">
        <f t="shared" si="228"/>
        <v>0</v>
      </c>
      <c r="BB1183" t="str">
        <f t="shared" si="229"/>
        <v>23/11/2015;59104422005704;371,02;0,00</v>
      </c>
    </row>
    <row r="1184" spans="1:54" x14ac:dyDescent="0.25">
      <c r="A1184" t="s">
        <v>26</v>
      </c>
      <c r="B1184" t="s">
        <v>4609</v>
      </c>
      <c r="C1184">
        <v>42320</v>
      </c>
      <c r="D1184" t="s">
        <v>2804</v>
      </c>
      <c r="E1184" t="s">
        <v>6979</v>
      </c>
      <c r="F1184" t="s">
        <v>29</v>
      </c>
      <c r="G1184">
        <v>821.54</v>
      </c>
      <c r="H1184">
        <v>821.54</v>
      </c>
      <c r="I1184">
        <v>147.88</v>
      </c>
      <c r="J1184" t="s">
        <v>30</v>
      </c>
      <c r="K1184">
        <v>0</v>
      </c>
      <c r="L1184">
        <v>0</v>
      </c>
      <c r="M1184" t="s">
        <v>31</v>
      </c>
      <c r="N1184">
        <v>714.38</v>
      </c>
      <c r="O1184">
        <v>107.16</v>
      </c>
      <c r="P1184" t="s">
        <v>2788</v>
      </c>
      <c r="Q1184">
        <v>714.38</v>
      </c>
      <c r="R1184">
        <v>11.790000000000001</v>
      </c>
      <c r="S1184" t="s">
        <v>33</v>
      </c>
      <c r="T1184">
        <v>714.38</v>
      </c>
      <c r="U1184">
        <v>54.29</v>
      </c>
      <c r="V1184" t="s">
        <v>33</v>
      </c>
      <c r="W1184" t="s">
        <v>33</v>
      </c>
      <c r="X1184" t="s">
        <v>4020</v>
      </c>
      <c r="Y1184" t="s">
        <v>91</v>
      </c>
      <c r="Z1184" t="s">
        <v>4610</v>
      </c>
      <c r="AA1184" t="s">
        <v>4611</v>
      </c>
      <c r="AC1184" s="13" t="str">
        <f t="shared" si="218"/>
        <v>000167882</v>
      </c>
      <c r="AD1184" t="str">
        <f t="shared" si="219"/>
        <v>12/11/2015</v>
      </c>
      <c r="AE1184" t="str">
        <f t="shared" si="220"/>
        <v>61188488000117</v>
      </c>
      <c r="AF1184" s="14">
        <f t="shared" si="221"/>
        <v>821.54</v>
      </c>
      <c r="AG1184">
        <f t="shared" si="222"/>
        <v>0</v>
      </c>
      <c r="AH1184">
        <f t="shared" si="223"/>
        <v>1</v>
      </c>
      <c r="AI1184" s="16">
        <v>6782984</v>
      </c>
      <c r="AJ1184" s="16" t="s">
        <v>7586</v>
      </c>
      <c r="AK1184" s="16" t="s">
        <v>4649</v>
      </c>
      <c r="AL1184" s="16" t="s">
        <v>79</v>
      </c>
      <c r="AM1184" s="16" t="s">
        <v>7193</v>
      </c>
      <c r="AN1184">
        <v>18</v>
      </c>
      <c r="AO1184" t="e">
        <f>VLOOKUP(TRIM(AL1184),'Parcela Dedutivel'!$A$1:$B$65536,2,FALSE)</f>
        <v>#N/A</v>
      </c>
      <c r="AP1184" s="15">
        <f t="shared" si="224"/>
        <v>0</v>
      </c>
      <c r="AQ1184" s="16">
        <f t="shared" si="225"/>
        <v>0</v>
      </c>
      <c r="AU1184" t="s">
        <v>5872</v>
      </c>
      <c r="AV1184" s="18">
        <v>42331</v>
      </c>
      <c r="AW1184" t="s">
        <v>1384</v>
      </c>
      <c r="AX1184" t="str">
        <f t="shared" si="226"/>
        <v>96195615000190</v>
      </c>
      <c r="AY1184" s="17">
        <f t="shared" si="227"/>
        <v>5671.92</v>
      </c>
      <c r="AZ1184" s="17">
        <f t="shared" si="228"/>
        <v>0</v>
      </c>
      <c r="BB1184" t="str">
        <f t="shared" si="229"/>
        <v>23/11/2015;96195615000190;5671,92;0,00</v>
      </c>
    </row>
    <row r="1185" spans="1:54" x14ac:dyDescent="0.25">
      <c r="A1185" t="s">
        <v>26</v>
      </c>
      <c r="B1185" t="s">
        <v>4612</v>
      </c>
      <c r="C1185">
        <v>42320</v>
      </c>
      <c r="D1185" t="s">
        <v>2804</v>
      </c>
      <c r="E1185" t="s">
        <v>6979</v>
      </c>
      <c r="F1185" t="s">
        <v>29</v>
      </c>
      <c r="G1185">
        <v>5927.49</v>
      </c>
      <c r="H1185">
        <v>5154.34</v>
      </c>
      <c r="I1185">
        <v>927.78</v>
      </c>
      <c r="J1185" t="s">
        <v>30</v>
      </c>
      <c r="K1185">
        <v>0</v>
      </c>
      <c r="L1185">
        <v>0</v>
      </c>
      <c r="M1185" t="s">
        <v>31</v>
      </c>
      <c r="N1185">
        <v>5154.34</v>
      </c>
      <c r="O1185">
        <v>773.15</v>
      </c>
      <c r="P1185" t="s">
        <v>2788</v>
      </c>
      <c r="Q1185">
        <v>5154.34</v>
      </c>
      <c r="R1185">
        <v>85.05</v>
      </c>
      <c r="S1185" t="s">
        <v>33</v>
      </c>
      <c r="T1185">
        <v>5154.34</v>
      </c>
      <c r="U1185">
        <v>391.73</v>
      </c>
      <c r="V1185" t="s">
        <v>33</v>
      </c>
      <c r="W1185" t="s">
        <v>33</v>
      </c>
      <c r="X1185" t="s">
        <v>3022</v>
      </c>
      <c r="Y1185" t="s">
        <v>91</v>
      </c>
      <c r="Z1185" t="s">
        <v>3023</v>
      </c>
      <c r="AA1185" t="s">
        <v>3024</v>
      </c>
      <c r="AC1185" s="13" t="str">
        <f t="shared" si="218"/>
        <v>000167883</v>
      </c>
      <c r="AD1185" t="str">
        <f t="shared" si="219"/>
        <v>12/11/2015</v>
      </c>
      <c r="AE1185" t="str">
        <f t="shared" si="220"/>
        <v>59105999000348</v>
      </c>
      <c r="AF1185" s="14">
        <f t="shared" si="221"/>
        <v>5927.49</v>
      </c>
      <c r="AG1185">
        <f t="shared" si="222"/>
        <v>0</v>
      </c>
      <c r="AH1185">
        <f t="shared" si="223"/>
        <v>1</v>
      </c>
      <c r="AI1185" s="16">
        <v>7809464</v>
      </c>
      <c r="AJ1185" s="16" t="s">
        <v>7191</v>
      </c>
      <c r="AK1185" s="16" t="s">
        <v>4651</v>
      </c>
      <c r="AL1185" s="16" t="s">
        <v>4510</v>
      </c>
      <c r="AM1185" s="16" t="s">
        <v>7193</v>
      </c>
      <c r="AN1185">
        <v>1</v>
      </c>
      <c r="AO1185" t="e">
        <f>VLOOKUP(TRIM(AL1185),'Parcela Dedutivel'!$A$1:$B$65536,2,FALSE)</f>
        <v>#N/A</v>
      </c>
      <c r="AP1185" s="15">
        <f t="shared" si="224"/>
        <v>0</v>
      </c>
      <c r="AQ1185" s="16">
        <f t="shared" si="225"/>
        <v>0</v>
      </c>
      <c r="AU1185" t="s">
        <v>5873</v>
      </c>
      <c r="AV1185" s="18">
        <v>42331</v>
      </c>
      <c r="AW1185" t="s">
        <v>2764</v>
      </c>
      <c r="AX1185" t="str">
        <f t="shared" si="226"/>
        <v>96404942000104</v>
      </c>
      <c r="AY1185" s="17">
        <f t="shared" si="227"/>
        <v>797.7</v>
      </c>
      <c r="AZ1185" s="17">
        <f t="shared" si="228"/>
        <v>0</v>
      </c>
      <c r="BB1185" t="str">
        <f t="shared" si="229"/>
        <v>23/11/2015;96404942000104;797,70;0,00</v>
      </c>
    </row>
    <row r="1186" spans="1:54" x14ac:dyDescent="0.25">
      <c r="A1186" t="s">
        <v>26</v>
      </c>
      <c r="B1186" t="s">
        <v>4613</v>
      </c>
      <c r="C1186">
        <v>42320</v>
      </c>
      <c r="D1186" t="s">
        <v>3081</v>
      </c>
      <c r="E1186" t="s">
        <v>6979</v>
      </c>
      <c r="F1186" t="s">
        <v>29</v>
      </c>
      <c r="G1186">
        <v>545.41</v>
      </c>
      <c r="H1186">
        <v>466.24</v>
      </c>
      <c r="I1186">
        <v>83.92</v>
      </c>
      <c r="J1186" t="s">
        <v>2728</v>
      </c>
      <c r="K1186">
        <v>906.09</v>
      </c>
      <c r="L1186">
        <v>79.17</v>
      </c>
      <c r="M1186" t="s">
        <v>2728</v>
      </c>
      <c r="N1186">
        <v>0</v>
      </c>
      <c r="O1186">
        <v>0</v>
      </c>
      <c r="P1186" t="s">
        <v>31</v>
      </c>
      <c r="Q1186">
        <v>466.24</v>
      </c>
      <c r="R1186">
        <v>7.69</v>
      </c>
      <c r="S1186" t="s">
        <v>33</v>
      </c>
      <c r="T1186">
        <v>466.24</v>
      </c>
      <c r="U1186">
        <v>35.43</v>
      </c>
      <c r="V1186" t="s">
        <v>33</v>
      </c>
      <c r="W1186" t="s">
        <v>33</v>
      </c>
      <c r="X1186" t="s">
        <v>4614</v>
      </c>
      <c r="Y1186" t="s">
        <v>142</v>
      </c>
      <c r="Z1186" t="s">
        <v>3726</v>
      </c>
      <c r="AA1186" t="s">
        <v>3727</v>
      </c>
      <c r="AC1186" s="13" t="str">
        <f t="shared" si="218"/>
        <v>000167884</v>
      </c>
      <c r="AD1186" t="str">
        <f t="shared" si="219"/>
        <v>12/11/2015</v>
      </c>
      <c r="AE1186" t="str">
        <f t="shared" si="220"/>
        <v>51927499000118</v>
      </c>
      <c r="AF1186" s="14">
        <f t="shared" si="221"/>
        <v>545.41</v>
      </c>
      <c r="AG1186">
        <f t="shared" si="222"/>
        <v>0</v>
      </c>
      <c r="AH1186">
        <f t="shared" si="223"/>
        <v>1</v>
      </c>
      <c r="AI1186" s="16">
        <v>7809464</v>
      </c>
      <c r="AJ1186" s="16" t="s">
        <v>7191</v>
      </c>
      <c r="AK1186" s="16" t="s">
        <v>4651</v>
      </c>
      <c r="AL1186" s="16" t="s">
        <v>4653</v>
      </c>
      <c r="AM1186" s="16" t="s">
        <v>7143</v>
      </c>
      <c r="AN1186">
        <v>1</v>
      </c>
      <c r="AO1186" t="e">
        <f>VLOOKUP(TRIM(AL1186),'Parcela Dedutivel'!$A$1:$B$65536,2,FALSE)</f>
        <v>#N/A</v>
      </c>
      <c r="AP1186" s="15">
        <f t="shared" si="224"/>
        <v>0</v>
      </c>
      <c r="AQ1186" s="16">
        <f t="shared" si="225"/>
        <v>0</v>
      </c>
      <c r="AU1186" t="s">
        <v>5876</v>
      </c>
      <c r="AV1186" s="18">
        <v>42331</v>
      </c>
      <c r="AW1186" t="s">
        <v>3022</v>
      </c>
      <c r="AX1186" t="str">
        <f t="shared" si="226"/>
        <v>59105999000348</v>
      </c>
      <c r="AY1186" s="17">
        <f t="shared" si="227"/>
        <v>10871.35</v>
      </c>
      <c r="AZ1186" s="17">
        <f t="shared" si="228"/>
        <v>0</v>
      </c>
      <c r="BB1186" t="str">
        <f t="shared" si="229"/>
        <v>23/11/2015;59105999000348;10871,35;0,00</v>
      </c>
    </row>
    <row r="1187" spans="1:54" x14ac:dyDescent="0.25">
      <c r="A1187" t="s">
        <v>26</v>
      </c>
      <c r="B1187" t="s">
        <v>4613</v>
      </c>
      <c r="C1187">
        <v>42320</v>
      </c>
      <c r="D1187" t="s">
        <v>3081</v>
      </c>
      <c r="E1187" t="s">
        <v>6979</v>
      </c>
      <c r="F1187" t="s">
        <v>29</v>
      </c>
      <c r="G1187">
        <v>2727</v>
      </c>
      <c r="H1187">
        <v>2331.14</v>
      </c>
      <c r="I1187">
        <v>419.61</v>
      </c>
      <c r="J1187" t="s">
        <v>2728</v>
      </c>
      <c r="K1187">
        <v>4530.34</v>
      </c>
      <c r="L1187">
        <v>395.86</v>
      </c>
      <c r="M1187" t="s">
        <v>2728</v>
      </c>
      <c r="N1187">
        <v>0</v>
      </c>
      <c r="O1187">
        <v>0</v>
      </c>
      <c r="P1187" t="s">
        <v>31</v>
      </c>
      <c r="Q1187">
        <v>2331.14</v>
      </c>
      <c r="R1187">
        <v>38.46</v>
      </c>
      <c r="S1187" t="s">
        <v>33</v>
      </c>
      <c r="T1187">
        <v>2331.14</v>
      </c>
      <c r="U1187">
        <v>177.17000000000002</v>
      </c>
      <c r="V1187" t="s">
        <v>33</v>
      </c>
      <c r="W1187" t="s">
        <v>33</v>
      </c>
      <c r="X1187" t="s">
        <v>4614</v>
      </c>
      <c r="Y1187" t="s">
        <v>142</v>
      </c>
      <c r="Z1187" t="s">
        <v>701</v>
      </c>
      <c r="AA1187" t="s">
        <v>702</v>
      </c>
      <c r="AC1187" s="13" t="str">
        <f t="shared" si="218"/>
        <v>000167884</v>
      </c>
      <c r="AD1187" t="str">
        <f t="shared" si="219"/>
        <v>12/11/2015</v>
      </c>
      <c r="AE1187" t="str">
        <f t="shared" si="220"/>
        <v>51927499000118</v>
      </c>
      <c r="AF1187" s="14">
        <f t="shared" si="221"/>
        <v>2727</v>
      </c>
      <c r="AG1187">
        <f t="shared" si="222"/>
        <v>0</v>
      </c>
      <c r="AH1187">
        <f t="shared" si="223"/>
        <v>1</v>
      </c>
      <c r="AI1187" s="16">
        <v>6818926</v>
      </c>
      <c r="AJ1187" s="16" t="s">
        <v>7587</v>
      </c>
      <c r="AK1187" s="16" t="s">
        <v>4655</v>
      </c>
      <c r="AL1187" s="16" t="s">
        <v>701</v>
      </c>
      <c r="AM1187" s="16" t="s">
        <v>7143</v>
      </c>
      <c r="AN1187">
        <v>10</v>
      </c>
      <c r="AO1187" t="e">
        <f>VLOOKUP(TRIM(AL1187),'Parcela Dedutivel'!$A$1:$B$65536,2,FALSE)</f>
        <v>#N/A</v>
      </c>
      <c r="AP1187" s="15">
        <f t="shared" si="224"/>
        <v>0</v>
      </c>
      <c r="AQ1187" s="16">
        <f t="shared" si="225"/>
        <v>0</v>
      </c>
      <c r="AU1187" t="s">
        <v>5879</v>
      </c>
      <c r="AV1187" s="18">
        <v>42331</v>
      </c>
      <c r="AW1187" t="s">
        <v>3214</v>
      </c>
      <c r="AX1187" t="str">
        <f t="shared" si="226"/>
        <v>56545742000157</v>
      </c>
      <c r="AY1187" s="17">
        <f t="shared" si="227"/>
        <v>783.61</v>
      </c>
      <c r="AZ1187" s="17">
        <f t="shared" si="228"/>
        <v>0</v>
      </c>
      <c r="BB1187" t="str">
        <f t="shared" si="229"/>
        <v>23/11/2015;56545742000157;783,61;0,00</v>
      </c>
    </row>
    <row r="1188" spans="1:54" x14ac:dyDescent="0.25">
      <c r="A1188" t="s">
        <v>26</v>
      </c>
      <c r="B1188" t="s">
        <v>4613</v>
      </c>
      <c r="C1188">
        <v>42320</v>
      </c>
      <c r="D1188" t="s">
        <v>3081</v>
      </c>
      <c r="E1188" t="s">
        <v>6979</v>
      </c>
      <c r="F1188" t="s">
        <v>29</v>
      </c>
      <c r="G1188">
        <v>272.69</v>
      </c>
      <c r="H1188">
        <v>233.11</v>
      </c>
      <c r="I1188">
        <v>41.96</v>
      </c>
      <c r="J1188" t="s">
        <v>2728</v>
      </c>
      <c r="K1188">
        <v>453.03000000000003</v>
      </c>
      <c r="L1188">
        <v>39.58</v>
      </c>
      <c r="M1188" t="s">
        <v>2728</v>
      </c>
      <c r="N1188">
        <v>0</v>
      </c>
      <c r="O1188">
        <v>0</v>
      </c>
      <c r="P1188" t="s">
        <v>31</v>
      </c>
      <c r="Q1188">
        <v>233.11</v>
      </c>
      <c r="R1188">
        <v>3.85</v>
      </c>
      <c r="S1188" t="s">
        <v>33</v>
      </c>
      <c r="T1188">
        <v>233.11</v>
      </c>
      <c r="U1188">
        <v>17.72</v>
      </c>
      <c r="V1188" t="s">
        <v>33</v>
      </c>
      <c r="W1188" t="s">
        <v>33</v>
      </c>
      <c r="X1188" t="s">
        <v>4614</v>
      </c>
      <c r="Y1188" t="s">
        <v>142</v>
      </c>
      <c r="Z1188" t="s">
        <v>4615</v>
      </c>
      <c r="AA1188" t="s">
        <v>4616</v>
      </c>
      <c r="AC1188" s="13" t="str">
        <f t="shared" si="218"/>
        <v>000167884</v>
      </c>
      <c r="AD1188" t="str">
        <f t="shared" si="219"/>
        <v>12/11/2015</v>
      </c>
      <c r="AE1188" t="str">
        <f t="shared" si="220"/>
        <v>51927499000118</v>
      </c>
      <c r="AF1188" s="14">
        <f t="shared" si="221"/>
        <v>272.69</v>
      </c>
      <c r="AG1188">
        <f t="shared" si="222"/>
        <v>0</v>
      </c>
      <c r="AH1188">
        <f t="shared" si="223"/>
        <v>1</v>
      </c>
      <c r="AI1188" s="16">
        <v>6818926</v>
      </c>
      <c r="AJ1188" s="16" t="s">
        <v>7587</v>
      </c>
      <c r="AK1188" s="16" t="s">
        <v>4655</v>
      </c>
      <c r="AL1188" s="16" t="s">
        <v>1831</v>
      </c>
      <c r="AM1188" s="16" t="s">
        <v>7143</v>
      </c>
      <c r="AN1188">
        <v>10</v>
      </c>
      <c r="AO1188" t="e">
        <f>VLOOKUP(TRIM(AL1188),'Parcela Dedutivel'!$A$1:$B$65536,2,FALSE)</f>
        <v>#N/A</v>
      </c>
      <c r="AP1188" s="15">
        <f t="shared" si="224"/>
        <v>0</v>
      </c>
      <c r="AQ1188" s="16">
        <f t="shared" si="225"/>
        <v>0</v>
      </c>
      <c r="AU1188" t="s">
        <v>5880</v>
      </c>
      <c r="AV1188" s="18">
        <v>42331</v>
      </c>
      <c r="AW1188" t="s">
        <v>3139</v>
      </c>
      <c r="AX1188" t="str">
        <f t="shared" si="226"/>
        <v>97428668000338</v>
      </c>
      <c r="AY1188" s="17">
        <f t="shared" si="227"/>
        <v>9730.35</v>
      </c>
      <c r="AZ1188" s="17">
        <f t="shared" si="228"/>
        <v>0</v>
      </c>
      <c r="BB1188" t="str">
        <f t="shared" si="229"/>
        <v>23/11/2015;97428668000338;9730,35;0,00</v>
      </c>
    </row>
    <row r="1189" spans="1:54" x14ac:dyDescent="0.25">
      <c r="A1189" t="s">
        <v>26</v>
      </c>
      <c r="B1189" t="s">
        <v>4613</v>
      </c>
      <c r="C1189">
        <v>42320</v>
      </c>
      <c r="D1189" t="s">
        <v>3081</v>
      </c>
      <c r="E1189" t="s">
        <v>6979</v>
      </c>
      <c r="F1189" t="s">
        <v>29</v>
      </c>
      <c r="G1189">
        <v>321.94</v>
      </c>
      <c r="H1189">
        <v>275.20999999999998</v>
      </c>
      <c r="I1189">
        <v>49.54</v>
      </c>
      <c r="J1189" t="s">
        <v>2728</v>
      </c>
      <c r="K1189">
        <v>534.84</v>
      </c>
      <c r="L1189">
        <v>46.730000000000004</v>
      </c>
      <c r="M1189" t="s">
        <v>2728</v>
      </c>
      <c r="N1189">
        <v>0</v>
      </c>
      <c r="O1189">
        <v>0</v>
      </c>
      <c r="P1189" t="s">
        <v>31</v>
      </c>
      <c r="Q1189">
        <v>275.20999999999998</v>
      </c>
      <c r="R1189">
        <v>4.54</v>
      </c>
      <c r="S1189" t="s">
        <v>33</v>
      </c>
      <c r="T1189">
        <v>275.20999999999998</v>
      </c>
      <c r="U1189">
        <v>20.92</v>
      </c>
      <c r="V1189" t="s">
        <v>33</v>
      </c>
      <c r="W1189" t="s">
        <v>33</v>
      </c>
      <c r="X1189" t="s">
        <v>4614</v>
      </c>
      <c r="Y1189" t="s">
        <v>142</v>
      </c>
      <c r="Z1189" t="s">
        <v>703</v>
      </c>
      <c r="AA1189" t="s">
        <v>704</v>
      </c>
      <c r="AC1189" s="13" t="str">
        <f t="shared" si="218"/>
        <v>000167884</v>
      </c>
      <c r="AD1189" t="str">
        <f t="shared" si="219"/>
        <v>12/11/2015</v>
      </c>
      <c r="AE1189" t="str">
        <f t="shared" si="220"/>
        <v>51927499000118</v>
      </c>
      <c r="AF1189" s="14">
        <f t="shared" si="221"/>
        <v>321.94</v>
      </c>
      <c r="AG1189">
        <f t="shared" si="222"/>
        <v>0</v>
      </c>
      <c r="AH1189">
        <f t="shared" si="223"/>
        <v>1</v>
      </c>
      <c r="AI1189" s="16">
        <v>6819204</v>
      </c>
      <c r="AJ1189" s="16" t="s">
        <v>7588</v>
      </c>
      <c r="AK1189" s="16" t="s">
        <v>4657</v>
      </c>
      <c r="AL1189" s="16" t="s">
        <v>4660</v>
      </c>
      <c r="AM1189" s="16" t="s">
        <v>7193</v>
      </c>
      <c r="AN1189">
        <v>2</v>
      </c>
      <c r="AO1189" t="e">
        <f>VLOOKUP(TRIM(AL1189),'Parcela Dedutivel'!$A$1:$B$65536,2,FALSE)</f>
        <v>#N/A</v>
      </c>
      <c r="AP1189" s="15">
        <f t="shared" si="224"/>
        <v>0</v>
      </c>
      <c r="AQ1189" s="16">
        <f t="shared" si="225"/>
        <v>0</v>
      </c>
      <c r="AU1189" t="s">
        <v>5881</v>
      </c>
      <c r="AV1189" s="18">
        <v>42331</v>
      </c>
      <c r="AW1189" t="s">
        <v>3665</v>
      </c>
      <c r="AX1189" t="str">
        <f t="shared" si="226"/>
        <v>11189268000130</v>
      </c>
      <c r="AY1189" s="17">
        <f t="shared" si="227"/>
        <v>2149.11</v>
      </c>
      <c r="AZ1189" s="17">
        <f t="shared" si="228"/>
        <v>0</v>
      </c>
      <c r="BB1189" t="str">
        <f t="shared" si="229"/>
        <v>23/11/2015;11189268000130;2149,11;0,00</v>
      </c>
    </row>
    <row r="1190" spans="1:54" x14ac:dyDescent="0.25">
      <c r="A1190" t="s">
        <v>26</v>
      </c>
      <c r="B1190" t="s">
        <v>4617</v>
      </c>
      <c r="C1190">
        <v>42320</v>
      </c>
      <c r="D1190" t="s">
        <v>2841</v>
      </c>
      <c r="E1190" t="s">
        <v>6979</v>
      </c>
      <c r="F1190" t="s">
        <v>179</v>
      </c>
      <c r="G1190">
        <v>95.09</v>
      </c>
      <c r="H1190">
        <v>82.69</v>
      </c>
      <c r="I1190">
        <v>3.31</v>
      </c>
      <c r="J1190" t="s">
        <v>61</v>
      </c>
      <c r="K1190">
        <v>0</v>
      </c>
      <c r="L1190">
        <v>0</v>
      </c>
      <c r="M1190" t="s">
        <v>31</v>
      </c>
      <c r="N1190">
        <v>82.69</v>
      </c>
      <c r="O1190">
        <v>12.4</v>
      </c>
      <c r="P1190" t="s">
        <v>2788</v>
      </c>
      <c r="Q1190">
        <v>82.69</v>
      </c>
      <c r="R1190">
        <v>1.36</v>
      </c>
      <c r="S1190" t="s">
        <v>33</v>
      </c>
      <c r="T1190">
        <v>82.69</v>
      </c>
      <c r="U1190">
        <v>6.28</v>
      </c>
      <c r="V1190" t="s">
        <v>33</v>
      </c>
      <c r="W1190" t="s">
        <v>33</v>
      </c>
      <c r="X1190" t="s">
        <v>986</v>
      </c>
      <c r="Y1190" t="s">
        <v>91</v>
      </c>
      <c r="Z1190" t="s">
        <v>4618</v>
      </c>
      <c r="AA1190" t="s">
        <v>4619</v>
      </c>
      <c r="AC1190" s="13" t="str">
        <f t="shared" si="218"/>
        <v>000167885</v>
      </c>
      <c r="AD1190" t="str">
        <f t="shared" si="219"/>
        <v>12/11/2015</v>
      </c>
      <c r="AE1190" t="str">
        <f t="shared" si="220"/>
        <v>82321845000143</v>
      </c>
      <c r="AF1190" s="14">
        <f t="shared" si="221"/>
        <v>95.09</v>
      </c>
      <c r="AG1190">
        <f t="shared" si="222"/>
        <v>32.119999999999997</v>
      </c>
      <c r="AH1190">
        <f t="shared" si="223"/>
        <v>1</v>
      </c>
      <c r="AI1190" s="16">
        <v>6785126</v>
      </c>
      <c r="AJ1190" s="16" t="s">
        <v>7589</v>
      </c>
      <c r="AK1190" s="16" t="s">
        <v>4662</v>
      </c>
      <c r="AL1190" s="16" t="s">
        <v>4664</v>
      </c>
      <c r="AM1190" s="16" t="s">
        <v>7193</v>
      </c>
      <c r="AN1190">
        <v>12</v>
      </c>
      <c r="AO1190" t="e">
        <f>VLOOKUP(TRIM(AL1190),'Parcela Dedutivel'!$A$1:$B$65536,2,FALSE)</f>
        <v>#N/A</v>
      </c>
      <c r="AP1190" s="15">
        <f t="shared" si="224"/>
        <v>0</v>
      </c>
      <c r="AQ1190" s="16">
        <f t="shared" si="225"/>
        <v>0</v>
      </c>
      <c r="AU1190" t="s">
        <v>5882</v>
      </c>
      <c r="AV1190" s="18">
        <v>42331</v>
      </c>
      <c r="AW1190" t="s">
        <v>1693</v>
      </c>
      <c r="AX1190" t="str">
        <f t="shared" si="226"/>
        <v>43854777000126</v>
      </c>
      <c r="AY1190" s="17">
        <f t="shared" si="227"/>
        <v>1574.71</v>
      </c>
      <c r="AZ1190" s="17">
        <f t="shared" si="228"/>
        <v>1066.2</v>
      </c>
      <c r="BB1190" t="str">
        <f t="shared" si="229"/>
        <v>23/11/2015;43854777000126;1574,71;1066,20</v>
      </c>
    </row>
    <row r="1191" spans="1:54" x14ac:dyDescent="0.25">
      <c r="A1191" t="s">
        <v>26</v>
      </c>
      <c r="B1191" t="s">
        <v>4617</v>
      </c>
      <c r="C1191">
        <v>42320</v>
      </c>
      <c r="D1191" t="s">
        <v>2841</v>
      </c>
      <c r="E1191" t="s">
        <v>6979</v>
      </c>
      <c r="F1191" t="s">
        <v>179</v>
      </c>
      <c r="G1191">
        <v>101.78</v>
      </c>
      <c r="H1191">
        <v>88.5</v>
      </c>
      <c r="I1191">
        <v>3.54</v>
      </c>
      <c r="J1191" t="s">
        <v>61</v>
      </c>
      <c r="K1191">
        <v>0</v>
      </c>
      <c r="L1191">
        <v>0</v>
      </c>
      <c r="M1191" t="s">
        <v>31</v>
      </c>
      <c r="N1191">
        <v>88.5</v>
      </c>
      <c r="O1191">
        <v>13.280000000000001</v>
      </c>
      <c r="P1191" t="s">
        <v>2788</v>
      </c>
      <c r="Q1191">
        <v>88.5</v>
      </c>
      <c r="R1191">
        <v>1.46</v>
      </c>
      <c r="S1191" t="s">
        <v>33</v>
      </c>
      <c r="T1191">
        <v>88.5</v>
      </c>
      <c r="U1191">
        <v>6.73</v>
      </c>
      <c r="V1191" t="s">
        <v>33</v>
      </c>
      <c r="W1191" t="s">
        <v>33</v>
      </c>
      <c r="X1191" t="s">
        <v>986</v>
      </c>
      <c r="Y1191" t="s">
        <v>91</v>
      </c>
      <c r="Z1191" t="s">
        <v>1801</v>
      </c>
      <c r="AA1191" t="s">
        <v>1802</v>
      </c>
      <c r="AC1191" s="13" t="str">
        <f t="shared" si="218"/>
        <v>000167885</v>
      </c>
      <c r="AD1191" t="str">
        <f t="shared" si="219"/>
        <v>12/11/2015</v>
      </c>
      <c r="AE1191" t="str">
        <f t="shared" si="220"/>
        <v>82321845000143</v>
      </c>
      <c r="AF1191" s="14">
        <f t="shared" si="221"/>
        <v>101.78</v>
      </c>
      <c r="AG1191">
        <f t="shared" si="222"/>
        <v>32.119999999999997</v>
      </c>
      <c r="AH1191">
        <f t="shared" si="223"/>
        <v>1</v>
      </c>
      <c r="AI1191" s="16">
        <v>6784253</v>
      </c>
      <c r="AJ1191" s="16" t="s">
        <v>7194</v>
      </c>
      <c r="AK1191" s="16" t="s">
        <v>4666</v>
      </c>
      <c r="AL1191" s="16" t="s">
        <v>4667</v>
      </c>
      <c r="AM1191" s="16" t="s">
        <v>7143</v>
      </c>
      <c r="AN1191">
        <v>909</v>
      </c>
      <c r="AO1191">
        <f>VLOOKUP(TRIM(AL1191),'Parcela Dedutivel'!$A$1:$B$65536,2,FALSE)</f>
        <v>0</v>
      </c>
      <c r="AP1191" s="15">
        <f t="shared" si="224"/>
        <v>0</v>
      </c>
      <c r="AQ1191" s="16">
        <f t="shared" si="225"/>
        <v>0</v>
      </c>
      <c r="AU1191" t="s">
        <v>5883</v>
      </c>
      <c r="AV1191" s="18">
        <v>42331</v>
      </c>
      <c r="AW1191" t="s">
        <v>5884</v>
      </c>
      <c r="AX1191" t="str">
        <f t="shared" si="226"/>
        <v>05245607000236</v>
      </c>
      <c r="AY1191" s="17">
        <f t="shared" si="227"/>
        <v>1905.35</v>
      </c>
      <c r="AZ1191" s="17">
        <f t="shared" si="228"/>
        <v>0</v>
      </c>
      <c r="BB1191" t="str">
        <f t="shared" si="229"/>
        <v>23/11/2015;05245607000236;1905,35;0,00</v>
      </c>
    </row>
    <row r="1192" spans="1:54" x14ac:dyDescent="0.25">
      <c r="A1192" t="s">
        <v>26</v>
      </c>
      <c r="B1192" t="s">
        <v>4617</v>
      </c>
      <c r="C1192">
        <v>42320</v>
      </c>
      <c r="D1192" t="s">
        <v>2841</v>
      </c>
      <c r="E1192" t="s">
        <v>6979</v>
      </c>
      <c r="F1192" t="s">
        <v>179</v>
      </c>
      <c r="G1192">
        <v>459.90000000000003</v>
      </c>
      <c r="H1192">
        <v>399.91</v>
      </c>
      <c r="I1192">
        <v>16</v>
      </c>
      <c r="J1192" t="s">
        <v>61</v>
      </c>
      <c r="K1192">
        <v>0</v>
      </c>
      <c r="L1192">
        <v>0</v>
      </c>
      <c r="M1192" t="s">
        <v>31</v>
      </c>
      <c r="N1192">
        <v>399.91</v>
      </c>
      <c r="O1192">
        <v>59.99</v>
      </c>
      <c r="P1192" t="s">
        <v>2788</v>
      </c>
      <c r="Q1192">
        <v>399.91</v>
      </c>
      <c r="R1192">
        <v>6.6000000000000005</v>
      </c>
      <c r="S1192" t="s">
        <v>33</v>
      </c>
      <c r="T1192">
        <v>399.91</v>
      </c>
      <c r="U1192">
        <v>30.39</v>
      </c>
      <c r="V1192" t="s">
        <v>33</v>
      </c>
      <c r="W1192" t="s">
        <v>33</v>
      </c>
      <c r="X1192" t="s">
        <v>986</v>
      </c>
      <c r="Y1192" t="s">
        <v>91</v>
      </c>
      <c r="Z1192" t="s">
        <v>4620</v>
      </c>
      <c r="AA1192" t="s">
        <v>4621</v>
      </c>
      <c r="AC1192" s="13" t="str">
        <f t="shared" si="218"/>
        <v>000167885</v>
      </c>
      <c r="AD1192" t="str">
        <f t="shared" si="219"/>
        <v>12/11/2015</v>
      </c>
      <c r="AE1192" t="str">
        <f t="shared" si="220"/>
        <v>82321845000143</v>
      </c>
      <c r="AF1192" s="14">
        <f t="shared" si="221"/>
        <v>459.90000000000003</v>
      </c>
      <c r="AG1192">
        <f t="shared" si="222"/>
        <v>32.119999999999997</v>
      </c>
      <c r="AH1192">
        <f t="shared" si="223"/>
        <v>1</v>
      </c>
      <c r="AI1192" s="16">
        <v>6784253</v>
      </c>
      <c r="AJ1192" s="16" t="s">
        <v>7194</v>
      </c>
      <c r="AK1192" s="16" t="s">
        <v>4669</v>
      </c>
      <c r="AL1192" s="16" t="s">
        <v>4667</v>
      </c>
      <c r="AM1192" s="16" t="s">
        <v>7143</v>
      </c>
      <c r="AN1192">
        <v>200</v>
      </c>
      <c r="AO1192">
        <f>VLOOKUP(TRIM(AL1192),'Parcela Dedutivel'!$A$1:$B$65536,2,FALSE)</f>
        <v>0</v>
      </c>
      <c r="AP1192" s="15">
        <f t="shared" si="224"/>
        <v>0</v>
      </c>
      <c r="AQ1192" s="16">
        <f t="shared" si="225"/>
        <v>0</v>
      </c>
      <c r="AU1192" t="s">
        <v>5885</v>
      </c>
      <c r="AV1192" s="18">
        <v>42331</v>
      </c>
      <c r="AW1192" t="s">
        <v>5886</v>
      </c>
      <c r="AX1192" t="str">
        <f t="shared" si="226"/>
        <v>05047273000458</v>
      </c>
      <c r="AY1192" s="17">
        <f t="shared" si="227"/>
        <v>541.6099999999999</v>
      </c>
      <c r="AZ1192" s="17">
        <f t="shared" si="228"/>
        <v>188.60250000000002</v>
      </c>
      <c r="BB1192" t="str">
        <f t="shared" si="229"/>
        <v>23/11/2015;05047273000458;541,61;188,60</v>
      </c>
    </row>
    <row r="1193" spans="1:54" x14ac:dyDescent="0.25">
      <c r="A1193" t="s">
        <v>26</v>
      </c>
      <c r="B1193" t="s">
        <v>4617</v>
      </c>
      <c r="C1193">
        <v>42320</v>
      </c>
      <c r="D1193" t="s">
        <v>2841</v>
      </c>
      <c r="E1193" t="s">
        <v>6979</v>
      </c>
      <c r="F1193" t="s">
        <v>179</v>
      </c>
      <c r="G1193">
        <v>459.90000000000003</v>
      </c>
      <c r="H1193">
        <v>399.91</v>
      </c>
      <c r="I1193">
        <v>16</v>
      </c>
      <c r="J1193" t="s">
        <v>61</v>
      </c>
      <c r="K1193">
        <v>0</v>
      </c>
      <c r="L1193">
        <v>0</v>
      </c>
      <c r="M1193" t="s">
        <v>31</v>
      </c>
      <c r="N1193">
        <v>399.91</v>
      </c>
      <c r="O1193">
        <v>59.99</v>
      </c>
      <c r="P1193" t="s">
        <v>2788</v>
      </c>
      <c r="Q1193">
        <v>399.91</v>
      </c>
      <c r="R1193">
        <v>6.6000000000000005</v>
      </c>
      <c r="S1193" t="s">
        <v>33</v>
      </c>
      <c r="T1193">
        <v>399.91</v>
      </c>
      <c r="U1193">
        <v>30.39</v>
      </c>
      <c r="V1193" t="s">
        <v>33</v>
      </c>
      <c r="W1193" t="s">
        <v>33</v>
      </c>
      <c r="X1193" t="s">
        <v>986</v>
      </c>
      <c r="Y1193" t="s">
        <v>91</v>
      </c>
      <c r="Z1193" t="s">
        <v>4620</v>
      </c>
      <c r="AA1193" t="s">
        <v>4621</v>
      </c>
      <c r="AC1193" s="13" t="str">
        <f t="shared" si="218"/>
        <v>000167885</v>
      </c>
      <c r="AD1193" t="str">
        <f t="shared" si="219"/>
        <v>12/11/2015</v>
      </c>
      <c r="AE1193" t="str">
        <f t="shared" si="220"/>
        <v>82321845000143</v>
      </c>
      <c r="AF1193" s="14">
        <f t="shared" si="221"/>
        <v>459.90000000000003</v>
      </c>
      <c r="AG1193">
        <f t="shared" si="222"/>
        <v>32.119999999999997</v>
      </c>
      <c r="AH1193">
        <f t="shared" si="223"/>
        <v>1</v>
      </c>
      <c r="AI1193" s="16">
        <v>7465515</v>
      </c>
      <c r="AJ1193" s="16" t="s">
        <v>7434</v>
      </c>
      <c r="AK1193" s="16" t="s">
        <v>4670</v>
      </c>
      <c r="AL1193" s="16" t="s">
        <v>775</v>
      </c>
      <c r="AM1193" s="16" t="s">
        <v>7143</v>
      </c>
      <c r="AN1193">
        <v>1020</v>
      </c>
      <c r="AO1193">
        <f>VLOOKUP(TRIM(AL1193),'Parcela Dedutivel'!$A$1:$B$65536,2,FALSE)</f>
        <v>0</v>
      </c>
      <c r="AP1193" s="15">
        <f t="shared" si="224"/>
        <v>0</v>
      </c>
      <c r="AQ1193" s="16">
        <f t="shared" si="225"/>
        <v>0</v>
      </c>
      <c r="AU1193" t="s">
        <v>5890</v>
      </c>
      <c r="AV1193" s="18">
        <v>42331</v>
      </c>
      <c r="AW1193" t="s">
        <v>3169</v>
      </c>
      <c r="AX1193" t="str">
        <f t="shared" si="226"/>
        <v>48754139000157</v>
      </c>
      <c r="AY1193" s="17">
        <f t="shared" si="227"/>
        <v>1575.23</v>
      </c>
      <c r="AZ1193" s="17">
        <f t="shared" si="228"/>
        <v>0</v>
      </c>
      <c r="BB1193" t="str">
        <f t="shared" si="229"/>
        <v>23/11/2015;48754139000157;1575,23;0,00</v>
      </c>
    </row>
    <row r="1194" spans="1:54" x14ac:dyDescent="0.25">
      <c r="A1194" t="s">
        <v>26</v>
      </c>
      <c r="B1194" t="s">
        <v>4617</v>
      </c>
      <c r="C1194">
        <v>42320</v>
      </c>
      <c r="D1194" t="s">
        <v>2841</v>
      </c>
      <c r="E1194" t="s">
        <v>6979</v>
      </c>
      <c r="F1194" t="s">
        <v>179</v>
      </c>
      <c r="G1194">
        <v>352.52000000000004</v>
      </c>
      <c r="H1194">
        <v>306.54000000000002</v>
      </c>
      <c r="I1194">
        <v>12.26</v>
      </c>
      <c r="J1194" t="s">
        <v>61</v>
      </c>
      <c r="K1194">
        <v>0</v>
      </c>
      <c r="L1194">
        <v>0</v>
      </c>
      <c r="M1194" t="s">
        <v>31</v>
      </c>
      <c r="N1194">
        <v>306.54000000000002</v>
      </c>
      <c r="O1194">
        <v>45.980000000000004</v>
      </c>
      <c r="P1194" t="s">
        <v>2788</v>
      </c>
      <c r="Q1194">
        <v>306.54000000000002</v>
      </c>
      <c r="R1194">
        <v>5.0600000000000005</v>
      </c>
      <c r="S1194" t="s">
        <v>33</v>
      </c>
      <c r="T1194">
        <v>306.54000000000002</v>
      </c>
      <c r="U1194">
        <v>23.3</v>
      </c>
      <c r="V1194" t="s">
        <v>33</v>
      </c>
      <c r="W1194" t="s">
        <v>33</v>
      </c>
      <c r="X1194" t="s">
        <v>986</v>
      </c>
      <c r="Y1194" t="s">
        <v>91</v>
      </c>
      <c r="Z1194" t="s">
        <v>1729</v>
      </c>
      <c r="AA1194" t="s">
        <v>1730</v>
      </c>
      <c r="AC1194" s="13" t="str">
        <f t="shared" si="218"/>
        <v>000167885</v>
      </c>
      <c r="AD1194" t="str">
        <f t="shared" si="219"/>
        <v>12/11/2015</v>
      </c>
      <c r="AE1194" t="str">
        <f t="shared" si="220"/>
        <v>82321845000143</v>
      </c>
      <c r="AF1194" s="14">
        <f t="shared" si="221"/>
        <v>352.52000000000004</v>
      </c>
      <c r="AG1194">
        <f t="shared" si="222"/>
        <v>32.119999999999997</v>
      </c>
      <c r="AH1194">
        <f t="shared" si="223"/>
        <v>1</v>
      </c>
      <c r="AI1194" s="16">
        <v>6787644</v>
      </c>
      <c r="AJ1194" s="16" t="s">
        <v>7590</v>
      </c>
      <c r="AK1194" s="16" t="s">
        <v>4671</v>
      </c>
      <c r="AL1194" s="16" t="s">
        <v>3218</v>
      </c>
      <c r="AM1194" s="16" t="s">
        <v>7193</v>
      </c>
      <c r="AN1194">
        <v>10</v>
      </c>
      <c r="AO1194" t="e">
        <f>VLOOKUP(TRIM(AL1194),'Parcela Dedutivel'!$A$1:$B$65536,2,FALSE)</f>
        <v>#N/A</v>
      </c>
      <c r="AP1194" s="15">
        <f t="shared" si="224"/>
        <v>0</v>
      </c>
      <c r="AQ1194" s="16">
        <f t="shared" si="225"/>
        <v>0</v>
      </c>
      <c r="AU1194" t="s">
        <v>5893</v>
      </c>
      <c r="AV1194" s="18">
        <v>42331</v>
      </c>
      <c r="AW1194" t="s">
        <v>1377</v>
      </c>
      <c r="AX1194" t="str">
        <f t="shared" si="226"/>
        <v>07760479000103</v>
      </c>
      <c r="AY1194" s="17">
        <f t="shared" si="227"/>
        <v>2668</v>
      </c>
      <c r="AZ1194" s="17">
        <f t="shared" si="228"/>
        <v>435.59910000000002</v>
      </c>
      <c r="BB1194" t="str">
        <f t="shared" si="229"/>
        <v>23/11/2015;07760479000103;2668,00;435,60</v>
      </c>
    </row>
    <row r="1195" spans="1:54" x14ac:dyDescent="0.25">
      <c r="A1195" t="s">
        <v>26</v>
      </c>
      <c r="B1195" t="s">
        <v>4617</v>
      </c>
      <c r="C1195">
        <v>42320</v>
      </c>
      <c r="D1195" t="s">
        <v>2841</v>
      </c>
      <c r="E1195" t="s">
        <v>6979</v>
      </c>
      <c r="F1195" t="s">
        <v>179</v>
      </c>
      <c r="G1195">
        <v>606.99</v>
      </c>
      <c r="H1195">
        <v>527.82000000000005</v>
      </c>
      <c r="I1195">
        <v>21.11</v>
      </c>
      <c r="J1195" t="s">
        <v>61</v>
      </c>
      <c r="K1195">
        <v>0</v>
      </c>
      <c r="L1195">
        <v>0</v>
      </c>
      <c r="M1195" t="s">
        <v>31</v>
      </c>
      <c r="N1195">
        <v>527.82000000000005</v>
      </c>
      <c r="O1195">
        <v>79.17</v>
      </c>
      <c r="P1195" t="s">
        <v>2788</v>
      </c>
      <c r="Q1195">
        <v>527.82000000000005</v>
      </c>
      <c r="R1195">
        <v>8.7100000000000009</v>
      </c>
      <c r="S1195" t="s">
        <v>33</v>
      </c>
      <c r="T1195">
        <v>527.82000000000005</v>
      </c>
      <c r="U1195">
        <v>40.11</v>
      </c>
      <c r="V1195" t="s">
        <v>33</v>
      </c>
      <c r="W1195" t="s">
        <v>33</v>
      </c>
      <c r="X1195" t="s">
        <v>986</v>
      </c>
      <c r="Y1195" t="s">
        <v>4622</v>
      </c>
      <c r="Z1195" t="s">
        <v>68</v>
      </c>
      <c r="AA1195" t="s">
        <v>69</v>
      </c>
      <c r="AC1195" s="13" t="str">
        <f t="shared" si="218"/>
        <v>000167885</v>
      </c>
      <c r="AD1195" t="str">
        <f t="shared" si="219"/>
        <v>12/11/2015</v>
      </c>
      <c r="AE1195" t="str">
        <f t="shared" si="220"/>
        <v>82321845000143</v>
      </c>
      <c r="AF1195" s="14">
        <f t="shared" si="221"/>
        <v>606.99</v>
      </c>
      <c r="AG1195">
        <f t="shared" si="222"/>
        <v>32.119999999999997</v>
      </c>
      <c r="AH1195">
        <f t="shared" si="223"/>
        <v>1</v>
      </c>
      <c r="AI1195" s="16">
        <v>6784082</v>
      </c>
      <c r="AJ1195" s="16" t="s">
        <v>7579</v>
      </c>
      <c r="AK1195" s="16" t="s">
        <v>4673</v>
      </c>
      <c r="AL1195" s="16" t="s">
        <v>4674</v>
      </c>
      <c r="AM1195" s="16" t="s">
        <v>7143</v>
      </c>
      <c r="AN1195">
        <v>3</v>
      </c>
      <c r="AO1195" t="e">
        <f>VLOOKUP(TRIM(AL1195),'Parcela Dedutivel'!$A$1:$B$65536,2,FALSE)</f>
        <v>#N/A</v>
      </c>
      <c r="AP1195" s="15">
        <f t="shared" si="224"/>
        <v>0</v>
      </c>
      <c r="AQ1195" s="16">
        <f t="shared" si="225"/>
        <v>0</v>
      </c>
      <c r="AU1195" t="s">
        <v>5894</v>
      </c>
      <c r="AV1195" s="18">
        <v>42331</v>
      </c>
      <c r="AW1195" t="s">
        <v>2799</v>
      </c>
      <c r="AX1195" t="str">
        <f t="shared" si="226"/>
        <v>59104422005704</v>
      </c>
      <c r="AY1195" s="17">
        <f t="shared" si="227"/>
        <v>497.11</v>
      </c>
      <c r="AZ1195" s="17">
        <f t="shared" si="228"/>
        <v>36.134307039999996</v>
      </c>
      <c r="BB1195" t="str">
        <f t="shared" si="229"/>
        <v>23/11/2015;59104422005704;497,11;36,13</v>
      </c>
    </row>
    <row r="1196" spans="1:54" x14ac:dyDescent="0.25">
      <c r="A1196" t="s">
        <v>26</v>
      </c>
      <c r="B1196" t="s">
        <v>4617</v>
      </c>
      <c r="C1196">
        <v>42320</v>
      </c>
      <c r="D1196" t="s">
        <v>2841</v>
      </c>
      <c r="E1196" t="s">
        <v>6979</v>
      </c>
      <c r="F1196" t="s">
        <v>179</v>
      </c>
      <c r="G1196">
        <v>934.46</v>
      </c>
      <c r="H1196">
        <v>778.72</v>
      </c>
      <c r="I1196">
        <v>31.150000000000002</v>
      </c>
      <c r="J1196" t="s">
        <v>61</v>
      </c>
      <c r="K1196">
        <v>0</v>
      </c>
      <c r="L1196">
        <v>0</v>
      </c>
      <c r="M1196" t="s">
        <v>31</v>
      </c>
      <c r="N1196">
        <v>778.72</v>
      </c>
      <c r="O1196">
        <v>155.74</v>
      </c>
      <c r="P1196" t="s">
        <v>2788</v>
      </c>
      <c r="Q1196">
        <v>778.72</v>
      </c>
      <c r="R1196">
        <v>12.85</v>
      </c>
      <c r="S1196" t="s">
        <v>33</v>
      </c>
      <c r="T1196">
        <v>778.72</v>
      </c>
      <c r="U1196">
        <v>59.18</v>
      </c>
      <c r="V1196" t="s">
        <v>33</v>
      </c>
      <c r="W1196" t="s">
        <v>33</v>
      </c>
      <c r="X1196" t="s">
        <v>986</v>
      </c>
      <c r="Y1196" t="s">
        <v>99</v>
      </c>
      <c r="Z1196" t="s">
        <v>126</v>
      </c>
      <c r="AA1196" t="s">
        <v>127</v>
      </c>
      <c r="AC1196" s="13" t="str">
        <f t="shared" si="218"/>
        <v>000167885</v>
      </c>
      <c r="AD1196" t="str">
        <f t="shared" si="219"/>
        <v>12/11/2015</v>
      </c>
      <c r="AE1196" t="str">
        <f t="shared" si="220"/>
        <v>82321845000143</v>
      </c>
      <c r="AF1196" s="14">
        <f t="shared" si="221"/>
        <v>934.46</v>
      </c>
      <c r="AG1196">
        <f t="shared" si="222"/>
        <v>32.119999999999997</v>
      </c>
      <c r="AH1196">
        <f t="shared" si="223"/>
        <v>1</v>
      </c>
      <c r="AI1196" s="16">
        <v>6785641</v>
      </c>
      <c r="AJ1196" s="16" t="s">
        <v>7591</v>
      </c>
      <c r="AK1196" s="16" t="s">
        <v>4676</v>
      </c>
      <c r="AL1196" s="16" t="s">
        <v>4553</v>
      </c>
      <c r="AM1196" s="16" t="s">
        <v>7143</v>
      </c>
      <c r="AN1196">
        <v>2</v>
      </c>
      <c r="AO1196" t="e">
        <f>VLOOKUP(TRIM(AL1196),'Parcela Dedutivel'!$A$1:$B$65536,2,FALSE)</f>
        <v>#N/A</v>
      </c>
      <c r="AP1196" s="15">
        <f t="shared" si="224"/>
        <v>0</v>
      </c>
      <c r="AQ1196" s="16">
        <f t="shared" si="225"/>
        <v>0</v>
      </c>
      <c r="AU1196" t="s">
        <v>5895</v>
      </c>
      <c r="AV1196" s="18">
        <v>42331</v>
      </c>
      <c r="AW1196" t="s">
        <v>3002</v>
      </c>
      <c r="AX1196" t="str">
        <f t="shared" si="226"/>
        <v>74404229000209</v>
      </c>
      <c r="AY1196" s="17">
        <f t="shared" si="227"/>
        <v>1053</v>
      </c>
      <c r="AZ1196" s="17">
        <f t="shared" si="228"/>
        <v>0</v>
      </c>
      <c r="BB1196" t="str">
        <f t="shared" si="229"/>
        <v>23/11/2015;74404229000209;1053,00;0,00</v>
      </c>
    </row>
    <row r="1197" spans="1:54" x14ac:dyDescent="0.25">
      <c r="A1197" t="s">
        <v>26</v>
      </c>
      <c r="B1197" t="s">
        <v>4617</v>
      </c>
      <c r="C1197">
        <v>42320</v>
      </c>
      <c r="D1197" t="s">
        <v>2841</v>
      </c>
      <c r="E1197" t="s">
        <v>6979</v>
      </c>
      <c r="F1197" t="s">
        <v>179</v>
      </c>
      <c r="G1197">
        <v>759.95</v>
      </c>
      <c r="H1197">
        <v>660.83</v>
      </c>
      <c r="I1197">
        <v>26.43</v>
      </c>
      <c r="J1197" t="s">
        <v>61</v>
      </c>
      <c r="K1197">
        <v>0</v>
      </c>
      <c r="L1197">
        <v>0</v>
      </c>
      <c r="M1197" t="s">
        <v>31</v>
      </c>
      <c r="N1197">
        <v>660.83</v>
      </c>
      <c r="O1197">
        <v>99.12</v>
      </c>
      <c r="P1197" t="s">
        <v>2788</v>
      </c>
      <c r="Q1197">
        <v>660.83</v>
      </c>
      <c r="R1197">
        <v>10.9</v>
      </c>
      <c r="S1197" t="s">
        <v>33</v>
      </c>
      <c r="T1197">
        <v>660.83</v>
      </c>
      <c r="U1197">
        <v>50.22</v>
      </c>
      <c r="V1197" t="s">
        <v>33</v>
      </c>
      <c r="W1197" t="s">
        <v>33</v>
      </c>
      <c r="X1197" t="s">
        <v>986</v>
      </c>
      <c r="Y1197" t="s">
        <v>91</v>
      </c>
      <c r="Z1197" t="s">
        <v>1811</v>
      </c>
      <c r="AA1197" t="s">
        <v>1812</v>
      </c>
      <c r="AC1197" s="13" t="str">
        <f t="shared" si="218"/>
        <v>000167885</v>
      </c>
      <c r="AD1197" t="str">
        <f t="shared" si="219"/>
        <v>12/11/2015</v>
      </c>
      <c r="AE1197" t="str">
        <f t="shared" si="220"/>
        <v>82321845000143</v>
      </c>
      <c r="AF1197" s="14">
        <f t="shared" si="221"/>
        <v>759.95</v>
      </c>
      <c r="AG1197">
        <f t="shared" si="222"/>
        <v>32.119999999999997</v>
      </c>
      <c r="AH1197">
        <f t="shared" si="223"/>
        <v>1</v>
      </c>
      <c r="AI1197" s="16">
        <v>7808486</v>
      </c>
      <c r="AJ1197" s="16" t="s">
        <v>7592</v>
      </c>
      <c r="AK1197" s="16" t="s">
        <v>4678</v>
      </c>
      <c r="AL1197" s="16" t="s">
        <v>4682</v>
      </c>
      <c r="AM1197" s="16" t="s">
        <v>7143</v>
      </c>
      <c r="AN1197">
        <v>18</v>
      </c>
      <c r="AO1197" t="e">
        <f>VLOOKUP(TRIM(AL1197),'Parcela Dedutivel'!$A$1:$B$65536,2,FALSE)</f>
        <v>#N/A</v>
      </c>
      <c r="AP1197" s="15">
        <f t="shared" si="224"/>
        <v>0</v>
      </c>
      <c r="AQ1197" s="16">
        <f t="shared" si="225"/>
        <v>0</v>
      </c>
      <c r="AU1197" t="s">
        <v>5896</v>
      </c>
      <c r="AV1197" s="18">
        <v>42331</v>
      </c>
      <c r="AW1197" t="s">
        <v>4055</v>
      </c>
      <c r="AX1197" t="str">
        <f t="shared" si="226"/>
        <v>07192861000168</v>
      </c>
      <c r="AY1197" s="17">
        <f t="shared" si="227"/>
        <v>4270.96</v>
      </c>
      <c r="AZ1197" s="17">
        <f t="shared" si="228"/>
        <v>0</v>
      </c>
      <c r="BB1197" t="str">
        <f t="shared" si="229"/>
        <v>23/11/2015;07192861000168;4270,96;0,00</v>
      </c>
    </row>
    <row r="1198" spans="1:54" x14ac:dyDescent="0.25">
      <c r="A1198" t="s">
        <v>26</v>
      </c>
      <c r="B1198" t="s">
        <v>4617</v>
      </c>
      <c r="C1198">
        <v>42320</v>
      </c>
      <c r="D1198" t="s">
        <v>2841</v>
      </c>
      <c r="E1198" t="s">
        <v>6979</v>
      </c>
      <c r="F1198" t="s">
        <v>179</v>
      </c>
      <c r="G1198">
        <v>415.39</v>
      </c>
      <c r="H1198">
        <v>361.21</v>
      </c>
      <c r="I1198">
        <v>14.450000000000001</v>
      </c>
      <c r="J1198" t="s">
        <v>61</v>
      </c>
      <c r="K1198">
        <v>0</v>
      </c>
      <c r="L1198">
        <v>0</v>
      </c>
      <c r="M1198" t="s">
        <v>31</v>
      </c>
      <c r="N1198">
        <v>361.21</v>
      </c>
      <c r="O1198">
        <v>54.18</v>
      </c>
      <c r="P1198" t="s">
        <v>2788</v>
      </c>
      <c r="Q1198">
        <v>361.21</v>
      </c>
      <c r="R1198">
        <v>5.96</v>
      </c>
      <c r="S1198" t="s">
        <v>33</v>
      </c>
      <c r="T1198">
        <v>361.21</v>
      </c>
      <c r="U1198">
        <v>27.45</v>
      </c>
      <c r="V1198" t="s">
        <v>33</v>
      </c>
      <c r="W1198" t="s">
        <v>33</v>
      </c>
      <c r="X1198" t="s">
        <v>986</v>
      </c>
      <c r="Y1198" t="s">
        <v>91</v>
      </c>
      <c r="Z1198" t="s">
        <v>3079</v>
      </c>
      <c r="AA1198" t="s">
        <v>3080</v>
      </c>
      <c r="AC1198" s="13" t="str">
        <f t="shared" si="218"/>
        <v>000167885</v>
      </c>
      <c r="AD1198" t="str">
        <f t="shared" si="219"/>
        <v>12/11/2015</v>
      </c>
      <c r="AE1198" t="str">
        <f t="shared" si="220"/>
        <v>82321845000143</v>
      </c>
      <c r="AF1198" s="14">
        <f t="shared" si="221"/>
        <v>415.39</v>
      </c>
      <c r="AG1198">
        <f t="shared" si="222"/>
        <v>32.119999999999997</v>
      </c>
      <c r="AH1198">
        <f t="shared" si="223"/>
        <v>1</v>
      </c>
      <c r="AI1198" s="16">
        <v>6828699</v>
      </c>
      <c r="AJ1198" s="16" t="s">
        <v>7593</v>
      </c>
      <c r="AK1198" s="16" t="s">
        <v>4684</v>
      </c>
      <c r="AL1198" s="16" t="s">
        <v>4381</v>
      </c>
      <c r="AM1198" s="16" t="s">
        <v>7193</v>
      </c>
      <c r="AN1198">
        <v>10</v>
      </c>
      <c r="AO1198" t="e">
        <f>VLOOKUP(TRIM(AL1198),'Parcela Dedutivel'!$A$1:$B$65536,2,FALSE)</f>
        <v>#N/A</v>
      </c>
      <c r="AP1198" s="15">
        <f t="shared" si="224"/>
        <v>0</v>
      </c>
      <c r="AQ1198" s="16">
        <f t="shared" si="225"/>
        <v>0</v>
      </c>
      <c r="AU1198" t="s">
        <v>5897</v>
      </c>
      <c r="AV1198" s="18">
        <v>42331</v>
      </c>
      <c r="AW1198" t="s">
        <v>5898</v>
      </c>
      <c r="AX1198" t="str">
        <f t="shared" si="226"/>
        <v>05018399000151</v>
      </c>
      <c r="AY1198" s="17">
        <f t="shared" si="227"/>
        <v>162.66</v>
      </c>
      <c r="AZ1198" s="17">
        <f t="shared" si="228"/>
        <v>0.76112153999999999</v>
      </c>
      <c r="BB1198" t="str">
        <f t="shared" si="229"/>
        <v>23/11/2015;05018399000151;162,66;0,76</v>
      </c>
    </row>
    <row r="1199" spans="1:54" x14ac:dyDescent="0.25">
      <c r="A1199" t="s">
        <v>26</v>
      </c>
      <c r="B1199" t="s">
        <v>4617</v>
      </c>
      <c r="C1199">
        <v>42320</v>
      </c>
      <c r="D1199" t="s">
        <v>2841</v>
      </c>
      <c r="E1199" t="s">
        <v>6979</v>
      </c>
      <c r="F1199" t="s">
        <v>179</v>
      </c>
      <c r="G1199">
        <v>70.55</v>
      </c>
      <c r="H1199">
        <v>61.35</v>
      </c>
      <c r="I1199">
        <v>2.4500000000000002</v>
      </c>
      <c r="J1199" t="s">
        <v>61</v>
      </c>
      <c r="K1199">
        <v>0</v>
      </c>
      <c r="L1199">
        <v>0</v>
      </c>
      <c r="M1199" t="s">
        <v>31</v>
      </c>
      <c r="N1199">
        <v>61.35</v>
      </c>
      <c r="O1199">
        <v>9.2000000000000011</v>
      </c>
      <c r="P1199" t="s">
        <v>2788</v>
      </c>
      <c r="Q1199">
        <v>61.35</v>
      </c>
      <c r="R1199">
        <v>1.01</v>
      </c>
      <c r="S1199" t="s">
        <v>33</v>
      </c>
      <c r="T1199">
        <v>61.35</v>
      </c>
      <c r="U1199">
        <v>4.66</v>
      </c>
      <c r="V1199" t="s">
        <v>33</v>
      </c>
      <c r="W1199" t="s">
        <v>33</v>
      </c>
      <c r="X1199" t="s">
        <v>986</v>
      </c>
      <c r="Y1199" t="s">
        <v>91</v>
      </c>
      <c r="Z1199" t="s">
        <v>2838</v>
      </c>
      <c r="AA1199" t="s">
        <v>2839</v>
      </c>
      <c r="AC1199" s="13" t="str">
        <f t="shared" si="218"/>
        <v>000167885</v>
      </c>
      <c r="AD1199" t="str">
        <f t="shared" si="219"/>
        <v>12/11/2015</v>
      </c>
      <c r="AE1199" t="str">
        <f t="shared" si="220"/>
        <v>82321845000143</v>
      </c>
      <c r="AF1199" s="14">
        <f t="shared" si="221"/>
        <v>70.55</v>
      </c>
      <c r="AG1199">
        <f t="shared" si="222"/>
        <v>32.119999999999997</v>
      </c>
      <c r="AH1199">
        <f t="shared" si="223"/>
        <v>1</v>
      </c>
      <c r="AI1199" s="16">
        <v>6828699</v>
      </c>
      <c r="AJ1199" s="16" t="s">
        <v>7593</v>
      </c>
      <c r="AK1199" s="16" t="s">
        <v>4684</v>
      </c>
      <c r="AL1199" s="16" t="s">
        <v>132</v>
      </c>
      <c r="AM1199" s="16" t="s">
        <v>7193</v>
      </c>
      <c r="AN1199">
        <v>10</v>
      </c>
      <c r="AO1199" t="e">
        <f>VLOOKUP(TRIM(AL1199),'Parcela Dedutivel'!$A$1:$B$65536,2,FALSE)</f>
        <v>#N/A</v>
      </c>
      <c r="AP1199" s="15">
        <f t="shared" si="224"/>
        <v>0</v>
      </c>
      <c r="AQ1199" s="16">
        <f t="shared" si="225"/>
        <v>0</v>
      </c>
      <c r="AU1199" t="s">
        <v>5905</v>
      </c>
      <c r="AV1199" s="18">
        <v>42331</v>
      </c>
      <c r="AW1199" t="s">
        <v>5906</v>
      </c>
      <c r="AX1199" t="str">
        <f t="shared" si="226"/>
        <v>56963556000138</v>
      </c>
      <c r="AY1199" s="17">
        <f t="shared" si="227"/>
        <v>972.39</v>
      </c>
      <c r="AZ1199" s="17">
        <f t="shared" si="228"/>
        <v>48.825200000000009</v>
      </c>
      <c r="BB1199" t="str">
        <f t="shared" si="229"/>
        <v>23/11/2015;56963556000138;972,39;48,83</v>
      </c>
    </row>
    <row r="1200" spans="1:54" x14ac:dyDescent="0.25">
      <c r="A1200" t="s">
        <v>26</v>
      </c>
      <c r="B1200" t="s">
        <v>4617</v>
      </c>
      <c r="C1200">
        <v>42320</v>
      </c>
      <c r="D1200" t="s">
        <v>2841</v>
      </c>
      <c r="E1200" t="s">
        <v>6979</v>
      </c>
      <c r="F1200" t="s">
        <v>179</v>
      </c>
      <c r="G1200">
        <v>76.430000000000007</v>
      </c>
      <c r="H1200">
        <v>66.460000000000008</v>
      </c>
      <c r="I1200">
        <v>2.66</v>
      </c>
      <c r="J1200" t="s">
        <v>61</v>
      </c>
      <c r="K1200">
        <v>0</v>
      </c>
      <c r="L1200">
        <v>0</v>
      </c>
      <c r="M1200" t="s">
        <v>31</v>
      </c>
      <c r="N1200">
        <v>66.460000000000008</v>
      </c>
      <c r="O1200">
        <v>9.9700000000000006</v>
      </c>
      <c r="P1200" t="s">
        <v>2788</v>
      </c>
      <c r="Q1200">
        <v>66.460000000000008</v>
      </c>
      <c r="R1200">
        <v>1.1000000000000001</v>
      </c>
      <c r="S1200" t="s">
        <v>33</v>
      </c>
      <c r="T1200">
        <v>66.460000000000008</v>
      </c>
      <c r="U1200">
        <v>5.05</v>
      </c>
      <c r="V1200" t="s">
        <v>33</v>
      </c>
      <c r="W1200" t="s">
        <v>33</v>
      </c>
      <c r="X1200" t="s">
        <v>986</v>
      </c>
      <c r="Y1200" t="s">
        <v>91</v>
      </c>
      <c r="Z1200" t="s">
        <v>1777</v>
      </c>
      <c r="AA1200" t="s">
        <v>1778</v>
      </c>
      <c r="AC1200" s="13" t="str">
        <f t="shared" si="218"/>
        <v>000167885</v>
      </c>
      <c r="AD1200" t="str">
        <f t="shared" si="219"/>
        <v>12/11/2015</v>
      </c>
      <c r="AE1200" t="str">
        <f t="shared" si="220"/>
        <v>82321845000143</v>
      </c>
      <c r="AF1200" s="14">
        <f t="shared" si="221"/>
        <v>76.430000000000007</v>
      </c>
      <c r="AG1200">
        <f t="shared" si="222"/>
        <v>32.119999999999997</v>
      </c>
      <c r="AH1200">
        <f t="shared" si="223"/>
        <v>1</v>
      </c>
      <c r="AI1200" s="16">
        <v>6828699</v>
      </c>
      <c r="AJ1200" s="16" t="s">
        <v>7593</v>
      </c>
      <c r="AK1200" s="16" t="s">
        <v>4684</v>
      </c>
      <c r="AL1200" s="16" t="s">
        <v>3752</v>
      </c>
      <c r="AM1200" s="16" t="s">
        <v>7193</v>
      </c>
      <c r="AN1200">
        <v>10</v>
      </c>
      <c r="AO1200" t="e">
        <f>VLOOKUP(TRIM(AL1200),'Parcela Dedutivel'!$A$1:$B$65536,2,FALSE)</f>
        <v>#N/A</v>
      </c>
      <c r="AP1200" s="15">
        <f t="shared" si="224"/>
        <v>0</v>
      </c>
      <c r="AQ1200" s="16">
        <f t="shared" si="225"/>
        <v>0</v>
      </c>
      <c r="AU1200" t="s">
        <v>5911</v>
      </c>
      <c r="AV1200" s="18">
        <v>42331</v>
      </c>
      <c r="AW1200" t="s">
        <v>1392</v>
      </c>
      <c r="AX1200" t="str">
        <f t="shared" si="226"/>
        <v>03470450000136</v>
      </c>
      <c r="AY1200" s="17">
        <f t="shared" si="227"/>
        <v>1656.6800000000007</v>
      </c>
      <c r="AZ1200" s="17">
        <f t="shared" si="228"/>
        <v>49.01400000000001</v>
      </c>
      <c r="BB1200" t="str">
        <f t="shared" si="229"/>
        <v>23/11/2015;03470450000136;1656,68;49,01</v>
      </c>
    </row>
    <row r="1201" spans="1:54" x14ac:dyDescent="0.25">
      <c r="A1201" t="s">
        <v>26</v>
      </c>
      <c r="B1201" t="s">
        <v>4617</v>
      </c>
      <c r="C1201">
        <v>42320</v>
      </c>
      <c r="D1201" t="s">
        <v>2841</v>
      </c>
      <c r="E1201" t="s">
        <v>6979</v>
      </c>
      <c r="F1201" t="s">
        <v>179</v>
      </c>
      <c r="G1201">
        <v>119.57</v>
      </c>
      <c r="H1201">
        <v>103.97</v>
      </c>
      <c r="I1201">
        <v>4.16</v>
      </c>
      <c r="J1201" t="s">
        <v>61</v>
      </c>
      <c r="K1201">
        <v>0</v>
      </c>
      <c r="L1201">
        <v>0</v>
      </c>
      <c r="M1201" t="s">
        <v>31</v>
      </c>
      <c r="N1201">
        <v>103.97</v>
      </c>
      <c r="O1201">
        <v>15.6</v>
      </c>
      <c r="P1201" t="s">
        <v>2788</v>
      </c>
      <c r="Q1201">
        <v>103.97</v>
      </c>
      <c r="R1201">
        <v>1.72</v>
      </c>
      <c r="S1201" t="s">
        <v>33</v>
      </c>
      <c r="T1201">
        <v>103.97</v>
      </c>
      <c r="U1201">
        <v>7.9</v>
      </c>
      <c r="V1201" t="s">
        <v>33</v>
      </c>
      <c r="W1201" t="s">
        <v>33</v>
      </c>
      <c r="X1201" t="s">
        <v>986</v>
      </c>
      <c r="Y1201" t="s">
        <v>91</v>
      </c>
      <c r="Z1201" t="s">
        <v>1783</v>
      </c>
      <c r="AA1201" t="s">
        <v>1784</v>
      </c>
      <c r="AC1201" s="13" t="str">
        <f t="shared" si="218"/>
        <v>000167885</v>
      </c>
      <c r="AD1201" t="str">
        <f t="shared" si="219"/>
        <v>12/11/2015</v>
      </c>
      <c r="AE1201" t="str">
        <f t="shared" si="220"/>
        <v>82321845000143</v>
      </c>
      <c r="AF1201" s="14">
        <f t="shared" si="221"/>
        <v>119.57</v>
      </c>
      <c r="AG1201">
        <f t="shared" si="222"/>
        <v>32.119999999999997</v>
      </c>
      <c r="AH1201">
        <f t="shared" si="223"/>
        <v>1</v>
      </c>
      <c r="AI1201" s="16">
        <v>6782685</v>
      </c>
      <c r="AJ1201" s="16" t="s">
        <v>7584</v>
      </c>
      <c r="AK1201" s="16" t="s">
        <v>4686</v>
      </c>
      <c r="AL1201" s="16" t="s">
        <v>1777</v>
      </c>
      <c r="AM1201" s="16" t="s">
        <v>7193</v>
      </c>
      <c r="AN1201">
        <v>15</v>
      </c>
      <c r="AO1201" t="e">
        <f>VLOOKUP(TRIM(AL1201),'Parcela Dedutivel'!$A$1:$B$65536,2,FALSE)</f>
        <v>#N/A</v>
      </c>
      <c r="AP1201" s="15">
        <f t="shared" si="224"/>
        <v>0</v>
      </c>
      <c r="AQ1201" s="16">
        <f t="shared" si="225"/>
        <v>0</v>
      </c>
      <c r="AU1201" t="s">
        <v>5948</v>
      </c>
      <c r="AV1201" s="18">
        <v>42332</v>
      </c>
      <c r="AW1201" t="s">
        <v>1493</v>
      </c>
      <c r="AX1201" t="str">
        <f t="shared" si="226"/>
        <v>59104760000353</v>
      </c>
      <c r="AY1201" s="17">
        <f t="shared" si="227"/>
        <v>400</v>
      </c>
      <c r="AZ1201" s="17">
        <f t="shared" si="228"/>
        <v>0</v>
      </c>
      <c r="BB1201" t="str">
        <f t="shared" si="229"/>
        <v>24/11/2015;59104760000353;400,00;0,00</v>
      </c>
    </row>
    <row r="1202" spans="1:54" x14ac:dyDescent="0.25">
      <c r="A1202" t="s">
        <v>26</v>
      </c>
      <c r="B1202" t="s">
        <v>4617</v>
      </c>
      <c r="C1202">
        <v>42320</v>
      </c>
      <c r="D1202" t="s">
        <v>2841</v>
      </c>
      <c r="E1202" t="s">
        <v>6979</v>
      </c>
      <c r="F1202" t="s">
        <v>179</v>
      </c>
      <c r="G1202">
        <v>266.42</v>
      </c>
      <c r="H1202">
        <v>222.02</v>
      </c>
      <c r="I1202">
        <v>8.8800000000000008</v>
      </c>
      <c r="J1202" t="s">
        <v>61</v>
      </c>
      <c r="K1202">
        <v>0</v>
      </c>
      <c r="L1202">
        <v>0</v>
      </c>
      <c r="M1202" t="s">
        <v>31</v>
      </c>
      <c r="N1202">
        <v>222.02</v>
      </c>
      <c r="O1202">
        <v>44.4</v>
      </c>
      <c r="P1202" t="s">
        <v>2788</v>
      </c>
      <c r="Q1202">
        <v>222.02</v>
      </c>
      <c r="R1202">
        <v>3.66</v>
      </c>
      <c r="S1202" t="s">
        <v>33</v>
      </c>
      <c r="T1202">
        <v>222.02</v>
      </c>
      <c r="U1202">
        <v>16.87</v>
      </c>
      <c r="V1202" t="s">
        <v>33</v>
      </c>
      <c r="W1202" t="s">
        <v>33</v>
      </c>
      <c r="X1202" t="s">
        <v>986</v>
      </c>
      <c r="Y1202" t="s">
        <v>99</v>
      </c>
      <c r="Z1202" t="s">
        <v>100</v>
      </c>
      <c r="AA1202" t="s">
        <v>101</v>
      </c>
      <c r="AC1202" s="13" t="str">
        <f t="shared" si="218"/>
        <v>000167885</v>
      </c>
      <c r="AD1202" t="str">
        <f t="shared" si="219"/>
        <v>12/11/2015</v>
      </c>
      <c r="AE1202" t="str">
        <f t="shared" si="220"/>
        <v>82321845000143</v>
      </c>
      <c r="AF1202" s="14">
        <f t="shared" si="221"/>
        <v>266.42</v>
      </c>
      <c r="AG1202">
        <f t="shared" si="222"/>
        <v>32.119999999999997</v>
      </c>
      <c r="AH1202">
        <f t="shared" si="223"/>
        <v>1</v>
      </c>
      <c r="AI1202" s="16">
        <v>6782685</v>
      </c>
      <c r="AJ1202" s="16" t="s">
        <v>7584</v>
      </c>
      <c r="AK1202" s="16" t="s">
        <v>4686</v>
      </c>
      <c r="AL1202" s="16" t="s">
        <v>132</v>
      </c>
      <c r="AM1202" s="16" t="s">
        <v>7193</v>
      </c>
      <c r="AN1202">
        <v>10</v>
      </c>
      <c r="AO1202" t="e">
        <f>VLOOKUP(TRIM(AL1202),'Parcela Dedutivel'!$A$1:$B$65536,2,FALSE)</f>
        <v>#N/A</v>
      </c>
      <c r="AP1202" s="15">
        <f t="shared" si="224"/>
        <v>0</v>
      </c>
      <c r="AQ1202" s="16">
        <f t="shared" si="225"/>
        <v>0</v>
      </c>
      <c r="AU1202" t="s">
        <v>5949</v>
      </c>
      <c r="AV1202" s="18">
        <v>42332</v>
      </c>
      <c r="AW1202" t="s">
        <v>2555</v>
      </c>
      <c r="AX1202" t="str">
        <f t="shared" si="226"/>
        <v>08285374000293</v>
      </c>
      <c r="AY1202" s="17">
        <f t="shared" si="227"/>
        <v>2950</v>
      </c>
      <c r="AZ1202" s="17">
        <f t="shared" si="228"/>
        <v>0</v>
      </c>
      <c r="BB1202" t="str">
        <f t="shared" si="229"/>
        <v>24/11/2015;08285374000293;2950,00;0,00</v>
      </c>
    </row>
    <row r="1203" spans="1:54" x14ac:dyDescent="0.25">
      <c r="A1203" t="s">
        <v>26</v>
      </c>
      <c r="B1203" t="s">
        <v>4617</v>
      </c>
      <c r="C1203">
        <v>42320</v>
      </c>
      <c r="D1203" t="s">
        <v>2841</v>
      </c>
      <c r="E1203" t="s">
        <v>6979</v>
      </c>
      <c r="F1203" t="s">
        <v>179</v>
      </c>
      <c r="G1203">
        <v>266.42</v>
      </c>
      <c r="H1203">
        <v>222.02</v>
      </c>
      <c r="I1203">
        <v>8.8800000000000008</v>
      </c>
      <c r="J1203" t="s">
        <v>61</v>
      </c>
      <c r="K1203">
        <v>0</v>
      </c>
      <c r="L1203">
        <v>0</v>
      </c>
      <c r="M1203" t="s">
        <v>31</v>
      </c>
      <c r="N1203">
        <v>222.02</v>
      </c>
      <c r="O1203">
        <v>44.4</v>
      </c>
      <c r="P1203" t="s">
        <v>2788</v>
      </c>
      <c r="Q1203">
        <v>222.02</v>
      </c>
      <c r="R1203">
        <v>3.66</v>
      </c>
      <c r="S1203" t="s">
        <v>33</v>
      </c>
      <c r="T1203">
        <v>222.02</v>
      </c>
      <c r="U1203">
        <v>16.87</v>
      </c>
      <c r="V1203" t="s">
        <v>33</v>
      </c>
      <c r="W1203" t="s">
        <v>33</v>
      </c>
      <c r="X1203" t="s">
        <v>986</v>
      </c>
      <c r="Y1203" t="s">
        <v>99</v>
      </c>
      <c r="Z1203" t="s">
        <v>100</v>
      </c>
      <c r="AA1203" t="s">
        <v>101</v>
      </c>
      <c r="AC1203" s="13" t="str">
        <f t="shared" si="218"/>
        <v>000167885</v>
      </c>
      <c r="AD1203" t="str">
        <f t="shared" si="219"/>
        <v>12/11/2015</v>
      </c>
      <c r="AE1203" t="str">
        <f t="shared" si="220"/>
        <v>82321845000143</v>
      </c>
      <c r="AF1203" s="14">
        <f t="shared" si="221"/>
        <v>266.42</v>
      </c>
      <c r="AG1203">
        <f t="shared" si="222"/>
        <v>32.119999999999997</v>
      </c>
      <c r="AH1203">
        <f t="shared" si="223"/>
        <v>1</v>
      </c>
      <c r="AI1203" s="16">
        <v>6788305</v>
      </c>
      <c r="AJ1203" s="16" t="s">
        <v>7594</v>
      </c>
      <c r="AK1203" s="16" t="s">
        <v>4687</v>
      </c>
      <c r="AL1203" s="16" t="s">
        <v>4689</v>
      </c>
      <c r="AM1203" s="16" t="s">
        <v>7193</v>
      </c>
      <c r="AN1203">
        <v>2</v>
      </c>
      <c r="AO1203" t="e">
        <f>VLOOKUP(TRIM(AL1203),'Parcela Dedutivel'!$A$1:$B$65536,2,FALSE)</f>
        <v>#N/A</v>
      </c>
      <c r="AP1203" s="15">
        <f t="shared" si="224"/>
        <v>0</v>
      </c>
      <c r="AQ1203" s="16">
        <f t="shared" si="225"/>
        <v>0</v>
      </c>
      <c r="AU1203" t="s">
        <v>5950</v>
      </c>
      <c r="AV1203" s="18">
        <v>42332</v>
      </c>
      <c r="AW1203" t="s">
        <v>3161</v>
      </c>
      <c r="AX1203" t="str">
        <f t="shared" si="226"/>
        <v>46761730000530</v>
      </c>
      <c r="AY1203" s="17">
        <f t="shared" si="227"/>
        <v>3105</v>
      </c>
      <c r="AZ1203" s="17">
        <f t="shared" si="228"/>
        <v>0</v>
      </c>
      <c r="BB1203" t="str">
        <f t="shared" si="229"/>
        <v>24/11/2015;46761730000530;3105,00;0,00</v>
      </c>
    </row>
    <row r="1204" spans="1:54" x14ac:dyDescent="0.25">
      <c r="A1204" t="s">
        <v>26</v>
      </c>
      <c r="B1204" t="s">
        <v>4617</v>
      </c>
      <c r="C1204">
        <v>42320</v>
      </c>
      <c r="D1204" t="s">
        <v>2841</v>
      </c>
      <c r="E1204" t="s">
        <v>6979</v>
      </c>
      <c r="F1204" t="s">
        <v>179</v>
      </c>
      <c r="G1204">
        <v>266.42</v>
      </c>
      <c r="H1204">
        <v>222.02</v>
      </c>
      <c r="I1204">
        <v>8.8800000000000008</v>
      </c>
      <c r="J1204" t="s">
        <v>61</v>
      </c>
      <c r="K1204">
        <v>0</v>
      </c>
      <c r="L1204">
        <v>0</v>
      </c>
      <c r="M1204" t="s">
        <v>31</v>
      </c>
      <c r="N1204">
        <v>222.02</v>
      </c>
      <c r="O1204">
        <v>44.4</v>
      </c>
      <c r="P1204" t="s">
        <v>2788</v>
      </c>
      <c r="Q1204">
        <v>222.02</v>
      </c>
      <c r="R1204">
        <v>3.66</v>
      </c>
      <c r="S1204" t="s">
        <v>33</v>
      </c>
      <c r="T1204">
        <v>222.02</v>
      </c>
      <c r="U1204">
        <v>16.87</v>
      </c>
      <c r="V1204" t="s">
        <v>33</v>
      </c>
      <c r="W1204" t="s">
        <v>33</v>
      </c>
      <c r="X1204" t="s">
        <v>986</v>
      </c>
      <c r="Y1204" t="s">
        <v>99</v>
      </c>
      <c r="Z1204" t="s">
        <v>100</v>
      </c>
      <c r="AA1204" t="s">
        <v>101</v>
      </c>
      <c r="AC1204" s="13" t="str">
        <f t="shared" si="218"/>
        <v>000167885</v>
      </c>
      <c r="AD1204" t="str">
        <f t="shared" si="219"/>
        <v>12/11/2015</v>
      </c>
      <c r="AE1204" t="str">
        <f t="shared" si="220"/>
        <v>82321845000143</v>
      </c>
      <c r="AF1204" s="14">
        <f t="shared" si="221"/>
        <v>266.42</v>
      </c>
      <c r="AG1204">
        <f t="shared" si="222"/>
        <v>32.119999999999997</v>
      </c>
      <c r="AH1204">
        <f t="shared" si="223"/>
        <v>1</v>
      </c>
      <c r="AI1204" s="16">
        <v>6783935</v>
      </c>
      <c r="AJ1204" s="16" t="s">
        <v>7473</v>
      </c>
      <c r="AK1204" s="16" t="s">
        <v>4691</v>
      </c>
      <c r="AL1204" s="16" t="s">
        <v>1217</v>
      </c>
      <c r="AM1204" s="16" t="s">
        <v>7193</v>
      </c>
      <c r="AN1204">
        <v>1</v>
      </c>
      <c r="AO1204" t="e">
        <f>VLOOKUP(TRIM(AL1204),'Parcela Dedutivel'!$A$1:$B$65536,2,FALSE)</f>
        <v>#N/A</v>
      </c>
      <c r="AP1204" s="15">
        <f t="shared" si="224"/>
        <v>0</v>
      </c>
      <c r="AQ1204" s="16">
        <f t="shared" si="225"/>
        <v>0</v>
      </c>
      <c r="AU1204" t="s">
        <v>5953</v>
      </c>
      <c r="AV1204" s="18">
        <v>42332</v>
      </c>
      <c r="AW1204" t="s">
        <v>5954</v>
      </c>
      <c r="AX1204" t="str">
        <f t="shared" si="226"/>
        <v>03988214000106</v>
      </c>
      <c r="AY1204" s="17">
        <f t="shared" si="227"/>
        <v>142.49</v>
      </c>
      <c r="AZ1204" s="17">
        <f t="shared" si="228"/>
        <v>0</v>
      </c>
      <c r="BB1204" t="str">
        <f t="shared" si="229"/>
        <v>24/11/2015;03988214000106;142,49;0,00</v>
      </c>
    </row>
    <row r="1205" spans="1:54" x14ac:dyDescent="0.25">
      <c r="A1205" t="s">
        <v>26</v>
      </c>
      <c r="B1205" t="s">
        <v>4617</v>
      </c>
      <c r="C1205">
        <v>42320</v>
      </c>
      <c r="D1205" t="s">
        <v>2841</v>
      </c>
      <c r="E1205" t="s">
        <v>6979</v>
      </c>
      <c r="F1205" t="s">
        <v>179</v>
      </c>
      <c r="G1205">
        <v>459.90000000000003</v>
      </c>
      <c r="H1205">
        <v>399.91</v>
      </c>
      <c r="I1205">
        <v>16</v>
      </c>
      <c r="J1205" t="s">
        <v>61</v>
      </c>
      <c r="K1205">
        <v>0</v>
      </c>
      <c r="L1205">
        <v>0</v>
      </c>
      <c r="M1205" t="s">
        <v>31</v>
      </c>
      <c r="N1205">
        <v>399.91</v>
      </c>
      <c r="O1205">
        <v>59.99</v>
      </c>
      <c r="P1205" t="s">
        <v>2788</v>
      </c>
      <c r="Q1205">
        <v>399.91</v>
      </c>
      <c r="R1205">
        <v>6.6000000000000005</v>
      </c>
      <c r="S1205" t="s">
        <v>33</v>
      </c>
      <c r="T1205">
        <v>399.91</v>
      </c>
      <c r="U1205">
        <v>30.39</v>
      </c>
      <c r="V1205" t="s">
        <v>33</v>
      </c>
      <c r="W1205" t="s">
        <v>33</v>
      </c>
      <c r="X1205" t="s">
        <v>986</v>
      </c>
      <c r="Y1205" t="s">
        <v>91</v>
      </c>
      <c r="Z1205" t="s">
        <v>4623</v>
      </c>
      <c r="AA1205" t="s">
        <v>4624</v>
      </c>
      <c r="AC1205" s="13" t="str">
        <f t="shared" si="218"/>
        <v>000167885</v>
      </c>
      <c r="AD1205" t="str">
        <f t="shared" si="219"/>
        <v>12/11/2015</v>
      </c>
      <c r="AE1205" t="str">
        <f t="shared" si="220"/>
        <v>82321845000143</v>
      </c>
      <c r="AF1205" s="14">
        <f t="shared" si="221"/>
        <v>459.90000000000003</v>
      </c>
      <c r="AG1205">
        <f t="shared" si="222"/>
        <v>32.119999999999997</v>
      </c>
      <c r="AH1205">
        <f t="shared" si="223"/>
        <v>1</v>
      </c>
      <c r="AI1205" s="16">
        <v>6783935</v>
      </c>
      <c r="AJ1205" s="16" t="s">
        <v>7473</v>
      </c>
      <c r="AK1205" s="16" t="s">
        <v>4691</v>
      </c>
      <c r="AL1205" s="16" t="s">
        <v>87</v>
      </c>
      <c r="AM1205" s="16" t="s">
        <v>7193</v>
      </c>
      <c r="AN1205">
        <v>29</v>
      </c>
      <c r="AO1205" t="e">
        <f>VLOOKUP(TRIM(AL1205),'Parcela Dedutivel'!$A$1:$B$65536,2,FALSE)</f>
        <v>#N/A</v>
      </c>
      <c r="AP1205" s="15">
        <f t="shared" si="224"/>
        <v>0</v>
      </c>
      <c r="AQ1205" s="16">
        <f t="shared" si="225"/>
        <v>0</v>
      </c>
      <c r="AU1205" t="s">
        <v>5957</v>
      </c>
      <c r="AV1205" s="18">
        <v>42332</v>
      </c>
      <c r="AW1205" t="s">
        <v>1865</v>
      </c>
      <c r="AX1205" t="str">
        <f t="shared" si="226"/>
        <v>14785345000102</v>
      </c>
      <c r="AY1205" s="17">
        <f t="shared" si="227"/>
        <v>411.24</v>
      </c>
      <c r="AZ1205" s="17">
        <f t="shared" si="228"/>
        <v>0</v>
      </c>
      <c r="BB1205" t="str">
        <f t="shared" si="229"/>
        <v>24/11/2015;14785345000102;411,24;0,00</v>
      </c>
    </row>
    <row r="1206" spans="1:54" x14ac:dyDescent="0.25">
      <c r="A1206" t="s">
        <v>26</v>
      </c>
      <c r="B1206" t="s">
        <v>4617</v>
      </c>
      <c r="C1206">
        <v>42320</v>
      </c>
      <c r="D1206" t="s">
        <v>2841</v>
      </c>
      <c r="E1206" t="s">
        <v>6979</v>
      </c>
      <c r="F1206" t="s">
        <v>179</v>
      </c>
      <c r="G1206">
        <v>384.7</v>
      </c>
      <c r="H1206">
        <v>334.52</v>
      </c>
      <c r="I1206">
        <v>13.38</v>
      </c>
      <c r="J1206" t="s">
        <v>61</v>
      </c>
      <c r="K1206">
        <v>0</v>
      </c>
      <c r="L1206">
        <v>0</v>
      </c>
      <c r="M1206" t="s">
        <v>31</v>
      </c>
      <c r="N1206">
        <v>334.52</v>
      </c>
      <c r="O1206">
        <v>50.18</v>
      </c>
      <c r="P1206" t="s">
        <v>2788</v>
      </c>
      <c r="Q1206">
        <v>334.52</v>
      </c>
      <c r="R1206">
        <v>5.5200000000000005</v>
      </c>
      <c r="S1206" t="s">
        <v>33</v>
      </c>
      <c r="T1206">
        <v>334.52</v>
      </c>
      <c r="U1206">
        <v>25.42</v>
      </c>
      <c r="V1206" t="s">
        <v>33</v>
      </c>
      <c r="W1206" t="s">
        <v>33</v>
      </c>
      <c r="X1206" t="s">
        <v>986</v>
      </c>
      <c r="Y1206" t="s">
        <v>91</v>
      </c>
      <c r="Z1206" t="s">
        <v>4163</v>
      </c>
      <c r="AA1206" t="s">
        <v>4164</v>
      </c>
      <c r="AC1206" s="13" t="str">
        <f t="shared" si="218"/>
        <v>000167885</v>
      </c>
      <c r="AD1206" t="str">
        <f t="shared" si="219"/>
        <v>12/11/2015</v>
      </c>
      <c r="AE1206" t="str">
        <f t="shared" si="220"/>
        <v>82321845000143</v>
      </c>
      <c r="AF1206" s="14">
        <f t="shared" si="221"/>
        <v>384.7</v>
      </c>
      <c r="AG1206">
        <f t="shared" si="222"/>
        <v>32.119999999999997</v>
      </c>
      <c r="AH1206">
        <f t="shared" si="223"/>
        <v>1</v>
      </c>
      <c r="AI1206" s="16">
        <v>6783616</v>
      </c>
      <c r="AJ1206" s="16" t="s">
        <v>7467</v>
      </c>
      <c r="AK1206" s="16" t="s">
        <v>4692</v>
      </c>
      <c r="AL1206" s="16" t="s">
        <v>4695</v>
      </c>
      <c r="AM1206" s="16" t="s">
        <v>7193</v>
      </c>
      <c r="AN1206">
        <v>20</v>
      </c>
      <c r="AO1206" t="e">
        <f>VLOOKUP(TRIM(AL1206),'Parcela Dedutivel'!$A$1:$B$65536,2,FALSE)</f>
        <v>#N/A</v>
      </c>
      <c r="AP1206" s="15">
        <f t="shared" si="224"/>
        <v>0</v>
      </c>
      <c r="AQ1206" s="16">
        <f t="shared" si="225"/>
        <v>0</v>
      </c>
      <c r="AU1206" t="s">
        <v>5960</v>
      </c>
      <c r="AV1206" s="18">
        <v>42332</v>
      </c>
      <c r="AW1206" t="s">
        <v>1865</v>
      </c>
      <c r="AX1206" t="str">
        <f t="shared" si="226"/>
        <v>14785345000102</v>
      </c>
      <c r="AY1206" s="17">
        <f t="shared" si="227"/>
        <v>2465.2000000000003</v>
      </c>
      <c r="AZ1206" s="17">
        <f t="shared" si="228"/>
        <v>0</v>
      </c>
      <c r="BB1206" t="str">
        <f t="shared" si="229"/>
        <v>24/11/2015;14785345000102;2465,20;0,00</v>
      </c>
    </row>
    <row r="1207" spans="1:54" x14ac:dyDescent="0.25">
      <c r="A1207" t="s">
        <v>26</v>
      </c>
      <c r="B1207" t="s">
        <v>4617</v>
      </c>
      <c r="C1207">
        <v>42320</v>
      </c>
      <c r="D1207" t="s">
        <v>2841</v>
      </c>
      <c r="E1207" t="s">
        <v>6979</v>
      </c>
      <c r="F1207" t="s">
        <v>179</v>
      </c>
      <c r="G1207">
        <v>291.55</v>
      </c>
      <c r="H1207">
        <v>253.52</v>
      </c>
      <c r="I1207">
        <v>10.14</v>
      </c>
      <c r="J1207" t="s">
        <v>61</v>
      </c>
      <c r="K1207">
        <v>0</v>
      </c>
      <c r="L1207">
        <v>0</v>
      </c>
      <c r="M1207" t="s">
        <v>31</v>
      </c>
      <c r="N1207">
        <v>253.52</v>
      </c>
      <c r="O1207">
        <v>38.03</v>
      </c>
      <c r="P1207" t="s">
        <v>2788</v>
      </c>
      <c r="Q1207">
        <v>253.52</v>
      </c>
      <c r="R1207">
        <v>4.18</v>
      </c>
      <c r="S1207" t="s">
        <v>33</v>
      </c>
      <c r="T1207">
        <v>253.52</v>
      </c>
      <c r="U1207">
        <v>19.27</v>
      </c>
      <c r="V1207" t="s">
        <v>33</v>
      </c>
      <c r="W1207" t="s">
        <v>33</v>
      </c>
      <c r="X1207" t="s">
        <v>986</v>
      </c>
      <c r="Y1207" t="s">
        <v>91</v>
      </c>
      <c r="Z1207" t="s">
        <v>4119</v>
      </c>
      <c r="AA1207" t="s">
        <v>4120</v>
      </c>
      <c r="AC1207" s="13" t="str">
        <f t="shared" si="218"/>
        <v>000167885</v>
      </c>
      <c r="AD1207" t="str">
        <f t="shared" si="219"/>
        <v>12/11/2015</v>
      </c>
      <c r="AE1207" t="str">
        <f t="shared" si="220"/>
        <v>82321845000143</v>
      </c>
      <c r="AF1207" s="14">
        <f t="shared" si="221"/>
        <v>291.55</v>
      </c>
      <c r="AG1207">
        <f t="shared" si="222"/>
        <v>32.119999999999997</v>
      </c>
      <c r="AH1207">
        <f t="shared" si="223"/>
        <v>1</v>
      </c>
      <c r="AI1207" s="16">
        <v>6783616</v>
      </c>
      <c r="AJ1207" s="16" t="s">
        <v>7467</v>
      </c>
      <c r="AK1207" s="16" t="s">
        <v>4692</v>
      </c>
      <c r="AL1207" s="16" t="s">
        <v>4693</v>
      </c>
      <c r="AM1207" s="16" t="s">
        <v>7193</v>
      </c>
      <c r="AN1207">
        <v>3</v>
      </c>
      <c r="AO1207" t="e">
        <f>VLOOKUP(TRIM(AL1207),'Parcela Dedutivel'!$A$1:$B$65536,2,FALSE)</f>
        <v>#N/A</v>
      </c>
      <c r="AP1207" s="15">
        <f t="shared" si="224"/>
        <v>0</v>
      </c>
      <c r="AQ1207" s="16">
        <f t="shared" si="225"/>
        <v>0</v>
      </c>
      <c r="AU1207" t="s">
        <v>5963</v>
      </c>
      <c r="AV1207" s="18">
        <v>42332</v>
      </c>
      <c r="AW1207" t="s">
        <v>5964</v>
      </c>
      <c r="AX1207" t="str">
        <f t="shared" si="226"/>
        <v>07379546000144</v>
      </c>
      <c r="AY1207" s="17">
        <f t="shared" si="227"/>
        <v>305.04000000000002</v>
      </c>
      <c r="AZ1207" s="17">
        <f t="shared" si="228"/>
        <v>0</v>
      </c>
      <c r="BB1207" t="str">
        <f t="shared" si="229"/>
        <v>24/11/2015;07379546000144;305,04;0,00</v>
      </c>
    </row>
    <row r="1208" spans="1:54" x14ac:dyDescent="0.25">
      <c r="A1208" t="s">
        <v>26</v>
      </c>
      <c r="B1208" t="s">
        <v>4617</v>
      </c>
      <c r="C1208">
        <v>42320</v>
      </c>
      <c r="D1208" t="s">
        <v>3010</v>
      </c>
      <c r="E1208" t="s">
        <v>6979</v>
      </c>
      <c r="F1208" t="s">
        <v>179</v>
      </c>
      <c r="G1208">
        <v>96.38</v>
      </c>
      <c r="H1208">
        <v>83.64</v>
      </c>
      <c r="I1208">
        <v>10.040000000000001</v>
      </c>
      <c r="J1208" t="s">
        <v>3015</v>
      </c>
      <c r="K1208">
        <v>126.56</v>
      </c>
      <c r="L1208">
        <v>12.74</v>
      </c>
      <c r="M1208" t="s">
        <v>3015</v>
      </c>
      <c r="N1208">
        <v>0</v>
      </c>
      <c r="O1208">
        <v>0</v>
      </c>
      <c r="P1208" t="s">
        <v>31</v>
      </c>
      <c r="Q1208">
        <v>83.64</v>
      </c>
      <c r="R1208">
        <v>1.3800000000000001</v>
      </c>
      <c r="S1208" t="s">
        <v>33</v>
      </c>
      <c r="T1208">
        <v>83.64</v>
      </c>
      <c r="U1208">
        <v>6.36</v>
      </c>
      <c r="V1208" t="s">
        <v>33</v>
      </c>
      <c r="W1208" t="s">
        <v>33</v>
      </c>
      <c r="X1208" t="s">
        <v>986</v>
      </c>
      <c r="Y1208" t="s">
        <v>240</v>
      </c>
      <c r="Z1208" t="s">
        <v>3913</v>
      </c>
      <c r="AA1208" t="s">
        <v>3914</v>
      </c>
      <c r="AC1208" s="13" t="str">
        <f t="shared" si="218"/>
        <v>000167885</v>
      </c>
      <c r="AD1208" t="str">
        <f t="shared" si="219"/>
        <v>12/11/2015</v>
      </c>
      <c r="AE1208" t="str">
        <f t="shared" si="220"/>
        <v>82321845000143</v>
      </c>
      <c r="AF1208" s="14">
        <f t="shared" si="221"/>
        <v>96.38</v>
      </c>
      <c r="AG1208">
        <f t="shared" si="222"/>
        <v>32.119999999999997</v>
      </c>
      <c r="AH1208">
        <f t="shared" si="223"/>
        <v>1</v>
      </c>
      <c r="AI1208" s="16">
        <v>6790179</v>
      </c>
      <c r="AJ1208" s="16" t="s">
        <v>7397</v>
      </c>
      <c r="AK1208" s="16" t="s">
        <v>4697</v>
      </c>
      <c r="AL1208" s="16" t="s">
        <v>3643</v>
      </c>
      <c r="AM1208" s="16" t="s">
        <v>7143</v>
      </c>
      <c r="AN1208">
        <v>600</v>
      </c>
      <c r="AO1208">
        <f>VLOOKUP(TRIM(AL1208),'Parcela Dedutivel'!$A$1:$B$65536,2,FALSE)</f>
        <v>0</v>
      </c>
      <c r="AP1208" s="15">
        <f t="shared" si="224"/>
        <v>0</v>
      </c>
      <c r="AQ1208" s="16">
        <f t="shared" si="225"/>
        <v>0</v>
      </c>
      <c r="AU1208" t="s">
        <v>5967</v>
      </c>
      <c r="AV1208" s="18">
        <v>42332</v>
      </c>
      <c r="AW1208" t="s">
        <v>1856</v>
      </c>
      <c r="AX1208" t="str">
        <f t="shared" si="226"/>
        <v>54305743001170</v>
      </c>
      <c r="AY1208" s="17">
        <f t="shared" si="227"/>
        <v>2944</v>
      </c>
      <c r="AZ1208" s="17">
        <f t="shared" si="228"/>
        <v>0.13092090000000001</v>
      </c>
      <c r="BB1208" t="str">
        <f t="shared" si="229"/>
        <v>24/11/2015;54305743001170;2944,00;0,13</v>
      </c>
    </row>
    <row r="1209" spans="1:54" x14ac:dyDescent="0.25">
      <c r="A1209" t="s">
        <v>26</v>
      </c>
      <c r="B1209" t="s">
        <v>4617</v>
      </c>
      <c r="C1209">
        <v>42320</v>
      </c>
      <c r="D1209" t="s">
        <v>3010</v>
      </c>
      <c r="E1209" t="s">
        <v>6979</v>
      </c>
      <c r="F1209" t="s">
        <v>179</v>
      </c>
      <c r="G1209">
        <v>96.38</v>
      </c>
      <c r="H1209">
        <v>83.64</v>
      </c>
      <c r="I1209">
        <v>10.040000000000001</v>
      </c>
      <c r="J1209" t="s">
        <v>3015</v>
      </c>
      <c r="K1209">
        <v>126.56</v>
      </c>
      <c r="L1209">
        <v>12.74</v>
      </c>
      <c r="M1209" t="s">
        <v>3015</v>
      </c>
      <c r="N1209">
        <v>0</v>
      </c>
      <c r="O1209">
        <v>0</v>
      </c>
      <c r="P1209" t="s">
        <v>31</v>
      </c>
      <c r="Q1209">
        <v>83.64</v>
      </c>
      <c r="R1209">
        <v>1.3800000000000001</v>
      </c>
      <c r="S1209" t="s">
        <v>33</v>
      </c>
      <c r="T1209">
        <v>83.64</v>
      </c>
      <c r="U1209">
        <v>6.36</v>
      </c>
      <c r="V1209" t="s">
        <v>33</v>
      </c>
      <c r="W1209" t="s">
        <v>33</v>
      </c>
      <c r="X1209" t="s">
        <v>986</v>
      </c>
      <c r="Y1209" t="s">
        <v>240</v>
      </c>
      <c r="Z1209" t="s">
        <v>3372</v>
      </c>
      <c r="AA1209" t="s">
        <v>3373</v>
      </c>
      <c r="AC1209" s="13" t="str">
        <f t="shared" si="218"/>
        <v>000167885</v>
      </c>
      <c r="AD1209" t="str">
        <f t="shared" si="219"/>
        <v>12/11/2015</v>
      </c>
      <c r="AE1209" t="str">
        <f t="shared" si="220"/>
        <v>82321845000143</v>
      </c>
      <c r="AF1209" s="14">
        <f t="shared" si="221"/>
        <v>96.38</v>
      </c>
      <c r="AG1209">
        <f t="shared" si="222"/>
        <v>32.119999999999997</v>
      </c>
      <c r="AH1209">
        <f t="shared" si="223"/>
        <v>1</v>
      </c>
      <c r="AI1209" s="16">
        <v>6798155</v>
      </c>
      <c r="AJ1209" s="16" t="s">
        <v>7530</v>
      </c>
      <c r="AK1209" s="16" t="s">
        <v>4698</v>
      </c>
      <c r="AL1209" s="16" t="s">
        <v>3773</v>
      </c>
      <c r="AM1209" s="16" t="s">
        <v>7158</v>
      </c>
      <c r="AN1209">
        <v>10</v>
      </c>
      <c r="AO1209">
        <f>VLOOKUP(TRIM(AL1209),'Parcela Dedutivel'!$A$1:$B$65536,2,FALSE)</f>
        <v>0</v>
      </c>
      <c r="AP1209" s="15">
        <f t="shared" si="224"/>
        <v>0</v>
      </c>
      <c r="AQ1209" s="16">
        <f t="shared" si="225"/>
        <v>0</v>
      </c>
      <c r="AU1209" t="s">
        <v>5974</v>
      </c>
      <c r="AV1209" s="18">
        <v>42332</v>
      </c>
      <c r="AW1209" t="s">
        <v>2574</v>
      </c>
      <c r="AX1209" t="str">
        <f t="shared" si="226"/>
        <v>03523188000140</v>
      </c>
      <c r="AY1209" s="17">
        <f t="shared" si="227"/>
        <v>1848</v>
      </c>
      <c r="AZ1209" s="17">
        <f t="shared" si="228"/>
        <v>0</v>
      </c>
      <c r="BB1209" t="str">
        <f t="shared" si="229"/>
        <v>24/11/2015;03523188000140;1848,00;0,00</v>
      </c>
    </row>
    <row r="1210" spans="1:54" x14ac:dyDescent="0.25">
      <c r="A1210" t="s">
        <v>26</v>
      </c>
      <c r="B1210" t="s">
        <v>4617</v>
      </c>
      <c r="C1210">
        <v>42320</v>
      </c>
      <c r="D1210" t="s">
        <v>3010</v>
      </c>
      <c r="E1210" t="s">
        <v>6979</v>
      </c>
      <c r="F1210" t="s">
        <v>179</v>
      </c>
      <c r="G1210">
        <v>96.38</v>
      </c>
      <c r="H1210">
        <v>83.64</v>
      </c>
      <c r="I1210">
        <v>10.040000000000001</v>
      </c>
      <c r="J1210" t="s">
        <v>3015</v>
      </c>
      <c r="K1210">
        <v>126.56</v>
      </c>
      <c r="L1210">
        <v>12.74</v>
      </c>
      <c r="M1210" t="s">
        <v>3015</v>
      </c>
      <c r="N1210">
        <v>0</v>
      </c>
      <c r="O1210">
        <v>0</v>
      </c>
      <c r="P1210" t="s">
        <v>31</v>
      </c>
      <c r="Q1210">
        <v>83.64</v>
      </c>
      <c r="R1210">
        <v>1.3800000000000001</v>
      </c>
      <c r="S1210" t="s">
        <v>33</v>
      </c>
      <c r="T1210">
        <v>83.64</v>
      </c>
      <c r="U1210">
        <v>6.36</v>
      </c>
      <c r="V1210" t="s">
        <v>33</v>
      </c>
      <c r="W1210" t="s">
        <v>33</v>
      </c>
      <c r="X1210" t="s">
        <v>986</v>
      </c>
      <c r="Y1210" t="s">
        <v>240</v>
      </c>
      <c r="Z1210" t="s">
        <v>3283</v>
      </c>
      <c r="AA1210" t="s">
        <v>3284</v>
      </c>
      <c r="AC1210" s="13" t="str">
        <f t="shared" si="218"/>
        <v>000167885</v>
      </c>
      <c r="AD1210" t="str">
        <f t="shared" si="219"/>
        <v>12/11/2015</v>
      </c>
      <c r="AE1210" t="str">
        <f t="shared" si="220"/>
        <v>82321845000143</v>
      </c>
      <c r="AF1210" s="14">
        <f t="shared" si="221"/>
        <v>96.38</v>
      </c>
      <c r="AG1210">
        <f t="shared" si="222"/>
        <v>32.119999999999997</v>
      </c>
      <c r="AH1210">
        <f t="shared" si="223"/>
        <v>1</v>
      </c>
      <c r="AI1210" s="16">
        <v>6793577</v>
      </c>
      <c r="AJ1210" s="16" t="s">
        <v>7395</v>
      </c>
      <c r="AK1210" s="16" t="s">
        <v>4699</v>
      </c>
      <c r="AL1210" s="16" t="s">
        <v>4702</v>
      </c>
      <c r="AM1210" s="16" t="s">
        <v>7143</v>
      </c>
      <c r="AN1210">
        <v>100</v>
      </c>
      <c r="AO1210" t="e">
        <f>VLOOKUP(TRIM(AL1210),'Parcela Dedutivel'!$A$1:$B$65536,2,FALSE)</f>
        <v>#N/A</v>
      </c>
      <c r="AP1210" s="15">
        <f t="shared" si="224"/>
        <v>0</v>
      </c>
      <c r="AQ1210" s="16">
        <f t="shared" si="225"/>
        <v>0</v>
      </c>
      <c r="AU1210" t="s">
        <v>5975</v>
      </c>
      <c r="AV1210" s="18">
        <v>42332</v>
      </c>
      <c r="AW1210" t="s">
        <v>2747</v>
      </c>
      <c r="AX1210" t="str">
        <f t="shared" si="226"/>
        <v>59578948000171</v>
      </c>
      <c r="AY1210" s="17">
        <f t="shared" si="227"/>
        <v>470.75</v>
      </c>
      <c r="AZ1210" s="17">
        <f t="shared" si="228"/>
        <v>0</v>
      </c>
      <c r="BB1210" t="str">
        <f t="shared" si="229"/>
        <v>24/11/2015;59578948000171;470,75;0,00</v>
      </c>
    </row>
    <row r="1211" spans="1:54" x14ac:dyDescent="0.25">
      <c r="A1211" t="s">
        <v>26</v>
      </c>
      <c r="B1211" t="s">
        <v>4617</v>
      </c>
      <c r="C1211">
        <v>42320</v>
      </c>
      <c r="D1211" t="s">
        <v>3221</v>
      </c>
      <c r="E1211" t="s">
        <v>6979</v>
      </c>
      <c r="F1211" t="s">
        <v>179</v>
      </c>
      <c r="G1211">
        <v>734.05</v>
      </c>
      <c r="H1211">
        <v>509.90000000000003</v>
      </c>
      <c r="I1211">
        <v>20.400000000000002</v>
      </c>
      <c r="J1211" t="s">
        <v>3082</v>
      </c>
      <c r="K1211">
        <v>933.64</v>
      </c>
      <c r="L1211">
        <v>147.66</v>
      </c>
      <c r="M1211" t="s">
        <v>3082</v>
      </c>
      <c r="N1211">
        <v>509.90000000000003</v>
      </c>
      <c r="O1211">
        <v>76.489999999999995</v>
      </c>
      <c r="P1211" t="s">
        <v>2788</v>
      </c>
      <c r="Q1211">
        <v>509.90000000000003</v>
      </c>
      <c r="R1211">
        <v>8.41</v>
      </c>
      <c r="S1211" t="s">
        <v>33</v>
      </c>
      <c r="T1211">
        <v>509.90000000000003</v>
      </c>
      <c r="U1211">
        <v>38.75</v>
      </c>
      <c r="V1211" t="s">
        <v>33</v>
      </c>
      <c r="W1211" t="s">
        <v>33</v>
      </c>
      <c r="X1211" t="s">
        <v>986</v>
      </c>
      <c r="Y1211" t="s">
        <v>44</v>
      </c>
      <c r="Z1211" t="s">
        <v>4625</v>
      </c>
      <c r="AA1211" t="s">
        <v>69</v>
      </c>
      <c r="AC1211" s="13" t="str">
        <f t="shared" si="218"/>
        <v>000167885</v>
      </c>
      <c r="AD1211" t="str">
        <f t="shared" si="219"/>
        <v>12/11/2015</v>
      </c>
      <c r="AE1211" t="str">
        <f t="shared" si="220"/>
        <v>82321845000143</v>
      </c>
      <c r="AF1211" s="14">
        <f t="shared" si="221"/>
        <v>734.05</v>
      </c>
      <c r="AG1211">
        <f t="shared" si="222"/>
        <v>32.119999999999997</v>
      </c>
      <c r="AH1211">
        <f t="shared" si="223"/>
        <v>1</v>
      </c>
      <c r="AI1211" s="16">
        <v>6793577</v>
      </c>
      <c r="AJ1211" s="16" t="s">
        <v>7395</v>
      </c>
      <c r="AK1211" s="16" t="s">
        <v>4699</v>
      </c>
      <c r="AL1211" s="16" t="s">
        <v>4700</v>
      </c>
      <c r="AM1211" s="16" t="s">
        <v>7143</v>
      </c>
      <c r="AN1211">
        <v>100</v>
      </c>
      <c r="AO1211" t="e">
        <f>VLOOKUP(TRIM(AL1211),'Parcela Dedutivel'!$A$1:$B$65536,2,FALSE)</f>
        <v>#N/A</v>
      </c>
      <c r="AP1211" s="15">
        <f t="shared" si="224"/>
        <v>0</v>
      </c>
      <c r="AQ1211" s="16">
        <f t="shared" si="225"/>
        <v>0</v>
      </c>
      <c r="AU1211" t="s">
        <v>5976</v>
      </c>
      <c r="AV1211" s="18">
        <v>42332</v>
      </c>
      <c r="AW1211" t="s">
        <v>5365</v>
      </c>
      <c r="AX1211" t="str">
        <f t="shared" si="226"/>
        <v>33931486003318</v>
      </c>
      <c r="AY1211" s="17">
        <f t="shared" si="227"/>
        <v>5190.7</v>
      </c>
      <c r="AZ1211" s="17">
        <f t="shared" si="228"/>
        <v>0</v>
      </c>
      <c r="BB1211" t="str">
        <f t="shared" si="229"/>
        <v>24/11/2015;33931486003318;5190,70;0,00</v>
      </c>
    </row>
    <row r="1212" spans="1:54" x14ac:dyDescent="0.25">
      <c r="A1212" t="s">
        <v>26</v>
      </c>
      <c r="B1212" t="s">
        <v>4617</v>
      </c>
      <c r="C1212">
        <v>42320</v>
      </c>
      <c r="D1212" t="s">
        <v>3221</v>
      </c>
      <c r="E1212" t="s">
        <v>6979</v>
      </c>
      <c r="F1212" t="s">
        <v>179</v>
      </c>
      <c r="G1212">
        <v>320.54000000000002</v>
      </c>
      <c r="H1212">
        <v>218.25</v>
      </c>
      <c r="I1212">
        <v>8.73</v>
      </c>
      <c r="J1212" t="s">
        <v>3082</v>
      </c>
      <c r="K1212">
        <v>434.89</v>
      </c>
      <c r="L1212">
        <v>69.55</v>
      </c>
      <c r="M1212" t="s">
        <v>3082</v>
      </c>
      <c r="N1212">
        <v>218.25</v>
      </c>
      <c r="O1212">
        <v>32.74</v>
      </c>
      <c r="P1212" t="s">
        <v>2788</v>
      </c>
      <c r="Q1212">
        <v>218.25</v>
      </c>
      <c r="R1212">
        <v>3.6</v>
      </c>
      <c r="S1212" t="s">
        <v>33</v>
      </c>
      <c r="T1212">
        <v>218.25</v>
      </c>
      <c r="U1212">
        <v>16.59</v>
      </c>
      <c r="V1212" t="s">
        <v>33</v>
      </c>
      <c r="W1212" t="s">
        <v>33</v>
      </c>
      <c r="X1212" t="s">
        <v>986</v>
      </c>
      <c r="Y1212" t="s">
        <v>2288</v>
      </c>
      <c r="Z1212" t="s">
        <v>4626</v>
      </c>
      <c r="AA1212" t="s">
        <v>4627</v>
      </c>
      <c r="AC1212" s="13" t="str">
        <f t="shared" si="218"/>
        <v>000167885</v>
      </c>
      <c r="AD1212" t="str">
        <f t="shared" si="219"/>
        <v>12/11/2015</v>
      </c>
      <c r="AE1212" t="str">
        <f t="shared" si="220"/>
        <v>82321845000143</v>
      </c>
      <c r="AF1212" s="14">
        <f t="shared" si="221"/>
        <v>320.54000000000002</v>
      </c>
      <c r="AG1212">
        <f t="shared" si="222"/>
        <v>32.119999999999997</v>
      </c>
      <c r="AH1212">
        <f t="shared" si="223"/>
        <v>1</v>
      </c>
      <c r="AI1212" s="16">
        <v>6820581</v>
      </c>
      <c r="AJ1212" s="16" t="s">
        <v>7500</v>
      </c>
      <c r="AK1212" s="16" t="s">
        <v>4703</v>
      </c>
      <c r="AL1212" s="16" t="s">
        <v>4704</v>
      </c>
      <c r="AM1212" s="16" t="s">
        <v>7143</v>
      </c>
      <c r="AN1212">
        <v>6000</v>
      </c>
      <c r="AO1212">
        <f>VLOOKUP(TRIM(AL1212),'Parcela Dedutivel'!$A$1:$B$65536,2,FALSE)</f>
        <v>0</v>
      </c>
      <c r="AP1212" s="15">
        <f t="shared" si="224"/>
        <v>0</v>
      </c>
      <c r="AQ1212" s="16">
        <f t="shared" si="225"/>
        <v>0</v>
      </c>
      <c r="AU1212" t="s">
        <v>5983</v>
      </c>
      <c r="AV1212" s="18">
        <v>42332</v>
      </c>
      <c r="AW1212" t="s">
        <v>3744</v>
      </c>
      <c r="AX1212" t="str">
        <f t="shared" si="226"/>
        <v>74404229001019</v>
      </c>
      <c r="AY1212" s="17">
        <f t="shared" si="227"/>
        <v>33670</v>
      </c>
      <c r="AZ1212" s="17">
        <f t="shared" si="228"/>
        <v>0</v>
      </c>
      <c r="BB1212" t="str">
        <f t="shared" si="229"/>
        <v>24/11/2015;74404229001019;33670,00;0,00</v>
      </c>
    </row>
    <row r="1213" spans="1:54" x14ac:dyDescent="0.25">
      <c r="A1213" t="s">
        <v>26</v>
      </c>
      <c r="B1213" t="s">
        <v>4617</v>
      </c>
      <c r="C1213">
        <v>42320</v>
      </c>
      <c r="D1213" t="s">
        <v>3221</v>
      </c>
      <c r="E1213" t="s">
        <v>6979</v>
      </c>
      <c r="F1213" t="s">
        <v>179</v>
      </c>
      <c r="G1213">
        <v>734.05</v>
      </c>
      <c r="H1213">
        <v>509.90000000000003</v>
      </c>
      <c r="I1213">
        <v>20.400000000000002</v>
      </c>
      <c r="J1213" t="s">
        <v>3082</v>
      </c>
      <c r="K1213">
        <v>933.64</v>
      </c>
      <c r="L1213">
        <v>147.66</v>
      </c>
      <c r="M1213" t="s">
        <v>3082</v>
      </c>
      <c r="N1213">
        <v>509.90000000000003</v>
      </c>
      <c r="O1213">
        <v>76.489999999999995</v>
      </c>
      <c r="P1213" t="s">
        <v>2788</v>
      </c>
      <c r="Q1213">
        <v>509.90000000000003</v>
      </c>
      <c r="R1213">
        <v>8.41</v>
      </c>
      <c r="S1213" t="s">
        <v>33</v>
      </c>
      <c r="T1213">
        <v>509.90000000000003</v>
      </c>
      <c r="U1213">
        <v>38.75</v>
      </c>
      <c r="V1213" t="s">
        <v>33</v>
      </c>
      <c r="W1213" t="s">
        <v>33</v>
      </c>
      <c r="X1213" t="s">
        <v>986</v>
      </c>
      <c r="Y1213" t="s">
        <v>44</v>
      </c>
      <c r="Z1213" t="s">
        <v>4628</v>
      </c>
      <c r="AA1213" t="s">
        <v>4629</v>
      </c>
      <c r="AC1213" s="13" t="str">
        <f t="shared" si="218"/>
        <v>000167885</v>
      </c>
      <c r="AD1213" t="str">
        <f t="shared" si="219"/>
        <v>12/11/2015</v>
      </c>
      <c r="AE1213" t="str">
        <f t="shared" si="220"/>
        <v>82321845000143</v>
      </c>
      <c r="AF1213" s="14">
        <f t="shared" si="221"/>
        <v>734.05</v>
      </c>
      <c r="AG1213">
        <f t="shared" si="222"/>
        <v>32.119999999999997</v>
      </c>
      <c r="AH1213">
        <f t="shared" si="223"/>
        <v>1</v>
      </c>
      <c r="AI1213" s="16">
        <v>6784250</v>
      </c>
      <c r="AJ1213" s="16" t="s">
        <v>7159</v>
      </c>
      <c r="AK1213" s="16" t="s">
        <v>4705</v>
      </c>
      <c r="AL1213" s="16" t="s">
        <v>4706</v>
      </c>
      <c r="AM1213" s="16" t="s">
        <v>7143</v>
      </c>
      <c r="AN1213">
        <v>3</v>
      </c>
      <c r="AO1213">
        <f>VLOOKUP(TRIM(AL1213),'Parcela Dedutivel'!$A$1:$B$65536,2,FALSE)</f>
        <v>0</v>
      </c>
      <c r="AP1213" s="15">
        <f t="shared" si="224"/>
        <v>0</v>
      </c>
      <c r="AQ1213" s="16">
        <f t="shared" si="225"/>
        <v>0</v>
      </c>
      <c r="AU1213" t="s">
        <v>5984</v>
      </c>
      <c r="AV1213" s="18">
        <v>42332</v>
      </c>
      <c r="AW1213" t="s">
        <v>1856</v>
      </c>
      <c r="AX1213" t="str">
        <f t="shared" si="226"/>
        <v>54305743001170</v>
      </c>
      <c r="AY1213" s="17">
        <f t="shared" si="227"/>
        <v>5820</v>
      </c>
      <c r="AZ1213" s="17">
        <f t="shared" si="228"/>
        <v>0</v>
      </c>
      <c r="BB1213" t="str">
        <f t="shared" si="229"/>
        <v>24/11/2015;54305743001170;5820,00;0,00</v>
      </c>
    </row>
    <row r="1214" spans="1:54" x14ac:dyDescent="0.25">
      <c r="A1214" t="s">
        <v>26</v>
      </c>
      <c r="B1214" t="s">
        <v>4617</v>
      </c>
      <c r="C1214">
        <v>42320</v>
      </c>
      <c r="D1214" t="s">
        <v>3221</v>
      </c>
      <c r="E1214" t="s">
        <v>6979</v>
      </c>
      <c r="F1214" t="s">
        <v>179</v>
      </c>
      <c r="G1214">
        <v>759.84</v>
      </c>
      <c r="H1214">
        <v>527.82000000000005</v>
      </c>
      <c r="I1214">
        <v>21.11</v>
      </c>
      <c r="J1214" t="s">
        <v>3082</v>
      </c>
      <c r="K1214">
        <v>966.45</v>
      </c>
      <c r="L1214">
        <v>152.85</v>
      </c>
      <c r="M1214" t="s">
        <v>3082</v>
      </c>
      <c r="N1214">
        <v>527.82000000000005</v>
      </c>
      <c r="O1214">
        <v>79.17</v>
      </c>
      <c r="P1214" t="s">
        <v>2788</v>
      </c>
      <c r="Q1214">
        <v>527.82000000000005</v>
      </c>
      <c r="R1214">
        <v>8.7100000000000009</v>
      </c>
      <c r="S1214" t="s">
        <v>33</v>
      </c>
      <c r="T1214">
        <v>527.82000000000005</v>
      </c>
      <c r="U1214">
        <v>40.11</v>
      </c>
      <c r="V1214" t="s">
        <v>33</v>
      </c>
      <c r="W1214" t="s">
        <v>33</v>
      </c>
      <c r="X1214" t="s">
        <v>986</v>
      </c>
      <c r="Y1214" t="s">
        <v>44</v>
      </c>
      <c r="Z1214" t="s">
        <v>4630</v>
      </c>
      <c r="AA1214" t="s">
        <v>4631</v>
      </c>
      <c r="AC1214" s="13" t="str">
        <f t="shared" si="218"/>
        <v>000167885</v>
      </c>
      <c r="AD1214" t="str">
        <f t="shared" si="219"/>
        <v>12/11/2015</v>
      </c>
      <c r="AE1214" t="str">
        <f t="shared" si="220"/>
        <v>82321845000143</v>
      </c>
      <c r="AF1214" s="14">
        <f t="shared" si="221"/>
        <v>759.84</v>
      </c>
      <c r="AG1214">
        <f t="shared" si="222"/>
        <v>32.119999999999997</v>
      </c>
      <c r="AH1214">
        <f t="shared" si="223"/>
        <v>1</v>
      </c>
      <c r="AI1214" s="16">
        <v>6784250</v>
      </c>
      <c r="AJ1214" s="16" t="s">
        <v>7159</v>
      </c>
      <c r="AK1214" s="16" t="s">
        <v>4707</v>
      </c>
      <c r="AL1214" s="16" t="s">
        <v>3604</v>
      </c>
      <c r="AM1214" s="16" t="s">
        <v>7143</v>
      </c>
      <c r="AN1214">
        <v>5</v>
      </c>
      <c r="AO1214">
        <f>VLOOKUP(TRIM(AL1214),'Parcela Dedutivel'!$A$1:$B$65536,2,FALSE)</f>
        <v>0</v>
      </c>
      <c r="AP1214" s="15">
        <f t="shared" si="224"/>
        <v>0</v>
      </c>
      <c r="AQ1214" s="16">
        <f t="shared" si="225"/>
        <v>0</v>
      </c>
      <c r="AU1214" t="s">
        <v>5985</v>
      </c>
      <c r="AV1214" s="18">
        <v>42332</v>
      </c>
      <c r="AW1214" t="s">
        <v>1856</v>
      </c>
      <c r="AX1214" t="str">
        <f t="shared" si="226"/>
        <v>54305743001170</v>
      </c>
      <c r="AY1214" s="17">
        <f t="shared" si="227"/>
        <v>2507</v>
      </c>
      <c r="AZ1214" s="17">
        <f t="shared" si="228"/>
        <v>195.83999999999997</v>
      </c>
      <c r="BB1214" t="str">
        <f t="shared" si="229"/>
        <v>24/11/2015;54305743001170;2507,00;195,84</v>
      </c>
    </row>
    <row r="1215" spans="1:54" x14ac:dyDescent="0.25">
      <c r="A1215" t="s">
        <v>26</v>
      </c>
      <c r="B1215" t="s">
        <v>4632</v>
      </c>
      <c r="C1215">
        <v>42320</v>
      </c>
      <c r="D1215" t="s">
        <v>2804</v>
      </c>
      <c r="E1215" t="s">
        <v>6979</v>
      </c>
      <c r="F1215" t="s">
        <v>29</v>
      </c>
      <c r="G1215">
        <v>1428.3</v>
      </c>
      <c r="H1215">
        <v>0</v>
      </c>
      <c r="I1215">
        <v>0</v>
      </c>
      <c r="J1215" t="s">
        <v>31</v>
      </c>
      <c r="K1215">
        <v>0</v>
      </c>
      <c r="L1215">
        <v>0</v>
      </c>
      <c r="M1215" t="s">
        <v>31</v>
      </c>
      <c r="N1215">
        <v>0</v>
      </c>
      <c r="O1215">
        <v>0</v>
      </c>
      <c r="P1215" t="s">
        <v>31</v>
      </c>
      <c r="Q1215">
        <v>1428.3</v>
      </c>
      <c r="R1215">
        <v>23.57</v>
      </c>
      <c r="S1215" t="s">
        <v>33</v>
      </c>
      <c r="T1215">
        <v>1428.3</v>
      </c>
      <c r="U1215">
        <v>108.55</v>
      </c>
      <c r="V1215" t="s">
        <v>33</v>
      </c>
      <c r="W1215" t="s">
        <v>33</v>
      </c>
      <c r="X1215" t="s">
        <v>2916</v>
      </c>
      <c r="Y1215" t="s">
        <v>2556</v>
      </c>
      <c r="Z1215" t="s">
        <v>3205</v>
      </c>
      <c r="AA1215" t="s">
        <v>3206</v>
      </c>
      <c r="AC1215" s="13" t="str">
        <f t="shared" si="218"/>
        <v>000167886</v>
      </c>
      <c r="AD1215" t="str">
        <f t="shared" si="219"/>
        <v>12/11/2015</v>
      </c>
      <c r="AE1215" t="str">
        <f t="shared" si="220"/>
        <v>04009604000400</v>
      </c>
      <c r="AF1215" s="14">
        <f t="shared" si="221"/>
        <v>1428.3</v>
      </c>
      <c r="AG1215">
        <f t="shared" si="222"/>
        <v>0</v>
      </c>
      <c r="AH1215">
        <f t="shared" si="223"/>
        <v>1</v>
      </c>
      <c r="AI1215" s="16">
        <v>6784250</v>
      </c>
      <c r="AJ1215" s="16" t="s">
        <v>7159</v>
      </c>
      <c r="AK1215" s="16" t="s">
        <v>4708</v>
      </c>
      <c r="AL1215" s="16" t="s">
        <v>4709</v>
      </c>
      <c r="AM1215" s="16" t="s">
        <v>7143</v>
      </c>
      <c r="AN1215">
        <v>1</v>
      </c>
      <c r="AO1215">
        <f>VLOOKUP(TRIM(AL1215),'Parcela Dedutivel'!$A$1:$B$65536,2,FALSE)</f>
        <v>0</v>
      </c>
      <c r="AP1215" s="15">
        <f t="shared" si="224"/>
        <v>0</v>
      </c>
      <c r="AQ1215" s="16">
        <f t="shared" si="225"/>
        <v>0</v>
      </c>
      <c r="AU1215" t="s">
        <v>5988</v>
      </c>
      <c r="AV1215" s="18">
        <v>42332</v>
      </c>
      <c r="AW1215" t="s">
        <v>5989</v>
      </c>
      <c r="AX1215" t="str">
        <f t="shared" si="226"/>
        <v>19416642000102</v>
      </c>
      <c r="AY1215" s="17">
        <f t="shared" si="227"/>
        <v>270.01</v>
      </c>
      <c r="AZ1215" s="17">
        <f t="shared" si="228"/>
        <v>1.6298205E-2</v>
      </c>
      <c r="BB1215" t="str">
        <f t="shared" si="229"/>
        <v>24/11/2015;19416642000102;270,01;0,02</v>
      </c>
    </row>
    <row r="1216" spans="1:54" x14ac:dyDescent="0.25">
      <c r="A1216" t="s">
        <v>26</v>
      </c>
      <c r="B1216" t="s">
        <v>4633</v>
      </c>
      <c r="C1216">
        <v>42320</v>
      </c>
      <c r="D1216" t="s">
        <v>2817</v>
      </c>
      <c r="E1216" t="s">
        <v>6979</v>
      </c>
      <c r="F1216" t="s">
        <v>172</v>
      </c>
      <c r="G1216">
        <v>6696.99</v>
      </c>
      <c r="H1216">
        <v>5823.47</v>
      </c>
      <c r="I1216">
        <v>232.94</v>
      </c>
      <c r="J1216" t="s">
        <v>1555</v>
      </c>
      <c r="K1216">
        <v>0</v>
      </c>
      <c r="L1216">
        <v>0</v>
      </c>
      <c r="M1216" t="s">
        <v>31</v>
      </c>
      <c r="N1216">
        <v>5823.47</v>
      </c>
      <c r="O1216">
        <v>873.52</v>
      </c>
      <c r="P1216" t="s">
        <v>2788</v>
      </c>
      <c r="Q1216">
        <v>5823.47</v>
      </c>
      <c r="R1216">
        <v>96.09</v>
      </c>
      <c r="S1216" t="s">
        <v>33</v>
      </c>
      <c r="T1216">
        <v>5823.47</v>
      </c>
      <c r="U1216">
        <v>442.58</v>
      </c>
      <c r="V1216" t="s">
        <v>33</v>
      </c>
      <c r="W1216" t="s">
        <v>33</v>
      </c>
      <c r="X1216" t="s">
        <v>4634</v>
      </c>
      <c r="Y1216" t="s">
        <v>91</v>
      </c>
      <c r="Z1216" t="s">
        <v>4635</v>
      </c>
      <c r="AA1216" t="s">
        <v>4636</v>
      </c>
      <c r="AC1216" s="13" t="str">
        <f t="shared" si="218"/>
        <v>000167887</v>
      </c>
      <c r="AD1216" t="str">
        <f t="shared" si="219"/>
        <v>12/11/2015</v>
      </c>
      <c r="AE1216" t="str">
        <f t="shared" si="220"/>
        <v>11193347000114</v>
      </c>
      <c r="AF1216" s="14">
        <f t="shared" si="221"/>
        <v>6696.99</v>
      </c>
      <c r="AG1216">
        <f t="shared" si="222"/>
        <v>2424.1206528000002</v>
      </c>
      <c r="AH1216">
        <f t="shared" si="223"/>
        <v>1</v>
      </c>
      <c r="AI1216" s="16">
        <v>6784250</v>
      </c>
      <c r="AJ1216" s="16" t="s">
        <v>7159</v>
      </c>
      <c r="AK1216" s="16" t="s">
        <v>4710</v>
      </c>
      <c r="AL1216" s="16" t="s">
        <v>3612</v>
      </c>
      <c r="AM1216" s="16" t="s">
        <v>7143</v>
      </c>
      <c r="AN1216">
        <v>3</v>
      </c>
      <c r="AO1216">
        <f>VLOOKUP(TRIM(AL1216),'Parcela Dedutivel'!$A$1:$B$65536,2,FALSE)</f>
        <v>0</v>
      </c>
      <c r="AP1216" s="15">
        <f t="shared" si="224"/>
        <v>0</v>
      </c>
      <c r="AQ1216" s="16">
        <f t="shared" si="225"/>
        <v>0</v>
      </c>
      <c r="AU1216" t="s">
        <v>5990</v>
      </c>
      <c r="AV1216" s="18">
        <v>42332</v>
      </c>
      <c r="AW1216" t="s">
        <v>1856</v>
      </c>
      <c r="AX1216" t="str">
        <f t="shared" si="226"/>
        <v>54305743001170</v>
      </c>
      <c r="AY1216" s="17">
        <f t="shared" si="227"/>
        <v>13280.04</v>
      </c>
      <c r="AZ1216" s="17">
        <f t="shared" si="228"/>
        <v>9.1499999999999998E-2</v>
      </c>
      <c r="BB1216" t="str">
        <f t="shared" si="229"/>
        <v>24/11/2015;54305743001170;13280,04;0,09</v>
      </c>
    </row>
    <row r="1217" spans="1:54" x14ac:dyDescent="0.25">
      <c r="A1217" t="s">
        <v>26</v>
      </c>
      <c r="B1217" t="s">
        <v>4637</v>
      </c>
      <c r="C1217">
        <v>42320</v>
      </c>
      <c r="D1217" t="s">
        <v>2804</v>
      </c>
      <c r="E1217" t="s">
        <v>6979</v>
      </c>
      <c r="F1217" t="s">
        <v>29</v>
      </c>
      <c r="G1217">
        <v>1629.37</v>
      </c>
      <c r="H1217">
        <v>1416.84</v>
      </c>
      <c r="I1217">
        <v>255.03</v>
      </c>
      <c r="J1217" t="s">
        <v>1555</v>
      </c>
      <c r="K1217">
        <v>0</v>
      </c>
      <c r="L1217">
        <v>0</v>
      </c>
      <c r="M1217" t="s">
        <v>31</v>
      </c>
      <c r="N1217">
        <v>1416.84</v>
      </c>
      <c r="O1217">
        <v>212.53</v>
      </c>
      <c r="P1217" t="s">
        <v>2788</v>
      </c>
      <c r="Q1217">
        <v>1416.84</v>
      </c>
      <c r="R1217">
        <v>23.38</v>
      </c>
      <c r="S1217" t="s">
        <v>33</v>
      </c>
      <c r="T1217">
        <v>1416.84</v>
      </c>
      <c r="U1217">
        <v>107.68</v>
      </c>
      <c r="V1217" t="s">
        <v>33</v>
      </c>
      <c r="W1217" t="s">
        <v>33</v>
      </c>
      <c r="X1217" t="s">
        <v>4638</v>
      </c>
      <c r="Y1217" t="s">
        <v>91</v>
      </c>
      <c r="Z1217" t="s">
        <v>4639</v>
      </c>
      <c r="AA1217" t="s">
        <v>4640</v>
      </c>
      <c r="AC1217" s="13" t="str">
        <f t="shared" si="218"/>
        <v>000167888</v>
      </c>
      <c r="AD1217" t="str">
        <f t="shared" si="219"/>
        <v>12/11/2015</v>
      </c>
      <c r="AE1217" t="str">
        <f t="shared" si="220"/>
        <v>65948648000130</v>
      </c>
      <c r="AF1217" s="14">
        <f t="shared" si="221"/>
        <v>1629.37</v>
      </c>
      <c r="AG1217">
        <f t="shared" si="222"/>
        <v>0</v>
      </c>
      <c r="AH1217">
        <f t="shared" si="223"/>
        <v>1</v>
      </c>
      <c r="AI1217" s="16">
        <v>6784250</v>
      </c>
      <c r="AJ1217" s="16" t="s">
        <v>7159</v>
      </c>
      <c r="AK1217" s="16" t="s">
        <v>4711</v>
      </c>
      <c r="AL1217" s="16" t="s">
        <v>3567</v>
      </c>
      <c r="AM1217" s="16" t="s">
        <v>7143</v>
      </c>
      <c r="AN1217">
        <v>7.9</v>
      </c>
      <c r="AO1217">
        <f>VLOOKUP(TRIM(AL1217),'Parcela Dedutivel'!$A$1:$B$65536,2,FALSE)</f>
        <v>0</v>
      </c>
      <c r="AP1217" s="15">
        <f t="shared" si="224"/>
        <v>0</v>
      </c>
      <c r="AQ1217" s="16">
        <f t="shared" si="225"/>
        <v>0</v>
      </c>
      <c r="AU1217" t="s">
        <v>5994</v>
      </c>
      <c r="AV1217" s="18">
        <v>42332</v>
      </c>
      <c r="AW1217" t="s">
        <v>5995</v>
      </c>
      <c r="AX1217" t="str">
        <f t="shared" si="226"/>
        <v>04104117000761</v>
      </c>
      <c r="AY1217" s="17">
        <f t="shared" si="227"/>
        <v>613.34</v>
      </c>
      <c r="AZ1217" s="17">
        <f t="shared" si="228"/>
        <v>0</v>
      </c>
      <c r="BB1217" t="str">
        <f t="shared" si="229"/>
        <v>24/11/2015;04104117000761;613,34;0,00</v>
      </c>
    </row>
    <row r="1218" spans="1:54" hidden="1" x14ac:dyDescent="0.25">
      <c r="A1218" t="s">
        <v>26</v>
      </c>
      <c r="B1218" t="s">
        <v>4641</v>
      </c>
      <c r="C1218">
        <v>42320</v>
      </c>
      <c r="D1218" t="s">
        <v>2804</v>
      </c>
      <c r="E1218" t="s">
        <v>6979</v>
      </c>
      <c r="F1218" t="s">
        <v>29</v>
      </c>
      <c r="G1218">
        <v>1424.81</v>
      </c>
      <c r="H1218">
        <v>1424.81</v>
      </c>
      <c r="I1218">
        <v>256.47000000000003</v>
      </c>
      <c r="J1218" t="s">
        <v>307</v>
      </c>
      <c r="K1218">
        <v>0</v>
      </c>
      <c r="L1218">
        <v>0</v>
      </c>
      <c r="M1218" t="s">
        <v>31</v>
      </c>
      <c r="N1218">
        <v>0</v>
      </c>
      <c r="O1218">
        <v>0</v>
      </c>
      <c r="P1218" t="s">
        <v>31</v>
      </c>
      <c r="Q1218">
        <v>1424.81</v>
      </c>
      <c r="R1218">
        <v>23.51</v>
      </c>
      <c r="S1218" t="s">
        <v>33</v>
      </c>
      <c r="T1218">
        <v>1424.81</v>
      </c>
      <c r="U1218">
        <v>108.29</v>
      </c>
      <c r="V1218" t="s">
        <v>33</v>
      </c>
      <c r="W1218" t="s">
        <v>33</v>
      </c>
      <c r="X1218" t="s">
        <v>3161</v>
      </c>
      <c r="Y1218" t="s">
        <v>2556</v>
      </c>
      <c r="Z1218" t="s">
        <v>4642</v>
      </c>
      <c r="AA1218" t="s">
        <v>4643</v>
      </c>
      <c r="AC1218" s="13" t="str">
        <f t="shared" si="218"/>
        <v>000167889</v>
      </c>
      <c r="AD1218" t="str">
        <f t="shared" si="219"/>
        <v>12/11/2015</v>
      </c>
      <c r="AE1218" t="str">
        <f t="shared" si="220"/>
        <v>46761730000530</v>
      </c>
      <c r="AF1218" s="14">
        <f t="shared" si="221"/>
        <v>1424.81</v>
      </c>
      <c r="AG1218">
        <f t="shared" si="222"/>
        <v>0</v>
      </c>
      <c r="AH1218">
        <f t="shared" si="223"/>
        <v>1</v>
      </c>
      <c r="AI1218" s="16">
        <v>6784250</v>
      </c>
      <c r="AJ1218" s="16" t="s">
        <v>7159</v>
      </c>
      <c r="AK1218" s="16" t="s">
        <v>4712</v>
      </c>
      <c r="AL1218" s="16" t="s">
        <v>3556</v>
      </c>
      <c r="AM1218" s="16" t="s">
        <v>7143</v>
      </c>
      <c r="AN1218">
        <v>2</v>
      </c>
      <c r="AO1218">
        <f>VLOOKUP(TRIM(AL1218),'Parcela Dedutivel'!$A$1:$B$65536,2,FALSE)</f>
        <v>0</v>
      </c>
      <c r="AP1218" s="15">
        <f t="shared" si="224"/>
        <v>0</v>
      </c>
      <c r="AQ1218" s="16">
        <f t="shared" si="225"/>
        <v>0</v>
      </c>
      <c r="AU1218" t="s">
        <v>5998</v>
      </c>
      <c r="AV1218" s="18">
        <v>42332</v>
      </c>
      <c r="AW1218" t="s">
        <v>5999</v>
      </c>
      <c r="AX1218" t="str">
        <f t="shared" si="226"/>
        <v>00000000000000</v>
      </c>
      <c r="AY1218" s="17">
        <f t="shared" si="227"/>
        <v>79.34</v>
      </c>
      <c r="AZ1218" s="17">
        <f t="shared" si="228"/>
        <v>0</v>
      </c>
      <c r="BB1218" t="str">
        <f t="shared" si="229"/>
        <v>24/11/2015;00000000000000;79,34;0,00</v>
      </c>
    </row>
    <row r="1219" spans="1:54" hidden="1" x14ac:dyDescent="0.25">
      <c r="A1219" t="s">
        <v>26</v>
      </c>
      <c r="B1219" t="s">
        <v>4644</v>
      </c>
      <c r="C1219">
        <v>42320</v>
      </c>
      <c r="D1219" t="s">
        <v>2804</v>
      </c>
      <c r="E1219" t="s">
        <v>6979</v>
      </c>
      <c r="F1219" t="s">
        <v>29</v>
      </c>
      <c r="G1219">
        <v>2457.5</v>
      </c>
      <c r="H1219">
        <v>2136.96</v>
      </c>
      <c r="I1219">
        <v>384.65000000000003</v>
      </c>
      <c r="J1219" t="s">
        <v>30</v>
      </c>
      <c r="K1219">
        <v>0</v>
      </c>
      <c r="L1219">
        <v>0</v>
      </c>
      <c r="M1219" t="s">
        <v>31</v>
      </c>
      <c r="N1219">
        <v>2136.96</v>
      </c>
      <c r="O1219">
        <v>320.54000000000002</v>
      </c>
      <c r="P1219" t="s">
        <v>2788</v>
      </c>
      <c r="Q1219">
        <v>2136.96</v>
      </c>
      <c r="R1219">
        <v>35.26</v>
      </c>
      <c r="S1219" t="s">
        <v>33</v>
      </c>
      <c r="T1219">
        <v>2136.96</v>
      </c>
      <c r="U1219">
        <v>162.41</v>
      </c>
      <c r="V1219" t="s">
        <v>33</v>
      </c>
      <c r="W1219" t="s">
        <v>33</v>
      </c>
      <c r="X1219" t="s">
        <v>3917</v>
      </c>
      <c r="Y1219" t="s">
        <v>96</v>
      </c>
      <c r="Z1219" t="s">
        <v>3918</v>
      </c>
      <c r="AA1219" t="s">
        <v>3919</v>
      </c>
      <c r="AC1219" s="13" t="str">
        <f t="shared" ref="AC1219:AC1282" si="230">B1219</f>
        <v>000167890</v>
      </c>
      <c r="AD1219" t="str">
        <f t="shared" ref="AD1219:AD1282" si="231">TEXT(C1219,"dd/mm/aaaa")</f>
        <v>12/11/2015</v>
      </c>
      <c r="AE1219" t="str">
        <f t="shared" ref="AE1219:AE1282" si="232">VLOOKUP(X1219*1,AI:AJ,2,FALSE)</f>
        <v>04176315000145</v>
      </c>
      <c r="AF1219" s="14">
        <f t="shared" ref="AF1219:AF1282" si="233">G1219*1</f>
        <v>2457.5</v>
      </c>
      <c r="AG1219">
        <f t="shared" ref="AG1219:AG1282" si="234">SUMIF(AK:AK,B1219,AQ:AQ)</f>
        <v>0</v>
      </c>
      <c r="AH1219">
        <f t="shared" ref="AH1219:AH1282" si="235">IF(OR(LEFT(TRIM(D1219),1)="1",LEFT(TRIM(D1219),1)="2",LEFT(TRIM(D1219),1)="3"),-1,1)</f>
        <v>1</v>
      </c>
      <c r="AI1219" s="16">
        <v>6784250</v>
      </c>
      <c r="AJ1219" s="16" t="s">
        <v>7159</v>
      </c>
      <c r="AK1219" s="16" t="s">
        <v>4713</v>
      </c>
      <c r="AL1219" s="16" t="s">
        <v>3578</v>
      </c>
      <c r="AM1219" s="16" t="s">
        <v>7143</v>
      </c>
      <c r="AN1219">
        <v>2</v>
      </c>
      <c r="AO1219">
        <f>VLOOKUP(TRIM(AL1219),'Parcela Dedutivel'!$A$1:$B$65536,2,FALSE)</f>
        <v>0</v>
      </c>
      <c r="AP1219" s="15">
        <f t="shared" ref="AP1219:AP1282" si="236">IF(ISNA(AO1219),0,AO1219)</f>
        <v>0</v>
      </c>
      <c r="AQ1219" s="16">
        <f t="shared" ref="AQ1219:AQ1282" si="237">AP1219*AN1219</f>
        <v>0</v>
      </c>
      <c r="AU1219" t="s">
        <v>6000</v>
      </c>
      <c r="AV1219" s="18">
        <v>42332</v>
      </c>
      <c r="AW1219" t="s">
        <v>3403</v>
      </c>
      <c r="AX1219" t="str">
        <f t="shared" ref="AX1219:AX1282" si="238">VLOOKUP(AW1219*1,AI:AJ,2,FALSE)</f>
        <v>00000000000000</v>
      </c>
      <c r="AY1219" s="17">
        <f t="shared" ref="AY1219:AY1282" si="239">SUMIF(AC:AC,AU1219,AF:AF)*VLOOKUP(AU1219,AC:AH,6,FALSE)</f>
        <v>415.05</v>
      </c>
      <c r="AZ1219" s="17">
        <f t="shared" ref="AZ1219:AZ1282" si="240">VLOOKUP(AU1219,AC:AG,5,FALSE)*VLOOKUP(AU1219,AC:AH,6,FALSE)</f>
        <v>78.750000000000014</v>
      </c>
      <c r="BB1219" t="str">
        <f t="shared" ref="BB1219:BB1282" si="241">TEXT(AV1219,"dd/mm/aaaa")&amp;";"&amp;AX1219&amp;";"&amp;TEXT(AY1219,"0,00")&amp;";"&amp;TEXT(AZ1219,"0,00")</f>
        <v>24/11/2015;00000000000000;415,05;78,75</v>
      </c>
    </row>
    <row r="1220" spans="1:54" hidden="1" x14ac:dyDescent="0.25">
      <c r="A1220" t="s">
        <v>26</v>
      </c>
      <c r="B1220" t="s">
        <v>4645</v>
      </c>
      <c r="C1220">
        <v>42320</v>
      </c>
      <c r="D1220" t="s">
        <v>2787</v>
      </c>
      <c r="E1220" t="s">
        <v>6979</v>
      </c>
      <c r="F1220" t="s">
        <v>29</v>
      </c>
      <c r="G1220">
        <v>1104.76</v>
      </c>
      <c r="H1220">
        <v>920.63</v>
      </c>
      <c r="I1220">
        <v>165.71</v>
      </c>
      <c r="J1220" t="s">
        <v>61</v>
      </c>
      <c r="K1220">
        <v>0</v>
      </c>
      <c r="L1220">
        <v>0</v>
      </c>
      <c r="M1220" t="s">
        <v>31</v>
      </c>
      <c r="N1220">
        <v>920.63</v>
      </c>
      <c r="O1220">
        <v>184.13</v>
      </c>
      <c r="P1220" t="s">
        <v>2788</v>
      </c>
      <c r="Q1220">
        <v>920.63</v>
      </c>
      <c r="R1220">
        <v>15.19</v>
      </c>
      <c r="S1220" t="s">
        <v>33</v>
      </c>
      <c r="T1220">
        <v>920.63</v>
      </c>
      <c r="U1220">
        <v>69.97</v>
      </c>
      <c r="V1220" t="s">
        <v>33</v>
      </c>
      <c r="W1220" t="s">
        <v>33</v>
      </c>
      <c r="X1220" t="s">
        <v>2723</v>
      </c>
      <c r="Y1220" t="s">
        <v>642</v>
      </c>
      <c r="Z1220" t="s">
        <v>643</v>
      </c>
      <c r="AA1220" t="s">
        <v>644</v>
      </c>
      <c r="AC1220" s="13" t="str">
        <f t="shared" si="230"/>
        <v>000167891</v>
      </c>
      <c r="AD1220" t="str">
        <f t="shared" si="231"/>
        <v>12/11/2015</v>
      </c>
      <c r="AE1220" t="str">
        <f t="shared" si="232"/>
        <v>04760809000172</v>
      </c>
      <c r="AF1220" s="14">
        <f t="shared" si="233"/>
        <v>1104.76</v>
      </c>
      <c r="AG1220">
        <f t="shared" si="234"/>
        <v>0</v>
      </c>
      <c r="AH1220">
        <f t="shared" si="235"/>
        <v>1</v>
      </c>
      <c r="AI1220" s="16">
        <v>6784250</v>
      </c>
      <c r="AJ1220" s="16" t="s">
        <v>7159</v>
      </c>
      <c r="AK1220" s="16" t="s">
        <v>4714</v>
      </c>
      <c r="AL1220" s="16" t="s">
        <v>4715</v>
      </c>
      <c r="AM1220" s="16" t="s">
        <v>7143</v>
      </c>
      <c r="AN1220">
        <v>1</v>
      </c>
      <c r="AO1220">
        <f>VLOOKUP(TRIM(AL1220),'Parcela Dedutivel'!$A$1:$B$65536,2,FALSE)</f>
        <v>0</v>
      </c>
      <c r="AP1220" s="15">
        <f t="shared" si="236"/>
        <v>0</v>
      </c>
      <c r="AQ1220" s="16">
        <f t="shared" si="237"/>
        <v>0</v>
      </c>
      <c r="AU1220" t="s">
        <v>6001</v>
      </c>
      <c r="AV1220" s="18">
        <v>42332</v>
      </c>
      <c r="AW1220" t="s">
        <v>3403</v>
      </c>
      <c r="AX1220" t="str">
        <f t="shared" si="238"/>
        <v>00000000000000</v>
      </c>
      <c r="AY1220" s="17">
        <f t="shared" si="239"/>
        <v>415.05</v>
      </c>
      <c r="AZ1220" s="17">
        <f t="shared" si="240"/>
        <v>78.750000000000014</v>
      </c>
      <c r="BB1220" t="str">
        <f t="shared" si="241"/>
        <v>24/11/2015;00000000000000;415,05;78,75</v>
      </c>
    </row>
    <row r="1221" spans="1:54" x14ac:dyDescent="0.25">
      <c r="A1221" t="s">
        <v>26</v>
      </c>
      <c r="B1221" t="s">
        <v>4646</v>
      </c>
      <c r="C1221">
        <v>42320</v>
      </c>
      <c r="D1221" t="s">
        <v>2841</v>
      </c>
      <c r="E1221" t="s">
        <v>6979</v>
      </c>
      <c r="F1221" t="s">
        <v>478</v>
      </c>
      <c r="G1221">
        <v>1104.1300000000001</v>
      </c>
      <c r="H1221">
        <v>1003.75</v>
      </c>
      <c r="I1221">
        <v>40.15</v>
      </c>
      <c r="J1221" t="s">
        <v>61</v>
      </c>
      <c r="K1221">
        <v>0</v>
      </c>
      <c r="L1221">
        <v>0</v>
      </c>
      <c r="M1221" t="s">
        <v>31</v>
      </c>
      <c r="N1221">
        <v>1003.75</v>
      </c>
      <c r="O1221">
        <v>100.38</v>
      </c>
      <c r="P1221" t="s">
        <v>2788</v>
      </c>
      <c r="Q1221">
        <v>1003.75</v>
      </c>
      <c r="R1221">
        <v>16.559999999999999</v>
      </c>
      <c r="S1221" t="s">
        <v>33</v>
      </c>
      <c r="T1221">
        <v>1003.75</v>
      </c>
      <c r="U1221">
        <v>76.290000000000006</v>
      </c>
      <c r="V1221" t="s">
        <v>33</v>
      </c>
      <c r="W1221" t="s">
        <v>33</v>
      </c>
      <c r="X1221" t="s">
        <v>3234</v>
      </c>
      <c r="Y1221" t="s">
        <v>78</v>
      </c>
      <c r="Z1221" t="s">
        <v>79</v>
      </c>
      <c r="AA1221" t="s">
        <v>80</v>
      </c>
      <c r="AC1221" s="13" t="str">
        <f t="shared" si="230"/>
        <v>000167892</v>
      </c>
      <c r="AD1221" t="str">
        <f t="shared" si="231"/>
        <v>12/11/2015</v>
      </c>
      <c r="AE1221" t="str">
        <f t="shared" si="232"/>
        <v>46044053005417</v>
      </c>
      <c r="AF1221" s="14">
        <f t="shared" si="233"/>
        <v>1104.1300000000001</v>
      </c>
      <c r="AG1221">
        <f t="shared" si="234"/>
        <v>0</v>
      </c>
      <c r="AH1221">
        <f t="shared" si="235"/>
        <v>1</v>
      </c>
      <c r="AI1221" s="16">
        <v>6784250</v>
      </c>
      <c r="AJ1221" s="16" t="s">
        <v>7159</v>
      </c>
      <c r="AK1221" s="16" t="s">
        <v>4716</v>
      </c>
      <c r="AL1221" s="16" t="s">
        <v>4717</v>
      </c>
      <c r="AM1221" s="16" t="s">
        <v>7143</v>
      </c>
      <c r="AN1221">
        <v>3</v>
      </c>
      <c r="AO1221">
        <f>VLOOKUP(TRIM(AL1221),'Parcela Dedutivel'!$A$1:$B$65536,2,FALSE)</f>
        <v>0</v>
      </c>
      <c r="AP1221" s="15">
        <f t="shared" si="236"/>
        <v>0</v>
      </c>
      <c r="AQ1221" s="16">
        <f t="shared" si="237"/>
        <v>0</v>
      </c>
      <c r="AU1221" t="s">
        <v>6002</v>
      </c>
      <c r="AV1221" s="18">
        <v>42332</v>
      </c>
      <c r="AW1221" t="s">
        <v>3022</v>
      </c>
      <c r="AX1221" t="str">
        <f t="shared" si="238"/>
        <v>59105999000348</v>
      </c>
      <c r="AY1221" s="17">
        <f t="shared" si="239"/>
        <v>2155.4499999999998</v>
      </c>
      <c r="AZ1221" s="17">
        <f t="shared" si="240"/>
        <v>0</v>
      </c>
      <c r="BB1221" t="str">
        <f t="shared" si="241"/>
        <v>24/11/2015;59105999000348;2155,45;0,00</v>
      </c>
    </row>
    <row r="1222" spans="1:54" x14ac:dyDescent="0.25">
      <c r="A1222" t="s">
        <v>26</v>
      </c>
      <c r="B1222" t="s">
        <v>4647</v>
      </c>
      <c r="C1222">
        <v>42320</v>
      </c>
      <c r="D1222" t="s">
        <v>2841</v>
      </c>
      <c r="E1222" t="s">
        <v>6979</v>
      </c>
      <c r="F1222" t="s">
        <v>393</v>
      </c>
      <c r="G1222">
        <v>556.93000000000006</v>
      </c>
      <c r="H1222">
        <v>556.93000000000006</v>
      </c>
      <c r="I1222">
        <v>22.28</v>
      </c>
      <c r="J1222" t="s">
        <v>61</v>
      </c>
      <c r="K1222">
        <v>0</v>
      </c>
      <c r="L1222">
        <v>0</v>
      </c>
      <c r="M1222" t="s">
        <v>31</v>
      </c>
      <c r="N1222">
        <v>484.29</v>
      </c>
      <c r="O1222">
        <v>72.64</v>
      </c>
      <c r="P1222" t="s">
        <v>2788</v>
      </c>
      <c r="Q1222">
        <v>484.29</v>
      </c>
      <c r="R1222">
        <v>7.99</v>
      </c>
      <c r="S1222" t="s">
        <v>33</v>
      </c>
      <c r="T1222">
        <v>484.29</v>
      </c>
      <c r="U1222">
        <v>36.81</v>
      </c>
      <c r="V1222" t="s">
        <v>33</v>
      </c>
      <c r="W1222" t="s">
        <v>33</v>
      </c>
      <c r="X1222" t="s">
        <v>4648</v>
      </c>
      <c r="Y1222" t="s">
        <v>91</v>
      </c>
      <c r="Z1222" t="s">
        <v>1777</v>
      </c>
      <c r="AA1222" t="s">
        <v>1778</v>
      </c>
      <c r="AC1222" s="13" t="str">
        <f t="shared" si="230"/>
        <v>000167893</v>
      </c>
      <c r="AD1222" t="str">
        <f t="shared" si="231"/>
        <v>12/11/2015</v>
      </c>
      <c r="AE1222" t="str">
        <f t="shared" si="232"/>
        <v>60546801000189</v>
      </c>
      <c r="AF1222" s="14">
        <f t="shared" si="233"/>
        <v>556.93000000000006</v>
      </c>
      <c r="AG1222">
        <f t="shared" si="234"/>
        <v>0</v>
      </c>
      <c r="AH1222">
        <f t="shared" si="235"/>
        <v>1</v>
      </c>
      <c r="AI1222" s="16">
        <v>6784250</v>
      </c>
      <c r="AJ1222" s="16" t="s">
        <v>7159</v>
      </c>
      <c r="AK1222" s="16" t="s">
        <v>4718</v>
      </c>
      <c r="AL1222" s="16" t="s">
        <v>3559</v>
      </c>
      <c r="AM1222" s="16" t="s">
        <v>7143</v>
      </c>
      <c r="AN1222">
        <v>17</v>
      </c>
      <c r="AO1222">
        <f>VLOOKUP(TRIM(AL1222),'Parcela Dedutivel'!$A$1:$B$65536,2,FALSE)</f>
        <v>0</v>
      </c>
      <c r="AP1222" s="15">
        <f t="shared" si="236"/>
        <v>0</v>
      </c>
      <c r="AQ1222" s="16">
        <f t="shared" si="237"/>
        <v>0</v>
      </c>
      <c r="AU1222" t="s">
        <v>6003</v>
      </c>
      <c r="AV1222" s="18">
        <v>42332</v>
      </c>
      <c r="AW1222" t="s">
        <v>3022</v>
      </c>
      <c r="AX1222" t="str">
        <f t="shared" si="238"/>
        <v>59105999000348</v>
      </c>
      <c r="AY1222" s="17">
        <f t="shared" si="239"/>
        <v>3233.1800000000003</v>
      </c>
      <c r="AZ1222" s="17">
        <f t="shared" si="240"/>
        <v>0</v>
      </c>
      <c r="BB1222" t="str">
        <f t="shared" si="241"/>
        <v>24/11/2015;59105999000348;3233,18;0,00</v>
      </c>
    </row>
    <row r="1223" spans="1:54" x14ac:dyDescent="0.25">
      <c r="A1223" t="s">
        <v>26</v>
      </c>
      <c r="B1223" t="s">
        <v>4647</v>
      </c>
      <c r="C1223">
        <v>42320</v>
      </c>
      <c r="D1223" t="s">
        <v>2841</v>
      </c>
      <c r="E1223" t="s">
        <v>6979</v>
      </c>
      <c r="F1223" t="s">
        <v>393</v>
      </c>
      <c r="G1223">
        <v>576.93000000000006</v>
      </c>
      <c r="H1223">
        <v>576.93000000000006</v>
      </c>
      <c r="I1223">
        <v>23.080000000000002</v>
      </c>
      <c r="J1223" t="s">
        <v>61</v>
      </c>
      <c r="K1223">
        <v>0</v>
      </c>
      <c r="L1223">
        <v>0</v>
      </c>
      <c r="M1223" t="s">
        <v>31</v>
      </c>
      <c r="N1223">
        <v>501.68</v>
      </c>
      <c r="O1223">
        <v>75.25</v>
      </c>
      <c r="P1223" t="s">
        <v>2788</v>
      </c>
      <c r="Q1223">
        <v>501.68</v>
      </c>
      <c r="R1223">
        <v>8.2799999999999994</v>
      </c>
      <c r="S1223" t="s">
        <v>33</v>
      </c>
      <c r="T1223">
        <v>501.68</v>
      </c>
      <c r="U1223">
        <v>38.130000000000003</v>
      </c>
      <c r="V1223" t="s">
        <v>33</v>
      </c>
      <c r="W1223" t="s">
        <v>33</v>
      </c>
      <c r="X1223" t="s">
        <v>4648</v>
      </c>
      <c r="Y1223" t="s">
        <v>91</v>
      </c>
      <c r="Z1223" t="s">
        <v>1783</v>
      </c>
      <c r="AA1223" t="s">
        <v>1784</v>
      </c>
      <c r="AC1223" s="13" t="str">
        <f t="shared" si="230"/>
        <v>000167893</v>
      </c>
      <c r="AD1223" t="str">
        <f t="shared" si="231"/>
        <v>12/11/2015</v>
      </c>
      <c r="AE1223" t="str">
        <f t="shared" si="232"/>
        <v>60546801000189</v>
      </c>
      <c r="AF1223" s="14">
        <f t="shared" si="233"/>
        <v>576.93000000000006</v>
      </c>
      <c r="AG1223">
        <f t="shared" si="234"/>
        <v>0</v>
      </c>
      <c r="AH1223">
        <f t="shared" si="235"/>
        <v>1</v>
      </c>
      <c r="AI1223" s="16">
        <v>6784250</v>
      </c>
      <c r="AJ1223" s="16" t="s">
        <v>7159</v>
      </c>
      <c r="AK1223" s="16" t="s">
        <v>4719</v>
      </c>
      <c r="AL1223" s="16" t="s">
        <v>3705</v>
      </c>
      <c r="AM1223" s="16" t="s">
        <v>7143</v>
      </c>
      <c r="AN1223">
        <v>1</v>
      </c>
      <c r="AO1223">
        <f>VLOOKUP(TRIM(AL1223),'Parcela Dedutivel'!$A$1:$B$65536,2,FALSE)</f>
        <v>0</v>
      </c>
      <c r="AP1223" s="15">
        <f t="shared" si="236"/>
        <v>0</v>
      </c>
      <c r="AQ1223" s="16">
        <f t="shared" si="237"/>
        <v>0</v>
      </c>
      <c r="AU1223" t="s">
        <v>6004</v>
      </c>
      <c r="AV1223" s="18">
        <v>42332</v>
      </c>
      <c r="AW1223" t="s">
        <v>3881</v>
      </c>
      <c r="AX1223" t="str">
        <f t="shared" si="238"/>
        <v>33931486001021</v>
      </c>
      <c r="AY1223" s="17">
        <f t="shared" si="239"/>
        <v>409.7</v>
      </c>
      <c r="AZ1223" s="17">
        <f t="shared" si="240"/>
        <v>0</v>
      </c>
      <c r="BB1223" t="str">
        <f t="shared" si="241"/>
        <v>24/11/2015;33931486001021;409,70;0,00</v>
      </c>
    </row>
    <row r="1224" spans="1:54" x14ac:dyDescent="0.25">
      <c r="A1224" t="s">
        <v>26</v>
      </c>
      <c r="B1224" t="s">
        <v>4649</v>
      </c>
      <c r="C1224">
        <v>42320</v>
      </c>
      <c r="D1224" t="s">
        <v>2841</v>
      </c>
      <c r="E1224" t="s">
        <v>6979</v>
      </c>
      <c r="F1224" t="s">
        <v>3903</v>
      </c>
      <c r="G1224">
        <v>3974.84</v>
      </c>
      <c r="H1224">
        <v>3613.4900000000002</v>
      </c>
      <c r="I1224">
        <v>144.54</v>
      </c>
      <c r="J1224" t="s">
        <v>61</v>
      </c>
      <c r="K1224">
        <v>0</v>
      </c>
      <c r="L1224">
        <v>0</v>
      </c>
      <c r="M1224" t="s">
        <v>31</v>
      </c>
      <c r="N1224">
        <v>3613.4900000000002</v>
      </c>
      <c r="O1224">
        <v>361.35</v>
      </c>
      <c r="P1224" t="s">
        <v>2788</v>
      </c>
      <c r="Q1224">
        <v>3613.4900000000002</v>
      </c>
      <c r="R1224">
        <v>59.620000000000005</v>
      </c>
      <c r="S1224" t="s">
        <v>33</v>
      </c>
      <c r="T1224">
        <v>3613.4900000000002</v>
      </c>
      <c r="U1224">
        <v>274.63</v>
      </c>
      <c r="V1224" t="s">
        <v>33</v>
      </c>
      <c r="W1224" t="s">
        <v>33</v>
      </c>
      <c r="X1224" t="s">
        <v>4650</v>
      </c>
      <c r="Y1224" t="s">
        <v>78</v>
      </c>
      <c r="Z1224" t="s">
        <v>79</v>
      </c>
      <c r="AA1224" t="s">
        <v>80</v>
      </c>
      <c r="AC1224" s="13" t="str">
        <f t="shared" si="230"/>
        <v>000167894</v>
      </c>
      <c r="AD1224" t="str">
        <f t="shared" si="231"/>
        <v>12/11/2015</v>
      </c>
      <c r="AE1224" t="str">
        <f t="shared" si="232"/>
        <v>46044053002400</v>
      </c>
      <c r="AF1224" s="14">
        <f t="shared" si="233"/>
        <v>3974.84</v>
      </c>
      <c r="AG1224">
        <f t="shared" si="234"/>
        <v>0</v>
      </c>
      <c r="AH1224">
        <f t="shared" si="235"/>
        <v>1</v>
      </c>
      <c r="AI1224" s="16">
        <v>6784250</v>
      </c>
      <c r="AJ1224" s="16" t="s">
        <v>7159</v>
      </c>
      <c r="AK1224" s="16" t="s">
        <v>4720</v>
      </c>
      <c r="AL1224" s="16" t="s">
        <v>4721</v>
      </c>
      <c r="AM1224" s="16" t="s">
        <v>7143</v>
      </c>
      <c r="AN1224">
        <v>17</v>
      </c>
      <c r="AO1224">
        <f>VLOOKUP(TRIM(AL1224),'Parcela Dedutivel'!$A$1:$B$65536,2,FALSE)</f>
        <v>0</v>
      </c>
      <c r="AP1224" s="15">
        <f t="shared" si="236"/>
        <v>0</v>
      </c>
      <c r="AQ1224" s="16">
        <f t="shared" si="237"/>
        <v>0</v>
      </c>
      <c r="AU1224" t="s">
        <v>6005</v>
      </c>
      <c r="AV1224" s="18">
        <v>42332</v>
      </c>
      <c r="AW1224" t="s">
        <v>4122</v>
      </c>
      <c r="AX1224" t="str">
        <f t="shared" si="238"/>
        <v>03495216000163</v>
      </c>
      <c r="AY1224" s="17">
        <f t="shared" si="239"/>
        <v>487.57</v>
      </c>
      <c r="AZ1224" s="17">
        <f t="shared" si="240"/>
        <v>0</v>
      </c>
      <c r="BB1224" t="str">
        <f t="shared" si="241"/>
        <v>24/11/2015;03495216000163;487,57;0,00</v>
      </c>
    </row>
    <row r="1225" spans="1:54" x14ac:dyDescent="0.25">
      <c r="A1225" t="s">
        <v>26</v>
      </c>
      <c r="B1225" t="s">
        <v>4651</v>
      </c>
      <c r="C1225">
        <v>42320</v>
      </c>
      <c r="D1225" t="s">
        <v>2787</v>
      </c>
      <c r="E1225" t="s">
        <v>6979</v>
      </c>
      <c r="F1225" t="s">
        <v>29</v>
      </c>
      <c r="G1225">
        <v>13.85</v>
      </c>
      <c r="H1225">
        <v>15.47</v>
      </c>
      <c r="I1225">
        <v>2.7800000000000002</v>
      </c>
      <c r="J1225" t="s">
        <v>30</v>
      </c>
      <c r="K1225">
        <v>0</v>
      </c>
      <c r="L1225">
        <v>0</v>
      </c>
      <c r="M1225" t="s">
        <v>31</v>
      </c>
      <c r="N1225">
        <v>0</v>
      </c>
      <c r="O1225">
        <v>0</v>
      </c>
      <c r="P1225" t="s">
        <v>31</v>
      </c>
      <c r="Q1225">
        <v>15.47</v>
      </c>
      <c r="R1225">
        <v>0.26</v>
      </c>
      <c r="S1225" t="s">
        <v>33</v>
      </c>
      <c r="T1225">
        <v>15.47</v>
      </c>
      <c r="U1225">
        <v>1.18</v>
      </c>
      <c r="V1225" t="s">
        <v>33</v>
      </c>
      <c r="W1225" t="s">
        <v>33</v>
      </c>
      <c r="X1225" t="s">
        <v>4652</v>
      </c>
      <c r="Y1225" t="s">
        <v>91</v>
      </c>
      <c r="Z1225" t="s">
        <v>4653</v>
      </c>
      <c r="AA1225" t="s">
        <v>4654</v>
      </c>
      <c r="AC1225" s="13" t="str">
        <f t="shared" si="230"/>
        <v>000167895</v>
      </c>
      <c r="AD1225" t="str">
        <f t="shared" si="231"/>
        <v>12/11/2015</v>
      </c>
      <c r="AE1225" t="str">
        <f t="shared" si="232"/>
        <v>00000000000000</v>
      </c>
      <c r="AF1225" s="14">
        <f t="shared" si="233"/>
        <v>13.85</v>
      </c>
      <c r="AG1225">
        <f t="shared" si="234"/>
        <v>0</v>
      </c>
      <c r="AH1225">
        <f t="shared" si="235"/>
        <v>1</v>
      </c>
      <c r="AI1225" s="16">
        <v>6784250</v>
      </c>
      <c r="AJ1225" s="16" t="s">
        <v>7159</v>
      </c>
      <c r="AK1225" s="16" t="s">
        <v>4722</v>
      </c>
      <c r="AL1225" s="16" t="s">
        <v>3596</v>
      </c>
      <c r="AM1225" s="16" t="s">
        <v>7143</v>
      </c>
      <c r="AN1225">
        <v>1</v>
      </c>
      <c r="AO1225">
        <f>VLOOKUP(TRIM(AL1225),'Parcela Dedutivel'!$A$1:$B$65536,2,FALSE)</f>
        <v>0</v>
      </c>
      <c r="AP1225" s="15">
        <f t="shared" si="236"/>
        <v>0</v>
      </c>
      <c r="AQ1225" s="16">
        <f t="shared" si="237"/>
        <v>0</v>
      </c>
      <c r="AU1225" t="s">
        <v>6006</v>
      </c>
      <c r="AV1225" s="18">
        <v>42332</v>
      </c>
      <c r="AW1225" t="s">
        <v>6007</v>
      </c>
      <c r="AX1225" t="str">
        <f t="shared" si="238"/>
        <v>03327988000196</v>
      </c>
      <c r="AY1225" s="17">
        <f t="shared" si="239"/>
        <v>1946.01</v>
      </c>
      <c r="AZ1225" s="17">
        <f t="shared" si="240"/>
        <v>0</v>
      </c>
      <c r="BB1225" t="str">
        <f t="shared" si="241"/>
        <v>24/11/2015;03327988000196;1946,01;0,00</v>
      </c>
    </row>
    <row r="1226" spans="1:54" x14ac:dyDescent="0.25">
      <c r="A1226" t="s">
        <v>26</v>
      </c>
      <c r="B1226" t="s">
        <v>4651</v>
      </c>
      <c r="C1226">
        <v>42320</v>
      </c>
      <c r="D1226" t="s">
        <v>2787</v>
      </c>
      <c r="E1226" t="s">
        <v>6979</v>
      </c>
      <c r="F1226" t="s">
        <v>29</v>
      </c>
      <c r="G1226">
        <v>105.86</v>
      </c>
      <c r="H1226">
        <v>116.48</v>
      </c>
      <c r="I1226">
        <v>20.97</v>
      </c>
      <c r="J1226" t="s">
        <v>61</v>
      </c>
      <c r="K1226">
        <v>0</v>
      </c>
      <c r="L1226">
        <v>0</v>
      </c>
      <c r="M1226" t="s">
        <v>31</v>
      </c>
      <c r="N1226">
        <v>101.29</v>
      </c>
      <c r="O1226">
        <v>15.19</v>
      </c>
      <c r="P1226" t="s">
        <v>2788</v>
      </c>
      <c r="Q1226">
        <v>101.29</v>
      </c>
      <c r="R1226">
        <v>1.67</v>
      </c>
      <c r="S1226" t="s">
        <v>33</v>
      </c>
      <c r="T1226">
        <v>101.29</v>
      </c>
      <c r="U1226">
        <v>7.7</v>
      </c>
      <c r="V1226" t="s">
        <v>33</v>
      </c>
      <c r="W1226" t="s">
        <v>33</v>
      </c>
      <c r="X1226" t="s">
        <v>4652</v>
      </c>
      <c r="Y1226" t="s">
        <v>91</v>
      </c>
      <c r="Z1226" t="s">
        <v>4510</v>
      </c>
      <c r="AA1226" t="s">
        <v>4511</v>
      </c>
      <c r="AC1226" s="13" t="str">
        <f t="shared" si="230"/>
        <v>000167895</v>
      </c>
      <c r="AD1226" t="str">
        <f t="shared" si="231"/>
        <v>12/11/2015</v>
      </c>
      <c r="AE1226" t="str">
        <f t="shared" si="232"/>
        <v>00000000000000</v>
      </c>
      <c r="AF1226" s="14">
        <f t="shared" si="233"/>
        <v>105.86</v>
      </c>
      <c r="AG1226">
        <f t="shared" si="234"/>
        <v>0</v>
      </c>
      <c r="AH1226">
        <f t="shared" si="235"/>
        <v>1</v>
      </c>
      <c r="AI1226" s="16">
        <v>6784250</v>
      </c>
      <c r="AJ1226" s="16" t="s">
        <v>7159</v>
      </c>
      <c r="AK1226" s="16" t="s">
        <v>4723</v>
      </c>
      <c r="AL1226" s="16" t="s">
        <v>3720</v>
      </c>
      <c r="AM1226" s="16" t="s">
        <v>7143</v>
      </c>
      <c r="AN1226">
        <v>2</v>
      </c>
      <c r="AO1226">
        <f>VLOOKUP(TRIM(AL1226),'Parcela Dedutivel'!$A$1:$B$65536,2,FALSE)</f>
        <v>0</v>
      </c>
      <c r="AP1226" s="15">
        <f t="shared" si="236"/>
        <v>0</v>
      </c>
      <c r="AQ1226" s="16">
        <f t="shared" si="237"/>
        <v>0</v>
      </c>
      <c r="AU1226" t="s">
        <v>6008</v>
      </c>
      <c r="AV1226" s="18">
        <v>42332</v>
      </c>
      <c r="AW1226" t="s">
        <v>6009</v>
      </c>
      <c r="AX1226" t="str">
        <f t="shared" si="238"/>
        <v>07053693000120</v>
      </c>
      <c r="AY1226" s="17">
        <f t="shared" si="239"/>
        <v>2697.58</v>
      </c>
      <c r="AZ1226" s="17">
        <f t="shared" si="240"/>
        <v>0</v>
      </c>
      <c r="BB1226" t="str">
        <f t="shared" si="241"/>
        <v>24/11/2015;07053693000120;2697,58;0,00</v>
      </c>
    </row>
    <row r="1227" spans="1:54" x14ac:dyDescent="0.25">
      <c r="A1227" t="s">
        <v>26</v>
      </c>
      <c r="B1227" t="s">
        <v>4655</v>
      </c>
      <c r="C1227">
        <v>42320</v>
      </c>
      <c r="D1227" t="s">
        <v>2841</v>
      </c>
      <c r="E1227" t="s">
        <v>6979</v>
      </c>
      <c r="F1227" t="s">
        <v>411</v>
      </c>
      <c r="G1227">
        <v>502.93</v>
      </c>
      <c r="H1227">
        <v>502.93</v>
      </c>
      <c r="I1227">
        <v>60.35</v>
      </c>
      <c r="J1227" t="s">
        <v>30</v>
      </c>
      <c r="K1227">
        <v>0</v>
      </c>
      <c r="L1227">
        <v>0</v>
      </c>
      <c r="M1227" t="s">
        <v>31</v>
      </c>
      <c r="N1227">
        <v>0</v>
      </c>
      <c r="O1227">
        <v>0</v>
      </c>
      <c r="P1227" t="s">
        <v>31</v>
      </c>
      <c r="Q1227">
        <v>502.93</v>
      </c>
      <c r="R1227">
        <v>8.3000000000000007</v>
      </c>
      <c r="S1227" t="s">
        <v>33</v>
      </c>
      <c r="T1227">
        <v>502.93</v>
      </c>
      <c r="U1227">
        <v>38.22</v>
      </c>
      <c r="V1227" t="s">
        <v>33</v>
      </c>
      <c r="W1227" t="s">
        <v>33</v>
      </c>
      <c r="X1227" t="s">
        <v>4656</v>
      </c>
      <c r="Y1227" t="s">
        <v>142</v>
      </c>
      <c r="Z1227" t="s">
        <v>701</v>
      </c>
      <c r="AA1227" t="s">
        <v>702</v>
      </c>
      <c r="AC1227" s="13" t="str">
        <f t="shared" si="230"/>
        <v>000167896</v>
      </c>
      <c r="AD1227" t="str">
        <f t="shared" si="231"/>
        <v>12/11/2015</v>
      </c>
      <c r="AE1227" t="str">
        <f t="shared" si="232"/>
        <v>95814984000150</v>
      </c>
      <c r="AF1227" s="14">
        <f t="shared" si="233"/>
        <v>502.93</v>
      </c>
      <c r="AG1227">
        <f t="shared" si="234"/>
        <v>0</v>
      </c>
      <c r="AH1227">
        <f t="shared" si="235"/>
        <v>1</v>
      </c>
      <c r="AI1227" s="16">
        <v>6784250</v>
      </c>
      <c r="AJ1227" s="16" t="s">
        <v>7159</v>
      </c>
      <c r="AK1227" s="16" t="s">
        <v>4724</v>
      </c>
      <c r="AL1227" s="16" t="s">
        <v>3710</v>
      </c>
      <c r="AM1227" s="16" t="s">
        <v>7143</v>
      </c>
      <c r="AN1227">
        <v>15</v>
      </c>
      <c r="AO1227">
        <f>VLOOKUP(TRIM(AL1227),'Parcela Dedutivel'!$A$1:$B$65536,2,FALSE)</f>
        <v>0</v>
      </c>
      <c r="AP1227" s="15">
        <f t="shared" si="236"/>
        <v>0</v>
      </c>
      <c r="AQ1227" s="16">
        <f t="shared" si="237"/>
        <v>0</v>
      </c>
      <c r="AU1227" t="s">
        <v>6010</v>
      </c>
      <c r="AV1227" s="18">
        <v>42332</v>
      </c>
      <c r="AW1227" t="s">
        <v>6011</v>
      </c>
      <c r="AX1227" t="str">
        <f t="shared" si="238"/>
        <v>89063622000172</v>
      </c>
      <c r="AY1227" s="17">
        <f t="shared" si="239"/>
        <v>362.08000000000004</v>
      </c>
      <c r="AZ1227" s="17">
        <f t="shared" si="240"/>
        <v>6.0496000000000008</v>
      </c>
      <c r="BB1227" t="str">
        <f t="shared" si="241"/>
        <v>24/11/2015;89063622000172;362,08;6,05</v>
      </c>
    </row>
    <row r="1228" spans="1:54" x14ac:dyDescent="0.25">
      <c r="A1228" t="s">
        <v>26</v>
      </c>
      <c r="B1228" t="s">
        <v>4655</v>
      </c>
      <c r="C1228">
        <v>42320</v>
      </c>
      <c r="D1228" t="s">
        <v>2841</v>
      </c>
      <c r="E1228" t="s">
        <v>6979</v>
      </c>
      <c r="F1228" t="s">
        <v>411</v>
      </c>
      <c r="G1228">
        <v>502.90000000000003</v>
      </c>
      <c r="H1228">
        <v>502.90000000000003</v>
      </c>
      <c r="I1228">
        <v>60.35</v>
      </c>
      <c r="J1228" t="s">
        <v>30</v>
      </c>
      <c r="K1228">
        <v>0</v>
      </c>
      <c r="L1228">
        <v>0</v>
      </c>
      <c r="M1228" t="s">
        <v>31</v>
      </c>
      <c r="N1228">
        <v>0</v>
      </c>
      <c r="O1228">
        <v>0</v>
      </c>
      <c r="P1228" t="s">
        <v>31</v>
      </c>
      <c r="Q1228">
        <v>502.90000000000003</v>
      </c>
      <c r="R1228">
        <v>8.3000000000000007</v>
      </c>
      <c r="S1228" t="s">
        <v>33</v>
      </c>
      <c r="T1228">
        <v>502.90000000000003</v>
      </c>
      <c r="U1228">
        <v>38.22</v>
      </c>
      <c r="V1228" t="s">
        <v>33</v>
      </c>
      <c r="W1228" t="s">
        <v>33</v>
      </c>
      <c r="X1228" t="s">
        <v>4656</v>
      </c>
      <c r="Y1228" t="s">
        <v>142</v>
      </c>
      <c r="Z1228" t="s">
        <v>1831</v>
      </c>
      <c r="AA1228" t="s">
        <v>1832</v>
      </c>
      <c r="AC1228" s="13" t="str">
        <f t="shared" si="230"/>
        <v>000167896</v>
      </c>
      <c r="AD1228" t="str">
        <f t="shared" si="231"/>
        <v>12/11/2015</v>
      </c>
      <c r="AE1228" t="str">
        <f t="shared" si="232"/>
        <v>95814984000150</v>
      </c>
      <c r="AF1228" s="14">
        <f t="shared" si="233"/>
        <v>502.90000000000003</v>
      </c>
      <c r="AG1228">
        <f t="shared" si="234"/>
        <v>0</v>
      </c>
      <c r="AH1228">
        <f t="shared" si="235"/>
        <v>1</v>
      </c>
      <c r="AI1228" s="16">
        <v>6784250</v>
      </c>
      <c r="AJ1228" s="16" t="s">
        <v>7159</v>
      </c>
      <c r="AK1228" s="16" t="s">
        <v>4725</v>
      </c>
      <c r="AL1228" s="16" t="s">
        <v>3714</v>
      </c>
      <c r="AM1228" s="16" t="s">
        <v>7143</v>
      </c>
      <c r="AN1228">
        <v>2</v>
      </c>
      <c r="AO1228">
        <f>VLOOKUP(TRIM(AL1228),'Parcela Dedutivel'!$A$1:$B$65536,2,FALSE)</f>
        <v>0</v>
      </c>
      <c r="AP1228" s="15">
        <f t="shared" si="236"/>
        <v>0</v>
      </c>
      <c r="AQ1228" s="16">
        <f t="shared" si="237"/>
        <v>0</v>
      </c>
      <c r="AU1228" t="s">
        <v>6015</v>
      </c>
      <c r="AV1228" s="18">
        <v>42332</v>
      </c>
      <c r="AW1228" t="s">
        <v>6016</v>
      </c>
      <c r="AX1228" t="str">
        <f t="shared" si="238"/>
        <v>18583390000135</v>
      </c>
      <c r="AY1228" s="17">
        <f t="shared" si="239"/>
        <v>224.3</v>
      </c>
      <c r="AZ1228" s="17">
        <f t="shared" si="240"/>
        <v>0</v>
      </c>
      <c r="BB1228" t="str">
        <f t="shared" si="241"/>
        <v>24/11/2015;18583390000135;224,30;0,00</v>
      </c>
    </row>
    <row r="1229" spans="1:54" x14ac:dyDescent="0.25">
      <c r="A1229" t="s">
        <v>26</v>
      </c>
      <c r="B1229" t="s">
        <v>4657</v>
      </c>
      <c r="C1229">
        <v>42320</v>
      </c>
      <c r="D1229" t="s">
        <v>2787</v>
      </c>
      <c r="E1229" t="s">
        <v>6979</v>
      </c>
      <c r="F1229" t="s">
        <v>29</v>
      </c>
      <c r="G1229">
        <v>705.2</v>
      </c>
      <c r="H1229">
        <v>759.13</v>
      </c>
      <c r="I1229">
        <v>136.64000000000001</v>
      </c>
      <c r="J1229" t="s">
        <v>61</v>
      </c>
      <c r="K1229">
        <v>0</v>
      </c>
      <c r="L1229">
        <v>0</v>
      </c>
      <c r="M1229" t="s">
        <v>31</v>
      </c>
      <c r="N1229">
        <v>0</v>
      </c>
      <c r="O1229">
        <v>0</v>
      </c>
      <c r="P1229" t="s">
        <v>31</v>
      </c>
      <c r="Q1229">
        <v>759.13</v>
      </c>
      <c r="R1229">
        <v>12.530000000000001</v>
      </c>
      <c r="S1229" t="s">
        <v>33</v>
      </c>
      <c r="T1229">
        <v>759.13</v>
      </c>
      <c r="U1229">
        <v>57.69</v>
      </c>
      <c r="V1229" t="s">
        <v>33</v>
      </c>
      <c r="W1229" t="s">
        <v>33</v>
      </c>
      <c r="X1229" t="s">
        <v>4658</v>
      </c>
      <c r="Y1229" t="s">
        <v>4659</v>
      </c>
      <c r="Z1229" t="s">
        <v>4660</v>
      </c>
      <c r="AA1229" t="s">
        <v>4661</v>
      </c>
      <c r="AC1229" s="13" t="str">
        <f t="shared" si="230"/>
        <v>000167897</v>
      </c>
      <c r="AD1229" t="str">
        <f t="shared" si="231"/>
        <v>12/11/2015</v>
      </c>
      <c r="AE1229" t="str">
        <f t="shared" si="232"/>
        <v>53552691000100</v>
      </c>
      <c r="AF1229" s="14">
        <f t="shared" si="233"/>
        <v>705.2</v>
      </c>
      <c r="AG1229">
        <f t="shared" si="234"/>
        <v>0</v>
      </c>
      <c r="AH1229">
        <f t="shared" si="235"/>
        <v>1</v>
      </c>
      <c r="AI1229" s="16">
        <v>6784250</v>
      </c>
      <c r="AJ1229" s="16" t="s">
        <v>7159</v>
      </c>
      <c r="AK1229" s="16" t="s">
        <v>4726</v>
      </c>
      <c r="AL1229" s="16" t="s">
        <v>3701</v>
      </c>
      <c r="AM1229" s="16" t="s">
        <v>7143</v>
      </c>
      <c r="AN1229">
        <v>2</v>
      </c>
      <c r="AO1229">
        <f>VLOOKUP(TRIM(AL1229),'Parcela Dedutivel'!$A$1:$B$65536,2,FALSE)</f>
        <v>0</v>
      </c>
      <c r="AP1229" s="15">
        <f t="shared" si="236"/>
        <v>0</v>
      </c>
      <c r="AQ1229" s="16">
        <f t="shared" si="237"/>
        <v>0</v>
      </c>
      <c r="AU1229" t="s">
        <v>6017</v>
      </c>
      <c r="AV1229" s="18">
        <v>42332</v>
      </c>
      <c r="AW1229" t="s">
        <v>6018</v>
      </c>
      <c r="AX1229" t="str">
        <f t="shared" si="238"/>
        <v>10201426000167</v>
      </c>
      <c r="AY1229" s="17">
        <f t="shared" si="239"/>
        <v>2507.65</v>
      </c>
      <c r="AZ1229" s="17">
        <f t="shared" si="240"/>
        <v>256.95</v>
      </c>
      <c r="BB1229" t="str">
        <f t="shared" si="241"/>
        <v>24/11/2015;10201426000167;2507,65;256,95</v>
      </c>
    </row>
    <row r="1230" spans="1:54" x14ac:dyDescent="0.25">
      <c r="A1230" t="s">
        <v>26</v>
      </c>
      <c r="B1230" t="s">
        <v>4662</v>
      </c>
      <c r="C1230">
        <v>42320</v>
      </c>
      <c r="D1230" t="s">
        <v>2841</v>
      </c>
      <c r="E1230" t="s">
        <v>6979</v>
      </c>
      <c r="F1230" t="s">
        <v>1590</v>
      </c>
      <c r="G1230">
        <v>14388.080000000002</v>
      </c>
      <c r="H1230">
        <v>14388.08</v>
      </c>
      <c r="I1230">
        <v>575.52</v>
      </c>
      <c r="J1230" t="s">
        <v>61</v>
      </c>
      <c r="K1230">
        <v>0</v>
      </c>
      <c r="L1230">
        <v>0</v>
      </c>
      <c r="M1230" t="s">
        <v>31</v>
      </c>
      <c r="N1230">
        <v>12511.37</v>
      </c>
      <c r="O1230">
        <v>1876.71</v>
      </c>
      <c r="P1230" t="s">
        <v>2788</v>
      </c>
      <c r="Q1230">
        <v>12511.37</v>
      </c>
      <c r="R1230">
        <v>206.44</v>
      </c>
      <c r="S1230" t="s">
        <v>33</v>
      </c>
      <c r="T1230">
        <v>12511.37</v>
      </c>
      <c r="U1230">
        <v>950.86</v>
      </c>
      <c r="V1230" t="s">
        <v>33</v>
      </c>
      <c r="W1230" t="s">
        <v>33</v>
      </c>
      <c r="X1230" t="s">
        <v>4663</v>
      </c>
      <c r="Y1230" t="s">
        <v>44</v>
      </c>
      <c r="Z1230" t="s">
        <v>4664</v>
      </c>
      <c r="AA1230" t="s">
        <v>4665</v>
      </c>
      <c r="AC1230" s="13" t="str">
        <f t="shared" si="230"/>
        <v>000167898</v>
      </c>
      <c r="AD1230" t="str">
        <f t="shared" si="231"/>
        <v>12/11/2015</v>
      </c>
      <c r="AE1230" t="str">
        <f t="shared" si="232"/>
        <v>16404287001399</v>
      </c>
      <c r="AF1230" s="14">
        <f t="shared" si="233"/>
        <v>14388.080000000002</v>
      </c>
      <c r="AG1230">
        <f t="shared" si="234"/>
        <v>0</v>
      </c>
      <c r="AH1230">
        <f t="shared" si="235"/>
        <v>1</v>
      </c>
      <c r="AI1230" s="16">
        <v>6784250</v>
      </c>
      <c r="AJ1230" s="16" t="s">
        <v>7159</v>
      </c>
      <c r="AK1230" s="16" t="s">
        <v>4727</v>
      </c>
      <c r="AL1230" s="16" t="s">
        <v>4728</v>
      </c>
      <c r="AM1230" s="16" t="s">
        <v>7143</v>
      </c>
      <c r="AN1230">
        <v>3</v>
      </c>
      <c r="AO1230">
        <f>VLOOKUP(TRIM(AL1230),'Parcela Dedutivel'!$A$1:$B$65536,2,FALSE)</f>
        <v>0</v>
      </c>
      <c r="AP1230" s="15">
        <f t="shared" si="236"/>
        <v>0</v>
      </c>
      <c r="AQ1230" s="16">
        <f t="shared" si="237"/>
        <v>0</v>
      </c>
      <c r="AU1230" t="s">
        <v>6021</v>
      </c>
      <c r="AV1230" s="18">
        <v>42332</v>
      </c>
      <c r="AW1230" t="s">
        <v>295</v>
      </c>
      <c r="AX1230" t="str">
        <f t="shared" si="238"/>
        <v>02195445000108</v>
      </c>
      <c r="AY1230" s="17">
        <f t="shared" si="239"/>
        <v>1318.3500000000001</v>
      </c>
      <c r="AZ1230" s="17">
        <f t="shared" si="240"/>
        <v>0</v>
      </c>
      <c r="BB1230" t="str">
        <f t="shared" si="241"/>
        <v>24/11/2015;02195445000108;1318,35;0,00</v>
      </c>
    </row>
    <row r="1231" spans="1:54" x14ac:dyDescent="0.25">
      <c r="A1231" t="s">
        <v>26</v>
      </c>
      <c r="B1231" t="s">
        <v>4666</v>
      </c>
      <c r="C1231">
        <v>42320</v>
      </c>
      <c r="D1231" t="s">
        <v>2903</v>
      </c>
      <c r="E1231" t="s">
        <v>6979</v>
      </c>
      <c r="F1231" t="s">
        <v>272</v>
      </c>
      <c r="G1231">
        <v>127.57000000000001</v>
      </c>
      <c r="H1231">
        <v>0</v>
      </c>
      <c r="I1231">
        <v>0</v>
      </c>
      <c r="J1231" t="s">
        <v>31</v>
      </c>
      <c r="K1231">
        <v>0</v>
      </c>
      <c r="L1231">
        <v>0</v>
      </c>
      <c r="M1231" t="s">
        <v>31</v>
      </c>
      <c r="N1231">
        <v>0</v>
      </c>
      <c r="O1231">
        <v>0</v>
      </c>
      <c r="P1231" t="s">
        <v>31</v>
      </c>
      <c r="Q1231">
        <v>127.57000000000001</v>
      </c>
      <c r="R1231">
        <v>0</v>
      </c>
      <c r="S1231" t="s">
        <v>2904</v>
      </c>
      <c r="T1231">
        <v>127.57000000000001</v>
      </c>
      <c r="U1231">
        <v>0</v>
      </c>
      <c r="V1231" t="s">
        <v>2904</v>
      </c>
      <c r="W1231" t="s">
        <v>33</v>
      </c>
      <c r="X1231" t="s">
        <v>3924</v>
      </c>
      <c r="Y1231" t="s">
        <v>1378</v>
      </c>
      <c r="Z1231" t="s">
        <v>4667</v>
      </c>
      <c r="AA1231" t="s">
        <v>4668</v>
      </c>
      <c r="AC1231" s="13" t="str">
        <f t="shared" si="230"/>
        <v>000167899</v>
      </c>
      <c r="AD1231" t="str">
        <f t="shared" si="231"/>
        <v>12/11/2015</v>
      </c>
      <c r="AE1231" t="str">
        <f t="shared" si="232"/>
        <v>04817052000106</v>
      </c>
      <c r="AF1231" s="14">
        <f t="shared" si="233"/>
        <v>127.57000000000001</v>
      </c>
      <c r="AG1231">
        <f t="shared" si="234"/>
        <v>0</v>
      </c>
      <c r="AH1231">
        <f t="shared" si="235"/>
        <v>1</v>
      </c>
      <c r="AI1231" s="16">
        <v>6784250</v>
      </c>
      <c r="AJ1231" s="16" t="s">
        <v>7159</v>
      </c>
      <c r="AK1231" s="16" t="s">
        <v>4730</v>
      </c>
      <c r="AL1231" s="16" t="s">
        <v>3609</v>
      </c>
      <c r="AM1231" s="16" t="s">
        <v>7143</v>
      </c>
      <c r="AN1231">
        <v>6</v>
      </c>
      <c r="AO1231">
        <f>VLOOKUP(TRIM(AL1231),'Parcela Dedutivel'!$A$1:$B$65536,2,FALSE)</f>
        <v>0</v>
      </c>
      <c r="AP1231" s="15">
        <f t="shared" si="236"/>
        <v>0</v>
      </c>
      <c r="AQ1231" s="16">
        <f t="shared" si="237"/>
        <v>0</v>
      </c>
      <c r="AU1231" t="s">
        <v>6022</v>
      </c>
      <c r="AV1231" s="18">
        <v>42332</v>
      </c>
      <c r="AW1231" t="s">
        <v>6023</v>
      </c>
      <c r="AX1231" t="str">
        <f t="shared" si="238"/>
        <v>03327988000439</v>
      </c>
      <c r="AY1231" s="17">
        <f t="shared" si="239"/>
        <v>6421.8200000000006</v>
      </c>
      <c r="AZ1231" s="17">
        <f t="shared" si="240"/>
        <v>0</v>
      </c>
      <c r="BB1231" t="str">
        <f t="shared" si="241"/>
        <v>24/11/2015;03327988000439;6421,82;0,00</v>
      </c>
    </row>
    <row r="1232" spans="1:54" x14ac:dyDescent="0.25">
      <c r="A1232" t="s">
        <v>26</v>
      </c>
      <c r="B1232" t="s">
        <v>4669</v>
      </c>
      <c r="C1232">
        <v>42320</v>
      </c>
      <c r="D1232" t="s">
        <v>2903</v>
      </c>
      <c r="E1232" t="s">
        <v>6979</v>
      </c>
      <c r="F1232" t="s">
        <v>272</v>
      </c>
      <c r="G1232">
        <v>28.07</v>
      </c>
      <c r="H1232">
        <v>0</v>
      </c>
      <c r="I1232">
        <v>0</v>
      </c>
      <c r="J1232" t="s">
        <v>31</v>
      </c>
      <c r="K1232">
        <v>0</v>
      </c>
      <c r="L1232">
        <v>0</v>
      </c>
      <c r="M1232" t="s">
        <v>31</v>
      </c>
      <c r="N1232">
        <v>0</v>
      </c>
      <c r="O1232">
        <v>0</v>
      </c>
      <c r="P1232" t="s">
        <v>31</v>
      </c>
      <c r="Q1232">
        <v>28.07</v>
      </c>
      <c r="R1232">
        <v>0</v>
      </c>
      <c r="S1232" t="s">
        <v>2904</v>
      </c>
      <c r="T1232">
        <v>28.07</v>
      </c>
      <c r="U1232">
        <v>0</v>
      </c>
      <c r="V1232" t="s">
        <v>2904</v>
      </c>
      <c r="W1232" t="s">
        <v>33</v>
      </c>
      <c r="X1232" t="s">
        <v>3924</v>
      </c>
      <c r="Y1232" t="s">
        <v>1378</v>
      </c>
      <c r="Z1232" t="s">
        <v>4667</v>
      </c>
      <c r="AA1232" t="s">
        <v>4668</v>
      </c>
      <c r="AC1232" s="13" t="str">
        <f t="shared" si="230"/>
        <v>000167900</v>
      </c>
      <c r="AD1232" t="str">
        <f t="shared" si="231"/>
        <v>12/11/2015</v>
      </c>
      <c r="AE1232" t="str">
        <f t="shared" si="232"/>
        <v>04817052000106</v>
      </c>
      <c r="AF1232" s="14">
        <f t="shared" si="233"/>
        <v>28.07</v>
      </c>
      <c r="AG1232">
        <f t="shared" si="234"/>
        <v>0</v>
      </c>
      <c r="AH1232">
        <f t="shared" si="235"/>
        <v>1</v>
      </c>
      <c r="AI1232" s="16">
        <v>6783581</v>
      </c>
      <c r="AJ1232" s="16" t="s">
        <v>7595</v>
      </c>
      <c r="AK1232" s="16" t="s">
        <v>4731</v>
      </c>
      <c r="AL1232" s="16" t="s">
        <v>4733</v>
      </c>
      <c r="AM1232" s="16" t="s">
        <v>7143</v>
      </c>
      <c r="AN1232">
        <v>2</v>
      </c>
      <c r="AO1232">
        <f>VLOOKUP(TRIM(AL1232),'Parcela Dedutivel'!$A$1:$B$65536,2,FALSE)</f>
        <v>0</v>
      </c>
      <c r="AP1232" s="15">
        <f t="shared" si="236"/>
        <v>0</v>
      </c>
      <c r="AQ1232" s="16">
        <f t="shared" si="237"/>
        <v>0</v>
      </c>
      <c r="AU1232" t="s">
        <v>6024</v>
      </c>
      <c r="AV1232" s="18">
        <v>42332</v>
      </c>
      <c r="AW1232" t="s">
        <v>6025</v>
      </c>
      <c r="AX1232" t="str">
        <f t="shared" si="238"/>
        <v>11485450000138</v>
      </c>
      <c r="AY1232" s="17">
        <f t="shared" si="239"/>
        <v>779.63</v>
      </c>
      <c r="AZ1232" s="17">
        <f t="shared" si="240"/>
        <v>0</v>
      </c>
      <c r="BB1232" t="str">
        <f t="shared" si="241"/>
        <v>24/11/2015;11485450000138;779,63;0,00</v>
      </c>
    </row>
    <row r="1233" spans="1:54" x14ac:dyDescent="0.25">
      <c r="A1233" t="s">
        <v>26</v>
      </c>
      <c r="B1233" t="s">
        <v>4671</v>
      </c>
      <c r="C1233">
        <v>42320</v>
      </c>
      <c r="D1233" t="s">
        <v>2841</v>
      </c>
      <c r="E1233" t="s">
        <v>6979</v>
      </c>
      <c r="F1233" t="s">
        <v>1643</v>
      </c>
      <c r="G1233">
        <v>2012.14</v>
      </c>
      <c r="H1233">
        <v>2012.14</v>
      </c>
      <c r="I1233">
        <v>80.489999999999995</v>
      </c>
      <c r="J1233" t="s">
        <v>61</v>
      </c>
      <c r="K1233">
        <v>0</v>
      </c>
      <c r="L1233">
        <v>0</v>
      </c>
      <c r="M1233" t="s">
        <v>31</v>
      </c>
      <c r="N1233">
        <v>1749.69</v>
      </c>
      <c r="O1233">
        <v>262.45</v>
      </c>
      <c r="P1233" t="s">
        <v>2788</v>
      </c>
      <c r="Q1233">
        <v>1749.69</v>
      </c>
      <c r="R1233">
        <v>28.87</v>
      </c>
      <c r="S1233" t="s">
        <v>33</v>
      </c>
      <c r="T1233">
        <v>1749.69</v>
      </c>
      <c r="U1233">
        <v>132.97999999999999</v>
      </c>
      <c r="V1233" t="s">
        <v>33</v>
      </c>
      <c r="W1233" t="s">
        <v>33</v>
      </c>
      <c r="X1233" t="s">
        <v>4672</v>
      </c>
      <c r="Y1233" t="s">
        <v>44</v>
      </c>
      <c r="Z1233" t="s">
        <v>3218</v>
      </c>
      <c r="AA1233" t="s">
        <v>3219</v>
      </c>
      <c r="AC1233" s="13" t="str">
        <f t="shared" si="230"/>
        <v>000167902</v>
      </c>
      <c r="AD1233" t="str">
        <f t="shared" si="231"/>
        <v>12/11/2015</v>
      </c>
      <c r="AE1233" t="str">
        <f t="shared" si="232"/>
        <v>02916265002456</v>
      </c>
      <c r="AF1233" s="14">
        <f t="shared" si="233"/>
        <v>2012.14</v>
      </c>
      <c r="AG1233">
        <f t="shared" si="234"/>
        <v>0</v>
      </c>
      <c r="AH1233">
        <f t="shared" si="235"/>
        <v>1</v>
      </c>
      <c r="AI1233" s="16">
        <v>6784250</v>
      </c>
      <c r="AJ1233" s="16" t="s">
        <v>7159</v>
      </c>
      <c r="AK1233" s="16" t="s">
        <v>4735</v>
      </c>
      <c r="AL1233" s="16" t="s">
        <v>3705</v>
      </c>
      <c r="AM1233" s="16" t="s">
        <v>7143</v>
      </c>
      <c r="AN1233">
        <v>1</v>
      </c>
      <c r="AO1233">
        <f>VLOOKUP(TRIM(AL1233),'Parcela Dedutivel'!$A$1:$B$65536,2,FALSE)</f>
        <v>0</v>
      </c>
      <c r="AP1233" s="15">
        <f t="shared" si="236"/>
        <v>0</v>
      </c>
      <c r="AQ1233" s="16">
        <f t="shared" si="237"/>
        <v>0</v>
      </c>
      <c r="AU1233" t="s">
        <v>6026</v>
      </c>
      <c r="AV1233" s="18">
        <v>42332</v>
      </c>
      <c r="AW1233" t="s">
        <v>2747</v>
      </c>
      <c r="AX1233" t="str">
        <f t="shared" si="238"/>
        <v>59578948000171</v>
      </c>
      <c r="AY1233" s="17">
        <f t="shared" si="239"/>
        <v>14588.71</v>
      </c>
      <c r="AZ1233" s="17">
        <f t="shared" si="240"/>
        <v>0</v>
      </c>
      <c r="BB1233" t="str">
        <f t="shared" si="241"/>
        <v>24/11/2015;59578948000171;14588,71;0,00</v>
      </c>
    </row>
    <row r="1234" spans="1:54" x14ac:dyDescent="0.25">
      <c r="A1234" t="s">
        <v>26</v>
      </c>
      <c r="B1234" t="s">
        <v>4673</v>
      </c>
      <c r="C1234">
        <v>42320</v>
      </c>
      <c r="D1234" t="s">
        <v>2787</v>
      </c>
      <c r="E1234" t="s">
        <v>6979</v>
      </c>
      <c r="F1234" t="s">
        <v>29</v>
      </c>
      <c r="G1234">
        <v>417.81</v>
      </c>
      <c r="H1234">
        <v>417.81</v>
      </c>
      <c r="I1234">
        <v>75.210000000000008</v>
      </c>
      <c r="J1234" t="s">
        <v>30</v>
      </c>
      <c r="K1234">
        <v>0</v>
      </c>
      <c r="L1234">
        <v>0</v>
      </c>
      <c r="M1234" t="s">
        <v>31</v>
      </c>
      <c r="N1234">
        <v>0</v>
      </c>
      <c r="O1234">
        <v>0</v>
      </c>
      <c r="P1234" t="s">
        <v>31</v>
      </c>
      <c r="Q1234">
        <v>417.81</v>
      </c>
      <c r="R1234">
        <v>6.8900000000000006</v>
      </c>
      <c r="S1234" t="s">
        <v>33</v>
      </c>
      <c r="T1234">
        <v>417.81</v>
      </c>
      <c r="U1234">
        <v>31.75</v>
      </c>
      <c r="V1234" t="s">
        <v>33</v>
      </c>
      <c r="W1234" t="s">
        <v>33</v>
      </c>
      <c r="X1234" t="s">
        <v>4020</v>
      </c>
      <c r="Y1234" t="s">
        <v>99</v>
      </c>
      <c r="Z1234" t="s">
        <v>4674</v>
      </c>
      <c r="AA1234" t="s">
        <v>4675</v>
      </c>
      <c r="AC1234" s="13" t="str">
        <f t="shared" si="230"/>
        <v>000167903</v>
      </c>
      <c r="AD1234" t="str">
        <f t="shared" si="231"/>
        <v>12/11/2015</v>
      </c>
      <c r="AE1234" t="str">
        <f t="shared" si="232"/>
        <v>61188488000117</v>
      </c>
      <c r="AF1234" s="14">
        <f t="shared" si="233"/>
        <v>417.81</v>
      </c>
      <c r="AG1234">
        <f t="shared" si="234"/>
        <v>0</v>
      </c>
      <c r="AH1234">
        <f t="shared" si="235"/>
        <v>1</v>
      </c>
      <c r="AI1234" s="16">
        <v>6784250</v>
      </c>
      <c r="AJ1234" s="16" t="s">
        <v>7159</v>
      </c>
      <c r="AK1234" s="16" t="s">
        <v>4736</v>
      </c>
      <c r="AL1234" s="16" t="s">
        <v>3777</v>
      </c>
      <c r="AM1234" s="16" t="s">
        <v>7143</v>
      </c>
      <c r="AN1234">
        <v>4</v>
      </c>
      <c r="AO1234">
        <f>VLOOKUP(TRIM(AL1234),'Parcela Dedutivel'!$A$1:$B$65536,2,FALSE)</f>
        <v>0</v>
      </c>
      <c r="AP1234" s="15">
        <f t="shared" si="236"/>
        <v>0</v>
      </c>
      <c r="AQ1234" s="16">
        <f t="shared" si="237"/>
        <v>0</v>
      </c>
      <c r="AU1234" t="s">
        <v>6027</v>
      </c>
      <c r="AV1234" s="18">
        <v>42332</v>
      </c>
      <c r="AW1234" t="s">
        <v>1865</v>
      </c>
      <c r="AX1234" t="str">
        <f t="shared" si="238"/>
        <v>14785345000102</v>
      </c>
      <c r="AY1234" s="17">
        <f t="shared" si="239"/>
        <v>334.40000000000003</v>
      </c>
      <c r="AZ1234" s="17">
        <f t="shared" si="240"/>
        <v>0</v>
      </c>
      <c r="BB1234" t="str">
        <f t="shared" si="241"/>
        <v>24/11/2015;14785345000102;334,40;0,00</v>
      </c>
    </row>
    <row r="1235" spans="1:54" x14ac:dyDescent="0.25">
      <c r="A1235" t="s">
        <v>26</v>
      </c>
      <c r="B1235" t="s">
        <v>4676</v>
      </c>
      <c r="C1235">
        <v>42320</v>
      </c>
      <c r="D1235" t="s">
        <v>2787</v>
      </c>
      <c r="E1235" t="s">
        <v>6979</v>
      </c>
      <c r="F1235" t="s">
        <v>29</v>
      </c>
      <c r="G1235">
        <v>139.78</v>
      </c>
      <c r="H1235">
        <v>139.78</v>
      </c>
      <c r="I1235">
        <v>25.16</v>
      </c>
      <c r="J1235" t="s">
        <v>30</v>
      </c>
      <c r="K1235">
        <v>0</v>
      </c>
      <c r="L1235">
        <v>0</v>
      </c>
      <c r="M1235" t="s">
        <v>31</v>
      </c>
      <c r="N1235">
        <v>0</v>
      </c>
      <c r="O1235">
        <v>0</v>
      </c>
      <c r="P1235" t="s">
        <v>31</v>
      </c>
      <c r="Q1235">
        <v>139.78</v>
      </c>
      <c r="R1235">
        <v>2.31</v>
      </c>
      <c r="S1235" t="s">
        <v>33</v>
      </c>
      <c r="T1235">
        <v>139.78</v>
      </c>
      <c r="U1235">
        <v>10.620000000000001</v>
      </c>
      <c r="V1235" t="s">
        <v>33</v>
      </c>
      <c r="W1235" t="s">
        <v>33</v>
      </c>
      <c r="X1235" t="s">
        <v>4677</v>
      </c>
      <c r="Y1235" t="s">
        <v>748</v>
      </c>
      <c r="Z1235" t="s">
        <v>4553</v>
      </c>
      <c r="AA1235" t="s">
        <v>4554</v>
      </c>
      <c r="AC1235" s="13" t="str">
        <f t="shared" si="230"/>
        <v>000167904</v>
      </c>
      <c r="AD1235" t="str">
        <f t="shared" si="231"/>
        <v>12/11/2015</v>
      </c>
      <c r="AE1235" t="str">
        <f t="shared" si="232"/>
        <v>00310651000340</v>
      </c>
      <c r="AF1235" s="14">
        <f t="shared" si="233"/>
        <v>139.78</v>
      </c>
      <c r="AG1235">
        <f t="shared" si="234"/>
        <v>0</v>
      </c>
      <c r="AH1235">
        <f t="shared" si="235"/>
        <v>1</v>
      </c>
      <c r="AI1235" s="16">
        <v>6784250</v>
      </c>
      <c r="AJ1235" s="16" t="s">
        <v>7159</v>
      </c>
      <c r="AK1235" s="16" t="s">
        <v>4737</v>
      </c>
      <c r="AL1235" s="16" t="s">
        <v>3572</v>
      </c>
      <c r="AM1235" s="16" t="s">
        <v>7143</v>
      </c>
      <c r="AN1235">
        <v>8</v>
      </c>
      <c r="AO1235">
        <f>VLOOKUP(TRIM(AL1235),'Parcela Dedutivel'!$A$1:$B$65536,2,FALSE)</f>
        <v>0</v>
      </c>
      <c r="AP1235" s="15">
        <f t="shared" si="236"/>
        <v>0</v>
      </c>
      <c r="AQ1235" s="16">
        <f t="shared" si="237"/>
        <v>0</v>
      </c>
      <c r="AU1235" t="s">
        <v>6030</v>
      </c>
      <c r="AV1235" s="18">
        <v>42332</v>
      </c>
      <c r="AW1235" t="s">
        <v>5338</v>
      </c>
      <c r="AX1235" t="str">
        <f t="shared" si="238"/>
        <v>04705090000339</v>
      </c>
      <c r="AY1235" s="17">
        <f t="shared" si="239"/>
        <v>949.19</v>
      </c>
      <c r="AZ1235" s="17">
        <f t="shared" si="240"/>
        <v>0</v>
      </c>
      <c r="BB1235" t="str">
        <f t="shared" si="241"/>
        <v>24/11/2015;04705090000339;949,19;0,00</v>
      </c>
    </row>
    <row r="1236" spans="1:54" x14ac:dyDescent="0.25">
      <c r="A1236" t="s">
        <v>26</v>
      </c>
      <c r="B1236" t="s">
        <v>4678</v>
      </c>
      <c r="C1236">
        <v>42320</v>
      </c>
      <c r="D1236" t="s">
        <v>2841</v>
      </c>
      <c r="E1236" t="s">
        <v>6979</v>
      </c>
      <c r="F1236" t="s">
        <v>4679</v>
      </c>
      <c r="G1236">
        <v>4263.22</v>
      </c>
      <c r="H1236">
        <v>4263.22</v>
      </c>
      <c r="I1236">
        <v>298.43</v>
      </c>
      <c r="J1236" t="s">
        <v>30</v>
      </c>
      <c r="K1236">
        <v>0</v>
      </c>
      <c r="L1236">
        <v>0</v>
      </c>
      <c r="M1236" t="s">
        <v>31</v>
      </c>
      <c r="N1236">
        <v>0</v>
      </c>
      <c r="O1236">
        <v>0</v>
      </c>
      <c r="P1236" t="s">
        <v>31</v>
      </c>
      <c r="Q1236">
        <v>4263.22</v>
      </c>
      <c r="R1236">
        <v>70.34</v>
      </c>
      <c r="S1236" t="s">
        <v>33</v>
      </c>
      <c r="T1236">
        <v>4263.22</v>
      </c>
      <c r="U1236">
        <v>324</v>
      </c>
      <c r="V1236" t="s">
        <v>33</v>
      </c>
      <c r="W1236" t="s">
        <v>33</v>
      </c>
      <c r="X1236" t="s">
        <v>4680</v>
      </c>
      <c r="Y1236" t="s">
        <v>4681</v>
      </c>
      <c r="Z1236" t="s">
        <v>4682</v>
      </c>
      <c r="AA1236" t="s">
        <v>4683</v>
      </c>
      <c r="AC1236" s="13" t="str">
        <f t="shared" si="230"/>
        <v>000167905</v>
      </c>
      <c r="AD1236" t="str">
        <f t="shared" si="231"/>
        <v>12/11/2015</v>
      </c>
      <c r="AE1236" t="str">
        <f t="shared" si="232"/>
        <v>08706145000114</v>
      </c>
      <c r="AF1236" s="14">
        <f t="shared" si="233"/>
        <v>4263.22</v>
      </c>
      <c r="AG1236">
        <f t="shared" si="234"/>
        <v>0</v>
      </c>
      <c r="AH1236">
        <f t="shared" si="235"/>
        <v>1</v>
      </c>
      <c r="AI1236" s="16">
        <v>6784250</v>
      </c>
      <c r="AJ1236" s="16" t="s">
        <v>7159</v>
      </c>
      <c r="AK1236" s="16" t="s">
        <v>4738</v>
      </c>
      <c r="AL1236" s="16" t="s">
        <v>3699</v>
      </c>
      <c r="AM1236" s="16" t="s">
        <v>7143</v>
      </c>
      <c r="AN1236">
        <v>3</v>
      </c>
      <c r="AO1236">
        <f>VLOOKUP(TRIM(AL1236),'Parcela Dedutivel'!$A$1:$B$65536,2,FALSE)</f>
        <v>0</v>
      </c>
      <c r="AP1236" s="15">
        <f t="shared" si="236"/>
        <v>0</v>
      </c>
      <c r="AQ1236" s="16">
        <f t="shared" si="237"/>
        <v>0</v>
      </c>
      <c r="AU1236" t="s">
        <v>6031</v>
      </c>
      <c r="AV1236" s="18">
        <v>42332</v>
      </c>
      <c r="AW1236" t="s">
        <v>3473</v>
      </c>
      <c r="AX1236" t="str">
        <f t="shared" si="238"/>
        <v>61064911000177</v>
      </c>
      <c r="AY1236" s="17">
        <f t="shared" si="239"/>
        <v>3334.25</v>
      </c>
      <c r="AZ1236" s="17">
        <f t="shared" si="240"/>
        <v>127.38</v>
      </c>
      <c r="BB1236" t="str">
        <f t="shared" si="241"/>
        <v>24/11/2015;61064911000177;3334,25;127,38</v>
      </c>
    </row>
    <row r="1237" spans="1:54" x14ac:dyDescent="0.25">
      <c r="A1237" t="s">
        <v>26</v>
      </c>
      <c r="B1237" t="s">
        <v>4684</v>
      </c>
      <c r="C1237">
        <v>42320</v>
      </c>
      <c r="D1237" t="s">
        <v>2841</v>
      </c>
      <c r="E1237" t="s">
        <v>6979</v>
      </c>
      <c r="F1237" t="s">
        <v>2912</v>
      </c>
      <c r="G1237">
        <v>876.78</v>
      </c>
      <c r="H1237">
        <v>762.42</v>
      </c>
      <c r="I1237">
        <v>30.5</v>
      </c>
      <c r="J1237" t="s">
        <v>61</v>
      </c>
      <c r="K1237">
        <v>0</v>
      </c>
      <c r="L1237">
        <v>0</v>
      </c>
      <c r="M1237" t="s">
        <v>31</v>
      </c>
      <c r="N1237">
        <v>762.42</v>
      </c>
      <c r="O1237">
        <v>114.36</v>
      </c>
      <c r="P1237" t="s">
        <v>2788</v>
      </c>
      <c r="Q1237">
        <v>762.42</v>
      </c>
      <c r="R1237">
        <v>12.58</v>
      </c>
      <c r="S1237" t="s">
        <v>33</v>
      </c>
      <c r="T1237">
        <v>762.42</v>
      </c>
      <c r="U1237">
        <v>57.94</v>
      </c>
      <c r="V1237" t="s">
        <v>33</v>
      </c>
      <c r="W1237" t="s">
        <v>33</v>
      </c>
      <c r="X1237" t="s">
        <v>4685</v>
      </c>
      <c r="Y1237" t="s">
        <v>91</v>
      </c>
      <c r="Z1237" t="s">
        <v>4381</v>
      </c>
      <c r="AA1237" t="s">
        <v>4382</v>
      </c>
      <c r="AC1237" s="13" t="str">
        <f t="shared" si="230"/>
        <v>000167906</v>
      </c>
      <c r="AD1237" t="str">
        <f t="shared" si="231"/>
        <v>12/11/2015</v>
      </c>
      <c r="AE1237" t="str">
        <f t="shared" si="232"/>
        <v>07783656000177</v>
      </c>
      <c r="AF1237" s="14">
        <f t="shared" si="233"/>
        <v>876.78</v>
      </c>
      <c r="AG1237">
        <f t="shared" si="234"/>
        <v>0</v>
      </c>
      <c r="AH1237">
        <f t="shared" si="235"/>
        <v>1</v>
      </c>
      <c r="AI1237" s="16">
        <v>6784250</v>
      </c>
      <c r="AJ1237" s="16" t="s">
        <v>7159</v>
      </c>
      <c r="AK1237" s="16" t="s">
        <v>4739</v>
      </c>
      <c r="AL1237" s="16" t="s">
        <v>3599</v>
      </c>
      <c r="AM1237" s="16" t="s">
        <v>7143</v>
      </c>
      <c r="AN1237">
        <v>3</v>
      </c>
      <c r="AO1237">
        <f>VLOOKUP(TRIM(AL1237),'Parcela Dedutivel'!$A$1:$B$65536,2,FALSE)</f>
        <v>0</v>
      </c>
      <c r="AP1237" s="15">
        <f t="shared" si="236"/>
        <v>0</v>
      </c>
      <c r="AQ1237" s="16">
        <f t="shared" si="237"/>
        <v>0</v>
      </c>
      <c r="AU1237" t="s">
        <v>6034</v>
      </c>
      <c r="AV1237" s="18">
        <v>42332</v>
      </c>
      <c r="AW1237" t="s">
        <v>6035</v>
      </c>
      <c r="AX1237" t="str">
        <f t="shared" si="238"/>
        <v>04854120000298</v>
      </c>
      <c r="AY1237" s="17">
        <f t="shared" si="239"/>
        <v>6509.46</v>
      </c>
      <c r="AZ1237" s="17">
        <f t="shared" si="240"/>
        <v>0</v>
      </c>
      <c r="BB1237" t="str">
        <f t="shared" si="241"/>
        <v>24/11/2015;04854120000298;6509,46;0,00</v>
      </c>
    </row>
    <row r="1238" spans="1:54" x14ac:dyDescent="0.25">
      <c r="A1238" t="s">
        <v>26</v>
      </c>
      <c r="B1238" t="s">
        <v>4684</v>
      </c>
      <c r="C1238">
        <v>42320</v>
      </c>
      <c r="D1238" t="s">
        <v>2841</v>
      </c>
      <c r="E1238" t="s">
        <v>6979</v>
      </c>
      <c r="F1238" t="s">
        <v>2912</v>
      </c>
      <c r="G1238">
        <v>876.78</v>
      </c>
      <c r="H1238">
        <v>762.42</v>
      </c>
      <c r="I1238">
        <v>30.5</v>
      </c>
      <c r="J1238" t="s">
        <v>61</v>
      </c>
      <c r="K1238">
        <v>0</v>
      </c>
      <c r="L1238">
        <v>0</v>
      </c>
      <c r="M1238" t="s">
        <v>31</v>
      </c>
      <c r="N1238">
        <v>762.42</v>
      </c>
      <c r="O1238">
        <v>114.36</v>
      </c>
      <c r="P1238" t="s">
        <v>2788</v>
      </c>
      <c r="Q1238">
        <v>762.42</v>
      </c>
      <c r="R1238">
        <v>12.58</v>
      </c>
      <c r="S1238" t="s">
        <v>33</v>
      </c>
      <c r="T1238">
        <v>762.42</v>
      </c>
      <c r="U1238">
        <v>57.94</v>
      </c>
      <c r="V1238" t="s">
        <v>33</v>
      </c>
      <c r="W1238" t="s">
        <v>33</v>
      </c>
      <c r="X1238" t="s">
        <v>4685</v>
      </c>
      <c r="Y1238" t="s">
        <v>91</v>
      </c>
      <c r="Z1238" t="s">
        <v>132</v>
      </c>
      <c r="AA1238" t="s">
        <v>133</v>
      </c>
      <c r="AC1238" s="13" t="str">
        <f t="shared" si="230"/>
        <v>000167906</v>
      </c>
      <c r="AD1238" t="str">
        <f t="shared" si="231"/>
        <v>12/11/2015</v>
      </c>
      <c r="AE1238" t="str">
        <f t="shared" si="232"/>
        <v>07783656000177</v>
      </c>
      <c r="AF1238" s="14">
        <f t="shared" si="233"/>
        <v>876.78</v>
      </c>
      <c r="AG1238">
        <f t="shared" si="234"/>
        <v>0</v>
      </c>
      <c r="AH1238">
        <f t="shared" si="235"/>
        <v>1</v>
      </c>
      <c r="AI1238" s="16">
        <v>6784250</v>
      </c>
      <c r="AJ1238" s="16" t="s">
        <v>7159</v>
      </c>
      <c r="AK1238" s="16" t="s">
        <v>4740</v>
      </c>
      <c r="AL1238" s="16" t="s">
        <v>3718</v>
      </c>
      <c r="AM1238" s="16" t="s">
        <v>7143</v>
      </c>
      <c r="AN1238">
        <v>1</v>
      </c>
      <c r="AO1238">
        <f>VLOOKUP(TRIM(AL1238),'Parcela Dedutivel'!$A$1:$B$65536,2,FALSE)</f>
        <v>0</v>
      </c>
      <c r="AP1238" s="15">
        <f t="shared" si="236"/>
        <v>0</v>
      </c>
      <c r="AQ1238" s="16">
        <f t="shared" si="237"/>
        <v>0</v>
      </c>
      <c r="AU1238" t="s">
        <v>6036</v>
      </c>
      <c r="AV1238" s="18">
        <v>42332</v>
      </c>
      <c r="AW1238" t="s">
        <v>244</v>
      </c>
      <c r="AX1238" t="str">
        <f t="shared" si="238"/>
        <v>46044053002906</v>
      </c>
      <c r="AY1238" s="17">
        <f t="shared" si="239"/>
        <v>3224.71</v>
      </c>
      <c r="AZ1238" s="17">
        <f t="shared" si="240"/>
        <v>0</v>
      </c>
      <c r="BB1238" t="str">
        <f t="shared" si="241"/>
        <v>24/11/2015;46044053002906;3224,71;0,00</v>
      </c>
    </row>
    <row r="1239" spans="1:54" x14ac:dyDescent="0.25">
      <c r="A1239" t="s">
        <v>26</v>
      </c>
      <c r="B1239" t="s">
        <v>4684</v>
      </c>
      <c r="C1239">
        <v>42320</v>
      </c>
      <c r="D1239" t="s">
        <v>2841</v>
      </c>
      <c r="E1239" t="s">
        <v>6979</v>
      </c>
      <c r="F1239" t="s">
        <v>2912</v>
      </c>
      <c r="G1239">
        <v>876.78</v>
      </c>
      <c r="H1239">
        <v>762.42</v>
      </c>
      <c r="I1239">
        <v>30.5</v>
      </c>
      <c r="J1239" t="s">
        <v>61</v>
      </c>
      <c r="K1239">
        <v>0</v>
      </c>
      <c r="L1239">
        <v>0</v>
      </c>
      <c r="M1239" t="s">
        <v>31</v>
      </c>
      <c r="N1239">
        <v>762.42</v>
      </c>
      <c r="O1239">
        <v>114.36</v>
      </c>
      <c r="P1239" t="s">
        <v>2788</v>
      </c>
      <c r="Q1239">
        <v>762.42</v>
      </c>
      <c r="R1239">
        <v>12.58</v>
      </c>
      <c r="S1239" t="s">
        <v>33</v>
      </c>
      <c r="T1239">
        <v>762.42</v>
      </c>
      <c r="U1239">
        <v>57.94</v>
      </c>
      <c r="V1239" t="s">
        <v>33</v>
      </c>
      <c r="W1239" t="s">
        <v>33</v>
      </c>
      <c r="X1239" t="s">
        <v>4685</v>
      </c>
      <c r="Y1239" t="s">
        <v>91</v>
      </c>
      <c r="Z1239" t="s">
        <v>3752</v>
      </c>
      <c r="AA1239" t="s">
        <v>3753</v>
      </c>
      <c r="AC1239" s="13" t="str">
        <f t="shared" si="230"/>
        <v>000167906</v>
      </c>
      <c r="AD1239" t="str">
        <f t="shared" si="231"/>
        <v>12/11/2015</v>
      </c>
      <c r="AE1239" t="str">
        <f t="shared" si="232"/>
        <v>07783656000177</v>
      </c>
      <c r="AF1239" s="14">
        <f t="shared" si="233"/>
        <v>876.78</v>
      </c>
      <c r="AG1239">
        <f t="shared" si="234"/>
        <v>0</v>
      </c>
      <c r="AH1239">
        <f t="shared" si="235"/>
        <v>1</v>
      </c>
      <c r="AI1239" s="16">
        <v>6784250</v>
      </c>
      <c r="AJ1239" s="16" t="s">
        <v>7159</v>
      </c>
      <c r="AK1239" s="16" t="s">
        <v>4741</v>
      </c>
      <c r="AL1239" s="16" t="s">
        <v>4742</v>
      </c>
      <c r="AM1239" s="16" t="s">
        <v>7143</v>
      </c>
      <c r="AN1239">
        <v>3</v>
      </c>
      <c r="AO1239">
        <f>VLOOKUP(TRIM(AL1239),'Parcela Dedutivel'!$A$1:$B$65536,2,FALSE)</f>
        <v>0</v>
      </c>
      <c r="AP1239" s="15">
        <f t="shared" si="236"/>
        <v>0</v>
      </c>
      <c r="AQ1239" s="16">
        <f t="shared" si="237"/>
        <v>0</v>
      </c>
      <c r="AU1239" t="s">
        <v>6041</v>
      </c>
      <c r="AV1239" s="18">
        <v>42332</v>
      </c>
      <c r="AW1239" t="s">
        <v>3234</v>
      </c>
      <c r="AX1239" t="str">
        <f t="shared" si="238"/>
        <v>46044053005417</v>
      </c>
      <c r="AY1239" s="17">
        <f t="shared" si="239"/>
        <v>838.09999999999991</v>
      </c>
      <c r="AZ1239" s="17">
        <f t="shared" si="240"/>
        <v>0</v>
      </c>
      <c r="BB1239" t="str">
        <f t="shared" si="241"/>
        <v>24/11/2015;46044053005417;838,10;0,00</v>
      </c>
    </row>
    <row r="1240" spans="1:54" x14ac:dyDescent="0.25">
      <c r="A1240" t="s">
        <v>26</v>
      </c>
      <c r="B1240" t="s">
        <v>4686</v>
      </c>
      <c r="C1240">
        <v>42320</v>
      </c>
      <c r="D1240" t="s">
        <v>2787</v>
      </c>
      <c r="E1240" t="s">
        <v>6979</v>
      </c>
      <c r="F1240" t="s">
        <v>29</v>
      </c>
      <c r="G1240">
        <v>1120.28</v>
      </c>
      <c r="H1240">
        <v>974.16</v>
      </c>
      <c r="I1240">
        <v>175.35</v>
      </c>
      <c r="J1240" t="s">
        <v>61</v>
      </c>
      <c r="K1240">
        <v>0</v>
      </c>
      <c r="L1240">
        <v>0</v>
      </c>
      <c r="M1240" t="s">
        <v>31</v>
      </c>
      <c r="N1240">
        <v>974.16</v>
      </c>
      <c r="O1240">
        <v>146.12</v>
      </c>
      <c r="P1240" t="s">
        <v>2788</v>
      </c>
      <c r="Q1240">
        <v>974.16</v>
      </c>
      <c r="R1240">
        <v>16.07</v>
      </c>
      <c r="S1240" t="s">
        <v>33</v>
      </c>
      <c r="T1240">
        <v>974.16</v>
      </c>
      <c r="U1240">
        <v>74.040000000000006</v>
      </c>
      <c r="V1240" t="s">
        <v>33</v>
      </c>
      <c r="W1240" t="s">
        <v>33</v>
      </c>
      <c r="X1240" t="s">
        <v>2723</v>
      </c>
      <c r="Y1240" t="s">
        <v>91</v>
      </c>
      <c r="Z1240" t="s">
        <v>132</v>
      </c>
      <c r="AA1240" t="s">
        <v>133</v>
      </c>
      <c r="AC1240" s="13" t="str">
        <f t="shared" si="230"/>
        <v>000167907</v>
      </c>
      <c r="AD1240" t="str">
        <f t="shared" si="231"/>
        <v>12/11/2015</v>
      </c>
      <c r="AE1240" t="str">
        <f t="shared" si="232"/>
        <v>04760809000172</v>
      </c>
      <c r="AF1240" s="14">
        <f t="shared" si="233"/>
        <v>1120.28</v>
      </c>
      <c r="AG1240">
        <f t="shared" si="234"/>
        <v>0</v>
      </c>
      <c r="AH1240">
        <f t="shared" si="235"/>
        <v>1</v>
      </c>
      <c r="AI1240" s="16">
        <v>6784250</v>
      </c>
      <c r="AJ1240" s="16" t="s">
        <v>7159</v>
      </c>
      <c r="AK1240" s="16" t="s">
        <v>4744</v>
      </c>
      <c r="AL1240" s="16" t="s">
        <v>3780</v>
      </c>
      <c r="AM1240" s="16" t="s">
        <v>7143</v>
      </c>
      <c r="AN1240">
        <v>5</v>
      </c>
      <c r="AO1240">
        <f>VLOOKUP(TRIM(AL1240),'Parcela Dedutivel'!$A$1:$B$65536,2,FALSE)</f>
        <v>0</v>
      </c>
      <c r="AP1240" s="15">
        <f t="shared" si="236"/>
        <v>0</v>
      </c>
      <c r="AQ1240" s="16">
        <f t="shared" si="237"/>
        <v>0</v>
      </c>
      <c r="AU1240" t="s">
        <v>6042</v>
      </c>
      <c r="AV1240" s="18">
        <v>42332</v>
      </c>
      <c r="AW1240" t="s">
        <v>1856</v>
      </c>
      <c r="AX1240" t="str">
        <f t="shared" si="238"/>
        <v>54305743001170</v>
      </c>
      <c r="AY1240" s="17">
        <f t="shared" si="239"/>
        <v>1725</v>
      </c>
      <c r="AZ1240" s="17">
        <f t="shared" si="240"/>
        <v>83.125</v>
      </c>
      <c r="BB1240" t="str">
        <f t="shared" si="241"/>
        <v>24/11/2015;54305743001170;1725,00;83,13</v>
      </c>
    </row>
    <row r="1241" spans="1:54" x14ac:dyDescent="0.25">
      <c r="A1241" t="s">
        <v>26</v>
      </c>
      <c r="B1241" t="s">
        <v>4686</v>
      </c>
      <c r="C1241">
        <v>42320</v>
      </c>
      <c r="D1241" t="s">
        <v>2787</v>
      </c>
      <c r="E1241" t="s">
        <v>6979</v>
      </c>
      <c r="F1241" t="s">
        <v>29</v>
      </c>
      <c r="G1241">
        <v>1464.65</v>
      </c>
      <c r="H1241">
        <v>1273.6100000000001</v>
      </c>
      <c r="I1241">
        <v>229.25</v>
      </c>
      <c r="J1241" t="s">
        <v>61</v>
      </c>
      <c r="K1241">
        <v>0</v>
      </c>
      <c r="L1241">
        <v>0</v>
      </c>
      <c r="M1241" t="s">
        <v>31</v>
      </c>
      <c r="N1241">
        <v>1273.6100000000001</v>
      </c>
      <c r="O1241">
        <v>191.04</v>
      </c>
      <c r="P1241" t="s">
        <v>2788</v>
      </c>
      <c r="Q1241">
        <v>1273.6100000000001</v>
      </c>
      <c r="R1241">
        <v>21.01</v>
      </c>
      <c r="S1241" t="s">
        <v>33</v>
      </c>
      <c r="T1241">
        <v>1273.6100000000001</v>
      </c>
      <c r="U1241">
        <v>96.79</v>
      </c>
      <c r="V1241" t="s">
        <v>33</v>
      </c>
      <c r="W1241" t="s">
        <v>33</v>
      </c>
      <c r="X1241" t="s">
        <v>2723</v>
      </c>
      <c r="Y1241" t="s">
        <v>91</v>
      </c>
      <c r="Z1241" t="s">
        <v>1777</v>
      </c>
      <c r="AA1241" t="s">
        <v>1778</v>
      </c>
      <c r="AC1241" s="13" t="str">
        <f t="shared" si="230"/>
        <v>000167907</v>
      </c>
      <c r="AD1241" t="str">
        <f t="shared" si="231"/>
        <v>12/11/2015</v>
      </c>
      <c r="AE1241" t="str">
        <f t="shared" si="232"/>
        <v>04760809000172</v>
      </c>
      <c r="AF1241" s="14">
        <f t="shared" si="233"/>
        <v>1464.65</v>
      </c>
      <c r="AG1241">
        <f t="shared" si="234"/>
        <v>0</v>
      </c>
      <c r="AH1241">
        <f t="shared" si="235"/>
        <v>1</v>
      </c>
      <c r="AI1241" s="16">
        <v>6784250</v>
      </c>
      <c r="AJ1241" s="16" t="s">
        <v>7159</v>
      </c>
      <c r="AK1241" s="16" t="s">
        <v>4745</v>
      </c>
      <c r="AL1241" s="16" t="s">
        <v>3583</v>
      </c>
      <c r="AM1241" s="16" t="s">
        <v>7143</v>
      </c>
      <c r="AN1241">
        <v>3</v>
      </c>
      <c r="AO1241">
        <f>VLOOKUP(TRIM(AL1241),'Parcela Dedutivel'!$A$1:$B$65536,2,FALSE)</f>
        <v>0</v>
      </c>
      <c r="AP1241" s="15">
        <f t="shared" si="236"/>
        <v>0</v>
      </c>
      <c r="AQ1241" s="16">
        <f t="shared" si="237"/>
        <v>0</v>
      </c>
      <c r="AU1241" t="s">
        <v>6045</v>
      </c>
      <c r="AV1241" s="18">
        <v>42332</v>
      </c>
      <c r="AW1241" t="s">
        <v>3823</v>
      </c>
      <c r="AX1241" t="str">
        <f t="shared" si="238"/>
        <v>46127262000112</v>
      </c>
      <c r="AY1241" s="17">
        <f t="shared" si="239"/>
        <v>678.49</v>
      </c>
      <c r="AZ1241" s="17">
        <f t="shared" si="240"/>
        <v>0</v>
      </c>
      <c r="BB1241" t="str">
        <f t="shared" si="241"/>
        <v>24/11/2015;46127262000112;678,49;0,00</v>
      </c>
    </row>
    <row r="1242" spans="1:54" x14ac:dyDescent="0.25">
      <c r="A1242" t="s">
        <v>26</v>
      </c>
      <c r="B1242" t="s">
        <v>4687</v>
      </c>
      <c r="C1242">
        <v>42320</v>
      </c>
      <c r="D1242" t="s">
        <v>2841</v>
      </c>
      <c r="E1242" t="s">
        <v>6979</v>
      </c>
      <c r="F1242" t="s">
        <v>478</v>
      </c>
      <c r="G1242">
        <v>377.33</v>
      </c>
      <c r="H1242">
        <v>377.33</v>
      </c>
      <c r="I1242">
        <v>15.09</v>
      </c>
      <c r="J1242" t="s">
        <v>61</v>
      </c>
      <c r="K1242">
        <v>0</v>
      </c>
      <c r="L1242">
        <v>0</v>
      </c>
      <c r="M1242" t="s">
        <v>31</v>
      </c>
      <c r="N1242">
        <v>314.44</v>
      </c>
      <c r="O1242">
        <v>62.89</v>
      </c>
      <c r="P1242" t="s">
        <v>2788</v>
      </c>
      <c r="Q1242">
        <v>314.44</v>
      </c>
      <c r="R1242">
        <v>5.19</v>
      </c>
      <c r="S1242" t="s">
        <v>33</v>
      </c>
      <c r="T1242">
        <v>314.44</v>
      </c>
      <c r="U1242">
        <v>23.900000000000002</v>
      </c>
      <c r="V1242" t="s">
        <v>33</v>
      </c>
      <c r="W1242" t="s">
        <v>33</v>
      </c>
      <c r="X1242" t="s">
        <v>4688</v>
      </c>
      <c r="Y1242" t="s">
        <v>99</v>
      </c>
      <c r="Z1242" t="s">
        <v>4689</v>
      </c>
      <c r="AA1242" t="s">
        <v>4690</v>
      </c>
      <c r="AC1242" s="13" t="str">
        <f t="shared" si="230"/>
        <v>000167908</v>
      </c>
      <c r="AD1242" t="str">
        <f t="shared" si="231"/>
        <v>12/11/2015</v>
      </c>
      <c r="AE1242" t="str">
        <f t="shared" si="232"/>
        <v>42184226001705</v>
      </c>
      <c r="AF1242" s="14">
        <f t="shared" si="233"/>
        <v>377.33</v>
      </c>
      <c r="AG1242">
        <f t="shared" si="234"/>
        <v>0</v>
      </c>
      <c r="AH1242">
        <f t="shared" si="235"/>
        <v>1</v>
      </c>
      <c r="AI1242" s="16">
        <v>6784250</v>
      </c>
      <c r="AJ1242" s="16" t="s">
        <v>7159</v>
      </c>
      <c r="AK1242" s="16" t="s">
        <v>4746</v>
      </c>
      <c r="AL1242" s="16" t="s">
        <v>3358</v>
      </c>
      <c r="AM1242" s="16" t="s">
        <v>7143</v>
      </c>
      <c r="AN1242">
        <v>5</v>
      </c>
      <c r="AO1242">
        <f>VLOOKUP(TRIM(AL1242),'Parcela Dedutivel'!$A$1:$B$65536,2,FALSE)</f>
        <v>0</v>
      </c>
      <c r="AP1242" s="15">
        <f t="shared" si="236"/>
        <v>0</v>
      </c>
      <c r="AQ1242" s="16">
        <f t="shared" si="237"/>
        <v>0</v>
      </c>
      <c r="AU1242" t="s">
        <v>6046</v>
      </c>
      <c r="AV1242" s="18">
        <v>42332</v>
      </c>
      <c r="AW1242" t="s">
        <v>244</v>
      </c>
      <c r="AX1242" t="str">
        <f t="shared" si="238"/>
        <v>46044053002906</v>
      </c>
      <c r="AY1242" s="17">
        <f t="shared" si="239"/>
        <v>1301.2600000000002</v>
      </c>
      <c r="AZ1242" s="17">
        <f t="shared" si="240"/>
        <v>0</v>
      </c>
      <c r="BB1242" t="str">
        <f t="shared" si="241"/>
        <v>24/11/2015;46044053002906;1301,26;0,00</v>
      </c>
    </row>
    <row r="1243" spans="1:54" x14ac:dyDescent="0.25">
      <c r="A1243" t="s">
        <v>26</v>
      </c>
      <c r="B1243" t="s">
        <v>4691</v>
      </c>
      <c r="C1243">
        <v>42320</v>
      </c>
      <c r="D1243" t="s">
        <v>2787</v>
      </c>
      <c r="E1243" t="s">
        <v>6979</v>
      </c>
      <c r="F1243" t="s">
        <v>29</v>
      </c>
      <c r="G1243">
        <v>137.22999999999999</v>
      </c>
      <c r="H1243">
        <v>119.33</v>
      </c>
      <c r="I1243">
        <v>21.48</v>
      </c>
      <c r="J1243" t="s">
        <v>61</v>
      </c>
      <c r="K1243">
        <v>0</v>
      </c>
      <c r="L1243">
        <v>0</v>
      </c>
      <c r="M1243" t="s">
        <v>31</v>
      </c>
      <c r="N1243">
        <v>119.33</v>
      </c>
      <c r="O1243">
        <v>17.900000000000002</v>
      </c>
      <c r="P1243" t="s">
        <v>2788</v>
      </c>
      <c r="Q1243">
        <v>119.33</v>
      </c>
      <c r="R1243">
        <v>1.97</v>
      </c>
      <c r="S1243" t="s">
        <v>33</v>
      </c>
      <c r="T1243">
        <v>119.33</v>
      </c>
      <c r="U1243">
        <v>9.07</v>
      </c>
      <c r="V1243" t="s">
        <v>33</v>
      </c>
      <c r="W1243" t="s">
        <v>33</v>
      </c>
      <c r="X1243" t="s">
        <v>244</v>
      </c>
      <c r="Y1243" t="s">
        <v>91</v>
      </c>
      <c r="Z1243" t="s">
        <v>1217</v>
      </c>
      <c r="AA1243" t="s">
        <v>1218</v>
      </c>
      <c r="AC1243" s="13" t="str">
        <f t="shared" si="230"/>
        <v>000167909</v>
      </c>
      <c r="AD1243" t="str">
        <f t="shared" si="231"/>
        <v>12/11/2015</v>
      </c>
      <c r="AE1243" t="str">
        <f t="shared" si="232"/>
        <v>46044053002906</v>
      </c>
      <c r="AF1243" s="14">
        <f t="shared" si="233"/>
        <v>137.22999999999999</v>
      </c>
      <c r="AG1243">
        <f t="shared" si="234"/>
        <v>0</v>
      </c>
      <c r="AH1243">
        <f t="shared" si="235"/>
        <v>1</v>
      </c>
      <c r="AI1243" s="16">
        <v>6784250</v>
      </c>
      <c r="AJ1243" s="16" t="s">
        <v>7159</v>
      </c>
      <c r="AK1243" s="16" t="s">
        <v>4747</v>
      </c>
      <c r="AL1243" s="16" t="s">
        <v>3562</v>
      </c>
      <c r="AM1243" s="16" t="s">
        <v>7143</v>
      </c>
      <c r="AN1243">
        <v>14</v>
      </c>
      <c r="AO1243">
        <f>VLOOKUP(TRIM(AL1243),'Parcela Dedutivel'!$A$1:$B$65536,2,FALSE)</f>
        <v>0</v>
      </c>
      <c r="AP1243" s="15">
        <f t="shared" si="236"/>
        <v>0</v>
      </c>
      <c r="AQ1243" s="16">
        <f t="shared" si="237"/>
        <v>0</v>
      </c>
      <c r="AU1243" t="s">
        <v>6047</v>
      </c>
      <c r="AV1243" s="18">
        <v>42332</v>
      </c>
      <c r="AW1243" t="s">
        <v>3234</v>
      </c>
      <c r="AX1243" t="str">
        <f t="shared" si="238"/>
        <v>46044053005417</v>
      </c>
      <c r="AY1243" s="17">
        <f t="shared" si="239"/>
        <v>1169.56</v>
      </c>
      <c r="AZ1243" s="17">
        <f t="shared" si="240"/>
        <v>0</v>
      </c>
      <c r="BB1243" t="str">
        <f t="shared" si="241"/>
        <v>24/11/2015;46044053005417;1169,56;0,00</v>
      </c>
    </row>
    <row r="1244" spans="1:54" x14ac:dyDescent="0.25">
      <c r="A1244" t="s">
        <v>26</v>
      </c>
      <c r="B1244" t="s">
        <v>4691</v>
      </c>
      <c r="C1244">
        <v>42320</v>
      </c>
      <c r="D1244" t="s">
        <v>2787</v>
      </c>
      <c r="E1244" t="s">
        <v>6979</v>
      </c>
      <c r="F1244" t="s">
        <v>29</v>
      </c>
      <c r="G1244">
        <v>3683.85</v>
      </c>
      <c r="H1244">
        <v>3203.35</v>
      </c>
      <c r="I1244">
        <v>576.6</v>
      </c>
      <c r="J1244" t="s">
        <v>61</v>
      </c>
      <c r="K1244">
        <v>0</v>
      </c>
      <c r="L1244">
        <v>0</v>
      </c>
      <c r="M1244" t="s">
        <v>31</v>
      </c>
      <c r="N1244">
        <v>3203.35</v>
      </c>
      <c r="O1244">
        <v>480.5</v>
      </c>
      <c r="P1244" t="s">
        <v>2788</v>
      </c>
      <c r="Q1244">
        <v>3203.35</v>
      </c>
      <c r="R1244">
        <v>52.86</v>
      </c>
      <c r="S1244" t="s">
        <v>33</v>
      </c>
      <c r="T1244">
        <v>3203.35</v>
      </c>
      <c r="U1244">
        <v>243.45000000000002</v>
      </c>
      <c r="V1244" t="s">
        <v>33</v>
      </c>
      <c r="W1244" t="s">
        <v>33</v>
      </c>
      <c r="X1244" t="s">
        <v>244</v>
      </c>
      <c r="Y1244" t="s">
        <v>44</v>
      </c>
      <c r="Z1244" t="s">
        <v>87</v>
      </c>
      <c r="AA1244" t="s">
        <v>88</v>
      </c>
      <c r="AC1244" s="13" t="str">
        <f t="shared" si="230"/>
        <v>000167909</v>
      </c>
      <c r="AD1244" t="str">
        <f t="shared" si="231"/>
        <v>12/11/2015</v>
      </c>
      <c r="AE1244" t="str">
        <f t="shared" si="232"/>
        <v>46044053002906</v>
      </c>
      <c r="AF1244" s="14">
        <f t="shared" si="233"/>
        <v>3683.85</v>
      </c>
      <c r="AG1244">
        <f t="shared" si="234"/>
        <v>0</v>
      </c>
      <c r="AH1244">
        <f t="shared" si="235"/>
        <v>1</v>
      </c>
      <c r="AI1244" s="16">
        <v>6784250</v>
      </c>
      <c r="AJ1244" s="16" t="s">
        <v>7159</v>
      </c>
      <c r="AK1244" s="16" t="s">
        <v>4748</v>
      </c>
      <c r="AL1244" s="16" t="s">
        <v>3720</v>
      </c>
      <c r="AM1244" s="16" t="s">
        <v>7143</v>
      </c>
      <c r="AN1244">
        <v>2</v>
      </c>
      <c r="AO1244">
        <f>VLOOKUP(TRIM(AL1244),'Parcela Dedutivel'!$A$1:$B$65536,2,FALSE)</f>
        <v>0</v>
      </c>
      <c r="AP1244" s="15">
        <f t="shared" si="236"/>
        <v>0</v>
      </c>
      <c r="AQ1244" s="16">
        <f t="shared" si="237"/>
        <v>0</v>
      </c>
      <c r="AU1244" t="s">
        <v>6048</v>
      </c>
      <c r="AV1244" s="18">
        <v>42332</v>
      </c>
      <c r="AW1244" t="s">
        <v>3758</v>
      </c>
      <c r="AX1244" t="str">
        <f t="shared" si="238"/>
        <v>17543420000117</v>
      </c>
      <c r="AY1244" s="17">
        <f t="shared" si="239"/>
        <v>1852.31</v>
      </c>
      <c r="AZ1244" s="17">
        <f t="shared" si="240"/>
        <v>0</v>
      </c>
      <c r="BB1244" t="str">
        <f t="shared" si="241"/>
        <v>24/11/2015;17543420000117;1852,31;0,00</v>
      </c>
    </row>
    <row r="1245" spans="1:54" x14ac:dyDescent="0.25">
      <c r="A1245" t="s">
        <v>26</v>
      </c>
      <c r="B1245" t="s">
        <v>4692</v>
      </c>
      <c r="C1245">
        <v>42320</v>
      </c>
      <c r="D1245" t="s">
        <v>2841</v>
      </c>
      <c r="E1245" t="s">
        <v>6979</v>
      </c>
      <c r="F1245" t="s">
        <v>478</v>
      </c>
      <c r="G1245">
        <v>209.67000000000002</v>
      </c>
      <c r="H1245">
        <v>209.67000000000002</v>
      </c>
      <c r="I1245">
        <v>8.39</v>
      </c>
      <c r="J1245" t="s">
        <v>61</v>
      </c>
      <c r="K1245">
        <v>0</v>
      </c>
      <c r="L1245">
        <v>0</v>
      </c>
      <c r="M1245" t="s">
        <v>31</v>
      </c>
      <c r="N1245">
        <v>0</v>
      </c>
      <c r="O1245">
        <v>0</v>
      </c>
      <c r="P1245" t="s">
        <v>31</v>
      </c>
      <c r="Q1245">
        <v>209.67000000000002</v>
      </c>
      <c r="R1245">
        <v>3.46</v>
      </c>
      <c r="S1245" t="s">
        <v>33</v>
      </c>
      <c r="T1245">
        <v>209.67000000000002</v>
      </c>
      <c r="U1245">
        <v>15.93</v>
      </c>
      <c r="V1245" t="s">
        <v>33</v>
      </c>
      <c r="W1245" t="s">
        <v>33</v>
      </c>
      <c r="X1245" t="s">
        <v>3234</v>
      </c>
      <c r="Y1245" t="s">
        <v>240</v>
      </c>
      <c r="Z1245" t="s">
        <v>4693</v>
      </c>
      <c r="AA1245" t="s">
        <v>4694</v>
      </c>
      <c r="AC1245" s="13" t="str">
        <f t="shared" si="230"/>
        <v>000167910</v>
      </c>
      <c r="AD1245" t="str">
        <f t="shared" si="231"/>
        <v>12/11/2015</v>
      </c>
      <c r="AE1245" t="str">
        <f t="shared" si="232"/>
        <v>46044053005417</v>
      </c>
      <c r="AF1245" s="14">
        <f t="shared" si="233"/>
        <v>209.67000000000002</v>
      </c>
      <c r="AG1245">
        <f t="shared" si="234"/>
        <v>0</v>
      </c>
      <c r="AH1245">
        <f t="shared" si="235"/>
        <v>1</v>
      </c>
      <c r="AI1245" s="16">
        <v>6785280</v>
      </c>
      <c r="AJ1245" s="16" t="s">
        <v>7174</v>
      </c>
      <c r="AK1245" s="16" t="s">
        <v>4749</v>
      </c>
      <c r="AL1245" s="16" t="s">
        <v>4750</v>
      </c>
      <c r="AM1245" s="16" t="s">
        <v>7215</v>
      </c>
      <c r="AN1245">
        <v>5000</v>
      </c>
      <c r="AO1245">
        <f>VLOOKUP(TRIM(AL1245),'Parcela Dedutivel'!$A$1:$B$65536,2,FALSE)</f>
        <v>0</v>
      </c>
      <c r="AP1245" s="15">
        <f t="shared" si="236"/>
        <v>0</v>
      </c>
      <c r="AQ1245" s="16">
        <f t="shared" si="237"/>
        <v>0</v>
      </c>
      <c r="AU1245" t="s">
        <v>6051</v>
      </c>
      <c r="AV1245" s="18">
        <v>42332</v>
      </c>
      <c r="AW1245" t="s">
        <v>6052</v>
      </c>
      <c r="AX1245" t="str">
        <f t="shared" si="238"/>
        <v>86445822000100</v>
      </c>
      <c r="AY1245" s="17">
        <f t="shared" si="239"/>
        <v>702.91000000000008</v>
      </c>
      <c r="AZ1245" s="17">
        <f t="shared" si="240"/>
        <v>0</v>
      </c>
      <c r="BB1245" t="str">
        <f t="shared" si="241"/>
        <v>24/11/2015;86445822000100;702,91;0,00</v>
      </c>
    </row>
    <row r="1246" spans="1:54" x14ac:dyDescent="0.25">
      <c r="A1246" t="s">
        <v>26</v>
      </c>
      <c r="B1246" t="s">
        <v>4692</v>
      </c>
      <c r="C1246">
        <v>42320</v>
      </c>
      <c r="D1246" t="s">
        <v>2841</v>
      </c>
      <c r="E1246" t="s">
        <v>6979</v>
      </c>
      <c r="F1246" t="s">
        <v>478</v>
      </c>
      <c r="G1246">
        <v>5431.45</v>
      </c>
      <c r="H1246">
        <v>4723</v>
      </c>
      <c r="I1246">
        <v>188.92000000000002</v>
      </c>
      <c r="J1246" t="s">
        <v>61</v>
      </c>
      <c r="K1246">
        <v>0</v>
      </c>
      <c r="L1246">
        <v>0</v>
      </c>
      <c r="M1246" t="s">
        <v>31</v>
      </c>
      <c r="N1246">
        <v>4723</v>
      </c>
      <c r="O1246">
        <v>708.45</v>
      </c>
      <c r="P1246" t="s">
        <v>2788</v>
      </c>
      <c r="Q1246">
        <v>4723</v>
      </c>
      <c r="R1246">
        <v>77.930000000000007</v>
      </c>
      <c r="S1246" t="s">
        <v>33</v>
      </c>
      <c r="T1246">
        <v>4723</v>
      </c>
      <c r="U1246">
        <v>358.95</v>
      </c>
      <c r="V1246" t="s">
        <v>33</v>
      </c>
      <c r="W1246" t="s">
        <v>33</v>
      </c>
      <c r="X1246" t="s">
        <v>3234</v>
      </c>
      <c r="Y1246" t="s">
        <v>44</v>
      </c>
      <c r="Z1246" t="s">
        <v>4695</v>
      </c>
      <c r="AA1246" t="s">
        <v>4696</v>
      </c>
      <c r="AC1246" s="13" t="str">
        <f t="shared" si="230"/>
        <v>000167910</v>
      </c>
      <c r="AD1246" t="str">
        <f t="shared" si="231"/>
        <v>12/11/2015</v>
      </c>
      <c r="AE1246" t="str">
        <f t="shared" si="232"/>
        <v>46044053005417</v>
      </c>
      <c r="AF1246" s="14">
        <f t="shared" si="233"/>
        <v>5431.45</v>
      </c>
      <c r="AG1246">
        <f t="shared" si="234"/>
        <v>0</v>
      </c>
      <c r="AH1246">
        <f t="shared" si="235"/>
        <v>1</v>
      </c>
      <c r="AI1246" s="16">
        <v>6786129</v>
      </c>
      <c r="AJ1246" s="16" t="s">
        <v>7596</v>
      </c>
      <c r="AK1246" s="16" t="s">
        <v>4752</v>
      </c>
      <c r="AL1246" s="16" t="s">
        <v>766</v>
      </c>
      <c r="AM1246" s="16" t="s">
        <v>7143</v>
      </c>
      <c r="AN1246">
        <v>5</v>
      </c>
      <c r="AO1246" t="e">
        <f>VLOOKUP(TRIM(AL1246),'Parcela Dedutivel'!$A$1:$B$65536,2,FALSE)</f>
        <v>#N/A</v>
      </c>
      <c r="AP1246" s="15">
        <f t="shared" si="236"/>
        <v>0</v>
      </c>
      <c r="AQ1246" s="16">
        <f t="shared" si="237"/>
        <v>0</v>
      </c>
      <c r="AU1246" t="s">
        <v>6053</v>
      </c>
      <c r="AV1246" s="18">
        <v>42332</v>
      </c>
      <c r="AW1246" t="s">
        <v>1856</v>
      </c>
      <c r="AX1246" t="str">
        <f t="shared" si="238"/>
        <v>54305743001170</v>
      </c>
      <c r="AY1246" s="17">
        <f t="shared" si="239"/>
        <v>3254.5299999999997</v>
      </c>
      <c r="AZ1246" s="17">
        <f t="shared" si="240"/>
        <v>97.919999999999987</v>
      </c>
      <c r="BB1246" t="str">
        <f t="shared" si="241"/>
        <v>24/11/2015;54305743001170;3254,53;97,92</v>
      </c>
    </row>
    <row r="1247" spans="1:54" x14ac:dyDescent="0.25">
      <c r="A1247" t="s">
        <v>26</v>
      </c>
      <c r="B1247" t="s">
        <v>4697</v>
      </c>
      <c r="C1247">
        <v>42320</v>
      </c>
      <c r="D1247" t="s">
        <v>2817</v>
      </c>
      <c r="E1247" t="s">
        <v>6979</v>
      </c>
      <c r="F1247" t="s">
        <v>1643</v>
      </c>
      <c r="G1247">
        <v>1500</v>
      </c>
      <c r="H1247">
        <v>1500</v>
      </c>
      <c r="I1247">
        <v>180</v>
      </c>
      <c r="J1247" t="s">
        <v>30</v>
      </c>
      <c r="K1247">
        <v>0</v>
      </c>
      <c r="L1247">
        <v>0</v>
      </c>
      <c r="M1247" t="s">
        <v>31</v>
      </c>
      <c r="N1247">
        <v>0</v>
      </c>
      <c r="O1247">
        <v>0</v>
      </c>
      <c r="P1247" t="s">
        <v>31</v>
      </c>
      <c r="Q1247">
        <v>1500</v>
      </c>
      <c r="R1247">
        <v>24.75</v>
      </c>
      <c r="S1247" t="s">
        <v>33</v>
      </c>
      <c r="T1247">
        <v>1500</v>
      </c>
      <c r="U1247">
        <v>114</v>
      </c>
      <c r="V1247" t="s">
        <v>33</v>
      </c>
      <c r="W1247" t="s">
        <v>33</v>
      </c>
      <c r="X1247" t="s">
        <v>2574</v>
      </c>
      <c r="Y1247" t="s">
        <v>96</v>
      </c>
      <c r="Z1247" t="s">
        <v>3643</v>
      </c>
      <c r="AA1247" t="s">
        <v>3644</v>
      </c>
      <c r="AC1247" s="13" t="str">
        <f t="shared" si="230"/>
        <v>000167911</v>
      </c>
      <c r="AD1247" t="str">
        <f t="shared" si="231"/>
        <v>12/11/2015</v>
      </c>
      <c r="AE1247" t="str">
        <f t="shared" si="232"/>
        <v>03523188000140</v>
      </c>
      <c r="AF1247" s="14">
        <f t="shared" si="233"/>
        <v>1500</v>
      </c>
      <c r="AG1247">
        <f t="shared" si="234"/>
        <v>0</v>
      </c>
      <c r="AH1247">
        <f t="shared" si="235"/>
        <v>1</v>
      </c>
      <c r="AI1247" s="16">
        <v>6801621</v>
      </c>
      <c r="AJ1247" s="16" t="s">
        <v>7552</v>
      </c>
      <c r="AK1247" s="16" t="s">
        <v>4754</v>
      </c>
      <c r="AL1247" s="16" t="s">
        <v>4755</v>
      </c>
      <c r="AM1247" s="16" t="s">
        <v>7193</v>
      </c>
      <c r="AN1247">
        <v>1</v>
      </c>
      <c r="AO1247" t="e">
        <f>VLOOKUP(TRIM(AL1247),'Parcela Dedutivel'!$A$1:$B$65536,2,FALSE)</f>
        <v>#N/A</v>
      </c>
      <c r="AP1247" s="15">
        <f t="shared" si="236"/>
        <v>0</v>
      </c>
      <c r="AQ1247" s="16">
        <f t="shared" si="237"/>
        <v>0</v>
      </c>
      <c r="AU1247" t="s">
        <v>6056</v>
      </c>
      <c r="AV1247" s="18">
        <v>42332</v>
      </c>
      <c r="AW1247" t="s">
        <v>1649</v>
      </c>
      <c r="AX1247" t="str">
        <f t="shared" si="238"/>
        <v>02737636000146</v>
      </c>
      <c r="AY1247" s="17">
        <f t="shared" si="239"/>
        <v>9582.11</v>
      </c>
      <c r="AZ1247" s="17">
        <f t="shared" si="240"/>
        <v>0</v>
      </c>
      <c r="BB1247" t="str">
        <f t="shared" si="241"/>
        <v>24/11/2015;02737636000146;9582,11;0,00</v>
      </c>
    </row>
    <row r="1248" spans="1:54" x14ac:dyDescent="0.25">
      <c r="A1248" t="s">
        <v>26</v>
      </c>
      <c r="B1248" t="s">
        <v>4698</v>
      </c>
      <c r="C1248">
        <v>42320</v>
      </c>
      <c r="D1248" t="s">
        <v>2817</v>
      </c>
      <c r="E1248" t="s">
        <v>6979</v>
      </c>
      <c r="F1248" t="s">
        <v>411</v>
      </c>
      <c r="G1248">
        <v>2944</v>
      </c>
      <c r="H1248">
        <v>2560</v>
      </c>
      <c r="I1248">
        <v>102.4</v>
      </c>
      <c r="J1248" t="s">
        <v>1555</v>
      </c>
      <c r="K1248">
        <v>0</v>
      </c>
      <c r="L1248">
        <v>0</v>
      </c>
      <c r="M1248" t="s">
        <v>31</v>
      </c>
      <c r="N1248">
        <v>2560</v>
      </c>
      <c r="O1248">
        <v>384</v>
      </c>
      <c r="P1248" t="s">
        <v>2788</v>
      </c>
      <c r="Q1248">
        <v>2560</v>
      </c>
      <c r="R1248">
        <v>42.24</v>
      </c>
      <c r="S1248" t="s">
        <v>33</v>
      </c>
      <c r="T1248">
        <v>2560</v>
      </c>
      <c r="U1248">
        <v>194.56</v>
      </c>
      <c r="V1248" t="s">
        <v>33</v>
      </c>
      <c r="W1248" t="s">
        <v>33</v>
      </c>
      <c r="X1248" t="s">
        <v>3772</v>
      </c>
      <c r="Y1248" t="s">
        <v>91</v>
      </c>
      <c r="Z1248" t="s">
        <v>3773</v>
      </c>
      <c r="AA1248" t="s">
        <v>3774</v>
      </c>
      <c r="AC1248" s="13" t="str">
        <f t="shared" si="230"/>
        <v>000167912</v>
      </c>
      <c r="AD1248" t="str">
        <f t="shared" si="231"/>
        <v>12/11/2015</v>
      </c>
      <c r="AE1248" t="str">
        <f t="shared" si="232"/>
        <v>02820966000109</v>
      </c>
      <c r="AF1248" s="14">
        <f t="shared" si="233"/>
        <v>2944</v>
      </c>
      <c r="AG1248">
        <f t="shared" si="234"/>
        <v>0</v>
      </c>
      <c r="AH1248">
        <f t="shared" si="235"/>
        <v>1</v>
      </c>
      <c r="AI1248" s="16">
        <v>6783514</v>
      </c>
      <c r="AJ1248" s="16" t="s">
        <v>7597</v>
      </c>
      <c r="AK1248" s="16" t="s">
        <v>4757</v>
      </c>
      <c r="AL1248" s="16" t="s">
        <v>1735</v>
      </c>
      <c r="AM1248" s="16" t="s">
        <v>7193</v>
      </c>
      <c r="AN1248">
        <v>5</v>
      </c>
      <c r="AO1248" t="e">
        <f>VLOOKUP(TRIM(AL1248),'Parcela Dedutivel'!$A$1:$B$65536,2,FALSE)</f>
        <v>#N/A</v>
      </c>
      <c r="AP1248" s="15">
        <f t="shared" si="236"/>
        <v>0</v>
      </c>
      <c r="AQ1248" s="16">
        <f t="shared" si="237"/>
        <v>0</v>
      </c>
      <c r="AU1248" t="s">
        <v>6061</v>
      </c>
      <c r="AV1248" s="18">
        <v>42332</v>
      </c>
      <c r="AW1248" t="s">
        <v>2747</v>
      </c>
      <c r="AX1248" t="str">
        <f t="shared" si="238"/>
        <v>59578948000171</v>
      </c>
      <c r="AY1248" s="17">
        <f t="shared" si="239"/>
        <v>2876.5099999999998</v>
      </c>
      <c r="AZ1248" s="17">
        <f t="shared" si="240"/>
        <v>0</v>
      </c>
      <c r="BB1248" t="str">
        <f t="shared" si="241"/>
        <v>24/11/2015;59578948000171;2876,51;0,00</v>
      </c>
    </row>
    <row r="1249" spans="1:54" x14ac:dyDescent="0.25">
      <c r="A1249" t="s">
        <v>26</v>
      </c>
      <c r="B1249" t="s">
        <v>4703</v>
      </c>
      <c r="C1249">
        <v>42320</v>
      </c>
      <c r="D1249" t="s">
        <v>2804</v>
      </c>
      <c r="E1249" t="s">
        <v>6979</v>
      </c>
      <c r="F1249" t="s">
        <v>29</v>
      </c>
      <c r="G1249">
        <v>1360.8</v>
      </c>
      <c r="H1249">
        <v>1360.8</v>
      </c>
      <c r="I1249">
        <v>244.94</v>
      </c>
      <c r="J1249" t="s">
        <v>30</v>
      </c>
      <c r="K1249">
        <v>0</v>
      </c>
      <c r="L1249">
        <v>0</v>
      </c>
      <c r="M1249" t="s">
        <v>31</v>
      </c>
      <c r="N1249">
        <v>0</v>
      </c>
      <c r="O1249">
        <v>0</v>
      </c>
      <c r="P1249" t="s">
        <v>31</v>
      </c>
      <c r="Q1249">
        <v>1360.8</v>
      </c>
      <c r="R1249">
        <v>22.45</v>
      </c>
      <c r="S1249" t="s">
        <v>33</v>
      </c>
      <c r="T1249">
        <v>1360.8</v>
      </c>
      <c r="U1249">
        <v>103.42</v>
      </c>
      <c r="V1249" t="s">
        <v>33</v>
      </c>
      <c r="W1249" t="s">
        <v>33</v>
      </c>
      <c r="X1249" t="s">
        <v>3463</v>
      </c>
      <c r="Y1249" t="s">
        <v>1378</v>
      </c>
      <c r="Z1249" t="s">
        <v>4704</v>
      </c>
      <c r="AA1249" t="s">
        <v>3465</v>
      </c>
      <c r="AC1249" s="13" t="str">
        <f t="shared" si="230"/>
        <v>000167914</v>
      </c>
      <c r="AD1249" t="str">
        <f t="shared" si="231"/>
        <v>12/11/2015</v>
      </c>
      <c r="AE1249" t="str">
        <f t="shared" si="232"/>
        <v>43375930000566</v>
      </c>
      <c r="AF1249" s="14">
        <f t="shared" si="233"/>
        <v>1360.8</v>
      </c>
      <c r="AG1249">
        <f t="shared" si="234"/>
        <v>0</v>
      </c>
      <c r="AH1249">
        <f t="shared" si="235"/>
        <v>1</v>
      </c>
      <c r="AI1249" s="16">
        <v>6783514</v>
      </c>
      <c r="AJ1249" s="16" t="s">
        <v>7597</v>
      </c>
      <c r="AK1249" s="16" t="s">
        <v>4757</v>
      </c>
      <c r="AL1249" s="16" t="s">
        <v>130</v>
      </c>
      <c r="AM1249" s="16" t="s">
        <v>7193</v>
      </c>
      <c r="AN1249">
        <v>5</v>
      </c>
      <c r="AO1249" t="e">
        <f>VLOOKUP(TRIM(AL1249),'Parcela Dedutivel'!$A$1:$B$65536,2,FALSE)</f>
        <v>#N/A</v>
      </c>
      <c r="AP1249" s="15">
        <f t="shared" si="236"/>
        <v>0</v>
      </c>
      <c r="AQ1249" s="16">
        <f t="shared" si="237"/>
        <v>0</v>
      </c>
      <c r="AU1249" t="s">
        <v>6062</v>
      </c>
      <c r="AV1249" s="18">
        <v>42332</v>
      </c>
      <c r="AW1249" t="s">
        <v>2868</v>
      </c>
      <c r="AX1249" t="str">
        <f t="shared" si="238"/>
        <v>02195445000361</v>
      </c>
      <c r="AY1249" s="17">
        <f t="shared" si="239"/>
        <v>6064.8899999999994</v>
      </c>
      <c r="AZ1249" s="17">
        <f t="shared" si="240"/>
        <v>0</v>
      </c>
      <c r="BB1249" t="str">
        <f t="shared" si="241"/>
        <v>24/11/2015;02195445000361;6064,89;0,00</v>
      </c>
    </row>
    <row r="1250" spans="1:54" x14ac:dyDescent="0.25">
      <c r="A1250" t="s">
        <v>26</v>
      </c>
      <c r="B1250" t="s">
        <v>4705</v>
      </c>
      <c r="C1250">
        <v>42320</v>
      </c>
      <c r="D1250" t="s">
        <v>2903</v>
      </c>
      <c r="E1250" t="s">
        <v>6979</v>
      </c>
      <c r="F1250" t="s">
        <v>272</v>
      </c>
      <c r="G1250">
        <v>301.5</v>
      </c>
      <c r="H1250">
        <v>0</v>
      </c>
      <c r="I1250">
        <v>0</v>
      </c>
      <c r="J1250" t="s">
        <v>31</v>
      </c>
      <c r="K1250">
        <v>0</v>
      </c>
      <c r="L1250">
        <v>0</v>
      </c>
      <c r="M1250" t="s">
        <v>31</v>
      </c>
      <c r="N1250">
        <v>0</v>
      </c>
      <c r="O1250">
        <v>0</v>
      </c>
      <c r="P1250" t="s">
        <v>31</v>
      </c>
      <c r="Q1250">
        <v>301.5</v>
      </c>
      <c r="R1250">
        <v>0</v>
      </c>
      <c r="S1250" t="s">
        <v>2904</v>
      </c>
      <c r="T1250">
        <v>301.5</v>
      </c>
      <c r="U1250">
        <v>0</v>
      </c>
      <c r="V1250" t="s">
        <v>2904</v>
      </c>
      <c r="W1250" t="s">
        <v>33</v>
      </c>
      <c r="X1250" t="s">
        <v>3357</v>
      </c>
      <c r="Y1250" t="s">
        <v>96</v>
      </c>
      <c r="Z1250" t="s">
        <v>4706</v>
      </c>
      <c r="AA1250" t="s">
        <v>3581</v>
      </c>
      <c r="AC1250" s="13" t="str">
        <f t="shared" si="230"/>
        <v>000167915</v>
      </c>
      <c r="AD1250" t="str">
        <f t="shared" si="231"/>
        <v>12/11/2015</v>
      </c>
      <c r="AE1250" t="str">
        <f t="shared" si="232"/>
        <v>04337168000148</v>
      </c>
      <c r="AF1250" s="14">
        <f t="shared" si="233"/>
        <v>301.5</v>
      </c>
      <c r="AG1250">
        <f t="shared" si="234"/>
        <v>0</v>
      </c>
      <c r="AH1250">
        <f t="shared" si="235"/>
        <v>1</v>
      </c>
      <c r="AI1250" s="16">
        <v>6888343</v>
      </c>
      <c r="AJ1250" s="16" t="s">
        <v>7598</v>
      </c>
      <c r="AK1250" s="16" t="s">
        <v>4758</v>
      </c>
      <c r="AL1250" s="16" t="s">
        <v>1042</v>
      </c>
      <c r="AM1250" s="16" t="s">
        <v>7143</v>
      </c>
      <c r="AN1250">
        <v>2</v>
      </c>
      <c r="AO1250" t="e">
        <f>VLOOKUP(TRIM(AL1250),'Parcela Dedutivel'!$A$1:$B$65536,2,FALSE)</f>
        <v>#N/A</v>
      </c>
      <c r="AP1250" s="15">
        <f t="shared" si="236"/>
        <v>0</v>
      </c>
      <c r="AQ1250" s="16">
        <f t="shared" si="237"/>
        <v>0</v>
      </c>
      <c r="AU1250" t="s">
        <v>6066</v>
      </c>
      <c r="AV1250" s="18">
        <v>42332</v>
      </c>
      <c r="AW1250" t="s">
        <v>3463</v>
      </c>
      <c r="AX1250" t="str">
        <f t="shared" si="238"/>
        <v>43375930000566</v>
      </c>
      <c r="AY1250" s="17">
        <f t="shared" si="239"/>
        <v>509.97</v>
      </c>
      <c r="AZ1250" s="17">
        <f t="shared" si="240"/>
        <v>0</v>
      </c>
      <c r="BB1250" t="str">
        <f t="shared" si="241"/>
        <v>24/11/2015;43375930000566;509,97;0,00</v>
      </c>
    </row>
    <row r="1251" spans="1:54" x14ac:dyDescent="0.25">
      <c r="A1251" t="s">
        <v>26</v>
      </c>
      <c r="B1251" t="s">
        <v>4707</v>
      </c>
      <c r="C1251">
        <v>42320</v>
      </c>
      <c r="D1251" t="s">
        <v>2903</v>
      </c>
      <c r="E1251" t="s">
        <v>6979</v>
      </c>
      <c r="F1251" t="s">
        <v>272</v>
      </c>
      <c r="G1251">
        <v>485.15000000000003</v>
      </c>
      <c r="H1251">
        <v>0</v>
      </c>
      <c r="I1251">
        <v>0</v>
      </c>
      <c r="J1251" t="s">
        <v>31</v>
      </c>
      <c r="K1251">
        <v>0</v>
      </c>
      <c r="L1251">
        <v>0</v>
      </c>
      <c r="M1251" t="s">
        <v>31</v>
      </c>
      <c r="N1251">
        <v>0</v>
      </c>
      <c r="O1251">
        <v>0</v>
      </c>
      <c r="P1251" t="s">
        <v>31</v>
      </c>
      <c r="Q1251">
        <v>485.15000000000003</v>
      </c>
      <c r="R1251">
        <v>0</v>
      </c>
      <c r="S1251" t="s">
        <v>2904</v>
      </c>
      <c r="T1251">
        <v>485.15000000000003</v>
      </c>
      <c r="U1251">
        <v>0</v>
      </c>
      <c r="V1251" t="s">
        <v>2904</v>
      </c>
      <c r="W1251" t="s">
        <v>33</v>
      </c>
      <c r="X1251" t="s">
        <v>3357</v>
      </c>
      <c r="Y1251" t="s">
        <v>91</v>
      </c>
      <c r="Z1251" t="s">
        <v>3604</v>
      </c>
      <c r="AA1251" t="s">
        <v>3605</v>
      </c>
      <c r="AC1251" s="13" t="str">
        <f t="shared" si="230"/>
        <v>000167916</v>
      </c>
      <c r="AD1251" t="str">
        <f t="shared" si="231"/>
        <v>12/11/2015</v>
      </c>
      <c r="AE1251" t="str">
        <f t="shared" si="232"/>
        <v>04337168000148</v>
      </c>
      <c r="AF1251" s="14">
        <f t="shared" si="233"/>
        <v>485.15000000000003</v>
      </c>
      <c r="AG1251">
        <f t="shared" si="234"/>
        <v>0</v>
      </c>
      <c r="AH1251">
        <f t="shared" si="235"/>
        <v>1</v>
      </c>
      <c r="AI1251" s="16">
        <v>6783535</v>
      </c>
      <c r="AJ1251" s="16" t="s">
        <v>7480</v>
      </c>
      <c r="AK1251" s="16" t="s">
        <v>4760</v>
      </c>
      <c r="AL1251" s="16" t="s">
        <v>1789</v>
      </c>
      <c r="AM1251" s="16" t="s">
        <v>7193</v>
      </c>
      <c r="AN1251">
        <v>2</v>
      </c>
      <c r="AO1251" t="e">
        <f>VLOOKUP(TRIM(AL1251),'Parcela Dedutivel'!$A$1:$B$65536,2,FALSE)</f>
        <v>#N/A</v>
      </c>
      <c r="AP1251" s="15">
        <f t="shared" si="236"/>
        <v>0</v>
      </c>
      <c r="AQ1251" s="16">
        <f t="shared" si="237"/>
        <v>0</v>
      </c>
      <c r="AU1251" t="s">
        <v>6067</v>
      </c>
      <c r="AV1251" s="18">
        <v>42332</v>
      </c>
      <c r="AW1251" t="s">
        <v>6068</v>
      </c>
      <c r="AX1251" t="str">
        <f t="shared" si="238"/>
        <v>57014862000948</v>
      </c>
      <c r="AY1251" s="17">
        <f t="shared" si="239"/>
        <v>18981.3</v>
      </c>
      <c r="AZ1251" s="17">
        <f t="shared" si="240"/>
        <v>0</v>
      </c>
      <c r="BB1251" t="str">
        <f t="shared" si="241"/>
        <v>24/11/2015;57014862000948;18981,30;0,00</v>
      </c>
    </row>
    <row r="1252" spans="1:54" x14ac:dyDescent="0.25">
      <c r="A1252" t="s">
        <v>26</v>
      </c>
      <c r="B1252" t="s">
        <v>4708</v>
      </c>
      <c r="C1252">
        <v>42320</v>
      </c>
      <c r="D1252" t="s">
        <v>2903</v>
      </c>
      <c r="E1252" t="s">
        <v>6979</v>
      </c>
      <c r="F1252" t="s">
        <v>272</v>
      </c>
      <c r="G1252">
        <v>17.809999999999999</v>
      </c>
      <c r="H1252">
        <v>0</v>
      </c>
      <c r="I1252">
        <v>0</v>
      </c>
      <c r="J1252" t="s">
        <v>31</v>
      </c>
      <c r="K1252">
        <v>0</v>
      </c>
      <c r="L1252">
        <v>0</v>
      </c>
      <c r="M1252" t="s">
        <v>31</v>
      </c>
      <c r="N1252">
        <v>0</v>
      </c>
      <c r="O1252">
        <v>0</v>
      </c>
      <c r="P1252" t="s">
        <v>31</v>
      </c>
      <c r="Q1252">
        <v>17.809999999999999</v>
      </c>
      <c r="R1252">
        <v>0</v>
      </c>
      <c r="S1252" t="s">
        <v>2904</v>
      </c>
      <c r="T1252">
        <v>17.809999999999999</v>
      </c>
      <c r="U1252">
        <v>0</v>
      </c>
      <c r="V1252" t="s">
        <v>2904</v>
      </c>
      <c r="W1252" t="s">
        <v>33</v>
      </c>
      <c r="X1252" t="s">
        <v>3357</v>
      </c>
      <c r="Y1252" t="s">
        <v>96</v>
      </c>
      <c r="Z1252" t="s">
        <v>4709</v>
      </c>
      <c r="AA1252" t="s">
        <v>3576</v>
      </c>
      <c r="AC1252" s="13" t="str">
        <f t="shared" si="230"/>
        <v>000167917</v>
      </c>
      <c r="AD1252" t="str">
        <f t="shared" si="231"/>
        <v>12/11/2015</v>
      </c>
      <c r="AE1252" t="str">
        <f t="shared" si="232"/>
        <v>04337168000148</v>
      </c>
      <c r="AF1252" s="14">
        <f t="shared" si="233"/>
        <v>17.809999999999999</v>
      </c>
      <c r="AG1252">
        <f t="shared" si="234"/>
        <v>0</v>
      </c>
      <c r="AH1252">
        <f t="shared" si="235"/>
        <v>1</v>
      </c>
      <c r="AI1252" s="16">
        <v>6783535</v>
      </c>
      <c r="AJ1252" s="16" t="s">
        <v>7480</v>
      </c>
      <c r="AK1252" s="16" t="s">
        <v>4760</v>
      </c>
      <c r="AL1252" s="16" t="s">
        <v>1785</v>
      </c>
      <c r="AM1252" s="16" t="s">
        <v>7193</v>
      </c>
      <c r="AN1252">
        <v>10</v>
      </c>
      <c r="AO1252" t="e">
        <f>VLOOKUP(TRIM(AL1252),'Parcela Dedutivel'!$A$1:$B$65536,2,FALSE)</f>
        <v>#N/A</v>
      </c>
      <c r="AP1252" s="15">
        <f t="shared" si="236"/>
        <v>0</v>
      </c>
      <c r="AQ1252" s="16">
        <f t="shared" si="237"/>
        <v>0</v>
      </c>
      <c r="AU1252" t="s">
        <v>6074</v>
      </c>
      <c r="AV1252" s="18">
        <v>42332</v>
      </c>
      <c r="AW1252" t="s">
        <v>1693</v>
      </c>
      <c r="AX1252" t="str">
        <f t="shared" si="238"/>
        <v>43854777000126</v>
      </c>
      <c r="AY1252" s="17">
        <f t="shared" si="239"/>
        <v>84302.9</v>
      </c>
      <c r="AZ1252" s="17">
        <f t="shared" si="240"/>
        <v>8174.0999999999995</v>
      </c>
      <c r="BB1252" t="str">
        <f t="shared" si="241"/>
        <v>24/11/2015;43854777000126;84302,90;8174,10</v>
      </c>
    </row>
    <row r="1253" spans="1:54" x14ac:dyDescent="0.25">
      <c r="A1253" t="s">
        <v>26</v>
      </c>
      <c r="B1253" t="s">
        <v>4710</v>
      </c>
      <c r="C1253">
        <v>42320</v>
      </c>
      <c r="D1253" t="s">
        <v>2903</v>
      </c>
      <c r="E1253" t="s">
        <v>6979</v>
      </c>
      <c r="F1253" t="s">
        <v>272</v>
      </c>
      <c r="G1253">
        <v>58.86</v>
      </c>
      <c r="H1253">
        <v>0</v>
      </c>
      <c r="I1253">
        <v>0</v>
      </c>
      <c r="J1253" t="s">
        <v>31</v>
      </c>
      <c r="K1253">
        <v>0</v>
      </c>
      <c r="L1253">
        <v>0</v>
      </c>
      <c r="M1253" t="s">
        <v>31</v>
      </c>
      <c r="N1253">
        <v>0</v>
      </c>
      <c r="O1253">
        <v>0</v>
      </c>
      <c r="P1253" t="s">
        <v>31</v>
      </c>
      <c r="Q1253">
        <v>58.86</v>
      </c>
      <c r="R1253">
        <v>0</v>
      </c>
      <c r="S1253" t="s">
        <v>2904</v>
      </c>
      <c r="T1253">
        <v>58.86</v>
      </c>
      <c r="U1253">
        <v>0</v>
      </c>
      <c r="V1253" t="s">
        <v>2904</v>
      </c>
      <c r="W1253" t="s">
        <v>33</v>
      </c>
      <c r="X1253" t="s">
        <v>3357</v>
      </c>
      <c r="Y1253" t="s">
        <v>91</v>
      </c>
      <c r="Z1253" t="s">
        <v>3612</v>
      </c>
      <c r="AA1253" t="s">
        <v>3613</v>
      </c>
      <c r="AC1253" s="13" t="str">
        <f t="shared" si="230"/>
        <v>000167918</v>
      </c>
      <c r="AD1253" t="str">
        <f t="shared" si="231"/>
        <v>12/11/2015</v>
      </c>
      <c r="AE1253" t="str">
        <f t="shared" si="232"/>
        <v>04337168000148</v>
      </c>
      <c r="AF1253" s="14">
        <f t="shared" si="233"/>
        <v>58.86</v>
      </c>
      <c r="AG1253">
        <f t="shared" si="234"/>
        <v>0</v>
      </c>
      <c r="AH1253">
        <f t="shared" si="235"/>
        <v>1</v>
      </c>
      <c r="AI1253" s="16">
        <v>6783535</v>
      </c>
      <c r="AJ1253" s="16" t="s">
        <v>7480</v>
      </c>
      <c r="AK1253" s="16" t="s">
        <v>4760</v>
      </c>
      <c r="AL1253" s="16" t="s">
        <v>1777</v>
      </c>
      <c r="AM1253" s="16" t="s">
        <v>7193</v>
      </c>
      <c r="AN1253">
        <v>6</v>
      </c>
      <c r="AO1253" t="e">
        <f>VLOOKUP(TRIM(AL1253),'Parcela Dedutivel'!$A$1:$B$65536,2,FALSE)</f>
        <v>#N/A</v>
      </c>
      <c r="AP1253" s="15">
        <f t="shared" si="236"/>
        <v>0</v>
      </c>
      <c r="AQ1253" s="16">
        <f t="shared" si="237"/>
        <v>0</v>
      </c>
      <c r="AU1253" t="s">
        <v>6078</v>
      </c>
      <c r="AV1253" s="18">
        <v>42332</v>
      </c>
      <c r="AW1253" t="s">
        <v>3002</v>
      </c>
      <c r="AX1253" t="str">
        <f t="shared" si="238"/>
        <v>74404229000209</v>
      </c>
      <c r="AY1253" s="17">
        <f t="shared" si="239"/>
        <v>14831.52</v>
      </c>
      <c r="AZ1253" s="17">
        <f t="shared" si="240"/>
        <v>0</v>
      </c>
      <c r="BB1253" t="str">
        <f t="shared" si="241"/>
        <v>24/11/2015;74404229000209;14831,52;0,00</v>
      </c>
    </row>
    <row r="1254" spans="1:54" x14ac:dyDescent="0.25">
      <c r="A1254" t="s">
        <v>26</v>
      </c>
      <c r="B1254" t="s">
        <v>4711</v>
      </c>
      <c r="C1254">
        <v>42320</v>
      </c>
      <c r="D1254" t="s">
        <v>2903</v>
      </c>
      <c r="E1254" t="s">
        <v>6979</v>
      </c>
      <c r="F1254" t="s">
        <v>272</v>
      </c>
      <c r="G1254">
        <v>320.82</v>
      </c>
      <c r="H1254">
        <v>0</v>
      </c>
      <c r="I1254">
        <v>0</v>
      </c>
      <c r="J1254" t="s">
        <v>31</v>
      </c>
      <c r="K1254">
        <v>0</v>
      </c>
      <c r="L1254">
        <v>0</v>
      </c>
      <c r="M1254" t="s">
        <v>31</v>
      </c>
      <c r="N1254">
        <v>0</v>
      </c>
      <c r="O1254">
        <v>0</v>
      </c>
      <c r="P1254" t="s">
        <v>31</v>
      </c>
      <c r="Q1254">
        <v>320.82</v>
      </c>
      <c r="R1254">
        <v>0</v>
      </c>
      <c r="S1254" t="s">
        <v>2904</v>
      </c>
      <c r="T1254">
        <v>320.82</v>
      </c>
      <c r="U1254">
        <v>0</v>
      </c>
      <c r="V1254" t="s">
        <v>2904</v>
      </c>
      <c r="W1254" t="s">
        <v>33</v>
      </c>
      <c r="X1254" t="s">
        <v>3357</v>
      </c>
      <c r="Y1254" t="s">
        <v>96</v>
      </c>
      <c r="Z1254" t="s">
        <v>3567</v>
      </c>
      <c r="AA1254" t="s">
        <v>2973</v>
      </c>
      <c r="AC1254" s="13" t="str">
        <f t="shared" si="230"/>
        <v>000167919</v>
      </c>
      <c r="AD1254" t="str">
        <f t="shared" si="231"/>
        <v>12/11/2015</v>
      </c>
      <c r="AE1254" t="str">
        <f t="shared" si="232"/>
        <v>04337168000148</v>
      </c>
      <c r="AF1254" s="14">
        <f t="shared" si="233"/>
        <v>320.82</v>
      </c>
      <c r="AG1254">
        <f t="shared" si="234"/>
        <v>0</v>
      </c>
      <c r="AH1254">
        <f t="shared" si="235"/>
        <v>1</v>
      </c>
      <c r="AI1254" s="16">
        <v>6783164</v>
      </c>
      <c r="AJ1254" s="16" t="s">
        <v>7599</v>
      </c>
      <c r="AK1254" s="16" t="s">
        <v>4761</v>
      </c>
      <c r="AL1254" s="16" t="s">
        <v>1779</v>
      </c>
      <c r="AM1254" s="16" t="s">
        <v>7193</v>
      </c>
      <c r="AN1254">
        <v>20</v>
      </c>
      <c r="AO1254" t="e">
        <f>VLOOKUP(TRIM(AL1254),'Parcela Dedutivel'!$A$1:$B$65536,2,FALSE)</f>
        <v>#N/A</v>
      </c>
      <c r="AP1254" s="15">
        <f t="shared" si="236"/>
        <v>0</v>
      </c>
      <c r="AQ1254" s="16">
        <f t="shared" si="237"/>
        <v>0</v>
      </c>
      <c r="AU1254" t="s">
        <v>6079</v>
      </c>
      <c r="AV1254" s="18">
        <v>42332</v>
      </c>
      <c r="AW1254" t="s">
        <v>6080</v>
      </c>
      <c r="AX1254" t="str">
        <f t="shared" si="238"/>
        <v>59104422002446</v>
      </c>
      <c r="AY1254" s="17">
        <f t="shared" si="239"/>
        <v>935.28</v>
      </c>
      <c r="AZ1254" s="17">
        <f t="shared" si="240"/>
        <v>125.87394000000002</v>
      </c>
      <c r="BB1254" t="str">
        <f t="shared" si="241"/>
        <v>24/11/2015;59104422002446;935,28;125,87</v>
      </c>
    </row>
    <row r="1255" spans="1:54" x14ac:dyDescent="0.25">
      <c r="A1255" t="s">
        <v>26</v>
      </c>
      <c r="B1255" t="s">
        <v>4712</v>
      </c>
      <c r="C1255">
        <v>42320</v>
      </c>
      <c r="D1255" t="s">
        <v>2903</v>
      </c>
      <c r="E1255" t="s">
        <v>6979</v>
      </c>
      <c r="F1255" t="s">
        <v>272</v>
      </c>
      <c r="G1255">
        <v>47.5</v>
      </c>
      <c r="H1255">
        <v>0</v>
      </c>
      <c r="I1255">
        <v>0</v>
      </c>
      <c r="J1255" t="s">
        <v>31</v>
      </c>
      <c r="K1255">
        <v>0</v>
      </c>
      <c r="L1255">
        <v>0</v>
      </c>
      <c r="M1255" t="s">
        <v>31</v>
      </c>
      <c r="N1255">
        <v>0</v>
      </c>
      <c r="O1255">
        <v>0</v>
      </c>
      <c r="P1255" t="s">
        <v>31</v>
      </c>
      <c r="Q1255">
        <v>47.5</v>
      </c>
      <c r="R1255">
        <v>0</v>
      </c>
      <c r="S1255" t="s">
        <v>2904</v>
      </c>
      <c r="T1255">
        <v>47.5</v>
      </c>
      <c r="U1255">
        <v>0</v>
      </c>
      <c r="V1255" t="s">
        <v>2904</v>
      </c>
      <c r="W1255" t="s">
        <v>33</v>
      </c>
      <c r="X1255" t="s">
        <v>3357</v>
      </c>
      <c r="Y1255" t="s">
        <v>96</v>
      </c>
      <c r="Z1255" t="s">
        <v>3556</v>
      </c>
      <c r="AA1255" t="s">
        <v>3557</v>
      </c>
      <c r="AC1255" s="13" t="str">
        <f t="shared" si="230"/>
        <v>000167920</v>
      </c>
      <c r="AD1255" t="str">
        <f t="shared" si="231"/>
        <v>12/11/2015</v>
      </c>
      <c r="AE1255" t="str">
        <f t="shared" si="232"/>
        <v>04337168000148</v>
      </c>
      <c r="AF1255" s="14">
        <f t="shared" si="233"/>
        <v>47.5</v>
      </c>
      <c r="AG1255">
        <f t="shared" si="234"/>
        <v>0</v>
      </c>
      <c r="AH1255">
        <f t="shared" si="235"/>
        <v>1</v>
      </c>
      <c r="AI1255" s="16">
        <v>6800293</v>
      </c>
      <c r="AJ1255" s="16" t="s">
        <v>7600</v>
      </c>
      <c r="AK1255" s="16" t="s">
        <v>4763</v>
      </c>
      <c r="AL1255" s="16" t="s">
        <v>4220</v>
      </c>
      <c r="AM1255" s="16" t="s">
        <v>7193</v>
      </c>
      <c r="AN1255">
        <v>5</v>
      </c>
      <c r="AO1255" t="e">
        <f>VLOOKUP(TRIM(AL1255),'Parcela Dedutivel'!$A$1:$B$65536,2,FALSE)</f>
        <v>#N/A</v>
      </c>
      <c r="AP1255" s="15">
        <f t="shared" si="236"/>
        <v>0</v>
      </c>
      <c r="AQ1255" s="16">
        <f t="shared" si="237"/>
        <v>0</v>
      </c>
      <c r="AU1255" t="s">
        <v>6083</v>
      </c>
      <c r="AV1255" s="18">
        <v>42332</v>
      </c>
      <c r="AW1255" t="s">
        <v>6084</v>
      </c>
      <c r="AX1255" t="str">
        <f t="shared" si="238"/>
        <v>01655350000159</v>
      </c>
      <c r="AY1255" s="17">
        <f t="shared" si="239"/>
        <v>3105</v>
      </c>
      <c r="AZ1255" s="17">
        <f t="shared" si="240"/>
        <v>0</v>
      </c>
      <c r="BB1255" t="str">
        <f t="shared" si="241"/>
        <v>24/11/2015;01655350000159;3105,00;0,00</v>
      </c>
    </row>
    <row r="1256" spans="1:54" x14ac:dyDescent="0.25">
      <c r="A1256" t="s">
        <v>26</v>
      </c>
      <c r="B1256" t="s">
        <v>4713</v>
      </c>
      <c r="C1256">
        <v>42320</v>
      </c>
      <c r="D1256" t="s">
        <v>2903</v>
      </c>
      <c r="E1256" t="s">
        <v>6979</v>
      </c>
      <c r="F1256" t="s">
        <v>272</v>
      </c>
      <c r="G1256">
        <v>47.5</v>
      </c>
      <c r="H1256">
        <v>0</v>
      </c>
      <c r="I1256">
        <v>0</v>
      </c>
      <c r="J1256" t="s">
        <v>31</v>
      </c>
      <c r="K1256">
        <v>0</v>
      </c>
      <c r="L1256">
        <v>0</v>
      </c>
      <c r="M1256" t="s">
        <v>31</v>
      </c>
      <c r="N1256">
        <v>0</v>
      </c>
      <c r="O1256">
        <v>0</v>
      </c>
      <c r="P1256" t="s">
        <v>31</v>
      </c>
      <c r="Q1256">
        <v>47.5</v>
      </c>
      <c r="R1256">
        <v>0</v>
      </c>
      <c r="S1256" t="s">
        <v>2904</v>
      </c>
      <c r="T1256">
        <v>47.5</v>
      </c>
      <c r="U1256">
        <v>0</v>
      </c>
      <c r="V1256" t="s">
        <v>2904</v>
      </c>
      <c r="W1256" t="s">
        <v>33</v>
      </c>
      <c r="X1256" t="s">
        <v>3357</v>
      </c>
      <c r="Y1256" t="s">
        <v>96</v>
      </c>
      <c r="Z1256" t="s">
        <v>3578</v>
      </c>
      <c r="AA1256" t="s">
        <v>3576</v>
      </c>
      <c r="AC1256" s="13" t="str">
        <f t="shared" si="230"/>
        <v>000167921</v>
      </c>
      <c r="AD1256" t="str">
        <f t="shared" si="231"/>
        <v>12/11/2015</v>
      </c>
      <c r="AE1256" t="str">
        <f t="shared" si="232"/>
        <v>04337168000148</v>
      </c>
      <c r="AF1256" s="14">
        <f t="shared" si="233"/>
        <v>47.5</v>
      </c>
      <c r="AG1256">
        <f t="shared" si="234"/>
        <v>0</v>
      </c>
      <c r="AH1256">
        <f t="shared" si="235"/>
        <v>1</v>
      </c>
      <c r="AI1256" s="16">
        <v>6783935</v>
      </c>
      <c r="AJ1256" s="16" t="s">
        <v>7473</v>
      </c>
      <c r="AK1256" s="16" t="s">
        <v>4765</v>
      </c>
      <c r="AL1256" s="16" t="s">
        <v>3318</v>
      </c>
      <c r="AM1256" s="16" t="s">
        <v>7193</v>
      </c>
      <c r="AN1256">
        <v>2</v>
      </c>
      <c r="AO1256" t="e">
        <f>VLOOKUP(TRIM(AL1256),'Parcela Dedutivel'!$A$1:$B$65536,2,FALSE)</f>
        <v>#N/A</v>
      </c>
      <c r="AP1256" s="15">
        <f t="shared" si="236"/>
        <v>0</v>
      </c>
      <c r="AQ1256" s="16">
        <f t="shared" si="237"/>
        <v>0</v>
      </c>
      <c r="AU1256" t="s">
        <v>6087</v>
      </c>
      <c r="AV1256" s="18">
        <v>42332</v>
      </c>
      <c r="AW1256" t="s">
        <v>6088</v>
      </c>
      <c r="AX1256" t="str">
        <f t="shared" si="238"/>
        <v>11414813000144</v>
      </c>
      <c r="AY1256" s="17">
        <f t="shared" si="239"/>
        <v>1664.3700000000001</v>
      </c>
      <c r="AZ1256" s="17">
        <f t="shared" si="240"/>
        <v>0</v>
      </c>
      <c r="BB1256" t="str">
        <f t="shared" si="241"/>
        <v>24/11/2015;11414813000144;1664,37;0,00</v>
      </c>
    </row>
    <row r="1257" spans="1:54" x14ac:dyDescent="0.25">
      <c r="A1257" t="s">
        <v>26</v>
      </c>
      <c r="B1257" t="s">
        <v>4714</v>
      </c>
      <c r="C1257">
        <v>42320</v>
      </c>
      <c r="D1257" t="s">
        <v>2903</v>
      </c>
      <c r="E1257" t="s">
        <v>6979</v>
      </c>
      <c r="F1257" t="s">
        <v>272</v>
      </c>
      <c r="G1257">
        <v>97.03</v>
      </c>
      <c r="H1257">
        <v>0</v>
      </c>
      <c r="I1257">
        <v>0</v>
      </c>
      <c r="J1257" t="s">
        <v>31</v>
      </c>
      <c r="K1257">
        <v>0</v>
      </c>
      <c r="L1257">
        <v>0</v>
      </c>
      <c r="M1257" t="s">
        <v>31</v>
      </c>
      <c r="N1257">
        <v>0</v>
      </c>
      <c r="O1257">
        <v>0</v>
      </c>
      <c r="P1257" t="s">
        <v>31</v>
      </c>
      <c r="Q1257">
        <v>97.03</v>
      </c>
      <c r="R1257">
        <v>0</v>
      </c>
      <c r="S1257" t="s">
        <v>2904</v>
      </c>
      <c r="T1257">
        <v>97.03</v>
      </c>
      <c r="U1257">
        <v>0</v>
      </c>
      <c r="V1257" t="s">
        <v>2904</v>
      </c>
      <c r="W1257" t="s">
        <v>33</v>
      </c>
      <c r="X1257" t="s">
        <v>3357</v>
      </c>
      <c r="Y1257" t="s">
        <v>91</v>
      </c>
      <c r="Z1257" t="s">
        <v>4715</v>
      </c>
      <c r="AA1257" t="s">
        <v>3605</v>
      </c>
      <c r="AC1257" s="13" t="str">
        <f t="shared" si="230"/>
        <v>000167922</v>
      </c>
      <c r="AD1257" t="str">
        <f t="shared" si="231"/>
        <v>12/11/2015</v>
      </c>
      <c r="AE1257" t="str">
        <f t="shared" si="232"/>
        <v>04337168000148</v>
      </c>
      <c r="AF1257" s="14">
        <f t="shared" si="233"/>
        <v>97.03</v>
      </c>
      <c r="AG1257">
        <f t="shared" si="234"/>
        <v>0</v>
      </c>
      <c r="AH1257">
        <f t="shared" si="235"/>
        <v>1</v>
      </c>
      <c r="AI1257" s="16">
        <v>6782678</v>
      </c>
      <c r="AJ1257" s="16" t="s">
        <v>7601</v>
      </c>
      <c r="AK1257" s="16" t="s">
        <v>4766</v>
      </c>
      <c r="AL1257" s="16" t="s">
        <v>1789</v>
      </c>
      <c r="AM1257" s="16" t="s">
        <v>7193</v>
      </c>
      <c r="AN1257">
        <v>30</v>
      </c>
      <c r="AO1257" t="e">
        <f>VLOOKUP(TRIM(AL1257),'Parcela Dedutivel'!$A$1:$B$65536,2,FALSE)</f>
        <v>#N/A</v>
      </c>
      <c r="AP1257" s="15">
        <f t="shared" si="236"/>
        <v>0</v>
      </c>
      <c r="AQ1257" s="16">
        <f t="shared" si="237"/>
        <v>0</v>
      </c>
      <c r="AU1257" t="s">
        <v>6090</v>
      </c>
      <c r="AV1257" s="18">
        <v>42332</v>
      </c>
      <c r="AW1257" t="s">
        <v>6091</v>
      </c>
      <c r="AX1257" t="str">
        <f t="shared" si="238"/>
        <v>46632451000142</v>
      </c>
      <c r="AY1257" s="17">
        <f t="shared" si="239"/>
        <v>822.4</v>
      </c>
      <c r="AZ1257" s="17">
        <f t="shared" si="240"/>
        <v>0</v>
      </c>
      <c r="BB1257" t="str">
        <f t="shared" si="241"/>
        <v>24/11/2015;46632451000142;822,40;0,00</v>
      </c>
    </row>
    <row r="1258" spans="1:54" x14ac:dyDescent="0.25">
      <c r="A1258" t="s">
        <v>26</v>
      </c>
      <c r="B1258" t="s">
        <v>4716</v>
      </c>
      <c r="C1258">
        <v>42320</v>
      </c>
      <c r="D1258" t="s">
        <v>2903</v>
      </c>
      <c r="E1258" t="s">
        <v>6979</v>
      </c>
      <c r="F1258" t="s">
        <v>272</v>
      </c>
      <c r="G1258">
        <v>301.5</v>
      </c>
      <c r="H1258">
        <v>0</v>
      </c>
      <c r="I1258">
        <v>0</v>
      </c>
      <c r="J1258" t="s">
        <v>31</v>
      </c>
      <c r="K1258">
        <v>0</v>
      </c>
      <c r="L1258">
        <v>0</v>
      </c>
      <c r="M1258" t="s">
        <v>31</v>
      </c>
      <c r="N1258">
        <v>0</v>
      </c>
      <c r="O1258">
        <v>0</v>
      </c>
      <c r="P1258" t="s">
        <v>31</v>
      </c>
      <c r="Q1258">
        <v>301.5</v>
      </c>
      <c r="R1258">
        <v>0</v>
      </c>
      <c r="S1258" t="s">
        <v>2904</v>
      </c>
      <c r="T1258">
        <v>301.5</v>
      </c>
      <c r="U1258">
        <v>0</v>
      </c>
      <c r="V1258" t="s">
        <v>2904</v>
      </c>
      <c r="W1258" t="s">
        <v>33</v>
      </c>
      <c r="X1258" t="s">
        <v>3357</v>
      </c>
      <c r="Y1258" t="s">
        <v>96</v>
      </c>
      <c r="Z1258" t="s">
        <v>4717</v>
      </c>
      <c r="AA1258" t="s">
        <v>3581</v>
      </c>
      <c r="AC1258" s="13" t="str">
        <f t="shared" si="230"/>
        <v>000167923</v>
      </c>
      <c r="AD1258" t="str">
        <f t="shared" si="231"/>
        <v>12/11/2015</v>
      </c>
      <c r="AE1258" t="str">
        <f t="shared" si="232"/>
        <v>04337168000148</v>
      </c>
      <c r="AF1258" s="14">
        <f t="shared" si="233"/>
        <v>301.5</v>
      </c>
      <c r="AG1258">
        <f t="shared" si="234"/>
        <v>0</v>
      </c>
      <c r="AH1258">
        <f t="shared" si="235"/>
        <v>1</v>
      </c>
      <c r="AI1258" s="16">
        <v>6782678</v>
      </c>
      <c r="AJ1258" s="16" t="s">
        <v>7601</v>
      </c>
      <c r="AK1258" s="16" t="s">
        <v>4766</v>
      </c>
      <c r="AL1258" s="16" t="s">
        <v>118</v>
      </c>
      <c r="AM1258" s="16" t="s">
        <v>7193</v>
      </c>
      <c r="AN1258">
        <v>5</v>
      </c>
      <c r="AO1258" t="e">
        <f>VLOOKUP(TRIM(AL1258),'Parcela Dedutivel'!$A$1:$B$65536,2,FALSE)</f>
        <v>#N/A</v>
      </c>
      <c r="AP1258" s="15">
        <f t="shared" si="236"/>
        <v>0</v>
      </c>
      <c r="AQ1258" s="16">
        <f t="shared" si="237"/>
        <v>0</v>
      </c>
      <c r="AU1258" t="s">
        <v>6092</v>
      </c>
      <c r="AV1258" s="18">
        <v>42332</v>
      </c>
      <c r="AW1258" t="s">
        <v>4762</v>
      </c>
      <c r="AX1258" t="str">
        <f t="shared" si="238"/>
        <v>09155035000174</v>
      </c>
      <c r="AY1258" s="17">
        <f t="shared" si="239"/>
        <v>2716.94</v>
      </c>
      <c r="AZ1258" s="17">
        <f t="shared" si="240"/>
        <v>0</v>
      </c>
      <c r="BB1258" t="str">
        <f t="shared" si="241"/>
        <v>24/11/2015;09155035000174;2716,94;0,00</v>
      </c>
    </row>
    <row r="1259" spans="1:54" x14ac:dyDescent="0.25">
      <c r="A1259" t="s">
        <v>26</v>
      </c>
      <c r="B1259" t="s">
        <v>4718</v>
      </c>
      <c r="C1259">
        <v>42320</v>
      </c>
      <c r="D1259" t="s">
        <v>2903</v>
      </c>
      <c r="E1259" t="s">
        <v>6979</v>
      </c>
      <c r="F1259" t="s">
        <v>272</v>
      </c>
      <c r="G1259">
        <v>405.11</v>
      </c>
      <c r="H1259">
        <v>0</v>
      </c>
      <c r="I1259">
        <v>0</v>
      </c>
      <c r="J1259" t="s">
        <v>31</v>
      </c>
      <c r="K1259">
        <v>0</v>
      </c>
      <c r="L1259">
        <v>0</v>
      </c>
      <c r="M1259" t="s">
        <v>31</v>
      </c>
      <c r="N1259">
        <v>0</v>
      </c>
      <c r="O1259">
        <v>0</v>
      </c>
      <c r="P1259" t="s">
        <v>31</v>
      </c>
      <c r="Q1259">
        <v>405.11</v>
      </c>
      <c r="R1259">
        <v>0</v>
      </c>
      <c r="S1259" t="s">
        <v>2904</v>
      </c>
      <c r="T1259">
        <v>405.11</v>
      </c>
      <c r="U1259">
        <v>0</v>
      </c>
      <c r="V1259" t="s">
        <v>2904</v>
      </c>
      <c r="W1259" t="s">
        <v>33</v>
      </c>
      <c r="X1259" t="s">
        <v>3357</v>
      </c>
      <c r="Y1259" t="s">
        <v>96</v>
      </c>
      <c r="Z1259" t="s">
        <v>3559</v>
      </c>
      <c r="AA1259" t="s">
        <v>3560</v>
      </c>
      <c r="AC1259" s="13" t="str">
        <f t="shared" si="230"/>
        <v>000167924</v>
      </c>
      <c r="AD1259" t="str">
        <f t="shared" si="231"/>
        <v>12/11/2015</v>
      </c>
      <c r="AE1259" t="str">
        <f t="shared" si="232"/>
        <v>04337168000148</v>
      </c>
      <c r="AF1259" s="14">
        <f t="shared" si="233"/>
        <v>405.11</v>
      </c>
      <c r="AG1259">
        <f t="shared" si="234"/>
        <v>0</v>
      </c>
      <c r="AH1259">
        <f t="shared" si="235"/>
        <v>1</v>
      </c>
      <c r="AI1259" s="16">
        <v>6782678</v>
      </c>
      <c r="AJ1259" s="16" t="s">
        <v>7601</v>
      </c>
      <c r="AK1259" s="16" t="s">
        <v>4766</v>
      </c>
      <c r="AL1259" s="16" t="s">
        <v>3245</v>
      </c>
      <c r="AM1259" s="16" t="s">
        <v>7193</v>
      </c>
      <c r="AN1259">
        <v>20</v>
      </c>
      <c r="AO1259" t="e">
        <f>VLOOKUP(TRIM(AL1259),'Parcela Dedutivel'!$A$1:$B$65536,2,FALSE)</f>
        <v>#N/A</v>
      </c>
      <c r="AP1259" s="15">
        <f t="shared" si="236"/>
        <v>0</v>
      </c>
      <c r="AQ1259" s="16">
        <f t="shared" si="237"/>
        <v>0</v>
      </c>
      <c r="AU1259" t="s">
        <v>6093</v>
      </c>
      <c r="AV1259" s="18">
        <v>42332</v>
      </c>
      <c r="AW1259" t="s">
        <v>5523</v>
      </c>
      <c r="AX1259" t="str">
        <f t="shared" si="238"/>
        <v>53009825000133</v>
      </c>
      <c r="AY1259" s="17">
        <f t="shared" si="239"/>
        <v>402.96000000000004</v>
      </c>
      <c r="AZ1259" s="17">
        <f t="shared" si="240"/>
        <v>0</v>
      </c>
      <c r="BB1259" t="str">
        <f t="shared" si="241"/>
        <v>24/11/2015;53009825000133;402,96;0,00</v>
      </c>
    </row>
    <row r="1260" spans="1:54" x14ac:dyDescent="0.25">
      <c r="A1260" t="s">
        <v>26</v>
      </c>
      <c r="B1260" t="s">
        <v>4719</v>
      </c>
      <c r="C1260">
        <v>42320</v>
      </c>
      <c r="D1260" t="s">
        <v>2903</v>
      </c>
      <c r="E1260" t="s">
        <v>6979</v>
      </c>
      <c r="F1260" t="s">
        <v>272</v>
      </c>
      <c r="G1260">
        <v>47.4</v>
      </c>
      <c r="H1260">
        <v>0</v>
      </c>
      <c r="I1260">
        <v>0</v>
      </c>
      <c r="J1260" t="s">
        <v>31</v>
      </c>
      <c r="K1260">
        <v>0</v>
      </c>
      <c r="L1260">
        <v>0</v>
      </c>
      <c r="M1260" t="s">
        <v>31</v>
      </c>
      <c r="N1260">
        <v>0</v>
      </c>
      <c r="O1260">
        <v>0</v>
      </c>
      <c r="P1260" t="s">
        <v>31</v>
      </c>
      <c r="Q1260">
        <v>47.4</v>
      </c>
      <c r="R1260">
        <v>0</v>
      </c>
      <c r="S1260" t="s">
        <v>2904</v>
      </c>
      <c r="T1260">
        <v>47.4</v>
      </c>
      <c r="U1260">
        <v>0</v>
      </c>
      <c r="V1260" t="s">
        <v>2904</v>
      </c>
      <c r="W1260" t="s">
        <v>33</v>
      </c>
      <c r="X1260" t="s">
        <v>3357</v>
      </c>
      <c r="Y1260" t="s">
        <v>96</v>
      </c>
      <c r="Z1260" t="s">
        <v>3705</v>
      </c>
      <c r="AA1260" t="s">
        <v>3692</v>
      </c>
      <c r="AC1260" s="13" t="str">
        <f t="shared" si="230"/>
        <v>000167925</v>
      </c>
      <c r="AD1260" t="str">
        <f t="shared" si="231"/>
        <v>12/11/2015</v>
      </c>
      <c r="AE1260" t="str">
        <f t="shared" si="232"/>
        <v>04337168000148</v>
      </c>
      <c r="AF1260" s="14">
        <f t="shared" si="233"/>
        <v>47.4</v>
      </c>
      <c r="AG1260">
        <f t="shared" si="234"/>
        <v>0</v>
      </c>
      <c r="AH1260">
        <f t="shared" si="235"/>
        <v>1</v>
      </c>
      <c r="AI1260" s="16">
        <v>6782686</v>
      </c>
      <c r="AJ1260" s="16" t="s">
        <v>7602</v>
      </c>
      <c r="AK1260" s="16" t="s">
        <v>4768</v>
      </c>
      <c r="AL1260" s="16" t="s">
        <v>1777</v>
      </c>
      <c r="AM1260" s="16" t="s">
        <v>7193</v>
      </c>
      <c r="AN1260">
        <v>40</v>
      </c>
      <c r="AO1260" t="e">
        <f>VLOOKUP(TRIM(AL1260),'Parcela Dedutivel'!$A$1:$B$65536,2,FALSE)</f>
        <v>#N/A</v>
      </c>
      <c r="AP1260" s="15">
        <f t="shared" si="236"/>
        <v>0</v>
      </c>
      <c r="AQ1260" s="16">
        <f t="shared" si="237"/>
        <v>0</v>
      </c>
      <c r="AU1260" t="s">
        <v>6094</v>
      </c>
      <c r="AV1260" s="18">
        <v>42332</v>
      </c>
      <c r="AW1260" t="s">
        <v>6095</v>
      </c>
      <c r="AX1260" t="str">
        <f t="shared" si="238"/>
        <v>16921603000166</v>
      </c>
      <c r="AY1260" s="17">
        <f t="shared" si="239"/>
        <v>626.85</v>
      </c>
      <c r="AZ1260" s="17">
        <f t="shared" si="240"/>
        <v>0</v>
      </c>
      <c r="BB1260" t="str">
        <f t="shared" si="241"/>
        <v>24/11/2015;16921603000166;626,85;0,00</v>
      </c>
    </row>
    <row r="1261" spans="1:54" x14ac:dyDescent="0.25">
      <c r="A1261" t="s">
        <v>26</v>
      </c>
      <c r="B1261" t="s">
        <v>4720</v>
      </c>
      <c r="C1261">
        <v>42320</v>
      </c>
      <c r="D1261" t="s">
        <v>2903</v>
      </c>
      <c r="E1261" t="s">
        <v>6979</v>
      </c>
      <c r="F1261" t="s">
        <v>272</v>
      </c>
      <c r="G1261">
        <v>383.18</v>
      </c>
      <c r="H1261">
        <v>0</v>
      </c>
      <c r="I1261">
        <v>0</v>
      </c>
      <c r="J1261" t="s">
        <v>31</v>
      </c>
      <c r="K1261">
        <v>0</v>
      </c>
      <c r="L1261">
        <v>0</v>
      </c>
      <c r="M1261" t="s">
        <v>31</v>
      </c>
      <c r="N1261">
        <v>0</v>
      </c>
      <c r="O1261">
        <v>0</v>
      </c>
      <c r="P1261" t="s">
        <v>31</v>
      </c>
      <c r="Q1261">
        <v>383.18</v>
      </c>
      <c r="R1261">
        <v>0</v>
      </c>
      <c r="S1261" t="s">
        <v>2904</v>
      </c>
      <c r="T1261">
        <v>383.18</v>
      </c>
      <c r="U1261">
        <v>0</v>
      </c>
      <c r="V1261" t="s">
        <v>2904</v>
      </c>
      <c r="W1261" t="s">
        <v>33</v>
      </c>
      <c r="X1261" t="s">
        <v>3357</v>
      </c>
      <c r="Y1261" t="s">
        <v>96</v>
      </c>
      <c r="Z1261" t="s">
        <v>4721</v>
      </c>
      <c r="AA1261" t="s">
        <v>3597</v>
      </c>
      <c r="AC1261" s="13" t="str">
        <f t="shared" si="230"/>
        <v>000167926</v>
      </c>
      <c r="AD1261" t="str">
        <f t="shared" si="231"/>
        <v>12/11/2015</v>
      </c>
      <c r="AE1261" t="str">
        <f t="shared" si="232"/>
        <v>04337168000148</v>
      </c>
      <c r="AF1261" s="14">
        <f t="shared" si="233"/>
        <v>383.18</v>
      </c>
      <c r="AG1261">
        <f t="shared" si="234"/>
        <v>0</v>
      </c>
      <c r="AH1261">
        <f t="shared" si="235"/>
        <v>1</v>
      </c>
      <c r="AI1261" s="16">
        <v>6782688</v>
      </c>
      <c r="AJ1261" s="16" t="s">
        <v>7512</v>
      </c>
      <c r="AK1261" s="16" t="s">
        <v>4770</v>
      </c>
      <c r="AL1261" s="16" t="s">
        <v>3287</v>
      </c>
      <c r="AM1261" s="16" t="s">
        <v>7193</v>
      </c>
      <c r="AN1261">
        <v>20</v>
      </c>
      <c r="AO1261" t="e">
        <f>VLOOKUP(TRIM(AL1261),'Parcela Dedutivel'!$A$1:$B$65536,2,FALSE)</f>
        <v>#N/A</v>
      </c>
      <c r="AP1261" s="15">
        <f t="shared" si="236"/>
        <v>0</v>
      </c>
      <c r="AQ1261" s="16">
        <f t="shared" si="237"/>
        <v>0</v>
      </c>
      <c r="AU1261" t="s">
        <v>6098</v>
      </c>
      <c r="AV1261" s="18">
        <v>42333</v>
      </c>
      <c r="AW1261" t="s">
        <v>1055</v>
      </c>
      <c r="AX1261" t="str">
        <f t="shared" si="238"/>
        <v>59104760000604</v>
      </c>
      <c r="AY1261" s="17">
        <f t="shared" si="239"/>
        <v>8710.68</v>
      </c>
      <c r="AZ1261" s="17">
        <f t="shared" si="240"/>
        <v>0.1008</v>
      </c>
      <c r="BB1261" t="str">
        <f t="shared" si="241"/>
        <v>25/11/2015;59104760000604;8710,68;0,10</v>
      </c>
    </row>
    <row r="1262" spans="1:54" x14ac:dyDescent="0.25">
      <c r="A1262" t="s">
        <v>26</v>
      </c>
      <c r="B1262" t="s">
        <v>4722</v>
      </c>
      <c r="C1262">
        <v>42320</v>
      </c>
      <c r="D1262" t="s">
        <v>2903</v>
      </c>
      <c r="E1262" t="s">
        <v>6979</v>
      </c>
      <c r="F1262" t="s">
        <v>272</v>
      </c>
      <c r="G1262">
        <v>46.6</v>
      </c>
      <c r="H1262">
        <v>0</v>
      </c>
      <c r="I1262">
        <v>0</v>
      </c>
      <c r="J1262" t="s">
        <v>31</v>
      </c>
      <c r="K1262">
        <v>0</v>
      </c>
      <c r="L1262">
        <v>0</v>
      </c>
      <c r="M1262" t="s">
        <v>31</v>
      </c>
      <c r="N1262">
        <v>0</v>
      </c>
      <c r="O1262">
        <v>0</v>
      </c>
      <c r="P1262" t="s">
        <v>31</v>
      </c>
      <c r="Q1262">
        <v>46.6</v>
      </c>
      <c r="R1262">
        <v>0</v>
      </c>
      <c r="S1262" t="s">
        <v>2904</v>
      </c>
      <c r="T1262">
        <v>46.6</v>
      </c>
      <c r="U1262">
        <v>0</v>
      </c>
      <c r="V1262" t="s">
        <v>2904</v>
      </c>
      <c r="W1262" t="s">
        <v>33</v>
      </c>
      <c r="X1262" t="s">
        <v>3357</v>
      </c>
      <c r="Y1262" t="s">
        <v>96</v>
      </c>
      <c r="Z1262" t="s">
        <v>3596</v>
      </c>
      <c r="AA1262" t="s">
        <v>3597</v>
      </c>
      <c r="AC1262" s="13" t="str">
        <f t="shared" si="230"/>
        <v>000167927</v>
      </c>
      <c r="AD1262" t="str">
        <f t="shared" si="231"/>
        <v>12/11/2015</v>
      </c>
      <c r="AE1262" t="str">
        <f t="shared" si="232"/>
        <v>04337168000148</v>
      </c>
      <c r="AF1262" s="14">
        <f t="shared" si="233"/>
        <v>46.6</v>
      </c>
      <c r="AG1262">
        <f t="shared" si="234"/>
        <v>0</v>
      </c>
      <c r="AH1262">
        <f t="shared" si="235"/>
        <v>1</v>
      </c>
      <c r="AI1262" s="16">
        <v>6783935</v>
      </c>
      <c r="AJ1262" s="16" t="s">
        <v>7473</v>
      </c>
      <c r="AK1262" s="16" t="s">
        <v>4771</v>
      </c>
      <c r="AL1262" s="16" t="s">
        <v>3421</v>
      </c>
      <c r="AM1262" s="16" t="s">
        <v>7193</v>
      </c>
      <c r="AN1262">
        <v>3</v>
      </c>
      <c r="AO1262" t="e">
        <f>VLOOKUP(TRIM(AL1262),'Parcela Dedutivel'!$A$1:$B$65536,2,FALSE)</f>
        <v>#N/A</v>
      </c>
      <c r="AP1262" s="15">
        <f t="shared" si="236"/>
        <v>0</v>
      </c>
      <c r="AQ1262" s="16">
        <f t="shared" si="237"/>
        <v>0</v>
      </c>
      <c r="AU1262" t="s">
        <v>6099</v>
      </c>
      <c r="AV1262" s="18">
        <v>42333</v>
      </c>
      <c r="AW1262" t="s">
        <v>1865</v>
      </c>
      <c r="AX1262" t="str">
        <f t="shared" si="238"/>
        <v>14785345000102</v>
      </c>
      <c r="AY1262" s="17">
        <f t="shared" si="239"/>
        <v>11730</v>
      </c>
      <c r="AZ1262" s="17">
        <f t="shared" si="240"/>
        <v>0</v>
      </c>
      <c r="BB1262" t="str">
        <f t="shared" si="241"/>
        <v>25/11/2015;14785345000102;11730,00;0,00</v>
      </c>
    </row>
    <row r="1263" spans="1:54" x14ac:dyDescent="0.25">
      <c r="A1263" t="s">
        <v>26</v>
      </c>
      <c r="B1263" t="s">
        <v>4723</v>
      </c>
      <c r="C1263">
        <v>42320</v>
      </c>
      <c r="D1263" t="s">
        <v>2903</v>
      </c>
      <c r="E1263" t="s">
        <v>6979</v>
      </c>
      <c r="F1263" t="s">
        <v>272</v>
      </c>
      <c r="G1263">
        <v>89.78</v>
      </c>
      <c r="H1263">
        <v>0</v>
      </c>
      <c r="I1263">
        <v>0</v>
      </c>
      <c r="J1263" t="s">
        <v>31</v>
      </c>
      <c r="K1263">
        <v>0</v>
      </c>
      <c r="L1263">
        <v>0</v>
      </c>
      <c r="M1263" t="s">
        <v>31</v>
      </c>
      <c r="N1263">
        <v>0</v>
      </c>
      <c r="O1263">
        <v>0</v>
      </c>
      <c r="P1263" t="s">
        <v>31</v>
      </c>
      <c r="Q1263">
        <v>89.78</v>
      </c>
      <c r="R1263">
        <v>0</v>
      </c>
      <c r="S1263" t="s">
        <v>2904</v>
      </c>
      <c r="T1263">
        <v>89.78</v>
      </c>
      <c r="U1263">
        <v>0</v>
      </c>
      <c r="V1263" t="s">
        <v>2904</v>
      </c>
      <c r="W1263" t="s">
        <v>33</v>
      </c>
      <c r="X1263" t="s">
        <v>3357</v>
      </c>
      <c r="Y1263" t="s">
        <v>96</v>
      </c>
      <c r="Z1263" t="s">
        <v>3720</v>
      </c>
      <c r="AA1263" t="s">
        <v>3721</v>
      </c>
      <c r="AC1263" s="13" t="str">
        <f t="shared" si="230"/>
        <v>000167928</v>
      </c>
      <c r="AD1263" t="str">
        <f t="shared" si="231"/>
        <v>12/11/2015</v>
      </c>
      <c r="AE1263" t="str">
        <f t="shared" si="232"/>
        <v>04337168000148</v>
      </c>
      <c r="AF1263" s="14">
        <f t="shared" si="233"/>
        <v>89.78</v>
      </c>
      <c r="AG1263">
        <f t="shared" si="234"/>
        <v>0</v>
      </c>
      <c r="AH1263">
        <f t="shared" si="235"/>
        <v>1</v>
      </c>
      <c r="AI1263" s="16">
        <v>6783935</v>
      </c>
      <c r="AJ1263" s="16" t="s">
        <v>7473</v>
      </c>
      <c r="AK1263" s="16" t="s">
        <v>4771</v>
      </c>
      <c r="AL1263" s="16" t="s">
        <v>128</v>
      </c>
      <c r="AM1263" s="16" t="s">
        <v>7193</v>
      </c>
      <c r="AN1263">
        <v>5</v>
      </c>
      <c r="AO1263" t="e">
        <f>VLOOKUP(TRIM(AL1263),'Parcela Dedutivel'!$A$1:$B$65536,2,FALSE)</f>
        <v>#N/A</v>
      </c>
      <c r="AP1263" s="15">
        <f t="shared" si="236"/>
        <v>0</v>
      </c>
      <c r="AQ1263" s="16">
        <f t="shared" si="237"/>
        <v>0</v>
      </c>
      <c r="AU1263" t="s">
        <v>6100</v>
      </c>
      <c r="AV1263" s="18">
        <v>42333</v>
      </c>
      <c r="AW1263" t="s">
        <v>5954</v>
      </c>
      <c r="AX1263" t="str">
        <f t="shared" si="238"/>
        <v>03988214000106</v>
      </c>
      <c r="AY1263" s="17">
        <f t="shared" si="239"/>
        <v>4554</v>
      </c>
      <c r="AZ1263" s="17">
        <f t="shared" si="240"/>
        <v>0</v>
      </c>
      <c r="BB1263" t="str">
        <f t="shared" si="241"/>
        <v>25/11/2015;03988214000106;4554,00;0,00</v>
      </c>
    </row>
    <row r="1264" spans="1:54" x14ac:dyDescent="0.25">
      <c r="A1264" t="s">
        <v>26</v>
      </c>
      <c r="B1264" t="s">
        <v>4724</v>
      </c>
      <c r="C1264">
        <v>42320</v>
      </c>
      <c r="D1264" t="s">
        <v>2903</v>
      </c>
      <c r="E1264" t="s">
        <v>6979</v>
      </c>
      <c r="F1264" t="s">
        <v>272</v>
      </c>
      <c r="G1264">
        <v>825.9</v>
      </c>
      <c r="H1264">
        <v>0</v>
      </c>
      <c r="I1264">
        <v>0</v>
      </c>
      <c r="J1264" t="s">
        <v>31</v>
      </c>
      <c r="K1264">
        <v>0</v>
      </c>
      <c r="L1264">
        <v>0</v>
      </c>
      <c r="M1264" t="s">
        <v>31</v>
      </c>
      <c r="N1264">
        <v>0</v>
      </c>
      <c r="O1264">
        <v>0</v>
      </c>
      <c r="P1264" t="s">
        <v>31</v>
      </c>
      <c r="Q1264">
        <v>825.9</v>
      </c>
      <c r="R1264">
        <v>0</v>
      </c>
      <c r="S1264" t="s">
        <v>2904</v>
      </c>
      <c r="T1264">
        <v>825.9</v>
      </c>
      <c r="U1264">
        <v>0</v>
      </c>
      <c r="V1264" t="s">
        <v>2904</v>
      </c>
      <c r="W1264" t="s">
        <v>33</v>
      </c>
      <c r="X1264" t="s">
        <v>3357</v>
      </c>
      <c r="Y1264" t="s">
        <v>91</v>
      </c>
      <c r="Z1264" t="s">
        <v>3710</v>
      </c>
      <c r="AA1264" t="s">
        <v>3711</v>
      </c>
      <c r="AC1264" s="13" t="str">
        <f t="shared" si="230"/>
        <v>000167929</v>
      </c>
      <c r="AD1264" t="str">
        <f t="shared" si="231"/>
        <v>12/11/2015</v>
      </c>
      <c r="AE1264" t="str">
        <f t="shared" si="232"/>
        <v>04337168000148</v>
      </c>
      <c r="AF1264" s="14">
        <f t="shared" si="233"/>
        <v>825.9</v>
      </c>
      <c r="AG1264">
        <f t="shared" si="234"/>
        <v>0</v>
      </c>
      <c r="AH1264">
        <f t="shared" si="235"/>
        <v>1</v>
      </c>
      <c r="AI1264" s="16">
        <v>6783935</v>
      </c>
      <c r="AJ1264" s="16" t="s">
        <v>7473</v>
      </c>
      <c r="AK1264" s="16" t="s">
        <v>4771</v>
      </c>
      <c r="AL1264" s="16" t="s">
        <v>643</v>
      </c>
      <c r="AM1264" s="16" t="s">
        <v>7193</v>
      </c>
      <c r="AN1264">
        <v>3</v>
      </c>
      <c r="AO1264" t="e">
        <f>VLOOKUP(TRIM(AL1264),'Parcela Dedutivel'!$A$1:$B$65536,2,FALSE)</f>
        <v>#N/A</v>
      </c>
      <c r="AP1264" s="15">
        <f t="shared" si="236"/>
        <v>0</v>
      </c>
      <c r="AQ1264" s="16">
        <f t="shared" si="237"/>
        <v>0</v>
      </c>
      <c r="AU1264" t="s">
        <v>6101</v>
      </c>
      <c r="AV1264" s="18">
        <v>42333</v>
      </c>
      <c r="AW1264" t="s">
        <v>6102</v>
      </c>
      <c r="AX1264" t="str">
        <f t="shared" si="238"/>
        <v>35820448002341</v>
      </c>
      <c r="AY1264" s="17">
        <f t="shared" si="239"/>
        <v>3622.5</v>
      </c>
      <c r="AZ1264" s="17">
        <f t="shared" si="240"/>
        <v>0</v>
      </c>
      <c r="BB1264" t="str">
        <f t="shared" si="241"/>
        <v>25/11/2015;35820448002341;3622,50;0,00</v>
      </c>
    </row>
    <row r="1265" spans="1:54" x14ac:dyDescent="0.25">
      <c r="A1265" t="s">
        <v>26</v>
      </c>
      <c r="B1265" t="s">
        <v>4725</v>
      </c>
      <c r="C1265">
        <v>42320</v>
      </c>
      <c r="D1265" t="s">
        <v>2903</v>
      </c>
      <c r="E1265" t="s">
        <v>6979</v>
      </c>
      <c r="F1265" t="s">
        <v>272</v>
      </c>
      <c r="G1265">
        <v>65.56</v>
      </c>
      <c r="H1265">
        <v>0</v>
      </c>
      <c r="I1265">
        <v>0</v>
      </c>
      <c r="J1265" t="s">
        <v>31</v>
      </c>
      <c r="K1265">
        <v>0</v>
      </c>
      <c r="L1265">
        <v>0</v>
      </c>
      <c r="M1265" t="s">
        <v>31</v>
      </c>
      <c r="N1265">
        <v>0</v>
      </c>
      <c r="O1265">
        <v>0</v>
      </c>
      <c r="P1265" t="s">
        <v>31</v>
      </c>
      <c r="Q1265">
        <v>65.56</v>
      </c>
      <c r="R1265">
        <v>0</v>
      </c>
      <c r="S1265" t="s">
        <v>2904</v>
      </c>
      <c r="T1265">
        <v>65.56</v>
      </c>
      <c r="U1265">
        <v>0</v>
      </c>
      <c r="V1265" t="s">
        <v>2904</v>
      </c>
      <c r="W1265" t="s">
        <v>33</v>
      </c>
      <c r="X1265" t="s">
        <v>3357</v>
      </c>
      <c r="Y1265" t="s">
        <v>96</v>
      </c>
      <c r="Z1265" t="s">
        <v>3714</v>
      </c>
      <c r="AA1265" t="s">
        <v>3597</v>
      </c>
      <c r="AC1265" s="13" t="str">
        <f t="shared" si="230"/>
        <v>000167930</v>
      </c>
      <c r="AD1265" t="str">
        <f t="shared" si="231"/>
        <v>12/11/2015</v>
      </c>
      <c r="AE1265" t="str">
        <f t="shared" si="232"/>
        <v>04337168000148</v>
      </c>
      <c r="AF1265" s="14">
        <f t="shared" si="233"/>
        <v>65.56</v>
      </c>
      <c r="AG1265">
        <f t="shared" si="234"/>
        <v>0</v>
      </c>
      <c r="AH1265">
        <f t="shared" si="235"/>
        <v>1</v>
      </c>
      <c r="AI1265" s="16">
        <v>6783935</v>
      </c>
      <c r="AJ1265" s="16" t="s">
        <v>7473</v>
      </c>
      <c r="AK1265" s="16" t="s">
        <v>4771</v>
      </c>
      <c r="AL1265" s="16" t="s">
        <v>494</v>
      </c>
      <c r="AM1265" s="16" t="s">
        <v>7143</v>
      </c>
      <c r="AN1265">
        <v>1</v>
      </c>
      <c r="AO1265" t="e">
        <f>VLOOKUP(TRIM(AL1265),'Parcela Dedutivel'!$A$1:$B$65536,2,FALSE)</f>
        <v>#N/A</v>
      </c>
      <c r="AP1265" s="15">
        <f t="shared" si="236"/>
        <v>0</v>
      </c>
      <c r="AQ1265" s="16">
        <f t="shared" si="237"/>
        <v>0</v>
      </c>
      <c r="AU1265" t="s">
        <v>6103</v>
      </c>
      <c r="AV1265" s="18">
        <v>42333</v>
      </c>
      <c r="AW1265" t="s">
        <v>6104</v>
      </c>
      <c r="AX1265" t="str">
        <f t="shared" si="238"/>
        <v>04563672000166</v>
      </c>
      <c r="AY1265" s="17">
        <f t="shared" si="239"/>
        <v>1592</v>
      </c>
      <c r="AZ1265" s="17">
        <f t="shared" si="240"/>
        <v>0</v>
      </c>
      <c r="BB1265" t="str">
        <f t="shared" si="241"/>
        <v>25/11/2015;04563672000166;1592,00;0,00</v>
      </c>
    </row>
    <row r="1266" spans="1:54" x14ac:dyDescent="0.25">
      <c r="A1266" t="s">
        <v>26</v>
      </c>
      <c r="B1266" t="s">
        <v>4726</v>
      </c>
      <c r="C1266">
        <v>42320</v>
      </c>
      <c r="D1266" t="s">
        <v>2903</v>
      </c>
      <c r="E1266" t="s">
        <v>6979</v>
      </c>
      <c r="F1266" t="s">
        <v>272</v>
      </c>
      <c r="G1266">
        <v>111.2</v>
      </c>
      <c r="H1266">
        <v>0</v>
      </c>
      <c r="I1266">
        <v>0</v>
      </c>
      <c r="J1266" t="s">
        <v>31</v>
      </c>
      <c r="K1266">
        <v>0</v>
      </c>
      <c r="L1266">
        <v>0</v>
      </c>
      <c r="M1266" t="s">
        <v>31</v>
      </c>
      <c r="N1266">
        <v>0</v>
      </c>
      <c r="O1266">
        <v>0</v>
      </c>
      <c r="P1266" t="s">
        <v>31</v>
      </c>
      <c r="Q1266">
        <v>111.2</v>
      </c>
      <c r="R1266">
        <v>0</v>
      </c>
      <c r="S1266" t="s">
        <v>2904</v>
      </c>
      <c r="T1266">
        <v>111.2</v>
      </c>
      <c r="U1266">
        <v>0</v>
      </c>
      <c r="V1266" t="s">
        <v>2904</v>
      </c>
      <c r="W1266" t="s">
        <v>33</v>
      </c>
      <c r="X1266" t="s">
        <v>3357</v>
      </c>
      <c r="Y1266" t="s">
        <v>96</v>
      </c>
      <c r="Z1266" t="s">
        <v>3701</v>
      </c>
      <c r="AA1266" t="s">
        <v>3576</v>
      </c>
      <c r="AC1266" s="13" t="str">
        <f t="shared" si="230"/>
        <v>000167931</v>
      </c>
      <c r="AD1266" t="str">
        <f t="shared" si="231"/>
        <v>12/11/2015</v>
      </c>
      <c r="AE1266" t="str">
        <f t="shared" si="232"/>
        <v>04337168000148</v>
      </c>
      <c r="AF1266" s="14">
        <f t="shared" si="233"/>
        <v>111.2</v>
      </c>
      <c r="AG1266">
        <f t="shared" si="234"/>
        <v>0</v>
      </c>
      <c r="AH1266">
        <f t="shared" si="235"/>
        <v>1</v>
      </c>
      <c r="AI1266" s="16">
        <v>6783935</v>
      </c>
      <c r="AJ1266" s="16" t="s">
        <v>7473</v>
      </c>
      <c r="AK1266" s="16" t="s">
        <v>4771</v>
      </c>
      <c r="AL1266" s="16" t="s">
        <v>3913</v>
      </c>
      <c r="AM1266" s="16" t="s">
        <v>7215</v>
      </c>
      <c r="AN1266">
        <v>5</v>
      </c>
      <c r="AO1266">
        <f>VLOOKUP(TRIM(AL1266),'Parcela Dedutivel'!$A$1:$B$65536,2,FALSE)</f>
        <v>10.889999999999999</v>
      </c>
      <c r="AP1266" s="15">
        <f t="shared" si="236"/>
        <v>10.889999999999999</v>
      </c>
      <c r="AQ1266" s="16">
        <f t="shared" si="237"/>
        <v>54.449999999999996</v>
      </c>
      <c r="AU1266" t="s">
        <v>6105</v>
      </c>
      <c r="AV1266" s="18">
        <v>42333</v>
      </c>
      <c r="AW1266" t="s">
        <v>4281</v>
      </c>
      <c r="AX1266" t="str">
        <f t="shared" si="238"/>
        <v>01972794000118</v>
      </c>
      <c r="AY1266" s="17">
        <f t="shared" si="239"/>
        <v>1858.55</v>
      </c>
      <c r="AZ1266" s="17">
        <f t="shared" si="240"/>
        <v>0</v>
      </c>
      <c r="BB1266" t="str">
        <f t="shared" si="241"/>
        <v>25/11/2015;01972794000118;1858,55;0,00</v>
      </c>
    </row>
    <row r="1267" spans="1:54" x14ac:dyDescent="0.25">
      <c r="A1267" t="s">
        <v>26</v>
      </c>
      <c r="B1267" t="s">
        <v>4727</v>
      </c>
      <c r="C1267">
        <v>42320</v>
      </c>
      <c r="D1267" t="s">
        <v>2903</v>
      </c>
      <c r="E1267" t="s">
        <v>6979</v>
      </c>
      <c r="F1267" t="s">
        <v>272</v>
      </c>
      <c r="G1267">
        <v>72.570000000000007</v>
      </c>
      <c r="H1267">
        <v>0</v>
      </c>
      <c r="I1267">
        <v>0</v>
      </c>
      <c r="J1267" t="s">
        <v>31</v>
      </c>
      <c r="K1267">
        <v>0</v>
      </c>
      <c r="L1267">
        <v>0</v>
      </c>
      <c r="M1267" t="s">
        <v>31</v>
      </c>
      <c r="N1267">
        <v>0</v>
      </c>
      <c r="O1267">
        <v>0</v>
      </c>
      <c r="P1267" t="s">
        <v>31</v>
      </c>
      <c r="Q1267">
        <v>72.570000000000007</v>
      </c>
      <c r="R1267">
        <v>0</v>
      </c>
      <c r="S1267" t="s">
        <v>2904</v>
      </c>
      <c r="T1267">
        <v>72.570000000000007</v>
      </c>
      <c r="U1267">
        <v>0</v>
      </c>
      <c r="V1267" t="s">
        <v>2904</v>
      </c>
      <c r="W1267" t="s">
        <v>33</v>
      </c>
      <c r="X1267" t="s">
        <v>3357</v>
      </c>
      <c r="Y1267" t="s">
        <v>96</v>
      </c>
      <c r="Z1267" t="s">
        <v>4728</v>
      </c>
      <c r="AA1267" t="s">
        <v>4729</v>
      </c>
      <c r="AC1267" s="13" t="str">
        <f t="shared" si="230"/>
        <v>000167932</v>
      </c>
      <c r="AD1267" t="str">
        <f t="shared" si="231"/>
        <v>12/11/2015</v>
      </c>
      <c r="AE1267" t="str">
        <f t="shared" si="232"/>
        <v>04337168000148</v>
      </c>
      <c r="AF1267" s="14">
        <f t="shared" si="233"/>
        <v>72.570000000000007</v>
      </c>
      <c r="AG1267">
        <f t="shared" si="234"/>
        <v>0</v>
      </c>
      <c r="AH1267">
        <f t="shared" si="235"/>
        <v>1</v>
      </c>
      <c r="AI1267" s="16">
        <v>6782682</v>
      </c>
      <c r="AJ1267" s="16" t="s">
        <v>7547</v>
      </c>
      <c r="AK1267" s="16" t="s">
        <v>4772</v>
      </c>
      <c r="AL1267" s="16" t="s">
        <v>4773</v>
      </c>
      <c r="AM1267" s="16" t="s">
        <v>7193</v>
      </c>
      <c r="AN1267">
        <v>2</v>
      </c>
      <c r="AO1267" t="e">
        <f>VLOOKUP(TRIM(AL1267),'Parcela Dedutivel'!$A$1:$B$65536,2,FALSE)</f>
        <v>#N/A</v>
      </c>
      <c r="AP1267" s="15">
        <f t="shared" si="236"/>
        <v>0</v>
      </c>
      <c r="AQ1267" s="16">
        <f t="shared" si="237"/>
        <v>0</v>
      </c>
      <c r="AU1267" t="s">
        <v>6107</v>
      </c>
      <c r="AV1267" s="18">
        <v>42333</v>
      </c>
      <c r="AW1267" t="s">
        <v>1856</v>
      </c>
      <c r="AX1267" t="str">
        <f t="shared" si="238"/>
        <v>54305743001170</v>
      </c>
      <c r="AY1267" s="17">
        <f t="shared" si="239"/>
        <v>4620</v>
      </c>
      <c r="AZ1267" s="17">
        <f t="shared" si="240"/>
        <v>186.93500000000003</v>
      </c>
      <c r="BB1267" t="str">
        <f t="shared" si="241"/>
        <v>25/11/2015;54305743001170;4620,00;186,94</v>
      </c>
    </row>
    <row r="1268" spans="1:54" x14ac:dyDescent="0.25">
      <c r="A1268" t="s">
        <v>26</v>
      </c>
      <c r="B1268" t="s">
        <v>4730</v>
      </c>
      <c r="C1268">
        <v>42320</v>
      </c>
      <c r="D1268" t="s">
        <v>2903</v>
      </c>
      <c r="E1268" t="s">
        <v>6979</v>
      </c>
      <c r="F1268" t="s">
        <v>272</v>
      </c>
      <c r="G1268">
        <v>46.86</v>
      </c>
      <c r="H1268">
        <v>0</v>
      </c>
      <c r="I1268">
        <v>0</v>
      </c>
      <c r="J1268" t="s">
        <v>31</v>
      </c>
      <c r="K1268">
        <v>0</v>
      </c>
      <c r="L1268">
        <v>0</v>
      </c>
      <c r="M1268" t="s">
        <v>31</v>
      </c>
      <c r="N1268">
        <v>0</v>
      </c>
      <c r="O1268">
        <v>0</v>
      </c>
      <c r="P1268" t="s">
        <v>31</v>
      </c>
      <c r="Q1268">
        <v>46.86</v>
      </c>
      <c r="R1268">
        <v>0</v>
      </c>
      <c r="S1268" t="s">
        <v>2904</v>
      </c>
      <c r="T1268">
        <v>46.86</v>
      </c>
      <c r="U1268">
        <v>0</v>
      </c>
      <c r="V1268" t="s">
        <v>2904</v>
      </c>
      <c r="W1268" t="s">
        <v>33</v>
      </c>
      <c r="X1268" t="s">
        <v>3357</v>
      </c>
      <c r="Y1268" t="s">
        <v>91</v>
      </c>
      <c r="Z1268" t="s">
        <v>3609</v>
      </c>
      <c r="AA1268" t="s">
        <v>3610</v>
      </c>
      <c r="AC1268" s="13" t="str">
        <f t="shared" si="230"/>
        <v>000167933</v>
      </c>
      <c r="AD1268" t="str">
        <f t="shared" si="231"/>
        <v>12/11/2015</v>
      </c>
      <c r="AE1268" t="str">
        <f t="shared" si="232"/>
        <v>04337168000148</v>
      </c>
      <c r="AF1268" s="14">
        <f t="shared" si="233"/>
        <v>46.86</v>
      </c>
      <c r="AG1268">
        <f t="shared" si="234"/>
        <v>0</v>
      </c>
      <c r="AH1268">
        <f t="shared" si="235"/>
        <v>1</v>
      </c>
      <c r="AI1268" s="16">
        <v>6786043</v>
      </c>
      <c r="AJ1268" s="16" t="s">
        <v>7603</v>
      </c>
      <c r="AK1268" s="16" t="s">
        <v>4775</v>
      </c>
      <c r="AL1268" s="16" t="s">
        <v>447</v>
      </c>
      <c r="AM1268" s="16" t="s">
        <v>7143</v>
      </c>
      <c r="AN1268">
        <v>1</v>
      </c>
      <c r="AO1268" t="e">
        <f>VLOOKUP(TRIM(AL1268),'Parcela Dedutivel'!$A$1:$B$65536,2,FALSE)</f>
        <v>#N/A</v>
      </c>
      <c r="AP1268" s="15">
        <f t="shared" si="236"/>
        <v>0</v>
      </c>
      <c r="AQ1268" s="16">
        <f t="shared" si="237"/>
        <v>0</v>
      </c>
      <c r="AU1268" t="s">
        <v>6108</v>
      </c>
      <c r="AV1268" s="18">
        <v>42333</v>
      </c>
      <c r="AW1268" t="s">
        <v>244</v>
      </c>
      <c r="AX1268" t="str">
        <f t="shared" si="238"/>
        <v>46044053002906</v>
      </c>
      <c r="AY1268" s="17">
        <f t="shared" si="239"/>
        <v>10103.09</v>
      </c>
      <c r="AZ1268" s="17">
        <f t="shared" si="240"/>
        <v>0</v>
      </c>
      <c r="BB1268" t="str">
        <f t="shared" si="241"/>
        <v>25/11/2015;46044053002906;10103,09;0,00</v>
      </c>
    </row>
    <row r="1269" spans="1:54" x14ac:dyDescent="0.25">
      <c r="A1269" t="s">
        <v>26</v>
      </c>
      <c r="B1269" t="s">
        <v>4731</v>
      </c>
      <c r="C1269">
        <v>42320</v>
      </c>
      <c r="D1269" t="s">
        <v>2903</v>
      </c>
      <c r="E1269" t="s">
        <v>6979</v>
      </c>
      <c r="F1269" t="s">
        <v>272</v>
      </c>
      <c r="G1269">
        <v>30.8</v>
      </c>
      <c r="H1269">
        <v>0</v>
      </c>
      <c r="I1269">
        <v>0</v>
      </c>
      <c r="J1269" t="s">
        <v>31</v>
      </c>
      <c r="K1269">
        <v>0</v>
      </c>
      <c r="L1269">
        <v>0</v>
      </c>
      <c r="M1269" t="s">
        <v>31</v>
      </c>
      <c r="N1269">
        <v>0</v>
      </c>
      <c r="O1269">
        <v>0</v>
      </c>
      <c r="P1269" t="s">
        <v>31</v>
      </c>
      <c r="Q1269">
        <v>30.8</v>
      </c>
      <c r="R1269">
        <v>0</v>
      </c>
      <c r="S1269" t="s">
        <v>2904</v>
      </c>
      <c r="T1269">
        <v>30.8</v>
      </c>
      <c r="U1269">
        <v>0</v>
      </c>
      <c r="V1269" t="s">
        <v>2904</v>
      </c>
      <c r="W1269" t="s">
        <v>33</v>
      </c>
      <c r="X1269" t="s">
        <v>4732</v>
      </c>
      <c r="Y1269" t="s">
        <v>96</v>
      </c>
      <c r="Z1269" t="s">
        <v>4733</v>
      </c>
      <c r="AA1269" t="s">
        <v>4734</v>
      </c>
      <c r="AC1269" s="13" t="str">
        <f t="shared" si="230"/>
        <v>000167934</v>
      </c>
      <c r="AD1269" t="str">
        <f t="shared" si="231"/>
        <v>12/11/2015</v>
      </c>
      <c r="AE1269" t="str">
        <f t="shared" si="232"/>
        <v>84111343000113</v>
      </c>
      <c r="AF1269" s="14">
        <f t="shared" si="233"/>
        <v>30.8</v>
      </c>
      <c r="AG1269">
        <f t="shared" si="234"/>
        <v>0</v>
      </c>
      <c r="AH1269">
        <f t="shared" si="235"/>
        <v>1</v>
      </c>
      <c r="AI1269" s="16">
        <v>7784600</v>
      </c>
      <c r="AJ1269" s="16" t="s">
        <v>7604</v>
      </c>
      <c r="AK1269" s="16" t="s">
        <v>4777</v>
      </c>
      <c r="AL1269" s="16" t="s">
        <v>1038</v>
      </c>
      <c r="AM1269" s="16" t="s">
        <v>7143</v>
      </c>
      <c r="AN1269">
        <v>15</v>
      </c>
      <c r="AO1269" t="e">
        <f>VLOOKUP(TRIM(AL1269),'Parcela Dedutivel'!$A$1:$B$65536,2,FALSE)</f>
        <v>#N/A</v>
      </c>
      <c r="AP1269" s="15">
        <f t="shared" si="236"/>
        <v>0</v>
      </c>
      <c r="AQ1269" s="16">
        <f t="shared" si="237"/>
        <v>0</v>
      </c>
      <c r="AU1269" t="s">
        <v>6109</v>
      </c>
      <c r="AV1269" s="18">
        <v>42333</v>
      </c>
      <c r="AW1269" t="s">
        <v>1856</v>
      </c>
      <c r="AX1269" t="str">
        <f t="shared" si="238"/>
        <v>54305743001170</v>
      </c>
      <c r="AY1269" s="17">
        <f t="shared" si="239"/>
        <v>736</v>
      </c>
      <c r="AZ1269" s="17">
        <f t="shared" si="240"/>
        <v>0</v>
      </c>
      <c r="BB1269" t="str">
        <f t="shared" si="241"/>
        <v>25/11/2015;54305743001170;736,00;0,00</v>
      </c>
    </row>
    <row r="1270" spans="1:54" x14ac:dyDescent="0.25">
      <c r="A1270" t="s">
        <v>26</v>
      </c>
      <c r="B1270" t="s">
        <v>4735</v>
      </c>
      <c r="C1270">
        <v>42320</v>
      </c>
      <c r="D1270" t="s">
        <v>2903</v>
      </c>
      <c r="E1270" t="s">
        <v>6979</v>
      </c>
      <c r="F1270" t="s">
        <v>272</v>
      </c>
      <c r="G1270">
        <v>47.4</v>
      </c>
      <c r="H1270">
        <v>0</v>
      </c>
      <c r="I1270">
        <v>0</v>
      </c>
      <c r="J1270" t="s">
        <v>31</v>
      </c>
      <c r="K1270">
        <v>0</v>
      </c>
      <c r="L1270">
        <v>0</v>
      </c>
      <c r="M1270" t="s">
        <v>31</v>
      </c>
      <c r="N1270">
        <v>0</v>
      </c>
      <c r="O1270">
        <v>0</v>
      </c>
      <c r="P1270" t="s">
        <v>31</v>
      </c>
      <c r="Q1270">
        <v>47.4</v>
      </c>
      <c r="R1270">
        <v>0</v>
      </c>
      <c r="S1270" t="s">
        <v>2904</v>
      </c>
      <c r="T1270">
        <v>47.4</v>
      </c>
      <c r="U1270">
        <v>0</v>
      </c>
      <c r="V1270" t="s">
        <v>2904</v>
      </c>
      <c r="W1270" t="s">
        <v>33</v>
      </c>
      <c r="X1270" t="s">
        <v>3357</v>
      </c>
      <c r="Y1270" t="s">
        <v>96</v>
      </c>
      <c r="Z1270" t="s">
        <v>3705</v>
      </c>
      <c r="AA1270" t="s">
        <v>3692</v>
      </c>
      <c r="AC1270" s="13" t="str">
        <f t="shared" si="230"/>
        <v>000167935</v>
      </c>
      <c r="AD1270" t="str">
        <f t="shared" si="231"/>
        <v>12/11/2015</v>
      </c>
      <c r="AE1270" t="str">
        <f t="shared" si="232"/>
        <v>04337168000148</v>
      </c>
      <c r="AF1270" s="14">
        <f t="shared" si="233"/>
        <v>47.4</v>
      </c>
      <c r="AG1270">
        <f t="shared" si="234"/>
        <v>0</v>
      </c>
      <c r="AH1270">
        <f t="shared" si="235"/>
        <v>1</v>
      </c>
      <c r="AI1270" s="16">
        <v>6830042</v>
      </c>
      <c r="AJ1270" s="16" t="s">
        <v>7605</v>
      </c>
      <c r="AK1270" s="16" t="s">
        <v>4779</v>
      </c>
      <c r="AL1270" s="16" t="s">
        <v>3384</v>
      </c>
      <c r="AM1270" s="16" t="s">
        <v>7215</v>
      </c>
      <c r="AN1270">
        <v>10</v>
      </c>
      <c r="AO1270">
        <f>VLOOKUP(TRIM(AL1270),'Parcela Dedutivel'!$A$1:$B$65536,2,FALSE)</f>
        <v>24.71</v>
      </c>
      <c r="AP1270" s="15">
        <f t="shared" si="236"/>
        <v>24.71</v>
      </c>
      <c r="AQ1270" s="16">
        <f t="shared" si="237"/>
        <v>247.10000000000002</v>
      </c>
      <c r="AU1270" t="s">
        <v>6110</v>
      </c>
      <c r="AV1270" s="18">
        <v>42333</v>
      </c>
      <c r="AW1270" t="s">
        <v>1384</v>
      </c>
      <c r="AX1270" t="str">
        <f t="shared" si="238"/>
        <v>96195615000190</v>
      </c>
      <c r="AY1270" s="17">
        <f t="shared" si="239"/>
        <v>16479.5</v>
      </c>
      <c r="AZ1270" s="17">
        <f t="shared" si="240"/>
        <v>0</v>
      </c>
      <c r="BB1270" t="str">
        <f t="shared" si="241"/>
        <v>25/11/2015;96195615000190;16479,50;0,00</v>
      </c>
    </row>
    <row r="1271" spans="1:54" x14ac:dyDescent="0.25">
      <c r="A1271" t="s">
        <v>26</v>
      </c>
      <c r="B1271" t="s">
        <v>4736</v>
      </c>
      <c r="C1271">
        <v>42320</v>
      </c>
      <c r="D1271" t="s">
        <v>2903</v>
      </c>
      <c r="E1271" t="s">
        <v>6979</v>
      </c>
      <c r="F1271" t="s">
        <v>272</v>
      </c>
      <c r="G1271">
        <v>36.800000000000004</v>
      </c>
      <c r="H1271">
        <v>0</v>
      </c>
      <c r="I1271">
        <v>0</v>
      </c>
      <c r="J1271" t="s">
        <v>31</v>
      </c>
      <c r="K1271">
        <v>0</v>
      </c>
      <c r="L1271">
        <v>0</v>
      </c>
      <c r="M1271" t="s">
        <v>31</v>
      </c>
      <c r="N1271">
        <v>0</v>
      </c>
      <c r="O1271">
        <v>0</v>
      </c>
      <c r="P1271" t="s">
        <v>31</v>
      </c>
      <c r="Q1271">
        <v>36.800000000000004</v>
      </c>
      <c r="R1271">
        <v>0</v>
      </c>
      <c r="S1271" t="s">
        <v>2904</v>
      </c>
      <c r="T1271">
        <v>36.800000000000004</v>
      </c>
      <c r="U1271">
        <v>0</v>
      </c>
      <c r="V1271" t="s">
        <v>2904</v>
      </c>
      <c r="W1271" t="s">
        <v>33</v>
      </c>
      <c r="X1271" t="s">
        <v>3357</v>
      </c>
      <c r="Y1271" t="s">
        <v>96</v>
      </c>
      <c r="Z1271" t="s">
        <v>3777</v>
      </c>
      <c r="AA1271" t="s">
        <v>3778</v>
      </c>
      <c r="AC1271" s="13" t="str">
        <f t="shared" si="230"/>
        <v>000167936</v>
      </c>
      <c r="AD1271" t="str">
        <f t="shared" si="231"/>
        <v>12/11/2015</v>
      </c>
      <c r="AE1271" t="str">
        <f t="shared" si="232"/>
        <v>04337168000148</v>
      </c>
      <c r="AF1271" s="14">
        <f t="shared" si="233"/>
        <v>36.800000000000004</v>
      </c>
      <c r="AG1271">
        <f t="shared" si="234"/>
        <v>0</v>
      </c>
      <c r="AH1271">
        <f t="shared" si="235"/>
        <v>1</v>
      </c>
      <c r="AI1271" s="16">
        <v>6830042</v>
      </c>
      <c r="AJ1271" s="16" t="s">
        <v>7605</v>
      </c>
      <c r="AK1271" s="16" t="s">
        <v>4779</v>
      </c>
      <c r="AL1271" s="16" t="s">
        <v>3256</v>
      </c>
      <c r="AM1271" s="16" t="s">
        <v>7193</v>
      </c>
      <c r="AN1271">
        <v>54</v>
      </c>
      <c r="AO1271" t="e">
        <f>VLOOKUP(TRIM(AL1271),'Parcela Dedutivel'!$A$1:$B$65536,2,FALSE)</f>
        <v>#N/A</v>
      </c>
      <c r="AP1271" s="15">
        <f t="shared" si="236"/>
        <v>0</v>
      </c>
      <c r="AQ1271" s="16">
        <f t="shared" si="237"/>
        <v>0</v>
      </c>
      <c r="AU1271" t="s">
        <v>6115</v>
      </c>
      <c r="AV1271" s="18">
        <v>42333</v>
      </c>
      <c r="AW1271" t="s">
        <v>6116</v>
      </c>
      <c r="AX1271" t="str">
        <f t="shared" si="238"/>
        <v>11352816000109</v>
      </c>
      <c r="AY1271" s="17">
        <f t="shared" si="239"/>
        <v>2831.62</v>
      </c>
      <c r="AZ1271" s="17">
        <f t="shared" si="240"/>
        <v>0</v>
      </c>
      <c r="BB1271" t="str">
        <f t="shared" si="241"/>
        <v>25/11/2015;11352816000109;2831,62;0,00</v>
      </c>
    </row>
    <row r="1272" spans="1:54" x14ac:dyDescent="0.25">
      <c r="A1272" t="s">
        <v>26</v>
      </c>
      <c r="B1272" t="s">
        <v>4737</v>
      </c>
      <c r="C1272">
        <v>42320</v>
      </c>
      <c r="D1272" t="s">
        <v>2903</v>
      </c>
      <c r="E1272" t="s">
        <v>6979</v>
      </c>
      <c r="F1272" t="s">
        <v>272</v>
      </c>
      <c r="G1272">
        <v>63.76</v>
      </c>
      <c r="H1272">
        <v>0</v>
      </c>
      <c r="I1272">
        <v>0</v>
      </c>
      <c r="J1272" t="s">
        <v>31</v>
      </c>
      <c r="K1272">
        <v>0</v>
      </c>
      <c r="L1272">
        <v>0</v>
      </c>
      <c r="M1272" t="s">
        <v>31</v>
      </c>
      <c r="N1272">
        <v>0</v>
      </c>
      <c r="O1272">
        <v>0</v>
      </c>
      <c r="P1272" t="s">
        <v>31</v>
      </c>
      <c r="Q1272">
        <v>63.76</v>
      </c>
      <c r="R1272">
        <v>0</v>
      </c>
      <c r="S1272" t="s">
        <v>2904</v>
      </c>
      <c r="T1272">
        <v>63.76</v>
      </c>
      <c r="U1272">
        <v>0</v>
      </c>
      <c r="V1272" t="s">
        <v>2904</v>
      </c>
      <c r="W1272" t="s">
        <v>33</v>
      </c>
      <c r="X1272" t="s">
        <v>3357</v>
      </c>
      <c r="Y1272" t="s">
        <v>91</v>
      </c>
      <c r="Z1272" t="s">
        <v>3572</v>
      </c>
      <c r="AA1272" t="s">
        <v>3573</v>
      </c>
      <c r="AC1272" s="13" t="str">
        <f t="shared" si="230"/>
        <v>000167937</v>
      </c>
      <c r="AD1272" t="str">
        <f t="shared" si="231"/>
        <v>12/11/2015</v>
      </c>
      <c r="AE1272" t="str">
        <f t="shared" si="232"/>
        <v>04337168000148</v>
      </c>
      <c r="AF1272" s="14">
        <f t="shared" si="233"/>
        <v>63.76</v>
      </c>
      <c r="AG1272">
        <f t="shared" si="234"/>
        <v>0</v>
      </c>
      <c r="AH1272">
        <f t="shared" si="235"/>
        <v>1</v>
      </c>
      <c r="AI1272" s="16">
        <v>6830042</v>
      </c>
      <c r="AJ1272" s="16" t="s">
        <v>7605</v>
      </c>
      <c r="AK1272" s="16" t="s">
        <v>4779</v>
      </c>
      <c r="AL1272" s="16" t="s">
        <v>3216</v>
      </c>
      <c r="AM1272" s="16" t="s">
        <v>7193</v>
      </c>
      <c r="AN1272">
        <v>7</v>
      </c>
      <c r="AO1272" t="e">
        <f>VLOOKUP(TRIM(AL1272),'Parcela Dedutivel'!$A$1:$B$65536,2,FALSE)</f>
        <v>#N/A</v>
      </c>
      <c r="AP1272" s="15">
        <f t="shared" si="236"/>
        <v>0</v>
      </c>
      <c r="AQ1272" s="16">
        <f t="shared" si="237"/>
        <v>0</v>
      </c>
      <c r="AU1272" t="s">
        <v>6117</v>
      </c>
      <c r="AV1272" s="18">
        <v>42333</v>
      </c>
      <c r="AW1272" t="s">
        <v>2555</v>
      </c>
      <c r="AX1272" t="str">
        <f t="shared" si="238"/>
        <v>08285374000293</v>
      </c>
      <c r="AY1272" s="17">
        <f t="shared" si="239"/>
        <v>4892.8</v>
      </c>
      <c r="AZ1272" s="17">
        <f t="shared" si="240"/>
        <v>0</v>
      </c>
      <c r="BB1272" t="str">
        <f t="shared" si="241"/>
        <v>25/11/2015;08285374000293;4892,80;0,00</v>
      </c>
    </row>
    <row r="1273" spans="1:54" x14ac:dyDescent="0.25">
      <c r="A1273" t="s">
        <v>26</v>
      </c>
      <c r="B1273" t="s">
        <v>4738</v>
      </c>
      <c r="C1273">
        <v>42320</v>
      </c>
      <c r="D1273" t="s">
        <v>2903</v>
      </c>
      <c r="E1273" t="s">
        <v>6979</v>
      </c>
      <c r="F1273" t="s">
        <v>272</v>
      </c>
      <c r="G1273">
        <v>62.64</v>
      </c>
      <c r="H1273">
        <v>0</v>
      </c>
      <c r="I1273">
        <v>0</v>
      </c>
      <c r="J1273" t="s">
        <v>31</v>
      </c>
      <c r="K1273">
        <v>0</v>
      </c>
      <c r="L1273">
        <v>0</v>
      </c>
      <c r="M1273" t="s">
        <v>31</v>
      </c>
      <c r="N1273">
        <v>0</v>
      </c>
      <c r="O1273">
        <v>0</v>
      </c>
      <c r="P1273" t="s">
        <v>31</v>
      </c>
      <c r="Q1273">
        <v>62.64</v>
      </c>
      <c r="R1273">
        <v>0</v>
      </c>
      <c r="S1273" t="s">
        <v>2904</v>
      </c>
      <c r="T1273">
        <v>62.64</v>
      </c>
      <c r="U1273">
        <v>0</v>
      </c>
      <c r="V1273" t="s">
        <v>2904</v>
      </c>
      <c r="W1273" t="s">
        <v>33</v>
      </c>
      <c r="X1273" t="s">
        <v>3357</v>
      </c>
      <c r="Y1273" t="s">
        <v>96</v>
      </c>
      <c r="Z1273" t="s">
        <v>3699</v>
      </c>
      <c r="AA1273" t="s">
        <v>2973</v>
      </c>
      <c r="AC1273" s="13" t="str">
        <f t="shared" si="230"/>
        <v>000167938</v>
      </c>
      <c r="AD1273" t="str">
        <f t="shared" si="231"/>
        <v>12/11/2015</v>
      </c>
      <c r="AE1273" t="str">
        <f t="shared" si="232"/>
        <v>04337168000148</v>
      </c>
      <c r="AF1273" s="14">
        <f t="shared" si="233"/>
        <v>62.64</v>
      </c>
      <c r="AG1273">
        <f t="shared" si="234"/>
        <v>0</v>
      </c>
      <c r="AH1273">
        <f t="shared" si="235"/>
        <v>1</v>
      </c>
      <c r="AI1273" s="16">
        <v>6830042</v>
      </c>
      <c r="AJ1273" s="16" t="s">
        <v>7605</v>
      </c>
      <c r="AK1273" s="16" t="s">
        <v>4779</v>
      </c>
      <c r="AL1273" s="16" t="s">
        <v>987</v>
      </c>
      <c r="AM1273" s="16" t="s">
        <v>7193</v>
      </c>
      <c r="AN1273">
        <v>1</v>
      </c>
      <c r="AO1273" t="e">
        <f>VLOOKUP(TRIM(AL1273),'Parcela Dedutivel'!$A$1:$B$65536,2,FALSE)</f>
        <v>#N/A</v>
      </c>
      <c r="AP1273" s="15">
        <f t="shared" si="236"/>
        <v>0</v>
      </c>
      <c r="AQ1273" s="16">
        <f t="shared" si="237"/>
        <v>0</v>
      </c>
      <c r="AU1273" t="s">
        <v>6118</v>
      </c>
      <c r="AV1273" s="18">
        <v>42333</v>
      </c>
      <c r="AW1273" t="s">
        <v>2815</v>
      </c>
      <c r="AX1273" t="str">
        <f t="shared" si="238"/>
        <v>05535694000266</v>
      </c>
      <c r="AY1273" s="17">
        <f t="shared" si="239"/>
        <v>1321.24</v>
      </c>
      <c r="AZ1273" s="17">
        <f t="shared" si="240"/>
        <v>0</v>
      </c>
      <c r="BB1273" t="str">
        <f t="shared" si="241"/>
        <v>25/11/2015;05535694000266;1321,24;0,00</v>
      </c>
    </row>
    <row r="1274" spans="1:54" x14ac:dyDescent="0.25">
      <c r="A1274" t="s">
        <v>26</v>
      </c>
      <c r="B1274" t="s">
        <v>4739</v>
      </c>
      <c r="C1274">
        <v>42320</v>
      </c>
      <c r="D1274" t="s">
        <v>2903</v>
      </c>
      <c r="E1274" t="s">
        <v>6979</v>
      </c>
      <c r="F1274" t="s">
        <v>272</v>
      </c>
      <c r="G1274">
        <v>122.16</v>
      </c>
      <c r="H1274">
        <v>0</v>
      </c>
      <c r="I1274">
        <v>0</v>
      </c>
      <c r="J1274" t="s">
        <v>31</v>
      </c>
      <c r="K1274">
        <v>0</v>
      </c>
      <c r="L1274">
        <v>0</v>
      </c>
      <c r="M1274" t="s">
        <v>31</v>
      </c>
      <c r="N1274">
        <v>0</v>
      </c>
      <c r="O1274">
        <v>0</v>
      </c>
      <c r="P1274" t="s">
        <v>31</v>
      </c>
      <c r="Q1274">
        <v>122.16</v>
      </c>
      <c r="R1274">
        <v>0</v>
      </c>
      <c r="S1274" t="s">
        <v>2904</v>
      </c>
      <c r="T1274">
        <v>122.16</v>
      </c>
      <c r="U1274">
        <v>0</v>
      </c>
      <c r="V1274" t="s">
        <v>2904</v>
      </c>
      <c r="W1274" t="s">
        <v>33</v>
      </c>
      <c r="X1274" t="s">
        <v>3357</v>
      </c>
      <c r="Y1274" t="s">
        <v>96</v>
      </c>
      <c r="Z1274" t="s">
        <v>3599</v>
      </c>
      <c r="AA1274" t="s">
        <v>3600</v>
      </c>
      <c r="AC1274" s="13" t="str">
        <f t="shared" si="230"/>
        <v>000167939</v>
      </c>
      <c r="AD1274" t="str">
        <f t="shared" si="231"/>
        <v>12/11/2015</v>
      </c>
      <c r="AE1274" t="str">
        <f t="shared" si="232"/>
        <v>04337168000148</v>
      </c>
      <c r="AF1274" s="14">
        <f t="shared" si="233"/>
        <v>122.16</v>
      </c>
      <c r="AG1274">
        <f t="shared" si="234"/>
        <v>0</v>
      </c>
      <c r="AH1274">
        <f t="shared" si="235"/>
        <v>1</v>
      </c>
      <c r="AI1274" s="16">
        <v>6830042</v>
      </c>
      <c r="AJ1274" s="16" t="s">
        <v>7605</v>
      </c>
      <c r="AK1274" s="16" t="s">
        <v>4779</v>
      </c>
      <c r="AL1274" s="16" t="s">
        <v>1811</v>
      </c>
      <c r="AM1274" s="16" t="s">
        <v>7193</v>
      </c>
      <c r="AN1274">
        <v>10</v>
      </c>
      <c r="AO1274" t="e">
        <f>VLOOKUP(TRIM(AL1274),'Parcela Dedutivel'!$A$1:$B$65536,2,FALSE)</f>
        <v>#N/A</v>
      </c>
      <c r="AP1274" s="15">
        <f t="shared" si="236"/>
        <v>0</v>
      </c>
      <c r="AQ1274" s="16">
        <f t="shared" si="237"/>
        <v>0</v>
      </c>
      <c r="AU1274" t="s">
        <v>6120</v>
      </c>
      <c r="AV1274" s="18">
        <v>42333</v>
      </c>
      <c r="AW1274" t="s">
        <v>4084</v>
      </c>
      <c r="AX1274" t="str">
        <f t="shared" si="238"/>
        <v>57119000000122</v>
      </c>
      <c r="AY1274" s="17">
        <f t="shared" si="239"/>
        <v>874.56000000000006</v>
      </c>
      <c r="AZ1274" s="17">
        <f t="shared" si="240"/>
        <v>0</v>
      </c>
      <c r="BB1274" t="str">
        <f t="shared" si="241"/>
        <v>25/11/2015;57119000000122;874,56;0,00</v>
      </c>
    </row>
    <row r="1275" spans="1:54" x14ac:dyDescent="0.25">
      <c r="A1275" t="s">
        <v>26</v>
      </c>
      <c r="B1275" t="s">
        <v>4740</v>
      </c>
      <c r="C1275">
        <v>42320</v>
      </c>
      <c r="D1275" t="s">
        <v>2903</v>
      </c>
      <c r="E1275" t="s">
        <v>6979</v>
      </c>
      <c r="F1275" t="s">
        <v>272</v>
      </c>
      <c r="G1275">
        <v>55.6</v>
      </c>
      <c r="H1275">
        <v>0</v>
      </c>
      <c r="I1275">
        <v>0</v>
      </c>
      <c r="J1275" t="s">
        <v>31</v>
      </c>
      <c r="K1275">
        <v>0</v>
      </c>
      <c r="L1275">
        <v>0</v>
      </c>
      <c r="M1275" t="s">
        <v>31</v>
      </c>
      <c r="N1275">
        <v>0</v>
      </c>
      <c r="O1275">
        <v>0</v>
      </c>
      <c r="P1275" t="s">
        <v>31</v>
      </c>
      <c r="Q1275">
        <v>55.6</v>
      </c>
      <c r="R1275">
        <v>0</v>
      </c>
      <c r="S1275" t="s">
        <v>2904</v>
      </c>
      <c r="T1275">
        <v>55.6</v>
      </c>
      <c r="U1275">
        <v>0</v>
      </c>
      <c r="V1275" t="s">
        <v>2904</v>
      </c>
      <c r="W1275" t="s">
        <v>33</v>
      </c>
      <c r="X1275" t="s">
        <v>3357</v>
      </c>
      <c r="Y1275" t="s">
        <v>96</v>
      </c>
      <c r="Z1275" t="s">
        <v>3718</v>
      </c>
      <c r="AA1275" t="s">
        <v>3576</v>
      </c>
      <c r="AC1275" s="13" t="str">
        <f t="shared" si="230"/>
        <v>000167940</v>
      </c>
      <c r="AD1275" t="str">
        <f t="shared" si="231"/>
        <v>12/11/2015</v>
      </c>
      <c r="AE1275" t="str">
        <f t="shared" si="232"/>
        <v>04337168000148</v>
      </c>
      <c r="AF1275" s="14">
        <f t="shared" si="233"/>
        <v>55.6</v>
      </c>
      <c r="AG1275">
        <f t="shared" si="234"/>
        <v>0</v>
      </c>
      <c r="AH1275">
        <f t="shared" si="235"/>
        <v>1</v>
      </c>
      <c r="AI1275" s="16">
        <v>6830042</v>
      </c>
      <c r="AJ1275" s="16" t="s">
        <v>7605</v>
      </c>
      <c r="AK1275" s="16" t="s">
        <v>4779</v>
      </c>
      <c r="AL1275" s="16" t="s">
        <v>126</v>
      </c>
      <c r="AM1275" s="16" t="s">
        <v>7193</v>
      </c>
      <c r="AN1275">
        <v>10</v>
      </c>
      <c r="AO1275" t="e">
        <f>VLOOKUP(TRIM(AL1275),'Parcela Dedutivel'!$A$1:$B$65536,2,FALSE)</f>
        <v>#N/A</v>
      </c>
      <c r="AP1275" s="15">
        <f t="shared" si="236"/>
        <v>0</v>
      </c>
      <c r="AQ1275" s="16">
        <f t="shared" si="237"/>
        <v>0</v>
      </c>
      <c r="AU1275" t="s">
        <v>6121</v>
      </c>
      <c r="AV1275" s="18">
        <v>42333</v>
      </c>
      <c r="AW1275" t="s">
        <v>3214</v>
      </c>
      <c r="AX1275" t="str">
        <f t="shared" si="238"/>
        <v>56545742000157</v>
      </c>
      <c r="AY1275" s="17">
        <f t="shared" si="239"/>
        <v>2574.21</v>
      </c>
      <c r="AZ1275" s="17">
        <f t="shared" si="240"/>
        <v>0</v>
      </c>
      <c r="BB1275" t="str">
        <f t="shared" si="241"/>
        <v>25/11/2015;56545742000157;2574,21;0,00</v>
      </c>
    </row>
    <row r="1276" spans="1:54" x14ac:dyDescent="0.25">
      <c r="A1276" t="s">
        <v>26</v>
      </c>
      <c r="B1276" t="s">
        <v>4741</v>
      </c>
      <c r="C1276">
        <v>42320</v>
      </c>
      <c r="D1276" t="s">
        <v>2903</v>
      </c>
      <c r="E1276" t="s">
        <v>6979</v>
      </c>
      <c r="F1276" t="s">
        <v>272</v>
      </c>
      <c r="G1276">
        <v>54.81</v>
      </c>
      <c r="H1276">
        <v>0</v>
      </c>
      <c r="I1276">
        <v>0</v>
      </c>
      <c r="J1276" t="s">
        <v>31</v>
      </c>
      <c r="K1276">
        <v>0</v>
      </c>
      <c r="L1276">
        <v>0</v>
      </c>
      <c r="M1276" t="s">
        <v>31</v>
      </c>
      <c r="N1276">
        <v>0</v>
      </c>
      <c r="O1276">
        <v>0</v>
      </c>
      <c r="P1276" t="s">
        <v>31</v>
      </c>
      <c r="Q1276">
        <v>54.81</v>
      </c>
      <c r="R1276">
        <v>0</v>
      </c>
      <c r="S1276" t="s">
        <v>2904</v>
      </c>
      <c r="T1276">
        <v>54.81</v>
      </c>
      <c r="U1276">
        <v>0</v>
      </c>
      <c r="V1276" t="s">
        <v>2904</v>
      </c>
      <c r="W1276" t="s">
        <v>33</v>
      </c>
      <c r="X1276" t="s">
        <v>3357</v>
      </c>
      <c r="Y1276" t="s">
        <v>96</v>
      </c>
      <c r="Z1276" t="s">
        <v>4742</v>
      </c>
      <c r="AA1276" t="s">
        <v>4743</v>
      </c>
      <c r="AC1276" s="13" t="str">
        <f t="shared" si="230"/>
        <v>000167941</v>
      </c>
      <c r="AD1276" t="str">
        <f t="shared" si="231"/>
        <v>12/11/2015</v>
      </c>
      <c r="AE1276" t="str">
        <f t="shared" si="232"/>
        <v>04337168000148</v>
      </c>
      <c r="AF1276" s="14">
        <f t="shared" si="233"/>
        <v>54.81</v>
      </c>
      <c r="AG1276">
        <f t="shared" si="234"/>
        <v>0</v>
      </c>
      <c r="AH1276">
        <f t="shared" si="235"/>
        <v>1</v>
      </c>
      <c r="AI1276" s="16">
        <v>6830042</v>
      </c>
      <c r="AJ1276" s="16" t="s">
        <v>7605</v>
      </c>
      <c r="AK1276" s="16" t="s">
        <v>4779</v>
      </c>
      <c r="AL1276" s="16" t="s">
        <v>643</v>
      </c>
      <c r="AM1276" s="16" t="s">
        <v>7193</v>
      </c>
      <c r="AN1276">
        <v>1</v>
      </c>
      <c r="AO1276" t="e">
        <f>VLOOKUP(TRIM(AL1276),'Parcela Dedutivel'!$A$1:$B$65536,2,FALSE)</f>
        <v>#N/A</v>
      </c>
      <c r="AP1276" s="15">
        <f t="shared" si="236"/>
        <v>0</v>
      </c>
      <c r="AQ1276" s="16">
        <f t="shared" si="237"/>
        <v>0</v>
      </c>
      <c r="AU1276" t="s">
        <v>6122</v>
      </c>
      <c r="AV1276" s="18">
        <v>42333</v>
      </c>
      <c r="AW1276" t="s">
        <v>4762</v>
      </c>
      <c r="AX1276" t="str">
        <f t="shared" si="238"/>
        <v>09155035000174</v>
      </c>
      <c r="AY1276" s="17">
        <f t="shared" si="239"/>
        <v>2240.5699999999997</v>
      </c>
      <c r="AZ1276" s="17">
        <f t="shared" si="240"/>
        <v>0</v>
      </c>
      <c r="BB1276" t="str">
        <f t="shared" si="241"/>
        <v>25/11/2015;09155035000174;2240,57;0,00</v>
      </c>
    </row>
    <row r="1277" spans="1:54" x14ac:dyDescent="0.25">
      <c r="A1277" t="s">
        <v>26</v>
      </c>
      <c r="B1277" t="s">
        <v>4744</v>
      </c>
      <c r="C1277">
        <v>42320</v>
      </c>
      <c r="D1277" t="s">
        <v>2903</v>
      </c>
      <c r="E1277" t="s">
        <v>6979</v>
      </c>
      <c r="F1277" t="s">
        <v>272</v>
      </c>
      <c r="G1277">
        <v>97.4</v>
      </c>
      <c r="H1277">
        <v>0</v>
      </c>
      <c r="I1277">
        <v>0</v>
      </c>
      <c r="J1277" t="s">
        <v>31</v>
      </c>
      <c r="K1277">
        <v>0</v>
      </c>
      <c r="L1277">
        <v>0</v>
      </c>
      <c r="M1277" t="s">
        <v>31</v>
      </c>
      <c r="N1277">
        <v>0</v>
      </c>
      <c r="O1277">
        <v>0</v>
      </c>
      <c r="P1277" t="s">
        <v>31</v>
      </c>
      <c r="Q1277">
        <v>97.4</v>
      </c>
      <c r="R1277">
        <v>0</v>
      </c>
      <c r="S1277" t="s">
        <v>2904</v>
      </c>
      <c r="T1277">
        <v>97.4</v>
      </c>
      <c r="U1277">
        <v>0</v>
      </c>
      <c r="V1277" t="s">
        <v>2904</v>
      </c>
      <c r="W1277" t="s">
        <v>33</v>
      </c>
      <c r="X1277" t="s">
        <v>3357</v>
      </c>
      <c r="Y1277" t="s">
        <v>96</v>
      </c>
      <c r="Z1277" t="s">
        <v>3780</v>
      </c>
      <c r="AA1277" t="s">
        <v>3781</v>
      </c>
      <c r="AC1277" s="13" t="str">
        <f t="shared" si="230"/>
        <v>000167942</v>
      </c>
      <c r="AD1277" t="str">
        <f t="shared" si="231"/>
        <v>12/11/2015</v>
      </c>
      <c r="AE1277" t="str">
        <f t="shared" si="232"/>
        <v>04337168000148</v>
      </c>
      <c r="AF1277" s="14">
        <f t="shared" si="233"/>
        <v>97.4</v>
      </c>
      <c r="AG1277">
        <f t="shared" si="234"/>
        <v>0</v>
      </c>
      <c r="AH1277">
        <f t="shared" si="235"/>
        <v>1</v>
      </c>
      <c r="AI1277" s="16">
        <v>6830042</v>
      </c>
      <c r="AJ1277" s="16" t="s">
        <v>7605</v>
      </c>
      <c r="AK1277" s="16" t="s">
        <v>4779</v>
      </c>
      <c r="AL1277" s="16" t="s">
        <v>1785</v>
      </c>
      <c r="AM1277" s="16" t="s">
        <v>7193</v>
      </c>
      <c r="AN1277">
        <v>10</v>
      </c>
      <c r="AO1277" t="e">
        <f>VLOOKUP(TRIM(AL1277),'Parcela Dedutivel'!$A$1:$B$65536,2,FALSE)</f>
        <v>#N/A</v>
      </c>
      <c r="AP1277" s="15">
        <f t="shared" si="236"/>
        <v>0</v>
      </c>
      <c r="AQ1277" s="16">
        <f t="shared" si="237"/>
        <v>0</v>
      </c>
      <c r="AU1277" t="s">
        <v>6123</v>
      </c>
      <c r="AV1277" s="18">
        <v>42333</v>
      </c>
      <c r="AW1277" t="s">
        <v>295</v>
      </c>
      <c r="AX1277" t="str">
        <f t="shared" si="238"/>
        <v>02195445000108</v>
      </c>
      <c r="AY1277" s="17">
        <f t="shared" si="239"/>
        <v>9320.7800000000007</v>
      </c>
      <c r="AZ1277" s="17">
        <f t="shared" si="240"/>
        <v>0</v>
      </c>
      <c r="BB1277" t="str">
        <f t="shared" si="241"/>
        <v>25/11/2015;02195445000108;9320,78;0,00</v>
      </c>
    </row>
    <row r="1278" spans="1:54" x14ac:dyDescent="0.25">
      <c r="A1278" t="s">
        <v>26</v>
      </c>
      <c r="B1278" t="s">
        <v>4745</v>
      </c>
      <c r="C1278">
        <v>42320</v>
      </c>
      <c r="D1278" t="s">
        <v>2903</v>
      </c>
      <c r="E1278" t="s">
        <v>6979</v>
      </c>
      <c r="F1278" t="s">
        <v>272</v>
      </c>
      <c r="G1278">
        <v>98.97</v>
      </c>
      <c r="H1278">
        <v>0</v>
      </c>
      <c r="I1278">
        <v>0</v>
      </c>
      <c r="J1278" t="s">
        <v>31</v>
      </c>
      <c r="K1278">
        <v>0</v>
      </c>
      <c r="L1278">
        <v>0</v>
      </c>
      <c r="M1278" t="s">
        <v>31</v>
      </c>
      <c r="N1278">
        <v>0</v>
      </c>
      <c r="O1278">
        <v>0</v>
      </c>
      <c r="P1278" t="s">
        <v>31</v>
      </c>
      <c r="Q1278">
        <v>98.97</v>
      </c>
      <c r="R1278">
        <v>0</v>
      </c>
      <c r="S1278" t="s">
        <v>2904</v>
      </c>
      <c r="T1278">
        <v>98.97</v>
      </c>
      <c r="U1278">
        <v>0</v>
      </c>
      <c r="V1278" t="s">
        <v>2904</v>
      </c>
      <c r="W1278" t="s">
        <v>33</v>
      </c>
      <c r="X1278" t="s">
        <v>3357</v>
      </c>
      <c r="Y1278" t="s">
        <v>96</v>
      </c>
      <c r="Z1278" t="s">
        <v>3583</v>
      </c>
      <c r="AA1278" t="s">
        <v>3584</v>
      </c>
      <c r="AC1278" s="13" t="str">
        <f t="shared" si="230"/>
        <v>000167943</v>
      </c>
      <c r="AD1278" t="str">
        <f t="shared" si="231"/>
        <v>12/11/2015</v>
      </c>
      <c r="AE1278" t="str">
        <f t="shared" si="232"/>
        <v>04337168000148</v>
      </c>
      <c r="AF1278" s="14">
        <f t="shared" si="233"/>
        <v>98.97</v>
      </c>
      <c r="AG1278">
        <f t="shared" si="234"/>
        <v>0</v>
      </c>
      <c r="AH1278">
        <f t="shared" si="235"/>
        <v>1</v>
      </c>
      <c r="AI1278" s="16">
        <v>6819039</v>
      </c>
      <c r="AJ1278" s="16" t="s">
        <v>7555</v>
      </c>
      <c r="AK1278" s="16" t="s">
        <v>4782</v>
      </c>
      <c r="AL1278" s="16" t="s">
        <v>4783</v>
      </c>
      <c r="AM1278" s="16" t="s">
        <v>7215</v>
      </c>
      <c r="AN1278">
        <v>5</v>
      </c>
      <c r="AO1278">
        <f>VLOOKUP(TRIM(AL1278),'Parcela Dedutivel'!$A$1:$B$65536,2,FALSE)</f>
        <v>62.04</v>
      </c>
      <c r="AP1278" s="15">
        <f t="shared" si="236"/>
        <v>62.04</v>
      </c>
      <c r="AQ1278" s="16">
        <f t="shared" si="237"/>
        <v>310.2</v>
      </c>
      <c r="AU1278" t="s">
        <v>6124</v>
      </c>
      <c r="AV1278" s="18">
        <v>42333</v>
      </c>
      <c r="AW1278" t="s">
        <v>295</v>
      </c>
      <c r="AX1278" t="str">
        <f t="shared" si="238"/>
        <v>02195445000108</v>
      </c>
      <c r="AY1278" s="17">
        <f t="shared" si="239"/>
        <v>3912.05</v>
      </c>
      <c r="AZ1278" s="17">
        <f t="shared" si="240"/>
        <v>0</v>
      </c>
      <c r="BB1278" t="str">
        <f t="shared" si="241"/>
        <v>25/11/2015;02195445000108;3912,05;0,00</v>
      </c>
    </row>
    <row r="1279" spans="1:54" x14ac:dyDescent="0.25">
      <c r="A1279" t="s">
        <v>26</v>
      </c>
      <c r="B1279" t="s">
        <v>4746</v>
      </c>
      <c r="C1279">
        <v>42320</v>
      </c>
      <c r="D1279" t="s">
        <v>2903</v>
      </c>
      <c r="E1279" t="s">
        <v>6979</v>
      </c>
      <c r="F1279" t="s">
        <v>272</v>
      </c>
      <c r="G1279">
        <v>306.25</v>
      </c>
      <c r="H1279">
        <v>0</v>
      </c>
      <c r="I1279">
        <v>0</v>
      </c>
      <c r="J1279" t="s">
        <v>31</v>
      </c>
      <c r="K1279">
        <v>0</v>
      </c>
      <c r="L1279">
        <v>0</v>
      </c>
      <c r="M1279" t="s">
        <v>31</v>
      </c>
      <c r="N1279">
        <v>0</v>
      </c>
      <c r="O1279">
        <v>0</v>
      </c>
      <c r="P1279" t="s">
        <v>31</v>
      </c>
      <c r="Q1279">
        <v>306.25</v>
      </c>
      <c r="R1279">
        <v>0</v>
      </c>
      <c r="S1279" t="s">
        <v>2904</v>
      </c>
      <c r="T1279">
        <v>306.25</v>
      </c>
      <c r="U1279">
        <v>0</v>
      </c>
      <c r="V1279" t="s">
        <v>2904</v>
      </c>
      <c r="W1279" t="s">
        <v>33</v>
      </c>
      <c r="X1279" t="s">
        <v>3357</v>
      </c>
      <c r="Y1279" t="s">
        <v>96</v>
      </c>
      <c r="Z1279" t="s">
        <v>3358</v>
      </c>
      <c r="AA1279" t="s">
        <v>3359</v>
      </c>
      <c r="AC1279" s="13" t="str">
        <f t="shared" si="230"/>
        <v>000167944</v>
      </c>
      <c r="AD1279" t="str">
        <f t="shared" si="231"/>
        <v>12/11/2015</v>
      </c>
      <c r="AE1279" t="str">
        <f t="shared" si="232"/>
        <v>04337168000148</v>
      </c>
      <c r="AF1279" s="14">
        <f t="shared" si="233"/>
        <v>306.25</v>
      </c>
      <c r="AG1279">
        <f t="shared" si="234"/>
        <v>0</v>
      </c>
      <c r="AH1279">
        <f t="shared" si="235"/>
        <v>1</v>
      </c>
      <c r="AI1279" s="16">
        <v>6819039</v>
      </c>
      <c r="AJ1279" s="16" t="s">
        <v>7555</v>
      </c>
      <c r="AK1279" s="16" t="s">
        <v>4782</v>
      </c>
      <c r="AL1279" s="16" t="s">
        <v>3013</v>
      </c>
      <c r="AM1279" s="16" t="s">
        <v>7143</v>
      </c>
      <c r="AN1279">
        <v>1</v>
      </c>
      <c r="AO1279">
        <f>VLOOKUP(TRIM(AL1279),'Parcela Dedutivel'!$A$1:$B$65536,2,FALSE)</f>
        <v>0.6825</v>
      </c>
      <c r="AP1279" s="15">
        <f t="shared" si="236"/>
        <v>0.6825</v>
      </c>
      <c r="AQ1279" s="16">
        <f t="shared" si="237"/>
        <v>0.6825</v>
      </c>
      <c r="AU1279" t="s">
        <v>6125</v>
      </c>
      <c r="AV1279" s="18">
        <v>42333</v>
      </c>
      <c r="AW1279" t="s">
        <v>3055</v>
      </c>
      <c r="AX1279" t="str">
        <f t="shared" si="238"/>
        <v>74404229000551</v>
      </c>
      <c r="AY1279" s="17">
        <f t="shared" si="239"/>
        <v>2557.86</v>
      </c>
      <c r="AZ1279" s="17">
        <f t="shared" si="240"/>
        <v>0</v>
      </c>
      <c r="BB1279" t="str">
        <f t="shared" si="241"/>
        <v>25/11/2015;74404229000551;2557,86;0,00</v>
      </c>
    </row>
    <row r="1280" spans="1:54" x14ac:dyDescent="0.25">
      <c r="A1280" t="s">
        <v>26</v>
      </c>
      <c r="B1280" t="s">
        <v>4747</v>
      </c>
      <c r="C1280">
        <v>42320</v>
      </c>
      <c r="D1280" t="s">
        <v>2903</v>
      </c>
      <c r="E1280" t="s">
        <v>6979</v>
      </c>
      <c r="F1280" t="s">
        <v>272</v>
      </c>
      <c r="G1280">
        <v>423.08</v>
      </c>
      <c r="H1280">
        <v>0</v>
      </c>
      <c r="I1280">
        <v>0</v>
      </c>
      <c r="J1280" t="s">
        <v>31</v>
      </c>
      <c r="K1280">
        <v>0</v>
      </c>
      <c r="L1280">
        <v>0</v>
      </c>
      <c r="M1280" t="s">
        <v>31</v>
      </c>
      <c r="N1280">
        <v>0</v>
      </c>
      <c r="O1280">
        <v>0</v>
      </c>
      <c r="P1280" t="s">
        <v>31</v>
      </c>
      <c r="Q1280">
        <v>423.08</v>
      </c>
      <c r="R1280">
        <v>0</v>
      </c>
      <c r="S1280" t="s">
        <v>2904</v>
      </c>
      <c r="T1280">
        <v>423.08</v>
      </c>
      <c r="U1280">
        <v>0</v>
      </c>
      <c r="V1280" t="s">
        <v>2904</v>
      </c>
      <c r="W1280" t="s">
        <v>33</v>
      </c>
      <c r="X1280" t="s">
        <v>3357</v>
      </c>
      <c r="Y1280" t="s">
        <v>96</v>
      </c>
      <c r="Z1280" t="s">
        <v>3562</v>
      </c>
      <c r="AA1280" t="s">
        <v>3563</v>
      </c>
      <c r="AC1280" s="13" t="str">
        <f t="shared" si="230"/>
        <v>000167945</v>
      </c>
      <c r="AD1280" t="str">
        <f t="shared" si="231"/>
        <v>12/11/2015</v>
      </c>
      <c r="AE1280" t="str">
        <f t="shared" si="232"/>
        <v>04337168000148</v>
      </c>
      <c r="AF1280" s="14">
        <f t="shared" si="233"/>
        <v>423.08</v>
      </c>
      <c r="AG1280">
        <f t="shared" si="234"/>
        <v>0</v>
      </c>
      <c r="AH1280">
        <f t="shared" si="235"/>
        <v>1</v>
      </c>
      <c r="AI1280" s="16">
        <v>6819039</v>
      </c>
      <c r="AJ1280" s="16" t="s">
        <v>7555</v>
      </c>
      <c r="AK1280" s="16" t="s">
        <v>4782</v>
      </c>
      <c r="AL1280" s="16" t="s">
        <v>1147</v>
      </c>
      <c r="AM1280" s="16" t="s">
        <v>7193</v>
      </c>
      <c r="AN1280">
        <v>3</v>
      </c>
      <c r="AO1280" t="e">
        <f>VLOOKUP(TRIM(AL1280),'Parcela Dedutivel'!$A$1:$B$65536,2,FALSE)</f>
        <v>#N/A</v>
      </c>
      <c r="AP1280" s="15">
        <f t="shared" si="236"/>
        <v>0</v>
      </c>
      <c r="AQ1280" s="16">
        <f t="shared" si="237"/>
        <v>0</v>
      </c>
      <c r="AU1280" t="s">
        <v>6126</v>
      </c>
      <c r="AV1280" s="18">
        <v>42333</v>
      </c>
      <c r="AW1280" t="s">
        <v>6127</v>
      </c>
      <c r="AX1280" t="str">
        <f t="shared" si="238"/>
        <v>44673382000190</v>
      </c>
      <c r="AY1280" s="17">
        <f t="shared" si="239"/>
        <v>752.79</v>
      </c>
      <c r="AZ1280" s="17">
        <f t="shared" si="240"/>
        <v>0</v>
      </c>
      <c r="BB1280" t="str">
        <f t="shared" si="241"/>
        <v>25/11/2015;44673382000190;752,79;0,00</v>
      </c>
    </row>
    <row r="1281" spans="1:54" x14ac:dyDescent="0.25">
      <c r="A1281" t="s">
        <v>26</v>
      </c>
      <c r="B1281" t="s">
        <v>4748</v>
      </c>
      <c r="C1281">
        <v>42320</v>
      </c>
      <c r="D1281" t="s">
        <v>2903</v>
      </c>
      <c r="E1281" t="s">
        <v>6979</v>
      </c>
      <c r="F1281" t="s">
        <v>272</v>
      </c>
      <c r="G1281">
        <v>89.78</v>
      </c>
      <c r="H1281">
        <v>0</v>
      </c>
      <c r="I1281">
        <v>0</v>
      </c>
      <c r="J1281" t="s">
        <v>31</v>
      </c>
      <c r="K1281">
        <v>0</v>
      </c>
      <c r="L1281">
        <v>0</v>
      </c>
      <c r="M1281" t="s">
        <v>31</v>
      </c>
      <c r="N1281">
        <v>0</v>
      </c>
      <c r="O1281">
        <v>0</v>
      </c>
      <c r="P1281" t="s">
        <v>31</v>
      </c>
      <c r="Q1281">
        <v>89.78</v>
      </c>
      <c r="R1281">
        <v>0</v>
      </c>
      <c r="S1281" t="s">
        <v>2904</v>
      </c>
      <c r="T1281">
        <v>89.78</v>
      </c>
      <c r="U1281">
        <v>0</v>
      </c>
      <c r="V1281" t="s">
        <v>2904</v>
      </c>
      <c r="W1281" t="s">
        <v>33</v>
      </c>
      <c r="X1281" t="s">
        <v>3357</v>
      </c>
      <c r="Y1281" t="s">
        <v>96</v>
      </c>
      <c r="Z1281" t="s">
        <v>3720</v>
      </c>
      <c r="AA1281" t="s">
        <v>3721</v>
      </c>
      <c r="AC1281" s="13" t="str">
        <f t="shared" si="230"/>
        <v>000167946</v>
      </c>
      <c r="AD1281" t="str">
        <f t="shared" si="231"/>
        <v>12/11/2015</v>
      </c>
      <c r="AE1281" t="str">
        <f t="shared" si="232"/>
        <v>04337168000148</v>
      </c>
      <c r="AF1281" s="14">
        <f t="shared" si="233"/>
        <v>89.78</v>
      </c>
      <c r="AG1281">
        <f t="shared" si="234"/>
        <v>0</v>
      </c>
      <c r="AH1281">
        <f t="shared" si="235"/>
        <v>1</v>
      </c>
      <c r="AI1281" s="16">
        <v>7795434</v>
      </c>
      <c r="AJ1281" s="16" t="s">
        <v>7414</v>
      </c>
      <c r="AK1281" s="16" t="s">
        <v>4786</v>
      </c>
      <c r="AL1281" s="16" t="s">
        <v>1147</v>
      </c>
      <c r="AM1281" s="16" t="s">
        <v>7193</v>
      </c>
      <c r="AN1281">
        <v>1</v>
      </c>
      <c r="AO1281" t="e">
        <f>VLOOKUP(TRIM(AL1281),'Parcela Dedutivel'!$A$1:$B$65536,2,FALSE)</f>
        <v>#N/A</v>
      </c>
      <c r="AP1281" s="15">
        <f t="shared" si="236"/>
        <v>0</v>
      </c>
      <c r="AQ1281" s="16">
        <f t="shared" si="237"/>
        <v>0</v>
      </c>
      <c r="AU1281" t="s">
        <v>6128</v>
      </c>
      <c r="AV1281" s="18">
        <v>42333</v>
      </c>
      <c r="AW1281" t="s">
        <v>4094</v>
      </c>
      <c r="AX1281" t="str">
        <f t="shared" si="238"/>
        <v>92664028002608</v>
      </c>
      <c r="AY1281" s="17">
        <f t="shared" si="239"/>
        <v>826.77</v>
      </c>
      <c r="AZ1281" s="17">
        <f t="shared" si="240"/>
        <v>816.2</v>
      </c>
      <c r="BB1281" t="str">
        <f t="shared" si="241"/>
        <v>25/11/2015;92664028002608;826,77;816,20</v>
      </c>
    </row>
    <row r="1282" spans="1:54" x14ac:dyDescent="0.25">
      <c r="A1282" t="s">
        <v>26</v>
      </c>
      <c r="B1282" t="s">
        <v>4749</v>
      </c>
      <c r="C1282">
        <v>42320</v>
      </c>
      <c r="D1282" t="s">
        <v>2804</v>
      </c>
      <c r="E1282" t="s">
        <v>6979</v>
      </c>
      <c r="F1282" t="s">
        <v>29</v>
      </c>
      <c r="G1282">
        <v>1062.4000000000001</v>
      </c>
      <c r="H1282">
        <v>1062.4000000000001</v>
      </c>
      <c r="I1282">
        <v>191.23000000000002</v>
      </c>
      <c r="J1282" t="s">
        <v>307</v>
      </c>
      <c r="K1282">
        <v>0</v>
      </c>
      <c r="L1282">
        <v>0</v>
      </c>
      <c r="M1282" t="s">
        <v>31</v>
      </c>
      <c r="N1282">
        <v>0</v>
      </c>
      <c r="O1282">
        <v>0</v>
      </c>
      <c r="P1282" t="s">
        <v>31</v>
      </c>
      <c r="Q1282">
        <v>1062.4000000000001</v>
      </c>
      <c r="R1282">
        <v>17.53</v>
      </c>
      <c r="S1282" t="s">
        <v>33</v>
      </c>
      <c r="T1282">
        <v>1062.4000000000001</v>
      </c>
      <c r="U1282">
        <v>80.739999999999995</v>
      </c>
      <c r="V1282" t="s">
        <v>33</v>
      </c>
      <c r="W1282" t="s">
        <v>33</v>
      </c>
      <c r="X1282" t="s">
        <v>3169</v>
      </c>
      <c r="Y1282" t="s">
        <v>91</v>
      </c>
      <c r="Z1282" t="s">
        <v>4750</v>
      </c>
      <c r="AA1282" t="s">
        <v>4751</v>
      </c>
      <c r="AC1282" s="13" t="str">
        <f t="shared" si="230"/>
        <v>000167947</v>
      </c>
      <c r="AD1282" t="str">
        <f t="shared" si="231"/>
        <v>12/11/2015</v>
      </c>
      <c r="AE1282" t="str">
        <f t="shared" si="232"/>
        <v>48754139000157</v>
      </c>
      <c r="AF1282" s="14">
        <f t="shared" si="233"/>
        <v>1062.4000000000001</v>
      </c>
      <c r="AG1282">
        <f t="shared" si="234"/>
        <v>0</v>
      </c>
      <c r="AH1282">
        <f t="shared" si="235"/>
        <v>1</v>
      </c>
      <c r="AI1282" s="16">
        <v>6784933</v>
      </c>
      <c r="AJ1282" s="16" t="s">
        <v>7540</v>
      </c>
      <c r="AK1282" s="16" t="s">
        <v>3842</v>
      </c>
      <c r="AL1282" s="16" t="s">
        <v>623</v>
      </c>
      <c r="AM1282" s="16" t="s">
        <v>7143</v>
      </c>
      <c r="AN1282">
        <v>1</v>
      </c>
      <c r="AO1282" t="e">
        <f>VLOOKUP(TRIM(AL1282),'Parcela Dedutivel'!$A$1:$B$65536,2,FALSE)</f>
        <v>#N/A</v>
      </c>
      <c r="AP1282" s="15">
        <f t="shared" si="236"/>
        <v>0</v>
      </c>
      <c r="AQ1282" s="16">
        <f t="shared" si="237"/>
        <v>0</v>
      </c>
      <c r="AU1282" t="s">
        <v>6129</v>
      </c>
      <c r="AV1282" s="18">
        <v>42333</v>
      </c>
      <c r="AW1282" t="s">
        <v>3471</v>
      </c>
      <c r="AX1282" t="str">
        <f t="shared" si="238"/>
        <v>05381281000193</v>
      </c>
      <c r="AY1282" s="17">
        <f t="shared" si="239"/>
        <v>1188.96</v>
      </c>
      <c r="AZ1282" s="17">
        <f t="shared" si="240"/>
        <v>108.89999999999999</v>
      </c>
      <c r="BB1282" t="str">
        <f t="shared" si="241"/>
        <v>25/11/2015;05381281000193;1188,96;108,90</v>
      </c>
    </row>
    <row r="1283" spans="1:54" x14ac:dyDescent="0.25">
      <c r="A1283" t="s">
        <v>26</v>
      </c>
      <c r="B1283" t="s">
        <v>4752</v>
      </c>
      <c r="C1283">
        <v>42320</v>
      </c>
      <c r="D1283" t="s">
        <v>2787</v>
      </c>
      <c r="E1283" t="s">
        <v>6979</v>
      </c>
      <c r="F1283" t="s">
        <v>29</v>
      </c>
      <c r="G1283">
        <v>742.79</v>
      </c>
      <c r="H1283">
        <v>742.79</v>
      </c>
      <c r="I1283">
        <v>133.69999999999999</v>
      </c>
      <c r="J1283" t="s">
        <v>30</v>
      </c>
      <c r="K1283">
        <v>0</v>
      </c>
      <c r="L1283">
        <v>0</v>
      </c>
      <c r="M1283" t="s">
        <v>31</v>
      </c>
      <c r="N1283">
        <v>0</v>
      </c>
      <c r="O1283">
        <v>0</v>
      </c>
      <c r="P1283" t="s">
        <v>31</v>
      </c>
      <c r="Q1283">
        <v>742.79</v>
      </c>
      <c r="R1283">
        <v>12.26</v>
      </c>
      <c r="S1283" t="s">
        <v>33</v>
      </c>
      <c r="T1283">
        <v>742.79</v>
      </c>
      <c r="U1283">
        <v>56.45</v>
      </c>
      <c r="V1283" t="s">
        <v>33</v>
      </c>
      <c r="W1283" t="s">
        <v>33</v>
      </c>
      <c r="X1283" t="s">
        <v>4753</v>
      </c>
      <c r="Y1283" t="s">
        <v>765</v>
      </c>
      <c r="Z1283" t="s">
        <v>766</v>
      </c>
      <c r="AA1283" t="s">
        <v>767</v>
      </c>
      <c r="AC1283" s="13" t="str">
        <f t="shared" ref="AC1283:AC1346" si="242">B1283</f>
        <v>000167948</v>
      </c>
      <c r="AD1283" t="str">
        <f t="shared" ref="AD1283:AD1346" si="243">TEXT(C1283,"dd/mm/aaaa")</f>
        <v>12/11/2015</v>
      </c>
      <c r="AE1283" t="str">
        <f t="shared" ref="AE1283:AE1346" si="244">VLOOKUP(X1283*1,AI:AJ,2,FALSE)</f>
        <v>62545686001206</v>
      </c>
      <c r="AF1283" s="14">
        <f t="shared" ref="AF1283:AF1346" si="245">G1283*1</f>
        <v>742.79</v>
      </c>
      <c r="AG1283">
        <f t="shared" ref="AG1283:AG1346" si="246">SUMIF(AK:AK,B1283,AQ:AQ)</f>
        <v>0</v>
      </c>
      <c r="AH1283">
        <f t="shared" ref="AH1283:AH1346" si="247">IF(OR(LEFT(TRIM(D1283),1)="1",LEFT(TRIM(D1283),1)="2",LEFT(TRIM(D1283),1)="3"),-1,1)</f>
        <v>1</v>
      </c>
      <c r="AI1283" s="16">
        <v>6790179</v>
      </c>
      <c r="AJ1283" s="16" t="s">
        <v>7397</v>
      </c>
      <c r="AK1283" s="16" t="s">
        <v>4787</v>
      </c>
      <c r="AL1283" s="16" t="s">
        <v>3641</v>
      </c>
      <c r="AM1283" s="16" t="s">
        <v>7143</v>
      </c>
      <c r="AN1283">
        <v>100</v>
      </c>
      <c r="AO1283">
        <f>VLOOKUP(TRIM(AL1283),'Parcela Dedutivel'!$A$1:$B$65536,2,FALSE)</f>
        <v>0</v>
      </c>
      <c r="AP1283" s="15">
        <f t="shared" ref="AP1283:AP1346" si="248">IF(ISNA(AO1283),0,AO1283)</f>
        <v>0</v>
      </c>
      <c r="AQ1283" s="16">
        <f t="shared" ref="AQ1283:AQ1346" si="249">AP1283*AN1283</f>
        <v>0</v>
      </c>
      <c r="AU1283" t="s">
        <v>6131</v>
      </c>
      <c r="AV1283" s="18">
        <v>42333</v>
      </c>
      <c r="AW1283" t="s">
        <v>3302</v>
      </c>
      <c r="AX1283" t="str">
        <f t="shared" ref="AX1283:AX1346" si="250">VLOOKUP(AW1283*1,AI:AJ,2,FALSE)</f>
        <v>09262527000169</v>
      </c>
      <c r="AY1283" s="17">
        <f t="shared" ref="AY1283:AY1346" si="251">SUMIF(AC:AC,AU1283,AF:AF)*VLOOKUP(AU1283,AC:AH,6,FALSE)</f>
        <v>1222.1200000000001</v>
      </c>
      <c r="AZ1283" s="17">
        <f t="shared" ref="AZ1283:AZ1346" si="252">VLOOKUP(AU1283,AC:AG,5,FALSE)*VLOOKUP(AU1283,AC:AH,6,FALSE)</f>
        <v>0</v>
      </c>
      <c r="BB1283" t="str">
        <f t="shared" ref="BB1283:BB1346" si="253">TEXT(AV1283,"dd/mm/aaaa")&amp;";"&amp;AX1283&amp;";"&amp;TEXT(AY1283,"0,00")&amp;";"&amp;TEXT(AZ1283,"0,00")</f>
        <v>25/11/2015;09262527000169;1222,12;0,00</v>
      </c>
    </row>
    <row r="1284" spans="1:54" x14ac:dyDescent="0.25">
      <c r="A1284" t="s">
        <v>26</v>
      </c>
      <c r="B1284" t="s">
        <v>4754</v>
      </c>
      <c r="C1284">
        <v>42320</v>
      </c>
      <c r="D1284" t="s">
        <v>2787</v>
      </c>
      <c r="E1284" t="s">
        <v>6979</v>
      </c>
      <c r="F1284" t="s">
        <v>29</v>
      </c>
      <c r="G1284">
        <v>1634.27</v>
      </c>
      <c r="H1284">
        <v>0</v>
      </c>
      <c r="I1284">
        <v>0</v>
      </c>
      <c r="J1284" t="s">
        <v>31</v>
      </c>
      <c r="K1284">
        <v>0</v>
      </c>
      <c r="L1284">
        <v>0</v>
      </c>
      <c r="M1284" t="s">
        <v>31</v>
      </c>
      <c r="N1284">
        <v>1556.45</v>
      </c>
      <c r="O1284">
        <v>77.820000000000007</v>
      </c>
      <c r="P1284" t="s">
        <v>2788</v>
      </c>
      <c r="Q1284">
        <v>1556.45</v>
      </c>
      <c r="R1284">
        <v>25.68</v>
      </c>
      <c r="S1284" t="s">
        <v>33</v>
      </c>
      <c r="T1284">
        <v>1556.45</v>
      </c>
      <c r="U1284">
        <v>118.29</v>
      </c>
      <c r="V1284" t="s">
        <v>33</v>
      </c>
      <c r="W1284" t="s">
        <v>33</v>
      </c>
      <c r="X1284" t="s">
        <v>191</v>
      </c>
      <c r="Y1284" t="s">
        <v>192</v>
      </c>
      <c r="Z1284" t="s">
        <v>4755</v>
      </c>
      <c r="AA1284" t="s">
        <v>4756</v>
      </c>
      <c r="AC1284" s="13" t="str">
        <f t="shared" si="242"/>
        <v>000167949</v>
      </c>
      <c r="AD1284" t="str">
        <f t="shared" si="243"/>
        <v>12/11/2015</v>
      </c>
      <c r="AE1284" t="str">
        <f t="shared" si="244"/>
        <v>88309620000581</v>
      </c>
      <c r="AF1284" s="14">
        <f t="shared" si="245"/>
        <v>1634.27</v>
      </c>
      <c r="AG1284">
        <f t="shared" si="246"/>
        <v>0</v>
      </c>
      <c r="AH1284">
        <f t="shared" si="247"/>
        <v>1</v>
      </c>
      <c r="AI1284" s="16">
        <v>6784933</v>
      </c>
      <c r="AJ1284" s="16" t="s">
        <v>7540</v>
      </c>
      <c r="AK1284" s="16" t="s">
        <v>3842</v>
      </c>
      <c r="AL1284" s="16" t="s">
        <v>621</v>
      </c>
      <c r="AM1284" s="16" t="s">
        <v>7143</v>
      </c>
      <c r="AN1284">
        <v>1</v>
      </c>
      <c r="AO1284" t="e">
        <f>VLOOKUP(TRIM(AL1284),'Parcela Dedutivel'!$A$1:$B$65536,2,FALSE)</f>
        <v>#N/A</v>
      </c>
      <c r="AP1284" s="15">
        <f t="shared" si="248"/>
        <v>0</v>
      </c>
      <c r="AQ1284" s="16">
        <f t="shared" si="249"/>
        <v>0</v>
      </c>
      <c r="AU1284" t="s">
        <v>6132</v>
      </c>
      <c r="AV1284" s="18">
        <v>42333</v>
      </c>
      <c r="AW1284" t="s">
        <v>5358</v>
      </c>
      <c r="AX1284" t="str">
        <f t="shared" si="250"/>
        <v>62695036003703</v>
      </c>
      <c r="AY1284" s="17">
        <f t="shared" si="251"/>
        <v>3263.09</v>
      </c>
      <c r="AZ1284" s="17">
        <f t="shared" si="252"/>
        <v>0</v>
      </c>
      <c r="BB1284" t="str">
        <f t="shared" si="253"/>
        <v>25/11/2015;62695036003703;3263,09;0,00</v>
      </c>
    </row>
    <row r="1285" spans="1:54" x14ac:dyDescent="0.25">
      <c r="A1285" t="s">
        <v>26</v>
      </c>
      <c r="B1285" t="s">
        <v>4757</v>
      </c>
      <c r="C1285">
        <v>42320</v>
      </c>
      <c r="D1285" t="s">
        <v>2841</v>
      </c>
      <c r="E1285" t="s">
        <v>6979</v>
      </c>
      <c r="F1285" t="s">
        <v>411</v>
      </c>
      <c r="G1285">
        <v>861.67</v>
      </c>
      <c r="H1285">
        <v>749.28</v>
      </c>
      <c r="I1285">
        <v>29.97</v>
      </c>
      <c r="J1285" t="s">
        <v>61</v>
      </c>
      <c r="K1285">
        <v>0</v>
      </c>
      <c r="L1285">
        <v>0</v>
      </c>
      <c r="M1285" t="s">
        <v>31</v>
      </c>
      <c r="N1285">
        <v>749.28</v>
      </c>
      <c r="O1285">
        <v>112.39</v>
      </c>
      <c r="P1285" t="s">
        <v>2788</v>
      </c>
      <c r="Q1285">
        <v>749.28</v>
      </c>
      <c r="R1285">
        <v>12.36</v>
      </c>
      <c r="S1285" t="s">
        <v>33</v>
      </c>
      <c r="T1285">
        <v>749.28</v>
      </c>
      <c r="U1285">
        <v>56.95</v>
      </c>
      <c r="V1285" t="s">
        <v>33</v>
      </c>
      <c r="W1285" t="s">
        <v>33</v>
      </c>
      <c r="X1285" t="s">
        <v>2729</v>
      </c>
      <c r="Y1285" t="s">
        <v>91</v>
      </c>
      <c r="Z1285" t="s">
        <v>130</v>
      </c>
      <c r="AA1285" t="s">
        <v>131</v>
      </c>
      <c r="AC1285" s="13" t="str">
        <f t="shared" si="242"/>
        <v>000167950</v>
      </c>
      <c r="AD1285" t="str">
        <f t="shared" si="243"/>
        <v>12/11/2015</v>
      </c>
      <c r="AE1285" t="str">
        <f t="shared" si="244"/>
        <v>46044053004100</v>
      </c>
      <c r="AF1285" s="14">
        <f t="shared" si="245"/>
        <v>861.67</v>
      </c>
      <c r="AG1285">
        <f t="shared" si="246"/>
        <v>0</v>
      </c>
      <c r="AH1285">
        <f t="shared" si="247"/>
        <v>1</v>
      </c>
      <c r="AI1285" s="16">
        <v>6784250</v>
      </c>
      <c r="AJ1285" s="16" t="s">
        <v>7159</v>
      </c>
      <c r="AK1285" s="16" t="s">
        <v>4788</v>
      </c>
      <c r="AL1285" s="16" t="s">
        <v>4789</v>
      </c>
      <c r="AM1285" s="16" t="s">
        <v>7143</v>
      </c>
      <c r="AN1285">
        <v>2</v>
      </c>
      <c r="AO1285">
        <f>VLOOKUP(TRIM(AL1285),'Parcela Dedutivel'!$A$1:$B$65536,2,FALSE)</f>
        <v>0</v>
      </c>
      <c r="AP1285" s="15">
        <f t="shared" si="248"/>
        <v>0</v>
      </c>
      <c r="AQ1285" s="16">
        <f t="shared" si="249"/>
        <v>0</v>
      </c>
      <c r="AU1285" t="s">
        <v>6135</v>
      </c>
      <c r="AV1285" s="18">
        <v>42333</v>
      </c>
      <c r="AW1285" t="s">
        <v>6035</v>
      </c>
      <c r="AX1285" t="str">
        <f t="shared" si="250"/>
        <v>04854120000298</v>
      </c>
      <c r="AY1285" s="17">
        <f t="shared" si="251"/>
        <v>3621.59</v>
      </c>
      <c r="AZ1285" s="17">
        <f t="shared" si="252"/>
        <v>0</v>
      </c>
      <c r="BB1285" t="str">
        <f t="shared" si="253"/>
        <v>25/11/2015;04854120000298;3621,59;0,00</v>
      </c>
    </row>
    <row r="1286" spans="1:54" x14ac:dyDescent="0.25">
      <c r="A1286" t="s">
        <v>26</v>
      </c>
      <c r="B1286" t="s">
        <v>4757</v>
      </c>
      <c r="C1286">
        <v>42320</v>
      </c>
      <c r="D1286" t="s">
        <v>2841</v>
      </c>
      <c r="E1286" t="s">
        <v>6979</v>
      </c>
      <c r="F1286" t="s">
        <v>411</v>
      </c>
      <c r="G1286">
        <v>445.91</v>
      </c>
      <c r="H1286">
        <v>371.59000000000003</v>
      </c>
      <c r="I1286">
        <v>14.86</v>
      </c>
      <c r="J1286" t="s">
        <v>61</v>
      </c>
      <c r="K1286">
        <v>0</v>
      </c>
      <c r="L1286">
        <v>0</v>
      </c>
      <c r="M1286" t="s">
        <v>31</v>
      </c>
      <c r="N1286">
        <v>371.59000000000003</v>
      </c>
      <c r="O1286">
        <v>74.320000000000007</v>
      </c>
      <c r="P1286" t="s">
        <v>2788</v>
      </c>
      <c r="Q1286">
        <v>371.59000000000003</v>
      </c>
      <c r="R1286">
        <v>6.13</v>
      </c>
      <c r="S1286" t="s">
        <v>33</v>
      </c>
      <c r="T1286">
        <v>371.59000000000003</v>
      </c>
      <c r="U1286">
        <v>28.240000000000002</v>
      </c>
      <c r="V1286" t="s">
        <v>33</v>
      </c>
      <c r="W1286" t="s">
        <v>33</v>
      </c>
      <c r="X1286" t="s">
        <v>2729</v>
      </c>
      <c r="Y1286" t="s">
        <v>99</v>
      </c>
      <c r="Z1286" t="s">
        <v>1735</v>
      </c>
      <c r="AA1286" t="s">
        <v>1736</v>
      </c>
      <c r="AC1286" s="13" t="str">
        <f t="shared" si="242"/>
        <v>000167950</v>
      </c>
      <c r="AD1286" t="str">
        <f t="shared" si="243"/>
        <v>12/11/2015</v>
      </c>
      <c r="AE1286" t="str">
        <f t="shared" si="244"/>
        <v>46044053004100</v>
      </c>
      <c r="AF1286" s="14">
        <f t="shared" si="245"/>
        <v>445.91</v>
      </c>
      <c r="AG1286">
        <f t="shared" si="246"/>
        <v>0</v>
      </c>
      <c r="AH1286">
        <f t="shared" si="247"/>
        <v>1</v>
      </c>
      <c r="AI1286" s="16">
        <v>6784933</v>
      </c>
      <c r="AJ1286" s="16" t="s">
        <v>7540</v>
      </c>
      <c r="AK1286" s="16" t="s">
        <v>3842</v>
      </c>
      <c r="AL1286" s="16" t="s">
        <v>3042</v>
      </c>
      <c r="AM1286" s="16" t="s">
        <v>7143</v>
      </c>
      <c r="AN1286">
        <v>8</v>
      </c>
      <c r="AO1286" t="e">
        <f>VLOOKUP(TRIM(AL1286),'Parcela Dedutivel'!$A$1:$B$65536,2,FALSE)</f>
        <v>#N/A</v>
      </c>
      <c r="AP1286" s="15">
        <f t="shared" si="248"/>
        <v>0</v>
      </c>
      <c r="AQ1286" s="16">
        <f t="shared" si="249"/>
        <v>0</v>
      </c>
      <c r="AU1286" t="s">
        <v>6139</v>
      </c>
      <c r="AV1286" s="18">
        <v>42333</v>
      </c>
      <c r="AW1286" t="s">
        <v>6140</v>
      </c>
      <c r="AX1286" t="str">
        <f t="shared" si="250"/>
        <v>21388055000190</v>
      </c>
      <c r="AY1286" s="17">
        <f t="shared" si="251"/>
        <v>386.96000000000004</v>
      </c>
      <c r="AZ1286" s="17">
        <f t="shared" si="252"/>
        <v>44.027999999999999</v>
      </c>
      <c r="BB1286" t="str">
        <f t="shared" si="253"/>
        <v>25/11/2015;21388055000190;386,96;44,03</v>
      </c>
    </row>
    <row r="1287" spans="1:54" x14ac:dyDescent="0.25">
      <c r="A1287" t="s">
        <v>26</v>
      </c>
      <c r="B1287" t="s">
        <v>4758</v>
      </c>
      <c r="C1287">
        <v>42320</v>
      </c>
      <c r="D1287" t="s">
        <v>2841</v>
      </c>
      <c r="E1287" t="s">
        <v>6979</v>
      </c>
      <c r="F1287" t="s">
        <v>1643</v>
      </c>
      <c r="G1287">
        <v>1776.8600000000001</v>
      </c>
      <c r="H1287">
        <v>1776.8600000000001</v>
      </c>
      <c r="I1287">
        <v>213.22</v>
      </c>
      <c r="J1287" t="s">
        <v>30</v>
      </c>
      <c r="K1287">
        <v>0</v>
      </c>
      <c r="L1287">
        <v>0</v>
      </c>
      <c r="M1287" t="s">
        <v>31</v>
      </c>
      <c r="N1287">
        <v>0</v>
      </c>
      <c r="O1287">
        <v>0</v>
      </c>
      <c r="P1287" t="s">
        <v>31</v>
      </c>
      <c r="Q1287">
        <v>1776.8600000000001</v>
      </c>
      <c r="R1287">
        <v>29.32</v>
      </c>
      <c r="S1287" t="s">
        <v>33</v>
      </c>
      <c r="T1287">
        <v>1776.8600000000001</v>
      </c>
      <c r="U1287">
        <v>135.04</v>
      </c>
      <c r="V1287" t="s">
        <v>33</v>
      </c>
      <c r="W1287" t="s">
        <v>33</v>
      </c>
      <c r="X1287" t="s">
        <v>4759</v>
      </c>
      <c r="Y1287" t="s">
        <v>1041</v>
      </c>
      <c r="Z1287" t="s">
        <v>1042</v>
      </c>
      <c r="AA1287" t="s">
        <v>1043</v>
      </c>
      <c r="AC1287" s="13" t="str">
        <f t="shared" si="242"/>
        <v>000167951</v>
      </c>
      <c r="AD1287" t="str">
        <f t="shared" si="243"/>
        <v>12/11/2015</v>
      </c>
      <c r="AE1287" t="str">
        <f t="shared" si="244"/>
        <v>08832667000162</v>
      </c>
      <c r="AF1287" s="14">
        <f t="shared" si="245"/>
        <v>1776.8600000000001</v>
      </c>
      <c r="AG1287">
        <f t="shared" si="246"/>
        <v>0</v>
      </c>
      <c r="AH1287">
        <f t="shared" si="247"/>
        <v>1</v>
      </c>
      <c r="AI1287" s="16">
        <v>6793162</v>
      </c>
      <c r="AJ1287" s="16" t="s">
        <v>7606</v>
      </c>
      <c r="AK1287" s="16" t="s">
        <v>4791</v>
      </c>
      <c r="AL1287" s="16" t="s">
        <v>4793</v>
      </c>
      <c r="AM1287" s="16" t="s">
        <v>7193</v>
      </c>
      <c r="AN1287">
        <v>8</v>
      </c>
      <c r="AO1287" t="e">
        <f>VLOOKUP(TRIM(AL1287),'Parcela Dedutivel'!$A$1:$B$65536,2,FALSE)</f>
        <v>#N/A</v>
      </c>
      <c r="AP1287" s="15">
        <f t="shared" si="248"/>
        <v>0</v>
      </c>
      <c r="AQ1287" s="16">
        <f t="shared" si="249"/>
        <v>0</v>
      </c>
      <c r="AU1287" t="s">
        <v>6149</v>
      </c>
      <c r="AV1287" s="18">
        <v>42333</v>
      </c>
      <c r="AW1287" t="s">
        <v>3665</v>
      </c>
      <c r="AX1287" t="str">
        <f t="shared" si="250"/>
        <v>11189268000130</v>
      </c>
      <c r="AY1287" s="17">
        <f t="shared" si="251"/>
        <v>17317.140000000003</v>
      </c>
      <c r="AZ1287" s="17">
        <f t="shared" si="252"/>
        <v>0</v>
      </c>
      <c r="BB1287" t="str">
        <f t="shared" si="253"/>
        <v>25/11/2015;11189268000130;17317,14;0,00</v>
      </c>
    </row>
    <row r="1288" spans="1:54" x14ac:dyDescent="0.25">
      <c r="A1288" t="s">
        <v>26</v>
      </c>
      <c r="B1288" t="s">
        <v>4760</v>
      </c>
      <c r="C1288">
        <v>42320</v>
      </c>
      <c r="D1288" t="s">
        <v>2787</v>
      </c>
      <c r="E1288" t="s">
        <v>6979</v>
      </c>
      <c r="F1288" t="s">
        <v>29</v>
      </c>
      <c r="G1288">
        <v>585.86</v>
      </c>
      <c r="H1288">
        <v>509.44</v>
      </c>
      <c r="I1288">
        <v>91.7</v>
      </c>
      <c r="J1288" t="s">
        <v>61</v>
      </c>
      <c r="K1288">
        <v>0</v>
      </c>
      <c r="L1288">
        <v>0</v>
      </c>
      <c r="M1288" t="s">
        <v>31</v>
      </c>
      <c r="N1288">
        <v>509.44</v>
      </c>
      <c r="O1288">
        <v>76.42</v>
      </c>
      <c r="P1288" t="s">
        <v>2788</v>
      </c>
      <c r="Q1288">
        <v>509.44</v>
      </c>
      <c r="R1288">
        <v>8.41</v>
      </c>
      <c r="S1288" t="s">
        <v>33</v>
      </c>
      <c r="T1288">
        <v>509.44</v>
      </c>
      <c r="U1288">
        <v>38.72</v>
      </c>
      <c r="V1288" t="s">
        <v>33</v>
      </c>
      <c r="W1288" t="s">
        <v>33</v>
      </c>
      <c r="X1288" t="s">
        <v>3302</v>
      </c>
      <c r="Y1288" t="s">
        <v>91</v>
      </c>
      <c r="Z1288" t="s">
        <v>1777</v>
      </c>
      <c r="AA1288" t="s">
        <v>1778</v>
      </c>
      <c r="AC1288" s="13" t="str">
        <f t="shared" si="242"/>
        <v>000167952</v>
      </c>
      <c r="AD1288" t="str">
        <f t="shared" si="243"/>
        <v>12/11/2015</v>
      </c>
      <c r="AE1288" t="str">
        <f t="shared" si="244"/>
        <v>09262527000169</v>
      </c>
      <c r="AF1288" s="14">
        <f t="shared" si="245"/>
        <v>585.86</v>
      </c>
      <c r="AG1288">
        <f t="shared" si="246"/>
        <v>0</v>
      </c>
      <c r="AH1288">
        <f t="shared" si="247"/>
        <v>1</v>
      </c>
      <c r="AI1288" s="16">
        <v>6784933</v>
      </c>
      <c r="AJ1288" s="16" t="s">
        <v>7540</v>
      </c>
      <c r="AK1288" s="16" t="s">
        <v>3843</v>
      </c>
      <c r="AL1288" s="16" t="s">
        <v>3846</v>
      </c>
      <c r="AM1288" s="16" t="s">
        <v>7143</v>
      </c>
      <c r="AN1288">
        <v>2</v>
      </c>
      <c r="AO1288">
        <f>VLOOKUP(TRIM(AL1288),'Parcela Dedutivel'!$A$1:$B$65536,2,FALSE)</f>
        <v>5.5650000000000005E-2</v>
      </c>
      <c r="AP1288" s="15">
        <f t="shared" si="248"/>
        <v>5.5650000000000005E-2</v>
      </c>
      <c r="AQ1288" s="16">
        <f t="shared" si="249"/>
        <v>0.11130000000000001</v>
      </c>
      <c r="AU1288" t="s">
        <v>6150</v>
      </c>
      <c r="AV1288" s="18">
        <v>42333</v>
      </c>
      <c r="AW1288" t="s">
        <v>6151</v>
      </c>
      <c r="AX1288" t="str">
        <f t="shared" si="250"/>
        <v>04782286000327</v>
      </c>
      <c r="AY1288" s="17">
        <f t="shared" si="251"/>
        <v>4797.0600000000004</v>
      </c>
      <c r="AZ1288" s="17">
        <f t="shared" si="252"/>
        <v>201.93178</v>
      </c>
      <c r="BB1288" t="str">
        <f t="shared" si="253"/>
        <v>25/11/2015;04782286000327;4797,06;201,93</v>
      </c>
    </row>
    <row r="1289" spans="1:54" x14ac:dyDescent="0.25">
      <c r="A1289" t="s">
        <v>26</v>
      </c>
      <c r="B1289" t="s">
        <v>4760</v>
      </c>
      <c r="C1289">
        <v>42320</v>
      </c>
      <c r="D1289" t="s">
        <v>2787</v>
      </c>
      <c r="E1289" t="s">
        <v>6979</v>
      </c>
      <c r="F1289" t="s">
        <v>29</v>
      </c>
      <c r="G1289">
        <v>1120.28</v>
      </c>
      <c r="H1289">
        <v>974.16</v>
      </c>
      <c r="I1289">
        <v>175.35</v>
      </c>
      <c r="J1289" t="s">
        <v>61</v>
      </c>
      <c r="K1289">
        <v>0</v>
      </c>
      <c r="L1289">
        <v>0</v>
      </c>
      <c r="M1289" t="s">
        <v>31</v>
      </c>
      <c r="N1289">
        <v>974.16</v>
      </c>
      <c r="O1289">
        <v>146.12</v>
      </c>
      <c r="P1289" t="s">
        <v>2788</v>
      </c>
      <c r="Q1289">
        <v>974.16</v>
      </c>
      <c r="R1289">
        <v>16.07</v>
      </c>
      <c r="S1289" t="s">
        <v>33</v>
      </c>
      <c r="T1289">
        <v>974.16</v>
      </c>
      <c r="U1289">
        <v>74.040000000000006</v>
      </c>
      <c r="V1289" t="s">
        <v>33</v>
      </c>
      <c r="W1289" t="s">
        <v>33</v>
      </c>
      <c r="X1289" t="s">
        <v>3302</v>
      </c>
      <c r="Y1289" t="s">
        <v>91</v>
      </c>
      <c r="Z1289" t="s">
        <v>1785</v>
      </c>
      <c r="AA1289" t="s">
        <v>1786</v>
      </c>
      <c r="AC1289" s="13" t="str">
        <f t="shared" si="242"/>
        <v>000167952</v>
      </c>
      <c r="AD1289" t="str">
        <f t="shared" si="243"/>
        <v>12/11/2015</v>
      </c>
      <c r="AE1289" t="str">
        <f t="shared" si="244"/>
        <v>09262527000169</v>
      </c>
      <c r="AF1289" s="14">
        <f t="shared" si="245"/>
        <v>1120.28</v>
      </c>
      <c r="AG1289">
        <f t="shared" si="246"/>
        <v>0</v>
      </c>
      <c r="AH1289">
        <f t="shared" si="247"/>
        <v>1</v>
      </c>
      <c r="AI1289" s="16">
        <v>6790179</v>
      </c>
      <c r="AJ1289" s="16" t="s">
        <v>7397</v>
      </c>
      <c r="AK1289" s="16" t="s">
        <v>4795</v>
      </c>
      <c r="AL1289" s="16" t="s">
        <v>3365</v>
      </c>
      <c r="AM1289" s="16" t="s">
        <v>7143</v>
      </c>
      <c r="AN1289">
        <v>100</v>
      </c>
      <c r="AO1289">
        <f>VLOOKUP(TRIM(AL1289),'Parcela Dedutivel'!$A$1:$B$65536,2,FALSE)</f>
        <v>0</v>
      </c>
      <c r="AP1289" s="15">
        <f t="shared" si="248"/>
        <v>0</v>
      </c>
      <c r="AQ1289" s="16">
        <f t="shared" si="249"/>
        <v>0</v>
      </c>
      <c r="AU1289" t="s">
        <v>6162</v>
      </c>
      <c r="AV1289" s="18">
        <v>42333</v>
      </c>
      <c r="AW1289" t="s">
        <v>6163</v>
      </c>
      <c r="AX1289" t="str">
        <f t="shared" si="250"/>
        <v>18784566000117</v>
      </c>
      <c r="AY1289" s="17">
        <f t="shared" si="251"/>
        <v>162.5</v>
      </c>
      <c r="AZ1289" s="17">
        <f t="shared" si="252"/>
        <v>0</v>
      </c>
      <c r="BB1289" t="str">
        <f t="shared" si="253"/>
        <v>25/11/2015;18784566000117;162,50;0,00</v>
      </c>
    </row>
    <row r="1290" spans="1:54" x14ac:dyDescent="0.25">
      <c r="A1290" t="s">
        <v>26</v>
      </c>
      <c r="B1290" t="s">
        <v>4760</v>
      </c>
      <c r="C1290">
        <v>42320</v>
      </c>
      <c r="D1290" t="s">
        <v>2787</v>
      </c>
      <c r="E1290" t="s">
        <v>6979</v>
      </c>
      <c r="F1290" t="s">
        <v>29</v>
      </c>
      <c r="G1290">
        <v>305.53000000000003</v>
      </c>
      <c r="H1290">
        <v>265.68</v>
      </c>
      <c r="I1290">
        <v>47.82</v>
      </c>
      <c r="J1290" t="s">
        <v>61</v>
      </c>
      <c r="K1290">
        <v>0</v>
      </c>
      <c r="L1290">
        <v>0</v>
      </c>
      <c r="M1290" t="s">
        <v>31</v>
      </c>
      <c r="N1290">
        <v>265.68</v>
      </c>
      <c r="O1290">
        <v>39.85</v>
      </c>
      <c r="P1290" t="s">
        <v>2788</v>
      </c>
      <c r="Q1290">
        <v>265.68</v>
      </c>
      <c r="R1290">
        <v>4.38</v>
      </c>
      <c r="S1290" t="s">
        <v>33</v>
      </c>
      <c r="T1290">
        <v>265.68</v>
      </c>
      <c r="U1290">
        <v>20.190000000000001</v>
      </c>
      <c r="V1290" t="s">
        <v>33</v>
      </c>
      <c r="W1290" t="s">
        <v>33</v>
      </c>
      <c r="X1290" t="s">
        <v>3302</v>
      </c>
      <c r="Y1290" t="s">
        <v>91</v>
      </c>
      <c r="Z1290" t="s">
        <v>1789</v>
      </c>
      <c r="AA1290" t="s">
        <v>1790</v>
      </c>
      <c r="AC1290" s="13" t="str">
        <f t="shared" si="242"/>
        <v>000167952</v>
      </c>
      <c r="AD1290" t="str">
        <f t="shared" si="243"/>
        <v>12/11/2015</v>
      </c>
      <c r="AE1290" t="str">
        <f t="shared" si="244"/>
        <v>09262527000169</v>
      </c>
      <c r="AF1290" s="14">
        <f t="shared" si="245"/>
        <v>305.53000000000003</v>
      </c>
      <c r="AG1290">
        <f t="shared" si="246"/>
        <v>0</v>
      </c>
      <c r="AH1290">
        <f t="shared" si="247"/>
        <v>1</v>
      </c>
      <c r="AI1290" s="16">
        <v>6784933</v>
      </c>
      <c r="AJ1290" s="16" t="s">
        <v>7540</v>
      </c>
      <c r="AK1290" s="16" t="s">
        <v>3843</v>
      </c>
      <c r="AL1290" s="16" t="s">
        <v>3844</v>
      </c>
      <c r="AM1290" s="16" t="s">
        <v>7215</v>
      </c>
      <c r="AN1290">
        <v>4</v>
      </c>
      <c r="AO1290">
        <f>VLOOKUP(TRIM(AL1290),'Parcela Dedutivel'!$A$1:$B$65536,2,FALSE)</f>
        <v>0</v>
      </c>
      <c r="AP1290" s="15">
        <f t="shared" si="248"/>
        <v>0</v>
      </c>
      <c r="AQ1290" s="16">
        <f t="shared" si="249"/>
        <v>0</v>
      </c>
      <c r="AU1290" t="s">
        <v>6164</v>
      </c>
      <c r="AV1290" s="18">
        <v>42333</v>
      </c>
      <c r="AW1290" t="s">
        <v>191</v>
      </c>
      <c r="AX1290" t="str">
        <f t="shared" si="250"/>
        <v>88309620000581</v>
      </c>
      <c r="AY1290" s="17">
        <f t="shared" si="251"/>
        <v>2388.75</v>
      </c>
      <c r="AZ1290" s="17">
        <f t="shared" si="252"/>
        <v>0</v>
      </c>
      <c r="BB1290" t="str">
        <f t="shared" si="253"/>
        <v>25/11/2015;88309620000581;2388,75;0,00</v>
      </c>
    </row>
    <row r="1291" spans="1:54" x14ac:dyDescent="0.25">
      <c r="A1291" t="s">
        <v>26</v>
      </c>
      <c r="B1291" t="s">
        <v>4761</v>
      </c>
      <c r="C1291">
        <v>42320</v>
      </c>
      <c r="D1291" t="s">
        <v>2787</v>
      </c>
      <c r="E1291" t="s">
        <v>6979</v>
      </c>
      <c r="F1291" t="s">
        <v>29</v>
      </c>
      <c r="G1291">
        <v>2121.06</v>
      </c>
      <c r="H1291">
        <v>1844.4</v>
      </c>
      <c r="I1291">
        <v>331.99</v>
      </c>
      <c r="J1291" t="s">
        <v>61</v>
      </c>
      <c r="K1291">
        <v>0</v>
      </c>
      <c r="L1291">
        <v>0</v>
      </c>
      <c r="M1291" t="s">
        <v>31</v>
      </c>
      <c r="N1291">
        <v>1844.4</v>
      </c>
      <c r="O1291">
        <v>276.66000000000003</v>
      </c>
      <c r="P1291" t="s">
        <v>2788</v>
      </c>
      <c r="Q1291">
        <v>1844.4</v>
      </c>
      <c r="R1291">
        <v>30.43</v>
      </c>
      <c r="S1291" t="s">
        <v>33</v>
      </c>
      <c r="T1291">
        <v>1844.4</v>
      </c>
      <c r="U1291">
        <v>140.17000000000002</v>
      </c>
      <c r="V1291" t="s">
        <v>33</v>
      </c>
      <c r="W1291" t="s">
        <v>33</v>
      </c>
      <c r="X1291" t="s">
        <v>4762</v>
      </c>
      <c r="Y1291" t="s">
        <v>91</v>
      </c>
      <c r="Z1291" t="s">
        <v>1779</v>
      </c>
      <c r="AA1291" t="s">
        <v>1780</v>
      </c>
      <c r="AC1291" s="13" t="str">
        <f t="shared" si="242"/>
        <v>000167953</v>
      </c>
      <c r="AD1291" t="str">
        <f t="shared" si="243"/>
        <v>12/11/2015</v>
      </c>
      <c r="AE1291" t="str">
        <f t="shared" si="244"/>
        <v>09155035000174</v>
      </c>
      <c r="AF1291" s="14">
        <f t="shared" si="245"/>
        <v>2121.06</v>
      </c>
      <c r="AG1291">
        <f t="shared" si="246"/>
        <v>0</v>
      </c>
      <c r="AH1291">
        <f t="shared" si="247"/>
        <v>1</v>
      </c>
      <c r="AI1291" s="16">
        <v>6793577</v>
      </c>
      <c r="AJ1291" s="16" t="s">
        <v>7395</v>
      </c>
      <c r="AK1291" s="16" t="s">
        <v>4796</v>
      </c>
      <c r="AL1291" s="16" t="s">
        <v>4797</v>
      </c>
      <c r="AM1291" s="16" t="s">
        <v>7143</v>
      </c>
      <c r="AN1291">
        <v>15</v>
      </c>
      <c r="AO1291" t="e">
        <f>VLOOKUP(TRIM(AL1291),'Parcela Dedutivel'!$A$1:$B$65536,2,FALSE)</f>
        <v>#N/A</v>
      </c>
      <c r="AP1291" s="15">
        <f t="shared" si="248"/>
        <v>0</v>
      </c>
      <c r="AQ1291" s="16">
        <f t="shared" si="249"/>
        <v>0</v>
      </c>
      <c r="AU1291" t="s">
        <v>6171</v>
      </c>
      <c r="AV1291" s="18">
        <v>42333</v>
      </c>
      <c r="AW1291" t="s">
        <v>3098</v>
      </c>
      <c r="AX1291" t="str">
        <f t="shared" si="250"/>
        <v>76487032000206</v>
      </c>
      <c r="AY1291" s="17">
        <f t="shared" si="251"/>
        <v>12151.92</v>
      </c>
      <c r="AZ1291" s="17">
        <f t="shared" si="252"/>
        <v>0</v>
      </c>
      <c r="BB1291" t="str">
        <f t="shared" si="253"/>
        <v>25/11/2015;76487032000206;12151,92;0,00</v>
      </c>
    </row>
    <row r="1292" spans="1:54" x14ac:dyDescent="0.25">
      <c r="A1292" t="s">
        <v>26</v>
      </c>
      <c r="B1292" t="s">
        <v>4763</v>
      </c>
      <c r="C1292">
        <v>42320</v>
      </c>
      <c r="D1292" t="s">
        <v>2841</v>
      </c>
      <c r="E1292" t="s">
        <v>6979</v>
      </c>
      <c r="F1292" t="s">
        <v>2912</v>
      </c>
      <c r="G1292">
        <v>770.4</v>
      </c>
      <c r="H1292">
        <v>669.91</v>
      </c>
      <c r="I1292">
        <v>26.8</v>
      </c>
      <c r="J1292" t="s">
        <v>61</v>
      </c>
      <c r="K1292">
        <v>0</v>
      </c>
      <c r="L1292">
        <v>0</v>
      </c>
      <c r="M1292" t="s">
        <v>31</v>
      </c>
      <c r="N1292">
        <v>669.91</v>
      </c>
      <c r="O1292">
        <v>100.49000000000001</v>
      </c>
      <c r="P1292" t="s">
        <v>2788</v>
      </c>
      <c r="Q1292">
        <v>669.91</v>
      </c>
      <c r="R1292">
        <v>11.05</v>
      </c>
      <c r="S1292" t="s">
        <v>33</v>
      </c>
      <c r="T1292">
        <v>669.91</v>
      </c>
      <c r="U1292">
        <v>50.910000000000004</v>
      </c>
      <c r="V1292" t="s">
        <v>33</v>
      </c>
      <c r="W1292" t="s">
        <v>33</v>
      </c>
      <c r="X1292" t="s">
        <v>4764</v>
      </c>
      <c r="Y1292" t="s">
        <v>44</v>
      </c>
      <c r="Z1292" t="s">
        <v>4220</v>
      </c>
      <c r="AA1292" t="s">
        <v>4221</v>
      </c>
      <c r="AC1292" s="13" t="str">
        <f t="shared" si="242"/>
        <v>000167954</v>
      </c>
      <c r="AD1292" t="str">
        <f t="shared" si="243"/>
        <v>12/11/2015</v>
      </c>
      <c r="AE1292" t="str">
        <f t="shared" si="244"/>
        <v>46044053001853</v>
      </c>
      <c r="AF1292" s="14">
        <f t="shared" si="245"/>
        <v>770.4</v>
      </c>
      <c r="AG1292">
        <f t="shared" si="246"/>
        <v>0</v>
      </c>
      <c r="AH1292">
        <f t="shared" si="247"/>
        <v>1</v>
      </c>
      <c r="AI1292" s="16">
        <v>6784933</v>
      </c>
      <c r="AJ1292" s="16" t="s">
        <v>7540</v>
      </c>
      <c r="AK1292" s="16" t="s">
        <v>3843</v>
      </c>
      <c r="AL1292" s="16" t="s">
        <v>3039</v>
      </c>
      <c r="AM1292" s="16" t="s">
        <v>7143</v>
      </c>
      <c r="AN1292">
        <v>0.5</v>
      </c>
      <c r="AO1292">
        <f>VLOOKUP(TRIM(AL1292),'Parcela Dedutivel'!$A$1:$B$65536,2,FALSE)</f>
        <v>0</v>
      </c>
      <c r="AP1292" s="15">
        <f t="shared" si="248"/>
        <v>0</v>
      </c>
      <c r="AQ1292" s="16">
        <f t="shared" si="249"/>
        <v>0</v>
      </c>
      <c r="AU1292" t="s">
        <v>6172</v>
      </c>
      <c r="AV1292" s="18">
        <v>42333</v>
      </c>
      <c r="AW1292" t="s">
        <v>6173</v>
      </c>
      <c r="AX1292" t="str">
        <f t="shared" si="250"/>
        <v>10593109000133</v>
      </c>
      <c r="AY1292" s="17">
        <f t="shared" si="251"/>
        <v>413.04</v>
      </c>
      <c r="AZ1292" s="17">
        <f t="shared" si="252"/>
        <v>0</v>
      </c>
      <c r="BB1292" t="str">
        <f t="shared" si="253"/>
        <v>25/11/2015;10593109000133;413,04;0,00</v>
      </c>
    </row>
    <row r="1293" spans="1:54" x14ac:dyDescent="0.25">
      <c r="A1293" t="s">
        <v>26</v>
      </c>
      <c r="B1293" t="s">
        <v>4765</v>
      </c>
      <c r="C1293">
        <v>42320</v>
      </c>
      <c r="D1293" t="s">
        <v>2787</v>
      </c>
      <c r="E1293" t="s">
        <v>6979</v>
      </c>
      <c r="F1293" t="s">
        <v>29</v>
      </c>
      <c r="G1293">
        <v>119.13</v>
      </c>
      <c r="H1293">
        <v>108.3</v>
      </c>
      <c r="I1293">
        <v>19.490000000000002</v>
      </c>
      <c r="J1293" t="s">
        <v>61</v>
      </c>
      <c r="K1293">
        <v>0</v>
      </c>
      <c r="L1293">
        <v>0</v>
      </c>
      <c r="M1293" t="s">
        <v>31</v>
      </c>
      <c r="N1293">
        <v>108.3</v>
      </c>
      <c r="O1293">
        <v>10.83</v>
      </c>
      <c r="P1293" t="s">
        <v>2788</v>
      </c>
      <c r="Q1293">
        <v>108.3</v>
      </c>
      <c r="R1293">
        <v>1.79</v>
      </c>
      <c r="S1293" t="s">
        <v>33</v>
      </c>
      <c r="T1293">
        <v>108.3</v>
      </c>
      <c r="U1293">
        <v>8.23</v>
      </c>
      <c r="V1293" t="s">
        <v>33</v>
      </c>
      <c r="W1293" t="s">
        <v>33</v>
      </c>
      <c r="X1293" t="s">
        <v>244</v>
      </c>
      <c r="Y1293" t="s">
        <v>73</v>
      </c>
      <c r="Z1293" t="s">
        <v>3318</v>
      </c>
      <c r="AA1293" t="s">
        <v>3319</v>
      </c>
      <c r="AC1293" s="13" t="str">
        <f t="shared" si="242"/>
        <v>000167955</v>
      </c>
      <c r="AD1293" t="str">
        <f t="shared" si="243"/>
        <v>12/11/2015</v>
      </c>
      <c r="AE1293" t="str">
        <f t="shared" si="244"/>
        <v>46044053002906</v>
      </c>
      <c r="AF1293" s="14">
        <f t="shared" si="245"/>
        <v>119.13</v>
      </c>
      <c r="AG1293">
        <f t="shared" si="246"/>
        <v>0</v>
      </c>
      <c r="AH1293">
        <f t="shared" si="247"/>
        <v>1</v>
      </c>
      <c r="AI1293" s="16">
        <v>6784933</v>
      </c>
      <c r="AJ1293" s="16" t="s">
        <v>7540</v>
      </c>
      <c r="AK1293" s="16" t="s">
        <v>3843</v>
      </c>
      <c r="AL1293" s="16" t="s">
        <v>3039</v>
      </c>
      <c r="AM1293" s="16" t="s">
        <v>7143</v>
      </c>
      <c r="AN1293">
        <v>0.5</v>
      </c>
      <c r="AO1293">
        <f>VLOOKUP(TRIM(AL1293),'Parcela Dedutivel'!$A$1:$B$65536,2,FALSE)</f>
        <v>0</v>
      </c>
      <c r="AP1293" s="15">
        <f t="shared" si="248"/>
        <v>0</v>
      </c>
      <c r="AQ1293" s="16">
        <f t="shared" si="249"/>
        <v>0</v>
      </c>
      <c r="AU1293" t="s">
        <v>6176</v>
      </c>
      <c r="AV1293" s="18">
        <v>42333</v>
      </c>
      <c r="AW1293" t="s">
        <v>3098</v>
      </c>
      <c r="AX1293" t="str">
        <f t="shared" si="250"/>
        <v>76487032000206</v>
      </c>
      <c r="AY1293" s="17">
        <f t="shared" si="251"/>
        <v>1200.06</v>
      </c>
      <c r="AZ1293" s="17">
        <f t="shared" si="252"/>
        <v>0</v>
      </c>
      <c r="BB1293" t="str">
        <f t="shared" si="253"/>
        <v>25/11/2015;76487032000206;1200,06;0,00</v>
      </c>
    </row>
    <row r="1294" spans="1:54" x14ac:dyDescent="0.25">
      <c r="A1294" t="s">
        <v>26</v>
      </c>
      <c r="B1294" t="s">
        <v>4766</v>
      </c>
      <c r="C1294">
        <v>42320</v>
      </c>
      <c r="D1294" t="s">
        <v>2787</v>
      </c>
      <c r="E1294" t="s">
        <v>6979</v>
      </c>
      <c r="F1294" t="s">
        <v>29</v>
      </c>
      <c r="G1294">
        <v>4582.92</v>
      </c>
      <c r="H1294">
        <v>3985.15</v>
      </c>
      <c r="I1294">
        <v>717.33</v>
      </c>
      <c r="J1294" t="s">
        <v>61</v>
      </c>
      <c r="K1294">
        <v>0</v>
      </c>
      <c r="L1294">
        <v>0</v>
      </c>
      <c r="M1294" t="s">
        <v>31</v>
      </c>
      <c r="N1294">
        <v>3985.15</v>
      </c>
      <c r="O1294">
        <v>597.77</v>
      </c>
      <c r="P1294" t="s">
        <v>2788</v>
      </c>
      <c r="Q1294">
        <v>3985.15</v>
      </c>
      <c r="R1294">
        <v>65.75</v>
      </c>
      <c r="S1294" t="s">
        <v>33</v>
      </c>
      <c r="T1294">
        <v>3985.15</v>
      </c>
      <c r="U1294">
        <v>302.87</v>
      </c>
      <c r="V1294" t="s">
        <v>33</v>
      </c>
      <c r="W1294" t="s">
        <v>33</v>
      </c>
      <c r="X1294" t="s">
        <v>4767</v>
      </c>
      <c r="Y1294" t="s">
        <v>91</v>
      </c>
      <c r="Z1294" t="s">
        <v>1789</v>
      </c>
      <c r="AA1294" t="s">
        <v>1790</v>
      </c>
      <c r="AC1294" s="13" t="str">
        <f t="shared" si="242"/>
        <v>000167956</v>
      </c>
      <c r="AD1294" t="str">
        <f t="shared" si="243"/>
        <v>12/11/2015</v>
      </c>
      <c r="AE1294" t="str">
        <f t="shared" si="244"/>
        <v>00111511000857</v>
      </c>
      <c r="AF1294" s="14">
        <f t="shared" si="245"/>
        <v>4582.92</v>
      </c>
      <c r="AG1294">
        <f t="shared" si="246"/>
        <v>0</v>
      </c>
      <c r="AH1294">
        <f t="shared" si="247"/>
        <v>1</v>
      </c>
      <c r="AI1294" s="16">
        <v>6784933</v>
      </c>
      <c r="AJ1294" s="16" t="s">
        <v>7540</v>
      </c>
      <c r="AK1294" s="16" t="s">
        <v>3843</v>
      </c>
      <c r="AL1294" s="16" t="s">
        <v>3039</v>
      </c>
      <c r="AM1294" s="16" t="s">
        <v>7143</v>
      </c>
      <c r="AN1294">
        <v>0.5</v>
      </c>
      <c r="AO1294">
        <f>VLOOKUP(TRIM(AL1294),'Parcela Dedutivel'!$A$1:$B$65536,2,FALSE)</f>
        <v>0</v>
      </c>
      <c r="AP1294" s="15">
        <f t="shared" si="248"/>
        <v>0</v>
      </c>
      <c r="AQ1294" s="16">
        <f t="shared" si="249"/>
        <v>0</v>
      </c>
      <c r="AU1294" t="s">
        <v>6183</v>
      </c>
      <c r="AV1294" s="18">
        <v>42333</v>
      </c>
      <c r="AW1294" t="s">
        <v>3006</v>
      </c>
      <c r="AX1294" t="str">
        <f t="shared" si="250"/>
        <v>76487032000125</v>
      </c>
      <c r="AY1294" s="17">
        <f t="shared" si="251"/>
        <v>4688.9699999999993</v>
      </c>
      <c r="AZ1294" s="17">
        <f t="shared" si="252"/>
        <v>0</v>
      </c>
      <c r="BB1294" t="str">
        <f t="shared" si="253"/>
        <v>25/11/2015;76487032000125;4688,97;0,00</v>
      </c>
    </row>
    <row r="1295" spans="1:54" x14ac:dyDescent="0.25">
      <c r="A1295" t="s">
        <v>26</v>
      </c>
      <c r="B1295" t="s">
        <v>4766</v>
      </c>
      <c r="C1295">
        <v>42320</v>
      </c>
      <c r="D1295" t="s">
        <v>2787</v>
      </c>
      <c r="E1295" t="s">
        <v>6979</v>
      </c>
      <c r="F1295" t="s">
        <v>29</v>
      </c>
      <c r="G1295">
        <v>4351.51</v>
      </c>
      <c r="H1295">
        <v>3783.92</v>
      </c>
      <c r="I1295">
        <v>681.11</v>
      </c>
      <c r="J1295" t="s">
        <v>61</v>
      </c>
      <c r="K1295">
        <v>0</v>
      </c>
      <c r="L1295">
        <v>0</v>
      </c>
      <c r="M1295" t="s">
        <v>31</v>
      </c>
      <c r="N1295">
        <v>3783.92</v>
      </c>
      <c r="O1295">
        <v>567.59</v>
      </c>
      <c r="P1295" t="s">
        <v>2788</v>
      </c>
      <c r="Q1295">
        <v>3783.92</v>
      </c>
      <c r="R1295">
        <v>62.43</v>
      </c>
      <c r="S1295" t="s">
        <v>33</v>
      </c>
      <c r="T1295">
        <v>3783.92</v>
      </c>
      <c r="U1295">
        <v>287.58</v>
      </c>
      <c r="V1295" t="s">
        <v>33</v>
      </c>
      <c r="W1295" t="s">
        <v>33</v>
      </c>
      <c r="X1295" t="s">
        <v>4767</v>
      </c>
      <c r="Y1295" t="s">
        <v>91</v>
      </c>
      <c r="Z1295" t="s">
        <v>3245</v>
      </c>
      <c r="AA1295" t="s">
        <v>3246</v>
      </c>
      <c r="AC1295" s="13" t="str">
        <f t="shared" si="242"/>
        <v>000167956</v>
      </c>
      <c r="AD1295" t="str">
        <f t="shared" si="243"/>
        <v>12/11/2015</v>
      </c>
      <c r="AE1295" t="str">
        <f t="shared" si="244"/>
        <v>00111511000857</v>
      </c>
      <c r="AF1295" s="14">
        <f t="shared" si="245"/>
        <v>4351.51</v>
      </c>
      <c r="AG1295">
        <f t="shared" si="246"/>
        <v>0</v>
      </c>
      <c r="AH1295">
        <f t="shared" si="247"/>
        <v>1</v>
      </c>
      <c r="AI1295" s="16">
        <v>6793577</v>
      </c>
      <c r="AJ1295" s="16" t="s">
        <v>7395</v>
      </c>
      <c r="AK1295" s="16" t="s">
        <v>4799</v>
      </c>
      <c r="AL1295" s="16" t="s">
        <v>4800</v>
      </c>
      <c r="AM1295" s="16" t="s">
        <v>7143</v>
      </c>
      <c r="AN1295">
        <v>15</v>
      </c>
      <c r="AO1295" t="e">
        <f>VLOOKUP(TRIM(AL1295),'Parcela Dedutivel'!$A$1:$B$65536,2,FALSE)</f>
        <v>#N/A</v>
      </c>
      <c r="AP1295" s="15">
        <f t="shared" si="248"/>
        <v>0</v>
      </c>
      <c r="AQ1295" s="16">
        <f t="shared" si="249"/>
        <v>0</v>
      </c>
      <c r="AU1295" t="s">
        <v>6184</v>
      </c>
      <c r="AV1295" s="18">
        <v>42333</v>
      </c>
      <c r="AW1295" t="s">
        <v>3022</v>
      </c>
      <c r="AX1295" t="str">
        <f t="shared" si="250"/>
        <v>59105999000348</v>
      </c>
      <c r="AY1295" s="17">
        <f t="shared" si="251"/>
        <v>2963.75</v>
      </c>
      <c r="AZ1295" s="17">
        <f t="shared" si="252"/>
        <v>0</v>
      </c>
      <c r="BB1295" t="str">
        <f t="shared" si="253"/>
        <v>25/11/2015;59105999000348;2963,75;0,00</v>
      </c>
    </row>
    <row r="1296" spans="1:54" x14ac:dyDescent="0.25">
      <c r="A1296" t="s">
        <v>26</v>
      </c>
      <c r="B1296" t="s">
        <v>4766</v>
      </c>
      <c r="C1296">
        <v>42320</v>
      </c>
      <c r="D1296" t="s">
        <v>2787</v>
      </c>
      <c r="E1296" t="s">
        <v>6979</v>
      </c>
      <c r="F1296" t="s">
        <v>29</v>
      </c>
      <c r="G1296">
        <v>530.27</v>
      </c>
      <c r="H1296">
        <v>461.1</v>
      </c>
      <c r="I1296">
        <v>83</v>
      </c>
      <c r="J1296" t="s">
        <v>61</v>
      </c>
      <c r="K1296">
        <v>0</v>
      </c>
      <c r="L1296">
        <v>0</v>
      </c>
      <c r="M1296" t="s">
        <v>31</v>
      </c>
      <c r="N1296">
        <v>461.1</v>
      </c>
      <c r="O1296">
        <v>69.17</v>
      </c>
      <c r="P1296" t="s">
        <v>2788</v>
      </c>
      <c r="Q1296">
        <v>461.1</v>
      </c>
      <c r="R1296">
        <v>7.61</v>
      </c>
      <c r="S1296" t="s">
        <v>33</v>
      </c>
      <c r="T1296">
        <v>461.1</v>
      </c>
      <c r="U1296">
        <v>35.04</v>
      </c>
      <c r="V1296" t="s">
        <v>33</v>
      </c>
      <c r="W1296" t="s">
        <v>33</v>
      </c>
      <c r="X1296" t="s">
        <v>4767</v>
      </c>
      <c r="Y1296" t="s">
        <v>91</v>
      </c>
      <c r="Z1296" t="s">
        <v>118</v>
      </c>
      <c r="AA1296" t="s">
        <v>119</v>
      </c>
      <c r="AC1296" s="13" t="str">
        <f t="shared" si="242"/>
        <v>000167956</v>
      </c>
      <c r="AD1296" t="str">
        <f t="shared" si="243"/>
        <v>12/11/2015</v>
      </c>
      <c r="AE1296" t="str">
        <f t="shared" si="244"/>
        <v>00111511000857</v>
      </c>
      <c r="AF1296" s="14">
        <f t="shared" si="245"/>
        <v>530.27</v>
      </c>
      <c r="AG1296">
        <f t="shared" si="246"/>
        <v>0</v>
      </c>
      <c r="AH1296">
        <f t="shared" si="247"/>
        <v>1</v>
      </c>
      <c r="AI1296" s="16">
        <v>6784933</v>
      </c>
      <c r="AJ1296" s="16" t="s">
        <v>7540</v>
      </c>
      <c r="AK1296" s="16" t="s">
        <v>3843</v>
      </c>
      <c r="AL1296" s="16" t="s">
        <v>3733</v>
      </c>
      <c r="AM1296" s="16" t="s">
        <v>7143</v>
      </c>
      <c r="AN1296">
        <v>4</v>
      </c>
      <c r="AO1296">
        <f>VLOOKUP(TRIM(AL1296),'Parcela Dedutivel'!$A$1:$B$65536,2,FALSE)</f>
        <v>0</v>
      </c>
      <c r="AP1296" s="15">
        <f t="shared" si="248"/>
        <v>0</v>
      </c>
      <c r="AQ1296" s="16">
        <f t="shared" si="249"/>
        <v>0</v>
      </c>
      <c r="AU1296" t="s">
        <v>6185</v>
      </c>
      <c r="AV1296" s="18">
        <v>42333</v>
      </c>
      <c r="AW1296" t="s">
        <v>3022</v>
      </c>
      <c r="AX1296" t="str">
        <f t="shared" si="250"/>
        <v>59105999000348</v>
      </c>
      <c r="AY1296" s="17">
        <f t="shared" si="251"/>
        <v>4572.21</v>
      </c>
      <c r="AZ1296" s="17">
        <f t="shared" si="252"/>
        <v>0</v>
      </c>
      <c r="BB1296" t="str">
        <f t="shared" si="253"/>
        <v>25/11/2015;59105999000348;4572,21;0,00</v>
      </c>
    </row>
    <row r="1297" spans="1:54" x14ac:dyDescent="0.25">
      <c r="A1297" t="s">
        <v>26</v>
      </c>
      <c r="B1297" t="s">
        <v>4768</v>
      </c>
      <c r="C1297">
        <v>42320</v>
      </c>
      <c r="D1297" t="s">
        <v>2787</v>
      </c>
      <c r="E1297" t="s">
        <v>6979</v>
      </c>
      <c r="F1297" t="s">
        <v>29</v>
      </c>
      <c r="G1297">
        <v>3645.2200000000003</v>
      </c>
      <c r="H1297">
        <v>3169.76</v>
      </c>
      <c r="I1297">
        <v>570.56000000000006</v>
      </c>
      <c r="J1297" t="s">
        <v>61</v>
      </c>
      <c r="K1297">
        <v>0</v>
      </c>
      <c r="L1297">
        <v>0</v>
      </c>
      <c r="M1297" t="s">
        <v>31</v>
      </c>
      <c r="N1297">
        <v>3169.76</v>
      </c>
      <c r="O1297">
        <v>475.46000000000004</v>
      </c>
      <c r="P1297" t="s">
        <v>2788</v>
      </c>
      <c r="Q1297">
        <v>3169.76</v>
      </c>
      <c r="R1297">
        <v>52.300000000000004</v>
      </c>
      <c r="S1297" t="s">
        <v>33</v>
      </c>
      <c r="T1297">
        <v>3169.76</v>
      </c>
      <c r="U1297">
        <v>240.9</v>
      </c>
      <c r="V1297" t="s">
        <v>33</v>
      </c>
      <c r="W1297" t="s">
        <v>33</v>
      </c>
      <c r="X1297" t="s">
        <v>4769</v>
      </c>
      <c r="Y1297" t="s">
        <v>91</v>
      </c>
      <c r="Z1297" t="s">
        <v>1777</v>
      </c>
      <c r="AA1297" t="s">
        <v>1778</v>
      </c>
      <c r="AC1297" s="13" t="str">
        <f t="shared" si="242"/>
        <v>000167957</v>
      </c>
      <c r="AD1297" t="str">
        <f t="shared" si="243"/>
        <v>12/11/2015</v>
      </c>
      <c r="AE1297" t="str">
        <f t="shared" si="244"/>
        <v>59891770000114</v>
      </c>
      <c r="AF1297" s="14">
        <f t="shared" si="245"/>
        <v>3645.2200000000003</v>
      </c>
      <c r="AG1297">
        <f t="shared" si="246"/>
        <v>0</v>
      </c>
      <c r="AH1297">
        <f t="shared" si="247"/>
        <v>1</v>
      </c>
      <c r="AI1297" s="16">
        <v>6784933</v>
      </c>
      <c r="AJ1297" s="16" t="s">
        <v>7540</v>
      </c>
      <c r="AK1297" s="16" t="s">
        <v>3843</v>
      </c>
      <c r="AL1297" s="16" t="s">
        <v>3848</v>
      </c>
      <c r="AM1297" s="16" t="s">
        <v>7143</v>
      </c>
      <c r="AN1297">
        <v>1.2</v>
      </c>
      <c r="AO1297">
        <f>VLOOKUP(TRIM(AL1297),'Parcela Dedutivel'!$A$1:$B$65536,2,FALSE)</f>
        <v>0</v>
      </c>
      <c r="AP1297" s="15">
        <f t="shared" si="248"/>
        <v>0</v>
      </c>
      <c r="AQ1297" s="16">
        <f t="shared" si="249"/>
        <v>0</v>
      </c>
      <c r="AU1297" t="s">
        <v>6186</v>
      </c>
      <c r="AV1297" s="18">
        <v>42333</v>
      </c>
      <c r="AW1297" t="s">
        <v>3022</v>
      </c>
      <c r="AX1297" t="str">
        <f t="shared" si="250"/>
        <v>59105999000348</v>
      </c>
      <c r="AY1297" s="17">
        <f t="shared" si="251"/>
        <v>7166.32</v>
      </c>
      <c r="AZ1297" s="17">
        <f t="shared" si="252"/>
        <v>0</v>
      </c>
      <c r="BB1297" t="str">
        <f t="shared" si="253"/>
        <v>25/11/2015;59105999000348;7166,32;0,00</v>
      </c>
    </row>
    <row r="1298" spans="1:54" x14ac:dyDescent="0.25">
      <c r="A1298" t="s">
        <v>26</v>
      </c>
      <c r="B1298" t="s">
        <v>4770</v>
      </c>
      <c r="C1298">
        <v>42320</v>
      </c>
      <c r="D1298" t="s">
        <v>2787</v>
      </c>
      <c r="E1298" t="s">
        <v>6979</v>
      </c>
      <c r="F1298" t="s">
        <v>29</v>
      </c>
      <c r="G1298">
        <v>1269.6599999999999</v>
      </c>
      <c r="H1298">
        <v>1104.05</v>
      </c>
      <c r="I1298">
        <v>198.73000000000002</v>
      </c>
      <c r="J1298" t="s">
        <v>61</v>
      </c>
      <c r="K1298">
        <v>0</v>
      </c>
      <c r="L1298">
        <v>0</v>
      </c>
      <c r="M1298" t="s">
        <v>31</v>
      </c>
      <c r="N1298">
        <v>1104.05</v>
      </c>
      <c r="O1298">
        <v>165.61</v>
      </c>
      <c r="P1298" t="s">
        <v>2788</v>
      </c>
      <c r="Q1298">
        <v>1104.05</v>
      </c>
      <c r="R1298">
        <v>18.22</v>
      </c>
      <c r="S1298" t="s">
        <v>33</v>
      </c>
      <c r="T1298">
        <v>1104.05</v>
      </c>
      <c r="U1298">
        <v>83.91</v>
      </c>
      <c r="V1298" t="s">
        <v>33</v>
      </c>
      <c r="W1298" t="s">
        <v>33</v>
      </c>
      <c r="X1298" t="s">
        <v>3534</v>
      </c>
      <c r="Y1298" t="s">
        <v>44</v>
      </c>
      <c r="Z1298" t="s">
        <v>3287</v>
      </c>
      <c r="AA1298" t="s">
        <v>3288</v>
      </c>
      <c r="AC1298" s="13" t="str">
        <f t="shared" si="242"/>
        <v>000167958</v>
      </c>
      <c r="AD1298" t="str">
        <f t="shared" si="243"/>
        <v>12/11/2015</v>
      </c>
      <c r="AE1298" t="str">
        <f t="shared" si="244"/>
        <v>86720729000158</v>
      </c>
      <c r="AF1298" s="14">
        <f t="shared" si="245"/>
        <v>1269.6599999999999</v>
      </c>
      <c r="AG1298">
        <f t="shared" si="246"/>
        <v>0</v>
      </c>
      <c r="AH1298">
        <f t="shared" si="247"/>
        <v>1</v>
      </c>
      <c r="AI1298" s="16">
        <v>6784933</v>
      </c>
      <c r="AJ1298" s="16" t="s">
        <v>7540</v>
      </c>
      <c r="AK1298" s="16" t="s">
        <v>3849</v>
      </c>
      <c r="AL1298" s="16" t="s">
        <v>623</v>
      </c>
      <c r="AM1298" s="16" t="s">
        <v>7143</v>
      </c>
      <c r="AN1298">
        <v>1</v>
      </c>
      <c r="AO1298" t="e">
        <f>VLOOKUP(TRIM(AL1298),'Parcela Dedutivel'!$A$1:$B$65536,2,FALSE)</f>
        <v>#N/A</v>
      </c>
      <c r="AP1298" s="15">
        <f t="shared" si="248"/>
        <v>0</v>
      </c>
      <c r="AQ1298" s="16">
        <f t="shared" si="249"/>
        <v>0</v>
      </c>
      <c r="AU1298" t="s">
        <v>6187</v>
      </c>
      <c r="AV1298" s="18">
        <v>42333</v>
      </c>
      <c r="AW1298" t="s">
        <v>6188</v>
      </c>
      <c r="AX1298" t="str">
        <f t="shared" si="250"/>
        <v>72930332000186</v>
      </c>
      <c r="AY1298" s="17">
        <f t="shared" si="251"/>
        <v>3722.4300000000003</v>
      </c>
      <c r="AZ1298" s="17">
        <f t="shared" si="252"/>
        <v>0</v>
      </c>
      <c r="BB1298" t="str">
        <f t="shared" si="253"/>
        <v>25/11/2015;72930332000186;3722,43;0,00</v>
      </c>
    </row>
    <row r="1299" spans="1:54" x14ac:dyDescent="0.25">
      <c r="A1299" t="s">
        <v>26</v>
      </c>
      <c r="B1299" t="s">
        <v>4771</v>
      </c>
      <c r="C1299">
        <v>42320</v>
      </c>
      <c r="D1299" t="s">
        <v>2804</v>
      </c>
      <c r="E1299" t="s">
        <v>6979</v>
      </c>
      <c r="F1299" t="s">
        <v>29</v>
      </c>
      <c r="G1299">
        <v>452.71000000000004</v>
      </c>
      <c r="H1299">
        <v>452.71000000000004</v>
      </c>
      <c r="I1299">
        <v>81.489999999999995</v>
      </c>
      <c r="J1299" t="s">
        <v>307</v>
      </c>
      <c r="K1299">
        <v>0</v>
      </c>
      <c r="L1299">
        <v>0</v>
      </c>
      <c r="M1299" t="s">
        <v>31</v>
      </c>
      <c r="N1299">
        <v>0</v>
      </c>
      <c r="O1299">
        <v>0</v>
      </c>
      <c r="P1299" t="s">
        <v>31</v>
      </c>
      <c r="Q1299">
        <v>452.71000000000004</v>
      </c>
      <c r="R1299">
        <v>7.47</v>
      </c>
      <c r="S1299" t="s">
        <v>33</v>
      </c>
      <c r="T1299">
        <v>452.71000000000004</v>
      </c>
      <c r="U1299">
        <v>34.410000000000004</v>
      </c>
      <c r="V1299" t="s">
        <v>33</v>
      </c>
      <c r="W1299" t="s">
        <v>33</v>
      </c>
      <c r="X1299" t="s">
        <v>244</v>
      </c>
      <c r="Y1299" t="s">
        <v>240</v>
      </c>
      <c r="Z1299" t="s">
        <v>3913</v>
      </c>
      <c r="AA1299" t="s">
        <v>3914</v>
      </c>
      <c r="AC1299" s="13" t="str">
        <f t="shared" si="242"/>
        <v>000167959</v>
      </c>
      <c r="AD1299" t="str">
        <f t="shared" si="243"/>
        <v>12/11/2015</v>
      </c>
      <c r="AE1299" t="str">
        <f t="shared" si="244"/>
        <v>46044053002906</v>
      </c>
      <c r="AF1299" s="14">
        <f t="shared" si="245"/>
        <v>452.71000000000004</v>
      </c>
      <c r="AG1299">
        <f t="shared" si="246"/>
        <v>54.449999999999996</v>
      </c>
      <c r="AH1299">
        <f t="shared" si="247"/>
        <v>1</v>
      </c>
      <c r="AI1299" s="16">
        <v>6784933</v>
      </c>
      <c r="AJ1299" s="16" t="s">
        <v>7540</v>
      </c>
      <c r="AK1299" s="16" t="s">
        <v>3849</v>
      </c>
      <c r="AL1299" s="16" t="s">
        <v>621</v>
      </c>
      <c r="AM1299" s="16" t="s">
        <v>7143</v>
      </c>
      <c r="AN1299">
        <v>1</v>
      </c>
      <c r="AO1299" t="e">
        <f>VLOOKUP(TRIM(AL1299),'Parcela Dedutivel'!$A$1:$B$65536,2,FALSE)</f>
        <v>#N/A</v>
      </c>
      <c r="AP1299" s="15">
        <f t="shared" si="248"/>
        <v>0</v>
      </c>
      <c r="AQ1299" s="16">
        <f t="shared" si="249"/>
        <v>0</v>
      </c>
      <c r="AU1299" t="s">
        <v>6196</v>
      </c>
      <c r="AV1299" s="18">
        <v>42333</v>
      </c>
      <c r="AW1299" t="s">
        <v>3958</v>
      </c>
      <c r="AX1299" t="str">
        <f t="shared" si="250"/>
        <v>59609123001220</v>
      </c>
      <c r="AY1299" s="17">
        <f t="shared" si="251"/>
        <v>34241.379999999997</v>
      </c>
      <c r="AZ1299" s="17">
        <f t="shared" si="252"/>
        <v>999.80000000000007</v>
      </c>
      <c r="BB1299" t="str">
        <f t="shared" si="253"/>
        <v>25/11/2015;59609123001220;34241,38;999,80</v>
      </c>
    </row>
    <row r="1300" spans="1:54" x14ac:dyDescent="0.25">
      <c r="A1300" t="s">
        <v>26</v>
      </c>
      <c r="B1300" t="s">
        <v>4771</v>
      </c>
      <c r="C1300">
        <v>42320</v>
      </c>
      <c r="D1300" t="s">
        <v>2787</v>
      </c>
      <c r="E1300" t="s">
        <v>6979</v>
      </c>
      <c r="F1300" t="s">
        <v>29</v>
      </c>
      <c r="G1300">
        <v>151.23999999999998</v>
      </c>
      <c r="H1300">
        <v>131.51</v>
      </c>
      <c r="I1300">
        <v>23.67</v>
      </c>
      <c r="J1300" t="s">
        <v>61</v>
      </c>
      <c r="K1300">
        <v>0</v>
      </c>
      <c r="L1300">
        <v>0</v>
      </c>
      <c r="M1300" t="s">
        <v>31</v>
      </c>
      <c r="N1300">
        <v>131.51</v>
      </c>
      <c r="O1300">
        <v>19.73</v>
      </c>
      <c r="P1300" t="s">
        <v>2788</v>
      </c>
      <c r="Q1300">
        <v>131.51</v>
      </c>
      <c r="R1300">
        <v>2.17</v>
      </c>
      <c r="S1300" t="s">
        <v>33</v>
      </c>
      <c r="T1300">
        <v>131.51</v>
      </c>
      <c r="U1300">
        <v>9.99</v>
      </c>
      <c r="V1300" t="s">
        <v>33</v>
      </c>
      <c r="W1300" t="s">
        <v>33</v>
      </c>
      <c r="X1300" t="s">
        <v>244</v>
      </c>
      <c r="Y1300" t="s">
        <v>44</v>
      </c>
      <c r="Z1300" t="s">
        <v>3421</v>
      </c>
      <c r="AA1300" t="s">
        <v>3528</v>
      </c>
      <c r="AC1300" s="13" t="str">
        <f t="shared" si="242"/>
        <v>000167959</v>
      </c>
      <c r="AD1300" t="str">
        <f t="shared" si="243"/>
        <v>12/11/2015</v>
      </c>
      <c r="AE1300" t="str">
        <f t="shared" si="244"/>
        <v>46044053002906</v>
      </c>
      <c r="AF1300" s="14">
        <f t="shared" si="245"/>
        <v>151.23999999999998</v>
      </c>
      <c r="AG1300">
        <f t="shared" si="246"/>
        <v>54.449999999999996</v>
      </c>
      <c r="AH1300">
        <f t="shared" si="247"/>
        <v>1</v>
      </c>
      <c r="AI1300" s="16">
        <v>7450280</v>
      </c>
      <c r="AJ1300" s="16" t="s">
        <v>7537</v>
      </c>
      <c r="AK1300" s="16" t="s">
        <v>4801</v>
      </c>
      <c r="AL1300" s="16" t="s">
        <v>3810</v>
      </c>
      <c r="AM1300" s="16" t="s">
        <v>7215</v>
      </c>
      <c r="AN1300">
        <v>1000</v>
      </c>
      <c r="AO1300">
        <f>VLOOKUP(TRIM(AL1300),'Parcela Dedutivel'!$A$1:$B$65536,2,FALSE)</f>
        <v>0.43559910000000002</v>
      </c>
      <c r="AP1300" s="15">
        <f t="shared" si="248"/>
        <v>0.43559910000000002</v>
      </c>
      <c r="AQ1300" s="16">
        <f t="shared" si="249"/>
        <v>435.59910000000002</v>
      </c>
      <c r="AU1300" t="s">
        <v>6199</v>
      </c>
      <c r="AV1300" s="18">
        <v>42333</v>
      </c>
      <c r="AW1300" t="s">
        <v>2574</v>
      </c>
      <c r="AX1300" t="str">
        <f t="shared" si="250"/>
        <v>03523188000140</v>
      </c>
      <c r="AY1300" s="17">
        <f t="shared" si="251"/>
        <v>257.5</v>
      </c>
      <c r="AZ1300" s="17">
        <f t="shared" si="252"/>
        <v>0</v>
      </c>
      <c r="BB1300" t="str">
        <f t="shared" si="253"/>
        <v>25/11/2015;03523188000140;257,50;0,00</v>
      </c>
    </row>
    <row r="1301" spans="1:54" x14ac:dyDescent="0.25">
      <c r="A1301" t="s">
        <v>26</v>
      </c>
      <c r="B1301" t="s">
        <v>4771</v>
      </c>
      <c r="C1301">
        <v>42320</v>
      </c>
      <c r="D1301" t="s">
        <v>2787</v>
      </c>
      <c r="E1301" t="s">
        <v>6979</v>
      </c>
      <c r="F1301" t="s">
        <v>29</v>
      </c>
      <c r="G1301">
        <v>1510.33</v>
      </c>
      <c r="H1301">
        <v>1313.33</v>
      </c>
      <c r="I1301">
        <v>236.4</v>
      </c>
      <c r="J1301" t="s">
        <v>61</v>
      </c>
      <c r="K1301">
        <v>0</v>
      </c>
      <c r="L1301">
        <v>0</v>
      </c>
      <c r="M1301" t="s">
        <v>31</v>
      </c>
      <c r="N1301">
        <v>1313.33</v>
      </c>
      <c r="O1301">
        <v>197</v>
      </c>
      <c r="P1301" t="s">
        <v>2788</v>
      </c>
      <c r="Q1301">
        <v>1313.33</v>
      </c>
      <c r="R1301">
        <v>21.67</v>
      </c>
      <c r="S1301" t="s">
        <v>33</v>
      </c>
      <c r="T1301">
        <v>1313.33</v>
      </c>
      <c r="U1301">
        <v>99.81</v>
      </c>
      <c r="V1301" t="s">
        <v>33</v>
      </c>
      <c r="W1301" t="s">
        <v>33</v>
      </c>
      <c r="X1301" t="s">
        <v>244</v>
      </c>
      <c r="Y1301" t="s">
        <v>91</v>
      </c>
      <c r="Z1301" t="s">
        <v>128</v>
      </c>
      <c r="AA1301" t="s">
        <v>129</v>
      </c>
      <c r="AC1301" s="13" t="str">
        <f t="shared" si="242"/>
        <v>000167959</v>
      </c>
      <c r="AD1301" t="str">
        <f t="shared" si="243"/>
        <v>12/11/2015</v>
      </c>
      <c r="AE1301" t="str">
        <f t="shared" si="244"/>
        <v>46044053002906</v>
      </c>
      <c r="AF1301" s="14">
        <f t="shared" si="245"/>
        <v>1510.33</v>
      </c>
      <c r="AG1301">
        <f t="shared" si="246"/>
        <v>54.449999999999996</v>
      </c>
      <c r="AH1301">
        <f t="shared" si="247"/>
        <v>1</v>
      </c>
      <c r="AI1301" s="16">
        <v>6784933</v>
      </c>
      <c r="AJ1301" s="16" t="s">
        <v>7540</v>
      </c>
      <c r="AK1301" s="16" t="s">
        <v>3849</v>
      </c>
      <c r="AL1301" s="16" t="s">
        <v>3042</v>
      </c>
      <c r="AM1301" s="16" t="s">
        <v>7143</v>
      </c>
      <c r="AN1301">
        <v>8</v>
      </c>
      <c r="AO1301" t="e">
        <f>VLOOKUP(TRIM(AL1301),'Parcela Dedutivel'!$A$1:$B$65536,2,FALSE)</f>
        <v>#N/A</v>
      </c>
      <c r="AP1301" s="15">
        <f t="shared" si="248"/>
        <v>0</v>
      </c>
      <c r="AQ1301" s="16">
        <f t="shared" si="249"/>
        <v>0</v>
      </c>
      <c r="AU1301" t="s">
        <v>6200</v>
      </c>
      <c r="AV1301" s="18">
        <v>42333</v>
      </c>
      <c r="AW1301" t="s">
        <v>3173</v>
      </c>
      <c r="AX1301" t="str">
        <f t="shared" si="250"/>
        <v>01942223000130</v>
      </c>
      <c r="AY1301" s="17">
        <f t="shared" si="251"/>
        <v>887.62</v>
      </c>
      <c r="AZ1301" s="17">
        <f t="shared" si="252"/>
        <v>0</v>
      </c>
      <c r="BB1301" t="str">
        <f t="shared" si="253"/>
        <v>25/11/2015;01942223000130;887,62;0,00</v>
      </c>
    </row>
    <row r="1302" spans="1:54" x14ac:dyDescent="0.25">
      <c r="A1302" t="s">
        <v>26</v>
      </c>
      <c r="B1302" t="s">
        <v>4771</v>
      </c>
      <c r="C1302">
        <v>42320</v>
      </c>
      <c r="D1302" t="s">
        <v>2787</v>
      </c>
      <c r="E1302" t="s">
        <v>6979</v>
      </c>
      <c r="F1302" t="s">
        <v>29</v>
      </c>
      <c r="G1302">
        <v>1608.3999999999999</v>
      </c>
      <c r="H1302">
        <v>1340.33</v>
      </c>
      <c r="I1302">
        <v>241.26</v>
      </c>
      <c r="J1302" t="s">
        <v>61</v>
      </c>
      <c r="K1302">
        <v>0</v>
      </c>
      <c r="L1302">
        <v>0</v>
      </c>
      <c r="M1302" t="s">
        <v>31</v>
      </c>
      <c r="N1302">
        <v>1340.33</v>
      </c>
      <c r="O1302">
        <v>268.07</v>
      </c>
      <c r="P1302" t="s">
        <v>2788</v>
      </c>
      <c r="Q1302">
        <v>1340.33</v>
      </c>
      <c r="R1302">
        <v>22.12</v>
      </c>
      <c r="S1302" t="s">
        <v>33</v>
      </c>
      <c r="T1302">
        <v>1340.33</v>
      </c>
      <c r="U1302">
        <v>101.87</v>
      </c>
      <c r="V1302" t="s">
        <v>33</v>
      </c>
      <c r="W1302" t="s">
        <v>33</v>
      </c>
      <c r="X1302" t="s">
        <v>244</v>
      </c>
      <c r="Y1302" t="s">
        <v>642</v>
      </c>
      <c r="Z1302" t="s">
        <v>643</v>
      </c>
      <c r="AA1302" t="s">
        <v>644</v>
      </c>
      <c r="AC1302" s="13" t="str">
        <f t="shared" si="242"/>
        <v>000167959</v>
      </c>
      <c r="AD1302" t="str">
        <f t="shared" si="243"/>
        <v>12/11/2015</v>
      </c>
      <c r="AE1302" t="str">
        <f t="shared" si="244"/>
        <v>46044053002906</v>
      </c>
      <c r="AF1302" s="14">
        <f t="shared" si="245"/>
        <v>1608.3999999999999</v>
      </c>
      <c r="AG1302">
        <f t="shared" si="246"/>
        <v>54.449999999999996</v>
      </c>
      <c r="AH1302">
        <f t="shared" si="247"/>
        <v>1</v>
      </c>
      <c r="AI1302" s="16">
        <v>6782692</v>
      </c>
      <c r="AJ1302" s="16" t="s">
        <v>7457</v>
      </c>
      <c r="AK1302" s="16" t="s">
        <v>4802</v>
      </c>
      <c r="AL1302" s="16" t="s">
        <v>4803</v>
      </c>
      <c r="AM1302" s="16" t="s">
        <v>7143</v>
      </c>
      <c r="AN1302">
        <v>4</v>
      </c>
      <c r="AO1302" t="e">
        <f>VLOOKUP(TRIM(AL1302),'Parcela Dedutivel'!$A$1:$B$65536,2,FALSE)</f>
        <v>#N/A</v>
      </c>
      <c r="AP1302" s="15">
        <f t="shared" si="248"/>
        <v>0</v>
      </c>
      <c r="AQ1302" s="16">
        <f t="shared" si="249"/>
        <v>0</v>
      </c>
      <c r="AU1302" t="s">
        <v>6201</v>
      </c>
      <c r="AV1302" s="18">
        <v>42333</v>
      </c>
      <c r="AW1302" t="s">
        <v>2574</v>
      </c>
      <c r="AX1302" t="str">
        <f t="shared" si="250"/>
        <v>03523188000140</v>
      </c>
      <c r="AY1302" s="17">
        <f t="shared" si="251"/>
        <v>1821.04</v>
      </c>
      <c r="AZ1302" s="17">
        <f t="shared" si="252"/>
        <v>0</v>
      </c>
      <c r="BB1302" t="str">
        <f t="shared" si="253"/>
        <v>25/11/2015;03523188000140;1821,04;0,00</v>
      </c>
    </row>
    <row r="1303" spans="1:54" x14ac:dyDescent="0.25">
      <c r="A1303" t="s">
        <v>26</v>
      </c>
      <c r="B1303" t="s">
        <v>4771</v>
      </c>
      <c r="C1303">
        <v>42320</v>
      </c>
      <c r="D1303" t="s">
        <v>2787</v>
      </c>
      <c r="E1303" t="s">
        <v>6979</v>
      </c>
      <c r="F1303" t="s">
        <v>29</v>
      </c>
      <c r="G1303">
        <v>15.84</v>
      </c>
      <c r="H1303">
        <v>15.84</v>
      </c>
      <c r="I1303">
        <v>2.85</v>
      </c>
      <c r="J1303" t="s">
        <v>30</v>
      </c>
      <c r="K1303">
        <v>0</v>
      </c>
      <c r="L1303">
        <v>0</v>
      </c>
      <c r="M1303" t="s">
        <v>31</v>
      </c>
      <c r="N1303">
        <v>0</v>
      </c>
      <c r="O1303">
        <v>0</v>
      </c>
      <c r="P1303" t="s">
        <v>31</v>
      </c>
      <c r="Q1303">
        <v>15.84</v>
      </c>
      <c r="R1303">
        <v>0.26</v>
      </c>
      <c r="S1303" t="s">
        <v>33</v>
      </c>
      <c r="T1303">
        <v>15.84</v>
      </c>
      <c r="U1303">
        <v>1.2</v>
      </c>
      <c r="V1303" t="s">
        <v>33</v>
      </c>
      <c r="W1303" t="s">
        <v>33</v>
      </c>
      <c r="X1303" t="s">
        <v>244</v>
      </c>
      <c r="Y1303" t="s">
        <v>493</v>
      </c>
      <c r="Z1303" t="s">
        <v>494</v>
      </c>
      <c r="AA1303" t="s">
        <v>495</v>
      </c>
      <c r="AC1303" s="13" t="str">
        <f t="shared" si="242"/>
        <v>000167959</v>
      </c>
      <c r="AD1303" t="str">
        <f t="shared" si="243"/>
        <v>12/11/2015</v>
      </c>
      <c r="AE1303" t="str">
        <f t="shared" si="244"/>
        <v>46044053002906</v>
      </c>
      <c r="AF1303" s="14">
        <f t="shared" si="245"/>
        <v>15.84</v>
      </c>
      <c r="AG1303">
        <f t="shared" si="246"/>
        <v>54.449999999999996</v>
      </c>
      <c r="AH1303">
        <f t="shared" si="247"/>
        <v>1</v>
      </c>
      <c r="AI1303" s="16">
        <v>6782692</v>
      </c>
      <c r="AJ1303" s="16" t="s">
        <v>7457</v>
      </c>
      <c r="AK1303" s="16" t="s">
        <v>4802</v>
      </c>
      <c r="AL1303" s="16" t="s">
        <v>1803</v>
      </c>
      <c r="AM1303" s="16" t="s">
        <v>7193</v>
      </c>
      <c r="AN1303">
        <v>5</v>
      </c>
      <c r="AO1303" t="e">
        <f>VLOOKUP(TRIM(AL1303),'Parcela Dedutivel'!$A$1:$B$65536,2,FALSE)</f>
        <v>#N/A</v>
      </c>
      <c r="AP1303" s="15">
        <f t="shared" si="248"/>
        <v>0</v>
      </c>
      <c r="AQ1303" s="16">
        <f t="shared" si="249"/>
        <v>0</v>
      </c>
      <c r="AU1303" t="s">
        <v>6202</v>
      </c>
      <c r="AV1303" s="18">
        <v>42333</v>
      </c>
      <c r="AW1303" t="s">
        <v>1865</v>
      </c>
      <c r="AX1303" t="str">
        <f t="shared" si="250"/>
        <v>14785345000102</v>
      </c>
      <c r="AY1303" s="17">
        <f t="shared" si="251"/>
        <v>14940.8</v>
      </c>
      <c r="AZ1303" s="17">
        <f t="shared" si="252"/>
        <v>0</v>
      </c>
      <c r="BB1303" t="str">
        <f t="shared" si="253"/>
        <v>25/11/2015;14785345000102;14940,80;0,00</v>
      </c>
    </row>
    <row r="1304" spans="1:54" x14ac:dyDescent="0.25">
      <c r="A1304" t="s">
        <v>26</v>
      </c>
      <c r="B1304" t="s">
        <v>4772</v>
      </c>
      <c r="C1304">
        <v>42320</v>
      </c>
      <c r="D1304" t="s">
        <v>3221</v>
      </c>
      <c r="E1304" t="s">
        <v>6979</v>
      </c>
      <c r="F1304" t="s">
        <v>1643</v>
      </c>
      <c r="G1304">
        <v>30.62</v>
      </c>
      <c r="H1304">
        <v>19.57</v>
      </c>
      <c r="I1304">
        <v>0.78</v>
      </c>
      <c r="J1304" t="s">
        <v>3082</v>
      </c>
      <c r="K1304">
        <v>43.99</v>
      </c>
      <c r="L1304">
        <v>7.1400000000000006</v>
      </c>
      <c r="M1304" t="s">
        <v>3082</v>
      </c>
      <c r="N1304">
        <v>19.57</v>
      </c>
      <c r="O1304">
        <v>3.91</v>
      </c>
      <c r="P1304" t="s">
        <v>2788</v>
      </c>
      <c r="Q1304">
        <v>19.57</v>
      </c>
      <c r="R1304">
        <v>0.32</v>
      </c>
      <c r="S1304" t="s">
        <v>33</v>
      </c>
      <c r="T1304">
        <v>19.57</v>
      </c>
      <c r="U1304">
        <v>1.49</v>
      </c>
      <c r="V1304" t="s">
        <v>33</v>
      </c>
      <c r="W1304" t="s">
        <v>33</v>
      </c>
      <c r="X1304" t="s">
        <v>1644</v>
      </c>
      <c r="Y1304" t="s">
        <v>377</v>
      </c>
      <c r="Z1304" t="s">
        <v>4773</v>
      </c>
      <c r="AA1304" t="s">
        <v>4774</v>
      </c>
      <c r="AC1304" s="13" t="str">
        <f t="shared" si="242"/>
        <v>000167960</v>
      </c>
      <c r="AD1304" t="str">
        <f t="shared" si="243"/>
        <v>12/11/2015</v>
      </c>
      <c r="AE1304" t="str">
        <f t="shared" si="244"/>
        <v>71340830000106</v>
      </c>
      <c r="AF1304" s="14">
        <f t="shared" si="245"/>
        <v>30.62</v>
      </c>
      <c r="AG1304">
        <f t="shared" si="246"/>
        <v>0</v>
      </c>
      <c r="AH1304">
        <f t="shared" si="247"/>
        <v>1</v>
      </c>
      <c r="AI1304" s="16">
        <v>6787487</v>
      </c>
      <c r="AJ1304" s="16" t="s">
        <v>7607</v>
      </c>
      <c r="AK1304" s="16" t="s">
        <v>3850</v>
      </c>
      <c r="AL1304" s="16" t="s">
        <v>3852</v>
      </c>
      <c r="AM1304" s="16" t="s">
        <v>7215</v>
      </c>
      <c r="AN1304">
        <v>2600</v>
      </c>
      <c r="AO1304">
        <f>VLOOKUP(TRIM(AL1304),'Parcela Dedutivel'!$A$1:$B$65536,2,FALSE)</f>
        <v>0</v>
      </c>
      <c r="AP1304" s="15">
        <f t="shared" si="248"/>
        <v>0</v>
      </c>
      <c r="AQ1304" s="16">
        <f t="shared" si="249"/>
        <v>0</v>
      </c>
      <c r="AU1304" t="s">
        <v>6203</v>
      </c>
      <c r="AV1304" s="18">
        <v>42333</v>
      </c>
      <c r="AW1304" t="s">
        <v>3063</v>
      </c>
      <c r="AX1304" t="str">
        <f t="shared" si="250"/>
        <v>01641045000612</v>
      </c>
      <c r="AY1304" s="17">
        <f t="shared" si="251"/>
        <v>2332.9499999999998</v>
      </c>
      <c r="AZ1304" s="17">
        <f t="shared" si="252"/>
        <v>0</v>
      </c>
      <c r="BB1304" t="str">
        <f t="shared" si="253"/>
        <v>25/11/2015;01641045000612;2332,95;0,00</v>
      </c>
    </row>
    <row r="1305" spans="1:54" x14ac:dyDescent="0.25">
      <c r="A1305" t="s">
        <v>26</v>
      </c>
      <c r="B1305" t="s">
        <v>4775</v>
      </c>
      <c r="C1305">
        <v>42320</v>
      </c>
      <c r="D1305" t="s">
        <v>2787</v>
      </c>
      <c r="E1305" t="s">
        <v>6979</v>
      </c>
      <c r="F1305" t="s">
        <v>29</v>
      </c>
      <c r="G1305">
        <v>319.86</v>
      </c>
      <c r="H1305">
        <v>441.81</v>
      </c>
      <c r="I1305">
        <v>79.53</v>
      </c>
      <c r="J1305" t="s">
        <v>30</v>
      </c>
      <c r="K1305">
        <v>0</v>
      </c>
      <c r="L1305">
        <v>0</v>
      </c>
      <c r="M1305" t="s">
        <v>31</v>
      </c>
      <c r="N1305">
        <v>0</v>
      </c>
      <c r="O1305">
        <v>0</v>
      </c>
      <c r="P1305" t="s">
        <v>31</v>
      </c>
      <c r="Q1305">
        <v>441.81</v>
      </c>
      <c r="R1305">
        <v>7.29</v>
      </c>
      <c r="S1305" t="s">
        <v>33</v>
      </c>
      <c r="T1305">
        <v>441.81</v>
      </c>
      <c r="U1305">
        <v>33.58</v>
      </c>
      <c r="V1305" t="s">
        <v>33</v>
      </c>
      <c r="W1305" t="s">
        <v>33</v>
      </c>
      <c r="X1305" t="s">
        <v>4776</v>
      </c>
      <c r="Y1305" t="s">
        <v>444</v>
      </c>
      <c r="Z1305" t="s">
        <v>447</v>
      </c>
      <c r="AA1305" t="s">
        <v>448</v>
      </c>
      <c r="AC1305" s="13" t="str">
        <f t="shared" si="242"/>
        <v>000167961</v>
      </c>
      <c r="AD1305" t="str">
        <f t="shared" si="243"/>
        <v>12/11/2015</v>
      </c>
      <c r="AE1305" t="str">
        <f t="shared" si="244"/>
        <v>31565104002030</v>
      </c>
      <c r="AF1305" s="14">
        <f t="shared" si="245"/>
        <v>319.86</v>
      </c>
      <c r="AG1305">
        <f t="shared" si="246"/>
        <v>0</v>
      </c>
      <c r="AH1305">
        <f t="shared" si="247"/>
        <v>1</v>
      </c>
      <c r="AI1305" s="16">
        <v>6782692</v>
      </c>
      <c r="AJ1305" s="16" t="s">
        <v>7457</v>
      </c>
      <c r="AK1305" s="16" t="s">
        <v>4802</v>
      </c>
      <c r="AL1305" s="16" t="s">
        <v>298</v>
      </c>
      <c r="AM1305" s="16" t="s">
        <v>7193</v>
      </c>
      <c r="AN1305">
        <v>20</v>
      </c>
      <c r="AO1305" t="e">
        <f>VLOOKUP(TRIM(AL1305),'Parcela Dedutivel'!$A$1:$B$65536,2,FALSE)</f>
        <v>#N/A</v>
      </c>
      <c r="AP1305" s="15">
        <f t="shared" si="248"/>
        <v>0</v>
      </c>
      <c r="AQ1305" s="16">
        <f t="shared" si="249"/>
        <v>0</v>
      </c>
      <c r="AU1305" t="s">
        <v>6204</v>
      </c>
      <c r="AV1305" s="18">
        <v>42333</v>
      </c>
      <c r="AW1305" t="s">
        <v>2574</v>
      </c>
      <c r="AX1305" t="str">
        <f t="shared" si="250"/>
        <v>03523188000140</v>
      </c>
      <c r="AY1305" s="17">
        <f t="shared" si="251"/>
        <v>2575</v>
      </c>
      <c r="AZ1305" s="17">
        <f t="shared" si="252"/>
        <v>0</v>
      </c>
      <c r="BB1305" t="str">
        <f t="shared" si="253"/>
        <v>25/11/2015;03523188000140;2575,00;0,00</v>
      </c>
    </row>
    <row r="1306" spans="1:54" x14ac:dyDescent="0.25">
      <c r="A1306" t="s">
        <v>26</v>
      </c>
      <c r="B1306" t="s">
        <v>4777</v>
      </c>
      <c r="C1306">
        <v>42320</v>
      </c>
      <c r="D1306" t="s">
        <v>2841</v>
      </c>
      <c r="E1306" t="s">
        <v>6979</v>
      </c>
      <c r="F1306" t="s">
        <v>1643</v>
      </c>
      <c r="G1306">
        <v>3796.8</v>
      </c>
      <c r="H1306">
        <v>4059.61</v>
      </c>
      <c r="I1306">
        <v>487.15000000000003</v>
      </c>
      <c r="J1306" t="s">
        <v>30</v>
      </c>
      <c r="K1306">
        <v>0</v>
      </c>
      <c r="L1306">
        <v>0</v>
      </c>
      <c r="M1306" t="s">
        <v>31</v>
      </c>
      <c r="N1306">
        <v>0</v>
      </c>
      <c r="O1306">
        <v>0</v>
      </c>
      <c r="P1306" t="s">
        <v>31</v>
      </c>
      <c r="Q1306">
        <v>4059.61</v>
      </c>
      <c r="R1306">
        <v>66.98</v>
      </c>
      <c r="S1306" t="s">
        <v>33</v>
      </c>
      <c r="T1306">
        <v>4059.61</v>
      </c>
      <c r="U1306">
        <v>308.53000000000003</v>
      </c>
      <c r="V1306" t="s">
        <v>33</v>
      </c>
      <c r="W1306" t="s">
        <v>33</v>
      </c>
      <c r="X1306" t="s">
        <v>4778</v>
      </c>
      <c r="Y1306" t="s">
        <v>380</v>
      </c>
      <c r="Z1306" t="s">
        <v>1038</v>
      </c>
      <c r="AA1306" t="s">
        <v>1039</v>
      </c>
      <c r="AC1306" s="13" t="str">
        <f t="shared" si="242"/>
        <v>000167962</v>
      </c>
      <c r="AD1306" t="str">
        <f t="shared" si="243"/>
        <v>12/11/2015</v>
      </c>
      <c r="AE1306" t="str">
        <f t="shared" si="244"/>
        <v>67923599000106</v>
      </c>
      <c r="AF1306" s="14">
        <f t="shared" si="245"/>
        <v>3796.8</v>
      </c>
      <c r="AG1306">
        <f t="shared" si="246"/>
        <v>0</v>
      </c>
      <c r="AH1306">
        <f t="shared" si="247"/>
        <v>1</v>
      </c>
      <c r="AI1306" s="16">
        <v>6782692</v>
      </c>
      <c r="AJ1306" s="16" t="s">
        <v>7457</v>
      </c>
      <c r="AK1306" s="16" t="s">
        <v>4802</v>
      </c>
      <c r="AL1306" s="16" t="s">
        <v>2503</v>
      </c>
      <c r="AM1306" s="16" t="s">
        <v>7193</v>
      </c>
      <c r="AN1306">
        <v>2</v>
      </c>
      <c r="AO1306" t="e">
        <f>VLOOKUP(TRIM(AL1306),'Parcela Dedutivel'!$A$1:$B$65536,2,FALSE)</f>
        <v>#N/A</v>
      </c>
      <c r="AP1306" s="15">
        <f t="shared" si="248"/>
        <v>0</v>
      </c>
      <c r="AQ1306" s="16">
        <f t="shared" si="249"/>
        <v>0</v>
      </c>
      <c r="AU1306" t="s">
        <v>6205</v>
      </c>
      <c r="AV1306" s="18">
        <v>42333</v>
      </c>
      <c r="AW1306" t="s">
        <v>2574</v>
      </c>
      <c r="AX1306" t="str">
        <f t="shared" si="250"/>
        <v>03523188000140</v>
      </c>
      <c r="AY1306" s="17">
        <f t="shared" si="251"/>
        <v>2725.36</v>
      </c>
      <c r="AZ1306" s="17">
        <f t="shared" si="252"/>
        <v>0</v>
      </c>
      <c r="BB1306" t="str">
        <f t="shared" si="253"/>
        <v>25/11/2015;03523188000140;2725,36;0,00</v>
      </c>
    </row>
    <row r="1307" spans="1:54" x14ac:dyDescent="0.25">
      <c r="A1307" t="s">
        <v>26</v>
      </c>
      <c r="B1307" t="s">
        <v>4779</v>
      </c>
      <c r="C1307">
        <v>42320</v>
      </c>
      <c r="D1307" t="s">
        <v>2817</v>
      </c>
      <c r="E1307" t="s">
        <v>6979</v>
      </c>
      <c r="F1307" t="s">
        <v>1590</v>
      </c>
      <c r="G1307">
        <v>2694.23</v>
      </c>
      <c r="H1307">
        <v>2342.81</v>
      </c>
      <c r="I1307">
        <v>164</v>
      </c>
      <c r="J1307" t="s">
        <v>307</v>
      </c>
      <c r="K1307">
        <v>0</v>
      </c>
      <c r="L1307">
        <v>0</v>
      </c>
      <c r="M1307" t="s">
        <v>31</v>
      </c>
      <c r="N1307">
        <v>2342.81</v>
      </c>
      <c r="O1307">
        <v>351.42</v>
      </c>
      <c r="P1307" t="s">
        <v>2788</v>
      </c>
      <c r="Q1307">
        <v>2342.81</v>
      </c>
      <c r="R1307">
        <v>38.660000000000004</v>
      </c>
      <c r="S1307" t="s">
        <v>33</v>
      </c>
      <c r="T1307">
        <v>2342.81</v>
      </c>
      <c r="U1307">
        <v>178.05</v>
      </c>
      <c r="V1307" t="s">
        <v>33</v>
      </c>
      <c r="W1307" t="s">
        <v>33</v>
      </c>
      <c r="X1307" t="s">
        <v>4780</v>
      </c>
      <c r="Y1307" t="s">
        <v>3383</v>
      </c>
      <c r="Z1307" t="s">
        <v>3384</v>
      </c>
      <c r="AA1307" t="s">
        <v>3385</v>
      </c>
      <c r="AC1307" s="13" t="str">
        <f t="shared" si="242"/>
        <v>000167963</v>
      </c>
      <c r="AD1307" t="str">
        <f t="shared" si="243"/>
        <v>12/11/2015</v>
      </c>
      <c r="AE1307" t="str">
        <f t="shared" si="244"/>
        <v>07783656000258</v>
      </c>
      <c r="AF1307" s="14">
        <f t="shared" si="245"/>
        <v>2694.23</v>
      </c>
      <c r="AG1307">
        <f t="shared" si="246"/>
        <v>247.10000000000002</v>
      </c>
      <c r="AH1307">
        <f t="shared" si="247"/>
        <v>1</v>
      </c>
      <c r="AI1307" s="16">
        <v>6787483</v>
      </c>
      <c r="AJ1307" s="16" t="s">
        <v>7566</v>
      </c>
      <c r="AK1307" s="16" t="s">
        <v>3854</v>
      </c>
      <c r="AL1307" s="16" t="s">
        <v>3857</v>
      </c>
      <c r="AM1307" s="16" t="s">
        <v>7158</v>
      </c>
      <c r="AN1307">
        <v>4000</v>
      </c>
      <c r="AO1307">
        <f>VLOOKUP(TRIM(AL1307),'Parcela Dedutivel'!$A$1:$B$65536,2,FALSE)</f>
        <v>0</v>
      </c>
      <c r="AP1307" s="15">
        <f t="shared" si="248"/>
        <v>0</v>
      </c>
      <c r="AQ1307" s="16">
        <f t="shared" si="249"/>
        <v>0</v>
      </c>
      <c r="AU1307" t="s">
        <v>6206</v>
      </c>
      <c r="AV1307" s="18">
        <v>42333</v>
      </c>
      <c r="AW1307" t="s">
        <v>2799</v>
      </c>
      <c r="AX1307" t="str">
        <f t="shared" si="250"/>
        <v>59104422005704</v>
      </c>
      <c r="AY1307" s="17">
        <f t="shared" si="251"/>
        <v>48.65</v>
      </c>
      <c r="AZ1307" s="17">
        <f t="shared" si="252"/>
        <v>0</v>
      </c>
      <c r="BB1307" t="str">
        <f t="shared" si="253"/>
        <v>25/11/2015;59104422005704;48,65;0,00</v>
      </c>
    </row>
    <row r="1308" spans="1:54" x14ac:dyDescent="0.25">
      <c r="A1308" t="s">
        <v>26</v>
      </c>
      <c r="B1308" t="s">
        <v>4779</v>
      </c>
      <c r="C1308">
        <v>42320</v>
      </c>
      <c r="D1308" t="s">
        <v>2841</v>
      </c>
      <c r="E1308" t="s">
        <v>6979</v>
      </c>
      <c r="F1308" t="s">
        <v>1590</v>
      </c>
      <c r="G1308">
        <v>449.6</v>
      </c>
      <c r="H1308">
        <v>374.67</v>
      </c>
      <c r="I1308">
        <v>14.99</v>
      </c>
      <c r="J1308" t="s">
        <v>61</v>
      </c>
      <c r="K1308">
        <v>0</v>
      </c>
      <c r="L1308">
        <v>0</v>
      </c>
      <c r="M1308" t="s">
        <v>31</v>
      </c>
      <c r="N1308">
        <v>374.67</v>
      </c>
      <c r="O1308">
        <v>74.930000000000007</v>
      </c>
      <c r="P1308" t="s">
        <v>2788</v>
      </c>
      <c r="Q1308">
        <v>374.67</v>
      </c>
      <c r="R1308">
        <v>6.18</v>
      </c>
      <c r="S1308" t="s">
        <v>33</v>
      </c>
      <c r="T1308">
        <v>374.67</v>
      </c>
      <c r="U1308">
        <v>28.47</v>
      </c>
      <c r="V1308" t="s">
        <v>33</v>
      </c>
      <c r="W1308" t="s">
        <v>33</v>
      </c>
      <c r="X1308" t="s">
        <v>4780</v>
      </c>
      <c r="Y1308" t="s">
        <v>642</v>
      </c>
      <c r="Z1308" t="s">
        <v>643</v>
      </c>
      <c r="AA1308" t="s">
        <v>644</v>
      </c>
      <c r="AC1308" s="13" t="str">
        <f t="shared" si="242"/>
        <v>000167963</v>
      </c>
      <c r="AD1308" t="str">
        <f t="shared" si="243"/>
        <v>12/11/2015</v>
      </c>
      <c r="AE1308" t="str">
        <f t="shared" si="244"/>
        <v>07783656000258</v>
      </c>
      <c r="AF1308" s="14">
        <f t="shared" si="245"/>
        <v>449.6</v>
      </c>
      <c r="AG1308">
        <f t="shared" si="246"/>
        <v>247.10000000000002</v>
      </c>
      <c r="AH1308">
        <f t="shared" si="247"/>
        <v>1</v>
      </c>
      <c r="AI1308" s="16">
        <v>7466594</v>
      </c>
      <c r="AJ1308" s="16" t="s">
        <v>7524</v>
      </c>
      <c r="AK1308" s="16" t="s">
        <v>3859</v>
      </c>
      <c r="AL1308" s="16" t="s">
        <v>3860</v>
      </c>
      <c r="AM1308" s="16" t="s">
        <v>7143</v>
      </c>
      <c r="AN1308">
        <v>100000</v>
      </c>
      <c r="AO1308">
        <f>VLOOKUP(TRIM(AL1308),'Parcela Dedutivel'!$A$1:$B$65536,2,FALSE)</f>
        <v>0</v>
      </c>
      <c r="AP1308" s="15">
        <f t="shared" si="248"/>
        <v>0</v>
      </c>
      <c r="AQ1308" s="16">
        <f t="shared" si="249"/>
        <v>0</v>
      </c>
      <c r="AU1308" t="s">
        <v>6207</v>
      </c>
      <c r="AV1308" s="18">
        <v>42333</v>
      </c>
      <c r="AW1308" t="s">
        <v>2799</v>
      </c>
      <c r="AX1308" t="str">
        <f t="shared" si="250"/>
        <v>59104422005704</v>
      </c>
      <c r="AY1308" s="17">
        <f t="shared" si="251"/>
        <v>252.1</v>
      </c>
      <c r="AZ1308" s="17">
        <f t="shared" si="252"/>
        <v>18.32403248</v>
      </c>
      <c r="BB1308" t="str">
        <f t="shared" si="253"/>
        <v>25/11/2015;59104422005704;252,10;18,32</v>
      </c>
    </row>
    <row r="1309" spans="1:54" x14ac:dyDescent="0.25">
      <c r="A1309" t="s">
        <v>26</v>
      </c>
      <c r="B1309" t="s">
        <v>4779</v>
      </c>
      <c r="C1309">
        <v>42320</v>
      </c>
      <c r="D1309" t="s">
        <v>2841</v>
      </c>
      <c r="E1309" t="s">
        <v>6979</v>
      </c>
      <c r="F1309" t="s">
        <v>1590</v>
      </c>
      <c r="G1309">
        <v>2786.14</v>
      </c>
      <c r="H1309">
        <v>2422.73</v>
      </c>
      <c r="I1309">
        <v>96.91</v>
      </c>
      <c r="J1309" t="s">
        <v>61</v>
      </c>
      <c r="K1309">
        <v>0</v>
      </c>
      <c r="L1309">
        <v>0</v>
      </c>
      <c r="M1309" t="s">
        <v>31</v>
      </c>
      <c r="N1309">
        <v>2422.73</v>
      </c>
      <c r="O1309">
        <v>363.41</v>
      </c>
      <c r="P1309" t="s">
        <v>2788</v>
      </c>
      <c r="Q1309">
        <v>2422.73</v>
      </c>
      <c r="R1309">
        <v>39.980000000000004</v>
      </c>
      <c r="S1309" t="s">
        <v>33</v>
      </c>
      <c r="T1309">
        <v>2422.73</v>
      </c>
      <c r="U1309">
        <v>184.13</v>
      </c>
      <c r="V1309" t="s">
        <v>33</v>
      </c>
      <c r="W1309" t="s">
        <v>33</v>
      </c>
      <c r="X1309" t="s">
        <v>4780</v>
      </c>
      <c r="Y1309" t="s">
        <v>400</v>
      </c>
      <c r="Z1309" t="s">
        <v>987</v>
      </c>
      <c r="AA1309" t="s">
        <v>3083</v>
      </c>
      <c r="AC1309" s="13" t="str">
        <f t="shared" si="242"/>
        <v>000167963</v>
      </c>
      <c r="AD1309" t="str">
        <f t="shared" si="243"/>
        <v>12/11/2015</v>
      </c>
      <c r="AE1309" t="str">
        <f t="shared" si="244"/>
        <v>07783656000258</v>
      </c>
      <c r="AF1309" s="14">
        <f t="shared" si="245"/>
        <v>2786.14</v>
      </c>
      <c r="AG1309">
        <f t="shared" si="246"/>
        <v>247.10000000000002</v>
      </c>
      <c r="AH1309">
        <f t="shared" si="247"/>
        <v>1</v>
      </c>
      <c r="AI1309" s="16">
        <v>6782692</v>
      </c>
      <c r="AJ1309" s="16" t="s">
        <v>7457</v>
      </c>
      <c r="AK1309" s="16" t="s">
        <v>3862</v>
      </c>
      <c r="AL1309" s="16" t="s">
        <v>302</v>
      </c>
      <c r="AM1309" s="16" t="s">
        <v>7193</v>
      </c>
      <c r="AN1309">
        <v>10</v>
      </c>
      <c r="AO1309" t="e">
        <f>VLOOKUP(TRIM(AL1309),'Parcela Dedutivel'!$A$1:$B$65536,2,FALSE)</f>
        <v>#N/A</v>
      </c>
      <c r="AP1309" s="15">
        <f t="shared" si="248"/>
        <v>0</v>
      </c>
      <c r="AQ1309" s="16">
        <f t="shared" si="249"/>
        <v>0</v>
      </c>
      <c r="AU1309" t="s">
        <v>6208</v>
      </c>
      <c r="AV1309" s="18">
        <v>42333</v>
      </c>
      <c r="AW1309" t="s">
        <v>2799</v>
      </c>
      <c r="AX1309" t="str">
        <f t="shared" si="250"/>
        <v>59104422005704</v>
      </c>
      <c r="AY1309" s="17">
        <f t="shared" si="251"/>
        <v>38.910000000000004</v>
      </c>
      <c r="AZ1309" s="17">
        <f t="shared" si="252"/>
        <v>0</v>
      </c>
      <c r="BB1309" t="str">
        <f t="shared" si="253"/>
        <v>25/11/2015;59104422005704;38,91;0,00</v>
      </c>
    </row>
    <row r="1310" spans="1:54" x14ac:dyDescent="0.25">
      <c r="A1310" t="s">
        <v>26</v>
      </c>
      <c r="B1310" t="s">
        <v>4779</v>
      </c>
      <c r="C1310">
        <v>42320</v>
      </c>
      <c r="D1310" t="s">
        <v>2841</v>
      </c>
      <c r="E1310" t="s">
        <v>6979</v>
      </c>
      <c r="F1310" t="s">
        <v>1590</v>
      </c>
      <c r="G1310">
        <v>2533.19</v>
      </c>
      <c r="H1310">
        <v>2202.77</v>
      </c>
      <c r="I1310">
        <v>88.11</v>
      </c>
      <c r="J1310" t="s">
        <v>61</v>
      </c>
      <c r="K1310">
        <v>0</v>
      </c>
      <c r="L1310">
        <v>0</v>
      </c>
      <c r="M1310" t="s">
        <v>31</v>
      </c>
      <c r="N1310">
        <v>2202.77</v>
      </c>
      <c r="O1310">
        <v>330.42</v>
      </c>
      <c r="P1310" t="s">
        <v>2788</v>
      </c>
      <c r="Q1310">
        <v>2202.77</v>
      </c>
      <c r="R1310">
        <v>36.35</v>
      </c>
      <c r="S1310" t="s">
        <v>33</v>
      </c>
      <c r="T1310">
        <v>2202.77</v>
      </c>
      <c r="U1310">
        <v>167.41</v>
      </c>
      <c r="V1310" t="s">
        <v>33</v>
      </c>
      <c r="W1310" t="s">
        <v>33</v>
      </c>
      <c r="X1310" t="s">
        <v>4780</v>
      </c>
      <c r="Y1310" t="s">
        <v>91</v>
      </c>
      <c r="Z1310" t="s">
        <v>1811</v>
      </c>
      <c r="AA1310" t="s">
        <v>1812</v>
      </c>
      <c r="AC1310" s="13" t="str">
        <f t="shared" si="242"/>
        <v>000167963</v>
      </c>
      <c r="AD1310" t="str">
        <f t="shared" si="243"/>
        <v>12/11/2015</v>
      </c>
      <c r="AE1310" t="str">
        <f t="shared" si="244"/>
        <v>07783656000258</v>
      </c>
      <c r="AF1310" s="14">
        <f t="shared" si="245"/>
        <v>2533.19</v>
      </c>
      <c r="AG1310">
        <f t="shared" si="246"/>
        <v>247.10000000000002</v>
      </c>
      <c r="AH1310">
        <f t="shared" si="247"/>
        <v>1</v>
      </c>
      <c r="AI1310" s="16">
        <v>6782692</v>
      </c>
      <c r="AJ1310" s="16" t="s">
        <v>7457</v>
      </c>
      <c r="AK1310" s="16" t="s">
        <v>3862</v>
      </c>
      <c r="AL1310" s="16" t="s">
        <v>300</v>
      </c>
      <c r="AM1310" s="16" t="s">
        <v>7193</v>
      </c>
      <c r="AN1310">
        <v>5</v>
      </c>
      <c r="AO1310" t="e">
        <f>VLOOKUP(TRIM(AL1310),'Parcela Dedutivel'!$A$1:$B$65536,2,FALSE)</f>
        <v>#N/A</v>
      </c>
      <c r="AP1310" s="15">
        <f t="shared" si="248"/>
        <v>0</v>
      </c>
      <c r="AQ1310" s="16">
        <f t="shared" si="249"/>
        <v>0</v>
      </c>
      <c r="AU1310" t="s">
        <v>6209</v>
      </c>
      <c r="AV1310" s="18">
        <v>42333</v>
      </c>
      <c r="AW1310" t="s">
        <v>2799</v>
      </c>
      <c r="AX1310" t="str">
        <f t="shared" si="250"/>
        <v>59104422005704</v>
      </c>
      <c r="AY1310" s="17">
        <f t="shared" si="251"/>
        <v>13.17</v>
      </c>
      <c r="AZ1310" s="17">
        <f t="shared" si="252"/>
        <v>0</v>
      </c>
      <c r="BB1310" t="str">
        <f t="shared" si="253"/>
        <v>25/11/2015;59104422005704;13,17;0,00</v>
      </c>
    </row>
    <row r="1311" spans="1:54" x14ac:dyDescent="0.25">
      <c r="A1311" t="s">
        <v>26</v>
      </c>
      <c r="B1311" t="s">
        <v>4779</v>
      </c>
      <c r="C1311">
        <v>42320</v>
      </c>
      <c r="D1311" t="s">
        <v>2841</v>
      </c>
      <c r="E1311" t="s">
        <v>6979</v>
      </c>
      <c r="F1311" t="s">
        <v>1590</v>
      </c>
      <c r="G1311">
        <v>1557.44</v>
      </c>
      <c r="H1311">
        <v>1297.8700000000001</v>
      </c>
      <c r="I1311">
        <v>51.910000000000004</v>
      </c>
      <c r="J1311" t="s">
        <v>61</v>
      </c>
      <c r="K1311">
        <v>0</v>
      </c>
      <c r="L1311">
        <v>0</v>
      </c>
      <c r="M1311" t="s">
        <v>31</v>
      </c>
      <c r="N1311">
        <v>1297.8700000000001</v>
      </c>
      <c r="O1311">
        <v>259.57</v>
      </c>
      <c r="P1311" t="s">
        <v>2788</v>
      </c>
      <c r="Q1311">
        <v>1297.8700000000001</v>
      </c>
      <c r="R1311">
        <v>21.41</v>
      </c>
      <c r="S1311" t="s">
        <v>33</v>
      </c>
      <c r="T1311">
        <v>1297.8700000000001</v>
      </c>
      <c r="U1311">
        <v>98.64</v>
      </c>
      <c r="V1311" t="s">
        <v>33</v>
      </c>
      <c r="W1311" t="s">
        <v>33</v>
      </c>
      <c r="X1311" t="s">
        <v>4780</v>
      </c>
      <c r="Y1311" t="s">
        <v>99</v>
      </c>
      <c r="Z1311" t="s">
        <v>126</v>
      </c>
      <c r="AA1311" t="s">
        <v>127</v>
      </c>
      <c r="AC1311" s="13" t="str">
        <f t="shared" si="242"/>
        <v>000167963</v>
      </c>
      <c r="AD1311" t="str">
        <f t="shared" si="243"/>
        <v>12/11/2015</v>
      </c>
      <c r="AE1311" t="str">
        <f t="shared" si="244"/>
        <v>07783656000258</v>
      </c>
      <c r="AF1311" s="14">
        <f t="shared" si="245"/>
        <v>1557.44</v>
      </c>
      <c r="AG1311">
        <f t="shared" si="246"/>
        <v>247.10000000000002</v>
      </c>
      <c r="AH1311">
        <f t="shared" si="247"/>
        <v>1</v>
      </c>
      <c r="AI1311" s="16">
        <v>6790179</v>
      </c>
      <c r="AJ1311" s="16" t="s">
        <v>7397</v>
      </c>
      <c r="AK1311" s="16" t="s">
        <v>4805</v>
      </c>
      <c r="AL1311" s="16" t="s">
        <v>3640</v>
      </c>
      <c r="AM1311" s="16" t="s">
        <v>7143</v>
      </c>
      <c r="AN1311">
        <v>400</v>
      </c>
      <c r="AO1311">
        <f>VLOOKUP(TRIM(AL1311),'Parcela Dedutivel'!$A$1:$B$65536,2,FALSE)</f>
        <v>0</v>
      </c>
      <c r="AP1311" s="15">
        <f t="shared" si="248"/>
        <v>0</v>
      </c>
      <c r="AQ1311" s="16">
        <f t="shared" si="249"/>
        <v>0</v>
      </c>
      <c r="AU1311" t="s">
        <v>6210</v>
      </c>
      <c r="AV1311" s="18">
        <v>42333</v>
      </c>
      <c r="AW1311" t="s">
        <v>2799</v>
      </c>
      <c r="AX1311" t="str">
        <f t="shared" si="250"/>
        <v>59104422005704</v>
      </c>
      <c r="AY1311" s="17">
        <f t="shared" si="251"/>
        <v>33.090000000000003</v>
      </c>
      <c r="AZ1311" s="17">
        <f t="shared" si="252"/>
        <v>0</v>
      </c>
      <c r="BB1311" t="str">
        <f t="shared" si="253"/>
        <v>25/11/2015;59104422005704;33,09;0,00</v>
      </c>
    </row>
    <row r="1312" spans="1:54" x14ac:dyDescent="0.25">
      <c r="A1312" t="s">
        <v>26</v>
      </c>
      <c r="B1312" t="s">
        <v>4779</v>
      </c>
      <c r="C1312">
        <v>42320</v>
      </c>
      <c r="D1312" t="s">
        <v>2841</v>
      </c>
      <c r="E1312" t="s">
        <v>6979</v>
      </c>
      <c r="F1312" t="s">
        <v>1590</v>
      </c>
      <c r="G1312">
        <v>876.78</v>
      </c>
      <c r="H1312">
        <v>762.42</v>
      </c>
      <c r="I1312">
        <v>30.5</v>
      </c>
      <c r="J1312" t="s">
        <v>61</v>
      </c>
      <c r="K1312">
        <v>0</v>
      </c>
      <c r="L1312">
        <v>0</v>
      </c>
      <c r="M1312" t="s">
        <v>31</v>
      </c>
      <c r="N1312">
        <v>762.42</v>
      </c>
      <c r="O1312">
        <v>114.36</v>
      </c>
      <c r="P1312" t="s">
        <v>2788</v>
      </c>
      <c r="Q1312">
        <v>762.42</v>
      </c>
      <c r="R1312">
        <v>12.58</v>
      </c>
      <c r="S1312" t="s">
        <v>33</v>
      </c>
      <c r="T1312">
        <v>762.42</v>
      </c>
      <c r="U1312">
        <v>57.94</v>
      </c>
      <c r="V1312" t="s">
        <v>33</v>
      </c>
      <c r="W1312" t="s">
        <v>33</v>
      </c>
      <c r="X1312" t="s">
        <v>4780</v>
      </c>
      <c r="Y1312" t="s">
        <v>91</v>
      </c>
      <c r="Z1312" t="s">
        <v>1785</v>
      </c>
      <c r="AA1312" t="s">
        <v>1786</v>
      </c>
      <c r="AC1312" s="13" t="str">
        <f t="shared" si="242"/>
        <v>000167963</v>
      </c>
      <c r="AD1312" t="str">
        <f t="shared" si="243"/>
        <v>12/11/2015</v>
      </c>
      <c r="AE1312" t="str">
        <f t="shared" si="244"/>
        <v>07783656000258</v>
      </c>
      <c r="AF1312" s="14">
        <f t="shared" si="245"/>
        <v>876.78</v>
      </c>
      <c r="AG1312">
        <f t="shared" si="246"/>
        <v>247.10000000000002</v>
      </c>
      <c r="AH1312">
        <f t="shared" si="247"/>
        <v>1</v>
      </c>
      <c r="AI1312" s="16">
        <v>6782692</v>
      </c>
      <c r="AJ1312" s="16" t="s">
        <v>7457</v>
      </c>
      <c r="AK1312" s="16" t="s">
        <v>3862</v>
      </c>
      <c r="AL1312" s="16" t="s">
        <v>298</v>
      </c>
      <c r="AM1312" s="16" t="s">
        <v>7193</v>
      </c>
      <c r="AN1312">
        <v>20</v>
      </c>
      <c r="AO1312" t="e">
        <f>VLOOKUP(TRIM(AL1312),'Parcela Dedutivel'!$A$1:$B$65536,2,FALSE)</f>
        <v>#N/A</v>
      </c>
      <c r="AP1312" s="15">
        <f t="shared" si="248"/>
        <v>0</v>
      </c>
      <c r="AQ1312" s="16">
        <f t="shared" si="249"/>
        <v>0</v>
      </c>
      <c r="AU1312" t="s">
        <v>6211</v>
      </c>
      <c r="AV1312" s="18">
        <v>42333</v>
      </c>
      <c r="AW1312" t="s">
        <v>2799</v>
      </c>
      <c r="AX1312" t="str">
        <f t="shared" si="250"/>
        <v>59104422005704</v>
      </c>
      <c r="AY1312" s="17">
        <f t="shared" si="251"/>
        <v>891.27</v>
      </c>
      <c r="AZ1312" s="17">
        <f t="shared" si="252"/>
        <v>0</v>
      </c>
      <c r="BB1312" t="str">
        <f t="shared" si="253"/>
        <v>25/11/2015;59104422005704;891,27;0,00</v>
      </c>
    </row>
    <row r="1313" spans="1:54" x14ac:dyDescent="0.25">
      <c r="A1313" t="s">
        <v>26</v>
      </c>
      <c r="B1313" t="s">
        <v>4779</v>
      </c>
      <c r="C1313">
        <v>42320</v>
      </c>
      <c r="D1313" t="s">
        <v>3221</v>
      </c>
      <c r="E1313" t="s">
        <v>6979</v>
      </c>
      <c r="F1313" t="s">
        <v>1590</v>
      </c>
      <c r="G1313">
        <v>389.38</v>
      </c>
      <c r="H1313">
        <v>270.8</v>
      </c>
      <c r="I1313">
        <v>10.83</v>
      </c>
      <c r="J1313" t="s">
        <v>3082</v>
      </c>
      <c r="K1313">
        <v>522.28</v>
      </c>
      <c r="L1313">
        <v>77.960000000000008</v>
      </c>
      <c r="M1313" t="s">
        <v>3082</v>
      </c>
      <c r="N1313">
        <v>270.8</v>
      </c>
      <c r="O1313">
        <v>40.619999999999997</v>
      </c>
      <c r="P1313" t="s">
        <v>2788</v>
      </c>
      <c r="Q1313">
        <v>270.8</v>
      </c>
      <c r="R1313">
        <v>4.47</v>
      </c>
      <c r="S1313" t="s">
        <v>33</v>
      </c>
      <c r="T1313">
        <v>270.8</v>
      </c>
      <c r="U1313">
        <v>20.580000000000002</v>
      </c>
      <c r="V1313" t="s">
        <v>33</v>
      </c>
      <c r="W1313" t="s">
        <v>33</v>
      </c>
      <c r="X1313" t="s">
        <v>4780</v>
      </c>
      <c r="Y1313" t="s">
        <v>44</v>
      </c>
      <c r="Z1313" t="s">
        <v>3216</v>
      </c>
      <c r="AA1313" t="s">
        <v>3217</v>
      </c>
      <c r="AC1313" s="13" t="str">
        <f t="shared" si="242"/>
        <v>000167963</v>
      </c>
      <c r="AD1313" t="str">
        <f t="shared" si="243"/>
        <v>12/11/2015</v>
      </c>
      <c r="AE1313" t="str">
        <f t="shared" si="244"/>
        <v>07783656000258</v>
      </c>
      <c r="AF1313" s="14">
        <f t="shared" si="245"/>
        <v>389.38</v>
      </c>
      <c r="AG1313">
        <f t="shared" si="246"/>
        <v>247.10000000000002</v>
      </c>
      <c r="AH1313">
        <f t="shared" si="247"/>
        <v>1</v>
      </c>
      <c r="AI1313" s="16">
        <v>6791105</v>
      </c>
      <c r="AJ1313" s="16" t="s">
        <v>7412</v>
      </c>
      <c r="AK1313" s="16" t="s">
        <v>4806</v>
      </c>
      <c r="AL1313" s="16" t="s">
        <v>4807</v>
      </c>
      <c r="AM1313" s="16" t="s">
        <v>7143</v>
      </c>
      <c r="AN1313">
        <v>8000</v>
      </c>
      <c r="AO1313">
        <f>VLOOKUP(TRIM(AL1313),'Parcela Dedutivel'!$A$1:$B$65536,2,FALSE)</f>
        <v>0</v>
      </c>
      <c r="AP1313" s="15">
        <f t="shared" si="248"/>
        <v>0</v>
      </c>
      <c r="AQ1313" s="16">
        <f t="shared" si="249"/>
        <v>0</v>
      </c>
      <c r="AU1313" t="s">
        <v>6212</v>
      </c>
      <c r="AV1313" s="18">
        <v>42333</v>
      </c>
      <c r="AW1313" t="s">
        <v>2799</v>
      </c>
      <c r="AX1313" t="str">
        <f t="shared" si="250"/>
        <v>59104422005704</v>
      </c>
      <c r="AY1313" s="17">
        <f t="shared" si="251"/>
        <v>67.05</v>
      </c>
      <c r="AZ1313" s="17">
        <f t="shared" si="252"/>
        <v>0</v>
      </c>
      <c r="BB1313" t="str">
        <f t="shared" si="253"/>
        <v>25/11/2015;59104422005704;67,05;0,00</v>
      </c>
    </row>
    <row r="1314" spans="1:54" x14ac:dyDescent="0.25">
      <c r="A1314" t="s">
        <v>26</v>
      </c>
      <c r="B1314" t="s">
        <v>4779</v>
      </c>
      <c r="C1314">
        <v>42320</v>
      </c>
      <c r="D1314" t="s">
        <v>3221</v>
      </c>
      <c r="E1314" t="s">
        <v>6979</v>
      </c>
      <c r="F1314" t="s">
        <v>1590</v>
      </c>
      <c r="G1314">
        <v>4773.38</v>
      </c>
      <c r="H1314">
        <v>3774.09</v>
      </c>
      <c r="I1314">
        <v>150.96</v>
      </c>
      <c r="J1314" t="s">
        <v>3082</v>
      </c>
      <c r="K1314">
        <v>6766.1900000000005</v>
      </c>
      <c r="L1314">
        <v>999.29000000000008</v>
      </c>
      <c r="M1314" t="s">
        <v>3082</v>
      </c>
      <c r="N1314">
        <v>0</v>
      </c>
      <c r="O1314">
        <v>0</v>
      </c>
      <c r="P1314" t="s">
        <v>31</v>
      </c>
      <c r="Q1314">
        <v>3774.09</v>
      </c>
      <c r="R1314">
        <v>62.27</v>
      </c>
      <c r="S1314" t="s">
        <v>33</v>
      </c>
      <c r="T1314">
        <v>3774.09</v>
      </c>
      <c r="U1314">
        <v>286.83</v>
      </c>
      <c r="V1314" t="s">
        <v>33</v>
      </c>
      <c r="W1314" t="s">
        <v>33</v>
      </c>
      <c r="X1314" t="s">
        <v>4780</v>
      </c>
      <c r="Y1314" t="s">
        <v>240</v>
      </c>
      <c r="Z1314" t="s">
        <v>3256</v>
      </c>
      <c r="AA1314" t="s">
        <v>4781</v>
      </c>
      <c r="AC1314" s="13" t="str">
        <f t="shared" si="242"/>
        <v>000167963</v>
      </c>
      <c r="AD1314" t="str">
        <f t="shared" si="243"/>
        <v>12/11/2015</v>
      </c>
      <c r="AE1314" t="str">
        <f t="shared" si="244"/>
        <v>07783656000258</v>
      </c>
      <c r="AF1314" s="14">
        <f t="shared" si="245"/>
        <v>4773.38</v>
      </c>
      <c r="AG1314">
        <f t="shared" si="246"/>
        <v>247.10000000000002</v>
      </c>
      <c r="AH1314">
        <f t="shared" si="247"/>
        <v>1</v>
      </c>
      <c r="AI1314" s="16">
        <v>6789624</v>
      </c>
      <c r="AJ1314" s="16" t="s">
        <v>7441</v>
      </c>
      <c r="AK1314" s="16" t="s">
        <v>4809</v>
      </c>
      <c r="AL1314" s="16" t="s">
        <v>3443</v>
      </c>
      <c r="AM1314" s="16" t="s">
        <v>7143</v>
      </c>
      <c r="AN1314">
        <v>15</v>
      </c>
      <c r="AO1314">
        <f>VLOOKUP(TRIM(AL1314),'Parcela Dedutivel'!$A$1:$B$65536,2,FALSE)</f>
        <v>0</v>
      </c>
      <c r="AP1314" s="15">
        <f t="shared" si="248"/>
        <v>0</v>
      </c>
      <c r="AQ1314" s="16">
        <f t="shared" si="249"/>
        <v>0</v>
      </c>
      <c r="AU1314" t="s">
        <v>6213</v>
      </c>
      <c r="AV1314" s="18">
        <v>42333</v>
      </c>
      <c r="AW1314" t="s">
        <v>2799</v>
      </c>
      <c r="AX1314" t="str">
        <f t="shared" si="250"/>
        <v>59104422005704</v>
      </c>
      <c r="AY1314" s="17">
        <f t="shared" si="251"/>
        <v>4948.45</v>
      </c>
      <c r="AZ1314" s="17">
        <f t="shared" si="252"/>
        <v>0</v>
      </c>
      <c r="BB1314" t="str">
        <f t="shared" si="253"/>
        <v>25/11/2015;59104422005704;4948,45;0,00</v>
      </c>
    </row>
    <row r="1315" spans="1:54" x14ac:dyDescent="0.25">
      <c r="A1315" t="s">
        <v>26</v>
      </c>
      <c r="B1315" t="s">
        <v>4782</v>
      </c>
      <c r="C1315">
        <v>42320</v>
      </c>
      <c r="D1315" t="s">
        <v>2804</v>
      </c>
      <c r="E1315" t="s">
        <v>6979</v>
      </c>
      <c r="F1315" t="s">
        <v>29</v>
      </c>
      <c r="G1315">
        <v>2943.16</v>
      </c>
      <c r="H1315">
        <v>2943.16</v>
      </c>
      <c r="I1315">
        <v>529.77</v>
      </c>
      <c r="J1315" t="s">
        <v>307</v>
      </c>
      <c r="K1315">
        <v>0</v>
      </c>
      <c r="L1315">
        <v>0</v>
      </c>
      <c r="M1315" t="s">
        <v>31</v>
      </c>
      <c r="N1315">
        <v>0</v>
      </c>
      <c r="O1315">
        <v>0</v>
      </c>
      <c r="P1315" t="s">
        <v>31</v>
      </c>
      <c r="Q1315">
        <v>2943.16</v>
      </c>
      <c r="R1315">
        <v>48.56</v>
      </c>
      <c r="S1315" t="s">
        <v>33</v>
      </c>
      <c r="T1315">
        <v>2943.16</v>
      </c>
      <c r="U1315">
        <v>223.68</v>
      </c>
      <c r="V1315" t="s">
        <v>33</v>
      </c>
      <c r="W1315" t="s">
        <v>33</v>
      </c>
      <c r="X1315" t="s">
        <v>3958</v>
      </c>
      <c r="Y1315" t="s">
        <v>240</v>
      </c>
      <c r="Z1315" t="s">
        <v>4783</v>
      </c>
      <c r="AA1315" t="s">
        <v>4784</v>
      </c>
      <c r="AC1315" s="13" t="str">
        <f t="shared" si="242"/>
        <v>000167964</v>
      </c>
      <c r="AD1315" t="str">
        <f t="shared" si="243"/>
        <v>12/11/2015</v>
      </c>
      <c r="AE1315" t="str">
        <f t="shared" si="244"/>
        <v>59609123001220</v>
      </c>
      <c r="AF1315" s="14">
        <f t="shared" si="245"/>
        <v>2943.16</v>
      </c>
      <c r="AG1315">
        <f t="shared" si="246"/>
        <v>310.88249999999999</v>
      </c>
      <c r="AH1315">
        <f t="shared" si="247"/>
        <v>1</v>
      </c>
      <c r="AI1315" s="16">
        <v>6789624</v>
      </c>
      <c r="AJ1315" s="16" t="s">
        <v>7441</v>
      </c>
      <c r="AK1315" s="16" t="s">
        <v>4809</v>
      </c>
      <c r="AL1315" s="16" t="s">
        <v>3417</v>
      </c>
      <c r="AM1315" s="16" t="s">
        <v>7143</v>
      </c>
      <c r="AN1315">
        <v>0.2</v>
      </c>
      <c r="AO1315">
        <f>VLOOKUP(TRIM(AL1315),'Parcela Dedutivel'!$A$1:$B$65536,2,FALSE)</f>
        <v>0</v>
      </c>
      <c r="AP1315" s="15">
        <f t="shared" si="248"/>
        <v>0</v>
      </c>
      <c r="AQ1315" s="16">
        <f t="shared" si="249"/>
        <v>0</v>
      </c>
      <c r="AU1315" t="s">
        <v>6214</v>
      </c>
      <c r="AV1315" s="18">
        <v>42333</v>
      </c>
      <c r="AW1315" t="s">
        <v>2799</v>
      </c>
      <c r="AX1315" t="str">
        <f t="shared" si="250"/>
        <v>59104422005704</v>
      </c>
      <c r="AY1315" s="17">
        <f t="shared" si="251"/>
        <v>280.20999999999998</v>
      </c>
      <c r="AZ1315" s="17">
        <f t="shared" si="252"/>
        <v>0</v>
      </c>
      <c r="BB1315" t="str">
        <f t="shared" si="253"/>
        <v>25/11/2015;59104422005704;280,21;0,00</v>
      </c>
    </row>
    <row r="1316" spans="1:54" x14ac:dyDescent="0.25">
      <c r="A1316" t="s">
        <v>26</v>
      </c>
      <c r="B1316" t="s">
        <v>4782</v>
      </c>
      <c r="C1316">
        <v>42320</v>
      </c>
      <c r="D1316" t="s">
        <v>2804</v>
      </c>
      <c r="E1316" t="s">
        <v>6979</v>
      </c>
      <c r="F1316" t="s">
        <v>29</v>
      </c>
      <c r="G1316">
        <v>34.43</v>
      </c>
      <c r="H1316">
        <v>34.43</v>
      </c>
      <c r="I1316">
        <v>6.2</v>
      </c>
      <c r="J1316" t="s">
        <v>30</v>
      </c>
      <c r="K1316">
        <v>0</v>
      </c>
      <c r="L1316">
        <v>0</v>
      </c>
      <c r="M1316" t="s">
        <v>31</v>
      </c>
      <c r="N1316">
        <v>34.43</v>
      </c>
      <c r="O1316">
        <v>0</v>
      </c>
      <c r="P1316" t="s">
        <v>2788</v>
      </c>
      <c r="Q1316">
        <v>34.43</v>
      </c>
      <c r="R1316">
        <v>0.57000000000000006</v>
      </c>
      <c r="S1316" t="s">
        <v>33</v>
      </c>
      <c r="T1316">
        <v>34.43</v>
      </c>
      <c r="U1316">
        <v>2.62</v>
      </c>
      <c r="V1316" t="s">
        <v>33</v>
      </c>
      <c r="W1316" t="s">
        <v>33</v>
      </c>
      <c r="X1316" t="s">
        <v>3958</v>
      </c>
      <c r="Y1316" t="s">
        <v>3012</v>
      </c>
      <c r="Z1316" t="s">
        <v>3013</v>
      </c>
      <c r="AA1316" t="s">
        <v>3014</v>
      </c>
      <c r="AC1316" s="13" t="str">
        <f t="shared" si="242"/>
        <v>000167964</v>
      </c>
      <c r="AD1316" t="str">
        <f t="shared" si="243"/>
        <v>12/11/2015</v>
      </c>
      <c r="AE1316" t="str">
        <f t="shared" si="244"/>
        <v>59609123001220</v>
      </c>
      <c r="AF1316" s="14">
        <f t="shared" si="245"/>
        <v>34.43</v>
      </c>
      <c r="AG1316">
        <f t="shared" si="246"/>
        <v>310.88249999999999</v>
      </c>
      <c r="AH1316">
        <f t="shared" si="247"/>
        <v>1</v>
      </c>
      <c r="AI1316" s="16">
        <v>6783164</v>
      </c>
      <c r="AJ1316" s="16" t="s">
        <v>7599</v>
      </c>
      <c r="AK1316" s="16" t="s">
        <v>4810</v>
      </c>
      <c r="AL1316" s="16" t="s">
        <v>2880</v>
      </c>
      <c r="AM1316" s="16" t="s">
        <v>7193</v>
      </c>
      <c r="AN1316">
        <v>2</v>
      </c>
      <c r="AO1316" t="e">
        <f>VLOOKUP(TRIM(AL1316),'Parcela Dedutivel'!$A$1:$B$65536,2,FALSE)</f>
        <v>#N/A</v>
      </c>
      <c r="AP1316" s="15">
        <f t="shared" si="248"/>
        <v>0</v>
      </c>
      <c r="AQ1316" s="16">
        <f t="shared" si="249"/>
        <v>0</v>
      </c>
      <c r="AU1316" t="s">
        <v>6219</v>
      </c>
      <c r="AV1316" s="18">
        <v>42333</v>
      </c>
      <c r="AW1316" t="s">
        <v>2747</v>
      </c>
      <c r="AX1316" t="str">
        <f t="shared" si="250"/>
        <v>59578948000171</v>
      </c>
      <c r="AY1316" s="17">
        <f t="shared" si="251"/>
        <v>13094.34</v>
      </c>
      <c r="AZ1316" s="17">
        <f t="shared" si="252"/>
        <v>0</v>
      </c>
      <c r="BB1316" t="str">
        <f t="shared" si="253"/>
        <v>25/11/2015;59578948000171;13094,34;0,00</v>
      </c>
    </row>
    <row r="1317" spans="1:54" x14ac:dyDescent="0.25">
      <c r="A1317" t="s">
        <v>26</v>
      </c>
      <c r="B1317" t="s">
        <v>4782</v>
      </c>
      <c r="C1317">
        <v>42320</v>
      </c>
      <c r="D1317" t="s">
        <v>2787</v>
      </c>
      <c r="E1317" t="s">
        <v>6979</v>
      </c>
      <c r="F1317" t="s">
        <v>29</v>
      </c>
      <c r="G1317">
        <v>163.04000000000002</v>
      </c>
      <c r="H1317">
        <v>141.77000000000001</v>
      </c>
      <c r="I1317">
        <v>25.52</v>
      </c>
      <c r="J1317" t="s">
        <v>61</v>
      </c>
      <c r="K1317">
        <v>0</v>
      </c>
      <c r="L1317">
        <v>0</v>
      </c>
      <c r="M1317" t="s">
        <v>31</v>
      </c>
      <c r="N1317">
        <v>141.77000000000001</v>
      </c>
      <c r="O1317">
        <v>21.27</v>
      </c>
      <c r="P1317" t="s">
        <v>2788</v>
      </c>
      <c r="Q1317">
        <v>141.77000000000001</v>
      </c>
      <c r="R1317">
        <v>2.34</v>
      </c>
      <c r="S1317" t="s">
        <v>33</v>
      </c>
      <c r="T1317">
        <v>141.77000000000001</v>
      </c>
      <c r="U1317">
        <v>10.77</v>
      </c>
      <c r="V1317" t="s">
        <v>33</v>
      </c>
      <c r="W1317" t="s">
        <v>33</v>
      </c>
      <c r="X1317" t="s">
        <v>3958</v>
      </c>
      <c r="Y1317" t="s">
        <v>44</v>
      </c>
      <c r="Z1317" t="s">
        <v>1147</v>
      </c>
      <c r="AA1317" t="s">
        <v>4785</v>
      </c>
      <c r="AC1317" s="13" t="str">
        <f t="shared" si="242"/>
        <v>000167964</v>
      </c>
      <c r="AD1317" t="str">
        <f t="shared" si="243"/>
        <v>12/11/2015</v>
      </c>
      <c r="AE1317" t="str">
        <f t="shared" si="244"/>
        <v>59609123001220</v>
      </c>
      <c r="AF1317" s="14">
        <f t="shared" si="245"/>
        <v>163.04000000000002</v>
      </c>
      <c r="AG1317">
        <f t="shared" si="246"/>
        <v>310.88249999999999</v>
      </c>
      <c r="AH1317">
        <f t="shared" si="247"/>
        <v>1</v>
      </c>
      <c r="AI1317" s="16">
        <v>6783164</v>
      </c>
      <c r="AJ1317" s="16" t="s">
        <v>7599</v>
      </c>
      <c r="AK1317" s="16" t="s">
        <v>4810</v>
      </c>
      <c r="AL1317" s="16" t="s">
        <v>1785</v>
      </c>
      <c r="AM1317" s="16" t="s">
        <v>7193</v>
      </c>
      <c r="AN1317">
        <v>5</v>
      </c>
      <c r="AO1317" t="e">
        <f>VLOOKUP(TRIM(AL1317),'Parcela Dedutivel'!$A$1:$B$65536,2,FALSE)</f>
        <v>#N/A</v>
      </c>
      <c r="AP1317" s="15">
        <f t="shared" si="248"/>
        <v>0</v>
      </c>
      <c r="AQ1317" s="16">
        <f t="shared" si="249"/>
        <v>0</v>
      </c>
      <c r="AU1317" t="s">
        <v>6220</v>
      </c>
      <c r="AV1317" s="18">
        <v>42333</v>
      </c>
      <c r="AW1317" t="s">
        <v>2747</v>
      </c>
      <c r="AX1317" t="str">
        <f t="shared" si="250"/>
        <v>59578948000171</v>
      </c>
      <c r="AY1317" s="17">
        <f t="shared" si="251"/>
        <v>22196.54</v>
      </c>
      <c r="AZ1317" s="17">
        <f t="shared" si="252"/>
        <v>0</v>
      </c>
      <c r="BB1317" t="str">
        <f t="shared" si="253"/>
        <v>25/11/2015;59578948000171;22196,54;0,00</v>
      </c>
    </row>
    <row r="1318" spans="1:54" x14ac:dyDescent="0.25">
      <c r="A1318" t="s">
        <v>26</v>
      </c>
      <c r="B1318" t="s">
        <v>4787</v>
      </c>
      <c r="C1318">
        <v>42320</v>
      </c>
      <c r="D1318" t="s">
        <v>2817</v>
      </c>
      <c r="E1318" t="s">
        <v>6979</v>
      </c>
      <c r="F1318" t="s">
        <v>1643</v>
      </c>
      <c r="G1318">
        <v>211</v>
      </c>
      <c r="H1318">
        <v>211</v>
      </c>
      <c r="I1318">
        <v>25.32</v>
      </c>
      <c r="J1318" t="s">
        <v>30</v>
      </c>
      <c r="K1318">
        <v>0</v>
      </c>
      <c r="L1318">
        <v>0</v>
      </c>
      <c r="M1318" t="s">
        <v>31</v>
      </c>
      <c r="N1318">
        <v>0</v>
      </c>
      <c r="O1318">
        <v>0</v>
      </c>
      <c r="P1318" t="s">
        <v>31</v>
      </c>
      <c r="Q1318">
        <v>211</v>
      </c>
      <c r="R1318">
        <v>3.48</v>
      </c>
      <c r="S1318" t="s">
        <v>33</v>
      </c>
      <c r="T1318">
        <v>211</v>
      </c>
      <c r="U1318">
        <v>16.04</v>
      </c>
      <c r="V1318" t="s">
        <v>33</v>
      </c>
      <c r="W1318" t="s">
        <v>33</v>
      </c>
      <c r="X1318" t="s">
        <v>2574</v>
      </c>
      <c r="Y1318" t="s">
        <v>96</v>
      </c>
      <c r="Z1318" t="s">
        <v>3641</v>
      </c>
      <c r="AA1318" t="s">
        <v>3642</v>
      </c>
      <c r="AC1318" s="13" t="str">
        <f t="shared" si="242"/>
        <v>000167966</v>
      </c>
      <c r="AD1318" t="str">
        <f t="shared" si="243"/>
        <v>12/11/2015</v>
      </c>
      <c r="AE1318" t="str">
        <f t="shared" si="244"/>
        <v>03523188000140</v>
      </c>
      <c r="AF1318" s="14">
        <f t="shared" si="245"/>
        <v>211</v>
      </c>
      <c r="AG1318">
        <f t="shared" si="246"/>
        <v>0</v>
      </c>
      <c r="AH1318">
        <f t="shared" si="247"/>
        <v>1</v>
      </c>
      <c r="AI1318" s="16">
        <v>245577</v>
      </c>
      <c r="AJ1318" s="16" t="s">
        <v>7413</v>
      </c>
      <c r="AK1318" s="16" t="s">
        <v>4811</v>
      </c>
      <c r="AL1318" s="16" t="s">
        <v>1447</v>
      </c>
      <c r="AM1318" s="16" t="s">
        <v>7143</v>
      </c>
      <c r="AN1318">
        <v>1</v>
      </c>
      <c r="AO1318" t="e">
        <f>VLOOKUP(TRIM(AL1318),'Parcela Dedutivel'!$A$1:$B$65536,2,FALSE)</f>
        <v>#N/A</v>
      </c>
      <c r="AP1318" s="15">
        <f t="shared" si="248"/>
        <v>0</v>
      </c>
      <c r="AQ1318" s="16">
        <f t="shared" si="249"/>
        <v>0</v>
      </c>
      <c r="AU1318" t="s">
        <v>6221</v>
      </c>
      <c r="AV1318" s="18">
        <v>42333</v>
      </c>
      <c r="AW1318" t="s">
        <v>771</v>
      </c>
      <c r="AX1318" t="str">
        <f t="shared" si="250"/>
        <v>01192333001366</v>
      </c>
      <c r="AY1318" s="17">
        <f t="shared" si="251"/>
        <v>3624.57</v>
      </c>
      <c r="AZ1318" s="17">
        <f t="shared" si="252"/>
        <v>0</v>
      </c>
      <c r="BB1318" t="str">
        <f t="shared" si="253"/>
        <v>25/11/2015;01192333001366;3624,57;0,00</v>
      </c>
    </row>
    <row r="1319" spans="1:54" x14ac:dyDescent="0.25">
      <c r="A1319" t="s">
        <v>26</v>
      </c>
      <c r="B1319" t="s">
        <v>4788</v>
      </c>
      <c r="C1319">
        <v>42320</v>
      </c>
      <c r="D1319" t="s">
        <v>2903</v>
      </c>
      <c r="E1319" t="s">
        <v>6979</v>
      </c>
      <c r="F1319" t="s">
        <v>272</v>
      </c>
      <c r="G1319">
        <v>85.820000000000007</v>
      </c>
      <c r="H1319">
        <v>0</v>
      </c>
      <c r="I1319">
        <v>0</v>
      </c>
      <c r="J1319" t="s">
        <v>31</v>
      </c>
      <c r="K1319">
        <v>0</v>
      </c>
      <c r="L1319">
        <v>0</v>
      </c>
      <c r="M1319" t="s">
        <v>31</v>
      </c>
      <c r="N1319">
        <v>0</v>
      </c>
      <c r="O1319">
        <v>0</v>
      </c>
      <c r="P1319" t="s">
        <v>31</v>
      </c>
      <c r="Q1319">
        <v>85.820000000000007</v>
      </c>
      <c r="R1319">
        <v>0</v>
      </c>
      <c r="S1319" t="s">
        <v>2904</v>
      </c>
      <c r="T1319">
        <v>85.820000000000007</v>
      </c>
      <c r="U1319">
        <v>0</v>
      </c>
      <c r="V1319" t="s">
        <v>2904</v>
      </c>
      <c r="W1319" t="s">
        <v>33</v>
      </c>
      <c r="X1319" t="s">
        <v>3357</v>
      </c>
      <c r="Y1319" t="s">
        <v>96</v>
      </c>
      <c r="Z1319" t="s">
        <v>4789</v>
      </c>
      <c r="AA1319" t="s">
        <v>4790</v>
      </c>
      <c r="AC1319" s="13" t="str">
        <f t="shared" si="242"/>
        <v>000167967</v>
      </c>
      <c r="AD1319" t="str">
        <f t="shared" si="243"/>
        <v>12/11/2015</v>
      </c>
      <c r="AE1319" t="str">
        <f t="shared" si="244"/>
        <v>04337168000148</v>
      </c>
      <c r="AF1319" s="14">
        <f t="shared" si="245"/>
        <v>85.820000000000007</v>
      </c>
      <c r="AG1319">
        <f t="shared" si="246"/>
        <v>0</v>
      </c>
      <c r="AH1319">
        <f t="shared" si="247"/>
        <v>1</v>
      </c>
      <c r="AI1319" s="16">
        <v>6782692</v>
      </c>
      <c r="AJ1319" s="16" t="s">
        <v>7457</v>
      </c>
      <c r="AK1319" s="16" t="s">
        <v>3862</v>
      </c>
      <c r="AL1319" s="16" t="s">
        <v>296</v>
      </c>
      <c r="AM1319" s="16" t="s">
        <v>7193</v>
      </c>
      <c r="AN1319">
        <v>10</v>
      </c>
      <c r="AO1319" t="e">
        <f>VLOOKUP(TRIM(AL1319),'Parcela Dedutivel'!$A$1:$B$65536,2,FALSE)</f>
        <v>#N/A</v>
      </c>
      <c r="AP1319" s="15">
        <f t="shared" si="248"/>
        <v>0</v>
      </c>
      <c r="AQ1319" s="16">
        <f t="shared" si="249"/>
        <v>0</v>
      </c>
      <c r="AU1319" t="s">
        <v>6222</v>
      </c>
      <c r="AV1319" s="18">
        <v>42333</v>
      </c>
      <c r="AW1319" t="s">
        <v>771</v>
      </c>
      <c r="AX1319" t="str">
        <f t="shared" si="250"/>
        <v>01192333001366</v>
      </c>
      <c r="AY1319" s="17">
        <f t="shared" si="251"/>
        <v>3624.57</v>
      </c>
      <c r="AZ1319" s="17">
        <f t="shared" si="252"/>
        <v>0</v>
      </c>
      <c r="BB1319" t="str">
        <f t="shared" si="253"/>
        <v>25/11/2015;01192333001366;3624,57;0,00</v>
      </c>
    </row>
    <row r="1320" spans="1:54" x14ac:dyDescent="0.25">
      <c r="A1320" t="s">
        <v>26</v>
      </c>
      <c r="B1320" t="s">
        <v>4791</v>
      </c>
      <c r="C1320">
        <v>42320</v>
      </c>
      <c r="D1320" t="s">
        <v>2787</v>
      </c>
      <c r="E1320" t="s">
        <v>6979</v>
      </c>
      <c r="F1320" t="s">
        <v>29</v>
      </c>
      <c r="G1320">
        <v>2465.96</v>
      </c>
      <c r="H1320">
        <v>2144.31</v>
      </c>
      <c r="I1320">
        <v>385.98</v>
      </c>
      <c r="J1320" t="s">
        <v>61</v>
      </c>
      <c r="K1320">
        <v>0</v>
      </c>
      <c r="L1320">
        <v>0</v>
      </c>
      <c r="M1320" t="s">
        <v>31</v>
      </c>
      <c r="N1320">
        <v>2144.31</v>
      </c>
      <c r="O1320">
        <v>321.65000000000003</v>
      </c>
      <c r="P1320" t="s">
        <v>2788</v>
      </c>
      <c r="Q1320">
        <v>2144.31</v>
      </c>
      <c r="R1320">
        <v>35.380000000000003</v>
      </c>
      <c r="S1320" t="s">
        <v>33</v>
      </c>
      <c r="T1320">
        <v>2144.31</v>
      </c>
      <c r="U1320">
        <v>162.97</v>
      </c>
      <c r="V1320" t="s">
        <v>33</v>
      </c>
      <c r="W1320" t="s">
        <v>33</v>
      </c>
      <c r="X1320" t="s">
        <v>4792</v>
      </c>
      <c r="Y1320" t="s">
        <v>91</v>
      </c>
      <c r="Z1320" t="s">
        <v>4793</v>
      </c>
      <c r="AA1320" t="s">
        <v>4794</v>
      </c>
      <c r="AC1320" s="13" t="str">
        <f t="shared" si="242"/>
        <v>000167968</v>
      </c>
      <c r="AD1320" t="str">
        <f t="shared" si="243"/>
        <v>12/11/2015</v>
      </c>
      <c r="AE1320" t="str">
        <f t="shared" si="244"/>
        <v>61843934000180</v>
      </c>
      <c r="AF1320" s="14">
        <f t="shared" si="245"/>
        <v>2465.96</v>
      </c>
      <c r="AG1320">
        <f t="shared" si="246"/>
        <v>0</v>
      </c>
      <c r="AH1320">
        <f t="shared" si="247"/>
        <v>1</v>
      </c>
      <c r="AI1320" s="16">
        <v>7291831</v>
      </c>
      <c r="AJ1320" s="16" t="s">
        <v>7608</v>
      </c>
      <c r="AK1320" s="16" t="s">
        <v>3863</v>
      </c>
      <c r="AL1320" s="16" t="s">
        <v>3865</v>
      </c>
      <c r="AM1320" s="16" t="s">
        <v>7193</v>
      </c>
      <c r="AN1320">
        <v>138</v>
      </c>
      <c r="AO1320" t="e">
        <f>VLOOKUP(TRIM(AL1320),'Parcela Dedutivel'!$A$1:$B$65536,2,FALSE)</f>
        <v>#N/A</v>
      </c>
      <c r="AP1320" s="15">
        <f t="shared" si="248"/>
        <v>0</v>
      </c>
      <c r="AQ1320" s="16">
        <f t="shared" si="249"/>
        <v>0</v>
      </c>
      <c r="AU1320" t="s">
        <v>6223</v>
      </c>
      <c r="AV1320" s="18">
        <v>42333</v>
      </c>
      <c r="AW1320" t="s">
        <v>771</v>
      </c>
      <c r="AX1320" t="str">
        <f t="shared" si="250"/>
        <v>01192333001366</v>
      </c>
      <c r="AY1320" s="17">
        <f t="shared" si="251"/>
        <v>6303.6</v>
      </c>
      <c r="AZ1320" s="17">
        <f t="shared" si="252"/>
        <v>0</v>
      </c>
      <c r="BB1320" t="str">
        <f t="shared" si="253"/>
        <v>25/11/2015;01192333001366;6303,60;0,00</v>
      </c>
    </row>
    <row r="1321" spans="1:54" x14ac:dyDescent="0.25">
      <c r="A1321" t="s">
        <v>26</v>
      </c>
      <c r="B1321" t="s">
        <v>4795</v>
      </c>
      <c r="C1321">
        <v>42320</v>
      </c>
      <c r="D1321" t="s">
        <v>2817</v>
      </c>
      <c r="E1321" t="s">
        <v>6979</v>
      </c>
      <c r="F1321" t="s">
        <v>1643</v>
      </c>
      <c r="G1321">
        <v>156</v>
      </c>
      <c r="H1321">
        <v>156</v>
      </c>
      <c r="I1321">
        <v>18.72</v>
      </c>
      <c r="J1321" t="s">
        <v>30</v>
      </c>
      <c r="K1321">
        <v>0</v>
      </c>
      <c r="L1321">
        <v>0</v>
      </c>
      <c r="M1321" t="s">
        <v>31</v>
      </c>
      <c r="N1321">
        <v>0</v>
      </c>
      <c r="O1321">
        <v>0</v>
      </c>
      <c r="P1321" t="s">
        <v>31</v>
      </c>
      <c r="Q1321">
        <v>156</v>
      </c>
      <c r="R1321">
        <v>2.57</v>
      </c>
      <c r="S1321" t="s">
        <v>33</v>
      </c>
      <c r="T1321">
        <v>156</v>
      </c>
      <c r="U1321">
        <v>11.86</v>
      </c>
      <c r="V1321" t="s">
        <v>33</v>
      </c>
      <c r="W1321" t="s">
        <v>33</v>
      </c>
      <c r="X1321" t="s">
        <v>2574</v>
      </c>
      <c r="Y1321" t="s">
        <v>96</v>
      </c>
      <c r="Z1321" t="s">
        <v>3365</v>
      </c>
      <c r="AA1321" t="s">
        <v>3366</v>
      </c>
      <c r="AC1321" s="13" t="str">
        <f t="shared" si="242"/>
        <v>000167969</v>
      </c>
      <c r="AD1321" t="str">
        <f t="shared" si="243"/>
        <v>12/11/2015</v>
      </c>
      <c r="AE1321" t="str">
        <f t="shared" si="244"/>
        <v>03523188000140</v>
      </c>
      <c r="AF1321" s="14">
        <f t="shared" si="245"/>
        <v>156</v>
      </c>
      <c r="AG1321">
        <f t="shared" si="246"/>
        <v>0</v>
      </c>
      <c r="AH1321">
        <f t="shared" si="247"/>
        <v>1</v>
      </c>
      <c r="AI1321" s="16">
        <v>7466594</v>
      </c>
      <c r="AJ1321" s="16" t="s">
        <v>7524</v>
      </c>
      <c r="AK1321" s="16" t="s">
        <v>3867</v>
      </c>
      <c r="AL1321" s="16" t="s">
        <v>3868</v>
      </c>
      <c r="AM1321" s="16" t="s">
        <v>7143</v>
      </c>
      <c r="AN1321">
        <v>9900</v>
      </c>
      <c r="AO1321">
        <f>VLOOKUP(TRIM(AL1321),'Parcela Dedutivel'!$A$1:$B$65536,2,FALSE)</f>
        <v>0</v>
      </c>
      <c r="AP1321" s="15">
        <f t="shared" si="248"/>
        <v>0</v>
      </c>
      <c r="AQ1321" s="16">
        <f t="shared" si="249"/>
        <v>0</v>
      </c>
      <c r="AU1321" t="s">
        <v>6224</v>
      </c>
      <c r="AV1321" s="18">
        <v>42333</v>
      </c>
      <c r="AW1321" t="s">
        <v>771</v>
      </c>
      <c r="AX1321" t="str">
        <f t="shared" si="250"/>
        <v>01192333001366</v>
      </c>
      <c r="AY1321" s="17">
        <f t="shared" si="251"/>
        <v>208.8</v>
      </c>
      <c r="AZ1321" s="17">
        <f t="shared" si="252"/>
        <v>0</v>
      </c>
      <c r="BB1321" t="str">
        <f t="shared" si="253"/>
        <v>25/11/2015;01192333001366;208,80;0,00</v>
      </c>
    </row>
    <row r="1322" spans="1:54" x14ac:dyDescent="0.25">
      <c r="A1322" t="s">
        <v>26</v>
      </c>
      <c r="B1322" t="s">
        <v>4801</v>
      </c>
      <c r="C1322">
        <v>42320</v>
      </c>
      <c r="D1322" t="s">
        <v>2804</v>
      </c>
      <c r="E1322" t="s">
        <v>6979</v>
      </c>
      <c r="F1322" t="s">
        <v>29</v>
      </c>
      <c r="G1322">
        <v>2668.04</v>
      </c>
      <c r="H1322">
        <v>2668.04</v>
      </c>
      <c r="I1322">
        <v>480.25</v>
      </c>
      <c r="J1322" t="s">
        <v>307</v>
      </c>
      <c r="K1322">
        <v>0</v>
      </c>
      <c r="L1322">
        <v>0</v>
      </c>
      <c r="M1322" t="s">
        <v>31</v>
      </c>
      <c r="N1322">
        <v>0</v>
      </c>
      <c r="O1322">
        <v>0</v>
      </c>
      <c r="P1322" t="s">
        <v>31</v>
      </c>
      <c r="Q1322">
        <v>2668.04</v>
      </c>
      <c r="R1322">
        <v>44.02</v>
      </c>
      <c r="S1322" t="s">
        <v>33</v>
      </c>
      <c r="T1322">
        <v>2668.04</v>
      </c>
      <c r="U1322">
        <v>202.77</v>
      </c>
      <c r="V1322" t="s">
        <v>33</v>
      </c>
      <c r="W1322" t="s">
        <v>33</v>
      </c>
      <c r="X1322" t="s">
        <v>1377</v>
      </c>
      <c r="Y1322" t="s">
        <v>91</v>
      </c>
      <c r="Z1322" t="s">
        <v>3810</v>
      </c>
      <c r="AA1322" t="s">
        <v>3811</v>
      </c>
      <c r="AC1322" s="13" t="str">
        <f t="shared" si="242"/>
        <v>000167972</v>
      </c>
      <c r="AD1322" t="str">
        <f t="shared" si="243"/>
        <v>12/11/2015</v>
      </c>
      <c r="AE1322" t="str">
        <f t="shared" si="244"/>
        <v>07760479000103</v>
      </c>
      <c r="AF1322" s="14">
        <f t="shared" si="245"/>
        <v>2668.04</v>
      </c>
      <c r="AG1322">
        <f t="shared" si="246"/>
        <v>435.59910000000002</v>
      </c>
      <c r="AH1322">
        <f t="shared" si="247"/>
        <v>1</v>
      </c>
      <c r="AI1322" s="16">
        <v>7465515</v>
      </c>
      <c r="AJ1322" s="16" t="s">
        <v>7434</v>
      </c>
      <c r="AK1322" s="16" t="s">
        <v>3869</v>
      </c>
      <c r="AL1322" s="16" t="s">
        <v>772</v>
      </c>
      <c r="AM1322" s="16" t="s">
        <v>7143</v>
      </c>
      <c r="AN1322">
        <v>200</v>
      </c>
      <c r="AO1322">
        <f>VLOOKUP(TRIM(AL1322),'Parcela Dedutivel'!$A$1:$B$65536,2,FALSE)</f>
        <v>0</v>
      </c>
      <c r="AP1322" s="15">
        <f t="shared" si="248"/>
        <v>0</v>
      </c>
      <c r="AQ1322" s="16">
        <f t="shared" si="249"/>
        <v>0</v>
      </c>
      <c r="AU1322" t="s">
        <v>6226</v>
      </c>
      <c r="AV1322" s="18">
        <v>42333</v>
      </c>
      <c r="AW1322" t="s">
        <v>771</v>
      </c>
      <c r="AX1322" t="str">
        <f t="shared" si="250"/>
        <v>01192333001366</v>
      </c>
      <c r="AY1322" s="17">
        <f t="shared" si="251"/>
        <v>52.2</v>
      </c>
      <c r="AZ1322" s="17">
        <f t="shared" si="252"/>
        <v>0</v>
      </c>
      <c r="BB1322" t="str">
        <f t="shared" si="253"/>
        <v>25/11/2015;01192333001366;52,20;0,00</v>
      </c>
    </row>
    <row r="1323" spans="1:54" x14ac:dyDescent="0.25">
      <c r="A1323" t="s">
        <v>26</v>
      </c>
      <c r="B1323" t="s">
        <v>4802</v>
      </c>
      <c r="C1323">
        <v>42320</v>
      </c>
      <c r="D1323" t="s">
        <v>2787</v>
      </c>
      <c r="E1323" t="s">
        <v>6979</v>
      </c>
      <c r="F1323" t="s">
        <v>29</v>
      </c>
      <c r="G1323">
        <v>3752.4</v>
      </c>
      <c r="H1323">
        <v>3262.96</v>
      </c>
      <c r="I1323">
        <v>587.33000000000004</v>
      </c>
      <c r="J1323" t="s">
        <v>61</v>
      </c>
      <c r="K1323">
        <v>0</v>
      </c>
      <c r="L1323">
        <v>0</v>
      </c>
      <c r="M1323" t="s">
        <v>31</v>
      </c>
      <c r="N1323">
        <v>3262.96</v>
      </c>
      <c r="O1323">
        <v>489.44</v>
      </c>
      <c r="P1323" t="s">
        <v>2788</v>
      </c>
      <c r="Q1323">
        <v>3262.96</v>
      </c>
      <c r="R1323">
        <v>53.84</v>
      </c>
      <c r="S1323" t="s">
        <v>33</v>
      </c>
      <c r="T1323">
        <v>3262.96</v>
      </c>
      <c r="U1323">
        <v>247.98000000000002</v>
      </c>
      <c r="V1323" t="s">
        <v>33</v>
      </c>
      <c r="W1323" t="s">
        <v>33</v>
      </c>
      <c r="X1323" t="s">
        <v>295</v>
      </c>
      <c r="Y1323" t="s">
        <v>91</v>
      </c>
      <c r="Z1323" t="s">
        <v>298</v>
      </c>
      <c r="AA1323" t="s">
        <v>299</v>
      </c>
      <c r="AC1323" s="13" t="str">
        <f t="shared" si="242"/>
        <v>000167973</v>
      </c>
      <c r="AD1323" t="str">
        <f t="shared" si="243"/>
        <v>12/11/2015</v>
      </c>
      <c r="AE1323" t="str">
        <f t="shared" si="244"/>
        <v>02195445000108</v>
      </c>
      <c r="AF1323" s="14">
        <f t="shared" si="245"/>
        <v>3752.4</v>
      </c>
      <c r="AG1323">
        <f t="shared" si="246"/>
        <v>0</v>
      </c>
      <c r="AH1323">
        <f t="shared" si="247"/>
        <v>1</v>
      </c>
      <c r="AI1323" s="16">
        <v>6783934</v>
      </c>
      <c r="AJ1323" s="16" t="s">
        <v>7468</v>
      </c>
      <c r="AK1323" s="16" t="s">
        <v>3870</v>
      </c>
      <c r="AL1323" s="16" t="s">
        <v>3871</v>
      </c>
      <c r="AM1323" s="16" t="s">
        <v>7215</v>
      </c>
      <c r="AN1323">
        <v>200</v>
      </c>
      <c r="AO1323">
        <f>VLOOKUP(TRIM(AL1323),'Parcela Dedutivel'!$A$1:$B$65536,2,FALSE)</f>
        <v>10.34</v>
      </c>
      <c r="AP1323" s="15">
        <f t="shared" si="248"/>
        <v>10.34</v>
      </c>
      <c r="AQ1323" s="16">
        <f t="shared" si="249"/>
        <v>2068</v>
      </c>
      <c r="AU1323" t="s">
        <v>6228</v>
      </c>
      <c r="AV1323" s="18">
        <v>42333</v>
      </c>
      <c r="AW1323" t="s">
        <v>771</v>
      </c>
      <c r="AX1323" t="str">
        <f t="shared" si="250"/>
        <v>01192333001366</v>
      </c>
      <c r="AY1323" s="17">
        <f t="shared" si="251"/>
        <v>1670.4</v>
      </c>
      <c r="AZ1323" s="17">
        <f t="shared" si="252"/>
        <v>0</v>
      </c>
      <c r="BB1323" t="str">
        <f t="shared" si="253"/>
        <v>25/11/2015;01192333001366;1670,40;0,00</v>
      </c>
    </row>
    <row r="1324" spans="1:54" x14ac:dyDescent="0.25">
      <c r="A1324" t="s">
        <v>26</v>
      </c>
      <c r="B1324" t="s">
        <v>4802</v>
      </c>
      <c r="C1324">
        <v>42320</v>
      </c>
      <c r="D1324" t="s">
        <v>2787</v>
      </c>
      <c r="E1324" t="s">
        <v>6979</v>
      </c>
      <c r="F1324" t="s">
        <v>29</v>
      </c>
      <c r="G1324">
        <v>1394.31</v>
      </c>
      <c r="H1324">
        <v>1212.44</v>
      </c>
      <c r="I1324">
        <v>218.24</v>
      </c>
      <c r="J1324" t="s">
        <v>61</v>
      </c>
      <c r="K1324">
        <v>0</v>
      </c>
      <c r="L1324">
        <v>0</v>
      </c>
      <c r="M1324" t="s">
        <v>31</v>
      </c>
      <c r="N1324">
        <v>1212.44</v>
      </c>
      <c r="O1324">
        <v>181.87</v>
      </c>
      <c r="P1324" t="s">
        <v>2788</v>
      </c>
      <c r="Q1324">
        <v>1212.44</v>
      </c>
      <c r="R1324">
        <v>20.010000000000002</v>
      </c>
      <c r="S1324" t="s">
        <v>33</v>
      </c>
      <c r="T1324">
        <v>1212.44</v>
      </c>
      <c r="U1324">
        <v>92.15</v>
      </c>
      <c r="V1324" t="s">
        <v>33</v>
      </c>
      <c r="W1324" t="s">
        <v>33</v>
      </c>
      <c r="X1324" t="s">
        <v>295</v>
      </c>
      <c r="Y1324" t="s">
        <v>96</v>
      </c>
      <c r="Z1324" t="s">
        <v>1803</v>
      </c>
      <c r="AA1324" t="s">
        <v>1804</v>
      </c>
      <c r="AC1324" s="13" t="str">
        <f t="shared" si="242"/>
        <v>000167973</v>
      </c>
      <c r="AD1324" t="str">
        <f t="shared" si="243"/>
        <v>12/11/2015</v>
      </c>
      <c r="AE1324" t="str">
        <f t="shared" si="244"/>
        <v>02195445000108</v>
      </c>
      <c r="AF1324" s="14">
        <f t="shared" si="245"/>
        <v>1394.31</v>
      </c>
      <c r="AG1324">
        <f t="shared" si="246"/>
        <v>0</v>
      </c>
      <c r="AH1324">
        <f t="shared" si="247"/>
        <v>1</v>
      </c>
      <c r="AI1324" s="16">
        <v>6783934</v>
      </c>
      <c r="AJ1324" s="16" t="s">
        <v>7468</v>
      </c>
      <c r="AK1324" s="16" t="s">
        <v>3873</v>
      </c>
      <c r="AL1324" s="16" t="s">
        <v>3874</v>
      </c>
      <c r="AM1324" s="16" t="s">
        <v>7143</v>
      </c>
      <c r="AN1324">
        <v>0</v>
      </c>
      <c r="AO1324" t="e">
        <f>VLOOKUP(TRIM(AL1324),'Parcela Dedutivel'!$A$1:$B$65536,2,FALSE)</f>
        <v>#N/A</v>
      </c>
      <c r="AP1324" s="15">
        <f t="shared" si="248"/>
        <v>0</v>
      </c>
      <c r="AQ1324" s="16">
        <f t="shared" si="249"/>
        <v>0</v>
      </c>
      <c r="AU1324" t="s">
        <v>6230</v>
      </c>
      <c r="AV1324" s="18">
        <v>42333</v>
      </c>
      <c r="AW1324" t="s">
        <v>771</v>
      </c>
      <c r="AX1324" t="str">
        <f t="shared" si="250"/>
        <v>01192333001366</v>
      </c>
      <c r="AY1324" s="17">
        <f t="shared" si="251"/>
        <v>5140.8</v>
      </c>
      <c r="AZ1324" s="17">
        <f t="shared" si="252"/>
        <v>0</v>
      </c>
      <c r="BB1324" t="str">
        <f t="shared" si="253"/>
        <v>25/11/2015;01192333001366;5140,80;0,00</v>
      </c>
    </row>
    <row r="1325" spans="1:54" x14ac:dyDescent="0.25">
      <c r="A1325" t="s">
        <v>26</v>
      </c>
      <c r="B1325" t="s">
        <v>4802</v>
      </c>
      <c r="C1325">
        <v>42320</v>
      </c>
      <c r="D1325" t="s">
        <v>2787</v>
      </c>
      <c r="E1325" t="s">
        <v>6979</v>
      </c>
      <c r="F1325" t="s">
        <v>29</v>
      </c>
      <c r="G1325">
        <v>99.19</v>
      </c>
      <c r="H1325">
        <v>99.19</v>
      </c>
      <c r="I1325">
        <v>17.850000000000001</v>
      </c>
      <c r="J1325" t="s">
        <v>30</v>
      </c>
      <c r="K1325">
        <v>0</v>
      </c>
      <c r="L1325">
        <v>0</v>
      </c>
      <c r="M1325" t="s">
        <v>31</v>
      </c>
      <c r="N1325">
        <v>0</v>
      </c>
      <c r="O1325">
        <v>0</v>
      </c>
      <c r="P1325" t="s">
        <v>31</v>
      </c>
      <c r="Q1325">
        <v>99.19</v>
      </c>
      <c r="R1325">
        <v>1.6400000000000001</v>
      </c>
      <c r="S1325" t="s">
        <v>33</v>
      </c>
      <c r="T1325">
        <v>99.19</v>
      </c>
      <c r="U1325">
        <v>7.54</v>
      </c>
      <c r="V1325" t="s">
        <v>33</v>
      </c>
      <c r="W1325" t="s">
        <v>33</v>
      </c>
      <c r="X1325" t="s">
        <v>295</v>
      </c>
      <c r="Y1325" t="s">
        <v>99</v>
      </c>
      <c r="Z1325" t="s">
        <v>4803</v>
      </c>
      <c r="AA1325" t="s">
        <v>4804</v>
      </c>
      <c r="AC1325" s="13" t="str">
        <f t="shared" si="242"/>
        <v>000167973</v>
      </c>
      <c r="AD1325" t="str">
        <f t="shared" si="243"/>
        <v>12/11/2015</v>
      </c>
      <c r="AE1325" t="str">
        <f t="shared" si="244"/>
        <v>02195445000108</v>
      </c>
      <c r="AF1325" s="14">
        <f t="shared" si="245"/>
        <v>99.19</v>
      </c>
      <c r="AG1325">
        <f t="shared" si="246"/>
        <v>0</v>
      </c>
      <c r="AH1325">
        <f t="shared" si="247"/>
        <v>1</v>
      </c>
      <c r="AI1325" s="16">
        <v>6783934</v>
      </c>
      <c r="AJ1325" s="16" t="s">
        <v>7468</v>
      </c>
      <c r="AK1325" s="16" t="s">
        <v>3876</v>
      </c>
      <c r="AL1325" s="16" t="s">
        <v>3874</v>
      </c>
      <c r="AM1325" s="16" t="s">
        <v>7143</v>
      </c>
      <c r="AN1325">
        <v>0</v>
      </c>
      <c r="AO1325" t="e">
        <f>VLOOKUP(TRIM(AL1325),'Parcela Dedutivel'!$A$1:$B$65536,2,FALSE)</f>
        <v>#N/A</v>
      </c>
      <c r="AP1325" s="15">
        <f t="shared" si="248"/>
        <v>0</v>
      </c>
      <c r="AQ1325" s="16">
        <f t="shared" si="249"/>
        <v>0</v>
      </c>
      <c r="AU1325" t="s">
        <v>6231</v>
      </c>
      <c r="AV1325" s="18">
        <v>42333</v>
      </c>
      <c r="AW1325" t="s">
        <v>771</v>
      </c>
      <c r="AX1325" t="str">
        <f t="shared" si="250"/>
        <v>01192333001366</v>
      </c>
      <c r="AY1325" s="17">
        <f t="shared" si="251"/>
        <v>39.6</v>
      </c>
      <c r="AZ1325" s="17">
        <f t="shared" si="252"/>
        <v>0</v>
      </c>
      <c r="BB1325" t="str">
        <f t="shared" si="253"/>
        <v>25/11/2015;01192333001366;39,60;0,00</v>
      </c>
    </row>
    <row r="1326" spans="1:54" x14ac:dyDescent="0.25">
      <c r="A1326" t="s">
        <v>26</v>
      </c>
      <c r="B1326" t="s">
        <v>4802</v>
      </c>
      <c r="C1326">
        <v>42320</v>
      </c>
      <c r="D1326" t="s">
        <v>2787</v>
      </c>
      <c r="E1326" t="s">
        <v>6979</v>
      </c>
      <c r="F1326" t="s">
        <v>29</v>
      </c>
      <c r="G1326">
        <v>353.33000000000004</v>
      </c>
      <c r="H1326">
        <v>307.24</v>
      </c>
      <c r="I1326">
        <v>55.300000000000004</v>
      </c>
      <c r="J1326" t="s">
        <v>61</v>
      </c>
      <c r="K1326">
        <v>0</v>
      </c>
      <c r="L1326">
        <v>0</v>
      </c>
      <c r="M1326" t="s">
        <v>31</v>
      </c>
      <c r="N1326">
        <v>307.24</v>
      </c>
      <c r="O1326">
        <v>46.09</v>
      </c>
      <c r="P1326" t="s">
        <v>2788</v>
      </c>
      <c r="Q1326">
        <v>307.24</v>
      </c>
      <c r="R1326">
        <v>5.07</v>
      </c>
      <c r="S1326" t="s">
        <v>33</v>
      </c>
      <c r="T1326">
        <v>307.24</v>
      </c>
      <c r="U1326">
        <v>23.35</v>
      </c>
      <c r="V1326" t="s">
        <v>33</v>
      </c>
      <c r="W1326" t="s">
        <v>33</v>
      </c>
      <c r="X1326" t="s">
        <v>295</v>
      </c>
      <c r="Y1326" t="s">
        <v>96</v>
      </c>
      <c r="Z1326" t="s">
        <v>2503</v>
      </c>
      <c r="AA1326" t="s">
        <v>2504</v>
      </c>
      <c r="AC1326" s="13" t="str">
        <f t="shared" si="242"/>
        <v>000167973</v>
      </c>
      <c r="AD1326" t="str">
        <f t="shared" si="243"/>
        <v>12/11/2015</v>
      </c>
      <c r="AE1326" t="str">
        <f t="shared" si="244"/>
        <v>02195445000108</v>
      </c>
      <c r="AF1326" s="14">
        <f t="shared" si="245"/>
        <v>353.33000000000004</v>
      </c>
      <c r="AG1326">
        <f t="shared" si="246"/>
        <v>0</v>
      </c>
      <c r="AH1326">
        <f t="shared" si="247"/>
        <v>1</v>
      </c>
      <c r="AI1326" s="16">
        <v>6785124</v>
      </c>
      <c r="AJ1326" s="16" t="s">
        <v>7609</v>
      </c>
      <c r="AK1326" s="16" t="s">
        <v>3877</v>
      </c>
      <c r="AL1326" s="16" t="s">
        <v>2467</v>
      </c>
      <c r="AM1326" s="16" t="s">
        <v>7193</v>
      </c>
      <c r="AN1326">
        <v>3</v>
      </c>
      <c r="AO1326" t="e">
        <f>VLOOKUP(TRIM(AL1326),'Parcela Dedutivel'!$A$1:$B$65536,2,FALSE)</f>
        <v>#N/A</v>
      </c>
      <c r="AP1326" s="15">
        <f t="shared" si="248"/>
        <v>0</v>
      </c>
      <c r="AQ1326" s="16">
        <f t="shared" si="249"/>
        <v>0</v>
      </c>
      <c r="AU1326" t="s">
        <v>6234</v>
      </c>
      <c r="AV1326" s="18">
        <v>42333</v>
      </c>
      <c r="AW1326" t="s">
        <v>771</v>
      </c>
      <c r="AX1326" t="str">
        <f t="shared" si="250"/>
        <v>01192333001366</v>
      </c>
      <c r="AY1326" s="17">
        <f t="shared" si="251"/>
        <v>1080.54</v>
      </c>
      <c r="AZ1326" s="17">
        <f t="shared" si="252"/>
        <v>0</v>
      </c>
      <c r="BB1326" t="str">
        <f t="shared" si="253"/>
        <v>25/11/2015;01192333001366;1080,54;0,00</v>
      </c>
    </row>
    <row r="1327" spans="1:54" x14ac:dyDescent="0.25">
      <c r="A1327" t="s">
        <v>26</v>
      </c>
      <c r="B1327" t="s">
        <v>4805</v>
      </c>
      <c r="C1327">
        <v>42320</v>
      </c>
      <c r="D1327" t="s">
        <v>2817</v>
      </c>
      <c r="E1327" t="s">
        <v>6979</v>
      </c>
      <c r="F1327" t="s">
        <v>1643</v>
      </c>
      <c r="G1327">
        <v>588</v>
      </c>
      <c r="H1327">
        <v>588</v>
      </c>
      <c r="I1327">
        <v>70.56</v>
      </c>
      <c r="J1327" t="s">
        <v>30</v>
      </c>
      <c r="K1327">
        <v>0</v>
      </c>
      <c r="L1327">
        <v>0</v>
      </c>
      <c r="M1327" t="s">
        <v>31</v>
      </c>
      <c r="N1327">
        <v>0</v>
      </c>
      <c r="O1327">
        <v>0</v>
      </c>
      <c r="P1327" t="s">
        <v>31</v>
      </c>
      <c r="Q1327">
        <v>588</v>
      </c>
      <c r="R1327">
        <v>9.7000000000000011</v>
      </c>
      <c r="S1327" t="s">
        <v>33</v>
      </c>
      <c r="T1327">
        <v>588</v>
      </c>
      <c r="U1327">
        <v>44.69</v>
      </c>
      <c r="V1327" t="s">
        <v>33</v>
      </c>
      <c r="W1327" t="s">
        <v>33</v>
      </c>
      <c r="X1327" t="s">
        <v>2574</v>
      </c>
      <c r="Y1327" t="s">
        <v>96</v>
      </c>
      <c r="Z1327" t="s">
        <v>3640</v>
      </c>
      <c r="AA1327" t="s">
        <v>3366</v>
      </c>
      <c r="AC1327" s="13" t="str">
        <f t="shared" si="242"/>
        <v>000167974</v>
      </c>
      <c r="AD1327" t="str">
        <f t="shared" si="243"/>
        <v>12/11/2015</v>
      </c>
      <c r="AE1327" t="str">
        <f t="shared" si="244"/>
        <v>03523188000140</v>
      </c>
      <c r="AF1327" s="14">
        <f t="shared" si="245"/>
        <v>588</v>
      </c>
      <c r="AG1327">
        <f t="shared" si="246"/>
        <v>0</v>
      </c>
      <c r="AH1327">
        <f t="shared" si="247"/>
        <v>1</v>
      </c>
      <c r="AI1327" s="16">
        <v>6783587</v>
      </c>
      <c r="AJ1327" s="16" t="s">
        <v>7518</v>
      </c>
      <c r="AK1327" s="16" t="s">
        <v>3879</v>
      </c>
      <c r="AL1327" s="16" t="s">
        <v>1785</v>
      </c>
      <c r="AM1327" s="16" t="s">
        <v>7193</v>
      </c>
      <c r="AN1327">
        <v>200</v>
      </c>
      <c r="AO1327" t="e">
        <f>VLOOKUP(TRIM(AL1327),'Parcela Dedutivel'!$A$1:$B$65536,2,FALSE)</f>
        <v>#N/A</v>
      </c>
      <c r="AP1327" s="15">
        <f t="shared" si="248"/>
        <v>0</v>
      </c>
      <c r="AQ1327" s="16">
        <f t="shared" si="249"/>
        <v>0</v>
      </c>
      <c r="AU1327" t="s">
        <v>6237</v>
      </c>
      <c r="AV1327" s="18">
        <v>42333</v>
      </c>
      <c r="AW1327" t="s">
        <v>771</v>
      </c>
      <c r="AX1327" t="str">
        <f t="shared" si="250"/>
        <v>01192333001366</v>
      </c>
      <c r="AY1327" s="17">
        <f t="shared" si="251"/>
        <v>253</v>
      </c>
      <c r="AZ1327" s="17">
        <f t="shared" si="252"/>
        <v>0</v>
      </c>
      <c r="BB1327" t="str">
        <f t="shared" si="253"/>
        <v>25/11/2015;01192333001366;253,00;0,00</v>
      </c>
    </row>
    <row r="1328" spans="1:54" x14ac:dyDescent="0.25">
      <c r="A1328" t="s">
        <v>26</v>
      </c>
      <c r="B1328" t="s">
        <v>4806</v>
      </c>
      <c r="C1328">
        <v>42320</v>
      </c>
      <c r="D1328" t="s">
        <v>2804</v>
      </c>
      <c r="E1328" t="s">
        <v>6979</v>
      </c>
      <c r="F1328" t="s">
        <v>29</v>
      </c>
      <c r="G1328">
        <v>2778.2200000000003</v>
      </c>
      <c r="H1328">
        <v>2415.84</v>
      </c>
      <c r="I1328">
        <v>434.85</v>
      </c>
      <c r="J1328" t="s">
        <v>30</v>
      </c>
      <c r="K1328">
        <v>0</v>
      </c>
      <c r="L1328">
        <v>0</v>
      </c>
      <c r="M1328" t="s">
        <v>31</v>
      </c>
      <c r="N1328">
        <v>2415.84</v>
      </c>
      <c r="O1328">
        <v>362.38</v>
      </c>
      <c r="P1328" t="s">
        <v>2788</v>
      </c>
      <c r="Q1328">
        <v>2415.84</v>
      </c>
      <c r="R1328">
        <v>39.86</v>
      </c>
      <c r="S1328" t="s">
        <v>33</v>
      </c>
      <c r="T1328">
        <v>2415.84</v>
      </c>
      <c r="U1328">
        <v>183.6</v>
      </c>
      <c r="V1328" t="s">
        <v>33</v>
      </c>
      <c r="W1328" t="s">
        <v>33</v>
      </c>
      <c r="X1328" t="s">
        <v>1384</v>
      </c>
      <c r="Y1328" t="s">
        <v>91</v>
      </c>
      <c r="Z1328" t="s">
        <v>4807</v>
      </c>
      <c r="AA1328" t="s">
        <v>4808</v>
      </c>
      <c r="AC1328" s="13" t="str">
        <f t="shared" si="242"/>
        <v>000167975</v>
      </c>
      <c r="AD1328" t="str">
        <f t="shared" si="243"/>
        <v>12/11/2015</v>
      </c>
      <c r="AE1328" t="str">
        <f t="shared" si="244"/>
        <v>96195615000190</v>
      </c>
      <c r="AF1328" s="14">
        <f t="shared" si="245"/>
        <v>2778.2200000000003</v>
      </c>
      <c r="AG1328">
        <f t="shared" si="246"/>
        <v>0</v>
      </c>
      <c r="AH1328">
        <f t="shared" si="247"/>
        <v>1</v>
      </c>
      <c r="AI1328" s="16">
        <v>6783587</v>
      </c>
      <c r="AJ1328" s="16" t="s">
        <v>7518</v>
      </c>
      <c r="AK1328" s="16" t="s">
        <v>3879</v>
      </c>
      <c r="AL1328" s="16" t="s">
        <v>3368</v>
      </c>
      <c r="AM1328" s="16" t="s">
        <v>7193</v>
      </c>
      <c r="AN1328">
        <v>30</v>
      </c>
      <c r="AO1328" t="e">
        <f>VLOOKUP(TRIM(AL1328),'Parcela Dedutivel'!$A$1:$B$65536,2,FALSE)</f>
        <v>#N/A</v>
      </c>
      <c r="AP1328" s="15">
        <f t="shared" si="248"/>
        <v>0</v>
      </c>
      <c r="AQ1328" s="16">
        <f t="shared" si="249"/>
        <v>0</v>
      </c>
      <c r="AU1328" t="s">
        <v>6238</v>
      </c>
      <c r="AV1328" s="18">
        <v>42333</v>
      </c>
      <c r="AW1328" t="s">
        <v>771</v>
      </c>
      <c r="AX1328" t="str">
        <f t="shared" si="250"/>
        <v>01192333001366</v>
      </c>
      <c r="AY1328" s="17">
        <f t="shared" si="251"/>
        <v>90</v>
      </c>
      <c r="AZ1328" s="17">
        <f t="shared" si="252"/>
        <v>91.0274</v>
      </c>
      <c r="BB1328" t="str">
        <f t="shared" si="253"/>
        <v>25/11/2015;01192333001366;90,00;91,03</v>
      </c>
    </row>
    <row r="1329" spans="1:54" x14ac:dyDescent="0.25">
      <c r="A1329" t="s">
        <v>26</v>
      </c>
      <c r="B1329" t="s">
        <v>4809</v>
      </c>
      <c r="C1329">
        <v>42320</v>
      </c>
      <c r="D1329" t="s">
        <v>2817</v>
      </c>
      <c r="E1329" t="s">
        <v>6979</v>
      </c>
      <c r="F1329" t="s">
        <v>179</v>
      </c>
      <c r="G1329">
        <v>45.9</v>
      </c>
      <c r="H1329">
        <v>45.9</v>
      </c>
      <c r="I1329">
        <v>5.51</v>
      </c>
      <c r="J1329" t="s">
        <v>30</v>
      </c>
      <c r="K1329">
        <v>0</v>
      </c>
      <c r="L1329">
        <v>0</v>
      </c>
      <c r="M1329" t="s">
        <v>31</v>
      </c>
      <c r="N1329">
        <v>0</v>
      </c>
      <c r="O1329">
        <v>0</v>
      </c>
      <c r="P1329" t="s">
        <v>31</v>
      </c>
      <c r="Q1329">
        <v>45.9</v>
      </c>
      <c r="R1329">
        <v>0.76</v>
      </c>
      <c r="S1329" t="s">
        <v>33</v>
      </c>
      <c r="T1329">
        <v>45.9</v>
      </c>
      <c r="U1329">
        <v>3.49</v>
      </c>
      <c r="V1329" t="s">
        <v>33</v>
      </c>
      <c r="W1329" t="s">
        <v>33</v>
      </c>
      <c r="X1329" t="s">
        <v>3114</v>
      </c>
      <c r="Y1329" t="s">
        <v>1378</v>
      </c>
      <c r="Z1329" t="s">
        <v>3417</v>
      </c>
      <c r="AA1329" t="s">
        <v>3116</v>
      </c>
      <c r="AC1329" s="13" t="str">
        <f t="shared" si="242"/>
        <v>000167976</v>
      </c>
      <c r="AD1329" t="str">
        <f t="shared" si="243"/>
        <v>12/11/2015</v>
      </c>
      <c r="AE1329" t="str">
        <f t="shared" si="244"/>
        <v>43375930000132</v>
      </c>
      <c r="AF1329" s="14">
        <f t="shared" si="245"/>
        <v>45.9</v>
      </c>
      <c r="AG1329">
        <f t="shared" si="246"/>
        <v>0</v>
      </c>
      <c r="AH1329">
        <f t="shared" si="247"/>
        <v>1</v>
      </c>
      <c r="AI1329" s="16">
        <v>6783587</v>
      </c>
      <c r="AJ1329" s="16" t="s">
        <v>7518</v>
      </c>
      <c r="AK1329" s="16" t="s">
        <v>3879</v>
      </c>
      <c r="AL1329" s="16" t="s">
        <v>1783</v>
      </c>
      <c r="AM1329" s="16" t="s">
        <v>7193</v>
      </c>
      <c r="AN1329">
        <v>50</v>
      </c>
      <c r="AO1329" t="e">
        <f>VLOOKUP(TRIM(AL1329),'Parcela Dedutivel'!$A$1:$B$65536,2,FALSE)</f>
        <v>#N/A</v>
      </c>
      <c r="AP1329" s="15">
        <f t="shared" si="248"/>
        <v>0</v>
      </c>
      <c r="AQ1329" s="16">
        <f t="shared" si="249"/>
        <v>0</v>
      </c>
      <c r="AU1329" t="s">
        <v>6240</v>
      </c>
      <c r="AV1329" s="18">
        <v>42333</v>
      </c>
      <c r="AW1329" t="s">
        <v>771</v>
      </c>
      <c r="AX1329" t="str">
        <f t="shared" si="250"/>
        <v>01192333001366</v>
      </c>
      <c r="AY1329" s="17">
        <f t="shared" si="251"/>
        <v>25.2</v>
      </c>
      <c r="AZ1329" s="17">
        <f t="shared" si="252"/>
        <v>0</v>
      </c>
      <c r="BB1329" t="str">
        <f t="shared" si="253"/>
        <v>25/11/2015;01192333001366;25,20;0,00</v>
      </c>
    </row>
    <row r="1330" spans="1:54" x14ac:dyDescent="0.25">
      <c r="A1330" t="s">
        <v>26</v>
      </c>
      <c r="B1330" t="s">
        <v>4809</v>
      </c>
      <c r="C1330">
        <v>42320</v>
      </c>
      <c r="D1330" t="s">
        <v>2817</v>
      </c>
      <c r="E1330" t="s">
        <v>6979</v>
      </c>
      <c r="F1330" t="s">
        <v>179</v>
      </c>
      <c r="G1330">
        <v>1840.57</v>
      </c>
      <c r="H1330">
        <v>1840.57</v>
      </c>
      <c r="I1330">
        <v>220.87</v>
      </c>
      <c r="J1330" t="s">
        <v>30</v>
      </c>
      <c r="K1330">
        <v>0</v>
      </c>
      <c r="L1330">
        <v>0</v>
      </c>
      <c r="M1330" t="s">
        <v>31</v>
      </c>
      <c r="N1330">
        <v>0</v>
      </c>
      <c r="O1330">
        <v>0</v>
      </c>
      <c r="P1330" t="s">
        <v>31</v>
      </c>
      <c r="Q1330">
        <v>1840.57</v>
      </c>
      <c r="R1330">
        <v>30.37</v>
      </c>
      <c r="S1330" t="s">
        <v>33</v>
      </c>
      <c r="T1330">
        <v>1840.57</v>
      </c>
      <c r="U1330">
        <v>139.88</v>
      </c>
      <c r="V1330" t="s">
        <v>33</v>
      </c>
      <c r="W1330" t="s">
        <v>33</v>
      </c>
      <c r="X1330" t="s">
        <v>3114</v>
      </c>
      <c r="Y1330" t="s">
        <v>1378</v>
      </c>
      <c r="Z1330" t="s">
        <v>3443</v>
      </c>
      <c r="AA1330" t="s">
        <v>3444</v>
      </c>
      <c r="AC1330" s="13" t="str">
        <f t="shared" si="242"/>
        <v>000167976</v>
      </c>
      <c r="AD1330" t="str">
        <f t="shared" si="243"/>
        <v>12/11/2015</v>
      </c>
      <c r="AE1330" t="str">
        <f t="shared" si="244"/>
        <v>43375930000132</v>
      </c>
      <c r="AF1330" s="14">
        <f t="shared" si="245"/>
        <v>1840.57</v>
      </c>
      <c r="AG1330">
        <f t="shared" si="246"/>
        <v>0</v>
      </c>
      <c r="AH1330">
        <f t="shared" si="247"/>
        <v>1</v>
      </c>
      <c r="AI1330" s="16">
        <v>6783587</v>
      </c>
      <c r="AJ1330" s="16" t="s">
        <v>7518</v>
      </c>
      <c r="AK1330" s="16" t="s">
        <v>3879</v>
      </c>
      <c r="AL1330" s="16" t="s">
        <v>3245</v>
      </c>
      <c r="AM1330" s="16" t="s">
        <v>7193</v>
      </c>
      <c r="AN1330">
        <v>50</v>
      </c>
      <c r="AO1330" t="e">
        <f>VLOOKUP(TRIM(AL1330),'Parcela Dedutivel'!$A$1:$B$65536,2,FALSE)</f>
        <v>#N/A</v>
      </c>
      <c r="AP1330" s="15">
        <f t="shared" si="248"/>
        <v>0</v>
      </c>
      <c r="AQ1330" s="16">
        <f t="shared" si="249"/>
        <v>0</v>
      </c>
      <c r="AU1330" t="s">
        <v>6243</v>
      </c>
      <c r="AV1330" s="18">
        <v>42333</v>
      </c>
      <c r="AW1330" t="s">
        <v>6244</v>
      </c>
      <c r="AX1330" t="str">
        <f t="shared" si="250"/>
        <v>54521646000143</v>
      </c>
      <c r="AY1330" s="17">
        <f t="shared" si="251"/>
        <v>8075.8</v>
      </c>
      <c r="AZ1330" s="17">
        <f t="shared" si="252"/>
        <v>0</v>
      </c>
      <c r="BB1330" t="str">
        <f t="shared" si="253"/>
        <v>25/11/2015;54521646000143;8075,80;0,00</v>
      </c>
    </row>
    <row r="1331" spans="1:54" x14ac:dyDescent="0.25">
      <c r="A1331" t="s">
        <v>26</v>
      </c>
      <c r="B1331" t="s">
        <v>4810</v>
      </c>
      <c r="C1331">
        <v>42320</v>
      </c>
      <c r="D1331" t="s">
        <v>2787</v>
      </c>
      <c r="E1331" t="s">
        <v>6979</v>
      </c>
      <c r="F1331" t="s">
        <v>29</v>
      </c>
      <c r="G1331">
        <v>560.14</v>
      </c>
      <c r="H1331">
        <v>487.08</v>
      </c>
      <c r="I1331">
        <v>87.67</v>
      </c>
      <c r="J1331" t="s">
        <v>61</v>
      </c>
      <c r="K1331">
        <v>0</v>
      </c>
      <c r="L1331">
        <v>0</v>
      </c>
      <c r="M1331" t="s">
        <v>31</v>
      </c>
      <c r="N1331">
        <v>487.08</v>
      </c>
      <c r="O1331">
        <v>73.06</v>
      </c>
      <c r="P1331" t="s">
        <v>2788</v>
      </c>
      <c r="Q1331">
        <v>487.08</v>
      </c>
      <c r="R1331">
        <v>8.0400000000000009</v>
      </c>
      <c r="S1331" t="s">
        <v>33</v>
      </c>
      <c r="T1331">
        <v>487.08</v>
      </c>
      <c r="U1331">
        <v>37.020000000000003</v>
      </c>
      <c r="V1331" t="s">
        <v>33</v>
      </c>
      <c r="W1331" t="s">
        <v>33</v>
      </c>
      <c r="X1331" t="s">
        <v>4762</v>
      </c>
      <c r="Y1331" t="s">
        <v>91</v>
      </c>
      <c r="Z1331" t="s">
        <v>1785</v>
      </c>
      <c r="AA1331" t="s">
        <v>1786</v>
      </c>
      <c r="AC1331" s="13" t="str">
        <f t="shared" si="242"/>
        <v>000167977</v>
      </c>
      <c r="AD1331" t="str">
        <f t="shared" si="243"/>
        <v>12/11/2015</v>
      </c>
      <c r="AE1331" t="str">
        <f t="shared" si="244"/>
        <v>09155035000174</v>
      </c>
      <c r="AF1331" s="14">
        <f t="shared" si="245"/>
        <v>560.14</v>
      </c>
      <c r="AG1331">
        <f t="shared" si="246"/>
        <v>0</v>
      </c>
      <c r="AH1331">
        <f t="shared" si="247"/>
        <v>1</v>
      </c>
      <c r="AI1331" s="16">
        <v>6821688</v>
      </c>
      <c r="AJ1331" s="16" t="s">
        <v>7568</v>
      </c>
      <c r="AK1331" s="16" t="s">
        <v>3880</v>
      </c>
      <c r="AL1331" s="16" t="s">
        <v>3882</v>
      </c>
      <c r="AM1331" s="16" t="s">
        <v>7143</v>
      </c>
      <c r="AN1331">
        <v>1</v>
      </c>
      <c r="AO1331">
        <f>VLOOKUP(TRIM(AL1331),'Parcela Dedutivel'!$A$1:$B$65536,2,FALSE)</f>
        <v>0</v>
      </c>
      <c r="AP1331" s="15">
        <f t="shared" si="248"/>
        <v>0</v>
      </c>
      <c r="AQ1331" s="16">
        <f t="shared" si="249"/>
        <v>0</v>
      </c>
      <c r="AU1331" t="s">
        <v>6245</v>
      </c>
      <c r="AV1331" s="18">
        <v>42333</v>
      </c>
      <c r="AW1331" t="s">
        <v>986</v>
      </c>
      <c r="AX1331" t="str">
        <f t="shared" si="250"/>
        <v>82321845000143</v>
      </c>
      <c r="AY1331" s="17">
        <f t="shared" si="251"/>
        <v>4598.9399999999996</v>
      </c>
      <c r="AZ1331" s="17">
        <f t="shared" si="252"/>
        <v>0</v>
      </c>
      <c r="BB1331" t="str">
        <f t="shared" si="253"/>
        <v>25/11/2015;82321845000143;4598,94;0,00</v>
      </c>
    </row>
    <row r="1332" spans="1:54" x14ac:dyDescent="0.25">
      <c r="A1332" t="s">
        <v>26</v>
      </c>
      <c r="B1332" t="s">
        <v>4810</v>
      </c>
      <c r="C1332">
        <v>42320</v>
      </c>
      <c r="D1332" t="s">
        <v>2787</v>
      </c>
      <c r="E1332" t="s">
        <v>6979</v>
      </c>
      <c r="F1332" t="s">
        <v>29</v>
      </c>
      <c r="G1332">
        <v>368.69000000000005</v>
      </c>
      <c r="H1332">
        <v>320.60000000000002</v>
      </c>
      <c r="I1332">
        <v>57.71</v>
      </c>
      <c r="J1332" t="s">
        <v>61</v>
      </c>
      <c r="K1332">
        <v>0</v>
      </c>
      <c r="L1332">
        <v>0</v>
      </c>
      <c r="M1332" t="s">
        <v>31</v>
      </c>
      <c r="N1332">
        <v>320.60000000000002</v>
      </c>
      <c r="O1332">
        <v>48.09</v>
      </c>
      <c r="P1332" t="s">
        <v>2788</v>
      </c>
      <c r="Q1332">
        <v>320.60000000000002</v>
      </c>
      <c r="R1332">
        <v>5.29</v>
      </c>
      <c r="S1332" t="s">
        <v>33</v>
      </c>
      <c r="T1332">
        <v>320.60000000000002</v>
      </c>
      <c r="U1332">
        <v>24.37</v>
      </c>
      <c r="V1332" t="s">
        <v>33</v>
      </c>
      <c r="W1332" t="s">
        <v>33</v>
      </c>
      <c r="X1332" t="s">
        <v>4762</v>
      </c>
      <c r="Y1332" t="s">
        <v>91</v>
      </c>
      <c r="Z1332" t="s">
        <v>2880</v>
      </c>
      <c r="AA1332" t="s">
        <v>2881</v>
      </c>
      <c r="AC1332" s="13" t="str">
        <f t="shared" si="242"/>
        <v>000167977</v>
      </c>
      <c r="AD1332" t="str">
        <f t="shared" si="243"/>
        <v>12/11/2015</v>
      </c>
      <c r="AE1332" t="str">
        <f t="shared" si="244"/>
        <v>09155035000174</v>
      </c>
      <c r="AF1332" s="14">
        <f t="shared" si="245"/>
        <v>368.69000000000005</v>
      </c>
      <c r="AG1332">
        <f t="shared" si="246"/>
        <v>0</v>
      </c>
      <c r="AH1332">
        <f t="shared" si="247"/>
        <v>1</v>
      </c>
      <c r="AI1332" s="16">
        <v>7465515</v>
      </c>
      <c r="AJ1332" s="16" t="s">
        <v>7434</v>
      </c>
      <c r="AK1332" s="16" t="s">
        <v>3884</v>
      </c>
      <c r="AL1332" s="16" t="s">
        <v>775</v>
      </c>
      <c r="AM1332" s="16" t="s">
        <v>7143</v>
      </c>
      <c r="AN1332">
        <v>180</v>
      </c>
      <c r="AO1332">
        <f>VLOOKUP(TRIM(AL1332),'Parcela Dedutivel'!$A$1:$B$65536,2,FALSE)</f>
        <v>0</v>
      </c>
      <c r="AP1332" s="15">
        <f t="shared" si="248"/>
        <v>0</v>
      </c>
      <c r="AQ1332" s="16">
        <f t="shared" si="249"/>
        <v>0</v>
      </c>
      <c r="AU1332" t="s">
        <v>6252</v>
      </c>
      <c r="AV1332" s="18">
        <v>42333</v>
      </c>
      <c r="AW1332" t="s">
        <v>6253</v>
      </c>
      <c r="AX1332" t="str">
        <f t="shared" si="250"/>
        <v>45399961000230</v>
      </c>
      <c r="AY1332" s="17">
        <f t="shared" si="251"/>
        <v>6070.38</v>
      </c>
      <c r="AZ1332" s="17">
        <f t="shared" si="252"/>
        <v>0</v>
      </c>
      <c r="BB1332" t="str">
        <f t="shared" si="253"/>
        <v>25/11/2015;45399961000230;6070,38;0,00</v>
      </c>
    </row>
    <row r="1333" spans="1:54" x14ac:dyDescent="0.25">
      <c r="A1333" t="s">
        <v>26</v>
      </c>
      <c r="B1333" t="s">
        <v>4815</v>
      </c>
      <c r="C1333">
        <v>42320</v>
      </c>
      <c r="D1333" t="s">
        <v>2804</v>
      </c>
      <c r="E1333" t="s">
        <v>6979</v>
      </c>
      <c r="F1333" t="s">
        <v>29</v>
      </c>
      <c r="G1333">
        <v>989.69</v>
      </c>
      <c r="H1333">
        <v>989.69</v>
      </c>
      <c r="I1333">
        <v>178.14000000000001</v>
      </c>
      <c r="J1333" t="s">
        <v>30</v>
      </c>
      <c r="K1333">
        <v>0</v>
      </c>
      <c r="L1333">
        <v>0</v>
      </c>
      <c r="M1333" t="s">
        <v>31</v>
      </c>
      <c r="N1333">
        <v>0</v>
      </c>
      <c r="O1333">
        <v>0</v>
      </c>
      <c r="P1333" t="s">
        <v>31</v>
      </c>
      <c r="Q1333">
        <v>989.69</v>
      </c>
      <c r="R1333">
        <v>16.330000000000002</v>
      </c>
      <c r="S1333" t="s">
        <v>33</v>
      </c>
      <c r="T1333">
        <v>989.69</v>
      </c>
      <c r="U1333">
        <v>75.22</v>
      </c>
      <c r="V1333" t="s">
        <v>33</v>
      </c>
      <c r="W1333" t="s">
        <v>33</v>
      </c>
      <c r="X1333" t="s">
        <v>2799</v>
      </c>
      <c r="Y1333" t="s">
        <v>91</v>
      </c>
      <c r="Z1333" t="s">
        <v>4816</v>
      </c>
      <c r="AA1333" t="s">
        <v>4817</v>
      </c>
      <c r="AC1333" s="13" t="str">
        <f t="shared" si="242"/>
        <v>000167980</v>
      </c>
      <c r="AD1333" t="str">
        <f t="shared" si="243"/>
        <v>12/11/2015</v>
      </c>
      <c r="AE1333" t="str">
        <f t="shared" si="244"/>
        <v>59104422005704</v>
      </c>
      <c r="AF1333" s="14">
        <f t="shared" si="245"/>
        <v>989.69</v>
      </c>
      <c r="AG1333">
        <f t="shared" si="246"/>
        <v>0</v>
      </c>
      <c r="AH1333">
        <f t="shared" si="247"/>
        <v>1</v>
      </c>
      <c r="AI1333" s="16">
        <v>6782692</v>
      </c>
      <c r="AJ1333" s="16" t="s">
        <v>7457</v>
      </c>
      <c r="AK1333" s="16" t="s">
        <v>3885</v>
      </c>
      <c r="AL1333" s="16" t="s">
        <v>3368</v>
      </c>
      <c r="AM1333" s="16" t="s">
        <v>7193</v>
      </c>
      <c r="AN1333">
        <v>10</v>
      </c>
      <c r="AO1333" t="e">
        <f>VLOOKUP(TRIM(AL1333),'Parcela Dedutivel'!$A$1:$B$65536,2,FALSE)</f>
        <v>#N/A</v>
      </c>
      <c r="AP1333" s="15">
        <f t="shared" si="248"/>
        <v>0</v>
      </c>
      <c r="AQ1333" s="16">
        <f t="shared" si="249"/>
        <v>0</v>
      </c>
      <c r="AU1333" t="s">
        <v>6254</v>
      </c>
      <c r="AV1333" s="18">
        <v>42333</v>
      </c>
      <c r="AW1333" t="s">
        <v>2764</v>
      </c>
      <c r="AX1333" t="str">
        <f t="shared" si="250"/>
        <v>96404942000104</v>
      </c>
      <c r="AY1333" s="17">
        <f t="shared" si="251"/>
        <v>18168.260000000002</v>
      </c>
      <c r="AZ1333" s="17">
        <f t="shared" si="252"/>
        <v>171.29999999999998</v>
      </c>
      <c r="BB1333" t="str">
        <f t="shared" si="253"/>
        <v>25/11/2015;96404942000104;18168,26;171,30</v>
      </c>
    </row>
    <row r="1334" spans="1:54" x14ac:dyDescent="0.25">
      <c r="A1334" t="s">
        <v>26</v>
      </c>
      <c r="B1334" t="s">
        <v>4819</v>
      </c>
      <c r="C1334">
        <v>42320</v>
      </c>
      <c r="D1334" t="s">
        <v>2804</v>
      </c>
      <c r="E1334" t="s">
        <v>6979</v>
      </c>
      <c r="F1334" t="s">
        <v>29</v>
      </c>
      <c r="G1334">
        <v>3418.35</v>
      </c>
      <c r="H1334">
        <v>2972.48</v>
      </c>
      <c r="I1334">
        <v>535.04999999999995</v>
      </c>
      <c r="J1334" t="s">
        <v>780</v>
      </c>
      <c r="K1334">
        <v>0</v>
      </c>
      <c r="L1334">
        <v>0</v>
      </c>
      <c r="M1334" t="s">
        <v>31</v>
      </c>
      <c r="N1334">
        <v>2972.48</v>
      </c>
      <c r="O1334">
        <v>445.87</v>
      </c>
      <c r="P1334" t="s">
        <v>2788</v>
      </c>
      <c r="Q1334">
        <v>2972.48</v>
      </c>
      <c r="R1334">
        <v>49.050000000000004</v>
      </c>
      <c r="S1334" t="s">
        <v>33</v>
      </c>
      <c r="T1334">
        <v>2972.48</v>
      </c>
      <c r="U1334">
        <v>225.91</v>
      </c>
      <c r="V1334" t="s">
        <v>33</v>
      </c>
      <c r="W1334" t="s">
        <v>33</v>
      </c>
      <c r="X1334" t="s">
        <v>3022</v>
      </c>
      <c r="Y1334" t="s">
        <v>91</v>
      </c>
      <c r="Z1334" t="s">
        <v>4820</v>
      </c>
      <c r="AA1334" t="s">
        <v>4821</v>
      </c>
      <c r="AC1334" s="13" t="str">
        <f t="shared" si="242"/>
        <v>000167982</v>
      </c>
      <c r="AD1334" t="str">
        <f t="shared" si="243"/>
        <v>12/11/2015</v>
      </c>
      <c r="AE1334" t="str">
        <f t="shared" si="244"/>
        <v>59105999000348</v>
      </c>
      <c r="AF1334" s="14">
        <f t="shared" si="245"/>
        <v>3418.35</v>
      </c>
      <c r="AG1334">
        <f t="shared" si="246"/>
        <v>0</v>
      </c>
      <c r="AH1334">
        <f t="shared" si="247"/>
        <v>1</v>
      </c>
      <c r="AI1334" s="16">
        <v>7465515</v>
      </c>
      <c r="AJ1334" s="16" t="s">
        <v>7434</v>
      </c>
      <c r="AK1334" s="16" t="s">
        <v>3886</v>
      </c>
      <c r="AL1334" s="16" t="s">
        <v>778</v>
      </c>
      <c r="AM1334" s="16" t="s">
        <v>7143</v>
      </c>
      <c r="AN1334">
        <v>180</v>
      </c>
      <c r="AO1334">
        <f>VLOOKUP(TRIM(AL1334),'Parcela Dedutivel'!$A$1:$B$65536,2,FALSE)</f>
        <v>0</v>
      </c>
      <c r="AP1334" s="15">
        <f t="shared" si="248"/>
        <v>0</v>
      </c>
      <c r="AQ1334" s="16">
        <f t="shared" si="249"/>
        <v>0</v>
      </c>
      <c r="AU1334" t="s">
        <v>6255</v>
      </c>
      <c r="AV1334" s="18">
        <v>42333</v>
      </c>
      <c r="AW1334" t="s">
        <v>3772</v>
      </c>
      <c r="AX1334" t="str">
        <f t="shared" si="250"/>
        <v>02820966000109</v>
      </c>
      <c r="AY1334" s="17">
        <f t="shared" si="251"/>
        <v>266.67</v>
      </c>
      <c r="AZ1334" s="17">
        <f t="shared" si="252"/>
        <v>0</v>
      </c>
      <c r="BB1334" t="str">
        <f t="shared" si="253"/>
        <v>25/11/2015;02820966000109;266,67;0,00</v>
      </c>
    </row>
    <row r="1335" spans="1:54" x14ac:dyDescent="0.25">
      <c r="A1335" t="s">
        <v>26</v>
      </c>
      <c r="B1335" t="s">
        <v>4822</v>
      </c>
      <c r="C1335">
        <v>42320</v>
      </c>
      <c r="D1335" t="s">
        <v>2903</v>
      </c>
      <c r="E1335" t="s">
        <v>6979</v>
      </c>
      <c r="F1335" t="s">
        <v>272</v>
      </c>
      <c r="G1335">
        <v>100</v>
      </c>
      <c r="H1335">
        <v>0</v>
      </c>
      <c r="I1335">
        <v>0</v>
      </c>
      <c r="J1335" t="s">
        <v>31</v>
      </c>
      <c r="K1335">
        <v>0</v>
      </c>
      <c r="L1335">
        <v>0</v>
      </c>
      <c r="M1335" t="s">
        <v>31</v>
      </c>
      <c r="N1335">
        <v>0</v>
      </c>
      <c r="O1335">
        <v>0</v>
      </c>
      <c r="P1335" t="s">
        <v>31</v>
      </c>
      <c r="Q1335">
        <v>100</v>
      </c>
      <c r="R1335">
        <v>0</v>
      </c>
      <c r="S1335" t="s">
        <v>2904</v>
      </c>
      <c r="T1335">
        <v>100</v>
      </c>
      <c r="U1335">
        <v>0</v>
      </c>
      <c r="V1335" t="s">
        <v>2904</v>
      </c>
      <c r="W1335" t="s">
        <v>33</v>
      </c>
      <c r="X1335" t="s">
        <v>3147</v>
      </c>
      <c r="Y1335" t="s">
        <v>96</v>
      </c>
      <c r="Z1335" t="s">
        <v>4823</v>
      </c>
      <c r="AA1335" t="s">
        <v>4824</v>
      </c>
      <c r="AC1335" s="13" t="str">
        <f t="shared" si="242"/>
        <v>000167983</v>
      </c>
      <c r="AD1335" t="str">
        <f t="shared" si="243"/>
        <v>12/11/2015</v>
      </c>
      <c r="AE1335" t="str">
        <f t="shared" si="244"/>
        <v>04012043000148</v>
      </c>
      <c r="AF1335" s="14">
        <f t="shared" si="245"/>
        <v>100</v>
      </c>
      <c r="AG1335">
        <f t="shared" si="246"/>
        <v>0</v>
      </c>
      <c r="AH1335">
        <f t="shared" si="247"/>
        <v>1</v>
      </c>
      <c r="AI1335" s="16">
        <v>7465515</v>
      </c>
      <c r="AJ1335" s="16" t="s">
        <v>7434</v>
      </c>
      <c r="AK1335" s="16" t="s">
        <v>3887</v>
      </c>
      <c r="AL1335" s="16" t="s">
        <v>781</v>
      </c>
      <c r="AM1335" s="16" t="s">
        <v>7438</v>
      </c>
      <c r="AN1335">
        <v>300</v>
      </c>
      <c r="AO1335">
        <f>VLOOKUP(TRIM(AL1335),'Parcela Dedutivel'!$A$1:$B$65536,2,FALSE)</f>
        <v>9.1027399999999994E-2</v>
      </c>
      <c r="AP1335" s="15">
        <f t="shared" si="248"/>
        <v>9.1027399999999994E-2</v>
      </c>
      <c r="AQ1335" s="16">
        <f t="shared" si="249"/>
        <v>27.308219999999999</v>
      </c>
      <c r="AU1335" t="s">
        <v>6256</v>
      </c>
      <c r="AV1335" s="18">
        <v>42333</v>
      </c>
      <c r="AW1335" t="s">
        <v>3114</v>
      </c>
      <c r="AX1335" t="str">
        <f t="shared" si="250"/>
        <v>43375930000132</v>
      </c>
      <c r="AY1335" s="17">
        <f t="shared" si="251"/>
        <v>34.44</v>
      </c>
      <c r="AZ1335" s="17">
        <f t="shared" si="252"/>
        <v>0</v>
      </c>
      <c r="BB1335" t="str">
        <f t="shared" si="253"/>
        <v>25/11/2015;43375930000132;34,44;0,00</v>
      </c>
    </row>
    <row r="1336" spans="1:54" x14ac:dyDescent="0.25">
      <c r="A1336" t="s">
        <v>26</v>
      </c>
      <c r="B1336" t="s">
        <v>4825</v>
      </c>
      <c r="C1336">
        <v>42320</v>
      </c>
      <c r="D1336" t="s">
        <v>2817</v>
      </c>
      <c r="E1336" t="s">
        <v>6979</v>
      </c>
      <c r="F1336" t="s">
        <v>1643</v>
      </c>
      <c r="G1336">
        <v>1326.01</v>
      </c>
      <c r="H1336">
        <v>1326.01</v>
      </c>
      <c r="I1336">
        <v>159.12</v>
      </c>
      <c r="J1336" t="s">
        <v>30</v>
      </c>
      <c r="K1336">
        <v>0</v>
      </c>
      <c r="L1336">
        <v>0</v>
      </c>
      <c r="M1336" t="s">
        <v>31</v>
      </c>
      <c r="N1336">
        <v>0</v>
      </c>
      <c r="O1336">
        <v>0</v>
      </c>
      <c r="P1336" t="s">
        <v>31</v>
      </c>
      <c r="Q1336">
        <v>1326.01</v>
      </c>
      <c r="R1336">
        <v>21.88</v>
      </c>
      <c r="S1336" t="s">
        <v>33</v>
      </c>
      <c r="T1336">
        <v>1326.01</v>
      </c>
      <c r="U1336">
        <v>100.78</v>
      </c>
      <c r="V1336" t="s">
        <v>33</v>
      </c>
      <c r="W1336" t="s">
        <v>33</v>
      </c>
      <c r="X1336" t="s">
        <v>2574</v>
      </c>
      <c r="Y1336" t="s">
        <v>96</v>
      </c>
      <c r="Z1336" t="s">
        <v>2861</v>
      </c>
      <c r="AA1336" t="s">
        <v>2862</v>
      </c>
      <c r="AC1336" s="13" t="str">
        <f t="shared" si="242"/>
        <v>000167984</v>
      </c>
      <c r="AD1336" t="str">
        <f t="shared" si="243"/>
        <v>12/11/2015</v>
      </c>
      <c r="AE1336" t="str">
        <f t="shared" si="244"/>
        <v>03523188000140</v>
      </c>
      <c r="AF1336" s="14">
        <f t="shared" si="245"/>
        <v>1326.01</v>
      </c>
      <c r="AG1336">
        <f t="shared" si="246"/>
        <v>0</v>
      </c>
      <c r="AH1336">
        <f t="shared" si="247"/>
        <v>1</v>
      </c>
      <c r="AI1336" s="16">
        <v>6783587</v>
      </c>
      <c r="AJ1336" s="16" t="s">
        <v>7518</v>
      </c>
      <c r="AK1336" s="16" t="s">
        <v>3888</v>
      </c>
      <c r="AL1336" s="16" t="s">
        <v>1789</v>
      </c>
      <c r="AM1336" s="16" t="s">
        <v>7193</v>
      </c>
      <c r="AN1336">
        <v>20</v>
      </c>
      <c r="AO1336" t="e">
        <f>VLOOKUP(TRIM(AL1336),'Parcela Dedutivel'!$A$1:$B$65536,2,FALSE)</f>
        <v>#N/A</v>
      </c>
      <c r="AP1336" s="15">
        <f t="shared" si="248"/>
        <v>0</v>
      </c>
      <c r="AQ1336" s="16">
        <f t="shared" si="249"/>
        <v>0</v>
      </c>
      <c r="AU1336" t="s">
        <v>6257</v>
      </c>
      <c r="AV1336" s="18">
        <v>42333</v>
      </c>
      <c r="AW1336" t="s">
        <v>3114</v>
      </c>
      <c r="AX1336" t="str">
        <f t="shared" si="250"/>
        <v>43375930000132</v>
      </c>
      <c r="AY1336" s="17">
        <f t="shared" si="251"/>
        <v>109</v>
      </c>
      <c r="AZ1336" s="17">
        <f t="shared" si="252"/>
        <v>0</v>
      </c>
      <c r="BB1336" t="str">
        <f t="shared" si="253"/>
        <v>25/11/2015;43375930000132;109,00;0,00</v>
      </c>
    </row>
    <row r="1337" spans="1:54" x14ac:dyDescent="0.25">
      <c r="A1337" t="s">
        <v>26</v>
      </c>
      <c r="B1337" t="s">
        <v>4826</v>
      </c>
      <c r="C1337">
        <v>42320</v>
      </c>
      <c r="D1337" t="s">
        <v>2804</v>
      </c>
      <c r="E1337" t="s">
        <v>6979</v>
      </c>
      <c r="F1337" t="s">
        <v>29</v>
      </c>
      <c r="G1337">
        <v>4159.84</v>
      </c>
      <c r="H1337">
        <v>3617.25</v>
      </c>
      <c r="I1337">
        <v>651.11</v>
      </c>
      <c r="J1337" t="s">
        <v>780</v>
      </c>
      <c r="K1337">
        <v>0</v>
      </c>
      <c r="L1337">
        <v>0</v>
      </c>
      <c r="M1337" t="s">
        <v>31</v>
      </c>
      <c r="N1337">
        <v>3617.25</v>
      </c>
      <c r="O1337">
        <v>542.59</v>
      </c>
      <c r="P1337" t="s">
        <v>2788</v>
      </c>
      <c r="Q1337">
        <v>3617.25</v>
      </c>
      <c r="R1337">
        <v>59.68</v>
      </c>
      <c r="S1337" t="s">
        <v>33</v>
      </c>
      <c r="T1337">
        <v>3617.25</v>
      </c>
      <c r="U1337">
        <v>274.91000000000003</v>
      </c>
      <c r="V1337" t="s">
        <v>33</v>
      </c>
      <c r="W1337" t="s">
        <v>33</v>
      </c>
      <c r="X1337" t="s">
        <v>2930</v>
      </c>
      <c r="Y1337" t="s">
        <v>91</v>
      </c>
      <c r="Z1337" t="s">
        <v>4820</v>
      </c>
      <c r="AA1337" t="s">
        <v>4821</v>
      </c>
      <c r="AC1337" s="13" t="str">
        <f t="shared" si="242"/>
        <v>000167985</v>
      </c>
      <c r="AD1337" t="str">
        <f t="shared" si="243"/>
        <v>12/11/2015</v>
      </c>
      <c r="AE1337" t="str">
        <f t="shared" si="244"/>
        <v>59105999002804</v>
      </c>
      <c r="AF1337" s="14">
        <f t="shared" si="245"/>
        <v>4159.84</v>
      </c>
      <c r="AG1337">
        <f t="shared" si="246"/>
        <v>0</v>
      </c>
      <c r="AH1337">
        <f t="shared" si="247"/>
        <v>1</v>
      </c>
      <c r="AI1337" s="16">
        <v>6783587</v>
      </c>
      <c r="AJ1337" s="16" t="s">
        <v>7518</v>
      </c>
      <c r="AK1337" s="16" t="s">
        <v>3888</v>
      </c>
      <c r="AL1337" s="16" t="s">
        <v>302</v>
      </c>
      <c r="AM1337" s="16" t="s">
        <v>7193</v>
      </c>
      <c r="AN1337">
        <v>30</v>
      </c>
      <c r="AO1337" t="e">
        <f>VLOOKUP(TRIM(AL1337),'Parcela Dedutivel'!$A$1:$B$65536,2,FALSE)</f>
        <v>#N/A</v>
      </c>
      <c r="AP1337" s="15">
        <f t="shared" si="248"/>
        <v>0</v>
      </c>
      <c r="AQ1337" s="16">
        <f t="shared" si="249"/>
        <v>0</v>
      </c>
      <c r="AU1337" t="s">
        <v>6259</v>
      </c>
      <c r="AV1337" s="18">
        <v>42333</v>
      </c>
      <c r="AW1337" t="s">
        <v>3463</v>
      </c>
      <c r="AX1337" t="str">
        <f t="shared" si="250"/>
        <v>43375930000566</v>
      </c>
      <c r="AY1337" s="17">
        <f t="shared" si="251"/>
        <v>433.47</v>
      </c>
      <c r="AZ1337" s="17">
        <f t="shared" si="252"/>
        <v>0</v>
      </c>
      <c r="BB1337" t="str">
        <f t="shared" si="253"/>
        <v>25/11/2015;43375930000566;433,47;0,00</v>
      </c>
    </row>
    <row r="1338" spans="1:54" x14ac:dyDescent="0.25">
      <c r="A1338" t="s">
        <v>26</v>
      </c>
      <c r="B1338" t="s">
        <v>4827</v>
      </c>
      <c r="C1338">
        <v>42320</v>
      </c>
      <c r="D1338" t="s">
        <v>2817</v>
      </c>
      <c r="E1338" t="s">
        <v>6979</v>
      </c>
      <c r="F1338" t="s">
        <v>1581</v>
      </c>
      <c r="G1338">
        <v>1689.35</v>
      </c>
      <c r="H1338">
        <v>1469</v>
      </c>
      <c r="I1338">
        <v>58.76</v>
      </c>
      <c r="J1338" t="s">
        <v>780</v>
      </c>
      <c r="K1338">
        <v>0</v>
      </c>
      <c r="L1338">
        <v>0</v>
      </c>
      <c r="M1338" t="s">
        <v>31</v>
      </c>
      <c r="N1338">
        <v>1469</v>
      </c>
      <c r="O1338">
        <v>220.35</v>
      </c>
      <c r="P1338" t="s">
        <v>2788</v>
      </c>
      <c r="Q1338">
        <v>1469</v>
      </c>
      <c r="R1338">
        <v>24.240000000000002</v>
      </c>
      <c r="S1338" t="s">
        <v>33</v>
      </c>
      <c r="T1338">
        <v>1469</v>
      </c>
      <c r="U1338">
        <v>111.64</v>
      </c>
      <c r="V1338" t="s">
        <v>33</v>
      </c>
      <c r="W1338" t="s">
        <v>33</v>
      </c>
      <c r="X1338" t="s">
        <v>3134</v>
      </c>
      <c r="Y1338" t="s">
        <v>91</v>
      </c>
      <c r="Z1338" t="s">
        <v>3144</v>
      </c>
      <c r="AA1338" t="s">
        <v>3145</v>
      </c>
      <c r="AC1338" s="13" t="str">
        <f t="shared" si="242"/>
        <v>000167986</v>
      </c>
      <c r="AD1338" t="str">
        <f t="shared" si="243"/>
        <v>12/11/2015</v>
      </c>
      <c r="AE1338" t="str">
        <f t="shared" si="244"/>
        <v>10885321000174</v>
      </c>
      <c r="AF1338" s="14">
        <f t="shared" si="245"/>
        <v>1689.35</v>
      </c>
      <c r="AG1338">
        <f t="shared" si="246"/>
        <v>0</v>
      </c>
      <c r="AH1338">
        <f t="shared" si="247"/>
        <v>1</v>
      </c>
      <c r="AI1338" s="16">
        <v>6783587</v>
      </c>
      <c r="AJ1338" s="16" t="s">
        <v>7518</v>
      </c>
      <c r="AK1338" s="16" t="s">
        <v>3888</v>
      </c>
      <c r="AL1338" s="16" t="s">
        <v>102</v>
      </c>
      <c r="AM1338" s="16" t="s">
        <v>7193</v>
      </c>
      <c r="AN1338">
        <v>30</v>
      </c>
      <c r="AO1338" t="e">
        <f>VLOOKUP(TRIM(AL1338),'Parcela Dedutivel'!$A$1:$B$65536,2,FALSE)</f>
        <v>#N/A</v>
      </c>
      <c r="AP1338" s="15">
        <f t="shared" si="248"/>
        <v>0</v>
      </c>
      <c r="AQ1338" s="16">
        <f t="shared" si="249"/>
        <v>0</v>
      </c>
      <c r="AU1338" t="s">
        <v>6260</v>
      </c>
      <c r="AV1338" s="18">
        <v>42333</v>
      </c>
      <c r="AW1338" t="s">
        <v>3114</v>
      </c>
      <c r="AX1338" t="str">
        <f t="shared" si="250"/>
        <v>43375930000132</v>
      </c>
      <c r="AY1338" s="17">
        <f t="shared" si="251"/>
        <v>35</v>
      </c>
      <c r="AZ1338" s="17">
        <f t="shared" si="252"/>
        <v>0</v>
      </c>
      <c r="BB1338" t="str">
        <f t="shared" si="253"/>
        <v>25/11/2015;43375930000132;35,00;0,00</v>
      </c>
    </row>
    <row r="1339" spans="1:54" x14ac:dyDescent="0.25">
      <c r="A1339" t="s">
        <v>26</v>
      </c>
      <c r="B1339" t="s">
        <v>4828</v>
      </c>
      <c r="C1339">
        <v>42320</v>
      </c>
      <c r="D1339" t="s">
        <v>2903</v>
      </c>
      <c r="E1339" t="s">
        <v>6979</v>
      </c>
      <c r="F1339" t="s">
        <v>272</v>
      </c>
      <c r="G1339">
        <v>288.54000000000002</v>
      </c>
      <c r="H1339">
        <v>0</v>
      </c>
      <c r="I1339">
        <v>0</v>
      </c>
      <c r="J1339" t="s">
        <v>31</v>
      </c>
      <c r="K1339">
        <v>0</v>
      </c>
      <c r="L1339">
        <v>0</v>
      </c>
      <c r="M1339" t="s">
        <v>31</v>
      </c>
      <c r="N1339">
        <v>0</v>
      </c>
      <c r="O1339">
        <v>0</v>
      </c>
      <c r="P1339" t="s">
        <v>31</v>
      </c>
      <c r="Q1339">
        <v>288.54000000000002</v>
      </c>
      <c r="R1339">
        <v>0</v>
      </c>
      <c r="S1339" t="s">
        <v>2904</v>
      </c>
      <c r="T1339">
        <v>288.54000000000002</v>
      </c>
      <c r="U1339">
        <v>0</v>
      </c>
      <c r="V1339" t="s">
        <v>2904</v>
      </c>
      <c r="W1339" t="s">
        <v>33</v>
      </c>
      <c r="X1339" t="s">
        <v>3357</v>
      </c>
      <c r="Y1339" t="s">
        <v>96</v>
      </c>
      <c r="Z1339" t="s">
        <v>3569</v>
      </c>
      <c r="AA1339" t="s">
        <v>3570</v>
      </c>
      <c r="AC1339" s="13" t="str">
        <f t="shared" si="242"/>
        <v>000167987</v>
      </c>
      <c r="AD1339" t="str">
        <f t="shared" si="243"/>
        <v>12/11/2015</v>
      </c>
      <c r="AE1339" t="str">
        <f t="shared" si="244"/>
        <v>04337168000148</v>
      </c>
      <c r="AF1339" s="14">
        <f t="shared" si="245"/>
        <v>288.54000000000002</v>
      </c>
      <c r="AG1339">
        <f t="shared" si="246"/>
        <v>0</v>
      </c>
      <c r="AH1339">
        <f t="shared" si="247"/>
        <v>1</v>
      </c>
      <c r="AI1339" s="16">
        <v>245577</v>
      </c>
      <c r="AJ1339" s="16" t="s">
        <v>7413</v>
      </c>
      <c r="AK1339" s="16" t="s">
        <v>4811</v>
      </c>
      <c r="AL1339" s="16" t="s">
        <v>1444</v>
      </c>
      <c r="AM1339" s="16" t="s">
        <v>7143</v>
      </c>
      <c r="AN1339">
        <v>1</v>
      </c>
      <c r="AO1339" t="e">
        <f>VLOOKUP(TRIM(AL1339),'Parcela Dedutivel'!$A$1:$B$65536,2,FALSE)</f>
        <v>#N/A</v>
      </c>
      <c r="AP1339" s="15">
        <f t="shared" si="248"/>
        <v>0</v>
      </c>
      <c r="AQ1339" s="16">
        <f t="shared" si="249"/>
        <v>0</v>
      </c>
      <c r="AU1339" t="s">
        <v>6262</v>
      </c>
      <c r="AV1339" s="18">
        <v>42333</v>
      </c>
      <c r="AW1339" t="s">
        <v>3114</v>
      </c>
      <c r="AX1339" t="str">
        <f t="shared" si="250"/>
        <v>43375930000132</v>
      </c>
      <c r="AY1339" s="17">
        <f t="shared" si="251"/>
        <v>91.820000000000007</v>
      </c>
      <c r="AZ1339" s="17">
        <f t="shared" si="252"/>
        <v>0</v>
      </c>
      <c r="BB1339" t="str">
        <f t="shared" si="253"/>
        <v>25/11/2015;43375930000132;91,82;0,00</v>
      </c>
    </row>
    <row r="1340" spans="1:54" x14ac:dyDescent="0.25">
      <c r="A1340" t="s">
        <v>26</v>
      </c>
      <c r="B1340" t="s">
        <v>4829</v>
      </c>
      <c r="C1340">
        <v>42320</v>
      </c>
      <c r="D1340" t="s">
        <v>2787</v>
      </c>
      <c r="E1340" t="s">
        <v>6979</v>
      </c>
      <c r="F1340" t="s">
        <v>29</v>
      </c>
      <c r="G1340">
        <v>510.1</v>
      </c>
      <c r="H1340">
        <v>510.1</v>
      </c>
      <c r="I1340">
        <v>91.820000000000007</v>
      </c>
      <c r="J1340" t="s">
        <v>30</v>
      </c>
      <c r="K1340">
        <v>0</v>
      </c>
      <c r="L1340">
        <v>0</v>
      </c>
      <c r="M1340" t="s">
        <v>31</v>
      </c>
      <c r="N1340">
        <v>0</v>
      </c>
      <c r="O1340">
        <v>0</v>
      </c>
      <c r="P1340" t="s">
        <v>31</v>
      </c>
      <c r="Q1340">
        <v>510.1</v>
      </c>
      <c r="R1340">
        <v>8.42</v>
      </c>
      <c r="S1340" t="s">
        <v>33</v>
      </c>
      <c r="T1340">
        <v>510.1</v>
      </c>
      <c r="U1340">
        <v>38.770000000000003</v>
      </c>
      <c r="V1340" t="s">
        <v>33</v>
      </c>
      <c r="W1340" t="s">
        <v>33</v>
      </c>
      <c r="X1340" t="s">
        <v>4830</v>
      </c>
      <c r="Y1340" t="s">
        <v>99</v>
      </c>
      <c r="Z1340" t="s">
        <v>706</v>
      </c>
      <c r="AA1340" t="s">
        <v>707</v>
      </c>
      <c r="AC1340" s="13" t="str">
        <f t="shared" si="242"/>
        <v>000167988</v>
      </c>
      <c r="AD1340" t="str">
        <f t="shared" si="243"/>
        <v>12/11/2015</v>
      </c>
      <c r="AE1340" t="str">
        <f t="shared" si="244"/>
        <v>05755233000118</v>
      </c>
      <c r="AF1340" s="14">
        <f t="shared" si="245"/>
        <v>510.1</v>
      </c>
      <c r="AG1340">
        <f t="shared" si="246"/>
        <v>0</v>
      </c>
      <c r="AH1340">
        <f t="shared" si="247"/>
        <v>1</v>
      </c>
      <c r="AI1340" s="16">
        <v>7450280</v>
      </c>
      <c r="AJ1340" s="16" t="s">
        <v>7537</v>
      </c>
      <c r="AK1340" s="16" t="s">
        <v>4812</v>
      </c>
      <c r="AL1340" s="16" t="s">
        <v>4813</v>
      </c>
      <c r="AM1340" s="16" t="s">
        <v>7143</v>
      </c>
      <c r="AN1340">
        <v>50</v>
      </c>
      <c r="AO1340">
        <f>VLOOKUP(TRIM(AL1340),'Parcela Dedutivel'!$A$1:$B$65536,2,FALSE)</f>
        <v>0.38716200000000001</v>
      </c>
      <c r="AP1340" s="15">
        <f t="shared" si="248"/>
        <v>0.38716200000000001</v>
      </c>
      <c r="AQ1340" s="16">
        <f t="shared" si="249"/>
        <v>19.3581</v>
      </c>
      <c r="AU1340" t="s">
        <v>6263</v>
      </c>
      <c r="AV1340" s="18">
        <v>42333</v>
      </c>
      <c r="AW1340" t="s">
        <v>6264</v>
      </c>
      <c r="AX1340" t="str">
        <f t="shared" si="250"/>
        <v>10416847000105</v>
      </c>
      <c r="AY1340" s="17">
        <f t="shared" si="251"/>
        <v>287.77000000000004</v>
      </c>
      <c r="AZ1340" s="17">
        <f t="shared" si="252"/>
        <v>0</v>
      </c>
      <c r="BB1340" t="str">
        <f t="shared" si="253"/>
        <v>25/11/2015;10416847000105;287,77;0,00</v>
      </c>
    </row>
    <row r="1341" spans="1:54" x14ac:dyDescent="0.25">
      <c r="A1341" t="s">
        <v>26</v>
      </c>
      <c r="B1341" t="s">
        <v>4831</v>
      </c>
      <c r="C1341">
        <v>42320</v>
      </c>
      <c r="D1341" t="s">
        <v>2787</v>
      </c>
      <c r="E1341" t="s">
        <v>6979</v>
      </c>
      <c r="F1341" t="s">
        <v>29</v>
      </c>
      <c r="G1341">
        <v>4583.51</v>
      </c>
      <c r="H1341">
        <v>4583.51</v>
      </c>
      <c r="I1341">
        <v>825.03</v>
      </c>
      <c r="J1341" t="s">
        <v>61</v>
      </c>
      <c r="K1341">
        <v>0</v>
      </c>
      <c r="L1341">
        <v>0</v>
      </c>
      <c r="M1341" t="s">
        <v>31</v>
      </c>
      <c r="N1341">
        <v>0</v>
      </c>
      <c r="O1341">
        <v>0</v>
      </c>
      <c r="P1341" t="s">
        <v>31</v>
      </c>
      <c r="Q1341">
        <v>4583.51</v>
      </c>
      <c r="R1341">
        <v>75.63</v>
      </c>
      <c r="S1341" t="s">
        <v>33</v>
      </c>
      <c r="T1341">
        <v>4583.51</v>
      </c>
      <c r="U1341">
        <v>348.35</v>
      </c>
      <c r="V1341" t="s">
        <v>33</v>
      </c>
      <c r="W1341" t="s">
        <v>33</v>
      </c>
      <c r="X1341" t="s">
        <v>1693</v>
      </c>
      <c r="Y1341" t="s">
        <v>240</v>
      </c>
      <c r="Z1341" t="s">
        <v>2324</v>
      </c>
      <c r="AA1341" t="s">
        <v>2325</v>
      </c>
      <c r="AC1341" s="13" t="str">
        <f t="shared" si="242"/>
        <v>000167989</v>
      </c>
      <c r="AD1341" t="str">
        <f t="shared" si="243"/>
        <v>12/11/2015</v>
      </c>
      <c r="AE1341" t="str">
        <f t="shared" si="244"/>
        <v>43854777000126</v>
      </c>
      <c r="AF1341" s="14">
        <f t="shared" si="245"/>
        <v>4583.51</v>
      </c>
      <c r="AG1341">
        <f t="shared" si="246"/>
        <v>0</v>
      </c>
      <c r="AH1341">
        <f t="shared" si="247"/>
        <v>1</v>
      </c>
      <c r="AI1341" s="16">
        <v>6783587</v>
      </c>
      <c r="AJ1341" s="16" t="s">
        <v>7518</v>
      </c>
      <c r="AK1341" s="16" t="s">
        <v>3888</v>
      </c>
      <c r="AL1341" s="16" t="s">
        <v>3125</v>
      </c>
      <c r="AM1341" s="16" t="s">
        <v>7193</v>
      </c>
      <c r="AN1341">
        <v>30</v>
      </c>
      <c r="AO1341" t="e">
        <f>VLOOKUP(TRIM(AL1341),'Parcela Dedutivel'!$A$1:$B$65536,2,FALSE)</f>
        <v>#N/A</v>
      </c>
      <c r="AP1341" s="15">
        <f t="shared" si="248"/>
        <v>0</v>
      </c>
      <c r="AQ1341" s="16">
        <f t="shared" si="249"/>
        <v>0</v>
      </c>
      <c r="AU1341" t="s">
        <v>6265</v>
      </c>
      <c r="AV1341" s="18">
        <v>42333</v>
      </c>
      <c r="AW1341" t="s">
        <v>3772</v>
      </c>
      <c r="AX1341" t="str">
        <f t="shared" si="250"/>
        <v>02820966000109</v>
      </c>
      <c r="AY1341" s="17">
        <f t="shared" si="251"/>
        <v>365.71</v>
      </c>
      <c r="AZ1341" s="17">
        <f t="shared" si="252"/>
        <v>0</v>
      </c>
      <c r="BB1341" t="str">
        <f t="shared" si="253"/>
        <v>25/11/2015;02820966000109;365,71;0,00</v>
      </c>
    </row>
    <row r="1342" spans="1:54" x14ac:dyDescent="0.25">
      <c r="A1342" t="s">
        <v>26</v>
      </c>
      <c r="B1342" t="s">
        <v>4832</v>
      </c>
      <c r="C1342">
        <v>42320</v>
      </c>
      <c r="D1342" t="s">
        <v>2787</v>
      </c>
      <c r="E1342" t="s">
        <v>6979</v>
      </c>
      <c r="F1342" t="s">
        <v>29</v>
      </c>
      <c r="G1342">
        <v>85.45</v>
      </c>
      <c r="H1342">
        <v>74.3</v>
      </c>
      <c r="I1342">
        <v>13.370000000000001</v>
      </c>
      <c r="J1342" t="s">
        <v>61</v>
      </c>
      <c r="K1342">
        <v>0</v>
      </c>
      <c r="L1342">
        <v>0</v>
      </c>
      <c r="M1342" t="s">
        <v>31</v>
      </c>
      <c r="N1342">
        <v>74.3</v>
      </c>
      <c r="O1342">
        <v>11.15</v>
      </c>
      <c r="P1342" t="s">
        <v>2788</v>
      </c>
      <c r="Q1342">
        <v>74.3</v>
      </c>
      <c r="R1342">
        <v>1.23</v>
      </c>
      <c r="S1342" t="s">
        <v>33</v>
      </c>
      <c r="T1342">
        <v>74.3</v>
      </c>
      <c r="U1342">
        <v>5.65</v>
      </c>
      <c r="V1342" t="s">
        <v>33</v>
      </c>
      <c r="W1342" t="s">
        <v>33</v>
      </c>
      <c r="X1342" t="s">
        <v>295</v>
      </c>
      <c r="Y1342" t="s">
        <v>96</v>
      </c>
      <c r="Z1342" t="s">
        <v>1680</v>
      </c>
      <c r="AA1342" t="s">
        <v>1681</v>
      </c>
      <c r="AC1342" s="13" t="str">
        <f t="shared" si="242"/>
        <v>000167990</v>
      </c>
      <c r="AD1342" t="str">
        <f t="shared" si="243"/>
        <v>12/11/2015</v>
      </c>
      <c r="AE1342" t="str">
        <f t="shared" si="244"/>
        <v>02195445000108</v>
      </c>
      <c r="AF1342" s="14">
        <f t="shared" si="245"/>
        <v>85.45</v>
      </c>
      <c r="AG1342">
        <f t="shared" si="246"/>
        <v>0</v>
      </c>
      <c r="AH1342">
        <f t="shared" si="247"/>
        <v>1</v>
      </c>
      <c r="AI1342" s="16">
        <v>6782738</v>
      </c>
      <c r="AJ1342" s="16" t="s">
        <v>7392</v>
      </c>
      <c r="AK1342" s="16" t="s">
        <v>4815</v>
      </c>
      <c r="AL1342" s="16" t="s">
        <v>4816</v>
      </c>
      <c r="AM1342" s="16" t="s">
        <v>7143</v>
      </c>
      <c r="AN1342">
        <v>1000</v>
      </c>
      <c r="AO1342">
        <f>VLOOKUP(TRIM(AL1342),'Parcela Dedutivel'!$A$1:$B$65536,2,FALSE)</f>
        <v>0</v>
      </c>
      <c r="AP1342" s="15">
        <f t="shared" si="248"/>
        <v>0</v>
      </c>
      <c r="AQ1342" s="16">
        <f t="shared" si="249"/>
        <v>0</v>
      </c>
      <c r="AU1342" t="s">
        <v>6266</v>
      </c>
      <c r="AV1342" s="18">
        <v>42333</v>
      </c>
      <c r="AW1342" t="s">
        <v>2747</v>
      </c>
      <c r="AX1342" t="str">
        <f t="shared" si="250"/>
        <v>59578948000171</v>
      </c>
      <c r="AY1342" s="17">
        <f t="shared" si="251"/>
        <v>3890.2799999999997</v>
      </c>
      <c r="AZ1342" s="17">
        <f t="shared" si="252"/>
        <v>0</v>
      </c>
      <c r="BB1342" t="str">
        <f t="shared" si="253"/>
        <v>25/11/2015;59578948000171;3890,28;0,00</v>
      </c>
    </row>
    <row r="1343" spans="1:54" x14ac:dyDescent="0.25">
      <c r="A1343" t="s">
        <v>26</v>
      </c>
      <c r="B1343" t="s">
        <v>4835</v>
      </c>
      <c r="C1343">
        <v>42321</v>
      </c>
      <c r="D1343" t="s">
        <v>2787</v>
      </c>
      <c r="E1343" t="s">
        <v>6979</v>
      </c>
      <c r="F1343" t="s">
        <v>29</v>
      </c>
      <c r="G1343">
        <v>4861.6400000000003</v>
      </c>
      <c r="H1343">
        <v>4227.51</v>
      </c>
      <c r="I1343">
        <v>760.95</v>
      </c>
      <c r="J1343" t="s">
        <v>61</v>
      </c>
      <c r="K1343">
        <v>0</v>
      </c>
      <c r="L1343">
        <v>0</v>
      </c>
      <c r="M1343" t="s">
        <v>31</v>
      </c>
      <c r="N1343">
        <v>4227.51</v>
      </c>
      <c r="O1343">
        <v>634.13</v>
      </c>
      <c r="P1343" t="s">
        <v>2788</v>
      </c>
      <c r="Q1343">
        <v>4227.51</v>
      </c>
      <c r="R1343">
        <v>69.75</v>
      </c>
      <c r="S1343" t="s">
        <v>33</v>
      </c>
      <c r="T1343">
        <v>4227.51</v>
      </c>
      <c r="U1343">
        <v>321.29000000000002</v>
      </c>
      <c r="V1343" t="s">
        <v>33</v>
      </c>
      <c r="W1343" t="s">
        <v>33</v>
      </c>
      <c r="X1343" t="s">
        <v>295</v>
      </c>
      <c r="Y1343" t="s">
        <v>91</v>
      </c>
      <c r="Z1343" t="s">
        <v>1785</v>
      </c>
      <c r="AA1343" t="s">
        <v>1786</v>
      </c>
      <c r="AC1343" s="13" t="str">
        <f t="shared" si="242"/>
        <v>000167992</v>
      </c>
      <c r="AD1343" t="str">
        <f t="shared" si="243"/>
        <v>13/11/2015</v>
      </c>
      <c r="AE1343" t="str">
        <f t="shared" si="244"/>
        <v>02195445000108</v>
      </c>
      <c r="AF1343" s="14">
        <f t="shared" si="245"/>
        <v>4861.6400000000003</v>
      </c>
      <c r="AG1343">
        <f t="shared" si="246"/>
        <v>0</v>
      </c>
      <c r="AH1343">
        <f t="shared" si="247"/>
        <v>1</v>
      </c>
      <c r="AI1343" s="16">
        <v>6783587</v>
      </c>
      <c r="AJ1343" s="16" t="s">
        <v>7518</v>
      </c>
      <c r="AK1343" s="16" t="s">
        <v>3888</v>
      </c>
      <c r="AL1343" s="16" t="s">
        <v>1777</v>
      </c>
      <c r="AM1343" s="16" t="s">
        <v>7193</v>
      </c>
      <c r="AN1343">
        <v>20</v>
      </c>
      <c r="AO1343" t="e">
        <f>VLOOKUP(TRIM(AL1343),'Parcela Dedutivel'!$A$1:$B$65536,2,FALSE)</f>
        <v>#N/A</v>
      </c>
      <c r="AP1343" s="15">
        <f t="shared" si="248"/>
        <v>0</v>
      </c>
      <c r="AQ1343" s="16">
        <f t="shared" si="249"/>
        <v>0</v>
      </c>
      <c r="AU1343" t="s">
        <v>6267</v>
      </c>
      <c r="AV1343" s="18">
        <v>42333</v>
      </c>
      <c r="AW1343" t="s">
        <v>3114</v>
      </c>
      <c r="AX1343" t="str">
        <f t="shared" si="250"/>
        <v>43375930000132</v>
      </c>
      <c r="AY1343" s="17">
        <f t="shared" si="251"/>
        <v>79.53</v>
      </c>
      <c r="AZ1343" s="17">
        <f t="shared" si="252"/>
        <v>0</v>
      </c>
      <c r="BB1343" t="str">
        <f t="shared" si="253"/>
        <v>25/11/2015;43375930000132;79,53;0,00</v>
      </c>
    </row>
    <row r="1344" spans="1:54" x14ac:dyDescent="0.25">
      <c r="A1344" t="s">
        <v>26</v>
      </c>
      <c r="B1344" t="s">
        <v>4835</v>
      </c>
      <c r="C1344">
        <v>42321</v>
      </c>
      <c r="D1344" t="s">
        <v>2787</v>
      </c>
      <c r="E1344" t="s">
        <v>6979</v>
      </c>
      <c r="F1344" t="s">
        <v>29</v>
      </c>
      <c r="G1344">
        <v>2542.54</v>
      </c>
      <c r="H1344">
        <v>2210.9</v>
      </c>
      <c r="I1344">
        <v>397.96000000000004</v>
      </c>
      <c r="J1344" t="s">
        <v>61</v>
      </c>
      <c r="K1344">
        <v>0</v>
      </c>
      <c r="L1344">
        <v>0</v>
      </c>
      <c r="M1344" t="s">
        <v>31</v>
      </c>
      <c r="N1344">
        <v>2210.9</v>
      </c>
      <c r="O1344">
        <v>331.64</v>
      </c>
      <c r="P1344" t="s">
        <v>2788</v>
      </c>
      <c r="Q1344">
        <v>2210.9</v>
      </c>
      <c r="R1344">
        <v>36.480000000000004</v>
      </c>
      <c r="S1344" t="s">
        <v>33</v>
      </c>
      <c r="T1344">
        <v>2210.9</v>
      </c>
      <c r="U1344">
        <v>168.03</v>
      </c>
      <c r="V1344" t="s">
        <v>33</v>
      </c>
      <c r="W1344" t="s">
        <v>33</v>
      </c>
      <c r="X1344" t="s">
        <v>295</v>
      </c>
      <c r="Y1344" t="s">
        <v>91</v>
      </c>
      <c r="Z1344" t="s">
        <v>1777</v>
      </c>
      <c r="AA1344" t="s">
        <v>1778</v>
      </c>
      <c r="AC1344" s="13" t="str">
        <f t="shared" si="242"/>
        <v>000167992</v>
      </c>
      <c r="AD1344" t="str">
        <f t="shared" si="243"/>
        <v>13/11/2015</v>
      </c>
      <c r="AE1344" t="str">
        <f t="shared" si="244"/>
        <v>02195445000108</v>
      </c>
      <c r="AF1344" s="14">
        <f t="shared" si="245"/>
        <v>2542.54</v>
      </c>
      <c r="AG1344">
        <f t="shared" si="246"/>
        <v>0</v>
      </c>
      <c r="AH1344">
        <f t="shared" si="247"/>
        <v>1</v>
      </c>
      <c r="AI1344" s="16">
        <v>6783587</v>
      </c>
      <c r="AJ1344" s="16" t="s">
        <v>7518</v>
      </c>
      <c r="AK1344" s="16" t="s">
        <v>3888</v>
      </c>
      <c r="AL1344" s="16" t="s">
        <v>300</v>
      </c>
      <c r="AM1344" s="16" t="s">
        <v>7193</v>
      </c>
      <c r="AN1344">
        <v>10</v>
      </c>
      <c r="AO1344" t="e">
        <f>VLOOKUP(TRIM(AL1344),'Parcela Dedutivel'!$A$1:$B$65536,2,FALSE)</f>
        <v>#N/A</v>
      </c>
      <c r="AP1344" s="15">
        <f t="shared" si="248"/>
        <v>0</v>
      </c>
      <c r="AQ1344" s="16">
        <f t="shared" si="249"/>
        <v>0</v>
      </c>
      <c r="AU1344" t="s">
        <v>6270</v>
      </c>
      <c r="AV1344" s="18">
        <v>42333</v>
      </c>
      <c r="AW1344" t="s">
        <v>771</v>
      </c>
      <c r="AX1344" t="str">
        <f t="shared" si="250"/>
        <v>01192333001366</v>
      </c>
      <c r="AY1344" s="17">
        <f t="shared" si="251"/>
        <v>740</v>
      </c>
      <c r="AZ1344" s="17">
        <f t="shared" si="252"/>
        <v>0</v>
      </c>
      <c r="BB1344" t="str">
        <f t="shared" si="253"/>
        <v>25/11/2015;01192333001366;740,00;0,00</v>
      </c>
    </row>
    <row r="1345" spans="1:54" x14ac:dyDescent="0.25">
      <c r="A1345" t="s">
        <v>26</v>
      </c>
      <c r="B1345" t="s">
        <v>4835</v>
      </c>
      <c r="C1345">
        <v>42321</v>
      </c>
      <c r="D1345" t="s">
        <v>2787</v>
      </c>
      <c r="E1345" t="s">
        <v>6979</v>
      </c>
      <c r="F1345" t="s">
        <v>29</v>
      </c>
      <c r="G1345">
        <v>460.22</v>
      </c>
      <c r="H1345">
        <v>400.19</v>
      </c>
      <c r="I1345">
        <v>72.03</v>
      </c>
      <c r="J1345" t="s">
        <v>61</v>
      </c>
      <c r="K1345">
        <v>0</v>
      </c>
      <c r="L1345">
        <v>0</v>
      </c>
      <c r="M1345" t="s">
        <v>31</v>
      </c>
      <c r="N1345">
        <v>400.19</v>
      </c>
      <c r="O1345">
        <v>60.03</v>
      </c>
      <c r="P1345" t="s">
        <v>2788</v>
      </c>
      <c r="Q1345">
        <v>400.19</v>
      </c>
      <c r="R1345">
        <v>6.6000000000000005</v>
      </c>
      <c r="S1345" t="s">
        <v>33</v>
      </c>
      <c r="T1345">
        <v>400.19</v>
      </c>
      <c r="U1345">
        <v>30.41</v>
      </c>
      <c r="V1345" t="s">
        <v>33</v>
      </c>
      <c r="W1345" t="s">
        <v>33</v>
      </c>
      <c r="X1345" t="s">
        <v>295</v>
      </c>
      <c r="Y1345" t="s">
        <v>91</v>
      </c>
      <c r="Z1345" t="s">
        <v>4379</v>
      </c>
      <c r="AA1345" t="s">
        <v>4380</v>
      </c>
      <c r="AC1345" s="13" t="str">
        <f t="shared" si="242"/>
        <v>000167992</v>
      </c>
      <c r="AD1345" t="str">
        <f t="shared" si="243"/>
        <v>13/11/2015</v>
      </c>
      <c r="AE1345" t="str">
        <f t="shared" si="244"/>
        <v>02195445000108</v>
      </c>
      <c r="AF1345" s="14">
        <f t="shared" si="245"/>
        <v>460.22</v>
      </c>
      <c r="AG1345">
        <f t="shared" si="246"/>
        <v>0</v>
      </c>
      <c r="AH1345">
        <f t="shared" si="247"/>
        <v>1</v>
      </c>
      <c r="AI1345" s="16">
        <v>6782738</v>
      </c>
      <c r="AJ1345" s="16" t="s">
        <v>7392</v>
      </c>
      <c r="AK1345" s="16" t="s">
        <v>4818</v>
      </c>
      <c r="AL1345" s="16" t="s">
        <v>2854</v>
      </c>
      <c r="AM1345" s="16" t="s">
        <v>7143</v>
      </c>
      <c r="AN1345">
        <v>1</v>
      </c>
      <c r="AO1345" t="e">
        <f>VLOOKUP(TRIM(AL1345),'Parcela Dedutivel'!$A$1:$B$65536,2,FALSE)</f>
        <v>#N/A</v>
      </c>
      <c r="AP1345" s="15">
        <f t="shared" si="248"/>
        <v>0</v>
      </c>
      <c r="AQ1345" s="16">
        <f t="shared" si="249"/>
        <v>0</v>
      </c>
      <c r="AU1345" t="s">
        <v>6273</v>
      </c>
      <c r="AV1345" s="18">
        <v>42333</v>
      </c>
      <c r="AW1345" t="s">
        <v>2818</v>
      </c>
      <c r="AX1345" t="str">
        <f t="shared" si="250"/>
        <v>01965363000124</v>
      </c>
      <c r="AY1345" s="17">
        <f t="shared" si="251"/>
        <v>6443.14</v>
      </c>
      <c r="AZ1345" s="17">
        <f t="shared" si="252"/>
        <v>0</v>
      </c>
      <c r="BB1345" t="str">
        <f t="shared" si="253"/>
        <v>25/11/2015;01965363000124;6443,14;0,00</v>
      </c>
    </row>
    <row r="1346" spans="1:54" x14ac:dyDescent="0.25">
      <c r="A1346" t="s">
        <v>26</v>
      </c>
      <c r="B1346" t="s">
        <v>4835</v>
      </c>
      <c r="C1346">
        <v>42321</v>
      </c>
      <c r="D1346" t="s">
        <v>2787</v>
      </c>
      <c r="E1346" t="s">
        <v>6979</v>
      </c>
      <c r="F1346" t="s">
        <v>29</v>
      </c>
      <c r="G1346">
        <v>3977.65</v>
      </c>
      <c r="H1346">
        <v>3458.83</v>
      </c>
      <c r="I1346">
        <v>622.59</v>
      </c>
      <c r="J1346" t="s">
        <v>61</v>
      </c>
      <c r="K1346">
        <v>0</v>
      </c>
      <c r="L1346">
        <v>0</v>
      </c>
      <c r="M1346" t="s">
        <v>31</v>
      </c>
      <c r="N1346">
        <v>3458.83</v>
      </c>
      <c r="O1346">
        <v>518.82000000000005</v>
      </c>
      <c r="P1346" t="s">
        <v>2788</v>
      </c>
      <c r="Q1346">
        <v>3458.83</v>
      </c>
      <c r="R1346">
        <v>57.07</v>
      </c>
      <c r="S1346" t="s">
        <v>33</v>
      </c>
      <c r="T1346">
        <v>3458.83</v>
      </c>
      <c r="U1346">
        <v>262.87</v>
      </c>
      <c r="V1346" t="s">
        <v>33</v>
      </c>
      <c r="W1346" t="s">
        <v>33</v>
      </c>
      <c r="X1346" t="s">
        <v>295</v>
      </c>
      <c r="Y1346" t="s">
        <v>91</v>
      </c>
      <c r="Z1346" t="s">
        <v>1789</v>
      </c>
      <c r="AA1346" t="s">
        <v>1790</v>
      </c>
      <c r="AC1346" s="13" t="str">
        <f t="shared" si="242"/>
        <v>000167992</v>
      </c>
      <c r="AD1346" t="str">
        <f t="shared" si="243"/>
        <v>13/11/2015</v>
      </c>
      <c r="AE1346" t="str">
        <f t="shared" si="244"/>
        <v>02195445000108</v>
      </c>
      <c r="AF1346" s="14">
        <f t="shared" si="245"/>
        <v>3977.65</v>
      </c>
      <c r="AG1346">
        <f t="shared" si="246"/>
        <v>0</v>
      </c>
      <c r="AH1346">
        <f t="shared" si="247"/>
        <v>1</v>
      </c>
      <c r="AI1346" s="16">
        <v>6783587</v>
      </c>
      <c r="AJ1346" s="16" t="s">
        <v>7518</v>
      </c>
      <c r="AK1346" s="16" t="s">
        <v>3888</v>
      </c>
      <c r="AL1346" s="16" t="s">
        <v>643</v>
      </c>
      <c r="AM1346" s="16" t="s">
        <v>7193</v>
      </c>
      <c r="AN1346">
        <v>5</v>
      </c>
      <c r="AO1346" t="e">
        <f>VLOOKUP(TRIM(AL1346),'Parcela Dedutivel'!$A$1:$B$65536,2,FALSE)</f>
        <v>#N/A</v>
      </c>
      <c r="AP1346" s="15">
        <f t="shared" si="248"/>
        <v>0</v>
      </c>
      <c r="AQ1346" s="16">
        <f t="shared" si="249"/>
        <v>0</v>
      </c>
      <c r="AU1346" t="s">
        <v>6274</v>
      </c>
      <c r="AV1346" s="18">
        <v>42333</v>
      </c>
      <c r="AW1346" t="s">
        <v>5418</v>
      </c>
      <c r="AX1346" t="str">
        <f t="shared" si="250"/>
        <v>01965363000477</v>
      </c>
      <c r="AY1346" s="17">
        <f t="shared" si="251"/>
        <v>2439.1600000000003</v>
      </c>
      <c r="AZ1346" s="17">
        <f t="shared" si="252"/>
        <v>0</v>
      </c>
      <c r="BB1346" t="str">
        <f t="shared" si="253"/>
        <v>25/11/2015;01965363000477;2439,16;0,00</v>
      </c>
    </row>
    <row r="1347" spans="1:54" x14ac:dyDescent="0.25">
      <c r="A1347" t="s">
        <v>26</v>
      </c>
      <c r="B1347" t="s">
        <v>4838</v>
      </c>
      <c r="C1347">
        <v>42321</v>
      </c>
      <c r="D1347" t="s">
        <v>2804</v>
      </c>
      <c r="E1347" t="s">
        <v>6979</v>
      </c>
      <c r="F1347" t="s">
        <v>29</v>
      </c>
      <c r="G1347">
        <v>2190.02</v>
      </c>
      <c r="H1347">
        <v>2190.02</v>
      </c>
      <c r="I1347">
        <v>394.2</v>
      </c>
      <c r="J1347" t="s">
        <v>30</v>
      </c>
      <c r="K1347">
        <v>0</v>
      </c>
      <c r="L1347">
        <v>0</v>
      </c>
      <c r="M1347" t="s">
        <v>31</v>
      </c>
      <c r="N1347">
        <v>0</v>
      </c>
      <c r="O1347">
        <v>0</v>
      </c>
      <c r="P1347" t="s">
        <v>31</v>
      </c>
      <c r="Q1347">
        <v>2190.02</v>
      </c>
      <c r="R1347">
        <v>36.14</v>
      </c>
      <c r="S1347" t="s">
        <v>33</v>
      </c>
      <c r="T1347">
        <v>2190.02</v>
      </c>
      <c r="U1347">
        <v>166.44</v>
      </c>
      <c r="V1347" t="s">
        <v>33</v>
      </c>
      <c r="W1347" t="s">
        <v>33</v>
      </c>
      <c r="X1347" t="s">
        <v>1493</v>
      </c>
      <c r="Y1347" t="s">
        <v>96</v>
      </c>
      <c r="Z1347" t="s">
        <v>3682</v>
      </c>
      <c r="AA1347" t="s">
        <v>3683</v>
      </c>
      <c r="AC1347" s="13" t="str">
        <f t="shared" ref="AC1347:AC1410" si="254">B1347</f>
        <v>000167994</v>
      </c>
      <c r="AD1347" t="str">
        <f t="shared" ref="AD1347:AD1410" si="255">TEXT(C1347,"dd/mm/aaaa")</f>
        <v>13/11/2015</v>
      </c>
      <c r="AE1347" t="str">
        <f t="shared" ref="AE1347:AE1410" si="256">VLOOKUP(X1347*1,AI:AJ,2,FALSE)</f>
        <v>59104760000353</v>
      </c>
      <c r="AF1347" s="14">
        <f t="shared" ref="AF1347:AF1410" si="257">G1347*1</f>
        <v>2190.02</v>
      </c>
      <c r="AG1347">
        <f t="shared" ref="AG1347:AG1410" si="258">SUMIF(AK:AK,B1347,AQ:AQ)</f>
        <v>0.13467599999999999</v>
      </c>
      <c r="AH1347">
        <f t="shared" ref="AH1347:AH1410" si="259">IF(OR(LEFT(TRIM(D1347),1)="1",LEFT(TRIM(D1347),1)="2",LEFT(TRIM(D1347),1)="3"),-1,1)</f>
        <v>1</v>
      </c>
      <c r="AI1347" s="16">
        <v>6783587</v>
      </c>
      <c r="AJ1347" s="16" t="s">
        <v>7518</v>
      </c>
      <c r="AK1347" s="16" t="s">
        <v>3888</v>
      </c>
      <c r="AL1347" s="16" t="s">
        <v>3666</v>
      </c>
      <c r="AM1347" s="16" t="s">
        <v>7193</v>
      </c>
      <c r="AN1347">
        <v>5</v>
      </c>
      <c r="AO1347" t="e">
        <f>VLOOKUP(TRIM(AL1347),'Parcela Dedutivel'!$A$1:$B$65536,2,FALSE)</f>
        <v>#N/A</v>
      </c>
      <c r="AP1347" s="15">
        <f t="shared" ref="AP1347:AP1410" si="260">IF(ISNA(AO1347),0,AO1347)</f>
        <v>0</v>
      </c>
      <c r="AQ1347" s="16">
        <f t="shared" ref="AQ1347:AQ1410" si="261">AP1347*AN1347</f>
        <v>0</v>
      </c>
      <c r="AU1347" t="s">
        <v>6277</v>
      </c>
      <c r="AV1347" s="18">
        <v>42333</v>
      </c>
      <c r="AW1347" t="s">
        <v>2760</v>
      </c>
      <c r="AX1347" t="str">
        <f t="shared" ref="AX1347:AX1410" si="262">VLOOKUP(AW1347*1,AI:AJ,2,FALSE)</f>
        <v>62934252000145</v>
      </c>
      <c r="AY1347" s="17">
        <f t="shared" ref="AY1347:AY1410" si="263">SUMIF(AC:AC,AU1347,AF:AF)*VLOOKUP(AU1347,AC:AH,6,FALSE)</f>
        <v>5000</v>
      </c>
      <c r="AZ1347" s="17">
        <f t="shared" ref="AZ1347:AZ1410" si="264">VLOOKUP(AU1347,AC:AG,5,FALSE)*VLOOKUP(AU1347,AC:AH,6,FALSE)</f>
        <v>0</v>
      </c>
      <c r="BB1347" t="str">
        <f t="shared" ref="BB1347:BB1410" si="265">TEXT(AV1347,"dd/mm/aaaa")&amp;";"&amp;AX1347&amp;";"&amp;TEXT(AY1347,"0,00")&amp;";"&amp;TEXT(AZ1347,"0,00")</f>
        <v>25/11/2015;62934252000145;5000,00;0,00</v>
      </c>
    </row>
    <row r="1348" spans="1:54" x14ac:dyDescent="0.25">
      <c r="A1348" t="s">
        <v>26</v>
      </c>
      <c r="B1348" t="s">
        <v>4839</v>
      </c>
      <c r="C1348">
        <v>42321</v>
      </c>
      <c r="D1348" t="s">
        <v>2804</v>
      </c>
      <c r="E1348" t="s">
        <v>6979</v>
      </c>
      <c r="F1348" t="s">
        <v>29</v>
      </c>
      <c r="G1348">
        <v>1759.45</v>
      </c>
      <c r="H1348">
        <v>1759.45</v>
      </c>
      <c r="I1348">
        <v>316.7</v>
      </c>
      <c r="J1348" t="s">
        <v>30</v>
      </c>
      <c r="K1348">
        <v>0</v>
      </c>
      <c r="L1348">
        <v>0</v>
      </c>
      <c r="M1348" t="s">
        <v>31</v>
      </c>
      <c r="N1348">
        <v>0</v>
      </c>
      <c r="O1348">
        <v>0</v>
      </c>
      <c r="P1348" t="s">
        <v>31</v>
      </c>
      <c r="Q1348">
        <v>1759.45</v>
      </c>
      <c r="R1348">
        <v>29.03</v>
      </c>
      <c r="S1348" t="s">
        <v>33</v>
      </c>
      <c r="T1348">
        <v>1759.45</v>
      </c>
      <c r="U1348">
        <v>133.72</v>
      </c>
      <c r="V1348" t="s">
        <v>33</v>
      </c>
      <c r="W1348" t="s">
        <v>33</v>
      </c>
      <c r="X1348" t="s">
        <v>1493</v>
      </c>
      <c r="Y1348" t="s">
        <v>96</v>
      </c>
      <c r="Z1348" t="s">
        <v>4840</v>
      </c>
      <c r="AA1348" t="s">
        <v>4841</v>
      </c>
      <c r="AC1348" s="13" t="str">
        <f t="shared" si="254"/>
        <v>000167995</v>
      </c>
      <c r="AD1348" t="str">
        <f t="shared" si="255"/>
        <v>13/11/2015</v>
      </c>
      <c r="AE1348" t="str">
        <f t="shared" si="256"/>
        <v>59104760000353</v>
      </c>
      <c r="AF1348" s="14">
        <f t="shared" si="257"/>
        <v>1759.45</v>
      </c>
      <c r="AG1348">
        <f t="shared" si="258"/>
        <v>0</v>
      </c>
      <c r="AH1348">
        <f t="shared" si="259"/>
        <v>1</v>
      </c>
      <c r="AI1348" s="16">
        <v>6783587</v>
      </c>
      <c r="AJ1348" s="16" t="s">
        <v>7518</v>
      </c>
      <c r="AK1348" s="16" t="s">
        <v>3888</v>
      </c>
      <c r="AL1348" s="16" t="s">
        <v>2880</v>
      </c>
      <c r="AM1348" s="16" t="s">
        <v>7193</v>
      </c>
      <c r="AN1348">
        <v>15</v>
      </c>
      <c r="AO1348" t="e">
        <f>VLOOKUP(TRIM(AL1348),'Parcela Dedutivel'!$A$1:$B$65536,2,FALSE)</f>
        <v>#N/A</v>
      </c>
      <c r="AP1348" s="15">
        <f t="shared" si="260"/>
        <v>0</v>
      </c>
      <c r="AQ1348" s="16">
        <f t="shared" si="261"/>
        <v>0</v>
      </c>
      <c r="AU1348" t="s">
        <v>6278</v>
      </c>
      <c r="AV1348" s="18">
        <v>42333</v>
      </c>
      <c r="AW1348" t="s">
        <v>2574</v>
      </c>
      <c r="AX1348" t="str">
        <f t="shared" si="262"/>
        <v>03523188000140</v>
      </c>
      <c r="AY1348" s="17">
        <f t="shared" si="263"/>
        <v>7500</v>
      </c>
      <c r="AZ1348" s="17">
        <f t="shared" si="264"/>
        <v>0</v>
      </c>
      <c r="BB1348" t="str">
        <f t="shared" si="265"/>
        <v>25/11/2015;03523188000140;7500,00;0,00</v>
      </c>
    </row>
    <row r="1349" spans="1:54" x14ac:dyDescent="0.25">
      <c r="A1349" t="s">
        <v>26</v>
      </c>
      <c r="B1349" t="s">
        <v>4842</v>
      </c>
      <c r="C1349">
        <v>42321</v>
      </c>
      <c r="D1349" t="s">
        <v>2804</v>
      </c>
      <c r="E1349" t="s">
        <v>6979</v>
      </c>
      <c r="F1349" t="s">
        <v>29</v>
      </c>
      <c r="G1349">
        <v>1759.45</v>
      </c>
      <c r="H1349">
        <v>1759.45</v>
      </c>
      <c r="I1349">
        <v>316.7</v>
      </c>
      <c r="J1349" t="s">
        <v>30</v>
      </c>
      <c r="K1349">
        <v>0</v>
      </c>
      <c r="L1349">
        <v>0</v>
      </c>
      <c r="M1349" t="s">
        <v>31</v>
      </c>
      <c r="N1349">
        <v>0</v>
      </c>
      <c r="O1349">
        <v>0</v>
      </c>
      <c r="P1349" t="s">
        <v>31</v>
      </c>
      <c r="Q1349">
        <v>1759.45</v>
      </c>
      <c r="R1349">
        <v>29.03</v>
      </c>
      <c r="S1349" t="s">
        <v>33</v>
      </c>
      <c r="T1349">
        <v>1759.45</v>
      </c>
      <c r="U1349">
        <v>133.72</v>
      </c>
      <c r="V1349" t="s">
        <v>33</v>
      </c>
      <c r="W1349" t="s">
        <v>33</v>
      </c>
      <c r="X1349" t="s">
        <v>1493</v>
      </c>
      <c r="Y1349" t="s">
        <v>96</v>
      </c>
      <c r="Z1349" t="s">
        <v>4843</v>
      </c>
      <c r="AA1349" t="s">
        <v>4841</v>
      </c>
      <c r="AC1349" s="13" t="str">
        <f t="shared" si="254"/>
        <v>000167996</v>
      </c>
      <c r="AD1349" t="str">
        <f t="shared" si="255"/>
        <v>13/11/2015</v>
      </c>
      <c r="AE1349" t="str">
        <f t="shared" si="256"/>
        <v>59104760000353</v>
      </c>
      <c r="AF1349" s="14">
        <f t="shared" si="257"/>
        <v>1759.45</v>
      </c>
      <c r="AG1349">
        <f t="shared" si="258"/>
        <v>0</v>
      </c>
      <c r="AH1349">
        <f t="shared" si="259"/>
        <v>1</v>
      </c>
      <c r="AI1349" s="16">
        <v>6790541</v>
      </c>
      <c r="AJ1349" s="16" t="s">
        <v>7419</v>
      </c>
      <c r="AK1349" s="16" t="s">
        <v>3889</v>
      </c>
      <c r="AL1349" s="16" t="s">
        <v>3890</v>
      </c>
      <c r="AM1349" s="16" t="s">
        <v>7143</v>
      </c>
      <c r="AN1349">
        <v>0.52</v>
      </c>
      <c r="AO1349">
        <f>VLOOKUP(TRIM(AL1349),'Parcela Dedutivel'!$A$1:$B$65536,2,FALSE)</f>
        <v>0</v>
      </c>
      <c r="AP1349" s="15">
        <f t="shared" si="260"/>
        <v>0</v>
      </c>
      <c r="AQ1349" s="16">
        <f t="shared" si="261"/>
        <v>0</v>
      </c>
      <c r="AU1349" t="s">
        <v>6279</v>
      </c>
      <c r="AV1349" s="18">
        <v>42333</v>
      </c>
      <c r="AW1349" t="s">
        <v>771</v>
      </c>
      <c r="AX1349" t="str">
        <f t="shared" si="262"/>
        <v>01192333001366</v>
      </c>
      <c r="AY1349" s="17">
        <f t="shared" si="263"/>
        <v>434.01000000000005</v>
      </c>
      <c r="AZ1349" s="17">
        <f t="shared" si="264"/>
        <v>0</v>
      </c>
      <c r="BB1349" t="str">
        <f t="shared" si="265"/>
        <v>25/11/2015;01192333001366;434,01;0,00</v>
      </c>
    </row>
    <row r="1350" spans="1:54" x14ac:dyDescent="0.25">
      <c r="A1350" t="s">
        <v>26</v>
      </c>
      <c r="B1350" t="s">
        <v>4844</v>
      </c>
      <c r="C1350">
        <v>42321</v>
      </c>
      <c r="D1350" t="s">
        <v>2841</v>
      </c>
      <c r="E1350" t="s">
        <v>6979</v>
      </c>
      <c r="F1350" t="s">
        <v>4845</v>
      </c>
      <c r="G1350">
        <v>175.82000000000002</v>
      </c>
      <c r="H1350">
        <v>146.52000000000001</v>
      </c>
      <c r="I1350">
        <v>5.86</v>
      </c>
      <c r="J1350" t="s">
        <v>61</v>
      </c>
      <c r="K1350">
        <v>0</v>
      </c>
      <c r="L1350">
        <v>0</v>
      </c>
      <c r="M1350" t="s">
        <v>31</v>
      </c>
      <c r="N1350">
        <v>146.52000000000001</v>
      </c>
      <c r="O1350">
        <v>29.3</v>
      </c>
      <c r="P1350" t="s">
        <v>2788</v>
      </c>
      <c r="Q1350">
        <v>146.52000000000001</v>
      </c>
      <c r="R1350">
        <v>2.42</v>
      </c>
      <c r="S1350" t="s">
        <v>33</v>
      </c>
      <c r="T1350">
        <v>146.52000000000001</v>
      </c>
      <c r="U1350">
        <v>11.14</v>
      </c>
      <c r="V1350" t="s">
        <v>33</v>
      </c>
      <c r="W1350" t="s">
        <v>33</v>
      </c>
      <c r="X1350" t="s">
        <v>4846</v>
      </c>
      <c r="Y1350" t="s">
        <v>99</v>
      </c>
      <c r="Z1350" t="s">
        <v>126</v>
      </c>
      <c r="AA1350" t="s">
        <v>127</v>
      </c>
      <c r="AC1350" s="13" t="str">
        <f t="shared" si="254"/>
        <v>000167997</v>
      </c>
      <c r="AD1350" t="str">
        <f t="shared" si="255"/>
        <v>13/11/2015</v>
      </c>
      <c r="AE1350" t="str">
        <f t="shared" si="256"/>
        <v>02403486000134</v>
      </c>
      <c r="AF1350" s="14">
        <f t="shared" si="257"/>
        <v>175.82000000000002</v>
      </c>
      <c r="AG1350">
        <f t="shared" si="258"/>
        <v>0</v>
      </c>
      <c r="AH1350">
        <f t="shared" si="259"/>
        <v>1</v>
      </c>
      <c r="AI1350" s="16">
        <v>7467528</v>
      </c>
      <c r="AJ1350" s="16" t="s">
        <v>7391</v>
      </c>
      <c r="AK1350" s="16" t="s">
        <v>3892</v>
      </c>
      <c r="AL1350" s="16" t="s">
        <v>3672</v>
      </c>
      <c r="AM1350" s="16" t="s">
        <v>7215</v>
      </c>
      <c r="AN1350">
        <v>3</v>
      </c>
      <c r="AO1350">
        <f>VLOOKUP(TRIM(AL1350),'Parcela Dedutivel'!$A$1:$B$65536,2,FALSE)</f>
        <v>101.79</v>
      </c>
      <c r="AP1350" s="15">
        <f t="shared" si="260"/>
        <v>101.79</v>
      </c>
      <c r="AQ1350" s="16">
        <f t="shared" si="261"/>
        <v>305.37</v>
      </c>
      <c r="AU1350" t="s">
        <v>6282</v>
      </c>
      <c r="AV1350" s="18">
        <v>42333</v>
      </c>
      <c r="AW1350" t="s">
        <v>771</v>
      </c>
      <c r="AX1350" t="str">
        <f t="shared" si="262"/>
        <v>01192333001366</v>
      </c>
      <c r="AY1350" s="17">
        <f t="shared" si="263"/>
        <v>260</v>
      </c>
      <c r="AZ1350" s="17">
        <f t="shared" si="264"/>
        <v>191.63039999999998</v>
      </c>
      <c r="BB1350" t="str">
        <f t="shared" si="265"/>
        <v>25/11/2015;01192333001366;260,00;191,63</v>
      </c>
    </row>
    <row r="1351" spans="1:54" x14ac:dyDescent="0.25">
      <c r="A1351" t="s">
        <v>26</v>
      </c>
      <c r="B1351" t="s">
        <v>4844</v>
      </c>
      <c r="C1351">
        <v>42321</v>
      </c>
      <c r="D1351" t="s">
        <v>2841</v>
      </c>
      <c r="E1351" t="s">
        <v>6979</v>
      </c>
      <c r="F1351" t="s">
        <v>4845</v>
      </c>
      <c r="G1351">
        <v>190.38</v>
      </c>
      <c r="H1351">
        <v>158.65</v>
      </c>
      <c r="I1351">
        <v>6.3500000000000005</v>
      </c>
      <c r="J1351" t="s">
        <v>61</v>
      </c>
      <c r="K1351">
        <v>0</v>
      </c>
      <c r="L1351">
        <v>0</v>
      </c>
      <c r="M1351" t="s">
        <v>31</v>
      </c>
      <c r="N1351">
        <v>158.65</v>
      </c>
      <c r="O1351">
        <v>31.73</v>
      </c>
      <c r="P1351" t="s">
        <v>2788</v>
      </c>
      <c r="Q1351">
        <v>158.65</v>
      </c>
      <c r="R1351">
        <v>2.62</v>
      </c>
      <c r="S1351" t="s">
        <v>33</v>
      </c>
      <c r="T1351">
        <v>158.65</v>
      </c>
      <c r="U1351">
        <v>12.06</v>
      </c>
      <c r="V1351" t="s">
        <v>33</v>
      </c>
      <c r="W1351" t="s">
        <v>33</v>
      </c>
      <c r="X1351" t="s">
        <v>4846</v>
      </c>
      <c r="Y1351" t="s">
        <v>99</v>
      </c>
      <c r="Z1351" t="s">
        <v>1530</v>
      </c>
      <c r="AA1351" t="s">
        <v>1531</v>
      </c>
      <c r="AC1351" s="13" t="str">
        <f t="shared" si="254"/>
        <v>000167997</v>
      </c>
      <c r="AD1351" t="str">
        <f t="shared" si="255"/>
        <v>13/11/2015</v>
      </c>
      <c r="AE1351" t="str">
        <f t="shared" si="256"/>
        <v>02403486000134</v>
      </c>
      <c r="AF1351" s="14">
        <f t="shared" si="257"/>
        <v>190.38</v>
      </c>
      <c r="AG1351">
        <f t="shared" si="258"/>
        <v>0</v>
      </c>
      <c r="AH1351">
        <f t="shared" si="259"/>
        <v>1</v>
      </c>
      <c r="AI1351" s="16">
        <v>7466594</v>
      </c>
      <c r="AJ1351" s="16" t="s">
        <v>7524</v>
      </c>
      <c r="AK1351" s="16" t="s">
        <v>3893</v>
      </c>
      <c r="AL1351" s="16" t="s">
        <v>3894</v>
      </c>
      <c r="AM1351" s="16" t="s">
        <v>7143</v>
      </c>
      <c r="AN1351">
        <v>300000</v>
      </c>
      <c r="AO1351" t="e">
        <f>VLOOKUP(TRIM(AL1351),'Parcela Dedutivel'!$A$1:$B$65536,2,FALSE)</f>
        <v>#N/A</v>
      </c>
      <c r="AP1351" s="15">
        <f t="shared" si="260"/>
        <v>0</v>
      </c>
      <c r="AQ1351" s="16">
        <f t="shared" si="261"/>
        <v>0</v>
      </c>
      <c r="AU1351" t="s">
        <v>6285</v>
      </c>
      <c r="AV1351" s="18">
        <v>42333</v>
      </c>
      <c r="AW1351" t="s">
        <v>771</v>
      </c>
      <c r="AX1351" t="str">
        <f t="shared" si="262"/>
        <v>01192333001366</v>
      </c>
      <c r="AY1351" s="17">
        <f t="shared" si="263"/>
        <v>551.31000000000006</v>
      </c>
      <c r="AZ1351" s="17">
        <f t="shared" si="264"/>
        <v>111.11747399999997</v>
      </c>
      <c r="BB1351" t="str">
        <f t="shared" si="265"/>
        <v>25/11/2015;01192333001366;551,31;111,12</v>
      </c>
    </row>
    <row r="1352" spans="1:54" x14ac:dyDescent="0.25">
      <c r="A1352" t="s">
        <v>26</v>
      </c>
      <c r="B1352" t="s">
        <v>4844</v>
      </c>
      <c r="C1352">
        <v>42321</v>
      </c>
      <c r="D1352" t="s">
        <v>2841</v>
      </c>
      <c r="E1352" t="s">
        <v>6979</v>
      </c>
      <c r="F1352" t="s">
        <v>4845</v>
      </c>
      <c r="G1352">
        <v>1194.6799999999998</v>
      </c>
      <c r="H1352">
        <v>1038.8499999999999</v>
      </c>
      <c r="I1352">
        <v>41.550000000000004</v>
      </c>
      <c r="J1352" t="s">
        <v>61</v>
      </c>
      <c r="K1352">
        <v>0</v>
      </c>
      <c r="L1352">
        <v>0</v>
      </c>
      <c r="M1352" t="s">
        <v>31</v>
      </c>
      <c r="N1352">
        <v>1038.8499999999999</v>
      </c>
      <c r="O1352">
        <v>155.83000000000001</v>
      </c>
      <c r="P1352" t="s">
        <v>2788</v>
      </c>
      <c r="Q1352">
        <v>1038.8499999999999</v>
      </c>
      <c r="R1352">
        <v>17.14</v>
      </c>
      <c r="S1352" t="s">
        <v>33</v>
      </c>
      <c r="T1352">
        <v>1038.8499999999999</v>
      </c>
      <c r="U1352">
        <v>78.95</v>
      </c>
      <c r="V1352" t="s">
        <v>33</v>
      </c>
      <c r="W1352" t="s">
        <v>33</v>
      </c>
      <c r="X1352" t="s">
        <v>4846</v>
      </c>
      <c r="Y1352" t="s">
        <v>91</v>
      </c>
      <c r="Z1352" t="s">
        <v>4847</v>
      </c>
      <c r="AA1352" t="s">
        <v>4848</v>
      </c>
      <c r="AC1352" s="13" t="str">
        <f t="shared" si="254"/>
        <v>000167997</v>
      </c>
      <c r="AD1352" t="str">
        <f t="shared" si="255"/>
        <v>13/11/2015</v>
      </c>
      <c r="AE1352" t="str">
        <f t="shared" si="256"/>
        <v>02403486000134</v>
      </c>
      <c r="AF1352" s="14">
        <f t="shared" si="257"/>
        <v>1194.6799999999998</v>
      </c>
      <c r="AG1352">
        <f t="shared" si="258"/>
        <v>0</v>
      </c>
      <c r="AH1352">
        <f t="shared" si="259"/>
        <v>1</v>
      </c>
      <c r="AI1352" s="16">
        <v>242072</v>
      </c>
      <c r="AJ1352" s="16" t="s">
        <v>7191</v>
      </c>
      <c r="AK1352" s="16" t="s">
        <v>1235</v>
      </c>
      <c r="AL1352" s="16" t="s">
        <v>1237</v>
      </c>
      <c r="AM1352" s="16" t="s">
        <v>7193</v>
      </c>
      <c r="AN1352">
        <v>44</v>
      </c>
      <c r="AO1352" t="e">
        <f>VLOOKUP(TRIM(AL1352),'Parcela Dedutivel'!$A$1:$B$65536,2,FALSE)</f>
        <v>#N/A</v>
      </c>
      <c r="AP1352" s="15">
        <f t="shared" si="260"/>
        <v>0</v>
      </c>
      <c r="AQ1352" s="16">
        <f t="shared" si="261"/>
        <v>0</v>
      </c>
      <c r="AU1352" t="s">
        <v>6288</v>
      </c>
      <c r="AV1352" s="18">
        <v>42333</v>
      </c>
      <c r="AW1352" t="s">
        <v>771</v>
      </c>
      <c r="AX1352" t="str">
        <f t="shared" si="262"/>
        <v>01192333001366</v>
      </c>
      <c r="AY1352" s="17">
        <f t="shared" si="263"/>
        <v>868.0200000000001</v>
      </c>
      <c r="AZ1352" s="17">
        <f t="shared" si="264"/>
        <v>206.43269999999998</v>
      </c>
      <c r="BB1352" t="str">
        <f t="shared" si="265"/>
        <v>25/11/2015;01192333001366;868,02;206,43</v>
      </c>
    </row>
    <row r="1353" spans="1:54" x14ac:dyDescent="0.25">
      <c r="A1353" t="s">
        <v>26</v>
      </c>
      <c r="B1353" t="s">
        <v>4844</v>
      </c>
      <c r="C1353">
        <v>42321</v>
      </c>
      <c r="D1353" t="s">
        <v>2841</v>
      </c>
      <c r="E1353" t="s">
        <v>6979</v>
      </c>
      <c r="F1353" t="s">
        <v>4845</v>
      </c>
      <c r="G1353">
        <v>519.71</v>
      </c>
      <c r="H1353">
        <v>451.92</v>
      </c>
      <c r="I1353">
        <v>18.080000000000002</v>
      </c>
      <c r="J1353" t="s">
        <v>61</v>
      </c>
      <c r="K1353">
        <v>0</v>
      </c>
      <c r="L1353">
        <v>0</v>
      </c>
      <c r="M1353" t="s">
        <v>31</v>
      </c>
      <c r="N1353">
        <v>451.92</v>
      </c>
      <c r="O1353">
        <v>67.790000000000006</v>
      </c>
      <c r="P1353" t="s">
        <v>2788</v>
      </c>
      <c r="Q1353">
        <v>451.92</v>
      </c>
      <c r="R1353">
        <v>7.46</v>
      </c>
      <c r="S1353" t="s">
        <v>33</v>
      </c>
      <c r="T1353">
        <v>451.92</v>
      </c>
      <c r="U1353">
        <v>34.35</v>
      </c>
      <c r="V1353" t="s">
        <v>33</v>
      </c>
      <c r="W1353" t="s">
        <v>33</v>
      </c>
      <c r="X1353" t="s">
        <v>4846</v>
      </c>
      <c r="Y1353" t="s">
        <v>91</v>
      </c>
      <c r="Z1353" t="s">
        <v>1217</v>
      </c>
      <c r="AA1353" t="s">
        <v>1218</v>
      </c>
      <c r="AC1353" s="13" t="str">
        <f t="shared" si="254"/>
        <v>000167997</v>
      </c>
      <c r="AD1353" t="str">
        <f t="shared" si="255"/>
        <v>13/11/2015</v>
      </c>
      <c r="AE1353" t="str">
        <f t="shared" si="256"/>
        <v>02403486000134</v>
      </c>
      <c r="AF1353" s="14">
        <f t="shared" si="257"/>
        <v>519.71</v>
      </c>
      <c r="AG1353">
        <f t="shared" si="258"/>
        <v>0</v>
      </c>
      <c r="AH1353">
        <f t="shared" si="259"/>
        <v>1</v>
      </c>
      <c r="AI1353" s="16">
        <v>1000</v>
      </c>
      <c r="AJ1353" s="16" t="s">
        <v>7191</v>
      </c>
      <c r="AK1353" s="16" t="s">
        <v>1239</v>
      </c>
      <c r="AL1353" s="16" t="s">
        <v>415</v>
      </c>
      <c r="AM1353" s="16" t="s">
        <v>7193</v>
      </c>
      <c r="AN1353">
        <v>13</v>
      </c>
      <c r="AO1353" t="e">
        <f>VLOOKUP(TRIM(AL1353),'Parcela Dedutivel'!$A$1:$B$65536,2,FALSE)</f>
        <v>#N/A</v>
      </c>
      <c r="AP1353" s="15">
        <f t="shared" si="260"/>
        <v>0</v>
      </c>
      <c r="AQ1353" s="16">
        <f t="shared" si="261"/>
        <v>0</v>
      </c>
      <c r="AU1353" t="s">
        <v>6291</v>
      </c>
      <c r="AV1353" s="18">
        <v>42333</v>
      </c>
      <c r="AW1353" t="s">
        <v>771</v>
      </c>
      <c r="AX1353" t="str">
        <f t="shared" si="262"/>
        <v>01192333001366</v>
      </c>
      <c r="AY1353" s="17">
        <f t="shared" si="263"/>
        <v>5140.8</v>
      </c>
      <c r="AZ1353" s="17">
        <f t="shared" si="264"/>
        <v>0</v>
      </c>
      <c r="BB1353" t="str">
        <f t="shared" si="265"/>
        <v>25/11/2015;01192333001366;5140,80;0,00</v>
      </c>
    </row>
    <row r="1354" spans="1:54" x14ac:dyDescent="0.25">
      <c r="A1354" t="s">
        <v>26</v>
      </c>
      <c r="B1354" t="s">
        <v>4849</v>
      </c>
      <c r="C1354">
        <v>42321</v>
      </c>
      <c r="D1354" t="s">
        <v>2804</v>
      </c>
      <c r="E1354" t="s">
        <v>6979</v>
      </c>
      <c r="F1354" t="s">
        <v>29</v>
      </c>
      <c r="G1354">
        <v>1759.45</v>
      </c>
      <c r="H1354">
        <v>1759.45</v>
      </c>
      <c r="I1354">
        <v>316.7</v>
      </c>
      <c r="J1354" t="s">
        <v>30</v>
      </c>
      <c r="K1354">
        <v>0</v>
      </c>
      <c r="L1354">
        <v>0</v>
      </c>
      <c r="M1354" t="s">
        <v>31</v>
      </c>
      <c r="N1354">
        <v>0</v>
      </c>
      <c r="O1354">
        <v>0</v>
      </c>
      <c r="P1354" t="s">
        <v>31</v>
      </c>
      <c r="Q1354">
        <v>1759.45</v>
      </c>
      <c r="R1354">
        <v>29.03</v>
      </c>
      <c r="S1354" t="s">
        <v>33</v>
      </c>
      <c r="T1354">
        <v>1759.45</v>
      </c>
      <c r="U1354">
        <v>133.72</v>
      </c>
      <c r="V1354" t="s">
        <v>33</v>
      </c>
      <c r="W1354" t="s">
        <v>33</v>
      </c>
      <c r="X1354" t="s">
        <v>1493</v>
      </c>
      <c r="Y1354" t="s">
        <v>96</v>
      </c>
      <c r="Z1354" t="s">
        <v>4850</v>
      </c>
      <c r="AA1354" t="s">
        <v>4841</v>
      </c>
      <c r="AC1354" s="13" t="str">
        <f t="shared" si="254"/>
        <v>000167998</v>
      </c>
      <c r="AD1354" t="str">
        <f t="shared" si="255"/>
        <v>13/11/2015</v>
      </c>
      <c r="AE1354" t="str">
        <f t="shared" si="256"/>
        <v>59104760000353</v>
      </c>
      <c r="AF1354" s="14">
        <f t="shared" si="257"/>
        <v>1759.45</v>
      </c>
      <c r="AG1354">
        <f t="shared" si="258"/>
        <v>0</v>
      </c>
      <c r="AH1354">
        <f t="shared" si="259"/>
        <v>1</v>
      </c>
      <c r="AI1354" s="16">
        <v>1000</v>
      </c>
      <c r="AJ1354" s="16" t="s">
        <v>7191</v>
      </c>
      <c r="AK1354" s="16" t="s">
        <v>1239</v>
      </c>
      <c r="AL1354" s="16" t="s">
        <v>1254</v>
      </c>
      <c r="AM1354" s="16" t="s">
        <v>7193</v>
      </c>
      <c r="AN1354">
        <v>4</v>
      </c>
      <c r="AO1354" t="e">
        <f>VLOOKUP(TRIM(AL1354),'Parcela Dedutivel'!$A$1:$B$65536,2,FALSE)</f>
        <v>#N/A</v>
      </c>
      <c r="AP1354" s="15">
        <f t="shared" si="260"/>
        <v>0</v>
      </c>
      <c r="AQ1354" s="16">
        <f t="shared" si="261"/>
        <v>0</v>
      </c>
      <c r="AU1354" t="s">
        <v>6293</v>
      </c>
      <c r="AV1354" s="18">
        <v>42333</v>
      </c>
      <c r="AW1354" t="s">
        <v>771</v>
      </c>
      <c r="AX1354" t="str">
        <f t="shared" si="262"/>
        <v>01192333001366</v>
      </c>
      <c r="AY1354" s="17">
        <f t="shared" si="263"/>
        <v>2955.96</v>
      </c>
      <c r="AZ1354" s="17">
        <f t="shared" si="264"/>
        <v>0</v>
      </c>
      <c r="BB1354" t="str">
        <f t="shared" si="265"/>
        <v>25/11/2015;01192333001366;2955,96;0,00</v>
      </c>
    </row>
    <row r="1355" spans="1:54" x14ac:dyDescent="0.25">
      <c r="A1355" t="s">
        <v>26</v>
      </c>
      <c r="B1355" t="s">
        <v>4851</v>
      </c>
      <c r="C1355">
        <v>42321</v>
      </c>
      <c r="D1355" t="s">
        <v>2804</v>
      </c>
      <c r="E1355" t="s">
        <v>6979</v>
      </c>
      <c r="F1355" t="s">
        <v>29</v>
      </c>
      <c r="G1355">
        <v>1044.67</v>
      </c>
      <c r="H1355">
        <v>1044.67</v>
      </c>
      <c r="I1355">
        <v>188.04</v>
      </c>
      <c r="J1355" t="s">
        <v>30</v>
      </c>
      <c r="K1355">
        <v>0</v>
      </c>
      <c r="L1355">
        <v>0</v>
      </c>
      <c r="M1355" t="s">
        <v>31</v>
      </c>
      <c r="N1355">
        <v>0</v>
      </c>
      <c r="O1355">
        <v>0</v>
      </c>
      <c r="P1355" t="s">
        <v>31</v>
      </c>
      <c r="Q1355">
        <v>1044.67</v>
      </c>
      <c r="R1355">
        <v>17.240000000000002</v>
      </c>
      <c r="S1355" t="s">
        <v>33</v>
      </c>
      <c r="T1355">
        <v>1044.67</v>
      </c>
      <c r="U1355">
        <v>79.39</v>
      </c>
      <c r="V1355" t="s">
        <v>33</v>
      </c>
      <c r="W1355" t="s">
        <v>33</v>
      </c>
      <c r="X1355" t="s">
        <v>1493</v>
      </c>
      <c r="Y1355" t="s">
        <v>96</v>
      </c>
      <c r="Z1355" t="s">
        <v>4852</v>
      </c>
      <c r="AA1355" t="s">
        <v>4853</v>
      </c>
      <c r="AC1355" s="13" t="str">
        <f t="shared" si="254"/>
        <v>000167999</v>
      </c>
      <c r="AD1355" t="str">
        <f t="shared" si="255"/>
        <v>13/11/2015</v>
      </c>
      <c r="AE1355" t="str">
        <f t="shared" si="256"/>
        <v>59104760000353</v>
      </c>
      <c r="AF1355" s="14">
        <f t="shared" si="257"/>
        <v>1044.67</v>
      </c>
      <c r="AG1355">
        <f t="shared" si="258"/>
        <v>0</v>
      </c>
      <c r="AH1355">
        <f t="shared" si="259"/>
        <v>1</v>
      </c>
      <c r="AI1355" s="16">
        <v>1000</v>
      </c>
      <c r="AJ1355" s="16" t="s">
        <v>7191</v>
      </c>
      <c r="AK1355" s="16" t="s">
        <v>1239</v>
      </c>
      <c r="AL1355" s="16" t="s">
        <v>1249</v>
      </c>
      <c r="AM1355" s="16" t="s">
        <v>7193</v>
      </c>
      <c r="AN1355">
        <v>1</v>
      </c>
      <c r="AO1355" t="e">
        <f>VLOOKUP(TRIM(AL1355),'Parcela Dedutivel'!$A$1:$B$65536,2,FALSE)</f>
        <v>#N/A</v>
      </c>
      <c r="AP1355" s="15">
        <f t="shared" si="260"/>
        <v>0</v>
      </c>
      <c r="AQ1355" s="16">
        <f t="shared" si="261"/>
        <v>0</v>
      </c>
      <c r="AU1355" t="s">
        <v>6294</v>
      </c>
      <c r="AV1355" s="18">
        <v>42333</v>
      </c>
      <c r="AW1355" t="s">
        <v>771</v>
      </c>
      <c r="AX1355" t="str">
        <f t="shared" si="262"/>
        <v>01192333001366</v>
      </c>
      <c r="AY1355" s="17">
        <f t="shared" si="263"/>
        <v>6303.6</v>
      </c>
      <c r="AZ1355" s="17">
        <f t="shared" si="264"/>
        <v>0</v>
      </c>
      <c r="BB1355" t="str">
        <f t="shared" si="265"/>
        <v>25/11/2015;01192333001366;6303,60;0,00</v>
      </c>
    </row>
    <row r="1356" spans="1:54" x14ac:dyDescent="0.25">
      <c r="A1356" t="s">
        <v>26</v>
      </c>
      <c r="B1356" t="s">
        <v>4854</v>
      </c>
      <c r="C1356">
        <v>42321</v>
      </c>
      <c r="D1356" t="s">
        <v>2841</v>
      </c>
      <c r="E1356" t="s">
        <v>6979</v>
      </c>
      <c r="F1356" t="s">
        <v>1581</v>
      </c>
      <c r="G1356">
        <v>271.98</v>
      </c>
      <c r="H1356">
        <v>226.65</v>
      </c>
      <c r="I1356">
        <v>9.07</v>
      </c>
      <c r="J1356" t="s">
        <v>61</v>
      </c>
      <c r="K1356">
        <v>0</v>
      </c>
      <c r="L1356">
        <v>0</v>
      </c>
      <c r="M1356" t="s">
        <v>31</v>
      </c>
      <c r="N1356">
        <v>226.65</v>
      </c>
      <c r="O1356">
        <v>45.33</v>
      </c>
      <c r="P1356" t="s">
        <v>2788</v>
      </c>
      <c r="Q1356">
        <v>226.65</v>
      </c>
      <c r="R1356">
        <v>3.74</v>
      </c>
      <c r="S1356" t="s">
        <v>33</v>
      </c>
      <c r="T1356">
        <v>226.65</v>
      </c>
      <c r="U1356">
        <v>17.23</v>
      </c>
      <c r="V1356" t="s">
        <v>33</v>
      </c>
      <c r="W1356" t="s">
        <v>33</v>
      </c>
      <c r="X1356" t="s">
        <v>4855</v>
      </c>
      <c r="Y1356" t="s">
        <v>99</v>
      </c>
      <c r="Z1356" t="s">
        <v>3235</v>
      </c>
      <c r="AA1356" t="s">
        <v>3236</v>
      </c>
      <c r="AC1356" s="13" t="str">
        <f t="shared" si="254"/>
        <v>000168000</v>
      </c>
      <c r="AD1356" t="str">
        <f t="shared" si="255"/>
        <v>13/11/2015</v>
      </c>
      <c r="AE1356" t="str">
        <f t="shared" si="256"/>
        <v>18680580000170</v>
      </c>
      <c r="AF1356" s="14">
        <f t="shared" si="257"/>
        <v>271.98</v>
      </c>
      <c r="AG1356">
        <f t="shared" si="258"/>
        <v>0</v>
      </c>
      <c r="AH1356">
        <f t="shared" si="259"/>
        <v>1</v>
      </c>
      <c r="AI1356" s="16">
        <v>1000</v>
      </c>
      <c r="AJ1356" s="16" t="s">
        <v>7191</v>
      </c>
      <c r="AK1356" s="16" t="s">
        <v>1239</v>
      </c>
      <c r="AL1356" s="16" t="s">
        <v>1251</v>
      </c>
      <c r="AM1356" s="16" t="s">
        <v>7193</v>
      </c>
      <c r="AN1356">
        <v>1</v>
      </c>
      <c r="AO1356" t="e">
        <f>VLOOKUP(TRIM(AL1356),'Parcela Dedutivel'!$A$1:$B$65536,2,FALSE)</f>
        <v>#N/A</v>
      </c>
      <c r="AP1356" s="15">
        <f t="shared" si="260"/>
        <v>0</v>
      </c>
      <c r="AQ1356" s="16">
        <f t="shared" si="261"/>
        <v>0</v>
      </c>
      <c r="AU1356" t="s">
        <v>6295</v>
      </c>
      <c r="AV1356" s="18">
        <v>42333</v>
      </c>
      <c r="AW1356" t="s">
        <v>771</v>
      </c>
      <c r="AX1356" t="str">
        <f t="shared" si="262"/>
        <v>01192333001366</v>
      </c>
      <c r="AY1356" s="17">
        <f t="shared" si="263"/>
        <v>2955.96</v>
      </c>
      <c r="AZ1356" s="17">
        <f t="shared" si="264"/>
        <v>0</v>
      </c>
      <c r="BB1356" t="str">
        <f t="shared" si="265"/>
        <v>25/11/2015;01192333001366;2955,96;0,00</v>
      </c>
    </row>
    <row r="1357" spans="1:54" x14ac:dyDescent="0.25">
      <c r="A1357" t="s">
        <v>26</v>
      </c>
      <c r="B1357" t="s">
        <v>4854</v>
      </c>
      <c r="C1357">
        <v>42321</v>
      </c>
      <c r="D1357" t="s">
        <v>2841</v>
      </c>
      <c r="E1357" t="s">
        <v>6979</v>
      </c>
      <c r="F1357" t="s">
        <v>1581</v>
      </c>
      <c r="G1357">
        <v>589.09</v>
      </c>
      <c r="H1357">
        <v>512.25</v>
      </c>
      <c r="I1357">
        <v>20.490000000000002</v>
      </c>
      <c r="J1357" t="s">
        <v>61</v>
      </c>
      <c r="K1357">
        <v>0</v>
      </c>
      <c r="L1357">
        <v>0</v>
      </c>
      <c r="M1357" t="s">
        <v>31</v>
      </c>
      <c r="N1357">
        <v>512.25</v>
      </c>
      <c r="O1357">
        <v>76.84</v>
      </c>
      <c r="P1357" t="s">
        <v>2788</v>
      </c>
      <c r="Q1357">
        <v>512.25</v>
      </c>
      <c r="R1357">
        <v>8.4499999999999993</v>
      </c>
      <c r="S1357" t="s">
        <v>33</v>
      </c>
      <c r="T1357">
        <v>512.25</v>
      </c>
      <c r="U1357">
        <v>38.93</v>
      </c>
      <c r="V1357" t="s">
        <v>33</v>
      </c>
      <c r="W1357" t="s">
        <v>33</v>
      </c>
      <c r="X1357" t="s">
        <v>4855</v>
      </c>
      <c r="Y1357" t="s">
        <v>91</v>
      </c>
      <c r="Z1357" t="s">
        <v>1522</v>
      </c>
      <c r="AA1357" t="s">
        <v>1523</v>
      </c>
      <c r="AC1357" s="13" t="str">
        <f t="shared" si="254"/>
        <v>000168000</v>
      </c>
      <c r="AD1357" t="str">
        <f t="shared" si="255"/>
        <v>13/11/2015</v>
      </c>
      <c r="AE1357" t="str">
        <f t="shared" si="256"/>
        <v>18680580000170</v>
      </c>
      <c r="AF1357" s="14">
        <f t="shared" si="257"/>
        <v>589.09</v>
      </c>
      <c r="AG1357">
        <f t="shared" si="258"/>
        <v>0</v>
      </c>
      <c r="AH1357">
        <f t="shared" si="259"/>
        <v>1</v>
      </c>
      <c r="AI1357" s="16">
        <v>1000</v>
      </c>
      <c r="AJ1357" s="16" t="s">
        <v>7191</v>
      </c>
      <c r="AK1357" s="16" t="s">
        <v>1239</v>
      </c>
      <c r="AL1357" s="16" t="s">
        <v>1246</v>
      </c>
      <c r="AM1357" s="16" t="s">
        <v>7193</v>
      </c>
      <c r="AN1357">
        <v>4</v>
      </c>
      <c r="AO1357" t="e">
        <f>VLOOKUP(TRIM(AL1357),'Parcela Dedutivel'!$A$1:$B$65536,2,FALSE)</f>
        <v>#N/A</v>
      </c>
      <c r="AP1357" s="15">
        <f t="shared" si="260"/>
        <v>0</v>
      </c>
      <c r="AQ1357" s="16">
        <f t="shared" si="261"/>
        <v>0</v>
      </c>
      <c r="AU1357" t="s">
        <v>6296</v>
      </c>
      <c r="AV1357" s="18">
        <v>42333</v>
      </c>
      <c r="AW1357" t="s">
        <v>771</v>
      </c>
      <c r="AX1357" t="str">
        <f t="shared" si="262"/>
        <v>01192333001366</v>
      </c>
      <c r="AY1357" s="17">
        <f t="shared" si="263"/>
        <v>74</v>
      </c>
      <c r="AZ1357" s="17">
        <f t="shared" si="264"/>
        <v>0</v>
      </c>
      <c r="BB1357" t="str">
        <f t="shared" si="265"/>
        <v>25/11/2015;01192333001366;74,00;0,00</v>
      </c>
    </row>
    <row r="1358" spans="1:54" x14ac:dyDescent="0.25">
      <c r="A1358" t="s">
        <v>26</v>
      </c>
      <c r="B1358" t="s">
        <v>4854</v>
      </c>
      <c r="C1358">
        <v>42321</v>
      </c>
      <c r="D1358" t="s">
        <v>2841</v>
      </c>
      <c r="E1358" t="s">
        <v>6979</v>
      </c>
      <c r="F1358" t="s">
        <v>1581</v>
      </c>
      <c r="G1358">
        <v>453.53000000000003</v>
      </c>
      <c r="H1358">
        <v>394.37</v>
      </c>
      <c r="I1358">
        <v>15.77</v>
      </c>
      <c r="J1358" t="s">
        <v>61</v>
      </c>
      <c r="K1358">
        <v>0</v>
      </c>
      <c r="L1358">
        <v>0</v>
      </c>
      <c r="M1358" t="s">
        <v>31</v>
      </c>
      <c r="N1358">
        <v>394.37</v>
      </c>
      <c r="O1358">
        <v>59.160000000000004</v>
      </c>
      <c r="P1358" t="s">
        <v>2788</v>
      </c>
      <c r="Q1358">
        <v>394.37</v>
      </c>
      <c r="R1358">
        <v>6.51</v>
      </c>
      <c r="S1358" t="s">
        <v>33</v>
      </c>
      <c r="T1358">
        <v>394.37</v>
      </c>
      <c r="U1358">
        <v>29.97</v>
      </c>
      <c r="V1358" t="s">
        <v>33</v>
      </c>
      <c r="W1358" t="s">
        <v>33</v>
      </c>
      <c r="X1358" t="s">
        <v>4855</v>
      </c>
      <c r="Y1358" t="s">
        <v>91</v>
      </c>
      <c r="Z1358" t="s">
        <v>2838</v>
      </c>
      <c r="AA1358" t="s">
        <v>2839</v>
      </c>
      <c r="AC1358" s="13" t="str">
        <f t="shared" si="254"/>
        <v>000168000</v>
      </c>
      <c r="AD1358" t="str">
        <f t="shared" si="255"/>
        <v>13/11/2015</v>
      </c>
      <c r="AE1358" t="str">
        <f t="shared" si="256"/>
        <v>18680580000170</v>
      </c>
      <c r="AF1358" s="14">
        <f t="shared" si="257"/>
        <v>453.53000000000003</v>
      </c>
      <c r="AG1358">
        <f t="shared" si="258"/>
        <v>0</v>
      </c>
      <c r="AH1358">
        <f t="shared" si="259"/>
        <v>1</v>
      </c>
      <c r="AI1358" s="16">
        <v>1000</v>
      </c>
      <c r="AJ1358" s="16" t="s">
        <v>7191</v>
      </c>
      <c r="AK1358" s="16" t="s">
        <v>1239</v>
      </c>
      <c r="AL1358" s="16" t="s">
        <v>1244</v>
      </c>
      <c r="AM1358" s="16" t="s">
        <v>7193</v>
      </c>
      <c r="AN1358">
        <v>2</v>
      </c>
      <c r="AO1358" t="e">
        <f>VLOOKUP(TRIM(AL1358),'Parcela Dedutivel'!$A$1:$B$65536,2,FALSE)</f>
        <v>#N/A</v>
      </c>
      <c r="AP1358" s="15">
        <f t="shared" si="260"/>
        <v>0</v>
      </c>
      <c r="AQ1358" s="16">
        <f t="shared" si="261"/>
        <v>0</v>
      </c>
      <c r="AU1358" t="s">
        <v>6297</v>
      </c>
      <c r="AV1358" s="18">
        <v>42333</v>
      </c>
      <c r="AW1358" t="s">
        <v>771</v>
      </c>
      <c r="AX1358" t="str">
        <f t="shared" si="262"/>
        <v>01192333001366</v>
      </c>
      <c r="AY1358" s="17">
        <f t="shared" si="263"/>
        <v>27</v>
      </c>
      <c r="AZ1358" s="17">
        <f t="shared" si="264"/>
        <v>27.308219999999999</v>
      </c>
      <c r="BB1358" t="str">
        <f t="shared" si="265"/>
        <v>25/11/2015;01192333001366;27,00;27,31</v>
      </c>
    </row>
    <row r="1359" spans="1:54" x14ac:dyDescent="0.25">
      <c r="A1359" t="s">
        <v>26</v>
      </c>
      <c r="B1359" t="s">
        <v>4856</v>
      </c>
      <c r="C1359">
        <v>42321</v>
      </c>
      <c r="D1359" t="s">
        <v>2787</v>
      </c>
      <c r="E1359" t="s">
        <v>6979</v>
      </c>
      <c r="F1359" t="s">
        <v>29</v>
      </c>
      <c r="G1359">
        <v>1232.49</v>
      </c>
      <c r="H1359">
        <v>1232.49</v>
      </c>
      <c r="I1359">
        <v>221.85</v>
      </c>
      <c r="J1359" t="s">
        <v>30</v>
      </c>
      <c r="K1359">
        <v>0</v>
      </c>
      <c r="L1359">
        <v>0</v>
      </c>
      <c r="M1359" t="s">
        <v>31</v>
      </c>
      <c r="N1359">
        <v>0</v>
      </c>
      <c r="O1359">
        <v>0</v>
      </c>
      <c r="P1359" t="s">
        <v>31</v>
      </c>
      <c r="Q1359">
        <v>1232.49</v>
      </c>
      <c r="R1359">
        <v>20.34</v>
      </c>
      <c r="S1359" t="s">
        <v>33</v>
      </c>
      <c r="T1359">
        <v>1232.49</v>
      </c>
      <c r="U1359">
        <v>93.67</v>
      </c>
      <c r="V1359" t="s">
        <v>33</v>
      </c>
      <c r="W1359" t="s">
        <v>33</v>
      </c>
      <c r="X1359" t="s">
        <v>4297</v>
      </c>
      <c r="Y1359" t="s">
        <v>99</v>
      </c>
      <c r="Z1359" t="s">
        <v>1033</v>
      </c>
      <c r="AA1359" t="s">
        <v>1034</v>
      </c>
      <c r="AC1359" s="13" t="str">
        <f t="shared" si="254"/>
        <v>000168001</v>
      </c>
      <c r="AD1359" t="str">
        <f t="shared" si="255"/>
        <v>13/11/2015</v>
      </c>
      <c r="AE1359" t="str">
        <f t="shared" si="256"/>
        <v>48871545000108</v>
      </c>
      <c r="AF1359" s="14">
        <f t="shared" si="257"/>
        <v>1232.49</v>
      </c>
      <c r="AG1359">
        <f t="shared" si="258"/>
        <v>0</v>
      </c>
      <c r="AH1359">
        <f t="shared" si="259"/>
        <v>1</v>
      </c>
      <c r="AI1359" s="16">
        <v>1000</v>
      </c>
      <c r="AJ1359" s="16" t="s">
        <v>7191</v>
      </c>
      <c r="AK1359" s="16" t="s">
        <v>1239</v>
      </c>
      <c r="AL1359" s="16" t="s">
        <v>1170</v>
      </c>
      <c r="AM1359" s="16" t="s">
        <v>7193</v>
      </c>
      <c r="AN1359">
        <v>1</v>
      </c>
      <c r="AO1359" t="e">
        <f>VLOOKUP(TRIM(AL1359),'Parcela Dedutivel'!$A$1:$B$65536,2,FALSE)</f>
        <v>#N/A</v>
      </c>
      <c r="AP1359" s="15">
        <f t="shared" si="260"/>
        <v>0</v>
      </c>
      <c r="AQ1359" s="16">
        <f t="shared" si="261"/>
        <v>0</v>
      </c>
      <c r="AU1359" t="s">
        <v>6298</v>
      </c>
      <c r="AV1359" s="18">
        <v>42333</v>
      </c>
      <c r="AW1359" t="s">
        <v>771</v>
      </c>
      <c r="AX1359" t="str">
        <f t="shared" si="262"/>
        <v>01192333001366</v>
      </c>
      <c r="AY1359" s="17">
        <f t="shared" si="263"/>
        <v>556.20000000000005</v>
      </c>
      <c r="AZ1359" s="17">
        <f t="shared" si="264"/>
        <v>0</v>
      </c>
      <c r="BB1359" t="str">
        <f t="shared" si="265"/>
        <v>25/11/2015;01192333001366;556,20;0,00</v>
      </c>
    </row>
    <row r="1360" spans="1:54" x14ac:dyDescent="0.25">
      <c r="A1360" t="s">
        <v>26</v>
      </c>
      <c r="B1360" t="s">
        <v>4857</v>
      </c>
      <c r="C1360">
        <v>42321</v>
      </c>
      <c r="D1360" t="s">
        <v>2817</v>
      </c>
      <c r="E1360" t="s">
        <v>6979</v>
      </c>
      <c r="F1360" t="s">
        <v>393</v>
      </c>
      <c r="G1360">
        <v>1825.3999999999999</v>
      </c>
      <c r="H1360">
        <v>1587.3</v>
      </c>
      <c r="I1360">
        <v>190.48</v>
      </c>
      <c r="J1360" t="s">
        <v>30</v>
      </c>
      <c r="K1360">
        <v>0</v>
      </c>
      <c r="L1360">
        <v>0</v>
      </c>
      <c r="M1360" t="s">
        <v>31</v>
      </c>
      <c r="N1360">
        <v>1587.3</v>
      </c>
      <c r="O1360">
        <v>238.1</v>
      </c>
      <c r="P1360" t="s">
        <v>2788</v>
      </c>
      <c r="Q1360">
        <v>1587.3</v>
      </c>
      <c r="R1360">
        <v>26.19</v>
      </c>
      <c r="S1360" t="s">
        <v>33</v>
      </c>
      <c r="T1360">
        <v>1587.3</v>
      </c>
      <c r="U1360">
        <v>120.63</v>
      </c>
      <c r="V1360" t="s">
        <v>33</v>
      </c>
      <c r="W1360" t="s">
        <v>33</v>
      </c>
      <c r="X1360" t="s">
        <v>3899</v>
      </c>
      <c r="Y1360" t="s">
        <v>96</v>
      </c>
      <c r="Z1360" t="s">
        <v>4858</v>
      </c>
      <c r="AA1360" t="s">
        <v>4213</v>
      </c>
      <c r="AC1360" s="13" t="str">
        <f t="shared" si="254"/>
        <v>000168002</v>
      </c>
      <c r="AD1360" t="str">
        <f t="shared" si="255"/>
        <v>13/11/2015</v>
      </c>
      <c r="AE1360" t="str">
        <f t="shared" si="256"/>
        <v>67405936000173</v>
      </c>
      <c r="AF1360" s="14">
        <f t="shared" si="257"/>
        <v>1825.3999999999999</v>
      </c>
      <c r="AG1360">
        <f t="shared" si="258"/>
        <v>0</v>
      </c>
      <c r="AH1360">
        <f t="shared" si="259"/>
        <v>1</v>
      </c>
      <c r="AI1360" s="16">
        <v>1000</v>
      </c>
      <c r="AJ1360" s="16" t="s">
        <v>7191</v>
      </c>
      <c r="AK1360" s="16" t="s">
        <v>1239</v>
      </c>
      <c r="AL1360" s="16" t="s">
        <v>1151</v>
      </c>
      <c r="AM1360" s="16" t="s">
        <v>7193</v>
      </c>
      <c r="AN1360">
        <v>6</v>
      </c>
      <c r="AO1360" t="e">
        <f>VLOOKUP(TRIM(AL1360),'Parcela Dedutivel'!$A$1:$B$65536,2,FALSE)</f>
        <v>#N/A</v>
      </c>
      <c r="AP1360" s="15">
        <f t="shared" si="260"/>
        <v>0</v>
      </c>
      <c r="AQ1360" s="16">
        <f t="shared" si="261"/>
        <v>0</v>
      </c>
      <c r="AU1360" t="s">
        <v>6299</v>
      </c>
      <c r="AV1360" s="18">
        <v>42333</v>
      </c>
      <c r="AW1360" t="s">
        <v>771</v>
      </c>
      <c r="AX1360" t="str">
        <f t="shared" si="262"/>
        <v>01192333001366</v>
      </c>
      <c r="AY1360" s="17">
        <f t="shared" si="263"/>
        <v>556.20000000000005</v>
      </c>
      <c r="AZ1360" s="17">
        <f t="shared" si="264"/>
        <v>0</v>
      </c>
      <c r="BB1360" t="str">
        <f t="shared" si="265"/>
        <v>25/11/2015;01192333001366;556,20;0,00</v>
      </c>
    </row>
    <row r="1361" spans="1:54" x14ac:dyDescent="0.25">
      <c r="A1361" t="s">
        <v>26</v>
      </c>
      <c r="B1361" t="s">
        <v>4859</v>
      </c>
      <c r="C1361">
        <v>42321</v>
      </c>
      <c r="D1361" t="s">
        <v>2804</v>
      </c>
      <c r="E1361" t="s">
        <v>6979</v>
      </c>
      <c r="F1361" t="s">
        <v>29</v>
      </c>
      <c r="G1361">
        <v>258.06</v>
      </c>
      <c r="H1361">
        <v>258.06</v>
      </c>
      <c r="I1361">
        <v>46.45</v>
      </c>
      <c r="J1361" t="s">
        <v>307</v>
      </c>
      <c r="K1361">
        <v>0</v>
      </c>
      <c r="L1361">
        <v>0</v>
      </c>
      <c r="M1361" t="s">
        <v>31</v>
      </c>
      <c r="N1361">
        <v>224.4</v>
      </c>
      <c r="O1361">
        <v>33.660000000000004</v>
      </c>
      <c r="P1361" t="s">
        <v>2788</v>
      </c>
      <c r="Q1361">
        <v>224.4</v>
      </c>
      <c r="R1361">
        <v>3.7</v>
      </c>
      <c r="S1361" t="s">
        <v>33</v>
      </c>
      <c r="T1361">
        <v>224.4</v>
      </c>
      <c r="U1361">
        <v>17.05</v>
      </c>
      <c r="V1361" t="s">
        <v>33</v>
      </c>
      <c r="W1361" t="s">
        <v>33</v>
      </c>
      <c r="X1361" t="s">
        <v>4860</v>
      </c>
      <c r="Y1361" t="s">
        <v>91</v>
      </c>
      <c r="Z1361" t="s">
        <v>4861</v>
      </c>
      <c r="AA1361" t="s">
        <v>4862</v>
      </c>
      <c r="AC1361" s="13" t="str">
        <f t="shared" si="254"/>
        <v>000168003</v>
      </c>
      <c r="AD1361" t="str">
        <f t="shared" si="255"/>
        <v>13/11/2015</v>
      </c>
      <c r="AE1361" t="str">
        <f t="shared" si="256"/>
        <v>43776517034327</v>
      </c>
      <c r="AF1361" s="14">
        <f t="shared" si="257"/>
        <v>258.06</v>
      </c>
      <c r="AG1361">
        <f t="shared" si="258"/>
        <v>8.4234240000000007</v>
      </c>
      <c r="AH1361">
        <f t="shared" si="259"/>
        <v>1</v>
      </c>
      <c r="AI1361" s="16">
        <v>6806798</v>
      </c>
      <c r="AJ1361" s="16" t="s">
        <v>7405</v>
      </c>
      <c r="AK1361" s="16" t="s">
        <v>3895</v>
      </c>
      <c r="AL1361" s="16" t="s">
        <v>3896</v>
      </c>
      <c r="AM1361" s="16" t="s">
        <v>7438</v>
      </c>
      <c r="AN1361">
        <v>100000</v>
      </c>
      <c r="AO1361">
        <f>VLOOKUP(TRIM(AL1361),'Parcela Dedutivel'!$A$1:$B$65536,2,FALSE)</f>
        <v>0</v>
      </c>
      <c r="AP1361" s="15">
        <f t="shared" si="260"/>
        <v>0</v>
      </c>
      <c r="AQ1361" s="16">
        <f t="shared" si="261"/>
        <v>0</v>
      </c>
      <c r="AU1361" t="s">
        <v>6300</v>
      </c>
      <c r="AV1361" s="18">
        <v>42333</v>
      </c>
      <c r="AW1361" t="s">
        <v>771</v>
      </c>
      <c r="AX1361" t="str">
        <f t="shared" si="262"/>
        <v>01192333001366</v>
      </c>
      <c r="AY1361" s="17">
        <f t="shared" si="263"/>
        <v>10.120000000000001</v>
      </c>
      <c r="AZ1361" s="17">
        <f t="shared" si="264"/>
        <v>0</v>
      </c>
      <c r="BB1361" t="str">
        <f t="shared" si="265"/>
        <v>25/11/2015;01192333001366;10,12;0,00</v>
      </c>
    </row>
    <row r="1362" spans="1:54" x14ac:dyDescent="0.25">
      <c r="A1362" t="s">
        <v>26</v>
      </c>
      <c r="B1362" t="s">
        <v>4859</v>
      </c>
      <c r="C1362">
        <v>42321</v>
      </c>
      <c r="D1362" t="s">
        <v>2804</v>
      </c>
      <c r="E1362" t="s">
        <v>6979</v>
      </c>
      <c r="F1362" t="s">
        <v>29</v>
      </c>
      <c r="G1362">
        <v>258.06</v>
      </c>
      <c r="H1362">
        <v>258.06</v>
      </c>
      <c r="I1362">
        <v>46.45</v>
      </c>
      <c r="J1362" t="s">
        <v>30</v>
      </c>
      <c r="K1362">
        <v>0</v>
      </c>
      <c r="L1362">
        <v>0</v>
      </c>
      <c r="M1362" t="s">
        <v>31</v>
      </c>
      <c r="N1362">
        <v>224.4</v>
      </c>
      <c r="O1362">
        <v>33.660000000000004</v>
      </c>
      <c r="P1362" t="s">
        <v>2788</v>
      </c>
      <c r="Q1362">
        <v>224.4</v>
      </c>
      <c r="R1362">
        <v>3.7</v>
      </c>
      <c r="S1362" t="s">
        <v>33</v>
      </c>
      <c r="T1362">
        <v>224.4</v>
      </c>
      <c r="U1362">
        <v>17.05</v>
      </c>
      <c r="V1362" t="s">
        <v>33</v>
      </c>
      <c r="W1362" t="s">
        <v>33</v>
      </c>
      <c r="X1362" t="s">
        <v>4860</v>
      </c>
      <c r="Y1362" t="s">
        <v>91</v>
      </c>
      <c r="Z1362" t="s">
        <v>4863</v>
      </c>
      <c r="AA1362" t="s">
        <v>4864</v>
      </c>
      <c r="AC1362" s="13" t="str">
        <f t="shared" si="254"/>
        <v>000168003</v>
      </c>
      <c r="AD1362" t="str">
        <f t="shared" si="255"/>
        <v>13/11/2015</v>
      </c>
      <c r="AE1362" t="str">
        <f t="shared" si="256"/>
        <v>43776517034327</v>
      </c>
      <c r="AF1362" s="14">
        <f t="shared" si="257"/>
        <v>258.06</v>
      </c>
      <c r="AG1362">
        <f t="shared" si="258"/>
        <v>8.4234240000000007</v>
      </c>
      <c r="AH1362">
        <f t="shared" si="259"/>
        <v>1</v>
      </c>
      <c r="AI1362" s="16">
        <v>1000</v>
      </c>
      <c r="AJ1362" s="16" t="s">
        <v>7191</v>
      </c>
      <c r="AK1362" s="16" t="s">
        <v>1239</v>
      </c>
      <c r="AL1362" s="16" t="s">
        <v>1168</v>
      </c>
      <c r="AM1362" s="16" t="s">
        <v>7193</v>
      </c>
      <c r="AN1362">
        <v>16</v>
      </c>
      <c r="AO1362" t="e">
        <f>VLOOKUP(TRIM(AL1362),'Parcela Dedutivel'!$A$1:$B$65536,2,FALSE)</f>
        <v>#N/A</v>
      </c>
      <c r="AP1362" s="15">
        <f t="shared" si="260"/>
        <v>0</v>
      </c>
      <c r="AQ1362" s="16">
        <f t="shared" si="261"/>
        <v>0</v>
      </c>
      <c r="AU1362" t="s">
        <v>6301</v>
      </c>
      <c r="AV1362" s="18">
        <v>42333</v>
      </c>
      <c r="AW1362" t="s">
        <v>771</v>
      </c>
      <c r="AX1362" t="str">
        <f t="shared" si="262"/>
        <v>01192333001366</v>
      </c>
      <c r="AY1362" s="17">
        <f t="shared" si="263"/>
        <v>0.91</v>
      </c>
      <c r="AZ1362" s="17">
        <f t="shared" si="264"/>
        <v>0</v>
      </c>
      <c r="BB1362" t="str">
        <f t="shared" si="265"/>
        <v>25/11/2015;01192333001366;0,91;0,00</v>
      </c>
    </row>
    <row r="1363" spans="1:54" x14ac:dyDescent="0.25">
      <c r="A1363" t="s">
        <v>26</v>
      </c>
      <c r="B1363" t="s">
        <v>4859</v>
      </c>
      <c r="C1363">
        <v>42321</v>
      </c>
      <c r="D1363" t="s">
        <v>2804</v>
      </c>
      <c r="E1363" t="s">
        <v>6979</v>
      </c>
      <c r="F1363" t="s">
        <v>29</v>
      </c>
      <c r="G1363">
        <v>258.06</v>
      </c>
      <c r="H1363">
        <v>258.06</v>
      </c>
      <c r="I1363">
        <v>46.45</v>
      </c>
      <c r="J1363" t="s">
        <v>30</v>
      </c>
      <c r="K1363">
        <v>0</v>
      </c>
      <c r="L1363">
        <v>0</v>
      </c>
      <c r="M1363" t="s">
        <v>31</v>
      </c>
      <c r="N1363">
        <v>224.4</v>
      </c>
      <c r="O1363">
        <v>33.660000000000004</v>
      </c>
      <c r="P1363" t="s">
        <v>2788</v>
      </c>
      <c r="Q1363">
        <v>224.4</v>
      </c>
      <c r="R1363">
        <v>3.7</v>
      </c>
      <c r="S1363" t="s">
        <v>33</v>
      </c>
      <c r="T1363">
        <v>224.4</v>
      </c>
      <c r="U1363">
        <v>17.05</v>
      </c>
      <c r="V1363" t="s">
        <v>33</v>
      </c>
      <c r="W1363" t="s">
        <v>33</v>
      </c>
      <c r="X1363" t="s">
        <v>4860</v>
      </c>
      <c r="Y1363" t="s">
        <v>91</v>
      </c>
      <c r="Z1363" t="s">
        <v>4865</v>
      </c>
      <c r="AA1363" t="s">
        <v>4866</v>
      </c>
      <c r="AC1363" s="13" t="str">
        <f t="shared" si="254"/>
        <v>000168003</v>
      </c>
      <c r="AD1363" t="str">
        <f t="shared" si="255"/>
        <v>13/11/2015</v>
      </c>
      <c r="AE1363" t="str">
        <f t="shared" si="256"/>
        <v>43776517034327</v>
      </c>
      <c r="AF1363" s="14">
        <f t="shared" si="257"/>
        <v>258.06</v>
      </c>
      <c r="AG1363">
        <f t="shared" si="258"/>
        <v>8.4234240000000007</v>
      </c>
      <c r="AH1363">
        <f t="shared" si="259"/>
        <v>1</v>
      </c>
      <c r="AI1363" s="16">
        <v>7433212</v>
      </c>
      <c r="AJ1363" s="16" t="s">
        <v>7610</v>
      </c>
      <c r="AK1363" s="16" t="s">
        <v>476</v>
      </c>
      <c r="AL1363" s="16" t="s">
        <v>480</v>
      </c>
      <c r="AM1363" s="16" t="s">
        <v>7143</v>
      </c>
      <c r="AN1363">
        <v>1.4</v>
      </c>
      <c r="AO1363">
        <f>VLOOKUP(TRIM(AL1363),'Parcela Dedutivel'!$A$1:$B$65536,2,FALSE)</f>
        <v>0</v>
      </c>
      <c r="AP1363" s="15">
        <f t="shared" si="260"/>
        <v>0</v>
      </c>
      <c r="AQ1363" s="16">
        <f t="shared" si="261"/>
        <v>0</v>
      </c>
      <c r="AU1363" t="s">
        <v>6304</v>
      </c>
      <c r="AV1363" s="18">
        <v>42333</v>
      </c>
      <c r="AW1363" t="s">
        <v>771</v>
      </c>
      <c r="AX1363" t="str">
        <f t="shared" si="262"/>
        <v>01192333001366</v>
      </c>
      <c r="AY1363" s="17">
        <f t="shared" si="263"/>
        <v>2.68</v>
      </c>
      <c r="AZ1363" s="17">
        <f t="shared" si="264"/>
        <v>0.77180000000000004</v>
      </c>
      <c r="BB1363" t="str">
        <f t="shared" si="265"/>
        <v>25/11/2015;01192333001366;2,68;0,77</v>
      </c>
    </row>
    <row r="1364" spans="1:54" x14ac:dyDescent="0.25">
      <c r="A1364" t="s">
        <v>26</v>
      </c>
      <c r="B1364" t="s">
        <v>4859</v>
      </c>
      <c r="C1364">
        <v>42321</v>
      </c>
      <c r="D1364" t="s">
        <v>2804</v>
      </c>
      <c r="E1364" t="s">
        <v>6979</v>
      </c>
      <c r="F1364" t="s">
        <v>29</v>
      </c>
      <c r="G1364">
        <v>258.06</v>
      </c>
      <c r="H1364">
        <v>258.06</v>
      </c>
      <c r="I1364">
        <v>46.45</v>
      </c>
      <c r="J1364" t="s">
        <v>30</v>
      </c>
      <c r="K1364">
        <v>0</v>
      </c>
      <c r="L1364">
        <v>0</v>
      </c>
      <c r="M1364" t="s">
        <v>31</v>
      </c>
      <c r="N1364">
        <v>224.4</v>
      </c>
      <c r="O1364">
        <v>33.660000000000004</v>
      </c>
      <c r="P1364" t="s">
        <v>2788</v>
      </c>
      <c r="Q1364">
        <v>224.4</v>
      </c>
      <c r="R1364">
        <v>3.7</v>
      </c>
      <c r="S1364" t="s">
        <v>33</v>
      </c>
      <c r="T1364">
        <v>224.4</v>
      </c>
      <c r="U1364">
        <v>17.05</v>
      </c>
      <c r="V1364" t="s">
        <v>33</v>
      </c>
      <c r="W1364" t="s">
        <v>33</v>
      </c>
      <c r="X1364" t="s">
        <v>4860</v>
      </c>
      <c r="Y1364" t="s">
        <v>91</v>
      </c>
      <c r="Z1364" t="s">
        <v>4867</v>
      </c>
      <c r="AA1364" t="s">
        <v>4868</v>
      </c>
      <c r="AC1364" s="13" t="str">
        <f t="shared" si="254"/>
        <v>000168003</v>
      </c>
      <c r="AD1364" t="str">
        <f t="shared" si="255"/>
        <v>13/11/2015</v>
      </c>
      <c r="AE1364" t="str">
        <f t="shared" si="256"/>
        <v>43776517034327</v>
      </c>
      <c r="AF1364" s="14">
        <f t="shared" si="257"/>
        <v>258.06</v>
      </c>
      <c r="AG1364">
        <f t="shared" si="258"/>
        <v>8.4234240000000007</v>
      </c>
      <c r="AH1364">
        <f t="shared" si="259"/>
        <v>1</v>
      </c>
      <c r="AI1364" s="16">
        <v>6782692</v>
      </c>
      <c r="AJ1364" s="16" t="s">
        <v>7457</v>
      </c>
      <c r="AK1364" s="16" t="s">
        <v>482</v>
      </c>
      <c r="AL1364" s="16" t="s">
        <v>304</v>
      </c>
      <c r="AM1364" s="16" t="s">
        <v>7193</v>
      </c>
      <c r="AN1364">
        <v>20</v>
      </c>
      <c r="AO1364" t="e">
        <f>VLOOKUP(TRIM(AL1364),'Parcela Dedutivel'!$A$1:$B$65536,2,FALSE)</f>
        <v>#N/A</v>
      </c>
      <c r="AP1364" s="15">
        <f t="shared" si="260"/>
        <v>0</v>
      </c>
      <c r="AQ1364" s="16">
        <f t="shared" si="261"/>
        <v>0</v>
      </c>
      <c r="AU1364" t="s">
        <v>6307</v>
      </c>
      <c r="AV1364" s="18">
        <v>42333</v>
      </c>
      <c r="AW1364" t="s">
        <v>771</v>
      </c>
      <c r="AX1364" t="str">
        <f t="shared" si="262"/>
        <v>01192333001366</v>
      </c>
      <c r="AY1364" s="17">
        <f t="shared" si="263"/>
        <v>0.88</v>
      </c>
      <c r="AZ1364" s="17">
        <f t="shared" si="264"/>
        <v>0</v>
      </c>
      <c r="BB1364" t="str">
        <f t="shared" si="265"/>
        <v>25/11/2015;01192333001366;0,88;0,00</v>
      </c>
    </row>
    <row r="1365" spans="1:54" x14ac:dyDescent="0.25">
      <c r="A1365" t="s">
        <v>26</v>
      </c>
      <c r="B1365" t="s">
        <v>4869</v>
      </c>
      <c r="C1365">
        <v>42321</v>
      </c>
      <c r="D1365" t="s">
        <v>2787</v>
      </c>
      <c r="E1365" t="s">
        <v>6979</v>
      </c>
      <c r="F1365" t="s">
        <v>29</v>
      </c>
      <c r="G1365">
        <v>67.599999999999994</v>
      </c>
      <c r="H1365">
        <v>58.78</v>
      </c>
      <c r="I1365">
        <v>10.58</v>
      </c>
      <c r="J1365" t="s">
        <v>61</v>
      </c>
      <c r="K1365">
        <v>0</v>
      </c>
      <c r="L1365">
        <v>0</v>
      </c>
      <c r="M1365" t="s">
        <v>31</v>
      </c>
      <c r="N1365">
        <v>58.78</v>
      </c>
      <c r="O1365">
        <v>8.82</v>
      </c>
      <c r="P1365" t="s">
        <v>2788</v>
      </c>
      <c r="Q1365">
        <v>58.78</v>
      </c>
      <c r="R1365">
        <v>0.97</v>
      </c>
      <c r="S1365" t="s">
        <v>33</v>
      </c>
      <c r="T1365">
        <v>58.78</v>
      </c>
      <c r="U1365">
        <v>4.47</v>
      </c>
      <c r="V1365" t="s">
        <v>33</v>
      </c>
      <c r="W1365" t="s">
        <v>33</v>
      </c>
      <c r="X1365" t="s">
        <v>4870</v>
      </c>
      <c r="Y1365" t="s">
        <v>44</v>
      </c>
      <c r="Z1365" t="s">
        <v>4871</v>
      </c>
      <c r="AA1365" t="s">
        <v>4872</v>
      </c>
      <c r="AC1365" s="13" t="str">
        <f t="shared" si="254"/>
        <v>000168004</v>
      </c>
      <c r="AD1365" t="str">
        <f t="shared" si="255"/>
        <v>13/11/2015</v>
      </c>
      <c r="AE1365" t="str">
        <f t="shared" si="256"/>
        <v>53261244000194</v>
      </c>
      <c r="AF1365" s="14">
        <f t="shared" si="257"/>
        <v>67.599999999999994</v>
      </c>
      <c r="AG1365">
        <f t="shared" si="258"/>
        <v>0</v>
      </c>
      <c r="AH1365">
        <f t="shared" si="259"/>
        <v>1</v>
      </c>
      <c r="AI1365" s="16">
        <v>6782692</v>
      </c>
      <c r="AJ1365" s="16" t="s">
        <v>7457</v>
      </c>
      <c r="AK1365" s="16" t="s">
        <v>482</v>
      </c>
      <c r="AL1365" s="16" t="s">
        <v>302</v>
      </c>
      <c r="AM1365" s="16" t="s">
        <v>7193</v>
      </c>
      <c r="AN1365">
        <v>10</v>
      </c>
      <c r="AO1365" t="e">
        <f>VLOOKUP(TRIM(AL1365),'Parcela Dedutivel'!$A$1:$B$65536,2,FALSE)</f>
        <v>#N/A</v>
      </c>
      <c r="AP1365" s="15">
        <f t="shared" si="260"/>
        <v>0</v>
      </c>
      <c r="AQ1365" s="16">
        <f t="shared" si="261"/>
        <v>0</v>
      </c>
      <c r="AU1365" t="s">
        <v>6308</v>
      </c>
      <c r="AV1365" s="18">
        <v>42333</v>
      </c>
      <c r="AW1365" t="s">
        <v>771</v>
      </c>
      <c r="AX1365" t="str">
        <f t="shared" si="262"/>
        <v>01192333001366</v>
      </c>
      <c r="AY1365" s="17">
        <f t="shared" si="263"/>
        <v>180</v>
      </c>
      <c r="AZ1365" s="17">
        <f t="shared" si="264"/>
        <v>182.0548</v>
      </c>
      <c r="BB1365" t="str">
        <f t="shared" si="265"/>
        <v>25/11/2015;01192333001366;180,00;182,05</v>
      </c>
    </row>
    <row r="1366" spans="1:54" x14ac:dyDescent="0.25">
      <c r="A1366" t="s">
        <v>26</v>
      </c>
      <c r="B1366" t="s">
        <v>4869</v>
      </c>
      <c r="C1366">
        <v>42321</v>
      </c>
      <c r="D1366" t="s">
        <v>2787</v>
      </c>
      <c r="E1366" t="s">
        <v>6979</v>
      </c>
      <c r="F1366" t="s">
        <v>29</v>
      </c>
      <c r="G1366">
        <v>558.20000000000005</v>
      </c>
      <c r="H1366">
        <v>485.39</v>
      </c>
      <c r="I1366">
        <v>87.37</v>
      </c>
      <c r="J1366" t="s">
        <v>61</v>
      </c>
      <c r="K1366">
        <v>0</v>
      </c>
      <c r="L1366">
        <v>0</v>
      </c>
      <c r="M1366" t="s">
        <v>31</v>
      </c>
      <c r="N1366">
        <v>485.39</v>
      </c>
      <c r="O1366">
        <v>72.81</v>
      </c>
      <c r="P1366" t="s">
        <v>2788</v>
      </c>
      <c r="Q1366">
        <v>485.39</v>
      </c>
      <c r="R1366">
        <v>8.01</v>
      </c>
      <c r="S1366" t="s">
        <v>33</v>
      </c>
      <c r="T1366">
        <v>485.39</v>
      </c>
      <c r="U1366">
        <v>36.89</v>
      </c>
      <c r="V1366" t="s">
        <v>33</v>
      </c>
      <c r="W1366" t="s">
        <v>33</v>
      </c>
      <c r="X1366" t="s">
        <v>4870</v>
      </c>
      <c r="Y1366" t="s">
        <v>44</v>
      </c>
      <c r="Z1366" t="s">
        <v>674</v>
      </c>
      <c r="AA1366" t="s">
        <v>675</v>
      </c>
      <c r="AC1366" s="13" t="str">
        <f t="shared" si="254"/>
        <v>000168004</v>
      </c>
      <c r="AD1366" t="str">
        <f t="shared" si="255"/>
        <v>13/11/2015</v>
      </c>
      <c r="AE1366" t="str">
        <f t="shared" si="256"/>
        <v>53261244000194</v>
      </c>
      <c r="AF1366" s="14">
        <f t="shared" si="257"/>
        <v>558.20000000000005</v>
      </c>
      <c r="AG1366">
        <f t="shared" si="258"/>
        <v>0</v>
      </c>
      <c r="AH1366">
        <f t="shared" si="259"/>
        <v>1</v>
      </c>
      <c r="AI1366" s="16">
        <v>1000</v>
      </c>
      <c r="AJ1366" s="16" t="s">
        <v>7191</v>
      </c>
      <c r="AK1366" s="16" t="s">
        <v>1239</v>
      </c>
      <c r="AL1366" s="16" t="s">
        <v>1161</v>
      </c>
      <c r="AM1366" s="16" t="s">
        <v>7193</v>
      </c>
      <c r="AN1366">
        <v>2</v>
      </c>
      <c r="AO1366" t="e">
        <f>VLOOKUP(TRIM(AL1366),'Parcela Dedutivel'!$A$1:$B$65536,2,FALSE)</f>
        <v>#N/A</v>
      </c>
      <c r="AP1366" s="15">
        <f t="shared" si="260"/>
        <v>0</v>
      </c>
      <c r="AQ1366" s="16">
        <f t="shared" si="261"/>
        <v>0</v>
      </c>
      <c r="AU1366" t="s">
        <v>6309</v>
      </c>
      <c r="AV1366" s="18">
        <v>42333</v>
      </c>
      <c r="AW1366" t="s">
        <v>771</v>
      </c>
      <c r="AX1366" t="str">
        <f t="shared" si="262"/>
        <v>01192333001366</v>
      </c>
      <c r="AY1366" s="17">
        <f t="shared" si="263"/>
        <v>82.110000000000014</v>
      </c>
      <c r="AZ1366" s="17">
        <f t="shared" si="264"/>
        <v>0</v>
      </c>
      <c r="BB1366" t="str">
        <f t="shared" si="265"/>
        <v>25/11/2015;01192333001366;82,11;0,00</v>
      </c>
    </row>
    <row r="1367" spans="1:54" x14ac:dyDescent="0.25">
      <c r="A1367" t="s">
        <v>26</v>
      </c>
      <c r="B1367" t="s">
        <v>4873</v>
      </c>
      <c r="C1367">
        <v>42321</v>
      </c>
      <c r="D1367" t="s">
        <v>2787</v>
      </c>
      <c r="E1367" t="s">
        <v>6979</v>
      </c>
      <c r="F1367" t="s">
        <v>29</v>
      </c>
      <c r="G1367">
        <v>356.01</v>
      </c>
      <c r="H1367">
        <v>356.01</v>
      </c>
      <c r="I1367">
        <v>64.08</v>
      </c>
      <c r="J1367" t="s">
        <v>30</v>
      </c>
      <c r="K1367">
        <v>0</v>
      </c>
      <c r="L1367">
        <v>0</v>
      </c>
      <c r="M1367" t="s">
        <v>31</v>
      </c>
      <c r="N1367">
        <v>0</v>
      </c>
      <c r="O1367">
        <v>0</v>
      </c>
      <c r="P1367" t="s">
        <v>31</v>
      </c>
      <c r="Q1367">
        <v>356.01</v>
      </c>
      <c r="R1367">
        <v>5.87</v>
      </c>
      <c r="S1367" t="s">
        <v>33</v>
      </c>
      <c r="T1367">
        <v>356.01</v>
      </c>
      <c r="U1367">
        <v>27.060000000000002</v>
      </c>
      <c r="V1367" t="s">
        <v>33</v>
      </c>
      <c r="W1367" t="s">
        <v>33</v>
      </c>
      <c r="X1367" t="s">
        <v>4874</v>
      </c>
      <c r="Y1367" t="s">
        <v>99</v>
      </c>
      <c r="Z1367" t="s">
        <v>1030</v>
      </c>
      <c r="AA1367" t="s">
        <v>1031</v>
      </c>
      <c r="AC1367" s="13" t="str">
        <f t="shared" si="254"/>
        <v>000168005</v>
      </c>
      <c r="AD1367" t="str">
        <f t="shared" si="255"/>
        <v>13/11/2015</v>
      </c>
      <c r="AE1367" t="str">
        <f t="shared" si="256"/>
        <v>57182230000136</v>
      </c>
      <c r="AF1367" s="14">
        <f t="shared" si="257"/>
        <v>356.01</v>
      </c>
      <c r="AG1367">
        <f t="shared" si="258"/>
        <v>0</v>
      </c>
      <c r="AH1367">
        <f t="shared" si="259"/>
        <v>1</v>
      </c>
      <c r="AI1367" s="16">
        <v>6782692</v>
      </c>
      <c r="AJ1367" s="16" t="s">
        <v>7457</v>
      </c>
      <c r="AK1367" s="16" t="s">
        <v>482</v>
      </c>
      <c r="AL1367" s="16" t="s">
        <v>300</v>
      </c>
      <c r="AM1367" s="16" t="s">
        <v>7193</v>
      </c>
      <c r="AN1367">
        <v>5</v>
      </c>
      <c r="AO1367" t="e">
        <f>VLOOKUP(TRIM(AL1367),'Parcela Dedutivel'!$A$1:$B$65536,2,FALSE)</f>
        <v>#N/A</v>
      </c>
      <c r="AP1367" s="15">
        <f t="shared" si="260"/>
        <v>0</v>
      </c>
      <c r="AQ1367" s="16">
        <f t="shared" si="261"/>
        <v>0</v>
      </c>
      <c r="AU1367" t="s">
        <v>6310</v>
      </c>
      <c r="AV1367" s="18">
        <v>42333</v>
      </c>
      <c r="AW1367" t="s">
        <v>771</v>
      </c>
      <c r="AX1367" t="str">
        <f t="shared" si="262"/>
        <v>01192333001366</v>
      </c>
      <c r="AY1367" s="17">
        <f t="shared" si="263"/>
        <v>5180</v>
      </c>
      <c r="AZ1367" s="17">
        <f t="shared" si="264"/>
        <v>1416.6949999999999</v>
      </c>
      <c r="BB1367" t="str">
        <f t="shared" si="265"/>
        <v>25/11/2015;01192333001366;5180,00;1416,70</v>
      </c>
    </row>
    <row r="1368" spans="1:54" x14ac:dyDescent="0.25">
      <c r="A1368" t="s">
        <v>26</v>
      </c>
      <c r="B1368" t="s">
        <v>4875</v>
      </c>
      <c r="C1368">
        <v>42321</v>
      </c>
      <c r="D1368" t="s">
        <v>2841</v>
      </c>
      <c r="E1368" t="s">
        <v>6979</v>
      </c>
      <c r="F1368" t="s">
        <v>393</v>
      </c>
      <c r="G1368">
        <v>1159.71</v>
      </c>
      <c r="H1368">
        <v>1168.8800000000001</v>
      </c>
      <c r="I1368">
        <v>46.76</v>
      </c>
      <c r="J1368" t="s">
        <v>61</v>
      </c>
      <c r="K1368">
        <v>0</v>
      </c>
      <c r="L1368">
        <v>0</v>
      </c>
      <c r="M1368" t="s">
        <v>31</v>
      </c>
      <c r="N1368">
        <v>1016.4200000000001</v>
      </c>
      <c r="O1368">
        <v>152.46</v>
      </c>
      <c r="P1368" t="s">
        <v>2788</v>
      </c>
      <c r="Q1368">
        <v>1016.4200000000001</v>
      </c>
      <c r="R1368">
        <v>16.77</v>
      </c>
      <c r="S1368" t="s">
        <v>33</v>
      </c>
      <c r="T1368">
        <v>1016.4200000000001</v>
      </c>
      <c r="U1368">
        <v>77.25</v>
      </c>
      <c r="V1368" t="s">
        <v>33</v>
      </c>
      <c r="W1368" t="s">
        <v>33</v>
      </c>
      <c r="X1368" t="s">
        <v>4876</v>
      </c>
      <c r="Y1368" t="s">
        <v>91</v>
      </c>
      <c r="Z1368" t="s">
        <v>1540</v>
      </c>
      <c r="AA1368" t="s">
        <v>1541</v>
      </c>
      <c r="AC1368" s="13" t="str">
        <f t="shared" si="254"/>
        <v>000168006</v>
      </c>
      <c r="AD1368" t="str">
        <f t="shared" si="255"/>
        <v>13/11/2015</v>
      </c>
      <c r="AE1368" t="str">
        <f t="shared" si="256"/>
        <v>07824153000100</v>
      </c>
      <c r="AF1368" s="14">
        <f t="shared" si="257"/>
        <v>1159.71</v>
      </c>
      <c r="AG1368">
        <f t="shared" si="258"/>
        <v>0</v>
      </c>
      <c r="AH1368">
        <f t="shared" si="259"/>
        <v>1</v>
      </c>
      <c r="AI1368" s="16">
        <v>1000</v>
      </c>
      <c r="AJ1368" s="16" t="s">
        <v>7191</v>
      </c>
      <c r="AK1368" s="16" t="s">
        <v>1239</v>
      </c>
      <c r="AL1368" s="16" t="s">
        <v>1147</v>
      </c>
      <c r="AM1368" s="16" t="s">
        <v>7193</v>
      </c>
      <c r="AN1368">
        <v>45</v>
      </c>
      <c r="AO1368" t="e">
        <f>VLOOKUP(TRIM(AL1368),'Parcela Dedutivel'!$A$1:$B$65536,2,FALSE)</f>
        <v>#N/A</v>
      </c>
      <c r="AP1368" s="15">
        <f t="shared" si="260"/>
        <v>0</v>
      </c>
      <c r="AQ1368" s="16">
        <f t="shared" si="261"/>
        <v>0</v>
      </c>
      <c r="AU1368" t="s">
        <v>6311</v>
      </c>
      <c r="AV1368" s="18">
        <v>42333</v>
      </c>
      <c r="AW1368" t="s">
        <v>3534</v>
      </c>
      <c r="AX1368" t="str">
        <f t="shared" si="262"/>
        <v>86720729000158</v>
      </c>
      <c r="AY1368" s="17">
        <f t="shared" si="263"/>
        <v>9016.17</v>
      </c>
      <c r="AZ1368" s="17">
        <f t="shared" si="264"/>
        <v>0</v>
      </c>
      <c r="BB1368" t="str">
        <f t="shared" si="265"/>
        <v>25/11/2015;86720729000158;9016,17;0,00</v>
      </c>
    </row>
    <row r="1369" spans="1:54" x14ac:dyDescent="0.25">
      <c r="A1369" t="s">
        <v>26</v>
      </c>
      <c r="B1369" t="s">
        <v>4875</v>
      </c>
      <c r="C1369">
        <v>42321</v>
      </c>
      <c r="D1369" t="s">
        <v>2841</v>
      </c>
      <c r="E1369" t="s">
        <v>6979</v>
      </c>
      <c r="F1369" t="s">
        <v>393</v>
      </c>
      <c r="G1369">
        <v>2688.23</v>
      </c>
      <c r="H1369">
        <v>2708.58</v>
      </c>
      <c r="I1369">
        <v>108.34</v>
      </c>
      <c r="J1369" t="s">
        <v>61</v>
      </c>
      <c r="K1369">
        <v>0</v>
      </c>
      <c r="L1369">
        <v>0</v>
      </c>
      <c r="M1369" t="s">
        <v>31</v>
      </c>
      <c r="N1369">
        <v>2257.15</v>
      </c>
      <c r="O1369">
        <v>451.43</v>
      </c>
      <c r="P1369" t="s">
        <v>2788</v>
      </c>
      <c r="Q1369">
        <v>2257.15</v>
      </c>
      <c r="R1369">
        <v>37.24</v>
      </c>
      <c r="S1369" t="s">
        <v>33</v>
      </c>
      <c r="T1369">
        <v>2257.15</v>
      </c>
      <c r="U1369">
        <v>171.54</v>
      </c>
      <c r="V1369" t="s">
        <v>33</v>
      </c>
      <c r="W1369" t="s">
        <v>33</v>
      </c>
      <c r="X1369" t="s">
        <v>4876</v>
      </c>
      <c r="Y1369" t="s">
        <v>99</v>
      </c>
      <c r="Z1369" t="s">
        <v>100</v>
      </c>
      <c r="AA1369" t="s">
        <v>101</v>
      </c>
      <c r="AC1369" s="13" t="str">
        <f t="shared" si="254"/>
        <v>000168006</v>
      </c>
      <c r="AD1369" t="str">
        <f t="shared" si="255"/>
        <v>13/11/2015</v>
      </c>
      <c r="AE1369" t="str">
        <f t="shared" si="256"/>
        <v>07824153000100</v>
      </c>
      <c r="AF1369" s="14">
        <f t="shared" si="257"/>
        <v>2688.23</v>
      </c>
      <c r="AG1369">
        <f t="shared" si="258"/>
        <v>0</v>
      </c>
      <c r="AH1369">
        <f t="shared" si="259"/>
        <v>1</v>
      </c>
      <c r="AI1369" s="16">
        <v>6782692</v>
      </c>
      <c r="AJ1369" s="16" t="s">
        <v>7457</v>
      </c>
      <c r="AK1369" s="16" t="s">
        <v>482</v>
      </c>
      <c r="AL1369" s="16" t="s">
        <v>298</v>
      </c>
      <c r="AM1369" s="16" t="s">
        <v>7193</v>
      </c>
      <c r="AN1369">
        <v>20</v>
      </c>
      <c r="AO1369" t="e">
        <f>VLOOKUP(TRIM(AL1369),'Parcela Dedutivel'!$A$1:$B$65536,2,FALSE)</f>
        <v>#N/A</v>
      </c>
      <c r="AP1369" s="15">
        <f t="shared" si="260"/>
        <v>0</v>
      </c>
      <c r="AQ1369" s="16">
        <f t="shared" si="261"/>
        <v>0</v>
      </c>
      <c r="AU1369" t="s">
        <v>6312</v>
      </c>
      <c r="AV1369" s="18">
        <v>42333</v>
      </c>
      <c r="AW1369" t="s">
        <v>1693</v>
      </c>
      <c r="AX1369" t="str">
        <f t="shared" si="262"/>
        <v>43854777000126</v>
      </c>
      <c r="AY1369" s="17">
        <f t="shared" si="263"/>
        <v>1398.2</v>
      </c>
      <c r="AZ1369" s="17">
        <f t="shared" si="264"/>
        <v>0</v>
      </c>
      <c r="BB1369" t="str">
        <f t="shared" si="265"/>
        <v>25/11/2015;43854777000126;1398,20;0,00</v>
      </c>
    </row>
    <row r="1370" spans="1:54" x14ac:dyDescent="0.25">
      <c r="A1370" t="s">
        <v>26</v>
      </c>
      <c r="B1370" t="s">
        <v>4877</v>
      </c>
      <c r="C1370">
        <v>42321</v>
      </c>
      <c r="D1370" t="s">
        <v>2787</v>
      </c>
      <c r="E1370" t="s">
        <v>6979</v>
      </c>
      <c r="F1370" t="s">
        <v>29</v>
      </c>
      <c r="G1370">
        <v>3422.65</v>
      </c>
      <c r="H1370">
        <v>2976.2200000000003</v>
      </c>
      <c r="I1370">
        <v>535.72</v>
      </c>
      <c r="J1370" t="s">
        <v>61</v>
      </c>
      <c r="K1370">
        <v>0</v>
      </c>
      <c r="L1370">
        <v>0</v>
      </c>
      <c r="M1370" t="s">
        <v>31</v>
      </c>
      <c r="N1370">
        <v>2976.2200000000003</v>
      </c>
      <c r="O1370">
        <v>446.43</v>
      </c>
      <c r="P1370" t="s">
        <v>2788</v>
      </c>
      <c r="Q1370">
        <v>2976.2200000000003</v>
      </c>
      <c r="R1370">
        <v>49.11</v>
      </c>
      <c r="S1370" t="s">
        <v>33</v>
      </c>
      <c r="T1370">
        <v>2976.2200000000003</v>
      </c>
      <c r="U1370">
        <v>226.19</v>
      </c>
      <c r="V1370" t="s">
        <v>33</v>
      </c>
      <c r="W1370" t="s">
        <v>33</v>
      </c>
      <c r="X1370" t="s">
        <v>295</v>
      </c>
      <c r="Y1370" t="s">
        <v>91</v>
      </c>
      <c r="Z1370" t="s">
        <v>3368</v>
      </c>
      <c r="AA1370" t="s">
        <v>305</v>
      </c>
      <c r="AC1370" s="13" t="str">
        <f t="shared" si="254"/>
        <v>000168007</v>
      </c>
      <c r="AD1370" t="str">
        <f t="shared" si="255"/>
        <v>13/11/2015</v>
      </c>
      <c r="AE1370" t="str">
        <f t="shared" si="256"/>
        <v>02195445000108</v>
      </c>
      <c r="AF1370" s="14">
        <f t="shared" si="257"/>
        <v>3422.65</v>
      </c>
      <c r="AG1370">
        <f t="shared" si="258"/>
        <v>0</v>
      </c>
      <c r="AH1370">
        <f t="shared" si="259"/>
        <v>1</v>
      </c>
      <c r="AI1370" s="16">
        <v>1000</v>
      </c>
      <c r="AJ1370" s="16" t="s">
        <v>7191</v>
      </c>
      <c r="AK1370" s="16" t="s">
        <v>1239</v>
      </c>
      <c r="AL1370" s="16" t="s">
        <v>81</v>
      </c>
      <c r="AM1370" s="16" t="s">
        <v>7193</v>
      </c>
      <c r="AN1370">
        <v>18</v>
      </c>
      <c r="AO1370" t="e">
        <f>VLOOKUP(TRIM(AL1370),'Parcela Dedutivel'!$A$1:$B$65536,2,FALSE)</f>
        <v>#N/A</v>
      </c>
      <c r="AP1370" s="15">
        <f t="shared" si="260"/>
        <v>0</v>
      </c>
      <c r="AQ1370" s="16">
        <f t="shared" si="261"/>
        <v>0</v>
      </c>
      <c r="AU1370" t="s">
        <v>6313</v>
      </c>
      <c r="AV1370" s="18">
        <v>42333</v>
      </c>
      <c r="AW1370" t="s">
        <v>191</v>
      </c>
      <c r="AX1370" t="str">
        <f t="shared" si="262"/>
        <v>88309620000581</v>
      </c>
      <c r="AY1370" s="17">
        <f t="shared" si="263"/>
        <v>1216.25</v>
      </c>
      <c r="AZ1370" s="17">
        <f t="shared" si="264"/>
        <v>0</v>
      </c>
      <c r="BB1370" t="str">
        <f t="shared" si="265"/>
        <v>25/11/2015;88309620000581;1216,25;0,00</v>
      </c>
    </row>
    <row r="1371" spans="1:54" x14ac:dyDescent="0.25">
      <c r="A1371" t="s">
        <v>26</v>
      </c>
      <c r="B1371" t="s">
        <v>4878</v>
      </c>
      <c r="C1371">
        <v>42321</v>
      </c>
      <c r="D1371" t="s">
        <v>2841</v>
      </c>
      <c r="E1371" t="s">
        <v>6979</v>
      </c>
      <c r="F1371" t="s">
        <v>1643</v>
      </c>
      <c r="G1371">
        <v>1720.17</v>
      </c>
      <c r="H1371">
        <v>1720.17</v>
      </c>
      <c r="I1371">
        <v>68.81</v>
      </c>
      <c r="J1371" t="s">
        <v>61</v>
      </c>
      <c r="K1371">
        <v>0</v>
      </c>
      <c r="L1371">
        <v>0</v>
      </c>
      <c r="M1371" t="s">
        <v>31</v>
      </c>
      <c r="N1371">
        <v>1495.8</v>
      </c>
      <c r="O1371">
        <v>224.37</v>
      </c>
      <c r="P1371" t="s">
        <v>2788</v>
      </c>
      <c r="Q1371">
        <v>1495.8</v>
      </c>
      <c r="R1371">
        <v>24.68</v>
      </c>
      <c r="S1371" t="s">
        <v>33</v>
      </c>
      <c r="T1371">
        <v>1495.8</v>
      </c>
      <c r="U1371">
        <v>113.68</v>
      </c>
      <c r="V1371" t="s">
        <v>33</v>
      </c>
      <c r="W1371" t="s">
        <v>33</v>
      </c>
      <c r="X1371" t="s">
        <v>3478</v>
      </c>
      <c r="Y1371" t="s">
        <v>44</v>
      </c>
      <c r="Z1371" t="s">
        <v>666</v>
      </c>
      <c r="AA1371" t="s">
        <v>667</v>
      </c>
      <c r="AC1371" s="13" t="str">
        <f t="shared" si="254"/>
        <v>000168008</v>
      </c>
      <c r="AD1371" t="str">
        <f t="shared" si="255"/>
        <v>13/11/2015</v>
      </c>
      <c r="AE1371" t="str">
        <f t="shared" si="256"/>
        <v>08689024000292</v>
      </c>
      <c r="AF1371" s="14">
        <f t="shared" si="257"/>
        <v>1720.17</v>
      </c>
      <c r="AG1371">
        <f t="shared" si="258"/>
        <v>0</v>
      </c>
      <c r="AH1371">
        <f t="shared" si="259"/>
        <v>1</v>
      </c>
      <c r="AI1371" s="16">
        <v>1000</v>
      </c>
      <c r="AJ1371" s="16" t="s">
        <v>7191</v>
      </c>
      <c r="AK1371" s="16" t="s">
        <v>1239</v>
      </c>
      <c r="AL1371" s="16" t="s">
        <v>79</v>
      </c>
      <c r="AM1371" s="16" t="s">
        <v>7193</v>
      </c>
      <c r="AN1371">
        <v>300</v>
      </c>
      <c r="AO1371" t="e">
        <f>VLOOKUP(TRIM(AL1371),'Parcela Dedutivel'!$A$1:$B$65536,2,FALSE)</f>
        <v>#N/A</v>
      </c>
      <c r="AP1371" s="15">
        <f t="shared" si="260"/>
        <v>0</v>
      </c>
      <c r="AQ1371" s="16">
        <f t="shared" si="261"/>
        <v>0</v>
      </c>
      <c r="AU1371" t="s">
        <v>6314</v>
      </c>
      <c r="AV1371" s="18">
        <v>42333</v>
      </c>
      <c r="AW1371" t="s">
        <v>1856</v>
      </c>
      <c r="AX1371" t="str">
        <f t="shared" si="262"/>
        <v>54305743001170</v>
      </c>
      <c r="AY1371" s="17">
        <f t="shared" si="263"/>
        <v>68.430000000000007</v>
      </c>
      <c r="AZ1371" s="17">
        <f t="shared" si="264"/>
        <v>4.2800000000000008E-3</v>
      </c>
      <c r="BB1371" t="str">
        <f t="shared" si="265"/>
        <v>25/11/2015;54305743001170;68,43;0,00</v>
      </c>
    </row>
    <row r="1372" spans="1:54" x14ac:dyDescent="0.25">
      <c r="A1372" t="s">
        <v>26</v>
      </c>
      <c r="B1372" t="s">
        <v>4879</v>
      </c>
      <c r="C1372">
        <v>42321</v>
      </c>
      <c r="D1372" t="s">
        <v>2787</v>
      </c>
      <c r="E1372" t="s">
        <v>6979</v>
      </c>
      <c r="F1372" t="s">
        <v>29</v>
      </c>
      <c r="G1372">
        <v>4423.3500000000004</v>
      </c>
      <c r="H1372">
        <v>3846.39</v>
      </c>
      <c r="I1372">
        <v>692.35</v>
      </c>
      <c r="J1372" t="s">
        <v>61</v>
      </c>
      <c r="K1372">
        <v>0</v>
      </c>
      <c r="L1372">
        <v>0</v>
      </c>
      <c r="M1372" t="s">
        <v>31</v>
      </c>
      <c r="N1372">
        <v>3846.39</v>
      </c>
      <c r="O1372">
        <v>576.96</v>
      </c>
      <c r="P1372" t="s">
        <v>2788</v>
      </c>
      <c r="Q1372">
        <v>3846.39</v>
      </c>
      <c r="R1372">
        <v>63.47</v>
      </c>
      <c r="S1372" t="s">
        <v>33</v>
      </c>
      <c r="T1372">
        <v>3846.39</v>
      </c>
      <c r="U1372">
        <v>292.33</v>
      </c>
      <c r="V1372" t="s">
        <v>33</v>
      </c>
      <c r="W1372" t="s">
        <v>33</v>
      </c>
      <c r="X1372" t="s">
        <v>3665</v>
      </c>
      <c r="Y1372" t="s">
        <v>96</v>
      </c>
      <c r="Z1372" t="s">
        <v>102</v>
      </c>
      <c r="AA1372" t="s">
        <v>103</v>
      </c>
      <c r="AC1372" s="13" t="str">
        <f t="shared" si="254"/>
        <v>000168009</v>
      </c>
      <c r="AD1372" t="str">
        <f t="shared" si="255"/>
        <v>13/11/2015</v>
      </c>
      <c r="AE1372" t="str">
        <f t="shared" si="256"/>
        <v>11189268000130</v>
      </c>
      <c r="AF1372" s="14">
        <f t="shared" si="257"/>
        <v>4423.3500000000004</v>
      </c>
      <c r="AG1372">
        <f t="shared" si="258"/>
        <v>0</v>
      </c>
      <c r="AH1372">
        <f t="shared" si="259"/>
        <v>1</v>
      </c>
      <c r="AI1372" s="16">
        <v>6782692</v>
      </c>
      <c r="AJ1372" s="16" t="s">
        <v>7457</v>
      </c>
      <c r="AK1372" s="16" t="s">
        <v>482</v>
      </c>
      <c r="AL1372" s="16" t="s">
        <v>296</v>
      </c>
      <c r="AM1372" s="16" t="s">
        <v>7193</v>
      </c>
      <c r="AN1372">
        <v>10</v>
      </c>
      <c r="AO1372" t="e">
        <f>VLOOKUP(TRIM(AL1372),'Parcela Dedutivel'!$A$1:$B$65536,2,FALSE)</f>
        <v>#N/A</v>
      </c>
      <c r="AP1372" s="15">
        <f t="shared" si="260"/>
        <v>0</v>
      </c>
      <c r="AQ1372" s="16">
        <f t="shared" si="261"/>
        <v>0</v>
      </c>
      <c r="AU1372" t="s">
        <v>6317</v>
      </c>
      <c r="AV1372" s="18">
        <v>42333</v>
      </c>
      <c r="AW1372" t="s">
        <v>2574</v>
      </c>
      <c r="AX1372" t="str">
        <f t="shared" si="262"/>
        <v>03523188000140</v>
      </c>
      <c r="AY1372" s="17">
        <f t="shared" si="263"/>
        <v>5236</v>
      </c>
      <c r="AZ1372" s="17">
        <f t="shared" si="264"/>
        <v>0</v>
      </c>
      <c r="BB1372" t="str">
        <f t="shared" si="265"/>
        <v>25/11/2015;03523188000140;5236,00;0,00</v>
      </c>
    </row>
    <row r="1373" spans="1:54" x14ac:dyDescent="0.25">
      <c r="A1373" t="s">
        <v>26</v>
      </c>
      <c r="B1373" t="s">
        <v>4880</v>
      </c>
      <c r="C1373">
        <v>42321</v>
      </c>
      <c r="D1373" t="s">
        <v>2841</v>
      </c>
      <c r="E1373" t="s">
        <v>6979</v>
      </c>
      <c r="F1373" t="s">
        <v>172</v>
      </c>
      <c r="G1373">
        <v>597.80000000000007</v>
      </c>
      <c r="H1373">
        <v>519.83000000000004</v>
      </c>
      <c r="I1373">
        <v>20.79</v>
      </c>
      <c r="J1373" t="s">
        <v>61</v>
      </c>
      <c r="K1373">
        <v>0</v>
      </c>
      <c r="L1373">
        <v>0</v>
      </c>
      <c r="M1373" t="s">
        <v>31</v>
      </c>
      <c r="N1373">
        <v>519.83000000000004</v>
      </c>
      <c r="O1373">
        <v>77.97</v>
      </c>
      <c r="P1373" t="s">
        <v>2788</v>
      </c>
      <c r="Q1373">
        <v>519.83000000000004</v>
      </c>
      <c r="R1373">
        <v>8.58</v>
      </c>
      <c r="S1373" t="s">
        <v>33</v>
      </c>
      <c r="T1373">
        <v>519.83000000000004</v>
      </c>
      <c r="U1373">
        <v>39.51</v>
      </c>
      <c r="V1373" t="s">
        <v>33</v>
      </c>
      <c r="W1373" t="s">
        <v>33</v>
      </c>
      <c r="X1373" t="s">
        <v>4881</v>
      </c>
      <c r="Y1373" t="s">
        <v>91</v>
      </c>
      <c r="Z1373" t="s">
        <v>1783</v>
      </c>
      <c r="AA1373" t="s">
        <v>1784</v>
      </c>
      <c r="AC1373" s="13" t="str">
        <f t="shared" si="254"/>
        <v>000168010</v>
      </c>
      <c r="AD1373" t="str">
        <f t="shared" si="255"/>
        <v>13/11/2015</v>
      </c>
      <c r="AE1373" t="str">
        <f t="shared" si="256"/>
        <v>82731779000180</v>
      </c>
      <c r="AF1373" s="14">
        <f t="shared" si="257"/>
        <v>597.80000000000007</v>
      </c>
      <c r="AG1373">
        <f t="shared" si="258"/>
        <v>0</v>
      </c>
      <c r="AH1373">
        <f t="shared" si="259"/>
        <v>1</v>
      </c>
      <c r="AI1373" s="16">
        <v>1000</v>
      </c>
      <c r="AJ1373" s="16" t="s">
        <v>7191</v>
      </c>
      <c r="AK1373" s="16" t="s">
        <v>1239</v>
      </c>
      <c r="AL1373" s="16" t="s">
        <v>1241</v>
      </c>
      <c r="AM1373" s="16" t="s">
        <v>7193</v>
      </c>
      <c r="AN1373">
        <v>6</v>
      </c>
      <c r="AO1373" t="e">
        <f>VLOOKUP(TRIM(AL1373),'Parcela Dedutivel'!$A$1:$B$65536,2,FALSE)</f>
        <v>#N/A</v>
      </c>
      <c r="AP1373" s="15">
        <f t="shared" si="260"/>
        <v>0</v>
      </c>
      <c r="AQ1373" s="16">
        <f t="shared" si="261"/>
        <v>0</v>
      </c>
      <c r="AU1373" t="s">
        <v>6318</v>
      </c>
      <c r="AV1373" s="18">
        <v>42333</v>
      </c>
      <c r="AW1373" t="s">
        <v>2743</v>
      </c>
      <c r="AX1373" t="str">
        <f t="shared" si="262"/>
        <v>01498525000161</v>
      </c>
      <c r="AY1373" s="17">
        <f t="shared" si="263"/>
        <v>2100</v>
      </c>
      <c r="AZ1373" s="17">
        <f t="shared" si="264"/>
        <v>0</v>
      </c>
      <c r="BB1373" t="str">
        <f t="shared" si="265"/>
        <v>25/11/2015;01498525000161;2100,00;0,00</v>
      </c>
    </row>
    <row r="1374" spans="1:54" x14ac:dyDescent="0.25">
      <c r="A1374" t="s">
        <v>26</v>
      </c>
      <c r="B1374" t="s">
        <v>4880</v>
      </c>
      <c r="C1374">
        <v>42321</v>
      </c>
      <c r="D1374" t="s">
        <v>2841</v>
      </c>
      <c r="E1374" t="s">
        <v>6979</v>
      </c>
      <c r="F1374" t="s">
        <v>172</v>
      </c>
      <c r="G1374">
        <v>382.12</v>
      </c>
      <c r="H1374">
        <v>332.28000000000003</v>
      </c>
      <c r="I1374">
        <v>13.290000000000001</v>
      </c>
      <c r="J1374" t="s">
        <v>61</v>
      </c>
      <c r="K1374">
        <v>0</v>
      </c>
      <c r="L1374">
        <v>0</v>
      </c>
      <c r="M1374" t="s">
        <v>31</v>
      </c>
      <c r="N1374">
        <v>332.28000000000003</v>
      </c>
      <c r="O1374">
        <v>49.84</v>
      </c>
      <c r="P1374" t="s">
        <v>2788</v>
      </c>
      <c r="Q1374">
        <v>332.28000000000003</v>
      </c>
      <c r="R1374">
        <v>5.48</v>
      </c>
      <c r="S1374" t="s">
        <v>33</v>
      </c>
      <c r="T1374">
        <v>332.28000000000003</v>
      </c>
      <c r="U1374">
        <v>25.25</v>
      </c>
      <c r="V1374" t="s">
        <v>33</v>
      </c>
      <c r="W1374" t="s">
        <v>33</v>
      </c>
      <c r="X1374" t="s">
        <v>4881</v>
      </c>
      <c r="Y1374" t="s">
        <v>91</v>
      </c>
      <c r="Z1374" t="s">
        <v>1777</v>
      </c>
      <c r="AA1374" t="s">
        <v>1778</v>
      </c>
      <c r="AC1374" s="13" t="str">
        <f t="shared" si="254"/>
        <v>000168010</v>
      </c>
      <c r="AD1374" t="str">
        <f t="shared" si="255"/>
        <v>13/11/2015</v>
      </c>
      <c r="AE1374" t="str">
        <f t="shared" si="256"/>
        <v>82731779000180</v>
      </c>
      <c r="AF1374" s="14">
        <f t="shared" si="257"/>
        <v>382.12</v>
      </c>
      <c r="AG1374">
        <f t="shared" si="258"/>
        <v>0</v>
      </c>
      <c r="AH1374">
        <f t="shared" si="259"/>
        <v>1</v>
      </c>
      <c r="AI1374" s="16">
        <v>6782677</v>
      </c>
      <c r="AJ1374" s="16" t="s">
        <v>7416</v>
      </c>
      <c r="AK1374" s="16" t="s">
        <v>483</v>
      </c>
      <c r="AL1374" s="16" t="s">
        <v>292</v>
      </c>
      <c r="AM1374" s="16" t="s">
        <v>7193</v>
      </c>
      <c r="AN1374">
        <v>2</v>
      </c>
      <c r="AO1374" t="e">
        <f>VLOOKUP(TRIM(AL1374),'Parcela Dedutivel'!$A$1:$B$65536,2,FALSE)</f>
        <v>#N/A</v>
      </c>
      <c r="AP1374" s="15">
        <f t="shared" si="260"/>
        <v>0</v>
      </c>
      <c r="AQ1374" s="16">
        <f t="shared" si="261"/>
        <v>0</v>
      </c>
      <c r="AU1374" t="s">
        <v>6319</v>
      </c>
      <c r="AV1374" s="18">
        <v>42333</v>
      </c>
      <c r="AW1374" t="s">
        <v>771</v>
      </c>
      <c r="AX1374" t="str">
        <f t="shared" si="262"/>
        <v>01192333001366</v>
      </c>
      <c r="AY1374" s="17">
        <f t="shared" si="263"/>
        <v>445.74</v>
      </c>
      <c r="AZ1374" s="17">
        <f t="shared" si="264"/>
        <v>92.106000000000009</v>
      </c>
      <c r="BB1374" t="str">
        <f t="shared" si="265"/>
        <v>25/11/2015;01192333001366;445,74;92,11</v>
      </c>
    </row>
    <row r="1375" spans="1:54" x14ac:dyDescent="0.25">
      <c r="A1375" t="s">
        <v>26</v>
      </c>
      <c r="B1375" t="s">
        <v>4880</v>
      </c>
      <c r="C1375">
        <v>42321</v>
      </c>
      <c r="D1375" t="s">
        <v>2841</v>
      </c>
      <c r="E1375" t="s">
        <v>6979</v>
      </c>
      <c r="F1375" t="s">
        <v>172</v>
      </c>
      <c r="G1375">
        <v>263.04000000000002</v>
      </c>
      <c r="H1375">
        <v>228.73000000000002</v>
      </c>
      <c r="I1375">
        <v>9.15</v>
      </c>
      <c r="J1375" t="s">
        <v>61</v>
      </c>
      <c r="K1375">
        <v>0</v>
      </c>
      <c r="L1375">
        <v>0</v>
      </c>
      <c r="M1375" t="s">
        <v>31</v>
      </c>
      <c r="N1375">
        <v>228.73000000000002</v>
      </c>
      <c r="O1375">
        <v>34.31</v>
      </c>
      <c r="P1375" t="s">
        <v>2788</v>
      </c>
      <c r="Q1375">
        <v>228.73000000000002</v>
      </c>
      <c r="R1375">
        <v>3.77</v>
      </c>
      <c r="S1375" t="s">
        <v>33</v>
      </c>
      <c r="T1375">
        <v>228.73000000000002</v>
      </c>
      <c r="U1375">
        <v>17.38</v>
      </c>
      <c r="V1375" t="s">
        <v>33</v>
      </c>
      <c r="W1375" t="s">
        <v>33</v>
      </c>
      <c r="X1375" t="s">
        <v>4881</v>
      </c>
      <c r="Y1375" t="s">
        <v>91</v>
      </c>
      <c r="Z1375" t="s">
        <v>1785</v>
      </c>
      <c r="AA1375" t="s">
        <v>1786</v>
      </c>
      <c r="AC1375" s="13" t="str">
        <f t="shared" si="254"/>
        <v>000168010</v>
      </c>
      <c r="AD1375" t="str">
        <f t="shared" si="255"/>
        <v>13/11/2015</v>
      </c>
      <c r="AE1375" t="str">
        <f t="shared" si="256"/>
        <v>82731779000180</v>
      </c>
      <c r="AF1375" s="14">
        <f t="shared" si="257"/>
        <v>263.04000000000002</v>
      </c>
      <c r="AG1375">
        <f t="shared" si="258"/>
        <v>0</v>
      </c>
      <c r="AH1375">
        <f t="shared" si="259"/>
        <v>1</v>
      </c>
      <c r="AI1375" s="16">
        <v>6790898</v>
      </c>
      <c r="AJ1375" s="16" t="s">
        <v>7569</v>
      </c>
      <c r="AK1375" s="16" t="s">
        <v>3898</v>
      </c>
      <c r="AL1375" s="16" t="s">
        <v>3900</v>
      </c>
      <c r="AM1375" s="16" t="s">
        <v>7143</v>
      </c>
      <c r="AN1375">
        <v>50</v>
      </c>
      <c r="AO1375">
        <f>VLOOKUP(TRIM(AL1375),'Parcela Dedutivel'!$A$1:$B$65536,2,FALSE)</f>
        <v>0</v>
      </c>
      <c r="AP1375" s="15">
        <f t="shared" si="260"/>
        <v>0</v>
      </c>
      <c r="AQ1375" s="16">
        <f t="shared" si="261"/>
        <v>0</v>
      </c>
      <c r="AU1375" t="s">
        <v>6322</v>
      </c>
      <c r="AV1375" s="18">
        <v>42333</v>
      </c>
      <c r="AW1375" t="s">
        <v>5780</v>
      </c>
      <c r="AX1375" t="str">
        <f t="shared" si="262"/>
        <v>30075352000177</v>
      </c>
      <c r="AY1375" s="17">
        <f t="shared" si="263"/>
        <v>54194.55</v>
      </c>
      <c r="AZ1375" s="17">
        <f t="shared" si="264"/>
        <v>741</v>
      </c>
      <c r="BB1375" t="str">
        <f t="shared" si="265"/>
        <v>25/11/2015;30075352000177;54194,55;741,00</v>
      </c>
    </row>
    <row r="1376" spans="1:54" x14ac:dyDescent="0.25">
      <c r="A1376" t="s">
        <v>26</v>
      </c>
      <c r="B1376" t="s">
        <v>4882</v>
      </c>
      <c r="C1376">
        <v>42321</v>
      </c>
      <c r="D1376" t="s">
        <v>2841</v>
      </c>
      <c r="E1376" t="s">
        <v>6979</v>
      </c>
      <c r="F1376" t="s">
        <v>393</v>
      </c>
      <c r="G1376">
        <v>316.69</v>
      </c>
      <c r="H1376">
        <v>275.38</v>
      </c>
      <c r="I1376">
        <v>11.02</v>
      </c>
      <c r="J1376" t="s">
        <v>61</v>
      </c>
      <c r="K1376">
        <v>0</v>
      </c>
      <c r="L1376">
        <v>0</v>
      </c>
      <c r="M1376" t="s">
        <v>31</v>
      </c>
      <c r="N1376">
        <v>275.38</v>
      </c>
      <c r="O1376">
        <v>41.31</v>
      </c>
      <c r="P1376" t="s">
        <v>2788</v>
      </c>
      <c r="Q1376">
        <v>275.38</v>
      </c>
      <c r="R1376">
        <v>4.54</v>
      </c>
      <c r="S1376" t="s">
        <v>33</v>
      </c>
      <c r="T1376">
        <v>275.38</v>
      </c>
      <c r="U1376">
        <v>20.93</v>
      </c>
      <c r="V1376" t="s">
        <v>33</v>
      </c>
      <c r="W1376" t="s">
        <v>33</v>
      </c>
      <c r="X1376" t="s">
        <v>3279</v>
      </c>
      <c r="Y1376" t="s">
        <v>91</v>
      </c>
      <c r="Z1376" t="s">
        <v>4883</v>
      </c>
      <c r="AA1376" t="s">
        <v>4884</v>
      </c>
      <c r="AC1376" s="13" t="str">
        <f t="shared" si="254"/>
        <v>000168011</v>
      </c>
      <c r="AD1376" t="str">
        <f t="shared" si="255"/>
        <v>13/11/2015</v>
      </c>
      <c r="AE1376" t="str">
        <f t="shared" si="256"/>
        <v>04501416000144</v>
      </c>
      <c r="AF1376" s="14">
        <f t="shared" si="257"/>
        <v>316.69</v>
      </c>
      <c r="AG1376">
        <f t="shared" si="258"/>
        <v>0</v>
      </c>
      <c r="AH1376">
        <f t="shared" si="259"/>
        <v>1</v>
      </c>
      <c r="AI1376" s="16">
        <v>1046</v>
      </c>
      <c r="AJ1376" s="16" t="s">
        <v>7191</v>
      </c>
      <c r="AK1376" s="16" t="s">
        <v>1256</v>
      </c>
      <c r="AL1376" s="16" t="s">
        <v>1257</v>
      </c>
      <c r="AM1376" s="16" t="s">
        <v>7193</v>
      </c>
      <c r="AN1376">
        <v>1</v>
      </c>
      <c r="AO1376" t="e">
        <f>VLOOKUP(TRIM(AL1376),'Parcela Dedutivel'!$A$1:$B$65536,2,FALSE)</f>
        <v>#N/A</v>
      </c>
      <c r="AP1376" s="15">
        <f t="shared" si="260"/>
        <v>0</v>
      </c>
      <c r="AQ1376" s="16">
        <f t="shared" si="261"/>
        <v>0</v>
      </c>
      <c r="AU1376" t="s">
        <v>6326</v>
      </c>
      <c r="AV1376" s="18">
        <v>42333</v>
      </c>
      <c r="AW1376" t="s">
        <v>771</v>
      </c>
      <c r="AX1376" t="str">
        <f t="shared" si="262"/>
        <v>01192333001366</v>
      </c>
      <c r="AY1376" s="17">
        <f t="shared" si="263"/>
        <v>3420</v>
      </c>
      <c r="AZ1376" s="17">
        <f t="shared" si="264"/>
        <v>812.7</v>
      </c>
      <c r="BB1376" t="str">
        <f t="shared" si="265"/>
        <v>25/11/2015;01192333001366;3420,00;812,70</v>
      </c>
    </row>
    <row r="1377" spans="1:54" x14ac:dyDescent="0.25">
      <c r="A1377" t="s">
        <v>26</v>
      </c>
      <c r="B1377" t="s">
        <v>4882</v>
      </c>
      <c r="C1377">
        <v>42321</v>
      </c>
      <c r="D1377" t="s">
        <v>2841</v>
      </c>
      <c r="E1377" t="s">
        <v>6979</v>
      </c>
      <c r="F1377" t="s">
        <v>393</v>
      </c>
      <c r="G1377">
        <v>374.96000000000004</v>
      </c>
      <c r="H1377">
        <v>326.05</v>
      </c>
      <c r="I1377">
        <v>13.040000000000001</v>
      </c>
      <c r="J1377" t="s">
        <v>61</v>
      </c>
      <c r="K1377">
        <v>0</v>
      </c>
      <c r="L1377">
        <v>0</v>
      </c>
      <c r="M1377" t="s">
        <v>31</v>
      </c>
      <c r="N1377">
        <v>326.05</v>
      </c>
      <c r="O1377">
        <v>48.910000000000004</v>
      </c>
      <c r="P1377" t="s">
        <v>2788</v>
      </c>
      <c r="Q1377">
        <v>326.05</v>
      </c>
      <c r="R1377">
        <v>5.38</v>
      </c>
      <c r="S1377" t="s">
        <v>33</v>
      </c>
      <c r="T1377">
        <v>326.05</v>
      </c>
      <c r="U1377">
        <v>24.78</v>
      </c>
      <c r="V1377" t="s">
        <v>33</v>
      </c>
      <c r="W1377" t="s">
        <v>33</v>
      </c>
      <c r="X1377" t="s">
        <v>3279</v>
      </c>
      <c r="Y1377" t="s">
        <v>91</v>
      </c>
      <c r="Z1377" t="s">
        <v>3125</v>
      </c>
      <c r="AA1377" t="s">
        <v>3126</v>
      </c>
      <c r="AC1377" s="13" t="str">
        <f t="shared" si="254"/>
        <v>000168011</v>
      </c>
      <c r="AD1377" t="str">
        <f t="shared" si="255"/>
        <v>13/11/2015</v>
      </c>
      <c r="AE1377" t="str">
        <f t="shared" si="256"/>
        <v>04501416000144</v>
      </c>
      <c r="AF1377" s="14">
        <f t="shared" si="257"/>
        <v>374.96000000000004</v>
      </c>
      <c r="AG1377">
        <f t="shared" si="258"/>
        <v>0</v>
      </c>
      <c r="AH1377">
        <f t="shared" si="259"/>
        <v>1</v>
      </c>
      <c r="AI1377" s="16">
        <v>6788820</v>
      </c>
      <c r="AJ1377" s="16" t="s">
        <v>7611</v>
      </c>
      <c r="AK1377" s="16" t="s">
        <v>3902</v>
      </c>
      <c r="AL1377" s="16" t="s">
        <v>3905</v>
      </c>
      <c r="AM1377" s="16" t="s">
        <v>7143</v>
      </c>
      <c r="AN1377">
        <v>2</v>
      </c>
      <c r="AO1377" t="e">
        <f>VLOOKUP(TRIM(AL1377),'Parcela Dedutivel'!$A$1:$B$65536,2,FALSE)</f>
        <v>#N/A</v>
      </c>
      <c r="AP1377" s="15">
        <f t="shared" si="260"/>
        <v>0</v>
      </c>
      <c r="AQ1377" s="16">
        <f t="shared" si="261"/>
        <v>0</v>
      </c>
      <c r="AU1377" t="s">
        <v>6327</v>
      </c>
      <c r="AV1377" s="18">
        <v>42333</v>
      </c>
      <c r="AW1377" t="s">
        <v>771</v>
      </c>
      <c r="AX1377" t="str">
        <f t="shared" si="262"/>
        <v>01192333001366</v>
      </c>
      <c r="AY1377" s="17">
        <f t="shared" si="263"/>
        <v>180</v>
      </c>
      <c r="AZ1377" s="17">
        <f t="shared" si="264"/>
        <v>86.722049999999996</v>
      </c>
      <c r="BB1377" t="str">
        <f t="shared" si="265"/>
        <v>25/11/2015;01192333001366;180,00;86,72</v>
      </c>
    </row>
    <row r="1378" spans="1:54" x14ac:dyDescent="0.25">
      <c r="A1378" t="s">
        <v>26</v>
      </c>
      <c r="B1378" t="s">
        <v>4882</v>
      </c>
      <c r="C1378">
        <v>42321</v>
      </c>
      <c r="D1378" t="s">
        <v>2841</v>
      </c>
      <c r="E1378" t="s">
        <v>6979</v>
      </c>
      <c r="F1378" t="s">
        <v>393</v>
      </c>
      <c r="G1378">
        <v>155.75</v>
      </c>
      <c r="H1378">
        <v>129.79</v>
      </c>
      <c r="I1378">
        <v>5.19</v>
      </c>
      <c r="J1378" t="s">
        <v>61</v>
      </c>
      <c r="K1378">
        <v>0</v>
      </c>
      <c r="L1378">
        <v>0</v>
      </c>
      <c r="M1378" t="s">
        <v>31</v>
      </c>
      <c r="N1378">
        <v>129.79</v>
      </c>
      <c r="O1378">
        <v>25.96</v>
      </c>
      <c r="P1378" t="s">
        <v>2788</v>
      </c>
      <c r="Q1378">
        <v>129.79</v>
      </c>
      <c r="R1378">
        <v>2.14</v>
      </c>
      <c r="S1378" t="s">
        <v>33</v>
      </c>
      <c r="T1378">
        <v>129.79</v>
      </c>
      <c r="U1378">
        <v>9.86</v>
      </c>
      <c r="V1378" t="s">
        <v>33</v>
      </c>
      <c r="W1378" t="s">
        <v>33</v>
      </c>
      <c r="X1378" t="s">
        <v>3279</v>
      </c>
      <c r="Y1378" t="s">
        <v>99</v>
      </c>
      <c r="Z1378" t="s">
        <v>126</v>
      </c>
      <c r="AA1378" t="s">
        <v>127</v>
      </c>
      <c r="AC1378" s="13" t="str">
        <f t="shared" si="254"/>
        <v>000168011</v>
      </c>
      <c r="AD1378" t="str">
        <f t="shared" si="255"/>
        <v>13/11/2015</v>
      </c>
      <c r="AE1378" t="str">
        <f t="shared" si="256"/>
        <v>04501416000144</v>
      </c>
      <c r="AF1378" s="14">
        <f t="shared" si="257"/>
        <v>155.75</v>
      </c>
      <c r="AG1378">
        <f t="shared" si="258"/>
        <v>0</v>
      </c>
      <c r="AH1378">
        <f t="shared" si="259"/>
        <v>1</v>
      </c>
      <c r="AI1378" s="16">
        <v>1046</v>
      </c>
      <c r="AJ1378" s="16" t="s">
        <v>7191</v>
      </c>
      <c r="AK1378" s="16" t="s">
        <v>1256</v>
      </c>
      <c r="AL1378" s="16" t="s">
        <v>1259</v>
      </c>
      <c r="AM1378" s="16" t="s">
        <v>7193</v>
      </c>
      <c r="AN1378">
        <v>3</v>
      </c>
      <c r="AO1378" t="e">
        <f>VLOOKUP(TRIM(AL1378),'Parcela Dedutivel'!$A$1:$B$65536,2,FALSE)</f>
        <v>#N/A</v>
      </c>
      <c r="AP1378" s="15">
        <f t="shared" si="260"/>
        <v>0</v>
      </c>
      <c r="AQ1378" s="16">
        <f t="shared" si="261"/>
        <v>0</v>
      </c>
      <c r="AU1378" t="s">
        <v>6330</v>
      </c>
      <c r="AV1378" s="18">
        <v>42333</v>
      </c>
      <c r="AW1378" t="s">
        <v>771</v>
      </c>
      <c r="AX1378" t="str">
        <f t="shared" si="262"/>
        <v>01192333001366</v>
      </c>
      <c r="AY1378" s="17">
        <f t="shared" si="263"/>
        <v>2590</v>
      </c>
      <c r="AZ1378" s="17">
        <f t="shared" si="264"/>
        <v>0</v>
      </c>
      <c r="BB1378" t="str">
        <f t="shared" si="265"/>
        <v>25/11/2015;01192333001366;2590,00;0,00</v>
      </c>
    </row>
    <row r="1379" spans="1:54" x14ac:dyDescent="0.25">
      <c r="A1379" t="s">
        <v>26</v>
      </c>
      <c r="B1379" t="s">
        <v>4885</v>
      </c>
      <c r="C1379">
        <v>42321</v>
      </c>
      <c r="D1379" t="s">
        <v>2804</v>
      </c>
      <c r="E1379" t="s">
        <v>6979</v>
      </c>
      <c r="F1379" t="s">
        <v>29</v>
      </c>
      <c r="G1379">
        <v>5140.8900000000003</v>
      </c>
      <c r="H1379">
        <v>5140.8900000000003</v>
      </c>
      <c r="I1379">
        <v>925.36</v>
      </c>
      <c r="J1379" t="s">
        <v>30</v>
      </c>
      <c r="K1379">
        <v>0</v>
      </c>
      <c r="L1379">
        <v>0</v>
      </c>
      <c r="M1379" t="s">
        <v>31</v>
      </c>
      <c r="N1379">
        <v>0</v>
      </c>
      <c r="O1379">
        <v>0</v>
      </c>
      <c r="P1379" t="s">
        <v>31</v>
      </c>
      <c r="Q1379">
        <v>5140.8900000000003</v>
      </c>
      <c r="R1379">
        <v>84.820000000000007</v>
      </c>
      <c r="S1379" t="s">
        <v>33</v>
      </c>
      <c r="T1379">
        <v>5140.8900000000003</v>
      </c>
      <c r="U1379">
        <v>390.71000000000004</v>
      </c>
      <c r="V1379" t="s">
        <v>33</v>
      </c>
      <c r="W1379" t="s">
        <v>33</v>
      </c>
      <c r="X1379" t="s">
        <v>1493</v>
      </c>
      <c r="Y1379" t="s">
        <v>91</v>
      </c>
      <c r="Z1379" t="s">
        <v>4886</v>
      </c>
      <c r="AA1379" t="s">
        <v>4887</v>
      </c>
      <c r="AC1379" s="13" t="str">
        <f t="shared" si="254"/>
        <v>000168012</v>
      </c>
      <c r="AD1379" t="str">
        <f t="shared" si="255"/>
        <v>13/11/2015</v>
      </c>
      <c r="AE1379" t="str">
        <f t="shared" si="256"/>
        <v>59104760000353</v>
      </c>
      <c r="AF1379" s="14">
        <f t="shared" si="257"/>
        <v>5140.8900000000003</v>
      </c>
      <c r="AG1379">
        <f t="shared" si="258"/>
        <v>0</v>
      </c>
      <c r="AH1379">
        <f t="shared" si="259"/>
        <v>1</v>
      </c>
      <c r="AI1379" s="16">
        <v>6782872</v>
      </c>
      <c r="AJ1379" s="16" t="s">
        <v>7581</v>
      </c>
      <c r="AK1379" s="16" t="s">
        <v>3907</v>
      </c>
      <c r="AL1379" s="16" t="s">
        <v>3908</v>
      </c>
      <c r="AM1379" s="16" t="s">
        <v>7215</v>
      </c>
      <c r="AN1379">
        <v>26</v>
      </c>
      <c r="AO1379">
        <f>VLOOKUP(TRIM(AL1379),'Parcela Dedutivel'!$A$1:$B$65536,2,FALSE)</f>
        <v>10.34</v>
      </c>
      <c r="AP1379" s="15">
        <f t="shared" si="260"/>
        <v>10.34</v>
      </c>
      <c r="AQ1379" s="16">
        <f t="shared" si="261"/>
        <v>268.83999999999997</v>
      </c>
      <c r="AU1379" t="s">
        <v>6331</v>
      </c>
      <c r="AV1379" s="18">
        <v>42333</v>
      </c>
      <c r="AW1379" t="s">
        <v>3114</v>
      </c>
      <c r="AX1379" t="str">
        <f t="shared" si="262"/>
        <v>43375930000132</v>
      </c>
      <c r="AY1379" s="17">
        <f t="shared" si="263"/>
        <v>1550.1000000000001</v>
      </c>
      <c r="AZ1379" s="17">
        <f t="shared" si="264"/>
        <v>0</v>
      </c>
      <c r="BB1379" t="str">
        <f t="shared" si="265"/>
        <v>25/11/2015;43375930000132;1550,10;0,00</v>
      </c>
    </row>
    <row r="1380" spans="1:54" x14ac:dyDescent="0.25">
      <c r="A1380" t="s">
        <v>26</v>
      </c>
      <c r="B1380" t="s">
        <v>4885</v>
      </c>
      <c r="C1380">
        <v>42321</v>
      </c>
      <c r="D1380" t="s">
        <v>2804</v>
      </c>
      <c r="E1380" t="s">
        <v>6979</v>
      </c>
      <c r="F1380" t="s">
        <v>29</v>
      </c>
      <c r="G1380">
        <v>1704.47</v>
      </c>
      <c r="H1380">
        <v>1704.47</v>
      </c>
      <c r="I1380">
        <v>306.8</v>
      </c>
      <c r="J1380" t="s">
        <v>30</v>
      </c>
      <c r="K1380">
        <v>0</v>
      </c>
      <c r="L1380">
        <v>0</v>
      </c>
      <c r="M1380" t="s">
        <v>31</v>
      </c>
      <c r="N1380">
        <v>0</v>
      </c>
      <c r="O1380">
        <v>0</v>
      </c>
      <c r="P1380" t="s">
        <v>31</v>
      </c>
      <c r="Q1380">
        <v>1704.47</v>
      </c>
      <c r="R1380">
        <v>28.12</v>
      </c>
      <c r="S1380" t="s">
        <v>33</v>
      </c>
      <c r="T1380">
        <v>1704.47</v>
      </c>
      <c r="U1380">
        <v>129.54</v>
      </c>
      <c r="V1380" t="s">
        <v>33</v>
      </c>
      <c r="W1380" t="s">
        <v>33</v>
      </c>
      <c r="X1380" t="s">
        <v>1493</v>
      </c>
      <c r="Y1380" t="s">
        <v>96</v>
      </c>
      <c r="Z1380" t="s">
        <v>3733</v>
      </c>
      <c r="AA1380" t="s">
        <v>3734</v>
      </c>
      <c r="AC1380" s="13" t="str">
        <f t="shared" si="254"/>
        <v>000168012</v>
      </c>
      <c r="AD1380" t="str">
        <f t="shared" si="255"/>
        <v>13/11/2015</v>
      </c>
      <c r="AE1380" t="str">
        <f t="shared" si="256"/>
        <v>59104760000353</v>
      </c>
      <c r="AF1380" s="14">
        <f t="shared" si="257"/>
        <v>1704.47</v>
      </c>
      <c r="AG1380">
        <f t="shared" si="258"/>
        <v>0</v>
      </c>
      <c r="AH1380">
        <f t="shared" si="259"/>
        <v>1</v>
      </c>
      <c r="AI1380" s="16">
        <v>1900</v>
      </c>
      <c r="AJ1380" s="16" t="s">
        <v>7191</v>
      </c>
      <c r="AK1380" s="16" t="s">
        <v>1261</v>
      </c>
      <c r="AL1380" s="16" t="s">
        <v>1262</v>
      </c>
      <c r="AM1380" s="16" t="s">
        <v>7193</v>
      </c>
      <c r="AN1380">
        <v>1</v>
      </c>
      <c r="AO1380" t="e">
        <f>VLOOKUP(TRIM(AL1380),'Parcela Dedutivel'!$A$1:$B$65536,2,FALSE)</f>
        <v>#N/A</v>
      </c>
      <c r="AP1380" s="15">
        <f t="shared" si="260"/>
        <v>0</v>
      </c>
      <c r="AQ1380" s="16">
        <f t="shared" si="261"/>
        <v>0</v>
      </c>
      <c r="AU1380" t="s">
        <v>6334</v>
      </c>
      <c r="AV1380" s="18">
        <v>42333</v>
      </c>
      <c r="AW1380" t="s">
        <v>771</v>
      </c>
      <c r="AX1380" t="str">
        <f t="shared" si="262"/>
        <v>01192333001366</v>
      </c>
      <c r="AY1380" s="17">
        <f t="shared" si="263"/>
        <v>120.60000000000001</v>
      </c>
      <c r="AZ1380" s="17">
        <f t="shared" si="264"/>
        <v>34.731000000000002</v>
      </c>
      <c r="BB1380" t="str">
        <f t="shared" si="265"/>
        <v>25/11/2015;01192333001366;120,60;34,73</v>
      </c>
    </row>
    <row r="1381" spans="1:54" x14ac:dyDescent="0.25">
      <c r="A1381" t="s">
        <v>26</v>
      </c>
      <c r="B1381" t="s">
        <v>4885</v>
      </c>
      <c r="C1381">
        <v>42321</v>
      </c>
      <c r="D1381" t="s">
        <v>2804</v>
      </c>
      <c r="E1381" t="s">
        <v>6979</v>
      </c>
      <c r="F1381" t="s">
        <v>29</v>
      </c>
      <c r="G1381">
        <v>1344</v>
      </c>
      <c r="H1381">
        <v>1344</v>
      </c>
      <c r="I1381">
        <v>241.92000000000002</v>
      </c>
      <c r="J1381" t="s">
        <v>30</v>
      </c>
      <c r="K1381">
        <v>0</v>
      </c>
      <c r="L1381">
        <v>0</v>
      </c>
      <c r="M1381" t="s">
        <v>31</v>
      </c>
      <c r="N1381">
        <v>0</v>
      </c>
      <c r="O1381">
        <v>0</v>
      </c>
      <c r="P1381" t="s">
        <v>31</v>
      </c>
      <c r="Q1381">
        <v>1344</v>
      </c>
      <c r="R1381">
        <v>22.18</v>
      </c>
      <c r="S1381" t="s">
        <v>33</v>
      </c>
      <c r="T1381">
        <v>1344</v>
      </c>
      <c r="U1381">
        <v>102.14</v>
      </c>
      <c r="V1381" t="s">
        <v>33</v>
      </c>
      <c r="W1381" t="s">
        <v>33</v>
      </c>
      <c r="X1381" t="s">
        <v>1493</v>
      </c>
      <c r="Y1381" t="s">
        <v>91</v>
      </c>
      <c r="Z1381" t="s">
        <v>3848</v>
      </c>
      <c r="AA1381" t="s">
        <v>3040</v>
      </c>
      <c r="AC1381" s="13" t="str">
        <f t="shared" si="254"/>
        <v>000168012</v>
      </c>
      <c r="AD1381" t="str">
        <f t="shared" si="255"/>
        <v>13/11/2015</v>
      </c>
      <c r="AE1381" t="str">
        <f t="shared" si="256"/>
        <v>59104760000353</v>
      </c>
      <c r="AF1381" s="14">
        <f t="shared" si="257"/>
        <v>1344</v>
      </c>
      <c r="AG1381">
        <f t="shared" si="258"/>
        <v>0</v>
      </c>
      <c r="AH1381">
        <f t="shared" si="259"/>
        <v>1</v>
      </c>
      <c r="AI1381" s="16">
        <v>6782872</v>
      </c>
      <c r="AJ1381" s="16" t="s">
        <v>7581</v>
      </c>
      <c r="AK1381" s="16" t="s">
        <v>3907</v>
      </c>
      <c r="AL1381" s="16" t="s">
        <v>1817</v>
      </c>
      <c r="AM1381" s="16" t="s">
        <v>7193</v>
      </c>
      <c r="AN1381">
        <v>1</v>
      </c>
      <c r="AO1381" t="e">
        <f>VLOOKUP(TRIM(AL1381),'Parcela Dedutivel'!$A$1:$B$65536,2,FALSE)</f>
        <v>#N/A</v>
      </c>
      <c r="AP1381" s="15">
        <f t="shared" si="260"/>
        <v>0</v>
      </c>
      <c r="AQ1381" s="16">
        <f t="shared" si="261"/>
        <v>0</v>
      </c>
      <c r="AU1381" t="s">
        <v>6335</v>
      </c>
      <c r="AV1381" s="18">
        <v>42333</v>
      </c>
      <c r="AW1381" t="s">
        <v>2574</v>
      </c>
      <c r="AX1381" t="str">
        <f t="shared" si="262"/>
        <v>03523188000140</v>
      </c>
      <c r="AY1381" s="17">
        <f t="shared" si="263"/>
        <v>2390.63</v>
      </c>
      <c r="AZ1381" s="17">
        <f t="shared" si="264"/>
        <v>0</v>
      </c>
      <c r="BB1381" t="str">
        <f t="shared" si="265"/>
        <v>25/11/2015;03523188000140;2390,63;0,00</v>
      </c>
    </row>
    <row r="1382" spans="1:54" x14ac:dyDescent="0.25">
      <c r="A1382" t="s">
        <v>26</v>
      </c>
      <c r="B1382" t="s">
        <v>4885</v>
      </c>
      <c r="C1382">
        <v>42321</v>
      </c>
      <c r="D1382" t="s">
        <v>2804</v>
      </c>
      <c r="E1382" t="s">
        <v>6979</v>
      </c>
      <c r="F1382" t="s">
        <v>29</v>
      </c>
      <c r="G1382">
        <v>350.01</v>
      </c>
      <c r="H1382">
        <v>350.01</v>
      </c>
      <c r="I1382">
        <v>63</v>
      </c>
      <c r="J1382" t="s">
        <v>30</v>
      </c>
      <c r="K1382">
        <v>0</v>
      </c>
      <c r="L1382">
        <v>0</v>
      </c>
      <c r="M1382" t="s">
        <v>31</v>
      </c>
      <c r="N1382">
        <v>0</v>
      </c>
      <c r="O1382">
        <v>0</v>
      </c>
      <c r="P1382" t="s">
        <v>31</v>
      </c>
      <c r="Q1382">
        <v>350.01</v>
      </c>
      <c r="R1382">
        <v>5.78</v>
      </c>
      <c r="S1382" t="s">
        <v>33</v>
      </c>
      <c r="T1382">
        <v>350.01</v>
      </c>
      <c r="U1382">
        <v>26.6</v>
      </c>
      <c r="V1382" t="s">
        <v>33</v>
      </c>
      <c r="W1382" t="s">
        <v>33</v>
      </c>
      <c r="X1382" t="s">
        <v>1493</v>
      </c>
      <c r="Y1382" t="s">
        <v>91</v>
      </c>
      <c r="Z1382" t="s">
        <v>3039</v>
      </c>
      <c r="AA1382" t="s">
        <v>4888</v>
      </c>
      <c r="AC1382" s="13" t="str">
        <f t="shared" si="254"/>
        <v>000168012</v>
      </c>
      <c r="AD1382" t="str">
        <f t="shared" si="255"/>
        <v>13/11/2015</v>
      </c>
      <c r="AE1382" t="str">
        <f t="shared" si="256"/>
        <v>59104760000353</v>
      </c>
      <c r="AF1382" s="14">
        <f t="shared" si="257"/>
        <v>350.01</v>
      </c>
      <c r="AG1382">
        <f t="shared" si="258"/>
        <v>0</v>
      </c>
      <c r="AH1382">
        <f t="shared" si="259"/>
        <v>1</v>
      </c>
      <c r="AI1382" s="16">
        <v>1900</v>
      </c>
      <c r="AJ1382" s="16" t="s">
        <v>7191</v>
      </c>
      <c r="AK1382" s="16" t="s">
        <v>1261</v>
      </c>
      <c r="AL1382" s="16" t="s">
        <v>193</v>
      </c>
      <c r="AM1382" s="16" t="s">
        <v>7143</v>
      </c>
      <c r="AN1382">
        <v>3</v>
      </c>
      <c r="AO1382" t="e">
        <f>VLOOKUP(TRIM(AL1382),'Parcela Dedutivel'!$A$1:$B$65536,2,FALSE)</f>
        <v>#N/A</v>
      </c>
      <c r="AP1382" s="15">
        <f t="shared" si="260"/>
        <v>0</v>
      </c>
      <c r="AQ1382" s="16">
        <f t="shared" si="261"/>
        <v>0</v>
      </c>
      <c r="AU1382" t="s">
        <v>6336</v>
      </c>
      <c r="AV1382" s="18">
        <v>42333</v>
      </c>
      <c r="AW1382" t="s">
        <v>3063</v>
      </c>
      <c r="AX1382" t="str">
        <f t="shared" si="262"/>
        <v>01641045000612</v>
      </c>
      <c r="AY1382" s="17">
        <f t="shared" si="263"/>
        <v>731.43000000000006</v>
      </c>
      <c r="AZ1382" s="17">
        <f t="shared" si="264"/>
        <v>0</v>
      </c>
      <c r="BB1382" t="str">
        <f t="shared" si="265"/>
        <v>25/11/2015;01641045000612;731,43;0,00</v>
      </c>
    </row>
    <row r="1383" spans="1:54" x14ac:dyDescent="0.25">
      <c r="A1383" t="s">
        <v>26</v>
      </c>
      <c r="B1383" t="s">
        <v>4885</v>
      </c>
      <c r="C1383">
        <v>42321</v>
      </c>
      <c r="D1383" t="s">
        <v>2804</v>
      </c>
      <c r="E1383" t="s">
        <v>6979</v>
      </c>
      <c r="F1383" t="s">
        <v>29</v>
      </c>
      <c r="G1383">
        <v>350.01</v>
      </c>
      <c r="H1383">
        <v>350.01</v>
      </c>
      <c r="I1383">
        <v>63</v>
      </c>
      <c r="J1383" t="s">
        <v>30</v>
      </c>
      <c r="K1383">
        <v>0</v>
      </c>
      <c r="L1383">
        <v>0</v>
      </c>
      <c r="M1383" t="s">
        <v>31</v>
      </c>
      <c r="N1383">
        <v>0</v>
      </c>
      <c r="O1383">
        <v>0</v>
      </c>
      <c r="P1383" t="s">
        <v>31</v>
      </c>
      <c r="Q1383">
        <v>350.01</v>
      </c>
      <c r="R1383">
        <v>5.78</v>
      </c>
      <c r="S1383" t="s">
        <v>33</v>
      </c>
      <c r="T1383">
        <v>350.01</v>
      </c>
      <c r="U1383">
        <v>26.6</v>
      </c>
      <c r="V1383" t="s">
        <v>33</v>
      </c>
      <c r="W1383" t="s">
        <v>33</v>
      </c>
      <c r="X1383" t="s">
        <v>1493</v>
      </c>
      <c r="Y1383" t="s">
        <v>91</v>
      </c>
      <c r="Z1383" t="s">
        <v>3039</v>
      </c>
      <c r="AA1383" t="s">
        <v>4888</v>
      </c>
      <c r="AC1383" s="13" t="str">
        <f t="shared" si="254"/>
        <v>000168012</v>
      </c>
      <c r="AD1383" t="str">
        <f t="shared" si="255"/>
        <v>13/11/2015</v>
      </c>
      <c r="AE1383" t="str">
        <f t="shared" si="256"/>
        <v>59104760000353</v>
      </c>
      <c r="AF1383" s="14">
        <f t="shared" si="257"/>
        <v>350.01</v>
      </c>
      <c r="AG1383">
        <f t="shared" si="258"/>
        <v>0</v>
      </c>
      <c r="AH1383">
        <f t="shared" si="259"/>
        <v>1</v>
      </c>
      <c r="AI1383" s="16">
        <v>6782872</v>
      </c>
      <c r="AJ1383" s="16" t="s">
        <v>7581</v>
      </c>
      <c r="AK1383" s="16" t="s">
        <v>3907</v>
      </c>
      <c r="AL1383" s="16" t="s">
        <v>2484</v>
      </c>
      <c r="AM1383" s="16" t="s">
        <v>7193</v>
      </c>
      <c r="AN1383">
        <v>1</v>
      </c>
      <c r="AO1383" t="e">
        <f>VLOOKUP(TRIM(AL1383),'Parcela Dedutivel'!$A$1:$B$65536,2,FALSE)</f>
        <v>#N/A</v>
      </c>
      <c r="AP1383" s="15">
        <f t="shared" si="260"/>
        <v>0</v>
      </c>
      <c r="AQ1383" s="16">
        <f t="shared" si="261"/>
        <v>0</v>
      </c>
      <c r="AU1383" t="s">
        <v>6337</v>
      </c>
      <c r="AV1383" s="18">
        <v>42333</v>
      </c>
      <c r="AW1383" t="s">
        <v>1377</v>
      </c>
      <c r="AX1383" t="str">
        <f t="shared" si="262"/>
        <v>07760479000103</v>
      </c>
      <c r="AY1383" s="17">
        <f t="shared" si="263"/>
        <v>1393.81</v>
      </c>
      <c r="AZ1383" s="17">
        <f t="shared" si="264"/>
        <v>503.59499999999997</v>
      </c>
      <c r="BB1383" t="str">
        <f t="shared" si="265"/>
        <v>25/11/2015;07760479000103;1393,81;503,60</v>
      </c>
    </row>
    <row r="1384" spans="1:54" x14ac:dyDescent="0.25">
      <c r="A1384" t="s">
        <v>26</v>
      </c>
      <c r="B1384" t="s">
        <v>4885</v>
      </c>
      <c r="C1384">
        <v>42321</v>
      </c>
      <c r="D1384" t="s">
        <v>2804</v>
      </c>
      <c r="E1384" t="s">
        <v>6979</v>
      </c>
      <c r="F1384" t="s">
        <v>29</v>
      </c>
      <c r="G1384">
        <v>350.01</v>
      </c>
      <c r="H1384">
        <v>350.01</v>
      </c>
      <c r="I1384">
        <v>63</v>
      </c>
      <c r="J1384" t="s">
        <v>30</v>
      </c>
      <c r="K1384">
        <v>0</v>
      </c>
      <c r="L1384">
        <v>0</v>
      </c>
      <c r="M1384" t="s">
        <v>31</v>
      </c>
      <c r="N1384">
        <v>0</v>
      </c>
      <c r="O1384">
        <v>0</v>
      </c>
      <c r="P1384" t="s">
        <v>31</v>
      </c>
      <c r="Q1384">
        <v>350.01</v>
      </c>
      <c r="R1384">
        <v>5.78</v>
      </c>
      <c r="S1384" t="s">
        <v>33</v>
      </c>
      <c r="T1384">
        <v>350.01</v>
      </c>
      <c r="U1384">
        <v>26.6</v>
      </c>
      <c r="V1384" t="s">
        <v>33</v>
      </c>
      <c r="W1384" t="s">
        <v>33</v>
      </c>
      <c r="X1384" t="s">
        <v>1493</v>
      </c>
      <c r="Y1384" t="s">
        <v>91</v>
      </c>
      <c r="Z1384" t="s">
        <v>3039</v>
      </c>
      <c r="AA1384" t="s">
        <v>4888</v>
      </c>
      <c r="AC1384" s="13" t="str">
        <f t="shared" si="254"/>
        <v>000168012</v>
      </c>
      <c r="AD1384" t="str">
        <f t="shared" si="255"/>
        <v>13/11/2015</v>
      </c>
      <c r="AE1384" t="str">
        <f t="shared" si="256"/>
        <v>59104760000353</v>
      </c>
      <c r="AF1384" s="14">
        <f t="shared" si="257"/>
        <v>350.01</v>
      </c>
      <c r="AG1384">
        <f t="shared" si="258"/>
        <v>0</v>
      </c>
      <c r="AH1384">
        <f t="shared" si="259"/>
        <v>1</v>
      </c>
      <c r="AI1384" s="16">
        <v>6782872</v>
      </c>
      <c r="AJ1384" s="16" t="s">
        <v>7581</v>
      </c>
      <c r="AK1384" s="16" t="s">
        <v>3907</v>
      </c>
      <c r="AL1384" s="16" t="s">
        <v>1737</v>
      </c>
      <c r="AM1384" s="16" t="s">
        <v>7193</v>
      </c>
      <c r="AN1384">
        <v>3</v>
      </c>
      <c r="AO1384" t="e">
        <f>VLOOKUP(TRIM(AL1384),'Parcela Dedutivel'!$A$1:$B$65536,2,FALSE)</f>
        <v>#N/A</v>
      </c>
      <c r="AP1384" s="15">
        <f t="shared" si="260"/>
        <v>0</v>
      </c>
      <c r="AQ1384" s="16">
        <f t="shared" si="261"/>
        <v>0</v>
      </c>
      <c r="AU1384" t="s">
        <v>6338</v>
      </c>
      <c r="AV1384" s="18">
        <v>42333</v>
      </c>
      <c r="AW1384" t="s">
        <v>3169</v>
      </c>
      <c r="AX1384" t="str">
        <f t="shared" si="262"/>
        <v>48754139000157</v>
      </c>
      <c r="AY1384" s="17">
        <f t="shared" si="263"/>
        <v>978.48</v>
      </c>
      <c r="AZ1384" s="17">
        <f t="shared" si="264"/>
        <v>0</v>
      </c>
      <c r="BB1384" t="str">
        <f t="shared" si="265"/>
        <v>25/11/2015;48754139000157;978,48;0,00</v>
      </c>
    </row>
    <row r="1385" spans="1:54" x14ac:dyDescent="0.25">
      <c r="A1385" t="s">
        <v>26</v>
      </c>
      <c r="B1385" t="s">
        <v>4885</v>
      </c>
      <c r="C1385">
        <v>42321</v>
      </c>
      <c r="D1385" t="s">
        <v>2804</v>
      </c>
      <c r="E1385" t="s">
        <v>6979</v>
      </c>
      <c r="F1385" t="s">
        <v>29</v>
      </c>
      <c r="G1385">
        <v>890.5</v>
      </c>
      <c r="H1385">
        <v>890.5</v>
      </c>
      <c r="I1385">
        <v>160.29</v>
      </c>
      <c r="J1385" t="s">
        <v>307</v>
      </c>
      <c r="K1385">
        <v>0</v>
      </c>
      <c r="L1385">
        <v>0</v>
      </c>
      <c r="M1385" t="s">
        <v>31</v>
      </c>
      <c r="N1385">
        <v>0</v>
      </c>
      <c r="O1385">
        <v>0</v>
      </c>
      <c r="P1385" t="s">
        <v>31</v>
      </c>
      <c r="Q1385">
        <v>890.5</v>
      </c>
      <c r="R1385">
        <v>14.69</v>
      </c>
      <c r="S1385" t="s">
        <v>33</v>
      </c>
      <c r="T1385">
        <v>890.5</v>
      </c>
      <c r="U1385">
        <v>67.680000000000007</v>
      </c>
      <c r="V1385" t="s">
        <v>33</v>
      </c>
      <c r="W1385" t="s">
        <v>33</v>
      </c>
      <c r="X1385" t="s">
        <v>1493</v>
      </c>
      <c r="Y1385" t="s">
        <v>96</v>
      </c>
      <c r="Z1385" t="s">
        <v>3844</v>
      </c>
      <c r="AA1385" t="s">
        <v>3845</v>
      </c>
      <c r="AC1385" s="13" t="str">
        <f t="shared" si="254"/>
        <v>000168012</v>
      </c>
      <c r="AD1385" t="str">
        <f t="shared" si="255"/>
        <v>13/11/2015</v>
      </c>
      <c r="AE1385" t="str">
        <f t="shared" si="256"/>
        <v>59104760000353</v>
      </c>
      <c r="AF1385" s="14">
        <f t="shared" si="257"/>
        <v>890.5</v>
      </c>
      <c r="AG1385">
        <f t="shared" si="258"/>
        <v>0</v>
      </c>
      <c r="AH1385">
        <f t="shared" si="259"/>
        <v>1</v>
      </c>
      <c r="AI1385" s="16">
        <v>1900</v>
      </c>
      <c r="AJ1385" s="16" t="s">
        <v>7191</v>
      </c>
      <c r="AK1385" s="16" t="s">
        <v>1261</v>
      </c>
      <c r="AL1385" s="16" t="s">
        <v>1199</v>
      </c>
      <c r="AM1385" s="16" t="s">
        <v>7193</v>
      </c>
      <c r="AN1385">
        <v>1</v>
      </c>
      <c r="AO1385" t="e">
        <f>VLOOKUP(TRIM(AL1385),'Parcela Dedutivel'!$A$1:$B$65536,2,FALSE)</f>
        <v>#N/A</v>
      </c>
      <c r="AP1385" s="15">
        <f t="shared" si="260"/>
        <v>0</v>
      </c>
      <c r="AQ1385" s="16">
        <f t="shared" si="261"/>
        <v>0</v>
      </c>
      <c r="AU1385" t="s">
        <v>6341</v>
      </c>
      <c r="AV1385" s="18">
        <v>42333</v>
      </c>
      <c r="AW1385" t="s">
        <v>2574</v>
      </c>
      <c r="AX1385" t="str">
        <f t="shared" si="262"/>
        <v>03523188000140</v>
      </c>
      <c r="AY1385" s="17">
        <f t="shared" si="263"/>
        <v>72.100000000000009</v>
      </c>
      <c r="AZ1385" s="17">
        <f t="shared" si="264"/>
        <v>0</v>
      </c>
      <c r="BB1385" t="str">
        <f t="shared" si="265"/>
        <v>25/11/2015;03523188000140;72,10;0,00</v>
      </c>
    </row>
    <row r="1386" spans="1:54" x14ac:dyDescent="0.25">
      <c r="A1386" t="s">
        <v>26</v>
      </c>
      <c r="B1386" t="s">
        <v>4885</v>
      </c>
      <c r="C1386">
        <v>42321</v>
      </c>
      <c r="D1386" t="s">
        <v>2804</v>
      </c>
      <c r="E1386" t="s">
        <v>6979</v>
      </c>
      <c r="F1386" t="s">
        <v>29</v>
      </c>
      <c r="G1386">
        <v>1979.38</v>
      </c>
      <c r="H1386">
        <v>1979.38</v>
      </c>
      <c r="I1386">
        <v>356.29</v>
      </c>
      <c r="J1386" t="s">
        <v>30</v>
      </c>
      <c r="K1386">
        <v>0</v>
      </c>
      <c r="L1386">
        <v>0</v>
      </c>
      <c r="M1386" t="s">
        <v>31</v>
      </c>
      <c r="N1386">
        <v>0</v>
      </c>
      <c r="O1386">
        <v>0</v>
      </c>
      <c r="P1386" t="s">
        <v>31</v>
      </c>
      <c r="Q1386">
        <v>1979.38</v>
      </c>
      <c r="R1386">
        <v>32.660000000000004</v>
      </c>
      <c r="S1386" t="s">
        <v>33</v>
      </c>
      <c r="T1386">
        <v>1979.38</v>
      </c>
      <c r="U1386">
        <v>150.43</v>
      </c>
      <c r="V1386" t="s">
        <v>33</v>
      </c>
      <c r="W1386" t="s">
        <v>33</v>
      </c>
      <c r="X1386" t="s">
        <v>1493</v>
      </c>
      <c r="Y1386" t="s">
        <v>96</v>
      </c>
      <c r="Z1386" t="s">
        <v>2806</v>
      </c>
      <c r="AA1386" t="s">
        <v>2807</v>
      </c>
      <c r="AC1386" s="13" t="str">
        <f t="shared" si="254"/>
        <v>000168012</v>
      </c>
      <c r="AD1386" t="str">
        <f t="shared" si="255"/>
        <v>13/11/2015</v>
      </c>
      <c r="AE1386" t="str">
        <f t="shared" si="256"/>
        <v>59104760000353</v>
      </c>
      <c r="AF1386" s="14">
        <f t="shared" si="257"/>
        <v>1979.38</v>
      </c>
      <c r="AG1386">
        <f t="shared" si="258"/>
        <v>0</v>
      </c>
      <c r="AH1386">
        <f t="shared" si="259"/>
        <v>1</v>
      </c>
      <c r="AI1386" s="16">
        <v>6782872</v>
      </c>
      <c r="AJ1386" s="16" t="s">
        <v>7581</v>
      </c>
      <c r="AK1386" s="16" t="s">
        <v>3907</v>
      </c>
      <c r="AL1386" s="16" t="s">
        <v>1777</v>
      </c>
      <c r="AM1386" s="16" t="s">
        <v>7193</v>
      </c>
      <c r="AN1386">
        <v>2</v>
      </c>
      <c r="AO1386" t="e">
        <f>VLOOKUP(TRIM(AL1386),'Parcela Dedutivel'!$A$1:$B$65536,2,FALSE)</f>
        <v>#N/A</v>
      </c>
      <c r="AP1386" s="15">
        <f t="shared" si="260"/>
        <v>0</v>
      </c>
      <c r="AQ1386" s="16">
        <f t="shared" si="261"/>
        <v>0</v>
      </c>
      <c r="AU1386" t="s">
        <v>6342</v>
      </c>
      <c r="AV1386" s="18">
        <v>42333</v>
      </c>
      <c r="AW1386" t="s">
        <v>3055</v>
      </c>
      <c r="AX1386" t="str">
        <f t="shared" si="262"/>
        <v>74404229000551</v>
      </c>
      <c r="AY1386" s="17">
        <f t="shared" si="263"/>
        <v>7168.59</v>
      </c>
      <c r="AZ1386" s="17">
        <f t="shared" si="264"/>
        <v>0</v>
      </c>
      <c r="BB1386" t="str">
        <f t="shared" si="265"/>
        <v>25/11/2015;74404229000551;7168,59;0,00</v>
      </c>
    </row>
    <row r="1387" spans="1:54" x14ac:dyDescent="0.25">
      <c r="A1387" t="s">
        <v>26</v>
      </c>
      <c r="B1387" t="s">
        <v>4890</v>
      </c>
      <c r="C1387">
        <v>42321</v>
      </c>
      <c r="D1387" t="s">
        <v>2804</v>
      </c>
      <c r="E1387" t="s">
        <v>6979</v>
      </c>
      <c r="F1387" t="s">
        <v>29</v>
      </c>
      <c r="G1387">
        <v>2490.0300000000002</v>
      </c>
      <c r="H1387">
        <v>2490.0300000000002</v>
      </c>
      <c r="I1387">
        <v>448.21000000000004</v>
      </c>
      <c r="J1387" t="s">
        <v>307</v>
      </c>
      <c r="K1387">
        <v>0</v>
      </c>
      <c r="L1387">
        <v>0</v>
      </c>
      <c r="M1387" t="s">
        <v>31</v>
      </c>
      <c r="N1387">
        <v>0</v>
      </c>
      <c r="O1387">
        <v>0</v>
      </c>
      <c r="P1387" t="s">
        <v>31</v>
      </c>
      <c r="Q1387">
        <v>2490.0300000000002</v>
      </c>
      <c r="R1387">
        <v>41.09</v>
      </c>
      <c r="S1387" t="s">
        <v>33</v>
      </c>
      <c r="T1387">
        <v>2490.0300000000002</v>
      </c>
      <c r="U1387">
        <v>189.24</v>
      </c>
      <c r="V1387" t="s">
        <v>33</v>
      </c>
      <c r="W1387" t="s">
        <v>33</v>
      </c>
      <c r="X1387" t="s">
        <v>3214</v>
      </c>
      <c r="Y1387" t="s">
        <v>240</v>
      </c>
      <c r="Z1387" t="s">
        <v>4891</v>
      </c>
      <c r="AA1387" t="s">
        <v>4892</v>
      </c>
      <c r="AC1387" s="13" t="str">
        <f t="shared" si="254"/>
        <v>000168014</v>
      </c>
      <c r="AD1387" t="str">
        <f t="shared" si="255"/>
        <v>13/11/2015</v>
      </c>
      <c r="AE1387" t="str">
        <f t="shared" si="256"/>
        <v>56545742000157</v>
      </c>
      <c r="AF1387" s="14">
        <f t="shared" si="257"/>
        <v>2490.0300000000002</v>
      </c>
      <c r="AG1387">
        <f t="shared" si="258"/>
        <v>258.5</v>
      </c>
      <c r="AH1387">
        <f t="shared" si="259"/>
        <v>1</v>
      </c>
      <c r="AI1387" s="16">
        <v>1900</v>
      </c>
      <c r="AJ1387" s="16" t="s">
        <v>7191</v>
      </c>
      <c r="AK1387" s="16" t="s">
        <v>1261</v>
      </c>
      <c r="AL1387" s="16" t="s">
        <v>1264</v>
      </c>
      <c r="AM1387" s="16" t="s">
        <v>7193</v>
      </c>
      <c r="AN1387">
        <v>1</v>
      </c>
      <c r="AO1387" t="e">
        <f>VLOOKUP(TRIM(AL1387),'Parcela Dedutivel'!$A$1:$B$65536,2,FALSE)</f>
        <v>#N/A</v>
      </c>
      <c r="AP1387" s="15">
        <f t="shared" si="260"/>
        <v>0</v>
      </c>
      <c r="AQ1387" s="16">
        <f t="shared" si="261"/>
        <v>0</v>
      </c>
      <c r="AU1387" t="s">
        <v>6346</v>
      </c>
      <c r="AV1387" s="18">
        <v>42333</v>
      </c>
      <c r="AW1387" t="s">
        <v>5765</v>
      </c>
      <c r="AX1387" t="str">
        <f t="shared" si="262"/>
        <v>48754139000823</v>
      </c>
      <c r="AY1387" s="17">
        <f t="shared" si="263"/>
        <v>1116</v>
      </c>
      <c r="AZ1387" s="17">
        <f t="shared" si="264"/>
        <v>0</v>
      </c>
      <c r="BB1387" t="str">
        <f t="shared" si="265"/>
        <v>25/11/2015;48754139000823;1116,00;0,00</v>
      </c>
    </row>
    <row r="1388" spans="1:54" x14ac:dyDescent="0.25">
      <c r="A1388" t="s">
        <v>26</v>
      </c>
      <c r="B1388" t="s">
        <v>4890</v>
      </c>
      <c r="C1388">
        <v>42321</v>
      </c>
      <c r="D1388" t="s">
        <v>2787</v>
      </c>
      <c r="E1388" t="s">
        <v>6979</v>
      </c>
      <c r="F1388" t="s">
        <v>29</v>
      </c>
      <c r="G1388">
        <v>306.04000000000002</v>
      </c>
      <c r="H1388">
        <v>266.12</v>
      </c>
      <c r="I1388">
        <v>47.9</v>
      </c>
      <c r="J1388" t="s">
        <v>61</v>
      </c>
      <c r="K1388">
        <v>0</v>
      </c>
      <c r="L1388">
        <v>0</v>
      </c>
      <c r="M1388" t="s">
        <v>31</v>
      </c>
      <c r="N1388">
        <v>266.12</v>
      </c>
      <c r="O1388">
        <v>39.92</v>
      </c>
      <c r="P1388" t="s">
        <v>2788</v>
      </c>
      <c r="Q1388">
        <v>266.12</v>
      </c>
      <c r="R1388">
        <v>4.3899999999999997</v>
      </c>
      <c r="S1388" t="s">
        <v>33</v>
      </c>
      <c r="T1388">
        <v>266.12</v>
      </c>
      <c r="U1388">
        <v>20.23</v>
      </c>
      <c r="V1388" t="s">
        <v>33</v>
      </c>
      <c r="W1388" t="s">
        <v>33</v>
      </c>
      <c r="X1388" t="s">
        <v>3214</v>
      </c>
      <c r="Y1388" t="s">
        <v>44</v>
      </c>
      <c r="Z1388" t="s">
        <v>76</v>
      </c>
      <c r="AA1388" t="s">
        <v>77</v>
      </c>
      <c r="AC1388" s="13" t="str">
        <f t="shared" si="254"/>
        <v>000168014</v>
      </c>
      <c r="AD1388" t="str">
        <f t="shared" si="255"/>
        <v>13/11/2015</v>
      </c>
      <c r="AE1388" t="str">
        <f t="shared" si="256"/>
        <v>56545742000157</v>
      </c>
      <c r="AF1388" s="14">
        <f t="shared" si="257"/>
        <v>306.04000000000002</v>
      </c>
      <c r="AG1388">
        <f t="shared" si="258"/>
        <v>258.5</v>
      </c>
      <c r="AH1388">
        <f t="shared" si="259"/>
        <v>1</v>
      </c>
      <c r="AI1388" s="16">
        <v>6782872</v>
      </c>
      <c r="AJ1388" s="16" t="s">
        <v>7581</v>
      </c>
      <c r="AK1388" s="16" t="s">
        <v>3907</v>
      </c>
      <c r="AL1388" s="16" t="s">
        <v>1785</v>
      </c>
      <c r="AM1388" s="16" t="s">
        <v>7193</v>
      </c>
      <c r="AN1388">
        <v>1</v>
      </c>
      <c r="AO1388" t="e">
        <f>VLOOKUP(TRIM(AL1388),'Parcela Dedutivel'!$A$1:$B$65536,2,FALSE)</f>
        <v>#N/A</v>
      </c>
      <c r="AP1388" s="15">
        <f t="shared" si="260"/>
        <v>0</v>
      </c>
      <c r="AQ1388" s="16">
        <f t="shared" si="261"/>
        <v>0</v>
      </c>
      <c r="AU1388" t="s">
        <v>6351</v>
      </c>
      <c r="AV1388" s="18">
        <v>42334</v>
      </c>
      <c r="AW1388" t="s">
        <v>2743</v>
      </c>
      <c r="AX1388" t="str">
        <f t="shared" si="262"/>
        <v>01498525000161</v>
      </c>
      <c r="AY1388" s="17">
        <f t="shared" si="263"/>
        <v>568.33000000000004</v>
      </c>
      <c r="AZ1388" s="17">
        <f t="shared" si="264"/>
        <v>0</v>
      </c>
      <c r="BB1388" t="str">
        <f t="shared" si="265"/>
        <v>26/11/2015;01498525000161;568,33;0,00</v>
      </c>
    </row>
    <row r="1389" spans="1:54" x14ac:dyDescent="0.25">
      <c r="A1389" t="s">
        <v>26</v>
      </c>
      <c r="B1389" t="s">
        <v>4890</v>
      </c>
      <c r="C1389">
        <v>42321</v>
      </c>
      <c r="D1389" t="s">
        <v>2787</v>
      </c>
      <c r="E1389" t="s">
        <v>6979</v>
      </c>
      <c r="F1389" t="s">
        <v>29</v>
      </c>
      <c r="G1389">
        <v>1448.22</v>
      </c>
      <c r="H1389">
        <v>1316.56</v>
      </c>
      <c r="I1389">
        <v>236.98000000000002</v>
      </c>
      <c r="J1389" t="s">
        <v>61</v>
      </c>
      <c r="K1389">
        <v>0</v>
      </c>
      <c r="L1389">
        <v>0</v>
      </c>
      <c r="M1389" t="s">
        <v>31</v>
      </c>
      <c r="N1389">
        <v>1316.56</v>
      </c>
      <c r="O1389">
        <v>131.66</v>
      </c>
      <c r="P1389" t="s">
        <v>2788</v>
      </c>
      <c r="Q1389">
        <v>1316.56</v>
      </c>
      <c r="R1389">
        <v>21.72</v>
      </c>
      <c r="S1389" t="s">
        <v>33</v>
      </c>
      <c r="T1389">
        <v>1316.56</v>
      </c>
      <c r="U1389">
        <v>100.06</v>
      </c>
      <c r="V1389" t="s">
        <v>33</v>
      </c>
      <c r="W1389" t="s">
        <v>33</v>
      </c>
      <c r="X1389" t="s">
        <v>3214</v>
      </c>
      <c r="Y1389" t="s">
        <v>78</v>
      </c>
      <c r="Z1389" t="s">
        <v>79</v>
      </c>
      <c r="AA1389" t="s">
        <v>4893</v>
      </c>
      <c r="AC1389" s="13" t="str">
        <f t="shared" si="254"/>
        <v>000168014</v>
      </c>
      <c r="AD1389" t="str">
        <f t="shared" si="255"/>
        <v>13/11/2015</v>
      </c>
      <c r="AE1389" t="str">
        <f t="shared" si="256"/>
        <v>56545742000157</v>
      </c>
      <c r="AF1389" s="14">
        <f t="shared" si="257"/>
        <v>1448.22</v>
      </c>
      <c r="AG1389">
        <f t="shared" si="258"/>
        <v>258.5</v>
      </c>
      <c r="AH1389">
        <f t="shared" si="259"/>
        <v>1</v>
      </c>
      <c r="AI1389" s="16">
        <v>6782872</v>
      </c>
      <c r="AJ1389" s="16" t="s">
        <v>7581</v>
      </c>
      <c r="AK1389" s="16" t="s">
        <v>3907</v>
      </c>
      <c r="AL1389" s="16" t="s">
        <v>1801</v>
      </c>
      <c r="AM1389" s="16" t="s">
        <v>7193</v>
      </c>
      <c r="AN1389">
        <v>1</v>
      </c>
      <c r="AO1389" t="e">
        <f>VLOOKUP(TRIM(AL1389),'Parcela Dedutivel'!$A$1:$B$65536,2,FALSE)</f>
        <v>#N/A</v>
      </c>
      <c r="AP1389" s="15">
        <f t="shared" si="260"/>
        <v>0</v>
      </c>
      <c r="AQ1389" s="16">
        <f t="shared" si="261"/>
        <v>0</v>
      </c>
      <c r="AU1389" t="s">
        <v>6354</v>
      </c>
      <c r="AV1389" s="18">
        <v>42334</v>
      </c>
      <c r="AW1389" t="s">
        <v>771</v>
      </c>
      <c r="AX1389" t="str">
        <f t="shared" si="262"/>
        <v>01192333001366</v>
      </c>
      <c r="AY1389" s="17">
        <f t="shared" si="263"/>
        <v>3.42</v>
      </c>
      <c r="AZ1389" s="17">
        <f t="shared" si="264"/>
        <v>0.81270000000000009</v>
      </c>
      <c r="BB1389" t="str">
        <f t="shared" si="265"/>
        <v>26/11/2015;01192333001366;3,42;0,81</v>
      </c>
    </row>
    <row r="1390" spans="1:54" x14ac:dyDescent="0.25">
      <c r="A1390" t="s">
        <v>26</v>
      </c>
      <c r="B1390" t="s">
        <v>4890</v>
      </c>
      <c r="C1390">
        <v>42321</v>
      </c>
      <c r="D1390" t="s">
        <v>2787</v>
      </c>
      <c r="E1390" t="s">
        <v>6979</v>
      </c>
      <c r="F1390" t="s">
        <v>29</v>
      </c>
      <c r="G1390">
        <v>360.41</v>
      </c>
      <c r="H1390">
        <v>313.40000000000003</v>
      </c>
      <c r="I1390">
        <v>56.410000000000004</v>
      </c>
      <c r="J1390" t="s">
        <v>61</v>
      </c>
      <c r="K1390">
        <v>0</v>
      </c>
      <c r="L1390">
        <v>0</v>
      </c>
      <c r="M1390" t="s">
        <v>31</v>
      </c>
      <c r="N1390">
        <v>313.40000000000003</v>
      </c>
      <c r="O1390">
        <v>47.01</v>
      </c>
      <c r="P1390" t="s">
        <v>2788</v>
      </c>
      <c r="Q1390">
        <v>313.40000000000003</v>
      </c>
      <c r="R1390">
        <v>5.17</v>
      </c>
      <c r="S1390" t="s">
        <v>33</v>
      </c>
      <c r="T1390">
        <v>313.40000000000003</v>
      </c>
      <c r="U1390">
        <v>23.82</v>
      </c>
      <c r="V1390" t="s">
        <v>33</v>
      </c>
      <c r="W1390" t="s">
        <v>33</v>
      </c>
      <c r="X1390" t="s">
        <v>3214</v>
      </c>
      <c r="Y1390" t="s">
        <v>44</v>
      </c>
      <c r="Z1390" t="s">
        <v>1720</v>
      </c>
      <c r="AA1390" t="s">
        <v>1721</v>
      </c>
      <c r="AC1390" s="13" t="str">
        <f t="shared" si="254"/>
        <v>000168014</v>
      </c>
      <c r="AD1390" t="str">
        <f t="shared" si="255"/>
        <v>13/11/2015</v>
      </c>
      <c r="AE1390" t="str">
        <f t="shared" si="256"/>
        <v>56545742000157</v>
      </c>
      <c r="AF1390" s="14">
        <f t="shared" si="257"/>
        <v>360.41</v>
      </c>
      <c r="AG1390">
        <f t="shared" si="258"/>
        <v>258.5</v>
      </c>
      <c r="AH1390">
        <f t="shared" si="259"/>
        <v>1</v>
      </c>
      <c r="AI1390" s="16">
        <v>6782872</v>
      </c>
      <c r="AJ1390" s="16" t="s">
        <v>7581</v>
      </c>
      <c r="AK1390" s="16" t="s">
        <v>3907</v>
      </c>
      <c r="AL1390" s="16" t="s">
        <v>1789</v>
      </c>
      <c r="AM1390" s="16" t="s">
        <v>7193</v>
      </c>
      <c r="AN1390">
        <v>12</v>
      </c>
      <c r="AO1390" t="e">
        <f>VLOOKUP(TRIM(AL1390),'Parcela Dedutivel'!$A$1:$B$65536,2,FALSE)</f>
        <v>#N/A</v>
      </c>
      <c r="AP1390" s="15">
        <f t="shared" si="260"/>
        <v>0</v>
      </c>
      <c r="AQ1390" s="16">
        <f t="shared" si="261"/>
        <v>0</v>
      </c>
      <c r="AU1390" t="s">
        <v>6355</v>
      </c>
      <c r="AV1390" s="18">
        <v>42334</v>
      </c>
      <c r="AW1390" t="s">
        <v>771</v>
      </c>
      <c r="AX1390" t="str">
        <f t="shared" si="262"/>
        <v>01192333001366</v>
      </c>
      <c r="AY1390" s="17">
        <f t="shared" si="263"/>
        <v>54.01</v>
      </c>
      <c r="AZ1390" s="17">
        <f t="shared" si="264"/>
        <v>26.016614999999998</v>
      </c>
      <c r="BB1390" t="str">
        <f t="shared" si="265"/>
        <v>26/11/2015;01192333001366;54,01;26,02</v>
      </c>
    </row>
    <row r="1391" spans="1:54" x14ac:dyDescent="0.25">
      <c r="A1391" t="s">
        <v>26</v>
      </c>
      <c r="B1391" t="s">
        <v>4890</v>
      </c>
      <c r="C1391">
        <v>42321</v>
      </c>
      <c r="D1391" t="s">
        <v>2787</v>
      </c>
      <c r="E1391" t="s">
        <v>6979</v>
      </c>
      <c r="F1391" t="s">
        <v>29</v>
      </c>
      <c r="G1391">
        <v>35.49</v>
      </c>
      <c r="H1391">
        <v>35.49</v>
      </c>
      <c r="I1391">
        <v>6.3900000000000006</v>
      </c>
      <c r="J1391" t="s">
        <v>30</v>
      </c>
      <c r="K1391">
        <v>0</v>
      </c>
      <c r="L1391">
        <v>0</v>
      </c>
      <c r="M1391" t="s">
        <v>31</v>
      </c>
      <c r="N1391">
        <v>0</v>
      </c>
      <c r="O1391">
        <v>0</v>
      </c>
      <c r="P1391" t="s">
        <v>31</v>
      </c>
      <c r="Q1391">
        <v>35.49</v>
      </c>
      <c r="R1391">
        <v>0.59</v>
      </c>
      <c r="S1391" t="s">
        <v>33</v>
      </c>
      <c r="T1391">
        <v>35.49</v>
      </c>
      <c r="U1391">
        <v>2.7</v>
      </c>
      <c r="V1391" t="s">
        <v>33</v>
      </c>
      <c r="W1391" t="s">
        <v>33</v>
      </c>
      <c r="X1391" t="s">
        <v>3214</v>
      </c>
      <c r="Y1391" t="s">
        <v>493</v>
      </c>
      <c r="Z1391" t="s">
        <v>496</v>
      </c>
      <c r="AA1391" t="s">
        <v>497</v>
      </c>
      <c r="AC1391" s="13" t="str">
        <f t="shared" si="254"/>
        <v>000168014</v>
      </c>
      <c r="AD1391" t="str">
        <f t="shared" si="255"/>
        <v>13/11/2015</v>
      </c>
      <c r="AE1391" t="str">
        <f t="shared" si="256"/>
        <v>56545742000157</v>
      </c>
      <c r="AF1391" s="14">
        <f t="shared" si="257"/>
        <v>35.49</v>
      </c>
      <c r="AG1391">
        <f t="shared" si="258"/>
        <v>258.5</v>
      </c>
      <c r="AH1391">
        <f t="shared" si="259"/>
        <v>1</v>
      </c>
      <c r="AI1391" s="16">
        <v>6782872</v>
      </c>
      <c r="AJ1391" s="16" t="s">
        <v>7581</v>
      </c>
      <c r="AK1391" s="16" t="s">
        <v>3907</v>
      </c>
      <c r="AL1391" s="16" t="s">
        <v>643</v>
      </c>
      <c r="AM1391" s="16" t="s">
        <v>7193</v>
      </c>
      <c r="AN1391">
        <v>1</v>
      </c>
      <c r="AO1391" t="e">
        <f>VLOOKUP(TRIM(AL1391),'Parcela Dedutivel'!$A$1:$B$65536,2,FALSE)</f>
        <v>#N/A</v>
      </c>
      <c r="AP1391" s="15">
        <f t="shared" si="260"/>
        <v>0</v>
      </c>
      <c r="AQ1391" s="16">
        <f t="shared" si="261"/>
        <v>0</v>
      </c>
      <c r="AU1391" t="s">
        <v>6356</v>
      </c>
      <c r="AV1391" s="18">
        <v>42334</v>
      </c>
      <c r="AW1391" t="s">
        <v>771</v>
      </c>
      <c r="AX1391" t="str">
        <f t="shared" si="262"/>
        <v>01192333001366</v>
      </c>
      <c r="AY1391" s="17">
        <f t="shared" si="263"/>
        <v>6.3</v>
      </c>
      <c r="AZ1391" s="17">
        <f t="shared" si="264"/>
        <v>0</v>
      </c>
      <c r="BB1391" t="str">
        <f t="shared" si="265"/>
        <v>26/11/2015;01192333001366;6,30;0,00</v>
      </c>
    </row>
    <row r="1392" spans="1:54" x14ac:dyDescent="0.25">
      <c r="A1392" t="s">
        <v>26</v>
      </c>
      <c r="B1392" t="s">
        <v>4894</v>
      </c>
      <c r="C1392">
        <v>42321</v>
      </c>
      <c r="D1392" t="s">
        <v>2841</v>
      </c>
      <c r="E1392" t="s">
        <v>6979</v>
      </c>
      <c r="F1392" t="s">
        <v>4845</v>
      </c>
      <c r="G1392">
        <v>83.100000000000009</v>
      </c>
      <c r="H1392">
        <v>83.100000000000009</v>
      </c>
      <c r="I1392">
        <v>5.82</v>
      </c>
      <c r="J1392" t="s">
        <v>30</v>
      </c>
      <c r="K1392">
        <v>0</v>
      </c>
      <c r="L1392">
        <v>0</v>
      </c>
      <c r="M1392" t="s">
        <v>31</v>
      </c>
      <c r="N1392">
        <v>0</v>
      </c>
      <c r="O1392">
        <v>0</v>
      </c>
      <c r="P1392" t="s">
        <v>31</v>
      </c>
      <c r="Q1392">
        <v>83.100000000000009</v>
      </c>
      <c r="R1392">
        <v>1.37</v>
      </c>
      <c r="S1392" t="s">
        <v>33</v>
      </c>
      <c r="T1392">
        <v>83.100000000000009</v>
      </c>
      <c r="U1392">
        <v>6.32</v>
      </c>
      <c r="V1392" t="s">
        <v>33</v>
      </c>
      <c r="W1392" t="s">
        <v>33</v>
      </c>
      <c r="X1392" t="s">
        <v>4846</v>
      </c>
      <c r="Y1392" t="s">
        <v>493</v>
      </c>
      <c r="Z1392" t="s">
        <v>499</v>
      </c>
      <c r="AA1392" t="s">
        <v>500</v>
      </c>
      <c r="AC1392" s="13" t="str">
        <f t="shared" si="254"/>
        <v>000168015</v>
      </c>
      <c r="AD1392" t="str">
        <f t="shared" si="255"/>
        <v>13/11/2015</v>
      </c>
      <c r="AE1392" t="str">
        <f t="shared" si="256"/>
        <v>02403486000134</v>
      </c>
      <c r="AF1392" s="14">
        <f t="shared" si="257"/>
        <v>83.100000000000009</v>
      </c>
      <c r="AG1392">
        <f t="shared" si="258"/>
        <v>0</v>
      </c>
      <c r="AH1392">
        <f t="shared" si="259"/>
        <v>1</v>
      </c>
      <c r="AI1392" s="16">
        <v>6795424</v>
      </c>
      <c r="AJ1392" s="16" t="s">
        <v>7612</v>
      </c>
      <c r="AK1392" s="16" t="s">
        <v>3910</v>
      </c>
      <c r="AL1392" s="16" t="s">
        <v>1304</v>
      </c>
      <c r="AM1392" s="16" t="s">
        <v>7481</v>
      </c>
      <c r="AN1392">
        <v>1</v>
      </c>
      <c r="AO1392" t="e">
        <f>VLOOKUP(TRIM(AL1392),'Parcela Dedutivel'!$A$1:$B$65536,2,FALSE)</f>
        <v>#N/A</v>
      </c>
      <c r="AP1392" s="15">
        <f t="shared" si="260"/>
        <v>0</v>
      </c>
      <c r="AQ1392" s="16">
        <f t="shared" si="261"/>
        <v>0</v>
      </c>
      <c r="AU1392" t="s">
        <v>6357</v>
      </c>
      <c r="AV1392" s="18">
        <v>42334</v>
      </c>
      <c r="AW1392" t="s">
        <v>5124</v>
      </c>
      <c r="AX1392" t="str">
        <f t="shared" si="262"/>
        <v>09219138000584</v>
      </c>
      <c r="AY1392" s="17">
        <f t="shared" si="263"/>
        <v>1.2</v>
      </c>
      <c r="AZ1392" s="17">
        <f t="shared" si="264"/>
        <v>0</v>
      </c>
      <c r="BB1392" t="str">
        <f t="shared" si="265"/>
        <v>26/11/2015;09219138000584;1,20;0,00</v>
      </c>
    </row>
    <row r="1393" spans="1:54" x14ac:dyDescent="0.25">
      <c r="A1393" t="s">
        <v>26</v>
      </c>
      <c r="B1393" t="s">
        <v>4894</v>
      </c>
      <c r="C1393">
        <v>42321</v>
      </c>
      <c r="D1393" t="s">
        <v>2841</v>
      </c>
      <c r="E1393" t="s">
        <v>6979</v>
      </c>
      <c r="F1393" t="s">
        <v>4845</v>
      </c>
      <c r="G1393">
        <v>516.95000000000005</v>
      </c>
      <c r="H1393">
        <v>449.52</v>
      </c>
      <c r="I1393">
        <v>17.98</v>
      </c>
      <c r="J1393" t="s">
        <v>61</v>
      </c>
      <c r="K1393">
        <v>0</v>
      </c>
      <c r="L1393">
        <v>0</v>
      </c>
      <c r="M1393" t="s">
        <v>31</v>
      </c>
      <c r="N1393">
        <v>449.52</v>
      </c>
      <c r="O1393">
        <v>67.430000000000007</v>
      </c>
      <c r="P1393" t="s">
        <v>2788</v>
      </c>
      <c r="Q1393">
        <v>449.52</v>
      </c>
      <c r="R1393">
        <v>7.42</v>
      </c>
      <c r="S1393" t="s">
        <v>33</v>
      </c>
      <c r="T1393">
        <v>449.52</v>
      </c>
      <c r="U1393">
        <v>34.160000000000004</v>
      </c>
      <c r="V1393" t="s">
        <v>33</v>
      </c>
      <c r="W1393" t="s">
        <v>33</v>
      </c>
      <c r="X1393" t="s">
        <v>4846</v>
      </c>
      <c r="Y1393" t="s">
        <v>44</v>
      </c>
      <c r="Z1393" t="s">
        <v>4895</v>
      </c>
      <c r="AA1393" t="s">
        <v>4896</v>
      </c>
      <c r="AC1393" s="13" t="str">
        <f t="shared" si="254"/>
        <v>000168015</v>
      </c>
      <c r="AD1393" t="str">
        <f t="shared" si="255"/>
        <v>13/11/2015</v>
      </c>
      <c r="AE1393" t="str">
        <f t="shared" si="256"/>
        <v>02403486000134</v>
      </c>
      <c r="AF1393" s="14">
        <f t="shared" si="257"/>
        <v>516.95000000000005</v>
      </c>
      <c r="AG1393">
        <f t="shared" si="258"/>
        <v>0</v>
      </c>
      <c r="AH1393">
        <f t="shared" si="259"/>
        <v>1</v>
      </c>
      <c r="AI1393" s="16">
        <v>6795424</v>
      </c>
      <c r="AJ1393" s="16" t="s">
        <v>7612</v>
      </c>
      <c r="AK1393" s="16" t="s">
        <v>3910</v>
      </c>
      <c r="AL1393" s="16" t="s">
        <v>1307</v>
      </c>
      <c r="AM1393" s="16" t="s">
        <v>7481</v>
      </c>
      <c r="AN1393">
        <v>1</v>
      </c>
      <c r="AO1393" t="e">
        <f>VLOOKUP(TRIM(AL1393),'Parcela Dedutivel'!$A$1:$B$65536,2,FALSE)</f>
        <v>#N/A</v>
      </c>
      <c r="AP1393" s="15">
        <f t="shared" si="260"/>
        <v>0</v>
      </c>
      <c r="AQ1393" s="16">
        <f t="shared" si="261"/>
        <v>0</v>
      </c>
      <c r="AU1393" t="s">
        <v>6358</v>
      </c>
      <c r="AV1393" s="18">
        <v>42334</v>
      </c>
      <c r="AW1393" t="s">
        <v>3917</v>
      </c>
      <c r="AX1393" t="str">
        <f t="shared" si="262"/>
        <v>04176315000145</v>
      </c>
      <c r="AY1393" s="17">
        <f t="shared" si="263"/>
        <v>2595.3000000000002</v>
      </c>
      <c r="AZ1393" s="17">
        <f t="shared" si="264"/>
        <v>0</v>
      </c>
      <c r="BB1393" t="str">
        <f t="shared" si="265"/>
        <v>26/11/2015;04176315000145;2595,30;0,00</v>
      </c>
    </row>
    <row r="1394" spans="1:54" x14ac:dyDescent="0.25">
      <c r="A1394" t="s">
        <v>26</v>
      </c>
      <c r="B1394" t="s">
        <v>4894</v>
      </c>
      <c r="C1394">
        <v>42321</v>
      </c>
      <c r="D1394" t="s">
        <v>2841</v>
      </c>
      <c r="E1394" t="s">
        <v>6979</v>
      </c>
      <c r="F1394" t="s">
        <v>4845</v>
      </c>
      <c r="G1394">
        <v>304.72000000000003</v>
      </c>
      <c r="H1394">
        <v>304.72000000000003</v>
      </c>
      <c r="I1394">
        <v>21.330000000000002</v>
      </c>
      <c r="J1394" t="s">
        <v>30</v>
      </c>
      <c r="K1394">
        <v>0</v>
      </c>
      <c r="L1394">
        <v>0</v>
      </c>
      <c r="M1394" t="s">
        <v>31</v>
      </c>
      <c r="N1394">
        <v>0</v>
      </c>
      <c r="O1394">
        <v>0</v>
      </c>
      <c r="P1394" t="s">
        <v>31</v>
      </c>
      <c r="Q1394">
        <v>304.72000000000003</v>
      </c>
      <c r="R1394">
        <v>5.03</v>
      </c>
      <c r="S1394" t="s">
        <v>33</v>
      </c>
      <c r="T1394">
        <v>304.72000000000003</v>
      </c>
      <c r="U1394">
        <v>23.16</v>
      </c>
      <c r="V1394" t="s">
        <v>33</v>
      </c>
      <c r="W1394" t="s">
        <v>33</v>
      </c>
      <c r="X1394" t="s">
        <v>4846</v>
      </c>
      <c r="Y1394" t="s">
        <v>493</v>
      </c>
      <c r="Z1394" t="s">
        <v>494</v>
      </c>
      <c r="AA1394" t="s">
        <v>495</v>
      </c>
      <c r="AC1394" s="13" t="str">
        <f t="shared" si="254"/>
        <v>000168015</v>
      </c>
      <c r="AD1394" t="str">
        <f t="shared" si="255"/>
        <v>13/11/2015</v>
      </c>
      <c r="AE1394" t="str">
        <f t="shared" si="256"/>
        <v>02403486000134</v>
      </c>
      <c r="AF1394" s="14">
        <f t="shared" si="257"/>
        <v>304.72000000000003</v>
      </c>
      <c r="AG1394">
        <f t="shared" si="258"/>
        <v>0</v>
      </c>
      <c r="AH1394">
        <f t="shared" si="259"/>
        <v>1</v>
      </c>
      <c r="AI1394" s="16">
        <v>6782692</v>
      </c>
      <c r="AJ1394" s="16" t="s">
        <v>7457</v>
      </c>
      <c r="AK1394" s="16" t="s">
        <v>3911</v>
      </c>
      <c r="AL1394" s="16" t="s">
        <v>1777</v>
      </c>
      <c r="AM1394" s="16" t="s">
        <v>7193</v>
      </c>
      <c r="AN1394">
        <v>30</v>
      </c>
      <c r="AO1394" t="e">
        <f>VLOOKUP(TRIM(AL1394),'Parcela Dedutivel'!$A$1:$B$65536,2,FALSE)</f>
        <v>#N/A</v>
      </c>
      <c r="AP1394" s="15">
        <f t="shared" si="260"/>
        <v>0</v>
      </c>
      <c r="AQ1394" s="16">
        <f t="shared" si="261"/>
        <v>0</v>
      </c>
      <c r="AU1394" t="s">
        <v>6359</v>
      </c>
      <c r="AV1394" s="18">
        <v>42334</v>
      </c>
      <c r="AW1394" t="s">
        <v>4046</v>
      </c>
      <c r="AX1394" t="str">
        <f t="shared" si="262"/>
        <v>04326382000107</v>
      </c>
      <c r="AY1394" s="17">
        <f t="shared" si="263"/>
        <v>3714.4399999999996</v>
      </c>
      <c r="AZ1394" s="17">
        <f t="shared" si="264"/>
        <v>0</v>
      </c>
      <c r="BB1394" t="str">
        <f t="shared" si="265"/>
        <v>26/11/2015;04326382000107;3714,44;0,00</v>
      </c>
    </row>
    <row r="1395" spans="1:54" x14ac:dyDescent="0.25">
      <c r="A1395" t="s">
        <v>26</v>
      </c>
      <c r="B1395" t="s">
        <v>4897</v>
      </c>
      <c r="C1395">
        <v>42321</v>
      </c>
      <c r="D1395" t="s">
        <v>2817</v>
      </c>
      <c r="E1395" t="s">
        <v>6979</v>
      </c>
      <c r="F1395" t="s">
        <v>411</v>
      </c>
      <c r="G1395">
        <v>4759.62</v>
      </c>
      <c r="H1395">
        <v>4138.8</v>
      </c>
      <c r="I1395">
        <v>496.66</v>
      </c>
      <c r="J1395" t="s">
        <v>30</v>
      </c>
      <c r="K1395">
        <v>0</v>
      </c>
      <c r="L1395">
        <v>0</v>
      </c>
      <c r="M1395" t="s">
        <v>31</v>
      </c>
      <c r="N1395">
        <v>4138.8</v>
      </c>
      <c r="O1395">
        <v>620.82000000000005</v>
      </c>
      <c r="P1395" t="s">
        <v>2788</v>
      </c>
      <c r="Q1395">
        <v>4138.8</v>
      </c>
      <c r="R1395">
        <v>68.290000000000006</v>
      </c>
      <c r="S1395" t="s">
        <v>33</v>
      </c>
      <c r="T1395">
        <v>4138.8</v>
      </c>
      <c r="U1395">
        <v>314.55</v>
      </c>
      <c r="V1395" t="s">
        <v>33</v>
      </c>
      <c r="W1395" t="s">
        <v>33</v>
      </c>
      <c r="X1395" t="s">
        <v>4898</v>
      </c>
      <c r="Y1395" t="s">
        <v>91</v>
      </c>
      <c r="Z1395" t="s">
        <v>4899</v>
      </c>
      <c r="AA1395" t="s">
        <v>4900</v>
      </c>
      <c r="AC1395" s="13" t="str">
        <f t="shared" si="254"/>
        <v>000168016</v>
      </c>
      <c r="AD1395" t="str">
        <f t="shared" si="255"/>
        <v>13/11/2015</v>
      </c>
      <c r="AE1395" t="str">
        <f t="shared" si="256"/>
        <v>01371925000454</v>
      </c>
      <c r="AF1395" s="14">
        <f t="shared" si="257"/>
        <v>4759.62</v>
      </c>
      <c r="AG1395">
        <f t="shared" si="258"/>
        <v>0</v>
      </c>
      <c r="AH1395">
        <f t="shared" si="259"/>
        <v>1</v>
      </c>
      <c r="AI1395" s="16">
        <v>6782872</v>
      </c>
      <c r="AJ1395" s="16" t="s">
        <v>7581</v>
      </c>
      <c r="AK1395" s="16" t="s">
        <v>3912</v>
      </c>
      <c r="AL1395" s="16" t="s">
        <v>3913</v>
      </c>
      <c r="AM1395" s="16" t="s">
        <v>7215</v>
      </c>
      <c r="AN1395">
        <v>4</v>
      </c>
      <c r="AO1395">
        <f>VLOOKUP(TRIM(AL1395),'Parcela Dedutivel'!$A$1:$B$65536,2,FALSE)</f>
        <v>10.889999999999999</v>
      </c>
      <c r="AP1395" s="15">
        <f t="shared" si="260"/>
        <v>10.889999999999999</v>
      </c>
      <c r="AQ1395" s="16">
        <f t="shared" si="261"/>
        <v>43.559999999999995</v>
      </c>
      <c r="AU1395" t="s">
        <v>6362</v>
      </c>
      <c r="AV1395" s="18">
        <v>42334</v>
      </c>
      <c r="AW1395" t="s">
        <v>244</v>
      </c>
      <c r="AX1395" t="str">
        <f t="shared" si="262"/>
        <v>46044053002906</v>
      </c>
      <c r="AY1395" s="17">
        <f t="shared" si="263"/>
        <v>243.24</v>
      </c>
      <c r="AZ1395" s="17">
        <f t="shared" si="264"/>
        <v>0</v>
      </c>
      <c r="BB1395" t="str">
        <f t="shared" si="265"/>
        <v>26/11/2015;46044053002906;243,24;0,00</v>
      </c>
    </row>
    <row r="1396" spans="1:54" x14ac:dyDescent="0.25">
      <c r="A1396" t="s">
        <v>26</v>
      </c>
      <c r="B1396" t="s">
        <v>4902</v>
      </c>
      <c r="C1396">
        <v>42321</v>
      </c>
      <c r="D1396" t="s">
        <v>2787</v>
      </c>
      <c r="E1396" t="s">
        <v>6979</v>
      </c>
      <c r="F1396" t="s">
        <v>29</v>
      </c>
      <c r="G1396">
        <v>927.19</v>
      </c>
      <c r="H1396">
        <v>927.19</v>
      </c>
      <c r="I1396">
        <v>166.89000000000001</v>
      </c>
      <c r="J1396" t="s">
        <v>61</v>
      </c>
      <c r="K1396">
        <v>0</v>
      </c>
      <c r="L1396">
        <v>0</v>
      </c>
      <c r="M1396" t="s">
        <v>31</v>
      </c>
      <c r="N1396">
        <v>806.25</v>
      </c>
      <c r="O1396">
        <v>120.94</v>
      </c>
      <c r="P1396" t="s">
        <v>2788</v>
      </c>
      <c r="Q1396">
        <v>806.25</v>
      </c>
      <c r="R1396">
        <v>13.3</v>
      </c>
      <c r="S1396" t="s">
        <v>33</v>
      </c>
      <c r="T1396">
        <v>806.25</v>
      </c>
      <c r="U1396">
        <v>61.28</v>
      </c>
      <c r="V1396" t="s">
        <v>33</v>
      </c>
      <c r="W1396" t="s">
        <v>33</v>
      </c>
      <c r="X1396" t="s">
        <v>3878</v>
      </c>
      <c r="Y1396" t="s">
        <v>91</v>
      </c>
      <c r="Z1396" t="s">
        <v>4903</v>
      </c>
      <c r="AA1396" t="s">
        <v>4904</v>
      </c>
      <c r="AC1396" s="13" t="str">
        <f t="shared" si="254"/>
        <v>000168018</v>
      </c>
      <c r="AD1396" t="str">
        <f t="shared" si="255"/>
        <v>13/11/2015</v>
      </c>
      <c r="AE1396" t="str">
        <f t="shared" si="256"/>
        <v>16404287004738</v>
      </c>
      <c r="AF1396" s="14">
        <f t="shared" si="257"/>
        <v>927.19</v>
      </c>
      <c r="AG1396">
        <f t="shared" si="258"/>
        <v>0</v>
      </c>
      <c r="AH1396">
        <f t="shared" si="259"/>
        <v>1</v>
      </c>
      <c r="AI1396" s="16">
        <v>1900</v>
      </c>
      <c r="AJ1396" s="16" t="s">
        <v>7191</v>
      </c>
      <c r="AK1396" s="16" t="s">
        <v>1261</v>
      </c>
      <c r="AL1396" s="16" t="s">
        <v>1266</v>
      </c>
      <c r="AM1396" s="16" t="s">
        <v>7193</v>
      </c>
      <c r="AN1396">
        <v>15</v>
      </c>
      <c r="AO1396" t="e">
        <f>VLOOKUP(TRIM(AL1396),'Parcela Dedutivel'!$A$1:$B$65536,2,FALSE)</f>
        <v>#N/A</v>
      </c>
      <c r="AP1396" s="15">
        <f t="shared" si="260"/>
        <v>0</v>
      </c>
      <c r="AQ1396" s="16">
        <f t="shared" si="261"/>
        <v>0</v>
      </c>
      <c r="AU1396" t="s">
        <v>6363</v>
      </c>
      <c r="AV1396" s="18">
        <v>42334</v>
      </c>
      <c r="AW1396" t="s">
        <v>6364</v>
      </c>
      <c r="AX1396" t="str">
        <f t="shared" si="262"/>
        <v>50935873000164</v>
      </c>
      <c r="AY1396" s="17">
        <f t="shared" si="263"/>
        <v>254.92000000000002</v>
      </c>
      <c r="AZ1396" s="17">
        <f t="shared" si="264"/>
        <v>0</v>
      </c>
      <c r="BB1396" t="str">
        <f t="shared" si="265"/>
        <v>26/11/2015;50935873000164;254,92;0,00</v>
      </c>
    </row>
    <row r="1397" spans="1:54" hidden="1" x14ac:dyDescent="0.25">
      <c r="A1397" t="s">
        <v>26</v>
      </c>
      <c r="B1397" t="s">
        <v>4902</v>
      </c>
      <c r="C1397">
        <v>42321</v>
      </c>
      <c r="D1397" t="s">
        <v>2787</v>
      </c>
      <c r="E1397" t="s">
        <v>6979</v>
      </c>
      <c r="F1397" t="s">
        <v>29</v>
      </c>
      <c r="G1397">
        <v>904.67000000000007</v>
      </c>
      <c r="H1397">
        <v>904.67000000000007</v>
      </c>
      <c r="I1397">
        <v>162.84</v>
      </c>
      <c r="J1397" t="s">
        <v>61</v>
      </c>
      <c r="K1397">
        <v>0</v>
      </c>
      <c r="L1397">
        <v>0</v>
      </c>
      <c r="M1397" t="s">
        <v>31</v>
      </c>
      <c r="N1397">
        <v>786.67000000000007</v>
      </c>
      <c r="O1397">
        <v>118</v>
      </c>
      <c r="P1397" t="s">
        <v>2788</v>
      </c>
      <c r="Q1397">
        <v>786.67000000000007</v>
      </c>
      <c r="R1397">
        <v>12.98</v>
      </c>
      <c r="S1397" t="s">
        <v>33</v>
      </c>
      <c r="T1397">
        <v>786.67000000000007</v>
      </c>
      <c r="U1397">
        <v>59.79</v>
      </c>
      <c r="V1397" t="s">
        <v>33</v>
      </c>
      <c r="W1397" t="s">
        <v>33</v>
      </c>
      <c r="X1397" t="s">
        <v>3878</v>
      </c>
      <c r="Y1397" t="s">
        <v>91</v>
      </c>
      <c r="Z1397" t="s">
        <v>1729</v>
      </c>
      <c r="AA1397" t="s">
        <v>1730</v>
      </c>
      <c r="AC1397" s="13" t="str">
        <f t="shared" si="254"/>
        <v>000168018</v>
      </c>
      <c r="AD1397" t="str">
        <f t="shared" si="255"/>
        <v>13/11/2015</v>
      </c>
      <c r="AE1397" t="str">
        <f t="shared" si="256"/>
        <v>16404287004738</v>
      </c>
      <c r="AF1397" s="14">
        <f t="shared" si="257"/>
        <v>904.67000000000007</v>
      </c>
      <c r="AG1397">
        <f t="shared" si="258"/>
        <v>0</v>
      </c>
      <c r="AH1397">
        <f t="shared" si="259"/>
        <v>1</v>
      </c>
      <c r="AI1397" s="16">
        <v>6782872</v>
      </c>
      <c r="AJ1397" s="16" t="s">
        <v>7581</v>
      </c>
      <c r="AK1397" s="16" t="s">
        <v>3912</v>
      </c>
      <c r="AL1397" s="16" t="s">
        <v>3374</v>
      </c>
      <c r="AM1397" s="16" t="s">
        <v>7193</v>
      </c>
      <c r="AN1397">
        <v>3</v>
      </c>
      <c r="AO1397" t="e">
        <f>VLOOKUP(TRIM(AL1397),'Parcela Dedutivel'!$A$1:$B$65536,2,FALSE)</f>
        <v>#N/A</v>
      </c>
      <c r="AP1397" s="15">
        <f t="shared" si="260"/>
        <v>0</v>
      </c>
      <c r="AQ1397" s="16">
        <f t="shared" si="261"/>
        <v>0</v>
      </c>
      <c r="AU1397" t="s">
        <v>6369</v>
      </c>
      <c r="AV1397" s="18">
        <v>42334</v>
      </c>
      <c r="AW1397" t="s">
        <v>3403</v>
      </c>
      <c r="AX1397" t="str">
        <f t="shared" si="262"/>
        <v>00000000000000</v>
      </c>
      <c r="AY1397" s="17">
        <f t="shared" si="263"/>
        <v>1700</v>
      </c>
      <c r="AZ1397" s="17">
        <f t="shared" si="264"/>
        <v>0</v>
      </c>
      <c r="BB1397" t="str">
        <f t="shared" si="265"/>
        <v>26/11/2015;00000000000000;1700,00;0,00</v>
      </c>
    </row>
    <row r="1398" spans="1:54" x14ac:dyDescent="0.25">
      <c r="A1398" t="s">
        <v>26</v>
      </c>
      <c r="B1398" t="s">
        <v>4902</v>
      </c>
      <c r="C1398">
        <v>42321</v>
      </c>
      <c r="D1398" t="s">
        <v>2787</v>
      </c>
      <c r="E1398" t="s">
        <v>6979</v>
      </c>
      <c r="F1398" t="s">
        <v>29</v>
      </c>
      <c r="G1398">
        <v>933.64</v>
      </c>
      <c r="H1398">
        <v>933.64</v>
      </c>
      <c r="I1398">
        <v>168.06</v>
      </c>
      <c r="J1398" t="s">
        <v>61</v>
      </c>
      <c r="K1398">
        <v>0</v>
      </c>
      <c r="L1398">
        <v>0</v>
      </c>
      <c r="M1398" t="s">
        <v>31</v>
      </c>
      <c r="N1398">
        <v>811.86</v>
      </c>
      <c r="O1398">
        <v>121.78</v>
      </c>
      <c r="P1398" t="s">
        <v>2788</v>
      </c>
      <c r="Q1398">
        <v>811.86</v>
      </c>
      <c r="R1398">
        <v>13.4</v>
      </c>
      <c r="S1398" t="s">
        <v>33</v>
      </c>
      <c r="T1398">
        <v>811.86</v>
      </c>
      <c r="U1398">
        <v>61.7</v>
      </c>
      <c r="V1398" t="s">
        <v>33</v>
      </c>
      <c r="W1398" t="s">
        <v>33</v>
      </c>
      <c r="X1398" t="s">
        <v>3878</v>
      </c>
      <c r="Y1398" t="s">
        <v>91</v>
      </c>
      <c r="Z1398" t="s">
        <v>1526</v>
      </c>
      <c r="AA1398" t="s">
        <v>1527</v>
      </c>
      <c r="AC1398" s="13" t="str">
        <f t="shared" si="254"/>
        <v>000168018</v>
      </c>
      <c r="AD1398" t="str">
        <f t="shared" si="255"/>
        <v>13/11/2015</v>
      </c>
      <c r="AE1398" t="str">
        <f t="shared" si="256"/>
        <v>16404287004738</v>
      </c>
      <c r="AF1398" s="14">
        <f t="shared" si="257"/>
        <v>933.64</v>
      </c>
      <c r="AG1398">
        <f t="shared" si="258"/>
        <v>0</v>
      </c>
      <c r="AH1398">
        <f t="shared" si="259"/>
        <v>1</v>
      </c>
      <c r="AI1398" s="16">
        <v>1900</v>
      </c>
      <c r="AJ1398" s="16" t="s">
        <v>7191</v>
      </c>
      <c r="AK1398" s="16" t="s">
        <v>1261</v>
      </c>
      <c r="AL1398" s="16" t="s">
        <v>1268</v>
      </c>
      <c r="AM1398" s="16" t="s">
        <v>7193</v>
      </c>
      <c r="AN1398">
        <v>3</v>
      </c>
      <c r="AO1398" t="e">
        <f>VLOOKUP(TRIM(AL1398),'Parcela Dedutivel'!$A$1:$B$65536,2,FALSE)</f>
        <v>#N/A</v>
      </c>
      <c r="AP1398" s="15">
        <f t="shared" si="260"/>
        <v>0</v>
      </c>
      <c r="AQ1398" s="16">
        <f t="shared" si="261"/>
        <v>0</v>
      </c>
      <c r="AU1398" t="s">
        <v>6371</v>
      </c>
      <c r="AV1398" s="18">
        <v>42334</v>
      </c>
      <c r="AW1398" t="s">
        <v>3501</v>
      </c>
      <c r="AX1398" t="str">
        <f t="shared" si="262"/>
        <v>35820448008110</v>
      </c>
      <c r="AY1398" s="17">
        <f t="shared" si="263"/>
        <v>2634.2799999999997</v>
      </c>
      <c r="AZ1398" s="17">
        <f t="shared" si="264"/>
        <v>0</v>
      </c>
      <c r="BB1398" t="str">
        <f t="shared" si="265"/>
        <v>26/11/2015;35820448008110;2634,28;0,00</v>
      </c>
    </row>
    <row r="1399" spans="1:54" x14ac:dyDescent="0.25">
      <c r="A1399" t="s">
        <v>26</v>
      </c>
      <c r="B1399" t="s">
        <v>4905</v>
      </c>
      <c r="C1399">
        <v>42321</v>
      </c>
      <c r="D1399" t="s">
        <v>2841</v>
      </c>
      <c r="E1399" t="s">
        <v>6979</v>
      </c>
      <c r="F1399" t="s">
        <v>1590</v>
      </c>
      <c r="G1399">
        <v>16.510000000000002</v>
      </c>
      <c r="H1399">
        <v>16.510000000000002</v>
      </c>
      <c r="I1399">
        <v>1.1599999999999999</v>
      </c>
      <c r="J1399" t="s">
        <v>30</v>
      </c>
      <c r="K1399">
        <v>0</v>
      </c>
      <c r="L1399">
        <v>0</v>
      </c>
      <c r="M1399" t="s">
        <v>31</v>
      </c>
      <c r="N1399">
        <v>0</v>
      </c>
      <c r="O1399">
        <v>0</v>
      </c>
      <c r="P1399" t="s">
        <v>31</v>
      </c>
      <c r="Q1399">
        <v>16.510000000000002</v>
      </c>
      <c r="R1399">
        <v>0.27</v>
      </c>
      <c r="S1399" t="s">
        <v>33</v>
      </c>
      <c r="T1399">
        <v>16.510000000000002</v>
      </c>
      <c r="U1399">
        <v>1.25</v>
      </c>
      <c r="V1399" t="s">
        <v>33</v>
      </c>
      <c r="W1399" t="s">
        <v>33</v>
      </c>
      <c r="X1399" t="s">
        <v>4906</v>
      </c>
      <c r="Y1399" t="s">
        <v>493</v>
      </c>
      <c r="Z1399" t="s">
        <v>496</v>
      </c>
      <c r="AA1399" t="s">
        <v>497</v>
      </c>
      <c r="AC1399" s="13" t="str">
        <f t="shared" si="254"/>
        <v>000168019</v>
      </c>
      <c r="AD1399" t="str">
        <f t="shared" si="255"/>
        <v>13/11/2015</v>
      </c>
      <c r="AE1399" t="str">
        <f t="shared" si="256"/>
        <v>92664028003833</v>
      </c>
      <c r="AF1399" s="14">
        <f t="shared" si="257"/>
        <v>16.510000000000002</v>
      </c>
      <c r="AG1399">
        <f t="shared" si="258"/>
        <v>0</v>
      </c>
      <c r="AH1399">
        <f t="shared" si="259"/>
        <v>1</v>
      </c>
      <c r="AI1399" s="16">
        <v>1900</v>
      </c>
      <c r="AJ1399" s="16" t="s">
        <v>7191</v>
      </c>
      <c r="AK1399" s="16" t="s">
        <v>1261</v>
      </c>
      <c r="AL1399" s="16" t="s">
        <v>1270</v>
      </c>
      <c r="AM1399" s="16" t="s">
        <v>7193</v>
      </c>
      <c r="AN1399">
        <v>1</v>
      </c>
      <c r="AO1399" t="e">
        <f>VLOOKUP(TRIM(AL1399),'Parcela Dedutivel'!$A$1:$B$65536,2,FALSE)</f>
        <v>#N/A</v>
      </c>
      <c r="AP1399" s="15">
        <f t="shared" si="260"/>
        <v>0</v>
      </c>
      <c r="AQ1399" s="16">
        <f t="shared" si="261"/>
        <v>0</v>
      </c>
      <c r="AU1399" t="s">
        <v>6372</v>
      </c>
      <c r="AV1399" s="18">
        <v>42334</v>
      </c>
      <c r="AW1399" t="s">
        <v>2409</v>
      </c>
      <c r="AX1399" t="str">
        <f t="shared" si="262"/>
        <v>20985558000180</v>
      </c>
      <c r="AY1399" s="17">
        <f t="shared" si="263"/>
        <v>6005.4000000000005</v>
      </c>
      <c r="AZ1399" s="17">
        <f t="shared" si="264"/>
        <v>0</v>
      </c>
      <c r="BB1399" t="str">
        <f t="shared" si="265"/>
        <v>26/11/2015;20985558000180;6005,40;0,00</v>
      </c>
    </row>
    <row r="1400" spans="1:54" x14ac:dyDescent="0.25">
      <c r="A1400" t="s">
        <v>26</v>
      </c>
      <c r="B1400" t="s">
        <v>4905</v>
      </c>
      <c r="C1400">
        <v>42321</v>
      </c>
      <c r="D1400" t="s">
        <v>3221</v>
      </c>
      <c r="E1400" t="s">
        <v>6979</v>
      </c>
      <c r="F1400" t="s">
        <v>1590</v>
      </c>
      <c r="G1400">
        <v>248.46000000000004</v>
      </c>
      <c r="H1400">
        <v>172.8</v>
      </c>
      <c r="I1400">
        <v>6.91</v>
      </c>
      <c r="J1400" t="s">
        <v>3082</v>
      </c>
      <c r="K1400">
        <v>333.27</v>
      </c>
      <c r="L1400">
        <v>49.74</v>
      </c>
      <c r="M1400" t="s">
        <v>3082</v>
      </c>
      <c r="N1400">
        <v>172.8</v>
      </c>
      <c r="O1400">
        <v>25.92</v>
      </c>
      <c r="P1400" t="s">
        <v>2788</v>
      </c>
      <c r="Q1400">
        <v>172.8</v>
      </c>
      <c r="R1400">
        <v>2.85</v>
      </c>
      <c r="S1400" t="s">
        <v>33</v>
      </c>
      <c r="T1400">
        <v>172.8</v>
      </c>
      <c r="U1400">
        <v>13.13</v>
      </c>
      <c r="V1400" t="s">
        <v>33</v>
      </c>
      <c r="W1400" t="s">
        <v>33</v>
      </c>
      <c r="X1400" t="s">
        <v>4906</v>
      </c>
      <c r="Y1400" t="s">
        <v>44</v>
      </c>
      <c r="Z1400" t="s">
        <v>666</v>
      </c>
      <c r="AA1400" t="s">
        <v>3378</v>
      </c>
      <c r="AC1400" s="13" t="str">
        <f t="shared" si="254"/>
        <v>000168019</v>
      </c>
      <c r="AD1400" t="str">
        <f t="shared" si="255"/>
        <v>13/11/2015</v>
      </c>
      <c r="AE1400" t="str">
        <f t="shared" si="256"/>
        <v>92664028003833</v>
      </c>
      <c r="AF1400" s="14">
        <f t="shared" si="257"/>
        <v>248.46000000000004</v>
      </c>
      <c r="AG1400">
        <f t="shared" si="258"/>
        <v>0</v>
      </c>
      <c r="AH1400">
        <f t="shared" si="259"/>
        <v>1</v>
      </c>
      <c r="AI1400" s="16">
        <v>1900</v>
      </c>
      <c r="AJ1400" s="16" t="s">
        <v>7191</v>
      </c>
      <c r="AK1400" s="16" t="s">
        <v>1261</v>
      </c>
      <c r="AL1400" s="16" t="s">
        <v>1272</v>
      </c>
      <c r="AM1400" s="16" t="s">
        <v>7193</v>
      </c>
      <c r="AN1400">
        <v>1</v>
      </c>
      <c r="AO1400" t="e">
        <f>VLOOKUP(TRIM(AL1400),'Parcela Dedutivel'!$A$1:$B$65536,2,FALSE)</f>
        <v>#N/A</v>
      </c>
      <c r="AP1400" s="15">
        <f t="shared" si="260"/>
        <v>0</v>
      </c>
      <c r="AQ1400" s="16">
        <f t="shared" si="261"/>
        <v>0</v>
      </c>
      <c r="AU1400" t="s">
        <v>6373</v>
      </c>
      <c r="AV1400" s="18">
        <v>42334</v>
      </c>
      <c r="AW1400" t="s">
        <v>3114</v>
      </c>
      <c r="AX1400" t="str">
        <f t="shared" si="262"/>
        <v>43375930000132</v>
      </c>
      <c r="AY1400" s="17">
        <f t="shared" si="263"/>
        <v>2522.9499999999998</v>
      </c>
      <c r="AZ1400" s="17">
        <f t="shared" si="264"/>
        <v>0</v>
      </c>
      <c r="BB1400" t="str">
        <f t="shared" si="265"/>
        <v>26/11/2015;43375930000132;2522,95;0,00</v>
      </c>
    </row>
    <row r="1401" spans="1:54" x14ac:dyDescent="0.25">
      <c r="A1401" t="s">
        <v>26</v>
      </c>
      <c r="B1401" t="s">
        <v>4905</v>
      </c>
      <c r="C1401">
        <v>42321</v>
      </c>
      <c r="D1401" t="s">
        <v>3221</v>
      </c>
      <c r="E1401" t="s">
        <v>6979</v>
      </c>
      <c r="F1401" t="s">
        <v>1590</v>
      </c>
      <c r="G1401">
        <v>288.75</v>
      </c>
      <c r="H1401">
        <v>215.09</v>
      </c>
      <c r="I1401">
        <v>8.6</v>
      </c>
      <c r="J1401" t="s">
        <v>3082</v>
      </c>
      <c r="K1401">
        <v>506.27000000000004</v>
      </c>
      <c r="L1401">
        <v>52.15</v>
      </c>
      <c r="M1401" t="s">
        <v>3082</v>
      </c>
      <c r="N1401">
        <v>215.09</v>
      </c>
      <c r="O1401">
        <v>21.51</v>
      </c>
      <c r="P1401" t="s">
        <v>2788</v>
      </c>
      <c r="Q1401">
        <v>215.09</v>
      </c>
      <c r="R1401">
        <v>3.5500000000000003</v>
      </c>
      <c r="S1401" t="s">
        <v>33</v>
      </c>
      <c r="T1401">
        <v>215.09</v>
      </c>
      <c r="U1401">
        <v>16.350000000000001</v>
      </c>
      <c r="V1401" t="s">
        <v>33</v>
      </c>
      <c r="W1401" t="s">
        <v>33</v>
      </c>
      <c r="X1401" t="s">
        <v>4906</v>
      </c>
      <c r="Y1401" t="s">
        <v>78</v>
      </c>
      <c r="Z1401" t="s">
        <v>79</v>
      </c>
      <c r="AA1401" t="s">
        <v>80</v>
      </c>
      <c r="AC1401" s="13" t="str">
        <f t="shared" si="254"/>
        <v>000168019</v>
      </c>
      <c r="AD1401" t="str">
        <f t="shared" si="255"/>
        <v>13/11/2015</v>
      </c>
      <c r="AE1401" t="str">
        <f t="shared" si="256"/>
        <v>92664028003833</v>
      </c>
      <c r="AF1401" s="14">
        <f t="shared" si="257"/>
        <v>288.75</v>
      </c>
      <c r="AG1401">
        <f t="shared" si="258"/>
        <v>0</v>
      </c>
      <c r="AH1401">
        <f t="shared" si="259"/>
        <v>1</v>
      </c>
      <c r="AI1401" s="16">
        <v>1900</v>
      </c>
      <c r="AJ1401" s="16" t="s">
        <v>7191</v>
      </c>
      <c r="AK1401" s="16" t="s">
        <v>1261</v>
      </c>
      <c r="AL1401" s="16" t="s">
        <v>1274</v>
      </c>
      <c r="AM1401" s="16" t="s">
        <v>7193</v>
      </c>
      <c r="AN1401">
        <v>1</v>
      </c>
      <c r="AO1401" t="e">
        <f>VLOOKUP(TRIM(AL1401),'Parcela Dedutivel'!$A$1:$B$65536,2,FALSE)</f>
        <v>#N/A</v>
      </c>
      <c r="AP1401" s="15">
        <f t="shared" si="260"/>
        <v>0</v>
      </c>
      <c r="AQ1401" s="16">
        <f t="shared" si="261"/>
        <v>0</v>
      </c>
      <c r="AU1401" t="s">
        <v>6374</v>
      </c>
      <c r="AV1401" s="18">
        <v>42334</v>
      </c>
      <c r="AW1401" t="s">
        <v>6375</v>
      </c>
      <c r="AX1401" t="str">
        <f t="shared" si="262"/>
        <v>55064562001677</v>
      </c>
      <c r="AY1401" s="17">
        <f t="shared" si="263"/>
        <v>1842.97</v>
      </c>
      <c r="AZ1401" s="17">
        <f t="shared" si="264"/>
        <v>0</v>
      </c>
      <c r="BB1401" t="str">
        <f t="shared" si="265"/>
        <v>26/11/2015;55064562001677;1842,97;0,00</v>
      </c>
    </row>
    <row r="1402" spans="1:54" x14ac:dyDescent="0.25">
      <c r="A1402" t="s">
        <v>26</v>
      </c>
      <c r="B1402" t="s">
        <v>4907</v>
      </c>
      <c r="C1402">
        <v>42321</v>
      </c>
      <c r="D1402" t="s">
        <v>2841</v>
      </c>
      <c r="E1402" t="s">
        <v>6979</v>
      </c>
      <c r="F1402" t="s">
        <v>4275</v>
      </c>
      <c r="G1402">
        <v>188.6</v>
      </c>
      <c r="H1402">
        <v>188.6</v>
      </c>
      <c r="I1402">
        <v>13.200000000000001</v>
      </c>
      <c r="J1402" t="s">
        <v>30</v>
      </c>
      <c r="K1402">
        <v>0</v>
      </c>
      <c r="L1402">
        <v>0</v>
      </c>
      <c r="M1402" t="s">
        <v>31</v>
      </c>
      <c r="N1402">
        <v>0</v>
      </c>
      <c r="O1402">
        <v>0</v>
      </c>
      <c r="P1402" t="s">
        <v>31</v>
      </c>
      <c r="Q1402">
        <v>188.6</v>
      </c>
      <c r="R1402">
        <v>3.11</v>
      </c>
      <c r="S1402" t="s">
        <v>33</v>
      </c>
      <c r="T1402">
        <v>188.6</v>
      </c>
      <c r="U1402">
        <v>14.33</v>
      </c>
      <c r="V1402" t="s">
        <v>33</v>
      </c>
      <c r="W1402" t="s">
        <v>33</v>
      </c>
      <c r="X1402" t="s">
        <v>4908</v>
      </c>
      <c r="Y1402" t="s">
        <v>4909</v>
      </c>
      <c r="Z1402" t="s">
        <v>4910</v>
      </c>
      <c r="AA1402" t="s">
        <v>4911</v>
      </c>
      <c r="AC1402" s="13" t="str">
        <f t="shared" si="254"/>
        <v>000168020</v>
      </c>
      <c r="AD1402" t="str">
        <f t="shared" si="255"/>
        <v>13/11/2015</v>
      </c>
      <c r="AE1402" t="str">
        <f t="shared" si="256"/>
        <v>15102288033196</v>
      </c>
      <c r="AF1402" s="14">
        <f t="shared" si="257"/>
        <v>188.6</v>
      </c>
      <c r="AG1402">
        <f t="shared" si="258"/>
        <v>0</v>
      </c>
      <c r="AH1402">
        <f t="shared" si="259"/>
        <v>1</v>
      </c>
      <c r="AI1402" s="16">
        <v>1900</v>
      </c>
      <c r="AJ1402" s="16" t="s">
        <v>7191</v>
      </c>
      <c r="AK1402" s="16" t="s">
        <v>1261</v>
      </c>
      <c r="AL1402" s="16" t="s">
        <v>292</v>
      </c>
      <c r="AM1402" s="16" t="s">
        <v>7193</v>
      </c>
      <c r="AN1402">
        <v>3</v>
      </c>
      <c r="AO1402" t="e">
        <f>VLOOKUP(TRIM(AL1402),'Parcela Dedutivel'!$A$1:$B$65536,2,FALSE)</f>
        <v>#N/A</v>
      </c>
      <c r="AP1402" s="15">
        <f t="shared" si="260"/>
        <v>0</v>
      </c>
      <c r="AQ1402" s="16">
        <f t="shared" si="261"/>
        <v>0</v>
      </c>
      <c r="AU1402" t="s">
        <v>6378</v>
      </c>
      <c r="AV1402" s="18">
        <v>42334</v>
      </c>
      <c r="AW1402" t="s">
        <v>394</v>
      </c>
      <c r="AX1402" t="str">
        <f t="shared" si="262"/>
        <v>40275646000104</v>
      </c>
      <c r="AY1402" s="17">
        <f t="shared" si="263"/>
        <v>2223.19</v>
      </c>
      <c r="AZ1402" s="17">
        <f t="shared" si="264"/>
        <v>0</v>
      </c>
      <c r="BB1402" t="str">
        <f t="shared" si="265"/>
        <v>26/11/2015;40275646000104;2223,19;0,00</v>
      </c>
    </row>
    <row r="1403" spans="1:54" x14ac:dyDescent="0.25">
      <c r="A1403" t="s">
        <v>26</v>
      </c>
      <c r="B1403" t="s">
        <v>4912</v>
      </c>
      <c r="C1403">
        <v>42321</v>
      </c>
      <c r="D1403" t="s">
        <v>2841</v>
      </c>
      <c r="E1403" t="s">
        <v>6979</v>
      </c>
      <c r="F1403" t="s">
        <v>1643</v>
      </c>
      <c r="G1403">
        <v>1637.04</v>
      </c>
      <c r="H1403">
        <v>1637.04</v>
      </c>
      <c r="I1403">
        <v>196.44</v>
      </c>
      <c r="J1403" t="s">
        <v>30</v>
      </c>
      <c r="K1403">
        <v>0</v>
      </c>
      <c r="L1403">
        <v>0</v>
      </c>
      <c r="M1403" t="s">
        <v>31</v>
      </c>
      <c r="N1403">
        <v>0</v>
      </c>
      <c r="O1403">
        <v>0</v>
      </c>
      <c r="P1403" t="s">
        <v>31</v>
      </c>
      <c r="Q1403">
        <v>1637.04</v>
      </c>
      <c r="R1403">
        <v>27.01</v>
      </c>
      <c r="S1403" t="s">
        <v>33</v>
      </c>
      <c r="T1403">
        <v>1637.04</v>
      </c>
      <c r="U1403">
        <v>124.42</v>
      </c>
      <c r="V1403" t="s">
        <v>33</v>
      </c>
      <c r="W1403" t="s">
        <v>33</v>
      </c>
      <c r="X1403" t="s">
        <v>4913</v>
      </c>
      <c r="Y1403" t="s">
        <v>4914</v>
      </c>
      <c r="Z1403" t="s">
        <v>4915</v>
      </c>
      <c r="AA1403" t="s">
        <v>4916</v>
      </c>
      <c r="AC1403" s="13" t="str">
        <f t="shared" si="254"/>
        <v>000168021</v>
      </c>
      <c r="AD1403" t="str">
        <f t="shared" si="255"/>
        <v>13/11/2015</v>
      </c>
      <c r="AE1403" t="str">
        <f t="shared" si="256"/>
        <v>18565382000832</v>
      </c>
      <c r="AF1403" s="14">
        <f t="shared" si="257"/>
        <v>1637.04</v>
      </c>
      <c r="AG1403">
        <f t="shared" si="258"/>
        <v>0</v>
      </c>
      <c r="AH1403">
        <f t="shared" si="259"/>
        <v>1</v>
      </c>
      <c r="AI1403" s="16">
        <v>1900</v>
      </c>
      <c r="AJ1403" s="16" t="s">
        <v>7191</v>
      </c>
      <c r="AK1403" s="16" t="s">
        <v>1261</v>
      </c>
      <c r="AL1403" s="16" t="s">
        <v>1276</v>
      </c>
      <c r="AM1403" s="16" t="s">
        <v>7193</v>
      </c>
      <c r="AN1403">
        <v>4</v>
      </c>
      <c r="AO1403" t="e">
        <f>VLOOKUP(TRIM(AL1403),'Parcela Dedutivel'!$A$1:$B$65536,2,FALSE)</f>
        <v>#N/A</v>
      </c>
      <c r="AP1403" s="15">
        <f t="shared" si="260"/>
        <v>0</v>
      </c>
      <c r="AQ1403" s="16">
        <f t="shared" si="261"/>
        <v>0</v>
      </c>
      <c r="AU1403" t="s">
        <v>6379</v>
      </c>
      <c r="AV1403" s="18">
        <v>42334</v>
      </c>
      <c r="AW1403" t="s">
        <v>5519</v>
      </c>
      <c r="AX1403" t="str">
        <f t="shared" si="262"/>
        <v>57369027000173</v>
      </c>
      <c r="AY1403" s="17">
        <f t="shared" si="263"/>
        <v>652.79999999999995</v>
      </c>
      <c r="AZ1403" s="17">
        <f t="shared" si="264"/>
        <v>0</v>
      </c>
      <c r="BB1403" t="str">
        <f t="shared" si="265"/>
        <v>26/11/2015;57369027000173;652,80;0,00</v>
      </c>
    </row>
    <row r="1404" spans="1:54" x14ac:dyDescent="0.25">
      <c r="A1404" t="s">
        <v>26</v>
      </c>
      <c r="B1404" t="s">
        <v>4917</v>
      </c>
      <c r="C1404">
        <v>42321</v>
      </c>
      <c r="D1404" t="s">
        <v>2787</v>
      </c>
      <c r="E1404" t="s">
        <v>6979</v>
      </c>
      <c r="F1404" t="s">
        <v>29</v>
      </c>
      <c r="G1404">
        <v>2479.14</v>
      </c>
      <c r="H1404">
        <v>2479.14</v>
      </c>
      <c r="I1404">
        <v>446.25</v>
      </c>
      <c r="J1404" t="s">
        <v>30</v>
      </c>
      <c r="K1404">
        <v>0</v>
      </c>
      <c r="L1404">
        <v>0</v>
      </c>
      <c r="M1404" t="s">
        <v>31</v>
      </c>
      <c r="N1404">
        <v>0</v>
      </c>
      <c r="O1404">
        <v>0</v>
      </c>
      <c r="P1404" t="s">
        <v>31</v>
      </c>
      <c r="Q1404">
        <v>2479.14</v>
      </c>
      <c r="R1404">
        <v>40.910000000000004</v>
      </c>
      <c r="S1404" t="s">
        <v>33</v>
      </c>
      <c r="T1404">
        <v>2479.14</v>
      </c>
      <c r="U1404">
        <v>188.41</v>
      </c>
      <c r="V1404" t="s">
        <v>33</v>
      </c>
      <c r="W1404" t="s">
        <v>33</v>
      </c>
      <c r="X1404" t="s">
        <v>4918</v>
      </c>
      <c r="Y1404" t="s">
        <v>1094</v>
      </c>
      <c r="Z1404" t="s">
        <v>1095</v>
      </c>
      <c r="AA1404" t="s">
        <v>1096</v>
      </c>
      <c r="AC1404" s="13" t="str">
        <f t="shared" si="254"/>
        <v>000168022</v>
      </c>
      <c r="AD1404" t="str">
        <f t="shared" si="255"/>
        <v>13/11/2015</v>
      </c>
      <c r="AE1404" t="str">
        <f t="shared" si="256"/>
        <v>61079232000503</v>
      </c>
      <c r="AF1404" s="14">
        <f t="shared" si="257"/>
        <v>2479.14</v>
      </c>
      <c r="AG1404">
        <f t="shared" si="258"/>
        <v>0</v>
      </c>
      <c r="AH1404">
        <f t="shared" si="259"/>
        <v>1</v>
      </c>
      <c r="AI1404" s="16">
        <v>1900</v>
      </c>
      <c r="AJ1404" s="16" t="s">
        <v>7191</v>
      </c>
      <c r="AK1404" s="16" t="s">
        <v>1261</v>
      </c>
      <c r="AL1404" s="16" t="s">
        <v>1278</v>
      </c>
      <c r="AM1404" s="16" t="s">
        <v>7193</v>
      </c>
      <c r="AN1404">
        <v>1</v>
      </c>
      <c r="AO1404" t="e">
        <f>VLOOKUP(TRIM(AL1404),'Parcela Dedutivel'!$A$1:$B$65536,2,FALSE)</f>
        <v>#N/A</v>
      </c>
      <c r="AP1404" s="15">
        <f t="shared" si="260"/>
        <v>0</v>
      </c>
      <c r="AQ1404" s="16">
        <f t="shared" si="261"/>
        <v>0</v>
      </c>
      <c r="AU1404" t="s">
        <v>6380</v>
      </c>
      <c r="AV1404" s="18">
        <v>42334</v>
      </c>
      <c r="AW1404" t="s">
        <v>6381</v>
      </c>
      <c r="AX1404" t="str">
        <f t="shared" si="262"/>
        <v>61156501000156</v>
      </c>
      <c r="AY1404" s="17">
        <f t="shared" si="263"/>
        <v>6129.13</v>
      </c>
      <c r="AZ1404" s="17">
        <f t="shared" si="264"/>
        <v>0</v>
      </c>
      <c r="BB1404" t="str">
        <f t="shared" si="265"/>
        <v>26/11/2015;61156501000156;6129,13;0,00</v>
      </c>
    </row>
    <row r="1405" spans="1:54" x14ac:dyDescent="0.25">
      <c r="A1405" t="s">
        <v>26</v>
      </c>
      <c r="B1405" t="s">
        <v>4919</v>
      </c>
      <c r="C1405">
        <v>42321</v>
      </c>
      <c r="D1405" t="s">
        <v>2841</v>
      </c>
      <c r="E1405" t="s">
        <v>6979</v>
      </c>
      <c r="F1405" t="s">
        <v>4920</v>
      </c>
      <c r="G1405">
        <v>204.94</v>
      </c>
      <c r="H1405">
        <v>204.94</v>
      </c>
      <c r="I1405">
        <v>14.35</v>
      </c>
      <c r="J1405" t="s">
        <v>30</v>
      </c>
      <c r="K1405">
        <v>0</v>
      </c>
      <c r="L1405">
        <v>0</v>
      </c>
      <c r="M1405" t="s">
        <v>31</v>
      </c>
      <c r="N1405">
        <v>0</v>
      </c>
      <c r="O1405">
        <v>0</v>
      </c>
      <c r="P1405" t="s">
        <v>31</v>
      </c>
      <c r="Q1405">
        <v>204.94</v>
      </c>
      <c r="R1405">
        <v>3.38</v>
      </c>
      <c r="S1405" t="s">
        <v>33</v>
      </c>
      <c r="T1405">
        <v>204.94</v>
      </c>
      <c r="U1405">
        <v>15.58</v>
      </c>
      <c r="V1405" t="s">
        <v>33</v>
      </c>
      <c r="W1405" t="s">
        <v>33</v>
      </c>
      <c r="X1405" t="s">
        <v>4921</v>
      </c>
      <c r="Y1405" t="s">
        <v>364</v>
      </c>
      <c r="Z1405" t="s">
        <v>4922</v>
      </c>
      <c r="AA1405" t="s">
        <v>4923</v>
      </c>
      <c r="AC1405" s="13" t="str">
        <f t="shared" si="254"/>
        <v>000168023</v>
      </c>
      <c r="AD1405" t="str">
        <f t="shared" si="255"/>
        <v>13/11/2015</v>
      </c>
      <c r="AE1405" t="str">
        <f t="shared" si="256"/>
        <v>05700103000188</v>
      </c>
      <c r="AF1405" s="14">
        <f t="shared" si="257"/>
        <v>204.94</v>
      </c>
      <c r="AG1405">
        <f t="shared" si="258"/>
        <v>0</v>
      </c>
      <c r="AH1405">
        <f t="shared" si="259"/>
        <v>1</v>
      </c>
      <c r="AI1405" s="16">
        <v>1900</v>
      </c>
      <c r="AJ1405" s="16" t="s">
        <v>7191</v>
      </c>
      <c r="AK1405" s="16" t="s">
        <v>1261</v>
      </c>
      <c r="AL1405" s="16" t="s">
        <v>1280</v>
      </c>
      <c r="AM1405" s="16" t="s">
        <v>7193</v>
      </c>
      <c r="AN1405">
        <v>1</v>
      </c>
      <c r="AO1405" t="e">
        <f>VLOOKUP(TRIM(AL1405),'Parcela Dedutivel'!$A$1:$B$65536,2,FALSE)</f>
        <v>#N/A</v>
      </c>
      <c r="AP1405" s="15">
        <f t="shared" si="260"/>
        <v>0</v>
      </c>
      <c r="AQ1405" s="16">
        <f t="shared" si="261"/>
        <v>0</v>
      </c>
      <c r="AU1405" t="s">
        <v>6382</v>
      </c>
      <c r="AV1405" s="18">
        <v>42334</v>
      </c>
      <c r="AW1405" t="s">
        <v>3234</v>
      </c>
      <c r="AX1405" t="str">
        <f t="shared" si="262"/>
        <v>46044053005417</v>
      </c>
      <c r="AY1405" s="17">
        <f t="shared" si="263"/>
        <v>152.51</v>
      </c>
      <c r="AZ1405" s="17">
        <f t="shared" si="264"/>
        <v>0</v>
      </c>
      <c r="BB1405" t="str">
        <f t="shared" si="265"/>
        <v>26/11/2015;46044053005417;152,51;0,00</v>
      </c>
    </row>
    <row r="1406" spans="1:54" x14ac:dyDescent="0.25">
      <c r="A1406" t="s">
        <v>26</v>
      </c>
      <c r="B1406" t="s">
        <v>4924</v>
      </c>
      <c r="C1406">
        <v>42321</v>
      </c>
      <c r="D1406" t="s">
        <v>3221</v>
      </c>
      <c r="E1406" t="s">
        <v>6979</v>
      </c>
      <c r="F1406" t="s">
        <v>393</v>
      </c>
      <c r="G1406">
        <v>2106.8900000000003</v>
      </c>
      <c r="H1406">
        <v>1428.14</v>
      </c>
      <c r="I1406">
        <v>57.13</v>
      </c>
      <c r="J1406" t="s">
        <v>3082</v>
      </c>
      <c r="K1406">
        <v>2745.53</v>
      </c>
      <c r="L1406">
        <v>464.53000000000003</v>
      </c>
      <c r="M1406" t="s">
        <v>3082</v>
      </c>
      <c r="N1406">
        <v>1428.14</v>
      </c>
      <c r="O1406">
        <v>214.22</v>
      </c>
      <c r="P1406" t="s">
        <v>2788</v>
      </c>
      <c r="Q1406">
        <v>1428.14</v>
      </c>
      <c r="R1406">
        <v>23.56</v>
      </c>
      <c r="S1406" t="s">
        <v>33</v>
      </c>
      <c r="T1406">
        <v>1428.14</v>
      </c>
      <c r="U1406">
        <v>108.54</v>
      </c>
      <c r="V1406" t="s">
        <v>33</v>
      </c>
      <c r="W1406" t="s">
        <v>33</v>
      </c>
      <c r="X1406" t="s">
        <v>3279</v>
      </c>
      <c r="Y1406" t="s">
        <v>400</v>
      </c>
      <c r="Z1406" t="s">
        <v>1757</v>
      </c>
      <c r="AA1406" t="s">
        <v>1758</v>
      </c>
      <c r="AC1406" s="13" t="str">
        <f t="shared" si="254"/>
        <v>000168024</v>
      </c>
      <c r="AD1406" t="str">
        <f t="shared" si="255"/>
        <v>13/11/2015</v>
      </c>
      <c r="AE1406" t="str">
        <f t="shared" si="256"/>
        <v>04501416000144</v>
      </c>
      <c r="AF1406" s="14">
        <f t="shared" si="257"/>
        <v>2106.8900000000003</v>
      </c>
      <c r="AG1406">
        <f t="shared" si="258"/>
        <v>0</v>
      </c>
      <c r="AH1406">
        <f t="shared" si="259"/>
        <v>1</v>
      </c>
      <c r="AI1406" s="16">
        <v>1900</v>
      </c>
      <c r="AJ1406" s="16" t="s">
        <v>7191</v>
      </c>
      <c r="AK1406" s="16" t="s">
        <v>1261</v>
      </c>
      <c r="AL1406" s="16" t="s">
        <v>1282</v>
      </c>
      <c r="AM1406" s="16" t="s">
        <v>7193</v>
      </c>
      <c r="AN1406">
        <v>1</v>
      </c>
      <c r="AO1406" t="e">
        <f>VLOOKUP(TRIM(AL1406),'Parcela Dedutivel'!$A$1:$B$65536,2,FALSE)</f>
        <v>#N/A</v>
      </c>
      <c r="AP1406" s="15">
        <f t="shared" si="260"/>
        <v>0</v>
      </c>
      <c r="AQ1406" s="16">
        <f t="shared" si="261"/>
        <v>0</v>
      </c>
      <c r="AU1406" t="s">
        <v>6383</v>
      </c>
      <c r="AV1406" s="18">
        <v>42334</v>
      </c>
      <c r="AW1406" t="s">
        <v>3059</v>
      </c>
      <c r="AX1406" t="str">
        <f t="shared" si="262"/>
        <v>01641045000108</v>
      </c>
      <c r="AY1406" s="17">
        <f t="shared" si="263"/>
        <v>1745.16</v>
      </c>
      <c r="AZ1406" s="17">
        <f t="shared" si="264"/>
        <v>0</v>
      </c>
      <c r="BB1406" t="str">
        <f t="shared" si="265"/>
        <v>26/11/2015;01641045000108;1745,16;0,00</v>
      </c>
    </row>
    <row r="1407" spans="1:54" x14ac:dyDescent="0.25">
      <c r="A1407" t="s">
        <v>26</v>
      </c>
      <c r="B1407" t="s">
        <v>4925</v>
      </c>
      <c r="C1407">
        <v>42321</v>
      </c>
      <c r="D1407" t="s">
        <v>2787</v>
      </c>
      <c r="E1407" t="s">
        <v>6979</v>
      </c>
      <c r="F1407" t="s">
        <v>29</v>
      </c>
      <c r="G1407">
        <v>201.48000000000002</v>
      </c>
      <c r="H1407">
        <v>201.48000000000002</v>
      </c>
      <c r="I1407">
        <v>36.270000000000003</v>
      </c>
      <c r="J1407" t="s">
        <v>30</v>
      </c>
      <c r="K1407">
        <v>0</v>
      </c>
      <c r="L1407">
        <v>0</v>
      </c>
      <c r="M1407" t="s">
        <v>31</v>
      </c>
      <c r="N1407">
        <v>0</v>
      </c>
      <c r="O1407">
        <v>0</v>
      </c>
      <c r="P1407" t="s">
        <v>31</v>
      </c>
      <c r="Q1407">
        <v>201.48000000000002</v>
      </c>
      <c r="R1407">
        <v>3.3200000000000003</v>
      </c>
      <c r="S1407" t="s">
        <v>33</v>
      </c>
      <c r="T1407">
        <v>201.48000000000002</v>
      </c>
      <c r="U1407">
        <v>15.31</v>
      </c>
      <c r="V1407" t="s">
        <v>33</v>
      </c>
      <c r="W1407" t="s">
        <v>33</v>
      </c>
      <c r="X1407" t="s">
        <v>244</v>
      </c>
      <c r="Y1407" t="s">
        <v>991</v>
      </c>
      <c r="Z1407" t="s">
        <v>4064</v>
      </c>
      <c r="AA1407" t="s">
        <v>4926</v>
      </c>
      <c r="AC1407" s="13" t="str">
        <f t="shared" si="254"/>
        <v>000168025</v>
      </c>
      <c r="AD1407" t="str">
        <f t="shared" si="255"/>
        <v>13/11/2015</v>
      </c>
      <c r="AE1407" t="str">
        <f t="shared" si="256"/>
        <v>46044053002906</v>
      </c>
      <c r="AF1407" s="14">
        <f t="shared" si="257"/>
        <v>201.48000000000002</v>
      </c>
      <c r="AG1407">
        <f t="shared" si="258"/>
        <v>0</v>
      </c>
      <c r="AH1407">
        <f t="shared" si="259"/>
        <v>1</v>
      </c>
      <c r="AI1407" s="16">
        <v>1900</v>
      </c>
      <c r="AJ1407" s="16" t="s">
        <v>7191</v>
      </c>
      <c r="AK1407" s="16" t="s">
        <v>1261</v>
      </c>
      <c r="AL1407" s="16" t="s">
        <v>1284</v>
      </c>
      <c r="AM1407" s="16" t="s">
        <v>7193</v>
      </c>
      <c r="AN1407">
        <v>1</v>
      </c>
      <c r="AO1407" t="e">
        <f>VLOOKUP(TRIM(AL1407),'Parcela Dedutivel'!$A$1:$B$65536,2,FALSE)</f>
        <v>#N/A</v>
      </c>
      <c r="AP1407" s="15">
        <f t="shared" si="260"/>
        <v>0</v>
      </c>
      <c r="AQ1407" s="16">
        <f t="shared" si="261"/>
        <v>0</v>
      </c>
      <c r="AU1407" t="s">
        <v>6384</v>
      </c>
      <c r="AV1407" s="18">
        <v>42334</v>
      </c>
      <c r="AW1407" t="s">
        <v>2574</v>
      </c>
      <c r="AX1407" t="str">
        <f t="shared" si="262"/>
        <v>03523188000140</v>
      </c>
      <c r="AY1407" s="17">
        <f t="shared" si="263"/>
        <v>2883.28</v>
      </c>
      <c r="AZ1407" s="17">
        <f t="shared" si="264"/>
        <v>0</v>
      </c>
      <c r="BB1407" t="str">
        <f t="shared" si="265"/>
        <v>26/11/2015;03523188000140;2883,28;0,00</v>
      </c>
    </row>
    <row r="1408" spans="1:54" x14ac:dyDescent="0.25">
      <c r="A1408" t="s">
        <v>26</v>
      </c>
      <c r="B1408" t="s">
        <v>4927</v>
      </c>
      <c r="C1408">
        <v>42321</v>
      </c>
      <c r="D1408" t="s">
        <v>2841</v>
      </c>
      <c r="E1408" t="s">
        <v>6979</v>
      </c>
      <c r="F1408" t="s">
        <v>1643</v>
      </c>
      <c r="G1408">
        <v>1456.3400000000001</v>
      </c>
      <c r="H1408">
        <v>1456.34</v>
      </c>
      <c r="I1408">
        <v>58.25</v>
      </c>
      <c r="J1408" t="s">
        <v>61</v>
      </c>
      <c r="K1408">
        <v>0</v>
      </c>
      <c r="L1408">
        <v>0</v>
      </c>
      <c r="M1408" t="s">
        <v>31</v>
      </c>
      <c r="N1408">
        <v>1266.3800000000001</v>
      </c>
      <c r="O1408">
        <v>189.96</v>
      </c>
      <c r="P1408" t="s">
        <v>2788</v>
      </c>
      <c r="Q1408">
        <v>1266.3800000000001</v>
      </c>
      <c r="R1408">
        <v>20.900000000000002</v>
      </c>
      <c r="S1408" t="s">
        <v>33</v>
      </c>
      <c r="T1408">
        <v>1266.3800000000001</v>
      </c>
      <c r="U1408">
        <v>96.240000000000009</v>
      </c>
      <c r="V1408" t="s">
        <v>33</v>
      </c>
      <c r="W1408" t="s">
        <v>33</v>
      </c>
      <c r="X1408" t="s">
        <v>3478</v>
      </c>
      <c r="Y1408" t="s">
        <v>44</v>
      </c>
      <c r="Z1408" t="s">
        <v>1519</v>
      </c>
      <c r="AA1408" t="s">
        <v>1520</v>
      </c>
      <c r="AC1408" s="13" t="str">
        <f t="shared" si="254"/>
        <v>000168026</v>
      </c>
      <c r="AD1408" t="str">
        <f t="shared" si="255"/>
        <v>13/11/2015</v>
      </c>
      <c r="AE1408" t="str">
        <f t="shared" si="256"/>
        <v>08689024000292</v>
      </c>
      <c r="AF1408" s="14">
        <f t="shared" si="257"/>
        <v>1456.3400000000001</v>
      </c>
      <c r="AG1408">
        <f t="shared" si="258"/>
        <v>0</v>
      </c>
      <c r="AH1408">
        <f t="shared" si="259"/>
        <v>1</v>
      </c>
      <c r="AI1408" s="16">
        <v>1900</v>
      </c>
      <c r="AJ1408" s="16" t="s">
        <v>7191</v>
      </c>
      <c r="AK1408" s="16" t="s">
        <v>1261</v>
      </c>
      <c r="AL1408" s="16" t="s">
        <v>1286</v>
      </c>
      <c r="AM1408" s="16" t="s">
        <v>7193</v>
      </c>
      <c r="AN1408">
        <v>1</v>
      </c>
      <c r="AO1408" t="e">
        <f>VLOOKUP(TRIM(AL1408),'Parcela Dedutivel'!$A$1:$B$65536,2,FALSE)</f>
        <v>#N/A</v>
      </c>
      <c r="AP1408" s="15">
        <f t="shared" si="260"/>
        <v>0</v>
      </c>
      <c r="AQ1408" s="16">
        <f t="shared" si="261"/>
        <v>0</v>
      </c>
      <c r="AU1408" t="s">
        <v>6385</v>
      </c>
      <c r="AV1408" s="18">
        <v>42334</v>
      </c>
      <c r="AW1408" t="s">
        <v>2574</v>
      </c>
      <c r="AX1408" t="str">
        <f t="shared" si="262"/>
        <v>03523188000140</v>
      </c>
      <c r="AY1408" s="17">
        <f t="shared" si="263"/>
        <v>442.90000000000003</v>
      </c>
      <c r="AZ1408" s="17">
        <f t="shared" si="264"/>
        <v>0</v>
      </c>
      <c r="BB1408" t="str">
        <f t="shared" si="265"/>
        <v>26/11/2015;03523188000140;442,90;0,00</v>
      </c>
    </row>
    <row r="1409" spans="1:54" x14ac:dyDescent="0.25">
      <c r="A1409" t="s">
        <v>26</v>
      </c>
      <c r="B1409" t="s">
        <v>4927</v>
      </c>
      <c r="C1409">
        <v>42321</v>
      </c>
      <c r="D1409" t="s">
        <v>2841</v>
      </c>
      <c r="E1409" t="s">
        <v>6979</v>
      </c>
      <c r="F1409" t="s">
        <v>1643</v>
      </c>
      <c r="G1409">
        <v>1456.3500000000001</v>
      </c>
      <c r="H1409">
        <v>1456.3500000000001</v>
      </c>
      <c r="I1409">
        <v>58.25</v>
      </c>
      <c r="J1409" t="s">
        <v>61</v>
      </c>
      <c r="K1409">
        <v>0</v>
      </c>
      <c r="L1409">
        <v>0</v>
      </c>
      <c r="M1409" t="s">
        <v>31</v>
      </c>
      <c r="N1409">
        <v>1266.3900000000001</v>
      </c>
      <c r="O1409">
        <v>189.96</v>
      </c>
      <c r="P1409" t="s">
        <v>2788</v>
      </c>
      <c r="Q1409">
        <v>1266.3900000000001</v>
      </c>
      <c r="R1409">
        <v>20.900000000000002</v>
      </c>
      <c r="S1409" t="s">
        <v>33</v>
      </c>
      <c r="T1409">
        <v>1266.3900000000001</v>
      </c>
      <c r="U1409">
        <v>96.25</v>
      </c>
      <c r="V1409" t="s">
        <v>33</v>
      </c>
      <c r="W1409" t="s">
        <v>33</v>
      </c>
      <c r="X1409" t="s">
        <v>3478</v>
      </c>
      <c r="Y1409" t="s">
        <v>44</v>
      </c>
      <c r="Z1409" t="s">
        <v>4928</v>
      </c>
      <c r="AA1409" t="s">
        <v>4929</v>
      </c>
      <c r="AC1409" s="13" t="str">
        <f t="shared" si="254"/>
        <v>000168026</v>
      </c>
      <c r="AD1409" t="str">
        <f t="shared" si="255"/>
        <v>13/11/2015</v>
      </c>
      <c r="AE1409" t="str">
        <f t="shared" si="256"/>
        <v>08689024000292</v>
      </c>
      <c r="AF1409" s="14">
        <f t="shared" si="257"/>
        <v>1456.3500000000001</v>
      </c>
      <c r="AG1409">
        <f t="shared" si="258"/>
        <v>0</v>
      </c>
      <c r="AH1409">
        <f t="shared" si="259"/>
        <v>1</v>
      </c>
      <c r="AI1409" s="16">
        <v>1900</v>
      </c>
      <c r="AJ1409" s="16" t="s">
        <v>7191</v>
      </c>
      <c r="AK1409" s="16" t="s">
        <v>1261</v>
      </c>
      <c r="AL1409" s="16" t="s">
        <v>1199</v>
      </c>
      <c r="AM1409" s="16" t="s">
        <v>7193</v>
      </c>
      <c r="AN1409">
        <v>1</v>
      </c>
      <c r="AO1409" t="e">
        <f>VLOOKUP(TRIM(AL1409),'Parcela Dedutivel'!$A$1:$B$65536,2,FALSE)</f>
        <v>#N/A</v>
      </c>
      <c r="AP1409" s="15">
        <f t="shared" si="260"/>
        <v>0</v>
      </c>
      <c r="AQ1409" s="16">
        <f t="shared" si="261"/>
        <v>0</v>
      </c>
      <c r="AU1409" t="s">
        <v>6386</v>
      </c>
      <c r="AV1409" s="18">
        <v>42334</v>
      </c>
      <c r="AW1409" t="s">
        <v>244</v>
      </c>
      <c r="AX1409" t="str">
        <f t="shared" si="262"/>
        <v>46044053002906</v>
      </c>
      <c r="AY1409" s="17">
        <f t="shared" si="263"/>
        <v>5102.54</v>
      </c>
      <c r="AZ1409" s="17">
        <f t="shared" si="264"/>
        <v>0</v>
      </c>
      <c r="BB1409" t="str">
        <f t="shared" si="265"/>
        <v>26/11/2015;46044053002906;5102,54;0,00</v>
      </c>
    </row>
    <row r="1410" spans="1:54" x14ac:dyDescent="0.25">
      <c r="A1410" t="s">
        <v>26</v>
      </c>
      <c r="B1410" t="s">
        <v>4930</v>
      </c>
      <c r="C1410">
        <v>42321</v>
      </c>
      <c r="D1410" t="s">
        <v>2841</v>
      </c>
      <c r="E1410" t="s">
        <v>6979</v>
      </c>
      <c r="F1410" t="s">
        <v>4156</v>
      </c>
      <c r="G1410">
        <v>1690.2</v>
      </c>
      <c r="H1410">
        <v>1469.74</v>
      </c>
      <c r="I1410">
        <v>58.79</v>
      </c>
      <c r="J1410" t="s">
        <v>61</v>
      </c>
      <c r="K1410">
        <v>0</v>
      </c>
      <c r="L1410">
        <v>0</v>
      </c>
      <c r="M1410" t="s">
        <v>31</v>
      </c>
      <c r="N1410">
        <v>1469.74</v>
      </c>
      <c r="O1410">
        <v>220.46</v>
      </c>
      <c r="P1410" t="s">
        <v>2788</v>
      </c>
      <c r="Q1410">
        <v>1469.74</v>
      </c>
      <c r="R1410">
        <v>24.25</v>
      </c>
      <c r="S1410" t="s">
        <v>33</v>
      </c>
      <c r="T1410">
        <v>1469.74</v>
      </c>
      <c r="U1410">
        <v>111.7</v>
      </c>
      <c r="V1410" t="s">
        <v>33</v>
      </c>
      <c r="W1410" t="s">
        <v>33</v>
      </c>
      <c r="X1410" t="s">
        <v>4931</v>
      </c>
      <c r="Y1410" t="s">
        <v>91</v>
      </c>
      <c r="Z1410" t="s">
        <v>1801</v>
      </c>
      <c r="AA1410" t="s">
        <v>1802</v>
      </c>
      <c r="AC1410" s="13" t="str">
        <f t="shared" si="254"/>
        <v>000168027</v>
      </c>
      <c r="AD1410" t="str">
        <f t="shared" si="255"/>
        <v>13/11/2015</v>
      </c>
      <c r="AE1410" t="str">
        <f t="shared" si="256"/>
        <v>38058475000101</v>
      </c>
      <c r="AF1410" s="14">
        <f t="shared" si="257"/>
        <v>1690.2</v>
      </c>
      <c r="AG1410">
        <f t="shared" si="258"/>
        <v>0</v>
      </c>
      <c r="AH1410">
        <f t="shared" si="259"/>
        <v>1</v>
      </c>
      <c r="AI1410" s="16">
        <v>1900</v>
      </c>
      <c r="AJ1410" s="16" t="s">
        <v>7191</v>
      </c>
      <c r="AK1410" s="16" t="s">
        <v>1261</v>
      </c>
      <c r="AL1410" s="16" t="s">
        <v>1288</v>
      </c>
      <c r="AM1410" s="16" t="s">
        <v>7193</v>
      </c>
      <c r="AN1410">
        <v>1</v>
      </c>
      <c r="AO1410" t="e">
        <f>VLOOKUP(TRIM(AL1410),'Parcela Dedutivel'!$A$1:$B$65536,2,FALSE)</f>
        <v>#N/A</v>
      </c>
      <c r="AP1410" s="15">
        <f t="shared" si="260"/>
        <v>0</v>
      </c>
      <c r="AQ1410" s="16">
        <f t="shared" si="261"/>
        <v>0</v>
      </c>
      <c r="AU1410" t="s">
        <v>6390</v>
      </c>
      <c r="AV1410" s="18">
        <v>42334</v>
      </c>
      <c r="AW1410" t="s">
        <v>3173</v>
      </c>
      <c r="AX1410" t="str">
        <f t="shared" si="262"/>
        <v>01942223000130</v>
      </c>
      <c r="AY1410" s="17">
        <f t="shared" si="263"/>
        <v>887.62</v>
      </c>
      <c r="AZ1410" s="17">
        <f t="shared" si="264"/>
        <v>0</v>
      </c>
      <c r="BB1410" t="str">
        <f t="shared" si="265"/>
        <v>26/11/2015;01942223000130;887,62;0,00</v>
      </c>
    </row>
    <row r="1411" spans="1:54" x14ac:dyDescent="0.25">
      <c r="A1411" t="s">
        <v>26</v>
      </c>
      <c r="B1411" t="s">
        <v>4930</v>
      </c>
      <c r="C1411">
        <v>42321</v>
      </c>
      <c r="D1411" t="s">
        <v>2841</v>
      </c>
      <c r="E1411" t="s">
        <v>6979</v>
      </c>
      <c r="F1411" t="s">
        <v>4156</v>
      </c>
      <c r="G1411">
        <v>390.15999999999997</v>
      </c>
      <c r="H1411">
        <v>339.27</v>
      </c>
      <c r="I1411">
        <v>13.57</v>
      </c>
      <c r="J1411" t="s">
        <v>61</v>
      </c>
      <c r="K1411">
        <v>0</v>
      </c>
      <c r="L1411">
        <v>0</v>
      </c>
      <c r="M1411" t="s">
        <v>31</v>
      </c>
      <c r="N1411">
        <v>339.27</v>
      </c>
      <c r="O1411">
        <v>50.89</v>
      </c>
      <c r="P1411" t="s">
        <v>2788</v>
      </c>
      <c r="Q1411">
        <v>339.27</v>
      </c>
      <c r="R1411">
        <v>5.6000000000000005</v>
      </c>
      <c r="S1411" t="s">
        <v>33</v>
      </c>
      <c r="T1411">
        <v>339.27</v>
      </c>
      <c r="U1411">
        <v>25.78</v>
      </c>
      <c r="V1411" t="s">
        <v>33</v>
      </c>
      <c r="W1411" t="s">
        <v>33</v>
      </c>
      <c r="X1411" t="s">
        <v>4931</v>
      </c>
      <c r="Y1411" t="s">
        <v>91</v>
      </c>
      <c r="Z1411" t="s">
        <v>302</v>
      </c>
      <c r="AA1411" t="s">
        <v>303</v>
      </c>
      <c r="AC1411" s="13" t="str">
        <f t="shared" ref="AC1411:AC1474" si="266">B1411</f>
        <v>000168027</v>
      </c>
      <c r="AD1411" t="str">
        <f t="shared" ref="AD1411:AD1474" si="267">TEXT(C1411,"dd/mm/aaaa")</f>
        <v>13/11/2015</v>
      </c>
      <c r="AE1411" t="str">
        <f t="shared" ref="AE1411:AE1474" si="268">VLOOKUP(X1411*1,AI:AJ,2,FALSE)</f>
        <v>38058475000101</v>
      </c>
      <c r="AF1411" s="14">
        <f t="shared" ref="AF1411:AF1474" si="269">G1411*1</f>
        <v>390.15999999999997</v>
      </c>
      <c r="AG1411">
        <f t="shared" ref="AG1411:AG1474" si="270">SUMIF(AK:AK,B1411,AQ:AQ)</f>
        <v>0</v>
      </c>
      <c r="AH1411">
        <f t="shared" ref="AH1411:AH1474" si="271">IF(OR(LEFT(TRIM(D1411),1)="1",LEFT(TRIM(D1411),1)="2",LEFT(TRIM(D1411),1)="3"),-1,1)</f>
        <v>1</v>
      </c>
      <c r="AI1411" s="16">
        <v>1900</v>
      </c>
      <c r="AJ1411" s="16" t="s">
        <v>7191</v>
      </c>
      <c r="AK1411" s="16" t="s">
        <v>1261</v>
      </c>
      <c r="AL1411" s="16" t="s">
        <v>1290</v>
      </c>
      <c r="AM1411" s="16" t="s">
        <v>7193</v>
      </c>
      <c r="AN1411">
        <v>1</v>
      </c>
      <c r="AO1411" t="e">
        <f>VLOOKUP(TRIM(AL1411),'Parcela Dedutivel'!$A$1:$B$65536,2,FALSE)</f>
        <v>#N/A</v>
      </c>
      <c r="AP1411" s="15">
        <f t="shared" ref="AP1411:AP1474" si="272">IF(ISNA(AO1411),0,AO1411)</f>
        <v>0</v>
      </c>
      <c r="AQ1411" s="16">
        <f t="shared" ref="AQ1411:AQ1474" si="273">AP1411*AN1411</f>
        <v>0</v>
      </c>
      <c r="AU1411" t="s">
        <v>6391</v>
      </c>
      <c r="AV1411" s="18">
        <v>42334</v>
      </c>
      <c r="AW1411" t="s">
        <v>3279</v>
      </c>
      <c r="AX1411" t="str">
        <f t="shared" ref="AX1411:AX1474" si="274">VLOOKUP(AW1411*1,AI:AJ,2,FALSE)</f>
        <v>04501416000144</v>
      </c>
      <c r="AY1411" s="17">
        <f t="shared" ref="AY1411:AY1474" si="275">SUMIF(AC:AC,AU1411,AF:AF)*VLOOKUP(AU1411,AC:AH,6,FALSE)</f>
        <v>1854.3200000000002</v>
      </c>
      <c r="AZ1411" s="17">
        <f t="shared" ref="AZ1411:AZ1474" si="276">VLOOKUP(AU1411,AC:AG,5,FALSE)*VLOOKUP(AU1411,AC:AH,6,FALSE)</f>
        <v>0</v>
      </c>
      <c r="BB1411" t="str">
        <f t="shared" ref="BB1411:BB1474" si="277">TEXT(AV1411,"dd/mm/aaaa")&amp;";"&amp;AX1411&amp;";"&amp;TEXT(AY1411,"0,00")&amp;";"&amp;TEXT(AZ1411,"0,00")</f>
        <v>26/11/2015;04501416000144;1854,32;0,00</v>
      </c>
    </row>
    <row r="1412" spans="1:54" x14ac:dyDescent="0.25">
      <c r="A1412" t="s">
        <v>26</v>
      </c>
      <c r="B1412" t="s">
        <v>4930</v>
      </c>
      <c r="C1412">
        <v>42321</v>
      </c>
      <c r="D1412" t="s">
        <v>2841</v>
      </c>
      <c r="E1412" t="s">
        <v>6979</v>
      </c>
      <c r="F1412" t="s">
        <v>4156</v>
      </c>
      <c r="G1412">
        <v>423.09000000000003</v>
      </c>
      <c r="H1412">
        <v>367.90000000000003</v>
      </c>
      <c r="I1412">
        <v>14.72</v>
      </c>
      <c r="J1412" t="s">
        <v>61</v>
      </c>
      <c r="K1412">
        <v>0</v>
      </c>
      <c r="L1412">
        <v>0</v>
      </c>
      <c r="M1412" t="s">
        <v>31</v>
      </c>
      <c r="N1412">
        <v>367.90000000000003</v>
      </c>
      <c r="O1412">
        <v>55.19</v>
      </c>
      <c r="P1412" t="s">
        <v>2788</v>
      </c>
      <c r="Q1412">
        <v>367.90000000000003</v>
      </c>
      <c r="R1412">
        <v>6.07</v>
      </c>
      <c r="S1412" t="s">
        <v>33</v>
      </c>
      <c r="T1412">
        <v>367.90000000000003</v>
      </c>
      <c r="U1412">
        <v>27.96</v>
      </c>
      <c r="V1412" t="s">
        <v>33</v>
      </c>
      <c r="W1412" t="s">
        <v>33</v>
      </c>
      <c r="X1412" t="s">
        <v>4931</v>
      </c>
      <c r="Y1412" t="s">
        <v>91</v>
      </c>
      <c r="Z1412" t="s">
        <v>1777</v>
      </c>
      <c r="AA1412" t="s">
        <v>1778</v>
      </c>
      <c r="AC1412" s="13" t="str">
        <f t="shared" si="266"/>
        <v>000168027</v>
      </c>
      <c r="AD1412" t="str">
        <f t="shared" si="267"/>
        <v>13/11/2015</v>
      </c>
      <c r="AE1412" t="str">
        <f t="shared" si="268"/>
        <v>38058475000101</v>
      </c>
      <c r="AF1412" s="14">
        <f t="shared" si="269"/>
        <v>423.09000000000003</v>
      </c>
      <c r="AG1412">
        <f t="shared" si="270"/>
        <v>0</v>
      </c>
      <c r="AH1412">
        <f t="shared" si="271"/>
        <v>1</v>
      </c>
      <c r="AI1412" s="16">
        <v>1900</v>
      </c>
      <c r="AJ1412" s="16" t="s">
        <v>7191</v>
      </c>
      <c r="AK1412" s="16" t="s">
        <v>1261</v>
      </c>
      <c r="AL1412" s="16" t="s">
        <v>1229</v>
      </c>
      <c r="AM1412" s="16" t="s">
        <v>7193</v>
      </c>
      <c r="AN1412">
        <v>2</v>
      </c>
      <c r="AO1412" t="e">
        <f>VLOOKUP(TRIM(AL1412),'Parcela Dedutivel'!$A$1:$B$65536,2,FALSE)</f>
        <v>#N/A</v>
      </c>
      <c r="AP1412" s="15">
        <f t="shared" si="272"/>
        <v>0</v>
      </c>
      <c r="AQ1412" s="16">
        <f t="shared" si="273"/>
        <v>0</v>
      </c>
      <c r="AU1412" t="s">
        <v>6392</v>
      </c>
      <c r="AV1412" s="18">
        <v>42334</v>
      </c>
      <c r="AW1412" t="s">
        <v>3357</v>
      </c>
      <c r="AX1412" t="str">
        <f t="shared" si="274"/>
        <v>04337168000148</v>
      </c>
      <c r="AY1412" s="17">
        <f t="shared" si="275"/>
        <v>384.90000000000003</v>
      </c>
      <c r="AZ1412" s="17">
        <f t="shared" si="276"/>
        <v>0</v>
      </c>
      <c r="BB1412" t="str">
        <f t="shared" si="277"/>
        <v>26/11/2015;04337168000148;384,90;0,00</v>
      </c>
    </row>
    <row r="1413" spans="1:54" x14ac:dyDescent="0.25">
      <c r="A1413" t="s">
        <v>26</v>
      </c>
      <c r="B1413" t="s">
        <v>4932</v>
      </c>
      <c r="C1413">
        <v>42321</v>
      </c>
      <c r="D1413" t="s">
        <v>2817</v>
      </c>
      <c r="E1413" t="s">
        <v>6979</v>
      </c>
      <c r="F1413" t="s">
        <v>179</v>
      </c>
      <c r="G1413">
        <v>1641.22</v>
      </c>
      <c r="H1413">
        <v>1641.22</v>
      </c>
      <c r="I1413">
        <v>65.650000000000006</v>
      </c>
      <c r="J1413" t="s">
        <v>1555</v>
      </c>
      <c r="K1413">
        <v>0</v>
      </c>
      <c r="L1413">
        <v>0</v>
      </c>
      <c r="M1413" t="s">
        <v>31</v>
      </c>
      <c r="N1413">
        <v>0</v>
      </c>
      <c r="O1413">
        <v>0</v>
      </c>
      <c r="P1413" t="s">
        <v>31</v>
      </c>
      <c r="Q1413">
        <v>1641.22</v>
      </c>
      <c r="R1413">
        <v>27.080000000000002</v>
      </c>
      <c r="S1413" t="s">
        <v>33</v>
      </c>
      <c r="T1413">
        <v>1641.22</v>
      </c>
      <c r="U1413">
        <v>124.73</v>
      </c>
      <c r="V1413" t="s">
        <v>33</v>
      </c>
      <c r="W1413" t="s">
        <v>33</v>
      </c>
      <c r="X1413" t="s">
        <v>3006</v>
      </c>
      <c r="Y1413" t="s">
        <v>2556</v>
      </c>
      <c r="Z1413" t="s">
        <v>3094</v>
      </c>
      <c r="AA1413" t="s">
        <v>3095</v>
      </c>
      <c r="AC1413" s="13" t="str">
        <f t="shared" si="266"/>
        <v>000168028</v>
      </c>
      <c r="AD1413" t="str">
        <f t="shared" si="267"/>
        <v>13/11/2015</v>
      </c>
      <c r="AE1413" t="str">
        <f t="shared" si="268"/>
        <v>76487032000125</v>
      </c>
      <c r="AF1413" s="14">
        <f t="shared" si="269"/>
        <v>1641.22</v>
      </c>
      <c r="AG1413">
        <f t="shared" si="270"/>
        <v>0</v>
      </c>
      <c r="AH1413">
        <f t="shared" si="271"/>
        <v>1</v>
      </c>
      <c r="AI1413" s="16">
        <v>1900</v>
      </c>
      <c r="AJ1413" s="16" t="s">
        <v>7191</v>
      </c>
      <c r="AK1413" s="16" t="s">
        <v>1261</v>
      </c>
      <c r="AL1413" s="16" t="s">
        <v>1292</v>
      </c>
      <c r="AM1413" s="16" t="s">
        <v>7193</v>
      </c>
      <c r="AN1413">
        <v>1</v>
      </c>
      <c r="AO1413" t="e">
        <f>VLOOKUP(TRIM(AL1413),'Parcela Dedutivel'!$A$1:$B$65536,2,FALSE)</f>
        <v>#N/A</v>
      </c>
      <c r="AP1413" s="15">
        <f t="shared" si="272"/>
        <v>0</v>
      </c>
      <c r="AQ1413" s="16">
        <f t="shared" si="273"/>
        <v>0</v>
      </c>
      <c r="AU1413" t="s">
        <v>6395</v>
      </c>
      <c r="AV1413" s="18">
        <v>42334</v>
      </c>
      <c r="AW1413" t="s">
        <v>3357</v>
      </c>
      <c r="AX1413" t="str">
        <f t="shared" si="274"/>
        <v>04337168000148</v>
      </c>
      <c r="AY1413" s="17">
        <f t="shared" si="275"/>
        <v>387.54</v>
      </c>
      <c r="AZ1413" s="17">
        <f t="shared" si="276"/>
        <v>0</v>
      </c>
      <c r="BB1413" t="str">
        <f t="shared" si="277"/>
        <v>26/11/2015;04337168000148;387,54;0,00</v>
      </c>
    </row>
    <row r="1414" spans="1:54" x14ac:dyDescent="0.25">
      <c r="A1414" t="s">
        <v>26</v>
      </c>
      <c r="B1414" t="s">
        <v>4932</v>
      </c>
      <c r="C1414">
        <v>42321</v>
      </c>
      <c r="D1414" t="s">
        <v>2817</v>
      </c>
      <c r="E1414" t="s">
        <v>6979</v>
      </c>
      <c r="F1414" t="s">
        <v>179</v>
      </c>
      <c r="G1414">
        <v>4061.8</v>
      </c>
      <c r="H1414">
        <v>3532</v>
      </c>
      <c r="I1414">
        <v>141.28</v>
      </c>
      <c r="J1414" t="s">
        <v>780</v>
      </c>
      <c r="K1414">
        <v>0</v>
      </c>
      <c r="L1414">
        <v>0</v>
      </c>
      <c r="M1414" t="s">
        <v>31</v>
      </c>
      <c r="N1414">
        <v>3532</v>
      </c>
      <c r="O1414">
        <v>529.79999999999995</v>
      </c>
      <c r="P1414" t="s">
        <v>2788</v>
      </c>
      <c r="Q1414">
        <v>3532</v>
      </c>
      <c r="R1414">
        <v>58.28</v>
      </c>
      <c r="S1414" t="s">
        <v>33</v>
      </c>
      <c r="T1414">
        <v>3532</v>
      </c>
      <c r="U1414">
        <v>268.43</v>
      </c>
      <c r="V1414" t="s">
        <v>33</v>
      </c>
      <c r="W1414" t="s">
        <v>33</v>
      </c>
      <c r="X1414" t="s">
        <v>3006</v>
      </c>
      <c r="Y1414" t="s">
        <v>91</v>
      </c>
      <c r="Z1414" t="s">
        <v>3092</v>
      </c>
      <c r="AA1414" t="s">
        <v>3093</v>
      </c>
      <c r="AC1414" s="13" t="str">
        <f t="shared" si="266"/>
        <v>000168028</v>
      </c>
      <c r="AD1414" t="str">
        <f t="shared" si="267"/>
        <v>13/11/2015</v>
      </c>
      <c r="AE1414" t="str">
        <f t="shared" si="268"/>
        <v>76487032000125</v>
      </c>
      <c r="AF1414" s="14">
        <f t="shared" si="269"/>
        <v>4061.8</v>
      </c>
      <c r="AG1414">
        <f t="shared" si="270"/>
        <v>0</v>
      </c>
      <c r="AH1414">
        <f t="shared" si="271"/>
        <v>1</v>
      </c>
      <c r="AI1414" s="16">
        <v>1900</v>
      </c>
      <c r="AJ1414" s="16" t="s">
        <v>7191</v>
      </c>
      <c r="AK1414" s="16" t="s">
        <v>1261</v>
      </c>
      <c r="AL1414" s="16" t="s">
        <v>1294</v>
      </c>
      <c r="AM1414" s="16" t="s">
        <v>7193</v>
      </c>
      <c r="AN1414">
        <v>1</v>
      </c>
      <c r="AO1414" t="e">
        <f>VLOOKUP(TRIM(AL1414),'Parcela Dedutivel'!$A$1:$B$65536,2,FALSE)</f>
        <v>#N/A</v>
      </c>
      <c r="AP1414" s="15">
        <f t="shared" si="272"/>
        <v>0</v>
      </c>
      <c r="AQ1414" s="16">
        <f t="shared" si="273"/>
        <v>0</v>
      </c>
      <c r="AU1414" t="s">
        <v>6398</v>
      </c>
      <c r="AV1414" s="18">
        <v>42334</v>
      </c>
      <c r="AW1414" t="s">
        <v>3357</v>
      </c>
      <c r="AX1414" t="str">
        <f t="shared" si="274"/>
        <v>04337168000148</v>
      </c>
      <c r="AY1414" s="17">
        <f t="shared" si="275"/>
        <v>5.64</v>
      </c>
      <c r="AZ1414" s="17">
        <f t="shared" si="276"/>
        <v>0</v>
      </c>
      <c r="BB1414" t="str">
        <f t="shared" si="277"/>
        <v>26/11/2015;04337168000148;5,64;0,00</v>
      </c>
    </row>
    <row r="1415" spans="1:54" x14ac:dyDescent="0.25">
      <c r="A1415" t="s">
        <v>26</v>
      </c>
      <c r="B1415" t="s">
        <v>4932</v>
      </c>
      <c r="C1415">
        <v>42321</v>
      </c>
      <c r="D1415" t="s">
        <v>2817</v>
      </c>
      <c r="E1415" t="s">
        <v>6979</v>
      </c>
      <c r="F1415" t="s">
        <v>179</v>
      </c>
      <c r="G1415">
        <v>68.210000000000008</v>
      </c>
      <c r="H1415">
        <v>59.31</v>
      </c>
      <c r="I1415">
        <v>2.37</v>
      </c>
      <c r="J1415" t="s">
        <v>780</v>
      </c>
      <c r="K1415">
        <v>0</v>
      </c>
      <c r="L1415">
        <v>0</v>
      </c>
      <c r="M1415" t="s">
        <v>31</v>
      </c>
      <c r="N1415">
        <v>59.31</v>
      </c>
      <c r="O1415">
        <v>8.9</v>
      </c>
      <c r="P1415" t="s">
        <v>2788</v>
      </c>
      <c r="Q1415">
        <v>59.31</v>
      </c>
      <c r="R1415">
        <v>0.98</v>
      </c>
      <c r="S1415" t="s">
        <v>33</v>
      </c>
      <c r="T1415">
        <v>59.31</v>
      </c>
      <c r="U1415">
        <v>4.51</v>
      </c>
      <c r="V1415" t="s">
        <v>33</v>
      </c>
      <c r="W1415" t="s">
        <v>33</v>
      </c>
      <c r="X1415" t="s">
        <v>3006</v>
      </c>
      <c r="Y1415" t="s">
        <v>91</v>
      </c>
      <c r="Z1415" t="s">
        <v>3090</v>
      </c>
      <c r="AA1415" t="s">
        <v>3091</v>
      </c>
      <c r="AC1415" s="13" t="str">
        <f t="shared" si="266"/>
        <v>000168028</v>
      </c>
      <c r="AD1415" t="str">
        <f t="shared" si="267"/>
        <v>13/11/2015</v>
      </c>
      <c r="AE1415" t="str">
        <f t="shared" si="268"/>
        <v>76487032000125</v>
      </c>
      <c r="AF1415" s="14">
        <f t="shared" si="269"/>
        <v>68.210000000000008</v>
      </c>
      <c r="AG1415">
        <f t="shared" si="270"/>
        <v>0</v>
      </c>
      <c r="AH1415">
        <f t="shared" si="271"/>
        <v>1</v>
      </c>
      <c r="AI1415" s="16">
        <v>242023</v>
      </c>
      <c r="AJ1415" s="16" t="s">
        <v>7191</v>
      </c>
      <c r="AK1415" s="16" t="s">
        <v>1296</v>
      </c>
      <c r="AL1415" s="16" t="s">
        <v>1302</v>
      </c>
      <c r="AM1415" s="16" t="s">
        <v>7193</v>
      </c>
      <c r="AN1415">
        <v>1</v>
      </c>
      <c r="AO1415" t="e">
        <f>VLOOKUP(TRIM(AL1415),'Parcela Dedutivel'!$A$1:$B$65536,2,FALSE)</f>
        <v>#N/A</v>
      </c>
      <c r="AP1415" s="15">
        <f t="shared" si="272"/>
        <v>0</v>
      </c>
      <c r="AQ1415" s="16">
        <f t="shared" si="273"/>
        <v>0</v>
      </c>
      <c r="AU1415" t="s">
        <v>6401</v>
      </c>
      <c r="AV1415" s="18">
        <v>42334</v>
      </c>
      <c r="AW1415" t="s">
        <v>3357</v>
      </c>
      <c r="AX1415" t="str">
        <f t="shared" si="274"/>
        <v>04337168000148</v>
      </c>
      <c r="AY1415" s="17">
        <f t="shared" si="275"/>
        <v>69.040000000000006</v>
      </c>
      <c r="AZ1415" s="17">
        <f t="shared" si="276"/>
        <v>0</v>
      </c>
      <c r="BB1415" t="str">
        <f t="shared" si="277"/>
        <v>26/11/2015;04337168000148;69,04;0,00</v>
      </c>
    </row>
    <row r="1416" spans="1:54" x14ac:dyDescent="0.25">
      <c r="A1416" t="s">
        <v>26</v>
      </c>
      <c r="B1416" t="s">
        <v>4932</v>
      </c>
      <c r="C1416">
        <v>42321</v>
      </c>
      <c r="D1416" t="s">
        <v>2841</v>
      </c>
      <c r="E1416" t="s">
        <v>6979</v>
      </c>
      <c r="F1416" t="s">
        <v>179</v>
      </c>
      <c r="G1416">
        <v>874.92000000000007</v>
      </c>
      <c r="H1416">
        <v>874.92000000000007</v>
      </c>
      <c r="I1416">
        <v>104.99000000000001</v>
      </c>
      <c r="J1416" t="s">
        <v>30</v>
      </c>
      <c r="K1416">
        <v>0</v>
      </c>
      <c r="L1416">
        <v>0</v>
      </c>
      <c r="M1416" t="s">
        <v>31</v>
      </c>
      <c r="N1416">
        <v>0</v>
      </c>
      <c r="O1416">
        <v>0</v>
      </c>
      <c r="P1416" t="s">
        <v>31</v>
      </c>
      <c r="Q1416">
        <v>874.92000000000007</v>
      </c>
      <c r="R1416">
        <v>14.44</v>
      </c>
      <c r="S1416" t="s">
        <v>33</v>
      </c>
      <c r="T1416">
        <v>874.92000000000007</v>
      </c>
      <c r="U1416">
        <v>66.489999999999995</v>
      </c>
      <c r="V1416" t="s">
        <v>33</v>
      </c>
      <c r="W1416" t="s">
        <v>33</v>
      </c>
      <c r="X1416" t="s">
        <v>3006</v>
      </c>
      <c r="Y1416" t="s">
        <v>99</v>
      </c>
      <c r="Z1416" t="s">
        <v>280</v>
      </c>
      <c r="AA1416" t="s">
        <v>3105</v>
      </c>
      <c r="AC1416" s="13" t="str">
        <f t="shared" si="266"/>
        <v>000168028</v>
      </c>
      <c r="AD1416" t="str">
        <f t="shared" si="267"/>
        <v>13/11/2015</v>
      </c>
      <c r="AE1416" t="str">
        <f t="shared" si="268"/>
        <v>76487032000125</v>
      </c>
      <c r="AF1416" s="14">
        <f t="shared" si="269"/>
        <v>874.92000000000007</v>
      </c>
      <c r="AG1416">
        <f t="shared" si="270"/>
        <v>0</v>
      </c>
      <c r="AH1416">
        <f t="shared" si="271"/>
        <v>1</v>
      </c>
      <c r="AI1416" s="16">
        <v>242023</v>
      </c>
      <c r="AJ1416" s="16" t="s">
        <v>7191</v>
      </c>
      <c r="AK1416" s="16" t="s">
        <v>1296</v>
      </c>
      <c r="AL1416" s="16" t="s">
        <v>1304</v>
      </c>
      <c r="AM1416" s="16" t="s">
        <v>7481</v>
      </c>
      <c r="AN1416">
        <v>2</v>
      </c>
      <c r="AO1416" t="e">
        <f>VLOOKUP(TRIM(AL1416),'Parcela Dedutivel'!$A$1:$B$65536,2,FALSE)</f>
        <v>#N/A</v>
      </c>
      <c r="AP1416" s="15">
        <f t="shared" si="272"/>
        <v>0</v>
      </c>
      <c r="AQ1416" s="16">
        <f t="shared" si="273"/>
        <v>0</v>
      </c>
      <c r="AU1416" t="s">
        <v>6402</v>
      </c>
      <c r="AV1416" s="18">
        <v>42334</v>
      </c>
      <c r="AW1416" t="s">
        <v>3357</v>
      </c>
      <c r="AX1416" t="str">
        <f t="shared" si="274"/>
        <v>04337168000148</v>
      </c>
      <c r="AY1416" s="17">
        <f t="shared" si="275"/>
        <v>19.41</v>
      </c>
      <c r="AZ1416" s="17">
        <f t="shared" si="276"/>
        <v>0</v>
      </c>
      <c r="BB1416" t="str">
        <f t="shared" si="277"/>
        <v>26/11/2015;04337168000148;19,41;0,00</v>
      </c>
    </row>
    <row r="1417" spans="1:54" x14ac:dyDescent="0.25">
      <c r="A1417" t="s">
        <v>26</v>
      </c>
      <c r="B1417" t="s">
        <v>4933</v>
      </c>
      <c r="C1417">
        <v>42321</v>
      </c>
      <c r="D1417" t="s">
        <v>2804</v>
      </c>
      <c r="E1417" t="s">
        <v>6979</v>
      </c>
      <c r="F1417" t="s">
        <v>29</v>
      </c>
      <c r="G1417">
        <v>1957.19</v>
      </c>
      <c r="H1417">
        <v>1957.19</v>
      </c>
      <c r="I1417">
        <v>352.29</v>
      </c>
      <c r="J1417" t="s">
        <v>1555</v>
      </c>
      <c r="K1417">
        <v>0</v>
      </c>
      <c r="L1417">
        <v>0</v>
      </c>
      <c r="M1417" t="s">
        <v>31</v>
      </c>
      <c r="N1417">
        <v>0</v>
      </c>
      <c r="O1417">
        <v>0</v>
      </c>
      <c r="P1417" t="s">
        <v>31</v>
      </c>
      <c r="Q1417">
        <v>1957.19</v>
      </c>
      <c r="R1417">
        <v>32.29</v>
      </c>
      <c r="S1417" t="s">
        <v>33</v>
      </c>
      <c r="T1417">
        <v>1957.19</v>
      </c>
      <c r="U1417">
        <v>148.75</v>
      </c>
      <c r="V1417" t="s">
        <v>33</v>
      </c>
      <c r="W1417" t="s">
        <v>33</v>
      </c>
      <c r="X1417" t="s">
        <v>3098</v>
      </c>
      <c r="Y1417" t="s">
        <v>2556</v>
      </c>
      <c r="Z1417" t="s">
        <v>3094</v>
      </c>
      <c r="AA1417" t="s">
        <v>3095</v>
      </c>
      <c r="AC1417" s="13" t="str">
        <f t="shared" si="266"/>
        <v>000168029</v>
      </c>
      <c r="AD1417" t="str">
        <f t="shared" si="267"/>
        <v>13/11/2015</v>
      </c>
      <c r="AE1417" t="str">
        <f t="shared" si="268"/>
        <v>76487032000206</v>
      </c>
      <c r="AF1417" s="14">
        <f t="shared" si="269"/>
        <v>1957.19</v>
      </c>
      <c r="AG1417">
        <f t="shared" si="270"/>
        <v>0</v>
      </c>
      <c r="AH1417">
        <f t="shared" si="271"/>
        <v>1</v>
      </c>
      <c r="AI1417" s="16">
        <v>242023</v>
      </c>
      <c r="AJ1417" s="16" t="s">
        <v>7191</v>
      </c>
      <c r="AK1417" s="16" t="s">
        <v>1296</v>
      </c>
      <c r="AL1417" s="16" t="s">
        <v>1307</v>
      </c>
      <c r="AM1417" s="16" t="s">
        <v>7481</v>
      </c>
      <c r="AN1417">
        <v>1</v>
      </c>
      <c r="AO1417" t="e">
        <f>VLOOKUP(TRIM(AL1417),'Parcela Dedutivel'!$A$1:$B$65536,2,FALSE)</f>
        <v>#N/A</v>
      </c>
      <c r="AP1417" s="15">
        <f t="shared" si="272"/>
        <v>0</v>
      </c>
      <c r="AQ1417" s="16">
        <f t="shared" si="273"/>
        <v>0</v>
      </c>
      <c r="AU1417" t="s">
        <v>6403</v>
      </c>
      <c r="AV1417" s="18">
        <v>42334</v>
      </c>
      <c r="AW1417" t="s">
        <v>4732</v>
      </c>
      <c r="AX1417" t="str">
        <f t="shared" si="274"/>
        <v>84111343000113</v>
      </c>
      <c r="AY1417" s="17">
        <f t="shared" si="275"/>
        <v>61.6</v>
      </c>
      <c r="AZ1417" s="17">
        <f t="shared" si="276"/>
        <v>0</v>
      </c>
      <c r="BB1417" t="str">
        <f t="shared" si="277"/>
        <v>26/11/2015;84111343000113;61,60;0,00</v>
      </c>
    </row>
    <row r="1418" spans="1:54" x14ac:dyDescent="0.25">
      <c r="A1418" t="s">
        <v>26</v>
      </c>
      <c r="B1418" t="s">
        <v>4933</v>
      </c>
      <c r="C1418">
        <v>42321</v>
      </c>
      <c r="D1418" t="s">
        <v>2804</v>
      </c>
      <c r="E1418" t="s">
        <v>6979</v>
      </c>
      <c r="F1418" t="s">
        <v>29</v>
      </c>
      <c r="G1418">
        <v>314.46999999999997</v>
      </c>
      <c r="H1418">
        <v>273.45</v>
      </c>
      <c r="I1418">
        <v>49.22</v>
      </c>
      <c r="J1418" t="s">
        <v>780</v>
      </c>
      <c r="K1418">
        <v>0</v>
      </c>
      <c r="L1418">
        <v>0</v>
      </c>
      <c r="M1418" t="s">
        <v>31</v>
      </c>
      <c r="N1418">
        <v>273.45</v>
      </c>
      <c r="O1418">
        <v>41.02</v>
      </c>
      <c r="P1418" t="s">
        <v>2788</v>
      </c>
      <c r="Q1418">
        <v>273.45</v>
      </c>
      <c r="R1418">
        <v>4.51</v>
      </c>
      <c r="S1418" t="s">
        <v>33</v>
      </c>
      <c r="T1418">
        <v>273.45</v>
      </c>
      <c r="U1418">
        <v>20.78</v>
      </c>
      <c r="V1418" t="s">
        <v>33</v>
      </c>
      <c r="W1418" t="s">
        <v>33</v>
      </c>
      <c r="X1418" t="s">
        <v>3098</v>
      </c>
      <c r="Y1418" t="s">
        <v>91</v>
      </c>
      <c r="Z1418" t="s">
        <v>3103</v>
      </c>
      <c r="AA1418" t="s">
        <v>3104</v>
      </c>
      <c r="AC1418" s="13" t="str">
        <f t="shared" si="266"/>
        <v>000168029</v>
      </c>
      <c r="AD1418" t="str">
        <f t="shared" si="267"/>
        <v>13/11/2015</v>
      </c>
      <c r="AE1418" t="str">
        <f t="shared" si="268"/>
        <v>76487032000206</v>
      </c>
      <c r="AF1418" s="14">
        <f t="shared" si="269"/>
        <v>314.46999999999997</v>
      </c>
      <c r="AG1418">
        <f t="shared" si="270"/>
        <v>0</v>
      </c>
      <c r="AH1418">
        <f t="shared" si="271"/>
        <v>1</v>
      </c>
      <c r="AI1418" s="16">
        <v>242023</v>
      </c>
      <c r="AJ1418" s="16" t="s">
        <v>7191</v>
      </c>
      <c r="AK1418" s="16" t="s">
        <v>1296</v>
      </c>
      <c r="AL1418" s="16" t="s">
        <v>1300</v>
      </c>
      <c r="AM1418" s="16" t="s">
        <v>7481</v>
      </c>
      <c r="AN1418">
        <v>1</v>
      </c>
      <c r="AO1418" t="e">
        <f>VLOOKUP(TRIM(AL1418),'Parcela Dedutivel'!$A$1:$B$65536,2,FALSE)</f>
        <v>#N/A</v>
      </c>
      <c r="AP1418" s="15">
        <f t="shared" si="272"/>
        <v>0</v>
      </c>
      <c r="AQ1418" s="16">
        <f t="shared" si="273"/>
        <v>0</v>
      </c>
      <c r="AU1418" t="s">
        <v>6404</v>
      </c>
      <c r="AV1418" s="18">
        <v>42334</v>
      </c>
      <c r="AW1418" t="s">
        <v>3357</v>
      </c>
      <c r="AX1418" t="str">
        <f t="shared" si="274"/>
        <v>04337168000148</v>
      </c>
      <c r="AY1418" s="17">
        <f t="shared" si="275"/>
        <v>275.3</v>
      </c>
      <c r="AZ1418" s="17">
        <f t="shared" si="276"/>
        <v>0</v>
      </c>
      <c r="BB1418" t="str">
        <f t="shared" si="277"/>
        <v>26/11/2015;04337168000148;275,30;0,00</v>
      </c>
    </row>
    <row r="1419" spans="1:54" x14ac:dyDescent="0.25">
      <c r="A1419" t="s">
        <v>26</v>
      </c>
      <c r="B1419" t="s">
        <v>4933</v>
      </c>
      <c r="C1419">
        <v>42321</v>
      </c>
      <c r="D1419" t="s">
        <v>2804</v>
      </c>
      <c r="E1419" t="s">
        <v>6979</v>
      </c>
      <c r="F1419" t="s">
        <v>29</v>
      </c>
      <c r="G1419">
        <v>1614.51</v>
      </c>
      <c r="H1419">
        <v>1403.92</v>
      </c>
      <c r="I1419">
        <v>252.71</v>
      </c>
      <c r="J1419" t="s">
        <v>780</v>
      </c>
      <c r="K1419">
        <v>0</v>
      </c>
      <c r="L1419">
        <v>0</v>
      </c>
      <c r="M1419" t="s">
        <v>31</v>
      </c>
      <c r="N1419">
        <v>1403.92</v>
      </c>
      <c r="O1419">
        <v>210.59</v>
      </c>
      <c r="P1419" t="s">
        <v>2788</v>
      </c>
      <c r="Q1419">
        <v>1403.92</v>
      </c>
      <c r="R1419">
        <v>23.16</v>
      </c>
      <c r="S1419" t="s">
        <v>33</v>
      </c>
      <c r="T1419">
        <v>1403.92</v>
      </c>
      <c r="U1419">
        <v>106.7</v>
      </c>
      <c r="V1419" t="s">
        <v>33</v>
      </c>
      <c r="W1419" t="s">
        <v>33</v>
      </c>
      <c r="X1419" t="s">
        <v>3098</v>
      </c>
      <c r="Y1419" t="s">
        <v>91</v>
      </c>
      <c r="Z1419" t="s">
        <v>3092</v>
      </c>
      <c r="AA1419" t="s">
        <v>3093</v>
      </c>
      <c r="AC1419" s="13" t="str">
        <f t="shared" si="266"/>
        <v>000168029</v>
      </c>
      <c r="AD1419" t="str">
        <f t="shared" si="267"/>
        <v>13/11/2015</v>
      </c>
      <c r="AE1419" t="str">
        <f t="shared" si="268"/>
        <v>76487032000206</v>
      </c>
      <c r="AF1419" s="14">
        <f t="shared" si="269"/>
        <v>1614.51</v>
      </c>
      <c r="AG1419">
        <f t="shared" si="270"/>
        <v>0</v>
      </c>
      <c r="AH1419">
        <f t="shared" si="271"/>
        <v>1</v>
      </c>
      <c r="AI1419" s="16">
        <v>1040</v>
      </c>
      <c r="AJ1419" s="16" t="s">
        <v>7191</v>
      </c>
      <c r="AK1419" s="16" t="s">
        <v>1309</v>
      </c>
      <c r="AL1419" s="16" t="s">
        <v>1312</v>
      </c>
      <c r="AM1419" s="16" t="s">
        <v>7193</v>
      </c>
      <c r="AN1419">
        <v>10</v>
      </c>
      <c r="AO1419" t="e">
        <f>VLOOKUP(TRIM(AL1419),'Parcela Dedutivel'!$A$1:$B$65536,2,FALSE)</f>
        <v>#N/A</v>
      </c>
      <c r="AP1419" s="15">
        <f t="shared" si="272"/>
        <v>0</v>
      </c>
      <c r="AQ1419" s="16">
        <f t="shared" si="273"/>
        <v>0</v>
      </c>
      <c r="AU1419" t="s">
        <v>6405</v>
      </c>
      <c r="AV1419" s="18">
        <v>42334</v>
      </c>
      <c r="AW1419" t="s">
        <v>3357</v>
      </c>
      <c r="AX1419" t="str">
        <f t="shared" si="274"/>
        <v>04337168000148</v>
      </c>
      <c r="AY1419" s="17">
        <f t="shared" si="275"/>
        <v>226.4</v>
      </c>
      <c r="AZ1419" s="17">
        <f t="shared" si="276"/>
        <v>0</v>
      </c>
      <c r="BB1419" t="str">
        <f t="shared" si="277"/>
        <v>26/11/2015;04337168000148;226,40;0,00</v>
      </c>
    </row>
    <row r="1420" spans="1:54" x14ac:dyDescent="0.25">
      <c r="A1420" t="s">
        <v>26</v>
      </c>
      <c r="B1420" t="s">
        <v>4933</v>
      </c>
      <c r="C1420">
        <v>42321</v>
      </c>
      <c r="D1420" t="s">
        <v>2804</v>
      </c>
      <c r="E1420" t="s">
        <v>6979</v>
      </c>
      <c r="F1420" t="s">
        <v>29</v>
      </c>
      <c r="G1420">
        <v>6755.45</v>
      </c>
      <c r="H1420">
        <v>5874.3</v>
      </c>
      <c r="I1420">
        <v>1057.3700000000001</v>
      </c>
      <c r="J1420" t="s">
        <v>780</v>
      </c>
      <c r="K1420">
        <v>0</v>
      </c>
      <c r="L1420">
        <v>0</v>
      </c>
      <c r="M1420" t="s">
        <v>31</v>
      </c>
      <c r="N1420">
        <v>5874.3</v>
      </c>
      <c r="O1420">
        <v>881.15</v>
      </c>
      <c r="P1420" t="s">
        <v>2788</v>
      </c>
      <c r="Q1420">
        <v>5874.3</v>
      </c>
      <c r="R1420">
        <v>96.93</v>
      </c>
      <c r="S1420" t="s">
        <v>33</v>
      </c>
      <c r="T1420">
        <v>5874.3</v>
      </c>
      <c r="U1420">
        <v>446.45</v>
      </c>
      <c r="V1420" t="s">
        <v>33</v>
      </c>
      <c r="W1420" t="s">
        <v>33</v>
      </c>
      <c r="X1420" t="s">
        <v>3098</v>
      </c>
      <c r="Y1420" t="s">
        <v>91</v>
      </c>
      <c r="Z1420" t="s">
        <v>3099</v>
      </c>
      <c r="AA1420" t="s">
        <v>3100</v>
      </c>
      <c r="AC1420" s="13" t="str">
        <f t="shared" si="266"/>
        <v>000168029</v>
      </c>
      <c r="AD1420" t="str">
        <f t="shared" si="267"/>
        <v>13/11/2015</v>
      </c>
      <c r="AE1420" t="str">
        <f t="shared" si="268"/>
        <v>76487032000206</v>
      </c>
      <c r="AF1420" s="14">
        <f t="shared" si="269"/>
        <v>6755.45</v>
      </c>
      <c r="AG1420">
        <f t="shared" si="270"/>
        <v>0</v>
      </c>
      <c r="AH1420">
        <f t="shared" si="271"/>
        <v>1</v>
      </c>
      <c r="AI1420" s="16">
        <v>1040</v>
      </c>
      <c r="AJ1420" s="16" t="s">
        <v>7191</v>
      </c>
      <c r="AK1420" s="16" t="s">
        <v>1309</v>
      </c>
      <c r="AL1420" s="16" t="s">
        <v>1310</v>
      </c>
      <c r="AM1420" s="16" t="s">
        <v>7193</v>
      </c>
      <c r="AN1420">
        <v>6</v>
      </c>
      <c r="AO1420" t="e">
        <f>VLOOKUP(TRIM(AL1420),'Parcela Dedutivel'!$A$1:$B$65536,2,FALSE)</f>
        <v>#N/A</v>
      </c>
      <c r="AP1420" s="15">
        <f t="shared" si="272"/>
        <v>0</v>
      </c>
      <c r="AQ1420" s="16">
        <f t="shared" si="273"/>
        <v>0</v>
      </c>
      <c r="AU1420" t="s">
        <v>6406</v>
      </c>
      <c r="AV1420" s="18">
        <v>42334</v>
      </c>
      <c r="AW1420" t="s">
        <v>4732</v>
      </c>
      <c r="AX1420" t="str">
        <f t="shared" si="274"/>
        <v>84111343000113</v>
      </c>
      <c r="AY1420" s="17">
        <f t="shared" si="275"/>
        <v>68.55</v>
      </c>
      <c r="AZ1420" s="17">
        <f t="shared" si="276"/>
        <v>0</v>
      </c>
      <c r="BB1420" t="str">
        <f t="shared" si="277"/>
        <v>26/11/2015;84111343000113;68,55;0,00</v>
      </c>
    </row>
    <row r="1421" spans="1:54" x14ac:dyDescent="0.25">
      <c r="A1421" t="s">
        <v>26</v>
      </c>
      <c r="B1421" t="s">
        <v>4933</v>
      </c>
      <c r="C1421">
        <v>42321</v>
      </c>
      <c r="D1421" t="s">
        <v>2787</v>
      </c>
      <c r="E1421" t="s">
        <v>6979</v>
      </c>
      <c r="F1421" t="s">
        <v>29</v>
      </c>
      <c r="G1421">
        <v>991.18000000000006</v>
      </c>
      <c r="H1421">
        <v>991.18000000000006</v>
      </c>
      <c r="I1421">
        <v>178.41</v>
      </c>
      <c r="J1421" t="s">
        <v>30</v>
      </c>
      <c r="K1421">
        <v>0</v>
      </c>
      <c r="L1421">
        <v>0</v>
      </c>
      <c r="M1421" t="s">
        <v>31</v>
      </c>
      <c r="N1421">
        <v>0</v>
      </c>
      <c r="O1421">
        <v>0</v>
      </c>
      <c r="P1421" t="s">
        <v>31</v>
      </c>
      <c r="Q1421">
        <v>991.18000000000006</v>
      </c>
      <c r="R1421">
        <v>16.350000000000001</v>
      </c>
      <c r="S1421" t="s">
        <v>33</v>
      </c>
      <c r="T1421">
        <v>991.18000000000006</v>
      </c>
      <c r="U1421">
        <v>75.33</v>
      </c>
      <c r="V1421" t="s">
        <v>33</v>
      </c>
      <c r="W1421" t="s">
        <v>33</v>
      </c>
      <c r="X1421" t="s">
        <v>3098</v>
      </c>
      <c r="Y1421" t="s">
        <v>99</v>
      </c>
      <c r="Z1421" t="s">
        <v>373</v>
      </c>
      <c r="AA1421" t="s">
        <v>374</v>
      </c>
      <c r="AC1421" s="13" t="str">
        <f t="shared" si="266"/>
        <v>000168029</v>
      </c>
      <c r="AD1421" t="str">
        <f t="shared" si="267"/>
        <v>13/11/2015</v>
      </c>
      <c r="AE1421" t="str">
        <f t="shared" si="268"/>
        <v>76487032000206</v>
      </c>
      <c r="AF1421" s="14">
        <f t="shared" si="269"/>
        <v>991.18000000000006</v>
      </c>
      <c r="AG1421">
        <f t="shared" si="270"/>
        <v>0</v>
      </c>
      <c r="AH1421">
        <f t="shared" si="271"/>
        <v>1</v>
      </c>
      <c r="AI1421" s="16">
        <v>1040</v>
      </c>
      <c r="AJ1421" s="16" t="s">
        <v>7191</v>
      </c>
      <c r="AK1421" s="16" t="s">
        <v>1309</v>
      </c>
      <c r="AL1421" s="16" t="s">
        <v>1314</v>
      </c>
      <c r="AM1421" s="16" t="s">
        <v>7193</v>
      </c>
      <c r="AN1421">
        <v>3</v>
      </c>
      <c r="AO1421" t="e">
        <f>VLOOKUP(TRIM(AL1421),'Parcela Dedutivel'!$A$1:$B$65536,2,FALSE)</f>
        <v>#N/A</v>
      </c>
      <c r="AP1421" s="15">
        <f t="shared" si="272"/>
        <v>0</v>
      </c>
      <c r="AQ1421" s="16">
        <f t="shared" si="273"/>
        <v>0</v>
      </c>
      <c r="AU1421" t="s">
        <v>6409</v>
      </c>
      <c r="AV1421" s="18">
        <v>42334</v>
      </c>
      <c r="AW1421" t="s">
        <v>3357</v>
      </c>
      <c r="AX1421" t="str">
        <f t="shared" si="274"/>
        <v>04337168000148</v>
      </c>
      <c r="AY1421" s="17">
        <f t="shared" si="275"/>
        <v>463.02</v>
      </c>
      <c r="AZ1421" s="17">
        <f t="shared" si="276"/>
        <v>0</v>
      </c>
      <c r="BB1421" t="str">
        <f t="shared" si="277"/>
        <v>26/11/2015;04337168000148;463,02;0,00</v>
      </c>
    </row>
    <row r="1422" spans="1:54" x14ac:dyDescent="0.25">
      <c r="A1422" t="s">
        <v>26</v>
      </c>
      <c r="B1422" t="s">
        <v>4933</v>
      </c>
      <c r="C1422">
        <v>42321</v>
      </c>
      <c r="D1422" t="s">
        <v>2787</v>
      </c>
      <c r="E1422" t="s">
        <v>6979</v>
      </c>
      <c r="F1422" t="s">
        <v>29</v>
      </c>
      <c r="G1422">
        <v>852.37</v>
      </c>
      <c r="H1422">
        <v>852.37</v>
      </c>
      <c r="I1422">
        <v>153.43</v>
      </c>
      <c r="J1422" t="s">
        <v>30</v>
      </c>
      <c r="K1422">
        <v>0</v>
      </c>
      <c r="L1422">
        <v>0</v>
      </c>
      <c r="M1422" t="s">
        <v>31</v>
      </c>
      <c r="N1422">
        <v>0</v>
      </c>
      <c r="O1422">
        <v>0</v>
      </c>
      <c r="P1422" t="s">
        <v>31</v>
      </c>
      <c r="Q1422">
        <v>852.37</v>
      </c>
      <c r="R1422">
        <v>14.06</v>
      </c>
      <c r="S1422" t="s">
        <v>33</v>
      </c>
      <c r="T1422">
        <v>852.37</v>
      </c>
      <c r="U1422">
        <v>64.78</v>
      </c>
      <c r="V1422" t="s">
        <v>33</v>
      </c>
      <c r="W1422" t="s">
        <v>33</v>
      </c>
      <c r="X1422" t="s">
        <v>3098</v>
      </c>
      <c r="Y1422" t="s">
        <v>99</v>
      </c>
      <c r="Z1422" t="s">
        <v>280</v>
      </c>
      <c r="AA1422" t="s">
        <v>3105</v>
      </c>
      <c r="AC1422" s="13" t="str">
        <f t="shared" si="266"/>
        <v>000168029</v>
      </c>
      <c r="AD1422" t="str">
        <f t="shared" si="267"/>
        <v>13/11/2015</v>
      </c>
      <c r="AE1422" t="str">
        <f t="shared" si="268"/>
        <v>76487032000206</v>
      </c>
      <c r="AF1422" s="14">
        <f t="shared" si="269"/>
        <v>852.37</v>
      </c>
      <c r="AG1422">
        <f t="shared" si="270"/>
        <v>0</v>
      </c>
      <c r="AH1422">
        <f t="shared" si="271"/>
        <v>1</v>
      </c>
      <c r="AI1422" s="16">
        <v>6794813</v>
      </c>
      <c r="AJ1422" s="16" t="s">
        <v>7577</v>
      </c>
      <c r="AK1422" s="16" t="s">
        <v>3916</v>
      </c>
      <c r="AL1422" s="16" t="s">
        <v>3918</v>
      </c>
      <c r="AM1422" s="16" t="s">
        <v>7143</v>
      </c>
      <c r="AN1422">
        <v>1000</v>
      </c>
      <c r="AO1422" t="e">
        <f>VLOOKUP(TRIM(AL1422),'Parcela Dedutivel'!$A$1:$B$65536,2,FALSE)</f>
        <v>#N/A</v>
      </c>
      <c r="AP1422" s="15">
        <f t="shared" si="272"/>
        <v>0</v>
      </c>
      <c r="AQ1422" s="16">
        <f t="shared" si="273"/>
        <v>0</v>
      </c>
      <c r="AU1422" t="s">
        <v>6410</v>
      </c>
      <c r="AV1422" s="18">
        <v>42334</v>
      </c>
      <c r="AW1422" t="s">
        <v>3357</v>
      </c>
      <c r="AX1422" t="str">
        <f t="shared" si="274"/>
        <v>04337168000148</v>
      </c>
      <c r="AY1422" s="17">
        <f t="shared" si="275"/>
        <v>11.28</v>
      </c>
      <c r="AZ1422" s="17">
        <f t="shared" si="276"/>
        <v>0</v>
      </c>
      <c r="BB1422" t="str">
        <f t="shared" si="277"/>
        <v>26/11/2015;04337168000148;11,28;0,00</v>
      </c>
    </row>
    <row r="1423" spans="1:54" x14ac:dyDescent="0.25">
      <c r="A1423" t="s">
        <v>26</v>
      </c>
      <c r="B1423" t="s">
        <v>4934</v>
      </c>
      <c r="C1423">
        <v>42321</v>
      </c>
      <c r="D1423" t="s">
        <v>2903</v>
      </c>
      <c r="E1423" t="s">
        <v>6979</v>
      </c>
      <c r="F1423" t="s">
        <v>272</v>
      </c>
      <c r="G1423">
        <v>1.94</v>
      </c>
      <c r="H1423">
        <v>0</v>
      </c>
      <c r="I1423">
        <v>0</v>
      </c>
      <c r="J1423" t="s">
        <v>31</v>
      </c>
      <c r="K1423">
        <v>0</v>
      </c>
      <c r="L1423">
        <v>0</v>
      </c>
      <c r="M1423" t="s">
        <v>31</v>
      </c>
      <c r="N1423">
        <v>0</v>
      </c>
      <c r="O1423">
        <v>0</v>
      </c>
      <c r="P1423" t="s">
        <v>31</v>
      </c>
      <c r="Q1423">
        <v>1.94</v>
      </c>
      <c r="R1423">
        <v>0</v>
      </c>
      <c r="S1423" t="s">
        <v>2904</v>
      </c>
      <c r="T1423">
        <v>1.94</v>
      </c>
      <c r="U1423">
        <v>0</v>
      </c>
      <c r="V1423" t="s">
        <v>2904</v>
      </c>
      <c r="W1423" t="s">
        <v>407</v>
      </c>
      <c r="X1423" t="s">
        <v>3357</v>
      </c>
      <c r="Y1423" t="s">
        <v>96</v>
      </c>
      <c r="Z1423" t="s">
        <v>4935</v>
      </c>
      <c r="AA1423" t="s">
        <v>4936</v>
      </c>
      <c r="AC1423" s="13" t="str">
        <f t="shared" si="266"/>
        <v>000168030</v>
      </c>
      <c r="AD1423" t="str">
        <f t="shared" si="267"/>
        <v>13/11/2015</v>
      </c>
      <c r="AE1423" t="str">
        <f t="shared" si="268"/>
        <v>04337168000148</v>
      </c>
      <c r="AF1423" s="14">
        <f t="shared" si="269"/>
        <v>1.94</v>
      </c>
      <c r="AG1423">
        <f t="shared" si="270"/>
        <v>0</v>
      </c>
      <c r="AH1423">
        <f t="shared" si="271"/>
        <v>1</v>
      </c>
      <c r="AI1423" s="16">
        <v>1040</v>
      </c>
      <c r="AJ1423" s="16" t="s">
        <v>7191</v>
      </c>
      <c r="AK1423" s="16" t="s">
        <v>1309</v>
      </c>
      <c r="AL1423" s="16" t="s">
        <v>670</v>
      </c>
      <c r="AM1423" s="16" t="s">
        <v>7193</v>
      </c>
      <c r="AN1423">
        <v>9</v>
      </c>
      <c r="AO1423" t="e">
        <f>VLOOKUP(TRIM(AL1423),'Parcela Dedutivel'!$A$1:$B$65536,2,FALSE)</f>
        <v>#N/A</v>
      </c>
      <c r="AP1423" s="15">
        <f t="shared" si="272"/>
        <v>0</v>
      </c>
      <c r="AQ1423" s="16">
        <f t="shared" si="273"/>
        <v>0</v>
      </c>
      <c r="AU1423" t="s">
        <v>6411</v>
      </c>
      <c r="AV1423" s="18">
        <v>42334</v>
      </c>
      <c r="AW1423" t="s">
        <v>3357</v>
      </c>
      <c r="AX1423" t="str">
        <f t="shared" si="274"/>
        <v>04337168000148</v>
      </c>
      <c r="AY1423" s="17">
        <f t="shared" si="275"/>
        <v>21.53</v>
      </c>
      <c r="AZ1423" s="17">
        <f t="shared" si="276"/>
        <v>0</v>
      </c>
      <c r="BB1423" t="str">
        <f t="shared" si="277"/>
        <v>26/11/2015;04337168000148;21,53;0,00</v>
      </c>
    </row>
    <row r="1424" spans="1:54" x14ac:dyDescent="0.25">
      <c r="A1424" t="s">
        <v>26</v>
      </c>
      <c r="B1424" t="s">
        <v>4934</v>
      </c>
      <c r="C1424">
        <v>42321</v>
      </c>
      <c r="D1424" t="s">
        <v>2903</v>
      </c>
      <c r="E1424" t="s">
        <v>6979</v>
      </c>
      <c r="F1424" t="s">
        <v>272</v>
      </c>
      <c r="G1424">
        <v>3.17</v>
      </c>
      <c r="H1424">
        <v>0</v>
      </c>
      <c r="I1424">
        <v>0</v>
      </c>
      <c r="J1424" t="s">
        <v>31</v>
      </c>
      <c r="K1424">
        <v>0</v>
      </c>
      <c r="L1424">
        <v>0</v>
      </c>
      <c r="M1424" t="s">
        <v>31</v>
      </c>
      <c r="N1424">
        <v>0</v>
      </c>
      <c r="O1424">
        <v>0</v>
      </c>
      <c r="P1424" t="s">
        <v>31</v>
      </c>
      <c r="Q1424">
        <v>3.17</v>
      </c>
      <c r="R1424">
        <v>0</v>
      </c>
      <c r="S1424" t="s">
        <v>2904</v>
      </c>
      <c r="T1424">
        <v>3.17</v>
      </c>
      <c r="U1424">
        <v>0</v>
      </c>
      <c r="V1424" t="s">
        <v>2904</v>
      </c>
      <c r="W1424" t="s">
        <v>407</v>
      </c>
      <c r="X1424" t="s">
        <v>3357</v>
      </c>
      <c r="Y1424" t="s">
        <v>96</v>
      </c>
      <c r="Z1424" t="s">
        <v>4937</v>
      </c>
      <c r="AA1424" t="s">
        <v>3613</v>
      </c>
      <c r="AC1424" s="13" t="str">
        <f t="shared" si="266"/>
        <v>000168030</v>
      </c>
      <c r="AD1424" t="str">
        <f t="shared" si="267"/>
        <v>13/11/2015</v>
      </c>
      <c r="AE1424" t="str">
        <f t="shared" si="268"/>
        <v>04337168000148</v>
      </c>
      <c r="AF1424" s="14">
        <f t="shared" si="269"/>
        <v>3.17</v>
      </c>
      <c r="AG1424">
        <f t="shared" si="270"/>
        <v>0</v>
      </c>
      <c r="AH1424">
        <f t="shared" si="271"/>
        <v>1</v>
      </c>
      <c r="AI1424" s="16">
        <v>1901</v>
      </c>
      <c r="AJ1424" s="16" t="s">
        <v>7191</v>
      </c>
      <c r="AK1424" s="16" t="s">
        <v>1316</v>
      </c>
      <c r="AL1424" s="16" t="s">
        <v>1317</v>
      </c>
      <c r="AM1424" s="16" t="s">
        <v>7193</v>
      </c>
      <c r="AN1424">
        <v>10</v>
      </c>
      <c r="AO1424" t="e">
        <f>VLOOKUP(TRIM(AL1424),'Parcela Dedutivel'!$A$1:$B$65536,2,FALSE)</f>
        <v>#N/A</v>
      </c>
      <c r="AP1424" s="15">
        <f t="shared" si="272"/>
        <v>0</v>
      </c>
      <c r="AQ1424" s="16">
        <f t="shared" si="273"/>
        <v>0</v>
      </c>
      <c r="AU1424" t="s">
        <v>6412</v>
      </c>
      <c r="AV1424" s="18">
        <v>42334</v>
      </c>
      <c r="AW1424" t="s">
        <v>3357</v>
      </c>
      <c r="AX1424" t="str">
        <f t="shared" si="274"/>
        <v>04337168000148</v>
      </c>
      <c r="AY1424" s="17">
        <f t="shared" si="275"/>
        <v>75.34</v>
      </c>
      <c r="AZ1424" s="17">
        <f t="shared" si="276"/>
        <v>0</v>
      </c>
      <c r="BB1424" t="str">
        <f t="shared" si="277"/>
        <v>26/11/2015;04337168000148;75,34;0,00</v>
      </c>
    </row>
    <row r="1425" spans="1:54" x14ac:dyDescent="0.25">
      <c r="A1425" t="s">
        <v>26</v>
      </c>
      <c r="B1425" t="s">
        <v>4934</v>
      </c>
      <c r="C1425">
        <v>42321</v>
      </c>
      <c r="D1425" t="s">
        <v>2903</v>
      </c>
      <c r="E1425" t="s">
        <v>6979</v>
      </c>
      <c r="F1425" t="s">
        <v>272</v>
      </c>
      <c r="G1425">
        <v>3.79</v>
      </c>
      <c r="H1425">
        <v>0</v>
      </c>
      <c r="I1425">
        <v>0</v>
      </c>
      <c r="J1425" t="s">
        <v>31</v>
      </c>
      <c r="K1425">
        <v>0</v>
      </c>
      <c r="L1425">
        <v>0</v>
      </c>
      <c r="M1425" t="s">
        <v>31</v>
      </c>
      <c r="N1425">
        <v>0</v>
      </c>
      <c r="O1425">
        <v>0</v>
      </c>
      <c r="P1425" t="s">
        <v>31</v>
      </c>
      <c r="Q1425">
        <v>3.79</v>
      </c>
      <c r="R1425">
        <v>0</v>
      </c>
      <c r="S1425" t="s">
        <v>2904</v>
      </c>
      <c r="T1425">
        <v>3.79</v>
      </c>
      <c r="U1425">
        <v>0</v>
      </c>
      <c r="V1425" t="s">
        <v>2904</v>
      </c>
      <c r="W1425" t="s">
        <v>407</v>
      </c>
      <c r="X1425" t="s">
        <v>3357</v>
      </c>
      <c r="Y1425" t="s">
        <v>96</v>
      </c>
      <c r="Z1425" t="s">
        <v>4938</v>
      </c>
      <c r="AA1425" t="s">
        <v>2973</v>
      </c>
      <c r="AC1425" s="13" t="str">
        <f t="shared" si="266"/>
        <v>000168030</v>
      </c>
      <c r="AD1425" t="str">
        <f t="shared" si="267"/>
        <v>13/11/2015</v>
      </c>
      <c r="AE1425" t="str">
        <f t="shared" si="268"/>
        <v>04337168000148</v>
      </c>
      <c r="AF1425" s="14">
        <f t="shared" si="269"/>
        <v>3.79</v>
      </c>
      <c r="AG1425">
        <f t="shared" si="270"/>
        <v>0</v>
      </c>
      <c r="AH1425">
        <f t="shared" si="271"/>
        <v>1</v>
      </c>
      <c r="AI1425" s="16">
        <v>1901</v>
      </c>
      <c r="AJ1425" s="16" t="s">
        <v>7191</v>
      </c>
      <c r="AK1425" s="16" t="s">
        <v>1316</v>
      </c>
      <c r="AL1425" s="16" t="s">
        <v>688</v>
      </c>
      <c r="AM1425" s="16" t="s">
        <v>7143</v>
      </c>
      <c r="AN1425">
        <v>2</v>
      </c>
      <c r="AO1425" t="e">
        <f>VLOOKUP(TRIM(AL1425),'Parcela Dedutivel'!$A$1:$B$65536,2,FALSE)</f>
        <v>#N/A</v>
      </c>
      <c r="AP1425" s="15">
        <f t="shared" si="272"/>
        <v>0</v>
      </c>
      <c r="AQ1425" s="16">
        <f t="shared" si="273"/>
        <v>0</v>
      </c>
      <c r="AU1425" t="s">
        <v>6413</v>
      </c>
      <c r="AV1425" s="18">
        <v>42334</v>
      </c>
      <c r="AW1425" t="s">
        <v>3357</v>
      </c>
      <c r="AX1425" t="str">
        <f t="shared" si="274"/>
        <v>04337168000148</v>
      </c>
      <c r="AY1425" s="17">
        <f t="shared" si="275"/>
        <v>111.27</v>
      </c>
      <c r="AZ1425" s="17">
        <f t="shared" si="276"/>
        <v>0</v>
      </c>
      <c r="BB1425" t="str">
        <f t="shared" si="277"/>
        <v>26/11/2015;04337168000148;111,27;0,00</v>
      </c>
    </row>
    <row r="1426" spans="1:54" x14ac:dyDescent="0.25">
      <c r="A1426" t="s">
        <v>26</v>
      </c>
      <c r="B1426" t="s">
        <v>4939</v>
      </c>
      <c r="C1426">
        <v>42321</v>
      </c>
      <c r="D1426" t="s">
        <v>2787</v>
      </c>
      <c r="E1426" t="s">
        <v>6979</v>
      </c>
      <c r="F1426" t="s">
        <v>29</v>
      </c>
      <c r="G1426">
        <v>3777.88</v>
      </c>
      <c r="H1426">
        <v>3285.11</v>
      </c>
      <c r="I1426">
        <v>591.32000000000005</v>
      </c>
      <c r="J1426" t="s">
        <v>61</v>
      </c>
      <c r="K1426">
        <v>0</v>
      </c>
      <c r="L1426">
        <v>0</v>
      </c>
      <c r="M1426" t="s">
        <v>31</v>
      </c>
      <c r="N1426">
        <v>3285.11</v>
      </c>
      <c r="O1426">
        <v>492.77000000000004</v>
      </c>
      <c r="P1426" t="s">
        <v>2788</v>
      </c>
      <c r="Q1426">
        <v>3285.11</v>
      </c>
      <c r="R1426">
        <v>54.2</v>
      </c>
      <c r="S1426" t="s">
        <v>33</v>
      </c>
      <c r="T1426">
        <v>3285.11</v>
      </c>
      <c r="U1426">
        <v>249.67000000000002</v>
      </c>
      <c r="V1426" t="s">
        <v>33</v>
      </c>
      <c r="W1426" t="s">
        <v>33</v>
      </c>
      <c r="X1426" t="s">
        <v>3214</v>
      </c>
      <c r="Y1426" t="s">
        <v>3383</v>
      </c>
      <c r="Z1426" t="s">
        <v>4408</v>
      </c>
      <c r="AA1426" t="s">
        <v>4409</v>
      </c>
      <c r="AC1426" s="13" t="str">
        <f t="shared" si="266"/>
        <v>000168031</v>
      </c>
      <c r="AD1426" t="str">
        <f t="shared" si="267"/>
        <v>13/11/2015</v>
      </c>
      <c r="AE1426" t="str">
        <f t="shared" si="268"/>
        <v>56545742000157</v>
      </c>
      <c r="AF1426" s="14">
        <f t="shared" si="269"/>
        <v>3777.88</v>
      </c>
      <c r="AG1426">
        <f t="shared" si="270"/>
        <v>0</v>
      </c>
      <c r="AH1426">
        <f t="shared" si="271"/>
        <v>1</v>
      </c>
      <c r="AI1426" s="16">
        <v>1901</v>
      </c>
      <c r="AJ1426" s="16" t="s">
        <v>7191</v>
      </c>
      <c r="AK1426" s="16" t="s">
        <v>1316</v>
      </c>
      <c r="AL1426" s="16" t="s">
        <v>1319</v>
      </c>
      <c r="AM1426" s="16" t="s">
        <v>7193</v>
      </c>
      <c r="AN1426">
        <v>2</v>
      </c>
      <c r="AO1426" t="e">
        <f>VLOOKUP(TRIM(AL1426),'Parcela Dedutivel'!$A$1:$B$65536,2,FALSE)</f>
        <v>#N/A</v>
      </c>
      <c r="AP1426" s="15">
        <f t="shared" si="272"/>
        <v>0</v>
      </c>
      <c r="AQ1426" s="16">
        <f t="shared" si="273"/>
        <v>0</v>
      </c>
      <c r="AU1426" t="s">
        <v>6414</v>
      </c>
      <c r="AV1426" s="18">
        <v>42334</v>
      </c>
      <c r="AW1426" t="s">
        <v>3357</v>
      </c>
      <c r="AX1426" t="str">
        <f t="shared" si="274"/>
        <v>04337168000148</v>
      </c>
      <c r="AY1426" s="17">
        <f t="shared" si="275"/>
        <v>365.49</v>
      </c>
      <c r="AZ1426" s="17">
        <f t="shared" si="276"/>
        <v>0</v>
      </c>
      <c r="BB1426" t="str">
        <f t="shared" si="277"/>
        <v>26/11/2015;04337168000148;365,49;0,00</v>
      </c>
    </row>
    <row r="1427" spans="1:54" x14ac:dyDescent="0.25">
      <c r="A1427" t="s">
        <v>26</v>
      </c>
      <c r="B1427" t="s">
        <v>4940</v>
      </c>
      <c r="C1427">
        <v>42321</v>
      </c>
      <c r="D1427" t="s">
        <v>3010</v>
      </c>
      <c r="E1427" t="s">
        <v>6979</v>
      </c>
      <c r="F1427" t="s">
        <v>179</v>
      </c>
      <c r="G1427">
        <v>9782.39</v>
      </c>
      <c r="H1427">
        <v>8488.89</v>
      </c>
      <c r="I1427">
        <v>1018.6700000000001</v>
      </c>
      <c r="J1427" t="s">
        <v>3015</v>
      </c>
      <c r="K1427">
        <v>12845.39</v>
      </c>
      <c r="L1427">
        <v>1293.5</v>
      </c>
      <c r="M1427" t="s">
        <v>3015</v>
      </c>
      <c r="N1427">
        <v>0</v>
      </c>
      <c r="O1427">
        <v>0</v>
      </c>
      <c r="P1427" t="s">
        <v>31</v>
      </c>
      <c r="Q1427">
        <v>8488.89</v>
      </c>
      <c r="R1427">
        <v>140.07</v>
      </c>
      <c r="S1427" t="s">
        <v>33</v>
      </c>
      <c r="T1427">
        <v>8488.89</v>
      </c>
      <c r="U1427">
        <v>645.16</v>
      </c>
      <c r="V1427" t="s">
        <v>33</v>
      </c>
      <c r="W1427" t="s">
        <v>33</v>
      </c>
      <c r="X1427" t="s">
        <v>4941</v>
      </c>
      <c r="Y1427" t="s">
        <v>240</v>
      </c>
      <c r="Z1427" t="s">
        <v>4942</v>
      </c>
      <c r="AA1427" t="s">
        <v>4943</v>
      </c>
      <c r="AC1427" s="13" t="str">
        <f t="shared" si="266"/>
        <v>000168032</v>
      </c>
      <c r="AD1427" t="str">
        <f t="shared" si="267"/>
        <v>13/11/2015</v>
      </c>
      <c r="AE1427" t="str">
        <f t="shared" si="268"/>
        <v>43854777001106</v>
      </c>
      <c r="AF1427" s="14">
        <f t="shared" si="269"/>
        <v>9782.39</v>
      </c>
      <c r="AG1427">
        <f t="shared" si="270"/>
        <v>6264</v>
      </c>
      <c r="AH1427">
        <f t="shared" si="271"/>
        <v>1</v>
      </c>
      <c r="AI1427" s="16">
        <v>6784150</v>
      </c>
      <c r="AJ1427" s="16" t="s">
        <v>7425</v>
      </c>
      <c r="AK1427" s="16" t="s">
        <v>4819</v>
      </c>
      <c r="AL1427" s="16" t="s">
        <v>4820</v>
      </c>
      <c r="AM1427" s="16" t="s">
        <v>7438</v>
      </c>
      <c r="AN1427">
        <v>112000</v>
      </c>
      <c r="AO1427">
        <f>VLOOKUP(TRIM(AL1427),'Parcela Dedutivel'!$A$1:$B$65536,2,FALSE)</f>
        <v>0</v>
      </c>
      <c r="AP1427" s="15">
        <f t="shared" si="272"/>
        <v>0</v>
      </c>
      <c r="AQ1427" s="16">
        <f t="shared" si="273"/>
        <v>0</v>
      </c>
      <c r="AU1427" t="s">
        <v>6415</v>
      </c>
      <c r="AV1427" s="18">
        <v>42334</v>
      </c>
      <c r="AW1427" t="s">
        <v>3357</v>
      </c>
      <c r="AX1427" t="str">
        <f t="shared" si="274"/>
        <v>04337168000148</v>
      </c>
      <c r="AY1427" s="17">
        <f t="shared" si="275"/>
        <v>347</v>
      </c>
      <c r="AZ1427" s="17">
        <f t="shared" si="276"/>
        <v>0</v>
      </c>
      <c r="BB1427" t="str">
        <f t="shared" si="277"/>
        <v>26/11/2015;04337168000148;347,00;0,00</v>
      </c>
    </row>
    <row r="1428" spans="1:54" x14ac:dyDescent="0.25">
      <c r="A1428" t="s">
        <v>26</v>
      </c>
      <c r="B1428" t="s">
        <v>4944</v>
      </c>
      <c r="C1428">
        <v>42321</v>
      </c>
      <c r="D1428" t="s">
        <v>2787</v>
      </c>
      <c r="E1428" t="s">
        <v>6979</v>
      </c>
      <c r="F1428" t="s">
        <v>29</v>
      </c>
      <c r="G1428">
        <v>554.84</v>
      </c>
      <c r="H1428">
        <v>482.47</v>
      </c>
      <c r="I1428">
        <v>86.84</v>
      </c>
      <c r="J1428" t="s">
        <v>61</v>
      </c>
      <c r="K1428">
        <v>0</v>
      </c>
      <c r="L1428">
        <v>0</v>
      </c>
      <c r="M1428" t="s">
        <v>31</v>
      </c>
      <c r="N1428">
        <v>482.47</v>
      </c>
      <c r="O1428">
        <v>72.37</v>
      </c>
      <c r="P1428" t="s">
        <v>2788</v>
      </c>
      <c r="Q1428">
        <v>482.47</v>
      </c>
      <c r="R1428">
        <v>7.96</v>
      </c>
      <c r="S1428" t="s">
        <v>33</v>
      </c>
      <c r="T1428">
        <v>482.47</v>
      </c>
      <c r="U1428">
        <v>36.67</v>
      </c>
      <c r="V1428" t="s">
        <v>33</v>
      </c>
      <c r="W1428" t="s">
        <v>33</v>
      </c>
      <c r="X1428" t="s">
        <v>641</v>
      </c>
      <c r="Y1428" t="s">
        <v>91</v>
      </c>
      <c r="Z1428" t="s">
        <v>4945</v>
      </c>
      <c r="AA1428" t="s">
        <v>4946</v>
      </c>
      <c r="AC1428" s="13" t="str">
        <f t="shared" si="266"/>
        <v>000168033</v>
      </c>
      <c r="AD1428" t="str">
        <f t="shared" si="267"/>
        <v>13/11/2015</v>
      </c>
      <c r="AE1428" t="str">
        <f t="shared" si="268"/>
        <v>59578948000414</v>
      </c>
      <c r="AF1428" s="14">
        <f t="shared" si="269"/>
        <v>554.84</v>
      </c>
      <c r="AG1428">
        <f t="shared" si="270"/>
        <v>0</v>
      </c>
      <c r="AH1428">
        <f t="shared" si="271"/>
        <v>1</v>
      </c>
      <c r="AI1428" s="16">
        <v>6784263</v>
      </c>
      <c r="AJ1428" s="16" t="s">
        <v>7449</v>
      </c>
      <c r="AK1428" s="16" t="s">
        <v>4822</v>
      </c>
      <c r="AL1428" s="16" t="s">
        <v>4823</v>
      </c>
      <c r="AM1428" s="16" t="s">
        <v>7143</v>
      </c>
      <c r="AN1428">
        <v>1</v>
      </c>
      <c r="AO1428">
        <f>VLOOKUP(TRIM(AL1428),'Parcela Dedutivel'!$A$1:$B$65536,2,FALSE)</f>
        <v>0</v>
      </c>
      <c r="AP1428" s="15">
        <f t="shared" si="272"/>
        <v>0</v>
      </c>
      <c r="AQ1428" s="16">
        <f t="shared" si="273"/>
        <v>0</v>
      </c>
      <c r="AU1428" t="s">
        <v>6418</v>
      </c>
      <c r="AV1428" s="18">
        <v>42334</v>
      </c>
      <c r="AW1428" t="s">
        <v>3357</v>
      </c>
      <c r="AX1428" t="str">
        <f t="shared" si="274"/>
        <v>04337168000148</v>
      </c>
      <c r="AY1428" s="17">
        <f t="shared" si="275"/>
        <v>271.98</v>
      </c>
      <c r="AZ1428" s="17">
        <f t="shared" si="276"/>
        <v>0</v>
      </c>
      <c r="BB1428" t="str">
        <f t="shared" si="277"/>
        <v>26/11/2015;04337168000148;271,98;0,00</v>
      </c>
    </row>
    <row r="1429" spans="1:54" x14ac:dyDescent="0.25">
      <c r="A1429" t="s">
        <v>26</v>
      </c>
      <c r="B1429" t="s">
        <v>4947</v>
      </c>
      <c r="C1429">
        <v>42321</v>
      </c>
      <c r="D1429" t="s">
        <v>2787</v>
      </c>
      <c r="E1429" t="s">
        <v>6979</v>
      </c>
      <c r="F1429" t="s">
        <v>29</v>
      </c>
      <c r="G1429">
        <v>364.78</v>
      </c>
      <c r="H1429">
        <v>317.2</v>
      </c>
      <c r="I1429">
        <v>57.1</v>
      </c>
      <c r="J1429" t="s">
        <v>61</v>
      </c>
      <c r="K1429">
        <v>0</v>
      </c>
      <c r="L1429">
        <v>0</v>
      </c>
      <c r="M1429" t="s">
        <v>31</v>
      </c>
      <c r="N1429">
        <v>317.2</v>
      </c>
      <c r="O1429">
        <v>47.58</v>
      </c>
      <c r="P1429" t="s">
        <v>2788</v>
      </c>
      <c r="Q1429">
        <v>317.2</v>
      </c>
      <c r="R1429">
        <v>5.23</v>
      </c>
      <c r="S1429" t="s">
        <v>33</v>
      </c>
      <c r="T1429">
        <v>317.2</v>
      </c>
      <c r="U1429">
        <v>24.11</v>
      </c>
      <c r="V1429" t="s">
        <v>33</v>
      </c>
      <c r="W1429" t="s">
        <v>33</v>
      </c>
      <c r="X1429" t="s">
        <v>641</v>
      </c>
      <c r="Y1429" t="s">
        <v>91</v>
      </c>
      <c r="Z1429" t="s">
        <v>4948</v>
      </c>
      <c r="AA1429" t="s">
        <v>4495</v>
      </c>
      <c r="AC1429" s="13" t="str">
        <f t="shared" si="266"/>
        <v>000168034</v>
      </c>
      <c r="AD1429" t="str">
        <f t="shared" si="267"/>
        <v>13/11/2015</v>
      </c>
      <c r="AE1429" t="str">
        <f t="shared" si="268"/>
        <v>59578948000414</v>
      </c>
      <c r="AF1429" s="14">
        <f t="shared" si="269"/>
        <v>364.78</v>
      </c>
      <c r="AG1429">
        <f t="shared" si="270"/>
        <v>0</v>
      </c>
      <c r="AH1429">
        <f t="shared" si="271"/>
        <v>1</v>
      </c>
      <c r="AI1429" s="16">
        <v>6790179</v>
      </c>
      <c r="AJ1429" s="16" t="s">
        <v>7397</v>
      </c>
      <c r="AK1429" s="16" t="s">
        <v>3920</v>
      </c>
      <c r="AL1429" s="16" t="s">
        <v>3399</v>
      </c>
      <c r="AM1429" s="16" t="s">
        <v>7143</v>
      </c>
      <c r="AN1429">
        <v>300</v>
      </c>
      <c r="AO1429">
        <f>VLOOKUP(TRIM(AL1429),'Parcela Dedutivel'!$A$1:$B$65536,2,FALSE)</f>
        <v>0</v>
      </c>
      <c r="AP1429" s="15">
        <f t="shared" si="272"/>
        <v>0</v>
      </c>
      <c r="AQ1429" s="16">
        <f t="shared" si="273"/>
        <v>0</v>
      </c>
      <c r="AU1429" t="s">
        <v>6419</v>
      </c>
      <c r="AV1429" s="18">
        <v>42334</v>
      </c>
      <c r="AW1429" t="s">
        <v>3357</v>
      </c>
      <c r="AX1429" t="str">
        <f t="shared" si="274"/>
        <v>04337168000148</v>
      </c>
      <c r="AY1429" s="17">
        <f t="shared" si="275"/>
        <v>111.2</v>
      </c>
      <c r="AZ1429" s="17">
        <f t="shared" si="276"/>
        <v>0</v>
      </c>
      <c r="BB1429" t="str">
        <f t="shared" si="277"/>
        <v>26/11/2015;04337168000148;111,20;0,00</v>
      </c>
    </row>
    <row r="1430" spans="1:54" x14ac:dyDescent="0.25">
      <c r="A1430" t="s">
        <v>26</v>
      </c>
      <c r="B1430" t="s">
        <v>4949</v>
      </c>
      <c r="C1430">
        <v>42321</v>
      </c>
      <c r="D1430" t="s">
        <v>2804</v>
      </c>
      <c r="E1430" t="s">
        <v>6979</v>
      </c>
      <c r="F1430" t="s">
        <v>29</v>
      </c>
      <c r="G1430">
        <v>6842.73</v>
      </c>
      <c r="H1430">
        <v>5950.2</v>
      </c>
      <c r="I1430">
        <v>1071.04</v>
      </c>
      <c r="J1430" t="s">
        <v>30</v>
      </c>
      <c r="K1430">
        <v>0</v>
      </c>
      <c r="L1430">
        <v>0</v>
      </c>
      <c r="M1430" t="s">
        <v>31</v>
      </c>
      <c r="N1430">
        <v>5950.2</v>
      </c>
      <c r="O1430">
        <v>892.53</v>
      </c>
      <c r="P1430" t="s">
        <v>2788</v>
      </c>
      <c r="Q1430">
        <v>5950.2</v>
      </c>
      <c r="R1430">
        <v>98.18</v>
      </c>
      <c r="S1430" t="s">
        <v>33</v>
      </c>
      <c r="T1430">
        <v>5950.2</v>
      </c>
      <c r="U1430">
        <v>452.22</v>
      </c>
      <c r="V1430" t="s">
        <v>33</v>
      </c>
      <c r="W1430" t="s">
        <v>33</v>
      </c>
      <c r="X1430" t="s">
        <v>1384</v>
      </c>
      <c r="Y1430" t="s">
        <v>91</v>
      </c>
      <c r="Z1430" t="s">
        <v>4950</v>
      </c>
      <c r="AA1430" t="s">
        <v>4030</v>
      </c>
      <c r="AC1430" s="13" t="str">
        <f t="shared" si="266"/>
        <v>000168035</v>
      </c>
      <c r="AD1430" t="str">
        <f t="shared" si="267"/>
        <v>13/11/2015</v>
      </c>
      <c r="AE1430" t="str">
        <f t="shared" si="268"/>
        <v>96195615000190</v>
      </c>
      <c r="AF1430" s="14">
        <f t="shared" si="269"/>
        <v>6842.73</v>
      </c>
      <c r="AG1430">
        <f t="shared" si="270"/>
        <v>0</v>
      </c>
      <c r="AH1430">
        <f t="shared" si="271"/>
        <v>1</v>
      </c>
      <c r="AI1430" s="16">
        <v>6790179</v>
      </c>
      <c r="AJ1430" s="16" t="s">
        <v>7397</v>
      </c>
      <c r="AK1430" s="16" t="s">
        <v>3920</v>
      </c>
      <c r="AL1430" s="16" t="s">
        <v>3399</v>
      </c>
      <c r="AM1430" s="16" t="s">
        <v>7143</v>
      </c>
      <c r="AN1430">
        <v>100</v>
      </c>
      <c r="AO1430">
        <f>VLOOKUP(TRIM(AL1430),'Parcela Dedutivel'!$A$1:$B$65536,2,FALSE)</f>
        <v>0</v>
      </c>
      <c r="AP1430" s="15">
        <f t="shared" si="272"/>
        <v>0</v>
      </c>
      <c r="AQ1430" s="16">
        <f t="shared" si="273"/>
        <v>0</v>
      </c>
      <c r="AU1430" t="s">
        <v>6420</v>
      </c>
      <c r="AV1430" s="18">
        <v>42334</v>
      </c>
      <c r="AW1430" t="s">
        <v>3357</v>
      </c>
      <c r="AX1430" t="str">
        <f t="shared" si="274"/>
        <v>04337168000148</v>
      </c>
      <c r="AY1430" s="17">
        <f t="shared" si="275"/>
        <v>55.6</v>
      </c>
      <c r="AZ1430" s="17">
        <f t="shared" si="276"/>
        <v>0</v>
      </c>
      <c r="BB1430" t="str">
        <f t="shared" si="277"/>
        <v>26/11/2015;04337168000148;55,60;0,00</v>
      </c>
    </row>
    <row r="1431" spans="1:54" x14ac:dyDescent="0.25">
      <c r="A1431" t="s">
        <v>26</v>
      </c>
      <c r="B1431" t="s">
        <v>4949</v>
      </c>
      <c r="C1431">
        <v>42321</v>
      </c>
      <c r="D1431" t="s">
        <v>2804</v>
      </c>
      <c r="E1431" t="s">
        <v>6979</v>
      </c>
      <c r="F1431" t="s">
        <v>29</v>
      </c>
      <c r="G1431">
        <v>695.2</v>
      </c>
      <c r="H1431">
        <v>604.52</v>
      </c>
      <c r="I1431">
        <v>108.81</v>
      </c>
      <c r="J1431" t="s">
        <v>30</v>
      </c>
      <c r="K1431">
        <v>0</v>
      </c>
      <c r="L1431">
        <v>0</v>
      </c>
      <c r="M1431" t="s">
        <v>31</v>
      </c>
      <c r="N1431">
        <v>604.52</v>
      </c>
      <c r="O1431">
        <v>90.68</v>
      </c>
      <c r="P1431" t="s">
        <v>2788</v>
      </c>
      <c r="Q1431">
        <v>604.52</v>
      </c>
      <c r="R1431">
        <v>9.9700000000000006</v>
      </c>
      <c r="S1431" t="s">
        <v>33</v>
      </c>
      <c r="T1431">
        <v>604.52</v>
      </c>
      <c r="U1431">
        <v>45.94</v>
      </c>
      <c r="V1431" t="s">
        <v>33</v>
      </c>
      <c r="W1431" t="s">
        <v>33</v>
      </c>
      <c r="X1431" t="s">
        <v>1384</v>
      </c>
      <c r="Y1431" t="s">
        <v>91</v>
      </c>
      <c r="Z1431" t="s">
        <v>4951</v>
      </c>
      <c r="AA1431" t="s">
        <v>4952</v>
      </c>
      <c r="AC1431" s="13" t="str">
        <f t="shared" si="266"/>
        <v>000168035</v>
      </c>
      <c r="AD1431" t="str">
        <f t="shared" si="267"/>
        <v>13/11/2015</v>
      </c>
      <c r="AE1431" t="str">
        <f t="shared" si="268"/>
        <v>96195615000190</v>
      </c>
      <c r="AF1431" s="14">
        <f t="shared" si="269"/>
        <v>695.2</v>
      </c>
      <c r="AG1431">
        <f t="shared" si="270"/>
        <v>0</v>
      </c>
      <c r="AH1431">
        <f t="shared" si="271"/>
        <v>1</v>
      </c>
      <c r="AI1431" s="16">
        <v>6790179</v>
      </c>
      <c r="AJ1431" s="16" t="s">
        <v>7397</v>
      </c>
      <c r="AK1431" s="16" t="s">
        <v>3921</v>
      </c>
      <c r="AL1431" s="16" t="s">
        <v>3399</v>
      </c>
      <c r="AM1431" s="16" t="s">
        <v>7143</v>
      </c>
      <c r="AN1431">
        <v>600</v>
      </c>
      <c r="AO1431">
        <f>VLOOKUP(TRIM(AL1431),'Parcela Dedutivel'!$A$1:$B$65536,2,FALSE)</f>
        <v>0</v>
      </c>
      <c r="AP1431" s="15">
        <f t="shared" si="272"/>
        <v>0</v>
      </c>
      <c r="AQ1431" s="16">
        <f t="shared" si="273"/>
        <v>0</v>
      </c>
      <c r="AU1431" t="s">
        <v>6421</v>
      </c>
      <c r="AV1431" s="18">
        <v>42334</v>
      </c>
      <c r="AW1431" t="s">
        <v>3357</v>
      </c>
      <c r="AX1431" t="str">
        <f t="shared" si="274"/>
        <v>04337168000148</v>
      </c>
      <c r="AY1431" s="17">
        <f t="shared" si="275"/>
        <v>282</v>
      </c>
      <c r="AZ1431" s="17">
        <f t="shared" si="276"/>
        <v>0</v>
      </c>
      <c r="BB1431" t="str">
        <f t="shared" si="277"/>
        <v>26/11/2015;04337168000148;282,00;0,00</v>
      </c>
    </row>
    <row r="1432" spans="1:54" x14ac:dyDescent="0.25">
      <c r="A1432" t="s">
        <v>26</v>
      </c>
      <c r="B1432" t="s">
        <v>4955</v>
      </c>
      <c r="C1432">
        <v>42321</v>
      </c>
      <c r="D1432" t="s">
        <v>2841</v>
      </c>
      <c r="E1432" t="s">
        <v>6979</v>
      </c>
      <c r="F1432" t="s">
        <v>3903</v>
      </c>
      <c r="G1432">
        <v>879.76</v>
      </c>
      <c r="H1432">
        <v>765.01</v>
      </c>
      <c r="I1432">
        <v>30.6</v>
      </c>
      <c r="J1432" t="s">
        <v>61</v>
      </c>
      <c r="K1432">
        <v>0</v>
      </c>
      <c r="L1432">
        <v>0</v>
      </c>
      <c r="M1432" t="s">
        <v>31</v>
      </c>
      <c r="N1432">
        <v>765.01</v>
      </c>
      <c r="O1432">
        <v>114.75</v>
      </c>
      <c r="P1432" t="s">
        <v>2788</v>
      </c>
      <c r="Q1432">
        <v>765.01</v>
      </c>
      <c r="R1432">
        <v>12.620000000000001</v>
      </c>
      <c r="S1432" t="s">
        <v>33</v>
      </c>
      <c r="T1432">
        <v>765.01</v>
      </c>
      <c r="U1432">
        <v>58.14</v>
      </c>
      <c r="V1432" t="s">
        <v>33</v>
      </c>
      <c r="W1432" t="s">
        <v>33</v>
      </c>
      <c r="X1432" t="s">
        <v>4650</v>
      </c>
      <c r="Y1432" t="s">
        <v>44</v>
      </c>
      <c r="Z1432" t="s">
        <v>419</v>
      </c>
      <c r="AA1432" t="s">
        <v>420</v>
      </c>
      <c r="AC1432" s="13" t="str">
        <f t="shared" si="266"/>
        <v>000168038</v>
      </c>
      <c r="AD1432" t="str">
        <f t="shared" si="267"/>
        <v>13/11/2015</v>
      </c>
      <c r="AE1432" t="str">
        <f t="shared" si="268"/>
        <v>46044053002400</v>
      </c>
      <c r="AF1432" s="14">
        <f t="shared" si="269"/>
        <v>879.76</v>
      </c>
      <c r="AG1432">
        <f t="shared" si="270"/>
        <v>0</v>
      </c>
      <c r="AH1432">
        <f t="shared" si="271"/>
        <v>1</v>
      </c>
      <c r="AI1432" s="16">
        <v>6790179</v>
      </c>
      <c r="AJ1432" s="16" t="s">
        <v>7397</v>
      </c>
      <c r="AK1432" s="16" t="s">
        <v>3922</v>
      </c>
      <c r="AL1432" s="16" t="s">
        <v>3399</v>
      </c>
      <c r="AM1432" s="16" t="s">
        <v>7143</v>
      </c>
      <c r="AN1432">
        <v>1000</v>
      </c>
      <c r="AO1432">
        <f>VLOOKUP(TRIM(AL1432),'Parcela Dedutivel'!$A$1:$B$65536,2,FALSE)</f>
        <v>0</v>
      </c>
      <c r="AP1432" s="15">
        <f t="shared" si="272"/>
        <v>0</v>
      </c>
      <c r="AQ1432" s="16">
        <f t="shared" si="273"/>
        <v>0</v>
      </c>
      <c r="AU1432" t="s">
        <v>6424</v>
      </c>
      <c r="AV1432" s="18">
        <v>42334</v>
      </c>
      <c r="AW1432" t="s">
        <v>3357</v>
      </c>
      <c r="AX1432" t="str">
        <f t="shared" si="274"/>
        <v>04337168000148</v>
      </c>
      <c r="AY1432" s="17">
        <f t="shared" si="275"/>
        <v>101.43</v>
      </c>
      <c r="AZ1432" s="17">
        <f t="shared" si="276"/>
        <v>0</v>
      </c>
      <c r="BB1432" t="str">
        <f t="shared" si="277"/>
        <v>26/11/2015;04337168000148;101,43;0,00</v>
      </c>
    </row>
    <row r="1433" spans="1:54" x14ac:dyDescent="0.25">
      <c r="A1433" t="s">
        <v>26</v>
      </c>
      <c r="B1433" t="s">
        <v>4956</v>
      </c>
      <c r="C1433">
        <v>42321</v>
      </c>
      <c r="D1433" t="s">
        <v>2787</v>
      </c>
      <c r="E1433" t="s">
        <v>6979</v>
      </c>
      <c r="F1433" t="s">
        <v>29</v>
      </c>
      <c r="G1433">
        <v>1208.27</v>
      </c>
      <c r="H1433">
        <v>1050.67</v>
      </c>
      <c r="I1433">
        <v>189.12</v>
      </c>
      <c r="J1433" t="s">
        <v>61</v>
      </c>
      <c r="K1433">
        <v>0</v>
      </c>
      <c r="L1433">
        <v>0</v>
      </c>
      <c r="M1433" t="s">
        <v>31</v>
      </c>
      <c r="N1433">
        <v>1050.67</v>
      </c>
      <c r="O1433">
        <v>157.6</v>
      </c>
      <c r="P1433" t="s">
        <v>2788</v>
      </c>
      <c r="Q1433">
        <v>1050.67</v>
      </c>
      <c r="R1433">
        <v>17.34</v>
      </c>
      <c r="S1433" t="s">
        <v>33</v>
      </c>
      <c r="T1433">
        <v>1050.67</v>
      </c>
      <c r="U1433">
        <v>79.850000000000009</v>
      </c>
      <c r="V1433" t="s">
        <v>33</v>
      </c>
      <c r="W1433" t="s">
        <v>33</v>
      </c>
      <c r="X1433" t="s">
        <v>4957</v>
      </c>
      <c r="Y1433" t="s">
        <v>91</v>
      </c>
      <c r="Z1433" t="s">
        <v>1739</v>
      </c>
      <c r="AA1433" t="s">
        <v>1740</v>
      </c>
      <c r="AC1433" s="13" t="str">
        <f t="shared" si="266"/>
        <v>000168039</v>
      </c>
      <c r="AD1433" t="str">
        <f t="shared" si="267"/>
        <v>13/11/2015</v>
      </c>
      <c r="AE1433" t="str">
        <f t="shared" si="268"/>
        <v>46044053001268</v>
      </c>
      <c r="AF1433" s="14">
        <f t="shared" si="269"/>
        <v>1208.27</v>
      </c>
      <c r="AG1433">
        <f t="shared" si="270"/>
        <v>0</v>
      </c>
      <c r="AH1433">
        <f t="shared" si="271"/>
        <v>1</v>
      </c>
      <c r="AI1433" s="16">
        <v>6784253</v>
      </c>
      <c r="AJ1433" s="16" t="s">
        <v>7194</v>
      </c>
      <c r="AK1433" s="16" t="s">
        <v>3923</v>
      </c>
      <c r="AL1433" s="16" t="s">
        <v>3925</v>
      </c>
      <c r="AM1433" s="16" t="s">
        <v>7143</v>
      </c>
      <c r="AN1433">
        <v>25</v>
      </c>
      <c r="AO1433">
        <f>VLOOKUP(TRIM(AL1433),'Parcela Dedutivel'!$A$1:$B$65536,2,FALSE)</f>
        <v>0</v>
      </c>
      <c r="AP1433" s="15">
        <f t="shared" si="272"/>
        <v>0</v>
      </c>
      <c r="AQ1433" s="16">
        <f t="shared" si="273"/>
        <v>0</v>
      </c>
      <c r="AU1433" t="s">
        <v>6425</v>
      </c>
      <c r="AV1433" s="18">
        <v>42334</v>
      </c>
      <c r="AW1433" t="s">
        <v>3357</v>
      </c>
      <c r="AX1433" t="str">
        <f t="shared" si="274"/>
        <v>04337168000148</v>
      </c>
      <c r="AY1433" s="17">
        <f t="shared" si="275"/>
        <v>201</v>
      </c>
      <c r="AZ1433" s="17">
        <f t="shared" si="276"/>
        <v>0</v>
      </c>
      <c r="BB1433" t="str">
        <f t="shared" si="277"/>
        <v>26/11/2015;04337168000148;201,00;0,00</v>
      </c>
    </row>
    <row r="1434" spans="1:54" x14ac:dyDescent="0.25">
      <c r="A1434" t="s">
        <v>26</v>
      </c>
      <c r="B1434" t="s">
        <v>4958</v>
      </c>
      <c r="C1434">
        <v>42321</v>
      </c>
      <c r="D1434" t="s">
        <v>2817</v>
      </c>
      <c r="E1434" t="s">
        <v>6979</v>
      </c>
      <c r="F1434" t="s">
        <v>1643</v>
      </c>
      <c r="G1434">
        <v>1052.48</v>
      </c>
      <c r="H1434">
        <v>1052.48</v>
      </c>
      <c r="I1434">
        <v>126.3</v>
      </c>
      <c r="J1434" t="s">
        <v>30</v>
      </c>
      <c r="K1434">
        <v>0</v>
      </c>
      <c r="L1434">
        <v>0</v>
      </c>
      <c r="M1434" t="s">
        <v>31</v>
      </c>
      <c r="N1434">
        <v>0</v>
      </c>
      <c r="O1434">
        <v>0</v>
      </c>
      <c r="P1434" t="s">
        <v>31</v>
      </c>
      <c r="Q1434">
        <v>1052.48</v>
      </c>
      <c r="R1434">
        <v>17.37</v>
      </c>
      <c r="S1434" t="s">
        <v>33</v>
      </c>
      <c r="T1434">
        <v>1052.48</v>
      </c>
      <c r="U1434">
        <v>79.989999999999995</v>
      </c>
      <c r="V1434" t="s">
        <v>33</v>
      </c>
      <c r="W1434" t="s">
        <v>33</v>
      </c>
      <c r="X1434" t="s">
        <v>2574</v>
      </c>
      <c r="Y1434" t="s">
        <v>96</v>
      </c>
      <c r="Z1434" t="s">
        <v>3399</v>
      </c>
      <c r="AA1434" t="s">
        <v>3400</v>
      </c>
      <c r="AC1434" s="13" t="str">
        <f t="shared" si="266"/>
        <v>000168040</v>
      </c>
      <c r="AD1434" t="str">
        <f t="shared" si="267"/>
        <v>13/11/2015</v>
      </c>
      <c r="AE1434" t="str">
        <f t="shared" si="268"/>
        <v>03523188000140</v>
      </c>
      <c r="AF1434" s="14">
        <f t="shared" si="269"/>
        <v>1052.48</v>
      </c>
      <c r="AG1434">
        <f t="shared" si="270"/>
        <v>0</v>
      </c>
      <c r="AH1434">
        <f t="shared" si="271"/>
        <v>1</v>
      </c>
      <c r="AI1434" s="16">
        <v>6789624</v>
      </c>
      <c r="AJ1434" s="16" t="s">
        <v>7441</v>
      </c>
      <c r="AK1434" s="16" t="s">
        <v>3926</v>
      </c>
      <c r="AL1434" s="16" t="s">
        <v>3417</v>
      </c>
      <c r="AM1434" s="16" t="s">
        <v>7143</v>
      </c>
      <c r="AN1434">
        <v>0.3</v>
      </c>
      <c r="AO1434">
        <f>VLOOKUP(TRIM(AL1434),'Parcela Dedutivel'!$A$1:$B$65536,2,FALSE)</f>
        <v>0</v>
      </c>
      <c r="AP1434" s="15">
        <f t="shared" si="272"/>
        <v>0</v>
      </c>
      <c r="AQ1434" s="16">
        <f t="shared" si="273"/>
        <v>0</v>
      </c>
      <c r="AU1434" t="s">
        <v>6426</v>
      </c>
      <c r="AV1434" s="18">
        <v>42334</v>
      </c>
      <c r="AW1434" t="s">
        <v>3357</v>
      </c>
      <c r="AX1434" t="str">
        <f t="shared" si="274"/>
        <v>04337168000148</v>
      </c>
      <c r="AY1434" s="17">
        <f t="shared" si="275"/>
        <v>69.040000000000006</v>
      </c>
      <c r="AZ1434" s="17">
        <f t="shared" si="276"/>
        <v>0</v>
      </c>
      <c r="BB1434" t="str">
        <f t="shared" si="277"/>
        <v>26/11/2015;04337168000148;69,04;0,00</v>
      </c>
    </row>
    <row r="1435" spans="1:54" x14ac:dyDescent="0.25">
      <c r="A1435" t="s">
        <v>26</v>
      </c>
      <c r="B1435" t="s">
        <v>4959</v>
      </c>
      <c r="C1435">
        <v>42321</v>
      </c>
      <c r="D1435" t="s">
        <v>2817</v>
      </c>
      <c r="E1435" t="s">
        <v>6979</v>
      </c>
      <c r="F1435" t="s">
        <v>1643</v>
      </c>
      <c r="G1435">
        <v>1937.52</v>
      </c>
      <c r="H1435">
        <v>1937.52</v>
      </c>
      <c r="I1435">
        <v>232.5</v>
      </c>
      <c r="J1435" t="s">
        <v>30</v>
      </c>
      <c r="K1435">
        <v>0</v>
      </c>
      <c r="L1435">
        <v>0</v>
      </c>
      <c r="M1435" t="s">
        <v>31</v>
      </c>
      <c r="N1435">
        <v>0</v>
      </c>
      <c r="O1435">
        <v>0</v>
      </c>
      <c r="P1435" t="s">
        <v>31</v>
      </c>
      <c r="Q1435">
        <v>1937.52</v>
      </c>
      <c r="R1435">
        <v>31.970000000000002</v>
      </c>
      <c r="S1435" t="s">
        <v>33</v>
      </c>
      <c r="T1435">
        <v>1937.52</v>
      </c>
      <c r="U1435">
        <v>147.25</v>
      </c>
      <c r="V1435" t="s">
        <v>33</v>
      </c>
      <c r="W1435" t="s">
        <v>33</v>
      </c>
      <c r="X1435" t="s">
        <v>2574</v>
      </c>
      <c r="Y1435" t="s">
        <v>96</v>
      </c>
      <c r="Z1435" t="s">
        <v>3399</v>
      </c>
      <c r="AA1435" t="s">
        <v>3400</v>
      </c>
      <c r="AC1435" s="13" t="str">
        <f t="shared" si="266"/>
        <v>000168041</v>
      </c>
      <c r="AD1435" t="str">
        <f t="shared" si="267"/>
        <v>13/11/2015</v>
      </c>
      <c r="AE1435" t="str">
        <f t="shared" si="268"/>
        <v>03523188000140</v>
      </c>
      <c r="AF1435" s="14">
        <f t="shared" si="269"/>
        <v>1937.52</v>
      </c>
      <c r="AG1435">
        <f t="shared" si="270"/>
        <v>0</v>
      </c>
      <c r="AH1435">
        <f t="shared" si="271"/>
        <v>1</v>
      </c>
      <c r="AI1435" s="16">
        <v>6784253</v>
      </c>
      <c r="AJ1435" s="16" t="s">
        <v>7194</v>
      </c>
      <c r="AK1435" s="16" t="s">
        <v>3927</v>
      </c>
      <c r="AL1435" s="16" t="s">
        <v>2761</v>
      </c>
      <c r="AM1435" s="16" t="s">
        <v>7143</v>
      </c>
      <c r="AN1435">
        <v>87</v>
      </c>
      <c r="AO1435">
        <f>VLOOKUP(TRIM(AL1435),'Parcela Dedutivel'!$A$1:$B$65536,2,FALSE)</f>
        <v>0</v>
      </c>
      <c r="AP1435" s="15">
        <f t="shared" si="272"/>
        <v>0</v>
      </c>
      <c r="AQ1435" s="16">
        <f t="shared" si="273"/>
        <v>0</v>
      </c>
      <c r="AU1435" t="s">
        <v>6427</v>
      </c>
      <c r="AV1435" s="18">
        <v>42334</v>
      </c>
      <c r="AW1435" t="s">
        <v>3357</v>
      </c>
      <c r="AX1435" t="str">
        <f t="shared" si="274"/>
        <v>04337168000148</v>
      </c>
      <c r="AY1435" s="17">
        <f t="shared" si="275"/>
        <v>301.5</v>
      </c>
      <c r="AZ1435" s="17">
        <f t="shared" si="276"/>
        <v>0</v>
      </c>
      <c r="BB1435" t="str">
        <f t="shared" si="277"/>
        <v>26/11/2015;04337168000148;301,50;0,00</v>
      </c>
    </row>
    <row r="1436" spans="1:54" x14ac:dyDescent="0.25">
      <c r="A1436" t="s">
        <v>26</v>
      </c>
      <c r="B1436" t="s">
        <v>4960</v>
      </c>
      <c r="C1436">
        <v>42321</v>
      </c>
      <c r="D1436" t="s">
        <v>2903</v>
      </c>
      <c r="E1436" t="s">
        <v>6979</v>
      </c>
      <c r="F1436" t="s">
        <v>272</v>
      </c>
      <c r="G1436">
        <v>657.81000000000006</v>
      </c>
      <c r="H1436">
        <v>0</v>
      </c>
      <c r="I1436">
        <v>0</v>
      </c>
      <c r="J1436" t="s">
        <v>31</v>
      </c>
      <c r="K1436">
        <v>0</v>
      </c>
      <c r="L1436">
        <v>0</v>
      </c>
      <c r="M1436" t="s">
        <v>31</v>
      </c>
      <c r="N1436">
        <v>0</v>
      </c>
      <c r="O1436">
        <v>0</v>
      </c>
      <c r="P1436" t="s">
        <v>31</v>
      </c>
      <c r="Q1436">
        <v>657.81000000000006</v>
      </c>
      <c r="R1436">
        <v>0</v>
      </c>
      <c r="S1436" t="s">
        <v>2904</v>
      </c>
      <c r="T1436">
        <v>657.81000000000006</v>
      </c>
      <c r="U1436">
        <v>0</v>
      </c>
      <c r="V1436" t="s">
        <v>2904</v>
      </c>
      <c r="W1436" t="s">
        <v>33</v>
      </c>
      <c r="X1436" t="s">
        <v>2905</v>
      </c>
      <c r="Y1436" t="s">
        <v>96</v>
      </c>
      <c r="Z1436" t="s">
        <v>2906</v>
      </c>
      <c r="AA1436" t="s">
        <v>2907</v>
      </c>
      <c r="AC1436" s="13" t="str">
        <f t="shared" si="266"/>
        <v>000168042</v>
      </c>
      <c r="AD1436" t="str">
        <f t="shared" si="267"/>
        <v>13/11/2015</v>
      </c>
      <c r="AE1436" t="str">
        <f t="shared" si="268"/>
        <v>08962294000144</v>
      </c>
      <c r="AF1436" s="14">
        <f t="shared" si="269"/>
        <v>657.81000000000006</v>
      </c>
      <c r="AG1436">
        <f t="shared" si="270"/>
        <v>0</v>
      </c>
      <c r="AH1436">
        <f t="shared" si="271"/>
        <v>1</v>
      </c>
      <c r="AI1436" s="16">
        <v>6790179</v>
      </c>
      <c r="AJ1436" s="16" t="s">
        <v>7397</v>
      </c>
      <c r="AK1436" s="16" t="s">
        <v>4825</v>
      </c>
      <c r="AL1436" s="16" t="s">
        <v>2861</v>
      </c>
      <c r="AM1436" s="16" t="s">
        <v>7143</v>
      </c>
      <c r="AN1436">
        <v>600</v>
      </c>
      <c r="AO1436">
        <f>VLOOKUP(TRIM(AL1436),'Parcela Dedutivel'!$A$1:$B$65536,2,FALSE)</f>
        <v>0</v>
      </c>
      <c r="AP1436" s="15">
        <f t="shared" si="272"/>
        <v>0</v>
      </c>
      <c r="AQ1436" s="16">
        <f t="shared" si="273"/>
        <v>0</v>
      </c>
      <c r="AU1436" t="s">
        <v>6428</v>
      </c>
      <c r="AV1436" s="18">
        <v>42334</v>
      </c>
      <c r="AW1436" t="s">
        <v>3357</v>
      </c>
      <c r="AX1436" t="str">
        <f t="shared" si="274"/>
        <v>04337168000148</v>
      </c>
      <c r="AY1436" s="17">
        <f t="shared" si="275"/>
        <v>504</v>
      </c>
      <c r="AZ1436" s="17">
        <f t="shared" si="276"/>
        <v>0</v>
      </c>
      <c r="BB1436" t="str">
        <f t="shared" si="277"/>
        <v>26/11/2015;04337168000148;504,00;0,00</v>
      </c>
    </row>
    <row r="1437" spans="1:54" x14ac:dyDescent="0.25">
      <c r="A1437" t="s">
        <v>26</v>
      </c>
      <c r="B1437" t="s">
        <v>4961</v>
      </c>
      <c r="C1437">
        <v>42321</v>
      </c>
      <c r="D1437" t="s">
        <v>2903</v>
      </c>
      <c r="E1437" t="s">
        <v>6979</v>
      </c>
      <c r="F1437" t="s">
        <v>272</v>
      </c>
      <c r="G1437">
        <v>45.2</v>
      </c>
      <c r="H1437">
        <v>0</v>
      </c>
      <c r="I1437">
        <v>0</v>
      </c>
      <c r="J1437" t="s">
        <v>31</v>
      </c>
      <c r="K1437">
        <v>0</v>
      </c>
      <c r="L1437">
        <v>0</v>
      </c>
      <c r="M1437" t="s">
        <v>31</v>
      </c>
      <c r="N1437">
        <v>0</v>
      </c>
      <c r="O1437">
        <v>0</v>
      </c>
      <c r="P1437" t="s">
        <v>31</v>
      </c>
      <c r="Q1437">
        <v>45.2</v>
      </c>
      <c r="R1437">
        <v>0</v>
      </c>
      <c r="S1437" t="s">
        <v>2904</v>
      </c>
      <c r="T1437">
        <v>45.2</v>
      </c>
      <c r="U1437">
        <v>0</v>
      </c>
      <c r="V1437" t="s">
        <v>2904</v>
      </c>
      <c r="W1437" t="s">
        <v>33</v>
      </c>
      <c r="X1437" t="s">
        <v>3357</v>
      </c>
      <c r="Y1437" t="s">
        <v>96</v>
      </c>
      <c r="Z1437" t="s">
        <v>3707</v>
      </c>
      <c r="AA1437" t="s">
        <v>3708</v>
      </c>
      <c r="AC1437" s="13" t="str">
        <f t="shared" si="266"/>
        <v>000168043</v>
      </c>
      <c r="AD1437" t="str">
        <f t="shared" si="267"/>
        <v>13/11/2015</v>
      </c>
      <c r="AE1437" t="str">
        <f t="shared" si="268"/>
        <v>04337168000148</v>
      </c>
      <c r="AF1437" s="14">
        <f t="shared" si="269"/>
        <v>45.2</v>
      </c>
      <c r="AG1437">
        <f t="shared" si="270"/>
        <v>0</v>
      </c>
      <c r="AH1437">
        <f t="shared" si="271"/>
        <v>1</v>
      </c>
      <c r="AI1437" s="16">
        <v>6784253</v>
      </c>
      <c r="AJ1437" s="16" t="s">
        <v>7194</v>
      </c>
      <c r="AK1437" s="16" t="s">
        <v>3927</v>
      </c>
      <c r="AL1437" s="16" t="s">
        <v>2761</v>
      </c>
      <c r="AM1437" s="16" t="s">
        <v>7143</v>
      </c>
      <c r="AN1437">
        <v>300</v>
      </c>
      <c r="AO1437">
        <f>VLOOKUP(TRIM(AL1437),'Parcela Dedutivel'!$A$1:$B$65536,2,FALSE)</f>
        <v>0</v>
      </c>
      <c r="AP1437" s="15">
        <f t="shared" si="272"/>
        <v>0</v>
      </c>
      <c r="AQ1437" s="16">
        <f t="shared" si="273"/>
        <v>0</v>
      </c>
      <c r="AU1437" t="s">
        <v>6429</v>
      </c>
      <c r="AV1437" s="18">
        <v>42334</v>
      </c>
      <c r="AW1437" t="s">
        <v>3357</v>
      </c>
      <c r="AX1437" t="str">
        <f t="shared" si="274"/>
        <v>04337168000148</v>
      </c>
      <c r="AY1437" s="17">
        <f t="shared" si="275"/>
        <v>9.19</v>
      </c>
      <c r="AZ1437" s="17">
        <f t="shared" si="276"/>
        <v>0</v>
      </c>
      <c r="BB1437" t="str">
        <f t="shared" si="277"/>
        <v>26/11/2015;04337168000148;9,19;0,00</v>
      </c>
    </row>
    <row r="1438" spans="1:54" x14ac:dyDescent="0.25">
      <c r="A1438" t="s">
        <v>26</v>
      </c>
      <c r="B1438" t="s">
        <v>4962</v>
      </c>
      <c r="C1438">
        <v>42321</v>
      </c>
      <c r="D1438" t="s">
        <v>2903</v>
      </c>
      <c r="E1438" t="s">
        <v>6979</v>
      </c>
      <c r="F1438" t="s">
        <v>272</v>
      </c>
      <c r="G1438">
        <v>17.809999999999999</v>
      </c>
      <c r="H1438">
        <v>0</v>
      </c>
      <c r="I1438">
        <v>0</v>
      </c>
      <c r="J1438" t="s">
        <v>31</v>
      </c>
      <c r="K1438">
        <v>0</v>
      </c>
      <c r="L1438">
        <v>0</v>
      </c>
      <c r="M1438" t="s">
        <v>31</v>
      </c>
      <c r="N1438">
        <v>0</v>
      </c>
      <c r="O1438">
        <v>0</v>
      </c>
      <c r="P1438" t="s">
        <v>31</v>
      </c>
      <c r="Q1438">
        <v>17.809999999999999</v>
      </c>
      <c r="R1438">
        <v>0</v>
      </c>
      <c r="S1438" t="s">
        <v>2904</v>
      </c>
      <c r="T1438">
        <v>17.809999999999999</v>
      </c>
      <c r="U1438">
        <v>0</v>
      </c>
      <c r="V1438" t="s">
        <v>2904</v>
      </c>
      <c r="W1438" t="s">
        <v>33</v>
      </c>
      <c r="X1438" t="s">
        <v>3357</v>
      </c>
      <c r="Y1438" t="s">
        <v>96</v>
      </c>
      <c r="Z1438" t="s">
        <v>4963</v>
      </c>
      <c r="AA1438" t="s">
        <v>3576</v>
      </c>
      <c r="AC1438" s="13" t="str">
        <f t="shared" si="266"/>
        <v>000168044</v>
      </c>
      <c r="AD1438" t="str">
        <f t="shared" si="267"/>
        <v>13/11/2015</v>
      </c>
      <c r="AE1438" t="str">
        <f t="shared" si="268"/>
        <v>04337168000148</v>
      </c>
      <c r="AF1438" s="14">
        <f t="shared" si="269"/>
        <v>17.809999999999999</v>
      </c>
      <c r="AG1438">
        <f t="shared" si="270"/>
        <v>0</v>
      </c>
      <c r="AH1438">
        <f t="shared" si="271"/>
        <v>1</v>
      </c>
      <c r="AI1438" s="16">
        <v>6784253</v>
      </c>
      <c r="AJ1438" s="16" t="s">
        <v>7194</v>
      </c>
      <c r="AK1438" s="16" t="s">
        <v>3927</v>
      </c>
      <c r="AL1438" s="16" t="s">
        <v>2761</v>
      </c>
      <c r="AM1438" s="16" t="s">
        <v>7143</v>
      </c>
      <c r="AN1438">
        <v>400</v>
      </c>
      <c r="AO1438">
        <f>VLOOKUP(TRIM(AL1438),'Parcela Dedutivel'!$A$1:$B$65536,2,FALSE)</f>
        <v>0</v>
      </c>
      <c r="AP1438" s="15">
        <f t="shared" si="272"/>
        <v>0</v>
      </c>
      <c r="AQ1438" s="16">
        <f t="shared" si="273"/>
        <v>0</v>
      </c>
      <c r="AU1438" t="s">
        <v>6430</v>
      </c>
      <c r="AV1438" s="18">
        <v>42334</v>
      </c>
      <c r="AW1438" t="s">
        <v>3357</v>
      </c>
      <c r="AX1438" t="str">
        <f t="shared" si="274"/>
        <v>04337168000148</v>
      </c>
      <c r="AY1438" s="17">
        <f t="shared" si="275"/>
        <v>69.040000000000006</v>
      </c>
      <c r="AZ1438" s="17">
        <f t="shared" si="276"/>
        <v>0</v>
      </c>
      <c r="BB1438" t="str">
        <f t="shared" si="277"/>
        <v>26/11/2015;04337168000148;69,04;0,00</v>
      </c>
    </row>
    <row r="1439" spans="1:54" x14ac:dyDescent="0.25">
      <c r="A1439" t="s">
        <v>26</v>
      </c>
      <c r="B1439" t="s">
        <v>4964</v>
      </c>
      <c r="C1439">
        <v>42321</v>
      </c>
      <c r="D1439" t="s">
        <v>2903</v>
      </c>
      <c r="E1439" t="s">
        <v>6979</v>
      </c>
      <c r="F1439" t="s">
        <v>272</v>
      </c>
      <c r="G1439">
        <v>130.92000000000002</v>
      </c>
      <c r="H1439">
        <v>0</v>
      </c>
      <c r="I1439">
        <v>0</v>
      </c>
      <c r="J1439" t="s">
        <v>31</v>
      </c>
      <c r="K1439">
        <v>0</v>
      </c>
      <c r="L1439">
        <v>0</v>
      </c>
      <c r="M1439" t="s">
        <v>31</v>
      </c>
      <c r="N1439">
        <v>0</v>
      </c>
      <c r="O1439">
        <v>0</v>
      </c>
      <c r="P1439" t="s">
        <v>31</v>
      </c>
      <c r="Q1439">
        <v>130.92000000000002</v>
      </c>
      <c r="R1439">
        <v>0</v>
      </c>
      <c r="S1439" t="s">
        <v>2904</v>
      </c>
      <c r="T1439">
        <v>130.92000000000002</v>
      </c>
      <c r="U1439">
        <v>0</v>
      </c>
      <c r="V1439" t="s">
        <v>2904</v>
      </c>
      <c r="W1439" t="s">
        <v>33</v>
      </c>
      <c r="X1439" t="s">
        <v>3357</v>
      </c>
      <c r="Y1439" t="s">
        <v>96</v>
      </c>
      <c r="Z1439" t="s">
        <v>3618</v>
      </c>
      <c r="AA1439" t="s">
        <v>3619</v>
      </c>
      <c r="AC1439" s="13" t="str">
        <f t="shared" si="266"/>
        <v>000168045</v>
      </c>
      <c r="AD1439" t="str">
        <f t="shared" si="267"/>
        <v>13/11/2015</v>
      </c>
      <c r="AE1439" t="str">
        <f t="shared" si="268"/>
        <v>04337168000148</v>
      </c>
      <c r="AF1439" s="14">
        <f t="shared" si="269"/>
        <v>130.92000000000002</v>
      </c>
      <c r="AG1439">
        <f t="shared" si="270"/>
        <v>0</v>
      </c>
      <c r="AH1439">
        <f t="shared" si="271"/>
        <v>1</v>
      </c>
      <c r="AI1439" s="16">
        <v>6784148</v>
      </c>
      <c r="AJ1439" s="16" t="s">
        <v>7409</v>
      </c>
      <c r="AK1439" s="16" t="s">
        <v>4826</v>
      </c>
      <c r="AL1439" s="16" t="s">
        <v>4820</v>
      </c>
      <c r="AM1439" s="16" t="s">
        <v>7438</v>
      </c>
      <c r="AN1439">
        <v>91000</v>
      </c>
      <c r="AO1439">
        <f>VLOOKUP(TRIM(AL1439),'Parcela Dedutivel'!$A$1:$B$65536,2,FALSE)</f>
        <v>0</v>
      </c>
      <c r="AP1439" s="15">
        <f t="shared" si="272"/>
        <v>0</v>
      </c>
      <c r="AQ1439" s="16">
        <f t="shared" si="273"/>
        <v>0</v>
      </c>
      <c r="AU1439" t="s">
        <v>6431</v>
      </c>
      <c r="AV1439" s="18">
        <v>42334</v>
      </c>
      <c r="AW1439" t="s">
        <v>3357</v>
      </c>
      <c r="AX1439" t="str">
        <f t="shared" si="274"/>
        <v>04337168000148</v>
      </c>
      <c r="AY1439" s="17">
        <f t="shared" si="275"/>
        <v>16.920000000000002</v>
      </c>
      <c r="AZ1439" s="17">
        <f t="shared" si="276"/>
        <v>0</v>
      </c>
      <c r="BB1439" t="str">
        <f t="shared" si="277"/>
        <v>26/11/2015;04337168000148;16,92;0,00</v>
      </c>
    </row>
    <row r="1440" spans="1:54" x14ac:dyDescent="0.25">
      <c r="A1440" t="s">
        <v>26</v>
      </c>
      <c r="B1440" t="s">
        <v>4965</v>
      </c>
      <c r="C1440">
        <v>42321</v>
      </c>
      <c r="D1440" t="s">
        <v>2787</v>
      </c>
      <c r="E1440" t="s">
        <v>6979</v>
      </c>
      <c r="F1440" t="s">
        <v>29</v>
      </c>
      <c r="G1440">
        <v>79.470000000000013</v>
      </c>
      <c r="H1440">
        <v>69.100000000000009</v>
      </c>
      <c r="I1440">
        <v>12.44</v>
      </c>
      <c r="J1440" t="s">
        <v>61</v>
      </c>
      <c r="K1440">
        <v>0</v>
      </c>
      <c r="L1440">
        <v>0</v>
      </c>
      <c r="M1440" t="s">
        <v>31</v>
      </c>
      <c r="N1440">
        <v>69.100000000000009</v>
      </c>
      <c r="O1440">
        <v>10.370000000000001</v>
      </c>
      <c r="P1440" t="s">
        <v>2788</v>
      </c>
      <c r="Q1440">
        <v>69.100000000000009</v>
      </c>
      <c r="R1440">
        <v>1.1400000000000001</v>
      </c>
      <c r="S1440" t="s">
        <v>33</v>
      </c>
      <c r="T1440">
        <v>69.100000000000009</v>
      </c>
      <c r="U1440">
        <v>5.25</v>
      </c>
      <c r="V1440" t="s">
        <v>33</v>
      </c>
      <c r="W1440" t="s">
        <v>33</v>
      </c>
      <c r="X1440" t="s">
        <v>295</v>
      </c>
      <c r="Y1440" t="s">
        <v>96</v>
      </c>
      <c r="Z1440" t="s">
        <v>1680</v>
      </c>
      <c r="AA1440" t="s">
        <v>1681</v>
      </c>
      <c r="AC1440" s="13" t="str">
        <f t="shared" si="266"/>
        <v>000168046</v>
      </c>
      <c r="AD1440" t="str">
        <f t="shared" si="267"/>
        <v>13/11/2015</v>
      </c>
      <c r="AE1440" t="str">
        <f t="shared" si="268"/>
        <v>02195445000108</v>
      </c>
      <c r="AF1440" s="14">
        <f t="shared" si="269"/>
        <v>79.470000000000013</v>
      </c>
      <c r="AG1440">
        <f t="shared" si="270"/>
        <v>0</v>
      </c>
      <c r="AH1440">
        <f t="shared" si="271"/>
        <v>1</v>
      </c>
      <c r="AI1440" s="16">
        <v>6789624</v>
      </c>
      <c r="AJ1440" s="16" t="s">
        <v>7441</v>
      </c>
      <c r="AK1440" s="16" t="s">
        <v>3928</v>
      </c>
      <c r="AL1440" s="16" t="s">
        <v>3929</v>
      </c>
      <c r="AM1440" s="16" t="s">
        <v>7143</v>
      </c>
      <c r="AN1440">
        <v>3.9980000000000002</v>
      </c>
      <c r="AO1440">
        <f>VLOOKUP(TRIM(AL1440),'Parcela Dedutivel'!$A$1:$B$65536,2,FALSE)</f>
        <v>0</v>
      </c>
      <c r="AP1440" s="15">
        <f t="shared" si="272"/>
        <v>0</v>
      </c>
      <c r="AQ1440" s="16">
        <f t="shared" si="273"/>
        <v>0</v>
      </c>
      <c r="AU1440" t="s">
        <v>6432</v>
      </c>
      <c r="AV1440" s="18">
        <v>42334</v>
      </c>
      <c r="AW1440" t="s">
        <v>3357</v>
      </c>
      <c r="AX1440" t="str">
        <f t="shared" si="274"/>
        <v>04337168000148</v>
      </c>
      <c r="AY1440" s="17">
        <f t="shared" si="275"/>
        <v>9.19</v>
      </c>
      <c r="AZ1440" s="17">
        <f t="shared" si="276"/>
        <v>0</v>
      </c>
      <c r="BB1440" t="str">
        <f t="shared" si="277"/>
        <v>26/11/2015;04337168000148;9,19;0,00</v>
      </c>
    </row>
    <row r="1441" spans="1:54" x14ac:dyDescent="0.25">
      <c r="A1441" t="s">
        <v>26</v>
      </c>
      <c r="B1441" t="s">
        <v>4966</v>
      </c>
      <c r="C1441">
        <v>42321</v>
      </c>
      <c r="D1441" t="s">
        <v>2787</v>
      </c>
      <c r="E1441" t="s">
        <v>6979</v>
      </c>
      <c r="F1441" t="s">
        <v>29</v>
      </c>
      <c r="G1441">
        <v>2738.84</v>
      </c>
      <c r="H1441">
        <v>2738.84</v>
      </c>
      <c r="I1441">
        <v>492.99</v>
      </c>
      <c r="J1441" t="s">
        <v>61</v>
      </c>
      <c r="K1441">
        <v>0</v>
      </c>
      <c r="L1441">
        <v>0</v>
      </c>
      <c r="M1441" t="s">
        <v>31</v>
      </c>
      <c r="N1441">
        <v>2381.6</v>
      </c>
      <c r="O1441">
        <v>357.24</v>
      </c>
      <c r="P1441" t="s">
        <v>2788</v>
      </c>
      <c r="Q1441">
        <v>2381.6</v>
      </c>
      <c r="R1441">
        <v>39.300000000000004</v>
      </c>
      <c r="S1441" t="s">
        <v>33</v>
      </c>
      <c r="T1441">
        <v>2381.6</v>
      </c>
      <c r="U1441">
        <v>181</v>
      </c>
      <c r="V1441" t="s">
        <v>33</v>
      </c>
      <c r="W1441" t="s">
        <v>33</v>
      </c>
      <c r="X1441" t="s">
        <v>4967</v>
      </c>
      <c r="Y1441" t="s">
        <v>44</v>
      </c>
      <c r="Z1441" t="s">
        <v>4968</v>
      </c>
      <c r="AA1441" t="s">
        <v>4969</v>
      </c>
      <c r="AC1441" s="13" t="str">
        <f t="shared" si="266"/>
        <v>000168047</v>
      </c>
      <c r="AD1441" t="str">
        <f t="shared" si="267"/>
        <v>13/11/2015</v>
      </c>
      <c r="AE1441" t="str">
        <f t="shared" si="268"/>
        <v>55720908000242</v>
      </c>
      <c r="AF1441" s="14">
        <f t="shared" si="269"/>
        <v>2738.84</v>
      </c>
      <c r="AG1441">
        <f t="shared" si="270"/>
        <v>0</v>
      </c>
      <c r="AH1441">
        <f t="shared" si="271"/>
        <v>1</v>
      </c>
      <c r="AI1441" s="16">
        <v>6783743</v>
      </c>
      <c r="AJ1441" s="16" t="s">
        <v>7446</v>
      </c>
      <c r="AK1441" s="16" t="s">
        <v>4827</v>
      </c>
      <c r="AL1441" s="16" t="s">
        <v>3144</v>
      </c>
      <c r="AM1441" s="16" t="s">
        <v>7438</v>
      </c>
      <c r="AN1441">
        <v>100000</v>
      </c>
      <c r="AO1441">
        <f>VLOOKUP(TRIM(AL1441),'Parcela Dedutivel'!$A$1:$B$65536,2,FALSE)</f>
        <v>0</v>
      </c>
      <c r="AP1441" s="15">
        <f t="shared" si="272"/>
        <v>0</v>
      </c>
      <c r="AQ1441" s="16">
        <f t="shared" si="273"/>
        <v>0</v>
      </c>
      <c r="AU1441" t="s">
        <v>6433</v>
      </c>
      <c r="AV1441" s="18">
        <v>42334</v>
      </c>
      <c r="AW1441" t="s">
        <v>3357</v>
      </c>
      <c r="AX1441" t="str">
        <f t="shared" si="274"/>
        <v>04337168000148</v>
      </c>
      <c r="AY1441" s="17">
        <f t="shared" si="275"/>
        <v>11.28</v>
      </c>
      <c r="AZ1441" s="17">
        <f t="shared" si="276"/>
        <v>0</v>
      </c>
      <c r="BB1441" t="str">
        <f t="shared" si="277"/>
        <v>26/11/2015;04337168000148;11,28;0,00</v>
      </c>
    </row>
    <row r="1442" spans="1:54" x14ac:dyDescent="0.25">
      <c r="A1442" t="s">
        <v>26</v>
      </c>
      <c r="B1442" t="s">
        <v>4970</v>
      </c>
      <c r="C1442">
        <v>42321</v>
      </c>
      <c r="D1442" t="s">
        <v>2787</v>
      </c>
      <c r="E1442" t="s">
        <v>6979</v>
      </c>
      <c r="F1442" t="s">
        <v>29</v>
      </c>
      <c r="G1442">
        <v>645.83000000000004</v>
      </c>
      <c r="H1442">
        <v>561.59</v>
      </c>
      <c r="I1442">
        <v>101.09</v>
      </c>
      <c r="J1442" t="s">
        <v>61</v>
      </c>
      <c r="K1442">
        <v>0</v>
      </c>
      <c r="L1442">
        <v>0</v>
      </c>
      <c r="M1442" t="s">
        <v>31</v>
      </c>
      <c r="N1442">
        <v>561.59</v>
      </c>
      <c r="O1442">
        <v>84.24</v>
      </c>
      <c r="P1442" t="s">
        <v>2788</v>
      </c>
      <c r="Q1442">
        <v>561.59</v>
      </c>
      <c r="R1442">
        <v>9.27</v>
      </c>
      <c r="S1442" t="s">
        <v>33</v>
      </c>
      <c r="T1442">
        <v>561.59</v>
      </c>
      <c r="U1442">
        <v>42.68</v>
      </c>
      <c r="V1442" t="s">
        <v>33</v>
      </c>
      <c r="W1442" t="s">
        <v>33</v>
      </c>
      <c r="X1442" t="s">
        <v>641</v>
      </c>
      <c r="Y1442" t="s">
        <v>91</v>
      </c>
      <c r="Z1442" t="s">
        <v>1745</v>
      </c>
      <c r="AA1442" t="s">
        <v>1746</v>
      </c>
      <c r="AC1442" s="13" t="str">
        <f t="shared" si="266"/>
        <v>000168048</v>
      </c>
      <c r="AD1442" t="str">
        <f t="shared" si="267"/>
        <v>13/11/2015</v>
      </c>
      <c r="AE1442" t="str">
        <f t="shared" si="268"/>
        <v>59578948000414</v>
      </c>
      <c r="AF1442" s="14">
        <f t="shared" si="269"/>
        <v>645.83000000000004</v>
      </c>
      <c r="AG1442">
        <f t="shared" si="270"/>
        <v>0</v>
      </c>
      <c r="AH1442">
        <f t="shared" si="271"/>
        <v>1</v>
      </c>
      <c r="AI1442" s="16">
        <v>6794348</v>
      </c>
      <c r="AJ1442" s="16" t="s">
        <v>7486</v>
      </c>
      <c r="AK1442" s="16" t="s">
        <v>3931</v>
      </c>
      <c r="AL1442" s="16" t="s">
        <v>3932</v>
      </c>
      <c r="AM1442" s="16" t="s">
        <v>7143</v>
      </c>
      <c r="AN1442">
        <v>10</v>
      </c>
      <c r="AO1442" t="e">
        <f>VLOOKUP(TRIM(AL1442),'Parcela Dedutivel'!$A$1:$B$65536,2,FALSE)</f>
        <v>#N/A</v>
      </c>
      <c r="AP1442" s="15">
        <f t="shared" si="272"/>
        <v>0</v>
      </c>
      <c r="AQ1442" s="16">
        <f t="shared" si="273"/>
        <v>0</v>
      </c>
      <c r="AU1442" t="s">
        <v>6434</v>
      </c>
      <c r="AV1442" s="18">
        <v>42334</v>
      </c>
      <c r="AW1442" t="s">
        <v>3357</v>
      </c>
      <c r="AX1442" t="str">
        <f t="shared" si="274"/>
        <v>04337168000148</v>
      </c>
      <c r="AY1442" s="17">
        <f t="shared" si="275"/>
        <v>21.53</v>
      </c>
      <c r="AZ1442" s="17">
        <f t="shared" si="276"/>
        <v>0</v>
      </c>
      <c r="BB1442" t="str">
        <f t="shared" si="277"/>
        <v>26/11/2015;04337168000148;21,53;0,00</v>
      </c>
    </row>
    <row r="1443" spans="1:54" x14ac:dyDescent="0.25">
      <c r="A1443" t="s">
        <v>26</v>
      </c>
      <c r="B1443" t="s">
        <v>4971</v>
      </c>
      <c r="C1443">
        <v>42321</v>
      </c>
      <c r="D1443" t="s">
        <v>2841</v>
      </c>
      <c r="E1443" t="s">
        <v>6979</v>
      </c>
      <c r="F1443" t="s">
        <v>1581</v>
      </c>
      <c r="G1443">
        <v>256.42</v>
      </c>
      <c r="H1443">
        <v>222.97</v>
      </c>
      <c r="I1443">
        <v>8.92</v>
      </c>
      <c r="J1443" t="s">
        <v>61</v>
      </c>
      <c r="K1443">
        <v>0</v>
      </c>
      <c r="L1443">
        <v>0</v>
      </c>
      <c r="M1443" t="s">
        <v>31</v>
      </c>
      <c r="N1443">
        <v>222.97</v>
      </c>
      <c r="O1443">
        <v>33.450000000000003</v>
      </c>
      <c r="P1443" t="s">
        <v>2788</v>
      </c>
      <c r="Q1443">
        <v>222.97</v>
      </c>
      <c r="R1443">
        <v>3.68</v>
      </c>
      <c r="S1443" t="s">
        <v>33</v>
      </c>
      <c r="T1443">
        <v>222.97</v>
      </c>
      <c r="U1443">
        <v>16.95</v>
      </c>
      <c r="V1443" t="s">
        <v>33</v>
      </c>
      <c r="W1443" t="s">
        <v>33</v>
      </c>
      <c r="X1443" t="s">
        <v>3222</v>
      </c>
      <c r="Y1443" t="s">
        <v>3108</v>
      </c>
      <c r="Z1443" t="s">
        <v>3109</v>
      </c>
      <c r="AA1443" t="s">
        <v>3110</v>
      </c>
      <c r="AC1443" s="13" t="str">
        <f t="shared" si="266"/>
        <v>000168049</v>
      </c>
      <c r="AD1443" t="str">
        <f t="shared" si="267"/>
        <v>13/11/2015</v>
      </c>
      <c r="AE1443" t="str">
        <f t="shared" si="268"/>
        <v>46044053004607</v>
      </c>
      <c r="AF1443" s="14">
        <f t="shared" si="269"/>
        <v>256.42</v>
      </c>
      <c r="AG1443">
        <f t="shared" si="270"/>
        <v>0</v>
      </c>
      <c r="AH1443">
        <f t="shared" si="271"/>
        <v>1</v>
      </c>
      <c r="AI1443" s="16">
        <v>6794348</v>
      </c>
      <c r="AJ1443" s="16" t="s">
        <v>7486</v>
      </c>
      <c r="AK1443" s="16" t="s">
        <v>3934</v>
      </c>
      <c r="AL1443" s="16" t="s">
        <v>3475</v>
      </c>
      <c r="AM1443" s="16" t="s">
        <v>7143</v>
      </c>
      <c r="AN1443">
        <v>10</v>
      </c>
      <c r="AO1443" t="e">
        <f>VLOOKUP(TRIM(AL1443),'Parcela Dedutivel'!$A$1:$B$65536,2,FALSE)</f>
        <v>#N/A</v>
      </c>
      <c r="AP1443" s="15">
        <f t="shared" si="272"/>
        <v>0</v>
      </c>
      <c r="AQ1443" s="16">
        <f t="shared" si="273"/>
        <v>0</v>
      </c>
      <c r="AU1443" t="s">
        <v>6435</v>
      </c>
      <c r="AV1443" s="18">
        <v>42334</v>
      </c>
      <c r="AW1443" t="s">
        <v>3357</v>
      </c>
      <c r="AX1443" t="str">
        <f t="shared" si="274"/>
        <v>04337168000148</v>
      </c>
      <c r="AY1443" s="17">
        <f t="shared" si="275"/>
        <v>62.64</v>
      </c>
      <c r="AZ1443" s="17">
        <f t="shared" si="276"/>
        <v>0</v>
      </c>
      <c r="BB1443" t="str">
        <f t="shared" si="277"/>
        <v>26/11/2015;04337168000148;62,64;0,00</v>
      </c>
    </row>
    <row r="1444" spans="1:54" x14ac:dyDescent="0.25">
      <c r="A1444" t="s">
        <v>26</v>
      </c>
      <c r="B1444" t="s">
        <v>4971</v>
      </c>
      <c r="C1444">
        <v>42321</v>
      </c>
      <c r="D1444" t="s">
        <v>3221</v>
      </c>
      <c r="E1444" t="s">
        <v>6979</v>
      </c>
      <c r="F1444" t="s">
        <v>1581</v>
      </c>
      <c r="G1444">
        <v>3624.31</v>
      </c>
      <c r="H1444">
        <v>2609.7400000000002</v>
      </c>
      <c r="I1444">
        <v>104.39</v>
      </c>
      <c r="J1444" t="s">
        <v>3082</v>
      </c>
      <c r="K1444">
        <v>5047</v>
      </c>
      <c r="L1444">
        <v>753.6</v>
      </c>
      <c r="M1444" t="s">
        <v>3082</v>
      </c>
      <c r="N1444">
        <v>2609.7400000000002</v>
      </c>
      <c r="O1444">
        <v>260.97000000000003</v>
      </c>
      <c r="P1444" t="s">
        <v>2788</v>
      </c>
      <c r="Q1444">
        <v>2609.7400000000002</v>
      </c>
      <c r="R1444">
        <v>43.06</v>
      </c>
      <c r="S1444" t="s">
        <v>33</v>
      </c>
      <c r="T1444">
        <v>2609.7400000000002</v>
      </c>
      <c r="U1444">
        <v>198.34</v>
      </c>
      <c r="V1444" t="s">
        <v>33</v>
      </c>
      <c r="W1444" t="s">
        <v>33</v>
      </c>
      <c r="X1444" t="s">
        <v>3222</v>
      </c>
      <c r="Y1444" t="s">
        <v>78</v>
      </c>
      <c r="Z1444" t="s">
        <v>79</v>
      </c>
      <c r="AA1444" t="s">
        <v>4893</v>
      </c>
      <c r="AC1444" s="13" t="str">
        <f t="shared" si="266"/>
        <v>000168049</v>
      </c>
      <c r="AD1444" t="str">
        <f t="shared" si="267"/>
        <v>13/11/2015</v>
      </c>
      <c r="AE1444" t="str">
        <f t="shared" si="268"/>
        <v>46044053004607</v>
      </c>
      <c r="AF1444" s="14">
        <f t="shared" si="269"/>
        <v>3624.31</v>
      </c>
      <c r="AG1444">
        <f t="shared" si="270"/>
        <v>0</v>
      </c>
      <c r="AH1444">
        <f t="shared" si="271"/>
        <v>1</v>
      </c>
      <c r="AI1444" s="16">
        <v>6784250</v>
      </c>
      <c r="AJ1444" s="16" t="s">
        <v>7159</v>
      </c>
      <c r="AK1444" s="16" t="s">
        <v>4828</v>
      </c>
      <c r="AL1444" s="16" t="s">
        <v>3569</v>
      </c>
      <c r="AM1444" s="16" t="s">
        <v>7143</v>
      </c>
      <c r="AN1444">
        <v>11.5</v>
      </c>
      <c r="AO1444">
        <f>VLOOKUP(TRIM(AL1444),'Parcela Dedutivel'!$A$1:$B$65536,2,FALSE)</f>
        <v>0</v>
      </c>
      <c r="AP1444" s="15">
        <f t="shared" si="272"/>
        <v>0</v>
      </c>
      <c r="AQ1444" s="16">
        <f t="shared" si="273"/>
        <v>0</v>
      </c>
      <c r="AU1444" t="s">
        <v>6436</v>
      </c>
      <c r="AV1444" s="18">
        <v>42334</v>
      </c>
      <c r="AW1444" t="s">
        <v>3357</v>
      </c>
      <c r="AX1444" t="str">
        <f t="shared" si="274"/>
        <v>04337168000148</v>
      </c>
      <c r="AY1444" s="17">
        <f t="shared" si="275"/>
        <v>81.22</v>
      </c>
      <c r="AZ1444" s="17">
        <f t="shared" si="276"/>
        <v>0</v>
      </c>
      <c r="BB1444" t="str">
        <f t="shared" si="277"/>
        <v>26/11/2015;04337168000148;81,22;0,00</v>
      </c>
    </row>
    <row r="1445" spans="1:54" x14ac:dyDescent="0.25">
      <c r="A1445" t="s">
        <v>26</v>
      </c>
      <c r="B1445" t="s">
        <v>4971</v>
      </c>
      <c r="C1445">
        <v>42321</v>
      </c>
      <c r="D1445" t="s">
        <v>3221</v>
      </c>
      <c r="E1445" t="s">
        <v>6979</v>
      </c>
      <c r="F1445" t="s">
        <v>1581</v>
      </c>
      <c r="G1445">
        <v>500.21000000000004</v>
      </c>
      <c r="H1445">
        <v>352.88</v>
      </c>
      <c r="I1445">
        <v>14.120000000000001</v>
      </c>
      <c r="J1445" t="s">
        <v>3082</v>
      </c>
      <c r="K1445">
        <v>638.34</v>
      </c>
      <c r="L1445">
        <v>94.4</v>
      </c>
      <c r="M1445" t="s">
        <v>3082</v>
      </c>
      <c r="N1445">
        <v>352.88</v>
      </c>
      <c r="O1445">
        <v>52.93</v>
      </c>
      <c r="P1445" t="s">
        <v>2788</v>
      </c>
      <c r="Q1445">
        <v>352.88</v>
      </c>
      <c r="R1445">
        <v>5.82</v>
      </c>
      <c r="S1445" t="s">
        <v>33</v>
      </c>
      <c r="T1445">
        <v>352.88</v>
      </c>
      <c r="U1445">
        <v>26.82</v>
      </c>
      <c r="V1445" t="s">
        <v>33</v>
      </c>
      <c r="W1445" t="s">
        <v>33</v>
      </c>
      <c r="X1445" t="s">
        <v>3222</v>
      </c>
      <c r="Y1445" t="s">
        <v>44</v>
      </c>
      <c r="Z1445" t="s">
        <v>1515</v>
      </c>
      <c r="AA1445" t="s">
        <v>1516</v>
      </c>
      <c r="AC1445" s="13" t="str">
        <f t="shared" si="266"/>
        <v>000168049</v>
      </c>
      <c r="AD1445" t="str">
        <f t="shared" si="267"/>
        <v>13/11/2015</v>
      </c>
      <c r="AE1445" t="str">
        <f t="shared" si="268"/>
        <v>46044053004607</v>
      </c>
      <c r="AF1445" s="14">
        <f t="shared" si="269"/>
        <v>500.21000000000004</v>
      </c>
      <c r="AG1445">
        <f t="shared" si="270"/>
        <v>0</v>
      </c>
      <c r="AH1445">
        <f t="shared" si="271"/>
        <v>1</v>
      </c>
      <c r="AI1445" s="16">
        <v>7467528</v>
      </c>
      <c r="AJ1445" s="16" t="s">
        <v>7391</v>
      </c>
      <c r="AK1445" s="16" t="s">
        <v>3935</v>
      </c>
      <c r="AL1445" s="16" t="s">
        <v>2871</v>
      </c>
      <c r="AM1445" s="16" t="s">
        <v>7193</v>
      </c>
      <c r="AN1445">
        <v>2</v>
      </c>
      <c r="AO1445" t="e">
        <f>VLOOKUP(TRIM(AL1445),'Parcela Dedutivel'!$A$1:$B$65536,2,FALSE)</f>
        <v>#N/A</v>
      </c>
      <c r="AP1445" s="15">
        <f t="shared" si="272"/>
        <v>0</v>
      </c>
      <c r="AQ1445" s="16">
        <f t="shared" si="273"/>
        <v>0</v>
      </c>
      <c r="AU1445" t="s">
        <v>6437</v>
      </c>
      <c r="AV1445" s="18">
        <v>42334</v>
      </c>
      <c r="AW1445" t="s">
        <v>3899</v>
      </c>
      <c r="AX1445" t="str">
        <f t="shared" si="274"/>
        <v>67405936000173</v>
      </c>
      <c r="AY1445" s="17">
        <f t="shared" si="275"/>
        <v>2175.87</v>
      </c>
      <c r="AZ1445" s="17">
        <f t="shared" si="276"/>
        <v>0</v>
      </c>
      <c r="BB1445" t="str">
        <f t="shared" si="277"/>
        <v>26/11/2015;67405936000173;2175,87;0,00</v>
      </c>
    </row>
    <row r="1446" spans="1:54" x14ac:dyDescent="0.25">
      <c r="A1446" t="s">
        <v>26</v>
      </c>
      <c r="B1446" t="s">
        <v>4971</v>
      </c>
      <c r="C1446">
        <v>42321</v>
      </c>
      <c r="D1446" t="s">
        <v>3221</v>
      </c>
      <c r="E1446" t="s">
        <v>6979</v>
      </c>
      <c r="F1446" t="s">
        <v>1581</v>
      </c>
      <c r="G1446">
        <v>911.2</v>
      </c>
      <c r="H1446">
        <v>642.81000000000006</v>
      </c>
      <c r="I1446">
        <v>25.71</v>
      </c>
      <c r="J1446" t="s">
        <v>3082</v>
      </c>
      <c r="K1446">
        <v>1162.81</v>
      </c>
      <c r="L1446">
        <v>171.97</v>
      </c>
      <c r="M1446" t="s">
        <v>3082</v>
      </c>
      <c r="N1446">
        <v>642.81000000000006</v>
      </c>
      <c r="O1446">
        <v>96.42</v>
      </c>
      <c r="P1446" t="s">
        <v>2788</v>
      </c>
      <c r="Q1446">
        <v>642.81000000000006</v>
      </c>
      <c r="R1446">
        <v>10.61</v>
      </c>
      <c r="S1446" t="s">
        <v>33</v>
      </c>
      <c r="T1446">
        <v>642.81000000000006</v>
      </c>
      <c r="U1446">
        <v>48.85</v>
      </c>
      <c r="V1446" t="s">
        <v>33</v>
      </c>
      <c r="W1446" t="s">
        <v>33</v>
      </c>
      <c r="X1446" t="s">
        <v>3222</v>
      </c>
      <c r="Y1446" t="s">
        <v>44</v>
      </c>
      <c r="Z1446" t="s">
        <v>1764</v>
      </c>
      <c r="AA1446" t="s">
        <v>1765</v>
      </c>
      <c r="AC1446" s="13" t="str">
        <f t="shared" si="266"/>
        <v>000168049</v>
      </c>
      <c r="AD1446" t="str">
        <f t="shared" si="267"/>
        <v>13/11/2015</v>
      </c>
      <c r="AE1446" t="str">
        <f t="shared" si="268"/>
        <v>46044053004607</v>
      </c>
      <c r="AF1446" s="14">
        <f t="shared" si="269"/>
        <v>911.2</v>
      </c>
      <c r="AG1446">
        <f t="shared" si="270"/>
        <v>0</v>
      </c>
      <c r="AH1446">
        <f t="shared" si="271"/>
        <v>1</v>
      </c>
      <c r="AI1446" s="16">
        <v>6801291</v>
      </c>
      <c r="AJ1446" s="16" t="s">
        <v>7613</v>
      </c>
      <c r="AK1446" s="16" t="s">
        <v>4829</v>
      </c>
      <c r="AL1446" s="16" t="s">
        <v>706</v>
      </c>
      <c r="AM1446" s="16" t="s">
        <v>7143</v>
      </c>
      <c r="AN1446">
        <v>15</v>
      </c>
      <c r="AO1446" t="e">
        <f>VLOOKUP(TRIM(AL1446),'Parcela Dedutivel'!$A$1:$B$65536,2,FALSE)</f>
        <v>#N/A</v>
      </c>
      <c r="AP1446" s="15">
        <f t="shared" si="272"/>
        <v>0</v>
      </c>
      <c r="AQ1446" s="16">
        <f t="shared" si="273"/>
        <v>0</v>
      </c>
      <c r="AU1446" t="s">
        <v>6440</v>
      </c>
      <c r="AV1446" s="18">
        <v>42334</v>
      </c>
      <c r="AW1446" t="s">
        <v>3899</v>
      </c>
      <c r="AX1446" t="str">
        <f t="shared" si="274"/>
        <v>67405936000173</v>
      </c>
      <c r="AY1446" s="17">
        <f t="shared" si="275"/>
        <v>1087.93</v>
      </c>
      <c r="AZ1446" s="17">
        <f t="shared" si="276"/>
        <v>0</v>
      </c>
      <c r="BB1446" t="str">
        <f t="shared" si="277"/>
        <v>26/11/2015;67405936000173;1087,93;0,00</v>
      </c>
    </row>
    <row r="1447" spans="1:54" x14ac:dyDescent="0.25">
      <c r="A1447" t="s">
        <v>26</v>
      </c>
      <c r="B1447" t="s">
        <v>4972</v>
      </c>
      <c r="C1447">
        <v>42321</v>
      </c>
      <c r="D1447" t="s">
        <v>2841</v>
      </c>
      <c r="E1447" t="s">
        <v>6979</v>
      </c>
      <c r="F1447" t="s">
        <v>478</v>
      </c>
      <c r="G1447">
        <v>759.95</v>
      </c>
      <c r="H1447">
        <v>660.83</v>
      </c>
      <c r="I1447">
        <v>26.43</v>
      </c>
      <c r="J1447" t="s">
        <v>61</v>
      </c>
      <c r="K1447">
        <v>0</v>
      </c>
      <c r="L1447">
        <v>0</v>
      </c>
      <c r="M1447" t="s">
        <v>31</v>
      </c>
      <c r="N1447">
        <v>660.83</v>
      </c>
      <c r="O1447">
        <v>99.12</v>
      </c>
      <c r="P1447" t="s">
        <v>2788</v>
      </c>
      <c r="Q1447">
        <v>660.83</v>
      </c>
      <c r="R1447">
        <v>10.9</v>
      </c>
      <c r="S1447" t="s">
        <v>33</v>
      </c>
      <c r="T1447">
        <v>660.83</v>
      </c>
      <c r="U1447">
        <v>50.22</v>
      </c>
      <c r="V1447" t="s">
        <v>33</v>
      </c>
      <c r="W1447" t="s">
        <v>33</v>
      </c>
      <c r="X1447" t="s">
        <v>3234</v>
      </c>
      <c r="Y1447" t="s">
        <v>91</v>
      </c>
      <c r="Z1447" t="s">
        <v>1811</v>
      </c>
      <c r="AA1447" t="s">
        <v>1812</v>
      </c>
      <c r="AC1447" s="13" t="str">
        <f t="shared" si="266"/>
        <v>000168050</v>
      </c>
      <c r="AD1447" t="str">
        <f t="shared" si="267"/>
        <v>13/11/2015</v>
      </c>
      <c r="AE1447" t="str">
        <f t="shared" si="268"/>
        <v>46044053005417</v>
      </c>
      <c r="AF1447" s="14">
        <f t="shared" si="269"/>
        <v>759.95</v>
      </c>
      <c r="AG1447">
        <f t="shared" si="270"/>
        <v>0</v>
      </c>
      <c r="AH1447">
        <f t="shared" si="271"/>
        <v>1</v>
      </c>
      <c r="AI1447" s="16">
        <v>7467528</v>
      </c>
      <c r="AJ1447" s="16" t="s">
        <v>7391</v>
      </c>
      <c r="AK1447" s="16" t="s">
        <v>3936</v>
      </c>
      <c r="AL1447" s="16" t="s">
        <v>246</v>
      </c>
      <c r="AM1447" s="16" t="s">
        <v>7193</v>
      </c>
      <c r="AN1447">
        <v>1</v>
      </c>
      <c r="AO1447" t="e">
        <f>VLOOKUP(TRIM(AL1447),'Parcela Dedutivel'!$A$1:$B$65536,2,FALSE)</f>
        <v>#N/A</v>
      </c>
      <c r="AP1447" s="15">
        <f t="shared" si="272"/>
        <v>0</v>
      </c>
      <c r="AQ1447" s="16">
        <f t="shared" si="273"/>
        <v>0</v>
      </c>
      <c r="AU1447" t="s">
        <v>6442</v>
      </c>
      <c r="AV1447" s="18">
        <v>42334</v>
      </c>
      <c r="AW1447" t="s">
        <v>3899</v>
      </c>
      <c r="AX1447" t="str">
        <f t="shared" si="274"/>
        <v>67405936000173</v>
      </c>
      <c r="AY1447" s="17">
        <f t="shared" si="275"/>
        <v>1740.7</v>
      </c>
      <c r="AZ1447" s="17">
        <f t="shared" si="276"/>
        <v>0</v>
      </c>
      <c r="BB1447" t="str">
        <f t="shared" si="277"/>
        <v>26/11/2015;67405936000173;1740,70;0,00</v>
      </c>
    </row>
    <row r="1448" spans="1:54" x14ac:dyDescent="0.25">
      <c r="A1448" t="s">
        <v>26</v>
      </c>
      <c r="B1448" t="s">
        <v>4972</v>
      </c>
      <c r="C1448">
        <v>42321</v>
      </c>
      <c r="D1448" t="s">
        <v>2841</v>
      </c>
      <c r="E1448" t="s">
        <v>6979</v>
      </c>
      <c r="F1448" t="s">
        <v>478</v>
      </c>
      <c r="G1448">
        <v>517.01</v>
      </c>
      <c r="H1448">
        <v>449.57</v>
      </c>
      <c r="I1448">
        <v>17.98</v>
      </c>
      <c r="J1448" t="s">
        <v>61</v>
      </c>
      <c r="K1448">
        <v>0</v>
      </c>
      <c r="L1448">
        <v>0</v>
      </c>
      <c r="M1448" t="s">
        <v>31</v>
      </c>
      <c r="N1448">
        <v>449.57</v>
      </c>
      <c r="O1448">
        <v>67.44</v>
      </c>
      <c r="P1448" t="s">
        <v>2788</v>
      </c>
      <c r="Q1448">
        <v>449.57</v>
      </c>
      <c r="R1448">
        <v>7.42</v>
      </c>
      <c r="S1448" t="s">
        <v>33</v>
      </c>
      <c r="T1448">
        <v>449.57</v>
      </c>
      <c r="U1448">
        <v>34.17</v>
      </c>
      <c r="V1448" t="s">
        <v>33</v>
      </c>
      <c r="W1448" t="s">
        <v>33</v>
      </c>
      <c r="X1448" t="s">
        <v>3234</v>
      </c>
      <c r="Y1448" t="s">
        <v>91</v>
      </c>
      <c r="Z1448" t="s">
        <v>130</v>
      </c>
      <c r="AA1448" t="s">
        <v>131</v>
      </c>
      <c r="AC1448" s="13" t="str">
        <f t="shared" si="266"/>
        <v>000168050</v>
      </c>
      <c r="AD1448" t="str">
        <f t="shared" si="267"/>
        <v>13/11/2015</v>
      </c>
      <c r="AE1448" t="str">
        <f t="shared" si="268"/>
        <v>46044053005417</v>
      </c>
      <c r="AF1448" s="14">
        <f t="shared" si="269"/>
        <v>517.01</v>
      </c>
      <c r="AG1448">
        <f t="shared" si="270"/>
        <v>0</v>
      </c>
      <c r="AH1448">
        <f t="shared" si="271"/>
        <v>1</v>
      </c>
      <c r="AI1448" s="16">
        <v>7467528</v>
      </c>
      <c r="AJ1448" s="16" t="s">
        <v>7391</v>
      </c>
      <c r="AK1448" s="16" t="s">
        <v>3937</v>
      </c>
      <c r="AL1448" s="16" t="s">
        <v>987</v>
      </c>
      <c r="AM1448" s="16" t="s">
        <v>7193</v>
      </c>
      <c r="AN1448">
        <v>3</v>
      </c>
      <c r="AO1448" t="e">
        <f>VLOOKUP(TRIM(AL1448),'Parcela Dedutivel'!$A$1:$B$65536,2,FALSE)</f>
        <v>#N/A</v>
      </c>
      <c r="AP1448" s="15">
        <f t="shared" si="272"/>
        <v>0</v>
      </c>
      <c r="AQ1448" s="16">
        <f t="shared" si="273"/>
        <v>0</v>
      </c>
      <c r="AU1448" t="s">
        <v>6444</v>
      </c>
      <c r="AV1448" s="18">
        <v>42334</v>
      </c>
      <c r="AW1448" t="s">
        <v>3899</v>
      </c>
      <c r="AX1448" t="str">
        <f t="shared" si="274"/>
        <v>67405936000173</v>
      </c>
      <c r="AY1448" s="17">
        <f t="shared" si="275"/>
        <v>217.59</v>
      </c>
      <c r="AZ1448" s="17">
        <f t="shared" si="276"/>
        <v>0</v>
      </c>
      <c r="BB1448" t="str">
        <f t="shared" si="277"/>
        <v>26/11/2015;67405936000173;217,59;0,00</v>
      </c>
    </row>
    <row r="1449" spans="1:54" x14ac:dyDescent="0.25">
      <c r="A1449" t="s">
        <v>26</v>
      </c>
      <c r="B1449" t="s">
        <v>4972</v>
      </c>
      <c r="C1449">
        <v>42321</v>
      </c>
      <c r="D1449" t="s">
        <v>2841</v>
      </c>
      <c r="E1449" t="s">
        <v>6979</v>
      </c>
      <c r="F1449" t="s">
        <v>478</v>
      </c>
      <c r="G1449">
        <v>435.32000000000005</v>
      </c>
      <c r="H1449">
        <v>378.54</v>
      </c>
      <c r="I1449">
        <v>15.14</v>
      </c>
      <c r="J1449" t="s">
        <v>61</v>
      </c>
      <c r="K1449">
        <v>0</v>
      </c>
      <c r="L1449">
        <v>0</v>
      </c>
      <c r="M1449" t="s">
        <v>31</v>
      </c>
      <c r="N1449">
        <v>378.54</v>
      </c>
      <c r="O1449">
        <v>56.78</v>
      </c>
      <c r="P1449" t="s">
        <v>2788</v>
      </c>
      <c r="Q1449">
        <v>378.54</v>
      </c>
      <c r="R1449">
        <v>6.25</v>
      </c>
      <c r="S1449" t="s">
        <v>33</v>
      </c>
      <c r="T1449">
        <v>378.54</v>
      </c>
      <c r="U1449">
        <v>28.77</v>
      </c>
      <c r="V1449" t="s">
        <v>33</v>
      </c>
      <c r="W1449" t="s">
        <v>33</v>
      </c>
      <c r="X1449" t="s">
        <v>3234</v>
      </c>
      <c r="Y1449" t="s">
        <v>91</v>
      </c>
      <c r="Z1449" t="s">
        <v>4108</v>
      </c>
      <c r="AA1449" t="s">
        <v>131</v>
      </c>
      <c r="AC1449" s="13" t="str">
        <f t="shared" si="266"/>
        <v>000168050</v>
      </c>
      <c r="AD1449" t="str">
        <f t="shared" si="267"/>
        <v>13/11/2015</v>
      </c>
      <c r="AE1449" t="str">
        <f t="shared" si="268"/>
        <v>46044053005417</v>
      </c>
      <c r="AF1449" s="14">
        <f t="shared" si="269"/>
        <v>435.32000000000005</v>
      </c>
      <c r="AG1449">
        <f t="shared" si="270"/>
        <v>0</v>
      </c>
      <c r="AH1449">
        <f t="shared" si="271"/>
        <v>1</v>
      </c>
      <c r="AI1449" s="16">
        <v>6783934</v>
      </c>
      <c r="AJ1449" s="16" t="s">
        <v>7468</v>
      </c>
      <c r="AK1449" s="16" t="s">
        <v>4831</v>
      </c>
      <c r="AL1449" s="16" t="s">
        <v>2324</v>
      </c>
      <c r="AM1449" s="16" t="s">
        <v>7193</v>
      </c>
      <c r="AN1449">
        <v>50</v>
      </c>
      <c r="AO1449" t="e">
        <f>VLOOKUP(TRIM(AL1449),'Parcela Dedutivel'!$A$1:$B$65536,2,FALSE)</f>
        <v>#N/A</v>
      </c>
      <c r="AP1449" s="15">
        <f t="shared" si="272"/>
        <v>0</v>
      </c>
      <c r="AQ1449" s="16">
        <f t="shared" si="273"/>
        <v>0</v>
      </c>
      <c r="AU1449" t="s">
        <v>6446</v>
      </c>
      <c r="AV1449" s="18">
        <v>42334</v>
      </c>
      <c r="AW1449" t="s">
        <v>3899</v>
      </c>
      <c r="AX1449" t="str">
        <f t="shared" si="274"/>
        <v>67405936000173</v>
      </c>
      <c r="AY1449" s="17">
        <f t="shared" si="275"/>
        <v>217.59</v>
      </c>
      <c r="AZ1449" s="17">
        <f t="shared" si="276"/>
        <v>0</v>
      </c>
      <c r="BB1449" t="str">
        <f t="shared" si="277"/>
        <v>26/11/2015;67405936000173;217,59;0,00</v>
      </c>
    </row>
    <row r="1450" spans="1:54" x14ac:dyDescent="0.25">
      <c r="A1450" t="s">
        <v>26</v>
      </c>
      <c r="B1450" t="s">
        <v>4973</v>
      </c>
      <c r="C1450">
        <v>42324</v>
      </c>
      <c r="D1450" t="s">
        <v>2804</v>
      </c>
      <c r="E1450" t="s">
        <v>6979</v>
      </c>
      <c r="F1450" t="s">
        <v>29</v>
      </c>
      <c r="G1450">
        <v>456.28999999999996</v>
      </c>
      <c r="H1450">
        <v>396.77</v>
      </c>
      <c r="I1450">
        <v>71.42</v>
      </c>
      <c r="J1450" t="s">
        <v>30</v>
      </c>
      <c r="K1450">
        <v>0</v>
      </c>
      <c r="L1450">
        <v>0</v>
      </c>
      <c r="M1450" t="s">
        <v>31</v>
      </c>
      <c r="N1450">
        <v>396.77</v>
      </c>
      <c r="O1450">
        <v>59.52</v>
      </c>
      <c r="P1450" t="s">
        <v>2788</v>
      </c>
      <c r="Q1450">
        <v>396.77</v>
      </c>
      <c r="R1450">
        <v>6.55</v>
      </c>
      <c r="S1450" t="s">
        <v>33</v>
      </c>
      <c r="T1450">
        <v>396.77</v>
      </c>
      <c r="U1450">
        <v>30.150000000000002</v>
      </c>
      <c r="V1450" t="s">
        <v>33</v>
      </c>
      <c r="W1450" t="s">
        <v>33</v>
      </c>
      <c r="X1450" t="s">
        <v>1384</v>
      </c>
      <c r="Y1450" t="s">
        <v>91</v>
      </c>
      <c r="Z1450" t="s">
        <v>1385</v>
      </c>
      <c r="AA1450" t="s">
        <v>1386</v>
      </c>
      <c r="AC1450" s="13" t="str">
        <f t="shared" si="266"/>
        <v>000168051</v>
      </c>
      <c r="AD1450" t="str">
        <f t="shared" si="267"/>
        <v>16/11/2015</v>
      </c>
      <c r="AE1450" t="str">
        <f t="shared" si="268"/>
        <v>96195615000190</v>
      </c>
      <c r="AF1450" s="14">
        <f t="shared" si="269"/>
        <v>456.28999999999996</v>
      </c>
      <c r="AG1450">
        <f t="shared" si="270"/>
        <v>0</v>
      </c>
      <c r="AH1450">
        <f t="shared" si="271"/>
        <v>1</v>
      </c>
      <c r="AI1450" s="16">
        <v>6782692</v>
      </c>
      <c r="AJ1450" s="16" t="s">
        <v>7457</v>
      </c>
      <c r="AK1450" s="16" t="s">
        <v>4832</v>
      </c>
      <c r="AL1450" s="16" t="s">
        <v>1680</v>
      </c>
      <c r="AM1450" s="16" t="s">
        <v>7193</v>
      </c>
      <c r="AN1450">
        <v>1</v>
      </c>
      <c r="AO1450" t="e">
        <f>VLOOKUP(TRIM(AL1450),'Parcela Dedutivel'!$A$1:$B$65536,2,FALSE)</f>
        <v>#N/A</v>
      </c>
      <c r="AP1450" s="15">
        <f t="shared" si="272"/>
        <v>0</v>
      </c>
      <c r="AQ1450" s="16">
        <f t="shared" si="273"/>
        <v>0</v>
      </c>
      <c r="AU1450" t="s">
        <v>6448</v>
      </c>
      <c r="AV1450" s="18">
        <v>42334</v>
      </c>
      <c r="AW1450" t="s">
        <v>3899</v>
      </c>
      <c r="AX1450" t="str">
        <f t="shared" si="274"/>
        <v>67405936000173</v>
      </c>
      <c r="AY1450" s="17">
        <f t="shared" si="275"/>
        <v>3698.98</v>
      </c>
      <c r="AZ1450" s="17">
        <f t="shared" si="276"/>
        <v>0</v>
      </c>
      <c r="BB1450" t="str">
        <f t="shared" si="277"/>
        <v>26/11/2015;67405936000173;3698,98;0,00</v>
      </c>
    </row>
    <row r="1451" spans="1:54" x14ac:dyDescent="0.25">
      <c r="A1451" t="s">
        <v>26</v>
      </c>
      <c r="B1451" t="s">
        <v>4974</v>
      </c>
      <c r="C1451">
        <v>42324</v>
      </c>
      <c r="D1451" t="s">
        <v>2817</v>
      </c>
      <c r="E1451" t="s">
        <v>6979</v>
      </c>
      <c r="F1451" t="s">
        <v>1643</v>
      </c>
      <c r="G1451">
        <v>7176</v>
      </c>
      <c r="H1451">
        <v>7176</v>
      </c>
      <c r="I1451">
        <v>861.12</v>
      </c>
      <c r="J1451" t="s">
        <v>30</v>
      </c>
      <c r="K1451">
        <v>0</v>
      </c>
      <c r="L1451">
        <v>0</v>
      </c>
      <c r="M1451" t="s">
        <v>31</v>
      </c>
      <c r="N1451">
        <v>0</v>
      </c>
      <c r="O1451">
        <v>0</v>
      </c>
      <c r="P1451" t="s">
        <v>31</v>
      </c>
      <c r="Q1451">
        <v>7176</v>
      </c>
      <c r="R1451">
        <v>118.4</v>
      </c>
      <c r="S1451" t="s">
        <v>33</v>
      </c>
      <c r="T1451">
        <v>7176</v>
      </c>
      <c r="U1451">
        <v>545.38</v>
      </c>
      <c r="V1451" t="s">
        <v>33</v>
      </c>
      <c r="W1451" t="s">
        <v>33</v>
      </c>
      <c r="X1451" t="s">
        <v>2574</v>
      </c>
      <c r="Y1451" t="s">
        <v>96</v>
      </c>
      <c r="Z1451" t="s">
        <v>3399</v>
      </c>
      <c r="AA1451" t="s">
        <v>3400</v>
      </c>
      <c r="AC1451" s="13" t="str">
        <f t="shared" si="266"/>
        <v>000168052</v>
      </c>
      <c r="AD1451" t="str">
        <f t="shared" si="267"/>
        <v>16/11/2015</v>
      </c>
      <c r="AE1451" t="str">
        <f t="shared" si="268"/>
        <v>03523188000140</v>
      </c>
      <c r="AF1451" s="14">
        <f t="shared" si="269"/>
        <v>7176</v>
      </c>
      <c r="AG1451">
        <f t="shared" si="270"/>
        <v>0</v>
      </c>
      <c r="AH1451">
        <f t="shared" si="271"/>
        <v>1</v>
      </c>
      <c r="AI1451" s="16">
        <v>7467528</v>
      </c>
      <c r="AJ1451" s="16" t="s">
        <v>7391</v>
      </c>
      <c r="AK1451" s="16" t="s">
        <v>3938</v>
      </c>
      <c r="AL1451" s="16" t="s">
        <v>3939</v>
      </c>
      <c r="AM1451" s="16" t="s">
        <v>7193</v>
      </c>
      <c r="AN1451">
        <v>2</v>
      </c>
      <c r="AO1451" t="e">
        <f>VLOOKUP(TRIM(AL1451),'Parcela Dedutivel'!$A$1:$B$65536,2,FALSE)</f>
        <v>#N/A</v>
      </c>
      <c r="AP1451" s="15">
        <f t="shared" si="272"/>
        <v>0</v>
      </c>
      <c r="AQ1451" s="16">
        <f t="shared" si="273"/>
        <v>0</v>
      </c>
      <c r="AU1451" t="s">
        <v>6450</v>
      </c>
      <c r="AV1451" s="18">
        <v>42334</v>
      </c>
      <c r="AW1451" t="s">
        <v>6451</v>
      </c>
      <c r="AX1451" t="str">
        <f t="shared" si="274"/>
        <v>51665073000133</v>
      </c>
      <c r="AY1451" s="17">
        <f t="shared" si="275"/>
        <v>1104.5899999999999</v>
      </c>
      <c r="AZ1451" s="17">
        <f t="shared" si="276"/>
        <v>0</v>
      </c>
      <c r="BB1451" t="str">
        <f t="shared" si="277"/>
        <v>26/11/2015;51665073000133;1104,59;0,00</v>
      </c>
    </row>
    <row r="1452" spans="1:54" x14ac:dyDescent="0.25">
      <c r="A1452" t="s">
        <v>26</v>
      </c>
      <c r="B1452" t="s">
        <v>4975</v>
      </c>
      <c r="C1452">
        <v>42324</v>
      </c>
      <c r="D1452" t="s">
        <v>2817</v>
      </c>
      <c r="E1452" t="s">
        <v>6979</v>
      </c>
      <c r="F1452" t="s">
        <v>179</v>
      </c>
      <c r="G1452">
        <v>1890</v>
      </c>
      <c r="H1452">
        <v>1890</v>
      </c>
      <c r="I1452">
        <v>226.8</v>
      </c>
      <c r="J1452" t="s">
        <v>307</v>
      </c>
      <c r="K1452">
        <v>0</v>
      </c>
      <c r="L1452">
        <v>0</v>
      </c>
      <c r="M1452" t="s">
        <v>31</v>
      </c>
      <c r="N1452">
        <v>1643.48</v>
      </c>
      <c r="O1452">
        <v>246.52</v>
      </c>
      <c r="P1452" t="s">
        <v>2788</v>
      </c>
      <c r="Q1452">
        <v>1643.48</v>
      </c>
      <c r="R1452">
        <v>27.12</v>
      </c>
      <c r="S1452" t="s">
        <v>33</v>
      </c>
      <c r="T1452">
        <v>1643.48</v>
      </c>
      <c r="U1452">
        <v>124.9</v>
      </c>
      <c r="V1452" t="s">
        <v>33</v>
      </c>
      <c r="W1452" t="s">
        <v>33</v>
      </c>
      <c r="X1452" t="s">
        <v>4976</v>
      </c>
      <c r="Y1452" t="s">
        <v>91</v>
      </c>
      <c r="Z1452" t="s">
        <v>4977</v>
      </c>
      <c r="AA1452" t="s">
        <v>4978</v>
      </c>
      <c r="AC1452" s="13" t="str">
        <f t="shared" si="266"/>
        <v>000168053</v>
      </c>
      <c r="AD1452" t="str">
        <f t="shared" si="267"/>
        <v>16/11/2015</v>
      </c>
      <c r="AE1452" t="str">
        <f t="shared" si="268"/>
        <v>51784262000125</v>
      </c>
      <c r="AF1452" s="14">
        <f t="shared" si="269"/>
        <v>1890</v>
      </c>
      <c r="AG1452">
        <f t="shared" si="270"/>
        <v>5.6551031749999998</v>
      </c>
      <c r="AH1452">
        <f t="shared" si="271"/>
        <v>1</v>
      </c>
      <c r="AI1452" s="16">
        <v>7467528</v>
      </c>
      <c r="AJ1452" s="16" t="s">
        <v>7391</v>
      </c>
      <c r="AK1452" s="16" t="s">
        <v>3938</v>
      </c>
      <c r="AL1452" s="16" t="s">
        <v>3941</v>
      </c>
      <c r="AM1452" s="16" t="s">
        <v>7193</v>
      </c>
      <c r="AN1452">
        <v>1</v>
      </c>
      <c r="AO1452" t="e">
        <f>VLOOKUP(TRIM(AL1452),'Parcela Dedutivel'!$A$1:$B$65536,2,FALSE)</f>
        <v>#N/A</v>
      </c>
      <c r="AP1452" s="15">
        <f t="shared" si="272"/>
        <v>0</v>
      </c>
      <c r="AQ1452" s="16">
        <f t="shared" si="273"/>
        <v>0</v>
      </c>
      <c r="AU1452" t="s">
        <v>6452</v>
      </c>
      <c r="AV1452" s="18">
        <v>42334</v>
      </c>
      <c r="AW1452" t="s">
        <v>2574</v>
      </c>
      <c r="AX1452" t="str">
        <f t="shared" si="274"/>
        <v>03523188000140</v>
      </c>
      <c r="AY1452" s="17">
        <f t="shared" si="275"/>
        <v>1982.75</v>
      </c>
      <c r="AZ1452" s="17">
        <f t="shared" si="276"/>
        <v>0</v>
      </c>
      <c r="BB1452" t="str">
        <f t="shared" si="277"/>
        <v>26/11/2015;03523188000140;1982,75;0,00</v>
      </c>
    </row>
    <row r="1453" spans="1:54" x14ac:dyDescent="0.25">
      <c r="A1453" t="s">
        <v>26</v>
      </c>
      <c r="B1453" t="s">
        <v>4979</v>
      </c>
      <c r="C1453">
        <v>42324</v>
      </c>
      <c r="D1453" t="s">
        <v>2787</v>
      </c>
      <c r="E1453" t="s">
        <v>6979</v>
      </c>
      <c r="F1453" t="s">
        <v>29</v>
      </c>
      <c r="G1453">
        <v>31.91</v>
      </c>
      <c r="H1453">
        <v>31.91</v>
      </c>
      <c r="I1453">
        <v>5.74</v>
      </c>
      <c r="J1453" t="s">
        <v>61</v>
      </c>
      <c r="K1453">
        <v>0</v>
      </c>
      <c r="L1453">
        <v>0</v>
      </c>
      <c r="M1453" t="s">
        <v>31</v>
      </c>
      <c r="N1453">
        <v>29.01</v>
      </c>
      <c r="O1453">
        <v>2.9</v>
      </c>
      <c r="P1453" t="s">
        <v>2788</v>
      </c>
      <c r="Q1453">
        <v>29.01</v>
      </c>
      <c r="R1453">
        <v>0.48</v>
      </c>
      <c r="S1453" t="s">
        <v>33</v>
      </c>
      <c r="T1453">
        <v>29.01</v>
      </c>
      <c r="U1453">
        <v>2.2000000000000002</v>
      </c>
      <c r="V1453" t="s">
        <v>33</v>
      </c>
      <c r="W1453" t="s">
        <v>33</v>
      </c>
      <c r="X1453" t="s">
        <v>2747</v>
      </c>
      <c r="Y1453" t="s">
        <v>1156</v>
      </c>
      <c r="Z1453" t="s">
        <v>1174</v>
      </c>
      <c r="AA1453" t="s">
        <v>1175</v>
      </c>
      <c r="AC1453" s="13" t="str">
        <f t="shared" si="266"/>
        <v>000168054</v>
      </c>
      <c r="AD1453" t="str">
        <f t="shared" si="267"/>
        <v>16/11/2015</v>
      </c>
      <c r="AE1453" t="str">
        <f t="shared" si="268"/>
        <v>59578948000171</v>
      </c>
      <c r="AF1453" s="14">
        <f t="shared" si="269"/>
        <v>31.91</v>
      </c>
      <c r="AG1453">
        <f t="shared" si="270"/>
        <v>0</v>
      </c>
      <c r="AH1453">
        <f t="shared" si="271"/>
        <v>1</v>
      </c>
      <c r="AI1453" s="16">
        <v>7467528</v>
      </c>
      <c r="AJ1453" s="16" t="s">
        <v>7391</v>
      </c>
      <c r="AK1453" s="16" t="s">
        <v>3938</v>
      </c>
      <c r="AL1453" s="16" t="s">
        <v>132</v>
      </c>
      <c r="AM1453" s="16" t="s">
        <v>7193</v>
      </c>
      <c r="AN1453">
        <v>5</v>
      </c>
      <c r="AO1453" t="e">
        <f>VLOOKUP(TRIM(AL1453),'Parcela Dedutivel'!$A$1:$B$65536,2,FALSE)</f>
        <v>#N/A</v>
      </c>
      <c r="AP1453" s="15">
        <f t="shared" si="272"/>
        <v>0</v>
      </c>
      <c r="AQ1453" s="16">
        <f t="shared" si="273"/>
        <v>0</v>
      </c>
      <c r="AU1453" t="s">
        <v>6453</v>
      </c>
      <c r="AV1453" s="18">
        <v>42334</v>
      </c>
      <c r="AW1453" t="s">
        <v>6102</v>
      </c>
      <c r="AX1453" t="str">
        <f t="shared" si="274"/>
        <v>35820448002341</v>
      </c>
      <c r="AY1453" s="17">
        <f t="shared" si="275"/>
        <v>1745.71</v>
      </c>
      <c r="AZ1453" s="17">
        <f t="shared" si="276"/>
        <v>1312.6996250000002</v>
      </c>
      <c r="BB1453" t="str">
        <f t="shared" si="277"/>
        <v>26/11/2015;35820448002341;1745,71;1312,70</v>
      </c>
    </row>
    <row r="1454" spans="1:54" hidden="1" x14ac:dyDescent="0.25">
      <c r="A1454" t="s">
        <v>26</v>
      </c>
      <c r="B1454" t="s">
        <v>4979</v>
      </c>
      <c r="C1454">
        <v>42324</v>
      </c>
      <c r="D1454" t="s">
        <v>2787</v>
      </c>
      <c r="E1454" t="s">
        <v>6979</v>
      </c>
      <c r="F1454" t="s">
        <v>29</v>
      </c>
      <c r="G1454">
        <v>27.98</v>
      </c>
      <c r="H1454">
        <v>27.98</v>
      </c>
      <c r="I1454">
        <v>5.04</v>
      </c>
      <c r="J1454" t="s">
        <v>61</v>
      </c>
      <c r="K1454">
        <v>0</v>
      </c>
      <c r="L1454">
        <v>0</v>
      </c>
      <c r="M1454" t="s">
        <v>31</v>
      </c>
      <c r="N1454">
        <v>25.44</v>
      </c>
      <c r="O1454">
        <v>2.54</v>
      </c>
      <c r="P1454" t="s">
        <v>2788</v>
      </c>
      <c r="Q1454">
        <v>25.44</v>
      </c>
      <c r="R1454">
        <v>0.42</v>
      </c>
      <c r="S1454" t="s">
        <v>33</v>
      </c>
      <c r="T1454">
        <v>25.44</v>
      </c>
      <c r="U1454">
        <v>1.93</v>
      </c>
      <c r="V1454" t="s">
        <v>33</v>
      </c>
      <c r="W1454" t="s">
        <v>33</v>
      </c>
      <c r="X1454" t="s">
        <v>2747</v>
      </c>
      <c r="Y1454" t="s">
        <v>1156</v>
      </c>
      <c r="Z1454" t="s">
        <v>1159</v>
      </c>
      <c r="AA1454" t="s">
        <v>1160</v>
      </c>
      <c r="AC1454" s="13" t="str">
        <f t="shared" si="266"/>
        <v>000168054</v>
      </c>
      <c r="AD1454" t="str">
        <f t="shared" si="267"/>
        <v>16/11/2015</v>
      </c>
      <c r="AE1454" t="str">
        <f t="shared" si="268"/>
        <v>59578948000171</v>
      </c>
      <c r="AF1454" s="14">
        <f t="shared" si="269"/>
        <v>27.98</v>
      </c>
      <c r="AG1454">
        <f t="shared" si="270"/>
        <v>0</v>
      </c>
      <c r="AH1454">
        <f t="shared" si="271"/>
        <v>1</v>
      </c>
      <c r="AI1454" s="16">
        <v>6790012</v>
      </c>
      <c r="AJ1454" s="16" t="s">
        <v>7571</v>
      </c>
      <c r="AK1454" s="16" t="s">
        <v>4833</v>
      </c>
      <c r="AL1454" s="16" t="s">
        <v>1132</v>
      </c>
      <c r="AM1454" s="16" t="s">
        <v>7481</v>
      </c>
      <c r="AN1454">
        <v>1</v>
      </c>
      <c r="AO1454" t="e">
        <f>VLOOKUP(TRIM(AL1454),'Parcela Dedutivel'!$A$1:$B$65536,2,FALSE)</f>
        <v>#N/A</v>
      </c>
      <c r="AP1454" s="15">
        <f t="shared" si="272"/>
        <v>0</v>
      </c>
      <c r="AQ1454" s="16">
        <f t="shared" si="273"/>
        <v>0</v>
      </c>
      <c r="AU1454" t="s">
        <v>6454</v>
      </c>
      <c r="AV1454" s="18">
        <v>42334</v>
      </c>
      <c r="AW1454" t="s">
        <v>4479</v>
      </c>
      <c r="AX1454" t="str">
        <f t="shared" si="274"/>
        <v>00000000000000</v>
      </c>
      <c r="AY1454" s="17">
        <f t="shared" si="275"/>
        <v>4912.5</v>
      </c>
      <c r="AZ1454" s="17">
        <f t="shared" si="276"/>
        <v>0</v>
      </c>
      <c r="BB1454" t="str">
        <f t="shared" si="277"/>
        <v>26/11/2015;00000000000000;4912,50;0,00</v>
      </c>
    </row>
    <row r="1455" spans="1:54" x14ac:dyDescent="0.25">
      <c r="A1455" t="s">
        <v>26</v>
      </c>
      <c r="B1455" t="s">
        <v>4980</v>
      </c>
      <c r="C1455">
        <v>42324</v>
      </c>
      <c r="D1455" t="s">
        <v>2787</v>
      </c>
      <c r="E1455" t="s">
        <v>6979</v>
      </c>
      <c r="F1455" t="s">
        <v>29</v>
      </c>
      <c r="G1455">
        <v>398.08000000000004</v>
      </c>
      <c r="H1455">
        <v>346.16</v>
      </c>
      <c r="I1455">
        <v>62.31</v>
      </c>
      <c r="J1455" t="s">
        <v>61</v>
      </c>
      <c r="K1455">
        <v>0</v>
      </c>
      <c r="L1455">
        <v>0</v>
      </c>
      <c r="M1455" t="s">
        <v>31</v>
      </c>
      <c r="N1455">
        <v>346.16</v>
      </c>
      <c r="O1455">
        <v>51.92</v>
      </c>
      <c r="P1455" t="s">
        <v>2788</v>
      </c>
      <c r="Q1455">
        <v>346.16</v>
      </c>
      <c r="R1455">
        <v>5.71</v>
      </c>
      <c r="S1455" t="s">
        <v>33</v>
      </c>
      <c r="T1455">
        <v>346.16</v>
      </c>
      <c r="U1455">
        <v>26.310000000000002</v>
      </c>
      <c r="V1455" t="s">
        <v>33</v>
      </c>
      <c r="W1455" t="s">
        <v>33</v>
      </c>
      <c r="X1455" t="s">
        <v>2747</v>
      </c>
      <c r="Y1455" t="s">
        <v>4622</v>
      </c>
      <c r="Z1455" t="s">
        <v>68</v>
      </c>
      <c r="AA1455" t="s">
        <v>69</v>
      </c>
      <c r="AC1455" s="13" t="str">
        <f t="shared" si="266"/>
        <v>000168055</v>
      </c>
      <c r="AD1455" t="str">
        <f t="shared" si="267"/>
        <v>16/11/2015</v>
      </c>
      <c r="AE1455" t="str">
        <f t="shared" si="268"/>
        <v>59578948000171</v>
      </c>
      <c r="AF1455" s="14">
        <f t="shared" si="269"/>
        <v>398.08000000000004</v>
      </c>
      <c r="AG1455">
        <f t="shared" si="270"/>
        <v>0</v>
      </c>
      <c r="AH1455">
        <f t="shared" si="271"/>
        <v>1</v>
      </c>
      <c r="AI1455" s="16">
        <v>7467528</v>
      </c>
      <c r="AJ1455" s="16" t="s">
        <v>7391</v>
      </c>
      <c r="AK1455" s="16" t="s">
        <v>3938</v>
      </c>
      <c r="AL1455" s="16" t="s">
        <v>1534</v>
      </c>
      <c r="AM1455" s="16" t="s">
        <v>7193</v>
      </c>
      <c r="AN1455">
        <v>2</v>
      </c>
      <c r="AO1455" t="e">
        <f>VLOOKUP(TRIM(AL1455),'Parcela Dedutivel'!$A$1:$B$65536,2,FALSE)</f>
        <v>#N/A</v>
      </c>
      <c r="AP1455" s="15">
        <f t="shared" si="272"/>
        <v>0</v>
      </c>
      <c r="AQ1455" s="16">
        <f t="shared" si="273"/>
        <v>0</v>
      </c>
      <c r="AU1455" t="s">
        <v>6457</v>
      </c>
      <c r="AV1455" s="18">
        <v>42334</v>
      </c>
      <c r="AW1455" t="s">
        <v>2818</v>
      </c>
      <c r="AX1455" t="str">
        <f t="shared" si="274"/>
        <v>01965363000124</v>
      </c>
      <c r="AY1455" s="17">
        <f t="shared" si="275"/>
        <v>4367.18</v>
      </c>
      <c r="AZ1455" s="17">
        <f t="shared" si="276"/>
        <v>0</v>
      </c>
      <c r="BB1455" t="str">
        <f t="shared" si="277"/>
        <v>26/11/2015;01965363000124;4367,18;0,00</v>
      </c>
    </row>
    <row r="1456" spans="1:54" x14ac:dyDescent="0.25">
      <c r="A1456" t="s">
        <v>26</v>
      </c>
      <c r="B1456" t="s">
        <v>4981</v>
      </c>
      <c r="C1456">
        <v>42324</v>
      </c>
      <c r="D1456" t="s">
        <v>2787</v>
      </c>
      <c r="E1456" t="s">
        <v>6979</v>
      </c>
      <c r="F1456" t="s">
        <v>29</v>
      </c>
      <c r="G1456">
        <v>2852.9500000000003</v>
      </c>
      <c r="H1456">
        <v>2852.9500000000003</v>
      </c>
      <c r="I1456">
        <v>513.53</v>
      </c>
      <c r="J1456" t="s">
        <v>30</v>
      </c>
      <c r="K1456">
        <v>0</v>
      </c>
      <c r="L1456">
        <v>0</v>
      </c>
      <c r="M1456" t="s">
        <v>31</v>
      </c>
      <c r="N1456">
        <v>0</v>
      </c>
      <c r="O1456">
        <v>0</v>
      </c>
      <c r="P1456" t="s">
        <v>31</v>
      </c>
      <c r="Q1456">
        <v>2852.9500000000003</v>
      </c>
      <c r="R1456">
        <v>47.07</v>
      </c>
      <c r="S1456" t="s">
        <v>33</v>
      </c>
      <c r="T1456">
        <v>2852.9500000000003</v>
      </c>
      <c r="U1456">
        <v>216.82</v>
      </c>
      <c r="V1456" t="s">
        <v>33</v>
      </c>
      <c r="W1456" t="s">
        <v>33</v>
      </c>
      <c r="X1456" t="s">
        <v>3098</v>
      </c>
      <c r="Y1456" t="s">
        <v>99</v>
      </c>
      <c r="Z1456" t="s">
        <v>1030</v>
      </c>
      <c r="AA1456" t="s">
        <v>1031</v>
      </c>
      <c r="AC1456" s="13" t="str">
        <f t="shared" si="266"/>
        <v>000168056</v>
      </c>
      <c r="AD1456" t="str">
        <f t="shared" si="267"/>
        <v>16/11/2015</v>
      </c>
      <c r="AE1456" t="str">
        <f t="shared" si="268"/>
        <v>76487032000206</v>
      </c>
      <c r="AF1456" s="14">
        <f t="shared" si="269"/>
        <v>2852.9500000000003</v>
      </c>
      <c r="AG1456">
        <f t="shared" si="270"/>
        <v>0</v>
      </c>
      <c r="AH1456">
        <f t="shared" si="271"/>
        <v>1</v>
      </c>
      <c r="AI1456" s="16">
        <v>1040</v>
      </c>
      <c r="AJ1456" s="16" t="s">
        <v>7191</v>
      </c>
      <c r="AK1456" s="16" t="s">
        <v>1321</v>
      </c>
      <c r="AL1456" s="16" t="s">
        <v>666</v>
      </c>
      <c r="AM1456" s="16" t="s">
        <v>7193</v>
      </c>
      <c r="AN1456">
        <v>330</v>
      </c>
      <c r="AO1456" t="e">
        <f>VLOOKUP(TRIM(AL1456),'Parcela Dedutivel'!$A$1:$B$65536,2,FALSE)</f>
        <v>#N/A</v>
      </c>
      <c r="AP1456" s="15">
        <f t="shared" si="272"/>
        <v>0</v>
      </c>
      <c r="AQ1456" s="16">
        <f t="shared" si="273"/>
        <v>0</v>
      </c>
      <c r="AU1456" t="s">
        <v>6461</v>
      </c>
      <c r="AV1456" s="18">
        <v>42334</v>
      </c>
      <c r="AW1456" t="s">
        <v>2747</v>
      </c>
      <c r="AX1456" t="str">
        <f t="shared" si="274"/>
        <v>59578948000171</v>
      </c>
      <c r="AY1456" s="17">
        <f t="shared" si="275"/>
        <v>3390.63</v>
      </c>
      <c r="AZ1456" s="17">
        <f t="shared" si="276"/>
        <v>0</v>
      </c>
      <c r="BB1456" t="str">
        <f t="shared" si="277"/>
        <v>26/11/2015;59578948000171;3390,63;0,00</v>
      </c>
    </row>
    <row r="1457" spans="1:54" x14ac:dyDescent="0.25">
      <c r="A1457" t="s">
        <v>26</v>
      </c>
      <c r="B1457" t="s">
        <v>4982</v>
      </c>
      <c r="C1457">
        <v>42324</v>
      </c>
      <c r="D1457" t="s">
        <v>2817</v>
      </c>
      <c r="E1457" t="s">
        <v>6979</v>
      </c>
      <c r="F1457" t="s">
        <v>179</v>
      </c>
      <c r="G1457">
        <v>91.820000000000007</v>
      </c>
      <c r="H1457">
        <v>91.820000000000007</v>
      </c>
      <c r="I1457">
        <v>11.02</v>
      </c>
      <c r="J1457" t="s">
        <v>30</v>
      </c>
      <c r="K1457">
        <v>0</v>
      </c>
      <c r="L1457">
        <v>0</v>
      </c>
      <c r="M1457" t="s">
        <v>31</v>
      </c>
      <c r="N1457">
        <v>0</v>
      </c>
      <c r="O1457">
        <v>0</v>
      </c>
      <c r="P1457" t="s">
        <v>31</v>
      </c>
      <c r="Q1457">
        <v>91.820000000000007</v>
      </c>
      <c r="R1457">
        <v>1.52</v>
      </c>
      <c r="S1457" t="s">
        <v>33</v>
      </c>
      <c r="T1457">
        <v>91.820000000000007</v>
      </c>
      <c r="U1457">
        <v>6.98</v>
      </c>
      <c r="V1457" t="s">
        <v>33</v>
      </c>
      <c r="W1457" t="s">
        <v>33</v>
      </c>
      <c r="X1457" t="s">
        <v>3114</v>
      </c>
      <c r="Y1457" t="s">
        <v>1378</v>
      </c>
      <c r="Z1457" t="s">
        <v>3417</v>
      </c>
      <c r="AA1457" t="s">
        <v>3116</v>
      </c>
      <c r="AC1457" s="13" t="str">
        <f t="shared" si="266"/>
        <v>000168057</v>
      </c>
      <c r="AD1457" t="str">
        <f t="shared" si="267"/>
        <v>16/11/2015</v>
      </c>
      <c r="AE1457" t="str">
        <f t="shared" si="268"/>
        <v>43375930000132</v>
      </c>
      <c r="AF1457" s="14">
        <f t="shared" si="269"/>
        <v>91.820000000000007</v>
      </c>
      <c r="AG1457">
        <f t="shared" si="270"/>
        <v>0</v>
      </c>
      <c r="AH1457">
        <f t="shared" si="271"/>
        <v>1</v>
      </c>
      <c r="AI1457" s="16">
        <v>1901</v>
      </c>
      <c r="AJ1457" s="16" t="s">
        <v>7191</v>
      </c>
      <c r="AK1457" s="16" t="s">
        <v>1322</v>
      </c>
      <c r="AL1457" s="16" t="s">
        <v>1325</v>
      </c>
      <c r="AM1457" s="16" t="s">
        <v>7193</v>
      </c>
      <c r="AN1457">
        <v>2</v>
      </c>
      <c r="AO1457" t="e">
        <f>VLOOKUP(TRIM(AL1457),'Parcela Dedutivel'!$A$1:$B$65536,2,FALSE)</f>
        <v>#N/A</v>
      </c>
      <c r="AP1457" s="15">
        <f t="shared" si="272"/>
        <v>0</v>
      </c>
      <c r="AQ1457" s="16">
        <f t="shared" si="273"/>
        <v>0</v>
      </c>
      <c r="AU1457" t="s">
        <v>6462</v>
      </c>
      <c r="AV1457" s="18">
        <v>42334</v>
      </c>
      <c r="AW1457" t="s">
        <v>3899</v>
      </c>
      <c r="AX1457" t="str">
        <f t="shared" si="274"/>
        <v>67405936000173</v>
      </c>
      <c r="AY1457" s="17">
        <f t="shared" si="275"/>
        <v>652.76</v>
      </c>
      <c r="AZ1457" s="17">
        <f t="shared" si="276"/>
        <v>0</v>
      </c>
      <c r="BB1457" t="str">
        <f t="shared" si="277"/>
        <v>26/11/2015;67405936000173;652,76;0,00</v>
      </c>
    </row>
    <row r="1458" spans="1:54" x14ac:dyDescent="0.25">
      <c r="A1458" t="s">
        <v>26</v>
      </c>
      <c r="B1458" t="s">
        <v>4983</v>
      </c>
      <c r="C1458">
        <v>42324</v>
      </c>
      <c r="D1458" t="s">
        <v>2817</v>
      </c>
      <c r="E1458" t="s">
        <v>6979</v>
      </c>
      <c r="F1458" t="s">
        <v>4032</v>
      </c>
      <c r="G1458">
        <v>4191.04</v>
      </c>
      <c r="H1458">
        <v>4191.04</v>
      </c>
      <c r="I1458">
        <v>293.37</v>
      </c>
      <c r="J1458" t="s">
        <v>30</v>
      </c>
      <c r="K1458">
        <v>0</v>
      </c>
      <c r="L1458">
        <v>0</v>
      </c>
      <c r="M1458" t="s">
        <v>31</v>
      </c>
      <c r="N1458">
        <v>0</v>
      </c>
      <c r="O1458">
        <v>0</v>
      </c>
      <c r="P1458" t="s">
        <v>31</v>
      </c>
      <c r="Q1458">
        <v>4191.04</v>
      </c>
      <c r="R1458">
        <v>69.150000000000006</v>
      </c>
      <c r="S1458" t="s">
        <v>33</v>
      </c>
      <c r="T1458">
        <v>4191.04</v>
      </c>
      <c r="U1458">
        <v>318.52</v>
      </c>
      <c r="V1458" t="s">
        <v>33</v>
      </c>
      <c r="W1458" t="s">
        <v>33</v>
      </c>
      <c r="X1458" t="s">
        <v>4033</v>
      </c>
      <c r="Y1458" t="s">
        <v>1378</v>
      </c>
      <c r="Z1458" t="s">
        <v>3060</v>
      </c>
      <c r="AA1458" t="s">
        <v>3061</v>
      </c>
      <c r="AC1458" s="13" t="str">
        <f t="shared" si="266"/>
        <v>000168058</v>
      </c>
      <c r="AD1458" t="str">
        <f t="shared" si="267"/>
        <v>16/11/2015</v>
      </c>
      <c r="AE1458" t="str">
        <f t="shared" si="268"/>
        <v>01641045000965</v>
      </c>
      <c r="AF1458" s="14">
        <f t="shared" si="269"/>
        <v>4191.04</v>
      </c>
      <c r="AG1458">
        <f t="shared" si="270"/>
        <v>0</v>
      </c>
      <c r="AH1458">
        <f t="shared" si="271"/>
        <v>1</v>
      </c>
      <c r="AI1458" s="16">
        <v>1901</v>
      </c>
      <c r="AJ1458" s="16" t="s">
        <v>7191</v>
      </c>
      <c r="AK1458" s="16" t="s">
        <v>1322</v>
      </c>
      <c r="AL1458" s="16" t="s">
        <v>1325</v>
      </c>
      <c r="AM1458" s="16" t="s">
        <v>7193</v>
      </c>
      <c r="AN1458">
        <v>1</v>
      </c>
      <c r="AO1458" t="e">
        <f>VLOOKUP(TRIM(AL1458),'Parcela Dedutivel'!$A$1:$B$65536,2,FALSE)</f>
        <v>#N/A</v>
      </c>
      <c r="AP1458" s="15">
        <f t="shared" si="272"/>
        <v>0</v>
      </c>
      <c r="AQ1458" s="16">
        <f t="shared" si="273"/>
        <v>0</v>
      </c>
      <c r="AU1458" t="s">
        <v>6464</v>
      </c>
      <c r="AV1458" s="18">
        <v>42334</v>
      </c>
      <c r="AW1458" t="s">
        <v>3078</v>
      </c>
      <c r="AX1458" t="str">
        <f t="shared" si="274"/>
        <v>66886144000103</v>
      </c>
      <c r="AY1458" s="17">
        <f t="shared" si="275"/>
        <v>996.89</v>
      </c>
      <c r="AZ1458" s="17">
        <f t="shared" si="276"/>
        <v>0</v>
      </c>
      <c r="BB1458" t="str">
        <f t="shared" si="277"/>
        <v>26/11/2015;66886144000103;996,89;0,00</v>
      </c>
    </row>
    <row r="1459" spans="1:54" x14ac:dyDescent="0.25">
      <c r="A1459" t="s">
        <v>26</v>
      </c>
      <c r="B1459" t="s">
        <v>4984</v>
      </c>
      <c r="C1459">
        <v>42324</v>
      </c>
      <c r="D1459" t="s">
        <v>2804</v>
      </c>
      <c r="E1459" t="s">
        <v>6979</v>
      </c>
      <c r="F1459" t="s">
        <v>29</v>
      </c>
      <c r="G1459">
        <v>989.69</v>
      </c>
      <c r="H1459">
        <v>989.69</v>
      </c>
      <c r="I1459">
        <v>178.14000000000001</v>
      </c>
      <c r="J1459" t="s">
        <v>30</v>
      </c>
      <c r="K1459">
        <v>0</v>
      </c>
      <c r="L1459">
        <v>0</v>
      </c>
      <c r="M1459" t="s">
        <v>31</v>
      </c>
      <c r="N1459">
        <v>0</v>
      </c>
      <c r="O1459">
        <v>0</v>
      </c>
      <c r="P1459" t="s">
        <v>31</v>
      </c>
      <c r="Q1459">
        <v>989.69</v>
      </c>
      <c r="R1459">
        <v>16.330000000000002</v>
      </c>
      <c r="S1459" t="s">
        <v>33</v>
      </c>
      <c r="T1459">
        <v>989.69</v>
      </c>
      <c r="U1459">
        <v>75.22</v>
      </c>
      <c r="V1459" t="s">
        <v>33</v>
      </c>
      <c r="W1459" t="s">
        <v>33</v>
      </c>
      <c r="X1459" t="s">
        <v>2799</v>
      </c>
      <c r="Y1459" t="s">
        <v>91</v>
      </c>
      <c r="Z1459" t="s">
        <v>4816</v>
      </c>
      <c r="AA1459" t="s">
        <v>4817</v>
      </c>
      <c r="AC1459" s="13" t="str">
        <f t="shared" si="266"/>
        <v>000168059</v>
      </c>
      <c r="AD1459" t="str">
        <f t="shared" si="267"/>
        <v>16/11/2015</v>
      </c>
      <c r="AE1459" t="str">
        <f t="shared" si="268"/>
        <v>59104422005704</v>
      </c>
      <c r="AF1459" s="14">
        <f t="shared" si="269"/>
        <v>989.69</v>
      </c>
      <c r="AG1459">
        <f t="shared" si="270"/>
        <v>0</v>
      </c>
      <c r="AH1459">
        <f t="shared" si="271"/>
        <v>1</v>
      </c>
      <c r="AI1459" s="16">
        <v>1901</v>
      </c>
      <c r="AJ1459" s="16" t="s">
        <v>7191</v>
      </c>
      <c r="AK1459" s="16" t="s">
        <v>1322</v>
      </c>
      <c r="AL1459" s="16" t="s">
        <v>1323</v>
      </c>
      <c r="AM1459" s="16" t="s">
        <v>7193</v>
      </c>
      <c r="AN1459">
        <v>2</v>
      </c>
      <c r="AO1459" t="e">
        <f>VLOOKUP(TRIM(AL1459),'Parcela Dedutivel'!$A$1:$B$65536,2,FALSE)</f>
        <v>#N/A</v>
      </c>
      <c r="AP1459" s="15">
        <f t="shared" si="272"/>
        <v>0</v>
      </c>
      <c r="AQ1459" s="16">
        <f t="shared" si="273"/>
        <v>0</v>
      </c>
      <c r="AU1459" t="s">
        <v>6465</v>
      </c>
      <c r="AV1459" s="18">
        <v>42334</v>
      </c>
      <c r="AW1459" t="s">
        <v>3011</v>
      </c>
      <c r="AX1459" t="str">
        <f t="shared" si="274"/>
        <v>05047273000296</v>
      </c>
      <c r="AY1459" s="17">
        <f t="shared" si="275"/>
        <v>1608.76</v>
      </c>
      <c r="AZ1459" s="17">
        <f t="shared" si="276"/>
        <v>0</v>
      </c>
      <c r="BB1459" t="str">
        <f t="shared" si="277"/>
        <v>26/11/2015;05047273000296;1608,76;0,00</v>
      </c>
    </row>
    <row r="1460" spans="1:54" x14ac:dyDescent="0.25">
      <c r="A1460" t="s">
        <v>26</v>
      </c>
      <c r="B1460" t="s">
        <v>4985</v>
      </c>
      <c r="C1460">
        <v>42324</v>
      </c>
      <c r="D1460" t="s">
        <v>2804</v>
      </c>
      <c r="E1460" t="s">
        <v>6979</v>
      </c>
      <c r="F1460" t="s">
        <v>29</v>
      </c>
      <c r="G1460">
        <v>829.44</v>
      </c>
      <c r="H1460">
        <v>0</v>
      </c>
      <c r="I1460">
        <v>0</v>
      </c>
      <c r="J1460" t="s">
        <v>31</v>
      </c>
      <c r="K1460">
        <v>0</v>
      </c>
      <c r="L1460">
        <v>0</v>
      </c>
      <c r="M1460" t="s">
        <v>31</v>
      </c>
      <c r="N1460">
        <v>0</v>
      </c>
      <c r="O1460">
        <v>0</v>
      </c>
      <c r="P1460" t="s">
        <v>31</v>
      </c>
      <c r="Q1460">
        <v>829.44</v>
      </c>
      <c r="R1460">
        <v>13.69</v>
      </c>
      <c r="S1460" t="s">
        <v>33</v>
      </c>
      <c r="T1460">
        <v>829.44</v>
      </c>
      <c r="U1460">
        <v>63.04</v>
      </c>
      <c r="V1460" t="s">
        <v>33</v>
      </c>
      <c r="W1460" t="s">
        <v>33</v>
      </c>
      <c r="X1460" t="s">
        <v>3055</v>
      </c>
      <c r="Y1460" t="s">
        <v>96</v>
      </c>
      <c r="Z1460" t="s">
        <v>4986</v>
      </c>
      <c r="AA1460" t="s">
        <v>4987</v>
      </c>
      <c r="AC1460" s="13" t="str">
        <f t="shared" si="266"/>
        <v>000168060</v>
      </c>
      <c r="AD1460" t="str">
        <f t="shared" si="267"/>
        <v>16/11/2015</v>
      </c>
      <c r="AE1460" t="str">
        <f t="shared" si="268"/>
        <v>74404229000551</v>
      </c>
      <c r="AF1460" s="14">
        <f t="shared" si="269"/>
        <v>829.44</v>
      </c>
      <c r="AG1460">
        <f t="shared" si="270"/>
        <v>0</v>
      </c>
      <c r="AH1460">
        <f t="shared" si="271"/>
        <v>1</v>
      </c>
      <c r="AI1460" s="16">
        <v>1901</v>
      </c>
      <c r="AJ1460" s="16" t="s">
        <v>7191</v>
      </c>
      <c r="AK1460" s="16" t="s">
        <v>1322</v>
      </c>
      <c r="AL1460" s="16" t="s">
        <v>1317</v>
      </c>
      <c r="AM1460" s="16" t="s">
        <v>7193</v>
      </c>
      <c r="AN1460">
        <v>10</v>
      </c>
      <c r="AO1460" t="e">
        <f>VLOOKUP(TRIM(AL1460),'Parcela Dedutivel'!$A$1:$B$65536,2,FALSE)</f>
        <v>#N/A</v>
      </c>
      <c r="AP1460" s="15">
        <f t="shared" si="272"/>
        <v>0</v>
      </c>
      <c r="AQ1460" s="16">
        <f t="shared" si="273"/>
        <v>0</v>
      </c>
      <c r="AU1460" t="s">
        <v>6466</v>
      </c>
      <c r="AV1460" s="18">
        <v>42334</v>
      </c>
      <c r="AW1460" t="s">
        <v>6467</v>
      </c>
      <c r="AX1460" t="str">
        <f t="shared" si="274"/>
        <v>59750141000174</v>
      </c>
      <c r="AY1460" s="17">
        <f t="shared" si="275"/>
        <v>107.03999999999999</v>
      </c>
      <c r="AZ1460" s="17">
        <f t="shared" si="276"/>
        <v>0</v>
      </c>
      <c r="BB1460" t="str">
        <f t="shared" si="277"/>
        <v>26/11/2015;59750141000174;107,04;0,00</v>
      </c>
    </row>
    <row r="1461" spans="1:54" x14ac:dyDescent="0.25">
      <c r="A1461" t="s">
        <v>26</v>
      </c>
      <c r="B1461" t="s">
        <v>4988</v>
      </c>
      <c r="C1461">
        <v>42324</v>
      </c>
      <c r="D1461" t="s">
        <v>2787</v>
      </c>
      <c r="E1461" t="s">
        <v>6979</v>
      </c>
      <c r="F1461" t="s">
        <v>29</v>
      </c>
      <c r="G1461">
        <v>1974.04</v>
      </c>
      <c r="H1461">
        <v>1716.56</v>
      </c>
      <c r="I1461">
        <v>308.98</v>
      </c>
      <c r="J1461" t="s">
        <v>61</v>
      </c>
      <c r="K1461">
        <v>0</v>
      </c>
      <c r="L1461">
        <v>0</v>
      </c>
      <c r="M1461" t="s">
        <v>31</v>
      </c>
      <c r="N1461">
        <v>1716.56</v>
      </c>
      <c r="O1461">
        <v>257.48</v>
      </c>
      <c r="P1461" t="s">
        <v>2788</v>
      </c>
      <c r="Q1461">
        <v>1716.56</v>
      </c>
      <c r="R1461">
        <v>28.32</v>
      </c>
      <c r="S1461" t="s">
        <v>33</v>
      </c>
      <c r="T1461">
        <v>1716.56</v>
      </c>
      <c r="U1461">
        <v>130.46</v>
      </c>
      <c r="V1461" t="s">
        <v>33</v>
      </c>
      <c r="W1461" t="s">
        <v>33</v>
      </c>
      <c r="X1461" t="s">
        <v>4762</v>
      </c>
      <c r="Y1461" t="s">
        <v>91</v>
      </c>
      <c r="Z1461" t="s">
        <v>120</v>
      </c>
      <c r="AA1461" t="s">
        <v>121</v>
      </c>
      <c r="AC1461" s="13" t="str">
        <f t="shared" si="266"/>
        <v>000168061</v>
      </c>
      <c r="AD1461" t="str">
        <f t="shared" si="267"/>
        <v>16/11/2015</v>
      </c>
      <c r="AE1461" t="str">
        <f t="shared" si="268"/>
        <v>09155035000174</v>
      </c>
      <c r="AF1461" s="14">
        <f t="shared" si="269"/>
        <v>1974.04</v>
      </c>
      <c r="AG1461">
        <f t="shared" si="270"/>
        <v>0</v>
      </c>
      <c r="AH1461">
        <f t="shared" si="271"/>
        <v>1</v>
      </c>
      <c r="AI1461" s="16">
        <v>242047</v>
      </c>
      <c r="AJ1461" s="16" t="s">
        <v>7191</v>
      </c>
      <c r="AK1461" s="16" t="s">
        <v>1327</v>
      </c>
      <c r="AL1461" s="16" t="s">
        <v>1329</v>
      </c>
      <c r="AM1461" s="16" t="s">
        <v>7193</v>
      </c>
      <c r="AN1461">
        <v>240</v>
      </c>
      <c r="AO1461" t="e">
        <f>VLOOKUP(TRIM(AL1461),'Parcela Dedutivel'!$A$1:$B$65536,2,FALSE)</f>
        <v>#N/A</v>
      </c>
      <c r="AP1461" s="15">
        <f t="shared" si="272"/>
        <v>0</v>
      </c>
      <c r="AQ1461" s="16">
        <f t="shared" si="273"/>
        <v>0</v>
      </c>
      <c r="AU1461" t="s">
        <v>6468</v>
      </c>
      <c r="AV1461" s="18">
        <v>42334</v>
      </c>
      <c r="AW1461" t="s">
        <v>986</v>
      </c>
      <c r="AX1461" t="str">
        <f t="shared" si="274"/>
        <v>82321845000143</v>
      </c>
      <c r="AY1461" s="17">
        <f t="shared" si="275"/>
        <v>9512.6900000000023</v>
      </c>
      <c r="AZ1461" s="17">
        <f t="shared" si="276"/>
        <v>0</v>
      </c>
      <c r="BB1461" t="str">
        <f t="shared" si="277"/>
        <v>26/11/2015;82321845000143;9512,69;0,00</v>
      </c>
    </row>
    <row r="1462" spans="1:54" x14ac:dyDescent="0.25">
      <c r="A1462" t="s">
        <v>26</v>
      </c>
      <c r="B1462" t="s">
        <v>4989</v>
      </c>
      <c r="C1462">
        <v>42324</v>
      </c>
      <c r="D1462" t="s">
        <v>2841</v>
      </c>
      <c r="E1462" t="s">
        <v>6979</v>
      </c>
      <c r="F1462" t="s">
        <v>393</v>
      </c>
      <c r="G1462">
        <v>815.91</v>
      </c>
      <c r="H1462">
        <v>709.49</v>
      </c>
      <c r="I1462">
        <v>28.38</v>
      </c>
      <c r="J1462" t="s">
        <v>61</v>
      </c>
      <c r="K1462">
        <v>0</v>
      </c>
      <c r="L1462">
        <v>0</v>
      </c>
      <c r="M1462" t="s">
        <v>31</v>
      </c>
      <c r="N1462">
        <v>709.49</v>
      </c>
      <c r="O1462">
        <v>106.42</v>
      </c>
      <c r="P1462" t="s">
        <v>2788</v>
      </c>
      <c r="Q1462">
        <v>709.49</v>
      </c>
      <c r="R1462">
        <v>11.71</v>
      </c>
      <c r="S1462" t="s">
        <v>33</v>
      </c>
      <c r="T1462">
        <v>709.49</v>
      </c>
      <c r="U1462">
        <v>53.92</v>
      </c>
      <c r="V1462" t="s">
        <v>33</v>
      </c>
      <c r="W1462" t="s">
        <v>33</v>
      </c>
      <c r="X1462" t="s">
        <v>4990</v>
      </c>
      <c r="Y1462" t="s">
        <v>3108</v>
      </c>
      <c r="Z1462" t="s">
        <v>3109</v>
      </c>
      <c r="AA1462" t="s">
        <v>3110</v>
      </c>
      <c r="AC1462" s="13" t="str">
        <f t="shared" si="266"/>
        <v>000168062</v>
      </c>
      <c r="AD1462" t="str">
        <f t="shared" si="267"/>
        <v>16/11/2015</v>
      </c>
      <c r="AE1462" t="str">
        <f t="shared" si="268"/>
        <v>07341362000195</v>
      </c>
      <c r="AF1462" s="14">
        <f t="shared" si="269"/>
        <v>815.91</v>
      </c>
      <c r="AG1462">
        <f t="shared" si="270"/>
        <v>0</v>
      </c>
      <c r="AH1462">
        <f t="shared" si="271"/>
        <v>1</v>
      </c>
      <c r="AI1462" s="16">
        <v>6782692</v>
      </c>
      <c r="AJ1462" s="16" t="s">
        <v>7457</v>
      </c>
      <c r="AK1462" s="16" t="s">
        <v>4835</v>
      </c>
      <c r="AL1462" s="16" t="s">
        <v>1789</v>
      </c>
      <c r="AM1462" s="16" t="s">
        <v>7193</v>
      </c>
      <c r="AN1462">
        <v>30</v>
      </c>
      <c r="AO1462" t="e">
        <f>VLOOKUP(TRIM(AL1462),'Parcela Dedutivel'!$A$1:$B$65536,2,FALSE)</f>
        <v>#N/A</v>
      </c>
      <c r="AP1462" s="15">
        <f t="shared" si="272"/>
        <v>0</v>
      </c>
      <c r="AQ1462" s="16">
        <f t="shared" si="273"/>
        <v>0</v>
      </c>
      <c r="AU1462" t="s">
        <v>6469</v>
      </c>
      <c r="AV1462" s="18">
        <v>42334</v>
      </c>
      <c r="AW1462" t="s">
        <v>3899</v>
      </c>
      <c r="AX1462" t="str">
        <f t="shared" si="274"/>
        <v>67405936000173</v>
      </c>
      <c r="AY1462" s="17">
        <f t="shared" si="275"/>
        <v>652.76</v>
      </c>
      <c r="AZ1462" s="17">
        <f t="shared" si="276"/>
        <v>0</v>
      </c>
      <c r="BB1462" t="str">
        <f t="shared" si="277"/>
        <v>26/11/2015;67405936000173;652,76;0,00</v>
      </c>
    </row>
    <row r="1463" spans="1:54" x14ac:dyDescent="0.25">
      <c r="A1463" t="s">
        <v>26</v>
      </c>
      <c r="B1463" t="s">
        <v>4989</v>
      </c>
      <c r="C1463">
        <v>42324</v>
      </c>
      <c r="D1463" t="s">
        <v>2841</v>
      </c>
      <c r="E1463" t="s">
        <v>6979</v>
      </c>
      <c r="F1463" t="s">
        <v>393</v>
      </c>
      <c r="G1463">
        <v>703.32</v>
      </c>
      <c r="H1463">
        <v>586.1</v>
      </c>
      <c r="I1463">
        <v>23.44</v>
      </c>
      <c r="J1463" t="s">
        <v>61</v>
      </c>
      <c r="K1463">
        <v>0</v>
      </c>
      <c r="L1463">
        <v>0</v>
      </c>
      <c r="M1463" t="s">
        <v>31</v>
      </c>
      <c r="N1463">
        <v>586.1</v>
      </c>
      <c r="O1463">
        <v>117.22</v>
      </c>
      <c r="P1463" t="s">
        <v>2788</v>
      </c>
      <c r="Q1463">
        <v>586.1</v>
      </c>
      <c r="R1463">
        <v>9.67</v>
      </c>
      <c r="S1463" t="s">
        <v>33</v>
      </c>
      <c r="T1463">
        <v>586.1</v>
      </c>
      <c r="U1463">
        <v>44.54</v>
      </c>
      <c r="V1463" t="s">
        <v>33</v>
      </c>
      <c r="W1463" t="s">
        <v>33</v>
      </c>
      <c r="X1463" t="s">
        <v>4990</v>
      </c>
      <c r="Y1463" t="s">
        <v>99</v>
      </c>
      <c r="Z1463" t="s">
        <v>126</v>
      </c>
      <c r="AA1463" t="s">
        <v>127</v>
      </c>
      <c r="AC1463" s="13" t="str">
        <f t="shared" si="266"/>
        <v>000168062</v>
      </c>
      <c r="AD1463" t="str">
        <f t="shared" si="267"/>
        <v>16/11/2015</v>
      </c>
      <c r="AE1463" t="str">
        <f t="shared" si="268"/>
        <v>07341362000195</v>
      </c>
      <c r="AF1463" s="14">
        <f t="shared" si="269"/>
        <v>703.32</v>
      </c>
      <c r="AG1463">
        <f t="shared" si="270"/>
        <v>0</v>
      </c>
      <c r="AH1463">
        <f t="shared" si="271"/>
        <v>1</v>
      </c>
      <c r="AI1463" s="16">
        <v>6782692</v>
      </c>
      <c r="AJ1463" s="16" t="s">
        <v>7457</v>
      </c>
      <c r="AK1463" s="16" t="s">
        <v>4835</v>
      </c>
      <c r="AL1463" s="16" t="s">
        <v>4379</v>
      </c>
      <c r="AM1463" s="16" t="s">
        <v>7193</v>
      </c>
      <c r="AN1463">
        <v>5</v>
      </c>
      <c r="AO1463" t="e">
        <f>VLOOKUP(TRIM(AL1463),'Parcela Dedutivel'!$A$1:$B$65536,2,FALSE)</f>
        <v>#N/A</v>
      </c>
      <c r="AP1463" s="15">
        <f t="shared" si="272"/>
        <v>0</v>
      </c>
      <c r="AQ1463" s="16">
        <f t="shared" si="273"/>
        <v>0</v>
      </c>
      <c r="AU1463" t="s">
        <v>6472</v>
      </c>
      <c r="AV1463" s="18">
        <v>42334</v>
      </c>
      <c r="AW1463" t="s">
        <v>1384</v>
      </c>
      <c r="AX1463" t="str">
        <f t="shared" si="274"/>
        <v>96195615000190</v>
      </c>
      <c r="AY1463" s="17">
        <f t="shared" si="275"/>
        <v>14783.03</v>
      </c>
      <c r="AZ1463" s="17">
        <f t="shared" si="276"/>
        <v>0</v>
      </c>
      <c r="BB1463" t="str">
        <f t="shared" si="277"/>
        <v>26/11/2015;96195615000190;14783,03;0,00</v>
      </c>
    </row>
    <row r="1464" spans="1:54" x14ac:dyDescent="0.25">
      <c r="A1464" t="s">
        <v>26</v>
      </c>
      <c r="B1464" t="s">
        <v>4991</v>
      </c>
      <c r="C1464">
        <v>42324</v>
      </c>
      <c r="D1464" t="s">
        <v>2787</v>
      </c>
      <c r="E1464" t="s">
        <v>6979</v>
      </c>
      <c r="F1464" t="s">
        <v>29</v>
      </c>
      <c r="G1464">
        <v>270.90999999999997</v>
      </c>
      <c r="H1464">
        <v>270.91000000000003</v>
      </c>
      <c r="I1464">
        <v>48.76</v>
      </c>
      <c r="J1464" t="s">
        <v>61</v>
      </c>
      <c r="K1464">
        <v>0</v>
      </c>
      <c r="L1464">
        <v>0</v>
      </c>
      <c r="M1464" t="s">
        <v>31</v>
      </c>
      <c r="N1464">
        <v>235.57</v>
      </c>
      <c r="O1464">
        <v>35.340000000000003</v>
      </c>
      <c r="P1464" t="s">
        <v>2788</v>
      </c>
      <c r="Q1464">
        <v>235.57</v>
      </c>
      <c r="R1464">
        <v>3.89</v>
      </c>
      <c r="S1464" t="s">
        <v>33</v>
      </c>
      <c r="T1464">
        <v>235.57</v>
      </c>
      <c r="U1464">
        <v>17.900000000000002</v>
      </c>
      <c r="V1464" t="s">
        <v>33</v>
      </c>
      <c r="W1464" t="s">
        <v>33</v>
      </c>
      <c r="X1464" t="s">
        <v>4992</v>
      </c>
      <c r="Y1464" t="s">
        <v>91</v>
      </c>
      <c r="Z1464" t="s">
        <v>4993</v>
      </c>
      <c r="AA1464" t="s">
        <v>4994</v>
      </c>
      <c r="AC1464" s="13" t="str">
        <f t="shared" si="266"/>
        <v>000168063</v>
      </c>
      <c r="AD1464" t="str">
        <f t="shared" si="267"/>
        <v>16/11/2015</v>
      </c>
      <c r="AE1464" t="str">
        <f t="shared" si="268"/>
        <v>02234234000390</v>
      </c>
      <c r="AF1464" s="14">
        <f t="shared" si="269"/>
        <v>270.90999999999997</v>
      </c>
      <c r="AG1464">
        <f t="shared" si="270"/>
        <v>0</v>
      </c>
      <c r="AH1464">
        <f t="shared" si="271"/>
        <v>1</v>
      </c>
      <c r="AI1464" s="16">
        <v>6782692</v>
      </c>
      <c r="AJ1464" s="16" t="s">
        <v>7457</v>
      </c>
      <c r="AK1464" s="16" t="s">
        <v>4835</v>
      </c>
      <c r="AL1464" s="16" t="s">
        <v>1777</v>
      </c>
      <c r="AM1464" s="16" t="s">
        <v>7193</v>
      </c>
      <c r="AN1464">
        <v>30</v>
      </c>
      <c r="AO1464" t="e">
        <f>VLOOKUP(TRIM(AL1464),'Parcela Dedutivel'!$A$1:$B$65536,2,FALSE)</f>
        <v>#N/A</v>
      </c>
      <c r="AP1464" s="15">
        <f t="shared" si="272"/>
        <v>0</v>
      </c>
      <c r="AQ1464" s="16">
        <f t="shared" si="273"/>
        <v>0</v>
      </c>
      <c r="AU1464" t="s">
        <v>6475</v>
      </c>
      <c r="AV1464" s="18">
        <v>42334</v>
      </c>
      <c r="AW1464" t="s">
        <v>3856</v>
      </c>
      <c r="AX1464" t="str">
        <f t="shared" si="274"/>
        <v>07358761005128</v>
      </c>
      <c r="AY1464" s="17">
        <f t="shared" si="275"/>
        <v>768.16</v>
      </c>
      <c r="AZ1464" s="17">
        <f t="shared" si="276"/>
        <v>0</v>
      </c>
      <c r="BB1464" t="str">
        <f t="shared" si="277"/>
        <v>26/11/2015;07358761005128;768,16;0,00</v>
      </c>
    </row>
    <row r="1465" spans="1:54" x14ac:dyDescent="0.25">
      <c r="A1465" t="s">
        <v>26</v>
      </c>
      <c r="B1465" t="s">
        <v>4991</v>
      </c>
      <c r="C1465">
        <v>42324</v>
      </c>
      <c r="D1465" t="s">
        <v>2787</v>
      </c>
      <c r="E1465" t="s">
        <v>6979</v>
      </c>
      <c r="F1465" t="s">
        <v>29</v>
      </c>
      <c r="G1465">
        <v>270.94</v>
      </c>
      <c r="H1465">
        <v>270.94</v>
      </c>
      <c r="I1465">
        <v>48.77</v>
      </c>
      <c r="J1465" t="s">
        <v>61</v>
      </c>
      <c r="K1465">
        <v>0</v>
      </c>
      <c r="L1465">
        <v>0</v>
      </c>
      <c r="M1465" t="s">
        <v>31</v>
      </c>
      <c r="N1465">
        <v>235.6</v>
      </c>
      <c r="O1465">
        <v>35.340000000000003</v>
      </c>
      <c r="P1465" t="s">
        <v>2788</v>
      </c>
      <c r="Q1465">
        <v>235.6</v>
      </c>
      <c r="R1465">
        <v>3.89</v>
      </c>
      <c r="S1465" t="s">
        <v>33</v>
      </c>
      <c r="T1465">
        <v>235.6</v>
      </c>
      <c r="U1465">
        <v>17.91</v>
      </c>
      <c r="V1465" t="s">
        <v>33</v>
      </c>
      <c r="W1465" t="s">
        <v>33</v>
      </c>
      <c r="X1465" t="s">
        <v>4992</v>
      </c>
      <c r="Y1465" t="s">
        <v>91</v>
      </c>
      <c r="Z1465" t="s">
        <v>4995</v>
      </c>
      <c r="AA1465" t="s">
        <v>4996</v>
      </c>
      <c r="AC1465" s="13" t="str">
        <f t="shared" si="266"/>
        <v>000168063</v>
      </c>
      <c r="AD1465" t="str">
        <f t="shared" si="267"/>
        <v>16/11/2015</v>
      </c>
      <c r="AE1465" t="str">
        <f t="shared" si="268"/>
        <v>02234234000390</v>
      </c>
      <c r="AF1465" s="14">
        <f t="shared" si="269"/>
        <v>270.94</v>
      </c>
      <c r="AG1465">
        <f t="shared" si="270"/>
        <v>0</v>
      </c>
      <c r="AH1465">
        <f t="shared" si="271"/>
        <v>1</v>
      </c>
      <c r="AI1465" s="16">
        <v>6782692</v>
      </c>
      <c r="AJ1465" s="16" t="s">
        <v>7457</v>
      </c>
      <c r="AK1465" s="16" t="s">
        <v>4835</v>
      </c>
      <c r="AL1465" s="16" t="s">
        <v>1785</v>
      </c>
      <c r="AM1465" s="16" t="s">
        <v>7193</v>
      </c>
      <c r="AN1465">
        <v>50</v>
      </c>
      <c r="AO1465" t="e">
        <f>VLOOKUP(TRIM(AL1465),'Parcela Dedutivel'!$A$1:$B$65536,2,FALSE)</f>
        <v>#N/A</v>
      </c>
      <c r="AP1465" s="15">
        <f t="shared" si="272"/>
        <v>0</v>
      </c>
      <c r="AQ1465" s="16">
        <f t="shared" si="273"/>
        <v>0</v>
      </c>
      <c r="AU1465" t="s">
        <v>6478</v>
      </c>
      <c r="AV1465" s="18">
        <v>42334</v>
      </c>
      <c r="AW1465" t="s">
        <v>6479</v>
      </c>
      <c r="AX1465" t="str">
        <f t="shared" si="274"/>
        <v>05581720000101</v>
      </c>
      <c r="AY1465" s="17">
        <f t="shared" si="275"/>
        <v>409.6</v>
      </c>
      <c r="AZ1465" s="17">
        <f t="shared" si="276"/>
        <v>0</v>
      </c>
      <c r="BB1465" t="str">
        <f t="shared" si="277"/>
        <v>26/11/2015;05581720000101;409,60;0,00</v>
      </c>
    </row>
    <row r="1466" spans="1:54" x14ac:dyDescent="0.25">
      <c r="A1466" t="s">
        <v>26</v>
      </c>
      <c r="B1466" t="s">
        <v>4997</v>
      </c>
      <c r="C1466">
        <v>42324</v>
      </c>
      <c r="D1466" t="s">
        <v>2804</v>
      </c>
      <c r="E1466" t="s">
        <v>6979</v>
      </c>
      <c r="F1466" t="s">
        <v>29</v>
      </c>
      <c r="G1466">
        <v>300.55</v>
      </c>
      <c r="H1466">
        <v>0</v>
      </c>
      <c r="I1466">
        <v>0</v>
      </c>
      <c r="J1466" t="s">
        <v>31</v>
      </c>
      <c r="K1466">
        <v>0</v>
      </c>
      <c r="L1466">
        <v>0</v>
      </c>
      <c r="M1466" t="s">
        <v>31</v>
      </c>
      <c r="N1466">
        <v>0</v>
      </c>
      <c r="O1466">
        <v>0</v>
      </c>
      <c r="P1466" t="s">
        <v>31</v>
      </c>
      <c r="Q1466">
        <v>300.55</v>
      </c>
      <c r="R1466">
        <v>4.96</v>
      </c>
      <c r="S1466" t="s">
        <v>33</v>
      </c>
      <c r="T1466">
        <v>300.55</v>
      </c>
      <c r="U1466">
        <v>22.84</v>
      </c>
      <c r="V1466" t="s">
        <v>33</v>
      </c>
      <c r="W1466" t="s">
        <v>33</v>
      </c>
      <c r="X1466" t="s">
        <v>3055</v>
      </c>
      <c r="Y1466" t="s">
        <v>91</v>
      </c>
      <c r="Z1466" t="s">
        <v>4998</v>
      </c>
      <c r="AA1466" t="s">
        <v>4999</v>
      </c>
      <c r="AC1466" s="13" t="str">
        <f t="shared" si="266"/>
        <v>000168064</v>
      </c>
      <c r="AD1466" t="str">
        <f t="shared" si="267"/>
        <v>16/11/2015</v>
      </c>
      <c r="AE1466" t="str">
        <f t="shared" si="268"/>
        <v>74404229000551</v>
      </c>
      <c r="AF1466" s="14">
        <f t="shared" si="269"/>
        <v>300.55</v>
      </c>
      <c r="AG1466">
        <f t="shared" si="270"/>
        <v>0</v>
      </c>
      <c r="AH1466">
        <f t="shared" si="271"/>
        <v>1</v>
      </c>
      <c r="AI1466" s="16">
        <v>6784088</v>
      </c>
      <c r="AJ1466" s="16" t="s">
        <v>7614</v>
      </c>
      <c r="AK1466" s="16" t="s">
        <v>4836</v>
      </c>
      <c r="AL1466" s="16" t="s">
        <v>775</v>
      </c>
      <c r="AM1466" s="16" t="s">
        <v>7143</v>
      </c>
      <c r="AN1466">
        <v>60</v>
      </c>
      <c r="AO1466">
        <f>VLOOKUP(TRIM(AL1466),'Parcela Dedutivel'!$A$1:$B$65536,2,FALSE)</f>
        <v>0</v>
      </c>
      <c r="AP1466" s="15">
        <f t="shared" si="272"/>
        <v>0</v>
      </c>
      <c r="AQ1466" s="16">
        <f t="shared" si="273"/>
        <v>0</v>
      </c>
      <c r="AU1466" t="s">
        <v>6480</v>
      </c>
      <c r="AV1466" s="18">
        <v>42334</v>
      </c>
      <c r="AW1466" t="s">
        <v>3234</v>
      </c>
      <c r="AX1466" t="str">
        <f t="shared" si="274"/>
        <v>46044053005417</v>
      </c>
      <c r="AY1466" s="17">
        <f t="shared" si="275"/>
        <v>168.62</v>
      </c>
      <c r="AZ1466" s="17">
        <f t="shared" si="276"/>
        <v>0</v>
      </c>
      <c r="BB1466" t="str">
        <f t="shared" si="277"/>
        <v>26/11/2015;46044053005417;168,62;0,00</v>
      </c>
    </row>
    <row r="1467" spans="1:54" x14ac:dyDescent="0.25">
      <c r="A1467" t="s">
        <v>26</v>
      </c>
      <c r="B1467" t="s">
        <v>5000</v>
      </c>
      <c r="C1467">
        <v>42324</v>
      </c>
      <c r="D1467" t="s">
        <v>2804</v>
      </c>
      <c r="E1467" t="s">
        <v>6979</v>
      </c>
      <c r="F1467" t="s">
        <v>29</v>
      </c>
      <c r="G1467">
        <v>1250.23</v>
      </c>
      <c r="H1467">
        <v>1106.23</v>
      </c>
      <c r="I1467">
        <v>199.12</v>
      </c>
      <c r="J1467" t="s">
        <v>307</v>
      </c>
      <c r="K1467">
        <v>0</v>
      </c>
      <c r="L1467">
        <v>0</v>
      </c>
      <c r="M1467" t="s">
        <v>31</v>
      </c>
      <c r="N1467">
        <v>1106.23</v>
      </c>
      <c r="O1467">
        <v>165.93</v>
      </c>
      <c r="P1467" t="s">
        <v>2788</v>
      </c>
      <c r="Q1467">
        <v>1106.23</v>
      </c>
      <c r="R1467">
        <v>18.25</v>
      </c>
      <c r="S1467" t="s">
        <v>33</v>
      </c>
      <c r="T1467">
        <v>1106.23</v>
      </c>
      <c r="U1467">
        <v>84.070000000000007</v>
      </c>
      <c r="V1467" t="s">
        <v>33</v>
      </c>
      <c r="W1467" t="s">
        <v>33</v>
      </c>
      <c r="X1467" t="s">
        <v>5001</v>
      </c>
      <c r="Y1467" t="s">
        <v>44</v>
      </c>
      <c r="Z1467" t="s">
        <v>5002</v>
      </c>
      <c r="AA1467" t="s">
        <v>5003</v>
      </c>
      <c r="AC1467" s="13" t="str">
        <f t="shared" si="266"/>
        <v>000168065</v>
      </c>
      <c r="AD1467" t="str">
        <f t="shared" si="267"/>
        <v>16/11/2015</v>
      </c>
      <c r="AE1467" t="str">
        <f t="shared" si="268"/>
        <v>04799262000119</v>
      </c>
      <c r="AF1467" s="14">
        <f t="shared" si="269"/>
        <v>1250.23</v>
      </c>
      <c r="AG1467">
        <f t="shared" si="270"/>
        <v>106.52</v>
      </c>
      <c r="AH1467">
        <f t="shared" si="271"/>
        <v>1</v>
      </c>
      <c r="AI1467" s="16">
        <v>6784933</v>
      </c>
      <c r="AJ1467" s="16" t="s">
        <v>7540</v>
      </c>
      <c r="AK1467" s="16" t="s">
        <v>4838</v>
      </c>
      <c r="AL1467" s="16" t="s">
        <v>3682</v>
      </c>
      <c r="AM1467" s="16" t="s">
        <v>7143</v>
      </c>
      <c r="AN1467">
        <v>3</v>
      </c>
      <c r="AO1467">
        <f>VLOOKUP(TRIM(AL1467),'Parcela Dedutivel'!$A$1:$B$65536,2,FALSE)</f>
        <v>4.4891999999999994E-2</v>
      </c>
      <c r="AP1467" s="15">
        <f t="shared" si="272"/>
        <v>4.4891999999999994E-2</v>
      </c>
      <c r="AQ1467" s="16">
        <f t="shared" si="273"/>
        <v>0.13467599999999999</v>
      </c>
      <c r="AU1467" t="s">
        <v>6481</v>
      </c>
      <c r="AV1467" s="18">
        <v>42334</v>
      </c>
      <c r="AW1467" t="s">
        <v>6482</v>
      </c>
      <c r="AX1467" t="str">
        <f t="shared" si="274"/>
        <v>16590106000122</v>
      </c>
      <c r="AY1467" s="17">
        <f t="shared" si="275"/>
        <v>10280.700000000001</v>
      </c>
      <c r="AZ1467" s="17">
        <f t="shared" si="276"/>
        <v>629.36970000000008</v>
      </c>
      <c r="BB1467" t="str">
        <f t="shared" si="277"/>
        <v>26/11/2015;16590106000122;10280,70;629,37</v>
      </c>
    </row>
    <row r="1468" spans="1:54" x14ac:dyDescent="0.25">
      <c r="A1468" t="s">
        <v>26</v>
      </c>
      <c r="B1468" t="s">
        <v>5004</v>
      </c>
      <c r="C1468">
        <v>42324</v>
      </c>
      <c r="D1468" t="s">
        <v>2841</v>
      </c>
      <c r="E1468" t="s">
        <v>6979</v>
      </c>
      <c r="F1468" t="s">
        <v>1581</v>
      </c>
      <c r="G1468">
        <v>396.66</v>
      </c>
      <c r="H1468">
        <v>344.92</v>
      </c>
      <c r="I1468">
        <v>13.8</v>
      </c>
      <c r="J1468" t="s">
        <v>61</v>
      </c>
      <c r="K1468">
        <v>0</v>
      </c>
      <c r="L1468">
        <v>0</v>
      </c>
      <c r="M1468" t="s">
        <v>31</v>
      </c>
      <c r="N1468">
        <v>344.92</v>
      </c>
      <c r="O1468">
        <v>51.74</v>
      </c>
      <c r="P1468" t="s">
        <v>2788</v>
      </c>
      <c r="Q1468">
        <v>344.92</v>
      </c>
      <c r="R1468">
        <v>5.69</v>
      </c>
      <c r="S1468" t="s">
        <v>33</v>
      </c>
      <c r="T1468">
        <v>344.92</v>
      </c>
      <c r="U1468">
        <v>26.21</v>
      </c>
      <c r="V1468" t="s">
        <v>33</v>
      </c>
      <c r="W1468" t="s">
        <v>33</v>
      </c>
      <c r="X1468" t="s">
        <v>5005</v>
      </c>
      <c r="Y1468" t="s">
        <v>44</v>
      </c>
      <c r="Z1468" t="s">
        <v>5006</v>
      </c>
      <c r="AA1468" t="s">
        <v>5007</v>
      </c>
      <c r="AC1468" s="13" t="str">
        <f t="shared" si="266"/>
        <v>000168066</v>
      </c>
      <c r="AD1468" t="str">
        <f t="shared" si="267"/>
        <v>16/11/2015</v>
      </c>
      <c r="AE1468" t="str">
        <f t="shared" si="268"/>
        <v>06166794000225</v>
      </c>
      <c r="AF1468" s="14">
        <f t="shared" si="269"/>
        <v>396.66</v>
      </c>
      <c r="AG1468">
        <f t="shared" si="270"/>
        <v>0</v>
      </c>
      <c r="AH1468">
        <f t="shared" si="271"/>
        <v>1</v>
      </c>
      <c r="AI1468" s="16">
        <v>6784933</v>
      </c>
      <c r="AJ1468" s="16" t="s">
        <v>7540</v>
      </c>
      <c r="AK1468" s="16" t="s">
        <v>4839</v>
      </c>
      <c r="AL1468" s="16" t="s">
        <v>4840</v>
      </c>
      <c r="AM1468" s="16" t="s">
        <v>7143</v>
      </c>
      <c r="AN1468">
        <v>1000</v>
      </c>
      <c r="AO1468">
        <f>VLOOKUP(TRIM(AL1468),'Parcela Dedutivel'!$A$1:$B$65536,2,FALSE)</f>
        <v>0</v>
      </c>
      <c r="AP1468" s="15">
        <f t="shared" si="272"/>
        <v>0</v>
      </c>
      <c r="AQ1468" s="16">
        <f t="shared" si="273"/>
        <v>0</v>
      </c>
      <c r="AU1468" t="s">
        <v>6483</v>
      </c>
      <c r="AV1468" s="18">
        <v>42334</v>
      </c>
      <c r="AW1468" t="s">
        <v>2799</v>
      </c>
      <c r="AX1468" t="str">
        <f t="shared" si="274"/>
        <v>59104422005704</v>
      </c>
      <c r="AY1468" s="17">
        <f t="shared" si="275"/>
        <v>487.16</v>
      </c>
      <c r="AZ1468" s="17">
        <f t="shared" si="276"/>
        <v>0</v>
      </c>
      <c r="BB1468" t="str">
        <f t="shared" si="277"/>
        <v>26/11/2015;59104422005704;487,16;0,00</v>
      </c>
    </row>
    <row r="1469" spans="1:54" x14ac:dyDescent="0.25">
      <c r="A1469" t="s">
        <v>26</v>
      </c>
      <c r="B1469" t="s">
        <v>5008</v>
      </c>
      <c r="C1469">
        <v>42324</v>
      </c>
      <c r="D1469" t="s">
        <v>2787</v>
      </c>
      <c r="E1469" t="s">
        <v>6979</v>
      </c>
      <c r="F1469" t="s">
        <v>29</v>
      </c>
      <c r="G1469">
        <v>449.29</v>
      </c>
      <c r="H1469">
        <v>390.69</v>
      </c>
      <c r="I1469">
        <v>70.320000000000007</v>
      </c>
      <c r="J1469" t="s">
        <v>61</v>
      </c>
      <c r="K1469">
        <v>0</v>
      </c>
      <c r="L1469">
        <v>0</v>
      </c>
      <c r="M1469" t="s">
        <v>31</v>
      </c>
      <c r="N1469">
        <v>390.69</v>
      </c>
      <c r="O1469">
        <v>58.6</v>
      </c>
      <c r="P1469" t="s">
        <v>2788</v>
      </c>
      <c r="Q1469">
        <v>390.69</v>
      </c>
      <c r="R1469">
        <v>6.45</v>
      </c>
      <c r="S1469" t="s">
        <v>33</v>
      </c>
      <c r="T1469">
        <v>390.69</v>
      </c>
      <c r="U1469">
        <v>29.69</v>
      </c>
      <c r="V1469" t="s">
        <v>33</v>
      </c>
      <c r="W1469" t="s">
        <v>33</v>
      </c>
      <c r="X1469" t="s">
        <v>3078</v>
      </c>
      <c r="Y1469" t="s">
        <v>3754</v>
      </c>
      <c r="Z1469" t="s">
        <v>3755</v>
      </c>
      <c r="AA1469" t="s">
        <v>3756</v>
      </c>
      <c r="AC1469" s="13" t="str">
        <f t="shared" si="266"/>
        <v>000168067</v>
      </c>
      <c r="AD1469" t="str">
        <f t="shared" si="267"/>
        <v>16/11/2015</v>
      </c>
      <c r="AE1469" t="str">
        <f t="shared" si="268"/>
        <v>66886144000103</v>
      </c>
      <c r="AF1469" s="14">
        <f t="shared" si="269"/>
        <v>449.29</v>
      </c>
      <c r="AG1469">
        <f t="shared" si="270"/>
        <v>0</v>
      </c>
      <c r="AH1469">
        <f t="shared" si="271"/>
        <v>1</v>
      </c>
      <c r="AI1469" s="16">
        <v>6784933</v>
      </c>
      <c r="AJ1469" s="16" t="s">
        <v>7540</v>
      </c>
      <c r="AK1469" s="16" t="s">
        <v>4842</v>
      </c>
      <c r="AL1469" s="16" t="s">
        <v>4843</v>
      </c>
      <c r="AM1469" s="16" t="s">
        <v>7143</v>
      </c>
      <c r="AN1469">
        <v>1000</v>
      </c>
      <c r="AO1469">
        <f>VLOOKUP(TRIM(AL1469),'Parcela Dedutivel'!$A$1:$B$65536,2,FALSE)</f>
        <v>0</v>
      </c>
      <c r="AP1469" s="15">
        <f t="shared" si="272"/>
        <v>0</v>
      </c>
      <c r="AQ1469" s="16">
        <f t="shared" si="273"/>
        <v>0</v>
      </c>
      <c r="AU1469" t="s">
        <v>6484</v>
      </c>
      <c r="AV1469" s="18">
        <v>42334</v>
      </c>
      <c r="AW1469" t="s">
        <v>2995</v>
      </c>
      <c r="AX1469" t="str">
        <f t="shared" si="274"/>
        <v>59105999005730</v>
      </c>
      <c r="AY1469" s="17">
        <f t="shared" si="275"/>
        <v>140</v>
      </c>
      <c r="AZ1469" s="17">
        <f t="shared" si="276"/>
        <v>0</v>
      </c>
      <c r="BB1469" t="str">
        <f t="shared" si="277"/>
        <v>26/11/2015;59105999005730;140,00;0,00</v>
      </c>
    </row>
    <row r="1470" spans="1:54" x14ac:dyDescent="0.25">
      <c r="A1470" t="s">
        <v>26</v>
      </c>
      <c r="B1470" t="s">
        <v>5008</v>
      </c>
      <c r="C1470">
        <v>42324</v>
      </c>
      <c r="D1470" t="s">
        <v>2787</v>
      </c>
      <c r="E1470" t="s">
        <v>6979</v>
      </c>
      <c r="F1470" t="s">
        <v>29</v>
      </c>
      <c r="G1470">
        <v>257.98</v>
      </c>
      <c r="H1470">
        <v>234.53</v>
      </c>
      <c r="I1470">
        <v>42.22</v>
      </c>
      <c r="J1470" t="s">
        <v>61</v>
      </c>
      <c r="K1470">
        <v>0</v>
      </c>
      <c r="L1470">
        <v>0</v>
      </c>
      <c r="M1470" t="s">
        <v>31</v>
      </c>
      <c r="N1470">
        <v>234.53</v>
      </c>
      <c r="O1470">
        <v>23.45</v>
      </c>
      <c r="P1470" t="s">
        <v>2788</v>
      </c>
      <c r="Q1470">
        <v>234.53</v>
      </c>
      <c r="R1470">
        <v>3.87</v>
      </c>
      <c r="S1470" t="s">
        <v>33</v>
      </c>
      <c r="T1470">
        <v>234.53</v>
      </c>
      <c r="U1470">
        <v>17.82</v>
      </c>
      <c r="V1470" t="s">
        <v>33</v>
      </c>
      <c r="W1470" t="s">
        <v>33</v>
      </c>
      <c r="X1470" t="s">
        <v>3078</v>
      </c>
      <c r="Y1470" t="s">
        <v>2216</v>
      </c>
      <c r="Z1470" t="s">
        <v>2217</v>
      </c>
      <c r="AA1470" t="s">
        <v>2218</v>
      </c>
      <c r="AC1470" s="13" t="str">
        <f t="shared" si="266"/>
        <v>000168067</v>
      </c>
      <c r="AD1470" t="str">
        <f t="shared" si="267"/>
        <v>16/11/2015</v>
      </c>
      <c r="AE1470" t="str">
        <f t="shared" si="268"/>
        <v>66886144000103</v>
      </c>
      <c r="AF1470" s="14">
        <f t="shared" si="269"/>
        <v>257.98</v>
      </c>
      <c r="AG1470">
        <f t="shared" si="270"/>
        <v>0</v>
      </c>
      <c r="AH1470">
        <f t="shared" si="271"/>
        <v>1</v>
      </c>
      <c r="AI1470" s="16">
        <v>7060244</v>
      </c>
      <c r="AJ1470" s="16" t="s">
        <v>7615</v>
      </c>
      <c r="AK1470" s="16" t="s">
        <v>4844</v>
      </c>
      <c r="AL1470" s="16" t="s">
        <v>4847</v>
      </c>
      <c r="AM1470" s="16" t="s">
        <v>7193</v>
      </c>
      <c r="AN1470">
        <v>3</v>
      </c>
      <c r="AO1470" t="e">
        <f>VLOOKUP(TRIM(AL1470),'Parcela Dedutivel'!$A$1:$B$65536,2,FALSE)</f>
        <v>#N/A</v>
      </c>
      <c r="AP1470" s="15">
        <f t="shared" si="272"/>
        <v>0</v>
      </c>
      <c r="AQ1470" s="16">
        <f t="shared" si="273"/>
        <v>0</v>
      </c>
      <c r="AU1470" t="s">
        <v>6485</v>
      </c>
      <c r="AV1470" s="18">
        <v>42334</v>
      </c>
      <c r="AW1470" t="s">
        <v>2747</v>
      </c>
      <c r="AX1470" t="str">
        <f t="shared" si="274"/>
        <v>59578948000171</v>
      </c>
      <c r="AY1470" s="17">
        <f t="shared" si="275"/>
        <v>1309.44</v>
      </c>
      <c r="AZ1470" s="17">
        <f t="shared" si="276"/>
        <v>0</v>
      </c>
      <c r="BB1470" t="str">
        <f t="shared" si="277"/>
        <v>26/11/2015;59578948000171;1309,44;0,00</v>
      </c>
    </row>
    <row r="1471" spans="1:54" x14ac:dyDescent="0.25">
      <c r="A1471" t="s">
        <v>26</v>
      </c>
      <c r="B1471" t="s">
        <v>5008</v>
      </c>
      <c r="C1471">
        <v>42324</v>
      </c>
      <c r="D1471" t="s">
        <v>2787</v>
      </c>
      <c r="E1471" t="s">
        <v>6979</v>
      </c>
      <c r="F1471" t="s">
        <v>29</v>
      </c>
      <c r="G1471">
        <v>231.51999999999998</v>
      </c>
      <c r="H1471">
        <v>201.32</v>
      </c>
      <c r="I1471">
        <v>36.24</v>
      </c>
      <c r="J1471" t="s">
        <v>61</v>
      </c>
      <c r="K1471">
        <v>0</v>
      </c>
      <c r="L1471">
        <v>0</v>
      </c>
      <c r="M1471" t="s">
        <v>31</v>
      </c>
      <c r="N1471">
        <v>201.32</v>
      </c>
      <c r="O1471">
        <v>30.2</v>
      </c>
      <c r="P1471" t="s">
        <v>2788</v>
      </c>
      <c r="Q1471">
        <v>201.32</v>
      </c>
      <c r="R1471">
        <v>3.3200000000000003</v>
      </c>
      <c r="S1471" t="s">
        <v>33</v>
      </c>
      <c r="T1471">
        <v>201.32</v>
      </c>
      <c r="U1471">
        <v>15.3</v>
      </c>
      <c r="V1471" t="s">
        <v>33</v>
      </c>
      <c r="W1471" t="s">
        <v>33</v>
      </c>
      <c r="X1471" t="s">
        <v>3078</v>
      </c>
      <c r="Y1471" t="s">
        <v>91</v>
      </c>
      <c r="Z1471" t="s">
        <v>132</v>
      </c>
      <c r="AA1471" t="s">
        <v>133</v>
      </c>
      <c r="AC1471" s="13" t="str">
        <f t="shared" si="266"/>
        <v>000168067</v>
      </c>
      <c r="AD1471" t="str">
        <f t="shared" si="267"/>
        <v>16/11/2015</v>
      </c>
      <c r="AE1471" t="str">
        <f t="shared" si="268"/>
        <v>66886144000103</v>
      </c>
      <c r="AF1471" s="14">
        <f t="shared" si="269"/>
        <v>231.51999999999998</v>
      </c>
      <c r="AG1471">
        <f t="shared" si="270"/>
        <v>0</v>
      </c>
      <c r="AH1471">
        <f t="shared" si="271"/>
        <v>1</v>
      </c>
      <c r="AI1471" s="16">
        <v>7060244</v>
      </c>
      <c r="AJ1471" s="16" t="s">
        <v>7615</v>
      </c>
      <c r="AK1471" s="16" t="s">
        <v>4844</v>
      </c>
      <c r="AL1471" s="16" t="s">
        <v>1530</v>
      </c>
      <c r="AM1471" s="16" t="s">
        <v>7193</v>
      </c>
      <c r="AN1471">
        <v>1</v>
      </c>
      <c r="AO1471" t="e">
        <f>VLOOKUP(TRIM(AL1471),'Parcela Dedutivel'!$A$1:$B$65536,2,FALSE)</f>
        <v>#N/A</v>
      </c>
      <c r="AP1471" s="15">
        <f t="shared" si="272"/>
        <v>0</v>
      </c>
      <c r="AQ1471" s="16">
        <f t="shared" si="273"/>
        <v>0</v>
      </c>
      <c r="AU1471" t="s">
        <v>6486</v>
      </c>
      <c r="AV1471" s="18">
        <v>42334</v>
      </c>
      <c r="AW1471" t="s">
        <v>2747</v>
      </c>
      <c r="AX1471" t="str">
        <f t="shared" si="274"/>
        <v>59578948000171</v>
      </c>
      <c r="AY1471" s="17">
        <f t="shared" si="275"/>
        <v>4020.7699999999995</v>
      </c>
      <c r="AZ1471" s="17">
        <f t="shared" si="276"/>
        <v>0</v>
      </c>
      <c r="BB1471" t="str">
        <f t="shared" si="277"/>
        <v>26/11/2015;59578948000171;4020,77;0,00</v>
      </c>
    </row>
    <row r="1472" spans="1:54" x14ac:dyDescent="0.25">
      <c r="A1472" t="s">
        <v>26</v>
      </c>
      <c r="B1472" t="s">
        <v>5008</v>
      </c>
      <c r="C1472">
        <v>42324</v>
      </c>
      <c r="D1472" t="s">
        <v>2787</v>
      </c>
      <c r="E1472" t="s">
        <v>6979</v>
      </c>
      <c r="F1472" t="s">
        <v>29</v>
      </c>
      <c r="G1472">
        <v>1705.8799999999999</v>
      </c>
      <c r="H1472">
        <v>1421.57</v>
      </c>
      <c r="I1472">
        <v>255.88</v>
      </c>
      <c r="J1472" t="s">
        <v>61</v>
      </c>
      <c r="K1472">
        <v>0</v>
      </c>
      <c r="L1472">
        <v>0</v>
      </c>
      <c r="M1472" t="s">
        <v>31</v>
      </c>
      <c r="N1472">
        <v>1421.57</v>
      </c>
      <c r="O1472">
        <v>284.31</v>
      </c>
      <c r="P1472" t="s">
        <v>2788</v>
      </c>
      <c r="Q1472">
        <v>1421.57</v>
      </c>
      <c r="R1472">
        <v>23.46</v>
      </c>
      <c r="S1472" t="s">
        <v>33</v>
      </c>
      <c r="T1472">
        <v>1421.57</v>
      </c>
      <c r="U1472">
        <v>108.04</v>
      </c>
      <c r="V1472" t="s">
        <v>33</v>
      </c>
      <c r="W1472" t="s">
        <v>33</v>
      </c>
      <c r="X1472" t="s">
        <v>3078</v>
      </c>
      <c r="Y1472" t="s">
        <v>642</v>
      </c>
      <c r="Z1472" t="s">
        <v>643</v>
      </c>
      <c r="AA1472" t="s">
        <v>644</v>
      </c>
      <c r="AC1472" s="13" t="str">
        <f t="shared" si="266"/>
        <v>000168067</v>
      </c>
      <c r="AD1472" t="str">
        <f t="shared" si="267"/>
        <v>16/11/2015</v>
      </c>
      <c r="AE1472" t="str">
        <f t="shared" si="268"/>
        <v>66886144000103</v>
      </c>
      <c r="AF1472" s="14">
        <f t="shared" si="269"/>
        <v>1705.8799999999999</v>
      </c>
      <c r="AG1472">
        <f t="shared" si="270"/>
        <v>0</v>
      </c>
      <c r="AH1472">
        <f t="shared" si="271"/>
        <v>1</v>
      </c>
      <c r="AI1472" s="16">
        <v>7060244</v>
      </c>
      <c r="AJ1472" s="16" t="s">
        <v>7615</v>
      </c>
      <c r="AK1472" s="16" t="s">
        <v>4844</v>
      </c>
      <c r="AL1472" s="16" t="s">
        <v>1217</v>
      </c>
      <c r="AM1472" s="16" t="s">
        <v>7193</v>
      </c>
      <c r="AN1472">
        <v>4</v>
      </c>
      <c r="AO1472" t="e">
        <f>VLOOKUP(TRIM(AL1472),'Parcela Dedutivel'!$A$1:$B$65536,2,FALSE)</f>
        <v>#N/A</v>
      </c>
      <c r="AP1472" s="15">
        <f t="shared" si="272"/>
        <v>0</v>
      </c>
      <c r="AQ1472" s="16">
        <f t="shared" si="273"/>
        <v>0</v>
      </c>
      <c r="AU1472" t="s">
        <v>6487</v>
      </c>
      <c r="AV1472" s="18">
        <v>42334</v>
      </c>
      <c r="AW1472" t="s">
        <v>1384</v>
      </c>
      <c r="AX1472" t="str">
        <f t="shared" si="274"/>
        <v>96195615000190</v>
      </c>
      <c r="AY1472" s="17">
        <f t="shared" si="275"/>
        <v>2349.06</v>
      </c>
      <c r="AZ1472" s="17">
        <f t="shared" si="276"/>
        <v>0</v>
      </c>
      <c r="BB1472" t="str">
        <f t="shared" si="277"/>
        <v>26/11/2015;96195615000190;2349,06;0,00</v>
      </c>
    </row>
    <row r="1473" spans="1:54" x14ac:dyDescent="0.25">
      <c r="A1473" t="s">
        <v>26</v>
      </c>
      <c r="B1473" t="s">
        <v>5008</v>
      </c>
      <c r="C1473">
        <v>42324</v>
      </c>
      <c r="D1473" t="s">
        <v>3081</v>
      </c>
      <c r="E1473" t="s">
        <v>6979</v>
      </c>
      <c r="F1473" t="s">
        <v>29</v>
      </c>
      <c r="G1473">
        <v>3866.7500000000005</v>
      </c>
      <c r="H1473">
        <v>3064.05</v>
      </c>
      <c r="I1473">
        <v>551.53</v>
      </c>
      <c r="J1473" t="s">
        <v>3082</v>
      </c>
      <c r="K1473">
        <v>4970.12</v>
      </c>
      <c r="L1473">
        <v>343.09000000000003</v>
      </c>
      <c r="M1473" t="s">
        <v>3082</v>
      </c>
      <c r="N1473">
        <v>3064.05</v>
      </c>
      <c r="O1473">
        <v>459.61</v>
      </c>
      <c r="P1473" t="s">
        <v>2788</v>
      </c>
      <c r="Q1473">
        <v>3064.05</v>
      </c>
      <c r="R1473">
        <v>50.56</v>
      </c>
      <c r="S1473" t="s">
        <v>33</v>
      </c>
      <c r="T1473">
        <v>3064.05</v>
      </c>
      <c r="U1473">
        <v>232.87</v>
      </c>
      <c r="V1473" t="s">
        <v>33</v>
      </c>
      <c r="W1473" t="s">
        <v>33</v>
      </c>
      <c r="X1473" t="s">
        <v>3078</v>
      </c>
      <c r="Y1473" t="s">
        <v>400</v>
      </c>
      <c r="Z1473" t="s">
        <v>987</v>
      </c>
      <c r="AA1473" t="s">
        <v>3083</v>
      </c>
      <c r="AC1473" s="13" t="str">
        <f t="shared" si="266"/>
        <v>000168067</v>
      </c>
      <c r="AD1473" t="str">
        <f t="shared" si="267"/>
        <v>16/11/2015</v>
      </c>
      <c r="AE1473" t="str">
        <f t="shared" si="268"/>
        <v>66886144000103</v>
      </c>
      <c r="AF1473" s="14">
        <f t="shared" si="269"/>
        <v>3866.7500000000005</v>
      </c>
      <c r="AG1473">
        <f t="shared" si="270"/>
        <v>0</v>
      </c>
      <c r="AH1473">
        <f t="shared" si="271"/>
        <v>1</v>
      </c>
      <c r="AI1473" s="16">
        <v>7060244</v>
      </c>
      <c r="AJ1473" s="16" t="s">
        <v>7615</v>
      </c>
      <c r="AK1473" s="16" t="s">
        <v>4844</v>
      </c>
      <c r="AL1473" s="16" t="s">
        <v>126</v>
      </c>
      <c r="AM1473" s="16" t="s">
        <v>7193</v>
      </c>
      <c r="AN1473">
        <v>1</v>
      </c>
      <c r="AO1473" t="e">
        <f>VLOOKUP(TRIM(AL1473),'Parcela Dedutivel'!$A$1:$B$65536,2,FALSE)</f>
        <v>#N/A</v>
      </c>
      <c r="AP1473" s="15">
        <f t="shared" si="272"/>
        <v>0</v>
      </c>
      <c r="AQ1473" s="16">
        <f t="shared" si="273"/>
        <v>0</v>
      </c>
      <c r="AU1473" t="s">
        <v>6492</v>
      </c>
      <c r="AV1473" s="18">
        <v>42334</v>
      </c>
      <c r="AW1473" t="s">
        <v>1384</v>
      </c>
      <c r="AX1473" t="str">
        <f t="shared" si="274"/>
        <v>96195615000190</v>
      </c>
      <c r="AY1473" s="17">
        <f t="shared" si="275"/>
        <v>2247.39</v>
      </c>
      <c r="AZ1473" s="17">
        <f t="shared" si="276"/>
        <v>0</v>
      </c>
      <c r="BB1473" t="str">
        <f t="shared" si="277"/>
        <v>26/11/2015;96195615000190;2247,39;0,00</v>
      </c>
    </row>
    <row r="1474" spans="1:54" x14ac:dyDescent="0.25">
      <c r="A1474" t="s">
        <v>26</v>
      </c>
      <c r="B1474" t="s">
        <v>5008</v>
      </c>
      <c r="C1474">
        <v>42324</v>
      </c>
      <c r="D1474" t="s">
        <v>3081</v>
      </c>
      <c r="E1474" t="s">
        <v>6979</v>
      </c>
      <c r="F1474" t="s">
        <v>29</v>
      </c>
      <c r="G1474">
        <v>289.39</v>
      </c>
      <c r="H1474">
        <v>233.43</v>
      </c>
      <c r="I1474">
        <v>28.01</v>
      </c>
      <c r="J1474" t="s">
        <v>3082</v>
      </c>
      <c r="K1474">
        <v>408.04</v>
      </c>
      <c r="L1474">
        <v>20.95</v>
      </c>
      <c r="M1474" t="s">
        <v>3082</v>
      </c>
      <c r="N1474">
        <v>233.43</v>
      </c>
      <c r="O1474">
        <v>35.01</v>
      </c>
      <c r="P1474" t="s">
        <v>2788</v>
      </c>
      <c r="Q1474">
        <v>233.43</v>
      </c>
      <c r="R1474">
        <v>3.85</v>
      </c>
      <c r="S1474" t="s">
        <v>33</v>
      </c>
      <c r="T1474">
        <v>233.43</v>
      </c>
      <c r="U1474">
        <v>17.740000000000002</v>
      </c>
      <c r="V1474" t="s">
        <v>33</v>
      </c>
      <c r="W1474" t="s">
        <v>33</v>
      </c>
      <c r="X1474" t="s">
        <v>3078</v>
      </c>
      <c r="Y1474" t="s">
        <v>2288</v>
      </c>
      <c r="Z1474" t="s">
        <v>3258</v>
      </c>
      <c r="AA1474" t="s">
        <v>3259</v>
      </c>
      <c r="AC1474" s="13" t="str">
        <f t="shared" si="266"/>
        <v>000168067</v>
      </c>
      <c r="AD1474" t="str">
        <f t="shared" si="267"/>
        <v>16/11/2015</v>
      </c>
      <c r="AE1474" t="str">
        <f t="shared" si="268"/>
        <v>66886144000103</v>
      </c>
      <c r="AF1474" s="14">
        <f t="shared" si="269"/>
        <v>289.39</v>
      </c>
      <c r="AG1474">
        <f t="shared" si="270"/>
        <v>0</v>
      </c>
      <c r="AH1474">
        <f t="shared" si="271"/>
        <v>1</v>
      </c>
      <c r="AI1474" s="16">
        <v>6784933</v>
      </c>
      <c r="AJ1474" s="16" t="s">
        <v>7540</v>
      </c>
      <c r="AK1474" s="16" t="s">
        <v>4849</v>
      </c>
      <c r="AL1474" s="16" t="s">
        <v>4850</v>
      </c>
      <c r="AM1474" s="16" t="s">
        <v>7143</v>
      </c>
      <c r="AN1474">
        <v>1000</v>
      </c>
      <c r="AO1474">
        <f>VLOOKUP(TRIM(AL1474),'Parcela Dedutivel'!$A$1:$B$65536,2,FALSE)</f>
        <v>0</v>
      </c>
      <c r="AP1474" s="15">
        <f t="shared" si="272"/>
        <v>0</v>
      </c>
      <c r="AQ1474" s="16">
        <f t="shared" si="273"/>
        <v>0</v>
      </c>
      <c r="AU1474" t="s">
        <v>6493</v>
      </c>
      <c r="AV1474" s="18">
        <v>42334</v>
      </c>
      <c r="AW1474" t="s">
        <v>3899</v>
      </c>
      <c r="AX1474" t="str">
        <f t="shared" si="274"/>
        <v>67405936000173</v>
      </c>
      <c r="AY1474" s="17">
        <f t="shared" si="275"/>
        <v>652.76</v>
      </c>
      <c r="AZ1474" s="17">
        <f t="shared" si="276"/>
        <v>0</v>
      </c>
      <c r="BB1474" t="str">
        <f t="shared" si="277"/>
        <v>26/11/2015;67405936000173;652,76;0,00</v>
      </c>
    </row>
    <row r="1475" spans="1:54" x14ac:dyDescent="0.25">
      <c r="A1475" t="s">
        <v>26</v>
      </c>
      <c r="B1475" t="s">
        <v>5009</v>
      </c>
      <c r="C1475">
        <v>42324</v>
      </c>
      <c r="D1475" t="s">
        <v>2903</v>
      </c>
      <c r="E1475" t="s">
        <v>6979</v>
      </c>
      <c r="F1475" t="s">
        <v>272</v>
      </c>
      <c r="G1475">
        <v>150.54</v>
      </c>
      <c r="H1475">
        <v>0</v>
      </c>
      <c r="I1475">
        <v>0</v>
      </c>
      <c r="J1475" t="s">
        <v>31</v>
      </c>
      <c r="K1475">
        <v>0</v>
      </c>
      <c r="L1475">
        <v>0</v>
      </c>
      <c r="M1475" t="s">
        <v>31</v>
      </c>
      <c r="N1475">
        <v>0</v>
      </c>
      <c r="O1475">
        <v>0</v>
      </c>
      <c r="P1475" t="s">
        <v>31</v>
      </c>
      <c r="Q1475">
        <v>150.54</v>
      </c>
      <c r="R1475">
        <v>0</v>
      </c>
      <c r="S1475" t="s">
        <v>2904</v>
      </c>
      <c r="T1475">
        <v>150.54</v>
      </c>
      <c r="U1475">
        <v>0</v>
      </c>
      <c r="V1475" t="s">
        <v>2904</v>
      </c>
      <c r="W1475" t="s">
        <v>33</v>
      </c>
      <c r="X1475" t="s">
        <v>3357</v>
      </c>
      <c r="Y1475" t="s">
        <v>96</v>
      </c>
      <c r="Z1475" t="s">
        <v>3569</v>
      </c>
      <c r="AA1475" t="s">
        <v>3570</v>
      </c>
      <c r="AC1475" s="13" t="str">
        <f t="shared" ref="AC1475:AC1538" si="278">B1475</f>
        <v>000168068</v>
      </c>
      <c r="AD1475" t="str">
        <f t="shared" ref="AD1475:AD1538" si="279">TEXT(C1475,"dd/mm/aaaa")</f>
        <v>16/11/2015</v>
      </c>
      <c r="AE1475" t="str">
        <f t="shared" ref="AE1475:AE1538" si="280">VLOOKUP(X1475*1,AI:AJ,2,FALSE)</f>
        <v>04337168000148</v>
      </c>
      <c r="AF1475" s="14">
        <f t="shared" ref="AF1475:AF1538" si="281">G1475*1</f>
        <v>150.54</v>
      </c>
      <c r="AG1475">
        <f t="shared" ref="AG1475:AG1538" si="282">SUMIF(AK:AK,B1475,AQ:AQ)</f>
        <v>0</v>
      </c>
      <c r="AH1475">
        <f t="shared" ref="AH1475:AH1538" si="283">IF(OR(LEFT(TRIM(D1475),1)="1",LEFT(TRIM(D1475),1)="2",LEFT(TRIM(D1475),1)="3"),-1,1)</f>
        <v>1</v>
      </c>
      <c r="AI1475" s="16">
        <v>6784933</v>
      </c>
      <c r="AJ1475" s="16" t="s">
        <v>7540</v>
      </c>
      <c r="AK1475" s="16" t="s">
        <v>4851</v>
      </c>
      <c r="AL1475" s="16" t="s">
        <v>4852</v>
      </c>
      <c r="AM1475" s="16" t="s">
        <v>7143</v>
      </c>
      <c r="AN1475">
        <v>1000</v>
      </c>
      <c r="AO1475">
        <f>VLOOKUP(TRIM(AL1475),'Parcela Dedutivel'!$A$1:$B$65536,2,FALSE)</f>
        <v>0</v>
      </c>
      <c r="AP1475" s="15">
        <f t="shared" ref="AP1475:AP1538" si="284">IF(ISNA(AO1475),0,AO1475)</f>
        <v>0</v>
      </c>
      <c r="AQ1475" s="16">
        <f t="shared" ref="AQ1475:AQ1538" si="285">AP1475*AN1475</f>
        <v>0</v>
      </c>
      <c r="AU1475" t="s">
        <v>6495</v>
      </c>
      <c r="AV1475" s="18">
        <v>42334</v>
      </c>
      <c r="AW1475" t="s">
        <v>3899</v>
      </c>
      <c r="AX1475" t="str">
        <f t="shared" ref="AX1475:AX1538" si="286">VLOOKUP(AW1475*1,AI:AJ,2,FALSE)</f>
        <v>67405936000173</v>
      </c>
      <c r="AY1475" s="17">
        <f t="shared" ref="AY1475:AY1538" si="287">SUMIF(AC:AC,AU1475,AF:AF)*VLOOKUP(AU1475,AC:AH,6,FALSE)</f>
        <v>1740.7</v>
      </c>
      <c r="AZ1475" s="17">
        <f t="shared" ref="AZ1475:AZ1538" si="288">VLOOKUP(AU1475,AC:AG,5,FALSE)*VLOOKUP(AU1475,AC:AH,6,FALSE)</f>
        <v>0</v>
      </c>
      <c r="BB1475" t="str">
        <f t="shared" ref="BB1475:BB1538" si="289">TEXT(AV1475,"dd/mm/aaaa")&amp;";"&amp;AX1475&amp;";"&amp;TEXT(AY1475,"0,00")&amp;";"&amp;TEXT(AZ1475,"0,00")</f>
        <v>26/11/2015;67405936000173;1740,70;0,00</v>
      </c>
    </row>
    <row r="1476" spans="1:54" x14ac:dyDescent="0.25">
      <c r="A1476" t="s">
        <v>26</v>
      </c>
      <c r="B1476" t="s">
        <v>5010</v>
      </c>
      <c r="C1476">
        <v>42324</v>
      </c>
      <c r="D1476" t="s">
        <v>2787</v>
      </c>
      <c r="E1476" t="s">
        <v>6979</v>
      </c>
      <c r="F1476" t="s">
        <v>29</v>
      </c>
      <c r="G1476">
        <v>392.5</v>
      </c>
      <c r="H1476">
        <v>392.5</v>
      </c>
      <c r="I1476">
        <v>70.650000000000006</v>
      </c>
      <c r="J1476" t="s">
        <v>30</v>
      </c>
      <c r="K1476">
        <v>0</v>
      </c>
      <c r="L1476">
        <v>0</v>
      </c>
      <c r="M1476" t="s">
        <v>31</v>
      </c>
      <c r="N1476">
        <v>0</v>
      </c>
      <c r="O1476">
        <v>0</v>
      </c>
      <c r="P1476" t="s">
        <v>31</v>
      </c>
      <c r="Q1476">
        <v>392.5</v>
      </c>
      <c r="R1476">
        <v>6.48</v>
      </c>
      <c r="S1476" t="s">
        <v>33</v>
      </c>
      <c r="T1476">
        <v>392.5</v>
      </c>
      <c r="U1476">
        <v>29.830000000000002</v>
      </c>
      <c r="V1476" t="s">
        <v>33</v>
      </c>
      <c r="W1476" t="s">
        <v>33</v>
      </c>
      <c r="X1476" t="s">
        <v>5011</v>
      </c>
      <c r="Y1476" t="s">
        <v>230</v>
      </c>
      <c r="Z1476" t="s">
        <v>231</v>
      </c>
      <c r="AA1476" t="s">
        <v>232</v>
      </c>
      <c r="AC1476" s="13" t="str">
        <f t="shared" si="278"/>
        <v>000168069</v>
      </c>
      <c r="AD1476" t="str">
        <f t="shared" si="279"/>
        <v>16/11/2015</v>
      </c>
      <c r="AE1476" t="str">
        <f t="shared" si="280"/>
        <v>33611500017860</v>
      </c>
      <c r="AF1476" s="14">
        <f t="shared" si="281"/>
        <v>392.5</v>
      </c>
      <c r="AG1476">
        <f t="shared" si="282"/>
        <v>0</v>
      </c>
      <c r="AH1476">
        <f t="shared" si="283"/>
        <v>1</v>
      </c>
      <c r="AI1476" s="16">
        <v>7009190</v>
      </c>
      <c r="AJ1476" s="16" t="s">
        <v>7616</v>
      </c>
      <c r="AK1476" s="16" t="s">
        <v>4854</v>
      </c>
      <c r="AL1476" s="16" t="s">
        <v>2838</v>
      </c>
      <c r="AM1476" s="16" t="s">
        <v>7193</v>
      </c>
      <c r="AN1476">
        <v>6</v>
      </c>
      <c r="AO1476" t="e">
        <f>VLOOKUP(TRIM(AL1476),'Parcela Dedutivel'!$A$1:$B$65536,2,FALSE)</f>
        <v>#N/A</v>
      </c>
      <c r="AP1476" s="15">
        <f t="shared" si="284"/>
        <v>0</v>
      </c>
      <c r="AQ1476" s="16">
        <f t="shared" si="285"/>
        <v>0</v>
      </c>
      <c r="AU1476" t="s">
        <v>6497</v>
      </c>
      <c r="AV1476" s="18">
        <v>42334</v>
      </c>
      <c r="AW1476" t="s">
        <v>3899</v>
      </c>
      <c r="AX1476" t="str">
        <f t="shared" si="286"/>
        <v>67405936000173</v>
      </c>
      <c r="AY1476" s="17">
        <f t="shared" si="287"/>
        <v>1305.53</v>
      </c>
      <c r="AZ1476" s="17">
        <f t="shared" si="288"/>
        <v>0</v>
      </c>
      <c r="BB1476" t="str">
        <f t="shared" si="289"/>
        <v>26/11/2015;67405936000173;1305,53;0,00</v>
      </c>
    </row>
    <row r="1477" spans="1:54" x14ac:dyDescent="0.25">
      <c r="A1477" t="s">
        <v>26</v>
      </c>
      <c r="B1477" t="s">
        <v>5010</v>
      </c>
      <c r="C1477">
        <v>42324</v>
      </c>
      <c r="D1477" t="s">
        <v>2787</v>
      </c>
      <c r="E1477" t="s">
        <v>6979</v>
      </c>
      <c r="F1477" t="s">
        <v>29</v>
      </c>
      <c r="G1477">
        <v>277</v>
      </c>
      <c r="H1477">
        <v>277</v>
      </c>
      <c r="I1477">
        <v>49.86</v>
      </c>
      <c r="J1477" t="s">
        <v>30</v>
      </c>
      <c r="K1477">
        <v>0</v>
      </c>
      <c r="L1477">
        <v>0</v>
      </c>
      <c r="M1477" t="s">
        <v>31</v>
      </c>
      <c r="N1477">
        <v>0</v>
      </c>
      <c r="O1477">
        <v>0</v>
      </c>
      <c r="P1477" t="s">
        <v>31</v>
      </c>
      <c r="Q1477">
        <v>277</v>
      </c>
      <c r="R1477">
        <v>4.57</v>
      </c>
      <c r="S1477" t="s">
        <v>33</v>
      </c>
      <c r="T1477">
        <v>277</v>
      </c>
      <c r="U1477">
        <v>21.05</v>
      </c>
      <c r="V1477" t="s">
        <v>33</v>
      </c>
      <c r="W1477" t="s">
        <v>33</v>
      </c>
      <c r="X1477" t="s">
        <v>5011</v>
      </c>
      <c r="Y1477" t="s">
        <v>230</v>
      </c>
      <c r="Z1477" t="s">
        <v>5012</v>
      </c>
      <c r="AA1477" t="s">
        <v>5013</v>
      </c>
      <c r="AC1477" s="13" t="str">
        <f t="shared" si="278"/>
        <v>000168069</v>
      </c>
      <c r="AD1477" t="str">
        <f t="shared" si="279"/>
        <v>16/11/2015</v>
      </c>
      <c r="AE1477" t="str">
        <f t="shared" si="280"/>
        <v>33611500017860</v>
      </c>
      <c r="AF1477" s="14">
        <f t="shared" si="281"/>
        <v>277</v>
      </c>
      <c r="AG1477">
        <f t="shared" si="282"/>
        <v>0</v>
      </c>
      <c r="AH1477">
        <f t="shared" si="283"/>
        <v>1</v>
      </c>
      <c r="AI1477" s="16">
        <v>7467528</v>
      </c>
      <c r="AJ1477" s="16" t="s">
        <v>7391</v>
      </c>
      <c r="AK1477" s="16" t="s">
        <v>3942</v>
      </c>
      <c r="AL1477" s="16" t="s">
        <v>3943</v>
      </c>
      <c r="AM1477" s="16" t="s">
        <v>7193</v>
      </c>
      <c r="AN1477">
        <v>6</v>
      </c>
      <c r="AO1477" t="e">
        <f>VLOOKUP(TRIM(AL1477),'Parcela Dedutivel'!$A$1:$B$65536,2,FALSE)</f>
        <v>#N/A</v>
      </c>
      <c r="AP1477" s="15">
        <f t="shared" si="284"/>
        <v>0</v>
      </c>
      <c r="AQ1477" s="16">
        <f t="shared" si="285"/>
        <v>0</v>
      </c>
      <c r="AU1477" t="s">
        <v>6499</v>
      </c>
      <c r="AV1477" s="18">
        <v>42334</v>
      </c>
      <c r="AW1477" t="s">
        <v>3899</v>
      </c>
      <c r="AX1477" t="str">
        <f t="shared" si="286"/>
        <v>67405936000173</v>
      </c>
      <c r="AY1477" s="17">
        <f t="shared" si="287"/>
        <v>1087.93</v>
      </c>
      <c r="AZ1477" s="17">
        <f t="shared" si="288"/>
        <v>0</v>
      </c>
      <c r="BB1477" t="str">
        <f t="shared" si="289"/>
        <v>26/11/2015;67405936000173;1087,93;0,00</v>
      </c>
    </row>
    <row r="1478" spans="1:54" x14ac:dyDescent="0.25">
      <c r="A1478" t="s">
        <v>26</v>
      </c>
      <c r="B1478" t="s">
        <v>5014</v>
      </c>
      <c r="C1478">
        <v>42324</v>
      </c>
      <c r="D1478" t="s">
        <v>2841</v>
      </c>
      <c r="E1478" t="s">
        <v>6979</v>
      </c>
      <c r="F1478" t="s">
        <v>179</v>
      </c>
      <c r="G1478">
        <v>799.2600000000001</v>
      </c>
      <c r="H1478">
        <v>666.05000000000007</v>
      </c>
      <c r="I1478">
        <v>26.64</v>
      </c>
      <c r="J1478" t="s">
        <v>61</v>
      </c>
      <c r="K1478">
        <v>0</v>
      </c>
      <c r="L1478">
        <v>0</v>
      </c>
      <c r="M1478" t="s">
        <v>31</v>
      </c>
      <c r="N1478">
        <v>666.05000000000007</v>
      </c>
      <c r="O1478">
        <v>133.21</v>
      </c>
      <c r="P1478" t="s">
        <v>2788</v>
      </c>
      <c r="Q1478">
        <v>666.05000000000007</v>
      </c>
      <c r="R1478">
        <v>10.99</v>
      </c>
      <c r="S1478" t="s">
        <v>33</v>
      </c>
      <c r="T1478">
        <v>666.05000000000007</v>
      </c>
      <c r="U1478">
        <v>50.620000000000005</v>
      </c>
      <c r="V1478" t="s">
        <v>33</v>
      </c>
      <c r="W1478" t="s">
        <v>33</v>
      </c>
      <c r="X1478" t="s">
        <v>5015</v>
      </c>
      <c r="Y1478" t="s">
        <v>99</v>
      </c>
      <c r="Z1478" t="s">
        <v>100</v>
      </c>
      <c r="AA1478" t="s">
        <v>101</v>
      </c>
      <c r="AC1478" s="13" t="str">
        <f t="shared" si="278"/>
        <v>000168070</v>
      </c>
      <c r="AD1478" t="str">
        <f t="shared" si="279"/>
        <v>16/11/2015</v>
      </c>
      <c r="AE1478" t="str">
        <f t="shared" si="280"/>
        <v>05047273000377</v>
      </c>
      <c r="AF1478" s="14">
        <f t="shared" si="281"/>
        <v>799.2600000000001</v>
      </c>
      <c r="AG1478">
        <f t="shared" si="282"/>
        <v>0</v>
      </c>
      <c r="AH1478">
        <f t="shared" si="283"/>
        <v>1</v>
      </c>
      <c r="AI1478" s="16">
        <v>7467528</v>
      </c>
      <c r="AJ1478" s="16" t="s">
        <v>7391</v>
      </c>
      <c r="AK1478" s="16" t="s">
        <v>3942</v>
      </c>
      <c r="AL1478" s="16" t="s">
        <v>1777</v>
      </c>
      <c r="AM1478" s="16" t="s">
        <v>7193</v>
      </c>
      <c r="AN1478">
        <v>2</v>
      </c>
      <c r="AO1478" t="e">
        <f>VLOOKUP(TRIM(AL1478),'Parcela Dedutivel'!$A$1:$B$65536,2,FALSE)</f>
        <v>#N/A</v>
      </c>
      <c r="AP1478" s="15">
        <f t="shared" si="284"/>
        <v>0</v>
      </c>
      <c r="AQ1478" s="16">
        <f t="shared" si="285"/>
        <v>0</v>
      </c>
      <c r="AU1478" t="s">
        <v>6501</v>
      </c>
      <c r="AV1478" s="18">
        <v>42334</v>
      </c>
      <c r="AW1478" t="s">
        <v>3899</v>
      </c>
      <c r="AX1478" t="str">
        <f t="shared" si="286"/>
        <v>67405936000173</v>
      </c>
      <c r="AY1478" s="17">
        <f t="shared" si="287"/>
        <v>652.76</v>
      </c>
      <c r="AZ1478" s="17">
        <f t="shared" si="288"/>
        <v>0</v>
      </c>
      <c r="BB1478" t="str">
        <f t="shared" si="289"/>
        <v>26/11/2015;67405936000173;652,76;0,00</v>
      </c>
    </row>
    <row r="1479" spans="1:54" x14ac:dyDescent="0.25">
      <c r="A1479" t="s">
        <v>26</v>
      </c>
      <c r="B1479" t="s">
        <v>5014</v>
      </c>
      <c r="C1479">
        <v>42324</v>
      </c>
      <c r="D1479" t="s">
        <v>2841</v>
      </c>
      <c r="E1479" t="s">
        <v>6979</v>
      </c>
      <c r="F1479" t="s">
        <v>179</v>
      </c>
      <c r="G1479">
        <v>163.94</v>
      </c>
      <c r="H1479">
        <v>163.94</v>
      </c>
      <c r="I1479">
        <v>19.670000000000002</v>
      </c>
      <c r="J1479" t="s">
        <v>30</v>
      </c>
      <c r="K1479">
        <v>0</v>
      </c>
      <c r="L1479">
        <v>0</v>
      </c>
      <c r="M1479" t="s">
        <v>31</v>
      </c>
      <c r="N1479">
        <v>0</v>
      </c>
      <c r="O1479">
        <v>0</v>
      </c>
      <c r="P1479" t="s">
        <v>31</v>
      </c>
      <c r="Q1479">
        <v>163.94</v>
      </c>
      <c r="R1479">
        <v>2.71</v>
      </c>
      <c r="S1479" t="s">
        <v>33</v>
      </c>
      <c r="T1479">
        <v>163.94</v>
      </c>
      <c r="U1479">
        <v>12.46</v>
      </c>
      <c r="V1479" t="s">
        <v>33</v>
      </c>
      <c r="W1479" t="s">
        <v>33</v>
      </c>
      <c r="X1479" t="s">
        <v>5015</v>
      </c>
      <c r="Y1479" t="s">
        <v>493</v>
      </c>
      <c r="Z1479" t="s">
        <v>496</v>
      </c>
      <c r="AA1479" t="s">
        <v>497</v>
      </c>
      <c r="AC1479" s="13" t="str">
        <f t="shared" si="278"/>
        <v>000168070</v>
      </c>
      <c r="AD1479" t="str">
        <f t="shared" si="279"/>
        <v>16/11/2015</v>
      </c>
      <c r="AE1479" t="str">
        <f t="shared" si="280"/>
        <v>05047273000377</v>
      </c>
      <c r="AF1479" s="14">
        <f t="shared" si="281"/>
        <v>163.94</v>
      </c>
      <c r="AG1479">
        <f t="shared" si="282"/>
        <v>0</v>
      </c>
      <c r="AH1479">
        <f t="shared" si="283"/>
        <v>1</v>
      </c>
      <c r="AI1479" s="16">
        <v>6784150</v>
      </c>
      <c r="AJ1479" s="16" t="s">
        <v>7425</v>
      </c>
      <c r="AK1479" s="16" t="s">
        <v>3945</v>
      </c>
      <c r="AL1479" s="16" t="s">
        <v>373</v>
      </c>
      <c r="AM1479" s="16" t="s">
        <v>7143</v>
      </c>
      <c r="AN1479">
        <v>9</v>
      </c>
      <c r="AO1479" t="e">
        <f>VLOOKUP(TRIM(AL1479),'Parcela Dedutivel'!$A$1:$B$65536,2,FALSE)</f>
        <v>#N/A</v>
      </c>
      <c r="AP1479" s="15">
        <f t="shared" si="284"/>
        <v>0</v>
      </c>
      <c r="AQ1479" s="16">
        <f t="shared" si="285"/>
        <v>0</v>
      </c>
      <c r="AU1479" t="s">
        <v>6503</v>
      </c>
      <c r="AV1479" s="18">
        <v>42334</v>
      </c>
      <c r="AW1479" t="s">
        <v>2747</v>
      </c>
      <c r="AX1479" t="str">
        <f t="shared" si="286"/>
        <v>59578948000171</v>
      </c>
      <c r="AY1479" s="17">
        <f t="shared" si="287"/>
        <v>308.82000000000005</v>
      </c>
      <c r="AZ1479" s="17">
        <f t="shared" si="288"/>
        <v>0</v>
      </c>
      <c r="BB1479" t="str">
        <f t="shared" si="289"/>
        <v>26/11/2015;59578948000171;308,82;0,00</v>
      </c>
    </row>
    <row r="1480" spans="1:54" x14ac:dyDescent="0.25">
      <c r="A1480" t="s">
        <v>26</v>
      </c>
      <c r="B1480" t="s">
        <v>5014</v>
      </c>
      <c r="C1480">
        <v>42324</v>
      </c>
      <c r="D1480" t="s">
        <v>2841</v>
      </c>
      <c r="E1480" t="s">
        <v>6979</v>
      </c>
      <c r="F1480" t="s">
        <v>179</v>
      </c>
      <c r="G1480">
        <v>622.98</v>
      </c>
      <c r="H1480">
        <v>519.15</v>
      </c>
      <c r="I1480">
        <v>20.77</v>
      </c>
      <c r="J1480" t="s">
        <v>61</v>
      </c>
      <c r="K1480">
        <v>0</v>
      </c>
      <c r="L1480">
        <v>0</v>
      </c>
      <c r="M1480" t="s">
        <v>31</v>
      </c>
      <c r="N1480">
        <v>519.15</v>
      </c>
      <c r="O1480">
        <v>103.83</v>
      </c>
      <c r="P1480" t="s">
        <v>2788</v>
      </c>
      <c r="Q1480">
        <v>519.15</v>
      </c>
      <c r="R1480">
        <v>8.57</v>
      </c>
      <c r="S1480" t="s">
        <v>33</v>
      </c>
      <c r="T1480">
        <v>519.15</v>
      </c>
      <c r="U1480">
        <v>39.46</v>
      </c>
      <c r="V1480" t="s">
        <v>33</v>
      </c>
      <c r="W1480" t="s">
        <v>33</v>
      </c>
      <c r="X1480" t="s">
        <v>5015</v>
      </c>
      <c r="Y1480" t="s">
        <v>99</v>
      </c>
      <c r="Z1480" t="s">
        <v>126</v>
      </c>
      <c r="AA1480" t="s">
        <v>127</v>
      </c>
      <c r="AC1480" s="13" t="str">
        <f t="shared" si="278"/>
        <v>000168070</v>
      </c>
      <c r="AD1480" t="str">
        <f t="shared" si="279"/>
        <v>16/11/2015</v>
      </c>
      <c r="AE1480" t="str">
        <f t="shared" si="280"/>
        <v>05047273000377</v>
      </c>
      <c r="AF1480" s="14">
        <f t="shared" si="281"/>
        <v>622.98</v>
      </c>
      <c r="AG1480">
        <f t="shared" si="282"/>
        <v>0</v>
      </c>
      <c r="AH1480">
        <f t="shared" si="283"/>
        <v>1</v>
      </c>
      <c r="AI1480" s="16">
        <v>7009190</v>
      </c>
      <c r="AJ1480" s="16" t="s">
        <v>7616</v>
      </c>
      <c r="AK1480" s="16" t="s">
        <v>4854</v>
      </c>
      <c r="AL1480" s="16" t="s">
        <v>1522</v>
      </c>
      <c r="AM1480" s="16" t="s">
        <v>7193</v>
      </c>
      <c r="AN1480">
        <v>2</v>
      </c>
      <c r="AO1480" t="e">
        <f>VLOOKUP(TRIM(AL1480),'Parcela Dedutivel'!$A$1:$B$65536,2,FALSE)</f>
        <v>#N/A</v>
      </c>
      <c r="AP1480" s="15">
        <f t="shared" si="284"/>
        <v>0</v>
      </c>
      <c r="AQ1480" s="16">
        <f t="shared" si="285"/>
        <v>0</v>
      </c>
      <c r="AU1480" t="s">
        <v>6505</v>
      </c>
      <c r="AV1480" s="18">
        <v>42334</v>
      </c>
      <c r="AW1480" t="s">
        <v>4009</v>
      </c>
      <c r="AX1480" t="str">
        <f t="shared" si="286"/>
        <v>81243735000148</v>
      </c>
      <c r="AY1480" s="17">
        <f t="shared" si="287"/>
        <v>5802.2</v>
      </c>
      <c r="AZ1480" s="17">
        <f t="shared" si="288"/>
        <v>0</v>
      </c>
      <c r="BB1480" t="str">
        <f t="shared" si="289"/>
        <v>26/11/2015;81243735000148;5802,20;0,00</v>
      </c>
    </row>
    <row r="1481" spans="1:54" x14ac:dyDescent="0.25">
      <c r="A1481" t="s">
        <v>26</v>
      </c>
      <c r="B1481" t="s">
        <v>5014</v>
      </c>
      <c r="C1481">
        <v>42324</v>
      </c>
      <c r="D1481" t="s">
        <v>2841</v>
      </c>
      <c r="E1481" t="s">
        <v>6979</v>
      </c>
      <c r="F1481" t="s">
        <v>179</v>
      </c>
      <c r="G1481">
        <v>266.42</v>
      </c>
      <c r="H1481">
        <v>222.02</v>
      </c>
      <c r="I1481">
        <v>8.8800000000000008</v>
      </c>
      <c r="J1481" t="s">
        <v>61</v>
      </c>
      <c r="K1481">
        <v>0</v>
      </c>
      <c r="L1481">
        <v>0</v>
      </c>
      <c r="M1481" t="s">
        <v>31</v>
      </c>
      <c r="N1481">
        <v>222.02</v>
      </c>
      <c r="O1481">
        <v>44.4</v>
      </c>
      <c r="P1481" t="s">
        <v>2788</v>
      </c>
      <c r="Q1481">
        <v>222.02</v>
      </c>
      <c r="R1481">
        <v>3.66</v>
      </c>
      <c r="S1481" t="s">
        <v>33</v>
      </c>
      <c r="T1481">
        <v>222.02</v>
      </c>
      <c r="U1481">
        <v>16.87</v>
      </c>
      <c r="V1481" t="s">
        <v>33</v>
      </c>
      <c r="W1481" t="s">
        <v>33</v>
      </c>
      <c r="X1481" t="s">
        <v>5015</v>
      </c>
      <c r="Y1481" t="s">
        <v>99</v>
      </c>
      <c r="Z1481" t="s">
        <v>1538</v>
      </c>
      <c r="AA1481" t="s">
        <v>1539</v>
      </c>
      <c r="AC1481" s="13" t="str">
        <f t="shared" si="278"/>
        <v>000168070</v>
      </c>
      <c r="AD1481" t="str">
        <f t="shared" si="279"/>
        <v>16/11/2015</v>
      </c>
      <c r="AE1481" t="str">
        <f t="shared" si="280"/>
        <v>05047273000377</v>
      </c>
      <c r="AF1481" s="14">
        <f t="shared" si="281"/>
        <v>266.42</v>
      </c>
      <c r="AG1481">
        <f t="shared" si="282"/>
        <v>0</v>
      </c>
      <c r="AH1481">
        <f t="shared" si="283"/>
        <v>1</v>
      </c>
      <c r="AI1481" s="16">
        <v>6784150</v>
      </c>
      <c r="AJ1481" s="16" t="s">
        <v>7425</v>
      </c>
      <c r="AK1481" s="16" t="s">
        <v>3945</v>
      </c>
      <c r="AL1481" s="16" t="s">
        <v>3025</v>
      </c>
      <c r="AM1481" s="16" t="s">
        <v>7143</v>
      </c>
      <c r="AN1481">
        <v>6000</v>
      </c>
      <c r="AO1481">
        <f>VLOOKUP(TRIM(AL1481),'Parcela Dedutivel'!$A$1:$B$65536,2,FALSE)</f>
        <v>0</v>
      </c>
      <c r="AP1481" s="15">
        <f t="shared" si="284"/>
        <v>0</v>
      </c>
      <c r="AQ1481" s="16">
        <f t="shared" si="285"/>
        <v>0</v>
      </c>
      <c r="AU1481" t="s">
        <v>6508</v>
      </c>
      <c r="AV1481" s="18">
        <v>42334</v>
      </c>
      <c r="AW1481" t="s">
        <v>2747</v>
      </c>
      <c r="AX1481" t="str">
        <f t="shared" si="286"/>
        <v>59578948000171</v>
      </c>
      <c r="AY1481" s="17">
        <f t="shared" si="287"/>
        <v>426.68</v>
      </c>
      <c r="AZ1481" s="17">
        <f t="shared" si="288"/>
        <v>0</v>
      </c>
      <c r="BB1481" t="str">
        <f t="shared" si="289"/>
        <v>26/11/2015;59578948000171;426,68;0,00</v>
      </c>
    </row>
    <row r="1482" spans="1:54" x14ac:dyDescent="0.25">
      <c r="A1482" t="s">
        <v>26</v>
      </c>
      <c r="B1482" t="s">
        <v>5014</v>
      </c>
      <c r="C1482">
        <v>42324</v>
      </c>
      <c r="D1482" t="s">
        <v>3221</v>
      </c>
      <c r="E1482" t="s">
        <v>6979</v>
      </c>
      <c r="F1482" t="s">
        <v>179</v>
      </c>
      <c r="G1482">
        <v>105.05</v>
      </c>
      <c r="H1482">
        <v>72.97</v>
      </c>
      <c r="I1482">
        <v>2.92</v>
      </c>
      <c r="J1482" t="s">
        <v>3082</v>
      </c>
      <c r="K1482">
        <v>133.61000000000001</v>
      </c>
      <c r="L1482">
        <v>21.13</v>
      </c>
      <c r="M1482" t="s">
        <v>3082</v>
      </c>
      <c r="N1482">
        <v>72.97</v>
      </c>
      <c r="O1482">
        <v>10.950000000000001</v>
      </c>
      <c r="P1482" t="s">
        <v>2788</v>
      </c>
      <c r="Q1482">
        <v>72.97</v>
      </c>
      <c r="R1482">
        <v>1.2</v>
      </c>
      <c r="S1482" t="s">
        <v>33</v>
      </c>
      <c r="T1482">
        <v>72.97</v>
      </c>
      <c r="U1482">
        <v>5.55</v>
      </c>
      <c r="V1482" t="s">
        <v>33</v>
      </c>
      <c r="W1482" t="s">
        <v>33</v>
      </c>
      <c r="X1482" t="s">
        <v>5015</v>
      </c>
      <c r="Y1482" t="s">
        <v>44</v>
      </c>
      <c r="Z1482" t="s">
        <v>3218</v>
      </c>
      <c r="AA1482" t="s">
        <v>3219</v>
      </c>
      <c r="AC1482" s="13" t="str">
        <f t="shared" si="278"/>
        <v>000168070</v>
      </c>
      <c r="AD1482" t="str">
        <f t="shared" si="279"/>
        <v>16/11/2015</v>
      </c>
      <c r="AE1482" t="str">
        <f t="shared" si="280"/>
        <v>05047273000377</v>
      </c>
      <c r="AF1482" s="14">
        <f t="shared" si="281"/>
        <v>105.05</v>
      </c>
      <c r="AG1482">
        <f t="shared" si="282"/>
        <v>0</v>
      </c>
      <c r="AH1482">
        <f t="shared" si="283"/>
        <v>1</v>
      </c>
      <c r="AI1482" s="16">
        <v>7009190</v>
      </c>
      <c r="AJ1482" s="16" t="s">
        <v>7616</v>
      </c>
      <c r="AK1482" s="16" t="s">
        <v>4854</v>
      </c>
      <c r="AL1482" s="16" t="s">
        <v>3235</v>
      </c>
      <c r="AM1482" s="16" t="s">
        <v>7193</v>
      </c>
      <c r="AN1482">
        <v>2</v>
      </c>
      <c r="AO1482" t="e">
        <f>VLOOKUP(TRIM(AL1482),'Parcela Dedutivel'!$A$1:$B$65536,2,FALSE)</f>
        <v>#N/A</v>
      </c>
      <c r="AP1482" s="15">
        <f t="shared" si="284"/>
        <v>0</v>
      </c>
      <c r="AQ1482" s="16">
        <f t="shared" si="285"/>
        <v>0</v>
      </c>
      <c r="AU1482" t="s">
        <v>6509</v>
      </c>
      <c r="AV1482" s="18">
        <v>42334</v>
      </c>
      <c r="AW1482" t="s">
        <v>3471</v>
      </c>
      <c r="AX1482" t="str">
        <f t="shared" si="286"/>
        <v>05381281000193</v>
      </c>
      <c r="AY1482" s="17">
        <f t="shared" si="287"/>
        <v>2446.17</v>
      </c>
      <c r="AZ1482" s="17">
        <f t="shared" si="288"/>
        <v>0</v>
      </c>
      <c r="BB1482" t="str">
        <f t="shared" si="289"/>
        <v>26/11/2015;05381281000193;2446,17;0,00</v>
      </c>
    </row>
    <row r="1483" spans="1:54" x14ac:dyDescent="0.25">
      <c r="A1483" t="s">
        <v>26</v>
      </c>
      <c r="B1483" t="s">
        <v>5014</v>
      </c>
      <c r="C1483">
        <v>42324</v>
      </c>
      <c r="D1483" t="s">
        <v>3221</v>
      </c>
      <c r="E1483" t="s">
        <v>6979</v>
      </c>
      <c r="F1483" t="s">
        <v>179</v>
      </c>
      <c r="G1483">
        <v>1051.8499999999999</v>
      </c>
      <c r="H1483">
        <v>730.66</v>
      </c>
      <c r="I1483">
        <v>29.23</v>
      </c>
      <c r="J1483" t="s">
        <v>3082</v>
      </c>
      <c r="K1483">
        <v>1337.8600000000001</v>
      </c>
      <c r="L1483">
        <v>211.59</v>
      </c>
      <c r="M1483" t="s">
        <v>3082</v>
      </c>
      <c r="N1483">
        <v>730.66</v>
      </c>
      <c r="O1483">
        <v>109.60000000000001</v>
      </c>
      <c r="P1483" t="s">
        <v>2788</v>
      </c>
      <c r="Q1483">
        <v>730.66</v>
      </c>
      <c r="R1483">
        <v>12.06</v>
      </c>
      <c r="S1483" t="s">
        <v>33</v>
      </c>
      <c r="T1483">
        <v>730.66</v>
      </c>
      <c r="U1483">
        <v>55.53</v>
      </c>
      <c r="V1483" t="s">
        <v>33</v>
      </c>
      <c r="W1483" t="s">
        <v>33</v>
      </c>
      <c r="X1483" t="s">
        <v>5015</v>
      </c>
      <c r="Y1483" t="s">
        <v>44</v>
      </c>
      <c r="Z1483" t="s">
        <v>3223</v>
      </c>
      <c r="AA1483" t="s">
        <v>5016</v>
      </c>
      <c r="AC1483" s="13" t="str">
        <f t="shared" si="278"/>
        <v>000168070</v>
      </c>
      <c r="AD1483" t="str">
        <f t="shared" si="279"/>
        <v>16/11/2015</v>
      </c>
      <c r="AE1483" t="str">
        <f t="shared" si="280"/>
        <v>05047273000377</v>
      </c>
      <c r="AF1483" s="14">
        <f t="shared" si="281"/>
        <v>1051.8499999999999</v>
      </c>
      <c r="AG1483">
        <f t="shared" si="282"/>
        <v>0</v>
      </c>
      <c r="AH1483">
        <f t="shared" si="283"/>
        <v>1</v>
      </c>
      <c r="AI1483" s="16">
        <v>6784150</v>
      </c>
      <c r="AJ1483" s="16" t="s">
        <v>7425</v>
      </c>
      <c r="AK1483" s="16" t="s">
        <v>3945</v>
      </c>
      <c r="AL1483" s="16" t="s">
        <v>3946</v>
      </c>
      <c r="AM1483" s="16" t="s">
        <v>7143</v>
      </c>
      <c r="AN1483">
        <v>31000</v>
      </c>
      <c r="AO1483">
        <f>VLOOKUP(TRIM(AL1483),'Parcela Dedutivel'!$A$1:$B$65536,2,FALSE)</f>
        <v>0</v>
      </c>
      <c r="AP1483" s="15">
        <f t="shared" si="284"/>
        <v>0</v>
      </c>
      <c r="AQ1483" s="16">
        <f t="shared" si="285"/>
        <v>0</v>
      </c>
      <c r="AU1483" t="s">
        <v>6510</v>
      </c>
      <c r="AV1483" s="18">
        <v>42334</v>
      </c>
      <c r="AW1483" t="s">
        <v>6511</v>
      </c>
      <c r="AX1483" t="str">
        <f t="shared" si="286"/>
        <v>12558843000197</v>
      </c>
      <c r="AY1483" s="17">
        <f t="shared" si="287"/>
        <v>1214.76</v>
      </c>
      <c r="AZ1483" s="17">
        <f t="shared" si="288"/>
        <v>0</v>
      </c>
      <c r="BB1483" t="str">
        <f t="shared" si="289"/>
        <v>26/11/2015;12558843000197;1214,76;0,00</v>
      </c>
    </row>
    <row r="1484" spans="1:54" x14ac:dyDescent="0.25">
      <c r="A1484" t="s">
        <v>26</v>
      </c>
      <c r="B1484" t="s">
        <v>5014</v>
      </c>
      <c r="C1484">
        <v>42324</v>
      </c>
      <c r="D1484" t="s">
        <v>3221</v>
      </c>
      <c r="E1484" t="s">
        <v>6979</v>
      </c>
      <c r="F1484" t="s">
        <v>179</v>
      </c>
      <c r="G1484">
        <v>317.10000000000002</v>
      </c>
      <c r="H1484">
        <v>275.17</v>
      </c>
      <c r="I1484">
        <v>33.020000000000003</v>
      </c>
      <c r="J1484" t="s">
        <v>2728</v>
      </c>
      <c r="K1484">
        <v>416.39</v>
      </c>
      <c r="L1484">
        <v>41.93</v>
      </c>
      <c r="M1484" t="s">
        <v>2728</v>
      </c>
      <c r="N1484">
        <v>0</v>
      </c>
      <c r="O1484">
        <v>0</v>
      </c>
      <c r="P1484" t="s">
        <v>31</v>
      </c>
      <c r="Q1484">
        <v>275.17</v>
      </c>
      <c r="R1484">
        <v>4.54</v>
      </c>
      <c r="S1484" t="s">
        <v>33</v>
      </c>
      <c r="T1484">
        <v>275.17</v>
      </c>
      <c r="U1484">
        <v>20.91</v>
      </c>
      <c r="V1484" t="s">
        <v>33</v>
      </c>
      <c r="W1484" t="s">
        <v>33</v>
      </c>
      <c r="X1484" t="s">
        <v>5015</v>
      </c>
      <c r="Y1484" t="s">
        <v>240</v>
      </c>
      <c r="Z1484" t="s">
        <v>4432</v>
      </c>
      <c r="AA1484" t="s">
        <v>4433</v>
      </c>
      <c r="AC1484" s="13" t="str">
        <f t="shared" si="278"/>
        <v>000168070</v>
      </c>
      <c r="AD1484" t="str">
        <f t="shared" si="279"/>
        <v>16/11/2015</v>
      </c>
      <c r="AE1484" t="str">
        <f t="shared" si="280"/>
        <v>05047273000377</v>
      </c>
      <c r="AF1484" s="14">
        <f t="shared" si="281"/>
        <v>317.10000000000002</v>
      </c>
      <c r="AG1484">
        <f t="shared" si="282"/>
        <v>0</v>
      </c>
      <c r="AH1484">
        <f t="shared" si="283"/>
        <v>1</v>
      </c>
      <c r="AI1484" s="16">
        <v>6784086</v>
      </c>
      <c r="AJ1484" s="16" t="s">
        <v>7617</v>
      </c>
      <c r="AK1484" s="16" t="s">
        <v>4856</v>
      </c>
      <c r="AL1484" s="16" t="s">
        <v>1033</v>
      </c>
      <c r="AM1484" s="16" t="s">
        <v>7143</v>
      </c>
      <c r="AN1484">
        <v>6</v>
      </c>
      <c r="AO1484" t="e">
        <f>VLOOKUP(TRIM(AL1484),'Parcela Dedutivel'!$A$1:$B$65536,2,FALSE)</f>
        <v>#N/A</v>
      </c>
      <c r="AP1484" s="15">
        <f t="shared" si="284"/>
        <v>0</v>
      </c>
      <c r="AQ1484" s="16">
        <f t="shared" si="285"/>
        <v>0</v>
      </c>
      <c r="AU1484" t="s">
        <v>6514</v>
      </c>
      <c r="AV1484" s="18">
        <v>42334</v>
      </c>
      <c r="AW1484" t="s">
        <v>3078</v>
      </c>
      <c r="AX1484" t="str">
        <f t="shared" si="286"/>
        <v>66886144000103</v>
      </c>
      <c r="AY1484" s="17">
        <f t="shared" si="287"/>
        <v>1379.82</v>
      </c>
      <c r="AZ1484" s="17">
        <f t="shared" si="288"/>
        <v>0</v>
      </c>
      <c r="BB1484" t="str">
        <f t="shared" si="289"/>
        <v>26/11/2015;66886144000103;1379,82;0,00</v>
      </c>
    </row>
    <row r="1485" spans="1:54" x14ac:dyDescent="0.25">
      <c r="A1485" t="s">
        <v>26</v>
      </c>
      <c r="B1485" t="s">
        <v>5018</v>
      </c>
      <c r="C1485">
        <v>42324</v>
      </c>
      <c r="D1485" t="s">
        <v>2787</v>
      </c>
      <c r="E1485" t="s">
        <v>6979</v>
      </c>
      <c r="F1485" t="s">
        <v>29</v>
      </c>
      <c r="G1485">
        <v>5362.43</v>
      </c>
      <c r="H1485">
        <v>4662.9800000000005</v>
      </c>
      <c r="I1485">
        <v>839.34</v>
      </c>
      <c r="J1485" t="s">
        <v>61</v>
      </c>
      <c r="K1485">
        <v>0</v>
      </c>
      <c r="L1485">
        <v>0</v>
      </c>
      <c r="M1485" t="s">
        <v>31</v>
      </c>
      <c r="N1485">
        <v>4662.9800000000005</v>
      </c>
      <c r="O1485">
        <v>699.45</v>
      </c>
      <c r="P1485" t="s">
        <v>2788</v>
      </c>
      <c r="Q1485">
        <v>4662.9800000000005</v>
      </c>
      <c r="R1485">
        <v>76.94</v>
      </c>
      <c r="S1485" t="s">
        <v>33</v>
      </c>
      <c r="T1485">
        <v>4662.9800000000005</v>
      </c>
      <c r="U1485">
        <v>354.39</v>
      </c>
      <c r="V1485" t="s">
        <v>33</v>
      </c>
      <c r="W1485" t="s">
        <v>33</v>
      </c>
      <c r="X1485" t="s">
        <v>1693</v>
      </c>
      <c r="Y1485" t="s">
        <v>44</v>
      </c>
      <c r="Z1485" t="s">
        <v>81</v>
      </c>
      <c r="AA1485" t="s">
        <v>82</v>
      </c>
      <c r="AC1485" s="13" t="str">
        <f t="shared" si="278"/>
        <v>000168072</v>
      </c>
      <c r="AD1485" t="str">
        <f t="shared" si="279"/>
        <v>16/11/2015</v>
      </c>
      <c r="AE1485" t="str">
        <f t="shared" si="280"/>
        <v>43854777000126</v>
      </c>
      <c r="AF1485" s="14">
        <f t="shared" si="281"/>
        <v>5362.43</v>
      </c>
      <c r="AG1485">
        <f t="shared" si="282"/>
        <v>0</v>
      </c>
      <c r="AH1485">
        <f t="shared" si="283"/>
        <v>1</v>
      </c>
      <c r="AI1485" s="16">
        <v>6784150</v>
      </c>
      <c r="AJ1485" s="16" t="s">
        <v>7425</v>
      </c>
      <c r="AK1485" s="16" t="s">
        <v>3945</v>
      </c>
      <c r="AL1485" s="16" t="s">
        <v>3950</v>
      </c>
      <c r="AM1485" s="16" t="s">
        <v>7143</v>
      </c>
      <c r="AN1485">
        <v>500</v>
      </c>
      <c r="AO1485">
        <f>VLOOKUP(TRIM(AL1485),'Parcela Dedutivel'!$A$1:$B$65536,2,FALSE)</f>
        <v>0</v>
      </c>
      <c r="AP1485" s="15">
        <f t="shared" si="284"/>
        <v>0</v>
      </c>
      <c r="AQ1485" s="16">
        <f t="shared" si="285"/>
        <v>0</v>
      </c>
      <c r="AU1485" t="s">
        <v>6515</v>
      </c>
      <c r="AV1485" s="18">
        <v>42334</v>
      </c>
      <c r="AW1485" t="s">
        <v>2747</v>
      </c>
      <c r="AX1485" t="str">
        <f t="shared" si="286"/>
        <v>59578948000171</v>
      </c>
      <c r="AY1485" s="17">
        <f t="shared" si="287"/>
        <v>420.61</v>
      </c>
      <c r="AZ1485" s="17">
        <f t="shared" si="288"/>
        <v>0</v>
      </c>
      <c r="BB1485" t="str">
        <f t="shared" si="289"/>
        <v>26/11/2015;59578948000171;420,61;0,00</v>
      </c>
    </row>
    <row r="1486" spans="1:54" x14ac:dyDescent="0.25">
      <c r="A1486" t="s">
        <v>26</v>
      </c>
      <c r="B1486" t="s">
        <v>5019</v>
      </c>
      <c r="C1486">
        <v>42324</v>
      </c>
      <c r="D1486" t="s">
        <v>2841</v>
      </c>
      <c r="E1486" t="s">
        <v>6979</v>
      </c>
      <c r="F1486" t="s">
        <v>393</v>
      </c>
      <c r="G1486">
        <v>243.87</v>
      </c>
      <c r="H1486">
        <v>243.87</v>
      </c>
      <c r="I1486">
        <v>29.26</v>
      </c>
      <c r="J1486" t="s">
        <v>30</v>
      </c>
      <c r="K1486">
        <v>0</v>
      </c>
      <c r="L1486">
        <v>0</v>
      </c>
      <c r="M1486" t="s">
        <v>31</v>
      </c>
      <c r="N1486">
        <v>0</v>
      </c>
      <c r="O1486">
        <v>0</v>
      </c>
      <c r="P1486" t="s">
        <v>31</v>
      </c>
      <c r="Q1486">
        <v>243.87</v>
      </c>
      <c r="R1486">
        <v>4.0200000000000005</v>
      </c>
      <c r="S1486" t="s">
        <v>33</v>
      </c>
      <c r="T1486">
        <v>243.87</v>
      </c>
      <c r="U1486">
        <v>18.53</v>
      </c>
      <c r="V1486" t="s">
        <v>33</v>
      </c>
      <c r="W1486" t="s">
        <v>33</v>
      </c>
      <c r="X1486" t="s">
        <v>5020</v>
      </c>
      <c r="Y1486" t="s">
        <v>531</v>
      </c>
      <c r="Z1486" t="s">
        <v>5021</v>
      </c>
      <c r="AA1486" t="s">
        <v>5022</v>
      </c>
      <c r="AC1486" s="13" t="str">
        <f t="shared" si="278"/>
        <v>000168073</v>
      </c>
      <c r="AD1486" t="str">
        <f t="shared" si="279"/>
        <v>16/11/2015</v>
      </c>
      <c r="AE1486" t="str">
        <f t="shared" si="280"/>
        <v>17636311000144</v>
      </c>
      <c r="AF1486" s="14">
        <f t="shared" si="281"/>
        <v>243.87</v>
      </c>
      <c r="AG1486">
        <f t="shared" si="282"/>
        <v>0</v>
      </c>
      <c r="AH1486">
        <f t="shared" si="283"/>
        <v>1</v>
      </c>
      <c r="AI1486" s="16">
        <v>6790898</v>
      </c>
      <c r="AJ1486" s="16" t="s">
        <v>7569</v>
      </c>
      <c r="AK1486" s="16" t="s">
        <v>4857</v>
      </c>
      <c r="AL1486" s="16" t="s">
        <v>4858</v>
      </c>
      <c r="AM1486" s="16" t="s">
        <v>7143</v>
      </c>
      <c r="AN1486">
        <v>1000</v>
      </c>
      <c r="AO1486">
        <f>VLOOKUP(TRIM(AL1486),'Parcela Dedutivel'!$A$1:$B$65536,2,FALSE)</f>
        <v>0</v>
      </c>
      <c r="AP1486" s="15">
        <f t="shared" si="284"/>
        <v>0</v>
      </c>
      <c r="AQ1486" s="16">
        <f t="shared" si="285"/>
        <v>0</v>
      </c>
      <c r="AU1486" t="s">
        <v>6518</v>
      </c>
      <c r="AV1486" s="18">
        <v>42334</v>
      </c>
      <c r="AW1486" t="s">
        <v>244</v>
      </c>
      <c r="AX1486" t="str">
        <f t="shared" si="286"/>
        <v>46044053002906</v>
      </c>
      <c r="AY1486" s="17">
        <f t="shared" si="287"/>
        <v>869.57999999999993</v>
      </c>
      <c r="AZ1486" s="17">
        <f t="shared" si="288"/>
        <v>0</v>
      </c>
      <c r="BB1486" t="str">
        <f t="shared" si="289"/>
        <v>26/11/2015;46044053002906;869,58;0,00</v>
      </c>
    </row>
    <row r="1487" spans="1:54" x14ac:dyDescent="0.25">
      <c r="A1487" t="s">
        <v>26</v>
      </c>
      <c r="B1487" t="s">
        <v>5023</v>
      </c>
      <c r="C1487">
        <v>42324</v>
      </c>
      <c r="D1487" t="s">
        <v>2903</v>
      </c>
      <c r="E1487" t="s">
        <v>6979</v>
      </c>
      <c r="F1487" t="s">
        <v>272</v>
      </c>
      <c r="G1487">
        <v>363.81</v>
      </c>
      <c r="H1487">
        <v>0</v>
      </c>
      <c r="I1487">
        <v>0</v>
      </c>
      <c r="J1487" t="s">
        <v>31</v>
      </c>
      <c r="K1487">
        <v>0</v>
      </c>
      <c r="L1487">
        <v>0</v>
      </c>
      <c r="M1487" t="s">
        <v>31</v>
      </c>
      <c r="N1487">
        <v>0</v>
      </c>
      <c r="O1487">
        <v>0</v>
      </c>
      <c r="P1487" t="s">
        <v>31</v>
      </c>
      <c r="Q1487">
        <v>363.81</v>
      </c>
      <c r="R1487">
        <v>0</v>
      </c>
      <c r="S1487" t="s">
        <v>2904</v>
      </c>
      <c r="T1487">
        <v>363.81</v>
      </c>
      <c r="U1487">
        <v>0</v>
      </c>
      <c r="V1487" t="s">
        <v>2904</v>
      </c>
      <c r="W1487" t="s">
        <v>33</v>
      </c>
      <c r="X1487" t="s">
        <v>3357</v>
      </c>
      <c r="Y1487" t="s">
        <v>96</v>
      </c>
      <c r="Z1487" t="s">
        <v>3569</v>
      </c>
      <c r="AA1487" t="s">
        <v>3570</v>
      </c>
      <c r="AC1487" s="13" t="str">
        <f t="shared" si="278"/>
        <v>000168074</v>
      </c>
      <c r="AD1487" t="str">
        <f t="shared" si="279"/>
        <v>16/11/2015</v>
      </c>
      <c r="AE1487" t="str">
        <f t="shared" si="280"/>
        <v>04337168000148</v>
      </c>
      <c r="AF1487" s="14">
        <f t="shared" si="281"/>
        <v>363.81</v>
      </c>
      <c r="AG1487">
        <f t="shared" si="282"/>
        <v>0</v>
      </c>
      <c r="AH1487">
        <f t="shared" si="283"/>
        <v>1</v>
      </c>
      <c r="AI1487" s="16">
        <v>6784150</v>
      </c>
      <c r="AJ1487" s="16" t="s">
        <v>7425</v>
      </c>
      <c r="AK1487" s="16" t="s">
        <v>3945</v>
      </c>
      <c r="AL1487" s="16" t="s">
        <v>3948</v>
      </c>
      <c r="AM1487" s="16" t="s">
        <v>7143</v>
      </c>
      <c r="AN1487">
        <v>1000</v>
      </c>
      <c r="AO1487">
        <f>VLOOKUP(TRIM(AL1487),'Parcela Dedutivel'!$A$1:$B$65536,2,FALSE)</f>
        <v>0</v>
      </c>
      <c r="AP1487" s="15">
        <f t="shared" si="284"/>
        <v>0</v>
      </c>
      <c r="AQ1487" s="16">
        <f t="shared" si="285"/>
        <v>0</v>
      </c>
      <c r="AU1487" t="s">
        <v>6519</v>
      </c>
      <c r="AV1487" s="18">
        <v>42334</v>
      </c>
      <c r="AW1487" t="s">
        <v>6520</v>
      </c>
      <c r="AX1487" t="str">
        <f t="shared" si="286"/>
        <v>17227422000105</v>
      </c>
      <c r="AY1487" s="17">
        <f t="shared" si="287"/>
        <v>442.65000000000003</v>
      </c>
      <c r="AZ1487" s="17">
        <f t="shared" si="288"/>
        <v>0</v>
      </c>
      <c r="BB1487" t="str">
        <f t="shared" si="289"/>
        <v>26/11/2015;17227422000105;442,65;0,00</v>
      </c>
    </row>
    <row r="1488" spans="1:54" x14ac:dyDescent="0.25">
      <c r="A1488" t="s">
        <v>26</v>
      </c>
      <c r="B1488" t="s">
        <v>5028</v>
      </c>
      <c r="C1488">
        <v>42324</v>
      </c>
      <c r="D1488" t="s">
        <v>3081</v>
      </c>
      <c r="E1488" t="s">
        <v>6979</v>
      </c>
      <c r="F1488" t="s">
        <v>29</v>
      </c>
      <c r="G1488">
        <v>10937.380000000001</v>
      </c>
      <c r="H1488">
        <v>8666.89</v>
      </c>
      <c r="I1488">
        <v>1560.04</v>
      </c>
      <c r="J1488" t="s">
        <v>3082</v>
      </c>
      <c r="K1488">
        <v>14058.35</v>
      </c>
      <c r="L1488">
        <v>970.46</v>
      </c>
      <c r="M1488" t="s">
        <v>3082</v>
      </c>
      <c r="N1488">
        <v>8666.89</v>
      </c>
      <c r="O1488">
        <v>1300.03</v>
      </c>
      <c r="P1488" t="s">
        <v>2788</v>
      </c>
      <c r="Q1488">
        <v>8666.89</v>
      </c>
      <c r="R1488">
        <v>143</v>
      </c>
      <c r="S1488" t="s">
        <v>33</v>
      </c>
      <c r="T1488">
        <v>8666.89</v>
      </c>
      <c r="U1488">
        <v>658.68000000000006</v>
      </c>
      <c r="V1488" t="s">
        <v>33</v>
      </c>
      <c r="W1488" t="s">
        <v>33</v>
      </c>
      <c r="X1488" t="s">
        <v>641</v>
      </c>
      <c r="Y1488" t="s">
        <v>400</v>
      </c>
      <c r="Z1488" t="s">
        <v>987</v>
      </c>
      <c r="AA1488" t="s">
        <v>988</v>
      </c>
      <c r="AC1488" s="13" t="str">
        <f t="shared" si="278"/>
        <v>000168076</v>
      </c>
      <c r="AD1488" t="str">
        <f t="shared" si="279"/>
        <v>16/11/2015</v>
      </c>
      <c r="AE1488" t="str">
        <f t="shared" si="280"/>
        <v>59578948000414</v>
      </c>
      <c r="AF1488" s="14">
        <f t="shared" si="281"/>
        <v>10937.380000000001</v>
      </c>
      <c r="AG1488">
        <f t="shared" si="282"/>
        <v>0</v>
      </c>
      <c r="AH1488">
        <f t="shared" si="283"/>
        <v>1</v>
      </c>
      <c r="AI1488" s="16">
        <v>6793414</v>
      </c>
      <c r="AJ1488" s="16" t="s">
        <v>7618</v>
      </c>
      <c r="AK1488" s="16" t="s">
        <v>4859</v>
      </c>
      <c r="AL1488" s="16" t="s">
        <v>4867</v>
      </c>
      <c r="AM1488" s="16" t="s">
        <v>7143</v>
      </c>
      <c r="AN1488">
        <v>4</v>
      </c>
      <c r="AO1488">
        <f>VLOOKUP(TRIM(AL1488),'Parcela Dedutivel'!$A$1:$B$65536,2,FALSE)</f>
        <v>0.57757000000000003</v>
      </c>
      <c r="AP1488" s="15">
        <f t="shared" si="284"/>
        <v>0.57757000000000003</v>
      </c>
      <c r="AQ1488" s="16">
        <f t="shared" si="285"/>
        <v>2.3102800000000001</v>
      </c>
      <c r="AU1488" t="s">
        <v>6521</v>
      </c>
      <c r="AV1488" s="18">
        <v>42334</v>
      </c>
      <c r="AW1488" t="s">
        <v>1693</v>
      </c>
      <c r="AX1488" t="str">
        <f t="shared" si="286"/>
        <v>43854777000126</v>
      </c>
      <c r="AY1488" s="17">
        <f t="shared" si="287"/>
        <v>364.7</v>
      </c>
      <c r="AZ1488" s="17">
        <f t="shared" si="288"/>
        <v>0</v>
      </c>
      <c r="BB1488" t="str">
        <f t="shared" si="289"/>
        <v>26/11/2015;43854777000126;364,70;0,00</v>
      </c>
    </row>
    <row r="1489" spans="1:54" x14ac:dyDescent="0.25">
      <c r="A1489" t="s">
        <v>26</v>
      </c>
      <c r="B1489" t="s">
        <v>5029</v>
      </c>
      <c r="C1489">
        <v>42324</v>
      </c>
      <c r="D1489" t="s">
        <v>2787</v>
      </c>
      <c r="E1489" t="s">
        <v>6979</v>
      </c>
      <c r="F1489" t="s">
        <v>29</v>
      </c>
      <c r="G1489">
        <v>394.81</v>
      </c>
      <c r="H1489">
        <v>343.31</v>
      </c>
      <c r="I1489">
        <v>61.800000000000004</v>
      </c>
      <c r="J1489" t="s">
        <v>61</v>
      </c>
      <c r="K1489">
        <v>0</v>
      </c>
      <c r="L1489">
        <v>0</v>
      </c>
      <c r="M1489" t="s">
        <v>31</v>
      </c>
      <c r="N1489">
        <v>343.31</v>
      </c>
      <c r="O1489">
        <v>51.5</v>
      </c>
      <c r="P1489" t="s">
        <v>2788</v>
      </c>
      <c r="Q1489">
        <v>343.31</v>
      </c>
      <c r="R1489">
        <v>5.66</v>
      </c>
      <c r="S1489" t="s">
        <v>33</v>
      </c>
      <c r="T1489">
        <v>343.31</v>
      </c>
      <c r="U1489">
        <v>26.09</v>
      </c>
      <c r="V1489" t="s">
        <v>33</v>
      </c>
      <c r="W1489" t="s">
        <v>33</v>
      </c>
      <c r="X1489" t="s">
        <v>4762</v>
      </c>
      <c r="Y1489" t="s">
        <v>91</v>
      </c>
      <c r="Z1489" t="s">
        <v>120</v>
      </c>
      <c r="AA1489" t="s">
        <v>121</v>
      </c>
      <c r="AC1489" s="13" t="str">
        <f t="shared" si="278"/>
        <v>000168077</v>
      </c>
      <c r="AD1489" t="str">
        <f t="shared" si="279"/>
        <v>16/11/2015</v>
      </c>
      <c r="AE1489" t="str">
        <f t="shared" si="280"/>
        <v>09155035000174</v>
      </c>
      <c r="AF1489" s="14">
        <f t="shared" si="281"/>
        <v>394.81</v>
      </c>
      <c r="AG1489">
        <f t="shared" si="282"/>
        <v>0</v>
      </c>
      <c r="AH1489">
        <f t="shared" si="283"/>
        <v>1</v>
      </c>
      <c r="AI1489" s="16">
        <v>6784150</v>
      </c>
      <c r="AJ1489" s="16" t="s">
        <v>7425</v>
      </c>
      <c r="AK1489" s="16" t="s">
        <v>3945</v>
      </c>
      <c r="AL1489" s="16" t="s">
        <v>3023</v>
      </c>
      <c r="AM1489" s="16" t="s">
        <v>7143</v>
      </c>
      <c r="AN1489">
        <v>9600</v>
      </c>
      <c r="AO1489">
        <f>VLOOKUP(TRIM(AL1489),'Parcela Dedutivel'!$A$1:$B$65536,2,FALSE)</f>
        <v>0</v>
      </c>
      <c r="AP1489" s="15">
        <f t="shared" si="284"/>
        <v>0</v>
      </c>
      <c r="AQ1489" s="16">
        <f t="shared" si="285"/>
        <v>0</v>
      </c>
      <c r="AU1489" t="s">
        <v>6522</v>
      </c>
      <c r="AV1489" s="18">
        <v>42334</v>
      </c>
      <c r="AW1489" t="s">
        <v>986</v>
      </c>
      <c r="AX1489" t="str">
        <f t="shared" si="286"/>
        <v>82321845000143</v>
      </c>
      <c r="AY1489" s="17">
        <f t="shared" si="287"/>
        <v>342.88</v>
      </c>
      <c r="AZ1489" s="17">
        <f t="shared" si="288"/>
        <v>0</v>
      </c>
      <c r="BB1489" t="str">
        <f t="shared" si="289"/>
        <v>26/11/2015;82321845000143;342,88;0,00</v>
      </c>
    </row>
    <row r="1490" spans="1:54" x14ac:dyDescent="0.25">
      <c r="A1490" t="s">
        <v>26</v>
      </c>
      <c r="B1490" t="s">
        <v>5029</v>
      </c>
      <c r="C1490">
        <v>42324</v>
      </c>
      <c r="D1490" t="s">
        <v>2787</v>
      </c>
      <c r="E1490" t="s">
        <v>6979</v>
      </c>
      <c r="F1490" t="s">
        <v>29</v>
      </c>
      <c r="G1490">
        <v>305.53000000000003</v>
      </c>
      <c r="H1490">
        <v>265.68</v>
      </c>
      <c r="I1490">
        <v>47.82</v>
      </c>
      <c r="J1490" t="s">
        <v>61</v>
      </c>
      <c r="K1490">
        <v>0</v>
      </c>
      <c r="L1490">
        <v>0</v>
      </c>
      <c r="M1490" t="s">
        <v>31</v>
      </c>
      <c r="N1490">
        <v>265.68</v>
      </c>
      <c r="O1490">
        <v>39.85</v>
      </c>
      <c r="P1490" t="s">
        <v>2788</v>
      </c>
      <c r="Q1490">
        <v>265.68</v>
      </c>
      <c r="R1490">
        <v>4.38</v>
      </c>
      <c r="S1490" t="s">
        <v>33</v>
      </c>
      <c r="T1490">
        <v>265.68</v>
      </c>
      <c r="U1490">
        <v>20.190000000000001</v>
      </c>
      <c r="V1490" t="s">
        <v>33</v>
      </c>
      <c r="W1490" t="s">
        <v>33</v>
      </c>
      <c r="X1490" t="s">
        <v>4762</v>
      </c>
      <c r="Y1490" t="s">
        <v>91</v>
      </c>
      <c r="Z1490" t="s">
        <v>1789</v>
      </c>
      <c r="AA1490" t="s">
        <v>1790</v>
      </c>
      <c r="AC1490" s="13" t="str">
        <f t="shared" si="278"/>
        <v>000168077</v>
      </c>
      <c r="AD1490" t="str">
        <f t="shared" si="279"/>
        <v>16/11/2015</v>
      </c>
      <c r="AE1490" t="str">
        <f t="shared" si="280"/>
        <v>09155035000174</v>
      </c>
      <c r="AF1490" s="14">
        <f t="shared" si="281"/>
        <v>305.53000000000003</v>
      </c>
      <c r="AG1490">
        <f t="shared" si="282"/>
        <v>0</v>
      </c>
      <c r="AH1490">
        <f t="shared" si="283"/>
        <v>1</v>
      </c>
      <c r="AI1490" s="16">
        <v>6793414</v>
      </c>
      <c r="AJ1490" s="16" t="s">
        <v>7618</v>
      </c>
      <c r="AK1490" s="16" t="s">
        <v>4859</v>
      </c>
      <c r="AL1490" s="16" t="s">
        <v>4865</v>
      </c>
      <c r="AM1490" s="16" t="s">
        <v>7143</v>
      </c>
      <c r="AN1490">
        <v>4</v>
      </c>
      <c r="AO1490">
        <f>VLOOKUP(TRIM(AL1490),'Parcela Dedutivel'!$A$1:$B$65536,2,FALSE)</f>
        <v>0.57757000000000003</v>
      </c>
      <c r="AP1490" s="15">
        <f t="shared" si="284"/>
        <v>0.57757000000000003</v>
      </c>
      <c r="AQ1490" s="16">
        <f t="shared" si="285"/>
        <v>2.3102800000000001</v>
      </c>
      <c r="AU1490" t="s">
        <v>6523</v>
      </c>
      <c r="AV1490" s="18">
        <v>42334</v>
      </c>
      <c r="AW1490" t="s">
        <v>1693</v>
      </c>
      <c r="AX1490" t="str">
        <f t="shared" si="286"/>
        <v>43854777000126</v>
      </c>
      <c r="AY1490" s="17">
        <f t="shared" si="287"/>
        <v>9709.26</v>
      </c>
      <c r="AZ1490" s="17">
        <f t="shared" si="288"/>
        <v>0</v>
      </c>
      <c r="BB1490" t="str">
        <f t="shared" si="289"/>
        <v>26/11/2015;43854777000126;9709,26;0,00</v>
      </c>
    </row>
    <row r="1491" spans="1:54" x14ac:dyDescent="0.25">
      <c r="A1491" t="s">
        <v>26</v>
      </c>
      <c r="B1491" t="s">
        <v>5030</v>
      </c>
      <c r="C1491">
        <v>42324</v>
      </c>
      <c r="D1491" t="s">
        <v>2804</v>
      </c>
      <c r="E1491" t="s">
        <v>6979</v>
      </c>
      <c r="F1491" t="s">
        <v>29</v>
      </c>
      <c r="G1491">
        <v>1067.22</v>
      </c>
      <c r="H1491">
        <v>1067.22</v>
      </c>
      <c r="I1491">
        <v>192.1</v>
      </c>
      <c r="J1491" t="s">
        <v>307</v>
      </c>
      <c r="K1491">
        <v>0</v>
      </c>
      <c r="L1491">
        <v>0</v>
      </c>
      <c r="M1491" t="s">
        <v>31</v>
      </c>
      <c r="N1491">
        <v>0</v>
      </c>
      <c r="O1491">
        <v>0</v>
      </c>
      <c r="P1491" t="s">
        <v>31</v>
      </c>
      <c r="Q1491">
        <v>1067.22</v>
      </c>
      <c r="R1491">
        <v>17.61</v>
      </c>
      <c r="S1491" t="s">
        <v>33</v>
      </c>
      <c r="T1491">
        <v>1067.22</v>
      </c>
      <c r="U1491">
        <v>81.11</v>
      </c>
      <c r="V1491" t="s">
        <v>33</v>
      </c>
      <c r="W1491" t="s">
        <v>33</v>
      </c>
      <c r="X1491" t="s">
        <v>422</v>
      </c>
      <c r="Y1491" t="s">
        <v>240</v>
      </c>
      <c r="Z1491" t="s">
        <v>3283</v>
      </c>
      <c r="AA1491" t="s">
        <v>3284</v>
      </c>
      <c r="AC1491" s="13" t="str">
        <f t="shared" si="278"/>
        <v>000168078</v>
      </c>
      <c r="AD1491" t="str">
        <f t="shared" si="279"/>
        <v>16/11/2015</v>
      </c>
      <c r="AE1491" t="str">
        <f t="shared" si="280"/>
        <v>92664028000656</v>
      </c>
      <c r="AF1491" s="14">
        <f t="shared" si="281"/>
        <v>1067.22</v>
      </c>
      <c r="AG1491">
        <f t="shared" si="282"/>
        <v>103.4</v>
      </c>
      <c r="AH1491">
        <f t="shared" si="283"/>
        <v>1</v>
      </c>
      <c r="AI1491" s="16">
        <v>6793414</v>
      </c>
      <c r="AJ1491" s="16" t="s">
        <v>7618</v>
      </c>
      <c r="AK1491" s="16" t="s">
        <v>4859</v>
      </c>
      <c r="AL1491" s="16" t="s">
        <v>4863</v>
      </c>
      <c r="AM1491" s="16" t="s">
        <v>7143</v>
      </c>
      <c r="AN1491">
        <v>4</v>
      </c>
      <c r="AO1491">
        <f>VLOOKUP(TRIM(AL1491),'Parcela Dedutivel'!$A$1:$B$65536,2,FALSE)</f>
        <v>0.59570000000000001</v>
      </c>
      <c r="AP1491" s="15">
        <f t="shared" si="284"/>
        <v>0.59570000000000001</v>
      </c>
      <c r="AQ1491" s="16">
        <f t="shared" si="285"/>
        <v>2.3828</v>
      </c>
      <c r="AU1491" t="s">
        <v>6525</v>
      </c>
      <c r="AV1491" s="18">
        <v>42334</v>
      </c>
      <c r="AW1491" t="s">
        <v>4650</v>
      </c>
      <c r="AX1491" t="str">
        <f t="shared" si="286"/>
        <v>46044053002400</v>
      </c>
      <c r="AY1491" s="17">
        <f t="shared" si="287"/>
        <v>3844.0099999999998</v>
      </c>
      <c r="AZ1491" s="17">
        <f t="shared" si="288"/>
        <v>0</v>
      </c>
      <c r="BB1491" t="str">
        <f t="shared" si="289"/>
        <v>26/11/2015;46044053002400;3844,01;0,00</v>
      </c>
    </row>
    <row r="1492" spans="1:54" x14ac:dyDescent="0.25">
      <c r="A1492" t="s">
        <v>26</v>
      </c>
      <c r="B1492" t="s">
        <v>5031</v>
      </c>
      <c r="C1492">
        <v>42324</v>
      </c>
      <c r="D1492" t="s">
        <v>3221</v>
      </c>
      <c r="E1492" t="s">
        <v>6979</v>
      </c>
      <c r="F1492" t="s">
        <v>179</v>
      </c>
      <c r="G1492">
        <v>298.5</v>
      </c>
      <c r="H1492">
        <v>207.35</v>
      </c>
      <c r="I1492">
        <v>8.2900000000000009</v>
      </c>
      <c r="J1492" t="s">
        <v>3082</v>
      </c>
      <c r="K1492">
        <v>379.66</v>
      </c>
      <c r="L1492">
        <v>60.050000000000004</v>
      </c>
      <c r="M1492" t="s">
        <v>3082</v>
      </c>
      <c r="N1492">
        <v>207.35</v>
      </c>
      <c r="O1492">
        <v>31.1</v>
      </c>
      <c r="P1492" t="s">
        <v>2788</v>
      </c>
      <c r="Q1492">
        <v>207.35</v>
      </c>
      <c r="R1492">
        <v>3.42</v>
      </c>
      <c r="S1492" t="s">
        <v>33</v>
      </c>
      <c r="T1492">
        <v>207.35</v>
      </c>
      <c r="U1492">
        <v>15.76</v>
      </c>
      <c r="V1492" t="s">
        <v>33</v>
      </c>
      <c r="W1492" t="s">
        <v>33</v>
      </c>
      <c r="X1492" t="s">
        <v>3370</v>
      </c>
      <c r="Y1492" t="s">
        <v>44</v>
      </c>
      <c r="Z1492" t="s">
        <v>666</v>
      </c>
      <c r="AA1492" t="s">
        <v>667</v>
      </c>
      <c r="AC1492" s="13" t="str">
        <f t="shared" si="278"/>
        <v>000168079</v>
      </c>
      <c r="AD1492" t="str">
        <f t="shared" si="279"/>
        <v>16/11/2015</v>
      </c>
      <c r="AE1492" t="str">
        <f t="shared" si="280"/>
        <v>92664028002438</v>
      </c>
      <c r="AF1492" s="14">
        <f t="shared" si="281"/>
        <v>298.5</v>
      </c>
      <c r="AG1492">
        <f t="shared" si="282"/>
        <v>0</v>
      </c>
      <c r="AH1492">
        <f t="shared" si="283"/>
        <v>1</v>
      </c>
      <c r="AI1492" s="16">
        <v>6857413</v>
      </c>
      <c r="AJ1492" s="16" t="s">
        <v>7619</v>
      </c>
      <c r="AK1492" s="16" t="s">
        <v>3952</v>
      </c>
      <c r="AL1492" s="16" t="s">
        <v>3954</v>
      </c>
      <c r="AM1492" s="16" t="s">
        <v>7143</v>
      </c>
      <c r="AN1492">
        <v>4000</v>
      </c>
      <c r="AO1492">
        <f>VLOOKUP(TRIM(AL1492),'Parcela Dedutivel'!$A$1:$B$65536,2,FALSE)</f>
        <v>0</v>
      </c>
      <c r="AP1492" s="15">
        <f t="shared" si="284"/>
        <v>0</v>
      </c>
      <c r="AQ1492" s="16">
        <f t="shared" si="285"/>
        <v>0</v>
      </c>
      <c r="AU1492" t="s">
        <v>6526</v>
      </c>
      <c r="AV1492" s="18">
        <v>42334</v>
      </c>
      <c r="AW1492" t="s">
        <v>6527</v>
      </c>
      <c r="AX1492" t="str">
        <f t="shared" si="286"/>
        <v>07231825000166</v>
      </c>
      <c r="AY1492" s="17">
        <f t="shared" si="287"/>
        <v>369.86</v>
      </c>
      <c r="AZ1492" s="17">
        <f t="shared" si="288"/>
        <v>0</v>
      </c>
      <c r="BB1492" t="str">
        <f t="shared" si="289"/>
        <v>26/11/2015;07231825000166;369,86;0,00</v>
      </c>
    </row>
    <row r="1493" spans="1:54" x14ac:dyDescent="0.25">
      <c r="A1493" t="s">
        <v>26</v>
      </c>
      <c r="B1493" t="s">
        <v>5031</v>
      </c>
      <c r="C1493">
        <v>42324</v>
      </c>
      <c r="D1493" t="s">
        <v>3221</v>
      </c>
      <c r="E1493" t="s">
        <v>6979</v>
      </c>
      <c r="F1493" t="s">
        <v>179</v>
      </c>
      <c r="G1493">
        <v>303.77999999999997</v>
      </c>
      <c r="H1493">
        <v>215.09</v>
      </c>
      <c r="I1493">
        <v>8.6</v>
      </c>
      <c r="J1493" t="s">
        <v>3082</v>
      </c>
      <c r="K1493">
        <v>421.03000000000003</v>
      </c>
      <c r="L1493">
        <v>67.180000000000007</v>
      </c>
      <c r="M1493" t="s">
        <v>3082</v>
      </c>
      <c r="N1493">
        <v>215.09</v>
      </c>
      <c r="O1493">
        <v>21.51</v>
      </c>
      <c r="P1493" t="s">
        <v>2788</v>
      </c>
      <c r="Q1493">
        <v>215.09</v>
      </c>
      <c r="R1493">
        <v>3.5500000000000003</v>
      </c>
      <c r="S1493" t="s">
        <v>33</v>
      </c>
      <c r="T1493">
        <v>215.09</v>
      </c>
      <c r="U1493">
        <v>16.350000000000001</v>
      </c>
      <c r="V1493" t="s">
        <v>33</v>
      </c>
      <c r="W1493" t="s">
        <v>33</v>
      </c>
      <c r="X1493" t="s">
        <v>3370</v>
      </c>
      <c r="Y1493" t="s">
        <v>78</v>
      </c>
      <c r="Z1493" t="s">
        <v>79</v>
      </c>
      <c r="AA1493" t="s">
        <v>80</v>
      </c>
      <c r="AC1493" s="13" t="str">
        <f t="shared" si="278"/>
        <v>000168079</v>
      </c>
      <c r="AD1493" t="str">
        <f t="shared" si="279"/>
        <v>16/11/2015</v>
      </c>
      <c r="AE1493" t="str">
        <f t="shared" si="280"/>
        <v>92664028002438</v>
      </c>
      <c r="AF1493" s="14">
        <f t="shared" si="281"/>
        <v>303.77999999999997</v>
      </c>
      <c r="AG1493">
        <f t="shared" si="282"/>
        <v>0</v>
      </c>
      <c r="AH1493">
        <f t="shared" si="283"/>
        <v>1</v>
      </c>
      <c r="AI1493" s="16">
        <v>6793414</v>
      </c>
      <c r="AJ1493" s="16" t="s">
        <v>7618</v>
      </c>
      <c r="AK1493" s="16" t="s">
        <v>4859</v>
      </c>
      <c r="AL1493" s="16" t="s">
        <v>4861</v>
      </c>
      <c r="AM1493" s="16" t="s">
        <v>7215</v>
      </c>
      <c r="AN1493">
        <v>4</v>
      </c>
      <c r="AO1493">
        <f>VLOOKUP(TRIM(AL1493),'Parcela Dedutivel'!$A$1:$B$65536,2,FALSE)</f>
        <v>0.355016</v>
      </c>
      <c r="AP1493" s="15">
        <f t="shared" si="284"/>
        <v>0.355016</v>
      </c>
      <c r="AQ1493" s="16">
        <f t="shared" si="285"/>
        <v>1.420064</v>
      </c>
      <c r="AU1493" t="s">
        <v>6528</v>
      </c>
      <c r="AV1493" s="18">
        <v>42334</v>
      </c>
      <c r="AW1493" t="s">
        <v>3904</v>
      </c>
      <c r="AX1493" t="str">
        <f t="shared" si="286"/>
        <v>04872297000136</v>
      </c>
      <c r="AY1493" s="17">
        <f t="shared" si="287"/>
        <v>140.82</v>
      </c>
      <c r="AZ1493" s="17">
        <f t="shared" si="288"/>
        <v>0</v>
      </c>
      <c r="BB1493" t="str">
        <f t="shared" si="289"/>
        <v>26/11/2015;04872297000136;140,82;0,00</v>
      </c>
    </row>
    <row r="1494" spans="1:54" x14ac:dyDescent="0.25">
      <c r="A1494" t="s">
        <v>26</v>
      </c>
      <c r="B1494" t="s">
        <v>5031</v>
      </c>
      <c r="C1494">
        <v>42324</v>
      </c>
      <c r="D1494" t="s">
        <v>3221</v>
      </c>
      <c r="E1494" t="s">
        <v>6979</v>
      </c>
      <c r="F1494" t="s">
        <v>179</v>
      </c>
      <c r="G1494">
        <v>1093.6600000000001</v>
      </c>
      <c r="H1494">
        <v>759.7</v>
      </c>
      <c r="I1494">
        <v>30.39</v>
      </c>
      <c r="J1494" t="s">
        <v>3082</v>
      </c>
      <c r="K1494">
        <v>1391.03</v>
      </c>
      <c r="L1494">
        <v>220</v>
      </c>
      <c r="M1494" t="s">
        <v>3082</v>
      </c>
      <c r="N1494">
        <v>759.7</v>
      </c>
      <c r="O1494">
        <v>113.96000000000001</v>
      </c>
      <c r="P1494" t="s">
        <v>2788</v>
      </c>
      <c r="Q1494">
        <v>759.7</v>
      </c>
      <c r="R1494">
        <v>12.540000000000001</v>
      </c>
      <c r="S1494" t="s">
        <v>33</v>
      </c>
      <c r="T1494">
        <v>759.7</v>
      </c>
      <c r="U1494">
        <v>57.74</v>
      </c>
      <c r="V1494" t="s">
        <v>33</v>
      </c>
      <c r="W1494" t="s">
        <v>33</v>
      </c>
      <c r="X1494" t="s">
        <v>3370</v>
      </c>
      <c r="Y1494" t="s">
        <v>44</v>
      </c>
      <c r="Z1494" t="s">
        <v>66</v>
      </c>
      <c r="AA1494" t="s">
        <v>67</v>
      </c>
      <c r="AC1494" s="13" t="str">
        <f t="shared" si="278"/>
        <v>000168079</v>
      </c>
      <c r="AD1494" t="str">
        <f t="shared" si="279"/>
        <v>16/11/2015</v>
      </c>
      <c r="AE1494" t="str">
        <f t="shared" si="280"/>
        <v>92664028002438</v>
      </c>
      <c r="AF1494" s="14">
        <f t="shared" si="281"/>
        <v>1093.6600000000001</v>
      </c>
      <c r="AG1494">
        <f t="shared" si="282"/>
        <v>0</v>
      </c>
      <c r="AH1494">
        <f t="shared" si="283"/>
        <v>1</v>
      </c>
      <c r="AI1494" s="16">
        <v>6784150</v>
      </c>
      <c r="AJ1494" s="16" t="s">
        <v>7425</v>
      </c>
      <c r="AK1494" s="16" t="s">
        <v>3956</v>
      </c>
      <c r="AL1494" s="16" t="s">
        <v>1329</v>
      </c>
      <c r="AM1494" s="16" t="s">
        <v>7193</v>
      </c>
      <c r="AN1494">
        <v>13</v>
      </c>
      <c r="AO1494" t="e">
        <f>VLOOKUP(TRIM(AL1494),'Parcela Dedutivel'!$A$1:$B$65536,2,FALSE)</f>
        <v>#N/A</v>
      </c>
      <c r="AP1494" s="15">
        <f t="shared" si="284"/>
        <v>0</v>
      </c>
      <c r="AQ1494" s="16">
        <f t="shared" si="285"/>
        <v>0</v>
      </c>
      <c r="AU1494" t="s">
        <v>6529</v>
      </c>
      <c r="AV1494" s="18">
        <v>42334</v>
      </c>
      <c r="AW1494" t="s">
        <v>3758</v>
      </c>
      <c r="AX1494" t="str">
        <f t="shared" si="286"/>
        <v>17543420000117</v>
      </c>
      <c r="AY1494" s="17">
        <f t="shared" si="287"/>
        <v>2346.33</v>
      </c>
      <c r="AZ1494" s="17">
        <f t="shared" si="288"/>
        <v>0</v>
      </c>
      <c r="BB1494" t="str">
        <f t="shared" si="289"/>
        <v>26/11/2015;17543420000117;2346,33;0,00</v>
      </c>
    </row>
    <row r="1495" spans="1:54" x14ac:dyDescent="0.25">
      <c r="A1495" t="s">
        <v>26</v>
      </c>
      <c r="B1495" t="s">
        <v>5032</v>
      </c>
      <c r="C1495">
        <v>42324</v>
      </c>
      <c r="D1495" t="s">
        <v>2817</v>
      </c>
      <c r="E1495" t="s">
        <v>6979</v>
      </c>
      <c r="F1495" t="s">
        <v>1581</v>
      </c>
      <c r="G1495">
        <v>298.3</v>
      </c>
      <c r="H1495">
        <v>259.39</v>
      </c>
      <c r="I1495">
        <v>18.16</v>
      </c>
      <c r="J1495" t="s">
        <v>307</v>
      </c>
      <c r="K1495">
        <v>0</v>
      </c>
      <c r="L1495">
        <v>0</v>
      </c>
      <c r="M1495" t="s">
        <v>31</v>
      </c>
      <c r="N1495">
        <v>259.39</v>
      </c>
      <c r="O1495">
        <v>38.910000000000004</v>
      </c>
      <c r="P1495" t="s">
        <v>2788</v>
      </c>
      <c r="Q1495">
        <v>259.39</v>
      </c>
      <c r="R1495">
        <v>4.28</v>
      </c>
      <c r="S1495" t="s">
        <v>33</v>
      </c>
      <c r="T1495">
        <v>259.39</v>
      </c>
      <c r="U1495">
        <v>19.71</v>
      </c>
      <c r="V1495" t="s">
        <v>33</v>
      </c>
      <c r="W1495" t="s">
        <v>33</v>
      </c>
      <c r="X1495" t="s">
        <v>5033</v>
      </c>
      <c r="Y1495" t="s">
        <v>3383</v>
      </c>
      <c r="Z1495" t="s">
        <v>3384</v>
      </c>
      <c r="AA1495" t="s">
        <v>3385</v>
      </c>
      <c r="AC1495" s="13" t="str">
        <f t="shared" si="278"/>
        <v>000168080</v>
      </c>
      <c r="AD1495" t="str">
        <f t="shared" si="279"/>
        <v>16/11/2015</v>
      </c>
      <c r="AE1495" t="str">
        <f t="shared" si="280"/>
        <v>05252479000177</v>
      </c>
      <c r="AF1495" s="14">
        <f t="shared" si="281"/>
        <v>298.3</v>
      </c>
      <c r="AG1495">
        <f t="shared" si="282"/>
        <v>24.71</v>
      </c>
      <c r="AH1495">
        <f t="shared" si="283"/>
        <v>1</v>
      </c>
      <c r="AI1495" s="16">
        <v>6801892</v>
      </c>
      <c r="AJ1495" s="16" t="s">
        <v>7620</v>
      </c>
      <c r="AK1495" s="16" t="s">
        <v>4869</v>
      </c>
      <c r="AL1495" s="16" t="s">
        <v>674</v>
      </c>
      <c r="AM1495" s="16" t="s">
        <v>7193</v>
      </c>
      <c r="AN1495">
        <v>4</v>
      </c>
      <c r="AO1495" t="e">
        <f>VLOOKUP(TRIM(AL1495),'Parcela Dedutivel'!$A$1:$B$65536,2,FALSE)</f>
        <v>#N/A</v>
      </c>
      <c r="AP1495" s="15">
        <f t="shared" si="284"/>
        <v>0</v>
      </c>
      <c r="AQ1495" s="16">
        <f t="shared" si="285"/>
        <v>0</v>
      </c>
      <c r="AU1495" t="s">
        <v>6530</v>
      </c>
      <c r="AV1495" s="18">
        <v>42334</v>
      </c>
      <c r="AW1495" t="s">
        <v>3534</v>
      </c>
      <c r="AX1495" t="str">
        <f t="shared" si="286"/>
        <v>86720729000158</v>
      </c>
      <c r="AY1495" s="17">
        <f t="shared" si="287"/>
        <v>916.62</v>
      </c>
      <c r="AZ1495" s="17">
        <f t="shared" si="288"/>
        <v>0</v>
      </c>
      <c r="BB1495" t="str">
        <f t="shared" si="289"/>
        <v>26/11/2015;86720729000158;916,62;0,00</v>
      </c>
    </row>
    <row r="1496" spans="1:54" x14ac:dyDescent="0.25">
      <c r="A1496" t="s">
        <v>26</v>
      </c>
      <c r="B1496" t="s">
        <v>5032</v>
      </c>
      <c r="C1496">
        <v>42324</v>
      </c>
      <c r="D1496" t="s">
        <v>2841</v>
      </c>
      <c r="E1496" t="s">
        <v>6979</v>
      </c>
      <c r="F1496" t="s">
        <v>1581</v>
      </c>
      <c r="G1496">
        <v>7617.91</v>
      </c>
      <c r="H1496">
        <v>7617.91</v>
      </c>
      <c r="I1496">
        <v>533.25</v>
      </c>
      <c r="J1496" t="s">
        <v>30</v>
      </c>
      <c r="K1496">
        <v>0</v>
      </c>
      <c r="L1496">
        <v>0</v>
      </c>
      <c r="M1496" t="s">
        <v>31</v>
      </c>
      <c r="N1496">
        <v>0</v>
      </c>
      <c r="O1496">
        <v>0</v>
      </c>
      <c r="P1496" t="s">
        <v>31</v>
      </c>
      <c r="Q1496">
        <v>7617.91</v>
      </c>
      <c r="R1496">
        <v>125.7</v>
      </c>
      <c r="S1496" t="s">
        <v>33</v>
      </c>
      <c r="T1496">
        <v>7617.91</v>
      </c>
      <c r="U1496">
        <v>578.96</v>
      </c>
      <c r="V1496" t="s">
        <v>33</v>
      </c>
      <c r="W1496" t="s">
        <v>33</v>
      </c>
      <c r="X1496" t="s">
        <v>5033</v>
      </c>
      <c r="Y1496" t="s">
        <v>493</v>
      </c>
      <c r="Z1496" t="s">
        <v>494</v>
      </c>
      <c r="AA1496" t="s">
        <v>5034</v>
      </c>
      <c r="AC1496" s="13" t="str">
        <f t="shared" si="278"/>
        <v>000168080</v>
      </c>
      <c r="AD1496" t="str">
        <f t="shared" si="279"/>
        <v>16/11/2015</v>
      </c>
      <c r="AE1496" t="str">
        <f t="shared" si="280"/>
        <v>05252479000177</v>
      </c>
      <c r="AF1496" s="14">
        <f t="shared" si="281"/>
        <v>7617.91</v>
      </c>
      <c r="AG1496">
        <f t="shared" si="282"/>
        <v>24.71</v>
      </c>
      <c r="AH1496">
        <f t="shared" si="283"/>
        <v>1</v>
      </c>
      <c r="AI1496" s="16">
        <v>6784150</v>
      </c>
      <c r="AJ1496" s="16" t="s">
        <v>7425</v>
      </c>
      <c r="AK1496" s="16" t="s">
        <v>3956</v>
      </c>
      <c r="AL1496" s="16" t="s">
        <v>1329</v>
      </c>
      <c r="AM1496" s="16" t="s">
        <v>7193</v>
      </c>
      <c r="AN1496">
        <v>5</v>
      </c>
      <c r="AO1496" t="e">
        <f>VLOOKUP(TRIM(AL1496),'Parcela Dedutivel'!$A$1:$B$65536,2,FALSE)</f>
        <v>#N/A</v>
      </c>
      <c r="AP1496" s="15">
        <f t="shared" si="284"/>
        <v>0</v>
      </c>
      <c r="AQ1496" s="16">
        <f t="shared" si="285"/>
        <v>0</v>
      </c>
      <c r="AU1496" t="s">
        <v>6533</v>
      </c>
      <c r="AV1496" s="18">
        <v>42334</v>
      </c>
      <c r="AW1496" t="s">
        <v>6534</v>
      </c>
      <c r="AX1496" t="str">
        <f t="shared" si="286"/>
        <v>08091102000333</v>
      </c>
      <c r="AY1496" s="17">
        <f t="shared" si="287"/>
        <v>12529.16</v>
      </c>
      <c r="AZ1496" s="17">
        <f t="shared" si="288"/>
        <v>0</v>
      </c>
      <c r="BB1496" t="str">
        <f t="shared" si="289"/>
        <v>26/11/2015;08091102000333;12529,16;0,00</v>
      </c>
    </row>
    <row r="1497" spans="1:54" x14ac:dyDescent="0.25">
      <c r="A1497" t="s">
        <v>26</v>
      </c>
      <c r="B1497" t="s">
        <v>5035</v>
      </c>
      <c r="C1497">
        <v>42324</v>
      </c>
      <c r="D1497" t="s">
        <v>2787</v>
      </c>
      <c r="E1497" t="s">
        <v>6979</v>
      </c>
      <c r="F1497" t="s">
        <v>29</v>
      </c>
      <c r="G1497">
        <v>252.71</v>
      </c>
      <c r="H1497">
        <v>267.20999999999998</v>
      </c>
      <c r="I1497">
        <v>48.1</v>
      </c>
      <c r="J1497" t="s">
        <v>61</v>
      </c>
      <c r="K1497">
        <v>0</v>
      </c>
      <c r="L1497">
        <v>0</v>
      </c>
      <c r="M1497" t="s">
        <v>31</v>
      </c>
      <c r="N1497">
        <v>232.36</v>
      </c>
      <c r="O1497">
        <v>34.85</v>
      </c>
      <c r="P1497" t="s">
        <v>2788</v>
      </c>
      <c r="Q1497">
        <v>232.36</v>
      </c>
      <c r="R1497">
        <v>3.83</v>
      </c>
      <c r="S1497" t="s">
        <v>33</v>
      </c>
      <c r="T1497">
        <v>232.36</v>
      </c>
      <c r="U1497">
        <v>17.66</v>
      </c>
      <c r="V1497" t="s">
        <v>33</v>
      </c>
      <c r="W1497" t="s">
        <v>33</v>
      </c>
      <c r="X1497" t="s">
        <v>5036</v>
      </c>
      <c r="Y1497" t="s">
        <v>91</v>
      </c>
      <c r="Z1497" t="s">
        <v>2524</v>
      </c>
      <c r="AA1497" t="s">
        <v>2525</v>
      </c>
      <c r="AC1497" s="13" t="str">
        <f t="shared" si="278"/>
        <v>000168081</v>
      </c>
      <c r="AD1497" t="str">
        <f t="shared" si="279"/>
        <v>16/11/2015</v>
      </c>
      <c r="AE1497" t="str">
        <f t="shared" si="280"/>
        <v>00000000000000</v>
      </c>
      <c r="AF1497" s="14">
        <f t="shared" si="281"/>
        <v>252.71</v>
      </c>
      <c r="AG1497">
        <f t="shared" si="282"/>
        <v>0</v>
      </c>
      <c r="AH1497">
        <f t="shared" si="283"/>
        <v>1</v>
      </c>
      <c r="AI1497" s="16">
        <v>6801892</v>
      </c>
      <c r="AJ1497" s="16" t="s">
        <v>7620</v>
      </c>
      <c r="AK1497" s="16" t="s">
        <v>4869</v>
      </c>
      <c r="AL1497" s="16" t="s">
        <v>4871</v>
      </c>
      <c r="AM1497" s="16" t="s">
        <v>7193</v>
      </c>
      <c r="AN1497">
        <v>1</v>
      </c>
      <c r="AO1497" t="e">
        <f>VLOOKUP(TRIM(AL1497),'Parcela Dedutivel'!$A$1:$B$65536,2,FALSE)</f>
        <v>#N/A</v>
      </c>
      <c r="AP1497" s="15">
        <f t="shared" si="284"/>
        <v>0</v>
      </c>
      <c r="AQ1497" s="16">
        <f t="shared" si="285"/>
        <v>0</v>
      </c>
      <c r="AU1497" t="s">
        <v>6537</v>
      </c>
      <c r="AV1497" s="18">
        <v>42334</v>
      </c>
      <c r="AW1497" t="s">
        <v>295</v>
      </c>
      <c r="AX1497" t="str">
        <f t="shared" si="286"/>
        <v>02195445000108</v>
      </c>
      <c r="AY1497" s="17">
        <f t="shared" si="287"/>
        <v>881.37</v>
      </c>
      <c r="AZ1497" s="17">
        <f t="shared" si="288"/>
        <v>0</v>
      </c>
      <c r="BB1497" t="str">
        <f t="shared" si="289"/>
        <v>26/11/2015;02195445000108;881,37;0,00</v>
      </c>
    </row>
    <row r="1498" spans="1:54" x14ac:dyDescent="0.25">
      <c r="A1498" t="s">
        <v>26</v>
      </c>
      <c r="B1498" t="s">
        <v>5037</v>
      </c>
      <c r="C1498">
        <v>42324</v>
      </c>
      <c r="D1498" t="s">
        <v>2817</v>
      </c>
      <c r="E1498" t="s">
        <v>6979</v>
      </c>
      <c r="F1498" t="s">
        <v>179</v>
      </c>
      <c r="G1498">
        <v>136.41</v>
      </c>
      <c r="H1498">
        <v>118.62</v>
      </c>
      <c r="I1498">
        <v>4.74</v>
      </c>
      <c r="J1498" t="s">
        <v>780</v>
      </c>
      <c r="K1498">
        <v>0</v>
      </c>
      <c r="L1498">
        <v>0</v>
      </c>
      <c r="M1498" t="s">
        <v>31</v>
      </c>
      <c r="N1498">
        <v>118.62</v>
      </c>
      <c r="O1498">
        <v>17.79</v>
      </c>
      <c r="P1498" t="s">
        <v>2788</v>
      </c>
      <c r="Q1498">
        <v>118.62</v>
      </c>
      <c r="R1498">
        <v>1.96</v>
      </c>
      <c r="S1498" t="s">
        <v>33</v>
      </c>
      <c r="T1498">
        <v>118.62</v>
      </c>
      <c r="U1498">
        <v>9.02</v>
      </c>
      <c r="V1498" t="s">
        <v>33</v>
      </c>
      <c r="W1498" t="s">
        <v>33</v>
      </c>
      <c r="X1498" t="s">
        <v>3006</v>
      </c>
      <c r="Y1498" t="s">
        <v>91</v>
      </c>
      <c r="Z1498" t="s">
        <v>3090</v>
      </c>
      <c r="AA1498" t="s">
        <v>3091</v>
      </c>
      <c r="AC1498" s="13" t="str">
        <f t="shared" si="278"/>
        <v>000168082</v>
      </c>
      <c r="AD1498" t="str">
        <f t="shared" si="279"/>
        <v>16/11/2015</v>
      </c>
      <c r="AE1498" t="str">
        <f t="shared" si="280"/>
        <v>76487032000125</v>
      </c>
      <c r="AF1498" s="14">
        <f t="shared" si="281"/>
        <v>136.41</v>
      </c>
      <c r="AG1498">
        <f t="shared" si="282"/>
        <v>0</v>
      </c>
      <c r="AH1498">
        <f t="shared" si="283"/>
        <v>1</v>
      </c>
      <c r="AI1498" s="16">
        <v>6784150</v>
      </c>
      <c r="AJ1498" s="16" t="s">
        <v>7425</v>
      </c>
      <c r="AK1498" s="16" t="s">
        <v>3956</v>
      </c>
      <c r="AL1498" s="16" t="s">
        <v>3031</v>
      </c>
      <c r="AM1498" s="16" t="s">
        <v>7143</v>
      </c>
      <c r="AN1498">
        <v>3000</v>
      </c>
      <c r="AO1498">
        <f>VLOOKUP(TRIM(AL1498),'Parcela Dedutivel'!$A$1:$B$65536,2,FALSE)</f>
        <v>0</v>
      </c>
      <c r="AP1498" s="15">
        <f t="shared" si="284"/>
        <v>0</v>
      </c>
      <c r="AQ1498" s="16">
        <f t="shared" si="285"/>
        <v>0</v>
      </c>
      <c r="AU1498" t="s">
        <v>6540</v>
      </c>
      <c r="AV1498" s="18">
        <v>42334</v>
      </c>
      <c r="AW1498" t="s">
        <v>5043</v>
      </c>
      <c r="AX1498" t="str">
        <f t="shared" si="286"/>
        <v>17155342000345</v>
      </c>
      <c r="AY1498" s="17">
        <f t="shared" si="287"/>
        <v>3881.7700000000004</v>
      </c>
      <c r="AZ1498" s="17">
        <f t="shared" si="288"/>
        <v>0</v>
      </c>
      <c r="BB1498" t="str">
        <f t="shared" si="289"/>
        <v>26/11/2015;17155342000345;3881,77;0,00</v>
      </c>
    </row>
    <row r="1499" spans="1:54" x14ac:dyDescent="0.25">
      <c r="A1499" t="s">
        <v>26</v>
      </c>
      <c r="B1499" t="s">
        <v>5037</v>
      </c>
      <c r="C1499">
        <v>42324</v>
      </c>
      <c r="D1499" t="s">
        <v>2817</v>
      </c>
      <c r="E1499" t="s">
        <v>6979</v>
      </c>
      <c r="F1499" t="s">
        <v>179</v>
      </c>
      <c r="G1499">
        <v>4061.8</v>
      </c>
      <c r="H1499">
        <v>3532</v>
      </c>
      <c r="I1499">
        <v>141.28</v>
      </c>
      <c r="J1499" t="s">
        <v>780</v>
      </c>
      <c r="K1499">
        <v>0</v>
      </c>
      <c r="L1499">
        <v>0</v>
      </c>
      <c r="M1499" t="s">
        <v>31</v>
      </c>
      <c r="N1499">
        <v>3532</v>
      </c>
      <c r="O1499">
        <v>529.79999999999995</v>
      </c>
      <c r="P1499" t="s">
        <v>2788</v>
      </c>
      <c r="Q1499">
        <v>3532</v>
      </c>
      <c r="R1499">
        <v>58.28</v>
      </c>
      <c r="S1499" t="s">
        <v>33</v>
      </c>
      <c r="T1499">
        <v>3532</v>
      </c>
      <c r="U1499">
        <v>268.43</v>
      </c>
      <c r="V1499" t="s">
        <v>33</v>
      </c>
      <c r="W1499" t="s">
        <v>33</v>
      </c>
      <c r="X1499" t="s">
        <v>3006</v>
      </c>
      <c r="Y1499" t="s">
        <v>91</v>
      </c>
      <c r="Z1499" t="s">
        <v>3092</v>
      </c>
      <c r="AA1499" t="s">
        <v>3093</v>
      </c>
      <c r="AC1499" s="13" t="str">
        <f t="shared" si="278"/>
        <v>000168082</v>
      </c>
      <c r="AD1499" t="str">
        <f t="shared" si="279"/>
        <v>16/11/2015</v>
      </c>
      <c r="AE1499" t="str">
        <f t="shared" si="280"/>
        <v>76487032000125</v>
      </c>
      <c r="AF1499" s="14">
        <f t="shared" si="281"/>
        <v>4061.8</v>
      </c>
      <c r="AG1499">
        <f t="shared" si="282"/>
        <v>0</v>
      </c>
      <c r="AH1499">
        <f t="shared" si="283"/>
        <v>1</v>
      </c>
      <c r="AI1499" s="16">
        <v>6784150</v>
      </c>
      <c r="AJ1499" s="16" t="s">
        <v>7425</v>
      </c>
      <c r="AK1499" s="16" t="s">
        <v>3956</v>
      </c>
      <c r="AL1499" s="16" t="s">
        <v>3029</v>
      </c>
      <c r="AM1499" s="16" t="s">
        <v>7158</v>
      </c>
      <c r="AN1499">
        <v>5000</v>
      </c>
      <c r="AO1499">
        <f>VLOOKUP(TRIM(AL1499),'Parcela Dedutivel'!$A$1:$B$65536,2,FALSE)</f>
        <v>0</v>
      </c>
      <c r="AP1499" s="15">
        <f t="shared" si="284"/>
        <v>0</v>
      </c>
      <c r="AQ1499" s="16">
        <f t="shared" si="285"/>
        <v>0</v>
      </c>
      <c r="AU1499" t="s">
        <v>6541</v>
      </c>
      <c r="AV1499" s="18">
        <v>42334</v>
      </c>
      <c r="AW1499" t="s">
        <v>6542</v>
      </c>
      <c r="AX1499" t="str">
        <f t="shared" si="286"/>
        <v>04212135000171</v>
      </c>
      <c r="AY1499" s="17">
        <f t="shared" si="287"/>
        <v>151.12</v>
      </c>
      <c r="AZ1499" s="17">
        <f t="shared" si="288"/>
        <v>0</v>
      </c>
      <c r="BB1499" t="str">
        <f t="shared" si="289"/>
        <v>26/11/2015;04212135000171;151,12;0,00</v>
      </c>
    </row>
    <row r="1500" spans="1:54" x14ac:dyDescent="0.25">
      <c r="A1500" t="s">
        <v>26</v>
      </c>
      <c r="B1500" t="s">
        <v>5037</v>
      </c>
      <c r="C1500">
        <v>42324</v>
      </c>
      <c r="D1500" t="s">
        <v>2817</v>
      </c>
      <c r="E1500" t="s">
        <v>6979</v>
      </c>
      <c r="F1500" t="s">
        <v>179</v>
      </c>
      <c r="G1500">
        <v>1312.98</v>
      </c>
      <c r="H1500">
        <v>1312.98</v>
      </c>
      <c r="I1500">
        <v>52.52</v>
      </c>
      <c r="J1500" t="s">
        <v>1555</v>
      </c>
      <c r="K1500">
        <v>0</v>
      </c>
      <c r="L1500">
        <v>0</v>
      </c>
      <c r="M1500" t="s">
        <v>31</v>
      </c>
      <c r="N1500">
        <v>0</v>
      </c>
      <c r="O1500">
        <v>0</v>
      </c>
      <c r="P1500" t="s">
        <v>31</v>
      </c>
      <c r="Q1500">
        <v>1312.98</v>
      </c>
      <c r="R1500">
        <v>21.66</v>
      </c>
      <c r="S1500" t="s">
        <v>33</v>
      </c>
      <c r="T1500">
        <v>1312.98</v>
      </c>
      <c r="U1500">
        <v>99.79</v>
      </c>
      <c r="V1500" t="s">
        <v>33</v>
      </c>
      <c r="W1500" t="s">
        <v>33</v>
      </c>
      <c r="X1500" t="s">
        <v>3006</v>
      </c>
      <c r="Y1500" t="s">
        <v>2556</v>
      </c>
      <c r="Z1500" t="s">
        <v>3094</v>
      </c>
      <c r="AA1500" t="s">
        <v>3095</v>
      </c>
      <c r="AC1500" s="13" t="str">
        <f t="shared" si="278"/>
        <v>000168082</v>
      </c>
      <c r="AD1500" t="str">
        <f t="shared" si="279"/>
        <v>16/11/2015</v>
      </c>
      <c r="AE1500" t="str">
        <f t="shared" si="280"/>
        <v>76487032000125</v>
      </c>
      <c r="AF1500" s="14">
        <f t="shared" si="281"/>
        <v>1312.98</v>
      </c>
      <c r="AG1500">
        <f t="shared" si="282"/>
        <v>0</v>
      </c>
      <c r="AH1500">
        <f t="shared" si="283"/>
        <v>1</v>
      </c>
      <c r="AI1500" s="16">
        <v>6784237</v>
      </c>
      <c r="AJ1500" s="16" t="s">
        <v>7621</v>
      </c>
      <c r="AK1500" s="16" t="s">
        <v>4873</v>
      </c>
      <c r="AL1500" s="16" t="s">
        <v>1030</v>
      </c>
      <c r="AM1500" s="16" t="s">
        <v>7143</v>
      </c>
      <c r="AN1500">
        <v>5</v>
      </c>
      <c r="AO1500" t="e">
        <f>VLOOKUP(TRIM(AL1500),'Parcela Dedutivel'!$A$1:$B$65536,2,FALSE)</f>
        <v>#N/A</v>
      </c>
      <c r="AP1500" s="15">
        <f t="shared" si="284"/>
        <v>0</v>
      </c>
      <c r="AQ1500" s="16">
        <f t="shared" si="285"/>
        <v>0</v>
      </c>
      <c r="AU1500" t="s">
        <v>6543</v>
      </c>
      <c r="AV1500" s="18">
        <v>42334</v>
      </c>
      <c r="AW1500" t="s">
        <v>3234</v>
      </c>
      <c r="AX1500" t="str">
        <f t="shared" si="286"/>
        <v>46044053005417</v>
      </c>
      <c r="AY1500" s="17">
        <f t="shared" si="287"/>
        <v>267.54000000000002</v>
      </c>
      <c r="AZ1500" s="17">
        <f t="shared" si="288"/>
        <v>0</v>
      </c>
      <c r="BB1500" t="str">
        <f t="shared" si="289"/>
        <v>26/11/2015;46044053005417;267,54;0,00</v>
      </c>
    </row>
    <row r="1501" spans="1:54" x14ac:dyDescent="0.25">
      <c r="A1501" t="s">
        <v>26</v>
      </c>
      <c r="B1501" t="s">
        <v>5040</v>
      </c>
      <c r="C1501">
        <v>42324</v>
      </c>
      <c r="D1501" t="s">
        <v>2841</v>
      </c>
      <c r="E1501" t="s">
        <v>6979</v>
      </c>
      <c r="F1501" t="s">
        <v>393</v>
      </c>
      <c r="G1501">
        <v>352.6</v>
      </c>
      <c r="H1501">
        <v>411.01</v>
      </c>
      <c r="I1501">
        <v>16.440000000000001</v>
      </c>
      <c r="J1501" t="s">
        <v>61</v>
      </c>
      <c r="K1501">
        <v>0</v>
      </c>
      <c r="L1501">
        <v>0</v>
      </c>
      <c r="M1501" t="s">
        <v>31</v>
      </c>
      <c r="N1501">
        <v>0</v>
      </c>
      <c r="O1501">
        <v>0</v>
      </c>
      <c r="P1501" t="s">
        <v>31</v>
      </c>
      <c r="Q1501">
        <v>411.01</v>
      </c>
      <c r="R1501">
        <v>6.78</v>
      </c>
      <c r="S1501" t="s">
        <v>33</v>
      </c>
      <c r="T1501">
        <v>411.01</v>
      </c>
      <c r="U1501">
        <v>31.240000000000002</v>
      </c>
      <c r="V1501" t="s">
        <v>33</v>
      </c>
      <c r="W1501" t="s">
        <v>33</v>
      </c>
      <c r="X1501" t="s">
        <v>5041</v>
      </c>
      <c r="Y1501" t="s">
        <v>4659</v>
      </c>
      <c r="Z1501" t="s">
        <v>4660</v>
      </c>
      <c r="AA1501" t="s">
        <v>4661</v>
      </c>
      <c r="AC1501" s="13" t="str">
        <f t="shared" si="278"/>
        <v>000168084</v>
      </c>
      <c r="AD1501" t="str">
        <f t="shared" si="279"/>
        <v>16/11/2015</v>
      </c>
      <c r="AE1501" t="str">
        <f t="shared" si="280"/>
        <v>14589486000150</v>
      </c>
      <c r="AF1501" s="14">
        <f t="shared" si="281"/>
        <v>352.6</v>
      </c>
      <c r="AG1501">
        <f t="shared" si="282"/>
        <v>0</v>
      </c>
      <c r="AH1501">
        <f t="shared" si="283"/>
        <v>1</v>
      </c>
      <c r="AI1501" s="16">
        <v>6817242</v>
      </c>
      <c r="AJ1501" s="16" t="s">
        <v>7622</v>
      </c>
      <c r="AK1501" s="16" t="s">
        <v>4875</v>
      </c>
      <c r="AL1501" s="16" t="s">
        <v>100</v>
      </c>
      <c r="AM1501" s="16" t="s">
        <v>7193</v>
      </c>
      <c r="AN1501">
        <v>4</v>
      </c>
      <c r="AO1501" t="e">
        <f>VLOOKUP(TRIM(AL1501),'Parcela Dedutivel'!$A$1:$B$65536,2,FALSE)</f>
        <v>#N/A</v>
      </c>
      <c r="AP1501" s="15">
        <f t="shared" si="284"/>
        <v>0</v>
      </c>
      <c r="AQ1501" s="16">
        <f t="shared" si="285"/>
        <v>0</v>
      </c>
      <c r="AU1501" t="s">
        <v>6544</v>
      </c>
      <c r="AV1501" s="18">
        <v>42334</v>
      </c>
      <c r="AW1501" t="s">
        <v>2995</v>
      </c>
      <c r="AX1501" t="str">
        <f t="shared" si="286"/>
        <v>59105999005730</v>
      </c>
      <c r="AY1501" s="17">
        <f t="shared" si="287"/>
        <v>3200</v>
      </c>
      <c r="AZ1501" s="17">
        <f t="shared" si="288"/>
        <v>0</v>
      </c>
      <c r="BB1501" t="str">
        <f t="shared" si="289"/>
        <v>26/11/2015;59105999005730;3200,00;0,00</v>
      </c>
    </row>
    <row r="1502" spans="1:54" x14ac:dyDescent="0.25">
      <c r="A1502" t="s">
        <v>26</v>
      </c>
      <c r="B1502" t="s">
        <v>5042</v>
      </c>
      <c r="C1502">
        <v>42324</v>
      </c>
      <c r="D1502" t="s">
        <v>2841</v>
      </c>
      <c r="E1502" t="s">
        <v>6979</v>
      </c>
      <c r="F1502" t="s">
        <v>1643</v>
      </c>
      <c r="G1502">
        <v>1800.5</v>
      </c>
      <c r="H1502">
        <v>1565.65</v>
      </c>
      <c r="I1502">
        <v>62.63</v>
      </c>
      <c r="J1502" t="s">
        <v>61</v>
      </c>
      <c r="K1502">
        <v>0</v>
      </c>
      <c r="L1502">
        <v>0</v>
      </c>
      <c r="M1502" t="s">
        <v>31</v>
      </c>
      <c r="N1502">
        <v>1565.65</v>
      </c>
      <c r="O1502">
        <v>234.85</v>
      </c>
      <c r="P1502" t="s">
        <v>2788</v>
      </c>
      <c r="Q1502">
        <v>1565.65</v>
      </c>
      <c r="R1502">
        <v>25.830000000000002</v>
      </c>
      <c r="S1502" t="s">
        <v>33</v>
      </c>
      <c r="T1502">
        <v>1565.65</v>
      </c>
      <c r="U1502">
        <v>118.99000000000001</v>
      </c>
      <c r="V1502" t="s">
        <v>33</v>
      </c>
      <c r="W1502" t="s">
        <v>33</v>
      </c>
      <c r="X1502" t="s">
        <v>5043</v>
      </c>
      <c r="Y1502" t="s">
        <v>44</v>
      </c>
      <c r="Z1502" t="s">
        <v>3223</v>
      </c>
      <c r="AA1502" t="s">
        <v>3224</v>
      </c>
      <c r="AC1502" s="13" t="str">
        <f t="shared" si="278"/>
        <v>000168085</v>
      </c>
      <c r="AD1502" t="str">
        <f t="shared" si="279"/>
        <v>16/11/2015</v>
      </c>
      <c r="AE1502" t="str">
        <f t="shared" si="280"/>
        <v>17155342000345</v>
      </c>
      <c r="AF1502" s="14">
        <f t="shared" si="281"/>
        <v>1800.5</v>
      </c>
      <c r="AG1502">
        <f t="shared" si="282"/>
        <v>0</v>
      </c>
      <c r="AH1502">
        <f t="shared" si="283"/>
        <v>1</v>
      </c>
      <c r="AI1502" s="16">
        <v>6819039</v>
      </c>
      <c r="AJ1502" s="16" t="s">
        <v>7555</v>
      </c>
      <c r="AK1502" s="16" t="s">
        <v>3957</v>
      </c>
      <c r="AL1502" s="16" t="s">
        <v>753</v>
      </c>
      <c r="AM1502" s="16" t="s">
        <v>7193</v>
      </c>
      <c r="AN1502">
        <v>10</v>
      </c>
      <c r="AO1502" t="e">
        <f>VLOOKUP(TRIM(AL1502),'Parcela Dedutivel'!$A$1:$B$65536,2,FALSE)</f>
        <v>#N/A</v>
      </c>
      <c r="AP1502" s="15">
        <f t="shared" si="284"/>
        <v>0</v>
      </c>
      <c r="AQ1502" s="16">
        <f t="shared" si="285"/>
        <v>0</v>
      </c>
      <c r="AU1502" t="s">
        <v>6545</v>
      </c>
      <c r="AV1502" s="18">
        <v>42334</v>
      </c>
      <c r="AW1502" t="s">
        <v>6546</v>
      </c>
      <c r="AX1502" t="str">
        <f t="shared" si="286"/>
        <v>14942617000130</v>
      </c>
      <c r="AY1502" s="17">
        <f t="shared" si="287"/>
        <v>865.95</v>
      </c>
      <c r="AZ1502" s="17">
        <f t="shared" si="288"/>
        <v>0</v>
      </c>
      <c r="BB1502" t="str">
        <f t="shared" si="289"/>
        <v>26/11/2015;14942617000130;865,95;0,00</v>
      </c>
    </row>
    <row r="1503" spans="1:54" x14ac:dyDescent="0.25">
      <c r="A1503" t="s">
        <v>26</v>
      </c>
      <c r="B1503" t="s">
        <v>5042</v>
      </c>
      <c r="C1503">
        <v>42324</v>
      </c>
      <c r="D1503" t="s">
        <v>2841</v>
      </c>
      <c r="E1503" t="s">
        <v>6979</v>
      </c>
      <c r="F1503" t="s">
        <v>1643</v>
      </c>
      <c r="G1503">
        <v>213.65</v>
      </c>
      <c r="H1503">
        <v>185.78</v>
      </c>
      <c r="I1503">
        <v>7.43</v>
      </c>
      <c r="J1503" t="s">
        <v>61</v>
      </c>
      <c r="K1503">
        <v>0</v>
      </c>
      <c r="L1503">
        <v>0</v>
      </c>
      <c r="M1503" t="s">
        <v>31</v>
      </c>
      <c r="N1503">
        <v>185.78</v>
      </c>
      <c r="O1503">
        <v>27.87</v>
      </c>
      <c r="P1503" t="s">
        <v>2788</v>
      </c>
      <c r="Q1503">
        <v>185.78</v>
      </c>
      <c r="R1503">
        <v>3.0700000000000003</v>
      </c>
      <c r="S1503" t="s">
        <v>33</v>
      </c>
      <c r="T1503">
        <v>185.78</v>
      </c>
      <c r="U1503">
        <v>14.120000000000001</v>
      </c>
      <c r="V1503" t="s">
        <v>33</v>
      </c>
      <c r="W1503" t="s">
        <v>33</v>
      </c>
      <c r="X1503" t="s">
        <v>5043</v>
      </c>
      <c r="Y1503" t="s">
        <v>44</v>
      </c>
      <c r="Z1503" t="s">
        <v>5044</v>
      </c>
      <c r="AA1503" t="s">
        <v>5045</v>
      </c>
      <c r="AC1503" s="13" t="str">
        <f t="shared" si="278"/>
        <v>000168085</v>
      </c>
      <c r="AD1503" t="str">
        <f t="shared" si="279"/>
        <v>16/11/2015</v>
      </c>
      <c r="AE1503" t="str">
        <f t="shared" si="280"/>
        <v>17155342000345</v>
      </c>
      <c r="AF1503" s="14">
        <f t="shared" si="281"/>
        <v>213.65</v>
      </c>
      <c r="AG1503">
        <f t="shared" si="282"/>
        <v>0</v>
      </c>
      <c r="AH1503">
        <f t="shared" si="283"/>
        <v>1</v>
      </c>
      <c r="AI1503" s="16">
        <v>6817242</v>
      </c>
      <c r="AJ1503" s="16" t="s">
        <v>7622</v>
      </c>
      <c r="AK1503" s="16" t="s">
        <v>4875</v>
      </c>
      <c r="AL1503" s="16" t="s">
        <v>1540</v>
      </c>
      <c r="AM1503" s="16" t="s">
        <v>7193</v>
      </c>
      <c r="AN1503">
        <v>1</v>
      </c>
      <c r="AO1503" t="e">
        <f>VLOOKUP(TRIM(AL1503),'Parcela Dedutivel'!$A$1:$B$65536,2,FALSE)</f>
        <v>#N/A</v>
      </c>
      <c r="AP1503" s="15">
        <f t="shared" si="284"/>
        <v>0</v>
      </c>
      <c r="AQ1503" s="16">
        <f t="shared" si="285"/>
        <v>0</v>
      </c>
      <c r="AU1503" t="s">
        <v>6547</v>
      </c>
      <c r="AV1503" s="18">
        <v>42334</v>
      </c>
      <c r="AW1503" t="s">
        <v>6548</v>
      </c>
      <c r="AX1503" t="str">
        <f t="shared" si="286"/>
        <v>06559531000103</v>
      </c>
      <c r="AY1503" s="17">
        <f t="shared" si="287"/>
        <v>282.51</v>
      </c>
      <c r="AZ1503" s="17">
        <f t="shared" si="288"/>
        <v>0</v>
      </c>
      <c r="BB1503" t="str">
        <f t="shared" si="289"/>
        <v>26/11/2015;06559531000103;282,51;0,00</v>
      </c>
    </row>
    <row r="1504" spans="1:54" x14ac:dyDescent="0.25">
      <c r="A1504" t="s">
        <v>26</v>
      </c>
      <c r="B1504" t="s">
        <v>5042</v>
      </c>
      <c r="C1504">
        <v>42324</v>
      </c>
      <c r="D1504" t="s">
        <v>2841</v>
      </c>
      <c r="E1504" t="s">
        <v>6979</v>
      </c>
      <c r="F1504" t="s">
        <v>1643</v>
      </c>
      <c r="G1504">
        <v>383.09999999999997</v>
      </c>
      <c r="H1504">
        <v>348.27</v>
      </c>
      <c r="I1504">
        <v>13.93</v>
      </c>
      <c r="J1504" t="s">
        <v>61</v>
      </c>
      <c r="K1504">
        <v>0</v>
      </c>
      <c r="L1504">
        <v>0</v>
      </c>
      <c r="M1504" t="s">
        <v>31</v>
      </c>
      <c r="N1504">
        <v>348.27</v>
      </c>
      <c r="O1504">
        <v>34.83</v>
      </c>
      <c r="P1504" t="s">
        <v>2788</v>
      </c>
      <c r="Q1504">
        <v>348.27</v>
      </c>
      <c r="R1504">
        <v>5.75</v>
      </c>
      <c r="S1504" t="s">
        <v>33</v>
      </c>
      <c r="T1504">
        <v>348.27</v>
      </c>
      <c r="U1504">
        <v>26.47</v>
      </c>
      <c r="V1504" t="s">
        <v>33</v>
      </c>
      <c r="W1504" t="s">
        <v>33</v>
      </c>
      <c r="X1504" t="s">
        <v>5043</v>
      </c>
      <c r="Y1504" t="s">
        <v>78</v>
      </c>
      <c r="Z1504" t="s">
        <v>3972</v>
      </c>
      <c r="AA1504" t="s">
        <v>3973</v>
      </c>
      <c r="AC1504" s="13" t="str">
        <f t="shared" si="278"/>
        <v>000168085</v>
      </c>
      <c r="AD1504" t="str">
        <f t="shared" si="279"/>
        <v>16/11/2015</v>
      </c>
      <c r="AE1504" t="str">
        <f t="shared" si="280"/>
        <v>17155342000345</v>
      </c>
      <c r="AF1504" s="14">
        <f t="shared" si="281"/>
        <v>383.09999999999997</v>
      </c>
      <c r="AG1504">
        <f t="shared" si="282"/>
        <v>0</v>
      </c>
      <c r="AH1504">
        <f t="shared" si="283"/>
        <v>1</v>
      </c>
      <c r="AI1504" s="16">
        <v>6819039</v>
      </c>
      <c r="AJ1504" s="16" t="s">
        <v>7555</v>
      </c>
      <c r="AK1504" s="16" t="s">
        <v>3957</v>
      </c>
      <c r="AL1504" s="16" t="s">
        <v>66</v>
      </c>
      <c r="AM1504" s="16" t="s">
        <v>7193</v>
      </c>
      <c r="AN1504">
        <v>10</v>
      </c>
      <c r="AO1504" t="e">
        <f>VLOOKUP(TRIM(AL1504),'Parcela Dedutivel'!$A$1:$B$65536,2,FALSE)</f>
        <v>#N/A</v>
      </c>
      <c r="AP1504" s="15">
        <f t="shared" si="284"/>
        <v>0</v>
      </c>
      <c r="AQ1504" s="16">
        <f t="shared" si="285"/>
        <v>0</v>
      </c>
      <c r="AU1504" t="s">
        <v>6549</v>
      </c>
      <c r="AV1504" s="18">
        <v>42334</v>
      </c>
      <c r="AW1504" t="s">
        <v>6550</v>
      </c>
      <c r="AX1504" t="str">
        <f t="shared" si="286"/>
        <v>82731779000260</v>
      </c>
      <c r="AY1504" s="17">
        <f t="shared" si="287"/>
        <v>1792.46</v>
      </c>
      <c r="AZ1504" s="17">
        <f t="shared" si="288"/>
        <v>130.67999999999998</v>
      </c>
      <c r="BB1504" t="str">
        <f t="shared" si="289"/>
        <v>26/11/2015;82731779000260;1792,46;130,68</v>
      </c>
    </row>
    <row r="1505" spans="1:54" x14ac:dyDescent="0.25">
      <c r="A1505" t="s">
        <v>26</v>
      </c>
      <c r="B1505" t="s">
        <v>5042</v>
      </c>
      <c r="C1505">
        <v>42324</v>
      </c>
      <c r="D1505" t="s">
        <v>2841</v>
      </c>
      <c r="E1505" t="s">
        <v>6979</v>
      </c>
      <c r="F1505" t="s">
        <v>1643</v>
      </c>
      <c r="G1505">
        <v>656.73</v>
      </c>
      <c r="H1505">
        <v>571.07000000000005</v>
      </c>
      <c r="I1505">
        <v>22.84</v>
      </c>
      <c r="J1505" t="s">
        <v>61</v>
      </c>
      <c r="K1505">
        <v>0</v>
      </c>
      <c r="L1505">
        <v>0</v>
      </c>
      <c r="M1505" t="s">
        <v>31</v>
      </c>
      <c r="N1505">
        <v>571.07000000000005</v>
      </c>
      <c r="O1505">
        <v>85.66</v>
      </c>
      <c r="P1505" t="s">
        <v>2788</v>
      </c>
      <c r="Q1505">
        <v>571.07000000000005</v>
      </c>
      <c r="R1505">
        <v>9.42</v>
      </c>
      <c r="S1505" t="s">
        <v>33</v>
      </c>
      <c r="T1505">
        <v>571.07000000000005</v>
      </c>
      <c r="U1505">
        <v>43.4</v>
      </c>
      <c r="V1505" t="s">
        <v>33</v>
      </c>
      <c r="W1505" t="s">
        <v>33</v>
      </c>
      <c r="X1505" t="s">
        <v>5043</v>
      </c>
      <c r="Y1505" t="s">
        <v>91</v>
      </c>
      <c r="Z1505" t="s">
        <v>298</v>
      </c>
      <c r="AA1505" t="s">
        <v>299</v>
      </c>
      <c r="AC1505" s="13" t="str">
        <f t="shared" si="278"/>
        <v>000168085</v>
      </c>
      <c r="AD1505" t="str">
        <f t="shared" si="279"/>
        <v>16/11/2015</v>
      </c>
      <c r="AE1505" t="str">
        <f t="shared" si="280"/>
        <v>17155342000345</v>
      </c>
      <c r="AF1505" s="14">
        <f t="shared" si="281"/>
        <v>656.73</v>
      </c>
      <c r="AG1505">
        <f t="shared" si="282"/>
        <v>0</v>
      </c>
      <c r="AH1505">
        <f t="shared" si="283"/>
        <v>1</v>
      </c>
      <c r="AI1505" s="16">
        <v>6782692</v>
      </c>
      <c r="AJ1505" s="16" t="s">
        <v>7457</v>
      </c>
      <c r="AK1505" s="16" t="s">
        <v>4877</v>
      </c>
      <c r="AL1505" s="16" t="s">
        <v>3368</v>
      </c>
      <c r="AM1505" s="16" t="s">
        <v>7193</v>
      </c>
      <c r="AN1505">
        <v>10</v>
      </c>
      <c r="AO1505" t="e">
        <f>VLOOKUP(TRIM(AL1505),'Parcela Dedutivel'!$A$1:$B$65536,2,FALSE)</f>
        <v>#N/A</v>
      </c>
      <c r="AP1505" s="15">
        <f t="shared" si="284"/>
        <v>0</v>
      </c>
      <c r="AQ1505" s="16">
        <f t="shared" si="285"/>
        <v>0</v>
      </c>
      <c r="AU1505" t="s">
        <v>6551</v>
      </c>
      <c r="AV1505" s="18">
        <v>42334</v>
      </c>
      <c r="AW1505" t="s">
        <v>1649</v>
      </c>
      <c r="AX1505" t="str">
        <f t="shared" si="286"/>
        <v>02737636000146</v>
      </c>
      <c r="AY1505" s="17">
        <f t="shared" si="287"/>
        <v>1332.94</v>
      </c>
      <c r="AZ1505" s="17">
        <f t="shared" si="288"/>
        <v>0</v>
      </c>
      <c r="BB1505" t="str">
        <f t="shared" si="289"/>
        <v>26/11/2015;02737636000146;1332,94;0,00</v>
      </c>
    </row>
    <row r="1506" spans="1:54" x14ac:dyDescent="0.25">
      <c r="A1506" t="s">
        <v>26</v>
      </c>
      <c r="B1506" t="s">
        <v>5042</v>
      </c>
      <c r="C1506">
        <v>42324</v>
      </c>
      <c r="D1506" t="s">
        <v>2841</v>
      </c>
      <c r="E1506" t="s">
        <v>6979</v>
      </c>
      <c r="F1506" t="s">
        <v>1643</v>
      </c>
      <c r="G1506">
        <v>2675.4900000000002</v>
      </c>
      <c r="H1506">
        <v>2326.5100000000002</v>
      </c>
      <c r="I1506">
        <v>93.06</v>
      </c>
      <c r="J1506" t="s">
        <v>61</v>
      </c>
      <c r="K1506">
        <v>0</v>
      </c>
      <c r="L1506">
        <v>0</v>
      </c>
      <c r="M1506" t="s">
        <v>31</v>
      </c>
      <c r="N1506">
        <v>2326.5100000000002</v>
      </c>
      <c r="O1506">
        <v>348.98</v>
      </c>
      <c r="P1506" t="s">
        <v>2788</v>
      </c>
      <c r="Q1506">
        <v>2326.5100000000002</v>
      </c>
      <c r="R1506">
        <v>38.39</v>
      </c>
      <c r="S1506" t="s">
        <v>33</v>
      </c>
      <c r="T1506">
        <v>2326.5100000000002</v>
      </c>
      <c r="U1506">
        <v>176.81</v>
      </c>
      <c r="V1506" t="s">
        <v>33</v>
      </c>
      <c r="W1506" t="s">
        <v>33</v>
      </c>
      <c r="X1506" t="s">
        <v>5043</v>
      </c>
      <c r="Y1506" t="s">
        <v>91</v>
      </c>
      <c r="Z1506" t="s">
        <v>3368</v>
      </c>
      <c r="AA1506" t="s">
        <v>305</v>
      </c>
      <c r="AC1506" s="13" t="str">
        <f t="shared" si="278"/>
        <v>000168085</v>
      </c>
      <c r="AD1506" t="str">
        <f t="shared" si="279"/>
        <v>16/11/2015</v>
      </c>
      <c r="AE1506" t="str">
        <f t="shared" si="280"/>
        <v>17155342000345</v>
      </c>
      <c r="AF1506" s="14">
        <f t="shared" si="281"/>
        <v>2675.4900000000002</v>
      </c>
      <c r="AG1506">
        <f t="shared" si="282"/>
        <v>0</v>
      </c>
      <c r="AH1506">
        <f t="shared" si="283"/>
        <v>1</v>
      </c>
      <c r="AI1506" s="16">
        <v>6820086</v>
      </c>
      <c r="AJ1506" s="16" t="s">
        <v>7504</v>
      </c>
      <c r="AK1506" s="16" t="s">
        <v>4878</v>
      </c>
      <c r="AL1506" s="16" t="s">
        <v>666</v>
      </c>
      <c r="AM1506" s="16" t="s">
        <v>7193</v>
      </c>
      <c r="AN1506">
        <v>20</v>
      </c>
      <c r="AO1506" t="e">
        <f>VLOOKUP(TRIM(AL1506),'Parcela Dedutivel'!$A$1:$B$65536,2,FALSE)</f>
        <v>#N/A</v>
      </c>
      <c r="AP1506" s="15">
        <f t="shared" si="284"/>
        <v>0</v>
      </c>
      <c r="AQ1506" s="16">
        <f t="shared" si="285"/>
        <v>0</v>
      </c>
      <c r="AU1506" t="s">
        <v>6552</v>
      </c>
      <c r="AV1506" s="18">
        <v>42334</v>
      </c>
      <c r="AW1506" t="s">
        <v>2955</v>
      </c>
      <c r="AX1506" t="str">
        <f t="shared" si="286"/>
        <v>04717761000110</v>
      </c>
      <c r="AY1506" s="17">
        <f t="shared" si="287"/>
        <v>895.53</v>
      </c>
      <c r="AZ1506" s="17">
        <f t="shared" si="288"/>
        <v>0</v>
      </c>
      <c r="BB1506" t="str">
        <f t="shared" si="289"/>
        <v>26/11/2015;04717761000110;895,53;0,00</v>
      </c>
    </row>
    <row r="1507" spans="1:54" x14ac:dyDescent="0.25">
      <c r="A1507" t="s">
        <v>26</v>
      </c>
      <c r="B1507" t="s">
        <v>5046</v>
      </c>
      <c r="C1507">
        <v>42324</v>
      </c>
      <c r="D1507" t="s">
        <v>2787</v>
      </c>
      <c r="E1507" t="s">
        <v>6979</v>
      </c>
      <c r="F1507" t="s">
        <v>29</v>
      </c>
      <c r="G1507">
        <v>402.96000000000004</v>
      </c>
      <c r="H1507">
        <v>455.37</v>
      </c>
      <c r="I1507">
        <v>81.97</v>
      </c>
      <c r="J1507" t="s">
        <v>30</v>
      </c>
      <c r="K1507">
        <v>0</v>
      </c>
      <c r="L1507">
        <v>0</v>
      </c>
      <c r="M1507" t="s">
        <v>31</v>
      </c>
      <c r="N1507">
        <v>0</v>
      </c>
      <c r="O1507">
        <v>0</v>
      </c>
      <c r="P1507" t="s">
        <v>31</v>
      </c>
      <c r="Q1507">
        <v>455.37</v>
      </c>
      <c r="R1507">
        <v>7.51</v>
      </c>
      <c r="S1507" t="s">
        <v>33</v>
      </c>
      <c r="T1507">
        <v>455.37</v>
      </c>
      <c r="U1507">
        <v>34.61</v>
      </c>
      <c r="V1507" t="s">
        <v>33</v>
      </c>
      <c r="W1507" t="s">
        <v>33</v>
      </c>
      <c r="X1507" t="s">
        <v>5047</v>
      </c>
      <c r="Y1507" t="s">
        <v>991</v>
      </c>
      <c r="Z1507" t="s">
        <v>4064</v>
      </c>
      <c r="AA1507" t="s">
        <v>4926</v>
      </c>
      <c r="AC1507" s="13" t="str">
        <f t="shared" si="278"/>
        <v>000168086</v>
      </c>
      <c r="AD1507" t="str">
        <f t="shared" si="279"/>
        <v>16/11/2015</v>
      </c>
      <c r="AE1507" t="str">
        <f t="shared" si="280"/>
        <v>05047811000161</v>
      </c>
      <c r="AF1507" s="14">
        <f t="shared" si="281"/>
        <v>402.96000000000004</v>
      </c>
      <c r="AG1507">
        <f t="shared" si="282"/>
        <v>0</v>
      </c>
      <c r="AH1507">
        <f t="shared" si="283"/>
        <v>1</v>
      </c>
      <c r="AI1507" s="16">
        <v>6819039</v>
      </c>
      <c r="AJ1507" s="16" t="s">
        <v>7555</v>
      </c>
      <c r="AK1507" s="16" t="s">
        <v>3957</v>
      </c>
      <c r="AL1507" s="16" t="s">
        <v>87</v>
      </c>
      <c r="AM1507" s="16" t="s">
        <v>7193</v>
      </c>
      <c r="AN1507">
        <v>40</v>
      </c>
      <c r="AO1507" t="e">
        <f>VLOOKUP(TRIM(AL1507),'Parcela Dedutivel'!$A$1:$B$65536,2,FALSE)</f>
        <v>#N/A</v>
      </c>
      <c r="AP1507" s="15">
        <f t="shared" si="284"/>
        <v>0</v>
      </c>
      <c r="AQ1507" s="16">
        <f t="shared" si="285"/>
        <v>0</v>
      </c>
      <c r="AU1507" t="s">
        <v>6553</v>
      </c>
      <c r="AV1507" s="18">
        <v>42334</v>
      </c>
      <c r="AW1507" t="s">
        <v>3302</v>
      </c>
      <c r="AX1507" t="str">
        <f t="shared" si="286"/>
        <v>09262527000169</v>
      </c>
      <c r="AY1507" s="17">
        <f t="shared" si="287"/>
        <v>1711.8899999999999</v>
      </c>
      <c r="AZ1507" s="17">
        <f t="shared" si="288"/>
        <v>0</v>
      </c>
      <c r="BB1507" t="str">
        <f t="shared" si="289"/>
        <v>26/11/2015;09262527000169;1711,89;0,00</v>
      </c>
    </row>
    <row r="1508" spans="1:54" x14ac:dyDescent="0.25">
      <c r="A1508" t="s">
        <v>26</v>
      </c>
      <c r="B1508" t="s">
        <v>5048</v>
      </c>
      <c r="C1508">
        <v>42324</v>
      </c>
      <c r="D1508" t="s">
        <v>2841</v>
      </c>
      <c r="E1508" t="s">
        <v>6979</v>
      </c>
      <c r="F1508" t="s">
        <v>179</v>
      </c>
      <c r="G1508">
        <v>76.430000000000007</v>
      </c>
      <c r="H1508">
        <v>66.460000000000008</v>
      </c>
      <c r="I1508">
        <v>2.66</v>
      </c>
      <c r="J1508" t="s">
        <v>61</v>
      </c>
      <c r="K1508">
        <v>0</v>
      </c>
      <c r="L1508">
        <v>0</v>
      </c>
      <c r="M1508" t="s">
        <v>31</v>
      </c>
      <c r="N1508">
        <v>66.460000000000008</v>
      </c>
      <c r="O1508">
        <v>9.9700000000000006</v>
      </c>
      <c r="P1508" t="s">
        <v>2788</v>
      </c>
      <c r="Q1508">
        <v>66.460000000000008</v>
      </c>
      <c r="R1508">
        <v>1.1000000000000001</v>
      </c>
      <c r="S1508" t="s">
        <v>33</v>
      </c>
      <c r="T1508">
        <v>66.460000000000008</v>
      </c>
      <c r="U1508">
        <v>5.05</v>
      </c>
      <c r="V1508" t="s">
        <v>33</v>
      </c>
      <c r="W1508" t="s">
        <v>33</v>
      </c>
      <c r="X1508" t="s">
        <v>986</v>
      </c>
      <c r="Y1508" t="s">
        <v>91</v>
      </c>
      <c r="Z1508" t="s">
        <v>1777</v>
      </c>
      <c r="AA1508" t="s">
        <v>1778</v>
      </c>
      <c r="AC1508" s="13" t="str">
        <f t="shared" si="278"/>
        <v>000168087</v>
      </c>
      <c r="AD1508" t="str">
        <f t="shared" si="279"/>
        <v>16/11/2015</v>
      </c>
      <c r="AE1508" t="str">
        <f t="shared" si="280"/>
        <v>82321845000143</v>
      </c>
      <c r="AF1508" s="14">
        <f t="shared" si="281"/>
        <v>76.430000000000007</v>
      </c>
      <c r="AG1508">
        <f t="shared" si="282"/>
        <v>65.339999999999989</v>
      </c>
      <c r="AH1508">
        <f t="shared" si="283"/>
        <v>1</v>
      </c>
      <c r="AI1508" s="16">
        <v>6783587</v>
      </c>
      <c r="AJ1508" s="16" t="s">
        <v>7518</v>
      </c>
      <c r="AK1508" s="16" t="s">
        <v>4879</v>
      </c>
      <c r="AL1508" s="16" t="s">
        <v>102</v>
      </c>
      <c r="AM1508" s="16" t="s">
        <v>7193</v>
      </c>
      <c r="AN1508">
        <v>35</v>
      </c>
      <c r="AO1508" t="e">
        <f>VLOOKUP(TRIM(AL1508),'Parcela Dedutivel'!$A$1:$B$65536,2,FALSE)</f>
        <v>#N/A</v>
      </c>
      <c r="AP1508" s="15">
        <f t="shared" si="284"/>
        <v>0</v>
      </c>
      <c r="AQ1508" s="16">
        <f t="shared" si="285"/>
        <v>0</v>
      </c>
      <c r="AU1508" t="s">
        <v>6554</v>
      </c>
      <c r="AV1508" s="18">
        <v>42334</v>
      </c>
      <c r="AW1508" t="s">
        <v>6555</v>
      </c>
      <c r="AX1508" t="str">
        <f t="shared" si="286"/>
        <v>21581509000145</v>
      </c>
      <c r="AY1508" s="17">
        <f t="shared" si="287"/>
        <v>794.51</v>
      </c>
      <c r="AZ1508" s="17">
        <f t="shared" si="288"/>
        <v>0</v>
      </c>
      <c r="BB1508" t="str">
        <f t="shared" si="289"/>
        <v>26/11/2015;21581509000145;794,51;0,00</v>
      </c>
    </row>
    <row r="1509" spans="1:54" x14ac:dyDescent="0.25">
      <c r="A1509" t="s">
        <v>26</v>
      </c>
      <c r="B1509" t="s">
        <v>5048</v>
      </c>
      <c r="C1509">
        <v>42324</v>
      </c>
      <c r="D1509" t="s">
        <v>2841</v>
      </c>
      <c r="E1509" t="s">
        <v>6979</v>
      </c>
      <c r="F1509" t="s">
        <v>179</v>
      </c>
      <c r="G1509">
        <v>101.78</v>
      </c>
      <c r="H1509">
        <v>88.5</v>
      </c>
      <c r="I1509">
        <v>3.54</v>
      </c>
      <c r="J1509" t="s">
        <v>61</v>
      </c>
      <c r="K1509">
        <v>0</v>
      </c>
      <c r="L1509">
        <v>0</v>
      </c>
      <c r="M1509" t="s">
        <v>31</v>
      </c>
      <c r="N1509">
        <v>88.5</v>
      </c>
      <c r="O1509">
        <v>13.280000000000001</v>
      </c>
      <c r="P1509" t="s">
        <v>2788</v>
      </c>
      <c r="Q1509">
        <v>88.5</v>
      </c>
      <c r="R1509">
        <v>1.46</v>
      </c>
      <c r="S1509" t="s">
        <v>33</v>
      </c>
      <c r="T1509">
        <v>88.5</v>
      </c>
      <c r="U1509">
        <v>6.73</v>
      </c>
      <c r="V1509" t="s">
        <v>33</v>
      </c>
      <c r="W1509" t="s">
        <v>33</v>
      </c>
      <c r="X1509" t="s">
        <v>986</v>
      </c>
      <c r="Y1509" t="s">
        <v>91</v>
      </c>
      <c r="Z1509" t="s">
        <v>1801</v>
      </c>
      <c r="AA1509" t="s">
        <v>1802</v>
      </c>
      <c r="AC1509" s="13" t="str">
        <f t="shared" si="278"/>
        <v>000168087</v>
      </c>
      <c r="AD1509" t="str">
        <f t="shared" si="279"/>
        <v>16/11/2015</v>
      </c>
      <c r="AE1509" t="str">
        <f t="shared" si="280"/>
        <v>82321845000143</v>
      </c>
      <c r="AF1509" s="14">
        <f t="shared" si="281"/>
        <v>101.78</v>
      </c>
      <c r="AG1509">
        <f t="shared" si="282"/>
        <v>65.339999999999989</v>
      </c>
      <c r="AH1509">
        <f t="shared" si="283"/>
        <v>1</v>
      </c>
      <c r="AI1509" s="16">
        <v>6819039</v>
      </c>
      <c r="AJ1509" s="16" t="s">
        <v>7555</v>
      </c>
      <c r="AK1509" s="16" t="s">
        <v>3957</v>
      </c>
      <c r="AL1509" s="16" t="s">
        <v>3972</v>
      </c>
      <c r="AM1509" s="16" t="s">
        <v>7193</v>
      </c>
      <c r="AN1509">
        <v>5</v>
      </c>
      <c r="AO1509" t="e">
        <f>VLOOKUP(TRIM(AL1509),'Parcela Dedutivel'!$A$1:$B$65536,2,FALSE)</f>
        <v>#N/A</v>
      </c>
      <c r="AP1509" s="15">
        <f t="shared" si="284"/>
        <v>0</v>
      </c>
      <c r="AQ1509" s="16">
        <f t="shared" si="285"/>
        <v>0</v>
      </c>
      <c r="AU1509" t="s">
        <v>6556</v>
      </c>
      <c r="AV1509" s="18">
        <v>42334</v>
      </c>
      <c r="AW1509" t="s">
        <v>6557</v>
      </c>
      <c r="AX1509" t="str">
        <f t="shared" si="286"/>
        <v>66975699000547</v>
      </c>
      <c r="AY1509" s="17">
        <f t="shared" si="287"/>
        <v>1826.53</v>
      </c>
      <c r="AZ1509" s="17">
        <f t="shared" si="288"/>
        <v>0</v>
      </c>
      <c r="BB1509" t="str">
        <f t="shared" si="289"/>
        <v>26/11/2015;66975699000547;1826,53;0,00</v>
      </c>
    </row>
    <row r="1510" spans="1:54" x14ac:dyDescent="0.25">
      <c r="A1510" t="s">
        <v>26</v>
      </c>
      <c r="B1510" t="s">
        <v>5048</v>
      </c>
      <c r="C1510">
        <v>42324</v>
      </c>
      <c r="D1510" t="s">
        <v>2841</v>
      </c>
      <c r="E1510" t="s">
        <v>6979</v>
      </c>
      <c r="F1510" t="s">
        <v>179</v>
      </c>
      <c r="G1510">
        <v>119.57</v>
      </c>
      <c r="H1510">
        <v>103.97</v>
      </c>
      <c r="I1510">
        <v>4.16</v>
      </c>
      <c r="J1510" t="s">
        <v>61</v>
      </c>
      <c r="K1510">
        <v>0</v>
      </c>
      <c r="L1510">
        <v>0</v>
      </c>
      <c r="M1510" t="s">
        <v>31</v>
      </c>
      <c r="N1510">
        <v>103.97</v>
      </c>
      <c r="O1510">
        <v>15.6</v>
      </c>
      <c r="P1510" t="s">
        <v>2788</v>
      </c>
      <c r="Q1510">
        <v>103.97</v>
      </c>
      <c r="R1510">
        <v>1.72</v>
      </c>
      <c r="S1510" t="s">
        <v>33</v>
      </c>
      <c r="T1510">
        <v>103.97</v>
      </c>
      <c r="U1510">
        <v>7.9</v>
      </c>
      <c r="V1510" t="s">
        <v>33</v>
      </c>
      <c r="W1510" t="s">
        <v>33</v>
      </c>
      <c r="X1510" t="s">
        <v>986</v>
      </c>
      <c r="Y1510" t="s">
        <v>91</v>
      </c>
      <c r="Z1510" t="s">
        <v>1783</v>
      </c>
      <c r="AA1510" t="s">
        <v>1784</v>
      </c>
      <c r="AC1510" s="13" t="str">
        <f t="shared" si="278"/>
        <v>000168087</v>
      </c>
      <c r="AD1510" t="str">
        <f t="shared" si="279"/>
        <v>16/11/2015</v>
      </c>
      <c r="AE1510" t="str">
        <f t="shared" si="280"/>
        <v>82321845000143</v>
      </c>
      <c r="AF1510" s="14">
        <f t="shared" si="281"/>
        <v>119.57</v>
      </c>
      <c r="AG1510">
        <f t="shared" si="282"/>
        <v>65.339999999999989</v>
      </c>
      <c r="AH1510">
        <f t="shared" si="283"/>
        <v>1</v>
      </c>
      <c r="AI1510" s="16">
        <v>7810324</v>
      </c>
      <c r="AJ1510" s="16" t="s">
        <v>7623</v>
      </c>
      <c r="AK1510" s="16" t="s">
        <v>4880</v>
      </c>
      <c r="AL1510" s="16" t="s">
        <v>1785</v>
      </c>
      <c r="AM1510" s="16" t="s">
        <v>7193</v>
      </c>
      <c r="AN1510">
        <v>3</v>
      </c>
      <c r="AO1510" t="e">
        <f>VLOOKUP(TRIM(AL1510),'Parcela Dedutivel'!$A$1:$B$65536,2,FALSE)</f>
        <v>#N/A</v>
      </c>
      <c r="AP1510" s="15">
        <f t="shared" si="284"/>
        <v>0</v>
      </c>
      <c r="AQ1510" s="16">
        <f t="shared" si="285"/>
        <v>0</v>
      </c>
      <c r="AU1510" t="s">
        <v>6558</v>
      </c>
      <c r="AV1510" s="18">
        <v>42334</v>
      </c>
      <c r="AW1510" t="s">
        <v>5780</v>
      </c>
      <c r="AX1510" t="str">
        <f t="shared" si="286"/>
        <v>30075352000177</v>
      </c>
      <c r="AY1510" s="17">
        <f t="shared" si="287"/>
        <v>4040.2900000000004</v>
      </c>
      <c r="AZ1510" s="17">
        <f t="shared" si="288"/>
        <v>741</v>
      </c>
      <c r="BB1510" t="str">
        <f t="shared" si="289"/>
        <v>26/11/2015;30075352000177;4040,29;741,00</v>
      </c>
    </row>
    <row r="1511" spans="1:54" x14ac:dyDescent="0.25">
      <c r="A1511" t="s">
        <v>26</v>
      </c>
      <c r="B1511" t="s">
        <v>5048</v>
      </c>
      <c r="C1511">
        <v>42324</v>
      </c>
      <c r="D1511" t="s">
        <v>3010</v>
      </c>
      <c r="E1511" t="s">
        <v>6979</v>
      </c>
      <c r="F1511" t="s">
        <v>179</v>
      </c>
      <c r="G1511">
        <v>578.34</v>
      </c>
      <c r="H1511">
        <v>501.87</v>
      </c>
      <c r="I1511">
        <v>60.22</v>
      </c>
      <c r="J1511" t="s">
        <v>3015</v>
      </c>
      <c r="K1511">
        <v>759.43000000000006</v>
      </c>
      <c r="L1511">
        <v>76.47</v>
      </c>
      <c r="M1511" t="s">
        <v>3015</v>
      </c>
      <c r="N1511">
        <v>0</v>
      </c>
      <c r="O1511">
        <v>0</v>
      </c>
      <c r="P1511" t="s">
        <v>31</v>
      </c>
      <c r="Q1511">
        <v>501.87</v>
      </c>
      <c r="R1511">
        <v>8.2799999999999994</v>
      </c>
      <c r="S1511" t="s">
        <v>33</v>
      </c>
      <c r="T1511">
        <v>501.87</v>
      </c>
      <c r="U1511">
        <v>38.14</v>
      </c>
      <c r="V1511" t="s">
        <v>33</v>
      </c>
      <c r="W1511" t="s">
        <v>33</v>
      </c>
      <c r="X1511" t="s">
        <v>986</v>
      </c>
      <c r="Y1511" t="s">
        <v>240</v>
      </c>
      <c r="Z1511" t="s">
        <v>3372</v>
      </c>
      <c r="AA1511" t="s">
        <v>3373</v>
      </c>
      <c r="AC1511" s="13" t="str">
        <f t="shared" si="278"/>
        <v>000168087</v>
      </c>
      <c r="AD1511" t="str">
        <f t="shared" si="279"/>
        <v>16/11/2015</v>
      </c>
      <c r="AE1511" t="str">
        <f t="shared" si="280"/>
        <v>82321845000143</v>
      </c>
      <c r="AF1511" s="14">
        <f t="shared" si="281"/>
        <v>578.34</v>
      </c>
      <c r="AG1511">
        <f t="shared" si="282"/>
        <v>65.339999999999989</v>
      </c>
      <c r="AH1511">
        <f t="shared" si="283"/>
        <v>1</v>
      </c>
      <c r="AI1511" s="16">
        <v>6819039</v>
      </c>
      <c r="AJ1511" s="16" t="s">
        <v>7555</v>
      </c>
      <c r="AK1511" s="16" t="s">
        <v>3957</v>
      </c>
      <c r="AL1511" s="16" t="s">
        <v>3970</v>
      </c>
      <c r="AM1511" s="16" t="s">
        <v>7193</v>
      </c>
      <c r="AN1511">
        <v>5</v>
      </c>
      <c r="AO1511" t="e">
        <f>VLOOKUP(TRIM(AL1511),'Parcela Dedutivel'!$A$1:$B$65536,2,FALSE)</f>
        <v>#N/A</v>
      </c>
      <c r="AP1511" s="15">
        <f t="shared" si="284"/>
        <v>0</v>
      </c>
      <c r="AQ1511" s="16">
        <f t="shared" si="285"/>
        <v>0</v>
      </c>
      <c r="AU1511" t="s">
        <v>6559</v>
      </c>
      <c r="AV1511" s="18">
        <v>42334</v>
      </c>
      <c r="AW1511" t="s">
        <v>6546</v>
      </c>
      <c r="AX1511" t="str">
        <f t="shared" si="286"/>
        <v>14942617000130</v>
      </c>
      <c r="AY1511" s="17">
        <f t="shared" si="287"/>
        <v>865.95</v>
      </c>
      <c r="AZ1511" s="17">
        <f t="shared" si="288"/>
        <v>0</v>
      </c>
      <c r="BB1511" t="str">
        <f t="shared" si="289"/>
        <v>26/11/2015;14942617000130;865,95;0,00</v>
      </c>
    </row>
    <row r="1512" spans="1:54" x14ac:dyDescent="0.25">
      <c r="A1512" t="s">
        <v>26</v>
      </c>
      <c r="B1512" t="s">
        <v>5048</v>
      </c>
      <c r="C1512">
        <v>42324</v>
      </c>
      <c r="D1512" t="s">
        <v>3221</v>
      </c>
      <c r="E1512" t="s">
        <v>6979</v>
      </c>
      <c r="F1512" t="s">
        <v>179</v>
      </c>
      <c r="G1512">
        <v>266.26</v>
      </c>
      <c r="H1512">
        <v>184.96</v>
      </c>
      <c r="I1512">
        <v>7.4</v>
      </c>
      <c r="J1512" t="s">
        <v>3082</v>
      </c>
      <c r="K1512">
        <v>338.67</v>
      </c>
      <c r="L1512">
        <v>53.56</v>
      </c>
      <c r="M1512" t="s">
        <v>3082</v>
      </c>
      <c r="N1512">
        <v>184.96</v>
      </c>
      <c r="O1512">
        <v>27.740000000000002</v>
      </c>
      <c r="P1512" t="s">
        <v>2788</v>
      </c>
      <c r="Q1512">
        <v>184.96</v>
      </c>
      <c r="R1512">
        <v>3.0500000000000003</v>
      </c>
      <c r="S1512" t="s">
        <v>33</v>
      </c>
      <c r="T1512">
        <v>184.96</v>
      </c>
      <c r="U1512">
        <v>14.06</v>
      </c>
      <c r="V1512" t="s">
        <v>33</v>
      </c>
      <c r="W1512" t="s">
        <v>33</v>
      </c>
      <c r="X1512" t="s">
        <v>986</v>
      </c>
      <c r="Y1512" t="s">
        <v>44</v>
      </c>
      <c r="Z1512" t="s">
        <v>5049</v>
      </c>
      <c r="AA1512" t="s">
        <v>5050</v>
      </c>
      <c r="AC1512" s="13" t="str">
        <f t="shared" si="278"/>
        <v>000168087</v>
      </c>
      <c r="AD1512" t="str">
        <f t="shared" si="279"/>
        <v>16/11/2015</v>
      </c>
      <c r="AE1512" t="str">
        <f t="shared" si="280"/>
        <v>82321845000143</v>
      </c>
      <c r="AF1512" s="14">
        <f t="shared" si="281"/>
        <v>266.26</v>
      </c>
      <c r="AG1512">
        <f t="shared" si="282"/>
        <v>65.339999999999989</v>
      </c>
      <c r="AH1512">
        <f t="shared" si="283"/>
        <v>1</v>
      </c>
      <c r="AI1512" s="16">
        <v>6819039</v>
      </c>
      <c r="AJ1512" s="16" t="s">
        <v>7555</v>
      </c>
      <c r="AK1512" s="16" t="s">
        <v>3957</v>
      </c>
      <c r="AL1512" s="16" t="s">
        <v>3384</v>
      </c>
      <c r="AM1512" s="16" t="s">
        <v>7215</v>
      </c>
      <c r="AN1512">
        <v>10</v>
      </c>
      <c r="AO1512">
        <f>VLOOKUP(TRIM(AL1512),'Parcela Dedutivel'!$A$1:$B$65536,2,FALSE)</f>
        <v>24.71</v>
      </c>
      <c r="AP1512" s="15">
        <f t="shared" si="284"/>
        <v>24.71</v>
      </c>
      <c r="AQ1512" s="16">
        <f t="shared" si="285"/>
        <v>247.10000000000002</v>
      </c>
      <c r="AU1512" t="s">
        <v>6560</v>
      </c>
      <c r="AV1512" s="18">
        <v>42334</v>
      </c>
      <c r="AW1512" t="s">
        <v>5043</v>
      </c>
      <c r="AX1512" t="str">
        <f t="shared" si="286"/>
        <v>17155342000345</v>
      </c>
      <c r="AY1512" s="17">
        <f t="shared" si="287"/>
        <v>5365.43</v>
      </c>
      <c r="AZ1512" s="17">
        <f t="shared" si="288"/>
        <v>0</v>
      </c>
      <c r="BB1512" t="str">
        <f t="shared" si="289"/>
        <v>26/11/2015;17155342000345;5365,43;0,00</v>
      </c>
    </row>
    <row r="1513" spans="1:54" x14ac:dyDescent="0.25">
      <c r="A1513" t="s">
        <v>26</v>
      </c>
      <c r="B1513" t="s">
        <v>5051</v>
      </c>
      <c r="C1513">
        <v>42324</v>
      </c>
      <c r="D1513" t="s">
        <v>2804</v>
      </c>
      <c r="E1513" t="s">
        <v>6979</v>
      </c>
      <c r="F1513" t="s">
        <v>29</v>
      </c>
      <c r="G1513">
        <v>905.43000000000006</v>
      </c>
      <c r="H1513">
        <v>905.43000000000006</v>
      </c>
      <c r="I1513">
        <v>162.97999999999999</v>
      </c>
      <c r="J1513" t="s">
        <v>307</v>
      </c>
      <c r="K1513">
        <v>0</v>
      </c>
      <c r="L1513">
        <v>0</v>
      </c>
      <c r="M1513" t="s">
        <v>31</v>
      </c>
      <c r="N1513">
        <v>0</v>
      </c>
      <c r="O1513">
        <v>0</v>
      </c>
      <c r="P1513" t="s">
        <v>31</v>
      </c>
      <c r="Q1513">
        <v>905.43000000000006</v>
      </c>
      <c r="R1513">
        <v>14.94</v>
      </c>
      <c r="S1513" t="s">
        <v>33</v>
      </c>
      <c r="T1513">
        <v>905.43000000000006</v>
      </c>
      <c r="U1513">
        <v>68.81</v>
      </c>
      <c r="V1513" t="s">
        <v>33</v>
      </c>
      <c r="W1513" t="s">
        <v>33</v>
      </c>
      <c r="X1513" t="s">
        <v>5052</v>
      </c>
      <c r="Y1513" t="s">
        <v>240</v>
      </c>
      <c r="Z1513" t="s">
        <v>3372</v>
      </c>
      <c r="AA1513" t="s">
        <v>4246</v>
      </c>
      <c r="AC1513" s="13" t="str">
        <f t="shared" si="278"/>
        <v>000168088</v>
      </c>
      <c r="AD1513" t="str">
        <f t="shared" si="279"/>
        <v>16/11/2015</v>
      </c>
      <c r="AE1513" t="str">
        <f t="shared" si="280"/>
        <v>46044053008866</v>
      </c>
      <c r="AF1513" s="14">
        <f t="shared" si="281"/>
        <v>905.43000000000006</v>
      </c>
      <c r="AG1513">
        <f t="shared" si="282"/>
        <v>108.89999999999999</v>
      </c>
      <c r="AH1513">
        <f t="shared" si="283"/>
        <v>1</v>
      </c>
      <c r="AI1513" s="16">
        <v>6819039</v>
      </c>
      <c r="AJ1513" s="16" t="s">
        <v>7555</v>
      </c>
      <c r="AK1513" s="16" t="s">
        <v>3957</v>
      </c>
      <c r="AL1513" s="16" t="s">
        <v>3967</v>
      </c>
      <c r="AM1513" s="16" t="s">
        <v>7193</v>
      </c>
      <c r="AN1513">
        <v>10</v>
      </c>
      <c r="AO1513" t="e">
        <f>VLOOKUP(TRIM(AL1513),'Parcela Dedutivel'!$A$1:$B$65536,2,FALSE)</f>
        <v>#N/A</v>
      </c>
      <c r="AP1513" s="15">
        <f t="shared" si="284"/>
        <v>0</v>
      </c>
      <c r="AQ1513" s="16">
        <f t="shared" si="285"/>
        <v>0</v>
      </c>
      <c r="AU1513" t="s">
        <v>6561</v>
      </c>
      <c r="AV1513" s="18">
        <v>42334</v>
      </c>
      <c r="AW1513" t="s">
        <v>3242</v>
      </c>
      <c r="AX1513" t="str">
        <f t="shared" si="286"/>
        <v>02429869000181</v>
      </c>
      <c r="AY1513" s="17">
        <f t="shared" si="287"/>
        <v>2146.6400000000003</v>
      </c>
      <c r="AZ1513" s="17">
        <f t="shared" si="288"/>
        <v>0</v>
      </c>
      <c r="BB1513" t="str">
        <f t="shared" si="289"/>
        <v>26/11/2015;02429869000181;2146,64;0,00</v>
      </c>
    </row>
    <row r="1514" spans="1:54" x14ac:dyDescent="0.25">
      <c r="A1514" t="s">
        <v>26</v>
      </c>
      <c r="B1514" t="s">
        <v>5053</v>
      </c>
      <c r="C1514">
        <v>42324</v>
      </c>
      <c r="D1514" t="s">
        <v>3010</v>
      </c>
      <c r="E1514" t="s">
        <v>6979</v>
      </c>
      <c r="F1514" t="s">
        <v>179</v>
      </c>
      <c r="G1514">
        <v>1388.01</v>
      </c>
      <c r="H1514">
        <v>1204.48</v>
      </c>
      <c r="I1514">
        <v>144.54</v>
      </c>
      <c r="J1514" t="s">
        <v>3015</v>
      </c>
      <c r="K1514">
        <v>1822.6200000000001</v>
      </c>
      <c r="L1514">
        <v>183.53</v>
      </c>
      <c r="M1514" t="s">
        <v>3015</v>
      </c>
      <c r="N1514">
        <v>0</v>
      </c>
      <c r="O1514">
        <v>0</v>
      </c>
      <c r="P1514" t="s">
        <v>31</v>
      </c>
      <c r="Q1514">
        <v>1204.48</v>
      </c>
      <c r="R1514">
        <v>19.87</v>
      </c>
      <c r="S1514" t="s">
        <v>33</v>
      </c>
      <c r="T1514">
        <v>1204.48</v>
      </c>
      <c r="U1514">
        <v>91.54</v>
      </c>
      <c r="V1514" t="s">
        <v>33</v>
      </c>
      <c r="W1514" t="s">
        <v>33</v>
      </c>
      <c r="X1514" t="s">
        <v>986</v>
      </c>
      <c r="Y1514" t="s">
        <v>240</v>
      </c>
      <c r="Z1514" t="s">
        <v>3913</v>
      </c>
      <c r="AA1514" t="s">
        <v>3914</v>
      </c>
      <c r="AC1514" s="13" t="str">
        <f t="shared" si="278"/>
        <v>000168089</v>
      </c>
      <c r="AD1514" t="str">
        <f t="shared" si="279"/>
        <v>16/11/2015</v>
      </c>
      <c r="AE1514" t="str">
        <f t="shared" si="280"/>
        <v>82321845000143</v>
      </c>
      <c r="AF1514" s="14">
        <f t="shared" si="281"/>
        <v>1388.01</v>
      </c>
      <c r="AG1514">
        <f t="shared" si="282"/>
        <v>174.23999999999998</v>
      </c>
      <c r="AH1514">
        <f t="shared" si="283"/>
        <v>1</v>
      </c>
      <c r="AI1514" s="16">
        <v>6819039</v>
      </c>
      <c r="AJ1514" s="16" t="s">
        <v>7555</v>
      </c>
      <c r="AK1514" s="16" t="s">
        <v>3957</v>
      </c>
      <c r="AL1514" s="16" t="s">
        <v>3628</v>
      </c>
      <c r="AM1514" s="16" t="s">
        <v>7193</v>
      </c>
      <c r="AN1514">
        <v>10</v>
      </c>
      <c r="AO1514" t="e">
        <f>VLOOKUP(TRIM(AL1514),'Parcela Dedutivel'!$A$1:$B$65536,2,FALSE)</f>
        <v>#N/A</v>
      </c>
      <c r="AP1514" s="15">
        <f t="shared" si="284"/>
        <v>0</v>
      </c>
      <c r="AQ1514" s="16">
        <f t="shared" si="285"/>
        <v>0</v>
      </c>
      <c r="AU1514" t="s">
        <v>6562</v>
      </c>
      <c r="AV1514" s="18">
        <v>42334</v>
      </c>
      <c r="AW1514" t="s">
        <v>5043</v>
      </c>
      <c r="AX1514" t="str">
        <f t="shared" si="286"/>
        <v>17155342000345</v>
      </c>
      <c r="AY1514" s="17">
        <f t="shared" si="287"/>
        <v>10622.060000000001</v>
      </c>
      <c r="AZ1514" s="17">
        <f t="shared" si="288"/>
        <v>0</v>
      </c>
      <c r="BB1514" t="str">
        <f t="shared" si="289"/>
        <v>26/11/2015;17155342000345;10622,06;0,00</v>
      </c>
    </row>
    <row r="1515" spans="1:54" x14ac:dyDescent="0.25">
      <c r="A1515" t="s">
        <v>26</v>
      </c>
      <c r="B1515" t="s">
        <v>5054</v>
      </c>
      <c r="C1515">
        <v>42324</v>
      </c>
      <c r="D1515" t="s">
        <v>2804</v>
      </c>
      <c r="E1515" t="s">
        <v>6979</v>
      </c>
      <c r="F1515" t="s">
        <v>29</v>
      </c>
      <c r="G1515">
        <v>2348.63</v>
      </c>
      <c r="H1515">
        <v>2348.63</v>
      </c>
      <c r="I1515">
        <v>422.75</v>
      </c>
      <c r="J1515" t="s">
        <v>1555</v>
      </c>
      <c r="K1515">
        <v>0</v>
      </c>
      <c r="L1515">
        <v>0</v>
      </c>
      <c r="M1515" t="s">
        <v>31</v>
      </c>
      <c r="N1515">
        <v>0</v>
      </c>
      <c r="O1515">
        <v>0</v>
      </c>
      <c r="P1515" t="s">
        <v>31</v>
      </c>
      <c r="Q1515">
        <v>2348.63</v>
      </c>
      <c r="R1515">
        <v>38.75</v>
      </c>
      <c r="S1515" t="s">
        <v>33</v>
      </c>
      <c r="T1515">
        <v>2348.63</v>
      </c>
      <c r="U1515">
        <v>178.5</v>
      </c>
      <c r="V1515" t="s">
        <v>33</v>
      </c>
      <c r="W1515" t="s">
        <v>33</v>
      </c>
      <c r="X1515" t="s">
        <v>3098</v>
      </c>
      <c r="Y1515" t="s">
        <v>2556</v>
      </c>
      <c r="Z1515" t="s">
        <v>3094</v>
      </c>
      <c r="AA1515" t="s">
        <v>3095</v>
      </c>
      <c r="AC1515" s="13" t="str">
        <f t="shared" si="278"/>
        <v>000168090</v>
      </c>
      <c r="AD1515" t="str">
        <f t="shared" si="279"/>
        <v>16/11/2015</v>
      </c>
      <c r="AE1515" t="str">
        <f t="shared" si="280"/>
        <v>76487032000206</v>
      </c>
      <c r="AF1515" s="14">
        <f t="shared" si="281"/>
        <v>2348.63</v>
      </c>
      <c r="AG1515">
        <f t="shared" si="282"/>
        <v>0</v>
      </c>
      <c r="AH1515">
        <f t="shared" si="283"/>
        <v>1</v>
      </c>
      <c r="AI1515" s="16">
        <v>6819039</v>
      </c>
      <c r="AJ1515" s="16" t="s">
        <v>7555</v>
      </c>
      <c r="AK1515" s="16" t="s">
        <v>3957</v>
      </c>
      <c r="AL1515" s="16" t="s">
        <v>3283</v>
      </c>
      <c r="AM1515" s="16" t="s">
        <v>7215</v>
      </c>
      <c r="AN1515">
        <v>5</v>
      </c>
      <c r="AO1515">
        <f>VLOOKUP(TRIM(AL1515),'Parcela Dedutivel'!$A$1:$B$65536,2,FALSE)</f>
        <v>10.34</v>
      </c>
      <c r="AP1515" s="15">
        <f t="shared" si="284"/>
        <v>10.34</v>
      </c>
      <c r="AQ1515" s="16">
        <f t="shared" si="285"/>
        <v>51.7</v>
      </c>
      <c r="AU1515" t="s">
        <v>6563</v>
      </c>
      <c r="AV1515" s="18">
        <v>42334</v>
      </c>
      <c r="AW1515" t="s">
        <v>2747</v>
      </c>
      <c r="AX1515" t="str">
        <f t="shared" si="286"/>
        <v>59578948000171</v>
      </c>
      <c r="AY1515" s="17">
        <f t="shared" si="287"/>
        <v>745.33</v>
      </c>
      <c r="AZ1515" s="17">
        <f t="shared" si="288"/>
        <v>0</v>
      </c>
      <c r="BB1515" t="str">
        <f t="shared" si="289"/>
        <v>26/11/2015;59578948000171;745,33;0,00</v>
      </c>
    </row>
    <row r="1516" spans="1:54" x14ac:dyDescent="0.25">
      <c r="A1516" t="s">
        <v>26</v>
      </c>
      <c r="B1516" t="s">
        <v>5054</v>
      </c>
      <c r="C1516">
        <v>42324</v>
      </c>
      <c r="D1516" t="s">
        <v>2804</v>
      </c>
      <c r="E1516" t="s">
        <v>6979</v>
      </c>
      <c r="F1516" t="s">
        <v>29</v>
      </c>
      <c r="G1516">
        <v>2702.1800000000003</v>
      </c>
      <c r="H1516">
        <v>2349.7200000000003</v>
      </c>
      <c r="I1516">
        <v>422.95</v>
      </c>
      <c r="J1516" t="s">
        <v>780</v>
      </c>
      <c r="K1516">
        <v>0</v>
      </c>
      <c r="L1516">
        <v>0</v>
      </c>
      <c r="M1516" t="s">
        <v>31</v>
      </c>
      <c r="N1516">
        <v>2349.7200000000003</v>
      </c>
      <c r="O1516">
        <v>352.46</v>
      </c>
      <c r="P1516" t="s">
        <v>2788</v>
      </c>
      <c r="Q1516">
        <v>2349.7200000000003</v>
      </c>
      <c r="R1516">
        <v>38.770000000000003</v>
      </c>
      <c r="S1516" t="s">
        <v>33</v>
      </c>
      <c r="T1516">
        <v>2349.7200000000003</v>
      </c>
      <c r="U1516">
        <v>178.58</v>
      </c>
      <c r="V1516" t="s">
        <v>33</v>
      </c>
      <c r="W1516" t="s">
        <v>33</v>
      </c>
      <c r="X1516" t="s">
        <v>3098</v>
      </c>
      <c r="Y1516" t="s">
        <v>91</v>
      </c>
      <c r="Z1516" t="s">
        <v>3099</v>
      </c>
      <c r="AA1516" t="s">
        <v>3100</v>
      </c>
      <c r="AC1516" s="13" t="str">
        <f t="shared" si="278"/>
        <v>000168090</v>
      </c>
      <c r="AD1516" t="str">
        <f t="shared" si="279"/>
        <v>16/11/2015</v>
      </c>
      <c r="AE1516" t="str">
        <f t="shared" si="280"/>
        <v>76487032000206</v>
      </c>
      <c r="AF1516" s="14">
        <f t="shared" si="281"/>
        <v>2702.1800000000003</v>
      </c>
      <c r="AG1516">
        <f t="shared" si="282"/>
        <v>0</v>
      </c>
      <c r="AH1516">
        <f t="shared" si="283"/>
        <v>1</v>
      </c>
      <c r="AI1516" s="16">
        <v>6819039</v>
      </c>
      <c r="AJ1516" s="16" t="s">
        <v>7555</v>
      </c>
      <c r="AK1516" s="16" t="s">
        <v>3957</v>
      </c>
      <c r="AL1516" s="16" t="s">
        <v>3961</v>
      </c>
      <c r="AM1516" s="16" t="s">
        <v>7215</v>
      </c>
      <c r="AN1516">
        <v>16</v>
      </c>
      <c r="AO1516">
        <f>VLOOKUP(TRIM(AL1516),'Parcela Dedutivel'!$A$1:$B$65536,2,FALSE)</f>
        <v>17.71</v>
      </c>
      <c r="AP1516" s="15">
        <f t="shared" si="284"/>
        <v>17.71</v>
      </c>
      <c r="AQ1516" s="16">
        <f t="shared" si="285"/>
        <v>283.36</v>
      </c>
      <c r="AU1516" t="s">
        <v>6566</v>
      </c>
      <c r="AV1516" s="18">
        <v>42334</v>
      </c>
      <c r="AW1516" t="s">
        <v>771</v>
      </c>
      <c r="AX1516" t="str">
        <f t="shared" si="286"/>
        <v>01192333001366</v>
      </c>
      <c r="AY1516" s="17">
        <f t="shared" si="287"/>
        <v>630</v>
      </c>
      <c r="AZ1516" s="17">
        <f t="shared" si="288"/>
        <v>0</v>
      </c>
      <c r="BB1516" t="str">
        <f t="shared" si="289"/>
        <v>26/11/2015;01192333001366;630,00;0,00</v>
      </c>
    </row>
    <row r="1517" spans="1:54" x14ac:dyDescent="0.25">
      <c r="A1517" t="s">
        <v>26</v>
      </c>
      <c r="B1517" t="s">
        <v>5054</v>
      </c>
      <c r="C1517">
        <v>42324</v>
      </c>
      <c r="D1517" t="s">
        <v>2804</v>
      </c>
      <c r="E1517" t="s">
        <v>6979</v>
      </c>
      <c r="F1517" t="s">
        <v>29</v>
      </c>
      <c r="G1517">
        <v>314.46999999999997</v>
      </c>
      <c r="H1517">
        <v>273.45</v>
      </c>
      <c r="I1517">
        <v>49.22</v>
      </c>
      <c r="J1517" t="s">
        <v>780</v>
      </c>
      <c r="K1517">
        <v>0</v>
      </c>
      <c r="L1517">
        <v>0</v>
      </c>
      <c r="M1517" t="s">
        <v>31</v>
      </c>
      <c r="N1517">
        <v>273.45</v>
      </c>
      <c r="O1517">
        <v>41.02</v>
      </c>
      <c r="P1517" t="s">
        <v>2788</v>
      </c>
      <c r="Q1517">
        <v>273.45</v>
      </c>
      <c r="R1517">
        <v>4.51</v>
      </c>
      <c r="S1517" t="s">
        <v>33</v>
      </c>
      <c r="T1517">
        <v>273.45</v>
      </c>
      <c r="U1517">
        <v>20.78</v>
      </c>
      <c r="V1517" t="s">
        <v>33</v>
      </c>
      <c r="W1517" t="s">
        <v>33</v>
      </c>
      <c r="X1517" t="s">
        <v>3098</v>
      </c>
      <c r="Y1517" t="s">
        <v>91</v>
      </c>
      <c r="Z1517" t="s">
        <v>3103</v>
      </c>
      <c r="AA1517" t="s">
        <v>3104</v>
      </c>
      <c r="AC1517" s="13" t="str">
        <f t="shared" si="278"/>
        <v>000168090</v>
      </c>
      <c r="AD1517" t="str">
        <f t="shared" si="279"/>
        <v>16/11/2015</v>
      </c>
      <c r="AE1517" t="str">
        <f t="shared" si="280"/>
        <v>76487032000206</v>
      </c>
      <c r="AF1517" s="14">
        <f t="shared" si="281"/>
        <v>314.46999999999997</v>
      </c>
      <c r="AG1517">
        <f t="shared" si="282"/>
        <v>0</v>
      </c>
      <c r="AH1517">
        <f t="shared" si="283"/>
        <v>1</v>
      </c>
      <c r="AI1517" s="16">
        <v>7810324</v>
      </c>
      <c r="AJ1517" s="16" t="s">
        <v>7623</v>
      </c>
      <c r="AK1517" s="16" t="s">
        <v>4880</v>
      </c>
      <c r="AL1517" s="16" t="s">
        <v>1777</v>
      </c>
      <c r="AM1517" s="16" t="s">
        <v>7193</v>
      </c>
      <c r="AN1517">
        <v>5</v>
      </c>
      <c r="AO1517" t="e">
        <f>VLOOKUP(TRIM(AL1517),'Parcela Dedutivel'!$A$1:$B$65536,2,FALSE)</f>
        <v>#N/A</v>
      </c>
      <c r="AP1517" s="15">
        <f t="shared" si="284"/>
        <v>0</v>
      </c>
      <c r="AQ1517" s="16">
        <f t="shared" si="285"/>
        <v>0</v>
      </c>
      <c r="AU1517" t="s">
        <v>6567</v>
      </c>
      <c r="AV1517" s="18">
        <v>42334</v>
      </c>
      <c r="AW1517" t="s">
        <v>2995</v>
      </c>
      <c r="AX1517" t="str">
        <f t="shared" si="286"/>
        <v>59105999005730</v>
      </c>
      <c r="AY1517" s="17">
        <f t="shared" si="287"/>
        <v>293.70999999999998</v>
      </c>
      <c r="AZ1517" s="17">
        <f t="shared" si="288"/>
        <v>0</v>
      </c>
      <c r="BB1517" t="str">
        <f t="shared" si="289"/>
        <v>26/11/2015;59105999005730;293,71;0,00</v>
      </c>
    </row>
    <row r="1518" spans="1:54" x14ac:dyDescent="0.25">
      <c r="A1518" t="s">
        <v>26</v>
      </c>
      <c r="B1518" t="s">
        <v>5054</v>
      </c>
      <c r="C1518">
        <v>42324</v>
      </c>
      <c r="D1518" t="s">
        <v>2787</v>
      </c>
      <c r="E1518" t="s">
        <v>6979</v>
      </c>
      <c r="F1518" t="s">
        <v>29</v>
      </c>
      <c r="G1518">
        <v>662.96</v>
      </c>
      <c r="H1518">
        <v>662.96</v>
      </c>
      <c r="I1518">
        <v>119.33</v>
      </c>
      <c r="J1518" t="s">
        <v>30</v>
      </c>
      <c r="K1518">
        <v>0</v>
      </c>
      <c r="L1518">
        <v>0</v>
      </c>
      <c r="M1518" t="s">
        <v>31</v>
      </c>
      <c r="N1518">
        <v>0</v>
      </c>
      <c r="O1518">
        <v>0</v>
      </c>
      <c r="P1518" t="s">
        <v>31</v>
      </c>
      <c r="Q1518">
        <v>662.96</v>
      </c>
      <c r="R1518">
        <v>10.94</v>
      </c>
      <c r="S1518" t="s">
        <v>33</v>
      </c>
      <c r="T1518">
        <v>662.96</v>
      </c>
      <c r="U1518">
        <v>50.38</v>
      </c>
      <c r="V1518" t="s">
        <v>33</v>
      </c>
      <c r="W1518" t="s">
        <v>33</v>
      </c>
      <c r="X1518" t="s">
        <v>3098</v>
      </c>
      <c r="Y1518" t="s">
        <v>99</v>
      </c>
      <c r="Z1518" t="s">
        <v>280</v>
      </c>
      <c r="AA1518" t="s">
        <v>3105</v>
      </c>
      <c r="AC1518" s="13" t="str">
        <f t="shared" si="278"/>
        <v>000168090</v>
      </c>
      <c r="AD1518" t="str">
        <f t="shared" si="279"/>
        <v>16/11/2015</v>
      </c>
      <c r="AE1518" t="str">
        <f t="shared" si="280"/>
        <v>76487032000206</v>
      </c>
      <c r="AF1518" s="14">
        <f t="shared" si="281"/>
        <v>662.96</v>
      </c>
      <c r="AG1518">
        <f t="shared" si="282"/>
        <v>0</v>
      </c>
      <c r="AH1518">
        <f t="shared" si="283"/>
        <v>1</v>
      </c>
      <c r="AI1518" s="16">
        <v>7810324</v>
      </c>
      <c r="AJ1518" s="16" t="s">
        <v>7623</v>
      </c>
      <c r="AK1518" s="16" t="s">
        <v>4880</v>
      </c>
      <c r="AL1518" s="16" t="s">
        <v>1783</v>
      </c>
      <c r="AM1518" s="16" t="s">
        <v>7193</v>
      </c>
      <c r="AN1518">
        <v>5</v>
      </c>
      <c r="AO1518" t="e">
        <f>VLOOKUP(TRIM(AL1518),'Parcela Dedutivel'!$A$1:$B$65536,2,FALSE)</f>
        <v>#N/A</v>
      </c>
      <c r="AP1518" s="15">
        <f t="shared" si="284"/>
        <v>0</v>
      </c>
      <c r="AQ1518" s="16">
        <f t="shared" si="285"/>
        <v>0</v>
      </c>
      <c r="AU1518" t="s">
        <v>6568</v>
      </c>
      <c r="AV1518" s="18">
        <v>42334</v>
      </c>
      <c r="AW1518" t="s">
        <v>2555</v>
      </c>
      <c r="AX1518" t="str">
        <f t="shared" si="286"/>
        <v>08285374000293</v>
      </c>
      <c r="AY1518" s="17">
        <f t="shared" si="287"/>
        <v>297.15000000000003</v>
      </c>
      <c r="AZ1518" s="17">
        <f t="shared" si="288"/>
        <v>0</v>
      </c>
      <c r="BB1518" t="str">
        <f t="shared" si="289"/>
        <v>26/11/2015;08285374000293;297,15;0,00</v>
      </c>
    </row>
    <row r="1519" spans="1:54" x14ac:dyDescent="0.25">
      <c r="A1519" t="s">
        <v>26</v>
      </c>
      <c r="B1519" t="s">
        <v>5054</v>
      </c>
      <c r="C1519">
        <v>42324</v>
      </c>
      <c r="D1519" t="s">
        <v>2787</v>
      </c>
      <c r="E1519" t="s">
        <v>6979</v>
      </c>
      <c r="F1519" t="s">
        <v>29</v>
      </c>
      <c r="G1519">
        <v>881.04</v>
      </c>
      <c r="H1519">
        <v>881.04</v>
      </c>
      <c r="I1519">
        <v>158.59</v>
      </c>
      <c r="J1519" t="s">
        <v>30</v>
      </c>
      <c r="K1519">
        <v>0</v>
      </c>
      <c r="L1519">
        <v>0</v>
      </c>
      <c r="M1519" t="s">
        <v>31</v>
      </c>
      <c r="N1519">
        <v>0</v>
      </c>
      <c r="O1519">
        <v>0</v>
      </c>
      <c r="P1519" t="s">
        <v>31</v>
      </c>
      <c r="Q1519">
        <v>881.04</v>
      </c>
      <c r="R1519">
        <v>14.540000000000001</v>
      </c>
      <c r="S1519" t="s">
        <v>33</v>
      </c>
      <c r="T1519">
        <v>881.04</v>
      </c>
      <c r="U1519">
        <v>66.960000000000008</v>
      </c>
      <c r="V1519" t="s">
        <v>33</v>
      </c>
      <c r="W1519" t="s">
        <v>33</v>
      </c>
      <c r="X1519" t="s">
        <v>3098</v>
      </c>
      <c r="Y1519" t="s">
        <v>99</v>
      </c>
      <c r="Z1519" t="s">
        <v>373</v>
      </c>
      <c r="AA1519" t="s">
        <v>374</v>
      </c>
      <c r="AC1519" s="13" t="str">
        <f t="shared" si="278"/>
        <v>000168090</v>
      </c>
      <c r="AD1519" t="str">
        <f t="shared" si="279"/>
        <v>16/11/2015</v>
      </c>
      <c r="AE1519" t="str">
        <f t="shared" si="280"/>
        <v>76487032000206</v>
      </c>
      <c r="AF1519" s="14">
        <f t="shared" si="281"/>
        <v>881.04</v>
      </c>
      <c r="AG1519">
        <f t="shared" si="282"/>
        <v>0</v>
      </c>
      <c r="AH1519">
        <f t="shared" si="283"/>
        <v>1</v>
      </c>
      <c r="AI1519" s="16">
        <v>6782698</v>
      </c>
      <c r="AJ1519" s="16" t="s">
        <v>7475</v>
      </c>
      <c r="AK1519" s="16" t="s">
        <v>4882</v>
      </c>
      <c r="AL1519" s="16" t="s">
        <v>126</v>
      </c>
      <c r="AM1519" s="16" t="s">
        <v>7193</v>
      </c>
      <c r="AN1519">
        <v>1</v>
      </c>
      <c r="AO1519" t="e">
        <f>VLOOKUP(TRIM(AL1519),'Parcela Dedutivel'!$A$1:$B$65536,2,FALSE)</f>
        <v>#N/A</v>
      </c>
      <c r="AP1519" s="15">
        <f t="shared" si="284"/>
        <v>0</v>
      </c>
      <c r="AQ1519" s="16">
        <f t="shared" si="285"/>
        <v>0</v>
      </c>
      <c r="AU1519" t="s">
        <v>6569</v>
      </c>
      <c r="AV1519" s="18">
        <v>42334</v>
      </c>
      <c r="AW1519" t="s">
        <v>3471</v>
      </c>
      <c r="AX1519" t="str">
        <f t="shared" si="286"/>
        <v>05381281000193</v>
      </c>
      <c r="AY1519" s="17">
        <f t="shared" si="287"/>
        <v>16271.800000000001</v>
      </c>
      <c r="AZ1519" s="17">
        <f t="shared" si="288"/>
        <v>0</v>
      </c>
      <c r="BB1519" t="str">
        <f t="shared" si="289"/>
        <v>26/11/2015;05381281000193;16271,80;0,00</v>
      </c>
    </row>
    <row r="1520" spans="1:54" x14ac:dyDescent="0.25">
      <c r="A1520" t="s">
        <v>26</v>
      </c>
      <c r="B1520" t="s">
        <v>5054</v>
      </c>
      <c r="C1520">
        <v>42324</v>
      </c>
      <c r="D1520" t="s">
        <v>2787</v>
      </c>
      <c r="E1520" t="s">
        <v>6979</v>
      </c>
      <c r="F1520" t="s">
        <v>29</v>
      </c>
      <c r="G1520">
        <v>47.04</v>
      </c>
      <c r="H1520">
        <v>47.04</v>
      </c>
      <c r="I1520">
        <v>8.4700000000000006</v>
      </c>
      <c r="J1520" t="s">
        <v>30</v>
      </c>
      <c r="K1520">
        <v>0</v>
      </c>
      <c r="L1520">
        <v>0</v>
      </c>
      <c r="M1520" t="s">
        <v>31</v>
      </c>
      <c r="N1520">
        <v>0</v>
      </c>
      <c r="O1520">
        <v>0</v>
      </c>
      <c r="P1520" t="s">
        <v>31</v>
      </c>
      <c r="Q1520">
        <v>47.04</v>
      </c>
      <c r="R1520">
        <v>0.78</v>
      </c>
      <c r="S1520" t="s">
        <v>33</v>
      </c>
      <c r="T1520">
        <v>47.04</v>
      </c>
      <c r="U1520">
        <v>3.58</v>
      </c>
      <c r="V1520" t="s">
        <v>33</v>
      </c>
      <c r="W1520" t="s">
        <v>33</v>
      </c>
      <c r="X1520" t="s">
        <v>3098</v>
      </c>
      <c r="Y1520" t="s">
        <v>99</v>
      </c>
      <c r="Z1520" t="s">
        <v>706</v>
      </c>
      <c r="AA1520" t="s">
        <v>707</v>
      </c>
      <c r="AC1520" s="13" t="str">
        <f t="shared" si="278"/>
        <v>000168090</v>
      </c>
      <c r="AD1520" t="str">
        <f t="shared" si="279"/>
        <v>16/11/2015</v>
      </c>
      <c r="AE1520" t="str">
        <f t="shared" si="280"/>
        <v>76487032000206</v>
      </c>
      <c r="AF1520" s="14">
        <f t="shared" si="281"/>
        <v>47.04</v>
      </c>
      <c r="AG1520">
        <f t="shared" si="282"/>
        <v>0</v>
      </c>
      <c r="AH1520">
        <f t="shared" si="283"/>
        <v>1</v>
      </c>
      <c r="AI1520" s="16">
        <v>6782698</v>
      </c>
      <c r="AJ1520" s="16" t="s">
        <v>7475</v>
      </c>
      <c r="AK1520" s="16" t="s">
        <v>4882</v>
      </c>
      <c r="AL1520" s="16" t="s">
        <v>4883</v>
      </c>
      <c r="AM1520" s="16" t="s">
        <v>7193</v>
      </c>
      <c r="AN1520">
        <v>3</v>
      </c>
      <c r="AO1520" t="e">
        <f>VLOOKUP(TRIM(AL1520),'Parcela Dedutivel'!$A$1:$B$65536,2,FALSE)</f>
        <v>#N/A</v>
      </c>
      <c r="AP1520" s="15">
        <f t="shared" si="284"/>
        <v>0</v>
      </c>
      <c r="AQ1520" s="16">
        <f t="shared" si="285"/>
        <v>0</v>
      </c>
      <c r="AU1520" t="s">
        <v>6570</v>
      </c>
      <c r="AV1520" s="18">
        <v>42334</v>
      </c>
      <c r="AW1520" t="s">
        <v>2747</v>
      </c>
      <c r="AX1520" t="str">
        <f t="shared" si="286"/>
        <v>59578948000171</v>
      </c>
      <c r="AY1520" s="17">
        <f t="shared" si="287"/>
        <v>597.61</v>
      </c>
      <c r="AZ1520" s="17">
        <f t="shared" si="288"/>
        <v>62.04</v>
      </c>
      <c r="BB1520" t="str">
        <f t="shared" si="289"/>
        <v>26/11/2015;59578948000171;597,61;62,04</v>
      </c>
    </row>
    <row r="1521" spans="1:54" x14ac:dyDescent="0.25">
      <c r="A1521" t="s">
        <v>26</v>
      </c>
      <c r="B1521" t="s">
        <v>5055</v>
      </c>
      <c r="C1521">
        <v>42324</v>
      </c>
      <c r="D1521" t="s">
        <v>2804</v>
      </c>
      <c r="E1521" t="s">
        <v>6979</v>
      </c>
      <c r="F1521" t="s">
        <v>29</v>
      </c>
      <c r="G1521">
        <v>1320</v>
      </c>
      <c r="H1521">
        <v>0</v>
      </c>
      <c r="I1521">
        <v>0</v>
      </c>
      <c r="J1521" t="s">
        <v>31</v>
      </c>
      <c r="K1521">
        <v>0</v>
      </c>
      <c r="L1521">
        <v>0</v>
      </c>
      <c r="M1521" t="s">
        <v>31</v>
      </c>
      <c r="N1521">
        <v>0</v>
      </c>
      <c r="O1521">
        <v>0</v>
      </c>
      <c r="P1521" t="s">
        <v>31</v>
      </c>
      <c r="Q1521">
        <v>1320</v>
      </c>
      <c r="R1521">
        <v>21.78</v>
      </c>
      <c r="S1521" t="s">
        <v>33</v>
      </c>
      <c r="T1521">
        <v>1320</v>
      </c>
      <c r="U1521">
        <v>100.32000000000001</v>
      </c>
      <c r="V1521" t="s">
        <v>33</v>
      </c>
      <c r="W1521" t="s">
        <v>33</v>
      </c>
      <c r="X1521" t="s">
        <v>3055</v>
      </c>
      <c r="Y1521" t="s">
        <v>91</v>
      </c>
      <c r="Z1521" t="s">
        <v>5056</v>
      </c>
      <c r="AA1521" t="s">
        <v>5057</v>
      </c>
      <c r="AC1521" s="13" t="str">
        <f t="shared" si="278"/>
        <v>000168091</v>
      </c>
      <c r="AD1521" t="str">
        <f t="shared" si="279"/>
        <v>16/11/2015</v>
      </c>
      <c r="AE1521" t="str">
        <f t="shared" si="280"/>
        <v>74404229000551</v>
      </c>
      <c r="AF1521" s="14">
        <f t="shared" si="281"/>
        <v>1320</v>
      </c>
      <c r="AG1521">
        <f t="shared" si="282"/>
        <v>0</v>
      </c>
      <c r="AH1521">
        <f t="shared" si="283"/>
        <v>1</v>
      </c>
      <c r="AI1521" s="16">
        <v>6782698</v>
      </c>
      <c r="AJ1521" s="16" t="s">
        <v>7475</v>
      </c>
      <c r="AK1521" s="16" t="s">
        <v>4882</v>
      </c>
      <c r="AL1521" s="16" t="s">
        <v>3125</v>
      </c>
      <c r="AM1521" s="16" t="s">
        <v>7193</v>
      </c>
      <c r="AN1521">
        <v>5</v>
      </c>
      <c r="AO1521" t="e">
        <f>VLOOKUP(TRIM(AL1521),'Parcela Dedutivel'!$A$1:$B$65536,2,FALSE)</f>
        <v>#N/A</v>
      </c>
      <c r="AP1521" s="15">
        <f t="shared" si="284"/>
        <v>0</v>
      </c>
      <c r="AQ1521" s="16">
        <f t="shared" si="285"/>
        <v>0</v>
      </c>
      <c r="AU1521" t="s">
        <v>6571</v>
      </c>
      <c r="AV1521" s="18">
        <v>42334</v>
      </c>
      <c r="AW1521" t="s">
        <v>6572</v>
      </c>
      <c r="AX1521" t="str">
        <f t="shared" si="286"/>
        <v>12199337000159</v>
      </c>
      <c r="AY1521" s="17">
        <f t="shared" si="287"/>
        <v>1549.03</v>
      </c>
      <c r="AZ1521" s="17">
        <f t="shared" si="288"/>
        <v>0</v>
      </c>
      <c r="BB1521" t="str">
        <f t="shared" si="289"/>
        <v>26/11/2015;12199337000159;1549,03;0,00</v>
      </c>
    </row>
    <row r="1522" spans="1:54" x14ac:dyDescent="0.25">
      <c r="A1522" t="s">
        <v>26</v>
      </c>
      <c r="B1522" t="s">
        <v>5058</v>
      </c>
      <c r="C1522">
        <v>42324</v>
      </c>
      <c r="D1522" t="s">
        <v>2841</v>
      </c>
      <c r="E1522" t="s">
        <v>6979</v>
      </c>
      <c r="F1522" t="s">
        <v>411</v>
      </c>
      <c r="G1522">
        <v>438.39</v>
      </c>
      <c r="H1522">
        <v>381.21</v>
      </c>
      <c r="I1522">
        <v>15.25</v>
      </c>
      <c r="J1522" t="s">
        <v>61</v>
      </c>
      <c r="K1522">
        <v>0</v>
      </c>
      <c r="L1522">
        <v>0</v>
      </c>
      <c r="M1522" t="s">
        <v>31</v>
      </c>
      <c r="N1522">
        <v>381.21</v>
      </c>
      <c r="O1522">
        <v>57.18</v>
      </c>
      <c r="P1522" t="s">
        <v>2788</v>
      </c>
      <c r="Q1522">
        <v>381.21</v>
      </c>
      <c r="R1522">
        <v>6.29</v>
      </c>
      <c r="S1522" t="s">
        <v>33</v>
      </c>
      <c r="T1522">
        <v>381.21</v>
      </c>
      <c r="U1522">
        <v>28.97</v>
      </c>
      <c r="V1522" t="s">
        <v>33</v>
      </c>
      <c r="W1522" t="s">
        <v>33</v>
      </c>
      <c r="X1522" t="s">
        <v>3011</v>
      </c>
      <c r="Y1522" t="s">
        <v>91</v>
      </c>
      <c r="Z1522" t="s">
        <v>1785</v>
      </c>
      <c r="AA1522" t="s">
        <v>1786</v>
      </c>
      <c r="AC1522" s="13" t="str">
        <f t="shared" si="278"/>
        <v>000168092</v>
      </c>
      <c r="AD1522" t="str">
        <f t="shared" si="279"/>
        <v>16/11/2015</v>
      </c>
      <c r="AE1522" t="str">
        <f t="shared" si="280"/>
        <v>05047273000296</v>
      </c>
      <c r="AF1522" s="14">
        <f t="shared" si="281"/>
        <v>438.39</v>
      </c>
      <c r="AG1522">
        <f t="shared" si="282"/>
        <v>108.89999999999999</v>
      </c>
      <c r="AH1522">
        <f t="shared" si="283"/>
        <v>1</v>
      </c>
      <c r="AI1522" s="16">
        <v>6784933</v>
      </c>
      <c r="AJ1522" s="16" t="s">
        <v>7540</v>
      </c>
      <c r="AK1522" s="16" t="s">
        <v>4885</v>
      </c>
      <c r="AL1522" s="16" t="s">
        <v>2806</v>
      </c>
      <c r="AM1522" s="16" t="s">
        <v>7143</v>
      </c>
      <c r="AN1522">
        <v>3.2</v>
      </c>
      <c r="AO1522">
        <f>VLOOKUP(TRIM(AL1522),'Parcela Dedutivel'!$A$1:$B$65536,2,FALSE)</f>
        <v>0</v>
      </c>
      <c r="AP1522" s="15">
        <f t="shared" si="284"/>
        <v>0</v>
      </c>
      <c r="AQ1522" s="16">
        <f t="shared" si="285"/>
        <v>0</v>
      </c>
      <c r="AU1522" t="s">
        <v>6573</v>
      </c>
      <c r="AV1522" s="18">
        <v>42334</v>
      </c>
      <c r="AW1522" t="s">
        <v>6574</v>
      </c>
      <c r="AX1522" t="str">
        <f t="shared" si="286"/>
        <v>00907348000167</v>
      </c>
      <c r="AY1522" s="17">
        <f t="shared" si="287"/>
        <v>390.11</v>
      </c>
      <c r="AZ1522" s="17">
        <f t="shared" si="288"/>
        <v>0</v>
      </c>
      <c r="BB1522" t="str">
        <f t="shared" si="289"/>
        <v>26/11/2015;00907348000167;390,11;0,00</v>
      </c>
    </row>
    <row r="1523" spans="1:54" x14ac:dyDescent="0.25">
      <c r="A1523" t="s">
        <v>26</v>
      </c>
      <c r="B1523" t="s">
        <v>5058</v>
      </c>
      <c r="C1523">
        <v>42324</v>
      </c>
      <c r="D1523" t="s">
        <v>3010</v>
      </c>
      <c r="E1523" t="s">
        <v>6979</v>
      </c>
      <c r="F1523" t="s">
        <v>411</v>
      </c>
      <c r="G1523">
        <v>948.63000000000011</v>
      </c>
      <c r="H1523">
        <v>836.44</v>
      </c>
      <c r="I1523">
        <v>100.37</v>
      </c>
      <c r="J1523" t="s">
        <v>3015</v>
      </c>
      <c r="K1523">
        <v>1250.3900000000001</v>
      </c>
      <c r="L1523">
        <v>112.19</v>
      </c>
      <c r="M1523" t="s">
        <v>3015</v>
      </c>
      <c r="N1523">
        <v>0</v>
      </c>
      <c r="O1523">
        <v>0</v>
      </c>
      <c r="P1523" t="s">
        <v>31</v>
      </c>
      <c r="Q1523">
        <v>836.44</v>
      </c>
      <c r="R1523">
        <v>13.8</v>
      </c>
      <c r="S1523" t="s">
        <v>33</v>
      </c>
      <c r="T1523">
        <v>836.44</v>
      </c>
      <c r="U1523">
        <v>63.57</v>
      </c>
      <c r="V1523" t="s">
        <v>33</v>
      </c>
      <c r="W1523" t="s">
        <v>33</v>
      </c>
      <c r="X1523" t="s">
        <v>3011</v>
      </c>
      <c r="Y1523" t="s">
        <v>240</v>
      </c>
      <c r="Z1523" t="s">
        <v>3372</v>
      </c>
      <c r="AA1523" t="s">
        <v>3373</v>
      </c>
      <c r="AC1523" s="13" t="str">
        <f t="shared" si="278"/>
        <v>000168092</v>
      </c>
      <c r="AD1523" t="str">
        <f t="shared" si="279"/>
        <v>16/11/2015</v>
      </c>
      <c r="AE1523" t="str">
        <f t="shared" si="280"/>
        <v>05047273000296</v>
      </c>
      <c r="AF1523" s="14">
        <f t="shared" si="281"/>
        <v>948.63000000000011</v>
      </c>
      <c r="AG1523">
        <f t="shared" si="282"/>
        <v>108.89999999999999</v>
      </c>
      <c r="AH1523">
        <f t="shared" si="283"/>
        <v>1</v>
      </c>
      <c r="AI1523" s="16">
        <v>6784933</v>
      </c>
      <c r="AJ1523" s="16" t="s">
        <v>7540</v>
      </c>
      <c r="AK1523" s="16" t="s">
        <v>4885</v>
      </c>
      <c r="AL1523" s="16" t="s">
        <v>3844</v>
      </c>
      <c r="AM1523" s="16" t="s">
        <v>7215</v>
      </c>
      <c r="AN1523">
        <v>4</v>
      </c>
      <c r="AO1523">
        <f>VLOOKUP(TRIM(AL1523),'Parcela Dedutivel'!$A$1:$B$65536,2,FALSE)</f>
        <v>0</v>
      </c>
      <c r="AP1523" s="15">
        <f t="shared" si="284"/>
        <v>0</v>
      </c>
      <c r="AQ1523" s="16">
        <f t="shared" si="285"/>
        <v>0</v>
      </c>
      <c r="AU1523" t="s">
        <v>6575</v>
      </c>
      <c r="AV1523" s="18">
        <v>42334</v>
      </c>
      <c r="AW1523" t="s">
        <v>6576</v>
      </c>
      <c r="AX1523" t="str">
        <f t="shared" si="286"/>
        <v>02097007000107</v>
      </c>
      <c r="AY1523" s="17">
        <f t="shared" si="287"/>
        <v>254.74</v>
      </c>
      <c r="AZ1523" s="17">
        <f t="shared" si="288"/>
        <v>0</v>
      </c>
      <c r="BB1523" t="str">
        <f t="shared" si="289"/>
        <v>26/11/2015;02097007000107;254,74;0,00</v>
      </c>
    </row>
    <row r="1524" spans="1:54" x14ac:dyDescent="0.25">
      <c r="A1524" t="s">
        <v>26</v>
      </c>
      <c r="B1524" t="s">
        <v>5058</v>
      </c>
      <c r="C1524">
        <v>42324</v>
      </c>
      <c r="D1524" t="s">
        <v>3221</v>
      </c>
      <c r="E1524" t="s">
        <v>6979</v>
      </c>
      <c r="F1524" t="s">
        <v>411</v>
      </c>
      <c r="G1524">
        <v>28.630000000000003</v>
      </c>
      <c r="H1524">
        <v>20.2</v>
      </c>
      <c r="I1524">
        <v>0.81</v>
      </c>
      <c r="J1524" t="s">
        <v>3082</v>
      </c>
      <c r="K1524">
        <v>36.54</v>
      </c>
      <c r="L1524">
        <v>5.4</v>
      </c>
      <c r="M1524" t="s">
        <v>3082</v>
      </c>
      <c r="N1524">
        <v>20.2</v>
      </c>
      <c r="O1524">
        <v>3.0300000000000002</v>
      </c>
      <c r="P1524" t="s">
        <v>2788</v>
      </c>
      <c r="Q1524">
        <v>20.2</v>
      </c>
      <c r="R1524">
        <v>0.33</v>
      </c>
      <c r="S1524" t="s">
        <v>33</v>
      </c>
      <c r="T1524">
        <v>20.2</v>
      </c>
      <c r="U1524">
        <v>1.54</v>
      </c>
      <c r="V1524" t="s">
        <v>33</v>
      </c>
      <c r="W1524" t="s">
        <v>33</v>
      </c>
      <c r="X1524" t="s">
        <v>3011</v>
      </c>
      <c r="Y1524" t="s">
        <v>44</v>
      </c>
      <c r="Z1524" t="s">
        <v>5059</v>
      </c>
      <c r="AA1524" t="s">
        <v>5060</v>
      </c>
      <c r="AC1524" s="13" t="str">
        <f t="shared" si="278"/>
        <v>000168092</v>
      </c>
      <c r="AD1524" t="str">
        <f t="shared" si="279"/>
        <v>16/11/2015</v>
      </c>
      <c r="AE1524" t="str">
        <f t="shared" si="280"/>
        <v>05047273000296</v>
      </c>
      <c r="AF1524" s="14">
        <f t="shared" si="281"/>
        <v>28.630000000000003</v>
      </c>
      <c r="AG1524">
        <f t="shared" si="282"/>
        <v>108.89999999999999</v>
      </c>
      <c r="AH1524">
        <f t="shared" si="283"/>
        <v>1</v>
      </c>
      <c r="AI1524" s="16">
        <v>6784933</v>
      </c>
      <c r="AJ1524" s="16" t="s">
        <v>7540</v>
      </c>
      <c r="AK1524" s="16" t="s">
        <v>4885</v>
      </c>
      <c r="AL1524" s="16" t="s">
        <v>3848</v>
      </c>
      <c r="AM1524" s="16" t="s">
        <v>7143</v>
      </c>
      <c r="AN1524">
        <v>1.2</v>
      </c>
      <c r="AO1524">
        <f>VLOOKUP(TRIM(AL1524),'Parcela Dedutivel'!$A$1:$B$65536,2,FALSE)</f>
        <v>0</v>
      </c>
      <c r="AP1524" s="15">
        <f t="shared" si="284"/>
        <v>0</v>
      </c>
      <c r="AQ1524" s="16">
        <f t="shared" si="285"/>
        <v>0</v>
      </c>
      <c r="AU1524" t="s">
        <v>6580</v>
      </c>
      <c r="AV1524" s="18">
        <v>42334</v>
      </c>
      <c r="AW1524" t="s">
        <v>2574</v>
      </c>
      <c r="AX1524" t="str">
        <f t="shared" si="286"/>
        <v>03523188000140</v>
      </c>
      <c r="AY1524" s="17">
        <f t="shared" si="287"/>
        <v>615.94000000000005</v>
      </c>
      <c r="AZ1524" s="17">
        <f t="shared" si="288"/>
        <v>0</v>
      </c>
      <c r="BB1524" t="str">
        <f t="shared" si="289"/>
        <v>26/11/2015;03523188000140;615,94;0,00</v>
      </c>
    </row>
    <row r="1525" spans="1:54" x14ac:dyDescent="0.25">
      <c r="A1525" t="s">
        <v>26</v>
      </c>
      <c r="B1525" t="s">
        <v>5058</v>
      </c>
      <c r="C1525">
        <v>42324</v>
      </c>
      <c r="D1525" t="s">
        <v>3221</v>
      </c>
      <c r="E1525" t="s">
        <v>6979</v>
      </c>
      <c r="F1525" t="s">
        <v>411</v>
      </c>
      <c r="G1525">
        <v>259.41000000000003</v>
      </c>
      <c r="H1525">
        <v>209.67000000000002</v>
      </c>
      <c r="I1525">
        <v>8.39</v>
      </c>
      <c r="J1525" t="s">
        <v>3082</v>
      </c>
      <c r="K1525">
        <v>341.93</v>
      </c>
      <c r="L1525">
        <v>49.74</v>
      </c>
      <c r="M1525" t="s">
        <v>3082</v>
      </c>
      <c r="N1525">
        <v>0</v>
      </c>
      <c r="O1525">
        <v>0</v>
      </c>
      <c r="P1525" t="s">
        <v>31</v>
      </c>
      <c r="Q1525">
        <v>209.67000000000002</v>
      </c>
      <c r="R1525">
        <v>3.46</v>
      </c>
      <c r="S1525" t="s">
        <v>33</v>
      </c>
      <c r="T1525">
        <v>209.67000000000002</v>
      </c>
      <c r="U1525">
        <v>15.93</v>
      </c>
      <c r="V1525" t="s">
        <v>33</v>
      </c>
      <c r="W1525" t="s">
        <v>33</v>
      </c>
      <c r="X1525" t="s">
        <v>3011</v>
      </c>
      <c r="Y1525" t="s">
        <v>240</v>
      </c>
      <c r="Z1525" t="s">
        <v>3256</v>
      </c>
      <c r="AA1525" t="s">
        <v>3257</v>
      </c>
      <c r="AC1525" s="13" t="str">
        <f t="shared" si="278"/>
        <v>000168092</v>
      </c>
      <c r="AD1525" t="str">
        <f t="shared" si="279"/>
        <v>16/11/2015</v>
      </c>
      <c r="AE1525" t="str">
        <f t="shared" si="280"/>
        <v>05047273000296</v>
      </c>
      <c r="AF1525" s="14">
        <f t="shared" si="281"/>
        <v>259.41000000000003</v>
      </c>
      <c r="AG1525">
        <f t="shared" si="282"/>
        <v>108.89999999999999</v>
      </c>
      <c r="AH1525">
        <f t="shared" si="283"/>
        <v>1</v>
      </c>
      <c r="AI1525" s="16">
        <v>6784933</v>
      </c>
      <c r="AJ1525" s="16" t="s">
        <v>7540</v>
      </c>
      <c r="AK1525" s="16" t="s">
        <v>4885</v>
      </c>
      <c r="AL1525" s="16" t="s">
        <v>3039</v>
      </c>
      <c r="AM1525" s="16" t="s">
        <v>7143</v>
      </c>
      <c r="AN1525">
        <v>0.5</v>
      </c>
      <c r="AO1525">
        <f>VLOOKUP(TRIM(AL1525),'Parcela Dedutivel'!$A$1:$B$65536,2,FALSE)</f>
        <v>0</v>
      </c>
      <c r="AP1525" s="15">
        <f t="shared" si="284"/>
        <v>0</v>
      </c>
      <c r="AQ1525" s="16">
        <f t="shared" si="285"/>
        <v>0</v>
      </c>
      <c r="AU1525" t="s">
        <v>6581</v>
      </c>
      <c r="AV1525" s="18">
        <v>42334</v>
      </c>
      <c r="AW1525" t="s">
        <v>3279</v>
      </c>
      <c r="AX1525" t="str">
        <f t="shared" si="286"/>
        <v>04501416000144</v>
      </c>
      <c r="AY1525" s="17">
        <f t="shared" si="287"/>
        <v>2561.8000000000002</v>
      </c>
      <c r="AZ1525" s="17">
        <f t="shared" si="288"/>
        <v>0</v>
      </c>
      <c r="BB1525" t="str">
        <f t="shared" si="289"/>
        <v>26/11/2015;04501416000144;2561,80;0,00</v>
      </c>
    </row>
    <row r="1526" spans="1:54" x14ac:dyDescent="0.25">
      <c r="A1526" t="s">
        <v>26</v>
      </c>
      <c r="B1526" t="s">
        <v>5058</v>
      </c>
      <c r="C1526">
        <v>42324</v>
      </c>
      <c r="D1526" t="s">
        <v>3221</v>
      </c>
      <c r="E1526" t="s">
        <v>6979</v>
      </c>
      <c r="F1526" t="s">
        <v>411</v>
      </c>
      <c r="G1526">
        <v>26.18</v>
      </c>
      <c r="H1526">
        <v>18.47</v>
      </c>
      <c r="I1526">
        <v>0.74</v>
      </c>
      <c r="J1526" t="s">
        <v>3082</v>
      </c>
      <c r="K1526">
        <v>33.410000000000004</v>
      </c>
      <c r="L1526">
        <v>4.9400000000000004</v>
      </c>
      <c r="M1526" t="s">
        <v>3082</v>
      </c>
      <c r="N1526">
        <v>18.47</v>
      </c>
      <c r="O1526">
        <v>2.77</v>
      </c>
      <c r="P1526" t="s">
        <v>2788</v>
      </c>
      <c r="Q1526">
        <v>18.47</v>
      </c>
      <c r="R1526">
        <v>0.3</v>
      </c>
      <c r="S1526" t="s">
        <v>33</v>
      </c>
      <c r="T1526">
        <v>18.47</v>
      </c>
      <c r="U1526">
        <v>1.4000000000000001</v>
      </c>
      <c r="V1526" t="s">
        <v>33</v>
      </c>
      <c r="W1526" t="s">
        <v>33</v>
      </c>
      <c r="X1526" t="s">
        <v>3011</v>
      </c>
      <c r="Y1526" t="s">
        <v>44</v>
      </c>
      <c r="Z1526" t="s">
        <v>5061</v>
      </c>
      <c r="AA1526" t="s">
        <v>5062</v>
      </c>
      <c r="AC1526" s="13" t="str">
        <f t="shared" si="278"/>
        <v>000168092</v>
      </c>
      <c r="AD1526" t="str">
        <f t="shared" si="279"/>
        <v>16/11/2015</v>
      </c>
      <c r="AE1526" t="str">
        <f t="shared" si="280"/>
        <v>05047273000296</v>
      </c>
      <c r="AF1526" s="14">
        <f t="shared" si="281"/>
        <v>26.18</v>
      </c>
      <c r="AG1526">
        <f t="shared" si="282"/>
        <v>108.89999999999999</v>
      </c>
      <c r="AH1526">
        <f t="shared" si="283"/>
        <v>1</v>
      </c>
      <c r="AI1526" s="16">
        <v>6784933</v>
      </c>
      <c r="AJ1526" s="16" t="s">
        <v>7540</v>
      </c>
      <c r="AK1526" s="16" t="s">
        <v>4885</v>
      </c>
      <c r="AL1526" s="16" t="s">
        <v>3039</v>
      </c>
      <c r="AM1526" s="16" t="s">
        <v>7143</v>
      </c>
      <c r="AN1526">
        <v>0.5</v>
      </c>
      <c r="AO1526">
        <f>VLOOKUP(TRIM(AL1526),'Parcela Dedutivel'!$A$1:$B$65536,2,FALSE)</f>
        <v>0</v>
      </c>
      <c r="AP1526" s="15">
        <f t="shared" si="284"/>
        <v>0</v>
      </c>
      <c r="AQ1526" s="16">
        <f t="shared" si="285"/>
        <v>0</v>
      </c>
      <c r="AU1526" t="s">
        <v>6582</v>
      </c>
      <c r="AV1526" s="18">
        <v>42334</v>
      </c>
      <c r="AW1526" t="s">
        <v>3183</v>
      </c>
      <c r="AX1526" t="str">
        <f t="shared" si="286"/>
        <v>06020318000544</v>
      </c>
      <c r="AY1526" s="17">
        <f t="shared" si="287"/>
        <v>323.81</v>
      </c>
      <c r="AZ1526" s="17">
        <f t="shared" si="288"/>
        <v>0</v>
      </c>
      <c r="BB1526" t="str">
        <f t="shared" si="289"/>
        <v>26/11/2015;06020318000544;323,81;0,00</v>
      </c>
    </row>
    <row r="1527" spans="1:54" x14ac:dyDescent="0.25">
      <c r="A1527" t="s">
        <v>26</v>
      </c>
      <c r="B1527" t="s">
        <v>5058</v>
      </c>
      <c r="C1527">
        <v>42324</v>
      </c>
      <c r="D1527" t="s">
        <v>3221</v>
      </c>
      <c r="E1527" t="s">
        <v>6979</v>
      </c>
      <c r="F1527" t="s">
        <v>411</v>
      </c>
      <c r="G1527">
        <v>25.42</v>
      </c>
      <c r="H1527">
        <v>17.93</v>
      </c>
      <c r="I1527">
        <v>0.72</v>
      </c>
      <c r="J1527" t="s">
        <v>3082</v>
      </c>
      <c r="K1527">
        <v>32.43</v>
      </c>
      <c r="L1527">
        <v>4.8</v>
      </c>
      <c r="M1527" t="s">
        <v>3082</v>
      </c>
      <c r="N1527">
        <v>17.93</v>
      </c>
      <c r="O1527">
        <v>2.69</v>
      </c>
      <c r="P1527" t="s">
        <v>2788</v>
      </c>
      <c r="Q1527">
        <v>17.93</v>
      </c>
      <c r="R1527">
        <v>0.3</v>
      </c>
      <c r="S1527" t="s">
        <v>33</v>
      </c>
      <c r="T1527">
        <v>17.93</v>
      </c>
      <c r="U1527">
        <v>1.36</v>
      </c>
      <c r="V1527" t="s">
        <v>33</v>
      </c>
      <c r="W1527" t="s">
        <v>33</v>
      </c>
      <c r="X1527" t="s">
        <v>3011</v>
      </c>
      <c r="Y1527" t="s">
        <v>44</v>
      </c>
      <c r="Z1527" t="s">
        <v>5063</v>
      </c>
      <c r="AA1527" t="s">
        <v>5064</v>
      </c>
      <c r="AC1527" s="13" t="str">
        <f t="shared" si="278"/>
        <v>000168092</v>
      </c>
      <c r="AD1527" t="str">
        <f t="shared" si="279"/>
        <v>16/11/2015</v>
      </c>
      <c r="AE1527" t="str">
        <f t="shared" si="280"/>
        <v>05047273000296</v>
      </c>
      <c r="AF1527" s="14">
        <f t="shared" si="281"/>
        <v>25.42</v>
      </c>
      <c r="AG1527">
        <f t="shared" si="282"/>
        <v>108.89999999999999</v>
      </c>
      <c r="AH1527">
        <f t="shared" si="283"/>
        <v>1</v>
      </c>
      <c r="AI1527" s="16">
        <v>6784933</v>
      </c>
      <c r="AJ1527" s="16" t="s">
        <v>7540</v>
      </c>
      <c r="AK1527" s="16" t="s">
        <v>4885</v>
      </c>
      <c r="AL1527" s="16" t="s">
        <v>3039</v>
      </c>
      <c r="AM1527" s="16" t="s">
        <v>7143</v>
      </c>
      <c r="AN1527">
        <v>0.5</v>
      </c>
      <c r="AO1527">
        <f>VLOOKUP(TRIM(AL1527),'Parcela Dedutivel'!$A$1:$B$65536,2,FALSE)</f>
        <v>0</v>
      </c>
      <c r="AP1527" s="15">
        <f t="shared" si="284"/>
        <v>0</v>
      </c>
      <c r="AQ1527" s="16">
        <f t="shared" si="285"/>
        <v>0</v>
      </c>
      <c r="AU1527" t="s">
        <v>6584</v>
      </c>
      <c r="AV1527" s="18">
        <v>42335</v>
      </c>
      <c r="AW1527" t="s">
        <v>3357</v>
      </c>
      <c r="AX1527" t="str">
        <f t="shared" si="286"/>
        <v>04337168000148</v>
      </c>
      <c r="AY1527" s="17">
        <f t="shared" si="287"/>
        <v>505.14</v>
      </c>
      <c r="AZ1527" s="17">
        <f t="shared" si="288"/>
        <v>0</v>
      </c>
      <c r="BB1527" t="str">
        <f t="shared" si="289"/>
        <v>27/11/2015;04337168000148;505,14;0,00</v>
      </c>
    </row>
    <row r="1528" spans="1:54" x14ac:dyDescent="0.25">
      <c r="A1528" t="s">
        <v>26</v>
      </c>
      <c r="B1528" t="s">
        <v>5065</v>
      </c>
      <c r="C1528">
        <v>42324</v>
      </c>
      <c r="D1528" t="s">
        <v>2787</v>
      </c>
      <c r="E1528" t="s">
        <v>6979</v>
      </c>
      <c r="F1528" t="s">
        <v>29</v>
      </c>
      <c r="G1528">
        <v>79.320000000000007</v>
      </c>
      <c r="H1528">
        <v>79.320000000000007</v>
      </c>
      <c r="I1528">
        <v>14.280000000000001</v>
      </c>
      <c r="J1528" t="s">
        <v>30</v>
      </c>
      <c r="K1528">
        <v>0</v>
      </c>
      <c r="L1528">
        <v>0</v>
      </c>
      <c r="M1528" t="s">
        <v>31</v>
      </c>
      <c r="N1528">
        <v>0</v>
      </c>
      <c r="O1528">
        <v>0</v>
      </c>
      <c r="P1528" t="s">
        <v>31</v>
      </c>
      <c r="Q1528">
        <v>79.320000000000007</v>
      </c>
      <c r="R1528">
        <v>1.31</v>
      </c>
      <c r="S1528" t="s">
        <v>33</v>
      </c>
      <c r="T1528">
        <v>79.320000000000007</v>
      </c>
      <c r="U1528">
        <v>6.03</v>
      </c>
      <c r="V1528" t="s">
        <v>33</v>
      </c>
      <c r="W1528" t="s">
        <v>33</v>
      </c>
      <c r="X1528" t="s">
        <v>5066</v>
      </c>
      <c r="Y1528" t="s">
        <v>44</v>
      </c>
      <c r="Z1528" t="s">
        <v>5067</v>
      </c>
      <c r="AA1528" t="s">
        <v>5068</v>
      </c>
      <c r="AC1528" s="13" t="str">
        <f t="shared" si="278"/>
        <v>000168093</v>
      </c>
      <c r="AD1528" t="str">
        <f t="shared" si="279"/>
        <v>16/11/2015</v>
      </c>
      <c r="AE1528" t="str">
        <f t="shared" si="280"/>
        <v>10475230000160</v>
      </c>
      <c r="AF1528" s="14">
        <f t="shared" si="281"/>
        <v>79.320000000000007</v>
      </c>
      <c r="AG1528">
        <f t="shared" si="282"/>
        <v>0</v>
      </c>
      <c r="AH1528">
        <f t="shared" si="283"/>
        <v>1</v>
      </c>
      <c r="AI1528" s="16">
        <v>6784933</v>
      </c>
      <c r="AJ1528" s="16" t="s">
        <v>7540</v>
      </c>
      <c r="AK1528" s="16" t="s">
        <v>4885</v>
      </c>
      <c r="AL1528" s="16" t="s">
        <v>3733</v>
      </c>
      <c r="AM1528" s="16" t="s">
        <v>7143</v>
      </c>
      <c r="AN1528">
        <v>4</v>
      </c>
      <c r="AO1528">
        <f>VLOOKUP(TRIM(AL1528),'Parcela Dedutivel'!$A$1:$B$65536,2,FALSE)</f>
        <v>0</v>
      </c>
      <c r="AP1528" s="15">
        <f t="shared" si="284"/>
        <v>0</v>
      </c>
      <c r="AQ1528" s="16">
        <f t="shared" si="285"/>
        <v>0</v>
      </c>
      <c r="AU1528" t="s">
        <v>6585</v>
      </c>
      <c r="AV1528" s="18">
        <v>42335</v>
      </c>
      <c r="AW1528" t="s">
        <v>4035</v>
      </c>
      <c r="AX1528" t="str">
        <f t="shared" si="286"/>
        <v>16789176000104</v>
      </c>
      <c r="AY1528" s="17">
        <f t="shared" si="287"/>
        <v>9283.85</v>
      </c>
      <c r="AZ1528" s="17">
        <f t="shared" si="288"/>
        <v>0</v>
      </c>
      <c r="BB1528" t="str">
        <f t="shared" si="289"/>
        <v>27/11/2015;16789176000104;9283,85;0,00</v>
      </c>
    </row>
    <row r="1529" spans="1:54" x14ac:dyDescent="0.25">
      <c r="A1529" t="s">
        <v>26</v>
      </c>
      <c r="B1529" t="s">
        <v>5069</v>
      </c>
      <c r="C1529">
        <v>42324</v>
      </c>
      <c r="D1529" t="s">
        <v>2804</v>
      </c>
      <c r="E1529" t="s">
        <v>6979</v>
      </c>
      <c r="F1529" t="s">
        <v>29</v>
      </c>
      <c r="G1529">
        <v>509.97</v>
      </c>
      <c r="H1529">
        <v>509.97</v>
      </c>
      <c r="I1529">
        <v>91.79</v>
      </c>
      <c r="J1529" t="s">
        <v>30</v>
      </c>
      <c r="K1529">
        <v>0</v>
      </c>
      <c r="L1529">
        <v>0</v>
      </c>
      <c r="M1529" t="s">
        <v>31</v>
      </c>
      <c r="N1529">
        <v>0</v>
      </c>
      <c r="O1529">
        <v>0</v>
      </c>
      <c r="P1529" t="s">
        <v>31</v>
      </c>
      <c r="Q1529">
        <v>509.97</v>
      </c>
      <c r="R1529">
        <v>8.41</v>
      </c>
      <c r="S1529" t="s">
        <v>33</v>
      </c>
      <c r="T1529">
        <v>509.97</v>
      </c>
      <c r="U1529">
        <v>38.76</v>
      </c>
      <c r="V1529" t="s">
        <v>33</v>
      </c>
      <c r="W1529" t="s">
        <v>33</v>
      </c>
      <c r="X1529" t="s">
        <v>3463</v>
      </c>
      <c r="Y1529" t="s">
        <v>96</v>
      </c>
      <c r="Z1529" t="s">
        <v>3846</v>
      </c>
      <c r="AA1529" t="s">
        <v>3847</v>
      </c>
      <c r="AC1529" s="13" t="str">
        <f t="shared" si="278"/>
        <v>000168094</v>
      </c>
      <c r="AD1529" t="str">
        <f t="shared" si="279"/>
        <v>16/11/2015</v>
      </c>
      <c r="AE1529" t="str">
        <f t="shared" si="280"/>
        <v>43375930000566</v>
      </c>
      <c r="AF1529" s="14">
        <f t="shared" si="281"/>
        <v>509.97</v>
      </c>
      <c r="AG1529">
        <f t="shared" si="282"/>
        <v>55.650000000000006</v>
      </c>
      <c r="AH1529">
        <f t="shared" si="283"/>
        <v>1</v>
      </c>
      <c r="AI1529" s="16">
        <v>6784933</v>
      </c>
      <c r="AJ1529" s="16" t="s">
        <v>7540</v>
      </c>
      <c r="AK1529" s="16" t="s">
        <v>4885</v>
      </c>
      <c r="AL1529" s="16" t="s">
        <v>4886</v>
      </c>
      <c r="AM1529" s="16" t="s">
        <v>7143</v>
      </c>
      <c r="AN1529">
        <v>4</v>
      </c>
      <c r="AO1529">
        <f>VLOOKUP(TRIM(AL1529),'Parcela Dedutivel'!$A$1:$B$65536,2,FALSE)</f>
        <v>0</v>
      </c>
      <c r="AP1529" s="15">
        <f t="shared" si="284"/>
        <v>0</v>
      </c>
      <c r="AQ1529" s="16">
        <f t="shared" si="285"/>
        <v>0</v>
      </c>
      <c r="AU1529" t="s">
        <v>6586</v>
      </c>
      <c r="AV1529" s="18">
        <v>42335</v>
      </c>
      <c r="AW1529" t="s">
        <v>6587</v>
      </c>
      <c r="AX1529" t="str">
        <f t="shared" si="286"/>
        <v>18447652000134</v>
      </c>
      <c r="AY1529" s="17">
        <f t="shared" si="287"/>
        <v>26.44</v>
      </c>
      <c r="AZ1529" s="17">
        <f t="shared" si="288"/>
        <v>0</v>
      </c>
      <c r="BB1529" t="str">
        <f t="shared" si="289"/>
        <v>27/11/2015;18447652000134;26,44;0,00</v>
      </c>
    </row>
    <row r="1530" spans="1:54" x14ac:dyDescent="0.25">
      <c r="A1530" t="s">
        <v>26</v>
      </c>
      <c r="B1530" t="s">
        <v>5070</v>
      </c>
      <c r="C1530">
        <v>42324</v>
      </c>
      <c r="D1530" t="s">
        <v>2804</v>
      </c>
      <c r="E1530" t="s">
        <v>6979</v>
      </c>
      <c r="F1530" t="s">
        <v>29</v>
      </c>
      <c r="G1530">
        <v>1399.6</v>
      </c>
      <c r="H1530">
        <v>1217.04</v>
      </c>
      <c r="I1530">
        <v>219.07</v>
      </c>
      <c r="J1530" t="s">
        <v>30</v>
      </c>
      <c r="K1530">
        <v>0</v>
      </c>
      <c r="L1530">
        <v>0</v>
      </c>
      <c r="M1530" t="s">
        <v>31</v>
      </c>
      <c r="N1530">
        <v>1217.04</v>
      </c>
      <c r="O1530">
        <v>182.56</v>
      </c>
      <c r="P1530" t="s">
        <v>2788</v>
      </c>
      <c r="Q1530">
        <v>1217.04</v>
      </c>
      <c r="R1530">
        <v>20.080000000000002</v>
      </c>
      <c r="S1530" t="s">
        <v>33</v>
      </c>
      <c r="T1530">
        <v>1217.04</v>
      </c>
      <c r="U1530">
        <v>92.5</v>
      </c>
      <c r="V1530" t="s">
        <v>33</v>
      </c>
      <c r="W1530" t="s">
        <v>33</v>
      </c>
      <c r="X1530" t="s">
        <v>3022</v>
      </c>
      <c r="Y1530" t="s">
        <v>91</v>
      </c>
      <c r="Z1530" t="s">
        <v>3025</v>
      </c>
      <c r="AA1530" t="s">
        <v>3026</v>
      </c>
      <c r="AC1530" s="13" t="str">
        <f t="shared" si="278"/>
        <v>000168095</v>
      </c>
      <c r="AD1530" t="str">
        <f t="shared" si="279"/>
        <v>16/11/2015</v>
      </c>
      <c r="AE1530" t="str">
        <f t="shared" si="280"/>
        <v>59105999000348</v>
      </c>
      <c r="AF1530" s="14">
        <f t="shared" si="281"/>
        <v>1399.6</v>
      </c>
      <c r="AG1530">
        <f t="shared" si="282"/>
        <v>0</v>
      </c>
      <c r="AH1530">
        <f t="shared" si="283"/>
        <v>1</v>
      </c>
      <c r="AI1530" s="16">
        <v>6784933</v>
      </c>
      <c r="AJ1530" s="16" t="s">
        <v>7540</v>
      </c>
      <c r="AK1530" s="16" t="s">
        <v>4889</v>
      </c>
      <c r="AL1530" s="16" t="s">
        <v>623</v>
      </c>
      <c r="AM1530" s="16" t="s">
        <v>7143</v>
      </c>
      <c r="AN1530">
        <v>1</v>
      </c>
      <c r="AO1530" t="e">
        <f>VLOOKUP(TRIM(AL1530),'Parcela Dedutivel'!$A$1:$B$65536,2,FALSE)</f>
        <v>#N/A</v>
      </c>
      <c r="AP1530" s="15">
        <f t="shared" si="284"/>
        <v>0</v>
      </c>
      <c r="AQ1530" s="16">
        <f t="shared" si="285"/>
        <v>0</v>
      </c>
      <c r="AU1530" t="s">
        <v>6588</v>
      </c>
      <c r="AV1530" s="18">
        <v>42335</v>
      </c>
      <c r="AW1530" t="s">
        <v>1693</v>
      </c>
      <c r="AX1530" t="str">
        <f t="shared" si="286"/>
        <v>43854777000126</v>
      </c>
      <c r="AY1530" s="17">
        <f t="shared" si="287"/>
        <v>411</v>
      </c>
      <c r="AZ1530" s="17">
        <f t="shared" si="288"/>
        <v>0</v>
      </c>
      <c r="BB1530" t="str">
        <f t="shared" si="289"/>
        <v>27/11/2015;43854777000126;411,00;0,00</v>
      </c>
    </row>
    <row r="1531" spans="1:54" x14ac:dyDescent="0.25">
      <c r="A1531" t="s">
        <v>26</v>
      </c>
      <c r="B1531" t="s">
        <v>5070</v>
      </c>
      <c r="C1531">
        <v>42324</v>
      </c>
      <c r="D1531" t="s">
        <v>2804</v>
      </c>
      <c r="E1531" t="s">
        <v>6979</v>
      </c>
      <c r="F1531" t="s">
        <v>29</v>
      </c>
      <c r="G1531">
        <v>1018.96</v>
      </c>
      <c r="H1531">
        <v>886.05000000000007</v>
      </c>
      <c r="I1531">
        <v>159.49</v>
      </c>
      <c r="J1531" t="s">
        <v>30</v>
      </c>
      <c r="K1531">
        <v>0</v>
      </c>
      <c r="L1531">
        <v>0</v>
      </c>
      <c r="M1531" t="s">
        <v>31</v>
      </c>
      <c r="N1531">
        <v>886.05000000000007</v>
      </c>
      <c r="O1531">
        <v>132.91</v>
      </c>
      <c r="P1531" t="s">
        <v>2788</v>
      </c>
      <c r="Q1531">
        <v>886.05000000000007</v>
      </c>
      <c r="R1531">
        <v>14.620000000000001</v>
      </c>
      <c r="S1531" t="s">
        <v>33</v>
      </c>
      <c r="T1531">
        <v>886.05000000000007</v>
      </c>
      <c r="U1531">
        <v>67.34</v>
      </c>
      <c r="V1531" t="s">
        <v>33</v>
      </c>
      <c r="W1531" t="s">
        <v>33</v>
      </c>
      <c r="X1531" t="s">
        <v>3022</v>
      </c>
      <c r="Y1531" t="s">
        <v>91</v>
      </c>
      <c r="Z1531" t="s">
        <v>3946</v>
      </c>
      <c r="AA1531" t="s">
        <v>3947</v>
      </c>
      <c r="AC1531" s="13" t="str">
        <f t="shared" si="278"/>
        <v>000168095</v>
      </c>
      <c r="AD1531" t="str">
        <f t="shared" si="279"/>
        <v>16/11/2015</v>
      </c>
      <c r="AE1531" t="str">
        <f t="shared" si="280"/>
        <v>59105999000348</v>
      </c>
      <c r="AF1531" s="14">
        <f t="shared" si="281"/>
        <v>1018.96</v>
      </c>
      <c r="AG1531">
        <f t="shared" si="282"/>
        <v>0</v>
      </c>
      <c r="AH1531">
        <f t="shared" si="283"/>
        <v>1</v>
      </c>
      <c r="AI1531" s="16">
        <v>6784933</v>
      </c>
      <c r="AJ1531" s="16" t="s">
        <v>7540</v>
      </c>
      <c r="AK1531" s="16" t="s">
        <v>4889</v>
      </c>
      <c r="AL1531" s="16" t="s">
        <v>621</v>
      </c>
      <c r="AM1531" s="16" t="s">
        <v>7143</v>
      </c>
      <c r="AN1531">
        <v>1</v>
      </c>
      <c r="AO1531" t="e">
        <f>VLOOKUP(TRIM(AL1531),'Parcela Dedutivel'!$A$1:$B$65536,2,FALSE)</f>
        <v>#N/A</v>
      </c>
      <c r="AP1531" s="15">
        <f t="shared" si="284"/>
        <v>0</v>
      </c>
      <c r="AQ1531" s="16">
        <f t="shared" si="285"/>
        <v>0</v>
      </c>
      <c r="AU1531" t="s">
        <v>6589</v>
      </c>
      <c r="AV1531" s="18">
        <v>42335</v>
      </c>
      <c r="AW1531" t="s">
        <v>2723</v>
      </c>
      <c r="AX1531" t="str">
        <f t="shared" si="286"/>
        <v>04760809000172</v>
      </c>
      <c r="AY1531" s="17">
        <f t="shared" si="287"/>
        <v>152.01000000000002</v>
      </c>
      <c r="AZ1531" s="17">
        <f t="shared" si="288"/>
        <v>0</v>
      </c>
      <c r="BB1531" t="str">
        <f t="shared" si="289"/>
        <v>27/11/2015;04760809000172;152,01;0,00</v>
      </c>
    </row>
    <row r="1532" spans="1:54" x14ac:dyDescent="0.25">
      <c r="A1532" t="s">
        <v>26</v>
      </c>
      <c r="B1532" t="s">
        <v>5070</v>
      </c>
      <c r="C1532">
        <v>42324</v>
      </c>
      <c r="D1532" t="s">
        <v>2804</v>
      </c>
      <c r="E1532" t="s">
        <v>6979</v>
      </c>
      <c r="F1532" t="s">
        <v>29</v>
      </c>
      <c r="G1532">
        <v>244.43</v>
      </c>
      <c r="H1532">
        <v>212.55</v>
      </c>
      <c r="I1532">
        <v>38.26</v>
      </c>
      <c r="J1532" t="s">
        <v>30</v>
      </c>
      <c r="K1532">
        <v>0</v>
      </c>
      <c r="L1532">
        <v>0</v>
      </c>
      <c r="M1532" t="s">
        <v>31</v>
      </c>
      <c r="N1532">
        <v>212.55</v>
      </c>
      <c r="O1532">
        <v>31.88</v>
      </c>
      <c r="P1532" t="s">
        <v>2788</v>
      </c>
      <c r="Q1532">
        <v>212.55</v>
      </c>
      <c r="R1532">
        <v>3.5100000000000002</v>
      </c>
      <c r="S1532" t="s">
        <v>33</v>
      </c>
      <c r="T1532">
        <v>212.55</v>
      </c>
      <c r="U1532">
        <v>16.149999999999999</v>
      </c>
      <c r="V1532" t="s">
        <v>33</v>
      </c>
      <c r="W1532" t="s">
        <v>33</v>
      </c>
      <c r="X1532" t="s">
        <v>3022</v>
      </c>
      <c r="Y1532" t="s">
        <v>91</v>
      </c>
      <c r="Z1532" t="s">
        <v>3950</v>
      </c>
      <c r="AA1532" t="s">
        <v>3951</v>
      </c>
      <c r="AC1532" s="13" t="str">
        <f t="shared" si="278"/>
        <v>000168095</v>
      </c>
      <c r="AD1532" t="str">
        <f t="shared" si="279"/>
        <v>16/11/2015</v>
      </c>
      <c r="AE1532" t="str">
        <f t="shared" si="280"/>
        <v>59105999000348</v>
      </c>
      <c r="AF1532" s="14">
        <f t="shared" si="281"/>
        <v>244.43</v>
      </c>
      <c r="AG1532">
        <f t="shared" si="282"/>
        <v>0</v>
      </c>
      <c r="AH1532">
        <f t="shared" si="283"/>
        <v>1</v>
      </c>
      <c r="AI1532" s="16">
        <v>6784933</v>
      </c>
      <c r="AJ1532" s="16" t="s">
        <v>7540</v>
      </c>
      <c r="AK1532" s="16" t="s">
        <v>4889</v>
      </c>
      <c r="AL1532" s="16" t="s">
        <v>3042</v>
      </c>
      <c r="AM1532" s="16" t="s">
        <v>7143</v>
      </c>
      <c r="AN1532">
        <v>16</v>
      </c>
      <c r="AO1532" t="e">
        <f>VLOOKUP(TRIM(AL1532),'Parcela Dedutivel'!$A$1:$B$65536,2,FALSE)</f>
        <v>#N/A</v>
      </c>
      <c r="AP1532" s="15">
        <f t="shared" si="284"/>
        <v>0</v>
      </c>
      <c r="AQ1532" s="16">
        <f t="shared" si="285"/>
        <v>0</v>
      </c>
      <c r="AU1532" t="s">
        <v>6590</v>
      </c>
      <c r="AV1532" s="18">
        <v>42335</v>
      </c>
      <c r="AW1532" t="s">
        <v>244</v>
      </c>
      <c r="AX1532" t="str">
        <f t="shared" si="286"/>
        <v>46044053002906</v>
      </c>
      <c r="AY1532" s="17">
        <f t="shared" si="287"/>
        <v>147.25</v>
      </c>
      <c r="AZ1532" s="17">
        <f t="shared" si="288"/>
        <v>0</v>
      </c>
      <c r="BB1532" t="str">
        <f t="shared" si="289"/>
        <v>27/11/2015;46044053002906;147,25;0,00</v>
      </c>
    </row>
    <row r="1533" spans="1:54" x14ac:dyDescent="0.25">
      <c r="A1533" t="s">
        <v>26</v>
      </c>
      <c r="B1533" t="s">
        <v>5070</v>
      </c>
      <c r="C1533">
        <v>42324</v>
      </c>
      <c r="D1533" t="s">
        <v>2804</v>
      </c>
      <c r="E1533" t="s">
        <v>6979</v>
      </c>
      <c r="F1533" t="s">
        <v>29</v>
      </c>
      <c r="G1533">
        <v>411.98</v>
      </c>
      <c r="H1533">
        <v>358.24</v>
      </c>
      <c r="I1533">
        <v>64.48</v>
      </c>
      <c r="J1533" t="s">
        <v>30</v>
      </c>
      <c r="K1533">
        <v>0</v>
      </c>
      <c r="L1533">
        <v>0</v>
      </c>
      <c r="M1533" t="s">
        <v>31</v>
      </c>
      <c r="N1533">
        <v>358.24</v>
      </c>
      <c r="O1533">
        <v>53.74</v>
      </c>
      <c r="P1533" t="s">
        <v>2788</v>
      </c>
      <c r="Q1533">
        <v>358.24</v>
      </c>
      <c r="R1533">
        <v>5.91</v>
      </c>
      <c r="S1533" t="s">
        <v>33</v>
      </c>
      <c r="T1533">
        <v>358.24</v>
      </c>
      <c r="U1533">
        <v>27.23</v>
      </c>
      <c r="V1533" t="s">
        <v>33</v>
      </c>
      <c r="W1533" t="s">
        <v>33</v>
      </c>
      <c r="X1533" t="s">
        <v>3022</v>
      </c>
      <c r="Y1533" t="s">
        <v>91</v>
      </c>
      <c r="Z1533" t="s">
        <v>3948</v>
      </c>
      <c r="AA1533" t="s">
        <v>3949</v>
      </c>
      <c r="AC1533" s="13" t="str">
        <f t="shared" si="278"/>
        <v>000168095</v>
      </c>
      <c r="AD1533" t="str">
        <f t="shared" si="279"/>
        <v>16/11/2015</v>
      </c>
      <c r="AE1533" t="str">
        <f t="shared" si="280"/>
        <v>59105999000348</v>
      </c>
      <c r="AF1533" s="14">
        <f t="shared" si="281"/>
        <v>411.98</v>
      </c>
      <c r="AG1533">
        <f t="shared" si="282"/>
        <v>0</v>
      </c>
      <c r="AH1533">
        <f t="shared" si="283"/>
        <v>1</v>
      </c>
      <c r="AI1533" s="16">
        <v>7009230</v>
      </c>
      <c r="AJ1533" s="16" t="s">
        <v>7463</v>
      </c>
      <c r="AK1533" s="16" t="s">
        <v>4890</v>
      </c>
      <c r="AL1533" s="16" t="s">
        <v>4891</v>
      </c>
      <c r="AM1533" s="16" t="s">
        <v>7215</v>
      </c>
      <c r="AN1533">
        <v>25</v>
      </c>
      <c r="AO1533">
        <f>VLOOKUP(TRIM(AL1533),'Parcela Dedutivel'!$A$1:$B$65536,2,FALSE)</f>
        <v>10.34</v>
      </c>
      <c r="AP1533" s="15">
        <f t="shared" si="284"/>
        <v>10.34</v>
      </c>
      <c r="AQ1533" s="16">
        <f t="shared" si="285"/>
        <v>258.5</v>
      </c>
      <c r="AU1533" t="s">
        <v>6591</v>
      </c>
      <c r="AV1533" s="18">
        <v>42335</v>
      </c>
      <c r="AW1533" t="s">
        <v>4074</v>
      </c>
      <c r="AX1533" t="str">
        <f t="shared" si="286"/>
        <v>10812952000163</v>
      </c>
      <c r="AY1533" s="17">
        <f t="shared" si="287"/>
        <v>302.67</v>
      </c>
      <c r="AZ1533" s="17">
        <f t="shared" si="288"/>
        <v>0</v>
      </c>
      <c r="BB1533" t="str">
        <f t="shared" si="289"/>
        <v>27/11/2015;10812952000163;302,67;0,00</v>
      </c>
    </row>
    <row r="1534" spans="1:54" x14ac:dyDescent="0.25">
      <c r="A1534" t="s">
        <v>26</v>
      </c>
      <c r="B1534" t="s">
        <v>5070</v>
      </c>
      <c r="C1534">
        <v>42324</v>
      </c>
      <c r="D1534" t="s">
        <v>2804</v>
      </c>
      <c r="E1534" t="s">
        <v>6979</v>
      </c>
      <c r="F1534" t="s">
        <v>29</v>
      </c>
      <c r="G1534">
        <v>8082.9400000000005</v>
      </c>
      <c r="H1534">
        <v>7028.64</v>
      </c>
      <c r="I1534">
        <v>1265.1600000000001</v>
      </c>
      <c r="J1534" t="s">
        <v>30</v>
      </c>
      <c r="K1534">
        <v>0</v>
      </c>
      <c r="L1534">
        <v>0</v>
      </c>
      <c r="M1534" t="s">
        <v>31</v>
      </c>
      <c r="N1534">
        <v>7028.64</v>
      </c>
      <c r="O1534">
        <v>1054.3</v>
      </c>
      <c r="P1534" t="s">
        <v>2788</v>
      </c>
      <c r="Q1534">
        <v>7028.64</v>
      </c>
      <c r="R1534">
        <v>115.97</v>
      </c>
      <c r="S1534" t="s">
        <v>33</v>
      </c>
      <c r="T1534">
        <v>7028.64</v>
      </c>
      <c r="U1534">
        <v>534.18000000000006</v>
      </c>
      <c r="V1534" t="s">
        <v>33</v>
      </c>
      <c r="W1534" t="s">
        <v>33</v>
      </c>
      <c r="X1534" t="s">
        <v>3022</v>
      </c>
      <c r="Y1534" t="s">
        <v>91</v>
      </c>
      <c r="Z1534" t="s">
        <v>3023</v>
      </c>
      <c r="AA1534" t="s">
        <v>3024</v>
      </c>
      <c r="AC1534" s="13" t="str">
        <f t="shared" si="278"/>
        <v>000168095</v>
      </c>
      <c r="AD1534" t="str">
        <f t="shared" si="279"/>
        <v>16/11/2015</v>
      </c>
      <c r="AE1534" t="str">
        <f t="shared" si="280"/>
        <v>59105999000348</v>
      </c>
      <c r="AF1534" s="14">
        <f t="shared" si="281"/>
        <v>8082.9400000000005</v>
      </c>
      <c r="AG1534">
        <f t="shared" si="282"/>
        <v>0</v>
      </c>
      <c r="AH1534">
        <f t="shared" si="283"/>
        <v>1</v>
      </c>
      <c r="AI1534" s="16">
        <v>7009230</v>
      </c>
      <c r="AJ1534" s="16" t="s">
        <v>7463</v>
      </c>
      <c r="AK1534" s="16" t="s">
        <v>4890</v>
      </c>
      <c r="AL1534" s="16" t="s">
        <v>79</v>
      </c>
      <c r="AM1534" s="16" t="s">
        <v>7193</v>
      </c>
      <c r="AN1534">
        <v>5</v>
      </c>
      <c r="AO1534" t="e">
        <f>VLOOKUP(TRIM(AL1534),'Parcela Dedutivel'!$A$1:$B$65536,2,FALSE)</f>
        <v>#N/A</v>
      </c>
      <c r="AP1534" s="15">
        <f t="shared" si="284"/>
        <v>0</v>
      </c>
      <c r="AQ1534" s="16">
        <f t="shared" si="285"/>
        <v>0</v>
      </c>
      <c r="AU1534" t="s">
        <v>6592</v>
      </c>
      <c r="AV1534" s="18">
        <v>42335</v>
      </c>
      <c r="AW1534" t="s">
        <v>4149</v>
      </c>
      <c r="AX1534" t="str">
        <f t="shared" si="286"/>
        <v>84683374000300</v>
      </c>
      <c r="AY1534" s="17">
        <f t="shared" si="287"/>
        <v>402.6</v>
      </c>
      <c r="AZ1534" s="17">
        <f t="shared" si="288"/>
        <v>0</v>
      </c>
      <c r="BB1534" t="str">
        <f t="shared" si="289"/>
        <v>27/11/2015;84683374000300;402,60;0,00</v>
      </c>
    </row>
    <row r="1535" spans="1:54" x14ac:dyDescent="0.25">
      <c r="A1535" t="s">
        <v>26</v>
      </c>
      <c r="B1535" t="s">
        <v>5070</v>
      </c>
      <c r="C1535">
        <v>42324</v>
      </c>
      <c r="D1535" t="s">
        <v>2787</v>
      </c>
      <c r="E1535" t="s">
        <v>6979</v>
      </c>
      <c r="F1535" t="s">
        <v>29</v>
      </c>
      <c r="G1535">
        <v>776.25</v>
      </c>
      <c r="H1535">
        <v>776.25</v>
      </c>
      <c r="I1535">
        <v>139.72999999999999</v>
      </c>
      <c r="J1535" t="s">
        <v>30</v>
      </c>
      <c r="K1535">
        <v>0</v>
      </c>
      <c r="L1535">
        <v>0</v>
      </c>
      <c r="M1535" t="s">
        <v>31</v>
      </c>
      <c r="N1535">
        <v>0</v>
      </c>
      <c r="O1535">
        <v>0</v>
      </c>
      <c r="P1535" t="s">
        <v>31</v>
      </c>
      <c r="Q1535">
        <v>776.25</v>
      </c>
      <c r="R1535">
        <v>12.81</v>
      </c>
      <c r="S1535" t="s">
        <v>33</v>
      </c>
      <c r="T1535">
        <v>776.25</v>
      </c>
      <c r="U1535">
        <v>59</v>
      </c>
      <c r="V1535" t="s">
        <v>33</v>
      </c>
      <c r="W1535" t="s">
        <v>33</v>
      </c>
      <c r="X1535" t="s">
        <v>3022</v>
      </c>
      <c r="Y1535" t="s">
        <v>99</v>
      </c>
      <c r="Z1535" t="s">
        <v>373</v>
      </c>
      <c r="AA1535" t="s">
        <v>3027</v>
      </c>
      <c r="AC1535" s="13" t="str">
        <f t="shared" si="278"/>
        <v>000168095</v>
      </c>
      <c r="AD1535" t="str">
        <f t="shared" si="279"/>
        <v>16/11/2015</v>
      </c>
      <c r="AE1535" t="str">
        <f t="shared" si="280"/>
        <v>59105999000348</v>
      </c>
      <c r="AF1535" s="14">
        <f t="shared" si="281"/>
        <v>776.25</v>
      </c>
      <c r="AG1535">
        <f t="shared" si="282"/>
        <v>0</v>
      </c>
      <c r="AH1535">
        <f t="shared" si="283"/>
        <v>1</v>
      </c>
      <c r="AI1535" s="16">
        <v>7009230</v>
      </c>
      <c r="AJ1535" s="16" t="s">
        <v>7463</v>
      </c>
      <c r="AK1535" s="16" t="s">
        <v>4890</v>
      </c>
      <c r="AL1535" s="16" t="s">
        <v>76</v>
      </c>
      <c r="AM1535" s="16" t="s">
        <v>7193</v>
      </c>
      <c r="AN1535">
        <v>2</v>
      </c>
      <c r="AO1535" t="e">
        <f>VLOOKUP(TRIM(AL1535),'Parcela Dedutivel'!$A$1:$B$65536,2,FALSE)</f>
        <v>#N/A</v>
      </c>
      <c r="AP1535" s="15">
        <f t="shared" si="284"/>
        <v>0</v>
      </c>
      <c r="AQ1535" s="16">
        <f t="shared" si="285"/>
        <v>0</v>
      </c>
      <c r="AU1535" t="s">
        <v>6593</v>
      </c>
      <c r="AV1535" s="18">
        <v>42335</v>
      </c>
      <c r="AW1535" t="s">
        <v>4149</v>
      </c>
      <c r="AX1535" t="str">
        <f t="shared" si="286"/>
        <v>84683374000300</v>
      </c>
      <c r="AY1535" s="17">
        <f t="shared" si="287"/>
        <v>402.6</v>
      </c>
      <c r="AZ1535" s="17">
        <f t="shared" si="288"/>
        <v>0</v>
      </c>
      <c r="BB1535" t="str">
        <f t="shared" si="289"/>
        <v>27/11/2015;84683374000300;402,60;0,00</v>
      </c>
    </row>
    <row r="1536" spans="1:54" x14ac:dyDescent="0.25">
      <c r="A1536" t="s">
        <v>26</v>
      </c>
      <c r="B1536" t="s">
        <v>5071</v>
      </c>
      <c r="C1536">
        <v>42324</v>
      </c>
      <c r="D1536" t="s">
        <v>2817</v>
      </c>
      <c r="E1536" t="s">
        <v>6979</v>
      </c>
      <c r="F1536" t="s">
        <v>1643</v>
      </c>
      <c r="G1536">
        <v>1407.7200000000003</v>
      </c>
      <c r="H1536">
        <v>1224.1000000000001</v>
      </c>
      <c r="I1536">
        <v>146.89000000000001</v>
      </c>
      <c r="J1536" t="s">
        <v>30</v>
      </c>
      <c r="K1536">
        <v>0</v>
      </c>
      <c r="L1536">
        <v>0</v>
      </c>
      <c r="M1536" t="s">
        <v>31</v>
      </c>
      <c r="N1536">
        <v>1224.1000000000001</v>
      </c>
      <c r="O1536">
        <v>183.62</v>
      </c>
      <c r="P1536" t="s">
        <v>2788</v>
      </c>
      <c r="Q1536">
        <v>1224.1000000000001</v>
      </c>
      <c r="R1536">
        <v>20.2</v>
      </c>
      <c r="S1536" t="s">
        <v>33</v>
      </c>
      <c r="T1536">
        <v>1224.1000000000001</v>
      </c>
      <c r="U1536">
        <v>93.03</v>
      </c>
      <c r="V1536" t="s">
        <v>33</v>
      </c>
      <c r="W1536" t="s">
        <v>33</v>
      </c>
      <c r="X1536" t="s">
        <v>4028</v>
      </c>
      <c r="Y1536" t="s">
        <v>91</v>
      </c>
      <c r="Z1536" t="s">
        <v>4029</v>
      </c>
      <c r="AA1536" t="s">
        <v>4030</v>
      </c>
      <c r="AC1536" s="13" t="str">
        <f t="shared" si="278"/>
        <v>000168096</v>
      </c>
      <c r="AD1536" t="str">
        <f t="shared" si="279"/>
        <v>16/11/2015</v>
      </c>
      <c r="AE1536" t="str">
        <f t="shared" si="280"/>
        <v>20278271000110</v>
      </c>
      <c r="AF1536" s="14">
        <f t="shared" si="281"/>
        <v>1407.7200000000003</v>
      </c>
      <c r="AG1536">
        <f t="shared" si="282"/>
        <v>0</v>
      </c>
      <c r="AH1536">
        <f t="shared" si="283"/>
        <v>1</v>
      </c>
      <c r="AI1536" s="16">
        <v>7009230</v>
      </c>
      <c r="AJ1536" s="16" t="s">
        <v>7463</v>
      </c>
      <c r="AK1536" s="16" t="s">
        <v>4890</v>
      </c>
      <c r="AL1536" s="16" t="s">
        <v>1720</v>
      </c>
      <c r="AM1536" s="16" t="s">
        <v>7193</v>
      </c>
      <c r="AN1536">
        <v>2</v>
      </c>
      <c r="AO1536" t="e">
        <f>VLOOKUP(TRIM(AL1536),'Parcela Dedutivel'!$A$1:$B$65536,2,FALSE)</f>
        <v>#N/A</v>
      </c>
      <c r="AP1536" s="15">
        <f t="shared" si="284"/>
        <v>0</v>
      </c>
      <c r="AQ1536" s="16">
        <f t="shared" si="285"/>
        <v>0</v>
      </c>
      <c r="AU1536" t="s">
        <v>6594</v>
      </c>
      <c r="AV1536" s="18">
        <v>42335</v>
      </c>
      <c r="AW1536" t="s">
        <v>1693</v>
      </c>
      <c r="AX1536" t="str">
        <f t="shared" si="286"/>
        <v>43854777000126</v>
      </c>
      <c r="AY1536" s="17">
        <f t="shared" si="287"/>
        <v>1228.8399999999999</v>
      </c>
      <c r="AZ1536" s="17">
        <f t="shared" si="288"/>
        <v>0</v>
      </c>
      <c r="BB1536" t="str">
        <f t="shared" si="289"/>
        <v>27/11/2015;43854777000126;1228,84;0,00</v>
      </c>
    </row>
    <row r="1537" spans="1:54" x14ac:dyDescent="0.25">
      <c r="A1537" t="s">
        <v>26</v>
      </c>
      <c r="B1537" t="s">
        <v>5072</v>
      </c>
      <c r="C1537">
        <v>42324</v>
      </c>
      <c r="D1537" t="s">
        <v>2787</v>
      </c>
      <c r="E1537" t="s">
        <v>6979</v>
      </c>
      <c r="F1537" t="s">
        <v>29</v>
      </c>
      <c r="G1537">
        <v>2718.6</v>
      </c>
      <c r="H1537">
        <v>2364</v>
      </c>
      <c r="I1537">
        <v>425.52</v>
      </c>
      <c r="J1537" t="s">
        <v>61</v>
      </c>
      <c r="K1537">
        <v>0</v>
      </c>
      <c r="L1537">
        <v>0</v>
      </c>
      <c r="M1537" t="s">
        <v>31</v>
      </c>
      <c r="N1537">
        <v>2364</v>
      </c>
      <c r="O1537">
        <v>354.6</v>
      </c>
      <c r="P1537" t="s">
        <v>2788</v>
      </c>
      <c r="Q1537">
        <v>2364</v>
      </c>
      <c r="R1537">
        <v>39.01</v>
      </c>
      <c r="S1537" t="s">
        <v>33</v>
      </c>
      <c r="T1537">
        <v>2364</v>
      </c>
      <c r="U1537">
        <v>179.66</v>
      </c>
      <c r="V1537" t="s">
        <v>33</v>
      </c>
      <c r="W1537" t="s">
        <v>33</v>
      </c>
      <c r="X1537" t="s">
        <v>244</v>
      </c>
      <c r="Y1537" t="s">
        <v>91</v>
      </c>
      <c r="Z1537" t="s">
        <v>128</v>
      </c>
      <c r="AA1537" t="s">
        <v>129</v>
      </c>
      <c r="AC1537" s="13" t="str">
        <f t="shared" si="278"/>
        <v>000168097</v>
      </c>
      <c r="AD1537" t="str">
        <f t="shared" si="279"/>
        <v>16/11/2015</v>
      </c>
      <c r="AE1537" t="str">
        <f t="shared" si="280"/>
        <v>46044053002906</v>
      </c>
      <c r="AF1537" s="14">
        <f t="shared" si="281"/>
        <v>2718.6</v>
      </c>
      <c r="AG1537">
        <f t="shared" si="282"/>
        <v>0</v>
      </c>
      <c r="AH1537">
        <f t="shared" si="283"/>
        <v>1</v>
      </c>
      <c r="AI1537" s="16">
        <v>7009230</v>
      </c>
      <c r="AJ1537" s="16" t="s">
        <v>7463</v>
      </c>
      <c r="AK1537" s="16" t="s">
        <v>4890</v>
      </c>
      <c r="AL1537" s="16" t="s">
        <v>496</v>
      </c>
      <c r="AM1537" s="16" t="s">
        <v>7143</v>
      </c>
      <c r="AN1537">
        <v>2</v>
      </c>
      <c r="AO1537" t="e">
        <f>VLOOKUP(TRIM(AL1537),'Parcela Dedutivel'!$A$1:$B$65536,2,FALSE)</f>
        <v>#N/A</v>
      </c>
      <c r="AP1537" s="15">
        <f t="shared" si="284"/>
        <v>0</v>
      </c>
      <c r="AQ1537" s="16">
        <f t="shared" si="285"/>
        <v>0</v>
      </c>
      <c r="AU1537" t="s">
        <v>6595</v>
      </c>
      <c r="AV1537" s="18">
        <v>42335</v>
      </c>
      <c r="AW1537" t="s">
        <v>3758</v>
      </c>
      <c r="AX1537" t="str">
        <f t="shared" si="286"/>
        <v>17543420000117</v>
      </c>
      <c r="AY1537" s="17">
        <f t="shared" si="287"/>
        <v>2232.84</v>
      </c>
      <c r="AZ1537" s="17">
        <f t="shared" si="288"/>
        <v>0</v>
      </c>
      <c r="BB1537" t="str">
        <f t="shared" si="289"/>
        <v>27/11/2015;17543420000117;2232,84;0,00</v>
      </c>
    </row>
    <row r="1538" spans="1:54" x14ac:dyDescent="0.25">
      <c r="A1538" t="s">
        <v>26</v>
      </c>
      <c r="B1538" t="s">
        <v>5072</v>
      </c>
      <c r="C1538">
        <v>42324</v>
      </c>
      <c r="D1538" t="s">
        <v>2787</v>
      </c>
      <c r="E1538" t="s">
        <v>6979</v>
      </c>
      <c r="F1538" t="s">
        <v>29</v>
      </c>
      <c r="G1538">
        <v>1254.6200000000001</v>
      </c>
      <c r="H1538">
        <v>1090.97</v>
      </c>
      <c r="I1538">
        <v>196.37</v>
      </c>
      <c r="J1538" t="s">
        <v>61</v>
      </c>
      <c r="K1538">
        <v>0</v>
      </c>
      <c r="L1538">
        <v>0</v>
      </c>
      <c r="M1538" t="s">
        <v>31</v>
      </c>
      <c r="N1538">
        <v>1090.97</v>
      </c>
      <c r="O1538">
        <v>163.65</v>
      </c>
      <c r="P1538" t="s">
        <v>2788</v>
      </c>
      <c r="Q1538">
        <v>1090.97</v>
      </c>
      <c r="R1538">
        <v>18</v>
      </c>
      <c r="S1538" t="s">
        <v>33</v>
      </c>
      <c r="T1538">
        <v>1090.97</v>
      </c>
      <c r="U1538">
        <v>82.91</v>
      </c>
      <c r="V1538" t="s">
        <v>33</v>
      </c>
      <c r="W1538" t="s">
        <v>33</v>
      </c>
      <c r="X1538" t="s">
        <v>244</v>
      </c>
      <c r="Y1538" t="s">
        <v>91</v>
      </c>
      <c r="Z1538" t="s">
        <v>1785</v>
      </c>
      <c r="AA1538" t="s">
        <v>1786</v>
      </c>
      <c r="AC1538" s="13" t="str">
        <f t="shared" si="278"/>
        <v>000168097</v>
      </c>
      <c r="AD1538" t="str">
        <f t="shared" si="279"/>
        <v>16/11/2015</v>
      </c>
      <c r="AE1538" t="str">
        <f t="shared" si="280"/>
        <v>46044053002906</v>
      </c>
      <c r="AF1538" s="14">
        <f t="shared" si="281"/>
        <v>1254.6200000000001</v>
      </c>
      <c r="AG1538">
        <f t="shared" si="282"/>
        <v>0</v>
      </c>
      <c r="AH1538">
        <f t="shared" si="283"/>
        <v>1</v>
      </c>
      <c r="AI1538" s="16">
        <v>7060244</v>
      </c>
      <c r="AJ1538" s="16" t="s">
        <v>7615</v>
      </c>
      <c r="AK1538" s="16" t="s">
        <v>4894</v>
      </c>
      <c r="AL1538" s="16" t="s">
        <v>4895</v>
      </c>
      <c r="AM1538" s="16" t="s">
        <v>7193</v>
      </c>
      <c r="AN1538">
        <v>2</v>
      </c>
      <c r="AO1538" t="e">
        <f>VLOOKUP(TRIM(AL1538),'Parcela Dedutivel'!$A$1:$B$65536,2,FALSE)</f>
        <v>#N/A</v>
      </c>
      <c r="AP1538" s="15">
        <f t="shared" si="284"/>
        <v>0</v>
      </c>
      <c r="AQ1538" s="16">
        <f t="shared" si="285"/>
        <v>0</v>
      </c>
      <c r="AU1538" t="s">
        <v>6598</v>
      </c>
      <c r="AV1538" s="18">
        <v>42335</v>
      </c>
      <c r="AW1538" t="s">
        <v>2574</v>
      </c>
      <c r="AX1538" t="str">
        <f t="shared" si="286"/>
        <v>03523188000140</v>
      </c>
      <c r="AY1538" s="17">
        <f t="shared" si="287"/>
        <v>2463.7600000000002</v>
      </c>
      <c r="AZ1538" s="17">
        <f t="shared" si="288"/>
        <v>0</v>
      </c>
      <c r="BB1538" t="str">
        <f t="shared" si="289"/>
        <v>27/11/2015;03523188000140;2463,76;0,00</v>
      </c>
    </row>
    <row r="1539" spans="1:54" x14ac:dyDescent="0.25">
      <c r="A1539" t="s">
        <v>26</v>
      </c>
      <c r="B1539" t="s">
        <v>5072</v>
      </c>
      <c r="C1539">
        <v>42324</v>
      </c>
      <c r="D1539" t="s">
        <v>2787</v>
      </c>
      <c r="E1539" t="s">
        <v>6979</v>
      </c>
      <c r="F1539" t="s">
        <v>29</v>
      </c>
      <c r="G1539">
        <v>928.57</v>
      </c>
      <c r="H1539">
        <v>773.81000000000006</v>
      </c>
      <c r="I1539">
        <v>139.29</v>
      </c>
      <c r="J1539" t="s">
        <v>61</v>
      </c>
      <c r="K1539">
        <v>0</v>
      </c>
      <c r="L1539">
        <v>0</v>
      </c>
      <c r="M1539" t="s">
        <v>31</v>
      </c>
      <c r="N1539">
        <v>773.81000000000006</v>
      </c>
      <c r="O1539">
        <v>154.76</v>
      </c>
      <c r="P1539" t="s">
        <v>2788</v>
      </c>
      <c r="Q1539">
        <v>773.81000000000006</v>
      </c>
      <c r="R1539">
        <v>12.77</v>
      </c>
      <c r="S1539" t="s">
        <v>33</v>
      </c>
      <c r="T1539">
        <v>773.81000000000006</v>
      </c>
      <c r="U1539">
        <v>58.81</v>
      </c>
      <c r="V1539" t="s">
        <v>33</v>
      </c>
      <c r="W1539" t="s">
        <v>33</v>
      </c>
      <c r="X1539" t="s">
        <v>244</v>
      </c>
      <c r="Y1539" t="s">
        <v>99</v>
      </c>
      <c r="Z1539" t="s">
        <v>126</v>
      </c>
      <c r="AA1539" t="s">
        <v>127</v>
      </c>
      <c r="AC1539" s="13" t="str">
        <f t="shared" ref="AC1539:AC1602" si="290">B1539</f>
        <v>000168097</v>
      </c>
      <c r="AD1539" t="str">
        <f t="shared" ref="AD1539:AD1602" si="291">TEXT(C1539,"dd/mm/aaaa")</f>
        <v>16/11/2015</v>
      </c>
      <c r="AE1539" t="str">
        <f t="shared" ref="AE1539:AE1602" si="292">VLOOKUP(X1539*1,AI:AJ,2,FALSE)</f>
        <v>46044053002906</v>
      </c>
      <c r="AF1539" s="14">
        <f t="shared" ref="AF1539:AF1602" si="293">G1539*1</f>
        <v>928.57</v>
      </c>
      <c r="AG1539">
        <f t="shared" ref="AG1539:AG1602" si="294">SUMIF(AK:AK,B1539,AQ:AQ)</f>
        <v>0</v>
      </c>
      <c r="AH1539">
        <f t="shared" ref="AH1539:AH1602" si="295">IF(OR(LEFT(TRIM(D1539),1)="1",LEFT(TRIM(D1539),1)="2",LEFT(TRIM(D1539),1)="3"),-1,1)</f>
        <v>1</v>
      </c>
      <c r="AI1539" s="16">
        <v>7060244</v>
      </c>
      <c r="AJ1539" s="16" t="s">
        <v>7615</v>
      </c>
      <c r="AK1539" s="16" t="s">
        <v>4894</v>
      </c>
      <c r="AL1539" s="16" t="s">
        <v>499</v>
      </c>
      <c r="AM1539" s="16" t="s">
        <v>7143</v>
      </c>
      <c r="AN1539">
        <v>6</v>
      </c>
      <c r="AO1539" t="e">
        <f>VLOOKUP(TRIM(AL1539),'Parcela Dedutivel'!$A$1:$B$65536,2,FALSE)</f>
        <v>#N/A</v>
      </c>
      <c r="AP1539" s="15">
        <f t="shared" ref="AP1539:AP1602" si="296">IF(ISNA(AO1539),0,AO1539)</f>
        <v>0</v>
      </c>
      <c r="AQ1539" s="16">
        <f t="shared" ref="AQ1539:AQ1602" si="297">AP1539*AN1539</f>
        <v>0</v>
      </c>
      <c r="AU1539" t="s">
        <v>6599</v>
      </c>
      <c r="AV1539" s="18">
        <v>42335</v>
      </c>
      <c r="AW1539" t="s">
        <v>2574</v>
      </c>
      <c r="AX1539" t="str">
        <f t="shared" ref="AX1539:AX1602" si="298">VLOOKUP(AW1539*1,AI:AJ,2,FALSE)</f>
        <v>03523188000140</v>
      </c>
      <c r="AY1539" s="17">
        <f t="shared" ref="AY1539:AY1602" si="299">SUMIF(AC:AC,AU1539,AF:AF)*VLOOKUP(AU1539,AC:AH,6,FALSE)</f>
        <v>1231.8700000000001</v>
      </c>
      <c r="AZ1539" s="17">
        <f t="shared" ref="AZ1539:AZ1602" si="300">VLOOKUP(AU1539,AC:AG,5,FALSE)*VLOOKUP(AU1539,AC:AH,6,FALSE)</f>
        <v>0</v>
      </c>
      <c r="BB1539" t="str">
        <f t="shared" ref="BB1539:BB1602" si="301">TEXT(AV1539,"dd/mm/aaaa")&amp;";"&amp;AX1539&amp;";"&amp;TEXT(AY1539,"0,00")&amp;";"&amp;TEXT(AZ1539,"0,00")</f>
        <v>27/11/2015;03523188000140;1231,87;0,00</v>
      </c>
    </row>
    <row r="1540" spans="1:54" x14ac:dyDescent="0.25">
      <c r="A1540" t="s">
        <v>26</v>
      </c>
      <c r="B1540" t="s">
        <v>5072</v>
      </c>
      <c r="C1540">
        <v>42324</v>
      </c>
      <c r="D1540" t="s">
        <v>2787</v>
      </c>
      <c r="E1540" t="s">
        <v>6979</v>
      </c>
      <c r="F1540" t="s">
        <v>29</v>
      </c>
      <c r="G1540">
        <v>1534.1000000000001</v>
      </c>
      <c r="H1540">
        <v>1278.42</v>
      </c>
      <c r="I1540">
        <v>230.12</v>
      </c>
      <c r="J1540" t="s">
        <v>61</v>
      </c>
      <c r="K1540">
        <v>0</v>
      </c>
      <c r="L1540">
        <v>0</v>
      </c>
      <c r="M1540" t="s">
        <v>31</v>
      </c>
      <c r="N1540">
        <v>1278.42</v>
      </c>
      <c r="O1540">
        <v>255.68</v>
      </c>
      <c r="P1540" t="s">
        <v>2788</v>
      </c>
      <c r="Q1540">
        <v>1278.42</v>
      </c>
      <c r="R1540">
        <v>21.09</v>
      </c>
      <c r="S1540" t="s">
        <v>33</v>
      </c>
      <c r="T1540">
        <v>1278.42</v>
      </c>
      <c r="U1540">
        <v>97.16</v>
      </c>
      <c r="V1540" t="s">
        <v>33</v>
      </c>
      <c r="W1540" t="s">
        <v>33</v>
      </c>
      <c r="X1540" t="s">
        <v>244</v>
      </c>
      <c r="Y1540" t="s">
        <v>99</v>
      </c>
      <c r="Z1540" t="s">
        <v>3235</v>
      </c>
      <c r="AA1540" t="s">
        <v>3236</v>
      </c>
      <c r="AC1540" s="13" t="str">
        <f t="shared" si="290"/>
        <v>000168097</v>
      </c>
      <c r="AD1540" t="str">
        <f t="shared" si="291"/>
        <v>16/11/2015</v>
      </c>
      <c r="AE1540" t="str">
        <f t="shared" si="292"/>
        <v>46044053002906</v>
      </c>
      <c r="AF1540" s="14">
        <f t="shared" si="293"/>
        <v>1534.1000000000001</v>
      </c>
      <c r="AG1540">
        <f t="shared" si="294"/>
        <v>0</v>
      </c>
      <c r="AH1540">
        <f t="shared" si="295"/>
        <v>1</v>
      </c>
      <c r="AI1540" s="16">
        <v>7060244</v>
      </c>
      <c r="AJ1540" s="16" t="s">
        <v>7615</v>
      </c>
      <c r="AK1540" s="16" t="s">
        <v>4894</v>
      </c>
      <c r="AL1540" s="16" t="s">
        <v>494</v>
      </c>
      <c r="AM1540" s="16" t="s">
        <v>7143</v>
      </c>
      <c r="AN1540">
        <v>20</v>
      </c>
      <c r="AO1540" t="e">
        <f>VLOOKUP(TRIM(AL1540),'Parcela Dedutivel'!$A$1:$B$65536,2,FALSE)</f>
        <v>#N/A</v>
      </c>
      <c r="AP1540" s="15">
        <f t="shared" si="296"/>
        <v>0</v>
      </c>
      <c r="AQ1540" s="16">
        <f t="shared" si="297"/>
        <v>0</v>
      </c>
      <c r="AU1540" t="s">
        <v>6600</v>
      </c>
      <c r="AV1540" s="18">
        <v>42335</v>
      </c>
      <c r="AW1540" t="s">
        <v>1856</v>
      </c>
      <c r="AX1540" t="str">
        <f t="shared" si="298"/>
        <v>54305743001170</v>
      </c>
      <c r="AY1540" s="17">
        <f t="shared" si="299"/>
        <v>68.430000000000007</v>
      </c>
      <c r="AZ1540" s="17">
        <f t="shared" si="300"/>
        <v>4.28</v>
      </c>
      <c r="BB1540" t="str">
        <f t="shared" si="301"/>
        <v>27/11/2015;54305743001170;68,43;4,28</v>
      </c>
    </row>
    <row r="1541" spans="1:54" x14ac:dyDescent="0.25">
      <c r="A1541" t="s">
        <v>26</v>
      </c>
      <c r="B1541" t="s">
        <v>5072</v>
      </c>
      <c r="C1541">
        <v>42324</v>
      </c>
      <c r="D1541" t="s">
        <v>2787</v>
      </c>
      <c r="E1541" t="s">
        <v>6979</v>
      </c>
      <c r="F1541" t="s">
        <v>29</v>
      </c>
      <c r="G1541">
        <v>1592.27</v>
      </c>
      <c r="H1541">
        <v>1384.58</v>
      </c>
      <c r="I1541">
        <v>249.22</v>
      </c>
      <c r="J1541" t="s">
        <v>61</v>
      </c>
      <c r="K1541">
        <v>0</v>
      </c>
      <c r="L1541">
        <v>0</v>
      </c>
      <c r="M1541" t="s">
        <v>31</v>
      </c>
      <c r="N1541">
        <v>1384.58</v>
      </c>
      <c r="O1541">
        <v>207.69</v>
      </c>
      <c r="P1541" t="s">
        <v>2788</v>
      </c>
      <c r="Q1541">
        <v>1384.58</v>
      </c>
      <c r="R1541">
        <v>22.85</v>
      </c>
      <c r="S1541" t="s">
        <v>33</v>
      </c>
      <c r="T1541">
        <v>1384.58</v>
      </c>
      <c r="U1541">
        <v>105.23</v>
      </c>
      <c r="V1541" t="s">
        <v>33</v>
      </c>
      <c r="W1541" t="s">
        <v>33</v>
      </c>
      <c r="X1541" t="s">
        <v>244</v>
      </c>
      <c r="Y1541" t="s">
        <v>44</v>
      </c>
      <c r="Z1541" t="s">
        <v>666</v>
      </c>
      <c r="AA1541" t="s">
        <v>667</v>
      </c>
      <c r="AC1541" s="13" t="str">
        <f t="shared" si="290"/>
        <v>000168097</v>
      </c>
      <c r="AD1541" t="str">
        <f t="shared" si="291"/>
        <v>16/11/2015</v>
      </c>
      <c r="AE1541" t="str">
        <f t="shared" si="292"/>
        <v>46044053002906</v>
      </c>
      <c r="AF1541" s="14">
        <f t="shared" si="293"/>
        <v>1592.27</v>
      </c>
      <c r="AG1541">
        <f t="shared" si="294"/>
        <v>0</v>
      </c>
      <c r="AH1541">
        <f t="shared" si="295"/>
        <v>1</v>
      </c>
      <c r="AI1541" s="16">
        <v>6783768</v>
      </c>
      <c r="AJ1541" s="16" t="s">
        <v>7624</v>
      </c>
      <c r="AK1541" s="16" t="s">
        <v>4897</v>
      </c>
      <c r="AL1541" s="16" t="s">
        <v>4899</v>
      </c>
      <c r="AM1541" s="16" t="s">
        <v>7143</v>
      </c>
      <c r="AN1541">
        <v>120000</v>
      </c>
      <c r="AO1541">
        <f>VLOOKUP(TRIM(AL1541),'Parcela Dedutivel'!$A$1:$B$65536,2,FALSE)</f>
        <v>0</v>
      </c>
      <c r="AP1541" s="15">
        <f t="shared" si="296"/>
        <v>0</v>
      </c>
      <c r="AQ1541" s="16">
        <f t="shared" si="297"/>
        <v>0</v>
      </c>
      <c r="AU1541" t="s">
        <v>6601</v>
      </c>
      <c r="AV1541" s="18">
        <v>42335</v>
      </c>
      <c r="AW1541" t="s">
        <v>2926</v>
      </c>
      <c r="AX1541" t="str">
        <f t="shared" si="298"/>
        <v>14683671000370</v>
      </c>
      <c r="AY1541" s="17">
        <f t="shared" si="299"/>
        <v>5934.62</v>
      </c>
      <c r="AZ1541" s="17">
        <f t="shared" si="300"/>
        <v>0</v>
      </c>
      <c r="BB1541" t="str">
        <f t="shared" si="301"/>
        <v>27/11/2015;14683671000370;5934,62;0,00</v>
      </c>
    </row>
    <row r="1542" spans="1:54" x14ac:dyDescent="0.25">
      <c r="A1542" t="s">
        <v>26</v>
      </c>
      <c r="B1542" t="s">
        <v>5072</v>
      </c>
      <c r="C1542">
        <v>42324</v>
      </c>
      <c r="D1542" t="s">
        <v>2787</v>
      </c>
      <c r="E1542" t="s">
        <v>6979</v>
      </c>
      <c r="F1542" t="s">
        <v>29</v>
      </c>
      <c r="G1542">
        <v>1113.5500000000002</v>
      </c>
      <c r="H1542">
        <v>968.30000000000007</v>
      </c>
      <c r="I1542">
        <v>174.29</v>
      </c>
      <c r="J1542" t="s">
        <v>61</v>
      </c>
      <c r="K1542">
        <v>0</v>
      </c>
      <c r="L1542">
        <v>0</v>
      </c>
      <c r="M1542" t="s">
        <v>31</v>
      </c>
      <c r="N1542">
        <v>968.30000000000007</v>
      </c>
      <c r="O1542">
        <v>145.25</v>
      </c>
      <c r="P1542" t="s">
        <v>2788</v>
      </c>
      <c r="Q1542">
        <v>968.30000000000007</v>
      </c>
      <c r="R1542">
        <v>15.98</v>
      </c>
      <c r="S1542" t="s">
        <v>33</v>
      </c>
      <c r="T1542">
        <v>968.30000000000007</v>
      </c>
      <c r="U1542">
        <v>73.59</v>
      </c>
      <c r="V1542" t="s">
        <v>33</v>
      </c>
      <c r="W1542" t="s">
        <v>33</v>
      </c>
      <c r="X1542" t="s">
        <v>244</v>
      </c>
      <c r="Y1542" t="s">
        <v>44</v>
      </c>
      <c r="Z1542" t="s">
        <v>3628</v>
      </c>
      <c r="AA1542" t="s">
        <v>3629</v>
      </c>
      <c r="AC1542" s="13" t="str">
        <f t="shared" si="290"/>
        <v>000168097</v>
      </c>
      <c r="AD1542" t="str">
        <f t="shared" si="291"/>
        <v>16/11/2015</v>
      </c>
      <c r="AE1542" t="str">
        <f t="shared" si="292"/>
        <v>46044053002906</v>
      </c>
      <c r="AF1542" s="14">
        <f t="shared" si="293"/>
        <v>1113.5500000000002</v>
      </c>
      <c r="AG1542">
        <f t="shared" si="294"/>
        <v>0</v>
      </c>
      <c r="AH1542">
        <f t="shared" si="295"/>
        <v>1</v>
      </c>
      <c r="AI1542" s="16">
        <v>6784933</v>
      </c>
      <c r="AJ1542" s="16" t="s">
        <v>7540</v>
      </c>
      <c r="AK1542" s="16" t="s">
        <v>4901</v>
      </c>
      <c r="AL1542" s="16" t="s">
        <v>623</v>
      </c>
      <c r="AM1542" s="16" t="s">
        <v>7143</v>
      </c>
      <c r="AN1542">
        <v>2</v>
      </c>
      <c r="AO1542" t="e">
        <f>VLOOKUP(TRIM(AL1542),'Parcela Dedutivel'!$A$1:$B$65536,2,FALSE)</f>
        <v>#N/A</v>
      </c>
      <c r="AP1542" s="15">
        <f t="shared" si="296"/>
        <v>0</v>
      </c>
      <c r="AQ1542" s="16">
        <f t="shared" si="297"/>
        <v>0</v>
      </c>
      <c r="AU1542" t="s">
        <v>6602</v>
      </c>
      <c r="AV1542" s="18">
        <v>42335</v>
      </c>
      <c r="AW1542" t="s">
        <v>3209</v>
      </c>
      <c r="AX1542" t="str">
        <f t="shared" si="298"/>
        <v>03606810000184</v>
      </c>
      <c r="AY1542" s="17">
        <f t="shared" si="299"/>
        <v>397.93</v>
      </c>
      <c r="AZ1542" s="17">
        <f t="shared" si="300"/>
        <v>0</v>
      </c>
      <c r="BB1542" t="str">
        <f t="shared" si="301"/>
        <v>27/11/2015;03606810000184;397,93;0,00</v>
      </c>
    </row>
    <row r="1543" spans="1:54" x14ac:dyDescent="0.25">
      <c r="A1543" t="s">
        <v>26</v>
      </c>
      <c r="B1543" t="s">
        <v>5072</v>
      </c>
      <c r="C1543">
        <v>42324</v>
      </c>
      <c r="D1543" t="s">
        <v>2787</v>
      </c>
      <c r="E1543" t="s">
        <v>6979</v>
      </c>
      <c r="F1543" t="s">
        <v>29</v>
      </c>
      <c r="G1543">
        <v>2909.6000000000004</v>
      </c>
      <c r="H1543">
        <v>2530.09</v>
      </c>
      <c r="I1543">
        <v>455.42</v>
      </c>
      <c r="J1543" t="s">
        <v>61</v>
      </c>
      <c r="K1543">
        <v>0</v>
      </c>
      <c r="L1543">
        <v>0</v>
      </c>
      <c r="M1543" t="s">
        <v>31</v>
      </c>
      <c r="N1543">
        <v>2530.09</v>
      </c>
      <c r="O1543">
        <v>379.51</v>
      </c>
      <c r="P1543" t="s">
        <v>2788</v>
      </c>
      <c r="Q1543">
        <v>2530.09</v>
      </c>
      <c r="R1543">
        <v>41.75</v>
      </c>
      <c r="S1543" t="s">
        <v>33</v>
      </c>
      <c r="T1543">
        <v>2530.09</v>
      </c>
      <c r="U1543">
        <v>192.29</v>
      </c>
      <c r="V1543" t="s">
        <v>33</v>
      </c>
      <c r="W1543" t="s">
        <v>33</v>
      </c>
      <c r="X1543" t="s">
        <v>244</v>
      </c>
      <c r="Y1543" t="s">
        <v>44</v>
      </c>
      <c r="Z1543" t="s">
        <v>5073</v>
      </c>
      <c r="AA1543" t="s">
        <v>5074</v>
      </c>
      <c r="AC1543" s="13" t="str">
        <f t="shared" si="290"/>
        <v>000168097</v>
      </c>
      <c r="AD1543" t="str">
        <f t="shared" si="291"/>
        <v>16/11/2015</v>
      </c>
      <c r="AE1543" t="str">
        <f t="shared" si="292"/>
        <v>46044053002906</v>
      </c>
      <c r="AF1543" s="14">
        <f t="shared" si="293"/>
        <v>2909.6000000000004</v>
      </c>
      <c r="AG1543">
        <f t="shared" si="294"/>
        <v>0</v>
      </c>
      <c r="AH1543">
        <f t="shared" si="295"/>
        <v>1</v>
      </c>
      <c r="AI1543" s="16">
        <v>6784933</v>
      </c>
      <c r="AJ1543" s="16" t="s">
        <v>7540</v>
      </c>
      <c r="AK1543" s="16" t="s">
        <v>4901</v>
      </c>
      <c r="AL1543" s="16" t="s">
        <v>621</v>
      </c>
      <c r="AM1543" s="16" t="s">
        <v>7143</v>
      </c>
      <c r="AN1543">
        <v>2</v>
      </c>
      <c r="AO1543" t="e">
        <f>VLOOKUP(TRIM(AL1543),'Parcela Dedutivel'!$A$1:$B$65536,2,FALSE)</f>
        <v>#N/A</v>
      </c>
      <c r="AP1543" s="15">
        <f t="shared" si="296"/>
        <v>0</v>
      </c>
      <c r="AQ1543" s="16">
        <f t="shared" si="297"/>
        <v>0</v>
      </c>
      <c r="AU1543" t="s">
        <v>6603</v>
      </c>
      <c r="AV1543" s="18">
        <v>42335</v>
      </c>
      <c r="AW1543" t="s">
        <v>6604</v>
      </c>
      <c r="AX1543" t="str">
        <f t="shared" si="298"/>
        <v>16564682001681</v>
      </c>
      <c r="AY1543" s="17">
        <f t="shared" si="299"/>
        <v>2104.16</v>
      </c>
      <c r="AZ1543" s="17">
        <f t="shared" si="300"/>
        <v>2291.6886295499999</v>
      </c>
      <c r="BB1543" t="str">
        <f t="shared" si="301"/>
        <v>27/11/2015;16564682001681;2104,16;2291,69</v>
      </c>
    </row>
    <row r="1544" spans="1:54" x14ac:dyDescent="0.25">
      <c r="A1544" t="s">
        <v>26</v>
      </c>
      <c r="B1544" t="s">
        <v>5072</v>
      </c>
      <c r="C1544">
        <v>42324</v>
      </c>
      <c r="D1544" t="s">
        <v>2787</v>
      </c>
      <c r="E1544" t="s">
        <v>6979</v>
      </c>
      <c r="F1544" t="s">
        <v>29</v>
      </c>
      <c r="G1544">
        <v>22611.14</v>
      </c>
      <c r="H1544">
        <v>19661.86</v>
      </c>
      <c r="I1544">
        <v>3539.13</v>
      </c>
      <c r="J1544" t="s">
        <v>61</v>
      </c>
      <c r="K1544">
        <v>0</v>
      </c>
      <c r="L1544">
        <v>0</v>
      </c>
      <c r="M1544" t="s">
        <v>31</v>
      </c>
      <c r="N1544">
        <v>19661.86</v>
      </c>
      <c r="O1544">
        <v>2949.28</v>
      </c>
      <c r="P1544" t="s">
        <v>2788</v>
      </c>
      <c r="Q1544">
        <v>19661.86</v>
      </c>
      <c r="R1544">
        <v>324.42</v>
      </c>
      <c r="S1544" t="s">
        <v>33</v>
      </c>
      <c r="T1544">
        <v>19661.86</v>
      </c>
      <c r="U1544">
        <v>1494.3</v>
      </c>
      <c r="V1544" t="s">
        <v>33</v>
      </c>
      <c r="W1544" t="s">
        <v>33</v>
      </c>
      <c r="X1544" t="s">
        <v>244</v>
      </c>
      <c r="Y1544" t="s">
        <v>44</v>
      </c>
      <c r="Z1544" t="s">
        <v>3535</v>
      </c>
      <c r="AA1544" t="s">
        <v>3536</v>
      </c>
      <c r="AC1544" s="13" t="str">
        <f t="shared" si="290"/>
        <v>000168097</v>
      </c>
      <c r="AD1544" t="str">
        <f t="shared" si="291"/>
        <v>16/11/2015</v>
      </c>
      <c r="AE1544" t="str">
        <f t="shared" si="292"/>
        <v>46044053002906</v>
      </c>
      <c r="AF1544" s="14">
        <f t="shared" si="293"/>
        <v>22611.14</v>
      </c>
      <c r="AG1544">
        <f t="shared" si="294"/>
        <v>0</v>
      </c>
      <c r="AH1544">
        <f t="shared" si="295"/>
        <v>1</v>
      </c>
      <c r="AI1544" s="16">
        <v>6784933</v>
      </c>
      <c r="AJ1544" s="16" t="s">
        <v>7540</v>
      </c>
      <c r="AK1544" s="16" t="s">
        <v>4901</v>
      </c>
      <c r="AL1544" s="16" t="s">
        <v>3042</v>
      </c>
      <c r="AM1544" s="16" t="s">
        <v>7143</v>
      </c>
      <c r="AN1544">
        <v>16</v>
      </c>
      <c r="AO1544" t="e">
        <f>VLOOKUP(TRIM(AL1544),'Parcela Dedutivel'!$A$1:$B$65536,2,FALSE)</f>
        <v>#N/A</v>
      </c>
      <c r="AP1544" s="15">
        <f t="shared" si="296"/>
        <v>0</v>
      </c>
      <c r="AQ1544" s="16">
        <f t="shared" si="297"/>
        <v>0</v>
      </c>
      <c r="AU1544" t="s">
        <v>6607</v>
      </c>
      <c r="AV1544" s="18">
        <v>42335</v>
      </c>
      <c r="AW1544" t="s">
        <v>2574</v>
      </c>
      <c r="AX1544" t="str">
        <f t="shared" si="298"/>
        <v>03523188000140</v>
      </c>
      <c r="AY1544" s="17">
        <f t="shared" si="299"/>
        <v>607.80000000000007</v>
      </c>
      <c r="AZ1544" s="17">
        <f t="shared" si="300"/>
        <v>0</v>
      </c>
      <c r="BB1544" t="str">
        <f t="shared" si="301"/>
        <v>27/11/2015;03523188000140;607,80;0,00</v>
      </c>
    </row>
    <row r="1545" spans="1:54" x14ac:dyDescent="0.25">
      <c r="A1545" t="s">
        <v>26</v>
      </c>
      <c r="B1545" t="s">
        <v>5072</v>
      </c>
      <c r="C1545">
        <v>42324</v>
      </c>
      <c r="D1545" t="s">
        <v>2787</v>
      </c>
      <c r="E1545" t="s">
        <v>6979</v>
      </c>
      <c r="F1545" t="s">
        <v>29</v>
      </c>
      <c r="G1545">
        <v>216.91</v>
      </c>
      <c r="H1545">
        <v>188.62</v>
      </c>
      <c r="I1545">
        <v>33.950000000000003</v>
      </c>
      <c r="J1545" t="s">
        <v>61</v>
      </c>
      <c r="K1545">
        <v>0</v>
      </c>
      <c r="L1545">
        <v>0</v>
      </c>
      <c r="M1545" t="s">
        <v>31</v>
      </c>
      <c r="N1545">
        <v>188.62</v>
      </c>
      <c r="O1545">
        <v>28.29</v>
      </c>
      <c r="P1545" t="s">
        <v>2788</v>
      </c>
      <c r="Q1545">
        <v>188.62</v>
      </c>
      <c r="R1545">
        <v>3.11</v>
      </c>
      <c r="S1545" t="s">
        <v>33</v>
      </c>
      <c r="T1545">
        <v>188.62</v>
      </c>
      <c r="U1545">
        <v>14.34</v>
      </c>
      <c r="V1545" t="s">
        <v>33</v>
      </c>
      <c r="W1545" t="s">
        <v>33</v>
      </c>
      <c r="X1545" t="s">
        <v>244</v>
      </c>
      <c r="Y1545" t="s">
        <v>91</v>
      </c>
      <c r="Z1545" t="s">
        <v>94</v>
      </c>
      <c r="AA1545" t="s">
        <v>95</v>
      </c>
      <c r="AC1545" s="13" t="str">
        <f t="shared" si="290"/>
        <v>000168097</v>
      </c>
      <c r="AD1545" t="str">
        <f t="shared" si="291"/>
        <v>16/11/2015</v>
      </c>
      <c r="AE1545" t="str">
        <f t="shared" si="292"/>
        <v>46044053002906</v>
      </c>
      <c r="AF1545" s="14">
        <f t="shared" si="293"/>
        <v>216.91</v>
      </c>
      <c r="AG1545">
        <f t="shared" si="294"/>
        <v>0</v>
      </c>
      <c r="AH1545">
        <f t="shared" si="295"/>
        <v>1</v>
      </c>
      <c r="AI1545" s="16">
        <v>6785124</v>
      </c>
      <c r="AJ1545" s="16" t="s">
        <v>7609</v>
      </c>
      <c r="AK1545" s="16" t="s">
        <v>4902</v>
      </c>
      <c r="AL1545" s="16" t="s">
        <v>4903</v>
      </c>
      <c r="AM1545" s="16" t="s">
        <v>7193</v>
      </c>
      <c r="AN1545">
        <v>3</v>
      </c>
      <c r="AO1545" t="e">
        <f>VLOOKUP(TRIM(AL1545),'Parcela Dedutivel'!$A$1:$B$65536,2,FALSE)</f>
        <v>#N/A</v>
      </c>
      <c r="AP1545" s="15">
        <f t="shared" si="296"/>
        <v>0</v>
      </c>
      <c r="AQ1545" s="16">
        <f t="shared" si="297"/>
        <v>0</v>
      </c>
      <c r="AU1545" t="s">
        <v>6608</v>
      </c>
      <c r="AV1545" s="18">
        <v>42335</v>
      </c>
      <c r="AW1545" t="s">
        <v>3357</v>
      </c>
      <c r="AX1545" t="str">
        <f t="shared" si="298"/>
        <v>04337168000148</v>
      </c>
      <c r="AY1545" s="17">
        <f t="shared" si="299"/>
        <v>40.910000000000004</v>
      </c>
      <c r="AZ1545" s="17">
        <f t="shared" si="300"/>
        <v>0</v>
      </c>
      <c r="BB1545" t="str">
        <f t="shared" si="301"/>
        <v>27/11/2015;04337168000148;40,91;0,00</v>
      </c>
    </row>
    <row r="1546" spans="1:54" x14ac:dyDescent="0.25">
      <c r="A1546" t="s">
        <v>26</v>
      </c>
      <c r="B1546" t="s">
        <v>5072</v>
      </c>
      <c r="C1546">
        <v>42324</v>
      </c>
      <c r="D1546" t="s">
        <v>2787</v>
      </c>
      <c r="E1546" t="s">
        <v>6979</v>
      </c>
      <c r="F1546" t="s">
        <v>29</v>
      </c>
      <c r="G1546">
        <v>1666.8</v>
      </c>
      <c r="H1546">
        <v>1666.8</v>
      </c>
      <c r="I1546">
        <v>300.02</v>
      </c>
      <c r="J1546" t="s">
        <v>61</v>
      </c>
      <c r="K1546">
        <v>0</v>
      </c>
      <c r="L1546">
        <v>0</v>
      </c>
      <c r="M1546" t="s">
        <v>31</v>
      </c>
      <c r="N1546">
        <v>0</v>
      </c>
      <c r="O1546">
        <v>0</v>
      </c>
      <c r="P1546" t="s">
        <v>31</v>
      </c>
      <c r="Q1546">
        <v>1666.8</v>
      </c>
      <c r="R1546">
        <v>27.5</v>
      </c>
      <c r="S1546" t="s">
        <v>33</v>
      </c>
      <c r="T1546">
        <v>1666.8</v>
      </c>
      <c r="U1546">
        <v>126.68</v>
      </c>
      <c r="V1546" t="s">
        <v>33</v>
      </c>
      <c r="W1546" t="s">
        <v>33</v>
      </c>
      <c r="X1546" t="s">
        <v>244</v>
      </c>
      <c r="Y1546" t="s">
        <v>240</v>
      </c>
      <c r="Z1546" t="s">
        <v>3256</v>
      </c>
      <c r="AA1546" t="s">
        <v>3257</v>
      </c>
      <c r="AC1546" s="13" t="str">
        <f t="shared" si="290"/>
        <v>000168097</v>
      </c>
      <c r="AD1546" t="str">
        <f t="shared" si="291"/>
        <v>16/11/2015</v>
      </c>
      <c r="AE1546" t="str">
        <f t="shared" si="292"/>
        <v>46044053002906</v>
      </c>
      <c r="AF1546" s="14">
        <f t="shared" si="293"/>
        <v>1666.8</v>
      </c>
      <c r="AG1546">
        <f t="shared" si="294"/>
        <v>0</v>
      </c>
      <c r="AH1546">
        <f t="shared" si="295"/>
        <v>1</v>
      </c>
      <c r="AI1546" s="16">
        <v>6785124</v>
      </c>
      <c r="AJ1546" s="16" t="s">
        <v>7609</v>
      </c>
      <c r="AK1546" s="16" t="s">
        <v>4902</v>
      </c>
      <c r="AL1546" s="16" t="s">
        <v>1729</v>
      </c>
      <c r="AM1546" s="16" t="s">
        <v>7193</v>
      </c>
      <c r="AN1546">
        <v>3</v>
      </c>
      <c r="AO1546" t="e">
        <f>VLOOKUP(TRIM(AL1546),'Parcela Dedutivel'!$A$1:$B$65536,2,FALSE)</f>
        <v>#N/A</v>
      </c>
      <c r="AP1546" s="15">
        <f t="shared" si="296"/>
        <v>0</v>
      </c>
      <c r="AQ1546" s="16">
        <f t="shared" si="297"/>
        <v>0</v>
      </c>
      <c r="AU1546" t="s">
        <v>6609</v>
      </c>
      <c r="AV1546" s="18">
        <v>42335</v>
      </c>
      <c r="AW1546" t="s">
        <v>2965</v>
      </c>
      <c r="AX1546" t="str">
        <f t="shared" si="298"/>
        <v>04337168000652</v>
      </c>
      <c r="AY1546" s="17">
        <f t="shared" si="299"/>
        <v>11.7</v>
      </c>
      <c r="AZ1546" s="17">
        <f t="shared" si="300"/>
        <v>0</v>
      </c>
      <c r="BB1546" t="str">
        <f t="shared" si="301"/>
        <v>27/11/2015;04337168000652;11,70;0,00</v>
      </c>
    </row>
    <row r="1547" spans="1:54" x14ac:dyDescent="0.25">
      <c r="A1547" t="s">
        <v>26</v>
      </c>
      <c r="B1547" t="s">
        <v>5072</v>
      </c>
      <c r="C1547">
        <v>42324</v>
      </c>
      <c r="D1547" t="s">
        <v>2787</v>
      </c>
      <c r="E1547" t="s">
        <v>6979</v>
      </c>
      <c r="F1547" t="s">
        <v>29</v>
      </c>
      <c r="G1547">
        <v>1041.4100000000001</v>
      </c>
      <c r="H1547">
        <v>905.57</v>
      </c>
      <c r="I1547">
        <v>163</v>
      </c>
      <c r="J1547" t="s">
        <v>61</v>
      </c>
      <c r="K1547">
        <v>0</v>
      </c>
      <c r="L1547">
        <v>0</v>
      </c>
      <c r="M1547" t="s">
        <v>31</v>
      </c>
      <c r="N1547">
        <v>905.57</v>
      </c>
      <c r="O1547">
        <v>135.84</v>
      </c>
      <c r="P1547" t="s">
        <v>2788</v>
      </c>
      <c r="Q1547">
        <v>905.57</v>
      </c>
      <c r="R1547">
        <v>14.94</v>
      </c>
      <c r="S1547" t="s">
        <v>33</v>
      </c>
      <c r="T1547">
        <v>905.57</v>
      </c>
      <c r="U1547">
        <v>68.820000000000007</v>
      </c>
      <c r="V1547" t="s">
        <v>33</v>
      </c>
      <c r="W1547" t="s">
        <v>33</v>
      </c>
      <c r="X1547" t="s">
        <v>244</v>
      </c>
      <c r="Y1547" t="s">
        <v>44</v>
      </c>
      <c r="Z1547" t="s">
        <v>3379</v>
      </c>
      <c r="AA1547" t="s">
        <v>3380</v>
      </c>
      <c r="AC1547" s="13" t="str">
        <f t="shared" si="290"/>
        <v>000168097</v>
      </c>
      <c r="AD1547" t="str">
        <f t="shared" si="291"/>
        <v>16/11/2015</v>
      </c>
      <c r="AE1547" t="str">
        <f t="shared" si="292"/>
        <v>46044053002906</v>
      </c>
      <c r="AF1547" s="14">
        <f t="shared" si="293"/>
        <v>1041.4100000000001</v>
      </c>
      <c r="AG1547">
        <f t="shared" si="294"/>
        <v>0</v>
      </c>
      <c r="AH1547">
        <f t="shared" si="295"/>
        <v>1</v>
      </c>
      <c r="AI1547" s="16">
        <v>6785124</v>
      </c>
      <c r="AJ1547" s="16" t="s">
        <v>7609</v>
      </c>
      <c r="AK1547" s="16" t="s">
        <v>4902</v>
      </c>
      <c r="AL1547" s="16" t="s">
        <v>1526</v>
      </c>
      <c r="AM1547" s="16" t="s">
        <v>7193</v>
      </c>
      <c r="AN1547">
        <v>3</v>
      </c>
      <c r="AO1547" t="e">
        <f>VLOOKUP(TRIM(AL1547),'Parcela Dedutivel'!$A$1:$B$65536,2,FALSE)</f>
        <v>#N/A</v>
      </c>
      <c r="AP1547" s="15">
        <f t="shared" si="296"/>
        <v>0</v>
      </c>
      <c r="AQ1547" s="16">
        <f t="shared" si="297"/>
        <v>0</v>
      </c>
      <c r="AU1547" t="s">
        <v>6610</v>
      </c>
      <c r="AV1547" s="18">
        <v>42335</v>
      </c>
      <c r="AW1547" t="s">
        <v>3357</v>
      </c>
      <c r="AX1547" t="str">
        <f t="shared" si="298"/>
        <v>04337168000148</v>
      </c>
      <c r="AY1547" s="17">
        <f t="shared" si="299"/>
        <v>69.040000000000006</v>
      </c>
      <c r="AZ1547" s="17">
        <f t="shared" si="300"/>
        <v>0</v>
      </c>
      <c r="BB1547" t="str">
        <f t="shared" si="301"/>
        <v>27/11/2015;04337168000148;69,04;0,00</v>
      </c>
    </row>
    <row r="1548" spans="1:54" x14ac:dyDescent="0.25">
      <c r="A1548" t="s">
        <v>26</v>
      </c>
      <c r="B1548" t="s">
        <v>5072</v>
      </c>
      <c r="C1548">
        <v>42324</v>
      </c>
      <c r="D1548" t="s">
        <v>2787</v>
      </c>
      <c r="E1548" t="s">
        <v>6979</v>
      </c>
      <c r="F1548" t="s">
        <v>29</v>
      </c>
      <c r="G1548">
        <v>629.95999999999992</v>
      </c>
      <c r="H1548">
        <v>547.79</v>
      </c>
      <c r="I1548">
        <v>98.600000000000009</v>
      </c>
      <c r="J1548" t="s">
        <v>61</v>
      </c>
      <c r="K1548">
        <v>0</v>
      </c>
      <c r="L1548">
        <v>0</v>
      </c>
      <c r="M1548" t="s">
        <v>31</v>
      </c>
      <c r="N1548">
        <v>547.79</v>
      </c>
      <c r="O1548">
        <v>82.17</v>
      </c>
      <c r="P1548" t="s">
        <v>2788</v>
      </c>
      <c r="Q1548">
        <v>547.79</v>
      </c>
      <c r="R1548">
        <v>9.0400000000000009</v>
      </c>
      <c r="S1548" t="s">
        <v>33</v>
      </c>
      <c r="T1548">
        <v>547.79</v>
      </c>
      <c r="U1548">
        <v>41.63</v>
      </c>
      <c r="V1548" t="s">
        <v>33</v>
      </c>
      <c r="W1548" t="s">
        <v>33</v>
      </c>
      <c r="X1548" t="s">
        <v>244</v>
      </c>
      <c r="Y1548" t="s">
        <v>44</v>
      </c>
      <c r="Z1548" t="s">
        <v>3531</v>
      </c>
      <c r="AA1548" t="s">
        <v>3532</v>
      </c>
      <c r="AC1548" s="13" t="str">
        <f t="shared" si="290"/>
        <v>000168097</v>
      </c>
      <c r="AD1548" t="str">
        <f t="shared" si="291"/>
        <v>16/11/2015</v>
      </c>
      <c r="AE1548" t="str">
        <f t="shared" si="292"/>
        <v>46044053002906</v>
      </c>
      <c r="AF1548" s="14">
        <f t="shared" si="293"/>
        <v>629.95999999999992</v>
      </c>
      <c r="AG1548">
        <f t="shared" si="294"/>
        <v>0</v>
      </c>
      <c r="AH1548">
        <f t="shared" si="295"/>
        <v>1</v>
      </c>
      <c r="AI1548" s="16">
        <v>6800969</v>
      </c>
      <c r="AJ1548" s="16" t="s">
        <v>7625</v>
      </c>
      <c r="AK1548" s="16" t="s">
        <v>4905</v>
      </c>
      <c r="AL1548" s="16" t="s">
        <v>666</v>
      </c>
      <c r="AM1548" s="16" t="s">
        <v>7193</v>
      </c>
      <c r="AN1548">
        <v>5</v>
      </c>
      <c r="AO1548" t="e">
        <f>VLOOKUP(TRIM(AL1548),'Parcela Dedutivel'!$A$1:$B$65536,2,FALSE)</f>
        <v>#N/A</v>
      </c>
      <c r="AP1548" s="15">
        <f t="shared" si="296"/>
        <v>0</v>
      </c>
      <c r="AQ1548" s="16">
        <f t="shared" si="297"/>
        <v>0</v>
      </c>
      <c r="AU1548" t="s">
        <v>6611</v>
      </c>
      <c r="AV1548" s="18">
        <v>42335</v>
      </c>
      <c r="AW1548" t="s">
        <v>3357</v>
      </c>
      <c r="AX1548" t="str">
        <f t="shared" si="298"/>
        <v>04337168000148</v>
      </c>
      <c r="AY1548" s="17">
        <f t="shared" si="299"/>
        <v>76.66</v>
      </c>
      <c r="AZ1548" s="17">
        <f t="shared" si="300"/>
        <v>0</v>
      </c>
      <c r="BB1548" t="str">
        <f t="shared" si="301"/>
        <v>27/11/2015;04337168000148;76,66;0,00</v>
      </c>
    </row>
    <row r="1549" spans="1:54" x14ac:dyDescent="0.25">
      <c r="A1549" t="s">
        <v>26</v>
      </c>
      <c r="B1549" t="s">
        <v>5072</v>
      </c>
      <c r="C1549">
        <v>42324</v>
      </c>
      <c r="D1549" t="s">
        <v>2787</v>
      </c>
      <c r="E1549" t="s">
        <v>6979</v>
      </c>
      <c r="F1549" t="s">
        <v>29</v>
      </c>
      <c r="G1549">
        <v>352.64</v>
      </c>
      <c r="H1549">
        <v>306.64</v>
      </c>
      <c r="I1549">
        <v>55.2</v>
      </c>
      <c r="J1549" t="s">
        <v>61</v>
      </c>
      <c r="K1549">
        <v>0</v>
      </c>
      <c r="L1549">
        <v>0</v>
      </c>
      <c r="M1549" t="s">
        <v>31</v>
      </c>
      <c r="N1549">
        <v>306.64</v>
      </c>
      <c r="O1549">
        <v>46</v>
      </c>
      <c r="P1549" t="s">
        <v>2788</v>
      </c>
      <c r="Q1549">
        <v>306.64</v>
      </c>
      <c r="R1549">
        <v>5.0600000000000005</v>
      </c>
      <c r="S1549" t="s">
        <v>33</v>
      </c>
      <c r="T1549">
        <v>306.64</v>
      </c>
      <c r="U1549">
        <v>23.3</v>
      </c>
      <c r="V1549" t="s">
        <v>33</v>
      </c>
      <c r="W1549" t="s">
        <v>33</v>
      </c>
      <c r="X1549" t="s">
        <v>244</v>
      </c>
      <c r="Y1549" t="s">
        <v>91</v>
      </c>
      <c r="Z1549" t="s">
        <v>2757</v>
      </c>
      <c r="AA1549" t="s">
        <v>2758</v>
      </c>
      <c r="AC1549" s="13" t="str">
        <f t="shared" si="290"/>
        <v>000168097</v>
      </c>
      <c r="AD1549" t="str">
        <f t="shared" si="291"/>
        <v>16/11/2015</v>
      </c>
      <c r="AE1549" t="str">
        <f t="shared" si="292"/>
        <v>46044053002906</v>
      </c>
      <c r="AF1549" s="14">
        <f t="shared" si="293"/>
        <v>352.64</v>
      </c>
      <c r="AG1549">
        <f t="shared" si="294"/>
        <v>0</v>
      </c>
      <c r="AH1549">
        <f t="shared" si="295"/>
        <v>1</v>
      </c>
      <c r="AI1549" s="16">
        <v>6800969</v>
      </c>
      <c r="AJ1549" s="16" t="s">
        <v>7625</v>
      </c>
      <c r="AK1549" s="16" t="s">
        <v>4905</v>
      </c>
      <c r="AL1549" s="16" t="s">
        <v>79</v>
      </c>
      <c r="AM1549" s="16" t="s">
        <v>7193</v>
      </c>
      <c r="AN1549">
        <v>1</v>
      </c>
      <c r="AO1549" t="e">
        <f>VLOOKUP(TRIM(AL1549),'Parcela Dedutivel'!$A$1:$B$65536,2,FALSE)</f>
        <v>#N/A</v>
      </c>
      <c r="AP1549" s="15">
        <f t="shared" si="296"/>
        <v>0</v>
      </c>
      <c r="AQ1549" s="16">
        <f t="shared" si="297"/>
        <v>0</v>
      </c>
      <c r="AU1549" t="s">
        <v>6612</v>
      </c>
      <c r="AV1549" s="18">
        <v>42335</v>
      </c>
      <c r="AW1549" t="s">
        <v>3357</v>
      </c>
      <c r="AX1549" t="str">
        <f t="shared" si="298"/>
        <v>04337168000148</v>
      </c>
      <c r="AY1549" s="17">
        <f t="shared" si="299"/>
        <v>25.29</v>
      </c>
      <c r="AZ1549" s="17">
        <f t="shared" si="300"/>
        <v>0</v>
      </c>
      <c r="BB1549" t="str">
        <f t="shared" si="301"/>
        <v>27/11/2015;04337168000148;25,29;0,00</v>
      </c>
    </row>
    <row r="1550" spans="1:54" x14ac:dyDescent="0.25">
      <c r="A1550" t="s">
        <v>26</v>
      </c>
      <c r="B1550" t="s">
        <v>5075</v>
      </c>
      <c r="C1550">
        <v>42324</v>
      </c>
      <c r="D1550" t="s">
        <v>2817</v>
      </c>
      <c r="E1550" t="s">
        <v>6979</v>
      </c>
      <c r="F1550" t="s">
        <v>1643</v>
      </c>
      <c r="G1550">
        <v>648.9</v>
      </c>
      <c r="H1550">
        <v>648.9</v>
      </c>
      <c r="I1550">
        <v>77.87</v>
      </c>
      <c r="J1550" t="s">
        <v>30</v>
      </c>
      <c r="K1550">
        <v>0</v>
      </c>
      <c r="L1550">
        <v>0</v>
      </c>
      <c r="M1550" t="s">
        <v>31</v>
      </c>
      <c r="N1550">
        <v>0</v>
      </c>
      <c r="O1550">
        <v>0</v>
      </c>
      <c r="P1550" t="s">
        <v>31</v>
      </c>
      <c r="Q1550">
        <v>648.9</v>
      </c>
      <c r="R1550">
        <v>10.71</v>
      </c>
      <c r="S1550" t="s">
        <v>33</v>
      </c>
      <c r="T1550">
        <v>648.9</v>
      </c>
      <c r="U1550">
        <v>49.32</v>
      </c>
      <c r="V1550" t="s">
        <v>33</v>
      </c>
      <c r="W1550" t="s">
        <v>33</v>
      </c>
      <c r="X1550" t="s">
        <v>2574</v>
      </c>
      <c r="Y1550" t="s">
        <v>96</v>
      </c>
      <c r="Z1550" t="s">
        <v>3641</v>
      </c>
      <c r="AA1550" t="s">
        <v>3642</v>
      </c>
      <c r="AC1550" s="13" t="str">
        <f t="shared" si="290"/>
        <v>000168098</v>
      </c>
      <c r="AD1550" t="str">
        <f t="shared" si="291"/>
        <v>16/11/2015</v>
      </c>
      <c r="AE1550" t="str">
        <f t="shared" si="292"/>
        <v>03523188000140</v>
      </c>
      <c r="AF1550" s="14">
        <f t="shared" si="293"/>
        <v>648.9</v>
      </c>
      <c r="AG1550">
        <f t="shared" si="294"/>
        <v>0</v>
      </c>
      <c r="AH1550">
        <f t="shared" si="295"/>
        <v>1</v>
      </c>
      <c r="AI1550" s="16">
        <v>6800969</v>
      </c>
      <c r="AJ1550" s="16" t="s">
        <v>7625</v>
      </c>
      <c r="AK1550" s="16" t="s">
        <v>4905</v>
      </c>
      <c r="AL1550" s="16" t="s">
        <v>496</v>
      </c>
      <c r="AM1550" s="16" t="s">
        <v>7143</v>
      </c>
      <c r="AN1550">
        <v>1</v>
      </c>
      <c r="AO1550" t="e">
        <f>VLOOKUP(TRIM(AL1550),'Parcela Dedutivel'!$A$1:$B$65536,2,FALSE)</f>
        <v>#N/A</v>
      </c>
      <c r="AP1550" s="15">
        <f t="shared" si="296"/>
        <v>0</v>
      </c>
      <c r="AQ1550" s="16">
        <f t="shared" si="297"/>
        <v>0</v>
      </c>
      <c r="AU1550" t="s">
        <v>6613</v>
      </c>
      <c r="AV1550" s="18">
        <v>42335</v>
      </c>
      <c r="AW1550" t="s">
        <v>3357</v>
      </c>
      <c r="AX1550" t="str">
        <f t="shared" si="298"/>
        <v>04337168000148</v>
      </c>
      <c r="AY1550" s="17">
        <f t="shared" si="299"/>
        <v>187.8</v>
      </c>
      <c r="AZ1550" s="17">
        <f t="shared" si="300"/>
        <v>0</v>
      </c>
      <c r="BB1550" t="str">
        <f t="shared" si="301"/>
        <v>27/11/2015;04337168000148;187,80;0,00</v>
      </c>
    </row>
    <row r="1551" spans="1:54" x14ac:dyDescent="0.25">
      <c r="A1551" t="s">
        <v>26</v>
      </c>
      <c r="B1551" t="s">
        <v>5076</v>
      </c>
      <c r="C1551">
        <v>42324</v>
      </c>
      <c r="D1551" t="s">
        <v>2817</v>
      </c>
      <c r="E1551" t="s">
        <v>6979</v>
      </c>
      <c r="F1551" t="s">
        <v>393</v>
      </c>
      <c r="G1551">
        <v>419.69</v>
      </c>
      <c r="H1551">
        <v>364.95</v>
      </c>
      <c r="I1551">
        <v>43.79</v>
      </c>
      <c r="J1551" t="s">
        <v>30</v>
      </c>
      <c r="K1551">
        <v>0</v>
      </c>
      <c r="L1551">
        <v>0</v>
      </c>
      <c r="M1551" t="s">
        <v>31</v>
      </c>
      <c r="N1551">
        <v>364.95</v>
      </c>
      <c r="O1551">
        <v>54.74</v>
      </c>
      <c r="P1551" t="s">
        <v>2788</v>
      </c>
      <c r="Q1551">
        <v>364.95</v>
      </c>
      <c r="R1551">
        <v>6.0200000000000005</v>
      </c>
      <c r="S1551" t="s">
        <v>33</v>
      </c>
      <c r="T1551">
        <v>364.95</v>
      </c>
      <c r="U1551">
        <v>27.740000000000002</v>
      </c>
      <c r="V1551" t="s">
        <v>33</v>
      </c>
      <c r="W1551" t="s">
        <v>33</v>
      </c>
      <c r="X1551" t="s">
        <v>3899</v>
      </c>
      <c r="Y1551" t="s">
        <v>91</v>
      </c>
      <c r="Z1551" t="s">
        <v>5077</v>
      </c>
      <c r="AA1551" t="s">
        <v>5078</v>
      </c>
      <c r="AC1551" s="13" t="str">
        <f t="shared" si="290"/>
        <v>000168099</v>
      </c>
      <c r="AD1551" t="str">
        <f t="shared" si="291"/>
        <v>16/11/2015</v>
      </c>
      <c r="AE1551" t="str">
        <f t="shared" si="292"/>
        <v>67405936000173</v>
      </c>
      <c r="AF1551" s="14">
        <f t="shared" si="293"/>
        <v>419.69</v>
      </c>
      <c r="AG1551">
        <f t="shared" si="294"/>
        <v>0</v>
      </c>
      <c r="AH1551">
        <f t="shared" si="295"/>
        <v>1</v>
      </c>
      <c r="AI1551" s="16">
        <v>6819039</v>
      </c>
      <c r="AJ1551" s="16" t="s">
        <v>7555</v>
      </c>
      <c r="AK1551" s="16" t="s">
        <v>3957</v>
      </c>
      <c r="AL1551" s="16" t="s">
        <v>666</v>
      </c>
      <c r="AM1551" s="16" t="s">
        <v>7193</v>
      </c>
      <c r="AN1551">
        <v>20</v>
      </c>
      <c r="AO1551" t="e">
        <f>VLOOKUP(TRIM(AL1551),'Parcela Dedutivel'!$A$1:$B$65536,2,FALSE)</f>
        <v>#N/A</v>
      </c>
      <c r="AP1551" s="15">
        <f t="shared" si="296"/>
        <v>0</v>
      </c>
      <c r="AQ1551" s="16">
        <f t="shared" si="297"/>
        <v>0</v>
      </c>
      <c r="AU1551" t="s">
        <v>6614</v>
      </c>
      <c r="AV1551" s="18">
        <v>42335</v>
      </c>
      <c r="AW1551" t="s">
        <v>3823</v>
      </c>
      <c r="AX1551" t="str">
        <f t="shared" si="298"/>
        <v>46127262000112</v>
      </c>
      <c r="AY1551" s="17">
        <f t="shared" si="299"/>
        <v>1910.7</v>
      </c>
      <c r="AZ1551" s="17">
        <f t="shared" si="300"/>
        <v>0</v>
      </c>
      <c r="BB1551" t="str">
        <f t="shared" si="301"/>
        <v>27/11/2015;46127262000112;1910,70;0,00</v>
      </c>
    </row>
    <row r="1552" spans="1:54" hidden="1" x14ac:dyDescent="0.25">
      <c r="A1552" t="s">
        <v>26</v>
      </c>
      <c r="B1552" t="s">
        <v>5079</v>
      </c>
      <c r="C1552">
        <v>42324</v>
      </c>
      <c r="D1552" t="s">
        <v>2817</v>
      </c>
      <c r="E1552" t="s">
        <v>6979</v>
      </c>
      <c r="F1552" t="s">
        <v>179</v>
      </c>
      <c r="G1552">
        <v>3128.89</v>
      </c>
      <c r="H1552">
        <v>3128.89</v>
      </c>
      <c r="I1552">
        <v>375.47</v>
      </c>
      <c r="J1552" t="s">
        <v>30</v>
      </c>
      <c r="K1552">
        <v>0</v>
      </c>
      <c r="L1552">
        <v>0</v>
      </c>
      <c r="M1552" t="s">
        <v>31</v>
      </c>
      <c r="N1552">
        <v>0</v>
      </c>
      <c r="O1552">
        <v>0</v>
      </c>
      <c r="P1552" t="s">
        <v>31</v>
      </c>
      <c r="Q1552">
        <v>3128.89</v>
      </c>
      <c r="R1552">
        <v>51.63</v>
      </c>
      <c r="S1552" t="s">
        <v>33</v>
      </c>
      <c r="T1552">
        <v>3128.89</v>
      </c>
      <c r="U1552">
        <v>237.8</v>
      </c>
      <c r="V1552" t="s">
        <v>33</v>
      </c>
      <c r="W1552" t="s">
        <v>33</v>
      </c>
      <c r="X1552" t="s">
        <v>3063</v>
      </c>
      <c r="Y1552" t="s">
        <v>1378</v>
      </c>
      <c r="Z1552" t="s">
        <v>5080</v>
      </c>
      <c r="AA1552" t="s">
        <v>5081</v>
      </c>
      <c r="AC1552" s="13" t="str">
        <f t="shared" si="290"/>
        <v>000168100</v>
      </c>
      <c r="AD1552" t="str">
        <f t="shared" si="291"/>
        <v>16/11/2015</v>
      </c>
      <c r="AE1552" t="str">
        <f t="shared" si="292"/>
        <v>01641045000612</v>
      </c>
      <c r="AF1552" s="14">
        <f t="shared" si="293"/>
        <v>3128.89</v>
      </c>
      <c r="AG1552">
        <f t="shared" si="294"/>
        <v>0</v>
      </c>
      <c r="AH1552">
        <f t="shared" si="295"/>
        <v>1</v>
      </c>
      <c r="AI1552" s="16">
        <v>6819039</v>
      </c>
      <c r="AJ1552" s="16" t="s">
        <v>7555</v>
      </c>
      <c r="AK1552" s="16" t="s">
        <v>3957</v>
      </c>
      <c r="AL1552" s="16" t="s">
        <v>83</v>
      </c>
      <c r="AM1552" s="16" t="s">
        <v>7193</v>
      </c>
      <c r="AN1552">
        <v>5</v>
      </c>
      <c r="AO1552" t="e">
        <f>VLOOKUP(TRIM(AL1552),'Parcela Dedutivel'!$A$1:$B$65536,2,FALSE)</f>
        <v>#N/A</v>
      </c>
      <c r="AP1552" s="15">
        <f t="shared" si="296"/>
        <v>0</v>
      </c>
      <c r="AQ1552" s="16">
        <f t="shared" si="297"/>
        <v>0</v>
      </c>
      <c r="AU1552" t="s">
        <v>6617</v>
      </c>
      <c r="AV1552" s="18">
        <v>42335</v>
      </c>
      <c r="AW1552" t="s">
        <v>6618</v>
      </c>
      <c r="AX1552" t="str">
        <f t="shared" si="298"/>
        <v>00000000000000</v>
      </c>
      <c r="AY1552" s="17">
        <f t="shared" si="299"/>
        <v>514.1</v>
      </c>
      <c r="AZ1552" s="17">
        <f t="shared" si="300"/>
        <v>0</v>
      </c>
      <c r="BB1552" t="str">
        <f t="shared" si="301"/>
        <v>27/11/2015;00000000000000;514,10;0,00</v>
      </c>
    </row>
    <row r="1553" spans="1:54" x14ac:dyDescent="0.25">
      <c r="A1553" t="s">
        <v>26</v>
      </c>
      <c r="B1553" t="s">
        <v>5082</v>
      </c>
      <c r="C1553">
        <v>42324</v>
      </c>
      <c r="D1553" t="s">
        <v>2903</v>
      </c>
      <c r="E1553" t="s">
        <v>6979</v>
      </c>
      <c r="F1553" t="s">
        <v>272</v>
      </c>
      <c r="G1553">
        <v>9070.2000000000007</v>
      </c>
      <c r="H1553">
        <v>0</v>
      </c>
      <c r="I1553">
        <v>0</v>
      </c>
      <c r="J1553" t="s">
        <v>31</v>
      </c>
      <c r="K1553">
        <v>0</v>
      </c>
      <c r="L1553">
        <v>0</v>
      </c>
      <c r="M1553" t="s">
        <v>31</v>
      </c>
      <c r="N1553">
        <v>0</v>
      </c>
      <c r="O1553">
        <v>0</v>
      </c>
      <c r="P1553" t="s">
        <v>31</v>
      </c>
      <c r="Q1553">
        <v>9070.2000000000007</v>
      </c>
      <c r="R1553">
        <v>0</v>
      </c>
      <c r="S1553" t="s">
        <v>2904</v>
      </c>
      <c r="T1553">
        <v>9070.2000000000007</v>
      </c>
      <c r="U1553">
        <v>0</v>
      </c>
      <c r="V1553" t="s">
        <v>2904</v>
      </c>
      <c r="W1553" t="s">
        <v>33</v>
      </c>
      <c r="X1553" t="s">
        <v>5083</v>
      </c>
      <c r="Y1553" t="s">
        <v>91</v>
      </c>
      <c r="Z1553" t="s">
        <v>5084</v>
      </c>
      <c r="AA1553" t="s">
        <v>5085</v>
      </c>
      <c r="AC1553" s="13" t="str">
        <f t="shared" si="290"/>
        <v>000168101</v>
      </c>
      <c r="AD1553" t="str">
        <f t="shared" si="291"/>
        <v>16/11/2015</v>
      </c>
      <c r="AE1553" t="str">
        <f t="shared" si="292"/>
        <v>81243735001977</v>
      </c>
      <c r="AF1553" s="14">
        <f t="shared" si="293"/>
        <v>9070.2000000000007</v>
      </c>
      <c r="AG1553">
        <f t="shared" si="294"/>
        <v>0</v>
      </c>
      <c r="AH1553">
        <f t="shared" si="295"/>
        <v>1</v>
      </c>
      <c r="AI1553" s="16">
        <v>6819039</v>
      </c>
      <c r="AJ1553" s="16" t="s">
        <v>7555</v>
      </c>
      <c r="AK1553" s="16" t="s">
        <v>3957</v>
      </c>
      <c r="AL1553" s="16" t="s">
        <v>3218</v>
      </c>
      <c r="AM1553" s="16" t="s">
        <v>7193</v>
      </c>
      <c r="AN1553">
        <v>5</v>
      </c>
      <c r="AO1553" t="e">
        <f>VLOOKUP(TRIM(AL1553),'Parcela Dedutivel'!$A$1:$B$65536,2,FALSE)</f>
        <v>#N/A</v>
      </c>
      <c r="AP1553" s="15">
        <f t="shared" si="296"/>
        <v>0</v>
      </c>
      <c r="AQ1553" s="16">
        <f t="shared" si="297"/>
        <v>0</v>
      </c>
      <c r="AU1553" t="s">
        <v>6621</v>
      </c>
      <c r="AV1553" s="18">
        <v>42335</v>
      </c>
      <c r="AW1553" t="s">
        <v>1493</v>
      </c>
      <c r="AX1553" t="str">
        <f t="shared" si="298"/>
        <v>59104760000353</v>
      </c>
      <c r="AY1553" s="17">
        <f t="shared" si="299"/>
        <v>247.42000000000002</v>
      </c>
      <c r="AZ1553" s="17">
        <f t="shared" si="300"/>
        <v>0</v>
      </c>
      <c r="BB1553" t="str">
        <f t="shared" si="301"/>
        <v>27/11/2015;59104760000353;247,42;0,00</v>
      </c>
    </row>
    <row r="1554" spans="1:54" x14ac:dyDescent="0.25">
      <c r="A1554" t="s">
        <v>26</v>
      </c>
      <c r="B1554" t="s">
        <v>5087</v>
      </c>
      <c r="C1554">
        <v>42324</v>
      </c>
      <c r="D1554" t="s">
        <v>2804</v>
      </c>
      <c r="E1554" t="s">
        <v>6979</v>
      </c>
      <c r="F1554" t="s">
        <v>29</v>
      </c>
      <c r="G1554">
        <v>2224.8000000000002</v>
      </c>
      <c r="H1554">
        <v>2224.8000000000002</v>
      </c>
      <c r="I1554">
        <v>400.46000000000004</v>
      </c>
      <c r="J1554" t="s">
        <v>30</v>
      </c>
      <c r="K1554">
        <v>0</v>
      </c>
      <c r="L1554">
        <v>0</v>
      </c>
      <c r="M1554" t="s">
        <v>31</v>
      </c>
      <c r="N1554">
        <v>0</v>
      </c>
      <c r="O1554">
        <v>0</v>
      </c>
      <c r="P1554" t="s">
        <v>31</v>
      </c>
      <c r="Q1554">
        <v>2224.8000000000002</v>
      </c>
      <c r="R1554">
        <v>36.71</v>
      </c>
      <c r="S1554" t="s">
        <v>33</v>
      </c>
      <c r="T1554">
        <v>2224.8000000000002</v>
      </c>
      <c r="U1554">
        <v>169.08</v>
      </c>
      <c r="V1554" t="s">
        <v>33</v>
      </c>
      <c r="W1554" t="s">
        <v>33</v>
      </c>
      <c r="X1554" t="s">
        <v>771</v>
      </c>
      <c r="Y1554" t="s">
        <v>91</v>
      </c>
      <c r="Z1554" t="s">
        <v>778</v>
      </c>
      <c r="AA1554" t="s">
        <v>776</v>
      </c>
      <c r="AC1554" s="13" t="str">
        <f t="shared" si="290"/>
        <v>000168103</v>
      </c>
      <c r="AD1554" t="str">
        <f t="shared" si="291"/>
        <v>16/11/2015</v>
      </c>
      <c r="AE1554" t="str">
        <f t="shared" si="292"/>
        <v>01192333001366</v>
      </c>
      <c r="AF1554" s="14">
        <f t="shared" si="293"/>
        <v>2224.8000000000002</v>
      </c>
      <c r="AG1554">
        <f t="shared" si="294"/>
        <v>0</v>
      </c>
      <c r="AH1554">
        <f t="shared" si="295"/>
        <v>1</v>
      </c>
      <c r="AI1554" s="16">
        <v>6819039</v>
      </c>
      <c r="AJ1554" s="16" t="s">
        <v>7555</v>
      </c>
      <c r="AK1554" s="16" t="s">
        <v>3957</v>
      </c>
      <c r="AL1554" s="16" t="s">
        <v>3959</v>
      </c>
      <c r="AM1554" s="16" t="s">
        <v>7215</v>
      </c>
      <c r="AN1554">
        <v>20</v>
      </c>
      <c r="AO1554">
        <f>VLOOKUP(TRIM(AL1554),'Parcela Dedutivel'!$A$1:$B$65536,2,FALSE)</f>
        <v>0.45999999999999996</v>
      </c>
      <c r="AP1554" s="15">
        <f t="shared" si="296"/>
        <v>0.45999999999999996</v>
      </c>
      <c r="AQ1554" s="16">
        <f t="shared" si="297"/>
        <v>9.1999999999999993</v>
      </c>
      <c r="AU1554" t="s">
        <v>6622</v>
      </c>
      <c r="AV1554" s="18">
        <v>42335</v>
      </c>
      <c r="AW1554" t="s">
        <v>1493</v>
      </c>
      <c r="AX1554" t="str">
        <f t="shared" si="298"/>
        <v>59104760000353</v>
      </c>
      <c r="AY1554" s="17">
        <f t="shared" si="299"/>
        <v>109.97</v>
      </c>
      <c r="AZ1554" s="17">
        <f t="shared" si="300"/>
        <v>0</v>
      </c>
      <c r="BB1554" t="str">
        <f t="shared" si="301"/>
        <v>27/11/2015;59104760000353;109,97;0,00</v>
      </c>
    </row>
    <row r="1555" spans="1:54" x14ac:dyDescent="0.25">
      <c r="A1555" t="s">
        <v>26</v>
      </c>
      <c r="B1555" t="s">
        <v>5088</v>
      </c>
      <c r="C1555">
        <v>42324</v>
      </c>
      <c r="D1555" t="s">
        <v>2804</v>
      </c>
      <c r="E1555" t="s">
        <v>6979</v>
      </c>
      <c r="F1555" t="s">
        <v>29</v>
      </c>
      <c r="G1555">
        <v>1632.5400000000002</v>
      </c>
      <c r="H1555">
        <v>1419.6000000000001</v>
      </c>
      <c r="I1555">
        <v>255.53</v>
      </c>
      <c r="J1555" t="s">
        <v>1555</v>
      </c>
      <c r="K1555">
        <v>0</v>
      </c>
      <c r="L1555">
        <v>0</v>
      </c>
      <c r="M1555" t="s">
        <v>31</v>
      </c>
      <c r="N1555">
        <v>1419.6000000000001</v>
      </c>
      <c r="O1555">
        <v>212.94</v>
      </c>
      <c r="P1555" t="s">
        <v>2788</v>
      </c>
      <c r="Q1555">
        <v>1419.6000000000001</v>
      </c>
      <c r="R1555">
        <v>23.42</v>
      </c>
      <c r="S1555" t="s">
        <v>33</v>
      </c>
      <c r="T1555">
        <v>1419.6000000000001</v>
      </c>
      <c r="U1555">
        <v>107.89</v>
      </c>
      <c r="V1555" t="s">
        <v>33</v>
      </c>
      <c r="W1555" t="s">
        <v>33</v>
      </c>
      <c r="X1555" t="s">
        <v>3022</v>
      </c>
      <c r="Y1555" t="s">
        <v>91</v>
      </c>
      <c r="Z1555" t="s">
        <v>3029</v>
      </c>
      <c r="AA1555" t="s">
        <v>3030</v>
      </c>
      <c r="AC1555" s="13" t="str">
        <f t="shared" si="290"/>
        <v>000168104</v>
      </c>
      <c r="AD1555" t="str">
        <f t="shared" si="291"/>
        <v>16/11/2015</v>
      </c>
      <c r="AE1555" t="str">
        <f t="shared" si="292"/>
        <v>59105999000348</v>
      </c>
      <c r="AF1555" s="14">
        <f t="shared" si="293"/>
        <v>1632.5400000000002</v>
      </c>
      <c r="AG1555">
        <f t="shared" si="294"/>
        <v>0</v>
      </c>
      <c r="AH1555">
        <f t="shared" si="295"/>
        <v>1</v>
      </c>
      <c r="AI1555" s="16">
        <v>6819039</v>
      </c>
      <c r="AJ1555" s="16" t="s">
        <v>7555</v>
      </c>
      <c r="AK1555" s="16" t="s">
        <v>3957</v>
      </c>
      <c r="AL1555" s="16" t="s">
        <v>2564</v>
      </c>
      <c r="AM1555" s="16" t="s">
        <v>7215</v>
      </c>
      <c r="AN1555">
        <v>4</v>
      </c>
      <c r="AO1555">
        <f>VLOOKUP(TRIM(AL1555),'Parcela Dedutivel'!$A$1:$B$65536,2,FALSE)</f>
        <v>9</v>
      </c>
      <c r="AP1555" s="15">
        <f t="shared" si="296"/>
        <v>9</v>
      </c>
      <c r="AQ1555" s="16">
        <f t="shared" si="297"/>
        <v>36</v>
      </c>
      <c r="AU1555" t="s">
        <v>6623</v>
      </c>
      <c r="AV1555" s="18">
        <v>42335</v>
      </c>
      <c r="AW1555" t="s">
        <v>295</v>
      </c>
      <c r="AX1555" t="str">
        <f t="shared" si="298"/>
        <v>02195445000108</v>
      </c>
      <c r="AY1555" s="17">
        <f t="shared" si="299"/>
        <v>176.66</v>
      </c>
      <c r="AZ1555" s="17">
        <f t="shared" si="300"/>
        <v>0</v>
      </c>
      <c r="BB1555" t="str">
        <f t="shared" si="301"/>
        <v>27/11/2015;02195445000108;176,66;0,00</v>
      </c>
    </row>
    <row r="1556" spans="1:54" x14ac:dyDescent="0.25">
      <c r="A1556" t="s">
        <v>26</v>
      </c>
      <c r="B1556" t="s">
        <v>5088</v>
      </c>
      <c r="C1556">
        <v>42324</v>
      </c>
      <c r="D1556" t="s">
        <v>2804</v>
      </c>
      <c r="E1556" t="s">
        <v>6979</v>
      </c>
      <c r="F1556" t="s">
        <v>29</v>
      </c>
      <c r="G1556">
        <v>9348.2200000000012</v>
      </c>
      <c r="H1556">
        <v>8128.89</v>
      </c>
      <c r="I1556">
        <v>1463.2</v>
      </c>
      <c r="J1556" t="s">
        <v>30</v>
      </c>
      <c r="K1556">
        <v>0</v>
      </c>
      <c r="L1556">
        <v>0</v>
      </c>
      <c r="M1556" t="s">
        <v>31</v>
      </c>
      <c r="N1556">
        <v>8128.89</v>
      </c>
      <c r="O1556">
        <v>1219.33</v>
      </c>
      <c r="P1556" t="s">
        <v>2788</v>
      </c>
      <c r="Q1556">
        <v>8128.89</v>
      </c>
      <c r="R1556">
        <v>134.13</v>
      </c>
      <c r="S1556" t="s">
        <v>33</v>
      </c>
      <c r="T1556">
        <v>8128.89</v>
      </c>
      <c r="U1556">
        <v>617.80000000000007</v>
      </c>
      <c r="V1556" t="s">
        <v>33</v>
      </c>
      <c r="W1556" t="s">
        <v>33</v>
      </c>
      <c r="X1556" t="s">
        <v>3022</v>
      </c>
      <c r="Y1556" t="s">
        <v>91</v>
      </c>
      <c r="Z1556" t="s">
        <v>3031</v>
      </c>
      <c r="AA1556" t="s">
        <v>3032</v>
      </c>
      <c r="AC1556" s="13" t="str">
        <f t="shared" si="290"/>
        <v>000168104</v>
      </c>
      <c r="AD1556" t="str">
        <f t="shared" si="291"/>
        <v>16/11/2015</v>
      </c>
      <c r="AE1556" t="str">
        <f t="shared" si="292"/>
        <v>59105999000348</v>
      </c>
      <c r="AF1556" s="14">
        <f t="shared" si="293"/>
        <v>9348.2200000000012</v>
      </c>
      <c r="AG1556">
        <f t="shared" si="294"/>
        <v>0</v>
      </c>
      <c r="AH1556">
        <f t="shared" si="295"/>
        <v>1</v>
      </c>
      <c r="AI1556" s="16">
        <v>6819386</v>
      </c>
      <c r="AJ1556" s="16" t="s">
        <v>7626</v>
      </c>
      <c r="AK1556" s="16" t="s">
        <v>4907</v>
      </c>
      <c r="AL1556" s="16" t="s">
        <v>4910</v>
      </c>
      <c r="AM1556" s="16" t="s">
        <v>7143</v>
      </c>
      <c r="AN1556">
        <v>15</v>
      </c>
      <c r="AO1556" t="e">
        <f>VLOOKUP(TRIM(AL1556),'Parcela Dedutivel'!$A$1:$B$65536,2,FALSE)</f>
        <v>#N/A</v>
      </c>
      <c r="AP1556" s="15">
        <f t="shared" si="296"/>
        <v>0</v>
      </c>
      <c r="AQ1556" s="16">
        <f t="shared" si="297"/>
        <v>0</v>
      </c>
      <c r="AU1556" t="s">
        <v>6624</v>
      </c>
      <c r="AV1556" s="18">
        <v>42335</v>
      </c>
      <c r="AW1556" t="s">
        <v>6625</v>
      </c>
      <c r="AX1556" t="str">
        <f t="shared" si="298"/>
        <v>01948135000146</v>
      </c>
      <c r="AY1556" s="17">
        <f t="shared" si="299"/>
        <v>790.9</v>
      </c>
      <c r="AZ1556" s="17">
        <f t="shared" si="300"/>
        <v>0</v>
      </c>
      <c r="BB1556" t="str">
        <f t="shared" si="301"/>
        <v>27/11/2015;01948135000146;790,90;0,00</v>
      </c>
    </row>
    <row r="1557" spans="1:54" x14ac:dyDescent="0.25">
      <c r="A1557" t="s">
        <v>26</v>
      </c>
      <c r="B1557" t="s">
        <v>5088</v>
      </c>
      <c r="C1557">
        <v>42324</v>
      </c>
      <c r="D1557" t="s">
        <v>2787</v>
      </c>
      <c r="E1557" t="s">
        <v>6979</v>
      </c>
      <c r="F1557" t="s">
        <v>29</v>
      </c>
      <c r="G1557">
        <v>7035.65</v>
      </c>
      <c r="H1557">
        <v>5863.04</v>
      </c>
      <c r="I1557">
        <v>1055.3499999999999</v>
      </c>
      <c r="J1557" t="s">
        <v>61</v>
      </c>
      <c r="K1557">
        <v>0</v>
      </c>
      <c r="L1557">
        <v>0</v>
      </c>
      <c r="M1557" t="s">
        <v>31</v>
      </c>
      <c r="N1557">
        <v>5863.04</v>
      </c>
      <c r="O1557">
        <v>1172.6100000000001</v>
      </c>
      <c r="P1557" t="s">
        <v>2788</v>
      </c>
      <c r="Q1557">
        <v>5863.04</v>
      </c>
      <c r="R1557">
        <v>96.740000000000009</v>
      </c>
      <c r="S1557" t="s">
        <v>33</v>
      </c>
      <c r="T1557">
        <v>5863.04</v>
      </c>
      <c r="U1557">
        <v>445.59000000000003</v>
      </c>
      <c r="V1557" t="s">
        <v>33</v>
      </c>
      <c r="W1557" t="s">
        <v>33</v>
      </c>
      <c r="X1557" t="s">
        <v>3022</v>
      </c>
      <c r="Y1557" t="s">
        <v>99</v>
      </c>
      <c r="Z1557" t="s">
        <v>1329</v>
      </c>
      <c r="AA1557" t="s">
        <v>3033</v>
      </c>
      <c r="AC1557" s="13" t="str">
        <f t="shared" si="290"/>
        <v>000168104</v>
      </c>
      <c r="AD1557" t="str">
        <f t="shared" si="291"/>
        <v>16/11/2015</v>
      </c>
      <c r="AE1557" t="str">
        <f t="shared" si="292"/>
        <v>59105999000348</v>
      </c>
      <c r="AF1557" s="14">
        <f t="shared" si="293"/>
        <v>7035.65</v>
      </c>
      <c r="AG1557">
        <f t="shared" si="294"/>
        <v>0</v>
      </c>
      <c r="AH1557">
        <f t="shared" si="295"/>
        <v>1</v>
      </c>
      <c r="AI1557" s="16">
        <v>6819039</v>
      </c>
      <c r="AJ1557" s="16" t="s">
        <v>7555</v>
      </c>
      <c r="AK1557" s="16" t="s">
        <v>3957</v>
      </c>
      <c r="AL1557" s="16" t="s">
        <v>3965</v>
      </c>
      <c r="AM1557" s="16" t="s">
        <v>7143</v>
      </c>
      <c r="AN1557">
        <v>10</v>
      </c>
      <c r="AO1557" t="e">
        <f>VLOOKUP(TRIM(AL1557),'Parcela Dedutivel'!$A$1:$B$65536,2,FALSE)</f>
        <v>#N/A</v>
      </c>
      <c r="AP1557" s="15">
        <f t="shared" si="296"/>
        <v>0</v>
      </c>
      <c r="AQ1557" s="16">
        <f t="shared" si="297"/>
        <v>0</v>
      </c>
      <c r="AU1557" t="s">
        <v>6626</v>
      </c>
      <c r="AV1557" s="18">
        <v>42335</v>
      </c>
      <c r="AW1557" t="s">
        <v>2555</v>
      </c>
      <c r="AX1557" t="str">
        <f t="shared" si="298"/>
        <v>08285374000293</v>
      </c>
      <c r="AY1557" s="17">
        <f t="shared" si="299"/>
        <v>489.28000000000003</v>
      </c>
      <c r="AZ1557" s="17">
        <f t="shared" si="300"/>
        <v>0</v>
      </c>
      <c r="BB1557" t="str">
        <f t="shared" si="301"/>
        <v>27/11/2015;08285374000293;489,28;0,00</v>
      </c>
    </row>
    <row r="1558" spans="1:54" x14ac:dyDescent="0.25">
      <c r="A1558" t="s">
        <v>26</v>
      </c>
      <c r="B1558" t="s">
        <v>5089</v>
      </c>
      <c r="C1558">
        <v>42324</v>
      </c>
      <c r="D1558" t="s">
        <v>2787</v>
      </c>
      <c r="E1558" t="s">
        <v>6979</v>
      </c>
      <c r="F1558" t="s">
        <v>29</v>
      </c>
      <c r="G1558">
        <v>3779.12</v>
      </c>
      <c r="H1558">
        <v>3779.12</v>
      </c>
      <c r="I1558">
        <v>680.24</v>
      </c>
      <c r="J1558" t="s">
        <v>61</v>
      </c>
      <c r="K1558">
        <v>0</v>
      </c>
      <c r="L1558">
        <v>0</v>
      </c>
      <c r="M1558" t="s">
        <v>31</v>
      </c>
      <c r="N1558">
        <v>3599.16</v>
      </c>
      <c r="O1558">
        <v>179.96</v>
      </c>
      <c r="P1558" t="s">
        <v>2788</v>
      </c>
      <c r="Q1558">
        <v>3599.16</v>
      </c>
      <c r="R1558">
        <v>59.39</v>
      </c>
      <c r="S1558" t="s">
        <v>33</v>
      </c>
      <c r="T1558">
        <v>3599.16</v>
      </c>
      <c r="U1558">
        <v>273.54000000000002</v>
      </c>
      <c r="V1558" t="s">
        <v>33</v>
      </c>
      <c r="W1558" t="s">
        <v>33</v>
      </c>
      <c r="X1558" t="s">
        <v>191</v>
      </c>
      <c r="Y1558" t="s">
        <v>1240</v>
      </c>
      <c r="Z1558" t="s">
        <v>1241</v>
      </c>
      <c r="AA1558" t="s">
        <v>1242</v>
      </c>
      <c r="AC1558" s="13" t="str">
        <f t="shared" si="290"/>
        <v>000168105</v>
      </c>
      <c r="AD1558" t="str">
        <f t="shared" si="291"/>
        <v>16/11/2015</v>
      </c>
      <c r="AE1558" t="str">
        <f t="shared" si="292"/>
        <v>88309620000581</v>
      </c>
      <c r="AF1558" s="14">
        <f t="shared" si="293"/>
        <v>3779.12</v>
      </c>
      <c r="AG1558">
        <f t="shared" si="294"/>
        <v>0</v>
      </c>
      <c r="AH1558">
        <f t="shared" si="295"/>
        <v>1</v>
      </c>
      <c r="AI1558" s="16">
        <v>6819714</v>
      </c>
      <c r="AJ1558" s="16" t="s">
        <v>7627</v>
      </c>
      <c r="AK1558" s="16" t="s">
        <v>4912</v>
      </c>
      <c r="AL1558" s="16" t="s">
        <v>4915</v>
      </c>
      <c r="AM1558" s="16" t="s">
        <v>7143</v>
      </c>
      <c r="AN1558">
        <v>6</v>
      </c>
      <c r="AO1558" t="e">
        <f>VLOOKUP(TRIM(AL1558),'Parcela Dedutivel'!$A$1:$B$65536,2,FALSE)</f>
        <v>#N/A</v>
      </c>
      <c r="AP1558" s="15">
        <f t="shared" si="296"/>
        <v>0</v>
      </c>
      <c r="AQ1558" s="16">
        <f t="shared" si="297"/>
        <v>0</v>
      </c>
      <c r="AU1558" t="s">
        <v>6627</v>
      </c>
      <c r="AV1558" s="18">
        <v>42335</v>
      </c>
      <c r="AW1558" t="s">
        <v>1644</v>
      </c>
      <c r="AX1558" t="str">
        <f t="shared" si="298"/>
        <v>71340830000106</v>
      </c>
      <c r="AY1558" s="17">
        <f t="shared" si="299"/>
        <v>415.39</v>
      </c>
      <c r="AZ1558" s="17">
        <f t="shared" si="300"/>
        <v>0</v>
      </c>
      <c r="BB1558" t="str">
        <f t="shared" si="301"/>
        <v>27/11/2015;71340830000106;415,39;0,00</v>
      </c>
    </row>
    <row r="1559" spans="1:54" x14ac:dyDescent="0.25">
      <c r="A1559" t="s">
        <v>26</v>
      </c>
      <c r="B1559" t="s">
        <v>5089</v>
      </c>
      <c r="C1559">
        <v>42324</v>
      </c>
      <c r="D1559" t="s">
        <v>2787</v>
      </c>
      <c r="E1559" t="s">
        <v>6979</v>
      </c>
      <c r="F1559" t="s">
        <v>29</v>
      </c>
      <c r="G1559">
        <v>475.6</v>
      </c>
      <c r="H1559">
        <v>475.6</v>
      </c>
      <c r="I1559">
        <v>85.61</v>
      </c>
      <c r="J1559" t="s">
        <v>61</v>
      </c>
      <c r="K1559">
        <v>0</v>
      </c>
      <c r="L1559">
        <v>0</v>
      </c>
      <c r="M1559" t="s">
        <v>31</v>
      </c>
      <c r="N1559">
        <v>0</v>
      </c>
      <c r="O1559">
        <v>0</v>
      </c>
      <c r="P1559" t="s">
        <v>31</v>
      </c>
      <c r="Q1559">
        <v>475.6</v>
      </c>
      <c r="R1559">
        <v>7.8500000000000005</v>
      </c>
      <c r="S1559" t="s">
        <v>33</v>
      </c>
      <c r="T1559">
        <v>475.6</v>
      </c>
      <c r="U1559">
        <v>36.15</v>
      </c>
      <c r="V1559" t="s">
        <v>33</v>
      </c>
      <c r="W1559" t="s">
        <v>33</v>
      </c>
      <c r="X1559" t="s">
        <v>191</v>
      </c>
      <c r="Y1559" t="s">
        <v>1243</v>
      </c>
      <c r="Z1559" t="s">
        <v>1244</v>
      </c>
      <c r="AA1559" t="s">
        <v>1245</v>
      </c>
      <c r="AC1559" s="13" t="str">
        <f t="shared" si="290"/>
        <v>000168105</v>
      </c>
      <c r="AD1559" t="str">
        <f t="shared" si="291"/>
        <v>16/11/2015</v>
      </c>
      <c r="AE1559" t="str">
        <f t="shared" si="292"/>
        <v>88309620000581</v>
      </c>
      <c r="AF1559" s="14">
        <f t="shared" si="293"/>
        <v>475.6</v>
      </c>
      <c r="AG1559">
        <f t="shared" si="294"/>
        <v>0</v>
      </c>
      <c r="AH1559">
        <f t="shared" si="295"/>
        <v>1</v>
      </c>
      <c r="AI1559" s="16">
        <v>6826946</v>
      </c>
      <c r="AJ1559" s="16" t="s">
        <v>7628</v>
      </c>
      <c r="AK1559" s="16" t="s">
        <v>4917</v>
      </c>
      <c r="AL1559" s="16" t="s">
        <v>1095</v>
      </c>
      <c r="AM1559" s="16" t="s">
        <v>7143</v>
      </c>
      <c r="AN1559">
        <v>4</v>
      </c>
      <c r="AO1559" t="e">
        <f>VLOOKUP(TRIM(AL1559),'Parcela Dedutivel'!$A$1:$B$65536,2,FALSE)</f>
        <v>#N/A</v>
      </c>
      <c r="AP1559" s="15">
        <f t="shared" si="296"/>
        <v>0</v>
      </c>
      <c r="AQ1559" s="16">
        <f t="shared" si="297"/>
        <v>0</v>
      </c>
      <c r="AU1559" t="s">
        <v>6628</v>
      </c>
      <c r="AV1559" s="18">
        <v>42335</v>
      </c>
      <c r="AW1559" t="s">
        <v>771</v>
      </c>
      <c r="AX1559" t="str">
        <f t="shared" si="298"/>
        <v>01192333001366</v>
      </c>
      <c r="AY1559" s="17">
        <f t="shared" si="299"/>
        <v>150.01</v>
      </c>
      <c r="AZ1559" s="17">
        <f t="shared" si="300"/>
        <v>91.0274</v>
      </c>
      <c r="BB1559" t="str">
        <f t="shared" si="301"/>
        <v>27/11/2015;01192333001366;150,01;91,03</v>
      </c>
    </row>
    <row r="1560" spans="1:54" x14ac:dyDescent="0.25">
      <c r="A1560" t="s">
        <v>26</v>
      </c>
      <c r="B1560" t="s">
        <v>5090</v>
      </c>
      <c r="C1560">
        <v>42324</v>
      </c>
      <c r="D1560" t="s">
        <v>2804</v>
      </c>
      <c r="E1560" t="s">
        <v>6979</v>
      </c>
      <c r="F1560" t="s">
        <v>29</v>
      </c>
      <c r="G1560">
        <v>2401.2000000000003</v>
      </c>
      <c r="H1560">
        <v>2401.2000000000003</v>
      </c>
      <c r="I1560">
        <v>432.22</v>
      </c>
      <c r="J1560" t="s">
        <v>30</v>
      </c>
      <c r="K1560">
        <v>0</v>
      </c>
      <c r="L1560">
        <v>0</v>
      </c>
      <c r="M1560" t="s">
        <v>31</v>
      </c>
      <c r="N1560">
        <v>0</v>
      </c>
      <c r="O1560">
        <v>0</v>
      </c>
      <c r="P1560" t="s">
        <v>31</v>
      </c>
      <c r="Q1560">
        <v>2401.2000000000003</v>
      </c>
      <c r="R1560">
        <v>39.619999999999997</v>
      </c>
      <c r="S1560" t="s">
        <v>33</v>
      </c>
      <c r="T1560">
        <v>2401.2000000000003</v>
      </c>
      <c r="U1560">
        <v>182.49</v>
      </c>
      <c r="V1560" t="s">
        <v>33</v>
      </c>
      <c r="W1560" t="s">
        <v>33</v>
      </c>
      <c r="X1560" t="s">
        <v>771</v>
      </c>
      <c r="Y1560" t="s">
        <v>91</v>
      </c>
      <c r="Z1560" t="s">
        <v>5091</v>
      </c>
      <c r="AA1560" t="s">
        <v>1338</v>
      </c>
      <c r="AC1560" s="13" t="str">
        <f t="shared" si="290"/>
        <v>000168106</v>
      </c>
      <c r="AD1560" t="str">
        <f t="shared" si="291"/>
        <v>16/11/2015</v>
      </c>
      <c r="AE1560" t="str">
        <f t="shared" si="292"/>
        <v>01192333001366</v>
      </c>
      <c r="AF1560" s="14">
        <f t="shared" si="293"/>
        <v>2401.2000000000003</v>
      </c>
      <c r="AG1560">
        <f t="shared" si="294"/>
        <v>0</v>
      </c>
      <c r="AH1560">
        <f t="shared" si="295"/>
        <v>1</v>
      </c>
      <c r="AI1560" s="16">
        <v>7691427</v>
      </c>
      <c r="AJ1560" s="16" t="s">
        <v>7629</v>
      </c>
      <c r="AK1560" s="16" t="s">
        <v>4919</v>
      </c>
      <c r="AL1560" s="16" t="s">
        <v>4922</v>
      </c>
      <c r="AM1560" s="16" t="s">
        <v>7143</v>
      </c>
      <c r="AN1560">
        <v>1</v>
      </c>
      <c r="AO1560" t="e">
        <f>VLOOKUP(TRIM(AL1560),'Parcela Dedutivel'!$A$1:$B$65536,2,FALSE)</f>
        <v>#N/A</v>
      </c>
      <c r="AP1560" s="15">
        <f t="shared" si="296"/>
        <v>0</v>
      </c>
      <c r="AQ1560" s="16">
        <f t="shared" si="297"/>
        <v>0</v>
      </c>
      <c r="AU1560" t="s">
        <v>6630</v>
      </c>
      <c r="AV1560" s="18">
        <v>42335</v>
      </c>
      <c r="AW1560" t="s">
        <v>6631</v>
      </c>
      <c r="AX1560" t="str">
        <f t="shared" si="298"/>
        <v>05381281000940</v>
      </c>
      <c r="AY1560" s="17">
        <f t="shared" si="299"/>
        <v>363.81</v>
      </c>
      <c r="AZ1560" s="17">
        <f t="shared" si="300"/>
        <v>0</v>
      </c>
      <c r="BB1560" t="str">
        <f t="shared" si="301"/>
        <v>27/11/2015;05381281000940;363,81;0,00</v>
      </c>
    </row>
    <row r="1561" spans="1:54" x14ac:dyDescent="0.25">
      <c r="A1561" t="s">
        <v>26</v>
      </c>
      <c r="B1561" t="s">
        <v>5092</v>
      </c>
      <c r="C1561">
        <v>42324</v>
      </c>
      <c r="D1561" t="s">
        <v>2787</v>
      </c>
      <c r="E1561" t="s">
        <v>6979</v>
      </c>
      <c r="F1561" t="s">
        <v>29</v>
      </c>
      <c r="G1561">
        <v>1339.3700000000001</v>
      </c>
      <c r="H1561">
        <v>1164.67</v>
      </c>
      <c r="I1561">
        <v>209.64000000000001</v>
      </c>
      <c r="J1561" t="s">
        <v>61</v>
      </c>
      <c r="K1561">
        <v>0</v>
      </c>
      <c r="L1561">
        <v>0</v>
      </c>
      <c r="M1561" t="s">
        <v>31</v>
      </c>
      <c r="N1561">
        <v>1164.67</v>
      </c>
      <c r="O1561">
        <v>174.70000000000002</v>
      </c>
      <c r="P1561" t="s">
        <v>2788</v>
      </c>
      <c r="Q1561">
        <v>1164.67</v>
      </c>
      <c r="R1561">
        <v>19.22</v>
      </c>
      <c r="S1561" t="s">
        <v>33</v>
      </c>
      <c r="T1561">
        <v>1164.67</v>
      </c>
      <c r="U1561">
        <v>88.51</v>
      </c>
      <c r="V1561" t="s">
        <v>33</v>
      </c>
      <c r="W1561" t="s">
        <v>33</v>
      </c>
      <c r="X1561" t="s">
        <v>2747</v>
      </c>
      <c r="Y1561" t="s">
        <v>91</v>
      </c>
      <c r="Z1561" t="s">
        <v>2488</v>
      </c>
      <c r="AA1561" t="s">
        <v>2489</v>
      </c>
      <c r="AC1561" s="13" t="str">
        <f t="shared" si="290"/>
        <v>000168109</v>
      </c>
      <c r="AD1561" t="str">
        <f t="shared" si="291"/>
        <v>16/11/2015</v>
      </c>
      <c r="AE1561" t="str">
        <f t="shared" si="292"/>
        <v>59578948000171</v>
      </c>
      <c r="AF1561" s="14">
        <f t="shared" si="293"/>
        <v>1339.3700000000001</v>
      </c>
      <c r="AG1561">
        <f t="shared" si="294"/>
        <v>0</v>
      </c>
      <c r="AH1561">
        <f t="shared" si="295"/>
        <v>1</v>
      </c>
      <c r="AI1561" s="16">
        <v>6782698</v>
      </c>
      <c r="AJ1561" s="16" t="s">
        <v>7475</v>
      </c>
      <c r="AK1561" s="16" t="s">
        <v>4924</v>
      </c>
      <c r="AL1561" s="16" t="s">
        <v>1757</v>
      </c>
      <c r="AM1561" s="16" t="s">
        <v>7193</v>
      </c>
      <c r="AN1561">
        <v>1</v>
      </c>
      <c r="AO1561" t="e">
        <f>VLOOKUP(TRIM(AL1561),'Parcela Dedutivel'!$A$1:$B$65536,2,FALSE)</f>
        <v>#N/A</v>
      </c>
      <c r="AP1561" s="15">
        <f t="shared" si="296"/>
        <v>0</v>
      </c>
      <c r="AQ1561" s="16">
        <f t="shared" si="297"/>
        <v>0</v>
      </c>
      <c r="AU1561" t="s">
        <v>6632</v>
      </c>
      <c r="AV1561" s="18">
        <v>42335</v>
      </c>
      <c r="AW1561" t="s">
        <v>6633</v>
      </c>
      <c r="AX1561" t="str">
        <f t="shared" si="298"/>
        <v>02786624000101</v>
      </c>
      <c r="AY1561" s="17">
        <f t="shared" si="299"/>
        <v>1430.46</v>
      </c>
      <c r="AZ1561" s="17">
        <f t="shared" si="300"/>
        <v>0</v>
      </c>
      <c r="BB1561" t="str">
        <f t="shared" si="301"/>
        <v>27/11/2015;02786624000101;1430,46;0,00</v>
      </c>
    </row>
    <row r="1562" spans="1:54" x14ac:dyDescent="0.25">
      <c r="A1562" t="s">
        <v>26</v>
      </c>
      <c r="B1562" t="s">
        <v>5092</v>
      </c>
      <c r="C1562">
        <v>42324</v>
      </c>
      <c r="D1562" t="s">
        <v>2787</v>
      </c>
      <c r="E1562" t="s">
        <v>6979</v>
      </c>
      <c r="F1562" t="s">
        <v>29</v>
      </c>
      <c r="G1562">
        <v>114.99000000000001</v>
      </c>
      <c r="H1562">
        <v>99.990000000000009</v>
      </c>
      <c r="I1562">
        <v>18</v>
      </c>
      <c r="J1562" t="s">
        <v>61</v>
      </c>
      <c r="K1562">
        <v>0</v>
      </c>
      <c r="L1562">
        <v>0</v>
      </c>
      <c r="M1562" t="s">
        <v>31</v>
      </c>
      <c r="N1562">
        <v>99.990000000000009</v>
      </c>
      <c r="O1562">
        <v>15</v>
      </c>
      <c r="P1562" t="s">
        <v>2788</v>
      </c>
      <c r="Q1562">
        <v>99.990000000000009</v>
      </c>
      <c r="R1562">
        <v>1.6500000000000001</v>
      </c>
      <c r="S1562" t="s">
        <v>33</v>
      </c>
      <c r="T1562">
        <v>99.990000000000009</v>
      </c>
      <c r="U1562">
        <v>7.6000000000000005</v>
      </c>
      <c r="V1562" t="s">
        <v>33</v>
      </c>
      <c r="W1562" t="s">
        <v>33</v>
      </c>
      <c r="X1562" t="s">
        <v>2747</v>
      </c>
      <c r="Y1562" t="s">
        <v>91</v>
      </c>
      <c r="Z1562" t="s">
        <v>5093</v>
      </c>
      <c r="AA1562" t="s">
        <v>4501</v>
      </c>
      <c r="AC1562" s="13" t="str">
        <f t="shared" si="290"/>
        <v>000168109</v>
      </c>
      <c r="AD1562" t="str">
        <f t="shared" si="291"/>
        <v>16/11/2015</v>
      </c>
      <c r="AE1562" t="str">
        <f t="shared" si="292"/>
        <v>59578948000171</v>
      </c>
      <c r="AF1562" s="14">
        <f t="shared" si="293"/>
        <v>114.99000000000001</v>
      </c>
      <c r="AG1562">
        <f t="shared" si="294"/>
        <v>0</v>
      </c>
      <c r="AH1562">
        <f t="shared" si="295"/>
        <v>1</v>
      </c>
      <c r="AI1562" s="16">
        <v>6783935</v>
      </c>
      <c r="AJ1562" s="16" t="s">
        <v>7473</v>
      </c>
      <c r="AK1562" s="16" t="s">
        <v>4925</v>
      </c>
      <c r="AL1562" s="16" t="s">
        <v>4064</v>
      </c>
      <c r="AM1562" s="16" t="s">
        <v>7143</v>
      </c>
      <c r="AN1562">
        <v>1</v>
      </c>
      <c r="AO1562" t="e">
        <f>VLOOKUP(TRIM(AL1562),'Parcela Dedutivel'!$A$1:$B$65536,2,FALSE)</f>
        <v>#N/A</v>
      </c>
      <c r="AP1562" s="15">
        <f t="shared" si="296"/>
        <v>0</v>
      </c>
      <c r="AQ1562" s="16">
        <f t="shared" si="297"/>
        <v>0</v>
      </c>
      <c r="AU1562" t="s">
        <v>6634</v>
      </c>
      <c r="AV1562" s="18">
        <v>42335</v>
      </c>
      <c r="AW1562" t="s">
        <v>5523</v>
      </c>
      <c r="AX1562" t="str">
        <f t="shared" si="298"/>
        <v>53009825000133</v>
      </c>
      <c r="AY1562" s="17">
        <f t="shared" si="299"/>
        <v>1037.8499999999999</v>
      </c>
      <c r="AZ1562" s="17">
        <f t="shared" si="300"/>
        <v>0</v>
      </c>
      <c r="BB1562" t="str">
        <f t="shared" si="301"/>
        <v>27/11/2015;53009825000133;1037,85;0,00</v>
      </c>
    </row>
    <row r="1563" spans="1:54" x14ac:dyDescent="0.25">
      <c r="A1563" t="s">
        <v>26</v>
      </c>
      <c r="B1563" t="s">
        <v>5092</v>
      </c>
      <c r="C1563">
        <v>42324</v>
      </c>
      <c r="D1563" t="s">
        <v>2787</v>
      </c>
      <c r="E1563" t="s">
        <v>6979</v>
      </c>
      <c r="F1563" t="s">
        <v>29</v>
      </c>
      <c r="G1563">
        <v>342.26</v>
      </c>
      <c r="H1563">
        <v>297.62</v>
      </c>
      <c r="I1563">
        <v>53.57</v>
      </c>
      <c r="J1563" t="s">
        <v>61</v>
      </c>
      <c r="K1563">
        <v>0</v>
      </c>
      <c r="L1563">
        <v>0</v>
      </c>
      <c r="M1563" t="s">
        <v>31</v>
      </c>
      <c r="N1563">
        <v>297.62</v>
      </c>
      <c r="O1563">
        <v>44.64</v>
      </c>
      <c r="P1563" t="s">
        <v>2788</v>
      </c>
      <c r="Q1563">
        <v>297.62</v>
      </c>
      <c r="R1563">
        <v>4.91</v>
      </c>
      <c r="S1563" t="s">
        <v>33</v>
      </c>
      <c r="T1563">
        <v>297.62</v>
      </c>
      <c r="U1563">
        <v>22.62</v>
      </c>
      <c r="V1563" t="s">
        <v>33</v>
      </c>
      <c r="W1563" t="s">
        <v>33</v>
      </c>
      <c r="X1563" t="s">
        <v>2747</v>
      </c>
      <c r="Y1563" t="s">
        <v>91</v>
      </c>
      <c r="Z1563" t="s">
        <v>3368</v>
      </c>
      <c r="AA1563" t="s">
        <v>305</v>
      </c>
      <c r="AC1563" s="13" t="str">
        <f t="shared" si="290"/>
        <v>000168109</v>
      </c>
      <c r="AD1563" t="str">
        <f t="shared" si="291"/>
        <v>16/11/2015</v>
      </c>
      <c r="AE1563" t="str">
        <f t="shared" si="292"/>
        <v>59578948000171</v>
      </c>
      <c r="AF1563" s="14">
        <f t="shared" si="293"/>
        <v>342.26</v>
      </c>
      <c r="AG1563">
        <f t="shared" si="294"/>
        <v>0</v>
      </c>
      <c r="AH1563">
        <f t="shared" si="295"/>
        <v>1</v>
      </c>
      <c r="AI1563" s="16">
        <v>6820086</v>
      </c>
      <c r="AJ1563" s="16" t="s">
        <v>7504</v>
      </c>
      <c r="AK1563" s="16" t="s">
        <v>4927</v>
      </c>
      <c r="AL1563" s="16" t="s">
        <v>4928</v>
      </c>
      <c r="AM1563" s="16" t="s">
        <v>7193</v>
      </c>
      <c r="AN1563">
        <v>20</v>
      </c>
      <c r="AO1563" t="e">
        <f>VLOOKUP(TRIM(AL1563),'Parcela Dedutivel'!$A$1:$B$65536,2,FALSE)</f>
        <v>#N/A</v>
      </c>
      <c r="AP1563" s="15">
        <f t="shared" si="296"/>
        <v>0</v>
      </c>
      <c r="AQ1563" s="16">
        <f t="shared" si="297"/>
        <v>0</v>
      </c>
      <c r="AU1563" t="s">
        <v>6635</v>
      </c>
      <c r="AV1563" s="18">
        <v>42335</v>
      </c>
      <c r="AW1563" t="s">
        <v>6636</v>
      </c>
      <c r="AX1563" t="str">
        <f t="shared" si="298"/>
        <v>20650672000150</v>
      </c>
      <c r="AY1563" s="17">
        <f t="shared" si="299"/>
        <v>165.08</v>
      </c>
      <c r="AZ1563" s="17">
        <f t="shared" si="300"/>
        <v>2.7223200000000003</v>
      </c>
      <c r="BB1563" t="str">
        <f t="shared" si="301"/>
        <v>27/11/2015;20650672000150;165,08;2,72</v>
      </c>
    </row>
    <row r="1564" spans="1:54" x14ac:dyDescent="0.25">
      <c r="A1564" t="s">
        <v>26</v>
      </c>
      <c r="B1564" t="s">
        <v>5094</v>
      </c>
      <c r="C1564">
        <v>42325</v>
      </c>
      <c r="D1564" t="s">
        <v>2787</v>
      </c>
      <c r="E1564" t="s">
        <v>6979</v>
      </c>
      <c r="F1564" t="s">
        <v>29</v>
      </c>
      <c r="G1564">
        <v>748.41</v>
      </c>
      <c r="H1564">
        <v>650.79</v>
      </c>
      <c r="I1564">
        <v>117.14</v>
      </c>
      <c r="J1564" t="s">
        <v>61</v>
      </c>
      <c r="K1564">
        <v>0</v>
      </c>
      <c r="L1564">
        <v>0</v>
      </c>
      <c r="M1564" t="s">
        <v>31</v>
      </c>
      <c r="N1564">
        <v>650.79</v>
      </c>
      <c r="O1564">
        <v>97.62</v>
      </c>
      <c r="P1564" t="s">
        <v>2788</v>
      </c>
      <c r="Q1564">
        <v>650.79</v>
      </c>
      <c r="R1564">
        <v>10.74</v>
      </c>
      <c r="S1564" t="s">
        <v>33</v>
      </c>
      <c r="T1564">
        <v>650.79</v>
      </c>
      <c r="U1564">
        <v>49.46</v>
      </c>
      <c r="V1564" t="s">
        <v>33</v>
      </c>
      <c r="W1564" t="s">
        <v>33</v>
      </c>
      <c r="X1564" t="s">
        <v>5095</v>
      </c>
      <c r="Y1564" t="s">
        <v>44</v>
      </c>
      <c r="Z1564" t="s">
        <v>1170</v>
      </c>
      <c r="AA1564" t="s">
        <v>1171</v>
      </c>
      <c r="AC1564" s="13" t="str">
        <f t="shared" si="290"/>
        <v>000168110</v>
      </c>
      <c r="AD1564" t="str">
        <f t="shared" si="291"/>
        <v>17/11/2015</v>
      </c>
      <c r="AE1564" t="str">
        <f t="shared" si="292"/>
        <v>13548205000158</v>
      </c>
      <c r="AF1564" s="14">
        <f t="shared" si="293"/>
        <v>748.41</v>
      </c>
      <c r="AG1564">
        <f t="shared" si="294"/>
        <v>0</v>
      </c>
      <c r="AH1564">
        <f t="shared" si="295"/>
        <v>1</v>
      </c>
      <c r="AI1564" s="16">
        <v>6820086</v>
      </c>
      <c r="AJ1564" s="16" t="s">
        <v>7504</v>
      </c>
      <c r="AK1564" s="16" t="s">
        <v>4927</v>
      </c>
      <c r="AL1564" s="16" t="s">
        <v>1519</v>
      </c>
      <c r="AM1564" s="16" t="s">
        <v>7193</v>
      </c>
      <c r="AN1564">
        <v>20</v>
      </c>
      <c r="AO1564" t="e">
        <f>VLOOKUP(TRIM(AL1564),'Parcela Dedutivel'!$A$1:$B$65536,2,FALSE)</f>
        <v>#N/A</v>
      </c>
      <c r="AP1564" s="15">
        <f t="shared" si="296"/>
        <v>0</v>
      </c>
      <c r="AQ1564" s="16">
        <f t="shared" si="297"/>
        <v>0</v>
      </c>
      <c r="AU1564" t="s">
        <v>6637</v>
      </c>
      <c r="AV1564" s="18">
        <v>42335</v>
      </c>
      <c r="AW1564" t="s">
        <v>412</v>
      </c>
      <c r="AX1564" t="str">
        <f t="shared" si="298"/>
        <v>83310441004376</v>
      </c>
      <c r="AY1564" s="17">
        <f t="shared" si="299"/>
        <v>228.45000000000002</v>
      </c>
      <c r="AZ1564" s="17">
        <f t="shared" si="300"/>
        <v>0</v>
      </c>
      <c r="BB1564" t="str">
        <f t="shared" si="301"/>
        <v>27/11/2015;83310441004376;228,45;0,00</v>
      </c>
    </row>
    <row r="1565" spans="1:54" x14ac:dyDescent="0.25">
      <c r="A1565" t="s">
        <v>26</v>
      </c>
      <c r="B1565" t="s">
        <v>5096</v>
      </c>
      <c r="C1565">
        <v>42325</v>
      </c>
      <c r="D1565" t="s">
        <v>2817</v>
      </c>
      <c r="E1565" t="s">
        <v>6979</v>
      </c>
      <c r="F1565" t="s">
        <v>1129</v>
      </c>
      <c r="G1565">
        <v>313.24</v>
      </c>
      <c r="H1565">
        <v>313.24</v>
      </c>
      <c r="I1565">
        <v>21.93</v>
      </c>
      <c r="J1565" t="s">
        <v>307</v>
      </c>
      <c r="K1565">
        <v>0</v>
      </c>
      <c r="L1565">
        <v>0</v>
      </c>
      <c r="M1565" t="s">
        <v>31</v>
      </c>
      <c r="N1565">
        <v>298.32</v>
      </c>
      <c r="O1565">
        <v>14.92</v>
      </c>
      <c r="P1565" t="s">
        <v>2788</v>
      </c>
      <c r="Q1565">
        <v>298.32</v>
      </c>
      <c r="R1565">
        <v>4.92</v>
      </c>
      <c r="S1565" t="s">
        <v>33</v>
      </c>
      <c r="T1565">
        <v>298.32</v>
      </c>
      <c r="U1565">
        <v>22.67</v>
      </c>
      <c r="V1565" t="s">
        <v>33</v>
      </c>
      <c r="W1565" t="s">
        <v>33</v>
      </c>
      <c r="X1565" t="s">
        <v>5097</v>
      </c>
      <c r="Y1565" t="s">
        <v>337</v>
      </c>
      <c r="Z1565" t="s">
        <v>5098</v>
      </c>
      <c r="AA1565" t="s">
        <v>5099</v>
      </c>
      <c r="AC1565" s="13" t="str">
        <f t="shared" si="290"/>
        <v>000168111</v>
      </c>
      <c r="AD1565" t="str">
        <f t="shared" si="291"/>
        <v>17/11/2015</v>
      </c>
      <c r="AE1565" t="str">
        <f t="shared" si="292"/>
        <v>01717813000160</v>
      </c>
      <c r="AF1565" s="14">
        <f t="shared" si="293"/>
        <v>313.24</v>
      </c>
      <c r="AG1565">
        <f t="shared" si="294"/>
        <v>21.813400000000001</v>
      </c>
      <c r="AH1565">
        <f t="shared" si="295"/>
        <v>1</v>
      </c>
      <c r="AI1565" s="16">
        <v>6782695</v>
      </c>
      <c r="AJ1565" s="16" t="s">
        <v>7630</v>
      </c>
      <c r="AK1565" s="16" t="s">
        <v>4930</v>
      </c>
      <c r="AL1565" s="16" t="s">
        <v>1801</v>
      </c>
      <c r="AM1565" s="16" t="s">
        <v>7193</v>
      </c>
      <c r="AN1565">
        <v>15</v>
      </c>
      <c r="AO1565" t="e">
        <f>VLOOKUP(TRIM(AL1565),'Parcela Dedutivel'!$A$1:$B$65536,2,FALSE)</f>
        <v>#N/A</v>
      </c>
      <c r="AP1565" s="15">
        <f t="shared" si="296"/>
        <v>0</v>
      </c>
      <c r="AQ1565" s="16">
        <f t="shared" si="297"/>
        <v>0</v>
      </c>
      <c r="AU1565" t="s">
        <v>6638</v>
      </c>
      <c r="AV1565" s="18">
        <v>42335</v>
      </c>
      <c r="AW1565" t="s">
        <v>3357</v>
      </c>
      <c r="AX1565" t="str">
        <f t="shared" si="298"/>
        <v>04337168000148</v>
      </c>
      <c r="AY1565" s="17">
        <f t="shared" si="299"/>
        <v>11.28</v>
      </c>
      <c r="AZ1565" s="17">
        <f t="shared" si="300"/>
        <v>0</v>
      </c>
      <c r="BB1565" t="str">
        <f t="shared" si="301"/>
        <v>27/11/2015;04337168000148;11,28;0,00</v>
      </c>
    </row>
    <row r="1566" spans="1:54" x14ac:dyDescent="0.25">
      <c r="A1566" t="s">
        <v>26</v>
      </c>
      <c r="B1566" t="s">
        <v>5096</v>
      </c>
      <c r="C1566">
        <v>42325</v>
      </c>
      <c r="D1566" t="s">
        <v>2817</v>
      </c>
      <c r="E1566" t="s">
        <v>6979</v>
      </c>
      <c r="F1566" t="s">
        <v>1129</v>
      </c>
      <c r="G1566">
        <v>85.43</v>
      </c>
      <c r="H1566">
        <v>85.43</v>
      </c>
      <c r="I1566">
        <v>5.98</v>
      </c>
      <c r="J1566" t="s">
        <v>30</v>
      </c>
      <c r="K1566">
        <v>0</v>
      </c>
      <c r="L1566">
        <v>0</v>
      </c>
      <c r="M1566" t="s">
        <v>31</v>
      </c>
      <c r="N1566">
        <v>81.36</v>
      </c>
      <c r="O1566">
        <v>4.07</v>
      </c>
      <c r="P1566" t="s">
        <v>2788</v>
      </c>
      <c r="Q1566">
        <v>81.36</v>
      </c>
      <c r="R1566">
        <v>1.34</v>
      </c>
      <c r="S1566" t="s">
        <v>33</v>
      </c>
      <c r="T1566">
        <v>81.36</v>
      </c>
      <c r="U1566">
        <v>6.18</v>
      </c>
      <c r="V1566" t="s">
        <v>33</v>
      </c>
      <c r="W1566" t="s">
        <v>33</v>
      </c>
      <c r="X1566" t="s">
        <v>5097</v>
      </c>
      <c r="Y1566" t="s">
        <v>337</v>
      </c>
      <c r="Z1566" t="s">
        <v>5100</v>
      </c>
      <c r="AA1566" t="s">
        <v>5101</v>
      </c>
      <c r="AC1566" s="13" t="str">
        <f t="shared" si="290"/>
        <v>000168111</v>
      </c>
      <c r="AD1566" t="str">
        <f t="shared" si="291"/>
        <v>17/11/2015</v>
      </c>
      <c r="AE1566" t="str">
        <f t="shared" si="292"/>
        <v>01717813000160</v>
      </c>
      <c r="AF1566" s="14">
        <f t="shared" si="293"/>
        <v>85.43</v>
      </c>
      <c r="AG1566">
        <f t="shared" si="294"/>
        <v>21.813400000000001</v>
      </c>
      <c r="AH1566">
        <f t="shared" si="295"/>
        <v>1</v>
      </c>
      <c r="AI1566" s="16">
        <v>6782695</v>
      </c>
      <c r="AJ1566" s="16" t="s">
        <v>7630</v>
      </c>
      <c r="AK1566" s="16" t="s">
        <v>4930</v>
      </c>
      <c r="AL1566" s="16" t="s">
        <v>1777</v>
      </c>
      <c r="AM1566" s="16" t="s">
        <v>7193</v>
      </c>
      <c r="AN1566">
        <v>5</v>
      </c>
      <c r="AO1566" t="e">
        <f>VLOOKUP(TRIM(AL1566),'Parcela Dedutivel'!$A$1:$B$65536,2,FALSE)</f>
        <v>#N/A</v>
      </c>
      <c r="AP1566" s="15">
        <f t="shared" si="296"/>
        <v>0</v>
      </c>
      <c r="AQ1566" s="16">
        <f t="shared" si="297"/>
        <v>0</v>
      </c>
      <c r="AU1566" t="s">
        <v>6639</v>
      </c>
      <c r="AV1566" s="18">
        <v>42335</v>
      </c>
      <c r="AW1566" t="s">
        <v>422</v>
      </c>
      <c r="AX1566" t="str">
        <f t="shared" si="298"/>
        <v>92664028000656</v>
      </c>
      <c r="AY1566" s="17">
        <f t="shared" si="299"/>
        <v>737.03</v>
      </c>
      <c r="AZ1566" s="17">
        <f t="shared" si="300"/>
        <v>0</v>
      </c>
      <c r="BB1566" t="str">
        <f t="shared" si="301"/>
        <v>27/11/2015;92664028000656;737,03;0,00</v>
      </c>
    </row>
    <row r="1567" spans="1:54" x14ac:dyDescent="0.25">
      <c r="A1567" t="s">
        <v>26</v>
      </c>
      <c r="B1567" t="s">
        <v>5102</v>
      </c>
      <c r="C1567">
        <v>42325</v>
      </c>
      <c r="D1567" t="s">
        <v>2787</v>
      </c>
      <c r="E1567" t="s">
        <v>6979</v>
      </c>
      <c r="F1567" t="s">
        <v>29</v>
      </c>
      <c r="G1567">
        <v>344.24</v>
      </c>
      <c r="H1567">
        <v>391.58</v>
      </c>
      <c r="I1567">
        <v>70.48</v>
      </c>
      <c r="J1567" t="s">
        <v>30</v>
      </c>
      <c r="K1567">
        <v>0</v>
      </c>
      <c r="L1567">
        <v>0</v>
      </c>
      <c r="M1567" t="s">
        <v>31</v>
      </c>
      <c r="N1567">
        <v>0</v>
      </c>
      <c r="O1567">
        <v>0</v>
      </c>
      <c r="P1567" t="s">
        <v>31</v>
      </c>
      <c r="Q1567">
        <v>391.58</v>
      </c>
      <c r="R1567">
        <v>6.46</v>
      </c>
      <c r="S1567" t="s">
        <v>33</v>
      </c>
      <c r="T1567">
        <v>391.58</v>
      </c>
      <c r="U1567">
        <v>29.76</v>
      </c>
      <c r="V1567" t="s">
        <v>33</v>
      </c>
      <c r="W1567" t="s">
        <v>33</v>
      </c>
      <c r="X1567" t="s">
        <v>5103</v>
      </c>
      <c r="Y1567" t="s">
        <v>364</v>
      </c>
      <c r="Z1567" t="s">
        <v>1836</v>
      </c>
      <c r="AA1567" t="s">
        <v>1837</v>
      </c>
      <c r="AC1567" s="13" t="str">
        <f t="shared" si="290"/>
        <v>000168112</v>
      </c>
      <c r="AD1567" t="str">
        <f t="shared" si="291"/>
        <v>17/11/2015</v>
      </c>
      <c r="AE1567" t="str">
        <f t="shared" si="292"/>
        <v>11423765000150</v>
      </c>
      <c r="AF1567" s="14">
        <f t="shared" si="293"/>
        <v>344.24</v>
      </c>
      <c r="AG1567">
        <f t="shared" si="294"/>
        <v>0</v>
      </c>
      <c r="AH1567">
        <f t="shared" si="295"/>
        <v>1</v>
      </c>
      <c r="AI1567" s="16">
        <v>6782695</v>
      </c>
      <c r="AJ1567" s="16" t="s">
        <v>7630</v>
      </c>
      <c r="AK1567" s="16" t="s">
        <v>4930</v>
      </c>
      <c r="AL1567" s="16" t="s">
        <v>302</v>
      </c>
      <c r="AM1567" s="16" t="s">
        <v>7193</v>
      </c>
      <c r="AN1567">
        <v>2</v>
      </c>
      <c r="AO1567" t="e">
        <f>VLOOKUP(TRIM(AL1567),'Parcela Dedutivel'!$A$1:$B$65536,2,FALSE)</f>
        <v>#N/A</v>
      </c>
      <c r="AP1567" s="15">
        <f t="shared" si="296"/>
        <v>0</v>
      </c>
      <c r="AQ1567" s="16">
        <f t="shared" si="297"/>
        <v>0</v>
      </c>
      <c r="AU1567" t="s">
        <v>6640</v>
      </c>
      <c r="AV1567" s="18">
        <v>42335</v>
      </c>
      <c r="AW1567" t="s">
        <v>3011</v>
      </c>
      <c r="AX1567" t="str">
        <f t="shared" si="298"/>
        <v>05047273000296</v>
      </c>
      <c r="AY1567" s="17">
        <f t="shared" si="299"/>
        <v>12155.13</v>
      </c>
      <c r="AZ1567" s="17">
        <f t="shared" si="300"/>
        <v>0</v>
      </c>
      <c r="BB1567" t="str">
        <f t="shared" si="301"/>
        <v>27/11/2015;05047273000296;12155,13;0,00</v>
      </c>
    </row>
    <row r="1568" spans="1:54" x14ac:dyDescent="0.25">
      <c r="A1568" t="s">
        <v>26</v>
      </c>
      <c r="B1568" t="s">
        <v>5104</v>
      </c>
      <c r="C1568">
        <v>42325</v>
      </c>
      <c r="D1568" t="s">
        <v>2787</v>
      </c>
      <c r="E1568" t="s">
        <v>6979</v>
      </c>
      <c r="F1568" t="s">
        <v>29</v>
      </c>
      <c r="G1568">
        <v>611.05000000000007</v>
      </c>
      <c r="H1568">
        <v>531.35</v>
      </c>
      <c r="I1568">
        <v>95.64</v>
      </c>
      <c r="J1568" t="s">
        <v>61</v>
      </c>
      <c r="K1568">
        <v>0</v>
      </c>
      <c r="L1568">
        <v>0</v>
      </c>
      <c r="M1568" t="s">
        <v>31</v>
      </c>
      <c r="N1568">
        <v>531.35</v>
      </c>
      <c r="O1568">
        <v>79.7</v>
      </c>
      <c r="P1568" t="s">
        <v>2788</v>
      </c>
      <c r="Q1568">
        <v>531.35</v>
      </c>
      <c r="R1568">
        <v>8.77</v>
      </c>
      <c r="S1568" t="s">
        <v>33</v>
      </c>
      <c r="T1568">
        <v>531.35</v>
      </c>
      <c r="U1568">
        <v>40.380000000000003</v>
      </c>
      <c r="V1568" t="s">
        <v>33</v>
      </c>
      <c r="W1568" t="s">
        <v>33</v>
      </c>
      <c r="X1568" t="s">
        <v>3302</v>
      </c>
      <c r="Y1568" t="s">
        <v>91</v>
      </c>
      <c r="Z1568" t="s">
        <v>1789</v>
      </c>
      <c r="AA1568" t="s">
        <v>1790</v>
      </c>
      <c r="AC1568" s="13" t="str">
        <f t="shared" si="290"/>
        <v>000168113</v>
      </c>
      <c r="AD1568" t="str">
        <f t="shared" si="291"/>
        <v>17/11/2015</v>
      </c>
      <c r="AE1568" t="str">
        <f t="shared" si="292"/>
        <v>09262527000169</v>
      </c>
      <c r="AF1568" s="14">
        <f t="shared" si="293"/>
        <v>611.05000000000007</v>
      </c>
      <c r="AG1568">
        <f t="shared" si="294"/>
        <v>0</v>
      </c>
      <c r="AH1568">
        <f t="shared" si="295"/>
        <v>1</v>
      </c>
      <c r="AI1568" s="16">
        <v>6784024</v>
      </c>
      <c r="AJ1568" s="16" t="s">
        <v>7423</v>
      </c>
      <c r="AK1568" s="16" t="s">
        <v>4932</v>
      </c>
      <c r="AL1568" s="16" t="s">
        <v>3094</v>
      </c>
      <c r="AM1568" s="16" t="s">
        <v>7158</v>
      </c>
      <c r="AN1568">
        <v>17200</v>
      </c>
      <c r="AO1568">
        <f>VLOOKUP(TRIM(AL1568),'Parcela Dedutivel'!$A$1:$B$65536,2,FALSE)</f>
        <v>0</v>
      </c>
      <c r="AP1568" s="15">
        <f t="shared" si="296"/>
        <v>0</v>
      </c>
      <c r="AQ1568" s="16">
        <f t="shared" si="297"/>
        <v>0</v>
      </c>
      <c r="AU1568" t="s">
        <v>6641</v>
      </c>
      <c r="AV1568" s="18">
        <v>42335</v>
      </c>
      <c r="AW1568" t="s">
        <v>6642</v>
      </c>
      <c r="AX1568" t="str">
        <f t="shared" si="298"/>
        <v>08199996006230</v>
      </c>
      <c r="AY1568" s="17">
        <f t="shared" si="299"/>
        <v>1013.7800000000001</v>
      </c>
      <c r="AZ1568" s="17">
        <f t="shared" si="300"/>
        <v>0</v>
      </c>
      <c r="BB1568" t="str">
        <f t="shared" si="301"/>
        <v>27/11/2015;08199996006230;1013,78;0,00</v>
      </c>
    </row>
    <row r="1569" spans="1:54" x14ac:dyDescent="0.25">
      <c r="A1569" t="s">
        <v>26</v>
      </c>
      <c r="B1569" t="s">
        <v>5104</v>
      </c>
      <c r="C1569">
        <v>42325</v>
      </c>
      <c r="D1569" t="s">
        <v>2787</v>
      </c>
      <c r="E1569" t="s">
        <v>6979</v>
      </c>
      <c r="F1569" t="s">
        <v>29</v>
      </c>
      <c r="G1569">
        <v>191.62</v>
      </c>
      <c r="H1569">
        <v>166.63</v>
      </c>
      <c r="I1569">
        <v>29.990000000000002</v>
      </c>
      <c r="J1569" t="s">
        <v>61</v>
      </c>
      <c r="K1569">
        <v>0</v>
      </c>
      <c r="L1569">
        <v>0</v>
      </c>
      <c r="M1569" t="s">
        <v>31</v>
      </c>
      <c r="N1569">
        <v>166.63</v>
      </c>
      <c r="O1569">
        <v>24.990000000000002</v>
      </c>
      <c r="P1569" t="s">
        <v>2788</v>
      </c>
      <c r="Q1569">
        <v>166.63</v>
      </c>
      <c r="R1569">
        <v>2.75</v>
      </c>
      <c r="S1569" t="s">
        <v>33</v>
      </c>
      <c r="T1569">
        <v>166.63</v>
      </c>
      <c r="U1569">
        <v>12.66</v>
      </c>
      <c r="V1569" t="s">
        <v>33</v>
      </c>
      <c r="W1569" t="s">
        <v>33</v>
      </c>
      <c r="X1569" t="s">
        <v>3302</v>
      </c>
      <c r="Y1569" t="s">
        <v>91</v>
      </c>
      <c r="Z1569" t="s">
        <v>3125</v>
      </c>
      <c r="AA1569" t="s">
        <v>3126</v>
      </c>
      <c r="AC1569" s="13" t="str">
        <f t="shared" si="290"/>
        <v>000168113</v>
      </c>
      <c r="AD1569" t="str">
        <f t="shared" si="291"/>
        <v>17/11/2015</v>
      </c>
      <c r="AE1569" t="str">
        <f t="shared" si="292"/>
        <v>09262527000169</v>
      </c>
      <c r="AF1569" s="14">
        <f t="shared" si="293"/>
        <v>191.62</v>
      </c>
      <c r="AG1569">
        <f t="shared" si="294"/>
        <v>0</v>
      </c>
      <c r="AH1569">
        <f t="shared" si="295"/>
        <v>1</v>
      </c>
      <c r="AI1569" s="16">
        <v>6784024</v>
      </c>
      <c r="AJ1569" s="16" t="s">
        <v>7423</v>
      </c>
      <c r="AK1569" s="16" t="s">
        <v>4932</v>
      </c>
      <c r="AL1569" s="16" t="s">
        <v>3092</v>
      </c>
      <c r="AM1569" s="16" t="s">
        <v>7438</v>
      </c>
      <c r="AN1569">
        <v>23400</v>
      </c>
      <c r="AO1569">
        <f>VLOOKUP(TRIM(AL1569),'Parcela Dedutivel'!$A$1:$B$65536,2,FALSE)</f>
        <v>0</v>
      </c>
      <c r="AP1569" s="15">
        <f t="shared" si="296"/>
        <v>0</v>
      </c>
      <c r="AQ1569" s="16">
        <f t="shared" si="297"/>
        <v>0</v>
      </c>
      <c r="AU1569" t="s">
        <v>6643</v>
      </c>
      <c r="AV1569" s="18">
        <v>42335</v>
      </c>
      <c r="AW1569" t="s">
        <v>6644</v>
      </c>
      <c r="AX1569" t="str">
        <f t="shared" si="298"/>
        <v>62579362000136</v>
      </c>
      <c r="AY1569" s="17">
        <f t="shared" si="299"/>
        <v>213.04</v>
      </c>
      <c r="AZ1569" s="17">
        <f t="shared" si="300"/>
        <v>1865.8680000000004</v>
      </c>
      <c r="BB1569" t="str">
        <f t="shared" si="301"/>
        <v>27/11/2015;62579362000136;213,04;1865,87</v>
      </c>
    </row>
    <row r="1570" spans="1:54" x14ac:dyDescent="0.25">
      <c r="A1570" t="s">
        <v>26</v>
      </c>
      <c r="B1570" t="s">
        <v>5105</v>
      </c>
      <c r="C1570">
        <v>42325</v>
      </c>
      <c r="D1570" t="s">
        <v>2787</v>
      </c>
      <c r="E1570" t="s">
        <v>6979</v>
      </c>
      <c r="F1570" t="s">
        <v>29</v>
      </c>
      <c r="G1570">
        <v>1937.8500000000001</v>
      </c>
      <c r="H1570">
        <v>1685.0900000000001</v>
      </c>
      <c r="I1570">
        <v>303.32</v>
      </c>
      <c r="J1570" t="s">
        <v>61</v>
      </c>
      <c r="K1570">
        <v>0</v>
      </c>
      <c r="L1570">
        <v>0</v>
      </c>
      <c r="M1570" t="s">
        <v>31</v>
      </c>
      <c r="N1570">
        <v>1685.0900000000001</v>
      </c>
      <c r="O1570">
        <v>252.76000000000002</v>
      </c>
      <c r="P1570" t="s">
        <v>2788</v>
      </c>
      <c r="Q1570">
        <v>1685.0900000000001</v>
      </c>
      <c r="R1570">
        <v>27.8</v>
      </c>
      <c r="S1570" t="s">
        <v>33</v>
      </c>
      <c r="T1570">
        <v>1685.0900000000001</v>
      </c>
      <c r="U1570">
        <v>128.07</v>
      </c>
      <c r="V1570" t="s">
        <v>33</v>
      </c>
      <c r="W1570" t="s">
        <v>33</v>
      </c>
      <c r="X1570" t="s">
        <v>3534</v>
      </c>
      <c r="Y1570" t="s">
        <v>44</v>
      </c>
      <c r="Z1570" t="s">
        <v>1517</v>
      </c>
      <c r="AA1570" t="s">
        <v>1518</v>
      </c>
      <c r="AC1570" s="13" t="str">
        <f t="shared" si="290"/>
        <v>000168114</v>
      </c>
      <c r="AD1570" t="str">
        <f t="shared" si="291"/>
        <v>17/11/2015</v>
      </c>
      <c r="AE1570" t="str">
        <f t="shared" si="292"/>
        <v>86720729000158</v>
      </c>
      <c r="AF1570" s="14">
        <f t="shared" si="293"/>
        <v>1937.8500000000001</v>
      </c>
      <c r="AG1570">
        <f t="shared" si="294"/>
        <v>0</v>
      </c>
      <c r="AH1570">
        <f t="shared" si="295"/>
        <v>1</v>
      </c>
      <c r="AI1570" s="16">
        <v>6784024</v>
      </c>
      <c r="AJ1570" s="16" t="s">
        <v>7423</v>
      </c>
      <c r="AK1570" s="16" t="s">
        <v>4932</v>
      </c>
      <c r="AL1570" s="16" t="s">
        <v>3090</v>
      </c>
      <c r="AM1570" s="16" t="s">
        <v>7438</v>
      </c>
      <c r="AN1570">
        <v>3000</v>
      </c>
      <c r="AO1570">
        <f>VLOOKUP(TRIM(AL1570),'Parcela Dedutivel'!$A$1:$B$65536,2,FALSE)</f>
        <v>0</v>
      </c>
      <c r="AP1570" s="15">
        <f t="shared" si="296"/>
        <v>0</v>
      </c>
      <c r="AQ1570" s="16">
        <f t="shared" si="297"/>
        <v>0</v>
      </c>
      <c r="AU1570" t="s">
        <v>6647</v>
      </c>
      <c r="AV1570" s="18">
        <v>42335</v>
      </c>
      <c r="AW1570" t="s">
        <v>3823</v>
      </c>
      <c r="AX1570" t="str">
        <f t="shared" si="298"/>
        <v>46127262000112</v>
      </c>
      <c r="AY1570" s="17">
        <f t="shared" si="299"/>
        <v>1423.64</v>
      </c>
      <c r="AZ1570" s="17">
        <f t="shared" si="300"/>
        <v>562.55254174999993</v>
      </c>
      <c r="BB1570" t="str">
        <f t="shared" si="301"/>
        <v>27/11/2015;46127262000112;1423,64;562,55</v>
      </c>
    </row>
    <row r="1571" spans="1:54" x14ac:dyDescent="0.25">
      <c r="A1571" t="s">
        <v>26</v>
      </c>
      <c r="B1571" t="s">
        <v>5105</v>
      </c>
      <c r="C1571">
        <v>42325</v>
      </c>
      <c r="D1571" t="s">
        <v>2787</v>
      </c>
      <c r="E1571" t="s">
        <v>6979</v>
      </c>
      <c r="F1571" t="s">
        <v>29</v>
      </c>
      <c r="G1571">
        <v>352.69</v>
      </c>
      <c r="H1571">
        <v>352.69</v>
      </c>
      <c r="I1571">
        <v>63.480000000000004</v>
      </c>
      <c r="J1571" t="s">
        <v>61</v>
      </c>
      <c r="K1571">
        <v>0</v>
      </c>
      <c r="L1571">
        <v>0</v>
      </c>
      <c r="M1571" t="s">
        <v>31</v>
      </c>
      <c r="N1571">
        <v>0</v>
      </c>
      <c r="O1571">
        <v>0</v>
      </c>
      <c r="P1571" t="s">
        <v>31</v>
      </c>
      <c r="Q1571">
        <v>352.69</v>
      </c>
      <c r="R1571">
        <v>5.82</v>
      </c>
      <c r="S1571" t="s">
        <v>33</v>
      </c>
      <c r="T1571">
        <v>352.69</v>
      </c>
      <c r="U1571">
        <v>26.8</v>
      </c>
      <c r="V1571" t="s">
        <v>33</v>
      </c>
      <c r="W1571" t="s">
        <v>33</v>
      </c>
      <c r="X1571" t="s">
        <v>3534</v>
      </c>
      <c r="Y1571" t="s">
        <v>1024</v>
      </c>
      <c r="Z1571" t="s">
        <v>5106</v>
      </c>
      <c r="AA1571" t="s">
        <v>5107</v>
      </c>
      <c r="AC1571" s="13" t="str">
        <f t="shared" si="290"/>
        <v>000168114</v>
      </c>
      <c r="AD1571" t="str">
        <f t="shared" si="291"/>
        <v>17/11/2015</v>
      </c>
      <c r="AE1571" t="str">
        <f t="shared" si="292"/>
        <v>86720729000158</v>
      </c>
      <c r="AF1571" s="14">
        <f t="shared" si="293"/>
        <v>352.69</v>
      </c>
      <c r="AG1571">
        <f t="shared" si="294"/>
        <v>0</v>
      </c>
      <c r="AH1571">
        <f t="shared" si="295"/>
        <v>1</v>
      </c>
      <c r="AI1571" s="16">
        <v>6784024</v>
      </c>
      <c r="AJ1571" s="16" t="s">
        <v>7423</v>
      </c>
      <c r="AK1571" s="16" t="s">
        <v>4932</v>
      </c>
      <c r="AL1571" s="16" t="s">
        <v>280</v>
      </c>
      <c r="AM1571" s="16" t="s">
        <v>7143</v>
      </c>
      <c r="AN1571">
        <v>10</v>
      </c>
      <c r="AO1571" t="e">
        <f>VLOOKUP(TRIM(AL1571),'Parcela Dedutivel'!$A$1:$B$65536,2,FALSE)</f>
        <v>#N/A</v>
      </c>
      <c r="AP1571" s="15">
        <f t="shared" si="296"/>
        <v>0</v>
      </c>
      <c r="AQ1571" s="16">
        <f t="shared" si="297"/>
        <v>0</v>
      </c>
      <c r="AU1571" t="s">
        <v>6650</v>
      </c>
      <c r="AV1571" s="18">
        <v>42335</v>
      </c>
      <c r="AW1571" t="s">
        <v>6651</v>
      </c>
      <c r="AX1571" t="str">
        <f t="shared" si="298"/>
        <v>10785839000136</v>
      </c>
      <c r="AY1571" s="17">
        <f t="shared" si="299"/>
        <v>104.55</v>
      </c>
      <c r="AZ1571" s="17">
        <f t="shared" si="300"/>
        <v>0</v>
      </c>
      <c r="BB1571" t="str">
        <f t="shared" si="301"/>
        <v>27/11/2015;10785839000136;104,55;0,00</v>
      </c>
    </row>
    <row r="1572" spans="1:54" x14ac:dyDescent="0.25">
      <c r="A1572" t="s">
        <v>26</v>
      </c>
      <c r="B1572" t="s">
        <v>5108</v>
      </c>
      <c r="C1572">
        <v>42325</v>
      </c>
      <c r="D1572" t="s">
        <v>2804</v>
      </c>
      <c r="E1572" t="s">
        <v>6979</v>
      </c>
      <c r="F1572" t="s">
        <v>29</v>
      </c>
      <c r="G1572">
        <v>7105.01</v>
      </c>
      <c r="H1572">
        <v>6178.27</v>
      </c>
      <c r="I1572">
        <v>1112.0899999999999</v>
      </c>
      <c r="J1572" t="s">
        <v>30</v>
      </c>
      <c r="K1572">
        <v>0</v>
      </c>
      <c r="L1572">
        <v>0</v>
      </c>
      <c r="M1572" t="s">
        <v>31</v>
      </c>
      <c r="N1572">
        <v>6178.27</v>
      </c>
      <c r="O1572">
        <v>926.74</v>
      </c>
      <c r="P1572" t="s">
        <v>2788</v>
      </c>
      <c r="Q1572">
        <v>6178.27</v>
      </c>
      <c r="R1572">
        <v>101.94</v>
      </c>
      <c r="S1572" t="s">
        <v>33</v>
      </c>
      <c r="T1572">
        <v>6178.27</v>
      </c>
      <c r="U1572">
        <v>469.55</v>
      </c>
      <c r="V1572" t="s">
        <v>33</v>
      </c>
      <c r="W1572" t="s">
        <v>33</v>
      </c>
      <c r="X1572" t="s">
        <v>3022</v>
      </c>
      <c r="Y1572" t="s">
        <v>91</v>
      </c>
      <c r="Z1572" t="s">
        <v>4186</v>
      </c>
      <c r="AA1572" t="s">
        <v>3030</v>
      </c>
      <c r="AC1572" s="13" t="str">
        <f t="shared" si="290"/>
        <v>000168115</v>
      </c>
      <c r="AD1572" t="str">
        <f t="shared" si="291"/>
        <v>17/11/2015</v>
      </c>
      <c r="AE1572" t="str">
        <f t="shared" si="292"/>
        <v>59105999000348</v>
      </c>
      <c r="AF1572" s="14">
        <f t="shared" si="293"/>
        <v>7105.01</v>
      </c>
      <c r="AG1572">
        <f t="shared" si="294"/>
        <v>0</v>
      </c>
      <c r="AH1572">
        <f t="shared" si="295"/>
        <v>1</v>
      </c>
      <c r="AI1572" s="16">
        <v>6784026</v>
      </c>
      <c r="AJ1572" s="16" t="s">
        <v>7439</v>
      </c>
      <c r="AK1572" s="16" t="s">
        <v>4933</v>
      </c>
      <c r="AL1572" s="16" t="s">
        <v>280</v>
      </c>
      <c r="AM1572" s="16" t="s">
        <v>7143</v>
      </c>
      <c r="AN1572">
        <v>9</v>
      </c>
      <c r="AO1572" t="e">
        <f>VLOOKUP(TRIM(AL1572),'Parcela Dedutivel'!$A$1:$B$65536,2,FALSE)</f>
        <v>#N/A</v>
      </c>
      <c r="AP1572" s="15">
        <f t="shared" si="296"/>
        <v>0</v>
      </c>
      <c r="AQ1572" s="16">
        <f t="shared" si="297"/>
        <v>0</v>
      </c>
      <c r="AU1572" t="s">
        <v>6652</v>
      </c>
      <c r="AV1572" s="18">
        <v>42335</v>
      </c>
      <c r="AW1572" t="s">
        <v>3473</v>
      </c>
      <c r="AX1572" t="str">
        <f t="shared" si="298"/>
        <v>61064911000177</v>
      </c>
      <c r="AY1572" s="17">
        <f t="shared" si="299"/>
        <v>4823.1000000000004</v>
      </c>
      <c r="AZ1572" s="17">
        <f t="shared" si="300"/>
        <v>0</v>
      </c>
      <c r="BB1572" t="str">
        <f t="shared" si="301"/>
        <v>27/11/2015;61064911000177;4823,10;0,00</v>
      </c>
    </row>
    <row r="1573" spans="1:54" x14ac:dyDescent="0.25">
      <c r="A1573" t="s">
        <v>26</v>
      </c>
      <c r="B1573" t="s">
        <v>5109</v>
      </c>
      <c r="C1573">
        <v>42325</v>
      </c>
      <c r="D1573" t="s">
        <v>2817</v>
      </c>
      <c r="E1573" t="s">
        <v>6979</v>
      </c>
      <c r="F1573" t="s">
        <v>1643</v>
      </c>
      <c r="G1573">
        <v>4186.01</v>
      </c>
      <c r="H1573">
        <v>4186.01</v>
      </c>
      <c r="I1573">
        <v>502.32</v>
      </c>
      <c r="J1573" t="s">
        <v>30</v>
      </c>
      <c r="K1573">
        <v>0</v>
      </c>
      <c r="L1573">
        <v>0</v>
      </c>
      <c r="M1573" t="s">
        <v>31</v>
      </c>
      <c r="N1573">
        <v>0</v>
      </c>
      <c r="O1573">
        <v>0</v>
      </c>
      <c r="P1573" t="s">
        <v>31</v>
      </c>
      <c r="Q1573">
        <v>4186.01</v>
      </c>
      <c r="R1573">
        <v>69.070000000000007</v>
      </c>
      <c r="S1573" t="s">
        <v>33</v>
      </c>
      <c r="T1573">
        <v>4186.01</v>
      </c>
      <c r="U1573">
        <v>318.14</v>
      </c>
      <c r="V1573" t="s">
        <v>33</v>
      </c>
      <c r="W1573" t="s">
        <v>33</v>
      </c>
      <c r="X1573" t="s">
        <v>2574</v>
      </c>
      <c r="Y1573" t="s">
        <v>96</v>
      </c>
      <c r="Z1573" t="s">
        <v>3399</v>
      </c>
      <c r="AA1573" t="s">
        <v>3400</v>
      </c>
      <c r="AC1573" s="13" t="str">
        <f t="shared" si="290"/>
        <v>000168116</v>
      </c>
      <c r="AD1573" t="str">
        <f t="shared" si="291"/>
        <v>17/11/2015</v>
      </c>
      <c r="AE1573" t="str">
        <f t="shared" si="292"/>
        <v>03523188000140</v>
      </c>
      <c r="AF1573" s="14">
        <f t="shared" si="293"/>
        <v>4186.01</v>
      </c>
      <c r="AG1573">
        <f t="shared" si="294"/>
        <v>0</v>
      </c>
      <c r="AH1573">
        <f t="shared" si="295"/>
        <v>1</v>
      </c>
      <c r="AI1573" s="16">
        <v>6784026</v>
      </c>
      <c r="AJ1573" s="16" t="s">
        <v>7439</v>
      </c>
      <c r="AK1573" s="16" t="s">
        <v>4933</v>
      </c>
      <c r="AL1573" s="16" t="s">
        <v>3094</v>
      </c>
      <c r="AM1573" s="16" t="s">
        <v>7158</v>
      </c>
      <c r="AN1573">
        <v>17200</v>
      </c>
      <c r="AO1573">
        <f>VLOOKUP(TRIM(AL1573),'Parcela Dedutivel'!$A$1:$B$65536,2,FALSE)</f>
        <v>0</v>
      </c>
      <c r="AP1573" s="15">
        <f t="shared" si="296"/>
        <v>0</v>
      </c>
      <c r="AQ1573" s="16">
        <f t="shared" si="297"/>
        <v>0</v>
      </c>
      <c r="AU1573" t="s">
        <v>6653</v>
      </c>
      <c r="AV1573" s="18">
        <v>42335</v>
      </c>
      <c r="AW1573" t="s">
        <v>641</v>
      </c>
      <c r="AX1573" t="str">
        <f t="shared" si="298"/>
        <v>59578948000414</v>
      </c>
      <c r="AY1573" s="17">
        <f t="shared" si="299"/>
        <v>4459.3999999999996</v>
      </c>
      <c r="AZ1573" s="17">
        <f t="shared" si="300"/>
        <v>0</v>
      </c>
      <c r="BB1573" t="str">
        <f t="shared" si="301"/>
        <v>27/11/2015;59578948000414;4459,40;0,00</v>
      </c>
    </row>
    <row r="1574" spans="1:54" x14ac:dyDescent="0.25">
      <c r="A1574" t="s">
        <v>26</v>
      </c>
      <c r="B1574" t="s">
        <v>5110</v>
      </c>
      <c r="C1574">
        <v>42325</v>
      </c>
      <c r="D1574" t="s">
        <v>2804</v>
      </c>
      <c r="E1574" t="s">
        <v>6979</v>
      </c>
      <c r="F1574" t="s">
        <v>29</v>
      </c>
      <c r="G1574">
        <v>469.8</v>
      </c>
      <c r="H1574">
        <v>469.8</v>
      </c>
      <c r="I1574">
        <v>84.56</v>
      </c>
      <c r="J1574" t="s">
        <v>30</v>
      </c>
      <c r="K1574">
        <v>0</v>
      </c>
      <c r="L1574">
        <v>0</v>
      </c>
      <c r="M1574" t="s">
        <v>31</v>
      </c>
      <c r="N1574">
        <v>0</v>
      </c>
      <c r="O1574">
        <v>0</v>
      </c>
      <c r="P1574" t="s">
        <v>31</v>
      </c>
      <c r="Q1574">
        <v>469.8</v>
      </c>
      <c r="R1574">
        <v>7.75</v>
      </c>
      <c r="S1574" t="s">
        <v>33</v>
      </c>
      <c r="T1574">
        <v>469.8</v>
      </c>
      <c r="U1574">
        <v>35.700000000000003</v>
      </c>
      <c r="V1574" t="s">
        <v>33</v>
      </c>
      <c r="W1574" t="s">
        <v>33</v>
      </c>
      <c r="X1574" t="s">
        <v>771</v>
      </c>
      <c r="Y1574" t="s">
        <v>91</v>
      </c>
      <c r="Z1574" t="s">
        <v>1337</v>
      </c>
      <c r="AA1574" t="s">
        <v>1338</v>
      </c>
      <c r="AC1574" s="13" t="str">
        <f t="shared" si="290"/>
        <v>000168117</v>
      </c>
      <c r="AD1574" t="str">
        <f t="shared" si="291"/>
        <v>17/11/2015</v>
      </c>
      <c r="AE1574" t="str">
        <f t="shared" si="292"/>
        <v>01192333001366</v>
      </c>
      <c r="AF1574" s="14">
        <f t="shared" si="293"/>
        <v>469.8</v>
      </c>
      <c r="AG1574">
        <f t="shared" si="294"/>
        <v>0</v>
      </c>
      <c r="AH1574">
        <f t="shared" si="295"/>
        <v>1</v>
      </c>
      <c r="AI1574" s="16">
        <v>6784026</v>
      </c>
      <c r="AJ1574" s="16" t="s">
        <v>7439</v>
      </c>
      <c r="AK1574" s="16" t="s">
        <v>4933</v>
      </c>
      <c r="AL1574" s="16" t="s">
        <v>3099</v>
      </c>
      <c r="AM1574" s="16" t="s">
        <v>7438</v>
      </c>
      <c r="AN1574">
        <v>30000</v>
      </c>
      <c r="AO1574">
        <f>VLOOKUP(TRIM(AL1574),'Parcela Dedutivel'!$A$1:$B$65536,2,FALSE)</f>
        <v>0</v>
      </c>
      <c r="AP1574" s="15">
        <f t="shared" si="296"/>
        <v>0</v>
      </c>
      <c r="AQ1574" s="16">
        <f t="shared" si="297"/>
        <v>0</v>
      </c>
      <c r="AU1574" t="s">
        <v>6656</v>
      </c>
      <c r="AV1574" s="18">
        <v>42335</v>
      </c>
      <c r="AW1574" t="s">
        <v>641</v>
      </c>
      <c r="AX1574" t="str">
        <f t="shared" si="298"/>
        <v>59578948000414</v>
      </c>
      <c r="AY1574" s="17">
        <f t="shared" si="299"/>
        <v>33728.920000000006</v>
      </c>
      <c r="AZ1574" s="17">
        <f t="shared" si="300"/>
        <v>0</v>
      </c>
      <c r="BB1574" t="str">
        <f t="shared" si="301"/>
        <v>27/11/2015;59578948000414;33728,92;0,00</v>
      </c>
    </row>
    <row r="1575" spans="1:54" x14ac:dyDescent="0.25">
      <c r="A1575" t="s">
        <v>26</v>
      </c>
      <c r="B1575" t="s">
        <v>5111</v>
      </c>
      <c r="C1575">
        <v>42325</v>
      </c>
      <c r="D1575" t="s">
        <v>2804</v>
      </c>
      <c r="E1575" t="s">
        <v>6979</v>
      </c>
      <c r="F1575" t="s">
        <v>29</v>
      </c>
      <c r="G1575">
        <v>210.01</v>
      </c>
      <c r="H1575">
        <v>210.01</v>
      </c>
      <c r="I1575">
        <v>37.800000000000004</v>
      </c>
      <c r="J1575" t="s">
        <v>30</v>
      </c>
      <c r="K1575">
        <v>0</v>
      </c>
      <c r="L1575">
        <v>0</v>
      </c>
      <c r="M1575" t="s">
        <v>31</v>
      </c>
      <c r="N1575">
        <v>0</v>
      </c>
      <c r="O1575">
        <v>0</v>
      </c>
      <c r="P1575" t="s">
        <v>31</v>
      </c>
      <c r="Q1575">
        <v>210.01</v>
      </c>
      <c r="R1575">
        <v>3.47</v>
      </c>
      <c r="S1575" t="s">
        <v>33</v>
      </c>
      <c r="T1575">
        <v>210.01</v>
      </c>
      <c r="U1575">
        <v>15.96</v>
      </c>
      <c r="V1575" t="s">
        <v>33</v>
      </c>
      <c r="W1575" t="s">
        <v>33</v>
      </c>
      <c r="X1575" t="s">
        <v>3022</v>
      </c>
      <c r="Y1575" t="s">
        <v>1378</v>
      </c>
      <c r="Z1575" t="s">
        <v>4177</v>
      </c>
      <c r="AA1575" t="s">
        <v>4178</v>
      </c>
      <c r="AC1575" s="13" t="str">
        <f t="shared" si="290"/>
        <v>000168118</v>
      </c>
      <c r="AD1575" t="str">
        <f t="shared" si="291"/>
        <v>17/11/2015</v>
      </c>
      <c r="AE1575" t="str">
        <f t="shared" si="292"/>
        <v>59105999000348</v>
      </c>
      <c r="AF1575" s="14">
        <f t="shared" si="293"/>
        <v>210.01</v>
      </c>
      <c r="AG1575">
        <f t="shared" si="294"/>
        <v>0</v>
      </c>
      <c r="AH1575">
        <f t="shared" si="295"/>
        <v>1</v>
      </c>
      <c r="AI1575" s="16">
        <v>6784026</v>
      </c>
      <c r="AJ1575" s="16" t="s">
        <v>7439</v>
      </c>
      <c r="AK1575" s="16" t="s">
        <v>4933</v>
      </c>
      <c r="AL1575" s="16" t="s">
        <v>3092</v>
      </c>
      <c r="AM1575" s="16" t="s">
        <v>7438</v>
      </c>
      <c r="AN1575">
        <v>7800</v>
      </c>
      <c r="AO1575">
        <f>VLOOKUP(TRIM(AL1575),'Parcela Dedutivel'!$A$1:$B$65536,2,FALSE)</f>
        <v>0</v>
      </c>
      <c r="AP1575" s="15">
        <f t="shared" si="296"/>
        <v>0</v>
      </c>
      <c r="AQ1575" s="16">
        <f t="shared" si="297"/>
        <v>0</v>
      </c>
      <c r="AU1575" t="s">
        <v>6661</v>
      </c>
      <c r="AV1575" s="18">
        <v>42335</v>
      </c>
      <c r="AW1575" t="s">
        <v>641</v>
      </c>
      <c r="AX1575" t="str">
        <f t="shared" si="298"/>
        <v>59578948000414</v>
      </c>
      <c r="AY1575" s="17">
        <f t="shared" si="299"/>
        <v>5014.3200000000006</v>
      </c>
      <c r="AZ1575" s="17">
        <f t="shared" si="300"/>
        <v>0</v>
      </c>
      <c r="BB1575" t="str">
        <f t="shared" si="301"/>
        <v>27/11/2015;59578948000414;5014,32;0,00</v>
      </c>
    </row>
    <row r="1576" spans="1:54" x14ac:dyDescent="0.25">
      <c r="A1576" t="s">
        <v>26</v>
      </c>
      <c r="B1576" t="s">
        <v>5111</v>
      </c>
      <c r="C1576">
        <v>42325</v>
      </c>
      <c r="D1576" t="s">
        <v>2804</v>
      </c>
      <c r="E1576" t="s">
        <v>6979</v>
      </c>
      <c r="F1576" t="s">
        <v>29</v>
      </c>
      <c r="G1576">
        <v>2271.1999999999998</v>
      </c>
      <c r="H1576">
        <v>1974.96</v>
      </c>
      <c r="I1576">
        <v>355.49</v>
      </c>
      <c r="J1576" t="s">
        <v>30</v>
      </c>
      <c r="K1576">
        <v>0</v>
      </c>
      <c r="L1576">
        <v>0</v>
      </c>
      <c r="M1576" t="s">
        <v>31</v>
      </c>
      <c r="N1576">
        <v>1974.96</v>
      </c>
      <c r="O1576">
        <v>296.24</v>
      </c>
      <c r="P1576" t="s">
        <v>2788</v>
      </c>
      <c r="Q1576">
        <v>1974.96</v>
      </c>
      <c r="R1576">
        <v>32.590000000000003</v>
      </c>
      <c r="S1576" t="s">
        <v>33</v>
      </c>
      <c r="T1576">
        <v>1974.96</v>
      </c>
      <c r="U1576">
        <v>150.1</v>
      </c>
      <c r="V1576" t="s">
        <v>33</v>
      </c>
      <c r="W1576" t="s">
        <v>33</v>
      </c>
      <c r="X1576" t="s">
        <v>3022</v>
      </c>
      <c r="Y1576" t="s">
        <v>91</v>
      </c>
      <c r="Z1576" t="s">
        <v>4179</v>
      </c>
      <c r="AA1576" t="s">
        <v>4180</v>
      </c>
      <c r="AC1576" s="13" t="str">
        <f t="shared" si="290"/>
        <v>000168118</v>
      </c>
      <c r="AD1576" t="str">
        <f t="shared" si="291"/>
        <v>17/11/2015</v>
      </c>
      <c r="AE1576" t="str">
        <f t="shared" si="292"/>
        <v>59105999000348</v>
      </c>
      <c r="AF1576" s="14">
        <f t="shared" si="293"/>
        <v>2271.1999999999998</v>
      </c>
      <c r="AG1576">
        <f t="shared" si="294"/>
        <v>0</v>
      </c>
      <c r="AH1576">
        <f t="shared" si="295"/>
        <v>1</v>
      </c>
      <c r="AI1576" s="16">
        <v>6784026</v>
      </c>
      <c r="AJ1576" s="16" t="s">
        <v>7439</v>
      </c>
      <c r="AK1576" s="16" t="s">
        <v>4933</v>
      </c>
      <c r="AL1576" s="16" t="s">
        <v>3103</v>
      </c>
      <c r="AM1576" s="16" t="s">
        <v>7438</v>
      </c>
      <c r="AN1576">
        <v>5000</v>
      </c>
      <c r="AO1576">
        <f>VLOOKUP(TRIM(AL1576),'Parcela Dedutivel'!$A$1:$B$65536,2,FALSE)</f>
        <v>0</v>
      </c>
      <c r="AP1576" s="15">
        <f t="shared" si="296"/>
        <v>0</v>
      </c>
      <c r="AQ1576" s="16">
        <f t="shared" si="297"/>
        <v>0</v>
      </c>
      <c r="AU1576" t="s">
        <v>6662</v>
      </c>
      <c r="AV1576" s="18">
        <v>42335</v>
      </c>
      <c r="AW1576" t="s">
        <v>641</v>
      </c>
      <c r="AX1576" t="str">
        <f t="shared" si="298"/>
        <v>59578948000414</v>
      </c>
      <c r="AY1576" s="17">
        <f t="shared" si="299"/>
        <v>18547.36</v>
      </c>
      <c r="AZ1576" s="17">
        <f t="shared" si="300"/>
        <v>0</v>
      </c>
      <c r="BB1576" t="str">
        <f t="shared" si="301"/>
        <v>27/11/2015;59578948000414;18547,36;0,00</v>
      </c>
    </row>
    <row r="1577" spans="1:54" x14ac:dyDescent="0.25">
      <c r="A1577" t="s">
        <v>26</v>
      </c>
      <c r="B1577" t="s">
        <v>5111</v>
      </c>
      <c r="C1577">
        <v>42325</v>
      </c>
      <c r="D1577" t="s">
        <v>2787</v>
      </c>
      <c r="E1577" t="s">
        <v>6979</v>
      </c>
      <c r="F1577" t="s">
        <v>29</v>
      </c>
      <c r="G1577">
        <v>2309.94</v>
      </c>
      <c r="H1577">
        <v>2309.94</v>
      </c>
      <c r="I1577">
        <v>415.79</v>
      </c>
      <c r="J1577" t="s">
        <v>30</v>
      </c>
      <c r="K1577">
        <v>0</v>
      </c>
      <c r="L1577">
        <v>0</v>
      </c>
      <c r="M1577" t="s">
        <v>31</v>
      </c>
      <c r="N1577">
        <v>0</v>
      </c>
      <c r="O1577">
        <v>0</v>
      </c>
      <c r="P1577" t="s">
        <v>31</v>
      </c>
      <c r="Q1577">
        <v>2309.94</v>
      </c>
      <c r="R1577">
        <v>38.11</v>
      </c>
      <c r="S1577" t="s">
        <v>33</v>
      </c>
      <c r="T1577">
        <v>2309.94</v>
      </c>
      <c r="U1577">
        <v>175.56</v>
      </c>
      <c r="V1577" t="s">
        <v>33</v>
      </c>
      <c r="W1577" t="s">
        <v>33</v>
      </c>
      <c r="X1577" t="s">
        <v>3022</v>
      </c>
      <c r="Y1577" t="s">
        <v>99</v>
      </c>
      <c r="Z1577" t="s">
        <v>1030</v>
      </c>
      <c r="AA1577" t="s">
        <v>5112</v>
      </c>
      <c r="AC1577" s="13" t="str">
        <f t="shared" si="290"/>
        <v>000168118</v>
      </c>
      <c r="AD1577" t="str">
        <f t="shared" si="291"/>
        <v>17/11/2015</v>
      </c>
      <c r="AE1577" t="str">
        <f t="shared" si="292"/>
        <v>59105999000348</v>
      </c>
      <c r="AF1577" s="14">
        <f t="shared" si="293"/>
        <v>2309.94</v>
      </c>
      <c r="AG1577">
        <f t="shared" si="294"/>
        <v>0</v>
      </c>
      <c r="AH1577">
        <f t="shared" si="295"/>
        <v>1</v>
      </c>
      <c r="AI1577" s="16">
        <v>6784026</v>
      </c>
      <c r="AJ1577" s="16" t="s">
        <v>7439</v>
      </c>
      <c r="AK1577" s="16" t="s">
        <v>4933</v>
      </c>
      <c r="AL1577" s="16" t="s">
        <v>373</v>
      </c>
      <c r="AM1577" s="16" t="s">
        <v>7143</v>
      </c>
      <c r="AN1577">
        <v>9</v>
      </c>
      <c r="AO1577" t="e">
        <f>VLOOKUP(TRIM(AL1577),'Parcela Dedutivel'!$A$1:$B$65536,2,FALSE)</f>
        <v>#N/A</v>
      </c>
      <c r="AP1577" s="15">
        <f t="shared" si="296"/>
        <v>0</v>
      </c>
      <c r="AQ1577" s="16">
        <f t="shared" si="297"/>
        <v>0</v>
      </c>
      <c r="AU1577" t="s">
        <v>6665</v>
      </c>
      <c r="AV1577" s="18">
        <v>42335</v>
      </c>
      <c r="AW1577" t="s">
        <v>641</v>
      </c>
      <c r="AX1577" t="str">
        <f t="shared" si="298"/>
        <v>59578948000414</v>
      </c>
      <c r="AY1577" s="17">
        <f t="shared" si="299"/>
        <v>31663.299999999996</v>
      </c>
      <c r="AZ1577" s="17">
        <f t="shared" si="300"/>
        <v>0</v>
      </c>
      <c r="BB1577" t="str">
        <f t="shared" si="301"/>
        <v>27/11/2015;59578948000414;31663,30;0,00</v>
      </c>
    </row>
    <row r="1578" spans="1:54" x14ac:dyDescent="0.25">
      <c r="A1578" t="s">
        <v>26</v>
      </c>
      <c r="B1578" t="s">
        <v>5113</v>
      </c>
      <c r="C1578">
        <v>42325</v>
      </c>
      <c r="D1578" t="s">
        <v>2804</v>
      </c>
      <c r="E1578" t="s">
        <v>6979</v>
      </c>
      <c r="F1578" t="s">
        <v>29</v>
      </c>
      <c r="G1578">
        <v>1344.7</v>
      </c>
      <c r="H1578">
        <v>1344.7</v>
      </c>
      <c r="I1578">
        <v>242.05</v>
      </c>
      <c r="J1578" t="s">
        <v>307</v>
      </c>
      <c r="K1578">
        <v>0</v>
      </c>
      <c r="L1578">
        <v>0</v>
      </c>
      <c r="M1578" t="s">
        <v>31</v>
      </c>
      <c r="N1578">
        <v>0</v>
      </c>
      <c r="O1578">
        <v>0</v>
      </c>
      <c r="P1578" t="s">
        <v>31</v>
      </c>
      <c r="Q1578">
        <v>1344.7</v>
      </c>
      <c r="R1578">
        <v>22.19</v>
      </c>
      <c r="S1578" t="s">
        <v>33</v>
      </c>
      <c r="T1578">
        <v>1344.7</v>
      </c>
      <c r="U1578">
        <v>102.2</v>
      </c>
      <c r="V1578" t="s">
        <v>33</v>
      </c>
      <c r="W1578" t="s">
        <v>33</v>
      </c>
      <c r="X1578" t="s">
        <v>5114</v>
      </c>
      <c r="Y1578" t="s">
        <v>2556</v>
      </c>
      <c r="Z1578" t="s">
        <v>5115</v>
      </c>
      <c r="AA1578" t="s">
        <v>5116</v>
      </c>
      <c r="AC1578" s="13" t="str">
        <f t="shared" si="290"/>
        <v>000168119</v>
      </c>
      <c r="AD1578" t="str">
        <f t="shared" si="291"/>
        <v>17/11/2015</v>
      </c>
      <c r="AE1578" t="str">
        <f t="shared" si="292"/>
        <v>08699009000144</v>
      </c>
      <c r="AF1578" s="14">
        <f t="shared" si="293"/>
        <v>1344.7</v>
      </c>
      <c r="AG1578">
        <f t="shared" si="294"/>
        <v>0</v>
      </c>
      <c r="AH1578">
        <f t="shared" si="295"/>
        <v>1</v>
      </c>
      <c r="AI1578" s="16">
        <v>6784250</v>
      </c>
      <c r="AJ1578" s="16" t="s">
        <v>7159</v>
      </c>
      <c r="AK1578" s="16" t="s">
        <v>4934</v>
      </c>
      <c r="AL1578" s="16" t="s">
        <v>4935</v>
      </c>
      <c r="AM1578" s="16" t="s">
        <v>7143</v>
      </c>
      <c r="AN1578">
        <v>0.15</v>
      </c>
      <c r="AO1578">
        <f>VLOOKUP(TRIM(AL1578),'Parcela Dedutivel'!$A$1:$B$65536,2,FALSE)</f>
        <v>0</v>
      </c>
      <c r="AP1578" s="15">
        <f t="shared" si="296"/>
        <v>0</v>
      </c>
      <c r="AQ1578" s="16">
        <f t="shared" si="297"/>
        <v>0</v>
      </c>
      <c r="AU1578" t="s">
        <v>6670</v>
      </c>
      <c r="AV1578" s="18">
        <v>42335</v>
      </c>
      <c r="AW1578" t="s">
        <v>641</v>
      </c>
      <c r="AX1578" t="str">
        <f t="shared" si="298"/>
        <v>59578948000414</v>
      </c>
      <c r="AY1578" s="17">
        <f t="shared" si="299"/>
        <v>17645.600000000002</v>
      </c>
      <c r="AZ1578" s="17">
        <f t="shared" si="300"/>
        <v>0</v>
      </c>
      <c r="BB1578" t="str">
        <f t="shared" si="301"/>
        <v>27/11/2015;59578948000414;17645,60;0,00</v>
      </c>
    </row>
    <row r="1579" spans="1:54" x14ac:dyDescent="0.25">
      <c r="A1579" t="s">
        <v>26</v>
      </c>
      <c r="B1579" t="s">
        <v>5117</v>
      </c>
      <c r="C1579">
        <v>42325</v>
      </c>
      <c r="D1579" t="s">
        <v>2804</v>
      </c>
      <c r="E1579" t="s">
        <v>6979</v>
      </c>
      <c r="F1579" t="s">
        <v>29</v>
      </c>
      <c r="G1579">
        <v>326.3</v>
      </c>
      <c r="H1579">
        <v>0</v>
      </c>
      <c r="I1579">
        <v>0</v>
      </c>
      <c r="J1579" t="s">
        <v>31</v>
      </c>
      <c r="K1579">
        <v>0</v>
      </c>
      <c r="L1579">
        <v>0</v>
      </c>
      <c r="M1579" t="s">
        <v>31</v>
      </c>
      <c r="N1579">
        <v>0</v>
      </c>
      <c r="O1579">
        <v>0</v>
      </c>
      <c r="P1579" t="s">
        <v>31</v>
      </c>
      <c r="Q1579">
        <v>326.3</v>
      </c>
      <c r="R1579">
        <v>5.38</v>
      </c>
      <c r="S1579" t="s">
        <v>33</v>
      </c>
      <c r="T1579">
        <v>326.3</v>
      </c>
      <c r="U1579">
        <v>24.8</v>
      </c>
      <c r="V1579" t="s">
        <v>33</v>
      </c>
      <c r="W1579" t="s">
        <v>33</v>
      </c>
      <c r="X1579" t="s">
        <v>2555</v>
      </c>
      <c r="Y1579" t="s">
        <v>2556</v>
      </c>
      <c r="Z1579" t="s">
        <v>2557</v>
      </c>
      <c r="AA1579" t="s">
        <v>2558</v>
      </c>
      <c r="AC1579" s="13" t="str">
        <f t="shared" si="290"/>
        <v>000168120</v>
      </c>
      <c r="AD1579" t="str">
        <f t="shared" si="291"/>
        <v>17/11/2015</v>
      </c>
      <c r="AE1579" t="str">
        <f t="shared" si="292"/>
        <v>08285374000293</v>
      </c>
      <c r="AF1579" s="14">
        <f t="shared" si="293"/>
        <v>326.3</v>
      </c>
      <c r="AG1579">
        <f t="shared" si="294"/>
        <v>0</v>
      </c>
      <c r="AH1579">
        <f t="shared" si="295"/>
        <v>1</v>
      </c>
      <c r="AI1579" s="16">
        <v>6784250</v>
      </c>
      <c r="AJ1579" s="16" t="s">
        <v>7159</v>
      </c>
      <c r="AK1579" s="16" t="s">
        <v>4934</v>
      </c>
      <c r="AL1579" s="16" t="s">
        <v>4937</v>
      </c>
      <c r="AM1579" s="16" t="s">
        <v>7143</v>
      </c>
      <c r="AN1579">
        <v>0.15</v>
      </c>
      <c r="AO1579">
        <f>VLOOKUP(TRIM(AL1579),'Parcela Dedutivel'!$A$1:$B$65536,2,FALSE)</f>
        <v>0</v>
      </c>
      <c r="AP1579" s="15">
        <f t="shared" si="296"/>
        <v>0</v>
      </c>
      <c r="AQ1579" s="16">
        <f t="shared" si="297"/>
        <v>0</v>
      </c>
      <c r="AU1579" t="s">
        <v>6671</v>
      </c>
      <c r="AV1579" s="18">
        <v>42335</v>
      </c>
      <c r="AW1579" t="s">
        <v>6116</v>
      </c>
      <c r="AX1579" t="str">
        <f t="shared" si="298"/>
        <v>11352816000109</v>
      </c>
      <c r="AY1579" s="17">
        <f t="shared" si="299"/>
        <v>283.16000000000003</v>
      </c>
      <c r="AZ1579" s="17">
        <f t="shared" si="300"/>
        <v>0</v>
      </c>
      <c r="BB1579" t="str">
        <f t="shared" si="301"/>
        <v>27/11/2015;11352816000109;283,16;0,00</v>
      </c>
    </row>
    <row r="1580" spans="1:54" x14ac:dyDescent="0.25">
      <c r="A1580" t="s">
        <v>26</v>
      </c>
      <c r="B1580" t="s">
        <v>5118</v>
      </c>
      <c r="C1580">
        <v>42325</v>
      </c>
      <c r="D1580" t="s">
        <v>2804</v>
      </c>
      <c r="E1580" t="s">
        <v>6979</v>
      </c>
      <c r="F1580" t="s">
        <v>29</v>
      </c>
      <c r="G1580">
        <v>2841.65</v>
      </c>
      <c r="H1580">
        <v>2471</v>
      </c>
      <c r="I1580">
        <v>444.78000000000003</v>
      </c>
      <c r="J1580" t="s">
        <v>30</v>
      </c>
      <c r="K1580">
        <v>0</v>
      </c>
      <c r="L1580">
        <v>0</v>
      </c>
      <c r="M1580" t="s">
        <v>31</v>
      </c>
      <c r="N1580">
        <v>2471</v>
      </c>
      <c r="O1580">
        <v>370.65000000000003</v>
      </c>
      <c r="P1580" t="s">
        <v>2788</v>
      </c>
      <c r="Q1580">
        <v>2471</v>
      </c>
      <c r="R1580">
        <v>40.770000000000003</v>
      </c>
      <c r="S1580" t="s">
        <v>33</v>
      </c>
      <c r="T1580">
        <v>2471</v>
      </c>
      <c r="U1580">
        <v>187.8</v>
      </c>
      <c r="V1580" t="s">
        <v>33</v>
      </c>
      <c r="W1580" t="s">
        <v>33</v>
      </c>
      <c r="X1580" t="s">
        <v>2941</v>
      </c>
      <c r="Y1580" t="s">
        <v>91</v>
      </c>
      <c r="Z1580" t="s">
        <v>5119</v>
      </c>
      <c r="AA1580" t="s">
        <v>5120</v>
      </c>
      <c r="AC1580" s="13" t="str">
        <f t="shared" si="290"/>
        <v>000168121</v>
      </c>
      <c r="AD1580" t="str">
        <f t="shared" si="291"/>
        <v>17/11/2015</v>
      </c>
      <c r="AE1580" t="str">
        <f t="shared" si="292"/>
        <v>47080197000180</v>
      </c>
      <c r="AF1580" s="14">
        <f t="shared" si="293"/>
        <v>2841.65</v>
      </c>
      <c r="AG1580">
        <f t="shared" si="294"/>
        <v>0</v>
      </c>
      <c r="AH1580">
        <f t="shared" si="295"/>
        <v>1</v>
      </c>
      <c r="AI1580" s="16">
        <v>6784250</v>
      </c>
      <c r="AJ1580" s="16" t="s">
        <v>7159</v>
      </c>
      <c r="AK1580" s="16" t="s">
        <v>4934</v>
      </c>
      <c r="AL1580" s="16" t="s">
        <v>4938</v>
      </c>
      <c r="AM1580" s="16" t="s">
        <v>7143</v>
      </c>
      <c r="AN1580">
        <v>0.15</v>
      </c>
      <c r="AO1580">
        <f>VLOOKUP(TRIM(AL1580),'Parcela Dedutivel'!$A$1:$B$65536,2,FALSE)</f>
        <v>0</v>
      </c>
      <c r="AP1580" s="15">
        <f t="shared" si="296"/>
        <v>0</v>
      </c>
      <c r="AQ1580" s="16">
        <f t="shared" si="297"/>
        <v>0</v>
      </c>
      <c r="AU1580" t="s">
        <v>6672</v>
      </c>
      <c r="AV1580" s="18">
        <v>42335</v>
      </c>
      <c r="AW1580" t="s">
        <v>6673</v>
      </c>
      <c r="AX1580" t="str">
        <f t="shared" si="298"/>
        <v>07401436000131</v>
      </c>
      <c r="AY1580" s="17">
        <f t="shared" si="299"/>
        <v>335.17999999999995</v>
      </c>
      <c r="AZ1580" s="17">
        <f t="shared" si="300"/>
        <v>0</v>
      </c>
      <c r="BB1580" t="str">
        <f t="shared" si="301"/>
        <v>27/11/2015;07401436000131;335,18;0,00</v>
      </c>
    </row>
    <row r="1581" spans="1:54" x14ac:dyDescent="0.25">
      <c r="A1581" t="s">
        <v>26</v>
      </c>
      <c r="B1581" t="s">
        <v>5121</v>
      </c>
      <c r="C1581">
        <v>42325</v>
      </c>
      <c r="D1581" t="s">
        <v>2804</v>
      </c>
      <c r="E1581" t="s">
        <v>6979</v>
      </c>
      <c r="F1581" t="s">
        <v>29</v>
      </c>
      <c r="G1581">
        <v>4359.8</v>
      </c>
      <c r="H1581">
        <v>3791.13</v>
      </c>
      <c r="I1581">
        <v>682.4</v>
      </c>
      <c r="J1581" t="s">
        <v>30</v>
      </c>
      <c r="K1581">
        <v>0</v>
      </c>
      <c r="L1581">
        <v>0</v>
      </c>
      <c r="M1581" t="s">
        <v>31</v>
      </c>
      <c r="N1581">
        <v>3791.13</v>
      </c>
      <c r="O1581">
        <v>568.66999999999996</v>
      </c>
      <c r="P1581" t="s">
        <v>2788</v>
      </c>
      <c r="Q1581">
        <v>3791.13</v>
      </c>
      <c r="R1581">
        <v>62.550000000000004</v>
      </c>
      <c r="S1581" t="s">
        <v>33</v>
      </c>
      <c r="T1581">
        <v>3791.13</v>
      </c>
      <c r="U1581">
        <v>288.13</v>
      </c>
      <c r="V1581" t="s">
        <v>33</v>
      </c>
      <c r="W1581" t="s">
        <v>33</v>
      </c>
      <c r="X1581" t="s">
        <v>1384</v>
      </c>
      <c r="Y1581" t="s">
        <v>91</v>
      </c>
      <c r="Z1581" t="s">
        <v>5122</v>
      </c>
      <c r="AA1581" t="s">
        <v>4561</v>
      </c>
      <c r="AC1581" s="13" t="str">
        <f t="shared" si="290"/>
        <v>000168122</v>
      </c>
      <c r="AD1581" t="str">
        <f t="shared" si="291"/>
        <v>17/11/2015</v>
      </c>
      <c r="AE1581" t="str">
        <f t="shared" si="292"/>
        <v>96195615000190</v>
      </c>
      <c r="AF1581" s="14">
        <f t="shared" si="293"/>
        <v>4359.8</v>
      </c>
      <c r="AG1581">
        <f t="shared" si="294"/>
        <v>0</v>
      </c>
      <c r="AH1581">
        <f t="shared" si="295"/>
        <v>1</v>
      </c>
      <c r="AI1581" s="16">
        <v>6819039</v>
      </c>
      <c r="AJ1581" s="16" t="s">
        <v>7555</v>
      </c>
      <c r="AK1581" s="16" t="s">
        <v>3957</v>
      </c>
      <c r="AL1581" s="16" t="s">
        <v>499</v>
      </c>
      <c r="AM1581" s="16" t="s">
        <v>7143</v>
      </c>
      <c r="AN1581">
        <v>10</v>
      </c>
      <c r="AO1581" t="e">
        <f>VLOOKUP(TRIM(AL1581),'Parcela Dedutivel'!$A$1:$B$65536,2,FALSE)</f>
        <v>#N/A</v>
      </c>
      <c r="AP1581" s="15">
        <f t="shared" si="296"/>
        <v>0</v>
      </c>
      <c r="AQ1581" s="16">
        <f t="shared" si="297"/>
        <v>0</v>
      </c>
      <c r="AU1581" t="s">
        <v>6674</v>
      </c>
      <c r="AV1581" s="18">
        <v>42335</v>
      </c>
      <c r="AW1581" t="s">
        <v>3228</v>
      </c>
      <c r="AX1581" t="str">
        <f t="shared" si="298"/>
        <v>43461789000433</v>
      </c>
      <c r="AY1581" s="17">
        <f t="shared" si="299"/>
        <v>478.78999999999996</v>
      </c>
      <c r="AZ1581" s="17">
        <f t="shared" si="300"/>
        <v>0</v>
      </c>
      <c r="BB1581" t="str">
        <f t="shared" si="301"/>
        <v>27/11/2015;43461789000433;478,79;0,00</v>
      </c>
    </row>
    <row r="1582" spans="1:54" x14ac:dyDescent="0.25">
      <c r="A1582" t="s">
        <v>26</v>
      </c>
      <c r="B1582" t="s">
        <v>5123</v>
      </c>
      <c r="C1582">
        <v>42325</v>
      </c>
      <c r="D1582" t="s">
        <v>3730</v>
      </c>
      <c r="E1582" t="s">
        <v>6979</v>
      </c>
      <c r="F1582" t="s">
        <v>393</v>
      </c>
      <c r="G1582">
        <v>1717.66</v>
      </c>
      <c r="H1582">
        <v>1717.66</v>
      </c>
      <c r="I1582">
        <v>309.18</v>
      </c>
      <c r="J1582" t="s">
        <v>61</v>
      </c>
      <c r="K1582">
        <v>0</v>
      </c>
      <c r="L1582">
        <v>0</v>
      </c>
      <c r="M1582" t="s">
        <v>31</v>
      </c>
      <c r="N1582">
        <v>1493.6200000000001</v>
      </c>
      <c r="O1582">
        <v>224.04</v>
      </c>
      <c r="P1582" t="s">
        <v>2788</v>
      </c>
      <c r="Q1582">
        <v>1493.6200000000001</v>
      </c>
      <c r="R1582">
        <v>24.64</v>
      </c>
      <c r="S1582" t="s">
        <v>33</v>
      </c>
      <c r="T1582">
        <v>1493.6200000000001</v>
      </c>
      <c r="U1582">
        <v>113.52</v>
      </c>
      <c r="V1582" t="s">
        <v>33</v>
      </c>
      <c r="W1582" t="s">
        <v>33</v>
      </c>
      <c r="X1582" t="s">
        <v>5124</v>
      </c>
      <c r="Y1582" t="s">
        <v>70</v>
      </c>
      <c r="Z1582" t="s">
        <v>1325</v>
      </c>
      <c r="AA1582" t="s">
        <v>1326</v>
      </c>
      <c r="AC1582" s="13" t="str">
        <f t="shared" si="290"/>
        <v>000168123</v>
      </c>
      <c r="AD1582" t="str">
        <f t="shared" si="291"/>
        <v>17/11/2015</v>
      </c>
      <c r="AE1582" t="str">
        <f t="shared" si="292"/>
        <v>09219138000584</v>
      </c>
      <c r="AF1582" s="14">
        <f t="shared" si="293"/>
        <v>1717.66</v>
      </c>
      <c r="AG1582">
        <f t="shared" si="294"/>
        <v>0</v>
      </c>
      <c r="AH1582">
        <f t="shared" si="295"/>
        <v>1</v>
      </c>
      <c r="AI1582" s="16">
        <v>7009230</v>
      </c>
      <c r="AJ1582" s="16" t="s">
        <v>7463</v>
      </c>
      <c r="AK1582" s="16" t="s">
        <v>4939</v>
      </c>
      <c r="AL1582" s="16" t="s">
        <v>4408</v>
      </c>
      <c r="AM1582" s="16" t="s">
        <v>7193</v>
      </c>
      <c r="AN1582">
        <v>12</v>
      </c>
      <c r="AO1582" t="e">
        <f>VLOOKUP(TRIM(AL1582),'Parcela Dedutivel'!$A$1:$B$65536,2,FALSE)</f>
        <v>#N/A</v>
      </c>
      <c r="AP1582" s="15">
        <f t="shared" si="296"/>
        <v>0</v>
      </c>
      <c r="AQ1582" s="16">
        <f t="shared" si="297"/>
        <v>0</v>
      </c>
      <c r="AU1582" t="s">
        <v>6675</v>
      </c>
      <c r="AV1582" s="18">
        <v>42335</v>
      </c>
      <c r="AW1582" t="s">
        <v>1493</v>
      </c>
      <c r="AX1582" t="str">
        <f t="shared" si="298"/>
        <v>59104760000353</v>
      </c>
      <c r="AY1582" s="17">
        <f t="shared" si="299"/>
        <v>1704.47</v>
      </c>
      <c r="AZ1582" s="17">
        <f t="shared" si="300"/>
        <v>0</v>
      </c>
      <c r="BB1582" t="str">
        <f t="shared" si="301"/>
        <v>27/11/2015;59104760000353;1704,47;0,00</v>
      </c>
    </row>
    <row r="1583" spans="1:54" x14ac:dyDescent="0.25">
      <c r="A1583" t="s">
        <v>26</v>
      </c>
      <c r="B1583" t="s">
        <v>5123</v>
      </c>
      <c r="C1583">
        <v>42325</v>
      </c>
      <c r="D1583" t="s">
        <v>3730</v>
      </c>
      <c r="E1583" t="s">
        <v>6979</v>
      </c>
      <c r="F1583" t="s">
        <v>393</v>
      </c>
      <c r="G1583">
        <v>986.25</v>
      </c>
      <c r="H1583">
        <v>986.25</v>
      </c>
      <c r="I1583">
        <v>177.53</v>
      </c>
      <c r="J1583" t="s">
        <v>61</v>
      </c>
      <c r="K1583">
        <v>0</v>
      </c>
      <c r="L1583">
        <v>0</v>
      </c>
      <c r="M1583" t="s">
        <v>31</v>
      </c>
      <c r="N1583">
        <v>857.61</v>
      </c>
      <c r="O1583">
        <v>128.64000000000001</v>
      </c>
      <c r="P1583" t="s">
        <v>2788</v>
      </c>
      <c r="Q1583">
        <v>857.61</v>
      </c>
      <c r="R1583">
        <v>14.15</v>
      </c>
      <c r="S1583" t="s">
        <v>33</v>
      </c>
      <c r="T1583">
        <v>857.61</v>
      </c>
      <c r="U1583">
        <v>65.180000000000007</v>
      </c>
      <c r="V1583" t="s">
        <v>33</v>
      </c>
      <c r="W1583" t="s">
        <v>33</v>
      </c>
      <c r="X1583" t="s">
        <v>5124</v>
      </c>
      <c r="Y1583" t="s">
        <v>70</v>
      </c>
      <c r="Z1583" t="s">
        <v>1314</v>
      </c>
      <c r="AA1583" t="s">
        <v>1315</v>
      </c>
      <c r="AC1583" s="13" t="str">
        <f t="shared" si="290"/>
        <v>000168123</v>
      </c>
      <c r="AD1583" t="str">
        <f t="shared" si="291"/>
        <v>17/11/2015</v>
      </c>
      <c r="AE1583" t="str">
        <f t="shared" si="292"/>
        <v>09219138000584</v>
      </c>
      <c r="AF1583" s="14">
        <f t="shared" si="293"/>
        <v>986.25</v>
      </c>
      <c r="AG1583">
        <f t="shared" si="294"/>
        <v>0</v>
      </c>
      <c r="AH1583">
        <f t="shared" si="295"/>
        <v>1</v>
      </c>
      <c r="AI1583" s="16">
        <v>6851779</v>
      </c>
      <c r="AJ1583" s="16" t="s">
        <v>7631</v>
      </c>
      <c r="AK1583" s="16" t="s">
        <v>4940</v>
      </c>
      <c r="AL1583" s="16" t="s">
        <v>4942</v>
      </c>
      <c r="AM1583" s="16" t="s">
        <v>7215</v>
      </c>
      <c r="AN1583">
        <v>100</v>
      </c>
      <c r="AO1583">
        <f>VLOOKUP(TRIM(AL1583),'Parcela Dedutivel'!$A$1:$B$65536,2,FALSE)</f>
        <v>62.64</v>
      </c>
      <c r="AP1583" s="15">
        <f t="shared" si="296"/>
        <v>62.64</v>
      </c>
      <c r="AQ1583" s="16">
        <f t="shared" si="297"/>
        <v>6264</v>
      </c>
      <c r="AU1583" t="s">
        <v>6676</v>
      </c>
      <c r="AV1583" s="18">
        <v>42335</v>
      </c>
      <c r="AW1583" t="s">
        <v>1493</v>
      </c>
      <c r="AX1583" t="str">
        <f t="shared" si="298"/>
        <v>59104760000353</v>
      </c>
      <c r="AY1583" s="17">
        <f t="shared" si="299"/>
        <v>8545.77</v>
      </c>
      <c r="AZ1583" s="17">
        <f t="shared" si="300"/>
        <v>0.245976</v>
      </c>
      <c r="BB1583" t="str">
        <f t="shared" si="301"/>
        <v>27/11/2015;59104760000353;8545,77;0,25</v>
      </c>
    </row>
    <row r="1584" spans="1:54" x14ac:dyDescent="0.25">
      <c r="A1584" t="s">
        <v>26</v>
      </c>
      <c r="B1584" t="s">
        <v>5125</v>
      </c>
      <c r="C1584">
        <v>42325</v>
      </c>
      <c r="D1584" t="s">
        <v>2804</v>
      </c>
      <c r="E1584" t="s">
        <v>6979</v>
      </c>
      <c r="F1584" t="s">
        <v>29</v>
      </c>
      <c r="G1584">
        <v>3839.05</v>
      </c>
      <c r="H1584">
        <v>3839.05</v>
      </c>
      <c r="I1584">
        <v>460.69</v>
      </c>
      <c r="J1584" t="s">
        <v>307</v>
      </c>
      <c r="K1584">
        <v>0</v>
      </c>
      <c r="L1584">
        <v>0</v>
      </c>
      <c r="M1584" t="s">
        <v>31</v>
      </c>
      <c r="N1584">
        <v>3839.05</v>
      </c>
      <c r="O1584">
        <v>0</v>
      </c>
      <c r="P1584" t="s">
        <v>2788</v>
      </c>
      <c r="Q1584">
        <v>3839.05</v>
      </c>
      <c r="R1584">
        <v>63.34</v>
      </c>
      <c r="S1584" t="s">
        <v>33</v>
      </c>
      <c r="T1584">
        <v>3839.05</v>
      </c>
      <c r="U1584">
        <v>291.77</v>
      </c>
      <c r="V1584" t="s">
        <v>33</v>
      </c>
      <c r="W1584" t="s">
        <v>33</v>
      </c>
      <c r="X1584" t="s">
        <v>2747</v>
      </c>
      <c r="Y1584" t="s">
        <v>2563</v>
      </c>
      <c r="Z1584" t="s">
        <v>2564</v>
      </c>
      <c r="AA1584" t="s">
        <v>2565</v>
      </c>
      <c r="AC1584" s="13" t="str">
        <f t="shared" si="290"/>
        <v>000168124</v>
      </c>
      <c r="AD1584" t="str">
        <f t="shared" si="291"/>
        <v>17/11/2015</v>
      </c>
      <c r="AE1584" t="str">
        <f t="shared" si="292"/>
        <v>59578948000171</v>
      </c>
      <c r="AF1584" s="14">
        <f t="shared" si="293"/>
        <v>3839.05</v>
      </c>
      <c r="AG1584">
        <f t="shared" si="294"/>
        <v>45</v>
      </c>
      <c r="AH1584">
        <f t="shared" si="295"/>
        <v>1</v>
      </c>
      <c r="AI1584" s="16">
        <v>7467528</v>
      </c>
      <c r="AJ1584" s="16" t="s">
        <v>7391</v>
      </c>
      <c r="AK1584" s="16" t="s">
        <v>4944</v>
      </c>
      <c r="AL1584" s="16" t="s">
        <v>4945</v>
      </c>
      <c r="AM1584" s="16" t="s">
        <v>7193</v>
      </c>
      <c r="AN1584">
        <v>3</v>
      </c>
      <c r="AO1584" t="e">
        <f>VLOOKUP(TRIM(AL1584),'Parcela Dedutivel'!$A$1:$B$65536,2,FALSE)</f>
        <v>#N/A</v>
      </c>
      <c r="AP1584" s="15">
        <f t="shared" si="296"/>
        <v>0</v>
      </c>
      <c r="AQ1584" s="16">
        <f t="shared" si="297"/>
        <v>0</v>
      </c>
      <c r="AU1584" t="s">
        <v>6677</v>
      </c>
      <c r="AV1584" s="18">
        <v>42335</v>
      </c>
      <c r="AW1584" t="s">
        <v>4076</v>
      </c>
      <c r="AX1584" t="str">
        <f t="shared" si="298"/>
        <v>46044053001187</v>
      </c>
      <c r="AY1584" s="17">
        <f t="shared" si="299"/>
        <v>1608.8300000000002</v>
      </c>
      <c r="AZ1584" s="17">
        <f t="shared" si="300"/>
        <v>0</v>
      </c>
      <c r="BB1584" t="str">
        <f t="shared" si="301"/>
        <v>27/11/2015;46044053001187;1608,83;0,00</v>
      </c>
    </row>
    <row r="1585" spans="1:54" x14ac:dyDescent="0.25">
      <c r="A1585" t="s">
        <v>26</v>
      </c>
      <c r="B1585" t="s">
        <v>5125</v>
      </c>
      <c r="C1585">
        <v>42325</v>
      </c>
      <c r="D1585" t="s">
        <v>2787</v>
      </c>
      <c r="E1585" t="s">
        <v>6979</v>
      </c>
      <c r="F1585" t="s">
        <v>29</v>
      </c>
      <c r="G1585">
        <v>2021</v>
      </c>
      <c r="H1585">
        <v>1757.39</v>
      </c>
      <c r="I1585">
        <v>316.33</v>
      </c>
      <c r="J1585" t="s">
        <v>61</v>
      </c>
      <c r="K1585">
        <v>0</v>
      </c>
      <c r="L1585">
        <v>0</v>
      </c>
      <c r="M1585" t="s">
        <v>31</v>
      </c>
      <c r="N1585">
        <v>1757.39</v>
      </c>
      <c r="O1585">
        <v>263.61</v>
      </c>
      <c r="P1585" t="s">
        <v>2788</v>
      </c>
      <c r="Q1585">
        <v>1757.39</v>
      </c>
      <c r="R1585">
        <v>29</v>
      </c>
      <c r="S1585" t="s">
        <v>33</v>
      </c>
      <c r="T1585">
        <v>1757.39</v>
      </c>
      <c r="U1585">
        <v>133.56</v>
      </c>
      <c r="V1585" t="s">
        <v>33</v>
      </c>
      <c r="W1585" t="s">
        <v>33</v>
      </c>
      <c r="X1585" t="s">
        <v>2747</v>
      </c>
      <c r="Y1585" t="s">
        <v>44</v>
      </c>
      <c r="Z1585" t="s">
        <v>4220</v>
      </c>
      <c r="AA1585" t="s">
        <v>4221</v>
      </c>
      <c r="AC1585" s="13" t="str">
        <f t="shared" si="290"/>
        <v>000168124</v>
      </c>
      <c r="AD1585" t="str">
        <f t="shared" si="291"/>
        <v>17/11/2015</v>
      </c>
      <c r="AE1585" t="str">
        <f t="shared" si="292"/>
        <v>59578948000171</v>
      </c>
      <c r="AF1585" s="14">
        <f t="shared" si="293"/>
        <v>2021</v>
      </c>
      <c r="AG1585">
        <f t="shared" si="294"/>
        <v>45</v>
      </c>
      <c r="AH1585">
        <f t="shared" si="295"/>
        <v>1</v>
      </c>
      <c r="AI1585" s="16">
        <v>6819039</v>
      </c>
      <c r="AJ1585" s="16" t="s">
        <v>7555</v>
      </c>
      <c r="AK1585" s="16" t="s">
        <v>3957</v>
      </c>
      <c r="AL1585" s="16" t="s">
        <v>1789</v>
      </c>
      <c r="AM1585" s="16" t="s">
        <v>7193</v>
      </c>
      <c r="AN1585">
        <v>5</v>
      </c>
      <c r="AO1585" t="e">
        <f>VLOOKUP(TRIM(AL1585),'Parcela Dedutivel'!$A$1:$B$65536,2,FALSE)</f>
        <v>#N/A</v>
      </c>
      <c r="AP1585" s="15">
        <f t="shared" si="296"/>
        <v>0</v>
      </c>
      <c r="AQ1585" s="16">
        <f t="shared" si="297"/>
        <v>0</v>
      </c>
      <c r="AU1585" t="s">
        <v>6681</v>
      </c>
      <c r="AV1585" s="18">
        <v>42335</v>
      </c>
      <c r="AW1585" t="s">
        <v>3222</v>
      </c>
      <c r="AX1585" t="str">
        <f t="shared" si="298"/>
        <v>46044053004607</v>
      </c>
      <c r="AY1585" s="17">
        <f t="shared" si="299"/>
        <v>1518.6599999999999</v>
      </c>
      <c r="AZ1585" s="17">
        <f t="shared" si="300"/>
        <v>0</v>
      </c>
      <c r="BB1585" t="str">
        <f t="shared" si="301"/>
        <v>27/11/2015;46044053004607;1518,66;0,00</v>
      </c>
    </row>
    <row r="1586" spans="1:54" x14ac:dyDescent="0.25">
      <c r="A1586" t="s">
        <v>26</v>
      </c>
      <c r="B1586" t="s">
        <v>5125</v>
      </c>
      <c r="C1586">
        <v>42325</v>
      </c>
      <c r="D1586" t="s">
        <v>2787</v>
      </c>
      <c r="E1586" t="s">
        <v>6979</v>
      </c>
      <c r="F1586" t="s">
        <v>29</v>
      </c>
      <c r="G1586">
        <v>1224.96</v>
      </c>
      <c r="H1586">
        <v>1065.18</v>
      </c>
      <c r="I1586">
        <v>191.73000000000002</v>
      </c>
      <c r="J1586" t="s">
        <v>61</v>
      </c>
      <c r="K1586">
        <v>0</v>
      </c>
      <c r="L1586">
        <v>0</v>
      </c>
      <c r="M1586" t="s">
        <v>31</v>
      </c>
      <c r="N1586">
        <v>1065.18</v>
      </c>
      <c r="O1586">
        <v>159.78</v>
      </c>
      <c r="P1586" t="s">
        <v>2788</v>
      </c>
      <c r="Q1586">
        <v>1065.18</v>
      </c>
      <c r="R1586">
        <v>17.580000000000002</v>
      </c>
      <c r="S1586" t="s">
        <v>33</v>
      </c>
      <c r="T1586">
        <v>1065.18</v>
      </c>
      <c r="U1586">
        <v>80.95</v>
      </c>
      <c r="V1586" t="s">
        <v>33</v>
      </c>
      <c r="W1586" t="s">
        <v>33</v>
      </c>
      <c r="X1586" t="s">
        <v>2747</v>
      </c>
      <c r="Y1586" t="s">
        <v>44</v>
      </c>
      <c r="Z1586" t="s">
        <v>4895</v>
      </c>
      <c r="AA1586" t="s">
        <v>5126</v>
      </c>
      <c r="AC1586" s="13" t="str">
        <f t="shared" si="290"/>
        <v>000168124</v>
      </c>
      <c r="AD1586" t="str">
        <f t="shared" si="291"/>
        <v>17/11/2015</v>
      </c>
      <c r="AE1586" t="str">
        <f t="shared" si="292"/>
        <v>59578948000171</v>
      </c>
      <c r="AF1586" s="14">
        <f t="shared" si="293"/>
        <v>1224.96</v>
      </c>
      <c r="AG1586">
        <f t="shared" si="294"/>
        <v>45</v>
      </c>
      <c r="AH1586">
        <f t="shared" si="295"/>
        <v>1</v>
      </c>
      <c r="AI1586" s="16">
        <v>7467528</v>
      </c>
      <c r="AJ1586" s="16" t="s">
        <v>7391</v>
      </c>
      <c r="AK1586" s="16" t="s">
        <v>4947</v>
      </c>
      <c r="AL1586" s="16" t="s">
        <v>4948</v>
      </c>
      <c r="AM1586" s="16" t="s">
        <v>7193</v>
      </c>
      <c r="AN1586">
        <v>2</v>
      </c>
      <c r="AO1586" t="e">
        <f>VLOOKUP(TRIM(AL1586),'Parcela Dedutivel'!$A$1:$B$65536,2,FALSE)</f>
        <v>#N/A</v>
      </c>
      <c r="AP1586" s="15">
        <f t="shared" si="296"/>
        <v>0</v>
      </c>
      <c r="AQ1586" s="16">
        <f t="shared" si="297"/>
        <v>0</v>
      </c>
      <c r="AU1586" t="s">
        <v>6682</v>
      </c>
      <c r="AV1586" s="18">
        <v>42335</v>
      </c>
      <c r="AW1586" t="s">
        <v>6683</v>
      </c>
      <c r="AX1586" t="str">
        <f t="shared" si="298"/>
        <v>59704510000192</v>
      </c>
      <c r="AY1586" s="17">
        <f t="shared" si="299"/>
        <v>278.65000000000003</v>
      </c>
      <c r="AZ1586" s="17">
        <f t="shared" si="300"/>
        <v>1.9104000000000001</v>
      </c>
      <c r="BB1586" t="str">
        <f t="shared" si="301"/>
        <v>27/11/2015;59704510000192;278,65;1,91</v>
      </c>
    </row>
    <row r="1587" spans="1:54" x14ac:dyDescent="0.25">
      <c r="A1587" t="s">
        <v>26</v>
      </c>
      <c r="B1587" t="s">
        <v>5125</v>
      </c>
      <c r="C1587">
        <v>42325</v>
      </c>
      <c r="D1587" t="s">
        <v>2787</v>
      </c>
      <c r="E1587" t="s">
        <v>6979</v>
      </c>
      <c r="F1587" t="s">
        <v>29</v>
      </c>
      <c r="G1587">
        <v>1224.96</v>
      </c>
      <c r="H1587">
        <v>1065.18</v>
      </c>
      <c r="I1587">
        <v>191.73000000000002</v>
      </c>
      <c r="J1587" t="s">
        <v>61</v>
      </c>
      <c r="K1587">
        <v>0</v>
      </c>
      <c r="L1587">
        <v>0</v>
      </c>
      <c r="M1587" t="s">
        <v>31</v>
      </c>
      <c r="N1587">
        <v>1065.18</v>
      </c>
      <c r="O1587">
        <v>159.78</v>
      </c>
      <c r="P1587" t="s">
        <v>2788</v>
      </c>
      <c r="Q1587">
        <v>1065.18</v>
      </c>
      <c r="R1587">
        <v>17.580000000000002</v>
      </c>
      <c r="S1587" t="s">
        <v>33</v>
      </c>
      <c r="T1587">
        <v>1065.18</v>
      </c>
      <c r="U1587">
        <v>80.95</v>
      </c>
      <c r="V1587" t="s">
        <v>33</v>
      </c>
      <c r="W1587" t="s">
        <v>33</v>
      </c>
      <c r="X1587" t="s">
        <v>2747</v>
      </c>
      <c r="Y1587" t="s">
        <v>44</v>
      </c>
      <c r="Z1587" t="s">
        <v>3628</v>
      </c>
      <c r="AA1587" t="s">
        <v>3629</v>
      </c>
      <c r="AC1587" s="13" t="str">
        <f t="shared" si="290"/>
        <v>000168124</v>
      </c>
      <c r="AD1587" t="str">
        <f t="shared" si="291"/>
        <v>17/11/2015</v>
      </c>
      <c r="AE1587" t="str">
        <f t="shared" si="292"/>
        <v>59578948000171</v>
      </c>
      <c r="AF1587" s="14">
        <f t="shared" si="293"/>
        <v>1224.96</v>
      </c>
      <c r="AG1587">
        <f t="shared" si="294"/>
        <v>45</v>
      </c>
      <c r="AH1587">
        <f t="shared" si="295"/>
        <v>1</v>
      </c>
      <c r="AI1587" s="16">
        <v>6791105</v>
      </c>
      <c r="AJ1587" s="16" t="s">
        <v>7412</v>
      </c>
      <c r="AK1587" s="16" t="s">
        <v>4949</v>
      </c>
      <c r="AL1587" s="16" t="s">
        <v>4950</v>
      </c>
      <c r="AM1587" s="16" t="s">
        <v>7143</v>
      </c>
      <c r="AN1587">
        <v>20000</v>
      </c>
      <c r="AO1587">
        <f>VLOOKUP(TRIM(AL1587),'Parcela Dedutivel'!$A$1:$B$65536,2,FALSE)</f>
        <v>0</v>
      </c>
      <c r="AP1587" s="15">
        <f t="shared" si="296"/>
        <v>0</v>
      </c>
      <c r="AQ1587" s="16">
        <f t="shared" si="297"/>
        <v>0</v>
      </c>
      <c r="AU1587" t="s">
        <v>6684</v>
      </c>
      <c r="AV1587" s="18">
        <v>42335</v>
      </c>
      <c r="AW1587" t="s">
        <v>3006</v>
      </c>
      <c r="AX1587" t="str">
        <f t="shared" si="298"/>
        <v>76487032000125</v>
      </c>
      <c r="AY1587" s="17">
        <f t="shared" si="299"/>
        <v>6369.7</v>
      </c>
      <c r="AZ1587" s="17">
        <f t="shared" si="300"/>
        <v>0</v>
      </c>
      <c r="BB1587" t="str">
        <f t="shared" si="301"/>
        <v>27/11/2015;76487032000125;6369,70;0,00</v>
      </c>
    </row>
    <row r="1588" spans="1:54" x14ac:dyDescent="0.25">
      <c r="A1588" t="s">
        <v>26</v>
      </c>
      <c r="B1588" t="s">
        <v>5125</v>
      </c>
      <c r="C1588">
        <v>42325</v>
      </c>
      <c r="D1588" t="s">
        <v>2787</v>
      </c>
      <c r="E1588" t="s">
        <v>6979</v>
      </c>
      <c r="F1588" t="s">
        <v>29</v>
      </c>
      <c r="G1588">
        <v>612.06000000000006</v>
      </c>
      <c r="H1588">
        <v>532.23</v>
      </c>
      <c r="I1588">
        <v>95.8</v>
      </c>
      <c r="J1588" t="s">
        <v>61</v>
      </c>
      <c r="K1588">
        <v>0</v>
      </c>
      <c r="L1588">
        <v>0</v>
      </c>
      <c r="M1588" t="s">
        <v>31</v>
      </c>
      <c r="N1588">
        <v>532.23</v>
      </c>
      <c r="O1588">
        <v>79.83</v>
      </c>
      <c r="P1588" t="s">
        <v>2788</v>
      </c>
      <c r="Q1588">
        <v>532.23</v>
      </c>
      <c r="R1588">
        <v>8.7799999999999994</v>
      </c>
      <c r="S1588" t="s">
        <v>33</v>
      </c>
      <c r="T1588">
        <v>532.23</v>
      </c>
      <c r="U1588">
        <v>40.450000000000003</v>
      </c>
      <c r="V1588" t="s">
        <v>33</v>
      </c>
      <c r="W1588" t="s">
        <v>33</v>
      </c>
      <c r="X1588" t="s">
        <v>2747</v>
      </c>
      <c r="Y1588" t="s">
        <v>44</v>
      </c>
      <c r="Z1588" t="s">
        <v>76</v>
      </c>
      <c r="AA1588" t="s">
        <v>77</v>
      </c>
      <c r="AC1588" s="13" t="str">
        <f t="shared" si="290"/>
        <v>000168124</v>
      </c>
      <c r="AD1588" t="str">
        <f t="shared" si="291"/>
        <v>17/11/2015</v>
      </c>
      <c r="AE1588" t="str">
        <f t="shared" si="292"/>
        <v>59578948000171</v>
      </c>
      <c r="AF1588" s="14">
        <f t="shared" si="293"/>
        <v>612.06000000000006</v>
      </c>
      <c r="AG1588">
        <f t="shared" si="294"/>
        <v>45</v>
      </c>
      <c r="AH1588">
        <f t="shared" si="295"/>
        <v>1</v>
      </c>
      <c r="AI1588" s="16">
        <v>6819039</v>
      </c>
      <c r="AJ1588" s="16" t="s">
        <v>7555</v>
      </c>
      <c r="AK1588" s="16" t="s">
        <v>3957</v>
      </c>
      <c r="AL1588" s="16" t="s">
        <v>1783</v>
      </c>
      <c r="AM1588" s="16" t="s">
        <v>7193</v>
      </c>
      <c r="AN1588">
        <v>5</v>
      </c>
      <c r="AO1588" t="e">
        <f>VLOOKUP(TRIM(AL1588),'Parcela Dedutivel'!$A$1:$B$65536,2,FALSE)</f>
        <v>#N/A</v>
      </c>
      <c r="AP1588" s="15">
        <f t="shared" si="296"/>
        <v>0</v>
      </c>
      <c r="AQ1588" s="16">
        <f t="shared" si="297"/>
        <v>0</v>
      </c>
      <c r="AU1588" t="s">
        <v>6685</v>
      </c>
      <c r="AV1588" s="18">
        <v>42335</v>
      </c>
      <c r="AW1588" t="s">
        <v>3098</v>
      </c>
      <c r="AX1588" t="str">
        <f t="shared" si="298"/>
        <v>76487032000206</v>
      </c>
      <c r="AY1588" s="17">
        <f t="shared" si="299"/>
        <v>7477.6</v>
      </c>
      <c r="AZ1588" s="17">
        <f t="shared" si="300"/>
        <v>0</v>
      </c>
      <c r="BB1588" t="str">
        <f t="shared" si="301"/>
        <v>27/11/2015;76487032000206;7477,60;0,00</v>
      </c>
    </row>
    <row r="1589" spans="1:54" x14ac:dyDescent="0.25">
      <c r="A1589" t="s">
        <v>26</v>
      </c>
      <c r="B1589" t="s">
        <v>5125</v>
      </c>
      <c r="C1589">
        <v>42325</v>
      </c>
      <c r="D1589" t="s">
        <v>2787</v>
      </c>
      <c r="E1589" t="s">
        <v>6979</v>
      </c>
      <c r="F1589" t="s">
        <v>29</v>
      </c>
      <c r="G1589">
        <v>720.82</v>
      </c>
      <c r="H1589">
        <v>626.80000000000007</v>
      </c>
      <c r="I1589">
        <v>112.82000000000001</v>
      </c>
      <c r="J1589" t="s">
        <v>61</v>
      </c>
      <c r="K1589">
        <v>0</v>
      </c>
      <c r="L1589">
        <v>0</v>
      </c>
      <c r="M1589" t="s">
        <v>31</v>
      </c>
      <c r="N1589">
        <v>626.80000000000007</v>
      </c>
      <c r="O1589">
        <v>94.02</v>
      </c>
      <c r="P1589" t="s">
        <v>2788</v>
      </c>
      <c r="Q1589">
        <v>626.80000000000007</v>
      </c>
      <c r="R1589">
        <v>10.34</v>
      </c>
      <c r="S1589" t="s">
        <v>33</v>
      </c>
      <c r="T1589">
        <v>626.80000000000007</v>
      </c>
      <c r="U1589">
        <v>47.64</v>
      </c>
      <c r="V1589" t="s">
        <v>33</v>
      </c>
      <c r="W1589" t="s">
        <v>33</v>
      </c>
      <c r="X1589" t="s">
        <v>2747</v>
      </c>
      <c r="Y1589" t="s">
        <v>44</v>
      </c>
      <c r="Z1589" t="s">
        <v>1720</v>
      </c>
      <c r="AA1589" t="s">
        <v>1721</v>
      </c>
      <c r="AC1589" s="13" t="str">
        <f t="shared" si="290"/>
        <v>000168124</v>
      </c>
      <c r="AD1589" t="str">
        <f t="shared" si="291"/>
        <v>17/11/2015</v>
      </c>
      <c r="AE1589" t="str">
        <f t="shared" si="292"/>
        <v>59578948000171</v>
      </c>
      <c r="AF1589" s="14">
        <f t="shared" si="293"/>
        <v>720.82</v>
      </c>
      <c r="AG1589">
        <f t="shared" si="294"/>
        <v>45</v>
      </c>
      <c r="AH1589">
        <f t="shared" si="295"/>
        <v>1</v>
      </c>
      <c r="AI1589" s="16">
        <v>6819039</v>
      </c>
      <c r="AJ1589" s="16" t="s">
        <v>7555</v>
      </c>
      <c r="AK1589" s="16" t="s">
        <v>3957</v>
      </c>
      <c r="AL1589" s="16" t="s">
        <v>3125</v>
      </c>
      <c r="AM1589" s="16" t="s">
        <v>7193</v>
      </c>
      <c r="AN1589">
        <v>3</v>
      </c>
      <c r="AO1589" t="e">
        <f>VLOOKUP(TRIM(AL1589),'Parcela Dedutivel'!$A$1:$B$65536,2,FALSE)</f>
        <v>#N/A</v>
      </c>
      <c r="AP1589" s="15">
        <f t="shared" si="296"/>
        <v>0</v>
      </c>
      <c r="AQ1589" s="16">
        <f t="shared" si="297"/>
        <v>0</v>
      </c>
      <c r="AU1589" t="s">
        <v>6688</v>
      </c>
      <c r="AV1589" s="18">
        <v>42335</v>
      </c>
      <c r="AW1589" t="s">
        <v>3878</v>
      </c>
      <c r="AX1589" t="str">
        <f t="shared" si="298"/>
        <v>16404287004738</v>
      </c>
      <c r="AY1589" s="17">
        <f t="shared" si="299"/>
        <v>2136.58</v>
      </c>
      <c r="AZ1589" s="17">
        <f t="shared" si="300"/>
        <v>0</v>
      </c>
      <c r="BB1589" t="str">
        <f t="shared" si="301"/>
        <v>27/11/2015;16404287004738;2136,58;0,00</v>
      </c>
    </row>
    <row r="1590" spans="1:54" x14ac:dyDescent="0.25">
      <c r="A1590" t="s">
        <v>26</v>
      </c>
      <c r="B1590" t="s">
        <v>5125</v>
      </c>
      <c r="C1590">
        <v>42325</v>
      </c>
      <c r="D1590" t="s">
        <v>2787</v>
      </c>
      <c r="E1590" t="s">
        <v>6979</v>
      </c>
      <c r="F1590" t="s">
        <v>29</v>
      </c>
      <c r="G1590">
        <v>1292.81</v>
      </c>
      <c r="H1590">
        <v>1124.18</v>
      </c>
      <c r="I1590">
        <v>202.35</v>
      </c>
      <c r="J1590" t="s">
        <v>61</v>
      </c>
      <c r="K1590">
        <v>0</v>
      </c>
      <c r="L1590">
        <v>0</v>
      </c>
      <c r="M1590" t="s">
        <v>31</v>
      </c>
      <c r="N1590">
        <v>1124.18</v>
      </c>
      <c r="O1590">
        <v>168.63</v>
      </c>
      <c r="P1590" t="s">
        <v>2788</v>
      </c>
      <c r="Q1590">
        <v>1124.18</v>
      </c>
      <c r="R1590">
        <v>18.55</v>
      </c>
      <c r="S1590" t="s">
        <v>33</v>
      </c>
      <c r="T1590">
        <v>1124.18</v>
      </c>
      <c r="U1590">
        <v>85.44</v>
      </c>
      <c r="V1590" t="s">
        <v>33</v>
      </c>
      <c r="W1590" t="s">
        <v>33</v>
      </c>
      <c r="X1590" t="s">
        <v>2747</v>
      </c>
      <c r="Y1590" t="s">
        <v>44</v>
      </c>
      <c r="Z1590" t="s">
        <v>1764</v>
      </c>
      <c r="AA1590" t="s">
        <v>1765</v>
      </c>
      <c r="AC1590" s="13" t="str">
        <f t="shared" si="290"/>
        <v>000168124</v>
      </c>
      <c r="AD1590" t="str">
        <f t="shared" si="291"/>
        <v>17/11/2015</v>
      </c>
      <c r="AE1590" t="str">
        <f t="shared" si="292"/>
        <v>59578948000171</v>
      </c>
      <c r="AF1590" s="14">
        <f t="shared" si="293"/>
        <v>1292.81</v>
      </c>
      <c r="AG1590">
        <f t="shared" si="294"/>
        <v>45</v>
      </c>
      <c r="AH1590">
        <f t="shared" si="295"/>
        <v>1</v>
      </c>
      <c r="AI1590" s="16">
        <v>6819039</v>
      </c>
      <c r="AJ1590" s="16" t="s">
        <v>7555</v>
      </c>
      <c r="AK1590" s="16" t="s">
        <v>3957</v>
      </c>
      <c r="AL1590" s="16" t="s">
        <v>1779</v>
      </c>
      <c r="AM1590" s="16" t="s">
        <v>7193</v>
      </c>
      <c r="AN1590">
        <v>3</v>
      </c>
      <c r="AO1590" t="e">
        <f>VLOOKUP(TRIM(AL1590),'Parcela Dedutivel'!$A$1:$B$65536,2,FALSE)</f>
        <v>#N/A</v>
      </c>
      <c r="AP1590" s="15">
        <f t="shared" si="296"/>
        <v>0</v>
      </c>
      <c r="AQ1590" s="16">
        <f t="shared" si="297"/>
        <v>0</v>
      </c>
      <c r="AU1590" t="s">
        <v>6689</v>
      </c>
      <c r="AV1590" s="18">
        <v>42335</v>
      </c>
      <c r="AW1590" t="s">
        <v>1493</v>
      </c>
      <c r="AX1590" t="str">
        <f t="shared" si="298"/>
        <v>59104760000353</v>
      </c>
      <c r="AY1590" s="17">
        <f t="shared" si="299"/>
        <v>1759.45</v>
      </c>
      <c r="AZ1590" s="17">
        <f t="shared" si="300"/>
        <v>0</v>
      </c>
      <c r="BB1590" t="str">
        <f t="shared" si="301"/>
        <v>27/11/2015;59104760000353;1759,45;0,00</v>
      </c>
    </row>
    <row r="1591" spans="1:54" x14ac:dyDescent="0.25">
      <c r="A1591" t="s">
        <v>26</v>
      </c>
      <c r="B1591" t="s">
        <v>5125</v>
      </c>
      <c r="C1591">
        <v>42325</v>
      </c>
      <c r="D1591" t="s">
        <v>2787</v>
      </c>
      <c r="E1591" t="s">
        <v>6979</v>
      </c>
      <c r="F1591" t="s">
        <v>29</v>
      </c>
      <c r="G1591">
        <v>3602.7000000000003</v>
      </c>
      <c r="H1591">
        <v>3132.78</v>
      </c>
      <c r="I1591">
        <v>563.9</v>
      </c>
      <c r="J1591" t="s">
        <v>61</v>
      </c>
      <c r="K1591">
        <v>0</v>
      </c>
      <c r="L1591">
        <v>0</v>
      </c>
      <c r="M1591" t="s">
        <v>31</v>
      </c>
      <c r="N1591">
        <v>3132.78</v>
      </c>
      <c r="O1591">
        <v>469.92</v>
      </c>
      <c r="P1591" t="s">
        <v>2788</v>
      </c>
      <c r="Q1591">
        <v>3132.78</v>
      </c>
      <c r="R1591">
        <v>51.69</v>
      </c>
      <c r="S1591" t="s">
        <v>33</v>
      </c>
      <c r="T1591">
        <v>3132.78</v>
      </c>
      <c r="U1591">
        <v>238.09</v>
      </c>
      <c r="V1591" t="s">
        <v>33</v>
      </c>
      <c r="W1591" t="s">
        <v>33</v>
      </c>
      <c r="X1591" t="s">
        <v>2747</v>
      </c>
      <c r="Y1591" t="s">
        <v>44</v>
      </c>
      <c r="Z1591" t="s">
        <v>4251</v>
      </c>
      <c r="AA1591" t="s">
        <v>4252</v>
      </c>
      <c r="AC1591" s="13" t="str">
        <f t="shared" si="290"/>
        <v>000168124</v>
      </c>
      <c r="AD1591" t="str">
        <f t="shared" si="291"/>
        <v>17/11/2015</v>
      </c>
      <c r="AE1591" t="str">
        <f t="shared" si="292"/>
        <v>59578948000171</v>
      </c>
      <c r="AF1591" s="14">
        <f t="shared" si="293"/>
        <v>3602.7000000000003</v>
      </c>
      <c r="AG1591">
        <f t="shared" si="294"/>
        <v>45</v>
      </c>
      <c r="AH1591">
        <f t="shared" si="295"/>
        <v>1</v>
      </c>
      <c r="AI1591" s="16">
        <v>6819039</v>
      </c>
      <c r="AJ1591" s="16" t="s">
        <v>7555</v>
      </c>
      <c r="AK1591" s="16" t="s">
        <v>3957</v>
      </c>
      <c r="AL1591" s="16" t="s">
        <v>1777</v>
      </c>
      <c r="AM1591" s="16" t="s">
        <v>7193</v>
      </c>
      <c r="AN1591">
        <v>4</v>
      </c>
      <c r="AO1591" t="e">
        <f>VLOOKUP(TRIM(AL1591),'Parcela Dedutivel'!$A$1:$B$65536,2,FALSE)</f>
        <v>#N/A</v>
      </c>
      <c r="AP1591" s="15">
        <f t="shared" si="296"/>
        <v>0</v>
      </c>
      <c r="AQ1591" s="16">
        <f t="shared" si="297"/>
        <v>0</v>
      </c>
      <c r="AU1591" t="s">
        <v>6691</v>
      </c>
      <c r="AV1591" s="18">
        <v>42335</v>
      </c>
      <c r="AW1591" t="s">
        <v>1493</v>
      </c>
      <c r="AX1591" t="str">
        <f t="shared" si="298"/>
        <v>59104760000353</v>
      </c>
      <c r="AY1591" s="17">
        <f t="shared" si="299"/>
        <v>494.84000000000003</v>
      </c>
      <c r="AZ1591" s="17">
        <f t="shared" si="300"/>
        <v>0</v>
      </c>
      <c r="BB1591" t="str">
        <f t="shared" si="301"/>
        <v>27/11/2015;59104760000353;494,84;0,00</v>
      </c>
    </row>
    <row r="1592" spans="1:54" x14ac:dyDescent="0.25">
      <c r="A1592" t="s">
        <v>26</v>
      </c>
      <c r="B1592" t="s">
        <v>5125</v>
      </c>
      <c r="C1592">
        <v>42325</v>
      </c>
      <c r="D1592" t="s">
        <v>2787</v>
      </c>
      <c r="E1592" t="s">
        <v>6979</v>
      </c>
      <c r="F1592" t="s">
        <v>29</v>
      </c>
      <c r="G1592">
        <v>1909.24</v>
      </c>
      <c r="H1592">
        <v>1660.21</v>
      </c>
      <c r="I1592">
        <v>298.84000000000003</v>
      </c>
      <c r="J1592" t="s">
        <v>61</v>
      </c>
      <c r="K1592">
        <v>0</v>
      </c>
      <c r="L1592">
        <v>0</v>
      </c>
      <c r="M1592" t="s">
        <v>31</v>
      </c>
      <c r="N1592">
        <v>1660.21</v>
      </c>
      <c r="O1592">
        <v>249.03</v>
      </c>
      <c r="P1592" t="s">
        <v>2788</v>
      </c>
      <c r="Q1592">
        <v>1660.21</v>
      </c>
      <c r="R1592">
        <v>27.39</v>
      </c>
      <c r="S1592" t="s">
        <v>33</v>
      </c>
      <c r="T1592">
        <v>1660.21</v>
      </c>
      <c r="U1592">
        <v>126.18</v>
      </c>
      <c r="V1592" t="s">
        <v>33</v>
      </c>
      <c r="W1592" t="s">
        <v>33</v>
      </c>
      <c r="X1592" t="s">
        <v>2747</v>
      </c>
      <c r="Y1592" t="s">
        <v>44</v>
      </c>
      <c r="Z1592" t="s">
        <v>3379</v>
      </c>
      <c r="AA1592" t="s">
        <v>3380</v>
      </c>
      <c r="AC1592" s="13" t="str">
        <f t="shared" si="290"/>
        <v>000168124</v>
      </c>
      <c r="AD1592" t="str">
        <f t="shared" si="291"/>
        <v>17/11/2015</v>
      </c>
      <c r="AE1592" t="str">
        <f t="shared" si="292"/>
        <v>59578948000171</v>
      </c>
      <c r="AF1592" s="14">
        <f t="shared" si="293"/>
        <v>1909.24</v>
      </c>
      <c r="AG1592">
        <f t="shared" si="294"/>
        <v>45</v>
      </c>
      <c r="AH1592">
        <f t="shared" si="295"/>
        <v>1</v>
      </c>
      <c r="AI1592" s="16">
        <v>6819039</v>
      </c>
      <c r="AJ1592" s="16" t="s">
        <v>7555</v>
      </c>
      <c r="AK1592" s="16" t="s">
        <v>3957</v>
      </c>
      <c r="AL1592" s="16" t="s">
        <v>3223</v>
      </c>
      <c r="AM1592" s="16" t="s">
        <v>7193</v>
      </c>
      <c r="AN1592">
        <v>36</v>
      </c>
      <c r="AO1592" t="e">
        <f>VLOOKUP(TRIM(AL1592),'Parcela Dedutivel'!$A$1:$B$65536,2,FALSE)</f>
        <v>#N/A</v>
      </c>
      <c r="AP1592" s="15">
        <f t="shared" si="296"/>
        <v>0</v>
      </c>
      <c r="AQ1592" s="16">
        <f t="shared" si="297"/>
        <v>0</v>
      </c>
      <c r="AU1592" t="s">
        <v>6692</v>
      </c>
      <c r="AV1592" s="18">
        <v>42335</v>
      </c>
      <c r="AW1592" t="s">
        <v>1493</v>
      </c>
      <c r="AX1592" t="str">
        <f t="shared" si="298"/>
        <v>59104760000353</v>
      </c>
      <c r="AY1592" s="17">
        <f t="shared" si="299"/>
        <v>1759.45</v>
      </c>
      <c r="AZ1592" s="17">
        <f t="shared" si="300"/>
        <v>0</v>
      </c>
      <c r="BB1592" t="str">
        <f t="shared" si="301"/>
        <v>27/11/2015;59104760000353;1759,45;0,00</v>
      </c>
    </row>
    <row r="1593" spans="1:54" x14ac:dyDescent="0.25">
      <c r="A1593" t="s">
        <v>26</v>
      </c>
      <c r="B1593" t="s">
        <v>5125</v>
      </c>
      <c r="C1593">
        <v>42325</v>
      </c>
      <c r="D1593" t="s">
        <v>2787</v>
      </c>
      <c r="E1593" t="s">
        <v>6979</v>
      </c>
      <c r="F1593" t="s">
        <v>29</v>
      </c>
      <c r="G1593">
        <v>815.35</v>
      </c>
      <c r="H1593">
        <v>709</v>
      </c>
      <c r="I1593">
        <v>127.62</v>
      </c>
      <c r="J1593" t="s">
        <v>61</v>
      </c>
      <c r="K1593">
        <v>0</v>
      </c>
      <c r="L1593">
        <v>0</v>
      </c>
      <c r="M1593" t="s">
        <v>31</v>
      </c>
      <c r="N1593">
        <v>709</v>
      </c>
      <c r="O1593">
        <v>106.35000000000001</v>
      </c>
      <c r="P1593" t="s">
        <v>2788</v>
      </c>
      <c r="Q1593">
        <v>709</v>
      </c>
      <c r="R1593">
        <v>11.700000000000001</v>
      </c>
      <c r="S1593" t="s">
        <v>33</v>
      </c>
      <c r="T1593">
        <v>709</v>
      </c>
      <c r="U1593">
        <v>53.88</v>
      </c>
      <c r="V1593" t="s">
        <v>33</v>
      </c>
      <c r="W1593" t="s">
        <v>33</v>
      </c>
      <c r="X1593" t="s">
        <v>2747</v>
      </c>
      <c r="Y1593" t="s">
        <v>4101</v>
      </c>
      <c r="Z1593" t="s">
        <v>4102</v>
      </c>
      <c r="AA1593" t="s">
        <v>4103</v>
      </c>
      <c r="AC1593" s="13" t="str">
        <f t="shared" si="290"/>
        <v>000168124</v>
      </c>
      <c r="AD1593" t="str">
        <f t="shared" si="291"/>
        <v>17/11/2015</v>
      </c>
      <c r="AE1593" t="str">
        <f t="shared" si="292"/>
        <v>59578948000171</v>
      </c>
      <c r="AF1593" s="14">
        <f t="shared" si="293"/>
        <v>815.35</v>
      </c>
      <c r="AG1593">
        <f t="shared" si="294"/>
        <v>45</v>
      </c>
      <c r="AH1593">
        <f t="shared" si="295"/>
        <v>1</v>
      </c>
      <c r="AI1593" s="16">
        <v>6791105</v>
      </c>
      <c r="AJ1593" s="16" t="s">
        <v>7412</v>
      </c>
      <c r="AK1593" s="16" t="s">
        <v>4949</v>
      </c>
      <c r="AL1593" s="16" t="s">
        <v>4951</v>
      </c>
      <c r="AM1593" s="16" t="s">
        <v>7143</v>
      </c>
      <c r="AN1593">
        <v>1200</v>
      </c>
      <c r="AO1593">
        <f>VLOOKUP(TRIM(AL1593),'Parcela Dedutivel'!$A$1:$B$65536,2,FALSE)</f>
        <v>0</v>
      </c>
      <c r="AP1593" s="15">
        <f t="shared" si="296"/>
        <v>0</v>
      </c>
      <c r="AQ1593" s="16">
        <f t="shared" si="297"/>
        <v>0</v>
      </c>
      <c r="AU1593" t="s">
        <v>6693</v>
      </c>
      <c r="AV1593" s="18">
        <v>42335</v>
      </c>
      <c r="AW1593" t="s">
        <v>1493</v>
      </c>
      <c r="AX1593" t="str">
        <f t="shared" si="298"/>
        <v>59104760000353</v>
      </c>
      <c r="AY1593" s="17">
        <f t="shared" si="299"/>
        <v>109.97</v>
      </c>
      <c r="AZ1593" s="17">
        <f t="shared" si="300"/>
        <v>0</v>
      </c>
      <c r="BB1593" t="str">
        <f t="shared" si="301"/>
        <v>27/11/2015;59104760000353;109,97;0,00</v>
      </c>
    </row>
    <row r="1594" spans="1:54" x14ac:dyDescent="0.25">
      <c r="A1594" t="s">
        <v>26</v>
      </c>
      <c r="B1594" t="s">
        <v>5127</v>
      </c>
      <c r="C1594">
        <v>42325</v>
      </c>
      <c r="D1594" t="s">
        <v>2841</v>
      </c>
      <c r="E1594" t="s">
        <v>6979</v>
      </c>
      <c r="F1594" t="s">
        <v>1590</v>
      </c>
      <c r="G1594">
        <v>923.38</v>
      </c>
      <c r="H1594">
        <v>923.38</v>
      </c>
      <c r="I1594">
        <v>36.94</v>
      </c>
      <c r="J1594" t="s">
        <v>61</v>
      </c>
      <c r="K1594">
        <v>0</v>
      </c>
      <c r="L1594">
        <v>0</v>
      </c>
      <c r="M1594" t="s">
        <v>31</v>
      </c>
      <c r="N1594">
        <v>0</v>
      </c>
      <c r="O1594">
        <v>0</v>
      </c>
      <c r="P1594" t="s">
        <v>31</v>
      </c>
      <c r="Q1594">
        <v>923.38</v>
      </c>
      <c r="R1594">
        <v>15.24</v>
      </c>
      <c r="S1594" t="s">
        <v>33</v>
      </c>
      <c r="T1594">
        <v>923.38</v>
      </c>
      <c r="U1594">
        <v>70.180000000000007</v>
      </c>
      <c r="V1594" t="s">
        <v>33</v>
      </c>
      <c r="W1594" t="s">
        <v>33</v>
      </c>
      <c r="X1594" t="s">
        <v>4906</v>
      </c>
      <c r="Y1594" t="s">
        <v>1024</v>
      </c>
      <c r="Z1594" t="s">
        <v>1259</v>
      </c>
      <c r="AA1594" t="s">
        <v>1260</v>
      </c>
      <c r="AC1594" s="13" t="str">
        <f t="shared" si="290"/>
        <v>000168125</v>
      </c>
      <c r="AD1594" t="str">
        <f t="shared" si="291"/>
        <v>17/11/2015</v>
      </c>
      <c r="AE1594" t="str">
        <f t="shared" si="292"/>
        <v>92664028003833</v>
      </c>
      <c r="AF1594" s="14">
        <f t="shared" si="293"/>
        <v>923.38</v>
      </c>
      <c r="AG1594">
        <f t="shared" si="294"/>
        <v>0</v>
      </c>
      <c r="AH1594">
        <f t="shared" si="295"/>
        <v>1</v>
      </c>
      <c r="AI1594" s="16">
        <v>6819039</v>
      </c>
      <c r="AJ1594" s="16" t="s">
        <v>7555</v>
      </c>
      <c r="AK1594" s="16" t="s">
        <v>3957</v>
      </c>
      <c r="AL1594" s="16" t="s">
        <v>419</v>
      </c>
      <c r="AM1594" s="16" t="s">
        <v>7193</v>
      </c>
      <c r="AN1594">
        <v>60</v>
      </c>
      <c r="AO1594" t="e">
        <f>VLOOKUP(TRIM(AL1594),'Parcela Dedutivel'!$A$1:$B$65536,2,FALSE)</f>
        <v>#N/A</v>
      </c>
      <c r="AP1594" s="15">
        <f t="shared" si="296"/>
        <v>0</v>
      </c>
      <c r="AQ1594" s="16">
        <f t="shared" si="297"/>
        <v>0</v>
      </c>
      <c r="AU1594" t="s">
        <v>6694</v>
      </c>
      <c r="AV1594" s="18">
        <v>42335</v>
      </c>
      <c r="AW1594" t="s">
        <v>2930</v>
      </c>
      <c r="AX1594" t="str">
        <f t="shared" si="298"/>
        <v>59105999002804</v>
      </c>
      <c r="AY1594" s="17">
        <f t="shared" si="299"/>
        <v>11500</v>
      </c>
      <c r="AZ1594" s="17">
        <f t="shared" si="300"/>
        <v>0</v>
      </c>
      <c r="BB1594" t="str">
        <f t="shared" si="301"/>
        <v>27/11/2015;59105999002804;11500,00;0,00</v>
      </c>
    </row>
    <row r="1595" spans="1:54" x14ac:dyDescent="0.25">
      <c r="A1595" t="s">
        <v>26</v>
      </c>
      <c r="B1595" t="s">
        <v>5127</v>
      </c>
      <c r="C1595">
        <v>42325</v>
      </c>
      <c r="D1595" t="s">
        <v>2841</v>
      </c>
      <c r="E1595" t="s">
        <v>6979</v>
      </c>
      <c r="F1595" t="s">
        <v>1590</v>
      </c>
      <c r="G1595">
        <v>386.1</v>
      </c>
      <c r="H1595">
        <v>386.1</v>
      </c>
      <c r="I1595">
        <v>15.44</v>
      </c>
      <c r="J1595" t="s">
        <v>61</v>
      </c>
      <c r="K1595">
        <v>0</v>
      </c>
      <c r="L1595">
        <v>0</v>
      </c>
      <c r="M1595" t="s">
        <v>31</v>
      </c>
      <c r="N1595">
        <v>0</v>
      </c>
      <c r="O1595">
        <v>0</v>
      </c>
      <c r="P1595" t="s">
        <v>31</v>
      </c>
      <c r="Q1595">
        <v>386.1</v>
      </c>
      <c r="R1595">
        <v>6.37</v>
      </c>
      <c r="S1595" t="s">
        <v>33</v>
      </c>
      <c r="T1595">
        <v>386.1</v>
      </c>
      <c r="U1595">
        <v>29.34</v>
      </c>
      <c r="V1595" t="s">
        <v>33</v>
      </c>
      <c r="W1595" t="s">
        <v>33</v>
      </c>
      <c r="X1595" t="s">
        <v>4906</v>
      </c>
      <c r="Y1595" t="s">
        <v>1024</v>
      </c>
      <c r="Z1595" t="s">
        <v>1257</v>
      </c>
      <c r="AA1595" t="s">
        <v>1258</v>
      </c>
      <c r="AC1595" s="13" t="str">
        <f t="shared" si="290"/>
        <v>000168125</v>
      </c>
      <c r="AD1595" t="str">
        <f t="shared" si="291"/>
        <v>17/11/2015</v>
      </c>
      <c r="AE1595" t="str">
        <f t="shared" si="292"/>
        <v>92664028003833</v>
      </c>
      <c r="AF1595" s="14">
        <f t="shared" si="293"/>
        <v>386.1</v>
      </c>
      <c r="AG1595">
        <f t="shared" si="294"/>
        <v>0</v>
      </c>
      <c r="AH1595">
        <f t="shared" si="295"/>
        <v>1</v>
      </c>
      <c r="AI1595" s="16">
        <v>1000</v>
      </c>
      <c r="AJ1595" s="16" t="s">
        <v>7191</v>
      </c>
      <c r="AK1595" s="16" t="s">
        <v>1713</v>
      </c>
      <c r="AL1595" s="16" t="s">
        <v>1720</v>
      </c>
      <c r="AM1595" s="16" t="s">
        <v>7193</v>
      </c>
      <c r="AN1595">
        <v>109</v>
      </c>
      <c r="AO1595" t="e">
        <f>VLOOKUP(TRIM(AL1595),'Parcela Dedutivel'!$A$1:$B$65536,2,FALSE)</f>
        <v>#N/A</v>
      </c>
      <c r="AP1595" s="15">
        <f t="shared" si="296"/>
        <v>0</v>
      </c>
      <c r="AQ1595" s="16">
        <f t="shared" si="297"/>
        <v>0</v>
      </c>
      <c r="AU1595" t="s">
        <v>6695</v>
      </c>
      <c r="AV1595" s="18">
        <v>42335</v>
      </c>
      <c r="AW1595" t="s">
        <v>3723</v>
      </c>
      <c r="AX1595" t="str">
        <f t="shared" si="298"/>
        <v>18830418000191</v>
      </c>
      <c r="AY1595" s="17">
        <f t="shared" si="299"/>
        <v>281.98</v>
      </c>
      <c r="AZ1595" s="17">
        <f t="shared" si="300"/>
        <v>0</v>
      </c>
      <c r="BB1595" t="str">
        <f t="shared" si="301"/>
        <v>27/11/2015;18830418000191;281,98;0,00</v>
      </c>
    </row>
    <row r="1596" spans="1:54" x14ac:dyDescent="0.25">
      <c r="A1596" t="s">
        <v>26</v>
      </c>
      <c r="B1596" t="s">
        <v>5128</v>
      </c>
      <c r="C1596">
        <v>42325</v>
      </c>
      <c r="D1596" t="s">
        <v>2817</v>
      </c>
      <c r="E1596" t="s">
        <v>6979</v>
      </c>
      <c r="F1596" t="s">
        <v>4032</v>
      </c>
      <c r="G1596">
        <v>4191.04</v>
      </c>
      <c r="H1596">
        <v>4191.04</v>
      </c>
      <c r="I1596">
        <v>293.37</v>
      </c>
      <c r="J1596" t="s">
        <v>30</v>
      </c>
      <c r="K1596">
        <v>0</v>
      </c>
      <c r="L1596">
        <v>0</v>
      </c>
      <c r="M1596" t="s">
        <v>31</v>
      </c>
      <c r="N1596">
        <v>0</v>
      </c>
      <c r="O1596">
        <v>0</v>
      </c>
      <c r="P1596" t="s">
        <v>31</v>
      </c>
      <c r="Q1596">
        <v>4191.04</v>
      </c>
      <c r="R1596">
        <v>69.150000000000006</v>
      </c>
      <c r="S1596" t="s">
        <v>33</v>
      </c>
      <c r="T1596">
        <v>4191.04</v>
      </c>
      <c r="U1596">
        <v>318.52</v>
      </c>
      <c r="V1596" t="s">
        <v>33</v>
      </c>
      <c r="W1596" t="s">
        <v>33</v>
      </c>
      <c r="X1596" t="s">
        <v>4033</v>
      </c>
      <c r="Y1596" t="s">
        <v>1378</v>
      </c>
      <c r="Z1596" t="s">
        <v>3060</v>
      </c>
      <c r="AA1596" t="s">
        <v>3061</v>
      </c>
      <c r="AC1596" s="13" t="str">
        <f t="shared" si="290"/>
        <v>000168126</v>
      </c>
      <c r="AD1596" t="str">
        <f t="shared" si="291"/>
        <v>17/11/2015</v>
      </c>
      <c r="AE1596" t="str">
        <f t="shared" si="292"/>
        <v>01641045000965</v>
      </c>
      <c r="AF1596" s="14">
        <f t="shared" si="293"/>
        <v>4191.04</v>
      </c>
      <c r="AG1596">
        <f t="shared" si="294"/>
        <v>0</v>
      </c>
      <c r="AH1596">
        <f t="shared" si="295"/>
        <v>1</v>
      </c>
      <c r="AI1596" s="16">
        <v>1000</v>
      </c>
      <c r="AJ1596" s="16" t="s">
        <v>7191</v>
      </c>
      <c r="AK1596" s="16" t="s">
        <v>1713</v>
      </c>
      <c r="AL1596" s="16" t="s">
        <v>1718</v>
      </c>
      <c r="AM1596" s="16" t="s">
        <v>7193</v>
      </c>
      <c r="AN1596">
        <v>12</v>
      </c>
      <c r="AO1596" t="e">
        <f>VLOOKUP(TRIM(AL1596),'Parcela Dedutivel'!$A$1:$B$65536,2,FALSE)</f>
        <v>#N/A</v>
      </c>
      <c r="AP1596" s="15">
        <f t="shared" si="296"/>
        <v>0</v>
      </c>
      <c r="AQ1596" s="16">
        <f t="shared" si="297"/>
        <v>0</v>
      </c>
      <c r="AU1596" t="s">
        <v>6696</v>
      </c>
      <c r="AV1596" s="18">
        <v>42335</v>
      </c>
      <c r="AW1596" t="s">
        <v>6697</v>
      </c>
      <c r="AX1596" t="str">
        <f t="shared" si="298"/>
        <v>92741016000254</v>
      </c>
      <c r="AY1596" s="17">
        <f t="shared" si="299"/>
        <v>390.94</v>
      </c>
      <c r="AZ1596" s="17">
        <f t="shared" si="300"/>
        <v>0</v>
      </c>
      <c r="BB1596" t="str">
        <f t="shared" si="301"/>
        <v>27/11/2015;92741016000254;390,94;0,00</v>
      </c>
    </row>
    <row r="1597" spans="1:54" x14ac:dyDescent="0.25">
      <c r="A1597" t="s">
        <v>26</v>
      </c>
      <c r="B1597" t="s">
        <v>5129</v>
      </c>
      <c r="C1597">
        <v>42325</v>
      </c>
      <c r="D1597" t="s">
        <v>3010</v>
      </c>
      <c r="E1597" t="s">
        <v>6979</v>
      </c>
      <c r="F1597" t="s">
        <v>1590</v>
      </c>
      <c r="G1597">
        <v>536.06999999999994</v>
      </c>
      <c r="H1597">
        <v>437.52</v>
      </c>
      <c r="I1597">
        <v>30.63</v>
      </c>
      <c r="J1597" t="s">
        <v>3015</v>
      </c>
      <c r="K1597">
        <v>759.84</v>
      </c>
      <c r="L1597">
        <v>98.55</v>
      </c>
      <c r="M1597" t="s">
        <v>3015</v>
      </c>
      <c r="N1597">
        <v>0</v>
      </c>
      <c r="O1597">
        <v>0</v>
      </c>
      <c r="P1597" t="s">
        <v>31</v>
      </c>
      <c r="Q1597">
        <v>437.52</v>
      </c>
      <c r="R1597">
        <v>7.22</v>
      </c>
      <c r="S1597" t="s">
        <v>33</v>
      </c>
      <c r="T1597">
        <v>437.52</v>
      </c>
      <c r="U1597">
        <v>33.25</v>
      </c>
      <c r="V1597" t="s">
        <v>33</v>
      </c>
      <c r="W1597" t="s">
        <v>33</v>
      </c>
      <c r="X1597" t="s">
        <v>4906</v>
      </c>
      <c r="Y1597" t="s">
        <v>240</v>
      </c>
      <c r="Z1597" t="s">
        <v>4942</v>
      </c>
      <c r="AA1597" t="s">
        <v>4943</v>
      </c>
      <c r="AC1597" s="13" t="str">
        <f t="shared" si="290"/>
        <v>000168127</v>
      </c>
      <c r="AD1597" t="str">
        <f t="shared" si="291"/>
        <v>17/11/2015</v>
      </c>
      <c r="AE1597" t="str">
        <f t="shared" si="292"/>
        <v>92664028003833</v>
      </c>
      <c r="AF1597" s="14">
        <f t="shared" si="293"/>
        <v>536.06999999999994</v>
      </c>
      <c r="AG1597">
        <f t="shared" si="294"/>
        <v>375.84000000000003</v>
      </c>
      <c r="AH1597">
        <f t="shared" si="295"/>
        <v>1</v>
      </c>
      <c r="AI1597" s="16">
        <v>6819039</v>
      </c>
      <c r="AJ1597" s="16" t="s">
        <v>7555</v>
      </c>
      <c r="AK1597" s="16" t="s">
        <v>3957</v>
      </c>
      <c r="AL1597" s="16" t="s">
        <v>3421</v>
      </c>
      <c r="AM1597" s="16" t="s">
        <v>7193</v>
      </c>
      <c r="AN1597">
        <v>10</v>
      </c>
      <c r="AO1597" t="e">
        <f>VLOOKUP(TRIM(AL1597),'Parcela Dedutivel'!$A$1:$B$65536,2,FALSE)</f>
        <v>#N/A</v>
      </c>
      <c r="AP1597" s="15">
        <f t="shared" si="296"/>
        <v>0</v>
      </c>
      <c r="AQ1597" s="16">
        <f t="shared" si="297"/>
        <v>0</v>
      </c>
      <c r="AU1597" t="s">
        <v>6698</v>
      </c>
      <c r="AV1597" s="18">
        <v>42335</v>
      </c>
      <c r="AW1597" t="s">
        <v>295</v>
      </c>
      <c r="AX1597" t="str">
        <f t="shared" si="298"/>
        <v>02195445000108</v>
      </c>
      <c r="AY1597" s="17">
        <f t="shared" si="299"/>
        <v>7542.22</v>
      </c>
      <c r="AZ1597" s="17">
        <f t="shared" si="300"/>
        <v>0</v>
      </c>
      <c r="BB1597" t="str">
        <f t="shared" si="301"/>
        <v>27/11/2015;02195445000108;7542,22;0,00</v>
      </c>
    </row>
    <row r="1598" spans="1:54" x14ac:dyDescent="0.25">
      <c r="A1598" t="s">
        <v>26</v>
      </c>
      <c r="B1598" t="s">
        <v>5130</v>
      </c>
      <c r="C1598">
        <v>42325</v>
      </c>
      <c r="D1598" t="s">
        <v>2804</v>
      </c>
      <c r="E1598" t="s">
        <v>6979</v>
      </c>
      <c r="F1598" t="s">
        <v>29</v>
      </c>
      <c r="G1598">
        <v>1342.89</v>
      </c>
      <c r="H1598">
        <v>1342.89</v>
      </c>
      <c r="I1598">
        <v>241.72</v>
      </c>
      <c r="J1598" t="s">
        <v>1555</v>
      </c>
      <c r="K1598">
        <v>0</v>
      </c>
      <c r="L1598">
        <v>0</v>
      </c>
      <c r="M1598" t="s">
        <v>31</v>
      </c>
      <c r="N1598">
        <v>0</v>
      </c>
      <c r="O1598">
        <v>0</v>
      </c>
      <c r="P1598" t="s">
        <v>31</v>
      </c>
      <c r="Q1598">
        <v>1342.89</v>
      </c>
      <c r="R1598">
        <v>22.16</v>
      </c>
      <c r="S1598" t="s">
        <v>33</v>
      </c>
      <c r="T1598">
        <v>1342.89</v>
      </c>
      <c r="U1598">
        <v>102.06</v>
      </c>
      <c r="V1598" t="s">
        <v>33</v>
      </c>
      <c r="W1598" t="s">
        <v>33</v>
      </c>
      <c r="X1598" t="s">
        <v>3214</v>
      </c>
      <c r="Y1598" t="s">
        <v>240</v>
      </c>
      <c r="Z1598" t="s">
        <v>5131</v>
      </c>
      <c r="AA1598" t="s">
        <v>5132</v>
      </c>
      <c r="AC1598" s="13" t="str">
        <f t="shared" si="290"/>
        <v>000168128</v>
      </c>
      <c r="AD1598" t="str">
        <f t="shared" si="291"/>
        <v>17/11/2015</v>
      </c>
      <c r="AE1598" t="str">
        <f t="shared" si="292"/>
        <v>56545742000157</v>
      </c>
      <c r="AF1598" s="14">
        <f t="shared" si="293"/>
        <v>1342.89</v>
      </c>
      <c r="AG1598">
        <f t="shared" si="294"/>
        <v>1224.3000000000002</v>
      </c>
      <c r="AH1598">
        <f t="shared" si="295"/>
        <v>1</v>
      </c>
      <c r="AI1598" s="16">
        <v>1000</v>
      </c>
      <c r="AJ1598" s="16" t="s">
        <v>7191</v>
      </c>
      <c r="AK1598" s="16" t="s">
        <v>1713</v>
      </c>
      <c r="AL1598" s="16" t="s">
        <v>1716</v>
      </c>
      <c r="AM1598" s="16" t="s">
        <v>7193</v>
      </c>
      <c r="AN1598">
        <v>17</v>
      </c>
      <c r="AO1598" t="e">
        <f>VLOOKUP(TRIM(AL1598),'Parcela Dedutivel'!$A$1:$B$65536,2,FALSE)</f>
        <v>#N/A</v>
      </c>
      <c r="AP1598" s="15">
        <f t="shared" si="296"/>
        <v>0</v>
      </c>
      <c r="AQ1598" s="16">
        <f t="shared" si="297"/>
        <v>0</v>
      </c>
      <c r="AU1598" t="s">
        <v>6699</v>
      </c>
      <c r="AV1598" s="18">
        <v>42335</v>
      </c>
      <c r="AW1598" t="s">
        <v>6700</v>
      </c>
      <c r="AX1598" t="str">
        <f t="shared" si="298"/>
        <v>90073529000128</v>
      </c>
      <c r="AY1598" s="17">
        <f t="shared" si="299"/>
        <v>101.17</v>
      </c>
      <c r="AZ1598" s="17">
        <f t="shared" si="300"/>
        <v>0</v>
      </c>
      <c r="BB1598" t="str">
        <f t="shared" si="301"/>
        <v>27/11/2015;90073529000128;101,17;0,00</v>
      </c>
    </row>
    <row r="1599" spans="1:54" x14ac:dyDescent="0.25">
      <c r="A1599" t="s">
        <v>26</v>
      </c>
      <c r="B1599" t="s">
        <v>5133</v>
      </c>
      <c r="C1599">
        <v>42325</v>
      </c>
      <c r="D1599" t="s">
        <v>2841</v>
      </c>
      <c r="E1599" t="s">
        <v>6979</v>
      </c>
      <c r="F1599" t="s">
        <v>411</v>
      </c>
      <c r="G1599">
        <v>227.08</v>
      </c>
      <c r="H1599">
        <v>227.08</v>
      </c>
      <c r="I1599">
        <v>9.08</v>
      </c>
      <c r="J1599" t="s">
        <v>61</v>
      </c>
      <c r="K1599">
        <v>0</v>
      </c>
      <c r="L1599">
        <v>0</v>
      </c>
      <c r="M1599" t="s">
        <v>31</v>
      </c>
      <c r="N1599">
        <v>197.46</v>
      </c>
      <c r="O1599">
        <v>29.62</v>
      </c>
      <c r="P1599" t="s">
        <v>2788</v>
      </c>
      <c r="Q1599">
        <v>197.46</v>
      </c>
      <c r="R1599">
        <v>3.2600000000000002</v>
      </c>
      <c r="S1599" t="s">
        <v>33</v>
      </c>
      <c r="T1599">
        <v>197.46</v>
      </c>
      <c r="U1599">
        <v>15.01</v>
      </c>
      <c r="V1599" t="s">
        <v>33</v>
      </c>
      <c r="W1599" t="s">
        <v>33</v>
      </c>
      <c r="X1599" t="s">
        <v>5134</v>
      </c>
      <c r="Y1599" t="s">
        <v>44</v>
      </c>
      <c r="Z1599" t="s">
        <v>1519</v>
      </c>
      <c r="AA1599" t="s">
        <v>1520</v>
      </c>
      <c r="AC1599" s="13" t="str">
        <f t="shared" si="290"/>
        <v>000168129</v>
      </c>
      <c r="AD1599" t="str">
        <f t="shared" si="291"/>
        <v>17/11/2015</v>
      </c>
      <c r="AE1599" t="str">
        <f t="shared" si="292"/>
        <v>03775069002803</v>
      </c>
      <c r="AF1599" s="14">
        <f t="shared" si="293"/>
        <v>227.08</v>
      </c>
      <c r="AG1599">
        <f t="shared" si="294"/>
        <v>0</v>
      </c>
      <c r="AH1599">
        <f t="shared" si="295"/>
        <v>1</v>
      </c>
      <c r="AI1599" s="16">
        <v>1000</v>
      </c>
      <c r="AJ1599" s="16" t="s">
        <v>7191</v>
      </c>
      <c r="AK1599" s="16" t="s">
        <v>1713</v>
      </c>
      <c r="AL1599" s="16" t="s">
        <v>85</v>
      </c>
      <c r="AM1599" s="16" t="s">
        <v>7193</v>
      </c>
      <c r="AN1599">
        <v>18</v>
      </c>
      <c r="AO1599" t="e">
        <f>VLOOKUP(TRIM(AL1599),'Parcela Dedutivel'!$A$1:$B$65536,2,FALSE)</f>
        <v>#N/A</v>
      </c>
      <c r="AP1599" s="15">
        <f t="shared" si="296"/>
        <v>0</v>
      </c>
      <c r="AQ1599" s="16">
        <f t="shared" si="297"/>
        <v>0</v>
      </c>
      <c r="AU1599" t="s">
        <v>6704</v>
      </c>
      <c r="AV1599" s="18">
        <v>42335</v>
      </c>
      <c r="AW1599" t="s">
        <v>5425</v>
      </c>
      <c r="AX1599" t="str">
        <f t="shared" si="298"/>
        <v>06047087000724</v>
      </c>
      <c r="AY1599" s="17">
        <f t="shared" si="299"/>
        <v>2069.9900000000002</v>
      </c>
      <c r="AZ1599" s="17">
        <f t="shared" si="300"/>
        <v>0</v>
      </c>
      <c r="BB1599" t="str">
        <f t="shared" si="301"/>
        <v>27/11/2015;06047087000724;2069,99;0,00</v>
      </c>
    </row>
    <row r="1600" spans="1:54" x14ac:dyDescent="0.25">
      <c r="A1600" t="s">
        <v>26</v>
      </c>
      <c r="B1600" t="s">
        <v>5133</v>
      </c>
      <c r="C1600">
        <v>42325</v>
      </c>
      <c r="D1600" t="s">
        <v>2841</v>
      </c>
      <c r="E1600" t="s">
        <v>6979</v>
      </c>
      <c r="F1600" t="s">
        <v>411</v>
      </c>
      <c r="G1600">
        <v>227.08</v>
      </c>
      <c r="H1600">
        <v>227.08</v>
      </c>
      <c r="I1600">
        <v>9.08</v>
      </c>
      <c r="J1600" t="s">
        <v>61</v>
      </c>
      <c r="K1600">
        <v>0</v>
      </c>
      <c r="L1600">
        <v>0</v>
      </c>
      <c r="M1600" t="s">
        <v>31</v>
      </c>
      <c r="N1600">
        <v>197.46</v>
      </c>
      <c r="O1600">
        <v>29.62</v>
      </c>
      <c r="P1600" t="s">
        <v>2788</v>
      </c>
      <c r="Q1600">
        <v>197.46</v>
      </c>
      <c r="R1600">
        <v>3.2600000000000002</v>
      </c>
      <c r="S1600" t="s">
        <v>33</v>
      </c>
      <c r="T1600">
        <v>197.46</v>
      </c>
      <c r="U1600">
        <v>15.01</v>
      </c>
      <c r="V1600" t="s">
        <v>33</v>
      </c>
      <c r="W1600" t="s">
        <v>33</v>
      </c>
      <c r="X1600" t="s">
        <v>5134</v>
      </c>
      <c r="Y1600" t="s">
        <v>44</v>
      </c>
      <c r="Z1600" t="s">
        <v>4928</v>
      </c>
      <c r="AA1600" t="s">
        <v>4929</v>
      </c>
      <c r="AC1600" s="13" t="str">
        <f t="shared" si="290"/>
        <v>000168129</v>
      </c>
      <c r="AD1600" t="str">
        <f t="shared" si="291"/>
        <v>17/11/2015</v>
      </c>
      <c r="AE1600" t="str">
        <f t="shared" si="292"/>
        <v>03775069002803</v>
      </c>
      <c r="AF1600" s="14">
        <f t="shared" si="293"/>
        <v>227.08</v>
      </c>
      <c r="AG1600">
        <f t="shared" si="294"/>
        <v>0</v>
      </c>
      <c r="AH1600">
        <f t="shared" si="295"/>
        <v>1</v>
      </c>
      <c r="AI1600" s="16">
        <v>1000</v>
      </c>
      <c r="AJ1600" s="16" t="s">
        <v>7191</v>
      </c>
      <c r="AK1600" s="16" t="s">
        <v>1713</v>
      </c>
      <c r="AL1600" s="16" t="s">
        <v>1714</v>
      </c>
      <c r="AM1600" s="16" t="s">
        <v>7193</v>
      </c>
      <c r="AN1600">
        <v>11</v>
      </c>
      <c r="AO1600" t="e">
        <f>VLOOKUP(TRIM(AL1600),'Parcela Dedutivel'!$A$1:$B$65536,2,FALSE)</f>
        <v>#N/A</v>
      </c>
      <c r="AP1600" s="15">
        <f t="shared" si="296"/>
        <v>0</v>
      </c>
      <c r="AQ1600" s="16">
        <f t="shared" si="297"/>
        <v>0</v>
      </c>
      <c r="AU1600" t="s">
        <v>6705</v>
      </c>
      <c r="AV1600" s="18">
        <v>42335</v>
      </c>
      <c r="AW1600" t="s">
        <v>6706</v>
      </c>
      <c r="AX1600" t="str">
        <f t="shared" si="298"/>
        <v>06862627000138</v>
      </c>
      <c r="AY1600" s="17">
        <f t="shared" si="299"/>
        <v>1421.04</v>
      </c>
      <c r="AZ1600" s="17">
        <f t="shared" si="300"/>
        <v>0</v>
      </c>
      <c r="BB1600" t="str">
        <f t="shared" si="301"/>
        <v>27/11/2015;06862627000138;1421,04;0,00</v>
      </c>
    </row>
    <row r="1601" spans="1:54" x14ac:dyDescent="0.25">
      <c r="A1601" t="s">
        <v>26</v>
      </c>
      <c r="B1601" t="s">
        <v>5133</v>
      </c>
      <c r="C1601">
        <v>42325</v>
      </c>
      <c r="D1601" t="s">
        <v>2841</v>
      </c>
      <c r="E1601" t="s">
        <v>6979</v>
      </c>
      <c r="F1601" t="s">
        <v>411</v>
      </c>
      <c r="G1601">
        <v>381.46999999999997</v>
      </c>
      <c r="H1601">
        <v>381.47</v>
      </c>
      <c r="I1601">
        <v>15.26</v>
      </c>
      <c r="J1601" t="s">
        <v>61</v>
      </c>
      <c r="K1601">
        <v>0</v>
      </c>
      <c r="L1601">
        <v>0</v>
      </c>
      <c r="M1601" t="s">
        <v>31</v>
      </c>
      <c r="N1601">
        <v>331.71</v>
      </c>
      <c r="O1601">
        <v>49.76</v>
      </c>
      <c r="P1601" t="s">
        <v>2788</v>
      </c>
      <c r="Q1601">
        <v>331.71</v>
      </c>
      <c r="R1601">
        <v>5.47</v>
      </c>
      <c r="S1601" t="s">
        <v>33</v>
      </c>
      <c r="T1601">
        <v>331.71</v>
      </c>
      <c r="U1601">
        <v>25.21</v>
      </c>
      <c r="V1601" t="s">
        <v>33</v>
      </c>
      <c r="W1601" t="s">
        <v>33</v>
      </c>
      <c r="X1601" t="s">
        <v>5134</v>
      </c>
      <c r="Y1601" t="s">
        <v>44</v>
      </c>
      <c r="Z1601" t="s">
        <v>5135</v>
      </c>
      <c r="AA1601" t="s">
        <v>5136</v>
      </c>
      <c r="AC1601" s="13" t="str">
        <f t="shared" si="290"/>
        <v>000168129</v>
      </c>
      <c r="AD1601" t="str">
        <f t="shared" si="291"/>
        <v>17/11/2015</v>
      </c>
      <c r="AE1601" t="str">
        <f t="shared" si="292"/>
        <v>03775069002803</v>
      </c>
      <c r="AF1601" s="14">
        <f t="shared" si="293"/>
        <v>381.46999999999997</v>
      </c>
      <c r="AG1601">
        <f t="shared" si="294"/>
        <v>0</v>
      </c>
      <c r="AH1601">
        <f t="shared" si="295"/>
        <v>1</v>
      </c>
      <c r="AI1601" s="16">
        <v>1000</v>
      </c>
      <c r="AJ1601" s="16" t="s">
        <v>7191</v>
      </c>
      <c r="AK1601" s="16" t="s">
        <v>1713</v>
      </c>
      <c r="AL1601" s="16" t="s">
        <v>87</v>
      </c>
      <c r="AM1601" s="16" t="s">
        <v>7193</v>
      </c>
      <c r="AN1601">
        <v>32</v>
      </c>
      <c r="AO1601" t="e">
        <f>VLOOKUP(TRIM(AL1601),'Parcela Dedutivel'!$A$1:$B$65536,2,FALSE)</f>
        <v>#N/A</v>
      </c>
      <c r="AP1601" s="15">
        <f t="shared" si="296"/>
        <v>0</v>
      </c>
      <c r="AQ1601" s="16">
        <f t="shared" si="297"/>
        <v>0</v>
      </c>
      <c r="AU1601" t="s">
        <v>6707</v>
      </c>
      <c r="AV1601" s="18">
        <v>42335</v>
      </c>
      <c r="AW1601" t="s">
        <v>1644</v>
      </c>
      <c r="AX1601" t="str">
        <f t="shared" si="298"/>
        <v>71340830000106</v>
      </c>
      <c r="AY1601" s="17">
        <f t="shared" si="299"/>
        <v>5112.5999999999995</v>
      </c>
      <c r="AZ1601" s="17">
        <f t="shared" si="300"/>
        <v>0</v>
      </c>
      <c r="BB1601" t="str">
        <f t="shared" si="301"/>
        <v>27/11/2015;71340830000106;5112,60;0,00</v>
      </c>
    </row>
    <row r="1602" spans="1:54" x14ac:dyDescent="0.25">
      <c r="A1602" t="s">
        <v>26</v>
      </c>
      <c r="B1602" t="s">
        <v>5137</v>
      </c>
      <c r="C1602">
        <v>42325</v>
      </c>
      <c r="D1602" t="s">
        <v>2787</v>
      </c>
      <c r="E1602" t="s">
        <v>6979</v>
      </c>
      <c r="F1602" t="s">
        <v>29</v>
      </c>
      <c r="G1602">
        <v>775.25</v>
      </c>
      <c r="H1602">
        <v>775.25</v>
      </c>
      <c r="I1602">
        <v>139.54</v>
      </c>
      <c r="J1602" t="s">
        <v>61</v>
      </c>
      <c r="K1602">
        <v>0</v>
      </c>
      <c r="L1602">
        <v>0</v>
      </c>
      <c r="M1602" t="s">
        <v>31</v>
      </c>
      <c r="N1602">
        <v>704.77</v>
      </c>
      <c r="O1602">
        <v>70.48</v>
      </c>
      <c r="P1602" t="s">
        <v>2788</v>
      </c>
      <c r="Q1602">
        <v>704.77</v>
      </c>
      <c r="R1602">
        <v>11.63</v>
      </c>
      <c r="S1602" t="s">
        <v>33</v>
      </c>
      <c r="T1602">
        <v>704.77</v>
      </c>
      <c r="U1602">
        <v>53.56</v>
      </c>
      <c r="V1602" t="s">
        <v>33</v>
      </c>
      <c r="W1602" t="s">
        <v>33</v>
      </c>
      <c r="X1602" t="s">
        <v>5138</v>
      </c>
      <c r="Y1602" t="s">
        <v>230</v>
      </c>
      <c r="Z1602" t="s">
        <v>670</v>
      </c>
      <c r="AA1602" t="s">
        <v>671</v>
      </c>
      <c r="AC1602" s="13" t="str">
        <f t="shared" si="290"/>
        <v>000168130</v>
      </c>
      <c r="AD1602" t="str">
        <f t="shared" si="291"/>
        <v>17/11/2015</v>
      </c>
      <c r="AE1602" t="str">
        <f t="shared" si="292"/>
        <v>61068342000138</v>
      </c>
      <c r="AF1602" s="14">
        <f t="shared" si="293"/>
        <v>775.25</v>
      </c>
      <c r="AG1602">
        <f t="shared" si="294"/>
        <v>0</v>
      </c>
      <c r="AH1602">
        <f t="shared" si="295"/>
        <v>1</v>
      </c>
      <c r="AI1602" s="16">
        <v>6819039</v>
      </c>
      <c r="AJ1602" s="16" t="s">
        <v>7555</v>
      </c>
      <c r="AK1602" s="16" t="s">
        <v>3957</v>
      </c>
      <c r="AL1602" s="16" t="s">
        <v>66</v>
      </c>
      <c r="AM1602" s="16" t="s">
        <v>7193</v>
      </c>
      <c r="AN1602">
        <v>20</v>
      </c>
      <c r="AO1602" t="e">
        <f>VLOOKUP(TRIM(AL1602),'Parcela Dedutivel'!$A$1:$B$65536,2,FALSE)</f>
        <v>#N/A</v>
      </c>
      <c r="AP1602" s="15">
        <f t="shared" si="296"/>
        <v>0</v>
      </c>
      <c r="AQ1602" s="16">
        <f t="shared" si="297"/>
        <v>0</v>
      </c>
      <c r="AU1602" t="s">
        <v>6708</v>
      </c>
      <c r="AV1602" s="18">
        <v>42335</v>
      </c>
      <c r="AW1602" t="s">
        <v>3473</v>
      </c>
      <c r="AX1602" t="str">
        <f t="shared" si="298"/>
        <v>61064911000177</v>
      </c>
      <c r="AY1602" s="17">
        <f t="shared" si="299"/>
        <v>2482.69</v>
      </c>
      <c r="AZ1602" s="17">
        <f t="shared" si="300"/>
        <v>0</v>
      </c>
      <c r="BB1602" t="str">
        <f t="shared" si="301"/>
        <v>27/11/2015;61064911000177;2482,69;0,00</v>
      </c>
    </row>
    <row r="1603" spans="1:54" x14ac:dyDescent="0.25">
      <c r="A1603" t="s">
        <v>26</v>
      </c>
      <c r="B1603" t="s">
        <v>5139</v>
      </c>
      <c r="C1603">
        <v>42325</v>
      </c>
      <c r="D1603" t="s">
        <v>2787</v>
      </c>
      <c r="E1603" t="s">
        <v>6979</v>
      </c>
      <c r="F1603" t="s">
        <v>29</v>
      </c>
      <c r="G1603">
        <v>1683.51</v>
      </c>
      <c r="H1603">
        <v>1463.92</v>
      </c>
      <c r="I1603">
        <v>263.51</v>
      </c>
      <c r="J1603" t="s">
        <v>61</v>
      </c>
      <c r="K1603">
        <v>0</v>
      </c>
      <c r="L1603">
        <v>0</v>
      </c>
      <c r="M1603" t="s">
        <v>31</v>
      </c>
      <c r="N1603">
        <v>1463.92</v>
      </c>
      <c r="O1603">
        <v>219.59</v>
      </c>
      <c r="P1603" t="s">
        <v>2788</v>
      </c>
      <c r="Q1603">
        <v>1463.92</v>
      </c>
      <c r="R1603">
        <v>24.150000000000002</v>
      </c>
      <c r="S1603" t="s">
        <v>33</v>
      </c>
      <c r="T1603">
        <v>1463.92</v>
      </c>
      <c r="U1603">
        <v>111.26</v>
      </c>
      <c r="V1603" t="s">
        <v>33</v>
      </c>
      <c r="W1603" t="s">
        <v>33</v>
      </c>
      <c r="X1603" t="s">
        <v>2747</v>
      </c>
      <c r="Y1603" t="s">
        <v>44</v>
      </c>
      <c r="Z1603" t="s">
        <v>1149</v>
      </c>
      <c r="AA1603" t="s">
        <v>1150</v>
      </c>
      <c r="AC1603" s="13" t="str">
        <f t="shared" ref="AC1603:AC1666" si="302">B1603</f>
        <v>000168131</v>
      </c>
      <c r="AD1603" t="str">
        <f t="shared" ref="AD1603:AD1666" si="303">TEXT(C1603,"dd/mm/aaaa")</f>
        <v>17/11/2015</v>
      </c>
      <c r="AE1603" t="str">
        <f t="shared" ref="AE1603:AE1666" si="304">VLOOKUP(X1603*1,AI:AJ,2,FALSE)</f>
        <v>59578948000171</v>
      </c>
      <c r="AF1603" s="14">
        <f t="shared" ref="AF1603:AF1666" si="305">G1603*1</f>
        <v>1683.51</v>
      </c>
      <c r="AG1603">
        <f t="shared" ref="AG1603:AG1666" si="306">SUMIF(AK:AK,B1603,AQ:AQ)</f>
        <v>0</v>
      </c>
      <c r="AH1603">
        <f t="shared" ref="AH1603:AH1666" si="307">IF(OR(LEFT(TRIM(D1603),1)="1",LEFT(TRIM(D1603),1)="2",LEFT(TRIM(D1603),1)="3"),-1,1)</f>
        <v>1</v>
      </c>
      <c r="AI1603" s="16">
        <v>1000</v>
      </c>
      <c r="AJ1603" s="16" t="s">
        <v>7191</v>
      </c>
      <c r="AK1603" s="16" t="s">
        <v>1713</v>
      </c>
      <c r="AL1603" s="16" t="s">
        <v>1714</v>
      </c>
      <c r="AM1603" s="16" t="s">
        <v>7193</v>
      </c>
      <c r="AN1603">
        <v>4</v>
      </c>
      <c r="AO1603" t="e">
        <f>VLOOKUP(TRIM(AL1603),'Parcela Dedutivel'!$A$1:$B$65536,2,FALSE)</f>
        <v>#N/A</v>
      </c>
      <c r="AP1603" s="15">
        <f t="shared" ref="AP1603:AP1666" si="308">IF(ISNA(AO1603),0,AO1603)</f>
        <v>0</v>
      </c>
      <c r="AQ1603" s="16">
        <f t="shared" ref="AQ1603:AQ1666" si="309">AP1603*AN1603</f>
        <v>0</v>
      </c>
      <c r="AU1603" t="s">
        <v>6709</v>
      </c>
      <c r="AV1603" s="18">
        <v>42335</v>
      </c>
      <c r="AW1603" t="s">
        <v>4074</v>
      </c>
      <c r="AX1603" t="str">
        <f t="shared" ref="AX1603:AX1666" si="310">VLOOKUP(AW1603*1,AI:AJ,2,FALSE)</f>
        <v>10812952000163</v>
      </c>
      <c r="AY1603" s="17">
        <f t="shared" ref="AY1603:AY1666" si="311">SUMIF(AC:AC,AU1603,AF:AF)*VLOOKUP(AU1603,AC:AH,6,FALSE)</f>
        <v>172.42000000000002</v>
      </c>
      <c r="AZ1603" s="17">
        <f t="shared" ref="AZ1603:AZ1666" si="312">VLOOKUP(AU1603,AC:AG,5,FALSE)*VLOOKUP(AU1603,AC:AH,6,FALSE)</f>
        <v>0</v>
      </c>
      <c r="BB1603" t="str">
        <f t="shared" ref="BB1603:BB1666" si="313">TEXT(AV1603,"dd/mm/aaaa")&amp;";"&amp;AX1603&amp;";"&amp;TEXT(AY1603,"0,00")&amp;";"&amp;TEXT(AZ1603,"0,00")</f>
        <v>27/11/2015;10812952000163;172,42;0,00</v>
      </c>
    </row>
    <row r="1604" spans="1:54" x14ac:dyDescent="0.25">
      <c r="A1604" t="s">
        <v>26</v>
      </c>
      <c r="B1604" t="s">
        <v>5140</v>
      </c>
      <c r="C1604">
        <v>42325</v>
      </c>
      <c r="D1604" t="s">
        <v>2787</v>
      </c>
      <c r="E1604" t="s">
        <v>6979</v>
      </c>
      <c r="F1604" t="s">
        <v>29</v>
      </c>
      <c r="G1604">
        <v>158.42000000000002</v>
      </c>
      <c r="H1604">
        <v>158.42000000000002</v>
      </c>
      <c r="I1604">
        <v>28.52</v>
      </c>
      <c r="J1604" t="s">
        <v>61</v>
      </c>
      <c r="K1604">
        <v>0</v>
      </c>
      <c r="L1604">
        <v>0</v>
      </c>
      <c r="M1604" t="s">
        <v>31</v>
      </c>
      <c r="N1604">
        <v>132.02000000000001</v>
      </c>
      <c r="O1604">
        <v>26.400000000000002</v>
      </c>
      <c r="P1604" t="s">
        <v>2788</v>
      </c>
      <c r="Q1604">
        <v>132.02000000000001</v>
      </c>
      <c r="R1604">
        <v>2.1800000000000002</v>
      </c>
      <c r="S1604" t="s">
        <v>33</v>
      </c>
      <c r="T1604">
        <v>132.02000000000001</v>
      </c>
      <c r="U1604">
        <v>10.029999999999999</v>
      </c>
      <c r="V1604" t="s">
        <v>33</v>
      </c>
      <c r="W1604" t="s">
        <v>33</v>
      </c>
      <c r="X1604" t="s">
        <v>5141</v>
      </c>
      <c r="Y1604" t="s">
        <v>377</v>
      </c>
      <c r="Z1604" t="s">
        <v>1310</v>
      </c>
      <c r="AA1604" t="s">
        <v>1311</v>
      </c>
      <c r="AC1604" s="13" t="str">
        <f t="shared" si="302"/>
        <v>000168132</v>
      </c>
      <c r="AD1604" t="str">
        <f t="shared" si="303"/>
        <v>17/11/2015</v>
      </c>
      <c r="AE1604" t="str">
        <f t="shared" si="304"/>
        <v>89637490012666</v>
      </c>
      <c r="AF1604" s="14">
        <f t="shared" si="305"/>
        <v>158.42000000000002</v>
      </c>
      <c r="AG1604">
        <f t="shared" si="306"/>
        <v>0</v>
      </c>
      <c r="AH1604">
        <f t="shared" si="307"/>
        <v>1</v>
      </c>
      <c r="AI1604" s="16">
        <v>1000</v>
      </c>
      <c r="AJ1604" s="16" t="s">
        <v>7191</v>
      </c>
      <c r="AK1604" s="16" t="s">
        <v>1713</v>
      </c>
      <c r="AL1604" s="16" t="s">
        <v>87</v>
      </c>
      <c r="AM1604" s="16" t="s">
        <v>7193</v>
      </c>
      <c r="AN1604">
        <v>27</v>
      </c>
      <c r="AO1604" t="e">
        <f>VLOOKUP(TRIM(AL1604),'Parcela Dedutivel'!$A$1:$B$65536,2,FALSE)</f>
        <v>#N/A</v>
      </c>
      <c r="AP1604" s="15">
        <f t="shared" si="308"/>
        <v>0</v>
      </c>
      <c r="AQ1604" s="16">
        <f t="shared" si="309"/>
        <v>0</v>
      </c>
      <c r="AU1604" t="s">
        <v>6710</v>
      </c>
      <c r="AV1604" s="18">
        <v>42335</v>
      </c>
      <c r="AW1604" t="s">
        <v>1644</v>
      </c>
      <c r="AX1604" t="str">
        <f t="shared" si="310"/>
        <v>71340830000106</v>
      </c>
      <c r="AY1604" s="17">
        <f t="shared" si="311"/>
        <v>830.78</v>
      </c>
      <c r="AZ1604" s="17">
        <f t="shared" si="312"/>
        <v>0</v>
      </c>
      <c r="BB1604" t="str">
        <f t="shared" si="313"/>
        <v>27/11/2015;71340830000106;830,78;0,00</v>
      </c>
    </row>
    <row r="1605" spans="1:54" x14ac:dyDescent="0.25">
      <c r="A1605" t="s">
        <v>26</v>
      </c>
      <c r="B1605" t="s">
        <v>5142</v>
      </c>
      <c r="C1605">
        <v>42325</v>
      </c>
      <c r="D1605" t="s">
        <v>2787</v>
      </c>
      <c r="E1605" t="s">
        <v>6979</v>
      </c>
      <c r="F1605" t="s">
        <v>29</v>
      </c>
      <c r="G1605">
        <v>436.02000000000004</v>
      </c>
      <c r="H1605">
        <v>436.02</v>
      </c>
      <c r="I1605">
        <v>78.48</v>
      </c>
      <c r="J1605" t="s">
        <v>61</v>
      </c>
      <c r="K1605">
        <v>0</v>
      </c>
      <c r="L1605">
        <v>0</v>
      </c>
      <c r="M1605" t="s">
        <v>31</v>
      </c>
      <c r="N1605">
        <v>403.72</v>
      </c>
      <c r="O1605">
        <v>32.299999999999997</v>
      </c>
      <c r="P1605" t="s">
        <v>2788</v>
      </c>
      <c r="Q1605">
        <v>403.72</v>
      </c>
      <c r="R1605">
        <v>6.66</v>
      </c>
      <c r="S1605" t="s">
        <v>33</v>
      </c>
      <c r="T1605">
        <v>403.72</v>
      </c>
      <c r="U1605">
        <v>30.68</v>
      </c>
      <c r="V1605" t="s">
        <v>33</v>
      </c>
      <c r="W1605" t="s">
        <v>33</v>
      </c>
      <c r="X1605" t="s">
        <v>2553</v>
      </c>
      <c r="Y1605" t="s">
        <v>1253</v>
      </c>
      <c r="Z1605" t="s">
        <v>1254</v>
      </c>
      <c r="AA1605" t="s">
        <v>1255</v>
      </c>
      <c r="AC1605" s="13" t="str">
        <f t="shared" si="302"/>
        <v>000168133</v>
      </c>
      <c r="AD1605" t="str">
        <f t="shared" si="303"/>
        <v>17/11/2015</v>
      </c>
      <c r="AE1605" t="str">
        <f t="shared" si="304"/>
        <v>74671991000170</v>
      </c>
      <c r="AF1605" s="14">
        <f t="shared" si="305"/>
        <v>436.02000000000004</v>
      </c>
      <c r="AG1605">
        <f t="shared" si="306"/>
        <v>0</v>
      </c>
      <c r="AH1605">
        <f t="shared" si="307"/>
        <v>1</v>
      </c>
      <c r="AI1605" s="16">
        <v>1000</v>
      </c>
      <c r="AJ1605" s="16" t="s">
        <v>7191</v>
      </c>
      <c r="AK1605" s="16" t="s">
        <v>1713</v>
      </c>
      <c r="AL1605" s="16" t="s">
        <v>85</v>
      </c>
      <c r="AM1605" s="16" t="s">
        <v>7193</v>
      </c>
      <c r="AN1605">
        <v>15</v>
      </c>
      <c r="AO1605" t="e">
        <f>VLOOKUP(TRIM(AL1605),'Parcela Dedutivel'!$A$1:$B$65536,2,FALSE)</f>
        <v>#N/A</v>
      </c>
      <c r="AP1605" s="15">
        <f t="shared" si="308"/>
        <v>0</v>
      </c>
      <c r="AQ1605" s="16">
        <f t="shared" si="309"/>
        <v>0</v>
      </c>
      <c r="AU1605" t="s">
        <v>6711</v>
      </c>
      <c r="AV1605" s="18">
        <v>42335</v>
      </c>
      <c r="AW1605" t="s">
        <v>244</v>
      </c>
      <c r="AX1605" t="str">
        <f t="shared" si="310"/>
        <v>46044053002906</v>
      </c>
      <c r="AY1605" s="17">
        <f t="shared" si="311"/>
        <v>415.90000000000003</v>
      </c>
      <c r="AZ1605" s="17">
        <f t="shared" si="312"/>
        <v>0</v>
      </c>
      <c r="BB1605" t="str">
        <f t="shared" si="313"/>
        <v>27/11/2015;46044053002906;415,90;0,00</v>
      </c>
    </row>
    <row r="1606" spans="1:54" x14ac:dyDescent="0.25">
      <c r="A1606" t="s">
        <v>26</v>
      </c>
      <c r="B1606" t="s">
        <v>5143</v>
      </c>
      <c r="C1606">
        <v>42325</v>
      </c>
      <c r="D1606" t="s">
        <v>2787</v>
      </c>
      <c r="E1606" t="s">
        <v>6979</v>
      </c>
      <c r="F1606" t="s">
        <v>29</v>
      </c>
      <c r="G1606">
        <v>136.96</v>
      </c>
      <c r="H1606">
        <v>136.96</v>
      </c>
      <c r="I1606">
        <v>24.650000000000002</v>
      </c>
      <c r="J1606" t="s">
        <v>30</v>
      </c>
      <c r="K1606">
        <v>0</v>
      </c>
      <c r="L1606">
        <v>0</v>
      </c>
      <c r="M1606" t="s">
        <v>31</v>
      </c>
      <c r="N1606">
        <v>0</v>
      </c>
      <c r="O1606">
        <v>0</v>
      </c>
      <c r="P1606" t="s">
        <v>31</v>
      </c>
      <c r="Q1606">
        <v>136.96</v>
      </c>
      <c r="R1606">
        <v>2.2600000000000002</v>
      </c>
      <c r="S1606" t="s">
        <v>33</v>
      </c>
      <c r="T1606">
        <v>136.96</v>
      </c>
      <c r="U1606">
        <v>10.41</v>
      </c>
      <c r="V1606" t="s">
        <v>33</v>
      </c>
      <c r="W1606" t="s">
        <v>33</v>
      </c>
      <c r="X1606" t="s">
        <v>5144</v>
      </c>
      <c r="Y1606" t="s">
        <v>44</v>
      </c>
      <c r="Z1606" t="s">
        <v>1341</v>
      </c>
      <c r="AA1606" t="s">
        <v>1342</v>
      </c>
      <c r="AC1606" s="13" t="str">
        <f t="shared" si="302"/>
        <v>000168134</v>
      </c>
      <c r="AD1606" t="str">
        <f t="shared" si="303"/>
        <v>17/11/2015</v>
      </c>
      <c r="AE1606" t="str">
        <f t="shared" si="304"/>
        <v>04057033000200</v>
      </c>
      <c r="AF1606" s="14">
        <f t="shared" si="305"/>
        <v>136.96</v>
      </c>
      <c r="AG1606">
        <f t="shared" si="306"/>
        <v>0</v>
      </c>
      <c r="AH1606">
        <f t="shared" si="307"/>
        <v>1</v>
      </c>
      <c r="AI1606" s="16">
        <v>6819039</v>
      </c>
      <c r="AJ1606" s="16" t="s">
        <v>7555</v>
      </c>
      <c r="AK1606" s="16" t="s">
        <v>3957</v>
      </c>
      <c r="AL1606" s="16" t="s">
        <v>87</v>
      </c>
      <c r="AM1606" s="16" t="s">
        <v>7193</v>
      </c>
      <c r="AN1606">
        <v>25</v>
      </c>
      <c r="AO1606" t="e">
        <f>VLOOKUP(TRIM(AL1606),'Parcela Dedutivel'!$A$1:$B$65536,2,FALSE)</f>
        <v>#N/A</v>
      </c>
      <c r="AP1606" s="15">
        <f t="shared" si="308"/>
        <v>0</v>
      </c>
      <c r="AQ1606" s="16">
        <f t="shared" si="309"/>
        <v>0</v>
      </c>
      <c r="AU1606" t="s">
        <v>6712</v>
      </c>
      <c r="AV1606" s="18">
        <v>42335</v>
      </c>
      <c r="AW1606" t="s">
        <v>2743</v>
      </c>
      <c r="AX1606" t="str">
        <f t="shared" si="310"/>
        <v>01498525000161</v>
      </c>
      <c r="AY1606" s="17">
        <f t="shared" si="311"/>
        <v>211.5</v>
      </c>
      <c r="AZ1606" s="17">
        <f t="shared" si="312"/>
        <v>0</v>
      </c>
      <c r="BB1606" t="str">
        <f t="shared" si="313"/>
        <v>27/11/2015;01498525000161;211,50;0,00</v>
      </c>
    </row>
    <row r="1607" spans="1:54" x14ac:dyDescent="0.25">
      <c r="A1607" t="s">
        <v>26</v>
      </c>
      <c r="B1607" t="s">
        <v>5145</v>
      </c>
      <c r="C1607">
        <v>42325</v>
      </c>
      <c r="D1607" t="s">
        <v>2787</v>
      </c>
      <c r="E1607" t="s">
        <v>6979</v>
      </c>
      <c r="F1607" t="s">
        <v>29</v>
      </c>
      <c r="G1607">
        <v>1837.44</v>
      </c>
      <c r="H1607">
        <v>1597.77</v>
      </c>
      <c r="I1607">
        <v>287.60000000000002</v>
      </c>
      <c r="J1607" t="s">
        <v>61</v>
      </c>
      <c r="K1607">
        <v>0</v>
      </c>
      <c r="L1607">
        <v>0</v>
      </c>
      <c r="M1607" t="s">
        <v>31</v>
      </c>
      <c r="N1607">
        <v>1597.77</v>
      </c>
      <c r="O1607">
        <v>239.67000000000002</v>
      </c>
      <c r="P1607" t="s">
        <v>2788</v>
      </c>
      <c r="Q1607">
        <v>1597.77</v>
      </c>
      <c r="R1607">
        <v>26.36</v>
      </c>
      <c r="S1607" t="s">
        <v>33</v>
      </c>
      <c r="T1607">
        <v>1597.77</v>
      </c>
      <c r="U1607">
        <v>121.43</v>
      </c>
      <c r="V1607" t="s">
        <v>33</v>
      </c>
      <c r="W1607" t="s">
        <v>33</v>
      </c>
      <c r="X1607" t="s">
        <v>3958</v>
      </c>
      <c r="Y1607" t="s">
        <v>44</v>
      </c>
      <c r="Z1607" t="s">
        <v>1161</v>
      </c>
      <c r="AA1607" t="s">
        <v>1162</v>
      </c>
      <c r="AC1607" s="13" t="str">
        <f t="shared" si="302"/>
        <v>000168135</v>
      </c>
      <c r="AD1607" t="str">
        <f t="shared" si="303"/>
        <v>17/11/2015</v>
      </c>
      <c r="AE1607" t="str">
        <f t="shared" si="304"/>
        <v>59609123001220</v>
      </c>
      <c r="AF1607" s="14">
        <f t="shared" si="305"/>
        <v>1837.44</v>
      </c>
      <c r="AG1607">
        <f t="shared" si="306"/>
        <v>0</v>
      </c>
      <c r="AH1607">
        <f t="shared" si="307"/>
        <v>1</v>
      </c>
      <c r="AI1607" s="16">
        <v>1900</v>
      </c>
      <c r="AJ1607" s="16" t="s">
        <v>7191</v>
      </c>
      <c r="AK1607" s="16" t="s">
        <v>1722</v>
      </c>
      <c r="AL1607" s="16" t="s">
        <v>1745</v>
      </c>
      <c r="AM1607" s="16" t="s">
        <v>7193</v>
      </c>
      <c r="AN1607">
        <v>8</v>
      </c>
      <c r="AO1607" t="e">
        <f>VLOOKUP(TRIM(AL1607),'Parcela Dedutivel'!$A$1:$B$65536,2,FALSE)</f>
        <v>#N/A</v>
      </c>
      <c r="AP1607" s="15">
        <f t="shared" si="308"/>
        <v>0</v>
      </c>
      <c r="AQ1607" s="16">
        <f t="shared" si="309"/>
        <v>0</v>
      </c>
      <c r="AU1607" t="s">
        <v>6714</v>
      </c>
      <c r="AV1607" s="18">
        <v>42335</v>
      </c>
      <c r="AW1607" t="s">
        <v>4762</v>
      </c>
      <c r="AX1607" t="str">
        <f t="shared" si="310"/>
        <v>09155035000174</v>
      </c>
      <c r="AY1607" s="17">
        <f t="shared" si="311"/>
        <v>495.33000000000004</v>
      </c>
      <c r="AZ1607" s="17">
        <f t="shared" si="312"/>
        <v>0</v>
      </c>
      <c r="BB1607" t="str">
        <f t="shared" si="313"/>
        <v>27/11/2015;09155035000174;495,33;0,00</v>
      </c>
    </row>
    <row r="1608" spans="1:54" x14ac:dyDescent="0.25">
      <c r="A1608" t="s">
        <v>26</v>
      </c>
      <c r="B1608" t="s">
        <v>5146</v>
      </c>
      <c r="C1608">
        <v>42325</v>
      </c>
      <c r="D1608" t="s">
        <v>2787</v>
      </c>
      <c r="E1608" t="s">
        <v>6979</v>
      </c>
      <c r="F1608" t="s">
        <v>29</v>
      </c>
      <c r="G1608">
        <v>55.830000000000005</v>
      </c>
      <c r="H1608">
        <v>48.550000000000004</v>
      </c>
      <c r="I1608">
        <v>8.74</v>
      </c>
      <c r="J1608" t="s">
        <v>61</v>
      </c>
      <c r="K1608">
        <v>0</v>
      </c>
      <c r="L1608">
        <v>0</v>
      </c>
      <c r="M1608" t="s">
        <v>31</v>
      </c>
      <c r="N1608">
        <v>48.550000000000004</v>
      </c>
      <c r="O1608">
        <v>7.28</v>
      </c>
      <c r="P1608" t="s">
        <v>2788</v>
      </c>
      <c r="Q1608">
        <v>48.550000000000004</v>
      </c>
      <c r="R1608">
        <v>0.8</v>
      </c>
      <c r="S1608" t="s">
        <v>33</v>
      </c>
      <c r="T1608">
        <v>48.550000000000004</v>
      </c>
      <c r="U1608">
        <v>3.69</v>
      </c>
      <c r="V1608" t="s">
        <v>33</v>
      </c>
      <c r="W1608" t="s">
        <v>33</v>
      </c>
      <c r="X1608" t="s">
        <v>3214</v>
      </c>
      <c r="Y1608" t="s">
        <v>44</v>
      </c>
      <c r="Z1608" t="s">
        <v>1246</v>
      </c>
      <c r="AA1608" t="s">
        <v>1247</v>
      </c>
      <c r="AC1608" s="13" t="str">
        <f t="shared" si="302"/>
        <v>000168136</v>
      </c>
      <c r="AD1608" t="str">
        <f t="shared" si="303"/>
        <v>17/11/2015</v>
      </c>
      <c r="AE1608" t="str">
        <f t="shared" si="304"/>
        <v>56545742000157</v>
      </c>
      <c r="AF1608" s="14">
        <f t="shared" si="305"/>
        <v>55.830000000000005</v>
      </c>
      <c r="AG1608">
        <f t="shared" si="306"/>
        <v>0</v>
      </c>
      <c r="AH1608">
        <f t="shared" si="307"/>
        <v>1</v>
      </c>
      <c r="AI1608" s="16">
        <v>6819039</v>
      </c>
      <c r="AJ1608" s="16" t="s">
        <v>7555</v>
      </c>
      <c r="AK1608" s="16" t="s">
        <v>3957</v>
      </c>
      <c r="AL1608" s="16" t="s">
        <v>1716</v>
      </c>
      <c r="AM1608" s="16" t="s">
        <v>7193</v>
      </c>
      <c r="AN1608">
        <v>30</v>
      </c>
      <c r="AO1608" t="e">
        <f>VLOOKUP(TRIM(AL1608),'Parcela Dedutivel'!$A$1:$B$65536,2,FALSE)</f>
        <v>#N/A</v>
      </c>
      <c r="AP1608" s="15">
        <f t="shared" si="308"/>
        <v>0</v>
      </c>
      <c r="AQ1608" s="16">
        <f t="shared" si="309"/>
        <v>0</v>
      </c>
      <c r="AU1608" t="s">
        <v>6715</v>
      </c>
      <c r="AV1608" s="18">
        <v>42335</v>
      </c>
      <c r="AW1608" t="s">
        <v>5156</v>
      </c>
      <c r="AX1608" t="str">
        <f t="shared" si="310"/>
        <v>65472714000148</v>
      </c>
      <c r="AY1608" s="17">
        <f t="shared" si="311"/>
        <v>1436.5900000000001</v>
      </c>
      <c r="AZ1608" s="17">
        <f t="shared" si="312"/>
        <v>0</v>
      </c>
      <c r="BB1608" t="str">
        <f t="shared" si="313"/>
        <v>27/11/2015;65472714000148;1436,59;0,00</v>
      </c>
    </row>
    <row r="1609" spans="1:54" x14ac:dyDescent="0.25">
      <c r="A1609" t="s">
        <v>26</v>
      </c>
      <c r="B1609" t="s">
        <v>5147</v>
      </c>
      <c r="C1609">
        <v>42325</v>
      </c>
      <c r="D1609" t="s">
        <v>2787</v>
      </c>
      <c r="E1609" t="s">
        <v>6979</v>
      </c>
      <c r="F1609" t="s">
        <v>29</v>
      </c>
      <c r="G1609">
        <v>975.02</v>
      </c>
      <c r="H1609">
        <v>847.84</v>
      </c>
      <c r="I1609">
        <v>152.61000000000001</v>
      </c>
      <c r="J1609" t="s">
        <v>61</v>
      </c>
      <c r="K1609">
        <v>0</v>
      </c>
      <c r="L1609">
        <v>0</v>
      </c>
      <c r="M1609" t="s">
        <v>31</v>
      </c>
      <c r="N1609">
        <v>847.84</v>
      </c>
      <c r="O1609">
        <v>127.18</v>
      </c>
      <c r="P1609" t="s">
        <v>2788</v>
      </c>
      <c r="Q1609">
        <v>847.84</v>
      </c>
      <c r="R1609">
        <v>13.99</v>
      </c>
      <c r="S1609" t="s">
        <v>33</v>
      </c>
      <c r="T1609">
        <v>847.84</v>
      </c>
      <c r="U1609">
        <v>64.44</v>
      </c>
      <c r="V1609" t="s">
        <v>33</v>
      </c>
      <c r="W1609" t="s">
        <v>33</v>
      </c>
      <c r="X1609" t="s">
        <v>3958</v>
      </c>
      <c r="Y1609" t="s">
        <v>44</v>
      </c>
      <c r="Z1609" t="s">
        <v>1168</v>
      </c>
      <c r="AA1609" t="s">
        <v>1169</v>
      </c>
      <c r="AC1609" s="13" t="str">
        <f t="shared" si="302"/>
        <v>000168137</v>
      </c>
      <c r="AD1609" t="str">
        <f t="shared" si="303"/>
        <v>17/11/2015</v>
      </c>
      <c r="AE1609" t="str">
        <f t="shared" si="304"/>
        <v>59609123001220</v>
      </c>
      <c r="AF1609" s="14">
        <f t="shared" si="305"/>
        <v>975.02</v>
      </c>
      <c r="AG1609">
        <f t="shared" si="306"/>
        <v>0</v>
      </c>
      <c r="AH1609">
        <f t="shared" si="307"/>
        <v>1</v>
      </c>
      <c r="AI1609" s="16">
        <v>1900</v>
      </c>
      <c r="AJ1609" s="16" t="s">
        <v>7191</v>
      </c>
      <c r="AK1609" s="16" t="s">
        <v>1722</v>
      </c>
      <c r="AL1609" s="16" t="s">
        <v>1747</v>
      </c>
      <c r="AM1609" s="16" t="s">
        <v>7193</v>
      </c>
      <c r="AN1609">
        <v>4</v>
      </c>
      <c r="AO1609" t="e">
        <f>VLOOKUP(TRIM(AL1609),'Parcela Dedutivel'!$A$1:$B$65536,2,FALSE)</f>
        <v>#N/A</v>
      </c>
      <c r="AP1609" s="15">
        <f t="shared" si="308"/>
        <v>0</v>
      </c>
      <c r="AQ1609" s="16">
        <f t="shared" si="309"/>
        <v>0</v>
      </c>
      <c r="AU1609" t="s">
        <v>6716</v>
      </c>
      <c r="AV1609" s="18">
        <v>42335</v>
      </c>
      <c r="AW1609" t="s">
        <v>1693</v>
      </c>
      <c r="AX1609" t="str">
        <f t="shared" si="310"/>
        <v>43854777000126</v>
      </c>
      <c r="AY1609" s="17">
        <f t="shared" si="311"/>
        <v>364.7</v>
      </c>
      <c r="AZ1609" s="17">
        <f t="shared" si="312"/>
        <v>0</v>
      </c>
      <c r="BB1609" t="str">
        <f t="shared" si="313"/>
        <v>27/11/2015;43854777000126;364,70;0,00</v>
      </c>
    </row>
    <row r="1610" spans="1:54" x14ac:dyDescent="0.25">
      <c r="A1610" t="s">
        <v>26</v>
      </c>
      <c r="B1610" t="s">
        <v>5148</v>
      </c>
      <c r="C1610">
        <v>42325</v>
      </c>
      <c r="D1610" t="s">
        <v>2787</v>
      </c>
      <c r="E1610" t="s">
        <v>6979</v>
      </c>
      <c r="F1610" t="s">
        <v>29</v>
      </c>
      <c r="G1610">
        <v>3.78</v>
      </c>
      <c r="H1610">
        <v>3.7800000000000002</v>
      </c>
      <c r="I1610">
        <v>0.68</v>
      </c>
      <c r="J1610" t="s">
        <v>61</v>
      </c>
      <c r="K1610">
        <v>0</v>
      </c>
      <c r="L1610">
        <v>0</v>
      </c>
      <c r="M1610" t="s">
        <v>31</v>
      </c>
      <c r="N1610">
        <v>3.44</v>
      </c>
      <c r="O1610">
        <v>0.34</v>
      </c>
      <c r="P1610" t="s">
        <v>2788</v>
      </c>
      <c r="Q1610">
        <v>3.44</v>
      </c>
      <c r="R1610">
        <v>0.06</v>
      </c>
      <c r="S1610" t="s">
        <v>33</v>
      </c>
      <c r="T1610">
        <v>3.44</v>
      </c>
      <c r="U1610">
        <v>0.26</v>
      </c>
      <c r="V1610" t="s">
        <v>33</v>
      </c>
      <c r="W1610" t="s">
        <v>33</v>
      </c>
      <c r="X1610" t="s">
        <v>2747</v>
      </c>
      <c r="Y1610" t="s">
        <v>1156</v>
      </c>
      <c r="Z1610" t="s">
        <v>1157</v>
      </c>
      <c r="AA1610" t="s">
        <v>1158</v>
      </c>
      <c r="AC1610" s="13" t="str">
        <f t="shared" si="302"/>
        <v>000168138</v>
      </c>
      <c r="AD1610" t="str">
        <f t="shared" si="303"/>
        <v>17/11/2015</v>
      </c>
      <c r="AE1610" t="str">
        <f t="shared" si="304"/>
        <v>59578948000171</v>
      </c>
      <c r="AF1610" s="14">
        <f t="shared" si="305"/>
        <v>3.78</v>
      </c>
      <c r="AG1610">
        <f t="shared" si="306"/>
        <v>0</v>
      </c>
      <c r="AH1610">
        <f t="shared" si="307"/>
        <v>1</v>
      </c>
      <c r="AI1610" s="16">
        <v>6819039</v>
      </c>
      <c r="AJ1610" s="16" t="s">
        <v>7555</v>
      </c>
      <c r="AK1610" s="16" t="s">
        <v>3957</v>
      </c>
      <c r="AL1610" s="16" t="s">
        <v>3970</v>
      </c>
      <c r="AM1610" s="16" t="s">
        <v>7193</v>
      </c>
      <c r="AN1610">
        <v>5</v>
      </c>
      <c r="AO1610" t="e">
        <f>VLOOKUP(TRIM(AL1610),'Parcela Dedutivel'!$A$1:$B$65536,2,FALSE)</f>
        <v>#N/A</v>
      </c>
      <c r="AP1610" s="15">
        <f t="shared" si="308"/>
        <v>0</v>
      </c>
      <c r="AQ1610" s="16">
        <f t="shared" si="309"/>
        <v>0</v>
      </c>
      <c r="AU1610" t="s">
        <v>6717</v>
      </c>
      <c r="AV1610" s="18">
        <v>42335</v>
      </c>
      <c r="AW1610" t="s">
        <v>1693</v>
      </c>
      <c r="AX1610" t="str">
        <f t="shared" si="310"/>
        <v>43854777000126</v>
      </c>
      <c r="AY1610" s="17">
        <f t="shared" si="311"/>
        <v>364.7</v>
      </c>
      <c r="AZ1610" s="17">
        <f t="shared" si="312"/>
        <v>0</v>
      </c>
      <c r="BB1610" t="str">
        <f t="shared" si="313"/>
        <v>27/11/2015;43854777000126;364,70;0,00</v>
      </c>
    </row>
    <row r="1611" spans="1:54" x14ac:dyDescent="0.25">
      <c r="A1611" t="s">
        <v>26</v>
      </c>
      <c r="B1611" t="s">
        <v>5149</v>
      </c>
      <c r="C1611">
        <v>42325</v>
      </c>
      <c r="D1611" t="s">
        <v>2787</v>
      </c>
      <c r="E1611" t="s">
        <v>6979</v>
      </c>
      <c r="F1611" t="s">
        <v>29</v>
      </c>
      <c r="G1611">
        <v>1113.5500000000002</v>
      </c>
      <c r="H1611">
        <v>968.30000000000007</v>
      </c>
      <c r="I1611">
        <v>174.29</v>
      </c>
      <c r="J1611" t="s">
        <v>61</v>
      </c>
      <c r="K1611">
        <v>0</v>
      </c>
      <c r="L1611">
        <v>0</v>
      </c>
      <c r="M1611" t="s">
        <v>31</v>
      </c>
      <c r="N1611">
        <v>968.30000000000007</v>
      </c>
      <c r="O1611">
        <v>145.25</v>
      </c>
      <c r="P1611" t="s">
        <v>2788</v>
      </c>
      <c r="Q1611">
        <v>968.30000000000007</v>
      </c>
      <c r="R1611">
        <v>15.98</v>
      </c>
      <c r="S1611" t="s">
        <v>33</v>
      </c>
      <c r="T1611">
        <v>968.30000000000007</v>
      </c>
      <c r="U1611">
        <v>73.59</v>
      </c>
      <c r="V1611" t="s">
        <v>33</v>
      </c>
      <c r="W1611" t="s">
        <v>33</v>
      </c>
      <c r="X1611" t="s">
        <v>244</v>
      </c>
      <c r="Y1611" t="s">
        <v>44</v>
      </c>
      <c r="Z1611" t="s">
        <v>1161</v>
      </c>
      <c r="AA1611" t="s">
        <v>1162</v>
      </c>
      <c r="AC1611" s="13" t="str">
        <f t="shared" si="302"/>
        <v>000168139</v>
      </c>
      <c r="AD1611" t="str">
        <f t="shared" si="303"/>
        <v>17/11/2015</v>
      </c>
      <c r="AE1611" t="str">
        <f t="shared" si="304"/>
        <v>46044053002906</v>
      </c>
      <c r="AF1611" s="14">
        <f t="shared" si="305"/>
        <v>1113.5500000000002</v>
      </c>
      <c r="AG1611">
        <f t="shared" si="306"/>
        <v>0</v>
      </c>
      <c r="AH1611">
        <f t="shared" si="307"/>
        <v>1</v>
      </c>
      <c r="AI1611" s="16">
        <v>1900</v>
      </c>
      <c r="AJ1611" s="16" t="s">
        <v>7191</v>
      </c>
      <c r="AK1611" s="16" t="s">
        <v>1722</v>
      </c>
      <c r="AL1611" s="16" t="s">
        <v>1749</v>
      </c>
      <c r="AM1611" s="16" t="s">
        <v>7193</v>
      </c>
      <c r="AN1611">
        <v>2</v>
      </c>
      <c r="AO1611" t="e">
        <f>VLOOKUP(TRIM(AL1611),'Parcela Dedutivel'!$A$1:$B$65536,2,FALSE)</f>
        <v>#N/A</v>
      </c>
      <c r="AP1611" s="15">
        <f t="shared" si="308"/>
        <v>0</v>
      </c>
      <c r="AQ1611" s="16">
        <f t="shared" si="309"/>
        <v>0</v>
      </c>
      <c r="AU1611" t="s">
        <v>6718</v>
      </c>
      <c r="AV1611" s="18">
        <v>42335</v>
      </c>
      <c r="AW1611" t="s">
        <v>5015</v>
      </c>
      <c r="AX1611" t="str">
        <f t="shared" si="310"/>
        <v>05047273000377</v>
      </c>
      <c r="AY1611" s="17">
        <f t="shared" si="311"/>
        <v>449.6</v>
      </c>
      <c r="AZ1611" s="17">
        <f t="shared" si="312"/>
        <v>0</v>
      </c>
      <c r="BB1611" t="str">
        <f t="shared" si="313"/>
        <v>27/11/2015;05047273000377;449,60;0,00</v>
      </c>
    </row>
    <row r="1612" spans="1:54" x14ac:dyDescent="0.25">
      <c r="A1612" t="s">
        <v>26</v>
      </c>
      <c r="B1612" t="s">
        <v>5150</v>
      </c>
      <c r="C1612">
        <v>42325</v>
      </c>
      <c r="D1612" t="s">
        <v>2787</v>
      </c>
      <c r="E1612" t="s">
        <v>6979</v>
      </c>
      <c r="F1612" t="s">
        <v>29</v>
      </c>
      <c r="G1612">
        <v>1837.44</v>
      </c>
      <c r="H1612">
        <v>1597.77</v>
      </c>
      <c r="I1612">
        <v>287.60000000000002</v>
      </c>
      <c r="J1612" t="s">
        <v>61</v>
      </c>
      <c r="K1612">
        <v>0</v>
      </c>
      <c r="L1612">
        <v>0</v>
      </c>
      <c r="M1612" t="s">
        <v>31</v>
      </c>
      <c r="N1612">
        <v>1597.77</v>
      </c>
      <c r="O1612">
        <v>239.67000000000002</v>
      </c>
      <c r="P1612" t="s">
        <v>2788</v>
      </c>
      <c r="Q1612">
        <v>1597.77</v>
      </c>
      <c r="R1612">
        <v>26.36</v>
      </c>
      <c r="S1612" t="s">
        <v>33</v>
      </c>
      <c r="T1612">
        <v>1597.77</v>
      </c>
      <c r="U1612">
        <v>121.43</v>
      </c>
      <c r="V1612" t="s">
        <v>33</v>
      </c>
      <c r="W1612" t="s">
        <v>33</v>
      </c>
      <c r="X1612" t="s">
        <v>3958</v>
      </c>
      <c r="Y1612" t="s">
        <v>44</v>
      </c>
      <c r="Z1612" t="s">
        <v>1161</v>
      </c>
      <c r="AA1612" t="s">
        <v>1162</v>
      </c>
      <c r="AC1612" s="13" t="str">
        <f t="shared" si="302"/>
        <v>000168140</v>
      </c>
      <c r="AD1612" t="str">
        <f t="shared" si="303"/>
        <v>17/11/2015</v>
      </c>
      <c r="AE1612" t="str">
        <f t="shared" si="304"/>
        <v>59609123001220</v>
      </c>
      <c r="AF1612" s="14">
        <f t="shared" si="305"/>
        <v>1837.44</v>
      </c>
      <c r="AG1612">
        <f t="shared" si="306"/>
        <v>0</v>
      </c>
      <c r="AH1612">
        <f t="shared" si="307"/>
        <v>1</v>
      </c>
      <c r="AI1612" s="16">
        <v>6819039</v>
      </c>
      <c r="AJ1612" s="16" t="s">
        <v>7555</v>
      </c>
      <c r="AK1612" s="16" t="s">
        <v>3957</v>
      </c>
      <c r="AL1612" s="16" t="s">
        <v>83</v>
      </c>
      <c r="AM1612" s="16" t="s">
        <v>7193</v>
      </c>
      <c r="AN1612">
        <v>10</v>
      </c>
      <c r="AO1612" t="e">
        <f>VLOOKUP(TRIM(AL1612),'Parcela Dedutivel'!$A$1:$B$65536,2,FALSE)</f>
        <v>#N/A</v>
      </c>
      <c r="AP1612" s="15">
        <f t="shared" si="308"/>
        <v>0</v>
      </c>
      <c r="AQ1612" s="16">
        <f t="shared" si="309"/>
        <v>0</v>
      </c>
      <c r="AU1612" t="s">
        <v>6719</v>
      </c>
      <c r="AV1612" s="18">
        <v>42335</v>
      </c>
      <c r="AW1612" t="s">
        <v>4068</v>
      </c>
      <c r="AX1612" t="str">
        <f t="shared" si="310"/>
        <v>58100454000386</v>
      </c>
      <c r="AY1612" s="17">
        <f t="shared" si="311"/>
        <v>8004.64</v>
      </c>
      <c r="AZ1612" s="17">
        <f t="shared" si="312"/>
        <v>0</v>
      </c>
      <c r="BB1612" t="str">
        <f t="shared" si="313"/>
        <v>27/11/2015;58100454000386;8004,64;0,00</v>
      </c>
    </row>
    <row r="1613" spans="1:54" x14ac:dyDescent="0.25">
      <c r="A1613" t="s">
        <v>26</v>
      </c>
      <c r="B1613" t="s">
        <v>5150</v>
      </c>
      <c r="C1613">
        <v>42325</v>
      </c>
      <c r="D1613" t="s">
        <v>2787</v>
      </c>
      <c r="E1613" t="s">
        <v>6979</v>
      </c>
      <c r="F1613" t="s">
        <v>29</v>
      </c>
      <c r="G1613">
        <v>380.42</v>
      </c>
      <c r="H1613">
        <v>330.8</v>
      </c>
      <c r="I1613">
        <v>59.54</v>
      </c>
      <c r="J1613" t="s">
        <v>61</v>
      </c>
      <c r="K1613">
        <v>0</v>
      </c>
      <c r="L1613">
        <v>0</v>
      </c>
      <c r="M1613" t="s">
        <v>31</v>
      </c>
      <c r="N1613">
        <v>330.8</v>
      </c>
      <c r="O1613">
        <v>49.620000000000005</v>
      </c>
      <c r="P1613" t="s">
        <v>2788</v>
      </c>
      <c r="Q1613">
        <v>330.8</v>
      </c>
      <c r="R1613">
        <v>5.46</v>
      </c>
      <c r="S1613" t="s">
        <v>33</v>
      </c>
      <c r="T1613">
        <v>330.8</v>
      </c>
      <c r="U1613">
        <v>25.14</v>
      </c>
      <c r="V1613" t="s">
        <v>33</v>
      </c>
      <c r="W1613" t="s">
        <v>33</v>
      </c>
      <c r="X1613" t="s">
        <v>3958</v>
      </c>
      <c r="Y1613" t="s">
        <v>44</v>
      </c>
      <c r="Z1613" t="s">
        <v>1147</v>
      </c>
      <c r="AA1613" t="s">
        <v>1148</v>
      </c>
      <c r="AC1613" s="13" t="str">
        <f t="shared" si="302"/>
        <v>000168140</v>
      </c>
      <c r="AD1613" t="str">
        <f t="shared" si="303"/>
        <v>17/11/2015</v>
      </c>
      <c r="AE1613" t="str">
        <f t="shared" si="304"/>
        <v>59609123001220</v>
      </c>
      <c r="AF1613" s="14">
        <f t="shared" si="305"/>
        <v>380.42</v>
      </c>
      <c r="AG1613">
        <f t="shared" si="306"/>
        <v>0</v>
      </c>
      <c r="AH1613">
        <f t="shared" si="307"/>
        <v>1</v>
      </c>
      <c r="AI1613" s="16">
        <v>1900</v>
      </c>
      <c r="AJ1613" s="16" t="s">
        <v>7191</v>
      </c>
      <c r="AK1613" s="16" t="s">
        <v>1722</v>
      </c>
      <c r="AL1613" s="16" t="s">
        <v>112</v>
      </c>
      <c r="AM1613" s="16" t="s">
        <v>7193</v>
      </c>
      <c r="AN1613">
        <v>7</v>
      </c>
      <c r="AO1613" t="e">
        <f>VLOOKUP(TRIM(AL1613),'Parcela Dedutivel'!$A$1:$B$65536,2,FALSE)</f>
        <v>#N/A</v>
      </c>
      <c r="AP1613" s="15">
        <f t="shared" si="308"/>
        <v>0</v>
      </c>
      <c r="AQ1613" s="16">
        <f t="shared" si="309"/>
        <v>0</v>
      </c>
      <c r="AU1613" t="s">
        <v>6720</v>
      </c>
      <c r="AV1613" s="18">
        <v>42335</v>
      </c>
      <c r="AW1613" t="s">
        <v>2799</v>
      </c>
      <c r="AX1613" t="str">
        <f t="shared" si="310"/>
        <v>59104422005704</v>
      </c>
      <c r="AY1613" s="17">
        <f t="shared" si="311"/>
        <v>391.15000000000003</v>
      </c>
      <c r="AZ1613" s="17">
        <f t="shared" si="312"/>
        <v>0</v>
      </c>
      <c r="BB1613" t="str">
        <f t="shared" si="313"/>
        <v>27/11/2015;59104422005704;391,15;0,00</v>
      </c>
    </row>
    <row r="1614" spans="1:54" x14ac:dyDescent="0.25">
      <c r="A1614" t="s">
        <v>26</v>
      </c>
      <c r="B1614" t="s">
        <v>5151</v>
      </c>
      <c r="C1614">
        <v>42325</v>
      </c>
      <c r="D1614" t="s">
        <v>3221</v>
      </c>
      <c r="E1614" t="s">
        <v>6979</v>
      </c>
      <c r="F1614" t="s">
        <v>1643</v>
      </c>
      <c r="G1614">
        <v>2036.19</v>
      </c>
      <c r="H1614">
        <v>1393.31</v>
      </c>
      <c r="I1614">
        <v>55.730000000000004</v>
      </c>
      <c r="J1614" t="s">
        <v>3082</v>
      </c>
      <c r="K1614">
        <v>2720.08</v>
      </c>
      <c r="L1614">
        <v>433.88</v>
      </c>
      <c r="M1614" t="s">
        <v>3082</v>
      </c>
      <c r="N1614">
        <v>1393.31</v>
      </c>
      <c r="O1614">
        <v>209</v>
      </c>
      <c r="P1614" t="s">
        <v>2788</v>
      </c>
      <c r="Q1614">
        <v>1393.31</v>
      </c>
      <c r="R1614">
        <v>22.990000000000002</v>
      </c>
      <c r="S1614" t="s">
        <v>33</v>
      </c>
      <c r="T1614">
        <v>1393.31</v>
      </c>
      <c r="U1614">
        <v>105.89</v>
      </c>
      <c r="V1614" t="s">
        <v>33</v>
      </c>
      <c r="W1614" t="s">
        <v>33</v>
      </c>
      <c r="X1614" t="s">
        <v>3679</v>
      </c>
      <c r="Y1614" t="s">
        <v>44</v>
      </c>
      <c r="Z1614" t="s">
        <v>5044</v>
      </c>
      <c r="AA1614" t="s">
        <v>5045</v>
      </c>
      <c r="AC1614" s="13" t="str">
        <f t="shared" si="302"/>
        <v>000168141</v>
      </c>
      <c r="AD1614" t="str">
        <f t="shared" si="303"/>
        <v>17/11/2015</v>
      </c>
      <c r="AE1614" t="str">
        <f t="shared" si="304"/>
        <v>64255136001105</v>
      </c>
      <c r="AF1614" s="14">
        <f t="shared" si="305"/>
        <v>2036.19</v>
      </c>
      <c r="AG1614">
        <f t="shared" si="306"/>
        <v>0</v>
      </c>
      <c r="AH1614">
        <f t="shared" si="307"/>
        <v>1</v>
      </c>
      <c r="AI1614" s="16">
        <v>6819039</v>
      </c>
      <c r="AJ1614" s="16" t="s">
        <v>7555</v>
      </c>
      <c r="AK1614" s="16" t="s">
        <v>3957</v>
      </c>
      <c r="AL1614" s="16" t="s">
        <v>3959</v>
      </c>
      <c r="AM1614" s="16" t="s">
        <v>7215</v>
      </c>
      <c r="AN1614">
        <v>10</v>
      </c>
      <c r="AO1614">
        <f>VLOOKUP(TRIM(AL1614),'Parcela Dedutivel'!$A$1:$B$65536,2,FALSE)</f>
        <v>0.45999999999999996</v>
      </c>
      <c r="AP1614" s="15">
        <f t="shared" si="308"/>
        <v>0.45999999999999996</v>
      </c>
      <c r="AQ1614" s="16">
        <f t="shared" si="309"/>
        <v>4.5999999999999996</v>
      </c>
      <c r="AU1614" t="s">
        <v>6721</v>
      </c>
      <c r="AV1614" s="18">
        <v>42335</v>
      </c>
      <c r="AW1614" t="s">
        <v>2799</v>
      </c>
      <c r="AX1614" t="str">
        <f t="shared" si="310"/>
        <v>59104422005704</v>
      </c>
      <c r="AY1614" s="17">
        <f t="shared" si="311"/>
        <v>288.66000000000003</v>
      </c>
      <c r="AZ1614" s="17">
        <f t="shared" si="312"/>
        <v>0</v>
      </c>
      <c r="BB1614" t="str">
        <f t="shared" si="313"/>
        <v>27/11/2015;59104422005704;288,66;0,00</v>
      </c>
    </row>
    <row r="1615" spans="1:54" x14ac:dyDescent="0.25">
      <c r="A1615" t="s">
        <v>26</v>
      </c>
      <c r="B1615" t="s">
        <v>5152</v>
      </c>
      <c r="C1615">
        <v>42325</v>
      </c>
      <c r="D1615" t="s">
        <v>2787</v>
      </c>
      <c r="E1615" t="s">
        <v>6979</v>
      </c>
      <c r="F1615" t="s">
        <v>29</v>
      </c>
      <c r="G1615">
        <v>201.48000000000002</v>
      </c>
      <c r="H1615">
        <v>252.89000000000001</v>
      </c>
      <c r="I1615">
        <v>45.52</v>
      </c>
      <c r="J1615" t="s">
        <v>30</v>
      </c>
      <c r="K1615">
        <v>0</v>
      </c>
      <c r="L1615">
        <v>0</v>
      </c>
      <c r="M1615" t="s">
        <v>31</v>
      </c>
      <c r="N1615">
        <v>0</v>
      </c>
      <c r="O1615">
        <v>0</v>
      </c>
      <c r="P1615" t="s">
        <v>31</v>
      </c>
      <c r="Q1615">
        <v>252.89000000000001</v>
      </c>
      <c r="R1615">
        <v>4.17</v>
      </c>
      <c r="S1615" t="s">
        <v>33</v>
      </c>
      <c r="T1615">
        <v>252.89000000000001</v>
      </c>
      <c r="U1615">
        <v>19.22</v>
      </c>
      <c r="V1615" t="s">
        <v>33</v>
      </c>
      <c r="W1615" t="s">
        <v>33</v>
      </c>
      <c r="X1615" t="s">
        <v>3180</v>
      </c>
      <c r="Y1615" t="s">
        <v>991</v>
      </c>
      <c r="Z1615" t="s">
        <v>4064</v>
      </c>
      <c r="AA1615" t="s">
        <v>4926</v>
      </c>
      <c r="AC1615" s="13" t="str">
        <f t="shared" si="302"/>
        <v>000168142</v>
      </c>
      <c r="AD1615" t="str">
        <f t="shared" si="303"/>
        <v>17/11/2015</v>
      </c>
      <c r="AE1615" t="str">
        <f t="shared" si="304"/>
        <v>57008948000100</v>
      </c>
      <c r="AF1615" s="14">
        <f t="shared" si="305"/>
        <v>201.48000000000002</v>
      </c>
      <c r="AG1615">
        <f t="shared" si="306"/>
        <v>0</v>
      </c>
      <c r="AH1615">
        <f t="shared" si="307"/>
        <v>1</v>
      </c>
      <c r="AI1615" s="16">
        <v>1900</v>
      </c>
      <c r="AJ1615" s="16" t="s">
        <v>7191</v>
      </c>
      <c r="AK1615" s="16" t="s">
        <v>1722</v>
      </c>
      <c r="AL1615" s="16" t="s">
        <v>116</v>
      </c>
      <c r="AM1615" s="16" t="s">
        <v>7193</v>
      </c>
      <c r="AN1615">
        <v>2</v>
      </c>
      <c r="AO1615" t="e">
        <f>VLOOKUP(TRIM(AL1615),'Parcela Dedutivel'!$A$1:$B$65536,2,FALSE)</f>
        <v>#N/A</v>
      </c>
      <c r="AP1615" s="15">
        <f t="shared" si="308"/>
        <v>0</v>
      </c>
      <c r="AQ1615" s="16">
        <f t="shared" si="309"/>
        <v>0</v>
      </c>
      <c r="AU1615" t="s">
        <v>6722</v>
      </c>
      <c r="AV1615" s="18">
        <v>42335</v>
      </c>
      <c r="AW1615" t="s">
        <v>3011</v>
      </c>
      <c r="AX1615" t="str">
        <f t="shared" si="310"/>
        <v>05047273000296</v>
      </c>
      <c r="AY1615" s="17">
        <f t="shared" si="311"/>
        <v>2025.8500000000001</v>
      </c>
      <c r="AZ1615" s="17">
        <f t="shared" si="312"/>
        <v>0</v>
      </c>
      <c r="BB1615" t="str">
        <f t="shared" si="313"/>
        <v>27/11/2015;05047273000296;2025,85;0,00</v>
      </c>
    </row>
    <row r="1616" spans="1:54" x14ac:dyDescent="0.25">
      <c r="A1616" t="s">
        <v>26</v>
      </c>
      <c r="B1616" t="s">
        <v>5153</v>
      </c>
      <c r="C1616">
        <v>42325</v>
      </c>
      <c r="D1616" t="s">
        <v>2787</v>
      </c>
      <c r="E1616" t="s">
        <v>6979</v>
      </c>
      <c r="F1616" t="s">
        <v>29</v>
      </c>
      <c r="G1616">
        <v>185.91</v>
      </c>
      <c r="H1616">
        <v>161.66</v>
      </c>
      <c r="I1616">
        <v>29.1</v>
      </c>
      <c r="J1616" t="s">
        <v>61</v>
      </c>
      <c r="K1616">
        <v>0</v>
      </c>
      <c r="L1616">
        <v>0</v>
      </c>
      <c r="M1616" t="s">
        <v>31</v>
      </c>
      <c r="N1616">
        <v>161.66</v>
      </c>
      <c r="O1616">
        <v>24.25</v>
      </c>
      <c r="P1616" t="s">
        <v>2788</v>
      </c>
      <c r="Q1616">
        <v>161.66</v>
      </c>
      <c r="R1616">
        <v>2.67</v>
      </c>
      <c r="S1616" t="s">
        <v>33</v>
      </c>
      <c r="T1616">
        <v>161.66</v>
      </c>
      <c r="U1616">
        <v>12.290000000000001</v>
      </c>
      <c r="V1616" t="s">
        <v>33</v>
      </c>
      <c r="W1616" t="s">
        <v>33</v>
      </c>
      <c r="X1616" t="s">
        <v>2747</v>
      </c>
      <c r="Y1616" t="s">
        <v>91</v>
      </c>
      <c r="Z1616" t="s">
        <v>1184</v>
      </c>
      <c r="AA1616" t="s">
        <v>1185</v>
      </c>
      <c r="AC1616" s="13" t="str">
        <f t="shared" si="302"/>
        <v>000168143</v>
      </c>
      <c r="AD1616" t="str">
        <f t="shared" si="303"/>
        <v>17/11/2015</v>
      </c>
      <c r="AE1616" t="str">
        <f t="shared" si="304"/>
        <v>59578948000171</v>
      </c>
      <c r="AF1616" s="14">
        <f t="shared" si="305"/>
        <v>185.91</v>
      </c>
      <c r="AG1616">
        <f t="shared" si="306"/>
        <v>0</v>
      </c>
      <c r="AH1616">
        <f t="shared" si="307"/>
        <v>1</v>
      </c>
      <c r="AI1616" s="16">
        <v>1900</v>
      </c>
      <c r="AJ1616" s="16" t="s">
        <v>7191</v>
      </c>
      <c r="AK1616" s="16" t="s">
        <v>1722</v>
      </c>
      <c r="AL1616" s="16" t="s">
        <v>1231</v>
      </c>
      <c r="AM1616" s="16" t="s">
        <v>7193</v>
      </c>
      <c r="AN1616">
        <v>30</v>
      </c>
      <c r="AO1616" t="e">
        <f>VLOOKUP(TRIM(AL1616),'Parcela Dedutivel'!$A$1:$B$65536,2,FALSE)</f>
        <v>#N/A</v>
      </c>
      <c r="AP1616" s="15">
        <f t="shared" si="308"/>
        <v>0</v>
      </c>
      <c r="AQ1616" s="16">
        <f t="shared" si="309"/>
        <v>0</v>
      </c>
      <c r="AU1616" t="s">
        <v>6724</v>
      </c>
      <c r="AV1616" s="18">
        <v>42335</v>
      </c>
      <c r="AW1616" t="s">
        <v>6725</v>
      </c>
      <c r="AX1616" t="str">
        <f t="shared" si="310"/>
        <v>05208211000138</v>
      </c>
      <c r="AY1616" s="17">
        <f t="shared" si="311"/>
        <v>100.7</v>
      </c>
      <c r="AZ1616" s="17">
        <f t="shared" si="312"/>
        <v>0</v>
      </c>
      <c r="BB1616" t="str">
        <f t="shared" si="313"/>
        <v>27/11/2015;05208211000138;100,70;0,00</v>
      </c>
    </row>
    <row r="1617" spans="1:54" x14ac:dyDescent="0.25">
      <c r="A1617" t="s">
        <v>26</v>
      </c>
      <c r="B1617" t="s">
        <v>5154</v>
      </c>
      <c r="C1617">
        <v>42325</v>
      </c>
      <c r="D1617" t="s">
        <v>2841</v>
      </c>
      <c r="E1617" t="s">
        <v>6979</v>
      </c>
      <c r="F1617" t="s">
        <v>179</v>
      </c>
      <c r="G1617">
        <v>1536.38</v>
      </c>
      <c r="H1617">
        <v>1335.98</v>
      </c>
      <c r="I1617">
        <v>53.44</v>
      </c>
      <c r="J1617" t="s">
        <v>61</v>
      </c>
      <c r="K1617">
        <v>0</v>
      </c>
      <c r="L1617">
        <v>0</v>
      </c>
      <c r="M1617" t="s">
        <v>31</v>
      </c>
      <c r="N1617">
        <v>1335.98</v>
      </c>
      <c r="O1617">
        <v>200.4</v>
      </c>
      <c r="P1617" t="s">
        <v>2788</v>
      </c>
      <c r="Q1617">
        <v>1335.98</v>
      </c>
      <c r="R1617">
        <v>22.04</v>
      </c>
      <c r="S1617" t="s">
        <v>33</v>
      </c>
      <c r="T1617">
        <v>1335.98</v>
      </c>
      <c r="U1617">
        <v>101.53</v>
      </c>
      <c r="V1617" t="s">
        <v>33</v>
      </c>
      <c r="W1617" t="s">
        <v>33</v>
      </c>
      <c r="X1617" t="s">
        <v>986</v>
      </c>
      <c r="Y1617" t="s">
        <v>91</v>
      </c>
      <c r="Z1617" t="s">
        <v>1199</v>
      </c>
      <c r="AA1617" t="s">
        <v>1200</v>
      </c>
      <c r="AC1617" s="13" t="str">
        <f t="shared" si="302"/>
        <v>000168144</v>
      </c>
      <c r="AD1617" t="str">
        <f t="shared" si="303"/>
        <v>17/11/2015</v>
      </c>
      <c r="AE1617" t="str">
        <f t="shared" si="304"/>
        <v>82321845000143</v>
      </c>
      <c r="AF1617" s="14">
        <f t="shared" si="305"/>
        <v>1536.38</v>
      </c>
      <c r="AG1617">
        <f t="shared" si="306"/>
        <v>0</v>
      </c>
      <c r="AH1617">
        <f t="shared" si="307"/>
        <v>1</v>
      </c>
      <c r="AI1617" s="16">
        <v>6819039</v>
      </c>
      <c r="AJ1617" s="16" t="s">
        <v>7555</v>
      </c>
      <c r="AK1617" s="16" t="s">
        <v>3957</v>
      </c>
      <c r="AL1617" s="16" t="s">
        <v>3963</v>
      </c>
      <c r="AM1617" s="16" t="s">
        <v>7215</v>
      </c>
      <c r="AN1617">
        <v>6</v>
      </c>
      <c r="AO1617">
        <f>VLOOKUP(TRIM(AL1617),'Parcela Dedutivel'!$A$1:$B$65536,2,FALSE)</f>
        <v>10.889999999999999</v>
      </c>
      <c r="AP1617" s="15">
        <f t="shared" si="308"/>
        <v>10.889999999999999</v>
      </c>
      <c r="AQ1617" s="16">
        <f t="shared" si="309"/>
        <v>65.339999999999989</v>
      </c>
      <c r="AU1617" t="s">
        <v>6726</v>
      </c>
      <c r="AV1617" s="18">
        <v>42335</v>
      </c>
      <c r="AW1617" t="s">
        <v>771</v>
      </c>
      <c r="AX1617" t="str">
        <f t="shared" si="310"/>
        <v>01192333001366</v>
      </c>
      <c r="AY1617" s="17">
        <f t="shared" si="311"/>
        <v>109.48</v>
      </c>
      <c r="AZ1617" s="17">
        <f t="shared" si="312"/>
        <v>0</v>
      </c>
      <c r="BB1617" t="str">
        <f t="shared" si="313"/>
        <v>27/11/2015;01192333001366;109,48;0,00</v>
      </c>
    </row>
    <row r="1618" spans="1:54" x14ac:dyDescent="0.25">
      <c r="A1618" t="s">
        <v>26</v>
      </c>
      <c r="B1618" t="s">
        <v>5155</v>
      </c>
      <c r="C1618">
        <v>42325</v>
      </c>
      <c r="D1618" t="s">
        <v>2787</v>
      </c>
      <c r="E1618" t="s">
        <v>6979</v>
      </c>
      <c r="F1618" t="s">
        <v>29</v>
      </c>
      <c r="G1618">
        <v>482.11</v>
      </c>
      <c r="H1618">
        <v>419.23</v>
      </c>
      <c r="I1618">
        <v>75.460000000000008</v>
      </c>
      <c r="J1618" t="s">
        <v>61</v>
      </c>
      <c r="K1618">
        <v>0</v>
      </c>
      <c r="L1618">
        <v>0</v>
      </c>
      <c r="M1618" t="s">
        <v>31</v>
      </c>
      <c r="N1618">
        <v>419.23</v>
      </c>
      <c r="O1618">
        <v>62.88</v>
      </c>
      <c r="P1618" t="s">
        <v>2788</v>
      </c>
      <c r="Q1618">
        <v>419.23</v>
      </c>
      <c r="R1618">
        <v>6.92</v>
      </c>
      <c r="S1618" t="s">
        <v>33</v>
      </c>
      <c r="T1618">
        <v>419.23</v>
      </c>
      <c r="U1618">
        <v>31.86</v>
      </c>
      <c r="V1618" t="s">
        <v>33</v>
      </c>
      <c r="W1618" t="s">
        <v>33</v>
      </c>
      <c r="X1618" t="s">
        <v>5156</v>
      </c>
      <c r="Y1618" t="s">
        <v>91</v>
      </c>
      <c r="Z1618" t="s">
        <v>1199</v>
      </c>
      <c r="AA1618" t="s">
        <v>1200</v>
      </c>
      <c r="AC1618" s="13" t="str">
        <f t="shared" si="302"/>
        <v>000168145</v>
      </c>
      <c r="AD1618" t="str">
        <f t="shared" si="303"/>
        <v>17/11/2015</v>
      </c>
      <c r="AE1618" t="str">
        <f t="shared" si="304"/>
        <v>65472714000148</v>
      </c>
      <c r="AF1618" s="14">
        <f t="shared" si="305"/>
        <v>482.11</v>
      </c>
      <c r="AG1618">
        <f t="shared" si="306"/>
        <v>0</v>
      </c>
      <c r="AH1618">
        <f t="shared" si="307"/>
        <v>1</v>
      </c>
      <c r="AI1618" s="16">
        <v>1900</v>
      </c>
      <c r="AJ1618" s="16" t="s">
        <v>7191</v>
      </c>
      <c r="AK1618" s="16" t="s">
        <v>1722</v>
      </c>
      <c r="AL1618" s="16" t="s">
        <v>1731</v>
      </c>
      <c r="AM1618" s="16" t="s">
        <v>7193</v>
      </c>
      <c r="AN1618">
        <v>3</v>
      </c>
      <c r="AO1618" t="e">
        <f>VLOOKUP(TRIM(AL1618),'Parcela Dedutivel'!$A$1:$B$65536,2,FALSE)</f>
        <v>#N/A</v>
      </c>
      <c r="AP1618" s="15">
        <f t="shared" si="308"/>
        <v>0</v>
      </c>
      <c r="AQ1618" s="16">
        <f t="shared" si="309"/>
        <v>0</v>
      </c>
      <c r="AU1618" t="s">
        <v>6730</v>
      </c>
      <c r="AV1618" s="18">
        <v>42335</v>
      </c>
      <c r="AW1618" t="s">
        <v>3022</v>
      </c>
      <c r="AX1618" t="str">
        <f t="shared" si="310"/>
        <v>59105999000348</v>
      </c>
      <c r="AY1618" s="17">
        <f t="shared" si="311"/>
        <v>808.29</v>
      </c>
      <c r="AZ1618" s="17">
        <f t="shared" si="312"/>
        <v>0</v>
      </c>
      <c r="BB1618" t="str">
        <f t="shared" si="313"/>
        <v>27/11/2015;59105999000348;808,29;0,00</v>
      </c>
    </row>
    <row r="1619" spans="1:54" x14ac:dyDescent="0.25">
      <c r="A1619" t="s">
        <v>26</v>
      </c>
      <c r="B1619" t="s">
        <v>5157</v>
      </c>
      <c r="C1619">
        <v>42325</v>
      </c>
      <c r="D1619" t="s">
        <v>2841</v>
      </c>
      <c r="E1619" t="s">
        <v>6979</v>
      </c>
      <c r="F1619" t="s">
        <v>411</v>
      </c>
      <c r="G1619">
        <v>975.24</v>
      </c>
      <c r="H1619">
        <v>975.24</v>
      </c>
      <c r="I1619">
        <v>117.03</v>
      </c>
      <c r="J1619" t="s">
        <v>30</v>
      </c>
      <c r="K1619">
        <v>0</v>
      </c>
      <c r="L1619">
        <v>0</v>
      </c>
      <c r="M1619" t="s">
        <v>31</v>
      </c>
      <c r="N1619">
        <v>0</v>
      </c>
      <c r="O1619">
        <v>0</v>
      </c>
      <c r="P1619" t="s">
        <v>31</v>
      </c>
      <c r="Q1619">
        <v>975.24</v>
      </c>
      <c r="R1619">
        <v>16.09</v>
      </c>
      <c r="S1619" t="s">
        <v>33</v>
      </c>
      <c r="T1619">
        <v>975.24</v>
      </c>
      <c r="U1619">
        <v>74.12</v>
      </c>
      <c r="V1619" t="s">
        <v>33</v>
      </c>
      <c r="W1619" t="s">
        <v>33</v>
      </c>
      <c r="X1619" t="s">
        <v>3772</v>
      </c>
      <c r="Y1619" t="s">
        <v>99</v>
      </c>
      <c r="Z1619" t="s">
        <v>706</v>
      </c>
      <c r="AA1619" t="s">
        <v>707</v>
      </c>
      <c r="AC1619" s="13" t="str">
        <f t="shared" si="302"/>
        <v>000168146</v>
      </c>
      <c r="AD1619" t="str">
        <f t="shared" si="303"/>
        <v>17/11/2015</v>
      </c>
      <c r="AE1619" t="str">
        <f t="shared" si="304"/>
        <v>02820966000109</v>
      </c>
      <c r="AF1619" s="14">
        <f t="shared" si="305"/>
        <v>975.24</v>
      </c>
      <c r="AG1619">
        <f t="shared" si="306"/>
        <v>0</v>
      </c>
      <c r="AH1619">
        <f t="shared" si="307"/>
        <v>1</v>
      </c>
      <c r="AI1619" s="16">
        <v>1900</v>
      </c>
      <c r="AJ1619" s="16" t="s">
        <v>7191</v>
      </c>
      <c r="AK1619" s="16" t="s">
        <v>1722</v>
      </c>
      <c r="AL1619" s="16" t="s">
        <v>1729</v>
      </c>
      <c r="AM1619" s="16" t="s">
        <v>7193</v>
      </c>
      <c r="AN1619">
        <v>14</v>
      </c>
      <c r="AO1619" t="e">
        <f>VLOOKUP(TRIM(AL1619),'Parcela Dedutivel'!$A$1:$B$65536,2,FALSE)</f>
        <v>#N/A</v>
      </c>
      <c r="AP1619" s="15">
        <f t="shared" si="308"/>
        <v>0</v>
      </c>
      <c r="AQ1619" s="16">
        <f t="shared" si="309"/>
        <v>0</v>
      </c>
      <c r="AU1619" t="s">
        <v>6731</v>
      </c>
      <c r="AV1619" s="18">
        <v>42335</v>
      </c>
      <c r="AW1619" t="s">
        <v>4009</v>
      </c>
      <c r="AX1619" t="str">
        <f t="shared" si="310"/>
        <v>81243735000148</v>
      </c>
      <c r="AY1619" s="17">
        <f t="shared" si="311"/>
        <v>1731.8400000000001</v>
      </c>
      <c r="AZ1619" s="17">
        <f t="shared" si="312"/>
        <v>0</v>
      </c>
      <c r="BB1619" t="str">
        <f t="shared" si="313"/>
        <v>27/11/2015;81243735000148;1731,84;0,00</v>
      </c>
    </row>
    <row r="1620" spans="1:54" x14ac:dyDescent="0.25">
      <c r="A1620" t="s">
        <v>26</v>
      </c>
      <c r="B1620" t="s">
        <v>5158</v>
      </c>
      <c r="C1620">
        <v>42325</v>
      </c>
      <c r="D1620" t="s">
        <v>2787</v>
      </c>
      <c r="E1620" t="s">
        <v>6979</v>
      </c>
      <c r="F1620" t="s">
        <v>29</v>
      </c>
      <c r="G1620">
        <v>662.7600000000001</v>
      </c>
      <c r="H1620">
        <v>552.30000000000007</v>
      </c>
      <c r="I1620">
        <v>99.41</v>
      </c>
      <c r="J1620" t="s">
        <v>61</v>
      </c>
      <c r="K1620">
        <v>0</v>
      </c>
      <c r="L1620">
        <v>0</v>
      </c>
      <c r="M1620" t="s">
        <v>31</v>
      </c>
      <c r="N1620">
        <v>552.30000000000007</v>
      </c>
      <c r="O1620">
        <v>110.46000000000001</v>
      </c>
      <c r="P1620" t="s">
        <v>2788</v>
      </c>
      <c r="Q1620">
        <v>552.30000000000007</v>
      </c>
      <c r="R1620">
        <v>9.11</v>
      </c>
      <c r="S1620" t="s">
        <v>33</v>
      </c>
      <c r="T1620">
        <v>552.30000000000007</v>
      </c>
      <c r="U1620">
        <v>41.97</v>
      </c>
      <c r="V1620" t="s">
        <v>33</v>
      </c>
      <c r="W1620" t="s">
        <v>33</v>
      </c>
      <c r="X1620" t="s">
        <v>3022</v>
      </c>
      <c r="Y1620" t="s">
        <v>99</v>
      </c>
      <c r="Z1620" t="s">
        <v>1329</v>
      </c>
      <c r="AA1620" t="s">
        <v>1330</v>
      </c>
      <c r="AC1620" s="13" t="str">
        <f t="shared" si="302"/>
        <v>000168147</v>
      </c>
      <c r="AD1620" t="str">
        <f t="shared" si="303"/>
        <v>17/11/2015</v>
      </c>
      <c r="AE1620" t="str">
        <f t="shared" si="304"/>
        <v>59105999000348</v>
      </c>
      <c r="AF1620" s="14">
        <f t="shared" si="305"/>
        <v>662.7600000000001</v>
      </c>
      <c r="AG1620">
        <f t="shared" si="306"/>
        <v>0</v>
      </c>
      <c r="AH1620">
        <f t="shared" si="307"/>
        <v>1</v>
      </c>
      <c r="AI1620" s="16">
        <v>6782918</v>
      </c>
      <c r="AJ1620" s="16" t="s">
        <v>7421</v>
      </c>
      <c r="AK1620" s="16" t="s">
        <v>3974</v>
      </c>
      <c r="AL1620" s="16" t="s">
        <v>3975</v>
      </c>
      <c r="AM1620" s="16" t="s">
        <v>7438</v>
      </c>
      <c r="AN1620">
        <v>25000</v>
      </c>
      <c r="AO1620">
        <f>VLOOKUP(TRIM(AL1620),'Parcela Dedutivel'!$A$1:$B$65536,2,FALSE)</f>
        <v>0</v>
      </c>
      <c r="AP1620" s="15">
        <f t="shared" si="308"/>
        <v>0</v>
      </c>
      <c r="AQ1620" s="16">
        <f t="shared" si="309"/>
        <v>0</v>
      </c>
      <c r="AU1620" t="s">
        <v>6734</v>
      </c>
      <c r="AV1620" s="18">
        <v>42335</v>
      </c>
      <c r="AW1620" t="s">
        <v>3758</v>
      </c>
      <c r="AX1620" t="str">
        <f t="shared" si="310"/>
        <v>17543420000117</v>
      </c>
      <c r="AY1620" s="17">
        <f t="shared" si="311"/>
        <v>1806.1699999999998</v>
      </c>
      <c r="AZ1620" s="17">
        <f t="shared" si="312"/>
        <v>0</v>
      </c>
      <c r="BB1620" t="str">
        <f t="shared" si="313"/>
        <v>27/11/2015;17543420000117;1806,17;0,00</v>
      </c>
    </row>
    <row r="1621" spans="1:54" x14ac:dyDescent="0.25">
      <c r="A1621" t="s">
        <v>26</v>
      </c>
      <c r="B1621" t="s">
        <v>5159</v>
      </c>
      <c r="C1621">
        <v>42325</v>
      </c>
      <c r="D1621" t="s">
        <v>2787</v>
      </c>
      <c r="E1621" t="s">
        <v>6979</v>
      </c>
      <c r="F1621" t="s">
        <v>29</v>
      </c>
      <c r="G1621">
        <v>4842.34</v>
      </c>
      <c r="H1621">
        <v>4842.34</v>
      </c>
      <c r="I1621">
        <v>871.62</v>
      </c>
      <c r="J1621" t="s">
        <v>1348</v>
      </c>
      <c r="K1621">
        <v>0</v>
      </c>
      <c r="L1621">
        <v>0</v>
      </c>
      <c r="M1621" t="s">
        <v>31</v>
      </c>
      <c r="N1621">
        <v>0</v>
      </c>
      <c r="O1621">
        <v>0</v>
      </c>
      <c r="P1621" t="s">
        <v>31</v>
      </c>
      <c r="Q1621">
        <v>4842.34</v>
      </c>
      <c r="R1621">
        <v>79.900000000000006</v>
      </c>
      <c r="S1621" t="s">
        <v>33</v>
      </c>
      <c r="T1621">
        <v>4842.34</v>
      </c>
      <c r="U1621">
        <v>368.02</v>
      </c>
      <c r="V1621" t="s">
        <v>33</v>
      </c>
      <c r="W1621" t="s">
        <v>33</v>
      </c>
      <c r="X1621" t="s">
        <v>5160</v>
      </c>
      <c r="Y1621" t="s">
        <v>99</v>
      </c>
      <c r="Z1621" t="s">
        <v>1350</v>
      </c>
      <c r="AA1621" t="s">
        <v>1351</v>
      </c>
      <c r="AC1621" s="13" t="str">
        <f t="shared" si="302"/>
        <v>000168148</v>
      </c>
      <c r="AD1621" t="str">
        <f t="shared" si="303"/>
        <v>17/11/2015</v>
      </c>
      <c r="AE1621" t="str">
        <f t="shared" si="304"/>
        <v>55972087000150</v>
      </c>
      <c r="AF1621" s="14">
        <f t="shared" si="305"/>
        <v>4842.34</v>
      </c>
      <c r="AG1621">
        <f t="shared" si="306"/>
        <v>0</v>
      </c>
      <c r="AH1621">
        <f t="shared" si="307"/>
        <v>1</v>
      </c>
      <c r="AI1621" s="16">
        <v>1900</v>
      </c>
      <c r="AJ1621" s="16" t="s">
        <v>7191</v>
      </c>
      <c r="AK1621" s="16" t="s">
        <v>1722</v>
      </c>
      <c r="AL1621" s="16" t="s">
        <v>104</v>
      </c>
      <c r="AM1621" s="16" t="s">
        <v>7193</v>
      </c>
      <c r="AN1621">
        <v>6</v>
      </c>
      <c r="AO1621" t="e">
        <f>VLOOKUP(TRIM(AL1621),'Parcela Dedutivel'!$A$1:$B$65536,2,FALSE)</f>
        <v>#N/A</v>
      </c>
      <c r="AP1621" s="15">
        <f t="shared" si="308"/>
        <v>0</v>
      </c>
      <c r="AQ1621" s="16">
        <f t="shared" si="309"/>
        <v>0</v>
      </c>
      <c r="AU1621" t="s">
        <v>6737</v>
      </c>
      <c r="AV1621" s="18">
        <v>42335</v>
      </c>
      <c r="AW1621" t="s">
        <v>4009</v>
      </c>
      <c r="AX1621" t="str">
        <f t="shared" si="310"/>
        <v>81243735000148</v>
      </c>
      <c r="AY1621" s="17">
        <f t="shared" si="311"/>
        <v>6023</v>
      </c>
      <c r="AZ1621" s="17">
        <f t="shared" si="312"/>
        <v>0</v>
      </c>
      <c r="BB1621" t="str">
        <f t="shared" si="313"/>
        <v>27/11/2015;81243735000148;6023,00;0,00</v>
      </c>
    </row>
    <row r="1622" spans="1:54" x14ac:dyDescent="0.25">
      <c r="A1622" t="s">
        <v>26</v>
      </c>
      <c r="B1622" t="s">
        <v>5161</v>
      </c>
      <c r="C1622">
        <v>42325</v>
      </c>
      <c r="D1622" t="s">
        <v>2787</v>
      </c>
      <c r="E1622" t="s">
        <v>6979</v>
      </c>
      <c r="F1622" t="s">
        <v>29</v>
      </c>
      <c r="G1622">
        <v>467.35</v>
      </c>
      <c r="H1622">
        <v>467.35</v>
      </c>
      <c r="I1622">
        <v>84.12</v>
      </c>
      <c r="J1622" t="s">
        <v>30</v>
      </c>
      <c r="K1622">
        <v>0</v>
      </c>
      <c r="L1622">
        <v>0</v>
      </c>
      <c r="M1622" t="s">
        <v>31</v>
      </c>
      <c r="N1622">
        <v>0</v>
      </c>
      <c r="O1622">
        <v>0</v>
      </c>
      <c r="P1622" t="s">
        <v>31</v>
      </c>
      <c r="Q1622">
        <v>467.35</v>
      </c>
      <c r="R1622">
        <v>7.71</v>
      </c>
      <c r="S1622" t="s">
        <v>33</v>
      </c>
      <c r="T1622">
        <v>467.35</v>
      </c>
      <c r="U1622">
        <v>35.520000000000003</v>
      </c>
      <c r="V1622" t="s">
        <v>33</v>
      </c>
      <c r="W1622" t="s">
        <v>33</v>
      </c>
      <c r="X1622" t="s">
        <v>5162</v>
      </c>
      <c r="Y1622" t="s">
        <v>99</v>
      </c>
      <c r="Z1622" t="s">
        <v>1352</v>
      </c>
      <c r="AA1622" t="s">
        <v>1353</v>
      </c>
      <c r="AC1622" s="13" t="str">
        <f t="shared" si="302"/>
        <v>000168149</v>
      </c>
      <c r="AD1622" t="str">
        <f t="shared" si="303"/>
        <v>17/11/2015</v>
      </c>
      <c r="AE1622" t="str">
        <f t="shared" si="304"/>
        <v>01166372000155</v>
      </c>
      <c r="AF1622" s="14">
        <f t="shared" si="305"/>
        <v>467.35</v>
      </c>
      <c r="AG1622">
        <f t="shared" si="306"/>
        <v>0</v>
      </c>
      <c r="AH1622">
        <f t="shared" si="307"/>
        <v>1</v>
      </c>
      <c r="AI1622" s="16">
        <v>1900</v>
      </c>
      <c r="AJ1622" s="16" t="s">
        <v>7191</v>
      </c>
      <c r="AK1622" s="16" t="s">
        <v>1722</v>
      </c>
      <c r="AL1622" s="16" t="s">
        <v>1528</v>
      </c>
      <c r="AM1622" s="16" t="s">
        <v>7193</v>
      </c>
      <c r="AN1622">
        <v>9</v>
      </c>
      <c r="AO1622" t="e">
        <f>VLOOKUP(TRIM(AL1622),'Parcela Dedutivel'!$A$1:$B$65536,2,FALSE)</f>
        <v>#N/A</v>
      </c>
      <c r="AP1622" s="15">
        <f t="shared" si="308"/>
        <v>0</v>
      </c>
      <c r="AQ1622" s="16">
        <f t="shared" si="309"/>
        <v>0</v>
      </c>
      <c r="AU1622" t="s">
        <v>6740</v>
      </c>
      <c r="AV1622" s="18">
        <v>42335</v>
      </c>
      <c r="AW1622" t="s">
        <v>3161</v>
      </c>
      <c r="AX1622" t="str">
        <f t="shared" si="310"/>
        <v>46761730000530</v>
      </c>
      <c r="AY1622" s="17">
        <f t="shared" si="311"/>
        <v>873.66000000000008</v>
      </c>
      <c r="AZ1622" s="17">
        <f t="shared" si="312"/>
        <v>0</v>
      </c>
      <c r="BB1622" t="str">
        <f t="shared" si="313"/>
        <v>27/11/2015;46761730000530;873,66;0,00</v>
      </c>
    </row>
    <row r="1623" spans="1:54" x14ac:dyDescent="0.25">
      <c r="A1623" t="s">
        <v>26</v>
      </c>
      <c r="B1623" t="s">
        <v>5161</v>
      </c>
      <c r="C1623">
        <v>42325</v>
      </c>
      <c r="D1623" t="s">
        <v>2787</v>
      </c>
      <c r="E1623" t="s">
        <v>6979</v>
      </c>
      <c r="F1623" t="s">
        <v>29</v>
      </c>
      <c r="G1623">
        <v>975.95</v>
      </c>
      <c r="H1623">
        <v>975.95</v>
      </c>
      <c r="I1623">
        <v>175.67000000000002</v>
      </c>
      <c r="J1623" t="s">
        <v>30</v>
      </c>
      <c r="K1623">
        <v>0</v>
      </c>
      <c r="L1623">
        <v>0</v>
      </c>
      <c r="M1623" t="s">
        <v>31</v>
      </c>
      <c r="N1623">
        <v>0</v>
      </c>
      <c r="O1623">
        <v>0</v>
      </c>
      <c r="P1623" t="s">
        <v>31</v>
      </c>
      <c r="Q1623">
        <v>975.95</v>
      </c>
      <c r="R1623">
        <v>16.100000000000001</v>
      </c>
      <c r="S1623" t="s">
        <v>33</v>
      </c>
      <c r="T1623">
        <v>975.95</v>
      </c>
      <c r="U1623">
        <v>74.17</v>
      </c>
      <c r="V1623" t="s">
        <v>33</v>
      </c>
      <c r="W1623" t="s">
        <v>33</v>
      </c>
      <c r="X1623" t="s">
        <v>5162</v>
      </c>
      <c r="Y1623" t="s">
        <v>99</v>
      </c>
      <c r="Z1623" t="s">
        <v>5163</v>
      </c>
      <c r="AA1623" t="s">
        <v>5164</v>
      </c>
      <c r="AC1623" s="13" t="str">
        <f t="shared" si="302"/>
        <v>000168149</v>
      </c>
      <c r="AD1623" t="str">
        <f t="shared" si="303"/>
        <v>17/11/2015</v>
      </c>
      <c r="AE1623" t="str">
        <f t="shared" si="304"/>
        <v>01166372000155</v>
      </c>
      <c r="AF1623" s="14">
        <f t="shared" si="305"/>
        <v>975.95</v>
      </c>
      <c r="AG1623">
        <f t="shared" si="306"/>
        <v>0</v>
      </c>
      <c r="AH1623">
        <f t="shared" si="307"/>
        <v>1</v>
      </c>
      <c r="AI1623" s="16">
        <v>6784024</v>
      </c>
      <c r="AJ1623" s="16" t="s">
        <v>7423</v>
      </c>
      <c r="AK1623" s="16" t="s">
        <v>3977</v>
      </c>
      <c r="AL1623" s="16" t="s">
        <v>3094</v>
      </c>
      <c r="AM1623" s="16" t="s">
        <v>7158</v>
      </c>
      <c r="AN1623">
        <v>13760</v>
      </c>
      <c r="AO1623">
        <f>VLOOKUP(TRIM(AL1623),'Parcela Dedutivel'!$A$1:$B$65536,2,FALSE)</f>
        <v>0</v>
      </c>
      <c r="AP1623" s="15">
        <f t="shared" si="308"/>
        <v>0</v>
      </c>
      <c r="AQ1623" s="16">
        <f t="shared" si="309"/>
        <v>0</v>
      </c>
      <c r="AU1623" t="s">
        <v>6741</v>
      </c>
      <c r="AV1623" s="18">
        <v>42335</v>
      </c>
      <c r="AW1623" t="s">
        <v>986</v>
      </c>
      <c r="AX1623" t="str">
        <f t="shared" si="310"/>
        <v>82321845000143</v>
      </c>
      <c r="AY1623" s="17">
        <f t="shared" si="311"/>
        <v>7989.2400000000016</v>
      </c>
      <c r="AZ1623" s="17">
        <f t="shared" si="312"/>
        <v>18</v>
      </c>
      <c r="BB1623" t="str">
        <f t="shared" si="313"/>
        <v>27/11/2015;82321845000143;7989,24;18,00</v>
      </c>
    </row>
    <row r="1624" spans="1:54" x14ac:dyDescent="0.25">
      <c r="A1624" t="s">
        <v>26</v>
      </c>
      <c r="B1624" t="s">
        <v>5165</v>
      </c>
      <c r="C1624">
        <v>42325</v>
      </c>
      <c r="D1624" t="s">
        <v>2841</v>
      </c>
      <c r="E1624" t="s">
        <v>6979</v>
      </c>
      <c r="F1624" t="s">
        <v>478</v>
      </c>
      <c r="G1624">
        <v>528.91</v>
      </c>
      <c r="H1624">
        <v>528.91</v>
      </c>
      <c r="I1624">
        <v>21.16</v>
      </c>
      <c r="J1624" t="s">
        <v>61</v>
      </c>
      <c r="K1624">
        <v>0</v>
      </c>
      <c r="L1624">
        <v>0</v>
      </c>
      <c r="M1624" t="s">
        <v>31</v>
      </c>
      <c r="N1624">
        <v>459.92</v>
      </c>
      <c r="O1624">
        <v>68.989999999999995</v>
      </c>
      <c r="P1624" t="s">
        <v>2788</v>
      </c>
      <c r="Q1624">
        <v>459.92</v>
      </c>
      <c r="R1624">
        <v>7.59</v>
      </c>
      <c r="S1624" t="s">
        <v>33</v>
      </c>
      <c r="T1624">
        <v>459.92</v>
      </c>
      <c r="U1624">
        <v>34.950000000000003</v>
      </c>
      <c r="V1624" t="s">
        <v>33</v>
      </c>
      <c r="W1624" t="s">
        <v>33</v>
      </c>
      <c r="X1624" t="s">
        <v>4688</v>
      </c>
      <c r="Y1624" t="s">
        <v>91</v>
      </c>
      <c r="Z1624" t="s">
        <v>2871</v>
      </c>
      <c r="AA1624" t="s">
        <v>2872</v>
      </c>
      <c r="AC1624" s="13" t="str">
        <f t="shared" si="302"/>
        <v>000168150</v>
      </c>
      <c r="AD1624" t="str">
        <f t="shared" si="303"/>
        <v>17/11/2015</v>
      </c>
      <c r="AE1624" t="str">
        <f t="shared" si="304"/>
        <v>42184226001705</v>
      </c>
      <c r="AF1624" s="14">
        <f t="shared" si="305"/>
        <v>528.91</v>
      </c>
      <c r="AG1624">
        <f t="shared" si="306"/>
        <v>0</v>
      </c>
      <c r="AH1624">
        <f t="shared" si="307"/>
        <v>1</v>
      </c>
      <c r="AI1624" s="16">
        <v>1900</v>
      </c>
      <c r="AJ1624" s="16" t="s">
        <v>7191</v>
      </c>
      <c r="AK1624" s="16" t="s">
        <v>1722</v>
      </c>
      <c r="AL1624" s="16" t="s">
        <v>1727</v>
      </c>
      <c r="AM1624" s="16" t="s">
        <v>7193</v>
      </c>
      <c r="AN1624">
        <v>8</v>
      </c>
      <c r="AO1624" t="e">
        <f>VLOOKUP(TRIM(AL1624),'Parcela Dedutivel'!$A$1:$B$65536,2,FALSE)</f>
        <v>#N/A</v>
      </c>
      <c r="AP1624" s="15">
        <f t="shared" si="308"/>
        <v>0</v>
      </c>
      <c r="AQ1624" s="16">
        <f t="shared" si="309"/>
        <v>0</v>
      </c>
      <c r="AU1624" t="s">
        <v>6746</v>
      </c>
      <c r="AV1624" s="18">
        <v>42335</v>
      </c>
      <c r="AW1624" t="s">
        <v>2764</v>
      </c>
      <c r="AX1624" t="str">
        <f t="shared" si="310"/>
        <v>96404942000104</v>
      </c>
      <c r="AY1624" s="17">
        <f t="shared" si="311"/>
        <v>1085.0100000000002</v>
      </c>
      <c r="AZ1624" s="17">
        <f t="shared" si="312"/>
        <v>171.29999999999998</v>
      </c>
      <c r="BB1624" t="str">
        <f t="shared" si="313"/>
        <v>27/11/2015;96404942000104;1085,01;171,30</v>
      </c>
    </row>
    <row r="1625" spans="1:54" x14ac:dyDescent="0.25">
      <c r="A1625" t="s">
        <v>26</v>
      </c>
      <c r="B1625" t="s">
        <v>5166</v>
      </c>
      <c r="C1625">
        <v>42325</v>
      </c>
      <c r="D1625" t="s">
        <v>3221</v>
      </c>
      <c r="E1625" t="s">
        <v>6979</v>
      </c>
      <c r="F1625" t="s">
        <v>1581</v>
      </c>
      <c r="G1625">
        <v>3037.34</v>
      </c>
      <c r="H1625">
        <v>2142.71</v>
      </c>
      <c r="I1625">
        <v>85.710000000000008</v>
      </c>
      <c r="J1625" t="s">
        <v>3082</v>
      </c>
      <c r="K1625">
        <v>3876.06</v>
      </c>
      <c r="L1625">
        <v>573.22</v>
      </c>
      <c r="M1625" t="s">
        <v>3082</v>
      </c>
      <c r="N1625">
        <v>2142.71</v>
      </c>
      <c r="O1625">
        <v>321.41000000000003</v>
      </c>
      <c r="P1625" t="s">
        <v>2788</v>
      </c>
      <c r="Q1625">
        <v>2142.71</v>
      </c>
      <c r="R1625">
        <v>35.35</v>
      </c>
      <c r="S1625" t="s">
        <v>33</v>
      </c>
      <c r="T1625">
        <v>2142.71</v>
      </c>
      <c r="U1625">
        <v>162.85</v>
      </c>
      <c r="V1625" t="s">
        <v>33</v>
      </c>
      <c r="W1625" t="s">
        <v>33</v>
      </c>
      <c r="X1625" t="s">
        <v>3222</v>
      </c>
      <c r="Y1625" t="s">
        <v>44</v>
      </c>
      <c r="Z1625" t="s">
        <v>1764</v>
      </c>
      <c r="AA1625" t="s">
        <v>1765</v>
      </c>
      <c r="AC1625" s="13" t="str">
        <f t="shared" si="302"/>
        <v>000168151</v>
      </c>
      <c r="AD1625" t="str">
        <f t="shared" si="303"/>
        <v>17/11/2015</v>
      </c>
      <c r="AE1625" t="str">
        <f t="shared" si="304"/>
        <v>46044053004607</v>
      </c>
      <c r="AF1625" s="14">
        <f t="shared" si="305"/>
        <v>3037.34</v>
      </c>
      <c r="AG1625">
        <f t="shared" si="306"/>
        <v>0</v>
      </c>
      <c r="AH1625">
        <f t="shared" si="307"/>
        <v>1</v>
      </c>
      <c r="AI1625" s="16">
        <v>1900</v>
      </c>
      <c r="AJ1625" s="16" t="s">
        <v>7191</v>
      </c>
      <c r="AK1625" s="16" t="s">
        <v>1722</v>
      </c>
      <c r="AL1625" s="16" t="s">
        <v>1725</v>
      </c>
      <c r="AM1625" s="16" t="s">
        <v>7193</v>
      </c>
      <c r="AN1625">
        <v>7</v>
      </c>
      <c r="AO1625" t="e">
        <f>VLOOKUP(TRIM(AL1625),'Parcela Dedutivel'!$A$1:$B$65536,2,FALSE)</f>
        <v>#N/A</v>
      </c>
      <c r="AP1625" s="15">
        <f t="shared" si="308"/>
        <v>0</v>
      </c>
      <c r="AQ1625" s="16">
        <f t="shared" si="309"/>
        <v>0</v>
      </c>
      <c r="AU1625" t="s">
        <v>6748</v>
      </c>
      <c r="AV1625" s="18">
        <v>42335</v>
      </c>
      <c r="AW1625" t="s">
        <v>2930</v>
      </c>
      <c r="AX1625" t="str">
        <f t="shared" si="310"/>
        <v>59105999002804</v>
      </c>
      <c r="AY1625" s="17">
        <f t="shared" si="311"/>
        <v>3121.65</v>
      </c>
      <c r="AZ1625" s="17">
        <f t="shared" si="312"/>
        <v>0</v>
      </c>
      <c r="BB1625" t="str">
        <f t="shared" si="313"/>
        <v>27/11/2015;59105999002804;3121,65;0,00</v>
      </c>
    </row>
    <row r="1626" spans="1:54" x14ac:dyDescent="0.25">
      <c r="A1626" t="s">
        <v>26</v>
      </c>
      <c r="B1626" t="s">
        <v>5167</v>
      </c>
      <c r="C1626">
        <v>42325</v>
      </c>
      <c r="D1626" t="s">
        <v>2787</v>
      </c>
      <c r="E1626" t="s">
        <v>6979</v>
      </c>
      <c r="F1626" t="s">
        <v>29</v>
      </c>
      <c r="G1626">
        <v>1632.0300000000002</v>
      </c>
      <c r="H1626">
        <v>1419.16</v>
      </c>
      <c r="I1626">
        <v>255.45000000000002</v>
      </c>
      <c r="J1626" t="s">
        <v>61</v>
      </c>
      <c r="K1626">
        <v>0</v>
      </c>
      <c r="L1626">
        <v>0</v>
      </c>
      <c r="M1626" t="s">
        <v>31</v>
      </c>
      <c r="N1626">
        <v>1419.16</v>
      </c>
      <c r="O1626">
        <v>212.87</v>
      </c>
      <c r="P1626" t="s">
        <v>2788</v>
      </c>
      <c r="Q1626">
        <v>1419.16</v>
      </c>
      <c r="R1626">
        <v>23.42</v>
      </c>
      <c r="S1626" t="s">
        <v>33</v>
      </c>
      <c r="T1626">
        <v>1419.16</v>
      </c>
      <c r="U1626">
        <v>107.86</v>
      </c>
      <c r="V1626" t="s">
        <v>33</v>
      </c>
      <c r="W1626" t="s">
        <v>33</v>
      </c>
      <c r="X1626" t="s">
        <v>1693</v>
      </c>
      <c r="Y1626" t="s">
        <v>44</v>
      </c>
      <c r="Z1626" t="s">
        <v>81</v>
      </c>
      <c r="AA1626" t="s">
        <v>82</v>
      </c>
      <c r="AC1626" s="13" t="str">
        <f t="shared" si="302"/>
        <v>000168152</v>
      </c>
      <c r="AD1626" t="str">
        <f t="shared" si="303"/>
        <v>17/11/2015</v>
      </c>
      <c r="AE1626" t="str">
        <f t="shared" si="304"/>
        <v>43854777000126</v>
      </c>
      <c r="AF1626" s="14">
        <f t="shared" si="305"/>
        <v>1632.0300000000002</v>
      </c>
      <c r="AG1626">
        <f t="shared" si="306"/>
        <v>0</v>
      </c>
      <c r="AH1626">
        <f t="shared" si="307"/>
        <v>1</v>
      </c>
      <c r="AI1626" s="16">
        <v>6784024</v>
      </c>
      <c r="AJ1626" s="16" t="s">
        <v>7423</v>
      </c>
      <c r="AK1626" s="16" t="s">
        <v>3977</v>
      </c>
      <c r="AL1626" s="16" t="s">
        <v>3092</v>
      </c>
      <c r="AM1626" s="16" t="s">
        <v>7438</v>
      </c>
      <c r="AN1626">
        <v>15600</v>
      </c>
      <c r="AO1626">
        <f>VLOOKUP(TRIM(AL1626),'Parcela Dedutivel'!$A$1:$B$65536,2,FALSE)</f>
        <v>0</v>
      </c>
      <c r="AP1626" s="15">
        <f t="shared" si="308"/>
        <v>0</v>
      </c>
      <c r="AQ1626" s="16">
        <f t="shared" si="309"/>
        <v>0</v>
      </c>
      <c r="AU1626" t="s">
        <v>6749</v>
      </c>
      <c r="AV1626" s="18">
        <v>42335</v>
      </c>
      <c r="AW1626" t="s">
        <v>6750</v>
      </c>
      <c r="AX1626" t="str">
        <f t="shared" si="310"/>
        <v>47038294000104</v>
      </c>
      <c r="AY1626" s="17">
        <f t="shared" si="311"/>
        <v>763.59999999999991</v>
      </c>
      <c r="AZ1626" s="17">
        <f t="shared" si="312"/>
        <v>0</v>
      </c>
      <c r="BB1626" t="str">
        <f t="shared" si="313"/>
        <v>27/11/2015;47038294000104;763,60;0,00</v>
      </c>
    </row>
    <row r="1627" spans="1:54" x14ac:dyDescent="0.25">
      <c r="A1627" t="s">
        <v>26</v>
      </c>
      <c r="B1627" t="s">
        <v>5168</v>
      </c>
      <c r="C1627">
        <v>42325</v>
      </c>
      <c r="D1627" t="s">
        <v>2841</v>
      </c>
      <c r="E1627" t="s">
        <v>6979</v>
      </c>
      <c r="F1627" t="s">
        <v>1643</v>
      </c>
      <c r="G1627">
        <v>1760.88</v>
      </c>
      <c r="H1627">
        <v>1760.88</v>
      </c>
      <c r="I1627">
        <v>211.31</v>
      </c>
      <c r="J1627" t="s">
        <v>30</v>
      </c>
      <c r="K1627">
        <v>0</v>
      </c>
      <c r="L1627">
        <v>0</v>
      </c>
      <c r="M1627" t="s">
        <v>31</v>
      </c>
      <c r="N1627">
        <v>0</v>
      </c>
      <c r="O1627">
        <v>0</v>
      </c>
      <c r="P1627" t="s">
        <v>31</v>
      </c>
      <c r="Q1627">
        <v>1760.88</v>
      </c>
      <c r="R1627">
        <v>29.05</v>
      </c>
      <c r="S1627" t="s">
        <v>33</v>
      </c>
      <c r="T1627">
        <v>1760.88</v>
      </c>
      <c r="U1627">
        <v>133.83000000000001</v>
      </c>
      <c r="V1627" t="s">
        <v>33</v>
      </c>
      <c r="W1627" t="s">
        <v>33</v>
      </c>
      <c r="X1627" t="s">
        <v>4076</v>
      </c>
      <c r="Y1627" t="s">
        <v>344</v>
      </c>
      <c r="Z1627" t="s">
        <v>1345</v>
      </c>
      <c r="AA1627" t="s">
        <v>1346</v>
      </c>
      <c r="AC1627" s="13" t="str">
        <f t="shared" si="302"/>
        <v>000168153</v>
      </c>
      <c r="AD1627" t="str">
        <f t="shared" si="303"/>
        <v>17/11/2015</v>
      </c>
      <c r="AE1627" t="str">
        <f t="shared" si="304"/>
        <v>46044053001187</v>
      </c>
      <c r="AF1627" s="14">
        <f t="shared" si="305"/>
        <v>1760.88</v>
      </c>
      <c r="AG1627">
        <f t="shared" si="306"/>
        <v>0</v>
      </c>
      <c r="AH1627">
        <f t="shared" si="307"/>
        <v>1</v>
      </c>
      <c r="AI1627" s="16">
        <v>1900</v>
      </c>
      <c r="AJ1627" s="16" t="s">
        <v>7191</v>
      </c>
      <c r="AK1627" s="16" t="s">
        <v>1722</v>
      </c>
      <c r="AL1627" s="16" t="s">
        <v>1192</v>
      </c>
      <c r="AM1627" s="16" t="s">
        <v>7193</v>
      </c>
      <c r="AN1627">
        <v>2</v>
      </c>
      <c r="AO1627" t="e">
        <f>VLOOKUP(TRIM(AL1627),'Parcela Dedutivel'!$A$1:$B$65536,2,FALSE)</f>
        <v>#N/A</v>
      </c>
      <c r="AP1627" s="15">
        <f t="shared" si="308"/>
        <v>0</v>
      </c>
      <c r="AQ1627" s="16">
        <f t="shared" si="309"/>
        <v>0</v>
      </c>
      <c r="AU1627" t="s">
        <v>6752</v>
      </c>
      <c r="AV1627" s="18">
        <v>42335</v>
      </c>
      <c r="AW1627" t="s">
        <v>771</v>
      </c>
      <c r="AX1627" t="str">
        <f t="shared" si="310"/>
        <v>01192333001366</v>
      </c>
      <c r="AY1627" s="17">
        <f t="shared" si="311"/>
        <v>1020.52</v>
      </c>
      <c r="AZ1627" s="17">
        <f t="shared" si="312"/>
        <v>0</v>
      </c>
      <c r="BB1627" t="str">
        <f t="shared" si="313"/>
        <v>27/11/2015;01192333001366;1020,52;0,00</v>
      </c>
    </row>
    <row r="1628" spans="1:54" x14ac:dyDescent="0.25">
      <c r="A1628" t="s">
        <v>26</v>
      </c>
      <c r="B1628" t="s">
        <v>5169</v>
      </c>
      <c r="C1628">
        <v>42325</v>
      </c>
      <c r="D1628" t="s">
        <v>2787</v>
      </c>
      <c r="E1628" t="s">
        <v>6979</v>
      </c>
      <c r="F1628" t="s">
        <v>29</v>
      </c>
      <c r="G1628">
        <v>1018.15</v>
      </c>
      <c r="H1628">
        <v>1018.15</v>
      </c>
      <c r="I1628">
        <v>183.27</v>
      </c>
      <c r="J1628" t="s">
        <v>61</v>
      </c>
      <c r="K1628">
        <v>0</v>
      </c>
      <c r="L1628">
        <v>0</v>
      </c>
      <c r="M1628" t="s">
        <v>31</v>
      </c>
      <c r="N1628">
        <v>978.99</v>
      </c>
      <c r="O1628">
        <v>39.160000000000004</v>
      </c>
      <c r="P1628" t="s">
        <v>2788</v>
      </c>
      <c r="Q1628">
        <v>978.99</v>
      </c>
      <c r="R1628">
        <v>16.149999999999999</v>
      </c>
      <c r="S1628" t="s">
        <v>33</v>
      </c>
      <c r="T1628">
        <v>978.99</v>
      </c>
      <c r="U1628">
        <v>74.400000000000006</v>
      </c>
      <c r="V1628" t="s">
        <v>33</v>
      </c>
      <c r="W1628" t="s">
        <v>33</v>
      </c>
      <c r="X1628" t="s">
        <v>5170</v>
      </c>
      <c r="Y1628" t="s">
        <v>1163</v>
      </c>
      <c r="Z1628" t="s">
        <v>1164</v>
      </c>
      <c r="AA1628" t="s">
        <v>1165</v>
      </c>
      <c r="AC1628" s="13" t="str">
        <f t="shared" si="302"/>
        <v>000168154</v>
      </c>
      <c r="AD1628" t="str">
        <f t="shared" si="303"/>
        <v>17/11/2015</v>
      </c>
      <c r="AE1628" t="str">
        <f t="shared" si="304"/>
        <v>44167450000149</v>
      </c>
      <c r="AF1628" s="14">
        <f t="shared" si="305"/>
        <v>1018.15</v>
      </c>
      <c r="AG1628">
        <f t="shared" si="306"/>
        <v>0</v>
      </c>
      <c r="AH1628">
        <f t="shared" si="307"/>
        <v>1</v>
      </c>
      <c r="AI1628" s="16">
        <v>1900</v>
      </c>
      <c r="AJ1628" s="16" t="s">
        <v>7191</v>
      </c>
      <c r="AK1628" s="16" t="s">
        <v>1722</v>
      </c>
      <c r="AL1628" s="16" t="s">
        <v>1723</v>
      </c>
      <c r="AM1628" s="16" t="s">
        <v>7193</v>
      </c>
      <c r="AN1628">
        <v>7</v>
      </c>
      <c r="AO1628" t="e">
        <f>VLOOKUP(TRIM(AL1628),'Parcela Dedutivel'!$A$1:$B$65536,2,FALSE)</f>
        <v>#N/A</v>
      </c>
      <c r="AP1628" s="15">
        <f t="shared" si="308"/>
        <v>0</v>
      </c>
      <c r="AQ1628" s="16">
        <f t="shared" si="309"/>
        <v>0</v>
      </c>
      <c r="AU1628" t="s">
        <v>6755</v>
      </c>
      <c r="AV1628" s="18">
        <v>42335</v>
      </c>
      <c r="AW1628" t="s">
        <v>3114</v>
      </c>
      <c r="AX1628" t="str">
        <f t="shared" si="310"/>
        <v>43375930000132</v>
      </c>
      <c r="AY1628" s="17">
        <f t="shared" si="311"/>
        <v>80</v>
      </c>
      <c r="AZ1628" s="17">
        <f t="shared" si="312"/>
        <v>0</v>
      </c>
      <c r="BB1628" t="str">
        <f t="shared" si="313"/>
        <v>27/11/2015;43375930000132;80,00;0,00</v>
      </c>
    </row>
    <row r="1629" spans="1:54" x14ac:dyDescent="0.25">
      <c r="A1629" t="s">
        <v>26</v>
      </c>
      <c r="B1629" t="s">
        <v>5171</v>
      </c>
      <c r="C1629">
        <v>42325</v>
      </c>
      <c r="D1629" t="s">
        <v>2787</v>
      </c>
      <c r="E1629" t="s">
        <v>6979</v>
      </c>
      <c r="F1629" t="s">
        <v>29</v>
      </c>
      <c r="G1629">
        <v>162.07</v>
      </c>
      <c r="H1629">
        <v>162.07</v>
      </c>
      <c r="I1629">
        <v>29.17</v>
      </c>
      <c r="J1629" t="s">
        <v>30</v>
      </c>
      <c r="K1629">
        <v>0</v>
      </c>
      <c r="L1629">
        <v>0</v>
      </c>
      <c r="M1629" t="s">
        <v>31</v>
      </c>
      <c r="N1629">
        <v>0</v>
      </c>
      <c r="O1629">
        <v>0</v>
      </c>
      <c r="P1629" t="s">
        <v>31</v>
      </c>
      <c r="Q1629">
        <v>162.07</v>
      </c>
      <c r="R1629">
        <v>2.67</v>
      </c>
      <c r="S1629" t="s">
        <v>33</v>
      </c>
      <c r="T1629">
        <v>162.07</v>
      </c>
      <c r="U1629">
        <v>12.32</v>
      </c>
      <c r="V1629" t="s">
        <v>33</v>
      </c>
      <c r="W1629" t="s">
        <v>33</v>
      </c>
      <c r="X1629" t="s">
        <v>5172</v>
      </c>
      <c r="Y1629" t="s">
        <v>531</v>
      </c>
      <c r="Z1629" t="s">
        <v>5173</v>
      </c>
      <c r="AA1629" t="s">
        <v>5174</v>
      </c>
      <c r="AC1629" s="13" t="str">
        <f t="shared" si="302"/>
        <v>000168155</v>
      </c>
      <c r="AD1629" t="str">
        <f t="shared" si="303"/>
        <v>17/11/2015</v>
      </c>
      <c r="AE1629" t="str">
        <f t="shared" si="304"/>
        <v>07689002000421</v>
      </c>
      <c r="AF1629" s="14">
        <f t="shared" si="305"/>
        <v>162.07</v>
      </c>
      <c r="AG1629">
        <f t="shared" si="306"/>
        <v>0</v>
      </c>
      <c r="AH1629">
        <f t="shared" si="307"/>
        <v>1</v>
      </c>
      <c r="AI1629" s="16">
        <v>6784024</v>
      </c>
      <c r="AJ1629" s="16" t="s">
        <v>7423</v>
      </c>
      <c r="AK1629" s="16" t="s">
        <v>3977</v>
      </c>
      <c r="AL1629" s="16" t="s">
        <v>3090</v>
      </c>
      <c r="AM1629" s="16" t="s">
        <v>7438</v>
      </c>
      <c r="AN1629">
        <v>6000</v>
      </c>
      <c r="AO1629">
        <f>VLOOKUP(TRIM(AL1629),'Parcela Dedutivel'!$A$1:$B$65536,2,FALSE)</f>
        <v>0</v>
      </c>
      <c r="AP1629" s="15">
        <f t="shared" si="308"/>
        <v>0</v>
      </c>
      <c r="AQ1629" s="16">
        <f t="shared" si="309"/>
        <v>0</v>
      </c>
      <c r="AU1629" t="s">
        <v>6756</v>
      </c>
      <c r="AV1629" s="18">
        <v>42335</v>
      </c>
      <c r="AW1629" t="s">
        <v>4685</v>
      </c>
      <c r="AX1629" t="str">
        <f t="shared" si="310"/>
        <v>07783656000177</v>
      </c>
      <c r="AY1629" s="17">
        <f t="shared" si="311"/>
        <v>1266.5900000000001</v>
      </c>
      <c r="AZ1629" s="17">
        <f t="shared" si="312"/>
        <v>0</v>
      </c>
      <c r="BB1629" t="str">
        <f t="shared" si="313"/>
        <v>27/11/2015;07783656000177;1266,59;0,00</v>
      </c>
    </row>
    <row r="1630" spans="1:54" x14ac:dyDescent="0.25">
      <c r="A1630" t="s">
        <v>26</v>
      </c>
      <c r="B1630" t="s">
        <v>5175</v>
      </c>
      <c r="C1630">
        <v>42325</v>
      </c>
      <c r="D1630" t="s">
        <v>2841</v>
      </c>
      <c r="E1630" t="s">
        <v>6979</v>
      </c>
      <c r="F1630" t="s">
        <v>1590</v>
      </c>
      <c r="G1630">
        <v>445.91</v>
      </c>
      <c r="H1630">
        <v>371.59000000000003</v>
      </c>
      <c r="I1630">
        <v>14.86</v>
      </c>
      <c r="J1630" t="s">
        <v>61</v>
      </c>
      <c r="K1630">
        <v>0</v>
      </c>
      <c r="L1630">
        <v>0</v>
      </c>
      <c r="M1630" t="s">
        <v>31</v>
      </c>
      <c r="N1630">
        <v>371.59000000000003</v>
      </c>
      <c r="O1630">
        <v>74.320000000000007</v>
      </c>
      <c r="P1630" t="s">
        <v>2788</v>
      </c>
      <c r="Q1630">
        <v>371.59000000000003</v>
      </c>
      <c r="R1630">
        <v>6.13</v>
      </c>
      <c r="S1630" t="s">
        <v>33</v>
      </c>
      <c r="T1630">
        <v>371.59000000000003</v>
      </c>
      <c r="U1630">
        <v>28.240000000000002</v>
      </c>
      <c r="V1630" t="s">
        <v>33</v>
      </c>
      <c r="W1630" t="s">
        <v>33</v>
      </c>
      <c r="X1630" t="s">
        <v>4780</v>
      </c>
      <c r="Y1630" t="s">
        <v>99</v>
      </c>
      <c r="Z1630" t="s">
        <v>1227</v>
      </c>
      <c r="AA1630" t="s">
        <v>1228</v>
      </c>
      <c r="AC1630" s="13" t="str">
        <f t="shared" si="302"/>
        <v>000168156</v>
      </c>
      <c r="AD1630" t="str">
        <f t="shared" si="303"/>
        <v>17/11/2015</v>
      </c>
      <c r="AE1630" t="str">
        <f t="shared" si="304"/>
        <v>07783656000258</v>
      </c>
      <c r="AF1630" s="14">
        <f t="shared" si="305"/>
        <v>445.91</v>
      </c>
      <c r="AG1630">
        <f t="shared" si="306"/>
        <v>0</v>
      </c>
      <c r="AH1630">
        <f t="shared" si="307"/>
        <v>1</v>
      </c>
      <c r="AI1630" s="16">
        <v>6784150</v>
      </c>
      <c r="AJ1630" s="16" t="s">
        <v>7425</v>
      </c>
      <c r="AK1630" s="16" t="s">
        <v>3978</v>
      </c>
      <c r="AL1630" s="16" t="s">
        <v>1030</v>
      </c>
      <c r="AM1630" s="16" t="s">
        <v>7143</v>
      </c>
      <c r="AN1630">
        <v>35</v>
      </c>
      <c r="AO1630" t="e">
        <f>VLOOKUP(TRIM(AL1630),'Parcela Dedutivel'!$A$1:$B$65536,2,FALSE)</f>
        <v>#N/A</v>
      </c>
      <c r="AP1630" s="15">
        <f t="shared" si="308"/>
        <v>0</v>
      </c>
      <c r="AQ1630" s="16">
        <f t="shared" si="309"/>
        <v>0</v>
      </c>
      <c r="AU1630" t="s">
        <v>6757</v>
      </c>
      <c r="AV1630" s="18">
        <v>42335</v>
      </c>
      <c r="AW1630" t="s">
        <v>3234</v>
      </c>
      <c r="AX1630" t="str">
        <f t="shared" si="310"/>
        <v>46044053005417</v>
      </c>
      <c r="AY1630" s="17">
        <f t="shared" si="311"/>
        <v>8758.3700000000008</v>
      </c>
      <c r="AZ1630" s="17">
        <f t="shared" si="312"/>
        <v>0</v>
      </c>
      <c r="BB1630" t="str">
        <f t="shared" si="313"/>
        <v>27/11/2015;46044053005417;8758,37;0,00</v>
      </c>
    </row>
    <row r="1631" spans="1:54" x14ac:dyDescent="0.25">
      <c r="A1631" t="s">
        <v>26</v>
      </c>
      <c r="B1631" t="s">
        <v>5175</v>
      </c>
      <c r="C1631">
        <v>42325</v>
      </c>
      <c r="D1631" t="s">
        <v>2841</v>
      </c>
      <c r="E1631" t="s">
        <v>6979</v>
      </c>
      <c r="F1631" t="s">
        <v>1590</v>
      </c>
      <c r="G1631">
        <v>2855.2400000000002</v>
      </c>
      <c r="H1631">
        <v>2482.8200000000002</v>
      </c>
      <c r="I1631">
        <v>99.31</v>
      </c>
      <c r="J1631" t="s">
        <v>61</v>
      </c>
      <c r="K1631">
        <v>0</v>
      </c>
      <c r="L1631">
        <v>0</v>
      </c>
      <c r="M1631" t="s">
        <v>31</v>
      </c>
      <c r="N1631">
        <v>2482.8200000000002</v>
      </c>
      <c r="O1631">
        <v>372.42</v>
      </c>
      <c r="P1631" t="s">
        <v>2788</v>
      </c>
      <c r="Q1631">
        <v>2482.8200000000002</v>
      </c>
      <c r="R1631">
        <v>40.97</v>
      </c>
      <c r="S1631" t="s">
        <v>33</v>
      </c>
      <c r="T1631">
        <v>2482.8200000000002</v>
      </c>
      <c r="U1631">
        <v>188.69</v>
      </c>
      <c r="V1631" t="s">
        <v>33</v>
      </c>
      <c r="W1631" t="s">
        <v>33</v>
      </c>
      <c r="X1631" t="s">
        <v>4780</v>
      </c>
      <c r="Y1631" t="s">
        <v>91</v>
      </c>
      <c r="Z1631" t="s">
        <v>1225</v>
      </c>
      <c r="AA1631" t="s">
        <v>1226</v>
      </c>
      <c r="AC1631" s="13" t="str">
        <f t="shared" si="302"/>
        <v>000168156</v>
      </c>
      <c r="AD1631" t="str">
        <f t="shared" si="303"/>
        <v>17/11/2015</v>
      </c>
      <c r="AE1631" t="str">
        <f t="shared" si="304"/>
        <v>07783656000258</v>
      </c>
      <c r="AF1631" s="14">
        <f t="shared" si="305"/>
        <v>2855.2400000000002</v>
      </c>
      <c r="AG1631">
        <f t="shared" si="306"/>
        <v>0</v>
      </c>
      <c r="AH1631">
        <f t="shared" si="307"/>
        <v>1</v>
      </c>
      <c r="AI1631" s="16">
        <v>6784024</v>
      </c>
      <c r="AJ1631" s="16" t="s">
        <v>7423</v>
      </c>
      <c r="AK1631" s="16" t="s">
        <v>3979</v>
      </c>
      <c r="AL1631" s="16" t="s">
        <v>3980</v>
      </c>
      <c r="AM1631" s="16" t="s">
        <v>7215</v>
      </c>
      <c r="AN1631">
        <v>6</v>
      </c>
      <c r="AO1631">
        <f>VLOOKUP(TRIM(AL1631),'Parcela Dedutivel'!$A$1:$B$65536,2,FALSE)</f>
        <v>0</v>
      </c>
      <c r="AP1631" s="15">
        <f t="shared" si="308"/>
        <v>0</v>
      </c>
      <c r="AQ1631" s="16">
        <f t="shared" si="309"/>
        <v>0</v>
      </c>
      <c r="AU1631" t="s">
        <v>6758</v>
      </c>
      <c r="AV1631" s="18">
        <v>42335</v>
      </c>
      <c r="AW1631" t="s">
        <v>6759</v>
      </c>
      <c r="AX1631" t="str">
        <f t="shared" si="310"/>
        <v>10838714000127</v>
      </c>
      <c r="AY1631" s="17">
        <f t="shared" si="311"/>
        <v>1858.55</v>
      </c>
      <c r="AZ1631" s="17">
        <f t="shared" si="312"/>
        <v>0</v>
      </c>
      <c r="BB1631" t="str">
        <f t="shared" si="313"/>
        <v>27/11/2015;10838714000127;1858,55;0,00</v>
      </c>
    </row>
    <row r="1632" spans="1:54" x14ac:dyDescent="0.25">
      <c r="A1632" t="s">
        <v>26</v>
      </c>
      <c r="B1632" t="s">
        <v>5176</v>
      </c>
      <c r="C1632">
        <v>42325</v>
      </c>
      <c r="D1632" t="s">
        <v>2787</v>
      </c>
      <c r="E1632" t="s">
        <v>6979</v>
      </c>
      <c r="F1632" t="s">
        <v>29</v>
      </c>
      <c r="G1632">
        <v>702.8</v>
      </c>
      <c r="H1632">
        <v>611.13</v>
      </c>
      <c r="I1632">
        <v>110</v>
      </c>
      <c r="J1632" t="s">
        <v>61</v>
      </c>
      <c r="K1632">
        <v>0</v>
      </c>
      <c r="L1632">
        <v>0</v>
      </c>
      <c r="M1632" t="s">
        <v>31</v>
      </c>
      <c r="N1632">
        <v>611.13</v>
      </c>
      <c r="O1632">
        <v>91.67</v>
      </c>
      <c r="P1632" t="s">
        <v>2788</v>
      </c>
      <c r="Q1632">
        <v>611.13</v>
      </c>
      <c r="R1632">
        <v>10.08</v>
      </c>
      <c r="S1632" t="s">
        <v>33</v>
      </c>
      <c r="T1632">
        <v>611.13</v>
      </c>
      <c r="U1632">
        <v>46.45</v>
      </c>
      <c r="V1632" t="s">
        <v>33</v>
      </c>
      <c r="W1632" t="s">
        <v>33</v>
      </c>
      <c r="X1632" t="s">
        <v>2747</v>
      </c>
      <c r="Y1632" t="s">
        <v>91</v>
      </c>
      <c r="Z1632" t="s">
        <v>1186</v>
      </c>
      <c r="AA1632" t="s">
        <v>1187</v>
      </c>
      <c r="AC1632" s="13" t="str">
        <f t="shared" si="302"/>
        <v>000168157</v>
      </c>
      <c r="AD1632" t="str">
        <f t="shared" si="303"/>
        <v>17/11/2015</v>
      </c>
      <c r="AE1632" t="str">
        <f t="shared" si="304"/>
        <v>59578948000171</v>
      </c>
      <c r="AF1632" s="14">
        <f t="shared" si="305"/>
        <v>702.8</v>
      </c>
      <c r="AG1632">
        <f t="shared" si="306"/>
        <v>0</v>
      </c>
      <c r="AH1632">
        <f t="shared" si="307"/>
        <v>1</v>
      </c>
      <c r="AI1632" s="16">
        <v>6784026</v>
      </c>
      <c r="AJ1632" s="16" t="s">
        <v>7439</v>
      </c>
      <c r="AK1632" s="16" t="s">
        <v>3982</v>
      </c>
      <c r="AL1632" s="16" t="s">
        <v>280</v>
      </c>
      <c r="AM1632" s="16" t="s">
        <v>7143</v>
      </c>
      <c r="AN1632">
        <v>7</v>
      </c>
      <c r="AO1632" t="e">
        <f>VLOOKUP(TRIM(AL1632),'Parcela Dedutivel'!$A$1:$B$65536,2,FALSE)</f>
        <v>#N/A</v>
      </c>
      <c r="AP1632" s="15">
        <f t="shared" si="308"/>
        <v>0</v>
      </c>
      <c r="AQ1632" s="16">
        <f t="shared" si="309"/>
        <v>0</v>
      </c>
      <c r="AU1632" t="s">
        <v>6760</v>
      </c>
      <c r="AV1632" s="18">
        <v>42335</v>
      </c>
      <c r="AW1632" t="s">
        <v>6761</v>
      </c>
      <c r="AX1632" t="str">
        <f t="shared" si="310"/>
        <v>02818089000123</v>
      </c>
      <c r="AY1632" s="17">
        <f t="shared" si="311"/>
        <v>83.100000000000009</v>
      </c>
      <c r="AZ1632" s="17">
        <f t="shared" si="312"/>
        <v>0</v>
      </c>
      <c r="BB1632" t="str">
        <f t="shared" si="313"/>
        <v>27/11/2015;02818089000123;83,10;0,00</v>
      </c>
    </row>
    <row r="1633" spans="1:54" x14ac:dyDescent="0.25">
      <c r="A1633" t="s">
        <v>26</v>
      </c>
      <c r="B1633" t="s">
        <v>5176</v>
      </c>
      <c r="C1633">
        <v>42325</v>
      </c>
      <c r="D1633" t="s">
        <v>2787</v>
      </c>
      <c r="E1633" t="s">
        <v>6979</v>
      </c>
      <c r="F1633" t="s">
        <v>29</v>
      </c>
      <c r="G1633">
        <v>1549.58</v>
      </c>
      <c r="H1633">
        <v>1347.46</v>
      </c>
      <c r="I1633">
        <v>242.54</v>
      </c>
      <c r="J1633" t="s">
        <v>61</v>
      </c>
      <c r="K1633">
        <v>0</v>
      </c>
      <c r="L1633">
        <v>0</v>
      </c>
      <c r="M1633" t="s">
        <v>31</v>
      </c>
      <c r="N1633">
        <v>1347.46</v>
      </c>
      <c r="O1633">
        <v>202.12</v>
      </c>
      <c r="P1633" t="s">
        <v>2788</v>
      </c>
      <c r="Q1633">
        <v>1347.46</v>
      </c>
      <c r="R1633">
        <v>22.23</v>
      </c>
      <c r="S1633" t="s">
        <v>33</v>
      </c>
      <c r="T1633">
        <v>1347.46</v>
      </c>
      <c r="U1633">
        <v>102.41</v>
      </c>
      <c r="V1633" t="s">
        <v>33</v>
      </c>
      <c r="W1633" t="s">
        <v>33</v>
      </c>
      <c r="X1633" t="s">
        <v>2747</v>
      </c>
      <c r="Y1633" t="s">
        <v>91</v>
      </c>
      <c r="Z1633" t="s">
        <v>1192</v>
      </c>
      <c r="AA1633" t="s">
        <v>1193</v>
      </c>
      <c r="AC1633" s="13" t="str">
        <f t="shared" si="302"/>
        <v>000168157</v>
      </c>
      <c r="AD1633" t="str">
        <f t="shared" si="303"/>
        <v>17/11/2015</v>
      </c>
      <c r="AE1633" t="str">
        <f t="shared" si="304"/>
        <v>59578948000171</v>
      </c>
      <c r="AF1633" s="14">
        <f t="shared" si="305"/>
        <v>1549.58</v>
      </c>
      <c r="AG1633">
        <f t="shared" si="306"/>
        <v>0</v>
      </c>
      <c r="AH1633">
        <f t="shared" si="307"/>
        <v>1</v>
      </c>
      <c r="AI1633" s="16">
        <v>6784026</v>
      </c>
      <c r="AJ1633" s="16" t="s">
        <v>7439</v>
      </c>
      <c r="AK1633" s="16" t="s">
        <v>3982</v>
      </c>
      <c r="AL1633" s="16" t="s">
        <v>706</v>
      </c>
      <c r="AM1633" s="16" t="s">
        <v>7143</v>
      </c>
      <c r="AN1633">
        <v>1</v>
      </c>
      <c r="AO1633" t="e">
        <f>VLOOKUP(TRIM(AL1633),'Parcela Dedutivel'!$A$1:$B$65536,2,FALSE)</f>
        <v>#N/A</v>
      </c>
      <c r="AP1633" s="15">
        <f t="shared" si="308"/>
        <v>0</v>
      </c>
      <c r="AQ1633" s="16">
        <f t="shared" si="309"/>
        <v>0</v>
      </c>
      <c r="AU1633" t="s">
        <v>6762</v>
      </c>
      <c r="AV1633" s="18">
        <v>42335</v>
      </c>
      <c r="AW1633" t="s">
        <v>6763</v>
      </c>
      <c r="AX1633" t="str">
        <f t="shared" si="310"/>
        <v>56077902000180</v>
      </c>
      <c r="AY1633" s="17">
        <f t="shared" si="311"/>
        <v>481.96</v>
      </c>
      <c r="AZ1633" s="17">
        <f t="shared" si="312"/>
        <v>0</v>
      </c>
      <c r="BB1633" t="str">
        <f t="shared" si="313"/>
        <v>27/11/2015;56077902000180;481,96;0,00</v>
      </c>
    </row>
    <row r="1634" spans="1:54" x14ac:dyDescent="0.25">
      <c r="A1634" t="s">
        <v>26</v>
      </c>
      <c r="B1634" t="s">
        <v>5177</v>
      </c>
      <c r="C1634">
        <v>42325</v>
      </c>
      <c r="D1634" t="s">
        <v>2787</v>
      </c>
      <c r="E1634" t="s">
        <v>6979</v>
      </c>
      <c r="F1634" t="s">
        <v>29</v>
      </c>
      <c r="G1634">
        <v>719.58</v>
      </c>
      <c r="H1634">
        <v>625.72</v>
      </c>
      <c r="I1634">
        <v>112.63</v>
      </c>
      <c r="J1634" t="s">
        <v>61</v>
      </c>
      <c r="K1634">
        <v>0</v>
      </c>
      <c r="L1634">
        <v>0</v>
      </c>
      <c r="M1634" t="s">
        <v>31</v>
      </c>
      <c r="N1634">
        <v>625.72</v>
      </c>
      <c r="O1634">
        <v>93.86</v>
      </c>
      <c r="P1634" t="s">
        <v>2788</v>
      </c>
      <c r="Q1634">
        <v>625.72</v>
      </c>
      <c r="R1634">
        <v>10.32</v>
      </c>
      <c r="S1634" t="s">
        <v>33</v>
      </c>
      <c r="T1634">
        <v>625.72</v>
      </c>
      <c r="U1634">
        <v>47.550000000000004</v>
      </c>
      <c r="V1634" t="s">
        <v>33</v>
      </c>
      <c r="W1634" t="s">
        <v>33</v>
      </c>
      <c r="X1634" t="s">
        <v>2747</v>
      </c>
      <c r="Y1634" t="s">
        <v>91</v>
      </c>
      <c r="Z1634" t="s">
        <v>1194</v>
      </c>
      <c r="AA1634" t="s">
        <v>139</v>
      </c>
      <c r="AC1634" s="13" t="str">
        <f t="shared" si="302"/>
        <v>000168158</v>
      </c>
      <c r="AD1634" t="str">
        <f t="shared" si="303"/>
        <v>17/11/2015</v>
      </c>
      <c r="AE1634" t="str">
        <f t="shared" si="304"/>
        <v>59578948000171</v>
      </c>
      <c r="AF1634" s="14">
        <f t="shared" si="305"/>
        <v>719.58</v>
      </c>
      <c r="AG1634">
        <f t="shared" si="306"/>
        <v>0</v>
      </c>
      <c r="AH1634">
        <f t="shared" si="307"/>
        <v>1</v>
      </c>
      <c r="AI1634" s="16">
        <v>1900</v>
      </c>
      <c r="AJ1634" s="16" t="s">
        <v>7191</v>
      </c>
      <c r="AK1634" s="16" t="s">
        <v>1722</v>
      </c>
      <c r="AL1634" s="16" t="s">
        <v>108</v>
      </c>
      <c r="AM1634" s="16" t="s">
        <v>7193</v>
      </c>
      <c r="AN1634">
        <v>6</v>
      </c>
      <c r="AO1634" t="e">
        <f>VLOOKUP(TRIM(AL1634),'Parcela Dedutivel'!$A$1:$B$65536,2,FALSE)</f>
        <v>#N/A</v>
      </c>
      <c r="AP1634" s="15">
        <f t="shared" si="308"/>
        <v>0</v>
      </c>
      <c r="AQ1634" s="16">
        <f t="shared" si="309"/>
        <v>0</v>
      </c>
      <c r="AU1634" t="s">
        <v>6764</v>
      </c>
      <c r="AV1634" s="18">
        <v>42335</v>
      </c>
      <c r="AW1634" t="s">
        <v>4762</v>
      </c>
      <c r="AX1634" t="str">
        <f t="shared" si="310"/>
        <v>09155035000174</v>
      </c>
      <c r="AY1634" s="17">
        <f t="shared" si="311"/>
        <v>806.33</v>
      </c>
      <c r="AZ1634" s="17">
        <f t="shared" si="312"/>
        <v>0</v>
      </c>
      <c r="BB1634" t="str">
        <f t="shared" si="313"/>
        <v>27/11/2015;09155035000174;806,33;0,00</v>
      </c>
    </row>
    <row r="1635" spans="1:54" x14ac:dyDescent="0.25">
      <c r="A1635" t="s">
        <v>26</v>
      </c>
      <c r="B1635" t="s">
        <v>5178</v>
      </c>
      <c r="C1635">
        <v>42325</v>
      </c>
      <c r="D1635" t="s">
        <v>2787</v>
      </c>
      <c r="E1635" t="s">
        <v>6979</v>
      </c>
      <c r="F1635" t="s">
        <v>29</v>
      </c>
      <c r="G1635">
        <v>98</v>
      </c>
      <c r="H1635">
        <v>85.22</v>
      </c>
      <c r="I1635">
        <v>15.34</v>
      </c>
      <c r="J1635" t="s">
        <v>61</v>
      </c>
      <c r="K1635">
        <v>0</v>
      </c>
      <c r="L1635">
        <v>0</v>
      </c>
      <c r="M1635" t="s">
        <v>31</v>
      </c>
      <c r="N1635">
        <v>85.22</v>
      </c>
      <c r="O1635">
        <v>12.780000000000001</v>
      </c>
      <c r="P1635" t="s">
        <v>2788</v>
      </c>
      <c r="Q1635">
        <v>85.22</v>
      </c>
      <c r="R1635">
        <v>1.41</v>
      </c>
      <c r="S1635" t="s">
        <v>33</v>
      </c>
      <c r="T1635">
        <v>85.22</v>
      </c>
      <c r="U1635">
        <v>6.48</v>
      </c>
      <c r="V1635" t="s">
        <v>33</v>
      </c>
      <c r="W1635" t="s">
        <v>33</v>
      </c>
      <c r="X1635" t="s">
        <v>2747</v>
      </c>
      <c r="Y1635" t="s">
        <v>44</v>
      </c>
      <c r="Z1635" t="s">
        <v>5006</v>
      </c>
      <c r="AA1635" t="s">
        <v>5007</v>
      </c>
      <c r="AC1635" s="13" t="str">
        <f t="shared" si="302"/>
        <v>000168159</v>
      </c>
      <c r="AD1635" t="str">
        <f t="shared" si="303"/>
        <v>17/11/2015</v>
      </c>
      <c r="AE1635" t="str">
        <f t="shared" si="304"/>
        <v>59578948000171</v>
      </c>
      <c r="AF1635" s="14">
        <f t="shared" si="305"/>
        <v>98</v>
      </c>
      <c r="AG1635">
        <f t="shared" si="306"/>
        <v>0</v>
      </c>
      <c r="AH1635">
        <f t="shared" si="307"/>
        <v>1</v>
      </c>
      <c r="AI1635" s="16">
        <v>1900</v>
      </c>
      <c r="AJ1635" s="16" t="s">
        <v>7191</v>
      </c>
      <c r="AK1635" s="16" t="s">
        <v>1722</v>
      </c>
      <c r="AL1635" s="16" t="s">
        <v>118</v>
      </c>
      <c r="AM1635" s="16" t="s">
        <v>7193</v>
      </c>
      <c r="AN1635">
        <v>37</v>
      </c>
      <c r="AO1635" t="e">
        <f>VLOOKUP(TRIM(AL1635),'Parcela Dedutivel'!$A$1:$B$65536,2,FALSE)</f>
        <v>#N/A</v>
      </c>
      <c r="AP1635" s="15">
        <f t="shared" si="308"/>
        <v>0</v>
      </c>
      <c r="AQ1635" s="16">
        <f t="shared" si="309"/>
        <v>0</v>
      </c>
      <c r="AU1635" t="s">
        <v>6765</v>
      </c>
      <c r="AV1635" s="18">
        <v>42335</v>
      </c>
      <c r="AW1635" t="s">
        <v>771</v>
      </c>
      <c r="AX1635" t="str">
        <f t="shared" si="310"/>
        <v>01192333001366</v>
      </c>
      <c r="AY1635" s="17">
        <f t="shared" si="311"/>
        <v>53.04</v>
      </c>
      <c r="AZ1635" s="17">
        <f t="shared" si="312"/>
        <v>0</v>
      </c>
      <c r="BB1635" t="str">
        <f t="shared" si="313"/>
        <v>27/11/2015;01192333001366;53,04;0,00</v>
      </c>
    </row>
    <row r="1636" spans="1:54" x14ac:dyDescent="0.25">
      <c r="A1636" t="s">
        <v>26</v>
      </c>
      <c r="B1636" t="s">
        <v>5178</v>
      </c>
      <c r="C1636">
        <v>42325</v>
      </c>
      <c r="D1636" t="s">
        <v>2787</v>
      </c>
      <c r="E1636" t="s">
        <v>6979</v>
      </c>
      <c r="F1636" t="s">
        <v>29</v>
      </c>
      <c r="G1636">
        <v>198.4</v>
      </c>
      <c r="H1636">
        <v>172.52</v>
      </c>
      <c r="I1636">
        <v>31.05</v>
      </c>
      <c r="J1636" t="s">
        <v>61</v>
      </c>
      <c r="K1636">
        <v>0</v>
      </c>
      <c r="L1636">
        <v>0</v>
      </c>
      <c r="M1636" t="s">
        <v>31</v>
      </c>
      <c r="N1636">
        <v>172.52</v>
      </c>
      <c r="O1636">
        <v>25.88</v>
      </c>
      <c r="P1636" t="s">
        <v>2788</v>
      </c>
      <c r="Q1636">
        <v>172.52</v>
      </c>
      <c r="R1636">
        <v>2.85</v>
      </c>
      <c r="S1636" t="s">
        <v>33</v>
      </c>
      <c r="T1636">
        <v>172.52</v>
      </c>
      <c r="U1636">
        <v>13.11</v>
      </c>
      <c r="V1636" t="s">
        <v>33</v>
      </c>
      <c r="W1636" t="s">
        <v>33</v>
      </c>
      <c r="X1636" t="s">
        <v>2747</v>
      </c>
      <c r="Y1636" t="s">
        <v>70</v>
      </c>
      <c r="Z1636" t="s">
        <v>1714</v>
      </c>
      <c r="AA1636" t="s">
        <v>1715</v>
      </c>
      <c r="AC1636" s="13" t="str">
        <f t="shared" si="302"/>
        <v>000168159</v>
      </c>
      <c r="AD1636" t="str">
        <f t="shared" si="303"/>
        <v>17/11/2015</v>
      </c>
      <c r="AE1636" t="str">
        <f t="shared" si="304"/>
        <v>59578948000171</v>
      </c>
      <c r="AF1636" s="14">
        <f t="shared" si="305"/>
        <v>198.4</v>
      </c>
      <c r="AG1636">
        <f t="shared" si="306"/>
        <v>0</v>
      </c>
      <c r="AH1636">
        <f t="shared" si="307"/>
        <v>1</v>
      </c>
      <c r="AI1636" s="16">
        <v>1900</v>
      </c>
      <c r="AJ1636" s="16" t="s">
        <v>7191</v>
      </c>
      <c r="AK1636" s="16" t="s">
        <v>1722</v>
      </c>
      <c r="AL1636" s="16" t="s">
        <v>1739</v>
      </c>
      <c r="AM1636" s="16" t="s">
        <v>7193</v>
      </c>
      <c r="AN1636">
        <v>9</v>
      </c>
      <c r="AO1636" t="e">
        <f>VLOOKUP(TRIM(AL1636),'Parcela Dedutivel'!$A$1:$B$65536,2,FALSE)</f>
        <v>#N/A</v>
      </c>
      <c r="AP1636" s="15">
        <f t="shared" si="308"/>
        <v>0</v>
      </c>
      <c r="AQ1636" s="16">
        <f t="shared" si="309"/>
        <v>0</v>
      </c>
      <c r="AU1636" t="s">
        <v>6768</v>
      </c>
      <c r="AV1636" s="18">
        <v>42335</v>
      </c>
      <c r="AW1636" t="s">
        <v>6769</v>
      </c>
      <c r="AX1636" t="str">
        <f t="shared" si="310"/>
        <v>33000167026500</v>
      </c>
      <c r="AY1636" s="17">
        <f t="shared" si="311"/>
        <v>3856.98</v>
      </c>
      <c r="AZ1636" s="17">
        <f t="shared" si="312"/>
        <v>27</v>
      </c>
      <c r="BB1636" t="str">
        <f t="shared" si="313"/>
        <v>27/11/2015;33000167026500;3856,98;27,00</v>
      </c>
    </row>
    <row r="1637" spans="1:54" x14ac:dyDescent="0.25">
      <c r="A1637" t="s">
        <v>26</v>
      </c>
      <c r="B1637" t="s">
        <v>5179</v>
      </c>
      <c r="C1637">
        <v>42325</v>
      </c>
      <c r="D1637" t="s">
        <v>2841</v>
      </c>
      <c r="E1637" t="s">
        <v>6979</v>
      </c>
      <c r="F1637" t="s">
        <v>179</v>
      </c>
      <c r="G1637">
        <v>506.63</v>
      </c>
      <c r="H1637">
        <v>440.55</v>
      </c>
      <c r="I1637">
        <v>17.62</v>
      </c>
      <c r="J1637" t="s">
        <v>61</v>
      </c>
      <c r="K1637">
        <v>0</v>
      </c>
      <c r="L1637">
        <v>0</v>
      </c>
      <c r="M1637" t="s">
        <v>31</v>
      </c>
      <c r="N1637">
        <v>440.55</v>
      </c>
      <c r="O1637">
        <v>66.08</v>
      </c>
      <c r="P1637" t="s">
        <v>2788</v>
      </c>
      <c r="Q1637">
        <v>440.55</v>
      </c>
      <c r="R1637">
        <v>7.2700000000000005</v>
      </c>
      <c r="S1637" t="s">
        <v>33</v>
      </c>
      <c r="T1637">
        <v>440.55</v>
      </c>
      <c r="U1637">
        <v>33.480000000000004</v>
      </c>
      <c r="V1637" t="s">
        <v>33</v>
      </c>
      <c r="W1637" t="s">
        <v>33</v>
      </c>
      <c r="X1637" t="s">
        <v>986</v>
      </c>
      <c r="Y1637" t="s">
        <v>91</v>
      </c>
      <c r="Z1637" t="s">
        <v>1229</v>
      </c>
      <c r="AA1637" t="s">
        <v>1230</v>
      </c>
      <c r="AC1637" s="13" t="str">
        <f t="shared" si="302"/>
        <v>000168160</v>
      </c>
      <c r="AD1637" t="str">
        <f t="shared" si="303"/>
        <v>17/11/2015</v>
      </c>
      <c r="AE1637" t="str">
        <f t="shared" si="304"/>
        <v>82321845000143</v>
      </c>
      <c r="AF1637" s="14">
        <f t="shared" si="305"/>
        <v>506.63</v>
      </c>
      <c r="AG1637">
        <f t="shared" si="306"/>
        <v>0</v>
      </c>
      <c r="AH1637">
        <f t="shared" si="307"/>
        <v>1</v>
      </c>
      <c r="AI1637" s="16">
        <v>1900</v>
      </c>
      <c r="AJ1637" s="16" t="s">
        <v>7191</v>
      </c>
      <c r="AK1637" s="16" t="s">
        <v>1722</v>
      </c>
      <c r="AL1637" s="16" t="s">
        <v>1733</v>
      </c>
      <c r="AM1637" s="16" t="s">
        <v>7193</v>
      </c>
      <c r="AN1637">
        <v>13</v>
      </c>
      <c r="AO1637" t="e">
        <f>VLOOKUP(TRIM(AL1637),'Parcela Dedutivel'!$A$1:$B$65536,2,FALSE)</f>
        <v>#N/A</v>
      </c>
      <c r="AP1637" s="15">
        <f t="shared" si="308"/>
        <v>0</v>
      </c>
      <c r="AQ1637" s="16">
        <f t="shared" si="309"/>
        <v>0</v>
      </c>
      <c r="AU1637" t="s">
        <v>6770</v>
      </c>
      <c r="AV1637" s="18">
        <v>42335</v>
      </c>
      <c r="AW1637" t="s">
        <v>1493</v>
      </c>
      <c r="AX1637" t="str">
        <f t="shared" si="310"/>
        <v>59104760000353</v>
      </c>
      <c r="AY1637" s="17">
        <f t="shared" si="311"/>
        <v>1044.67</v>
      </c>
      <c r="AZ1637" s="17">
        <f t="shared" si="312"/>
        <v>0</v>
      </c>
      <c r="BB1637" t="str">
        <f t="shared" si="313"/>
        <v>27/11/2015;59104760000353;1044,67;0,00</v>
      </c>
    </row>
    <row r="1638" spans="1:54" x14ac:dyDescent="0.25">
      <c r="A1638" t="s">
        <v>26</v>
      </c>
      <c r="B1638" t="s">
        <v>5180</v>
      </c>
      <c r="C1638">
        <v>42325</v>
      </c>
      <c r="D1638" t="s">
        <v>2841</v>
      </c>
      <c r="E1638" t="s">
        <v>6979</v>
      </c>
      <c r="F1638" t="s">
        <v>179</v>
      </c>
      <c r="G1638">
        <v>404.31</v>
      </c>
      <c r="H1638">
        <v>351.57</v>
      </c>
      <c r="I1638">
        <v>14.06</v>
      </c>
      <c r="J1638" t="s">
        <v>61</v>
      </c>
      <c r="K1638">
        <v>0</v>
      </c>
      <c r="L1638">
        <v>0</v>
      </c>
      <c r="M1638" t="s">
        <v>31</v>
      </c>
      <c r="N1638">
        <v>351.57</v>
      </c>
      <c r="O1638">
        <v>52.74</v>
      </c>
      <c r="P1638" t="s">
        <v>2788</v>
      </c>
      <c r="Q1638">
        <v>351.57</v>
      </c>
      <c r="R1638">
        <v>5.8</v>
      </c>
      <c r="S1638" t="s">
        <v>33</v>
      </c>
      <c r="T1638">
        <v>351.57</v>
      </c>
      <c r="U1638">
        <v>26.72</v>
      </c>
      <c r="V1638" t="s">
        <v>33</v>
      </c>
      <c r="W1638" t="s">
        <v>33</v>
      </c>
      <c r="X1638" t="s">
        <v>986</v>
      </c>
      <c r="Y1638" t="s">
        <v>91</v>
      </c>
      <c r="Z1638" t="s">
        <v>1199</v>
      </c>
      <c r="AA1638" t="s">
        <v>1200</v>
      </c>
      <c r="AC1638" s="13" t="str">
        <f t="shared" si="302"/>
        <v>000168161</v>
      </c>
      <c r="AD1638" t="str">
        <f t="shared" si="303"/>
        <v>17/11/2015</v>
      </c>
      <c r="AE1638" t="str">
        <f t="shared" si="304"/>
        <v>82321845000143</v>
      </c>
      <c r="AF1638" s="14">
        <f t="shared" si="305"/>
        <v>404.31</v>
      </c>
      <c r="AG1638">
        <f t="shared" si="306"/>
        <v>0</v>
      </c>
      <c r="AH1638">
        <f t="shared" si="307"/>
        <v>1</v>
      </c>
      <c r="AI1638" s="16">
        <v>1900</v>
      </c>
      <c r="AJ1638" s="16" t="s">
        <v>7191</v>
      </c>
      <c r="AK1638" s="16" t="s">
        <v>1722</v>
      </c>
      <c r="AL1638" s="16" t="s">
        <v>106</v>
      </c>
      <c r="AM1638" s="16" t="s">
        <v>7193</v>
      </c>
      <c r="AN1638">
        <v>24</v>
      </c>
      <c r="AO1638" t="e">
        <f>VLOOKUP(TRIM(AL1638),'Parcela Dedutivel'!$A$1:$B$65536,2,FALSE)</f>
        <v>#N/A</v>
      </c>
      <c r="AP1638" s="15">
        <f t="shared" si="308"/>
        <v>0</v>
      </c>
      <c r="AQ1638" s="16">
        <f t="shared" si="309"/>
        <v>0</v>
      </c>
      <c r="AU1638" t="s">
        <v>6771</v>
      </c>
      <c r="AV1638" s="18">
        <v>42335</v>
      </c>
      <c r="AW1638" t="s">
        <v>3169</v>
      </c>
      <c r="AX1638" t="str">
        <f t="shared" si="310"/>
        <v>48754139000157</v>
      </c>
      <c r="AY1638" s="17">
        <f t="shared" si="311"/>
        <v>1552.1100000000001</v>
      </c>
      <c r="AZ1638" s="17">
        <f t="shared" si="312"/>
        <v>0</v>
      </c>
      <c r="BB1638" t="str">
        <f t="shared" si="313"/>
        <v>27/11/2015;48754139000157;1552,11;0,00</v>
      </c>
    </row>
    <row r="1639" spans="1:54" x14ac:dyDescent="0.25">
      <c r="A1639" t="s">
        <v>26</v>
      </c>
      <c r="B1639" t="s">
        <v>5180</v>
      </c>
      <c r="C1639">
        <v>42325</v>
      </c>
      <c r="D1639" t="s">
        <v>2841</v>
      </c>
      <c r="E1639" t="s">
        <v>6979</v>
      </c>
      <c r="F1639" t="s">
        <v>179</v>
      </c>
      <c r="G1639">
        <v>206.64</v>
      </c>
      <c r="H1639">
        <v>179.69</v>
      </c>
      <c r="I1639">
        <v>7.19</v>
      </c>
      <c r="J1639" t="s">
        <v>61</v>
      </c>
      <c r="K1639">
        <v>0</v>
      </c>
      <c r="L1639">
        <v>0</v>
      </c>
      <c r="M1639" t="s">
        <v>31</v>
      </c>
      <c r="N1639">
        <v>179.69</v>
      </c>
      <c r="O1639">
        <v>26.95</v>
      </c>
      <c r="P1639" t="s">
        <v>2788</v>
      </c>
      <c r="Q1639">
        <v>179.69</v>
      </c>
      <c r="R1639">
        <v>2.96</v>
      </c>
      <c r="S1639" t="s">
        <v>33</v>
      </c>
      <c r="T1639">
        <v>179.69</v>
      </c>
      <c r="U1639">
        <v>13.66</v>
      </c>
      <c r="V1639" t="s">
        <v>33</v>
      </c>
      <c r="W1639" t="s">
        <v>33</v>
      </c>
      <c r="X1639" t="s">
        <v>986</v>
      </c>
      <c r="Y1639" t="s">
        <v>91</v>
      </c>
      <c r="Z1639" t="s">
        <v>1211</v>
      </c>
      <c r="AA1639" t="s">
        <v>1212</v>
      </c>
      <c r="AC1639" s="13" t="str">
        <f t="shared" si="302"/>
        <v>000168161</v>
      </c>
      <c r="AD1639" t="str">
        <f t="shared" si="303"/>
        <v>17/11/2015</v>
      </c>
      <c r="AE1639" t="str">
        <f t="shared" si="304"/>
        <v>82321845000143</v>
      </c>
      <c r="AF1639" s="14">
        <f t="shared" si="305"/>
        <v>206.64</v>
      </c>
      <c r="AG1639">
        <f t="shared" si="306"/>
        <v>0</v>
      </c>
      <c r="AH1639">
        <f t="shared" si="307"/>
        <v>1</v>
      </c>
      <c r="AI1639" s="16">
        <v>1900</v>
      </c>
      <c r="AJ1639" s="16" t="s">
        <v>7191</v>
      </c>
      <c r="AK1639" s="16" t="s">
        <v>1722</v>
      </c>
      <c r="AL1639" s="16" t="s">
        <v>120</v>
      </c>
      <c r="AM1639" s="16" t="s">
        <v>7193</v>
      </c>
      <c r="AN1639">
        <v>67</v>
      </c>
      <c r="AO1639" t="e">
        <f>VLOOKUP(TRIM(AL1639),'Parcela Dedutivel'!$A$1:$B$65536,2,FALSE)</f>
        <v>#N/A</v>
      </c>
      <c r="AP1639" s="15">
        <f t="shared" si="308"/>
        <v>0</v>
      </c>
      <c r="AQ1639" s="16">
        <f t="shared" si="309"/>
        <v>0</v>
      </c>
      <c r="AU1639" t="s">
        <v>6774</v>
      </c>
      <c r="AV1639" s="18">
        <v>42338</v>
      </c>
      <c r="AW1639" t="s">
        <v>3055</v>
      </c>
      <c r="AX1639" t="str">
        <f t="shared" si="310"/>
        <v>74404229000551</v>
      </c>
      <c r="AY1639" s="17">
        <f t="shared" si="311"/>
        <v>433.92</v>
      </c>
      <c r="AZ1639" s="17">
        <f t="shared" si="312"/>
        <v>0</v>
      </c>
      <c r="BB1639" t="str">
        <f t="shared" si="313"/>
        <v>30/11/2015;74404229000551;433,92;0,00</v>
      </c>
    </row>
    <row r="1640" spans="1:54" x14ac:dyDescent="0.25">
      <c r="A1640" t="s">
        <v>26</v>
      </c>
      <c r="B1640" t="s">
        <v>5181</v>
      </c>
      <c r="C1640">
        <v>42325</v>
      </c>
      <c r="D1640" t="s">
        <v>2817</v>
      </c>
      <c r="E1640" t="s">
        <v>6979</v>
      </c>
      <c r="F1640" t="s">
        <v>1643</v>
      </c>
      <c r="G1640">
        <v>4605.04</v>
      </c>
      <c r="H1640">
        <v>4004.38</v>
      </c>
      <c r="I1640">
        <v>480.53000000000003</v>
      </c>
      <c r="J1640" t="s">
        <v>307</v>
      </c>
      <c r="K1640">
        <v>0</v>
      </c>
      <c r="L1640">
        <v>0</v>
      </c>
      <c r="M1640" t="s">
        <v>31</v>
      </c>
      <c r="N1640">
        <v>4004.38</v>
      </c>
      <c r="O1640">
        <v>600.66</v>
      </c>
      <c r="P1640" t="s">
        <v>2788</v>
      </c>
      <c r="Q1640">
        <v>4004.38</v>
      </c>
      <c r="R1640">
        <v>66.070000000000007</v>
      </c>
      <c r="S1640" t="s">
        <v>33</v>
      </c>
      <c r="T1640">
        <v>4004.38</v>
      </c>
      <c r="U1640">
        <v>304.33</v>
      </c>
      <c r="V1640" t="s">
        <v>33</v>
      </c>
      <c r="W1640" t="s">
        <v>33</v>
      </c>
      <c r="X1640" t="s">
        <v>1644</v>
      </c>
      <c r="Y1640" t="s">
        <v>3383</v>
      </c>
      <c r="Z1640" t="s">
        <v>3384</v>
      </c>
      <c r="AA1640" t="s">
        <v>3385</v>
      </c>
      <c r="AC1640" s="13" t="str">
        <f t="shared" si="302"/>
        <v>000168162</v>
      </c>
      <c r="AD1640" t="str">
        <f t="shared" si="303"/>
        <v>17/11/2015</v>
      </c>
      <c r="AE1640" t="str">
        <f t="shared" si="304"/>
        <v>71340830000106</v>
      </c>
      <c r="AF1640" s="14">
        <f t="shared" si="305"/>
        <v>4605.04</v>
      </c>
      <c r="AG1640">
        <f t="shared" si="306"/>
        <v>370.65000000000003</v>
      </c>
      <c r="AH1640">
        <f t="shared" si="307"/>
        <v>1</v>
      </c>
      <c r="AI1640" s="16">
        <v>1900</v>
      </c>
      <c r="AJ1640" s="16" t="s">
        <v>7191</v>
      </c>
      <c r="AK1640" s="16" t="s">
        <v>1722</v>
      </c>
      <c r="AL1640" s="16" t="s">
        <v>1534</v>
      </c>
      <c r="AM1640" s="16" t="s">
        <v>7193</v>
      </c>
      <c r="AN1640">
        <v>23</v>
      </c>
      <c r="AO1640" t="e">
        <f>VLOOKUP(TRIM(AL1640),'Parcela Dedutivel'!$A$1:$B$65536,2,FALSE)</f>
        <v>#N/A</v>
      </c>
      <c r="AP1640" s="15">
        <f t="shared" si="308"/>
        <v>0</v>
      </c>
      <c r="AQ1640" s="16">
        <f t="shared" si="309"/>
        <v>0</v>
      </c>
      <c r="AU1640" t="s">
        <v>6777</v>
      </c>
      <c r="AV1640" s="18">
        <v>42338</v>
      </c>
      <c r="AW1640" t="s">
        <v>2995</v>
      </c>
      <c r="AX1640" t="str">
        <f t="shared" si="310"/>
        <v>59105999005730</v>
      </c>
      <c r="AY1640" s="17">
        <f t="shared" si="311"/>
        <v>3191.99</v>
      </c>
      <c r="AZ1640" s="17">
        <f t="shared" si="312"/>
        <v>0</v>
      </c>
      <c r="BB1640" t="str">
        <f t="shared" si="313"/>
        <v>30/11/2015;59105999005730;3191,99;0,00</v>
      </c>
    </row>
    <row r="1641" spans="1:54" x14ac:dyDescent="0.25">
      <c r="A1641" t="s">
        <v>26</v>
      </c>
      <c r="B1641" t="s">
        <v>5182</v>
      </c>
      <c r="C1641">
        <v>42325</v>
      </c>
      <c r="D1641" t="s">
        <v>2787</v>
      </c>
      <c r="E1641" t="s">
        <v>6979</v>
      </c>
      <c r="F1641" t="s">
        <v>29</v>
      </c>
      <c r="G1641">
        <v>2217.8000000000002</v>
      </c>
      <c r="H1641">
        <v>1928.52</v>
      </c>
      <c r="I1641">
        <v>347.13</v>
      </c>
      <c r="J1641" t="s">
        <v>61</v>
      </c>
      <c r="K1641">
        <v>0</v>
      </c>
      <c r="L1641">
        <v>0</v>
      </c>
      <c r="M1641" t="s">
        <v>31</v>
      </c>
      <c r="N1641">
        <v>1928.52</v>
      </c>
      <c r="O1641">
        <v>289.28000000000003</v>
      </c>
      <c r="P1641" t="s">
        <v>2788</v>
      </c>
      <c r="Q1641">
        <v>1928.52</v>
      </c>
      <c r="R1641">
        <v>31.82</v>
      </c>
      <c r="S1641" t="s">
        <v>33</v>
      </c>
      <c r="T1641">
        <v>1928.52</v>
      </c>
      <c r="U1641">
        <v>146.57</v>
      </c>
      <c r="V1641" t="s">
        <v>33</v>
      </c>
      <c r="W1641" t="s">
        <v>33</v>
      </c>
      <c r="X1641" t="s">
        <v>2747</v>
      </c>
      <c r="Y1641" t="s">
        <v>44</v>
      </c>
      <c r="Z1641" t="s">
        <v>1515</v>
      </c>
      <c r="AA1641" t="s">
        <v>1516</v>
      </c>
      <c r="AC1641" s="13" t="str">
        <f t="shared" si="302"/>
        <v>000168163</v>
      </c>
      <c r="AD1641" t="str">
        <f t="shared" si="303"/>
        <v>17/11/2015</v>
      </c>
      <c r="AE1641" t="str">
        <f t="shared" si="304"/>
        <v>59578948000171</v>
      </c>
      <c r="AF1641" s="14">
        <f t="shared" si="305"/>
        <v>2217.8000000000002</v>
      </c>
      <c r="AG1641">
        <f t="shared" si="306"/>
        <v>0</v>
      </c>
      <c r="AH1641">
        <f t="shared" si="307"/>
        <v>1</v>
      </c>
      <c r="AI1641" s="16">
        <v>1900</v>
      </c>
      <c r="AJ1641" s="16" t="s">
        <v>7191</v>
      </c>
      <c r="AK1641" s="16" t="s">
        <v>1722</v>
      </c>
      <c r="AL1641" s="16" t="s">
        <v>122</v>
      </c>
      <c r="AM1641" s="16" t="s">
        <v>7193</v>
      </c>
      <c r="AN1641">
        <v>11</v>
      </c>
      <c r="AO1641" t="e">
        <f>VLOOKUP(TRIM(AL1641),'Parcela Dedutivel'!$A$1:$B$65536,2,FALSE)</f>
        <v>#N/A</v>
      </c>
      <c r="AP1641" s="15">
        <f t="shared" si="308"/>
        <v>0</v>
      </c>
      <c r="AQ1641" s="16">
        <f t="shared" si="309"/>
        <v>0</v>
      </c>
      <c r="AU1641" t="s">
        <v>6783</v>
      </c>
      <c r="AV1641" s="18">
        <v>42338</v>
      </c>
      <c r="AW1641" t="s">
        <v>3022</v>
      </c>
      <c r="AX1641" t="str">
        <f t="shared" si="310"/>
        <v>59105999000348</v>
      </c>
      <c r="AY1641" s="17">
        <f t="shared" si="311"/>
        <v>2963.75</v>
      </c>
      <c r="AZ1641" s="17">
        <f t="shared" si="312"/>
        <v>0</v>
      </c>
      <c r="BB1641" t="str">
        <f t="shared" si="313"/>
        <v>30/11/2015;59105999000348;2963,75;0,00</v>
      </c>
    </row>
    <row r="1642" spans="1:54" x14ac:dyDescent="0.25">
      <c r="A1642" t="s">
        <v>26</v>
      </c>
      <c r="B1642" t="s">
        <v>5183</v>
      </c>
      <c r="C1642">
        <v>42325</v>
      </c>
      <c r="D1642" t="s">
        <v>2817</v>
      </c>
      <c r="E1642" t="s">
        <v>6979</v>
      </c>
      <c r="F1642" t="s">
        <v>1643</v>
      </c>
      <c r="G1642">
        <v>566.5</v>
      </c>
      <c r="H1642">
        <v>566.5</v>
      </c>
      <c r="I1642">
        <v>67.98</v>
      </c>
      <c r="J1642" t="s">
        <v>30</v>
      </c>
      <c r="K1642">
        <v>0</v>
      </c>
      <c r="L1642">
        <v>0</v>
      </c>
      <c r="M1642" t="s">
        <v>31</v>
      </c>
      <c r="N1642">
        <v>0</v>
      </c>
      <c r="O1642">
        <v>0</v>
      </c>
      <c r="P1642" t="s">
        <v>31</v>
      </c>
      <c r="Q1642">
        <v>566.5</v>
      </c>
      <c r="R1642">
        <v>9.35</v>
      </c>
      <c r="S1642" t="s">
        <v>33</v>
      </c>
      <c r="T1642">
        <v>566.5</v>
      </c>
      <c r="U1642">
        <v>43.050000000000004</v>
      </c>
      <c r="V1642" t="s">
        <v>33</v>
      </c>
      <c r="W1642" t="s">
        <v>33</v>
      </c>
      <c r="X1642" t="s">
        <v>2574</v>
      </c>
      <c r="Y1642" t="s">
        <v>96</v>
      </c>
      <c r="Z1642" t="s">
        <v>3431</v>
      </c>
      <c r="AA1642" t="s">
        <v>3432</v>
      </c>
      <c r="AC1642" s="13" t="str">
        <f t="shared" si="302"/>
        <v>000168164</v>
      </c>
      <c r="AD1642" t="str">
        <f t="shared" si="303"/>
        <v>17/11/2015</v>
      </c>
      <c r="AE1642" t="str">
        <f t="shared" si="304"/>
        <v>03523188000140</v>
      </c>
      <c r="AF1642" s="14">
        <f t="shared" si="305"/>
        <v>566.5</v>
      </c>
      <c r="AG1642">
        <f t="shared" si="306"/>
        <v>0</v>
      </c>
      <c r="AH1642">
        <f t="shared" si="307"/>
        <v>1</v>
      </c>
      <c r="AI1642" s="16">
        <v>1900</v>
      </c>
      <c r="AJ1642" s="16" t="s">
        <v>7191</v>
      </c>
      <c r="AK1642" s="16" t="s">
        <v>1722</v>
      </c>
      <c r="AL1642" s="16" t="s">
        <v>1735</v>
      </c>
      <c r="AM1642" s="16" t="s">
        <v>7193</v>
      </c>
      <c r="AN1642">
        <v>47</v>
      </c>
      <c r="AO1642" t="e">
        <f>VLOOKUP(TRIM(AL1642),'Parcela Dedutivel'!$A$1:$B$65536,2,FALSE)</f>
        <v>#N/A</v>
      </c>
      <c r="AP1642" s="15">
        <f t="shared" si="308"/>
        <v>0</v>
      </c>
      <c r="AQ1642" s="16">
        <f t="shared" si="309"/>
        <v>0</v>
      </c>
      <c r="AU1642" t="s">
        <v>6784</v>
      </c>
      <c r="AV1642" s="18">
        <v>42338</v>
      </c>
      <c r="AW1642" t="s">
        <v>6785</v>
      </c>
      <c r="AX1642" t="str">
        <f t="shared" si="310"/>
        <v>11262624000101</v>
      </c>
      <c r="AY1642" s="17">
        <f t="shared" si="311"/>
        <v>848.72</v>
      </c>
      <c r="AZ1642" s="17">
        <f t="shared" si="312"/>
        <v>0</v>
      </c>
      <c r="BB1642" t="str">
        <f t="shared" si="313"/>
        <v>30/11/2015;11262624000101;848,72;0,00</v>
      </c>
    </row>
    <row r="1643" spans="1:54" x14ac:dyDescent="0.25">
      <c r="A1643" t="s">
        <v>26</v>
      </c>
      <c r="B1643" t="s">
        <v>5184</v>
      </c>
      <c r="C1643">
        <v>42325</v>
      </c>
      <c r="D1643" t="s">
        <v>2903</v>
      </c>
      <c r="E1643" t="s">
        <v>6979</v>
      </c>
      <c r="F1643" t="s">
        <v>272</v>
      </c>
      <c r="G1643">
        <v>84.2</v>
      </c>
      <c r="H1643">
        <v>0</v>
      </c>
      <c r="I1643">
        <v>0</v>
      </c>
      <c r="J1643" t="s">
        <v>31</v>
      </c>
      <c r="K1643">
        <v>0</v>
      </c>
      <c r="L1643">
        <v>0</v>
      </c>
      <c r="M1643" t="s">
        <v>31</v>
      </c>
      <c r="N1643">
        <v>0</v>
      </c>
      <c r="O1643">
        <v>0</v>
      </c>
      <c r="P1643" t="s">
        <v>31</v>
      </c>
      <c r="Q1643">
        <v>84.2</v>
      </c>
      <c r="R1643">
        <v>0</v>
      </c>
      <c r="S1643" t="s">
        <v>2904</v>
      </c>
      <c r="T1643">
        <v>84.2</v>
      </c>
      <c r="U1643">
        <v>0</v>
      </c>
      <c r="V1643" t="s">
        <v>2904</v>
      </c>
      <c r="W1643" t="s">
        <v>33</v>
      </c>
      <c r="X1643" t="s">
        <v>3924</v>
      </c>
      <c r="Y1643" t="s">
        <v>1378</v>
      </c>
      <c r="Z1643" t="s">
        <v>4667</v>
      </c>
      <c r="AA1643" t="s">
        <v>4668</v>
      </c>
      <c r="AC1643" s="13" t="str">
        <f t="shared" si="302"/>
        <v>000168165</v>
      </c>
      <c r="AD1643" t="str">
        <f t="shared" si="303"/>
        <v>17/11/2015</v>
      </c>
      <c r="AE1643" t="str">
        <f t="shared" si="304"/>
        <v>04817052000106</v>
      </c>
      <c r="AF1643" s="14">
        <f t="shared" si="305"/>
        <v>84.2</v>
      </c>
      <c r="AG1643">
        <f t="shared" si="306"/>
        <v>0</v>
      </c>
      <c r="AH1643">
        <f t="shared" si="307"/>
        <v>1</v>
      </c>
      <c r="AI1643" s="16">
        <v>1900</v>
      </c>
      <c r="AJ1643" s="16" t="s">
        <v>7191</v>
      </c>
      <c r="AK1643" s="16" t="s">
        <v>1722</v>
      </c>
      <c r="AL1643" s="16" t="s">
        <v>1530</v>
      </c>
      <c r="AM1643" s="16" t="s">
        <v>7193</v>
      </c>
      <c r="AN1643">
        <v>35</v>
      </c>
      <c r="AO1643" t="e">
        <f>VLOOKUP(TRIM(AL1643),'Parcela Dedutivel'!$A$1:$B$65536,2,FALSE)</f>
        <v>#N/A</v>
      </c>
      <c r="AP1643" s="15">
        <f t="shared" si="308"/>
        <v>0</v>
      </c>
      <c r="AQ1643" s="16">
        <f t="shared" si="309"/>
        <v>0</v>
      </c>
      <c r="AU1643" t="s">
        <v>6788</v>
      </c>
      <c r="AV1643" s="18">
        <v>42338</v>
      </c>
      <c r="AW1643" t="s">
        <v>6789</v>
      </c>
      <c r="AX1643" t="str">
        <f t="shared" si="310"/>
        <v>13625300000108</v>
      </c>
      <c r="AY1643" s="17">
        <f t="shared" si="311"/>
        <v>1382</v>
      </c>
      <c r="AZ1643" s="17">
        <f t="shared" si="312"/>
        <v>3398.307206</v>
      </c>
      <c r="BB1643" t="str">
        <f t="shared" si="313"/>
        <v>30/11/2015;13625300000108;1382,00;3398,31</v>
      </c>
    </row>
    <row r="1644" spans="1:54" x14ac:dyDescent="0.25">
      <c r="A1644" t="s">
        <v>26</v>
      </c>
      <c r="B1644" t="s">
        <v>5184</v>
      </c>
      <c r="C1644">
        <v>42325</v>
      </c>
      <c r="D1644" t="s">
        <v>2903</v>
      </c>
      <c r="E1644" t="s">
        <v>6979</v>
      </c>
      <c r="F1644" t="s">
        <v>272</v>
      </c>
      <c r="G1644">
        <v>252.61</v>
      </c>
      <c r="H1644">
        <v>0</v>
      </c>
      <c r="I1644">
        <v>0</v>
      </c>
      <c r="J1644" t="s">
        <v>31</v>
      </c>
      <c r="K1644">
        <v>0</v>
      </c>
      <c r="L1644">
        <v>0</v>
      </c>
      <c r="M1644" t="s">
        <v>31</v>
      </c>
      <c r="N1644">
        <v>0</v>
      </c>
      <c r="O1644">
        <v>0</v>
      </c>
      <c r="P1644" t="s">
        <v>31</v>
      </c>
      <c r="Q1644">
        <v>252.61</v>
      </c>
      <c r="R1644">
        <v>0</v>
      </c>
      <c r="S1644" t="s">
        <v>2904</v>
      </c>
      <c r="T1644">
        <v>252.61</v>
      </c>
      <c r="U1644">
        <v>0</v>
      </c>
      <c r="V1644" t="s">
        <v>2904</v>
      </c>
      <c r="W1644" t="s">
        <v>33</v>
      </c>
      <c r="X1644" t="s">
        <v>3924</v>
      </c>
      <c r="Y1644" t="s">
        <v>1378</v>
      </c>
      <c r="Z1644" t="s">
        <v>4667</v>
      </c>
      <c r="AA1644" t="s">
        <v>4668</v>
      </c>
      <c r="AC1644" s="13" t="str">
        <f t="shared" si="302"/>
        <v>000168165</v>
      </c>
      <c r="AD1644" t="str">
        <f t="shared" si="303"/>
        <v>17/11/2015</v>
      </c>
      <c r="AE1644" t="str">
        <f t="shared" si="304"/>
        <v>04817052000106</v>
      </c>
      <c r="AF1644" s="14">
        <f t="shared" si="305"/>
        <v>252.61</v>
      </c>
      <c r="AG1644">
        <f t="shared" si="306"/>
        <v>0</v>
      </c>
      <c r="AH1644">
        <f t="shared" si="307"/>
        <v>1</v>
      </c>
      <c r="AI1644" s="16">
        <v>1900</v>
      </c>
      <c r="AJ1644" s="16" t="s">
        <v>7191</v>
      </c>
      <c r="AK1644" s="16" t="s">
        <v>1722</v>
      </c>
      <c r="AL1644" s="16" t="s">
        <v>1522</v>
      </c>
      <c r="AM1644" s="16" t="s">
        <v>7193</v>
      </c>
      <c r="AN1644">
        <v>182</v>
      </c>
      <c r="AO1644" t="e">
        <f>VLOOKUP(TRIM(AL1644),'Parcela Dedutivel'!$A$1:$B$65536,2,FALSE)</f>
        <v>#N/A</v>
      </c>
      <c r="AP1644" s="15">
        <f t="shared" si="308"/>
        <v>0</v>
      </c>
      <c r="AQ1644" s="16">
        <f t="shared" si="309"/>
        <v>0</v>
      </c>
      <c r="AU1644" t="s">
        <v>6792</v>
      </c>
      <c r="AV1644" s="18">
        <v>42338</v>
      </c>
      <c r="AW1644" t="s">
        <v>2995</v>
      </c>
      <c r="AX1644" t="str">
        <f t="shared" si="310"/>
        <v>59105999005730</v>
      </c>
      <c r="AY1644" s="17">
        <f t="shared" si="311"/>
        <v>592.76</v>
      </c>
      <c r="AZ1644" s="17">
        <f t="shared" si="312"/>
        <v>0</v>
      </c>
      <c r="BB1644" t="str">
        <f t="shared" si="313"/>
        <v>30/11/2015;59105999005730;592,76;0,00</v>
      </c>
    </row>
    <row r="1645" spans="1:54" x14ac:dyDescent="0.25">
      <c r="A1645" t="s">
        <v>26</v>
      </c>
      <c r="B1645" t="s">
        <v>5184</v>
      </c>
      <c r="C1645">
        <v>42325</v>
      </c>
      <c r="D1645" t="s">
        <v>2903</v>
      </c>
      <c r="E1645" t="s">
        <v>6979</v>
      </c>
      <c r="F1645" t="s">
        <v>272</v>
      </c>
      <c r="G1645">
        <v>294.70999999999998</v>
      </c>
      <c r="H1645">
        <v>0</v>
      </c>
      <c r="I1645">
        <v>0</v>
      </c>
      <c r="J1645" t="s">
        <v>31</v>
      </c>
      <c r="K1645">
        <v>0</v>
      </c>
      <c r="L1645">
        <v>0</v>
      </c>
      <c r="M1645" t="s">
        <v>31</v>
      </c>
      <c r="N1645">
        <v>0</v>
      </c>
      <c r="O1645">
        <v>0</v>
      </c>
      <c r="P1645" t="s">
        <v>31</v>
      </c>
      <c r="Q1645">
        <v>294.70999999999998</v>
      </c>
      <c r="R1645">
        <v>0</v>
      </c>
      <c r="S1645" t="s">
        <v>2904</v>
      </c>
      <c r="T1645">
        <v>294.70999999999998</v>
      </c>
      <c r="U1645">
        <v>0</v>
      </c>
      <c r="V1645" t="s">
        <v>2904</v>
      </c>
      <c r="W1645" t="s">
        <v>33</v>
      </c>
      <c r="X1645" t="s">
        <v>3924</v>
      </c>
      <c r="Y1645" t="s">
        <v>1378</v>
      </c>
      <c r="Z1645" t="s">
        <v>4667</v>
      </c>
      <c r="AA1645" t="s">
        <v>4668</v>
      </c>
      <c r="AC1645" s="13" t="str">
        <f t="shared" si="302"/>
        <v>000168165</v>
      </c>
      <c r="AD1645" t="str">
        <f t="shared" si="303"/>
        <v>17/11/2015</v>
      </c>
      <c r="AE1645" t="str">
        <f t="shared" si="304"/>
        <v>04817052000106</v>
      </c>
      <c r="AF1645" s="14">
        <f t="shared" si="305"/>
        <v>294.70999999999998</v>
      </c>
      <c r="AG1645">
        <f t="shared" si="306"/>
        <v>0</v>
      </c>
      <c r="AH1645">
        <f t="shared" si="307"/>
        <v>1</v>
      </c>
      <c r="AI1645" s="16">
        <v>1900</v>
      </c>
      <c r="AJ1645" s="16" t="s">
        <v>7191</v>
      </c>
      <c r="AK1645" s="16" t="s">
        <v>1722</v>
      </c>
      <c r="AL1645" s="16" t="s">
        <v>1737</v>
      </c>
      <c r="AM1645" s="16" t="s">
        <v>7193</v>
      </c>
      <c r="AN1645">
        <v>11</v>
      </c>
      <c r="AO1645" t="e">
        <f>VLOOKUP(TRIM(AL1645),'Parcela Dedutivel'!$A$1:$B$65536,2,FALSE)</f>
        <v>#N/A</v>
      </c>
      <c r="AP1645" s="15">
        <f t="shared" si="308"/>
        <v>0</v>
      </c>
      <c r="AQ1645" s="16">
        <f t="shared" si="309"/>
        <v>0</v>
      </c>
      <c r="AU1645" t="s">
        <v>6795</v>
      </c>
      <c r="AV1645" s="18">
        <v>42338</v>
      </c>
      <c r="AW1645" t="s">
        <v>6546</v>
      </c>
      <c r="AX1645" t="str">
        <f t="shared" si="310"/>
        <v>14942617000130</v>
      </c>
      <c r="AY1645" s="17">
        <f t="shared" si="311"/>
        <v>865.95</v>
      </c>
      <c r="AZ1645" s="17">
        <f t="shared" si="312"/>
        <v>0</v>
      </c>
      <c r="BB1645" t="str">
        <f t="shared" si="313"/>
        <v>30/11/2015;14942617000130;865,95;0,00</v>
      </c>
    </row>
    <row r="1646" spans="1:54" x14ac:dyDescent="0.25">
      <c r="A1646" t="s">
        <v>26</v>
      </c>
      <c r="B1646" t="s">
        <v>5184</v>
      </c>
      <c r="C1646">
        <v>42325</v>
      </c>
      <c r="D1646" t="s">
        <v>2903</v>
      </c>
      <c r="E1646" t="s">
        <v>6979</v>
      </c>
      <c r="F1646" t="s">
        <v>272</v>
      </c>
      <c r="G1646">
        <v>70.17</v>
      </c>
      <c r="H1646">
        <v>0</v>
      </c>
      <c r="I1646">
        <v>0</v>
      </c>
      <c r="J1646" t="s">
        <v>31</v>
      </c>
      <c r="K1646">
        <v>0</v>
      </c>
      <c r="L1646">
        <v>0</v>
      </c>
      <c r="M1646" t="s">
        <v>31</v>
      </c>
      <c r="N1646">
        <v>0</v>
      </c>
      <c r="O1646">
        <v>0</v>
      </c>
      <c r="P1646" t="s">
        <v>31</v>
      </c>
      <c r="Q1646">
        <v>70.17</v>
      </c>
      <c r="R1646">
        <v>0</v>
      </c>
      <c r="S1646" t="s">
        <v>2904</v>
      </c>
      <c r="T1646">
        <v>70.17</v>
      </c>
      <c r="U1646">
        <v>0</v>
      </c>
      <c r="V1646" t="s">
        <v>2904</v>
      </c>
      <c r="W1646" t="s">
        <v>33</v>
      </c>
      <c r="X1646" t="s">
        <v>3924</v>
      </c>
      <c r="Y1646" t="s">
        <v>1378</v>
      </c>
      <c r="Z1646" t="s">
        <v>4667</v>
      </c>
      <c r="AA1646" t="s">
        <v>4668</v>
      </c>
      <c r="AC1646" s="13" t="str">
        <f t="shared" si="302"/>
        <v>000168165</v>
      </c>
      <c r="AD1646" t="str">
        <f t="shared" si="303"/>
        <v>17/11/2015</v>
      </c>
      <c r="AE1646" t="str">
        <f t="shared" si="304"/>
        <v>04817052000106</v>
      </c>
      <c r="AF1646" s="14">
        <f t="shared" si="305"/>
        <v>70.17</v>
      </c>
      <c r="AG1646">
        <f t="shared" si="306"/>
        <v>0</v>
      </c>
      <c r="AH1646">
        <f t="shared" si="307"/>
        <v>1</v>
      </c>
      <c r="AI1646" s="16">
        <v>1900</v>
      </c>
      <c r="AJ1646" s="16" t="s">
        <v>7191</v>
      </c>
      <c r="AK1646" s="16" t="s">
        <v>1722</v>
      </c>
      <c r="AL1646" s="16" t="s">
        <v>1524</v>
      </c>
      <c r="AM1646" s="16" t="s">
        <v>7193</v>
      </c>
      <c r="AN1646">
        <v>10</v>
      </c>
      <c r="AO1646" t="e">
        <f>VLOOKUP(TRIM(AL1646),'Parcela Dedutivel'!$A$1:$B$65536,2,FALSE)</f>
        <v>#N/A</v>
      </c>
      <c r="AP1646" s="15">
        <f t="shared" si="308"/>
        <v>0</v>
      </c>
      <c r="AQ1646" s="16">
        <f t="shared" si="309"/>
        <v>0</v>
      </c>
      <c r="AU1646" t="s">
        <v>6796</v>
      </c>
      <c r="AV1646" s="18">
        <v>42338</v>
      </c>
      <c r="AW1646" t="s">
        <v>1377</v>
      </c>
      <c r="AX1646" t="str">
        <f t="shared" si="310"/>
        <v>07760479000103</v>
      </c>
      <c r="AY1646" s="17">
        <f t="shared" si="311"/>
        <v>9.2900000000000009</v>
      </c>
      <c r="AZ1646" s="17">
        <f t="shared" si="312"/>
        <v>3.3573</v>
      </c>
      <c r="BB1646" t="str">
        <f t="shared" si="313"/>
        <v>30/11/2015;07760479000103;9,29;3,36</v>
      </c>
    </row>
    <row r="1647" spans="1:54" x14ac:dyDescent="0.25">
      <c r="A1647" t="s">
        <v>26</v>
      </c>
      <c r="B1647" t="s">
        <v>5184</v>
      </c>
      <c r="C1647">
        <v>42325</v>
      </c>
      <c r="D1647" t="s">
        <v>2903</v>
      </c>
      <c r="E1647" t="s">
        <v>6979</v>
      </c>
      <c r="F1647" t="s">
        <v>272</v>
      </c>
      <c r="G1647">
        <v>70.17</v>
      </c>
      <c r="H1647">
        <v>0</v>
      </c>
      <c r="I1647">
        <v>0</v>
      </c>
      <c r="J1647" t="s">
        <v>31</v>
      </c>
      <c r="K1647">
        <v>0</v>
      </c>
      <c r="L1647">
        <v>0</v>
      </c>
      <c r="M1647" t="s">
        <v>31</v>
      </c>
      <c r="N1647">
        <v>0</v>
      </c>
      <c r="O1647">
        <v>0</v>
      </c>
      <c r="P1647" t="s">
        <v>31</v>
      </c>
      <c r="Q1647">
        <v>70.17</v>
      </c>
      <c r="R1647">
        <v>0</v>
      </c>
      <c r="S1647" t="s">
        <v>2904</v>
      </c>
      <c r="T1647">
        <v>70.17</v>
      </c>
      <c r="U1647">
        <v>0</v>
      </c>
      <c r="V1647" t="s">
        <v>2904</v>
      </c>
      <c r="W1647" t="s">
        <v>33</v>
      </c>
      <c r="X1647" t="s">
        <v>3924</v>
      </c>
      <c r="Y1647" t="s">
        <v>1378</v>
      </c>
      <c r="Z1647" t="s">
        <v>4667</v>
      </c>
      <c r="AA1647" t="s">
        <v>4668</v>
      </c>
      <c r="AC1647" s="13" t="str">
        <f t="shared" si="302"/>
        <v>000168165</v>
      </c>
      <c r="AD1647" t="str">
        <f t="shared" si="303"/>
        <v>17/11/2015</v>
      </c>
      <c r="AE1647" t="str">
        <f t="shared" si="304"/>
        <v>04817052000106</v>
      </c>
      <c r="AF1647" s="14">
        <f t="shared" si="305"/>
        <v>70.17</v>
      </c>
      <c r="AG1647">
        <f t="shared" si="306"/>
        <v>0</v>
      </c>
      <c r="AH1647">
        <f t="shared" si="307"/>
        <v>1</v>
      </c>
      <c r="AI1647" s="16">
        <v>1900</v>
      </c>
      <c r="AJ1647" s="16" t="s">
        <v>7191</v>
      </c>
      <c r="AK1647" s="16" t="s">
        <v>1722</v>
      </c>
      <c r="AL1647" s="16" t="s">
        <v>1526</v>
      </c>
      <c r="AM1647" s="16" t="s">
        <v>7193</v>
      </c>
      <c r="AN1647">
        <v>62</v>
      </c>
      <c r="AO1647" t="e">
        <f>VLOOKUP(TRIM(AL1647),'Parcela Dedutivel'!$A$1:$B$65536,2,FALSE)</f>
        <v>#N/A</v>
      </c>
      <c r="AP1647" s="15">
        <f t="shared" si="308"/>
        <v>0</v>
      </c>
      <c r="AQ1647" s="16">
        <f t="shared" si="309"/>
        <v>0</v>
      </c>
      <c r="AU1647" t="s">
        <v>6797</v>
      </c>
      <c r="AV1647" s="18">
        <v>42338</v>
      </c>
      <c r="AW1647" t="s">
        <v>4033</v>
      </c>
      <c r="AX1647" t="str">
        <f t="shared" si="310"/>
        <v>01641045000965</v>
      </c>
      <c r="AY1647" s="17">
        <f t="shared" si="311"/>
        <v>3352.84</v>
      </c>
      <c r="AZ1647" s="17">
        <f t="shared" si="312"/>
        <v>0</v>
      </c>
      <c r="BB1647" t="str">
        <f t="shared" si="313"/>
        <v>30/11/2015;01641045000965;3352,84;0,00</v>
      </c>
    </row>
    <row r="1648" spans="1:54" x14ac:dyDescent="0.25">
      <c r="A1648" t="s">
        <v>26</v>
      </c>
      <c r="B1648" t="s">
        <v>5184</v>
      </c>
      <c r="C1648">
        <v>42325</v>
      </c>
      <c r="D1648" t="s">
        <v>2903</v>
      </c>
      <c r="E1648" t="s">
        <v>6979</v>
      </c>
      <c r="F1648" t="s">
        <v>272</v>
      </c>
      <c r="G1648">
        <v>56.13</v>
      </c>
      <c r="H1648">
        <v>0</v>
      </c>
      <c r="I1648">
        <v>0</v>
      </c>
      <c r="J1648" t="s">
        <v>31</v>
      </c>
      <c r="K1648">
        <v>0</v>
      </c>
      <c r="L1648">
        <v>0</v>
      </c>
      <c r="M1648" t="s">
        <v>31</v>
      </c>
      <c r="N1648">
        <v>0</v>
      </c>
      <c r="O1648">
        <v>0</v>
      </c>
      <c r="P1648" t="s">
        <v>31</v>
      </c>
      <c r="Q1648">
        <v>56.13</v>
      </c>
      <c r="R1648">
        <v>0</v>
      </c>
      <c r="S1648" t="s">
        <v>2904</v>
      </c>
      <c r="T1648">
        <v>56.13</v>
      </c>
      <c r="U1648">
        <v>0</v>
      </c>
      <c r="V1648" t="s">
        <v>2904</v>
      </c>
      <c r="W1648" t="s">
        <v>33</v>
      </c>
      <c r="X1648" t="s">
        <v>3924</v>
      </c>
      <c r="Y1648" t="s">
        <v>1378</v>
      </c>
      <c r="Z1648" t="s">
        <v>4667</v>
      </c>
      <c r="AA1648" t="s">
        <v>4668</v>
      </c>
      <c r="AC1648" s="13" t="str">
        <f t="shared" si="302"/>
        <v>000168165</v>
      </c>
      <c r="AD1648" t="str">
        <f t="shared" si="303"/>
        <v>17/11/2015</v>
      </c>
      <c r="AE1648" t="str">
        <f t="shared" si="304"/>
        <v>04817052000106</v>
      </c>
      <c r="AF1648" s="14">
        <f t="shared" si="305"/>
        <v>56.13</v>
      </c>
      <c r="AG1648">
        <f t="shared" si="306"/>
        <v>0</v>
      </c>
      <c r="AH1648">
        <f t="shared" si="307"/>
        <v>1</v>
      </c>
      <c r="AI1648" s="16">
        <v>1900</v>
      </c>
      <c r="AJ1648" s="16" t="s">
        <v>7191</v>
      </c>
      <c r="AK1648" s="16" t="s">
        <v>1722</v>
      </c>
      <c r="AL1648" s="16" t="s">
        <v>1532</v>
      </c>
      <c r="AM1648" s="16" t="s">
        <v>7193</v>
      </c>
      <c r="AN1648">
        <v>18</v>
      </c>
      <c r="AO1648" t="e">
        <f>VLOOKUP(TRIM(AL1648),'Parcela Dedutivel'!$A$1:$B$65536,2,FALSE)</f>
        <v>#N/A</v>
      </c>
      <c r="AP1648" s="15">
        <f t="shared" si="308"/>
        <v>0</v>
      </c>
      <c r="AQ1648" s="16">
        <f t="shared" si="309"/>
        <v>0</v>
      </c>
      <c r="AU1648" t="s">
        <v>6798</v>
      </c>
      <c r="AV1648" s="18">
        <v>42338</v>
      </c>
      <c r="AW1648" t="s">
        <v>1377</v>
      </c>
      <c r="AX1648" t="str">
        <f t="shared" si="310"/>
        <v>07760479000103</v>
      </c>
      <c r="AY1648" s="17">
        <f t="shared" si="311"/>
        <v>464.6</v>
      </c>
      <c r="AZ1648" s="17">
        <f t="shared" si="312"/>
        <v>167.86500000000001</v>
      </c>
      <c r="BB1648" t="str">
        <f t="shared" si="313"/>
        <v>30/11/2015;07760479000103;464,60;167,87</v>
      </c>
    </row>
    <row r="1649" spans="1:54" x14ac:dyDescent="0.25">
      <c r="A1649" t="s">
        <v>26</v>
      </c>
      <c r="B1649" t="s">
        <v>5185</v>
      </c>
      <c r="C1649">
        <v>42325</v>
      </c>
      <c r="D1649" t="s">
        <v>2787</v>
      </c>
      <c r="E1649" t="s">
        <v>6979</v>
      </c>
      <c r="F1649" t="s">
        <v>29</v>
      </c>
      <c r="G1649">
        <v>252.69000000000003</v>
      </c>
      <c r="H1649">
        <v>219.73000000000002</v>
      </c>
      <c r="I1649">
        <v>39.550000000000004</v>
      </c>
      <c r="J1649" t="s">
        <v>61</v>
      </c>
      <c r="K1649">
        <v>0</v>
      </c>
      <c r="L1649">
        <v>0</v>
      </c>
      <c r="M1649" t="s">
        <v>31</v>
      </c>
      <c r="N1649">
        <v>219.73000000000002</v>
      </c>
      <c r="O1649">
        <v>32.96</v>
      </c>
      <c r="P1649" t="s">
        <v>2788</v>
      </c>
      <c r="Q1649">
        <v>219.73000000000002</v>
      </c>
      <c r="R1649">
        <v>3.63</v>
      </c>
      <c r="S1649" t="s">
        <v>33</v>
      </c>
      <c r="T1649">
        <v>219.73000000000002</v>
      </c>
      <c r="U1649">
        <v>16.7</v>
      </c>
      <c r="V1649" t="s">
        <v>33</v>
      </c>
      <c r="W1649" t="s">
        <v>33</v>
      </c>
      <c r="X1649" t="s">
        <v>2747</v>
      </c>
      <c r="Y1649" t="s">
        <v>96</v>
      </c>
      <c r="Z1649" t="s">
        <v>1188</v>
      </c>
      <c r="AA1649" t="s">
        <v>1189</v>
      </c>
      <c r="AC1649" s="13" t="str">
        <f t="shared" si="302"/>
        <v>000168166</v>
      </c>
      <c r="AD1649" t="str">
        <f t="shared" si="303"/>
        <v>17/11/2015</v>
      </c>
      <c r="AE1649" t="str">
        <f t="shared" si="304"/>
        <v>59578948000171</v>
      </c>
      <c r="AF1649" s="14">
        <f t="shared" si="305"/>
        <v>252.69000000000003</v>
      </c>
      <c r="AG1649">
        <f t="shared" si="306"/>
        <v>0</v>
      </c>
      <c r="AH1649">
        <f t="shared" si="307"/>
        <v>1</v>
      </c>
      <c r="AI1649" s="16">
        <v>1900</v>
      </c>
      <c r="AJ1649" s="16" t="s">
        <v>7191</v>
      </c>
      <c r="AK1649" s="16" t="s">
        <v>1722</v>
      </c>
      <c r="AL1649" s="16" t="s">
        <v>1741</v>
      </c>
      <c r="AM1649" s="16" t="s">
        <v>7193</v>
      </c>
      <c r="AN1649">
        <v>5</v>
      </c>
      <c r="AO1649" t="e">
        <f>VLOOKUP(TRIM(AL1649),'Parcela Dedutivel'!$A$1:$B$65536,2,FALSE)</f>
        <v>#N/A</v>
      </c>
      <c r="AP1649" s="15">
        <f t="shared" si="308"/>
        <v>0</v>
      </c>
      <c r="AQ1649" s="16">
        <f t="shared" si="309"/>
        <v>0</v>
      </c>
      <c r="AU1649" t="s">
        <v>6799</v>
      </c>
      <c r="AV1649" s="18">
        <v>42338</v>
      </c>
      <c r="AW1649" t="s">
        <v>4792</v>
      </c>
      <c r="AX1649" t="str">
        <f t="shared" si="310"/>
        <v>61843934000180</v>
      </c>
      <c r="AY1649" s="17">
        <f t="shared" si="311"/>
        <v>2465.96</v>
      </c>
      <c r="AZ1649" s="17">
        <f t="shared" si="312"/>
        <v>0</v>
      </c>
      <c r="BB1649" t="str">
        <f t="shared" si="313"/>
        <v>30/11/2015;61843934000180;2465,96;0,00</v>
      </c>
    </row>
    <row r="1650" spans="1:54" x14ac:dyDescent="0.25">
      <c r="A1650" t="s">
        <v>26</v>
      </c>
      <c r="B1650" t="s">
        <v>5185</v>
      </c>
      <c r="C1650">
        <v>42325</v>
      </c>
      <c r="D1650" t="s">
        <v>2787</v>
      </c>
      <c r="E1650" t="s">
        <v>6979</v>
      </c>
      <c r="F1650" t="s">
        <v>29</v>
      </c>
      <c r="G1650">
        <v>408.35</v>
      </c>
      <c r="H1650">
        <v>355.09000000000003</v>
      </c>
      <c r="I1650">
        <v>63.92</v>
      </c>
      <c r="J1650" t="s">
        <v>61</v>
      </c>
      <c r="K1650">
        <v>0</v>
      </c>
      <c r="L1650">
        <v>0</v>
      </c>
      <c r="M1650" t="s">
        <v>31</v>
      </c>
      <c r="N1650">
        <v>355.09000000000003</v>
      </c>
      <c r="O1650">
        <v>53.26</v>
      </c>
      <c r="P1650" t="s">
        <v>2788</v>
      </c>
      <c r="Q1650">
        <v>355.09000000000003</v>
      </c>
      <c r="R1650">
        <v>5.86</v>
      </c>
      <c r="S1650" t="s">
        <v>33</v>
      </c>
      <c r="T1650">
        <v>355.09000000000003</v>
      </c>
      <c r="U1650">
        <v>26.990000000000002</v>
      </c>
      <c r="V1650" t="s">
        <v>33</v>
      </c>
      <c r="W1650" t="s">
        <v>33</v>
      </c>
      <c r="X1650" t="s">
        <v>2747</v>
      </c>
      <c r="Y1650" t="s">
        <v>96</v>
      </c>
      <c r="Z1650" t="s">
        <v>1180</v>
      </c>
      <c r="AA1650" t="s">
        <v>1181</v>
      </c>
      <c r="AC1650" s="13" t="str">
        <f t="shared" si="302"/>
        <v>000168166</v>
      </c>
      <c r="AD1650" t="str">
        <f t="shared" si="303"/>
        <v>17/11/2015</v>
      </c>
      <c r="AE1650" t="str">
        <f t="shared" si="304"/>
        <v>59578948000171</v>
      </c>
      <c r="AF1650" s="14">
        <f t="shared" si="305"/>
        <v>408.35</v>
      </c>
      <c r="AG1650">
        <f t="shared" si="306"/>
        <v>0</v>
      </c>
      <c r="AH1650">
        <f t="shared" si="307"/>
        <v>1</v>
      </c>
      <c r="AI1650" s="16">
        <v>1900</v>
      </c>
      <c r="AJ1650" s="16" t="s">
        <v>7191</v>
      </c>
      <c r="AK1650" s="16" t="s">
        <v>1722</v>
      </c>
      <c r="AL1650" s="16" t="s">
        <v>1743</v>
      </c>
      <c r="AM1650" s="16" t="s">
        <v>7193</v>
      </c>
      <c r="AN1650">
        <v>20</v>
      </c>
      <c r="AO1650" t="e">
        <f>VLOOKUP(TRIM(AL1650),'Parcela Dedutivel'!$A$1:$B$65536,2,FALSE)</f>
        <v>#N/A</v>
      </c>
      <c r="AP1650" s="15">
        <f t="shared" si="308"/>
        <v>0</v>
      </c>
      <c r="AQ1650" s="16">
        <f t="shared" si="309"/>
        <v>0</v>
      </c>
      <c r="AU1650" t="s">
        <v>6800</v>
      </c>
      <c r="AV1650" s="18">
        <v>42338</v>
      </c>
      <c r="AW1650" t="s">
        <v>244</v>
      </c>
      <c r="AX1650" t="str">
        <f t="shared" si="310"/>
        <v>46044053002906</v>
      </c>
      <c r="AY1650" s="17">
        <f t="shared" si="311"/>
        <v>9712.8299999999981</v>
      </c>
      <c r="AZ1650" s="17">
        <f t="shared" si="312"/>
        <v>0</v>
      </c>
      <c r="BB1650" t="str">
        <f t="shared" si="313"/>
        <v>30/11/2015;46044053002906;9712,83;0,00</v>
      </c>
    </row>
    <row r="1651" spans="1:54" x14ac:dyDescent="0.25">
      <c r="A1651" t="s">
        <v>26</v>
      </c>
      <c r="B1651" t="s">
        <v>5186</v>
      </c>
      <c r="C1651">
        <v>42325</v>
      </c>
      <c r="D1651" t="s">
        <v>2841</v>
      </c>
      <c r="E1651" t="s">
        <v>6979</v>
      </c>
      <c r="F1651" t="s">
        <v>411</v>
      </c>
      <c r="G1651">
        <v>308.98</v>
      </c>
      <c r="H1651">
        <v>268.68</v>
      </c>
      <c r="I1651">
        <v>10.75</v>
      </c>
      <c r="J1651" t="s">
        <v>61</v>
      </c>
      <c r="K1651">
        <v>0</v>
      </c>
      <c r="L1651">
        <v>0</v>
      </c>
      <c r="M1651" t="s">
        <v>31</v>
      </c>
      <c r="N1651">
        <v>268.68</v>
      </c>
      <c r="O1651">
        <v>40.300000000000004</v>
      </c>
      <c r="P1651" t="s">
        <v>2788</v>
      </c>
      <c r="Q1651">
        <v>268.68</v>
      </c>
      <c r="R1651">
        <v>4.43</v>
      </c>
      <c r="S1651" t="s">
        <v>33</v>
      </c>
      <c r="T1651">
        <v>268.68</v>
      </c>
      <c r="U1651">
        <v>20.420000000000002</v>
      </c>
      <c r="V1651" t="s">
        <v>33</v>
      </c>
      <c r="W1651" t="s">
        <v>33</v>
      </c>
      <c r="X1651" t="s">
        <v>3242</v>
      </c>
      <c r="Y1651" t="s">
        <v>91</v>
      </c>
      <c r="Z1651" t="s">
        <v>120</v>
      </c>
      <c r="AA1651" t="s">
        <v>121</v>
      </c>
      <c r="AC1651" s="13" t="str">
        <f t="shared" si="302"/>
        <v>000168167</v>
      </c>
      <c r="AD1651" t="str">
        <f t="shared" si="303"/>
        <v>17/11/2015</v>
      </c>
      <c r="AE1651" t="str">
        <f t="shared" si="304"/>
        <v>02429869000181</v>
      </c>
      <c r="AF1651" s="14">
        <f t="shared" si="305"/>
        <v>308.98</v>
      </c>
      <c r="AG1651">
        <f t="shared" si="306"/>
        <v>0</v>
      </c>
      <c r="AH1651">
        <f t="shared" si="307"/>
        <v>1</v>
      </c>
      <c r="AI1651" s="16">
        <v>1900</v>
      </c>
      <c r="AJ1651" s="16" t="s">
        <v>7191</v>
      </c>
      <c r="AK1651" s="16" t="s">
        <v>1722</v>
      </c>
      <c r="AL1651" s="16" t="s">
        <v>132</v>
      </c>
      <c r="AM1651" s="16" t="s">
        <v>7193</v>
      </c>
      <c r="AN1651">
        <v>125</v>
      </c>
      <c r="AO1651" t="e">
        <f>VLOOKUP(TRIM(AL1651),'Parcela Dedutivel'!$A$1:$B$65536,2,FALSE)</f>
        <v>#N/A</v>
      </c>
      <c r="AP1651" s="15">
        <f t="shared" si="308"/>
        <v>0</v>
      </c>
      <c r="AQ1651" s="16">
        <f t="shared" si="309"/>
        <v>0</v>
      </c>
      <c r="AU1651" t="s">
        <v>6803</v>
      </c>
      <c r="AV1651" s="18">
        <v>42338</v>
      </c>
      <c r="AW1651" t="s">
        <v>6804</v>
      </c>
      <c r="AX1651" t="str">
        <f t="shared" si="310"/>
        <v>83011247002346</v>
      </c>
      <c r="AY1651" s="17">
        <f t="shared" si="311"/>
        <v>1642.81</v>
      </c>
      <c r="AZ1651" s="17">
        <f t="shared" si="312"/>
        <v>939.6</v>
      </c>
      <c r="BB1651" t="str">
        <f t="shared" si="313"/>
        <v>30/11/2015;83011247002346;1642,81;939,60</v>
      </c>
    </row>
    <row r="1652" spans="1:54" x14ac:dyDescent="0.25">
      <c r="A1652" t="s">
        <v>26</v>
      </c>
      <c r="B1652" t="s">
        <v>5186</v>
      </c>
      <c r="C1652">
        <v>42325</v>
      </c>
      <c r="D1652" t="s">
        <v>2841</v>
      </c>
      <c r="E1652" t="s">
        <v>6979</v>
      </c>
      <c r="F1652" t="s">
        <v>411</v>
      </c>
      <c r="G1652">
        <v>438.39</v>
      </c>
      <c r="H1652">
        <v>381.21</v>
      </c>
      <c r="I1652">
        <v>15.25</v>
      </c>
      <c r="J1652" t="s">
        <v>61</v>
      </c>
      <c r="K1652">
        <v>0</v>
      </c>
      <c r="L1652">
        <v>0</v>
      </c>
      <c r="M1652" t="s">
        <v>31</v>
      </c>
      <c r="N1652">
        <v>381.21</v>
      </c>
      <c r="O1652">
        <v>57.18</v>
      </c>
      <c r="P1652" t="s">
        <v>2788</v>
      </c>
      <c r="Q1652">
        <v>381.21</v>
      </c>
      <c r="R1652">
        <v>6.29</v>
      </c>
      <c r="S1652" t="s">
        <v>33</v>
      </c>
      <c r="T1652">
        <v>381.21</v>
      </c>
      <c r="U1652">
        <v>28.97</v>
      </c>
      <c r="V1652" t="s">
        <v>33</v>
      </c>
      <c r="W1652" t="s">
        <v>33</v>
      </c>
      <c r="X1652" t="s">
        <v>3242</v>
      </c>
      <c r="Y1652" t="s">
        <v>91</v>
      </c>
      <c r="Z1652" t="s">
        <v>1785</v>
      </c>
      <c r="AA1652" t="s">
        <v>1786</v>
      </c>
      <c r="AC1652" s="13" t="str">
        <f t="shared" si="302"/>
        <v>000168167</v>
      </c>
      <c r="AD1652" t="str">
        <f t="shared" si="303"/>
        <v>17/11/2015</v>
      </c>
      <c r="AE1652" t="str">
        <f t="shared" si="304"/>
        <v>02429869000181</v>
      </c>
      <c r="AF1652" s="14">
        <f t="shared" si="305"/>
        <v>438.39</v>
      </c>
      <c r="AG1652">
        <f t="shared" si="306"/>
        <v>0</v>
      </c>
      <c r="AH1652">
        <f t="shared" si="307"/>
        <v>1</v>
      </c>
      <c r="AI1652" s="16">
        <v>1900</v>
      </c>
      <c r="AJ1652" s="16" t="s">
        <v>7191</v>
      </c>
      <c r="AK1652" s="16" t="s">
        <v>1722</v>
      </c>
      <c r="AL1652" s="16" t="s">
        <v>126</v>
      </c>
      <c r="AM1652" s="16" t="s">
        <v>7193</v>
      </c>
      <c r="AN1652">
        <v>114</v>
      </c>
      <c r="AO1652" t="e">
        <f>VLOOKUP(TRIM(AL1652),'Parcela Dedutivel'!$A$1:$B$65536,2,FALSE)</f>
        <v>#N/A</v>
      </c>
      <c r="AP1652" s="15">
        <f t="shared" si="308"/>
        <v>0</v>
      </c>
      <c r="AQ1652" s="16">
        <f t="shared" si="309"/>
        <v>0</v>
      </c>
      <c r="AU1652" t="s">
        <v>6805</v>
      </c>
      <c r="AV1652" s="18">
        <v>42338</v>
      </c>
      <c r="AW1652" t="s">
        <v>6806</v>
      </c>
      <c r="AX1652" t="str">
        <f t="shared" si="310"/>
        <v>11482199000158</v>
      </c>
      <c r="AY1652" s="17">
        <f t="shared" si="311"/>
        <v>1498.2900000000002</v>
      </c>
      <c r="AZ1652" s="17">
        <f t="shared" si="312"/>
        <v>0</v>
      </c>
      <c r="BB1652" t="str">
        <f t="shared" si="313"/>
        <v>30/11/2015;11482199000158;1498,29;0,00</v>
      </c>
    </row>
    <row r="1653" spans="1:54" x14ac:dyDescent="0.25">
      <c r="A1653" t="s">
        <v>26</v>
      </c>
      <c r="B1653" t="s">
        <v>5186</v>
      </c>
      <c r="C1653">
        <v>42325</v>
      </c>
      <c r="D1653" t="s">
        <v>2841</v>
      </c>
      <c r="E1653" t="s">
        <v>6979</v>
      </c>
      <c r="F1653" t="s">
        <v>411</v>
      </c>
      <c r="G1653">
        <v>597.80000000000007</v>
      </c>
      <c r="H1653">
        <v>519.83000000000004</v>
      </c>
      <c r="I1653">
        <v>20.79</v>
      </c>
      <c r="J1653" t="s">
        <v>61</v>
      </c>
      <c r="K1653">
        <v>0</v>
      </c>
      <c r="L1653">
        <v>0</v>
      </c>
      <c r="M1653" t="s">
        <v>31</v>
      </c>
      <c r="N1653">
        <v>519.83000000000004</v>
      </c>
      <c r="O1653">
        <v>77.97</v>
      </c>
      <c r="P1653" t="s">
        <v>2788</v>
      </c>
      <c r="Q1653">
        <v>519.83000000000004</v>
      </c>
      <c r="R1653">
        <v>8.58</v>
      </c>
      <c r="S1653" t="s">
        <v>33</v>
      </c>
      <c r="T1653">
        <v>519.83000000000004</v>
      </c>
      <c r="U1653">
        <v>39.51</v>
      </c>
      <c r="V1653" t="s">
        <v>33</v>
      </c>
      <c r="W1653" t="s">
        <v>33</v>
      </c>
      <c r="X1653" t="s">
        <v>3242</v>
      </c>
      <c r="Y1653" t="s">
        <v>91</v>
      </c>
      <c r="Z1653" t="s">
        <v>1789</v>
      </c>
      <c r="AA1653" t="s">
        <v>1790</v>
      </c>
      <c r="AC1653" s="13" t="str">
        <f t="shared" si="302"/>
        <v>000168167</v>
      </c>
      <c r="AD1653" t="str">
        <f t="shared" si="303"/>
        <v>17/11/2015</v>
      </c>
      <c r="AE1653" t="str">
        <f t="shared" si="304"/>
        <v>02429869000181</v>
      </c>
      <c r="AF1653" s="14">
        <f t="shared" si="305"/>
        <v>597.80000000000007</v>
      </c>
      <c r="AG1653">
        <f t="shared" si="306"/>
        <v>0</v>
      </c>
      <c r="AH1653">
        <f t="shared" si="307"/>
        <v>1</v>
      </c>
      <c r="AI1653" s="16">
        <v>6795424</v>
      </c>
      <c r="AJ1653" s="16" t="s">
        <v>7612</v>
      </c>
      <c r="AK1653" s="16" t="s">
        <v>4953</v>
      </c>
      <c r="AL1653" s="16" t="s">
        <v>1132</v>
      </c>
      <c r="AM1653" s="16" t="s">
        <v>7481</v>
      </c>
      <c r="AN1653">
        <v>1</v>
      </c>
      <c r="AO1653" t="e">
        <f>VLOOKUP(TRIM(AL1653),'Parcela Dedutivel'!$A$1:$B$65536,2,FALSE)</f>
        <v>#N/A</v>
      </c>
      <c r="AP1653" s="15">
        <f t="shared" si="308"/>
        <v>0</v>
      </c>
      <c r="AQ1653" s="16">
        <f t="shared" si="309"/>
        <v>0</v>
      </c>
      <c r="AU1653" t="s">
        <v>6807</v>
      </c>
      <c r="AV1653" s="18">
        <v>42338</v>
      </c>
      <c r="AW1653" t="s">
        <v>6808</v>
      </c>
      <c r="AX1653" t="str">
        <f t="shared" si="310"/>
        <v>08152455000134</v>
      </c>
      <c r="AY1653" s="17">
        <f t="shared" si="311"/>
        <v>590.85</v>
      </c>
      <c r="AZ1653" s="17">
        <f t="shared" si="312"/>
        <v>0</v>
      </c>
      <c r="BB1653" t="str">
        <f t="shared" si="313"/>
        <v>30/11/2015;08152455000134;590,85;0,00</v>
      </c>
    </row>
    <row r="1654" spans="1:54" x14ac:dyDescent="0.25">
      <c r="A1654" t="s">
        <v>26</v>
      </c>
      <c r="B1654" t="s">
        <v>5186</v>
      </c>
      <c r="C1654">
        <v>42325</v>
      </c>
      <c r="D1654" t="s">
        <v>2841</v>
      </c>
      <c r="E1654" t="s">
        <v>6979</v>
      </c>
      <c r="F1654" t="s">
        <v>411</v>
      </c>
      <c r="G1654">
        <v>352.75</v>
      </c>
      <c r="H1654">
        <v>306.74</v>
      </c>
      <c r="I1654">
        <v>12.27</v>
      </c>
      <c r="J1654" t="s">
        <v>61</v>
      </c>
      <c r="K1654">
        <v>0</v>
      </c>
      <c r="L1654">
        <v>0</v>
      </c>
      <c r="M1654" t="s">
        <v>31</v>
      </c>
      <c r="N1654">
        <v>306.74</v>
      </c>
      <c r="O1654">
        <v>46.01</v>
      </c>
      <c r="P1654" t="s">
        <v>2788</v>
      </c>
      <c r="Q1654">
        <v>306.74</v>
      </c>
      <c r="R1654">
        <v>5.0600000000000005</v>
      </c>
      <c r="S1654" t="s">
        <v>33</v>
      </c>
      <c r="T1654">
        <v>306.74</v>
      </c>
      <c r="U1654">
        <v>23.31</v>
      </c>
      <c r="V1654" t="s">
        <v>33</v>
      </c>
      <c r="W1654" t="s">
        <v>33</v>
      </c>
      <c r="X1654" t="s">
        <v>3242</v>
      </c>
      <c r="Y1654" t="s">
        <v>91</v>
      </c>
      <c r="Z1654" t="s">
        <v>3485</v>
      </c>
      <c r="AA1654" t="s">
        <v>3486</v>
      </c>
      <c r="AC1654" s="13" t="str">
        <f t="shared" si="302"/>
        <v>000168167</v>
      </c>
      <c r="AD1654" t="str">
        <f t="shared" si="303"/>
        <v>17/11/2015</v>
      </c>
      <c r="AE1654" t="str">
        <f t="shared" si="304"/>
        <v>02429869000181</v>
      </c>
      <c r="AF1654" s="14">
        <f t="shared" si="305"/>
        <v>352.75</v>
      </c>
      <c r="AG1654">
        <f t="shared" si="306"/>
        <v>0</v>
      </c>
      <c r="AH1654">
        <f t="shared" si="307"/>
        <v>1</v>
      </c>
      <c r="AI1654" s="16">
        <v>242020</v>
      </c>
      <c r="AJ1654" s="16" t="s">
        <v>7191</v>
      </c>
      <c r="AK1654" s="16" t="s">
        <v>1508</v>
      </c>
      <c r="AL1654" s="16" t="s">
        <v>1510</v>
      </c>
      <c r="AM1654" s="16" t="s">
        <v>7193</v>
      </c>
      <c r="AN1654">
        <v>344.42099999999999</v>
      </c>
      <c r="AO1654" t="e">
        <f>VLOOKUP(TRIM(AL1654),'Parcela Dedutivel'!$A$1:$B$65536,2,FALSE)</f>
        <v>#N/A</v>
      </c>
      <c r="AP1654" s="15">
        <f t="shared" si="308"/>
        <v>0</v>
      </c>
      <c r="AQ1654" s="16">
        <f t="shared" si="309"/>
        <v>0</v>
      </c>
      <c r="AU1654" t="s">
        <v>6811</v>
      </c>
      <c r="AV1654" s="18">
        <v>42338</v>
      </c>
      <c r="AW1654" t="s">
        <v>295</v>
      </c>
      <c r="AX1654" t="str">
        <f t="shared" si="310"/>
        <v>02195445000108</v>
      </c>
      <c r="AY1654" s="17">
        <f t="shared" si="311"/>
        <v>5672.68</v>
      </c>
      <c r="AZ1654" s="17">
        <f t="shared" si="312"/>
        <v>0</v>
      </c>
      <c r="BB1654" t="str">
        <f t="shared" si="313"/>
        <v>30/11/2015;02195445000108;5672,68;0,00</v>
      </c>
    </row>
    <row r="1655" spans="1:54" x14ac:dyDescent="0.25">
      <c r="A1655" t="s">
        <v>26</v>
      </c>
      <c r="B1655" t="s">
        <v>5186</v>
      </c>
      <c r="C1655">
        <v>42325</v>
      </c>
      <c r="D1655" t="s">
        <v>2841</v>
      </c>
      <c r="E1655" t="s">
        <v>6979</v>
      </c>
      <c r="F1655" t="s">
        <v>411</v>
      </c>
      <c r="G1655">
        <v>370.78000000000003</v>
      </c>
      <c r="H1655">
        <v>322.42</v>
      </c>
      <c r="I1655">
        <v>12.9</v>
      </c>
      <c r="J1655" t="s">
        <v>61</v>
      </c>
      <c r="K1655">
        <v>0</v>
      </c>
      <c r="L1655">
        <v>0</v>
      </c>
      <c r="M1655" t="s">
        <v>31</v>
      </c>
      <c r="N1655">
        <v>322.42</v>
      </c>
      <c r="O1655">
        <v>48.36</v>
      </c>
      <c r="P1655" t="s">
        <v>2788</v>
      </c>
      <c r="Q1655">
        <v>322.42</v>
      </c>
      <c r="R1655">
        <v>5.32</v>
      </c>
      <c r="S1655" t="s">
        <v>33</v>
      </c>
      <c r="T1655">
        <v>322.42</v>
      </c>
      <c r="U1655">
        <v>24.5</v>
      </c>
      <c r="V1655" t="s">
        <v>33</v>
      </c>
      <c r="W1655" t="s">
        <v>33</v>
      </c>
      <c r="X1655" t="s">
        <v>3242</v>
      </c>
      <c r="Y1655" t="s">
        <v>91</v>
      </c>
      <c r="Z1655" t="s">
        <v>1221</v>
      </c>
      <c r="AA1655" t="s">
        <v>1222</v>
      </c>
      <c r="AC1655" s="13" t="str">
        <f t="shared" si="302"/>
        <v>000168167</v>
      </c>
      <c r="AD1655" t="str">
        <f t="shared" si="303"/>
        <v>17/11/2015</v>
      </c>
      <c r="AE1655" t="str">
        <f t="shared" si="304"/>
        <v>02429869000181</v>
      </c>
      <c r="AF1655" s="14">
        <f t="shared" si="305"/>
        <v>370.78000000000003</v>
      </c>
      <c r="AG1655">
        <f t="shared" si="306"/>
        <v>0</v>
      </c>
      <c r="AH1655">
        <f t="shared" si="307"/>
        <v>1</v>
      </c>
      <c r="AI1655" s="16">
        <v>6782872</v>
      </c>
      <c r="AJ1655" s="16" t="s">
        <v>7581</v>
      </c>
      <c r="AK1655" s="16" t="s">
        <v>4954</v>
      </c>
      <c r="AL1655" s="16" t="s">
        <v>987</v>
      </c>
      <c r="AM1655" s="16" t="s">
        <v>7193</v>
      </c>
      <c r="AN1655">
        <v>1</v>
      </c>
      <c r="AO1655" t="e">
        <f>VLOOKUP(TRIM(AL1655),'Parcela Dedutivel'!$A$1:$B$65536,2,FALSE)</f>
        <v>#N/A</v>
      </c>
      <c r="AP1655" s="15">
        <f t="shared" si="308"/>
        <v>0</v>
      </c>
      <c r="AQ1655" s="16">
        <f t="shared" si="309"/>
        <v>0</v>
      </c>
      <c r="AU1655" t="s">
        <v>6812</v>
      </c>
      <c r="AV1655" s="18">
        <v>42338</v>
      </c>
      <c r="AW1655" t="s">
        <v>6813</v>
      </c>
      <c r="AX1655" t="str">
        <f t="shared" si="310"/>
        <v>17469701003435</v>
      </c>
      <c r="AY1655" s="17">
        <f t="shared" si="311"/>
        <v>5818.4599999999991</v>
      </c>
      <c r="AZ1655" s="17">
        <f t="shared" si="312"/>
        <v>0</v>
      </c>
      <c r="BB1655" t="str">
        <f t="shared" si="313"/>
        <v>30/11/2015;17469701003435;5818,46;0,00</v>
      </c>
    </row>
    <row r="1656" spans="1:54" x14ac:dyDescent="0.25">
      <c r="A1656" t="s">
        <v>26</v>
      </c>
      <c r="B1656" t="s">
        <v>5187</v>
      </c>
      <c r="C1656">
        <v>42325</v>
      </c>
      <c r="D1656" t="s">
        <v>2804</v>
      </c>
      <c r="E1656" t="s">
        <v>6979</v>
      </c>
      <c r="F1656" t="s">
        <v>29</v>
      </c>
      <c r="G1656">
        <v>3283.3100000000004</v>
      </c>
      <c r="H1656">
        <v>2855.05</v>
      </c>
      <c r="I1656">
        <v>513.91</v>
      </c>
      <c r="J1656" t="s">
        <v>30</v>
      </c>
      <c r="K1656">
        <v>0</v>
      </c>
      <c r="L1656">
        <v>0</v>
      </c>
      <c r="M1656" t="s">
        <v>31</v>
      </c>
      <c r="N1656">
        <v>2855.05</v>
      </c>
      <c r="O1656">
        <v>428.26</v>
      </c>
      <c r="P1656" t="s">
        <v>2788</v>
      </c>
      <c r="Q1656">
        <v>2855.05</v>
      </c>
      <c r="R1656">
        <v>47.11</v>
      </c>
      <c r="S1656" t="s">
        <v>33</v>
      </c>
      <c r="T1656">
        <v>2855.05</v>
      </c>
      <c r="U1656">
        <v>216.98000000000002</v>
      </c>
      <c r="V1656" t="s">
        <v>33</v>
      </c>
      <c r="W1656" t="s">
        <v>33</v>
      </c>
      <c r="X1656" t="s">
        <v>3022</v>
      </c>
      <c r="Y1656" t="s">
        <v>91</v>
      </c>
      <c r="Z1656" t="s">
        <v>3946</v>
      </c>
      <c r="AA1656" t="s">
        <v>3947</v>
      </c>
      <c r="AC1656" s="13" t="str">
        <f t="shared" si="302"/>
        <v>000168168</v>
      </c>
      <c r="AD1656" t="str">
        <f t="shared" si="303"/>
        <v>17/11/2015</v>
      </c>
      <c r="AE1656" t="str">
        <f t="shared" si="304"/>
        <v>59105999000348</v>
      </c>
      <c r="AF1656" s="14">
        <f t="shared" si="305"/>
        <v>3283.3100000000004</v>
      </c>
      <c r="AG1656">
        <f t="shared" si="306"/>
        <v>0</v>
      </c>
      <c r="AH1656">
        <f t="shared" si="307"/>
        <v>1</v>
      </c>
      <c r="AI1656" s="16">
        <v>6782984</v>
      </c>
      <c r="AJ1656" s="16" t="s">
        <v>7586</v>
      </c>
      <c r="AK1656" s="16" t="s">
        <v>4955</v>
      </c>
      <c r="AL1656" s="16" t="s">
        <v>419</v>
      </c>
      <c r="AM1656" s="16" t="s">
        <v>7193</v>
      </c>
      <c r="AN1656">
        <v>5</v>
      </c>
      <c r="AO1656" t="e">
        <f>VLOOKUP(TRIM(AL1656),'Parcela Dedutivel'!$A$1:$B$65536,2,FALSE)</f>
        <v>#N/A</v>
      </c>
      <c r="AP1656" s="15">
        <f t="shared" si="308"/>
        <v>0</v>
      </c>
      <c r="AQ1656" s="16">
        <f t="shared" si="309"/>
        <v>0</v>
      </c>
      <c r="AU1656" t="s">
        <v>6816</v>
      </c>
      <c r="AV1656" s="18">
        <v>42338</v>
      </c>
      <c r="AW1656" t="s">
        <v>1493</v>
      </c>
      <c r="AX1656" t="str">
        <f t="shared" si="310"/>
        <v>59104760000353</v>
      </c>
      <c r="AY1656" s="17">
        <f t="shared" si="311"/>
        <v>522.34</v>
      </c>
      <c r="AZ1656" s="17">
        <f t="shared" si="312"/>
        <v>0</v>
      </c>
      <c r="BB1656" t="str">
        <f t="shared" si="313"/>
        <v>30/11/2015;59104760000353;522,34;0,00</v>
      </c>
    </row>
    <row r="1657" spans="1:54" x14ac:dyDescent="0.25">
      <c r="A1657" t="s">
        <v>26</v>
      </c>
      <c r="B1657" t="s">
        <v>5188</v>
      </c>
      <c r="C1657">
        <v>42325</v>
      </c>
      <c r="D1657" t="s">
        <v>2817</v>
      </c>
      <c r="E1657" t="s">
        <v>6979</v>
      </c>
      <c r="F1657" t="s">
        <v>1643</v>
      </c>
      <c r="G1657">
        <v>257.5</v>
      </c>
      <c r="H1657">
        <v>257.5</v>
      </c>
      <c r="I1657">
        <v>30.900000000000002</v>
      </c>
      <c r="J1657" t="s">
        <v>30</v>
      </c>
      <c r="K1657">
        <v>0</v>
      </c>
      <c r="L1657">
        <v>0</v>
      </c>
      <c r="M1657" t="s">
        <v>31</v>
      </c>
      <c r="N1657">
        <v>0</v>
      </c>
      <c r="O1657">
        <v>0</v>
      </c>
      <c r="P1657" t="s">
        <v>31</v>
      </c>
      <c r="Q1657">
        <v>257.5</v>
      </c>
      <c r="R1657">
        <v>4.25</v>
      </c>
      <c r="S1657" t="s">
        <v>33</v>
      </c>
      <c r="T1657">
        <v>257.5</v>
      </c>
      <c r="U1657">
        <v>19.57</v>
      </c>
      <c r="V1657" t="s">
        <v>33</v>
      </c>
      <c r="W1657" t="s">
        <v>33</v>
      </c>
      <c r="X1657" t="s">
        <v>2574</v>
      </c>
      <c r="Y1657" t="s">
        <v>96</v>
      </c>
      <c r="Z1657" t="s">
        <v>5189</v>
      </c>
      <c r="AA1657" t="s">
        <v>2862</v>
      </c>
      <c r="AC1657" s="13" t="str">
        <f t="shared" si="302"/>
        <v>000168169</v>
      </c>
      <c r="AD1657" t="str">
        <f t="shared" si="303"/>
        <v>17/11/2015</v>
      </c>
      <c r="AE1657" t="str">
        <f t="shared" si="304"/>
        <v>03523188000140</v>
      </c>
      <c r="AF1657" s="14">
        <f t="shared" si="305"/>
        <v>257.5</v>
      </c>
      <c r="AG1657">
        <f t="shared" si="306"/>
        <v>0</v>
      </c>
      <c r="AH1657">
        <f t="shared" si="307"/>
        <v>1</v>
      </c>
      <c r="AI1657" s="16">
        <v>6783050</v>
      </c>
      <c r="AJ1657" s="16" t="s">
        <v>7632</v>
      </c>
      <c r="AK1657" s="16" t="s">
        <v>4956</v>
      </c>
      <c r="AL1657" s="16" t="s">
        <v>1739</v>
      </c>
      <c r="AM1657" s="16" t="s">
        <v>7193</v>
      </c>
      <c r="AN1657">
        <v>4</v>
      </c>
      <c r="AO1657" t="e">
        <f>VLOOKUP(TRIM(AL1657),'Parcela Dedutivel'!$A$1:$B$65536,2,FALSE)</f>
        <v>#N/A</v>
      </c>
      <c r="AP1657" s="15">
        <f t="shared" si="308"/>
        <v>0</v>
      </c>
      <c r="AQ1657" s="16">
        <f t="shared" si="309"/>
        <v>0</v>
      </c>
      <c r="AU1657" t="s">
        <v>6817</v>
      </c>
      <c r="AV1657" s="18">
        <v>42338</v>
      </c>
      <c r="AW1657" t="s">
        <v>6546</v>
      </c>
      <c r="AX1657" t="str">
        <f t="shared" si="310"/>
        <v>14942617000130</v>
      </c>
      <c r="AY1657" s="17">
        <f t="shared" si="311"/>
        <v>865.95</v>
      </c>
      <c r="AZ1657" s="17">
        <f t="shared" si="312"/>
        <v>0</v>
      </c>
      <c r="BB1657" t="str">
        <f t="shared" si="313"/>
        <v>30/11/2015;14942617000130;865,95;0,00</v>
      </c>
    </row>
    <row r="1658" spans="1:54" x14ac:dyDescent="0.25">
      <c r="A1658" t="s">
        <v>26</v>
      </c>
      <c r="B1658" t="s">
        <v>5190</v>
      </c>
      <c r="C1658">
        <v>42325</v>
      </c>
      <c r="D1658" t="s">
        <v>2787</v>
      </c>
      <c r="E1658" t="s">
        <v>6979</v>
      </c>
      <c r="F1658" t="s">
        <v>29</v>
      </c>
      <c r="G1658">
        <v>836.61</v>
      </c>
      <c r="H1658">
        <v>727.49</v>
      </c>
      <c r="I1658">
        <v>130.94999999999999</v>
      </c>
      <c r="J1658" t="s">
        <v>61</v>
      </c>
      <c r="K1658">
        <v>0</v>
      </c>
      <c r="L1658">
        <v>0</v>
      </c>
      <c r="M1658" t="s">
        <v>31</v>
      </c>
      <c r="N1658">
        <v>727.49</v>
      </c>
      <c r="O1658">
        <v>109.12</v>
      </c>
      <c r="P1658" t="s">
        <v>2788</v>
      </c>
      <c r="Q1658">
        <v>727.49</v>
      </c>
      <c r="R1658">
        <v>12</v>
      </c>
      <c r="S1658" t="s">
        <v>33</v>
      </c>
      <c r="T1658">
        <v>727.49</v>
      </c>
      <c r="U1658">
        <v>55.29</v>
      </c>
      <c r="V1658" t="s">
        <v>33</v>
      </c>
      <c r="W1658" t="s">
        <v>33</v>
      </c>
      <c r="X1658" t="s">
        <v>2747</v>
      </c>
      <c r="Y1658" t="s">
        <v>96</v>
      </c>
      <c r="Z1658" t="s">
        <v>5191</v>
      </c>
      <c r="AA1658" t="s">
        <v>5192</v>
      </c>
      <c r="AC1658" s="13" t="str">
        <f t="shared" si="302"/>
        <v>000168170</v>
      </c>
      <c r="AD1658" t="str">
        <f t="shared" si="303"/>
        <v>17/11/2015</v>
      </c>
      <c r="AE1658" t="str">
        <f t="shared" si="304"/>
        <v>59578948000171</v>
      </c>
      <c r="AF1658" s="14">
        <f t="shared" si="305"/>
        <v>836.61</v>
      </c>
      <c r="AG1658">
        <f t="shared" si="306"/>
        <v>0</v>
      </c>
      <c r="AH1658">
        <f t="shared" si="307"/>
        <v>1</v>
      </c>
      <c r="AI1658" s="16">
        <v>6790179</v>
      </c>
      <c r="AJ1658" s="16" t="s">
        <v>7397</v>
      </c>
      <c r="AK1658" s="16" t="s">
        <v>4958</v>
      </c>
      <c r="AL1658" s="16" t="s">
        <v>3399</v>
      </c>
      <c r="AM1658" s="16" t="s">
        <v>7143</v>
      </c>
      <c r="AN1658">
        <v>352</v>
      </c>
      <c r="AO1658">
        <f>VLOOKUP(TRIM(AL1658),'Parcela Dedutivel'!$A$1:$B$65536,2,FALSE)</f>
        <v>0</v>
      </c>
      <c r="AP1658" s="15">
        <f t="shared" si="308"/>
        <v>0</v>
      </c>
      <c r="AQ1658" s="16">
        <f t="shared" si="309"/>
        <v>0</v>
      </c>
      <c r="AU1658" t="s">
        <v>6818</v>
      </c>
      <c r="AV1658" s="18">
        <v>42338</v>
      </c>
      <c r="AW1658" t="s">
        <v>2747</v>
      </c>
      <c r="AX1658" t="str">
        <f t="shared" si="310"/>
        <v>59578948000171</v>
      </c>
      <c r="AY1658" s="17">
        <f t="shared" si="311"/>
        <v>1064.54</v>
      </c>
      <c r="AZ1658" s="17">
        <f t="shared" si="312"/>
        <v>0</v>
      </c>
      <c r="BB1658" t="str">
        <f t="shared" si="313"/>
        <v>30/11/2015;59578948000171;1064,54;0,00</v>
      </c>
    </row>
    <row r="1659" spans="1:54" x14ac:dyDescent="0.25">
      <c r="A1659" t="s">
        <v>26</v>
      </c>
      <c r="B1659" t="s">
        <v>5193</v>
      </c>
      <c r="C1659">
        <v>42325</v>
      </c>
      <c r="D1659" t="s">
        <v>2841</v>
      </c>
      <c r="E1659" t="s">
        <v>6979</v>
      </c>
      <c r="F1659" t="s">
        <v>1590</v>
      </c>
      <c r="G1659">
        <v>224.03</v>
      </c>
      <c r="H1659">
        <v>194.81</v>
      </c>
      <c r="I1659">
        <v>7.79</v>
      </c>
      <c r="J1659" t="s">
        <v>61</v>
      </c>
      <c r="K1659">
        <v>0</v>
      </c>
      <c r="L1659">
        <v>0</v>
      </c>
      <c r="M1659" t="s">
        <v>31</v>
      </c>
      <c r="N1659">
        <v>194.81</v>
      </c>
      <c r="O1659">
        <v>29.22</v>
      </c>
      <c r="P1659" t="s">
        <v>2788</v>
      </c>
      <c r="Q1659">
        <v>194.81</v>
      </c>
      <c r="R1659">
        <v>3.21</v>
      </c>
      <c r="S1659" t="s">
        <v>33</v>
      </c>
      <c r="T1659">
        <v>194.81</v>
      </c>
      <c r="U1659">
        <v>14.81</v>
      </c>
      <c r="V1659" t="s">
        <v>33</v>
      </c>
      <c r="W1659" t="s">
        <v>33</v>
      </c>
      <c r="X1659" t="s">
        <v>4780</v>
      </c>
      <c r="Y1659" t="s">
        <v>91</v>
      </c>
      <c r="Z1659" t="s">
        <v>1223</v>
      </c>
      <c r="AA1659" t="s">
        <v>1224</v>
      </c>
      <c r="AC1659" s="13" t="str">
        <f t="shared" si="302"/>
        <v>000168171</v>
      </c>
      <c r="AD1659" t="str">
        <f t="shared" si="303"/>
        <v>17/11/2015</v>
      </c>
      <c r="AE1659" t="str">
        <f t="shared" si="304"/>
        <v>07783656000258</v>
      </c>
      <c r="AF1659" s="14">
        <f t="shared" si="305"/>
        <v>224.03</v>
      </c>
      <c r="AG1659">
        <f t="shared" si="306"/>
        <v>0</v>
      </c>
      <c r="AH1659">
        <f t="shared" si="307"/>
        <v>1</v>
      </c>
      <c r="AI1659" s="16">
        <v>6790179</v>
      </c>
      <c r="AJ1659" s="16" t="s">
        <v>7397</v>
      </c>
      <c r="AK1659" s="16" t="s">
        <v>4959</v>
      </c>
      <c r="AL1659" s="16" t="s">
        <v>3399</v>
      </c>
      <c r="AM1659" s="16" t="s">
        <v>7143</v>
      </c>
      <c r="AN1659">
        <v>648</v>
      </c>
      <c r="AO1659">
        <f>VLOOKUP(TRIM(AL1659),'Parcela Dedutivel'!$A$1:$B$65536,2,FALSE)</f>
        <v>0</v>
      </c>
      <c r="AP1659" s="15">
        <f t="shared" si="308"/>
        <v>0</v>
      </c>
      <c r="AQ1659" s="16">
        <f t="shared" si="309"/>
        <v>0</v>
      </c>
      <c r="AU1659" t="s">
        <v>6819</v>
      </c>
      <c r="AV1659" s="18">
        <v>42338</v>
      </c>
      <c r="AW1659" t="s">
        <v>244</v>
      </c>
      <c r="AX1659" t="str">
        <f t="shared" si="310"/>
        <v>46044053002906</v>
      </c>
      <c r="AY1659" s="17">
        <f t="shared" si="311"/>
        <v>684.93000000000006</v>
      </c>
      <c r="AZ1659" s="17">
        <f t="shared" si="312"/>
        <v>0</v>
      </c>
      <c r="BB1659" t="str">
        <f t="shared" si="313"/>
        <v>30/11/2015;46044053002906;684,93;0,00</v>
      </c>
    </row>
    <row r="1660" spans="1:54" x14ac:dyDescent="0.25">
      <c r="A1660" t="s">
        <v>26</v>
      </c>
      <c r="B1660" t="s">
        <v>5194</v>
      </c>
      <c r="C1660">
        <v>42325</v>
      </c>
      <c r="D1660" t="s">
        <v>2787</v>
      </c>
      <c r="E1660" t="s">
        <v>6979</v>
      </c>
      <c r="F1660" t="s">
        <v>29</v>
      </c>
      <c r="G1660">
        <v>3899.6</v>
      </c>
      <c r="H1660">
        <v>3390.96</v>
      </c>
      <c r="I1660">
        <v>610.37</v>
      </c>
      <c r="J1660" t="s">
        <v>61</v>
      </c>
      <c r="K1660">
        <v>0</v>
      </c>
      <c r="L1660">
        <v>0</v>
      </c>
      <c r="M1660" t="s">
        <v>31</v>
      </c>
      <c r="N1660">
        <v>3390.96</v>
      </c>
      <c r="O1660">
        <v>508.64</v>
      </c>
      <c r="P1660" t="s">
        <v>2788</v>
      </c>
      <c r="Q1660">
        <v>3390.96</v>
      </c>
      <c r="R1660">
        <v>55.95</v>
      </c>
      <c r="S1660" t="s">
        <v>33</v>
      </c>
      <c r="T1660">
        <v>3390.96</v>
      </c>
      <c r="U1660">
        <v>257.70999999999998</v>
      </c>
      <c r="V1660" t="s">
        <v>33</v>
      </c>
      <c r="W1660" t="s">
        <v>33</v>
      </c>
      <c r="X1660" t="s">
        <v>2747</v>
      </c>
      <c r="Y1660" t="s">
        <v>91</v>
      </c>
      <c r="Z1660" t="s">
        <v>2835</v>
      </c>
      <c r="AA1660" t="s">
        <v>2836</v>
      </c>
      <c r="AC1660" s="13" t="str">
        <f t="shared" si="302"/>
        <v>000168172</v>
      </c>
      <c r="AD1660" t="str">
        <f t="shared" si="303"/>
        <v>17/11/2015</v>
      </c>
      <c r="AE1660" t="str">
        <f t="shared" si="304"/>
        <v>59578948000171</v>
      </c>
      <c r="AF1660" s="14">
        <f t="shared" si="305"/>
        <v>3899.6</v>
      </c>
      <c r="AG1660">
        <f t="shared" si="306"/>
        <v>0</v>
      </c>
      <c r="AH1660">
        <f t="shared" si="307"/>
        <v>1</v>
      </c>
      <c r="AI1660" s="16">
        <v>6811371</v>
      </c>
      <c r="AJ1660" s="16" t="s">
        <v>7404</v>
      </c>
      <c r="AK1660" s="16" t="s">
        <v>4960</v>
      </c>
      <c r="AL1660" s="16" t="s">
        <v>2906</v>
      </c>
      <c r="AM1660" s="16" t="s">
        <v>7143</v>
      </c>
      <c r="AN1660">
        <v>4785</v>
      </c>
      <c r="AO1660" t="e">
        <f>VLOOKUP(TRIM(AL1660),'Parcela Dedutivel'!$A$1:$B$65536,2,FALSE)</f>
        <v>#N/A</v>
      </c>
      <c r="AP1660" s="15">
        <f t="shared" si="308"/>
        <v>0</v>
      </c>
      <c r="AQ1660" s="16">
        <f t="shared" si="309"/>
        <v>0</v>
      </c>
      <c r="AU1660" t="s">
        <v>6820</v>
      </c>
      <c r="AV1660" s="18">
        <v>42338</v>
      </c>
      <c r="AW1660" t="s">
        <v>5425</v>
      </c>
      <c r="AX1660" t="str">
        <f t="shared" si="310"/>
        <v>06047087000724</v>
      </c>
      <c r="AY1660" s="17">
        <f t="shared" si="311"/>
        <v>323.44</v>
      </c>
      <c r="AZ1660" s="17">
        <f t="shared" si="312"/>
        <v>0</v>
      </c>
      <c r="BB1660" t="str">
        <f t="shared" si="313"/>
        <v>30/11/2015;06047087000724;323,44;0,00</v>
      </c>
    </row>
    <row r="1661" spans="1:54" x14ac:dyDescent="0.25">
      <c r="A1661" t="s">
        <v>26</v>
      </c>
      <c r="B1661" t="s">
        <v>5195</v>
      </c>
      <c r="C1661">
        <v>42325</v>
      </c>
      <c r="D1661" t="s">
        <v>2817</v>
      </c>
      <c r="E1661" t="s">
        <v>6979</v>
      </c>
      <c r="F1661" t="s">
        <v>1643</v>
      </c>
      <c r="G1661">
        <v>910.53</v>
      </c>
      <c r="H1661">
        <v>910.53</v>
      </c>
      <c r="I1661">
        <v>109.26</v>
      </c>
      <c r="J1661" t="s">
        <v>30</v>
      </c>
      <c r="K1661">
        <v>0</v>
      </c>
      <c r="L1661">
        <v>0</v>
      </c>
      <c r="M1661" t="s">
        <v>31</v>
      </c>
      <c r="N1661">
        <v>0</v>
      </c>
      <c r="O1661">
        <v>0</v>
      </c>
      <c r="P1661" t="s">
        <v>31</v>
      </c>
      <c r="Q1661">
        <v>910.53</v>
      </c>
      <c r="R1661">
        <v>15.02</v>
      </c>
      <c r="S1661" t="s">
        <v>33</v>
      </c>
      <c r="T1661">
        <v>910.53</v>
      </c>
      <c r="U1661">
        <v>69.2</v>
      </c>
      <c r="V1661" t="s">
        <v>33</v>
      </c>
      <c r="W1661" t="s">
        <v>33</v>
      </c>
      <c r="X1661" t="s">
        <v>2574</v>
      </c>
      <c r="Y1661" t="s">
        <v>96</v>
      </c>
      <c r="Z1661" t="s">
        <v>2861</v>
      </c>
      <c r="AA1661" t="s">
        <v>2862</v>
      </c>
      <c r="AC1661" s="13" t="str">
        <f t="shared" si="302"/>
        <v>000168173</v>
      </c>
      <c r="AD1661" t="str">
        <f t="shared" si="303"/>
        <v>17/11/2015</v>
      </c>
      <c r="AE1661" t="str">
        <f t="shared" si="304"/>
        <v>03523188000140</v>
      </c>
      <c r="AF1661" s="14">
        <f t="shared" si="305"/>
        <v>910.53</v>
      </c>
      <c r="AG1661">
        <f t="shared" si="306"/>
        <v>0</v>
      </c>
      <c r="AH1661">
        <f t="shared" si="307"/>
        <v>1</v>
      </c>
      <c r="AI1661" s="16">
        <v>6784250</v>
      </c>
      <c r="AJ1661" s="16" t="s">
        <v>7159</v>
      </c>
      <c r="AK1661" s="16" t="s">
        <v>4961</v>
      </c>
      <c r="AL1661" s="16" t="s">
        <v>3707</v>
      </c>
      <c r="AM1661" s="16" t="s">
        <v>7143</v>
      </c>
      <c r="AN1661">
        <v>0.6</v>
      </c>
      <c r="AO1661">
        <f>VLOOKUP(TRIM(AL1661),'Parcela Dedutivel'!$A$1:$B$65536,2,FALSE)</f>
        <v>0</v>
      </c>
      <c r="AP1661" s="15">
        <f t="shared" si="308"/>
        <v>0</v>
      </c>
      <c r="AQ1661" s="16">
        <f t="shared" si="309"/>
        <v>0</v>
      </c>
      <c r="AU1661" t="s">
        <v>6821</v>
      </c>
      <c r="AV1661" s="18">
        <v>42338</v>
      </c>
      <c r="AW1661" t="s">
        <v>4990</v>
      </c>
      <c r="AX1661" t="str">
        <f t="shared" si="310"/>
        <v>07341362000195</v>
      </c>
      <c r="AY1661" s="17">
        <f t="shared" si="311"/>
        <v>3283.23</v>
      </c>
      <c r="AZ1661" s="17">
        <f t="shared" si="312"/>
        <v>0</v>
      </c>
      <c r="BB1661" t="str">
        <f t="shared" si="313"/>
        <v>30/11/2015;07341362000195;3283,23;0,00</v>
      </c>
    </row>
    <row r="1662" spans="1:54" x14ac:dyDescent="0.25">
      <c r="A1662" t="s">
        <v>26</v>
      </c>
      <c r="B1662" t="s">
        <v>5196</v>
      </c>
      <c r="C1662">
        <v>42325</v>
      </c>
      <c r="D1662" t="s">
        <v>2817</v>
      </c>
      <c r="E1662" t="s">
        <v>6979</v>
      </c>
      <c r="F1662" t="s">
        <v>1643</v>
      </c>
      <c r="G1662">
        <v>566.5</v>
      </c>
      <c r="H1662">
        <v>566.5</v>
      </c>
      <c r="I1662">
        <v>67.98</v>
      </c>
      <c r="J1662" t="s">
        <v>30</v>
      </c>
      <c r="K1662">
        <v>0</v>
      </c>
      <c r="L1662">
        <v>0</v>
      </c>
      <c r="M1662" t="s">
        <v>31</v>
      </c>
      <c r="N1662">
        <v>0</v>
      </c>
      <c r="O1662">
        <v>0</v>
      </c>
      <c r="P1662" t="s">
        <v>31</v>
      </c>
      <c r="Q1662">
        <v>566.5</v>
      </c>
      <c r="R1662">
        <v>9.35</v>
      </c>
      <c r="S1662" t="s">
        <v>33</v>
      </c>
      <c r="T1662">
        <v>566.5</v>
      </c>
      <c r="U1662">
        <v>43.050000000000004</v>
      </c>
      <c r="V1662" t="s">
        <v>33</v>
      </c>
      <c r="W1662" t="s">
        <v>33</v>
      </c>
      <c r="X1662" t="s">
        <v>2574</v>
      </c>
      <c r="Y1662" t="s">
        <v>96</v>
      </c>
      <c r="Z1662" t="s">
        <v>3431</v>
      </c>
      <c r="AA1662" t="s">
        <v>3432</v>
      </c>
      <c r="AC1662" s="13" t="str">
        <f t="shared" si="302"/>
        <v>000168174</v>
      </c>
      <c r="AD1662" t="str">
        <f t="shared" si="303"/>
        <v>17/11/2015</v>
      </c>
      <c r="AE1662" t="str">
        <f t="shared" si="304"/>
        <v>03523188000140</v>
      </c>
      <c r="AF1662" s="14">
        <f t="shared" si="305"/>
        <v>566.5</v>
      </c>
      <c r="AG1662">
        <f t="shared" si="306"/>
        <v>0</v>
      </c>
      <c r="AH1662">
        <f t="shared" si="307"/>
        <v>1</v>
      </c>
      <c r="AI1662" s="16">
        <v>6784250</v>
      </c>
      <c r="AJ1662" s="16" t="s">
        <v>7159</v>
      </c>
      <c r="AK1662" s="16" t="s">
        <v>4962</v>
      </c>
      <c r="AL1662" s="16" t="s">
        <v>4963</v>
      </c>
      <c r="AM1662" s="16" t="s">
        <v>7143</v>
      </c>
      <c r="AN1662">
        <v>1</v>
      </c>
      <c r="AO1662">
        <f>VLOOKUP(TRIM(AL1662),'Parcela Dedutivel'!$A$1:$B$65536,2,FALSE)</f>
        <v>0</v>
      </c>
      <c r="AP1662" s="15">
        <f t="shared" si="308"/>
        <v>0</v>
      </c>
      <c r="AQ1662" s="16">
        <f t="shared" si="309"/>
        <v>0</v>
      </c>
      <c r="AU1662" t="s">
        <v>6825</v>
      </c>
      <c r="AV1662" s="18">
        <v>42338</v>
      </c>
      <c r="AW1662" t="s">
        <v>3234</v>
      </c>
      <c r="AX1662" t="str">
        <f t="shared" si="310"/>
        <v>46044053005417</v>
      </c>
      <c r="AY1662" s="17">
        <f t="shared" si="311"/>
        <v>10059.01</v>
      </c>
      <c r="AZ1662" s="17">
        <f t="shared" si="312"/>
        <v>0</v>
      </c>
      <c r="BB1662" t="str">
        <f t="shared" si="313"/>
        <v>30/11/2015;46044053005417;10059,01;0,00</v>
      </c>
    </row>
    <row r="1663" spans="1:54" x14ac:dyDescent="0.25">
      <c r="A1663" t="s">
        <v>26</v>
      </c>
      <c r="B1663" t="s">
        <v>5197</v>
      </c>
      <c r="C1663">
        <v>42325</v>
      </c>
      <c r="D1663" t="s">
        <v>2817</v>
      </c>
      <c r="E1663" t="s">
        <v>6979</v>
      </c>
      <c r="F1663" t="s">
        <v>1643</v>
      </c>
      <c r="G1663">
        <v>432.6</v>
      </c>
      <c r="H1663">
        <v>432.6</v>
      </c>
      <c r="I1663">
        <v>51.910000000000004</v>
      </c>
      <c r="J1663" t="s">
        <v>30</v>
      </c>
      <c r="K1663">
        <v>0</v>
      </c>
      <c r="L1663">
        <v>0</v>
      </c>
      <c r="M1663" t="s">
        <v>31</v>
      </c>
      <c r="N1663">
        <v>0</v>
      </c>
      <c r="O1663">
        <v>0</v>
      </c>
      <c r="P1663" t="s">
        <v>31</v>
      </c>
      <c r="Q1663">
        <v>432.6</v>
      </c>
      <c r="R1663">
        <v>7.1400000000000006</v>
      </c>
      <c r="S1663" t="s">
        <v>33</v>
      </c>
      <c r="T1663">
        <v>432.6</v>
      </c>
      <c r="U1663">
        <v>32.880000000000003</v>
      </c>
      <c r="V1663" t="s">
        <v>33</v>
      </c>
      <c r="W1663" t="s">
        <v>33</v>
      </c>
      <c r="X1663" t="s">
        <v>2574</v>
      </c>
      <c r="Y1663" t="s">
        <v>96</v>
      </c>
      <c r="Z1663" t="s">
        <v>3641</v>
      </c>
      <c r="AA1663" t="s">
        <v>3642</v>
      </c>
      <c r="AC1663" s="13" t="str">
        <f t="shared" si="302"/>
        <v>000168175</v>
      </c>
      <c r="AD1663" t="str">
        <f t="shared" si="303"/>
        <v>17/11/2015</v>
      </c>
      <c r="AE1663" t="str">
        <f t="shared" si="304"/>
        <v>03523188000140</v>
      </c>
      <c r="AF1663" s="14">
        <f t="shared" si="305"/>
        <v>432.6</v>
      </c>
      <c r="AG1663">
        <f t="shared" si="306"/>
        <v>0</v>
      </c>
      <c r="AH1663">
        <f t="shared" si="307"/>
        <v>1</v>
      </c>
      <c r="AI1663" s="16">
        <v>6784250</v>
      </c>
      <c r="AJ1663" s="16" t="s">
        <v>7159</v>
      </c>
      <c r="AK1663" s="16" t="s">
        <v>4964</v>
      </c>
      <c r="AL1663" s="16" t="s">
        <v>3618</v>
      </c>
      <c r="AM1663" s="16" t="s">
        <v>7143</v>
      </c>
      <c r="AN1663">
        <v>4.18</v>
      </c>
      <c r="AO1663">
        <f>VLOOKUP(TRIM(AL1663),'Parcela Dedutivel'!$A$1:$B$65536,2,FALSE)</f>
        <v>0</v>
      </c>
      <c r="AP1663" s="15">
        <f t="shared" si="308"/>
        <v>0</v>
      </c>
      <c r="AQ1663" s="16">
        <f t="shared" si="309"/>
        <v>0</v>
      </c>
      <c r="AU1663" t="s">
        <v>6828</v>
      </c>
      <c r="AV1663" s="18">
        <v>42338</v>
      </c>
      <c r="AW1663" t="s">
        <v>3006</v>
      </c>
      <c r="AX1663" t="str">
        <f t="shared" si="310"/>
        <v>76487032000125</v>
      </c>
      <c r="AY1663" s="17">
        <f t="shared" si="311"/>
        <v>5384.78</v>
      </c>
      <c r="AZ1663" s="17">
        <f t="shared" si="312"/>
        <v>0</v>
      </c>
      <c r="BB1663" t="str">
        <f t="shared" si="313"/>
        <v>30/11/2015;76487032000125;5384,78;0,00</v>
      </c>
    </row>
    <row r="1664" spans="1:54" x14ac:dyDescent="0.25">
      <c r="A1664" t="s">
        <v>26</v>
      </c>
      <c r="B1664" t="s">
        <v>5198</v>
      </c>
      <c r="C1664">
        <v>42325</v>
      </c>
      <c r="D1664" t="s">
        <v>2787</v>
      </c>
      <c r="E1664" t="s">
        <v>6979</v>
      </c>
      <c r="F1664" t="s">
        <v>29</v>
      </c>
      <c r="G1664">
        <v>650.74</v>
      </c>
      <c r="H1664">
        <v>565.86</v>
      </c>
      <c r="I1664">
        <v>101.85000000000001</v>
      </c>
      <c r="J1664" t="s">
        <v>61</v>
      </c>
      <c r="K1664">
        <v>0</v>
      </c>
      <c r="L1664">
        <v>0</v>
      </c>
      <c r="M1664" t="s">
        <v>31</v>
      </c>
      <c r="N1664">
        <v>565.86</v>
      </c>
      <c r="O1664">
        <v>84.88</v>
      </c>
      <c r="P1664" t="s">
        <v>2788</v>
      </c>
      <c r="Q1664">
        <v>565.86</v>
      </c>
      <c r="R1664">
        <v>9.34</v>
      </c>
      <c r="S1664" t="s">
        <v>33</v>
      </c>
      <c r="T1664">
        <v>565.86</v>
      </c>
      <c r="U1664">
        <v>43.01</v>
      </c>
      <c r="V1664" t="s">
        <v>33</v>
      </c>
      <c r="W1664" t="s">
        <v>33</v>
      </c>
      <c r="X1664" t="s">
        <v>244</v>
      </c>
      <c r="Y1664" t="s">
        <v>91</v>
      </c>
      <c r="Z1664" t="s">
        <v>1526</v>
      </c>
      <c r="AA1664" t="s">
        <v>1527</v>
      </c>
      <c r="AC1664" s="13" t="str">
        <f t="shared" si="302"/>
        <v>000168176</v>
      </c>
      <c r="AD1664" t="str">
        <f t="shared" si="303"/>
        <v>17/11/2015</v>
      </c>
      <c r="AE1664" t="str">
        <f t="shared" si="304"/>
        <v>46044053002906</v>
      </c>
      <c r="AF1664" s="14">
        <f t="shared" si="305"/>
        <v>650.74</v>
      </c>
      <c r="AG1664">
        <f t="shared" si="306"/>
        <v>0</v>
      </c>
      <c r="AH1664">
        <f t="shared" si="307"/>
        <v>1</v>
      </c>
      <c r="AI1664" s="16">
        <v>6782692</v>
      </c>
      <c r="AJ1664" s="16" t="s">
        <v>7457</v>
      </c>
      <c r="AK1664" s="16" t="s">
        <v>4965</v>
      </c>
      <c r="AL1664" s="16" t="s">
        <v>1680</v>
      </c>
      <c r="AM1664" s="16" t="s">
        <v>7193</v>
      </c>
      <c r="AN1664">
        <v>1</v>
      </c>
      <c r="AO1664" t="e">
        <f>VLOOKUP(TRIM(AL1664),'Parcela Dedutivel'!$A$1:$B$65536,2,FALSE)</f>
        <v>#N/A</v>
      </c>
      <c r="AP1664" s="15">
        <f t="shared" si="308"/>
        <v>0</v>
      </c>
      <c r="AQ1664" s="16">
        <f t="shared" si="309"/>
        <v>0</v>
      </c>
      <c r="AU1664" t="s">
        <v>6829</v>
      </c>
      <c r="AV1664" s="18">
        <v>42338</v>
      </c>
      <c r="AW1664" t="s">
        <v>2868</v>
      </c>
      <c r="AX1664" t="str">
        <f t="shared" si="310"/>
        <v>02195445000361</v>
      </c>
      <c r="AY1664" s="17">
        <f t="shared" si="311"/>
        <v>5559.55</v>
      </c>
      <c r="AZ1664" s="17">
        <f t="shared" si="312"/>
        <v>0</v>
      </c>
      <c r="BB1664" t="str">
        <f t="shared" si="313"/>
        <v>30/11/2015;02195445000361;5559,55;0,00</v>
      </c>
    </row>
    <row r="1665" spans="1:54" x14ac:dyDescent="0.25">
      <c r="A1665" t="s">
        <v>26</v>
      </c>
      <c r="B1665" t="s">
        <v>5198</v>
      </c>
      <c r="C1665">
        <v>42325</v>
      </c>
      <c r="D1665" t="s">
        <v>2787</v>
      </c>
      <c r="E1665" t="s">
        <v>6979</v>
      </c>
      <c r="F1665" t="s">
        <v>29</v>
      </c>
      <c r="G1665">
        <v>841.28000000000009</v>
      </c>
      <c r="H1665">
        <v>731.55000000000007</v>
      </c>
      <c r="I1665">
        <v>131.68</v>
      </c>
      <c r="J1665" t="s">
        <v>61</v>
      </c>
      <c r="K1665">
        <v>0</v>
      </c>
      <c r="L1665">
        <v>0</v>
      </c>
      <c r="M1665" t="s">
        <v>31</v>
      </c>
      <c r="N1665">
        <v>731.55000000000007</v>
      </c>
      <c r="O1665">
        <v>109.73</v>
      </c>
      <c r="P1665" t="s">
        <v>2788</v>
      </c>
      <c r="Q1665">
        <v>731.55000000000007</v>
      </c>
      <c r="R1665">
        <v>12.07</v>
      </c>
      <c r="S1665" t="s">
        <v>33</v>
      </c>
      <c r="T1665">
        <v>731.55000000000007</v>
      </c>
      <c r="U1665">
        <v>55.6</v>
      </c>
      <c r="V1665" t="s">
        <v>33</v>
      </c>
      <c r="W1665" t="s">
        <v>33</v>
      </c>
      <c r="X1665" t="s">
        <v>244</v>
      </c>
      <c r="Y1665" t="s">
        <v>91</v>
      </c>
      <c r="Z1665" t="s">
        <v>1532</v>
      </c>
      <c r="AA1665" t="s">
        <v>1533</v>
      </c>
      <c r="AC1665" s="13" t="str">
        <f t="shared" si="302"/>
        <v>000168176</v>
      </c>
      <c r="AD1665" t="str">
        <f t="shared" si="303"/>
        <v>17/11/2015</v>
      </c>
      <c r="AE1665" t="str">
        <f t="shared" si="304"/>
        <v>46044053002906</v>
      </c>
      <c r="AF1665" s="14">
        <f t="shared" si="305"/>
        <v>841.28000000000009</v>
      </c>
      <c r="AG1665">
        <f t="shared" si="306"/>
        <v>0</v>
      </c>
      <c r="AH1665">
        <f t="shared" si="307"/>
        <v>1</v>
      </c>
      <c r="AI1665" s="16">
        <v>6799444</v>
      </c>
      <c r="AJ1665" s="16" t="s">
        <v>7633</v>
      </c>
      <c r="AK1665" s="16" t="s">
        <v>4966</v>
      </c>
      <c r="AL1665" s="16" t="s">
        <v>4968</v>
      </c>
      <c r="AM1665" s="16" t="s">
        <v>7193</v>
      </c>
      <c r="AN1665">
        <v>1</v>
      </c>
      <c r="AO1665" t="e">
        <f>VLOOKUP(TRIM(AL1665),'Parcela Dedutivel'!$A$1:$B$65536,2,FALSE)</f>
        <v>#N/A</v>
      </c>
      <c r="AP1665" s="15">
        <f t="shared" si="308"/>
        <v>0</v>
      </c>
      <c r="AQ1665" s="16">
        <f t="shared" si="309"/>
        <v>0</v>
      </c>
      <c r="AU1665" t="s">
        <v>6830</v>
      </c>
      <c r="AV1665" s="18">
        <v>42338</v>
      </c>
      <c r="AW1665" t="s">
        <v>771</v>
      </c>
      <c r="AX1665" t="str">
        <f t="shared" si="310"/>
        <v>01192333001366</v>
      </c>
      <c r="AY1665" s="17">
        <f t="shared" si="311"/>
        <v>102.01</v>
      </c>
      <c r="AZ1665" s="17">
        <f t="shared" si="312"/>
        <v>1.3915324500000001</v>
      </c>
      <c r="BB1665" t="str">
        <f t="shared" si="313"/>
        <v>30/11/2015;01192333001366;102,01;1,39</v>
      </c>
    </row>
    <row r="1666" spans="1:54" x14ac:dyDescent="0.25">
      <c r="A1666" t="s">
        <v>26</v>
      </c>
      <c r="B1666" t="s">
        <v>5198</v>
      </c>
      <c r="C1666">
        <v>42325</v>
      </c>
      <c r="D1666" t="s">
        <v>2787</v>
      </c>
      <c r="E1666" t="s">
        <v>6979</v>
      </c>
      <c r="F1666" t="s">
        <v>29</v>
      </c>
      <c r="G1666">
        <v>1072.26</v>
      </c>
      <c r="H1666">
        <v>893.55000000000007</v>
      </c>
      <c r="I1666">
        <v>160.84</v>
      </c>
      <c r="J1666" t="s">
        <v>61</v>
      </c>
      <c r="K1666">
        <v>0</v>
      </c>
      <c r="L1666">
        <v>0</v>
      </c>
      <c r="M1666" t="s">
        <v>31</v>
      </c>
      <c r="N1666">
        <v>893.55000000000007</v>
      </c>
      <c r="O1666">
        <v>178.71</v>
      </c>
      <c r="P1666" t="s">
        <v>2788</v>
      </c>
      <c r="Q1666">
        <v>893.55000000000007</v>
      </c>
      <c r="R1666">
        <v>14.74</v>
      </c>
      <c r="S1666" t="s">
        <v>33</v>
      </c>
      <c r="T1666">
        <v>893.55000000000007</v>
      </c>
      <c r="U1666">
        <v>67.91</v>
      </c>
      <c r="V1666" t="s">
        <v>33</v>
      </c>
      <c r="W1666" t="s">
        <v>33</v>
      </c>
      <c r="X1666" t="s">
        <v>244</v>
      </c>
      <c r="Y1666" t="s">
        <v>642</v>
      </c>
      <c r="Z1666" t="s">
        <v>643</v>
      </c>
      <c r="AA1666" t="s">
        <v>644</v>
      </c>
      <c r="AC1666" s="13" t="str">
        <f t="shared" si="302"/>
        <v>000168176</v>
      </c>
      <c r="AD1666" t="str">
        <f t="shared" si="303"/>
        <v>17/11/2015</v>
      </c>
      <c r="AE1666" t="str">
        <f t="shared" si="304"/>
        <v>46044053002906</v>
      </c>
      <c r="AF1666" s="14">
        <f t="shared" si="305"/>
        <v>1072.26</v>
      </c>
      <c r="AG1666">
        <f t="shared" si="306"/>
        <v>0</v>
      </c>
      <c r="AH1666">
        <f t="shared" si="307"/>
        <v>1</v>
      </c>
      <c r="AI1666" s="16">
        <v>7467528</v>
      </c>
      <c r="AJ1666" s="16" t="s">
        <v>7391</v>
      </c>
      <c r="AK1666" s="16" t="s">
        <v>4970</v>
      </c>
      <c r="AL1666" s="16" t="s">
        <v>1745</v>
      </c>
      <c r="AM1666" s="16" t="s">
        <v>7193</v>
      </c>
      <c r="AN1666">
        <v>4</v>
      </c>
      <c r="AO1666" t="e">
        <f>VLOOKUP(TRIM(AL1666),'Parcela Dedutivel'!$A$1:$B$65536,2,FALSE)</f>
        <v>#N/A</v>
      </c>
      <c r="AP1666" s="15">
        <f t="shared" si="308"/>
        <v>0</v>
      </c>
      <c r="AQ1666" s="16">
        <f t="shared" si="309"/>
        <v>0</v>
      </c>
      <c r="AU1666" t="s">
        <v>6834</v>
      </c>
      <c r="AV1666" s="18">
        <v>42338</v>
      </c>
      <c r="AW1666" t="s">
        <v>771</v>
      </c>
      <c r="AX1666" t="str">
        <f t="shared" si="310"/>
        <v>01192333001366</v>
      </c>
      <c r="AY1666" s="17">
        <f t="shared" si="311"/>
        <v>61.47</v>
      </c>
      <c r="AZ1666" s="17">
        <f t="shared" si="312"/>
        <v>0</v>
      </c>
      <c r="BB1666" t="str">
        <f t="shared" si="313"/>
        <v>30/11/2015;01192333001366;61,47;0,00</v>
      </c>
    </row>
    <row r="1667" spans="1:54" x14ac:dyDescent="0.25">
      <c r="A1667" t="s">
        <v>26</v>
      </c>
      <c r="B1667" t="s">
        <v>5198</v>
      </c>
      <c r="C1667">
        <v>42325</v>
      </c>
      <c r="D1667" t="s">
        <v>2787</v>
      </c>
      <c r="E1667" t="s">
        <v>6979</v>
      </c>
      <c r="F1667" t="s">
        <v>29</v>
      </c>
      <c r="G1667">
        <v>841.28000000000009</v>
      </c>
      <c r="H1667">
        <v>731.55000000000007</v>
      </c>
      <c r="I1667">
        <v>131.68</v>
      </c>
      <c r="J1667" t="s">
        <v>61</v>
      </c>
      <c r="K1667">
        <v>0</v>
      </c>
      <c r="L1667">
        <v>0</v>
      </c>
      <c r="M1667" t="s">
        <v>31</v>
      </c>
      <c r="N1667">
        <v>731.55000000000007</v>
      </c>
      <c r="O1667">
        <v>109.73</v>
      </c>
      <c r="P1667" t="s">
        <v>2788</v>
      </c>
      <c r="Q1667">
        <v>731.55000000000007</v>
      </c>
      <c r="R1667">
        <v>12.07</v>
      </c>
      <c r="S1667" t="s">
        <v>33</v>
      </c>
      <c r="T1667">
        <v>731.55000000000007</v>
      </c>
      <c r="U1667">
        <v>55.6</v>
      </c>
      <c r="V1667" t="s">
        <v>33</v>
      </c>
      <c r="W1667" t="s">
        <v>33</v>
      </c>
      <c r="X1667" t="s">
        <v>244</v>
      </c>
      <c r="Y1667" t="s">
        <v>91</v>
      </c>
      <c r="Z1667" t="s">
        <v>2838</v>
      </c>
      <c r="AA1667" t="s">
        <v>2839</v>
      </c>
      <c r="AC1667" s="13" t="str">
        <f t="shared" ref="AC1667:AC1730" si="314">B1667</f>
        <v>000168176</v>
      </c>
      <c r="AD1667" t="str">
        <f t="shared" ref="AD1667:AD1730" si="315">TEXT(C1667,"dd/mm/aaaa")</f>
        <v>17/11/2015</v>
      </c>
      <c r="AE1667" t="str">
        <f t="shared" ref="AE1667:AE1730" si="316">VLOOKUP(X1667*1,AI:AJ,2,FALSE)</f>
        <v>46044053002906</v>
      </c>
      <c r="AF1667" s="14">
        <f t="shared" ref="AF1667:AF1730" si="317">G1667*1</f>
        <v>841.28000000000009</v>
      </c>
      <c r="AG1667">
        <f t="shared" ref="AG1667:AG1730" si="318">SUMIF(AK:AK,B1667,AQ:AQ)</f>
        <v>0</v>
      </c>
      <c r="AH1667">
        <f t="shared" ref="AH1667:AH1730" si="319">IF(OR(LEFT(TRIM(D1667),1)="1",LEFT(TRIM(D1667),1)="2",LEFT(TRIM(D1667),1)="3"),-1,1)</f>
        <v>1</v>
      </c>
      <c r="AI1667" s="16">
        <v>6783620</v>
      </c>
      <c r="AJ1667" s="16" t="s">
        <v>7464</v>
      </c>
      <c r="AK1667" s="16" t="s">
        <v>4971</v>
      </c>
      <c r="AL1667" s="16" t="s">
        <v>79</v>
      </c>
      <c r="AM1667" s="16" t="s">
        <v>7193</v>
      </c>
      <c r="AN1667">
        <v>13</v>
      </c>
      <c r="AO1667" t="e">
        <f>VLOOKUP(TRIM(AL1667),'Parcela Dedutivel'!$A$1:$B$65536,2,FALSE)</f>
        <v>#N/A</v>
      </c>
      <c r="AP1667" s="15">
        <f t="shared" ref="AP1667:AP1730" si="320">IF(ISNA(AO1667),0,AO1667)</f>
        <v>0</v>
      </c>
      <c r="AQ1667" s="16">
        <f t="shared" ref="AQ1667:AQ1730" si="321">AP1667*AN1667</f>
        <v>0</v>
      </c>
      <c r="AU1667" t="s">
        <v>6837</v>
      </c>
      <c r="AV1667" s="18">
        <v>42338</v>
      </c>
      <c r="AW1667" t="s">
        <v>1377</v>
      </c>
      <c r="AX1667" t="str">
        <f t="shared" ref="AX1667:AX1730" si="322">VLOOKUP(AW1667*1,AI:AJ,2,FALSE)</f>
        <v>07760479000103</v>
      </c>
      <c r="AY1667" s="17">
        <f t="shared" ref="AY1667:AY1730" si="323">SUMIF(AC:AC,AU1667,AF:AF)*VLOOKUP(AU1667,AC:AH,6,FALSE)</f>
        <v>373.53000000000003</v>
      </c>
      <c r="AZ1667" s="17">
        <f t="shared" ref="AZ1667:AZ1730" si="324">VLOOKUP(AU1667,AC:AG,5,FALSE)*VLOOKUP(AU1667,AC:AH,6,FALSE)</f>
        <v>61.069120000000005</v>
      </c>
      <c r="BB1667" t="str">
        <f t="shared" ref="BB1667:BB1730" si="325">TEXT(AV1667,"dd/mm/aaaa")&amp;";"&amp;AX1667&amp;";"&amp;TEXT(AY1667,"0,00")&amp;";"&amp;TEXT(AZ1667,"0,00")</f>
        <v>30/11/2015;07760479000103;373,53;61,07</v>
      </c>
    </row>
    <row r="1668" spans="1:54" x14ac:dyDescent="0.25">
      <c r="A1668" t="s">
        <v>26</v>
      </c>
      <c r="B1668" t="s">
        <v>5198</v>
      </c>
      <c r="C1668">
        <v>42325</v>
      </c>
      <c r="D1668" t="s">
        <v>2787</v>
      </c>
      <c r="E1668" t="s">
        <v>6979</v>
      </c>
      <c r="F1668" t="s">
        <v>29</v>
      </c>
      <c r="G1668">
        <v>1296.06</v>
      </c>
      <c r="H1668">
        <v>1127.01</v>
      </c>
      <c r="I1668">
        <v>202.86</v>
      </c>
      <c r="J1668" t="s">
        <v>61</v>
      </c>
      <c r="K1668">
        <v>0</v>
      </c>
      <c r="L1668">
        <v>0</v>
      </c>
      <c r="M1668" t="s">
        <v>31</v>
      </c>
      <c r="N1668">
        <v>1127.01</v>
      </c>
      <c r="O1668">
        <v>169.05</v>
      </c>
      <c r="P1668" t="s">
        <v>2788</v>
      </c>
      <c r="Q1668">
        <v>1127.01</v>
      </c>
      <c r="R1668">
        <v>18.600000000000001</v>
      </c>
      <c r="S1668" t="s">
        <v>33</v>
      </c>
      <c r="T1668">
        <v>1127.01</v>
      </c>
      <c r="U1668">
        <v>85.65</v>
      </c>
      <c r="V1668" t="s">
        <v>33</v>
      </c>
      <c r="W1668" t="s">
        <v>33</v>
      </c>
      <c r="X1668" t="s">
        <v>244</v>
      </c>
      <c r="Y1668" t="s">
        <v>44</v>
      </c>
      <c r="Z1668" t="s">
        <v>2453</v>
      </c>
      <c r="AA1668" t="s">
        <v>2454</v>
      </c>
      <c r="AC1668" s="13" t="str">
        <f t="shared" si="314"/>
        <v>000168176</v>
      </c>
      <c r="AD1668" t="str">
        <f t="shared" si="315"/>
        <v>17/11/2015</v>
      </c>
      <c r="AE1668" t="str">
        <f t="shared" si="316"/>
        <v>46044053002906</v>
      </c>
      <c r="AF1668" s="14">
        <f t="shared" si="317"/>
        <v>1296.06</v>
      </c>
      <c r="AG1668">
        <f t="shared" si="318"/>
        <v>0</v>
      </c>
      <c r="AH1668">
        <f t="shared" si="319"/>
        <v>1</v>
      </c>
      <c r="AI1668" s="16">
        <v>6783620</v>
      </c>
      <c r="AJ1668" s="16" t="s">
        <v>7464</v>
      </c>
      <c r="AK1668" s="16" t="s">
        <v>4971</v>
      </c>
      <c r="AL1668" s="16" t="s">
        <v>1764</v>
      </c>
      <c r="AM1668" s="16" t="s">
        <v>7193</v>
      </c>
      <c r="AN1668">
        <v>3</v>
      </c>
      <c r="AO1668" t="e">
        <f>VLOOKUP(TRIM(AL1668),'Parcela Dedutivel'!$A$1:$B$65536,2,FALSE)</f>
        <v>#N/A</v>
      </c>
      <c r="AP1668" s="15">
        <f t="shared" si="320"/>
        <v>0</v>
      </c>
      <c r="AQ1668" s="16">
        <f t="shared" si="321"/>
        <v>0</v>
      </c>
      <c r="AU1668" t="s">
        <v>6838</v>
      </c>
      <c r="AV1668" s="18">
        <v>42338</v>
      </c>
      <c r="AW1668" t="s">
        <v>3744</v>
      </c>
      <c r="AX1668" t="str">
        <f t="shared" si="322"/>
        <v>74404229001019</v>
      </c>
      <c r="AY1668" s="17">
        <f t="shared" si="323"/>
        <v>24050</v>
      </c>
      <c r="AZ1668" s="17">
        <f t="shared" si="324"/>
        <v>0</v>
      </c>
      <c r="BB1668" t="str">
        <f t="shared" si="325"/>
        <v>30/11/2015;74404229001019;24050,00;0,00</v>
      </c>
    </row>
    <row r="1669" spans="1:54" x14ac:dyDescent="0.25">
      <c r="A1669" t="s">
        <v>26</v>
      </c>
      <c r="B1669" t="s">
        <v>5199</v>
      </c>
      <c r="C1669">
        <v>42325</v>
      </c>
      <c r="D1669" t="s">
        <v>2903</v>
      </c>
      <c r="E1669" t="s">
        <v>6979</v>
      </c>
      <c r="F1669" t="s">
        <v>272</v>
      </c>
      <c r="G1669">
        <v>21</v>
      </c>
      <c r="H1669">
        <v>0</v>
      </c>
      <c r="I1669">
        <v>0</v>
      </c>
      <c r="J1669" t="s">
        <v>31</v>
      </c>
      <c r="K1669">
        <v>0</v>
      </c>
      <c r="L1669">
        <v>0</v>
      </c>
      <c r="M1669" t="s">
        <v>31</v>
      </c>
      <c r="N1669">
        <v>0</v>
      </c>
      <c r="O1669">
        <v>0</v>
      </c>
      <c r="P1669" t="s">
        <v>31</v>
      </c>
      <c r="Q1669">
        <v>21</v>
      </c>
      <c r="R1669">
        <v>0</v>
      </c>
      <c r="S1669" t="s">
        <v>2904</v>
      </c>
      <c r="T1669">
        <v>21</v>
      </c>
      <c r="U1669">
        <v>0</v>
      </c>
      <c r="V1669" t="s">
        <v>2904</v>
      </c>
      <c r="W1669" t="s">
        <v>33</v>
      </c>
      <c r="X1669" t="s">
        <v>3357</v>
      </c>
      <c r="Y1669" t="s">
        <v>96</v>
      </c>
      <c r="Z1669" t="s">
        <v>5200</v>
      </c>
      <c r="AA1669" t="s">
        <v>5201</v>
      </c>
      <c r="AC1669" s="13" t="str">
        <f t="shared" si="314"/>
        <v>000168177</v>
      </c>
      <c r="AD1669" t="str">
        <f t="shared" si="315"/>
        <v>17/11/2015</v>
      </c>
      <c r="AE1669" t="str">
        <f t="shared" si="316"/>
        <v>04337168000148</v>
      </c>
      <c r="AF1669" s="14">
        <f t="shared" si="317"/>
        <v>21</v>
      </c>
      <c r="AG1669">
        <f t="shared" si="318"/>
        <v>0</v>
      </c>
      <c r="AH1669">
        <f t="shared" si="319"/>
        <v>1</v>
      </c>
      <c r="AI1669" s="16">
        <v>6783620</v>
      </c>
      <c r="AJ1669" s="16" t="s">
        <v>7464</v>
      </c>
      <c r="AK1669" s="16" t="s">
        <v>4971</v>
      </c>
      <c r="AL1669" s="16" t="s">
        <v>3109</v>
      </c>
      <c r="AM1669" s="16" t="s">
        <v>7193</v>
      </c>
      <c r="AN1669">
        <v>1</v>
      </c>
      <c r="AO1669" t="e">
        <f>VLOOKUP(TRIM(AL1669),'Parcela Dedutivel'!$A$1:$B$65536,2,FALSE)</f>
        <v>#N/A</v>
      </c>
      <c r="AP1669" s="15">
        <f t="shared" si="320"/>
        <v>0</v>
      </c>
      <c r="AQ1669" s="16">
        <f t="shared" si="321"/>
        <v>0</v>
      </c>
      <c r="AU1669" t="s">
        <v>6839</v>
      </c>
      <c r="AV1669" s="18">
        <v>42338</v>
      </c>
      <c r="AW1669" t="s">
        <v>1493</v>
      </c>
      <c r="AX1669" t="str">
        <f t="shared" si="322"/>
        <v>59104760000353</v>
      </c>
      <c r="AY1669" s="17">
        <f t="shared" si="323"/>
        <v>522.34</v>
      </c>
      <c r="AZ1669" s="17">
        <f t="shared" si="324"/>
        <v>0</v>
      </c>
      <c r="BB1669" t="str">
        <f t="shared" si="325"/>
        <v>30/11/2015;59104760000353;522,34;0,00</v>
      </c>
    </row>
    <row r="1670" spans="1:54" x14ac:dyDescent="0.25">
      <c r="A1670" t="s">
        <v>26</v>
      </c>
      <c r="B1670" t="s">
        <v>5202</v>
      </c>
      <c r="C1670">
        <v>42325</v>
      </c>
      <c r="D1670" t="s">
        <v>2903</v>
      </c>
      <c r="E1670" t="s">
        <v>6979</v>
      </c>
      <c r="F1670" t="s">
        <v>272</v>
      </c>
      <c r="G1670">
        <v>1.94</v>
      </c>
      <c r="H1670">
        <v>0</v>
      </c>
      <c r="I1670">
        <v>0</v>
      </c>
      <c r="J1670" t="s">
        <v>31</v>
      </c>
      <c r="K1670">
        <v>0</v>
      </c>
      <c r="L1670">
        <v>0</v>
      </c>
      <c r="M1670" t="s">
        <v>31</v>
      </c>
      <c r="N1670">
        <v>0</v>
      </c>
      <c r="O1670">
        <v>0</v>
      </c>
      <c r="P1670" t="s">
        <v>31</v>
      </c>
      <c r="Q1670">
        <v>1.94</v>
      </c>
      <c r="R1670">
        <v>0</v>
      </c>
      <c r="S1670" t="s">
        <v>2904</v>
      </c>
      <c r="T1670">
        <v>1.94</v>
      </c>
      <c r="U1670">
        <v>0</v>
      </c>
      <c r="V1670" t="s">
        <v>2904</v>
      </c>
      <c r="W1670" t="s">
        <v>33</v>
      </c>
      <c r="X1670" t="s">
        <v>3357</v>
      </c>
      <c r="Y1670" t="s">
        <v>96</v>
      </c>
      <c r="Z1670" t="s">
        <v>4935</v>
      </c>
      <c r="AA1670" t="s">
        <v>4936</v>
      </c>
      <c r="AC1670" s="13" t="str">
        <f t="shared" si="314"/>
        <v>000168178</v>
      </c>
      <c r="AD1670" t="str">
        <f t="shared" si="315"/>
        <v>17/11/2015</v>
      </c>
      <c r="AE1670" t="str">
        <f t="shared" si="316"/>
        <v>04337168000148</v>
      </c>
      <c r="AF1670" s="14">
        <f t="shared" si="317"/>
        <v>1.94</v>
      </c>
      <c r="AG1670">
        <f t="shared" si="318"/>
        <v>0</v>
      </c>
      <c r="AH1670">
        <f t="shared" si="319"/>
        <v>1</v>
      </c>
      <c r="AI1670" s="16">
        <v>6783620</v>
      </c>
      <c r="AJ1670" s="16" t="s">
        <v>7464</v>
      </c>
      <c r="AK1670" s="16" t="s">
        <v>4971</v>
      </c>
      <c r="AL1670" s="16" t="s">
        <v>1515</v>
      </c>
      <c r="AM1670" s="16" t="s">
        <v>7193</v>
      </c>
      <c r="AN1670">
        <v>6</v>
      </c>
      <c r="AO1670" t="e">
        <f>VLOOKUP(TRIM(AL1670),'Parcela Dedutivel'!$A$1:$B$65536,2,FALSE)</f>
        <v>#N/A</v>
      </c>
      <c r="AP1670" s="15">
        <f t="shared" si="320"/>
        <v>0</v>
      </c>
      <c r="AQ1670" s="16">
        <f t="shared" si="321"/>
        <v>0</v>
      </c>
      <c r="AU1670" t="s">
        <v>6840</v>
      </c>
      <c r="AV1670" s="18">
        <v>42338</v>
      </c>
      <c r="AW1670" t="s">
        <v>3534</v>
      </c>
      <c r="AX1670" t="str">
        <f t="shared" si="322"/>
        <v>86720729000158</v>
      </c>
      <c r="AY1670" s="17">
        <f t="shared" si="323"/>
        <v>2772.65</v>
      </c>
      <c r="AZ1670" s="17">
        <f t="shared" si="324"/>
        <v>0</v>
      </c>
      <c r="BB1670" t="str">
        <f t="shared" si="325"/>
        <v>30/11/2015;86720729000158;2772,65;0,00</v>
      </c>
    </row>
    <row r="1671" spans="1:54" x14ac:dyDescent="0.25">
      <c r="A1671" t="s">
        <v>26</v>
      </c>
      <c r="B1671" t="s">
        <v>5202</v>
      </c>
      <c r="C1671">
        <v>42325</v>
      </c>
      <c r="D1671" t="s">
        <v>2903</v>
      </c>
      <c r="E1671" t="s">
        <v>6979</v>
      </c>
      <c r="F1671" t="s">
        <v>272</v>
      </c>
      <c r="G1671">
        <v>3.79</v>
      </c>
      <c r="H1671">
        <v>0</v>
      </c>
      <c r="I1671">
        <v>0</v>
      </c>
      <c r="J1671" t="s">
        <v>31</v>
      </c>
      <c r="K1671">
        <v>0</v>
      </c>
      <c r="L1671">
        <v>0</v>
      </c>
      <c r="M1671" t="s">
        <v>31</v>
      </c>
      <c r="N1671">
        <v>0</v>
      </c>
      <c r="O1671">
        <v>0</v>
      </c>
      <c r="P1671" t="s">
        <v>31</v>
      </c>
      <c r="Q1671">
        <v>3.79</v>
      </c>
      <c r="R1671">
        <v>0</v>
      </c>
      <c r="S1671" t="s">
        <v>2904</v>
      </c>
      <c r="T1671">
        <v>3.79</v>
      </c>
      <c r="U1671">
        <v>0</v>
      </c>
      <c r="V1671" t="s">
        <v>2904</v>
      </c>
      <c r="W1671" t="s">
        <v>33</v>
      </c>
      <c r="X1671" t="s">
        <v>3357</v>
      </c>
      <c r="Y1671" t="s">
        <v>96</v>
      </c>
      <c r="Z1671" t="s">
        <v>4938</v>
      </c>
      <c r="AA1671" t="s">
        <v>2973</v>
      </c>
      <c r="AC1671" s="13" t="str">
        <f t="shared" si="314"/>
        <v>000168178</v>
      </c>
      <c r="AD1671" t="str">
        <f t="shared" si="315"/>
        <v>17/11/2015</v>
      </c>
      <c r="AE1671" t="str">
        <f t="shared" si="316"/>
        <v>04337168000148</v>
      </c>
      <c r="AF1671" s="14">
        <f t="shared" si="317"/>
        <v>3.79</v>
      </c>
      <c r="AG1671">
        <f t="shared" si="318"/>
        <v>0</v>
      </c>
      <c r="AH1671">
        <f t="shared" si="319"/>
        <v>1</v>
      </c>
      <c r="AI1671" s="16">
        <v>6783616</v>
      </c>
      <c r="AJ1671" s="16" t="s">
        <v>7467</v>
      </c>
      <c r="AK1671" s="16" t="s">
        <v>4972</v>
      </c>
      <c r="AL1671" s="16" t="s">
        <v>4108</v>
      </c>
      <c r="AM1671" s="16" t="s">
        <v>7193</v>
      </c>
      <c r="AN1671">
        <v>3</v>
      </c>
      <c r="AO1671" t="e">
        <f>VLOOKUP(TRIM(AL1671),'Parcela Dedutivel'!$A$1:$B$65536,2,FALSE)</f>
        <v>#N/A</v>
      </c>
      <c r="AP1671" s="15">
        <f t="shared" si="320"/>
        <v>0</v>
      </c>
      <c r="AQ1671" s="16">
        <f t="shared" si="321"/>
        <v>0</v>
      </c>
      <c r="AU1671" t="s">
        <v>6841</v>
      </c>
      <c r="AV1671" s="18">
        <v>42338</v>
      </c>
      <c r="AW1671" t="s">
        <v>6842</v>
      </c>
      <c r="AX1671" t="str">
        <f t="shared" si="322"/>
        <v>07013056000120</v>
      </c>
      <c r="AY1671" s="17">
        <f t="shared" si="323"/>
        <v>194.79</v>
      </c>
      <c r="AZ1671" s="17">
        <f t="shared" si="324"/>
        <v>0.96426781500000003</v>
      </c>
      <c r="BB1671" t="str">
        <f t="shared" si="325"/>
        <v>30/11/2015;07013056000120;194,79;0,96</v>
      </c>
    </row>
    <row r="1672" spans="1:54" x14ac:dyDescent="0.25">
      <c r="A1672" t="s">
        <v>26</v>
      </c>
      <c r="B1672" t="s">
        <v>5202</v>
      </c>
      <c r="C1672">
        <v>42325</v>
      </c>
      <c r="D1672" t="s">
        <v>2903</v>
      </c>
      <c r="E1672" t="s">
        <v>6979</v>
      </c>
      <c r="F1672" t="s">
        <v>272</v>
      </c>
      <c r="G1672">
        <v>3.17</v>
      </c>
      <c r="H1672">
        <v>0</v>
      </c>
      <c r="I1672">
        <v>0</v>
      </c>
      <c r="J1672" t="s">
        <v>31</v>
      </c>
      <c r="K1672">
        <v>0</v>
      </c>
      <c r="L1672">
        <v>0</v>
      </c>
      <c r="M1672" t="s">
        <v>31</v>
      </c>
      <c r="N1672">
        <v>0</v>
      </c>
      <c r="O1672">
        <v>0</v>
      </c>
      <c r="P1672" t="s">
        <v>31</v>
      </c>
      <c r="Q1672">
        <v>3.17</v>
      </c>
      <c r="R1672">
        <v>0</v>
      </c>
      <c r="S1672" t="s">
        <v>2904</v>
      </c>
      <c r="T1672">
        <v>3.17</v>
      </c>
      <c r="U1672">
        <v>0</v>
      </c>
      <c r="V1672" t="s">
        <v>2904</v>
      </c>
      <c r="W1672" t="s">
        <v>33</v>
      </c>
      <c r="X1672" t="s">
        <v>3357</v>
      </c>
      <c r="Y1672" t="s">
        <v>96</v>
      </c>
      <c r="Z1672" t="s">
        <v>4937</v>
      </c>
      <c r="AA1672" t="s">
        <v>3613</v>
      </c>
      <c r="AC1672" s="13" t="str">
        <f t="shared" si="314"/>
        <v>000168178</v>
      </c>
      <c r="AD1672" t="str">
        <f t="shared" si="315"/>
        <v>17/11/2015</v>
      </c>
      <c r="AE1672" t="str">
        <f t="shared" si="316"/>
        <v>04337168000148</v>
      </c>
      <c r="AF1672" s="14">
        <f t="shared" si="317"/>
        <v>3.17</v>
      </c>
      <c r="AG1672">
        <f t="shared" si="318"/>
        <v>0</v>
      </c>
      <c r="AH1672">
        <f t="shared" si="319"/>
        <v>1</v>
      </c>
      <c r="AI1672" s="16">
        <v>6783616</v>
      </c>
      <c r="AJ1672" s="16" t="s">
        <v>7467</v>
      </c>
      <c r="AK1672" s="16" t="s">
        <v>4972</v>
      </c>
      <c r="AL1672" s="16" t="s">
        <v>1811</v>
      </c>
      <c r="AM1672" s="16" t="s">
        <v>7193</v>
      </c>
      <c r="AN1672">
        <v>3</v>
      </c>
      <c r="AO1672" t="e">
        <f>VLOOKUP(TRIM(AL1672),'Parcela Dedutivel'!$A$1:$B$65536,2,FALSE)</f>
        <v>#N/A</v>
      </c>
      <c r="AP1672" s="15">
        <f t="shared" si="320"/>
        <v>0</v>
      </c>
      <c r="AQ1672" s="16">
        <f t="shared" si="321"/>
        <v>0</v>
      </c>
      <c r="AU1672" t="s">
        <v>6843</v>
      </c>
      <c r="AV1672" s="18">
        <v>42338</v>
      </c>
      <c r="AW1672" t="s">
        <v>3463</v>
      </c>
      <c r="AX1672" t="str">
        <f t="shared" si="322"/>
        <v>43375930000566</v>
      </c>
      <c r="AY1672" s="17">
        <f t="shared" si="323"/>
        <v>1096.44</v>
      </c>
      <c r="AZ1672" s="17">
        <f t="shared" si="324"/>
        <v>0</v>
      </c>
      <c r="BB1672" t="str">
        <f t="shared" si="325"/>
        <v>30/11/2015;43375930000566;1096,44;0,00</v>
      </c>
    </row>
    <row r="1673" spans="1:54" x14ac:dyDescent="0.25">
      <c r="A1673" t="s">
        <v>26</v>
      </c>
      <c r="B1673" t="s">
        <v>5203</v>
      </c>
      <c r="C1673">
        <v>42325</v>
      </c>
      <c r="D1673" t="s">
        <v>2787</v>
      </c>
      <c r="E1673" t="s">
        <v>6979</v>
      </c>
      <c r="F1673" t="s">
        <v>29</v>
      </c>
      <c r="G1673">
        <v>3217.1600000000003</v>
      </c>
      <c r="H1673">
        <v>2797.53</v>
      </c>
      <c r="I1673">
        <v>503.56</v>
      </c>
      <c r="J1673" t="s">
        <v>61</v>
      </c>
      <c r="K1673">
        <v>0</v>
      </c>
      <c r="L1673">
        <v>0</v>
      </c>
      <c r="M1673" t="s">
        <v>31</v>
      </c>
      <c r="N1673">
        <v>2797.53</v>
      </c>
      <c r="O1673">
        <v>419.63</v>
      </c>
      <c r="P1673" t="s">
        <v>2788</v>
      </c>
      <c r="Q1673">
        <v>2797.53</v>
      </c>
      <c r="R1673">
        <v>46.160000000000004</v>
      </c>
      <c r="S1673" t="s">
        <v>33</v>
      </c>
      <c r="T1673">
        <v>2797.53</v>
      </c>
      <c r="U1673">
        <v>212.61</v>
      </c>
      <c r="V1673" t="s">
        <v>33</v>
      </c>
      <c r="W1673" t="s">
        <v>33</v>
      </c>
      <c r="X1673" t="s">
        <v>3665</v>
      </c>
      <c r="Y1673" t="s">
        <v>91</v>
      </c>
      <c r="Z1673" t="s">
        <v>1219</v>
      </c>
      <c r="AA1673" t="s">
        <v>1220</v>
      </c>
      <c r="AC1673" s="13" t="str">
        <f t="shared" si="314"/>
        <v>000168179</v>
      </c>
      <c r="AD1673" t="str">
        <f t="shared" si="315"/>
        <v>17/11/2015</v>
      </c>
      <c r="AE1673" t="str">
        <f t="shared" si="316"/>
        <v>11189268000130</v>
      </c>
      <c r="AF1673" s="14">
        <f t="shared" si="317"/>
        <v>3217.1600000000003</v>
      </c>
      <c r="AG1673">
        <f t="shared" si="318"/>
        <v>0</v>
      </c>
      <c r="AH1673">
        <f t="shared" si="319"/>
        <v>1</v>
      </c>
      <c r="AI1673" s="16">
        <v>6783616</v>
      </c>
      <c r="AJ1673" s="16" t="s">
        <v>7467</v>
      </c>
      <c r="AK1673" s="16" t="s">
        <v>4972</v>
      </c>
      <c r="AL1673" s="16" t="s">
        <v>130</v>
      </c>
      <c r="AM1673" s="16" t="s">
        <v>7193</v>
      </c>
      <c r="AN1673">
        <v>3</v>
      </c>
      <c r="AO1673" t="e">
        <f>VLOOKUP(TRIM(AL1673),'Parcela Dedutivel'!$A$1:$B$65536,2,FALSE)</f>
        <v>#N/A</v>
      </c>
      <c r="AP1673" s="15">
        <f t="shared" si="320"/>
        <v>0</v>
      </c>
      <c r="AQ1673" s="16">
        <f t="shared" si="321"/>
        <v>0</v>
      </c>
      <c r="AU1673" t="s">
        <v>6844</v>
      </c>
      <c r="AV1673" s="18">
        <v>42338</v>
      </c>
      <c r="AW1673" t="s">
        <v>3917</v>
      </c>
      <c r="AX1673" t="str">
        <f t="shared" si="322"/>
        <v>04176315000145</v>
      </c>
      <c r="AY1673" s="17">
        <f t="shared" si="323"/>
        <v>2198.56</v>
      </c>
      <c r="AZ1673" s="17">
        <f t="shared" si="324"/>
        <v>0</v>
      </c>
      <c r="BB1673" t="str">
        <f t="shared" si="325"/>
        <v>30/11/2015;04176315000145;2198,56;0,00</v>
      </c>
    </row>
    <row r="1674" spans="1:54" x14ac:dyDescent="0.25">
      <c r="A1674" t="s">
        <v>26</v>
      </c>
      <c r="B1674" t="s">
        <v>5204</v>
      </c>
      <c r="C1674">
        <v>42325</v>
      </c>
      <c r="D1674" t="s">
        <v>2841</v>
      </c>
      <c r="E1674" t="s">
        <v>6979</v>
      </c>
      <c r="F1674" t="s">
        <v>179</v>
      </c>
      <c r="G1674">
        <v>681.23</v>
      </c>
      <c r="H1674">
        <v>592.37</v>
      </c>
      <c r="I1674">
        <v>23.69</v>
      </c>
      <c r="J1674" t="s">
        <v>61</v>
      </c>
      <c r="K1674">
        <v>0</v>
      </c>
      <c r="L1674">
        <v>0</v>
      </c>
      <c r="M1674" t="s">
        <v>31</v>
      </c>
      <c r="N1674">
        <v>592.37</v>
      </c>
      <c r="O1674">
        <v>88.86</v>
      </c>
      <c r="P1674" t="s">
        <v>2788</v>
      </c>
      <c r="Q1674">
        <v>592.37</v>
      </c>
      <c r="R1674">
        <v>9.77</v>
      </c>
      <c r="S1674" t="s">
        <v>33</v>
      </c>
      <c r="T1674">
        <v>592.37</v>
      </c>
      <c r="U1674">
        <v>45.02</v>
      </c>
      <c r="V1674" t="s">
        <v>33</v>
      </c>
      <c r="W1674" t="s">
        <v>33</v>
      </c>
      <c r="X1674" t="s">
        <v>291</v>
      </c>
      <c r="Y1674" t="s">
        <v>91</v>
      </c>
      <c r="Z1674" t="s">
        <v>1276</v>
      </c>
      <c r="AA1674" t="s">
        <v>1277</v>
      </c>
      <c r="AC1674" s="13" t="str">
        <f t="shared" si="314"/>
        <v>000168180</v>
      </c>
      <c r="AD1674" t="str">
        <f t="shared" si="315"/>
        <v>17/11/2015</v>
      </c>
      <c r="AE1674" t="str">
        <f t="shared" si="316"/>
        <v>00111511000180</v>
      </c>
      <c r="AF1674" s="14">
        <f t="shared" si="317"/>
        <v>681.23</v>
      </c>
      <c r="AG1674">
        <f t="shared" si="318"/>
        <v>0</v>
      </c>
      <c r="AH1674">
        <f t="shared" si="319"/>
        <v>1</v>
      </c>
      <c r="AI1674" s="16">
        <v>6791105</v>
      </c>
      <c r="AJ1674" s="16" t="s">
        <v>7412</v>
      </c>
      <c r="AK1674" s="16" t="s">
        <v>4973</v>
      </c>
      <c r="AL1674" s="16" t="s">
        <v>1385</v>
      </c>
      <c r="AM1674" s="16" t="s">
        <v>7143</v>
      </c>
      <c r="AN1674">
        <v>1000</v>
      </c>
      <c r="AO1674">
        <f>VLOOKUP(TRIM(AL1674),'Parcela Dedutivel'!$A$1:$B$65536,2,FALSE)</f>
        <v>0</v>
      </c>
      <c r="AP1674" s="15">
        <f t="shared" si="320"/>
        <v>0</v>
      </c>
      <c r="AQ1674" s="16">
        <f t="shared" si="321"/>
        <v>0</v>
      </c>
      <c r="AU1674" t="s">
        <v>6845</v>
      </c>
      <c r="AV1674" s="18">
        <v>42338</v>
      </c>
      <c r="AW1674" t="s">
        <v>6080</v>
      </c>
      <c r="AX1674" t="str">
        <f t="shared" si="322"/>
        <v>59104422002446</v>
      </c>
      <c r="AY1674" s="17">
        <f t="shared" si="323"/>
        <v>25.75</v>
      </c>
      <c r="AZ1674" s="17">
        <f t="shared" si="324"/>
        <v>0</v>
      </c>
      <c r="BB1674" t="str">
        <f t="shared" si="325"/>
        <v>30/11/2015;59104422002446;25,75;0,00</v>
      </c>
    </row>
    <row r="1675" spans="1:54" x14ac:dyDescent="0.25">
      <c r="A1675" t="s">
        <v>26</v>
      </c>
      <c r="B1675" t="s">
        <v>5205</v>
      </c>
      <c r="C1675">
        <v>42325</v>
      </c>
      <c r="D1675" t="s">
        <v>2787</v>
      </c>
      <c r="E1675" t="s">
        <v>6979</v>
      </c>
      <c r="F1675" t="s">
        <v>29</v>
      </c>
      <c r="G1675">
        <v>435.39000000000004</v>
      </c>
      <c r="H1675">
        <v>378.6</v>
      </c>
      <c r="I1675">
        <v>68.150000000000006</v>
      </c>
      <c r="J1675" t="s">
        <v>61</v>
      </c>
      <c r="K1675">
        <v>0</v>
      </c>
      <c r="L1675">
        <v>0</v>
      </c>
      <c r="M1675" t="s">
        <v>31</v>
      </c>
      <c r="N1675">
        <v>378.6</v>
      </c>
      <c r="O1675">
        <v>56.79</v>
      </c>
      <c r="P1675" t="s">
        <v>2788</v>
      </c>
      <c r="Q1675">
        <v>378.6</v>
      </c>
      <c r="R1675">
        <v>6.25</v>
      </c>
      <c r="S1675" t="s">
        <v>33</v>
      </c>
      <c r="T1675">
        <v>378.6</v>
      </c>
      <c r="U1675">
        <v>28.77</v>
      </c>
      <c r="V1675" t="s">
        <v>33</v>
      </c>
      <c r="W1675" t="s">
        <v>33</v>
      </c>
      <c r="X1675" t="s">
        <v>2747</v>
      </c>
      <c r="Y1675" t="s">
        <v>91</v>
      </c>
      <c r="Z1675" t="s">
        <v>1268</v>
      </c>
      <c r="AA1675" t="s">
        <v>1269</v>
      </c>
      <c r="AC1675" s="13" t="str">
        <f t="shared" si="314"/>
        <v>000168181</v>
      </c>
      <c r="AD1675" t="str">
        <f t="shared" si="315"/>
        <v>17/11/2015</v>
      </c>
      <c r="AE1675" t="str">
        <f t="shared" si="316"/>
        <v>59578948000171</v>
      </c>
      <c r="AF1675" s="14">
        <f t="shared" si="317"/>
        <v>435.39000000000004</v>
      </c>
      <c r="AG1675">
        <f t="shared" si="318"/>
        <v>0</v>
      </c>
      <c r="AH1675">
        <f t="shared" si="319"/>
        <v>1</v>
      </c>
      <c r="AI1675" s="16">
        <v>6790179</v>
      </c>
      <c r="AJ1675" s="16" t="s">
        <v>7397</v>
      </c>
      <c r="AK1675" s="16" t="s">
        <v>4974</v>
      </c>
      <c r="AL1675" s="16" t="s">
        <v>3399</v>
      </c>
      <c r="AM1675" s="16" t="s">
        <v>7143</v>
      </c>
      <c r="AN1675">
        <v>2400</v>
      </c>
      <c r="AO1675">
        <f>VLOOKUP(TRIM(AL1675),'Parcela Dedutivel'!$A$1:$B$65536,2,FALSE)</f>
        <v>0</v>
      </c>
      <c r="AP1675" s="15">
        <f t="shared" si="320"/>
        <v>0</v>
      </c>
      <c r="AQ1675" s="16">
        <f t="shared" si="321"/>
        <v>0</v>
      </c>
      <c r="AU1675" t="s">
        <v>6847</v>
      </c>
      <c r="AV1675" s="18">
        <v>42338</v>
      </c>
      <c r="AW1675" t="s">
        <v>4898</v>
      </c>
      <c r="AX1675" t="str">
        <f t="shared" si="322"/>
        <v>01371925000454</v>
      </c>
      <c r="AY1675" s="17">
        <f t="shared" si="323"/>
        <v>4759.62</v>
      </c>
      <c r="AZ1675" s="17">
        <f t="shared" si="324"/>
        <v>0</v>
      </c>
      <c r="BB1675" t="str">
        <f t="shared" si="325"/>
        <v>30/11/2015;01371925000454;4759,62;0,00</v>
      </c>
    </row>
    <row r="1676" spans="1:54" x14ac:dyDescent="0.25">
      <c r="A1676" t="s">
        <v>26</v>
      </c>
      <c r="B1676" t="s">
        <v>5206</v>
      </c>
      <c r="C1676">
        <v>42325</v>
      </c>
      <c r="D1676" t="s">
        <v>2841</v>
      </c>
      <c r="E1676" t="s">
        <v>6979</v>
      </c>
      <c r="F1676" t="s">
        <v>179</v>
      </c>
      <c r="G1676">
        <v>168.51</v>
      </c>
      <c r="H1676">
        <v>168.51</v>
      </c>
      <c r="I1676">
        <v>6.74</v>
      </c>
      <c r="J1676" t="s">
        <v>61</v>
      </c>
      <c r="K1676">
        <v>0</v>
      </c>
      <c r="L1676">
        <v>0</v>
      </c>
      <c r="M1676" t="s">
        <v>31</v>
      </c>
      <c r="N1676">
        <v>153.19</v>
      </c>
      <c r="O1676">
        <v>15.32</v>
      </c>
      <c r="P1676" t="s">
        <v>2788</v>
      </c>
      <c r="Q1676">
        <v>153.19</v>
      </c>
      <c r="R1676">
        <v>2.5300000000000002</v>
      </c>
      <c r="S1676" t="s">
        <v>33</v>
      </c>
      <c r="T1676">
        <v>153.19</v>
      </c>
      <c r="U1676">
        <v>11.64</v>
      </c>
      <c r="V1676" t="s">
        <v>33</v>
      </c>
      <c r="W1676" t="s">
        <v>33</v>
      </c>
      <c r="X1676" t="s">
        <v>5207</v>
      </c>
      <c r="Y1676" t="s">
        <v>73</v>
      </c>
      <c r="Z1676" t="s">
        <v>3318</v>
      </c>
      <c r="AA1676" t="s">
        <v>3319</v>
      </c>
      <c r="AC1676" s="13" t="str">
        <f t="shared" si="314"/>
        <v>000168182</v>
      </c>
      <c r="AD1676" t="str">
        <f t="shared" si="315"/>
        <v>17/11/2015</v>
      </c>
      <c r="AE1676" t="str">
        <f t="shared" si="316"/>
        <v>47247705000171</v>
      </c>
      <c r="AF1676" s="14">
        <f t="shared" si="317"/>
        <v>168.51</v>
      </c>
      <c r="AG1676">
        <f t="shared" si="318"/>
        <v>0</v>
      </c>
      <c r="AH1676">
        <f t="shared" si="319"/>
        <v>1</v>
      </c>
      <c r="AI1676" s="16">
        <v>6786060</v>
      </c>
      <c r="AJ1676" s="16" t="s">
        <v>7634</v>
      </c>
      <c r="AK1676" s="16" t="s">
        <v>4975</v>
      </c>
      <c r="AL1676" s="16" t="s">
        <v>4977</v>
      </c>
      <c r="AM1676" s="16" t="s">
        <v>7215</v>
      </c>
      <c r="AN1676">
        <v>25</v>
      </c>
      <c r="AO1676">
        <f>VLOOKUP(TRIM(AL1676),'Parcela Dedutivel'!$A$1:$B$65536,2,FALSE)</f>
        <v>0.226204127</v>
      </c>
      <c r="AP1676" s="15">
        <f t="shared" si="320"/>
        <v>0.226204127</v>
      </c>
      <c r="AQ1676" s="16">
        <f t="shared" si="321"/>
        <v>5.6551031749999998</v>
      </c>
      <c r="AU1676" t="s">
        <v>6848</v>
      </c>
      <c r="AV1676" s="18">
        <v>42338</v>
      </c>
      <c r="AW1676" t="s">
        <v>3463</v>
      </c>
      <c r="AX1676" t="str">
        <f t="shared" si="322"/>
        <v>43375930000566</v>
      </c>
      <c r="AY1676" s="17">
        <f t="shared" si="323"/>
        <v>0.87</v>
      </c>
      <c r="AZ1676" s="17">
        <f t="shared" si="324"/>
        <v>0</v>
      </c>
      <c r="BB1676" t="str">
        <f t="shared" si="325"/>
        <v>30/11/2015;43375930000566;0,87;0,00</v>
      </c>
    </row>
    <row r="1677" spans="1:54" x14ac:dyDescent="0.25">
      <c r="A1677" t="s">
        <v>26</v>
      </c>
      <c r="B1677" t="s">
        <v>5208</v>
      </c>
      <c r="C1677">
        <v>42325</v>
      </c>
      <c r="D1677" t="s">
        <v>2787</v>
      </c>
      <c r="E1677" t="s">
        <v>6979</v>
      </c>
      <c r="F1677" t="s">
        <v>29</v>
      </c>
      <c r="G1677">
        <v>554.53</v>
      </c>
      <c r="H1677">
        <v>482.2</v>
      </c>
      <c r="I1677">
        <v>86.8</v>
      </c>
      <c r="J1677" t="s">
        <v>61</v>
      </c>
      <c r="K1677">
        <v>0</v>
      </c>
      <c r="L1677">
        <v>0</v>
      </c>
      <c r="M1677" t="s">
        <v>31</v>
      </c>
      <c r="N1677">
        <v>482.2</v>
      </c>
      <c r="O1677">
        <v>72.33</v>
      </c>
      <c r="P1677" t="s">
        <v>2788</v>
      </c>
      <c r="Q1677">
        <v>482.2</v>
      </c>
      <c r="R1677">
        <v>7.96</v>
      </c>
      <c r="S1677" t="s">
        <v>33</v>
      </c>
      <c r="T1677">
        <v>482.2</v>
      </c>
      <c r="U1677">
        <v>36.65</v>
      </c>
      <c r="V1677" t="s">
        <v>33</v>
      </c>
      <c r="W1677" t="s">
        <v>33</v>
      </c>
      <c r="X1677" t="s">
        <v>3958</v>
      </c>
      <c r="Y1677" t="s">
        <v>44</v>
      </c>
      <c r="Z1677" t="s">
        <v>3421</v>
      </c>
      <c r="AA1677" t="s">
        <v>3422</v>
      </c>
      <c r="AC1677" s="13" t="str">
        <f t="shared" si="314"/>
        <v>000168183</v>
      </c>
      <c r="AD1677" t="str">
        <f t="shared" si="315"/>
        <v>17/11/2015</v>
      </c>
      <c r="AE1677" t="str">
        <f t="shared" si="316"/>
        <v>59609123001220</v>
      </c>
      <c r="AF1677" s="14">
        <f t="shared" si="317"/>
        <v>554.53</v>
      </c>
      <c r="AG1677">
        <f t="shared" si="318"/>
        <v>0</v>
      </c>
      <c r="AH1677">
        <f t="shared" si="319"/>
        <v>1</v>
      </c>
      <c r="AI1677" s="16">
        <v>6782684</v>
      </c>
      <c r="AJ1677" s="16" t="s">
        <v>7390</v>
      </c>
      <c r="AK1677" s="16" t="s">
        <v>4979</v>
      </c>
      <c r="AL1677" s="16" t="s">
        <v>1174</v>
      </c>
      <c r="AM1677" s="16" t="s">
        <v>7193</v>
      </c>
      <c r="AN1677">
        <v>1</v>
      </c>
      <c r="AO1677" t="e">
        <f>VLOOKUP(TRIM(AL1677),'Parcela Dedutivel'!$A$1:$B$65536,2,FALSE)</f>
        <v>#N/A</v>
      </c>
      <c r="AP1677" s="15">
        <f t="shared" si="320"/>
        <v>0</v>
      </c>
      <c r="AQ1677" s="16">
        <f t="shared" si="321"/>
        <v>0</v>
      </c>
      <c r="AU1677" t="s">
        <v>6849</v>
      </c>
      <c r="AV1677" s="18">
        <v>42338</v>
      </c>
      <c r="AW1677" t="s">
        <v>3022</v>
      </c>
      <c r="AX1677" t="str">
        <f t="shared" si="322"/>
        <v>59105999000348</v>
      </c>
      <c r="AY1677" s="17">
        <f t="shared" si="323"/>
        <v>1347.16</v>
      </c>
      <c r="AZ1677" s="17">
        <f t="shared" si="324"/>
        <v>0</v>
      </c>
      <c r="BB1677" t="str">
        <f t="shared" si="325"/>
        <v>30/11/2015;59105999000348;1347,16;0,00</v>
      </c>
    </row>
    <row r="1678" spans="1:54" x14ac:dyDescent="0.25">
      <c r="A1678" t="s">
        <v>26</v>
      </c>
      <c r="B1678" t="s">
        <v>5208</v>
      </c>
      <c r="C1678">
        <v>42325</v>
      </c>
      <c r="D1678" t="s">
        <v>2787</v>
      </c>
      <c r="E1678" t="s">
        <v>6979</v>
      </c>
      <c r="F1678" t="s">
        <v>29</v>
      </c>
      <c r="G1678">
        <v>2896.9</v>
      </c>
      <c r="H1678">
        <v>2519.04</v>
      </c>
      <c r="I1678">
        <v>453.43</v>
      </c>
      <c r="J1678" t="s">
        <v>61</v>
      </c>
      <c r="K1678">
        <v>0</v>
      </c>
      <c r="L1678">
        <v>0</v>
      </c>
      <c r="M1678" t="s">
        <v>31</v>
      </c>
      <c r="N1678">
        <v>2519.04</v>
      </c>
      <c r="O1678">
        <v>377.86</v>
      </c>
      <c r="P1678" t="s">
        <v>2788</v>
      </c>
      <c r="Q1678">
        <v>2519.04</v>
      </c>
      <c r="R1678">
        <v>41.56</v>
      </c>
      <c r="S1678" t="s">
        <v>33</v>
      </c>
      <c r="T1678">
        <v>2519.04</v>
      </c>
      <c r="U1678">
        <v>191.45000000000002</v>
      </c>
      <c r="V1678" t="s">
        <v>33</v>
      </c>
      <c r="W1678" t="s">
        <v>33</v>
      </c>
      <c r="X1678" t="s">
        <v>3958</v>
      </c>
      <c r="Y1678" t="s">
        <v>44</v>
      </c>
      <c r="Z1678" t="s">
        <v>83</v>
      </c>
      <c r="AA1678" t="s">
        <v>84</v>
      </c>
      <c r="AC1678" s="13" t="str">
        <f t="shared" si="314"/>
        <v>000168183</v>
      </c>
      <c r="AD1678" t="str">
        <f t="shared" si="315"/>
        <v>17/11/2015</v>
      </c>
      <c r="AE1678" t="str">
        <f t="shared" si="316"/>
        <v>59609123001220</v>
      </c>
      <c r="AF1678" s="14">
        <f t="shared" si="317"/>
        <v>2896.9</v>
      </c>
      <c r="AG1678">
        <f t="shared" si="318"/>
        <v>0</v>
      </c>
      <c r="AH1678">
        <f t="shared" si="319"/>
        <v>1</v>
      </c>
      <c r="AI1678" s="16">
        <v>6782684</v>
      </c>
      <c r="AJ1678" s="16" t="s">
        <v>7390</v>
      </c>
      <c r="AK1678" s="16" t="s">
        <v>4979</v>
      </c>
      <c r="AL1678" s="16" t="s">
        <v>1159</v>
      </c>
      <c r="AM1678" s="16" t="s">
        <v>7193</v>
      </c>
      <c r="AN1678">
        <v>1</v>
      </c>
      <c r="AO1678" t="e">
        <f>VLOOKUP(TRIM(AL1678),'Parcela Dedutivel'!$A$1:$B$65536,2,FALSE)</f>
        <v>#N/A</v>
      </c>
      <c r="AP1678" s="15">
        <f t="shared" si="320"/>
        <v>0</v>
      </c>
      <c r="AQ1678" s="16">
        <f t="shared" si="321"/>
        <v>0</v>
      </c>
      <c r="AU1678" t="s">
        <v>6850</v>
      </c>
      <c r="AV1678" s="18">
        <v>42338</v>
      </c>
      <c r="AW1678" t="s">
        <v>3098</v>
      </c>
      <c r="AX1678" t="str">
        <f t="shared" si="322"/>
        <v>76487032000206</v>
      </c>
      <c r="AY1678" s="17">
        <f t="shared" si="323"/>
        <v>18988.240000000002</v>
      </c>
      <c r="AZ1678" s="17">
        <f t="shared" si="324"/>
        <v>0</v>
      </c>
      <c r="BB1678" t="str">
        <f t="shared" si="325"/>
        <v>30/11/2015;76487032000206;18988,24;0,00</v>
      </c>
    </row>
    <row r="1679" spans="1:54" x14ac:dyDescent="0.25">
      <c r="A1679" t="s">
        <v>26</v>
      </c>
      <c r="B1679" t="s">
        <v>5208</v>
      </c>
      <c r="C1679">
        <v>42325</v>
      </c>
      <c r="D1679" t="s">
        <v>2787</v>
      </c>
      <c r="E1679" t="s">
        <v>6979</v>
      </c>
      <c r="F1679" t="s">
        <v>29</v>
      </c>
      <c r="G1679">
        <v>2551.65</v>
      </c>
      <c r="H1679">
        <v>2218.83</v>
      </c>
      <c r="I1679">
        <v>399.39</v>
      </c>
      <c r="J1679" t="s">
        <v>61</v>
      </c>
      <c r="K1679">
        <v>0</v>
      </c>
      <c r="L1679">
        <v>0</v>
      </c>
      <c r="M1679" t="s">
        <v>31</v>
      </c>
      <c r="N1679">
        <v>2218.83</v>
      </c>
      <c r="O1679">
        <v>332.82</v>
      </c>
      <c r="P1679" t="s">
        <v>2788</v>
      </c>
      <c r="Q1679">
        <v>2218.83</v>
      </c>
      <c r="R1679">
        <v>36.61</v>
      </c>
      <c r="S1679" t="s">
        <v>33</v>
      </c>
      <c r="T1679">
        <v>2218.83</v>
      </c>
      <c r="U1679">
        <v>168.63</v>
      </c>
      <c r="V1679" t="s">
        <v>33</v>
      </c>
      <c r="W1679" t="s">
        <v>33</v>
      </c>
      <c r="X1679" t="s">
        <v>3958</v>
      </c>
      <c r="Y1679" t="s">
        <v>91</v>
      </c>
      <c r="Z1679" t="s">
        <v>1777</v>
      </c>
      <c r="AA1679" t="s">
        <v>1778</v>
      </c>
      <c r="AC1679" s="13" t="str">
        <f t="shared" si="314"/>
        <v>000168183</v>
      </c>
      <c r="AD1679" t="str">
        <f t="shared" si="315"/>
        <v>17/11/2015</v>
      </c>
      <c r="AE1679" t="str">
        <f t="shared" si="316"/>
        <v>59609123001220</v>
      </c>
      <c r="AF1679" s="14">
        <f t="shared" si="317"/>
        <v>2551.65</v>
      </c>
      <c r="AG1679">
        <f t="shared" si="318"/>
        <v>0</v>
      </c>
      <c r="AH1679">
        <f t="shared" si="319"/>
        <v>1</v>
      </c>
      <c r="AI1679" s="16">
        <v>6782684</v>
      </c>
      <c r="AJ1679" s="16" t="s">
        <v>7390</v>
      </c>
      <c r="AK1679" s="16" t="s">
        <v>4980</v>
      </c>
      <c r="AL1679" s="16" t="s">
        <v>68</v>
      </c>
      <c r="AM1679" s="16" t="s">
        <v>7193</v>
      </c>
      <c r="AN1679">
        <v>1</v>
      </c>
      <c r="AO1679" t="e">
        <f>VLOOKUP(TRIM(AL1679),'Parcela Dedutivel'!$A$1:$B$65536,2,FALSE)</f>
        <v>#N/A</v>
      </c>
      <c r="AP1679" s="15">
        <f t="shared" si="320"/>
        <v>0</v>
      </c>
      <c r="AQ1679" s="16">
        <f t="shared" si="321"/>
        <v>0</v>
      </c>
      <c r="AU1679" t="s">
        <v>6851</v>
      </c>
      <c r="AV1679" s="18">
        <v>42338</v>
      </c>
      <c r="AW1679" t="s">
        <v>3022</v>
      </c>
      <c r="AX1679" t="str">
        <f t="shared" si="322"/>
        <v>59105999000348</v>
      </c>
      <c r="AY1679" s="17">
        <f t="shared" si="323"/>
        <v>7606.1</v>
      </c>
      <c r="AZ1679" s="17">
        <f t="shared" si="324"/>
        <v>0</v>
      </c>
      <c r="BB1679" t="str">
        <f t="shared" si="325"/>
        <v>30/11/2015;59105999000348;7606,10;0,00</v>
      </c>
    </row>
    <row r="1680" spans="1:54" x14ac:dyDescent="0.25">
      <c r="A1680" t="s">
        <v>26</v>
      </c>
      <c r="B1680" t="s">
        <v>5208</v>
      </c>
      <c r="C1680">
        <v>42325</v>
      </c>
      <c r="D1680" t="s">
        <v>2787</v>
      </c>
      <c r="E1680" t="s">
        <v>6979</v>
      </c>
      <c r="F1680" t="s">
        <v>29</v>
      </c>
      <c r="G1680">
        <v>243.28</v>
      </c>
      <c r="H1680">
        <v>211.55</v>
      </c>
      <c r="I1680">
        <v>38.08</v>
      </c>
      <c r="J1680" t="s">
        <v>61</v>
      </c>
      <c r="K1680">
        <v>0</v>
      </c>
      <c r="L1680">
        <v>0</v>
      </c>
      <c r="M1680" t="s">
        <v>31</v>
      </c>
      <c r="N1680">
        <v>211.55</v>
      </c>
      <c r="O1680">
        <v>31.73</v>
      </c>
      <c r="P1680" t="s">
        <v>2788</v>
      </c>
      <c r="Q1680">
        <v>211.55</v>
      </c>
      <c r="R1680">
        <v>3.49</v>
      </c>
      <c r="S1680" t="s">
        <v>33</v>
      </c>
      <c r="T1680">
        <v>211.55</v>
      </c>
      <c r="U1680">
        <v>16.080000000000002</v>
      </c>
      <c r="V1680" t="s">
        <v>33</v>
      </c>
      <c r="W1680" t="s">
        <v>33</v>
      </c>
      <c r="X1680" t="s">
        <v>3958</v>
      </c>
      <c r="Y1680" t="s">
        <v>44</v>
      </c>
      <c r="Z1680" t="s">
        <v>666</v>
      </c>
      <c r="AA1680" t="s">
        <v>667</v>
      </c>
      <c r="AC1680" s="13" t="str">
        <f t="shared" si="314"/>
        <v>000168183</v>
      </c>
      <c r="AD1680" t="str">
        <f t="shared" si="315"/>
        <v>17/11/2015</v>
      </c>
      <c r="AE1680" t="str">
        <f t="shared" si="316"/>
        <v>59609123001220</v>
      </c>
      <c r="AF1680" s="14">
        <f t="shared" si="317"/>
        <v>243.28</v>
      </c>
      <c r="AG1680">
        <f t="shared" si="318"/>
        <v>0</v>
      </c>
      <c r="AH1680">
        <f t="shared" si="319"/>
        <v>1</v>
      </c>
      <c r="AI1680" s="16">
        <v>6784026</v>
      </c>
      <c r="AJ1680" s="16" t="s">
        <v>7439</v>
      </c>
      <c r="AK1680" s="16" t="s">
        <v>4981</v>
      </c>
      <c r="AL1680" s="16" t="s">
        <v>1030</v>
      </c>
      <c r="AM1680" s="16" t="s">
        <v>7143</v>
      </c>
      <c r="AN1680">
        <v>64</v>
      </c>
      <c r="AO1680" t="e">
        <f>VLOOKUP(TRIM(AL1680),'Parcela Dedutivel'!$A$1:$B$65536,2,FALSE)</f>
        <v>#N/A</v>
      </c>
      <c r="AP1680" s="15">
        <f t="shared" si="320"/>
        <v>0</v>
      </c>
      <c r="AQ1680" s="16">
        <f t="shared" si="321"/>
        <v>0</v>
      </c>
      <c r="AU1680" t="s">
        <v>6853</v>
      </c>
      <c r="AV1680" s="18">
        <v>42338</v>
      </c>
      <c r="AW1680" t="s">
        <v>3022</v>
      </c>
      <c r="AX1680" t="str">
        <f t="shared" si="322"/>
        <v>59105999000348</v>
      </c>
      <c r="AY1680" s="17">
        <f t="shared" si="323"/>
        <v>10466.220000000001</v>
      </c>
      <c r="AZ1680" s="17">
        <f t="shared" si="324"/>
        <v>0</v>
      </c>
      <c r="BB1680" t="str">
        <f t="shared" si="325"/>
        <v>30/11/2015;59105999000348;10466,22;0,00</v>
      </c>
    </row>
    <row r="1681" spans="1:54" x14ac:dyDescent="0.25">
      <c r="A1681" t="s">
        <v>26</v>
      </c>
      <c r="B1681" t="s">
        <v>5208</v>
      </c>
      <c r="C1681">
        <v>42325</v>
      </c>
      <c r="D1681" t="s">
        <v>2787</v>
      </c>
      <c r="E1681" t="s">
        <v>6979</v>
      </c>
      <c r="F1681" t="s">
        <v>29</v>
      </c>
      <c r="G1681">
        <v>813.1400000000001</v>
      </c>
      <c r="H1681">
        <v>707.08</v>
      </c>
      <c r="I1681">
        <v>127.27</v>
      </c>
      <c r="J1681" t="s">
        <v>61</v>
      </c>
      <c r="K1681">
        <v>0</v>
      </c>
      <c r="L1681">
        <v>0</v>
      </c>
      <c r="M1681" t="s">
        <v>31</v>
      </c>
      <c r="N1681">
        <v>707.08</v>
      </c>
      <c r="O1681">
        <v>106.06</v>
      </c>
      <c r="P1681" t="s">
        <v>2788</v>
      </c>
      <c r="Q1681">
        <v>707.08</v>
      </c>
      <c r="R1681">
        <v>11.67</v>
      </c>
      <c r="S1681" t="s">
        <v>33</v>
      </c>
      <c r="T1681">
        <v>707.08</v>
      </c>
      <c r="U1681">
        <v>53.74</v>
      </c>
      <c r="V1681" t="s">
        <v>33</v>
      </c>
      <c r="W1681" t="s">
        <v>33</v>
      </c>
      <c r="X1681" t="s">
        <v>3958</v>
      </c>
      <c r="Y1681" t="s">
        <v>44</v>
      </c>
      <c r="Z1681" t="s">
        <v>753</v>
      </c>
      <c r="AA1681" t="s">
        <v>754</v>
      </c>
      <c r="AC1681" s="13" t="str">
        <f t="shared" si="314"/>
        <v>000168183</v>
      </c>
      <c r="AD1681" t="str">
        <f t="shared" si="315"/>
        <v>17/11/2015</v>
      </c>
      <c r="AE1681" t="str">
        <f t="shared" si="316"/>
        <v>59609123001220</v>
      </c>
      <c r="AF1681" s="14">
        <f t="shared" si="317"/>
        <v>813.1400000000001</v>
      </c>
      <c r="AG1681">
        <f t="shared" si="318"/>
        <v>0</v>
      </c>
      <c r="AH1681">
        <f t="shared" si="319"/>
        <v>1</v>
      </c>
      <c r="AI1681" s="16">
        <v>6789624</v>
      </c>
      <c r="AJ1681" s="16" t="s">
        <v>7441</v>
      </c>
      <c r="AK1681" s="16" t="s">
        <v>4982</v>
      </c>
      <c r="AL1681" s="16" t="s">
        <v>3417</v>
      </c>
      <c r="AM1681" s="16" t="s">
        <v>7143</v>
      </c>
      <c r="AN1681">
        <v>0.4</v>
      </c>
      <c r="AO1681">
        <f>VLOOKUP(TRIM(AL1681),'Parcela Dedutivel'!$A$1:$B$65536,2,FALSE)</f>
        <v>0</v>
      </c>
      <c r="AP1681" s="15">
        <f t="shared" si="320"/>
        <v>0</v>
      </c>
      <c r="AQ1681" s="16">
        <f t="shared" si="321"/>
        <v>0</v>
      </c>
      <c r="AU1681" t="s">
        <v>6854</v>
      </c>
      <c r="AV1681" s="18">
        <v>42338</v>
      </c>
      <c r="AW1681" t="s">
        <v>3022</v>
      </c>
      <c r="AX1681" t="str">
        <f t="shared" si="322"/>
        <v>59105999000348</v>
      </c>
      <c r="AY1681" s="17">
        <f t="shared" si="323"/>
        <v>5700.4</v>
      </c>
      <c r="AZ1681" s="17">
        <f t="shared" si="324"/>
        <v>0</v>
      </c>
      <c r="BB1681" t="str">
        <f t="shared" si="325"/>
        <v>30/11/2015;59105999000348;5700,40;0,00</v>
      </c>
    </row>
    <row r="1682" spans="1:54" x14ac:dyDescent="0.25">
      <c r="A1682" t="s">
        <v>26</v>
      </c>
      <c r="B1682" t="s">
        <v>5209</v>
      </c>
      <c r="C1682">
        <v>42325</v>
      </c>
      <c r="D1682" t="s">
        <v>2787</v>
      </c>
      <c r="E1682" t="s">
        <v>6979</v>
      </c>
      <c r="F1682" t="s">
        <v>29</v>
      </c>
      <c r="G1682">
        <v>1779.96</v>
      </c>
      <c r="H1682">
        <v>1547.79</v>
      </c>
      <c r="I1682">
        <v>278.60000000000002</v>
      </c>
      <c r="J1682" t="s">
        <v>61</v>
      </c>
      <c r="K1682">
        <v>0</v>
      </c>
      <c r="L1682">
        <v>0</v>
      </c>
      <c r="M1682" t="s">
        <v>31</v>
      </c>
      <c r="N1682">
        <v>1547.79</v>
      </c>
      <c r="O1682">
        <v>232.17000000000002</v>
      </c>
      <c r="P1682" t="s">
        <v>2788</v>
      </c>
      <c r="Q1682">
        <v>1547.79</v>
      </c>
      <c r="R1682">
        <v>25.54</v>
      </c>
      <c r="S1682" t="s">
        <v>33</v>
      </c>
      <c r="T1682">
        <v>1547.79</v>
      </c>
      <c r="U1682">
        <v>117.63</v>
      </c>
      <c r="V1682" t="s">
        <v>33</v>
      </c>
      <c r="W1682" t="s">
        <v>33</v>
      </c>
      <c r="X1682" t="s">
        <v>2747</v>
      </c>
      <c r="Y1682" t="s">
        <v>96</v>
      </c>
      <c r="Z1682" t="s">
        <v>5210</v>
      </c>
      <c r="AA1682" t="s">
        <v>5211</v>
      </c>
      <c r="AC1682" s="13" t="str">
        <f t="shared" si="314"/>
        <v>000168184</v>
      </c>
      <c r="AD1682" t="str">
        <f t="shared" si="315"/>
        <v>17/11/2015</v>
      </c>
      <c r="AE1682" t="str">
        <f t="shared" si="316"/>
        <v>59578948000171</v>
      </c>
      <c r="AF1682" s="14">
        <f t="shared" si="317"/>
        <v>1779.96</v>
      </c>
      <c r="AG1682">
        <f t="shared" si="318"/>
        <v>0</v>
      </c>
      <c r="AH1682">
        <f t="shared" si="319"/>
        <v>1</v>
      </c>
      <c r="AI1682" s="16">
        <v>7159337</v>
      </c>
      <c r="AJ1682" s="16" t="s">
        <v>7635</v>
      </c>
      <c r="AK1682" s="16" t="s">
        <v>4983</v>
      </c>
      <c r="AL1682" s="16" t="s">
        <v>3060</v>
      </c>
      <c r="AM1682" s="16" t="s">
        <v>7143</v>
      </c>
      <c r="AN1682">
        <v>50</v>
      </c>
      <c r="AO1682">
        <f>VLOOKUP(TRIM(AL1682),'Parcela Dedutivel'!$A$1:$B$65536,2,FALSE)</f>
        <v>0</v>
      </c>
      <c r="AP1682" s="15">
        <f t="shared" si="320"/>
        <v>0</v>
      </c>
      <c r="AQ1682" s="16">
        <f t="shared" si="321"/>
        <v>0</v>
      </c>
      <c r="AU1682" t="s">
        <v>6857</v>
      </c>
      <c r="AV1682" s="18">
        <v>42338</v>
      </c>
      <c r="AW1682" t="s">
        <v>3169</v>
      </c>
      <c r="AX1682" t="str">
        <f t="shared" si="322"/>
        <v>48754139000157</v>
      </c>
      <c r="AY1682" s="17">
        <f t="shared" si="323"/>
        <v>255.18</v>
      </c>
      <c r="AZ1682" s="17">
        <f t="shared" si="324"/>
        <v>0</v>
      </c>
      <c r="BB1682" t="str">
        <f t="shared" si="325"/>
        <v>30/11/2015;48754139000157;255,18;0,00</v>
      </c>
    </row>
    <row r="1683" spans="1:54" x14ac:dyDescent="0.25">
      <c r="A1683" t="s">
        <v>26</v>
      </c>
      <c r="B1683" t="s">
        <v>5212</v>
      </c>
      <c r="C1683">
        <v>42325</v>
      </c>
      <c r="D1683" t="s">
        <v>2787</v>
      </c>
      <c r="E1683" t="s">
        <v>6979</v>
      </c>
      <c r="F1683" t="s">
        <v>29</v>
      </c>
      <c r="G1683">
        <v>2021</v>
      </c>
      <c r="H1683">
        <v>1757.39</v>
      </c>
      <c r="I1683">
        <v>316.33</v>
      </c>
      <c r="J1683" t="s">
        <v>61</v>
      </c>
      <c r="K1683">
        <v>0</v>
      </c>
      <c r="L1683">
        <v>0</v>
      </c>
      <c r="M1683" t="s">
        <v>31</v>
      </c>
      <c r="N1683">
        <v>1757.39</v>
      </c>
      <c r="O1683">
        <v>263.61</v>
      </c>
      <c r="P1683" t="s">
        <v>2788</v>
      </c>
      <c r="Q1683">
        <v>1757.39</v>
      </c>
      <c r="R1683">
        <v>29</v>
      </c>
      <c r="S1683" t="s">
        <v>33</v>
      </c>
      <c r="T1683">
        <v>1757.39</v>
      </c>
      <c r="U1683">
        <v>133.56</v>
      </c>
      <c r="V1683" t="s">
        <v>33</v>
      </c>
      <c r="W1683" t="s">
        <v>33</v>
      </c>
      <c r="X1683" t="s">
        <v>2747</v>
      </c>
      <c r="Y1683" t="s">
        <v>44</v>
      </c>
      <c r="Z1683" t="s">
        <v>5213</v>
      </c>
      <c r="AA1683" t="s">
        <v>5214</v>
      </c>
      <c r="AC1683" s="13" t="str">
        <f t="shared" si="314"/>
        <v>000168185</v>
      </c>
      <c r="AD1683" t="str">
        <f t="shared" si="315"/>
        <v>17/11/2015</v>
      </c>
      <c r="AE1683" t="str">
        <f t="shared" si="316"/>
        <v>59578948000171</v>
      </c>
      <c r="AF1683" s="14">
        <f t="shared" si="317"/>
        <v>2021</v>
      </c>
      <c r="AG1683">
        <f t="shared" si="318"/>
        <v>0</v>
      </c>
      <c r="AH1683">
        <f t="shared" si="319"/>
        <v>1</v>
      </c>
      <c r="AI1683" s="16">
        <v>6782738</v>
      </c>
      <c r="AJ1683" s="16" t="s">
        <v>7392</v>
      </c>
      <c r="AK1683" s="16" t="s">
        <v>4984</v>
      </c>
      <c r="AL1683" s="16" t="s">
        <v>4816</v>
      </c>
      <c r="AM1683" s="16" t="s">
        <v>7143</v>
      </c>
      <c r="AN1683">
        <v>1000</v>
      </c>
      <c r="AO1683">
        <f>VLOOKUP(TRIM(AL1683),'Parcela Dedutivel'!$A$1:$B$65536,2,FALSE)</f>
        <v>0</v>
      </c>
      <c r="AP1683" s="15">
        <f t="shared" si="320"/>
        <v>0</v>
      </c>
      <c r="AQ1683" s="16">
        <f t="shared" si="321"/>
        <v>0</v>
      </c>
      <c r="AU1683" t="s">
        <v>6860</v>
      </c>
      <c r="AV1683" s="18">
        <v>42338</v>
      </c>
      <c r="AW1683" t="s">
        <v>5358</v>
      </c>
      <c r="AX1683" t="str">
        <f t="shared" si="322"/>
        <v>62695036003703</v>
      </c>
      <c r="AY1683" s="17">
        <f t="shared" si="323"/>
        <v>15201.62</v>
      </c>
      <c r="AZ1683" s="17">
        <f t="shared" si="324"/>
        <v>0</v>
      </c>
      <c r="BB1683" t="str">
        <f t="shared" si="325"/>
        <v>30/11/2015;62695036003703;15201,62;0,00</v>
      </c>
    </row>
    <row r="1684" spans="1:54" x14ac:dyDescent="0.25">
      <c r="A1684" t="s">
        <v>26</v>
      </c>
      <c r="B1684" t="s">
        <v>5215</v>
      </c>
      <c r="C1684">
        <v>42325</v>
      </c>
      <c r="D1684" t="s">
        <v>2804</v>
      </c>
      <c r="E1684" t="s">
        <v>6979</v>
      </c>
      <c r="F1684" t="s">
        <v>29</v>
      </c>
      <c r="G1684">
        <v>501.86</v>
      </c>
      <c r="H1684">
        <v>501.86</v>
      </c>
      <c r="I1684">
        <v>90.33</v>
      </c>
      <c r="J1684" t="s">
        <v>307</v>
      </c>
      <c r="K1684">
        <v>0</v>
      </c>
      <c r="L1684">
        <v>0</v>
      </c>
      <c r="M1684" t="s">
        <v>31</v>
      </c>
      <c r="N1684">
        <v>0</v>
      </c>
      <c r="O1684">
        <v>0</v>
      </c>
      <c r="P1684" t="s">
        <v>31</v>
      </c>
      <c r="Q1684">
        <v>501.86</v>
      </c>
      <c r="R1684">
        <v>8.2799999999999994</v>
      </c>
      <c r="S1684" t="s">
        <v>33</v>
      </c>
      <c r="T1684">
        <v>501.86</v>
      </c>
      <c r="U1684">
        <v>38.14</v>
      </c>
      <c r="V1684" t="s">
        <v>33</v>
      </c>
      <c r="W1684" t="s">
        <v>33</v>
      </c>
      <c r="X1684" t="s">
        <v>2764</v>
      </c>
      <c r="Y1684" t="s">
        <v>240</v>
      </c>
      <c r="Z1684" t="s">
        <v>2765</v>
      </c>
      <c r="AA1684" t="s">
        <v>2766</v>
      </c>
      <c r="AC1684" s="13" t="str">
        <f t="shared" si="314"/>
        <v>000168186</v>
      </c>
      <c r="AD1684" t="str">
        <f t="shared" si="315"/>
        <v>17/11/2015</v>
      </c>
      <c r="AE1684" t="str">
        <f t="shared" si="316"/>
        <v>96404942000104</v>
      </c>
      <c r="AF1684" s="14">
        <f t="shared" si="317"/>
        <v>501.86</v>
      </c>
      <c r="AG1684">
        <f t="shared" si="318"/>
        <v>85.649999999999991</v>
      </c>
      <c r="AH1684">
        <f t="shared" si="319"/>
        <v>1</v>
      </c>
      <c r="AI1684" s="16">
        <v>6784055</v>
      </c>
      <c r="AJ1684" s="16" t="s">
        <v>7429</v>
      </c>
      <c r="AK1684" s="16" t="s">
        <v>4985</v>
      </c>
      <c r="AL1684" s="16" t="s">
        <v>4986</v>
      </c>
      <c r="AM1684" s="16" t="s">
        <v>7143</v>
      </c>
      <c r="AN1684">
        <v>4000</v>
      </c>
      <c r="AO1684">
        <f>VLOOKUP(TRIM(AL1684),'Parcela Dedutivel'!$A$1:$B$65536,2,FALSE)</f>
        <v>0</v>
      </c>
      <c r="AP1684" s="15">
        <f t="shared" si="320"/>
        <v>0</v>
      </c>
      <c r="AQ1684" s="16">
        <f t="shared" si="321"/>
        <v>0</v>
      </c>
      <c r="AU1684" t="s">
        <v>6863</v>
      </c>
      <c r="AV1684" s="18">
        <v>42338</v>
      </c>
      <c r="AW1684" t="s">
        <v>6864</v>
      </c>
      <c r="AX1684" t="str">
        <f t="shared" si="322"/>
        <v>77157444000160</v>
      </c>
      <c r="AY1684" s="17">
        <f t="shared" si="323"/>
        <v>1101.54</v>
      </c>
      <c r="AZ1684" s="17">
        <f t="shared" si="324"/>
        <v>0</v>
      </c>
      <c r="BB1684" t="str">
        <f t="shared" si="325"/>
        <v>30/11/2015;77157444000160;1101,54;0,00</v>
      </c>
    </row>
    <row r="1685" spans="1:54" x14ac:dyDescent="0.25">
      <c r="A1685" t="s">
        <v>26</v>
      </c>
      <c r="B1685" t="s">
        <v>5215</v>
      </c>
      <c r="C1685">
        <v>42325</v>
      </c>
      <c r="D1685" t="s">
        <v>2787</v>
      </c>
      <c r="E1685" t="s">
        <v>6979</v>
      </c>
      <c r="F1685" t="s">
        <v>29</v>
      </c>
      <c r="G1685">
        <v>257.24</v>
      </c>
      <c r="H1685">
        <v>257.24</v>
      </c>
      <c r="I1685">
        <v>46.300000000000004</v>
      </c>
      <c r="J1685" t="s">
        <v>61</v>
      </c>
      <c r="K1685">
        <v>0</v>
      </c>
      <c r="L1685">
        <v>0</v>
      </c>
      <c r="M1685" t="s">
        <v>31</v>
      </c>
      <c r="N1685">
        <v>0</v>
      </c>
      <c r="O1685">
        <v>0</v>
      </c>
      <c r="P1685" t="s">
        <v>31</v>
      </c>
      <c r="Q1685">
        <v>257.24</v>
      </c>
      <c r="R1685">
        <v>4.24</v>
      </c>
      <c r="S1685" t="s">
        <v>33</v>
      </c>
      <c r="T1685">
        <v>257.24</v>
      </c>
      <c r="U1685">
        <v>19.55</v>
      </c>
      <c r="V1685" t="s">
        <v>33</v>
      </c>
      <c r="W1685" t="s">
        <v>33</v>
      </c>
      <c r="X1685" t="s">
        <v>2764</v>
      </c>
      <c r="Y1685" t="s">
        <v>240</v>
      </c>
      <c r="Z1685" t="s">
        <v>4247</v>
      </c>
      <c r="AA1685" t="s">
        <v>5216</v>
      </c>
      <c r="AC1685" s="13" t="str">
        <f t="shared" si="314"/>
        <v>000168186</v>
      </c>
      <c r="AD1685" t="str">
        <f t="shared" si="315"/>
        <v>17/11/2015</v>
      </c>
      <c r="AE1685" t="str">
        <f t="shared" si="316"/>
        <v>96404942000104</v>
      </c>
      <c r="AF1685" s="14">
        <f t="shared" si="317"/>
        <v>257.24</v>
      </c>
      <c r="AG1685">
        <f t="shared" si="318"/>
        <v>85.649999999999991</v>
      </c>
      <c r="AH1685">
        <f t="shared" si="319"/>
        <v>1</v>
      </c>
      <c r="AI1685" s="16">
        <v>6783164</v>
      </c>
      <c r="AJ1685" s="16" t="s">
        <v>7599</v>
      </c>
      <c r="AK1685" s="16" t="s">
        <v>4988</v>
      </c>
      <c r="AL1685" s="16" t="s">
        <v>120</v>
      </c>
      <c r="AM1685" s="16" t="s">
        <v>7193</v>
      </c>
      <c r="AN1685">
        <v>20</v>
      </c>
      <c r="AO1685" t="e">
        <f>VLOOKUP(TRIM(AL1685),'Parcela Dedutivel'!$A$1:$B$65536,2,FALSE)</f>
        <v>#N/A</v>
      </c>
      <c r="AP1685" s="15">
        <f t="shared" si="320"/>
        <v>0</v>
      </c>
      <c r="AQ1685" s="16">
        <f t="shared" si="321"/>
        <v>0</v>
      </c>
      <c r="AU1685" t="s">
        <v>6867</v>
      </c>
      <c r="AV1685" s="18">
        <v>42338</v>
      </c>
      <c r="AW1685" t="s">
        <v>291</v>
      </c>
      <c r="AX1685" t="str">
        <f t="shared" si="322"/>
        <v>00111511000180</v>
      </c>
      <c r="AY1685" s="17">
        <f t="shared" si="323"/>
        <v>464.9</v>
      </c>
      <c r="AZ1685" s="17">
        <f t="shared" si="324"/>
        <v>0</v>
      </c>
      <c r="BB1685" t="str">
        <f t="shared" si="325"/>
        <v>30/11/2015;00111511000180;464,90;0,00</v>
      </c>
    </row>
    <row r="1686" spans="1:54" x14ac:dyDescent="0.25">
      <c r="A1686" t="s">
        <v>26</v>
      </c>
      <c r="B1686" t="s">
        <v>5217</v>
      </c>
      <c r="C1686">
        <v>42325</v>
      </c>
      <c r="D1686" t="s">
        <v>2841</v>
      </c>
      <c r="E1686" t="s">
        <v>6979</v>
      </c>
      <c r="F1686" t="s">
        <v>393</v>
      </c>
      <c r="G1686">
        <v>135.4</v>
      </c>
      <c r="H1686">
        <v>117.74000000000001</v>
      </c>
      <c r="I1686">
        <v>4.71</v>
      </c>
      <c r="J1686" t="s">
        <v>61</v>
      </c>
      <c r="K1686">
        <v>0</v>
      </c>
      <c r="L1686">
        <v>0</v>
      </c>
      <c r="M1686" t="s">
        <v>31</v>
      </c>
      <c r="N1686">
        <v>117.74000000000001</v>
      </c>
      <c r="O1686">
        <v>17.66</v>
      </c>
      <c r="P1686" t="s">
        <v>2788</v>
      </c>
      <c r="Q1686">
        <v>117.74000000000001</v>
      </c>
      <c r="R1686">
        <v>1.94</v>
      </c>
      <c r="S1686" t="s">
        <v>33</v>
      </c>
      <c r="T1686">
        <v>117.74000000000001</v>
      </c>
      <c r="U1686">
        <v>8.9500000000000011</v>
      </c>
      <c r="V1686" t="s">
        <v>33</v>
      </c>
      <c r="W1686" t="s">
        <v>33</v>
      </c>
      <c r="X1686" t="s">
        <v>2955</v>
      </c>
      <c r="Y1686" t="s">
        <v>91</v>
      </c>
      <c r="Z1686" t="s">
        <v>1745</v>
      </c>
      <c r="AA1686" t="s">
        <v>1746</v>
      </c>
      <c r="AC1686" s="13" t="str">
        <f t="shared" si="314"/>
        <v>000168187</v>
      </c>
      <c r="AD1686" t="str">
        <f t="shared" si="315"/>
        <v>17/11/2015</v>
      </c>
      <c r="AE1686" t="str">
        <f t="shared" si="316"/>
        <v>04717761000110</v>
      </c>
      <c r="AF1686" s="14">
        <f t="shared" si="317"/>
        <v>135.4</v>
      </c>
      <c r="AG1686">
        <f t="shared" si="318"/>
        <v>0</v>
      </c>
      <c r="AH1686">
        <f t="shared" si="319"/>
        <v>1</v>
      </c>
      <c r="AI1686" s="16">
        <v>6815854</v>
      </c>
      <c r="AJ1686" s="16" t="s">
        <v>7636</v>
      </c>
      <c r="AK1686" s="16" t="s">
        <v>4989</v>
      </c>
      <c r="AL1686" s="16" t="s">
        <v>3109</v>
      </c>
      <c r="AM1686" s="16" t="s">
        <v>7193</v>
      </c>
      <c r="AN1686">
        <v>3</v>
      </c>
      <c r="AO1686" t="e">
        <f>VLOOKUP(TRIM(AL1686),'Parcela Dedutivel'!$A$1:$B$65536,2,FALSE)</f>
        <v>#N/A</v>
      </c>
      <c r="AP1686" s="15">
        <f t="shared" si="320"/>
        <v>0</v>
      </c>
      <c r="AQ1686" s="16">
        <f t="shared" si="321"/>
        <v>0</v>
      </c>
      <c r="AU1686" t="s">
        <v>6870</v>
      </c>
      <c r="AV1686" s="18">
        <v>42338</v>
      </c>
      <c r="AW1686" t="s">
        <v>6871</v>
      </c>
      <c r="AX1686" t="str">
        <f t="shared" si="322"/>
        <v>73313900000162</v>
      </c>
      <c r="AY1686" s="17">
        <f t="shared" si="323"/>
        <v>184.93</v>
      </c>
      <c r="AZ1686" s="17">
        <f t="shared" si="324"/>
        <v>0</v>
      </c>
      <c r="BB1686" t="str">
        <f t="shared" si="325"/>
        <v>30/11/2015;73313900000162;184,93;0,00</v>
      </c>
    </row>
    <row r="1687" spans="1:54" x14ac:dyDescent="0.25">
      <c r="A1687" t="s">
        <v>26</v>
      </c>
      <c r="B1687" t="s">
        <v>5217</v>
      </c>
      <c r="C1687">
        <v>42325</v>
      </c>
      <c r="D1687" t="s">
        <v>2841</v>
      </c>
      <c r="E1687" t="s">
        <v>6979</v>
      </c>
      <c r="F1687" t="s">
        <v>393</v>
      </c>
      <c r="G1687">
        <v>449.6</v>
      </c>
      <c r="H1687">
        <v>374.67</v>
      </c>
      <c r="I1687">
        <v>14.99</v>
      </c>
      <c r="J1687" t="s">
        <v>61</v>
      </c>
      <c r="K1687">
        <v>0</v>
      </c>
      <c r="L1687">
        <v>0</v>
      </c>
      <c r="M1687" t="s">
        <v>31</v>
      </c>
      <c r="N1687">
        <v>374.67</v>
      </c>
      <c r="O1687">
        <v>74.930000000000007</v>
      </c>
      <c r="P1687" t="s">
        <v>2788</v>
      </c>
      <c r="Q1687">
        <v>374.67</v>
      </c>
      <c r="R1687">
        <v>6.18</v>
      </c>
      <c r="S1687" t="s">
        <v>33</v>
      </c>
      <c r="T1687">
        <v>374.67</v>
      </c>
      <c r="U1687">
        <v>28.47</v>
      </c>
      <c r="V1687" t="s">
        <v>33</v>
      </c>
      <c r="W1687" t="s">
        <v>33</v>
      </c>
      <c r="X1687" t="s">
        <v>2955</v>
      </c>
      <c r="Y1687" t="s">
        <v>642</v>
      </c>
      <c r="Z1687" t="s">
        <v>643</v>
      </c>
      <c r="AA1687" t="s">
        <v>644</v>
      </c>
      <c r="AC1687" s="13" t="str">
        <f t="shared" si="314"/>
        <v>000168187</v>
      </c>
      <c r="AD1687" t="str">
        <f t="shared" si="315"/>
        <v>17/11/2015</v>
      </c>
      <c r="AE1687" t="str">
        <f t="shared" si="316"/>
        <v>04717761000110</v>
      </c>
      <c r="AF1687" s="14">
        <f t="shared" si="317"/>
        <v>449.6</v>
      </c>
      <c r="AG1687">
        <f t="shared" si="318"/>
        <v>0</v>
      </c>
      <c r="AH1687">
        <f t="shared" si="319"/>
        <v>1</v>
      </c>
      <c r="AI1687" s="16">
        <v>6815854</v>
      </c>
      <c r="AJ1687" s="16" t="s">
        <v>7636</v>
      </c>
      <c r="AK1687" s="16" t="s">
        <v>4989</v>
      </c>
      <c r="AL1687" s="16" t="s">
        <v>126</v>
      </c>
      <c r="AM1687" s="16" t="s">
        <v>7193</v>
      </c>
      <c r="AN1687">
        <v>4</v>
      </c>
      <c r="AO1687" t="e">
        <f>VLOOKUP(TRIM(AL1687),'Parcela Dedutivel'!$A$1:$B$65536,2,FALSE)</f>
        <v>#N/A</v>
      </c>
      <c r="AP1687" s="15">
        <f t="shared" si="320"/>
        <v>0</v>
      </c>
      <c r="AQ1687" s="16">
        <f t="shared" si="321"/>
        <v>0</v>
      </c>
      <c r="AU1687" t="s">
        <v>6872</v>
      </c>
      <c r="AV1687" s="18">
        <v>42338</v>
      </c>
      <c r="AW1687" t="s">
        <v>3078</v>
      </c>
      <c r="AX1687" t="str">
        <f t="shared" si="322"/>
        <v>66886144000103</v>
      </c>
      <c r="AY1687" s="17">
        <f t="shared" si="323"/>
        <v>2222.6799999999998</v>
      </c>
      <c r="AZ1687" s="17">
        <f t="shared" si="324"/>
        <v>342.59999999999997</v>
      </c>
      <c r="BB1687" t="str">
        <f t="shared" si="325"/>
        <v>30/11/2015;66886144000103;2222,68;342,60</v>
      </c>
    </row>
    <row r="1688" spans="1:54" x14ac:dyDescent="0.25">
      <c r="A1688" t="s">
        <v>26</v>
      </c>
      <c r="B1688" t="s">
        <v>5217</v>
      </c>
      <c r="C1688">
        <v>42325</v>
      </c>
      <c r="D1688" t="s">
        <v>2841</v>
      </c>
      <c r="E1688" t="s">
        <v>6979</v>
      </c>
      <c r="F1688" t="s">
        <v>393</v>
      </c>
      <c r="G1688">
        <v>66.540000000000006</v>
      </c>
      <c r="H1688">
        <v>66.540000000000006</v>
      </c>
      <c r="I1688">
        <v>7.98</v>
      </c>
      <c r="J1688" t="s">
        <v>30</v>
      </c>
      <c r="K1688">
        <v>0</v>
      </c>
      <c r="L1688">
        <v>0</v>
      </c>
      <c r="M1688" t="s">
        <v>31</v>
      </c>
      <c r="N1688">
        <v>0</v>
      </c>
      <c r="O1688">
        <v>0</v>
      </c>
      <c r="P1688" t="s">
        <v>31</v>
      </c>
      <c r="Q1688">
        <v>66.540000000000006</v>
      </c>
      <c r="R1688">
        <v>1.1000000000000001</v>
      </c>
      <c r="S1688" t="s">
        <v>33</v>
      </c>
      <c r="T1688">
        <v>66.540000000000006</v>
      </c>
      <c r="U1688">
        <v>5.0600000000000005</v>
      </c>
      <c r="V1688" t="s">
        <v>33</v>
      </c>
      <c r="W1688" t="s">
        <v>33</v>
      </c>
      <c r="X1688" t="s">
        <v>2955</v>
      </c>
      <c r="Y1688" t="s">
        <v>493</v>
      </c>
      <c r="Z1688" t="s">
        <v>5218</v>
      </c>
      <c r="AA1688" t="s">
        <v>5219</v>
      </c>
      <c r="AC1688" s="13" t="str">
        <f t="shared" si="314"/>
        <v>000168187</v>
      </c>
      <c r="AD1688" t="str">
        <f t="shared" si="315"/>
        <v>17/11/2015</v>
      </c>
      <c r="AE1688" t="str">
        <f t="shared" si="316"/>
        <v>04717761000110</v>
      </c>
      <c r="AF1688" s="14">
        <f t="shared" si="317"/>
        <v>66.540000000000006</v>
      </c>
      <c r="AG1688">
        <f t="shared" si="318"/>
        <v>0</v>
      </c>
      <c r="AH1688">
        <f t="shared" si="319"/>
        <v>1</v>
      </c>
      <c r="AI1688" s="16">
        <v>7271635</v>
      </c>
      <c r="AJ1688" s="16" t="s">
        <v>7637</v>
      </c>
      <c r="AK1688" s="16" t="s">
        <v>4991</v>
      </c>
      <c r="AL1688" s="16" t="s">
        <v>4995</v>
      </c>
      <c r="AM1688" s="16" t="s">
        <v>7193</v>
      </c>
      <c r="AN1688">
        <v>2</v>
      </c>
      <c r="AO1688" t="e">
        <f>VLOOKUP(TRIM(AL1688),'Parcela Dedutivel'!$A$1:$B$65536,2,FALSE)</f>
        <v>#N/A</v>
      </c>
      <c r="AP1688" s="15">
        <f t="shared" si="320"/>
        <v>0</v>
      </c>
      <c r="AQ1688" s="16">
        <f t="shared" si="321"/>
        <v>0</v>
      </c>
      <c r="AU1688" t="s">
        <v>6875</v>
      </c>
      <c r="AV1688" s="18">
        <v>42338</v>
      </c>
      <c r="AW1688" t="s">
        <v>3758</v>
      </c>
      <c r="AX1688" t="str">
        <f t="shared" si="322"/>
        <v>17543420000117</v>
      </c>
      <c r="AY1688" s="17">
        <f t="shared" si="323"/>
        <v>2036.09</v>
      </c>
      <c r="AZ1688" s="17">
        <f t="shared" si="324"/>
        <v>0</v>
      </c>
      <c r="BB1688" t="str">
        <f t="shared" si="325"/>
        <v>30/11/2015;17543420000117;2036,09;0,00</v>
      </c>
    </row>
    <row r="1689" spans="1:54" x14ac:dyDescent="0.25">
      <c r="A1689" t="s">
        <v>26</v>
      </c>
      <c r="B1689" t="s">
        <v>5217</v>
      </c>
      <c r="C1689">
        <v>42325</v>
      </c>
      <c r="D1689" t="s">
        <v>2841</v>
      </c>
      <c r="E1689" t="s">
        <v>6979</v>
      </c>
      <c r="F1689" t="s">
        <v>393</v>
      </c>
      <c r="G1689">
        <v>66.540000000000006</v>
      </c>
      <c r="H1689">
        <v>66.540000000000006</v>
      </c>
      <c r="I1689">
        <v>7.98</v>
      </c>
      <c r="J1689" t="s">
        <v>30</v>
      </c>
      <c r="K1689">
        <v>0</v>
      </c>
      <c r="L1689">
        <v>0</v>
      </c>
      <c r="M1689" t="s">
        <v>31</v>
      </c>
      <c r="N1689">
        <v>0</v>
      </c>
      <c r="O1689">
        <v>0</v>
      </c>
      <c r="P1689" t="s">
        <v>31</v>
      </c>
      <c r="Q1689">
        <v>66.540000000000006</v>
      </c>
      <c r="R1689">
        <v>1.1000000000000001</v>
      </c>
      <c r="S1689" t="s">
        <v>33</v>
      </c>
      <c r="T1689">
        <v>66.540000000000006</v>
      </c>
      <c r="U1689">
        <v>5.0600000000000005</v>
      </c>
      <c r="V1689" t="s">
        <v>33</v>
      </c>
      <c r="W1689" t="s">
        <v>33</v>
      </c>
      <c r="X1689" t="s">
        <v>2955</v>
      </c>
      <c r="Y1689" t="s">
        <v>493</v>
      </c>
      <c r="Z1689" t="s">
        <v>4551</v>
      </c>
      <c r="AA1689" t="s">
        <v>4552</v>
      </c>
      <c r="AC1689" s="13" t="str">
        <f t="shared" si="314"/>
        <v>000168187</v>
      </c>
      <c r="AD1689" t="str">
        <f t="shared" si="315"/>
        <v>17/11/2015</v>
      </c>
      <c r="AE1689" t="str">
        <f t="shared" si="316"/>
        <v>04717761000110</v>
      </c>
      <c r="AF1689" s="14">
        <f t="shared" si="317"/>
        <v>66.540000000000006</v>
      </c>
      <c r="AG1689">
        <f t="shared" si="318"/>
        <v>0</v>
      </c>
      <c r="AH1689">
        <f t="shared" si="319"/>
        <v>1</v>
      </c>
      <c r="AI1689" s="16">
        <v>7271635</v>
      </c>
      <c r="AJ1689" s="16" t="s">
        <v>7637</v>
      </c>
      <c r="AK1689" s="16" t="s">
        <v>4991</v>
      </c>
      <c r="AL1689" s="16" t="s">
        <v>4993</v>
      </c>
      <c r="AM1689" s="16" t="s">
        <v>7193</v>
      </c>
      <c r="AN1689">
        <v>2</v>
      </c>
      <c r="AO1689" t="e">
        <f>VLOOKUP(TRIM(AL1689),'Parcela Dedutivel'!$A$1:$B$65536,2,FALSE)</f>
        <v>#N/A</v>
      </c>
      <c r="AP1689" s="15">
        <f t="shared" si="320"/>
        <v>0</v>
      </c>
      <c r="AQ1689" s="16">
        <f t="shared" si="321"/>
        <v>0</v>
      </c>
      <c r="AU1689" t="s">
        <v>6878</v>
      </c>
      <c r="AV1689" s="18">
        <v>42338</v>
      </c>
      <c r="AW1689" t="s">
        <v>4870</v>
      </c>
      <c r="AX1689" t="str">
        <f t="shared" si="322"/>
        <v>53261244000194</v>
      </c>
      <c r="AY1689" s="17">
        <f t="shared" si="323"/>
        <v>103.07</v>
      </c>
      <c r="AZ1689" s="17">
        <f t="shared" si="324"/>
        <v>0</v>
      </c>
      <c r="BB1689" t="str">
        <f t="shared" si="325"/>
        <v>30/11/2015;53261244000194;103,07;0,00</v>
      </c>
    </row>
    <row r="1690" spans="1:54" x14ac:dyDescent="0.25">
      <c r="A1690" t="s">
        <v>26</v>
      </c>
      <c r="B1690" t="s">
        <v>5217</v>
      </c>
      <c r="C1690">
        <v>42325</v>
      </c>
      <c r="D1690" t="s">
        <v>2841</v>
      </c>
      <c r="E1690" t="s">
        <v>6979</v>
      </c>
      <c r="F1690" t="s">
        <v>393</v>
      </c>
      <c r="G1690">
        <v>250.99</v>
      </c>
      <c r="H1690">
        <v>218.25</v>
      </c>
      <c r="I1690">
        <v>8.73</v>
      </c>
      <c r="J1690" t="s">
        <v>61</v>
      </c>
      <c r="K1690">
        <v>0</v>
      </c>
      <c r="L1690">
        <v>0</v>
      </c>
      <c r="M1690" t="s">
        <v>31</v>
      </c>
      <c r="N1690">
        <v>218.25</v>
      </c>
      <c r="O1690">
        <v>32.74</v>
      </c>
      <c r="P1690" t="s">
        <v>2788</v>
      </c>
      <c r="Q1690">
        <v>218.25</v>
      </c>
      <c r="R1690">
        <v>3.6</v>
      </c>
      <c r="S1690" t="s">
        <v>33</v>
      </c>
      <c r="T1690">
        <v>218.25</v>
      </c>
      <c r="U1690">
        <v>16.59</v>
      </c>
      <c r="V1690" t="s">
        <v>33</v>
      </c>
      <c r="W1690" t="s">
        <v>33</v>
      </c>
      <c r="X1690" t="s">
        <v>2955</v>
      </c>
      <c r="Y1690" t="s">
        <v>2288</v>
      </c>
      <c r="Z1690" t="s">
        <v>4626</v>
      </c>
      <c r="AA1690" t="s">
        <v>4627</v>
      </c>
      <c r="AC1690" s="13" t="str">
        <f t="shared" si="314"/>
        <v>000168187</v>
      </c>
      <c r="AD1690" t="str">
        <f t="shared" si="315"/>
        <v>17/11/2015</v>
      </c>
      <c r="AE1690" t="str">
        <f t="shared" si="316"/>
        <v>04717761000110</v>
      </c>
      <c r="AF1690" s="14">
        <f t="shared" si="317"/>
        <v>250.99</v>
      </c>
      <c r="AG1690">
        <f t="shared" si="318"/>
        <v>0</v>
      </c>
      <c r="AH1690">
        <f t="shared" si="319"/>
        <v>1</v>
      </c>
      <c r="AI1690" s="16">
        <v>6784055</v>
      </c>
      <c r="AJ1690" s="16" t="s">
        <v>7429</v>
      </c>
      <c r="AK1690" s="16" t="s">
        <v>4997</v>
      </c>
      <c r="AL1690" s="16" t="s">
        <v>4998</v>
      </c>
      <c r="AM1690" s="16" t="s">
        <v>7158</v>
      </c>
      <c r="AN1690">
        <v>5000</v>
      </c>
      <c r="AO1690">
        <f>VLOOKUP(TRIM(AL1690),'Parcela Dedutivel'!$A$1:$B$65536,2,FALSE)</f>
        <v>0</v>
      </c>
      <c r="AP1690" s="15">
        <f t="shared" si="320"/>
        <v>0</v>
      </c>
      <c r="AQ1690" s="16">
        <f t="shared" si="321"/>
        <v>0</v>
      </c>
      <c r="AU1690" t="s">
        <v>6881</v>
      </c>
      <c r="AV1690" s="18">
        <v>42338</v>
      </c>
      <c r="AW1690" t="s">
        <v>244</v>
      </c>
      <c r="AX1690" t="str">
        <f t="shared" si="322"/>
        <v>46044053002906</v>
      </c>
      <c r="AY1690" s="17">
        <f t="shared" si="323"/>
        <v>759.82999999999993</v>
      </c>
      <c r="AZ1690" s="17">
        <f t="shared" si="324"/>
        <v>0</v>
      </c>
      <c r="BB1690" t="str">
        <f t="shared" si="325"/>
        <v>30/11/2015;46044053002906;759,83;0,00</v>
      </c>
    </row>
    <row r="1691" spans="1:54" x14ac:dyDescent="0.25">
      <c r="A1691" t="s">
        <v>26</v>
      </c>
      <c r="B1691" t="s">
        <v>5217</v>
      </c>
      <c r="C1691">
        <v>42325</v>
      </c>
      <c r="D1691" t="s">
        <v>2841</v>
      </c>
      <c r="E1691" t="s">
        <v>6979</v>
      </c>
      <c r="F1691" t="s">
        <v>393</v>
      </c>
      <c r="G1691">
        <v>77.25</v>
      </c>
      <c r="H1691">
        <v>67.17</v>
      </c>
      <c r="I1691">
        <v>2.69</v>
      </c>
      <c r="J1691" t="s">
        <v>61</v>
      </c>
      <c r="K1691">
        <v>0</v>
      </c>
      <c r="L1691">
        <v>0</v>
      </c>
      <c r="M1691" t="s">
        <v>31</v>
      </c>
      <c r="N1691">
        <v>67.17</v>
      </c>
      <c r="O1691">
        <v>10.08</v>
      </c>
      <c r="P1691" t="s">
        <v>2788</v>
      </c>
      <c r="Q1691">
        <v>67.17</v>
      </c>
      <c r="R1691">
        <v>1.1100000000000001</v>
      </c>
      <c r="S1691" t="s">
        <v>33</v>
      </c>
      <c r="T1691">
        <v>67.17</v>
      </c>
      <c r="U1691">
        <v>5.1000000000000005</v>
      </c>
      <c r="V1691" t="s">
        <v>33</v>
      </c>
      <c r="W1691" t="s">
        <v>33</v>
      </c>
      <c r="X1691" t="s">
        <v>2955</v>
      </c>
      <c r="Y1691" t="s">
        <v>91</v>
      </c>
      <c r="Z1691" t="s">
        <v>120</v>
      </c>
      <c r="AA1691" t="s">
        <v>121</v>
      </c>
      <c r="AC1691" s="13" t="str">
        <f t="shared" si="314"/>
        <v>000168187</v>
      </c>
      <c r="AD1691" t="str">
        <f t="shared" si="315"/>
        <v>17/11/2015</v>
      </c>
      <c r="AE1691" t="str">
        <f t="shared" si="316"/>
        <v>04717761000110</v>
      </c>
      <c r="AF1691" s="14">
        <f t="shared" si="317"/>
        <v>77.25</v>
      </c>
      <c r="AG1691">
        <f t="shared" si="318"/>
        <v>0</v>
      </c>
      <c r="AH1691">
        <f t="shared" si="319"/>
        <v>1</v>
      </c>
      <c r="AI1691" s="16">
        <v>1000</v>
      </c>
      <c r="AJ1691" s="16" t="s">
        <v>7191</v>
      </c>
      <c r="AK1691" s="16" t="s">
        <v>1512</v>
      </c>
      <c r="AL1691" s="16" t="s">
        <v>1519</v>
      </c>
      <c r="AM1691" s="16" t="s">
        <v>7193</v>
      </c>
      <c r="AN1691">
        <v>16</v>
      </c>
      <c r="AO1691" t="e">
        <f>VLOOKUP(TRIM(AL1691),'Parcela Dedutivel'!$A$1:$B$65536,2,FALSE)</f>
        <v>#N/A</v>
      </c>
      <c r="AP1691" s="15">
        <f t="shared" si="320"/>
        <v>0</v>
      </c>
      <c r="AQ1691" s="16">
        <f t="shared" si="321"/>
        <v>0</v>
      </c>
      <c r="AU1691" t="s">
        <v>6882</v>
      </c>
      <c r="AV1691" s="18">
        <v>42338</v>
      </c>
      <c r="AW1691" t="s">
        <v>3055</v>
      </c>
      <c r="AX1691" t="str">
        <f t="shared" si="322"/>
        <v>74404229000551</v>
      </c>
      <c r="AY1691" s="17">
        <f t="shared" si="323"/>
        <v>932.16</v>
      </c>
      <c r="AZ1691" s="17">
        <f t="shared" si="324"/>
        <v>163.48938199999998</v>
      </c>
      <c r="BB1691" t="str">
        <f t="shared" si="325"/>
        <v>30/11/2015;74404229000551;932,16;163,49</v>
      </c>
    </row>
    <row r="1692" spans="1:54" x14ac:dyDescent="0.25">
      <c r="A1692" t="s">
        <v>26</v>
      </c>
      <c r="B1692" t="s">
        <v>5217</v>
      </c>
      <c r="C1692">
        <v>42325</v>
      </c>
      <c r="D1692" t="s">
        <v>3221</v>
      </c>
      <c r="E1692" t="s">
        <v>6979</v>
      </c>
      <c r="F1692" t="s">
        <v>393</v>
      </c>
      <c r="G1692">
        <v>301.57</v>
      </c>
      <c r="H1692">
        <v>203.01</v>
      </c>
      <c r="I1692">
        <v>8.120000000000001</v>
      </c>
      <c r="J1692" t="s">
        <v>3082</v>
      </c>
      <c r="K1692">
        <v>401.2</v>
      </c>
      <c r="L1692">
        <v>68.11</v>
      </c>
      <c r="M1692" t="s">
        <v>3082</v>
      </c>
      <c r="N1692">
        <v>203.01</v>
      </c>
      <c r="O1692">
        <v>30.45</v>
      </c>
      <c r="P1692" t="s">
        <v>2788</v>
      </c>
      <c r="Q1692">
        <v>203.01</v>
      </c>
      <c r="R1692">
        <v>3.35</v>
      </c>
      <c r="S1692" t="s">
        <v>33</v>
      </c>
      <c r="T1692">
        <v>203.01</v>
      </c>
      <c r="U1692">
        <v>15.43</v>
      </c>
      <c r="V1692" t="s">
        <v>33</v>
      </c>
      <c r="W1692" t="s">
        <v>33</v>
      </c>
      <c r="X1692" t="s">
        <v>2955</v>
      </c>
      <c r="Y1692" t="s">
        <v>44</v>
      </c>
      <c r="Z1692" t="s">
        <v>3628</v>
      </c>
      <c r="AA1692" t="s">
        <v>3629</v>
      </c>
      <c r="AC1692" s="13" t="str">
        <f t="shared" si="314"/>
        <v>000168187</v>
      </c>
      <c r="AD1692" t="str">
        <f t="shared" si="315"/>
        <v>17/11/2015</v>
      </c>
      <c r="AE1692" t="str">
        <f t="shared" si="316"/>
        <v>04717761000110</v>
      </c>
      <c r="AF1692" s="14">
        <f t="shared" si="317"/>
        <v>301.57</v>
      </c>
      <c r="AG1692">
        <f t="shared" si="318"/>
        <v>0</v>
      </c>
      <c r="AH1692">
        <f t="shared" si="319"/>
        <v>1</v>
      </c>
      <c r="AI1692" s="16">
        <v>1000</v>
      </c>
      <c r="AJ1692" s="16" t="s">
        <v>7191</v>
      </c>
      <c r="AK1692" s="16" t="s">
        <v>1512</v>
      </c>
      <c r="AL1692" s="16" t="s">
        <v>1515</v>
      </c>
      <c r="AM1692" s="16" t="s">
        <v>7193</v>
      </c>
      <c r="AN1692">
        <v>14</v>
      </c>
      <c r="AO1692" t="e">
        <f>VLOOKUP(TRIM(AL1692),'Parcela Dedutivel'!$A$1:$B$65536,2,FALSE)</f>
        <v>#N/A</v>
      </c>
      <c r="AP1692" s="15">
        <f t="shared" si="320"/>
        <v>0</v>
      </c>
      <c r="AQ1692" s="16">
        <f t="shared" si="321"/>
        <v>0</v>
      </c>
      <c r="AU1692" t="s">
        <v>6885</v>
      </c>
      <c r="AV1692" s="18">
        <v>42338</v>
      </c>
      <c r="AW1692" t="s">
        <v>4990</v>
      </c>
      <c r="AX1692" t="str">
        <f t="shared" si="322"/>
        <v>07341362000195</v>
      </c>
      <c r="AY1692" s="17">
        <f t="shared" si="323"/>
        <v>2225.77</v>
      </c>
      <c r="AZ1692" s="17">
        <f t="shared" si="324"/>
        <v>0</v>
      </c>
      <c r="BB1692" t="str">
        <f t="shared" si="325"/>
        <v>30/11/2015;07341362000195;2225,77;0,00</v>
      </c>
    </row>
    <row r="1693" spans="1:54" x14ac:dyDescent="0.25">
      <c r="A1693" t="s">
        <v>26</v>
      </c>
      <c r="B1693" t="s">
        <v>5217</v>
      </c>
      <c r="C1693">
        <v>42325</v>
      </c>
      <c r="D1693" t="s">
        <v>3221</v>
      </c>
      <c r="E1693" t="s">
        <v>6979</v>
      </c>
      <c r="F1693" t="s">
        <v>393</v>
      </c>
      <c r="G1693">
        <v>351.11</v>
      </c>
      <c r="H1693">
        <v>236.36</v>
      </c>
      <c r="I1693">
        <v>9.4500000000000011</v>
      </c>
      <c r="J1693" t="s">
        <v>3082</v>
      </c>
      <c r="K1693">
        <v>467.11</v>
      </c>
      <c r="L1693">
        <v>79.3</v>
      </c>
      <c r="M1693" t="s">
        <v>3082</v>
      </c>
      <c r="N1693">
        <v>236.36</v>
      </c>
      <c r="O1693">
        <v>35.450000000000003</v>
      </c>
      <c r="P1693" t="s">
        <v>2788</v>
      </c>
      <c r="Q1693">
        <v>236.36</v>
      </c>
      <c r="R1693">
        <v>3.9</v>
      </c>
      <c r="S1693" t="s">
        <v>33</v>
      </c>
      <c r="T1693">
        <v>236.36</v>
      </c>
      <c r="U1693">
        <v>17.96</v>
      </c>
      <c r="V1693" t="s">
        <v>33</v>
      </c>
      <c r="W1693" t="s">
        <v>33</v>
      </c>
      <c r="X1693" t="s">
        <v>2955</v>
      </c>
      <c r="Y1693" t="s">
        <v>44</v>
      </c>
      <c r="Z1693" t="s">
        <v>66</v>
      </c>
      <c r="AA1693" t="s">
        <v>67</v>
      </c>
      <c r="AC1693" s="13" t="str">
        <f t="shared" si="314"/>
        <v>000168187</v>
      </c>
      <c r="AD1693" t="str">
        <f t="shared" si="315"/>
        <v>17/11/2015</v>
      </c>
      <c r="AE1693" t="str">
        <f t="shared" si="316"/>
        <v>04717761000110</v>
      </c>
      <c r="AF1693" s="14">
        <f t="shared" si="317"/>
        <v>351.11</v>
      </c>
      <c r="AG1693">
        <f t="shared" si="318"/>
        <v>0</v>
      </c>
      <c r="AH1693">
        <f t="shared" si="319"/>
        <v>1</v>
      </c>
      <c r="AI1693" s="16">
        <v>1000</v>
      </c>
      <c r="AJ1693" s="16" t="s">
        <v>7191</v>
      </c>
      <c r="AK1693" s="16" t="s">
        <v>1512</v>
      </c>
      <c r="AL1693" s="16" t="s">
        <v>1517</v>
      </c>
      <c r="AM1693" s="16" t="s">
        <v>7193</v>
      </c>
      <c r="AN1693">
        <v>44</v>
      </c>
      <c r="AO1693" t="e">
        <f>VLOOKUP(TRIM(AL1693),'Parcela Dedutivel'!$A$1:$B$65536,2,FALSE)</f>
        <v>#N/A</v>
      </c>
      <c r="AP1693" s="15">
        <f t="shared" si="320"/>
        <v>0</v>
      </c>
      <c r="AQ1693" s="16">
        <f t="shared" si="321"/>
        <v>0</v>
      </c>
      <c r="AU1693" t="s">
        <v>6886</v>
      </c>
      <c r="AV1693" s="18">
        <v>42338</v>
      </c>
      <c r="AW1693" t="s">
        <v>2747</v>
      </c>
      <c r="AX1693" t="str">
        <f t="shared" si="322"/>
        <v>59578948000171</v>
      </c>
      <c r="AY1693" s="17">
        <f t="shared" si="323"/>
        <v>1036.3500000000001</v>
      </c>
      <c r="AZ1693" s="17">
        <f t="shared" si="324"/>
        <v>0</v>
      </c>
      <c r="BB1693" t="str">
        <f t="shared" si="325"/>
        <v>30/11/2015;59578948000171;1036,35;0,00</v>
      </c>
    </row>
    <row r="1694" spans="1:54" x14ac:dyDescent="0.25">
      <c r="A1694" t="s">
        <v>26</v>
      </c>
      <c r="B1694" t="s">
        <v>5217</v>
      </c>
      <c r="C1694">
        <v>42325</v>
      </c>
      <c r="D1694" t="s">
        <v>3221</v>
      </c>
      <c r="E1694" t="s">
        <v>6979</v>
      </c>
      <c r="F1694" t="s">
        <v>393</v>
      </c>
      <c r="G1694">
        <v>218.43</v>
      </c>
      <c r="H1694">
        <v>147.04</v>
      </c>
      <c r="I1694">
        <v>5.88</v>
      </c>
      <c r="J1694" t="s">
        <v>3082</v>
      </c>
      <c r="K1694">
        <v>290.59000000000003</v>
      </c>
      <c r="L1694">
        <v>49.33</v>
      </c>
      <c r="M1694" t="s">
        <v>3082</v>
      </c>
      <c r="N1694">
        <v>147.04</v>
      </c>
      <c r="O1694">
        <v>22.06</v>
      </c>
      <c r="P1694" t="s">
        <v>2788</v>
      </c>
      <c r="Q1694">
        <v>147.04</v>
      </c>
      <c r="R1694">
        <v>2.4300000000000002</v>
      </c>
      <c r="S1694" t="s">
        <v>33</v>
      </c>
      <c r="T1694">
        <v>147.04</v>
      </c>
      <c r="U1694">
        <v>11.18</v>
      </c>
      <c r="V1694" t="s">
        <v>33</v>
      </c>
      <c r="W1694" t="s">
        <v>33</v>
      </c>
      <c r="X1694" t="s">
        <v>2955</v>
      </c>
      <c r="Y1694" t="s">
        <v>44</v>
      </c>
      <c r="Z1694" t="s">
        <v>3421</v>
      </c>
      <c r="AA1694" t="s">
        <v>3422</v>
      </c>
      <c r="AC1694" s="13" t="str">
        <f t="shared" si="314"/>
        <v>000168187</v>
      </c>
      <c r="AD1694" t="str">
        <f t="shared" si="315"/>
        <v>17/11/2015</v>
      </c>
      <c r="AE1694" t="str">
        <f t="shared" si="316"/>
        <v>04717761000110</v>
      </c>
      <c r="AF1694" s="14">
        <f t="shared" si="317"/>
        <v>218.43</v>
      </c>
      <c r="AG1694">
        <f t="shared" si="318"/>
        <v>0</v>
      </c>
      <c r="AH1694">
        <f t="shared" si="319"/>
        <v>1</v>
      </c>
      <c r="AI1694" s="16">
        <v>1000</v>
      </c>
      <c r="AJ1694" s="16" t="s">
        <v>7191</v>
      </c>
      <c r="AK1694" s="16" t="s">
        <v>1512</v>
      </c>
      <c r="AL1694" s="16" t="s">
        <v>71</v>
      </c>
      <c r="AM1694" s="16" t="s">
        <v>7193</v>
      </c>
      <c r="AN1694">
        <v>7</v>
      </c>
      <c r="AO1694" t="e">
        <f>VLOOKUP(TRIM(AL1694),'Parcela Dedutivel'!$A$1:$B$65536,2,FALSE)</f>
        <v>#N/A</v>
      </c>
      <c r="AP1694" s="15">
        <f t="shared" si="320"/>
        <v>0</v>
      </c>
      <c r="AQ1694" s="16">
        <f t="shared" si="321"/>
        <v>0</v>
      </c>
      <c r="AU1694" t="s">
        <v>6887</v>
      </c>
      <c r="AV1694" s="18">
        <v>42338</v>
      </c>
      <c r="AW1694" t="s">
        <v>3471</v>
      </c>
      <c r="AX1694" t="str">
        <f t="shared" si="322"/>
        <v>05381281000193</v>
      </c>
      <c r="AY1694" s="17">
        <f t="shared" si="323"/>
        <v>88.04</v>
      </c>
      <c r="AZ1694" s="17">
        <f t="shared" si="324"/>
        <v>0</v>
      </c>
      <c r="BB1694" t="str">
        <f t="shared" si="325"/>
        <v>30/11/2015;05381281000193;88,04;0,00</v>
      </c>
    </row>
    <row r="1695" spans="1:54" x14ac:dyDescent="0.25">
      <c r="A1695" t="s">
        <v>26</v>
      </c>
      <c r="B1695" t="s">
        <v>5217</v>
      </c>
      <c r="C1695">
        <v>42325</v>
      </c>
      <c r="D1695" t="s">
        <v>3221</v>
      </c>
      <c r="E1695" t="s">
        <v>6979</v>
      </c>
      <c r="F1695" t="s">
        <v>393</v>
      </c>
      <c r="G1695">
        <v>160.13999999999999</v>
      </c>
      <c r="H1695">
        <v>107.8</v>
      </c>
      <c r="I1695">
        <v>4.3100000000000005</v>
      </c>
      <c r="J1695" t="s">
        <v>3082</v>
      </c>
      <c r="K1695">
        <v>213.04</v>
      </c>
      <c r="L1695">
        <v>36.17</v>
      </c>
      <c r="M1695" t="s">
        <v>3082</v>
      </c>
      <c r="N1695">
        <v>107.8</v>
      </c>
      <c r="O1695">
        <v>16.170000000000002</v>
      </c>
      <c r="P1695" t="s">
        <v>2788</v>
      </c>
      <c r="Q1695">
        <v>107.8</v>
      </c>
      <c r="R1695">
        <v>1.78</v>
      </c>
      <c r="S1695" t="s">
        <v>33</v>
      </c>
      <c r="T1695">
        <v>107.8</v>
      </c>
      <c r="U1695">
        <v>8.19</v>
      </c>
      <c r="V1695" t="s">
        <v>33</v>
      </c>
      <c r="W1695" t="s">
        <v>33</v>
      </c>
      <c r="X1695" t="s">
        <v>2955</v>
      </c>
      <c r="Y1695" t="s">
        <v>44</v>
      </c>
      <c r="Z1695" t="s">
        <v>753</v>
      </c>
      <c r="AA1695" t="s">
        <v>754</v>
      </c>
      <c r="AC1695" s="13" t="str">
        <f t="shared" si="314"/>
        <v>000168187</v>
      </c>
      <c r="AD1695" t="str">
        <f t="shared" si="315"/>
        <v>17/11/2015</v>
      </c>
      <c r="AE1695" t="str">
        <f t="shared" si="316"/>
        <v>04717761000110</v>
      </c>
      <c r="AF1695" s="14">
        <f t="shared" si="317"/>
        <v>160.13999999999999</v>
      </c>
      <c r="AG1695">
        <f t="shared" si="318"/>
        <v>0</v>
      </c>
      <c r="AH1695">
        <f t="shared" si="319"/>
        <v>1</v>
      </c>
      <c r="AI1695" s="16">
        <v>1000</v>
      </c>
      <c r="AJ1695" s="16" t="s">
        <v>7191</v>
      </c>
      <c r="AK1695" s="16" t="s">
        <v>1512</v>
      </c>
      <c r="AL1695" s="16" t="s">
        <v>83</v>
      </c>
      <c r="AM1695" s="16" t="s">
        <v>7193</v>
      </c>
      <c r="AN1695">
        <v>57</v>
      </c>
      <c r="AO1695" t="e">
        <f>VLOOKUP(TRIM(AL1695),'Parcela Dedutivel'!$A$1:$B$65536,2,FALSE)</f>
        <v>#N/A</v>
      </c>
      <c r="AP1695" s="15">
        <f t="shared" si="320"/>
        <v>0</v>
      </c>
      <c r="AQ1695" s="16">
        <f t="shared" si="321"/>
        <v>0</v>
      </c>
      <c r="AU1695" t="s">
        <v>6888</v>
      </c>
      <c r="AV1695" s="18">
        <v>42338</v>
      </c>
      <c r="AW1695" t="s">
        <v>2868</v>
      </c>
      <c r="AX1695" t="str">
        <f t="shared" si="322"/>
        <v>02195445000361</v>
      </c>
      <c r="AY1695" s="17">
        <f t="shared" si="323"/>
        <v>5559.55</v>
      </c>
      <c r="AZ1695" s="17">
        <f t="shared" si="324"/>
        <v>0</v>
      </c>
      <c r="BB1695" t="str">
        <f t="shared" si="325"/>
        <v>30/11/2015;02195445000361;5559,55;0,00</v>
      </c>
    </row>
    <row r="1696" spans="1:54" x14ac:dyDescent="0.25">
      <c r="A1696" t="s">
        <v>26</v>
      </c>
      <c r="B1696" t="s">
        <v>5217</v>
      </c>
      <c r="C1696">
        <v>42325</v>
      </c>
      <c r="D1696" t="s">
        <v>3221</v>
      </c>
      <c r="E1696" t="s">
        <v>6979</v>
      </c>
      <c r="F1696" t="s">
        <v>393</v>
      </c>
      <c r="G1696">
        <v>489.45000000000005</v>
      </c>
      <c r="H1696">
        <v>325.03000000000003</v>
      </c>
      <c r="I1696">
        <v>13</v>
      </c>
      <c r="J1696" t="s">
        <v>3082</v>
      </c>
      <c r="K1696">
        <v>762.73</v>
      </c>
      <c r="L1696">
        <v>131.92000000000002</v>
      </c>
      <c r="M1696" t="s">
        <v>3082</v>
      </c>
      <c r="N1696">
        <v>325.03000000000003</v>
      </c>
      <c r="O1696">
        <v>32.5</v>
      </c>
      <c r="P1696" t="s">
        <v>2788</v>
      </c>
      <c r="Q1696">
        <v>325.03000000000003</v>
      </c>
      <c r="R1696">
        <v>5.36</v>
      </c>
      <c r="S1696" t="s">
        <v>33</v>
      </c>
      <c r="T1696">
        <v>325.03000000000003</v>
      </c>
      <c r="U1696">
        <v>24.7</v>
      </c>
      <c r="V1696" t="s">
        <v>33</v>
      </c>
      <c r="W1696" t="s">
        <v>33</v>
      </c>
      <c r="X1696" t="s">
        <v>2955</v>
      </c>
      <c r="Y1696" t="s">
        <v>78</v>
      </c>
      <c r="Z1696" t="s">
        <v>3972</v>
      </c>
      <c r="AA1696" t="s">
        <v>3973</v>
      </c>
      <c r="AC1696" s="13" t="str">
        <f t="shared" si="314"/>
        <v>000168187</v>
      </c>
      <c r="AD1696" t="str">
        <f t="shared" si="315"/>
        <v>17/11/2015</v>
      </c>
      <c r="AE1696" t="str">
        <f t="shared" si="316"/>
        <v>04717761000110</v>
      </c>
      <c r="AF1696" s="14">
        <f t="shared" si="317"/>
        <v>489.45000000000005</v>
      </c>
      <c r="AG1696">
        <f t="shared" si="318"/>
        <v>0</v>
      </c>
      <c r="AH1696">
        <f t="shared" si="319"/>
        <v>1</v>
      </c>
      <c r="AI1696" s="16">
        <v>1000</v>
      </c>
      <c r="AJ1696" s="16" t="s">
        <v>7191</v>
      </c>
      <c r="AK1696" s="16" t="s">
        <v>1512</v>
      </c>
      <c r="AL1696" s="16" t="s">
        <v>79</v>
      </c>
      <c r="AM1696" s="16" t="s">
        <v>7193</v>
      </c>
      <c r="AN1696">
        <v>44</v>
      </c>
      <c r="AO1696" t="e">
        <f>VLOOKUP(TRIM(AL1696),'Parcela Dedutivel'!$A$1:$B$65536,2,FALSE)</f>
        <v>#N/A</v>
      </c>
      <c r="AP1696" s="15">
        <f t="shared" si="320"/>
        <v>0</v>
      </c>
      <c r="AQ1696" s="16">
        <f t="shared" si="321"/>
        <v>0</v>
      </c>
      <c r="AU1696" t="s">
        <v>6889</v>
      </c>
      <c r="AV1696" s="18">
        <v>42338</v>
      </c>
      <c r="AW1696" t="s">
        <v>3011</v>
      </c>
      <c r="AX1696" t="str">
        <f t="shared" si="322"/>
        <v>05047273000296</v>
      </c>
      <c r="AY1696" s="17">
        <f t="shared" si="323"/>
        <v>1237.76</v>
      </c>
      <c r="AZ1696" s="17">
        <f t="shared" si="324"/>
        <v>0</v>
      </c>
      <c r="BB1696" t="str">
        <f t="shared" si="325"/>
        <v>30/11/2015;05047273000296;1237,76;0,00</v>
      </c>
    </row>
    <row r="1697" spans="1:54" x14ac:dyDescent="0.25">
      <c r="A1697" t="s">
        <v>26</v>
      </c>
      <c r="B1697" t="s">
        <v>5217</v>
      </c>
      <c r="C1697">
        <v>42325</v>
      </c>
      <c r="D1697" t="s">
        <v>3221</v>
      </c>
      <c r="E1697" t="s">
        <v>6979</v>
      </c>
      <c r="F1697" t="s">
        <v>393</v>
      </c>
      <c r="G1697">
        <v>2272.38</v>
      </c>
      <c r="H1697">
        <v>1529.71</v>
      </c>
      <c r="I1697">
        <v>61.19</v>
      </c>
      <c r="J1697" t="s">
        <v>3082</v>
      </c>
      <c r="K1697">
        <v>3023.13</v>
      </c>
      <c r="L1697">
        <v>513.21</v>
      </c>
      <c r="M1697" t="s">
        <v>3082</v>
      </c>
      <c r="N1697">
        <v>1529.71</v>
      </c>
      <c r="O1697">
        <v>229.46</v>
      </c>
      <c r="P1697" t="s">
        <v>2788</v>
      </c>
      <c r="Q1697">
        <v>1529.71</v>
      </c>
      <c r="R1697">
        <v>25.240000000000002</v>
      </c>
      <c r="S1697" t="s">
        <v>33</v>
      </c>
      <c r="T1697">
        <v>1529.71</v>
      </c>
      <c r="U1697">
        <v>116.26</v>
      </c>
      <c r="V1697" t="s">
        <v>33</v>
      </c>
      <c r="W1697" t="s">
        <v>33</v>
      </c>
      <c r="X1697" t="s">
        <v>2955</v>
      </c>
      <c r="Y1697" t="s">
        <v>44</v>
      </c>
      <c r="Z1697" t="s">
        <v>4625</v>
      </c>
      <c r="AA1697" t="s">
        <v>69</v>
      </c>
      <c r="AC1697" s="13" t="str">
        <f t="shared" si="314"/>
        <v>000168187</v>
      </c>
      <c r="AD1697" t="str">
        <f t="shared" si="315"/>
        <v>17/11/2015</v>
      </c>
      <c r="AE1697" t="str">
        <f t="shared" si="316"/>
        <v>04717761000110</v>
      </c>
      <c r="AF1697" s="14">
        <f t="shared" si="317"/>
        <v>2272.38</v>
      </c>
      <c r="AG1697">
        <f t="shared" si="318"/>
        <v>0</v>
      </c>
      <c r="AH1697">
        <f t="shared" si="319"/>
        <v>1</v>
      </c>
      <c r="AI1697" s="16">
        <v>1000</v>
      </c>
      <c r="AJ1697" s="16" t="s">
        <v>7191</v>
      </c>
      <c r="AK1697" s="16" t="s">
        <v>1512</v>
      </c>
      <c r="AL1697" s="16" t="s">
        <v>1513</v>
      </c>
      <c r="AM1697" s="16" t="s">
        <v>7193</v>
      </c>
      <c r="AN1697">
        <v>2</v>
      </c>
      <c r="AO1697" t="e">
        <f>VLOOKUP(TRIM(AL1697),'Parcela Dedutivel'!$A$1:$B$65536,2,FALSE)</f>
        <v>#N/A</v>
      </c>
      <c r="AP1697" s="15">
        <f t="shared" si="320"/>
        <v>0</v>
      </c>
      <c r="AQ1697" s="16">
        <f t="shared" si="321"/>
        <v>0</v>
      </c>
      <c r="AU1697" t="s">
        <v>6894</v>
      </c>
      <c r="AV1697" s="18">
        <v>42338</v>
      </c>
      <c r="AW1697" t="s">
        <v>6806</v>
      </c>
      <c r="AX1697" t="str">
        <f t="shared" si="322"/>
        <v>11482199000158</v>
      </c>
      <c r="AY1697" s="17">
        <f t="shared" si="323"/>
        <v>3162.8100000000004</v>
      </c>
      <c r="AZ1697" s="17">
        <f t="shared" si="324"/>
        <v>0</v>
      </c>
      <c r="BB1697" t="str">
        <f t="shared" si="325"/>
        <v>30/11/2015;11482199000158;3162,81;0,00</v>
      </c>
    </row>
    <row r="1698" spans="1:54" x14ac:dyDescent="0.25">
      <c r="A1698" t="s">
        <v>26</v>
      </c>
      <c r="B1698" t="s">
        <v>5217</v>
      </c>
      <c r="C1698">
        <v>42325</v>
      </c>
      <c r="D1698" t="s">
        <v>3221</v>
      </c>
      <c r="E1698" t="s">
        <v>6979</v>
      </c>
      <c r="F1698" t="s">
        <v>393</v>
      </c>
      <c r="G1698">
        <v>1095.99</v>
      </c>
      <c r="H1698">
        <v>838.69</v>
      </c>
      <c r="I1698">
        <v>33.549999999999997</v>
      </c>
      <c r="J1698" t="s">
        <v>3082</v>
      </c>
      <c r="K1698">
        <v>1530.78</v>
      </c>
      <c r="L1698">
        <v>257.3</v>
      </c>
      <c r="M1698" t="s">
        <v>3082</v>
      </c>
      <c r="N1698">
        <v>0</v>
      </c>
      <c r="O1698">
        <v>0</v>
      </c>
      <c r="P1698" t="s">
        <v>31</v>
      </c>
      <c r="Q1698">
        <v>838.69</v>
      </c>
      <c r="R1698">
        <v>13.84</v>
      </c>
      <c r="S1698" t="s">
        <v>33</v>
      </c>
      <c r="T1698">
        <v>838.69</v>
      </c>
      <c r="U1698">
        <v>63.74</v>
      </c>
      <c r="V1698" t="s">
        <v>33</v>
      </c>
      <c r="W1698" t="s">
        <v>33</v>
      </c>
      <c r="X1698" t="s">
        <v>2955</v>
      </c>
      <c r="Y1698" t="s">
        <v>240</v>
      </c>
      <c r="Z1698" t="s">
        <v>4253</v>
      </c>
      <c r="AA1698" t="s">
        <v>4254</v>
      </c>
      <c r="AC1698" s="13" t="str">
        <f t="shared" si="314"/>
        <v>000168187</v>
      </c>
      <c r="AD1698" t="str">
        <f t="shared" si="315"/>
        <v>17/11/2015</v>
      </c>
      <c r="AE1698" t="str">
        <f t="shared" si="316"/>
        <v>04717761000110</v>
      </c>
      <c r="AF1698" s="14">
        <f t="shared" si="317"/>
        <v>1095.99</v>
      </c>
      <c r="AG1698">
        <f t="shared" si="318"/>
        <v>0</v>
      </c>
      <c r="AH1698">
        <f t="shared" si="319"/>
        <v>1</v>
      </c>
      <c r="AI1698" s="16">
        <v>1900</v>
      </c>
      <c r="AJ1698" s="16" t="s">
        <v>7191</v>
      </c>
      <c r="AK1698" s="16" t="s">
        <v>1521</v>
      </c>
      <c r="AL1698" s="16" t="s">
        <v>1201</v>
      </c>
      <c r="AM1698" s="16" t="s">
        <v>7193</v>
      </c>
      <c r="AN1698">
        <v>1</v>
      </c>
      <c r="AO1698" t="e">
        <f>VLOOKUP(TRIM(AL1698),'Parcela Dedutivel'!$A$1:$B$65536,2,FALSE)</f>
        <v>#N/A</v>
      </c>
      <c r="AP1698" s="15">
        <f t="shared" si="320"/>
        <v>0</v>
      </c>
      <c r="AQ1698" s="16">
        <f t="shared" si="321"/>
        <v>0</v>
      </c>
      <c r="AU1698" t="s">
        <v>6895</v>
      </c>
      <c r="AV1698" s="18">
        <v>42338</v>
      </c>
      <c r="AW1698" t="s">
        <v>2818</v>
      </c>
      <c r="AX1698" t="str">
        <f t="shared" si="322"/>
        <v>01965363000124</v>
      </c>
      <c r="AY1698" s="17">
        <f t="shared" si="323"/>
        <v>64.430000000000007</v>
      </c>
      <c r="AZ1698" s="17">
        <f t="shared" si="324"/>
        <v>0</v>
      </c>
      <c r="BB1698" t="str">
        <f t="shared" si="325"/>
        <v>30/11/2015;01965363000124;64,43;0,00</v>
      </c>
    </row>
    <row r="1699" spans="1:54" x14ac:dyDescent="0.25">
      <c r="A1699" t="s">
        <v>26</v>
      </c>
      <c r="B1699" t="s">
        <v>5217</v>
      </c>
      <c r="C1699">
        <v>42325</v>
      </c>
      <c r="D1699" t="s">
        <v>3221</v>
      </c>
      <c r="E1699" t="s">
        <v>6979</v>
      </c>
      <c r="F1699" t="s">
        <v>393</v>
      </c>
      <c r="G1699">
        <v>393.97</v>
      </c>
      <c r="H1699">
        <v>265.20999999999998</v>
      </c>
      <c r="I1699">
        <v>10.61</v>
      </c>
      <c r="J1699" t="s">
        <v>3082</v>
      </c>
      <c r="K1699">
        <v>524.13</v>
      </c>
      <c r="L1699">
        <v>88.98</v>
      </c>
      <c r="M1699" t="s">
        <v>3082</v>
      </c>
      <c r="N1699">
        <v>265.20999999999998</v>
      </c>
      <c r="O1699">
        <v>39.78</v>
      </c>
      <c r="P1699" t="s">
        <v>2788</v>
      </c>
      <c r="Q1699">
        <v>265.20999999999998</v>
      </c>
      <c r="R1699">
        <v>4.38</v>
      </c>
      <c r="S1699" t="s">
        <v>33</v>
      </c>
      <c r="T1699">
        <v>265.20999999999998</v>
      </c>
      <c r="U1699">
        <v>20.16</v>
      </c>
      <c r="V1699" t="s">
        <v>33</v>
      </c>
      <c r="W1699" t="s">
        <v>33</v>
      </c>
      <c r="X1699" t="s">
        <v>2955</v>
      </c>
      <c r="Y1699" t="s">
        <v>44</v>
      </c>
      <c r="Z1699" t="s">
        <v>85</v>
      </c>
      <c r="AA1699" t="s">
        <v>86</v>
      </c>
      <c r="AC1699" s="13" t="str">
        <f t="shared" si="314"/>
        <v>000168187</v>
      </c>
      <c r="AD1699" t="str">
        <f t="shared" si="315"/>
        <v>17/11/2015</v>
      </c>
      <c r="AE1699" t="str">
        <f t="shared" si="316"/>
        <v>04717761000110</v>
      </c>
      <c r="AF1699" s="14">
        <f t="shared" si="317"/>
        <v>393.97</v>
      </c>
      <c r="AG1699">
        <f t="shared" si="318"/>
        <v>0</v>
      </c>
      <c r="AH1699">
        <f t="shared" si="319"/>
        <v>1</v>
      </c>
      <c r="AI1699" s="16">
        <v>1900</v>
      </c>
      <c r="AJ1699" s="16" t="s">
        <v>7191</v>
      </c>
      <c r="AK1699" s="16" t="s">
        <v>1521</v>
      </c>
      <c r="AL1699" s="16" t="s">
        <v>1540</v>
      </c>
      <c r="AM1699" s="16" t="s">
        <v>7193</v>
      </c>
      <c r="AN1699">
        <v>1</v>
      </c>
      <c r="AO1699" t="e">
        <f>VLOOKUP(TRIM(AL1699),'Parcela Dedutivel'!$A$1:$B$65536,2,FALSE)</f>
        <v>#N/A</v>
      </c>
      <c r="AP1699" s="15">
        <f t="shared" si="320"/>
        <v>0</v>
      </c>
      <c r="AQ1699" s="16">
        <f t="shared" si="321"/>
        <v>0</v>
      </c>
      <c r="AU1699" t="s">
        <v>6896</v>
      </c>
      <c r="AV1699" s="18">
        <v>42338</v>
      </c>
      <c r="AW1699" t="s">
        <v>1693</v>
      </c>
      <c r="AX1699" t="str">
        <f t="shared" si="322"/>
        <v>43854777000126</v>
      </c>
      <c r="AY1699" s="17">
        <f t="shared" si="323"/>
        <v>699.45</v>
      </c>
      <c r="AZ1699" s="17">
        <f t="shared" si="324"/>
        <v>0</v>
      </c>
      <c r="BB1699" t="str">
        <f t="shared" si="325"/>
        <v>30/11/2015;43854777000126;699,45;0,00</v>
      </c>
    </row>
    <row r="1700" spans="1:54" x14ac:dyDescent="0.25">
      <c r="A1700" t="s">
        <v>26</v>
      </c>
      <c r="B1700" t="s">
        <v>5220</v>
      </c>
      <c r="C1700">
        <v>42325</v>
      </c>
      <c r="D1700" t="s">
        <v>2903</v>
      </c>
      <c r="E1700" t="s">
        <v>6979</v>
      </c>
      <c r="F1700" t="s">
        <v>272</v>
      </c>
      <c r="G1700">
        <v>10670.82</v>
      </c>
      <c r="H1700">
        <v>0</v>
      </c>
      <c r="I1700">
        <v>0</v>
      </c>
      <c r="J1700" t="s">
        <v>31</v>
      </c>
      <c r="K1700">
        <v>0</v>
      </c>
      <c r="L1700">
        <v>0</v>
      </c>
      <c r="M1700" t="s">
        <v>31</v>
      </c>
      <c r="N1700">
        <v>0</v>
      </c>
      <c r="O1700">
        <v>0</v>
      </c>
      <c r="P1700" t="s">
        <v>31</v>
      </c>
      <c r="Q1700">
        <v>10670.82</v>
      </c>
      <c r="R1700">
        <v>0</v>
      </c>
      <c r="S1700" t="s">
        <v>2904</v>
      </c>
      <c r="T1700">
        <v>10670.82</v>
      </c>
      <c r="U1700">
        <v>0</v>
      </c>
      <c r="V1700" t="s">
        <v>2904</v>
      </c>
      <c r="W1700" t="s">
        <v>33</v>
      </c>
      <c r="X1700" t="s">
        <v>5083</v>
      </c>
      <c r="Y1700" t="s">
        <v>91</v>
      </c>
      <c r="Z1700" t="s">
        <v>5084</v>
      </c>
      <c r="AA1700" t="s">
        <v>5085</v>
      </c>
      <c r="AC1700" s="13" t="str">
        <f t="shared" si="314"/>
        <v>000168188</v>
      </c>
      <c r="AD1700" t="str">
        <f t="shared" si="315"/>
        <v>17/11/2015</v>
      </c>
      <c r="AE1700" t="str">
        <f t="shared" si="316"/>
        <v>81243735001977</v>
      </c>
      <c r="AF1700" s="14">
        <f t="shared" si="317"/>
        <v>10670.82</v>
      </c>
      <c r="AG1700">
        <f t="shared" si="318"/>
        <v>0</v>
      </c>
      <c r="AH1700">
        <f t="shared" si="319"/>
        <v>1</v>
      </c>
      <c r="AI1700" s="16">
        <v>1900</v>
      </c>
      <c r="AJ1700" s="16" t="s">
        <v>7191</v>
      </c>
      <c r="AK1700" s="16" t="s">
        <v>1521</v>
      </c>
      <c r="AL1700" s="16" t="s">
        <v>1538</v>
      </c>
      <c r="AM1700" s="16" t="s">
        <v>7193</v>
      </c>
      <c r="AN1700">
        <v>6</v>
      </c>
      <c r="AO1700" t="e">
        <f>VLOOKUP(TRIM(AL1700),'Parcela Dedutivel'!$A$1:$B$65536,2,FALSE)</f>
        <v>#N/A</v>
      </c>
      <c r="AP1700" s="15">
        <f t="shared" si="320"/>
        <v>0</v>
      </c>
      <c r="AQ1700" s="16">
        <f t="shared" si="321"/>
        <v>0</v>
      </c>
      <c r="AU1700" t="s">
        <v>6897</v>
      </c>
      <c r="AV1700" s="18">
        <v>42338</v>
      </c>
      <c r="AW1700" t="s">
        <v>4780</v>
      </c>
      <c r="AX1700" t="str">
        <f t="shared" si="322"/>
        <v>07783656000258</v>
      </c>
      <c r="AY1700" s="17">
        <f t="shared" si="323"/>
        <v>824.56000000000006</v>
      </c>
      <c r="AZ1700" s="17">
        <f t="shared" si="324"/>
        <v>0</v>
      </c>
      <c r="BB1700" t="str">
        <f t="shared" si="325"/>
        <v>30/11/2015;07783656000258;824,56;0,00</v>
      </c>
    </row>
    <row r="1701" spans="1:54" x14ac:dyDescent="0.25">
      <c r="A1701" t="s">
        <v>26</v>
      </c>
      <c r="B1701" t="s">
        <v>5221</v>
      </c>
      <c r="C1701">
        <v>42325</v>
      </c>
      <c r="D1701" t="s">
        <v>2903</v>
      </c>
      <c r="E1701" t="s">
        <v>6979</v>
      </c>
      <c r="F1701" t="s">
        <v>272</v>
      </c>
      <c r="G1701">
        <v>47.78</v>
      </c>
      <c r="H1701">
        <v>0</v>
      </c>
      <c r="I1701">
        <v>0</v>
      </c>
      <c r="J1701" t="s">
        <v>31</v>
      </c>
      <c r="K1701">
        <v>0</v>
      </c>
      <c r="L1701">
        <v>0</v>
      </c>
      <c r="M1701" t="s">
        <v>31</v>
      </c>
      <c r="N1701">
        <v>0</v>
      </c>
      <c r="O1701">
        <v>0</v>
      </c>
      <c r="P1701" t="s">
        <v>31</v>
      </c>
      <c r="Q1701">
        <v>47.78</v>
      </c>
      <c r="R1701">
        <v>0</v>
      </c>
      <c r="S1701" t="s">
        <v>2904</v>
      </c>
      <c r="T1701">
        <v>47.78</v>
      </c>
      <c r="U1701">
        <v>0</v>
      </c>
      <c r="V1701" t="s">
        <v>2904</v>
      </c>
      <c r="W1701" t="s">
        <v>33</v>
      </c>
      <c r="X1701" t="s">
        <v>3357</v>
      </c>
      <c r="Y1701" t="s">
        <v>91</v>
      </c>
      <c r="Z1701" t="s">
        <v>5222</v>
      </c>
      <c r="AA1701" t="s">
        <v>5223</v>
      </c>
      <c r="AC1701" s="13" t="str">
        <f t="shared" si="314"/>
        <v>000168189</v>
      </c>
      <c r="AD1701" t="str">
        <f t="shared" si="315"/>
        <v>17/11/2015</v>
      </c>
      <c r="AE1701" t="str">
        <f t="shared" si="316"/>
        <v>04337168000148</v>
      </c>
      <c r="AF1701" s="14">
        <f t="shared" si="317"/>
        <v>47.78</v>
      </c>
      <c r="AG1701">
        <f t="shared" si="318"/>
        <v>0</v>
      </c>
      <c r="AH1701">
        <f t="shared" si="319"/>
        <v>1</v>
      </c>
      <c r="AI1701" s="16">
        <v>1900</v>
      </c>
      <c r="AJ1701" s="16" t="s">
        <v>7191</v>
      </c>
      <c r="AK1701" s="16" t="s">
        <v>1521</v>
      </c>
      <c r="AL1701" s="16" t="s">
        <v>1536</v>
      </c>
      <c r="AM1701" s="16" t="s">
        <v>7193</v>
      </c>
      <c r="AN1701">
        <v>6</v>
      </c>
      <c r="AO1701" t="e">
        <f>VLOOKUP(TRIM(AL1701),'Parcela Dedutivel'!$A$1:$B$65536,2,FALSE)</f>
        <v>#N/A</v>
      </c>
      <c r="AP1701" s="15">
        <f t="shared" si="320"/>
        <v>0</v>
      </c>
      <c r="AQ1701" s="16">
        <f t="shared" si="321"/>
        <v>0</v>
      </c>
      <c r="AU1701" t="s">
        <v>6898</v>
      </c>
      <c r="AV1701" s="18">
        <v>42338</v>
      </c>
      <c r="AW1701" t="s">
        <v>3234</v>
      </c>
      <c r="AX1701" t="str">
        <f t="shared" si="322"/>
        <v>46044053005417</v>
      </c>
      <c r="AY1701" s="17">
        <f t="shared" si="323"/>
        <v>876.78</v>
      </c>
      <c r="AZ1701" s="17">
        <f t="shared" si="324"/>
        <v>0</v>
      </c>
      <c r="BB1701" t="str">
        <f t="shared" si="325"/>
        <v>30/11/2015;46044053005417;876,78;0,00</v>
      </c>
    </row>
    <row r="1702" spans="1:54" x14ac:dyDescent="0.25">
      <c r="A1702" t="s">
        <v>26</v>
      </c>
      <c r="B1702" t="s">
        <v>5226</v>
      </c>
      <c r="C1702">
        <v>42325</v>
      </c>
      <c r="D1702" t="s">
        <v>2841</v>
      </c>
      <c r="E1702" t="s">
        <v>6979</v>
      </c>
      <c r="F1702" t="s">
        <v>478</v>
      </c>
      <c r="G1702">
        <v>311.48</v>
      </c>
      <c r="H1702">
        <v>259.57</v>
      </c>
      <c r="I1702">
        <v>10.38</v>
      </c>
      <c r="J1702" t="s">
        <v>61</v>
      </c>
      <c r="K1702">
        <v>0</v>
      </c>
      <c r="L1702">
        <v>0</v>
      </c>
      <c r="M1702" t="s">
        <v>31</v>
      </c>
      <c r="N1702">
        <v>259.57</v>
      </c>
      <c r="O1702">
        <v>51.910000000000004</v>
      </c>
      <c r="P1702" t="s">
        <v>2788</v>
      </c>
      <c r="Q1702">
        <v>259.57</v>
      </c>
      <c r="R1702">
        <v>4.28</v>
      </c>
      <c r="S1702" t="s">
        <v>33</v>
      </c>
      <c r="T1702">
        <v>259.57</v>
      </c>
      <c r="U1702">
        <v>19.73</v>
      </c>
      <c r="V1702" t="s">
        <v>33</v>
      </c>
      <c r="W1702" t="s">
        <v>33</v>
      </c>
      <c r="X1702" t="s">
        <v>3234</v>
      </c>
      <c r="Y1702" t="s">
        <v>99</v>
      </c>
      <c r="Z1702" t="s">
        <v>126</v>
      </c>
      <c r="AA1702" t="s">
        <v>127</v>
      </c>
      <c r="AC1702" s="13" t="str">
        <f t="shared" si="314"/>
        <v>000168192</v>
      </c>
      <c r="AD1702" t="str">
        <f t="shared" si="315"/>
        <v>17/11/2015</v>
      </c>
      <c r="AE1702" t="str">
        <f t="shared" si="316"/>
        <v>46044053005417</v>
      </c>
      <c r="AF1702" s="14">
        <f t="shared" si="317"/>
        <v>311.48</v>
      </c>
      <c r="AG1702">
        <f t="shared" si="318"/>
        <v>0</v>
      </c>
      <c r="AH1702">
        <f t="shared" si="319"/>
        <v>1</v>
      </c>
      <c r="AI1702" s="16">
        <v>1900</v>
      </c>
      <c r="AJ1702" s="16" t="s">
        <v>7191</v>
      </c>
      <c r="AK1702" s="16" t="s">
        <v>1521</v>
      </c>
      <c r="AL1702" s="16" t="s">
        <v>1536</v>
      </c>
      <c r="AM1702" s="16" t="s">
        <v>7193</v>
      </c>
      <c r="AN1702">
        <v>2</v>
      </c>
      <c r="AO1702" t="e">
        <f>VLOOKUP(TRIM(AL1702),'Parcela Dedutivel'!$A$1:$B$65536,2,FALSE)</f>
        <v>#N/A</v>
      </c>
      <c r="AP1702" s="15">
        <f t="shared" si="320"/>
        <v>0</v>
      </c>
      <c r="AQ1702" s="16">
        <f t="shared" si="321"/>
        <v>0</v>
      </c>
      <c r="AU1702" t="s">
        <v>6899</v>
      </c>
      <c r="AV1702" s="18">
        <v>42338</v>
      </c>
      <c r="AW1702" t="s">
        <v>2574</v>
      </c>
      <c r="AX1702" t="str">
        <f t="shared" si="322"/>
        <v>03523188000140</v>
      </c>
      <c r="AY1702" s="17">
        <f t="shared" si="323"/>
        <v>3387.67</v>
      </c>
      <c r="AZ1702" s="17">
        <f t="shared" si="324"/>
        <v>0</v>
      </c>
      <c r="BB1702" t="str">
        <f t="shared" si="325"/>
        <v>30/11/2015;03523188000140;3387,67;0,00</v>
      </c>
    </row>
    <row r="1703" spans="1:54" x14ac:dyDescent="0.25">
      <c r="A1703" t="s">
        <v>26</v>
      </c>
      <c r="B1703" t="s">
        <v>5226</v>
      </c>
      <c r="C1703">
        <v>42325</v>
      </c>
      <c r="D1703" t="s">
        <v>2841</v>
      </c>
      <c r="E1703" t="s">
        <v>6979</v>
      </c>
      <c r="F1703" t="s">
        <v>478</v>
      </c>
      <c r="G1703">
        <v>339.77</v>
      </c>
      <c r="H1703">
        <v>295.45</v>
      </c>
      <c r="I1703">
        <v>11.82</v>
      </c>
      <c r="J1703" t="s">
        <v>61</v>
      </c>
      <c r="K1703">
        <v>0</v>
      </c>
      <c r="L1703">
        <v>0</v>
      </c>
      <c r="M1703" t="s">
        <v>31</v>
      </c>
      <c r="N1703">
        <v>295.45</v>
      </c>
      <c r="O1703">
        <v>44.32</v>
      </c>
      <c r="P1703" t="s">
        <v>2788</v>
      </c>
      <c r="Q1703">
        <v>295.45</v>
      </c>
      <c r="R1703">
        <v>4.87</v>
      </c>
      <c r="S1703" t="s">
        <v>33</v>
      </c>
      <c r="T1703">
        <v>295.45</v>
      </c>
      <c r="U1703">
        <v>22.45</v>
      </c>
      <c r="V1703" t="s">
        <v>33</v>
      </c>
      <c r="W1703" t="s">
        <v>33</v>
      </c>
      <c r="X1703" t="s">
        <v>3234</v>
      </c>
      <c r="Y1703" t="s">
        <v>44</v>
      </c>
      <c r="Z1703" t="s">
        <v>66</v>
      </c>
      <c r="AA1703" t="s">
        <v>67</v>
      </c>
      <c r="AC1703" s="13" t="str">
        <f t="shared" si="314"/>
        <v>000168192</v>
      </c>
      <c r="AD1703" t="str">
        <f t="shared" si="315"/>
        <v>17/11/2015</v>
      </c>
      <c r="AE1703" t="str">
        <f t="shared" si="316"/>
        <v>46044053005417</v>
      </c>
      <c r="AF1703" s="14">
        <f t="shared" si="317"/>
        <v>339.77</v>
      </c>
      <c r="AG1703">
        <f t="shared" si="318"/>
        <v>0</v>
      </c>
      <c r="AH1703">
        <f t="shared" si="319"/>
        <v>1</v>
      </c>
      <c r="AI1703" s="16">
        <v>1900</v>
      </c>
      <c r="AJ1703" s="16" t="s">
        <v>7191</v>
      </c>
      <c r="AK1703" s="16" t="s">
        <v>1521</v>
      </c>
      <c r="AL1703" s="16" t="s">
        <v>1534</v>
      </c>
      <c r="AM1703" s="16" t="s">
        <v>7193</v>
      </c>
      <c r="AN1703">
        <v>20</v>
      </c>
      <c r="AO1703" t="e">
        <f>VLOOKUP(TRIM(AL1703),'Parcela Dedutivel'!$A$1:$B$65536,2,FALSE)</f>
        <v>#N/A</v>
      </c>
      <c r="AP1703" s="15">
        <f t="shared" si="320"/>
        <v>0</v>
      </c>
      <c r="AQ1703" s="16">
        <f t="shared" si="321"/>
        <v>0</v>
      </c>
      <c r="AU1703" t="s">
        <v>6900</v>
      </c>
      <c r="AV1703" s="18">
        <v>42338</v>
      </c>
      <c r="AW1703" t="s">
        <v>6901</v>
      </c>
      <c r="AX1703" t="str">
        <f t="shared" si="322"/>
        <v>61064911000258</v>
      </c>
      <c r="AY1703" s="17">
        <f t="shared" si="323"/>
        <v>1461.47</v>
      </c>
      <c r="AZ1703" s="17">
        <f t="shared" si="324"/>
        <v>0</v>
      </c>
      <c r="BB1703" t="str">
        <f t="shared" si="325"/>
        <v>30/11/2015;61064911000258;1461,47;0,00</v>
      </c>
    </row>
    <row r="1704" spans="1:54" x14ac:dyDescent="0.25">
      <c r="A1704" t="s">
        <v>26</v>
      </c>
      <c r="B1704" t="s">
        <v>5226</v>
      </c>
      <c r="C1704">
        <v>42325</v>
      </c>
      <c r="D1704" t="s">
        <v>2841</v>
      </c>
      <c r="E1704" t="s">
        <v>6979</v>
      </c>
      <c r="F1704" t="s">
        <v>478</v>
      </c>
      <c r="G1704">
        <v>1046.3599999999999</v>
      </c>
      <c r="H1704">
        <v>909.88</v>
      </c>
      <c r="I1704">
        <v>36.4</v>
      </c>
      <c r="J1704" t="s">
        <v>61</v>
      </c>
      <c r="K1704">
        <v>0</v>
      </c>
      <c r="L1704">
        <v>0</v>
      </c>
      <c r="M1704" t="s">
        <v>31</v>
      </c>
      <c r="N1704">
        <v>909.88</v>
      </c>
      <c r="O1704">
        <v>136.47999999999999</v>
      </c>
      <c r="P1704" t="s">
        <v>2788</v>
      </c>
      <c r="Q1704">
        <v>909.88</v>
      </c>
      <c r="R1704">
        <v>15.01</v>
      </c>
      <c r="S1704" t="s">
        <v>33</v>
      </c>
      <c r="T1704">
        <v>909.88</v>
      </c>
      <c r="U1704">
        <v>69.150000000000006</v>
      </c>
      <c r="V1704" t="s">
        <v>33</v>
      </c>
      <c r="W1704" t="s">
        <v>33</v>
      </c>
      <c r="X1704" t="s">
        <v>3234</v>
      </c>
      <c r="Y1704" t="s">
        <v>44</v>
      </c>
      <c r="Z1704" t="s">
        <v>5227</v>
      </c>
      <c r="AA1704" t="s">
        <v>5228</v>
      </c>
      <c r="AC1704" s="13" t="str">
        <f t="shared" si="314"/>
        <v>000168192</v>
      </c>
      <c r="AD1704" t="str">
        <f t="shared" si="315"/>
        <v>17/11/2015</v>
      </c>
      <c r="AE1704" t="str">
        <f t="shared" si="316"/>
        <v>46044053005417</v>
      </c>
      <c r="AF1704" s="14">
        <f t="shared" si="317"/>
        <v>1046.3599999999999</v>
      </c>
      <c r="AG1704">
        <f t="shared" si="318"/>
        <v>0</v>
      </c>
      <c r="AH1704">
        <f t="shared" si="319"/>
        <v>1</v>
      </c>
      <c r="AI1704" s="16">
        <v>1900</v>
      </c>
      <c r="AJ1704" s="16" t="s">
        <v>7191</v>
      </c>
      <c r="AK1704" s="16" t="s">
        <v>1521</v>
      </c>
      <c r="AL1704" s="16" t="s">
        <v>1532</v>
      </c>
      <c r="AM1704" s="16" t="s">
        <v>7193</v>
      </c>
      <c r="AN1704">
        <v>7</v>
      </c>
      <c r="AO1704" t="e">
        <f>VLOOKUP(TRIM(AL1704),'Parcela Dedutivel'!$A$1:$B$65536,2,FALSE)</f>
        <v>#N/A</v>
      </c>
      <c r="AP1704" s="15">
        <f t="shared" si="320"/>
        <v>0</v>
      </c>
      <c r="AQ1704" s="16">
        <f t="shared" si="321"/>
        <v>0</v>
      </c>
      <c r="AU1704" t="s">
        <v>6902</v>
      </c>
      <c r="AV1704" s="18">
        <v>42338</v>
      </c>
      <c r="AW1704" t="s">
        <v>244</v>
      </c>
      <c r="AX1704" t="str">
        <f t="shared" si="322"/>
        <v>46044053002906</v>
      </c>
      <c r="AY1704" s="17">
        <f t="shared" si="323"/>
        <v>535.75</v>
      </c>
      <c r="AZ1704" s="17">
        <f t="shared" si="324"/>
        <v>0</v>
      </c>
      <c r="BB1704" t="str">
        <f t="shared" si="325"/>
        <v>30/11/2015;46044053002906;535,75;0,00</v>
      </c>
    </row>
    <row r="1705" spans="1:54" x14ac:dyDescent="0.25">
      <c r="A1705" t="s">
        <v>26</v>
      </c>
      <c r="B1705" t="s">
        <v>5226</v>
      </c>
      <c r="C1705">
        <v>42325</v>
      </c>
      <c r="D1705" t="s">
        <v>2841</v>
      </c>
      <c r="E1705" t="s">
        <v>6979</v>
      </c>
      <c r="F1705" t="s">
        <v>478</v>
      </c>
      <c r="G1705">
        <v>745.71</v>
      </c>
      <c r="H1705">
        <v>648.44000000000005</v>
      </c>
      <c r="I1705">
        <v>25.94</v>
      </c>
      <c r="J1705" t="s">
        <v>61</v>
      </c>
      <c r="K1705">
        <v>0</v>
      </c>
      <c r="L1705">
        <v>0</v>
      </c>
      <c r="M1705" t="s">
        <v>31</v>
      </c>
      <c r="N1705">
        <v>648.44000000000005</v>
      </c>
      <c r="O1705">
        <v>97.27</v>
      </c>
      <c r="P1705" t="s">
        <v>2788</v>
      </c>
      <c r="Q1705">
        <v>648.44000000000005</v>
      </c>
      <c r="R1705">
        <v>10.700000000000001</v>
      </c>
      <c r="S1705" t="s">
        <v>33</v>
      </c>
      <c r="T1705">
        <v>648.44000000000005</v>
      </c>
      <c r="U1705">
        <v>49.28</v>
      </c>
      <c r="V1705" t="s">
        <v>33</v>
      </c>
      <c r="W1705" t="s">
        <v>33</v>
      </c>
      <c r="X1705" t="s">
        <v>3234</v>
      </c>
      <c r="Y1705" t="s">
        <v>44</v>
      </c>
      <c r="Z1705" t="s">
        <v>87</v>
      </c>
      <c r="AA1705" t="s">
        <v>88</v>
      </c>
      <c r="AC1705" s="13" t="str">
        <f t="shared" si="314"/>
        <v>000168192</v>
      </c>
      <c r="AD1705" t="str">
        <f t="shared" si="315"/>
        <v>17/11/2015</v>
      </c>
      <c r="AE1705" t="str">
        <f t="shared" si="316"/>
        <v>46044053005417</v>
      </c>
      <c r="AF1705" s="14">
        <f t="shared" si="317"/>
        <v>745.71</v>
      </c>
      <c r="AG1705">
        <f t="shared" si="318"/>
        <v>0</v>
      </c>
      <c r="AH1705">
        <f t="shared" si="319"/>
        <v>1</v>
      </c>
      <c r="AI1705" s="16">
        <v>1900</v>
      </c>
      <c r="AJ1705" s="16" t="s">
        <v>7191</v>
      </c>
      <c r="AK1705" s="16" t="s">
        <v>1521</v>
      </c>
      <c r="AL1705" s="16" t="s">
        <v>120</v>
      </c>
      <c r="AM1705" s="16" t="s">
        <v>7193</v>
      </c>
      <c r="AN1705">
        <v>96</v>
      </c>
      <c r="AO1705" t="e">
        <f>VLOOKUP(TRIM(AL1705),'Parcela Dedutivel'!$A$1:$B$65536,2,FALSE)</f>
        <v>#N/A</v>
      </c>
      <c r="AP1705" s="15">
        <f t="shared" si="320"/>
        <v>0</v>
      </c>
      <c r="AQ1705" s="16">
        <f t="shared" si="321"/>
        <v>0</v>
      </c>
      <c r="AU1705" t="s">
        <v>6903</v>
      </c>
      <c r="AV1705" s="18">
        <v>42338</v>
      </c>
      <c r="AW1705" t="s">
        <v>6904</v>
      </c>
      <c r="AX1705" t="str">
        <f t="shared" si="322"/>
        <v>43061654000138</v>
      </c>
      <c r="AY1705" s="17">
        <f t="shared" si="323"/>
        <v>4504.87</v>
      </c>
      <c r="AZ1705" s="17">
        <f t="shared" si="324"/>
        <v>0</v>
      </c>
      <c r="BB1705" t="str">
        <f t="shared" si="325"/>
        <v>30/11/2015;43061654000138;4504,87;0,00</v>
      </c>
    </row>
    <row r="1706" spans="1:54" x14ac:dyDescent="0.25">
      <c r="A1706" t="s">
        <v>26</v>
      </c>
      <c r="B1706" t="s">
        <v>5229</v>
      </c>
      <c r="C1706">
        <v>42325</v>
      </c>
      <c r="D1706" t="s">
        <v>2841</v>
      </c>
      <c r="E1706" t="s">
        <v>6979</v>
      </c>
      <c r="F1706" t="s">
        <v>411</v>
      </c>
      <c r="G1706">
        <v>153.67000000000002</v>
      </c>
      <c r="H1706">
        <v>174.14000000000001</v>
      </c>
      <c r="I1706">
        <v>6.97</v>
      </c>
      <c r="J1706" t="s">
        <v>61</v>
      </c>
      <c r="K1706">
        <v>0</v>
      </c>
      <c r="L1706">
        <v>0</v>
      </c>
      <c r="M1706" t="s">
        <v>31</v>
      </c>
      <c r="N1706">
        <v>151.43</v>
      </c>
      <c r="O1706">
        <v>22.71</v>
      </c>
      <c r="P1706" t="s">
        <v>2788</v>
      </c>
      <c r="Q1706">
        <v>151.43</v>
      </c>
      <c r="R1706">
        <v>2.5</v>
      </c>
      <c r="S1706" t="s">
        <v>33</v>
      </c>
      <c r="T1706">
        <v>151.43</v>
      </c>
      <c r="U1706">
        <v>11.51</v>
      </c>
      <c r="V1706" t="s">
        <v>33</v>
      </c>
      <c r="W1706" t="s">
        <v>33</v>
      </c>
      <c r="X1706" t="s">
        <v>5230</v>
      </c>
      <c r="Y1706" t="s">
        <v>44</v>
      </c>
      <c r="Z1706" t="s">
        <v>5231</v>
      </c>
      <c r="AA1706" t="s">
        <v>5232</v>
      </c>
      <c r="AC1706" s="13" t="str">
        <f t="shared" si="314"/>
        <v>000168193</v>
      </c>
      <c r="AD1706" t="str">
        <f t="shared" si="315"/>
        <v>17/11/2015</v>
      </c>
      <c r="AE1706" t="str">
        <f t="shared" si="316"/>
        <v>04689066000191</v>
      </c>
      <c r="AF1706" s="14">
        <f t="shared" si="317"/>
        <v>153.67000000000002</v>
      </c>
      <c r="AG1706">
        <f t="shared" si="318"/>
        <v>0</v>
      </c>
      <c r="AH1706">
        <f t="shared" si="319"/>
        <v>1</v>
      </c>
      <c r="AI1706" s="16">
        <v>1900</v>
      </c>
      <c r="AJ1706" s="16" t="s">
        <v>7191</v>
      </c>
      <c r="AK1706" s="16" t="s">
        <v>1521</v>
      </c>
      <c r="AL1706" s="16" t="s">
        <v>106</v>
      </c>
      <c r="AM1706" s="16" t="s">
        <v>7193</v>
      </c>
      <c r="AN1706">
        <v>4</v>
      </c>
      <c r="AO1706" t="e">
        <f>VLOOKUP(TRIM(AL1706),'Parcela Dedutivel'!$A$1:$B$65536,2,FALSE)</f>
        <v>#N/A</v>
      </c>
      <c r="AP1706" s="15">
        <f t="shared" si="320"/>
        <v>0</v>
      </c>
      <c r="AQ1706" s="16">
        <f t="shared" si="321"/>
        <v>0</v>
      </c>
      <c r="AU1706" t="s">
        <v>6907</v>
      </c>
      <c r="AV1706" s="18">
        <v>42338</v>
      </c>
      <c r="AW1706" t="s">
        <v>6908</v>
      </c>
      <c r="AX1706" t="str">
        <f t="shared" si="322"/>
        <v>01554976000250</v>
      </c>
      <c r="AY1706" s="17">
        <f t="shared" si="323"/>
        <v>3703</v>
      </c>
      <c r="AZ1706" s="17">
        <f t="shared" si="324"/>
        <v>0</v>
      </c>
      <c r="BB1706" t="str">
        <f t="shared" si="325"/>
        <v>30/11/2015;01554976000250;3703,00;0,00</v>
      </c>
    </row>
    <row r="1707" spans="1:54" x14ac:dyDescent="0.25">
      <c r="A1707" t="s">
        <v>26</v>
      </c>
      <c r="B1707" t="s">
        <v>5229</v>
      </c>
      <c r="C1707">
        <v>42325</v>
      </c>
      <c r="D1707" t="s">
        <v>2841</v>
      </c>
      <c r="E1707" t="s">
        <v>6979</v>
      </c>
      <c r="F1707" t="s">
        <v>411</v>
      </c>
      <c r="G1707">
        <v>113.45</v>
      </c>
      <c r="H1707">
        <v>128.56</v>
      </c>
      <c r="I1707">
        <v>5.14</v>
      </c>
      <c r="J1707" t="s">
        <v>61</v>
      </c>
      <c r="K1707">
        <v>0</v>
      </c>
      <c r="L1707">
        <v>0</v>
      </c>
      <c r="M1707" t="s">
        <v>31</v>
      </c>
      <c r="N1707">
        <v>111.79</v>
      </c>
      <c r="O1707">
        <v>16.77</v>
      </c>
      <c r="P1707" t="s">
        <v>2788</v>
      </c>
      <c r="Q1707">
        <v>111.79</v>
      </c>
      <c r="R1707">
        <v>1.84</v>
      </c>
      <c r="S1707" t="s">
        <v>33</v>
      </c>
      <c r="T1707">
        <v>111.79</v>
      </c>
      <c r="U1707">
        <v>8.5</v>
      </c>
      <c r="V1707" t="s">
        <v>33</v>
      </c>
      <c r="W1707" t="s">
        <v>33</v>
      </c>
      <c r="X1707" t="s">
        <v>5230</v>
      </c>
      <c r="Y1707" t="s">
        <v>44</v>
      </c>
      <c r="Z1707" t="s">
        <v>5233</v>
      </c>
      <c r="AA1707" t="s">
        <v>5234</v>
      </c>
      <c r="AC1707" s="13" t="str">
        <f t="shared" si="314"/>
        <v>000168193</v>
      </c>
      <c r="AD1707" t="str">
        <f t="shared" si="315"/>
        <v>17/11/2015</v>
      </c>
      <c r="AE1707" t="str">
        <f t="shared" si="316"/>
        <v>04689066000191</v>
      </c>
      <c r="AF1707" s="14">
        <f t="shared" si="317"/>
        <v>113.45</v>
      </c>
      <c r="AG1707">
        <f t="shared" si="318"/>
        <v>0</v>
      </c>
      <c r="AH1707">
        <f t="shared" si="319"/>
        <v>1</v>
      </c>
      <c r="AI1707" s="16">
        <v>1900</v>
      </c>
      <c r="AJ1707" s="16" t="s">
        <v>7191</v>
      </c>
      <c r="AK1707" s="16" t="s">
        <v>1521</v>
      </c>
      <c r="AL1707" s="16" t="s">
        <v>108</v>
      </c>
      <c r="AM1707" s="16" t="s">
        <v>7193</v>
      </c>
      <c r="AN1707">
        <v>7</v>
      </c>
      <c r="AO1707" t="e">
        <f>VLOOKUP(TRIM(AL1707),'Parcela Dedutivel'!$A$1:$B$65536,2,FALSE)</f>
        <v>#N/A</v>
      </c>
      <c r="AP1707" s="15">
        <f t="shared" si="320"/>
        <v>0</v>
      </c>
      <c r="AQ1707" s="16">
        <f t="shared" si="321"/>
        <v>0</v>
      </c>
      <c r="AU1707" t="s">
        <v>6911</v>
      </c>
      <c r="AV1707" s="18">
        <v>42338</v>
      </c>
      <c r="AW1707" t="s">
        <v>4762</v>
      </c>
      <c r="AX1707" t="str">
        <f t="shared" si="322"/>
        <v>09155035000174</v>
      </c>
      <c r="AY1707" s="17">
        <f t="shared" si="323"/>
        <v>1542.46</v>
      </c>
      <c r="AZ1707" s="17">
        <f t="shared" si="324"/>
        <v>130.67999999999998</v>
      </c>
      <c r="BB1707" t="str">
        <f t="shared" si="325"/>
        <v>30/11/2015;09155035000174;1542,46;130,68</v>
      </c>
    </row>
    <row r="1708" spans="1:54" x14ac:dyDescent="0.25">
      <c r="A1708" t="s">
        <v>26</v>
      </c>
      <c r="B1708" t="s">
        <v>5235</v>
      </c>
      <c r="C1708">
        <v>42325</v>
      </c>
      <c r="D1708" t="s">
        <v>2841</v>
      </c>
      <c r="E1708" t="s">
        <v>6979</v>
      </c>
      <c r="F1708" t="s">
        <v>411</v>
      </c>
      <c r="G1708">
        <v>151.72999999999999</v>
      </c>
      <c r="H1708">
        <v>172.99</v>
      </c>
      <c r="I1708">
        <v>6.92</v>
      </c>
      <c r="J1708" t="s">
        <v>61</v>
      </c>
      <c r="K1708">
        <v>0</v>
      </c>
      <c r="L1708">
        <v>0</v>
      </c>
      <c r="M1708" t="s">
        <v>31</v>
      </c>
      <c r="N1708">
        <v>157.26</v>
      </c>
      <c r="O1708">
        <v>15.73</v>
      </c>
      <c r="P1708" t="s">
        <v>2788</v>
      </c>
      <c r="Q1708">
        <v>157.26</v>
      </c>
      <c r="R1708">
        <v>2.59</v>
      </c>
      <c r="S1708" t="s">
        <v>33</v>
      </c>
      <c r="T1708">
        <v>157.26</v>
      </c>
      <c r="U1708">
        <v>11.950000000000001</v>
      </c>
      <c r="V1708" t="s">
        <v>33</v>
      </c>
      <c r="W1708" t="s">
        <v>33</v>
      </c>
      <c r="X1708" t="s">
        <v>5230</v>
      </c>
      <c r="Y1708" t="s">
        <v>230</v>
      </c>
      <c r="Z1708" t="s">
        <v>670</v>
      </c>
      <c r="AA1708" t="s">
        <v>671</v>
      </c>
      <c r="AC1708" s="13" t="str">
        <f t="shared" si="314"/>
        <v>000168194</v>
      </c>
      <c r="AD1708" t="str">
        <f t="shared" si="315"/>
        <v>17/11/2015</v>
      </c>
      <c r="AE1708" t="str">
        <f t="shared" si="316"/>
        <v>04689066000191</v>
      </c>
      <c r="AF1708" s="14">
        <f t="shared" si="317"/>
        <v>151.72999999999999</v>
      </c>
      <c r="AG1708">
        <f t="shared" si="318"/>
        <v>0</v>
      </c>
      <c r="AH1708">
        <f t="shared" si="319"/>
        <v>1</v>
      </c>
      <c r="AI1708" s="16">
        <v>1900</v>
      </c>
      <c r="AJ1708" s="16" t="s">
        <v>7191</v>
      </c>
      <c r="AK1708" s="16" t="s">
        <v>1521</v>
      </c>
      <c r="AL1708" s="16" t="s">
        <v>1528</v>
      </c>
      <c r="AM1708" s="16" t="s">
        <v>7193</v>
      </c>
      <c r="AN1708">
        <v>5</v>
      </c>
      <c r="AO1708" t="e">
        <f>VLOOKUP(TRIM(AL1708),'Parcela Dedutivel'!$A$1:$B$65536,2,FALSE)</f>
        <v>#N/A</v>
      </c>
      <c r="AP1708" s="15">
        <f t="shared" si="320"/>
        <v>0</v>
      </c>
      <c r="AQ1708" s="16">
        <f t="shared" si="321"/>
        <v>0</v>
      </c>
      <c r="AU1708" t="s">
        <v>6916</v>
      </c>
      <c r="AV1708" s="18">
        <v>42338</v>
      </c>
      <c r="AW1708" t="s">
        <v>2889</v>
      </c>
      <c r="AX1708" t="str">
        <f t="shared" si="322"/>
        <v>27275197000128</v>
      </c>
      <c r="AY1708" s="17">
        <f t="shared" si="323"/>
        <v>1556.22</v>
      </c>
      <c r="AZ1708" s="17">
        <f t="shared" si="324"/>
        <v>0</v>
      </c>
      <c r="BB1708" t="str">
        <f t="shared" si="325"/>
        <v>30/11/2015;27275197000128;1556,22;0,00</v>
      </c>
    </row>
    <row r="1709" spans="1:54" x14ac:dyDescent="0.25">
      <c r="A1709" t="s">
        <v>26</v>
      </c>
      <c r="B1709" t="s">
        <v>5236</v>
      </c>
      <c r="C1709">
        <v>42325</v>
      </c>
      <c r="D1709" t="s">
        <v>2787</v>
      </c>
      <c r="E1709" t="s">
        <v>6979</v>
      </c>
      <c r="F1709" t="s">
        <v>29</v>
      </c>
      <c r="G1709">
        <v>353.1</v>
      </c>
      <c r="H1709">
        <v>353.1</v>
      </c>
      <c r="I1709">
        <v>63.56</v>
      </c>
      <c r="J1709" t="s">
        <v>61</v>
      </c>
      <c r="K1709">
        <v>0</v>
      </c>
      <c r="L1709">
        <v>0</v>
      </c>
      <c r="M1709" t="s">
        <v>31</v>
      </c>
      <c r="N1709">
        <v>307.04000000000002</v>
      </c>
      <c r="O1709">
        <v>46.06</v>
      </c>
      <c r="P1709" t="s">
        <v>2788</v>
      </c>
      <c r="Q1709">
        <v>307.04000000000002</v>
      </c>
      <c r="R1709">
        <v>5.07</v>
      </c>
      <c r="S1709" t="s">
        <v>33</v>
      </c>
      <c r="T1709">
        <v>307.04000000000002</v>
      </c>
      <c r="U1709">
        <v>23.34</v>
      </c>
      <c r="V1709" t="s">
        <v>33</v>
      </c>
      <c r="W1709" t="s">
        <v>33</v>
      </c>
      <c r="X1709" t="s">
        <v>5237</v>
      </c>
      <c r="Y1709" t="s">
        <v>91</v>
      </c>
      <c r="Z1709" t="s">
        <v>1785</v>
      </c>
      <c r="AA1709" t="s">
        <v>1786</v>
      </c>
      <c r="AC1709" s="13" t="str">
        <f t="shared" si="314"/>
        <v>000168195</v>
      </c>
      <c r="AD1709" t="str">
        <f t="shared" si="315"/>
        <v>17/11/2015</v>
      </c>
      <c r="AE1709" t="str">
        <f t="shared" si="316"/>
        <v>17101880000357</v>
      </c>
      <c r="AF1709" s="14">
        <f t="shared" si="317"/>
        <v>353.1</v>
      </c>
      <c r="AG1709">
        <f t="shared" si="318"/>
        <v>0</v>
      </c>
      <c r="AH1709">
        <f t="shared" si="319"/>
        <v>1</v>
      </c>
      <c r="AI1709" s="16">
        <v>1900</v>
      </c>
      <c r="AJ1709" s="16" t="s">
        <v>7191</v>
      </c>
      <c r="AK1709" s="16" t="s">
        <v>1521</v>
      </c>
      <c r="AL1709" s="16" t="s">
        <v>1530</v>
      </c>
      <c r="AM1709" s="16" t="s">
        <v>7193</v>
      </c>
      <c r="AN1709">
        <v>10</v>
      </c>
      <c r="AO1709" t="e">
        <f>VLOOKUP(TRIM(AL1709),'Parcela Dedutivel'!$A$1:$B$65536,2,FALSE)</f>
        <v>#N/A</v>
      </c>
      <c r="AP1709" s="15">
        <f t="shared" si="320"/>
        <v>0</v>
      </c>
      <c r="AQ1709" s="16">
        <f t="shared" si="321"/>
        <v>0</v>
      </c>
      <c r="AU1709" t="s">
        <v>6917</v>
      </c>
      <c r="AV1709" s="18">
        <v>42338</v>
      </c>
      <c r="AW1709" t="s">
        <v>2747</v>
      </c>
      <c r="AX1709" t="str">
        <f t="shared" si="322"/>
        <v>59578948000171</v>
      </c>
      <c r="AY1709" s="17">
        <f t="shared" si="323"/>
        <v>2971.7599999999998</v>
      </c>
      <c r="AZ1709" s="17">
        <f t="shared" si="324"/>
        <v>0</v>
      </c>
      <c r="BB1709" t="str">
        <f t="shared" si="325"/>
        <v>30/11/2015;59578948000171;2971,76;0,00</v>
      </c>
    </row>
    <row r="1710" spans="1:54" hidden="1" x14ac:dyDescent="0.25">
      <c r="A1710" t="s">
        <v>26</v>
      </c>
      <c r="B1710" t="s">
        <v>5238</v>
      </c>
      <c r="C1710">
        <v>42325</v>
      </c>
      <c r="D1710" t="s">
        <v>2817</v>
      </c>
      <c r="E1710" t="s">
        <v>6979</v>
      </c>
      <c r="F1710" t="s">
        <v>3855</v>
      </c>
      <c r="G1710">
        <v>1244.6500000000001</v>
      </c>
      <c r="H1710">
        <v>1244.6500000000001</v>
      </c>
      <c r="I1710">
        <v>87.13</v>
      </c>
      <c r="J1710" t="s">
        <v>307</v>
      </c>
      <c r="K1710">
        <v>0</v>
      </c>
      <c r="L1710">
        <v>0</v>
      </c>
      <c r="M1710" t="s">
        <v>31</v>
      </c>
      <c r="N1710">
        <v>1244.6500000000001</v>
      </c>
      <c r="O1710">
        <v>0</v>
      </c>
      <c r="P1710" t="s">
        <v>2788</v>
      </c>
      <c r="Q1710">
        <v>1244.6500000000001</v>
      </c>
      <c r="R1710">
        <v>20.54</v>
      </c>
      <c r="S1710" t="s">
        <v>33</v>
      </c>
      <c r="T1710">
        <v>1244.6500000000001</v>
      </c>
      <c r="U1710">
        <v>94.59</v>
      </c>
      <c r="V1710" t="s">
        <v>33</v>
      </c>
      <c r="W1710" t="s">
        <v>33</v>
      </c>
      <c r="X1710" t="s">
        <v>5239</v>
      </c>
      <c r="Y1710" t="s">
        <v>2563</v>
      </c>
      <c r="Z1710" t="s">
        <v>2564</v>
      </c>
      <c r="AA1710" t="s">
        <v>2565</v>
      </c>
      <c r="AC1710" s="13" t="str">
        <f t="shared" si="314"/>
        <v>000168196</v>
      </c>
      <c r="AD1710" t="str">
        <f t="shared" si="315"/>
        <v>17/11/2015</v>
      </c>
      <c r="AE1710" t="str">
        <f t="shared" si="316"/>
        <v>00331788002405</v>
      </c>
      <c r="AF1710" s="14">
        <f t="shared" si="317"/>
        <v>1244.6500000000001</v>
      </c>
      <c r="AG1710">
        <f t="shared" si="318"/>
        <v>9</v>
      </c>
      <c r="AH1710">
        <f t="shared" si="319"/>
        <v>1</v>
      </c>
      <c r="AI1710" s="16">
        <v>1900</v>
      </c>
      <c r="AJ1710" s="16" t="s">
        <v>7191</v>
      </c>
      <c r="AK1710" s="16" t="s">
        <v>1521</v>
      </c>
      <c r="AL1710" s="16" t="s">
        <v>132</v>
      </c>
      <c r="AM1710" s="16" t="s">
        <v>7193</v>
      </c>
      <c r="AN1710">
        <v>31</v>
      </c>
      <c r="AO1710" t="e">
        <f>VLOOKUP(TRIM(AL1710),'Parcela Dedutivel'!$A$1:$B$65536,2,FALSE)</f>
        <v>#N/A</v>
      </c>
      <c r="AP1710" s="15">
        <f t="shared" si="320"/>
        <v>0</v>
      </c>
      <c r="AQ1710" s="16">
        <f t="shared" si="321"/>
        <v>0</v>
      </c>
      <c r="AU1710" t="s">
        <v>6918</v>
      </c>
      <c r="AV1710" s="18">
        <v>42338</v>
      </c>
      <c r="AW1710" t="s">
        <v>6919</v>
      </c>
      <c r="AX1710" t="str">
        <f t="shared" si="322"/>
        <v>00000000000000</v>
      </c>
      <c r="AY1710" s="17">
        <f t="shared" si="323"/>
        <v>294.12</v>
      </c>
      <c r="AZ1710" s="17">
        <f t="shared" si="324"/>
        <v>6.3713999999999995</v>
      </c>
      <c r="BB1710" t="str">
        <f t="shared" si="325"/>
        <v>30/11/2015;00000000000000;294,12;6,37</v>
      </c>
    </row>
    <row r="1711" spans="1:54" x14ac:dyDescent="0.25">
      <c r="A1711" t="s">
        <v>26</v>
      </c>
      <c r="B1711" t="s">
        <v>5238</v>
      </c>
      <c r="C1711">
        <v>42325</v>
      </c>
      <c r="D1711" t="s">
        <v>2841</v>
      </c>
      <c r="E1711" t="s">
        <v>6979</v>
      </c>
      <c r="F1711" t="s">
        <v>3855</v>
      </c>
      <c r="G1711">
        <v>75.27000000000001</v>
      </c>
      <c r="H1711">
        <v>75.27</v>
      </c>
      <c r="I1711">
        <v>3.0100000000000002</v>
      </c>
      <c r="J1711" t="s">
        <v>61</v>
      </c>
      <c r="K1711">
        <v>0</v>
      </c>
      <c r="L1711">
        <v>0</v>
      </c>
      <c r="M1711" t="s">
        <v>31</v>
      </c>
      <c r="N1711">
        <v>65.45</v>
      </c>
      <c r="O1711">
        <v>9.82</v>
      </c>
      <c r="P1711" t="s">
        <v>2788</v>
      </c>
      <c r="Q1711">
        <v>65.45</v>
      </c>
      <c r="R1711">
        <v>1.08</v>
      </c>
      <c r="S1711" t="s">
        <v>33</v>
      </c>
      <c r="T1711">
        <v>65.45</v>
      </c>
      <c r="U1711">
        <v>4.97</v>
      </c>
      <c r="V1711" t="s">
        <v>33</v>
      </c>
      <c r="W1711" t="s">
        <v>33</v>
      </c>
      <c r="X1711" t="s">
        <v>5239</v>
      </c>
      <c r="Y1711" t="s">
        <v>44</v>
      </c>
      <c r="Z1711" t="s">
        <v>5231</v>
      </c>
      <c r="AA1711" t="s">
        <v>5232</v>
      </c>
      <c r="AC1711" s="13" t="str">
        <f t="shared" si="314"/>
        <v>000168196</v>
      </c>
      <c r="AD1711" t="str">
        <f t="shared" si="315"/>
        <v>17/11/2015</v>
      </c>
      <c r="AE1711" t="str">
        <f t="shared" si="316"/>
        <v>00331788002405</v>
      </c>
      <c r="AF1711" s="14">
        <f t="shared" si="317"/>
        <v>75.27000000000001</v>
      </c>
      <c r="AG1711">
        <f t="shared" si="318"/>
        <v>9</v>
      </c>
      <c r="AH1711">
        <f t="shared" si="319"/>
        <v>1</v>
      </c>
      <c r="AI1711" s="16">
        <v>1900</v>
      </c>
      <c r="AJ1711" s="16" t="s">
        <v>7191</v>
      </c>
      <c r="AK1711" s="16" t="s">
        <v>1521</v>
      </c>
      <c r="AL1711" s="16" t="s">
        <v>1526</v>
      </c>
      <c r="AM1711" s="16" t="s">
        <v>7193</v>
      </c>
      <c r="AN1711">
        <v>37</v>
      </c>
      <c r="AO1711" t="e">
        <f>VLOOKUP(TRIM(AL1711),'Parcela Dedutivel'!$A$1:$B$65536,2,FALSE)</f>
        <v>#N/A</v>
      </c>
      <c r="AP1711" s="15">
        <f t="shared" si="320"/>
        <v>0</v>
      </c>
      <c r="AQ1711" s="16">
        <f t="shared" si="321"/>
        <v>0</v>
      </c>
      <c r="AU1711" t="s">
        <v>6922</v>
      </c>
      <c r="AV1711" s="18">
        <v>42338</v>
      </c>
      <c r="AW1711" t="s">
        <v>4387</v>
      </c>
      <c r="AX1711" t="str">
        <f t="shared" si="322"/>
        <v>07332190000789</v>
      </c>
      <c r="AY1711" s="17">
        <f t="shared" si="323"/>
        <v>850.83</v>
      </c>
      <c r="AZ1711" s="17">
        <f t="shared" si="324"/>
        <v>4.3080059999999998</v>
      </c>
      <c r="BB1711" t="str">
        <f t="shared" si="325"/>
        <v>30/11/2015;07332190000789;850,83;4,31</v>
      </c>
    </row>
    <row r="1712" spans="1:54" x14ac:dyDescent="0.25">
      <c r="A1712" t="s">
        <v>26</v>
      </c>
      <c r="B1712" t="s">
        <v>5238</v>
      </c>
      <c r="C1712">
        <v>42325</v>
      </c>
      <c r="D1712" t="s">
        <v>2841</v>
      </c>
      <c r="E1712" t="s">
        <v>6979</v>
      </c>
      <c r="F1712" t="s">
        <v>3855</v>
      </c>
      <c r="G1712">
        <v>979.29</v>
      </c>
      <c r="H1712">
        <v>979.29</v>
      </c>
      <c r="I1712">
        <v>39.17</v>
      </c>
      <c r="J1712" t="s">
        <v>61</v>
      </c>
      <c r="K1712">
        <v>0</v>
      </c>
      <c r="L1712">
        <v>0</v>
      </c>
      <c r="M1712" t="s">
        <v>31</v>
      </c>
      <c r="N1712">
        <v>979.29</v>
      </c>
      <c r="O1712">
        <v>0</v>
      </c>
      <c r="P1712" t="s">
        <v>2788</v>
      </c>
      <c r="Q1712">
        <v>979.29</v>
      </c>
      <c r="R1712">
        <v>16.16</v>
      </c>
      <c r="S1712" t="s">
        <v>33</v>
      </c>
      <c r="T1712">
        <v>979.29</v>
      </c>
      <c r="U1712">
        <v>74.430000000000007</v>
      </c>
      <c r="V1712" t="s">
        <v>33</v>
      </c>
      <c r="W1712" t="s">
        <v>33</v>
      </c>
      <c r="X1712" t="s">
        <v>5239</v>
      </c>
      <c r="Y1712" t="s">
        <v>1248</v>
      </c>
      <c r="Z1712" t="s">
        <v>1251</v>
      </c>
      <c r="AA1712" t="s">
        <v>5240</v>
      </c>
      <c r="AC1712" s="13" t="str">
        <f t="shared" si="314"/>
        <v>000168196</v>
      </c>
      <c r="AD1712" t="str">
        <f t="shared" si="315"/>
        <v>17/11/2015</v>
      </c>
      <c r="AE1712" t="str">
        <f t="shared" si="316"/>
        <v>00331788002405</v>
      </c>
      <c r="AF1712" s="14">
        <f t="shared" si="317"/>
        <v>979.29</v>
      </c>
      <c r="AG1712">
        <f t="shared" si="318"/>
        <v>9</v>
      </c>
      <c r="AH1712">
        <f t="shared" si="319"/>
        <v>1</v>
      </c>
      <c r="AI1712" s="16">
        <v>1900</v>
      </c>
      <c r="AJ1712" s="16" t="s">
        <v>7191</v>
      </c>
      <c r="AK1712" s="16" t="s">
        <v>1521</v>
      </c>
      <c r="AL1712" s="16" t="s">
        <v>97</v>
      </c>
      <c r="AM1712" s="16" t="s">
        <v>7193</v>
      </c>
      <c r="AN1712">
        <v>4</v>
      </c>
      <c r="AO1712" t="e">
        <f>VLOOKUP(TRIM(AL1712),'Parcela Dedutivel'!$A$1:$B$65536,2,FALSE)</f>
        <v>#N/A</v>
      </c>
      <c r="AP1712" s="15">
        <f t="shared" si="320"/>
        <v>0</v>
      </c>
      <c r="AQ1712" s="16">
        <f t="shared" si="321"/>
        <v>0</v>
      </c>
      <c r="AU1712" t="s">
        <v>6929</v>
      </c>
      <c r="AV1712" s="18">
        <v>42338</v>
      </c>
      <c r="AW1712" t="s">
        <v>5324</v>
      </c>
      <c r="AX1712" t="str">
        <f t="shared" si="322"/>
        <v>09499145000153</v>
      </c>
      <c r="AY1712" s="17">
        <f t="shared" si="323"/>
        <v>2742.91</v>
      </c>
      <c r="AZ1712" s="17">
        <f t="shared" si="324"/>
        <v>0</v>
      </c>
      <c r="BB1712" t="str">
        <f t="shared" si="325"/>
        <v>30/11/2015;09499145000153;2742,91;0,00</v>
      </c>
    </row>
    <row r="1713" spans="1:54" x14ac:dyDescent="0.25">
      <c r="A1713" t="s">
        <v>26</v>
      </c>
      <c r="B1713" t="s">
        <v>5238</v>
      </c>
      <c r="C1713">
        <v>42325</v>
      </c>
      <c r="D1713" t="s">
        <v>2841</v>
      </c>
      <c r="E1713" t="s">
        <v>6979</v>
      </c>
      <c r="F1713" t="s">
        <v>3855</v>
      </c>
      <c r="G1713">
        <v>884.36</v>
      </c>
      <c r="H1713">
        <v>884.36</v>
      </c>
      <c r="I1713">
        <v>35.369999999999997</v>
      </c>
      <c r="J1713" t="s">
        <v>61</v>
      </c>
      <c r="K1713">
        <v>0</v>
      </c>
      <c r="L1713">
        <v>0</v>
      </c>
      <c r="M1713" t="s">
        <v>31</v>
      </c>
      <c r="N1713">
        <v>884.36</v>
      </c>
      <c r="O1713">
        <v>0</v>
      </c>
      <c r="P1713" t="s">
        <v>2788</v>
      </c>
      <c r="Q1713">
        <v>884.36</v>
      </c>
      <c r="R1713">
        <v>14.59</v>
      </c>
      <c r="S1713" t="s">
        <v>33</v>
      </c>
      <c r="T1713">
        <v>884.36</v>
      </c>
      <c r="U1713">
        <v>67.210000000000008</v>
      </c>
      <c r="V1713" t="s">
        <v>33</v>
      </c>
      <c r="W1713" t="s">
        <v>33</v>
      </c>
      <c r="X1713" t="s">
        <v>5239</v>
      </c>
      <c r="Y1713" t="s">
        <v>1248</v>
      </c>
      <c r="Z1713" t="s">
        <v>1249</v>
      </c>
      <c r="AA1713" t="s">
        <v>1250</v>
      </c>
      <c r="AC1713" s="13" t="str">
        <f t="shared" si="314"/>
        <v>000168196</v>
      </c>
      <c r="AD1713" t="str">
        <f t="shared" si="315"/>
        <v>17/11/2015</v>
      </c>
      <c r="AE1713" t="str">
        <f t="shared" si="316"/>
        <v>00331788002405</v>
      </c>
      <c r="AF1713" s="14">
        <f t="shared" si="317"/>
        <v>884.36</v>
      </c>
      <c r="AG1713">
        <f t="shared" si="318"/>
        <v>9</v>
      </c>
      <c r="AH1713">
        <f t="shared" si="319"/>
        <v>1</v>
      </c>
      <c r="AI1713" s="16">
        <v>1900</v>
      </c>
      <c r="AJ1713" s="16" t="s">
        <v>7191</v>
      </c>
      <c r="AK1713" s="16" t="s">
        <v>1521</v>
      </c>
      <c r="AL1713" s="16" t="s">
        <v>118</v>
      </c>
      <c r="AM1713" s="16" t="s">
        <v>7193</v>
      </c>
      <c r="AN1713">
        <v>24</v>
      </c>
      <c r="AO1713" t="e">
        <f>VLOOKUP(TRIM(AL1713),'Parcela Dedutivel'!$A$1:$B$65536,2,FALSE)</f>
        <v>#N/A</v>
      </c>
      <c r="AP1713" s="15">
        <f t="shared" si="320"/>
        <v>0</v>
      </c>
      <c r="AQ1713" s="16">
        <f t="shared" si="321"/>
        <v>0</v>
      </c>
      <c r="AU1713" t="s">
        <v>6930</v>
      </c>
      <c r="AV1713" s="18">
        <v>42338</v>
      </c>
      <c r="AW1713" t="s">
        <v>3214</v>
      </c>
      <c r="AX1713" t="str">
        <f t="shared" si="322"/>
        <v>56545742000157</v>
      </c>
      <c r="AY1713" s="17">
        <f t="shared" si="323"/>
        <v>2553.08</v>
      </c>
      <c r="AZ1713" s="17">
        <f t="shared" si="324"/>
        <v>0</v>
      </c>
      <c r="BB1713" t="str">
        <f t="shared" si="325"/>
        <v>30/11/2015;56545742000157;2553,08;0,00</v>
      </c>
    </row>
    <row r="1714" spans="1:54" x14ac:dyDescent="0.25">
      <c r="A1714" t="s">
        <v>26</v>
      </c>
      <c r="B1714" t="s">
        <v>5238</v>
      </c>
      <c r="C1714">
        <v>42325</v>
      </c>
      <c r="D1714" t="s">
        <v>2841</v>
      </c>
      <c r="E1714" t="s">
        <v>6979</v>
      </c>
      <c r="F1714" t="s">
        <v>3855</v>
      </c>
      <c r="G1714">
        <v>75.850000000000009</v>
      </c>
      <c r="H1714">
        <v>75.850000000000009</v>
      </c>
      <c r="I1714">
        <v>3.0300000000000002</v>
      </c>
      <c r="J1714" t="s">
        <v>61</v>
      </c>
      <c r="K1714">
        <v>0</v>
      </c>
      <c r="L1714">
        <v>0</v>
      </c>
      <c r="M1714" t="s">
        <v>31</v>
      </c>
      <c r="N1714">
        <v>65.960000000000008</v>
      </c>
      <c r="O1714">
        <v>9.89</v>
      </c>
      <c r="P1714" t="s">
        <v>2788</v>
      </c>
      <c r="Q1714">
        <v>65.960000000000008</v>
      </c>
      <c r="R1714">
        <v>1.0900000000000001</v>
      </c>
      <c r="S1714" t="s">
        <v>33</v>
      </c>
      <c r="T1714">
        <v>65.960000000000008</v>
      </c>
      <c r="U1714">
        <v>5.01</v>
      </c>
      <c r="V1714" t="s">
        <v>33</v>
      </c>
      <c r="W1714" t="s">
        <v>33</v>
      </c>
      <c r="X1714" t="s">
        <v>5239</v>
      </c>
      <c r="Y1714" t="s">
        <v>44</v>
      </c>
      <c r="Z1714" t="s">
        <v>1519</v>
      </c>
      <c r="AA1714" t="s">
        <v>1520</v>
      </c>
      <c r="AC1714" s="13" t="str">
        <f t="shared" si="314"/>
        <v>000168196</v>
      </c>
      <c r="AD1714" t="str">
        <f t="shared" si="315"/>
        <v>17/11/2015</v>
      </c>
      <c r="AE1714" t="str">
        <f t="shared" si="316"/>
        <v>00331788002405</v>
      </c>
      <c r="AF1714" s="14">
        <f t="shared" si="317"/>
        <v>75.850000000000009</v>
      </c>
      <c r="AG1714">
        <f t="shared" si="318"/>
        <v>9</v>
      </c>
      <c r="AH1714">
        <f t="shared" si="319"/>
        <v>1</v>
      </c>
      <c r="AI1714" s="16">
        <v>1900</v>
      </c>
      <c r="AJ1714" s="16" t="s">
        <v>7191</v>
      </c>
      <c r="AK1714" s="16" t="s">
        <v>1521</v>
      </c>
      <c r="AL1714" s="16" t="s">
        <v>1524</v>
      </c>
      <c r="AM1714" s="16" t="s">
        <v>7193</v>
      </c>
      <c r="AN1714">
        <v>15</v>
      </c>
      <c r="AO1714" t="e">
        <f>VLOOKUP(TRIM(AL1714),'Parcela Dedutivel'!$A$1:$B$65536,2,FALSE)</f>
        <v>#N/A</v>
      </c>
      <c r="AP1714" s="15">
        <f t="shared" si="320"/>
        <v>0</v>
      </c>
      <c r="AQ1714" s="16">
        <f t="shared" si="321"/>
        <v>0</v>
      </c>
      <c r="AU1714" t="s">
        <v>6933</v>
      </c>
      <c r="AV1714" s="18">
        <v>42338</v>
      </c>
      <c r="AW1714" t="s">
        <v>771</v>
      </c>
      <c r="AX1714" t="str">
        <f t="shared" si="322"/>
        <v>01192333001366</v>
      </c>
      <c r="AY1714" s="17">
        <f t="shared" si="323"/>
        <v>16.89</v>
      </c>
      <c r="AZ1714" s="17">
        <f t="shared" si="324"/>
        <v>0</v>
      </c>
      <c r="BB1714" t="str">
        <f t="shared" si="325"/>
        <v>30/11/2015;01192333001366;16,89;0,00</v>
      </c>
    </row>
    <row r="1715" spans="1:54" x14ac:dyDescent="0.25">
      <c r="A1715" t="s">
        <v>26</v>
      </c>
      <c r="B1715" t="s">
        <v>5238</v>
      </c>
      <c r="C1715">
        <v>42325</v>
      </c>
      <c r="D1715" t="s">
        <v>2841</v>
      </c>
      <c r="E1715" t="s">
        <v>6979</v>
      </c>
      <c r="F1715" t="s">
        <v>3855</v>
      </c>
      <c r="G1715">
        <v>120.19</v>
      </c>
      <c r="H1715">
        <v>120.19</v>
      </c>
      <c r="I1715">
        <v>4.8100000000000005</v>
      </c>
      <c r="J1715" t="s">
        <v>61</v>
      </c>
      <c r="K1715">
        <v>0</v>
      </c>
      <c r="L1715">
        <v>0</v>
      </c>
      <c r="M1715" t="s">
        <v>31</v>
      </c>
      <c r="N1715">
        <v>114.47</v>
      </c>
      <c r="O1715">
        <v>5.72</v>
      </c>
      <c r="P1715" t="s">
        <v>2788</v>
      </c>
      <c r="Q1715">
        <v>114.47</v>
      </c>
      <c r="R1715">
        <v>1.8900000000000001</v>
      </c>
      <c r="S1715" t="s">
        <v>33</v>
      </c>
      <c r="T1715">
        <v>114.47</v>
      </c>
      <c r="U1715">
        <v>8.7000000000000011</v>
      </c>
      <c r="V1715" t="s">
        <v>33</v>
      </c>
      <c r="W1715" t="s">
        <v>33</v>
      </c>
      <c r="X1715" t="s">
        <v>5239</v>
      </c>
      <c r="Y1715" t="s">
        <v>765</v>
      </c>
      <c r="Z1715" t="s">
        <v>4555</v>
      </c>
      <c r="AA1715" t="s">
        <v>4556</v>
      </c>
      <c r="AC1715" s="13" t="str">
        <f t="shared" si="314"/>
        <v>000168196</v>
      </c>
      <c r="AD1715" t="str">
        <f t="shared" si="315"/>
        <v>17/11/2015</v>
      </c>
      <c r="AE1715" t="str">
        <f t="shared" si="316"/>
        <v>00331788002405</v>
      </c>
      <c r="AF1715" s="14">
        <f t="shared" si="317"/>
        <v>120.19</v>
      </c>
      <c r="AG1715">
        <f t="shared" si="318"/>
        <v>9</v>
      </c>
      <c r="AH1715">
        <f t="shared" si="319"/>
        <v>1</v>
      </c>
      <c r="AI1715" s="16">
        <v>1900</v>
      </c>
      <c r="AJ1715" s="16" t="s">
        <v>7191</v>
      </c>
      <c r="AK1715" s="16" t="s">
        <v>1521</v>
      </c>
      <c r="AL1715" s="16" t="s">
        <v>1522</v>
      </c>
      <c r="AM1715" s="16" t="s">
        <v>7193</v>
      </c>
      <c r="AN1715">
        <v>132</v>
      </c>
      <c r="AO1715" t="e">
        <f>VLOOKUP(TRIM(AL1715),'Parcela Dedutivel'!$A$1:$B$65536,2,FALSE)</f>
        <v>#N/A</v>
      </c>
      <c r="AP1715" s="15">
        <f t="shared" si="320"/>
        <v>0</v>
      </c>
      <c r="AQ1715" s="16">
        <f t="shared" si="321"/>
        <v>0</v>
      </c>
      <c r="AU1715" t="s">
        <v>6936</v>
      </c>
      <c r="AV1715" s="18">
        <v>42338</v>
      </c>
      <c r="AW1715" t="s">
        <v>191</v>
      </c>
      <c r="AX1715" t="str">
        <f t="shared" si="322"/>
        <v>88309620000581</v>
      </c>
      <c r="AY1715" s="17">
        <f t="shared" si="323"/>
        <v>3842.38</v>
      </c>
      <c r="AZ1715" s="17">
        <f t="shared" si="324"/>
        <v>0</v>
      </c>
      <c r="BB1715" t="str">
        <f t="shared" si="325"/>
        <v>30/11/2015;88309620000581;3842,38;0,00</v>
      </c>
    </row>
    <row r="1716" spans="1:54" x14ac:dyDescent="0.25">
      <c r="A1716" t="s">
        <v>26</v>
      </c>
      <c r="B1716" t="s">
        <v>5241</v>
      </c>
      <c r="C1716">
        <v>42325</v>
      </c>
      <c r="D1716" t="s">
        <v>2841</v>
      </c>
      <c r="E1716" t="s">
        <v>6979</v>
      </c>
      <c r="F1716" t="s">
        <v>179</v>
      </c>
      <c r="G1716">
        <v>130.03</v>
      </c>
      <c r="H1716">
        <v>130.03</v>
      </c>
      <c r="I1716">
        <v>15.6</v>
      </c>
      <c r="J1716" t="s">
        <v>30</v>
      </c>
      <c r="K1716">
        <v>0</v>
      </c>
      <c r="L1716">
        <v>0</v>
      </c>
      <c r="M1716" t="s">
        <v>31</v>
      </c>
      <c r="N1716">
        <v>0</v>
      </c>
      <c r="O1716">
        <v>0</v>
      </c>
      <c r="P1716" t="s">
        <v>31</v>
      </c>
      <c r="Q1716">
        <v>130.03</v>
      </c>
      <c r="R1716">
        <v>2.15</v>
      </c>
      <c r="S1716" t="s">
        <v>33</v>
      </c>
      <c r="T1716">
        <v>130.03</v>
      </c>
      <c r="U1716">
        <v>9.8800000000000008</v>
      </c>
      <c r="V1716" t="s">
        <v>33</v>
      </c>
      <c r="W1716" t="s">
        <v>407</v>
      </c>
      <c r="X1716" t="s">
        <v>5242</v>
      </c>
      <c r="Y1716" t="s">
        <v>1683</v>
      </c>
      <c r="Z1716" t="s">
        <v>1684</v>
      </c>
      <c r="AA1716" t="s">
        <v>1685</v>
      </c>
      <c r="AC1716" s="13" t="str">
        <f t="shared" si="314"/>
        <v>000168197</v>
      </c>
      <c r="AD1716" t="str">
        <f t="shared" si="315"/>
        <v>17/11/2015</v>
      </c>
      <c r="AE1716" t="str">
        <f t="shared" si="316"/>
        <v>01426138000110</v>
      </c>
      <c r="AF1716" s="14">
        <f t="shared" si="317"/>
        <v>130.03</v>
      </c>
      <c r="AG1716">
        <f t="shared" si="318"/>
        <v>0</v>
      </c>
      <c r="AH1716">
        <f t="shared" si="319"/>
        <v>1</v>
      </c>
      <c r="AI1716" s="16">
        <v>6821375</v>
      </c>
      <c r="AJ1716" s="16" t="s">
        <v>7638</v>
      </c>
      <c r="AK1716" s="16" t="s">
        <v>5000</v>
      </c>
      <c r="AL1716" s="16" t="s">
        <v>5002</v>
      </c>
      <c r="AM1716" s="16" t="s">
        <v>7215</v>
      </c>
      <c r="AN1716">
        <v>1</v>
      </c>
      <c r="AO1716">
        <f>VLOOKUP(TRIM(AL1716),'Parcela Dedutivel'!$A$1:$B$65536,2,FALSE)</f>
        <v>106.52</v>
      </c>
      <c r="AP1716" s="15">
        <f t="shared" si="320"/>
        <v>106.52</v>
      </c>
      <c r="AQ1716" s="16">
        <f t="shared" si="321"/>
        <v>106.52</v>
      </c>
      <c r="AU1716" t="s">
        <v>6946</v>
      </c>
      <c r="AV1716" s="18">
        <v>42338</v>
      </c>
      <c r="AW1716" t="s">
        <v>191</v>
      </c>
      <c r="AX1716" t="str">
        <f t="shared" si="322"/>
        <v>88309620000581</v>
      </c>
      <c r="AY1716" s="17">
        <f t="shared" si="323"/>
        <v>3842.38</v>
      </c>
      <c r="AZ1716" s="17">
        <f t="shared" si="324"/>
        <v>0</v>
      </c>
      <c r="BB1716" t="str">
        <f t="shared" si="325"/>
        <v>30/11/2015;88309620000581;3842,38;0,00</v>
      </c>
    </row>
    <row r="1717" spans="1:54" x14ac:dyDescent="0.25">
      <c r="A1717" t="s">
        <v>26</v>
      </c>
      <c r="B1717" t="s">
        <v>5243</v>
      </c>
      <c r="C1717">
        <v>42325</v>
      </c>
      <c r="D1717" t="s">
        <v>2787</v>
      </c>
      <c r="E1717" t="s">
        <v>6979</v>
      </c>
      <c r="F1717" t="s">
        <v>29</v>
      </c>
      <c r="G1717">
        <v>319.71999999999997</v>
      </c>
      <c r="H1717">
        <v>278.02</v>
      </c>
      <c r="I1717">
        <v>50.04</v>
      </c>
      <c r="J1717" t="s">
        <v>61</v>
      </c>
      <c r="K1717">
        <v>0</v>
      </c>
      <c r="L1717">
        <v>0</v>
      </c>
      <c r="M1717" t="s">
        <v>31</v>
      </c>
      <c r="N1717">
        <v>278.02</v>
      </c>
      <c r="O1717">
        <v>41.7</v>
      </c>
      <c r="P1717" t="s">
        <v>2788</v>
      </c>
      <c r="Q1717">
        <v>278.02</v>
      </c>
      <c r="R1717">
        <v>4.59</v>
      </c>
      <c r="S1717" t="s">
        <v>33</v>
      </c>
      <c r="T1717">
        <v>278.02</v>
      </c>
      <c r="U1717">
        <v>21.13</v>
      </c>
      <c r="V1717" t="s">
        <v>33</v>
      </c>
      <c r="W1717" t="s">
        <v>33</v>
      </c>
      <c r="X1717" t="s">
        <v>3214</v>
      </c>
      <c r="Y1717" t="s">
        <v>91</v>
      </c>
      <c r="Z1717" t="s">
        <v>1266</v>
      </c>
      <c r="AA1717" t="s">
        <v>1267</v>
      </c>
      <c r="AC1717" s="13" t="str">
        <f t="shared" si="314"/>
        <v>000168198</v>
      </c>
      <c r="AD1717" t="str">
        <f t="shared" si="315"/>
        <v>17/11/2015</v>
      </c>
      <c r="AE1717" t="str">
        <f t="shared" si="316"/>
        <v>56545742000157</v>
      </c>
      <c r="AF1717" s="14">
        <f t="shared" si="317"/>
        <v>319.71999999999997</v>
      </c>
      <c r="AG1717">
        <f t="shared" si="318"/>
        <v>0</v>
      </c>
      <c r="AH1717">
        <f t="shared" si="319"/>
        <v>1</v>
      </c>
      <c r="AI1717" s="16">
        <v>6819418</v>
      </c>
      <c r="AJ1717" s="16" t="s">
        <v>7639</v>
      </c>
      <c r="AK1717" s="16" t="s">
        <v>5004</v>
      </c>
      <c r="AL1717" s="16" t="s">
        <v>5006</v>
      </c>
      <c r="AM1717" s="16" t="s">
        <v>7193</v>
      </c>
      <c r="AN1717">
        <v>12</v>
      </c>
      <c r="AO1717" t="e">
        <f>VLOOKUP(TRIM(AL1717),'Parcela Dedutivel'!$A$1:$B$65536,2,FALSE)</f>
        <v>#N/A</v>
      </c>
      <c r="AP1717" s="15">
        <f t="shared" si="320"/>
        <v>0</v>
      </c>
      <c r="AQ1717" s="16">
        <f t="shared" si="321"/>
        <v>0</v>
      </c>
      <c r="AU1717" t="s">
        <v>6947</v>
      </c>
      <c r="AV1717" s="18">
        <v>42338</v>
      </c>
      <c r="AW1717" t="s">
        <v>3165</v>
      </c>
      <c r="AX1717" t="str">
        <f t="shared" si="322"/>
        <v>02990605000607</v>
      </c>
      <c r="AY1717" s="17">
        <f t="shared" si="323"/>
        <v>556.57000000000005</v>
      </c>
      <c r="AZ1717" s="17">
        <f t="shared" si="324"/>
        <v>0</v>
      </c>
      <c r="BB1717" t="str">
        <f t="shared" si="325"/>
        <v>30/11/2015;02990605000607;556,57;0,00</v>
      </c>
    </row>
    <row r="1718" spans="1:54" x14ac:dyDescent="0.25">
      <c r="A1718" t="s">
        <v>26</v>
      </c>
      <c r="B1718" t="s">
        <v>5244</v>
      </c>
      <c r="C1718">
        <v>42325</v>
      </c>
      <c r="D1718" t="s">
        <v>2841</v>
      </c>
      <c r="E1718" t="s">
        <v>6979</v>
      </c>
      <c r="F1718" t="s">
        <v>179</v>
      </c>
      <c r="G1718">
        <v>336.05</v>
      </c>
      <c r="H1718">
        <v>292.22000000000003</v>
      </c>
      <c r="I1718">
        <v>11.69</v>
      </c>
      <c r="J1718" t="s">
        <v>61</v>
      </c>
      <c r="K1718">
        <v>0</v>
      </c>
      <c r="L1718">
        <v>0</v>
      </c>
      <c r="M1718" t="s">
        <v>31</v>
      </c>
      <c r="N1718">
        <v>292.22000000000003</v>
      </c>
      <c r="O1718">
        <v>43.83</v>
      </c>
      <c r="P1718" t="s">
        <v>2788</v>
      </c>
      <c r="Q1718">
        <v>292.22000000000003</v>
      </c>
      <c r="R1718">
        <v>4.82</v>
      </c>
      <c r="S1718" t="s">
        <v>33</v>
      </c>
      <c r="T1718">
        <v>292.22000000000003</v>
      </c>
      <c r="U1718">
        <v>22.21</v>
      </c>
      <c r="V1718" t="s">
        <v>33</v>
      </c>
      <c r="W1718" t="s">
        <v>33</v>
      </c>
      <c r="X1718" t="s">
        <v>986</v>
      </c>
      <c r="Y1718" t="s">
        <v>91</v>
      </c>
      <c r="Z1718" t="s">
        <v>1215</v>
      </c>
      <c r="AA1718" t="s">
        <v>1216</v>
      </c>
      <c r="AC1718" s="13" t="str">
        <f t="shared" si="314"/>
        <v>000168199</v>
      </c>
      <c r="AD1718" t="str">
        <f t="shared" si="315"/>
        <v>17/11/2015</v>
      </c>
      <c r="AE1718" t="str">
        <f t="shared" si="316"/>
        <v>82321845000143</v>
      </c>
      <c r="AF1718" s="14">
        <f t="shared" si="317"/>
        <v>336.05</v>
      </c>
      <c r="AG1718">
        <f t="shared" si="318"/>
        <v>0</v>
      </c>
      <c r="AH1718">
        <f t="shared" si="319"/>
        <v>1</v>
      </c>
      <c r="AI1718" s="16">
        <v>6782701</v>
      </c>
      <c r="AJ1718" s="16" t="s">
        <v>7436</v>
      </c>
      <c r="AK1718" s="16" t="s">
        <v>5008</v>
      </c>
      <c r="AL1718" s="16" t="s">
        <v>3755</v>
      </c>
      <c r="AM1718" s="16" t="s">
        <v>7193</v>
      </c>
      <c r="AN1718">
        <v>1</v>
      </c>
      <c r="AO1718" t="e">
        <f>VLOOKUP(TRIM(AL1718),'Parcela Dedutivel'!$A$1:$B$65536,2,FALSE)</f>
        <v>#N/A</v>
      </c>
      <c r="AP1718" s="15">
        <f t="shared" si="320"/>
        <v>0</v>
      </c>
      <c r="AQ1718" s="16">
        <f t="shared" si="321"/>
        <v>0</v>
      </c>
      <c r="AU1718" t="s">
        <v>6948</v>
      </c>
      <c r="AV1718" s="18">
        <v>42338</v>
      </c>
      <c r="AW1718" t="s">
        <v>2426</v>
      </c>
      <c r="AX1718" t="str">
        <f t="shared" si="322"/>
        <v>88309620000662</v>
      </c>
      <c r="AY1718" s="17">
        <f t="shared" si="323"/>
        <v>43174.360000000008</v>
      </c>
      <c r="AZ1718" s="17">
        <f t="shared" si="324"/>
        <v>0</v>
      </c>
      <c r="BB1718" t="str">
        <f t="shared" si="325"/>
        <v>30/11/2015;88309620000662;43174,36;0,00</v>
      </c>
    </row>
    <row r="1719" spans="1:54" x14ac:dyDescent="0.25">
      <c r="A1719" t="s">
        <v>26</v>
      </c>
      <c r="B1719" t="s">
        <v>5245</v>
      </c>
      <c r="C1719">
        <v>42325</v>
      </c>
      <c r="D1719" t="s">
        <v>2841</v>
      </c>
      <c r="E1719" t="s">
        <v>6979</v>
      </c>
      <c r="F1719" t="s">
        <v>1581</v>
      </c>
      <c r="G1719">
        <v>395.23</v>
      </c>
      <c r="H1719">
        <v>343.68</v>
      </c>
      <c r="I1719">
        <v>13.75</v>
      </c>
      <c r="J1719" t="s">
        <v>61</v>
      </c>
      <c r="K1719">
        <v>0</v>
      </c>
      <c r="L1719">
        <v>0</v>
      </c>
      <c r="M1719" t="s">
        <v>31</v>
      </c>
      <c r="N1719">
        <v>343.68</v>
      </c>
      <c r="O1719">
        <v>51.550000000000004</v>
      </c>
      <c r="P1719" t="s">
        <v>2788</v>
      </c>
      <c r="Q1719">
        <v>343.68</v>
      </c>
      <c r="R1719">
        <v>5.67</v>
      </c>
      <c r="S1719" t="s">
        <v>33</v>
      </c>
      <c r="T1719">
        <v>343.68</v>
      </c>
      <c r="U1719">
        <v>26.12</v>
      </c>
      <c r="V1719" t="s">
        <v>33</v>
      </c>
      <c r="W1719" t="s">
        <v>33</v>
      </c>
      <c r="X1719" t="s">
        <v>3222</v>
      </c>
      <c r="Y1719" t="s">
        <v>91</v>
      </c>
      <c r="Z1719" t="s">
        <v>2270</v>
      </c>
      <c r="AA1719" t="s">
        <v>2271</v>
      </c>
      <c r="AC1719" s="13" t="str">
        <f t="shared" si="314"/>
        <v>000168200</v>
      </c>
      <c r="AD1719" t="str">
        <f t="shared" si="315"/>
        <v>17/11/2015</v>
      </c>
      <c r="AE1719" t="str">
        <f t="shared" si="316"/>
        <v>46044053004607</v>
      </c>
      <c r="AF1719" s="14">
        <f t="shared" si="317"/>
        <v>395.23</v>
      </c>
      <c r="AG1719">
        <f t="shared" si="318"/>
        <v>0</v>
      </c>
      <c r="AH1719">
        <f t="shared" si="319"/>
        <v>1</v>
      </c>
      <c r="AI1719" s="16">
        <v>6782701</v>
      </c>
      <c r="AJ1719" s="16" t="s">
        <v>7436</v>
      </c>
      <c r="AK1719" s="16" t="s">
        <v>5008</v>
      </c>
      <c r="AL1719" s="16" t="s">
        <v>987</v>
      </c>
      <c r="AM1719" s="16" t="s">
        <v>7193</v>
      </c>
      <c r="AN1719">
        <v>1</v>
      </c>
      <c r="AO1719" t="e">
        <f>VLOOKUP(TRIM(AL1719),'Parcela Dedutivel'!$A$1:$B$65536,2,FALSE)</f>
        <v>#N/A</v>
      </c>
      <c r="AP1719" s="15">
        <f t="shared" si="320"/>
        <v>0</v>
      </c>
      <c r="AQ1719" s="16">
        <f t="shared" si="321"/>
        <v>0</v>
      </c>
      <c r="AU1719" t="s">
        <v>6949</v>
      </c>
      <c r="AV1719" s="18">
        <v>42338</v>
      </c>
      <c r="AW1719" t="s">
        <v>2799</v>
      </c>
      <c r="AX1719" t="str">
        <f t="shared" si="322"/>
        <v>59104422005704</v>
      </c>
      <c r="AY1719" s="17">
        <f t="shared" si="323"/>
        <v>867.65</v>
      </c>
      <c r="AZ1719" s="17">
        <f t="shared" si="324"/>
        <v>0</v>
      </c>
      <c r="BB1719" t="str">
        <f t="shared" si="325"/>
        <v>30/11/2015;59104422005704;867,65;0,00</v>
      </c>
    </row>
    <row r="1720" spans="1:54" x14ac:dyDescent="0.25">
      <c r="A1720" t="s">
        <v>26</v>
      </c>
      <c r="B1720" t="s">
        <v>5246</v>
      </c>
      <c r="C1720">
        <v>42325</v>
      </c>
      <c r="D1720" t="s">
        <v>2804</v>
      </c>
      <c r="E1720" t="s">
        <v>6979</v>
      </c>
      <c r="F1720" t="s">
        <v>29</v>
      </c>
      <c r="G1720">
        <v>774.02</v>
      </c>
      <c r="H1720">
        <v>0</v>
      </c>
      <c r="I1720">
        <v>0</v>
      </c>
      <c r="J1720" t="s">
        <v>31</v>
      </c>
      <c r="K1720">
        <v>0</v>
      </c>
      <c r="L1720">
        <v>0</v>
      </c>
      <c r="M1720" t="s">
        <v>31</v>
      </c>
      <c r="N1720">
        <v>0</v>
      </c>
      <c r="O1720">
        <v>0</v>
      </c>
      <c r="P1720" t="s">
        <v>31</v>
      </c>
      <c r="Q1720">
        <v>774.02</v>
      </c>
      <c r="R1720">
        <v>12.77</v>
      </c>
      <c r="S1720" t="s">
        <v>33</v>
      </c>
      <c r="T1720">
        <v>774.02</v>
      </c>
      <c r="U1720">
        <v>58.83</v>
      </c>
      <c r="V1720" t="s">
        <v>33</v>
      </c>
      <c r="W1720" t="s">
        <v>33</v>
      </c>
      <c r="X1720" t="s">
        <v>3055</v>
      </c>
      <c r="Y1720" t="s">
        <v>96</v>
      </c>
      <c r="Z1720" t="s">
        <v>5247</v>
      </c>
      <c r="AA1720" t="s">
        <v>5248</v>
      </c>
      <c r="AC1720" s="13" t="str">
        <f t="shared" si="314"/>
        <v>000168201</v>
      </c>
      <c r="AD1720" t="str">
        <f t="shared" si="315"/>
        <v>17/11/2015</v>
      </c>
      <c r="AE1720" t="str">
        <f t="shared" si="316"/>
        <v>74404229000551</v>
      </c>
      <c r="AF1720" s="14">
        <f t="shared" si="317"/>
        <v>774.02</v>
      </c>
      <c r="AG1720">
        <f t="shared" si="318"/>
        <v>0</v>
      </c>
      <c r="AH1720">
        <f t="shared" si="319"/>
        <v>1</v>
      </c>
      <c r="AI1720" s="16">
        <v>6782701</v>
      </c>
      <c r="AJ1720" s="16" t="s">
        <v>7436</v>
      </c>
      <c r="AK1720" s="16" t="s">
        <v>5008</v>
      </c>
      <c r="AL1720" s="16" t="s">
        <v>643</v>
      </c>
      <c r="AM1720" s="16" t="s">
        <v>7193</v>
      </c>
      <c r="AN1720">
        <v>3</v>
      </c>
      <c r="AO1720" t="e">
        <f>VLOOKUP(TRIM(AL1720),'Parcela Dedutivel'!$A$1:$B$65536,2,FALSE)</f>
        <v>#N/A</v>
      </c>
      <c r="AP1720" s="15">
        <f t="shared" si="320"/>
        <v>0</v>
      </c>
      <c r="AQ1720" s="16">
        <f t="shared" si="321"/>
        <v>0</v>
      </c>
      <c r="AU1720" t="s">
        <v>6950</v>
      </c>
      <c r="AV1720" s="18">
        <v>42338</v>
      </c>
      <c r="AW1720" t="s">
        <v>2799</v>
      </c>
      <c r="AX1720" t="str">
        <f t="shared" si="322"/>
        <v>59104422005704</v>
      </c>
      <c r="AY1720" s="17">
        <f t="shared" si="323"/>
        <v>654.69000000000005</v>
      </c>
      <c r="AZ1720" s="17">
        <f t="shared" si="324"/>
        <v>0</v>
      </c>
      <c r="BB1720" t="str">
        <f t="shared" si="325"/>
        <v>30/11/2015;59104422005704;654,69;0,00</v>
      </c>
    </row>
    <row r="1721" spans="1:54" x14ac:dyDescent="0.25">
      <c r="A1721" t="s">
        <v>26</v>
      </c>
      <c r="B1721" t="s">
        <v>5249</v>
      </c>
      <c r="C1721">
        <v>42325</v>
      </c>
      <c r="D1721" t="s">
        <v>2817</v>
      </c>
      <c r="E1721" t="s">
        <v>6979</v>
      </c>
      <c r="F1721" t="s">
        <v>1643</v>
      </c>
      <c r="G1721">
        <v>1040.52</v>
      </c>
      <c r="H1721">
        <v>1040.52</v>
      </c>
      <c r="I1721">
        <v>124.86</v>
      </c>
      <c r="J1721" t="s">
        <v>30</v>
      </c>
      <c r="K1721">
        <v>0</v>
      </c>
      <c r="L1721">
        <v>0</v>
      </c>
      <c r="M1721" t="s">
        <v>31</v>
      </c>
      <c r="N1721">
        <v>0</v>
      </c>
      <c r="O1721">
        <v>0</v>
      </c>
      <c r="P1721" t="s">
        <v>31</v>
      </c>
      <c r="Q1721">
        <v>1040.52</v>
      </c>
      <c r="R1721">
        <v>17.170000000000002</v>
      </c>
      <c r="S1721" t="s">
        <v>33</v>
      </c>
      <c r="T1721">
        <v>1040.52</v>
      </c>
      <c r="U1721">
        <v>79.08</v>
      </c>
      <c r="V1721" t="s">
        <v>33</v>
      </c>
      <c r="W1721" t="s">
        <v>33</v>
      </c>
      <c r="X1721" t="s">
        <v>2574</v>
      </c>
      <c r="Y1721" t="s">
        <v>96</v>
      </c>
      <c r="Z1721" t="s">
        <v>3399</v>
      </c>
      <c r="AA1721" t="s">
        <v>3400</v>
      </c>
      <c r="AC1721" s="13" t="str">
        <f t="shared" si="314"/>
        <v>000168202</v>
      </c>
      <c r="AD1721" t="str">
        <f t="shared" si="315"/>
        <v>17/11/2015</v>
      </c>
      <c r="AE1721" t="str">
        <f t="shared" si="316"/>
        <v>03523188000140</v>
      </c>
      <c r="AF1721" s="14">
        <f t="shared" si="317"/>
        <v>1040.52</v>
      </c>
      <c r="AG1721">
        <f t="shared" si="318"/>
        <v>0</v>
      </c>
      <c r="AH1721">
        <f t="shared" si="319"/>
        <v>1</v>
      </c>
      <c r="AI1721" s="16">
        <v>6782701</v>
      </c>
      <c r="AJ1721" s="16" t="s">
        <v>7436</v>
      </c>
      <c r="AK1721" s="16" t="s">
        <v>5008</v>
      </c>
      <c r="AL1721" s="16" t="s">
        <v>132</v>
      </c>
      <c r="AM1721" s="16" t="s">
        <v>7193</v>
      </c>
      <c r="AN1721">
        <v>2</v>
      </c>
      <c r="AO1721" t="e">
        <f>VLOOKUP(TRIM(AL1721),'Parcela Dedutivel'!$A$1:$B$65536,2,FALSE)</f>
        <v>#N/A</v>
      </c>
      <c r="AP1721" s="15">
        <f t="shared" si="320"/>
        <v>0</v>
      </c>
      <c r="AQ1721" s="16">
        <f t="shared" si="321"/>
        <v>0</v>
      </c>
      <c r="AU1721" t="s">
        <v>6953</v>
      </c>
      <c r="AV1721" s="18">
        <v>42338</v>
      </c>
      <c r="AW1721" t="s">
        <v>3298</v>
      </c>
      <c r="AX1721" t="str">
        <f t="shared" si="322"/>
        <v>10922926000198</v>
      </c>
      <c r="AY1721" s="17">
        <f t="shared" si="323"/>
        <v>1312.5</v>
      </c>
      <c r="AZ1721" s="17">
        <f t="shared" si="324"/>
        <v>0</v>
      </c>
      <c r="BB1721" t="str">
        <f t="shared" si="325"/>
        <v>30/11/2015;10922926000198;1312,50;0,00</v>
      </c>
    </row>
    <row r="1722" spans="1:54" x14ac:dyDescent="0.25">
      <c r="A1722" t="s">
        <v>26</v>
      </c>
      <c r="B1722" t="s">
        <v>5250</v>
      </c>
      <c r="C1722">
        <v>42325</v>
      </c>
      <c r="D1722" t="s">
        <v>2817</v>
      </c>
      <c r="E1722" t="s">
        <v>6979</v>
      </c>
      <c r="F1722" t="s">
        <v>393</v>
      </c>
      <c r="G1722">
        <v>1825.3999999999999</v>
      </c>
      <c r="H1722">
        <v>1587.3</v>
      </c>
      <c r="I1722">
        <v>190.48</v>
      </c>
      <c r="J1722" t="s">
        <v>30</v>
      </c>
      <c r="K1722">
        <v>0</v>
      </c>
      <c r="L1722">
        <v>0</v>
      </c>
      <c r="M1722" t="s">
        <v>31</v>
      </c>
      <c r="N1722">
        <v>1587.3</v>
      </c>
      <c r="O1722">
        <v>238.1</v>
      </c>
      <c r="P1722" t="s">
        <v>2788</v>
      </c>
      <c r="Q1722">
        <v>1587.3</v>
      </c>
      <c r="R1722">
        <v>26.19</v>
      </c>
      <c r="S1722" t="s">
        <v>33</v>
      </c>
      <c r="T1722">
        <v>1587.3</v>
      </c>
      <c r="U1722">
        <v>120.63</v>
      </c>
      <c r="V1722" t="s">
        <v>33</v>
      </c>
      <c r="W1722" t="s">
        <v>33</v>
      </c>
      <c r="X1722" t="s">
        <v>3899</v>
      </c>
      <c r="Y1722" t="s">
        <v>96</v>
      </c>
      <c r="Z1722" t="s">
        <v>5251</v>
      </c>
      <c r="AA1722" t="s">
        <v>4213</v>
      </c>
      <c r="AC1722" s="13" t="str">
        <f t="shared" si="314"/>
        <v>000168203</v>
      </c>
      <c r="AD1722" t="str">
        <f t="shared" si="315"/>
        <v>17/11/2015</v>
      </c>
      <c r="AE1722" t="str">
        <f t="shared" si="316"/>
        <v>67405936000173</v>
      </c>
      <c r="AF1722" s="14">
        <f t="shared" si="317"/>
        <v>1825.3999999999999</v>
      </c>
      <c r="AG1722">
        <f t="shared" si="318"/>
        <v>0</v>
      </c>
      <c r="AH1722">
        <f t="shared" si="319"/>
        <v>1</v>
      </c>
      <c r="AI1722" s="16">
        <v>6782701</v>
      </c>
      <c r="AJ1722" s="16" t="s">
        <v>7436</v>
      </c>
      <c r="AK1722" s="16" t="s">
        <v>5008</v>
      </c>
      <c r="AL1722" s="16" t="s">
        <v>3258</v>
      </c>
      <c r="AM1722" s="16" t="s">
        <v>7193</v>
      </c>
      <c r="AN1722">
        <v>1</v>
      </c>
      <c r="AO1722" t="e">
        <f>VLOOKUP(TRIM(AL1722),'Parcela Dedutivel'!$A$1:$B$65536,2,FALSE)</f>
        <v>#N/A</v>
      </c>
      <c r="AP1722" s="15">
        <f t="shared" si="320"/>
        <v>0</v>
      </c>
      <c r="AQ1722" s="16">
        <f t="shared" si="321"/>
        <v>0</v>
      </c>
      <c r="AU1722" t="s">
        <v>6954</v>
      </c>
      <c r="AV1722" s="18">
        <v>42338</v>
      </c>
      <c r="AW1722" t="s">
        <v>2743</v>
      </c>
      <c r="AX1722" t="str">
        <f t="shared" si="322"/>
        <v>01498525000161</v>
      </c>
      <c r="AY1722" s="17">
        <f t="shared" si="323"/>
        <v>865.2</v>
      </c>
      <c r="AZ1722" s="17">
        <f t="shared" si="324"/>
        <v>0</v>
      </c>
      <c r="BB1722" t="str">
        <f t="shared" si="325"/>
        <v>30/11/2015;01498525000161;865,20;0,00</v>
      </c>
    </row>
    <row r="1723" spans="1:54" x14ac:dyDescent="0.25">
      <c r="A1723" t="s">
        <v>26</v>
      </c>
      <c r="B1723" t="s">
        <v>5252</v>
      </c>
      <c r="C1723">
        <v>42325</v>
      </c>
      <c r="D1723" t="s">
        <v>2817</v>
      </c>
      <c r="E1723" t="s">
        <v>6979</v>
      </c>
      <c r="F1723" t="s">
        <v>393</v>
      </c>
      <c r="G1723">
        <v>1449.74</v>
      </c>
      <c r="H1723">
        <v>1515.14</v>
      </c>
      <c r="I1723">
        <v>181.82</v>
      </c>
      <c r="J1723" t="s">
        <v>307</v>
      </c>
      <c r="K1723">
        <v>0</v>
      </c>
      <c r="L1723">
        <v>0</v>
      </c>
      <c r="M1723" t="s">
        <v>31</v>
      </c>
      <c r="N1723">
        <v>0</v>
      </c>
      <c r="O1723">
        <v>0</v>
      </c>
      <c r="P1723" t="s">
        <v>31</v>
      </c>
      <c r="Q1723">
        <v>1515.14</v>
      </c>
      <c r="R1723">
        <v>25</v>
      </c>
      <c r="S1723" t="s">
        <v>33</v>
      </c>
      <c r="T1723">
        <v>1515.14</v>
      </c>
      <c r="U1723">
        <v>115.15</v>
      </c>
      <c r="V1723" t="s">
        <v>33</v>
      </c>
      <c r="W1723" t="s">
        <v>33</v>
      </c>
      <c r="X1723" t="s">
        <v>5253</v>
      </c>
      <c r="Y1723" t="s">
        <v>240</v>
      </c>
      <c r="Z1723" t="s">
        <v>5254</v>
      </c>
      <c r="AA1723" t="s">
        <v>5255</v>
      </c>
      <c r="AC1723" s="13" t="str">
        <f t="shared" si="314"/>
        <v>000168204</v>
      </c>
      <c r="AD1723" t="str">
        <f t="shared" si="315"/>
        <v>17/11/2015</v>
      </c>
      <c r="AE1723" t="str">
        <f t="shared" si="316"/>
        <v>16979823000140</v>
      </c>
      <c r="AF1723" s="14">
        <f t="shared" si="317"/>
        <v>1449.74</v>
      </c>
      <c r="AG1723">
        <f t="shared" si="318"/>
        <v>92.97999999999999</v>
      </c>
      <c r="AH1723">
        <f t="shared" si="319"/>
        <v>1</v>
      </c>
      <c r="AI1723" s="16">
        <v>6782701</v>
      </c>
      <c r="AJ1723" s="16" t="s">
        <v>7436</v>
      </c>
      <c r="AK1723" s="16" t="s">
        <v>5008</v>
      </c>
      <c r="AL1723" s="16" t="s">
        <v>2217</v>
      </c>
      <c r="AM1723" s="16" t="s">
        <v>7193</v>
      </c>
      <c r="AN1723">
        <v>1</v>
      </c>
      <c r="AO1723" t="e">
        <f>VLOOKUP(TRIM(AL1723),'Parcela Dedutivel'!$A$1:$B$65536,2,FALSE)</f>
        <v>#N/A</v>
      </c>
      <c r="AP1723" s="15">
        <f t="shared" si="320"/>
        <v>0</v>
      </c>
      <c r="AQ1723" s="16">
        <f t="shared" si="321"/>
        <v>0</v>
      </c>
      <c r="AU1723" t="s">
        <v>6957</v>
      </c>
      <c r="AV1723" s="18">
        <v>42338</v>
      </c>
      <c r="AW1723" t="s">
        <v>2747</v>
      </c>
      <c r="AX1723" t="str">
        <f t="shared" si="322"/>
        <v>59578948000171</v>
      </c>
      <c r="AY1723" s="17">
        <f t="shared" si="323"/>
        <v>1459.67</v>
      </c>
      <c r="AZ1723" s="17">
        <f t="shared" si="324"/>
        <v>0</v>
      </c>
      <c r="BB1723" t="str">
        <f t="shared" si="325"/>
        <v>30/11/2015;59578948000171;1459,67;0,00</v>
      </c>
    </row>
    <row r="1724" spans="1:54" x14ac:dyDescent="0.25">
      <c r="A1724" t="s">
        <v>26</v>
      </c>
      <c r="B1724" t="s">
        <v>5256</v>
      </c>
      <c r="C1724">
        <v>42325</v>
      </c>
      <c r="D1724" t="s">
        <v>2804</v>
      </c>
      <c r="E1724" t="s">
        <v>6979</v>
      </c>
      <c r="F1724" t="s">
        <v>29</v>
      </c>
      <c r="G1724">
        <v>904.03</v>
      </c>
      <c r="H1724">
        <v>904.03</v>
      </c>
      <c r="I1724">
        <v>162.72999999999999</v>
      </c>
      <c r="J1724" t="s">
        <v>30</v>
      </c>
      <c r="K1724">
        <v>0</v>
      </c>
      <c r="L1724">
        <v>0</v>
      </c>
      <c r="M1724" t="s">
        <v>31</v>
      </c>
      <c r="N1724">
        <v>860.98</v>
      </c>
      <c r="O1724">
        <v>43.050000000000004</v>
      </c>
      <c r="P1724" t="s">
        <v>2788</v>
      </c>
      <c r="Q1724">
        <v>860.98</v>
      </c>
      <c r="R1724">
        <v>14.21</v>
      </c>
      <c r="S1724" t="s">
        <v>33</v>
      </c>
      <c r="T1724">
        <v>860.98</v>
      </c>
      <c r="U1724">
        <v>65.430000000000007</v>
      </c>
      <c r="V1724" t="s">
        <v>33</v>
      </c>
      <c r="W1724" t="s">
        <v>33</v>
      </c>
      <c r="X1724" t="s">
        <v>5257</v>
      </c>
      <c r="Y1724" t="s">
        <v>337</v>
      </c>
      <c r="Z1724" t="s">
        <v>3520</v>
      </c>
      <c r="AA1724" t="s">
        <v>3521</v>
      </c>
      <c r="AC1724" s="13" t="str">
        <f t="shared" si="314"/>
        <v>000168205</v>
      </c>
      <c r="AD1724" t="str">
        <f t="shared" si="315"/>
        <v>17/11/2015</v>
      </c>
      <c r="AE1724" t="str">
        <f t="shared" si="316"/>
        <v>60850617002090</v>
      </c>
      <c r="AF1724" s="14">
        <f t="shared" si="317"/>
        <v>904.03</v>
      </c>
      <c r="AG1724">
        <f t="shared" si="318"/>
        <v>0.28574100000000002</v>
      </c>
      <c r="AH1724">
        <f t="shared" si="319"/>
        <v>1</v>
      </c>
      <c r="AI1724" s="16">
        <v>6784250</v>
      </c>
      <c r="AJ1724" s="16" t="s">
        <v>7159</v>
      </c>
      <c r="AK1724" s="16" t="s">
        <v>5009</v>
      </c>
      <c r="AL1724" s="16" t="s">
        <v>3569</v>
      </c>
      <c r="AM1724" s="16" t="s">
        <v>7143</v>
      </c>
      <c r="AN1724">
        <v>6</v>
      </c>
      <c r="AO1724">
        <f>VLOOKUP(TRIM(AL1724),'Parcela Dedutivel'!$A$1:$B$65536,2,FALSE)</f>
        <v>0</v>
      </c>
      <c r="AP1724" s="15">
        <f t="shared" si="320"/>
        <v>0</v>
      </c>
      <c r="AQ1724" s="16">
        <f t="shared" si="321"/>
        <v>0</v>
      </c>
      <c r="AU1724" t="s">
        <v>6958</v>
      </c>
      <c r="AV1724" s="18">
        <v>42338</v>
      </c>
      <c r="AW1724" t="s">
        <v>3471</v>
      </c>
      <c r="AX1724" t="str">
        <f t="shared" si="322"/>
        <v>05381281000193</v>
      </c>
      <c r="AY1724" s="17">
        <f t="shared" si="323"/>
        <v>1956.93</v>
      </c>
      <c r="AZ1724" s="17">
        <f t="shared" si="324"/>
        <v>0</v>
      </c>
      <c r="BB1724" t="str">
        <f t="shared" si="325"/>
        <v>30/11/2015;05381281000193;1956,93;0,00</v>
      </c>
    </row>
    <row r="1725" spans="1:54" x14ac:dyDescent="0.25">
      <c r="A1725" t="s">
        <v>26</v>
      </c>
      <c r="B1725" t="s">
        <v>5258</v>
      </c>
      <c r="C1725">
        <v>42325</v>
      </c>
      <c r="D1725" t="s">
        <v>2787</v>
      </c>
      <c r="E1725" t="s">
        <v>6979</v>
      </c>
      <c r="F1725" t="s">
        <v>29</v>
      </c>
      <c r="G1725">
        <v>360.27000000000004</v>
      </c>
      <c r="H1725">
        <v>313.28000000000003</v>
      </c>
      <c r="I1725">
        <v>56.39</v>
      </c>
      <c r="J1725" t="s">
        <v>61</v>
      </c>
      <c r="K1725">
        <v>0</v>
      </c>
      <c r="L1725">
        <v>0</v>
      </c>
      <c r="M1725" t="s">
        <v>31</v>
      </c>
      <c r="N1725">
        <v>313.28000000000003</v>
      </c>
      <c r="O1725">
        <v>46.99</v>
      </c>
      <c r="P1725" t="s">
        <v>2788</v>
      </c>
      <c r="Q1725">
        <v>313.28000000000003</v>
      </c>
      <c r="R1725">
        <v>5.17</v>
      </c>
      <c r="S1725" t="s">
        <v>33</v>
      </c>
      <c r="T1725">
        <v>313.28000000000003</v>
      </c>
      <c r="U1725">
        <v>23.81</v>
      </c>
      <c r="V1725" t="s">
        <v>33</v>
      </c>
      <c r="W1725" t="s">
        <v>33</v>
      </c>
      <c r="X1725" t="s">
        <v>1693</v>
      </c>
      <c r="Y1725" t="s">
        <v>44</v>
      </c>
      <c r="Z1725" t="s">
        <v>4251</v>
      </c>
      <c r="AA1725" t="s">
        <v>4252</v>
      </c>
      <c r="AC1725" s="13" t="str">
        <f t="shared" si="314"/>
        <v>000168206</v>
      </c>
      <c r="AD1725" t="str">
        <f t="shared" si="315"/>
        <v>17/11/2015</v>
      </c>
      <c r="AE1725" t="str">
        <f t="shared" si="316"/>
        <v>43854777000126</v>
      </c>
      <c r="AF1725" s="14">
        <f t="shared" si="317"/>
        <v>360.27000000000004</v>
      </c>
      <c r="AG1725">
        <f t="shared" si="318"/>
        <v>0</v>
      </c>
      <c r="AH1725">
        <f t="shared" si="319"/>
        <v>1</v>
      </c>
      <c r="AI1725" s="16">
        <v>6820638</v>
      </c>
      <c r="AJ1725" s="16" t="s">
        <v>7640</v>
      </c>
      <c r="AK1725" s="16" t="s">
        <v>5010</v>
      </c>
      <c r="AL1725" s="16" t="s">
        <v>231</v>
      </c>
      <c r="AM1725" s="16" t="s">
        <v>7143</v>
      </c>
      <c r="AN1725">
        <v>5</v>
      </c>
      <c r="AO1725" t="e">
        <f>VLOOKUP(TRIM(AL1725),'Parcela Dedutivel'!$A$1:$B$65536,2,FALSE)</f>
        <v>#N/A</v>
      </c>
      <c r="AP1725" s="15">
        <f t="shared" si="320"/>
        <v>0</v>
      </c>
      <c r="AQ1725" s="16">
        <f t="shared" si="321"/>
        <v>0</v>
      </c>
      <c r="AU1725" t="s">
        <v>6959</v>
      </c>
      <c r="AV1725" s="18">
        <v>42338</v>
      </c>
      <c r="AW1725" t="s">
        <v>641</v>
      </c>
      <c r="AX1725" t="str">
        <f t="shared" si="322"/>
        <v>59578948000414</v>
      </c>
      <c r="AY1725" s="17">
        <f t="shared" si="323"/>
        <v>603.22</v>
      </c>
      <c r="AZ1725" s="17">
        <f t="shared" si="324"/>
        <v>0</v>
      </c>
      <c r="BB1725" t="str">
        <f t="shared" si="325"/>
        <v>30/11/2015;59578948000414;603,22;0,00</v>
      </c>
    </row>
    <row r="1726" spans="1:54" x14ac:dyDescent="0.25">
      <c r="A1726" t="s">
        <v>26</v>
      </c>
      <c r="B1726" t="s">
        <v>5258</v>
      </c>
      <c r="C1726">
        <v>42325</v>
      </c>
      <c r="D1726" t="s">
        <v>2787</v>
      </c>
      <c r="E1726" t="s">
        <v>6979</v>
      </c>
      <c r="F1726" t="s">
        <v>29</v>
      </c>
      <c r="G1726">
        <v>602.06000000000006</v>
      </c>
      <c r="H1726">
        <v>602.06000000000006</v>
      </c>
      <c r="I1726">
        <v>108.37</v>
      </c>
      <c r="J1726" t="s">
        <v>61</v>
      </c>
      <c r="K1726">
        <v>0</v>
      </c>
      <c r="L1726">
        <v>0</v>
      </c>
      <c r="M1726" t="s">
        <v>31</v>
      </c>
      <c r="N1726">
        <v>0</v>
      </c>
      <c r="O1726">
        <v>0</v>
      </c>
      <c r="P1726" t="s">
        <v>31</v>
      </c>
      <c r="Q1726">
        <v>602.06000000000006</v>
      </c>
      <c r="R1726">
        <v>9.93</v>
      </c>
      <c r="S1726" t="s">
        <v>33</v>
      </c>
      <c r="T1726">
        <v>602.06000000000006</v>
      </c>
      <c r="U1726">
        <v>45.76</v>
      </c>
      <c r="V1726" t="s">
        <v>33</v>
      </c>
      <c r="W1726" t="s">
        <v>33</v>
      </c>
      <c r="X1726" t="s">
        <v>1693</v>
      </c>
      <c r="Y1726" t="s">
        <v>3969</v>
      </c>
      <c r="Z1726" t="s">
        <v>3970</v>
      </c>
      <c r="AA1726" t="s">
        <v>3971</v>
      </c>
      <c r="AC1726" s="13" t="str">
        <f t="shared" si="314"/>
        <v>000168206</v>
      </c>
      <c r="AD1726" t="str">
        <f t="shared" si="315"/>
        <v>17/11/2015</v>
      </c>
      <c r="AE1726" t="str">
        <f t="shared" si="316"/>
        <v>43854777000126</v>
      </c>
      <c r="AF1726" s="14">
        <f t="shared" si="317"/>
        <v>602.06000000000006</v>
      </c>
      <c r="AG1726">
        <f t="shared" si="318"/>
        <v>0</v>
      </c>
      <c r="AH1726">
        <f t="shared" si="319"/>
        <v>1</v>
      </c>
      <c r="AI1726" s="16">
        <v>6820638</v>
      </c>
      <c r="AJ1726" s="16" t="s">
        <v>7640</v>
      </c>
      <c r="AK1726" s="16" t="s">
        <v>5010</v>
      </c>
      <c r="AL1726" s="16" t="s">
        <v>5012</v>
      </c>
      <c r="AM1726" s="16" t="s">
        <v>7143</v>
      </c>
      <c r="AN1726">
        <v>10</v>
      </c>
      <c r="AO1726" t="e">
        <f>VLOOKUP(TRIM(AL1726),'Parcela Dedutivel'!$A$1:$B$65536,2,FALSE)</f>
        <v>#N/A</v>
      </c>
      <c r="AP1726" s="15">
        <f t="shared" si="320"/>
        <v>0</v>
      </c>
      <c r="AQ1726" s="16">
        <f t="shared" si="321"/>
        <v>0</v>
      </c>
      <c r="AU1726" t="s">
        <v>6960</v>
      </c>
      <c r="AV1726" s="18">
        <v>42338</v>
      </c>
      <c r="AW1726" t="s">
        <v>641</v>
      </c>
      <c r="AX1726" t="str">
        <f t="shared" si="322"/>
        <v>59578948000414</v>
      </c>
      <c r="AY1726" s="17">
        <f t="shared" si="323"/>
        <v>238.57000000000002</v>
      </c>
      <c r="AZ1726" s="17">
        <f t="shared" si="324"/>
        <v>0</v>
      </c>
      <c r="BB1726" t="str">
        <f t="shared" si="325"/>
        <v>30/11/2015;59578948000414;238,57;0,00</v>
      </c>
    </row>
    <row r="1727" spans="1:54" x14ac:dyDescent="0.25">
      <c r="A1727" t="s">
        <v>26</v>
      </c>
      <c r="B1727" t="s">
        <v>5258</v>
      </c>
      <c r="C1727">
        <v>42325</v>
      </c>
      <c r="D1727" t="s">
        <v>2787</v>
      </c>
      <c r="E1727" t="s">
        <v>6979</v>
      </c>
      <c r="F1727" t="s">
        <v>29</v>
      </c>
      <c r="G1727">
        <v>163.78</v>
      </c>
      <c r="H1727">
        <v>163.78</v>
      </c>
      <c r="I1727">
        <v>29.48</v>
      </c>
      <c r="J1727" t="s">
        <v>30</v>
      </c>
      <c r="K1727">
        <v>0</v>
      </c>
      <c r="L1727">
        <v>0</v>
      </c>
      <c r="M1727" t="s">
        <v>31</v>
      </c>
      <c r="N1727">
        <v>0</v>
      </c>
      <c r="O1727">
        <v>0</v>
      </c>
      <c r="P1727" t="s">
        <v>31</v>
      </c>
      <c r="Q1727">
        <v>163.78</v>
      </c>
      <c r="R1727">
        <v>2.7</v>
      </c>
      <c r="S1727" t="s">
        <v>33</v>
      </c>
      <c r="T1727">
        <v>163.78</v>
      </c>
      <c r="U1727">
        <v>12.450000000000001</v>
      </c>
      <c r="V1727" t="s">
        <v>33</v>
      </c>
      <c r="W1727" t="s">
        <v>33</v>
      </c>
      <c r="X1727" t="s">
        <v>1693</v>
      </c>
      <c r="Y1727" t="s">
        <v>240</v>
      </c>
      <c r="Z1727" t="s">
        <v>2739</v>
      </c>
      <c r="AA1727" t="s">
        <v>4215</v>
      </c>
      <c r="AC1727" s="13" t="str">
        <f t="shared" si="314"/>
        <v>000168206</v>
      </c>
      <c r="AD1727" t="str">
        <f t="shared" si="315"/>
        <v>17/11/2015</v>
      </c>
      <c r="AE1727" t="str">
        <f t="shared" si="316"/>
        <v>43854777000126</v>
      </c>
      <c r="AF1727" s="14">
        <f t="shared" si="317"/>
        <v>163.78</v>
      </c>
      <c r="AG1727">
        <f t="shared" si="318"/>
        <v>0</v>
      </c>
      <c r="AH1727">
        <f t="shared" si="319"/>
        <v>1</v>
      </c>
      <c r="AI1727" s="16">
        <v>6809992</v>
      </c>
      <c r="AJ1727" s="16" t="s">
        <v>7641</v>
      </c>
      <c r="AK1727" s="16" t="s">
        <v>5014</v>
      </c>
      <c r="AL1727" s="16" t="s">
        <v>3223</v>
      </c>
      <c r="AM1727" s="16" t="s">
        <v>7193</v>
      </c>
      <c r="AN1727">
        <v>5</v>
      </c>
      <c r="AO1727" t="e">
        <f>VLOOKUP(TRIM(AL1727),'Parcela Dedutivel'!$A$1:$B$65536,2,FALSE)</f>
        <v>#N/A</v>
      </c>
      <c r="AP1727" s="15">
        <f t="shared" si="320"/>
        <v>0</v>
      </c>
      <c r="AQ1727" s="16">
        <f t="shared" si="321"/>
        <v>0</v>
      </c>
      <c r="AU1727" t="s">
        <v>6961</v>
      </c>
      <c r="AV1727" s="18">
        <v>42338</v>
      </c>
      <c r="AW1727" t="s">
        <v>6962</v>
      </c>
      <c r="AX1727" t="str">
        <f t="shared" si="322"/>
        <v>11515056000286</v>
      </c>
      <c r="AY1727" s="17">
        <f t="shared" si="323"/>
        <v>2017.08</v>
      </c>
      <c r="AZ1727" s="17">
        <f t="shared" si="324"/>
        <v>0</v>
      </c>
      <c r="BB1727" t="str">
        <f t="shared" si="325"/>
        <v>30/11/2015;11515056000286;2017,08;0,00</v>
      </c>
    </row>
    <row r="1728" spans="1:54" x14ac:dyDescent="0.25">
      <c r="A1728" t="s">
        <v>26</v>
      </c>
      <c r="B1728" t="s">
        <v>5258</v>
      </c>
      <c r="C1728">
        <v>42325</v>
      </c>
      <c r="D1728" t="s">
        <v>2787</v>
      </c>
      <c r="E1728" t="s">
        <v>6979</v>
      </c>
      <c r="F1728" t="s">
        <v>29</v>
      </c>
      <c r="G1728">
        <v>8743.51</v>
      </c>
      <c r="H1728">
        <v>8743.51</v>
      </c>
      <c r="I1728">
        <v>1573.83</v>
      </c>
      <c r="J1728" t="s">
        <v>61</v>
      </c>
      <c r="K1728">
        <v>0</v>
      </c>
      <c r="L1728">
        <v>0</v>
      </c>
      <c r="M1728" t="s">
        <v>31</v>
      </c>
      <c r="N1728">
        <v>0</v>
      </c>
      <c r="O1728">
        <v>0</v>
      </c>
      <c r="P1728" t="s">
        <v>31</v>
      </c>
      <c r="Q1728">
        <v>8743.51</v>
      </c>
      <c r="R1728">
        <v>144.27000000000001</v>
      </c>
      <c r="S1728" t="s">
        <v>33</v>
      </c>
      <c r="T1728">
        <v>8743.51</v>
      </c>
      <c r="U1728">
        <v>664.51</v>
      </c>
      <c r="V1728" t="s">
        <v>33</v>
      </c>
      <c r="W1728" t="s">
        <v>33</v>
      </c>
      <c r="X1728" t="s">
        <v>1693</v>
      </c>
      <c r="Y1728" t="s">
        <v>1024</v>
      </c>
      <c r="Z1728" t="s">
        <v>5259</v>
      </c>
      <c r="AA1728" t="s">
        <v>5260</v>
      </c>
      <c r="AC1728" s="13" t="str">
        <f t="shared" si="314"/>
        <v>000168206</v>
      </c>
      <c r="AD1728" t="str">
        <f t="shared" si="315"/>
        <v>17/11/2015</v>
      </c>
      <c r="AE1728" t="str">
        <f t="shared" si="316"/>
        <v>43854777000126</v>
      </c>
      <c r="AF1728" s="14">
        <f t="shared" si="317"/>
        <v>8743.51</v>
      </c>
      <c r="AG1728">
        <f t="shared" si="318"/>
        <v>0</v>
      </c>
      <c r="AH1728">
        <f t="shared" si="319"/>
        <v>1</v>
      </c>
      <c r="AI1728" s="16">
        <v>6809992</v>
      </c>
      <c r="AJ1728" s="16" t="s">
        <v>7641</v>
      </c>
      <c r="AK1728" s="16" t="s">
        <v>5014</v>
      </c>
      <c r="AL1728" s="16" t="s">
        <v>100</v>
      </c>
      <c r="AM1728" s="16" t="s">
        <v>7193</v>
      </c>
      <c r="AN1728">
        <v>3</v>
      </c>
      <c r="AO1728" t="e">
        <f>VLOOKUP(TRIM(AL1728),'Parcela Dedutivel'!$A$1:$B$65536,2,FALSE)</f>
        <v>#N/A</v>
      </c>
      <c r="AP1728" s="15">
        <f t="shared" si="320"/>
        <v>0</v>
      </c>
      <c r="AQ1728" s="16">
        <f t="shared" si="321"/>
        <v>0</v>
      </c>
      <c r="AU1728" t="s">
        <v>6963</v>
      </c>
      <c r="AV1728" s="18">
        <v>42338</v>
      </c>
      <c r="AW1728" t="s">
        <v>4076</v>
      </c>
      <c r="AX1728" t="str">
        <f t="shared" si="322"/>
        <v>46044053001187</v>
      </c>
      <c r="AY1728" s="17">
        <f t="shared" si="323"/>
        <v>1608.8300000000002</v>
      </c>
      <c r="AZ1728" s="17">
        <f t="shared" si="324"/>
        <v>0</v>
      </c>
      <c r="BB1728" t="str">
        <f t="shared" si="325"/>
        <v>30/11/2015;46044053001187;1608,83;0,00</v>
      </c>
    </row>
    <row r="1729" spans="1:54" x14ac:dyDescent="0.25">
      <c r="A1729" t="s">
        <v>26</v>
      </c>
      <c r="B1729" t="s">
        <v>5258</v>
      </c>
      <c r="C1729">
        <v>42325</v>
      </c>
      <c r="D1729" t="s">
        <v>2787</v>
      </c>
      <c r="E1729" t="s">
        <v>6979</v>
      </c>
      <c r="F1729" t="s">
        <v>29</v>
      </c>
      <c r="G1729">
        <v>2292.92</v>
      </c>
      <c r="H1729">
        <v>2292.92</v>
      </c>
      <c r="I1729">
        <v>412.73</v>
      </c>
      <c r="J1729" t="s">
        <v>30</v>
      </c>
      <c r="K1729">
        <v>0</v>
      </c>
      <c r="L1729">
        <v>0</v>
      </c>
      <c r="M1729" t="s">
        <v>31</v>
      </c>
      <c r="N1729">
        <v>0</v>
      </c>
      <c r="O1729">
        <v>0</v>
      </c>
      <c r="P1729" t="s">
        <v>31</v>
      </c>
      <c r="Q1729">
        <v>2292.92</v>
      </c>
      <c r="R1729">
        <v>37.83</v>
      </c>
      <c r="S1729" t="s">
        <v>33</v>
      </c>
      <c r="T1729">
        <v>2292.92</v>
      </c>
      <c r="U1729">
        <v>174.26</v>
      </c>
      <c r="V1729" t="s">
        <v>33</v>
      </c>
      <c r="W1729" t="s">
        <v>33</v>
      </c>
      <c r="X1729" t="s">
        <v>1693</v>
      </c>
      <c r="Y1729" t="s">
        <v>240</v>
      </c>
      <c r="Z1729" t="s">
        <v>2733</v>
      </c>
      <c r="AA1729" t="s">
        <v>5261</v>
      </c>
      <c r="AC1729" s="13" t="str">
        <f t="shared" si="314"/>
        <v>000168206</v>
      </c>
      <c r="AD1729" t="str">
        <f t="shared" si="315"/>
        <v>17/11/2015</v>
      </c>
      <c r="AE1729" t="str">
        <f t="shared" si="316"/>
        <v>43854777000126</v>
      </c>
      <c r="AF1729" s="14">
        <f t="shared" si="317"/>
        <v>2292.92</v>
      </c>
      <c r="AG1729">
        <f t="shared" si="318"/>
        <v>0</v>
      </c>
      <c r="AH1729">
        <f t="shared" si="319"/>
        <v>1</v>
      </c>
      <c r="AI1729" s="16">
        <v>6809992</v>
      </c>
      <c r="AJ1729" s="16" t="s">
        <v>7641</v>
      </c>
      <c r="AK1729" s="16" t="s">
        <v>5014</v>
      </c>
      <c r="AL1729" s="16" t="s">
        <v>1538</v>
      </c>
      <c r="AM1729" s="16" t="s">
        <v>7193</v>
      </c>
      <c r="AN1729">
        <v>1</v>
      </c>
      <c r="AO1729" t="e">
        <f>VLOOKUP(TRIM(AL1729),'Parcela Dedutivel'!$A$1:$B$65536,2,FALSE)</f>
        <v>#N/A</v>
      </c>
      <c r="AP1729" s="15">
        <f t="shared" si="320"/>
        <v>0</v>
      </c>
      <c r="AQ1729" s="16">
        <f t="shared" si="321"/>
        <v>0</v>
      </c>
      <c r="AU1729" t="s">
        <v>6964</v>
      </c>
      <c r="AV1729" s="18">
        <v>42338</v>
      </c>
      <c r="AW1729" t="s">
        <v>2426</v>
      </c>
      <c r="AX1729" t="str">
        <f t="shared" si="322"/>
        <v>88309620000662</v>
      </c>
      <c r="AY1729" s="17">
        <f t="shared" si="323"/>
        <v>43174.360000000008</v>
      </c>
      <c r="AZ1729" s="17">
        <f t="shared" si="324"/>
        <v>0</v>
      </c>
      <c r="BB1729" t="str">
        <f t="shared" si="325"/>
        <v>30/11/2015;88309620000662;43174,36;0,00</v>
      </c>
    </row>
    <row r="1730" spans="1:54" x14ac:dyDescent="0.25">
      <c r="A1730" t="s">
        <v>26</v>
      </c>
      <c r="B1730" t="s">
        <v>5258</v>
      </c>
      <c r="C1730">
        <v>42325</v>
      </c>
      <c r="D1730" t="s">
        <v>2787</v>
      </c>
      <c r="E1730" t="s">
        <v>6979</v>
      </c>
      <c r="F1730" t="s">
        <v>29</v>
      </c>
      <c r="G1730">
        <v>1818.9</v>
      </c>
      <c r="H1730">
        <v>1581.65</v>
      </c>
      <c r="I1730">
        <v>284.7</v>
      </c>
      <c r="J1730" t="s">
        <v>61</v>
      </c>
      <c r="K1730">
        <v>0</v>
      </c>
      <c r="L1730">
        <v>0</v>
      </c>
      <c r="M1730" t="s">
        <v>31</v>
      </c>
      <c r="N1730">
        <v>1581.65</v>
      </c>
      <c r="O1730">
        <v>237.25</v>
      </c>
      <c r="P1730" t="s">
        <v>2788</v>
      </c>
      <c r="Q1730">
        <v>1581.65</v>
      </c>
      <c r="R1730">
        <v>26.1</v>
      </c>
      <c r="S1730" t="s">
        <v>33</v>
      </c>
      <c r="T1730">
        <v>1581.65</v>
      </c>
      <c r="U1730">
        <v>120.21000000000001</v>
      </c>
      <c r="V1730" t="s">
        <v>33</v>
      </c>
      <c r="W1730" t="s">
        <v>33</v>
      </c>
      <c r="X1730" t="s">
        <v>1693</v>
      </c>
      <c r="Y1730" t="s">
        <v>44</v>
      </c>
      <c r="Z1730" t="s">
        <v>4220</v>
      </c>
      <c r="AA1730" t="s">
        <v>4221</v>
      </c>
      <c r="AC1730" s="13" t="str">
        <f t="shared" si="314"/>
        <v>000168206</v>
      </c>
      <c r="AD1730" t="str">
        <f t="shared" si="315"/>
        <v>17/11/2015</v>
      </c>
      <c r="AE1730" t="str">
        <f t="shared" si="316"/>
        <v>43854777000126</v>
      </c>
      <c r="AF1730" s="14">
        <f t="shared" si="317"/>
        <v>1818.9</v>
      </c>
      <c r="AG1730">
        <f t="shared" si="318"/>
        <v>0</v>
      </c>
      <c r="AH1730">
        <f t="shared" si="319"/>
        <v>1</v>
      </c>
      <c r="AI1730" s="16">
        <v>6809992</v>
      </c>
      <c r="AJ1730" s="16" t="s">
        <v>7641</v>
      </c>
      <c r="AK1730" s="16" t="s">
        <v>5014</v>
      </c>
      <c r="AL1730" s="16" t="s">
        <v>126</v>
      </c>
      <c r="AM1730" s="16" t="s">
        <v>7193</v>
      </c>
      <c r="AN1730">
        <v>4</v>
      </c>
      <c r="AO1730" t="e">
        <f>VLOOKUP(TRIM(AL1730),'Parcela Dedutivel'!$A$1:$B$65536,2,FALSE)</f>
        <v>#N/A</v>
      </c>
      <c r="AP1730" s="15">
        <f t="shared" si="320"/>
        <v>0</v>
      </c>
      <c r="AQ1730" s="16">
        <f t="shared" si="321"/>
        <v>0</v>
      </c>
      <c r="AU1730" t="s">
        <v>6965</v>
      </c>
      <c r="AV1730" s="18">
        <v>42338</v>
      </c>
      <c r="AW1730" t="s">
        <v>6966</v>
      </c>
      <c r="AX1730" t="str">
        <f t="shared" si="322"/>
        <v>05047273000105</v>
      </c>
      <c r="AY1730" s="17">
        <f t="shared" si="323"/>
        <v>5688.3099999999995</v>
      </c>
      <c r="AZ1730" s="17">
        <f t="shared" si="324"/>
        <v>0</v>
      </c>
      <c r="BB1730" t="str">
        <f t="shared" si="325"/>
        <v>30/11/2015;05047273000105;5688,31;0,00</v>
      </c>
    </row>
    <row r="1731" spans="1:54" hidden="1" x14ac:dyDescent="0.25">
      <c r="A1731" t="s">
        <v>26</v>
      </c>
      <c r="B1731" t="s">
        <v>5262</v>
      </c>
      <c r="C1731">
        <v>42325</v>
      </c>
      <c r="D1731" t="s">
        <v>2787</v>
      </c>
      <c r="E1731" t="s">
        <v>6979</v>
      </c>
      <c r="F1731" t="s">
        <v>29</v>
      </c>
      <c r="G1731">
        <v>355.72999999999996</v>
      </c>
      <c r="H1731">
        <v>309.33</v>
      </c>
      <c r="I1731">
        <v>55.68</v>
      </c>
      <c r="J1731" t="s">
        <v>61</v>
      </c>
      <c r="K1731">
        <v>0</v>
      </c>
      <c r="L1731">
        <v>0</v>
      </c>
      <c r="M1731" t="s">
        <v>31</v>
      </c>
      <c r="N1731">
        <v>309.33</v>
      </c>
      <c r="O1731">
        <v>46.4</v>
      </c>
      <c r="P1731" t="s">
        <v>2788</v>
      </c>
      <c r="Q1731">
        <v>309.33</v>
      </c>
      <c r="R1731">
        <v>5.1000000000000005</v>
      </c>
      <c r="S1731" t="s">
        <v>33</v>
      </c>
      <c r="T1731">
        <v>309.33</v>
      </c>
      <c r="U1731">
        <v>23.51</v>
      </c>
      <c r="V1731" t="s">
        <v>33</v>
      </c>
      <c r="W1731" t="s">
        <v>33</v>
      </c>
      <c r="X1731" t="s">
        <v>2747</v>
      </c>
      <c r="Y1731" t="s">
        <v>91</v>
      </c>
      <c r="Z1731" t="s">
        <v>2249</v>
      </c>
      <c r="AA1731" t="s">
        <v>2250</v>
      </c>
      <c r="AC1731" s="13" t="str">
        <f t="shared" ref="AC1731:AC1794" si="326">B1731</f>
        <v>000168207</v>
      </c>
      <c r="AD1731" t="str">
        <f t="shared" ref="AD1731:AD1794" si="327">TEXT(C1731,"dd/mm/aaaa")</f>
        <v>17/11/2015</v>
      </c>
      <c r="AE1731" t="str">
        <f t="shared" ref="AE1731:AE1794" si="328">VLOOKUP(X1731*1,AI:AJ,2,FALSE)</f>
        <v>59578948000171</v>
      </c>
      <c r="AF1731" s="14">
        <f t="shared" ref="AF1731:AF1794" si="329">G1731*1</f>
        <v>355.72999999999996</v>
      </c>
      <c r="AG1731">
        <f t="shared" ref="AG1731:AG1794" si="330">SUMIF(AK:AK,B1731,AQ:AQ)</f>
        <v>0</v>
      </c>
      <c r="AH1731">
        <f t="shared" ref="AH1731:AH1794" si="331">IF(OR(LEFT(TRIM(D1731),1)="1",LEFT(TRIM(D1731),1)="2",LEFT(TRIM(D1731),1)="3"),-1,1)</f>
        <v>1</v>
      </c>
      <c r="AI1731" s="16">
        <v>6809992</v>
      </c>
      <c r="AJ1731" s="16" t="s">
        <v>7641</v>
      </c>
      <c r="AK1731" s="16" t="s">
        <v>5014</v>
      </c>
      <c r="AL1731" s="16" t="s">
        <v>496</v>
      </c>
      <c r="AM1731" s="16" t="s">
        <v>7143</v>
      </c>
      <c r="AN1731">
        <v>10</v>
      </c>
      <c r="AO1731" t="e">
        <f>VLOOKUP(TRIM(AL1731),'Parcela Dedutivel'!$A$1:$B$65536,2,FALSE)</f>
        <v>#N/A</v>
      </c>
      <c r="AP1731" s="15">
        <f t="shared" ref="AP1731:AP1794" si="332">IF(ISNA(AO1731),0,AO1731)</f>
        <v>0</v>
      </c>
      <c r="AQ1731" s="16">
        <f t="shared" ref="AQ1731:AQ1794" si="333">AP1731*AN1731</f>
        <v>0</v>
      </c>
      <c r="AV1731" s="18"/>
      <c r="AY1731" s="17"/>
      <c r="AZ1731" s="17"/>
    </row>
    <row r="1732" spans="1:54" hidden="1" x14ac:dyDescent="0.25">
      <c r="A1732" t="s">
        <v>26</v>
      </c>
      <c r="B1732" t="s">
        <v>5263</v>
      </c>
      <c r="C1732">
        <v>42325</v>
      </c>
      <c r="D1732" t="s">
        <v>2841</v>
      </c>
      <c r="E1732" t="s">
        <v>6979</v>
      </c>
      <c r="F1732" t="s">
        <v>393</v>
      </c>
      <c r="G1732">
        <v>241.32000000000002</v>
      </c>
      <c r="H1732">
        <v>266.77</v>
      </c>
      <c r="I1732">
        <v>10.67</v>
      </c>
      <c r="J1732" t="s">
        <v>61</v>
      </c>
      <c r="K1732">
        <v>0</v>
      </c>
      <c r="L1732">
        <v>0</v>
      </c>
      <c r="M1732" t="s">
        <v>31</v>
      </c>
      <c r="N1732">
        <v>231.97</v>
      </c>
      <c r="O1732">
        <v>34.800000000000004</v>
      </c>
      <c r="P1732" t="s">
        <v>2788</v>
      </c>
      <c r="Q1732">
        <v>231.97</v>
      </c>
      <c r="R1732">
        <v>3.83</v>
      </c>
      <c r="S1732" t="s">
        <v>33</v>
      </c>
      <c r="T1732">
        <v>231.97</v>
      </c>
      <c r="U1732">
        <v>17.63</v>
      </c>
      <c r="V1732" t="s">
        <v>33</v>
      </c>
      <c r="W1732" t="s">
        <v>33</v>
      </c>
      <c r="X1732" t="s">
        <v>5253</v>
      </c>
      <c r="Y1732" t="s">
        <v>91</v>
      </c>
      <c r="Z1732" t="s">
        <v>1317</v>
      </c>
      <c r="AA1732" t="s">
        <v>1318</v>
      </c>
      <c r="AC1732" s="13" t="str">
        <f t="shared" si="326"/>
        <v>000168213</v>
      </c>
      <c r="AD1732" t="str">
        <f t="shared" si="327"/>
        <v>17/11/2015</v>
      </c>
      <c r="AE1732" t="str">
        <f t="shared" si="328"/>
        <v>16979823000140</v>
      </c>
      <c r="AF1732" s="14">
        <f t="shared" si="329"/>
        <v>241.32000000000002</v>
      </c>
      <c r="AG1732">
        <f t="shared" si="330"/>
        <v>0</v>
      </c>
      <c r="AH1732">
        <f t="shared" si="331"/>
        <v>1</v>
      </c>
      <c r="AI1732" s="16">
        <v>6809992</v>
      </c>
      <c r="AJ1732" s="16" t="s">
        <v>7641</v>
      </c>
      <c r="AK1732" s="16" t="s">
        <v>5014</v>
      </c>
      <c r="AL1732" s="16" t="s">
        <v>4432</v>
      </c>
      <c r="AM1732" s="16" t="s">
        <v>7143</v>
      </c>
      <c r="AN1732">
        <v>10</v>
      </c>
      <c r="AO1732">
        <f>VLOOKUP(TRIM(AL1732),'Parcela Dedutivel'!$A$1:$B$65536,2,FALSE)</f>
        <v>0</v>
      </c>
      <c r="AP1732" s="15">
        <f t="shared" si="332"/>
        <v>0</v>
      </c>
      <c r="AQ1732" s="16">
        <f t="shared" si="333"/>
        <v>0</v>
      </c>
      <c r="AV1732" s="18"/>
      <c r="AY1732" s="17"/>
      <c r="AZ1732" s="17"/>
    </row>
    <row r="1733" spans="1:54" hidden="1" x14ac:dyDescent="0.25">
      <c r="A1733" t="s">
        <v>26</v>
      </c>
      <c r="B1733" t="s">
        <v>5264</v>
      </c>
      <c r="C1733">
        <v>42325</v>
      </c>
      <c r="D1733" t="s">
        <v>2787</v>
      </c>
      <c r="E1733" t="s">
        <v>6979</v>
      </c>
      <c r="F1733" t="s">
        <v>29</v>
      </c>
      <c r="G1733">
        <v>158.38</v>
      </c>
      <c r="H1733">
        <v>158.38</v>
      </c>
      <c r="I1733">
        <v>28.51</v>
      </c>
      <c r="J1733" t="s">
        <v>30</v>
      </c>
      <c r="K1733">
        <v>0</v>
      </c>
      <c r="L1733">
        <v>0</v>
      </c>
      <c r="M1733" t="s">
        <v>31</v>
      </c>
      <c r="N1733">
        <v>0</v>
      </c>
      <c r="O1733">
        <v>0</v>
      </c>
      <c r="P1733" t="s">
        <v>31</v>
      </c>
      <c r="Q1733">
        <v>158.38</v>
      </c>
      <c r="R1733">
        <v>2.61</v>
      </c>
      <c r="S1733" t="s">
        <v>33</v>
      </c>
      <c r="T1733">
        <v>158.38</v>
      </c>
      <c r="U1733">
        <v>12.040000000000001</v>
      </c>
      <c r="V1733" t="s">
        <v>33</v>
      </c>
      <c r="W1733" t="s">
        <v>33</v>
      </c>
      <c r="X1733" t="s">
        <v>5265</v>
      </c>
      <c r="Y1733" t="s">
        <v>5266</v>
      </c>
      <c r="Z1733" t="s">
        <v>5267</v>
      </c>
      <c r="AA1733" t="s">
        <v>5268</v>
      </c>
      <c r="AC1733" s="13" t="str">
        <f t="shared" si="326"/>
        <v>000168214</v>
      </c>
      <c r="AD1733" t="str">
        <f t="shared" si="327"/>
        <v>17/11/2015</v>
      </c>
      <c r="AE1733" t="str">
        <f t="shared" si="328"/>
        <v>33033028008169</v>
      </c>
      <c r="AF1733" s="14">
        <f t="shared" si="329"/>
        <v>158.38</v>
      </c>
      <c r="AG1733">
        <f t="shared" si="330"/>
        <v>0</v>
      </c>
      <c r="AH1733">
        <f t="shared" si="331"/>
        <v>1</v>
      </c>
      <c r="AI1733" s="16">
        <v>6809992</v>
      </c>
      <c r="AJ1733" s="16" t="s">
        <v>7641</v>
      </c>
      <c r="AK1733" s="16" t="s">
        <v>5014</v>
      </c>
      <c r="AL1733" s="16" t="s">
        <v>3218</v>
      </c>
      <c r="AM1733" s="16" t="s">
        <v>7193</v>
      </c>
      <c r="AN1733">
        <v>1</v>
      </c>
      <c r="AO1733" t="e">
        <f>VLOOKUP(TRIM(AL1733),'Parcela Dedutivel'!$A$1:$B$65536,2,FALSE)</f>
        <v>#N/A</v>
      </c>
      <c r="AP1733" s="15">
        <f t="shared" si="332"/>
        <v>0</v>
      </c>
      <c r="AQ1733" s="16">
        <f t="shared" si="333"/>
        <v>0</v>
      </c>
      <c r="AV1733" s="18"/>
      <c r="AY1733" s="17"/>
      <c r="AZ1733" s="17"/>
    </row>
    <row r="1734" spans="1:54" hidden="1" x14ac:dyDescent="0.25">
      <c r="A1734" t="s">
        <v>26</v>
      </c>
      <c r="B1734" t="s">
        <v>5269</v>
      </c>
      <c r="C1734">
        <v>42325</v>
      </c>
      <c r="D1734" t="s">
        <v>2841</v>
      </c>
      <c r="E1734" t="s">
        <v>6979</v>
      </c>
      <c r="F1734" t="s">
        <v>411</v>
      </c>
      <c r="G1734">
        <v>971.67000000000007</v>
      </c>
      <c r="H1734">
        <v>971.67000000000007</v>
      </c>
      <c r="I1734">
        <v>116.60000000000001</v>
      </c>
      <c r="J1734" t="s">
        <v>30</v>
      </c>
      <c r="K1734">
        <v>0</v>
      </c>
      <c r="L1734">
        <v>0</v>
      </c>
      <c r="M1734" t="s">
        <v>31</v>
      </c>
      <c r="N1734">
        <v>0</v>
      </c>
      <c r="O1734">
        <v>0</v>
      </c>
      <c r="P1734" t="s">
        <v>31</v>
      </c>
      <c r="Q1734">
        <v>971.67000000000007</v>
      </c>
      <c r="R1734">
        <v>16.03</v>
      </c>
      <c r="S1734" t="s">
        <v>33</v>
      </c>
      <c r="T1734">
        <v>971.67000000000007</v>
      </c>
      <c r="U1734">
        <v>73.850000000000009</v>
      </c>
      <c r="V1734" t="s">
        <v>33</v>
      </c>
      <c r="W1734" t="s">
        <v>33</v>
      </c>
      <c r="X1734" t="s">
        <v>5270</v>
      </c>
      <c r="Y1734" t="s">
        <v>1099</v>
      </c>
      <c r="Z1734" t="s">
        <v>3210</v>
      </c>
      <c r="AA1734" t="s">
        <v>3211</v>
      </c>
      <c r="AC1734" s="13" t="str">
        <f t="shared" si="326"/>
        <v>000168215</v>
      </c>
      <c r="AD1734" t="str">
        <f t="shared" si="327"/>
        <v>17/11/2015</v>
      </c>
      <c r="AE1734" t="str">
        <f t="shared" si="328"/>
        <v>00386430000193</v>
      </c>
      <c r="AF1734" s="14">
        <f t="shared" si="329"/>
        <v>971.67000000000007</v>
      </c>
      <c r="AG1734">
        <f t="shared" si="330"/>
        <v>0</v>
      </c>
      <c r="AH1734">
        <f t="shared" si="331"/>
        <v>1</v>
      </c>
      <c r="AI1734" s="16">
        <v>6782738</v>
      </c>
      <c r="AJ1734" s="16" t="s">
        <v>7392</v>
      </c>
      <c r="AK1734" s="16" t="s">
        <v>5017</v>
      </c>
      <c r="AL1734" s="16" t="s">
        <v>2854</v>
      </c>
      <c r="AM1734" s="16" t="s">
        <v>7143</v>
      </c>
      <c r="AN1734">
        <v>1</v>
      </c>
      <c r="AO1734" t="e">
        <f>VLOOKUP(TRIM(AL1734),'Parcela Dedutivel'!$A$1:$B$65536,2,FALSE)</f>
        <v>#N/A</v>
      </c>
      <c r="AP1734" s="15">
        <f t="shared" si="332"/>
        <v>0</v>
      </c>
      <c r="AQ1734" s="16">
        <f t="shared" si="333"/>
        <v>0</v>
      </c>
      <c r="AV1734" s="18"/>
      <c r="AY1734" s="17"/>
      <c r="AZ1734" s="17"/>
    </row>
    <row r="1735" spans="1:54" hidden="1" x14ac:dyDescent="0.25">
      <c r="A1735" t="s">
        <v>26</v>
      </c>
      <c r="B1735" t="s">
        <v>5271</v>
      </c>
      <c r="C1735">
        <v>42325</v>
      </c>
      <c r="D1735" t="s">
        <v>2841</v>
      </c>
      <c r="E1735" t="s">
        <v>6979</v>
      </c>
      <c r="F1735" t="s">
        <v>1581</v>
      </c>
      <c r="G1735">
        <v>526.06999999999994</v>
      </c>
      <c r="H1735">
        <v>457.45</v>
      </c>
      <c r="I1735">
        <v>18.3</v>
      </c>
      <c r="J1735" t="s">
        <v>61</v>
      </c>
      <c r="K1735">
        <v>0</v>
      </c>
      <c r="L1735">
        <v>0</v>
      </c>
      <c r="M1735" t="s">
        <v>31</v>
      </c>
      <c r="N1735">
        <v>457.45</v>
      </c>
      <c r="O1735">
        <v>68.62</v>
      </c>
      <c r="P1735" t="s">
        <v>2788</v>
      </c>
      <c r="Q1735">
        <v>457.45</v>
      </c>
      <c r="R1735">
        <v>7.55</v>
      </c>
      <c r="S1735" t="s">
        <v>33</v>
      </c>
      <c r="T1735">
        <v>457.45</v>
      </c>
      <c r="U1735">
        <v>34.770000000000003</v>
      </c>
      <c r="V1735" t="s">
        <v>33</v>
      </c>
      <c r="W1735" t="s">
        <v>33</v>
      </c>
      <c r="X1735" t="s">
        <v>3222</v>
      </c>
      <c r="Y1735" t="s">
        <v>91</v>
      </c>
      <c r="Z1735" t="s">
        <v>1785</v>
      </c>
      <c r="AA1735" t="s">
        <v>1786</v>
      </c>
      <c r="AC1735" s="13" t="str">
        <f t="shared" si="326"/>
        <v>000168216</v>
      </c>
      <c r="AD1735" t="str">
        <f t="shared" si="327"/>
        <v>17/11/2015</v>
      </c>
      <c r="AE1735" t="str">
        <f t="shared" si="328"/>
        <v>46044053004607</v>
      </c>
      <c r="AF1735" s="14">
        <f t="shared" si="329"/>
        <v>526.06999999999994</v>
      </c>
      <c r="AG1735">
        <f t="shared" si="330"/>
        <v>326.7</v>
      </c>
      <c r="AH1735">
        <f t="shared" si="331"/>
        <v>1</v>
      </c>
      <c r="AI1735" s="16">
        <v>6783934</v>
      </c>
      <c r="AJ1735" s="16" t="s">
        <v>7468</v>
      </c>
      <c r="AK1735" s="16" t="s">
        <v>5018</v>
      </c>
      <c r="AL1735" s="16" t="s">
        <v>81</v>
      </c>
      <c r="AM1735" s="16" t="s">
        <v>7193</v>
      </c>
      <c r="AN1735">
        <v>23</v>
      </c>
      <c r="AO1735" t="e">
        <f>VLOOKUP(TRIM(AL1735),'Parcela Dedutivel'!$A$1:$B$65536,2,FALSE)</f>
        <v>#N/A</v>
      </c>
      <c r="AP1735" s="15">
        <f t="shared" si="332"/>
        <v>0</v>
      </c>
      <c r="AQ1735" s="16">
        <f t="shared" si="333"/>
        <v>0</v>
      </c>
      <c r="AV1735" s="18"/>
      <c r="AY1735" s="17"/>
      <c r="AZ1735" s="17"/>
    </row>
    <row r="1736" spans="1:54" hidden="1" x14ac:dyDescent="0.25">
      <c r="A1736" t="s">
        <v>26</v>
      </c>
      <c r="B1736" t="s">
        <v>5271</v>
      </c>
      <c r="C1736">
        <v>42325</v>
      </c>
      <c r="D1736" t="s">
        <v>3010</v>
      </c>
      <c r="E1736" t="s">
        <v>6979</v>
      </c>
      <c r="F1736" t="s">
        <v>1581</v>
      </c>
      <c r="G1736">
        <v>2828.08</v>
      </c>
      <c r="H1736">
        <v>2359.52</v>
      </c>
      <c r="I1736">
        <v>165.17000000000002</v>
      </c>
      <c r="J1736" t="s">
        <v>3015</v>
      </c>
      <c r="K1736">
        <v>3727.81</v>
      </c>
      <c r="L1736">
        <v>468.56</v>
      </c>
      <c r="M1736" t="s">
        <v>3015</v>
      </c>
      <c r="N1736">
        <v>0</v>
      </c>
      <c r="O1736">
        <v>0</v>
      </c>
      <c r="P1736" t="s">
        <v>31</v>
      </c>
      <c r="Q1736">
        <v>2359.52</v>
      </c>
      <c r="R1736">
        <v>38.93</v>
      </c>
      <c r="S1736" t="s">
        <v>33</v>
      </c>
      <c r="T1736">
        <v>2359.52</v>
      </c>
      <c r="U1736">
        <v>179.32</v>
      </c>
      <c r="V1736" t="s">
        <v>33</v>
      </c>
      <c r="W1736" t="s">
        <v>33</v>
      </c>
      <c r="X1736" t="s">
        <v>3222</v>
      </c>
      <c r="Y1736" t="s">
        <v>240</v>
      </c>
      <c r="Z1736" t="s">
        <v>3372</v>
      </c>
      <c r="AA1736" t="s">
        <v>3373</v>
      </c>
      <c r="AC1736" s="13" t="str">
        <f t="shared" si="326"/>
        <v>000168216</v>
      </c>
      <c r="AD1736" t="str">
        <f t="shared" si="327"/>
        <v>17/11/2015</v>
      </c>
      <c r="AE1736" t="str">
        <f t="shared" si="328"/>
        <v>46044053004607</v>
      </c>
      <c r="AF1736" s="14">
        <f t="shared" si="329"/>
        <v>2828.08</v>
      </c>
      <c r="AG1736">
        <f t="shared" si="330"/>
        <v>326.7</v>
      </c>
      <c r="AH1736">
        <f t="shared" si="331"/>
        <v>1</v>
      </c>
      <c r="AI1736" s="16">
        <v>7811961</v>
      </c>
      <c r="AJ1736" s="16" t="s">
        <v>7642</v>
      </c>
      <c r="AK1736" s="16" t="s">
        <v>5019</v>
      </c>
      <c r="AL1736" s="16" t="s">
        <v>5021</v>
      </c>
      <c r="AM1736" s="16" t="s">
        <v>7143</v>
      </c>
      <c r="AN1736">
        <v>1</v>
      </c>
      <c r="AO1736" t="e">
        <f>VLOOKUP(TRIM(AL1736),'Parcela Dedutivel'!$A$1:$B$65536,2,FALSE)</f>
        <v>#N/A</v>
      </c>
      <c r="AP1736" s="15">
        <f t="shared" si="332"/>
        <v>0</v>
      </c>
      <c r="AQ1736" s="16">
        <f t="shared" si="333"/>
        <v>0</v>
      </c>
      <c r="AV1736" s="18"/>
      <c r="AY1736" s="17"/>
      <c r="AZ1736" s="17"/>
    </row>
    <row r="1737" spans="1:54" hidden="1" x14ac:dyDescent="0.25">
      <c r="A1737" t="s">
        <v>26</v>
      </c>
      <c r="B1737" t="s">
        <v>5271</v>
      </c>
      <c r="C1737">
        <v>42325</v>
      </c>
      <c r="D1737" t="s">
        <v>3221</v>
      </c>
      <c r="E1737" t="s">
        <v>6979</v>
      </c>
      <c r="F1737" t="s">
        <v>1581</v>
      </c>
      <c r="G1737">
        <v>1126.22</v>
      </c>
      <c r="H1737">
        <v>810.95</v>
      </c>
      <c r="I1737">
        <v>32.44</v>
      </c>
      <c r="J1737" t="s">
        <v>3082</v>
      </c>
      <c r="K1737">
        <v>1568.3</v>
      </c>
      <c r="L1737">
        <v>234.17000000000002</v>
      </c>
      <c r="M1737" t="s">
        <v>3082</v>
      </c>
      <c r="N1737">
        <v>810.95</v>
      </c>
      <c r="O1737">
        <v>81.100000000000009</v>
      </c>
      <c r="P1737" t="s">
        <v>2788</v>
      </c>
      <c r="Q1737">
        <v>810.95</v>
      </c>
      <c r="R1737">
        <v>13.38</v>
      </c>
      <c r="S1737" t="s">
        <v>33</v>
      </c>
      <c r="T1737">
        <v>810.95</v>
      </c>
      <c r="U1737">
        <v>61.63</v>
      </c>
      <c r="V1737" t="s">
        <v>33</v>
      </c>
      <c r="W1737" t="s">
        <v>33</v>
      </c>
      <c r="X1737" t="s">
        <v>3222</v>
      </c>
      <c r="Y1737" t="s">
        <v>78</v>
      </c>
      <c r="Z1737" t="s">
        <v>3524</v>
      </c>
      <c r="AA1737" t="s">
        <v>5272</v>
      </c>
      <c r="AC1737" s="13" t="str">
        <f t="shared" si="326"/>
        <v>000168216</v>
      </c>
      <c r="AD1737" t="str">
        <f t="shared" si="327"/>
        <v>17/11/2015</v>
      </c>
      <c r="AE1737" t="str">
        <f t="shared" si="328"/>
        <v>46044053004607</v>
      </c>
      <c r="AF1737" s="14">
        <f t="shared" si="329"/>
        <v>1126.22</v>
      </c>
      <c r="AG1737">
        <f t="shared" si="330"/>
        <v>326.7</v>
      </c>
      <c r="AH1737">
        <f t="shared" si="331"/>
        <v>1</v>
      </c>
      <c r="AI1737" s="16">
        <v>6784250</v>
      </c>
      <c r="AJ1737" s="16" t="s">
        <v>7159</v>
      </c>
      <c r="AK1737" s="16" t="s">
        <v>5023</v>
      </c>
      <c r="AL1737" s="16" t="s">
        <v>3569</v>
      </c>
      <c r="AM1737" s="16" t="s">
        <v>7143</v>
      </c>
      <c r="AN1737">
        <v>14.5</v>
      </c>
      <c r="AO1737">
        <f>VLOOKUP(TRIM(AL1737),'Parcela Dedutivel'!$A$1:$B$65536,2,FALSE)</f>
        <v>0</v>
      </c>
      <c r="AP1737" s="15">
        <f t="shared" si="332"/>
        <v>0</v>
      </c>
      <c r="AQ1737" s="16">
        <f t="shared" si="333"/>
        <v>0</v>
      </c>
      <c r="AV1737" s="18"/>
      <c r="AY1737" s="17"/>
      <c r="AZ1737" s="17"/>
    </row>
    <row r="1738" spans="1:54" hidden="1" x14ac:dyDescent="0.25">
      <c r="A1738" t="s">
        <v>26</v>
      </c>
      <c r="B1738" t="s">
        <v>5273</v>
      </c>
      <c r="C1738">
        <v>42325</v>
      </c>
      <c r="D1738" t="s">
        <v>2841</v>
      </c>
      <c r="E1738" t="s">
        <v>6979</v>
      </c>
      <c r="F1738" t="s">
        <v>1643</v>
      </c>
      <c r="G1738">
        <v>106.82</v>
      </c>
      <c r="H1738">
        <v>92.89</v>
      </c>
      <c r="I1738">
        <v>3.72</v>
      </c>
      <c r="J1738" t="s">
        <v>61</v>
      </c>
      <c r="K1738">
        <v>0</v>
      </c>
      <c r="L1738">
        <v>0</v>
      </c>
      <c r="M1738" t="s">
        <v>31</v>
      </c>
      <c r="N1738">
        <v>92.89</v>
      </c>
      <c r="O1738">
        <v>13.93</v>
      </c>
      <c r="P1738" t="s">
        <v>2788</v>
      </c>
      <c r="Q1738">
        <v>92.89</v>
      </c>
      <c r="R1738">
        <v>1.53</v>
      </c>
      <c r="S1738" t="s">
        <v>33</v>
      </c>
      <c r="T1738">
        <v>92.89</v>
      </c>
      <c r="U1738">
        <v>7.0600000000000005</v>
      </c>
      <c r="V1738" t="s">
        <v>33</v>
      </c>
      <c r="W1738" t="s">
        <v>33</v>
      </c>
      <c r="X1738" t="s">
        <v>5043</v>
      </c>
      <c r="Y1738" t="s">
        <v>44</v>
      </c>
      <c r="Z1738" t="s">
        <v>5044</v>
      </c>
      <c r="AA1738" t="s">
        <v>5045</v>
      </c>
      <c r="AC1738" s="13" t="str">
        <f t="shared" si="326"/>
        <v>000168217</v>
      </c>
      <c r="AD1738" t="str">
        <f t="shared" si="327"/>
        <v>17/11/2015</v>
      </c>
      <c r="AE1738" t="str">
        <f t="shared" si="328"/>
        <v>17155342000345</v>
      </c>
      <c r="AF1738" s="14">
        <f t="shared" si="329"/>
        <v>106.82</v>
      </c>
      <c r="AG1738">
        <f t="shared" si="330"/>
        <v>0</v>
      </c>
      <c r="AH1738">
        <f t="shared" si="331"/>
        <v>1</v>
      </c>
      <c r="AI1738" s="16">
        <v>6793088</v>
      </c>
      <c r="AJ1738" s="16" t="s">
        <v>7643</v>
      </c>
      <c r="AK1738" s="16" t="s">
        <v>5024</v>
      </c>
      <c r="AL1738" s="16" t="s">
        <v>5026</v>
      </c>
      <c r="AM1738" s="16" t="s">
        <v>7143</v>
      </c>
      <c r="AN1738">
        <v>10</v>
      </c>
      <c r="AO1738">
        <f>VLOOKUP(TRIM(AL1738),'Parcela Dedutivel'!$A$1:$B$65536,2,FALSE)</f>
        <v>1.6948897999999997</v>
      </c>
      <c r="AP1738" s="15">
        <f t="shared" si="332"/>
        <v>1.6948897999999997</v>
      </c>
      <c r="AQ1738" s="16">
        <f t="shared" si="333"/>
        <v>16.948897999999996</v>
      </c>
      <c r="AV1738" s="18"/>
      <c r="AY1738" s="17"/>
      <c r="AZ1738" s="17"/>
    </row>
    <row r="1739" spans="1:54" hidden="1" x14ac:dyDescent="0.25">
      <c r="A1739" t="s">
        <v>26</v>
      </c>
      <c r="B1739" t="s">
        <v>5274</v>
      </c>
      <c r="C1739">
        <v>42325</v>
      </c>
      <c r="D1739" t="s">
        <v>2841</v>
      </c>
      <c r="E1739" t="s">
        <v>6979</v>
      </c>
      <c r="F1739" t="s">
        <v>411</v>
      </c>
      <c r="G1739">
        <v>198.1</v>
      </c>
      <c r="H1739">
        <v>198.1</v>
      </c>
      <c r="I1739">
        <v>23.77</v>
      </c>
      <c r="J1739" t="s">
        <v>30</v>
      </c>
      <c r="K1739">
        <v>0</v>
      </c>
      <c r="L1739">
        <v>0</v>
      </c>
      <c r="M1739" t="s">
        <v>31</v>
      </c>
      <c r="N1739">
        <v>0</v>
      </c>
      <c r="O1739">
        <v>0</v>
      </c>
      <c r="P1739" t="s">
        <v>31</v>
      </c>
      <c r="Q1739">
        <v>198.1</v>
      </c>
      <c r="R1739">
        <v>3.27</v>
      </c>
      <c r="S1739" t="s">
        <v>33</v>
      </c>
      <c r="T1739">
        <v>198.1</v>
      </c>
      <c r="U1739">
        <v>15.06</v>
      </c>
      <c r="V1739" t="s">
        <v>33</v>
      </c>
      <c r="W1739" t="s">
        <v>33</v>
      </c>
      <c r="X1739" t="s">
        <v>3772</v>
      </c>
      <c r="Y1739" t="s">
        <v>99</v>
      </c>
      <c r="Z1739" t="s">
        <v>1030</v>
      </c>
      <c r="AA1739" t="s">
        <v>1031</v>
      </c>
      <c r="AC1739" s="13" t="str">
        <f t="shared" si="326"/>
        <v>000168218</v>
      </c>
      <c r="AD1739" t="str">
        <f t="shared" si="327"/>
        <v>17/11/2015</v>
      </c>
      <c r="AE1739" t="str">
        <f t="shared" si="328"/>
        <v>02820966000109</v>
      </c>
      <c r="AF1739" s="14">
        <f t="shared" si="329"/>
        <v>198.1</v>
      </c>
      <c r="AG1739">
        <f t="shared" si="330"/>
        <v>0</v>
      </c>
      <c r="AH1739">
        <f t="shared" si="331"/>
        <v>1</v>
      </c>
      <c r="AI1739" s="16">
        <v>7467528</v>
      </c>
      <c r="AJ1739" s="16" t="s">
        <v>7391</v>
      </c>
      <c r="AK1739" s="16" t="s">
        <v>5028</v>
      </c>
      <c r="AL1739" s="16" t="s">
        <v>987</v>
      </c>
      <c r="AM1739" s="16" t="s">
        <v>7193</v>
      </c>
      <c r="AN1739">
        <v>3</v>
      </c>
      <c r="AO1739" t="e">
        <f>VLOOKUP(TRIM(AL1739),'Parcela Dedutivel'!$A$1:$B$65536,2,FALSE)</f>
        <v>#N/A</v>
      </c>
      <c r="AP1739" s="15">
        <f t="shared" si="332"/>
        <v>0</v>
      </c>
      <c r="AQ1739" s="16">
        <f t="shared" si="333"/>
        <v>0</v>
      </c>
      <c r="AV1739" s="18"/>
      <c r="AY1739" s="17"/>
      <c r="AZ1739" s="17"/>
    </row>
    <row r="1740" spans="1:54" hidden="1" x14ac:dyDescent="0.25">
      <c r="A1740" t="s">
        <v>26</v>
      </c>
      <c r="B1740" t="s">
        <v>5274</v>
      </c>
      <c r="C1740">
        <v>42325</v>
      </c>
      <c r="D1740" t="s">
        <v>2841</v>
      </c>
      <c r="E1740" t="s">
        <v>6979</v>
      </c>
      <c r="F1740" t="s">
        <v>411</v>
      </c>
      <c r="G1740">
        <v>487.62</v>
      </c>
      <c r="H1740">
        <v>487.62</v>
      </c>
      <c r="I1740">
        <v>58.51</v>
      </c>
      <c r="J1740" t="s">
        <v>30</v>
      </c>
      <c r="K1740">
        <v>0</v>
      </c>
      <c r="L1740">
        <v>0</v>
      </c>
      <c r="M1740" t="s">
        <v>31</v>
      </c>
      <c r="N1740">
        <v>0</v>
      </c>
      <c r="O1740">
        <v>0</v>
      </c>
      <c r="P1740" t="s">
        <v>31</v>
      </c>
      <c r="Q1740">
        <v>487.62</v>
      </c>
      <c r="R1740">
        <v>8.0500000000000007</v>
      </c>
      <c r="S1740" t="s">
        <v>33</v>
      </c>
      <c r="T1740">
        <v>487.62</v>
      </c>
      <c r="U1740">
        <v>37.06</v>
      </c>
      <c r="V1740" t="s">
        <v>33</v>
      </c>
      <c r="W1740" t="s">
        <v>33</v>
      </c>
      <c r="X1740" t="s">
        <v>3772</v>
      </c>
      <c r="Y1740" t="s">
        <v>99</v>
      </c>
      <c r="Z1740" t="s">
        <v>706</v>
      </c>
      <c r="AA1740" t="s">
        <v>707</v>
      </c>
      <c r="AC1740" s="13" t="str">
        <f t="shared" si="326"/>
        <v>000168218</v>
      </c>
      <c r="AD1740" t="str">
        <f t="shared" si="327"/>
        <v>17/11/2015</v>
      </c>
      <c r="AE1740" t="str">
        <f t="shared" si="328"/>
        <v>02820966000109</v>
      </c>
      <c r="AF1740" s="14">
        <f t="shared" si="329"/>
        <v>487.62</v>
      </c>
      <c r="AG1740">
        <f t="shared" si="330"/>
        <v>0</v>
      </c>
      <c r="AH1740">
        <f t="shared" si="331"/>
        <v>1</v>
      </c>
      <c r="AI1740" s="16">
        <v>6783164</v>
      </c>
      <c r="AJ1740" s="16" t="s">
        <v>7599</v>
      </c>
      <c r="AK1740" s="16" t="s">
        <v>5029</v>
      </c>
      <c r="AL1740" s="16" t="s">
        <v>1789</v>
      </c>
      <c r="AM1740" s="16" t="s">
        <v>7193</v>
      </c>
      <c r="AN1740">
        <v>2</v>
      </c>
      <c r="AO1740" t="e">
        <f>VLOOKUP(TRIM(AL1740),'Parcela Dedutivel'!$A$1:$B$65536,2,FALSE)</f>
        <v>#N/A</v>
      </c>
      <c r="AP1740" s="15">
        <f t="shared" si="332"/>
        <v>0</v>
      </c>
      <c r="AQ1740" s="16">
        <f t="shared" si="333"/>
        <v>0</v>
      </c>
      <c r="AV1740" s="18"/>
      <c r="AY1740" s="17"/>
      <c r="AZ1740" s="17"/>
    </row>
    <row r="1741" spans="1:54" hidden="1" x14ac:dyDescent="0.25">
      <c r="A1741" t="s">
        <v>26</v>
      </c>
      <c r="B1741" t="s">
        <v>5274</v>
      </c>
      <c r="C1741">
        <v>42325</v>
      </c>
      <c r="D1741" t="s">
        <v>2841</v>
      </c>
      <c r="E1741" t="s">
        <v>6979</v>
      </c>
      <c r="F1741" t="s">
        <v>411</v>
      </c>
      <c r="G1741">
        <v>410.03000000000003</v>
      </c>
      <c r="H1741">
        <v>410.03000000000003</v>
      </c>
      <c r="I1741">
        <v>49.2</v>
      </c>
      <c r="J1741" t="s">
        <v>30</v>
      </c>
      <c r="K1741">
        <v>0</v>
      </c>
      <c r="L1741">
        <v>0</v>
      </c>
      <c r="M1741" t="s">
        <v>31</v>
      </c>
      <c r="N1741">
        <v>0</v>
      </c>
      <c r="O1741">
        <v>0</v>
      </c>
      <c r="P1741" t="s">
        <v>31</v>
      </c>
      <c r="Q1741">
        <v>410.03000000000003</v>
      </c>
      <c r="R1741">
        <v>6.7700000000000005</v>
      </c>
      <c r="S1741" t="s">
        <v>33</v>
      </c>
      <c r="T1741">
        <v>410.03000000000003</v>
      </c>
      <c r="U1741">
        <v>31.16</v>
      </c>
      <c r="V1741" t="s">
        <v>33</v>
      </c>
      <c r="W1741" t="s">
        <v>33</v>
      </c>
      <c r="X1741" t="s">
        <v>3772</v>
      </c>
      <c r="Y1741" t="s">
        <v>99</v>
      </c>
      <c r="Z1741" t="s">
        <v>5275</v>
      </c>
      <c r="AA1741" t="s">
        <v>5276</v>
      </c>
      <c r="AC1741" s="13" t="str">
        <f t="shared" si="326"/>
        <v>000168218</v>
      </c>
      <c r="AD1741" t="str">
        <f t="shared" si="327"/>
        <v>17/11/2015</v>
      </c>
      <c r="AE1741" t="str">
        <f t="shared" si="328"/>
        <v>02820966000109</v>
      </c>
      <c r="AF1741" s="14">
        <f t="shared" si="329"/>
        <v>410.03000000000003</v>
      </c>
      <c r="AG1741">
        <f t="shared" si="330"/>
        <v>0</v>
      </c>
      <c r="AH1741">
        <f t="shared" si="331"/>
        <v>1</v>
      </c>
      <c r="AI1741" s="16">
        <v>6783164</v>
      </c>
      <c r="AJ1741" s="16" t="s">
        <v>7599</v>
      </c>
      <c r="AK1741" s="16" t="s">
        <v>5029</v>
      </c>
      <c r="AL1741" s="16" t="s">
        <v>120</v>
      </c>
      <c r="AM1741" s="16" t="s">
        <v>7193</v>
      </c>
      <c r="AN1741">
        <v>4</v>
      </c>
      <c r="AO1741" t="e">
        <f>VLOOKUP(TRIM(AL1741),'Parcela Dedutivel'!$A$1:$B$65536,2,FALSE)</f>
        <v>#N/A</v>
      </c>
      <c r="AP1741" s="15">
        <f t="shared" si="332"/>
        <v>0</v>
      </c>
      <c r="AQ1741" s="16">
        <f t="shared" si="333"/>
        <v>0</v>
      </c>
      <c r="AV1741" s="18"/>
      <c r="AY1741" s="17"/>
      <c r="AZ1741" s="17"/>
    </row>
    <row r="1742" spans="1:54" hidden="1" x14ac:dyDescent="0.25">
      <c r="A1742" t="s">
        <v>26</v>
      </c>
      <c r="B1742" t="s">
        <v>5277</v>
      </c>
      <c r="C1742">
        <v>42325</v>
      </c>
      <c r="D1742" t="s">
        <v>2787</v>
      </c>
      <c r="E1742" t="s">
        <v>6979</v>
      </c>
      <c r="F1742" t="s">
        <v>29</v>
      </c>
      <c r="G1742">
        <v>1224.96</v>
      </c>
      <c r="H1742">
        <v>1065.18</v>
      </c>
      <c r="I1742">
        <v>191.73000000000002</v>
      </c>
      <c r="J1742" t="s">
        <v>61</v>
      </c>
      <c r="K1742">
        <v>0</v>
      </c>
      <c r="L1742">
        <v>0</v>
      </c>
      <c r="M1742" t="s">
        <v>31</v>
      </c>
      <c r="N1742">
        <v>1065.18</v>
      </c>
      <c r="O1742">
        <v>159.78</v>
      </c>
      <c r="P1742" t="s">
        <v>2788</v>
      </c>
      <c r="Q1742">
        <v>1065.18</v>
      </c>
      <c r="R1742">
        <v>17.580000000000002</v>
      </c>
      <c r="S1742" t="s">
        <v>33</v>
      </c>
      <c r="T1742">
        <v>1065.18</v>
      </c>
      <c r="U1742">
        <v>80.95</v>
      </c>
      <c r="V1742" t="s">
        <v>33</v>
      </c>
      <c r="W1742" t="s">
        <v>33</v>
      </c>
      <c r="X1742" t="s">
        <v>2747</v>
      </c>
      <c r="Y1742" t="s">
        <v>44</v>
      </c>
      <c r="Z1742" t="s">
        <v>3526</v>
      </c>
      <c r="AA1742" t="s">
        <v>5278</v>
      </c>
      <c r="AC1742" s="13" t="str">
        <f t="shared" si="326"/>
        <v>000168219</v>
      </c>
      <c r="AD1742" t="str">
        <f t="shared" si="327"/>
        <v>17/11/2015</v>
      </c>
      <c r="AE1742" t="str">
        <f t="shared" si="328"/>
        <v>59578948000171</v>
      </c>
      <c r="AF1742" s="14">
        <f t="shared" si="329"/>
        <v>1224.96</v>
      </c>
      <c r="AG1742">
        <f t="shared" si="330"/>
        <v>0</v>
      </c>
      <c r="AH1742">
        <f t="shared" si="331"/>
        <v>1</v>
      </c>
      <c r="AI1742" s="16">
        <v>6802598</v>
      </c>
      <c r="AJ1742" s="16" t="s">
        <v>7488</v>
      </c>
      <c r="AK1742" s="16" t="s">
        <v>5030</v>
      </c>
      <c r="AL1742" s="16" t="s">
        <v>3283</v>
      </c>
      <c r="AM1742" s="16" t="s">
        <v>7215</v>
      </c>
      <c r="AN1742">
        <v>10</v>
      </c>
      <c r="AO1742">
        <f>VLOOKUP(TRIM(AL1742),'Parcela Dedutivel'!$A$1:$B$65536,2,FALSE)</f>
        <v>10.34</v>
      </c>
      <c r="AP1742" s="15">
        <f t="shared" si="332"/>
        <v>10.34</v>
      </c>
      <c r="AQ1742" s="16">
        <f t="shared" si="333"/>
        <v>103.4</v>
      </c>
      <c r="AV1742" s="18"/>
      <c r="AY1742" s="17"/>
      <c r="AZ1742" s="17"/>
    </row>
    <row r="1743" spans="1:54" hidden="1" x14ac:dyDescent="0.25">
      <c r="A1743" t="s">
        <v>26</v>
      </c>
      <c r="B1743" t="s">
        <v>5279</v>
      </c>
      <c r="C1743">
        <v>42325</v>
      </c>
      <c r="D1743" t="s">
        <v>2787</v>
      </c>
      <c r="E1743" t="s">
        <v>6979</v>
      </c>
      <c r="F1743" t="s">
        <v>29</v>
      </c>
      <c r="G1743">
        <v>120.82000000000001</v>
      </c>
      <c r="H1743">
        <v>134.63</v>
      </c>
      <c r="I1743">
        <v>24.23</v>
      </c>
      <c r="J1743" t="s">
        <v>61</v>
      </c>
      <c r="K1743">
        <v>0</v>
      </c>
      <c r="L1743">
        <v>0</v>
      </c>
      <c r="M1743" t="s">
        <v>31</v>
      </c>
      <c r="N1743">
        <v>117.07000000000001</v>
      </c>
      <c r="O1743">
        <v>17.559999999999999</v>
      </c>
      <c r="P1743" t="s">
        <v>2788</v>
      </c>
      <c r="Q1743">
        <v>117.07000000000001</v>
      </c>
      <c r="R1743">
        <v>1.93</v>
      </c>
      <c r="S1743" t="s">
        <v>33</v>
      </c>
      <c r="T1743">
        <v>117.07000000000001</v>
      </c>
      <c r="U1743">
        <v>8.9</v>
      </c>
      <c r="V1743" t="s">
        <v>33</v>
      </c>
      <c r="W1743" t="s">
        <v>33</v>
      </c>
      <c r="X1743" t="s">
        <v>5280</v>
      </c>
      <c r="Y1743" t="s">
        <v>91</v>
      </c>
      <c r="Z1743" t="s">
        <v>1317</v>
      </c>
      <c r="AA1743" t="s">
        <v>1318</v>
      </c>
      <c r="AC1743" s="13" t="str">
        <f t="shared" si="326"/>
        <v>000168220</v>
      </c>
      <c r="AD1743" t="str">
        <f t="shared" si="327"/>
        <v>17/11/2015</v>
      </c>
      <c r="AE1743" t="str">
        <f t="shared" si="328"/>
        <v>55845549000179</v>
      </c>
      <c r="AF1743" s="14">
        <f t="shared" si="329"/>
        <v>120.82000000000001</v>
      </c>
      <c r="AG1743">
        <f t="shared" si="330"/>
        <v>0</v>
      </c>
      <c r="AH1743">
        <f t="shared" si="331"/>
        <v>1</v>
      </c>
      <c r="AI1743" s="16">
        <v>6792625</v>
      </c>
      <c r="AJ1743" s="16" t="s">
        <v>7487</v>
      </c>
      <c r="AK1743" s="16" t="s">
        <v>5031</v>
      </c>
      <c r="AL1743" s="16" t="s">
        <v>79</v>
      </c>
      <c r="AM1743" s="16" t="s">
        <v>7193</v>
      </c>
      <c r="AN1743">
        <v>1</v>
      </c>
      <c r="AO1743" t="e">
        <f>VLOOKUP(TRIM(AL1743),'Parcela Dedutivel'!$A$1:$B$65536,2,FALSE)</f>
        <v>#N/A</v>
      </c>
      <c r="AP1743" s="15">
        <f t="shared" si="332"/>
        <v>0</v>
      </c>
      <c r="AQ1743" s="16">
        <f t="shared" si="333"/>
        <v>0</v>
      </c>
      <c r="AV1743" s="18"/>
      <c r="AY1743" s="17"/>
      <c r="AZ1743" s="17"/>
    </row>
    <row r="1744" spans="1:54" hidden="1" x14ac:dyDescent="0.25">
      <c r="A1744" t="s">
        <v>26</v>
      </c>
      <c r="B1744" t="s">
        <v>5283</v>
      </c>
      <c r="C1744">
        <v>42325</v>
      </c>
      <c r="D1744" t="s">
        <v>2841</v>
      </c>
      <c r="E1744" t="s">
        <v>6979</v>
      </c>
      <c r="F1744" t="s">
        <v>179</v>
      </c>
      <c r="G1744">
        <v>683.95</v>
      </c>
      <c r="H1744">
        <v>594.74</v>
      </c>
      <c r="I1744">
        <v>23.79</v>
      </c>
      <c r="J1744" t="s">
        <v>61</v>
      </c>
      <c r="K1744">
        <v>0</v>
      </c>
      <c r="L1744">
        <v>0</v>
      </c>
      <c r="M1744" t="s">
        <v>31</v>
      </c>
      <c r="N1744">
        <v>594.74</v>
      </c>
      <c r="O1744">
        <v>89.210000000000008</v>
      </c>
      <c r="P1744" t="s">
        <v>2788</v>
      </c>
      <c r="Q1744">
        <v>594.74</v>
      </c>
      <c r="R1744">
        <v>9.81</v>
      </c>
      <c r="S1744" t="s">
        <v>33</v>
      </c>
      <c r="T1744">
        <v>594.74</v>
      </c>
      <c r="U1744">
        <v>45.2</v>
      </c>
      <c r="V1744" t="s">
        <v>33</v>
      </c>
      <c r="W1744" t="s">
        <v>33</v>
      </c>
      <c r="X1744" t="s">
        <v>986</v>
      </c>
      <c r="Y1744" t="s">
        <v>91</v>
      </c>
      <c r="Z1744" t="s">
        <v>1229</v>
      </c>
      <c r="AA1744" t="s">
        <v>1230</v>
      </c>
      <c r="AC1744" s="13" t="str">
        <f t="shared" si="326"/>
        <v>000168222</v>
      </c>
      <c r="AD1744" t="str">
        <f t="shared" si="327"/>
        <v>17/11/2015</v>
      </c>
      <c r="AE1744" t="str">
        <f t="shared" si="328"/>
        <v>82321845000143</v>
      </c>
      <c r="AF1744" s="14">
        <f t="shared" si="329"/>
        <v>683.95</v>
      </c>
      <c r="AG1744">
        <f t="shared" si="330"/>
        <v>0</v>
      </c>
      <c r="AH1744">
        <f t="shared" si="331"/>
        <v>1</v>
      </c>
      <c r="AI1744" s="16">
        <v>6792625</v>
      </c>
      <c r="AJ1744" s="16" t="s">
        <v>7487</v>
      </c>
      <c r="AK1744" s="16" t="s">
        <v>5031</v>
      </c>
      <c r="AL1744" s="16" t="s">
        <v>666</v>
      </c>
      <c r="AM1744" s="16" t="s">
        <v>7193</v>
      </c>
      <c r="AN1744">
        <v>6</v>
      </c>
      <c r="AO1744" t="e">
        <f>VLOOKUP(TRIM(AL1744),'Parcela Dedutivel'!$A$1:$B$65536,2,FALSE)</f>
        <v>#N/A</v>
      </c>
      <c r="AP1744" s="15">
        <f t="shared" si="332"/>
        <v>0</v>
      </c>
      <c r="AQ1744" s="16">
        <f t="shared" si="333"/>
        <v>0</v>
      </c>
      <c r="AV1744" s="18"/>
      <c r="AY1744" s="17"/>
      <c r="AZ1744" s="17"/>
    </row>
    <row r="1745" spans="1:52" hidden="1" x14ac:dyDescent="0.25">
      <c r="A1745" t="s">
        <v>26</v>
      </c>
      <c r="B1745" t="s">
        <v>5284</v>
      </c>
      <c r="C1745">
        <v>42325</v>
      </c>
      <c r="D1745" t="s">
        <v>2787</v>
      </c>
      <c r="E1745" t="s">
        <v>6979</v>
      </c>
      <c r="F1745" t="s">
        <v>29</v>
      </c>
      <c r="G1745">
        <v>4165.17</v>
      </c>
      <c r="H1745">
        <v>4165.17</v>
      </c>
      <c r="I1745">
        <v>749.73</v>
      </c>
      <c r="J1745" t="s">
        <v>61</v>
      </c>
      <c r="K1745">
        <v>0</v>
      </c>
      <c r="L1745">
        <v>0</v>
      </c>
      <c r="M1745" t="s">
        <v>31</v>
      </c>
      <c r="N1745">
        <v>3621.89</v>
      </c>
      <c r="O1745">
        <v>543.28</v>
      </c>
      <c r="P1745" t="s">
        <v>2788</v>
      </c>
      <c r="Q1745">
        <v>3621.89</v>
      </c>
      <c r="R1745">
        <v>59.76</v>
      </c>
      <c r="S1745" t="s">
        <v>33</v>
      </c>
      <c r="T1745">
        <v>3621.89</v>
      </c>
      <c r="U1745">
        <v>275.26</v>
      </c>
      <c r="V1745" t="s">
        <v>33</v>
      </c>
      <c r="W1745" t="s">
        <v>33</v>
      </c>
      <c r="X1745" t="s">
        <v>5285</v>
      </c>
      <c r="Y1745" t="s">
        <v>91</v>
      </c>
      <c r="Z1745" t="s">
        <v>5286</v>
      </c>
      <c r="AA1745" t="s">
        <v>4491</v>
      </c>
      <c r="AC1745" s="13" t="str">
        <f t="shared" si="326"/>
        <v>000168223</v>
      </c>
      <c r="AD1745" t="str">
        <f t="shared" si="327"/>
        <v>17/11/2015</v>
      </c>
      <c r="AE1745" t="str">
        <f t="shared" si="328"/>
        <v>08515495000101</v>
      </c>
      <c r="AF1745" s="14">
        <f t="shared" si="329"/>
        <v>4165.17</v>
      </c>
      <c r="AG1745">
        <f t="shared" si="330"/>
        <v>0</v>
      </c>
      <c r="AH1745">
        <f t="shared" si="331"/>
        <v>1</v>
      </c>
      <c r="AI1745" s="16">
        <v>6792625</v>
      </c>
      <c r="AJ1745" s="16" t="s">
        <v>7487</v>
      </c>
      <c r="AK1745" s="16" t="s">
        <v>5031</v>
      </c>
      <c r="AL1745" s="16" t="s">
        <v>66</v>
      </c>
      <c r="AM1745" s="16" t="s">
        <v>7193</v>
      </c>
      <c r="AN1745">
        <v>12</v>
      </c>
      <c r="AO1745" t="e">
        <f>VLOOKUP(TRIM(AL1745),'Parcela Dedutivel'!$A$1:$B$65536,2,FALSE)</f>
        <v>#N/A</v>
      </c>
      <c r="AP1745" s="15">
        <f t="shared" si="332"/>
        <v>0</v>
      </c>
      <c r="AQ1745" s="16">
        <f t="shared" si="333"/>
        <v>0</v>
      </c>
      <c r="AV1745" s="18"/>
      <c r="AY1745" s="17"/>
      <c r="AZ1745" s="17"/>
    </row>
    <row r="1746" spans="1:52" hidden="1" x14ac:dyDescent="0.25">
      <c r="A1746" t="s">
        <v>26</v>
      </c>
      <c r="B1746" t="s">
        <v>5287</v>
      </c>
      <c r="C1746">
        <v>42325</v>
      </c>
      <c r="D1746" t="s">
        <v>2787</v>
      </c>
      <c r="E1746" t="s">
        <v>6979</v>
      </c>
      <c r="F1746" t="s">
        <v>29</v>
      </c>
      <c r="G1746">
        <v>482.11</v>
      </c>
      <c r="H1746">
        <v>419.23</v>
      </c>
      <c r="I1746">
        <v>75.460000000000008</v>
      </c>
      <c r="J1746" t="s">
        <v>61</v>
      </c>
      <c r="K1746">
        <v>0</v>
      </c>
      <c r="L1746">
        <v>0</v>
      </c>
      <c r="M1746" t="s">
        <v>31</v>
      </c>
      <c r="N1746">
        <v>419.23</v>
      </c>
      <c r="O1746">
        <v>62.88</v>
      </c>
      <c r="P1746" t="s">
        <v>2788</v>
      </c>
      <c r="Q1746">
        <v>419.23</v>
      </c>
      <c r="R1746">
        <v>6.92</v>
      </c>
      <c r="S1746" t="s">
        <v>33</v>
      </c>
      <c r="T1746">
        <v>419.23</v>
      </c>
      <c r="U1746">
        <v>31.86</v>
      </c>
      <c r="V1746" t="s">
        <v>33</v>
      </c>
      <c r="W1746" t="s">
        <v>33</v>
      </c>
      <c r="X1746" t="s">
        <v>3482</v>
      </c>
      <c r="Y1746" t="s">
        <v>91</v>
      </c>
      <c r="Z1746" t="s">
        <v>1272</v>
      </c>
      <c r="AA1746" t="s">
        <v>1273</v>
      </c>
      <c r="AC1746" s="13" t="str">
        <f t="shared" si="326"/>
        <v>000168224</v>
      </c>
      <c r="AD1746" t="str">
        <f t="shared" si="327"/>
        <v>17/11/2015</v>
      </c>
      <c r="AE1746" t="str">
        <f t="shared" si="328"/>
        <v>73091936000149</v>
      </c>
      <c r="AF1746" s="14">
        <f t="shared" si="329"/>
        <v>482.11</v>
      </c>
      <c r="AG1746">
        <f t="shared" si="330"/>
        <v>0</v>
      </c>
      <c r="AH1746">
        <f t="shared" si="331"/>
        <v>1</v>
      </c>
      <c r="AI1746" s="16">
        <v>6799868</v>
      </c>
      <c r="AJ1746" s="16" t="s">
        <v>7644</v>
      </c>
      <c r="AK1746" s="16" t="s">
        <v>5032</v>
      </c>
      <c r="AL1746" s="16" t="s">
        <v>3384</v>
      </c>
      <c r="AM1746" s="16" t="s">
        <v>7215</v>
      </c>
      <c r="AN1746">
        <v>1</v>
      </c>
      <c r="AO1746">
        <f>VLOOKUP(TRIM(AL1746),'Parcela Dedutivel'!$A$1:$B$65536,2,FALSE)</f>
        <v>24.71</v>
      </c>
      <c r="AP1746" s="15">
        <f t="shared" si="332"/>
        <v>24.71</v>
      </c>
      <c r="AQ1746" s="16">
        <f t="shared" si="333"/>
        <v>24.71</v>
      </c>
      <c r="AV1746" s="18"/>
      <c r="AY1746" s="17"/>
      <c r="AZ1746" s="17"/>
    </row>
    <row r="1747" spans="1:52" hidden="1" x14ac:dyDescent="0.25">
      <c r="A1747" t="s">
        <v>26</v>
      </c>
      <c r="B1747" t="s">
        <v>5287</v>
      </c>
      <c r="C1747">
        <v>42325</v>
      </c>
      <c r="D1747" t="s">
        <v>2787</v>
      </c>
      <c r="E1747" t="s">
        <v>6979</v>
      </c>
      <c r="F1747" t="s">
        <v>29</v>
      </c>
      <c r="G1747">
        <v>482.11</v>
      </c>
      <c r="H1747">
        <v>419.23</v>
      </c>
      <c r="I1747">
        <v>75.460000000000008</v>
      </c>
      <c r="J1747" t="s">
        <v>61</v>
      </c>
      <c r="K1747">
        <v>0</v>
      </c>
      <c r="L1747">
        <v>0</v>
      </c>
      <c r="M1747" t="s">
        <v>31</v>
      </c>
      <c r="N1747">
        <v>419.23</v>
      </c>
      <c r="O1747">
        <v>62.88</v>
      </c>
      <c r="P1747" t="s">
        <v>2788</v>
      </c>
      <c r="Q1747">
        <v>419.23</v>
      </c>
      <c r="R1747">
        <v>6.92</v>
      </c>
      <c r="S1747" t="s">
        <v>33</v>
      </c>
      <c r="T1747">
        <v>419.23</v>
      </c>
      <c r="U1747">
        <v>31.86</v>
      </c>
      <c r="V1747" t="s">
        <v>33</v>
      </c>
      <c r="W1747" t="s">
        <v>33</v>
      </c>
      <c r="X1747" t="s">
        <v>3482</v>
      </c>
      <c r="Y1747" t="s">
        <v>91</v>
      </c>
      <c r="Z1747" t="s">
        <v>1274</v>
      </c>
      <c r="AA1747" t="s">
        <v>1275</v>
      </c>
      <c r="AC1747" s="13" t="str">
        <f t="shared" si="326"/>
        <v>000168224</v>
      </c>
      <c r="AD1747" t="str">
        <f t="shared" si="327"/>
        <v>17/11/2015</v>
      </c>
      <c r="AE1747" t="str">
        <f t="shared" si="328"/>
        <v>73091936000149</v>
      </c>
      <c r="AF1747" s="14">
        <f t="shared" si="329"/>
        <v>482.11</v>
      </c>
      <c r="AG1747">
        <f t="shared" si="330"/>
        <v>0</v>
      </c>
      <c r="AH1747">
        <f t="shared" si="331"/>
        <v>1</v>
      </c>
      <c r="AI1747" s="16">
        <v>6799868</v>
      </c>
      <c r="AJ1747" s="16" t="s">
        <v>7644</v>
      </c>
      <c r="AK1747" s="16" t="s">
        <v>5032</v>
      </c>
      <c r="AL1747" s="16" t="s">
        <v>494</v>
      </c>
      <c r="AM1747" s="16" t="s">
        <v>7143</v>
      </c>
      <c r="AN1747">
        <v>500</v>
      </c>
      <c r="AO1747" t="e">
        <f>VLOOKUP(TRIM(AL1747),'Parcela Dedutivel'!$A$1:$B$65536,2,FALSE)</f>
        <v>#N/A</v>
      </c>
      <c r="AP1747" s="15">
        <f t="shared" si="332"/>
        <v>0</v>
      </c>
      <c r="AQ1747" s="16">
        <f t="shared" si="333"/>
        <v>0</v>
      </c>
      <c r="AV1747" s="18"/>
      <c r="AY1747" s="17"/>
      <c r="AZ1747" s="17"/>
    </row>
    <row r="1748" spans="1:52" hidden="1" x14ac:dyDescent="0.25">
      <c r="A1748" t="s">
        <v>26</v>
      </c>
      <c r="B1748" t="s">
        <v>5288</v>
      </c>
      <c r="C1748">
        <v>42325</v>
      </c>
      <c r="D1748" t="s">
        <v>2804</v>
      </c>
      <c r="E1748" t="s">
        <v>6979</v>
      </c>
      <c r="F1748" t="s">
        <v>29</v>
      </c>
      <c r="G1748">
        <v>303</v>
      </c>
      <c r="H1748">
        <v>303</v>
      </c>
      <c r="I1748">
        <v>54.54</v>
      </c>
      <c r="J1748" t="s">
        <v>307</v>
      </c>
      <c r="K1748">
        <v>0</v>
      </c>
      <c r="L1748">
        <v>0</v>
      </c>
      <c r="M1748" t="s">
        <v>31</v>
      </c>
      <c r="N1748">
        <v>263.48</v>
      </c>
      <c r="O1748">
        <v>39.520000000000003</v>
      </c>
      <c r="P1748" t="s">
        <v>2788</v>
      </c>
      <c r="Q1748">
        <v>263.48</v>
      </c>
      <c r="R1748">
        <v>4.3500000000000005</v>
      </c>
      <c r="S1748" t="s">
        <v>33</v>
      </c>
      <c r="T1748">
        <v>263.48</v>
      </c>
      <c r="U1748">
        <v>20.02</v>
      </c>
      <c r="V1748" t="s">
        <v>33</v>
      </c>
      <c r="W1748" t="s">
        <v>33</v>
      </c>
      <c r="X1748" t="s">
        <v>5289</v>
      </c>
      <c r="Y1748" t="s">
        <v>91</v>
      </c>
      <c r="Z1748" t="s">
        <v>5290</v>
      </c>
      <c r="AA1748" t="s">
        <v>5291</v>
      </c>
      <c r="AC1748" s="13" t="str">
        <f t="shared" si="326"/>
        <v>000168225</v>
      </c>
      <c r="AD1748" t="str">
        <f t="shared" si="327"/>
        <v>17/11/2015</v>
      </c>
      <c r="AE1748" t="str">
        <f t="shared" si="328"/>
        <v>03667884001950</v>
      </c>
      <c r="AF1748" s="14">
        <f t="shared" si="329"/>
        <v>303</v>
      </c>
      <c r="AG1748">
        <f t="shared" si="330"/>
        <v>2038.5303919999997</v>
      </c>
      <c r="AH1748">
        <f t="shared" si="331"/>
        <v>1</v>
      </c>
      <c r="AI1748" s="16">
        <v>7812841</v>
      </c>
      <c r="AJ1748" s="16" t="s">
        <v>7191</v>
      </c>
      <c r="AK1748" s="16" t="s">
        <v>5035</v>
      </c>
      <c r="AL1748" s="16" t="s">
        <v>2524</v>
      </c>
      <c r="AM1748" s="16" t="s">
        <v>7193</v>
      </c>
      <c r="AN1748">
        <v>1</v>
      </c>
      <c r="AO1748" t="e">
        <f>VLOOKUP(TRIM(AL1748),'Parcela Dedutivel'!$A$1:$B$65536,2,FALSE)</f>
        <v>#N/A</v>
      </c>
      <c r="AP1748" s="15">
        <f t="shared" si="332"/>
        <v>0</v>
      </c>
      <c r="AQ1748" s="16">
        <f t="shared" si="333"/>
        <v>0</v>
      </c>
      <c r="AV1748" s="18"/>
      <c r="AY1748" s="17"/>
      <c r="AZ1748" s="17"/>
    </row>
    <row r="1749" spans="1:52" hidden="1" x14ac:dyDescent="0.25">
      <c r="A1749" t="s">
        <v>26</v>
      </c>
      <c r="B1749" t="s">
        <v>5288</v>
      </c>
      <c r="C1749">
        <v>42325</v>
      </c>
      <c r="D1749" t="s">
        <v>2804</v>
      </c>
      <c r="E1749" t="s">
        <v>6979</v>
      </c>
      <c r="F1749" t="s">
        <v>29</v>
      </c>
      <c r="G1749">
        <v>303</v>
      </c>
      <c r="H1749">
        <v>303</v>
      </c>
      <c r="I1749">
        <v>54.54</v>
      </c>
      <c r="J1749" t="s">
        <v>30</v>
      </c>
      <c r="K1749">
        <v>0</v>
      </c>
      <c r="L1749">
        <v>0</v>
      </c>
      <c r="M1749" t="s">
        <v>31</v>
      </c>
      <c r="N1749">
        <v>263.48</v>
      </c>
      <c r="O1749">
        <v>39.520000000000003</v>
      </c>
      <c r="P1749" t="s">
        <v>2788</v>
      </c>
      <c r="Q1749">
        <v>263.48</v>
      </c>
      <c r="R1749">
        <v>4.3500000000000005</v>
      </c>
      <c r="S1749" t="s">
        <v>33</v>
      </c>
      <c r="T1749">
        <v>263.48</v>
      </c>
      <c r="U1749">
        <v>20.02</v>
      </c>
      <c r="V1749" t="s">
        <v>33</v>
      </c>
      <c r="W1749" t="s">
        <v>33</v>
      </c>
      <c r="X1749" t="s">
        <v>5289</v>
      </c>
      <c r="Y1749" t="s">
        <v>91</v>
      </c>
      <c r="Z1749" t="s">
        <v>5292</v>
      </c>
      <c r="AA1749" t="s">
        <v>5293</v>
      </c>
      <c r="AC1749" s="13" t="str">
        <f t="shared" si="326"/>
        <v>000168225</v>
      </c>
      <c r="AD1749" t="str">
        <f t="shared" si="327"/>
        <v>17/11/2015</v>
      </c>
      <c r="AE1749" t="str">
        <f t="shared" si="328"/>
        <v>03667884001950</v>
      </c>
      <c r="AF1749" s="14">
        <f t="shared" si="329"/>
        <v>303</v>
      </c>
      <c r="AG1749">
        <f t="shared" si="330"/>
        <v>2038.5303919999997</v>
      </c>
      <c r="AH1749">
        <f t="shared" si="331"/>
        <v>1</v>
      </c>
      <c r="AI1749" s="16">
        <v>6784024</v>
      </c>
      <c r="AJ1749" s="16" t="s">
        <v>7423</v>
      </c>
      <c r="AK1749" s="16" t="s">
        <v>5037</v>
      </c>
      <c r="AL1749" s="16" t="s">
        <v>3094</v>
      </c>
      <c r="AM1749" s="16" t="s">
        <v>7158</v>
      </c>
      <c r="AN1749">
        <v>13760</v>
      </c>
      <c r="AO1749">
        <f>VLOOKUP(TRIM(AL1749),'Parcela Dedutivel'!$A$1:$B$65536,2,FALSE)</f>
        <v>0</v>
      </c>
      <c r="AP1749" s="15">
        <f t="shared" si="332"/>
        <v>0</v>
      </c>
      <c r="AQ1749" s="16">
        <f t="shared" si="333"/>
        <v>0</v>
      </c>
      <c r="AV1749" s="18"/>
      <c r="AY1749" s="17"/>
      <c r="AZ1749" s="17"/>
    </row>
    <row r="1750" spans="1:52" hidden="1" x14ac:dyDescent="0.25">
      <c r="A1750" t="s">
        <v>26</v>
      </c>
      <c r="B1750" t="s">
        <v>5288</v>
      </c>
      <c r="C1750">
        <v>42325</v>
      </c>
      <c r="D1750" t="s">
        <v>2804</v>
      </c>
      <c r="E1750" t="s">
        <v>6979</v>
      </c>
      <c r="F1750" t="s">
        <v>29</v>
      </c>
      <c r="G1750">
        <v>303</v>
      </c>
      <c r="H1750">
        <v>303</v>
      </c>
      <c r="I1750">
        <v>54.54</v>
      </c>
      <c r="J1750" t="s">
        <v>307</v>
      </c>
      <c r="K1750">
        <v>0</v>
      </c>
      <c r="L1750">
        <v>0</v>
      </c>
      <c r="M1750" t="s">
        <v>31</v>
      </c>
      <c r="N1750">
        <v>263.48</v>
      </c>
      <c r="O1750">
        <v>39.520000000000003</v>
      </c>
      <c r="P1750" t="s">
        <v>2788</v>
      </c>
      <c r="Q1750">
        <v>263.48</v>
      </c>
      <c r="R1750">
        <v>4.3500000000000005</v>
      </c>
      <c r="S1750" t="s">
        <v>33</v>
      </c>
      <c r="T1750">
        <v>263.48</v>
      </c>
      <c r="U1750">
        <v>20.02</v>
      </c>
      <c r="V1750" t="s">
        <v>33</v>
      </c>
      <c r="W1750" t="s">
        <v>33</v>
      </c>
      <c r="X1750" t="s">
        <v>5289</v>
      </c>
      <c r="Y1750" t="s">
        <v>91</v>
      </c>
      <c r="Z1750" t="s">
        <v>5294</v>
      </c>
      <c r="AA1750" t="s">
        <v>5295</v>
      </c>
      <c r="AC1750" s="13" t="str">
        <f t="shared" si="326"/>
        <v>000168225</v>
      </c>
      <c r="AD1750" t="str">
        <f t="shared" si="327"/>
        <v>17/11/2015</v>
      </c>
      <c r="AE1750" t="str">
        <f t="shared" si="328"/>
        <v>03667884001950</v>
      </c>
      <c r="AF1750" s="14">
        <f t="shared" si="329"/>
        <v>303</v>
      </c>
      <c r="AG1750">
        <f t="shared" si="330"/>
        <v>2038.5303919999997</v>
      </c>
      <c r="AH1750">
        <f t="shared" si="331"/>
        <v>1</v>
      </c>
      <c r="AI1750" s="16">
        <v>6784024</v>
      </c>
      <c r="AJ1750" s="16" t="s">
        <v>7423</v>
      </c>
      <c r="AK1750" s="16" t="s">
        <v>5037</v>
      </c>
      <c r="AL1750" s="16" t="s">
        <v>3092</v>
      </c>
      <c r="AM1750" s="16" t="s">
        <v>7438</v>
      </c>
      <c r="AN1750">
        <v>23400</v>
      </c>
      <c r="AO1750">
        <f>VLOOKUP(TRIM(AL1750),'Parcela Dedutivel'!$A$1:$B$65536,2,FALSE)</f>
        <v>0</v>
      </c>
      <c r="AP1750" s="15">
        <f t="shared" si="332"/>
        <v>0</v>
      </c>
      <c r="AQ1750" s="16">
        <f t="shared" si="333"/>
        <v>0</v>
      </c>
      <c r="AV1750" s="18"/>
      <c r="AY1750" s="17"/>
      <c r="AZ1750" s="17"/>
    </row>
    <row r="1751" spans="1:52" hidden="1" x14ac:dyDescent="0.25">
      <c r="A1751" t="s">
        <v>26</v>
      </c>
      <c r="B1751" t="s">
        <v>5288</v>
      </c>
      <c r="C1751">
        <v>42325</v>
      </c>
      <c r="D1751" t="s">
        <v>2804</v>
      </c>
      <c r="E1751" t="s">
        <v>6979</v>
      </c>
      <c r="F1751" t="s">
        <v>29</v>
      </c>
      <c r="G1751">
        <v>303</v>
      </c>
      <c r="H1751">
        <v>303</v>
      </c>
      <c r="I1751">
        <v>54.54</v>
      </c>
      <c r="J1751" t="s">
        <v>307</v>
      </c>
      <c r="K1751">
        <v>0</v>
      </c>
      <c r="L1751">
        <v>0</v>
      </c>
      <c r="M1751" t="s">
        <v>31</v>
      </c>
      <c r="N1751">
        <v>263.48</v>
      </c>
      <c r="O1751">
        <v>39.520000000000003</v>
      </c>
      <c r="P1751" t="s">
        <v>2788</v>
      </c>
      <c r="Q1751">
        <v>263.48</v>
      </c>
      <c r="R1751">
        <v>4.3500000000000005</v>
      </c>
      <c r="S1751" t="s">
        <v>33</v>
      </c>
      <c r="T1751">
        <v>263.48</v>
      </c>
      <c r="U1751">
        <v>20.02</v>
      </c>
      <c r="V1751" t="s">
        <v>33</v>
      </c>
      <c r="W1751" t="s">
        <v>33</v>
      </c>
      <c r="X1751" t="s">
        <v>5289</v>
      </c>
      <c r="Y1751" t="s">
        <v>91</v>
      </c>
      <c r="Z1751" t="s">
        <v>5296</v>
      </c>
      <c r="AA1751" t="s">
        <v>5297</v>
      </c>
      <c r="AC1751" s="13" t="str">
        <f t="shared" si="326"/>
        <v>000168225</v>
      </c>
      <c r="AD1751" t="str">
        <f t="shared" si="327"/>
        <v>17/11/2015</v>
      </c>
      <c r="AE1751" t="str">
        <f t="shared" si="328"/>
        <v>03667884001950</v>
      </c>
      <c r="AF1751" s="14">
        <f t="shared" si="329"/>
        <v>303</v>
      </c>
      <c r="AG1751">
        <f t="shared" si="330"/>
        <v>2038.5303919999997</v>
      </c>
      <c r="AH1751">
        <f t="shared" si="331"/>
        <v>1</v>
      </c>
      <c r="AI1751" s="16">
        <v>6784024</v>
      </c>
      <c r="AJ1751" s="16" t="s">
        <v>7423</v>
      </c>
      <c r="AK1751" s="16" t="s">
        <v>5037</v>
      </c>
      <c r="AL1751" s="16" t="s">
        <v>3090</v>
      </c>
      <c r="AM1751" s="16" t="s">
        <v>7438</v>
      </c>
      <c r="AN1751">
        <v>6000</v>
      </c>
      <c r="AO1751">
        <f>VLOOKUP(TRIM(AL1751),'Parcela Dedutivel'!$A$1:$B$65536,2,FALSE)</f>
        <v>0</v>
      </c>
      <c r="AP1751" s="15">
        <f t="shared" si="332"/>
        <v>0</v>
      </c>
      <c r="AQ1751" s="16">
        <f t="shared" si="333"/>
        <v>0</v>
      </c>
      <c r="AV1751" s="18"/>
      <c r="AY1751" s="17"/>
      <c r="AZ1751" s="17"/>
    </row>
    <row r="1752" spans="1:52" hidden="1" x14ac:dyDescent="0.25">
      <c r="A1752" t="s">
        <v>26</v>
      </c>
      <c r="B1752" t="s">
        <v>5288</v>
      </c>
      <c r="C1752">
        <v>42325</v>
      </c>
      <c r="D1752" t="s">
        <v>2804</v>
      </c>
      <c r="E1752" t="s">
        <v>6979</v>
      </c>
      <c r="F1752" t="s">
        <v>29</v>
      </c>
      <c r="G1752">
        <v>303</v>
      </c>
      <c r="H1752">
        <v>303</v>
      </c>
      <c r="I1752">
        <v>54.54</v>
      </c>
      <c r="J1752" t="s">
        <v>307</v>
      </c>
      <c r="K1752">
        <v>0</v>
      </c>
      <c r="L1752">
        <v>0</v>
      </c>
      <c r="M1752" t="s">
        <v>31</v>
      </c>
      <c r="N1752">
        <v>263.48</v>
      </c>
      <c r="O1752">
        <v>39.520000000000003</v>
      </c>
      <c r="P1752" t="s">
        <v>2788</v>
      </c>
      <c r="Q1752">
        <v>263.48</v>
      </c>
      <c r="R1752">
        <v>4.3500000000000005</v>
      </c>
      <c r="S1752" t="s">
        <v>33</v>
      </c>
      <c r="T1752">
        <v>263.48</v>
      </c>
      <c r="U1752">
        <v>20.02</v>
      </c>
      <c r="V1752" t="s">
        <v>33</v>
      </c>
      <c r="W1752" t="s">
        <v>33</v>
      </c>
      <c r="X1752" t="s">
        <v>5289</v>
      </c>
      <c r="Y1752" t="s">
        <v>91</v>
      </c>
      <c r="Z1752" t="s">
        <v>5298</v>
      </c>
      <c r="AA1752" t="s">
        <v>5299</v>
      </c>
      <c r="AC1752" s="13" t="str">
        <f t="shared" si="326"/>
        <v>000168225</v>
      </c>
      <c r="AD1752" t="str">
        <f t="shared" si="327"/>
        <v>17/11/2015</v>
      </c>
      <c r="AE1752" t="str">
        <f t="shared" si="328"/>
        <v>03667884001950</v>
      </c>
      <c r="AF1752" s="14">
        <f t="shared" si="329"/>
        <v>303</v>
      </c>
      <c r="AG1752">
        <f t="shared" si="330"/>
        <v>2038.5303919999997</v>
      </c>
      <c r="AH1752">
        <f t="shared" si="331"/>
        <v>1</v>
      </c>
      <c r="AI1752" s="16">
        <v>6785528</v>
      </c>
      <c r="AJ1752" s="16" t="s">
        <v>7645</v>
      </c>
      <c r="AK1752" s="16" t="s">
        <v>5038</v>
      </c>
      <c r="AL1752" s="16" t="s">
        <v>5026</v>
      </c>
      <c r="AM1752" s="16" t="s">
        <v>7143</v>
      </c>
      <c r="AN1752">
        <v>30</v>
      </c>
      <c r="AO1752">
        <f>VLOOKUP(TRIM(AL1752),'Parcela Dedutivel'!$A$1:$B$65536,2,FALSE)</f>
        <v>1.6948897999999997</v>
      </c>
      <c r="AP1752" s="15">
        <f t="shared" si="332"/>
        <v>1.6948897999999997</v>
      </c>
      <c r="AQ1752" s="16">
        <f t="shared" si="333"/>
        <v>50.846693999999992</v>
      </c>
      <c r="AV1752" s="18"/>
      <c r="AY1752" s="17"/>
      <c r="AZ1752" s="17"/>
    </row>
    <row r="1753" spans="1:52" hidden="1" x14ac:dyDescent="0.25">
      <c r="A1753" t="s">
        <v>26</v>
      </c>
      <c r="B1753" t="s">
        <v>5288</v>
      </c>
      <c r="C1753">
        <v>42325</v>
      </c>
      <c r="D1753" t="s">
        <v>2804</v>
      </c>
      <c r="E1753" t="s">
        <v>6979</v>
      </c>
      <c r="F1753" t="s">
        <v>29</v>
      </c>
      <c r="G1753">
        <v>303</v>
      </c>
      <c r="H1753">
        <v>303</v>
      </c>
      <c r="I1753">
        <v>54.54</v>
      </c>
      <c r="J1753" t="s">
        <v>307</v>
      </c>
      <c r="K1753">
        <v>0</v>
      </c>
      <c r="L1753">
        <v>0</v>
      </c>
      <c r="M1753" t="s">
        <v>31</v>
      </c>
      <c r="N1753">
        <v>263.48</v>
      </c>
      <c r="O1753">
        <v>39.520000000000003</v>
      </c>
      <c r="P1753" t="s">
        <v>2788</v>
      </c>
      <c r="Q1753">
        <v>263.48</v>
      </c>
      <c r="R1753">
        <v>4.3500000000000005</v>
      </c>
      <c r="S1753" t="s">
        <v>33</v>
      </c>
      <c r="T1753">
        <v>263.48</v>
      </c>
      <c r="U1753">
        <v>20.02</v>
      </c>
      <c r="V1753" t="s">
        <v>33</v>
      </c>
      <c r="W1753" t="s">
        <v>33</v>
      </c>
      <c r="X1753" t="s">
        <v>5289</v>
      </c>
      <c r="Y1753" t="s">
        <v>91</v>
      </c>
      <c r="Z1753" t="s">
        <v>5300</v>
      </c>
      <c r="AA1753" t="s">
        <v>5301</v>
      </c>
      <c r="AC1753" s="13" t="str">
        <f t="shared" si="326"/>
        <v>000168225</v>
      </c>
      <c r="AD1753" t="str">
        <f t="shared" si="327"/>
        <v>17/11/2015</v>
      </c>
      <c r="AE1753" t="str">
        <f t="shared" si="328"/>
        <v>03667884001950</v>
      </c>
      <c r="AF1753" s="14">
        <f t="shared" si="329"/>
        <v>303</v>
      </c>
      <c r="AG1753">
        <f t="shared" si="330"/>
        <v>2038.5303919999997</v>
      </c>
      <c r="AH1753">
        <f t="shared" si="331"/>
        <v>1</v>
      </c>
      <c r="AI1753" s="16">
        <v>7777980</v>
      </c>
      <c r="AJ1753" s="16" t="s">
        <v>7646</v>
      </c>
      <c r="AK1753" s="16" t="s">
        <v>5040</v>
      </c>
      <c r="AL1753" s="16" t="s">
        <v>4660</v>
      </c>
      <c r="AM1753" s="16" t="s">
        <v>7193</v>
      </c>
      <c r="AN1753">
        <v>1</v>
      </c>
      <c r="AO1753" t="e">
        <f>VLOOKUP(TRIM(AL1753),'Parcela Dedutivel'!$A$1:$B$65536,2,FALSE)</f>
        <v>#N/A</v>
      </c>
      <c r="AP1753" s="15">
        <f t="shared" si="332"/>
        <v>0</v>
      </c>
      <c r="AQ1753" s="16">
        <f t="shared" si="333"/>
        <v>0</v>
      </c>
      <c r="AV1753" s="18"/>
      <c r="AY1753" s="17"/>
      <c r="AZ1753" s="17"/>
    </row>
    <row r="1754" spans="1:52" hidden="1" x14ac:dyDescent="0.25">
      <c r="A1754" t="s">
        <v>26</v>
      </c>
      <c r="B1754" t="s">
        <v>5288</v>
      </c>
      <c r="C1754">
        <v>42325</v>
      </c>
      <c r="D1754" t="s">
        <v>2787</v>
      </c>
      <c r="E1754" t="s">
        <v>6979</v>
      </c>
      <c r="F1754" t="s">
        <v>29</v>
      </c>
      <c r="G1754">
        <v>191.82000000000002</v>
      </c>
      <c r="H1754">
        <v>191.82</v>
      </c>
      <c r="I1754">
        <v>34.53</v>
      </c>
      <c r="J1754" t="s">
        <v>61</v>
      </c>
      <c r="K1754">
        <v>0</v>
      </c>
      <c r="L1754">
        <v>0</v>
      </c>
      <c r="M1754" t="s">
        <v>31</v>
      </c>
      <c r="N1754">
        <v>166.8</v>
      </c>
      <c r="O1754">
        <v>25.02</v>
      </c>
      <c r="P1754" t="s">
        <v>2788</v>
      </c>
      <c r="Q1754">
        <v>166.8</v>
      </c>
      <c r="R1754">
        <v>2.75</v>
      </c>
      <c r="S1754" t="s">
        <v>33</v>
      </c>
      <c r="T1754">
        <v>166.8</v>
      </c>
      <c r="U1754">
        <v>12.68</v>
      </c>
      <c r="V1754" t="s">
        <v>33</v>
      </c>
      <c r="W1754" t="s">
        <v>33</v>
      </c>
      <c r="X1754" t="s">
        <v>5289</v>
      </c>
      <c r="Y1754" t="s">
        <v>44</v>
      </c>
      <c r="Z1754" t="s">
        <v>3421</v>
      </c>
      <c r="AA1754" t="s">
        <v>5302</v>
      </c>
      <c r="AC1754" s="13" t="str">
        <f t="shared" si="326"/>
        <v>000168225</v>
      </c>
      <c r="AD1754" t="str">
        <f t="shared" si="327"/>
        <v>17/11/2015</v>
      </c>
      <c r="AE1754" t="str">
        <f t="shared" si="328"/>
        <v>03667884001950</v>
      </c>
      <c r="AF1754" s="14">
        <f t="shared" si="329"/>
        <v>191.82000000000002</v>
      </c>
      <c r="AG1754">
        <f t="shared" si="330"/>
        <v>2038.5303919999997</v>
      </c>
      <c r="AH1754">
        <f t="shared" si="331"/>
        <v>1</v>
      </c>
      <c r="AI1754" s="16">
        <v>6793978</v>
      </c>
      <c r="AJ1754" s="16" t="s">
        <v>7647</v>
      </c>
      <c r="AK1754" s="16" t="s">
        <v>5042</v>
      </c>
      <c r="AL1754" s="16" t="s">
        <v>3368</v>
      </c>
      <c r="AM1754" s="16" t="s">
        <v>7193</v>
      </c>
      <c r="AN1754">
        <v>9</v>
      </c>
      <c r="AO1754" t="e">
        <f>VLOOKUP(TRIM(AL1754),'Parcela Dedutivel'!$A$1:$B$65536,2,FALSE)</f>
        <v>#N/A</v>
      </c>
      <c r="AP1754" s="15">
        <f t="shared" si="332"/>
        <v>0</v>
      </c>
      <c r="AQ1754" s="16">
        <f t="shared" si="333"/>
        <v>0</v>
      </c>
      <c r="AV1754" s="18"/>
      <c r="AY1754" s="17"/>
      <c r="AZ1754" s="17"/>
    </row>
    <row r="1755" spans="1:52" hidden="1" x14ac:dyDescent="0.25">
      <c r="A1755" t="s">
        <v>26</v>
      </c>
      <c r="B1755" t="s">
        <v>5288</v>
      </c>
      <c r="C1755">
        <v>42325</v>
      </c>
      <c r="D1755" t="s">
        <v>2787</v>
      </c>
      <c r="E1755" t="s">
        <v>6979</v>
      </c>
      <c r="F1755" t="s">
        <v>29</v>
      </c>
      <c r="G1755">
        <v>242.09</v>
      </c>
      <c r="H1755">
        <v>242.09</v>
      </c>
      <c r="I1755">
        <v>43.58</v>
      </c>
      <c r="J1755" t="s">
        <v>61</v>
      </c>
      <c r="K1755">
        <v>0</v>
      </c>
      <c r="L1755">
        <v>0</v>
      </c>
      <c r="M1755" t="s">
        <v>31</v>
      </c>
      <c r="N1755">
        <v>210.51</v>
      </c>
      <c r="O1755">
        <v>31.580000000000002</v>
      </c>
      <c r="P1755" t="s">
        <v>2788</v>
      </c>
      <c r="Q1755">
        <v>210.51</v>
      </c>
      <c r="R1755">
        <v>3.47</v>
      </c>
      <c r="S1755" t="s">
        <v>33</v>
      </c>
      <c r="T1755">
        <v>210.51</v>
      </c>
      <c r="U1755">
        <v>16</v>
      </c>
      <c r="V1755" t="s">
        <v>33</v>
      </c>
      <c r="W1755" t="s">
        <v>33</v>
      </c>
      <c r="X1755" t="s">
        <v>5289</v>
      </c>
      <c r="Y1755" t="s">
        <v>91</v>
      </c>
      <c r="Z1755" t="s">
        <v>5303</v>
      </c>
      <c r="AA1755" t="s">
        <v>5304</v>
      </c>
      <c r="AC1755" s="13" t="str">
        <f t="shared" si="326"/>
        <v>000168225</v>
      </c>
      <c r="AD1755" t="str">
        <f t="shared" si="327"/>
        <v>17/11/2015</v>
      </c>
      <c r="AE1755" t="str">
        <f t="shared" si="328"/>
        <v>03667884001950</v>
      </c>
      <c r="AF1755" s="14">
        <f t="shared" si="329"/>
        <v>242.09</v>
      </c>
      <c r="AG1755">
        <f t="shared" si="330"/>
        <v>2038.5303919999997</v>
      </c>
      <c r="AH1755">
        <f t="shared" si="331"/>
        <v>1</v>
      </c>
      <c r="AI1755" s="16">
        <v>6793978</v>
      </c>
      <c r="AJ1755" s="16" t="s">
        <v>7647</v>
      </c>
      <c r="AK1755" s="16" t="s">
        <v>5042</v>
      </c>
      <c r="AL1755" s="16" t="s">
        <v>298</v>
      </c>
      <c r="AM1755" s="16" t="s">
        <v>7193</v>
      </c>
      <c r="AN1755">
        <v>4</v>
      </c>
      <c r="AO1755" t="e">
        <f>VLOOKUP(TRIM(AL1755),'Parcela Dedutivel'!$A$1:$B$65536,2,FALSE)</f>
        <v>#N/A</v>
      </c>
      <c r="AP1755" s="15">
        <f t="shared" si="332"/>
        <v>0</v>
      </c>
      <c r="AQ1755" s="16">
        <f t="shared" si="333"/>
        <v>0</v>
      </c>
      <c r="AV1755" s="18"/>
      <c r="AY1755" s="17"/>
      <c r="AZ1755" s="17"/>
    </row>
    <row r="1756" spans="1:52" hidden="1" x14ac:dyDescent="0.25">
      <c r="A1756" t="s">
        <v>26</v>
      </c>
      <c r="B1756" t="s">
        <v>5288</v>
      </c>
      <c r="C1756">
        <v>42325</v>
      </c>
      <c r="D1756" t="s">
        <v>2787</v>
      </c>
      <c r="E1756" t="s">
        <v>6979</v>
      </c>
      <c r="F1756" t="s">
        <v>29</v>
      </c>
      <c r="G1756">
        <v>213.17000000000002</v>
      </c>
      <c r="H1756">
        <v>213.17000000000002</v>
      </c>
      <c r="I1756">
        <v>38.369999999999997</v>
      </c>
      <c r="J1756" t="s">
        <v>30</v>
      </c>
      <c r="K1756">
        <v>0</v>
      </c>
      <c r="L1756">
        <v>0</v>
      </c>
      <c r="M1756" t="s">
        <v>31</v>
      </c>
      <c r="N1756">
        <v>0</v>
      </c>
      <c r="O1756">
        <v>0</v>
      </c>
      <c r="P1756" t="s">
        <v>31</v>
      </c>
      <c r="Q1756">
        <v>213.17000000000002</v>
      </c>
      <c r="R1756">
        <v>3.52</v>
      </c>
      <c r="S1756" t="s">
        <v>33</v>
      </c>
      <c r="T1756">
        <v>213.17000000000002</v>
      </c>
      <c r="U1756">
        <v>16.2</v>
      </c>
      <c r="V1756" t="s">
        <v>33</v>
      </c>
      <c r="W1756" t="s">
        <v>33</v>
      </c>
      <c r="X1756" t="s">
        <v>5289</v>
      </c>
      <c r="Y1756" t="s">
        <v>91</v>
      </c>
      <c r="Z1756" t="s">
        <v>688</v>
      </c>
      <c r="AA1756" t="s">
        <v>689</v>
      </c>
      <c r="AC1756" s="13" t="str">
        <f t="shared" si="326"/>
        <v>000168225</v>
      </c>
      <c r="AD1756" t="str">
        <f t="shared" si="327"/>
        <v>17/11/2015</v>
      </c>
      <c r="AE1756" t="str">
        <f t="shared" si="328"/>
        <v>03667884001950</v>
      </c>
      <c r="AF1756" s="14">
        <f t="shared" si="329"/>
        <v>213.17000000000002</v>
      </c>
      <c r="AG1756">
        <f t="shared" si="330"/>
        <v>2038.5303919999997</v>
      </c>
      <c r="AH1756">
        <f t="shared" si="331"/>
        <v>1</v>
      </c>
      <c r="AI1756" s="16">
        <v>6793978</v>
      </c>
      <c r="AJ1756" s="16" t="s">
        <v>7647</v>
      </c>
      <c r="AK1756" s="16" t="s">
        <v>5042</v>
      </c>
      <c r="AL1756" s="16" t="s">
        <v>3972</v>
      </c>
      <c r="AM1756" s="16" t="s">
        <v>7193</v>
      </c>
      <c r="AN1756">
        <v>4</v>
      </c>
      <c r="AO1756" t="e">
        <f>VLOOKUP(TRIM(AL1756),'Parcela Dedutivel'!$A$1:$B$65536,2,FALSE)</f>
        <v>#N/A</v>
      </c>
      <c r="AP1756" s="15">
        <f t="shared" si="332"/>
        <v>0</v>
      </c>
      <c r="AQ1756" s="16">
        <f t="shared" si="333"/>
        <v>0</v>
      </c>
      <c r="AV1756" s="18"/>
      <c r="AY1756" s="17"/>
      <c r="AZ1756" s="17"/>
    </row>
    <row r="1757" spans="1:52" hidden="1" x14ac:dyDescent="0.25">
      <c r="A1757" t="s">
        <v>26</v>
      </c>
      <c r="B1757" t="s">
        <v>5288</v>
      </c>
      <c r="C1757">
        <v>42325</v>
      </c>
      <c r="D1757" t="s">
        <v>2787</v>
      </c>
      <c r="E1757" t="s">
        <v>6979</v>
      </c>
      <c r="F1757" t="s">
        <v>29</v>
      </c>
      <c r="G1757">
        <v>242.09</v>
      </c>
      <c r="H1757">
        <v>242.09</v>
      </c>
      <c r="I1757">
        <v>43.58</v>
      </c>
      <c r="J1757" t="s">
        <v>61</v>
      </c>
      <c r="K1757">
        <v>0</v>
      </c>
      <c r="L1757">
        <v>0</v>
      </c>
      <c r="M1757" t="s">
        <v>31</v>
      </c>
      <c r="N1757">
        <v>210.51</v>
      </c>
      <c r="O1757">
        <v>31.580000000000002</v>
      </c>
      <c r="P1757" t="s">
        <v>2788</v>
      </c>
      <c r="Q1757">
        <v>210.51</v>
      </c>
      <c r="R1757">
        <v>3.47</v>
      </c>
      <c r="S1757" t="s">
        <v>33</v>
      </c>
      <c r="T1757">
        <v>210.51</v>
      </c>
      <c r="U1757">
        <v>16</v>
      </c>
      <c r="V1757" t="s">
        <v>33</v>
      </c>
      <c r="W1757" t="s">
        <v>33</v>
      </c>
      <c r="X1757" t="s">
        <v>5289</v>
      </c>
      <c r="Y1757" t="s">
        <v>91</v>
      </c>
      <c r="Z1757" t="s">
        <v>4993</v>
      </c>
      <c r="AA1757" t="s">
        <v>4994</v>
      </c>
      <c r="AC1757" s="13" t="str">
        <f t="shared" si="326"/>
        <v>000168225</v>
      </c>
      <c r="AD1757" t="str">
        <f t="shared" si="327"/>
        <v>17/11/2015</v>
      </c>
      <c r="AE1757" t="str">
        <f t="shared" si="328"/>
        <v>03667884001950</v>
      </c>
      <c r="AF1757" s="14">
        <f t="shared" si="329"/>
        <v>242.09</v>
      </c>
      <c r="AG1757">
        <f t="shared" si="330"/>
        <v>2038.5303919999997</v>
      </c>
      <c r="AH1757">
        <f t="shared" si="331"/>
        <v>1</v>
      </c>
      <c r="AI1757" s="16">
        <v>6793978</v>
      </c>
      <c r="AJ1757" s="16" t="s">
        <v>7647</v>
      </c>
      <c r="AK1757" s="16" t="s">
        <v>5042</v>
      </c>
      <c r="AL1757" s="16" t="s">
        <v>5044</v>
      </c>
      <c r="AM1757" s="16" t="s">
        <v>7193</v>
      </c>
      <c r="AN1757">
        <v>2</v>
      </c>
      <c r="AO1757" t="e">
        <f>VLOOKUP(TRIM(AL1757),'Parcela Dedutivel'!$A$1:$B$65536,2,FALSE)</f>
        <v>#N/A</v>
      </c>
      <c r="AP1757" s="15">
        <f t="shared" si="332"/>
        <v>0</v>
      </c>
      <c r="AQ1757" s="16">
        <f t="shared" si="333"/>
        <v>0</v>
      </c>
      <c r="AV1757" s="18"/>
      <c r="AY1757" s="17"/>
      <c r="AZ1757" s="17"/>
    </row>
    <row r="1758" spans="1:52" hidden="1" x14ac:dyDescent="0.25">
      <c r="A1758" t="s">
        <v>26</v>
      </c>
      <c r="B1758" t="s">
        <v>5288</v>
      </c>
      <c r="C1758">
        <v>42325</v>
      </c>
      <c r="D1758" t="s">
        <v>2787</v>
      </c>
      <c r="E1758" t="s">
        <v>6979</v>
      </c>
      <c r="F1758" t="s">
        <v>29</v>
      </c>
      <c r="G1758">
        <v>242.09</v>
      </c>
      <c r="H1758">
        <v>242.09</v>
      </c>
      <c r="I1758">
        <v>43.58</v>
      </c>
      <c r="J1758" t="s">
        <v>61</v>
      </c>
      <c r="K1758">
        <v>0</v>
      </c>
      <c r="L1758">
        <v>0</v>
      </c>
      <c r="M1758" t="s">
        <v>31</v>
      </c>
      <c r="N1758">
        <v>210.51</v>
      </c>
      <c r="O1758">
        <v>31.580000000000002</v>
      </c>
      <c r="P1758" t="s">
        <v>2788</v>
      </c>
      <c r="Q1758">
        <v>210.51</v>
      </c>
      <c r="R1758">
        <v>3.47</v>
      </c>
      <c r="S1758" t="s">
        <v>33</v>
      </c>
      <c r="T1758">
        <v>210.51</v>
      </c>
      <c r="U1758">
        <v>16</v>
      </c>
      <c r="V1758" t="s">
        <v>33</v>
      </c>
      <c r="W1758" t="s">
        <v>33</v>
      </c>
      <c r="X1758" t="s">
        <v>5289</v>
      </c>
      <c r="Y1758" t="s">
        <v>91</v>
      </c>
      <c r="Z1758" t="s">
        <v>5305</v>
      </c>
      <c r="AA1758" t="s">
        <v>5306</v>
      </c>
      <c r="AC1758" s="13" t="str">
        <f t="shared" si="326"/>
        <v>000168225</v>
      </c>
      <c r="AD1758" t="str">
        <f t="shared" si="327"/>
        <v>17/11/2015</v>
      </c>
      <c r="AE1758" t="str">
        <f t="shared" si="328"/>
        <v>03667884001950</v>
      </c>
      <c r="AF1758" s="14">
        <f t="shared" si="329"/>
        <v>242.09</v>
      </c>
      <c r="AG1758">
        <f t="shared" si="330"/>
        <v>2038.5303919999997</v>
      </c>
      <c r="AH1758">
        <f t="shared" si="331"/>
        <v>1</v>
      </c>
      <c r="AI1758" s="16">
        <v>6793978</v>
      </c>
      <c r="AJ1758" s="16" t="s">
        <v>7647</v>
      </c>
      <c r="AK1758" s="16" t="s">
        <v>5042</v>
      </c>
      <c r="AL1758" s="16" t="s">
        <v>3223</v>
      </c>
      <c r="AM1758" s="16" t="s">
        <v>7193</v>
      </c>
      <c r="AN1758">
        <v>10</v>
      </c>
      <c r="AO1758" t="e">
        <f>VLOOKUP(TRIM(AL1758),'Parcela Dedutivel'!$A$1:$B$65536,2,FALSE)</f>
        <v>#N/A</v>
      </c>
      <c r="AP1758" s="15">
        <f t="shared" si="332"/>
        <v>0</v>
      </c>
      <c r="AQ1758" s="16">
        <f t="shared" si="333"/>
        <v>0</v>
      </c>
      <c r="AV1758" s="18"/>
      <c r="AY1758" s="17"/>
      <c r="AZ1758" s="17"/>
    </row>
    <row r="1759" spans="1:52" hidden="1" x14ac:dyDescent="0.25">
      <c r="A1759" t="s">
        <v>26</v>
      </c>
      <c r="B1759" t="s">
        <v>5288</v>
      </c>
      <c r="C1759">
        <v>42325</v>
      </c>
      <c r="D1759" t="s">
        <v>2787</v>
      </c>
      <c r="E1759" t="s">
        <v>6979</v>
      </c>
      <c r="F1759" t="s">
        <v>29</v>
      </c>
      <c r="G1759">
        <v>242.09</v>
      </c>
      <c r="H1759">
        <v>242.09</v>
      </c>
      <c r="I1759">
        <v>43.58</v>
      </c>
      <c r="J1759" t="s">
        <v>61</v>
      </c>
      <c r="K1759">
        <v>0</v>
      </c>
      <c r="L1759">
        <v>0</v>
      </c>
      <c r="M1759" t="s">
        <v>31</v>
      </c>
      <c r="N1759">
        <v>210.51</v>
      </c>
      <c r="O1759">
        <v>31.580000000000002</v>
      </c>
      <c r="P1759" t="s">
        <v>2788</v>
      </c>
      <c r="Q1759">
        <v>210.51</v>
      </c>
      <c r="R1759">
        <v>3.47</v>
      </c>
      <c r="S1759" t="s">
        <v>33</v>
      </c>
      <c r="T1759">
        <v>210.51</v>
      </c>
      <c r="U1759">
        <v>16</v>
      </c>
      <c r="V1759" t="s">
        <v>33</v>
      </c>
      <c r="W1759" t="s">
        <v>33</v>
      </c>
      <c r="X1759" t="s">
        <v>5289</v>
      </c>
      <c r="Y1759" t="s">
        <v>91</v>
      </c>
      <c r="Z1759" t="s">
        <v>1319</v>
      </c>
      <c r="AA1759" t="s">
        <v>5307</v>
      </c>
      <c r="AC1759" s="13" t="str">
        <f t="shared" si="326"/>
        <v>000168225</v>
      </c>
      <c r="AD1759" t="str">
        <f t="shared" si="327"/>
        <v>17/11/2015</v>
      </c>
      <c r="AE1759" t="str">
        <f t="shared" si="328"/>
        <v>03667884001950</v>
      </c>
      <c r="AF1759" s="14">
        <f t="shared" si="329"/>
        <v>242.09</v>
      </c>
      <c r="AG1759">
        <f t="shared" si="330"/>
        <v>2038.5303919999997</v>
      </c>
      <c r="AH1759">
        <f t="shared" si="331"/>
        <v>1</v>
      </c>
      <c r="AI1759" s="16">
        <v>6789286</v>
      </c>
      <c r="AJ1759" s="16" t="s">
        <v>7648</v>
      </c>
      <c r="AK1759" s="16" t="s">
        <v>5046</v>
      </c>
      <c r="AL1759" s="16" t="s">
        <v>4064</v>
      </c>
      <c r="AM1759" s="16" t="s">
        <v>7143</v>
      </c>
      <c r="AN1759">
        <v>2</v>
      </c>
      <c r="AO1759" t="e">
        <f>VLOOKUP(TRIM(AL1759),'Parcela Dedutivel'!$A$1:$B$65536,2,FALSE)</f>
        <v>#N/A</v>
      </c>
      <c r="AP1759" s="15">
        <f t="shared" si="332"/>
        <v>0</v>
      </c>
      <c r="AQ1759" s="16">
        <f t="shared" si="333"/>
        <v>0</v>
      </c>
      <c r="AV1759" s="18"/>
      <c r="AY1759" s="17"/>
      <c r="AZ1759" s="17"/>
    </row>
    <row r="1760" spans="1:52" hidden="1" x14ac:dyDescent="0.25">
      <c r="A1760" t="s">
        <v>26</v>
      </c>
      <c r="B1760" t="s">
        <v>5288</v>
      </c>
      <c r="C1760">
        <v>42325</v>
      </c>
      <c r="D1760" t="s">
        <v>2787</v>
      </c>
      <c r="E1760" t="s">
        <v>6979</v>
      </c>
      <c r="F1760" t="s">
        <v>29</v>
      </c>
      <c r="G1760">
        <v>308.32000000000005</v>
      </c>
      <c r="H1760">
        <v>308.32</v>
      </c>
      <c r="I1760">
        <v>55.5</v>
      </c>
      <c r="J1760" t="s">
        <v>61</v>
      </c>
      <c r="K1760">
        <v>0</v>
      </c>
      <c r="L1760">
        <v>0</v>
      </c>
      <c r="M1760" t="s">
        <v>31</v>
      </c>
      <c r="N1760">
        <v>268.10000000000002</v>
      </c>
      <c r="O1760">
        <v>40.22</v>
      </c>
      <c r="P1760" t="s">
        <v>2788</v>
      </c>
      <c r="Q1760">
        <v>268.10000000000002</v>
      </c>
      <c r="R1760">
        <v>4.42</v>
      </c>
      <c r="S1760" t="s">
        <v>33</v>
      </c>
      <c r="T1760">
        <v>268.10000000000002</v>
      </c>
      <c r="U1760">
        <v>20.38</v>
      </c>
      <c r="V1760" t="s">
        <v>33</v>
      </c>
      <c r="W1760" t="s">
        <v>33</v>
      </c>
      <c r="X1760" t="s">
        <v>5289</v>
      </c>
      <c r="Y1760" t="s">
        <v>44</v>
      </c>
      <c r="Z1760" t="s">
        <v>66</v>
      </c>
      <c r="AA1760" t="s">
        <v>5308</v>
      </c>
      <c r="AC1760" s="13" t="str">
        <f t="shared" si="326"/>
        <v>000168225</v>
      </c>
      <c r="AD1760" t="str">
        <f t="shared" si="327"/>
        <v>17/11/2015</v>
      </c>
      <c r="AE1760" t="str">
        <f t="shared" si="328"/>
        <v>03667884001950</v>
      </c>
      <c r="AF1760" s="14">
        <f t="shared" si="329"/>
        <v>308.32000000000005</v>
      </c>
      <c r="AG1760">
        <f t="shared" si="330"/>
        <v>2038.5303919999997</v>
      </c>
      <c r="AH1760">
        <f t="shared" si="331"/>
        <v>1</v>
      </c>
      <c r="AI1760" s="16">
        <v>6782872</v>
      </c>
      <c r="AJ1760" s="16" t="s">
        <v>7581</v>
      </c>
      <c r="AK1760" s="16" t="s">
        <v>5048</v>
      </c>
      <c r="AL1760" s="16" t="s">
        <v>3372</v>
      </c>
      <c r="AM1760" s="16" t="s">
        <v>7215</v>
      </c>
      <c r="AN1760">
        <v>6</v>
      </c>
      <c r="AO1760">
        <f>VLOOKUP(TRIM(AL1760),'Parcela Dedutivel'!$A$1:$B$65536,2,FALSE)</f>
        <v>10.889999999999999</v>
      </c>
      <c r="AP1760" s="15">
        <f t="shared" si="332"/>
        <v>10.889999999999999</v>
      </c>
      <c r="AQ1760" s="16">
        <f t="shared" si="333"/>
        <v>65.339999999999989</v>
      </c>
      <c r="AV1760" s="18"/>
      <c r="AY1760" s="17"/>
      <c r="AZ1760" s="17"/>
    </row>
    <row r="1761" spans="1:52" hidden="1" x14ac:dyDescent="0.25">
      <c r="A1761" t="s">
        <v>26</v>
      </c>
      <c r="B1761" t="s">
        <v>5309</v>
      </c>
      <c r="C1761">
        <v>42325</v>
      </c>
      <c r="D1761" t="s">
        <v>2787</v>
      </c>
      <c r="E1761" t="s">
        <v>6979</v>
      </c>
      <c r="F1761" t="s">
        <v>29</v>
      </c>
      <c r="G1761">
        <v>14858.79</v>
      </c>
      <c r="H1761">
        <v>12920.69</v>
      </c>
      <c r="I1761">
        <v>2325.7200000000003</v>
      </c>
      <c r="J1761" t="s">
        <v>61</v>
      </c>
      <c r="K1761">
        <v>0</v>
      </c>
      <c r="L1761">
        <v>0</v>
      </c>
      <c r="M1761" t="s">
        <v>31</v>
      </c>
      <c r="N1761">
        <v>12920.69</v>
      </c>
      <c r="O1761">
        <v>1938.1000000000001</v>
      </c>
      <c r="P1761" t="s">
        <v>2788</v>
      </c>
      <c r="Q1761">
        <v>12920.69</v>
      </c>
      <c r="R1761">
        <v>213.19</v>
      </c>
      <c r="S1761" t="s">
        <v>33</v>
      </c>
      <c r="T1761">
        <v>12920.69</v>
      </c>
      <c r="U1761">
        <v>981.97</v>
      </c>
      <c r="V1761" t="s">
        <v>33</v>
      </c>
      <c r="W1761" t="s">
        <v>33</v>
      </c>
      <c r="X1761" t="s">
        <v>295</v>
      </c>
      <c r="Y1761" t="s">
        <v>91</v>
      </c>
      <c r="Z1761" t="s">
        <v>304</v>
      </c>
      <c r="AA1761" t="s">
        <v>305</v>
      </c>
      <c r="AC1761" s="13" t="str">
        <f t="shared" si="326"/>
        <v>000168226</v>
      </c>
      <c r="AD1761" t="str">
        <f t="shared" si="327"/>
        <v>17/11/2015</v>
      </c>
      <c r="AE1761" t="str">
        <f t="shared" si="328"/>
        <v>02195445000108</v>
      </c>
      <c r="AF1761" s="14">
        <f t="shared" si="329"/>
        <v>14858.79</v>
      </c>
      <c r="AG1761">
        <f t="shared" si="330"/>
        <v>0</v>
      </c>
      <c r="AH1761">
        <f t="shared" si="331"/>
        <v>1</v>
      </c>
      <c r="AI1761" s="16">
        <v>6782872</v>
      </c>
      <c r="AJ1761" s="16" t="s">
        <v>7581</v>
      </c>
      <c r="AK1761" s="16" t="s">
        <v>5048</v>
      </c>
      <c r="AL1761" s="16" t="s">
        <v>5049</v>
      </c>
      <c r="AM1761" s="16" t="s">
        <v>7193</v>
      </c>
      <c r="AN1761">
        <v>1</v>
      </c>
      <c r="AO1761" t="e">
        <f>VLOOKUP(TRIM(AL1761),'Parcela Dedutivel'!$A$1:$B$65536,2,FALSE)</f>
        <v>#N/A</v>
      </c>
      <c r="AP1761" s="15">
        <f t="shared" si="332"/>
        <v>0</v>
      </c>
      <c r="AQ1761" s="16">
        <f t="shared" si="333"/>
        <v>0</v>
      </c>
      <c r="AV1761" s="18"/>
      <c r="AY1761" s="17"/>
      <c r="AZ1761" s="17"/>
    </row>
    <row r="1762" spans="1:52" hidden="1" x14ac:dyDescent="0.25">
      <c r="A1762" t="s">
        <v>26</v>
      </c>
      <c r="B1762" t="s">
        <v>5310</v>
      </c>
      <c r="C1762">
        <v>42326</v>
      </c>
      <c r="D1762" t="s">
        <v>2841</v>
      </c>
      <c r="E1762" t="s">
        <v>6979</v>
      </c>
      <c r="F1762" t="s">
        <v>478</v>
      </c>
      <c r="G1762">
        <v>89.18</v>
      </c>
      <c r="H1762">
        <v>74.320000000000007</v>
      </c>
      <c r="I1762">
        <v>2.97</v>
      </c>
      <c r="J1762" t="s">
        <v>61</v>
      </c>
      <c r="K1762">
        <v>0</v>
      </c>
      <c r="L1762">
        <v>0</v>
      </c>
      <c r="M1762" t="s">
        <v>31</v>
      </c>
      <c r="N1762">
        <v>74.320000000000007</v>
      </c>
      <c r="O1762">
        <v>14.86</v>
      </c>
      <c r="P1762" t="s">
        <v>2788</v>
      </c>
      <c r="Q1762">
        <v>74.320000000000007</v>
      </c>
      <c r="R1762">
        <v>1.23</v>
      </c>
      <c r="S1762" t="s">
        <v>33</v>
      </c>
      <c r="T1762">
        <v>74.320000000000007</v>
      </c>
      <c r="U1762">
        <v>5.65</v>
      </c>
      <c r="V1762" t="s">
        <v>33</v>
      </c>
      <c r="W1762" t="s">
        <v>33</v>
      </c>
      <c r="X1762" t="s">
        <v>3234</v>
      </c>
      <c r="Y1762" t="s">
        <v>99</v>
      </c>
      <c r="Z1762" t="s">
        <v>1227</v>
      </c>
      <c r="AA1762" t="s">
        <v>1228</v>
      </c>
      <c r="AC1762" s="13" t="str">
        <f t="shared" si="326"/>
        <v>000168227</v>
      </c>
      <c r="AD1762" t="str">
        <f t="shared" si="327"/>
        <v>18/11/2015</v>
      </c>
      <c r="AE1762" t="str">
        <f t="shared" si="328"/>
        <v>46044053005417</v>
      </c>
      <c r="AF1762" s="14">
        <f t="shared" si="329"/>
        <v>89.18</v>
      </c>
      <c r="AG1762">
        <f t="shared" si="330"/>
        <v>0</v>
      </c>
      <c r="AH1762">
        <f t="shared" si="331"/>
        <v>1</v>
      </c>
      <c r="AI1762" s="16">
        <v>6782872</v>
      </c>
      <c r="AJ1762" s="16" t="s">
        <v>7581</v>
      </c>
      <c r="AK1762" s="16" t="s">
        <v>5048</v>
      </c>
      <c r="AL1762" s="16" t="s">
        <v>1777</v>
      </c>
      <c r="AM1762" s="16" t="s">
        <v>7193</v>
      </c>
      <c r="AN1762">
        <v>1</v>
      </c>
      <c r="AO1762" t="e">
        <f>VLOOKUP(TRIM(AL1762),'Parcela Dedutivel'!$A$1:$B$65536,2,FALSE)</f>
        <v>#N/A</v>
      </c>
      <c r="AP1762" s="15">
        <f t="shared" si="332"/>
        <v>0</v>
      </c>
      <c r="AQ1762" s="16">
        <f t="shared" si="333"/>
        <v>0</v>
      </c>
      <c r="AV1762" s="18"/>
      <c r="AY1762" s="17"/>
      <c r="AZ1762" s="17"/>
    </row>
    <row r="1763" spans="1:52" hidden="1" x14ac:dyDescent="0.25">
      <c r="A1763" t="s">
        <v>26</v>
      </c>
      <c r="B1763" t="s">
        <v>5311</v>
      </c>
      <c r="C1763">
        <v>42326</v>
      </c>
      <c r="D1763" t="s">
        <v>2841</v>
      </c>
      <c r="E1763" t="s">
        <v>6979</v>
      </c>
      <c r="F1763" t="s">
        <v>411</v>
      </c>
      <c r="G1763">
        <v>821.47</v>
      </c>
      <c r="H1763">
        <v>821.47</v>
      </c>
      <c r="I1763">
        <v>32.86</v>
      </c>
      <c r="J1763" t="s">
        <v>61</v>
      </c>
      <c r="K1763">
        <v>0</v>
      </c>
      <c r="L1763">
        <v>0</v>
      </c>
      <c r="M1763" t="s">
        <v>31</v>
      </c>
      <c r="N1763">
        <v>714.32</v>
      </c>
      <c r="O1763">
        <v>107.15</v>
      </c>
      <c r="P1763" t="s">
        <v>2788</v>
      </c>
      <c r="Q1763">
        <v>714.32</v>
      </c>
      <c r="R1763">
        <v>11.790000000000001</v>
      </c>
      <c r="S1763" t="s">
        <v>33</v>
      </c>
      <c r="T1763">
        <v>714.32</v>
      </c>
      <c r="U1763">
        <v>54.29</v>
      </c>
      <c r="V1763" t="s">
        <v>33</v>
      </c>
      <c r="W1763" t="s">
        <v>33</v>
      </c>
      <c r="X1763" t="s">
        <v>5312</v>
      </c>
      <c r="Y1763" t="s">
        <v>91</v>
      </c>
      <c r="Z1763" t="s">
        <v>1785</v>
      </c>
      <c r="AA1763" t="s">
        <v>1786</v>
      </c>
      <c r="AC1763" s="13" t="str">
        <f t="shared" si="326"/>
        <v>000168228</v>
      </c>
      <c r="AD1763" t="str">
        <f t="shared" si="327"/>
        <v>18/11/2015</v>
      </c>
      <c r="AE1763" t="str">
        <f t="shared" si="328"/>
        <v>02290277002094</v>
      </c>
      <c r="AF1763" s="14">
        <f t="shared" si="329"/>
        <v>821.47</v>
      </c>
      <c r="AG1763">
        <f t="shared" si="330"/>
        <v>0</v>
      </c>
      <c r="AH1763">
        <f t="shared" si="331"/>
        <v>1</v>
      </c>
      <c r="AI1763" s="16">
        <v>6784026</v>
      </c>
      <c r="AJ1763" s="16" t="s">
        <v>7439</v>
      </c>
      <c r="AK1763" s="16" t="s">
        <v>3982</v>
      </c>
      <c r="AL1763" s="16" t="s">
        <v>3094</v>
      </c>
      <c r="AM1763" s="16" t="s">
        <v>7158</v>
      </c>
      <c r="AN1763">
        <v>24080</v>
      </c>
      <c r="AO1763">
        <f>VLOOKUP(TRIM(AL1763),'Parcela Dedutivel'!$A$1:$B$65536,2,FALSE)</f>
        <v>0</v>
      </c>
      <c r="AP1763" s="15">
        <f t="shared" si="332"/>
        <v>0</v>
      </c>
      <c r="AQ1763" s="16">
        <f t="shared" si="333"/>
        <v>0</v>
      </c>
      <c r="AV1763" s="18"/>
      <c r="AY1763" s="17"/>
      <c r="AZ1763" s="17"/>
    </row>
    <row r="1764" spans="1:52" hidden="1" x14ac:dyDescent="0.25">
      <c r="A1764" t="s">
        <v>26</v>
      </c>
      <c r="B1764" t="s">
        <v>5313</v>
      </c>
      <c r="C1764">
        <v>42326</v>
      </c>
      <c r="D1764" t="s">
        <v>2787</v>
      </c>
      <c r="E1764" t="s">
        <v>6979</v>
      </c>
      <c r="F1764" t="s">
        <v>29</v>
      </c>
      <c r="G1764">
        <v>364.7</v>
      </c>
      <c r="H1764">
        <v>317.13</v>
      </c>
      <c r="I1764">
        <v>57.08</v>
      </c>
      <c r="J1764" t="s">
        <v>61</v>
      </c>
      <c r="K1764">
        <v>0</v>
      </c>
      <c r="L1764">
        <v>0</v>
      </c>
      <c r="M1764" t="s">
        <v>31</v>
      </c>
      <c r="N1764">
        <v>317.13</v>
      </c>
      <c r="O1764">
        <v>47.57</v>
      </c>
      <c r="P1764" t="s">
        <v>2788</v>
      </c>
      <c r="Q1764">
        <v>317.13</v>
      </c>
      <c r="R1764">
        <v>5.23</v>
      </c>
      <c r="S1764" t="s">
        <v>33</v>
      </c>
      <c r="T1764">
        <v>317.13</v>
      </c>
      <c r="U1764">
        <v>24.1</v>
      </c>
      <c r="V1764" t="s">
        <v>33</v>
      </c>
      <c r="W1764" t="s">
        <v>33</v>
      </c>
      <c r="X1764" t="s">
        <v>1693</v>
      </c>
      <c r="Y1764" t="s">
        <v>91</v>
      </c>
      <c r="Z1764" t="s">
        <v>1290</v>
      </c>
      <c r="AA1764" t="s">
        <v>1291</v>
      </c>
      <c r="AC1764" s="13" t="str">
        <f t="shared" si="326"/>
        <v>000168229</v>
      </c>
      <c r="AD1764" t="str">
        <f t="shared" si="327"/>
        <v>18/11/2015</v>
      </c>
      <c r="AE1764" t="str">
        <f t="shared" si="328"/>
        <v>43854777000126</v>
      </c>
      <c r="AF1764" s="14">
        <f t="shared" si="329"/>
        <v>364.7</v>
      </c>
      <c r="AG1764">
        <f t="shared" si="330"/>
        <v>0</v>
      </c>
      <c r="AH1764">
        <f t="shared" si="331"/>
        <v>1</v>
      </c>
      <c r="AI1764" s="16">
        <v>6782872</v>
      </c>
      <c r="AJ1764" s="16" t="s">
        <v>7581</v>
      </c>
      <c r="AK1764" s="16" t="s">
        <v>5048</v>
      </c>
      <c r="AL1764" s="16" t="s">
        <v>1801</v>
      </c>
      <c r="AM1764" s="16" t="s">
        <v>7193</v>
      </c>
      <c r="AN1764">
        <v>1</v>
      </c>
      <c r="AO1764" t="e">
        <f>VLOOKUP(TRIM(AL1764),'Parcela Dedutivel'!$A$1:$B$65536,2,FALSE)</f>
        <v>#N/A</v>
      </c>
      <c r="AP1764" s="15">
        <f t="shared" si="332"/>
        <v>0</v>
      </c>
      <c r="AQ1764" s="16">
        <f t="shared" si="333"/>
        <v>0</v>
      </c>
      <c r="AV1764" s="18"/>
      <c r="AY1764" s="17"/>
      <c r="AZ1764" s="17"/>
    </row>
    <row r="1765" spans="1:52" hidden="1" x14ac:dyDescent="0.25">
      <c r="A1765" t="s">
        <v>26</v>
      </c>
      <c r="B1765" t="s">
        <v>5314</v>
      </c>
      <c r="C1765">
        <v>42326</v>
      </c>
      <c r="D1765" t="s">
        <v>2841</v>
      </c>
      <c r="E1765" t="s">
        <v>6979</v>
      </c>
      <c r="F1765" t="s">
        <v>179</v>
      </c>
      <c r="G1765">
        <v>455.98</v>
      </c>
      <c r="H1765">
        <v>396.5</v>
      </c>
      <c r="I1765">
        <v>15.860000000000001</v>
      </c>
      <c r="J1765" t="s">
        <v>61</v>
      </c>
      <c r="K1765">
        <v>0</v>
      </c>
      <c r="L1765">
        <v>0</v>
      </c>
      <c r="M1765" t="s">
        <v>31</v>
      </c>
      <c r="N1765">
        <v>396.5</v>
      </c>
      <c r="O1765">
        <v>59.480000000000004</v>
      </c>
      <c r="P1765" t="s">
        <v>2788</v>
      </c>
      <c r="Q1765">
        <v>396.5</v>
      </c>
      <c r="R1765">
        <v>6.54</v>
      </c>
      <c r="S1765" t="s">
        <v>33</v>
      </c>
      <c r="T1765">
        <v>396.5</v>
      </c>
      <c r="U1765">
        <v>30.13</v>
      </c>
      <c r="V1765" t="s">
        <v>33</v>
      </c>
      <c r="W1765" t="s">
        <v>33</v>
      </c>
      <c r="X1765" t="s">
        <v>986</v>
      </c>
      <c r="Y1765" t="s">
        <v>91</v>
      </c>
      <c r="Z1765" t="s">
        <v>1229</v>
      </c>
      <c r="AA1765" t="s">
        <v>1230</v>
      </c>
      <c r="AC1765" s="13" t="str">
        <f t="shared" si="326"/>
        <v>000168230</v>
      </c>
      <c r="AD1765" t="str">
        <f t="shared" si="327"/>
        <v>18/11/2015</v>
      </c>
      <c r="AE1765" t="str">
        <f t="shared" si="328"/>
        <v>82321845000143</v>
      </c>
      <c r="AF1765" s="14">
        <f t="shared" si="329"/>
        <v>455.98</v>
      </c>
      <c r="AG1765">
        <f t="shared" si="330"/>
        <v>0</v>
      </c>
      <c r="AH1765">
        <f t="shared" si="331"/>
        <v>1</v>
      </c>
      <c r="AI1765" s="16">
        <v>6784026</v>
      </c>
      <c r="AJ1765" s="16" t="s">
        <v>7439</v>
      </c>
      <c r="AK1765" s="16" t="s">
        <v>3982</v>
      </c>
      <c r="AL1765" s="16" t="s">
        <v>3099</v>
      </c>
      <c r="AM1765" s="16" t="s">
        <v>7438</v>
      </c>
      <c r="AN1765">
        <v>13500</v>
      </c>
      <c r="AO1765">
        <f>VLOOKUP(TRIM(AL1765),'Parcela Dedutivel'!$A$1:$B$65536,2,FALSE)</f>
        <v>0</v>
      </c>
      <c r="AP1765" s="15">
        <f t="shared" si="332"/>
        <v>0</v>
      </c>
      <c r="AQ1765" s="16">
        <f t="shared" si="333"/>
        <v>0</v>
      </c>
      <c r="AV1765" s="18"/>
      <c r="AY1765" s="17"/>
      <c r="AZ1765" s="17"/>
    </row>
    <row r="1766" spans="1:52" hidden="1" x14ac:dyDescent="0.25">
      <c r="A1766" t="s">
        <v>26</v>
      </c>
      <c r="B1766" t="s">
        <v>5315</v>
      </c>
      <c r="C1766">
        <v>42326</v>
      </c>
      <c r="D1766" t="s">
        <v>2841</v>
      </c>
      <c r="E1766" t="s">
        <v>6979</v>
      </c>
      <c r="F1766" t="s">
        <v>1643</v>
      </c>
      <c r="G1766">
        <v>391.23</v>
      </c>
      <c r="H1766">
        <v>340.2</v>
      </c>
      <c r="I1766">
        <v>13.61</v>
      </c>
      <c r="J1766" t="s">
        <v>61</v>
      </c>
      <c r="K1766">
        <v>0</v>
      </c>
      <c r="L1766">
        <v>0</v>
      </c>
      <c r="M1766" t="s">
        <v>31</v>
      </c>
      <c r="N1766">
        <v>340.2</v>
      </c>
      <c r="O1766">
        <v>51.03</v>
      </c>
      <c r="P1766" t="s">
        <v>2788</v>
      </c>
      <c r="Q1766">
        <v>340.2</v>
      </c>
      <c r="R1766">
        <v>5.61</v>
      </c>
      <c r="S1766" t="s">
        <v>33</v>
      </c>
      <c r="T1766">
        <v>340.2</v>
      </c>
      <c r="U1766">
        <v>25.86</v>
      </c>
      <c r="V1766" t="s">
        <v>33</v>
      </c>
      <c r="W1766" t="s">
        <v>33</v>
      </c>
      <c r="X1766" t="s">
        <v>1644</v>
      </c>
      <c r="Y1766" t="s">
        <v>91</v>
      </c>
      <c r="Z1766" t="s">
        <v>1190</v>
      </c>
      <c r="AA1766" t="s">
        <v>1191</v>
      </c>
      <c r="AC1766" s="13" t="str">
        <f t="shared" si="326"/>
        <v>000168231</v>
      </c>
      <c r="AD1766" t="str">
        <f t="shared" si="327"/>
        <v>18/11/2015</v>
      </c>
      <c r="AE1766" t="str">
        <f t="shared" si="328"/>
        <v>71340830000106</v>
      </c>
      <c r="AF1766" s="14">
        <f t="shared" si="329"/>
        <v>391.23</v>
      </c>
      <c r="AG1766">
        <f t="shared" si="330"/>
        <v>0</v>
      </c>
      <c r="AH1766">
        <f t="shared" si="331"/>
        <v>1</v>
      </c>
      <c r="AI1766" s="16">
        <v>6782872</v>
      </c>
      <c r="AJ1766" s="16" t="s">
        <v>7581</v>
      </c>
      <c r="AK1766" s="16" t="s">
        <v>5048</v>
      </c>
      <c r="AL1766" s="16" t="s">
        <v>1783</v>
      </c>
      <c r="AM1766" s="16" t="s">
        <v>7193</v>
      </c>
      <c r="AN1766">
        <v>1</v>
      </c>
      <c r="AO1766" t="e">
        <f>VLOOKUP(TRIM(AL1766),'Parcela Dedutivel'!$A$1:$B$65536,2,FALSE)</f>
        <v>#N/A</v>
      </c>
      <c r="AP1766" s="15">
        <f t="shared" si="332"/>
        <v>0</v>
      </c>
      <c r="AQ1766" s="16">
        <f t="shared" si="333"/>
        <v>0</v>
      </c>
      <c r="AV1766" s="18"/>
      <c r="AY1766" s="17"/>
      <c r="AZ1766" s="17"/>
    </row>
    <row r="1767" spans="1:52" hidden="1" x14ac:dyDescent="0.25">
      <c r="A1767" t="s">
        <v>26</v>
      </c>
      <c r="B1767" t="s">
        <v>5316</v>
      </c>
      <c r="C1767">
        <v>42326</v>
      </c>
      <c r="D1767" t="s">
        <v>2841</v>
      </c>
      <c r="E1767" t="s">
        <v>6979</v>
      </c>
      <c r="F1767" t="s">
        <v>179</v>
      </c>
      <c r="G1767">
        <v>169.44000000000003</v>
      </c>
      <c r="H1767">
        <v>141.20000000000002</v>
      </c>
      <c r="I1767">
        <v>5.65</v>
      </c>
      <c r="J1767" t="s">
        <v>61</v>
      </c>
      <c r="K1767">
        <v>0</v>
      </c>
      <c r="L1767">
        <v>0</v>
      </c>
      <c r="M1767" t="s">
        <v>31</v>
      </c>
      <c r="N1767">
        <v>141.20000000000002</v>
      </c>
      <c r="O1767">
        <v>28.240000000000002</v>
      </c>
      <c r="P1767" t="s">
        <v>2788</v>
      </c>
      <c r="Q1767">
        <v>141.20000000000002</v>
      </c>
      <c r="R1767">
        <v>2.33</v>
      </c>
      <c r="S1767" t="s">
        <v>33</v>
      </c>
      <c r="T1767">
        <v>141.20000000000002</v>
      </c>
      <c r="U1767">
        <v>10.73</v>
      </c>
      <c r="V1767" t="s">
        <v>33</v>
      </c>
      <c r="W1767" t="s">
        <v>33</v>
      </c>
      <c r="X1767" t="s">
        <v>986</v>
      </c>
      <c r="Y1767" t="s">
        <v>99</v>
      </c>
      <c r="Z1767" t="s">
        <v>1227</v>
      </c>
      <c r="AA1767" t="s">
        <v>1228</v>
      </c>
      <c r="AC1767" s="13" t="str">
        <f t="shared" si="326"/>
        <v>000168232</v>
      </c>
      <c r="AD1767" t="str">
        <f t="shared" si="327"/>
        <v>18/11/2015</v>
      </c>
      <c r="AE1767" t="str">
        <f t="shared" si="328"/>
        <v>82321845000143</v>
      </c>
      <c r="AF1767" s="14">
        <f t="shared" si="329"/>
        <v>169.44000000000003</v>
      </c>
      <c r="AG1767">
        <f t="shared" si="330"/>
        <v>0</v>
      </c>
      <c r="AH1767">
        <f t="shared" si="331"/>
        <v>1</v>
      </c>
      <c r="AI1767" s="16">
        <v>7074261</v>
      </c>
      <c r="AJ1767" s="16" t="s">
        <v>7649</v>
      </c>
      <c r="AK1767" s="16" t="s">
        <v>5051</v>
      </c>
      <c r="AL1767" s="16" t="s">
        <v>3372</v>
      </c>
      <c r="AM1767" s="16" t="s">
        <v>7215</v>
      </c>
      <c r="AN1767">
        <v>10</v>
      </c>
      <c r="AO1767">
        <f>VLOOKUP(TRIM(AL1767),'Parcela Dedutivel'!$A$1:$B$65536,2,FALSE)</f>
        <v>10.889999999999999</v>
      </c>
      <c r="AP1767" s="15">
        <f t="shared" si="332"/>
        <v>10.889999999999999</v>
      </c>
      <c r="AQ1767" s="16">
        <f t="shared" si="333"/>
        <v>108.89999999999999</v>
      </c>
      <c r="AV1767" s="18"/>
      <c r="AY1767" s="17"/>
      <c r="AZ1767" s="17"/>
    </row>
    <row r="1768" spans="1:52" hidden="1" x14ac:dyDescent="0.25">
      <c r="A1768" t="s">
        <v>26</v>
      </c>
      <c r="B1768" t="s">
        <v>5317</v>
      </c>
      <c r="C1768">
        <v>42326</v>
      </c>
      <c r="D1768" t="s">
        <v>2841</v>
      </c>
      <c r="E1768" t="s">
        <v>6979</v>
      </c>
      <c r="F1768" t="s">
        <v>179</v>
      </c>
      <c r="G1768">
        <v>815.53</v>
      </c>
      <c r="H1768">
        <v>709.16</v>
      </c>
      <c r="I1768">
        <v>28.37</v>
      </c>
      <c r="J1768" t="s">
        <v>61</v>
      </c>
      <c r="K1768">
        <v>0</v>
      </c>
      <c r="L1768">
        <v>0</v>
      </c>
      <c r="M1768" t="s">
        <v>31</v>
      </c>
      <c r="N1768">
        <v>709.16</v>
      </c>
      <c r="O1768">
        <v>106.37</v>
      </c>
      <c r="P1768" t="s">
        <v>2788</v>
      </c>
      <c r="Q1768">
        <v>709.16</v>
      </c>
      <c r="R1768">
        <v>11.700000000000001</v>
      </c>
      <c r="S1768" t="s">
        <v>33</v>
      </c>
      <c r="T1768">
        <v>709.16</v>
      </c>
      <c r="U1768">
        <v>53.9</v>
      </c>
      <c r="V1768" t="s">
        <v>33</v>
      </c>
      <c r="W1768" t="s">
        <v>33</v>
      </c>
      <c r="X1768" t="s">
        <v>5015</v>
      </c>
      <c r="Y1768" t="s">
        <v>91</v>
      </c>
      <c r="Z1768" t="s">
        <v>1203</v>
      </c>
      <c r="AA1768" t="s">
        <v>1204</v>
      </c>
      <c r="AC1768" s="13" t="str">
        <f t="shared" si="326"/>
        <v>000168233</v>
      </c>
      <c r="AD1768" t="str">
        <f t="shared" si="327"/>
        <v>18/11/2015</v>
      </c>
      <c r="AE1768" t="str">
        <f t="shared" si="328"/>
        <v>05047273000377</v>
      </c>
      <c r="AF1768" s="14">
        <f t="shared" si="329"/>
        <v>815.53</v>
      </c>
      <c r="AG1768">
        <f t="shared" si="330"/>
        <v>0</v>
      </c>
      <c r="AH1768">
        <f t="shared" si="331"/>
        <v>1</v>
      </c>
      <c r="AI1768" s="16">
        <v>6784026</v>
      </c>
      <c r="AJ1768" s="16" t="s">
        <v>7439</v>
      </c>
      <c r="AK1768" s="16" t="s">
        <v>3982</v>
      </c>
      <c r="AL1768" s="16" t="s">
        <v>3101</v>
      </c>
      <c r="AM1768" s="16" t="s">
        <v>7143</v>
      </c>
      <c r="AN1768">
        <v>6000</v>
      </c>
      <c r="AO1768">
        <f>VLOOKUP(TRIM(AL1768),'Parcela Dedutivel'!$A$1:$B$65536,2,FALSE)</f>
        <v>0</v>
      </c>
      <c r="AP1768" s="15">
        <f t="shared" si="332"/>
        <v>0</v>
      </c>
      <c r="AQ1768" s="16">
        <f t="shared" si="333"/>
        <v>0</v>
      </c>
      <c r="AV1768" s="18"/>
      <c r="AY1768" s="17"/>
      <c r="AZ1768" s="17"/>
    </row>
    <row r="1769" spans="1:52" hidden="1" x14ac:dyDescent="0.25">
      <c r="A1769" t="s">
        <v>26</v>
      </c>
      <c r="B1769" t="s">
        <v>5317</v>
      </c>
      <c r="C1769">
        <v>42326</v>
      </c>
      <c r="D1769" t="s">
        <v>2841</v>
      </c>
      <c r="E1769" t="s">
        <v>6979</v>
      </c>
      <c r="F1769" t="s">
        <v>179</v>
      </c>
      <c r="G1769">
        <v>2097.92</v>
      </c>
      <c r="H1769">
        <v>1824.28</v>
      </c>
      <c r="I1769">
        <v>72.97</v>
      </c>
      <c r="J1769" t="s">
        <v>61</v>
      </c>
      <c r="K1769">
        <v>0</v>
      </c>
      <c r="L1769">
        <v>0</v>
      </c>
      <c r="M1769" t="s">
        <v>31</v>
      </c>
      <c r="N1769">
        <v>1824.28</v>
      </c>
      <c r="O1769">
        <v>273.64</v>
      </c>
      <c r="P1769" t="s">
        <v>2788</v>
      </c>
      <c r="Q1769">
        <v>1824.28</v>
      </c>
      <c r="R1769">
        <v>30.1</v>
      </c>
      <c r="S1769" t="s">
        <v>33</v>
      </c>
      <c r="T1769">
        <v>1824.28</v>
      </c>
      <c r="U1769">
        <v>138.65</v>
      </c>
      <c r="V1769" t="s">
        <v>33</v>
      </c>
      <c r="W1769" t="s">
        <v>33</v>
      </c>
      <c r="X1769" t="s">
        <v>5015</v>
      </c>
      <c r="Y1769" t="s">
        <v>91</v>
      </c>
      <c r="Z1769" t="s">
        <v>1205</v>
      </c>
      <c r="AA1769" t="s">
        <v>1206</v>
      </c>
      <c r="AC1769" s="13" t="str">
        <f t="shared" si="326"/>
        <v>000168233</v>
      </c>
      <c r="AD1769" t="str">
        <f t="shared" si="327"/>
        <v>18/11/2015</v>
      </c>
      <c r="AE1769" t="str">
        <f t="shared" si="328"/>
        <v>05047273000377</v>
      </c>
      <c r="AF1769" s="14">
        <f t="shared" si="329"/>
        <v>2097.92</v>
      </c>
      <c r="AG1769">
        <f t="shared" si="330"/>
        <v>0</v>
      </c>
      <c r="AH1769">
        <f t="shared" si="331"/>
        <v>1</v>
      </c>
      <c r="AI1769" s="16">
        <v>6782872</v>
      </c>
      <c r="AJ1769" s="16" t="s">
        <v>7581</v>
      </c>
      <c r="AK1769" s="16" t="s">
        <v>5053</v>
      </c>
      <c r="AL1769" s="16" t="s">
        <v>3913</v>
      </c>
      <c r="AM1769" s="16" t="s">
        <v>7215</v>
      </c>
      <c r="AN1769">
        <v>16</v>
      </c>
      <c r="AO1769">
        <f>VLOOKUP(TRIM(AL1769),'Parcela Dedutivel'!$A$1:$B$65536,2,FALSE)</f>
        <v>10.889999999999999</v>
      </c>
      <c r="AP1769" s="15">
        <f t="shared" si="332"/>
        <v>10.889999999999999</v>
      </c>
      <c r="AQ1769" s="16">
        <f t="shared" si="333"/>
        <v>174.23999999999998</v>
      </c>
      <c r="AV1769" s="18"/>
      <c r="AY1769" s="17"/>
      <c r="AZ1769" s="17"/>
    </row>
    <row r="1770" spans="1:52" hidden="1" x14ac:dyDescent="0.25">
      <c r="A1770" t="s">
        <v>26</v>
      </c>
      <c r="B1770" t="s">
        <v>5317</v>
      </c>
      <c r="C1770">
        <v>42326</v>
      </c>
      <c r="D1770" t="s">
        <v>2841</v>
      </c>
      <c r="E1770" t="s">
        <v>6979</v>
      </c>
      <c r="F1770" t="s">
        <v>179</v>
      </c>
      <c r="G1770">
        <v>3178.92</v>
      </c>
      <c r="H1770">
        <v>2764.28</v>
      </c>
      <c r="I1770">
        <v>110.57000000000001</v>
      </c>
      <c r="J1770" t="s">
        <v>61</v>
      </c>
      <c r="K1770">
        <v>0</v>
      </c>
      <c r="L1770">
        <v>0</v>
      </c>
      <c r="M1770" t="s">
        <v>31</v>
      </c>
      <c r="N1770">
        <v>2764.28</v>
      </c>
      <c r="O1770">
        <v>414.64</v>
      </c>
      <c r="P1770" t="s">
        <v>2788</v>
      </c>
      <c r="Q1770">
        <v>2764.28</v>
      </c>
      <c r="R1770">
        <v>45.61</v>
      </c>
      <c r="S1770" t="s">
        <v>33</v>
      </c>
      <c r="T1770">
        <v>2764.28</v>
      </c>
      <c r="U1770">
        <v>210.09</v>
      </c>
      <c r="V1770" t="s">
        <v>33</v>
      </c>
      <c r="W1770" t="s">
        <v>33</v>
      </c>
      <c r="X1770" t="s">
        <v>5015</v>
      </c>
      <c r="Y1770" t="s">
        <v>91</v>
      </c>
      <c r="Z1770" t="s">
        <v>1207</v>
      </c>
      <c r="AA1770" t="s">
        <v>1208</v>
      </c>
      <c r="AC1770" s="13" t="str">
        <f t="shared" si="326"/>
        <v>000168233</v>
      </c>
      <c r="AD1770" t="str">
        <f t="shared" si="327"/>
        <v>18/11/2015</v>
      </c>
      <c r="AE1770" t="str">
        <f t="shared" si="328"/>
        <v>05047273000377</v>
      </c>
      <c r="AF1770" s="14">
        <f t="shared" si="329"/>
        <v>3178.92</v>
      </c>
      <c r="AG1770">
        <f t="shared" si="330"/>
        <v>0</v>
      </c>
      <c r="AH1770">
        <f t="shared" si="331"/>
        <v>1</v>
      </c>
      <c r="AI1770" s="16">
        <v>6784026</v>
      </c>
      <c r="AJ1770" s="16" t="s">
        <v>7439</v>
      </c>
      <c r="AK1770" s="16" t="s">
        <v>5054</v>
      </c>
      <c r="AL1770" s="16" t="s">
        <v>280</v>
      </c>
      <c r="AM1770" s="16" t="s">
        <v>7143</v>
      </c>
      <c r="AN1770">
        <v>7</v>
      </c>
      <c r="AO1770" t="e">
        <f>VLOOKUP(TRIM(AL1770),'Parcela Dedutivel'!$A$1:$B$65536,2,FALSE)</f>
        <v>#N/A</v>
      </c>
      <c r="AP1770" s="15">
        <f t="shared" si="332"/>
        <v>0</v>
      </c>
      <c r="AQ1770" s="16">
        <f t="shared" si="333"/>
        <v>0</v>
      </c>
      <c r="AV1770" s="18"/>
      <c r="AY1770" s="17"/>
      <c r="AZ1770" s="17"/>
    </row>
    <row r="1771" spans="1:52" hidden="1" x14ac:dyDescent="0.25">
      <c r="A1771" t="s">
        <v>26</v>
      </c>
      <c r="B1771" t="s">
        <v>5318</v>
      </c>
      <c r="C1771">
        <v>42326</v>
      </c>
      <c r="D1771" t="s">
        <v>2841</v>
      </c>
      <c r="E1771" t="s">
        <v>6979</v>
      </c>
      <c r="F1771" t="s">
        <v>179</v>
      </c>
      <c r="G1771">
        <v>1145.56</v>
      </c>
      <c r="H1771">
        <v>996.14</v>
      </c>
      <c r="I1771">
        <v>39.85</v>
      </c>
      <c r="J1771" t="s">
        <v>61</v>
      </c>
      <c r="K1771">
        <v>0</v>
      </c>
      <c r="L1771">
        <v>0</v>
      </c>
      <c r="M1771" t="s">
        <v>31</v>
      </c>
      <c r="N1771">
        <v>996.14</v>
      </c>
      <c r="O1771">
        <v>149.42000000000002</v>
      </c>
      <c r="P1771" t="s">
        <v>2788</v>
      </c>
      <c r="Q1771">
        <v>996.14</v>
      </c>
      <c r="R1771">
        <v>16.440000000000001</v>
      </c>
      <c r="S1771" t="s">
        <v>33</v>
      </c>
      <c r="T1771">
        <v>996.14</v>
      </c>
      <c r="U1771">
        <v>75.710000000000008</v>
      </c>
      <c r="V1771" t="s">
        <v>33</v>
      </c>
      <c r="W1771" t="s">
        <v>33</v>
      </c>
      <c r="X1771" t="s">
        <v>5015</v>
      </c>
      <c r="Y1771" t="s">
        <v>91</v>
      </c>
      <c r="Z1771" t="s">
        <v>1282</v>
      </c>
      <c r="AA1771" t="s">
        <v>1283</v>
      </c>
      <c r="AC1771" s="13" t="str">
        <f t="shared" si="326"/>
        <v>000168234</v>
      </c>
      <c r="AD1771" t="str">
        <f t="shared" si="327"/>
        <v>18/11/2015</v>
      </c>
      <c r="AE1771" t="str">
        <f t="shared" si="328"/>
        <v>05047273000377</v>
      </c>
      <c r="AF1771" s="14">
        <f t="shared" si="329"/>
        <v>1145.56</v>
      </c>
      <c r="AG1771">
        <f t="shared" si="330"/>
        <v>0</v>
      </c>
      <c r="AH1771">
        <f t="shared" si="331"/>
        <v>1</v>
      </c>
      <c r="AI1771" s="16">
        <v>6784026</v>
      </c>
      <c r="AJ1771" s="16" t="s">
        <v>7439</v>
      </c>
      <c r="AK1771" s="16" t="s">
        <v>3982</v>
      </c>
      <c r="AL1771" s="16" t="s">
        <v>3103</v>
      </c>
      <c r="AM1771" s="16" t="s">
        <v>7438</v>
      </c>
      <c r="AN1771">
        <v>5000</v>
      </c>
      <c r="AO1771">
        <f>VLOOKUP(TRIM(AL1771),'Parcela Dedutivel'!$A$1:$B$65536,2,FALSE)</f>
        <v>0</v>
      </c>
      <c r="AP1771" s="15">
        <f t="shared" si="332"/>
        <v>0</v>
      </c>
      <c r="AQ1771" s="16">
        <f t="shared" si="333"/>
        <v>0</v>
      </c>
      <c r="AV1771" s="18"/>
      <c r="AY1771" s="17"/>
      <c r="AZ1771" s="17"/>
    </row>
    <row r="1772" spans="1:52" hidden="1" x14ac:dyDescent="0.25">
      <c r="A1772" t="s">
        <v>26</v>
      </c>
      <c r="B1772" t="s">
        <v>5318</v>
      </c>
      <c r="C1772">
        <v>42326</v>
      </c>
      <c r="D1772" t="s">
        <v>2841</v>
      </c>
      <c r="E1772" t="s">
        <v>6979</v>
      </c>
      <c r="F1772" t="s">
        <v>179</v>
      </c>
      <c r="G1772">
        <v>1259.3700000000001</v>
      </c>
      <c r="H1772">
        <v>1095.1000000000001</v>
      </c>
      <c r="I1772">
        <v>43.800000000000004</v>
      </c>
      <c r="J1772" t="s">
        <v>61</v>
      </c>
      <c r="K1772">
        <v>0</v>
      </c>
      <c r="L1772">
        <v>0</v>
      </c>
      <c r="M1772" t="s">
        <v>31</v>
      </c>
      <c r="N1772">
        <v>1095.1000000000001</v>
      </c>
      <c r="O1772">
        <v>164.27</v>
      </c>
      <c r="P1772" t="s">
        <v>2788</v>
      </c>
      <c r="Q1772">
        <v>1095.1000000000001</v>
      </c>
      <c r="R1772">
        <v>18.07</v>
      </c>
      <c r="S1772" t="s">
        <v>33</v>
      </c>
      <c r="T1772">
        <v>1095.1000000000001</v>
      </c>
      <c r="U1772">
        <v>83.23</v>
      </c>
      <c r="V1772" t="s">
        <v>33</v>
      </c>
      <c r="W1772" t="s">
        <v>33</v>
      </c>
      <c r="X1772" t="s">
        <v>5015</v>
      </c>
      <c r="Y1772" t="s">
        <v>91</v>
      </c>
      <c r="Z1772" t="s">
        <v>1280</v>
      </c>
      <c r="AA1772" t="s">
        <v>1281</v>
      </c>
      <c r="AC1772" s="13" t="str">
        <f t="shared" si="326"/>
        <v>000168234</v>
      </c>
      <c r="AD1772" t="str">
        <f t="shared" si="327"/>
        <v>18/11/2015</v>
      </c>
      <c r="AE1772" t="str">
        <f t="shared" si="328"/>
        <v>05047273000377</v>
      </c>
      <c r="AF1772" s="14">
        <f t="shared" si="329"/>
        <v>1259.3700000000001</v>
      </c>
      <c r="AG1772">
        <f t="shared" si="330"/>
        <v>0</v>
      </c>
      <c r="AH1772">
        <f t="shared" si="331"/>
        <v>1</v>
      </c>
      <c r="AI1772" s="16">
        <v>6784026</v>
      </c>
      <c r="AJ1772" s="16" t="s">
        <v>7439</v>
      </c>
      <c r="AK1772" s="16" t="s">
        <v>3982</v>
      </c>
      <c r="AL1772" s="16" t="s">
        <v>373</v>
      </c>
      <c r="AM1772" s="16" t="s">
        <v>7143</v>
      </c>
      <c r="AN1772">
        <v>10</v>
      </c>
      <c r="AO1772" t="e">
        <f>VLOOKUP(TRIM(AL1772),'Parcela Dedutivel'!$A$1:$B$65536,2,FALSE)</f>
        <v>#N/A</v>
      </c>
      <c r="AP1772" s="15">
        <f t="shared" si="332"/>
        <v>0</v>
      </c>
      <c r="AQ1772" s="16">
        <f t="shared" si="333"/>
        <v>0</v>
      </c>
      <c r="AV1772" s="18"/>
      <c r="AY1772" s="17"/>
      <c r="AZ1772" s="17"/>
    </row>
    <row r="1773" spans="1:52" hidden="1" x14ac:dyDescent="0.25">
      <c r="A1773" t="s">
        <v>26</v>
      </c>
      <c r="B1773" t="s">
        <v>5318</v>
      </c>
      <c r="C1773">
        <v>42326</v>
      </c>
      <c r="D1773" t="s">
        <v>2841</v>
      </c>
      <c r="E1773" t="s">
        <v>6979</v>
      </c>
      <c r="F1773" t="s">
        <v>179</v>
      </c>
      <c r="G1773">
        <v>1859.54</v>
      </c>
      <c r="H1773">
        <v>1616.99</v>
      </c>
      <c r="I1773">
        <v>64.680000000000007</v>
      </c>
      <c r="J1773" t="s">
        <v>61</v>
      </c>
      <c r="K1773">
        <v>0</v>
      </c>
      <c r="L1773">
        <v>0</v>
      </c>
      <c r="M1773" t="s">
        <v>31</v>
      </c>
      <c r="N1773">
        <v>1616.99</v>
      </c>
      <c r="O1773">
        <v>242.55</v>
      </c>
      <c r="P1773" t="s">
        <v>2788</v>
      </c>
      <c r="Q1773">
        <v>1616.99</v>
      </c>
      <c r="R1773">
        <v>26.68</v>
      </c>
      <c r="S1773" t="s">
        <v>33</v>
      </c>
      <c r="T1773">
        <v>1616.99</v>
      </c>
      <c r="U1773">
        <v>122.89</v>
      </c>
      <c r="V1773" t="s">
        <v>33</v>
      </c>
      <c r="W1773" t="s">
        <v>33</v>
      </c>
      <c r="X1773" t="s">
        <v>5015</v>
      </c>
      <c r="Y1773" t="s">
        <v>91</v>
      </c>
      <c r="Z1773" t="s">
        <v>1284</v>
      </c>
      <c r="AA1773" t="s">
        <v>1285</v>
      </c>
      <c r="AC1773" s="13" t="str">
        <f t="shared" si="326"/>
        <v>000168234</v>
      </c>
      <c r="AD1773" t="str">
        <f t="shared" si="327"/>
        <v>18/11/2015</v>
      </c>
      <c r="AE1773" t="str">
        <f t="shared" si="328"/>
        <v>05047273000377</v>
      </c>
      <c r="AF1773" s="14">
        <f t="shared" si="329"/>
        <v>1859.54</v>
      </c>
      <c r="AG1773">
        <f t="shared" si="330"/>
        <v>0</v>
      </c>
      <c r="AH1773">
        <f t="shared" si="331"/>
        <v>1</v>
      </c>
      <c r="AI1773" s="16">
        <v>6784026</v>
      </c>
      <c r="AJ1773" s="16" t="s">
        <v>7439</v>
      </c>
      <c r="AK1773" s="16" t="s">
        <v>5054</v>
      </c>
      <c r="AL1773" s="16" t="s">
        <v>706</v>
      </c>
      <c r="AM1773" s="16" t="s">
        <v>7143</v>
      </c>
      <c r="AN1773">
        <v>2</v>
      </c>
      <c r="AO1773" t="e">
        <f>VLOOKUP(TRIM(AL1773),'Parcela Dedutivel'!$A$1:$B$65536,2,FALSE)</f>
        <v>#N/A</v>
      </c>
      <c r="AP1773" s="15">
        <f t="shared" si="332"/>
        <v>0</v>
      </c>
      <c r="AQ1773" s="16">
        <f t="shared" si="333"/>
        <v>0</v>
      </c>
      <c r="AV1773" s="18"/>
      <c r="AY1773" s="17"/>
      <c r="AZ1773" s="17"/>
    </row>
    <row r="1774" spans="1:52" hidden="1" x14ac:dyDescent="0.25">
      <c r="A1774" t="s">
        <v>26</v>
      </c>
      <c r="B1774" t="s">
        <v>5318</v>
      </c>
      <c r="C1774">
        <v>42326</v>
      </c>
      <c r="D1774" t="s">
        <v>2841</v>
      </c>
      <c r="E1774" t="s">
        <v>6979</v>
      </c>
      <c r="F1774" t="s">
        <v>179</v>
      </c>
      <c r="G1774">
        <v>1859.54</v>
      </c>
      <c r="H1774">
        <v>1616.99</v>
      </c>
      <c r="I1774">
        <v>64.680000000000007</v>
      </c>
      <c r="J1774" t="s">
        <v>61</v>
      </c>
      <c r="K1774">
        <v>0</v>
      </c>
      <c r="L1774">
        <v>0</v>
      </c>
      <c r="M1774" t="s">
        <v>31</v>
      </c>
      <c r="N1774">
        <v>1616.99</v>
      </c>
      <c r="O1774">
        <v>242.55</v>
      </c>
      <c r="P1774" t="s">
        <v>2788</v>
      </c>
      <c r="Q1774">
        <v>1616.99</v>
      </c>
      <c r="R1774">
        <v>26.68</v>
      </c>
      <c r="S1774" t="s">
        <v>33</v>
      </c>
      <c r="T1774">
        <v>1616.99</v>
      </c>
      <c r="U1774">
        <v>122.89</v>
      </c>
      <c r="V1774" t="s">
        <v>33</v>
      </c>
      <c r="W1774" t="s">
        <v>33</v>
      </c>
      <c r="X1774" t="s">
        <v>5015</v>
      </c>
      <c r="Y1774" t="s">
        <v>91</v>
      </c>
      <c r="Z1774" t="s">
        <v>1286</v>
      </c>
      <c r="AA1774" t="s">
        <v>1287</v>
      </c>
      <c r="AC1774" s="13" t="str">
        <f t="shared" si="326"/>
        <v>000168234</v>
      </c>
      <c r="AD1774" t="str">
        <f t="shared" si="327"/>
        <v>18/11/2015</v>
      </c>
      <c r="AE1774" t="str">
        <f t="shared" si="328"/>
        <v>05047273000377</v>
      </c>
      <c r="AF1774" s="14">
        <f t="shared" si="329"/>
        <v>1859.54</v>
      </c>
      <c r="AG1774">
        <f t="shared" si="330"/>
        <v>0</v>
      </c>
      <c r="AH1774">
        <f t="shared" si="331"/>
        <v>1</v>
      </c>
      <c r="AI1774" s="16">
        <v>6784026</v>
      </c>
      <c r="AJ1774" s="16" t="s">
        <v>7439</v>
      </c>
      <c r="AK1774" s="16" t="s">
        <v>5054</v>
      </c>
      <c r="AL1774" s="16" t="s">
        <v>3094</v>
      </c>
      <c r="AM1774" s="16" t="s">
        <v>7158</v>
      </c>
      <c r="AN1774">
        <v>20640</v>
      </c>
      <c r="AO1774">
        <f>VLOOKUP(TRIM(AL1774),'Parcela Dedutivel'!$A$1:$B$65536,2,FALSE)</f>
        <v>0</v>
      </c>
      <c r="AP1774" s="15">
        <f t="shared" si="332"/>
        <v>0</v>
      </c>
      <c r="AQ1774" s="16">
        <f t="shared" si="333"/>
        <v>0</v>
      </c>
      <c r="AV1774" s="18"/>
      <c r="AY1774" s="17"/>
      <c r="AZ1774" s="17"/>
    </row>
    <row r="1775" spans="1:52" hidden="1" x14ac:dyDescent="0.25">
      <c r="A1775" t="s">
        <v>26</v>
      </c>
      <c r="B1775" t="s">
        <v>5319</v>
      </c>
      <c r="C1775">
        <v>42326</v>
      </c>
      <c r="D1775" t="s">
        <v>2841</v>
      </c>
      <c r="E1775" t="s">
        <v>6979</v>
      </c>
      <c r="F1775" t="s">
        <v>3855</v>
      </c>
      <c r="G1775">
        <v>1677.3600000000001</v>
      </c>
      <c r="H1775">
        <v>1677.3600000000001</v>
      </c>
      <c r="I1775">
        <v>117.42</v>
      </c>
      <c r="J1775" t="s">
        <v>30</v>
      </c>
      <c r="K1775">
        <v>0</v>
      </c>
      <c r="L1775">
        <v>0</v>
      </c>
      <c r="M1775" t="s">
        <v>31</v>
      </c>
      <c r="N1775">
        <v>0</v>
      </c>
      <c r="O1775">
        <v>0</v>
      </c>
      <c r="P1775" t="s">
        <v>31</v>
      </c>
      <c r="Q1775">
        <v>1677.3600000000001</v>
      </c>
      <c r="R1775">
        <v>27.68</v>
      </c>
      <c r="S1775" t="s">
        <v>33</v>
      </c>
      <c r="T1775">
        <v>1677.3600000000001</v>
      </c>
      <c r="U1775">
        <v>127.48</v>
      </c>
      <c r="V1775" t="s">
        <v>33</v>
      </c>
      <c r="W1775" t="s">
        <v>33</v>
      </c>
      <c r="X1775" t="s">
        <v>5320</v>
      </c>
      <c r="Y1775" t="s">
        <v>1163</v>
      </c>
      <c r="Z1775" t="s">
        <v>5321</v>
      </c>
      <c r="AA1775" t="s">
        <v>5322</v>
      </c>
      <c r="AC1775" s="13" t="str">
        <f t="shared" si="326"/>
        <v>000168235</v>
      </c>
      <c r="AD1775" t="str">
        <f t="shared" si="327"/>
        <v>18/11/2015</v>
      </c>
      <c r="AE1775" t="str">
        <f t="shared" si="328"/>
        <v>16622166000180</v>
      </c>
      <c r="AF1775" s="14">
        <f t="shared" si="329"/>
        <v>1677.3600000000001</v>
      </c>
      <c r="AG1775">
        <f t="shared" si="330"/>
        <v>0</v>
      </c>
      <c r="AH1775">
        <f t="shared" si="331"/>
        <v>1</v>
      </c>
      <c r="AI1775" s="16">
        <v>6783934</v>
      </c>
      <c r="AJ1775" s="16" t="s">
        <v>7468</v>
      </c>
      <c r="AK1775" s="16" t="s">
        <v>3983</v>
      </c>
      <c r="AL1775" s="16" t="s">
        <v>2769</v>
      </c>
      <c r="AM1775" s="16" t="s">
        <v>7193</v>
      </c>
      <c r="AN1775">
        <v>30</v>
      </c>
      <c r="AO1775">
        <f>VLOOKUP(TRIM(AL1775),'Parcela Dedutivel'!$A$1:$B$65536,2,FALSE)</f>
        <v>53.31</v>
      </c>
      <c r="AP1775" s="15">
        <f t="shared" si="332"/>
        <v>53.31</v>
      </c>
      <c r="AQ1775" s="16">
        <f t="shared" si="333"/>
        <v>1599.3000000000002</v>
      </c>
      <c r="AV1775" s="18"/>
      <c r="AY1775" s="17"/>
      <c r="AZ1775" s="17"/>
    </row>
    <row r="1776" spans="1:52" hidden="1" x14ac:dyDescent="0.25">
      <c r="A1776" t="s">
        <v>26</v>
      </c>
      <c r="B1776" t="s">
        <v>5323</v>
      </c>
      <c r="C1776">
        <v>42326</v>
      </c>
      <c r="D1776" t="s">
        <v>2841</v>
      </c>
      <c r="E1776" t="s">
        <v>6979</v>
      </c>
      <c r="F1776" t="s">
        <v>411</v>
      </c>
      <c r="G1776">
        <v>871.67000000000007</v>
      </c>
      <c r="H1776">
        <v>757.97</v>
      </c>
      <c r="I1776">
        <v>30.32</v>
      </c>
      <c r="J1776" t="s">
        <v>61</v>
      </c>
      <c r="K1776">
        <v>0</v>
      </c>
      <c r="L1776">
        <v>0</v>
      </c>
      <c r="M1776" t="s">
        <v>31</v>
      </c>
      <c r="N1776">
        <v>757.97</v>
      </c>
      <c r="O1776">
        <v>113.7</v>
      </c>
      <c r="P1776" t="s">
        <v>2788</v>
      </c>
      <c r="Q1776">
        <v>757.97</v>
      </c>
      <c r="R1776">
        <v>12.51</v>
      </c>
      <c r="S1776" t="s">
        <v>33</v>
      </c>
      <c r="T1776">
        <v>757.97</v>
      </c>
      <c r="U1776">
        <v>57.61</v>
      </c>
      <c r="V1776" t="s">
        <v>33</v>
      </c>
      <c r="W1776" t="s">
        <v>33</v>
      </c>
      <c r="X1776" t="s">
        <v>5324</v>
      </c>
      <c r="Y1776" t="s">
        <v>91</v>
      </c>
      <c r="Z1776" t="s">
        <v>1209</v>
      </c>
      <c r="AA1776" t="s">
        <v>5325</v>
      </c>
      <c r="AC1776" s="13" t="str">
        <f t="shared" si="326"/>
        <v>000168236</v>
      </c>
      <c r="AD1776" t="str">
        <f t="shared" si="327"/>
        <v>18/11/2015</v>
      </c>
      <c r="AE1776" t="str">
        <f t="shared" si="328"/>
        <v>09499145000153</v>
      </c>
      <c r="AF1776" s="14">
        <f t="shared" si="329"/>
        <v>871.67000000000007</v>
      </c>
      <c r="AG1776">
        <f t="shared" si="330"/>
        <v>0</v>
      </c>
      <c r="AH1776">
        <f t="shared" si="331"/>
        <v>1</v>
      </c>
      <c r="AI1776" s="16">
        <v>6784026</v>
      </c>
      <c r="AJ1776" s="16" t="s">
        <v>7439</v>
      </c>
      <c r="AK1776" s="16" t="s">
        <v>5054</v>
      </c>
      <c r="AL1776" s="16" t="s">
        <v>3099</v>
      </c>
      <c r="AM1776" s="16" t="s">
        <v>7438</v>
      </c>
      <c r="AN1776">
        <v>12000</v>
      </c>
      <c r="AO1776">
        <f>VLOOKUP(TRIM(AL1776),'Parcela Dedutivel'!$A$1:$B$65536,2,FALSE)</f>
        <v>0</v>
      </c>
      <c r="AP1776" s="15">
        <f t="shared" si="332"/>
        <v>0</v>
      </c>
      <c r="AQ1776" s="16">
        <f t="shared" si="333"/>
        <v>0</v>
      </c>
      <c r="AV1776" s="18"/>
      <c r="AY1776" s="17"/>
      <c r="AZ1776" s="17"/>
    </row>
    <row r="1777" spans="1:52" hidden="1" x14ac:dyDescent="0.25">
      <c r="A1777" t="s">
        <v>26</v>
      </c>
      <c r="B1777" t="s">
        <v>5326</v>
      </c>
      <c r="C1777">
        <v>42326</v>
      </c>
      <c r="D1777" t="s">
        <v>2787</v>
      </c>
      <c r="E1777" t="s">
        <v>6979</v>
      </c>
      <c r="F1777" t="s">
        <v>29</v>
      </c>
      <c r="G1777">
        <v>7415.95</v>
      </c>
      <c r="H1777">
        <v>6179.96</v>
      </c>
      <c r="I1777">
        <v>1112.3900000000001</v>
      </c>
      <c r="J1777" t="s">
        <v>61</v>
      </c>
      <c r="K1777">
        <v>0</v>
      </c>
      <c r="L1777">
        <v>0</v>
      </c>
      <c r="M1777" t="s">
        <v>31</v>
      </c>
      <c r="N1777">
        <v>6179.96</v>
      </c>
      <c r="O1777">
        <v>1235.99</v>
      </c>
      <c r="P1777" t="s">
        <v>2788</v>
      </c>
      <c r="Q1777">
        <v>6179.96</v>
      </c>
      <c r="R1777">
        <v>101.97</v>
      </c>
      <c r="S1777" t="s">
        <v>33</v>
      </c>
      <c r="T1777">
        <v>6179.96</v>
      </c>
      <c r="U1777">
        <v>469.68</v>
      </c>
      <c r="V1777" t="s">
        <v>33</v>
      </c>
      <c r="W1777" t="s">
        <v>33</v>
      </c>
      <c r="X1777" t="s">
        <v>3022</v>
      </c>
      <c r="Y1777" t="s">
        <v>99</v>
      </c>
      <c r="Z1777" t="s">
        <v>1329</v>
      </c>
      <c r="AA1777" t="s">
        <v>1330</v>
      </c>
      <c r="AC1777" s="13" t="str">
        <f t="shared" si="326"/>
        <v>000168237</v>
      </c>
      <c r="AD1777" t="str">
        <f t="shared" si="327"/>
        <v>18/11/2015</v>
      </c>
      <c r="AE1777" t="str">
        <f t="shared" si="328"/>
        <v>59105999000348</v>
      </c>
      <c r="AF1777" s="14">
        <f t="shared" si="329"/>
        <v>7415.95</v>
      </c>
      <c r="AG1777">
        <f t="shared" si="330"/>
        <v>0</v>
      </c>
      <c r="AH1777">
        <f t="shared" si="331"/>
        <v>1</v>
      </c>
      <c r="AI1777" s="16">
        <v>6784565</v>
      </c>
      <c r="AJ1777" s="16" t="s">
        <v>7650</v>
      </c>
      <c r="AK1777" s="16" t="s">
        <v>3984</v>
      </c>
      <c r="AL1777" s="16" t="s">
        <v>3502</v>
      </c>
      <c r="AM1777" s="16" t="s">
        <v>7143</v>
      </c>
      <c r="AN1777">
        <v>54000</v>
      </c>
      <c r="AO1777">
        <f>VLOOKUP(TRIM(AL1777),'Parcela Dedutivel'!$A$1:$B$65536,2,FALSE)</f>
        <v>0</v>
      </c>
      <c r="AP1777" s="15">
        <f t="shared" si="332"/>
        <v>0</v>
      </c>
      <c r="AQ1777" s="16">
        <f t="shared" si="333"/>
        <v>0</v>
      </c>
      <c r="AV1777" s="18"/>
      <c r="AY1777" s="17"/>
      <c r="AZ1777" s="17"/>
    </row>
    <row r="1778" spans="1:52" hidden="1" x14ac:dyDescent="0.25">
      <c r="A1778" t="s">
        <v>26</v>
      </c>
      <c r="B1778" t="s">
        <v>5327</v>
      </c>
      <c r="C1778">
        <v>42326</v>
      </c>
      <c r="D1778" t="s">
        <v>2804</v>
      </c>
      <c r="E1778" t="s">
        <v>6979</v>
      </c>
      <c r="F1778" t="s">
        <v>29</v>
      </c>
      <c r="G1778">
        <v>1616.5900000000001</v>
      </c>
      <c r="H1778">
        <v>1405.73</v>
      </c>
      <c r="I1778">
        <v>253.03</v>
      </c>
      <c r="J1778" t="s">
        <v>30</v>
      </c>
      <c r="K1778">
        <v>0</v>
      </c>
      <c r="L1778">
        <v>0</v>
      </c>
      <c r="M1778" t="s">
        <v>31</v>
      </c>
      <c r="N1778">
        <v>1405.73</v>
      </c>
      <c r="O1778">
        <v>210.86</v>
      </c>
      <c r="P1778" t="s">
        <v>2788</v>
      </c>
      <c r="Q1778">
        <v>1405.73</v>
      </c>
      <c r="R1778">
        <v>23.19</v>
      </c>
      <c r="S1778" t="s">
        <v>33</v>
      </c>
      <c r="T1778">
        <v>1405.73</v>
      </c>
      <c r="U1778">
        <v>106.84</v>
      </c>
      <c r="V1778" t="s">
        <v>33</v>
      </c>
      <c r="W1778" t="s">
        <v>33</v>
      </c>
      <c r="X1778" t="s">
        <v>3022</v>
      </c>
      <c r="Y1778" t="s">
        <v>91</v>
      </c>
      <c r="Z1778" t="s">
        <v>3023</v>
      </c>
      <c r="AA1778" t="s">
        <v>3024</v>
      </c>
      <c r="AC1778" s="13" t="str">
        <f t="shared" si="326"/>
        <v>000168238</v>
      </c>
      <c r="AD1778" t="str">
        <f t="shared" si="327"/>
        <v>18/11/2015</v>
      </c>
      <c r="AE1778" t="str">
        <f t="shared" si="328"/>
        <v>59105999000348</v>
      </c>
      <c r="AF1778" s="14">
        <f t="shared" si="329"/>
        <v>1616.5900000000001</v>
      </c>
      <c r="AG1778">
        <f t="shared" si="330"/>
        <v>0</v>
      </c>
      <c r="AH1778">
        <f t="shared" si="331"/>
        <v>1</v>
      </c>
      <c r="AI1778" s="16">
        <v>6784565</v>
      </c>
      <c r="AJ1778" s="16" t="s">
        <v>7650</v>
      </c>
      <c r="AK1778" s="16" t="s">
        <v>3984</v>
      </c>
      <c r="AL1778" s="16" t="s">
        <v>3504</v>
      </c>
      <c r="AM1778" s="16" t="s">
        <v>7143</v>
      </c>
      <c r="AN1778">
        <v>10</v>
      </c>
      <c r="AO1778" t="e">
        <f>VLOOKUP(TRIM(AL1778),'Parcela Dedutivel'!$A$1:$B$65536,2,FALSE)</f>
        <v>#N/A</v>
      </c>
      <c r="AP1778" s="15">
        <f t="shared" si="332"/>
        <v>0</v>
      </c>
      <c r="AQ1778" s="16">
        <f t="shared" si="333"/>
        <v>0</v>
      </c>
      <c r="AV1778" s="18"/>
      <c r="AY1778" s="17"/>
      <c r="AZ1778" s="17"/>
    </row>
    <row r="1779" spans="1:52" hidden="1" x14ac:dyDescent="0.25">
      <c r="A1779" t="s">
        <v>26</v>
      </c>
      <c r="B1779" t="s">
        <v>5327</v>
      </c>
      <c r="C1779">
        <v>42326</v>
      </c>
      <c r="D1779" t="s">
        <v>2804</v>
      </c>
      <c r="E1779" t="s">
        <v>6979</v>
      </c>
      <c r="F1779" t="s">
        <v>29</v>
      </c>
      <c r="G1779">
        <v>699.8</v>
      </c>
      <c r="H1779">
        <v>608.52</v>
      </c>
      <c r="I1779">
        <v>109.53</v>
      </c>
      <c r="J1779" t="s">
        <v>30</v>
      </c>
      <c r="K1779">
        <v>0</v>
      </c>
      <c r="L1779">
        <v>0</v>
      </c>
      <c r="M1779" t="s">
        <v>31</v>
      </c>
      <c r="N1779">
        <v>608.52</v>
      </c>
      <c r="O1779">
        <v>91.28</v>
      </c>
      <c r="P1779" t="s">
        <v>2788</v>
      </c>
      <c r="Q1779">
        <v>608.52</v>
      </c>
      <c r="R1779">
        <v>10.040000000000001</v>
      </c>
      <c r="S1779" t="s">
        <v>33</v>
      </c>
      <c r="T1779">
        <v>608.52</v>
      </c>
      <c r="U1779">
        <v>46.25</v>
      </c>
      <c r="V1779" t="s">
        <v>33</v>
      </c>
      <c r="W1779" t="s">
        <v>33</v>
      </c>
      <c r="X1779" t="s">
        <v>3022</v>
      </c>
      <c r="Y1779" t="s">
        <v>91</v>
      </c>
      <c r="Z1779" t="s">
        <v>3025</v>
      </c>
      <c r="AA1779" t="s">
        <v>3026</v>
      </c>
      <c r="AC1779" s="13" t="str">
        <f t="shared" si="326"/>
        <v>000168238</v>
      </c>
      <c r="AD1779" t="str">
        <f t="shared" si="327"/>
        <v>18/11/2015</v>
      </c>
      <c r="AE1779" t="str">
        <f t="shared" si="328"/>
        <v>59105999000348</v>
      </c>
      <c r="AF1779" s="14">
        <f t="shared" si="329"/>
        <v>699.8</v>
      </c>
      <c r="AG1779">
        <f t="shared" si="330"/>
        <v>0</v>
      </c>
      <c r="AH1779">
        <f t="shared" si="331"/>
        <v>1</v>
      </c>
      <c r="AI1779" s="16">
        <v>7759262</v>
      </c>
      <c r="AJ1779" s="16" t="s">
        <v>7452</v>
      </c>
      <c r="AK1779" s="16" t="s">
        <v>3986</v>
      </c>
      <c r="AL1779" s="16" t="s">
        <v>3987</v>
      </c>
      <c r="AM1779" s="16" t="s">
        <v>7193</v>
      </c>
      <c r="AN1779">
        <v>2</v>
      </c>
      <c r="AO1779" t="e">
        <f>VLOOKUP(TRIM(AL1779),'Parcela Dedutivel'!$A$1:$B$65536,2,FALSE)</f>
        <v>#N/A</v>
      </c>
      <c r="AP1779" s="15">
        <f t="shared" si="332"/>
        <v>0</v>
      </c>
      <c r="AQ1779" s="16">
        <f t="shared" si="333"/>
        <v>0</v>
      </c>
      <c r="AV1779" s="18"/>
      <c r="AY1779" s="17"/>
      <c r="AZ1779" s="17"/>
    </row>
    <row r="1780" spans="1:52" hidden="1" x14ac:dyDescent="0.25">
      <c r="A1780" t="s">
        <v>26</v>
      </c>
      <c r="B1780" t="s">
        <v>5327</v>
      </c>
      <c r="C1780">
        <v>42326</v>
      </c>
      <c r="D1780" t="s">
        <v>2787</v>
      </c>
      <c r="E1780" t="s">
        <v>6979</v>
      </c>
      <c r="F1780" t="s">
        <v>29</v>
      </c>
      <c r="G1780">
        <v>388.12</v>
      </c>
      <c r="H1780">
        <v>388.12</v>
      </c>
      <c r="I1780">
        <v>69.86</v>
      </c>
      <c r="J1780" t="s">
        <v>30</v>
      </c>
      <c r="K1780">
        <v>0</v>
      </c>
      <c r="L1780">
        <v>0</v>
      </c>
      <c r="M1780" t="s">
        <v>31</v>
      </c>
      <c r="N1780">
        <v>0</v>
      </c>
      <c r="O1780">
        <v>0</v>
      </c>
      <c r="P1780" t="s">
        <v>31</v>
      </c>
      <c r="Q1780">
        <v>388.12</v>
      </c>
      <c r="R1780">
        <v>6.4</v>
      </c>
      <c r="S1780" t="s">
        <v>33</v>
      </c>
      <c r="T1780">
        <v>388.12</v>
      </c>
      <c r="U1780">
        <v>29.5</v>
      </c>
      <c r="V1780" t="s">
        <v>33</v>
      </c>
      <c r="W1780" t="s">
        <v>33</v>
      </c>
      <c r="X1780" t="s">
        <v>3022</v>
      </c>
      <c r="Y1780" t="s">
        <v>99</v>
      </c>
      <c r="Z1780" t="s">
        <v>373</v>
      </c>
      <c r="AA1780" t="s">
        <v>3027</v>
      </c>
      <c r="AC1780" s="13" t="str">
        <f t="shared" si="326"/>
        <v>000168238</v>
      </c>
      <c r="AD1780" t="str">
        <f t="shared" si="327"/>
        <v>18/11/2015</v>
      </c>
      <c r="AE1780" t="str">
        <f t="shared" si="328"/>
        <v>59105999000348</v>
      </c>
      <c r="AF1780" s="14">
        <f t="shared" si="329"/>
        <v>388.12</v>
      </c>
      <c r="AG1780">
        <f t="shared" si="330"/>
        <v>0</v>
      </c>
      <c r="AH1780">
        <f t="shared" si="331"/>
        <v>1</v>
      </c>
      <c r="AI1780" s="16">
        <v>6784026</v>
      </c>
      <c r="AJ1780" s="16" t="s">
        <v>7439</v>
      </c>
      <c r="AK1780" s="16" t="s">
        <v>5054</v>
      </c>
      <c r="AL1780" s="16" t="s">
        <v>3103</v>
      </c>
      <c r="AM1780" s="16" t="s">
        <v>7438</v>
      </c>
      <c r="AN1780">
        <v>5000</v>
      </c>
      <c r="AO1780">
        <f>VLOOKUP(TRIM(AL1780),'Parcela Dedutivel'!$A$1:$B$65536,2,FALSE)</f>
        <v>0</v>
      </c>
      <c r="AP1780" s="15">
        <f t="shared" si="332"/>
        <v>0</v>
      </c>
      <c r="AQ1780" s="16">
        <f t="shared" si="333"/>
        <v>0</v>
      </c>
      <c r="AV1780" s="18"/>
      <c r="AY1780" s="17"/>
      <c r="AZ1780" s="17"/>
    </row>
    <row r="1781" spans="1:52" hidden="1" x14ac:dyDescent="0.25">
      <c r="A1781" t="s">
        <v>26</v>
      </c>
      <c r="B1781" t="s">
        <v>5328</v>
      </c>
      <c r="C1781">
        <v>42326</v>
      </c>
      <c r="D1781" t="s">
        <v>2787</v>
      </c>
      <c r="E1781" t="s">
        <v>6979</v>
      </c>
      <c r="F1781" t="s">
        <v>29</v>
      </c>
      <c r="G1781">
        <v>51.93</v>
      </c>
      <c r="H1781">
        <v>51.93</v>
      </c>
      <c r="I1781">
        <v>9.35</v>
      </c>
      <c r="J1781" t="s">
        <v>30</v>
      </c>
      <c r="K1781">
        <v>0</v>
      </c>
      <c r="L1781">
        <v>0</v>
      </c>
      <c r="M1781" t="s">
        <v>31</v>
      </c>
      <c r="N1781">
        <v>0</v>
      </c>
      <c r="O1781">
        <v>0</v>
      </c>
      <c r="P1781" t="s">
        <v>31</v>
      </c>
      <c r="Q1781">
        <v>51.93</v>
      </c>
      <c r="R1781">
        <v>0.86</v>
      </c>
      <c r="S1781" t="s">
        <v>33</v>
      </c>
      <c r="T1781">
        <v>51.93</v>
      </c>
      <c r="U1781">
        <v>3.95</v>
      </c>
      <c r="V1781" t="s">
        <v>33</v>
      </c>
      <c r="W1781" t="s">
        <v>33</v>
      </c>
      <c r="X1781" t="s">
        <v>4870</v>
      </c>
      <c r="Y1781" t="s">
        <v>44</v>
      </c>
      <c r="Z1781" t="s">
        <v>1464</v>
      </c>
      <c r="AA1781" t="s">
        <v>1465</v>
      </c>
      <c r="AC1781" s="13" t="str">
        <f t="shared" si="326"/>
        <v>000168239</v>
      </c>
      <c r="AD1781" t="str">
        <f t="shared" si="327"/>
        <v>18/11/2015</v>
      </c>
      <c r="AE1781" t="str">
        <f t="shared" si="328"/>
        <v>53261244000194</v>
      </c>
      <c r="AF1781" s="14">
        <f t="shared" si="329"/>
        <v>51.93</v>
      </c>
      <c r="AG1781">
        <f t="shared" si="330"/>
        <v>0</v>
      </c>
      <c r="AH1781">
        <f t="shared" si="331"/>
        <v>1</v>
      </c>
      <c r="AI1781" s="16">
        <v>6783773</v>
      </c>
      <c r="AJ1781" s="16" t="s">
        <v>7651</v>
      </c>
      <c r="AK1781" s="16" t="s">
        <v>3989</v>
      </c>
      <c r="AL1781" s="16" t="s">
        <v>3991</v>
      </c>
      <c r="AM1781" s="16" t="s">
        <v>7215</v>
      </c>
      <c r="AN1781">
        <v>47500</v>
      </c>
      <c r="AO1781">
        <f>VLOOKUP(TRIM(AL1781),'Parcela Dedutivel'!$A$1:$B$65536,2,FALSE)</f>
        <v>0</v>
      </c>
      <c r="AP1781" s="15">
        <f t="shared" si="332"/>
        <v>0</v>
      </c>
      <c r="AQ1781" s="16">
        <f t="shared" si="333"/>
        <v>0</v>
      </c>
      <c r="AV1781" s="18"/>
      <c r="AY1781" s="17"/>
      <c r="AZ1781" s="17"/>
    </row>
    <row r="1782" spans="1:52" hidden="1" x14ac:dyDescent="0.25">
      <c r="A1782" t="s">
        <v>26</v>
      </c>
      <c r="B1782" t="s">
        <v>5329</v>
      </c>
      <c r="C1782">
        <v>42326</v>
      </c>
      <c r="D1782" t="s">
        <v>2841</v>
      </c>
      <c r="E1782" t="s">
        <v>6979</v>
      </c>
      <c r="F1782" t="s">
        <v>411</v>
      </c>
      <c r="G1782">
        <v>89.18</v>
      </c>
      <c r="H1782">
        <v>74.320000000000007</v>
      </c>
      <c r="I1782">
        <v>2.97</v>
      </c>
      <c r="J1782" t="s">
        <v>61</v>
      </c>
      <c r="K1782">
        <v>0</v>
      </c>
      <c r="L1782">
        <v>0</v>
      </c>
      <c r="M1782" t="s">
        <v>31</v>
      </c>
      <c r="N1782">
        <v>74.320000000000007</v>
      </c>
      <c r="O1782">
        <v>14.86</v>
      </c>
      <c r="P1782" t="s">
        <v>2788</v>
      </c>
      <c r="Q1782">
        <v>74.320000000000007</v>
      </c>
      <c r="R1782">
        <v>1.23</v>
      </c>
      <c r="S1782" t="s">
        <v>33</v>
      </c>
      <c r="T1782">
        <v>74.320000000000007</v>
      </c>
      <c r="U1782">
        <v>5.65</v>
      </c>
      <c r="V1782" t="s">
        <v>33</v>
      </c>
      <c r="W1782" t="s">
        <v>33</v>
      </c>
      <c r="X1782" t="s">
        <v>3242</v>
      </c>
      <c r="Y1782" t="s">
        <v>99</v>
      </c>
      <c r="Z1782" t="s">
        <v>1534</v>
      </c>
      <c r="AA1782" t="s">
        <v>1535</v>
      </c>
      <c r="AC1782" s="13" t="str">
        <f t="shared" si="326"/>
        <v>000168240</v>
      </c>
      <c r="AD1782" t="str">
        <f t="shared" si="327"/>
        <v>18/11/2015</v>
      </c>
      <c r="AE1782" t="str">
        <f t="shared" si="328"/>
        <v>02429869000181</v>
      </c>
      <c r="AF1782" s="14">
        <f t="shared" si="329"/>
        <v>89.18</v>
      </c>
      <c r="AG1782">
        <f t="shared" si="330"/>
        <v>0</v>
      </c>
      <c r="AH1782">
        <f t="shared" si="331"/>
        <v>1</v>
      </c>
      <c r="AI1782" s="16">
        <v>6784026</v>
      </c>
      <c r="AJ1782" s="16" t="s">
        <v>7439</v>
      </c>
      <c r="AK1782" s="16" t="s">
        <v>5054</v>
      </c>
      <c r="AL1782" s="16" t="s">
        <v>373</v>
      </c>
      <c r="AM1782" s="16" t="s">
        <v>7143</v>
      </c>
      <c r="AN1782">
        <v>8</v>
      </c>
      <c r="AO1782" t="e">
        <f>VLOOKUP(TRIM(AL1782),'Parcela Dedutivel'!$A$1:$B$65536,2,FALSE)</f>
        <v>#N/A</v>
      </c>
      <c r="AP1782" s="15">
        <f t="shared" si="332"/>
        <v>0</v>
      </c>
      <c r="AQ1782" s="16">
        <f t="shared" si="333"/>
        <v>0</v>
      </c>
      <c r="AV1782" s="18"/>
      <c r="AY1782" s="17"/>
      <c r="AZ1782" s="17"/>
    </row>
    <row r="1783" spans="1:52" hidden="1" x14ac:dyDescent="0.25">
      <c r="A1783" t="s">
        <v>26</v>
      </c>
      <c r="B1783" t="s">
        <v>5329</v>
      </c>
      <c r="C1783">
        <v>42326</v>
      </c>
      <c r="D1783" t="s">
        <v>2841</v>
      </c>
      <c r="E1783" t="s">
        <v>6979</v>
      </c>
      <c r="F1783" t="s">
        <v>411</v>
      </c>
      <c r="G1783">
        <v>1076.04</v>
      </c>
      <c r="H1783">
        <v>935.69</v>
      </c>
      <c r="I1783">
        <v>37.43</v>
      </c>
      <c r="J1783" t="s">
        <v>61</v>
      </c>
      <c r="K1783">
        <v>0</v>
      </c>
      <c r="L1783">
        <v>0</v>
      </c>
      <c r="M1783" t="s">
        <v>31</v>
      </c>
      <c r="N1783">
        <v>935.69</v>
      </c>
      <c r="O1783">
        <v>140.35</v>
      </c>
      <c r="P1783" t="s">
        <v>2788</v>
      </c>
      <c r="Q1783">
        <v>935.69</v>
      </c>
      <c r="R1783">
        <v>15.44</v>
      </c>
      <c r="S1783" t="s">
        <v>33</v>
      </c>
      <c r="T1783">
        <v>935.69</v>
      </c>
      <c r="U1783">
        <v>71.11</v>
      </c>
      <c r="V1783" t="s">
        <v>33</v>
      </c>
      <c r="W1783" t="s">
        <v>33</v>
      </c>
      <c r="X1783" t="s">
        <v>3242</v>
      </c>
      <c r="Y1783" t="s">
        <v>91</v>
      </c>
      <c r="Z1783" t="s">
        <v>1783</v>
      </c>
      <c r="AA1783" t="s">
        <v>1784</v>
      </c>
      <c r="AC1783" s="13" t="str">
        <f t="shared" si="326"/>
        <v>000168240</v>
      </c>
      <c r="AD1783" t="str">
        <f t="shared" si="327"/>
        <v>18/11/2015</v>
      </c>
      <c r="AE1783" t="str">
        <f t="shared" si="328"/>
        <v>02429869000181</v>
      </c>
      <c r="AF1783" s="14">
        <f t="shared" si="329"/>
        <v>1076.04</v>
      </c>
      <c r="AG1783">
        <f t="shared" si="330"/>
        <v>0</v>
      </c>
      <c r="AH1783">
        <f t="shared" si="331"/>
        <v>1</v>
      </c>
      <c r="AI1783" s="16">
        <v>6784274</v>
      </c>
      <c r="AJ1783" s="16" t="s">
        <v>7652</v>
      </c>
      <c r="AK1783" s="16" t="s">
        <v>3993</v>
      </c>
      <c r="AL1783" s="16" t="s">
        <v>3995</v>
      </c>
      <c r="AM1783" s="16" t="s">
        <v>7143</v>
      </c>
      <c r="AN1783">
        <v>5</v>
      </c>
      <c r="AO1783" t="e">
        <f>VLOOKUP(TRIM(AL1783),'Parcela Dedutivel'!$A$1:$B$65536,2,FALSE)</f>
        <v>#N/A</v>
      </c>
      <c r="AP1783" s="15">
        <f t="shared" si="332"/>
        <v>0</v>
      </c>
      <c r="AQ1783" s="16">
        <f t="shared" si="333"/>
        <v>0</v>
      </c>
      <c r="AV1783" s="18"/>
      <c r="AY1783" s="17"/>
      <c r="AZ1783" s="17"/>
    </row>
    <row r="1784" spans="1:52" hidden="1" x14ac:dyDescent="0.25">
      <c r="A1784" t="s">
        <v>26</v>
      </c>
      <c r="B1784" t="s">
        <v>5329</v>
      </c>
      <c r="C1784">
        <v>42326</v>
      </c>
      <c r="D1784" t="s">
        <v>2841</v>
      </c>
      <c r="E1784" t="s">
        <v>6979</v>
      </c>
      <c r="F1784" t="s">
        <v>411</v>
      </c>
      <c r="G1784">
        <v>717.36</v>
      </c>
      <c r="H1784">
        <v>623.79</v>
      </c>
      <c r="I1784">
        <v>24.95</v>
      </c>
      <c r="J1784" t="s">
        <v>61</v>
      </c>
      <c r="K1784">
        <v>0</v>
      </c>
      <c r="L1784">
        <v>0</v>
      </c>
      <c r="M1784" t="s">
        <v>31</v>
      </c>
      <c r="N1784">
        <v>623.79</v>
      </c>
      <c r="O1784">
        <v>93.570000000000007</v>
      </c>
      <c r="P1784" t="s">
        <v>2788</v>
      </c>
      <c r="Q1784">
        <v>623.79</v>
      </c>
      <c r="R1784">
        <v>10.290000000000001</v>
      </c>
      <c r="S1784" t="s">
        <v>33</v>
      </c>
      <c r="T1784">
        <v>623.79</v>
      </c>
      <c r="U1784">
        <v>47.410000000000004</v>
      </c>
      <c r="V1784" t="s">
        <v>33</v>
      </c>
      <c r="W1784" t="s">
        <v>33</v>
      </c>
      <c r="X1784" t="s">
        <v>3242</v>
      </c>
      <c r="Y1784" t="s">
        <v>91</v>
      </c>
      <c r="Z1784" t="s">
        <v>1789</v>
      </c>
      <c r="AA1784" t="s">
        <v>1790</v>
      </c>
      <c r="AC1784" s="13" t="str">
        <f t="shared" si="326"/>
        <v>000168240</v>
      </c>
      <c r="AD1784" t="str">
        <f t="shared" si="327"/>
        <v>18/11/2015</v>
      </c>
      <c r="AE1784" t="str">
        <f t="shared" si="328"/>
        <v>02429869000181</v>
      </c>
      <c r="AF1784" s="14">
        <f t="shared" si="329"/>
        <v>717.36</v>
      </c>
      <c r="AG1784">
        <f t="shared" si="330"/>
        <v>0</v>
      </c>
      <c r="AH1784">
        <f t="shared" si="331"/>
        <v>1</v>
      </c>
      <c r="AI1784" s="16">
        <v>6784055</v>
      </c>
      <c r="AJ1784" s="16" t="s">
        <v>7429</v>
      </c>
      <c r="AK1784" s="16" t="s">
        <v>5055</v>
      </c>
      <c r="AL1784" s="16" t="s">
        <v>5056</v>
      </c>
      <c r="AM1784" s="16" t="s">
        <v>7193</v>
      </c>
      <c r="AN1784">
        <v>50000</v>
      </c>
      <c r="AO1784">
        <f>VLOOKUP(TRIM(AL1784),'Parcela Dedutivel'!$A$1:$B$65536,2,FALSE)</f>
        <v>0</v>
      </c>
      <c r="AP1784" s="15">
        <f t="shared" si="332"/>
        <v>0</v>
      </c>
      <c r="AQ1784" s="16">
        <f t="shared" si="333"/>
        <v>0</v>
      </c>
      <c r="AV1784" s="18"/>
      <c r="AY1784" s="17"/>
      <c r="AZ1784" s="17"/>
    </row>
    <row r="1785" spans="1:52" hidden="1" x14ac:dyDescent="0.25">
      <c r="A1785" t="s">
        <v>26</v>
      </c>
      <c r="B1785" t="s">
        <v>5329</v>
      </c>
      <c r="C1785">
        <v>42326</v>
      </c>
      <c r="D1785" t="s">
        <v>2841</v>
      </c>
      <c r="E1785" t="s">
        <v>6979</v>
      </c>
      <c r="F1785" t="s">
        <v>411</v>
      </c>
      <c r="G1785">
        <v>352.75</v>
      </c>
      <c r="H1785">
        <v>306.74</v>
      </c>
      <c r="I1785">
        <v>12.27</v>
      </c>
      <c r="J1785" t="s">
        <v>61</v>
      </c>
      <c r="K1785">
        <v>0</v>
      </c>
      <c r="L1785">
        <v>0</v>
      </c>
      <c r="M1785" t="s">
        <v>31</v>
      </c>
      <c r="N1785">
        <v>306.74</v>
      </c>
      <c r="O1785">
        <v>46.01</v>
      </c>
      <c r="P1785" t="s">
        <v>2788</v>
      </c>
      <c r="Q1785">
        <v>306.74</v>
      </c>
      <c r="R1785">
        <v>5.0600000000000005</v>
      </c>
      <c r="S1785" t="s">
        <v>33</v>
      </c>
      <c r="T1785">
        <v>306.74</v>
      </c>
      <c r="U1785">
        <v>23.31</v>
      </c>
      <c r="V1785" t="s">
        <v>33</v>
      </c>
      <c r="W1785" t="s">
        <v>33</v>
      </c>
      <c r="X1785" t="s">
        <v>3242</v>
      </c>
      <c r="Y1785" t="s">
        <v>91</v>
      </c>
      <c r="Z1785" t="s">
        <v>3485</v>
      </c>
      <c r="AA1785" t="s">
        <v>3486</v>
      </c>
      <c r="AC1785" s="13" t="str">
        <f t="shared" si="326"/>
        <v>000168240</v>
      </c>
      <c r="AD1785" t="str">
        <f t="shared" si="327"/>
        <v>18/11/2015</v>
      </c>
      <c r="AE1785" t="str">
        <f t="shared" si="328"/>
        <v>02429869000181</v>
      </c>
      <c r="AF1785" s="14">
        <f t="shared" si="329"/>
        <v>352.75</v>
      </c>
      <c r="AG1785">
        <f t="shared" si="330"/>
        <v>0</v>
      </c>
      <c r="AH1785">
        <f t="shared" si="331"/>
        <v>1</v>
      </c>
      <c r="AI1785" s="16">
        <v>6795603</v>
      </c>
      <c r="AJ1785" s="16" t="s">
        <v>7424</v>
      </c>
      <c r="AK1785" s="16" t="s">
        <v>5058</v>
      </c>
      <c r="AL1785" s="16" t="s">
        <v>3372</v>
      </c>
      <c r="AM1785" s="16" t="s">
        <v>7215</v>
      </c>
      <c r="AN1785">
        <v>10</v>
      </c>
      <c r="AO1785">
        <f>VLOOKUP(TRIM(AL1785),'Parcela Dedutivel'!$A$1:$B$65536,2,FALSE)</f>
        <v>10.889999999999999</v>
      </c>
      <c r="AP1785" s="15">
        <f t="shared" si="332"/>
        <v>10.889999999999999</v>
      </c>
      <c r="AQ1785" s="16">
        <f t="shared" si="333"/>
        <v>108.89999999999999</v>
      </c>
      <c r="AV1785" s="18"/>
      <c r="AY1785" s="17"/>
      <c r="AZ1785" s="17"/>
    </row>
    <row r="1786" spans="1:52" hidden="1" x14ac:dyDescent="0.25">
      <c r="A1786" t="s">
        <v>26</v>
      </c>
      <c r="B1786" t="s">
        <v>5329</v>
      </c>
      <c r="C1786">
        <v>42326</v>
      </c>
      <c r="D1786" t="s">
        <v>2841</v>
      </c>
      <c r="E1786" t="s">
        <v>6979</v>
      </c>
      <c r="F1786" t="s">
        <v>411</v>
      </c>
      <c r="G1786">
        <v>331.99</v>
      </c>
      <c r="H1786">
        <v>288.69</v>
      </c>
      <c r="I1786">
        <v>11.55</v>
      </c>
      <c r="J1786" t="s">
        <v>61</v>
      </c>
      <c r="K1786">
        <v>0</v>
      </c>
      <c r="L1786">
        <v>0</v>
      </c>
      <c r="M1786" t="s">
        <v>31</v>
      </c>
      <c r="N1786">
        <v>288.69</v>
      </c>
      <c r="O1786">
        <v>43.300000000000004</v>
      </c>
      <c r="P1786" t="s">
        <v>2788</v>
      </c>
      <c r="Q1786">
        <v>288.69</v>
      </c>
      <c r="R1786">
        <v>4.76</v>
      </c>
      <c r="S1786" t="s">
        <v>33</v>
      </c>
      <c r="T1786">
        <v>288.69</v>
      </c>
      <c r="U1786">
        <v>21.94</v>
      </c>
      <c r="V1786" t="s">
        <v>33</v>
      </c>
      <c r="W1786" t="s">
        <v>33</v>
      </c>
      <c r="X1786" t="s">
        <v>3242</v>
      </c>
      <c r="Y1786" t="s">
        <v>91</v>
      </c>
      <c r="Z1786" t="s">
        <v>118</v>
      </c>
      <c r="AA1786" t="s">
        <v>119</v>
      </c>
      <c r="AC1786" s="13" t="str">
        <f t="shared" si="326"/>
        <v>000168240</v>
      </c>
      <c r="AD1786" t="str">
        <f t="shared" si="327"/>
        <v>18/11/2015</v>
      </c>
      <c r="AE1786" t="str">
        <f t="shared" si="328"/>
        <v>02429869000181</v>
      </c>
      <c r="AF1786" s="14">
        <f t="shared" si="329"/>
        <v>331.99</v>
      </c>
      <c r="AG1786">
        <f t="shared" si="330"/>
        <v>0</v>
      </c>
      <c r="AH1786">
        <f t="shared" si="331"/>
        <v>1</v>
      </c>
      <c r="AI1786" s="16">
        <v>6783080</v>
      </c>
      <c r="AJ1786" s="16" t="s">
        <v>7455</v>
      </c>
      <c r="AK1786" s="16" t="s">
        <v>3997</v>
      </c>
      <c r="AL1786" s="16" t="s">
        <v>2427</v>
      </c>
      <c r="AM1786" s="16" t="s">
        <v>7215</v>
      </c>
      <c r="AN1786">
        <v>20000</v>
      </c>
      <c r="AO1786">
        <f>VLOOKUP(TRIM(AL1786),'Parcela Dedutivel'!$A$1:$B$65536,2,FALSE)</f>
        <v>0</v>
      </c>
      <c r="AP1786" s="15">
        <f t="shared" si="332"/>
        <v>0</v>
      </c>
      <c r="AQ1786" s="16">
        <f t="shared" si="333"/>
        <v>0</v>
      </c>
      <c r="AV1786" s="18"/>
      <c r="AY1786" s="17"/>
      <c r="AZ1786" s="17"/>
    </row>
    <row r="1787" spans="1:52" hidden="1" x14ac:dyDescent="0.25">
      <c r="A1787" t="s">
        <v>26</v>
      </c>
      <c r="B1787" t="s">
        <v>5329</v>
      </c>
      <c r="C1787">
        <v>42326</v>
      </c>
      <c r="D1787" t="s">
        <v>2841</v>
      </c>
      <c r="E1787" t="s">
        <v>6979</v>
      </c>
      <c r="F1787" t="s">
        <v>411</v>
      </c>
      <c r="G1787">
        <v>552.79</v>
      </c>
      <c r="H1787">
        <v>480.69</v>
      </c>
      <c r="I1787">
        <v>19.23</v>
      </c>
      <c r="J1787" t="s">
        <v>61</v>
      </c>
      <c r="K1787">
        <v>0</v>
      </c>
      <c r="L1787">
        <v>0</v>
      </c>
      <c r="M1787" t="s">
        <v>31</v>
      </c>
      <c r="N1787">
        <v>480.69</v>
      </c>
      <c r="O1787">
        <v>72.100000000000009</v>
      </c>
      <c r="P1787" t="s">
        <v>2788</v>
      </c>
      <c r="Q1787">
        <v>480.69</v>
      </c>
      <c r="R1787">
        <v>7.9300000000000006</v>
      </c>
      <c r="S1787" t="s">
        <v>33</v>
      </c>
      <c r="T1787">
        <v>480.69</v>
      </c>
      <c r="U1787">
        <v>36.53</v>
      </c>
      <c r="V1787" t="s">
        <v>33</v>
      </c>
      <c r="W1787" t="s">
        <v>33</v>
      </c>
      <c r="X1787" t="s">
        <v>3242</v>
      </c>
      <c r="Y1787" t="s">
        <v>91</v>
      </c>
      <c r="Z1787" t="s">
        <v>2871</v>
      </c>
      <c r="AA1787" t="s">
        <v>2872</v>
      </c>
      <c r="AC1787" s="13" t="str">
        <f t="shared" si="326"/>
        <v>000168240</v>
      </c>
      <c r="AD1787" t="str">
        <f t="shared" si="327"/>
        <v>18/11/2015</v>
      </c>
      <c r="AE1787" t="str">
        <f t="shared" si="328"/>
        <v>02429869000181</v>
      </c>
      <c r="AF1787" s="14">
        <f t="shared" si="329"/>
        <v>552.79</v>
      </c>
      <c r="AG1787">
        <f t="shared" si="330"/>
        <v>0</v>
      </c>
      <c r="AH1787">
        <f t="shared" si="331"/>
        <v>1</v>
      </c>
      <c r="AI1787" s="16">
        <v>6784148</v>
      </c>
      <c r="AJ1787" s="16" t="s">
        <v>7409</v>
      </c>
      <c r="AK1787" s="16" t="s">
        <v>3998</v>
      </c>
      <c r="AL1787" s="16" t="s">
        <v>3999</v>
      </c>
      <c r="AM1787" s="16" t="s">
        <v>7215</v>
      </c>
      <c r="AN1787">
        <v>91000</v>
      </c>
      <c r="AO1787">
        <f>VLOOKUP(TRIM(AL1787),'Parcela Dedutivel'!$A$1:$B$65536,2,FALSE)</f>
        <v>0</v>
      </c>
      <c r="AP1787" s="15">
        <f t="shared" si="332"/>
        <v>0</v>
      </c>
      <c r="AQ1787" s="16">
        <f t="shared" si="333"/>
        <v>0</v>
      </c>
      <c r="AV1787" s="18"/>
      <c r="AY1787" s="17"/>
      <c r="AZ1787" s="17"/>
    </row>
    <row r="1788" spans="1:52" hidden="1" x14ac:dyDescent="0.25">
      <c r="A1788" t="s">
        <v>26</v>
      </c>
      <c r="B1788" t="s">
        <v>5330</v>
      </c>
      <c r="C1788">
        <v>42326</v>
      </c>
      <c r="D1788" t="s">
        <v>2817</v>
      </c>
      <c r="E1788" t="s">
        <v>6979</v>
      </c>
      <c r="F1788" t="s">
        <v>1643</v>
      </c>
      <c r="G1788">
        <v>57.68</v>
      </c>
      <c r="H1788">
        <v>57.68</v>
      </c>
      <c r="I1788">
        <v>6.92</v>
      </c>
      <c r="J1788" t="s">
        <v>30</v>
      </c>
      <c r="K1788">
        <v>0</v>
      </c>
      <c r="L1788">
        <v>0</v>
      </c>
      <c r="M1788" t="s">
        <v>31</v>
      </c>
      <c r="N1788">
        <v>0</v>
      </c>
      <c r="O1788">
        <v>0</v>
      </c>
      <c r="P1788" t="s">
        <v>31</v>
      </c>
      <c r="Q1788">
        <v>57.68</v>
      </c>
      <c r="R1788">
        <v>0.95000000000000007</v>
      </c>
      <c r="S1788" t="s">
        <v>33</v>
      </c>
      <c r="T1788">
        <v>57.68</v>
      </c>
      <c r="U1788">
        <v>4.38</v>
      </c>
      <c r="V1788" t="s">
        <v>33</v>
      </c>
      <c r="W1788" t="s">
        <v>33</v>
      </c>
      <c r="X1788" t="s">
        <v>2574</v>
      </c>
      <c r="Y1788" t="s">
        <v>96</v>
      </c>
      <c r="Z1788" t="s">
        <v>3450</v>
      </c>
      <c r="AA1788" t="s">
        <v>3451</v>
      </c>
      <c r="AC1788" s="13" t="str">
        <f t="shared" si="326"/>
        <v>000168241</v>
      </c>
      <c r="AD1788" t="str">
        <f t="shared" si="327"/>
        <v>18/11/2015</v>
      </c>
      <c r="AE1788" t="str">
        <f t="shared" si="328"/>
        <v>03523188000140</v>
      </c>
      <c r="AF1788" s="14">
        <f t="shared" si="329"/>
        <v>57.68</v>
      </c>
      <c r="AG1788">
        <f t="shared" si="330"/>
        <v>0</v>
      </c>
      <c r="AH1788">
        <f t="shared" si="331"/>
        <v>1</v>
      </c>
      <c r="AI1788" s="16">
        <v>6794813</v>
      </c>
      <c r="AJ1788" s="16" t="s">
        <v>7577</v>
      </c>
      <c r="AK1788" s="16" t="s">
        <v>4001</v>
      </c>
      <c r="AL1788" s="16" t="s">
        <v>4002</v>
      </c>
      <c r="AM1788" s="16" t="s">
        <v>7143</v>
      </c>
      <c r="AN1788">
        <v>10000</v>
      </c>
      <c r="AO1788" t="e">
        <f>VLOOKUP(TRIM(AL1788),'Parcela Dedutivel'!$A$1:$B$65536,2,FALSE)</f>
        <v>#N/A</v>
      </c>
      <c r="AP1788" s="15">
        <f t="shared" si="332"/>
        <v>0</v>
      </c>
      <c r="AQ1788" s="16">
        <f t="shared" si="333"/>
        <v>0</v>
      </c>
      <c r="AV1788" s="18"/>
      <c r="AY1788" s="17"/>
      <c r="AZ1788" s="17"/>
    </row>
    <row r="1789" spans="1:52" hidden="1" x14ac:dyDescent="0.25">
      <c r="A1789" t="s">
        <v>26</v>
      </c>
      <c r="B1789" t="s">
        <v>5331</v>
      </c>
      <c r="C1789">
        <v>42326</v>
      </c>
      <c r="D1789" t="s">
        <v>2817</v>
      </c>
      <c r="E1789" t="s">
        <v>6979</v>
      </c>
      <c r="F1789" t="s">
        <v>1643</v>
      </c>
      <c r="G1789">
        <v>14.43</v>
      </c>
      <c r="H1789">
        <v>14.43</v>
      </c>
      <c r="I1789">
        <v>1.73</v>
      </c>
      <c r="J1789" t="s">
        <v>30</v>
      </c>
      <c r="K1789">
        <v>0</v>
      </c>
      <c r="L1789">
        <v>0</v>
      </c>
      <c r="M1789" t="s">
        <v>31</v>
      </c>
      <c r="N1789">
        <v>0</v>
      </c>
      <c r="O1789">
        <v>0</v>
      </c>
      <c r="P1789" t="s">
        <v>31</v>
      </c>
      <c r="Q1789">
        <v>14.43</v>
      </c>
      <c r="R1789">
        <v>0.24</v>
      </c>
      <c r="S1789" t="s">
        <v>33</v>
      </c>
      <c r="T1789">
        <v>14.43</v>
      </c>
      <c r="U1789">
        <v>1.1000000000000001</v>
      </c>
      <c r="V1789" t="s">
        <v>33</v>
      </c>
      <c r="W1789" t="s">
        <v>33</v>
      </c>
      <c r="X1789" t="s">
        <v>2574</v>
      </c>
      <c r="Y1789" t="s">
        <v>96</v>
      </c>
      <c r="Z1789" t="s">
        <v>3450</v>
      </c>
      <c r="AA1789" t="s">
        <v>3451</v>
      </c>
      <c r="AC1789" s="13" t="str">
        <f t="shared" si="326"/>
        <v>000168242</v>
      </c>
      <c r="AD1789" t="str">
        <f t="shared" si="327"/>
        <v>18/11/2015</v>
      </c>
      <c r="AE1789" t="str">
        <f t="shared" si="328"/>
        <v>03523188000140</v>
      </c>
      <c r="AF1789" s="14">
        <f t="shared" si="329"/>
        <v>14.43</v>
      </c>
      <c r="AG1789">
        <f t="shared" si="330"/>
        <v>0</v>
      </c>
      <c r="AH1789">
        <f t="shared" si="331"/>
        <v>1</v>
      </c>
      <c r="AI1789" s="16">
        <v>6795603</v>
      </c>
      <c r="AJ1789" s="16" t="s">
        <v>7424</v>
      </c>
      <c r="AK1789" s="16" t="s">
        <v>5058</v>
      </c>
      <c r="AL1789" s="16" t="s">
        <v>5059</v>
      </c>
      <c r="AM1789" s="16" t="s">
        <v>7193</v>
      </c>
      <c r="AN1789">
        <v>1</v>
      </c>
      <c r="AO1789" t="e">
        <f>VLOOKUP(TRIM(AL1789),'Parcela Dedutivel'!$A$1:$B$65536,2,FALSE)</f>
        <v>#N/A</v>
      </c>
      <c r="AP1789" s="15">
        <f t="shared" si="332"/>
        <v>0</v>
      </c>
      <c r="AQ1789" s="16">
        <f t="shared" si="333"/>
        <v>0</v>
      </c>
      <c r="AV1789" s="18"/>
      <c r="AY1789" s="17"/>
      <c r="AZ1789" s="17"/>
    </row>
    <row r="1790" spans="1:52" hidden="1" x14ac:dyDescent="0.25">
      <c r="A1790" t="s">
        <v>26</v>
      </c>
      <c r="B1790" t="s">
        <v>5332</v>
      </c>
      <c r="C1790">
        <v>42326</v>
      </c>
      <c r="D1790" t="s">
        <v>2817</v>
      </c>
      <c r="E1790" t="s">
        <v>6979</v>
      </c>
      <c r="F1790" t="s">
        <v>1643</v>
      </c>
      <c r="G1790">
        <v>776.09</v>
      </c>
      <c r="H1790">
        <v>776.09</v>
      </c>
      <c r="I1790">
        <v>93.13</v>
      </c>
      <c r="J1790" t="s">
        <v>30</v>
      </c>
      <c r="K1790">
        <v>0</v>
      </c>
      <c r="L1790">
        <v>0</v>
      </c>
      <c r="M1790" t="s">
        <v>31</v>
      </c>
      <c r="N1790">
        <v>0</v>
      </c>
      <c r="O1790">
        <v>0</v>
      </c>
      <c r="P1790" t="s">
        <v>31</v>
      </c>
      <c r="Q1790">
        <v>776.09</v>
      </c>
      <c r="R1790">
        <v>12.81</v>
      </c>
      <c r="S1790" t="s">
        <v>33</v>
      </c>
      <c r="T1790">
        <v>776.09</v>
      </c>
      <c r="U1790">
        <v>58.980000000000004</v>
      </c>
      <c r="V1790" t="s">
        <v>33</v>
      </c>
      <c r="W1790" t="s">
        <v>33</v>
      </c>
      <c r="X1790" t="s">
        <v>2574</v>
      </c>
      <c r="Y1790" t="s">
        <v>96</v>
      </c>
      <c r="Z1790" t="s">
        <v>3399</v>
      </c>
      <c r="AA1790" t="s">
        <v>3400</v>
      </c>
      <c r="AC1790" s="13" t="str">
        <f t="shared" si="326"/>
        <v>000168243</v>
      </c>
      <c r="AD1790" t="str">
        <f t="shared" si="327"/>
        <v>18/11/2015</v>
      </c>
      <c r="AE1790" t="str">
        <f t="shared" si="328"/>
        <v>03523188000140</v>
      </c>
      <c r="AF1790" s="14">
        <f t="shared" si="329"/>
        <v>776.09</v>
      </c>
      <c r="AG1790">
        <f t="shared" si="330"/>
        <v>0</v>
      </c>
      <c r="AH1790">
        <f t="shared" si="331"/>
        <v>1</v>
      </c>
      <c r="AI1790" s="16">
        <v>7804852</v>
      </c>
      <c r="AJ1790" s="16" t="s">
        <v>7653</v>
      </c>
      <c r="AK1790" s="16" t="s">
        <v>4004</v>
      </c>
      <c r="AL1790" s="16" t="s">
        <v>1836</v>
      </c>
      <c r="AM1790" s="16" t="s">
        <v>7143</v>
      </c>
      <c r="AN1790">
        <v>1</v>
      </c>
      <c r="AO1790" t="e">
        <f>VLOOKUP(TRIM(AL1790),'Parcela Dedutivel'!$A$1:$B$65536,2,FALSE)</f>
        <v>#N/A</v>
      </c>
      <c r="AP1790" s="15">
        <f t="shared" si="332"/>
        <v>0</v>
      </c>
      <c r="AQ1790" s="16">
        <f t="shared" si="333"/>
        <v>0</v>
      </c>
      <c r="AV1790" s="18"/>
      <c r="AY1790" s="17"/>
      <c r="AZ1790" s="17"/>
    </row>
    <row r="1791" spans="1:52" hidden="1" x14ac:dyDescent="0.25">
      <c r="A1791" t="s">
        <v>26</v>
      </c>
      <c r="B1791" t="s">
        <v>5333</v>
      </c>
      <c r="C1791">
        <v>42326</v>
      </c>
      <c r="D1791" t="s">
        <v>2841</v>
      </c>
      <c r="E1791" t="s">
        <v>6979</v>
      </c>
      <c r="F1791" t="s">
        <v>411</v>
      </c>
      <c r="G1791">
        <v>692.54</v>
      </c>
      <c r="H1791">
        <v>692.54</v>
      </c>
      <c r="I1791">
        <v>83.100000000000009</v>
      </c>
      <c r="J1791" t="s">
        <v>30</v>
      </c>
      <c r="K1791">
        <v>0</v>
      </c>
      <c r="L1791">
        <v>0</v>
      </c>
      <c r="M1791" t="s">
        <v>31</v>
      </c>
      <c r="N1791">
        <v>0</v>
      </c>
      <c r="O1791">
        <v>0</v>
      </c>
      <c r="P1791" t="s">
        <v>31</v>
      </c>
      <c r="Q1791">
        <v>692.54</v>
      </c>
      <c r="R1791">
        <v>11.43</v>
      </c>
      <c r="S1791" t="s">
        <v>33</v>
      </c>
      <c r="T1791">
        <v>692.54</v>
      </c>
      <c r="U1791">
        <v>52.63</v>
      </c>
      <c r="V1791" t="s">
        <v>33</v>
      </c>
      <c r="W1791" t="s">
        <v>33</v>
      </c>
      <c r="X1791" t="s">
        <v>5334</v>
      </c>
      <c r="Y1791" t="s">
        <v>662</v>
      </c>
      <c r="Z1791" t="s">
        <v>5335</v>
      </c>
      <c r="AA1791" t="s">
        <v>5336</v>
      </c>
      <c r="AC1791" s="13" t="str">
        <f t="shared" si="326"/>
        <v>000168244</v>
      </c>
      <c r="AD1791" t="str">
        <f t="shared" si="327"/>
        <v>18/11/2015</v>
      </c>
      <c r="AE1791" t="str">
        <f t="shared" si="328"/>
        <v>08568311000163</v>
      </c>
      <c r="AF1791" s="14">
        <f t="shared" si="329"/>
        <v>692.54</v>
      </c>
      <c r="AG1791">
        <f t="shared" si="330"/>
        <v>0</v>
      </c>
      <c r="AH1791">
        <f t="shared" si="331"/>
        <v>1</v>
      </c>
      <c r="AI1791" s="16">
        <v>6795603</v>
      </c>
      <c r="AJ1791" s="16" t="s">
        <v>7424</v>
      </c>
      <c r="AK1791" s="16" t="s">
        <v>5058</v>
      </c>
      <c r="AL1791" s="16" t="s">
        <v>5063</v>
      </c>
      <c r="AM1791" s="16" t="s">
        <v>7193</v>
      </c>
      <c r="AN1791">
        <v>1</v>
      </c>
      <c r="AO1791" t="e">
        <f>VLOOKUP(TRIM(AL1791),'Parcela Dedutivel'!$A$1:$B$65536,2,FALSE)</f>
        <v>#N/A</v>
      </c>
      <c r="AP1791" s="15">
        <f t="shared" si="332"/>
        <v>0</v>
      </c>
      <c r="AQ1791" s="16">
        <f t="shared" si="333"/>
        <v>0</v>
      </c>
      <c r="AV1791" s="18"/>
      <c r="AY1791" s="17"/>
      <c r="AZ1791" s="17"/>
    </row>
    <row r="1792" spans="1:52" hidden="1" x14ac:dyDescent="0.25">
      <c r="A1792" t="s">
        <v>26</v>
      </c>
      <c r="B1792" t="s">
        <v>5337</v>
      </c>
      <c r="C1792">
        <v>42326</v>
      </c>
      <c r="D1792" t="s">
        <v>2787</v>
      </c>
      <c r="E1792" t="s">
        <v>6979</v>
      </c>
      <c r="F1792" t="s">
        <v>29</v>
      </c>
      <c r="G1792">
        <v>1667.55</v>
      </c>
      <c r="H1792">
        <v>1667.55</v>
      </c>
      <c r="I1792">
        <v>300.16000000000003</v>
      </c>
      <c r="J1792" t="s">
        <v>30</v>
      </c>
      <c r="K1792">
        <v>0</v>
      </c>
      <c r="L1792">
        <v>0</v>
      </c>
      <c r="M1792" t="s">
        <v>31</v>
      </c>
      <c r="N1792">
        <v>0</v>
      </c>
      <c r="O1792">
        <v>0</v>
      </c>
      <c r="P1792" t="s">
        <v>31</v>
      </c>
      <c r="Q1792">
        <v>1667.55</v>
      </c>
      <c r="R1792">
        <v>27.51</v>
      </c>
      <c r="S1792" t="s">
        <v>33</v>
      </c>
      <c r="T1792">
        <v>1667.55</v>
      </c>
      <c r="U1792">
        <v>126.73</v>
      </c>
      <c r="V1792" t="s">
        <v>33</v>
      </c>
      <c r="W1792" t="s">
        <v>33</v>
      </c>
      <c r="X1792" t="s">
        <v>5338</v>
      </c>
      <c r="Y1792" t="s">
        <v>78</v>
      </c>
      <c r="Z1792" t="s">
        <v>5339</v>
      </c>
      <c r="AA1792" t="s">
        <v>5340</v>
      </c>
      <c r="AC1792" s="13" t="str">
        <f t="shared" si="326"/>
        <v>000168245</v>
      </c>
      <c r="AD1792" t="str">
        <f t="shared" si="327"/>
        <v>18/11/2015</v>
      </c>
      <c r="AE1792" t="str">
        <f t="shared" si="328"/>
        <v>04705090000339</v>
      </c>
      <c r="AF1792" s="14">
        <f t="shared" si="329"/>
        <v>1667.55</v>
      </c>
      <c r="AG1792">
        <f t="shared" si="330"/>
        <v>0</v>
      </c>
      <c r="AH1792">
        <f t="shared" si="331"/>
        <v>1</v>
      </c>
      <c r="AI1792" s="16">
        <v>7482946</v>
      </c>
      <c r="AJ1792" s="16" t="s">
        <v>7654</v>
      </c>
      <c r="AK1792" s="16" t="s">
        <v>4006</v>
      </c>
      <c r="AL1792" s="16" t="s">
        <v>1779</v>
      </c>
      <c r="AM1792" s="16" t="s">
        <v>7193</v>
      </c>
      <c r="AN1792">
        <v>2</v>
      </c>
      <c r="AO1792" t="e">
        <f>VLOOKUP(TRIM(AL1792),'Parcela Dedutivel'!$A$1:$B$65536,2,FALSE)</f>
        <v>#N/A</v>
      </c>
      <c r="AP1792" s="15">
        <f t="shared" si="332"/>
        <v>0</v>
      </c>
      <c r="AQ1792" s="16">
        <f t="shared" si="333"/>
        <v>0</v>
      </c>
      <c r="AV1792" s="18"/>
      <c r="AY1792" s="17"/>
      <c r="AZ1792" s="17"/>
    </row>
    <row r="1793" spans="1:52" hidden="1" x14ac:dyDescent="0.25">
      <c r="A1793" t="s">
        <v>26</v>
      </c>
      <c r="B1793" t="s">
        <v>5341</v>
      </c>
      <c r="C1793">
        <v>42326</v>
      </c>
      <c r="D1793" t="s">
        <v>2817</v>
      </c>
      <c r="E1793" t="s">
        <v>6979</v>
      </c>
      <c r="F1793" t="s">
        <v>1643</v>
      </c>
      <c r="G1793">
        <v>217.33</v>
      </c>
      <c r="H1793">
        <v>217.33</v>
      </c>
      <c r="I1793">
        <v>26.080000000000002</v>
      </c>
      <c r="J1793" t="s">
        <v>30</v>
      </c>
      <c r="K1793">
        <v>0</v>
      </c>
      <c r="L1793">
        <v>0</v>
      </c>
      <c r="M1793" t="s">
        <v>31</v>
      </c>
      <c r="N1793">
        <v>0</v>
      </c>
      <c r="O1793">
        <v>0</v>
      </c>
      <c r="P1793" t="s">
        <v>31</v>
      </c>
      <c r="Q1793">
        <v>217.33</v>
      </c>
      <c r="R1793">
        <v>3.59</v>
      </c>
      <c r="S1793" t="s">
        <v>33</v>
      </c>
      <c r="T1793">
        <v>217.33</v>
      </c>
      <c r="U1793">
        <v>16.52</v>
      </c>
      <c r="V1793" t="s">
        <v>33</v>
      </c>
      <c r="W1793" t="s">
        <v>33</v>
      </c>
      <c r="X1793" t="s">
        <v>2574</v>
      </c>
      <c r="Y1793" t="s">
        <v>96</v>
      </c>
      <c r="Z1793" t="s">
        <v>5342</v>
      </c>
      <c r="AA1793" t="s">
        <v>5343</v>
      </c>
      <c r="AC1793" s="13" t="str">
        <f t="shared" si="326"/>
        <v>000168246</v>
      </c>
      <c r="AD1793" t="str">
        <f t="shared" si="327"/>
        <v>18/11/2015</v>
      </c>
      <c r="AE1793" t="str">
        <f t="shared" si="328"/>
        <v>03523188000140</v>
      </c>
      <c r="AF1793" s="14">
        <f t="shared" si="329"/>
        <v>217.33</v>
      </c>
      <c r="AG1793">
        <f t="shared" si="330"/>
        <v>0</v>
      </c>
      <c r="AH1793">
        <f t="shared" si="331"/>
        <v>1</v>
      </c>
      <c r="AI1793" s="16">
        <v>6783177</v>
      </c>
      <c r="AJ1793" s="16" t="s">
        <v>7655</v>
      </c>
      <c r="AK1793" s="16" t="s">
        <v>4008</v>
      </c>
      <c r="AL1793" s="16" t="s">
        <v>4010</v>
      </c>
      <c r="AM1793" s="16" t="s">
        <v>7143</v>
      </c>
      <c r="AN1793">
        <v>50</v>
      </c>
      <c r="AO1793" t="e">
        <f>VLOOKUP(TRIM(AL1793),'Parcela Dedutivel'!$A$1:$B$65536,2,FALSE)</f>
        <v>#N/A</v>
      </c>
      <c r="AP1793" s="15">
        <f t="shared" si="332"/>
        <v>0</v>
      </c>
      <c r="AQ1793" s="16">
        <f t="shared" si="333"/>
        <v>0</v>
      </c>
      <c r="AV1793" s="18"/>
      <c r="AY1793" s="17"/>
      <c r="AZ1793" s="17"/>
    </row>
    <row r="1794" spans="1:52" hidden="1" x14ac:dyDescent="0.25">
      <c r="A1794" t="s">
        <v>26</v>
      </c>
      <c r="B1794" t="s">
        <v>5344</v>
      </c>
      <c r="C1794">
        <v>42326</v>
      </c>
      <c r="D1794" t="s">
        <v>2817</v>
      </c>
      <c r="E1794" t="s">
        <v>6979</v>
      </c>
      <c r="F1794" t="s">
        <v>1643</v>
      </c>
      <c r="G1794">
        <v>2173.3000000000002</v>
      </c>
      <c r="H1794">
        <v>2173.3000000000002</v>
      </c>
      <c r="I1794">
        <v>260.8</v>
      </c>
      <c r="J1794" t="s">
        <v>30</v>
      </c>
      <c r="K1794">
        <v>0</v>
      </c>
      <c r="L1794">
        <v>0</v>
      </c>
      <c r="M1794" t="s">
        <v>31</v>
      </c>
      <c r="N1794">
        <v>0</v>
      </c>
      <c r="O1794">
        <v>0</v>
      </c>
      <c r="P1794" t="s">
        <v>31</v>
      </c>
      <c r="Q1794">
        <v>2173.3000000000002</v>
      </c>
      <c r="R1794">
        <v>35.86</v>
      </c>
      <c r="S1794" t="s">
        <v>33</v>
      </c>
      <c r="T1794">
        <v>2173.3000000000002</v>
      </c>
      <c r="U1794">
        <v>165.17000000000002</v>
      </c>
      <c r="V1794" t="s">
        <v>33</v>
      </c>
      <c r="W1794" t="s">
        <v>33</v>
      </c>
      <c r="X1794" t="s">
        <v>2574</v>
      </c>
      <c r="Y1794" t="s">
        <v>96</v>
      </c>
      <c r="Z1794" t="s">
        <v>5342</v>
      </c>
      <c r="AA1794" t="s">
        <v>5343</v>
      </c>
      <c r="AC1794" s="13" t="str">
        <f t="shared" si="326"/>
        <v>000168247</v>
      </c>
      <c r="AD1794" t="str">
        <f t="shared" si="327"/>
        <v>18/11/2015</v>
      </c>
      <c r="AE1794" t="str">
        <f t="shared" si="328"/>
        <v>03523188000140</v>
      </c>
      <c r="AF1794" s="14">
        <f t="shared" si="329"/>
        <v>2173.3000000000002</v>
      </c>
      <c r="AG1794">
        <f t="shared" si="330"/>
        <v>0</v>
      </c>
      <c r="AH1794">
        <f t="shared" si="331"/>
        <v>1</v>
      </c>
      <c r="AI1794" s="16">
        <v>6795603</v>
      </c>
      <c r="AJ1794" s="16" t="s">
        <v>7424</v>
      </c>
      <c r="AK1794" s="16" t="s">
        <v>5058</v>
      </c>
      <c r="AL1794" s="16" t="s">
        <v>3256</v>
      </c>
      <c r="AM1794" s="16" t="s">
        <v>7193</v>
      </c>
      <c r="AN1794">
        <v>3</v>
      </c>
      <c r="AO1794" t="e">
        <f>VLOOKUP(TRIM(AL1794),'Parcela Dedutivel'!$A$1:$B$65536,2,FALSE)</f>
        <v>#N/A</v>
      </c>
      <c r="AP1794" s="15">
        <f t="shared" si="332"/>
        <v>0</v>
      </c>
      <c r="AQ1794" s="16">
        <f t="shared" si="333"/>
        <v>0</v>
      </c>
      <c r="AV1794" s="18"/>
      <c r="AY1794" s="17"/>
      <c r="AZ1794" s="17"/>
    </row>
    <row r="1795" spans="1:52" hidden="1" x14ac:dyDescent="0.25">
      <c r="A1795" t="s">
        <v>26</v>
      </c>
      <c r="B1795" t="s">
        <v>5345</v>
      </c>
      <c r="C1795">
        <v>42326</v>
      </c>
      <c r="D1795" t="s">
        <v>2787</v>
      </c>
      <c r="E1795" t="s">
        <v>6979</v>
      </c>
      <c r="F1795" t="s">
        <v>29</v>
      </c>
      <c r="G1795">
        <v>121.34</v>
      </c>
      <c r="H1795">
        <v>105.51</v>
      </c>
      <c r="I1795">
        <v>18.990000000000002</v>
      </c>
      <c r="J1795" t="s">
        <v>61</v>
      </c>
      <c r="K1795">
        <v>0</v>
      </c>
      <c r="L1795">
        <v>0</v>
      </c>
      <c r="M1795" t="s">
        <v>31</v>
      </c>
      <c r="N1795">
        <v>105.51</v>
      </c>
      <c r="O1795">
        <v>15.83</v>
      </c>
      <c r="P1795" t="s">
        <v>2788</v>
      </c>
      <c r="Q1795">
        <v>105.51</v>
      </c>
      <c r="R1795">
        <v>1.74</v>
      </c>
      <c r="S1795" t="s">
        <v>33</v>
      </c>
      <c r="T1795">
        <v>105.51</v>
      </c>
      <c r="U1795">
        <v>8.02</v>
      </c>
      <c r="V1795" t="s">
        <v>33</v>
      </c>
      <c r="W1795" t="s">
        <v>33</v>
      </c>
      <c r="X1795" t="s">
        <v>3302</v>
      </c>
      <c r="Y1795" t="s">
        <v>91</v>
      </c>
      <c r="Z1795" t="s">
        <v>2757</v>
      </c>
      <c r="AA1795" t="s">
        <v>2758</v>
      </c>
      <c r="AC1795" s="13" t="str">
        <f t="shared" ref="AC1795:AC1858" si="334">B1795</f>
        <v>000168248</v>
      </c>
      <c r="AD1795" t="str">
        <f t="shared" ref="AD1795:AD1858" si="335">TEXT(C1795,"dd/mm/aaaa")</f>
        <v>18/11/2015</v>
      </c>
      <c r="AE1795" t="str">
        <f t="shared" ref="AE1795:AE1858" si="336">VLOOKUP(X1795*1,AI:AJ,2,FALSE)</f>
        <v>09262527000169</v>
      </c>
      <c r="AF1795" s="14">
        <f t="shared" ref="AF1795:AF1858" si="337">G1795*1</f>
        <v>121.34</v>
      </c>
      <c r="AG1795">
        <f t="shared" ref="AG1795:AG1858" si="338">SUMIF(AK:AK,B1795,AQ:AQ)</f>
        <v>0</v>
      </c>
      <c r="AH1795">
        <f t="shared" ref="AH1795:AH1858" si="339">IF(OR(LEFT(TRIM(D1795),1)="1",LEFT(TRIM(D1795),1)="2",LEFT(TRIM(D1795),1)="3"),-1,1)</f>
        <v>1</v>
      </c>
      <c r="AI1795" s="16">
        <v>7759262</v>
      </c>
      <c r="AJ1795" s="16" t="s">
        <v>7452</v>
      </c>
      <c r="AK1795" s="16" t="s">
        <v>4012</v>
      </c>
      <c r="AL1795" s="16" t="s">
        <v>4013</v>
      </c>
      <c r="AM1795" s="16" t="s">
        <v>7193</v>
      </c>
      <c r="AN1795">
        <v>2</v>
      </c>
      <c r="AO1795" t="e">
        <f>VLOOKUP(TRIM(AL1795),'Parcela Dedutivel'!$A$1:$B$65536,2,FALSE)</f>
        <v>#N/A</v>
      </c>
      <c r="AP1795" s="15">
        <f t="shared" ref="AP1795:AP1858" si="340">IF(ISNA(AO1795),0,AO1795)</f>
        <v>0</v>
      </c>
      <c r="AQ1795" s="16">
        <f t="shared" ref="AQ1795:AQ1858" si="341">AP1795*AN1795</f>
        <v>0</v>
      </c>
      <c r="AV1795" s="18"/>
      <c r="AY1795" s="17"/>
      <c r="AZ1795" s="17"/>
    </row>
    <row r="1796" spans="1:52" hidden="1" x14ac:dyDescent="0.25">
      <c r="A1796" t="s">
        <v>26</v>
      </c>
      <c r="B1796" t="s">
        <v>5345</v>
      </c>
      <c r="C1796">
        <v>42326</v>
      </c>
      <c r="D1796" t="s">
        <v>2787</v>
      </c>
      <c r="E1796" t="s">
        <v>6979</v>
      </c>
      <c r="F1796" t="s">
        <v>29</v>
      </c>
      <c r="G1796">
        <v>458.29999999999995</v>
      </c>
      <c r="H1796">
        <v>398.52</v>
      </c>
      <c r="I1796">
        <v>71.73</v>
      </c>
      <c r="J1796" t="s">
        <v>61</v>
      </c>
      <c r="K1796">
        <v>0</v>
      </c>
      <c r="L1796">
        <v>0</v>
      </c>
      <c r="M1796" t="s">
        <v>31</v>
      </c>
      <c r="N1796">
        <v>398.52</v>
      </c>
      <c r="O1796">
        <v>59.78</v>
      </c>
      <c r="P1796" t="s">
        <v>2788</v>
      </c>
      <c r="Q1796">
        <v>398.52</v>
      </c>
      <c r="R1796">
        <v>6.58</v>
      </c>
      <c r="S1796" t="s">
        <v>33</v>
      </c>
      <c r="T1796">
        <v>398.52</v>
      </c>
      <c r="U1796">
        <v>30.29</v>
      </c>
      <c r="V1796" t="s">
        <v>33</v>
      </c>
      <c r="W1796" t="s">
        <v>33</v>
      </c>
      <c r="X1796" t="s">
        <v>3302</v>
      </c>
      <c r="Y1796" t="s">
        <v>91</v>
      </c>
      <c r="Z1796" t="s">
        <v>1789</v>
      </c>
      <c r="AA1796" t="s">
        <v>1790</v>
      </c>
      <c r="AC1796" s="13" t="str">
        <f t="shared" si="334"/>
        <v>000168248</v>
      </c>
      <c r="AD1796" t="str">
        <f t="shared" si="335"/>
        <v>18/11/2015</v>
      </c>
      <c r="AE1796" t="str">
        <f t="shared" si="336"/>
        <v>09262527000169</v>
      </c>
      <c r="AF1796" s="14">
        <f t="shared" si="337"/>
        <v>458.29999999999995</v>
      </c>
      <c r="AG1796">
        <f t="shared" si="338"/>
        <v>0</v>
      </c>
      <c r="AH1796">
        <f t="shared" si="339"/>
        <v>1</v>
      </c>
      <c r="AI1796" s="16">
        <v>6795603</v>
      </c>
      <c r="AJ1796" s="16" t="s">
        <v>7424</v>
      </c>
      <c r="AK1796" s="16" t="s">
        <v>5058</v>
      </c>
      <c r="AL1796" s="16" t="s">
        <v>5061</v>
      </c>
      <c r="AM1796" s="16" t="s">
        <v>7193</v>
      </c>
      <c r="AN1796">
        <v>1</v>
      </c>
      <c r="AO1796" t="e">
        <f>VLOOKUP(TRIM(AL1796),'Parcela Dedutivel'!$A$1:$B$65536,2,FALSE)</f>
        <v>#N/A</v>
      </c>
      <c r="AP1796" s="15">
        <f t="shared" si="340"/>
        <v>0</v>
      </c>
      <c r="AQ1796" s="16">
        <f t="shared" si="341"/>
        <v>0</v>
      </c>
      <c r="AV1796" s="18"/>
      <c r="AY1796" s="17"/>
      <c r="AZ1796" s="17"/>
    </row>
    <row r="1797" spans="1:52" hidden="1" x14ac:dyDescent="0.25">
      <c r="A1797" t="s">
        <v>26</v>
      </c>
      <c r="B1797" t="s">
        <v>5345</v>
      </c>
      <c r="C1797">
        <v>42326</v>
      </c>
      <c r="D1797" t="s">
        <v>2787</v>
      </c>
      <c r="E1797" t="s">
        <v>6979</v>
      </c>
      <c r="F1797" t="s">
        <v>29</v>
      </c>
      <c r="G1797">
        <v>1104.76</v>
      </c>
      <c r="H1797">
        <v>920.63</v>
      </c>
      <c r="I1797">
        <v>165.71</v>
      </c>
      <c r="J1797" t="s">
        <v>61</v>
      </c>
      <c r="K1797">
        <v>0</v>
      </c>
      <c r="L1797">
        <v>0</v>
      </c>
      <c r="M1797" t="s">
        <v>31</v>
      </c>
      <c r="N1797">
        <v>920.63</v>
      </c>
      <c r="O1797">
        <v>184.13</v>
      </c>
      <c r="P1797" t="s">
        <v>2788</v>
      </c>
      <c r="Q1797">
        <v>920.63</v>
      </c>
      <c r="R1797">
        <v>15.19</v>
      </c>
      <c r="S1797" t="s">
        <v>33</v>
      </c>
      <c r="T1797">
        <v>920.63</v>
      </c>
      <c r="U1797">
        <v>69.97</v>
      </c>
      <c r="V1797" t="s">
        <v>33</v>
      </c>
      <c r="W1797" t="s">
        <v>33</v>
      </c>
      <c r="X1797" t="s">
        <v>3302</v>
      </c>
      <c r="Y1797" t="s">
        <v>642</v>
      </c>
      <c r="Z1797" t="s">
        <v>643</v>
      </c>
      <c r="AA1797" t="s">
        <v>644</v>
      </c>
      <c r="AC1797" s="13" t="str">
        <f t="shared" si="334"/>
        <v>000168248</v>
      </c>
      <c r="AD1797" t="str">
        <f t="shared" si="335"/>
        <v>18/11/2015</v>
      </c>
      <c r="AE1797" t="str">
        <f t="shared" si="336"/>
        <v>09262527000169</v>
      </c>
      <c r="AF1797" s="14">
        <f t="shared" si="337"/>
        <v>1104.76</v>
      </c>
      <c r="AG1797">
        <f t="shared" si="338"/>
        <v>0</v>
      </c>
      <c r="AH1797">
        <f t="shared" si="339"/>
        <v>1</v>
      </c>
      <c r="AI1797" s="16">
        <v>6795603</v>
      </c>
      <c r="AJ1797" s="16" t="s">
        <v>7424</v>
      </c>
      <c r="AK1797" s="16" t="s">
        <v>5058</v>
      </c>
      <c r="AL1797" s="16" t="s">
        <v>1785</v>
      </c>
      <c r="AM1797" s="16" t="s">
        <v>7193</v>
      </c>
      <c r="AN1797">
        <v>5</v>
      </c>
      <c r="AO1797" t="e">
        <f>VLOOKUP(TRIM(AL1797),'Parcela Dedutivel'!$A$1:$B$65536,2,FALSE)</f>
        <v>#N/A</v>
      </c>
      <c r="AP1797" s="15">
        <f t="shared" si="340"/>
        <v>0</v>
      </c>
      <c r="AQ1797" s="16">
        <f t="shared" si="341"/>
        <v>0</v>
      </c>
      <c r="AV1797" s="18"/>
      <c r="AY1797" s="17"/>
      <c r="AZ1797" s="17"/>
    </row>
    <row r="1798" spans="1:52" hidden="1" x14ac:dyDescent="0.25">
      <c r="A1798" t="s">
        <v>26</v>
      </c>
      <c r="B1798" t="s">
        <v>5345</v>
      </c>
      <c r="C1798">
        <v>42326</v>
      </c>
      <c r="D1798" t="s">
        <v>3081</v>
      </c>
      <c r="E1798" t="s">
        <v>6979</v>
      </c>
      <c r="F1798" t="s">
        <v>29</v>
      </c>
      <c r="G1798">
        <v>307.09000000000003</v>
      </c>
      <c r="H1798">
        <v>247.70000000000002</v>
      </c>
      <c r="I1798">
        <v>29.72</v>
      </c>
      <c r="J1798" t="s">
        <v>3082</v>
      </c>
      <c r="K1798">
        <v>432.98</v>
      </c>
      <c r="L1798">
        <v>22.23</v>
      </c>
      <c r="M1798" t="s">
        <v>3082</v>
      </c>
      <c r="N1798">
        <v>247.70000000000002</v>
      </c>
      <c r="O1798">
        <v>37.160000000000004</v>
      </c>
      <c r="P1798" t="s">
        <v>2788</v>
      </c>
      <c r="Q1798">
        <v>247.70000000000002</v>
      </c>
      <c r="R1798">
        <v>4.09</v>
      </c>
      <c r="S1798" t="s">
        <v>33</v>
      </c>
      <c r="T1798">
        <v>247.70000000000002</v>
      </c>
      <c r="U1798">
        <v>18.830000000000002</v>
      </c>
      <c r="V1798" t="s">
        <v>33</v>
      </c>
      <c r="W1798" t="s">
        <v>33</v>
      </c>
      <c r="X1798" t="s">
        <v>3302</v>
      </c>
      <c r="Y1798" t="s">
        <v>2288</v>
      </c>
      <c r="Z1798" t="s">
        <v>4626</v>
      </c>
      <c r="AA1798" t="s">
        <v>5346</v>
      </c>
      <c r="AC1798" s="13" t="str">
        <f t="shared" si="334"/>
        <v>000168248</v>
      </c>
      <c r="AD1798" t="str">
        <f t="shared" si="335"/>
        <v>18/11/2015</v>
      </c>
      <c r="AE1798" t="str">
        <f t="shared" si="336"/>
        <v>09262527000169</v>
      </c>
      <c r="AF1798" s="14">
        <f t="shared" si="337"/>
        <v>307.09000000000003</v>
      </c>
      <c r="AG1798">
        <f t="shared" si="338"/>
        <v>0</v>
      </c>
      <c r="AH1798">
        <f t="shared" si="339"/>
        <v>1</v>
      </c>
      <c r="AI1798" s="16">
        <v>6783535</v>
      </c>
      <c r="AJ1798" s="16" t="s">
        <v>7480</v>
      </c>
      <c r="AK1798" s="16" t="s">
        <v>4015</v>
      </c>
      <c r="AL1798" s="16" t="s">
        <v>1789</v>
      </c>
      <c r="AM1798" s="16" t="s">
        <v>7193</v>
      </c>
      <c r="AN1798">
        <v>2</v>
      </c>
      <c r="AO1798" t="e">
        <f>VLOOKUP(TRIM(AL1798),'Parcela Dedutivel'!$A$1:$B$65536,2,FALSE)</f>
        <v>#N/A</v>
      </c>
      <c r="AP1798" s="15">
        <f t="shared" si="340"/>
        <v>0</v>
      </c>
      <c r="AQ1798" s="16">
        <f t="shared" si="341"/>
        <v>0</v>
      </c>
      <c r="AV1798" s="18"/>
      <c r="AY1798" s="17"/>
      <c r="AZ1798" s="17"/>
    </row>
    <row r="1799" spans="1:52" hidden="1" x14ac:dyDescent="0.25">
      <c r="A1799" t="s">
        <v>26</v>
      </c>
      <c r="B1799" t="s">
        <v>5347</v>
      </c>
      <c r="C1799">
        <v>42326</v>
      </c>
      <c r="D1799" t="s">
        <v>2787</v>
      </c>
      <c r="E1799" t="s">
        <v>6979</v>
      </c>
      <c r="F1799" t="s">
        <v>29</v>
      </c>
      <c r="G1799">
        <v>468.3</v>
      </c>
      <c r="H1799">
        <v>468.3</v>
      </c>
      <c r="I1799">
        <v>84.29</v>
      </c>
      <c r="J1799" t="s">
        <v>30</v>
      </c>
      <c r="K1799">
        <v>0</v>
      </c>
      <c r="L1799">
        <v>0</v>
      </c>
      <c r="M1799" t="s">
        <v>31</v>
      </c>
      <c r="N1799">
        <v>0</v>
      </c>
      <c r="O1799">
        <v>0</v>
      </c>
      <c r="P1799" t="s">
        <v>31</v>
      </c>
      <c r="Q1799">
        <v>468.3</v>
      </c>
      <c r="R1799">
        <v>7.73</v>
      </c>
      <c r="S1799" t="s">
        <v>33</v>
      </c>
      <c r="T1799">
        <v>468.3</v>
      </c>
      <c r="U1799">
        <v>35.590000000000003</v>
      </c>
      <c r="V1799" t="s">
        <v>33</v>
      </c>
      <c r="W1799" t="s">
        <v>33</v>
      </c>
      <c r="X1799" t="s">
        <v>5348</v>
      </c>
      <c r="Y1799" t="s">
        <v>240</v>
      </c>
      <c r="Z1799" t="s">
        <v>5349</v>
      </c>
      <c r="AA1799" t="s">
        <v>5350</v>
      </c>
      <c r="AC1799" s="13" t="str">
        <f t="shared" si="334"/>
        <v>000168249</v>
      </c>
      <c r="AD1799" t="str">
        <f t="shared" si="335"/>
        <v>18/11/2015</v>
      </c>
      <c r="AE1799" t="str">
        <f t="shared" si="336"/>
        <v>14405122000172</v>
      </c>
      <c r="AF1799" s="14">
        <f t="shared" si="337"/>
        <v>468.3</v>
      </c>
      <c r="AG1799">
        <f t="shared" si="338"/>
        <v>0</v>
      </c>
      <c r="AH1799">
        <f t="shared" si="339"/>
        <v>1</v>
      </c>
      <c r="AI1799" s="16">
        <v>6783535</v>
      </c>
      <c r="AJ1799" s="16" t="s">
        <v>7480</v>
      </c>
      <c r="AK1799" s="16" t="s">
        <v>4015</v>
      </c>
      <c r="AL1799" s="16" t="s">
        <v>1783</v>
      </c>
      <c r="AM1799" s="16" t="s">
        <v>7193</v>
      </c>
      <c r="AN1799">
        <v>2</v>
      </c>
      <c r="AO1799" t="e">
        <f>VLOOKUP(TRIM(AL1799),'Parcela Dedutivel'!$A$1:$B$65536,2,FALSE)</f>
        <v>#N/A</v>
      </c>
      <c r="AP1799" s="15">
        <f t="shared" si="340"/>
        <v>0</v>
      </c>
      <c r="AQ1799" s="16">
        <f t="shared" si="341"/>
        <v>0</v>
      </c>
      <c r="AV1799" s="18"/>
      <c r="AY1799" s="17"/>
      <c r="AZ1799" s="17"/>
    </row>
    <row r="1800" spans="1:52" hidden="1" x14ac:dyDescent="0.25">
      <c r="A1800" t="s">
        <v>26</v>
      </c>
      <c r="B1800" t="s">
        <v>5347</v>
      </c>
      <c r="C1800">
        <v>42326</v>
      </c>
      <c r="D1800" t="s">
        <v>2787</v>
      </c>
      <c r="E1800" t="s">
        <v>6979</v>
      </c>
      <c r="F1800" t="s">
        <v>29</v>
      </c>
      <c r="G1800">
        <v>2871.4900000000002</v>
      </c>
      <c r="H1800">
        <v>2871.4900000000002</v>
      </c>
      <c r="I1800">
        <v>516.87</v>
      </c>
      <c r="J1800" t="s">
        <v>30</v>
      </c>
      <c r="K1800">
        <v>0</v>
      </c>
      <c r="L1800">
        <v>0</v>
      </c>
      <c r="M1800" t="s">
        <v>31</v>
      </c>
      <c r="N1800">
        <v>0</v>
      </c>
      <c r="O1800">
        <v>0</v>
      </c>
      <c r="P1800" t="s">
        <v>31</v>
      </c>
      <c r="Q1800">
        <v>2871.4900000000002</v>
      </c>
      <c r="R1800">
        <v>47.38</v>
      </c>
      <c r="S1800" t="s">
        <v>33</v>
      </c>
      <c r="T1800">
        <v>2871.4900000000002</v>
      </c>
      <c r="U1800">
        <v>218.23000000000002</v>
      </c>
      <c r="V1800" t="s">
        <v>33</v>
      </c>
      <c r="W1800" t="s">
        <v>33</v>
      </c>
      <c r="X1800" t="s">
        <v>5348</v>
      </c>
      <c r="Y1800" t="s">
        <v>493</v>
      </c>
      <c r="Z1800" t="s">
        <v>5351</v>
      </c>
      <c r="AA1800" t="s">
        <v>5352</v>
      </c>
      <c r="AC1800" s="13" t="str">
        <f t="shared" si="334"/>
        <v>000168249</v>
      </c>
      <c r="AD1800" t="str">
        <f t="shared" si="335"/>
        <v>18/11/2015</v>
      </c>
      <c r="AE1800" t="str">
        <f t="shared" si="336"/>
        <v>14405122000172</v>
      </c>
      <c r="AF1800" s="14">
        <f t="shared" si="337"/>
        <v>2871.4900000000002</v>
      </c>
      <c r="AG1800">
        <f t="shared" si="338"/>
        <v>0</v>
      </c>
      <c r="AH1800">
        <f t="shared" si="339"/>
        <v>1</v>
      </c>
      <c r="AI1800" s="16">
        <v>7737095</v>
      </c>
      <c r="AJ1800" s="16" t="s">
        <v>7656</v>
      </c>
      <c r="AK1800" s="16" t="s">
        <v>5065</v>
      </c>
      <c r="AL1800" s="16" t="s">
        <v>5067</v>
      </c>
      <c r="AM1800" s="16" t="s">
        <v>7143</v>
      </c>
      <c r="AN1800">
        <v>3</v>
      </c>
      <c r="AO1800" t="e">
        <f>VLOOKUP(TRIM(AL1800),'Parcela Dedutivel'!$A$1:$B$65536,2,FALSE)</f>
        <v>#N/A</v>
      </c>
      <c r="AP1800" s="15">
        <f t="shared" si="340"/>
        <v>0</v>
      </c>
      <c r="AQ1800" s="16">
        <f t="shared" si="341"/>
        <v>0</v>
      </c>
      <c r="AV1800" s="18"/>
      <c r="AY1800" s="17"/>
      <c r="AZ1800" s="17"/>
    </row>
    <row r="1801" spans="1:52" hidden="1" x14ac:dyDescent="0.25">
      <c r="A1801" t="s">
        <v>26</v>
      </c>
      <c r="B1801" t="s">
        <v>5353</v>
      </c>
      <c r="C1801">
        <v>42326</v>
      </c>
      <c r="D1801" t="s">
        <v>2841</v>
      </c>
      <c r="E1801" t="s">
        <v>6979</v>
      </c>
      <c r="F1801" t="s">
        <v>179</v>
      </c>
      <c r="G1801">
        <v>1421.48</v>
      </c>
      <c r="H1801">
        <v>1236.07</v>
      </c>
      <c r="I1801">
        <v>49.44</v>
      </c>
      <c r="J1801" t="s">
        <v>61</v>
      </c>
      <c r="K1801">
        <v>0</v>
      </c>
      <c r="L1801">
        <v>0</v>
      </c>
      <c r="M1801" t="s">
        <v>31</v>
      </c>
      <c r="N1801">
        <v>1236.07</v>
      </c>
      <c r="O1801">
        <v>185.41</v>
      </c>
      <c r="P1801" t="s">
        <v>2788</v>
      </c>
      <c r="Q1801">
        <v>1236.07</v>
      </c>
      <c r="R1801">
        <v>20.400000000000002</v>
      </c>
      <c r="S1801" t="s">
        <v>33</v>
      </c>
      <c r="T1801">
        <v>1236.07</v>
      </c>
      <c r="U1801">
        <v>93.94</v>
      </c>
      <c r="V1801" t="s">
        <v>33</v>
      </c>
      <c r="W1801" t="s">
        <v>33</v>
      </c>
      <c r="X1801" t="s">
        <v>2868</v>
      </c>
      <c r="Y1801" t="s">
        <v>91</v>
      </c>
      <c r="Z1801" t="s">
        <v>1777</v>
      </c>
      <c r="AA1801" t="s">
        <v>1778</v>
      </c>
      <c r="AC1801" s="13" t="str">
        <f t="shared" si="334"/>
        <v>000168250</v>
      </c>
      <c r="AD1801" t="str">
        <f t="shared" si="335"/>
        <v>18/11/2015</v>
      </c>
      <c r="AE1801" t="str">
        <f t="shared" si="336"/>
        <v>02195445000361</v>
      </c>
      <c r="AF1801" s="14">
        <f t="shared" si="337"/>
        <v>1421.48</v>
      </c>
      <c r="AG1801">
        <f t="shared" si="338"/>
        <v>0</v>
      </c>
      <c r="AH1801">
        <f t="shared" si="339"/>
        <v>1</v>
      </c>
      <c r="AI1801" s="16">
        <v>6783535</v>
      </c>
      <c r="AJ1801" s="16" t="s">
        <v>7480</v>
      </c>
      <c r="AK1801" s="16" t="s">
        <v>4015</v>
      </c>
      <c r="AL1801" s="16" t="s">
        <v>1815</v>
      </c>
      <c r="AM1801" s="16" t="s">
        <v>7193</v>
      </c>
      <c r="AN1801">
        <v>1</v>
      </c>
      <c r="AO1801" t="e">
        <f>VLOOKUP(TRIM(AL1801),'Parcela Dedutivel'!$A$1:$B$65536,2,FALSE)</f>
        <v>#N/A</v>
      </c>
      <c r="AP1801" s="15">
        <f t="shared" si="340"/>
        <v>0</v>
      </c>
      <c r="AQ1801" s="16">
        <f t="shared" si="341"/>
        <v>0</v>
      </c>
      <c r="AV1801" s="18"/>
      <c r="AY1801" s="17"/>
      <c r="AZ1801" s="17"/>
    </row>
    <row r="1802" spans="1:52" hidden="1" x14ac:dyDescent="0.25">
      <c r="A1802" t="s">
        <v>26</v>
      </c>
      <c r="B1802" t="s">
        <v>5354</v>
      </c>
      <c r="C1802">
        <v>42326</v>
      </c>
      <c r="D1802" t="s">
        <v>2804</v>
      </c>
      <c r="E1802" t="s">
        <v>6979</v>
      </c>
      <c r="F1802" t="s">
        <v>29</v>
      </c>
      <c r="G1802">
        <v>1209.5</v>
      </c>
      <c r="H1802">
        <v>1051.74</v>
      </c>
      <c r="I1802">
        <v>189.31</v>
      </c>
      <c r="J1802" t="s">
        <v>30</v>
      </c>
      <c r="K1802">
        <v>0</v>
      </c>
      <c r="L1802">
        <v>0</v>
      </c>
      <c r="M1802" t="s">
        <v>31</v>
      </c>
      <c r="N1802">
        <v>1051.74</v>
      </c>
      <c r="O1802">
        <v>157.76</v>
      </c>
      <c r="P1802" t="s">
        <v>2788</v>
      </c>
      <c r="Q1802">
        <v>1051.74</v>
      </c>
      <c r="R1802">
        <v>17.350000000000001</v>
      </c>
      <c r="S1802" t="s">
        <v>33</v>
      </c>
      <c r="T1802">
        <v>1051.74</v>
      </c>
      <c r="U1802">
        <v>79.930000000000007</v>
      </c>
      <c r="V1802" t="s">
        <v>33</v>
      </c>
      <c r="W1802" t="s">
        <v>33</v>
      </c>
      <c r="X1802" t="s">
        <v>1384</v>
      </c>
      <c r="Y1802" t="s">
        <v>91</v>
      </c>
      <c r="Z1802" t="s">
        <v>5355</v>
      </c>
      <c r="AA1802" t="s">
        <v>5356</v>
      </c>
      <c r="AC1802" s="13" t="str">
        <f t="shared" si="334"/>
        <v>000168251</v>
      </c>
      <c r="AD1802" t="str">
        <f t="shared" si="335"/>
        <v>18/11/2015</v>
      </c>
      <c r="AE1802" t="str">
        <f t="shared" si="336"/>
        <v>96195615000190</v>
      </c>
      <c r="AF1802" s="14">
        <f t="shared" si="337"/>
        <v>1209.5</v>
      </c>
      <c r="AG1802">
        <f t="shared" si="338"/>
        <v>0</v>
      </c>
      <c r="AH1802">
        <f t="shared" si="339"/>
        <v>1</v>
      </c>
      <c r="AI1802" s="16">
        <v>1037</v>
      </c>
      <c r="AJ1802" s="16" t="s">
        <v>7191</v>
      </c>
      <c r="AK1802" s="16" t="s">
        <v>1751</v>
      </c>
      <c r="AL1802" s="16" t="s">
        <v>987</v>
      </c>
      <c r="AM1802" s="16" t="s">
        <v>7193</v>
      </c>
      <c r="AN1802">
        <v>32</v>
      </c>
      <c r="AO1802" t="e">
        <f>VLOOKUP(TRIM(AL1802),'Parcela Dedutivel'!$A$1:$B$65536,2,FALSE)</f>
        <v>#N/A</v>
      </c>
      <c r="AP1802" s="15">
        <f t="shared" si="340"/>
        <v>0</v>
      </c>
      <c r="AQ1802" s="16">
        <f t="shared" si="341"/>
        <v>0</v>
      </c>
      <c r="AV1802" s="18"/>
      <c r="AY1802" s="17"/>
      <c r="AZ1802" s="17"/>
    </row>
    <row r="1803" spans="1:52" hidden="1" x14ac:dyDescent="0.25">
      <c r="A1803" t="s">
        <v>26</v>
      </c>
      <c r="B1803" t="s">
        <v>5357</v>
      </c>
      <c r="C1803">
        <v>42326</v>
      </c>
      <c r="D1803" t="s">
        <v>2787</v>
      </c>
      <c r="E1803" t="s">
        <v>6979</v>
      </c>
      <c r="F1803" t="s">
        <v>29</v>
      </c>
      <c r="G1803">
        <v>221.65</v>
      </c>
      <c r="H1803">
        <v>221.65</v>
      </c>
      <c r="I1803">
        <v>39.9</v>
      </c>
      <c r="J1803" t="s">
        <v>61</v>
      </c>
      <c r="K1803">
        <v>0</v>
      </c>
      <c r="L1803">
        <v>0</v>
      </c>
      <c r="M1803" t="s">
        <v>31</v>
      </c>
      <c r="N1803">
        <v>192.74</v>
      </c>
      <c r="O1803">
        <v>28.91</v>
      </c>
      <c r="P1803" t="s">
        <v>2788</v>
      </c>
      <c r="Q1803">
        <v>192.74</v>
      </c>
      <c r="R1803">
        <v>3.18</v>
      </c>
      <c r="S1803" t="s">
        <v>33</v>
      </c>
      <c r="T1803">
        <v>192.74</v>
      </c>
      <c r="U1803">
        <v>14.65</v>
      </c>
      <c r="V1803" t="s">
        <v>33</v>
      </c>
      <c r="W1803" t="s">
        <v>33</v>
      </c>
      <c r="X1803" t="s">
        <v>5358</v>
      </c>
      <c r="Y1803" t="s">
        <v>44</v>
      </c>
      <c r="Z1803" t="s">
        <v>5359</v>
      </c>
      <c r="AA1803" t="s">
        <v>5360</v>
      </c>
      <c r="AC1803" s="13" t="str">
        <f t="shared" si="334"/>
        <v>000168252</v>
      </c>
      <c r="AD1803" t="str">
        <f t="shared" si="335"/>
        <v>18/11/2015</v>
      </c>
      <c r="AE1803" t="str">
        <f t="shared" si="336"/>
        <v>62695036003703</v>
      </c>
      <c r="AF1803" s="14">
        <f t="shared" si="337"/>
        <v>221.65</v>
      </c>
      <c r="AG1803">
        <f t="shared" si="338"/>
        <v>0</v>
      </c>
      <c r="AH1803">
        <f t="shared" si="339"/>
        <v>1</v>
      </c>
      <c r="AI1803" s="16">
        <v>1037</v>
      </c>
      <c r="AJ1803" s="16" t="s">
        <v>7191</v>
      </c>
      <c r="AK1803" s="16" t="s">
        <v>1751</v>
      </c>
      <c r="AL1803" s="16" t="s">
        <v>1757</v>
      </c>
      <c r="AM1803" s="16" t="s">
        <v>7193</v>
      </c>
      <c r="AN1803">
        <v>7</v>
      </c>
      <c r="AO1803" t="e">
        <f>VLOOKUP(TRIM(AL1803),'Parcela Dedutivel'!$A$1:$B$65536,2,FALSE)</f>
        <v>#N/A</v>
      </c>
      <c r="AP1803" s="15">
        <f t="shared" si="340"/>
        <v>0</v>
      </c>
      <c r="AQ1803" s="16">
        <f t="shared" si="341"/>
        <v>0</v>
      </c>
      <c r="AV1803" s="18"/>
      <c r="AY1803" s="17"/>
      <c r="AZ1803" s="17"/>
    </row>
    <row r="1804" spans="1:52" hidden="1" x14ac:dyDescent="0.25">
      <c r="A1804" t="s">
        <v>26</v>
      </c>
      <c r="B1804" t="s">
        <v>5361</v>
      </c>
      <c r="C1804">
        <v>42326</v>
      </c>
      <c r="D1804" t="s">
        <v>2841</v>
      </c>
      <c r="E1804" t="s">
        <v>6979</v>
      </c>
      <c r="F1804" t="s">
        <v>393</v>
      </c>
      <c r="G1804">
        <v>1219.76</v>
      </c>
      <c r="H1804">
        <v>1060.6600000000001</v>
      </c>
      <c r="I1804">
        <v>42.43</v>
      </c>
      <c r="J1804" t="s">
        <v>61</v>
      </c>
      <c r="K1804">
        <v>0</v>
      </c>
      <c r="L1804">
        <v>0</v>
      </c>
      <c r="M1804" t="s">
        <v>31</v>
      </c>
      <c r="N1804">
        <v>1060.6600000000001</v>
      </c>
      <c r="O1804">
        <v>159.1</v>
      </c>
      <c r="P1804" t="s">
        <v>2788</v>
      </c>
      <c r="Q1804">
        <v>1060.6600000000001</v>
      </c>
      <c r="R1804">
        <v>17.5</v>
      </c>
      <c r="S1804" t="s">
        <v>33</v>
      </c>
      <c r="T1804">
        <v>1060.6600000000001</v>
      </c>
      <c r="U1804">
        <v>80.61</v>
      </c>
      <c r="V1804" t="s">
        <v>33</v>
      </c>
      <c r="W1804" t="s">
        <v>33</v>
      </c>
      <c r="X1804" t="s">
        <v>5362</v>
      </c>
      <c r="Y1804" t="s">
        <v>44</v>
      </c>
      <c r="Z1804" t="s">
        <v>3216</v>
      </c>
      <c r="AA1804" t="s">
        <v>3217</v>
      </c>
      <c r="AC1804" s="13" t="str">
        <f t="shared" si="334"/>
        <v>000168253</v>
      </c>
      <c r="AD1804" t="str">
        <f t="shared" si="335"/>
        <v>18/11/2015</v>
      </c>
      <c r="AE1804" t="str">
        <f t="shared" si="336"/>
        <v>04431781000120</v>
      </c>
      <c r="AF1804" s="14">
        <f t="shared" si="337"/>
        <v>1219.76</v>
      </c>
      <c r="AG1804">
        <f t="shared" si="338"/>
        <v>0</v>
      </c>
      <c r="AH1804">
        <f t="shared" si="339"/>
        <v>1</v>
      </c>
      <c r="AI1804" s="16">
        <v>6801374</v>
      </c>
      <c r="AJ1804" s="16" t="s">
        <v>7453</v>
      </c>
      <c r="AK1804" s="16" t="s">
        <v>4016</v>
      </c>
      <c r="AL1804" s="16" t="s">
        <v>4017</v>
      </c>
      <c r="AM1804" s="16" t="s">
        <v>7143</v>
      </c>
      <c r="AN1804">
        <v>36000</v>
      </c>
      <c r="AO1804">
        <f>VLOOKUP(TRIM(AL1804),'Parcela Dedutivel'!$A$1:$B$65536,2,FALSE)</f>
        <v>0</v>
      </c>
      <c r="AP1804" s="15">
        <f t="shared" si="340"/>
        <v>0</v>
      </c>
      <c r="AQ1804" s="16">
        <f t="shared" si="341"/>
        <v>0</v>
      </c>
      <c r="AV1804" s="18"/>
      <c r="AY1804" s="17"/>
      <c r="AZ1804" s="17"/>
    </row>
    <row r="1805" spans="1:52" hidden="1" x14ac:dyDescent="0.25">
      <c r="A1805" t="s">
        <v>26</v>
      </c>
      <c r="B1805" t="s">
        <v>5363</v>
      </c>
      <c r="C1805">
        <v>42326</v>
      </c>
      <c r="D1805" t="s">
        <v>2787</v>
      </c>
      <c r="E1805" t="s">
        <v>6979</v>
      </c>
      <c r="F1805" t="s">
        <v>29</v>
      </c>
      <c r="G1805">
        <v>319.71999999999997</v>
      </c>
      <c r="H1805">
        <v>278.02</v>
      </c>
      <c r="I1805">
        <v>50.04</v>
      </c>
      <c r="J1805" t="s">
        <v>61</v>
      </c>
      <c r="K1805">
        <v>0</v>
      </c>
      <c r="L1805">
        <v>0</v>
      </c>
      <c r="M1805" t="s">
        <v>31</v>
      </c>
      <c r="N1805">
        <v>278.02</v>
      </c>
      <c r="O1805">
        <v>41.7</v>
      </c>
      <c r="P1805" t="s">
        <v>2788</v>
      </c>
      <c r="Q1805">
        <v>278.02</v>
      </c>
      <c r="R1805">
        <v>4.59</v>
      </c>
      <c r="S1805" t="s">
        <v>33</v>
      </c>
      <c r="T1805">
        <v>278.02</v>
      </c>
      <c r="U1805">
        <v>21.13</v>
      </c>
      <c r="V1805" t="s">
        <v>33</v>
      </c>
      <c r="W1805" t="s">
        <v>33</v>
      </c>
      <c r="X1805" t="s">
        <v>3214</v>
      </c>
      <c r="Y1805" t="s">
        <v>91</v>
      </c>
      <c r="Z1805" t="s">
        <v>1266</v>
      </c>
      <c r="AA1805" t="s">
        <v>1267</v>
      </c>
      <c r="AC1805" s="13" t="str">
        <f t="shared" si="334"/>
        <v>000168254</v>
      </c>
      <c r="AD1805" t="str">
        <f t="shared" si="335"/>
        <v>18/11/2015</v>
      </c>
      <c r="AE1805" t="str">
        <f t="shared" si="336"/>
        <v>56545742000157</v>
      </c>
      <c r="AF1805" s="14">
        <f t="shared" si="337"/>
        <v>319.71999999999997</v>
      </c>
      <c r="AG1805">
        <f t="shared" si="338"/>
        <v>0</v>
      </c>
      <c r="AH1805">
        <f t="shared" si="339"/>
        <v>1</v>
      </c>
      <c r="AI1805" s="16">
        <v>1037</v>
      </c>
      <c r="AJ1805" s="16" t="s">
        <v>7191</v>
      </c>
      <c r="AK1805" s="16" t="s">
        <v>1751</v>
      </c>
      <c r="AL1805" s="16" t="s">
        <v>643</v>
      </c>
      <c r="AM1805" s="16" t="s">
        <v>7193</v>
      </c>
      <c r="AN1805">
        <v>24</v>
      </c>
      <c r="AO1805" t="e">
        <f>VLOOKUP(TRIM(AL1805),'Parcela Dedutivel'!$A$1:$B$65536,2,FALSE)</f>
        <v>#N/A</v>
      </c>
      <c r="AP1805" s="15">
        <f t="shared" si="340"/>
        <v>0</v>
      </c>
      <c r="AQ1805" s="16">
        <f t="shared" si="341"/>
        <v>0</v>
      </c>
      <c r="AV1805" s="18"/>
      <c r="AY1805" s="17"/>
      <c r="AZ1805" s="17"/>
    </row>
    <row r="1806" spans="1:52" hidden="1" x14ac:dyDescent="0.25">
      <c r="A1806" t="s">
        <v>26</v>
      </c>
      <c r="B1806" t="s">
        <v>5364</v>
      </c>
      <c r="C1806">
        <v>42326</v>
      </c>
      <c r="D1806" t="s">
        <v>2841</v>
      </c>
      <c r="E1806" t="s">
        <v>6979</v>
      </c>
      <c r="F1806" t="s">
        <v>4032</v>
      </c>
      <c r="G1806">
        <v>103.77</v>
      </c>
      <c r="H1806">
        <v>103.77</v>
      </c>
      <c r="I1806">
        <v>7.26</v>
      </c>
      <c r="J1806" t="s">
        <v>30</v>
      </c>
      <c r="K1806">
        <v>0</v>
      </c>
      <c r="L1806">
        <v>0</v>
      </c>
      <c r="M1806" t="s">
        <v>31</v>
      </c>
      <c r="N1806">
        <v>0</v>
      </c>
      <c r="O1806">
        <v>0</v>
      </c>
      <c r="P1806" t="s">
        <v>31</v>
      </c>
      <c r="Q1806">
        <v>103.77</v>
      </c>
      <c r="R1806">
        <v>1.71</v>
      </c>
      <c r="S1806" t="s">
        <v>33</v>
      </c>
      <c r="T1806">
        <v>103.77</v>
      </c>
      <c r="U1806">
        <v>7.8900000000000006</v>
      </c>
      <c r="V1806" t="s">
        <v>33</v>
      </c>
      <c r="W1806" t="s">
        <v>33</v>
      </c>
      <c r="X1806" t="s">
        <v>5365</v>
      </c>
      <c r="Y1806" t="s">
        <v>1099</v>
      </c>
      <c r="Z1806" t="s">
        <v>1100</v>
      </c>
      <c r="AA1806" t="s">
        <v>1101</v>
      </c>
      <c r="AC1806" s="13" t="str">
        <f t="shared" si="334"/>
        <v>000168255</v>
      </c>
      <c r="AD1806" t="str">
        <f t="shared" si="335"/>
        <v>18/11/2015</v>
      </c>
      <c r="AE1806" t="str">
        <f t="shared" si="336"/>
        <v>33931486003318</v>
      </c>
      <c r="AF1806" s="14">
        <f t="shared" si="337"/>
        <v>103.77</v>
      </c>
      <c r="AG1806">
        <f t="shared" si="338"/>
        <v>0</v>
      </c>
      <c r="AH1806">
        <f t="shared" si="339"/>
        <v>1</v>
      </c>
      <c r="AI1806" s="16">
        <v>1037</v>
      </c>
      <c r="AJ1806" s="16" t="s">
        <v>7191</v>
      </c>
      <c r="AK1806" s="16" t="s">
        <v>1751</v>
      </c>
      <c r="AL1806" s="16" t="s">
        <v>1754</v>
      </c>
      <c r="AM1806" s="16" t="s">
        <v>7193</v>
      </c>
      <c r="AN1806">
        <v>2</v>
      </c>
      <c r="AO1806" t="e">
        <f>VLOOKUP(TRIM(AL1806),'Parcela Dedutivel'!$A$1:$B$65536,2,FALSE)</f>
        <v>#N/A</v>
      </c>
      <c r="AP1806" s="15">
        <f t="shared" si="340"/>
        <v>0</v>
      </c>
      <c r="AQ1806" s="16">
        <f t="shared" si="341"/>
        <v>0</v>
      </c>
      <c r="AV1806" s="18"/>
      <c r="AY1806" s="17"/>
      <c r="AZ1806" s="17"/>
    </row>
    <row r="1807" spans="1:52" hidden="1" x14ac:dyDescent="0.25">
      <c r="A1807" t="s">
        <v>26</v>
      </c>
      <c r="B1807" t="s">
        <v>5366</v>
      </c>
      <c r="C1807">
        <v>42326</v>
      </c>
      <c r="D1807" t="s">
        <v>2841</v>
      </c>
      <c r="E1807" t="s">
        <v>6979</v>
      </c>
      <c r="F1807" t="s">
        <v>393</v>
      </c>
      <c r="G1807">
        <v>564.19000000000005</v>
      </c>
      <c r="H1807">
        <v>564.19000000000005</v>
      </c>
      <c r="I1807">
        <v>67.7</v>
      </c>
      <c r="J1807" t="s">
        <v>30</v>
      </c>
      <c r="K1807">
        <v>0</v>
      </c>
      <c r="L1807">
        <v>0</v>
      </c>
      <c r="M1807" t="s">
        <v>31</v>
      </c>
      <c r="N1807">
        <v>0</v>
      </c>
      <c r="O1807">
        <v>0</v>
      </c>
      <c r="P1807" t="s">
        <v>31</v>
      </c>
      <c r="Q1807">
        <v>564.19000000000005</v>
      </c>
      <c r="R1807">
        <v>9.31</v>
      </c>
      <c r="S1807" t="s">
        <v>33</v>
      </c>
      <c r="T1807">
        <v>564.19000000000005</v>
      </c>
      <c r="U1807">
        <v>42.88</v>
      </c>
      <c r="V1807" t="s">
        <v>33</v>
      </c>
      <c r="W1807" t="s">
        <v>33</v>
      </c>
      <c r="X1807" t="s">
        <v>5367</v>
      </c>
      <c r="Y1807" t="s">
        <v>5368</v>
      </c>
      <c r="Z1807" t="s">
        <v>5369</v>
      </c>
      <c r="AA1807" t="s">
        <v>5370</v>
      </c>
      <c r="AC1807" s="13" t="str">
        <f t="shared" si="334"/>
        <v>000168256</v>
      </c>
      <c r="AD1807" t="str">
        <f t="shared" si="335"/>
        <v>18/11/2015</v>
      </c>
      <c r="AE1807" t="str">
        <f t="shared" si="336"/>
        <v>04954351000192</v>
      </c>
      <c r="AF1807" s="14">
        <f t="shared" si="337"/>
        <v>564.19000000000005</v>
      </c>
      <c r="AG1807">
        <f t="shared" si="338"/>
        <v>0</v>
      </c>
      <c r="AH1807">
        <f t="shared" si="339"/>
        <v>1</v>
      </c>
      <c r="AI1807" s="16">
        <v>6820581</v>
      </c>
      <c r="AJ1807" s="16" t="s">
        <v>7500</v>
      </c>
      <c r="AK1807" s="16" t="s">
        <v>5069</v>
      </c>
      <c r="AL1807" s="16" t="s">
        <v>3846</v>
      </c>
      <c r="AM1807" s="16" t="s">
        <v>7143</v>
      </c>
      <c r="AN1807">
        <v>1000</v>
      </c>
      <c r="AO1807">
        <f>VLOOKUP(TRIM(AL1807),'Parcela Dedutivel'!$A$1:$B$65536,2,FALSE)</f>
        <v>5.5650000000000005E-2</v>
      </c>
      <c r="AP1807" s="15">
        <f t="shared" si="340"/>
        <v>5.5650000000000005E-2</v>
      </c>
      <c r="AQ1807" s="16">
        <f t="shared" si="341"/>
        <v>55.650000000000006</v>
      </c>
      <c r="AV1807" s="18"/>
      <c r="AY1807" s="17"/>
      <c r="AZ1807" s="17"/>
    </row>
    <row r="1808" spans="1:52" hidden="1" x14ac:dyDescent="0.25">
      <c r="A1808" t="s">
        <v>26</v>
      </c>
      <c r="B1808" t="s">
        <v>5371</v>
      </c>
      <c r="C1808">
        <v>42326</v>
      </c>
      <c r="D1808" t="s">
        <v>2817</v>
      </c>
      <c r="E1808" t="s">
        <v>6979</v>
      </c>
      <c r="F1808" t="s">
        <v>1643</v>
      </c>
      <c r="G1808">
        <v>129.78</v>
      </c>
      <c r="H1808">
        <v>129.78</v>
      </c>
      <c r="I1808">
        <v>15.57</v>
      </c>
      <c r="J1808" t="s">
        <v>30</v>
      </c>
      <c r="K1808">
        <v>0</v>
      </c>
      <c r="L1808">
        <v>0</v>
      </c>
      <c r="M1808" t="s">
        <v>31</v>
      </c>
      <c r="N1808">
        <v>0</v>
      </c>
      <c r="O1808">
        <v>0</v>
      </c>
      <c r="P1808" t="s">
        <v>31</v>
      </c>
      <c r="Q1808">
        <v>129.78</v>
      </c>
      <c r="R1808">
        <v>2.14</v>
      </c>
      <c r="S1808" t="s">
        <v>33</v>
      </c>
      <c r="T1808">
        <v>129.78</v>
      </c>
      <c r="U1808">
        <v>9.86</v>
      </c>
      <c r="V1808" t="s">
        <v>33</v>
      </c>
      <c r="W1808" t="s">
        <v>33</v>
      </c>
      <c r="X1808" t="s">
        <v>2574</v>
      </c>
      <c r="Y1808" t="s">
        <v>96</v>
      </c>
      <c r="Z1808" t="s">
        <v>3450</v>
      </c>
      <c r="AA1808" t="s">
        <v>3451</v>
      </c>
      <c r="AC1808" s="13" t="str">
        <f t="shared" si="334"/>
        <v>000168257</v>
      </c>
      <c r="AD1808" t="str">
        <f t="shared" si="335"/>
        <v>18/11/2015</v>
      </c>
      <c r="AE1808" t="str">
        <f t="shared" si="336"/>
        <v>03523188000140</v>
      </c>
      <c r="AF1808" s="14">
        <f t="shared" si="337"/>
        <v>129.78</v>
      </c>
      <c r="AG1808">
        <f t="shared" si="338"/>
        <v>0</v>
      </c>
      <c r="AH1808">
        <f t="shared" si="339"/>
        <v>1</v>
      </c>
      <c r="AI1808" s="16">
        <v>6784082</v>
      </c>
      <c r="AJ1808" s="16" t="s">
        <v>7579</v>
      </c>
      <c r="AK1808" s="16" t="s">
        <v>4019</v>
      </c>
      <c r="AL1808" s="16" t="s">
        <v>4021</v>
      </c>
      <c r="AM1808" s="16" t="s">
        <v>7143</v>
      </c>
      <c r="AN1808">
        <v>5</v>
      </c>
      <c r="AO1808" t="e">
        <f>VLOOKUP(TRIM(AL1808),'Parcela Dedutivel'!$A$1:$B$65536,2,FALSE)</f>
        <v>#N/A</v>
      </c>
      <c r="AP1808" s="15">
        <f t="shared" si="340"/>
        <v>0</v>
      </c>
      <c r="AQ1808" s="16">
        <f t="shared" si="341"/>
        <v>0</v>
      </c>
      <c r="AV1808" s="18"/>
      <c r="AY1808" s="17"/>
      <c r="AZ1808" s="17"/>
    </row>
    <row r="1809" spans="1:52" hidden="1" x14ac:dyDescent="0.25">
      <c r="A1809" t="s">
        <v>26</v>
      </c>
      <c r="B1809" t="s">
        <v>5372</v>
      </c>
      <c r="C1809">
        <v>42326</v>
      </c>
      <c r="D1809" t="s">
        <v>2841</v>
      </c>
      <c r="E1809" t="s">
        <v>6979</v>
      </c>
      <c r="F1809" t="s">
        <v>4032</v>
      </c>
      <c r="G1809">
        <v>622.62</v>
      </c>
      <c r="H1809">
        <v>622.62</v>
      </c>
      <c r="I1809">
        <v>43.58</v>
      </c>
      <c r="J1809" t="s">
        <v>30</v>
      </c>
      <c r="K1809">
        <v>0</v>
      </c>
      <c r="L1809">
        <v>0</v>
      </c>
      <c r="M1809" t="s">
        <v>31</v>
      </c>
      <c r="N1809">
        <v>0</v>
      </c>
      <c r="O1809">
        <v>0</v>
      </c>
      <c r="P1809" t="s">
        <v>31</v>
      </c>
      <c r="Q1809">
        <v>622.62</v>
      </c>
      <c r="R1809">
        <v>10.27</v>
      </c>
      <c r="S1809" t="s">
        <v>33</v>
      </c>
      <c r="T1809">
        <v>622.62</v>
      </c>
      <c r="U1809">
        <v>47.32</v>
      </c>
      <c r="V1809" t="s">
        <v>33</v>
      </c>
      <c r="W1809" t="s">
        <v>33</v>
      </c>
      <c r="X1809" t="s">
        <v>5365</v>
      </c>
      <c r="Y1809" t="s">
        <v>1099</v>
      </c>
      <c r="Z1809" t="s">
        <v>1100</v>
      </c>
      <c r="AA1809" t="s">
        <v>1101</v>
      </c>
      <c r="AC1809" s="13" t="str">
        <f t="shared" si="334"/>
        <v>000168258</v>
      </c>
      <c r="AD1809" t="str">
        <f t="shared" si="335"/>
        <v>18/11/2015</v>
      </c>
      <c r="AE1809" t="str">
        <f t="shared" si="336"/>
        <v>33931486003318</v>
      </c>
      <c r="AF1809" s="14">
        <f t="shared" si="337"/>
        <v>622.62</v>
      </c>
      <c r="AG1809">
        <f t="shared" si="338"/>
        <v>0</v>
      </c>
      <c r="AH1809">
        <f t="shared" si="339"/>
        <v>1</v>
      </c>
      <c r="AI1809" s="16">
        <v>6784021</v>
      </c>
      <c r="AJ1809" s="16" t="s">
        <v>7657</v>
      </c>
      <c r="AK1809" s="16" t="s">
        <v>4023</v>
      </c>
      <c r="AL1809" s="16" t="s">
        <v>4025</v>
      </c>
      <c r="AM1809" s="16" t="s">
        <v>7193</v>
      </c>
      <c r="AN1809">
        <v>10</v>
      </c>
      <c r="AO1809" t="e">
        <f>VLOOKUP(TRIM(AL1809),'Parcela Dedutivel'!$A$1:$B$65536,2,FALSE)</f>
        <v>#N/A</v>
      </c>
      <c r="AP1809" s="15">
        <f t="shared" si="340"/>
        <v>0</v>
      </c>
      <c r="AQ1809" s="16">
        <f t="shared" si="341"/>
        <v>0</v>
      </c>
      <c r="AV1809" s="18"/>
      <c r="AY1809" s="17"/>
      <c r="AZ1809" s="17"/>
    </row>
    <row r="1810" spans="1:52" hidden="1" x14ac:dyDescent="0.25">
      <c r="A1810" t="s">
        <v>26</v>
      </c>
      <c r="B1810" t="s">
        <v>5373</v>
      </c>
      <c r="C1810">
        <v>42326</v>
      </c>
      <c r="D1810" t="s">
        <v>2817</v>
      </c>
      <c r="E1810" t="s">
        <v>6979</v>
      </c>
      <c r="F1810" t="s">
        <v>1643</v>
      </c>
      <c r="G1810">
        <v>1287.5</v>
      </c>
      <c r="H1810">
        <v>1287.5</v>
      </c>
      <c r="I1810">
        <v>154.5</v>
      </c>
      <c r="J1810" t="s">
        <v>30</v>
      </c>
      <c r="K1810">
        <v>0</v>
      </c>
      <c r="L1810">
        <v>0</v>
      </c>
      <c r="M1810" t="s">
        <v>31</v>
      </c>
      <c r="N1810">
        <v>0</v>
      </c>
      <c r="O1810">
        <v>0</v>
      </c>
      <c r="P1810" t="s">
        <v>31</v>
      </c>
      <c r="Q1810">
        <v>1287.5</v>
      </c>
      <c r="R1810">
        <v>21.240000000000002</v>
      </c>
      <c r="S1810" t="s">
        <v>33</v>
      </c>
      <c r="T1810">
        <v>1287.5</v>
      </c>
      <c r="U1810">
        <v>97.850000000000009</v>
      </c>
      <c r="V1810" t="s">
        <v>33</v>
      </c>
      <c r="W1810" t="s">
        <v>33</v>
      </c>
      <c r="X1810" t="s">
        <v>2574</v>
      </c>
      <c r="Y1810" t="s">
        <v>96</v>
      </c>
      <c r="Z1810" t="s">
        <v>3643</v>
      </c>
      <c r="AA1810" t="s">
        <v>3644</v>
      </c>
      <c r="AC1810" s="13" t="str">
        <f t="shared" si="334"/>
        <v>000168259</v>
      </c>
      <c r="AD1810" t="str">
        <f t="shared" si="335"/>
        <v>18/11/2015</v>
      </c>
      <c r="AE1810" t="str">
        <f t="shared" si="336"/>
        <v>03523188000140</v>
      </c>
      <c r="AF1810" s="14">
        <f t="shared" si="337"/>
        <v>1287.5</v>
      </c>
      <c r="AG1810">
        <f t="shared" si="338"/>
        <v>0</v>
      </c>
      <c r="AH1810">
        <f t="shared" si="339"/>
        <v>1</v>
      </c>
      <c r="AI1810" s="16">
        <v>6784150</v>
      </c>
      <c r="AJ1810" s="16" t="s">
        <v>7425</v>
      </c>
      <c r="AK1810" s="16" t="s">
        <v>5070</v>
      </c>
      <c r="AL1810" s="16" t="s">
        <v>373</v>
      </c>
      <c r="AM1810" s="16" t="s">
        <v>7143</v>
      </c>
      <c r="AN1810">
        <v>6</v>
      </c>
      <c r="AO1810" t="e">
        <f>VLOOKUP(TRIM(AL1810),'Parcela Dedutivel'!$A$1:$B$65536,2,FALSE)</f>
        <v>#N/A</v>
      </c>
      <c r="AP1810" s="15">
        <f t="shared" si="340"/>
        <v>0</v>
      </c>
      <c r="AQ1810" s="16">
        <f t="shared" si="341"/>
        <v>0</v>
      </c>
      <c r="AV1810" s="18"/>
      <c r="AY1810" s="17"/>
      <c r="AZ1810" s="17"/>
    </row>
    <row r="1811" spans="1:52" hidden="1" x14ac:dyDescent="0.25">
      <c r="A1811" t="s">
        <v>26</v>
      </c>
      <c r="B1811" t="s">
        <v>5374</v>
      </c>
      <c r="C1811">
        <v>42326</v>
      </c>
      <c r="D1811" t="s">
        <v>2817</v>
      </c>
      <c r="E1811" t="s">
        <v>6979</v>
      </c>
      <c r="F1811" t="s">
        <v>1643</v>
      </c>
      <c r="G1811">
        <v>1287.5</v>
      </c>
      <c r="H1811">
        <v>1287.5</v>
      </c>
      <c r="I1811">
        <v>154.5</v>
      </c>
      <c r="J1811" t="s">
        <v>30</v>
      </c>
      <c r="K1811">
        <v>0</v>
      </c>
      <c r="L1811">
        <v>0</v>
      </c>
      <c r="M1811" t="s">
        <v>31</v>
      </c>
      <c r="N1811">
        <v>0</v>
      </c>
      <c r="O1811">
        <v>0</v>
      </c>
      <c r="P1811" t="s">
        <v>31</v>
      </c>
      <c r="Q1811">
        <v>1287.5</v>
      </c>
      <c r="R1811">
        <v>21.240000000000002</v>
      </c>
      <c r="S1811" t="s">
        <v>33</v>
      </c>
      <c r="T1811">
        <v>1287.5</v>
      </c>
      <c r="U1811">
        <v>97.850000000000009</v>
      </c>
      <c r="V1811" t="s">
        <v>33</v>
      </c>
      <c r="W1811" t="s">
        <v>33</v>
      </c>
      <c r="X1811" t="s">
        <v>2574</v>
      </c>
      <c r="Y1811" t="s">
        <v>96</v>
      </c>
      <c r="Z1811" t="s">
        <v>3643</v>
      </c>
      <c r="AA1811" t="s">
        <v>3644</v>
      </c>
      <c r="AC1811" s="13" t="str">
        <f t="shared" si="334"/>
        <v>000168260</v>
      </c>
      <c r="AD1811" t="str">
        <f t="shared" si="335"/>
        <v>18/11/2015</v>
      </c>
      <c r="AE1811" t="str">
        <f t="shared" si="336"/>
        <v>03523188000140</v>
      </c>
      <c r="AF1811" s="14">
        <f t="shared" si="337"/>
        <v>1287.5</v>
      </c>
      <c r="AG1811">
        <f t="shared" si="338"/>
        <v>0</v>
      </c>
      <c r="AH1811">
        <f t="shared" si="339"/>
        <v>1</v>
      </c>
      <c r="AI1811" s="16">
        <v>6784150</v>
      </c>
      <c r="AJ1811" s="16" t="s">
        <v>7425</v>
      </c>
      <c r="AK1811" s="16" t="s">
        <v>5070</v>
      </c>
      <c r="AL1811" s="16" t="s">
        <v>3025</v>
      </c>
      <c r="AM1811" s="16" t="s">
        <v>7143</v>
      </c>
      <c r="AN1811">
        <v>12000</v>
      </c>
      <c r="AO1811">
        <f>VLOOKUP(TRIM(AL1811),'Parcela Dedutivel'!$A$1:$B$65536,2,FALSE)</f>
        <v>0</v>
      </c>
      <c r="AP1811" s="15">
        <f t="shared" si="340"/>
        <v>0</v>
      </c>
      <c r="AQ1811" s="16">
        <f t="shared" si="341"/>
        <v>0</v>
      </c>
      <c r="AV1811" s="18"/>
      <c r="AY1811" s="17"/>
      <c r="AZ1811" s="17"/>
    </row>
    <row r="1812" spans="1:52" hidden="1" x14ac:dyDescent="0.25">
      <c r="A1812" t="s">
        <v>26</v>
      </c>
      <c r="B1812" t="s">
        <v>5375</v>
      </c>
      <c r="C1812">
        <v>42326</v>
      </c>
      <c r="D1812" t="s">
        <v>2804</v>
      </c>
      <c r="E1812" t="s">
        <v>6979</v>
      </c>
      <c r="F1812" t="s">
        <v>29</v>
      </c>
      <c r="G1812">
        <v>2668</v>
      </c>
      <c r="H1812">
        <v>2668</v>
      </c>
      <c r="I1812">
        <v>480.24</v>
      </c>
      <c r="J1812" t="s">
        <v>307</v>
      </c>
      <c r="K1812">
        <v>0</v>
      </c>
      <c r="L1812">
        <v>0</v>
      </c>
      <c r="M1812" t="s">
        <v>31</v>
      </c>
      <c r="N1812">
        <v>0</v>
      </c>
      <c r="O1812">
        <v>0</v>
      </c>
      <c r="P1812" t="s">
        <v>31</v>
      </c>
      <c r="Q1812">
        <v>2668</v>
      </c>
      <c r="R1812">
        <v>44.02</v>
      </c>
      <c r="S1812" t="s">
        <v>33</v>
      </c>
      <c r="T1812">
        <v>2668</v>
      </c>
      <c r="U1812">
        <v>202.77</v>
      </c>
      <c r="V1812" t="s">
        <v>33</v>
      </c>
      <c r="W1812" t="s">
        <v>33</v>
      </c>
      <c r="X1812" t="s">
        <v>1377</v>
      </c>
      <c r="Y1812" t="s">
        <v>91</v>
      </c>
      <c r="Z1812" t="s">
        <v>3810</v>
      </c>
      <c r="AA1812" t="s">
        <v>3811</v>
      </c>
      <c r="AC1812" s="13" t="str">
        <f t="shared" si="334"/>
        <v>000168261</v>
      </c>
      <c r="AD1812" t="str">
        <f t="shared" si="335"/>
        <v>18/11/2015</v>
      </c>
      <c r="AE1812" t="str">
        <f t="shared" si="336"/>
        <v>07760479000103</v>
      </c>
      <c r="AF1812" s="14">
        <f t="shared" si="337"/>
        <v>2668</v>
      </c>
      <c r="AG1812">
        <f t="shared" si="338"/>
        <v>0.43559910000000002</v>
      </c>
      <c r="AH1812">
        <f t="shared" si="339"/>
        <v>1</v>
      </c>
      <c r="AI1812" s="16">
        <v>6784150</v>
      </c>
      <c r="AJ1812" s="16" t="s">
        <v>7425</v>
      </c>
      <c r="AK1812" s="16" t="s">
        <v>5070</v>
      </c>
      <c r="AL1812" s="16" t="s">
        <v>3946</v>
      </c>
      <c r="AM1812" s="16" t="s">
        <v>7143</v>
      </c>
      <c r="AN1812">
        <v>9000</v>
      </c>
      <c r="AO1812">
        <f>VLOOKUP(TRIM(AL1812),'Parcela Dedutivel'!$A$1:$B$65536,2,FALSE)</f>
        <v>0</v>
      </c>
      <c r="AP1812" s="15">
        <f t="shared" si="340"/>
        <v>0</v>
      </c>
      <c r="AQ1812" s="16">
        <f t="shared" si="341"/>
        <v>0</v>
      </c>
      <c r="AV1812" s="18"/>
      <c r="AY1812" s="17"/>
      <c r="AZ1812" s="17"/>
    </row>
    <row r="1813" spans="1:52" hidden="1" x14ac:dyDescent="0.25">
      <c r="A1813" t="s">
        <v>26</v>
      </c>
      <c r="B1813" t="s">
        <v>5376</v>
      </c>
      <c r="C1813">
        <v>42326</v>
      </c>
      <c r="D1813" t="s">
        <v>2787</v>
      </c>
      <c r="E1813" t="s">
        <v>6979</v>
      </c>
      <c r="F1813" t="s">
        <v>29</v>
      </c>
      <c r="G1813">
        <v>613.15</v>
      </c>
      <c r="H1813">
        <v>533.16999999999996</v>
      </c>
      <c r="I1813">
        <v>95.97</v>
      </c>
      <c r="J1813" t="s">
        <v>61</v>
      </c>
      <c r="K1813">
        <v>0</v>
      </c>
      <c r="L1813">
        <v>0</v>
      </c>
      <c r="M1813" t="s">
        <v>31</v>
      </c>
      <c r="N1813">
        <v>533.16999999999996</v>
      </c>
      <c r="O1813">
        <v>79.98</v>
      </c>
      <c r="P1813" t="s">
        <v>2788</v>
      </c>
      <c r="Q1813">
        <v>533.16999999999996</v>
      </c>
      <c r="R1813">
        <v>8.8000000000000007</v>
      </c>
      <c r="S1813" t="s">
        <v>33</v>
      </c>
      <c r="T1813">
        <v>533.16999999999996</v>
      </c>
      <c r="U1813">
        <v>40.520000000000003</v>
      </c>
      <c r="V1813" t="s">
        <v>33</v>
      </c>
      <c r="W1813" t="s">
        <v>33</v>
      </c>
      <c r="X1813" t="s">
        <v>2747</v>
      </c>
      <c r="Y1813" t="s">
        <v>91</v>
      </c>
      <c r="Z1813" t="s">
        <v>1743</v>
      </c>
      <c r="AA1813" t="s">
        <v>1744</v>
      </c>
      <c r="AC1813" s="13" t="str">
        <f t="shared" si="334"/>
        <v>000168262</v>
      </c>
      <c r="AD1813" t="str">
        <f t="shared" si="335"/>
        <v>18/11/2015</v>
      </c>
      <c r="AE1813" t="str">
        <f t="shared" si="336"/>
        <v>59578948000171</v>
      </c>
      <c r="AF1813" s="14">
        <f t="shared" si="337"/>
        <v>613.15</v>
      </c>
      <c r="AG1813">
        <f t="shared" si="338"/>
        <v>0</v>
      </c>
      <c r="AH1813">
        <f t="shared" si="339"/>
        <v>1</v>
      </c>
      <c r="AI1813" s="16">
        <v>6784150</v>
      </c>
      <c r="AJ1813" s="16" t="s">
        <v>7425</v>
      </c>
      <c r="AK1813" s="16" t="s">
        <v>5070</v>
      </c>
      <c r="AL1813" s="16" t="s">
        <v>3950</v>
      </c>
      <c r="AM1813" s="16" t="s">
        <v>7143</v>
      </c>
      <c r="AN1813">
        <v>500</v>
      </c>
      <c r="AO1813">
        <f>VLOOKUP(TRIM(AL1813),'Parcela Dedutivel'!$A$1:$B$65536,2,FALSE)</f>
        <v>0</v>
      </c>
      <c r="AP1813" s="15">
        <f t="shared" si="340"/>
        <v>0</v>
      </c>
      <c r="AQ1813" s="16">
        <f t="shared" si="341"/>
        <v>0</v>
      </c>
      <c r="AV1813" s="18"/>
      <c r="AY1813" s="17"/>
      <c r="AZ1813" s="17"/>
    </row>
    <row r="1814" spans="1:52" hidden="1" x14ac:dyDescent="0.25">
      <c r="A1814" t="s">
        <v>26</v>
      </c>
      <c r="B1814" t="s">
        <v>5377</v>
      </c>
      <c r="C1814">
        <v>42326</v>
      </c>
      <c r="D1814" t="s">
        <v>2841</v>
      </c>
      <c r="E1814" t="s">
        <v>6979</v>
      </c>
      <c r="F1814" t="s">
        <v>179</v>
      </c>
      <c r="G1814">
        <v>366.58</v>
      </c>
      <c r="H1814">
        <v>366.58</v>
      </c>
      <c r="I1814">
        <v>14.66</v>
      </c>
      <c r="J1814" t="s">
        <v>61</v>
      </c>
      <c r="K1814">
        <v>0</v>
      </c>
      <c r="L1814">
        <v>0</v>
      </c>
      <c r="M1814" t="s">
        <v>31</v>
      </c>
      <c r="N1814">
        <v>333.25</v>
      </c>
      <c r="O1814">
        <v>33.33</v>
      </c>
      <c r="P1814" t="s">
        <v>2788</v>
      </c>
      <c r="Q1814">
        <v>333.25</v>
      </c>
      <c r="R1814">
        <v>5.5</v>
      </c>
      <c r="S1814" t="s">
        <v>33</v>
      </c>
      <c r="T1814">
        <v>333.25</v>
      </c>
      <c r="U1814">
        <v>25.330000000000002</v>
      </c>
      <c r="V1814" t="s">
        <v>33</v>
      </c>
      <c r="W1814" t="s">
        <v>33</v>
      </c>
      <c r="X1814" t="s">
        <v>986</v>
      </c>
      <c r="Y1814" t="s">
        <v>1756</v>
      </c>
      <c r="Z1814" t="s">
        <v>5378</v>
      </c>
      <c r="AA1814" t="s">
        <v>5379</v>
      </c>
      <c r="AC1814" s="13" t="str">
        <f t="shared" si="334"/>
        <v>000168263</v>
      </c>
      <c r="AD1814" t="str">
        <f t="shared" si="335"/>
        <v>18/11/2015</v>
      </c>
      <c r="AE1814" t="str">
        <f t="shared" si="336"/>
        <v>82321845000143</v>
      </c>
      <c r="AF1814" s="14">
        <f t="shared" si="337"/>
        <v>366.58</v>
      </c>
      <c r="AG1814">
        <f t="shared" si="338"/>
        <v>0</v>
      </c>
      <c r="AH1814">
        <f t="shared" si="339"/>
        <v>1</v>
      </c>
      <c r="AI1814" s="16">
        <v>6784150</v>
      </c>
      <c r="AJ1814" s="16" t="s">
        <v>7425</v>
      </c>
      <c r="AK1814" s="16" t="s">
        <v>5070</v>
      </c>
      <c r="AL1814" s="16" t="s">
        <v>3948</v>
      </c>
      <c r="AM1814" s="16" t="s">
        <v>7143</v>
      </c>
      <c r="AN1814">
        <v>1000</v>
      </c>
      <c r="AO1814">
        <f>VLOOKUP(TRIM(AL1814),'Parcela Dedutivel'!$A$1:$B$65536,2,FALSE)</f>
        <v>0</v>
      </c>
      <c r="AP1814" s="15">
        <f t="shared" si="340"/>
        <v>0</v>
      </c>
      <c r="AQ1814" s="16">
        <f t="shared" si="341"/>
        <v>0</v>
      </c>
      <c r="AV1814" s="18"/>
      <c r="AY1814" s="17"/>
      <c r="AZ1814" s="17"/>
    </row>
    <row r="1815" spans="1:52" hidden="1" x14ac:dyDescent="0.25">
      <c r="A1815" t="s">
        <v>26</v>
      </c>
      <c r="B1815" t="s">
        <v>5380</v>
      </c>
      <c r="C1815">
        <v>42326</v>
      </c>
      <c r="D1815" t="s">
        <v>2817</v>
      </c>
      <c r="E1815" t="s">
        <v>6979</v>
      </c>
      <c r="F1815" t="s">
        <v>1643</v>
      </c>
      <c r="G1815">
        <v>482.04</v>
      </c>
      <c r="H1815">
        <v>482.04</v>
      </c>
      <c r="I1815">
        <v>57.84</v>
      </c>
      <c r="J1815" t="s">
        <v>30</v>
      </c>
      <c r="K1815">
        <v>0</v>
      </c>
      <c r="L1815">
        <v>0</v>
      </c>
      <c r="M1815" t="s">
        <v>31</v>
      </c>
      <c r="N1815">
        <v>0</v>
      </c>
      <c r="O1815">
        <v>0</v>
      </c>
      <c r="P1815" t="s">
        <v>31</v>
      </c>
      <c r="Q1815">
        <v>482.04</v>
      </c>
      <c r="R1815">
        <v>7.95</v>
      </c>
      <c r="S1815" t="s">
        <v>33</v>
      </c>
      <c r="T1815">
        <v>482.04</v>
      </c>
      <c r="U1815">
        <v>36.64</v>
      </c>
      <c r="V1815" t="s">
        <v>33</v>
      </c>
      <c r="W1815" t="s">
        <v>33</v>
      </c>
      <c r="X1815" t="s">
        <v>2574</v>
      </c>
      <c r="Y1815" t="s">
        <v>96</v>
      </c>
      <c r="Z1815" t="s">
        <v>3365</v>
      </c>
      <c r="AA1815" t="s">
        <v>3366</v>
      </c>
      <c r="AC1815" s="13" t="str">
        <f t="shared" si="334"/>
        <v>000168264</v>
      </c>
      <c r="AD1815" t="str">
        <f t="shared" si="335"/>
        <v>18/11/2015</v>
      </c>
      <c r="AE1815" t="str">
        <f t="shared" si="336"/>
        <v>03523188000140</v>
      </c>
      <c r="AF1815" s="14">
        <f t="shared" si="337"/>
        <v>482.04</v>
      </c>
      <c r="AG1815">
        <f t="shared" si="338"/>
        <v>0</v>
      </c>
      <c r="AH1815">
        <f t="shared" si="339"/>
        <v>1</v>
      </c>
      <c r="AI1815" s="16">
        <v>6784150</v>
      </c>
      <c r="AJ1815" s="16" t="s">
        <v>7425</v>
      </c>
      <c r="AK1815" s="16" t="s">
        <v>5070</v>
      </c>
      <c r="AL1815" s="16" t="s">
        <v>3023</v>
      </c>
      <c r="AM1815" s="16" t="s">
        <v>7143</v>
      </c>
      <c r="AN1815">
        <v>48000</v>
      </c>
      <c r="AO1815">
        <f>VLOOKUP(TRIM(AL1815),'Parcela Dedutivel'!$A$1:$B$65536,2,FALSE)</f>
        <v>0</v>
      </c>
      <c r="AP1815" s="15">
        <f t="shared" si="340"/>
        <v>0</v>
      </c>
      <c r="AQ1815" s="16">
        <f t="shared" si="341"/>
        <v>0</v>
      </c>
      <c r="AV1815" s="18"/>
      <c r="AY1815" s="17"/>
      <c r="AZ1815" s="17"/>
    </row>
    <row r="1816" spans="1:52" hidden="1" x14ac:dyDescent="0.25">
      <c r="A1816" t="s">
        <v>26</v>
      </c>
      <c r="B1816" t="s">
        <v>5381</v>
      </c>
      <c r="C1816">
        <v>42326</v>
      </c>
      <c r="D1816" t="s">
        <v>2804</v>
      </c>
      <c r="E1816" t="s">
        <v>6979</v>
      </c>
      <c r="F1816" t="s">
        <v>29</v>
      </c>
      <c r="G1816">
        <v>2309.2800000000002</v>
      </c>
      <c r="H1816">
        <v>2309.2800000000002</v>
      </c>
      <c r="I1816">
        <v>415.67</v>
      </c>
      <c r="J1816" t="s">
        <v>30</v>
      </c>
      <c r="K1816">
        <v>0</v>
      </c>
      <c r="L1816">
        <v>0</v>
      </c>
      <c r="M1816" t="s">
        <v>31</v>
      </c>
      <c r="N1816">
        <v>0</v>
      </c>
      <c r="O1816">
        <v>0</v>
      </c>
      <c r="P1816" t="s">
        <v>31</v>
      </c>
      <c r="Q1816">
        <v>2309.2800000000002</v>
      </c>
      <c r="R1816">
        <v>38.1</v>
      </c>
      <c r="S1816" t="s">
        <v>33</v>
      </c>
      <c r="T1816">
        <v>2309.2800000000002</v>
      </c>
      <c r="U1816">
        <v>175.51</v>
      </c>
      <c r="V1816" t="s">
        <v>33</v>
      </c>
      <c r="W1816" t="s">
        <v>33</v>
      </c>
      <c r="X1816" t="s">
        <v>1055</v>
      </c>
      <c r="Y1816" t="s">
        <v>96</v>
      </c>
      <c r="Z1816" t="s">
        <v>3735</v>
      </c>
      <c r="AA1816" t="s">
        <v>3736</v>
      </c>
      <c r="AC1816" s="13" t="str">
        <f t="shared" si="334"/>
        <v>000168265</v>
      </c>
      <c r="AD1816" t="str">
        <f t="shared" si="335"/>
        <v>18/11/2015</v>
      </c>
      <c r="AE1816" t="str">
        <f t="shared" si="336"/>
        <v>59104760000604</v>
      </c>
      <c r="AF1816" s="14">
        <f t="shared" si="337"/>
        <v>2309.2800000000002</v>
      </c>
      <c r="AG1816">
        <f t="shared" si="338"/>
        <v>0</v>
      </c>
      <c r="AH1816">
        <f t="shared" si="339"/>
        <v>1</v>
      </c>
      <c r="AI1816" s="16">
        <v>6793868</v>
      </c>
      <c r="AJ1816" s="16" t="s">
        <v>7658</v>
      </c>
      <c r="AK1816" s="16" t="s">
        <v>5071</v>
      </c>
      <c r="AL1816" s="16" t="s">
        <v>4029</v>
      </c>
      <c r="AM1816" s="16" t="s">
        <v>7143</v>
      </c>
      <c r="AN1816">
        <v>2000</v>
      </c>
      <c r="AO1816">
        <f>VLOOKUP(TRIM(AL1816),'Parcela Dedutivel'!$A$1:$B$65536,2,FALSE)</f>
        <v>0</v>
      </c>
      <c r="AP1816" s="15">
        <f t="shared" si="340"/>
        <v>0</v>
      </c>
      <c r="AQ1816" s="16">
        <f t="shared" si="341"/>
        <v>0</v>
      </c>
      <c r="AV1816" s="18"/>
      <c r="AY1816" s="17"/>
      <c r="AZ1816" s="17"/>
    </row>
    <row r="1817" spans="1:52" hidden="1" x14ac:dyDescent="0.25">
      <c r="A1817" t="s">
        <v>26</v>
      </c>
      <c r="B1817" t="s">
        <v>5381</v>
      </c>
      <c r="C1817">
        <v>42326</v>
      </c>
      <c r="D1817" t="s">
        <v>2804</v>
      </c>
      <c r="E1817" t="s">
        <v>6979</v>
      </c>
      <c r="F1817" t="s">
        <v>29</v>
      </c>
      <c r="G1817">
        <v>362.89</v>
      </c>
      <c r="H1817">
        <v>362.89</v>
      </c>
      <c r="I1817">
        <v>65.320000000000007</v>
      </c>
      <c r="J1817" t="s">
        <v>30</v>
      </c>
      <c r="K1817">
        <v>0</v>
      </c>
      <c r="L1817">
        <v>0</v>
      </c>
      <c r="M1817" t="s">
        <v>31</v>
      </c>
      <c r="N1817">
        <v>0</v>
      </c>
      <c r="O1817">
        <v>0</v>
      </c>
      <c r="P1817" t="s">
        <v>31</v>
      </c>
      <c r="Q1817">
        <v>362.89</v>
      </c>
      <c r="R1817">
        <v>5.99</v>
      </c>
      <c r="S1817" t="s">
        <v>33</v>
      </c>
      <c r="T1817">
        <v>362.89</v>
      </c>
      <c r="U1817">
        <v>27.580000000000002</v>
      </c>
      <c r="V1817" t="s">
        <v>33</v>
      </c>
      <c r="W1817" t="s">
        <v>33</v>
      </c>
      <c r="X1817" t="s">
        <v>1055</v>
      </c>
      <c r="Y1817" t="s">
        <v>91</v>
      </c>
      <c r="Z1817" t="s">
        <v>4364</v>
      </c>
      <c r="AA1817" t="s">
        <v>4365</v>
      </c>
      <c r="AC1817" s="13" t="str">
        <f t="shared" si="334"/>
        <v>000168265</v>
      </c>
      <c r="AD1817" t="str">
        <f t="shared" si="335"/>
        <v>18/11/2015</v>
      </c>
      <c r="AE1817" t="str">
        <f t="shared" si="336"/>
        <v>59104760000604</v>
      </c>
      <c r="AF1817" s="14">
        <f t="shared" si="337"/>
        <v>362.89</v>
      </c>
      <c r="AG1817">
        <f t="shared" si="338"/>
        <v>0</v>
      </c>
      <c r="AH1817">
        <f t="shared" si="339"/>
        <v>1</v>
      </c>
      <c r="AI1817" s="16">
        <v>6783935</v>
      </c>
      <c r="AJ1817" s="16" t="s">
        <v>7473</v>
      </c>
      <c r="AK1817" s="16" t="s">
        <v>5072</v>
      </c>
      <c r="AL1817" s="16" t="s">
        <v>5073</v>
      </c>
      <c r="AM1817" s="16" t="s">
        <v>7193</v>
      </c>
      <c r="AN1817">
        <v>16</v>
      </c>
      <c r="AO1817" t="e">
        <f>VLOOKUP(TRIM(AL1817),'Parcela Dedutivel'!$A$1:$B$65536,2,FALSE)</f>
        <v>#N/A</v>
      </c>
      <c r="AP1817" s="15">
        <f t="shared" si="340"/>
        <v>0</v>
      </c>
      <c r="AQ1817" s="16">
        <f t="shared" si="341"/>
        <v>0</v>
      </c>
      <c r="AV1817" s="18"/>
      <c r="AY1817" s="17"/>
      <c r="AZ1817" s="17"/>
    </row>
    <row r="1818" spans="1:52" hidden="1" x14ac:dyDescent="0.25">
      <c r="A1818" t="s">
        <v>26</v>
      </c>
      <c r="B1818" t="s">
        <v>5381</v>
      </c>
      <c r="C1818">
        <v>42326</v>
      </c>
      <c r="D1818" t="s">
        <v>2804</v>
      </c>
      <c r="E1818" t="s">
        <v>6979</v>
      </c>
      <c r="F1818" t="s">
        <v>29</v>
      </c>
      <c r="G1818">
        <v>700</v>
      </c>
      <c r="H1818">
        <v>700</v>
      </c>
      <c r="I1818">
        <v>126</v>
      </c>
      <c r="J1818" t="s">
        <v>30</v>
      </c>
      <c r="K1818">
        <v>0</v>
      </c>
      <c r="L1818">
        <v>0</v>
      </c>
      <c r="M1818" t="s">
        <v>31</v>
      </c>
      <c r="N1818">
        <v>0</v>
      </c>
      <c r="O1818">
        <v>0</v>
      </c>
      <c r="P1818" t="s">
        <v>31</v>
      </c>
      <c r="Q1818">
        <v>700</v>
      </c>
      <c r="R1818">
        <v>11.55</v>
      </c>
      <c r="S1818" t="s">
        <v>33</v>
      </c>
      <c r="T1818">
        <v>700</v>
      </c>
      <c r="U1818">
        <v>53.2</v>
      </c>
      <c r="V1818" t="s">
        <v>33</v>
      </c>
      <c r="W1818" t="s">
        <v>33</v>
      </c>
      <c r="X1818" t="s">
        <v>1055</v>
      </c>
      <c r="Y1818" t="s">
        <v>91</v>
      </c>
      <c r="Z1818" t="s">
        <v>3039</v>
      </c>
      <c r="AA1818" t="s">
        <v>4888</v>
      </c>
      <c r="AC1818" s="13" t="str">
        <f t="shared" si="334"/>
        <v>000168265</v>
      </c>
      <c r="AD1818" t="str">
        <f t="shared" si="335"/>
        <v>18/11/2015</v>
      </c>
      <c r="AE1818" t="str">
        <f t="shared" si="336"/>
        <v>59104760000604</v>
      </c>
      <c r="AF1818" s="14">
        <f t="shared" si="337"/>
        <v>700</v>
      </c>
      <c r="AG1818">
        <f t="shared" si="338"/>
        <v>0</v>
      </c>
      <c r="AH1818">
        <f t="shared" si="339"/>
        <v>1</v>
      </c>
      <c r="AI1818" s="16">
        <v>6783935</v>
      </c>
      <c r="AJ1818" s="16" t="s">
        <v>7473</v>
      </c>
      <c r="AK1818" s="16" t="s">
        <v>5072</v>
      </c>
      <c r="AL1818" s="16" t="s">
        <v>3628</v>
      </c>
      <c r="AM1818" s="16" t="s">
        <v>7193</v>
      </c>
      <c r="AN1818">
        <v>4</v>
      </c>
      <c r="AO1818" t="e">
        <f>VLOOKUP(TRIM(AL1818),'Parcela Dedutivel'!$A$1:$B$65536,2,FALSE)</f>
        <v>#N/A</v>
      </c>
      <c r="AP1818" s="15">
        <f t="shared" si="340"/>
        <v>0</v>
      </c>
      <c r="AQ1818" s="16">
        <f t="shared" si="341"/>
        <v>0</v>
      </c>
      <c r="AV1818" s="18"/>
      <c r="AY1818" s="17"/>
      <c r="AZ1818" s="17"/>
    </row>
    <row r="1819" spans="1:52" hidden="1" x14ac:dyDescent="0.25">
      <c r="A1819" t="s">
        <v>26</v>
      </c>
      <c r="B1819" t="s">
        <v>5381</v>
      </c>
      <c r="C1819">
        <v>42326</v>
      </c>
      <c r="D1819" t="s">
        <v>2804</v>
      </c>
      <c r="E1819" t="s">
        <v>6979</v>
      </c>
      <c r="F1819" t="s">
        <v>29</v>
      </c>
      <c r="G1819">
        <v>846.75</v>
      </c>
      <c r="H1819">
        <v>846.75</v>
      </c>
      <c r="I1819">
        <v>152.42000000000002</v>
      </c>
      <c r="J1819" t="s">
        <v>30</v>
      </c>
      <c r="K1819">
        <v>0</v>
      </c>
      <c r="L1819">
        <v>0</v>
      </c>
      <c r="M1819" t="s">
        <v>31</v>
      </c>
      <c r="N1819">
        <v>0</v>
      </c>
      <c r="O1819">
        <v>0</v>
      </c>
      <c r="P1819" t="s">
        <v>31</v>
      </c>
      <c r="Q1819">
        <v>846.75</v>
      </c>
      <c r="R1819">
        <v>13.97</v>
      </c>
      <c r="S1819" t="s">
        <v>33</v>
      </c>
      <c r="T1819">
        <v>846.75</v>
      </c>
      <c r="U1819">
        <v>64.349999999999994</v>
      </c>
      <c r="V1819" t="s">
        <v>33</v>
      </c>
      <c r="W1819" t="s">
        <v>33</v>
      </c>
      <c r="X1819" t="s">
        <v>1055</v>
      </c>
      <c r="Y1819" t="s">
        <v>91</v>
      </c>
      <c r="Z1819" t="s">
        <v>5382</v>
      </c>
      <c r="AA1819" t="s">
        <v>4365</v>
      </c>
      <c r="AC1819" s="13" t="str">
        <f t="shared" si="334"/>
        <v>000168265</v>
      </c>
      <c r="AD1819" t="str">
        <f t="shared" si="335"/>
        <v>18/11/2015</v>
      </c>
      <c r="AE1819" t="str">
        <f t="shared" si="336"/>
        <v>59104760000604</v>
      </c>
      <c r="AF1819" s="14">
        <f t="shared" si="337"/>
        <v>846.75</v>
      </c>
      <c r="AG1819">
        <f t="shared" si="338"/>
        <v>0</v>
      </c>
      <c r="AH1819">
        <f t="shared" si="339"/>
        <v>1</v>
      </c>
      <c r="AI1819" s="16">
        <v>6783935</v>
      </c>
      <c r="AJ1819" s="16" t="s">
        <v>7473</v>
      </c>
      <c r="AK1819" s="16" t="s">
        <v>5072</v>
      </c>
      <c r="AL1819" s="16" t="s">
        <v>666</v>
      </c>
      <c r="AM1819" s="16" t="s">
        <v>7193</v>
      </c>
      <c r="AN1819">
        <v>36</v>
      </c>
      <c r="AO1819" t="e">
        <f>VLOOKUP(TRIM(AL1819),'Parcela Dedutivel'!$A$1:$B$65536,2,FALSE)</f>
        <v>#N/A</v>
      </c>
      <c r="AP1819" s="15">
        <f t="shared" si="340"/>
        <v>0</v>
      </c>
      <c r="AQ1819" s="16">
        <f t="shared" si="341"/>
        <v>0</v>
      </c>
      <c r="AV1819" s="18"/>
      <c r="AY1819" s="17"/>
      <c r="AZ1819" s="17"/>
    </row>
    <row r="1820" spans="1:52" hidden="1" x14ac:dyDescent="0.25">
      <c r="A1820" t="s">
        <v>26</v>
      </c>
      <c r="B1820" t="s">
        <v>5388</v>
      </c>
      <c r="C1820">
        <v>42326</v>
      </c>
      <c r="D1820" t="s">
        <v>2841</v>
      </c>
      <c r="E1820" t="s">
        <v>6979</v>
      </c>
      <c r="F1820" t="s">
        <v>411</v>
      </c>
      <c r="G1820">
        <v>449.6</v>
      </c>
      <c r="H1820">
        <v>374.67</v>
      </c>
      <c r="I1820">
        <v>14.99</v>
      </c>
      <c r="J1820" t="s">
        <v>61</v>
      </c>
      <c r="K1820">
        <v>0</v>
      </c>
      <c r="L1820">
        <v>0</v>
      </c>
      <c r="M1820" t="s">
        <v>31</v>
      </c>
      <c r="N1820">
        <v>374.67</v>
      </c>
      <c r="O1820">
        <v>74.930000000000007</v>
      </c>
      <c r="P1820" t="s">
        <v>2788</v>
      </c>
      <c r="Q1820">
        <v>374.67</v>
      </c>
      <c r="R1820">
        <v>6.18</v>
      </c>
      <c r="S1820" t="s">
        <v>33</v>
      </c>
      <c r="T1820">
        <v>374.67</v>
      </c>
      <c r="U1820">
        <v>28.47</v>
      </c>
      <c r="V1820" t="s">
        <v>33</v>
      </c>
      <c r="W1820" t="s">
        <v>407</v>
      </c>
      <c r="X1820" t="s">
        <v>3011</v>
      </c>
      <c r="Y1820" t="s">
        <v>642</v>
      </c>
      <c r="Z1820" t="s">
        <v>643</v>
      </c>
      <c r="AA1820" t="s">
        <v>644</v>
      </c>
      <c r="AC1820" s="13" t="str">
        <f t="shared" si="334"/>
        <v>000168268</v>
      </c>
      <c r="AD1820" t="str">
        <f t="shared" si="335"/>
        <v>18/11/2015</v>
      </c>
      <c r="AE1820" t="str">
        <f t="shared" si="336"/>
        <v>05047273000296</v>
      </c>
      <c r="AF1820" s="14">
        <f t="shared" si="337"/>
        <v>449.6</v>
      </c>
      <c r="AG1820">
        <f t="shared" si="338"/>
        <v>4.5999999999999996</v>
      </c>
      <c r="AH1820">
        <f t="shared" si="339"/>
        <v>1</v>
      </c>
      <c r="AI1820" s="16">
        <v>6783935</v>
      </c>
      <c r="AJ1820" s="16" t="s">
        <v>7473</v>
      </c>
      <c r="AK1820" s="16" t="s">
        <v>5072</v>
      </c>
      <c r="AL1820" s="16" t="s">
        <v>3235</v>
      </c>
      <c r="AM1820" s="16" t="s">
        <v>7193</v>
      </c>
      <c r="AN1820">
        <v>11</v>
      </c>
      <c r="AO1820" t="e">
        <f>VLOOKUP(TRIM(AL1820),'Parcela Dedutivel'!$A$1:$B$65536,2,FALSE)</f>
        <v>#N/A</v>
      </c>
      <c r="AP1820" s="15">
        <f t="shared" si="340"/>
        <v>0</v>
      </c>
      <c r="AQ1820" s="16">
        <f t="shared" si="341"/>
        <v>0</v>
      </c>
      <c r="AV1820" s="18"/>
      <c r="AY1820" s="17"/>
      <c r="AZ1820" s="17"/>
    </row>
    <row r="1821" spans="1:52" hidden="1" x14ac:dyDescent="0.25">
      <c r="A1821" t="s">
        <v>26</v>
      </c>
      <c r="B1821" t="s">
        <v>5388</v>
      </c>
      <c r="C1821">
        <v>42326</v>
      </c>
      <c r="D1821" t="s">
        <v>3010</v>
      </c>
      <c r="E1821" t="s">
        <v>6979</v>
      </c>
      <c r="F1821" t="s">
        <v>411</v>
      </c>
      <c r="G1821">
        <v>948.63000000000011</v>
      </c>
      <c r="H1821">
        <v>836.44</v>
      </c>
      <c r="I1821">
        <v>100.37</v>
      </c>
      <c r="J1821" t="s">
        <v>3015</v>
      </c>
      <c r="K1821">
        <v>1250.3900000000001</v>
      </c>
      <c r="L1821">
        <v>112.19</v>
      </c>
      <c r="M1821" t="s">
        <v>3015</v>
      </c>
      <c r="N1821">
        <v>0</v>
      </c>
      <c r="O1821">
        <v>0</v>
      </c>
      <c r="P1821" t="s">
        <v>31</v>
      </c>
      <c r="Q1821">
        <v>836.44</v>
      </c>
      <c r="R1821">
        <v>13.8</v>
      </c>
      <c r="S1821" t="s">
        <v>33</v>
      </c>
      <c r="T1821">
        <v>836.44</v>
      </c>
      <c r="U1821">
        <v>63.57</v>
      </c>
      <c r="V1821" t="s">
        <v>33</v>
      </c>
      <c r="W1821" t="s">
        <v>407</v>
      </c>
      <c r="X1821" t="s">
        <v>3011</v>
      </c>
      <c r="Y1821" t="s">
        <v>240</v>
      </c>
      <c r="Z1821" t="s">
        <v>3959</v>
      </c>
      <c r="AA1821" t="s">
        <v>5389</v>
      </c>
      <c r="AC1821" s="13" t="str">
        <f t="shared" si="334"/>
        <v>000168268</v>
      </c>
      <c r="AD1821" t="str">
        <f t="shared" si="335"/>
        <v>18/11/2015</v>
      </c>
      <c r="AE1821" t="str">
        <f t="shared" si="336"/>
        <v>05047273000296</v>
      </c>
      <c r="AF1821" s="14">
        <f t="shared" si="337"/>
        <v>948.63000000000011</v>
      </c>
      <c r="AG1821">
        <f t="shared" si="338"/>
        <v>4.5999999999999996</v>
      </c>
      <c r="AH1821">
        <f t="shared" si="339"/>
        <v>1</v>
      </c>
      <c r="AI1821" s="16">
        <v>6783935</v>
      </c>
      <c r="AJ1821" s="16" t="s">
        <v>7473</v>
      </c>
      <c r="AK1821" s="16" t="s">
        <v>5072</v>
      </c>
      <c r="AL1821" s="16" t="s">
        <v>126</v>
      </c>
      <c r="AM1821" s="16" t="s">
        <v>7193</v>
      </c>
      <c r="AN1821">
        <v>5</v>
      </c>
      <c r="AO1821" t="e">
        <f>VLOOKUP(TRIM(AL1821),'Parcela Dedutivel'!$A$1:$B$65536,2,FALSE)</f>
        <v>#N/A</v>
      </c>
      <c r="AP1821" s="15">
        <f t="shared" si="340"/>
        <v>0</v>
      </c>
      <c r="AQ1821" s="16">
        <f t="shared" si="341"/>
        <v>0</v>
      </c>
      <c r="AV1821" s="18"/>
      <c r="AY1821" s="17"/>
      <c r="AZ1821" s="17"/>
    </row>
    <row r="1822" spans="1:52" hidden="1" x14ac:dyDescent="0.25">
      <c r="A1822" t="s">
        <v>26</v>
      </c>
      <c r="B1822" t="s">
        <v>5388</v>
      </c>
      <c r="C1822">
        <v>42326</v>
      </c>
      <c r="D1822" t="s">
        <v>3221</v>
      </c>
      <c r="E1822" t="s">
        <v>6979</v>
      </c>
      <c r="F1822" t="s">
        <v>411</v>
      </c>
      <c r="G1822">
        <v>827.48</v>
      </c>
      <c r="H1822">
        <v>583.75</v>
      </c>
      <c r="I1822">
        <v>23.35</v>
      </c>
      <c r="J1822" t="s">
        <v>3082</v>
      </c>
      <c r="K1822">
        <v>1055.97</v>
      </c>
      <c r="L1822">
        <v>156.17000000000002</v>
      </c>
      <c r="M1822" t="s">
        <v>3082</v>
      </c>
      <c r="N1822">
        <v>583.75</v>
      </c>
      <c r="O1822">
        <v>87.56</v>
      </c>
      <c r="P1822" t="s">
        <v>2788</v>
      </c>
      <c r="Q1822">
        <v>583.75</v>
      </c>
      <c r="R1822">
        <v>9.6300000000000008</v>
      </c>
      <c r="S1822" t="s">
        <v>33</v>
      </c>
      <c r="T1822">
        <v>583.75</v>
      </c>
      <c r="U1822">
        <v>44.37</v>
      </c>
      <c r="V1822" t="s">
        <v>33</v>
      </c>
      <c r="W1822" t="s">
        <v>407</v>
      </c>
      <c r="X1822" t="s">
        <v>3011</v>
      </c>
      <c r="Y1822" t="s">
        <v>44</v>
      </c>
      <c r="Z1822" t="s">
        <v>3218</v>
      </c>
      <c r="AA1822" t="s">
        <v>5390</v>
      </c>
      <c r="AC1822" s="13" t="str">
        <f t="shared" si="334"/>
        <v>000168268</v>
      </c>
      <c r="AD1822" t="str">
        <f t="shared" si="335"/>
        <v>18/11/2015</v>
      </c>
      <c r="AE1822" t="str">
        <f t="shared" si="336"/>
        <v>05047273000296</v>
      </c>
      <c r="AF1822" s="14">
        <f t="shared" si="337"/>
        <v>827.48</v>
      </c>
      <c r="AG1822">
        <f t="shared" si="338"/>
        <v>4.5999999999999996</v>
      </c>
      <c r="AH1822">
        <f t="shared" si="339"/>
        <v>1</v>
      </c>
      <c r="AI1822" s="16">
        <v>6783935</v>
      </c>
      <c r="AJ1822" s="16" t="s">
        <v>7473</v>
      </c>
      <c r="AK1822" s="16" t="s">
        <v>5072</v>
      </c>
      <c r="AL1822" s="16" t="s">
        <v>1785</v>
      </c>
      <c r="AM1822" s="16" t="s">
        <v>7193</v>
      </c>
      <c r="AN1822">
        <v>12</v>
      </c>
      <c r="AO1822" t="e">
        <f>VLOOKUP(TRIM(AL1822),'Parcela Dedutivel'!$A$1:$B$65536,2,FALSE)</f>
        <v>#N/A</v>
      </c>
      <c r="AP1822" s="15">
        <f t="shared" si="340"/>
        <v>0</v>
      </c>
      <c r="AQ1822" s="16">
        <f t="shared" si="341"/>
        <v>0</v>
      </c>
      <c r="AV1822" s="18"/>
      <c r="AY1822" s="17"/>
      <c r="AZ1822" s="17"/>
    </row>
    <row r="1823" spans="1:52" hidden="1" x14ac:dyDescent="0.25">
      <c r="A1823" t="s">
        <v>26</v>
      </c>
      <c r="B1823" t="s">
        <v>5391</v>
      </c>
      <c r="C1823">
        <v>42326</v>
      </c>
      <c r="D1823" t="s">
        <v>2804</v>
      </c>
      <c r="E1823" t="s">
        <v>6979</v>
      </c>
      <c r="F1823" t="s">
        <v>29</v>
      </c>
      <c r="G1823">
        <v>121.27000000000001</v>
      </c>
      <c r="H1823">
        <v>121.27</v>
      </c>
      <c r="I1823">
        <v>21.830000000000002</v>
      </c>
      <c r="J1823" t="s">
        <v>307</v>
      </c>
      <c r="K1823">
        <v>0</v>
      </c>
      <c r="L1823">
        <v>0</v>
      </c>
      <c r="M1823" t="s">
        <v>31</v>
      </c>
      <c r="N1823">
        <v>105.45</v>
      </c>
      <c r="O1823">
        <v>15.82</v>
      </c>
      <c r="P1823" t="s">
        <v>2788</v>
      </c>
      <c r="Q1823">
        <v>105.45</v>
      </c>
      <c r="R1823">
        <v>1.74</v>
      </c>
      <c r="S1823" t="s">
        <v>33</v>
      </c>
      <c r="T1823">
        <v>105.45</v>
      </c>
      <c r="U1823">
        <v>8.01</v>
      </c>
      <c r="V1823" t="s">
        <v>33</v>
      </c>
      <c r="W1823" t="s">
        <v>33</v>
      </c>
      <c r="X1823" t="s">
        <v>5392</v>
      </c>
      <c r="Y1823" t="s">
        <v>91</v>
      </c>
      <c r="Z1823" t="s">
        <v>588</v>
      </c>
      <c r="AA1823" t="s">
        <v>589</v>
      </c>
      <c r="AC1823" s="13" t="str">
        <f t="shared" si="334"/>
        <v>000168269</v>
      </c>
      <c r="AD1823" t="str">
        <f t="shared" si="335"/>
        <v>18/11/2015</v>
      </c>
      <c r="AE1823" t="str">
        <f t="shared" si="336"/>
        <v>00000000000000</v>
      </c>
      <c r="AF1823" s="14">
        <f t="shared" si="337"/>
        <v>121.27000000000001</v>
      </c>
      <c r="AG1823">
        <f t="shared" si="338"/>
        <v>1.7280000000000002</v>
      </c>
      <c r="AH1823">
        <f t="shared" si="339"/>
        <v>1</v>
      </c>
      <c r="AI1823" s="16">
        <v>6783935</v>
      </c>
      <c r="AJ1823" s="16" t="s">
        <v>7473</v>
      </c>
      <c r="AK1823" s="16" t="s">
        <v>5072</v>
      </c>
      <c r="AL1823" s="16" t="s">
        <v>128</v>
      </c>
      <c r="AM1823" s="16" t="s">
        <v>7193</v>
      </c>
      <c r="AN1823">
        <v>9</v>
      </c>
      <c r="AO1823" t="e">
        <f>VLOOKUP(TRIM(AL1823),'Parcela Dedutivel'!$A$1:$B$65536,2,FALSE)</f>
        <v>#N/A</v>
      </c>
      <c r="AP1823" s="15">
        <f t="shared" si="340"/>
        <v>0</v>
      </c>
      <c r="AQ1823" s="16">
        <f t="shared" si="341"/>
        <v>0</v>
      </c>
      <c r="AV1823" s="18"/>
      <c r="AY1823" s="17"/>
      <c r="AZ1823" s="17"/>
    </row>
    <row r="1824" spans="1:52" hidden="1" x14ac:dyDescent="0.25">
      <c r="A1824" t="s">
        <v>26</v>
      </c>
      <c r="B1824" t="s">
        <v>5391</v>
      </c>
      <c r="C1824">
        <v>42326</v>
      </c>
      <c r="D1824" t="s">
        <v>2804</v>
      </c>
      <c r="E1824" t="s">
        <v>6979</v>
      </c>
      <c r="F1824" t="s">
        <v>29</v>
      </c>
      <c r="G1824">
        <v>121.27000000000001</v>
      </c>
      <c r="H1824">
        <v>121.27</v>
      </c>
      <c r="I1824">
        <v>21.830000000000002</v>
      </c>
      <c r="J1824" t="s">
        <v>30</v>
      </c>
      <c r="K1824">
        <v>0</v>
      </c>
      <c r="L1824">
        <v>0</v>
      </c>
      <c r="M1824" t="s">
        <v>31</v>
      </c>
      <c r="N1824">
        <v>105.45</v>
      </c>
      <c r="O1824">
        <v>15.82</v>
      </c>
      <c r="P1824" t="s">
        <v>2788</v>
      </c>
      <c r="Q1824">
        <v>105.45</v>
      </c>
      <c r="R1824">
        <v>1.74</v>
      </c>
      <c r="S1824" t="s">
        <v>33</v>
      </c>
      <c r="T1824">
        <v>105.45</v>
      </c>
      <c r="U1824">
        <v>8.01</v>
      </c>
      <c r="V1824" t="s">
        <v>33</v>
      </c>
      <c r="W1824" t="s">
        <v>33</v>
      </c>
      <c r="X1824" t="s">
        <v>5392</v>
      </c>
      <c r="Y1824" t="s">
        <v>91</v>
      </c>
      <c r="Z1824" t="s">
        <v>590</v>
      </c>
      <c r="AA1824" t="s">
        <v>591</v>
      </c>
      <c r="AC1824" s="13" t="str">
        <f t="shared" si="334"/>
        <v>000168269</v>
      </c>
      <c r="AD1824" t="str">
        <f t="shared" si="335"/>
        <v>18/11/2015</v>
      </c>
      <c r="AE1824" t="str">
        <f t="shared" si="336"/>
        <v>00000000000000</v>
      </c>
      <c r="AF1824" s="14">
        <f t="shared" si="337"/>
        <v>121.27000000000001</v>
      </c>
      <c r="AG1824">
        <f t="shared" si="338"/>
        <v>1.7280000000000002</v>
      </c>
      <c r="AH1824">
        <f t="shared" si="339"/>
        <v>1</v>
      </c>
      <c r="AI1824" s="16">
        <v>6793868</v>
      </c>
      <c r="AJ1824" s="16" t="s">
        <v>7658</v>
      </c>
      <c r="AK1824" s="16" t="s">
        <v>4027</v>
      </c>
      <c r="AL1824" s="16" t="s">
        <v>2946</v>
      </c>
      <c r="AM1824" s="16" t="s">
        <v>7143</v>
      </c>
      <c r="AN1824">
        <v>15000</v>
      </c>
      <c r="AO1824">
        <f>VLOOKUP(TRIM(AL1824),'Parcela Dedutivel'!$A$1:$B$65536,2,FALSE)</f>
        <v>0</v>
      </c>
      <c r="AP1824" s="15">
        <f t="shared" si="340"/>
        <v>0</v>
      </c>
      <c r="AQ1824" s="16">
        <f t="shared" si="341"/>
        <v>0</v>
      </c>
      <c r="AV1824" s="18"/>
      <c r="AY1824" s="17"/>
      <c r="AZ1824" s="17"/>
    </row>
    <row r="1825" spans="1:52" hidden="1" x14ac:dyDescent="0.25">
      <c r="A1825" t="s">
        <v>26</v>
      </c>
      <c r="B1825" t="s">
        <v>5391</v>
      </c>
      <c r="C1825">
        <v>42326</v>
      </c>
      <c r="D1825" t="s">
        <v>2787</v>
      </c>
      <c r="E1825" t="s">
        <v>6979</v>
      </c>
      <c r="F1825" t="s">
        <v>29</v>
      </c>
      <c r="G1825">
        <v>1170.42</v>
      </c>
      <c r="H1825">
        <v>1170.42</v>
      </c>
      <c r="I1825">
        <v>210.68</v>
      </c>
      <c r="J1825" t="s">
        <v>30</v>
      </c>
      <c r="K1825">
        <v>0</v>
      </c>
      <c r="L1825">
        <v>0</v>
      </c>
      <c r="M1825" t="s">
        <v>31</v>
      </c>
      <c r="N1825">
        <v>0</v>
      </c>
      <c r="O1825">
        <v>0</v>
      </c>
      <c r="P1825" t="s">
        <v>31</v>
      </c>
      <c r="Q1825">
        <v>1170.42</v>
      </c>
      <c r="R1825">
        <v>19.309999999999999</v>
      </c>
      <c r="S1825" t="s">
        <v>33</v>
      </c>
      <c r="T1825">
        <v>1170.42</v>
      </c>
      <c r="U1825">
        <v>88.95</v>
      </c>
      <c r="V1825" t="s">
        <v>33</v>
      </c>
      <c r="W1825" t="s">
        <v>33</v>
      </c>
      <c r="X1825" t="s">
        <v>5392</v>
      </c>
      <c r="Y1825" t="s">
        <v>596</v>
      </c>
      <c r="Z1825" t="s">
        <v>597</v>
      </c>
      <c r="AA1825" t="s">
        <v>5393</v>
      </c>
      <c r="AC1825" s="13" t="str">
        <f t="shared" si="334"/>
        <v>000168269</v>
      </c>
      <c r="AD1825" t="str">
        <f t="shared" si="335"/>
        <v>18/11/2015</v>
      </c>
      <c r="AE1825" t="str">
        <f t="shared" si="336"/>
        <v>00000000000000</v>
      </c>
      <c r="AF1825" s="14">
        <f t="shared" si="337"/>
        <v>1170.42</v>
      </c>
      <c r="AG1825">
        <f t="shared" si="338"/>
        <v>1.7280000000000002</v>
      </c>
      <c r="AH1825">
        <f t="shared" si="339"/>
        <v>1</v>
      </c>
      <c r="AI1825" s="16">
        <v>6793868</v>
      </c>
      <c r="AJ1825" s="16" t="s">
        <v>7658</v>
      </c>
      <c r="AK1825" s="16" t="s">
        <v>4027</v>
      </c>
      <c r="AL1825" s="16" t="s">
        <v>4029</v>
      </c>
      <c r="AM1825" s="16" t="s">
        <v>7143</v>
      </c>
      <c r="AN1825">
        <v>2000</v>
      </c>
      <c r="AO1825">
        <f>VLOOKUP(TRIM(AL1825),'Parcela Dedutivel'!$A$1:$B$65536,2,FALSE)</f>
        <v>0</v>
      </c>
      <c r="AP1825" s="15">
        <f t="shared" si="340"/>
        <v>0</v>
      </c>
      <c r="AQ1825" s="16">
        <f t="shared" si="341"/>
        <v>0</v>
      </c>
      <c r="AV1825" s="18"/>
      <c r="AY1825" s="17"/>
      <c r="AZ1825" s="17"/>
    </row>
    <row r="1826" spans="1:52" hidden="1" x14ac:dyDescent="0.25">
      <c r="A1826" t="s">
        <v>26</v>
      </c>
      <c r="B1826" t="s">
        <v>5391</v>
      </c>
      <c r="C1826">
        <v>42326</v>
      </c>
      <c r="D1826" t="s">
        <v>2787</v>
      </c>
      <c r="E1826" t="s">
        <v>6979</v>
      </c>
      <c r="F1826" t="s">
        <v>29</v>
      </c>
      <c r="G1826">
        <v>363.06</v>
      </c>
      <c r="H1826">
        <v>363.06</v>
      </c>
      <c r="I1826">
        <v>65.349999999999994</v>
      </c>
      <c r="J1826" t="s">
        <v>30</v>
      </c>
      <c r="K1826">
        <v>0</v>
      </c>
      <c r="L1826">
        <v>0</v>
      </c>
      <c r="M1826" t="s">
        <v>31</v>
      </c>
      <c r="N1826">
        <v>0</v>
      </c>
      <c r="O1826">
        <v>0</v>
      </c>
      <c r="P1826" t="s">
        <v>31</v>
      </c>
      <c r="Q1826">
        <v>363.06</v>
      </c>
      <c r="R1826">
        <v>5.99</v>
      </c>
      <c r="S1826" t="s">
        <v>33</v>
      </c>
      <c r="T1826">
        <v>363.06</v>
      </c>
      <c r="U1826">
        <v>27.59</v>
      </c>
      <c r="V1826" t="s">
        <v>33</v>
      </c>
      <c r="W1826" t="s">
        <v>33</v>
      </c>
      <c r="X1826" t="s">
        <v>5392</v>
      </c>
      <c r="Y1826" t="s">
        <v>44</v>
      </c>
      <c r="Z1826" t="s">
        <v>592</v>
      </c>
      <c r="AA1826" t="s">
        <v>593</v>
      </c>
      <c r="AC1826" s="13" t="str">
        <f t="shared" si="334"/>
        <v>000168269</v>
      </c>
      <c r="AD1826" t="str">
        <f t="shared" si="335"/>
        <v>18/11/2015</v>
      </c>
      <c r="AE1826" t="str">
        <f t="shared" si="336"/>
        <v>00000000000000</v>
      </c>
      <c r="AF1826" s="14">
        <f t="shared" si="337"/>
        <v>363.06</v>
      </c>
      <c r="AG1826">
        <f t="shared" si="338"/>
        <v>1.7280000000000002</v>
      </c>
      <c r="AH1826">
        <f t="shared" si="339"/>
        <v>1</v>
      </c>
      <c r="AI1826" s="16">
        <v>6783935</v>
      </c>
      <c r="AJ1826" s="16" t="s">
        <v>7473</v>
      </c>
      <c r="AK1826" s="16" t="s">
        <v>5072</v>
      </c>
      <c r="AL1826" s="16" t="s">
        <v>2757</v>
      </c>
      <c r="AM1826" s="16" t="s">
        <v>7193</v>
      </c>
      <c r="AN1826">
        <v>3</v>
      </c>
      <c r="AO1826" t="e">
        <f>VLOOKUP(TRIM(AL1826),'Parcela Dedutivel'!$A$1:$B$65536,2,FALSE)</f>
        <v>#N/A</v>
      </c>
      <c r="AP1826" s="15">
        <f t="shared" si="340"/>
        <v>0</v>
      </c>
      <c r="AQ1826" s="16">
        <f t="shared" si="341"/>
        <v>0</v>
      </c>
      <c r="AV1826" s="18"/>
      <c r="AY1826" s="17"/>
      <c r="AZ1826" s="17"/>
    </row>
    <row r="1827" spans="1:52" hidden="1" x14ac:dyDescent="0.25">
      <c r="A1827" t="s">
        <v>26</v>
      </c>
      <c r="B1827" t="s">
        <v>5391</v>
      </c>
      <c r="C1827">
        <v>42326</v>
      </c>
      <c r="D1827" t="s">
        <v>2787</v>
      </c>
      <c r="E1827" t="s">
        <v>6979</v>
      </c>
      <c r="F1827" t="s">
        <v>29</v>
      </c>
      <c r="G1827">
        <v>90.77</v>
      </c>
      <c r="H1827">
        <v>90.77</v>
      </c>
      <c r="I1827">
        <v>16.34</v>
      </c>
      <c r="J1827" t="s">
        <v>30</v>
      </c>
      <c r="K1827">
        <v>0</v>
      </c>
      <c r="L1827">
        <v>0</v>
      </c>
      <c r="M1827" t="s">
        <v>31</v>
      </c>
      <c r="N1827">
        <v>0</v>
      </c>
      <c r="O1827">
        <v>0</v>
      </c>
      <c r="P1827" t="s">
        <v>31</v>
      </c>
      <c r="Q1827">
        <v>90.77</v>
      </c>
      <c r="R1827">
        <v>1.5</v>
      </c>
      <c r="S1827" t="s">
        <v>33</v>
      </c>
      <c r="T1827">
        <v>90.77</v>
      </c>
      <c r="U1827">
        <v>6.9</v>
      </c>
      <c r="V1827" t="s">
        <v>33</v>
      </c>
      <c r="W1827" t="s">
        <v>33</v>
      </c>
      <c r="X1827" t="s">
        <v>5392</v>
      </c>
      <c r="Y1827" t="s">
        <v>44</v>
      </c>
      <c r="Z1827" t="s">
        <v>594</v>
      </c>
      <c r="AA1827" t="s">
        <v>595</v>
      </c>
      <c r="AC1827" s="13" t="str">
        <f t="shared" si="334"/>
        <v>000168269</v>
      </c>
      <c r="AD1827" t="str">
        <f t="shared" si="335"/>
        <v>18/11/2015</v>
      </c>
      <c r="AE1827" t="str">
        <f t="shared" si="336"/>
        <v>00000000000000</v>
      </c>
      <c r="AF1827" s="14">
        <f t="shared" si="337"/>
        <v>90.77</v>
      </c>
      <c r="AG1827">
        <f t="shared" si="338"/>
        <v>1.7280000000000002</v>
      </c>
      <c r="AH1827">
        <f t="shared" si="339"/>
        <v>1</v>
      </c>
      <c r="AI1827" s="16">
        <v>7159337</v>
      </c>
      <c r="AJ1827" s="16" t="s">
        <v>7635</v>
      </c>
      <c r="AK1827" s="16" t="s">
        <v>4031</v>
      </c>
      <c r="AL1827" s="16" t="s">
        <v>3060</v>
      </c>
      <c r="AM1827" s="16" t="s">
        <v>7143</v>
      </c>
      <c r="AN1827">
        <v>20</v>
      </c>
      <c r="AO1827">
        <f>VLOOKUP(TRIM(AL1827),'Parcela Dedutivel'!$A$1:$B$65536,2,FALSE)</f>
        <v>0</v>
      </c>
      <c r="AP1827" s="15">
        <f t="shared" si="340"/>
        <v>0</v>
      </c>
      <c r="AQ1827" s="16">
        <f t="shared" si="341"/>
        <v>0</v>
      </c>
      <c r="AV1827" s="18"/>
      <c r="AY1827" s="17"/>
      <c r="AZ1827" s="17"/>
    </row>
    <row r="1828" spans="1:52" hidden="1" x14ac:dyDescent="0.25">
      <c r="A1828" t="s">
        <v>26</v>
      </c>
      <c r="B1828" t="s">
        <v>5394</v>
      </c>
      <c r="C1828">
        <v>42326</v>
      </c>
      <c r="D1828" t="s">
        <v>2787</v>
      </c>
      <c r="E1828" t="s">
        <v>6979</v>
      </c>
      <c r="F1828" t="s">
        <v>29</v>
      </c>
      <c r="G1828">
        <v>265.75</v>
      </c>
      <c r="H1828">
        <v>231.09</v>
      </c>
      <c r="I1828">
        <v>41.6</v>
      </c>
      <c r="J1828" t="s">
        <v>61</v>
      </c>
      <c r="K1828">
        <v>0</v>
      </c>
      <c r="L1828">
        <v>0</v>
      </c>
      <c r="M1828" t="s">
        <v>31</v>
      </c>
      <c r="N1828">
        <v>231.09</v>
      </c>
      <c r="O1828">
        <v>34.660000000000004</v>
      </c>
      <c r="P1828" t="s">
        <v>2788</v>
      </c>
      <c r="Q1828">
        <v>231.09</v>
      </c>
      <c r="R1828">
        <v>3.81</v>
      </c>
      <c r="S1828" t="s">
        <v>33</v>
      </c>
      <c r="T1828">
        <v>231.09</v>
      </c>
      <c r="U1828">
        <v>17.559999999999999</v>
      </c>
      <c r="V1828" t="s">
        <v>33</v>
      </c>
      <c r="W1828" t="s">
        <v>33</v>
      </c>
      <c r="X1828" t="s">
        <v>3214</v>
      </c>
      <c r="Y1828" t="s">
        <v>44</v>
      </c>
      <c r="Z1828" t="s">
        <v>5395</v>
      </c>
      <c r="AA1828" t="s">
        <v>5396</v>
      </c>
      <c r="AC1828" s="13" t="str">
        <f t="shared" si="334"/>
        <v>000168270</v>
      </c>
      <c r="AD1828" t="str">
        <f t="shared" si="335"/>
        <v>18/11/2015</v>
      </c>
      <c r="AE1828" t="str">
        <f t="shared" si="336"/>
        <v>56545742000157</v>
      </c>
      <c r="AF1828" s="14">
        <f t="shared" si="337"/>
        <v>265.75</v>
      </c>
      <c r="AG1828">
        <f t="shared" si="338"/>
        <v>0</v>
      </c>
      <c r="AH1828">
        <f t="shared" si="339"/>
        <v>1</v>
      </c>
      <c r="AI1828" s="16">
        <v>7245950</v>
      </c>
      <c r="AJ1828" s="16" t="s">
        <v>7659</v>
      </c>
      <c r="AK1828" s="16" t="s">
        <v>4034</v>
      </c>
      <c r="AL1828" s="16" t="s">
        <v>1785</v>
      </c>
      <c r="AM1828" s="16" t="s">
        <v>7193</v>
      </c>
      <c r="AN1828">
        <v>5</v>
      </c>
      <c r="AO1828" t="e">
        <f>VLOOKUP(TRIM(AL1828),'Parcela Dedutivel'!$A$1:$B$65536,2,FALSE)</f>
        <v>#N/A</v>
      </c>
      <c r="AP1828" s="15">
        <f t="shared" si="340"/>
        <v>0</v>
      </c>
      <c r="AQ1828" s="16">
        <f t="shared" si="341"/>
        <v>0</v>
      </c>
      <c r="AV1828" s="18"/>
      <c r="AY1828" s="17"/>
      <c r="AZ1828" s="17"/>
    </row>
    <row r="1829" spans="1:52" hidden="1" x14ac:dyDescent="0.25">
      <c r="A1829" t="s">
        <v>26</v>
      </c>
      <c r="B1829" t="s">
        <v>5394</v>
      </c>
      <c r="C1829">
        <v>42326</v>
      </c>
      <c r="D1829" t="s">
        <v>2787</v>
      </c>
      <c r="E1829" t="s">
        <v>6979</v>
      </c>
      <c r="F1829" t="s">
        <v>29</v>
      </c>
      <c r="G1829">
        <v>973.12000000000012</v>
      </c>
      <c r="H1829">
        <v>846.19</v>
      </c>
      <c r="I1829">
        <v>152.31</v>
      </c>
      <c r="J1829" t="s">
        <v>61</v>
      </c>
      <c r="K1829">
        <v>0</v>
      </c>
      <c r="L1829">
        <v>0</v>
      </c>
      <c r="M1829" t="s">
        <v>31</v>
      </c>
      <c r="N1829">
        <v>846.19</v>
      </c>
      <c r="O1829">
        <v>126.93</v>
      </c>
      <c r="P1829" t="s">
        <v>2788</v>
      </c>
      <c r="Q1829">
        <v>846.19</v>
      </c>
      <c r="R1829">
        <v>13.96</v>
      </c>
      <c r="S1829" t="s">
        <v>33</v>
      </c>
      <c r="T1829">
        <v>846.19</v>
      </c>
      <c r="U1829">
        <v>64.31</v>
      </c>
      <c r="V1829" t="s">
        <v>33</v>
      </c>
      <c r="W1829" t="s">
        <v>33</v>
      </c>
      <c r="X1829" t="s">
        <v>3214</v>
      </c>
      <c r="Y1829" t="s">
        <v>44</v>
      </c>
      <c r="Z1829" t="s">
        <v>666</v>
      </c>
      <c r="AA1829" t="s">
        <v>667</v>
      </c>
      <c r="AC1829" s="13" t="str">
        <f t="shared" si="334"/>
        <v>000168270</v>
      </c>
      <c r="AD1829" t="str">
        <f t="shared" si="335"/>
        <v>18/11/2015</v>
      </c>
      <c r="AE1829" t="str">
        <f t="shared" si="336"/>
        <v>56545742000157</v>
      </c>
      <c r="AF1829" s="14">
        <f t="shared" si="337"/>
        <v>973.12000000000012</v>
      </c>
      <c r="AG1829">
        <f t="shared" si="338"/>
        <v>0</v>
      </c>
      <c r="AH1829">
        <f t="shared" si="339"/>
        <v>1</v>
      </c>
      <c r="AI1829" s="16">
        <v>6783935</v>
      </c>
      <c r="AJ1829" s="16" t="s">
        <v>7473</v>
      </c>
      <c r="AK1829" s="16" t="s">
        <v>5072</v>
      </c>
      <c r="AL1829" s="16" t="s">
        <v>3531</v>
      </c>
      <c r="AM1829" s="16" t="s">
        <v>7193</v>
      </c>
      <c r="AN1829">
        <v>6</v>
      </c>
      <c r="AO1829" t="e">
        <f>VLOOKUP(TRIM(AL1829),'Parcela Dedutivel'!$A$1:$B$65536,2,FALSE)</f>
        <v>#N/A</v>
      </c>
      <c r="AP1829" s="15">
        <f t="shared" si="340"/>
        <v>0</v>
      </c>
      <c r="AQ1829" s="16">
        <f t="shared" si="341"/>
        <v>0</v>
      </c>
      <c r="AV1829" s="18"/>
      <c r="AY1829" s="17"/>
      <c r="AZ1829" s="17"/>
    </row>
    <row r="1830" spans="1:52" hidden="1" x14ac:dyDescent="0.25">
      <c r="A1830" t="s">
        <v>26</v>
      </c>
      <c r="B1830" t="s">
        <v>5394</v>
      </c>
      <c r="C1830">
        <v>42326</v>
      </c>
      <c r="D1830" t="s">
        <v>2787</v>
      </c>
      <c r="E1830" t="s">
        <v>6979</v>
      </c>
      <c r="F1830" t="s">
        <v>29</v>
      </c>
      <c r="G1830">
        <v>3373.87</v>
      </c>
      <c r="H1830">
        <v>3373.87</v>
      </c>
      <c r="I1830">
        <v>607.30000000000007</v>
      </c>
      <c r="J1830" t="s">
        <v>30</v>
      </c>
      <c r="K1830">
        <v>0</v>
      </c>
      <c r="L1830">
        <v>0</v>
      </c>
      <c r="M1830" t="s">
        <v>31</v>
      </c>
      <c r="N1830">
        <v>0</v>
      </c>
      <c r="O1830">
        <v>0</v>
      </c>
      <c r="P1830" t="s">
        <v>31</v>
      </c>
      <c r="Q1830">
        <v>3373.87</v>
      </c>
      <c r="R1830">
        <v>55.67</v>
      </c>
      <c r="S1830" t="s">
        <v>33</v>
      </c>
      <c r="T1830">
        <v>3373.87</v>
      </c>
      <c r="U1830">
        <v>256.41000000000003</v>
      </c>
      <c r="V1830" t="s">
        <v>33</v>
      </c>
      <c r="W1830" t="s">
        <v>33</v>
      </c>
      <c r="X1830" t="s">
        <v>3214</v>
      </c>
      <c r="Y1830" t="s">
        <v>240</v>
      </c>
      <c r="Z1830" t="s">
        <v>4432</v>
      </c>
      <c r="AA1830" t="s">
        <v>4433</v>
      </c>
      <c r="AC1830" s="13" t="str">
        <f t="shared" si="334"/>
        <v>000168270</v>
      </c>
      <c r="AD1830" t="str">
        <f t="shared" si="335"/>
        <v>18/11/2015</v>
      </c>
      <c r="AE1830" t="str">
        <f t="shared" si="336"/>
        <v>56545742000157</v>
      </c>
      <c r="AF1830" s="14">
        <f t="shared" si="337"/>
        <v>3373.87</v>
      </c>
      <c r="AG1830">
        <f t="shared" si="338"/>
        <v>0</v>
      </c>
      <c r="AH1830">
        <f t="shared" si="339"/>
        <v>1</v>
      </c>
      <c r="AI1830" s="16">
        <v>7245950</v>
      </c>
      <c r="AJ1830" s="16" t="s">
        <v>7659</v>
      </c>
      <c r="AK1830" s="16" t="s">
        <v>4034</v>
      </c>
      <c r="AL1830" s="16" t="s">
        <v>1777</v>
      </c>
      <c r="AM1830" s="16" t="s">
        <v>7193</v>
      </c>
      <c r="AN1830">
        <v>5</v>
      </c>
      <c r="AO1830" t="e">
        <f>VLOOKUP(TRIM(AL1830),'Parcela Dedutivel'!$A$1:$B$65536,2,FALSE)</f>
        <v>#N/A</v>
      </c>
      <c r="AP1830" s="15">
        <f t="shared" si="340"/>
        <v>0</v>
      </c>
      <c r="AQ1830" s="16">
        <f t="shared" si="341"/>
        <v>0</v>
      </c>
      <c r="AV1830" s="18"/>
      <c r="AY1830" s="17"/>
      <c r="AZ1830" s="17"/>
    </row>
    <row r="1831" spans="1:52" hidden="1" x14ac:dyDescent="0.25">
      <c r="A1831" t="s">
        <v>26</v>
      </c>
      <c r="B1831" t="s">
        <v>5397</v>
      </c>
      <c r="C1831">
        <v>42326</v>
      </c>
      <c r="D1831" t="s">
        <v>2804</v>
      </c>
      <c r="E1831" t="s">
        <v>6979</v>
      </c>
      <c r="F1831" t="s">
        <v>29</v>
      </c>
      <c r="G1831">
        <v>5582.88</v>
      </c>
      <c r="H1831">
        <v>4854.68</v>
      </c>
      <c r="I1831">
        <v>873.84</v>
      </c>
      <c r="J1831" t="s">
        <v>307</v>
      </c>
      <c r="K1831">
        <v>0</v>
      </c>
      <c r="L1831">
        <v>0</v>
      </c>
      <c r="M1831" t="s">
        <v>31</v>
      </c>
      <c r="N1831">
        <v>4854.68</v>
      </c>
      <c r="O1831">
        <v>728.2</v>
      </c>
      <c r="P1831" t="s">
        <v>2788</v>
      </c>
      <c r="Q1831">
        <v>4854.68</v>
      </c>
      <c r="R1831">
        <v>80.100000000000009</v>
      </c>
      <c r="S1831" t="s">
        <v>33</v>
      </c>
      <c r="T1831">
        <v>4854.68</v>
      </c>
      <c r="U1831">
        <v>368.96</v>
      </c>
      <c r="V1831" t="s">
        <v>33</v>
      </c>
      <c r="W1831" t="s">
        <v>33</v>
      </c>
      <c r="X1831" t="s">
        <v>3214</v>
      </c>
      <c r="Y1831" t="s">
        <v>3383</v>
      </c>
      <c r="Z1831" t="s">
        <v>3384</v>
      </c>
      <c r="AA1831" t="s">
        <v>3385</v>
      </c>
      <c r="AC1831" s="13" t="str">
        <f t="shared" si="334"/>
        <v>000168271</v>
      </c>
      <c r="AD1831" t="str">
        <f t="shared" si="335"/>
        <v>18/11/2015</v>
      </c>
      <c r="AE1831" t="str">
        <f t="shared" si="336"/>
        <v>56545742000157</v>
      </c>
      <c r="AF1831" s="14">
        <f t="shared" si="337"/>
        <v>5582.88</v>
      </c>
      <c r="AG1831">
        <f t="shared" si="338"/>
        <v>444.78000000000003</v>
      </c>
      <c r="AH1831">
        <f t="shared" si="339"/>
        <v>1</v>
      </c>
      <c r="AI1831" s="16">
        <v>6783935</v>
      </c>
      <c r="AJ1831" s="16" t="s">
        <v>7473</v>
      </c>
      <c r="AK1831" s="16" t="s">
        <v>5072</v>
      </c>
      <c r="AL1831" s="16" t="s">
        <v>3379</v>
      </c>
      <c r="AM1831" s="16" t="s">
        <v>7193</v>
      </c>
      <c r="AN1831">
        <v>6</v>
      </c>
      <c r="AO1831" t="e">
        <f>VLOOKUP(TRIM(AL1831),'Parcela Dedutivel'!$A$1:$B$65536,2,FALSE)</f>
        <v>#N/A</v>
      </c>
      <c r="AP1831" s="15">
        <f t="shared" si="340"/>
        <v>0</v>
      </c>
      <c r="AQ1831" s="16">
        <f t="shared" si="341"/>
        <v>0</v>
      </c>
      <c r="AV1831" s="18"/>
      <c r="AY1831" s="17"/>
      <c r="AZ1831" s="17"/>
    </row>
    <row r="1832" spans="1:52" hidden="1" x14ac:dyDescent="0.25">
      <c r="A1832" t="s">
        <v>26</v>
      </c>
      <c r="B1832" t="s">
        <v>5397</v>
      </c>
      <c r="C1832">
        <v>42326</v>
      </c>
      <c r="D1832" t="s">
        <v>2787</v>
      </c>
      <c r="E1832" t="s">
        <v>6979</v>
      </c>
      <c r="F1832" t="s">
        <v>29</v>
      </c>
      <c r="G1832">
        <v>901.04</v>
      </c>
      <c r="H1832">
        <v>783.51</v>
      </c>
      <c r="I1832">
        <v>141.03</v>
      </c>
      <c r="J1832" t="s">
        <v>61</v>
      </c>
      <c r="K1832">
        <v>0</v>
      </c>
      <c r="L1832">
        <v>0</v>
      </c>
      <c r="M1832" t="s">
        <v>31</v>
      </c>
      <c r="N1832">
        <v>783.51</v>
      </c>
      <c r="O1832">
        <v>117.53</v>
      </c>
      <c r="P1832" t="s">
        <v>2788</v>
      </c>
      <c r="Q1832">
        <v>783.51</v>
      </c>
      <c r="R1832">
        <v>12.93</v>
      </c>
      <c r="S1832" t="s">
        <v>33</v>
      </c>
      <c r="T1832">
        <v>783.51</v>
      </c>
      <c r="U1832">
        <v>59.550000000000004</v>
      </c>
      <c r="V1832" t="s">
        <v>33</v>
      </c>
      <c r="W1832" t="s">
        <v>33</v>
      </c>
      <c r="X1832" t="s">
        <v>3214</v>
      </c>
      <c r="Y1832" t="s">
        <v>44</v>
      </c>
      <c r="Z1832" t="s">
        <v>1720</v>
      </c>
      <c r="AA1832" t="s">
        <v>1721</v>
      </c>
      <c r="AC1832" s="13" t="str">
        <f t="shared" si="334"/>
        <v>000168271</v>
      </c>
      <c r="AD1832" t="str">
        <f t="shared" si="335"/>
        <v>18/11/2015</v>
      </c>
      <c r="AE1832" t="str">
        <f t="shared" si="336"/>
        <v>56545742000157</v>
      </c>
      <c r="AF1832" s="14">
        <f t="shared" si="337"/>
        <v>901.04</v>
      </c>
      <c r="AG1832">
        <f t="shared" si="338"/>
        <v>444.78000000000003</v>
      </c>
      <c r="AH1832">
        <f t="shared" si="339"/>
        <v>1</v>
      </c>
      <c r="AI1832" s="16">
        <v>6783935</v>
      </c>
      <c r="AJ1832" s="16" t="s">
        <v>7473</v>
      </c>
      <c r="AK1832" s="16" t="s">
        <v>5072</v>
      </c>
      <c r="AL1832" s="16" t="s">
        <v>3535</v>
      </c>
      <c r="AM1832" s="16" t="s">
        <v>7193</v>
      </c>
      <c r="AN1832">
        <v>120</v>
      </c>
      <c r="AO1832" t="e">
        <f>VLOOKUP(TRIM(AL1832),'Parcela Dedutivel'!$A$1:$B$65536,2,FALSE)</f>
        <v>#N/A</v>
      </c>
      <c r="AP1832" s="15">
        <f t="shared" si="340"/>
        <v>0</v>
      </c>
      <c r="AQ1832" s="16">
        <f t="shared" si="341"/>
        <v>0</v>
      </c>
      <c r="AV1832" s="18"/>
      <c r="AY1832" s="17"/>
      <c r="AZ1832" s="17"/>
    </row>
    <row r="1833" spans="1:52" hidden="1" x14ac:dyDescent="0.25">
      <c r="A1833" t="s">
        <v>26</v>
      </c>
      <c r="B1833" t="s">
        <v>5397</v>
      </c>
      <c r="C1833">
        <v>42326</v>
      </c>
      <c r="D1833" t="s">
        <v>2787</v>
      </c>
      <c r="E1833" t="s">
        <v>6979</v>
      </c>
      <c r="F1833" t="s">
        <v>29</v>
      </c>
      <c r="G1833">
        <v>1384.7400000000002</v>
      </c>
      <c r="H1833">
        <v>1204.1200000000001</v>
      </c>
      <c r="I1833">
        <v>216.74</v>
      </c>
      <c r="J1833" t="s">
        <v>61</v>
      </c>
      <c r="K1833">
        <v>0</v>
      </c>
      <c r="L1833">
        <v>0</v>
      </c>
      <c r="M1833" t="s">
        <v>31</v>
      </c>
      <c r="N1833">
        <v>1204.1200000000001</v>
      </c>
      <c r="O1833">
        <v>180.62</v>
      </c>
      <c r="P1833" t="s">
        <v>2788</v>
      </c>
      <c r="Q1833">
        <v>1204.1200000000001</v>
      </c>
      <c r="R1833">
        <v>19.87</v>
      </c>
      <c r="S1833" t="s">
        <v>33</v>
      </c>
      <c r="T1833">
        <v>1204.1200000000001</v>
      </c>
      <c r="U1833">
        <v>91.51</v>
      </c>
      <c r="V1833" t="s">
        <v>33</v>
      </c>
      <c r="W1833" t="s">
        <v>33</v>
      </c>
      <c r="X1833" t="s">
        <v>3214</v>
      </c>
      <c r="Y1833" t="s">
        <v>44</v>
      </c>
      <c r="Z1833" t="s">
        <v>419</v>
      </c>
      <c r="AA1833" t="s">
        <v>3680</v>
      </c>
      <c r="AC1833" s="13" t="str">
        <f t="shared" si="334"/>
        <v>000168271</v>
      </c>
      <c r="AD1833" t="str">
        <f t="shared" si="335"/>
        <v>18/11/2015</v>
      </c>
      <c r="AE1833" t="str">
        <f t="shared" si="336"/>
        <v>56545742000157</v>
      </c>
      <c r="AF1833" s="14">
        <f t="shared" si="337"/>
        <v>1384.7400000000002</v>
      </c>
      <c r="AG1833">
        <f t="shared" si="338"/>
        <v>444.78000000000003</v>
      </c>
      <c r="AH1833">
        <f t="shared" si="339"/>
        <v>1</v>
      </c>
      <c r="AI1833" s="16">
        <v>7245950</v>
      </c>
      <c r="AJ1833" s="16" t="s">
        <v>7659</v>
      </c>
      <c r="AK1833" s="16" t="s">
        <v>4034</v>
      </c>
      <c r="AL1833" s="16" t="s">
        <v>298</v>
      </c>
      <c r="AM1833" s="16" t="s">
        <v>7193</v>
      </c>
      <c r="AN1833">
        <v>10</v>
      </c>
      <c r="AO1833" t="e">
        <f>VLOOKUP(TRIM(AL1833),'Parcela Dedutivel'!$A$1:$B$65536,2,FALSE)</f>
        <v>#N/A</v>
      </c>
      <c r="AP1833" s="15">
        <f t="shared" si="340"/>
        <v>0</v>
      </c>
      <c r="AQ1833" s="16">
        <f t="shared" si="341"/>
        <v>0</v>
      </c>
      <c r="AV1833" s="18"/>
      <c r="AY1833" s="17"/>
      <c r="AZ1833" s="17"/>
    </row>
    <row r="1834" spans="1:52" hidden="1" x14ac:dyDescent="0.25">
      <c r="A1834" t="s">
        <v>26</v>
      </c>
      <c r="B1834" t="s">
        <v>5397</v>
      </c>
      <c r="C1834">
        <v>42326</v>
      </c>
      <c r="D1834" t="s">
        <v>2787</v>
      </c>
      <c r="E1834" t="s">
        <v>6979</v>
      </c>
      <c r="F1834" t="s">
        <v>29</v>
      </c>
      <c r="G1834">
        <v>306.25</v>
      </c>
      <c r="H1834">
        <v>266.3</v>
      </c>
      <c r="I1834">
        <v>47.93</v>
      </c>
      <c r="J1834" t="s">
        <v>61</v>
      </c>
      <c r="K1834">
        <v>0</v>
      </c>
      <c r="L1834">
        <v>0</v>
      </c>
      <c r="M1834" t="s">
        <v>31</v>
      </c>
      <c r="N1834">
        <v>266.3</v>
      </c>
      <c r="O1834">
        <v>39.950000000000003</v>
      </c>
      <c r="P1834" t="s">
        <v>2788</v>
      </c>
      <c r="Q1834">
        <v>266.3</v>
      </c>
      <c r="R1834">
        <v>4.3899999999999997</v>
      </c>
      <c r="S1834" t="s">
        <v>33</v>
      </c>
      <c r="T1834">
        <v>266.3</v>
      </c>
      <c r="U1834">
        <v>20.240000000000002</v>
      </c>
      <c r="V1834" t="s">
        <v>33</v>
      </c>
      <c r="W1834" t="s">
        <v>33</v>
      </c>
      <c r="X1834" t="s">
        <v>3214</v>
      </c>
      <c r="Y1834" t="s">
        <v>44</v>
      </c>
      <c r="Z1834" t="s">
        <v>3526</v>
      </c>
      <c r="AA1834" t="s">
        <v>5278</v>
      </c>
      <c r="AC1834" s="13" t="str">
        <f t="shared" si="334"/>
        <v>000168271</v>
      </c>
      <c r="AD1834" t="str">
        <f t="shared" si="335"/>
        <v>18/11/2015</v>
      </c>
      <c r="AE1834" t="str">
        <f t="shared" si="336"/>
        <v>56545742000157</v>
      </c>
      <c r="AF1834" s="14">
        <f t="shared" si="337"/>
        <v>306.25</v>
      </c>
      <c r="AG1834">
        <f t="shared" si="338"/>
        <v>444.78000000000003</v>
      </c>
      <c r="AH1834">
        <f t="shared" si="339"/>
        <v>1</v>
      </c>
      <c r="AI1834" s="16">
        <v>6783935</v>
      </c>
      <c r="AJ1834" s="16" t="s">
        <v>7473</v>
      </c>
      <c r="AK1834" s="16" t="s">
        <v>5072</v>
      </c>
      <c r="AL1834" s="16" t="s">
        <v>94</v>
      </c>
      <c r="AM1834" s="16" t="s">
        <v>7193</v>
      </c>
      <c r="AN1834">
        <v>1</v>
      </c>
      <c r="AO1834" t="e">
        <f>VLOOKUP(TRIM(AL1834),'Parcela Dedutivel'!$A$1:$B$65536,2,FALSE)</f>
        <v>#N/A</v>
      </c>
      <c r="AP1834" s="15">
        <f t="shared" si="340"/>
        <v>0</v>
      </c>
      <c r="AQ1834" s="16">
        <f t="shared" si="341"/>
        <v>0</v>
      </c>
      <c r="AV1834" s="18"/>
      <c r="AY1834" s="17"/>
      <c r="AZ1834" s="17"/>
    </row>
    <row r="1835" spans="1:52" hidden="1" x14ac:dyDescent="0.25">
      <c r="A1835" t="s">
        <v>26</v>
      </c>
      <c r="B1835" t="s">
        <v>5398</v>
      </c>
      <c r="C1835">
        <v>42326</v>
      </c>
      <c r="D1835" t="s">
        <v>2817</v>
      </c>
      <c r="E1835" t="s">
        <v>6979</v>
      </c>
      <c r="F1835" t="s">
        <v>179</v>
      </c>
      <c r="G1835">
        <v>5415.73</v>
      </c>
      <c r="H1835">
        <v>4709.33</v>
      </c>
      <c r="I1835">
        <v>188.37</v>
      </c>
      <c r="J1835" t="s">
        <v>780</v>
      </c>
      <c r="K1835">
        <v>0</v>
      </c>
      <c r="L1835">
        <v>0</v>
      </c>
      <c r="M1835" t="s">
        <v>31</v>
      </c>
      <c r="N1835">
        <v>4709.33</v>
      </c>
      <c r="O1835">
        <v>706.4</v>
      </c>
      <c r="P1835" t="s">
        <v>2788</v>
      </c>
      <c r="Q1835">
        <v>4709.33</v>
      </c>
      <c r="R1835">
        <v>77.7</v>
      </c>
      <c r="S1835" t="s">
        <v>33</v>
      </c>
      <c r="T1835">
        <v>4709.33</v>
      </c>
      <c r="U1835">
        <v>357.91</v>
      </c>
      <c r="V1835" t="s">
        <v>33</v>
      </c>
      <c r="W1835" t="s">
        <v>33</v>
      </c>
      <c r="X1835" t="s">
        <v>3006</v>
      </c>
      <c r="Y1835" t="s">
        <v>91</v>
      </c>
      <c r="Z1835" t="s">
        <v>3092</v>
      </c>
      <c r="AA1835" t="s">
        <v>3093</v>
      </c>
      <c r="AC1835" s="13" t="str">
        <f t="shared" si="334"/>
        <v>000168272</v>
      </c>
      <c r="AD1835" t="str">
        <f t="shared" si="335"/>
        <v>18/11/2015</v>
      </c>
      <c r="AE1835" t="str">
        <f t="shared" si="336"/>
        <v>76487032000125</v>
      </c>
      <c r="AF1835" s="14">
        <f t="shared" si="337"/>
        <v>5415.73</v>
      </c>
      <c r="AG1835">
        <f t="shared" si="338"/>
        <v>0</v>
      </c>
      <c r="AH1835">
        <f t="shared" si="339"/>
        <v>1</v>
      </c>
      <c r="AI1835" s="16">
        <v>7245950</v>
      </c>
      <c r="AJ1835" s="16" t="s">
        <v>7659</v>
      </c>
      <c r="AK1835" s="16" t="s">
        <v>4034</v>
      </c>
      <c r="AL1835" s="16" t="s">
        <v>302</v>
      </c>
      <c r="AM1835" s="16" t="s">
        <v>7193</v>
      </c>
      <c r="AN1835">
        <v>5</v>
      </c>
      <c r="AO1835" t="e">
        <f>VLOOKUP(TRIM(AL1835),'Parcela Dedutivel'!$A$1:$B$65536,2,FALSE)</f>
        <v>#N/A</v>
      </c>
      <c r="AP1835" s="15">
        <f t="shared" si="340"/>
        <v>0</v>
      </c>
      <c r="AQ1835" s="16">
        <f t="shared" si="341"/>
        <v>0</v>
      </c>
      <c r="AV1835" s="18"/>
      <c r="AY1835" s="17"/>
      <c r="AZ1835" s="17"/>
    </row>
    <row r="1836" spans="1:52" hidden="1" x14ac:dyDescent="0.25">
      <c r="A1836" t="s">
        <v>26</v>
      </c>
      <c r="B1836" t="s">
        <v>5398</v>
      </c>
      <c r="C1836">
        <v>42326</v>
      </c>
      <c r="D1836" t="s">
        <v>2817</v>
      </c>
      <c r="E1836" t="s">
        <v>6979</v>
      </c>
      <c r="F1836" t="s">
        <v>179</v>
      </c>
      <c r="G1836">
        <v>1641.22</v>
      </c>
      <c r="H1836">
        <v>1641.22</v>
      </c>
      <c r="I1836">
        <v>65.650000000000006</v>
      </c>
      <c r="J1836" t="s">
        <v>1555</v>
      </c>
      <c r="K1836">
        <v>0</v>
      </c>
      <c r="L1836">
        <v>0</v>
      </c>
      <c r="M1836" t="s">
        <v>31</v>
      </c>
      <c r="N1836">
        <v>0</v>
      </c>
      <c r="O1836">
        <v>0</v>
      </c>
      <c r="P1836" t="s">
        <v>31</v>
      </c>
      <c r="Q1836">
        <v>1641.22</v>
      </c>
      <c r="R1836">
        <v>27.080000000000002</v>
      </c>
      <c r="S1836" t="s">
        <v>33</v>
      </c>
      <c r="T1836">
        <v>1641.22</v>
      </c>
      <c r="U1836">
        <v>124.73</v>
      </c>
      <c r="V1836" t="s">
        <v>33</v>
      </c>
      <c r="W1836" t="s">
        <v>33</v>
      </c>
      <c r="X1836" t="s">
        <v>3006</v>
      </c>
      <c r="Y1836" t="s">
        <v>2556</v>
      </c>
      <c r="Z1836" t="s">
        <v>3094</v>
      </c>
      <c r="AA1836" t="s">
        <v>3095</v>
      </c>
      <c r="AC1836" s="13" t="str">
        <f t="shared" si="334"/>
        <v>000168272</v>
      </c>
      <c r="AD1836" t="str">
        <f t="shared" si="335"/>
        <v>18/11/2015</v>
      </c>
      <c r="AE1836" t="str">
        <f t="shared" si="336"/>
        <v>76487032000125</v>
      </c>
      <c r="AF1836" s="14">
        <f t="shared" si="337"/>
        <v>1641.22</v>
      </c>
      <c r="AG1836">
        <f t="shared" si="338"/>
        <v>0</v>
      </c>
      <c r="AH1836">
        <f t="shared" si="339"/>
        <v>1</v>
      </c>
      <c r="AI1836" s="16">
        <v>7245950</v>
      </c>
      <c r="AJ1836" s="16" t="s">
        <v>7659</v>
      </c>
      <c r="AK1836" s="16" t="s">
        <v>4034</v>
      </c>
      <c r="AL1836" s="16" t="s">
        <v>643</v>
      </c>
      <c r="AM1836" s="16" t="s">
        <v>7193</v>
      </c>
      <c r="AN1836">
        <v>10</v>
      </c>
      <c r="AO1836" t="e">
        <f>VLOOKUP(TRIM(AL1836),'Parcela Dedutivel'!$A$1:$B$65536,2,FALSE)</f>
        <v>#N/A</v>
      </c>
      <c r="AP1836" s="15">
        <f t="shared" si="340"/>
        <v>0</v>
      </c>
      <c r="AQ1836" s="16">
        <f t="shared" si="341"/>
        <v>0</v>
      </c>
      <c r="AV1836" s="18"/>
      <c r="AY1836" s="17"/>
      <c r="AZ1836" s="17"/>
    </row>
    <row r="1837" spans="1:52" hidden="1" x14ac:dyDescent="0.25">
      <c r="A1837" t="s">
        <v>26</v>
      </c>
      <c r="B1837" t="s">
        <v>5398</v>
      </c>
      <c r="C1837">
        <v>42326</v>
      </c>
      <c r="D1837" t="s">
        <v>2817</v>
      </c>
      <c r="E1837" t="s">
        <v>6979</v>
      </c>
      <c r="F1837" t="s">
        <v>179</v>
      </c>
      <c r="G1837">
        <v>272.83000000000004</v>
      </c>
      <c r="H1837">
        <v>237.24</v>
      </c>
      <c r="I1837">
        <v>9.49</v>
      </c>
      <c r="J1837" t="s">
        <v>780</v>
      </c>
      <c r="K1837">
        <v>0</v>
      </c>
      <c r="L1837">
        <v>0</v>
      </c>
      <c r="M1837" t="s">
        <v>31</v>
      </c>
      <c r="N1837">
        <v>237.24</v>
      </c>
      <c r="O1837">
        <v>35.590000000000003</v>
      </c>
      <c r="P1837" t="s">
        <v>2788</v>
      </c>
      <c r="Q1837">
        <v>237.24</v>
      </c>
      <c r="R1837">
        <v>3.91</v>
      </c>
      <c r="S1837" t="s">
        <v>33</v>
      </c>
      <c r="T1837">
        <v>237.24</v>
      </c>
      <c r="U1837">
        <v>18.03</v>
      </c>
      <c r="V1837" t="s">
        <v>33</v>
      </c>
      <c r="W1837" t="s">
        <v>33</v>
      </c>
      <c r="X1837" t="s">
        <v>3006</v>
      </c>
      <c r="Y1837" t="s">
        <v>91</v>
      </c>
      <c r="Z1837" t="s">
        <v>3090</v>
      </c>
      <c r="AA1837" t="s">
        <v>3091</v>
      </c>
      <c r="AC1837" s="13" t="str">
        <f t="shared" si="334"/>
        <v>000168272</v>
      </c>
      <c r="AD1837" t="str">
        <f t="shared" si="335"/>
        <v>18/11/2015</v>
      </c>
      <c r="AE1837" t="str">
        <f t="shared" si="336"/>
        <v>76487032000125</v>
      </c>
      <c r="AF1837" s="14">
        <f t="shared" si="337"/>
        <v>272.83000000000004</v>
      </c>
      <c r="AG1837">
        <f t="shared" si="338"/>
        <v>0</v>
      </c>
      <c r="AH1837">
        <f t="shared" si="339"/>
        <v>1</v>
      </c>
      <c r="AI1837" s="16">
        <v>6783935</v>
      </c>
      <c r="AJ1837" s="16" t="s">
        <v>7473</v>
      </c>
      <c r="AK1837" s="16" t="s">
        <v>5072</v>
      </c>
      <c r="AL1837" s="16" t="s">
        <v>3256</v>
      </c>
      <c r="AM1837" s="16" t="s">
        <v>7193</v>
      </c>
      <c r="AN1837">
        <v>20</v>
      </c>
      <c r="AO1837" t="e">
        <f>VLOOKUP(TRIM(AL1837),'Parcela Dedutivel'!$A$1:$B$65536,2,FALSE)</f>
        <v>#N/A</v>
      </c>
      <c r="AP1837" s="15">
        <f t="shared" si="340"/>
        <v>0</v>
      </c>
      <c r="AQ1837" s="16">
        <f t="shared" si="341"/>
        <v>0</v>
      </c>
      <c r="AV1837" s="18"/>
      <c r="AY1837" s="17"/>
      <c r="AZ1837" s="17"/>
    </row>
    <row r="1838" spans="1:52" hidden="1" x14ac:dyDescent="0.25">
      <c r="A1838" t="s">
        <v>26</v>
      </c>
      <c r="B1838" t="s">
        <v>5398</v>
      </c>
      <c r="C1838">
        <v>42326</v>
      </c>
      <c r="D1838" t="s">
        <v>2841</v>
      </c>
      <c r="E1838" t="s">
        <v>6979</v>
      </c>
      <c r="F1838" t="s">
        <v>179</v>
      </c>
      <c r="G1838">
        <v>1017.4</v>
      </c>
      <c r="H1838">
        <v>1017.4</v>
      </c>
      <c r="I1838">
        <v>122.09</v>
      </c>
      <c r="J1838" t="s">
        <v>30</v>
      </c>
      <c r="K1838">
        <v>0</v>
      </c>
      <c r="L1838">
        <v>0</v>
      </c>
      <c r="M1838" t="s">
        <v>31</v>
      </c>
      <c r="N1838">
        <v>0</v>
      </c>
      <c r="O1838">
        <v>0</v>
      </c>
      <c r="P1838" t="s">
        <v>31</v>
      </c>
      <c r="Q1838">
        <v>1017.4</v>
      </c>
      <c r="R1838">
        <v>16.79</v>
      </c>
      <c r="S1838" t="s">
        <v>33</v>
      </c>
      <c r="T1838">
        <v>1017.4</v>
      </c>
      <c r="U1838">
        <v>77.320000000000007</v>
      </c>
      <c r="V1838" t="s">
        <v>33</v>
      </c>
      <c r="W1838" t="s">
        <v>33</v>
      </c>
      <c r="X1838" t="s">
        <v>3006</v>
      </c>
      <c r="Y1838" t="s">
        <v>99</v>
      </c>
      <c r="Z1838" t="s">
        <v>373</v>
      </c>
      <c r="AA1838" t="s">
        <v>374</v>
      </c>
      <c r="AC1838" s="13" t="str">
        <f t="shared" si="334"/>
        <v>000168272</v>
      </c>
      <c r="AD1838" t="str">
        <f t="shared" si="335"/>
        <v>18/11/2015</v>
      </c>
      <c r="AE1838" t="str">
        <f t="shared" si="336"/>
        <v>76487032000125</v>
      </c>
      <c r="AF1838" s="14">
        <f t="shared" si="337"/>
        <v>1017.4</v>
      </c>
      <c r="AG1838">
        <f t="shared" si="338"/>
        <v>0</v>
      </c>
      <c r="AH1838">
        <f t="shared" si="339"/>
        <v>1</v>
      </c>
      <c r="AI1838" s="16">
        <v>7245950</v>
      </c>
      <c r="AJ1838" s="16" t="s">
        <v>7659</v>
      </c>
      <c r="AK1838" s="16" t="s">
        <v>4034</v>
      </c>
      <c r="AL1838" s="16" t="s">
        <v>3755</v>
      </c>
      <c r="AM1838" s="16" t="s">
        <v>7193</v>
      </c>
      <c r="AN1838">
        <v>2</v>
      </c>
      <c r="AO1838" t="e">
        <f>VLOOKUP(TRIM(AL1838),'Parcela Dedutivel'!$A$1:$B$65536,2,FALSE)</f>
        <v>#N/A</v>
      </c>
      <c r="AP1838" s="15">
        <f t="shared" si="340"/>
        <v>0</v>
      </c>
      <c r="AQ1838" s="16">
        <f t="shared" si="341"/>
        <v>0</v>
      </c>
      <c r="AV1838" s="18"/>
      <c r="AY1838" s="17"/>
      <c r="AZ1838" s="17"/>
    </row>
    <row r="1839" spans="1:52" hidden="1" x14ac:dyDescent="0.25">
      <c r="A1839" t="s">
        <v>26</v>
      </c>
      <c r="B1839" t="s">
        <v>5398</v>
      </c>
      <c r="C1839">
        <v>42326</v>
      </c>
      <c r="D1839" t="s">
        <v>2841</v>
      </c>
      <c r="E1839" t="s">
        <v>6979</v>
      </c>
      <c r="F1839" t="s">
        <v>179</v>
      </c>
      <c r="G1839">
        <v>874.92000000000007</v>
      </c>
      <c r="H1839">
        <v>874.92000000000007</v>
      </c>
      <c r="I1839">
        <v>104.99000000000001</v>
      </c>
      <c r="J1839" t="s">
        <v>30</v>
      </c>
      <c r="K1839">
        <v>0</v>
      </c>
      <c r="L1839">
        <v>0</v>
      </c>
      <c r="M1839" t="s">
        <v>31</v>
      </c>
      <c r="N1839">
        <v>0</v>
      </c>
      <c r="O1839">
        <v>0</v>
      </c>
      <c r="P1839" t="s">
        <v>31</v>
      </c>
      <c r="Q1839">
        <v>874.92000000000007</v>
      </c>
      <c r="R1839">
        <v>14.44</v>
      </c>
      <c r="S1839" t="s">
        <v>33</v>
      </c>
      <c r="T1839">
        <v>874.92000000000007</v>
      </c>
      <c r="U1839">
        <v>66.489999999999995</v>
      </c>
      <c r="V1839" t="s">
        <v>33</v>
      </c>
      <c r="W1839" t="s">
        <v>33</v>
      </c>
      <c r="X1839" t="s">
        <v>3006</v>
      </c>
      <c r="Y1839" t="s">
        <v>99</v>
      </c>
      <c r="Z1839" t="s">
        <v>280</v>
      </c>
      <c r="AA1839" t="s">
        <v>3105</v>
      </c>
      <c r="AC1839" s="13" t="str">
        <f t="shared" si="334"/>
        <v>000168272</v>
      </c>
      <c r="AD1839" t="str">
        <f t="shared" si="335"/>
        <v>18/11/2015</v>
      </c>
      <c r="AE1839" t="str">
        <f t="shared" si="336"/>
        <v>76487032000125</v>
      </c>
      <c r="AF1839" s="14">
        <f t="shared" si="337"/>
        <v>874.92000000000007</v>
      </c>
      <c r="AG1839">
        <f t="shared" si="338"/>
        <v>0</v>
      </c>
      <c r="AH1839">
        <f t="shared" si="339"/>
        <v>1</v>
      </c>
      <c r="AI1839" s="16">
        <v>6790179</v>
      </c>
      <c r="AJ1839" s="16" t="s">
        <v>7397</v>
      </c>
      <c r="AK1839" s="16" t="s">
        <v>4036</v>
      </c>
      <c r="AL1839" s="16" t="s">
        <v>3645</v>
      </c>
      <c r="AM1839" s="16" t="s">
        <v>7143</v>
      </c>
      <c r="AN1839">
        <v>1600</v>
      </c>
      <c r="AO1839">
        <f>VLOOKUP(TRIM(AL1839),'Parcela Dedutivel'!$A$1:$B$65536,2,FALSE)</f>
        <v>0</v>
      </c>
      <c r="AP1839" s="15">
        <f t="shared" si="340"/>
        <v>0</v>
      </c>
      <c r="AQ1839" s="16">
        <f t="shared" si="341"/>
        <v>0</v>
      </c>
      <c r="AV1839" s="18"/>
      <c r="AY1839" s="17"/>
      <c r="AZ1839" s="17"/>
    </row>
    <row r="1840" spans="1:52" hidden="1" x14ac:dyDescent="0.25">
      <c r="A1840" t="s">
        <v>26</v>
      </c>
      <c r="B1840" t="s">
        <v>5399</v>
      </c>
      <c r="C1840">
        <v>42326</v>
      </c>
      <c r="D1840" t="s">
        <v>2804</v>
      </c>
      <c r="E1840" t="s">
        <v>6979</v>
      </c>
      <c r="F1840" t="s">
        <v>29</v>
      </c>
      <c r="G1840">
        <v>3914.38</v>
      </c>
      <c r="H1840">
        <v>3914.38</v>
      </c>
      <c r="I1840">
        <v>704.59</v>
      </c>
      <c r="J1840" t="s">
        <v>1555</v>
      </c>
      <c r="K1840">
        <v>0</v>
      </c>
      <c r="L1840">
        <v>0</v>
      </c>
      <c r="M1840" t="s">
        <v>31</v>
      </c>
      <c r="N1840">
        <v>0</v>
      </c>
      <c r="O1840">
        <v>0</v>
      </c>
      <c r="P1840" t="s">
        <v>31</v>
      </c>
      <c r="Q1840">
        <v>3914.38</v>
      </c>
      <c r="R1840">
        <v>64.59</v>
      </c>
      <c r="S1840" t="s">
        <v>33</v>
      </c>
      <c r="T1840">
        <v>3914.38</v>
      </c>
      <c r="U1840">
        <v>297.49</v>
      </c>
      <c r="V1840" t="s">
        <v>33</v>
      </c>
      <c r="W1840" t="s">
        <v>33</v>
      </c>
      <c r="X1840" t="s">
        <v>3098</v>
      </c>
      <c r="Y1840" t="s">
        <v>2556</v>
      </c>
      <c r="Z1840" t="s">
        <v>3094</v>
      </c>
      <c r="AA1840" t="s">
        <v>3095</v>
      </c>
      <c r="AC1840" s="13" t="str">
        <f t="shared" si="334"/>
        <v>000168273</v>
      </c>
      <c r="AD1840" t="str">
        <f t="shared" si="335"/>
        <v>18/11/2015</v>
      </c>
      <c r="AE1840" t="str">
        <f t="shared" si="336"/>
        <v>76487032000206</v>
      </c>
      <c r="AF1840" s="14">
        <f t="shared" si="337"/>
        <v>3914.38</v>
      </c>
      <c r="AG1840">
        <f t="shared" si="338"/>
        <v>0</v>
      </c>
      <c r="AH1840">
        <f t="shared" si="339"/>
        <v>1</v>
      </c>
      <c r="AI1840" s="16">
        <v>6790179</v>
      </c>
      <c r="AJ1840" s="16" t="s">
        <v>7397</v>
      </c>
      <c r="AK1840" s="16" t="s">
        <v>4036</v>
      </c>
      <c r="AL1840" s="16" t="s">
        <v>2846</v>
      </c>
      <c r="AM1840" s="16" t="s">
        <v>7143</v>
      </c>
      <c r="AN1840">
        <v>500</v>
      </c>
      <c r="AO1840">
        <f>VLOOKUP(TRIM(AL1840),'Parcela Dedutivel'!$A$1:$B$65536,2,FALSE)</f>
        <v>0</v>
      </c>
      <c r="AP1840" s="15">
        <f t="shared" si="340"/>
        <v>0</v>
      </c>
      <c r="AQ1840" s="16">
        <f t="shared" si="341"/>
        <v>0</v>
      </c>
      <c r="AV1840" s="18"/>
      <c r="AY1840" s="17"/>
      <c r="AZ1840" s="17"/>
    </row>
    <row r="1841" spans="1:52" hidden="1" x14ac:dyDescent="0.25">
      <c r="A1841" t="s">
        <v>26</v>
      </c>
      <c r="B1841" t="s">
        <v>5399</v>
      </c>
      <c r="C1841">
        <v>42326</v>
      </c>
      <c r="D1841" t="s">
        <v>2804</v>
      </c>
      <c r="E1841" t="s">
        <v>6979</v>
      </c>
      <c r="F1841" t="s">
        <v>29</v>
      </c>
      <c r="G1841">
        <v>3039.96</v>
      </c>
      <c r="H1841">
        <v>2643.44</v>
      </c>
      <c r="I1841">
        <v>475.82</v>
      </c>
      <c r="J1841" t="s">
        <v>780</v>
      </c>
      <c r="K1841">
        <v>0</v>
      </c>
      <c r="L1841">
        <v>0</v>
      </c>
      <c r="M1841" t="s">
        <v>31</v>
      </c>
      <c r="N1841">
        <v>2643.44</v>
      </c>
      <c r="O1841">
        <v>396.52</v>
      </c>
      <c r="P1841" t="s">
        <v>2788</v>
      </c>
      <c r="Q1841">
        <v>2643.44</v>
      </c>
      <c r="R1841">
        <v>43.62</v>
      </c>
      <c r="S1841" t="s">
        <v>33</v>
      </c>
      <c r="T1841">
        <v>2643.44</v>
      </c>
      <c r="U1841">
        <v>200.9</v>
      </c>
      <c r="V1841" t="s">
        <v>33</v>
      </c>
      <c r="W1841" t="s">
        <v>33</v>
      </c>
      <c r="X1841" t="s">
        <v>3098</v>
      </c>
      <c r="Y1841" t="s">
        <v>91</v>
      </c>
      <c r="Z1841" t="s">
        <v>3099</v>
      </c>
      <c r="AA1841" t="s">
        <v>3100</v>
      </c>
      <c r="AC1841" s="13" t="str">
        <f t="shared" si="334"/>
        <v>000168273</v>
      </c>
      <c r="AD1841" t="str">
        <f t="shared" si="335"/>
        <v>18/11/2015</v>
      </c>
      <c r="AE1841" t="str">
        <f t="shared" si="336"/>
        <v>76487032000206</v>
      </c>
      <c r="AF1841" s="14">
        <f t="shared" si="337"/>
        <v>3039.96</v>
      </c>
      <c r="AG1841">
        <f t="shared" si="338"/>
        <v>0</v>
      </c>
      <c r="AH1841">
        <f t="shared" si="339"/>
        <v>1</v>
      </c>
      <c r="AI1841" s="16">
        <v>6790179</v>
      </c>
      <c r="AJ1841" s="16" t="s">
        <v>7397</v>
      </c>
      <c r="AK1841" s="16" t="s">
        <v>5075</v>
      </c>
      <c r="AL1841" s="16" t="s">
        <v>3641</v>
      </c>
      <c r="AM1841" s="16" t="s">
        <v>7143</v>
      </c>
      <c r="AN1841">
        <v>300</v>
      </c>
      <c r="AO1841">
        <f>VLOOKUP(TRIM(AL1841),'Parcela Dedutivel'!$A$1:$B$65536,2,FALSE)</f>
        <v>0</v>
      </c>
      <c r="AP1841" s="15">
        <f t="shared" si="340"/>
        <v>0</v>
      </c>
      <c r="AQ1841" s="16">
        <f t="shared" si="341"/>
        <v>0</v>
      </c>
      <c r="AV1841" s="18"/>
      <c r="AY1841" s="17"/>
      <c r="AZ1841" s="17"/>
    </row>
    <row r="1842" spans="1:52" hidden="1" x14ac:dyDescent="0.25">
      <c r="A1842" t="s">
        <v>26</v>
      </c>
      <c r="B1842" t="s">
        <v>5399</v>
      </c>
      <c r="C1842">
        <v>42326</v>
      </c>
      <c r="D1842" t="s">
        <v>2804</v>
      </c>
      <c r="E1842" t="s">
        <v>6979</v>
      </c>
      <c r="F1842" t="s">
        <v>29</v>
      </c>
      <c r="G1842">
        <v>628.93999999999994</v>
      </c>
      <c r="H1842">
        <v>546.9</v>
      </c>
      <c r="I1842">
        <v>98.44</v>
      </c>
      <c r="J1842" t="s">
        <v>780</v>
      </c>
      <c r="K1842">
        <v>0</v>
      </c>
      <c r="L1842">
        <v>0</v>
      </c>
      <c r="M1842" t="s">
        <v>31</v>
      </c>
      <c r="N1842">
        <v>546.9</v>
      </c>
      <c r="O1842">
        <v>82.04</v>
      </c>
      <c r="P1842" t="s">
        <v>2788</v>
      </c>
      <c r="Q1842">
        <v>546.9</v>
      </c>
      <c r="R1842">
        <v>9.02</v>
      </c>
      <c r="S1842" t="s">
        <v>33</v>
      </c>
      <c r="T1842">
        <v>546.9</v>
      </c>
      <c r="U1842">
        <v>41.56</v>
      </c>
      <c r="V1842" t="s">
        <v>33</v>
      </c>
      <c r="W1842" t="s">
        <v>33</v>
      </c>
      <c r="X1842" t="s">
        <v>3098</v>
      </c>
      <c r="Y1842" t="s">
        <v>91</v>
      </c>
      <c r="Z1842" t="s">
        <v>3103</v>
      </c>
      <c r="AA1842" t="s">
        <v>3104</v>
      </c>
      <c r="AC1842" s="13" t="str">
        <f t="shared" si="334"/>
        <v>000168273</v>
      </c>
      <c r="AD1842" t="str">
        <f t="shared" si="335"/>
        <v>18/11/2015</v>
      </c>
      <c r="AE1842" t="str">
        <f t="shared" si="336"/>
        <v>76487032000206</v>
      </c>
      <c r="AF1842" s="14">
        <f t="shared" si="337"/>
        <v>628.93999999999994</v>
      </c>
      <c r="AG1842">
        <f t="shared" si="338"/>
        <v>0</v>
      </c>
      <c r="AH1842">
        <f t="shared" si="339"/>
        <v>1</v>
      </c>
      <c r="AI1842" s="16">
        <v>6783635</v>
      </c>
      <c r="AJ1842" s="16" t="s">
        <v>7660</v>
      </c>
      <c r="AK1842" s="16" t="s">
        <v>4037</v>
      </c>
      <c r="AL1842" s="16" t="s">
        <v>4041</v>
      </c>
      <c r="AM1842" s="16" t="s">
        <v>7193</v>
      </c>
      <c r="AN1842">
        <v>1</v>
      </c>
      <c r="AO1842" t="e">
        <f>VLOOKUP(TRIM(AL1842),'Parcela Dedutivel'!$A$1:$B$65536,2,FALSE)</f>
        <v>#N/A</v>
      </c>
      <c r="AP1842" s="15">
        <f t="shared" si="340"/>
        <v>0</v>
      </c>
      <c r="AQ1842" s="16">
        <f t="shared" si="341"/>
        <v>0</v>
      </c>
      <c r="AV1842" s="18"/>
      <c r="AY1842" s="17"/>
      <c r="AZ1842" s="17"/>
    </row>
    <row r="1843" spans="1:52" hidden="1" x14ac:dyDescent="0.25">
      <c r="A1843" t="s">
        <v>26</v>
      </c>
      <c r="B1843" t="s">
        <v>5399</v>
      </c>
      <c r="C1843">
        <v>42326</v>
      </c>
      <c r="D1843" t="s">
        <v>2804</v>
      </c>
      <c r="E1843" t="s">
        <v>6979</v>
      </c>
      <c r="F1843" t="s">
        <v>29</v>
      </c>
      <c r="G1843">
        <v>134.9</v>
      </c>
      <c r="H1843">
        <v>117.3</v>
      </c>
      <c r="I1843">
        <v>21.11</v>
      </c>
      <c r="J1843" t="s">
        <v>30</v>
      </c>
      <c r="K1843">
        <v>0</v>
      </c>
      <c r="L1843">
        <v>0</v>
      </c>
      <c r="M1843" t="s">
        <v>31</v>
      </c>
      <c r="N1843">
        <v>117.3</v>
      </c>
      <c r="O1843">
        <v>17.600000000000001</v>
      </c>
      <c r="P1843" t="s">
        <v>2788</v>
      </c>
      <c r="Q1843">
        <v>117.3</v>
      </c>
      <c r="R1843">
        <v>1.94</v>
      </c>
      <c r="S1843" t="s">
        <v>33</v>
      </c>
      <c r="T1843">
        <v>117.3</v>
      </c>
      <c r="U1843">
        <v>8.91</v>
      </c>
      <c r="V1843" t="s">
        <v>33</v>
      </c>
      <c r="W1843" t="s">
        <v>33</v>
      </c>
      <c r="X1843" t="s">
        <v>3098</v>
      </c>
      <c r="Y1843" t="s">
        <v>91</v>
      </c>
      <c r="Z1843" t="s">
        <v>3101</v>
      </c>
      <c r="AA1843" t="s">
        <v>3102</v>
      </c>
      <c r="AC1843" s="13" t="str">
        <f t="shared" si="334"/>
        <v>000168273</v>
      </c>
      <c r="AD1843" t="str">
        <f t="shared" si="335"/>
        <v>18/11/2015</v>
      </c>
      <c r="AE1843" t="str">
        <f t="shared" si="336"/>
        <v>76487032000206</v>
      </c>
      <c r="AF1843" s="14">
        <f t="shared" si="337"/>
        <v>134.9</v>
      </c>
      <c r="AG1843">
        <f t="shared" si="338"/>
        <v>0</v>
      </c>
      <c r="AH1843">
        <f t="shared" si="339"/>
        <v>1</v>
      </c>
      <c r="AI1843" s="16">
        <v>6790898</v>
      </c>
      <c r="AJ1843" s="16" t="s">
        <v>7569</v>
      </c>
      <c r="AK1843" s="16" t="s">
        <v>5076</v>
      </c>
      <c r="AL1843" s="16" t="s">
        <v>5077</v>
      </c>
      <c r="AM1843" s="16" t="s">
        <v>7143</v>
      </c>
      <c r="AN1843">
        <v>3000</v>
      </c>
      <c r="AO1843">
        <f>VLOOKUP(TRIM(AL1843),'Parcela Dedutivel'!$A$1:$B$65536,2,FALSE)</f>
        <v>0</v>
      </c>
      <c r="AP1843" s="15">
        <f t="shared" si="340"/>
        <v>0</v>
      </c>
      <c r="AQ1843" s="16">
        <f t="shared" si="341"/>
        <v>0</v>
      </c>
      <c r="AV1843" s="18"/>
      <c r="AY1843" s="17"/>
      <c r="AZ1843" s="17"/>
    </row>
    <row r="1844" spans="1:52" hidden="1" x14ac:dyDescent="0.25">
      <c r="A1844" t="s">
        <v>26</v>
      </c>
      <c r="B1844" t="s">
        <v>5399</v>
      </c>
      <c r="C1844">
        <v>42326</v>
      </c>
      <c r="D1844" t="s">
        <v>2804</v>
      </c>
      <c r="E1844" t="s">
        <v>6979</v>
      </c>
      <c r="F1844" t="s">
        <v>29</v>
      </c>
      <c r="G1844">
        <v>1341.73</v>
      </c>
      <c r="H1844">
        <v>1166.72</v>
      </c>
      <c r="I1844">
        <v>210.01</v>
      </c>
      <c r="J1844" t="s">
        <v>780</v>
      </c>
      <c r="K1844">
        <v>0</v>
      </c>
      <c r="L1844">
        <v>0</v>
      </c>
      <c r="M1844" t="s">
        <v>31</v>
      </c>
      <c r="N1844">
        <v>1166.72</v>
      </c>
      <c r="O1844">
        <v>175.01</v>
      </c>
      <c r="P1844" t="s">
        <v>2788</v>
      </c>
      <c r="Q1844">
        <v>1166.72</v>
      </c>
      <c r="R1844">
        <v>19.25</v>
      </c>
      <c r="S1844" t="s">
        <v>33</v>
      </c>
      <c r="T1844">
        <v>1166.72</v>
      </c>
      <c r="U1844">
        <v>88.67</v>
      </c>
      <c r="V1844" t="s">
        <v>33</v>
      </c>
      <c r="W1844" t="s">
        <v>33</v>
      </c>
      <c r="X1844" t="s">
        <v>3098</v>
      </c>
      <c r="Y1844" t="s">
        <v>91</v>
      </c>
      <c r="Z1844" t="s">
        <v>3090</v>
      </c>
      <c r="AA1844" t="s">
        <v>3091</v>
      </c>
      <c r="AC1844" s="13" t="str">
        <f t="shared" si="334"/>
        <v>000168273</v>
      </c>
      <c r="AD1844" t="str">
        <f t="shared" si="335"/>
        <v>18/11/2015</v>
      </c>
      <c r="AE1844" t="str">
        <f t="shared" si="336"/>
        <v>76487032000206</v>
      </c>
      <c r="AF1844" s="14">
        <f t="shared" si="337"/>
        <v>1341.73</v>
      </c>
      <c r="AG1844">
        <f t="shared" si="338"/>
        <v>0</v>
      </c>
      <c r="AH1844">
        <f t="shared" si="339"/>
        <v>1</v>
      </c>
      <c r="AI1844" s="16">
        <v>6783635</v>
      </c>
      <c r="AJ1844" s="16" t="s">
        <v>7660</v>
      </c>
      <c r="AK1844" s="16" t="s">
        <v>4037</v>
      </c>
      <c r="AL1844" s="16" t="s">
        <v>4039</v>
      </c>
      <c r="AM1844" s="16" t="s">
        <v>7193</v>
      </c>
      <c r="AN1844">
        <v>2</v>
      </c>
      <c r="AO1844" t="e">
        <f>VLOOKUP(TRIM(AL1844),'Parcela Dedutivel'!$A$1:$B$65536,2,FALSE)</f>
        <v>#N/A</v>
      </c>
      <c r="AP1844" s="15">
        <f t="shared" si="340"/>
        <v>0</v>
      </c>
      <c r="AQ1844" s="16">
        <f t="shared" si="341"/>
        <v>0</v>
      </c>
      <c r="AV1844" s="18"/>
      <c r="AY1844" s="17"/>
      <c r="AZ1844" s="17"/>
    </row>
    <row r="1845" spans="1:52" hidden="1" x14ac:dyDescent="0.25">
      <c r="A1845" t="s">
        <v>26</v>
      </c>
      <c r="B1845" t="s">
        <v>5399</v>
      </c>
      <c r="C1845">
        <v>42326</v>
      </c>
      <c r="D1845" t="s">
        <v>2804</v>
      </c>
      <c r="E1845" t="s">
        <v>6979</v>
      </c>
      <c r="F1845" t="s">
        <v>29</v>
      </c>
      <c r="G1845">
        <v>3229.02</v>
      </c>
      <c r="H1845">
        <v>2807.84</v>
      </c>
      <c r="I1845">
        <v>505.41</v>
      </c>
      <c r="J1845" t="s">
        <v>780</v>
      </c>
      <c r="K1845">
        <v>0</v>
      </c>
      <c r="L1845">
        <v>0</v>
      </c>
      <c r="M1845" t="s">
        <v>31</v>
      </c>
      <c r="N1845">
        <v>2807.84</v>
      </c>
      <c r="O1845">
        <v>421.18</v>
      </c>
      <c r="P1845" t="s">
        <v>2788</v>
      </c>
      <c r="Q1845">
        <v>2807.84</v>
      </c>
      <c r="R1845">
        <v>46.33</v>
      </c>
      <c r="S1845" t="s">
        <v>33</v>
      </c>
      <c r="T1845">
        <v>2807.84</v>
      </c>
      <c r="U1845">
        <v>213.4</v>
      </c>
      <c r="V1845" t="s">
        <v>33</v>
      </c>
      <c r="W1845" t="s">
        <v>33</v>
      </c>
      <c r="X1845" t="s">
        <v>3098</v>
      </c>
      <c r="Y1845" t="s">
        <v>91</v>
      </c>
      <c r="Z1845" t="s">
        <v>3092</v>
      </c>
      <c r="AA1845" t="s">
        <v>3093</v>
      </c>
      <c r="AC1845" s="13" t="str">
        <f t="shared" si="334"/>
        <v>000168273</v>
      </c>
      <c r="AD1845" t="str">
        <f t="shared" si="335"/>
        <v>18/11/2015</v>
      </c>
      <c r="AE1845" t="str">
        <f t="shared" si="336"/>
        <v>76487032000206</v>
      </c>
      <c r="AF1845" s="14">
        <f t="shared" si="337"/>
        <v>3229.02</v>
      </c>
      <c r="AG1845">
        <f t="shared" si="338"/>
        <v>0</v>
      </c>
      <c r="AH1845">
        <f t="shared" si="339"/>
        <v>1</v>
      </c>
      <c r="AI1845" s="16">
        <v>6783635</v>
      </c>
      <c r="AJ1845" s="16" t="s">
        <v>7660</v>
      </c>
      <c r="AK1845" s="16" t="s">
        <v>4037</v>
      </c>
      <c r="AL1845" s="16" t="s">
        <v>108</v>
      </c>
      <c r="AM1845" s="16" t="s">
        <v>7193</v>
      </c>
      <c r="AN1845">
        <v>2</v>
      </c>
      <c r="AO1845" t="e">
        <f>VLOOKUP(TRIM(AL1845),'Parcela Dedutivel'!$A$1:$B$65536,2,FALSE)</f>
        <v>#N/A</v>
      </c>
      <c r="AP1845" s="15">
        <f t="shared" si="340"/>
        <v>0</v>
      </c>
      <c r="AQ1845" s="16">
        <f t="shared" si="341"/>
        <v>0</v>
      </c>
      <c r="AV1845" s="18"/>
      <c r="AY1845" s="17"/>
      <c r="AZ1845" s="17"/>
    </row>
    <row r="1846" spans="1:52" hidden="1" x14ac:dyDescent="0.25">
      <c r="A1846" t="s">
        <v>26</v>
      </c>
      <c r="B1846" t="s">
        <v>5399</v>
      </c>
      <c r="C1846">
        <v>42326</v>
      </c>
      <c r="D1846" t="s">
        <v>2787</v>
      </c>
      <c r="E1846" t="s">
        <v>6979</v>
      </c>
      <c r="F1846" t="s">
        <v>29</v>
      </c>
      <c r="G1846">
        <v>757.66</v>
      </c>
      <c r="H1846">
        <v>757.66</v>
      </c>
      <c r="I1846">
        <v>136.38</v>
      </c>
      <c r="J1846" t="s">
        <v>30</v>
      </c>
      <c r="K1846">
        <v>0</v>
      </c>
      <c r="L1846">
        <v>0</v>
      </c>
      <c r="M1846" t="s">
        <v>31</v>
      </c>
      <c r="N1846">
        <v>0</v>
      </c>
      <c r="O1846">
        <v>0</v>
      </c>
      <c r="P1846" t="s">
        <v>31</v>
      </c>
      <c r="Q1846">
        <v>757.66</v>
      </c>
      <c r="R1846">
        <v>12.5</v>
      </c>
      <c r="S1846" t="s">
        <v>33</v>
      </c>
      <c r="T1846">
        <v>757.66</v>
      </c>
      <c r="U1846">
        <v>57.58</v>
      </c>
      <c r="V1846" t="s">
        <v>33</v>
      </c>
      <c r="W1846" t="s">
        <v>33</v>
      </c>
      <c r="X1846" t="s">
        <v>3098</v>
      </c>
      <c r="Y1846" t="s">
        <v>99</v>
      </c>
      <c r="Z1846" t="s">
        <v>280</v>
      </c>
      <c r="AA1846" t="s">
        <v>3105</v>
      </c>
      <c r="AC1846" s="13" t="str">
        <f t="shared" si="334"/>
        <v>000168273</v>
      </c>
      <c r="AD1846" t="str">
        <f t="shared" si="335"/>
        <v>18/11/2015</v>
      </c>
      <c r="AE1846" t="str">
        <f t="shared" si="336"/>
        <v>76487032000206</v>
      </c>
      <c r="AF1846" s="14">
        <f t="shared" si="337"/>
        <v>757.66</v>
      </c>
      <c r="AG1846">
        <f t="shared" si="338"/>
        <v>0</v>
      </c>
      <c r="AH1846">
        <f t="shared" si="339"/>
        <v>1</v>
      </c>
      <c r="AI1846" s="16">
        <v>6783635</v>
      </c>
      <c r="AJ1846" s="16" t="s">
        <v>7660</v>
      </c>
      <c r="AK1846" s="16" t="s">
        <v>4037</v>
      </c>
      <c r="AL1846" s="16" t="s">
        <v>4043</v>
      </c>
      <c r="AM1846" s="16" t="s">
        <v>7193</v>
      </c>
      <c r="AN1846">
        <v>1</v>
      </c>
      <c r="AO1846" t="e">
        <f>VLOOKUP(TRIM(AL1846),'Parcela Dedutivel'!$A$1:$B$65536,2,FALSE)</f>
        <v>#N/A</v>
      </c>
      <c r="AP1846" s="15">
        <f t="shared" si="340"/>
        <v>0</v>
      </c>
      <c r="AQ1846" s="16">
        <f t="shared" si="341"/>
        <v>0</v>
      </c>
      <c r="AV1846" s="18"/>
      <c r="AY1846" s="17"/>
      <c r="AZ1846" s="17"/>
    </row>
    <row r="1847" spans="1:52" hidden="1" x14ac:dyDescent="0.25">
      <c r="A1847" t="s">
        <v>26</v>
      </c>
      <c r="B1847" t="s">
        <v>5399</v>
      </c>
      <c r="C1847">
        <v>42326</v>
      </c>
      <c r="D1847" t="s">
        <v>2787</v>
      </c>
      <c r="E1847" t="s">
        <v>6979</v>
      </c>
      <c r="F1847" t="s">
        <v>29</v>
      </c>
      <c r="G1847">
        <v>399.82</v>
      </c>
      <c r="H1847">
        <v>399.82</v>
      </c>
      <c r="I1847">
        <v>71.97</v>
      </c>
      <c r="J1847" t="s">
        <v>30</v>
      </c>
      <c r="K1847">
        <v>0</v>
      </c>
      <c r="L1847">
        <v>0</v>
      </c>
      <c r="M1847" t="s">
        <v>31</v>
      </c>
      <c r="N1847">
        <v>0</v>
      </c>
      <c r="O1847">
        <v>0</v>
      </c>
      <c r="P1847" t="s">
        <v>31</v>
      </c>
      <c r="Q1847">
        <v>399.82</v>
      </c>
      <c r="R1847">
        <v>6.6000000000000005</v>
      </c>
      <c r="S1847" t="s">
        <v>33</v>
      </c>
      <c r="T1847">
        <v>399.82</v>
      </c>
      <c r="U1847">
        <v>30.39</v>
      </c>
      <c r="V1847" t="s">
        <v>33</v>
      </c>
      <c r="W1847" t="s">
        <v>33</v>
      </c>
      <c r="X1847" t="s">
        <v>3098</v>
      </c>
      <c r="Y1847" t="s">
        <v>99</v>
      </c>
      <c r="Z1847" t="s">
        <v>706</v>
      </c>
      <c r="AA1847" t="s">
        <v>707</v>
      </c>
      <c r="AC1847" s="13" t="str">
        <f t="shared" si="334"/>
        <v>000168273</v>
      </c>
      <c r="AD1847" t="str">
        <f t="shared" si="335"/>
        <v>18/11/2015</v>
      </c>
      <c r="AE1847" t="str">
        <f t="shared" si="336"/>
        <v>76487032000206</v>
      </c>
      <c r="AF1847" s="14">
        <f t="shared" si="337"/>
        <v>399.82</v>
      </c>
      <c r="AG1847">
        <f t="shared" si="338"/>
        <v>0</v>
      </c>
      <c r="AH1847">
        <f t="shared" si="339"/>
        <v>1</v>
      </c>
      <c r="AI1847" s="16">
        <v>7450820</v>
      </c>
      <c r="AJ1847" s="16" t="s">
        <v>7431</v>
      </c>
      <c r="AK1847" s="16" t="s">
        <v>5079</v>
      </c>
      <c r="AL1847" s="16" t="s">
        <v>5080</v>
      </c>
      <c r="AM1847" s="16" t="s">
        <v>7143</v>
      </c>
      <c r="AN1847">
        <v>77</v>
      </c>
      <c r="AO1847">
        <f>VLOOKUP(TRIM(AL1847),'Parcela Dedutivel'!$A$1:$B$65536,2,FALSE)</f>
        <v>0</v>
      </c>
      <c r="AP1847" s="15">
        <f t="shared" si="340"/>
        <v>0</v>
      </c>
      <c r="AQ1847" s="16">
        <f t="shared" si="341"/>
        <v>0</v>
      </c>
      <c r="AV1847" s="18"/>
      <c r="AY1847" s="17"/>
      <c r="AZ1847" s="17"/>
    </row>
    <row r="1848" spans="1:52" hidden="1" x14ac:dyDescent="0.25">
      <c r="A1848" t="s">
        <v>26</v>
      </c>
      <c r="B1848" t="s">
        <v>5399</v>
      </c>
      <c r="C1848">
        <v>42326</v>
      </c>
      <c r="D1848" t="s">
        <v>2787</v>
      </c>
      <c r="E1848" t="s">
        <v>6979</v>
      </c>
      <c r="F1848" t="s">
        <v>29</v>
      </c>
      <c r="G1848">
        <v>1762.0900000000001</v>
      </c>
      <c r="H1848">
        <v>1762.0900000000001</v>
      </c>
      <c r="I1848">
        <v>317.18</v>
      </c>
      <c r="J1848" t="s">
        <v>30</v>
      </c>
      <c r="K1848">
        <v>0</v>
      </c>
      <c r="L1848">
        <v>0</v>
      </c>
      <c r="M1848" t="s">
        <v>31</v>
      </c>
      <c r="N1848">
        <v>0</v>
      </c>
      <c r="O1848">
        <v>0</v>
      </c>
      <c r="P1848" t="s">
        <v>31</v>
      </c>
      <c r="Q1848">
        <v>1762.0900000000001</v>
      </c>
      <c r="R1848">
        <v>29.07</v>
      </c>
      <c r="S1848" t="s">
        <v>33</v>
      </c>
      <c r="T1848">
        <v>1762.0900000000001</v>
      </c>
      <c r="U1848">
        <v>133.92000000000002</v>
      </c>
      <c r="V1848" t="s">
        <v>33</v>
      </c>
      <c r="W1848" t="s">
        <v>33</v>
      </c>
      <c r="X1848" t="s">
        <v>3098</v>
      </c>
      <c r="Y1848" t="s">
        <v>99</v>
      </c>
      <c r="Z1848" t="s">
        <v>373</v>
      </c>
      <c r="AA1848" t="s">
        <v>374</v>
      </c>
      <c r="AC1848" s="13" t="str">
        <f t="shared" si="334"/>
        <v>000168273</v>
      </c>
      <c r="AD1848" t="str">
        <f t="shared" si="335"/>
        <v>18/11/2015</v>
      </c>
      <c r="AE1848" t="str">
        <f t="shared" si="336"/>
        <v>76487032000206</v>
      </c>
      <c r="AF1848" s="14">
        <f t="shared" si="337"/>
        <v>1762.0900000000001</v>
      </c>
      <c r="AG1848">
        <f t="shared" si="338"/>
        <v>0</v>
      </c>
      <c r="AH1848">
        <f t="shared" si="339"/>
        <v>1</v>
      </c>
      <c r="AI1848" s="16">
        <v>6782674</v>
      </c>
      <c r="AJ1848" s="16" t="s">
        <v>7548</v>
      </c>
      <c r="AK1848" s="16" t="s">
        <v>4045</v>
      </c>
      <c r="AL1848" s="16" t="s">
        <v>4049</v>
      </c>
      <c r="AM1848" s="16" t="s">
        <v>7193</v>
      </c>
      <c r="AN1848">
        <v>1</v>
      </c>
      <c r="AO1848" t="e">
        <f>VLOOKUP(TRIM(AL1848),'Parcela Dedutivel'!$A$1:$B$65536,2,FALSE)</f>
        <v>#N/A</v>
      </c>
      <c r="AP1848" s="15">
        <f t="shared" si="340"/>
        <v>0</v>
      </c>
      <c r="AQ1848" s="16">
        <f t="shared" si="341"/>
        <v>0</v>
      </c>
      <c r="AV1848" s="18"/>
      <c r="AY1848" s="17"/>
      <c r="AZ1848" s="17"/>
    </row>
    <row r="1849" spans="1:52" hidden="1" x14ac:dyDescent="0.25">
      <c r="A1849" t="s">
        <v>26</v>
      </c>
      <c r="B1849" t="s">
        <v>5400</v>
      </c>
      <c r="C1849">
        <v>42326</v>
      </c>
      <c r="D1849" t="s">
        <v>2804</v>
      </c>
      <c r="E1849" t="s">
        <v>6979</v>
      </c>
      <c r="F1849" t="s">
        <v>29</v>
      </c>
      <c r="G1849">
        <v>1698.5</v>
      </c>
      <c r="H1849">
        <v>0</v>
      </c>
      <c r="I1849">
        <v>0</v>
      </c>
      <c r="J1849" t="s">
        <v>31</v>
      </c>
      <c r="K1849">
        <v>0</v>
      </c>
      <c r="L1849">
        <v>0</v>
      </c>
      <c r="M1849" t="s">
        <v>31</v>
      </c>
      <c r="N1849">
        <v>0</v>
      </c>
      <c r="O1849">
        <v>0</v>
      </c>
      <c r="P1849" t="s">
        <v>31</v>
      </c>
      <c r="Q1849">
        <v>1698.5</v>
      </c>
      <c r="R1849">
        <v>28.03</v>
      </c>
      <c r="S1849" t="s">
        <v>33</v>
      </c>
      <c r="T1849">
        <v>1698.5</v>
      </c>
      <c r="U1849">
        <v>129.09</v>
      </c>
      <c r="V1849" t="s">
        <v>33</v>
      </c>
      <c r="W1849" t="s">
        <v>33</v>
      </c>
      <c r="X1849" t="s">
        <v>2743</v>
      </c>
      <c r="Y1849" t="s">
        <v>91</v>
      </c>
      <c r="Z1849" t="s">
        <v>5401</v>
      </c>
      <c r="AA1849" t="s">
        <v>5402</v>
      </c>
      <c r="AC1849" s="13" t="str">
        <f t="shared" si="334"/>
        <v>000168274</v>
      </c>
      <c r="AD1849" t="str">
        <f t="shared" si="335"/>
        <v>18/11/2015</v>
      </c>
      <c r="AE1849" t="str">
        <f t="shared" si="336"/>
        <v>01498525000161</v>
      </c>
      <c r="AF1849" s="14">
        <f t="shared" si="337"/>
        <v>1698.5</v>
      </c>
      <c r="AG1849">
        <f t="shared" si="338"/>
        <v>0</v>
      </c>
      <c r="AH1849">
        <f t="shared" si="339"/>
        <v>1</v>
      </c>
      <c r="AI1849" s="16">
        <v>7761165</v>
      </c>
      <c r="AJ1849" s="16" t="s">
        <v>7661</v>
      </c>
      <c r="AK1849" s="16" t="s">
        <v>5082</v>
      </c>
      <c r="AL1849" s="16" t="s">
        <v>5084</v>
      </c>
      <c r="AM1849" s="16" t="s">
        <v>7143</v>
      </c>
      <c r="AN1849">
        <v>170000</v>
      </c>
      <c r="AO1849">
        <f>VLOOKUP(TRIM(AL1849),'Parcela Dedutivel'!$A$1:$B$65536,2,FALSE)</f>
        <v>0</v>
      </c>
      <c r="AP1849" s="15">
        <f t="shared" si="340"/>
        <v>0</v>
      </c>
      <c r="AQ1849" s="16">
        <f t="shared" si="341"/>
        <v>0</v>
      </c>
      <c r="AV1849" s="18"/>
      <c r="AY1849" s="17"/>
      <c r="AZ1849" s="17"/>
    </row>
    <row r="1850" spans="1:52" hidden="1" x14ac:dyDescent="0.25">
      <c r="A1850" t="s">
        <v>26</v>
      </c>
      <c r="B1850" t="s">
        <v>5403</v>
      </c>
      <c r="C1850">
        <v>42326</v>
      </c>
      <c r="D1850" t="s">
        <v>2787</v>
      </c>
      <c r="E1850" t="s">
        <v>6979</v>
      </c>
      <c r="F1850" t="s">
        <v>29</v>
      </c>
      <c r="G1850">
        <v>70.52</v>
      </c>
      <c r="H1850">
        <v>105.79</v>
      </c>
      <c r="I1850">
        <v>19.04</v>
      </c>
      <c r="J1850" t="s">
        <v>30</v>
      </c>
      <c r="K1850">
        <v>0</v>
      </c>
      <c r="L1850">
        <v>0</v>
      </c>
      <c r="M1850" t="s">
        <v>31</v>
      </c>
      <c r="N1850">
        <v>0</v>
      </c>
      <c r="O1850">
        <v>0</v>
      </c>
      <c r="P1850" t="s">
        <v>31</v>
      </c>
      <c r="Q1850">
        <v>105.79</v>
      </c>
      <c r="R1850">
        <v>1.75</v>
      </c>
      <c r="S1850" t="s">
        <v>33</v>
      </c>
      <c r="T1850">
        <v>105.79</v>
      </c>
      <c r="U1850">
        <v>8.0400000000000009</v>
      </c>
      <c r="V1850" t="s">
        <v>33</v>
      </c>
      <c r="W1850" t="s">
        <v>33</v>
      </c>
      <c r="X1850" t="s">
        <v>5404</v>
      </c>
      <c r="Y1850" t="s">
        <v>44</v>
      </c>
      <c r="Z1850" t="s">
        <v>5405</v>
      </c>
      <c r="AA1850" t="s">
        <v>5406</v>
      </c>
      <c r="AC1850" s="13" t="str">
        <f t="shared" si="334"/>
        <v>000168275</v>
      </c>
      <c r="AD1850" t="str">
        <f t="shared" si="335"/>
        <v>18/11/2015</v>
      </c>
      <c r="AE1850" t="str">
        <f t="shared" si="336"/>
        <v>67867986000172</v>
      </c>
      <c r="AF1850" s="14">
        <f t="shared" si="337"/>
        <v>70.52</v>
      </c>
      <c r="AG1850">
        <f t="shared" si="338"/>
        <v>0</v>
      </c>
      <c r="AH1850">
        <f t="shared" si="339"/>
        <v>1</v>
      </c>
      <c r="AI1850" s="16">
        <v>6782674</v>
      </c>
      <c r="AJ1850" s="16" t="s">
        <v>7548</v>
      </c>
      <c r="AK1850" s="16" t="s">
        <v>4045</v>
      </c>
      <c r="AL1850" s="16" t="s">
        <v>4047</v>
      </c>
      <c r="AM1850" s="16" t="s">
        <v>7193</v>
      </c>
      <c r="AN1850">
        <v>1</v>
      </c>
      <c r="AO1850" t="e">
        <f>VLOOKUP(TRIM(AL1850),'Parcela Dedutivel'!$A$1:$B$65536,2,FALSE)</f>
        <v>#N/A</v>
      </c>
      <c r="AP1850" s="15">
        <f t="shared" si="340"/>
        <v>0</v>
      </c>
      <c r="AQ1850" s="16">
        <f t="shared" si="341"/>
        <v>0</v>
      </c>
      <c r="AV1850" s="18"/>
      <c r="AY1850" s="17"/>
      <c r="AZ1850" s="17"/>
    </row>
    <row r="1851" spans="1:52" hidden="1" x14ac:dyDescent="0.25">
      <c r="A1851" t="s">
        <v>26</v>
      </c>
      <c r="B1851" t="s">
        <v>5407</v>
      </c>
      <c r="C1851">
        <v>42326</v>
      </c>
      <c r="D1851" t="s">
        <v>2841</v>
      </c>
      <c r="E1851" t="s">
        <v>6979</v>
      </c>
      <c r="F1851" t="s">
        <v>1643</v>
      </c>
      <c r="G1851">
        <v>2212.66</v>
      </c>
      <c r="H1851">
        <v>2212.66</v>
      </c>
      <c r="I1851">
        <v>88.51</v>
      </c>
      <c r="J1851" t="s">
        <v>61</v>
      </c>
      <c r="K1851">
        <v>0</v>
      </c>
      <c r="L1851">
        <v>0</v>
      </c>
      <c r="M1851" t="s">
        <v>31</v>
      </c>
      <c r="N1851">
        <v>1924.05</v>
      </c>
      <c r="O1851">
        <v>288.61</v>
      </c>
      <c r="P1851" t="s">
        <v>2788</v>
      </c>
      <c r="Q1851">
        <v>1924.05</v>
      </c>
      <c r="R1851">
        <v>31.75</v>
      </c>
      <c r="S1851" t="s">
        <v>33</v>
      </c>
      <c r="T1851">
        <v>1924.05</v>
      </c>
      <c r="U1851">
        <v>146.22999999999999</v>
      </c>
      <c r="V1851" t="s">
        <v>33</v>
      </c>
      <c r="W1851" t="s">
        <v>33</v>
      </c>
      <c r="X1851" t="s">
        <v>5408</v>
      </c>
      <c r="Y1851" t="s">
        <v>44</v>
      </c>
      <c r="Z1851" t="s">
        <v>81</v>
      </c>
      <c r="AA1851" t="s">
        <v>82</v>
      </c>
      <c r="AC1851" s="13" t="str">
        <f t="shared" si="334"/>
        <v>000168276</v>
      </c>
      <c r="AD1851" t="str">
        <f t="shared" si="335"/>
        <v>18/11/2015</v>
      </c>
      <c r="AE1851" t="str">
        <f t="shared" si="336"/>
        <v>00970934000580</v>
      </c>
      <c r="AF1851" s="14">
        <f t="shared" si="337"/>
        <v>2212.66</v>
      </c>
      <c r="AG1851">
        <f t="shared" si="338"/>
        <v>0</v>
      </c>
      <c r="AH1851">
        <f t="shared" si="339"/>
        <v>1</v>
      </c>
      <c r="AI1851" s="16">
        <v>7467528</v>
      </c>
      <c r="AJ1851" s="16" t="s">
        <v>7391</v>
      </c>
      <c r="AK1851" s="16" t="s">
        <v>5086</v>
      </c>
      <c r="AL1851" s="16" t="s">
        <v>4484</v>
      </c>
      <c r="AM1851" s="16" t="s">
        <v>7193</v>
      </c>
      <c r="AN1851">
        <v>1</v>
      </c>
      <c r="AO1851" t="e">
        <f>VLOOKUP(TRIM(AL1851),'Parcela Dedutivel'!$A$1:$B$65536,2,FALSE)</f>
        <v>#N/A</v>
      </c>
      <c r="AP1851" s="15">
        <f t="shared" si="340"/>
        <v>0</v>
      </c>
      <c r="AQ1851" s="16">
        <f t="shared" si="341"/>
        <v>0</v>
      </c>
      <c r="AV1851" s="18"/>
      <c r="AY1851" s="17"/>
      <c r="AZ1851" s="17"/>
    </row>
    <row r="1852" spans="1:52" hidden="1" x14ac:dyDescent="0.25">
      <c r="A1852" t="s">
        <v>26</v>
      </c>
      <c r="B1852" t="s">
        <v>5407</v>
      </c>
      <c r="C1852">
        <v>42326</v>
      </c>
      <c r="D1852" t="s">
        <v>2841</v>
      </c>
      <c r="E1852" t="s">
        <v>6979</v>
      </c>
      <c r="F1852" t="s">
        <v>1643</v>
      </c>
      <c r="G1852">
        <v>1778.25</v>
      </c>
      <c r="H1852">
        <v>1778.25</v>
      </c>
      <c r="I1852">
        <v>71.13</v>
      </c>
      <c r="J1852" t="s">
        <v>61</v>
      </c>
      <c r="K1852">
        <v>0</v>
      </c>
      <c r="L1852">
        <v>0</v>
      </c>
      <c r="M1852" t="s">
        <v>31</v>
      </c>
      <c r="N1852">
        <v>1546.3</v>
      </c>
      <c r="O1852">
        <v>231.95000000000002</v>
      </c>
      <c r="P1852" t="s">
        <v>2788</v>
      </c>
      <c r="Q1852">
        <v>1546.3</v>
      </c>
      <c r="R1852">
        <v>25.51</v>
      </c>
      <c r="S1852" t="s">
        <v>33</v>
      </c>
      <c r="T1852">
        <v>1546.3</v>
      </c>
      <c r="U1852">
        <v>117.52</v>
      </c>
      <c r="V1852" t="s">
        <v>33</v>
      </c>
      <c r="W1852" t="s">
        <v>33</v>
      </c>
      <c r="X1852" t="s">
        <v>5408</v>
      </c>
      <c r="Y1852" t="s">
        <v>44</v>
      </c>
      <c r="Z1852" t="s">
        <v>3223</v>
      </c>
      <c r="AA1852" t="s">
        <v>3224</v>
      </c>
      <c r="AC1852" s="13" t="str">
        <f t="shared" si="334"/>
        <v>000168276</v>
      </c>
      <c r="AD1852" t="str">
        <f t="shared" si="335"/>
        <v>18/11/2015</v>
      </c>
      <c r="AE1852" t="str">
        <f t="shared" si="336"/>
        <v>00970934000580</v>
      </c>
      <c r="AF1852" s="14">
        <f t="shared" si="337"/>
        <v>1778.25</v>
      </c>
      <c r="AG1852">
        <f t="shared" si="338"/>
        <v>0</v>
      </c>
      <c r="AH1852">
        <f t="shared" si="339"/>
        <v>1</v>
      </c>
      <c r="AI1852" s="16">
        <v>6784055</v>
      </c>
      <c r="AJ1852" s="16" t="s">
        <v>7429</v>
      </c>
      <c r="AK1852" s="16" t="s">
        <v>4051</v>
      </c>
      <c r="AL1852" s="16" t="s">
        <v>436</v>
      </c>
      <c r="AM1852" s="16" t="s">
        <v>7143</v>
      </c>
      <c r="AN1852">
        <v>150</v>
      </c>
      <c r="AO1852" t="e">
        <f>VLOOKUP(TRIM(AL1852),'Parcela Dedutivel'!$A$1:$B$65536,2,FALSE)</f>
        <v>#N/A</v>
      </c>
      <c r="AP1852" s="15">
        <f t="shared" si="340"/>
        <v>0</v>
      </c>
      <c r="AQ1852" s="16">
        <f t="shared" si="341"/>
        <v>0</v>
      </c>
      <c r="AV1852" s="18"/>
      <c r="AY1852" s="17"/>
      <c r="AZ1852" s="17"/>
    </row>
    <row r="1853" spans="1:52" hidden="1" x14ac:dyDescent="0.25">
      <c r="A1853" t="s">
        <v>26</v>
      </c>
      <c r="B1853" t="s">
        <v>5407</v>
      </c>
      <c r="C1853">
        <v>42326</v>
      </c>
      <c r="D1853" t="s">
        <v>2841</v>
      </c>
      <c r="E1853" t="s">
        <v>6979</v>
      </c>
      <c r="F1853" t="s">
        <v>1643</v>
      </c>
      <c r="G1853">
        <v>1598.41</v>
      </c>
      <c r="H1853">
        <v>1598.41</v>
      </c>
      <c r="I1853">
        <v>63.940000000000005</v>
      </c>
      <c r="J1853" t="s">
        <v>61</v>
      </c>
      <c r="K1853">
        <v>0</v>
      </c>
      <c r="L1853">
        <v>0</v>
      </c>
      <c r="M1853" t="s">
        <v>31</v>
      </c>
      <c r="N1853">
        <v>1389.92</v>
      </c>
      <c r="O1853">
        <v>208.49</v>
      </c>
      <c r="P1853" t="s">
        <v>2788</v>
      </c>
      <c r="Q1853">
        <v>1389.92</v>
      </c>
      <c r="R1853">
        <v>22.93</v>
      </c>
      <c r="S1853" t="s">
        <v>33</v>
      </c>
      <c r="T1853">
        <v>1389.92</v>
      </c>
      <c r="U1853">
        <v>105.63</v>
      </c>
      <c r="V1853" t="s">
        <v>33</v>
      </c>
      <c r="W1853" t="s">
        <v>33</v>
      </c>
      <c r="X1853" t="s">
        <v>5408</v>
      </c>
      <c r="Y1853" t="s">
        <v>44</v>
      </c>
      <c r="Z1853" t="s">
        <v>3218</v>
      </c>
      <c r="AA1853" t="s">
        <v>3219</v>
      </c>
      <c r="AC1853" s="13" t="str">
        <f t="shared" si="334"/>
        <v>000168276</v>
      </c>
      <c r="AD1853" t="str">
        <f t="shared" si="335"/>
        <v>18/11/2015</v>
      </c>
      <c r="AE1853" t="str">
        <f t="shared" si="336"/>
        <v>00970934000580</v>
      </c>
      <c r="AF1853" s="14">
        <f t="shared" si="337"/>
        <v>1598.41</v>
      </c>
      <c r="AG1853">
        <f t="shared" si="338"/>
        <v>0</v>
      </c>
      <c r="AH1853">
        <f t="shared" si="339"/>
        <v>1</v>
      </c>
      <c r="AI1853" s="16">
        <v>7465515</v>
      </c>
      <c r="AJ1853" s="16" t="s">
        <v>7434</v>
      </c>
      <c r="AK1853" s="16" t="s">
        <v>5087</v>
      </c>
      <c r="AL1853" s="16" t="s">
        <v>778</v>
      </c>
      <c r="AM1853" s="16" t="s">
        <v>7143</v>
      </c>
      <c r="AN1853">
        <v>720</v>
      </c>
      <c r="AO1853">
        <f>VLOOKUP(TRIM(AL1853),'Parcela Dedutivel'!$A$1:$B$65536,2,FALSE)</f>
        <v>0</v>
      </c>
      <c r="AP1853" s="15">
        <f t="shared" si="340"/>
        <v>0</v>
      </c>
      <c r="AQ1853" s="16">
        <f t="shared" si="341"/>
        <v>0</v>
      </c>
      <c r="AV1853" s="18"/>
      <c r="AY1853" s="17"/>
      <c r="AZ1853" s="17"/>
    </row>
    <row r="1854" spans="1:52" hidden="1" x14ac:dyDescent="0.25">
      <c r="A1854" t="s">
        <v>26</v>
      </c>
      <c r="B1854" t="s">
        <v>5407</v>
      </c>
      <c r="C1854">
        <v>42326</v>
      </c>
      <c r="D1854" t="s">
        <v>2841</v>
      </c>
      <c r="E1854" t="s">
        <v>6979</v>
      </c>
      <c r="F1854" t="s">
        <v>1643</v>
      </c>
      <c r="G1854">
        <v>6896.9500000000007</v>
      </c>
      <c r="H1854">
        <v>6896.95</v>
      </c>
      <c r="I1854">
        <v>275.88</v>
      </c>
      <c r="J1854" t="s">
        <v>61</v>
      </c>
      <c r="K1854">
        <v>0</v>
      </c>
      <c r="L1854">
        <v>0</v>
      </c>
      <c r="M1854" t="s">
        <v>31</v>
      </c>
      <c r="N1854">
        <v>5997.35</v>
      </c>
      <c r="O1854">
        <v>899.6</v>
      </c>
      <c r="P1854" t="s">
        <v>2788</v>
      </c>
      <c r="Q1854">
        <v>5997.35</v>
      </c>
      <c r="R1854">
        <v>98.960000000000008</v>
      </c>
      <c r="S1854" t="s">
        <v>33</v>
      </c>
      <c r="T1854">
        <v>5997.35</v>
      </c>
      <c r="U1854">
        <v>455.8</v>
      </c>
      <c r="V1854" t="s">
        <v>33</v>
      </c>
      <c r="W1854" t="s">
        <v>33</v>
      </c>
      <c r="X1854" t="s">
        <v>5408</v>
      </c>
      <c r="Y1854" t="s">
        <v>44</v>
      </c>
      <c r="Z1854" t="s">
        <v>4695</v>
      </c>
      <c r="AA1854" t="s">
        <v>4696</v>
      </c>
      <c r="AC1854" s="13" t="str">
        <f t="shared" si="334"/>
        <v>000168276</v>
      </c>
      <c r="AD1854" t="str">
        <f t="shared" si="335"/>
        <v>18/11/2015</v>
      </c>
      <c r="AE1854" t="str">
        <f t="shared" si="336"/>
        <v>00970934000580</v>
      </c>
      <c r="AF1854" s="14">
        <f t="shared" si="337"/>
        <v>6896.9500000000007</v>
      </c>
      <c r="AG1854">
        <f t="shared" si="338"/>
        <v>0</v>
      </c>
      <c r="AH1854">
        <f t="shared" si="339"/>
        <v>1</v>
      </c>
      <c r="AI1854" s="16">
        <v>6783934</v>
      </c>
      <c r="AJ1854" s="16" t="s">
        <v>7468</v>
      </c>
      <c r="AK1854" s="16" t="s">
        <v>4052</v>
      </c>
      <c r="AL1854" s="16" t="s">
        <v>3016</v>
      </c>
      <c r="AM1854" s="16" t="s">
        <v>7215</v>
      </c>
      <c r="AN1854">
        <v>6</v>
      </c>
      <c r="AO1854">
        <f>VLOOKUP(TRIM(AL1854),'Parcela Dedutivel'!$A$1:$B$65536,2,FALSE)</f>
        <v>62.64</v>
      </c>
      <c r="AP1854" s="15">
        <f t="shared" si="340"/>
        <v>62.64</v>
      </c>
      <c r="AQ1854" s="16">
        <f t="shared" si="341"/>
        <v>375.84000000000003</v>
      </c>
      <c r="AV1854" s="18"/>
      <c r="AY1854" s="17"/>
      <c r="AZ1854" s="17"/>
    </row>
    <row r="1855" spans="1:52" hidden="1" x14ac:dyDescent="0.25">
      <c r="A1855" t="s">
        <v>26</v>
      </c>
      <c r="B1855" t="s">
        <v>5407</v>
      </c>
      <c r="C1855">
        <v>42326</v>
      </c>
      <c r="D1855" t="s">
        <v>2841</v>
      </c>
      <c r="E1855" t="s">
        <v>6979</v>
      </c>
      <c r="F1855" t="s">
        <v>1643</v>
      </c>
      <c r="G1855">
        <v>692.16</v>
      </c>
      <c r="H1855">
        <v>692.16</v>
      </c>
      <c r="I1855">
        <v>27.69</v>
      </c>
      <c r="J1855" t="s">
        <v>61</v>
      </c>
      <c r="K1855">
        <v>0</v>
      </c>
      <c r="L1855">
        <v>0</v>
      </c>
      <c r="M1855" t="s">
        <v>31</v>
      </c>
      <c r="N1855">
        <v>629.24</v>
      </c>
      <c r="O1855">
        <v>62.92</v>
      </c>
      <c r="P1855" t="s">
        <v>2788</v>
      </c>
      <c r="Q1855">
        <v>629.24</v>
      </c>
      <c r="R1855">
        <v>10.38</v>
      </c>
      <c r="S1855" t="s">
        <v>33</v>
      </c>
      <c r="T1855">
        <v>629.24</v>
      </c>
      <c r="U1855">
        <v>47.82</v>
      </c>
      <c r="V1855" t="s">
        <v>33</v>
      </c>
      <c r="W1855" t="s">
        <v>33</v>
      </c>
      <c r="X1855" t="s">
        <v>5408</v>
      </c>
      <c r="Y1855" t="s">
        <v>78</v>
      </c>
      <c r="Z1855" t="s">
        <v>5409</v>
      </c>
      <c r="AA1855" t="s">
        <v>5410</v>
      </c>
      <c r="AC1855" s="13" t="str">
        <f t="shared" si="334"/>
        <v>000168276</v>
      </c>
      <c r="AD1855" t="str">
        <f t="shared" si="335"/>
        <v>18/11/2015</v>
      </c>
      <c r="AE1855" t="str">
        <f t="shared" si="336"/>
        <v>00970934000580</v>
      </c>
      <c r="AF1855" s="14">
        <f t="shared" si="337"/>
        <v>692.16</v>
      </c>
      <c r="AG1855">
        <f t="shared" si="338"/>
        <v>0</v>
      </c>
      <c r="AH1855">
        <f t="shared" si="339"/>
        <v>1</v>
      </c>
      <c r="AI1855" s="16">
        <v>6783934</v>
      </c>
      <c r="AJ1855" s="16" t="s">
        <v>7468</v>
      </c>
      <c r="AK1855" s="16" t="s">
        <v>4052</v>
      </c>
      <c r="AL1855" s="16" t="s">
        <v>3013</v>
      </c>
      <c r="AM1855" s="16" t="s">
        <v>7143</v>
      </c>
      <c r="AN1855">
        <v>4</v>
      </c>
      <c r="AO1855">
        <f>VLOOKUP(TRIM(AL1855),'Parcela Dedutivel'!$A$1:$B$65536,2,FALSE)</f>
        <v>0.6825</v>
      </c>
      <c r="AP1855" s="15">
        <f t="shared" si="340"/>
        <v>0.6825</v>
      </c>
      <c r="AQ1855" s="16">
        <f t="shared" si="341"/>
        <v>2.73</v>
      </c>
      <c r="AV1855" s="18"/>
      <c r="AY1855" s="17"/>
      <c r="AZ1855" s="17"/>
    </row>
    <row r="1856" spans="1:52" hidden="1" x14ac:dyDescent="0.25">
      <c r="A1856" t="s">
        <v>26</v>
      </c>
      <c r="B1856" t="s">
        <v>5407</v>
      </c>
      <c r="C1856">
        <v>42326</v>
      </c>
      <c r="D1856" t="s">
        <v>2841</v>
      </c>
      <c r="E1856" t="s">
        <v>6979</v>
      </c>
      <c r="F1856" t="s">
        <v>1643</v>
      </c>
      <c r="G1856">
        <v>202.91</v>
      </c>
      <c r="H1856">
        <v>202.91</v>
      </c>
      <c r="I1856">
        <v>8.120000000000001</v>
      </c>
      <c r="J1856" t="s">
        <v>61</v>
      </c>
      <c r="K1856">
        <v>0</v>
      </c>
      <c r="L1856">
        <v>0</v>
      </c>
      <c r="M1856" t="s">
        <v>31</v>
      </c>
      <c r="N1856">
        <v>176.44</v>
      </c>
      <c r="O1856">
        <v>26.47</v>
      </c>
      <c r="P1856" t="s">
        <v>2788</v>
      </c>
      <c r="Q1856">
        <v>176.44</v>
      </c>
      <c r="R1856">
        <v>2.91</v>
      </c>
      <c r="S1856" t="s">
        <v>33</v>
      </c>
      <c r="T1856">
        <v>176.44</v>
      </c>
      <c r="U1856">
        <v>13.41</v>
      </c>
      <c r="V1856" t="s">
        <v>33</v>
      </c>
      <c r="W1856" t="s">
        <v>33</v>
      </c>
      <c r="X1856" t="s">
        <v>5408</v>
      </c>
      <c r="Y1856" t="s">
        <v>44</v>
      </c>
      <c r="Z1856" t="s">
        <v>413</v>
      </c>
      <c r="AA1856" t="s">
        <v>414</v>
      </c>
      <c r="AC1856" s="13" t="str">
        <f t="shared" si="334"/>
        <v>000168276</v>
      </c>
      <c r="AD1856" t="str">
        <f t="shared" si="335"/>
        <v>18/11/2015</v>
      </c>
      <c r="AE1856" t="str">
        <f t="shared" si="336"/>
        <v>00970934000580</v>
      </c>
      <c r="AF1856" s="14">
        <f t="shared" si="337"/>
        <v>202.91</v>
      </c>
      <c r="AG1856">
        <f t="shared" si="338"/>
        <v>0</v>
      </c>
      <c r="AH1856">
        <f t="shared" si="339"/>
        <v>1</v>
      </c>
      <c r="AI1856" s="16">
        <v>6784150</v>
      </c>
      <c r="AJ1856" s="16" t="s">
        <v>7425</v>
      </c>
      <c r="AK1856" s="16" t="s">
        <v>5088</v>
      </c>
      <c r="AL1856" s="16" t="s">
        <v>1329</v>
      </c>
      <c r="AM1856" s="16" t="s">
        <v>7193</v>
      </c>
      <c r="AN1856">
        <v>37</v>
      </c>
      <c r="AO1856" t="e">
        <f>VLOOKUP(TRIM(AL1856),'Parcela Dedutivel'!$A$1:$B$65536,2,FALSE)</f>
        <v>#N/A</v>
      </c>
      <c r="AP1856" s="15">
        <f t="shared" si="340"/>
        <v>0</v>
      </c>
      <c r="AQ1856" s="16">
        <f t="shared" si="341"/>
        <v>0</v>
      </c>
      <c r="AV1856" s="18"/>
      <c r="AY1856" s="17"/>
      <c r="AZ1856" s="17"/>
    </row>
    <row r="1857" spans="1:52" hidden="1" x14ac:dyDescent="0.25">
      <c r="A1857" t="s">
        <v>26</v>
      </c>
      <c r="B1857" t="s">
        <v>5416</v>
      </c>
      <c r="C1857">
        <v>42326</v>
      </c>
      <c r="D1857" t="s">
        <v>3730</v>
      </c>
      <c r="E1857" t="s">
        <v>6979</v>
      </c>
      <c r="F1857" t="s">
        <v>411</v>
      </c>
      <c r="G1857">
        <v>1329.65</v>
      </c>
      <c r="H1857">
        <v>1329.65</v>
      </c>
      <c r="I1857">
        <v>239.34</v>
      </c>
      <c r="J1857" t="s">
        <v>30</v>
      </c>
      <c r="K1857">
        <v>0</v>
      </c>
      <c r="L1857">
        <v>0</v>
      </c>
      <c r="M1857" t="s">
        <v>31</v>
      </c>
      <c r="N1857">
        <v>0</v>
      </c>
      <c r="O1857">
        <v>0</v>
      </c>
      <c r="P1857" t="s">
        <v>31</v>
      </c>
      <c r="Q1857">
        <v>1329.65</v>
      </c>
      <c r="R1857">
        <v>21.94</v>
      </c>
      <c r="S1857" t="s">
        <v>33</v>
      </c>
      <c r="T1857">
        <v>1329.65</v>
      </c>
      <c r="U1857">
        <v>101.05</v>
      </c>
      <c r="V1857" t="s">
        <v>33</v>
      </c>
      <c r="W1857" t="s">
        <v>33</v>
      </c>
      <c r="X1857" t="s">
        <v>581</v>
      </c>
      <c r="Y1857" t="s">
        <v>582</v>
      </c>
      <c r="Z1857" t="s">
        <v>583</v>
      </c>
      <c r="AA1857" t="s">
        <v>584</v>
      </c>
      <c r="AC1857" s="13" t="str">
        <f t="shared" si="334"/>
        <v>000168278</v>
      </c>
      <c r="AD1857" t="str">
        <f t="shared" si="335"/>
        <v>18/11/2015</v>
      </c>
      <c r="AE1857" t="str">
        <f t="shared" si="336"/>
        <v>04732975000165</v>
      </c>
      <c r="AF1857" s="14">
        <f t="shared" si="337"/>
        <v>1329.65</v>
      </c>
      <c r="AG1857">
        <f t="shared" si="338"/>
        <v>0</v>
      </c>
      <c r="AH1857">
        <f t="shared" si="339"/>
        <v>1</v>
      </c>
      <c r="AI1857" s="16">
        <v>6783934</v>
      </c>
      <c r="AJ1857" s="16" t="s">
        <v>7468</v>
      </c>
      <c r="AK1857" s="16" t="s">
        <v>4053</v>
      </c>
      <c r="AL1857" s="16" t="s">
        <v>2769</v>
      </c>
      <c r="AM1857" s="16" t="s">
        <v>7193</v>
      </c>
      <c r="AN1857">
        <v>30</v>
      </c>
      <c r="AO1857">
        <f>VLOOKUP(TRIM(AL1857),'Parcela Dedutivel'!$A$1:$B$65536,2,FALSE)</f>
        <v>53.31</v>
      </c>
      <c r="AP1857" s="15">
        <f t="shared" si="340"/>
        <v>53.31</v>
      </c>
      <c r="AQ1857" s="16">
        <f t="shared" si="341"/>
        <v>1599.3000000000002</v>
      </c>
      <c r="AV1857" s="18"/>
      <c r="AY1857" s="17"/>
      <c r="AZ1857" s="17"/>
    </row>
    <row r="1858" spans="1:52" hidden="1" x14ac:dyDescent="0.25">
      <c r="A1858" t="s">
        <v>26</v>
      </c>
      <c r="B1858" t="s">
        <v>5416</v>
      </c>
      <c r="C1858">
        <v>42326</v>
      </c>
      <c r="D1858" t="s">
        <v>3730</v>
      </c>
      <c r="E1858" t="s">
        <v>6979</v>
      </c>
      <c r="F1858" t="s">
        <v>411</v>
      </c>
      <c r="G1858">
        <v>1329.63</v>
      </c>
      <c r="H1858">
        <v>1329.63</v>
      </c>
      <c r="I1858">
        <v>239.33</v>
      </c>
      <c r="J1858" t="s">
        <v>30</v>
      </c>
      <c r="K1858">
        <v>0</v>
      </c>
      <c r="L1858">
        <v>0</v>
      </c>
      <c r="M1858" t="s">
        <v>31</v>
      </c>
      <c r="N1858">
        <v>0</v>
      </c>
      <c r="O1858">
        <v>0</v>
      </c>
      <c r="P1858" t="s">
        <v>31</v>
      </c>
      <c r="Q1858">
        <v>1329.63</v>
      </c>
      <c r="R1858">
        <v>21.94</v>
      </c>
      <c r="S1858" t="s">
        <v>33</v>
      </c>
      <c r="T1858">
        <v>1329.63</v>
      </c>
      <c r="U1858">
        <v>101.05</v>
      </c>
      <c r="V1858" t="s">
        <v>33</v>
      </c>
      <c r="W1858" t="s">
        <v>33</v>
      </c>
      <c r="X1858" t="s">
        <v>581</v>
      </c>
      <c r="Y1858" t="s">
        <v>582</v>
      </c>
      <c r="Z1858" t="s">
        <v>583</v>
      </c>
      <c r="AA1858" t="s">
        <v>584</v>
      </c>
      <c r="AC1858" s="13" t="str">
        <f t="shared" si="334"/>
        <v>000168278</v>
      </c>
      <c r="AD1858" t="str">
        <f t="shared" si="335"/>
        <v>18/11/2015</v>
      </c>
      <c r="AE1858" t="str">
        <f t="shared" si="336"/>
        <v>04732975000165</v>
      </c>
      <c r="AF1858" s="14">
        <f t="shared" si="337"/>
        <v>1329.63</v>
      </c>
      <c r="AG1858">
        <f t="shared" si="338"/>
        <v>0</v>
      </c>
      <c r="AH1858">
        <f t="shared" si="339"/>
        <v>1</v>
      </c>
      <c r="AI1858" s="16">
        <v>6784150</v>
      </c>
      <c r="AJ1858" s="16" t="s">
        <v>7425</v>
      </c>
      <c r="AK1858" s="16" t="s">
        <v>5088</v>
      </c>
      <c r="AL1858" s="16" t="s">
        <v>3031</v>
      </c>
      <c r="AM1858" s="16" t="s">
        <v>7143</v>
      </c>
      <c r="AN1858">
        <v>17000</v>
      </c>
      <c r="AO1858">
        <f>VLOOKUP(TRIM(AL1858),'Parcela Dedutivel'!$A$1:$B$65536,2,FALSE)</f>
        <v>0</v>
      </c>
      <c r="AP1858" s="15">
        <f t="shared" si="340"/>
        <v>0</v>
      </c>
      <c r="AQ1858" s="16">
        <f t="shared" si="341"/>
        <v>0</v>
      </c>
      <c r="AV1858" s="18"/>
      <c r="AY1858" s="17"/>
      <c r="AZ1858" s="17"/>
    </row>
    <row r="1859" spans="1:52" hidden="1" x14ac:dyDescent="0.25">
      <c r="A1859" t="s">
        <v>26</v>
      </c>
      <c r="B1859" t="s">
        <v>5417</v>
      </c>
      <c r="C1859">
        <v>42326</v>
      </c>
      <c r="D1859" t="s">
        <v>2817</v>
      </c>
      <c r="E1859" t="s">
        <v>6979</v>
      </c>
      <c r="F1859" t="s">
        <v>1643</v>
      </c>
      <c r="G1859">
        <v>1000.47</v>
      </c>
      <c r="H1859">
        <v>869.97</v>
      </c>
      <c r="I1859">
        <v>104.4</v>
      </c>
      <c r="J1859" t="s">
        <v>30</v>
      </c>
      <c r="K1859">
        <v>0</v>
      </c>
      <c r="L1859">
        <v>0</v>
      </c>
      <c r="M1859" t="s">
        <v>31</v>
      </c>
      <c r="N1859">
        <v>869.97</v>
      </c>
      <c r="O1859">
        <v>130.5</v>
      </c>
      <c r="P1859" t="s">
        <v>2788</v>
      </c>
      <c r="Q1859">
        <v>869.97</v>
      </c>
      <c r="R1859">
        <v>14.35</v>
      </c>
      <c r="S1859" t="s">
        <v>33</v>
      </c>
      <c r="T1859">
        <v>869.97</v>
      </c>
      <c r="U1859">
        <v>66.12</v>
      </c>
      <c r="V1859" t="s">
        <v>33</v>
      </c>
      <c r="W1859" t="s">
        <v>33</v>
      </c>
      <c r="X1859" t="s">
        <v>5418</v>
      </c>
      <c r="Y1859" t="s">
        <v>96</v>
      </c>
      <c r="Z1859" t="s">
        <v>5419</v>
      </c>
      <c r="AA1859" t="s">
        <v>5420</v>
      </c>
      <c r="AC1859" s="13" t="str">
        <f t="shared" ref="AC1859:AC1922" si="342">B1859</f>
        <v>000168279</v>
      </c>
      <c r="AD1859" t="str">
        <f t="shared" ref="AD1859:AD1922" si="343">TEXT(C1859,"dd/mm/aaaa")</f>
        <v>18/11/2015</v>
      </c>
      <c r="AE1859" t="str">
        <f t="shared" ref="AE1859:AE1922" si="344">VLOOKUP(X1859*1,AI:AJ,2,FALSE)</f>
        <v>01965363000477</v>
      </c>
      <c r="AF1859" s="14">
        <f t="shared" ref="AF1859:AF1922" si="345">G1859*1</f>
        <v>1000.47</v>
      </c>
      <c r="AG1859">
        <f t="shared" ref="AG1859:AG1922" si="346">SUMIF(AK:AK,B1859,AQ:AQ)</f>
        <v>0</v>
      </c>
      <c r="AH1859">
        <f t="shared" ref="AH1859:AH1922" si="347">IF(OR(LEFT(TRIM(D1859),1)="1",LEFT(TRIM(D1859),1)="2",LEFT(TRIM(D1859),1)="3"),-1,1)</f>
        <v>1</v>
      </c>
      <c r="AI1859" s="16">
        <v>6809569</v>
      </c>
      <c r="AJ1859" s="16" t="s">
        <v>7662</v>
      </c>
      <c r="AK1859" s="16" t="s">
        <v>4054</v>
      </c>
      <c r="AL1859" s="16" t="s">
        <v>1834</v>
      </c>
      <c r="AM1859" s="16" t="s">
        <v>7143</v>
      </c>
      <c r="AN1859">
        <v>10</v>
      </c>
      <c r="AO1859" t="e">
        <f>VLOOKUP(TRIM(AL1859),'Parcela Dedutivel'!$A$1:$B$65536,2,FALSE)</f>
        <v>#N/A</v>
      </c>
      <c r="AP1859" s="15">
        <f t="shared" ref="AP1859:AP1922" si="348">IF(ISNA(AO1859),0,AO1859)</f>
        <v>0</v>
      </c>
      <c r="AQ1859" s="16">
        <f t="shared" ref="AQ1859:AQ1922" si="349">AP1859*AN1859</f>
        <v>0</v>
      </c>
      <c r="AV1859" s="18"/>
      <c r="AY1859" s="17"/>
      <c r="AZ1859" s="17"/>
    </row>
    <row r="1860" spans="1:52" hidden="1" x14ac:dyDescent="0.25">
      <c r="A1860" t="s">
        <v>26</v>
      </c>
      <c r="B1860" t="s">
        <v>5421</v>
      </c>
      <c r="C1860">
        <v>42326</v>
      </c>
      <c r="D1860" t="s">
        <v>2787</v>
      </c>
      <c r="E1860" t="s">
        <v>6979</v>
      </c>
      <c r="F1860" t="s">
        <v>29</v>
      </c>
      <c r="G1860">
        <v>184.94</v>
      </c>
      <c r="H1860">
        <v>160.82</v>
      </c>
      <c r="I1860">
        <v>28.95</v>
      </c>
      <c r="J1860" t="s">
        <v>61</v>
      </c>
      <c r="K1860">
        <v>0</v>
      </c>
      <c r="L1860">
        <v>0</v>
      </c>
      <c r="M1860" t="s">
        <v>31</v>
      </c>
      <c r="N1860">
        <v>160.82</v>
      </c>
      <c r="O1860">
        <v>24.12</v>
      </c>
      <c r="P1860" t="s">
        <v>2788</v>
      </c>
      <c r="Q1860">
        <v>160.82</v>
      </c>
      <c r="R1860">
        <v>2.65</v>
      </c>
      <c r="S1860" t="s">
        <v>33</v>
      </c>
      <c r="T1860">
        <v>160.82</v>
      </c>
      <c r="U1860">
        <v>12.22</v>
      </c>
      <c r="V1860" t="s">
        <v>33</v>
      </c>
      <c r="W1860" t="s">
        <v>33</v>
      </c>
      <c r="X1860" t="s">
        <v>2747</v>
      </c>
      <c r="Y1860" t="s">
        <v>91</v>
      </c>
      <c r="Z1860" t="s">
        <v>4443</v>
      </c>
      <c r="AA1860" t="s">
        <v>4444</v>
      </c>
      <c r="AC1860" s="13" t="str">
        <f t="shared" si="342"/>
        <v>000168280</v>
      </c>
      <c r="AD1860" t="str">
        <f t="shared" si="343"/>
        <v>18/11/2015</v>
      </c>
      <c r="AE1860" t="str">
        <f t="shared" si="344"/>
        <v>59578948000171</v>
      </c>
      <c r="AF1860" s="14">
        <f t="shared" si="345"/>
        <v>184.94</v>
      </c>
      <c r="AG1860">
        <f t="shared" si="346"/>
        <v>0</v>
      </c>
      <c r="AH1860">
        <f t="shared" si="347"/>
        <v>1</v>
      </c>
      <c r="AI1860" s="16">
        <v>245577</v>
      </c>
      <c r="AJ1860" s="16" t="s">
        <v>7413</v>
      </c>
      <c r="AK1860" s="16" t="s">
        <v>4056</v>
      </c>
      <c r="AL1860" s="16" t="s">
        <v>1020</v>
      </c>
      <c r="AM1860" s="16" t="s">
        <v>7143</v>
      </c>
      <c r="AN1860">
        <v>1</v>
      </c>
      <c r="AO1860" t="e">
        <f>VLOOKUP(TRIM(AL1860),'Parcela Dedutivel'!$A$1:$B$65536,2,FALSE)</f>
        <v>#N/A</v>
      </c>
      <c r="AP1860" s="15">
        <f t="shared" si="348"/>
        <v>0</v>
      </c>
      <c r="AQ1860" s="16">
        <f t="shared" si="349"/>
        <v>0</v>
      </c>
      <c r="AV1860" s="18"/>
      <c r="AY1860" s="17"/>
      <c r="AZ1860" s="17"/>
    </row>
    <row r="1861" spans="1:52" hidden="1" x14ac:dyDescent="0.25">
      <c r="A1861" t="s">
        <v>26</v>
      </c>
      <c r="B1861" t="s">
        <v>5421</v>
      </c>
      <c r="C1861">
        <v>42326</v>
      </c>
      <c r="D1861" t="s">
        <v>2787</v>
      </c>
      <c r="E1861" t="s">
        <v>6979</v>
      </c>
      <c r="F1861" t="s">
        <v>29</v>
      </c>
      <c r="G1861">
        <v>2374.29</v>
      </c>
      <c r="H1861">
        <v>2064.6</v>
      </c>
      <c r="I1861">
        <v>371.63</v>
      </c>
      <c r="J1861" t="s">
        <v>61</v>
      </c>
      <c r="K1861">
        <v>0</v>
      </c>
      <c r="L1861">
        <v>0</v>
      </c>
      <c r="M1861" t="s">
        <v>31</v>
      </c>
      <c r="N1861">
        <v>2064.6</v>
      </c>
      <c r="O1861">
        <v>309.69</v>
      </c>
      <c r="P1861" t="s">
        <v>2788</v>
      </c>
      <c r="Q1861">
        <v>2064.6</v>
      </c>
      <c r="R1861">
        <v>34.07</v>
      </c>
      <c r="S1861" t="s">
        <v>33</v>
      </c>
      <c r="T1861">
        <v>2064.6</v>
      </c>
      <c r="U1861">
        <v>156.91</v>
      </c>
      <c r="V1861" t="s">
        <v>33</v>
      </c>
      <c r="W1861" t="s">
        <v>33</v>
      </c>
      <c r="X1861" t="s">
        <v>2747</v>
      </c>
      <c r="Y1861" t="s">
        <v>91</v>
      </c>
      <c r="Z1861" t="s">
        <v>4847</v>
      </c>
      <c r="AA1861" t="s">
        <v>4848</v>
      </c>
      <c r="AC1861" s="13" t="str">
        <f t="shared" si="342"/>
        <v>000168280</v>
      </c>
      <c r="AD1861" t="str">
        <f t="shared" si="343"/>
        <v>18/11/2015</v>
      </c>
      <c r="AE1861" t="str">
        <f t="shared" si="344"/>
        <v>59578948000171</v>
      </c>
      <c r="AF1861" s="14">
        <f t="shared" si="345"/>
        <v>2374.29</v>
      </c>
      <c r="AG1861">
        <f t="shared" si="346"/>
        <v>0</v>
      </c>
      <c r="AH1861">
        <f t="shared" si="347"/>
        <v>1</v>
      </c>
      <c r="AI1861" s="16">
        <v>241987</v>
      </c>
      <c r="AJ1861" s="16" t="s">
        <v>7663</v>
      </c>
      <c r="AK1861" s="16" t="s">
        <v>4057</v>
      </c>
      <c r="AL1861" s="16" t="s">
        <v>256</v>
      </c>
      <c r="AM1861" s="16" t="s">
        <v>7143</v>
      </c>
      <c r="AN1861">
        <v>5</v>
      </c>
      <c r="AO1861" t="e">
        <f>VLOOKUP(TRIM(AL1861),'Parcela Dedutivel'!$A$1:$B$65536,2,FALSE)</f>
        <v>#N/A</v>
      </c>
      <c r="AP1861" s="15">
        <f t="shared" si="348"/>
        <v>0</v>
      </c>
      <c r="AQ1861" s="16">
        <f t="shared" si="349"/>
        <v>0</v>
      </c>
      <c r="AV1861" s="18"/>
      <c r="AY1861" s="17"/>
      <c r="AZ1861" s="17"/>
    </row>
    <row r="1862" spans="1:52" hidden="1" x14ac:dyDescent="0.25">
      <c r="A1862" t="s">
        <v>26</v>
      </c>
      <c r="B1862" t="s">
        <v>5424</v>
      </c>
      <c r="C1862">
        <v>42326</v>
      </c>
      <c r="D1862" t="s">
        <v>2787</v>
      </c>
      <c r="E1862" t="s">
        <v>6979</v>
      </c>
      <c r="F1862" t="s">
        <v>29</v>
      </c>
      <c r="G1862">
        <v>388.12</v>
      </c>
      <c r="H1862">
        <v>388.12</v>
      </c>
      <c r="I1862">
        <v>69.86</v>
      </c>
      <c r="J1862" t="s">
        <v>30</v>
      </c>
      <c r="K1862">
        <v>0</v>
      </c>
      <c r="L1862">
        <v>0</v>
      </c>
      <c r="M1862" t="s">
        <v>31</v>
      </c>
      <c r="N1862">
        <v>0</v>
      </c>
      <c r="O1862">
        <v>0</v>
      </c>
      <c r="P1862" t="s">
        <v>31</v>
      </c>
      <c r="Q1862">
        <v>388.12</v>
      </c>
      <c r="R1862">
        <v>6.4</v>
      </c>
      <c r="S1862" t="s">
        <v>33</v>
      </c>
      <c r="T1862">
        <v>388.12</v>
      </c>
      <c r="U1862">
        <v>29.5</v>
      </c>
      <c r="V1862" t="s">
        <v>33</v>
      </c>
      <c r="W1862" t="s">
        <v>33</v>
      </c>
      <c r="X1862" t="s">
        <v>5425</v>
      </c>
      <c r="Y1862" t="s">
        <v>99</v>
      </c>
      <c r="Z1862" t="s">
        <v>5426</v>
      </c>
      <c r="AA1862" t="s">
        <v>5427</v>
      </c>
      <c r="AC1862" s="13" t="str">
        <f t="shared" si="342"/>
        <v>000168288</v>
      </c>
      <c r="AD1862" t="str">
        <f t="shared" si="343"/>
        <v>18/11/2015</v>
      </c>
      <c r="AE1862" t="str">
        <f t="shared" si="344"/>
        <v>06047087000724</v>
      </c>
      <c r="AF1862" s="14">
        <f t="shared" si="345"/>
        <v>388.12</v>
      </c>
      <c r="AG1862">
        <f t="shared" si="346"/>
        <v>0</v>
      </c>
      <c r="AH1862">
        <f t="shared" si="347"/>
        <v>1</v>
      </c>
      <c r="AI1862" s="16">
        <v>7714749</v>
      </c>
      <c r="AJ1862" s="16" t="s">
        <v>7664</v>
      </c>
      <c r="AK1862" s="16" t="s">
        <v>580</v>
      </c>
      <c r="AL1862" s="16" t="s">
        <v>583</v>
      </c>
      <c r="AM1862" s="16" t="s">
        <v>7143</v>
      </c>
      <c r="AN1862">
        <v>3</v>
      </c>
      <c r="AO1862" t="e">
        <f>VLOOKUP(TRIM(AL1862),'Parcela Dedutivel'!$A$1:$B$65536,2,FALSE)</f>
        <v>#N/A</v>
      </c>
      <c r="AP1862" s="15">
        <f t="shared" si="348"/>
        <v>0</v>
      </c>
      <c r="AQ1862" s="16">
        <f t="shared" si="349"/>
        <v>0</v>
      </c>
      <c r="AV1862" s="18"/>
      <c r="AY1862" s="17"/>
      <c r="AZ1862" s="17"/>
    </row>
    <row r="1863" spans="1:52" hidden="1" x14ac:dyDescent="0.25">
      <c r="A1863" t="s">
        <v>26</v>
      </c>
      <c r="B1863" t="s">
        <v>5428</v>
      </c>
      <c r="C1863">
        <v>42326</v>
      </c>
      <c r="D1863" t="s">
        <v>2841</v>
      </c>
      <c r="E1863" t="s">
        <v>6979</v>
      </c>
      <c r="F1863" t="s">
        <v>411</v>
      </c>
      <c r="G1863">
        <v>83.100000000000009</v>
      </c>
      <c r="H1863">
        <v>116.51</v>
      </c>
      <c r="I1863">
        <v>13.98</v>
      </c>
      <c r="J1863" t="s">
        <v>30</v>
      </c>
      <c r="K1863">
        <v>0</v>
      </c>
      <c r="L1863">
        <v>0</v>
      </c>
      <c r="M1863" t="s">
        <v>31</v>
      </c>
      <c r="N1863">
        <v>0</v>
      </c>
      <c r="O1863">
        <v>0</v>
      </c>
      <c r="P1863" t="s">
        <v>31</v>
      </c>
      <c r="Q1863">
        <v>116.51</v>
      </c>
      <c r="R1863">
        <v>1.92</v>
      </c>
      <c r="S1863" t="s">
        <v>33</v>
      </c>
      <c r="T1863">
        <v>116.51</v>
      </c>
      <c r="U1863">
        <v>8.85</v>
      </c>
      <c r="V1863" t="s">
        <v>33</v>
      </c>
      <c r="W1863" t="s">
        <v>33</v>
      </c>
      <c r="X1863" t="s">
        <v>5429</v>
      </c>
      <c r="Y1863" t="s">
        <v>230</v>
      </c>
      <c r="Z1863" t="s">
        <v>5012</v>
      </c>
      <c r="AA1863" t="s">
        <v>5013</v>
      </c>
      <c r="AC1863" s="13" t="str">
        <f t="shared" si="342"/>
        <v>000168289</v>
      </c>
      <c r="AD1863" t="str">
        <f t="shared" si="343"/>
        <v>18/11/2015</v>
      </c>
      <c r="AE1863" t="str">
        <f t="shared" si="344"/>
        <v>09165827000120</v>
      </c>
      <c r="AF1863" s="14">
        <f t="shared" si="345"/>
        <v>83.100000000000009</v>
      </c>
      <c r="AG1863">
        <f t="shared" si="346"/>
        <v>0</v>
      </c>
      <c r="AH1863">
        <f t="shared" si="347"/>
        <v>1</v>
      </c>
      <c r="AI1863" s="16">
        <v>7714749</v>
      </c>
      <c r="AJ1863" s="16" t="s">
        <v>7664</v>
      </c>
      <c r="AK1863" s="16" t="s">
        <v>580</v>
      </c>
      <c r="AL1863" s="16" t="s">
        <v>583</v>
      </c>
      <c r="AM1863" s="16" t="s">
        <v>7143</v>
      </c>
      <c r="AN1863">
        <v>3</v>
      </c>
      <c r="AO1863" t="e">
        <f>VLOOKUP(TRIM(AL1863),'Parcela Dedutivel'!$A$1:$B$65536,2,FALSE)</f>
        <v>#N/A</v>
      </c>
      <c r="AP1863" s="15">
        <f t="shared" si="348"/>
        <v>0</v>
      </c>
      <c r="AQ1863" s="16">
        <f t="shared" si="349"/>
        <v>0</v>
      </c>
      <c r="AV1863" s="18"/>
      <c r="AY1863" s="17"/>
      <c r="AZ1863" s="17"/>
    </row>
    <row r="1864" spans="1:52" hidden="1" x14ac:dyDescent="0.25">
      <c r="A1864" t="s">
        <v>26</v>
      </c>
      <c r="B1864" t="s">
        <v>5434</v>
      </c>
      <c r="C1864">
        <v>42326</v>
      </c>
      <c r="D1864" t="s">
        <v>2841</v>
      </c>
      <c r="E1864" t="s">
        <v>6979</v>
      </c>
      <c r="F1864" t="s">
        <v>411</v>
      </c>
      <c r="G1864">
        <v>23.93</v>
      </c>
      <c r="H1864">
        <v>30.09</v>
      </c>
      <c r="I1864">
        <v>3.61</v>
      </c>
      <c r="J1864" t="s">
        <v>30</v>
      </c>
      <c r="K1864">
        <v>0</v>
      </c>
      <c r="L1864">
        <v>0</v>
      </c>
      <c r="M1864" t="s">
        <v>31</v>
      </c>
      <c r="N1864">
        <v>0</v>
      </c>
      <c r="O1864">
        <v>0</v>
      </c>
      <c r="P1864" t="s">
        <v>31</v>
      </c>
      <c r="Q1864">
        <v>30.09</v>
      </c>
      <c r="R1864">
        <v>0.5</v>
      </c>
      <c r="S1864" t="s">
        <v>33</v>
      </c>
      <c r="T1864">
        <v>30.09</v>
      </c>
      <c r="U1864">
        <v>2.29</v>
      </c>
      <c r="V1864" t="s">
        <v>33</v>
      </c>
      <c r="W1864" t="s">
        <v>33</v>
      </c>
      <c r="X1864" t="s">
        <v>5435</v>
      </c>
      <c r="Y1864" t="s">
        <v>2556</v>
      </c>
      <c r="Z1864" t="s">
        <v>5436</v>
      </c>
      <c r="AA1864" t="s">
        <v>5437</v>
      </c>
      <c r="AC1864" s="13" t="str">
        <f t="shared" si="342"/>
        <v>000168291</v>
      </c>
      <c r="AD1864" t="str">
        <f t="shared" si="343"/>
        <v>18/11/2015</v>
      </c>
      <c r="AE1864" t="str">
        <f t="shared" si="344"/>
        <v>91913681000134</v>
      </c>
      <c r="AF1864" s="14">
        <f t="shared" si="345"/>
        <v>23.93</v>
      </c>
      <c r="AG1864">
        <f t="shared" si="346"/>
        <v>0</v>
      </c>
      <c r="AH1864">
        <f t="shared" si="347"/>
        <v>1</v>
      </c>
      <c r="AI1864" s="16">
        <v>6784150</v>
      </c>
      <c r="AJ1864" s="16" t="s">
        <v>7425</v>
      </c>
      <c r="AK1864" s="16" t="s">
        <v>5088</v>
      </c>
      <c r="AL1864" s="16" t="s">
        <v>3029</v>
      </c>
      <c r="AM1864" s="16" t="s">
        <v>7158</v>
      </c>
      <c r="AN1864">
        <v>5000</v>
      </c>
      <c r="AO1864">
        <f>VLOOKUP(TRIM(AL1864),'Parcela Dedutivel'!$A$1:$B$65536,2,FALSE)</f>
        <v>0</v>
      </c>
      <c r="AP1864" s="15">
        <f t="shared" si="348"/>
        <v>0</v>
      </c>
      <c r="AQ1864" s="16">
        <f t="shared" si="349"/>
        <v>0</v>
      </c>
      <c r="AV1864" s="18"/>
      <c r="AY1864" s="17"/>
      <c r="AZ1864" s="17"/>
    </row>
    <row r="1865" spans="1:52" hidden="1" x14ac:dyDescent="0.25">
      <c r="A1865" t="s">
        <v>26</v>
      </c>
      <c r="B1865" t="s">
        <v>5434</v>
      </c>
      <c r="C1865">
        <v>42326</v>
      </c>
      <c r="D1865" t="s">
        <v>2841</v>
      </c>
      <c r="E1865" t="s">
        <v>6979</v>
      </c>
      <c r="F1865" t="s">
        <v>411</v>
      </c>
      <c r="G1865">
        <v>23.93</v>
      </c>
      <c r="H1865">
        <v>30.09</v>
      </c>
      <c r="I1865">
        <v>3.61</v>
      </c>
      <c r="J1865" t="s">
        <v>30</v>
      </c>
      <c r="K1865">
        <v>0</v>
      </c>
      <c r="L1865">
        <v>0</v>
      </c>
      <c r="M1865" t="s">
        <v>31</v>
      </c>
      <c r="N1865">
        <v>0</v>
      </c>
      <c r="O1865">
        <v>0</v>
      </c>
      <c r="P1865" t="s">
        <v>31</v>
      </c>
      <c r="Q1865">
        <v>30.09</v>
      </c>
      <c r="R1865">
        <v>0.5</v>
      </c>
      <c r="S1865" t="s">
        <v>33</v>
      </c>
      <c r="T1865">
        <v>30.09</v>
      </c>
      <c r="U1865">
        <v>2.29</v>
      </c>
      <c r="V1865" t="s">
        <v>33</v>
      </c>
      <c r="W1865" t="s">
        <v>33</v>
      </c>
      <c r="X1865" t="s">
        <v>5435</v>
      </c>
      <c r="Y1865" t="s">
        <v>2556</v>
      </c>
      <c r="Z1865" t="s">
        <v>5438</v>
      </c>
      <c r="AA1865" t="s">
        <v>5439</v>
      </c>
      <c r="AC1865" s="13" t="str">
        <f t="shared" si="342"/>
        <v>000168291</v>
      </c>
      <c r="AD1865" t="str">
        <f t="shared" si="343"/>
        <v>18/11/2015</v>
      </c>
      <c r="AE1865" t="str">
        <f t="shared" si="344"/>
        <v>91913681000134</v>
      </c>
      <c r="AF1865" s="14">
        <f t="shared" si="345"/>
        <v>23.93</v>
      </c>
      <c r="AG1865">
        <f t="shared" si="346"/>
        <v>0</v>
      </c>
      <c r="AH1865">
        <f t="shared" si="347"/>
        <v>1</v>
      </c>
      <c r="AI1865" s="16">
        <v>6788335</v>
      </c>
      <c r="AJ1865" s="16" t="s">
        <v>7665</v>
      </c>
      <c r="AK1865" s="16" t="s">
        <v>4058</v>
      </c>
      <c r="AL1865" s="16" t="s">
        <v>4062</v>
      </c>
      <c r="AM1865" s="16" t="s">
        <v>7215</v>
      </c>
      <c r="AN1865">
        <v>4</v>
      </c>
      <c r="AO1865">
        <f>VLOOKUP(TRIM(AL1865),'Parcela Dedutivel'!$A$1:$B$65536,2,FALSE)</f>
        <v>0.56979999999999997</v>
      </c>
      <c r="AP1865" s="15">
        <f t="shared" si="348"/>
        <v>0.56979999999999997</v>
      </c>
      <c r="AQ1865" s="16">
        <f t="shared" si="349"/>
        <v>2.2791999999999999</v>
      </c>
      <c r="AV1865" s="18"/>
      <c r="AY1865" s="17"/>
      <c r="AZ1865" s="17"/>
    </row>
    <row r="1866" spans="1:52" hidden="1" x14ac:dyDescent="0.25">
      <c r="A1866" t="s">
        <v>26</v>
      </c>
      <c r="B1866" t="s">
        <v>5434</v>
      </c>
      <c r="C1866">
        <v>42326</v>
      </c>
      <c r="D1866" t="s">
        <v>2841</v>
      </c>
      <c r="E1866" t="s">
        <v>6979</v>
      </c>
      <c r="F1866" t="s">
        <v>411</v>
      </c>
      <c r="G1866">
        <v>123.87</v>
      </c>
      <c r="H1866">
        <v>155.74</v>
      </c>
      <c r="I1866">
        <v>18.690000000000001</v>
      </c>
      <c r="J1866" t="s">
        <v>30</v>
      </c>
      <c r="K1866">
        <v>0</v>
      </c>
      <c r="L1866">
        <v>0</v>
      </c>
      <c r="M1866" t="s">
        <v>31</v>
      </c>
      <c r="N1866">
        <v>0</v>
      </c>
      <c r="O1866">
        <v>0</v>
      </c>
      <c r="P1866" t="s">
        <v>31</v>
      </c>
      <c r="Q1866">
        <v>155.74</v>
      </c>
      <c r="R1866">
        <v>2.57</v>
      </c>
      <c r="S1866" t="s">
        <v>33</v>
      </c>
      <c r="T1866">
        <v>155.74</v>
      </c>
      <c r="U1866">
        <v>11.84</v>
      </c>
      <c r="V1866" t="s">
        <v>33</v>
      </c>
      <c r="W1866" t="s">
        <v>33</v>
      </c>
      <c r="X1866" t="s">
        <v>5435</v>
      </c>
      <c r="Y1866" t="s">
        <v>142</v>
      </c>
      <c r="Z1866" t="s">
        <v>5440</v>
      </c>
      <c r="AA1866" t="s">
        <v>5441</v>
      </c>
      <c r="AC1866" s="13" t="str">
        <f t="shared" si="342"/>
        <v>000168291</v>
      </c>
      <c r="AD1866" t="str">
        <f t="shared" si="343"/>
        <v>18/11/2015</v>
      </c>
      <c r="AE1866" t="str">
        <f t="shared" si="344"/>
        <v>91913681000134</v>
      </c>
      <c r="AF1866" s="14">
        <f t="shared" si="345"/>
        <v>123.87</v>
      </c>
      <c r="AG1866">
        <f t="shared" si="346"/>
        <v>0</v>
      </c>
      <c r="AH1866">
        <f t="shared" si="347"/>
        <v>1</v>
      </c>
      <c r="AI1866" s="16">
        <v>6801621</v>
      </c>
      <c r="AJ1866" s="16" t="s">
        <v>7552</v>
      </c>
      <c r="AK1866" s="16" t="s">
        <v>5089</v>
      </c>
      <c r="AL1866" s="16" t="s">
        <v>1244</v>
      </c>
      <c r="AM1866" s="16" t="s">
        <v>7193</v>
      </c>
      <c r="AN1866">
        <v>2</v>
      </c>
      <c r="AO1866" t="e">
        <f>VLOOKUP(TRIM(AL1866),'Parcela Dedutivel'!$A$1:$B$65536,2,FALSE)</f>
        <v>#N/A</v>
      </c>
      <c r="AP1866" s="15">
        <f t="shared" si="348"/>
        <v>0</v>
      </c>
      <c r="AQ1866" s="16">
        <f t="shared" si="349"/>
        <v>0</v>
      </c>
      <c r="AV1866" s="18"/>
      <c r="AY1866" s="17"/>
      <c r="AZ1866" s="17"/>
    </row>
    <row r="1867" spans="1:52" hidden="1" x14ac:dyDescent="0.25">
      <c r="A1867" t="s">
        <v>26</v>
      </c>
      <c r="B1867" t="s">
        <v>5434</v>
      </c>
      <c r="C1867">
        <v>42326</v>
      </c>
      <c r="D1867" t="s">
        <v>2841</v>
      </c>
      <c r="E1867" t="s">
        <v>6979</v>
      </c>
      <c r="F1867" t="s">
        <v>411</v>
      </c>
      <c r="G1867">
        <v>23.93</v>
      </c>
      <c r="H1867">
        <v>30.09</v>
      </c>
      <c r="I1867">
        <v>3.61</v>
      </c>
      <c r="J1867" t="s">
        <v>30</v>
      </c>
      <c r="K1867">
        <v>0</v>
      </c>
      <c r="L1867">
        <v>0</v>
      </c>
      <c r="M1867" t="s">
        <v>31</v>
      </c>
      <c r="N1867">
        <v>0</v>
      </c>
      <c r="O1867">
        <v>0</v>
      </c>
      <c r="P1867" t="s">
        <v>31</v>
      </c>
      <c r="Q1867">
        <v>30.09</v>
      </c>
      <c r="R1867">
        <v>0.5</v>
      </c>
      <c r="S1867" t="s">
        <v>33</v>
      </c>
      <c r="T1867">
        <v>30.09</v>
      </c>
      <c r="U1867">
        <v>2.29</v>
      </c>
      <c r="V1867" t="s">
        <v>33</v>
      </c>
      <c r="W1867" t="s">
        <v>33</v>
      </c>
      <c r="X1867" t="s">
        <v>5435</v>
      </c>
      <c r="Y1867" t="s">
        <v>2556</v>
      </c>
      <c r="Z1867" t="s">
        <v>5442</v>
      </c>
      <c r="AA1867" t="s">
        <v>5443</v>
      </c>
      <c r="AC1867" s="13" t="str">
        <f t="shared" si="342"/>
        <v>000168291</v>
      </c>
      <c r="AD1867" t="str">
        <f t="shared" si="343"/>
        <v>18/11/2015</v>
      </c>
      <c r="AE1867" t="str">
        <f t="shared" si="344"/>
        <v>91913681000134</v>
      </c>
      <c r="AF1867" s="14">
        <f t="shared" si="345"/>
        <v>23.93</v>
      </c>
      <c r="AG1867">
        <f t="shared" si="346"/>
        <v>0</v>
      </c>
      <c r="AH1867">
        <f t="shared" si="347"/>
        <v>1</v>
      </c>
      <c r="AI1867" s="16">
        <v>6788335</v>
      </c>
      <c r="AJ1867" s="16" t="s">
        <v>7665</v>
      </c>
      <c r="AK1867" s="16" t="s">
        <v>4058</v>
      </c>
      <c r="AL1867" s="16" t="s">
        <v>4064</v>
      </c>
      <c r="AM1867" s="16" t="s">
        <v>7143</v>
      </c>
      <c r="AN1867">
        <v>1</v>
      </c>
      <c r="AO1867" t="e">
        <f>VLOOKUP(TRIM(AL1867),'Parcela Dedutivel'!$A$1:$B$65536,2,FALSE)</f>
        <v>#N/A</v>
      </c>
      <c r="AP1867" s="15">
        <f t="shared" si="348"/>
        <v>0</v>
      </c>
      <c r="AQ1867" s="16">
        <f t="shared" si="349"/>
        <v>0</v>
      </c>
      <c r="AV1867" s="18"/>
      <c r="AY1867" s="17"/>
      <c r="AZ1867" s="17"/>
    </row>
    <row r="1868" spans="1:52" hidden="1" x14ac:dyDescent="0.25">
      <c r="A1868" t="s">
        <v>26</v>
      </c>
      <c r="B1868" t="s">
        <v>5444</v>
      </c>
      <c r="C1868">
        <v>42326</v>
      </c>
      <c r="D1868" t="s">
        <v>2817</v>
      </c>
      <c r="E1868" t="s">
        <v>6979</v>
      </c>
      <c r="F1868" t="s">
        <v>1581</v>
      </c>
      <c r="G1868">
        <v>8446.75</v>
      </c>
      <c r="H1868">
        <v>7345</v>
      </c>
      <c r="I1868">
        <v>293.8</v>
      </c>
      <c r="J1868" t="s">
        <v>780</v>
      </c>
      <c r="K1868">
        <v>0</v>
      </c>
      <c r="L1868">
        <v>0</v>
      </c>
      <c r="M1868" t="s">
        <v>31</v>
      </c>
      <c r="N1868">
        <v>7345</v>
      </c>
      <c r="O1868">
        <v>1101.75</v>
      </c>
      <c r="P1868" t="s">
        <v>2788</v>
      </c>
      <c r="Q1868">
        <v>7345</v>
      </c>
      <c r="R1868">
        <v>121.19</v>
      </c>
      <c r="S1868" t="s">
        <v>33</v>
      </c>
      <c r="T1868">
        <v>7345</v>
      </c>
      <c r="U1868">
        <v>558.22</v>
      </c>
      <c r="V1868" t="s">
        <v>33</v>
      </c>
      <c r="W1868" t="s">
        <v>33</v>
      </c>
      <c r="X1868" t="s">
        <v>3134</v>
      </c>
      <c r="Y1868" t="s">
        <v>91</v>
      </c>
      <c r="Z1868" t="s">
        <v>3144</v>
      </c>
      <c r="AA1868" t="s">
        <v>3145</v>
      </c>
      <c r="AC1868" s="13" t="str">
        <f t="shared" si="342"/>
        <v>000168292</v>
      </c>
      <c r="AD1868" t="str">
        <f t="shared" si="343"/>
        <v>18/11/2015</v>
      </c>
      <c r="AE1868" t="str">
        <f t="shared" si="344"/>
        <v>10885321000174</v>
      </c>
      <c r="AF1868" s="14">
        <f t="shared" si="345"/>
        <v>8446.75</v>
      </c>
      <c r="AG1868">
        <f t="shared" si="346"/>
        <v>0</v>
      </c>
      <c r="AH1868">
        <f t="shared" si="347"/>
        <v>1</v>
      </c>
      <c r="AI1868" s="16">
        <v>6801621</v>
      </c>
      <c r="AJ1868" s="16" t="s">
        <v>7552</v>
      </c>
      <c r="AK1868" s="16" t="s">
        <v>5089</v>
      </c>
      <c r="AL1868" s="16" t="s">
        <v>1241</v>
      </c>
      <c r="AM1868" s="16" t="s">
        <v>7193</v>
      </c>
      <c r="AN1868">
        <v>1</v>
      </c>
      <c r="AO1868" t="e">
        <f>VLOOKUP(TRIM(AL1868),'Parcela Dedutivel'!$A$1:$B$65536,2,FALSE)</f>
        <v>#N/A</v>
      </c>
      <c r="AP1868" s="15">
        <f t="shared" si="348"/>
        <v>0</v>
      </c>
      <c r="AQ1868" s="16">
        <f t="shared" si="349"/>
        <v>0</v>
      </c>
      <c r="AV1868" s="18"/>
      <c r="AY1868" s="17"/>
      <c r="AZ1868" s="17"/>
    </row>
    <row r="1869" spans="1:52" hidden="1" x14ac:dyDescent="0.25">
      <c r="A1869" t="s">
        <v>26</v>
      </c>
      <c r="B1869" t="s">
        <v>5445</v>
      </c>
      <c r="C1869">
        <v>42326</v>
      </c>
      <c r="D1869" t="s">
        <v>2841</v>
      </c>
      <c r="E1869" t="s">
        <v>6979</v>
      </c>
      <c r="F1869" t="s">
        <v>478</v>
      </c>
      <c r="G1869">
        <v>89.5</v>
      </c>
      <c r="H1869">
        <v>89.5</v>
      </c>
      <c r="I1869">
        <v>6.2700000000000005</v>
      </c>
      <c r="J1869" t="s">
        <v>30</v>
      </c>
      <c r="K1869">
        <v>0</v>
      </c>
      <c r="L1869">
        <v>0</v>
      </c>
      <c r="M1869" t="s">
        <v>31</v>
      </c>
      <c r="N1869">
        <v>0</v>
      </c>
      <c r="O1869">
        <v>0</v>
      </c>
      <c r="P1869" t="s">
        <v>31</v>
      </c>
      <c r="Q1869">
        <v>89.5</v>
      </c>
      <c r="R1869">
        <v>1.48</v>
      </c>
      <c r="S1869" t="s">
        <v>33</v>
      </c>
      <c r="T1869">
        <v>89.5</v>
      </c>
      <c r="U1869">
        <v>6.8</v>
      </c>
      <c r="V1869" t="s">
        <v>33</v>
      </c>
      <c r="W1869" t="s">
        <v>33</v>
      </c>
      <c r="X1869" t="s">
        <v>3234</v>
      </c>
      <c r="Y1869" t="s">
        <v>748</v>
      </c>
      <c r="Z1869" t="s">
        <v>4553</v>
      </c>
      <c r="AA1869" t="s">
        <v>4554</v>
      </c>
      <c r="AC1869" s="13" t="str">
        <f t="shared" si="342"/>
        <v>000168293</v>
      </c>
      <c r="AD1869" t="str">
        <f t="shared" si="343"/>
        <v>18/11/2015</v>
      </c>
      <c r="AE1869" t="str">
        <f t="shared" si="344"/>
        <v>46044053005417</v>
      </c>
      <c r="AF1869" s="14">
        <f t="shared" si="345"/>
        <v>89.5</v>
      </c>
      <c r="AG1869">
        <f t="shared" si="346"/>
        <v>0</v>
      </c>
      <c r="AH1869">
        <f t="shared" si="347"/>
        <v>1</v>
      </c>
      <c r="AI1869" s="16">
        <v>7465515</v>
      </c>
      <c r="AJ1869" s="16" t="s">
        <v>7434</v>
      </c>
      <c r="AK1869" s="16" t="s">
        <v>5090</v>
      </c>
      <c r="AL1869" s="16" t="s">
        <v>5091</v>
      </c>
      <c r="AM1869" s="16" t="s">
        <v>7143</v>
      </c>
      <c r="AN1869">
        <v>2760</v>
      </c>
      <c r="AO1869">
        <f>VLOOKUP(TRIM(AL1869),'Parcela Dedutivel'!$A$1:$B$65536,2,FALSE)</f>
        <v>0</v>
      </c>
      <c r="AP1869" s="15">
        <f t="shared" si="348"/>
        <v>0</v>
      </c>
      <c r="AQ1869" s="16">
        <f t="shared" si="349"/>
        <v>0</v>
      </c>
      <c r="AV1869" s="18"/>
      <c r="AY1869" s="17"/>
      <c r="AZ1869" s="17"/>
    </row>
    <row r="1870" spans="1:52" hidden="1" x14ac:dyDescent="0.25">
      <c r="A1870" t="s">
        <v>26</v>
      </c>
      <c r="B1870" t="s">
        <v>5445</v>
      </c>
      <c r="C1870">
        <v>42326</v>
      </c>
      <c r="D1870" t="s">
        <v>2841</v>
      </c>
      <c r="E1870" t="s">
        <v>6979</v>
      </c>
      <c r="F1870" t="s">
        <v>478</v>
      </c>
      <c r="G1870">
        <v>403.75</v>
      </c>
      <c r="H1870">
        <v>403.75</v>
      </c>
      <c r="I1870">
        <v>28.26</v>
      </c>
      <c r="J1870" t="s">
        <v>30</v>
      </c>
      <c r="K1870">
        <v>0</v>
      </c>
      <c r="L1870">
        <v>0</v>
      </c>
      <c r="M1870" t="s">
        <v>31</v>
      </c>
      <c r="N1870">
        <v>0</v>
      </c>
      <c r="O1870">
        <v>0</v>
      </c>
      <c r="P1870" t="s">
        <v>31</v>
      </c>
      <c r="Q1870">
        <v>403.75</v>
      </c>
      <c r="R1870">
        <v>6.66</v>
      </c>
      <c r="S1870" t="s">
        <v>33</v>
      </c>
      <c r="T1870">
        <v>403.75</v>
      </c>
      <c r="U1870">
        <v>30.69</v>
      </c>
      <c r="V1870" t="s">
        <v>33</v>
      </c>
      <c r="W1870" t="s">
        <v>33</v>
      </c>
      <c r="X1870" t="s">
        <v>3234</v>
      </c>
      <c r="Y1870" t="s">
        <v>444</v>
      </c>
      <c r="Z1870" t="s">
        <v>445</v>
      </c>
      <c r="AA1870" t="s">
        <v>446</v>
      </c>
      <c r="AC1870" s="13" t="str">
        <f t="shared" si="342"/>
        <v>000168293</v>
      </c>
      <c r="AD1870" t="str">
        <f t="shared" si="343"/>
        <v>18/11/2015</v>
      </c>
      <c r="AE1870" t="str">
        <f t="shared" si="344"/>
        <v>46044053005417</v>
      </c>
      <c r="AF1870" s="14">
        <f t="shared" si="345"/>
        <v>403.75</v>
      </c>
      <c r="AG1870">
        <f t="shared" si="346"/>
        <v>0</v>
      </c>
      <c r="AH1870">
        <f t="shared" si="347"/>
        <v>1</v>
      </c>
      <c r="AI1870" s="16">
        <v>6793345</v>
      </c>
      <c r="AJ1870" s="16" t="s">
        <v>7666</v>
      </c>
      <c r="AK1870" s="16" t="s">
        <v>1390</v>
      </c>
      <c r="AL1870" s="16" t="s">
        <v>1592</v>
      </c>
      <c r="AM1870" s="16" t="s">
        <v>7193</v>
      </c>
      <c r="AN1870">
        <v>30</v>
      </c>
      <c r="AO1870" t="e">
        <f>VLOOKUP(TRIM(AL1870),'Parcela Dedutivel'!$A$1:$B$65536,2,FALSE)</f>
        <v>#N/A</v>
      </c>
      <c r="AP1870" s="15">
        <f t="shared" si="348"/>
        <v>0</v>
      </c>
      <c r="AQ1870" s="16">
        <f t="shared" si="349"/>
        <v>0</v>
      </c>
      <c r="AV1870" s="18"/>
      <c r="AY1870" s="17"/>
      <c r="AZ1870" s="17"/>
    </row>
    <row r="1871" spans="1:52" hidden="1" x14ac:dyDescent="0.25">
      <c r="A1871" t="s">
        <v>26</v>
      </c>
      <c r="B1871" t="s">
        <v>5450</v>
      </c>
      <c r="C1871">
        <v>42326</v>
      </c>
      <c r="D1871" t="s">
        <v>2787</v>
      </c>
      <c r="E1871" t="s">
        <v>6979</v>
      </c>
      <c r="F1871" t="s">
        <v>29</v>
      </c>
      <c r="G1871">
        <v>4301.83</v>
      </c>
      <c r="H1871">
        <v>4301.83</v>
      </c>
      <c r="I1871">
        <v>774.33</v>
      </c>
      <c r="J1871" t="s">
        <v>30</v>
      </c>
      <c r="K1871">
        <v>0</v>
      </c>
      <c r="L1871">
        <v>0</v>
      </c>
      <c r="M1871" t="s">
        <v>31</v>
      </c>
      <c r="N1871">
        <v>0</v>
      </c>
      <c r="O1871">
        <v>0</v>
      </c>
      <c r="P1871" t="s">
        <v>31</v>
      </c>
      <c r="Q1871">
        <v>4301.83</v>
      </c>
      <c r="R1871">
        <v>70.98</v>
      </c>
      <c r="S1871" t="s">
        <v>33</v>
      </c>
      <c r="T1871">
        <v>4301.83</v>
      </c>
      <c r="U1871">
        <v>326.94</v>
      </c>
      <c r="V1871" t="s">
        <v>33</v>
      </c>
      <c r="W1871" t="s">
        <v>33</v>
      </c>
      <c r="X1871" t="s">
        <v>5451</v>
      </c>
      <c r="Y1871" t="s">
        <v>44</v>
      </c>
      <c r="Z1871" t="s">
        <v>1544</v>
      </c>
      <c r="AA1871" t="s">
        <v>1545</v>
      </c>
      <c r="AC1871" s="13" t="str">
        <f t="shared" si="342"/>
        <v>000168296</v>
      </c>
      <c r="AD1871" t="str">
        <f t="shared" si="343"/>
        <v>18/11/2015</v>
      </c>
      <c r="AE1871" t="str">
        <f t="shared" si="344"/>
        <v>31452113001395</v>
      </c>
      <c r="AF1871" s="14">
        <f t="shared" si="345"/>
        <v>4301.83</v>
      </c>
      <c r="AG1871">
        <f t="shared" si="346"/>
        <v>0</v>
      </c>
      <c r="AH1871">
        <f t="shared" si="347"/>
        <v>1</v>
      </c>
      <c r="AI1871" s="16">
        <v>7793988</v>
      </c>
      <c r="AJ1871" s="16" t="s">
        <v>7667</v>
      </c>
      <c r="AK1871" s="16" t="s">
        <v>1391</v>
      </c>
      <c r="AL1871" s="16" t="s">
        <v>1399</v>
      </c>
      <c r="AM1871" s="16" t="s">
        <v>7215</v>
      </c>
      <c r="AN1871">
        <v>3</v>
      </c>
      <c r="AO1871">
        <f>VLOOKUP(TRIM(AL1871),'Parcela Dedutivel'!$A$1:$B$65536,2,FALSE)</f>
        <v>3.6784999999999997</v>
      </c>
      <c r="AP1871" s="15">
        <f t="shared" si="348"/>
        <v>3.6784999999999997</v>
      </c>
      <c r="AQ1871" s="16">
        <f t="shared" si="349"/>
        <v>11.035499999999999</v>
      </c>
      <c r="AV1871" s="18"/>
      <c r="AY1871" s="17"/>
      <c r="AZ1871" s="17"/>
    </row>
    <row r="1872" spans="1:52" hidden="1" x14ac:dyDescent="0.25">
      <c r="A1872" t="s">
        <v>26</v>
      </c>
      <c r="B1872" t="s">
        <v>5452</v>
      </c>
      <c r="C1872">
        <v>42326</v>
      </c>
      <c r="D1872" t="s">
        <v>2804</v>
      </c>
      <c r="E1872" t="s">
        <v>6979</v>
      </c>
      <c r="F1872" t="s">
        <v>29</v>
      </c>
      <c r="G1872">
        <v>100.59</v>
      </c>
      <c r="H1872">
        <v>100.59</v>
      </c>
      <c r="I1872">
        <v>18.11</v>
      </c>
      <c r="J1872" t="s">
        <v>307</v>
      </c>
      <c r="K1872">
        <v>0</v>
      </c>
      <c r="L1872">
        <v>0</v>
      </c>
      <c r="M1872" t="s">
        <v>31</v>
      </c>
      <c r="N1872">
        <v>87.47</v>
      </c>
      <c r="O1872">
        <v>13.120000000000001</v>
      </c>
      <c r="P1872" t="s">
        <v>2788</v>
      </c>
      <c r="Q1872">
        <v>87.47</v>
      </c>
      <c r="R1872">
        <v>1.44</v>
      </c>
      <c r="S1872" t="s">
        <v>33</v>
      </c>
      <c r="T1872">
        <v>87.47</v>
      </c>
      <c r="U1872">
        <v>6.65</v>
      </c>
      <c r="V1872" t="s">
        <v>33</v>
      </c>
      <c r="W1872" t="s">
        <v>33</v>
      </c>
      <c r="X1872" t="s">
        <v>5453</v>
      </c>
      <c r="Y1872" t="s">
        <v>91</v>
      </c>
      <c r="Z1872" t="s">
        <v>5454</v>
      </c>
      <c r="AA1872" t="s">
        <v>5455</v>
      </c>
      <c r="AC1872" s="13" t="str">
        <f t="shared" si="342"/>
        <v>000168297</v>
      </c>
      <c r="AD1872" t="str">
        <f t="shared" si="343"/>
        <v>18/11/2015</v>
      </c>
      <c r="AE1872" t="str">
        <f t="shared" si="344"/>
        <v>49729718000102</v>
      </c>
      <c r="AF1872" s="14">
        <f t="shared" si="345"/>
        <v>100.59</v>
      </c>
      <c r="AG1872">
        <f t="shared" si="346"/>
        <v>33.201360000000001</v>
      </c>
      <c r="AH1872">
        <f t="shared" si="347"/>
        <v>1</v>
      </c>
      <c r="AI1872" s="16">
        <v>7793988</v>
      </c>
      <c r="AJ1872" s="16" t="s">
        <v>7667</v>
      </c>
      <c r="AK1872" s="16" t="s">
        <v>1391</v>
      </c>
      <c r="AL1872" s="16" t="s">
        <v>1421</v>
      </c>
      <c r="AM1872" s="16" t="s">
        <v>7143</v>
      </c>
      <c r="AN1872">
        <v>3</v>
      </c>
      <c r="AO1872">
        <f>VLOOKUP(TRIM(AL1872),'Parcela Dedutivel'!$A$1:$B$65536,2,FALSE)</f>
        <v>3.8400999999999996</v>
      </c>
      <c r="AP1872" s="15">
        <f t="shared" si="348"/>
        <v>3.8400999999999996</v>
      </c>
      <c r="AQ1872" s="16">
        <f t="shared" si="349"/>
        <v>11.520299999999999</v>
      </c>
      <c r="AV1872" s="18"/>
      <c r="AY1872" s="17"/>
      <c r="AZ1872" s="17"/>
    </row>
    <row r="1873" spans="1:52" hidden="1" x14ac:dyDescent="0.25">
      <c r="A1873" t="s">
        <v>26</v>
      </c>
      <c r="B1873" t="s">
        <v>5452</v>
      </c>
      <c r="C1873">
        <v>42326</v>
      </c>
      <c r="D1873" t="s">
        <v>2804</v>
      </c>
      <c r="E1873" t="s">
        <v>6979</v>
      </c>
      <c r="F1873" t="s">
        <v>29</v>
      </c>
      <c r="G1873">
        <v>147.65</v>
      </c>
      <c r="H1873">
        <v>147.65</v>
      </c>
      <c r="I1873">
        <v>26.580000000000002</v>
      </c>
      <c r="J1873" t="s">
        <v>307</v>
      </c>
      <c r="K1873">
        <v>0</v>
      </c>
      <c r="L1873">
        <v>0</v>
      </c>
      <c r="M1873" t="s">
        <v>31</v>
      </c>
      <c r="N1873">
        <v>128.39000000000001</v>
      </c>
      <c r="O1873">
        <v>19.260000000000002</v>
      </c>
      <c r="P1873" t="s">
        <v>2788</v>
      </c>
      <c r="Q1873">
        <v>128.39000000000001</v>
      </c>
      <c r="R1873">
        <v>2.12</v>
      </c>
      <c r="S1873" t="s">
        <v>33</v>
      </c>
      <c r="T1873">
        <v>128.39000000000001</v>
      </c>
      <c r="U1873">
        <v>9.76</v>
      </c>
      <c r="V1873" t="s">
        <v>33</v>
      </c>
      <c r="W1873" t="s">
        <v>33</v>
      </c>
      <c r="X1873" t="s">
        <v>5453</v>
      </c>
      <c r="Y1873" t="s">
        <v>91</v>
      </c>
      <c r="Z1873" t="s">
        <v>5456</v>
      </c>
      <c r="AA1873" t="s">
        <v>5457</v>
      </c>
      <c r="AC1873" s="13" t="str">
        <f t="shared" si="342"/>
        <v>000168297</v>
      </c>
      <c r="AD1873" t="str">
        <f t="shared" si="343"/>
        <v>18/11/2015</v>
      </c>
      <c r="AE1873" t="str">
        <f t="shared" si="344"/>
        <v>49729718000102</v>
      </c>
      <c r="AF1873" s="14">
        <f t="shared" si="345"/>
        <v>147.65</v>
      </c>
      <c r="AG1873">
        <f t="shared" si="346"/>
        <v>33.201360000000001</v>
      </c>
      <c r="AH1873">
        <f t="shared" si="347"/>
        <v>1</v>
      </c>
      <c r="AI1873" s="16">
        <v>7793988</v>
      </c>
      <c r="AJ1873" s="16" t="s">
        <v>7667</v>
      </c>
      <c r="AK1873" s="16" t="s">
        <v>1391</v>
      </c>
      <c r="AL1873" s="16" t="s">
        <v>1395</v>
      </c>
      <c r="AM1873" s="16" t="s">
        <v>7143</v>
      </c>
      <c r="AN1873">
        <v>3</v>
      </c>
      <c r="AO1873">
        <f>VLOOKUP(TRIM(AL1873),'Parcela Dedutivel'!$A$1:$B$65536,2,FALSE)</f>
        <v>3.8190999999999997</v>
      </c>
      <c r="AP1873" s="15">
        <f t="shared" si="348"/>
        <v>3.8190999999999997</v>
      </c>
      <c r="AQ1873" s="16">
        <f t="shared" si="349"/>
        <v>11.4573</v>
      </c>
      <c r="AV1873" s="18"/>
      <c r="AY1873" s="17"/>
      <c r="AZ1873" s="17"/>
    </row>
    <row r="1874" spans="1:52" hidden="1" x14ac:dyDescent="0.25">
      <c r="A1874" t="s">
        <v>26</v>
      </c>
      <c r="B1874" t="s">
        <v>5452</v>
      </c>
      <c r="C1874">
        <v>42326</v>
      </c>
      <c r="D1874" t="s">
        <v>2804</v>
      </c>
      <c r="E1874" t="s">
        <v>6979</v>
      </c>
      <c r="F1874" t="s">
        <v>29</v>
      </c>
      <c r="G1874">
        <v>147.65</v>
      </c>
      <c r="H1874">
        <v>147.65</v>
      </c>
      <c r="I1874">
        <v>26.580000000000002</v>
      </c>
      <c r="J1874" t="s">
        <v>307</v>
      </c>
      <c r="K1874">
        <v>0</v>
      </c>
      <c r="L1874">
        <v>0</v>
      </c>
      <c r="M1874" t="s">
        <v>31</v>
      </c>
      <c r="N1874">
        <v>128.39000000000001</v>
      </c>
      <c r="O1874">
        <v>19.260000000000002</v>
      </c>
      <c r="P1874" t="s">
        <v>2788</v>
      </c>
      <c r="Q1874">
        <v>128.39000000000001</v>
      </c>
      <c r="R1874">
        <v>2.12</v>
      </c>
      <c r="S1874" t="s">
        <v>33</v>
      </c>
      <c r="T1874">
        <v>128.39000000000001</v>
      </c>
      <c r="U1874">
        <v>9.76</v>
      </c>
      <c r="V1874" t="s">
        <v>33</v>
      </c>
      <c r="W1874" t="s">
        <v>33</v>
      </c>
      <c r="X1874" t="s">
        <v>5453</v>
      </c>
      <c r="Y1874" t="s">
        <v>91</v>
      </c>
      <c r="Z1874" t="s">
        <v>4062</v>
      </c>
      <c r="AA1874" t="s">
        <v>4063</v>
      </c>
      <c r="AC1874" s="13" t="str">
        <f t="shared" si="342"/>
        <v>000168297</v>
      </c>
      <c r="AD1874" t="str">
        <f t="shared" si="343"/>
        <v>18/11/2015</v>
      </c>
      <c r="AE1874" t="str">
        <f t="shared" si="344"/>
        <v>49729718000102</v>
      </c>
      <c r="AF1874" s="14">
        <f t="shared" si="345"/>
        <v>147.65</v>
      </c>
      <c r="AG1874">
        <f t="shared" si="346"/>
        <v>33.201360000000001</v>
      </c>
      <c r="AH1874">
        <f t="shared" si="347"/>
        <v>1</v>
      </c>
      <c r="AI1874" s="16">
        <v>7793988</v>
      </c>
      <c r="AJ1874" s="16" t="s">
        <v>7667</v>
      </c>
      <c r="AK1874" s="16" t="s">
        <v>1391</v>
      </c>
      <c r="AL1874" s="16" t="s">
        <v>1393</v>
      </c>
      <c r="AM1874" s="16" t="s">
        <v>7143</v>
      </c>
      <c r="AN1874">
        <v>3</v>
      </c>
      <c r="AO1874">
        <f>VLOOKUP(TRIM(AL1874),'Parcela Dedutivel'!$A$1:$B$65536,2,FALSE)</f>
        <v>3.8400999999999996</v>
      </c>
      <c r="AP1874" s="15">
        <f t="shared" si="348"/>
        <v>3.8400999999999996</v>
      </c>
      <c r="AQ1874" s="16">
        <f t="shared" si="349"/>
        <v>11.520299999999999</v>
      </c>
      <c r="AV1874" s="18"/>
      <c r="AY1874" s="17"/>
      <c r="AZ1874" s="17"/>
    </row>
    <row r="1875" spans="1:52" hidden="1" x14ac:dyDescent="0.25">
      <c r="A1875" t="s">
        <v>26</v>
      </c>
      <c r="B1875" t="s">
        <v>5452</v>
      </c>
      <c r="C1875">
        <v>42326</v>
      </c>
      <c r="D1875" t="s">
        <v>2804</v>
      </c>
      <c r="E1875" t="s">
        <v>6979</v>
      </c>
      <c r="F1875" t="s">
        <v>29</v>
      </c>
      <c r="G1875">
        <v>149.37</v>
      </c>
      <c r="H1875">
        <v>149.37</v>
      </c>
      <c r="I1875">
        <v>26.89</v>
      </c>
      <c r="J1875" t="s">
        <v>307</v>
      </c>
      <c r="K1875">
        <v>0</v>
      </c>
      <c r="L1875">
        <v>0</v>
      </c>
      <c r="M1875" t="s">
        <v>31</v>
      </c>
      <c r="N1875">
        <v>129.89000000000001</v>
      </c>
      <c r="O1875">
        <v>19.48</v>
      </c>
      <c r="P1875" t="s">
        <v>2788</v>
      </c>
      <c r="Q1875">
        <v>129.89000000000001</v>
      </c>
      <c r="R1875">
        <v>2.14</v>
      </c>
      <c r="S1875" t="s">
        <v>33</v>
      </c>
      <c r="T1875">
        <v>129.89000000000001</v>
      </c>
      <c r="U1875">
        <v>9.870000000000001</v>
      </c>
      <c r="V1875" t="s">
        <v>33</v>
      </c>
      <c r="W1875" t="s">
        <v>33</v>
      </c>
      <c r="X1875" t="s">
        <v>5453</v>
      </c>
      <c r="Y1875" t="s">
        <v>91</v>
      </c>
      <c r="Z1875" t="s">
        <v>4527</v>
      </c>
      <c r="AA1875" t="s">
        <v>4528</v>
      </c>
      <c r="AC1875" s="13" t="str">
        <f t="shared" si="342"/>
        <v>000168297</v>
      </c>
      <c r="AD1875" t="str">
        <f t="shared" si="343"/>
        <v>18/11/2015</v>
      </c>
      <c r="AE1875" t="str">
        <f t="shared" si="344"/>
        <v>49729718000102</v>
      </c>
      <c r="AF1875" s="14">
        <f t="shared" si="345"/>
        <v>149.37</v>
      </c>
      <c r="AG1875">
        <f t="shared" si="346"/>
        <v>33.201360000000001</v>
      </c>
      <c r="AH1875">
        <f t="shared" si="347"/>
        <v>1</v>
      </c>
      <c r="AI1875" s="16">
        <v>7793988</v>
      </c>
      <c r="AJ1875" s="16" t="s">
        <v>7667</v>
      </c>
      <c r="AK1875" s="16" t="s">
        <v>1391</v>
      </c>
      <c r="AL1875" s="16" t="s">
        <v>1401</v>
      </c>
      <c r="AM1875" s="16" t="s">
        <v>7215</v>
      </c>
      <c r="AN1875">
        <v>3</v>
      </c>
      <c r="AO1875">
        <f>VLOOKUP(TRIM(AL1875),'Parcela Dedutivel'!$A$1:$B$65536,2,FALSE)</f>
        <v>3.8400999999999996</v>
      </c>
      <c r="AP1875" s="15">
        <f t="shared" si="348"/>
        <v>3.8400999999999996</v>
      </c>
      <c r="AQ1875" s="16">
        <f t="shared" si="349"/>
        <v>11.520299999999999</v>
      </c>
      <c r="AV1875" s="18"/>
      <c r="AY1875" s="17"/>
      <c r="AZ1875" s="17"/>
    </row>
    <row r="1876" spans="1:52" hidden="1" x14ac:dyDescent="0.25">
      <c r="A1876" t="s">
        <v>26</v>
      </c>
      <c r="B1876" t="s">
        <v>5452</v>
      </c>
      <c r="C1876">
        <v>42326</v>
      </c>
      <c r="D1876" t="s">
        <v>2804</v>
      </c>
      <c r="E1876" t="s">
        <v>6979</v>
      </c>
      <c r="F1876" t="s">
        <v>29</v>
      </c>
      <c r="G1876">
        <v>100.59</v>
      </c>
      <c r="H1876">
        <v>100.59</v>
      </c>
      <c r="I1876">
        <v>18.11</v>
      </c>
      <c r="J1876" t="s">
        <v>307</v>
      </c>
      <c r="K1876">
        <v>0</v>
      </c>
      <c r="L1876">
        <v>0</v>
      </c>
      <c r="M1876" t="s">
        <v>31</v>
      </c>
      <c r="N1876">
        <v>87.47</v>
      </c>
      <c r="O1876">
        <v>13.120000000000001</v>
      </c>
      <c r="P1876" t="s">
        <v>2788</v>
      </c>
      <c r="Q1876">
        <v>87.47</v>
      </c>
      <c r="R1876">
        <v>1.44</v>
      </c>
      <c r="S1876" t="s">
        <v>33</v>
      </c>
      <c r="T1876">
        <v>87.47</v>
      </c>
      <c r="U1876">
        <v>6.65</v>
      </c>
      <c r="V1876" t="s">
        <v>33</v>
      </c>
      <c r="W1876" t="s">
        <v>33</v>
      </c>
      <c r="X1876" t="s">
        <v>5453</v>
      </c>
      <c r="Y1876" t="s">
        <v>91</v>
      </c>
      <c r="Z1876" t="s">
        <v>5458</v>
      </c>
      <c r="AA1876" t="s">
        <v>5459</v>
      </c>
      <c r="AC1876" s="13" t="str">
        <f t="shared" si="342"/>
        <v>000168297</v>
      </c>
      <c r="AD1876" t="str">
        <f t="shared" si="343"/>
        <v>18/11/2015</v>
      </c>
      <c r="AE1876" t="str">
        <f t="shared" si="344"/>
        <v>49729718000102</v>
      </c>
      <c r="AF1876" s="14">
        <f t="shared" si="345"/>
        <v>100.59</v>
      </c>
      <c r="AG1876">
        <f t="shared" si="346"/>
        <v>33.201360000000001</v>
      </c>
      <c r="AH1876">
        <f t="shared" si="347"/>
        <v>1</v>
      </c>
      <c r="AI1876" s="16">
        <v>7793988</v>
      </c>
      <c r="AJ1876" s="16" t="s">
        <v>7667</v>
      </c>
      <c r="AK1876" s="16" t="s">
        <v>1391</v>
      </c>
      <c r="AL1876" s="16" t="s">
        <v>1403</v>
      </c>
      <c r="AM1876" s="16" t="s">
        <v>7143</v>
      </c>
      <c r="AN1876">
        <v>3</v>
      </c>
      <c r="AO1876">
        <f>VLOOKUP(TRIM(AL1876),'Parcela Dedutivel'!$A$1:$B$65536,2,FALSE)</f>
        <v>3.8400999999999996</v>
      </c>
      <c r="AP1876" s="15">
        <f t="shared" si="348"/>
        <v>3.8400999999999996</v>
      </c>
      <c r="AQ1876" s="16">
        <f t="shared" si="349"/>
        <v>11.520299999999999</v>
      </c>
      <c r="AV1876" s="18"/>
      <c r="AY1876" s="17"/>
      <c r="AZ1876" s="17"/>
    </row>
    <row r="1877" spans="1:52" hidden="1" x14ac:dyDescent="0.25">
      <c r="A1877" t="s">
        <v>26</v>
      </c>
      <c r="B1877" t="s">
        <v>5452</v>
      </c>
      <c r="C1877">
        <v>42326</v>
      </c>
      <c r="D1877" t="s">
        <v>2804</v>
      </c>
      <c r="E1877" t="s">
        <v>6979</v>
      </c>
      <c r="F1877" t="s">
        <v>29</v>
      </c>
      <c r="G1877">
        <v>147.65</v>
      </c>
      <c r="H1877">
        <v>147.65</v>
      </c>
      <c r="I1877">
        <v>26.580000000000002</v>
      </c>
      <c r="J1877" t="s">
        <v>307</v>
      </c>
      <c r="K1877">
        <v>0</v>
      </c>
      <c r="L1877">
        <v>0</v>
      </c>
      <c r="M1877" t="s">
        <v>31</v>
      </c>
      <c r="N1877">
        <v>128.39000000000001</v>
      </c>
      <c r="O1877">
        <v>19.260000000000002</v>
      </c>
      <c r="P1877" t="s">
        <v>2788</v>
      </c>
      <c r="Q1877">
        <v>128.39000000000001</v>
      </c>
      <c r="R1877">
        <v>2.12</v>
      </c>
      <c r="S1877" t="s">
        <v>33</v>
      </c>
      <c r="T1877">
        <v>128.39000000000001</v>
      </c>
      <c r="U1877">
        <v>9.76</v>
      </c>
      <c r="V1877" t="s">
        <v>33</v>
      </c>
      <c r="W1877" t="s">
        <v>33</v>
      </c>
      <c r="X1877" t="s">
        <v>5453</v>
      </c>
      <c r="Y1877" t="s">
        <v>91</v>
      </c>
      <c r="Z1877" t="s">
        <v>5460</v>
      </c>
      <c r="AA1877" t="s">
        <v>5461</v>
      </c>
      <c r="AC1877" s="13" t="str">
        <f t="shared" si="342"/>
        <v>000168297</v>
      </c>
      <c r="AD1877" t="str">
        <f t="shared" si="343"/>
        <v>18/11/2015</v>
      </c>
      <c r="AE1877" t="str">
        <f t="shared" si="344"/>
        <v>49729718000102</v>
      </c>
      <c r="AF1877" s="14">
        <f t="shared" si="345"/>
        <v>147.65</v>
      </c>
      <c r="AG1877">
        <f t="shared" si="346"/>
        <v>33.201360000000001</v>
      </c>
      <c r="AH1877">
        <f t="shared" si="347"/>
        <v>1</v>
      </c>
      <c r="AI1877" s="16">
        <v>7793988</v>
      </c>
      <c r="AJ1877" s="16" t="s">
        <v>7667</v>
      </c>
      <c r="AK1877" s="16" t="s">
        <v>1391</v>
      </c>
      <c r="AL1877" s="16" t="s">
        <v>1405</v>
      </c>
      <c r="AM1877" s="16" t="s">
        <v>7143</v>
      </c>
      <c r="AN1877">
        <v>3</v>
      </c>
      <c r="AO1877">
        <f>VLOOKUP(TRIM(AL1877),'Parcela Dedutivel'!$A$1:$B$65536,2,FALSE)</f>
        <v>3.8400999999999996</v>
      </c>
      <c r="AP1877" s="15">
        <f t="shared" si="348"/>
        <v>3.8400999999999996</v>
      </c>
      <c r="AQ1877" s="16">
        <f t="shared" si="349"/>
        <v>11.520299999999999</v>
      </c>
      <c r="AV1877" s="18"/>
      <c r="AY1877" s="17"/>
      <c r="AZ1877" s="17"/>
    </row>
    <row r="1878" spans="1:52" hidden="1" x14ac:dyDescent="0.25">
      <c r="A1878" t="s">
        <v>26</v>
      </c>
      <c r="B1878" t="s">
        <v>5452</v>
      </c>
      <c r="C1878">
        <v>42326</v>
      </c>
      <c r="D1878" t="s">
        <v>2804</v>
      </c>
      <c r="E1878" t="s">
        <v>6979</v>
      </c>
      <c r="F1878" t="s">
        <v>29</v>
      </c>
      <c r="G1878">
        <v>147.63999999999999</v>
      </c>
      <c r="H1878">
        <v>147.64000000000001</v>
      </c>
      <c r="I1878">
        <v>26.57</v>
      </c>
      <c r="J1878" t="s">
        <v>307</v>
      </c>
      <c r="K1878">
        <v>0</v>
      </c>
      <c r="L1878">
        <v>0</v>
      </c>
      <c r="M1878" t="s">
        <v>31</v>
      </c>
      <c r="N1878">
        <v>128.38</v>
      </c>
      <c r="O1878">
        <v>19.260000000000002</v>
      </c>
      <c r="P1878" t="s">
        <v>2788</v>
      </c>
      <c r="Q1878">
        <v>128.38</v>
      </c>
      <c r="R1878">
        <v>2.12</v>
      </c>
      <c r="S1878" t="s">
        <v>33</v>
      </c>
      <c r="T1878">
        <v>128.38</v>
      </c>
      <c r="U1878">
        <v>9.76</v>
      </c>
      <c r="V1878" t="s">
        <v>33</v>
      </c>
      <c r="W1878" t="s">
        <v>33</v>
      </c>
      <c r="X1878" t="s">
        <v>5453</v>
      </c>
      <c r="Y1878" t="s">
        <v>96</v>
      </c>
      <c r="Z1878" t="s">
        <v>5462</v>
      </c>
      <c r="AA1878" t="s">
        <v>5463</v>
      </c>
      <c r="AC1878" s="13" t="str">
        <f t="shared" si="342"/>
        <v>000168297</v>
      </c>
      <c r="AD1878" t="str">
        <f t="shared" si="343"/>
        <v>18/11/2015</v>
      </c>
      <c r="AE1878" t="str">
        <f t="shared" si="344"/>
        <v>49729718000102</v>
      </c>
      <c r="AF1878" s="14">
        <f t="shared" si="345"/>
        <v>147.63999999999999</v>
      </c>
      <c r="AG1878">
        <f t="shared" si="346"/>
        <v>33.201360000000001</v>
      </c>
      <c r="AH1878">
        <f t="shared" si="347"/>
        <v>1</v>
      </c>
      <c r="AI1878" s="16">
        <v>7793988</v>
      </c>
      <c r="AJ1878" s="16" t="s">
        <v>7667</v>
      </c>
      <c r="AK1878" s="16" t="s">
        <v>1391</v>
      </c>
      <c r="AL1878" s="16" t="s">
        <v>1407</v>
      </c>
      <c r="AM1878" s="16" t="s">
        <v>7143</v>
      </c>
      <c r="AN1878">
        <v>4</v>
      </c>
      <c r="AO1878">
        <f>VLOOKUP(TRIM(AL1878),'Parcela Dedutivel'!$A$1:$B$65536,2,FALSE)</f>
        <v>4.3866999999999994</v>
      </c>
      <c r="AP1878" s="15">
        <f t="shared" si="348"/>
        <v>4.3866999999999994</v>
      </c>
      <c r="AQ1878" s="16">
        <f t="shared" si="349"/>
        <v>17.546799999999998</v>
      </c>
      <c r="AV1878" s="18"/>
      <c r="AY1878" s="17"/>
      <c r="AZ1878" s="17"/>
    </row>
    <row r="1879" spans="1:52" hidden="1" x14ac:dyDescent="0.25">
      <c r="A1879" t="s">
        <v>26</v>
      </c>
      <c r="B1879" t="s">
        <v>5452</v>
      </c>
      <c r="C1879">
        <v>42326</v>
      </c>
      <c r="D1879" t="s">
        <v>2804</v>
      </c>
      <c r="E1879" t="s">
        <v>6979</v>
      </c>
      <c r="F1879" t="s">
        <v>29</v>
      </c>
      <c r="G1879">
        <v>100.59</v>
      </c>
      <c r="H1879">
        <v>100.59</v>
      </c>
      <c r="I1879">
        <v>18.11</v>
      </c>
      <c r="J1879" t="s">
        <v>307</v>
      </c>
      <c r="K1879">
        <v>0</v>
      </c>
      <c r="L1879">
        <v>0</v>
      </c>
      <c r="M1879" t="s">
        <v>31</v>
      </c>
      <c r="N1879">
        <v>87.47</v>
      </c>
      <c r="O1879">
        <v>13.120000000000001</v>
      </c>
      <c r="P1879" t="s">
        <v>2788</v>
      </c>
      <c r="Q1879">
        <v>87.47</v>
      </c>
      <c r="R1879">
        <v>1.44</v>
      </c>
      <c r="S1879" t="s">
        <v>33</v>
      </c>
      <c r="T1879">
        <v>87.47</v>
      </c>
      <c r="U1879">
        <v>6.65</v>
      </c>
      <c r="V1879" t="s">
        <v>33</v>
      </c>
      <c r="W1879" t="s">
        <v>33</v>
      </c>
      <c r="X1879" t="s">
        <v>5453</v>
      </c>
      <c r="Y1879" t="s">
        <v>91</v>
      </c>
      <c r="Z1879" t="s">
        <v>5464</v>
      </c>
      <c r="AA1879" t="s">
        <v>5465</v>
      </c>
      <c r="AC1879" s="13" t="str">
        <f t="shared" si="342"/>
        <v>000168297</v>
      </c>
      <c r="AD1879" t="str">
        <f t="shared" si="343"/>
        <v>18/11/2015</v>
      </c>
      <c r="AE1879" t="str">
        <f t="shared" si="344"/>
        <v>49729718000102</v>
      </c>
      <c r="AF1879" s="14">
        <f t="shared" si="345"/>
        <v>100.59</v>
      </c>
      <c r="AG1879">
        <f t="shared" si="346"/>
        <v>33.201360000000001</v>
      </c>
      <c r="AH1879">
        <f t="shared" si="347"/>
        <v>1</v>
      </c>
      <c r="AI1879" s="16">
        <v>7793988</v>
      </c>
      <c r="AJ1879" s="16" t="s">
        <v>7667</v>
      </c>
      <c r="AK1879" s="16" t="s">
        <v>1391</v>
      </c>
      <c r="AL1879" s="16" t="s">
        <v>1409</v>
      </c>
      <c r="AM1879" s="16" t="s">
        <v>7143</v>
      </c>
      <c r="AN1879">
        <v>3</v>
      </c>
      <c r="AO1879">
        <f>VLOOKUP(TRIM(AL1879),'Parcela Dedutivel'!$A$1:$B$65536,2,FALSE)</f>
        <v>4.3866999999999994</v>
      </c>
      <c r="AP1879" s="15">
        <f t="shared" si="348"/>
        <v>4.3866999999999994</v>
      </c>
      <c r="AQ1879" s="16">
        <f t="shared" si="349"/>
        <v>13.160099999999998</v>
      </c>
      <c r="AV1879" s="18"/>
      <c r="AY1879" s="17"/>
      <c r="AZ1879" s="17"/>
    </row>
    <row r="1880" spans="1:52" hidden="1" x14ac:dyDescent="0.25">
      <c r="A1880" t="s">
        <v>26</v>
      </c>
      <c r="B1880" t="s">
        <v>5466</v>
      </c>
      <c r="C1880">
        <v>42326</v>
      </c>
      <c r="D1880" t="s">
        <v>2817</v>
      </c>
      <c r="E1880" t="s">
        <v>6979</v>
      </c>
      <c r="F1880" t="s">
        <v>179</v>
      </c>
      <c r="G1880">
        <v>1349.27</v>
      </c>
      <c r="H1880">
        <v>1173.28</v>
      </c>
      <c r="I1880">
        <v>140.79</v>
      </c>
      <c r="J1880" t="s">
        <v>30</v>
      </c>
      <c r="K1880">
        <v>0</v>
      </c>
      <c r="L1880">
        <v>0</v>
      </c>
      <c r="M1880" t="s">
        <v>31</v>
      </c>
      <c r="N1880">
        <v>1173.28</v>
      </c>
      <c r="O1880">
        <v>175.99</v>
      </c>
      <c r="P1880" t="s">
        <v>2788</v>
      </c>
      <c r="Q1880">
        <v>1173.28</v>
      </c>
      <c r="R1880">
        <v>19.36</v>
      </c>
      <c r="S1880" t="s">
        <v>33</v>
      </c>
      <c r="T1880">
        <v>1173.28</v>
      </c>
      <c r="U1880">
        <v>89.17</v>
      </c>
      <c r="V1880" t="s">
        <v>33</v>
      </c>
      <c r="W1880" t="s">
        <v>33</v>
      </c>
      <c r="X1880" t="s">
        <v>5467</v>
      </c>
      <c r="Y1880" t="s">
        <v>96</v>
      </c>
      <c r="Z1880" t="s">
        <v>5468</v>
      </c>
      <c r="AA1880" t="s">
        <v>5469</v>
      </c>
      <c r="AC1880" s="13" t="str">
        <f t="shared" si="342"/>
        <v>000168298</v>
      </c>
      <c r="AD1880" t="str">
        <f t="shared" si="343"/>
        <v>18/11/2015</v>
      </c>
      <c r="AE1880" t="str">
        <f t="shared" si="344"/>
        <v>13816470000170</v>
      </c>
      <c r="AF1880" s="14">
        <f t="shared" si="345"/>
        <v>1349.27</v>
      </c>
      <c r="AG1880">
        <f t="shared" si="346"/>
        <v>0</v>
      </c>
      <c r="AH1880">
        <f t="shared" si="347"/>
        <v>1</v>
      </c>
      <c r="AI1880" s="16">
        <v>7793988</v>
      </c>
      <c r="AJ1880" s="16" t="s">
        <v>7667</v>
      </c>
      <c r="AK1880" s="16" t="s">
        <v>1391</v>
      </c>
      <c r="AL1880" s="16" t="s">
        <v>1411</v>
      </c>
      <c r="AM1880" s="16" t="s">
        <v>7143</v>
      </c>
      <c r="AN1880">
        <v>3</v>
      </c>
      <c r="AO1880">
        <f>VLOOKUP(TRIM(AL1880),'Parcela Dedutivel'!$A$1:$B$65536,2,FALSE)</f>
        <v>3.8190999999999997</v>
      </c>
      <c r="AP1880" s="15">
        <f t="shared" si="348"/>
        <v>3.8190999999999997</v>
      </c>
      <c r="AQ1880" s="16">
        <f t="shared" si="349"/>
        <v>11.4573</v>
      </c>
      <c r="AV1880" s="18"/>
      <c r="AY1880" s="17"/>
      <c r="AZ1880" s="17"/>
    </row>
    <row r="1881" spans="1:52" hidden="1" x14ac:dyDescent="0.25">
      <c r="A1881" t="s">
        <v>26</v>
      </c>
      <c r="B1881" t="s">
        <v>5466</v>
      </c>
      <c r="C1881">
        <v>42326</v>
      </c>
      <c r="D1881" t="s">
        <v>2817</v>
      </c>
      <c r="E1881" t="s">
        <v>6979</v>
      </c>
      <c r="F1881" t="s">
        <v>179</v>
      </c>
      <c r="G1881">
        <v>1349.27</v>
      </c>
      <c r="H1881">
        <v>1173.28</v>
      </c>
      <c r="I1881">
        <v>140.79</v>
      </c>
      <c r="J1881" t="s">
        <v>30</v>
      </c>
      <c r="K1881">
        <v>0</v>
      </c>
      <c r="L1881">
        <v>0</v>
      </c>
      <c r="M1881" t="s">
        <v>31</v>
      </c>
      <c r="N1881">
        <v>1173.28</v>
      </c>
      <c r="O1881">
        <v>175.99</v>
      </c>
      <c r="P1881" t="s">
        <v>2788</v>
      </c>
      <c r="Q1881">
        <v>1173.28</v>
      </c>
      <c r="R1881">
        <v>19.36</v>
      </c>
      <c r="S1881" t="s">
        <v>33</v>
      </c>
      <c r="T1881">
        <v>1173.28</v>
      </c>
      <c r="U1881">
        <v>89.17</v>
      </c>
      <c r="V1881" t="s">
        <v>33</v>
      </c>
      <c r="W1881" t="s">
        <v>33</v>
      </c>
      <c r="X1881" t="s">
        <v>5467</v>
      </c>
      <c r="Y1881" t="s">
        <v>96</v>
      </c>
      <c r="Z1881" t="s">
        <v>5470</v>
      </c>
      <c r="AA1881" t="s">
        <v>5469</v>
      </c>
      <c r="AC1881" s="13" t="str">
        <f t="shared" si="342"/>
        <v>000168298</v>
      </c>
      <c r="AD1881" t="str">
        <f t="shared" si="343"/>
        <v>18/11/2015</v>
      </c>
      <c r="AE1881" t="str">
        <f t="shared" si="344"/>
        <v>13816470000170</v>
      </c>
      <c r="AF1881" s="14">
        <f t="shared" si="345"/>
        <v>1349.27</v>
      </c>
      <c r="AG1881">
        <f t="shared" si="346"/>
        <v>0</v>
      </c>
      <c r="AH1881">
        <f t="shared" si="347"/>
        <v>1</v>
      </c>
      <c r="AI1881" s="16">
        <v>7793988</v>
      </c>
      <c r="AJ1881" s="16" t="s">
        <v>7667</v>
      </c>
      <c r="AK1881" s="16" t="s">
        <v>1391</v>
      </c>
      <c r="AL1881" s="16" t="s">
        <v>1413</v>
      </c>
      <c r="AM1881" s="16" t="s">
        <v>7143</v>
      </c>
      <c r="AN1881">
        <v>3</v>
      </c>
      <c r="AO1881">
        <f>VLOOKUP(TRIM(AL1881),'Parcela Dedutivel'!$A$1:$B$65536,2,FALSE)</f>
        <v>4.3866999999999994</v>
      </c>
      <c r="AP1881" s="15">
        <f t="shared" si="348"/>
        <v>4.3866999999999994</v>
      </c>
      <c r="AQ1881" s="16">
        <f t="shared" si="349"/>
        <v>13.160099999999998</v>
      </c>
      <c r="AV1881" s="18"/>
      <c r="AY1881" s="17"/>
      <c r="AZ1881" s="17"/>
    </row>
    <row r="1882" spans="1:52" hidden="1" x14ac:dyDescent="0.25">
      <c r="A1882" t="s">
        <v>26</v>
      </c>
      <c r="B1882" t="s">
        <v>5466</v>
      </c>
      <c r="C1882">
        <v>42326</v>
      </c>
      <c r="D1882" t="s">
        <v>2817</v>
      </c>
      <c r="E1882" t="s">
        <v>6979</v>
      </c>
      <c r="F1882" t="s">
        <v>179</v>
      </c>
      <c r="G1882">
        <v>1349.27</v>
      </c>
      <c r="H1882">
        <v>1173.28</v>
      </c>
      <c r="I1882">
        <v>140.79</v>
      </c>
      <c r="J1882" t="s">
        <v>30</v>
      </c>
      <c r="K1882">
        <v>0</v>
      </c>
      <c r="L1882">
        <v>0</v>
      </c>
      <c r="M1882" t="s">
        <v>31</v>
      </c>
      <c r="N1882">
        <v>1173.28</v>
      </c>
      <c r="O1882">
        <v>175.99</v>
      </c>
      <c r="P1882" t="s">
        <v>2788</v>
      </c>
      <c r="Q1882">
        <v>1173.28</v>
      </c>
      <c r="R1882">
        <v>19.36</v>
      </c>
      <c r="S1882" t="s">
        <v>33</v>
      </c>
      <c r="T1882">
        <v>1173.28</v>
      </c>
      <c r="U1882">
        <v>89.17</v>
      </c>
      <c r="V1882" t="s">
        <v>33</v>
      </c>
      <c r="W1882" t="s">
        <v>33</v>
      </c>
      <c r="X1882" t="s">
        <v>5467</v>
      </c>
      <c r="Y1882" t="s">
        <v>96</v>
      </c>
      <c r="Z1882" t="s">
        <v>5471</v>
      </c>
      <c r="AA1882" t="s">
        <v>5469</v>
      </c>
      <c r="AC1882" s="13" t="str">
        <f t="shared" si="342"/>
        <v>000168298</v>
      </c>
      <c r="AD1882" t="str">
        <f t="shared" si="343"/>
        <v>18/11/2015</v>
      </c>
      <c r="AE1882" t="str">
        <f t="shared" si="344"/>
        <v>13816470000170</v>
      </c>
      <c r="AF1882" s="14">
        <f t="shared" si="345"/>
        <v>1349.27</v>
      </c>
      <c r="AG1882">
        <f t="shared" si="346"/>
        <v>0</v>
      </c>
      <c r="AH1882">
        <f t="shared" si="347"/>
        <v>1</v>
      </c>
      <c r="AI1882" s="16">
        <v>7793988</v>
      </c>
      <c r="AJ1882" s="16" t="s">
        <v>7667</v>
      </c>
      <c r="AK1882" s="16" t="s">
        <v>1391</v>
      </c>
      <c r="AL1882" s="16" t="s">
        <v>1415</v>
      </c>
      <c r="AM1882" s="16" t="s">
        <v>7143</v>
      </c>
      <c r="AN1882">
        <v>3</v>
      </c>
      <c r="AO1882">
        <f>VLOOKUP(TRIM(AL1882),'Parcela Dedutivel'!$A$1:$B$65536,2,FALSE)</f>
        <v>4.3866999999999994</v>
      </c>
      <c r="AP1882" s="15">
        <f t="shared" si="348"/>
        <v>4.3866999999999994</v>
      </c>
      <c r="AQ1882" s="16">
        <f t="shared" si="349"/>
        <v>13.160099999999998</v>
      </c>
      <c r="AV1882" s="18"/>
      <c r="AY1882" s="17"/>
      <c r="AZ1882" s="17"/>
    </row>
    <row r="1883" spans="1:52" hidden="1" x14ac:dyDescent="0.25">
      <c r="A1883" t="s">
        <v>26</v>
      </c>
      <c r="B1883" t="s">
        <v>5472</v>
      </c>
      <c r="C1883">
        <v>42326</v>
      </c>
      <c r="D1883" t="s">
        <v>2817</v>
      </c>
      <c r="E1883" t="s">
        <v>6979</v>
      </c>
      <c r="F1883" t="s">
        <v>179</v>
      </c>
      <c r="G1883">
        <v>1349.27</v>
      </c>
      <c r="H1883">
        <v>1173.28</v>
      </c>
      <c r="I1883">
        <v>140.79</v>
      </c>
      <c r="J1883" t="s">
        <v>30</v>
      </c>
      <c r="K1883">
        <v>0</v>
      </c>
      <c r="L1883">
        <v>0</v>
      </c>
      <c r="M1883" t="s">
        <v>31</v>
      </c>
      <c r="N1883">
        <v>1173.28</v>
      </c>
      <c r="O1883">
        <v>175.99</v>
      </c>
      <c r="P1883" t="s">
        <v>2788</v>
      </c>
      <c r="Q1883">
        <v>1173.28</v>
      </c>
      <c r="R1883">
        <v>19.36</v>
      </c>
      <c r="S1883" t="s">
        <v>33</v>
      </c>
      <c r="T1883">
        <v>1173.28</v>
      </c>
      <c r="U1883">
        <v>89.17</v>
      </c>
      <c r="V1883" t="s">
        <v>33</v>
      </c>
      <c r="W1883" t="s">
        <v>33</v>
      </c>
      <c r="X1883" t="s">
        <v>5467</v>
      </c>
      <c r="Y1883" t="s">
        <v>96</v>
      </c>
      <c r="Z1883" t="s">
        <v>5473</v>
      </c>
      <c r="AA1883" t="s">
        <v>5469</v>
      </c>
      <c r="AC1883" s="13" t="str">
        <f t="shared" si="342"/>
        <v>000168299</v>
      </c>
      <c r="AD1883" t="str">
        <f t="shared" si="343"/>
        <v>18/11/2015</v>
      </c>
      <c r="AE1883" t="str">
        <f t="shared" si="344"/>
        <v>13816470000170</v>
      </c>
      <c r="AF1883" s="14">
        <f t="shared" si="345"/>
        <v>1349.27</v>
      </c>
      <c r="AG1883">
        <f t="shared" si="346"/>
        <v>0</v>
      </c>
      <c r="AH1883">
        <f t="shared" si="347"/>
        <v>1</v>
      </c>
      <c r="AI1883" s="16">
        <v>7793988</v>
      </c>
      <c r="AJ1883" s="16" t="s">
        <v>7667</v>
      </c>
      <c r="AK1883" s="16" t="s">
        <v>1391</v>
      </c>
      <c r="AL1883" s="16" t="s">
        <v>1417</v>
      </c>
      <c r="AM1883" s="16" t="s">
        <v>7143</v>
      </c>
      <c r="AN1883">
        <v>3</v>
      </c>
      <c r="AO1883">
        <f>VLOOKUP(TRIM(AL1883),'Parcela Dedutivel'!$A$1:$B$65536,2,FALSE)</f>
        <v>4.5324999999999998</v>
      </c>
      <c r="AP1883" s="15">
        <f t="shared" si="348"/>
        <v>4.5324999999999998</v>
      </c>
      <c r="AQ1883" s="16">
        <f t="shared" si="349"/>
        <v>13.5975</v>
      </c>
      <c r="AV1883" s="18"/>
      <c r="AY1883" s="17"/>
      <c r="AZ1883" s="17"/>
    </row>
    <row r="1884" spans="1:52" hidden="1" x14ac:dyDescent="0.25">
      <c r="A1884" t="s">
        <v>26</v>
      </c>
      <c r="B1884" t="s">
        <v>5474</v>
      </c>
      <c r="C1884">
        <v>42326</v>
      </c>
      <c r="D1884" t="s">
        <v>2817</v>
      </c>
      <c r="E1884" t="s">
        <v>6979</v>
      </c>
      <c r="F1884" t="s">
        <v>179</v>
      </c>
      <c r="G1884">
        <v>1349.27</v>
      </c>
      <c r="H1884">
        <v>1173.28</v>
      </c>
      <c r="I1884">
        <v>140.79</v>
      </c>
      <c r="J1884" t="s">
        <v>30</v>
      </c>
      <c r="K1884">
        <v>0</v>
      </c>
      <c r="L1884">
        <v>0</v>
      </c>
      <c r="M1884" t="s">
        <v>31</v>
      </c>
      <c r="N1884">
        <v>1173.28</v>
      </c>
      <c r="O1884">
        <v>175.99</v>
      </c>
      <c r="P1884" t="s">
        <v>2788</v>
      </c>
      <c r="Q1884">
        <v>1173.28</v>
      </c>
      <c r="R1884">
        <v>19.36</v>
      </c>
      <c r="S1884" t="s">
        <v>33</v>
      </c>
      <c r="T1884">
        <v>1173.28</v>
      </c>
      <c r="U1884">
        <v>89.17</v>
      </c>
      <c r="V1884" t="s">
        <v>33</v>
      </c>
      <c r="W1884" t="s">
        <v>33</v>
      </c>
      <c r="X1884" t="s">
        <v>5467</v>
      </c>
      <c r="Y1884" t="s">
        <v>96</v>
      </c>
      <c r="Z1884" t="s">
        <v>5475</v>
      </c>
      <c r="AA1884" t="s">
        <v>5469</v>
      </c>
      <c r="AC1884" s="13" t="str">
        <f t="shared" si="342"/>
        <v>000168300</v>
      </c>
      <c r="AD1884" t="str">
        <f t="shared" si="343"/>
        <v>18/11/2015</v>
      </c>
      <c r="AE1884" t="str">
        <f t="shared" si="344"/>
        <v>13816470000170</v>
      </c>
      <c r="AF1884" s="14">
        <f t="shared" si="345"/>
        <v>1349.27</v>
      </c>
      <c r="AG1884">
        <f t="shared" si="346"/>
        <v>0</v>
      </c>
      <c r="AH1884">
        <f t="shared" si="347"/>
        <v>1</v>
      </c>
      <c r="AI1884" s="16">
        <v>7793988</v>
      </c>
      <c r="AJ1884" s="16" t="s">
        <v>7667</v>
      </c>
      <c r="AK1884" s="16" t="s">
        <v>1391</v>
      </c>
      <c r="AL1884" s="16" t="s">
        <v>1419</v>
      </c>
      <c r="AM1884" s="16" t="s">
        <v>7215</v>
      </c>
      <c r="AN1884">
        <v>3</v>
      </c>
      <c r="AO1884">
        <f>VLOOKUP(TRIM(AL1884),'Parcela Dedutivel'!$A$1:$B$65536,2,FALSE)</f>
        <v>4.3866999999999994</v>
      </c>
      <c r="AP1884" s="15">
        <f t="shared" si="348"/>
        <v>4.3866999999999994</v>
      </c>
      <c r="AQ1884" s="16">
        <f t="shared" si="349"/>
        <v>13.160099999999998</v>
      </c>
      <c r="AV1884" s="18"/>
      <c r="AY1884" s="17"/>
      <c r="AZ1884" s="17"/>
    </row>
    <row r="1885" spans="1:52" hidden="1" x14ac:dyDescent="0.25">
      <c r="A1885" t="s">
        <v>26</v>
      </c>
      <c r="B1885" t="s">
        <v>5476</v>
      </c>
      <c r="C1885">
        <v>42326</v>
      </c>
      <c r="D1885" t="s">
        <v>2817</v>
      </c>
      <c r="E1885" t="s">
        <v>6979</v>
      </c>
      <c r="F1885" t="s">
        <v>179</v>
      </c>
      <c r="G1885">
        <v>1441.52</v>
      </c>
      <c r="H1885">
        <v>1441.52</v>
      </c>
      <c r="I1885">
        <v>172.98</v>
      </c>
      <c r="J1885" t="s">
        <v>30</v>
      </c>
      <c r="K1885">
        <v>0</v>
      </c>
      <c r="L1885">
        <v>0</v>
      </c>
      <c r="M1885" t="s">
        <v>31</v>
      </c>
      <c r="N1885">
        <v>0</v>
      </c>
      <c r="O1885">
        <v>0</v>
      </c>
      <c r="P1885" t="s">
        <v>31</v>
      </c>
      <c r="Q1885">
        <v>1441.52</v>
      </c>
      <c r="R1885">
        <v>23.79</v>
      </c>
      <c r="S1885" t="s">
        <v>33</v>
      </c>
      <c r="T1885">
        <v>1441.52</v>
      </c>
      <c r="U1885">
        <v>109.56</v>
      </c>
      <c r="V1885" t="s">
        <v>33</v>
      </c>
      <c r="W1885" t="s">
        <v>33</v>
      </c>
      <c r="X1885" t="s">
        <v>3063</v>
      </c>
      <c r="Y1885" t="s">
        <v>1378</v>
      </c>
      <c r="Z1885" t="s">
        <v>3064</v>
      </c>
      <c r="AA1885" t="s">
        <v>3065</v>
      </c>
      <c r="AC1885" s="13" t="str">
        <f t="shared" si="342"/>
        <v>000168301</v>
      </c>
      <c r="AD1885" t="str">
        <f t="shared" si="343"/>
        <v>18/11/2015</v>
      </c>
      <c r="AE1885" t="str">
        <f t="shared" si="344"/>
        <v>01641045000612</v>
      </c>
      <c r="AF1885" s="14">
        <f t="shared" si="345"/>
        <v>1441.52</v>
      </c>
      <c r="AG1885">
        <f t="shared" si="346"/>
        <v>0</v>
      </c>
      <c r="AH1885">
        <f t="shared" si="347"/>
        <v>1</v>
      </c>
      <c r="AI1885" s="16">
        <v>7793988</v>
      </c>
      <c r="AJ1885" s="16" t="s">
        <v>7667</v>
      </c>
      <c r="AK1885" s="16" t="s">
        <v>1391</v>
      </c>
      <c r="AL1885" s="16" t="s">
        <v>1397</v>
      </c>
      <c r="AM1885" s="16" t="s">
        <v>7215</v>
      </c>
      <c r="AN1885">
        <v>3</v>
      </c>
      <c r="AO1885">
        <f>VLOOKUP(TRIM(AL1885),'Parcela Dedutivel'!$A$1:$B$65536,2,FALSE)</f>
        <v>3.6574999999999998</v>
      </c>
      <c r="AP1885" s="15">
        <f t="shared" si="348"/>
        <v>3.6574999999999998</v>
      </c>
      <c r="AQ1885" s="16">
        <f t="shared" si="349"/>
        <v>10.9725</v>
      </c>
      <c r="AV1885" s="18"/>
      <c r="AY1885" s="17"/>
      <c r="AZ1885" s="17"/>
    </row>
    <row r="1886" spans="1:52" hidden="1" x14ac:dyDescent="0.25">
      <c r="A1886" t="s">
        <v>26</v>
      </c>
      <c r="B1886" t="s">
        <v>5476</v>
      </c>
      <c r="C1886">
        <v>42326</v>
      </c>
      <c r="D1886" t="s">
        <v>2817</v>
      </c>
      <c r="E1886" t="s">
        <v>6979</v>
      </c>
      <c r="F1886" t="s">
        <v>179</v>
      </c>
      <c r="G1886">
        <v>891.43000000000006</v>
      </c>
      <c r="H1886">
        <v>891.43000000000006</v>
      </c>
      <c r="I1886">
        <v>106.97</v>
      </c>
      <c r="J1886" t="s">
        <v>30</v>
      </c>
      <c r="K1886">
        <v>0</v>
      </c>
      <c r="L1886">
        <v>0</v>
      </c>
      <c r="M1886" t="s">
        <v>31</v>
      </c>
      <c r="N1886">
        <v>0</v>
      </c>
      <c r="O1886">
        <v>0</v>
      </c>
      <c r="P1886" t="s">
        <v>31</v>
      </c>
      <c r="Q1886">
        <v>891.43000000000006</v>
      </c>
      <c r="R1886">
        <v>14.71</v>
      </c>
      <c r="S1886" t="s">
        <v>33</v>
      </c>
      <c r="T1886">
        <v>891.43000000000006</v>
      </c>
      <c r="U1886">
        <v>67.75</v>
      </c>
      <c r="V1886" t="s">
        <v>33</v>
      </c>
      <c r="W1886" t="s">
        <v>33</v>
      </c>
      <c r="X1886" t="s">
        <v>3063</v>
      </c>
      <c r="Y1886" t="s">
        <v>1378</v>
      </c>
      <c r="Z1886" t="s">
        <v>3060</v>
      </c>
      <c r="AA1886" t="s">
        <v>3061</v>
      </c>
      <c r="AC1886" s="13" t="str">
        <f t="shared" si="342"/>
        <v>000168301</v>
      </c>
      <c r="AD1886" t="str">
        <f t="shared" si="343"/>
        <v>18/11/2015</v>
      </c>
      <c r="AE1886" t="str">
        <f t="shared" si="344"/>
        <v>01641045000612</v>
      </c>
      <c r="AF1886" s="14">
        <f t="shared" si="345"/>
        <v>891.43000000000006</v>
      </c>
      <c r="AG1886">
        <f t="shared" si="346"/>
        <v>0</v>
      </c>
      <c r="AH1886">
        <f t="shared" si="347"/>
        <v>1</v>
      </c>
      <c r="AI1886" s="16">
        <v>7793988</v>
      </c>
      <c r="AJ1886" s="16" t="s">
        <v>7667</v>
      </c>
      <c r="AK1886" s="16" t="s">
        <v>1391</v>
      </c>
      <c r="AL1886" s="16" t="s">
        <v>1423</v>
      </c>
      <c r="AM1886" s="16" t="s">
        <v>7143</v>
      </c>
      <c r="AN1886">
        <v>6</v>
      </c>
      <c r="AO1886">
        <f>VLOOKUP(TRIM(AL1886),'Parcela Dedutivel'!$A$1:$B$65536,2,FALSE)</f>
        <v>4.3866999999999994</v>
      </c>
      <c r="AP1886" s="15">
        <f t="shared" si="348"/>
        <v>4.3866999999999994</v>
      </c>
      <c r="AQ1886" s="16">
        <f t="shared" si="349"/>
        <v>26.320199999999996</v>
      </c>
      <c r="AV1886" s="18"/>
      <c r="AY1886" s="17"/>
      <c r="AZ1886" s="17"/>
    </row>
    <row r="1887" spans="1:52" hidden="1" x14ac:dyDescent="0.25">
      <c r="A1887" t="s">
        <v>26</v>
      </c>
      <c r="B1887" t="s">
        <v>5477</v>
      </c>
      <c r="C1887">
        <v>42326</v>
      </c>
      <c r="D1887" t="s">
        <v>2841</v>
      </c>
      <c r="E1887" t="s">
        <v>6979</v>
      </c>
      <c r="F1887" t="s">
        <v>393</v>
      </c>
      <c r="G1887">
        <v>483.56</v>
      </c>
      <c r="H1887">
        <v>483.56</v>
      </c>
      <c r="I1887">
        <v>58.03</v>
      </c>
      <c r="J1887" t="s">
        <v>30</v>
      </c>
      <c r="K1887">
        <v>0</v>
      </c>
      <c r="L1887">
        <v>0</v>
      </c>
      <c r="M1887" t="s">
        <v>31</v>
      </c>
      <c r="N1887">
        <v>0</v>
      </c>
      <c r="O1887">
        <v>0</v>
      </c>
      <c r="P1887" t="s">
        <v>31</v>
      </c>
      <c r="Q1887">
        <v>483.56</v>
      </c>
      <c r="R1887">
        <v>7.98</v>
      </c>
      <c r="S1887" t="s">
        <v>33</v>
      </c>
      <c r="T1887">
        <v>483.56</v>
      </c>
      <c r="U1887">
        <v>36.75</v>
      </c>
      <c r="V1887" t="s">
        <v>33</v>
      </c>
      <c r="W1887" t="s">
        <v>33</v>
      </c>
      <c r="X1887" t="s">
        <v>5478</v>
      </c>
      <c r="Y1887" t="s">
        <v>5479</v>
      </c>
      <c r="Z1887" t="s">
        <v>5480</v>
      </c>
      <c r="AA1887" t="s">
        <v>5481</v>
      </c>
      <c r="AC1887" s="13" t="str">
        <f t="shared" si="342"/>
        <v>000168302</v>
      </c>
      <c r="AD1887" t="str">
        <f t="shared" si="343"/>
        <v>18/11/2015</v>
      </c>
      <c r="AE1887" t="str">
        <f t="shared" si="344"/>
        <v>02394276000208</v>
      </c>
      <c r="AF1887" s="14">
        <f t="shared" si="345"/>
        <v>483.56</v>
      </c>
      <c r="AG1887">
        <f t="shared" si="346"/>
        <v>0</v>
      </c>
      <c r="AH1887">
        <f t="shared" si="347"/>
        <v>1</v>
      </c>
      <c r="AI1887" s="16">
        <v>7793988</v>
      </c>
      <c r="AJ1887" s="16" t="s">
        <v>7667</v>
      </c>
      <c r="AK1887" s="16" t="s">
        <v>1391</v>
      </c>
      <c r="AL1887" s="16" t="s">
        <v>1427</v>
      </c>
      <c r="AM1887" s="16" t="s">
        <v>7215</v>
      </c>
      <c r="AN1887">
        <v>3</v>
      </c>
      <c r="AO1887">
        <f>VLOOKUP(TRIM(AL1887),'Parcela Dedutivel'!$A$1:$B$65536,2,FALSE)</f>
        <v>3.8190999999999997</v>
      </c>
      <c r="AP1887" s="15">
        <f t="shared" si="348"/>
        <v>3.8190999999999997</v>
      </c>
      <c r="AQ1887" s="16">
        <f t="shared" si="349"/>
        <v>11.4573</v>
      </c>
      <c r="AV1887" s="18"/>
      <c r="AY1887" s="17"/>
      <c r="AZ1887" s="17"/>
    </row>
    <row r="1888" spans="1:52" hidden="1" x14ac:dyDescent="0.25">
      <c r="A1888" t="s">
        <v>26</v>
      </c>
      <c r="B1888" t="s">
        <v>5477</v>
      </c>
      <c r="C1888">
        <v>42326</v>
      </c>
      <c r="D1888" t="s">
        <v>2841</v>
      </c>
      <c r="E1888" t="s">
        <v>6979</v>
      </c>
      <c r="F1888" t="s">
        <v>393</v>
      </c>
      <c r="G1888">
        <v>565.82000000000005</v>
      </c>
      <c r="H1888">
        <v>565.82000000000005</v>
      </c>
      <c r="I1888">
        <v>67.900000000000006</v>
      </c>
      <c r="J1888" t="s">
        <v>30</v>
      </c>
      <c r="K1888">
        <v>0</v>
      </c>
      <c r="L1888">
        <v>0</v>
      </c>
      <c r="M1888" t="s">
        <v>31</v>
      </c>
      <c r="N1888">
        <v>0</v>
      </c>
      <c r="O1888">
        <v>0</v>
      </c>
      <c r="P1888" t="s">
        <v>31</v>
      </c>
      <c r="Q1888">
        <v>565.82000000000005</v>
      </c>
      <c r="R1888">
        <v>9.34</v>
      </c>
      <c r="S1888" t="s">
        <v>33</v>
      </c>
      <c r="T1888">
        <v>565.82000000000005</v>
      </c>
      <c r="U1888">
        <v>43</v>
      </c>
      <c r="V1888" t="s">
        <v>33</v>
      </c>
      <c r="W1888" t="s">
        <v>33</v>
      </c>
      <c r="X1888" t="s">
        <v>5478</v>
      </c>
      <c r="Y1888" t="s">
        <v>5479</v>
      </c>
      <c r="Z1888" t="s">
        <v>5482</v>
      </c>
      <c r="AA1888" t="s">
        <v>5483</v>
      </c>
      <c r="AC1888" s="13" t="str">
        <f t="shared" si="342"/>
        <v>000168302</v>
      </c>
      <c r="AD1888" t="str">
        <f t="shared" si="343"/>
        <v>18/11/2015</v>
      </c>
      <c r="AE1888" t="str">
        <f t="shared" si="344"/>
        <v>02394276000208</v>
      </c>
      <c r="AF1888" s="14">
        <f t="shared" si="345"/>
        <v>565.82000000000005</v>
      </c>
      <c r="AG1888">
        <f t="shared" si="346"/>
        <v>0</v>
      </c>
      <c r="AH1888">
        <f t="shared" si="347"/>
        <v>1</v>
      </c>
      <c r="AI1888" s="16">
        <v>7793988</v>
      </c>
      <c r="AJ1888" s="16" t="s">
        <v>7667</v>
      </c>
      <c r="AK1888" s="16" t="s">
        <v>1391</v>
      </c>
      <c r="AL1888" s="16" t="s">
        <v>1425</v>
      </c>
      <c r="AM1888" s="16" t="s">
        <v>7143</v>
      </c>
      <c r="AN1888">
        <v>3</v>
      </c>
      <c r="AO1888">
        <f>VLOOKUP(TRIM(AL1888),'Parcela Dedutivel'!$A$1:$B$65536,2,FALSE)</f>
        <v>3.8190999999999997</v>
      </c>
      <c r="AP1888" s="15">
        <f t="shared" si="348"/>
        <v>3.8190999999999997</v>
      </c>
      <c r="AQ1888" s="16">
        <f t="shared" si="349"/>
        <v>11.4573</v>
      </c>
      <c r="AV1888" s="18"/>
      <c r="AY1888" s="17"/>
      <c r="AZ1888" s="17"/>
    </row>
    <row r="1889" spans="1:52" hidden="1" x14ac:dyDescent="0.25">
      <c r="A1889" t="s">
        <v>26</v>
      </c>
      <c r="B1889" t="s">
        <v>5484</v>
      </c>
      <c r="C1889">
        <v>42326</v>
      </c>
      <c r="D1889" t="s">
        <v>2804</v>
      </c>
      <c r="E1889" t="s">
        <v>6979</v>
      </c>
      <c r="F1889" t="s">
        <v>29</v>
      </c>
      <c r="G1889">
        <v>2039.88</v>
      </c>
      <c r="H1889">
        <v>2039.88</v>
      </c>
      <c r="I1889">
        <v>367.18</v>
      </c>
      <c r="J1889" t="s">
        <v>30</v>
      </c>
      <c r="K1889">
        <v>0</v>
      </c>
      <c r="L1889">
        <v>0</v>
      </c>
      <c r="M1889" t="s">
        <v>31</v>
      </c>
      <c r="N1889">
        <v>0</v>
      </c>
      <c r="O1889">
        <v>0</v>
      </c>
      <c r="P1889" t="s">
        <v>31</v>
      </c>
      <c r="Q1889">
        <v>2039.88</v>
      </c>
      <c r="R1889">
        <v>33.660000000000004</v>
      </c>
      <c r="S1889" t="s">
        <v>33</v>
      </c>
      <c r="T1889">
        <v>2039.88</v>
      </c>
      <c r="U1889">
        <v>155.03</v>
      </c>
      <c r="V1889" t="s">
        <v>33</v>
      </c>
      <c r="W1889" t="s">
        <v>33</v>
      </c>
      <c r="X1889" t="s">
        <v>3463</v>
      </c>
      <c r="Y1889" t="s">
        <v>96</v>
      </c>
      <c r="Z1889" t="s">
        <v>5485</v>
      </c>
      <c r="AA1889" t="s">
        <v>5486</v>
      </c>
      <c r="AC1889" s="13" t="str">
        <f t="shared" si="342"/>
        <v>000168303</v>
      </c>
      <c r="AD1889" t="str">
        <f t="shared" si="343"/>
        <v>18/11/2015</v>
      </c>
      <c r="AE1889" t="str">
        <f t="shared" si="344"/>
        <v>43375930000566</v>
      </c>
      <c r="AF1889" s="14">
        <f t="shared" si="345"/>
        <v>2039.88</v>
      </c>
      <c r="AG1889">
        <f t="shared" si="346"/>
        <v>0</v>
      </c>
      <c r="AH1889">
        <f t="shared" si="347"/>
        <v>1</v>
      </c>
      <c r="AI1889" s="16">
        <v>6782684</v>
      </c>
      <c r="AJ1889" s="16" t="s">
        <v>7390</v>
      </c>
      <c r="AK1889" s="16" t="s">
        <v>5092</v>
      </c>
      <c r="AL1889" s="16" t="s">
        <v>5093</v>
      </c>
      <c r="AM1889" s="16" t="s">
        <v>7193</v>
      </c>
      <c r="AN1889">
        <v>1</v>
      </c>
      <c r="AO1889" t="e">
        <f>VLOOKUP(TRIM(AL1889),'Parcela Dedutivel'!$A$1:$B$65536,2,FALSE)</f>
        <v>#N/A</v>
      </c>
      <c r="AP1889" s="15">
        <f t="shared" si="348"/>
        <v>0</v>
      </c>
      <c r="AQ1889" s="16">
        <f t="shared" si="349"/>
        <v>0</v>
      </c>
      <c r="AV1889" s="18"/>
      <c r="AY1889" s="17"/>
      <c r="AZ1889" s="17"/>
    </row>
    <row r="1890" spans="1:52" hidden="1" x14ac:dyDescent="0.25">
      <c r="A1890" t="s">
        <v>26</v>
      </c>
      <c r="B1890" t="s">
        <v>5487</v>
      </c>
      <c r="C1890">
        <v>42326</v>
      </c>
      <c r="D1890" t="s">
        <v>2817</v>
      </c>
      <c r="E1890" t="s">
        <v>6979</v>
      </c>
      <c r="F1890" t="s">
        <v>1643</v>
      </c>
      <c r="G1890">
        <v>160.69</v>
      </c>
      <c r="H1890">
        <v>160.69</v>
      </c>
      <c r="I1890">
        <v>19.28</v>
      </c>
      <c r="J1890" t="s">
        <v>30</v>
      </c>
      <c r="K1890">
        <v>0</v>
      </c>
      <c r="L1890">
        <v>0</v>
      </c>
      <c r="M1890" t="s">
        <v>31</v>
      </c>
      <c r="N1890">
        <v>0</v>
      </c>
      <c r="O1890">
        <v>0</v>
      </c>
      <c r="P1890" t="s">
        <v>31</v>
      </c>
      <c r="Q1890">
        <v>160.69</v>
      </c>
      <c r="R1890">
        <v>2.65</v>
      </c>
      <c r="S1890" t="s">
        <v>33</v>
      </c>
      <c r="T1890">
        <v>160.69</v>
      </c>
      <c r="U1890">
        <v>12.21</v>
      </c>
      <c r="V1890" t="s">
        <v>33</v>
      </c>
      <c r="W1890" t="s">
        <v>33</v>
      </c>
      <c r="X1890" t="s">
        <v>2574</v>
      </c>
      <c r="Y1890" t="s">
        <v>96</v>
      </c>
      <c r="Z1890" t="s">
        <v>3365</v>
      </c>
      <c r="AA1890" t="s">
        <v>3366</v>
      </c>
      <c r="AC1890" s="13" t="str">
        <f t="shared" si="342"/>
        <v>000168304</v>
      </c>
      <c r="AD1890" t="str">
        <f t="shared" si="343"/>
        <v>18/11/2015</v>
      </c>
      <c r="AE1890" t="str">
        <f t="shared" si="344"/>
        <v>03523188000140</v>
      </c>
      <c r="AF1890" s="14">
        <f t="shared" si="345"/>
        <v>160.69</v>
      </c>
      <c r="AG1890">
        <f t="shared" si="346"/>
        <v>0</v>
      </c>
      <c r="AH1890">
        <f t="shared" si="347"/>
        <v>1</v>
      </c>
      <c r="AI1890" s="16">
        <v>6782684</v>
      </c>
      <c r="AJ1890" s="16" t="s">
        <v>7390</v>
      </c>
      <c r="AK1890" s="16" t="s">
        <v>5092</v>
      </c>
      <c r="AL1890" s="16" t="s">
        <v>2488</v>
      </c>
      <c r="AM1890" s="16" t="s">
        <v>7193</v>
      </c>
      <c r="AN1890">
        <v>5</v>
      </c>
      <c r="AO1890" t="e">
        <f>VLOOKUP(TRIM(AL1890),'Parcela Dedutivel'!$A$1:$B$65536,2,FALSE)</f>
        <v>#N/A</v>
      </c>
      <c r="AP1890" s="15">
        <f t="shared" si="348"/>
        <v>0</v>
      </c>
      <c r="AQ1890" s="16">
        <f t="shared" si="349"/>
        <v>0</v>
      </c>
      <c r="AV1890" s="18"/>
      <c r="AY1890" s="17"/>
      <c r="AZ1890" s="17"/>
    </row>
    <row r="1891" spans="1:52" hidden="1" x14ac:dyDescent="0.25">
      <c r="A1891" t="s">
        <v>26</v>
      </c>
      <c r="B1891" t="s">
        <v>5487</v>
      </c>
      <c r="C1891">
        <v>42326</v>
      </c>
      <c r="D1891" t="s">
        <v>2817</v>
      </c>
      <c r="E1891" t="s">
        <v>6979</v>
      </c>
      <c r="F1891" t="s">
        <v>1643</v>
      </c>
      <c r="G1891">
        <v>257.5</v>
      </c>
      <c r="H1891">
        <v>257.5</v>
      </c>
      <c r="I1891">
        <v>30.900000000000002</v>
      </c>
      <c r="J1891" t="s">
        <v>30</v>
      </c>
      <c r="K1891">
        <v>0</v>
      </c>
      <c r="L1891">
        <v>0</v>
      </c>
      <c r="M1891" t="s">
        <v>31</v>
      </c>
      <c r="N1891">
        <v>0</v>
      </c>
      <c r="O1891">
        <v>0</v>
      </c>
      <c r="P1891" t="s">
        <v>31</v>
      </c>
      <c r="Q1891">
        <v>257.5</v>
      </c>
      <c r="R1891">
        <v>4.25</v>
      </c>
      <c r="S1891" t="s">
        <v>33</v>
      </c>
      <c r="T1891">
        <v>257.5</v>
      </c>
      <c r="U1891">
        <v>19.57</v>
      </c>
      <c r="V1891" t="s">
        <v>33</v>
      </c>
      <c r="W1891" t="s">
        <v>33</v>
      </c>
      <c r="X1891" t="s">
        <v>2574</v>
      </c>
      <c r="Y1891" t="s">
        <v>96</v>
      </c>
      <c r="Z1891" t="s">
        <v>5189</v>
      </c>
      <c r="AA1891" t="s">
        <v>2862</v>
      </c>
      <c r="AC1891" s="13" t="str">
        <f t="shared" si="342"/>
        <v>000168304</v>
      </c>
      <c r="AD1891" t="str">
        <f t="shared" si="343"/>
        <v>18/11/2015</v>
      </c>
      <c r="AE1891" t="str">
        <f t="shared" si="344"/>
        <v>03523188000140</v>
      </c>
      <c r="AF1891" s="14">
        <f t="shared" si="345"/>
        <v>257.5</v>
      </c>
      <c r="AG1891">
        <f t="shared" si="346"/>
        <v>0</v>
      </c>
      <c r="AH1891">
        <f t="shared" si="347"/>
        <v>1</v>
      </c>
      <c r="AI1891" s="16">
        <v>6782684</v>
      </c>
      <c r="AJ1891" s="16" t="s">
        <v>7390</v>
      </c>
      <c r="AK1891" s="16" t="s">
        <v>5092</v>
      </c>
      <c r="AL1891" s="16" t="s">
        <v>3368</v>
      </c>
      <c r="AM1891" s="16" t="s">
        <v>7193</v>
      </c>
      <c r="AN1891">
        <v>1</v>
      </c>
      <c r="AO1891" t="e">
        <f>VLOOKUP(TRIM(AL1891),'Parcela Dedutivel'!$A$1:$B$65536,2,FALSE)</f>
        <v>#N/A</v>
      </c>
      <c r="AP1891" s="15">
        <f t="shared" si="348"/>
        <v>0</v>
      </c>
      <c r="AQ1891" s="16">
        <f t="shared" si="349"/>
        <v>0</v>
      </c>
      <c r="AV1891" s="18"/>
      <c r="AY1891" s="17"/>
      <c r="AZ1891" s="17"/>
    </row>
    <row r="1892" spans="1:52" hidden="1" x14ac:dyDescent="0.25">
      <c r="A1892" t="s">
        <v>26</v>
      </c>
      <c r="B1892" t="s">
        <v>5487</v>
      </c>
      <c r="C1892">
        <v>42326</v>
      </c>
      <c r="D1892" t="s">
        <v>2817</v>
      </c>
      <c r="E1892" t="s">
        <v>6979</v>
      </c>
      <c r="F1892" t="s">
        <v>1643</v>
      </c>
      <c r="G1892">
        <v>908.46</v>
      </c>
      <c r="H1892">
        <v>908.46</v>
      </c>
      <c r="I1892">
        <v>109.02</v>
      </c>
      <c r="J1892" t="s">
        <v>30</v>
      </c>
      <c r="K1892">
        <v>0</v>
      </c>
      <c r="L1892">
        <v>0</v>
      </c>
      <c r="M1892" t="s">
        <v>31</v>
      </c>
      <c r="N1892">
        <v>0</v>
      </c>
      <c r="O1892">
        <v>0</v>
      </c>
      <c r="P1892" t="s">
        <v>31</v>
      </c>
      <c r="Q1892">
        <v>908.46</v>
      </c>
      <c r="R1892">
        <v>14.99</v>
      </c>
      <c r="S1892" t="s">
        <v>33</v>
      </c>
      <c r="T1892">
        <v>908.46</v>
      </c>
      <c r="U1892">
        <v>69.040000000000006</v>
      </c>
      <c r="V1892" t="s">
        <v>33</v>
      </c>
      <c r="W1892" t="s">
        <v>33</v>
      </c>
      <c r="X1892" t="s">
        <v>2574</v>
      </c>
      <c r="Y1892" t="s">
        <v>96</v>
      </c>
      <c r="Z1892" t="s">
        <v>3640</v>
      </c>
      <c r="AA1892" t="s">
        <v>3366</v>
      </c>
      <c r="AC1892" s="13" t="str">
        <f t="shared" si="342"/>
        <v>000168304</v>
      </c>
      <c r="AD1892" t="str">
        <f t="shared" si="343"/>
        <v>18/11/2015</v>
      </c>
      <c r="AE1892" t="str">
        <f t="shared" si="344"/>
        <v>03523188000140</v>
      </c>
      <c r="AF1892" s="14">
        <f t="shared" si="345"/>
        <v>908.46</v>
      </c>
      <c r="AG1892">
        <f t="shared" si="346"/>
        <v>0</v>
      </c>
      <c r="AH1892">
        <f t="shared" si="347"/>
        <v>1</v>
      </c>
      <c r="AI1892" s="16">
        <v>6821188</v>
      </c>
      <c r="AJ1892" s="16" t="s">
        <v>7668</v>
      </c>
      <c r="AK1892" s="16" t="s">
        <v>5094</v>
      </c>
      <c r="AL1892" s="16" t="s">
        <v>1170</v>
      </c>
      <c r="AM1892" s="16" t="s">
        <v>7193</v>
      </c>
      <c r="AN1892">
        <v>2</v>
      </c>
      <c r="AO1892" t="e">
        <f>VLOOKUP(TRIM(AL1892),'Parcela Dedutivel'!$A$1:$B$65536,2,FALSE)</f>
        <v>#N/A</v>
      </c>
      <c r="AP1892" s="15">
        <f t="shared" si="348"/>
        <v>0</v>
      </c>
      <c r="AQ1892" s="16">
        <f t="shared" si="349"/>
        <v>0</v>
      </c>
      <c r="AV1892" s="18"/>
      <c r="AY1892" s="17"/>
      <c r="AZ1892" s="17"/>
    </row>
    <row r="1893" spans="1:52" hidden="1" x14ac:dyDescent="0.25">
      <c r="A1893" t="s">
        <v>26</v>
      </c>
      <c r="B1893" t="s">
        <v>5488</v>
      </c>
      <c r="C1893">
        <v>42326</v>
      </c>
      <c r="D1893" t="s">
        <v>2804</v>
      </c>
      <c r="E1893" t="s">
        <v>6979</v>
      </c>
      <c r="F1893" t="s">
        <v>29</v>
      </c>
      <c r="G1893">
        <v>780.21</v>
      </c>
      <c r="H1893">
        <v>780.21</v>
      </c>
      <c r="I1893">
        <v>140.44</v>
      </c>
      <c r="J1893" t="s">
        <v>30</v>
      </c>
      <c r="K1893">
        <v>0</v>
      </c>
      <c r="L1893">
        <v>0</v>
      </c>
      <c r="M1893" t="s">
        <v>31</v>
      </c>
      <c r="N1893">
        <v>0</v>
      </c>
      <c r="O1893">
        <v>0</v>
      </c>
      <c r="P1893" t="s">
        <v>31</v>
      </c>
      <c r="Q1893">
        <v>780.21</v>
      </c>
      <c r="R1893">
        <v>12.870000000000001</v>
      </c>
      <c r="S1893" t="s">
        <v>33</v>
      </c>
      <c r="T1893">
        <v>780.21</v>
      </c>
      <c r="U1893">
        <v>59.300000000000004</v>
      </c>
      <c r="V1893" t="s">
        <v>33</v>
      </c>
      <c r="W1893" t="s">
        <v>33</v>
      </c>
      <c r="X1893" t="s">
        <v>3059</v>
      </c>
      <c r="Y1893" t="s">
        <v>1378</v>
      </c>
      <c r="Z1893" t="s">
        <v>3064</v>
      </c>
      <c r="AA1893" t="s">
        <v>3065</v>
      </c>
      <c r="AC1893" s="13" t="str">
        <f t="shared" si="342"/>
        <v>000168305</v>
      </c>
      <c r="AD1893" t="str">
        <f t="shared" si="343"/>
        <v>18/11/2015</v>
      </c>
      <c r="AE1893" t="str">
        <f t="shared" si="344"/>
        <v>01641045000108</v>
      </c>
      <c r="AF1893" s="14">
        <f t="shared" si="345"/>
        <v>780.21</v>
      </c>
      <c r="AG1893">
        <f t="shared" si="346"/>
        <v>0</v>
      </c>
      <c r="AH1893">
        <f t="shared" si="347"/>
        <v>1</v>
      </c>
      <c r="AI1893" s="16">
        <v>7358291</v>
      </c>
      <c r="AJ1893" s="16" t="s">
        <v>7669</v>
      </c>
      <c r="AK1893" s="16" t="s">
        <v>5096</v>
      </c>
      <c r="AL1893" s="16" t="s">
        <v>5098</v>
      </c>
      <c r="AM1893" s="16" t="s">
        <v>7215</v>
      </c>
      <c r="AN1893">
        <v>11</v>
      </c>
      <c r="AO1893">
        <f>VLOOKUP(TRIM(AL1893),'Parcela Dedutivel'!$A$1:$B$65536,2,FALSE)</f>
        <v>1.5581</v>
      </c>
      <c r="AP1893" s="15">
        <f t="shared" si="348"/>
        <v>1.5581</v>
      </c>
      <c r="AQ1893" s="16">
        <f t="shared" si="349"/>
        <v>17.139099999999999</v>
      </c>
      <c r="AV1893" s="18"/>
      <c r="AY1893" s="17"/>
      <c r="AZ1893" s="17"/>
    </row>
    <row r="1894" spans="1:52" hidden="1" x14ac:dyDescent="0.25">
      <c r="A1894" t="s">
        <v>26</v>
      </c>
      <c r="B1894" t="s">
        <v>5488</v>
      </c>
      <c r="C1894">
        <v>42326</v>
      </c>
      <c r="D1894" t="s">
        <v>2804</v>
      </c>
      <c r="E1894" t="s">
        <v>6979</v>
      </c>
      <c r="F1894" t="s">
        <v>29</v>
      </c>
      <c r="G1894">
        <v>964.95</v>
      </c>
      <c r="H1894">
        <v>964.95</v>
      </c>
      <c r="I1894">
        <v>173.69</v>
      </c>
      <c r="J1894" t="s">
        <v>30</v>
      </c>
      <c r="K1894">
        <v>0</v>
      </c>
      <c r="L1894">
        <v>0</v>
      </c>
      <c r="M1894" t="s">
        <v>31</v>
      </c>
      <c r="N1894">
        <v>0</v>
      </c>
      <c r="O1894">
        <v>0</v>
      </c>
      <c r="P1894" t="s">
        <v>31</v>
      </c>
      <c r="Q1894">
        <v>964.95</v>
      </c>
      <c r="R1894">
        <v>15.92</v>
      </c>
      <c r="S1894" t="s">
        <v>33</v>
      </c>
      <c r="T1894">
        <v>964.95</v>
      </c>
      <c r="U1894">
        <v>73.34</v>
      </c>
      <c r="V1894" t="s">
        <v>33</v>
      </c>
      <c r="W1894" t="s">
        <v>33</v>
      </c>
      <c r="X1894" t="s">
        <v>3059</v>
      </c>
      <c r="Y1894" t="s">
        <v>1378</v>
      </c>
      <c r="Z1894" t="s">
        <v>3060</v>
      </c>
      <c r="AA1894" t="s">
        <v>3061</v>
      </c>
      <c r="AC1894" s="13" t="str">
        <f t="shared" si="342"/>
        <v>000168305</v>
      </c>
      <c r="AD1894" t="str">
        <f t="shared" si="343"/>
        <v>18/11/2015</v>
      </c>
      <c r="AE1894" t="str">
        <f t="shared" si="344"/>
        <v>01641045000108</v>
      </c>
      <c r="AF1894" s="14">
        <f t="shared" si="345"/>
        <v>964.95</v>
      </c>
      <c r="AG1894">
        <f t="shared" si="346"/>
        <v>0</v>
      </c>
      <c r="AH1894">
        <f t="shared" si="347"/>
        <v>1</v>
      </c>
      <c r="AI1894" s="16">
        <v>7358291</v>
      </c>
      <c r="AJ1894" s="16" t="s">
        <v>7669</v>
      </c>
      <c r="AK1894" s="16" t="s">
        <v>5096</v>
      </c>
      <c r="AL1894" s="16" t="s">
        <v>5100</v>
      </c>
      <c r="AM1894" s="16" t="s">
        <v>7143</v>
      </c>
      <c r="AN1894">
        <v>3</v>
      </c>
      <c r="AO1894">
        <f>VLOOKUP(TRIM(AL1894),'Parcela Dedutivel'!$A$1:$B$65536,2,FALSE)</f>
        <v>1.5581</v>
      </c>
      <c r="AP1894" s="15">
        <f t="shared" si="348"/>
        <v>1.5581</v>
      </c>
      <c r="AQ1894" s="16">
        <f t="shared" si="349"/>
        <v>4.6743000000000006</v>
      </c>
      <c r="AV1894" s="18"/>
      <c r="AY1894" s="17"/>
      <c r="AZ1894" s="17"/>
    </row>
    <row r="1895" spans="1:52" hidden="1" x14ac:dyDescent="0.25">
      <c r="A1895" t="s">
        <v>26</v>
      </c>
      <c r="B1895" t="s">
        <v>5489</v>
      </c>
      <c r="C1895">
        <v>42326</v>
      </c>
      <c r="D1895" t="s">
        <v>3402</v>
      </c>
      <c r="E1895" t="s">
        <v>6979</v>
      </c>
      <c r="F1895" t="s">
        <v>60</v>
      </c>
      <c r="G1895">
        <v>702</v>
      </c>
      <c r="H1895">
        <v>0</v>
      </c>
      <c r="I1895">
        <v>0</v>
      </c>
      <c r="J1895" t="s">
        <v>31</v>
      </c>
      <c r="K1895">
        <v>0</v>
      </c>
      <c r="L1895">
        <v>0</v>
      </c>
      <c r="M1895" t="s">
        <v>31</v>
      </c>
      <c r="N1895">
        <v>0</v>
      </c>
      <c r="O1895">
        <v>0</v>
      </c>
      <c r="P1895" t="s">
        <v>31</v>
      </c>
      <c r="Q1895">
        <v>0</v>
      </c>
      <c r="R1895">
        <v>0</v>
      </c>
      <c r="S1895" t="s">
        <v>31</v>
      </c>
      <c r="T1895">
        <v>0</v>
      </c>
      <c r="U1895">
        <v>0</v>
      </c>
      <c r="V1895" t="s">
        <v>31</v>
      </c>
      <c r="W1895" t="s">
        <v>33</v>
      </c>
      <c r="X1895" t="s">
        <v>4479</v>
      </c>
      <c r="Y1895" t="s">
        <v>1378</v>
      </c>
      <c r="Z1895" t="s">
        <v>3060</v>
      </c>
      <c r="AA1895" t="s">
        <v>3061</v>
      </c>
      <c r="AC1895" s="13" t="str">
        <f t="shared" si="342"/>
        <v>000168306</v>
      </c>
      <c r="AD1895" t="str">
        <f t="shared" si="343"/>
        <v>18/11/2015</v>
      </c>
      <c r="AE1895" t="str">
        <f t="shared" si="344"/>
        <v>00000000000000</v>
      </c>
      <c r="AF1895" s="14">
        <f t="shared" si="345"/>
        <v>702</v>
      </c>
      <c r="AG1895">
        <f t="shared" si="346"/>
        <v>0</v>
      </c>
      <c r="AH1895">
        <f t="shared" si="347"/>
        <v>1</v>
      </c>
      <c r="AI1895" s="16">
        <v>7813192</v>
      </c>
      <c r="AJ1895" s="16" t="s">
        <v>7670</v>
      </c>
      <c r="AK1895" s="16" t="s">
        <v>5102</v>
      </c>
      <c r="AL1895" s="16" t="s">
        <v>1836</v>
      </c>
      <c r="AM1895" s="16" t="s">
        <v>7143</v>
      </c>
      <c r="AN1895">
        <v>2</v>
      </c>
      <c r="AO1895" t="e">
        <f>VLOOKUP(TRIM(AL1895),'Parcela Dedutivel'!$A$1:$B$65536,2,FALSE)</f>
        <v>#N/A</v>
      </c>
      <c r="AP1895" s="15">
        <f t="shared" si="348"/>
        <v>0</v>
      </c>
      <c r="AQ1895" s="16">
        <f t="shared" si="349"/>
        <v>0</v>
      </c>
      <c r="AV1895" s="18"/>
      <c r="AY1895" s="17"/>
      <c r="AZ1895" s="17"/>
    </row>
    <row r="1896" spans="1:52" hidden="1" x14ac:dyDescent="0.25">
      <c r="A1896" t="s">
        <v>26</v>
      </c>
      <c r="B1896" t="s">
        <v>5489</v>
      </c>
      <c r="C1896">
        <v>42326</v>
      </c>
      <c r="D1896" t="s">
        <v>4480</v>
      </c>
      <c r="E1896" t="s">
        <v>6979</v>
      </c>
      <c r="F1896" t="s">
        <v>60</v>
      </c>
      <c r="G1896">
        <v>259.8</v>
      </c>
      <c r="H1896">
        <v>0</v>
      </c>
      <c r="I1896">
        <v>0</v>
      </c>
      <c r="J1896" t="s">
        <v>31</v>
      </c>
      <c r="K1896">
        <v>0</v>
      </c>
      <c r="L1896">
        <v>0</v>
      </c>
      <c r="M1896" t="s">
        <v>31</v>
      </c>
      <c r="N1896">
        <v>0</v>
      </c>
      <c r="O1896">
        <v>0</v>
      </c>
      <c r="P1896" t="s">
        <v>31</v>
      </c>
      <c r="Q1896">
        <v>0</v>
      </c>
      <c r="R1896">
        <v>0</v>
      </c>
      <c r="S1896" t="s">
        <v>31</v>
      </c>
      <c r="T1896">
        <v>0</v>
      </c>
      <c r="U1896">
        <v>0</v>
      </c>
      <c r="V1896" t="s">
        <v>31</v>
      </c>
      <c r="W1896" t="s">
        <v>33</v>
      </c>
      <c r="X1896" t="s">
        <v>4479</v>
      </c>
      <c r="Y1896" t="s">
        <v>99</v>
      </c>
      <c r="Z1896" t="s">
        <v>4481</v>
      </c>
      <c r="AA1896" t="s">
        <v>4482</v>
      </c>
      <c r="AC1896" s="13" t="str">
        <f t="shared" si="342"/>
        <v>000168306</v>
      </c>
      <c r="AD1896" t="str">
        <f t="shared" si="343"/>
        <v>18/11/2015</v>
      </c>
      <c r="AE1896" t="str">
        <f t="shared" si="344"/>
        <v>00000000000000</v>
      </c>
      <c r="AF1896" s="14">
        <f t="shared" si="345"/>
        <v>259.8</v>
      </c>
      <c r="AG1896">
        <f t="shared" si="346"/>
        <v>0</v>
      </c>
      <c r="AH1896">
        <f t="shared" si="347"/>
        <v>1</v>
      </c>
      <c r="AI1896" s="16">
        <v>6783535</v>
      </c>
      <c r="AJ1896" s="16" t="s">
        <v>7480</v>
      </c>
      <c r="AK1896" s="16" t="s">
        <v>5104</v>
      </c>
      <c r="AL1896" s="16" t="s">
        <v>1789</v>
      </c>
      <c r="AM1896" s="16" t="s">
        <v>7193</v>
      </c>
      <c r="AN1896">
        <v>4</v>
      </c>
      <c r="AO1896" t="e">
        <f>VLOOKUP(TRIM(AL1896),'Parcela Dedutivel'!$A$1:$B$65536,2,FALSE)</f>
        <v>#N/A</v>
      </c>
      <c r="AP1896" s="15">
        <f t="shared" si="348"/>
        <v>0</v>
      </c>
      <c r="AQ1896" s="16">
        <f t="shared" si="349"/>
        <v>0</v>
      </c>
      <c r="AV1896" s="18"/>
      <c r="AY1896" s="17"/>
      <c r="AZ1896" s="17"/>
    </row>
    <row r="1897" spans="1:52" hidden="1" x14ac:dyDescent="0.25">
      <c r="A1897" t="s">
        <v>26</v>
      </c>
      <c r="B1897" t="s">
        <v>5490</v>
      </c>
      <c r="C1897">
        <v>42326</v>
      </c>
      <c r="D1897" t="s">
        <v>2817</v>
      </c>
      <c r="E1897" t="s">
        <v>6979</v>
      </c>
      <c r="F1897" t="s">
        <v>1643</v>
      </c>
      <c r="G1897">
        <v>257.5</v>
      </c>
      <c r="H1897">
        <v>257.5</v>
      </c>
      <c r="I1897">
        <v>30.900000000000002</v>
      </c>
      <c r="J1897" t="s">
        <v>30</v>
      </c>
      <c r="K1897">
        <v>0</v>
      </c>
      <c r="L1897">
        <v>0</v>
      </c>
      <c r="M1897" t="s">
        <v>31</v>
      </c>
      <c r="N1897">
        <v>0</v>
      </c>
      <c r="O1897">
        <v>0</v>
      </c>
      <c r="P1897" t="s">
        <v>31</v>
      </c>
      <c r="Q1897">
        <v>257.5</v>
      </c>
      <c r="R1897">
        <v>4.25</v>
      </c>
      <c r="S1897" t="s">
        <v>33</v>
      </c>
      <c r="T1897">
        <v>257.5</v>
      </c>
      <c r="U1897">
        <v>19.57</v>
      </c>
      <c r="V1897" t="s">
        <v>33</v>
      </c>
      <c r="W1897" t="s">
        <v>33</v>
      </c>
      <c r="X1897" t="s">
        <v>2574</v>
      </c>
      <c r="Y1897" t="s">
        <v>96</v>
      </c>
      <c r="Z1897" t="s">
        <v>3643</v>
      </c>
      <c r="AA1897" t="s">
        <v>3644</v>
      </c>
      <c r="AC1897" s="13" t="str">
        <f t="shared" si="342"/>
        <v>000168307</v>
      </c>
      <c r="AD1897" t="str">
        <f t="shared" si="343"/>
        <v>18/11/2015</v>
      </c>
      <c r="AE1897" t="str">
        <f t="shared" si="344"/>
        <v>03523188000140</v>
      </c>
      <c r="AF1897" s="14">
        <f t="shared" si="345"/>
        <v>257.5</v>
      </c>
      <c r="AG1897">
        <f t="shared" si="346"/>
        <v>0</v>
      </c>
      <c r="AH1897">
        <f t="shared" si="347"/>
        <v>1</v>
      </c>
      <c r="AI1897" s="16">
        <v>6783535</v>
      </c>
      <c r="AJ1897" s="16" t="s">
        <v>7480</v>
      </c>
      <c r="AK1897" s="16" t="s">
        <v>5104</v>
      </c>
      <c r="AL1897" s="16" t="s">
        <v>3125</v>
      </c>
      <c r="AM1897" s="16" t="s">
        <v>7193</v>
      </c>
      <c r="AN1897">
        <v>2</v>
      </c>
      <c r="AO1897" t="e">
        <f>VLOOKUP(TRIM(AL1897),'Parcela Dedutivel'!$A$1:$B$65536,2,FALSE)</f>
        <v>#N/A</v>
      </c>
      <c r="AP1897" s="15">
        <f t="shared" si="348"/>
        <v>0</v>
      </c>
      <c r="AQ1897" s="16">
        <f t="shared" si="349"/>
        <v>0</v>
      </c>
      <c r="AV1897" s="18"/>
      <c r="AY1897" s="17"/>
      <c r="AZ1897" s="17"/>
    </row>
    <row r="1898" spans="1:52" hidden="1" x14ac:dyDescent="0.25">
      <c r="A1898" t="s">
        <v>26</v>
      </c>
      <c r="B1898" t="s">
        <v>5490</v>
      </c>
      <c r="C1898">
        <v>42326</v>
      </c>
      <c r="D1898" t="s">
        <v>2817</v>
      </c>
      <c r="E1898" t="s">
        <v>6979</v>
      </c>
      <c r="F1898" t="s">
        <v>1643</v>
      </c>
      <c r="G1898">
        <v>1550.15</v>
      </c>
      <c r="H1898">
        <v>1550.15</v>
      </c>
      <c r="I1898">
        <v>186.02</v>
      </c>
      <c r="J1898" t="s">
        <v>30</v>
      </c>
      <c r="K1898">
        <v>0</v>
      </c>
      <c r="L1898">
        <v>0</v>
      </c>
      <c r="M1898" t="s">
        <v>31</v>
      </c>
      <c r="N1898">
        <v>0</v>
      </c>
      <c r="O1898">
        <v>0</v>
      </c>
      <c r="P1898" t="s">
        <v>31</v>
      </c>
      <c r="Q1898">
        <v>1550.15</v>
      </c>
      <c r="R1898">
        <v>25.580000000000002</v>
      </c>
      <c r="S1898" t="s">
        <v>33</v>
      </c>
      <c r="T1898">
        <v>1550.15</v>
      </c>
      <c r="U1898">
        <v>117.81</v>
      </c>
      <c r="V1898" t="s">
        <v>33</v>
      </c>
      <c r="W1898" t="s">
        <v>33</v>
      </c>
      <c r="X1898" t="s">
        <v>2574</v>
      </c>
      <c r="Y1898" t="s">
        <v>96</v>
      </c>
      <c r="Z1898" t="s">
        <v>3645</v>
      </c>
      <c r="AA1898" t="s">
        <v>3646</v>
      </c>
      <c r="AC1898" s="13" t="str">
        <f t="shared" si="342"/>
        <v>000168307</v>
      </c>
      <c r="AD1898" t="str">
        <f t="shared" si="343"/>
        <v>18/11/2015</v>
      </c>
      <c r="AE1898" t="str">
        <f t="shared" si="344"/>
        <v>03523188000140</v>
      </c>
      <c r="AF1898" s="14">
        <f t="shared" si="345"/>
        <v>1550.15</v>
      </c>
      <c r="AG1898">
        <f t="shared" si="346"/>
        <v>0</v>
      </c>
      <c r="AH1898">
        <f t="shared" si="347"/>
        <v>1</v>
      </c>
      <c r="AI1898" s="16">
        <v>6782688</v>
      </c>
      <c r="AJ1898" s="16" t="s">
        <v>7512</v>
      </c>
      <c r="AK1898" s="16" t="s">
        <v>5105</v>
      </c>
      <c r="AL1898" s="16" t="s">
        <v>1517</v>
      </c>
      <c r="AM1898" s="16" t="s">
        <v>7193</v>
      </c>
      <c r="AN1898">
        <v>5</v>
      </c>
      <c r="AO1898" t="e">
        <f>VLOOKUP(TRIM(AL1898),'Parcela Dedutivel'!$A$1:$B$65536,2,FALSE)</f>
        <v>#N/A</v>
      </c>
      <c r="AP1898" s="15">
        <f t="shared" si="348"/>
        <v>0</v>
      </c>
      <c r="AQ1898" s="16">
        <f t="shared" si="349"/>
        <v>0</v>
      </c>
      <c r="AV1898" s="18"/>
      <c r="AY1898" s="17"/>
      <c r="AZ1898" s="17"/>
    </row>
    <row r="1899" spans="1:52" hidden="1" x14ac:dyDescent="0.25">
      <c r="A1899" t="s">
        <v>26</v>
      </c>
      <c r="B1899" t="s">
        <v>5490</v>
      </c>
      <c r="C1899">
        <v>42326</v>
      </c>
      <c r="D1899" t="s">
        <v>2817</v>
      </c>
      <c r="E1899" t="s">
        <v>6979</v>
      </c>
      <c r="F1899" t="s">
        <v>1643</v>
      </c>
      <c r="G1899">
        <v>2390.63</v>
      </c>
      <c r="H1899">
        <v>2390.63</v>
      </c>
      <c r="I1899">
        <v>286.88</v>
      </c>
      <c r="J1899" t="s">
        <v>30</v>
      </c>
      <c r="K1899">
        <v>0</v>
      </c>
      <c r="L1899">
        <v>0</v>
      </c>
      <c r="M1899" t="s">
        <v>31</v>
      </c>
      <c r="N1899">
        <v>0</v>
      </c>
      <c r="O1899">
        <v>0</v>
      </c>
      <c r="P1899" t="s">
        <v>31</v>
      </c>
      <c r="Q1899">
        <v>2390.63</v>
      </c>
      <c r="R1899">
        <v>39.450000000000003</v>
      </c>
      <c r="S1899" t="s">
        <v>33</v>
      </c>
      <c r="T1899">
        <v>2390.63</v>
      </c>
      <c r="U1899">
        <v>181.69</v>
      </c>
      <c r="V1899" t="s">
        <v>33</v>
      </c>
      <c r="W1899" t="s">
        <v>33</v>
      </c>
      <c r="X1899" t="s">
        <v>2574</v>
      </c>
      <c r="Y1899" t="s">
        <v>96</v>
      </c>
      <c r="Z1899" t="s">
        <v>5342</v>
      </c>
      <c r="AA1899" t="s">
        <v>5343</v>
      </c>
      <c r="AC1899" s="13" t="str">
        <f t="shared" si="342"/>
        <v>000168307</v>
      </c>
      <c r="AD1899" t="str">
        <f t="shared" si="343"/>
        <v>18/11/2015</v>
      </c>
      <c r="AE1899" t="str">
        <f t="shared" si="344"/>
        <v>03523188000140</v>
      </c>
      <c r="AF1899" s="14">
        <f t="shared" si="345"/>
        <v>2390.63</v>
      </c>
      <c r="AG1899">
        <f t="shared" si="346"/>
        <v>0</v>
      </c>
      <c r="AH1899">
        <f t="shared" si="347"/>
        <v>1</v>
      </c>
      <c r="AI1899" s="16">
        <v>6782688</v>
      </c>
      <c r="AJ1899" s="16" t="s">
        <v>7512</v>
      </c>
      <c r="AK1899" s="16" t="s">
        <v>5105</v>
      </c>
      <c r="AL1899" s="16" t="s">
        <v>5106</v>
      </c>
      <c r="AM1899" s="16" t="s">
        <v>7193</v>
      </c>
      <c r="AN1899">
        <v>2</v>
      </c>
      <c r="AO1899" t="e">
        <f>VLOOKUP(TRIM(AL1899),'Parcela Dedutivel'!$A$1:$B$65536,2,FALSE)</f>
        <v>#N/A</v>
      </c>
      <c r="AP1899" s="15">
        <f t="shared" si="348"/>
        <v>0</v>
      </c>
      <c r="AQ1899" s="16">
        <f t="shared" si="349"/>
        <v>0</v>
      </c>
      <c r="AV1899" s="18"/>
      <c r="AY1899" s="17"/>
      <c r="AZ1899" s="17"/>
    </row>
    <row r="1900" spans="1:52" hidden="1" x14ac:dyDescent="0.25">
      <c r="A1900" t="s">
        <v>26</v>
      </c>
      <c r="B1900" t="s">
        <v>5491</v>
      </c>
      <c r="C1900">
        <v>42326</v>
      </c>
      <c r="D1900" t="s">
        <v>2817</v>
      </c>
      <c r="E1900" t="s">
        <v>6979</v>
      </c>
      <c r="F1900" t="s">
        <v>172</v>
      </c>
      <c r="G1900">
        <v>1059.29</v>
      </c>
      <c r="H1900">
        <v>921.12</v>
      </c>
      <c r="I1900">
        <v>110.53</v>
      </c>
      <c r="J1900" t="s">
        <v>307</v>
      </c>
      <c r="K1900">
        <v>0</v>
      </c>
      <c r="L1900">
        <v>0</v>
      </c>
      <c r="M1900" t="s">
        <v>31</v>
      </c>
      <c r="N1900">
        <v>921.12</v>
      </c>
      <c r="O1900">
        <v>138.17000000000002</v>
      </c>
      <c r="P1900" t="s">
        <v>2788</v>
      </c>
      <c r="Q1900">
        <v>921.12</v>
      </c>
      <c r="R1900">
        <v>15.200000000000001</v>
      </c>
      <c r="S1900" t="s">
        <v>33</v>
      </c>
      <c r="T1900">
        <v>921.12</v>
      </c>
      <c r="U1900">
        <v>70.010000000000005</v>
      </c>
      <c r="V1900" t="s">
        <v>33</v>
      </c>
      <c r="W1900" t="s">
        <v>33</v>
      </c>
      <c r="X1900" t="s">
        <v>5492</v>
      </c>
      <c r="Y1900" t="s">
        <v>91</v>
      </c>
      <c r="Z1900" t="s">
        <v>5493</v>
      </c>
      <c r="AA1900" t="s">
        <v>4636</v>
      </c>
      <c r="AC1900" s="13" t="str">
        <f t="shared" si="342"/>
        <v>000168308</v>
      </c>
      <c r="AD1900" t="str">
        <f t="shared" si="343"/>
        <v>18/11/2015</v>
      </c>
      <c r="AE1900" t="str">
        <f t="shared" si="344"/>
        <v>00805297000162</v>
      </c>
      <c r="AF1900" s="14">
        <f t="shared" si="345"/>
        <v>1059.29</v>
      </c>
      <c r="AG1900">
        <f t="shared" si="346"/>
        <v>309.08194200000003</v>
      </c>
      <c r="AH1900">
        <f t="shared" si="347"/>
        <v>1</v>
      </c>
      <c r="AI1900" s="16">
        <v>6784150</v>
      </c>
      <c r="AJ1900" s="16" t="s">
        <v>7425</v>
      </c>
      <c r="AK1900" s="16" t="s">
        <v>5108</v>
      </c>
      <c r="AL1900" s="16" t="s">
        <v>4186</v>
      </c>
      <c r="AM1900" s="16" t="s">
        <v>7143</v>
      </c>
      <c r="AN1900">
        <v>7000</v>
      </c>
      <c r="AO1900">
        <f>VLOOKUP(TRIM(AL1900),'Parcela Dedutivel'!$A$1:$B$65536,2,FALSE)</f>
        <v>0</v>
      </c>
      <c r="AP1900" s="15">
        <f t="shared" si="348"/>
        <v>0</v>
      </c>
      <c r="AQ1900" s="16">
        <f t="shared" si="349"/>
        <v>0</v>
      </c>
      <c r="AV1900" s="18"/>
      <c r="AY1900" s="17"/>
      <c r="AZ1900" s="17"/>
    </row>
    <row r="1901" spans="1:52" hidden="1" x14ac:dyDescent="0.25">
      <c r="A1901" t="s">
        <v>26</v>
      </c>
      <c r="B1901" t="s">
        <v>5494</v>
      </c>
      <c r="C1901">
        <v>42326</v>
      </c>
      <c r="D1901" t="s">
        <v>2817</v>
      </c>
      <c r="E1901" t="s">
        <v>6979</v>
      </c>
      <c r="F1901" t="s">
        <v>179</v>
      </c>
      <c r="G1901">
        <v>394.09000000000003</v>
      </c>
      <c r="H1901">
        <v>394.09000000000003</v>
      </c>
      <c r="I1901">
        <v>47.29</v>
      </c>
      <c r="J1901" t="s">
        <v>30</v>
      </c>
      <c r="K1901">
        <v>0</v>
      </c>
      <c r="L1901">
        <v>0</v>
      </c>
      <c r="M1901" t="s">
        <v>31</v>
      </c>
      <c r="N1901">
        <v>0</v>
      </c>
      <c r="O1901">
        <v>0</v>
      </c>
      <c r="P1901" t="s">
        <v>31</v>
      </c>
      <c r="Q1901">
        <v>394.09000000000003</v>
      </c>
      <c r="R1901">
        <v>6.5</v>
      </c>
      <c r="S1901" t="s">
        <v>33</v>
      </c>
      <c r="T1901">
        <v>394.09000000000003</v>
      </c>
      <c r="U1901">
        <v>29.95</v>
      </c>
      <c r="V1901" t="s">
        <v>33</v>
      </c>
      <c r="W1901" t="s">
        <v>33</v>
      </c>
      <c r="X1901" t="s">
        <v>3351</v>
      </c>
      <c r="Y1901" t="s">
        <v>1378</v>
      </c>
      <c r="Z1901" t="s">
        <v>2865</v>
      </c>
      <c r="AA1901" t="s">
        <v>2866</v>
      </c>
      <c r="AC1901" s="13" t="str">
        <f t="shared" si="342"/>
        <v>000168309</v>
      </c>
      <c r="AD1901" t="str">
        <f t="shared" si="343"/>
        <v>18/11/2015</v>
      </c>
      <c r="AE1901" t="str">
        <f t="shared" si="344"/>
        <v>59104422010384</v>
      </c>
      <c r="AF1901" s="14">
        <f t="shared" si="345"/>
        <v>394.09000000000003</v>
      </c>
      <c r="AG1901">
        <f t="shared" si="346"/>
        <v>0</v>
      </c>
      <c r="AH1901">
        <f t="shared" si="347"/>
        <v>1</v>
      </c>
      <c r="AI1901" s="16">
        <v>6790179</v>
      </c>
      <c r="AJ1901" s="16" t="s">
        <v>7397</v>
      </c>
      <c r="AK1901" s="16" t="s">
        <v>5109</v>
      </c>
      <c r="AL1901" s="16" t="s">
        <v>3399</v>
      </c>
      <c r="AM1901" s="16" t="s">
        <v>7143</v>
      </c>
      <c r="AN1901">
        <v>1400</v>
      </c>
      <c r="AO1901">
        <f>VLOOKUP(TRIM(AL1901),'Parcela Dedutivel'!$A$1:$B$65536,2,FALSE)</f>
        <v>0</v>
      </c>
      <c r="AP1901" s="15">
        <f t="shared" si="348"/>
        <v>0</v>
      </c>
      <c r="AQ1901" s="16">
        <f t="shared" si="349"/>
        <v>0</v>
      </c>
      <c r="AV1901" s="18"/>
      <c r="AY1901" s="17"/>
      <c r="AZ1901" s="17"/>
    </row>
    <row r="1902" spans="1:52" hidden="1" x14ac:dyDescent="0.25">
      <c r="A1902" t="s">
        <v>26</v>
      </c>
      <c r="B1902" t="s">
        <v>5495</v>
      </c>
      <c r="C1902">
        <v>42326</v>
      </c>
      <c r="D1902" t="s">
        <v>2817</v>
      </c>
      <c r="E1902" t="s">
        <v>6979</v>
      </c>
      <c r="F1902" t="s">
        <v>179</v>
      </c>
      <c r="G1902">
        <v>30.98</v>
      </c>
      <c r="H1902">
        <v>30.98</v>
      </c>
      <c r="I1902">
        <v>3.72</v>
      </c>
      <c r="J1902" t="s">
        <v>30</v>
      </c>
      <c r="K1902">
        <v>0</v>
      </c>
      <c r="L1902">
        <v>0</v>
      </c>
      <c r="M1902" t="s">
        <v>31</v>
      </c>
      <c r="N1902">
        <v>0</v>
      </c>
      <c r="O1902">
        <v>0</v>
      </c>
      <c r="P1902" t="s">
        <v>31</v>
      </c>
      <c r="Q1902">
        <v>30.98</v>
      </c>
      <c r="R1902">
        <v>0.51</v>
      </c>
      <c r="S1902" t="s">
        <v>33</v>
      </c>
      <c r="T1902">
        <v>30.98</v>
      </c>
      <c r="U1902">
        <v>2.35</v>
      </c>
      <c r="V1902" t="s">
        <v>33</v>
      </c>
      <c r="W1902" t="s">
        <v>33</v>
      </c>
      <c r="X1902" t="s">
        <v>3114</v>
      </c>
      <c r="Y1902" t="s">
        <v>1378</v>
      </c>
      <c r="Z1902" t="s">
        <v>3418</v>
      </c>
      <c r="AA1902" t="s">
        <v>3419</v>
      </c>
      <c r="AC1902" s="13" t="str">
        <f t="shared" si="342"/>
        <v>000168310</v>
      </c>
      <c r="AD1902" t="str">
        <f t="shared" si="343"/>
        <v>18/11/2015</v>
      </c>
      <c r="AE1902" t="str">
        <f t="shared" si="344"/>
        <v>43375930000132</v>
      </c>
      <c r="AF1902" s="14">
        <f t="shared" si="345"/>
        <v>30.98</v>
      </c>
      <c r="AG1902">
        <f t="shared" si="346"/>
        <v>0</v>
      </c>
      <c r="AH1902">
        <f t="shared" si="347"/>
        <v>1</v>
      </c>
      <c r="AI1902" s="16">
        <v>7465515</v>
      </c>
      <c r="AJ1902" s="16" t="s">
        <v>7434</v>
      </c>
      <c r="AK1902" s="16" t="s">
        <v>5110</v>
      </c>
      <c r="AL1902" s="16" t="s">
        <v>1337</v>
      </c>
      <c r="AM1902" s="16" t="s">
        <v>7143</v>
      </c>
      <c r="AN1902">
        <v>540</v>
      </c>
      <c r="AO1902">
        <f>VLOOKUP(TRIM(AL1902),'Parcela Dedutivel'!$A$1:$B$65536,2,FALSE)</f>
        <v>0</v>
      </c>
      <c r="AP1902" s="15">
        <f t="shared" si="348"/>
        <v>0</v>
      </c>
      <c r="AQ1902" s="16">
        <f t="shared" si="349"/>
        <v>0</v>
      </c>
      <c r="AV1902" s="18"/>
      <c r="AY1902" s="17"/>
      <c r="AZ1902" s="17"/>
    </row>
    <row r="1903" spans="1:52" hidden="1" x14ac:dyDescent="0.25">
      <c r="A1903" t="s">
        <v>26</v>
      </c>
      <c r="B1903" t="s">
        <v>5496</v>
      </c>
      <c r="C1903">
        <v>42326</v>
      </c>
      <c r="D1903" t="s">
        <v>2817</v>
      </c>
      <c r="E1903" t="s">
        <v>6979</v>
      </c>
      <c r="F1903" t="s">
        <v>179</v>
      </c>
      <c r="G1903">
        <v>16.760000000000002</v>
      </c>
      <c r="H1903">
        <v>16.760000000000002</v>
      </c>
      <c r="I1903">
        <v>2.0100000000000002</v>
      </c>
      <c r="J1903" t="s">
        <v>30</v>
      </c>
      <c r="K1903">
        <v>0</v>
      </c>
      <c r="L1903">
        <v>0</v>
      </c>
      <c r="M1903" t="s">
        <v>31</v>
      </c>
      <c r="N1903">
        <v>0</v>
      </c>
      <c r="O1903">
        <v>0</v>
      </c>
      <c r="P1903" t="s">
        <v>31</v>
      </c>
      <c r="Q1903">
        <v>16.760000000000002</v>
      </c>
      <c r="R1903">
        <v>0.28000000000000003</v>
      </c>
      <c r="S1903" t="s">
        <v>33</v>
      </c>
      <c r="T1903">
        <v>16.760000000000002</v>
      </c>
      <c r="U1903">
        <v>1.27</v>
      </c>
      <c r="V1903" t="s">
        <v>33</v>
      </c>
      <c r="W1903" t="s">
        <v>33</v>
      </c>
      <c r="X1903" t="s">
        <v>3114</v>
      </c>
      <c r="Y1903" t="s">
        <v>1378</v>
      </c>
      <c r="Z1903" t="s">
        <v>3418</v>
      </c>
      <c r="AA1903" t="s">
        <v>3419</v>
      </c>
      <c r="AC1903" s="13" t="str">
        <f t="shared" si="342"/>
        <v>000168311</v>
      </c>
      <c r="AD1903" t="str">
        <f t="shared" si="343"/>
        <v>18/11/2015</v>
      </c>
      <c r="AE1903" t="str">
        <f t="shared" si="344"/>
        <v>43375930000132</v>
      </c>
      <c r="AF1903" s="14">
        <f t="shared" si="345"/>
        <v>16.760000000000002</v>
      </c>
      <c r="AG1903">
        <f t="shared" si="346"/>
        <v>0</v>
      </c>
      <c r="AH1903">
        <f t="shared" si="347"/>
        <v>1</v>
      </c>
      <c r="AI1903" s="16">
        <v>6784150</v>
      </c>
      <c r="AJ1903" s="16" t="s">
        <v>7425</v>
      </c>
      <c r="AK1903" s="16" t="s">
        <v>5111</v>
      </c>
      <c r="AL1903" s="16" t="s">
        <v>1030</v>
      </c>
      <c r="AM1903" s="16" t="s">
        <v>7143</v>
      </c>
      <c r="AN1903">
        <v>36</v>
      </c>
      <c r="AO1903" t="e">
        <f>VLOOKUP(TRIM(AL1903),'Parcela Dedutivel'!$A$1:$B$65536,2,FALSE)</f>
        <v>#N/A</v>
      </c>
      <c r="AP1903" s="15">
        <f t="shared" si="348"/>
        <v>0</v>
      </c>
      <c r="AQ1903" s="16">
        <f t="shared" si="349"/>
        <v>0</v>
      </c>
      <c r="AV1903" s="18"/>
      <c r="AY1903" s="17"/>
      <c r="AZ1903" s="17"/>
    </row>
    <row r="1904" spans="1:52" hidden="1" x14ac:dyDescent="0.25">
      <c r="A1904" t="s">
        <v>26</v>
      </c>
      <c r="B1904" t="s">
        <v>5497</v>
      </c>
      <c r="C1904">
        <v>42326</v>
      </c>
      <c r="D1904" t="s">
        <v>2817</v>
      </c>
      <c r="E1904" t="s">
        <v>6979</v>
      </c>
      <c r="F1904" t="s">
        <v>179</v>
      </c>
      <c r="G1904">
        <v>29</v>
      </c>
      <c r="H1904">
        <v>29</v>
      </c>
      <c r="I1904">
        <v>3.48</v>
      </c>
      <c r="J1904" t="s">
        <v>30</v>
      </c>
      <c r="K1904">
        <v>0</v>
      </c>
      <c r="L1904">
        <v>0</v>
      </c>
      <c r="M1904" t="s">
        <v>31</v>
      </c>
      <c r="N1904">
        <v>0</v>
      </c>
      <c r="O1904">
        <v>0</v>
      </c>
      <c r="P1904" t="s">
        <v>31</v>
      </c>
      <c r="Q1904">
        <v>29</v>
      </c>
      <c r="R1904">
        <v>0.48</v>
      </c>
      <c r="S1904" t="s">
        <v>33</v>
      </c>
      <c r="T1904">
        <v>29</v>
      </c>
      <c r="U1904">
        <v>2.2000000000000002</v>
      </c>
      <c r="V1904" t="s">
        <v>33</v>
      </c>
      <c r="W1904" t="s">
        <v>33</v>
      </c>
      <c r="X1904" t="s">
        <v>3114</v>
      </c>
      <c r="Y1904" t="s">
        <v>1378</v>
      </c>
      <c r="Z1904" t="s">
        <v>5498</v>
      </c>
      <c r="AA1904" t="s">
        <v>3419</v>
      </c>
      <c r="AC1904" s="13" t="str">
        <f t="shared" si="342"/>
        <v>000168312</v>
      </c>
      <c r="AD1904" t="str">
        <f t="shared" si="343"/>
        <v>18/11/2015</v>
      </c>
      <c r="AE1904" t="str">
        <f t="shared" si="344"/>
        <v>43375930000132</v>
      </c>
      <c r="AF1904" s="14">
        <f t="shared" si="345"/>
        <v>29</v>
      </c>
      <c r="AG1904">
        <f t="shared" si="346"/>
        <v>0</v>
      </c>
      <c r="AH1904">
        <f t="shared" si="347"/>
        <v>1</v>
      </c>
      <c r="AI1904" s="16">
        <v>6784150</v>
      </c>
      <c r="AJ1904" s="16" t="s">
        <v>7425</v>
      </c>
      <c r="AK1904" s="16" t="s">
        <v>5111</v>
      </c>
      <c r="AL1904" s="16" t="s">
        <v>4179</v>
      </c>
      <c r="AM1904" s="16" t="s">
        <v>7143</v>
      </c>
      <c r="AN1904">
        <v>6000</v>
      </c>
      <c r="AO1904">
        <f>VLOOKUP(TRIM(AL1904),'Parcela Dedutivel'!$A$1:$B$65536,2,FALSE)</f>
        <v>0</v>
      </c>
      <c r="AP1904" s="15">
        <f t="shared" si="348"/>
        <v>0</v>
      </c>
      <c r="AQ1904" s="16">
        <f t="shared" si="349"/>
        <v>0</v>
      </c>
      <c r="AV1904" s="18"/>
      <c r="AY1904" s="17"/>
      <c r="AZ1904" s="17"/>
    </row>
    <row r="1905" spans="1:52" hidden="1" x14ac:dyDescent="0.25">
      <c r="A1905" t="s">
        <v>26</v>
      </c>
      <c r="B1905" t="s">
        <v>5499</v>
      </c>
      <c r="C1905">
        <v>42326</v>
      </c>
      <c r="D1905" t="s">
        <v>2817</v>
      </c>
      <c r="E1905" t="s">
        <v>6979</v>
      </c>
      <c r="F1905" t="s">
        <v>179</v>
      </c>
      <c r="G1905">
        <v>45</v>
      </c>
      <c r="H1905">
        <v>45</v>
      </c>
      <c r="I1905">
        <v>5.4</v>
      </c>
      <c r="J1905" t="s">
        <v>30</v>
      </c>
      <c r="K1905">
        <v>0</v>
      </c>
      <c r="L1905">
        <v>0</v>
      </c>
      <c r="M1905" t="s">
        <v>31</v>
      </c>
      <c r="N1905">
        <v>0</v>
      </c>
      <c r="O1905">
        <v>0</v>
      </c>
      <c r="P1905" t="s">
        <v>31</v>
      </c>
      <c r="Q1905">
        <v>45</v>
      </c>
      <c r="R1905">
        <v>0.74</v>
      </c>
      <c r="S1905" t="s">
        <v>33</v>
      </c>
      <c r="T1905">
        <v>45</v>
      </c>
      <c r="U1905">
        <v>3.42</v>
      </c>
      <c r="V1905" t="s">
        <v>33</v>
      </c>
      <c r="W1905" t="s">
        <v>33</v>
      </c>
      <c r="X1905" t="s">
        <v>3114</v>
      </c>
      <c r="Y1905" t="s">
        <v>1378</v>
      </c>
      <c r="Z1905" t="s">
        <v>3414</v>
      </c>
      <c r="AA1905" t="s">
        <v>3415</v>
      </c>
      <c r="AC1905" s="13" t="str">
        <f t="shared" si="342"/>
        <v>000168313</v>
      </c>
      <c r="AD1905" t="str">
        <f t="shared" si="343"/>
        <v>18/11/2015</v>
      </c>
      <c r="AE1905" t="str">
        <f t="shared" si="344"/>
        <v>43375930000132</v>
      </c>
      <c r="AF1905" s="14">
        <f t="shared" si="345"/>
        <v>45</v>
      </c>
      <c r="AG1905">
        <f t="shared" si="346"/>
        <v>0</v>
      </c>
      <c r="AH1905">
        <f t="shared" si="347"/>
        <v>1</v>
      </c>
      <c r="AI1905" s="16">
        <v>6784150</v>
      </c>
      <c r="AJ1905" s="16" t="s">
        <v>7425</v>
      </c>
      <c r="AK1905" s="16" t="s">
        <v>5111</v>
      </c>
      <c r="AL1905" s="16" t="s">
        <v>4177</v>
      </c>
      <c r="AM1905" s="16" t="s">
        <v>7143</v>
      </c>
      <c r="AN1905">
        <v>1000</v>
      </c>
      <c r="AO1905">
        <f>VLOOKUP(TRIM(AL1905),'Parcela Dedutivel'!$A$1:$B$65536,2,FALSE)</f>
        <v>0</v>
      </c>
      <c r="AP1905" s="15">
        <f t="shared" si="348"/>
        <v>0</v>
      </c>
      <c r="AQ1905" s="16">
        <f t="shared" si="349"/>
        <v>0</v>
      </c>
      <c r="AV1905" s="18"/>
      <c r="AY1905" s="17"/>
      <c r="AZ1905" s="17"/>
    </row>
    <row r="1906" spans="1:52" hidden="1" x14ac:dyDescent="0.25">
      <c r="A1906" t="s">
        <v>26</v>
      </c>
      <c r="B1906" t="s">
        <v>5500</v>
      </c>
      <c r="C1906">
        <v>42326</v>
      </c>
      <c r="D1906" t="s">
        <v>2817</v>
      </c>
      <c r="E1906" t="s">
        <v>6979</v>
      </c>
      <c r="F1906" t="s">
        <v>179</v>
      </c>
      <c r="G1906">
        <v>101.92</v>
      </c>
      <c r="H1906">
        <v>101.92</v>
      </c>
      <c r="I1906">
        <v>12.23</v>
      </c>
      <c r="J1906" t="s">
        <v>30</v>
      </c>
      <c r="K1906">
        <v>0</v>
      </c>
      <c r="L1906">
        <v>0</v>
      </c>
      <c r="M1906" t="s">
        <v>31</v>
      </c>
      <c r="N1906">
        <v>0</v>
      </c>
      <c r="O1906">
        <v>0</v>
      </c>
      <c r="P1906" t="s">
        <v>31</v>
      </c>
      <c r="Q1906">
        <v>101.92</v>
      </c>
      <c r="R1906">
        <v>1.68</v>
      </c>
      <c r="S1906" t="s">
        <v>33</v>
      </c>
      <c r="T1906">
        <v>101.92</v>
      </c>
      <c r="U1906">
        <v>7.75</v>
      </c>
      <c r="V1906" t="s">
        <v>33</v>
      </c>
      <c r="W1906" t="s">
        <v>33</v>
      </c>
      <c r="X1906" t="s">
        <v>3114</v>
      </c>
      <c r="Y1906" t="s">
        <v>1378</v>
      </c>
      <c r="Z1906" t="s">
        <v>3418</v>
      </c>
      <c r="AA1906" t="s">
        <v>3419</v>
      </c>
      <c r="AC1906" s="13" t="str">
        <f t="shared" si="342"/>
        <v>000168314</v>
      </c>
      <c r="AD1906" t="str">
        <f t="shared" si="343"/>
        <v>18/11/2015</v>
      </c>
      <c r="AE1906" t="str">
        <f t="shared" si="344"/>
        <v>43375930000132</v>
      </c>
      <c r="AF1906" s="14">
        <f t="shared" si="345"/>
        <v>101.92</v>
      </c>
      <c r="AG1906">
        <f t="shared" si="346"/>
        <v>0</v>
      </c>
      <c r="AH1906">
        <f t="shared" si="347"/>
        <v>1</v>
      </c>
      <c r="AI1906" s="16">
        <v>6783271</v>
      </c>
      <c r="AJ1906" s="16" t="s">
        <v>7671</v>
      </c>
      <c r="AK1906" s="16" t="s">
        <v>5113</v>
      </c>
      <c r="AL1906" s="16" t="s">
        <v>5115</v>
      </c>
      <c r="AM1906" s="16" t="s">
        <v>7215</v>
      </c>
      <c r="AN1906">
        <v>7000</v>
      </c>
      <c r="AO1906">
        <f>VLOOKUP(TRIM(AL1906),'Parcela Dedutivel'!$A$1:$B$65536,2,FALSE)</f>
        <v>0</v>
      </c>
      <c r="AP1906" s="15">
        <f t="shared" si="348"/>
        <v>0</v>
      </c>
      <c r="AQ1906" s="16">
        <f t="shared" si="349"/>
        <v>0</v>
      </c>
      <c r="AV1906" s="18"/>
      <c r="AY1906" s="17"/>
      <c r="AZ1906" s="17"/>
    </row>
    <row r="1907" spans="1:52" hidden="1" x14ac:dyDescent="0.25">
      <c r="A1907" t="s">
        <v>26</v>
      </c>
      <c r="B1907" t="s">
        <v>5501</v>
      </c>
      <c r="C1907">
        <v>42326</v>
      </c>
      <c r="D1907" t="s">
        <v>2817</v>
      </c>
      <c r="E1907" t="s">
        <v>6979</v>
      </c>
      <c r="F1907" t="s">
        <v>1643</v>
      </c>
      <c r="G1907">
        <v>749.84</v>
      </c>
      <c r="H1907">
        <v>749.84</v>
      </c>
      <c r="I1907">
        <v>89.98</v>
      </c>
      <c r="J1907" t="s">
        <v>30</v>
      </c>
      <c r="K1907">
        <v>0</v>
      </c>
      <c r="L1907">
        <v>0</v>
      </c>
      <c r="M1907" t="s">
        <v>31</v>
      </c>
      <c r="N1907">
        <v>0</v>
      </c>
      <c r="O1907">
        <v>0</v>
      </c>
      <c r="P1907" t="s">
        <v>31</v>
      </c>
      <c r="Q1907">
        <v>749.84</v>
      </c>
      <c r="R1907">
        <v>12.370000000000001</v>
      </c>
      <c r="S1907" t="s">
        <v>33</v>
      </c>
      <c r="T1907">
        <v>749.84</v>
      </c>
      <c r="U1907">
        <v>56.99</v>
      </c>
      <c r="V1907" t="s">
        <v>33</v>
      </c>
      <c r="W1907" t="s">
        <v>33</v>
      </c>
      <c r="X1907" t="s">
        <v>2574</v>
      </c>
      <c r="Y1907" t="s">
        <v>96</v>
      </c>
      <c r="Z1907" t="s">
        <v>2846</v>
      </c>
      <c r="AA1907" t="s">
        <v>2847</v>
      </c>
      <c r="AC1907" s="13" t="str">
        <f t="shared" si="342"/>
        <v>000168315</v>
      </c>
      <c r="AD1907" t="str">
        <f t="shared" si="343"/>
        <v>18/11/2015</v>
      </c>
      <c r="AE1907" t="str">
        <f t="shared" si="344"/>
        <v>03523188000140</v>
      </c>
      <c r="AF1907" s="14">
        <f t="shared" si="345"/>
        <v>749.84</v>
      </c>
      <c r="AG1907">
        <f t="shared" si="346"/>
        <v>0</v>
      </c>
      <c r="AH1907">
        <f t="shared" si="347"/>
        <v>1</v>
      </c>
      <c r="AI1907" s="16">
        <v>6806798</v>
      </c>
      <c r="AJ1907" s="16" t="s">
        <v>7405</v>
      </c>
      <c r="AK1907" s="16" t="s">
        <v>5117</v>
      </c>
      <c r="AL1907" s="16" t="s">
        <v>2557</v>
      </c>
      <c r="AM1907" s="16" t="s">
        <v>7143</v>
      </c>
      <c r="AN1907">
        <v>10000</v>
      </c>
      <c r="AO1907">
        <f>VLOOKUP(TRIM(AL1907),'Parcela Dedutivel'!$A$1:$B$65536,2,FALSE)</f>
        <v>0</v>
      </c>
      <c r="AP1907" s="15">
        <f t="shared" si="348"/>
        <v>0</v>
      </c>
      <c r="AQ1907" s="16">
        <f t="shared" si="349"/>
        <v>0</v>
      </c>
      <c r="AV1907" s="18"/>
      <c r="AY1907" s="17"/>
      <c r="AZ1907" s="17"/>
    </row>
    <row r="1908" spans="1:52" hidden="1" x14ac:dyDescent="0.25">
      <c r="A1908" t="s">
        <v>26</v>
      </c>
      <c r="B1908" t="s">
        <v>5501</v>
      </c>
      <c r="C1908">
        <v>42326</v>
      </c>
      <c r="D1908" t="s">
        <v>2817</v>
      </c>
      <c r="E1908" t="s">
        <v>6979</v>
      </c>
      <c r="F1908" t="s">
        <v>1643</v>
      </c>
      <c r="G1908">
        <v>2276.3000000000002</v>
      </c>
      <c r="H1908">
        <v>2276.3000000000002</v>
      </c>
      <c r="I1908">
        <v>273.16000000000003</v>
      </c>
      <c r="J1908" t="s">
        <v>30</v>
      </c>
      <c r="K1908">
        <v>0</v>
      </c>
      <c r="L1908">
        <v>0</v>
      </c>
      <c r="M1908" t="s">
        <v>31</v>
      </c>
      <c r="N1908">
        <v>0</v>
      </c>
      <c r="O1908">
        <v>0</v>
      </c>
      <c r="P1908" t="s">
        <v>31</v>
      </c>
      <c r="Q1908">
        <v>2276.3000000000002</v>
      </c>
      <c r="R1908">
        <v>37.56</v>
      </c>
      <c r="S1908" t="s">
        <v>33</v>
      </c>
      <c r="T1908">
        <v>2276.3000000000002</v>
      </c>
      <c r="U1908">
        <v>173</v>
      </c>
      <c r="V1908" t="s">
        <v>33</v>
      </c>
      <c r="W1908" t="s">
        <v>33</v>
      </c>
      <c r="X1908" t="s">
        <v>2574</v>
      </c>
      <c r="Y1908" t="s">
        <v>96</v>
      </c>
      <c r="Z1908" t="s">
        <v>2861</v>
      </c>
      <c r="AA1908" t="s">
        <v>2862</v>
      </c>
      <c r="AC1908" s="13" t="str">
        <f t="shared" si="342"/>
        <v>000168315</v>
      </c>
      <c r="AD1908" t="str">
        <f t="shared" si="343"/>
        <v>18/11/2015</v>
      </c>
      <c r="AE1908" t="str">
        <f t="shared" si="344"/>
        <v>03523188000140</v>
      </c>
      <c r="AF1908" s="14">
        <f t="shared" si="345"/>
        <v>2276.3000000000002</v>
      </c>
      <c r="AG1908">
        <f t="shared" si="346"/>
        <v>0</v>
      </c>
      <c r="AH1908">
        <f t="shared" si="347"/>
        <v>1</v>
      </c>
      <c r="AI1908" s="16">
        <v>6792393</v>
      </c>
      <c r="AJ1908" s="16" t="s">
        <v>7411</v>
      </c>
      <c r="AK1908" s="16" t="s">
        <v>5118</v>
      </c>
      <c r="AL1908" s="16" t="s">
        <v>5119</v>
      </c>
      <c r="AM1908" s="16" t="s">
        <v>7143</v>
      </c>
      <c r="AN1908">
        <v>100000</v>
      </c>
      <c r="AO1908">
        <f>VLOOKUP(TRIM(AL1908),'Parcela Dedutivel'!$A$1:$B$65536,2,FALSE)</f>
        <v>0</v>
      </c>
      <c r="AP1908" s="15">
        <f t="shared" si="348"/>
        <v>0</v>
      </c>
      <c r="AQ1908" s="16">
        <f t="shared" si="349"/>
        <v>0</v>
      </c>
      <c r="AV1908" s="18"/>
      <c r="AY1908" s="17"/>
      <c r="AZ1908" s="17"/>
    </row>
    <row r="1909" spans="1:52" hidden="1" x14ac:dyDescent="0.25">
      <c r="A1909" t="s">
        <v>26</v>
      </c>
      <c r="B1909" t="s">
        <v>5501</v>
      </c>
      <c r="C1909">
        <v>42326</v>
      </c>
      <c r="D1909" t="s">
        <v>2817</v>
      </c>
      <c r="E1909" t="s">
        <v>6979</v>
      </c>
      <c r="F1909" t="s">
        <v>1643</v>
      </c>
      <c r="G1909">
        <v>283.25</v>
      </c>
      <c r="H1909">
        <v>283.25</v>
      </c>
      <c r="I1909">
        <v>33.99</v>
      </c>
      <c r="J1909" t="s">
        <v>30</v>
      </c>
      <c r="K1909">
        <v>0</v>
      </c>
      <c r="L1909">
        <v>0</v>
      </c>
      <c r="M1909" t="s">
        <v>31</v>
      </c>
      <c r="N1909">
        <v>0</v>
      </c>
      <c r="O1909">
        <v>0</v>
      </c>
      <c r="P1909" t="s">
        <v>31</v>
      </c>
      <c r="Q1909">
        <v>283.25</v>
      </c>
      <c r="R1909">
        <v>4.67</v>
      </c>
      <c r="S1909" t="s">
        <v>33</v>
      </c>
      <c r="T1909">
        <v>283.25</v>
      </c>
      <c r="U1909">
        <v>21.53</v>
      </c>
      <c r="V1909" t="s">
        <v>33</v>
      </c>
      <c r="W1909" t="s">
        <v>33</v>
      </c>
      <c r="X1909" t="s">
        <v>2574</v>
      </c>
      <c r="Y1909" t="s">
        <v>96</v>
      </c>
      <c r="Z1909" t="s">
        <v>3431</v>
      </c>
      <c r="AA1909" t="s">
        <v>3432</v>
      </c>
      <c r="AC1909" s="13" t="str">
        <f t="shared" si="342"/>
        <v>000168315</v>
      </c>
      <c r="AD1909" t="str">
        <f t="shared" si="343"/>
        <v>18/11/2015</v>
      </c>
      <c r="AE1909" t="str">
        <f t="shared" si="344"/>
        <v>03523188000140</v>
      </c>
      <c r="AF1909" s="14">
        <f t="shared" si="345"/>
        <v>283.25</v>
      </c>
      <c r="AG1909">
        <f t="shared" si="346"/>
        <v>0</v>
      </c>
      <c r="AH1909">
        <f t="shared" si="347"/>
        <v>1</v>
      </c>
      <c r="AI1909" s="16">
        <v>6791105</v>
      </c>
      <c r="AJ1909" s="16" t="s">
        <v>7412</v>
      </c>
      <c r="AK1909" s="16" t="s">
        <v>5121</v>
      </c>
      <c r="AL1909" s="16" t="s">
        <v>5122</v>
      </c>
      <c r="AM1909" s="16" t="s">
        <v>7143</v>
      </c>
      <c r="AN1909">
        <v>7000</v>
      </c>
      <c r="AO1909">
        <f>VLOOKUP(TRIM(AL1909),'Parcela Dedutivel'!$A$1:$B$65536,2,FALSE)</f>
        <v>0</v>
      </c>
      <c r="AP1909" s="15">
        <f t="shared" si="348"/>
        <v>0</v>
      </c>
      <c r="AQ1909" s="16">
        <f t="shared" si="349"/>
        <v>0</v>
      </c>
      <c r="AV1909" s="18"/>
      <c r="AY1909" s="17"/>
      <c r="AZ1909" s="17"/>
    </row>
    <row r="1910" spans="1:52" hidden="1" x14ac:dyDescent="0.25">
      <c r="A1910" t="s">
        <v>26</v>
      </c>
      <c r="B1910" t="s">
        <v>5505</v>
      </c>
      <c r="C1910">
        <v>42326</v>
      </c>
      <c r="D1910" t="s">
        <v>2841</v>
      </c>
      <c r="E1910" t="s">
        <v>6979</v>
      </c>
      <c r="F1910" t="s">
        <v>4920</v>
      </c>
      <c r="G1910">
        <v>30.39</v>
      </c>
      <c r="H1910">
        <v>57.61</v>
      </c>
      <c r="I1910">
        <v>4.03</v>
      </c>
      <c r="J1910" t="s">
        <v>30</v>
      </c>
      <c r="K1910">
        <v>0</v>
      </c>
      <c r="L1910">
        <v>0</v>
      </c>
      <c r="M1910" t="s">
        <v>31</v>
      </c>
      <c r="N1910">
        <v>0</v>
      </c>
      <c r="O1910">
        <v>0</v>
      </c>
      <c r="P1910" t="s">
        <v>31</v>
      </c>
      <c r="Q1910">
        <v>57.61</v>
      </c>
      <c r="R1910">
        <v>0.95000000000000007</v>
      </c>
      <c r="S1910" t="s">
        <v>33</v>
      </c>
      <c r="T1910">
        <v>57.61</v>
      </c>
      <c r="U1910">
        <v>4.38</v>
      </c>
      <c r="V1910" t="s">
        <v>33</v>
      </c>
      <c r="W1910" t="s">
        <v>33</v>
      </c>
      <c r="X1910" t="s">
        <v>5506</v>
      </c>
      <c r="Y1910" t="s">
        <v>1683</v>
      </c>
      <c r="Z1910" t="s">
        <v>5507</v>
      </c>
      <c r="AA1910" t="s">
        <v>5508</v>
      </c>
      <c r="AC1910" s="13" t="str">
        <f t="shared" si="342"/>
        <v>000168319</v>
      </c>
      <c r="AD1910" t="str">
        <f t="shared" si="343"/>
        <v>18/11/2015</v>
      </c>
      <c r="AE1910" t="str">
        <f t="shared" si="344"/>
        <v>13311779000108</v>
      </c>
      <c r="AF1910" s="14">
        <f t="shared" si="345"/>
        <v>30.39</v>
      </c>
      <c r="AG1910">
        <f t="shared" si="346"/>
        <v>0</v>
      </c>
      <c r="AH1910">
        <f t="shared" si="347"/>
        <v>1</v>
      </c>
      <c r="AI1910" s="16">
        <v>7757369</v>
      </c>
      <c r="AJ1910" s="16" t="s">
        <v>7672</v>
      </c>
      <c r="AK1910" s="16" t="s">
        <v>5123</v>
      </c>
      <c r="AL1910" s="16" t="s">
        <v>1314</v>
      </c>
      <c r="AM1910" s="16" t="s">
        <v>7193</v>
      </c>
      <c r="AN1910">
        <v>30</v>
      </c>
      <c r="AO1910" t="e">
        <f>VLOOKUP(TRIM(AL1910),'Parcela Dedutivel'!$A$1:$B$65536,2,FALSE)</f>
        <v>#N/A</v>
      </c>
      <c r="AP1910" s="15">
        <f t="shared" si="348"/>
        <v>0</v>
      </c>
      <c r="AQ1910" s="16">
        <f t="shared" si="349"/>
        <v>0</v>
      </c>
      <c r="AV1910" s="18"/>
      <c r="AY1910" s="17"/>
      <c r="AZ1910" s="17"/>
    </row>
    <row r="1911" spans="1:52" hidden="1" x14ac:dyDescent="0.25">
      <c r="A1911" t="s">
        <v>26</v>
      </c>
      <c r="B1911" t="s">
        <v>5509</v>
      </c>
      <c r="C1911">
        <v>42326</v>
      </c>
      <c r="D1911" t="s">
        <v>2841</v>
      </c>
      <c r="E1911" t="s">
        <v>6979</v>
      </c>
      <c r="F1911" t="s">
        <v>411</v>
      </c>
      <c r="G1911">
        <v>449.6</v>
      </c>
      <c r="H1911">
        <v>374.67</v>
      </c>
      <c r="I1911">
        <v>14.99</v>
      </c>
      <c r="J1911" t="s">
        <v>61</v>
      </c>
      <c r="K1911">
        <v>0</v>
      </c>
      <c r="L1911">
        <v>0</v>
      </c>
      <c r="M1911" t="s">
        <v>31</v>
      </c>
      <c r="N1911">
        <v>374.67</v>
      </c>
      <c r="O1911">
        <v>74.930000000000007</v>
      </c>
      <c r="P1911" t="s">
        <v>2788</v>
      </c>
      <c r="Q1911">
        <v>374.67</v>
      </c>
      <c r="R1911">
        <v>6.18</v>
      </c>
      <c r="S1911" t="s">
        <v>33</v>
      </c>
      <c r="T1911">
        <v>374.67</v>
      </c>
      <c r="U1911">
        <v>28.47</v>
      </c>
      <c r="V1911" t="s">
        <v>33</v>
      </c>
      <c r="W1911" t="s">
        <v>33</v>
      </c>
      <c r="X1911" t="s">
        <v>3011</v>
      </c>
      <c r="Y1911" t="s">
        <v>642</v>
      </c>
      <c r="Z1911" t="s">
        <v>643</v>
      </c>
      <c r="AA1911" t="s">
        <v>644</v>
      </c>
      <c r="AC1911" s="13" t="str">
        <f t="shared" si="342"/>
        <v>000168320</v>
      </c>
      <c r="AD1911" t="str">
        <f t="shared" si="343"/>
        <v>18/11/2015</v>
      </c>
      <c r="AE1911" t="str">
        <f t="shared" si="344"/>
        <v>05047273000296</v>
      </c>
      <c r="AF1911" s="14">
        <f t="shared" si="345"/>
        <v>449.6</v>
      </c>
      <c r="AG1911">
        <f t="shared" si="346"/>
        <v>4.5999999999999996</v>
      </c>
      <c r="AH1911">
        <f t="shared" si="347"/>
        <v>1</v>
      </c>
      <c r="AI1911" s="16">
        <v>7757369</v>
      </c>
      <c r="AJ1911" s="16" t="s">
        <v>7672</v>
      </c>
      <c r="AK1911" s="16" t="s">
        <v>5123</v>
      </c>
      <c r="AL1911" s="16" t="s">
        <v>1325</v>
      </c>
      <c r="AM1911" s="16" t="s">
        <v>7193</v>
      </c>
      <c r="AN1911">
        <v>25</v>
      </c>
      <c r="AO1911" t="e">
        <f>VLOOKUP(TRIM(AL1911),'Parcela Dedutivel'!$A$1:$B$65536,2,FALSE)</f>
        <v>#N/A</v>
      </c>
      <c r="AP1911" s="15">
        <f t="shared" si="348"/>
        <v>0</v>
      </c>
      <c r="AQ1911" s="16">
        <f t="shared" si="349"/>
        <v>0</v>
      </c>
      <c r="AV1911" s="18"/>
      <c r="AY1911" s="17"/>
      <c r="AZ1911" s="17"/>
    </row>
    <row r="1912" spans="1:52" hidden="1" x14ac:dyDescent="0.25">
      <c r="A1912" t="s">
        <v>26</v>
      </c>
      <c r="B1912" t="s">
        <v>5509</v>
      </c>
      <c r="C1912">
        <v>42326</v>
      </c>
      <c r="D1912" t="s">
        <v>3010</v>
      </c>
      <c r="E1912" t="s">
        <v>6979</v>
      </c>
      <c r="F1912" t="s">
        <v>411</v>
      </c>
      <c r="G1912">
        <v>948.63000000000011</v>
      </c>
      <c r="H1912">
        <v>836.44</v>
      </c>
      <c r="I1912">
        <v>100.37</v>
      </c>
      <c r="J1912" t="s">
        <v>3015</v>
      </c>
      <c r="K1912">
        <v>1250.3900000000001</v>
      </c>
      <c r="L1912">
        <v>112.19</v>
      </c>
      <c r="M1912" t="s">
        <v>3015</v>
      </c>
      <c r="N1912">
        <v>0</v>
      </c>
      <c r="O1912">
        <v>0</v>
      </c>
      <c r="P1912" t="s">
        <v>31</v>
      </c>
      <c r="Q1912">
        <v>836.44</v>
      </c>
      <c r="R1912">
        <v>13.8</v>
      </c>
      <c r="S1912" t="s">
        <v>33</v>
      </c>
      <c r="T1912">
        <v>836.44</v>
      </c>
      <c r="U1912">
        <v>63.57</v>
      </c>
      <c r="V1912" t="s">
        <v>33</v>
      </c>
      <c r="W1912" t="s">
        <v>33</v>
      </c>
      <c r="X1912" t="s">
        <v>3011</v>
      </c>
      <c r="Y1912" t="s">
        <v>240</v>
      </c>
      <c r="Z1912" t="s">
        <v>3959</v>
      </c>
      <c r="AA1912" t="s">
        <v>5389</v>
      </c>
      <c r="AC1912" s="13" t="str">
        <f t="shared" si="342"/>
        <v>000168320</v>
      </c>
      <c r="AD1912" t="str">
        <f t="shared" si="343"/>
        <v>18/11/2015</v>
      </c>
      <c r="AE1912" t="str">
        <f t="shared" si="344"/>
        <v>05047273000296</v>
      </c>
      <c r="AF1912" s="14">
        <f t="shared" si="345"/>
        <v>948.63000000000011</v>
      </c>
      <c r="AG1912">
        <f t="shared" si="346"/>
        <v>4.5999999999999996</v>
      </c>
      <c r="AH1912">
        <f t="shared" si="347"/>
        <v>1</v>
      </c>
      <c r="AI1912" s="16">
        <v>6782684</v>
      </c>
      <c r="AJ1912" s="16" t="s">
        <v>7390</v>
      </c>
      <c r="AK1912" s="16" t="s">
        <v>5125</v>
      </c>
      <c r="AL1912" s="16" t="s">
        <v>4895</v>
      </c>
      <c r="AM1912" s="16" t="s">
        <v>7193</v>
      </c>
      <c r="AN1912">
        <v>4</v>
      </c>
      <c r="AO1912" t="e">
        <f>VLOOKUP(TRIM(AL1912),'Parcela Dedutivel'!$A$1:$B$65536,2,FALSE)</f>
        <v>#N/A</v>
      </c>
      <c r="AP1912" s="15">
        <f t="shared" si="348"/>
        <v>0</v>
      </c>
      <c r="AQ1912" s="16">
        <f t="shared" si="349"/>
        <v>0</v>
      </c>
      <c r="AV1912" s="18"/>
      <c r="AY1912" s="17"/>
      <c r="AZ1912" s="17"/>
    </row>
    <row r="1913" spans="1:52" hidden="1" x14ac:dyDescent="0.25">
      <c r="A1913" t="s">
        <v>26</v>
      </c>
      <c r="B1913" t="s">
        <v>5509</v>
      </c>
      <c r="C1913">
        <v>42326</v>
      </c>
      <c r="D1913" t="s">
        <v>3221</v>
      </c>
      <c r="E1913" t="s">
        <v>6979</v>
      </c>
      <c r="F1913" t="s">
        <v>411</v>
      </c>
      <c r="G1913">
        <v>827.48</v>
      </c>
      <c r="H1913">
        <v>583.75</v>
      </c>
      <c r="I1913">
        <v>23.35</v>
      </c>
      <c r="J1913" t="s">
        <v>3082</v>
      </c>
      <c r="K1913">
        <v>1055.97</v>
      </c>
      <c r="L1913">
        <v>156.17000000000002</v>
      </c>
      <c r="M1913" t="s">
        <v>3082</v>
      </c>
      <c r="N1913">
        <v>583.75</v>
      </c>
      <c r="O1913">
        <v>87.56</v>
      </c>
      <c r="P1913" t="s">
        <v>2788</v>
      </c>
      <c r="Q1913">
        <v>583.75</v>
      </c>
      <c r="R1913">
        <v>9.6300000000000008</v>
      </c>
      <c r="S1913" t="s">
        <v>33</v>
      </c>
      <c r="T1913">
        <v>583.75</v>
      </c>
      <c r="U1913">
        <v>44.37</v>
      </c>
      <c r="V1913" t="s">
        <v>33</v>
      </c>
      <c r="W1913" t="s">
        <v>33</v>
      </c>
      <c r="X1913" t="s">
        <v>3011</v>
      </c>
      <c r="Y1913" t="s">
        <v>44</v>
      </c>
      <c r="Z1913" t="s">
        <v>3218</v>
      </c>
      <c r="AA1913" t="s">
        <v>5390</v>
      </c>
      <c r="AC1913" s="13" t="str">
        <f t="shared" si="342"/>
        <v>000168320</v>
      </c>
      <c r="AD1913" t="str">
        <f t="shared" si="343"/>
        <v>18/11/2015</v>
      </c>
      <c r="AE1913" t="str">
        <f t="shared" si="344"/>
        <v>05047273000296</v>
      </c>
      <c r="AF1913" s="14">
        <f t="shared" si="345"/>
        <v>827.48</v>
      </c>
      <c r="AG1913">
        <f t="shared" si="346"/>
        <v>4.5999999999999996</v>
      </c>
      <c r="AH1913">
        <f t="shared" si="347"/>
        <v>1</v>
      </c>
      <c r="AI1913" s="16">
        <v>6782684</v>
      </c>
      <c r="AJ1913" s="16" t="s">
        <v>7390</v>
      </c>
      <c r="AK1913" s="16" t="s">
        <v>5125</v>
      </c>
      <c r="AL1913" s="16" t="s">
        <v>3628</v>
      </c>
      <c r="AM1913" s="16" t="s">
        <v>7193</v>
      </c>
      <c r="AN1913">
        <v>4</v>
      </c>
      <c r="AO1913" t="e">
        <f>VLOOKUP(TRIM(AL1913),'Parcela Dedutivel'!$A$1:$B$65536,2,FALSE)</f>
        <v>#N/A</v>
      </c>
      <c r="AP1913" s="15">
        <f t="shared" si="348"/>
        <v>0</v>
      </c>
      <c r="AQ1913" s="16">
        <f t="shared" si="349"/>
        <v>0</v>
      </c>
      <c r="AV1913" s="18"/>
      <c r="AY1913" s="17"/>
      <c r="AZ1913" s="17"/>
    </row>
    <row r="1914" spans="1:52" hidden="1" x14ac:dyDescent="0.25">
      <c r="A1914" t="s">
        <v>26</v>
      </c>
      <c r="B1914" t="s">
        <v>5510</v>
      </c>
      <c r="C1914">
        <v>42326</v>
      </c>
      <c r="D1914" t="s">
        <v>2787</v>
      </c>
      <c r="E1914" t="s">
        <v>6979</v>
      </c>
      <c r="F1914" t="s">
        <v>29</v>
      </c>
      <c r="G1914">
        <v>230.27</v>
      </c>
      <c r="H1914">
        <v>230.27</v>
      </c>
      <c r="I1914">
        <v>41.45</v>
      </c>
      <c r="J1914" t="s">
        <v>30</v>
      </c>
      <c r="K1914">
        <v>0</v>
      </c>
      <c r="L1914">
        <v>0</v>
      </c>
      <c r="M1914" t="s">
        <v>31</v>
      </c>
      <c r="N1914">
        <v>0</v>
      </c>
      <c r="O1914">
        <v>0</v>
      </c>
      <c r="P1914" t="s">
        <v>31</v>
      </c>
      <c r="Q1914">
        <v>230.27</v>
      </c>
      <c r="R1914">
        <v>3.8000000000000003</v>
      </c>
      <c r="S1914" t="s">
        <v>33</v>
      </c>
      <c r="T1914">
        <v>230.27</v>
      </c>
      <c r="U1914">
        <v>17.5</v>
      </c>
      <c r="V1914" t="s">
        <v>33</v>
      </c>
      <c r="W1914" t="s">
        <v>33</v>
      </c>
      <c r="X1914" t="s">
        <v>5511</v>
      </c>
      <c r="Y1914" t="s">
        <v>99</v>
      </c>
      <c r="Z1914" t="s">
        <v>4139</v>
      </c>
      <c r="AA1914" t="s">
        <v>5512</v>
      </c>
      <c r="AC1914" s="13" t="str">
        <f t="shared" si="342"/>
        <v>000168321</v>
      </c>
      <c r="AD1914" t="str">
        <f t="shared" si="343"/>
        <v>18/11/2015</v>
      </c>
      <c r="AE1914" t="str">
        <f t="shared" si="344"/>
        <v>08294788000106</v>
      </c>
      <c r="AF1914" s="14">
        <f t="shared" si="345"/>
        <v>230.27</v>
      </c>
      <c r="AG1914">
        <f t="shared" si="346"/>
        <v>0</v>
      </c>
      <c r="AH1914">
        <f t="shared" si="347"/>
        <v>1</v>
      </c>
      <c r="AI1914" s="16">
        <v>6782684</v>
      </c>
      <c r="AJ1914" s="16" t="s">
        <v>7390</v>
      </c>
      <c r="AK1914" s="16" t="s">
        <v>5125</v>
      </c>
      <c r="AL1914" s="16" t="s">
        <v>76</v>
      </c>
      <c r="AM1914" s="16" t="s">
        <v>7193</v>
      </c>
      <c r="AN1914">
        <v>4</v>
      </c>
      <c r="AO1914" t="e">
        <f>VLOOKUP(TRIM(AL1914),'Parcela Dedutivel'!$A$1:$B$65536,2,FALSE)</f>
        <v>#N/A</v>
      </c>
      <c r="AP1914" s="15">
        <f t="shared" si="348"/>
        <v>0</v>
      </c>
      <c r="AQ1914" s="16">
        <f t="shared" si="349"/>
        <v>0</v>
      </c>
      <c r="AV1914" s="18"/>
      <c r="AY1914" s="17"/>
      <c r="AZ1914" s="17"/>
    </row>
    <row r="1915" spans="1:52" hidden="1" x14ac:dyDescent="0.25">
      <c r="A1915" t="s">
        <v>26</v>
      </c>
      <c r="B1915" t="s">
        <v>5513</v>
      </c>
      <c r="C1915">
        <v>42326</v>
      </c>
      <c r="D1915" t="s">
        <v>2817</v>
      </c>
      <c r="E1915" t="s">
        <v>6979</v>
      </c>
      <c r="F1915" t="s">
        <v>411</v>
      </c>
      <c r="G1915">
        <v>243.06</v>
      </c>
      <c r="H1915">
        <v>243.06</v>
      </c>
      <c r="I1915">
        <v>29.17</v>
      </c>
      <c r="J1915" t="s">
        <v>307</v>
      </c>
      <c r="K1915">
        <v>0</v>
      </c>
      <c r="L1915">
        <v>0</v>
      </c>
      <c r="M1915" t="s">
        <v>31</v>
      </c>
      <c r="N1915">
        <v>211.36</v>
      </c>
      <c r="O1915">
        <v>31.7</v>
      </c>
      <c r="P1915" t="s">
        <v>2788</v>
      </c>
      <c r="Q1915">
        <v>211.36</v>
      </c>
      <c r="R1915">
        <v>3.49</v>
      </c>
      <c r="S1915" t="s">
        <v>33</v>
      </c>
      <c r="T1915">
        <v>211.36</v>
      </c>
      <c r="U1915">
        <v>16.059999999999999</v>
      </c>
      <c r="V1915" t="s">
        <v>33</v>
      </c>
      <c r="W1915" t="s">
        <v>33</v>
      </c>
      <c r="X1915" t="s">
        <v>5514</v>
      </c>
      <c r="Y1915" t="s">
        <v>91</v>
      </c>
      <c r="Z1915" t="s">
        <v>4060</v>
      </c>
      <c r="AA1915" t="s">
        <v>4061</v>
      </c>
      <c r="AC1915" s="13" t="str">
        <f t="shared" si="342"/>
        <v>000168322</v>
      </c>
      <c r="AD1915" t="str">
        <f t="shared" si="343"/>
        <v>18/11/2015</v>
      </c>
      <c r="AE1915" t="str">
        <f t="shared" si="344"/>
        <v>06216334000183</v>
      </c>
      <c r="AF1915" s="14">
        <f t="shared" si="345"/>
        <v>243.06</v>
      </c>
      <c r="AG1915">
        <f t="shared" si="346"/>
        <v>0.30248000000000003</v>
      </c>
      <c r="AH1915">
        <f t="shared" si="347"/>
        <v>1</v>
      </c>
      <c r="AI1915" s="16">
        <v>6782684</v>
      </c>
      <c r="AJ1915" s="16" t="s">
        <v>7390</v>
      </c>
      <c r="AK1915" s="16" t="s">
        <v>5125</v>
      </c>
      <c r="AL1915" s="16" t="s">
        <v>1720</v>
      </c>
      <c r="AM1915" s="16" t="s">
        <v>7193</v>
      </c>
      <c r="AN1915">
        <v>4</v>
      </c>
      <c r="AO1915" t="e">
        <f>VLOOKUP(TRIM(AL1915),'Parcela Dedutivel'!$A$1:$B$65536,2,FALSE)</f>
        <v>#N/A</v>
      </c>
      <c r="AP1915" s="15">
        <f t="shared" si="348"/>
        <v>0</v>
      </c>
      <c r="AQ1915" s="16">
        <f t="shared" si="349"/>
        <v>0</v>
      </c>
      <c r="AV1915" s="18"/>
      <c r="AY1915" s="17"/>
      <c r="AZ1915" s="17"/>
    </row>
    <row r="1916" spans="1:52" hidden="1" x14ac:dyDescent="0.25">
      <c r="A1916" t="s">
        <v>26</v>
      </c>
      <c r="B1916" t="s">
        <v>5513</v>
      </c>
      <c r="C1916">
        <v>42326</v>
      </c>
      <c r="D1916" t="s">
        <v>2841</v>
      </c>
      <c r="E1916" t="s">
        <v>6979</v>
      </c>
      <c r="F1916" t="s">
        <v>411</v>
      </c>
      <c r="G1916">
        <v>217.57</v>
      </c>
      <c r="H1916">
        <v>217.57</v>
      </c>
      <c r="I1916">
        <v>26.11</v>
      </c>
      <c r="J1916" t="s">
        <v>30</v>
      </c>
      <c r="K1916">
        <v>0</v>
      </c>
      <c r="L1916">
        <v>0</v>
      </c>
      <c r="M1916" t="s">
        <v>31</v>
      </c>
      <c r="N1916">
        <v>0</v>
      </c>
      <c r="O1916">
        <v>0</v>
      </c>
      <c r="P1916" t="s">
        <v>31</v>
      </c>
      <c r="Q1916">
        <v>217.57</v>
      </c>
      <c r="R1916">
        <v>3.59</v>
      </c>
      <c r="S1916" t="s">
        <v>33</v>
      </c>
      <c r="T1916">
        <v>217.57</v>
      </c>
      <c r="U1916">
        <v>16.54</v>
      </c>
      <c r="V1916" t="s">
        <v>33</v>
      </c>
      <c r="W1916" t="s">
        <v>33</v>
      </c>
      <c r="X1916" t="s">
        <v>5514</v>
      </c>
      <c r="Y1916" t="s">
        <v>991</v>
      </c>
      <c r="Z1916" t="s">
        <v>4064</v>
      </c>
      <c r="AA1916" t="s">
        <v>4065</v>
      </c>
      <c r="AC1916" s="13" t="str">
        <f t="shared" si="342"/>
        <v>000168322</v>
      </c>
      <c r="AD1916" t="str">
        <f t="shared" si="343"/>
        <v>18/11/2015</v>
      </c>
      <c r="AE1916" t="str">
        <f t="shared" si="344"/>
        <v>06216334000183</v>
      </c>
      <c r="AF1916" s="14">
        <f t="shared" si="345"/>
        <v>217.57</v>
      </c>
      <c r="AG1916">
        <f t="shared" si="346"/>
        <v>0.30248000000000003</v>
      </c>
      <c r="AH1916">
        <f t="shared" si="347"/>
        <v>1</v>
      </c>
      <c r="AI1916" s="16">
        <v>6782684</v>
      </c>
      <c r="AJ1916" s="16" t="s">
        <v>7390</v>
      </c>
      <c r="AK1916" s="16" t="s">
        <v>5125</v>
      </c>
      <c r="AL1916" s="16" t="s">
        <v>1764</v>
      </c>
      <c r="AM1916" s="16" t="s">
        <v>7193</v>
      </c>
      <c r="AN1916">
        <v>4</v>
      </c>
      <c r="AO1916" t="e">
        <f>VLOOKUP(TRIM(AL1916),'Parcela Dedutivel'!$A$1:$B$65536,2,FALSE)</f>
        <v>#N/A</v>
      </c>
      <c r="AP1916" s="15">
        <f t="shared" si="348"/>
        <v>0</v>
      </c>
      <c r="AQ1916" s="16">
        <f t="shared" si="349"/>
        <v>0</v>
      </c>
      <c r="AV1916" s="18"/>
      <c r="AY1916" s="17"/>
      <c r="AZ1916" s="17"/>
    </row>
    <row r="1917" spans="1:52" hidden="1" x14ac:dyDescent="0.25">
      <c r="A1917" t="s">
        <v>26</v>
      </c>
      <c r="B1917" t="s">
        <v>5515</v>
      </c>
      <c r="C1917">
        <v>42326</v>
      </c>
      <c r="D1917" t="s">
        <v>2787</v>
      </c>
      <c r="E1917" t="s">
        <v>6979</v>
      </c>
      <c r="F1917" t="s">
        <v>29</v>
      </c>
      <c r="G1917">
        <v>8180.27</v>
      </c>
      <c r="H1917">
        <v>8180.27</v>
      </c>
      <c r="I1917">
        <v>1472.45</v>
      </c>
      <c r="J1917" t="s">
        <v>1297</v>
      </c>
      <c r="K1917">
        <v>0</v>
      </c>
      <c r="L1917">
        <v>0</v>
      </c>
      <c r="M1917" t="s">
        <v>31</v>
      </c>
      <c r="N1917">
        <v>7790.7300000000005</v>
      </c>
      <c r="O1917">
        <v>389.54</v>
      </c>
      <c r="P1917" t="s">
        <v>2788</v>
      </c>
      <c r="Q1917">
        <v>7790.7300000000005</v>
      </c>
      <c r="R1917">
        <v>128.55000000000001</v>
      </c>
      <c r="S1917" t="s">
        <v>33</v>
      </c>
      <c r="T1917">
        <v>7790.7300000000005</v>
      </c>
      <c r="U1917">
        <v>592.1</v>
      </c>
      <c r="V1917" t="s">
        <v>33</v>
      </c>
      <c r="W1917" t="s">
        <v>33</v>
      </c>
      <c r="X1917" t="s">
        <v>3022</v>
      </c>
      <c r="Y1917" t="s">
        <v>1240</v>
      </c>
      <c r="Z1917" t="s">
        <v>5516</v>
      </c>
      <c r="AA1917" t="s">
        <v>5517</v>
      </c>
      <c r="AC1917" s="13" t="str">
        <f t="shared" si="342"/>
        <v>000168323</v>
      </c>
      <c r="AD1917" t="str">
        <f t="shared" si="343"/>
        <v>18/11/2015</v>
      </c>
      <c r="AE1917" t="str">
        <f t="shared" si="344"/>
        <v>59105999000348</v>
      </c>
      <c r="AF1917" s="14">
        <f t="shared" si="345"/>
        <v>8180.27</v>
      </c>
      <c r="AG1917">
        <f t="shared" si="346"/>
        <v>0</v>
      </c>
      <c r="AH1917">
        <f t="shared" si="347"/>
        <v>1</v>
      </c>
      <c r="AI1917" s="16">
        <v>6782684</v>
      </c>
      <c r="AJ1917" s="16" t="s">
        <v>7390</v>
      </c>
      <c r="AK1917" s="16" t="s">
        <v>5125</v>
      </c>
      <c r="AL1917" s="16" t="s">
        <v>4220</v>
      </c>
      <c r="AM1917" s="16" t="s">
        <v>7193</v>
      </c>
      <c r="AN1917">
        <v>10</v>
      </c>
      <c r="AO1917" t="e">
        <f>VLOOKUP(TRIM(AL1917),'Parcela Dedutivel'!$A$1:$B$65536,2,FALSE)</f>
        <v>#N/A</v>
      </c>
      <c r="AP1917" s="15">
        <f t="shared" si="348"/>
        <v>0</v>
      </c>
      <c r="AQ1917" s="16">
        <f t="shared" si="349"/>
        <v>0</v>
      </c>
      <c r="AV1917" s="18"/>
      <c r="AY1917" s="17"/>
      <c r="AZ1917" s="17"/>
    </row>
    <row r="1918" spans="1:52" hidden="1" x14ac:dyDescent="0.25">
      <c r="A1918" t="s">
        <v>26</v>
      </c>
      <c r="B1918" t="s">
        <v>5515</v>
      </c>
      <c r="C1918">
        <v>42326</v>
      </c>
      <c r="D1918" t="s">
        <v>2787</v>
      </c>
      <c r="E1918" t="s">
        <v>6979</v>
      </c>
      <c r="F1918" t="s">
        <v>29</v>
      </c>
      <c r="G1918">
        <v>5453.5099999999993</v>
      </c>
      <c r="H1918">
        <v>5453.51</v>
      </c>
      <c r="I1918">
        <v>981.63</v>
      </c>
      <c r="J1918" t="s">
        <v>61</v>
      </c>
      <c r="K1918">
        <v>0</v>
      </c>
      <c r="L1918">
        <v>0</v>
      </c>
      <c r="M1918" t="s">
        <v>31</v>
      </c>
      <c r="N1918">
        <v>5193.82</v>
      </c>
      <c r="O1918">
        <v>259.69</v>
      </c>
      <c r="P1918" t="s">
        <v>2788</v>
      </c>
      <c r="Q1918">
        <v>5193.82</v>
      </c>
      <c r="R1918">
        <v>85.7</v>
      </c>
      <c r="S1918" t="s">
        <v>33</v>
      </c>
      <c r="T1918">
        <v>5193.82</v>
      </c>
      <c r="U1918">
        <v>394.73</v>
      </c>
      <c r="V1918" t="s">
        <v>33</v>
      </c>
      <c r="W1918" t="s">
        <v>33</v>
      </c>
      <c r="X1918" t="s">
        <v>3022</v>
      </c>
      <c r="Y1918" t="s">
        <v>1240</v>
      </c>
      <c r="Z1918" t="s">
        <v>1302</v>
      </c>
      <c r="AA1918" t="s">
        <v>1303</v>
      </c>
      <c r="AC1918" s="13" t="str">
        <f t="shared" si="342"/>
        <v>000168323</v>
      </c>
      <c r="AD1918" t="str">
        <f t="shared" si="343"/>
        <v>18/11/2015</v>
      </c>
      <c r="AE1918" t="str">
        <f t="shared" si="344"/>
        <v>59105999000348</v>
      </c>
      <c r="AF1918" s="14">
        <f t="shared" si="345"/>
        <v>5453.5099999999993</v>
      </c>
      <c r="AG1918">
        <f t="shared" si="346"/>
        <v>0</v>
      </c>
      <c r="AH1918">
        <f t="shared" si="347"/>
        <v>1</v>
      </c>
      <c r="AI1918" s="16">
        <v>6782684</v>
      </c>
      <c r="AJ1918" s="16" t="s">
        <v>7390</v>
      </c>
      <c r="AK1918" s="16" t="s">
        <v>5125</v>
      </c>
      <c r="AL1918" s="16" t="s">
        <v>4251</v>
      </c>
      <c r="AM1918" s="16" t="s">
        <v>7193</v>
      </c>
      <c r="AN1918">
        <v>10</v>
      </c>
      <c r="AO1918" t="e">
        <f>VLOOKUP(TRIM(AL1918),'Parcela Dedutivel'!$A$1:$B$65536,2,FALSE)</f>
        <v>#N/A</v>
      </c>
      <c r="AP1918" s="15">
        <f t="shared" si="348"/>
        <v>0</v>
      </c>
      <c r="AQ1918" s="16">
        <f t="shared" si="349"/>
        <v>0</v>
      </c>
      <c r="AV1918" s="18"/>
      <c r="AY1918" s="17"/>
      <c r="AZ1918" s="17"/>
    </row>
    <row r="1919" spans="1:52" hidden="1" x14ac:dyDescent="0.25">
      <c r="A1919" t="s">
        <v>26</v>
      </c>
      <c r="B1919" t="s">
        <v>5518</v>
      </c>
      <c r="C1919">
        <v>42326</v>
      </c>
      <c r="D1919" t="s">
        <v>2787</v>
      </c>
      <c r="E1919" t="s">
        <v>6979</v>
      </c>
      <c r="F1919" t="s">
        <v>29</v>
      </c>
      <c r="G1919">
        <v>318.20999999999998</v>
      </c>
      <c r="H1919">
        <v>318.20999999999998</v>
      </c>
      <c r="I1919">
        <v>57.28</v>
      </c>
      <c r="J1919" t="s">
        <v>61</v>
      </c>
      <c r="K1919">
        <v>0</v>
      </c>
      <c r="L1919">
        <v>0</v>
      </c>
      <c r="M1919" t="s">
        <v>31</v>
      </c>
      <c r="N1919">
        <v>276.7</v>
      </c>
      <c r="O1919">
        <v>41.51</v>
      </c>
      <c r="P1919" t="s">
        <v>2788</v>
      </c>
      <c r="Q1919">
        <v>276.7</v>
      </c>
      <c r="R1919">
        <v>4.57</v>
      </c>
      <c r="S1919" t="s">
        <v>33</v>
      </c>
      <c r="T1919">
        <v>276.7</v>
      </c>
      <c r="U1919">
        <v>21.03</v>
      </c>
      <c r="V1919" t="s">
        <v>33</v>
      </c>
      <c r="W1919" t="s">
        <v>33</v>
      </c>
      <c r="X1919" t="s">
        <v>5519</v>
      </c>
      <c r="Y1919" t="s">
        <v>44</v>
      </c>
      <c r="Z1919" t="s">
        <v>5520</v>
      </c>
      <c r="AA1919" t="s">
        <v>5521</v>
      </c>
      <c r="AC1919" s="13" t="str">
        <f t="shared" si="342"/>
        <v>000168324</v>
      </c>
      <c r="AD1919" t="str">
        <f t="shared" si="343"/>
        <v>18/11/2015</v>
      </c>
      <c r="AE1919" t="str">
        <f t="shared" si="344"/>
        <v>57369027000173</v>
      </c>
      <c r="AF1919" s="14">
        <f t="shared" si="345"/>
        <v>318.20999999999998</v>
      </c>
      <c r="AG1919">
        <f t="shared" si="346"/>
        <v>0</v>
      </c>
      <c r="AH1919">
        <f t="shared" si="347"/>
        <v>1</v>
      </c>
      <c r="AI1919" s="16">
        <v>6782684</v>
      </c>
      <c r="AJ1919" s="16" t="s">
        <v>7390</v>
      </c>
      <c r="AK1919" s="16" t="s">
        <v>5125</v>
      </c>
      <c r="AL1919" s="16" t="s">
        <v>3379</v>
      </c>
      <c r="AM1919" s="16" t="s">
        <v>7193</v>
      </c>
      <c r="AN1919">
        <v>10</v>
      </c>
      <c r="AO1919" t="e">
        <f>VLOOKUP(TRIM(AL1919),'Parcela Dedutivel'!$A$1:$B$65536,2,FALSE)</f>
        <v>#N/A</v>
      </c>
      <c r="AP1919" s="15">
        <f t="shared" si="348"/>
        <v>0</v>
      </c>
      <c r="AQ1919" s="16">
        <f t="shared" si="349"/>
        <v>0</v>
      </c>
      <c r="AV1919" s="18"/>
      <c r="AY1919" s="17"/>
      <c r="AZ1919" s="17"/>
    </row>
    <row r="1920" spans="1:52" hidden="1" x14ac:dyDescent="0.25">
      <c r="A1920" t="s">
        <v>26</v>
      </c>
      <c r="B1920" t="s">
        <v>5522</v>
      </c>
      <c r="C1920">
        <v>42326</v>
      </c>
      <c r="D1920" t="s">
        <v>2787</v>
      </c>
      <c r="E1920" t="s">
        <v>6979</v>
      </c>
      <c r="F1920" t="s">
        <v>29</v>
      </c>
      <c r="G1920">
        <v>434.12</v>
      </c>
      <c r="H1920">
        <v>434.12</v>
      </c>
      <c r="I1920">
        <v>78.14</v>
      </c>
      <c r="J1920" t="s">
        <v>30</v>
      </c>
      <c r="K1920">
        <v>0</v>
      </c>
      <c r="L1920">
        <v>0</v>
      </c>
      <c r="M1920" t="s">
        <v>31</v>
      </c>
      <c r="N1920">
        <v>0</v>
      </c>
      <c r="O1920">
        <v>0</v>
      </c>
      <c r="P1920" t="s">
        <v>31</v>
      </c>
      <c r="Q1920">
        <v>434.12</v>
      </c>
      <c r="R1920">
        <v>7.16</v>
      </c>
      <c r="S1920" t="s">
        <v>33</v>
      </c>
      <c r="T1920">
        <v>434.12</v>
      </c>
      <c r="U1920">
        <v>32.99</v>
      </c>
      <c r="V1920" t="s">
        <v>33</v>
      </c>
      <c r="W1920" t="s">
        <v>33</v>
      </c>
      <c r="X1920" t="s">
        <v>5523</v>
      </c>
      <c r="Y1920" t="s">
        <v>44</v>
      </c>
      <c r="Z1920" t="s">
        <v>5524</v>
      </c>
      <c r="AA1920" t="s">
        <v>5525</v>
      </c>
      <c r="AC1920" s="13" t="str">
        <f t="shared" si="342"/>
        <v>000168325</v>
      </c>
      <c r="AD1920" t="str">
        <f t="shared" si="343"/>
        <v>18/11/2015</v>
      </c>
      <c r="AE1920" t="str">
        <f t="shared" si="344"/>
        <v>53009825000133</v>
      </c>
      <c r="AF1920" s="14">
        <f t="shared" si="345"/>
        <v>434.12</v>
      </c>
      <c r="AG1920">
        <f t="shared" si="346"/>
        <v>0</v>
      </c>
      <c r="AH1920">
        <f t="shared" si="347"/>
        <v>1</v>
      </c>
      <c r="AI1920" s="16">
        <v>6782684</v>
      </c>
      <c r="AJ1920" s="16" t="s">
        <v>7390</v>
      </c>
      <c r="AK1920" s="16" t="s">
        <v>5125</v>
      </c>
      <c r="AL1920" s="16" t="s">
        <v>4102</v>
      </c>
      <c r="AM1920" s="16" t="s">
        <v>7193</v>
      </c>
      <c r="AN1920">
        <v>10</v>
      </c>
      <c r="AO1920" t="e">
        <f>VLOOKUP(TRIM(AL1920),'Parcela Dedutivel'!$A$1:$B$65536,2,FALSE)</f>
        <v>#N/A</v>
      </c>
      <c r="AP1920" s="15">
        <f t="shared" si="348"/>
        <v>0</v>
      </c>
      <c r="AQ1920" s="16">
        <f t="shared" si="349"/>
        <v>0</v>
      </c>
      <c r="AV1920" s="18"/>
      <c r="AY1920" s="17"/>
      <c r="AZ1920" s="17"/>
    </row>
    <row r="1921" spans="1:52" hidden="1" x14ac:dyDescent="0.25">
      <c r="A1921" t="s">
        <v>26</v>
      </c>
      <c r="B1921" t="s">
        <v>5522</v>
      </c>
      <c r="C1921">
        <v>42326</v>
      </c>
      <c r="D1921" t="s">
        <v>2787</v>
      </c>
      <c r="E1921" t="s">
        <v>6979</v>
      </c>
      <c r="F1921" t="s">
        <v>29</v>
      </c>
      <c r="G1921">
        <v>868.24</v>
      </c>
      <c r="H1921">
        <v>868.24</v>
      </c>
      <c r="I1921">
        <v>156.28</v>
      </c>
      <c r="J1921" t="s">
        <v>30</v>
      </c>
      <c r="K1921">
        <v>0</v>
      </c>
      <c r="L1921">
        <v>0</v>
      </c>
      <c r="M1921" t="s">
        <v>31</v>
      </c>
      <c r="N1921">
        <v>0</v>
      </c>
      <c r="O1921">
        <v>0</v>
      </c>
      <c r="P1921" t="s">
        <v>31</v>
      </c>
      <c r="Q1921">
        <v>868.24</v>
      </c>
      <c r="R1921">
        <v>14.33</v>
      </c>
      <c r="S1921" t="s">
        <v>33</v>
      </c>
      <c r="T1921">
        <v>868.24</v>
      </c>
      <c r="U1921">
        <v>65.989999999999995</v>
      </c>
      <c r="V1921" t="s">
        <v>33</v>
      </c>
      <c r="W1921" t="s">
        <v>33</v>
      </c>
      <c r="X1921" t="s">
        <v>5523</v>
      </c>
      <c r="Y1921" t="s">
        <v>44</v>
      </c>
      <c r="Z1921" t="s">
        <v>5526</v>
      </c>
      <c r="AA1921" t="s">
        <v>5527</v>
      </c>
      <c r="AC1921" s="13" t="str">
        <f t="shared" si="342"/>
        <v>000168325</v>
      </c>
      <c r="AD1921" t="str">
        <f t="shared" si="343"/>
        <v>18/11/2015</v>
      </c>
      <c r="AE1921" t="str">
        <f t="shared" si="344"/>
        <v>53009825000133</v>
      </c>
      <c r="AF1921" s="14">
        <f t="shared" si="345"/>
        <v>868.24</v>
      </c>
      <c r="AG1921">
        <f t="shared" si="346"/>
        <v>0</v>
      </c>
      <c r="AH1921">
        <f t="shared" si="347"/>
        <v>1</v>
      </c>
      <c r="AI1921" s="16">
        <v>6782684</v>
      </c>
      <c r="AJ1921" s="16" t="s">
        <v>7390</v>
      </c>
      <c r="AK1921" s="16" t="s">
        <v>5125</v>
      </c>
      <c r="AL1921" s="16" t="s">
        <v>2564</v>
      </c>
      <c r="AM1921" s="16" t="s">
        <v>7215</v>
      </c>
      <c r="AN1921">
        <v>5</v>
      </c>
      <c r="AO1921">
        <f>VLOOKUP(TRIM(AL1921),'Parcela Dedutivel'!$A$1:$B$65536,2,FALSE)</f>
        <v>9</v>
      </c>
      <c r="AP1921" s="15">
        <f t="shared" si="348"/>
        <v>9</v>
      </c>
      <c r="AQ1921" s="16">
        <f t="shared" si="349"/>
        <v>45</v>
      </c>
      <c r="AV1921" s="18"/>
      <c r="AY1921" s="17"/>
      <c r="AZ1921" s="17"/>
    </row>
    <row r="1922" spans="1:52" hidden="1" x14ac:dyDescent="0.25">
      <c r="A1922" t="s">
        <v>26</v>
      </c>
      <c r="B1922" t="s">
        <v>5528</v>
      </c>
      <c r="C1922">
        <v>42326</v>
      </c>
      <c r="D1922" t="s">
        <v>2817</v>
      </c>
      <c r="E1922" t="s">
        <v>6979</v>
      </c>
      <c r="F1922" t="s">
        <v>1643</v>
      </c>
      <c r="G1922">
        <v>197467.19</v>
      </c>
      <c r="H1922">
        <v>197467.19</v>
      </c>
      <c r="I1922">
        <v>23696.06</v>
      </c>
      <c r="J1922" t="s">
        <v>307</v>
      </c>
      <c r="K1922">
        <v>0</v>
      </c>
      <c r="L1922">
        <v>0</v>
      </c>
      <c r="M1922" t="s">
        <v>31</v>
      </c>
      <c r="N1922">
        <v>171710.6</v>
      </c>
      <c r="O1922">
        <v>25756.59</v>
      </c>
      <c r="P1922" t="s">
        <v>2788</v>
      </c>
      <c r="Q1922">
        <v>171710.6</v>
      </c>
      <c r="R1922">
        <v>2833.2200000000003</v>
      </c>
      <c r="S1922" t="s">
        <v>33</v>
      </c>
      <c r="T1922">
        <v>171710.6</v>
      </c>
      <c r="U1922">
        <v>13050.01</v>
      </c>
      <c r="V1922" t="s">
        <v>33</v>
      </c>
      <c r="W1922" t="s">
        <v>33</v>
      </c>
      <c r="X1922" t="s">
        <v>3478</v>
      </c>
      <c r="Y1922" t="s">
        <v>3383</v>
      </c>
      <c r="Z1922" t="s">
        <v>3384</v>
      </c>
      <c r="AA1922" t="s">
        <v>3385</v>
      </c>
      <c r="AC1922" s="13" t="str">
        <f t="shared" si="342"/>
        <v>000168326</v>
      </c>
      <c r="AD1922" t="str">
        <f t="shared" si="343"/>
        <v>18/11/2015</v>
      </c>
      <c r="AE1922" t="str">
        <f t="shared" si="344"/>
        <v>08689024000292</v>
      </c>
      <c r="AF1922" s="14">
        <f t="shared" si="345"/>
        <v>197467.19</v>
      </c>
      <c r="AG1922">
        <f t="shared" si="346"/>
        <v>9884</v>
      </c>
      <c r="AH1922">
        <f t="shared" si="347"/>
        <v>1</v>
      </c>
      <c r="AI1922" s="16">
        <v>6800969</v>
      </c>
      <c r="AJ1922" s="16" t="s">
        <v>7625</v>
      </c>
      <c r="AK1922" s="16" t="s">
        <v>5127</v>
      </c>
      <c r="AL1922" s="16" t="s">
        <v>1257</v>
      </c>
      <c r="AM1922" s="16" t="s">
        <v>7193</v>
      </c>
      <c r="AN1922">
        <v>1</v>
      </c>
      <c r="AO1922" t="e">
        <f>VLOOKUP(TRIM(AL1922),'Parcela Dedutivel'!$A$1:$B$65536,2,FALSE)</f>
        <v>#N/A</v>
      </c>
      <c r="AP1922" s="15">
        <f t="shared" si="348"/>
        <v>0</v>
      </c>
      <c r="AQ1922" s="16">
        <f t="shared" si="349"/>
        <v>0</v>
      </c>
      <c r="AV1922" s="18"/>
      <c r="AY1922" s="17"/>
      <c r="AZ1922" s="17"/>
    </row>
    <row r="1923" spans="1:52" hidden="1" x14ac:dyDescent="0.25">
      <c r="A1923" t="s">
        <v>26</v>
      </c>
      <c r="B1923" t="s">
        <v>5529</v>
      </c>
      <c r="C1923">
        <v>42326</v>
      </c>
      <c r="D1923" t="s">
        <v>2787</v>
      </c>
      <c r="E1923" t="s">
        <v>6979</v>
      </c>
      <c r="F1923" t="s">
        <v>29</v>
      </c>
      <c r="G1923">
        <v>3124.5800000000004</v>
      </c>
      <c r="H1923">
        <v>2717.03</v>
      </c>
      <c r="I1923">
        <v>489.07</v>
      </c>
      <c r="J1923" t="s">
        <v>61</v>
      </c>
      <c r="K1923">
        <v>0</v>
      </c>
      <c r="L1923">
        <v>0</v>
      </c>
      <c r="M1923" t="s">
        <v>31</v>
      </c>
      <c r="N1923">
        <v>2717.03</v>
      </c>
      <c r="O1923">
        <v>407.55</v>
      </c>
      <c r="P1923" t="s">
        <v>2788</v>
      </c>
      <c r="Q1923">
        <v>2717.03</v>
      </c>
      <c r="R1923">
        <v>44.83</v>
      </c>
      <c r="S1923" t="s">
        <v>33</v>
      </c>
      <c r="T1923">
        <v>2717.03</v>
      </c>
      <c r="U1923">
        <v>206.49</v>
      </c>
      <c r="V1923" t="s">
        <v>33</v>
      </c>
      <c r="W1923" t="s">
        <v>33</v>
      </c>
      <c r="X1923" t="s">
        <v>2723</v>
      </c>
      <c r="Y1923" t="s">
        <v>91</v>
      </c>
      <c r="Z1923" t="s">
        <v>1777</v>
      </c>
      <c r="AA1923" t="s">
        <v>1778</v>
      </c>
      <c r="AC1923" s="13" t="str">
        <f t="shared" ref="AC1923:AC1986" si="350">B1923</f>
        <v>000168327</v>
      </c>
      <c r="AD1923" t="str">
        <f t="shared" ref="AD1923:AD1986" si="351">TEXT(C1923,"dd/mm/aaaa")</f>
        <v>18/11/2015</v>
      </c>
      <c r="AE1923" t="str">
        <f t="shared" ref="AE1923:AE1986" si="352">VLOOKUP(X1923*1,AI:AJ,2,FALSE)</f>
        <v>04760809000172</v>
      </c>
      <c r="AF1923" s="14">
        <f t="shared" ref="AF1923:AF1986" si="353">G1923*1</f>
        <v>3124.5800000000004</v>
      </c>
      <c r="AG1923">
        <f t="shared" ref="AG1923:AG1986" si="354">SUMIF(AK:AK,B1923,AQ:AQ)</f>
        <v>0</v>
      </c>
      <c r="AH1923">
        <f t="shared" ref="AH1923:AH1986" si="355">IF(OR(LEFT(TRIM(D1923),1)="1",LEFT(TRIM(D1923),1)="2",LEFT(TRIM(D1923),1)="3"),-1,1)</f>
        <v>1</v>
      </c>
      <c r="AI1923" s="16">
        <v>6800969</v>
      </c>
      <c r="AJ1923" s="16" t="s">
        <v>7625</v>
      </c>
      <c r="AK1923" s="16" t="s">
        <v>5127</v>
      </c>
      <c r="AL1923" s="16" t="s">
        <v>1259</v>
      </c>
      <c r="AM1923" s="16" t="s">
        <v>7193</v>
      </c>
      <c r="AN1923">
        <v>3</v>
      </c>
      <c r="AO1923" t="e">
        <f>VLOOKUP(TRIM(AL1923),'Parcela Dedutivel'!$A$1:$B$65536,2,FALSE)</f>
        <v>#N/A</v>
      </c>
      <c r="AP1923" s="15">
        <f t="shared" ref="AP1923:AP1986" si="356">IF(ISNA(AO1923),0,AO1923)</f>
        <v>0</v>
      </c>
      <c r="AQ1923" s="16">
        <f t="shared" ref="AQ1923:AQ1986" si="357">AP1923*AN1923</f>
        <v>0</v>
      </c>
      <c r="AV1923" s="18"/>
      <c r="AY1923" s="17"/>
      <c r="AZ1923" s="17"/>
    </row>
    <row r="1924" spans="1:52" hidden="1" x14ac:dyDescent="0.25">
      <c r="A1924" t="s">
        <v>26</v>
      </c>
      <c r="B1924" t="s">
        <v>5529</v>
      </c>
      <c r="C1924">
        <v>42326</v>
      </c>
      <c r="D1924" t="s">
        <v>2787</v>
      </c>
      <c r="E1924" t="s">
        <v>6979</v>
      </c>
      <c r="F1924" t="s">
        <v>29</v>
      </c>
      <c r="G1924">
        <v>2239.2800000000002</v>
      </c>
      <c r="H1924">
        <v>1947.2</v>
      </c>
      <c r="I1924">
        <v>350.5</v>
      </c>
      <c r="J1924" t="s">
        <v>61</v>
      </c>
      <c r="K1924">
        <v>0</v>
      </c>
      <c r="L1924">
        <v>0</v>
      </c>
      <c r="M1924" t="s">
        <v>31</v>
      </c>
      <c r="N1924">
        <v>1947.2</v>
      </c>
      <c r="O1924">
        <v>292.08</v>
      </c>
      <c r="P1924" t="s">
        <v>2788</v>
      </c>
      <c r="Q1924">
        <v>1947.2</v>
      </c>
      <c r="R1924">
        <v>32.130000000000003</v>
      </c>
      <c r="S1924" t="s">
        <v>33</v>
      </c>
      <c r="T1924">
        <v>1947.2</v>
      </c>
      <c r="U1924">
        <v>147.99</v>
      </c>
      <c r="V1924" t="s">
        <v>33</v>
      </c>
      <c r="W1924" t="s">
        <v>33</v>
      </c>
      <c r="X1924" t="s">
        <v>2723</v>
      </c>
      <c r="Y1924" t="s">
        <v>91</v>
      </c>
      <c r="Z1924" t="s">
        <v>1743</v>
      </c>
      <c r="AA1924" t="s">
        <v>1744</v>
      </c>
      <c r="AC1924" s="13" t="str">
        <f t="shared" si="350"/>
        <v>000168327</v>
      </c>
      <c r="AD1924" t="str">
        <f t="shared" si="351"/>
        <v>18/11/2015</v>
      </c>
      <c r="AE1924" t="str">
        <f t="shared" si="352"/>
        <v>04760809000172</v>
      </c>
      <c r="AF1924" s="14">
        <f t="shared" si="353"/>
        <v>2239.2800000000002</v>
      </c>
      <c r="AG1924">
        <f t="shared" si="354"/>
        <v>0</v>
      </c>
      <c r="AH1924">
        <f t="shared" si="355"/>
        <v>1</v>
      </c>
      <c r="AI1924" s="16">
        <v>7159337</v>
      </c>
      <c r="AJ1924" s="16" t="s">
        <v>7635</v>
      </c>
      <c r="AK1924" s="16" t="s">
        <v>5128</v>
      </c>
      <c r="AL1924" s="16" t="s">
        <v>3060</v>
      </c>
      <c r="AM1924" s="16" t="s">
        <v>7143</v>
      </c>
      <c r="AN1924">
        <v>50</v>
      </c>
      <c r="AO1924">
        <f>VLOOKUP(TRIM(AL1924),'Parcela Dedutivel'!$A$1:$B$65536,2,FALSE)</f>
        <v>0</v>
      </c>
      <c r="AP1924" s="15">
        <f t="shared" si="356"/>
        <v>0</v>
      </c>
      <c r="AQ1924" s="16">
        <f t="shared" si="357"/>
        <v>0</v>
      </c>
      <c r="AV1924" s="18"/>
      <c r="AY1924" s="17"/>
      <c r="AZ1924" s="17"/>
    </row>
    <row r="1925" spans="1:52" hidden="1" x14ac:dyDescent="0.25">
      <c r="A1925" t="s">
        <v>26</v>
      </c>
      <c r="B1925" t="s">
        <v>5534</v>
      </c>
      <c r="C1925">
        <v>42327</v>
      </c>
      <c r="D1925" t="s">
        <v>2817</v>
      </c>
      <c r="E1925" t="s">
        <v>6979</v>
      </c>
      <c r="F1925" t="s">
        <v>179</v>
      </c>
      <c r="G1925">
        <v>425.02</v>
      </c>
      <c r="H1925">
        <v>425.02</v>
      </c>
      <c r="I1925">
        <v>51</v>
      </c>
      <c r="J1925" t="s">
        <v>307</v>
      </c>
      <c r="K1925">
        <v>0</v>
      </c>
      <c r="L1925">
        <v>0</v>
      </c>
      <c r="M1925" t="s">
        <v>31</v>
      </c>
      <c r="N1925">
        <v>0</v>
      </c>
      <c r="O1925">
        <v>0</v>
      </c>
      <c r="P1925" t="s">
        <v>31</v>
      </c>
      <c r="Q1925">
        <v>425.02</v>
      </c>
      <c r="R1925">
        <v>7.01</v>
      </c>
      <c r="S1925" t="s">
        <v>33</v>
      </c>
      <c r="T1925">
        <v>425.02</v>
      </c>
      <c r="U1925">
        <v>32.299999999999997</v>
      </c>
      <c r="V1925" t="s">
        <v>33</v>
      </c>
      <c r="W1925" t="s">
        <v>33</v>
      </c>
      <c r="X1925" t="s">
        <v>3114</v>
      </c>
      <c r="Y1925" t="s">
        <v>1378</v>
      </c>
      <c r="Z1925" t="s">
        <v>5535</v>
      </c>
      <c r="AA1925" t="s">
        <v>5536</v>
      </c>
      <c r="AC1925" s="13" t="str">
        <f t="shared" si="350"/>
        <v>000168329</v>
      </c>
      <c r="AD1925" t="str">
        <f t="shared" si="351"/>
        <v>19/11/2015</v>
      </c>
      <c r="AE1925" t="str">
        <f t="shared" si="352"/>
        <v>43375930000132</v>
      </c>
      <c r="AF1925" s="14">
        <f t="shared" si="353"/>
        <v>425.02</v>
      </c>
      <c r="AG1925">
        <f t="shared" si="354"/>
        <v>0.10607832120000001</v>
      </c>
      <c r="AH1925">
        <f t="shared" si="355"/>
        <v>1</v>
      </c>
      <c r="AI1925" s="16">
        <v>6800969</v>
      </c>
      <c r="AJ1925" s="16" t="s">
        <v>7625</v>
      </c>
      <c r="AK1925" s="16" t="s">
        <v>5129</v>
      </c>
      <c r="AL1925" s="16" t="s">
        <v>4942</v>
      </c>
      <c r="AM1925" s="16" t="s">
        <v>7215</v>
      </c>
      <c r="AN1925">
        <v>6</v>
      </c>
      <c r="AO1925">
        <f>VLOOKUP(TRIM(AL1925),'Parcela Dedutivel'!$A$1:$B$65536,2,FALSE)</f>
        <v>62.64</v>
      </c>
      <c r="AP1925" s="15">
        <f t="shared" si="356"/>
        <v>62.64</v>
      </c>
      <c r="AQ1925" s="16">
        <f t="shared" si="357"/>
        <v>375.84000000000003</v>
      </c>
      <c r="AV1925" s="18"/>
      <c r="AY1925" s="17"/>
      <c r="AZ1925" s="17"/>
    </row>
    <row r="1926" spans="1:52" hidden="1" x14ac:dyDescent="0.25">
      <c r="A1926" t="s">
        <v>26</v>
      </c>
      <c r="B1926" t="s">
        <v>5534</v>
      </c>
      <c r="C1926">
        <v>42327</v>
      </c>
      <c r="D1926" t="s">
        <v>2817</v>
      </c>
      <c r="E1926" t="s">
        <v>6979</v>
      </c>
      <c r="F1926" t="s">
        <v>179</v>
      </c>
      <c r="G1926">
        <v>371.02</v>
      </c>
      <c r="H1926">
        <v>371.02</v>
      </c>
      <c r="I1926">
        <v>44.52</v>
      </c>
      <c r="J1926" t="s">
        <v>30</v>
      </c>
      <c r="K1926">
        <v>0</v>
      </c>
      <c r="L1926">
        <v>0</v>
      </c>
      <c r="M1926" t="s">
        <v>31</v>
      </c>
      <c r="N1926">
        <v>0</v>
      </c>
      <c r="O1926">
        <v>0</v>
      </c>
      <c r="P1926" t="s">
        <v>31</v>
      </c>
      <c r="Q1926">
        <v>371.02</v>
      </c>
      <c r="R1926">
        <v>6.12</v>
      </c>
      <c r="S1926" t="s">
        <v>33</v>
      </c>
      <c r="T1926">
        <v>371.02</v>
      </c>
      <c r="U1926">
        <v>28.2</v>
      </c>
      <c r="V1926" t="s">
        <v>33</v>
      </c>
      <c r="W1926" t="s">
        <v>33</v>
      </c>
      <c r="X1926" t="s">
        <v>3114</v>
      </c>
      <c r="Y1926" t="s">
        <v>1378</v>
      </c>
      <c r="Z1926" t="s">
        <v>5537</v>
      </c>
      <c r="AA1926" t="s">
        <v>3116</v>
      </c>
      <c r="AC1926" s="13" t="str">
        <f t="shared" si="350"/>
        <v>000168329</v>
      </c>
      <c r="AD1926" t="str">
        <f t="shared" si="351"/>
        <v>19/11/2015</v>
      </c>
      <c r="AE1926" t="str">
        <f t="shared" si="352"/>
        <v>43375930000132</v>
      </c>
      <c r="AF1926" s="14">
        <f t="shared" si="353"/>
        <v>371.02</v>
      </c>
      <c r="AG1926">
        <f t="shared" si="354"/>
        <v>0.10607832120000001</v>
      </c>
      <c r="AH1926">
        <f t="shared" si="355"/>
        <v>1</v>
      </c>
      <c r="AI1926" s="16">
        <v>6788335</v>
      </c>
      <c r="AJ1926" s="16" t="s">
        <v>7665</v>
      </c>
      <c r="AK1926" s="16" t="s">
        <v>4058</v>
      </c>
      <c r="AL1926" s="16" t="s">
        <v>4060</v>
      </c>
      <c r="AM1926" s="16" t="s">
        <v>7215</v>
      </c>
      <c r="AN1926">
        <v>4</v>
      </c>
      <c r="AO1926">
        <f>VLOOKUP(TRIM(AL1926),'Parcela Dedutivel'!$A$1:$B$65536,2,FALSE)</f>
        <v>0.30248000000000003</v>
      </c>
      <c r="AP1926" s="15">
        <f t="shared" si="356"/>
        <v>0.30248000000000003</v>
      </c>
      <c r="AQ1926" s="16">
        <f t="shared" si="357"/>
        <v>1.2099200000000001</v>
      </c>
      <c r="AV1926" s="18"/>
      <c r="AY1926" s="17"/>
      <c r="AZ1926" s="17"/>
    </row>
    <row r="1927" spans="1:52" hidden="1" x14ac:dyDescent="0.25">
      <c r="A1927" t="s">
        <v>26</v>
      </c>
      <c r="B1927" t="s">
        <v>5538</v>
      </c>
      <c r="C1927">
        <v>42327</v>
      </c>
      <c r="D1927" t="s">
        <v>2817</v>
      </c>
      <c r="E1927" t="s">
        <v>6979</v>
      </c>
      <c r="F1927" t="s">
        <v>179</v>
      </c>
      <c r="G1927">
        <v>17.22</v>
      </c>
      <c r="H1927">
        <v>17.22</v>
      </c>
      <c r="I1927">
        <v>2.0699999999999998</v>
      </c>
      <c r="J1927" t="s">
        <v>30</v>
      </c>
      <c r="K1927">
        <v>0</v>
      </c>
      <c r="L1927">
        <v>0</v>
      </c>
      <c r="M1927" t="s">
        <v>31</v>
      </c>
      <c r="N1927">
        <v>0</v>
      </c>
      <c r="O1927">
        <v>0</v>
      </c>
      <c r="P1927" t="s">
        <v>31</v>
      </c>
      <c r="Q1927">
        <v>17.22</v>
      </c>
      <c r="R1927">
        <v>0.28000000000000003</v>
      </c>
      <c r="S1927" t="s">
        <v>33</v>
      </c>
      <c r="T1927">
        <v>17.22</v>
      </c>
      <c r="U1927">
        <v>1.31</v>
      </c>
      <c r="V1927" t="s">
        <v>33</v>
      </c>
      <c r="W1927" t="s">
        <v>33</v>
      </c>
      <c r="X1927" t="s">
        <v>3114</v>
      </c>
      <c r="Y1927" t="s">
        <v>1378</v>
      </c>
      <c r="Z1927" t="s">
        <v>3418</v>
      </c>
      <c r="AA1927" t="s">
        <v>3419</v>
      </c>
      <c r="AC1927" s="13" t="str">
        <f t="shared" si="350"/>
        <v>000168330</v>
      </c>
      <c r="AD1927" t="str">
        <f t="shared" si="351"/>
        <v>19/11/2015</v>
      </c>
      <c r="AE1927" t="str">
        <f t="shared" si="352"/>
        <v>43375930000132</v>
      </c>
      <c r="AF1927" s="14">
        <f t="shared" si="353"/>
        <v>17.22</v>
      </c>
      <c r="AG1927">
        <f t="shared" si="354"/>
        <v>0</v>
      </c>
      <c r="AH1927">
        <f t="shared" si="355"/>
        <v>1</v>
      </c>
      <c r="AI1927" s="16">
        <v>7009230</v>
      </c>
      <c r="AJ1927" s="16" t="s">
        <v>7463</v>
      </c>
      <c r="AK1927" s="16" t="s">
        <v>5130</v>
      </c>
      <c r="AL1927" s="16" t="s">
        <v>5131</v>
      </c>
      <c r="AM1927" s="16" t="s">
        <v>7158</v>
      </c>
      <c r="AN1927">
        <v>15</v>
      </c>
      <c r="AO1927">
        <f>VLOOKUP(TRIM(AL1927),'Parcela Dedutivel'!$A$1:$B$65536,2,FALSE)</f>
        <v>81.62</v>
      </c>
      <c r="AP1927" s="15">
        <f t="shared" si="356"/>
        <v>81.62</v>
      </c>
      <c r="AQ1927" s="16">
        <f t="shared" si="357"/>
        <v>1224.3000000000002</v>
      </c>
      <c r="AV1927" s="18"/>
      <c r="AY1927" s="17"/>
      <c r="AZ1927" s="17"/>
    </row>
    <row r="1928" spans="1:52" hidden="1" x14ac:dyDescent="0.25">
      <c r="A1928" t="s">
        <v>26</v>
      </c>
      <c r="B1928" t="s">
        <v>5538</v>
      </c>
      <c r="C1928">
        <v>42327</v>
      </c>
      <c r="D1928" t="s">
        <v>2817</v>
      </c>
      <c r="E1928" t="s">
        <v>6979</v>
      </c>
      <c r="F1928" t="s">
        <v>179</v>
      </c>
      <c r="G1928">
        <v>45</v>
      </c>
      <c r="H1928">
        <v>45</v>
      </c>
      <c r="I1928">
        <v>5.4</v>
      </c>
      <c r="J1928" t="s">
        <v>30</v>
      </c>
      <c r="K1928">
        <v>0</v>
      </c>
      <c r="L1928">
        <v>0</v>
      </c>
      <c r="M1928" t="s">
        <v>31</v>
      </c>
      <c r="N1928">
        <v>0</v>
      </c>
      <c r="O1928">
        <v>0</v>
      </c>
      <c r="P1928" t="s">
        <v>31</v>
      </c>
      <c r="Q1928">
        <v>45</v>
      </c>
      <c r="R1928">
        <v>0.74</v>
      </c>
      <c r="S1928" t="s">
        <v>33</v>
      </c>
      <c r="T1928">
        <v>45</v>
      </c>
      <c r="U1928">
        <v>3.42</v>
      </c>
      <c r="V1928" t="s">
        <v>33</v>
      </c>
      <c r="W1928" t="s">
        <v>33</v>
      </c>
      <c r="X1928" t="s">
        <v>3114</v>
      </c>
      <c r="Y1928" t="s">
        <v>1378</v>
      </c>
      <c r="Z1928" t="s">
        <v>3414</v>
      </c>
      <c r="AA1928" t="s">
        <v>3415</v>
      </c>
      <c r="AC1928" s="13" t="str">
        <f t="shared" si="350"/>
        <v>000168330</v>
      </c>
      <c r="AD1928" t="str">
        <f t="shared" si="351"/>
        <v>19/11/2015</v>
      </c>
      <c r="AE1928" t="str">
        <f t="shared" si="352"/>
        <v>43375930000132</v>
      </c>
      <c r="AF1928" s="14">
        <f t="shared" si="353"/>
        <v>45</v>
      </c>
      <c r="AG1928">
        <f t="shared" si="354"/>
        <v>0</v>
      </c>
      <c r="AH1928">
        <f t="shared" si="355"/>
        <v>1</v>
      </c>
      <c r="AI1928" s="16">
        <v>6783587</v>
      </c>
      <c r="AJ1928" s="16" t="s">
        <v>7518</v>
      </c>
      <c r="AK1928" s="16" t="s">
        <v>4066</v>
      </c>
      <c r="AL1928" s="16" t="s">
        <v>102</v>
      </c>
      <c r="AM1928" s="16" t="s">
        <v>7193</v>
      </c>
      <c r="AN1928">
        <v>30</v>
      </c>
      <c r="AO1928" t="e">
        <f>VLOOKUP(TRIM(AL1928),'Parcela Dedutivel'!$A$1:$B$65536,2,FALSE)</f>
        <v>#N/A</v>
      </c>
      <c r="AP1928" s="15">
        <f t="shared" si="356"/>
        <v>0</v>
      </c>
      <c r="AQ1928" s="16">
        <f t="shared" si="357"/>
        <v>0</v>
      </c>
      <c r="AV1928" s="18"/>
      <c r="AY1928" s="17"/>
      <c r="AZ1928" s="17"/>
    </row>
    <row r="1929" spans="1:52" hidden="1" x14ac:dyDescent="0.25">
      <c r="A1929" t="s">
        <v>26</v>
      </c>
      <c r="B1929" t="s">
        <v>5538</v>
      </c>
      <c r="C1929">
        <v>42327</v>
      </c>
      <c r="D1929" t="s">
        <v>2817</v>
      </c>
      <c r="E1929" t="s">
        <v>6979</v>
      </c>
      <c r="F1929" t="s">
        <v>179</v>
      </c>
      <c r="G1929">
        <v>29</v>
      </c>
      <c r="H1929">
        <v>29</v>
      </c>
      <c r="I1929">
        <v>3.48</v>
      </c>
      <c r="J1929" t="s">
        <v>30</v>
      </c>
      <c r="K1929">
        <v>0</v>
      </c>
      <c r="L1929">
        <v>0</v>
      </c>
      <c r="M1929" t="s">
        <v>31</v>
      </c>
      <c r="N1929">
        <v>0</v>
      </c>
      <c r="O1929">
        <v>0</v>
      </c>
      <c r="P1929" t="s">
        <v>31</v>
      </c>
      <c r="Q1929">
        <v>29</v>
      </c>
      <c r="R1929">
        <v>0.48</v>
      </c>
      <c r="S1929" t="s">
        <v>33</v>
      </c>
      <c r="T1929">
        <v>29</v>
      </c>
      <c r="U1929">
        <v>2.2000000000000002</v>
      </c>
      <c r="V1929" t="s">
        <v>33</v>
      </c>
      <c r="W1929" t="s">
        <v>33</v>
      </c>
      <c r="X1929" t="s">
        <v>3114</v>
      </c>
      <c r="Y1929" t="s">
        <v>1378</v>
      </c>
      <c r="Z1929" t="s">
        <v>5498</v>
      </c>
      <c r="AA1929" t="s">
        <v>3419</v>
      </c>
      <c r="AC1929" s="13" t="str">
        <f t="shared" si="350"/>
        <v>000168330</v>
      </c>
      <c r="AD1929" t="str">
        <f t="shared" si="351"/>
        <v>19/11/2015</v>
      </c>
      <c r="AE1929" t="str">
        <f t="shared" si="352"/>
        <v>43375930000132</v>
      </c>
      <c r="AF1929" s="14">
        <f t="shared" si="353"/>
        <v>29</v>
      </c>
      <c r="AG1929">
        <f t="shared" si="354"/>
        <v>0</v>
      </c>
      <c r="AH1929">
        <f t="shared" si="355"/>
        <v>1</v>
      </c>
      <c r="AI1929" s="16">
        <v>6792443</v>
      </c>
      <c r="AJ1929" s="16" t="s">
        <v>7673</v>
      </c>
      <c r="AK1929" s="16" t="s">
        <v>5133</v>
      </c>
      <c r="AL1929" s="16" t="s">
        <v>5135</v>
      </c>
      <c r="AM1929" s="16" t="s">
        <v>7193</v>
      </c>
      <c r="AN1929">
        <v>3</v>
      </c>
      <c r="AO1929" t="e">
        <f>VLOOKUP(TRIM(AL1929),'Parcela Dedutivel'!$A$1:$B$65536,2,FALSE)</f>
        <v>#N/A</v>
      </c>
      <c r="AP1929" s="15">
        <f t="shared" si="356"/>
        <v>0</v>
      </c>
      <c r="AQ1929" s="16">
        <f t="shared" si="357"/>
        <v>0</v>
      </c>
      <c r="AV1929" s="18"/>
      <c r="AY1929" s="17"/>
      <c r="AZ1929" s="17"/>
    </row>
    <row r="1930" spans="1:52" hidden="1" x14ac:dyDescent="0.25">
      <c r="A1930" t="s">
        <v>26</v>
      </c>
      <c r="B1930" t="s">
        <v>5538</v>
      </c>
      <c r="C1930">
        <v>42327</v>
      </c>
      <c r="D1930" t="s">
        <v>2817</v>
      </c>
      <c r="E1930" t="s">
        <v>6979</v>
      </c>
      <c r="F1930" t="s">
        <v>179</v>
      </c>
      <c r="G1930">
        <v>613.52</v>
      </c>
      <c r="H1930">
        <v>613.52</v>
      </c>
      <c r="I1930">
        <v>73.62</v>
      </c>
      <c r="J1930" t="s">
        <v>30</v>
      </c>
      <c r="K1930">
        <v>0</v>
      </c>
      <c r="L1930">
        <v>0</v>
      </c>
      <c r="M1930" t="s">
        <v>31</v>
      </c>
      <c r="N1930">
        <v>0</v>
      </c>
      <c r="O1930">
        <v>0</v>
      </c>
      <c r="P1930" t="s">
        <v>31</v>
      </c>
      <c r="Q1930">
        <v>613.52</v>
      </c>
      <c r="R1930">
        <v>10.120000000000001</v>
      </c>
      <c r="S1930" t="s">
        <v>33</v>
      </c>
      <c r="T1930">
        <v>613.52</v>
      </c>
      <c r="U1930">
        <v>46.63</v>
      </c>
      <c r="V1930" t="s">
        <v>33</v>
      </c>
      <c r="W1930" t="s">
        <v>33</v>
      </c>
      <c r="X1930" t="s">
        <v>3114</v>
      </c>
      <c r="Y1930" t="s">
        <v>1378</v>
      </c>
      <c r="Z1930" t="s">
        <v>3443</v>
      </c>
      <c r="AA1930" t="s">
        <v>3444</v>
      </c>
      <c r="AC1930" s="13" t="str">
        <f t="shared" si="350"/>
        <v>000168330</v>
      </c>
      <c r="AD1930" t="str">
        <f t="shared" si="351"/>
        <v>19/11/2015</v>
      </c>
      <c r="AE1930" t="str">
        <f t="shared" si="352"/>
        <v>43375930000132</v>
      </c>
      <c r="AF1930" s="14">
        <f t="shared" si="353"/>
        <v>613.52</v>
      </c>
      <c r="AG1930">
        <f t="shared" si="354"/>
        <v>0</v>
      </c>
      <c r="AH1930">
        <f t="shared" si="355"/>
        <v>1</v>
      </c>
      <c r="AI1930" s="16">
        <v>6783587</v>
      </c>
      <c r="AJ1930" s="16" t="s">
        <v>7518</v>
      </c>
      <c r="AK1930" s="16" t="s">
        <v>4066</v>
      </c>
      <c r="AL1930" s="16" t="s">
        <v>2880</v>
      </c>
      <c r="AM1930" s="16" t="s">
        <v>7193</v>
      </c>
      <c r="AN1930">
        <v>8</v>
      </c>
      <c r="AO1930" t="e">
        <f>VLOOKUP(TRIM(AL1930),'Parcela Dedutivel'!$A$1:$B$65536,2,FALSE)</f>
        <v>#N/A</v>
      </c>
      <c r="AP1930" s="15">
        <f t="shared" si="356"/>
        <v>0</v>
      </c>
      <c r="AQ1930" s="16">
        <f t="shared" si="357"/>
        <v>0</v>
      </c>
      <c r="AV1930" s="18"/>
      <c r="AY1930" s="17"/>
      <c r="AZ1930" s="17"/>
    </row>
    <row r="1931" spans="1:52" hidden="1" x14ac:dyDescent="0.25">
      <c r="A1931" t="s">
        <v>26</v>
      </c>
      <c r="B1931" t="s">
        <v>5539</v>
      </c>
      <c r="C1931">
        <v>42327</v>
      </c>
      <c r="D1931" t="s">
        <v>2817</v>
      </c>
      <c r="E1931" t="s">
        <v>6979</v>
      </c>
      <c r="F1931" t="s">
        <v>1643</v>
      </c>
      <c r="G1931">
        <v>473.7</v>
      </c>
      <c r="H1931">
        <v>473.7</v>
      </c>
      <c r="I1931">
        <v>56.84</v>
      </c>
      <c r="J1931" t="s">
        <v>30</v>
      </c>
      <c r="K1931">
        <v>0</v>
      </c>
      <c r="L1931">
        <v>0</v>
      </c>
      <c r="M1931" t="s">
        <v>31</v>
      </c>
      <c r="N1931">
        <v>0</v>
      </c>
      <c r="O1931">
        <v>0</v>
      </c>
      <c r="P1931" t="s">
        <v>31</v>
      </c>
      <c r="Q1931">
        <v>473.7</v>
      </c>
      <c r="R1931">
        <v>7.82</v>
      </c>
      <c r="S1931" t="s">
        <v>33</v>
      </c>
      <c r="T1931">
        <v>473.7</v>
      </c>
      <c r="U1931">
        <v>36</v>
      </c>
      <c r="V1931" t="s">
        <v>33</v>
      </c>
      <c r="W1931" t="s">
        <v>33</v>
      </c>
      <c r="X1931" t="s">
        <v>2574</v>
      </c>
      <c r="Y1931" t="s">
        <v>96</v>
      </c>
      <c r="Z1931" t="s">
        <v>3641</v>
      </c>
      <c r="AA1931" t="s">
        <v>3642</v>
      </c>
      <c r="AC1931" s="13" t="str">
        <f t="shared" si="350"/>
        <v>000168331</v>
      </c>
      <c r="AD1931" t="str">
        <f t="shared" si="351"/>
        <v>19/11/2015</v>
      </c>
      <c r="AE1931" t="str">
        <f t="shared" si="352"/>
        <v>03523188000140</v>
      </c>
      <c r="AF1931" s="14">
        <f t="shared" si="353"/>
        <v>473.7</v>
      </c>
      <c r="AG1931">
        <f t="shared" si="354"/>
        <v>0</v>
      </c>
      <c r="AH1931">
        <f t="shared" si="355"/>
        <v>1</v>
      </c>
      <c r="AI1931" s="16">
        <v>7047602</v>
      </c>
      <c r="AJ1931" s="16" t="s">
        <v>7674</v>
      </c>
      <c r="AK1931" s="16" t="s">
        <v>4067</v>
      </c>
      <c r="AL1931" s="16" t="s">
        <v>1834</v>
      </c>
      <c r="AM1931" s="16" t="s">
        <v>7143</v>
      </c>
      <c r="AN1931">
        <v>6</v>
      </c>
      <c r="AO1931" t="e">
        <f>VLOOKUP(TRIM(AL1931),'Parcela Dedutivel'!$A$1:$B$65536,2,FALSE)</f>
        <v>#N/A</v>
      </c>
      <c r="AP1931" s="15">
        <f t="shared" si="356"/>
        <v>0</v>
      </c>
      <c r="AQ1931" s="16">
        <f t="shared" si="357"/>
        <v>0</v>
      </c>
      <c r="AV1931" s="18"/>
      <c r="AY1931" s="17"/>
      <c r="AZ1931" s="17"/>
    </row>
    <row r="1932" spans="1:52" hidden="1" x14ac:dyDescent="0.25">
      <c r="A1932" t="s">
        <v>26</v>
      </c>
      <c r="B1932" t="s">
        <v>5540</v>
      </c>
      <c r="C1932">
        <v>42327</v>
      </c>
      <c r="D1932" t="s">
        <v>3293</v>
      </c>
      <c r="E1932" t="s">
        <v>6979</v>
      </c>
      <c r="F1932" t="s">
        <v>272</v>
      </c>
      <c r="G1932">
        <v>187.8</v>
      </c>
      <c r="H1932">
        <v>0</v>
      </c>
      <c r="I1932">
        <v>0</v>
      </c>
      <c r="J1932" t="s">
        <v>31</v>
      </c>
      <c r="K1932">
        <v>0</v>
      </c>
      <c r="L1932">
        <v>0</v>
      </c>
      <c r="M1932" t="s">
        <v>31</v>
      </c>
      <c r="N1932">
        <v>0</v>
      </c>
      <c r="O1932">
        <v>0</v>
      </c>
      <c r="P1932" t="s">
        <v>31</v>
      </c>
      <c r="Q1932">
        <v>187.8</v>
      </c>
      <c r="R1932">
        <v>0</v>
      </c>
      <c r="S1932" t="s">
        <v>2904</v>
      </c>
      <c r="T1932">
        <v>187.8</v>
      </c>
      <c r="U1932">
        <v>0</v>
      </c>
      <c r="V1932" t="s">
        <v>2904</v>
      </c>
      <c r="W1932" t="s">
        <v>33</v>
      </c>
      <c r="X1932" t="s">
        <v>3357</v>
      </c>
      <c r="Y1932" t="s">
        <v>91</v>
      </c>
      <c r="Z1932" t="s">
        <v>3694</v>
      </c>
      <c r="AA1932" t="s">
        <v>3695</v>
      </c>
      <c r="AC1932" s="13" t="str">
        <f t="shared" si="350"/>
        <v>000168332</v>
      </c>
      <c r="AD1932" t="str">
        <f t="shared" si="351"/>
        <v>19/11/2015</v>
      </c>
      <c r="AE1932" t="str">
        <f t="shared" si="352"/>
        <v>04337168000148</v>
      </c>
      <c r="AF1932" s="14">
        <f t="shared" si="353"/>
        <v>187.8</v>
      </c>
      <c r="AG1932">
        <f t="shared" si="354"/>
        <v>0</v>
      </c>
      <c r="AH1932">
        <f t="shared" si="355"/>
        <v>1</v>
      </c>
      <c r="AI1932" s="16">
        <v>6792443</v>
      </c>
      <c r="AJ1932" s="16" t="s">
        <v>7673</v>
      </c>
      <c r="AK1932" s="16" t="s">
        <v>5133</v>
      </c>
      <c r="AL1932" s="16" t="s">
        <v>1519</v>
      </c>
      <c r="AM1932" s="16" t="s">
        <v>7193</v>
      </c>
      <c r="AN1932">
        <v>3</v>
      </c>
      <c r="AO1932" t="e">
        <f>VLOOKUP(TRIM(AL1932),'Parcela Dedutivel'!$A$1:$B$65536,2,FALSE)</f>
        <v>#N/A</v>
      </c>
      <c r="AP1932" s="15">
        <f t="shared" si="356"/>
        <v>0</v>
      </c>
      <c r="AQ1932" s="16">
        <f t="shared" si="357"/>
        <v>0</v>
      </c>
      <c r="AV1932" s="18"/>
      <c r="AY1932" s="17"/>
      <c r="AZ1932" s="17"/>
    </row>
    <row r="1933" spans="1:52" hidden="1" x14ac:dyDescent="0.25">
      <c r="A1933" t="s">
        <v>26</v>
      </c>
      <c r="B1933" t="s">
        <v>5541</v>
      </c>
      <c r="C1933">
        <v>42327</v>
      </c>
      <c r="D1933" t="s">
        <v>2903</v>
      </c>
      <c r="E1933" t="s">
        <v>6979</v>
      </c>
      <c r="F1933" t="s">
        <v>272</v>
      </c>
      <c r="G1933">
        <v>75.34</v>
      </c>
      <c r="H1933">
        <v>0</v>
      </c>
      <c r="I1933">
        <v>0</v>
      </c>
      <c r="J1933" t="s">
        <v>31</v>
      </c>
      <c r="K1933">
        <v>0</v>
      </c>
      <c r="L1933">
        <v>0</v>
      </c>
      <c r="M1933" t="s">
        <v>31</v>
      </c>
      <c r="N1933">
        <v>0</v>
      </c>
      <c r="O1933">
        <v>0</v>
      </c>
      <c r="P1933" t="s">
        <v>31</v>
      </c>
      <c r="Q1933">
        <v>75.34</v>
      </c>
      <c r="R1933">
        <v>0</v>
      </c>
      <c r="S1933" t="s">
        <v>2904</v>
      </c>
      <c r="T1933">
        <v>75.34</v>
      </c>
      <c r="U1933">
        <v>0</v>
      </c>
      <c r="V1933" t="s">
        <v>2904</v>
      </c>
      <c r="W1933" t="s">
        <v>33</v>
      </c>
      <c r="X1933" t="s">
        <v>3357</v>
      </c>
      <c r="Y1933" t="s">
        <v>96</v>
      </c>
      <c r="Z1933" t="s">
        <v>3707</v>
      </c>
      <c r="AA1933" t="s">
        <v>3708</v>
      </c>
      <c r="AC1933" s="13" t="str">
        <f t="shared" si="350"/>
        <v>000168333</v>
      </c>
      <c r="AD1933" t="str">
        <f t="shared" si="351"/>
        <v>19/11/2015</v>
      </c>
      <c r="AE1933" t="str">
        <f t="shared" si="352"/>
        <v>04337168000148</v>
      </c>
      <c r="AF1933" s="14">
        <f t="shared" si="353"/>
        <v>75.34</v>
      </c>
      <c r="AG1933">
        <f t="shared" si="354"/>
        <v>0</v>
      </c>
      <c r="AH1933">
        <f t="shared" si="355"/>
        <v>1</v>
      </c>
      <c r="AI1933" s="16">
        <v>7047602</v>
      </c>
      <c r="AJ1933" s="16" t="s">
        <v>7674</v>
      </c>
      <c r="AK1933" s="16" t="s">
        <v>4067</v>
      </c>
      <c r="AL1933" s="16" t="s">
        <v>365</v>
      </c>
      <c r="AM1933" s="16" t="s">
        <v>7143</v>
      </c>
      <c r="AN1933">
        <v>3</v>
      </c>
      <c r="AO1933" t="e">
        <f>VLOOKUP(TRIM(AL1933),'Parcela Dedutivel'!$A$1:$B$65536,2,FALSE)</f>
        <v>#N/A</v>
      </c>
      <c r="AP1933" s="15">
        <f t="shared" si="356"/>
        <v>0</v>
      </c>
      <c r="AQ1933" s="16">
        <f t="shared" si="357"/>
        <v>0</v>
      </c>
      <c r="AV1933" s="18"/>
      <c r="AY1933" s="17"/>
      <c r="AZ1933" s="17"/>
    </row>
    <row r="1934" spans="1:52" hidden="1" x14ac:dyDescent="0.25">
      <c r="A1934" t="s">
        <v>26</v>
      </c>
      <c r="B1934" t="s">
        <v>5542</v>
      </c>
      <c r="C1934">
        <v>42327</v>
      </c>
      <c r="D1934" t="s">
        <v>2903</v>
      </c>
      <c r="E1934" t="s">
        <v>6979</v>
      </c>
      <c r="F1934" t="s">
        <v>272</v>
      </c>
      <c r="G1934">
        <v>43.06</v>
      </c>
      <c r="H1934">
        <v>0</v>
      </c>
      <c r="I1934">
        <v>0</v>
      </c>
      <c r="J1934" t="s">
        <v>31</v>
      </c>
      <c r="K1934">
        <v>0</v>
      </c>
      <c r="L1934">
        <v>0</v>
      </c>
      <c r="M1934" t="s">
        <v>31</v>
      </c>
      <c r="N1934">
        <v>0</v>
      </c>
      <c r="O1934">
        <v>0</v>
      </c>
      <c r="P1934" t="s">
        <v>31</v>
      </c>
      <c r="Q1934">
        <v>43.06</v>
      </c>
      <c r="R1934">
        <v>0</v>
      </c>
      <c r="S1934" t="s">
        <v>2904</v>
      </c>
      <c r="T1934">
        <v>43.06</v>
      </c>
      <c r="U1934">
        <v>0</v>
      </c>
      <c r="V1934" t="s">
        <v>2904</v>
      </c>
      <c r="W1934" t="s">
        <v>33</v>
      </c>
      <c r="X1934" t="s">
        <v>3357</v>
      </c>
      <c r="Y1934" t="s">
        <v>96</v>
      </c>
      <c r="Z1934" t="s">
        <v>3697</v>
      </c>
      <c r="AA1934" t="s">
        <v>3597</v>
      </c>
      <c r="AC1934" s="13" t="str">
        <f t="shared" si="350"/>
        <v>000168334</v>
      </c>
      <c r="AD1934" t="str">
        <f t="shared" si="351"/>
        <v>19/11/2015</v>
      </c>
      <c r="AE1934" t="str">
        <f t="shared" si="352"/>
        <v>04337168000148</v>
      </c>
      <c r="AF1934" s="14">
        <f t="shared" si="353"/>
        <v>43.06</v>
      </c>
      <c r="AG1934">
        <f t="shared" si="354"/>
        <v>0</v>
      </c>
      <c r="AH1934">
        <f t="shared" si="355"/>
        <v>1</v>
      </c>
      <c r="AI1934" s="16">
        <v>6792443</v>
      </c>
      <c r="AJ1934" s="16" t="s">
        <v>7673</v>
      </c>
      <c r="AK1934" s="16" t="s">
        <v>5133</v>
      </c>
      <c r="AL1934" s="16" t="s">
        <v>4928</v>
      </c>
      <c r="AM1934" s="16" t="s">
        <v>7193</v>
      </c>
      <c r="AN1934">
        <v>3</v>
      </c>
      <c r="AO1934" t="e">
        <f>VLOOKUP(TRIM(AL1934),'Parcela Dedutivel'!$A$1:$B$65536,2,FALSE)</f>
        <v>#N/A</v>
      </c>
      <c r="AP1934" s="15">
        <f t="shared" si="356"/>
        <v>0</v>
      </c>
      <c r="AQ1934" s="16">
        <f t="shared" si="357"/>
        <v>0</v>
      </c>
      <c r="AV1934" s="18"/>
      <c r="AY1934" s="17"/>
      <c r="AZ1934" s="17"/>
    </row>
    <row r="1935" spans="1:52" hidden="1" x14ac:dyDescent="0.25">
      <c r="A1935" t="s">
        <v>26</v>
      </c>
      <c r="B1935" t="s">
        <v>5543</v>
      </c>
      <c r="C1935">
        <v>42327</v>
      </c>
      <c r="D1935" t="s">
        <v>2903</v>
      </c>
      <c r="E1935" t="s">
        <v>6979</v>
      </c>
      <c r="F1935" t="s">
        <v>272</v>
      </c>
      <c r="G1935">
        <v>129.78</v>
      </c>
      <c r="H1935">
        <v>0</v>
      </c>
      <c r="I1935">
        <v>0</v>
      </c>
      <c r="J1935" t="s">
        <v>31</v>
      </c>
      <c r="K1935">
        <v>0</v>
      </c>
      <c r="L1935">
        <v>0</v>
      </c>
      <c r="M1935" t="s">
        <v>31</v>
      </c>
      <c r="N1935">
        <v>0</v>
      </c>
      <c r="O1935">
        <v>0</v>
      </c>
      <c r="P1935" t="s">
        <v>31</v>
      </c>
      <c r="Q1935">
        <v>129.78</v>
      </c>
      <c r="R1935">
        <v>0</v>
      </c>
      <c r="S1935" t="s">
        <v>2904</v>
      </c>
      <c r="T1935">
        <v>129.78</v>
      </c>
      <c r="U1935">
        <v>0</v>
      </c>
      <c r="V1935" t="s">
        <v>2904</v>
      </c>
      <c r="W1935" t="s">
        <v>33</v>
      </c>
      <c r="X1935" t="s">
        <v>3357</v>
      </c>
      <c r="Y1935" t="s">
        <v>96</v>
      </c>
      <c r="Z1935" t="s">
        <v>3590</v>
      </c>
      <c r="AA1935" t="s">
        <v>3591</v>
      </c>
      <c r="AC1935" s="13" t="str">
        <f t="shared" si="350"/>
        <v>000168335</v>
      </c>
      <c r="AD1935" t="str">
        <f t="shared" si="351"/>
        <v>19/11/2015</v>
      </c>
      <c r="AE1935" t="str">
        <f t="shared" si="352"/>
        <v>04337168000148</v>
      </c>
      <c r="AF1935" s="14">
        <f t="shared" si="353"/>
        <v>129.78</v>
      </c>
      <c r="AG1935">
        <f t="shared" si="354"/>
        <v>0</v>
      </c>
      <c r="AH1935">
        <f t="shared" si="355"/>
        <v>1</v>
      </c>
      <c r="AI1935" s="16">
        <v>7047602</v>
      </c>
      <c r="AJ1935" s="16" t="s">
        <v>7674</v>
      </c>
      <c r="AK1935" s="16" t="s">
        <v>4067</v>
      </c>
      <c r="AL1935" s="16" t="s">
        <v>4069</v>
      </c>
      <c r="AM1935" s="16" t="s">
        <v>7143</v>
      </c>
      <c r="AN1935">
        <v>5</v>
      </c>
      <c r="AO1935" t="e">
        <f>VLOOKUP(TRIM(AL1935),'Parcela Dedutivel'!$A$1:$B$65536,2,FALSE)</f>
        <v>#N/A</v>
      </c>
      <c r="AP1935" s="15">
        <f t="shared" si="356"/>
        <v>0</v>
      </c>
      <c r="AQ1935" s="16">
        <f t="shared" si="357"/>
        <v>0</v>
      </c>
      <c r="AV1935" s="18"/>
      <c r="AY1935" s="17"/>
      <c r="AZ1935" s="17"/>
    </row>
    <row r="1936" spans="1:52" hidden="1" x14ac:dyDescent="0.25">
      <c r="A1936" t="s">
        <v>26</v>
      </c>
      <c r="B1936" t="s">
        <v>5544</v>
      </c>
      <c r="C1936">
        <v>42327</v>
      </c>
      <c r="D1936" t="s">
        <v>2903</v>
      </c>
      <c r="E1936" t="s">
        <v>6979</v>
      </c>
      <c r="F1936" t="s">
        <v>272</v>
      </c>
      <c r="G1936">
        <v>67.92</v>
      </c>
      <c r="H1936">
        <v>0</v>
      </c>
      <c r="I1936">
        <v>0</v>
      </c>
      <c r="J1936" t="s">
        <v>31</v>
      </c>
      <c r="K1936">
        <v>0</v>
      </c>
      <c r="L1936">
        <v>0</v>
      </c>
      <c r="M1936" t="s">
        <v>31</v>
      </c>
      <c r="N1936">
        <v>0</v>
      </c>
      <c r="O1936">
        <v>0</v>
      </c>
      <c r="P1936" t="s">
        <v>31</v>
      </c>
      <c r="Q1936">
        <v>67.92</v>
      </c>
      <c r="R1936">
        <v>0</v>
      </c>
      <c r="S1936" t="s">
        <v>2904</v>
      </c>
      <c r="T1936">
        <v>67.92</v>
      </c>
      <c r="U1936">
        <v>0</v>
      </c>
      <c r="V1936" t="s">
        <v>2904</v>
      </c>
      <c r="W1936" t="s">
        <v>33</v>
      </c>
      <c r="X1936" t="s">
        <v>3357</v>
      </c>
      <c r="Y1936" t="s">
        <v>96</v>
      </c>
      <c r="Z1936" t="s">
        <v>5545</v>
      </c>
      <c r="AA1936" t="s">
        <v>3597</v>
      </c>
      <c r="AC1936" s="13" t="str">
        <f t="shared" si="350"/>
        <v>000168336</v>
      </c>
      <c r="AD1936" t="str">
        <f t="shared" si="351"/>
        <v>19/11/2015</v>
      </c>
      <c r="AE1936" t="str">
        <f t="shared" si="352"/>
        <v>04337168000148</v>
      </c>
      <c r="AF1936" s="14">
        <f t="shared" si="353"/>
        <v>67.92</v>
      </c>
      <c r="AG1936">
        <f t="shared" si="354"/>
        <v>0</v>
      </c>
      <c r="AH1936">
        <f t="shared" si="355"/>
        <v>1</v>
      </c>
      <c r="AI1936" s="16">
        <v>6785653</v>
      </c>
      <c r="AJ1936" s="16" t="s">
        <v>7675</v>
      </c>
      <c r="AK1936" s="16" t="s">
        <v>4071</v>
      </c>
      <c r="AL1936" s="16" t="s">
        <v>1042</v>
      </c>
      <c r="AM1936" s="16" t="s">
        <v>7143</v>
      </c>
      <c r="AN1936">
        <v>1</v>
      </c>
      <c r="AO1936" t="e">
        <f>VLOOKUP(TRIM(AL1936),'Parcela Dedutivel'!$A$1:$B$65536,2,FALSE)</f>
        <v>#N/A</v>
      </c>
      <c r="AP1936" s="15">
        <f t="shared" si="356"/>
        <v>0</v>
      </c>
      <c r="AQ1936" s="16">
        <f t="shared" si="357"/>
        <v>0</v>
      </c>
      <c r="AV1936" s="18"/>
      <c r="AY1936" s="17"/>
      <c r="AZ1936" s="17"/>
    </row>
    <row r="1937" spans="1:52" hidden="1" x14ac:dyDescent="0.25">
      <c r="A1937" t="s">
        <v>26</v>
      </c>
      <c r="B1937" t="s">
        <v>5546</v>
      </c>
      <c r="C1937">
        <v>42327</v>
      </c>
      <c r="D1937" t="s">
        <v>2903</v>
      </c>
      <c r="E1937" t="s">
        <v>6979</v>
      </c>
      <c r="F1937" t="s">
        <v>272</v>
      </c>
      <c r="G1937">
        <v>349.3</v>
      </c>
      <c r="H1937">
        <v>0</v>
      </c>
      <c r="I1937">
        <v>0</v>
      </c>
      <c r="J1937" t="s">
        <v>31</v>
      </c>
      <c r="K1937">
        <v>0</v>
      </c>
      <c r="L1937">
        <v>0</v>
      </c>
      <c r="M1937" t="s">
        <v>31</v>
      </c>
      <c r="N1937">
        <v>0</v>
      </c>
      <c r="O1937">
        <v>0</v>
      </c>
      <c r="P1937" t="s">
        <v>31</v>
      </c>
      <c r="Q1937">
        <v>349.3</v>
      </c>
      <c r="R1937">
        <v>0</v>
      </c>
      <c r="S1937" t="s">
        <v>2904</v>
      </c>
      <c r="T1937">
        <v>349.3</v>
      </c>
      <c r="U1937">
        <v>0</v>
      </c>
      <c r="V1937" t="s">
        <v>2904</v>
      </c>
      <c r="W1937" t="s">
        <v>33</v>
      </c>
      <c r="X1937" t="s">
        <v>3357</v>
      </c>
      <c r="Y1937" t="s">
        <v>96</v>
      </c>
      <c r="Z1937" t="s">
        <v>3890</v>
      </c>
      <c r="AA1937" t="s">
        <v>3891</v>
      </c>
      <c r="AC1937" s="13" t="str">
        <f t="shared" si="350"/>
        <v>000168337</v>
      </c>
      <c r="AD1937" t="str">
        <f t="shared" si="351"/>
        <v>19/11/2015</v>
      </c>
      <c r="AE1937" t="str">
        <f t="shared" si="352"/>
        <v>04337168000148</v>
      </c>
      <c r="AF1937" s="14">
        <f t="shared" si="353"/>
        <v>349.3</v>
      </c>
      <c r="AG1937">
        <f t="shared" si="354"/>
        <v>0</v>
      </c>
      <c r="AH1937">
        <f t="shared" si="355"/>
        <v>1</v>
      </c>
      <c r="AI1937" s="16">
        <v>6785831</v>
      </c>
      <c r="AJ1937" s="16" t="s">
        <v>7676</v>
      </c>
      <c r="AK1937" s="16" t="s">
        <v>5137</v>
      </c>
      <c r="AL1937" s="16" t="s">
        <v>670</v>
      </c>
      <c r="AM1937" s="16" t="s">
        <v>7193</v>
      </c>
      <c r="AN1937">
        <v>10</v>
      </c>
      <c r="AO1937" t="e">
        <f>VLOOKUP(TRIM(AL1937),'Parcela Dedutivel'!$A$1:$B$65536,2,FALSE)</f>
        <v>#N/A</v>
      </c>
      <c r="AP1937" s="15">
        <f t="shared" si="356"/>
        <v>0</v>
      </c>
      <c r="AQ1937" s="16">
        <f t="shared" si="357"/>
        <v>0</v>
      </c>
      <c r="AV1937" s="18"/>
      <c r="AY1937" s="17"/>
      <c r="AZ1937" s="17"/>
    </row>
    <row r="1938" spans="1:52" hidden="1" x14ac:dyDescent="0.25">
      <c r="A1938" t="s">
        <v>26</v>
      </c>
      <c r="B1938" t="s">
        <v>5547</v>
      </c>
      <c r="C1938">
        <v>42327</v>
      </c>
      <c r="D1938" t="s">
        <v>2903</v>
      </c>
      <c r="E1938" t="s">
        <v>6979</v>
      </c>
      <c r="F1938" t="s">
        <v>272</v>
      </c>
      <c r="G1938">
        <v>47.78</v>
      </c>
      <c r="H1938">
        <v>0</v>
      </c>
      <c r="I1938">
        <v>0</v>
      </c>
      <c r="J1938" t="s">
        <v>31</v>
      </c>
      <c r="K1938">
        <v>0</v>
      </c>
      <c r="L1938">
        <v>0</v>
      </c>
      <c r="M1938" t="s">
        <v>31</v>
      </c>
      <c r="N1938">
        <v>0</v>
      </c>
      <c r="O1938">
        <v>0</v>
      </c>
      <c r="P1938" t="s">
        <v>31</v>
      </c>
      <c r="Q1938">
        <v>47.78</v>
      </c>
      <c r="R1938">
        <v>0</v>
      </c>
      <c r="S1938" t="s">
        <v>2904</v>
      </c>
      <c r="T1938">
        <v>47.78</v>
      </c>
      <c r="U1938">
        <v>0</v>
      </c>
      <c r="V1938" t="s">
        <v>2904</v>
      </c>
      <c r="W1938" t="s">
        <v>33</v>
      </c>
      <c r="X1938" t="s">
        <v>3357</v>
      </c>
      <c r="Y1938" t="s">
        <v>91</v>
      </c>
      <c r="Z1938" t="s">
        <v>5222</v>
      </c>
      <c r="AA1938" t="s">
        <v>5223</v>
      </c>
      <c r="AC1938" s="13" t="str">
        <f t="shared" si="350"/>
        <v>000168338</v>
      </c>
      <c r="AD1938" t="str">
        <f t="shared" si="351"/>
        <v>19/11/2015</v>
      </c>
      <c r="AE1938" t="str">
        <f t="shared" si="352"/>
        <v>04337168000148</v>
      </c>
      <c r="AF1938" s="14">
        <f t="shared" si="353"/>
        <v>47.78</v>
      </c>
      <c r="AG1938">
        <f t="shared" si="354"/>
        <v>0</v>
      </c>
      <c r="AH1938">
        <f t="shared" si="355"/>
        <v>1</v>
      </c>
      <c r="AI1938" s="16">
        <v>7509811</v>
      </c>
      <c r="AJ1938" s="16" t="s">
        <v>7677</v>
      </c>
      <c r="AK1938" s="16" t="s">
        <v>4073</v>
      </c>
      <c r="AL1938" s="16" t="s">
        <v>1811</v>
      </c>
      <c r="AM1938" s="16" t="s">
        <v>7193</v>
      </c>
      <c r="AN1938">
        <v>2</v>
      </c>
      <c r="AO1938" t="e">
        <f>VLOOKUP(TRIM(AL1938),'Parcela Dedutivel'!$A$1:$B$65536,2,FALSE)</f>
        <v>#N/A</v>
      </c>
      <c r="AP1938" s="15">
        <f t="shared" si="356"/>
        <v>0</v>
      </c>
      <c r="AQ1938" s="16">
        <f t="shared" si="357"/>
        <v>0</v>
      </c>
      <c r="AV1938" s="18"/>
      <c r="AY1938" s="17"/>
      <c r="AZ1938" s="17"/>
    </row>
    <row r="1939" spans="1:52" hidden="1" x14ac:dyDescent="0.25">
      <c r="A1939" t="s">
        <v>26</v>
      </c>
      <c r="B1939" t="s">
        <v>5548</v>
      </c>
      <c r="C1939">
        <v>42327</v>
      </c>
      <c r="D1939" t="s">
        <v>2903</v>
      </c>
      <c r="E1939" t="s">
        <v>6979</v>
      </c>
      <c r="F1939" t="s">
        <v>272</v>
      </c>
      <c r="G1939">
        <v>33</v>
      </c>
      <c r="H1939">
        <v>0</v>
      </c>
      <c r="I1939">
        <v>0</v>
      </c>
      <c r="J1939" t="s">
        <v>31</v>
      </c>
      <c r="K1939">
        <v>0</v>
      </c>
      <c r="L1939">
        <v>0</v>
      </c>
      <c r="M1939" t="s">
        <v>31</v>
      </c>
      <c r="N1939">
        <v>0</v>
      </c>
      <c r="O1939">
        <v>0</v>
      </c>
      <c r="P1939" t="s">
        <v>31</v>
      </c>
      <c r="Q1939">
        <v>33</v>
      </c>
      <c r="R1939">
        <v>0</v>
      </c>
      <c r="S1939" t="s">
        <v>2904</v>
      </c>
      <c r="T1939">
        <v>33</v>
      </c>
      <c r="U1939">
        <v>0</v>
      </c>
      <c r="V1939" t="s">
        <v>2904</v>
      </c>
      <c r="W1939" t="s">
        <v>33</v>
      </c>
      <c r="X1939" t="s">
        <v>3357</v>
      </c>
      <c r="Y1939" t="s">
        <v>96</v>
      </c>
      <c r="Z1939" t="s">
        <v>5549</v>
      </c>
      <c r="AA1939" t="s">
        <v>2973</v>
      </c>
      <c r="AC1939" s="13" t="str">
        <f t="shared" si="350"/>
        <v>000168339</v>
      </c>
      <c r="AD1939" t="str">
        <f t="shared" si="351"/>
        <v>19/11/2015</v>
      </c>
      <c r="AE1939" t="str">
        <f t="shared" si="352"/>
        <v>04337168000148</v>
      </c>
      <c r="AF1939" s="14">
        <f t="shared" si="353"/>
        <v>33</v>
      </c>
      <c r="AG1939">
        <f t="shared" si="354"/>
        <v>0</v>
      </c>
      <c r="AH1939">
        <f t="shared" si="355"/>
        <v>1</v>
      </c>
      <c r="AI1939" s="16">
        <v>6782684</v>
      </c>
      <c r="AJ1939" s="16" t="s">
        <v>7390</v>
      </c>
      <c r="AK1939" s="16" t="s">
        <v>5139</v>
      </c>
      <c r="AL1939" s="16" t="s">
        <v>1149</v>
      </c>
      <c r="AM1939" s="16" t="s">
        <v>7193</v>
      </c>
      <c r="AN1939">
        <v>12</v>
      </c>
      <c r="AO1939" t="e">
        <f>VLOOKUP(TRIM(AL1939),'Parcela Dedutivel'!$A$1:$B$65536,2,FALSE)</f>
        <v>#N/A</v>
      </c>
      <c r="AP1939" s="15">
        <f t="shared" si="356"/>
        <v>0</v>
      </c>
      <c r="AQ1939" s="16">
        <f t="shared" si="357"/>
        <v>0</v>
      </c>
      <c r="AV1939" s="18"/>
      <c r="AY1939" s="17"/>
      <c r="AZ1939" s="17"/>
    </row>
    <row r="1940" spans="1:52" hidden="1" x14ac:dyDescent="0.25">
      <c r="A1940" t="s">
        <v>26</v>
      </c>
      <c r="B1940" t="s">
        <v>5550</v>
      </c>
      <c r="C1940">
        <v>42327</v>
      </c>
      <c r="D1940" t="s">
        <v>2903</v>
      </c>
      <c r="E1940" t="s">
        <v>6979</v>
      </c>
      <c r="F1940" t="s">
        <v>272</v>
      </c>
      <c r="G1940">
        <v>119.15</v>
      </c>
      <c r="H1940">
        <v>0</v>
      </c>
      <c r="I1940">
        <v>0</v>
      </c>
      <c r="J1940" t="s">
        <v>31</v>
      </c>
      <c r="K1940">
        <v>0</v>
      </c>
      <c r="L1940">
        <v>0</v>
      </c>
      <c r="M1940" t="s">
        <v>31</v>
      </c>
      <c r="N1940">
        <v>0</v>
      </c>
      <c r="O1940">
        <v>0</v>
      </c>
      <c r="P1940" t="s">
        <v>31</v>
      </c>
      <c r="Q1940">
        <v>119.15</v>
      </c>
      <c r="R1940">
        <v>0</v>
      </c>
      <c r="S1940" t="s">
        <v>2904</v>
      </c>
      <c r="T1940">
        <v>119.15</v>
      </c>
      <c r="U1940">
        <v>0</v>
      </c>
      <c r="V1940" t="s">
        <v>2904</v>
      </c>
      <c r="W1940" t="s">
        <v>33</v>
      </c>
      <c r="X1940" t="s">
        <v>3357</v>
      </c>
      <c r="Y1940" t="s">
        <v>96</v>
      </c>
      <c r="Z1940" t="s">
        <v>3559</v>
      </c>
      <c r="AA1940" t="s">
        <v>3560</v>
      </c>
      <c r="AC1940" s="13" t="str">
        <f t="shared" si="350"/>
        <v>000168340</v>
      </c>
      <c r="AD1940" t="str">
        <f t="shared" si="351"/>
        <v>19/11/2015</v>
      </c>
      <c r="AE1940" t="str">
        <f t="shared" si="352"/>
        <v>04337168000148</v>
      </c>
      <c r="AF1940" s="14">
        <f t="shared" si="353"/>
        <v>119.15</v>
      </c>
      <c r="AG1940">
        <f t="shared" si="354"/>
        <v>0</v>
      </c>
      <c r="AH1940">
        <f t="shared" si="355"/>
        <v>1</v>
      </c>
      <c r="AI1940" s="16">
        <v>7509811</v>
      </c>
      <c r="AJ1940" s="16" t="s">
        <v>7677</v>
      </c>
      <c r="AK1940" s="16" t="s">
        <v>4073</v>
      </c>
      <c r="AL1940" s="16" t="s">
        <v>126</v>
      </c>
      <c r="AM1940" s="16" t="s">
        <v>7193</v>
      </c>
      <c r="AN1940">
        <v>6</v>
      </c>
      <c r="AO1940" t="e">
        <f>VLOOKUP(TRIM(AL1940),'Parcela Dedutivel'!$A$1:$B$65536,2,FALSE)</f>
        <v>#N/A</v>
      </c>
      <c r="AP1940" s="15">
        <f t="shared" si="356"/>
        <v>0</v>
      </c>
      <c r="AQ1940" s="16">
        <f t="shared" si="357"/>
        <v>0</v>
      </c>
      <c r="AV1940" s="18"/>
      <c r="AY1940" s="17"/>
      <c r="AZ1940" s="17"/>
    </row>
    <row r="1941" spans="1:52" hidden="1" x14ac:dyDescent="0.25">
      <c r="A1941" t="s">
        <v>26</v>
      </c>
      <c r="B1941" t="s">
        <v>5551</v>
      </c>
      <c r="C1941">
        <v>42327</v>
      </c>
      <c r="D1941" t="s">
        <v>2903</v>
      </c>
      <c r="E1941" t="s">
        <v>6979</v>
      </c>
      <c r="F1941" t="s">
        <v>272</v>
      </c>
      <c r="G1941">
        <v>243.66</v>
      </c>
      <c r="H1941">
        <v>0</v>
      </c>
      <c r="I1941">
        <v>0</v>
      </c>
      <c r="J1941" t="s">
        <v>31</v>
      </c>
      <c r="K1941">
        <v>0</v>
      </c>
      <c r="L1941">
        <v>0</v>
      </c>
      <c r="M1941" t="s">
        <v>31</v>
      </c>
      <c r="N1941">
        <v>0</v>
      </c>
      <c r="O1941">
        <v>0</v>
      </c>
      <c r="P1941" t="s">
        <v>31</v>
      </c>
      <c r="Q1941">
        <v>243.66</v>
      </c>
      <c r="R1941">
        <v>0</v>
      </c>
      <c r="S1941" t="s">
        <v>2904</v>
      </c>
      <c r="T1941">
        <v>243.66</v>
      </c>
      <c r="U1941">
        <v>0</v>
      </c>
      <c r="V1941" t="s">
        <v>2904</v>
      </c>
      <c r="W1941" t="s">
        <v>33</v>
      </c>
      <c r="X1941" t="s">
        <v>3357</v>
      </c>
      <c r="Y1941" t="s">
        <v>96</v>
      </c>
      <c r="Z1941" t="s">
        <v>3567</v>
      </c>
      <c r="AA1941" t="s">
        <v>2973</v>
      </c>
      <c r="AC1941" s="13" t="str">
        <f t="shared" si="350"/>
        <v>000168341</v>
      </c>
      <c r="AD1941" t="str">
        <f t="shared" si="351"/>
        <v>19/11/2015</v>
      </c>
      <c r="AE1941" t="str">
        <f t="shared" si="352"/>
        <v>04337168000148</v>
      </c>
      <c r="AF1941" s="14">
        <f t="shared" si="353"/>
        <v>243.66</v>
      </c>
      <c r="AG1941">
        <f t="shared" si="354"/>
        <v>0</v>
      </c>
      <c r="AH1941">
        <f t="shared" si="355"/>
        <v>1</v>
      </c>
      <c r="AI1941" s="16">
        <v>6782850</v>
      </c>
      <c r="AJ1941" s="16" t="s">
        <v>7678</v>
      </c>
      <c r="AK1941" s="16" t="s">
        <v>4075</v>
      </c>
      <c r="AL1941" s="16" t="s">
        <v>4077</v>
      </c>
      <c r="AM1941" s="16" t="s">
        <v>7193</v>
      </c>
      <c r="AN1941">
        <v>5</v>
      </c>
      <c r="AO1941" t="e">
        <f>VLOOKUP(TRIM(AL1941),'Parcela Dedutivel'!$A$1:$B$65536,2,FALSE)</f>
        <v>#N/A</v>
      </c>
      <c r="AP1941" s="15">
        <f t="shared" si="356"/>
        <v>0</v>
      </c>
      <c r="AQ1941" s="16">
        <f t="shared" si="357"/>
        <v>0</v>
      </c>
      <c r="AV1941" s="18"/>
      <c r="AY1941" s="17"/>
      <c r="AZ1941" s="17"/>
    </row>
    <row r="1942" spans="1:52" hidden="1" x14ac:dyDescent="0.25">
      <c r="A1942" t="s">
        <v>26</v>
      </c>
      <c r="B1942" t="s">
        <v>5552</v>
      </c>
      <c r="C1942">
        <v>42327</v>
      </c>
      <c r="D1942" t="s">
        <v>2903</v>
      </c>
      <c r="E1942" t="s">
        <v>6979</v>
      </c>
      <c r="F1942" t="s">
        <v>272</v>
      </c>
      <c r="G1942">
        <v>48.88</v>
      </c>
      <c r="H1942">
        <v>0</v>
      </c>
      <c r="I1942">
        <v>0</v>
      </c>
      <c r="J1942" t="s">
        <v>31</v>
      </c>
      <c r="K1942">
        <v>0</v>
      </c>
      <c r="L1942">
        <v>0</v>
      </c>
      <c r="M1942" t="s">
        <v>31</v>
      </c>
      <c r="N1942">
        <v>0</v>
      </c>
      <c r="O1942">
        <v>0</v>
      </c>
      <c r="P1942" t="s">
        <v>31</v>
      </c>
      <c r="Q1942">
        <v>48.88</v>
      </c>
      <c r="R1942">
        <v>0</v>
      </c>
      <c r="S1942" t="s">
        <v>2904</v>
      </c>
      <c r="T1942">
        <v>48.88</v>
      </c>
      <c r="U1942">
        <v>0</v>
      </c>
      <c r="V1942" t="s">
        <v>2904</v>
      </c>
      <c r="W1942" t="s">
        <v>33</v>
      </c>
      <c r="X1942" t="s">
        <v>3357</v>
      </c>
      <c r="Y1942" t="s">
        <v>96</v>
      </c>
      <c r="Z1942" t="s">
        <v>4575</v>
      </c>
      <c r="AA1942" t="s">
        <v>4576</v>
      </c>
      <c r="AC1942" s="13" t="str">
        <f t="shared" si="350"/>
        <v>000168342</v>
      </c>
      <c r="AD1942" t="str">
        <f t="shared" si="351"/>
        <v>19/11/2015</v>
      </c>
      <c r="AE1942" t="str">
        <f t="shared" si="352"/>
        <v>04337168000148</v>
      </c>
      <c r="AF1942" s="14">
        <f t="shared" si="353"/>
        <v>48.88</v>
      </c>
      <c r="AG1942">
        <f t="shared" si="354"/>
        <v>0</v>
      </c>
      <c r="AH1942">
        <f t="shared" si="355"/>
        <v>1</v>
      </c>
      <c r="AI1942" s="16">
        <v>6793071</v>
      </c>
      <c r="AJ1942" s="16" t="s">
        <v>7679</v>
      </c>
      <c r="AK1942" s="16" t="s">
        <v>5140</v>
      </c>
      <c r="AL1942" s="16" t="s">
        <v>1310</v>
      </c>
      <c r="AM1942" s="16" t="s">
        <v>7193</v>
      </c>
      <c r="AN1942">
        <v>6</v>
      </c>
      <c r="AO1942" t="e">
        <f>VLOOKUP(TRIM(AL1942),'Parcela Dedutivel'!$A$1:$B$65536,2,FALSE)</f>
        <v>#N/A</v>
      </c>
      <c r="AP1942" s="15">
        <f t="shared" si="356"/>
        <v>0</v>
      </c>
      <c r="AQ1942" s="16">
        <f t="shared" si="357"/>
        <v>0</v>
      </c>
      <c r="AV1942" s="18"/>
      <c r="AY1942" s="17"/>
      <c r="AZ1942" s="17"/>
    </row>
    <row r="1943" spans="1:52" hidden="1" x14ac:dyDescent="0.25">
      <c r="A1943" t="s">
        <v>26</v>
      </c>
      <c r="B1943" t="s">
        <v>5553</v>
      </c>
      <c r="C1943">
        <v>42327</v>
      </c>
      <c r="D1943" t="s">
        <v>2903</v>
      </c>
      <c r="E1943" t="s">
        <v>6979</v>
      </c>
      <c r="F1943" t="s">
        <v>272</v>
      </c>
      <c r="G1943">
        <v>36.72</v>
      </c>
      <c r="H1943">
        <v>0</v>
      </c>
      <c r="I1943">
        <v>0</v>
      </c>
      <c r="J1943" t="s">
        <v>31</v>
      </c>
      <c r="K1943">
        <v>0</v>
      </c>
      <c r="L1943">
        <v>0</v>
      </c>
      <c r="M1943" t="s">
        <v>31</v>
      </c>
      <c r="N1943">
        <v>0</v>
      </c>
      <c r="O1943">
        <v>0</v>
      </c>
      <c r="P1943" t="s">
        <v>31</v>
      </c>
      <c r="Q1943">
        <v>36.72</v>
      </c>
      <c r="R1943">
        <v>0</v>
      </c>
      <c r="S1943" t="s">
        <v>2904</v>
      </c>
      <c r="T1943">
        <v>36.72</v>
      </c>
      <c r="U1943">
        <v>0</v>
      </c>
      <c r="V1943" t="s">
        <v>2904</v>
      </c>
      <c r="W1943" t="s">
        <v>33</v>
      </c>
      <c r="X1943" t="s">
        <v>3357</v>
      </c>
      <c r="Y1943" t="s">
        <v>96</v>
      </c>
      <c r="Z1943" t="s">
        <v>4586</v>
      </c>
      <c r="AA1943" t="s">
        <v>3576</v>
      </c>
      <c r="AC1943" s="13" t="str">
        <f t="shared" si="350"/>
        <v>000168343</v>
      </c>
      <c r="AD1943" t="str">
        <f t="shared" si="351"/>
        <v>19/11/2015</v>
      </c>
      <c r="AE1943" t="str">
        <f t="shared" si="352"/>
        <v>04337168000148</v>
      </c>
      <c r="AF1943" s="14">
        <f t="shared" si="353"/>
        <v>36.72</v>
      </c>
      <c r="AG1943">
        <f t="shared" si="354"/>
        <v>0</v>
      </c>
      <c r="AH1943">
        <f t="shared" si="355"/>
        <v>1</v>
      </c>
      <c r="AI1943" s="16">
        <v>6782850</v>
      </c>
      <c r="AJ1943" s="16" t="s">
        <v>7678</v>
      </c>
      <c r="AK1943" s="16" t="s">
        <v>4075</v>
      </c>
      <c r="AL1943" s="16" t="s">
        <v>1799</v>
      </c>
      <c r="AM1943" s="16" t="s">
        <v>7193</v>
      </c>
      <c r="AN1943">
        <v>6</v>
      </c>
      <c r="AO1943" t="e">
        <f>VLOOKUP(TRIM(AL1943),'Parcela Dedutivel'!$A$1:$B$65536,2,FALSE)</f>
        <v>#N/A</v>
      </c>
      <c r="AP1943" s="15">
        <f t="shared" si="356"/>
        <v>0</v>
      </c>
      <c r="AQ1943" s="16">
        <f t="shared" si="357"/>
        <v>0</v>
      </c>
      <c r="AV1943" s="18"/>
      <c r="AY1943" s="17"/>
      <c r="AZ1943" s="17"/>
    </row>
    <row r="1944" spans="1:52" hidden="1" x14ac:dyDescent="0.25">
      <c r="A1944" t="s">
        <v>26</v>
      </c>
      <c r="B1944" t="s">
        <v>5554</v>
      </c>
      <c r="C1944">
        <v>42327</v>
      </c>
      <c r="D1944" t="s">
        <v>2903</v>
      </c>
      <c r="E1944" t="s">
        <v>6979</v>
      </c>
      <c r="F1944" t="s">
        <v>272</v>
      </c>
      <c r="G1944">
        <v>61.620000000000005</v>
      </c>
      <c r="H1944">
        <v>0</v>
      </c>
      <c r="I1944">
        <v>0</v>
      </c>
      <c r="J1944" t="s">
        <v>31</v>
      </c>
      <c r="K1944">
        <v>0</v>
      </c>
      <c r="L1944">
        <v>0</v>
      </c>
      <c r="M1944" t="s">
        <v>31</v>
      </c>
      <c r="N1944">
        <v>0</v>
      </c>
      <c r="O1944">
        <v>0</v>
      </c>
      <c r="P1944" t="s">
        <v>31</v>
      </c>
      <c r="Q1944">
        <v>61.620000000000005</v>
      </c>
      <c r="R1944">
        <v>0</v>
      </c>
      <c r="S1944" t="s">
        <v>2904</v>
      </c>
      <c r="T1944">
        <v>61.620000000000005</v>
      </c>
      <c r="U1944">
        <v>0</v>
      </c>
      <c r="V1944" t="s">
        <v>2904</v>
      </c>
      <c r="W1944" t="s">
        <v>33</v>
      </c>
      <c r="X1944" t="s">
        <v>3357</v>
      </c>
      <c r="Y1944" t="s">
        <v>91</v>
      </c>
      <c r="Z1944" t="s">
        <v>4590</v>
      </c>
      <c r="AA1944" t="s">
        <v>4591</v>
      </c>
      <c r="AC1944" s="13" t="str">
        <f t="shared" si="350"/>
        <v>000168344</v>
      </c>
      <c r="AD1944" t="str">
        <f t="shared" si="351"/>
        <v>19/11/2015</v>
      </c>
      <c r="AE1944" t="str">
        <f t="shared" si="352"/>
        <v>04337168000148</v>
      </c>
      <c r="AF1944" s="14">
        <f t="shared" si="353"/>
        <v>61.620000000000005</v>
      </c>
      <c r="AG1944">
        <f t="shared" si="354"/>
        <v>0</v>
      </c>
      <c r="AH1944">
        <f t="shared" si="355"/>
        <v>1</v>
      </c>
      <c r="AI1944" s="16">
        <v>6788318</v>
      </c>
      <c r="AJ1944" s="16" t="s">
        <v>7680</v>
      </c>
      <c r="AK1944" s="16" t="s">
        <v>5142</v>
      </c>
      <c r="AL1944" s="16" t="s">
        <v>1254</v>
      </c>
      <c r="AM1944" s="16" t="s">
        <v>7193</v>
      </c>
      <c r="AN1944">
        <v>4</v>
      </c>
      <c r="AO1944" t="e">
        <f>VLOOKUP(TRIM(AL1944),'Parcela Dedutivel'!$A$1:$B$65536,2,FALSE)</f>
        <v>#N/A</v>
      </c>
      <c r="AP1944" s="15">
        <f t="shared" si="356"/>
        <v>0</v>
      </c>
      <c r="AQ1944" s="16">
        <f t="shared" si="357"/>
        <v>0</v>
      </c>
      <c r="AV1944" s="18"/>
      <c r="AY1944" s="17"/>
      <c r="AZ1944" s="17"/>
    </row>
    <row r="1945" spans="1:52" hidden="1" x14ac:dyDescent="0.25">
      <c r="A1945" t="s">
        <v>26</v>
      </c>
      <c r="B1945" t="s">
        <v>5555</v>
      </c>
      <c r="C1945">
        <v>42327</v>
      </c>
      <c r="D1945" t="s">
        <v>2903</v>
      </c>
      <c r="E1945" t="s">
        <v>6979</v>
      </c>
      <c r="F1945" t="s">
        <v>272</v>
      </c>
      <c r="G1945">
        <v>211.54</v>
      </c>
      <c r="H1945">
        <v>0</v>
      </c>
      <c r="I1945">
        <v>0</v>
      </c>
      <c r="J1945" t="s">
        <v>31</v>
      </c>
      <c r="K1945">
        <v>0</v>
      </c>
      <c r="L1945">
        <v>0</v>
      </c>
      <c r="M1945" t="s">
        <v>31</v>
      </c>
      <c r="N1945">
        <v>0</v>
      </c>
      <c r="O1945">
        <v>0</v>
      </c>
      <c r="P1945" t="s">
        <v>31</v>
      </c>
      <c r="Q1945">
        <v>211.54</v>
      </c>
      <c r="R1945">
        <v>0</v>
      </c>
      <c r="S1945" t="s">
        <v>2904</v>
      </c>
      <c r="T1945">
        <v>211.54</v>
      </c>
      <c r="U1945">
        <v>0</v>
      </c>
      <c r="V1945" t="s">
        <v>2904</v>
      </c>
      <c r="W1945" t="s">
        <v>33</v>
      </c>
      <c r="X1945" t="s">
        <v>3357</v>
      </c>
      <c r="Y1945" t="s">
        <v>96</v>
      </c>
      <c r="Z1945" t="s">
        <v>3562</v>
      </c>
      <c r="AA1945" t="s">
        <v>3563</v>
      </c>
      <c r="AC1945" s="13" t="str">
        <f t="shared" si="350"/>
        <v>000168345</v>
      </c>
      <c r="AD1945" t="str">
        <f t="shared" si="351"/>
        <v>19/11/2015</v>
      </c>
      <c r="AE1945" t="str">
        <f t="shared" si="352"/>
        <v>04337168000148</v>
      </c>
      <c r="AF1945" s="14">
        <f t="shared" si="353"/>
        <v>211.54</v>
      </c>
      <c r="AG1945">
        <f t="shared" si="354"/>
        <v>0</v>
      </c>
      <c r="AH1945">
        <f t="shared" si="355"/>
        <v>1</v>
      </c>
      <c r="AI1945" s="16">
        <v>6796087</v>
      </c>
      <c r="AJ1945" s="16" t="s">
        <v>7681</v>
      </c>
      <c r="AK1945" s="16" t="s">
        <v>4079</v>
      </c>
      <c r="AL1945" s="16" t="s">
        <v>534</v>
      </c>
      <c r="AM1945" s="16" t="s">
        <v>7143</v>
      </c>
      <c r="AN1945">
        <v>6</v>
      </c>
      <c r="AO1945" t="e">
        <f>VLOOKUP(TRIM(AL1945),'Parcela Dedutivel'!$A$1:$B$65536,2,FALSE)</f>
        <v>#N/A</v>
      </c>
      <c r="AP1945" s="15">
        <f t="shared" si="356"/>
        <v>0</v>
      </c>
      <c r="AQ1945" s="16">
        <f t="shared" si="357"/>
        <v>0</v>
      </c>
      <c r="AV1945" s="18"/>
      <c r="AY1945" s="17"/>
      <c r="AZ1945" s="17"/>
    </row>
    <row r="1946" spans="1:52" hidden="1" x14ac:dyDescent="0.25">
      <c r="A1946" t="s">
        <v>26</v>
      </c>
      <c r="B1946" t="s">
        <v>5556</v>
      </c>
      <c r="C1946">
        <v>42327</v>
      </c>
      <c r="D1946" t="s">
        <v>2903</v>
      </c>
      <c r="E1946" t="s">
        <v>6979</v>
      </c>
      <c r="F1946" t="s">
        <v>272</v>
      </c>
      <c r="G1946">
        <v>502.5</v>
      </c>
      <c r="H1946">
        <v>0</v>
      </c>
      <c r="I1946">
        <v>0</v>
      </c>
      <c r="J1946" t="s">
        <v>31</v>
      </c>
      <c r="K1946">
        <v>0</v>
      </c>
      <c r="L1946">
        <v>0</v>
      </c>
      <c r="M1946" t="s">
        <v>31</v>
      </c>
      <c r="N1946">
        <v>0</v>
      </c>
      <c r="O1946">
        <v>0</v>
      </c>
      <c r="P1946" t="s">
        <v>31</v>
      </c>
      <c r="Q1946">
        <v>502.5</v>
      </c>
      <c r="R1946">
        <v>0</v>
      </c>
      <c r="S1946" t="s">
        <v>2904</v>
      </c>
      <c r="T1946">
        <v>502.5</v>
      </c>
      <c r="U1946">
        <v>0</v>
      </c>
      <c r="V1946" t="s">
        <v>2904</v>
      </c>
      <c r="W1946" t="s">
        <v>33</v>
      </c>
      <c r="X1946" t="s">
        <v>3357</v>
      </c>
      <c r="Y1946" t="s">
        <v>96</v>
      </c>
      <c r="Z1946" t="s">
        <v>4717</v>
      </c>
      <c r="AA1946" t="s">
        <v>3581</v>
      </c>
      <c r="AC1946" s="13" t="str">
        <f t="shared" si="350"/>
        <v>000168346</v>
      </c>
      <c r="AD1946" t="str">
        <f t="shared" si="351"/>
        <v>19/11/2015</v>
      </c>
      <c r="AE1946" t="str">
        <f t="shared" si="352"/>
        <v>04337168000148</v>
      </c>
      <c r="AF1946" s="14">
        <f t="shared" si="353"/>
        <v>502.5</v>
      </c>
      <c r="AG1946">
        <f t="shared" si="354"/>
        <v>0</v>
      </c>
      <c r="AH1946">
        <f t="shared" si="355"/>
        <v>1</v>
      </c>
      <c r="AI1946" s="16">
        <v>6791278</v>
      </c>
      <c r="AJ1946" s="16" t="s">
        <v>7682</v>
      </c>
      <c r="AK1946" s="16" t="s">
        <v>4081</v>
      </c>
      <c r="AL1946" s="16" t="s">
        <v>365</v>
      </c>
      <c r="AM1946" s="16" t="s">
        <v>7143</v>
      </c>
      <c r="AN1946">
        <v>7</v>
      </c>
      <c r="AO1946" t="e">
        <f>VLOOKUP(TRIM(AL1946),'Parcela Dedutivel'!$A$1:$B$65536,2,FALSE)</f>
        <v>#N/A</v>
      </c>
      <c r="AP1946" s="15">
        <f t="shared" si="356"/>
        <v>0</v>
      </c>
      <c r="AQ1946" s="16">
        <f t="shared" si="357"/>
        <v>0</v>
      </c>
      <c r="AV1946" s="18"/>
      <c r="AY1946" s="17"/>
      <c r="AZ1946" s="17"/>
    </row>
    <row r="1947" spans="1:52" hidden="1" x14ac:dyDescent="0.25">
      <c r="A1947" t="s">
        <v>26</v>
      </c>
      <c r="B1947" t="s">
        <v>5557</v>
      </c>
      <c r="C1947">
        <v>42327</v>
      </c>
      <c r="D1947" t="s">
        <v>2903</v>
      </c>
      <c r="E1947" t="s">
        <v>6979</v>
      </c>
      <c r="F1947" t="s">
        <v>272</v>
      </c>
      <c r="G1947">
        <v>110.5</v>
      </c>
      <c r="H1947">
        <v>0</v>
      </c>
      <c r="I1947">
        <v>0</v>
      </c>
      <c r="J1947" t="s">
        <v>31</v>
      </c>
      <c r="K1947">
        <v>0</v>
      </c>
      <c r="L1947">
        <v>0</v>
      </c>
      <c r="M1947" t="s">
        <v>31</v>
      </c>
      <c r="N1947">
        <v>0</v>
      </c>
      <c r="O1947">
        <v>0</v>
      </c>
      <c r="P1947" t="s">
        <v>31</v>
      </c>
      <c r="Q1947">
        <v>110.5</v>
      </c>
      <c r="R1947">
        <v>0</v>
      </c>
      <c r="S1947" t="s">
        <v>2904</v>
      </c>
      <c r="T1947">
        <v>110.5</v>
      </c>
      <c r="U1947">
        <v>0</v>
      </c>
      <c r="V1947" t="s">
        <v>2904</v>
      </c>
      <c r="W1947" t="s">
        <v>33</v>
      </c>
      <c r="X1947" t="s">
        <v>3357</v>
      </c>
      <c r="Y1947" t="s">
        <v>96</v>
      </c>
      <c r="Z1947" t="s">
        <v>3607</v>
      </c>
      <c r="AA1947" t="s">
        <v>2973</v>
      </c>
      <c r="AC1947" s="13" t="str">
        <f t="shared" si="350"/>
        <v>000168347</v>
      </c>
      <c r="AD1947" t="str">
        <f t="shared" si="351"/>
        <v>19/11/2015</v>
      </c>
      <c r="AE1947" t="str">
        <f t="shared" si="352"/>
        <v>04337168000148</v>
      </c>
      <c r="AF1947" s="14">
        <f t="shared" si="353"/>
        <v>110.5</v>
      </c>
      <c r="AG1947">
        <f t="shared" si="354"/>
        <v>0</v>
      </c>
      <c r="AH1947">
        <f t="shared" si="355"/>
        <v>1</v>
      </c>
      <c r="AI1947" s="16">
        <v>7805450</v>
      </c>
      <c r="AJ1947" s="16" t="s">
        <v>7683</v>
      </c>
      <c r="AK1947" s="16" t="s">
        <v>5143</v>
      </c>
      <c r="AL1947" s="16" t="s">
        <v>1341</v>
      </c>
      <c r="AM1947" s="16" t="s">
        <v>7143</v>
      </c>
      <c r="AN1947">
        <v>2</v>
      </c>
      <c r="AO1947" t="e">
        <f>VLOOKUP(TRIM(AL1947),'Parcela Dedutivel'!$A$1:$B$65536,2,FALSE)</f>
        <v>#N/A</v>
      </c>
      <c r="AP1947" s="15">
        <f t="shared" si="356"/>
        <v>0</v>
      </c>
      <c r="AQ1947" s="16">
        <f t="shared" si="357"/>
        <v>0</v>
      </c>
      <c r="AV1947" s="18"/>
      <c r="AY1947" s="17"/>
      <c r="AZ1947" s="17"/>
    </row>
    <row r="1948" spans="1:52" hidden="1" x14ac:dyDescent="0.25">
      <c r="A1948" t="s">
        <v>26</v>
      </c>
      <c r="B1948" t="s">
        <v>5558</v>
      </c>
      <c r="C1948">
        <v>42327</v>
      </c>
      <c r="D1948" t="s">
        <v>2903</v>
      </c>
      <c r="E1948" t="s">
        <v>6979</v>
      </c>
      <c r="F1948" t="s">
        <v>272</v>
      </c>
      <c r="G1948">
        <v>111.2</v>
      </c>
      <c r="H1948">
        <v>0</v>
      </c>
      <c r="I1948">
        <v>0</v>
      </c>
      <c r="J1948" t="s">
        <v>31</v>
      </c>
      <c r="K1948">
        <v>0</v>
      </c>
      <c r="L1948">
        <v>0</v>
      </c>
      <c r="M1948" t="s">
        <v>31</v>
      </c>
      <c r="N1948">
        <v>0</v>
      </c>
      <c r="O1948">
        <v>0</v>
      </c>
      <c r="P1948" t="s">
        <v>31</v>
      </c>
      <c r="Q1948">
        <v>111.2</v>
      </c>
      <c r="R1948">
        <v>0</v>
      </c>
      <c r="S1948" t="s">
        <v>2904</v>
      </c>
      <c r="T1948">
        <v>111.2</v>
      </c>
      <c r="U1948">
        <v>0</v>
      </c>
      <c r="V1948" t="s">
        <v>2904</v>
      </c>
      <c r="W1948" t="s">
        <v>33</v>
      </c>
      <c r="X1948" t="s">
        <v>3357</v>
      </c>
      <c r="Y1948" t="s">
        <v>96</v>
      </c>
      <c r="Z1948" t="s">
        <v>3701</v>
      </c>
      <c r="AA1948" t="s">
        <v>3576</v>
      </c>
      <c r="AC1948" s="13" t="str">
        <f t="shared" si="350"/>
        <v>000168348</v>
      </c>
      <c r="AD1948" t="str">
        <f t="shared" si="351"/>
        <v>19/11/2015</v>
      </c>
      <c r="AE1948" t="str">
        <f t="shared" si="352"/>
        <v>04337168000148</v>
      </c>
      <c r="AF1948" s="14">
        <f t="shared" si="353"/>
        <v>111.2</v>
      </c>
      <c r="AG1948">
        <f t="shared" si="354"/>
        <v>0</v>
      </c>
      <c r="AH1948">
        <f t="shared" si="355"/>
        <v>1</v>
      </c>
      <c r="AI1948" s="16">
        <v>7802014</v>
      </c>
      <c r="AJ1948" s="16" t="s">
        <v>7684</v>
      </c>
      <c r="AK1948" s="16" t="s">
        <v>4083</v>
      </c>
      <c r="AL1948" s="16" t="s">
        <v>3637</v>
      </c>
      <c r="AM1948" s="16" t="s">
        <v>7193</v>
      </c>
      <c r="AN1948">
        <v>1</v>
      </c>
      <c r="AO1948" t="e">
        <f>VLOOKUP(TRIM(AL1948),'Parcela Dedutivel'!$A$1:$B$65536,2,FALSE)</f>
        <v>#N/A</v>
      </c>
      <c r="AP1948" s="15">
        <f t="shared" si="356"/>
        <v>0</v>
      </c>
      <c r="AQ1948" s="16">
        <f t="shared" si="357"/>
        <v>0</v>
      </c>
      <c r="AV1948" s="18"/>
      <c r="AY1948" s="17"/>
      <c r="AZ1948" s="17"/>
    </row>
    <row r="1949" spans="1:52" hidden="1" x14ac:dyDescent="0.25">
      <c r="A1949" t="s">
        <v>26</v>
      </c>
      <c r="B1949" t="s">
        <v>5559</v>
      </c>
      <c r="C1949">
        <v>42327</v>
      </c>
      <c r="D1949" t="s">
        <v>2903</v>
      </c>
      <c r="E1949" t="s">
        <v>6979</v>
      </c>
      <c r="F1949" t="s">
        <v>272</v>
      </c>
      <c r="G1949">
        <v>38.33</v>
      </c>
      <c r="H1949">
        <v>0</v>
      </c>
      <c r="I1949">
        <v>0</v>
      </c>
      <c r="J1949" t="s">
        <v>31</v>
      </c>
      <c r="K1949">
        <v>0</v>
      </c>
      <c r="L1949">
        <v>0</v>
      </c>
      <c r="M1949" t="s">
        <v>31</v>
      </c>
      <c r="N1949">
        <v>0</v>
      </c>
      <c r="O1949">
        <v>0</v>
      </c>
      <c r="P1949" t="s">
        <v>31</v>
      </c>
      <c r="Q1949">
        <v>38.33</v>
      </c>
      <c r="R1949">
        <v>0</v>
      </c>
      <c r="S1949" t="s">
        <v>2904</v>
      </c>
      <c r="T1949">
        <v>38.33</v>
      </c>
      <c r="U1949">
        <v>0</v>
      </c>
      <c r="V1949" t="s">
        <v>2904</v>
      </c>
      <c r="W1949" t="s">
        <v>33</v>
      </c>
      <c r="X1949" t="s">
        <v>3357</v>
      </c>
      <c r="Y1949" t="s">
        <v>91</v>
      </c>
      <c r="Z1949" t="s">
        <v>3587</v>
      </c>
      <c r="AA1949" t="s">
        <v>3588</v>
      </c>
      <c r="AC1949" s="13" t="str">
        <f t="shared" si="350"/>
        <v>000168349</v>
      </c>
      <c r="AD1949" t="str">
        <f t="shared" si="351"/>
        <v>19/11/2015</v>
      </c>
      <c r="AE1949" t="str">
        <f t="shared" si="352"/>
        <v>04337168000148</v>
      </c>
      <c r="AF1949" s="14">
        <f t="shared" si="353"/>
        <v>38.33</v>
      </c>
      <c r="AG1949">
        <f t="shared" si="354"/>
        <v>0</v>
      </c>
      <c r="AH1949">
        <f t="shared" si="355"/>
        <v>1</v>
      </c>
      <c r="AI1949" s="16">
        <v>7802014</v>
      </c>
      <c r="AJ1949" s="16" t="s">
        <v>7684</v>
      </c>
      <c r="AK1949" s="16" t="s">
        <v>4083</v>
      </c>
      <c r="AL1949" s="16" t="s">
        <v>4088</v>
      </c>
      <c r="AM1949" s="16" t="s">
        <v>7193</v>
      </c>
      <c r="AN1949">
        <v>1</v>
      </c>
      <c r="AO1949" t="e">
        <f>VLOOKUP(TRIM(AL1949),'Parcela Dedutivel'!$A$1:$B$65536,2,FALSE)</f>
        <v>#N/A</v>
      </c>
      <c r="AP1949" s="15">
        <f t="shared" si="356"/>
        <v>0</v>
      </c>
      <c r="AQ1949" s="16">
        <f t="shared" si="357"/>
        <v>0</v>
      </c>
      <c r="AV1949" s="18"/>
      <c r="AY1949" s="17"/>
      <c r="AZ1949" s="17"/>
    </row>
    <row r="1950" spans="1:52" hidden="1" x14ac:dyDescent="0.25">
      <c r="A1950" t="s">
        <v>26</v>
      </c>
      <c r="B1950" t="s">
        <v>5560</v>
      </c>
      <c r="C1950">
        <v>42327</v>
      </c>
      <c r="D1950" t="s">
        <v>2903</v>
      </c>
      <c r="E1950" t="s">
        <v>6979</v>
      </c>
      <c r="F1950" t="s">
        <v>272</v>
      </c>
      <c r="G1950">
        <v>50.58</v>
      </c>
      <c r="H1950">
        <v>0</v>
      </c>
      <c r="I1950">
        <v>0</v>
      </c>
      <c r="J1950" t="s">
        <v>31</v>
      </c>
      <c r="K1950">
        <v>0</v>
      </c>
      <c r="L1950">
        <v>0</v>
      </c>
      <c r="M1950" t="s">
        <v>31</v>
      </c>
      <c r="N1950">
        <v>0</v>
      </c>
      <c r="O1950">
        <v>0</v>
      </c>
      <c r="P1950" t="s">
        <v>31</v>
      </c>
      <c r="Q1950">
        <v>50.58</v>
      </c>
      <c r="R1950">
        <v>0</v>
      </c>
      <c r="S1950" t="s">
        <v>2904</v>
      </c>
      <c r="T1950">
        <v>50.58</v>
      </c>
      <c r="U1950">
        <v>0</v>
      </c>
      <c r="V1950" t="s">
        <v>2904</v>
      </c>
      <c r="W1950" t="s">
        <v>33</v>
      </c>
      <c r="X1950" t="s">
        <v>3357</v>
      </c>
      <c r="Y1950" t="s">
        <v>91</v>
      </c>
      <c r="Z1950" t="s">
        <v>3615</v>
      </c>
      <c r="AA1950" t="s">
        <v>3616</v>
      </c>
      <c r="AC1950" s="13" t="str">
        <f t="shared" si="350"/>
        <v>000168350</v>
      </c>
      <c r="AD1950" t="str">
        <f t="shared" si="351"/>
        <v>19/11/2015</v>
      </c>
      <c r="AE1950" t="str">
        <f t="shared" si="352"/>
        <v>04337168000148</v>
      </c>
      <c r="AF1950" s="14">
        <f t="shared" si="353"/>
        <v>50.58</v>
      </c>
      <c r="AG1950">
        <f t="shared" si="354"/>
        <v>0</v>
      </c>
      <c r="AH1950">
        <f t="shared" si="355"/>
        <v>1</v>
      </c>
      <c r="AI1950" s="16">
        <v>6819039</v>
      </c>
      <c r="AJ1950" s="16" t="s">
        <v>7555</v>
      </c>
      <c r="AK1950" s="16" t="s">
        <v>5145</v>
      </c>
      <c r="AL1950" s="16" t="s">
        <v>1161</v>
      </c>
      <c r="AM1950" s="16" t="s">
        <v>7193</v>
      </c>
      <c r="AN1950">
        <v>6</v>
      </c>
      <c r="AO1950" t="e">
        <f>VLOOKUP(TRIM(AL1950),'Parcela Dedutivel'!$A$1:$B$65536,2,FALSE)</f>
        <v>#N/A</v>
      </c>
      <c r="AP1950" s="15">
        <f t="shared" si="356"/>
        <v>0</v>
      </c>
      <c r="AQ1950" s="16">
        <f t="shared" si="357"/>
        <v>0</v>
      </c>
      <c r="AV1950" s="18"/>
      <c r="AY1950" s="17"/>
      <c r="AZ1950" s="17"/>
    </row>
    <row r="1951" spans="1:52" hidden="1" x14ac:dyDescent="0.25">
      <c r="A1951" t="s">
        <v>26</v>
      </c>
      <c r="B1951" t="s">
        <v>5561</v>
      </c>
      <c r="C1951">
        <v>42327</v>
      </c>
      <c r="D1951" t="s">
        <v>2903</v>
      </c>
      <c r="E1951" t="s">
        <v>6979</v>
      </c>
      <c r="F1951" t="s">
        <v>272</v>
      </c>
      <c r="G1951">
        <v>46.6</v>
      </c>
      <c r="H1951">
        <v>0</v>
      </c>
      <c r="I1951">
        <v>0</v>
      </c>
      <c r="J1951" t="s">
        <v>31</v>
      </c>
      <c r="K1951">
        <v>0</v>
      </c>
      <c r="L1951">
        <v>0</v>
      </c>
      <c r="M1951" t="s">
        <v>31</v>
      </c>
      <c r="N1951">
        <v>0</v>
      </c>
      <c r="O1951">
        <v>0</v>
      </c>
      <c r="P1951" t="s">
        <v>31</v>
      </c>
      <c r="Q1951">
        <v>46.6</v>
      </c>
      <c r="R1951">
        <v>0</v>
      </c>
      <c r="S1951" t="s">
        <v>2904</v>
      </c>
      <c r="T1951">
        <v>46.6</v>
      </c>
      <c r="U1951">
        <v>0</v>
      </c>
      <c r="V1951" t="s">
        <v>2904</v>
      </c>
      <c r="W1951" t="s">
        <v>33</v>
      </c>
      <c r="X1951" t="s">
        <v>3357</v>
      </c>
      <c r="Y1951" t="s">
        <v>96</v>
      </c>
      <c r="Z1951" t="s">
        <v>3596</v>
      </c>
      <c r="AA1951" t="s">
        <v>3597</v>
      </c>
      <c r="AC1951" s="13" t="str">
        <f t="shared" si="350"/>
        <v>000168351</v>
      </c>
      <c r="AD1951" t="str">
        <f t="shared" si="351"/>
        <v>19/11/2015</v>
      </c>
      <c r="AE1951" t="str">
        <f t="shared" si="352"/>
        <v>04337168000148</v>
      </c>
      <c r="AF1951" s="14">
        <f t="shared" si="353"/>
        <v>46.6</v>
      </c>
      <c r="AG1951">
        <f t="shared" si="354"/>
        <v>0</v>
      </c>
      <c r="AH1951">
        <f t="shared" si="355"/>
        <v>1</v>
      </c>
      <c r="AI1951" s="16">
        <v>7802014</v>
      </c>
      <c r="AJ1951" s="16" t="s">
        <v>7684</v>
      </c>
      <c r="AK1951" s="16" t="s">
        <v>4083</v>
      </c>
      <c r="AL1951" s="16" t="s">
        <v>4086</v>
      </c>
      <c r="AM1951" s="16" t="s">
        <v>7215</v>
      </c>
      <c r="AN1951">
        <v>1</v>
      </c>
      <c r="AO1951">
        <f>VLOOKUP(TRIM(AL1951),'Parcela Dedutivel'!$A$1:$B$65536,2,FALSE)</f>
        <v>0</v>
      </c>
      <c r="AP1951" s="15">
        <f t="shared" si="356"/>
        <v>0</v>
      </c>
      <c r="AQ1951" s="16">
        <f t="shared" si="357"/>
        <v>0</v>
      </c>
      <c r="AV1951" s="18"/>
      <c r="AY1951" s="17"/>
      <c r="AZ1951" s="17"/>
    </row>
    <row r="1952" spans="1:52" hidden="1" x14ac:dyDescent="0.25">
      <c r="A1952" t="s">
        <v>26</v>
      </c>
      <c r="B1952" t="s">
        <v>5562</v>
      </c>
      <c r="C1952">
        <v>42327</v>
      </c>
      <c r="D1952" t="s">
        <v>2903</v>
      </c>
      <c r="E1952" t="s">
        <v>6979</v>
      </c>
      <c r="F1952" t="s">
        <v>272</v>
      </c>
      <c r="G1952">
        <v>78.89</v>
      </c>
      <c r="H1952">
        <v>0</v>
      </c>
      <c r="I1952">
        <v>0</v>
      </c>
      <c r="J1952" t="s">
        <v>31</v>
      </c>
      <c r="K1952">
        <v>0</v>
      </c>
      <c r="L1952">
        <v>0</v>
      </c>
      <c r="M1952" t="s">
        <v>31</v>
      </c>
      <c r="N1952">
        <v>0</v>
      </c>
      <c r="O1952">
        <v>0</v>
      </c>
      <c r="P1952" t="s">
        <v>31</v>
      </c>
      <c r="Q1952">
        <v>78.89</v>
      </c>
      <c r="R1952">
        <v>0</v>
      </c>
      <c r="S1952" t="s">
        <v>2904</v>
      </c>
      <c r="T1952">
        <v>78.89</v>
      </c>
      <c r="U1952">
        <v>0</v>
      </c>
      <c r="V1952" t="s">
        <v>2904</v>
      </c>
      <c r="W1952" t="s">
        <v>33</v>
      </c>
      <c r="X1952" t="s">
        <v>3357</v>
      </c>
      <c r="Y1952" t="s">
        <v>96</v>
      </c>
      <c r="Z1952" t="s">
        <v>3565</v>
      </c>
      <c r="AA1952" t="s">
        <v>2973</v>
      </c>
      <c r="AC1952" s="13" t="str">
        <f t="shared" si="350"/>
        <v>000168352</v>
      </c>
      <c r="AD1952" t="str">
        <f t="shared" si="351"/>
        <v>19/11/2015</v>
      </c>
      <c r="AE1952" t="str">
        <f t="shared" si="352"/>
        <v>04337168000148</v>
      </c>
      <c r="AF1952" s="14">
        <f t="shared" si="353"/>
        <v>78.89</v>
      </c>
      <c r="AG1952">
        <f t="shared" si="354"/>
        <v>0</v>
      </c>
      <c r="AH1952">
        <f t="shared" si="355"/>
        <v>1</v>
      </c>
      <c r="AI1952" s="16">
        <v>7009230</v>
      </c>
      <c r="AJ1952" s="16" t="s">
        <v>7463</v>
      </c>
      <c r="AK1952" s="16" t="s">
        <v>5146</v>
      </c>
      <c r="AL1952" s="16" t="s">
        <v>1246</v>
      </c>
      <c r="AM1952" s="16" t="s">
        <v>7193</v>
      </c>
      <c r="AN1952">
        <v>1</v>
      </c>
      <c r="AO1952" t="e">
        <f>VLOOKUP(TRIM(AL1952),'Parcela Dedutivel'!$A$1:$B$65536,2,FALSE)</f>
        <v>#N/A</v>
      </c>
      <c r="AP1952" s="15">
        <f t="shared" si="356"/>
        <v>0</v>
      </c>
      <c r="AQ1952" s="16">
        <f t="shared" si="357"/>
        <v>0</v>
      </c>
      <c r="AV1952" s="18"/>
      <c r="AY1952" s="17"/>
      <c r="AZ1952" s="17"/>
    </row>
    <row r="1953" spans="1:52" hidden="1" x14ac:dyDescent="0.25">
      <c r="A1953" t="s">
        <v>26</v>
      </c>
      <c r="B1953" t="s">
        <v>5563</v>
      </c>
      <c r="C1953">
        <v>42327</v>
      </c>
      <c r="D1953" t="s">
        <v>2903</v>
      </c>
      <c r="E1953" t="s">
        <v>6979</v>
      </c>
      <c r="F1953" t="s">
        <v>272</v>
      </c>
      <c r="G1953">
        <v>47.82</v>
      </c>
      <c r="H1953">
        <v>0</v>
      </c>
      <c r="I1953">
        <v>0</v>
      </c>
      <c r="J1953" t="s">
        <v>31</v>
      </c>
      <c r="K1953">
        <v>0</v>
      </c>
      <c r="L1953">
        <v>0</v>
      </c>
      <c r="M1953" t="s">
        <v>31</v>
      </c>
      <c r="N1953">
        <v>0</v>
      </c>
      <c r="O1953">
        <v>0</v>
      </c>
      <c r="P1953" t="s">
        <v>31</v>
      </c>
      <c r="Q1953">
        <v>47.82</v>
      </c>
      <c r="R1953">
        <v>0</v>
      </c>
      <c r="S1953" t="s">
        <v>2904</v>
      </c>
      <c r="T1953">
        <v>47.82</v>
      </c>
      <c r="U1953">
        <v>0</v>
      </c>
      <c r="V1953" t="s">
        <v>2904</v>
      </c>
      <c r="W1953" t="s">
        <v>33</v>
      </c>
      <c r="X1953" t="s">
        <v>3357</v>
      </c>
      <c r="Y1953" t="s">
        <v>91</v>
      </c>
      <c r="Z1953" t="s">
        <v>3572</v>
      </c>
      <c r="AA1953" t="s">
        <v>3573</v>
      </c>
      <c r="AC1953" s="13" t="str">
        <f t="shared" si="350"/>
        <v>000168353</v>
      </c>
      <c r="AD1953" t="str">
        <f t="shared" si="351"/>
        <v>19/11/2015</v>
      </c>
      <c r="AE1953" t="str">
        <f t="shared" si="352"/>
        <v>04337168000148</v>
      </c>
      <c r="AF1953" s="14">
        <f t="shared" si="353"/>
        <v>47.82</v>
      </c>
      <c r="AG1953">
        <f t="shared" si="354"/>
        <v>0</v>
      </c>
      <c r="AH1953">
        <f t="shared" si="355"/>
        <v>1</v>
      </c>
      <c r="AI1953" s="16">
        <v>6785383</v>
      </c>
      <c r="AJ1953" s="16" t="s">
        <v>7685</v>
      </c>
      <c r="AK1953" s="16" t="s">
        <v>4091</v>
      </c>
      <c r="AL1953" s="16" t="s">
        <v>503</v>
      </c>
      <c r="AM1953" s="16" t="s">
        <v>7143</v>
      </c>
      <c r="AN1953">
        <v>2</v>
      </c>
      <c r="AO1953" t="e">
        <f>VLOOKUP(TRIM(AL1953),'Parcela Dedutivel'!$A$1:$B$65536,2,FALSE)</f>
        <v>#N/A</v>
      </c>
      <c r="AP1953" s="15">
        <f t="shared" si="356"/>
        <v>0</v>
      </c>
      <c r="AQ1953" s="16">
        <f t="shared" si="357"/>
        <v>0</v>
      </c>
      <c r="AV1953" s="18"/>
      <c r="AY1953" s="17"/>
      <c r="AZ1953" s="17"/>
    </row>
    <row r="1954" spans="1:52" hidden="1" x14ac:dyDescent="0.25">
      <c r="A1954" t="s">
        <v>26</v>
      </c>
      <c r="B1954" t="s">
        <v>5564</v>
      </c>
      <c r="C1954">
        <v>42327</v>
      </c>
      <c r="D1954" t="s">
        <v>2903</v>
      </c>
      <c r="E1954" t="s">
        <v>6979</v>
      </c>
      <c r="F1954" t="s">
        <v>272</v>
      </c>
      <c r="G1954">
        <v>156.6</v>
      </c>
      <c r="H1954">
        <v>0</v>
      </c>
      <c r="I1954">
        <v>0</v>
      </c>
      <c r="J1954" t="s">
        <v>31</v>
      </c>
      <c r="K1954">
        <v>0</v>
      </c>
      <c r="L1954">
        <v>0</v>
      </c>
      <c r="M1954" t="s">
        <v>31</v>
      </c>
      <c r="N1954">
        <v>0</v>
      </c>
      <c r="O1954">
        <v>0</v>
      </c>
      <c r="P1954" t="s">
        <v>31</v>
      </c>
      <c r="Q1954">
        <v>156.6</v>
      </c>
      <c r="R1954">
        <v>0</v>
      </c>
      <c r="S1954" t="s">
        <v>2904</v>
      </c>
      <c r="T1954">
        <v>156.6</v>
      </c>
      <c r="U1954">
        <v>0</v>
      </c>
      <c r="V1954" t="s">
        <v>2904</v>
      </c>
      <c r="W1954" t="s">
        <v>33</v>
      </c>
      <c r="X1954" t="s">
        <v>3357</v>
      </c>
      <c r="Y1954" t="s">
        <v>96</v>
      </c>
      <c r="Z1954" t="s">
        <v>3618</v>
      </c>
      <c r="AA1954" t="s">
        <v>3619</v>
      </c>
      <c r="AC1954" s="13" t="str">
        <f t="shared" si="350"/>
        <v>000168354</v>
      </c>
      <c r="AD1954" t="str">
        <f t="shared" si="351"/>
        <v>19/11/2015</v>
      </c>
      <c r="AE1954" t="str">
        <f t="shared" si="352"/>
        <v>04337168000148</v>
      </c>
      <c r="AF1954" s="14">
        <f t="shared" si="353"/>
        <v>156.6</v>
      </c>
      <c r="AG1954">
        <f t="shared" si="354"/>
        <v>0</v>
      </c>
      <c r="AH1954">
        <f t="shared" si="355"/>
        <v>1</v>
      </c>
      <c r="AI1954" s="16">
        <v>6819039</v>
      </c>
      <c r="AJ1954" s="16" t="s">
        <v>7555</v>
      </c>
      <c r="AK1954" s="16" t="s">
        <v>5147</v>
      </c>
      <c r="AL1954" s="16" t="s">
        <v>1168</v>
      </c>
      <c r="AM1954" s="16" t="s">
        <v>7193</v>
      </c>
      <c r="AN1954">
        <v>30</v>
      </c>
      <c r="AO1954" t="e">
        <f>VLOOKUP(TRIM(AL1954),'Parcela Dedutivel'!$A$1:$B$65536,2,FALSE)</f>
        <v>#N/A</v>
      </c>
      <c r="AP1954" s="15">
        <f t="shared" si="356"/>
        <v>0</v>
      </c>
      <c r="AQ1954" s="16">
        <f t="shared" si="357"/>
        <v>0</v>
      </c>
      <c r="AV1954" s="18"/>
      <c r="AY1954" s="17"/>
      <c r="AZ1954" s="17"/>
    </row>
    <row r="1955" spans="1:52" hidden="1" x14ac:dyDescent="0.25">
      <c r="A1955" t="s">
        <v>26</v>
      </c>
      <c r="B1955" t="s">
        <v>5565</v>
      </c>
      <c r="C1955">
        <v>42327</v>
      </c>
      <c r="D1955" t="s">
        <v>2903</v>
      </c>
      <c r="E1955" t="s">
        <v>6979</v>
      </c>
      <c r="F1955" t="s">
        <v>272</v>
      </c>
      <c r="G1955">
        <v>39.050000000000004</v>
      </c>
      <c r="H1955">
        <v>0</v>
      </c>
      <c r="I1955">
        <v>0</v>
      </c>
      <c r="J1955" t="s">
        <v>31</v>
      </c>
      <c r="K1955">
        <v>0</v>
      </c>
      <c r="L1955">
        <v>0</v>
      </c>
      <c r="M1955" t="s">
        <v>31</v>
      </c>
      <c r="N1955">
        <v>0</v>
      </c>
      <c r="O1955">
        <v>0</v>
      </c>
      <c r="P1955" t="s">
        <v>31</v>
      </c>
      <c r="Q1955">
        <v>39.050000000000004</v>
      </c>
      <c r="R1955">
        <v>0</v>
      </c>
      <c r="S1955" t="s">
        <v>2904</v>
      </c>
      <c r="T1955">
        <v>39.050000000000004</v>
      </c>
      <c r="U1955">
        <v>0</v>
      </c>
      <c r="V1955" t="s">
        <v>2904</v>
      </c>
      <c r="W1955" t="s">
        <v>33</v>
      </c>
      <c r="X1955" t="s">
        <v>3357</v>
      </c>
      <c r="Y1955" t="s">
        <v>91</v>
      </c>
      <c r="Z1955" t="s">
        <v>3609</v>
      </c>
      <c r="AA1955" t="s">
        <v>3610</v>
      </c>
      <c r="AC1955" s="13" t="str">
        <f t="shared" si="350"/>
        <v>000168355</v>
      </c>
      <c r="AD1955" t="str">
        <f t="shared" si="351"/>
        <v>19/11/2015</v>
      </c>
      <c r="AE1955" t="str">
        <f t="shared" si="352"/>
        <v>04337168000148</v>
      </c>
      <c r="AF1955" s="14">
        <f t="shared" si="353"/>
        <v>39.050000000000004</v>
      </c>
      <c r="AG1955">
        <f t="shared" si="354"/>
        <v>0</v>
      </c>
      <c r="AH1955">
        <f t="shared" si="355"/>
        <v>1</v>
      </c>
      <c r="AI1955" s="16">
        <v>7732536</v>
      </c>
      <c r="AJ1955" s="16" t="s">
        <v>7686</v>
      </c>
      <c r="AK1955" s="16" t="s">
        <v>585</v>
      </c>
      <c r="AL1955" s="16" t="s">
        <v>592</v>
      </c>
      <c r="AM1955" s="16" t="s">
        <v>7143</v>
      </c>
      <c r="AN1955">
        <v>3</v>
      </c>
      <c r="AO1955" t="e">
        <f>VLOOKUP(TRIM(AL1955),'Parcela Dedutivel'!$A$1:$B$65536,2,FALSE)</f>
        <v>#N/A</v>
      </c>
      <c r="AP1955" s="15">
        <f t="shared" si="356"/>
        <v>0</v>
      </c>
      <c r="AQ1955" s="16">
        <f t="shared" si="357"/>
        <v>0</v>
      </c>
      <c r="AV1955" s="18"/>
      <c r="AY1955" s="17"/>
      <c r="AZ1955" s="17"/>
    </row>
    <row r="1956" spans="1:52" hidden="1" x14ac:dyDescent="0.25">
      <c r="A1956" t="s">
        <v>26</v>
      </c>
      <c r="B1956" t="s">
        <v>5566</v>
      </c>
      <c r="C1956">
        <v>42327</v>
      </c>
      <c r="D1956" t="s">
        <v>2903</v>
      </c>
      <c r="E1956" t="s">
        <v>6979</v>
      </c>
      <c r="F1956" t="s">
        <v>272</v>
      </c>
      <c r="G1956">
        <v>166.8</v>
      </c>
      <c r="H1956">
        <v>0</v>
      </c>
      <c r="I1956">
        <v>0</v>
      </c>
      <c r="J1956" t="s">
        <v>31</v>
      </c>
      <c r="K1956">
        <v>0</v>
      </c>
      <c r="L1956">
        <v>0</v>
      </c>
      <c r="M1956" t="s">
        <v>31</v>
      </c>
      <c r="N1956">
        <v>0</v>
      </c>
      <c r="O1956">
        <v>0</v>
      </c>
      <c r="P1956" t="s">
        <v>31</v>
      </c>
      <c r="Q1956">
        <v>166.8</v>
      </c>
      <c r="R1956">
        <v>0</v>
      </c>
      <c r="S1956" t="s">
        <v>2904</v>
      </c>
      <c r="T1956">
        <v>166.8</v>
      </c>
      <c r="U1956">
        <v>0</v>
      </c>
      <c r="V1956" t="s">
        <v>2904</v>
      </c>
      <c r="W1956" t="s">
        <v>33</v>
      </c>
      <c r="X1956" t="s">
        <v>3357</v>
      </c>
      <c r="Y1956" t="s">
        <v>91</v>
      </c>
      <c r="Z1956" t="s">
        <v>3716</v>
      </c>
      <c r="AA1956" t="s">
        <v>3576</v>
      </c>
      <c r="AC1956" s="13" t="str">
        <f t="shared" si="350"/>
        <v>000168356</v>
      </c>
      <c r="AD1956" t="str">
        <f t="shared" si="351"/>
        <v>19/11/2015</v>
      </c>
      <c r="AE1956" t="str">
        <f t="shared" si="352"/>
        <v>04337168000148</v>
      </c>
      <c r="AF1956" s="14">
        <f t="shared" si="353"/>
        <v>166.8</v>
      </c>
      <c r="AG1956">
        <f t="shared" si="354"/>
        <v>0</v>
      </c>
      <c r="AH1956">
        <f t="shared" si="355"/>
        <v>1</v>
      </c>
      <c r="AI1956" s="16">
        <v>7732536</v>
      </c>
      <c r="AJ1956" s="16" t="s">
        <v>7686</v>
      </c>
      <c r="AK1956" s="16" t="s">
        <v>585</v>
      </c>
      <c r="AL1956" s="16" t="s">
        <v>590</v>
      </c>
      <c r="AM1956" s="16" t="s">
        <v>7143</v>
      </c>
      <c r="AN1956">
        <v>4</v>
      </c>
      <c r="AO1956">
        <f>VLOOKUP(TRIM(AL1956),'Parcela Dedutivel'!$A$1:$B$65536,2,FALSE)</f>
        <v>0.21330000000000002</v>
      </c>
      <c r="AP1956" s="15">
        <f t="shared" si="356"/>
        <v>0.21330000000000002</v>
      </c>
      <c r="AQ1956" s="16">
        <f t="shared" si="357"/>
        <v>0.85320000000000007</v>
      </c>
      <c r="AV1956" s="18"/>
      <c r="AY1956" s="17"/>
      <c r="AZ1956" s="17"/>
    </row>
    <row r="1957" spans="1:52" hidden="1" x14ac:dyDescent="0.25">
      <c r="A1957" t="s">
        <v>26</v>
      </c>
      <c r="B1957" t="s">
        <v>5567</v>
      </c>
      <c r="C1957">
        <v>42327</v>
      </c>
      <c r="D1957" t="s">
        <v>2903</v>
      </c>
      <c r="E1957" t="s">
        <v>6979</v>
      </c>
      <c r="F1957" t="s">
        <v>272</v>
      </c>
      <c r="G1957">
        <v>48.38</v>
      </c>
      <c r="H1957">
        <v>0</v>
      </c>
      <c r="I1957">
        <v>0</v>
      </c>
      <c r="J1957" t="s">
        <v>31</v>
      </c>
      <c r="K1957">
        <v>0</v>
      </c>
      <c r="L1957">
        <v>0</v>
      </c>
      <c r="M1957" t="s">
        <v>31</v>
      </c>
      <c r="N1957">
        <v>0</v>
      </c>
      <c r="O1957">
        <v>0</v>
      </c>
      <c r="P1957" t="s">
        <v>31</v>
      </c>
      <c r="Q1957">
        <v>48.38</v>
      </c>
      <c r="R1957">
        <v>0</v>
      </c>
      <c r="S1957" t="s">
        <v>2904</v>
      </c>
      <c r="T1957">
        <v>48.38</v>
      </c>
      <c r="U1957">
        <v>0</v>
      </c>
      <c r="V1957" t="s">
        <v>2904</v>
      </c>
      <c r="W1957" t="s">
        <v>33</v>
      </c>
      <c r="X1957" t="s">
        <v>3357</v>
      </c>
      <c r="Y1957" t="s">
        <v>96</v>
      </c>
      <c r="Z1957" t="s">
        <v>4728</v>
      </c>
      <c r="AA1957" t="s">
        <v>4729</v>
      </c>
      <c r="AC1957" s="13" t="str">
        <f t="shared" si="350"/>
        <v>000168357</v>
      </c>
      <c r="AD1957" t="str">
        <f t="shared" si="351"/>
        <v>19/11/2015</v>
      </c>
      <c r="AE1957" t="str">
        <f t="shared" si="352"/>
        <v>04337168000148</v>
      </c>
      <c r="AF1957" s="14">
        <f t="shared" si="353"/>
        <v>48.38</v>
      </c>
      <c r="AG1957">
        <f t="shared" si="354"/>
        <v>0</v>
      </c>
      <c r="AH1957">
        <f t="shared" si="355"/>
        <v>1</v>
      </c>
      <c r="AI1957" s="16">
        <v>6782684</v>
      </c>
      <c r="AJ1957" s="16" t="s">
        <v>7390</v>
      </c>
      <c r="AK1957" s="16" t="s">
        <v>5148</v>
      </c>
      <c r="AL1957" s="16" t="s">
        <v>1157</v>
      </c>
      <c r="AM1957" s="16" t="s">
        <v>7193</v>
      </c>
      <c r="AN1957">
        <v>2</v>
      </c>
      <c r="AO1957" t="e">
        <f>VLOOKUP(TRIM(AL1957),'Parcela Dedutivel'!$A$1:$B$65536,2,FALSE)</f>
        <v>#N/A</v>
      </c>
      <c r="AP1957" s="15">
        <f t="shared" si="356"/>
        <v>0</v>
      </c>
      <c r="AQ1957" s="16">
        <f t="shared" si="357"/>
        <v>0</v>
      </c>
      <c r="AV1957" s="18"/>
      <c r="AY1957" s="17"/>
      <c r="AZ1957" s="17"/>
    </row>
    <row r="1958" spans="1:52" hidden="1" x14ac:dyDescent="0.25">
      <c r="A1958" t="s">
        <v>26</v>
      </c>
      <c r="B1958" t="s">
        <v>5568</v>
      </c>
      <c r="C1958">
        <v>42327</v>
      </c>
      <c r="D1958" t="s">
        <v>2903</v>
      </c>
      <c r="E1958" t="s">
        <v>6979</v>
      </c>
      <c r="F1958" t="s">
        <v>272</v>
      </c>
      <c r="G1958">
        <v>463.02</v>
      </c>
      <c r="H1958">
        <v>0</v>
      </c>
      <c r="I1958">
        <v>0</v>
      </c>
      <c r="J1958" t="s">
        <v>31</v>
      </c>
      <c r="K1958">
        <v>0</v>
      </c>
      <c r="L1958">
        <v>0</v>
      </c>
      <c r="M1958" t="s">
        <v>31</v>
      </c>
      <c r="N1958">
        <v>0</v>
      </c>
      <c r="O1958">
        <v>0</v>
      </c>
      <c r="P1958" t="s">
        <v>31</v>
      </c>
      <c r="Q1958">
        <v>463.02</v>
      </c>
      <c r="R1958">
        <v>0</v>
      </c>
      <c r="S1958" t="s">
        <v>2904</v>
      </c>
      <c r="T1958">
        <v>463.02</v>
      </c>
      <c r="U1958">
        <v>0</v>
      </c>
      <c r="V1958" t="s">
        <v>2904</v>
      </c>
      <c r="W1958" t="s">
        <v>33</v>
      </c>
      <c r="X1958" t="s">
        <v>3357</v>
      </c>
      <c r="Y1958" t="s">
        <v>96</v>
      </c>
      <c r="Z1958" t="s">
        <v>3602</v>
      </c>
      <c r="AA1958" t="s">
        <v>3560</v>
      </c>
      <c r="AC1958" s="13" t="str">
        <f t="shared" si="350"/>
        <v>000168358</v>
      </c>
      <c r="AD1958" t="str">
        <f t="shared" si="351"/>
        <v>19/11/2015</v>
      </c>
      <c r="AE1958" t="str">
        <f t="shared" si="352"/>
        <v>04337168000148</v>
      </c>
      <c r="AF1958" s="14">
        <f t="shared" si="353"/>
        <v>463.02</v>
      </c>
      <c r="AG1958">
        <f t="shared" si="354"/>
        <v>0</v>
      </c>
      <c r="AH1958">
        <f t="shared" si="355"/>
        <v>1</v>
      </c>
      <c r="AI1958" s="16">
        <v>7732536</v>
      </c>
      <c r="AJ1958" s="16" t="s">
        <v>7686</v>
      </c>
      <c r="AK1958" s="16" t="s">
        <v>585</v>
      </c>
      <c r="AL1958" s="16" t="s">
        <v>588</v>
      </c>
      <c r="AM1958" s="16" t="s">
        <v>7215</v>
      </c>
      <c r="AN1958">
        <v>4</v>
      </c>
      <c r="AO1958">
        <f>VLOOKUP(TRIM(AL1958),'Parcela Dedutivel'!$A$1:$B$65536,2,FALSE)</f>
        <v>0.21870000000000001</v>
      </c>
      <c r="AP1958" s="15">
        <f t="shared" si="356"/>
        <v>0.21870000000000001</v>
      </c>
      <c r="AQ1958" s="16">
        <f t="shared" si="357"/>
        <v>0.87480000000000002</v>
      </c>
      <c r="AV1958" s="18"/>
      <c r="AY1958" s="17"/>
      <c r="AZ1958" s="17"/>
    </row>
    <row r="1959" spans="1:52" hidden="1" x14ac:dyDescent="0.25">
      <c r="A1959" t="s">
        <v>26</v>
      </c>
      <c r="B1959" t="s">
        <v>5569</v>
      </c>
      <c r="C1959">
        <v>42327</v>
      </c>
      <c r="D1959" t="s">
        <v>2903</v>
      </c>
      <c r="E1959" t="s">
        <v>6979</v>
      </c>
      <c r="F1959" t="s">
        <v>272</v>
      </c>
      <c r="G1959">
        <v>55.6</v>
      </c>
      <c r="H1959">
        <v>0</v>
      </c>
      <c r="I1959">
        <v>0</v>
      </c>
      <c r="J1959" t="s">
        <v>31</v>
      </c>
      <c r="K1959">
        <v>0</v>
      </c>
      <c r="L1959">
        <v>0</v>
      </c>
      <c r="M1959" t="s">
        <v>31</v>
      </c>
      <c r="N1959">
        <v>0</v>
      </c>
      <c r="O1959">
        <v>0</v>
      </c>
      <c r="P1959" t="s">
        <v>31</v>
      </c>
      <c r="Q1959">
        <v>55.6</v>
      </c>
      <c r="R1959">
        <v>0</v>
      </c>
      <c r="S1959" t="s">
        <v>2904</v>
      </c>
      <c r="T1959">
        <v>55.6</v>
      </c>
      <c r="U1959">
        <v>0</v>
      </c>
      <c r="V1959" t="s">
        <v>2904</v>
      </c>
      <c r="W1959" t="s">
        <v>33</v>
      </c>
      <c r="X1959" t="s">
        <v>3357</v>
      </c>
      <c r="Y1959" t="s">
        <v>96</v>
      </c>
      <c r="Z1959" t="s">
        <v>3718</v>
      </c>
      <c r="AA1959" t="s">
        <v>3576</v>
      </c>
      <c r="AC1959" s="13" t="str">
        <f t="shared" si="350"/>
        <v>000168359</v>
      </c>
      <c r="AD1959" t="str">
        <f t="shared" si="351"/>
        <v>19/11/2015</v>
      </c>
      <c r="AE1959" t="str">
        <f t="shared" si="352"/>
        <v>04337168000148</v>
      </c>
      <c r="AF1959" s="14">
        <f t="shared" si="353"/>
        <v>55.6</v>
      </c>
      <c r="AG1959">
        <f t="shared" si="354"/>
        <v>0</v>
      </c>
      <c r="AH1959">
        <f t="shared" si="355"/>
        <v>1</v>
      </c>
      <c r="AI1959" s="16">
        <v>6783935</v>
      </c>
      <c r="AJ1959" s="16" t="s">
        <v>7473</v>
      </c>
      <c r="AK1959" s="16" t="s">
        <v>5149</v>
      </c>
      <c r="AL1959" s="16" t="s">
        <v>1161</v>
      </c>
      <c r="AM1959" s="16" t="s">
        <v>7193</v>
      </c>
      <c r="AN1959">
        <v>4</v>
      </c>
      <c r="AO1959" t="e">
        <f>VLOOKUP(TRIM(AL1959),'Parcela Dedutivel'!$A$1:$B$65536,2,FALSE)</f>
        <v>#N/A</v>
      </c>
      <c r="AP1959" s="15">
        <f t="shared" si="356"/>
        <v>0</v>
      </c>
      <c r="AQ1959" s="16">
        <f t="shared" si="357"/>
        <v>0</v>
      </c>
      <c r="AV1959" s="18"/>
      <c r="AY1959" s="17"/>
      <c r="AZ1959" s="17"/>
    </row>
    <row r="1960" spans="1:52" hidden="1" x14ac:dyDescent="0.25">
      <c r="A1960" t="s">
        <v>26</v>
      </c>
      <c r="B1960" t="s">
        <v>5570</v>
      </c>
      <c r="C1960">
        <v>42327</v>
      </c>
      <c r="D1960" t="s">
        <v>2903</v>
      </c>
      <c r="E1960" t="s">
        <v>6979</v>
      </c>
      <c r="F1960" t="s">
        <v>272</v>
      </c>
      <c r="G1960">
        <v>576</v>
      </c>
      <c r="H1960">
        <v>0</v>
      </c>
      <c r="I1960">
        <v>0</v>
      </c>
      <c r="J1960" t="s">
        <v>31</v>
      </c>
      <c r="K1960">
        <v>0</v>
      </c>
      <c r="L1960">
        <v>0</v>
      </c>
      <c r="M1960" t="s">
        <v>31</v>
      </c>
      <c r="N1960">
        <v>0</v>
      </c>
      <c r="O1960">
        <v>0</v>
      </c>
      <c r="P1960" t="s">
        <v>31</v>
      </c>
      <c r="Q1960">
        <v>576</v>
      </c>
      <c r="R1960">
        <v>0</v>
      </c>
      <c r="S1960" t="s">
        <v>2904</v>
      </c>
      <c r="T1960">
        <v>576</v>
      </c>
      <c r="U1960">
        <v>0</v>
      </c>
      <c r="V1960" t="s">
        <v>2904</v>
      </c>
      <c r="W1960" t="s">
        <v>33</v>
      </c>
      <c r="X1960" t="s">
        <v>3357</v>
      </c>
      <c r="Y1960" t="s">
        <v>96</v>
      </c>
      <c r="Z1960" t="s">
        <v>5571</v>
      </c>
      <c r="AA1960" t="s">
        <v>3560</v>
      </c>
      <c r="AC1960" s="13" t="str">
        <f t="shared" si="350"/>
        <v>000168360</v>
      </c>
      <c r="AD1960" t="str">
        <f t="shared" si="351"/>
        <v>19/11/2015</v>
      </c>
      <c r="AE1960" t="str">
        <f t="shared" si="352"/>
        <v>04337168000148</v>
      </c>
      <c r="AF1960" s="14">
        <f t="shared" si="353"/>
        <v>576</v>
      </c>
      <c r="AG1960">
        <f t="shared" si="354"/>
        <v>0</v>
      </c>
      <c r="AH1960">
        <f t="shared" si="355"/>
        <v>1</v>
      </c>
      <c r="AI1960" s="16">
        <v>7732536</v>
      </c>
      <c r="AJ1960" s="16" t="s">
        <v>7686</v>
      </c>
      <c r="AK1960" s="16" t="s">
        <v>585</v>
      </c>
      <c r="AL1960" s="16" t="s">
        <v>597</v>
      </c>
      <c r="AM1960" s="16" t="s">
        <v>7143</v>
      </c>
      <c r="AN1960">
        <v>1</v>
      </c>
      <c r="AO1960" t="e">
        <f>VLOOKUP(TRIM(AL1960),'Parcela Dedutivel'!$A$1:$B$65536,2,FALSE)</f>
        <v>#N/A</v>
      </c>
      <c r="AP1960" s="15">
        <f t="shared" si="356"/>
        <v>0</v>
      </c>
      <c r="AQ1960" s="16">
        <f t="shared" si="357"/>
        <v>0</v>
      </c>
      <c r="AV1960" s="18"/>
      <c r="AY1960" s="17"/>
      <c r="AZ1960" s="17"/>
    </row>
    <row r="1961" spans="1:52" hidden="1" x14ac:dyDescent="0.25">
      <c r="A1961" t="s">
        <v>26</v>
      </c>
      <c r="B1961" t="s">
        <v>5572</v>
      </c>
      <c r="C1961">
        <v>42327</v>
      </c>
      <c r="D1961" t="s">
        <v>2903</v>
      </c>
      <c r="E1961" t="s">
        <v>6979</v>
      </c>
      <c r="F1961" t="s">
        <v>272</v>
      </c>
      <c r="G1961">
        <v>112.7</v>
      </c>
      <c r="H1961">
        <v>0</v>
      </c>
      <c r="I1961">
        <v>0</v>
      </c>
      <c r="J1961" t="s">
        <v>31</v>
      </c>
      <c r="K1961">
        <v>0</v>
      </c>
      <c r="L1961">
        <v>0</v>
      </c>
      <c r="M1961" t="s">
        <v>31</v>
      </c>
      <c r="N1961">
        <v>0</v>
      </c>
      <c r="O1961">
        <v>0</v>
      </c>
      <c r="P1961" t="s">
        <v>31</v>
      </c>
      <c r="Q1961">
        <v>112.7</v>
      </c>
      <c r="R1961">
        <v>0</v>
      </c>
      <c r="S1961" t="s">
        <v>2904</v>
      </c>
      <c r="T1961">
        <v>112.7</v>
      </c>
      <c r="U1961">
        <v>0</v>
      </c>
      <c r="V1961" t="s">
        <v>2904</v>
      </c>
      <c r="W1961" t="s">
        <v>33</v>
      </c>
      <c r="X1961" t="s">
        <v>3357</v>
      </c>
      <c r="Y1961" t="s">
        <v>96</v>
      </c>
      <c r="Z1961" t="s">
        <v>4721</v>
      </c>
      <c r="AA1961" t="s">
        <v>3597</v>
      </c>
      <c r="AC1961" s="13" t="str">
        <f t="shared" si="350"/>
        <v>000168361</v>
      </c>
      <c r="AD1961" t="str">
        <f t="shared" si="351"/>
        <v>19/11/2015</v>
      </c>
      <c r="AE1961" t="str">
        <f t="shared" si="352"/>
        <v>04337168000148</v>
      </c>
      <c r="AF1961" s="14">
        <f t="shared" si="353"/>
        <v>112.7</v>
      </c>
      <c r="AG1961">
        <f t="shared" si="354"/>
        <v>0</v>
      </c>
      <c r="AH1961">
        <f t="shared" si="355"/>
        <v>1</v>
      </c>
      <c r="AI1961" s="16">
        <v>7732536</v>
      </c>
      <c r="AJ1961" s="16" t="s">
        <v>7686</v>
      </c>
      <c r="AK1961" s="16" t="s">
        <v>585</v>
      </c>
      <c r="AL1961" s="16" t="s">
        <v>594</v>
      </c>
      <c r="AM1961" s="16" t="s">
        <v>7143</v>
      </c>
      <c r="AN1961">
        <v>1</v>
      </c>
      <c r="AO1961" t="e">
        <f>VLOOKUP(TRIM(AL1961),'Parcela Dedutivel'!$A$1:$B$65536,2,FALSE)</f>
        <v>#N/A</v>
      </c>
      <c r="AP1961" s="15">
        <f t="shared" si="356"/>
        <v>0</v>
      </c>
      <c r="AQ1961" s="16">
        <f t="shared" si="357"/>
        <v>0</v>
      </c>
      <c r="AV1961" s="18"/>
      <c r="AY1961" s="17"/>
      <c r="AZ1961" s="17"/>
    </row>
    <row r="1962" spans="1:52" hidden="1" x14ac:dyDescent="0.25">
      <c r="A1962" t="s">
        <v>26</v>
      </c>
      <c r="B1962" t="s">
        <v>5573</v>
      </c>
      <c r="C1962">
        <v>42327</v>
      </c>
      <c r="D1962" t="s">
        <v>2903</v>
      </c>
      <c r="E1962" t="s">
        <v>6979</v>
      </c>
      <c r="F1962" t="s">
        <v>272</v>
      </c>
      <c r="G1962">
        <v>125.45</v>
      </c>
      <c r="H1962">
        <v>0</v>
      </c>
      <c r="I1962">
        <v>0</v>
      </c>
      <c r="J1962" t="s">
        <v>31</v>
      </c>
      <c r="K1962">
        <v>0</v>
      </c>
      <c r="L1962">
        <v>0</v>
      </c>
      <c r="M1962" t="s">
        <v>31</v>
      </c>
      <c r="N1962">
        <v>0</v>
      </c>
      <c r="O1962">
        <v>0</v>
      </c>
      <c r="P1962" t="s">
        <v>31</v>
      </c>
      <c r="Q1962">
        <v>125.45</v>
      </c>
      <c r="R1962">
        <v>0</v>
      </c>
      <c r="S1962" t="s">
        <v>2904</v>
      </c>
      <c r="T1962">
        <v>125.45</v>
      </c>
      <c r="U1962">
        <v>0</v>
      </c>
      <c r="V1962" t="s">
        <v>2904</v>
      </c>
      <c r="W1962" t="s">
        <v>33</v>
      </c>
      <c r="X1962" t="s">
        <v>3357</v>
      </c>
      <c r="Y1962" t="s">
        <v>96</v>
      </c>
      <c r="Z1962" t="s">
        <v>3569</v>
      </c>
      <c r="AA1962" t="s">
        <v>3570</v>
      </c>
      <c r="AC1962" s="13" t="str">
        <f t="shared" si="350"/>
        <v>000168362</v>
      </c>
      <c r="AD1962" t="str">
        <f t="shared" si="351"/>
        <v>19/11/2015</v>
      </c>
      <c r="AE1962" t="str">
        <f t="shared" si="352"/>
        <v>04337168000148</v>
      </c>
      <c r="AF1962" s="14">
        <f t="shared" si="353"/>
        <v>125.45</v>
      </c>
      <c r="AG1962">
        <f t="shared" si="354"/>
        <v>0</v>
      </c>
      <c r="AH1962">
        <f t="shared" si="355"/>
        <v>1</v>
      </c>
      <c r="AI1962" s="16">
        <v>6819039</v>
      </c>
      <c r="AJ1962" s="16" t="s">
        <v>7555</v>
      </c>
      <c r="AK1962" s="16" t="s">
        <v>5150</v>
      </c>
      <c r="AL1962" s="16" t="s">
        <v>1147</v>
      </c>
      <c r="AM1962" s="16" t="s">
        <v>7193</v>
      </c>
      <c r="AN1962">
        <v>7</v>
      </c>
      <c r="AO1962" t="e">
        <f>VLOOKUP(TRIM(AL1962),'Parcela Dedutivel'!$A$1:$B$65536,2,FALSE)</f>
        <v>#N/A</v>
      </c>
      <c r="AP1962" s="15">
        <f t="shared" si="356"/>
        <v>0</v>
      </c>
      <c r="AQ1962" s="16">
        <f t="shared" si="357"/>
        <v>0</v>
      </c>
      <c r="AV1962" s="18"/>
      <c r="AY1962" s="17"/>
      <c r="AZ1962" s="17"/>
    </row>
    <row r="1963" spans="1:52" hidden="1" x14ac:dyDescent="0.25">
      <c r="A1963" t="s">
        <v>26</v>
      </c>
      <c r="B1963" t="s">
        <v>5574</v>
      </c>
      <c r="C1963">
        <v>42327</v>
      </c>
      <c r="D1963" t="s">
        <v>2903</v>
      </c>
      <c r="E1963" t="s">
        <v>6979</v>
      </c>
      <c r="F1963" t="s">
        <v>272</v>
      </c>
      <c r="G1963">
        <v>19.41</v>
      </c>
      <c r="H1963">
        <v>0</v>
      </c>
      <c r="I1963">
        <v>0</v>
      </c>
      <c r="J1963" t="s">
        <v>31</v>
      </c>
      <c r="K1963">
        <v>0</v>
      </c>
      <c r="L1963">
        <v>0</v>
      </c>
      <c r="M1963" t="s">
        <v>31</v>
      </c>
      <c r="N1963">
        <v>0</v>
      </c>
      <c r="O1963">
        <v>0</v>
      </c>
      <c r="P1963" t="s">
        <v>31</v>
      </c>
      <c r="Q1963">
        <v>19.41</v>
      </c>
      <c r="R1963">
        <v>0</v>
      </c>
      <c r="S1963" t="s">
        <v>2904</v>
      </c>
      <c r="T1963">
        <v>19.41</v>
      </c>
      <c r="U1963">
        <v>0</v>
      </c>
      <c r="V1963" t="s">
        <v>2904</v>
      </c>
      <c r="W1963" t="s">
        <v>33</v>
      </c>
      <c r="X1963" t="s">
        <v>3357</v>
      </c>
      <c r="Y1963" t="s">
        <v>96</v>
      </c>
      <c r="Z1963" t="s">
        <v>5575</v>
      </c>
      <c r="AA1963" t="s">
        <v>5576</v>
      </c>
      <c r="AC1963" s="13" t="str">
        <f t="shared" si="350"/>
        <v>000168363</v>
      </c>
      <c r="AD1963" t="str">
        <f t="shared" si="351"/>
        <v>19/11/2015</v>
      </c>
      <c r="AE1963" t="str">
        <f t="shared" si="352"/>
        <v>04337168000148</v>
      </c>
      <c r="AF1963" s="14">
        <f t="shared" si="353"/>
        <v>19.41</v>
      </c>
      <c r="AG1963">
        <f t="shared" si="354"/>
        <v>0</v>
      </c>
      <c r="AH1963">
        <f t="shared" si="355"/>
        <v>1</v>
      </c>
      <c r="AI1963" s="16">
        <v>6819039</v>
      </c>
      <c r="AJ1963" s="16" t="s">
        <v>7555</v>
      </c>
      <c r="AK1963" s="16" t="s">
        <v>5150</v>
      </c>
      <c r="AL1963" s="16" t="s">
        <v>1161</v>
      </c>
      <c r="AM1963" s="16" t="s">
        <v>7193</v>
      </c>
      <c r="AN1963">
        <v>6</v>
      </c>
      <c r="AO1963" t="e">
        <f>VLOOKUP(TRIM(AL1963),'Parcela Dedutivel'!$A$1:$B$65536,2,FALSE)</f>
        <v>#N/A</v>
      </c>
      <c r="AP1963" s="15">
        <f t="shared" si="356"/>
        <v>0</v>
      </c>
      <c r="AQ1963" s="16">
        <f t="shared" si="357"/>
        <v>0</v>
      </c>
      <c r="AV1963" s="18"/>
      <c r="AY1963" s="17"/>
      <c r="AZ1963" s="17"/>
    </row>
    <row r="1964" spans="1:52" hidden="1" x14ac:dyDescent="0.25">
      <c r="A1964" t="s">
        <v>26</v>
      </c>
      <c r="B1964" t="s">
        <v>5577</v>
      </c>
      <c r="C1964">
        <v>42327</v>
      </c>
      <c r="D1964" t="s">
        <v>2817</v>
      </c>
      <c r="E1964" t="s">
        <v>6979</v>
      </c>
      <c r="F1964" t="s">
        <v>179</v>
      </c>
      <c r="G1964">
        <v>914.29</v>
      </c>
      <c r="H1964">
        <v>914.29</v>
      </c>
      <c r="I1964">
        <v>109.71000000000001</v>
      </c>
      <c r="J1964" t="s">
        <v>30</v>
      </c>
      <c r="K1964">
        <v>0</v>
      </c>
      <c r="L1964">
        <v>0</v>
      </c>
      <c r="M1964" t="s">
        <v>31</v>
      </c>
      <c r="N1964">
        <v>0</v>
      </c>
      <c r="O1964">
        <v>0</v>
      </c>
      <c r="P1964" t="s">
        <v>31</v>
      </c>
      <c r="Q1964">
        <v>914.29</v>
      </c>
      <c r="R1964">
        <v>15.09</v>
      </c>
      <c r="S1964" t="s">
        <v>33</v>
      </c>
      <c r="T1964">
        <v>914.29</v>
      </c>
      <c r="U1964">
        <v>69.489999999999995</v>
      </c>
      <c r="V1964" t="s">
        <v>33</v>
      </c>
      <c r="W1964" t="s">
        <v>33</v>
      </c>
      <c r="X1964" t="s">
        <v>3351</v>
      </c>
      <c r="Y1964" t="s">
        <v>91</v>
      </c>
      <c r="Z1964" t="s">
        <v>4816</v>
      </c>
      <c r="AA1964" t="s">
        <v>4817</v>
      </c>
      <c r="AC1964" s="13" t="str">
        <f t="shared" si="350"/>
        <v>000168364</v>
      </c>
      <c r="AD1964" t="str">
        <f t="shared" si="351"/>
        <v>19/11/2015</v>
      </c>
      <c r="AE1964" t="str">
        <f t="shared" si="352"/>
        <v>59104422010384</v>
      </c>
      <c r="AF1964" s="14">
        <f t="shared" si="353"/>
        <v>914.29</v>
      </c>
      <c r="AG1964">
        <f t="shared" si="354"/>
        <v>0</v>
      </c>
      <c r="AH1964">
        <f t="shared" si="355"/>
        <v>1</v>
      </c>
      <c r="AI1964" s="16">
        <v>7732536</v>
      </c>
      <c r="AJ1964" s="16" t="s">
        <v>7686</v>
      </c>
      <c r="AK1964" s="16" t="s">
        <v>599</v>
      </c>
      <c r="AL1964" s="16" t="s">
        <v>592</v>
      </c>
      <c r="AM1964" s="16" t="s">
        <v>7143</v>
      </c>
      <c r="AN1964">
        <v>1</v>
      </c>
      <c r="AO1964" t="e">
        <f>VLOOKUP(TRIM(AL1964),'Parcela Dedutivel'!$A$1:$B$65536,2,FALSE)</f>
        <v>#N/A</v>
      </c>
      <c r="AP1964" s="15">
        <f t="shared" si="356"/>
        <v>0</v>
      </c>
      <c r="AQ1964" s="16">
        <f t="shared" si="357"/>
        <v>0</v>
      </c>
      <c r="AV1964" s="18"/>
      <c r="AY1964" s="17"/>
      <c r="AZ1964" s="17"/>
    </row>
    <row r="1965" spans="1:52" hidden="1" x14ac:dyDescent="0.25">
      <c r="A1965" t="s">
        <v>26</v>
      </c>
      <c r="B1965" t="s">
        <v>5578</v>
      </c>
      <c r="C1965">
        <v>42327</v>
      </c>
      <c r="D1965" t="s">
        <v>2817</v>
      </c>
      <c r="E1965" t="s">
        <v>6979</v>
      </c>
      <c r="F1965" t="s">
        <v>1643</v>
      </c>
      <c r="G1965">
        <v>2317.5</v>
      </c>
      <c r="H1965">
        <v>2317.5</v>
      </c>
      <c r="I1965">
        <v>278.10000000000002</v>
      </c>
      <c r="J1965" t="s">
        <v>30</v>
      </c>
      <c r="K1965">
        <v>0</v>
      </c>
      <c r="L1965">
        <v>0</v>
      </c>
      <c r="M1965" t="s">
        <v>31</v>
      </c>
      <c r="N1965">
        <v>0</v>
      </c>
      <c r="O1965">
        <v>0</v>
      </c>
      <c r="P1965" t="s">
        <v>31</v>
      </c>
      <c r="Q1965">
        <v>2317.5</v>
      </c>
      <c r="R1965">
        <v>38.24</v>
      </c>
      <c r="S1965" t="s">
        <v>33</v>
      </c>
      <c r="T1965">
        <v>2317.5</v>
      </c>
      <c r="U1965">
        <v>176.13</v>
      </c>
      <c r="V1965" t="s">
        <v>33</v>
      </c>
      <c r="W1965" t="s">
        <v>33</v>
      </c>
      <c r="X1965" t="s">
        <v>2574</v>
      </c>
      <c r="Y1965" t="s">
        <v>96</v>
      </c>
      <c r="Z1965" t="s">
        <v>3643</v>
      </c>
      <c r="AA1965" t="s">
        <v>3644</v>
      </c>
      <c r="AC1965" s="13" t="str">
        <f t="shared" si="350"/>
        <v>000168365</v>
      </c>
      <c r="AD1965" t="str">
        <f t="shared" si="351"/>
        <v>19/11/2015</v>
      </c>
      <c r="AE1965" t="str">
        <f t="shared" si="352"/>
        <v>03523188000140</v>
      </c>
      <c r="AF1965" s="14">
        <f t="shared" si="353"/>
        <v>2317.5</v>
      </c>
      <c r="AG1965">
        <f t="shared" si="354"/>
        <v>0</v>
      </c>
      <c r="AH1965">
        <f t="shared" si="355"/>
        <v>1</v>
      </c>
      <c r="AI1965" s="16">
        <v>6782680</v>
      </c>
      <c r="AJ1965" s="16" t="s">
        <v>7520</v>
      </c>
      <c r="AK1965" s="16" t="s">
        <v>5151</v>
      </c>
      <c r="AL1965" s="16" t="s">
        <v>5044</v>
      </c>
      <c r="AM1965" s="16" t="s">
        <v>7193</v>
      </c>
      <c r="AN1965">
        <v>15</v>
      </c>
      <c r="AO1965" t="e">
        <f>VLOOKUP(TRIM(AL1965),'Parcela Dedutivel'!$A$1:$B$65536,2,FALSE)</f>
        <v>#N/A</v>
      </c>
      <c r="AP1965" s="15">
        <f t="shared" si="356"/>
        <v>0</v>
      </c>
      <c r="AQ1965" s="16">
        <f t="shared" si="357"/>
        <v>0</v>
      </c>
      <c r="AV1965" s="18"/>
      <c r="AY1965" s="17"/>
      <c r="AZ1965" s="17"/>
    </row>
    <row r="1966" spans="1:52" hidden="1" x14ac:dyDescent="0.25">
      <c r="A1966" t="s">
        <v>26</v>
      </c>
      <c r="B1966" t="s">
        <v>5579</v>
      </c>
      <c r="C1966">
        <v>42327</v>
      </c>
      <c r="D1966" t="s">
        <v>2841</v>
      </c>
      <c r="E1966" t="s">
        <v>6979</v>
      </c>
      <c r="F1966" t="s">
        <v>478</v>
      </c>
      <c r="G1966">
        <v>32</v>
      </c>
      <c r="H1966">
        <v>32</v>
      </c>
      <c r="I1966">
        <v>2.2400000000000002</v>
      </c>
      <c r="J1966" t="s">
        <v>30</v>
      </c>
      <c r="K1966">
        <v>0</v>
      </c>
      <c r="L1966">
        <v>0</v>
      </c>
      <c r="M1966" t="s">
        <v>31</v>
      </c>
      <c r="N1966">
        <v>0</v>
      </c>
      <c r="O1966">
        <v>0</v>
      </c>
      <c r="P1966" t="s">
        <v>31</v>
      </c>
      <c r="Q1966">
        <v>32</v>
      </c>
      <c r="R1966">
        <v>0.53</v>
      </c>
      <c r="S1966" t="s">
        <v>33</v>
      </c>
      <c r="T1966">
        <v>32</v>
      </c>
      <c r="U1966">
        <v>2.4300000000000002</v>
      </c>
      <c r="V1966" t="s">
        <v>33</v>
      </c>
      <c r="W1966" t="s">
        <v>33</v>
      </c>
      <c r="X1966" t="s">
        <v>1856</v>
      </c>
      <c r="Y1966" t="s">
        <v>91</v>
      </c>
      <c r="Z1966" t="s">
        <v>5580</v>
      </c>
      <c r="AA1966" t="s">
        <v>5581</v>
      </c>
      <c r="AC1966" s="13" t="str">
        <f t="shared" si="350"/>
        <v>000168366</v>
      </c>
      <c r="AD1966" t="str">
        <f t="shared" si="351"/>
        <v>19/11/2015</v>
      </c>
      <c r="AE1966" t="str">
        <f t="shared" si="352"/>
        <v>54305743001170</v>
      </c>
      <c r="AF1966" s="14">
        <f t="shared" si="353"/>
        <v>32</v>
      </c>
      <c r="AG1966">
        <f t="shared" si="354"/>
        <v>0</v>
      </c>
      <c r="AH1966">
        <f t="shared" si="355"/>
        <v>1</v>
      </c>
      <c r="AI1966" s="16">
        <v>6791215</v>
      </c>
      <c r="AJ1966" s="16" t="s">
        <v>7456</v>
      </c>
      <c r="AK1966" s="16" t="s">
        <v>5152</v>
      </c>
      <c r="AL1966" s="16" t="s">
        <v>4064</v>
      </c>
      <c r="AM1966" s="16" t="s">
        <v>7143</v>
      </c>
      <c r="AN1966">
        <v>1</v>
      </c>
      <c r="AO1966" t="e">
        <f>VLOOKUP(TRIM(AL1966),'Parcela Dedutivel'!$A$1:$B$65536,2,FALSE)</f>
        <v>#N/A</v>
      </c>
      <c r="AP1966" s="15">
        <f t="shared" si="356"/>
        <v>0</v>
      </c>
      <c r="AQ1966" s="16">
        <f t="shared" si="357"/>
        <v>0</v>
      </c>
      <c r="AV1966" s="18"/>
      <c r="AY1966" s="17"/>
      <c r="AZ1966" s="17"/>
    </row>
    <row r="1967" spans="1:52" hidden="1" x14ac:dyDescent="0.25">
      <c r="A1967" t="s">
        <v>26</v>
      </c>
      <c r="B1967" t="s">
        <v>5583</v>
      </c>
      <c r="C1967">
        <v>42327</v>
      </c>
      <c r="D1967" t="s">
        <v>2804</v>
      </c>
      <c r="E1967" t="s">
        <v>6979</v>
      </c>
      <c r="F1967" t="s">
        <v>29</v>
      </c>
      <c r="G1967">
        <v>3509.34</v>
      </c>
      <c r="H1967">
        <v>3051.6</v>
      </c>
      <c r="I1967">
        <v>549.29</v>
      </c>
      <c r="J1967" t="s">
        <v>307</v>
      </c>
      <c r="K1967">
        <v>0</v>
      </c>
      <c r="L1967">
        <v>0</v>
      </c>
      <c r="M1967" t="s">
        <v>31</v>
      </c>
      <c r="N1967">
        <v>3051.6</v>
      </c>
      <c r="O1967">
        <v>457.74</v>
      </c>
      <c r="P1967" t="s">
        <v>2788</v>
      </c>
      <c r="Q1967">
        <v>3051.6</v>
      </c>
      <c r="R1967">
        <v>50.35</v>
      </c>
      <c r="S1967" t="s">
        <v>33</v>
      </c>
      <c r="T1967">
        <v>3051.6</v>
      </c>
      <c r="U1967">
        <v>231.92000000000002</v>
      </c>
      <c r="V1967" t="s">
        <v>33</v>
      </c>
      <c r="W1967" t="s">
        <v>33</v>
      </c>
      <c r="X1967" t="s">
        <v>3823</v>
      </c>
      <c r="Y1967" t="s">
        <v>91</v>
      </c>
      <c r="Z1967" t="s">
        <v>5584</v>
      </c>
      <c r="AA1967" t="s">
        <v>5585</v>
      </c>
      <c r="AC1967" s="13" t="str">
        <f t="shared" si="350"/>
        <v>000168368</v>
      </c>
      <c r="AD1967" t="str">
        <f t="shared" si="351"/>
        <v>19/11/2015</v>
      </c>
      <c r="AE1967" t="str">
        <f t="shared" si="352"/>
        <v>46127262000112</v>
      </c>
      <c r="AF1967" s="14">
        <f t="shared" si="353"/>
        <v>3509.34</v>
      </c>
      <c r="AG1967">
        <f t="shared" si="354"/>
        <v>0</v>
      </c>
      <c r="AH1967">
        <f t="shared" si="355"/>
        <v>1</v>
      </c>
      <c r="AI1967" s="16">
        <v>6782684</v>
      </c>
      <c r="AJ1967" s="16" t="s">
        <v>7390</v>
      </c>
      <c r="AK1967" s="16" t="s">
        <v>5153</v>
      </c>
      <c r="AL1967" s="16" t="s">
        <v>1184</v>
      </c>
      <c r="AM1967" s="16" t="s">
        <v>7193</v>
      </c>
      <c r="AN1967">
        <v>1</v>
      </c>
      <c r="AO1967" t="e">
        <f>VLOOKUP(TRIM(AL1967),'Parcela Dedutivel'!$A$1:$B$65536,2,FALSE)</f>
        <v>#N/A</v>
      </c>
      <c r="AP1967" s="15">
        <f t="shared" si="356"/>
        <v>0</v>
      </c>
      <c r="AQ1967" s="16">
        <f t="shared" si="357"/>
        <v>0</v>
      </c>
      <c r="AV1967" s="18"/>
      <c r="AY1967" s="17"/>
      <c r="AZ1967" s="17"/>
    </row>
    <row r="1968" spans="1:52" hidden="1" x14ac:dyDescent="0.25">
      <c r="A1968" t="s">
        <v>26</v>
      </c>
      <c r="B1968" t="s">
        <v>5586</v>
      </c>
      <c r="C1968">
        <v>42327</v>
      </c>
      <c r="D1968" t="s">
        <v>2817</v>
      </c>
      <c r="E1968" t="s">
        <v>6979</v>
      </c>
      <c r="F1968" t="s">
        <v>411</v>
      </c>
      <c r="G1968">
        <v>2973.67</v>
      </c>
      <c r="H1968">
        <v>2585.8000000000002</v>
      </c>
      <c r="I1968">
        <v>310.3</v>
      </c>
      <c r="J1968" t="s">
        <v>307</v>
      </c>
      <c r="K1968">
        <v>0</v>
      </c>
      <c r="L1968">
        <v>0</v>
      </c>
      <c r="M1968" t="s">
        <v>31</v>
      </c>
      <c r="N1968">
        <v>2585.8000000000002</v>
      </c>
      <c r="O1968">
        <v>387.87</v>
      </c>
      <c r="P1968" t="s">
        <v>2788</v>
      </c>
      <c r="Q1968">
        <v>2585.8000000000002</v>
      </c>
      <c r="R1968">
        <v>42.67</v>
      </c>
      <c r="S1968" t="s">
        <v>33</v>
      </c>
      <c r="T1968">
        <v>2585.8000000000002</v>
      </c>
      <c r="U1968">
        <v>196.52</v>
      </c>
      <c r="V1968" t="s">
        <v>33</v>
      </c>
      <c r="W1968" t="s">
        <v>33</v>
      </c>
      <c r="X1968" t="s">
        <v>5587</v>
      </c>
      <c r="Y1968" t="s">
        <v>91</v>
      </c>
      <c r="Z1968" t="s">
        <v>5588</v>
      </c>
      <c r="AA1968" t="s">
        <v>3742</v>
      </c>
      <c r="AC1968" s="13" t="str">
        <f t="shared" si="350"/>
        <v>000168369</v>
      </c>
      <c r="AD1968" t="str">
        <f t="shared" si="351"/>
        <v>19/11/2015</v>
      </c>
      <c r="AE1968" t="str">
        <f t="shared" si="352"/>
        <v>07358761000754</v>
      </c>
      <c r="AF1968" s="14">
        <f t="shared" si="353"/>
        <v>2973.67</v>
      </c>
      <c r="AG1968">
        <f t="shared" si="354"/>
        <v>0</v>
      </c>
      <c r="AH1968">
        <f t="shared" si="355"/>
        <v>1</v>
      </c>
      <c r="AI1968" s="16">
        <v>6782872</v>
      </c>
      <c r="AJ1968" s="16" t="s">
        <v>7581</v>
      </c>
      <c r="AK1968" s="16" t="s">
        <v>5154</v>
      </c>
      <c r="AL1968" s="16" t="s">
        <v>1199</v>
      </c>
      <c r="AM1968" s="16" t="s">
        <v>7193</v>
      </c>
      <c r="AN1968">
        <v>4</v>
      </c>
      <c r="AO1968" t="e">
        <f>VLOOKUP(TRIM(AL1968),'Parcela Dedutivel'!$A$1:$B$65536,2,FALSE)</f>
        <v>#N/A</v>
      </c>
      <c r="AP1968" s="15">
        <f t="shared" si="356"/>
        <v>0</v>
      </c>
      <c r="AQ1968" s="16">
        <f t="shared" si="357"/>
        <v>0</v>
      </c>
      <c r="AV1968" s="18"/>
      <c r="AY1968" s="17"/>
      <c r="AZ1968" s="17"/>
    </row>
    <row r="1969" spans="1:52" hidden="1" x14ac:dyDescent="0.25">
      <c r="A1969" t="s">
        <v>26</v>
      </c>
      <c r="B1969" t="s">
        <v>5589</v>
      </c>
      <c r="C1969">
        <v>42327</v>
      </c>
      <c r="D1969" t="s">
        <v>2817</v>
      </c>
      <c r="E1969" t="s">
        <v>6979</v>
      </c>
      <c r="F1969" t="s">
        <v>1643</v>
      </c>
      <c r="G1969">
        <v>4207.57</v>
      </c>
      <c r="H1969">
        <v>4207.57</v>
      </c>
      <c r="I1969">
        <v>504.91</v>
      </c>
      <c r="J1969" t="s">
        <v>30</v>
      </c>
      <c r="K1969">
        <v>0</v>
      </c>
      <c r="L1969">
        <v>0</v>
      </c>
      <c r="M1969" t="s">
        <v>31</v>
      </c>
      <c r="N1969">
        <v>0</v>
      </c>
      <c r="O1969">
        <v>0</v>
      </c>
      <c r="P1969" t="s">
        <v>31</v>
      </c>
      <c r="Q1969">
        <v>4207.57</v>
      </c>
      <c r="R1969">
        <v>69.42</v>
      </c>
      <c r="S1969" t="s">
        <v>33</v>
      </c>
      <c r="T1969">
        <v>4207.57</v>
      </c>
      <c r="U1969">
        <v>319.78000000000003</v>
      </c>
      <c r="V1969" t="s">
        <v>33</v>
      </c>
      <c r="W1969" t="s">
        <v>33</v>
      </c>
      <c r="X1969" t="s">
        <v>2574</v>
      </c>
      <c r="Y1969" t="s">
        <v>96</v>
      </c>
      <c r="Z1969" t="s">
        <v>3645</v>
      </c>
      <c r="AA1969" t="s">
        <v>3646</v>
      </c>
      <c r="AC1969" s="13" t="str">
        <f t="shared" si="350"/>
        <v>000168370</v>
      </c>
      <c r="AD1969" t="str">
        <f t="shared" si="351"/>
        <v>19/11/2015</v>
      </c>
      <c r="AE1969" t="str">
        <f t="shared" si="352"/>
        <v>03523188000140</v>
      </c>
      <c r="AF1969" s="14">
        <f t="shared" si="353"/>
        <v>4207.57</v>
      </c>
      <c r="AG1969">
        <f t="shared" si="354"/>
        <v>0</v>
      </c>
      <c r="AH1969">
        <f t="shared" si="355"/>
        <v>1</v>
      </c>
      <c r="AI1969" s="16">
        <v>6787062</v>
      </c>
      <c r="AJ1969" s="16" t="s">
        <v>7687</v>
      </c>
      <c r="AK1969" s="16" t="s">
        <v>5155</v>
      </c>
      <c r="AL1969" s="16" t="s">
        <v>1199</v>
      </c>
      <c r="AM1969" s="16" t="s">
        <v>7193</v>
      </c>
      <c r="AN1969">
        <v>1</v>
      </c>
      <c r="AO1969" t="e">
        <f>VLOOKUP(TRIM(AL1969),'Parcela Dedutivel'!$A$1:$B$65536,2,FALSE)</f>
        <v>#N/A</v>
      </c>
      <c r="AP1969" s="15">
        <f t="shared" si="356"/>
        <v>0</v>
      </c>
      <c r="AQ1969" s="16">
        <f t="shared" si="357"/>
        <v>0</v>
      </c>
      <c r="AV1969" s="18"/>
      <c r="AY1969" s="17"/>
      <c r="AZ1969" s="17"/>
    </row>
    <row r="1970" spans="1:52" hidden="1" x14ac:dyDescent="0.25">
      <c r="A1970" t="s">
        <v>26</v>
      </c>
      <c r="B1970" t="s">
        <v>5590</v>
      </c>
      <c r="C1970">
        <v>42327</v>
      </c>
      <c r="D1970" t="s">
        <v>2817</v>
      </c>
      <c r="E1970" t="s">
        <v>6979</v>
      </c>
      <c r="F1970" t="s">
        <v>478</v>
      </c>
      <c r="G1970">
        <v>45.43</v>
      </c>
      <c r="H1970">
        <v>39.5</v>
      </c>
      <c r="I1970">
        <v>2.77</v>
      </c>
      <c r="J1970" t="s">
        <v>30</v>
      </c>
      <c r="K1970">
        <v>0</v>
      </c>
      <c r="L1970">
        <v>0</v>
      </c>
      <c r="M1970" t="s">
        <v>31</v>
      </c>
      <c r="N1970">
        <v>39.5</v>
      </c>
      <c r="O1970">
        <v>5.93</v>
      </c>
      <c r="P1970" t="s">
        <v>2788</v>
      </c>
      <c r="Q1970">
        <v>39.5</v>
      </c>
      <c r="R1970">
        <v>0.65</v>
      </c>
      <c r="S1970" t="s">
        <v>33</v>
      </c>
      <c r="T1970">
        <v>39.5</v>
      </c>
      <c r="U1970">
        <v>3</v>
      </c>
      <c r="V1970" t="s">
        <v>33</v>
      </c>
      <c r="W1970" t="s">
        <v>33</v>
      </c>
      <c r="X1970" t="s">
        <v>1856</v>
      </c>
      <c r="Y1970" t="s">
        <v>91</v>
      </c>
      <c r="Z1970" t="s">
        <v>5591</v>
      </c>
      <c r="AA1970" t="s">
        <v>5592</v>
      </c>
      <c r="AC1970" s="13" t="str">
        <f t="shared" si="350"/>
        <v>000168371</v>
      </c>
      <c r="AD1970" t="str">
        <f t="shared" si="351"/>
        <v>19/11/2015</v>
      </c>
      <c r="AE1970" t="str">
        <f t="shared" si="352"/>
        <v>54305743001170</v>
      </c>
      <c r="AF1970" s="14">
        <f t="shared" si="353"/>
        <v>45.43</v>
      </c>
      <c r="AG1970">
        <f t="shared" si="354"/>
        <v>0</v>
      </c>
      <c r="AH1970">
        <f t="shared" si="355"/>
        <v>1</v>
      </c>
      <c r="AI1970" s="16">
        <v>6793737</v>
      </c>
      <c r="AJ1970" s="16" t="s">
        <v>7529</v>
      </c>
      <c r="AK1970" s="16" t="s">
        <v>601</v>
      </c>
      <c r="AL1970" s="16" t="s">
        <v>753</v>
      </c>
      <c r="AM1970" s="16" t="s">
        <v>7193</v>
      </c>
      <c r="AN1970">
        <v>5</v>
      </c>
      <c r="AO1970" t="e">
        <f>VLOOKUP(TRIM(AL1970),'Parcela Dedutivel'!$A$1:$B$65536,2,FALSE)</f>
        <v>#N/A</v>
      </c>
      <c r="AP1970" s="15">
        <f t="shared" si="356"/>
        <v>0</v>
      </c>
      <c r="AQ1970" s="16">
        <f t="shared" si="357"/>
        <v>0</v>
      </c>
      <c r="AV1970" s="18"/>
      <c r="AY1970" s="17"/>
      <c r="AZ1970" s="17"/>
    </row>
    <row r="1971" spans="1:52" hidden="1" x14ac:dyDescent="0.25">
      <c r="A1971" t="s">
        <v>26</v>
      </c>
      <c r="B1971" t="s">
        <v>5590</v>
      </c>
      <c r="C1971">
        <v>42327</v>
      </c>
      <c r="D1971" t="s">
        <v>2817</v>
      </c>
      <c r="E1971" t="s">
        <v>6979</v>
      </c>
      <c r="F1971" t="s">
        <v>478</v>
      </c>
      <c r="G1971">
        <v>146.05000000000001</v>
      </c>
      <c r="H1971">
        <v>127</v>
      </c>
      <c r="I1971">
        <v>8.89</v>
      </c>
      <c r="J1971" t="s">
        <v>30</v>
      </c>
      <c r="K1971">
        <v>0</v>
      </c>
      <c r="L1971">
        <v>0</v>
      </c>
      <c r="M1971" t="s">
        <v>31</v>
      </c>
      <c r="N1971">
        <v>127</v>
      </c>
      <c r="O1971">
        <v>19.05</v>
      </c>
      <c r="P1971" t="s">
        <v>2788</v>
      </c>
      <c r="Q1971">
        <v>127</v>
      </c>
      <c r="R1971">
        <v>2.1</v>
      </c>
      <c r="S1971" t="s">
        <v>33</v>
      </c>
      <c r="T1971">
        <v>127</v>
      </c>
      <c r="U1971">
        <v>9.65</v>
      </c>
      <c r="V1971" t="s">
        <v>33</v>
      </c>
      <c r="W1971" t="s">
        <v>33</v>
      </c>
      <c r="X1971" t="s">
        <v>1856</v>
      </c>
      <c r="Y1971" t="s">
        <v>96</v>
      </c>
      <c r="Z1971" t="s">
        <v>480</v>
      </c>
      <c r="AA1971" t="s">
        <v>481</v>
      </c>
      <c r="AC1971" s="13" t="str">
        <f t="shared" si="350"/>
        <v>000168371</v>
      </c>
      <c r="AD1971" t="str">
        <f t="shared" si="351"/>
        <v>19/11/2015</v>
      </c>
      <c r="AE1971" t="str">
        <f t="shared" si="352"/>
        <v>54305743001170</v>
      </c>
      <c r="AF1971" s="14">
        <f t="shared" si="353"/>
        <v>146.05000000000001</v>
      </c>
      <c r="AG1971">
        <f t="shared" si="354"/>
        <v>0</v>
      </c>
      <c r="AH1971">
        <f t="shared" si="355"/>
        <v>1</v>
      </c>
      <c r="AI1971" s="16">
        <v>6793737</v>
      </c>
      <c r="AJ1971" s="16" t="s">
        <v>7529</v>
      </c>
      <c r="AK1971" s="16" t="s">
        <v>601</v>
      </c>
      <c r="AL1971" s="16" t="s">
        <v>753</v>
      </c>
      <c r="AM1971" s="16" t="s">
        <v>7193</v>
      </c>
      <c r="AN1971">
        <v>2</v>
      </c>
      <c r="AO1971" t="e">
        <f>VLOOKUP(TRIM(AL1971),'Parcela Dedutivel'!$A$1:$B$65536,2,FALSE)</f>
        <v>#N/A</v>
      </c>
      <c r="AP1971" s="15">
        <f t="shared" si="356"/>
        <v>0</v>
      </c>
      <c r="AQ1971" s="16">
        <f t="shared" si="357"/>
        <v>0</v>
      </c>
      <c r="AV1971" s="18"/>
      <c r="AY1971" s="17"/>
      <c r="AZ1971" s="17"/>
    </row>
    <row r="1972" spans="1:52" hidden="1" x14ac:dyDescent="0.25">
      <c r="A1972" t="s">
        <v>26</v>
      </c>
      <c r="B1972" t="s">
        <v>5590</v>
      </c>
      <c r="C1972">
        <v>42327</v>
      </c>
      <c r="D1972" t="s">
        <v>2817</v>
      </c>
      <c r="E1972" t="s">
        <v>6979</v>
      </c>
      <c r="F1972" t="s">
        <v>478</v>
      </c>
      <c r="G1972">
        <v>117.88</v>
      </c>
      <c r="H1972">
        <v>102.5</v>
      </c>
      <c r="I1972">
        <v>7.18</v>
      </c>
      <c r="J1972" t="s">
        <v>30</v>
      </c>
      <c r="K1972">
        <v>0</v>
      </c>
      <c r="L1972">
        <v>0</v>
      </c>
      <c r="M1972" t="s">
        <v>31</v>
      </c>
      <c r="N1972">
        <v>102.5</v>
      </c>
      <c r="O1972">
        <v>15.38</v>
      </c>
      <c r="P1972" t="s">
        <v>2788</v>
      </c>
      <c r="Q1972">
        <v>102.5</v>
      </c>
      <c r="R1972">
        <v>1.69</v>
      </c>
      <c r="S1972" t="s">
        <v>33</v>
      </c>
      <c r="T1972">
        <v>102.5</v>
      </c>
      <c r="U1972">
        <v>7.79</v>
      </c>
      <c r="V1972" t="s">
        <v>33</v>
      </c>
      <c r="W1972" t="s">
        <v>33</v>
      </c>
      <c r="X1972" t="s">
        <v>1856</v>
      </c>
      <c r="Y1972" t="s">
        <v>96</v>
      </c>
      <c r="Z1972" t="s">
        <v>5593</v>
      </c>
      <c r="AA1972" t="s">
        <v>5594</v>
      </c>
      <c r="AC1972" s="13" t="str">
        <f t="shared" si="350"/>
        <v>000168371</v>
      </c>
      <c r="AD1972" t="str">
        <f t="shared" si="351"/>
        <v>19/11/2015</v>
      </c>
      <c r="AE1972" t="str">
        <f t="shared" si="352"/>
        <v>54305743001170</v>
      </c>
      <c r="AF1972" s="14">
        <f t="shared" si="353"/>
        <v>117.88</v>
      </c>
      <c r="AG1972">
        <f t="shared" si="354"/>
        <v>0</v>
      </c>
      <c r="AH1972">
        <f t="shared" si="355"/>
        <v>1</v>
      </c>
      <c r="AI1972" s="16">
        <v>6783887</v>
      </c>
      <c r="AJ1972" s="16" t="s">
        <v>7688</v>
      </c>
      <c r="AK1972" s="16" t="s">
        <v>4093</v>
      </c>
      <c r="AL1972" s="16" t="s">
        <v>433</v>
      </c>
      <c r="AM1972" s="16" t="s">
        <v>7193</v>
      </c>
      <c r="AN1972">
        <v>6</v>
      </c>
      <c r="AO1972" t="e">
        <f>VLOOKUP(TRIM(AL1972),'Parcela Dedutivel'!$A$1:$B$65536,2,FALSE)</f>
        <v>#N/A</v>
      </c>
      <c r="AP1972" s="15">
        <f t="shared" si="356"/>
        <v>0</v>
      </c>
      <c r="AQ1972" s="16">
        <f t="shared" si="357"/>
        <v>0</v>
      </c>
      <c r="AV1972" s="18"/>
      <c r="AY1972" s="17"/>
      <c r="AZ1972" s="17"/>
    </row>
    <row r="1973" spans="1:52" hidden="1" x14ac:dyDescent="0.25">
      <c r="A1973" t="s">
        <v>26</v>
      </c>
      <c r="B1973" t="s">
        <v>5595</v>
      </c>
      <c r="C1973">
        <v>42327</v>
      </c>
      <c r="D1973" t="s">
        <v>2817</v>
      </c>
      <c r="E1973" t="s">
        <v>6979</v>
      </c>
      <c r="F1973" t="s">
        <v>1581</v>
      </c>
      <c r="G1973">
        <v>1517.3500000000001</v>
      </c>
      <c r="H1973">
        <v>1517.3500000000001</v>
      </c>
      <c r="I1973">
        <v>60.69</v>
      </c>
      <c r="J1973" t="s">
        <v>1555</v>
      </c>
      <c r="K1973">
        <v>0</v>
      </c>
      <c r="L1973">
        <v>0</v>
      </c>
      <c r="M1973" t="s">
        <v>31</v>
      </c>
      <c r="N1973">
        <v>0</v>
      </c>
      <c r="O1973">
        <v>0</v>
      </c>
      <c r="P1973" t="s">
        <v>31</v>
      </c>
      <c r="Q1973">
        <v>1517.3500000000001</v>
      </c>
      <c r="R1973">
        <v>25.04</v>
      </c>
      <c r="S1973" t="s">
        <v>33</v>
      </c>
      <c r="T1973">
        <v>1517.3500000000001</v>
      </c>
      <c r="U1973">
        <v>115.32000000000001</v>
      </c>
      <c r="V1973" t="s">
        <v>33</v>
      </c>
      <c r="W1973" t="s">
        <v>33</v>
      </c>
      <c r="X1973" t="s">
        <v>5596</v>
      </c>
      <c r="Y1973" t="s">
        <v>2556</v>
      </c>
      <c r="Z1973" t="s">
        <v>5597</v>
      </c>
      <c r="AA1973" t="s">
        <v>5598</v>
      </c>
      <c r="AC1973" s="13" t="str">
        <f t="shared" si="350"/>
        <v>000168372</v>
      </c>
      <c r="AD1973" t="str">
        <f t="shared" si="351"/>
        <v>19/11/2015</v>
      </c>
      <c r="AE1973" t="str">
        <f t="shared" si="352"/>
        <v>17469701010482</v>
      </c>
      <c r="AF1973" s="14">
        <f t="shared" si="353"/>
        <v>1517.3500000000001</v>
      </c>
      <c r="AG1973">
        <f t="shared" si="354"/>
        <v>0</v>
      </c>
      <c r="AH1973">
        <f t="shared" si="355"/>
        <v>1</v>
      </c>
      <c r="AI1973" s="16">
        <v>6791105</v>
      </c>
      <c r="AJ1973" s="16" t="s">
        <v>7412</v>
      </c>
      <c r="AK1973" s="16" t="s">
        <v>4095</v>
      </c>
      <c r="AL1973" s="16" t="s">
        <v>4096</v>
      </c>
      <c r="AM1973" s="16" t="s">
        <v>7143</v>
      </c>
      <c r="AN1973">
        <v>1200</v>
      </c>
      <c r="AO1973" t="e">
        <f>VLOOKUP(TRIM(AL1973),'Parcela Dedutivel'!$A$1:$B$65536,2,FALSE)</f>
        <v>#N/A</v>
      </c>
      <c r="AP1973" s="15">
        <f t="shared" si="356"/>
        <v>0</v>
      </c>
      <c r="AQ1973" s="16">
        <f t="shared" si="357"/>
        <v>0</v>
      </c>
      <c r="AV1973" s="18"/>
      <c r="AY1973" s="17"/>
      <c r="AZ1973" s="17"/>
    </row>
    <row r="1974" spans="1:52" hidden="1" x14ac:dyDescent="0.25">
      <c r="A1974" t="s">
        <v>26</v>
      </c>
      <c r="B1974" t="s">
        <v>5595</v>
      </c>
      <c r="C1974">
        <v>42327</v>
      </c>
      <c r="D1974" t="s">
        <v>2817</v>
      </c>
      <c r="E1974" t="s">
        <v>6979</v>
      </c>
      <c r="F1974" t="s">
        <v>1581</v>
      </c>
      <c r="G1974">
        <v>1517.3500000000001</v>
      </c>
      <c r="H1974">
        <v>1517.3500000000001</v>
      </c>
      <c r="I1974">
        <v>60.69</v>
      </c>
      <c r="J1974" t="s">
        <v>1555</v>
      </c>
      <c r="K1974">
        <v>0</v>
      </c>
      <c r="L1974">
        <v>0</v>
      </c>
      <c r="M1974" t="s">
        <v>31</v>
      </c>
      <c r="N1974">
        <v>0</v>
      </c>
      <c r="O1974">
        <v>0</v>
      </c>
      <c r="P1974" t="s">
        <v>31</v>
      </c>
      <c r="Q1974">
        <v>1517.3500000000001</v>
      </c>
      <c r="R1974">
        <v>25.04</v>
      </c>
      <c r="S1974" t="s">
        <v>33</v>
      </c>
      <c r="T1974">
        <v>1517.3500000000001</v>
      </c>
      <c r="U1974">
        <v>115.32000000000001</v>
      </c>
      <c r="V1974" t="s">
        <v>33</v>
      </c>
      <c r="W1974" t="s">
        <v>33</v>
      </c>
      <c r="X1974" t="s">
        <v>5596</v>
      </c>
      <c r="Y1974" t="s">
        <v>2556</v>
      </c>
      <c r="Z1974" t="s">
        <v>5597</v>
      </c>
      <c r="AA1974" t="s">
        <v>5598</v>
      </c>
      <c r="AC1974" s="13" t="str">
        <f t="shared" si="350"/>
        <v>000168372</v>
      </c>
      <c r="AD1974" t="str">
        <f t="shared" si="351"/>
        <v>19/11/2015</v>
      </c>
      <c r="AE1974" t="str">
        <f t="shared" si="352"/>
        <v>17469701010482</v>
      </c>
      <c r="AF1974" s="14">
        <f t="shared" si="353"/>
        <v>1517.3500000000001</v>
      </c>
      <c r="AG1974">
        <f t="shared" si="354"/>
        <v>0</v>
      </c>
      <c r="AH1974">
        <f t="shared" si="355"/>
        <v>1</v>
      </c>
      <c r="AI1974" s="16">
        <v>6798155</v>
      </c>
      <c r="AJ1974" s="16" t="s">
        <v>7530</v>
      </c>
      <c r="AK1974" s="16" t="s">
        <v>5157</v>
      </c>
      <c r="AL1974" s="16" t="s">
        <v>706</v>
      </c>
      <c r="AM1974" s="16" t="s">
        <v>7143</v>
      </c>
      <c r="AN1974">
        <v>48</v>
      </c>
      <c r="AO1974" t="e">
        <f>VLOOKUP(TRIM(AL1974),'Parcela Dedutivel'!$A$1:$B$65536,2,FALSE)</f>
        <v>#N/A</v>
      </c>
      <c r="AP1974" s="15">
        <f t="shared" si="356"/>
        <v>0</v>
      </c>
      <c r="AQ1974" s="16">
        <f t="shared" si="357"/>
        <v>0</v>
      </c>
      <c r="AV1974" s="18"/>
      <c r="AY1974" s="17"/>
      <c r="AZ1974" s="17"/>
    </row>
    <row r="1975" spans="1:52" hidden="1" x14ac:dyDescent="0.25">
      <c r="A1975" t="s">
        <v>26</v>
      </c>
      <c r="B1975" t="s">
        <v>5595</v>
      </c>
      <c r="C1975">
        <v>42327</v>
      </c>
      <c r="D1975" t="s">
        <v>2817</v>
      </c>
      <c r="E1975" t="s">
        <v>6979</v>
      </c>
      <c r="F1975" t="s">
        <v>1581</v>
      </c>
      <c r="G1975">
        <v>1517.3500000000001</v>
      </c>
      <c r="H1975">
        <v>1517.3500000000001</v>
      </c>
      <c r="I1975">
        <v>60.69</v>
      </c>
      <c r="J1975" t="s">
        <v>1555</v>
      </c>
      <c r="K1975">
        <v>0</v>
      </c>
      <c r="L1975">
        <v>0</v>
      </c>
      <c r="M1975" t="s">
        <v>31</v>
      </c>
      <c r="N1975">
        <v>0</v>
      </c>
      <c r="O1975">
        <v>0</v>
      </c>
      <c r="P1975" t="s">
        <v>31</v>
      </c>
      <c r="Q1975">
        <v>1517.3500000000001</v>
      </c>
      <c r="R1975">
        <v>25.04</v>
      </c>
      <c r="S1975" t="s">
        <v>33</v>
      </c>
      <c r="T1975">
        <v>1517.3500000000001</v>
      </c>
      <c r="U1975">
        <v>115.32000000000001</v>
      </c>
      <c r="V1975" t="s">
        <v>33</v>
      </c>
      <c r="W1975" t="s">
        <v>33</v>
      </c>
      <c r="X1975" t="s">
        <v>5596</v>
      </c>
      <c r="Y1975" t="s">
        <v>2556</v>
      </c>
      <c r="Z1975" t="s">
        <v>5597</v>
      </c>
      <c r="AA1975" t="s">
        <v>5598</v>
      </c>
      <c r="AC1975" s="13" t="str">
        <f t="shared" si="350"/>
        <v>000168372</v>
      </c>
      <c r="AD1975" t="str">
        <f t="shared" si="351"/>
        <v>19/11/2015</v>
      </c>
      <c r="AE1975" t="str">
        <f t="shared" si="352"/>
        <v>17469701010482</v>
      </c>
      <c r="AF1975" s="14">
        <f t="shared" si="353"/>
        <v>1517.3500000000001</v>
      </c>
      <c r="AG1975">
        <f t="shared" si="354"/>
        <v>0</v>
      </c>
      <c r="AH1975">
        <f t="shared" si="355"/>
        <v>1</v>
      </c>
      <c r="AI1975" s="16">
        <v>7795455</v>
      </c>
      <c r="AJ1975" s="16" t="s">
        <v>7689</v>
      </c>
      <c r="AK1975" s="16" t="s">
        <v>4098</v>
      </c>
      <c r="AL1975" s="16" t="s">
        <v>2125</v>
      </c>
      <c r="AM1975" s="16" t="s">
        <v>7143</v>
      </c>
      <c r="AN1975">
        <v>2</v>
      </c>
      <c r="AO1975" t="e">
        <f>VLOOKUP(TRIM(AL1975),'Parcela Dedutivel'!$A$1:$B$65536,2,FALSE)</f>
        <v>#N/A</v>
      </c>
      <c r="AP1975" s="15">
        <f t="shared" si="356"/>
        <v>0</v>
      </c>
      <c r="AQ1975" s="16">
        <f t="shared" si="357"/>
        <v>0</v>
      </c>
      <c r="AV1975" s="18"/>
      <c r="AY1975" s="17"/>
      <c r="AZ1975" s="17"/>
    </row>
    <row r="1976" spans="1:52" hidden="1" x14ac:dyDescent="0.25">
      <c r="A1976" t="s">
        <v>26</v>
      </c>
      <c r="B1976" t="s">
        <v>5599</v>
      </c>
      <c r="C1976">
        <v>42327</v>
      </c>
      <c r="D1976" t="s">
        <v>2787</v>
      </c>
      <c r="E1976" t="s">
        <v>6979</v>
      </c>
      <c r="F1976" t="s">
        <v>29</v>
      </c>
      <c r="G1976">
        <v>1961.1</v>
      </c>
      <c r="H1976">
        <v>1961.1000000000001</v>
      </c>
      <c r="I1976">
        <v>353</v>
      </c>
      <c r="J1976" t="s">
        <v>61</v>
      </c>
      <c r="K1976">
        <v>0</v>
      </c>
      <c r="L1976">
        <v>0</v>
      </c>
      <c r="M1976" t="s">
        <v>31</v>
      </c>
      <c r="N1976">
        <v>1705.3</v>
      </c>
      <c r="O1976">
        <v>255.8</v>
      </c>
      <c r="P1976" t="s">
        <v>2788</v>
      </c>
      <c r="Q1976">
        <v>1705.3</v>
      </c>
      <c r="R1976">
        <v>28.14</v>
      </c>
      <c r="S1976" t="s">
        <v>33</v>
      </c>
      <c r="T1976">
        <v>1705.3</v>
      </c>
      <c r="U1976">
        <v>129.6</v>
      </c>
      <c r="V1976" t="s">
        <v>33</v>
      </c>
      <c r="W1976" t="s">
        <v>33</v>
      </c>
      <c r="X1976" t="s">
        <v>5600</v>
      </c>
      <c r="Y1976" t="s">
        <v>91</v>
      </c>
      <c r="Z1976" t="s">
        <v>3280</v>
      </c>
      <c r="AA1976" t="s">
        <v>3281</v>
      </c>
      <c r="AC1976" s="13" t="str">
        <f t="shared" si="350"/>
        <v>000168373</v>
      </c>
      <c r="AD1976" t="str">
        <f t="shared" si="351"/>
        <v>19/11/2015</v>
      </c>
      <c r="AE1976" t="str">
        <f t="shared" si="352"/>
        <v>07358761004580</v>
      </c>
      <c r="AF1976" s="14">
        <f t="shared" si="353"/>
        <v>1961.1</v>
      </c>
      <c r="AG1976">
        <f t="shared" si="354"/>
        <v>0</v>
      </c>
      <c r="AH1976">
        <f t="shared" si="355"/>
        <v>1</v>
      </c>
      <c r="AI1976" s="16">
        <v>6784150</v>
      </c>
      <c r="AJ1976" s="16" t="s">
        <v>7425</v>
      </c>
      <c r="AK1976" s="16" t="s">
        <v>5158</v>
      </c>
      <c r="AL1976" s="16" t="s">
        <v>1329</v>
      </c>
      <c r="AM1976" s="16" t="s">
        <v>7193</v>
      </c>
      <c r="AN1976">
        <v>4</v>
      </c>
      <c r="AO1976" t="e">
        <f>VLOOKUP(TRIM(AL1976),'Parcela Dedutivel'!$A$1:$B$65536,2,FALSE)</f>
        <v>#N/A</v>
      </c>
      <c r="AP1976" s="15">
        <f t="shared" si="356"/>
        <v>0</v>
      </c>
      <c r="AQ1976" s="16">
        <f t="shared" si="357"/>
        <v>0</v>
      </c>
      <c r="AV1976" s="18"/>
      <c r="AY1976" s="17"/>
      <c r="AZ1976" s="17"/>
    </row>
    <row r="1977" spans="1:52" hidden="1" x14ac:dyDescent="0.25">
      <c r="A1977" t="s">
        <v>26</v>
      </c>
      <c r="B1977" t="s">
        <v>5601</v>
      </c>
      <c r="C1977">
        <v>42327</v>
      </c>
      <c r="D1977" t="s">
        <v>2841</v>
      </c>
      <c r="E1977" t="s">
        <v>6979</v>
      </c>
      <c r="F1977" t="s">
        <v>3855</v>
      </c>
      <c r="G1977">
        <v>75.56</v>
      </c>
      <c r="H1977">
        <v>84.9</v>
      </c>
      <c r="I1977">
        <v>5.94</v>
      </c>
      <c r="J1977" t="s">
        <v>30</v>
      </c>
      <c r="K1977">
        <v>0</v>
      </c>
      <c r="L1977">
        <v>0</v>
      </c>
      <c r="M1977" t="s">
        <v>31</v>
      </c>
      <c r="N1977">
        <v>0</v>
      </c>
      <c r="O1977">
        <v>0</v>
      </c>
      <c r="P1977" t="s">
        <v>31</v>
      </c>
      <c r="Q1977">
        <v>84.9</v>
      </c>
      <c r="R1977">
        <v>1.4000000000000001</v>
      </c>
      <c r="S1977" t="s">
        <v>33</v>
      </c>
      <c r="T1977">
        <v>84.9</v>
      </c>
      <c r="U1977">
        <v>6.45</v>
      </c>
      <c r="V1977" t="s">
        <v>33</v>
      </c>
      <c r="W1977" t="s">
        <v>33</v>
      </c>
      <c r="X1977" t="s">
        <v>5602</v>
      </c>
      <c r="Y1977" t="s">
        <v>1378</v>
      </c>
      <c r="Z1977" t="s">
        <v>5603</v>
      </c>
      <c r="AA1977" t="s">
        <v>5604</v>
      </c>
      <c r="AC1977" s="13" t="str">
        <f t="shared" si="350"/>
        <v>000168374</v>
      </c>
      <c r="AD1977" t="str">
        <f t="shared" si="351"/>
        <v>19/11/2015</v>
      </c>
      <c r="AE1977" t="str">
        <f t="shared" si="352"/>
        <v>02865045000154</v>
      </c>
      <c r="AF1977" s="14">
        <f t="shared" si="353"/>
        <v>75.56</v>
      </c>
      <c r="AG1977">
        <f t="shared" si="354"/>
        <v>0</v>
      </c>
      <c r="AH1977">
        <f t="shared" si="355"/>
        <v>1</v>
      </c>
      <c r="AI1977" s="16">
        <v>6784108</v>
      </c>
      <c r="AJ1977" s="16" t="s">
        <v>7690</v>
      </c>
      <c r="AK1977" s="16" t="s">
        <v>5159</v>
      </c>
      <c r="AL1977" s="16" t="s">
        <v>1350</v>
      </c>
      <c r="AM1977" s="16" t="s">
        <v>7140</v>
      </c>
      <c r="AN1977">
        <v>40</v>
      </c>
      <c r="AO1977" t="e">
        <f>VLOOKUP(TRIM(AL1977),'Parcela Dedutivel'!$A$1:$B$65536,2,FALSE)</f>
        <v>#N/A</v>
      </c>
      <c r="AP1977" s="15">
        <f t="shared" si="356"/>
        <v>0</v>
      </c>
      <c r="AQ1977" s="16">
        <f t="shared" si="357"/>
        <v>0</v>
      </c>
      <c r="AV1977" s="18"/>
      <c r="AY1977" s="17"/>
      <c r="AZ1977" s="17"/>
    </row>
    <row r="1978" spans="1:52" hidden="1" x14ac:dyDescent="0.25">
      <c r="A1978" t="s">
        <v>26</v>
      </c>
      <c r="B1978" t="s">
        <v>5601</v>
      </c>
      <c r="C1978">
        <v>42327</v>
      </c>
      <c r="D1978" t="s">
        <v>2841</v>
      </c>
      <c r="E1978" t="s">
        <v>6979</v>
      </c>
      <c r="F1978" t="s">
        <v>3855</v>
      </c>
      <c r="G1978">
        <v>181.32</v>
      </c>
      <c r="H1978">
        <v>200.18</v>
      </c>
      <c r="I1978">
        <v>14.01</v>
      </c>
      <c r="J1978" t="s">
        <v>30</v>
      </c>
      <c r="K1978">
        <v>0</v>
      </c>
      <c r="L1978">
        <v>0</v>
      </c>
      <c r="M1978" t="s">
        <v>31</v>
      </c>
      <c r="N1978">
        <v>0</v>
      </c>
      <c r="O1978">
        <v>0</v>
      </c>
      <c r="P1978" t="s">
        <v>31</v>
      </c>
      <c r="Q1978">
        <v>200.18</v>
      </c>
      <c r="R1978">
        <v>3.3000000000000003</v>
      </c>
      <c r="S1978" t="s">
        <v>33</v>
      </c>
      <c r="T1978">
        <v>200.18</v>
      </c>
      <c r="U1978">
        <v>15.21</v>
      </c>
      <c r="V1978" t="s">
        <v>33</v>
      </c>
      <c r="W1978" t="s">
        <v>33</v>
      </c>
      <c r="X1978" t="s">
        <v>5602</v>
      </c>
      <c r="Y1978" t="s">
        <v>5605</v>
      </c>
      <c r="Z1978" t="s">
        <v>5606</v>
      </c>
      <c r="AA1978" t="s">
        <v>5607</v>
      </c>
      <c r="AC1978" s="13" t="str">
        <f t="shared" si="350"/>
        <v>000168374</v>
      </c>
      <c r="AD1978" t="str">
        <f t="shared" si="351"/>
        <v>19/11/2015</v>
      </c>
      <c r="AE1978" t="str">
        <f t="shared" si="352"/>
        <v>02865045000154</v>
      </c>
      <c r="AF1978" s="14">
        <f t="shared" si="353"/>
        <v>181.32</v>
      </c>
      <c r="AG1978">
        <f t="shared" si="354"/>
        <v>0</v>
      </c>
      <c r="AH1978">
        <f t="shared" si="355"/>
        <v>1</v>
      </c>
      <c r="AI1978" s="16">
        <v>6784125</v>
      </c>
      <c r="AJ1978" s="16" t="s">
        <v>7691</v>
      </c>
      <c r="AK1978" s="16" t="s">
        <v>5161</v>
      </c>
      <c r="AL1978" s="16" t="s">
        <v>5163</v>
      </c>
      <c r="AM1978" s="16" t="s">
        <v>7143</v>
      </c>
      <c r="AN1978">
        <v>10</v>
      </c>
      <c r="AO1978" t="e">
        <f>VLOOKUP(TRIM(AL1978),'Parcela Dedutivel'!$A$1:$B$65536,2,FALSE)</f>
        <v>#N/A</v>
      </c>
      <c r="AP1978" s="15">
        <f t="shared" si="356"/>
        <v>0</v>
      </c>
      <c r="AQ1978" s="16">
        <f t="shared" si="357"/>
        <v>0</v>
      </c>
      <c r="AV1978" s="18"/>
      <c r="AY1978" s="17"/>
      <c r="AZ1978" s="17"/>
    </row>
    <row r="1979" spans="1:52" hidden="1" x14ac:dyDescent="0.25">
      <c r="A1979" t="s">
        <v>26</v>
      </c>
      <c r="B1979" t="s">
        <v>5601</v>
      </c>
      <c r="C1979">
        <v>42327</v>
      </c>
      <c r="D1979" t="s">
        <v>2841</v>
      </c>
      <c r="E1979" t="s">
        <v>6979</v>
      </c>
      <c r="F1979" t="s">
        <v>3855</v>
      </c>
      <c r="G1979">
        <v>90.66</v>
      </c>
      <c r="H1979">
        <v>100.07000000000001</v>
      </c>
      <c r="I1979">
        <v>7</v>
      </c>
      <c r="J1979" t="s">
        <v>30</v>
      </c>
      <c r="K1979">
        <v>0</v>
      </c>
      <c r="L1979">
        <v>0</v>
      </c>
      <c r="M1979" t="s">
        <v>31</v>
      </c>
      <c r="N1979">
        <v>0</v>
      </c>
      <c r="O1979">
        <v>0</v>
      </c>
      <c r="P1979" t="s">
        <v>31</v>
      </c>
      <c r="Q1979">
        <v>100.07000000000001</v>
      </c>
      <c r="R1979">
        <v>1.6500000000000001</v>
      </c>
      <c r="S1979" t="s">
        <v>33</v>
      </c>
      <c r="T1979">
        <v>100.07000000000001</v>
      </c>
      <c r="U1979">
        <v>7.61</v>
      </c>
      <c r="V1979" t="s">
        <v>33</v>
      </c>
      <c r="W1979" t="s">
        <v>33</v>
      </c>
      <c r="X1979" t="s">
        <v>5602</v>
      </c>
      <c r="Y1979" t="s">
        <v>5605</v>
      </c>
      <c r="Z1979" t="s">
        <v>5608</v>
      </c>
      <c r="AA1979" t="s">
        <v>5609</v>
      </c>
      <c r="AC1979" s="13" t="str">
        <f t="shared" si="350"/>
        <v>000168374</v>
      </c>
      <c r="AD1979" t="str">
        <f t="shared" si="351"/>
        <v>19/11/2015</v>
      </c>
      <c r="AE1979" t="str">
        <f t="shared" si="352"/>
        <v>02865045000154</v>
      </c>
      <c r="AF1979" s="14">
        <f t="shared" si="353"/>
        <v>90.66</v>
      </c>
      <c r="AG1979">
        <f t="shared" si="354"/>
        <v>0</v>
      </c>
      <c r="AH1979">
        <f t="shared" si="355"/>
        <v>1</v>
      </c>
      <c r="AI1979" s="16">
        <v>6784125</v>
      </c>
      <c r="AJ1979" s="16" t="s">
        <v>7691</v>
      </c>
      <c r="AK1979" s="16" t="s">
        <v>5161</v>
      </c>
      <c r="AL1979" s="16" t="s">
        <v>1352</v>
      </c>
      <c r="AM1979" s="16" t="s">
        <v>7143</v>
      </c>
      <c r="AN1979">
        <v>10</v>
      </c>
      <c r="AO1979" t="e">
        <f>VLOOKUP(TRIM(AL1979),'Parcela Dedutivel'!$A$1:$B$65536,2,FALSE)</f>
        <v>#N/A</v>
      </c>
      <c r="AP1979" s="15">
        <f t="shared" si="356"/>
        <v>0</v>
      </c>
      <c r="AQ1979" s="16">
        <f t="shared" si="357"/>
        <v>0</v>
      </c>
      <c r="AV1979" s="18"/>
      <c r="AY1979" s="17"/>
      <c r="AZ1979" s="17"/>
    </row>
    <row r="1980" spans="1:52" hidden="1" x14ac:dyDescent="0.25">
      <c r="A1980" t="s">
        <v>26</v>
      </c>
      <c r="B1980" t="s">
        <v>5601</v>
      </c>
      <c r="C1980">
        <v>42327</v>
      </c>
      <c r="D1980" t="s">
        <v>2841</v>
      </c>
      <c r="E1980" t="s">
        <v>6979</v>
      </c>
      <c r="F1980" t="s">
        <v>3855</v>
      </c>
      <c r="G1980">
        <v>75.56</v>
      </c>
      <c r="H1980">
        <v>84.9</v>
      </c>
      <c r="I1980">
        <v>5.94</v>
      </c>
      <c r="J1980" t="s">
        <v>30</v>
      </c>
      <c r="K1980">
        <v>0</v>
      </c>
      <c r="L1980">
        <v>0</v>
      </c>
      <c r="M1980" t="s">
        <v>31</v>
      </c>
      <c r="N1980">
        <v>0</v>
      </c>
      <c r="O1980">
        <v>0</v>
      </c>
      <c r="P1980" t="s">
        <v>31</v>
      </c>
      <c r="Q1980">
        <v>84.9</v>
      </c>
      <c r="R1980">
        <v>1.4000000000000001</v>
      </c>
      <c r="S1980" t="s">
        <v>33</v>
      </c>
      <c r="T1980">
        <v>84.9</v>
      </c>
      <c r="U1980">
        <v>6.45</v>
      </c>
      <c r="V1980" t="s">
        <v>33</v>
      </c>
      <c r="W1980" t="s">
        <v>33</v>
      </c>
      <c r="X1980" t="s">
        <v>5602</v>
      </c>
      <c r="Y1980" t="s">
        <v>1378</v>
      </c>
      <c r="Z1980" t="s">
        <v>5610</v>
      </c>
      <c r="AA1980" t="s">
        <v>5611</v>
      </c>
      <c r="AC1980" s="13" t="str">
        <f t="shared" si="350"/>
        <v>000168374</v>
      </c>
      <c r="AD1980" t="str">
        <f t="shared" si="351"/>
        <v>19/11/2015</v>
      </c>
      <c r="AE1980" t="str">
        <f t="shared" si="352"/>
        <v>02865045000154</v>
      </c>
      <c r="AF1980" s="14">
        <f t="shared" si="353"/>
        <v>75.56</v>
      </c>
      <c r="AG1980">
        <f t="shared" si="354"/>
        <v>0</v>
      </c>
      <c r="AH1980">
        <f t="shared" si="355"/>
        <v>1</v>
      </c>
      <c r="AI1980" s="16">
        <v>6788305</v>
      </c>
      <c r="AJ1980" s="16" t="s">
        <v>7594</v>
      </c>
      <c r="AK1980" s="16" t="s">
        <v>5165</v>
      </c>
      <c r="AL1980" s="16" t="s">
        <v>2871</v>
      </c>
      <c r="AM1980" s="16" t="s">
        <v>7193</v>
      </c>
      <c r="AN1980">
        <v>1</v>
      </c>
      <c r="AO1980" t="e">
        <f>VLOOKUP(TRIM(AL1980),'Parcela Dedutivel'!$A$1:$B$65536,2,FALSE)</f>
        <v>#N/A</v>
      </c>
      <c r="AP1980" s="15">
        <f t="shared" si="356"/>
        <v>0</v>
      </c>
      <c r="AQ1980" s="16">
        <f t="shared" si="357"/>
        <v>0</v>
      </c>
      <c r="AV1980" s="18"/>
      <c r="AY1980" s="17"/>
      <c r="AZ1980" s="17"/>
    </row>
    <row r="1981" spans="1:52" hidden="1" x14ac:dyDescent="0.25">
      <c r="A1981" t="s">
        <v>26</v>
      </c>
      <c r="B1981" t="s">
        <v>5612</v>
      </c>
      <c r="C1981">
        <v>42327</v>
      </c>
      <c r="D1981" t="s">
        <v>2841</v>
      </c>
      <c r="E1981" t="s">
        <v>6979</v>
      </c>
      <c r="F1981" t="s">
        <v>478</v>
      </c>
      <c r="G1981">
        <v>168.62</v>
      </c>
      <c r="H1981">
        <v>140.52000000000001</v>
      </c>
      <c r="I1981">
        <v>5.62</v>
      </c>
      <c r="J1981" t="s">
        <v>61</v>
      </c>
      <c r="K1981">
        <v>0</v>
      </c>
      <c r="L1981">
        <v>0</v>
      </c>
      <c r="M1981" t="s">
        <v>31</v>
      </c>
      <c r="N1981">
        <v>140.52000000000001</v>
      </c>
      <c r="O1981">
        <v>28.1</v>
      </c>
      <c r="P1981" t="s">
        <v>2788</v>
      </c>
      <c r="Q1981">
        <v>140.52000000000001</v>
      </c>
      <c r="R1981">
        <v>2.3199999999999998</v>
      </c>
      <c r="S1981" t="s">
        <v>33</v>
      </c>
      <c r="T1981">
        <v>140.52000000000001</v>
      </c>
      <c r="U1981">
        <v>10.68</v>
      </c>
      <c r="V1981" t="s">
        <v>33</v>
      </c>
      <c r="W1981" t="s">
        <v>33</v>
      </c>
      <c r="X1981" t="s">
        <v>3234</v>
      </c>
      <c r="Y1981" t="s">
        <v>99</v>
      </c>
      <c r="Z1981" t="s">
        <v>4111</v>
      </c>
      <c r="AA1981" t="s">
        <v>4112</v>
      </c>
      <c r="AC1981" s="13" t="str">
        <f t="shared" si="350"/>
        <v>000168375</v>
      </c>
      <c r="AD1981" t="str">
        <f t="shared" si="351"/>
        <v>19/11/2015</v>
      </c>
      <c r="AE1981" t="str">
        <f t="shared" si="352"/>
        <v>46044053005417</v>
      </c>
      <c r="AF1981" s="14">
        <f t="shared" si="353"/>
        <v>168.62</v>
      </c>
      <c r="AG1981">
        <f t="shared" si="354"/>
        <v>0</v>
      </c>
      <c r="AH1981">
        <f t="shared" si="355"/>
        <v>1</v>
      </c>
      <c r="AI1981" s="16">
        <v>6783620</v>
      </c>
      <c r="AJ1981" s="16" t="s">
        <v>7464</v>
      </c>
      <c r="AK1981" s="16" t="s">
        <v>5166</v>
      </c>
      <c r="AL1981" s="16" t="s">
        <v>1764</v>
      </c>
      <c r="AM1981" s="16" t="s">
        <v>7193</v>
      </c>
      <c r="AN1981">
        <v>10</v>
      </c>
      <c r="AO1981" t="e">
        <f>VLOOKUP(TRIM(AL1981),'Parcela Dedutivel'!$A$1:$B$65536,2,FALSE)</f>
        <v>#N/A</v>
      </c>
      <c r="AP1981" s="15">
        <f t="shared" si="356"/>
        <v>0</v>
      </c>
      <c r="AQ1981" s="16">
        <f t="shared" si="357"/>
        <v>0</v>
      </c>
      <c r="AV1981" s="18"/>
      <c r="AY1981" s="17"/>
      <c r="AZ1981" s="17"/>
    </row>
    <row r="1982" spans="1:52" hidden="1" x14ac:dyDescent="0.25">
      <c r="A1982" t="s">
        <v>26</v>
      </c>
      <c r="B1982" t="s">
        <v>5612</v>
      </c>
      <c r="C1982">
        <v>42327</v>
      </c>
      <c r="D1982" t="s">
        <v>2841</v>
      </c>
      <c r="E1982" t="s">
        <v>6979</v>
      </c>
      <c r="F1982" t="s">
        <v>478</v>
      </c>
      <c r="G1982">
        <v>337.25</v>
      </c>
      <c r="H1982">
        <v>281.04000000000002</v>
      </c>
      <c r="I1982">
        <v>11.24</v>
      </c>
      <c r="J1982" t="s">
        <v>61</v>
      </c>
      <c r="K1982">
        <v>0</v>
      </c>
      <c r="L1982">
        <v>0</v>
      </c>
      <c r="M1982" t="s">
        <v>31</v>
      </c>
      <c r="N1982">
        <v>281.04000000000002</v>
      </c>
      <c r="O1982">
        <v>56.21</v>
      </c>
      <c r="P1982" t="s">
        <v>2788</v>
      </c>
      <c r="Q1982">
        <v>281.04000000000002</v>
      </c>
      <c r="R1982">
        <v>4.6399999999999997</v>
      </c>
      <c r="S1982" t="s">
        <v>33</v>
      </c>
      <c r="T1982">
        <v>281.04000000000002</v>
      </c>
      <c r="U1982">
        <v>21.36</v>
      </c>
      <c r="V1982" t="s">
        <v>33</v>
      </c>
      <c r="W1982" t="s">
        <v>33</v>
      </c>
      <c r="X1982" t="s">
        <v>3234</v>
      </c>
      <c r="Y1982" t="s">
        <v>99</v>
      </c>
      <c r="Z1982" t="s">
        <v>1270</v>
      </c>
      <c r="AA1982" t="s">
        <v>1271</v>
      </c>
      <c r="AC1982" s="13" t="str">
        <f t="shared" si="350"/>
        <v>000168375</v>
      </c>
      <c r="AD1982" t="str">
        <f t="shared" si="351"/>
        <v>19/11/2015</v>
      </c>
      <c r="AE1982" t="str">
        <f t="shared" si="352"/>
        <v>46044053005417</v>
      </c>
      <c r="AF1982" s="14">
        <f t="shared" si="353"/>
        <v>337.25</v>
      </c>
      <c r="AG1982">
        <f t="shared" si="354"/>
        <v>0</v>
      </c>
      <c r="AH1982">
        <f t="shared" si="355"/>
        <v>1</v>
      </c>
      <c r="AI1982" s="16">
        <v>6783935</v>
      </c>
      <c r="AJ1982" s="16" t="s">
        <v>7473</v>
      </c>
      <c r="AK1982" s="16" t="s">
        <v>4100</v>
      </c>
      <c r="AL1982" s="16" t="s">
        <v>1777</v>
      </c>
      <c r="AM1982" s="16" t="s">
        <v>7193</v>
      </c>
      <c r="AN1982">
        <v>11</v>
      </c>
      <c r="AO1982" t="e">
        <f>VLOOKUP(TRIM(AL1982),'Parcela Dedutivel'!$A$1:$B$65536,2,FALSE)</f>
        <v>#N/A</v>
      </c>
      <c r="AP1982" s="15">
        <f t="shared" si="356"/>
        <v>0</v>
      </c>
      <c r="AQ1982" s="16">
        <f t="shared" si="357"/>
        <v>0</v>
      </c>
      <c r="AV1982" s="18"/>
      <c r="AY1982" s="17"/>
      <c r="AZ1982" s="17"/>
    </row>
    <row r="1983" spans="1:52" hidden="1" x14ac:dyDescent="0.25">
      <c r="A1983" t="s">
        <v>26</v>
      </c>
      <c r="B1983" t="s">
        <v>5613</v>
      </c>
      <c r="C1983">
        <v>42327</v>
      </c>
      <c r="D1983" t="s">
        <v>2903</v>
      </c>
      <c r="E1983" t="s">
        <v>6979</v>
      </c>
      <c r="F1983" t="s">
        <v>272</v>
      </c>
      <c r="G1983">
        <v>105.48</v>
      </c>
      <c r="H1983">
        <v>0</v>
      </c>
      <c r="I1983">
        <v>0</v>
      </c>
      <c r="J1983" t="s">
        <v>31</v>
      </c>
      <c r="K1983">
        <v>0</v>
      </c>
      <c r="L1983">
        <v>0</v>
      </c>
      <c r="M1983" t="s">
        <v>31</v>
      </c>
      <c r="N1983">
        <v>0</v>
      </c>
      <c r="O1983">
        <v>0</v>
      </c>
      <c r="P1983" t="s">
        <v>31</v>
      </c>
      <c r="Q1983">
        <v>105.48</v>
      </c>
      <c r="R1983">
        <v>0</v>
      </c>
      <c r="S1983" t="s">
        <v>2904</v>
      </c>
      <c r="T1983">
        <v>105.48</v>
      </c>
      <c r="U1983">
        <v>0</v>
      </c>
      <c r="V1983" t="s">
        <v>2904</v>
      </c>
      <c r="W1983" t="s">
        <v>33</v>
      </c>
      <c r="X1983" t="s">
        <v>3357</v>
      </c>
      <c r="Y1983" t="s">
        <v>96</v>
      </c>
      <c r="Z1983" t="s">
        <v>3707</v>
      </c>
      <c r="AA1983" t="s">
        <v>3708</v>
      </c>
      <c r="AC1983" s="13" t="str">
        <f t="shared" si="350"/>
        <v>000168376</v>
      </c>
      <c r="AD1983" t="str">
        <f t="shared" si="351"/>
        <v>19/11/2015</v>
      </c>
      <c r="AE1983" t="str">
        <f t="shared" si="352"/>
        <v>04337168000148</v>
      </c>
      <c r="AF1983" s="14">
        <f t="shared" si="353"/>
        <v>105.48</v>
      </c>
      <c r="AG1983">
        <f t="shared" si="354"/>
        <v>0</v>
      </c>
      <c r="AH1983">
        <f t="shared" si="355"/>
        <v>1</v>
      </c>
      <c r="AI1983" s="16">
        <v>6783935</v>
      </c>
      <c r="AJ1983" s="16" t="s">
        <v>7473</v>
      </c>
      <c r="AK1983" s="16" t="s">
        <v>4100</v>
      </c>
      <c r="AL1983" s="16" t="s">
        <v>4104</v>
      </c>
      <c r="AM1983" s="16" t="s">
        <v>7193</v>
      </c>
      <c r="AN1983">
        <v>1</v>
      </c>
      <c r="AO1983" t="e">
        <f>VLOOKUP(TRIM(AL1983),'Parcela Dedutivel'!$A$1:$B$65536,2,FALSE)</f>
        <v>#N/A</v>
      </c>
      <c r="AP1983" s="15">
        <f t="shared" si="356"/>
        <v>0</v>
      </c>
      <c r="AQ1983" s="16">
        <f t="shared" si="357"/>
        <v>0</v>
      </c>
      <c r="AV1983" s="18"/>
      <c r="AY1983" s="17"/>
      <c r="AZ1983" s="17"/>
    </row>
    <row r="1984" spans="1:52" hidden="1" x14ac:dyDescent="0.25">
      <c r="A1984" t="s">
        <v>26</v>
      </c>
      <c r="B1984" t="s">
        <v>5614</v>
      </c>
      <c r="C1984">
        <v>42327</v>
      </c>
      <c r="D1984" t="s">
        <v>2787</v>
      </c>
      <c r="E1984" t="s">
        <v>6979</v>
      </c>
      <c r="F1984" t="s">
        <v>29</v>
      </c>
      <c r="G1984">
        <v>209.66</v>
      </c>
      <c r="H1984">
        <v>174.72</v>
      </c>
      <c r="I1984">
        <v>31.45</v>
      </c>
      <c r="J1984" t="s">
        <v>61</v>
      </c>
      <c r="K1984">
        <v>0</v>
      </c>
      <c r="L1984">
        <v>0</v>
      </c>
      <c r="M1984" t="s">
        <v>31</v>
      </c>
      <c r="N1984">
        <v>174.72</v>
      </c>
      <c r="O1984">
        <v>34.94</v>
      </c>
      <c r="P1984" t="s">
        <v>2788</v>
      </c>
      <c r="Q1984">
        <v>174.72</v>
      </c>
      <c r="R1984">
        <v>2.88</v>
      </c>
      <c r="S1984" t="s">
        <v>33</v>
      </c>
      <c r="T1984">
        <v>174.72</v>
      </c>
      <c r="U1984">
        <v>13.280000000000001</v>
      </c>
      <c r="V1984" t="s">
        <v>33</v>
      </c>
      <c r="W1984" t="s">
        <v>33</v>
      </c>
      <c r="X1984" t="s">
        <v>5156</v>
      </c>
      <c r="Y1984" t="s">
        <v>99</v>
      </c>
      <c r="Z1984" t="s">
        <v>126</v>
      </c>
      <c r="AA1984" t="s">
        <v>127</v>
      </c>
      <c r="AC1984" s="13" t="str">
        <f t="shared" si="350"/>
        <v>000168377</v>
      </c>
      <c r="AD1984" t="str">
        <f t="shared" si="351"/>
        <v>19/11/2015</v>
      </c>
      <c r="AE1984" t="str">
        <f t="shared" si="352"/>
        <v>65472714000148</v>
      </c>
      <c r="AF1984" s="14">
        <f t="shared" si="353"/>
        <v>209.66</v>
      </c>
      <c r="AG1984">
        <f t="shared" si="354"/>
        <v>0</v>
      </c>
      <c r="AH1984">
        <f t="shared" si="355"/>
        <v>1</v>
      </c>
      <c r="AI1984" s="16">
        <v>6783935</v>
      </c>
      <c r="AJ1984" s="16" t="s">
        <v>7473</v>
      </c>
      <c r="AK1984" s="16" t="s">
        <v>4100</v>
      </c>
      <c r="AL1984" s="16" t="s">
        <v>4106</v>
      </c>
      <c r="AM1984" s="16" t="s">
        <v>7193</v>
      </c>
      <c r="AN1984">
        <v>1</v>
      </c>
      <c r="AO1984" t="e">
        <f>VLOOKUP(TRIM(AL1984),'Parcela Dedutivel'!$A$1:$B$65536,2,FALSE)</f>
        <v>#N/A</v>
      </c>
      <c r="AP1984" s="15">
        <f t="shared" si="356"/>
        <v>0</v>
      </c>
      <c r="AQ1984" s="16">
        <f t="shared" si="357"/>
        <v>0</v>
      </c>
      <c r="AV1984" s="18"/>
      <c r="AY1984" s="17"/>
      <c r="AZ1984" s="17"/>
    </row>
    <row r="1985" spans="1:52" hidden="1" x14ac:dyDescent="0.25">
      <c r="A1985" t="s">
        <v>26</v>
      </c>
      <c r="B1985" t="s">
        <v>5615</v>
      </c>
      <c r="C1985">
        <v>42327</v>
      </c>
      <c r="D1985" t="s">
        <v>2804</v>
      </c>
      <c r="E1985" t="s">
        <v>6979</v>
      </c>
      <c r="F1985" t="s">
        <v>29</v>
      </c>
      <c r="G1985">
        <v>712.49</v>
      </c>
      <c r="H1985">
        <v>712.49</v>
      </c>
      <c r="I1985">
        <v>128.25</v>
      </c>
      <c r="J1985" t="s">
        <v>307</v>
      </c>
      <c r="K1985">
        <v>0</v>
      </c>
      <c r="L1985">
        <v>0</v>
      </c>
      <c r="M1985" t="s">
        <v>31</v>
      </c>
      <c r="N1985">
        <v>0</v>
      </c>
      <c r="O1985">
        <v>0</v>
      </c>
      <c r="P1985" t="s">
        <v>31</v>
      </c>
      <c r="Q1985">
        <v>712.49</v>
      </c>
      <c r="R1985">
        <v>11.76</v>
      </c>
      <c r="S1985" t="s">
        <v>33</v>
      </c>
      <c r="T1985">
        <v>712.49</v>
      </c>
      <c r="U1985">
        <v>54.15</v>
      </c>
      <c r="V1985" t="s">
        <v>33</v>
      </c>
      <c r="W1985" t="s">
        <v>33</v>
      </c>
      <c r="X1985" t="s">
        <v>5156</v>
      </c>
      <c r="Y1985" t="s">
        <v>240</v>
      </c>
      <c r="Z1985" t="s">
        <v>5616</v>
      </c>
      <c r="AA1985" t="s">
        <v>5617</v>
      </c>
      <c r="AC1985" s="13" t="str">
        <f t="shared" si="350"/>
        <v>000168378</v>
      </c>
      <c r="AD1985" t="str">
        <f t="shared" si="351"/>
        <v>19/11/2015</v>
      </c>
      <c r="AE1985" t="str">
        <f t="shared" si="352"/>
        <v>65472714000148</v>
      </c>
      <c r="AF1985" s="14">
        <f t="shared" si="353"/>
        <v>712.49</v>
      </c>
      <c r="AG1985">
        <f t="shared" si="354"/>
        <v>209.04000000000002</v>
      </c>
      <c r="AH1985">
        <f t="shared" si="355"/>
        <v>1</v>
      </c>
      <c r="AI1985" s="16">
        <v>6783935</v>
      </c>
      <c r="AJ1985" s="16" t="s">
        <v>7473</v>
      </c>
      <c r="AK1985" s="16" t="s">
        <v>4100</v>
      </c>
      <c r="AL1985" s="16" t="s">
        <v>2927</v>
      </c>
      <c r="AM1985" s="16" t="s">
        <v>7193</v>
      </c>
      <c r="AN1985">
        <v>1</v>
      </c>
      <c r="AO1985" t="e">
        <f>VLOOKUP(TRIM(AL1985),'Parcela Dedutivel'!$A$1:$B$65536,2,FALSE)</f>
        <v>#N/A</v>
      </c>
      <c r="AP1985" s="15">
        <f t="shared" si="356"/>
        <v>0</v>
      </c>
      <c r="AQ1985" s="16">
        <f t="shared" si="357"/>
        <v>0</v>
      </c>
      <c r="AV1985" s="18"/>
      <c r="AY1985" s="17"/>
      <c r="AZ1985" s="17"/>
    </row>
    <row r="1986" spans="1:52" hidden="1" x14ac:dyDescent="0.25">
      <c r="A1986" t="s">
        <v>26</v>
      </c>
      <c r="B1986" t="s">
        <v>5615</v>
      </c>
      <c r="C1986">
        <v>42327</v>
      </c>
      <c r="D1986" t="s">
        <v>2804</v>
      </c>
      <c r="E1986" t="s">
        <v>6979</v>
      </c>
      <c r="F1986" t="s">
        <v>29</v>
      </c>
      <c r="G1986">
        <v>712.49</v>
      </c>
      <c r="H1986">
        <v>712.49</v>
      </c>
      <c r="I1986">
        <v>128.25</v>
      </c>
      <c r="J1986" t="s">
        <v>307</v>
      </c>
      <c r="K1986">
        <v>0</v>
      </c>
      <c r="L1986">
        <v>0</v>
      </c>
      <c r="M1986" t="s">
        <v>31</v>
      </c>
      <c r="N1986">
        <v>0</v>
      </c>
      <c r="O1986">
        <v>0</v>
      </c>
      <c r="P1986" t="s">
        <v>31</v>
      </c>
      <c r="Q1986">
        <v>712.49</v>
      </c>
      <c r="R1986">
        <v>11.76</v>
      </c>
      <c r="S1986" t="s">
        <v>33</v>
      </c>
      <c r="T1986">
        <v>712.49</v>
      </c>
      <c r="U1986">
        <v>54.15</v>
      </c>
      <c r="V1986" t="s">
        <v>33</v>
      </c>
      <c r="W1986" t="s">
        <v>33</v>
      </c>
      <c r="X1986" t="s">
        <v>5156</v>
      </c>
      <c r="Y1986" t="s">
        <v>240</v>
      </c>
      <c r="Z1986" t="s">
        <v>5618</v>
      </c>
      <c r="AA1986" t="s">
        <v>5619</v>
      </c>
      <c r="AC1986" s="13" t="str">
        <f t="shared" si="350"/>
        <v>000168378</v>
      </c>
      <c r="AD1986" t="str">
        <f t="shared" si="351"/>
        <v>19/11/2015</v>
      </c>
      <c r="AE1986" t="str">
        <f t="shared" si="352"/>
        <v>65472714000148</v>
      </c>
      <c r="AF1986" s="14">
        <f t="shared" si="353"/>
        <v>712.49</v>
      </c>
      <c r="AG1986">
        <f t="shared" si="354"/>
        <v>209.04000000000002</v>
      </c>
      <c r="AH1986">
        <f t="shared" si="355"/>
        <v>1</v>
      </c>
      <c r="AI1986" s="16">
        <v>6783934</v>
      </c>
      <c r="AJ1986" s="16" t="s">
        <v>7468</v>
      </c>
      <c r="AK1986" s="16" t="s">
        <v>5167</v>
      </c>
      <c r="AL1986" s="16" t="s">
        <v>81</v>
      </c>
      <c r="AM1986" s="16" t="s">
        <v>7193</v>
      </c>
      <c r="AN1986">
        <v>7</v>
      </c>
      <c r="AO1986" t="e">
        <f>VLOOKUP(TRIM(AL1986),'Parcela Dedutivel'!$A$1:$B$65536,2,FALSE)</f>
        <v>#N/A</v>
      </c>
      <c r="AP1986" s="15">
        <f t="shared" si="356"/>
        <v>0</v>
      </c>
      <c r="AQ1986" s="16">
        <f t="shared" si="357"/>
        <v>0</v>
      </c>
      <c r="AV1986" s="18"/>
      <c r="AY1986" s="17"/>
      <c r="AZ1986" s="17"/>
    </row>
    <row r="1987" spans="1:52" hidden="1" x14ac:dyDescent="0.25">
      <c r="A1987" t="s">
        <v>26</v>
      </c>
      <c r="B1987" t="s">
        <v>5615</v>
      </c>
      <c r="C1987">
        <v>42327</v>
      </c>
      <c r="D1987" t="s">
        <v>2787</v>
      </c>
      <c r="E1987" t="s">
        <v>6979</v>
      </c>
      <c r="F1987" t="s">
        <v>29</v>
      </c>
      <c r="G1987">
        <v>2440.37</v>
      </c>
      <c r="H1987">
        <v>2122.06</v>
      </c>
      <c r="I1987">
        <v>381.97</v>
      </c>
      <c r="J1987" t="s">
        <v>61</v>
      </c>
      <c r="K1987">
        <v>0</v>
      </c>
      <c r="L1987">
        <v>0</v>
      </c>
      <c r="M1987" t="s">
        <v>31</v>
      </c>
      <c r="N1987">
        <v>2122.06</v>
      </c>
      <c r="O1987">
        <v>318.31</v>
      </c>
      <c r="P1987" t="s">
        <v>2788</v>
      </c>
      <c r="Q1987">
        <v>2122.06</v>
      </c>
      <c r="R1987">
        <v>35.01</v>
      </c>
      <c r="S1987" t="s">
        <v>33</v>
      </c>
      <c r="T1987">
        <v>2122.06</v>
      </c>
      <c r="U1987">
        <v>161.28</v>
      </c>
      <c r="V1987" t="s">
        <v>33</v>
      </c>
      <c r="W1987" t="s">
        <v>33</v>
      </c>
      <c r="X1987" t="s">
        <v>5156</v>
      </c>
      <c r="Y1987" t="s">
        <v>44</v>
      </c>
      <c r="Z1987" t="s">
        <v>3223</v>
      </c>
      <c r="AA1987" t="s">
        <v>3224</v>
      </c>
      <c r="AC1987" s="13" t="str">
        <f t="shared" ref="AC1987:AC2050" si="358">B1987</f>
        <v>000168378</v>
      </c>
      <c r="AD1987" t="str">
        <f t="shared" ref="AD1987:AD2050" si="359">TEXT(C1987,"dd/mm/aaaa")</f>
        <v>19/11/2015</v>
      </c>
      <c r="AE1987" t="str">
        <f t="shared" ref="AE1987:AE2050" si="360">VLOOKUP(X1987*1,AI:AJ,2,FALSE)</f>
        <v>65472714000148</v>
      </c>
      <c r="AF1987" s="14">
        <f t="shared" ref="AF1987:AF2050" si="361">G1987*1</f>
        <v>2440.37</v>
      </c>
      <c r="AG1987">
        <f t="shared" ref="AG1987:AG2050" si="362">SUMIF(AK:AK,B1987,AQ:AQ)</f>
        <v>209.04000000000002</v>
      </c>
      <c r="AH1987">
        <f t="shared" ref="AH1987:AH2050" si="363">IF(OR(LEFT(TRIM(D1987),1)="1",LEFT(TRIM(D1987),1)="2",LEFT(TRIM(D1987),1)="3"),-1,1)</f>
        <v>1</v>
      </c>
      <c r="AI1987" s="16">
        <v>6782850</v>
      </c>
      <c r="AJ1987" s="16" t="s">
        <v>7678</v>
      </c>
      <c r="AK1987" s="16" t="s">
        <v>5168</v>
      </c>
      <c r="AL1987" s="16" t="s">
        <v>1345</v>
      </c>
      <c r="AM1987" s="16" t="s">
        <v>7143</v>
      </c>
      <c r="AN1987">
        <v>3</v>
      </c>
      <c r="AO1987" t="e">
        <f>VLOOKUP(TRIM(AL1987),'Parcela Dedutivel'!$A$1:$B$65536,2,FALSE)</f>
        <v>#N/A</v>
      </c>
      <c r="AP1987" s="15">
        <f t="shared" ref="AP1987:AP2050" si="364">IF(ISNA(AO1987),0,AO1987)</f>
        <v>0</v>
      </c>
      <c r="AQ1987" s="16">
        <f t="shared" ref="AQ1987:AQ2050" si="365">AP1987*AN1987</f>
        <v>0</v>
      </c>
      <c r="AV1987" s="18"/>
      <c r="AY1987" s="17"/>
      <c r="AZ1987" s="17"/>
    </row>
    <row r="1988" spans="1:52" hidden="1" x14ac:dyDescent="0.25">
      <c r="A1988" t="s">
        <v>26</v>
      </c>
      <c r="B1988" t="s">
        <v>5615</v>
      </c>
      <c r="C1988">
        <v>42327</v>
      </c>
      <c r="D1988" t="s">
        <v>2787</v>
      </c>
      <c r="E1988" t="s">
        <v>6979</v>
      </c>
      <c r="F1988" t="s">
        <v>29</v>
      </c>
      <c r="G1988">
        <v>388.87</v>
      </c>
      <c r="H1988">
        <v>370.35</v>
      </c>
      <c r="I1988">
        <v>66.66</v>
      </c>
      <c r="J1988" t="s">
        <v>61</v>
      </c>
      <c r="K1988">
        <v>0</v>
      </c>
      <c r="L1988">
        <v>0</v>
      </c>
      <c r="M1988" t="s">
        <v>31</v>
      </c>
      <c r="N1988">
        <v>370.35</v>
      </c>
      <c r="O1988">
        <v>18.52</v>
      </c>
      <c r="P1988" t="s">
        <v>2788</v>
      </c>
      <c r="Q1988">
        <v>370.35</v>
      </c>
      <c r="R1988">
        <v>6.11</v>
      </c>
      <c r="S1988" t="s">
        <v>33</v>
      </c>
      <c r="T1988">
        <v>370.35</v>
      </c>
      <c r="U1988">
        <v>28.150000000000002</v>
      </c>
      <c r="V1988" t="s">
        <v>33</v>
      </c>
      <c r="W1988" t="s">
        <v>33</v>
      </c>
      <c r="X1988" t="s">
        <v>5156</v>
      </c>
      <c r="Y1988" t="s">
        <v>1041</v>
      </c>
      <c r="Z1988" t="s">
        <v>5620</v>
      </c>
      <c r="AA1988" t="s">
        <v>5621</v>
      </c>
      <c r="AC1988" s="13" t="str">
        <f t="shared" si="358"/>
        <v>000168378</v>
      </c>
      <c r="AD1988" t="str">
        <f t="shared" si="359"/>
        <v>19/11/2015</v>
      </c>
      <c r="AE1988" t="str">
        <f t="shared" si="360"/>
        <v>65472714000148</v>
      </c>
      <c r="AF1988" s="14">
        <f t="shared" si="361"/>
        <v>388.87</v>
      </c>
      <c r="AG1988">
        <f t="shared" si="362"/>
        <v>209.04000000000002</v>
      </c>
      <c r="AH1988">
        <f t="shared" si="363"/>
        <v>1</v>
      </c>
      <c r="AI1988" s="16">
        <v>6795684</v>
      </c>
      <c r="AJ1988" s="16" t="s">
        <v>7692</v>
      </c>
      <c r="AK1988" s="16" t="s">
        <v>5169</v>
      </c>
      <c r="AL1988" s="16" t="s">
        <v>1164</v>
      </c>
      <c r="AM1988" s="16" t="s">
        <v>7193</v>
      </c>
      <c r="AN1988">
        <v>1</v>
      </c>
      <c r="AO1988" t="e">
        <f>VLOOKUP(TRIM(AL1988),'Parcela Dedutivel'!$A$1:$B$65536,2,FALSE)</f>
        <v>#N/A</v>
      </c>
      <c r="AP1988" s="15">
        <f t="shared" si="364"/>
        <v>0</v>
      </c>
      <c r="AQ1988" s="16">
        <f t="shared" si="365"/>
        <v>0</v>
      </c>
      <c r="AV1988" s="18"/>
      <c r="AY1988" s="17"/>
      <c r="AZ1988" s="17"/>
    </row>
    <row r="1989" spans="1:52" hidden="1" x14ac:dyDescent="0.25">
      <c r="A1989" t="s">
        <v>26</v>
      </c>
      <c r="B1989" t="s">
        <v>5615</v>
      </c>
      <c r="C1989">
        <v>42327</v>
      </c>
      <c r="D1989" t="s">
        <v>2787</v>
      </c>
      <c r="E1989" t="s">
        <v>6979</v>
      </c>
      <c r="F1989" t="s">
        <v>29</v>
      </c>
      <c r="G1989">
        <v>986.86</v>
      </c>
      <c r="H1989">
        <v>858.14</v>
      </c>
      <c r="I1989">
        <v>154.47</v>
      </c>
      <c r="J1989" t="s">
        <v>61</v>
      </c>
      <c r="K1989">
        <v>0</v>
      </c>
      <c r="L1989">
        <v>0</v>
      </c>
      <c r="M1989" t="s">
        <v>31</v>
      </c>
      <c r="N1989">
        <v>858.14</v>
      </c>
      <c r="O1989">
        <v>128.72</v>
      </c>
      <c r="P1989" t="s">
        <v>2788</v>
      </c>
      <c r="Q1989">
        <v>858.14</v>
      </c>
      <c r="R1989">
        <v>14.16</v>
      </c>
      <c r="S1989" t="s">
        <v>33</v>
      </c>
      <c r="T1989">
        <v>858.14</v>
      </c>
      <c r="U1989">
        <v>65.22</v>
      </c>
      <c r="V1989" t="s">
        <v>33</v>
      </c>
      <c r="W1989" t="s">
        <v>33</v>
      </c>
      <c r="X1989" t="s">
        <v>5156</v>
      </c>
      <c r="Y1989" t="s">
        <v>44</v>
      </c>
      <c r="Z1989" t="s">
        <v>66</v>
      </c>
      <c r="AA1989" t="s">
        <v>67</v>
      </c>
      <c r="AC1989" s="13" t="str">
        <f t="shared" si="358"/>
        <v>000168378</v>
      </c>
      <c r="AD1989" t="str">
        <f t="shared" si="359"/>
        <v>19/11/2015</v>
      </c>
      <c r="AE1989" t="str">
        <f t="shared" si="360"/>
        <v>65472714000148</v>
      </c>
      <c r="AF1989" s="14">
        <f t="shared" si="361"/>
        <v>986.86</v>
      </c>
      <c r="AG1989">
        <f t="shared" si="362"/>
        <v>209.04000000000002</v>
      </c>
      <c r="AH1989">
        <f t="shared" si="363"/>
        <v>1</v>
      </c>
      <c r="AI1989" s="16">
        <v>6800321</v>
      </c>
      <c r="AJ1989" s="16" t="s">
        <v>7693</v>
      </c>
      <c r="AK1989" s="16" t="s">
        <v>5171</v>
      </c>
      <c r="AL1989" s="16" t="s">
        <v>5173</v>
      </c>
      <c r="AM1989" s="16" t="s">
        <v>7143</v>
      </c>
      <c r="AN1989">
        <v>1</v>
      </c>
      <c r="AO1989" t="e">
        <f>VLOOKUP(TRIM(AL1989),'Parcela Dedutivel'!$A$1:$B$65536,2,FALSE)</f>
        <v>#N/A</v>
      </c>
      <c r="AP1989" s="15">
        <f t="shared" si="364"/>
        <v>0</v>
      </c>
      <c r="AQ1989" s="16">
        <f t="shared" si="365"/>
        <v>0</v>
      </c>
      <c r="AV1989" s="18"/>
      <c r="AY1989" s="17"/>
      <c r="AZ1989" s="17"/>
    </row>
    <row r="1990" spans="1:52" hidden="1" x14ac:dyDescent="0.25">
      <c r="A1990" t="s">
        <v>26</v>
      </c>
      <c r="B1990" t="s">
        <v>5615</v>
      </c>
      <c r="C1990">
        <v>42327</v>
      </c>
      <c r="D1990" t="s">
        <v>2787</v>
      </c>
      <c r="E1990" t="s">
        <v>6979</v>
      </c>
      <c r="F1990" t="s">
        <v>29</v>
      </c>
      <c r="G1990">
        <v>613.96</v>
      </c>
      <c r="H1990">
        <v>533.88</v>
      </c>
      <c r="I1990">
        <v>96.100000000000009</v>
      </c>
      <c r="J1990" t="s">
        <v>61</v>
      </c>
      <c r="K1990">
        <v>0</v>
      </c>
      <c r="L1990">
        <v>0</v>
      </c>
      <c r="M1990" t="s">
        <v>31</v>
      </c>
      <c r="N1990">
        <v>533.88</v>
      </c>
      <c r="O1990">
        <v>80.08</v>
      </c>
      <c r="P1990" t="s">
        <v>2788</v>
      </c>
      <c r="Q1990">
        <v>533.88</v>
      </c>
      <c r="R1990">
        <v>8.81</v>
      </c>
      <c r="S1990" t="s">
        <v>33</v>
      </c>
      <c r="T1990">
        <v>533.88</v>
      </c>
      <c r="U1990">
        <v>40.57</v>
      </c>
      <c r="V1990" t="s">
        <v>33</v>
      </c>
      <c r="W1990" t="s">
        <v>33</v>
      </c>
      <c r="X1990" t="s">
        <v>5156</v>
      </c>
      <c r="Y1990" t="s">
        <v>44</v>
      </c>
      <c r="Z1990" t="s">
        <v>3421</v>
      </c>
      <c r="AA1990" t="s">
        <v>3422</v>
      </c>
      <c r="AC1990" s="13" t="str">
        <f t="shared" si="358"/>
        <v>000168378</v>
      </c>
      <c r="AD1990" t="str">
        <f t="shared" si="359"/>
        <v>19/11/2015</v>
      </c>
      <c r="AE1990" t="str">
        <f t="shared" si="360"/>
        <v>65472714000148</v>
      </c>
      <c r="AF1990" s="14">
        <f t="shared" si="361"/>
        <v>613.96</v>
      </c>
      <c r="AG1990">
        <f t="shared" si="362"/>
        <v>209.04000000000002</v>
      </c>
      <c r="AH1990">
        <f t="shared" si="363"/>
        <v>1</v>
      </c>
      <c r="AI1990" s="16">
        <v>6830042</v>
      </c>
      <c r="AJ1990" s="16" t="s">
        <v>7605</v>
      </c>
      <c r="AK1990" s="16" t="s">
        <v>5175</v>
      </c>
      <c r="AL1990" s="16" t="s">
        <v>1225</v>
      </c>
      <c r="AM1990" s="16" t="s">
        <v>7193</v>
      </c>
      <c r="AN1990">
        <v>3</v>
      </c>
      <c r="AO1990" t="e">
        <f>VLOOKUP(TRIM(AL1990),'Parcela Dedutivel'!$A$1:$B$65536,2,FALSE)</f>
        <v>#N/A</v>
      </c>
      <c r="AP1990" s="15">
        <f t="shared" si="364"/>
        <v>0</v>
      </c>
      <c r="AQ1990" s="16">
        <f t="shared" si="365"/>
        <v>0</v>
      </c>
      <c r="AV1990" s="18"/>
      <c r="AY1990" s="17"/>
      <c r="AZ1990" s="17"/>
    </row>
    <row r="1991" spans="1:52" hidden="1" x14ac:dyDescent="0.25">
      <c r="A1991" t="s">
        <v>26</v>
      </c>
      <c r="B1991" t="s">
        <v>5615</v>
      </c>
      <c r="C1991">
        <v>42327</v>
      </c>
      <c r="D1991" t="s">
        <v>2787</v>
      </c>
      <c r="E1991" t="s">
        <v>6979</v>
      </c>
      <c r="F1991" t="s">
        <v>29</v>
      </c>
      <c r="G1991">
        <v>196.43</v>
      </c>
      <c r="H1991">
        <v>196.43</v>
      </c>
      <c r="I1991">
        <v>35.36</v>
      </c>
      <c r="J1991" t="s">
        <v>30</v>
      </c>
      <c r="K1991">
        <v>0</v>
      </c>
      <c r="L1991">
        <v>0</v>
      </c>
      <c r="M1991" t="s">
        <v>31</v>
      </c>
      <c r="N1991">
        <v>0</v>
      </c>
      <c r="O1991">
        <v>0</v>
      </c>
      <c r="P1991" t="s">
        <v>31</v>
      </c>
      <c r="Q1991">
        <v>196.43</v>
      </c>
      <c r="R1991">
        <v>3.24</v>
      </c>
      <c r="S1991" t="s">
        <v>33</v>
      </c>
      <c r="T1991">
        <v>196.43</v>
      </c>
      <c r="U1991">
        <v>14.93</v>
      </c>
      <c r="V1991" t="s">
        <v>33</v>
      </c>
      <c r="W1991" t="s">
        <v>33</v>
      </c>
      <c r="X1991" t="s">
        <v>5156</v>
      </c>
      <c r="Y1991" t="s">
        <v>493</v>
      </c>
      <c r="Z1991" t="s">
        <v>496</v>
      </c>
      <c r="AA1991" t="s">
        <v>5622</v>
      </c>
      <c r="AC1991" s="13" t="str">
        <f t="shared" si="358"/>
        <v>000168378</v>
      </c>
      <c r="AD1991" t="str">
        <f t="shared" si="359"/>
        <v>19/11/2015</v>
      </c>
      <c r="AE1991" t="str">
        <f t="shared" si="360"/>
        <v>65472714000148</v>
      </c>
      <c r="AF1991" s="14">
        <f t="shared" si="361"/>
        <v>196.43</v>
      </c>
      <c r="AG1991">
        <f t="shared" si="362"/>
        <v>209.04000000000002</v>
      </c>
      <c r="AH1991">
        <f t="shared" si="363"/>
        <v>1</v>
      </c>
      <c r="AI1991" s="16">
        <v>6830042</v>
      </c>
      <c r="AJ1991" s="16" t="s">
        <v>7605</v>
      </c>
      <c r="AK1991" s="16" t="s">
        <v>5175</v>
      </c>
      <c r="AL1991" s="16" t="s">
        <v>1227</v>
      </c>
      <c r="AM1991" s="16" t="s">
        <v>7193</v>
      </c>
      <c r="AN1991">
        <v>5</v>
      </c>
      <c r="AO1991" t="e">
        <f>VLOOKUP(TRIM(AL1991),'Parcela Dedutivel'!$A$1:$B$65536,2,FALSE)</f>
        <v>#N/A</v>
      </c>
      <c r="AP1991" s="15">
        <f t="shared" si="364"/>
        <v>0</v>
      </c>
      <c r="AQ1991" s="16">
        <f t="shared" si="365"/>
        <v>0</v>
      </c>
      <c r="AV1991" s="18"/>
      <c r="AY1991" s="17"/>
      <c r="AZ1991" s="17"/>
    </row>
    <row r="1992" spans="1:52" hidden="1" x14ac:dyDescent="0.25">
      <c r="A1992" t="s">
        <v>26</v>
      </c>
      <c r="B1992" t="s">
        <v>5615</v>
      </c>
      <c r="C1992">
        <v>42327</v>
      </c>
      <c r="D1992" t="s">
        <v>2787</v>
      </c>
      <c r="E1992" t="s">
        <v>6979</v>
      </c>
      <c r="F1992" t="s">
        <v>29</v>
      </c>
      <c r="G1992">
        <v>309.42</v>
      </c>
      <c r="H1992">
        <v>269.06</v>
      </c>
      <c r="I1992">
        <v>48.43</v>
      </c>
      <c r="J1992" t="s">
        <v>61</v>
      </c>
      <c r="K1992">
        <v>0</v>
      </c>
      <c r="L1992">
        <v>0</v>
      </c>
      <c r="M1992" t="s">
        <v>31</v>
      </c>
      <c r="N1992">
        <v>269.06</v>
      </c>
      <c r="O1992">
        <v>40.36</v>
      </c>
      <c r="P1992" t="s">
        <v>2788</v>
      </c>
      <c r="Q1992">
        <v>269.06</v>
      </c>
      <c r="R1992">
        <v>4.4400000000000004</v>
      </c>
      <c r="S1992" t="s">
        <v>33</v>
      </c>
      <c r="T1992">
        <v>269.06</v>
      </c>
      <c r="U1992">
        <v>20.45</v>
      </c>
      <c r="V1992" t="s">
        <v>33</v>
      </c>
      <c r="W1992" t="s">
        <v>33</v>
      </c>
      <c r="X1992" t="s">
        <v>5156</v>
      </c>
      <c r="Y1992" t="s">
        <v>44</v>
      </c>
      <c r="Z1992" t="s">
        <v>87</v>
      </c>
      <c r="AA1992" t="s">
        <v>88</v>
      </c>
      <c r="AC1992" s="13" t="str">
        <f t="shared" si="358"/>
        <v>000168378</v>
      </c>
      <c r="AD1992" t="str">
        <f t="shared" si="359"/>
        <v>19/11/2015</v>
      </c>
      <c r="AE1992" t="str">
        <f t="shared" si="360"/>
        <v>65472714000148</v>
      </c>
      <c r="AF1992" s="14">
        <f t="shared" si="361"/>
        <v>309.42</v>
      </c>
      <c r="AG1992">
        <f t="shared" si="362"/>
        <v>209.04000000000002</v>
      </c>
      <c r="AH1992">
        <f t="shared" si="363"/>
        <v>1</v>
      </c>
      <c r="AI1992" s="16">
        <v>6782684</v>
      </c>
      <c r="AJ1992" s="16" t="s">
        <v>7390</v>
      </c>
      <c r="AK1992" s="16" t="s">
        <v>5176</v>
      </c>
      <c r="AL1992" s="16" t="s">
        <v>1192</v>
      </c>
      <c r="AM1992" s="16" t="s">
        <v>7193</v>
      </c>
      <c r="AN1992">
        <v>6</v>
      </c>
      <c r="AO1992" t="e">
        <f>VLOOKUP(TRIM(AL1992),'Parcela Dedutivel'!$A$1:$B$65536,2,FALSE)</f>
        <v>#N/A</v>
      </c>
      <c r="AP1992" s="15">
        <f t="shared" si="364"/>
        <v>0</v>
      </c>
      <c r="AQ1992" s="16">
        <f t="shared" si="365"/>
        <v>0</v>
      </c>
      <c r="AV1992" s="18"/>
      <c r="AY1992" s="17"/>
      <c r="AZ1992" s="17"/>
    </row>
    <row r="1993" spans="1:52" hidden="1" x14ac:dyDescent="0.25">
      <c r="A1993" t="s">
        <v>26</v>
      </c>
      <c r="B1993" t="s">
        <v>5615</v>
      </c>
      <c r="C1993">
        <v>42327</v>
      </c>
      <c r="D1993" t="s">
        <v>2787</v>
      </c>
      <c r="E1993" t="s">
        <v>6979</v>
      </c>
      <c r="F1993" t="s">
        <v>29</v>
      </c>
      <c r="G1993">
        <v>1218.76</v>
      </c>
      <c r="H1993">
        <v>1059.79</v>
      </c>
      <c r="I1993">
        <v>190.76</v>
      </c>
      <c r="J1993" t="s">
        <v>61</v>
      </c>
      <c r="K1993">
        <v>0</v>
      </c>
      <c r="L1993">
        <v>0</v>
      </c>
      <c r="M1993" t="s">
        <v>31</v>
      </c>
      <c r="N1993">
        <v>1059.79</v>
      </c>
      <c r="O1993">
        <v>158.97</v>
      </c>
      <c r="P1993" t="s">
        <v>2788</v>
      </c>
      <c r="Q1993">
        <v>1059.79</v>
      </c>
      <c r="R1993">
        <v>17.490000000000002</v>
      </c>
      <c r="S1993" t="s">
        <v>33</v>
      </c>
      <c r="T1993">
        <v>1059.79</v>
      </c>
      <c r="U1993">
        <v>80.540000000000006</v>
      </c>
      <c r="V1993" t="s">
        <v>33</v>
      </c>
      <c r="W1993" t="s">
        <v>33</v>
      </c>
      <c r="X1993" t="s">
        <v>5156</v>
      </c>
      <c r="Y1993" t="s">
        <v>44</v>
      </c>
      <c r="Z1993" t="s">
        <v>3218</v>
      </c>
      <c r="AA1993" t="s">
        <v>3219</v>
      </c>
      <c r="AC1993" s="13" t="str">
        <f t="shared" si="358"/>
        <v>000168378</v>
      </c>
      <c r="AD1993" t="str">
        <f t="shared" si="359"/>
        <v>19/11/2015</v>
      </c>
      <c r="AE1993" t="str">
        <f t="shared" si="360"/>
        <v>65472714000148</v>
      </c>
      <c r="AF1993" s="14">
        <f t="shared" si="361"/>
        <v>1218.76</v>
      </c>
      <c r="AG1993">
        <f t="shared" si="362"/>
        <v>209.04000000000002</v>
      </c>
      <c r="AH1993">
        <f t="shared" si="363"/>
        <v>1</v>
      </c>
      <c r="AI1993" s="16">
        <v>6782684</v>
      </c>
      <c r="AJ1993" s="16" t="s">
        <v>7390</v>
      </c>
      <c r="AK1993" s="16" t="s">
        <v>5176</v>
      </c>
      <c r="AL1993" s="16" t="s">
        <v>1186</v>
      </c>
      <c r="AM1993" s="16" t="s">
        <v>7193</v>
      </c>
      <c r="AN1993">
        <v>4</v>
      </c>
      <c r="AO1993" t="e">
        <f>VLOOKUP(TRIM(AL1993),'Parcela Dedutivel'!$A$1:$B$65536,2,FALSE)</f>
        <v>#N/A</v>
      </c>
      <c r="AP1993" s="15">
        <f t="shared" si="364"/>
        <v>0</v>
      </c>
      <c r="AQ1993" s="16">
        <f t="shared" si="365"/>
        <v>0</v>
      </c>
      <c r="AV1993" s="18"/>
      <c r="AY1993" s="17"/>
      <c r="AZ1993" s="17"/>
    </row>
    <row r="1994" spans="1:52" hidden="1" x14ac:dyDescent="0.25">
      <c r="A1994" t="s">
        <v>26</v>
      </c>
      <c r="B1994" t="s">
        <v>5623</v>
      </c>
      <c r="C1994">
        <v>42327</v>
      </c>
      <c r="D1994" t="s">
        <v>2804</v>
      </c>
      <c r="E1994" t="s">
        <v>6979</v>
      </c>
      <c r="F1994" t="s">
        <v>29</v>
      </c>
      <c r="G1994">
        <v>247.42000000000002</v>
      </c>
      <c r="H1994">
        <v>247.42000000000002</v>
      </c>
      <c r="I1994">
        <v>44.54</v>
      </c>
      <c r="J1994" t="s">
        <v>30</v>
      </c>
      <c r="K1994">
        <v>0</v>
      </c>
      <c r="L1994">
        <v>0</v>
      </c>
      <c r="M1994" t="s">
        <v>31</v>
      </c>
      <c r="N1994">
        <v>0</v>
      </c>
      <c r="O1994">
        <v>0</v>
      </c>
      <c r="P1994" t="s">
        <v>31</v>
      </c>
      <c r="Q1994">
        <v>247.42000000000002</v>
      </c>
      <c r="R1994">
        <v>4.08</v>
      </c>
      <c r="S1994" t="s">
        <v>33</v>
      </c>
      <c r="T1994">
        <v>247.42000000000002</v>
      </c>
      <c r="U1994">
        <v>18.8</v>
      </c>
      <c r="V1994" t="s">
        <v>33</v>
      </c>
      <c r="W1994" t="s">
        <v>33</v>
      </c>
      <c r="X1994" t="s">
        <v>1493</v>
      </c>
      <c r="Y1994" t="s">
        <v>91</v>
      </c>
      <c r="Z1994" t="s">
        <v>5624</v>
      </c>
      <c r="AA1994" t="s">
        <v>5625</v>
      </c>
      <c r="AC1994" s="13" t="str">
        <f t="shared" si="358"/>
        <v>000168379</v>
      </c>
      <c r="AD1994" t="str">
        <f t="shared" si="359"/>
        <v>19/11/2015</v>
      </c>
      <c r="AE1994" t="str">
        <f t="shared" si="360"/>
        <v>59104760000353</v>
      </c>
      <c r="AF1994" s="14">
        <f t="shared" si="361"/>
        <v>247.42000000000002</v>
      </c>
      <c r="AG1994">
        <f t="shared" si="362"/>
        <v>0</v>
      </c>
      <c r="AH1994">
        <f t="shared" si="363"/>
        <v>1</v>
      </c>
      <c r="AI1994" s="16">
        <v>6782684</v>
      </c>
      <c r="AJ1994" s="16" t="s">
        <v>7390</v>
      </c>
      <c r="AK1994" s="16" t="s">
        <v>5177</v>
      </c>
      <c r="AL1994" s="16" t="s">
        <v>1194</v>
      </c>
      <c r="AM1994" s="16" t="s">
        <v>7193</v>
      </c>
      <c r="AN1994">
        <v>7</v>
      </c>
      <c r="AO1994" t="e">
        <f>VLOOKUP(TRIM(AL1994),'Parcela Dedutivel'!$A$1:$B$65536,2,FALSE)</f>
        <v>#N/A</v>
      </c>
      <c r="AP1994" s="15">
        <f t="shared" si="364"/>
        <v>0</v>
      </c>
      <c r="AQ1994" s="16">
        <f t="shared" si="365"/>
        <v>0</v>
      </c>
      <c r="AV1994" s="18"/>
      <c r="AY1994" s="17"/>
      <c r="AZ1994" s="17"/>
    </row>
    <row r="1995" spans="1:52" hidden="1" x14ac:dyDescent="0.25">
      <c r="A1995" t="s">
        <v>26</v>
      </c>
      <c r="B1995" t="s">
        <v>5626</v>
      </c>
      <c r="C1995">
        <v>42327</v>
      </c>
      <c r="D1995" t="s">
        <v>2804</v>
      </c>
      <c r="E1995" t="s">
        <v>6979</v>
      </c>
      <c r="F1995" t="s">
        <v>29</v>
      </c>
      <c r="G1995">
        <v>1759.45</v>
      </c>
      <c r="H1995">
        <v>1759.45</v>
      </c>
      <c r="I1995">
        <v>316.7</v>
      </c>
      <c r="J1995" t="s">
        <v>30</v>
      </c>
      <c r="K1995">
        <v>0</v>
      </c>
      <c r="L1995">
        <v>0</v>
      </c>
      <c r="M1995" t="s">
        <v>31</v>
      </c>
      <c r="N1995">
        <v>0</v>
      </c>
      <c r="O1995">
        <v>0</v>
      </c>
      <c r="P1995" t="s">
        <v>31</v>
      </c>
      <c r="Q1995">
        <v>1759.45</v>
      </c>
      <c r="R1995">
        <v>29.03</v>
      </c>
      <c r="S1995" t="s">
        <v>33</v>
      </c>
      <c r="T1995">
        <v>1759.45</v>
      </c>
      <c r="U1995">
        <v>133.72</v>
      </c>
      <c r="V1995" t="s">
        <v>33</v>
      </c>
      <c r="W1995" t="s">
        <v>33</v>
      </c>
      <c r="X1995" t="s">
        <v>1493</v>
      </c>
      <c r="Y1995" t="s">
        <v>96</v>
      </c>
      <c r="Z1995" t="s">
        <v>4843</v>
      </c>
      <c r="AA1995" t="s">
        <v>4853</v>
      </c>
      <c r="AC1995" s="13" t="str">
        <f t="shared" si="358"/>
        <v>000168380</v>
      </c>
      <c r="AD1995" t="str">
        <f t="shared" si="359"/>
        <v>19/11/2015</v>
      </c>
      <c r="AE1995" t="str">
        <f t="shared" si="360"/>
        <v>59104760000353</v>
      </c>
      <c r="AF1995" s="14">
        <f t="shared" si="361"/>
        <v>1759.45</v>
      </c>
      <c r="AG1995">
        <f t="shared" si="362"/>
        <v>0</v>
      </c>
      <c r="AH1995">
        <f t="shared" si="363"/>
        <v>1</v>
      </c>
      <c r="AI1995" s="16">
        <v>6782684</v>
      </c>
      <c r="AJ1995" s="16" t="s">
        <v>7390</v>
      </c>
      <c r="AK1995" s="16" t="s">
        <v>5178</v>
      </c>
      <c r="AL1995" s="16" t="s">
        <v>5006</v>
      </c>
      <c r="AM1995" s="16" t="s">
        <v>7193</v>
      </c>
      <c r="AN1995">
        <v>1</v>
      </c>
      <c r="AO1995" t="e">
        <f>VLOOKUP(TRIM(AL1995),'Parcela Dedutivel'!$A$1:$B$65536,2,FALSE)</f>
        <v>#N/A</v>
      </c>
      <c r="AP1995" s="15">
        <f t="shared" si="364"/>
        <v>0</v>
      </c>
      <c r="AQ1995" s="16">
        <f t="shared" si="365"/>
        <v>0</v>
      </c>
      <c r="AV1995" s="18"/>
      <c r="AY1995" s="17"/>
      <c r="AZ1995" s="17"/>
    </row>
    <row r="1996" spans="1:52" hidden="1" x14ac:dyDescent="0.25">
      <c r="A1996" t="s">
        <v>26</v>
      </c>
      <c r="B1996" t="s">
        <v>5627</v>
      </c>
      <c r="C1996">
        <v>42327</v>
      </c>
      <c r="D1996" t="s">
        <v>2804</v>
      </c>
      <c r="E1996" t="s">
        <v>6979</v>
      </c>
      <c r="F1996" t="s">
        <v>29</v>
      </c>
      <c r="G1996">
        <v>109.97</v>
      </c>
      <c r="H1996">
        <v>109.97</v>
      </c>
      <c r="I1996">
        <v>19.79</v>
      </c>
      <c r="J1996" t="s">
        <v>30</v>
      </c>
      <c r="K1996">
        <v>0</v>
      </c>
      <c r="L1996">
        <v>0</v>
      </c>
      <c r="M1996" t="s">
        <v>31</v>
      </c>
      <c r="N1996">
        <v>0</v>
      </c>
      <c r="O1996">
        <v>0</v>
      </c>
      <c r="P1996" t="s">
        <v>31</v>
      </c>
      <c r="Q1996">
        <v>109.97</v>
      </c>
      <c r="R1996">
        <v>1.81</v>
      </c>
      <c r="S1996" t="s">
        <v>33</v>
      </c>
      <c r="T1996">
        <v>109.97</v>
      </c>
      <c r="U1996">
        <v>8.36</v>
      </c>
      <c r="V1996" t="s">
        <v>33</v>
      </c>
      <c r="W1996" t="s">
        <v>33</v>
      </c>
      <c r="X1996" t="s">
        <v>1493</v>
      </c>
      <c r="Y1996" t="s">
        <v>96</v>
      </c>
      <c r="Z1996" t="s">
        <v>3820</v>
      </c>
      <c r="AA1996" t="s">
        <v>3821</v>
      </c>
      <c r="AC1996" s="13" t="str">
        <f t="shared" si="358"/>
        <v>000168381</v>
      </c>
      <c r="AD1996" t="str">
        <f t="shared" si="359"/>
        <v>19/11/2015</v>
      </c>
      <c r="AE1996" t="str">
        <f t="shared" si="360"/>
        <v>59104760000353</v>
      </c>
      <c r="AF1996" s="14">
        <f t="shared" si="361"/>
        <v>109.97</v>
      </c>
      <c r="AG1996">
        <f t="shared" si="362"/>
        <v>0</v>
      </c>
      <c r="AH1996">
        <f t="shared" si="363"/>
        <v>1</v>
      </c>
      <c r="AI1996" s="16">
        <v>6782684</v>
      </c>
      <c r="AJ1996" s="16" t="s">
        <v>7390</v>
      </c>
      <c r="AK1996" s="16" t="s">
        <v>5178</v>
      </c>
      <c r="AL1996" s="16" t="s">
        <v>1714</v>
      </c>
      <c r="AM1996" s="16" t="s">
        <v>7193</v>
      </c>
      <c r="AN1996">
        <v>1</v>
      </c>
      <c r="AO1996" t="e">
        <f>VLOOKUP(TRIM(AL1996),'Parcela Dedutivel'!$A$1:$B$65536,2,FALSE)</f>
        <v>#N/A</v>
      </c>
      <c r="AP1996" s="15">
        <f t="shared" si="364"/>
        <v>0</v>
      </c>
      <c r="AQ1996" s="16">
        <f t="shared" si="365"/>
        <v>0</v>
      </c>
      <c r="AV1996" s="18"/>
      <c r="AY1996" s="17"/>
      <c r="AZ1996" s="17"/>
    </row>
    <row r="1997" spans="1:52" hidden="1" x14ac:dyDescent="0.25">
      <c r="A1997" t="s">
        <v>26</v>
      </c>
      <c r="B1997" t="s">
        <v>5628</v>
      </c>
      <c r="C1997">
        <v>42327</v>
      </c>
      <c r="D1997" t="s">
        <v>2804</v>
      </c>
      <c r="E1997" t="s">
        <v>6979</v>
      </c>
      <c r="F1997" t="s">
        <v>29</v>
      </c>
      <c r="G1997">
        <v>1704.47</v>
      </c>
      <c r="H1997">
        <v>1704.47</v>
      </c>
      <c r="I1997">
        <v>306.8</v>
      </c>
      <c r="J1997" t="s">
        <v>30</v>
      </c>
      <c r="K1997">
        <v>0</v>
      </c>
      <c r="L1997">
        <v>0</v>
      </c>
      <c r="M1997" t="s">
        <v>31</v>
      </c>
      <c r="N1997">
        <v>0</v>
      </c>
      <c r="O1997">
        <v>0</v>
      </c>
      <c r="P1997" t="s">
        <v>31</v>
      </c>
      <c r="Q1997">
        <v>1704.47</v>
      </c>
      <c r="R1997">
        <v>28.12</v>
      </c>
      <c r="S1997" t="s">
        <v>33</v>
      </c>
      <c r="T1997">
        <v>1704.47</v>
      </c>
      <c r="U1997">
        <v>129.54</v>
      </c>
      <c r="V1997" t="s">
        <v>33</v>
      </c>
      <c r="W1997" t="s">
        <v>33</v>
      </c>
      <c r="X1997" t="s">
        <v>1493</v>
      </c>
      <c r="Y1997" t="s">
        <v>96</v>
      </c>
      <c r="Z1997" t="s">
        <v>3733</v>
      </c>
      <c r="AA1997" t="s">
        <v>3734</v>
      </c>
      <c r="AC1997" s="13" t="str">
        <f t="shared" si="358"/>
        <v>000168382</v>
      </c>
      <c r="AD1997" t="str">
        <f t="shared" si="359"/>
        <v>19/11/2015</v>
      </c>
      <c r="AE1997" t="str">
        <f t="shared" si="360"/>
        <v>59104760000353</v>
      </c>
      <c r="AF1997" s="14">
        <f t="shared" si="361"/>
        <v>1704.47</v>
      </c>
      <c r="AG1997">
        <f t="shared" si="362"/>
        <v>0</v>
      </c>
      <c r="AH1997">
        <f t="shared" si="363"/>
        <v>1</v>
      </c>
      <c r="AI1997" s="16">
        <v>6782872</v>
      </c>
      <c r="AJ1997" s="16" t="s">
        <v>7581</v>
      </c>
      <c r="AK1997" s="16" t="s">
        <v>5179</v>
      </c>
      <c r="AL1997" s="16" t="s">
        <v>1229</v>
      </c>
      <c r="AM1997" s="16" t="s">
        <v>7193</v>
      </c>
      <c r="AN1997">
        <v>2</v>
      </c>
      <c r="AO1997" t="e">
        <f>VLOOKUP(TRIM(AL1997),'Parcela Dedutivel'!$A$1:$B$65536,2,FALSE)</f>
        <v>#N/A</v>
      </c>
      <c r="AP1997" s="15">
        <f t="shared" si="364"/>
        <v>0</v>
      </c>
      <c r="AQ1997" s="16">
        <f t="shared" si="365"/>
        <v>0</v>
      </c>
      <c r="AV1997" s="18"/>
      <c r="AY1997" s="17"/>
      <c r="AZ1997" s="17"/>
    </row>
    <row r="1998" spans="1:52" hidden="1" x14ac:dyDescent="0.25">
      <c r="A1998" t="s">
        <v>26</v>
      </c>
      <c r="B1998" t="s">
        <v>5628</v>
      </c>
      <c r="C1998">
        <v>42327</v>
      </c>
      <c r="D1998" t="s">
        <v>2804</v>
      </c>
      <c r="E1998" t="s">
        <v>6979</v>
      </c>
      <c r="F1998" t="s">
        <v>29</v>
      </c>
      <c r="G1998">
        <v>350.01</v>
      </c>
      <c r="H1998">
        <v>350.01</v>
      </c>
      <c r="I1998">
        <v>63</v>
      </c>
      <c r="J1998" t="s">
        <v>30</v>
      </c>
      <c r="K1998">
        <v>0</v>
      </c>
      <c r="L1998">
        <v>0</v>
      </c>
      <c r="M1998" t="s">
        <v>31</v>
      </c>
      <c r="N1998">
        <v>0</v>
      </c>
      <c r="O1998">
        <v>0</v>
      </c>
      <c r="P1998" t="s">
        <v>31</v>
      </c>
      <c r="Q1998">
        <v>350.01</v>
      </c>
      <c r="R1998">
        <v>5.78</v>
      </c>
      <c r="S1998" t="s">
        <v>33</v>
      </c>
      <c r="T1998">
        <v>350.01</v>
      </c>
      <c r="U1998">
        <v>26.6</v>
      </c>
      <c r="V1998" t="s">
        <v>33</v>
      </c>
      <c r="W1998" t="s">
        <v>33</v>
      </c>
      <c r="X1998" t="s">
        <v>1493</v>
      </c>
      <c r="Y1998" t="s">
        <v>91</v>
      </c>
      <c r="Z1998" t="s">
        <v>3039</v>
      </c>
      <c r="AA1998" t="s">
        <v>4888</v>
      </c>
      <c r="AC1998" s="13" t="str">
        <f t="shared" si="358"/>
        <v>000168382</v>
      </c>
      <c r="AD1998" t="str">
        <f t="shared" si="359"/>
        <v>19/11/2015</v>
      </c>
      <c r="AE1998" t="str">
        <f t="shared" si="360"/>
        <v>59104760000353</v>
      </c>
      <c r="AF1998" s="14">
        <f t="shared" si="361"/>
        <v>350.01</v>
      </c>
      <c r="AG1998">
        <f t="shared" si="362"/>
        <v>0</v>
      </c>
      <c r="AH1998">
        <f t="shared" si="363"/>
        <v>1</v>
      </c>
      <c r="AI1998" s="16">
        <v>6783935</v>
      </c>
      <c r="AJ1998" s="16" t="s">
        <v>7473</v>
      </c>
      <c r="AK1998" s="16" t="s">
        <v>4100</v>
      </c>
      <c r="AL1998" s="16" t="s">
        <v>4102</v>
      </c>
      <c r="AM1998" s="16" t="s">
        <v>7193</v>
      </c>
      <c r="AN1998">
        <v>3</v>
      </c>
      <c r="AO1998" t="e">
        <f>VLOOKUP(TRIM(AL1998),'Parcela Dedutivel'!$A$1:$B$65536,2,FALSE)</f>
        <v>#N/A</v>
      </c>
      <c r="AP1998" s="15">
        <f t="shared" si="364"/>
        <v>0</v>
      </c>
      <c r="AQ1998" s="16">
        <f t="shared" si="365"/>
        <v>0</v>
      </c>
      <c r="AV1998" s="18"/>
      <c r="AY1998" s="17"/>
      <c r="AZ1998" s="17"/>
    </row>
    <row r="1999" spans="1:52" hidden="1" x14ac:dyDescent="0.25">
      <c r="A1999" t="s">
        <v>26</v>
      </c>
      <c r="B1999" t="s">
        <v>5628</v>
      </c>
      <c r="C1999">
        <v>42327</v>
      </c>
      <c r="D1999" t="s">
        <v>2804</v>
      </c>
      <c r="E1999" t="s">
        <v>6979</v>
      </c>
      <c r="F1999" t="s">
        <v>29</v>
      </c>
      <c r="G1999">
        <v>350.01</v>
      </c>
      <c r="H1999">
        <v>350.01</v>
      </c>
      <c r="I1999">
        <v>63</v>
      </c>
      <c r="J1999" t="s">
        <v>30</v>
      </c>
      <c r="K1999">
        <v>0</v>
      </c>
      <c r="L1999">
        <v>0</v>
      </c>
      <c r="M1999" t="s">
        <v>31</v>
      </c>
      <c r="N1999">
        <v>0</v>
      </c>
      <c r="O1999">
        <v>0</v>
      </c>
      <c r="P1999" t="s">
        <v>31</v>
      </c>
      <c r="Q1999">
        <v>350.01</v>
      </c>
      <c r="R1999">
        <v>5.78</v>
      </c>
      <c r="S1999" t="s">
        <v>33</v>
      </c>
      <c r="T1999">
        <v>350.01</v>
      </c>
      <c r="U1999">
        <v>26.6</v>
      </c>
      <c r="V1999" t="s">
        <v>33</v>
      </c>
      <c r="W1999" t="s">
        <v>33</v>
      </c>
      <c r="X1999" t="s">
        <v>1493</v>
      </c>
      <c r="Y1999" t="s">
        <v>91</v>
      </c>
      <c r="Z1999" t="s">
        <v>3039</v>
      </c>
      <c r="AA1999" t="s">
        <v>4888</v>
      </c>
      <c r="AC1999" s="13" t="str">
        <f t="shared" si="358"/>
        <v>000168382</v>
      </c>
      <c r="AD1999" t="str">
        <f t="shared" si="359"/>
        <v>19/11/2015</v>
      </c>
      <c r="AE1999" t="str">
        <f t="shared" si="360"/>
        <v>59104760000353</v>
      </c>
      <c r="AF1999" s="14">
        <f t="shared" si="361"/>
        <v>350.01</v>
      </c>
      <c r="AG1999">
        <f t="shared" si="362"/>
        <v>0</v>
      </c>
      <c r="AH1999">
        <f t="shared" si="363"/>
        <v>1</v>
      </c>
      <c r="AI1999" s="16">
        <v>6783935</v>
      </c>
      <c r="AJ1999" s="16" t="s">
        <v>7473</v>
      </c>
      <c r="AK1999" s="16" t="s">
        <v>4100</v>
      </c>
      <c r="AL1999" s="16" t="s">
        <v>3245</v>
      </c>
      <c r="AM1999" s="16" t="s">
        <v>7193</v>
      </c>
      <c r="AN1999">
        <v>2</v>
      </c>
      <c r="AO1999" t="e">
        <f>VLOOKUP(TRIM(AL1999),'Parcela Dedutivel'!$A$1:$B$65536,2,FALSE)</f>
        <v>#N/A</v>
      </c>
      <c r="AP1999" s="15">
        <f t="shared" si="364"/>
        <v>0</v>
      </c>
      <c r="AQ1999" s="16">
        <f t="shared" si="365"/>
        <v>0</v>
      </c>
      <c r="AV1999" s="18"/>
      <c r="AY1999" s="17"/>
      <c r="AZ1999" s="17"/>
    </row>
    <row r="2000" spans="1:52" hidden="1" x14ac:dyDescent="0.25">
      <c r="A2000" t="s">
        <v>26</v>
      </c>
      <c r="B2000" t="s">
        <v>5628</v>
      </c>
      <c r="C2000">
        <v>42327</v>
      </c>
      <c r="D2000" t="s">
        <v>2804</v>
      </c>
      <c r="E2000" t="s">
        <v>6979</v>
      </c>
      <c r="F2000" t="s">
        <v>29</v>
      </c>
      <c r="G2000">
        <v>1344</v>
      </c>
      <c r="H2000">
        <v>1344</v>
      </c>
      <c r="I2000">
        <v>241.92000000000002</v>
      </c>
      <c r="J2000" t="s">
        <v>30</v>
      </c>
      <c r="K2000">
        <v>0</v>
      </c>
      <c r="L2000">
        <v>0</v>
      </c>
      <c r="M2000" t="s">
        <v>31</v>
      </c>
      <c r="N2000">
        <v>0</v>
      </c>
      <c r="O2000">
        <v>0</v>
      </c>
      <c r="P2000" t="s">
        <v>31</v>
      </c>
      <c r="Q2000">
        <v>1344</v>
      </c>
      <c r="R2000">
        <v>22.18</v>
      </c>
      <c r="S2000" t="s">
        <v>33</v>
      </c>
      <c r="T2000">
        <v>1344</v>
      </c>
      <c r="U2000">
        <v>102.14</v>
      </c>
      <c r="V2000" t="s">
        <v>33</v>
      </c>
      <c r="W2000" t="s">
        <v>33</v>
      </c>
      <c r="X2000" t="s">
        <v>1493</v>
      </c>
      <c r="Y2000" t="s">
        <v>91</v>
      </c>
      <c r="Z2000" t="s">
        <v>3848</v>
      </c>
      <c r="AA2000" t="s">
        <v>3040</v>
      </c>
      <c r="AC2000" s="13" t="str">
        <f t="shared" si="358"/>
        <v>000168382</v>
      </c>
      <c r="AD2000" t="str">
        <f t="shared" si="359"/>
        <v>19/11/2015</v>
      </c>
      <c r="AE2000" t="str">
        <f t="shared" si="360"/>
        <v>59104760000353</v>
      </c>
      <c r="AF2000" s="14">
        <f t="shared" si="361"/>
        <v>1344</v>
      </c>
      <c r="AG2000">
        <f t="shared" si="362"/>
        <v>0</v>
      </c>
      <c r="AH2000">
        <f t="shared" si="363"/>
        <v>1</v>
      </c>
      <c r="AI2000" s="16">
        <v>6783935</v>
      </c>
      <c r="AJ2000" s="16" t="s">
        <v>7473</v>
      </c>
      <c r="AK2000" s="16" t="s">
        <v>4100</v>
      </c>
      <c r="AL2000" s="16" t="s">
        <v>71</v>
      </c>
      <c r="AM2000" s="16" t="s">
        <v>7193</v>
      </c>
      <c r="AN2000">
        <v>10</v>
      </c>
      <c r="AO2000" t="e">
        <f>VLOOKUP(TRIM(AL2000),'Parcela Dedutivel'!$A$1:$B$65536,2,FALSE)</f>
        <v>#N/A</v>
      </c>
      <c r="AP2000" s="15">
        <f t="shared" si="364"/>
        <v>0</v>
      </c>
      <c r="AQ2000" s="16">
        <f t="shared" si="365"/>
        <v>0</v>
      </c>
      <c r="AV2000" s="18"/>
      <c r="AY2000" s="17"/>
      <c r="AZ2000" s="17"/>
    </row>
    <row r="2001" spans="1:52" hidden="1" x14ac:dyDescent="0.25">
      <c r="A2001" t="s">
        <v>26</v>
      </c>
      <c r="B2001" t="s">
        <v>5628</v>
      </c>
      <c r="C2001">
        <v>42327</v>
      </c>
      <c r="D2001" t="s">
        <v>2804</v>
      </c>
      <c r="E2001" t="s">
        <v>6979</v>
      </c>
      <c r="F2001" t="s">
        <v>29</v>
      </c>
      <c r="G2001">
        <v>890.5</v>
      </c>
      <c r="H2001">
        <v>890.5</v>
      </c>
      <c r="I2001">
        <v>160.29</v>
      </c>
      <c r="J2001" t="s">
        <v>307</v>
      </c>
      <c r="K2001">
        <v>0</v>
      </c>
      <c r="L2001">
        <v>0</v>
      </c>
      <c r="M2001" t="s">
        <v>31</v>
      </c>
      <c r="N2001">
        <v>0</v>
      </c>
      <c r="O2001">
        <v>0</v>
      </c>
      <c r="P2001" t="s">
        <v>31</v>
      </c>
      <c r="Q2001">
        <v>890.5</v>
      </c>
      <c r="R2001">
        <v>14.69</v>
      </c>
      <c r="S2001" t="s">
        <v>33</v>
      </c>
      <c r="T2001">
        <v>890.5</v>
      </c>
      <c r="U2001">
        <v>67.680000000000007</v>
      </c>
      <c r="V2001" t="s">
        <v>33</v>
      </c>
      <c r="W2001" t="s">
        <v>33</v>
      </c>
      <c r="X2001" t="s">
        <v>1493</v>
      </c>
      <c r="Y2001" t="s">
        <v>96</v>
      </c>
      <c r="Z2001" t="s">
        <v>3844</v>
      </c>
      <c r="AA2001" t="s">
        <v>3845</v>
      </c>
      <c r="AC2001" s="13" t="str">
        <f t="shared" si="358"/>
        <v>000168382</v>
      </c>
      <c r="AD2001" t="str">
        <f t="shared" si="359"/>
        <v>19/11/2015</v>
      </c>
      <c r="AE2001" t="str">
        <f t="shared" si="360"/>
        <v>59104760000353</v>
      </c>
      <c r="AF2001" s="14">
        <f t="shared" si="361"/>
        <v>890.5</v>
      </c>
      <c r="AG2001">
        <f t="shared" si="362"/>
        <v>0</v>
      </c>
      <c r="AH2001">
        <f t="shared" si="363"/>
        <v>1</v>
      </c>
      <c r="AI2001" s="16">
        <v>6783935</v>
      </c>
      <c r="AJ2001" s="16" t="s">
        <v>7473</v>
      </c>
      <c r="AK2001" s="16" t="s">
        <v>4100</v>
      </c>
      <c r="AL2001" s="16" t="s">
        <v>1532</v>
      </c>
      <c r="AM2001" s="16" t="s">
        <v>7193</v>
      </c>
      <c r="AN2001">
        <v>3</v>
      </c>
      <c r="AO2001" t="e">
        <f>VLOOKUP(TRIM(AL2001),'Parcela Dedutivel'!$A$1:$B$65536,2,FALSE)</f>
        <v>#N/A</v>
      </c>
      <c r="AP2001" s="15">
        <f t="shared" si="364"/>
        <v>0</v>
      </c>
      <c r="AQ2001" s="16">
        <f t="shared" si="365"/>
        <v>0</v>
      </c>
      <c r="AV2001" s="18"/>
      <c r="AY2001" s="17"/>
      <c r="AZ2001" s="17"/>
    </row>
    <row r="2002" spans="1:52" hidden="1" x14ac:dyDescent="0.25">
      <c r="A2002" t="s">
        <v>26</v>
      </c>
      <c r="B2002" t="s">
        <v>5637</v>
      </c>
      <c r="C2002">
        <v>42327</v>
      </c>
      <c r="D2002" t="s">
        <v>2804</v>
      </c>
      <c r="E2002" t="s">
        <v>6979</v>
      </c>
      <c r="F2002" t="s">
        <v>29</v>
      </c>
      <c r="G2002">
        <v>1539.3</v>
      </c>
      <c r="H2002">
        <v>0</v>
      </c>
      <c r="I2002">
        <v>0</v>
      </c>
      <c r="J2002" t="s">
        <v>31</v>
      </c>
      <c r="K2002">
        <v>0</v>
      </c>
      <c r="L2002">
        <v>0</v>
      </c>
      <c r="M2002" t="s">
        <v>31</v>
      </c>
      <c r="N2002">
        <v>0</v>
      </c>
      <c r="O2002">
        <v>0</v>
      </c>
      <c r="P2002" t="s">
        <v>31</v>
      </c>
      <c r="Q2002">
        <v>1539.3</v>
      </c>
      <c r="R2002">
        <v>25.400000000000002</v>
      </c>
      <c r="S2002" t="s">
        <v>33</v>
      </c>
      <c r="T2002">
        <v>1539.3</v>
      </c>
      <c r="U2002">
        <v>116.99000000000001</v>
      </c>
      <c r="V2002" t="s">
        <v>33</v>
      </c>
      <c r="W2002" t="s">
        <v>33</v>
      </c>
      <c r="X2002" t="s">
        <v>3055</v>
      </c>
      <c r="Y2002" t="s">
        <v>91</v>
      </c>
      <c r="Z2002" t="s">
        <v>5638</v>
      </c>
      <c r="AA2002" t="s">
        <v>5248</v>
      </c>
      <c r="AC2002" s="13" t="str">
        <f t="shared" si="358"/>
        <v>000168386</v>
      </c>
      <c r="AD2002" t="str">
        <f t="shared" si="359"/>
        <v>19/11/2015</v>
      </c>
      <c r="AE2002" t="str">
        <f t="shared" si="360"/>
        <v>74404229000551</v>
      </c>
      <c r="AF2002" s="14">
        <f t="shared" si="361"/>
        <v>1539.3</v>
      </c>
      <c r="AG2002">
        <f t="shared" si="362"/>
        <v>0</v>
      </c>
      <c r="AH2002">
        <f t="shared" si="363"/>
        <v>1</v>
      </c>
      <c r="AI2002" s="16">
        <v>6782872</v>
      </c>
      <c r="AJ2002" s="16" t="s">
        <v>7581</v>
      </c>
      <c r="AK2002" s="16" t="s">
        <v>5180</v>
      </c>
      <c r="AL2002" s="16" t="s">
        <v>1211</v>
      </c>
      <c r="AM2002" s="16" t="s">
        <v>7193</v>
      </c>
      <c r="AN2002">
        <v>1</v>
      </c>
      <c r="AO2002" t="e">
        <f>VLOOKUP(TRIM(AL2002),'Parcela Dedutivel'!$A$1:$B$65536,2,FALSE)</f>
        <v>#N/A</v>
      </c>
      <c r="AP2002" s="15">
        <f t="shared" si="364"/>
        <v>0</v>
      </c>
      <c r="AQ2002" s="16">
        <f t="shared" si="365"/>
        <v>0</v>
      </c>
      <c r="AV2002" s="18"/>
      <c r="AY2002" s="17"/>
      <c r="AZ2002" s="17"/>
    </row>
    <row r="2003" spans="1:52" hidden="1" x14ac:dyDescent="0.25">
      <c r="A2003" t="s">
        <v>26</v>
      </c>
      <c r="B2003" t="s">
        <v>5639</v>
      </c>
      <c r="C2003">
        <v>42327</v>
      </c>
      <c r="D2003" t="s">
        <v>2817</v>
      </c>
      <c r="E2003" t="s">
        <v>6979</v>
      </c>
      <c r="F2003" t="s">
        <v>172</v>
      </c>
      <c r="G2003">
        <v>2225.25</v>
      </c>
      <c r="H2003">
        <v>1935</v>
      </c>
      <c r="I2003">
        <v>232.20000000000002</v>
      </c>
      <c r="J2003" t="s">
        <v>30</v>
      </c>
      <c r="K2003">
        <v>0</v>
      </c>
      <c r="L2003">
        <v>0</v>
      </c>
      <c r="M2003" t="s">
        <v>31</v>
      </c>
      <c r="N2003">
        <v>1935</v>
      </c>
      <c r="O2003">
        <v>290.25</v>
      </c>
      <c r="P2003" t="s">
        <v>2788</v>
      </c>
      <c r="Q2003">
        <v>1935</v>
      </c>
      <c r="R2003">
        <v>31.93</v>
      </c>
      <c r="S2003" t="s">
        <v>33</v>
      </c>
      <c r="T2003">
        <v>1935</v>
      </c>
      <c r="U2003">
        <v>147.06</v>
      </c>
      <c r="V2003" t="s">
        <v>33</v>
      </c>
      <c r="W2003" t="s">
        <v>33</v>
      </c>
      <c r="X2003" t="s">
        <v>5640</v>
      </c>
      <c r="Y2003" t="s">
        <v>91</v>
      </c>
      <c r="Z2003" t="s">
        <v>5641</v>
      </c>
      <c r="AA2003" t="s">
        <v>5642</v>
      </c>
      <c r="AC2003" s="13" t="str">
        <f t="shared" si="358"/>
        <v>000168387</v>
      </c>
      <c r="AD2003" t="str">
        <f t="shared" si="359"/>
        <v>19/11/2015</v>
      </c>
      <c r="AE2003" t="str">
        <f t="shared" si="360"/>
        <v>76812379000104</v>
      </c>
      <c r="AF2003" s="14">
        <f t="shared" si="361"/>
        <v>2225.25</v>
      </c>
      <c r="AG2003">
        <f t="shared" si="362"/>
        <v>0</v>
      </c>
      <c r="AH2003">
        <f t="shared" si="363"/>
        <v>1</v>
      </c>
      <c r="AI2003" s="16">
        <v>6782872</v>
      </c>
      <c r="AJ2003" s="16" t="s">
        <v>7581</v>
      </c>
      <c r="AK2003" s="16" t="s">
        <v>5180</v>
      </c>
      <c r="AL2003" s="16" t="s">
        <v>1199</v>
      </c>
      <c r="AM2003" s="16" t="s">
        <v>7193</v>
      </c>
      <c r="AN2003">
        <v>1</v>
      </c>
      <c r="AO2003" t="e">
        <f>VLOOKUP(TRIM(AL2003),'Parcela Dedutivel'!$A$1:$B$65536,2,FALSE)</f>
        <v>#N/A</v>
      </c>
      <c r="AP2003" s="15">
        <f t="shared" si="364"/>
        <v>0</v>
      </c>
      <c r="AQ2003" s="16">
        <f t="shared" si="365"/>
        <v>0</v>
      </c>
      <c r="AV2003" s="18"/>
      <c r="AY2003" s="17"/>
      <c r="AZ2003" s="17"/>
    </row>
    <row r="2004" spans="1:52" hidden="1" x14ac:dyDescent="0.25">
      <c r="A2004" t="s">
        <v>26</v>
      </c>
      <c r="B2004" t="s">
        <v>5643</v>
      </c>
      <c r="C2004">
        <v>42327</v>
      </c>
      <c r="D2004" t="s">
        <v>2841</v>
      </c>
      <c r="E2004" t="s">
        <v>6979</v>
      </c>
      <c r="F2004" t="s">
        <v>2912</v>
      </c>
      <c r="G2004">
        <v>1554.0500000000002</v>
      </c>
      <c r="H2004">
        <v>1554.05</v>
      </c>
      <c r="I2004">
        <v>62.160000000000004</v>
      </c>
      <c r="J2004" t="s">
        <v>61</v>
      </c>
      <c r="K2004">
        <v>0</v>
      </c>
      <c r="L2004">
        <v>0</v>
      </c>
      <c r="M2004" t="s">
        <v>31</v>
      </c>
      <c r="N2004">
        <v>1351.3500000000001</v>
      </c>
      <c r="O2004">
        <v>202.70000000000002</v>
      </c>
      <c r="P2004" t="s">
        <v>2788</v>
      </c>
      <c r="Q2004">
        <v>1351.3500000000001</v>
      </c>
      <c r="R2004">
        <v>22.3</v>
      </c>
      <c r="S2004" t="s">
        <v>33</v>
      </c>
      <c r="T2004">
        <v>1351.3500000000001</v>
      </c>
      <c r="U2004">
        <v>102.7</v>
      </c>
      <c r="V2004" t="s">
        <v>33</v>
      </c>
      <c r="W2004" t="s">
        <v>33</v>
      </c>
      <c r="X2004" t="s">
        <v>5644</v>
      </c>
      <c r="Y2004" t="s">
        <v>91</v>
      </c>
      <c r="Z2004" t="s">
        <v>1522</v>
      </c>
      <c r="AA2004" t="s">
        <v>1523</v>
      </c>
      <c r="AC2004" s="13" t="str">
        <f t="shared" si="358"/>
        <v>000168388</v>
      </c>
      <c r="AD2004" t="str">
        <f t="shared" si="359"/>
        <v>19/11/2015</v>
      </c>
      <c r="AE2004" t="str">
        <f t="shared" si="360"/>
        <v>12963928000231</v>
      </c>
      <c r="AF2004" s="14">
        <f t="shared" si="361"/>
        <v>1554.0500000000002</v>
      </c>
      <c r="AG2004">
        <f t="shared" si="362"/>
        <v>0</v>
      </c>
      <c r="AH2004">
        <f t="shared" si="363"/>
        <v>1</v>
      </c>
      <c r="AI2004" s="16">
        <v>6783935</v>
      </c>
      <c r="AJ2004" s="16" t="s">
        <v>7473</v>
      </c>
      <c r="AK2004" s="16" t="s">
        <v>4100</v>
      </c>
      <c r="AL2004" s="16" t="s">
        <v>4109</v>
      </c>
      <c r="AM2004" s="16" t="s">
        <v>7193</v>
      </c>
      <c r="AN2004">
        <v>1</v>
      </c>
      <c r="AO2004" t="e">
        <f>VLOOKUP(TRIM(AL2004),'Parcela Dedutivel'!$A$1:$B$65536,2,FALSE)</f>
        <v>#N/A</v>
      </c>
      <c r="AP2004" s="15">
        <f t="shared" si="364"/>
        <v>0</v>
      </c>
      <c r="AQ2004" s="16">
        <f t="shared" si="365"/>
        <v>0</v>
      </c>
      <c r="AV2004" s="18"/>
      <c r="AY2004" s="17"/>
      <c r="AZ2004" s="17"/>
    </row>
    <row r="2005" spans="1:52" hidden="1" x14ac:dyDescent="0.25">
      <c r="A2005" t="s">
        <v>26</v>
      </c>
      <c r="B2005" t="s">
        <v>5643</v>
      </c>
      <c r="C2005">
        <v>42327</v>
      </c>
      <c r="D2005" t="s">
        <v>2841</v>
      </c>
      <c r="E2005" t="s">
        <v>6979</v>
      </c>
      <c r="F2005" t="s">
        <v>2912</v>
      </c>
      <c r="G2005">
        <v>401.76</v>
      </c>
      <c r="H2005">
        <v>401.76</v>
      </c>
      <c r="I2005">
        <v>16.07</v>
      </c>
      <c r="J2005" t="s">
        <v>61</v>
      </c>
      <c r="K2005">
        <v>0</v>
      </c>
      <c r="L2005">
        <v>0</v>
      </c>
      <c r="M2005" t="s">
        <v>31</v>
      </c>
      <c r="N2005">
        <v>334.8</v>
      </c>
      <c r="O2005">
        <v>66.960000000000008</v>
      </c>
      <c r="P2005" t="s">
        <v>2788</v>
      </c>
      <c r="Q2005">
        <v>334.8</v>
      </c>
      <c r="R2005">
        <v>5.5200000000000005</v>
      </c>
      <c r="S2005" t="s">
        <v>33</v>
      </c>
      <c r="T2005">
        <v>334.8</v>
      </c>
      <c r="U2005">
        <v>25.44</v>
      </c>
      <c r="V2005" t="s">
        <v>33</v>
      </c>
      <c r="W2005" t="s">
        <v>33</v>
      </c>
      <c r="X2005" t="s">
        <v>5644</v>
      </c>
      <c r="Y2005" t="s">
        <v>99</v>
      </c>
      <c r="Z2005" t="s">
        <v>3235</v>
      </c>
      <c r="AA2005" t="s">
        <v>3236</v>
      </c>
      <c r="AC2005" s="13" t="str">
        <f t="shared" si="358"/>
        <v>000168388</v>
      </c>
      <c r="AD2005" t="str">
        <f t="shared" si="359"/>
        <v>19/11/2015</v>
      </c>
      <c r="AE2005" t="str">
        <f t="shared" si="360"/>
        <v>12963928000231</v>
      </c>
      <c r="AF2005" s="14">
        <f t="shared" si="361"/>
        <v>401.76</v>
      </c>
      <c r="AG2005">
        <f t="shared" si="362"/>
        <v>0</v>
      </c>
      <c r="AH2005">
        <f t="shared" si="363"/>
        <v>1</v>
      </c>
      <c r="AI2005" s="16">
        <v>6783935</v>
      </c>
      <c r="AJ2005" s="16" t="s">
        <v>7473</v>
      </c>
      <c r="AK2005" s="16" t="s">
        <v>4100</v>
      </c>
      <c r="AL2005" s="16" t="s">
        <v>4108</v>
      </c>
      <c r="AM2005" s="16" t="s">
        <v>7193</v>
      </c>
      <c r="AN2005">
        <v>1</v>
      </c>
      <c r="AO2005" t="e">
        <f>VLOOKUP(TRIM(AL2005),'Parcela Dedutivel'!$A$1:$B$65536,2,FALSE)</f>
        <v>#N/A</v>
      </c>
      <c r="AP2005" s="15">
        <f t="shared" si="364"/>
        <v>0</v>
      </c>
      <c r="AQ2005" s="16">
        <f t="shared" si="365"/>
        <v>0</v>
      </c>
      <c r="AV2005" s="18"/>
      <c r="AY2005" s="17"/>
      <c r="AZ2005" s="17"/>
    </row>
    <row r="2006" spans="1:52" hidden="1" x14ac:dyDescent="0.25">
      <c r="A2006" t="s">
        <v>26</v>
      </c>
      <c r="B2006" t="s">
        <v>5645</v>
      </c>
      <c r="C2006">
        <v>42327</v>
      </c>
      <c r="D2006" t="s">
        <v>2787</v>
      </c>
      <c r="E2006" t="s">
        <v>6979</v>
      </c>
      <c r="F2006" t="s">
        <v>29</v>
      </c>
      <c r="G2006">
        <v>921.14</v>
      </c>
      <c r="H2006">
        <v>800.99</v>
      </c>
      <c r="I2006">
        <v>144.18</v>
      </c>
      <c r="J2006" t="s">
        <v>61</v>
      </c>
      <c r="K2006">
        <v>0</v>
      </c>
      <c r="L2006">
        <v>0</v>
      </c>
      <c r="M2006" t="s">
        <v>31</v>
      </c>
      <c r="N2006">
        <v>800.99</v>
      </c>
      <c r="O2006">
        <v>120.15</v>
      </c>
      <c r="P2006" t="s">
        <v>2788</v>
      </c>
      <c r="Q2006">
        <v>800.99</v>
      </c>
      <c r="R2006">
        <v>13.22</v>
      </c>
      <c r="S2006" t="s">
        <v>33</v>
      </c>
      <c r="T2006">
        <v>800.99</v>
      </c>
      <c r="U2006">
        <v>60.88</v>
      </c>
      <c r="V2006" t="s">
        <v>33</v>
      </c>
      <c r="W2006" t="s">
        <v>33</v>
      </c>
      <c r="X2006" t="s">
        <v>2747</v>
      </c>
      <c r="Y2006" t="s">
        <v>96</v>
      </c>
      <c r="Z2006" t="s">
        <v>106</v>
      </c>
      <c r="AA2006" t="s">
        <v>107</v>
      </c>
      <c r="AC2006" s="13" t="str">
        <f t="shared" si="358"/>
        <v>000168389</v>
      </c>
      <c r="AD2006" t="str">
        <f t="shared" si="359"/>
        <v>19/11/2015</v>
      </c>
      <c r="AE2006" t="str">
        <f t="shared" si="360"/>
        <v>59578948000171</v>
      </c>
      <c r="AF2006" s="14">
        <f t="shared" si="361"/>
        <v>921.14</v>
      </c>
      <c r="AG2006">
        <f t="shared" si="362"/>
        <v>0</v>
      </c>
      <c r="AH2006">
        <f t="shared" si="363"/>
        <v>1</v>
      </c>
      <c r="AI2006" s="16">
        <v>6782682</v>
      </c>
      <c r="AJ2006" s="16" t="s">
        <v>7547</v>
      </c>
      <c r="AK2006" s="16" t="s">
        <v>5181</v>
      </c>
      <c r="AL2006" s="16" t="s">
        <v>3384</v>
      </c>
      <c r="AM2006" s="16" t="s">
        <v>7215</v>
      </c>
      <c r="AN2006">
        <v>15</v>
      </c>
      <c r="AO2006">
        <f>VLOOKUP(TRIM(AL2006),'Parcela Dedutivel'!$A$1:$B$65536,2,FALSE)</f>
        <v>24.71</v>
      </c>
      <c r="AP2006" s="15">
        <f t="shared" si="364"/>
        <v>24.71</v>
      </c>
      <c r="AQ2006" s="16">
        <f t="shared" si="365"/>
        <v>370.65000000000003</v>
      </c>
      <c r="AV2006" s="18"/>
      <c r="AY2006" s="17"/>
      <c r="AZ2006" s="17"/>
    </row>
    <row r="2007" spans="1:52" hidden="1" x14ac:dyDescent="0.25">
      <c r="A2007" t="s">
        <v>26</v>
      </c>
      <c r="B2007" t="s">
        <v>5650</v>
      </c>
      <c r="C2007">
        <v>42327</v>
      </c>
      <c r="D2007" t="s">
        <v>2787</v>
      </c>
      <c r="E2007" t="s">
        <v>6979</v>
      </c>
      <c r="F2007" t="s">
        <v>29</v>
      </c>
      <c r="G2007">
        <v>237.5</v>
      </c>
      <c r="H2007">
        <v>237.5</v>
      </c>
      <c r="I2007">
        <v>42.75</v>
      </c>
      <c r="J2007" t="s">
        <v>61</v>
      </c>
      <c r="K2007">
        <v>0</v>
      </c>
      <c r="L2007">
        <v>0</v>
      </c>
      <c r="M2007" t="s">
        <v>31</v>
      </c>
      <c r="N2007">
        <v>206.52</v>
      </c>
      <c r="O2007">
        <v>30.98</v>
      </c>
      <c r="P2007" t="s">
        <v>2788</v>
      </c>
      <c r="Q2007">
        <v>206.52</v>
      </c>
      <c r="R2007">
        <v>3.41</v>
      </c>
      <c r="S2007" t="s">
        <v>33</v>
      </c>
      <c r="T2007">
        <v>206.52</v>
      </c>
      <c r="U2007">
        <v>15.700000000000001</v>
      </c>
      <c r="V2007" t="s">
        <v>33</v>
      </c>
      <c r="W2007" t="s">
        <v>33</v>
      </c>
      <c r="X2007" t="s">
        <v>5651</v>
      </c>
      <c r="Y2007" t="s">
        <v>91</v>
      </c>
      <c r="Z2007" t="s">
        <v>1317</v>
      </c>
      <c r="AA2007" t="s">
        <v>1318</v>
      </c>
      <c r="AC2007" s="13" t="str">
        <f t="shared" si="358"/>
        <v>000168391</v>
      </c>
      <c r="AD2007" t="str">
        <f t="shared" si="359"/>
        <v>19/11/2015</v>
      </c>
      <c r="AE2007" t="str">
        <f t="shared" si="360"/>
        <v>06167934000107</v>
      </c>
      <c r="AF2007" s="14">
        <f t="shared" si="361"/>
        <v>237.5</v>
      </c>
      <c r="AG2007">
        <f t="shared" si="362"/>
        <v>0</v>
      </c>
      <c r="AH2007">
        <f t="shared" si="363"/>
        <v>1</v>
      </c>
      <c r="AI2007" s="16">
        <v>6782684</v>
      </c>
      <c r="AJ2007" s="16" t="s">
        <v>7390</v>
      </c>
      <c r="AK2007" s="16" t="s">
        <v>5182</v>
      </c>
      <c r="AL2007" s="16" t="s">
        <v>1515</v>
      </c>
      <c r="AM2007" s="16" t="s">
        <v>7193</v>
      </c>
      <c r="AN2007">
        <v>25</v>
      </c>
      <c r="AO2007" t="e">
        <f>VLOOKUP(TRIM(AL2007),'Parcela Dedutivel'!$A$1:$B$65536,2,FALSE)</f>
        <v>#N/A</v>
      </c>
      <c r="AP2007" s="15">
        <f t="shared" si="364"/>
        <v>0</v>
      </c>
      <c r="AQ2007" s="16">
        <f t="shared" si="365"/>
        <v>0</v>
      </c>
      <c r="AV2007" s="18"/>
      <c r="AY2007" s="17"/>
      <c r="AZ2007" s="17"/>
    </row>
    <row r="2008" spans="1:52" hidden="1" x14ac:dyDescent="0.25">
      <c r="A2008" t="s">
        <v>26</v>
      </c>
      <c r="B2008" t="s">
        <v>5652</v>
      </c>
      <c r="C2008">
        <v>42327</v>
      </c>
      <c r="D2008" t="s">
        <v>2804</v>
      </c>
      <c r="E2008" t="s">
        <v>6979</v>
      </c>
      <c r="F2008" t="s">
        <v>29</v>
      </c>
      <c r="G2008">
        <v>91.289999999999992</v>
      </c>
      <c r="H2008">
        <v>96.58</v>
      </c>
      <c r="I2008">
        <v>17.38</v>
      </c>
      <c r="J2008" t="s">
        <v>307</v>
      </c>
      <c r="K2008">
        <v>0</v>
      </c>
      <c r="L2008">
        <v>0</v>
      </c>
      <c r="M2008" t="s">
        <v>31</v>
      </c>
      <c r="N2008">
        <v>83.98</v>
      </c>
      <c r="O2008">
        <v>12.6</v>
      </c>
      <c r="P2008" t="s">
        <v>2788</v>
      </c>
      <c r="Q2008">
        <v>83.98</v>
      </c>
      <c r="R2008">
        <v>1.3900000000000001</v>
      </c>
      <c r="S2008" t="s">
        <v>33</v>
      </c>
      <c r="T2008">
        <v>83.98</v>
      </c>
      <c r="U2008">
        <v>6.38</v>
      </c>
      <c r="V2008" t="s">
        <v>33</v>
      </c>
      <c r="W2008" t="s">
        <v>33</v>
      </c>
      <c r="X2008" t="s">
        <v>5653</v>
      </c>
      <c r="Y2008" t="s">
        <v>96</v>
      </c>
      <c r="Z2008" t="s">
        <v>5654</v>
      </c>
      <c r="AA2008" t="s">
        <v>5655</v>
      </c>
      <c r="AC2008" s="13" t="str">
        <f t="shared" si="358"/>
        <v>000168392</v>
      </c>
      <c r="AD2008" t="str">
        <f t="shared" si="359"/>
        <v>19/11/2015</v>
      </c>
      <c r="AE2008" t="str">
        <f t="shared" si="360"/>
        <v>14177912000148</v>
      </c>
      <c r="AF2008" s="14">
        <f t="shared" si="361"/>
        <v>91.289999999999992</v>
      </c>
      <c r="AG2008">
        <f t="shared" si="362"/>
        <v>1.2327030000000001</v>
      </c>
      <c r="AH2008">
        <f t="shared" si="363"/>
        <v>1</v>
      </c>
      <c r="AI2008" s="16">
        <v>6783935</v>
      </c>
      <c r="AJ2008" s="16" t="s">
        <v>7473</v>
      </c>
      <c r="AK2008" s="16" t="s">
        <v>4100</v>
      </c>
      <c r="AL2008" s="16" t="s">
        <v>4111</v>
      </c>
      <c r="AM2008" s="16" t="s">
        <v>7193</v>
      </c>
      <c r="AN2008">
        <v>1</v>
      </c>
      <c r="AO2008" t="e">
        <f>VLOOKUP(TRIM(AL2008),'Parcela Dedutivel'!$A$1:$B$65536,2,FALSE)</f>
        <v>#N/A</v>
      </c>
      <c r="AP2008" s="15">
        <f t="shared" si="364"/>
        <v>0</v>
      </c>
      <c r="AQ2008" s="16">
        <f t="shared" si="365"/>
        <v>0</v>
      </c>
      <c r="AV2008" s="18"/>
      <c r="AY2008" s="17"/>
      <c r="AZ2008" s="17"/>
    </row>
    <row r="2009" spans="1:52" hidden="1" x14ac:dyDescent="0.25">
      <c r="A2009" t="s">
        <v>26</v>
      </c>
      <c r="B2009" t="s">
        <v>5652</v>
      </c>
      <c r="C2009">
        <v>42327</v>
      </c>
      <c r="D2009" t="s">
        <v>2804</v>
      </c>
      <c r="E2009" t="s">
        <v>6979</v>
      </c>
      <c r="F2009" t="s">
        <v>29</v>
      </c>
      <c r="G2009">
        <v>92.02000000000001</v>
      </c>
      <c r="H2009">
        <v>97.34</v>
      </c>
      <c r="I2009">
        <v>17.52</v>
      </c>
      <c r="J2009" t="s">
        <v>307</v>
      </c>
      <c r="K2009">
        <v>0</v>
      </c>
      <c r="L2009">
        <v>0</v>
      </c>
      <c r="M2009" t="s">
        <v>31</v>
      </c>
      <c r="N2009">
        <v>84.64</v>
      </c>
      <c r="O2009">
        <v>12.700000000000001</v>
      </c>
      <c r="P2009" t="s">
        <v>2788</v>
      </c>
      <c r="Q2009">
        <v>84.64</v>
      </c>
      <c r="R2009">
        <v>1.4000000000000001</v>
      </c>
      <c r="S2009" t="s">
        <v>33</v>
      </c>
      <c r="T2009">
        <v>84.64</v>
      </c>
      <c r="U2009">
        <v>6.43</v>
      </c>
      <c r="V2009" t="s">
        <v>33</v>
      </c>
      <c r="W2009" t="s">
        <v>33</v>
      </c>
      <c r="X2009" t="s">
        <v>5653</v>
      </c>
      <c r="Y2009" t="s">
        <v>91</v>
      </c>
      <c r="Z2009" t="s">
        <v>5656</v>
      </c>
      <c r="AA2009" t="s">
        <v>5657</v>
      </c>
      <c r="AC2009" s="13" t="str">
        <f t="shared" si="358"/>
        <v>000168392</v>
      </c>
      <c r="AD2009" t="str">
        <f t="shared" si="359"/>
        <v>19/11/2015</v>
      </c>
      <c r="AE2009" t="str">
        <f t="shared" si="360"/>
        <v>14177912000148</v>
      </c>
      <c r="AF2009" s="14">
        <f t="shared" si="361"/>
        <v>92.02000000000001</v>
      </c>
      <c r="AG2009">
        <f t="shared" si="362"/>
        <v>1.2327030000000001</v>
      </c>
      <c r="AH2009">
        <f t="shared" si="363"/>
        <v>1</v>
      </c>
      <c r="AI2009" s="16">
        <v>6790179</v>
      </c>
      <c r="AJ2009" s="16" t="s">
        <v>7397</v>
      </c>
      <c r="AK2009" s="16" t="s">
        <v>5183</v>
      </c>
      <c r="AL2009" s="16" t="s">
        <v>3431</v>
      </c>
      <c r="AM2009" s="16" t="s">
        <v>7143</v>
      </c>
      <c r="AN2009">
        <v>200</v>
      </c>
      <c r="AO2009">
        <f>VLOOKUP(TRIM(AL2009),'Parcela Dedutivel'!$A$1:$B$65536,2,FALSE)</f>
        <v>0</v>
      </c>
      <c r="AP2009" s="15">
        <f t="shared" si="364"/>
        <v>0</v>
      </c>
      <c r="AQ2009" s="16">
        <f t="shared" si="365"/>
        <v>0</v>
      </c>
      <c r="AV2009" s="18"/>
      <c r="AY2009" s="17"/>
      <c r="AZ2009" s="17"/>
    </row>
    <row r="2010" spans="1:52" hidden="1" x14ac:dyDescent="0.25">
      <c r="A2010" t="s">
        <v>26</v>
      </c>
      <c r="B2010" t="s">
        <v>5652</v>
      </c>
      <c r="C2010">
        <v>42327</v>
      </c>
      <c r="D2010" t="s">
        <v>2804</v>
      </c>
      <c r="E2010" t="s">
        <v>6979</v>
      </c>
      <c r="F2010" t="s">
        <v>29</v>
      </c>
      <c r="G2010">
        <v>87.56</v>
      </c>
      <c r="H2010">
        <v>92.63</v>
      </c>
      <c r="I2010">
        <v>16.670000000000002</v>
      </c>
      <c r="J2010" t="s">
        <v>307</v>
      </c>
      <c r="K2010">
        <v>0</v>
      </c>
      <c r="L2010">
        <v>0</v>
      </c>
      <c r="M2010" t="s">
        <v>31</v>
      </c>
      <c r="N2010">
        <v>80.55</v>
      </c>
      <c r="O2010">
        <v>12.08</v>
      </c>
      <c r="P2010" t="s">
        <v>2788</v>
      </c>
      <c r="Q2010">
        <v>80.55</v>
      </c>
      <c r="R2010">
        <v>1.33</v>
      </c>
      <c r="S2010" t="s">
        <v>33</v>
      </c>
      <c r="T2010">
        <v>80.55</v>
      </c>
      <c r="U2010">
        <v>6.12</v>
      </c>
      <c r="V2010" t="s">
        <v>33</v>
      </c>
      <c r="W2010" t="s">
        <v>33</v>
      </c>
      <c r="X2010" t="s">
        <v>5653</v>
      </c>
      <c r="Y2010" t="s">
        <v>91</v>
      </c>
      <c r="Z2010" t="s">
        <v>4527</v>
      </c>
      <c r="AA2010" t="s">
        <v>4528</v>
      </c>
      <c r="AC2010" s="13" t="str">
        <f t="shared" si="358"/>
        <v>000168392</v>
      </c>
      <c r="AD2010" t="str">
        <f t="shared" si="359"/>
        <v>19/11/2015</v>
      </c>
      <c r="AE2010" t="str">
        <f t="shared" si="360"/>
        <v>14177912000148</v>
      </c>
      <c r="AF2010" s="14">
        <f t="shared" si="361"/>
        <v>87.56</v>
      </c>
      <c r="AG2010">
        <f t="shared" si="362"/>
        <v>1.2327030000000001</v>
      </c>
      <c r="AH2010">
        <f t="shared" si="363"/>
        <v>1</v>
      </c>
      <c r="AI2010" s="16">
        <v>6783080</v>
      </c>
      <c r="AJ2010" s="16" t="s">
        <v>7455</v>
      </c>
      <c r="AK2010" s="16" t="s">
        <v>4113</v>
      </c>
      <c r="AL2010" s="16" t="s">
        <v>3676</v>
      </c>
      <c r="AM2010" s="16" t="s">
        <v>7158</v>
      </c>
      <c r="AN2010">
        <v>30000</v>
      </c>
      <c r="AO2010">
        <f>VLOOKUP(TRIM(AL2010),'Parcela Dedutivel'!$A$1:$B$65536,2,FALSE)</f>
        <v>0</v>
      </c>
      <c r="AP2010" s="15">
        <f t="shared" si="364"/>
        <v>0</v>
      </c>
      <c r="AQ2010" s="16">
        <f t="shared" si="365"/>
        <v>0</v>
      </c>
      <c r="AV2010" s="18"/>
      <c r="AY2010" s="17"/>
      <c r="AZ2010" s="17"/>
    </row>
    <row r="2011" spans="1:52" hidden="1" x14ac:dyDescent="0.25">
      <c r="A2011" t="s">
        <v>26</v>
      </c>
      <c r="B2011" t="s">
        <v>5652</v>
      </c>
      <c r="C2011">
        <v>42327</v>
      </c>
      <c r="D2011" t="s">
        <v>2787</v>
      </c>
      <c r="E2011" t="s">
        <v>6979</v>
      </c>
      <c r="F2011" t="s">
        <v>29</v>
      </c>
      <c r="G2011">
        <v>26.44</v>
      </c>
      <c r="H2011">
        <v>28.22</v>
      </c>
      <c r="I2011">
        <v>5.08</v>
      </c>
      <c r="J2011" t="s">
        <v>30</v>
      </c>
      <c r="K2011">
        <v>0</v>
      </c>
      <c r="L2011">
        <v>0</v>
      </c>
      <c r="M2011" t="s">
        <v>31</v>
      </c>
      <c r="N2011">
        <v>0</v>
      </c>
      <c r="O2011">
        <v>0</v>
      </c>
      <c r="P2011" t="s">
        <v>31</v>
      </c>
      <c r="Q2011">
        <v>28.22</v>
      </c>
      <c r="R2011">
        <v>0.47000000000000003</v>
      </c>
      <c r="S2011" t="s">
        <v>33</v>
      </c>
      <c r="T2011">
        <v>28.22</v>
      </c>
      <c r="U2011">
        <v>2.14</v>
      </c>
      <c r="V2011" t="s">
        <v>33</v>
      </c>
      <c r="W2011" t="s">
        <v>33</v>
      </c>
      <c r="X2011" t="s">
        <v>5653</v>
      </c>
      <c r="Y2011" t="s">
        <v>1683</v>
      </c>
      <c r="Z2011" t="s">
        <v>5507</v>
      </c>
      <c r="AA2011" t="s">
        <v>5658</v>
      </c>
      <c r="AC2011" s="13" t="str">
        <f t="shared" si="358"/>
        <v>000168392</v>
      </c>
      <c r="AD2011" t="str">
        <f t="shared" si="359"/>
        <v>19/11/2015</v>
      </c>
      <c r="AE2011" t="str">
        <f t="shared" si="360"/>
        <v>14177912000148</v>
      </c>
      <c r="AF2011" s="14">
        <f t="shared" si="361"/>
        <v>26.44</v>
      </c>
      <c r="AG2011">
        <f t="shared" si="362"/>
        <v>1.2327030000000001</v>
      </c>
      <c r="AH2011">
        <f t="shared" si="363"/>
        <v>1</v>
      </c>
      <c r="AI2011" s="16">
        <v>6784253</v>
      </c>
      <c r="AJ2011" s="16" t="s">
        <v>7194</v>
      </c>
      <c r="AK2011" s="16" t="s">
        <v>5184</v>
      </c>
      <c r="AL2011" s="16" t="s">
        <v>4667</v>
      </c>
      <c r="AM2011" s="16" t="s">
        <v>7143</v>
      </c>
      <c r="AN2011">
        <v>1800</v>
      </c>
      <c r="AO2011">
        <f>VLOOKUP(TRIM(AL2011),'Parcela Dedutivel'!$A$1:$B$65536,2,FALSE)</f>
        <v>0</v>
      </c>
      <c r="AP2011" s="15">
        <f t="shared" si="364"/>
        <v>0</v>
      </c>
      <c r="AQ2011" s="16">
        <f t="shared" si="365"/>
        <v>0</v>
      </c>
      <c r="AV2011" s="18"/>
      <c r="AY2011" s="17"/>
      <c r="AZ2011" s="17"/>
    </row>
    <row r="2012" spans="1:52" hidden="1" x14ac:dyDescent="0.25">
      <c r="A2012" t="s">
        <v>26</v>
      </c>
      <c r="B2012" t="s">
        <v>5659</v>
      </c>
      <c r="C2012">
        <v>42327</v>
      </c>
      <c r="D2012" t="s">
        <v>2841</v>
      </c>
      <c r="E2012" t="s">
        <v>6979</v>
      </c>
      <c r="F2012" t="s">
        <v>393</v>
      </c>
      <c r="G2012">
        <v>527.43000000000006</v>
      </c>
      <c r="H2012">
        <v>527.43000000000006</v>
      </c>
      <c r="I2012">
        <v>63.29</v>
      </c>
      <c r="J2012" t="s">
        <v>30</v>
      </c>
      <c r="K2012">
        <v>0</v>
      </c>
      <c r="L2012">
        <v>0</v>
      </c>
      <c r="M2012" t="s">
        <v>31</v>
      </c>
      <c r="N2012">
        <v>0</v>
      </c>
      <c r="O2012">
        <v>0</v>
      </c>
      <c r="P2012" t="s">
        <v>31</v>
      </c>
      <c r="Q2012">
        <v>527.43000000000006</v>
      </c>
      <c r="R2012">
        <v>8.7000000000000011</v>
      </c>
      <c r="S2012" t="s">
        <v>33</v>
      </c>
      <c r="T2012">
        <v>527.43000000000006</v>
      </c>
      <c r="U2012">
        <v>40.08</v>
      </c>
      <c r="V2012" t="s">
        <v>33</v>
      </c>
      <c r="W2012" t="s">
        <v>33</v>
      </c>
      <c r="X2012" t="s">
        <v>5660</v>
      </c>
      <c r="Y2012" t="s">
        <v>493</v>
      </c>
      <c r="Z2012" t="s">
        <v>494</v>
      </c>
      <c r="AA2012" t="s">
        <v>495</v>
      </c>
      <c r="AC2012" s="13" t="str">
        <f t="shared" si="358"/>
        <v>000168393</v>
      </c>
      <c r="AD2012" t="str">
        <f t="shared" si="359"/>
        <v>19/11/2015</v>
      </c>
      <c r="AE2012" t="str">
        <f t="shared" si="360"/>
        <v>08925318000195</v>
      </c>
      <c r="AF2012" s="14">
        <f t="shared" si="361"/>
        <v>527.43000000000006</v>
      </c>
      <c r="AG2012">
        <f t="shared" si="362"/>
        <v>0</v>
      </c>
      <c r="AH2012">
        <f t="shared" si="363"/>
        <v>1</v>
      </c>
      <c r="AI2012" s="16">
        <v>6819555</v>
      </c>
      <c r="AJ2012" s="16" t="s">
        <v>7694</v>
      </c>
      <c r="AK2012" s="16" t="s">
        <v>4114</v>
      </c>
      <c r="AL2012" s="16" t="s">
        <v>3318</v>
      </c>
      <c r="AM2012" s="16" t="s">
        <v>7193</v>
      </c>
      <c r="AN2012">
        <v>15</v>
      </c>
      <c r="AO2012" t="e">
        <f>VLOOKUP(TRIM(AL2012),'Parcela Dedutivel'!$A$1:$B$65536,2,FALSE)</f>
        <v>#N/A</v>
      </c>
      <c r="AP2012" s="15">
        <f t="shared" si="364"/>
        <v>0</v>
      </c>
      <c r="AQ2012" s="16">
        <f t="shared" si="365"/>
        <v>0</v>
      </c>
      <c r="AV2012" s="18"/>
      <c r="AY2012" s="17"/>
      <c r="AZ2012" s="17"/>
    </row>
    <row r="2013" spans="1:52" hidden="1" x14ac:dyDescent="0.25">
      <c r="A2013" t="s">
        <v>26</v>
      </c>
      <c r="B2013" t="s">
        <v>5661</v>
      </c>
      <c r="C2013">
        <v>42327</v>
      </c>
      <c r="D2013" t="s">
        <v>2841</v>
      </c>
      <c r="E2013" t="s">
        <v>6979</v>
      </c>
      <c r="F2013" t="s">
        <v>3855</v>
      </c>
      <c r="G2013">
        <v>87.77</v>
      </c>
      <c r="H2013">
        <v>133.81</v>
      </c>
      <c r="I2013">
        <v>9.370000000000001</v>
      </c>
      <c r="J2013" t="s">
        <v>30</v>
      </c>
      <c r="K2013">
        <v>0</v>
      </c>
      <c r="L2013">
        <v>0</v>
      </c>
      <c r="M2013" t="s">
        <v>31</v>
      </c>
      <c r="N2013">
        <v>0</v>
      </c>
      <c r="O2013">
        <v>0</v>
      </c>
      <c r="P2013" t="s">
        <v>31</v>
      </c>
      <c r="Q2013">
        <v>133.81</v>
      </c>
      <c r="R2013">
        <v>2.21</v>
      </c>
      <c r="S2013" t="s">
        <v>33</v>
      </c>
      <c r="T2013">
        <v>133.81</v>
      </c>
      <c r="U2013">
        <v>10.17</v>
      </c>
      <c r="V2013" t="s">
        <v>33</v>
      </c>
      <c r="W2013" t="s">
        <v>33</v>
      </c>
      <c r="X2013" t="s">
        <v>5662</v>
      </c>
      <c r="Y2013" t="s">
        <v>44</v>
      </c>
      <c r="Z2013" t="s">
        <v>3766</v>
      </c>
      <c r="AA2013" t="s">
        <v>3767</v>
      </c>
      <c r="AC2013" s="13" t="str">
        <f t="shared" si="358"/>
        <v>000168394</v>
      </c>
      <c r="AD2013" t="str">
        <f t="shared" si="359"/>
        <v>19/11/2015</v>
      </c>
      <c r="AE2013" t="str">
        <f t="shared" si="360"/>
        <v>06213814000190</v>
      </c>
      <c r="AF2013" s="14">
        <f t="shared" si="361"/>
        <v>87.77</v>
      </c>
      <c r="AG2013">
        <f t="shared" si="362"/>
        <v>0</v>
      </c>
      <c r="AH2013">
        <f t="shared" si="363"/>
        <v>1</v>
      </c>
      <c r="AI2013" s="16">
        <v>6786789</v>
      </c>
      <c r="AJ2013" s="16" t="s">
        <v>7695</v>
      </c>
      <c r="AK2013" s="16" t="s">
        <v>4116</v>
      </c>
      <c r="AL2013" s="16" t="s">
        <v>126</v>
      </c>
      <c r="AM2013" s="16" t="s">
        <v>7193</v>
      </c>
      <c r="AN2013">
        <v>4</v>
      </c>
      <c r="AO2013" t="e">
        <f>VLOOKUP(TRIM(AL2013),'Parcela Dedutivel'!$A$1:$B$65536,2,FALSE)</f>
        <v>#N/A</v>
      </c>
      <c r="AP2013" s="15">
        <f t="shared" si="364"/>
        <v>0</v>
      </c>
      <c r="AQ2013" s="16">
        <f t="shared" si="365"/>
        <v>0</v>
      </c>
      <c r="AV2013" s="18"/>
      <c r="AY2013" s="17"/>
      <c r="AZ2013" s="17"/>
    </row>
    <row r="2014" spans="1:52" hidden="1" x14ac:dyDescent="0.25">
      <c r="A2014" t="s">
        <v>26</v>
      </c>
      <c r="B2014" t="s">
        <v>5663</v>
      </c>
      <c r="C2014">
        <v>42327</v>
      </c>
      <c r="D2014" t="s">
        <v>2841</v>
      </c>
      <c r="E2014" t="s">
        <v>6979</v>
      </c>
      <c r="F2014" t="s">
        <v>4845</v>
      </c>
      <c r="G2014">
        <v>441.76</v>
      </c>
      <c r="H2014">
        <v>441.76</v>
      </c>
      <c r="I2014">
        <v>30.92</v>
      </c>
      <c r="J2014" t="s">
        <v>30</v>
      </c>
      <c r="K2014">
        <v>0</v>
      </c>
      <c r="L2014">
        <v>0</v>
      </c>
      <c r="M2014" t="s">
        <v>31</v>
      </c>
      <c r="N2014">
        <v>0</v>
      </c>
      <c r="O2014">
        <v>0</v>
      </c>
      <c r="P2014" t="s">
        <v>31</v>
      </c>
      <c r="Q2014">
        <v>441.76</v>
      </c>
      <c r="R2014">
        <v>7.29</v>
      </c>
      <c r="S2014" t="s">
        <v>33</v>
      </c>
      <c r="T2014">
        <v>441.76</v>
      </c>
      <c r="U2014">
        <v>33.57</v>
      </c>
      <c r="V2014" t="s">
        <v>33</v>
      </c>
      <c r="W2014" t="s">
        <v>33</v>
      </c>
      <c r="X2014" t="s">
        <v>5664</v>
      </c>
      <c r="Y2014" t="s">
        <v>377</v>
      </c>
      <c r="Z2014" t="s">
        <v>5665</v>
      </c>
      <c r="AA2014" t="s">
        <v>5666</v>
      </c>
      <c r="AC2014" s="13" t="str">
        <f t="shared" si="358"/>
        <v>000168395</v>
      </c>
      <c r="AD2014" t="str">
        <f t="shared" si="359"/>
        <v>19/11/2015</v>
      </c>
      <c r="AE2014" t="str">
        <f t="shared" si="360"/>
        <v>07281413000130</v>
      </c>
      <c r="AF2014" s="14">
        <f t="shared" si="361"/>
        <v>441.76</v>
      </c>
      <c r="AG2014">
        <f t="shared" si="362"/>
        <v>0</v>
      </c>
      <c r="AH2014">
        <f t="shared" si="363"/>
        <v>1</v>
      </c>
      <c r="AI2014" s="16">
        <v>7467528</v>
      </c>
      <c r="AJ2014" s="16" t="s">
        <v>7391</v>
      </c>
      <c r="AK2014" s="16" t="s">
        <v>4118</v>
      </c>
      <c r="AL2014" s="16" t="s">
        <v>132</v>
      </c>
      <c r="AM2014" s="16" t="s">
        <v>7193</v>
      </c>
      <c r="AN2014">
        <v>3</v>
      </c>
      <c r="AO2014" t="e">
        <f>VLOOKUP(TRIM(AL2014),'Parcela Dedutivel'!$A$1:$B$65536,2,FALSE)</f>
        <v>#N/A</v>
      </c>
      <c r="AP2014" s="15">
        <f t="shared" si="364"/>
        <v>0</v>
      </c>
      <c r="AQ2014" s="16">
        <f t="shared" si="365"/>
        <v>0</v>
      </c>
      <c r="AV2014" s="18"/>
      <c r="AY2014" s="17"/>
      <c r="AZ2014" s="17"/>
    </row>
    <row r="2015" spans="1:52" hidden="1" x14ac:dyDescent="0.25">
      <c r="A2015" t="s">
        <v>26</v>
      </c>
      <c r="B2015" t="s">
        <v>5667</v>
      </c>
      <c r="C2015">
        <v>42327</v>
      </c>
      <c r="D2015" t="s">
        <v>2841</v>
      </c>
      <c r="E2015" t="s">
        <v>6979</v>
      </c>
      <c r="F2015" t="s">
        <v>172</v>
      </c>
      <c r="G2015">
        <v>2957.86</v>
      </c>
      <c r="H2015">
        <v>2957.86</v>
      </c>
      <c r="I2015">
        <v>354.94</v>
      </c>
      <c r="J2015" t="s">
        <v>1297</v>
      </c>
      <c r="K2015">
        <v>0</v>
      </c>
      <c r="L2015">
        <v>0</v>
      </c>
      <c r="M2015" t="s">
        <v>31</v>
      </c>
      <c r="N2015">
        <v>2817.01</v>
      </c>
      <c r="O2015">
        <v>140.85</v>
      </c>
      <c r="P2015" t="s">
        <v>2788</v>
      </c>
      <c r="Q2015">
        <v>2817.01</v>
      </c>
      <c r="R2015">
        <v>46.480000000000004</v>
      </c>
      <c r="S2015" t="s">
        <v>33</v>
      </c>
      <c r="T2015">
        <v>2817.01</v>
      </c>
      <c r="U2015">
        <v>214.09</v>
      </c>
      <c r="V2015" t="s">
        <v>33</v>
      </c>
      <c r="W2015" t="s">
        <v>33</v>
      </c>
      <c r="X2015" t="s">
        <v>2995</v>
      </c>
      <c r="Y2015" t="s">
        <v>1240</v>
      </c>
      <c r="Z2015" t="s">
        <v>1388</v>
      </c>
      <c r="AA2015" t="s">
        <v>1389</v>
      </c>
      <c r="AC2015" s="13" t="str">
        <f t="shared" si="358"/>
        <v>000168396</v>
      </c>
      <c r="AD2015" t="str">
        <f t="shared" si="359"/>
        <v>19/11/2015</v>
      </c>
      <c r="AE2015" t="str">
        <f t="shared" si="360"/>
        <v>59105999005730</v>
      </c>
      <c r="AF2015" s="14">
        <f t="shared" si="361"/>
        <v>2957.86</v>
      </c>
      <c r="AG2015">
        <f t="shared" si="362"/>
        <v>0</v>
      </c>
      <c r="AH2015">
        <f t="shared" si="363"/>
        <v>1</v>
      </c>
      <c r="AI2015" s="16">
        <v>6784253</v>
      </c>
      <c r="AJ2015" s="16" t="s">
        <v>7194</v>
      </c>
      <c r="AK2015" s="16" t="s">
        <v>5184</v>
      </c>
      <c r="AL2015" s="16" t="s">
        <v>4667</v>
      </c>
      <c r="AM2015" s="16" t="s">
        <v>7143</v>
      </c>
      <c r="AN2015">
        <v>2100</v>
      </c>
      <c r="AO2015">
        <f>VLOOKUP(TRIM(AL2015),'Parcela Dedutivel'!$A$1:$B$65536,2,FALSE)</f>
        <v>0</v>
      </c>
      <c r="AP2015" s="15">
        <f t="shared" si="364"/>
        <v>0</v>
      </c>
      <c r="AQ2015" s="16">
        <f t="shared" si="365"/>
        <v>0</v>
      </c>
      <c r="AV2015" s="18"/>
      <c r="AY2015" s="17"/>
      <c r="AZ2015" s="17"/>
    </row>
    <row r="2016" spans="1:52" hidden="1" x14ac:dyDescent="0.25">
      <c r="A2016" t="s">
        <v>26</v>
      </c>
      <c r="B2016" t="s">
        <v>5668</v>
      </c>
      <c r="C2016">
        <v>42327</v>
      </c>
      <c r="D2016" t="s">
        <v>2841</v>
      </c>
      <c r="E2016" t="s">
        <v>6979</v>
      </c>
      <c r="F2016" t="s">
        <v>1581</v>
      </c>
      <c r="G2016">
        <v>253.32</v>
      </c>
      <c r="H2016">
        <v>220.28</v>
      </c>
      <c r="I2016">
        <v>8.81</v>
      </c>
      <c r="J2016" t="s">
        <v>61</v>
      </c>
      <c r="K2016">
        <v>0</v>
      </c>
      <c r="L2016">
        <v>0</v>
      </c>
      <c r="M2016" t="s">
        <v>31</v>
      </c>
      <c r="N2016">
        <v>220.28</v>
      </c>
      <c r="O2016">
        <v>33.04</v>
      </c>
      <c r="P2016" t="s">
        <v>2788</v>
      </c>
      <c r="Q2016">
        <v>220.28</v>
      </c>
      <c r="R2016">
        <v>3.63</v>
      </c>
      <c r="S2016" t="s">
        <v>33</v>
      </c>
      <c r="T2016">
        <v>220.28</v>
      </c>
      <c r="U2016">
        <v>16.740000000000002</v>
      </c>
      <c r="V2016" t="s">
        <v>33</v>
      </c>
      <c r="W2016" t="s">
        <v>33</v>
      </c>
      <c r="X2016" t="s">
        <v>3222</v>
      </c>
      <c r="Y2016" t="s">
        <v>91</v>
      </c>
      <c r="Z2016" t="s">
        <v>1739</v>
      </c>
      <c r="AA2016" t="s">
        <v>1740</v>
      </c>
      <c r="AC2016" s="13" t="str">
        <f t="shared" si="358"/>
        <v>000168397</v>
      </c>
      <c r="AD2016" t="str">
        <f t="shared" si="359"/>
        <v>19/11/2015</v>
      </c>
      <c r="AE2016" t="str">
        <f t="shared" si="360"/>
        <v>46044053004607</v>
      </c>
      <c r="AF2016" s="14">
        <f t="shared" si="361"/>
        <v>253.32</v>
      </c>
      <c r="AG2016">
        <f t="shared" si="362"/>
        <v>0</v>
      </c>
      <c r="AH2016">
        <f t="shared" si="363"/>
        <v>1</v>
      </c>
      <c r="AI2016" s="16">
        <v>7467528</v>
      </c>
      <c r="AJ2016" s="16" t="s">
        <v>7391</v>
      </c>
      <c r="AK2016" s="16" t="s">
        <v>4118</v>
      </c>
      <c r="AL2016" s="16" t="s">
        <v>1524</v>
      </c>
      <c r="AM2016" s="16" t="s">
        <v>7193</v>
      </c>
      <c r="AN2016">
        <v>2</v>
      </c>
      <c r="AO2016" t="e">
        <f>VLOOKUP(TRIM(AL2016),'Parcela Dedutivel'!$A$1:$B$65536,2,FALSE)</f>
        <v>#N/A</v>
      </c>
      <c r="AP2016" s="15">
        <f t="shared" si="364"/>
        <v>0</v>
      </c>
      <c r="AQ2016" s="16">
        <f t="shared" si="365"/>
        <v>0</v>
      </c>
      <c r="AV2016" s="18"/>
      <c r="AY2016" s="17"/>
      <c r="AZ2016" s="17"/>
    </row>
    <row r="2017" spans="1:52" hidden="1" x14ac:dyDescent="0.25">
      <c r="A2017" t="s">
        <v>26</v>
      </c>
      <c r="B2017" t="s">
        <v>5669</v>
      </c>
      <c r="C2017">
        <v>42327</v>
      </c>
      <c r="D2017" t="s">
        <v>2787</v>
      </c>
      <c r="E2017" t="s">
        <v>6979</v>
      </c>
      <c r="F2017" t="s">
        <v>29</v>
      </c>
      <c r="G2017">
        <v>7795.1900000000005</v>
      </c>
      <c r="H2017">
        <v>7795.1900000000005</v>
      </c>
      <c r="I2017">
        <v>1403.13</v>
      </c>
      <c r="J2017" t="s">
        <v>61</v>
      </c>
      <c r="K2017">
        <v>0</v>
      </c>
      <c r="L2017">
        <v>0</v>
      </c>
      <c r="M2017" t="s">
        <v>31</v>
      </c>
      <c r="N2017">
        <v>0</v>
      </c>
      <c r="O2017">
        <v>0</v>
      </c>
      <c r="P2017" t="s">
        <v>31</v>
      </c>
      <c r="Q2017">
        <v>7795.1900000000005</v>
      </c>
      <c r="R2017">
        <v>128.62</v>
      </c>
      <c r="S2017" t="s">
        <v>33</v>
      </c>
      <c r="T2017">
        <v>7795.1900000000005</v>
      </c>
      <c r="U2017">
        <v>592.43000000000006</v>
      </c>
      <c r="V2017" t="s">
        <v>33</v>
      </c>
      <c r="W2017" t="s">
        <v>33</v>
      </c>
      <c r="X2017" t="s">
        <v>244</v>
      </c>
      <c r="Y2017" t="s">
        <v>240</v>
      </c>
      <c r="Z2017" t="s">
        <v>5670</v>
      </c>
      <c r="AA2017" t="s">
        <v>5671</v>
      </c>
      <c r="AC2017" s="13" t="str">
        <f t="shared" si="358"/>
        <v>000168398</v>
      </c>
      <c r="AD2017" t="str">
        <f t="shared" si="359"/>
        <v>19/11/2015</v>
      </c>
      <c r="AE2017" t="str">
        <f t="shared" si="360"/>
        <v>46044053002906</v>
      </c>
      <c r="AF2017" s="14">
        <f t="shared" si="361"/>
        <v>7795.1900000000005</v>
      </c>
      <c r="AG2017">
        <f t="shared" si="362"/>
        <v>0</v>
      </c>
      <c r="AH2017">
        <f t="shared" si="363"/>
        <v>1</v>
      </c>
      <c r="AI2017" s="16">
        <v>6784253</v>
      </c>
      <c r="AJ2017" s="16" t="s">
        <v>7194</v>
      </c>
      <c r="AK2017" s="16" t="s">
        <v>5184</v>
      </c>
      <c r="AL2017" s="16" t="s">
        <v>4667</v>
      </c>
      <c r="AM2017" s="16" t="s">
        <v>7143</v>
      </c>
      <c r="AN2017">
        <v>500</v>
      </c>
      <c r="AO2017">
        <f>VLOOKUP(TRIM(AL2017),'Parcela Dedutivel'!$A$1:$B$65536,2,FALSE)</f>
        <v>0</v>
      </c>
      <c r="AP2017" s="15">
        <f t="shared" si="364"/>
        <v>0</v>
      </c>
      <c r="AQ2017" s="16">
        <f t="shared" si="365"/>
        <v>0</v>
      </c>
      <c r="AV2017" s="18"/>
      <c r="AY2017" s="17"/>
      <c r="AZ2017" s="17"/>
    </row>
    <row r="2018" spans="1:52" hidden="1" x14ac:dyDescent="0.25">
      <c r="A2018" t="s">
        <v>26</v>
      </c>
      <c r="B2018" t="s">
        <v>5669</v>
      </c>
      <c r="C2018">
        <v>42327</v>
      </c>
      <c r="D2018" t="s">
        <v>2787</v>
      </c>
      <c r="E2018" t="s">
        <v>6979</v>
      </c>
      <c r="F2018" t="s">
        <v>29</v>
      </c>
      <c r="G2018">
        <v>411</v>
      </c>
      <c r="H2018">
        <v>357.39</v>
      </c>
      <c r="I2018">
        <v>64.33</v>
      </c>
      <c r="J2018" t="s">
        <v>61</v>
      </c>
      <c r="K2018">
        <v>0</v>
      </c>
      <c r="L2018">
        <v>0</v>
      </c>
      <c r="M2018" t="s">
        <v>31</v>
      </c>
      <c r="N2018">
        <v>357.39</v>
      </c>
      <c r="O2018">
        <v>53.61</v>
      </c>
      <c r="P2018" t="s">
        <v>2788</v>
      </c>
      <c r="Q2018">
        <v>357.39</v>
      </c>
      <c r="R2018">
        <v>5.9</v>
      </c>
      <c r="S2018" t="s">
        <v>33</v>
      </c>
      <c r="T2018">
        <v>357.39</v>
      </c>
      <c r="U2018">
        <v>27.16</v>
      </c>
      <c r="V2018" t="s">
        <v>33</v>
      </c>
      <c r="W2018" t="s">
        <v>33</v>
      </c>
      <c r="X2018" t="s">
        <v>244</v>
      </c>
      <c r="Y2018" t="s">
        <v>91</v>
      </c>
      <c r="Z2018" t="s">
        <v>1781</v>
      </c>
      <c r="AA2018" t="s">
        <v>1782</v>
      </c>
      <c r="AC2018" s="13" t="str">
        <f t="shared" si="358"/>
        <v>000168398</v>
      </c>
      <c r="AD2018" t="str">
        <f t="shared" si="359"/>
        <v>19/11/2015</v>
      </c>
      <c r="AE2018" t="str">
        <f t="shared" si="360"/>
        <v>46044053002906</v>
      </c>
      <c r="AF2018" s="14">
        <f t="shared" si="361"/>
        <v>411</v>
      </c>
      <c r="AG2018">
        <f t="shared" si="362"/>
        <v>0</v>
      </c>
      <c r="AH2018">
        <f t="shared" si="363"/>
        <v>1</v>
      </c>
      <c r="AI2018" s="16">
        <v>7467528</v>
      </c>
      <c r="AJ2018" s="16" t="s">
        <v>7391</v>
      </c>
      <c r="AK2018" s="16" t="s">
        <v>4118</v>
      </c>
      <c r="AL2018" s="16" t="s">
        <v>4119</v>
      </c>
      <c r="AM2018" s="16" t="s">
        <v>7193</v>
      </c>
      <c r="AN2018">
        <v>1</v>
      </c>
      <c r="AO2018" t="e">
        <f>VLOOKUP(TRIM(AL2018),'Parcela Dedutivel'!$A$1:$B$65536,2,FALSE)</f>
        <v>#N/A</v>
      </c>
      <c r="AP2018" s="15">
        <f t="shared" si="364"/>
        <v>0</v>
      </c>
      <c r="AQ2018" s="16">
        <f t="shared" si="365"/>
        <v>0</v>
      </c>
      <c r="AV2018" s="18"/>
      <c r="AY2018" s="17"/>
      <c r="AZ2018" s="17"/>
    </row>
    <row r="2019" spans="1:52" hidden="1" x14ac:dyDescent="0.25">
      <c r="A2019" t="s">
        <v>26</v>
      </c>
      <c r="B2019" t="s">
        <v>5675</v>
      </c>
      <c r="C2019">
        <v>42327</v>
      </c>
      <c r="D2019" t="s">
        <v>2841</v>
      </c>
      <c r="E2019" t="s">
        <v>6979</v>
      </c>
      <c r="F2019" t="s">
        <v>3903</v>
      </c>
      <c r="G2019">
        <v>654.20000000000005</v>
      </c>
      <c r="H2019">
        <v>654.20000000000005</v>
      </c>
      <c r="I2019">
        <v>26.17</v>
      </c>
      <c r="J2019" t="s">
        <v>61</v>
      </c>
      <c r="K2019">
        <v>0</v>
      </c>
      <c r="L2019">
        <v>0</v>
      </c>
      <c r="M2019" t="s">
        <v>31</v>
      </c>
      <c r="N2019">
        <v>0</v>
      </c>
      <c r="O2019">
        <v>0</v>
      </c>
      <c r="P2019" t="s">
        <v>31</v>
      </c>
      <c r="Q2019">
        <v>654.20000000000005</v>
      </c>
      <c r="R2019">
        <v>10.790000000000001</v>
      </c>
      <c r="S2019" t="s">
        <v>33</v>
      </c>
      <c r="T2019">
        <v>654.20000000000005</v>
      </c>
      <c r="U2019">
        <v>49.72</v>
      </c>
      <c r="V2019" t="s">
        <v>33</v>
      </c>
      <c r="W2019" t="s">
        <v>33</v>
      </c>
      <c r="X2019" t="s">
        <v>4650</v>
      </c>
      <c r="Y2019" t="s">
        <v>240</v>
      </c>
      <c r="Z2019" t="s">
        <v>5676</v>
      </c>
      <c r="AA2019" t="s">
        <v>5677</v>
      </c>
      <c r="AC2019" s="13" t="str">
        <f t="shared" si="358"/>
        <v>000168400</v>
      </c>
      <c r="AD2019" t="str">
        <f t="shared" si="359"/>
        <v>19/11/2015</v>
      </c>
      <c r="AE2019" t="str">
        <f t="shared" si="360"/>
        <v>46044053002400</v>
      </c>
      <c r="AF2019" s="14">
        <f t="shared" si="361"/>
        <v>654.20000000000005</v>
      </c>
      <c r="AG2019">
        <f t="shared" si="362"/>
        <v>0</v>
      </c>
      <c r="AH2019">
        <f t="shared" si="363"/>
        <v>1</v>
      </c>
      <c r="AI2019" s="16">
        <v>6784253</v>
      </c>
      <c r="AJ2019" s="16" t="s">
        <v>7194</v>
      </c>
      <c r="AK2019" s="16" t="s">
        <v>5184</v>
      </c>
      <c r="AL2019" s="16" t="s">
        <v>4667</v>
      </c>
      <c r="AM2019" s="16" t="s">
        <v>7143</v>
      </c>
      <c r="AN2019">
        <v>500</v>
      </c>
      <c r="AO2019">
        <f>VLOOKUP(TRIM(AL2019),'Parcela Dedutivel'!$A$1:$B$65536,2,FALSE)</f>
        <v>0</v>
      </c>
      <c r="AP2019" s="15">
        <f t="shared" si="364"/>
        <v>0</v>
      </c>
      <c r="AQ2019" s="16">
        <f t="shared" si="365"/>
        <v>0</v>
      </c>
      <c r="AV2019" s="18"/>
      <c r="AY2019" s="17"/>
      <c r="AZ2019" s="17"/>
    </row>
    <row r="2020" spans="1:52" hidden="1" x14ac:dyDescent="0.25">
      <c r="A2020" t="s">
        <v>26</v>
      </c>
      <c r="B2020" t="s">
        <v>5675</v>
      </c>
      <c r="C2020">
        <v>42327</v>
      </c>
      <c r="D2020" t="s">
        <v>2841</v>
      </c>
      <c r="E2020" t="s">
        <v>6979</v>
      </c>
      <c r="F2020" t="s">
        <v>3903</v>
      </c>
      <c r="G2020">
        <v>3274.3</v>
      </c>
      <c r="H2020">
        <v>2847.2200000000003</v>
      </c>
      <c r="I2020">
        <v>113.89</v>
      </c>
      <c r="J2020" t="s">
        <v>61</v>
      </c>
      <c r="K2020">
        <v>0</v>
      </c>
      <c r="L2020">
        <v>0</v>
      </c>
      <c r="M2020" t="s">
        <v>31</v>
      </c>
      <c r="N2020">
        <v>2847.2200000000003</v>
      </c>
      <c r="O2020">
        <v>427.08</v>
      </c>
      <c r="P2020" t="s">
        <v>2788</v>
      </c>
      <c r="Q2020">
        <v>2847.2200000000003</v>
      </c>
      <c r="R2020">
        <v>46.980000000000004</v>
      </c>
      <c r="S2020" t="s">
        <v>33</v>
      </c>
      <c r="T2020">
        <v>2847.2200000000003</v>
      </c>
      <c r="U2020">
        <v>216.39000000000001</v>
      </c>
      <c r="V2020" t="s">
        <v>33</v>
      </c>
      <c r="W2020" t="s">
        <v>33</v>
      </c>
      <c r="X2020" t="s">
        <v>4650</v>
      </c>
      <c r="Y2020" t="s">
        <v>91</v>
      </c>
      <c r="Z2020" t="s">
        <v>302</v>
      </c>
      <c r="AA2020" t="s">
        <v>303</v>
      </c>
      <c r="AC2020" s="13" t="str">
        <f t="shared" si="358"/>
        <v>000168400</v>
      </c>
      <c r="AD2020" t="str">
        <f t="shared" si="359"/>
        <v>19/11/2015</v>
      </c>
      <c r="AE2020" t="str">
        <f t="shared" si="360"/>
        <v>46044053002400</v>
      </c>
      <c r="AF2020" s="14">
        <f t="shared" si="361"/>
        <v>3274.3</v>
      </c>
      <c r="AG2020">
        <f t="shared" si="362"/>
        <v>0</v>
      </c>
      <c r="AH2020">
        <f t="shared" si="363"/>
        <v>1</v>
      </c>
      <c r="AI2020" s="16">
        <v>7467528</v>
      </c>
      <c r="AJ2020" s="16" t="s">
        <v>7391</v>
      </c>
      <c r="AK2020" s="16" t="s">
        <v>4118</v>
      </c>
      <c r="AL2020" s="16" t="s">
        <v>3125</v>
      </c>
      <c r="AM2020" s="16" t="s">
        <v>7193</v>
      </c>
      <c r="AN2020">
        <v>4</v>
      </c>
      <c r="AO2020" t="e">
        <f>VLOOKUP(TRIM(AL2020),'Parcela Dedutivel'!$A$1:$B$65536,2,FALSE)</f>
        <v>#N/A</v>
      </c>
      <c r="AP2020" s="15">
        <f t="shared" si="364"/>
        <v>0</v>
      </c>
      <c r="AQ2020" s="16">
        <f t="shared" si="365"/>
        <v>0</v>
      </c>
      <c r="AV2020" s="18"/>
      <c r="AY2020" s="17"/>
      <c r="AZ2020" s="17"/>
    </row>
    <row r="2021" spans="1:52" hidden="1" x14ac:dyDescent="0.25">
      <c r="A2021" t="s">
        <v>26</v>
      </c>
      <c r="B2021" t="s">
        <v>5678</v>
      </c>
      <c r="C2021">
        <v>42327</v>
      </c>
      <c r="D2021" t="s">
        <v>2787</v>
      </c>
      <c r="E2021" t="s">
        <v>6979</v>
      </c>
      <c r="F2021" t="s">
        <v>29</v>
      </c>
      <c r="G2021">
        <v>306.25</v>
      </c>
      <c r="H2021">
        <v>266.3</v>
      </c>
      <c r="I2021">
        <v>47.93</v>
      </c>
      <c r="J2021" t="s">
        <v>61</v>
      </c>
      <c r="K2021">
        <v>0</v>
      </c>
      <c r="L2021">
        <v>0</v>
      </c>
      <c r="M2021" t="s">
        <v>31</v>
      </c>
      <c r="N2021">
        <v>266.3</v>
      </c>
      <c r="O2021">
        <v>39.950000000000003</v>
      </c>
      <c r="P2021" t="s">
        <v>2788</v>
      </c>
      <c r="Q2021">
        <v>266.3</v>
      </c>
      <c r="R2021">
        <v>4.3899999999999997</v>
      </c>
      <c r="S2021" t="s">
        <v>33</v>
      </c>
      <c r="T2021">
        <v>266.3</v>
      </c>
      <c r="U2021">
        <v>20.240000000000002</v>
      </c>
      <c r="V2021" t="s">
        <v>33</v>
      </c>
      <c r="W2021" t="s">
        <v>33</v>
      </c>
      <c r="X2021" t="s">
        <v>3958</v>
      </c>
      <c r="Y2021" t="s">
        <v>44</v>
      </c>
      <c r="Z2021" t="s">
        <v>1161</v>
      </c>
      <c r="AA2021" t="s">
        <v>1162</v>
      </c>
      <c r="AC2021" s="13" t="str">
        <f t="shared" si="358"/>
        <v>000168401</v>
      </c>
      <c r="AD2021" t="str">
        <f t="shared" si="359"/>
        <v>19/11/2015</v>
      </c>
      <c r="AE2021" t="str">
        <f t="shared" si="360"/>
        <v>59609123001220</v>
      </c>
      <c r="AF2021" s="14">
        <f t="shared" si="361"/>
        <v>306.25</v>
      </c>
      <c r="AG2021">
        <f t="shared" si="362"/>
        <v>0</v>
      </c>
      <c r="AH2021">
        <f t="shared" si="363"/>
        <v>1</v>
      </c>
      <c r="AI2021" s="16">
        <v>6800084</v>
      </c>
      <c r="AJ2021" s="16" t="s">
        <v>7696</v>
      </c>
      <c r="AK2021" s="16" t="s">
        <v>4121</v>
      </c>
      <c r="AL2021" s="16" t="s">
        <v>4123</v>
      </c>
      <c r="AM2021" s="16" t="s">
        <v>7215</v>
      </c>
      <c r="AN2021">
        <v>10</v>
      </c>
      <c r="AO2021">
        <f>VLOOKUP(TRIM(AL2021),'Parcela Dedutivel'!$A$1:$B$65536,2,FALSE)</f>
        <v>0.21870000000000001</v>
      </c>
      <c r="AP2021" s="15">
        <f t="shared" si="364"/>
        <v>0.21870000000000001</v>
      </c>
      <c r="AQ2021" s="16">
        <f t="shared" si="365"/>
        <v>2.1870000000000003</v>
      </c>
      <c r="AV2021" s="18"/>
      <c r="AY2021" s="17"/>
      <c r="AZ2021" s="17"/>
    </row>
    <row r="2022" spans="1:52" hidden="1" x14ac:dyDescent="0.25">
      <c r="A2022" t="s">
        <v>26</v>
      </c>
      <c r="B2022" t="s">
        <v>5682</v>
      </c>
      <c r="C2022">
        <v>42327</v>
      </c>
      <c r="D2022" t="s">
        <v>2817</v>
      </c>
      <c r="E2022" t="s">
        <v>6979</v>
      </c>
      <c r="F2022" t="s">
        <v>2912</v>
      </c>
      <c r="G2022">
        <v>739.24</v>
      </c>
      <c r="H2022">
        <v>739.24</v>
      </c>
      <c r="I2022">
        <v>51.75</v>
      </c>
      <c r="J2022" t="s">
        <v>307</v>
      </c>
      <c r="K2022">
        <v>0</v>
      </c>
      <c r="L2022">
        <v>0</v>
      </c>
      <c r="M2022" t="s">
        <v>31</v>
      </c>
      <c r="N2022">
        <v>642.82000000000005</v>
      </c>
      <c r="O2022">
        <v>96.42</v>
      </c>
      <c r="P2022" t="s">
        <v>2788</v>
      </c>
      <c r="Q2022">
        <v>642.82000000000005</v>
      </c>
      <c r="R2022">
        <v>10.61</v>
      </c>
      <c r="S2022" t="s">
        <v>33</v>
      </c>
      <c r="T2022">
        <v>642.82000000000005</v>
      </c>
      <c r="U2022">
        <v>48.85</v>
      </c>
      <c r="V2022" t="s">
        <v>33</v>
      </c>
      <c r="W2022" t="s">
        <v>33</v>
      </c>
      <c r="X2022" t="s">
        <v>5683</v>
      </c>
      <c r="Y2022" t="s">
        <v>3383</v>
      </c>
      <c r="Z2022" t="s">
        <v>3384</v>
      </c>
      <c r="AA2022" t="s">
        <v>3385</v>
      </c>
      <c r="AC2022" s="13" t="str">
        <f t="shared" si="358"/>
        <v>000168403</v>
      </c>
      <c r="AD2022" t="str">
        <f t="shared" si="359"/>
        <v>19/11/2015</v>
      </c>
      <c r="AE2022" t="str">
        <f t="shared" si="360"/>
        <v>00989304000476</v>
      </c>
      <c r="AF2022" s="14">
        <f t="shared" si="361"/>
        <v>739.24</v>
      </c>
      <c r="AG2022">
        <f t="shared" si="362"/>
        <v>24.71</v>
      </c>
      <c r="AH2022">
        <f t="shared" si="363"/>
        <v>1</v>
      </c>
      <c r="AI2022" s="16">
        <v>6784253</v>
      </c>
      <c r="AJ2022" s="16" t="s">
        <v>7194</v>
      </c>
      <c r="AK2022" s="16" t="s">
        <v>5184</v>
      </c>
      <c r="AL2022" s="16" t="s">
        <v>4667</v>
      </c>
      <c r="AM2022" s="16" t="s">
        <v>7143</v>
      </c>
      <c r="AN2022">
        <v>600</v>
      </c>
      <c r="AO2022">
        <f>VLOOKUP(TRIM(AL2022),'Parcela Dedutivel'!$A$1:$B$65536,2,FALSE)</f>
        <v>0</v>
      </c>
      <c r="AP2022" s="15">
        <f t="shared" si="364"/>
        <v>0</v>
      </c>
      <c r="AQ2022" s="16">
        <f t="shared" si="365"/>
        <v>0</v>
      </c>
      <c r="AV2022" s="18"/>
      <c r="AY2022" s="17"/>
      <c r="AZ2022" s="17"/>
    </row>
    <row r="2023" spans="1:52" hidden="1" x14ac:dyDescent="0.25">
      <c r="A2023" t="s">
        <v>26</v>
      </c>
      <c r="B2023" t="s">
        <v>5684</v>
      </c>
      <c r="C2023">
        <v>42327</v>
      </c>
      <c r="D2023" t="s">
        <v>2817</v>
      </c>
      <c r="E2023" t="s">
        <v>6979</v>
      </c>
      <c r="F2023" t="s">
        <v>478</v>
      </c>
      <c r="G2023">
        <v>831.52</v>
      </c>
      <c r="H2023">
        <v>835.68000000000006</v>
      </c>
      <c r="I2023">
        <v>150.42000000000002</v>
      </c>
      <c r="J2023" t="s">
        <v>307</v>
      </c>
      <c r="K2023">
        <v>0</v>
      </c>
      <c r="L2023">
        <v>0</v>
      </c>
      <c r="M2023" t="s">
        <v>31</v>
      </c>
      <c r="N2023">
        <v>0</v>
      </c>
      <c r="O2023">
        <v>0</v>
      </c>
      <c r="P2023" t="s">
        <v>31</v>
      </c>
      <c r="Q2023">
        <v>835.68000000000006</v>
      </c>
      <c r="R2023">
        <v>13.790000000000001</v>
      </c>
      <c r="S2023" t="s">
        <v>33</v>
      </c>
      <c r="T2023">
        <v>835.68000000000006</v>
      </c>
      <c r="U2023">
        <v>63.51</v>
      </c>
      <c r="V2023" t="s">
        <v>33</v>
      </c>
      <c r="W2023" t="s">
        <v>33</v>
      </c>
      <c r="X2023" t="s">
        <v>5685</v>
      </c>
      <c r="Y2023" t="s">
        <v>240</v>
      </c>
      <c r="Z2023" t="s">
        <v>3372</v>
      </c>
      <c r="AA2023" t="s">
        <v>4246</v>
      </c>
      <c r="AC2023" s="13" t="str">
        <f t="shared" si="358"/>
        <v>000168404</v>
      </c>
      <c r="AD2023" t="str">
        <f t="shared" si="359"/>
        <v>19/11/2015</v>
      </c>
      <c r="AE2023" t="str">
        <f t="shared" si="360"/>
        <v>08987359000106</v>
      </c>
      <c r="AF2023" s="14">
        <f t="shared" si="361"/>
        <v>831.52</v>
      </c>
      <c r="AG2023">
        <f t="shared" si="362"/>
        <v>54.449999999999996</v>
      </c>
      <c r="AH2023">
        <f t="shared" si="363"/>
        <v>1</v>
      </c>
      <c r="AI2023" s="16">
        <v>6786453</v>
      </c>
      <c r="AJ2023" s="16" t="s">
        <v>7519</v>
      </c>
      <c r="AK2023" s="16" t="s">
        <v>4125</v>
      </c>
      <c r="AL2023" s="16" t="s">
        <v>4126</v>
      </c>
      <c r="AM2023" s="16" t="s">
        <v>7143</v>
      </c>
      <c r="AN2023">
        <v>0.7</v>
      </c>
      <c r="AO2023">
        <f>VLOOKUP(TRIM(AL2023),'Parcela Dedutivel'!$A$1:$B$65536,2,FALSE)</f>
        <v>0</v>
      </c>
      <c r="AP2023" s="15">
        <f t="shared" si="364"/>
        <v>0</v>
      </c>
      <c r="AQ2023" s="16">
        <f t="shared" si="365"/>
        <v>0</v>
      </c>
      <c r="AV2023" s="18"/>
      <c r="AY2023" s="17"/>
      <c r="AZ2023" s="17"/>
    </row>
    <row r="2024" spans="1:52" hidden="1" x14ac:dyDescent="0.25">
      <c r="A2024" t="s">
        <v>26</v>
      </c>
      <c r="B2024" t="s">
        <v>5684</v>
      </c>
      <c r="C2024">
        <v>42327</v>
      </c>
      <c r="D2024" t="s">
        <v>2841</v>
      </c>
      <c r="E2024" t="s">
        <v>6979</v>
      </c>
      <c r="F2024" t="s">
        <v>478</v>
      </c>
      <c r="G2024">
        <v>429.04</v>
      </c>
      <c r="H2024">
        <v>386.18</v>
      </c>
      <c r="I2024">
        <v>69.510000000000005</v>
      </c>
      <c r="J2024" t="s">
        <v>61</v>
      </c>
      <c r="K2024">
        <v>0</v>
      </c>
      <c r="L2024">
        <v>0</v>
      </c>
      <c r="M2024" t="s">
        <v>31</v>
      </c>
      <c r="N2024">
        <v>386.18</v>
      </c>
      <c r="O2024">
        <v>57.93</v>
      </c>
      <c r="P2024" t="s">
        <v>2788</v>
      </c>
      <c r="Q2024">
        <v>386.18</v>
      </c>
      <c r="R2024">
        <v>6.37</v>
      </c>
      <c r="S2024" t="s">
        <v>33</v>
      </c>
      <c r="T2024">
        <v>386.18</v>
      </c>
      <c r="U2024">
        <v>29.35</v>
      </c>
      <c r="V2024" t="s">
        <v>33</v>
      </c>
      <c r="W2024" t="s">
        <v>33</v>
      </c>
      <c r="X2024" t="s">
        <v>5685</v>
      </c>
      <c r="Y2024" t="s">
        <v>44</v>
      </c>
      <c r="Z2024" t="s">
        <v>5233</v>
      </c>
      <c r="AA2024" t="s">
        <v>5686</v>
      </c>
      <c r="AC2024" s="13" t="str">
        <f t="shared" si="358"/>
        <v>000168404</v>
      </c>
      <c r="AD2024" t="str">
        <f t="shared" si="359"/>
        <v>19/11/2015</v>
      </c>
      <c r="AE2024" t="str">
        <f t="shared" si="360"/>
        <v>08987359000106</v>
      </c>
      <c r="AF2024" s="14">
        <f t="shared" si="361"/>
        <v>429.04</v>
      </c>
      <c r="AG2024">
        <f t="shared" si="362"/>
        <v>54.449999999999996</v>
      </c>
      <c r="AH2024">
        <f t="shared" si="363"/>
        <v>1</v>
      </c>
      <c r="AI2024" s="16">
        <v>6783616</v>
      </c>
      <c r="AJ2024" s="16" t="s">
        <v>7467</v>
      </c>
      <c r="AK2024" s="16" t="s">
        <v>4128</v>
      </c>
      <c r="AL2024" s="16" t="s">
        <v>2455</v>
      </c>
      <c r="AM2024" s="16" t="s">
        <v>7193</v>
      </c>
      <c r="AN2024">
        <v>10</v>
      </c>
      <c r="AO2024" t="e">
        <f>VLOOKUP(TRIM(AL2024),'Parcela Dedutivel'!$A$1:$B$65536,2,FALSE)</f>
        <v>#N/A</v>
      </c>
      <c r="AP2024" s="15">
        <f t="shared" si="364"/>
        <v>0</v>
      </c>
      <c r="AQ2024" s="16">
        <f t="shared" si="365"/>
        <v>0</v>
      </c>
      <c r="AV2024" s="18"/>
      <c r="AY2024" s="17"/>
      <c r="AZ2024" s="17"/>
    </row>
    <row r="2025" spans="1:52" hidden="1" x14ac:dyDescent="0.25">
      <c r="A2025" t="s">
        <v>26</v>
      </c>
      <c r="B2025" t="s">
        <v>5684</v>
      </c>
      <c r="C2025">
        <v>42327</v>
      </c>
      <c r="D2025" t="s">
        <v>2841</v>
      </c>
      <c r="E2025" t="s">
        <v>6979</v>
      </c>
      <c r="F2025" t="s">
        <v>478</v>
      </c>
      <c r="G2025">
        <v>320.26</v>
      </c>
      <c r="H2025">
        <v>279.79000000000002</v>
      </c>
      <c r="I2025">
        <v>50.36</v>
      </c>
      <c r="J2025" t="s">
        <v>61</v>
      </c>
      <c r="K2025">
        <v>0</v>
      </c>
      <c r="L2025">
        <v>0</v>
      </c>
      <c r="M2025" t="s">
        <v>31</v>
      </c>
      <c r="N2025">
        <v>279.79000000000002</v>
      </c>
      <c r="O2025">
        <v>41.97</v>
      </c>
      <c r="P2025" t="s">
        <v>2788</v>
      </c>
      <c r="Q2025">
        <v>279.79000000000002</v>
      </c>
      <c r="R2025">
        <v>4.62</v>
      </c>
      <c r="S2025" t="s">
        <v>33</v>
      </c>
      <c r="T2025">
        <v>279.79000000000002</v>
      </c>
      <c r="U2025">
        <v>21.26</v>
      </c>
      <c r="V2025" t="s">
        <v>33</v>
      </c>
      <c r="W2025" t="s">
        <v>33</v>
      </c>
      <c r="X2025" t="s">
        <v>5685</v>
      </c>
      <c r="Y2025" t="s">
        <v>44</v>
      </c>
      <c r="Z2025" t="s">
        <v>1718</v>
      </c>
      <c r="AA2025" t="s">
        <v>1719</v>
      </c>
      <c r="AC2025" s="13" t="str">
        <f t="shared" si="358"/>
        <v>000168404</v>
      </c>
      <c r="AD2025" t="str">
        <f t="shared" si="359"/>
        <v>19/11/2015</v>
      </c>
      <c r="AE2025" t="str">
        <f t="shared" si="360"/>
        <v>08987359000106</v>
      </c>
      <c r="AF2025" s="14">
        <f t="shared" si="361"/>
        <v>320.26</v>
      </c>
      <c r="AG2025">
        <f t="shared" si="362"/>
        <v>54.449999999999996</v>
      </c>
      <c r="AH2025">
        <f t="shared" si="363"/>
        <v>1</v>
      </c>
      <c r="AI2025" s="16">
        <v>6783616</v>
      </c>
      <c r="AJ2025" s="16" t="s">
        <v>7467</v>
      </c>
      <c r="AK2025" s="16" t="s">
        <v>4128</v>
      </c>
      <c r="AL2025" s="16" t="s">
        <v>3109</v>
      </c>
      <c r="AM2025" s="16" t="s">
        <v>7193</v>
      </c>
      <c r="AN2025">
        <v>1</v>
      </c>
      <c r="AO2025" t="e">
        <f>VLOOKUP(TRIM(AL2025),'Parcela Dedutivel'!$A$1:$B$65536,2,FALSE)</f>
        <v>#N/A</v>
      </c>
      <c r="AP2025" s="15">
        <f t="shared" si="364"/>
        <v>0</v>
      </c>
      <c r="AQ2025" s="16">
        <f t="shared" si="365"/>
        <v>0</v>
      </c>
      <c r="AV2025" s="18"/>
      <c r="AY2025" s="17"/>
      <c r="AZ2025" s="17"/>
    </row>
    <row r="2026" spans="1:52" hidden="1" x14ac:dyDescent="0.25">
      <c r="A2026" t="s">
        <v>26</v>
      </c>
      <c r="B2026" t="s">
        <v>5684</v>
      </c>
      <c r="C2026">
        <v>42327</v>
      </c>
      <c r="D2026" t="s">
        <v>2841</v>
      </c>
      <c r="E2026" t="s">
        <v>6979</v>
      </c>
      <c r="F2026" t="s">
        <v>478</v>
      </c>
      <c r="G2026">
        <v>320.25</v>
      </c>
      <c r="H2026">
        <v>279.75</v>
      </c>
      <c r="I2026">
        <v>50.36</v>
      </c>
      <c r="J2026" t="s">
        <v>61</v>
      </c>
      <c r="K2026">
        <v>0</v>
      </c>
      <c r="L2026">
        <v>0</v>
      </c>
      <c r="M2026" t="s">
        <v>31</v>
      </c>
      <c r="N2026">
        <v>279.75</v>
      </c>
      <c r="O2026">
        <v>41.96</v>
      </c>
      <c r="P2026" t="s">
        <v>2788</v>
      </c>
      <c r="Q2026">
        <v>279.75</v>
      </c>
      <c r="R2026">
        <v>4.62</v>
      </c>
      <c r="S2026" t="s">
        <v>33</v>
      </c>
      <c r="T2026">
        <v>279.75</v>
      </c>
      <c r="U2026">
        <v>21.26</v>
      </c>
      <c r="V2026" t="s">
        <v>33</v>
      </c>
      <c r="W2026" t="s">
        <v>33</v>
      </c>
      <c r="X2026" t="s">
        <v>5685</v>
      </c>
      <c r="Y2026" t="s">
        <v>44</v>
      </c>
      <c r="Z2026" t="s">
        <v>4928</v>
      </c>
      <c r="AA2026" t="s">
        <v>4929</v>
      </c>
      <c r="AC2026" s="13" t="str">
        <f t="shared" si="358"/>
        <v>000168404</v>
      </c>
      <c r="AD2026" t="str">
        <f t="shared" si="359"/>
        <v>19/11/2015</v>
      </c>
      <c r="AE2026" t="str">
        <f t="shared" si="360"/>
        <v>08987359000106</v>
      </c>
      <c r="AF2026" s="14">
        <f t="shared" si="361"/>
        <v>320.25</v>
      </c>
      <c r="AG2026">
        <f t="shared" si="362"/>
        <v>54.449999999999996</v>
      </c>
      <c r="AH2026">
        <f t="shared" si="363"/>
        <v>1</v>
      </c>
      <c r="AI2026" s="16">
        <v>6783616</v>
      </c>
      <c r="AJ2026" s="16" t="s">
        <v>7467</v>
      </c>
      <c r="AK2026" s="16" t="s">
        <v>4128</v>
      </c>
      <c r="AL2026" s="16" t="s">
        <v>4133</v>
      </c>
      <c r="AM2026" s="16" t="s">
        <v>7193</v>
      </c>
      <c r="AN2026">
        <v>2</v>
      </c>
      <c r="AO2026" t="e">
        <f>VLOOKUP(TRIM(AL2026),'Parcela Dedutivel'!$A$1:$B$65536,2,FALSE)</f>
        <v>#N/A</v>
      </c>
      <c r="AP2026" s="15">
        <f t="shared" si="364"/>
        <v>0</v>
      </c>
      <c r="AQ2026" s="16">
        <f t="shared" si="365"/>
        <v>0</v>
      </c>
      <c r="AV2026" s="18"/>
      <c r="AY2026" s="17"/>
      <c r="AZ2026" s="17"/>
    </row>
    <row r="2027" spans="1:52" hidden="1" x14ac:dyDescent="0.25">
      <c r="A2027" t="s">
        <v>26</v>
      </c>
      <c r="B2027" t="s">
        <v>5684</v>
      </c>
      <c r="C2027">
        <v>42327</v>
      </c>
      <c r="D2027" t="s">
        <v>2841</v>
      </c>
      <c r="E2027" t="s">
        <v>6979</v>
      </c>
      <c r="F2027" t="s">
        <v>478</v>
      </c>
      <c r="G2027">
        <v>498.46000000000004</v>
      </c>
      <c r="H2027">
        <v>505.62</v>
      </c>
      <c r="I2027">
        <v>91.01</v>
      </c>
      <c r="J2027" t="s">
        <v>61</v>
      </c>
      <c r="K2027">
        <v>0</v>
      </c>
      <c r="L2027">
        <v>0</v>
      </c>
      <c r="M2027" t="s">
        <v>31</v>
      </c>
      <c r="N2027">
        <v>505.62</v>
      </c>
      <c r="O2027">
        <v>75.84</v>
      </c>
      <c r="P2027" t="s">
        <v>2788</v>
      </c>
      <c r="Q2027">
        <v>505.62</v>
      </c>
      <c r="R2027">
        <v>8.34</v>
      </c>
      <c r="S2027" t="s">
        <v>33</v>
      </c>
      <c r="T2027">
        <v>505.62</v>
      </c>
      <c r="U2027">
        <v>38.43</v>
      </c>
      <c r="V2027" t="s">
        <v>33</v>
      </c>
      <c r="W2027" t="s">
        <v>33</v>
      </c>
      <c r="X2027" t="s">
        <v>5685</v>
      </c>
      <c r="Y2027" t="s">
        <v>44</v>
      </c>
      <c r="Z2027" t="s">
        <v>5135</v>
      </c>
      <c r="AA2027" t="s">
        <v>5136</v>
      </c>
      <c r="AC2027" s="13" t="str">
        <f t="shared" si="358"/>
        <v>000168404</v>
      </c>
      <c r="AD2027" t="str">
        <f t="shared" si="359"/>
        <v>19/11/2015</v>
      </c>
      <c r="AE2027" t="str">
        <f t="shared" si="360"/>
        <v>08987359000106</v>
      </c>
      <c r="AF2027" s="14">
        <f t="shared" si="361"/>
        <v>498.46000000000004</v>
      </c>
      <c r="AG2027">
        <f t="shared" si="362"/>
        <v>54.449999999999996</v>
      </c>
      <c r="AH2027">
        <f t="shared" si="363"/>
        <v>1</v>
      </c>
      <c r="AI2027" s="16">
        <v>6784253</v>
      </c>
      <c r="AJ2027" s="16" t="s">
        <v>7194</v>
      </c>
      <c r="AK2027" s="16" t="s">
        <v>5184</v>
      </c>
      <c r="AL2027" s="16" t="s">
        <v>4667</v>
      </c>
      <c r="AM2027" s="16" t="s">
        <v>7143</v>
      </c>
      <c r="AN2027">
        <v>400</v>
      </c>
      <c r="AO2027">
        <f>VLOOKUP(TRIM(AL2027),'Parcela Dedutivel'!$A$1:$B$65536,2,FALSE)</f>
        <v>0</v>
      </c>
      <c r="AP2027" s="15">
        <f t="shared" si="364"/>
        <v>0</v>
      </c>
      <c r="AQ2027" s="16">
        <f t="shared" si="365"/>
        <v>0</v>
      </c>
      <c r="AV2027" s="18"/>
      <c r="AY2027" s="17"/>
      <c r="AZ2027" s="17"/>
    </row>
    <row r="2028" spans="1:52" hidden="1" x14ac:dyDescent="0.25">
      <c r="A2028" t="s">
        <v>26</v>
      </c>
      <c r="B2028" t="s">
        <v>5684</v>
      </c>
      <c r="C2028">
        <v>42327</v>
      </c>
      <c r="D2028" t="s">
        <v>3730</v>
      </c>
      <c r="E2028" t="s">
        <v>6979</v>
      </c>
      <c r="F2028" t="s">
        <v>478</v>
      </c>
      <c r="G2028">
        <v>320.25</v>
      </c>
      <c r="H2028">
        <v>321.70999999999998</v>
      </c>
      <c r="I2028">
        <v>57.910000000000004</v>
      </c>
      <c r="J2028" t="s">
        <v>61</v>
      </c>
      <c r="K2028">
        <v>0</v>
      </c>
      <c r="L2028">
        <v>0</v>
      </c>
      <c r="M2028" t="s">
        <v>31</v>
      </c>
      <c r="N2028">
        <v>279.75</v>
      </c>
      <c r="O2028">
        <v>41.96</v>
      </c>
      <c r="P2028" t="s">
        <v>2788</v>
      </c>
      <c r="Q2028">
        <v>279.75</v>
      </c>
      <c r="R2028">
        <v>4.62</v>
      </c>
      <c r="S2028" t="s">
        <v>33</v>
      </c>
      <c r="T2028">
        <v>279.75</v>
      </c>
      <c r="U2028">
        <v>21.26</v>
      </c>
      <c r="V2028" t="s">
        <v>33</v>
      </c>
      <c r="W2028" t="s">
        <v>33</v>
      </c>
      <c r="X2028" t="s">
        <v>5685</v>
      </c>
      <c r="Y2028" t="s">
        <v>44</v>
      </c>
      <c r="Z2028" t="s">
        <v>5231</v>
      </c>
      <c r="AA2028" t="s">
        <v>5232</v>
      </c>
      <c r="AC2028" s="13" t="str">
        <f t="shared" si="358"/>
        <v>000168404</v>
      </c>
      <c r="AD2028" t="str">
        <f t="shared" si="359"/>
        <v>19/11/2015</v>
      </c>
      <c r="AE2028" t="str">
        <f t="shared" si="360"/>
        <v>08987359000106</v>
      </c>
      <c r="AF2028" s="14">
        <f t="shared" si="361"/>
        <v>320.25</v>
      </c>
      <c r="AG2028">
        <f t="shared" si="362"/>
        <v>54.449999999999996</v>
      </c>
      <c r="AH2028">
        <f t="shared" si="363"/>
        <v>1</v>
      </c>
      <c r="AI2028" s="16">
        <v>6782684</v>
      </c>
      <c r="AJ2028" s="16" t="s">
        <v>7390</v>
      </c>
      <c r="AK2028" s="16" t="s">
        <v>5185</v>
      </c>
      <c r="AL2028" s="16" t="s">
        <v>1180</v>
      </c>
      <c r="AM2028" s="16" t="s">
        <v>7193</v>
      </c>
      <c r="AN2028">
        <v>3</v>
      </c>
      <c r="AO2028" t="e">
        <f>VLOOKUP(TRIM(AL2028),'Parcela Dedutivel'!$A$1:$B$65536,2,FALSE)</f>
        <v>#N/A</v>
      </c>
      <c r="AP2028" s="15">
        <f t="shared" si="364"/>
        <v>0</v>
      </c>
      <c r="AQ2028" s="16">
        <f t="shared" si="365"/>
        <v>0</v>
      </c>
      <c r="AV2028" s="18"/>
      <c r="AY2028" s="17"/>
      <c r="AZ2028" s="17"/>
    </row>
    <row r="2029" spans="1:52" hidden="1" x14ac:dyDescent="0.25">
      <c r="A2029" t="s">
        <v>26</v>
      </c>
      <c r="B2029" t="s">
        <v>5684</v>
      </c>
      <c r="C2029">
        <v>42327</v>
      </c>
      <c r="D2029" t="s">
        <v>3730</v>
      </c>
      <c r="E2029" t="s">
        <v>6979</v>
      </c>
      <c r="F2029" t="s">
        <v>478</v>
      </c>
      <c r="G2029">
        <v>320.25</v>
      </c>
      <c r="H2029">
        <v>321.70999999999998</v>
      </c>
      <c r="I2029">
        <v>57.910000000000004</v>
      </c>
      <c r="J2029" t="s">
        <v>61</v>
      </c>
      <c r="K2029">
        <v>0</v>
      </c>
      <c r="L2029">
        <v>0</v>
      </c>
      <c r="M2029" t="s">
        <v>31</v>
      </c>
      <c r="N2029">
        <v>279.75</v>
      </c>
      <c r="O2029">
        <v>41.96</v>
      </c>
      <c r="P2029" t="s">
        <v>2788</v>
      </c>
      <c r="Q2029">
        <v>279.75</v>
      </c>
      <c r="R2029">
        <v>4.62</v>
      </c>
      <c r="S2029" t="s">
        <v>33</v>
      </c>
      <c r="T2029">
        <v>279.75</v>
      </c>
      <c r="U2029">
        <v>21.26</v>
      </c>
      <c r="V2029" t="s">
        <v>33</v>
      </c>
      <c r="W2029" t="s">
        <v>33</v>
      </c>
      <c r="X2029" t="s">
        <v>5685</v>
      </c>
      <c r="Y2029" t="s">
        <v>44</v>
      </c>
      <c r="Z2029" t="s">
        <v>1519</v>
      </c>
      <c r="AA2029" t="s">
        <v>1520</v>
      </c>
      <c r="AC2029" s="13" t="str">
        <f t="shared" si="358"/>
        <v>000168404</v>
      </c>
      <c r="AD2029" t="str">
        <f t="shared" si="359"/>
        <v>19/11/2015</v>
      </c>
      <c r="AE2029" t="str">
        <f t="shared" si="360"/>
        <v>08987359000106</v>
      </c>
      <c r="AF2029" s="14">
        <f t="shared" si="361"/>
        <v>320.25</v>
      </c>
      <c r="AG2029">
        <f t="shared" si="362"/>
        <v>54.449999999999996</v>
      </c>
      <c r="AH2029">
        <f t="shared" si="363"/>
        <v>1</v>
      </c>
      <c r="AI2029" s="16">
        <v>6782684</v>
      </c>
      <c r="AJ2029" s="16" t="s">
        <v>7390</v>
      </c>
      <c r="AK2029" s="16" t="s">
        <v>5185</v>
      </c>
      <c r="AL2029" s="16" t="s">
        <v>1188</v>
      </c>
      <c r="AM2029" s="16" t="s">
        <v>7193</v>
      </c>
      <c r="AN2029">
        <v>1</v>
      </c>
      <c r="AO2029" t="e">
        <f>VLOOKUP(TRIM(AL2029),'Parcela Dedutivel'!$A$1:$B$65536,2,FALSE)</f>
        <v>#N/A</v>
      </c>
      <c r="AP2029" s="15">
        <f t="shared" si="364"/>
        <v>0</v>
      </c>
      <c r="AQ2029" s="16">
        <f t="shared" si="365"/>
        <v>0</v>
      </c>
      <c r="AV2029" s="18"/>
      <c r="AY2029" s="17"/>
      <c r="AZ2029" s="17"/>
    </row>
    <row r="2030" spans="1:52" hidden="1" x14ac:dyDescent="0.25">
      <c r="A2030" t="s">
        <v>26</v>
      </c>
      <c r="B2030" t="s">
        <v>5684</v>
      </c>
      <c r="C2030">
        <v>42327</v>
      </c>
      <c r="D2030" t="s">
        <v>3730</v>
      </c>
      <c r="E2030" t="s">
        <v>6979</v>
      </c>
      <c r="F2030" t="s">
        <v>478</v>
      </c>
      <c r="G2030">
        <v>406.43</v>
      </c>
      <c r="H2030">
        <v>408.33</v>
      </c>
      <c r="I2030">
        <v>73.5</v>
      </c>
      <c r="J2030" t="s">
        <v>61</v>
      </c>
      <c r="K2030">
        <v>0</v>
      </c>
      <c r="L2030">
        <v>0</v>
      </c>
      <c r="M2030" t="s">
        <v>31</v>
      </c>
      <c r="N2030">
        <v>355.07</v>
      </c>
      <c r="O2030">
        <v>53.26</v>
      </c>
      <c r="P2030" t="s">
        <v>2788</v>
      </c>
      <c r="Q2030">
        <v>355.07</v>
      </c>
      <c r="R2030">
        <v>5.86</v>
      </c>
      <c r="S2030" t="s">
        <v>33</v>
      </c>
      <c r="T2030">
        <v>355.07</v>
      </c>
      <c r="U2030">
        <v>26.990000000000002</v>
      </c>
      <c r="V2030" t="s">
        <v>33</v>
      </c>
      <c r="W2030" t="s">
        <v>33</v>
      </c>
      <c r="X2030" t="s">
        <v>5685</v>
      </c>
      <c r="Y2030" t="s">
        <v>44</v>
      </c>
      <c r="Z2030" t="s">
        <v>666</v>
      </c>
      <c r="AA2030" t="s">
        <v>3378</v>
      </c>
      <c r="AC2030" s="13" t="str">
        <f t="shared" si="358"/>
        <v>000168404</v>
      </c>
      <c r="AD2030" t="str">
        <f t="shared" si="359"/>
        <v>19/11/2015</v>
      </c>
      <c r="AE2030" t="str">
        <f t="shared" si="360"/>
        <v>08987359000106</v>
      </c>
      <c r="AF2030" s="14">
        <f t="shared" si="361"/>
        <v>406.43</v>
      </c>
      <c r="AG2030">
        <f t="shared" si="362"/>
        <v>54.449999999999996</v>
      </c>
      <c r="AH2030">
        <f t="shared" si="363"/>
        <v>1</v>
      </c>
      <c r="AI2030" s="16">
        <v>6782672</v>
      </c>
      <c r="AJ2030" s="16" t="s">
        <v>7470</v>
      </c>
      <c r="AK2030" s="16" t="s">
        <v>5186</v>
      </c>
      <c r="AL2030" s="16" t="s">
        <v>1221</v>
      </c>
      <c r="AM2030" s="16" t="s">
        <v>7193</v>
      </c>
      <c r="AN2030">
        <v>2</v>
      </c>
      <c r="AO2030" t="e">
        <f>VLOOKUP(TRIM(AL2030),'Parcela Dedutivel'!$A$1:$B$65536,2,FALSE)</f>
        <v>#N/A</v>
      </c>
      <c r="AP2030" s="15">
        <f t="shared" si="364"/>
        <v>0</v>
      </c>
      <c r="AQ2030" s="16">
        <f t="shared" si="365"/>
        <v>0</v>
      </c>
      <c r="AV2030" s="18"/>
      <c r="AY2030" s="17"/>
      <c r="AZ2030" s="17"/>
    </row>
    <row r="2031" spans="1:52" hidden="1" x14ac:dyDescent="0.25">
      <c r="A2031" t="s">
        <v>26</v>
      </c>
      <c r="B2031" t="s">
        <v>5687</v>
      </c>
      <c r="C2031">
        <v>42327</v>
      </c>
      <c r="D2031" t="s">
        <v>2841</v>
      </c>
      <c r="E2031" t="s">
        <v>6979</v>
      </c>
      <c r="F2031" t="s">
        <v>393</v>
      </c>
      <c r="G2031">
        <v>201.4</v>
      </c>
      <c r="H2031">
        <v>230.67000000000002</v>
      </c>
      <c r="I2031">
        <v>27.68</v>
      </c>
      <c r="J2031" t="s">
        <v>30</v>
      </c>
      <c r="K2031">
        <v>0</v>
      </c>
      <c r="L2031">
        <v>0</v>
      </c>
      <c r="M2031" t="s">
        <v>31</v>
      </c>
      <c r="N2031">
        <v>0</v>
      </c>
      <c r="O2031">
        <v>0</v>
      </c>
      <c r="P2031" t="s">
        <v>31</v>
      </c>
      <c r="Q2031">
        <v>230.67000000000002</v>
      </c>
      <c r="R2031">
        <v>3.81</v>
      </c>
      <c r="S2031" t="s">
        <v>33</v>
      </c>
      <c r="T2031">
        <v>230.67000000000002</v>
      </c>
      <c r="U2031">
        <v>17.53</v>
      </c>
      <c r="V2031" t="s">
        <v>33</v>
      </c>
      <c r="W2031" t="s">
        <v>33</v>
      </c>
      <c r="X2031" t="s">
        <v>5688</v>
      </c>
      <c r="Y2031" t="s">
        <v>4909</v>
      </c>
      <c r="Z2031" t="s">
        <v>5689</v>
      </c>
      <c r="AA2031" t="s">
        <v>5690</v>
      </c>
      <c r="AC2031" s="13" t="str">
        <f t="shared" si="358"/>
        <v>000168405</v>
      </c>
      <c r="AD2031" t="str">
        <f t="shared" si="359"/>
        <v>19/11/2015</v>
      </c>
      <c r="AE2031" t="str">
        <f t="shared" si="360"/>
        <v>03644593000117</v>
      </c>
      <c r="AF2031" s="14">
        <f t="shared" si="361"/>
        <v>201.4</v>
      </c>
      <c r="AG2031">
        <f t="shared" si="362"/>
        <v>0</v>
      </c>
      <c r="AH2031">
        <f t="shared" si="363"/>
        <v>1</v>
      </c>
      <c r="AI2031" s="16">
        <v>6782672</v>
      </c>
      <c r="AJ2031" s="16" t="s">
        <v>7470</v>
      </c>
      <c r="AK2031" s="16" t="s">
        <v>5186</v>
      </c>
      <c r="AL2031" s="16" t="s">
        <v>1785</v>
      </c>
      <c r="AM2031" s="16" t="s">
        <v>7193</v>
      </c>
      <c r="AN2031">
        <v>5</v>
      </c>
      <c r="AO2031" t="e">
        <f>VLOOKUP(TRIM(AL2031),'Parcela Dedutivel'!$A$1:$B$65536,2,FALSE)</f>
        <v>#N/A</v>
      </c>
      <c r="AP2031" s="15">
        <f t="shared" si="364"/>
        <v>0</v>
      </c>
      <c r="AQ2031" s="16">
        <f t="shared" si="365"/>
        <v>0</v>
      </c>
      <c r="AV2031" s="18"/>
      <c r="AY2031" s="17"/>
      <c r="AZ2031" s="17"/>
    </row>
    <row r="2032" spans="1:52" hidden="1" x14ac:dyDescent="0.25">
      <c r="A2032" t="s">
        <v>26</v>
      </c>
      <c r="B2032" t="s">
        <v>5691</v>
      </c>
      <c r="C2032">
        <v>42327</v>
      </c>
      <c r="D2032" t="s">
        <v>2787</v>
      </c>
      <c r="E2032" t="s">
        <v>6979</v>
      </c>
      <c r="F2032" t="s">
        <v>29</v>
      </c>
      <c r="G2032">
        <v>376.27</v>
      </c>
      <c r="H2032">
        <v>327.19</v>
      </c>
      <c r="I2032">
        <v>58.89</v>
      </c>
      <c r="J2032" t="s">
        <v>61</v>
      </c>
      <c r="K2032">
        <v>0</v>
      </c>
      <c r="L2032">
        <v>0</v>
      </c>
      <c r="M2032" t="s">
        <v>31</v>
      </c>
      <c r="N2032">
        <v>327.19</v>
      </c>
      <c r="O2032">
        <v>49.08</v>
      </c>
      <c r="P2032" t="s">
        <v>2788</v>
      </c>
      <c r="Q2032">
        <v>327.19</v>
      </c>
      <c r="R2032">
        <v>5.4</v>
      </c>
      <c r="S2032" t="s">
        <v>33</v>
      </c>
      <c r="T2032">
        <v>327.19</v>
      </c>
      <c r="U2032">
        <v>24.87</v>
      </c>
      <c r="V2032" t="s">
        <v>33</v>
      </c>
      <c r="W2032" t="s">
        <v>33</v>
      </c>
      <c r="X2032" t="s">
        <v>5692</v>
      </c>
      <c r="Y2032" t="s">
        <v>91</v>
      </c>
      <c r="Z2032" t="s">
        <v>4109</v>
      </c>
      <c r="AA2032" t="s">
        <v>4110</v>
      </c>
      <c r="AC2032" s="13" t="str">
        <f t="shared" si="358"/>
        <v>000168406</v>
      </c>
      <c r="AD2032" t="str">
        <f t="shared" si="359"/>
        <v>19/11/2015</v>
      </c>
      <c r="AE2032" t="str">
        <f t="shared" si="360"/>
        <v>09551531000147</v>
      </c>
      <c r="AF2032" s="14">
        <f t="shared" si="361"/>
        <v>376.27</v>
      </c>
      <c r="AG2032">
        <f t="shared" si="362"/>
        <v>0</v>
      </c>
      <c r="AH2032">
        <f t="shared" si="363"/>
        <v>1</v>
      </c>
      <c r="AI2032" s="16">
        <v>6783616</v>
      </c>
      <c r="AJ2032" s="16" t="s">
        <v>7467</v>
      </c>
      <c r="AK2032" s="16" t="s">
        <v>4128</v>
      </c>
      <c r="AL2032" s="16" t="s">
        <v>4131</v>
      </c>
      <c r="AM2032" s="16" t="s">
        <v>7193</v>
      </c>
      <c r="AN2032">
        <v>1</v>
      </c>
      <c r="AO2032" t="e">
        <f>VLOOKUP(TRIM(AL2032),'Parcela Dedutivel'!$A$1:$B$65536,2,FALSE)</f>
        <v>#N/A</v>
      </c>
      <c r="AP2032" s="15">
        <f t="shared" si="364"/>
        <v>0</v>
      </c>
      <c r="AQ2032" s="16">
        <f t="shared" si="365"/>
        <v>0</v>
      </c>
      <c r="AV2032" s="18"/>
      <c r="AY2032" s="17"/>
      <c r="AZ2032" s="17"/>
    </row>
    <row r="2033" spans="1:52" hidden="1" x14ac:dyDescent="0.25">
      <c r="A2033" t="s">
        <v>26</v>
      </c>
      <c r="B2033" t="s">
        <v>5691</v>
      </c>
      <c r="C2033">
        <v>42327</v>
      </c>
      <c r="D2033" t="s">
        <v>2787</v>
      </c>
      <c r="E2033" t="s">
        <v>6979</v>
      </c>
      <c r="F2033" t="s">
        <v>29</v>
      </c>
      <c r="G2033">
        <v>716.17</v>
      </c>
      <c r="H2033">
        <v>622.76</v>
      </c>
      <c r="I2033">
        <v>112.10000000000001</v>
      </c>
      <c r="J2033" t="s">
        <v>61</v>
      </c>
      <c r="K2033">
        <v>0</v>
      </c>
      <c r="L2033">
        <v>0</v>
      </c>
      <c r="M2033" t="s">
        <v>31</v>
      </c>
      <c r="N2033">
        <v>622.76</v>
      </c>
      <c r="O2033">
        <v>93.41</v>
      </c>
      <c r="P2033" t="s">
        <v>2788</v>
      </c>
      <c r="Q2033">
        <v>622.76</v>
      </c>
      <c r="R2033">
        <v>10.28</v>
      </c>
      <c r="S2033" t="s">
        <v>33</v>
      </c>
      <c r="T2033">
        <v>622.76</v>
      </c>
      <c r="U2033">
        <v>47.33</v>
      </c>
      <c r="V2033" t="s">
        <v>33</v>
      </c>
      <c r="W2033" t="s">
        <v>33</v>
      </c>
      <c r="X2033" t="s">
        <v>5692</v>
      </c>
      <c r="Y2033" t="s">
        <v>91</v>
      </c>
      <c r="Z2033" t="s">
        <v>4847</v>
      </c>
      <c r="AA2033" t="s">
        <v>4848</v>
      </c>
      <c r="AC2033" s="13" t="str">
        <f t="shared" si="358"/>
        <v>000168406</v>
      </c>
      <c r="AD2033" t="str">
        <f t="shared" si="359"/>
        <v>19/11/2015</v>
      </c>
      <c r="AE2033" t="str">
        <f t="shared" si="360"/>
        <v>09551531000147</v>
      </c>
      <c r="AF2033" s="14">
        <f t="shared" si="361"/>
        <v>716.17</v>
      </c>
      <c r="AG2033">
        <f t="shared" si="362"/>
        <v>0</v>
      </c>
      <c r="AH2033">
        <f t="shared" si="363"/>
        <v>1</v>
      </c>
      <c r="AI2033" s="16">
        <v>6783616</v>
      </c>
      <c r="AJ2033" s="16" t="s">
        <v>7467</v>
      </c>
      <c r="AK2033" s="16" t="s">
        <v>4128</v>
      </c>
      <c r="AL2033" s="16" t="s">
        <v>4129</v>
      </c>
      <c r="AM2033" s="16" t="s">
        <v>7193</v>
      </c>
      <c r="AN2033">
        <v>2</v>
      </c>
      <c r="AO2033" t="e">
        <f>VLOOKUP(TRIM(AL2033),'Parcela Dedutivel'!$A$1:$B$65536,2,FALSE)</f>
        <v>#N/A</v>
      </c>
      <c r="AP2033" s="15">
        <f t="shared" si="364"/>
        <v>0</v>
      </c>
      <c r="AQ2033" s="16">
        <f t="shared" si="365"/>
        <v>0</v>
      </c>
      <c r="AV2033" s="18"/>
      <c r="AY2033" s="17"/>
      <c r="AZ2033" s="17"/>
    </row>
    <row r="2034" spans="1:52" hidden="1" x14ac:dyDescent="0.25">
      <c r="A2034" t="s">
        <v>26</v>
      </c>
      <c r="B2034" t="s">
        <v>5691</v>
      </c>
      <c r="C2034">
        <v>42327</v>
      </c>
      <c r="D2034" t="s">
        <v>2787</v>
      </c>
      <c r="E2034" t="s">
        <v>6979</v>
      </c>
      <c r="F2034" t="s">
        <v>29</v>
      </c>
      <c r="G2034">
        <v>446.87</v>
      </c>
      <c r="H2034">
        <v>388.58</v>
      </c>
      <c r="I2034">
        <v>69.94</v>
      </c>
      <c r="J2034" t="s">
        <v>61</v>
      </c>
      <c r="K2034">
        <v>0</v>
      </c>
      <c r="L2034">
        <v>0</v>
      </c>
      <c r="M2034" t="s">
        <v>31</v>
      </c>
      <c r="N2034">
        <v>388.58</v>
      </c>
      <c r="O2034">
        <v>58.29</v>
      </c>
      <c r="P2034" t="s">
        <v>2788</v>
      </c>
      <c r="Q2034">
        <v>388.58</v>
      </c>
      <c r="R2034">
        <v>6.41</v>
      </c>
      <c r="S2034" t="s">
        <v>33</v>
      </c>
      <c r="T2034">
        <v>388.58</v>
      </c>
      <c r="U2034">
        <v>29.53</v>
      </c>
      <c r="V2034" t="s">
        <v>33</v>
      </c>
      <c r="W2034" t="s">
        <v>33</v>
      </c>
      <c r="X2034" t="s">
        <v>5692</v>
      </c>
      <c r="Y2034" t="s">
        <v>91</v>
      </c>
      <c r="Z2034" t="s">
        <v>4216</v>
      </c>
      <c r="AA2034" t="s">
        <v>4217</v>
      </c>
      <c r="AC2034" s="13" t="str">
        <f t="shared" si="358"/>
        <v>000168406</v>
      </c>
      <c r="AD2034" t="str">
        <f t="shared" si="359"/>
        <v>19/11/2015</v>
      </c>
      <c r="AE2034" t="str">
        <f t="shared" si="360"/>
        <v>09551531000147</v>
      </c>
      <c r="AF2034" s="14">
        <f t="shared" si="361"/>
        <v>446.87</v>
      </c>
      <c r="AG2034">
        <f t="shared" si="362"/>
        <v>0</v>
      </c>
      <c r="AH2034">
        <f t="shared" si="363"/>
        <v>1</v>
      </c>
      <c r="AI2034" s="16">
        <v>6783616</v>
      </c>
      <c r="AJ2034" s="16" t="s">
        <v>7467</v>
      </c>
      <c r="AK2034" s="16" t="s">
        <v>4128</v>
      </c>
      <c r="AL2034" s="16" t="s">
        <v>1182</v>
      </c>
      <c r="AM2034" s="16" t="s">
        <v>7193</v>
      </c>
      <c r="AN2034">
        <v>2</v>
      </c>
      <c r="AO2034" t="e">
        <f>VLOOKUP(TRIM(AL2034),'Parcela Dedutivel'!$A$1:$B$65536,2,FALSE)</f>
        <v>#N/A</v>
      </c>
      <c r="AP2034" s="15">
        <f t="shared" si="364"/>
        <v>0</v>
      </c>
      <c r="AQ2034" s="16">
        <f t="shared" si="365"/>
        <v>0</v>
      </c>
      <c r="AV2034" s="18"/>
      <c r="AY2034" s="17"/>
      <c r="AZ2034" s="17"/>
    </row>
    <row r="2035" spans="1:52" hidden="1" x14ac:dyDescent="0.25">
      <c r="A2035" t="s">
        <v>26</v>
      </c>
      <c r="B2035" t="s">
        <v>5693</v>
      </c>
      <c r="C2035">
        <v>42327</v>
      </c>
      <c r="D2035" t="s">
        <v>2787</v>
      </c>
      <c r="E2035" t="s">
        <v>6979</v>
      </c>
      <c r="F2035" t="s">
        <v>29</v>
      </c>
      <c r="G2035">
        <v>1398.4</v>
      </c>
      <c r="H2035">
        <v>1398.4</v>
      </c>
      <c r="I2035">
        <v>251.71</v>
      </c>
      <c r="J2035" t="s">
        <v>61</v>
      </c>
      <c r="K2035">
        <v>0</v>
      </c>
      <c r="L2035">
        <v>0</v>
      </c>
      <c r="M2035" t="s">
        <v>31</v>
      </c>
      <c r="N2035">
        <v>1216</v>
      </c>
      <c r="O2035">
        <v>182.4</v>
      </c>
      <c r="P2035" t="s">
        <v>2788</v>
      </c>
      <c r="Q2035">
        <v>1216</v>
      </c>
      <c r="R2035">
        <v>20.059999999999999</v>
      </c>
      <c r="S2035" t="s">
        <v>33</v>
      </c>
      <c r="T2035">
        <v>1216</v>
      </c>
      <c r="U2035">
        <v>92.42</v>
      </c>
      <c r="V2035" t="s">
        <v>33</v>
      </c>
      <c r="W2035" t="s">
        <v>33</v>
      </c>
      <c r="X2035" t="s">
        <v>5694</v>
      </c>
      <c r="Y2035" t="s">
        <v>44</v>
      </c>
      <c r="Z2035" t="s">
        <v>4695</v>
      </c>
      <c r="AA2035" t="s">
        <v>4696</v>
      </c>
      <c r="AC2035" s="13" t="str">
        <f t="shared" si="358"/>
        <v>000168407</v>
      </c>
      <c r="AD2035" t="str">
        <f t="shared" si="359"/>
        <v>19/11/2015</v>
      </c>
      <c r="AE2035" t="str">
        <f t="shared" si="360"/>
        <v>02600415000121</v>
      </c>
      <c r="AF2035" s="14">
        <f t="shared" si="361"/>
        <v>1398.4</v>
      </c>
      <c r="AG2035">
        <f t="shared" si="362"/>
        <v>0</v>
      </c>
      <c r="AH2035">
        <f t="shared" si="363"/>
        <v>1</v>
      </c>
      <c r="AI2035" s="16">
        <v>6782672</v>
      </c>
      <c r="AJ2035" s="16" t="s">
        <v>7470</v>
      </c>
      <c r="AK2035" s="16" t="s">
        <v>5186</v>
      </c>
      <c r="AL2035" s="16" t="s">
        <v>1789</v>
      </c>
      <c r="AM2035" s="16" t="s">
        <v>7193</v>
      </c>
      <c r="AN2035">
        <v>5</v>
      </c>
      <c r="AO2035" t="e">
        <f>VLOOKUP(TRIM(AL2035),'Parcela Dedutivel'!$A$1:$B$65536,2,FALSE)</f>
        <v>#N/A</v>
      </c>
      <c r="AP2035" s="15">
        <f t="shared" si="364"/>
        <v>0</v>
      </c>
      <c r="AQ2035" s="16">
        <f t="shared" si="365"/>
        <v>0</v>
      </c>
      <c r="AV2035" s="18"/>
      <c r="AY2035" s="17"/>
      <c r="AZ2035" s="17"/>
    </row>
    <row r="2036" spans="1:52" hidden="1" x14ac:dyDescent="0.25">
      <c r="A2036" t="s">
        <v>26</v>
      </c>
      <c r="B2036" t="s">
        <v>5695</v>
      </c>
      <c r="C2036">
        <v>42327</v>
      </c>
      <c r="D2036" t="s">
        <v>2841</v>
      </c>
      <c r="E2036" t="s">
        <v>6979</v>
      </c>
      <c r="F2036" t="s">
        <v>179</v>
      </c>
      <c r="G2036">
        <v>2133.48</v>
      </c>
      <c r="H2036">
        <v>2133.48</v>
      </c>
      <c r="I2036">
        <v>85.34</v>
      </c>
      <c r="J2036" t="s">
        <v>61</v>
      </c>
      <c r="K2036">
        <v>0</v>
      </c>
      <c r="L2036">
        <v>0</v>
      </c>
      <c r="M2036" t="s">
        <v>31</v>
      </c>
      <c r="N2036">
        <v>0</v>
      </c>
      <c r="O2036">
        <v>0</v>
      </c>
      <c r="P2036" t="s">
        <v>31</v>
      </c>
      <c r="Q2036">
        <v>2133.48</v>
      </c>
      <c r="R2036">
        <v>35.200000000000003</v>
      </c>
      <c r="S2036" t="s">
        <v>33</v>
      </c>
      <c r="T2036">
        <v>2133.48</v>
      </c>
      <c r="U2036">
        <v>162.14000000000001</v>
      </c>
      <c r="V2036" t="s">
        <v>33</v>
      </c>
      <c r="W2036" t="s">
        <v>33</v>
      </c>
      <c r="X2036" t="s">
        <v>5242</v>
      </c>
      <c r="Y2036" t="s">
        <v>5696</v>
      </c>
      <c r="Z2036" t="s">
        <v>5697</v>
      </c>
      <c r="AA2036" t="s">
        <v>5698</v>
      </c>
      <c r="AC2036" s="13" t="str">
        <f t="shared" si="358"/>
        <v>000168408</v>
      </c>
      <c r="AD2036" t="str">
        <f t="shared" si="359"/>
        <v>19/11/2015</v>
      </c>
      <c r="AE2036" t="str">
        <f t="shared" si="360"/>
        <v>01426138000110</v>
      </c>
      <c r="AF2036" s="14">
        <f t="shared" si="361"/>
        <v>2133.48</v>
      </c>
      <c r="AG2036">
        <f t="shared" si="362"/>
        <v>0</v>
      </c>
      <c r="AH2036">
        <f t="shared" si="363"/>
        <v>1</v>
      </c>
      <c r="AI2036" s="16">
        <v>6783616</v>
      </c>
      <c r="AJ2036" s="16" t="s">
        <v>7467</v>
      </c>
      <c r="AK2036" s="16" t="s">
        <v>4128</v>
      </c>
      <c r="AL2036" s="16" t="s">
        <v>1813</v>
      </c>
      <c r="AM2036" s="16" t="s">
        <v>7193</v>
      </c>
      <c r="AN2036">
        <v>4</v>
      </c>
      <c r="AO2036" t="e">
        <f>VLOOKUP(TRIM(AL2036),'Parcela Dedutivel'!$A$1:$B$65536,2,FALSE)</f>
        <v>#N/A</v>
      </c>
      <c r="AP2036" s="15">
        <f t="shared" si="364"/>
        <v>0</v>
      </c>
      <c r="AQ2036" s="16">
        <f t="shared" si="365"/>
        <v>0</v>
      </c>
      <c r="AV2036" s="18"/>
      <c r="AY2036" s="17"/>
      <c r="AZ2036" s="17"/>
    </row>
    <row r="2037" spans="1:52" hidden="1" x14ac:dyDescent="0.25">
      <c r="A2037" t="s">
        <v>26</v>
      </c>
      <c r="B2037" t="s">
        <v>5695</v>
      </c>
      <c r="C2037">
        <v>42327</v>
      </c>
      <c r="D2037" t="s">
        <v>2841</v>
      </c>
      <c r="E2037" t="s">
        <v>6979</v>
      </c>
      <c r="F2037" t="s">
        <v>179</v>
      </c>
      <c r="G2037">
        <v>131.35</v>
      </c>
      <c r="H2037">
        <v>131.35</v>
      </c>
      <c r="I2037">
        <v>15.76</v>
      </c>
      <c r="J2037" t="s">
        <v>30</v>
      </c>
      <c r="K2037">
        <v>0</v>
      </c>
      <c r="L2037">
        <v>0</v>
      </c>
      <c r="M2037" t="s">
        <v>31</v>
      </c>
      <c r="N2037">
        <v>0</v>
      </c>
      <c r="O2037">
        <v>0</v>
      </c>
      <c r="P2037" t="s">
        <v>31</v>
      </c>
      <c r="Q2037">
        <v>131.35</v>
      </c>
      <c r="R2037">
        <v>2.17</v>
      </c>
      <c r="S2037" t="s">
        <v>33</v>
      </c>
      <c r="T2037">
        <v>131.35</v>
      </c>
      <c r="U2037">
        <v>9.98</v>
      </c>
      <c r="V2037" t="s">
        <v>33</v>
      </c>
      <c r="W2037" t="s">
        <v>33</v>
      </c>
      <c r="X2037" t="s">
        <v>5242</v>
      </c>
      <c r="Y2037" t="s">
        <v>1683</v>
      </c>
      <c r="Z2037" t="s">
        <v>1684</v>
      </c>
      <c r="AA2037" t="s">
        <v>1685</v>
      </c>
      <c r="AC2037" s="13" t="str">
        <f t="shared" si="358"/>
        <v>000168408</v>
      </c>
      <c r="AD2037" t="str">
        <f t="shared" si="359"/>
        <v>19/11/2015</v>
      </c>
      <c r="AE2037" t="str">
        <f t="shared" si="360"/>
        <v>01426138000110</v>
      </c>
      <c r="AF2037" s="14">
        <f t="shared" si="361"/>
        <v>131.35</v>
      </c>
      <c r="AG2037">
        <f t="shared" si="362"/>
        <v>0</v>
      </c>
      <c r="AH2037">
        <f t="shared" si="363"/>
        <v>1</v>
      </c>
      <c r="AI2037" s="16">
        <v>6783939</v>
      </c>
      <c r="AJ2037" s="16" t="s">
        <v>7697</v>
      </c>
      <c r="AK2037" s="16" t="s">
        <v>4135</v>
      </c>
      <c r="AL2037" s="16" t="s">
        <v>4137</v>
      </c>
      <c r="AM2037" s="16" t="s">
        <v>7215</v>
      </c>
      <c r="AN2037">
        <v>64800</v>
      </c>
      <c r="AO2037">
        <f>VLOOKUP(TRIM(AL2037),'Parcela Dedutivel'!$A$1:$B$65536,2,FALSE)</f>
        <v>0</v>
      </c>
      <c r="AP2037" s="15">
        <f t="shared" si="364"/>
        <v>0</v>
      </c>
      <c r="AQ2037" s="16">
        <f t="shared" si="365"/>
        <v>0</v>
      </c>
      <c r="AV2037" s="18"/>
      <c r="AY2037" s="17"/>
      <c r="AZ2037" s="17"/>
    </row>
    <row r="2038" spans="1:52" hidden="1" x14ac:dyDescent="0.25">
      <c r="A2038" t="s">
        <v>26</v>
      </c>
      <c r="B2038" t="s">
        <v>5700</v>
      </c>
      <c r="C2038">
        <v>42327</v>
      </c>
      <c r="D2038" t="s">
        <v>2804</v>
      </c>
      <c r="E2038" t="s">
        <v>6979</v>
      </c>
      <c r="F2038" t="s">
        <v>29</v>
      </c>
      <c r="G2038">
        <v>24050</v>
      </c>
      <c r="H2038">
        <v>24050</v>
      </c>
      <c r="I2038">
        <v>4329</v>
      </c>
      <c r="J2038" t="s">
        <v>30</v>
      </c>
      <c r="K2038">
        <v>0</v>
      </c>
      <c r="L2038">
        <v>0</v>
      </c>
      <c r="M2038" t="s">
        <v>31</v>
      </c>
      <c r="N2038">
        <v>0</v>
      </c>
      <c r="O2038">
        <v>0</v>
      </c>
      <c r="P2038" t="s">
        <v>31</v>
      </c>
      <c r="Q2038">
        <v>24050</v>
      </c>
      <c r="R2038">
        <v>396.83</v>
      </c>
      <c r="S2038" t="s">
        <v>33</v>
      </c>
      <c r="T2038">
        <v>24050</v>
      </c>
      <c r="U2038">
        <v>1827.8</v>
      </c>
      <c r="V2038" t="s">
        <v>33</v>
      </c>
      <c r="W2038" t="s">
        <v>33</v>
      </c>
      <c r="X2038" t="s">
        <v>3744</v>
      </c>
      <c r="Y2038" t="s">
        <v>2556</v>
      </c>
      <c r="Z2038" t="s">
        <v>3745</v>
      </c>
      <c r="AA2038" t="s">
        <v>3746</v>
      </c>
      <c r="AC2038" s="13" t="str">
        <f t="shared" si="358"/>
        <v>000168410</v>
      </c>
      <c r="AD2038" t="str">
        <f t="shared" si="359"/>
        <v>19/11/2015</v>
      </c>
      <c r="AE2038" t="str">
        <f t="shared" si="360"/>
        <v>74404229001019</v>
      </c>
      <c r="AF2038" s="14">
        <f t="shared" si="361"/>
        <v>24050</v>
      </c>
      <c r="AG2038">
        <f t="shared" si="362"/>
        <v>0</v>
      </c>
      <c r="AH2038">
        <f t="shared" si="363"/>
        <v>1</v>
      </c>
      <c r="AI2038" s="16">
        <v>6783939</v>
      </c>
      <c r="AJ2038" s="16" t="s">
        <v>7697</v>
      </c>
      <c r="AK2038" s="16" t="s">
        <v>4135</v>
      </c>
      <c r="AL2038" s="16" t="s">
        <v>4139</v>
      </c>
      <c r="AM2038" s="16" t="s">
        <v>7143</v>
      </c>
      <c r="AN2038">
        <v>4</v>
      </c>
      <c r="AO2038" t="e">
        <f>VLOOKUP(TRIM(AL2038),'Parcela Dedutivel'!$A$1:$B$65536,2,FALSE)</f>
        <v>#N/A</v>
      </c>
      <c r="AP2038" s="15">
        <f t="shared" si="364"/>
        <v>0</v>
      </c>
      <c r="AQ2038" s="16">
        <f t="shared" si="365"/>
        <v>0</v>
      </c>
      <c r="AV2038" s="18"/>
      <c r="AY2038" s="17"/>
      <c r="AZ2038" s="17"/>
    </row>
    <row r="2039" spans="1:52" hidden="1" x14ac:dyDescent="0.25">
      <c r="A2039" t="s">
        <v>26</v>
      </c>
      <c r="B2039" t="s">
        <v>5700</v>
      </c>
      <c r="C2039">
        <v>42327</v>
      </c>
      <c r="D2039" t="s">
        <v>2804</v>
      </c>
      <c r="E2039" t="s">
        <v>6979</v>
      </c>
      <c r="F2039" t="s">
        <v>29</v>
      </c>
      <c r="G2039">
        <v>24050</v>
      </c>
      <c r="H2039">
        <v>24050</v>
      </c>
      <c r="I2039">
        <v>4329</v>
      </c>
      <c r="J2039" t="s">
        <v>30</v>
      </c>
      <c r="K2039">
        <v>0</v>
      </c>
      <c r="L2039">
        <v>0</v>
      </c>
      <c r="M2039" t="s">
        <v>31</v>
      </c>
      <c r="N2039">
        <v>0</v>
      </c>
      <c r="O2039">
        <v>0</v>
      </c>
      <c r="P2039" t="s">
        <v>31</v>
      </c>
      <c r="Q2039">
        <v>24050</v>
      </c>
      <c r="R2039">
        <v>396.83</v>
      </c>
      <c r="S2039" t="s">
        <v>33</v>
      </c>
      <c r="T2039">
        <v>24050</v>
      </c>
      <c r="U2039">
        <v>1827.8</v>
      </c>
      <c r="V2039" t="s">
        <v>33</v>
      </c>
      <c r="W2039" t="s">
        <v>33</v>
      </c>
      <c r="X2039" t="s">
        <v>3744</v>
      </c>
      <c r="Y2039" t="s">
        <v>2556</v>
      </c>
      <c r="Z2039" t="s">
        <v>3894</v>
      </c>
      <c r="AA2039" t="s">
        <v>3861</v>
      </c>
      <c r="AC2039" s="13" t="str">
        <f t="shared" si="358"/>
        <v>000168410</v>
      </c>
      <c r="AD2039" t="str">
        <f t="shared" si="359"/>
        <v>19/11/2015</v>
      </c>
      <c r="AE2039" t="str">
        <f t="shared" si="360"/>
        <v>74404229001019</v>
      </c>
      <c r="AF2039" s="14">
        <f t="shared" si="361"/>
        <v>24050</v>
      </c>
      <c r="AG2039">
        <f t="shared" si="362"/>
        <v>0</v>
      </c>
      <c r="AH2039">
        <f t="shared" si="363"/>
        <v>1</v>
      </c>
      <c r="AI2039" s="16">
        <v>6782672</v>
      </c>
      <c r="AJ2039" s="16" t="s">
        <v>7470</v>
      </c>
      <c r="AK2039" s="16" t="s">
        <v>5186</v>
      </c>
      <c r="AL2039" s="16" t="s">
        <v>120</v>
      </c>
      <c r="AM2039" s="16" t="s">
        <v>7193</v>
      </c>
      <c r="AN2039">
        <v>4</v>
      </c>
      <c r="AO2039" t="e">
        <f>VLOOKUP(TRIM(AL2039),'Parcela Dedutivel'!$A$1:$B$65536,2,FALSE)</f>
        <v>#N/A</v>
      </c>
      <c r="AP2039" s="15">
        <f t="shared" si="364"/>
        <v>0</v>
      </c>
      <c r="AQ2039" s="16">
        <f t="shared" si="365"/>
        <v>0</v>
      </c>
      <c r="AV2039" s="18"/>
      <c r="AY2039" s="17"/>
      <c r="AZ2039" s="17"/>
    </row>
    <row r="2040" spans="1:52" hidden="1" x14ac:dyDescent="0.25">
      <c r="A2040" t="s">
        <v>26</v>
      </c>
      <c r="B2040" t="s">
        <v>5701</v>
      </c>
      <c r="C2040">
        <v>42327</v>
      </c>
      <c r="D2040" t="s">
        <v>2804</v>
      </c>
      <c r="E2040" t="s">
        <v>6979</v>
      </c>
      <c r="F2040" t="s">
        <v>29</v>
      </c>
      <c r="G2040">
        <v>607.56000000000006</v>
      </c>
      <c r="H2040">
        <v>607.56000000000006</v>
      </c>
      <c r="I2040">
        <v>109.36</v>
      </c>
      <c r="J2040" t="s">
        <v>30</v>
      </c>
      <c r="K2040">
        <v>0</v>
      </c>
      <c r="L2040">
        <v>0</v>
      </c>
      <c r="M2040" t="s">
        <v>31</v>
      </c>
      <c r="N2040">
        <v>0</v>
      </c>
      <c r="O2040">
        <v>0</v>
      </c>
      <c r="P2040" t="s">
        <v>31</v>
      </c>
      <c r="Q2040">
        <v>607.56000000000006</v>
      </c>
      <c r="R2040">
        <v>10.02</v>
      </c>
      <c r="S2040" t="s">
        <v>33</v>
      </c>
      <c r="T2040">
        <v>607.56000000000006</v>
      </c>
      <c r="U2040">
        <v>46.17</v>
      </c>
      <c r="V2040" t="s">
        <v>33</v>
      </c>
      <c r="W2040" t="s">
        <v>33</v>
      </c>
      <c r="X2040" t="s">
        <v>2409</v>
      </c>
      <c r="Y2040" t="s">
        <v>96</v>
      </c>
      <c r="Z2040" t="s">
        <v>3507</v>
      </c>
      <c r="AA2040" t="s">
        <v>3508</v>
      </c>
      <c r="AC2040" s="13" t="str">
        <f t="shared" si="358"/>
        <v>000168411</v>
      </c>
      <c r="AD2040" t="str">
        <f t="shared" si="359"/>
        <v>19/11/2015</v>
      </c>
      <c r="AE2040" t="str">
        <f t="shared" si="360"/>
        <v>20985558000180</v>
      </c>
      <c r="AF2040" s="14">
        <f t="shared" si="361"/>
        <v>607.56000000000006</v>
      </c>
      <c r="AG2040">
        <f t="shared" si="362"/>
        <v>0</v>
      </c>
      <c r="AH2040">
        <f t="shared" si="363"/>
        <v>1</v>
      </c>
      <c r="AI2040" s="16">
        <v>6782672</v>
      </c>
      <c r="AJ2040" s="16" t="s">
        <v>7470</v>
      </c>
      <c r="AK2040" s="16" t="s">
        <v>5186</v>
      </c>
      <c r="AL2040" s="16" t="s">
        <v>3485</v>
      </c>
      <c r="AM2040" s="16" t="s">
        <v>7193</v>
      </c>
      <c r="AN2040">
        <v>5</v>
      </c>
      <c r="AO2040" t="e">
        <f>VLOOKUP(TRIM(AL2040),'Parcela Dedutivel'!$A$1:$B$65536,2,FALSE)</f>
        <v>#N/A</v>
      </c>
      <c r="AP2040" s="15">
        <f t="shared" si="364"/>
        <v>0</v>
      </c>
      <c r="AQ2040" s="16">
        <f t="shared" si="365"/>
        <v>0</v>
      </c>
      <c r="AV2040" s="18"/>
      <c r="AY2040" s="17"/>
      <c r="AZ2040" s="17"/>
    </row>
    <row r="2041" spans="1:52" hidden="1" x14ac:dyDescent="0.25">
      <c r="A2041" t="s">
        <v>26</v>
      </c>
      <c r="B2041" t="s">
        <v>5702</v>
      </c>
      <c r="C2041">
        <v>42327</v>
      </c>
      <c r="D2041" t="s">
        <v>2787</v>
      </c>
      <c r="E2041" t="s">
        <v>6979</v>
      </c>
      <c r="F2041" t="s">
        <v>29</v>
      </c>
      <c r="G2041">
        <v>202.26</v>
      </c>
      <c r="H2041">
        <v>249.28</v>
      </c>
      <c r="I2041">
        <v>44.87</v>
      </c>
      <c r="J2041" t="s">
        <v>30</v>
      </c>
      <c r="K2041">
        <v>0</v>
      </c>
      <c r="L2041">
        <v>0</v>
      </c>
      <c r="M2041" t="s">
        <v>31</v>
      </c>
      <c r="N2041">
        <v>0</v>
      </c>
      <c r="O2041">
        <v>0</v>
      </c>
      <c r="P2041" t="s">
        <v>31</v>
      </c>
      <c r="Q2041">
        <v>249.28</v>
      </c>
      <c r="R2041">
        <v>4.1100000000000003</v>
      </c>
      <c r="S2041" t="s">
        <v>33</v>
      </c>
      <c r="T2041">
        <v>249.28</v>
      </c>
      <c r="U2041">
        <v>18.95</v>
      </c>
      <c r="V2041" t="s">
        <v>33</v>
      </c>
      <c r="W2041" t="s">
        <v>33</v>
      </c>
      <c r="X2041" t="s">
        <v>5703</v>
      </c>
      <c r="Y2041" t="s">
        <v>73</v>
      </c>
      <c r="Z2041" t="s">
        <v>1659</v>
      </c>
      <c r="AA2041" t="s">
        <v>5704</v>
      </c>
      <c r="AC2041" s="13" t="str">
        <f t="shared" si="358"/>
        <v>000168412</v>
      </c>
      <c r="AD2041" t="str">
        <f t="shared" si="359"/>
        <v>19/11/2015</v>
      </c>
      <c r="AE2041" t="str">
        <f t="shared" si="360"/>
        <v>08954683000128</v>
      </c>
      <c r="AF2041" s="14">
        <f t="shared" si="361"/>
        <v>202.26</v>
      </c>
      <c r="AG2041">
        <f t="shared" si="362"/>
        <v>0</v>
      </c>
      <c r="AH2041">
        <f t="shared" si="363"/>
        <v>1</v>
      </c>
      <c r="AI2041" s="16">
        <v>6782688</v>
      </c>
      <c r="AJ2041" s="16" t="s">
        <v>7512</v>
      </c>
      <c r="AK2041" s="16" t="s">
        <v>4141</v>
      </c>
      <c r="AL2041" s="16" t="s">
        <v>4142</v>
      </c>
      <c r="AM2041" s="16" t="s">
        <v>7193</v>
      </c>
      <c r="AN2041">
        <v>4</v>
      </c>
      <c r="AO2041" t="e">
        <f>VLOOKUP(TRIM(AL2041),'Parcela Dedutivel'!$A$1:$B$65536,2,FALSE)</f>
        <v>#N/A</v>
      </c>
      <c r="AP2041" s="15">
        <f t="shared" si="364"/>
        <v>0</v>
      </c>
      <c r="AQ2041" s="16">
        <f t="shared" si="365"/>
        <v>0</v>
      </c>
      <c r="AV2041" s="18"/>
      <c r="AY2041" s="17"/>
      <c r="AZ2041" s="17"/>
    </row>
    <row r="2042" spans="1:52" hidden="1" x14ac:dyDescent="0.25">
      <c r="A2042" t="s">
        <v>26</v>
      </c>
      <c r="B2042" t="s">
        <v>5705</v>
      </c>
      <c r="C2042">
        <v>42327</v>
      </c>
      <c r="D2042" t="s">
        <v>2841</v>
      </c>
      <c r="E2042" t="s">
        <v>6979</v>
      </c>
      <c r="F2042" t="s">
        <v>179</v>
      </c>
      <c r="G2042">
        <v>259.2</v>
      </c>
      <c r="H2042">
        <v>216</v>
      </c>
      <c r="I2042">
        <v>8.64</v>
      </c>
      <c r="J2042" t="s">
        <v>61</v>
      </c>
      <c r="K2042">
        <v>0</v>
      </c>
      <c r="L2042">
        <v>0</v>
      </c>
      <c r="M2042" t="s">
        <v>31</v>
      </c>
      <c r="N2042">
        <v>216</v>
      </c>
      <c r="O2042">
        <v>43.2</v>
      </c>
      <c r="P2042" t="s">
        <v>2788</v>
      </c>
      <c r="Q2042">
        <v>216</v>
      </c>
      <c r="R2042">
        <v>3.56</v>
      </c>
      <c r="S2042" t="s">
        <v>33</v>
      </c>
      <c r="T2042">
        <v>216</v>
      </c>
      <c r="U2042">
        <v>16.420000000000002</v>
      </c>
      <c r="V2042" t="s">
        <v>33</v>
      </c>
      <c r="W2042" t="s">
        <v>33</v>
      </c>
      <c r="X2042" t="s">
        <v>986</v>
      </c>
      <c r="Y2042" t="s">
        <v>99</v>
      </c>
      <c r="Z2042" t="s">
        <v>5706</v>
      </c>
      <c r="AA2042" t="s">
        <v>5707</v>
      </c>
      <c r="AC2042" s="13" t="str">
        <f t="shared" si="358"/>
        <v>000168413</v>
      </c>
      <c r="AD2042" t="str">
        <f t="shared" si="359"/>
        <v>19/11/2015</v>
      </c>
      <c r="AE2042" t="str">
        <f t="shared" si="360"/>
        <v>82321845000143</v>
      </c>
      <c r="AF2042" s="14">
        <f t="shared" si="361"/>
        <v>259.2</v>
      </c>
      <c r="AG2042">
        <f t="shared" si="362"/>
        <v>0</v>
      </c>
      <c r="AH2042">
        <f t="shared" si="363"/>
        <v>1</v>
      </c>
      <c r="AI2042" s="16">
        <v>6784150</v>
      </c>
      <c r="AJ2042" s="16" t="s">
        <v>7425</v>
      </c>
      <c r="AK2042" s="16" t="s">
        <v>5187</v>
      </c>
      <c r="AL2042" s="16" t="s">
        <v>3946</v>
      </c>
      <c r="AM2042" s="16" t="s">
        <v>7143</v>
      </c>
      <c r="AN2042">
        <v>29000</v>
      </c>
      <c r="AO2042">
        <f>VLOOKUP(TRIM(AL2042),'Parcela Dedutivel'!$A$1:$B$65536,2,FALSE)</f>
        <v>0</v>
      </c>
      <c r="AP2042" s="15">
        <f t="shared" si="364"/>
        <v>0</v>
      </c>
      <c r="AQ2042" s="16">
        <f t="shared" si="365"/>
        <v>0</v>
      </c>
      <c r="AV2042" s="18"/>
      <c r="AY2042" s="17"/>
      <c r="AZ2042" s="17"/>
    </row>
    <row r="2043" spans="1:52" hidden="1" x14ac:dyDescent="0.25">
      <c r="A2043" t="s">
        <v>26</v>
      </c>
      <c r="B2043" t="s">
        <v>5705</v>
      </c>
      <c r="C2043">
        <v>42327</v>
      </c>
      <c r="D2043" t="s">
        <v>2841</v>
      </c>
      <c r="E2043" t="s">
        <v>6979</v>
      </c>
      <c r="F2043" t="s">
        <v>179</v>
      </c>
      <c r="G2043">
        <v>77.25</v>
      </c>
      <c r="H2043">
        <v>67.17</v>
      </c>
      <c r="I2043">
        <v>2.69</v>
      </c>
      <c r="J2043" t="s">
        <v>61</v>
      </c>
      <c r="K2043">
        <v>0</v>
      </c>
      <c r="L2043">
        <v>0</v>
      </c>
      <c r="M2043" t="s">
        <v>31</v>
      </c>
      <c r="N2043">
        <v>67.17</v>
      </c>
      <c r="O2043">
        <v>10.08</v>
      </c>
      <c r="P2043" t="s">
        <v>2788</v>
      </c>
      <c r="Q2043">
        <v>67.17</v>
      </c>
      <c r="R2043">
        <v>1.1100000000000001</v>
      </c>
      <c r="S2043" t="s">
        <v>33</v>
      </c>
      <c r="T2043">
        <v>67.17</v>
      </c>
      <c r="U2043">
        <v>5.1000000000000005</v>
      </c>
      <c r="V2043" t="s">
        <v>33</v>
      </c>
      <c r="W2043" t="s">
        <v>33</v>
      </c>
      <c r="X2043" t="s">
        <v>986</v>
      </c>
      <c r="Y2043" t="s">
        <v>91</v>
      </c>
      <c r="Z2043" t="s">
        <v>120</v>
      </c>
      <c r="AA2043" t="s">
        <v>121</v>
      </c>
      <c r="AC2043" s="13" t="str">
        <f t="shared" si="358"/>
        <v>000168413</v>
      </c>
      <c r="AD2043" t="str">
        <f t="shared" si="359"/>
        <v>19/11/2015</v>
      </c>
      <c r="AE2043" t="str">
        <f t="shared" si="360"/>
        <v>82321845000143</v>
      </c>
      <c r="AF2043" s="14">
        <f t="shared" si="361"/>
        <v>77.25</v>
      </c>
      <c r="AG2043">
        <f t="shared" si="362"/>
        <v>0</v>
      </c>
      <c r="AH2043">
        <f t="shared" si="363"/>
        <v>1</v>
      </c>
      <c r="AI2043" s="16">
        <v>6782688</v>
      </c>
      <c r="AJ2043" s="16" t="s">
        <v>7512</v>
      </c>
      <c r="AK2043" s="16" t="s">
        <v>4141</v>
      </c>
      <c r="AL2043" s="16" t="s">
        <v>3223</v>
      </c>
      <c r="AM2043" s="16" t="s">
        <v>7193</v>
      </c>
      <c r="AN2043">
        <v>4</v>
      </c>
      <c r="AO2043" t="e">
        <f>VLOOKUP(TRIM(AL2043),'Parcela Dedutivel'!$A$1:$B$65536,2,FALSE)</f>
        <v>#N/A</v>
      </c>
      <c r="AP2043" s="15">
        <f t="shared" si="364"/>
        <v>0</v>
      </c>
      <c r="AQ2043" s="16">
        <f t="shared" si="365"/>
        <v>0</v>
      </c>
      <c r="AV2043" s="18"/>
      <c r="AY2043" s="17"/>
      <c r="AZ2043" s="17"/>
    </row>
    <row r="2044" spans="1:52" hidden="1" x14ac:dyDescent="0.25">
      <c r="A2044" t="s">
        <v>26</v>
      </c>
      <c r="B2044" t="s">
        <v>5705</v>
      </c>
      <c r="C2044">
        <v>42327</v>
      </c>
      <c r="D2044" t="s">
        <v>2841</v>
      </c>
      <c r="E2044" t="s">
        <v>6979</v>
      </c>
      <c r="F2044" t="s">
        <v>179</v>
      </c>
      <c r="G2044">
        <v>449.6</v>
      </c>
      <c r="H2044">
        <v>374.67</v>
      </c>
      <c r="I2044">
        <v>14.99</v>
      </c>
      <c r="J2044" t="s">
        <v>61</v>
      </c>
      <c r="K2044">
        <v>0</v>
      </c>
      <c r="L2044">
        <v>0</v>
      </c>
      <c r="M2044" t="s">
        <v>31</v>
      </c>
      <c r="N2044">
        <v>374.67</v>
      </c>
      <c r="O2044">
        <v>74.930000000000007</v>
      </c>
      <c r="P2044" t="s">
        <v>2788</v>
      </c>
      <c r="Q2044">
        <v>374.67</v>
      </c>
      <c r="R2044">
        <v>6.18</v>
      </c>
      <c r="S2044" t="s">
        <v>33</v>
      </c>
      <c r="T2044">
        <v>374.67</v>
      </c>
      <c r="U2044">
        <v>28.47</v>
      </c>
      <c r="V2044" t="s">
        <v>33</v>
      </c>
      <c r="W2044" t="s">
        <v>33</v>
      </c>
      <c r="X2044" t="s">
        <v>986</v>
      </c>
      <c r="Y2044" t="s">
        <v>642</v>
      </c>
      <c r="Z2044" t="s">
        <v>643</v>
      </c>
      <c r="AA2044" t="s">
        <v>644</v>
      </c>
      <c r="AC2044" s="13" t="str">
        <f t="shared" si="358"/>
        <v>000168413</v>
      </c>
      <c r="AD2044" t="str">
        <f t="shared" si="359"/>
        <v>19/11/2015</v>
      </c>
      <c r="AE2044" t="str">
        <f t="shared" si="360"/>
        <v>82321845000143</v>
      </c>
      <c r="AF2044" s="14">
        <f t="shared" si="361"/>
        <v>449.6</v>
      </c>
      <c r="AG2044">
        <f t="shared" si="362"/>
        <v>0</v>
      </c>
      <c r="AH2044">
        <f t="shared" si="363"/>
        <v>1</v>
      </c>
      <c r="AI2044" s="16">
        <v>6782698</v>
      </c>
      <c r="AJ2044" s="16" t="s">
        <v>7475</v>
      </c>
      <c r="AK2044" s="16" t="s">
        <v>4144</v>
      </c>
      <c r="AL2044" s="16" t="s">
        <v>108</v>
      </c>
      <c r="AM2044" s="16" t="s">
        <v>7193</v>
      </c>
      <c r="AN2044">
        <v>2</v>
      </c>
      <c r="AO2044" t="e">
        <f>VLOOKUP(TRIM(AL2044),'Parcela Dedutivel'!$A$1:$B$65536,2,FALSE)</f>
        <v>#N/A</v>
      </c>
      <c r="AP2044" s="15">
        <f t="shared" si="364"/>
        <v>0</v>
      </c>
      <c r="AQ2044" s="16">
        <f t="shared" si="365"/>
        <v>0</v>
      </c>
      <c r="AV2044" s="18"/>
      <c r="AY2044" s="17"/>
      <c r="AZ2044" s="17"/>
    </row>
    <row r="2045" spans="1:52" hidden="1" x14ac:dyDescent="0.25">
      <c r="A2045" t="s">
        <v>26</v>
      </c>
      <c r="B2045" t="s">
        <v>5705</v>
      </c>
      <c r="C2045">
        <v>42327</v>
      </c>
      <c r="D2045" t="s">
        <v>2841</v>
      </c>
      <c r="E2045" t="s">
        <v>6979</v>
      </c>
      <c r="F2045" t="s">
        <v>179</v>
      </c>
      <c r="G2045">
        <v>512.84</v>
      </c>
      <c r="H2045">
        <v>445.95</v>
      </c>
      <c r="I2045">
        <v>17.84</v>
      </c>
      <c r="J2045" t="s">
        <v>61</v>
      </c>
      <c r="K2045">
        <v>0</v>
      </c>
      <c r="L2045">
        <v>0</v>
      </c>
      <c r="M2045" t="s">
        <v>31</v>
      </c>
      <c r="N2045">
        <v>445.95</v>
      </c>
      <c r="O2045">
        <v>66.89</v>
      </c>
      <c r="P2045" t="s">
        <v>2788</v>
      </c>
      <c r="Q2045">
        <v>445.95</v>
      </c>
      <c r="R2045">
        <v>7.36</v>
      </c>
      <c r="S2045" t="s">
        <v>33</v>
      </c>
      <c r="T2045">
        <v>445.95</v>
      </c>
      <c r="U2045">
        <v>33.89</v>
      </c>
      <c r="V2045" t="s">
        <v>33</v>
      </c>
      <c r="W2045" t="s">
        <v>33</v>
      </c>
      <c r="X2045" t="s">
        <v>986</v>
      </c>
      <c r="Y2045" t="s">
        <v>3108</v>
      </c>
      <c r="Z2045" t="s">
        <v>3109</v>
      </c>
      <c r="AA2045" t="s">
        <v>3110</v>
      </c>
      <c r="AC2045" s="13" t="str">
        <f t="shared" si="358"/>
        <v>000168413</v>
      </c>
      <c r="AD2045" t="str">
        <f t="shared" si="359"/>
        <v>19/11/2015</v>
      </c>
      <c r="AE2045" t="str">
        <f t="shared" si="360"/>
        <v>82321845000143</v>
      </c>
      <c r="AF2045" s="14">
        <f t="shared" si="361"/>
        <v>512.84</v>
      </c>
      <c r="AG2045">
        <f t="shared" si="362"/>
        <v>0</v>
      </c>
      <c r="AH2045">
        <f t="shared" si="363"/>
        <v>1</v>
      </c>
      <c r="AI2045" s="16">
        <v>6782698</v>
      </c>
      <c r="AJ2045" s="16" t="s">
        <v>7475</v>
      </c>
      <c r="AK2045" s="16" t="s">
        <v>4144</v>
      </c>
      <c r="AL2045" s="16" t="s">
        <v>3485</v>
      </c>
      <c r="AM2045" s="16" t="s">
        <v>7193</v>
      </c>
      <c r="AN2045">
        <v>10</v>
      </c>
      <c r="AO2045" t="e">
        <f>VLOOKUP(TRIM(AL2045),'Parcela Dedutivel'!$A$1:$B$65536,2,FALSE)</f>
        <v>#N/A</v>
      </c>
      <c r="AP2045" s="15">
        <f t="shared" si="364"/>
        <v>0</v>
      </c>
      <c r="AQ2045" s="16">
        <f t="shared" si="365"/>
        <v>0</v>
      </c>
      <c r="AV2045" s="18"/>
      <c r="AY2045" s="17"/>
      <c r="AZ2045" s="17"/>
    </row>
    <row r="2046" spans="1:52" hidden="1" x14ac:dyDescent="0.25">
      <c r="A2046" t="s">
        <v>26</v>
      </c>
      <c r="B2046" t="s">
        <v>5708</v>
      </c>
      <c r="C2046">
        <v>42327</v>
      </c>
      <c r="D2046" t="s">
        <v>2817</v>
      </c>
      <c r="E2046" t="s">
        <v>6979</v>
      </c>
      <c r="F2046" t="s">
        <v>179</v>
      </c>
      <c r="G2046">
        <v>121.9</v>
      </c>
      <c r="H2046">
        <v>121.9</v>
      </c>
      <c r="I2046">
        <v>14.63</v>
      </c>
      <c r="J2046" t="s">
        <v>30</v>
      </c>
      <c r="K2046">
        <v>0</v>
      </c>
      <c r="L2046">
        <v>0</v>
      </c>
      <c r="M2046" t="s">
        <v>31</v>
      </c>
      <c r="N2046">
        <v>0</v>
      </c>
      <c r="O2046">
        <v>0</v>
      </c>
      <c r="P2046" t="s">
        <v>31</v>
      </c>
      <c r="Q2046">
        <v>121.9</v>
      </c>
      <c r="R2046">
        <v>2.0100000000000002</v>
      </c>
      <c r="S2046" t="s">
        <v>33</v>
      </c>
      <c r="T2046">
        <v>121.9</v>
      </c>
      <c r="U2046">
        <v>9.26</v>
      </c>
      <c r="V2046" t="s">
        <v>33</v>
      </c>
      <c r="W2046" t="s">
        <v>33</v>
      </c>
      <c r="X2046" t="s">
        <v>3063</v>
      </c>
      <c r="Y2046" t="s">
        <v>1378</v>
      </c>
      <c r="Z2046" t="s">
        <v>5080</v>
      </c>
      <c r="AA2046" t="s">
        <v>5081</v>
      </c>
      <c r="AC2046" s="13" t="str">
        <f t="shared" si="358"/>
        <v>000168414</v>
      </c>
      <c r="AD2046" t="str">
        <f t="shared" si="359"/>
        <v>19/11/2015</v>
      </c>
      <c r="AE2046" t="str">
        <f t="shared" si="360"/>
        <v>01641045000612</v>
      </c>
      <c r="AF2046" s="14">
        <f t="shared" si="361"/>
        <v>121.9</v>
      </c>
      <c r="AG2046">
        <f t="shared" si="362"/>
        <v>0</v>
      </c>
      <c r="AH2046">
        <f t="shared" si="363"/>
        <v>1</v>
      </c>
      <c r="AI2046" s="16">
        <v>6790179</v>
      </c>
      <c r="AJ2046" s="16" t="s">
        <v>7397</v>
      </c>
      <c r="AK2046" s="16" t="s">
        <v>5188</v>
      </c>
      <c r="AL2046" s="16" t="s">
        <v>5189</v>
      </c>
      <c r="AM2046" s="16" t="s">
        <v>7143</v>
      </c>
      <c r="AN2046">
        <v>100</v>
      </c>
      <c r="AO2046">
        <f>VLOOKUP(TRIM(AL2046),'Parcela Dedutivel'!$A$1:$B$65536,2,FALSE)</f>
        <v>0</v>
      </c>
      <c r="AP2046" s="15">
        <f t="shared" si="364"/>
        <v>0</v>
      </c>
      <c r="AQ2046" s="16">
        <f t="shared" si="365"/>
        <v>0</v>
      </c>
      <c r="AV2046" s="18"/>
      <c r="AY2046" s="17"/>
      <c r="AZ2046" s="17"/>
    </row>
    <row r="2047" spans="1:52" hidden="1" x14ac:dyDescent="0.25">
      <c r="A2047" t="s">
        <v>26</v>
      </c>
      <c r="B2047" t="s">
        <v>5709</v>
      </c>
      <c r="C2047">
        <v>42327</v>
      </c>
      <c r="D2047" t="s">
        <v>2787</v>
      </c>
      <c r="E2047" t="s">
        <v>6979</v>
      </c>
      <c r="F2047" t="s">
        <v>29</v>
      </c>
      <c r="G2047">
        <v>1326.28</v>
      </c>
      <c r="H2047">
        <v>0</v>
      </c>
      <c r="I2047">
        <v>0</v>
      </c>
      <c r="J2047" t="s">
        <v>31</v>
      </c>
      <c r="K2047">
        <v>0</v>
      </c>
      <c r="L2047">
        <v>0</v>
      </c>
      <c r="M2047" t="s">
        <v>31</v>
      </c>
      <c r="N2047">
        <v>0</v>
      </c>
      <c r="O2047">
        <v>0</v>
      </c>
      <c r="P2047" t="s">
        <v>31</v>
      </c>
      <c r="Q2047">
        <v>1326.28</v>
      </c>
      <c r="R2047">
        <v>21.88</v>
      </c>
      <c r="S2047" t="s">
        <v>33</v>
      </c>
      <c r="T2047">
        <v>1326.28</v>
      </c>
      <c r="U2047">
        <v>100.8</v>
      </c>
      <c r="V2047" t="s">
        <v>33</v>
      </c>
      <c r="W2047" t="s">
        <v>33</v>
      </c>
      <c r="X2047" t="s">
        <v>191</v>
      </c>
      <c r="Y2047" t="s">
        <v>192</v>
      </c>
      <c r="Z2047" t="s">
        <v>193</v>
      </c>
      <c r="AA2047" t="s">
        <v>194</v>
      </c>
      <c r="AC2047" s="13" t="str">
        <f t="shared" si="358"/>
        <v>000168415</v>
      </c>
      <c r="AD2047" t="str">
        <f t="shared" si="359"/>
        <v>19/11/2015</v>
      </c>
      <c r="AE2047" t="str">
        <f t="shared" si="360"/>
        <v>88309620000581</v>
      </c>
      <c r="AF2047" s="14">
        <f t="shared" si="361"/>
        <v>1326.28</v>
      </c>
      <c r="AG2047">
        <f t="shared" si="362"/>
        <v>0</v>
      </c>
      <c r="AH2047">
        <f t="shared" si="363"/>
        <v>1</v>
      </c>
      <c r="AI2047" s="16">
        <v>7467528</v>
      </c>
      <c r="AJ2047" s="16" t="s">
        <v>7391</v>
      </c>
      <c r="AK2047" s="16" t="s">
        <v>4145</v>
      </c>
      <c r="AL2047" s="16" t="s">
        <v>4146</v>
      </c>
      <c r="AM2047" s="16" t="s">
        <v>7193</v>
      </c>
      <c r="AN2047">
        <v>2</v>
      </c>
      <c r="AO2047" t="e">
        <f>VLOOKUP(TRIM(AL2047),'Parcela Dedutivel'!$A$1:$B$65536,2,FALSE)</f>
        <v>#N/A</v>
      </c>
      <c r="AP2047" s="15">
        <f t="shared" si="364"/>
        <v>0</v>
      </c>
      <c r="AQ2047" s="16">
        <f t="shared" si="365"/>
        <v>0</v>
      </c>
      <c r="AV2047" s="18"/>
      <c r="AY2047" s="17"/>
      <c r="AZ2047" s="17"/>
    </row>
    <row r="2048" spans="1:52" hidden="1" x14ac:dyDescent="0.25">
      <c r="A2048" t="s">
        <v>26</v>
      </c>
      <c r="B2048" t="s">
        <v>5710</v>
      </c>
      <c r="C2048">
        <v>42327</v>
      </c>
      <c r="D2048" t="s">
        <v>2804</v>
      </c>
      <c r="E2048" t="s">
        <v>6979</v>
      </c>
      <c r="F2048" t="s">
        <v>29</v>
      </c>
      <c r="G2048">
        <v>2313.73</v>
      </c>
      <c r="H2048">
        <v>2313.73</v>
      </c>
      <c r="I2048">
        <v>416.47</v>
      </c>
      <c r="J2048" t="s">
        <v>30</v>
      </c>
      <c r="K2048">
        <v>0</v>
      </c>
      <c r="L2048">
        <v>0</v>
      </c>
      <c r="M2048" t="s">
        <v>31</v>
      </c>
      <c r="N2048">
        <v>0</v>
      </c>
      <c r="O2048">
        <v>0</v>
      </c>
      <c r="P2048" t="s">
        <v>31</v>
      </c>
      <c r="Q2048">
        <v>2313.73</v>
      </c>
      <c r="R2048">
        <v>38.18</v>
      </c>
      <c r="S2048" t="s">
        <v>33</v>
      </c>
      <c r="T2048">
        <v>2313.73</v>
      </c>
      <c r="U2048">
        <v>175.84</v>
      </c>
      <c r="V2048" t="s">
        <v>33</v>
      </c>
      <c r="W2048" t="s">
        <v>33</v>
      </c>
      <c r="X2048" t="s">
        <v>1377</v>
      </c>
      <c r="Y2048" t="s">
        <v>1378</v>
      </c>
      <c r="Z2048" t="s">
        <v>1379</v>
      </c>
      <c r="AA2048" t="s">
        <v>1568</v>
      </c>
      <c r="AC2048" s="13" t="str">
        <f t="shared" si="358"/>
        <v>000168416</v>
      </c>
      <c r="AD2048" t="str">
        <f t="shared" si="359"/>
        <v>19/11/2015</v>
      </c>
      <c r="AE2048" t="str">
        <f t="shared" si="360"/>
        <v>07760479000103</v>
      </c>
      <c r="AF2048" s="14">
        <f t="shared" si="361"/>
        <v>2313.73</v>
      </c>
      <c r="AG2048">
        <f t="shared" si="362"/>
        <v>1091.1224999999999</v>
      </c>
      <c r="AH2048">
        <f t="shared" si="363"/>
        <v>1</v>
      </c>
      <c r="AI2048" s="16">
        <v>6782684</v>
      </c>
      <c r="AJ2048" s="16" t="s">
        <v>7390</v>
      </c>
      <c r="AK2048" s="16" t="s">
        <v>5190</v>
      </c>
      <c r="AL2048" s="16" t="s">
        <v>5191</v>
      </c>
      <c r="AM2048" s="16" t="s">
        <v>7193</v>
      </c>
      <c r="AN2048">
        <v>5</v>
      </c>
      <c r="AO2048" t="e">
        <f>VLOOKUP(TRIM(AL2048),'Parcela Dedutivel'!$A$1:$B$65536,2,FALSE)</f>
        <v>#N/A</v>
      </c>
      <c r="AP2048" s="15">
        <f t="shared" si="364"/>
        <v>0</v>
      </c>
      <c r="AQ2048" s="16">
        <f t="shared" si="365"/>
        <v>0</v>
      </c>
      <c r="AV2048" s="18"/>
      <c r="AY2048" s="17"/>
      <c r="AZ2048" s="17"/>
    </row>
    <row r="2049" spans="1:52" hidden="1" x14ac:dyDescent="0.25">
      <c r="A2049" t="s">
        <v>26</v>
      </c>
      <c r="B2049" t="s">
        <v>5710</v>
      </c>
      <c r="C2049">
        <v>42327</v>
      </c>
      <c r="D2049" t="s">
        <v>2804</v>
      </c>
      <c r="E2049" t="s">
        <v>6979</v>
      </c>
      <c r="F2049" t="s">
        <v>29</v>
      </c>
      <c r="G2049">
        <v>706.2</v>
      </c>
      <c r="H2049">
        <v>706.2</v>
      </c>
      <c r="I2049">
        <v>127.12</v>
      </c>
      <c r="J2049" t="s">
        <v>30</v>
      </c>
      <c r="K2049">
        <v>0</v>
      </c>
      <c r="L2049">
        <v>0</v>
      </c>
      <c r="M2049" t="s">
        <v>31</v>
      </c>
      <c r="N2049">
        <v>0</v>
      </c>
      <c r="O2049">
        <v>0</v>
      </c>
      <c r="P2049" t="s">
        <v>31</v>
      </c>
      <c r="Q2049">
        <v>706.2</v>
      </c>
      <c r="R2049">
        <v>11.65</v>
      </c>
      <c r="S2049" t="s">
        <v>33</v>
      </c>
      <c r="T2049">
        <v>706.2</v>
      </c>
      <c r="U2049">
        <v>53.67</v>
      </c>
      <c r="V2049" t="s">
        <v>33</v>
      </c>
      <c r="W2049" t="s">
        <v>33</v>
      </c>
      <c r="X2049" t="s">
        <v>1377</v>
      </c>
      <c r="Y2049" t="s">
        <v>1378</v>
      </c>
      <c r="Z2049" t="s">
        <v>1379</v>
      </c>
      <c r="AA2049" t="s">
        <v>1568</v>
      </c>
      <c r="AC2049" s="13" t="str">
        <f t="shared" si="358"/>
        <v>000168416</v>
      </c>
      <c r="AD2049" t="str">
        <f t="shared" si="359"/>
        <v>19/11/2015</v>
      </c>
      <c r="AE2049" t="str">
        <f t="shared" si="360"/>
        <v>07760479000103</v>
      </c>
      <c r="AF2049" s="14">
        <f t="shared" si="361"/>
        <v>706.2</v>
      </c>
      <c r="AG2049">
        <f t="shared" si="362"/>
        <v>1091.1224999999999</v>
      </c>
      <c r="AH2049">
        <f t="shared" si="363"/>
        <v>1</v>
      </c>
      <c r="AI2049" s="16">
        <v>6830042</v>
      </c>
      <c r="AJ2049" s="16" t="s">
        <v>7605</v>
      </c>
      <c r="AK2049" s="16" t="s">
        <v>5193</v>
      </c>
      <c r="AL2049" s="16" t="s">
        <v>1223</v>
      </c>
      <c r="AM2049" s="16" t="s">
        <v>7193</v>
      </c>
      <c r="AN2049">
        <v>1</v>
      </c>
      <c r="AO2049" t="e">
        <f>VLOOKUP(TRIM(AL2049),'Parcela Dedutivel'!$A$1:$B$65536,2,FALSE)</f>
        <v>#N/A</v>
      </c>
      <c r="AP2049" s="15">
        <f t="shared" si="364"/>
        <v>0</v>
      </c>
      <c r="AQ2049" s="16">
        <f t="shared" si="365"/>
        <v>0</v>
      </c>
      <c r="AV2049" s="18"/>
      <c r="AY2049" s="17"/>
      <c r="AZ2049" s="17"/>
    </row>
    <row r="2050" spans="1:52" hidden="1" x14ac:dyDescent="0.25">
      <c r="A2050" t="s">
        <v>26</v>
      </c>
      <c r="B2050" t="s">
        <v>5711</v>
      </c>
      <c r="C2050">
        <v>42327</v>
      </c>
      <c r="D2050" t="s">
        <v>2817</v>
      </c>
      <c r="E2050" t="s">
        <v>6979</v>
      </c>
      <c r="F2050" t="s">
        <v>179</v>
      </c>
      <c r="G2050">
        <v>2480.7599999999998</v>
      </c>
      <c r="H2050">
        <v>2157.1799999999998</v>
      </c>
      <c r="I2050">
        <v>258.86</v>
      </c>
      <c r="J2050" t="s">
        <v>307</v>
      </c>
      <c r="K2050">
        <v>0</v>
      </c>
      <c r="L2050">
        <v>0</v>
      </c>
      <c r="M2050" t="s">
        <v>31</v>
      </c>
      <c r="N2050">
        <v>2157.1799999999998</v>
      </c>
      <c r="O2050">
        <v>323.58</v>
      </c>
      <c r="P2050" t="s">
        <v>2788</v>
      </c>
      <c r="Q2050">
        <v>2157.1799999999998</v>
      </c>
      <c r="R2050">
        <v>35.590000000000003</v>
      </c>
      <c r="S2050" t="s">
        <v>33</v>
      </c>
      <c r="T2050">
        <v>2157.1799999999998</v>
      </c>
      <c r="U2050">
        <v>163.95000000000002</v>
      </c>
      <c r="V2050" t="s">
        <v>33</v>
      </c>
      <c r="W2050" t="s">
        <v>33</v>
      </c>
      <c r="X2050" t="s">
        <v>3758</v>
      </c>
      <c r="Y2050" t="s">
        <v>96</v>
      </c>
      <c r="Z2050" t="s">
        <v>5712</v>
      </c>
      <c r="AA2050" t="s">
        <v>5713</v>
      </c>
      <c r="AC2050" s="13" t="str">
        <f t="shared" si="358"/>
        <v>000168417</v>
      </c>
      <c r="AD2050" t="str">
        <f t="shared" si="359"/>
        <v>19/11/2015</v>
      </c>
      <c r="AE2050" t="str">
        <f t="shared" si="360"/>
        <v>17543420000117</v>
      </c>
      <c r="AF2050" s="14">
        <f t="shared" si="361"/>
        <v>2480.7599999999998</v>
      </c>
      <c r="AG2050">
        <f t="shared" si="362"/>
        <v>0</v>
      </c>
      <c r="AH2050">
        <f t="shared" si="363"/>
        <v>1</v>
      </c>
      <c r="AI2050" s="16">
        <v>6810594</v>
      </c>
      <c r="AJ2050" s="16" t="s">
        <v>7698</v>
      </c>
      <c r="AK2050" s="16" t="s">
        <v>4148</v>
      </c>
      <c r="AL2050" s="16" t="s">
        <v>100</v>
      </c>
      <c r="AM2050" s="16" t="s">
        <v>7193</v>
      </c>
      <c r="AN2050">
        <v>5</v>
      </c>
      <c r="AO2050" t="e">
        <f>VLOOKUP(TRIM(AL2050),'Parcela Dedutivel'!$A$1:$B$65536,2,FALSE)</f>
        <v>#N/A</v>
      </c>
      <c r="AP2050" s="15">
        <f t="shared" si="364"/>
        <v>0</v>
      </c>
      <c r="AQ2050" s="16">
        <f t="shared" si="365"/>
        <v>0</v>
      </c>
      <c r="AV2050" s="18"/>
      <c r="AY2050" s="17"/>
      <c r="AZ2050" s="17"/>
    </row>
    <row r="2051" spans="1:52" hidden="1" x14ac:dyDescent="0.25">
      <c r="A2051" t="s">
        <v>26</v>
      </c>
      <c r="B2051" t="s">
        <v>5714</v>
      </c>
      <c r="C2051">
        <v>42327</v>
      </c>
      <c r="D2051" t="s">
        <v>2841</v>
      </c>
      <c r="E2051" t="s">
        <v>6979</v>
      </c>
      <c r="F2051" t="s">
        <v>1590</v>
      </c>
      <c r="G2051">
        <v>1798.25</v>
      </c>
      <c r="H2051">
        <v>2059.9</v>
      </c>
      <c r="I2051">
        <v>144.19</v>
      </c>
      <c r="J2051" t="s">
        <v>30</v>
      </c>
      <c r="K2051">
        <v>0</v>
      </c>
      <c r="L2051">
        <v>0</v>
      </c>
      <c r="M2051" t="s">
        <v>31</v>
      </c>
      <c r="N2051">
        <v>0</v>
      </c>
      <c r="O2051">
        <v>0</v>
      </c>
      <c r="P2051" t="s">
        <v>31</v>
      </c>
      <c r="Q2051">
        <v>2059.9</v>
      </c>
      <c r="R2051">
        <v>33.99</v>
      </c>
      <c r="S2051" t="s">
        <v>33</v>
      </c>
      <c r="T2051">
        <v>2059.9</v>
      </c>
      <c r="U2051">
        <v>156.55000000000001</v>
      </c>
      <c r="V2051" t="s">
        <v>33</v>
      </c>
      <c r="W2051" t="s">
        <v>33</v>
      </c>
      <c r="X2051" t="s">
        <v>5715</v>
      </c>
      <c r="Y2051" t="s">
        <v>198</v>
      </c>
      <c r="Z2051" t="s">
        <v>5716</v>
      </c>
      <c r="AA2051" t="s">
        <v>5717</v>
      </c>
      <c r="AC2051" s="13" t="str">
        <f t="shared" ref="AC2051:AC2114" si="366">B2051</f>
        <v>000168418</v>
      </c>
      <c r="AD2051" t="str">
        <f t="shared" ref="AD2051:AD2114" si="367">TEXT(C2051,"dd/mm/aaaa")</f>
        <v>19/11/2015</v>
      </c>
      <c r="AE2051" t="str">
        <f t="shared" ref="AE2051:AE2114" si="368">VLOOKUP(X2051*1,AI:AJ,2,FALSE)</f>
        <v>15124563007333</v>
      </c>
      <c r="AF2051" s="14">
        <f t="shared" ref="AF2051:AF2114" si="369">G2051*1</f>
        <v>1798.25</v>
      </c>
      <c r="AG2051">
        <f t="shared" ref="AG2051:AG2114" si="370">SUMIF(AK:AK,B2051,AQ:AQ)</f>
        <v>0</v>
      </c>
      <c r="AH2051">
        <f t="shared" ref="AH2051:AH2114" si="371">IF(OR(LEFT(TRIM(D2051),1)="1",LEFT(TRIM(D2051),1)="2",LEFT(TRIM(D2051),1)="3"),-1,1)</f>
        <v>1</v>
      </c>
      <c r="AI2051" s="16">
        <v>6782684</v>
      </c>
      <c r="AJ2051" s="16" t="s">
        <v>7390</v>
      </c>
      <c r="AK2051" s="16" t="s">
        <v>5194</v>
      </c>
      <c r="AL2051" s="16" t="s">
        <v>2835</v>
      </c>
      <c r="AM2051" s="16" t="s">
        <v>7193</v>
      </c>
      <c r="AN2051">
        <v>2</v>
      </c>
      <c r="AO2051" t="e">
        <f>VLOOKUP(TRIM(AL2051),'Parcela Dedutivel'!$A$1:$B$65536,2,FALSE)</f>
        <v>#N/A</v>
      </c>
      <c r="AP2051" s="15">
        <f t="shared" ref="AP2051:AP2114" si="372">IF(ISNA(AO2051),0,AO2051)</f>
        <v>0</v>
      </c>
      <c r="AQ2051" s="16">
        <f t="shared" ref="AQ2051:AQ2114" si="373">AP2051*AN2051</f>
        <v>0</v>
      </c>
      <c r="AV2051" s="18"/>
      <c r="AY2051" s="17"/>
      <c r="AZ2051" s="17"/>
    </row>
    <row r="2052" spans="1:52" hidden="1" x14ac:dyDescent="0.25">
      <c r="A2052" t="s">
        <v>26</v>
      </c>
      <c r="B2052" t="s">
        <v>5718</v>
      </c>
      <c r="C2052">
        <v>42327</v>
      </c>
      <c r="D2052" t="s">
        <v>2841</v>
      </c>
      <c r="E2052" t="s">
        <v>6979</v>
      </c>
      <c r="F2052" t="s">
        <v>478</v>
      </c>
      <c r="G2052">
        <v>2592.5499999999997</v>
      </c>
      <c r="H2052">
        <v>2254.39</v>
      </c>
      <c r="I2052">
        <v>90.18</v>
      </c>
      <c r="J2052" t="s">
        <v>61</v>
      </c>
      <c r="K2052">
        <v>0</v>
      </c>
      <c r="L2052">
        <v>0</v>
      </c>
      <c r="M2052" t="s">
        <v>31</v>
      </c>
      <c r="N2052">
        <v>2254.39</v>
      </c>
      <c r="O2052">
        <v>338.16</v>
      </c>
      <c r="P2052" t="s">
        <v>2788</v>
      </c>
      <c r="Q2052">
        <v>2254.39</v>
      </c>
      <c r="R2052">
        <v>37.200000000000003</v>
      </c>
      <c r="S2052" t="s">
        <v>33</v>
      </c>
      <c r="T2052">
        <v>2254.39</v>
      </c>
      <c r="U2052">
        <v>171.33</v>
      </c>
      <c r="V2052" t="s">
        <v>33</v>
      </c>
      <c r="W2052" t="s">
        <v>33</v>
      </c>
      <c r="X2052" t="s">
        <v>3234</v>
      </c>
      <c r="Y2052" t="s">
        <v>44</v>
      </c>
      <c r="Z2052" t="s">
        <v>5073</v>
      </c>
      <c r="AA2052" t="s">
        <v>5074</v>
      </c>
      <c r="AC2052" s="13" t="str">
        <f t="shared" si="366"/>
        <v>000168419</v>
      </c>
      <c r="AD2052" t="str">
        <f t="shared" si="367"/>
        <v>19/11/2015</v>
      </c>
      <c r="AE2052" t="str">
        <f t="shared" si="368"/>
        <v>46044053005417</v>
      </c>
      <c r="AF2052" s="14">
        <f t="shared" si="369"/>
        <v>2592.5499999999997</v>
      </c>
      <c r="AG2052">
        <f t="shared" si="370"/>
        <v>0</v>
      </c>
      <c r="AH2052">
        <f t="shared" si="371"/>
        <v>1</v>
      </c>
      <c r="AI2052" s="16">
        <v>7703074</v>
      </c>
      <c r="AJ2052" s="16" t="s">
        <v>7699</v>
      </c>
      <c r="AK2052" s="16" t="s">
        <v>4150</v>
      </c>
      <c r="AL2052" s="16" t="s">
        <v>539</v>
      </c>
      <c r="AM2052" s="16" t="s">
        <v>7143</v>
      </c>
      <c r="AN2052">
        <v>10</v>
      </c>
      <c r="AO2052" t="e">
        <f>VLOOKUP(TRIM(AL2052),'Parcela Dedutivel'!$A$1:$B$65536,2,FALSE)</f>
        <v>#N/A</v>
      </c>
      <c r="AP2052" s="15">
        <f t="shared" si="372"/>
        <v>0</v>
      </c>
      <c r="AQ2052" s="16">
        <f t="shared" si="373"/>
        <v>0</v>
      </c>
      <c r="AV2052" s="18"/>
      <c r="AY2052" s="17"/>
      <c r="AZ2052" s="17"/>
    </row>
    <row r="2053" spans="1:52" hidden="1" x14ac:dyDescent="0.25">
      <c r="A2053" t="s">
        <v>26</v>
      </c>
      <c r="B2053" t="s">
        <v>5719</v>
      </c>
      <c r="C2053">
        <v>42327</v>
      </c>
      <c r="D2053" t="s">
        <v>2841</v>
      </c>
      <c r="E2053" t="s">
        <v>6979</v>
      </c>
      <c r="F2053" t="s">
        <v>1643</v>
      </c>
      <c r="G2053">
        <v>6345.17</v>
      </c>
      <c r="H2053">
        <v>6345.17</v>
      </c>
      <c r="I2053">
        <v>253.81</v>
      </c>
      <c r="J2053" t="s">
        <v>61</v>
      </c>
      <c r="K2053">
        <v>0</v>
      </c>
      <c r="L2053">
        <v>0</v>
      </c>
      <c r="M2053" t="s">
        <v>31</v>
      </c>
      <c r="N2053">
        <v>5517.54</v>
      </c>
      <c r="O2053">
        <v>827.63</v>
      </c>
      <c r="P2053" t="s">
        <v>2788</v>
      </c>
      <c r="Q2053">
        <v>5517.54</v>
      </c>
      <c r="R2053">
        <v>91.04</v>
      </c>
      <c r="S2053" t="s">
        <v>33</v>
      </c>
      <c r="T2053">
        <v>5517.54</v>
      </c>
      <c r="U2053">
        <v>419.33</v>
      </c>
      <c r="V2053" t="s">
        <v>33</v>
      </c>
      <c r="W2053" t="s">
        <v>33</v>
      </c>
      <c r="X2053" t="s">
        <v>5720</v>
      </c>
      <c r="Y2053" t="s">
        <v>91</v>
      </c>
      <c r="Z2053" t="s">
        <v>5721</v>
      </c>
      <c r="AA2053" t="s">
        <v>5722</v>
      </c>
      <c r="AC2053" s="13" t="str">
        <f t="shared" si="366"/>
        <v>000168420</v>
      </c>
      <c r="AD2053" t="str">
        <f t="shared" si="367"/>
        <v>19/11/2015</v>
      </c>
      <c r="AE2053" t="str">
        <f t="shared" si="368"/>
        <v>02359572000359</v>
      </c>
      <c r="AF2053" s="14">
        <f t="shared" si="369"/>
        <v>6345.17</v>
      </c>
      <c r="AG2053">
        <f t="shared" si="370"/>
        <v>0</v>
      </c>
      <c r="AH2053">
        <f t="shared" si="371"/>
        <v>1</v>
      </c>
      <c r="AI2053" s="16">
        <v>6790179</v>
      </c>
      <c r="AJ2053" s="16" t="s">
        <v>7397</v>
      </c>
      <c r="AK2053" s="16" t="s">
        <v>5195</v>
      </c>
      <c r="AL2053" s="16" t="s">
        <v>2861</v>
      </c>
      <c r="AM2053" s="16" t="s">
        <v>7143</v>
      </c>
      <c r="AN2053">
        <v>400</v>
      </c>
      <c r="AO2053">
        <f>VLOOKUP(TRIM(AL2053),'Parcela Dedutivel'!$A$1:$B$65536,2,FALSE)</f>
        <v>0</v>
      </c>
      <c r="AP2053" s="15">
        <f t="shared" si="372"/>
        <v>0</v>
      </c>
      <c r="AQ2053" s="16">
        <f t="shared" si="373"/>
        <v>0</v>
      </c>
      <c r="AV2053" s="18"/>
      <c r="AY2053" s="17"/>
      <c r="AZ2053" s="17"/>
    </row>
    <row r="2054" spans="1:52" hidden="1" x14ac:dyDescent="0.25">
      <c r="A2054" t="s">
        <v>26</v>
      </c>
      <c r="B2054" t="s">
        <v>5723</v>
      </c>
      <c r="C2054">
        <v>42327</v>
      </c>
      <c r="D2054" t="s">
        <v>2787</v>
      </c>
      <c r="E2054" t="s">
        <v>6979</v>
      </c>
      <c r="F2054" t="s">
        <v>29</v>
      </c>
      <c r="G2054">
        <v>683.19</v>
      </c>
      <c r="H2054">
        <v>712.19</v>
      </c>
      <c r="I2054">
        <v>128.19</v>
      </c>
      <c r="J2054" t="s">
        <v>30</v>
      </c>
      <c r="K2054">
        <v>0</v>
      </c>
      <c r="L2054">
        <v>0</v>
      </c>
      <c r="M2054" t="s">
        <v>31</v>
      </c>
      <c r="N2054">
        <v>0</v>
      </c>
      <c r="O2054">
        <v>0</v>
      </c>
      <c r="P2054" t="s">
        <v>31</v>
      </c>
      <c r="Q2054">
        <v>712.19</v>
      </c>
      <c r="R2054">
        <v>11.75</v>
      </c>
      <c r="S2054" t="s">
        <v>33</v>
      </c>
      <c r="T2054">
        <v>712.19</v>
      </c>
      <c r="U2054">
        <v>54.13</v>
      </c>
      <c r="V2054" t="s">
        <v>33</v>
      </c>
      <c r="W2054" t="s">
        <v>33</v>
      </c>
      <c r="X2054" t="s">
        <v>5451</v>
      </c>
      <c r="Y2054" t="s">
        <v>765</v>
      </c>
      <c r="Z2054" t="s">
        <v>5724</v>
      </c>
      <c r="AA2054" t="s">
        <v>5725</v>
      </c>
      <c r="AC2054" s="13" t="str">
        <f t="shared" si="366"/>
        <v>000168421</v>
      </c>
      <c r="AD2054" t="str">
        <f t="shared" si="367"/>
        <v>19/11/2015</v>
      </c>
      <c r="AE2054" t="str">
        <f t="shared" si="368"/>
        <v>31452113001395</v>
      </c>
      <c r="AF2054" s="14">
        <f t="shared" si="369"/>
        <v>683.19</v>
      </c>
      <c r="AG2054">
        <f t="shared" si="370"/>
        <v>0</v>
      </c>
      <c r="AH2054">
        <f t="shared" si="371"/>
        <v>1</v>
      </c>
      <c r="AI2054" s="16">
        <v>7748519</v>
      </c>
      <c r="AJ2054" s="16" t="s">
        <v>7516</v>
      </c>
      <c r="AK2054" s="16" t="s">
        <v>602</v>
      </c>
      <c r="AL2054" s="16" t="s">
        <v>766</v>
      </c>
      <c r="AM2054" s="16" t="s">
        <v>7143</v>
      </c>
      <c r="AN2054">
        <v>1</v>
      </c>
      <c r="AO2054" t="e">
        <f>VLOOKUP(TRIM(AL2054),'Parcela Dedutivel'!$A$1:$B$65536,2,FALSE)</f>
        <v>#N/A</v>
      </c>
      <c r="AP2054" s="15">
        <f t="shared" si="372"/>
        <v>0</v>
      </c>
      <c r="AQ2054" s="16">
        <f t="shared" si="373"/>
        <v>0</v>
      </c>
      <c r="AV2054" s="18"/>
      <c r="AY2054" s="17"/>
      <c r="AZ2054" s="17"/>
    </row>
    <row r="2055" spans="1:52" hidden="1" x14ac:dyDescent="0.25">
      <c r="A2055" t="s">
        <v>26</v>
      </c>
      <c r="B2055" t="s">
        <v>5726</v>
      </c>
      <c r="C2055">
        <v>42327</v>
      </c>
      <c r="D2055" t="s">
        <v>2787</v>
      </c>
      <c r="E2055" t="s">
        <v>6979</v>
      </c>
      <c r="F2055" t="s">
        <v>29</v>
      </c>
      <c r="G2055">
        <v>610.14</v>
      </c>
      <c r="H2055">
        <v>610.14</v>
      </c>
      <c r="I2055">
        <v>109.83</v>
      </c>
      <c r="J2055" t="s">
        <v>30</v>
      </c>
      <c r="K2055">
        <v>0</v>
      </c>
      <c r="L2055">
        <v>0</v>
      </c>
      <c r="M2055" t="s">
        <v>31</v>
      </c>
      <c r="N2055">
        <v>0</v>
      </c>
      <c r="O2055">
        <v>0</v>
      </c>
      <c r="P2055" t="s">
        <v>31</v>
      </c>
      <c r="Q2055">
        <v>610.14</v>
      </c>
      <c r="R2055">
        <v>10.07</v>
      </c>
      <c r="S2055" t="s">
        <v>33</v>
      </c>
      <c r="T2055">
        <v>610.14</v>
      </c>
      <c r="U2055">
        <v>46.37</v>
      </c>
      <c r="V2055" t="s">
        <v>33</v>
      </c>
      <c r="W2055" t="s">
        <v>33</v>
      </c>
      <c r="X2055" t="s">
        <v>4055</v>
      </c>
      <c r="Y2055" t="s">
        <v>364</v>
      </c>
      <c r="Z2055" t="s">
        <v>1834</v>
      </c>
      <c r="AA2055" t="s">
        <v>1835</v>
      </c>
      <c r="AC2055" s="13" t="str">
        <f t="shared" si="366"/>
        <v>000168423</v>
      </c>
      <c r="AD2055" t="str">
        <f t="shared" si="367"/>
        <v>19/11/2015</v>
      </c>
      <c r="AE2055" t="str">
        <f t="shared" si="368"/>
        <v>07192861000168</v>
      </c>
      <c r="AF2055" s="14">
        <f t="shared" si="369"/>
        <v>610.14</v>
      </c>
      <c r="AG2055">
        <f t="shared" si="370"/>
        <v>0</v>
      </c>
      <c r="AH2055">
        <f t="shared" si="371"/>
        <v>1</v>
      </c>
      <c r="AI2055" s="16">
        <v>7748519</v>
      </c>
      <c r="AJ2055" s="16" t="s">
        <v>7516</v>
      </c>
      <c r="AK2055" s="16" t="s">
        <v>602</v>
      </c>
      <c r="AL2055" s="16" t="s">
        <v>768</v>
      </c>
      <c r="AM2055" s="16" t="s">
        <v>7143</v>
      </c>
      <c r="AN2055">
        <v>1</v>
      </c>
      <c r="AO2055" t="e">
        <f>VLOOKUP(TRIM(AL2055),'Parcela Dedutivel'!$A$1:$B$65536,2,FALSE)</f>
        <v>#N/A</v>
      </c>
      <c r="AP2055" s="15">
        <f t="shared" si="372"/>
        <v>0</v>
      </c>
      <c r="AQ2055" s="16">
        <f t="shared" si="373"/>
        <v>0</v>
      </c>
      <c r="AV2055" s="18"/>
      <c r="AY2055" s="17"/>
      <c r="AZ2055" s="17"/>
    </row>
    <row r="2056" spans="1:52" hidden="1" x14ac:dyDescent="0.25">
      <c r="A2056" t="s">
        <v>26</v>
      </c>
      <c r="B2056" t="s">
        <v>5727</v>
      </c>
      <c r="C2056">
        <v>42327</v>
      </c>
      <c r="D2056" t="s">
        <v>2903</v>
      </c>
      <c r="E2056" t="s">
        <v>6979</v>
      </c>
      <c r="F2056" t="s">
        <v>272</v>
      </c>
      <c r="G2056">
        <v>505.14</v>
      </c>
      <c r="H2056">
        <v>0</v>
      </c>
      <c r="I2056">
        <v>0</v>
      </c>
      <c r="J2056" t="s">
        <v>31</v>
      </c>
      <c r="K2056">
        <v>0</v>
      </c>
      <c r="L2056">
        <v>0</v>
      </c>
      <c r="M2056" t="s">
        <v>31</v>
      </c>
      <c r="N2056">
        <v>0</v>
      </c>
      <c r="O2056">
        <v>0</v>
      </c>
      <c r="P2056" t="s">
        <v>31</v>
      </c>
      <c r="Q2056">
        <v>505.14</v>
      </c>
      <c r="R2056">
        <v>0</v>
      </c>
      <c r="S2056" t="s">
        <v>2904</v>
      </c>
      <c r="T2056">
        <v>505.14</v>
      </c>
      <c r="U2056">
        <v>0</v>
      </c>
      <c r="V2056" t="s">
        <v>2904</v>
      </c>
      <c r="W2056" t="s">
        <v>33</v>
      </c>
      <c r="X2056" t="s">
        <v>3357</v>
      </c>
      <c r="Y2056" t="s">
        <v>96</v>
      </c>
      <c r="Z2056" t="s">
        <v>5728</v>
      </c>
      <c r="AA2056" t="s">
        <v>5729</v>
      </c>
      <c r="AC2056" s="13" t="str">
        <f t="shared" si="366"/>
        <v>000168424</v>
      </c>
      <c r="AD2056" t="str">
        <f t="shared" si="367"/>
        <v>19/11/2015</v>
      </c>
      <c r="AE2056" t="str">
        <f t="shared" si="368"/>
        <v>04337168000148</v>
      </c>
      <c r="AF2056" s="14">
        <f t="shared" si="369"/>
        <v>505.14</v>
      </c>
      <c r="AG2056">
        <f t="shared" si="370"/>
        <v>0</v>
      </c>
      <c r="AH2056">
        <f t="shared" si="371"/>
        <v>1</v>
      </c>
      <c r="AI2056" s="16">
        <v>6790179</v>
      </c>
      <c r="AJ2056" s="16" t="s">
        <v>7397</v>
      </c>
      <c r="AK2056" s="16" t="s">
        <v>5196</v>
      </c>
      <c r="AL2056" s="16" t="s">
        <v>3431</v>
      </c>
      <c r="AM2056" s="16" t="s">
        <v>7143</v>
      </c>
      <c r="AN2056">
        <v>200</v>
      </c>
      <c r="AO2056">
        <f>VLOOKUP(TRIM(AL2056),'Parcela Dedutivel'!$A$1:$B$65536,2,FALSE)</f>
        <v>0</v>
      </c>
      <c r="AP2056" s="15">
        <f t="shared" si="372"/>
        <v>0</v>
      </c>
      <c r="AQ2056" s="16">
        <f t="shared" si="373"/>
        <v>0</v>
      </c>
      <c r="AV2056" s="18"/>
      <c r="AY2056" s="17"/>
      <c r="AZ2056" s="17"/>
    </row>
    <row r="2057" spans="1:52" hidden="1" x14ac:dyDescent="0.25">
      <c r="A2057" t="s">
        <v>26</v>
      </c>
      <c r="B2057" t="s">
        <v>5730</v>
      </c>
      <c r="C2057">
        <v>42327</v>
      </c>
      <c r="D2057" t="s">
        <v>2903</v>
      </c>
      <c r="E2057" t="s">
        <v>6979</v>
      </c>
      <c r="F2057" t="s">
        <v>272</v>
      </c>
      <c r="G2057">
        <v>106.60000000000001</v>
      </c>
      <c r="H2057">
        <v>0</v>
      </c>
      <c r="I2057">
        <v>0</v>
      </c>
      <c r="J2057" t="s">
        <v>31</v>
      </c>
      <c r="K2057">
        <v>0</v>
      </c>
      <c r="L2057">
        <v>0</v>
      </c>
      <c r="M2057" t="s">
        <v>31</v>
      </c>
      <c r="N2057">
        <v>0</v>
      </c>
      <c r="O2057">
        <v>0</v>
      </c>
      <c r="P2057" t="s">
        <v>31</v>
      </c>
      <c r="Q2057">
        <v>106.60000000000001</v>
      </c>
      <c r="R2057">
        <v>0</v>
      </c>
      <c r="S2057" t="s">
        <v>2904</v>
      </c>
      <c r="T2057">
        <v>106.60000000000001</v>
      </c>
      <c r="U2057">
        <v>0</v>
      </c>
      <c r="V2057" t="s">
        <v>2904</v>
      </c>
      <c r="W2057" t="s">
        <v>33</v>
      </c>
      <c r="X2057" t="s">
        <v>3357</v>
      </c>
      <c r="Y2057" t="s">
        <v>96</v>
      </c>
      <c r="Z2057" t="s">
        <v>5731</v>
      </c>
      <c r="AA2057" t="s">
        <v>3597</v>
      </c>
      <c r="AC2057" s="13" t="str">
        <f t="shared" si="366"/>
        <v>000168425</v>
      </c>
      <c r="AD2057" t="str">
        <f t="shared" si="367"/>
        <v>19/11/2015</v>
      </c>
      <c r="AE2057" t="str">
        <f t="shared" si="368"/>
        <v>04337168000148</v>
      </c>
      <c r="AF2057" s="14">
        <f t="shared" si="369"/>
        <v>106.60000000000001</v>
      </c>
      <c r="AG2057">
        <f t="shared" si="370"/>
        <v>0</v>
      </c>
      <c r="AH2057">
        <f t="shared" si="371"/>
        <v>1</v>
      </c>
      <c r="AI2057" s="16">
        <v>7748519</v>
      </c>
      <c r="AJ2057" s="16" t="s">
        <v>7516</v>
      </c>
      <c r="AK2057" s="16" t="s">
        <v>602</v>
      </c>
      <c r="AL2057" s="16" t="s">
        <v>763</v>
      </c>
      <c r="AM2057" s="16" t="s">
        <v>7193</v>
      </c>
      <c r="AN2057">
        <v>1</v>
      </c>
      <c r="AO2057" t="e">
        <f>VLOOKUP(TRIM(AL2057),'Parcela Dedutivel'!$A$1:$B$65536,2,FALSE)</f>
        <v>#N/A</v>
      </c>
      <c r="AP2057" s="15">
        <f t="shared" si="372"/>
        <v>0</v>
      </c>
      <c r="AQ2057" s="16">
        <f t="shared" si="373"/>
        <v>0</v>
      </c>
      <c r="AV2057" s="18"/>
      <c r="AY2057" s="17"/>
      <c r="AZ2057" s="17"/>
    </row>
    <row r="2058" spans="1:52" hidden="1" x14ac:dyDescent="0.25">
      <c r="A2058" t="s">
        <v>26</v>
      </c>
      <c r="B2058" t="s">
        <v>5732</v>
      </c>
      <c r="C2058">
        <v>42327</v>
      </c>
      <c r="D2058" t="s">
        <v>2817</v>
      </c>
      <c r="E2058" t="s">
        <v>6979</v>
      </c>
      <c r="F2058" t="s">
        <v>179</v>
      </c>
      <c r="G2058">
        <v>22.96</v>
      </c>
      <c r="H2058">
        <v>22.96</v>
      </c>
      <c r="I2058">
        <v>2.7600000000000002</v>
      </c>
      <c r="J2058" t="s">
        <v>30</v>
      </c>
      <c r="K2058">
        <v>0</v>
      </c>
      <c r="L2058">
        <v>0</v>
      </c>
      <c r="M2058" t="s">
        <v>31</v>
      </c>
      <c r="N2058">
        <v>0</v>
      </c>
      <c r="O2058">
        <v>0</v>
      </c>
      <c r="P2058" t="s">
        <v>31</v>
      </c>
      <c r="Q2058">
        <v>22.96</v>
      </c>
      <c r="R2058">
        <v>0.38</v>
      </c>
      <c r="S2058" t="s">
        <v>33</v>
      </c>
      <c r="T2058">
        <v>22.96</v>
      </c>
      <c r="U2058">
        <v>1.74</v>
      </c>
      <c r="V2058" t="s">
        <v>33</v>
      </c>
      <c r="W2058" t="s">
        <v>33</v>
      </c>
      <c r="X2058" t="s">
        <v>3114</v>
      </c>
      <c r="Y2058" t="s">
        <v>1378</v>
      </c>
      <c r="Z2058" t="s">
        <v>3417</v>
      </c>
      <c r="AA2058" t="s">
        <v>3116</v>
      </c>
      <c r="AC2058" s="13" t="str">
        <f t="shared" si="366"/>
        <v>000168426</v>
      </c>
      <c r="AD2058" t="str">
        <f t="shared" si="367"/>
        <v>19/11/2015</v>
      </c>
      <c r="AE2058" t="str">
        <f t="shared" si="368"/>
        <v>43375930000132</v>
      </c>
      <c r="AF2058" s="14">
        <f t="shared" si="369"/>
        <v>22.96</v>
      </c>
      <c r="AG2058">
        <f t="shared" si="370"/>
        <v>0</v>
      </c>
      <c r="AH2058">
        <f t="shared" si="371"/>
        <v>1</v>
      </c>
      <c r="AI2058" s="16">
        <v>6790179</v>
      </c>
      <c r="AJ2058" s="16" t="s">
        <v>7397</v>
      </c>
      <c r="AK2058" s="16" t="s">
        <v>5197</v>
      </c>
      <c r="AL2058" s="16" t="s">
        <v>3641</v>
      </c>
      <c r="AM2058" s="16" t="s">
        <v>7143</v>
      </c>
      <c r="AN2058">
        <v>200</v>
      </c>
      <c r="AO2058">
        <f>VLOOKUP(TRIM(AL2058),'Parcela Dedutivel'!$A$1:$B$65536,2,FALSE)</f>
        <v>0</v>
      </c>
      <c r="AP2058" s="15">
        <f t="shared" si="372"/>
        <v>0</v>
      </c>
      <c r="AQ2058" s="16">
        <f t="shared" si="373"/>
        <v>0</v>
      </c>
      <c r="AV2058" s="18"/>
      <c r="AY2058" s="17"/>
      <c r="AZ2058" s="17"/>
    </row>
    <row r="2059" spans="1:52" hidden="1" x14ac:dyDescent="0.25">
      <c r="A2059" t="s">
        <v>26</v>
      </c>
      <c r="B2059" t="s">
        <v>5733</v>
      </c>
      <c r="C2059">
        <v>42327</v>
      </c>
      <c r="D2059" t="s">
        <v>2841</v>
      </c>
      <c r="E2059" t="s">
        <v>6979</v>
      </c>
      <c r="F2059" t="s">
        <v>4920</v>
      </c>
      <c r="G2059">
        <v>231.61</v>
      </c>
      <c r="H2059">
        <v>286.95999999999998</v>
      </c>
      <c r="I2059">
        <v>20.09</v>
      </c>
      <c r="J2059" t="s">
        <v>30</v>
      </c>
      <c r="K2059">
        <v>0</v>
      </c>
      <c r="L2059">
        <v>0</v>
      </c>
      <c r="M2059" t="s">
        <v>31</v>
      </c>
      <c r="N2059">
        <v>0</v>
      </c>
      <c r="O2059">
        <v>0</v>
      </c>
      <c r="P2059" t="s">
        <v>31</v>
      </c>
      <c r="Q2059">
        <v>286.95999999999998</v>
      </c>
      <c r="R2059">
        <v>4.7300000000000004</v>
      </c>
      <c r="S2059" t="s">
        <v>33</v>
      </c>
      <c r="T2059">
        <v>286.95999999999998</v>
      </c>
      <c r="U2059">
        <v>21.81</v>
      </c>
      <c r="V2059" t="s">
        <v>33</v>
      </c>
      <c r="W2059" t="s">
        <v>33</v>
      </c>
      <c r="X2059" t="s">
        <v>5734</v>
      </c>
      <c r="Y2059" t="s">
        <v>4909</v>
      </c>
      <c r="Z2059" t="s">
        <v>4910</v>
      </c>
      <c r="AA2059" t="s">
        <v>4911</v>
      </c>
      <c r="AC2059" s="13" t="str">
        <f t="shared" si="366"/>
        <v>000168427</v>
      </c>
      <c r="AD2059" t="str">
        <f t="shared" si="367"/>
        <v>19/11/2015</v>
      </c>
      <c r="AE2059" t="str">
        <f t="shared" si="368"/>
        <v>09538958000105</v>
      </c>
      <c r="AF2059" s="14">
        <f t="shared" si="369"/>
        <v>231.61</v>
      </c>
      <c r="AG2059">
        <f t="shared" si="370"/>
        <v>0</v>
      </c>
      <c r="AH2059">
        <f t="shared" si="371"/>
        <v>1</v>
      </c>
      <c r="AI2059" s="16">
        <v>7748519</v>
      </c>
      <c r="AJ2059" s="16" t="s">
        <v>7516</v>
      </c>
      <c r="AK2059" s="16" t="s">
        <v>602</v>
      </c>
      <c r="AL2059" s="16" t="s">
        <v>761</v>
      </c>
      <c r="AM2059" s="16" t="s">
        <v>7143</v>
      </c>
      <c r="AN2059">
        <v>1</v>
      </c>
      <c r="AO2059" t="e">
        <f>VLOOKUP(TRIM(AL2059),'Parcela Dedutivel'!$A$1:$B$65536,2,FALSE)</f>
        <v>#N/A</v>
      </c>
      <c r="AP2059" s="15">
        <f t="shared" si="372"/>
        <v>0</v>
      </c>
      <c r="AQ2059" s="16">
        <f t="shared" si="373"/>
        <v>0</v>
      </c>
      <c r="AV2059" s="18"/>
      <c r="AY2059" s="17"/>
      <c r="AZ2059" s="17"/>
    </row>
    <row r="2060" spans="1:52" hidden="1" x14ac:dyDescent="0.25">
      <c r="A2060" t="s">
        <v>26</v>
      </c>
      <c r="B2060" t="s">
        <v>5735</v>
      </c>
      <c r="C2060">
        <v>42327</v>
      </c>
      <c r="D2060" t="s">
        <v>2787</v>
      </c>
      <c r="E2060" t="s">
        <v>6979</v>
      </c>
      <c r="F2060" t="s">
        <v>29</v>
      </c>
      <c r="G2060">
        <v>1063.45</v>
      </c>
      <c r="H2060">
        <v>924.74</v>
      </c>
      <c r="I2060">
        <v>166.45000000000002</v>
      </c>
      <c r="J2060" t="s">
        <v>61</v>
      </c>
      <c r="K2060">
        <v>0</v>
      </c>
      <c r="L2060">
        <v>0</v>
      </c>
      <c r="M2060" t="s">
        <v>31</v>
      </c>
      <c r="N2060">
        <v>924.74</v>
      </c>
      <c r="O2060">
        <v>138.71</v>
      </c>
      <c r="P2060" t="s">
        <v>2788</v>
      </c>
      <c r="Q2060">
        <v>924.74</v>
      </c>
      <c r="R2060">
        <v>15.26</v>
      </c>
      <c r="S2060" t="s">
        <v>33</v>
      </c>
      <c r="T2060">
        <v>924.74</v>
      </c>
      <c r="U2060">
        <v>70.28</v>
      </c>
      <c r="V2060" t="s">
        <v>33</v>
      </c>
      <c r="W2060" t="s">
        <v>33</v>
      </c>
      <c r="X2060" t="s">
        <v>2723</v>
      </c>
      <c r="Y2060" t="s">
        <v>91</v>
      </c>
      <c r="Z2060" t="s">
        <v>3368</v>
      </c>
      <c r="AA2060" t="s">
        <v>305</v>
      </c>
      <c r="AC2060" s="13" t="str">
        <f t="shared" si="366"/>
        <v>000168428</v>
      </c>
      <c r="AD2060" t="str">
        <f t="shared" si="367"/>
        <v>19/11/2015</v>
      </c>
      <c r="AE2060" t="str">
        <f t="shared" si="368"/>
        <v>04760809000172</v>
      </c>
      <c r="AF2060" s="14">
        <f t="shared" si="369"/>
        <v>1063.45</v>
      </c>
      <c r="AG2060">
        <f t="shared" si="370"/>
        <v>0</v>
      </c>
      <c r="AH2060">
        <f t="shared" si="371"/>
        <v>1</v>
      </c>
      <c r="AI2060" s="16">
        <v>7748519</v>
      </c>
      <c r="AJ2060" s="16" t="s">
        <v>7516</v>
      </c>
      <c r="AK2060" s="16" t="s">
        <v>602</v>
      </c>
      <c r="AL2060" s="16" t="s">
        <v>759</v>
      </c>
      <c r="AM2060" s="16" t="s">
        <v>7143</v>
      </c>
      <c r="AN2060">
        <v>1</v>
      </c>
      <c r="AO2060" t="e">
        <f>VLOOKUP(TRIM(AL2060),'Parcela Dedutivel'!$A$1:$B$65536,2,FALSE)</f>
        <v>#N/A</v>
      </c>
      <c r="AP2060" s="15">
        <f t="shared" si="372"/>
        <v>0</v>
      </c>
      <c r="AQ2060" s="16">
        <f t="shared" si="373"/>
        <v>0</v>
      </c>
      <c r="AV2060" s="18"/>
      <c r="AY2060" s="17"/>
      <c r="AZ2060" s="17"/>
    </row>
    <row r="2061" spans="1:52" hidden="1" x14ac:dyDescent="0.25">
      <c r="A2061" t="s">
        <v>26</v>
      </c>
      <c r="B2061" t="s">
        <v>5736</v>
      </c>
      <c r="C2061">
        <v>42327</v>
      </c>
      <c r="D2061" t="s">
        <v>2817</v>
      </c>
      <c r="E2061" t="s">
        <v>6979</v>
      </c>
      <c r="F2061" t="s">
        <v>393</v>
      </c>
      <c r="G2061">
        <v>1334.05</v>
      </c>
      <c r="H2061">
        <v>1160.04</v>
      </c>
      <c r="I2061">
        <v>139.20000000000002</v>
      </c>
      <c r="J2061" t="s">
        <v>30</v>
      </c>
      <c r="K2061">
        <v>0</v>
      </c>
      <c r="L2061">
        <v>0</v>
      </c>
      <c r="M2061" t="s">
        <v>31</v>
      </c>
      <c r="N2061">
        <v>1160.04</v>
      </c>
      <c r="O2061">
        <v>174.01</v>
      </c>
      <c r="P2061" t="s">
        <v>2788</v>
      </c>
      <c r="Q2061">
        <v>1160.04</v>
      </c>
      <c r="R2061">
        <v>19.14</v>
      </c>
      <c r="S2061" t="s">
        <v>33</v>
      </c>
      <c r="T2061">
        <v>1160.04</v>
      </c>
      <c r="U2061">
        <v>88.16</v>
      </c>
      <c r="V2061" t="s">
        <v>33</v>
      </c>
      <c r="W2061" t="s">
        <v>33</v>
      </c>
      <c r="X2061" t="s">
        <v>3899</v>
      </c>
      <c r="Y2061" t="s">
        <v>96</v>
      </c>
      <c r="Z2061" t="s">
        <v>3404</v>
      </c>
      <c r="AA2061" t="s">
        <v>3405</v>
      </c>
      <c r="AC2061" s="13" t="str">
        <f t="shared" si="366"/>
        <v>000168429</v>
      </c>
      <c r="AD2061" t="str">
        <f t="shared" si="367"/>
        <v>19/11/2015</v>
      </c>
      <c r="AE2061" t="str">
        <f t="shared" si="368"/>
        <v>67405936000173</v>
      </c>
      <c r="AF2061" s="14">
        <f t="shared" si="369"/>
        <v>1334.05</v>
      </c>
      <c r="AG2061">
        <f t="shared" si="370"/>
        <v>210.00000000000003</v>
      </c>
      <c r="AH2061">
        <f t="shared" si="371"/>
        <v>1</v>
      </c>
      <c r="AI2061" s="16">
        <v>6783935</v>
      </c>
      <c r="AJ2061" s="16" t="s">
        <v>7473</v>
      </c>
      <c r="AK2061" s="16" t="s">
        <v>5198</v>
      </c>
      <c r="AL2061" s="16" t="s">
        <v>2453</v>
      </c>
      <c r="AM2061" s="16" t="s">
        <v>7193</v>
      </c>
      <c r="AN2061">
        <v>6</v>
      </c>
      <c r="AO2061" t="e">
        <f>VLOOKUP(TRIM(AL2061),'Parcela Dedutivel'!$A$1:$B$65536,2,FALSE)</f>
        <v>#N/A</v>
      </c>
      <c r="AP2061" s="15">
        <f t="shared" si="372"/>
        <v>0</v>
      </c>
      <c r="AQ2061" s="16">
        <f t="shared" si="373"/>
        <v>0</v>
      </c>
      <c r="AV2061" s="18"/>
      <c r="AY2061" s="17"/>
      <c r="AZ2061" s="17"/>
    </row>
    <row r="2062" spans="1:52" hidden="1" x14ac:dyDescent="0.25">
      <c r="A2062" t="s">
        <v>26</v>
      </c>
      <c r="B2062" t="s">
        <v>5737</v>
      </c>
      <c r="C2062">
        <v>42331</v>
      </c>
      <c r="D2062" t="s">
        <v>2841</v>
      </c>
      <c r="E2062" t="s">
        <v>6979</v>
      </c>
      <c r="F2062" t="s">
        <v>393</v>
      </c>
      <c r="G2062">
        <v>716.98</v>
      </c>
      <c r="H2062">
        <v>623.46</v>
      </c>
      <c r="I2062">
        <v>24.94</v>
      </c>
      <c r="J2062" t="s">
        <v>61</v>
      </c>
      <c r="K2062">
        <v>0</v>
      </c>
      <c r="L2062">
        <v>0</v>
      </c>
      <c r="M2062" t="s">
        <v>31</v>
      </c>
      <c r="N2062">
        <v>623.46</v>
      </c>
      <c r="O2062">
        <v>93.52</v>
      </c>
      <c r="P2062" t="s">
        <v>2788</v>
      </c>
      <c r="Q2062">
        <v>623.46</v>
      </c>
      <c r="R2062">
        <v>10.290000000000001</v>
      </c>
      <c r="S2062" t="s">
        <v>33</v>
      </c>
      <c r="T2062">
        <v>623.46</v>
      </c>
      <c r="U2062">
        <v>47.38</v>
      </c>
      <c r="V2062" t="s">
        <v>33</v>
      </c>
      <c r="W2062" t="s">
        <v>33</v>
      </c>
      <c r="X2062" t="s">
        <v>3279</v>
      </c>
      <c r="Y2062" t="s">
        <v>91</v>
      </c>
      <c r="Z2062" t="s">
        <v>5738</v>
      </c>
      <c r="AA2062" t="s">
        <v>5739</v>
      </c>
      <c r="AC2062" s="13" t="str">
        <f t="shared" si="366"/>
        <v>000168430</v>
      </c>
      <c r="AD2062" t="str">
        <f t="shared" si="367"/>
        <v>23/11/2015</v>
      </c>
      <c r="AE2062" t="str">
        <f t="shared" si="368"/>
        <v>04501416000144</v>
      </c>
      <c r="AF2062" s="14">
        <f t="shared" si="369"/>
        <v>716.98</v>
      </c>
      <c r="AG2062">
        <f t="shared" si="370"/>
        <v>0</v>
      </c>
      <c r="AH2062">
        <f t="shared" si="371"/>
        <v>1</v>
      </c>
      <c r="AI2062" s="16">
        <v>7748519</v>
      </c>
      <c r="AJ2062" s="16" t="s">
        <v>7516</v>
      </c>
      <c r="AK2062" s="16" t="s">
        <v>602</v>
      </c>
      <c r="AL2062" s="16" t="s">
        <v>757</v>
      </c>
      <c r="AM2062" s="16" t="s">
        <v>7143</v>
      </c>
      <c r="AN2062">
        <v>1</v>
      </c>
      <c r="AO2062" t="e">
        <f>VLOOKUP(TRIM(AL2062),'Parcela Dedutivel'!$A$1:$B$65536,2,FALSE)</f>
        <v>#N/A</v>
      </c>
      <c r="AP2062" s="15">
        <f t="shared" si="372"/>
        <v>0</v>
      </c>
      <c r="AQ2062" s="16">
        <f t="shared" si="373"/>
        <v>0</v>
      </c>
      <c r="AV2062" s="18"/>
      <c r="AY2062" s="17"/>
      <c r="AZ2062" s="17"/>
    </row>
    <row r="2063" spans="1:52" hidden="1" x14ac:dyDescent="0.25">
      <c r="A2063" t="s">
        <v>26</v>
      </c>
      <c r="B2063" t="s">
        <v>5737</v>
      </c>
      <c r="C2063">
        <v>42331</v>
      </c>
      <c r="D2063" t="s">
        <v>2841</v>
      </c>
      <c r="E2063" t="s">
        <v>6979</v>
      </c>
      <c r="F2063" t="s">
        <v>393</v>
      </c>
      <c r="G2063">
        <v>1748.53</v>
      </c>
      <c r="H2063">
        <v>1520.46</v>
      </c>
      <c r="I2063">
        <v>60.82</v>
      </c>
      <c r="J2063" t="s">
        <v>61</v>
      </c>
      <c r="K2063">
        <v>0</v>
      </c>
      <c r="L2063">
        <v>0</v>
      </c>
      <c r="M2063" t="s">
        <v>31</v>
      </c>
      <c r="N2063">
        <v>1520.46</v>
      </c>
      <c r="O2063">
        <v>228.07</v>
      </c>
      <c r="P2063" t="s">
        <v>2788</v>
      </c>
      <c r="Q2063">
        <v>1520.46</v>
      </c>
      <c r="R2063">
        <v>25.09</v>
      </c>
      <c r="S2063" t="s">
        <v>33</v>
      </c>
      <c r="T2063">
        <v>1520.46</v>
      </c>
      <c r="U2063">
        <v>115.55</v>
      </c>
      <c r="V2063" t="s">
        <v>33</v>
      </c>
      <c r="W2063" t="s">
        <v>33</v>
      </c>
      <c r="X2063" t="s">
        <v>3279</v>
      </c>
      <c r="Y2063" t="s">
        <v>91</v>
      </c>
      <c r="Z2063" t="s">
        <v>3245</v>
      </c>
      <c r="AA2063" t="s">
        <v>3246</v>
      </c>
      <c r="AC2063" s="13" t="str">
        <f t="shared" si="366"/>
        <v>000168430</v>
      </c>
      <c r="AD2063" t="str">
        <f t="shared" si="367"/>
        <v>23/11/2015</v>
      </c>
      <c r="AE2063" t="str">
        <f t="shared" si="368"/>
        <v>04501416000144</v>
      </c>
      <c r="AF2063" s="14">
        <f t="shared" si="369"/>
        <v>1748.53</v>
      </c>
      <c r="AG2063">
        <f t="shared" si="370"/>
        <v>0</v>
      </c>
      <c r="AH2063">
        <f t="shared" si="371"/>
        <v>1</v>
      </c>
      <c r="AI2063" s="16">
        <v>6783935</v>
      </c>
      <c r="AJ2063" s="16" t="s">
        <v>7473</v>
      </c>
      <c r="AK2063" s="16" t="s">
        <v>5198</v>
      </c>
      <c r="AL2063" s="16" t="s">
        <v>643</v>
      </c>
      <c r="AM2063" s="16" t="s">
        <v>7193</v>
      </c>
      <c r="AN2063">
        <v>2</v>
      </c>
      <c r="AO2063" t="e">
        <f>VLOOKUP(TRIM(AL2063),'Parcela Dedutivel'!$A$1:$B$65536,2,FALSE)</f>
        <v>#N/A</v>
      </c>
      <c r="AP2063" s="15">
        <f t="shared" si="372"/>
        <v>0</v>
      </c>
      <c r="AQ2063" s="16">
        <f t="shared" si="373"/>
        <v>0</v>
      </c>
      <c r="AV2063" s="18"/>
      <c r="AY2063" s="17"/>
      <c r="AZ2063" s="17"/>
    </row>
    <row r="2064" spans="1:52" hidden="1" x14ac:dyDescent="0.25">
      <c r="A2064" t="s">
        <v>26</v>
      </c>
      <c r="B2064" t="s">
        <v>5737</v>
      </c>
      <c r="C2064">
        <v>42331</v>
      </c>
      <c r="D2064" t="s">
        <v>2841</v>
      </c>
      <c r="E2064" t="s">
        <v>6979</v>
      </c>
      <c r="F2064" t="s">
        <v>393</v>
      </c>
      <c r="G2064">
        <v>1573.41</v>
      </c>
      <c r="H2064">
        <v>1368.18</v>
      </c>
      <c r="I2064">
        <v>54.730000000000004</v>
      </c>
      <c r="J2064" t="s">
        <v>61</v>
      </c>
      <c r="K2064">
        <v>0</v>
      </c>
      <c r="L2064">
        <v>0</v>
      </c>
      <c r="M2064" t="s">
        <v>31</v>
      </c>
      <c r="N2064">
        <v>1368.18</v>
      </c>
      <c r="O2064">
        <v>205.23000000000002</v>
      </c>
      <c r="P2064" t="s">
        <v>2788</v>
      </c>
      <c r="Q2064">
        <v>1368.18</v>
      </c>
      <c r="R2064">
        <v>22.57</v>
      </c>
      <c r="S2064" t="s">
        <v>33</v>
      </c>
      <c r="T2064">
        <v>1368.18</v>
      </c>
      <c r="U2064">
        <v>103.98</v>
      </c>
      <c r="V2064" t="s">
        <v>33</v>
      </c>
      <c r="W2064" t="s">
        <v>33</v>
      </c>
      <c r="X2064" t="s">
        <v>3279</v>
      </c>
      <c r="Y2064" t="s">
        <v>91</v>
      </c>
      <c r="Z2064" t="s">
        <v>298</v>
      </c>
      <c r="AA2064" t="s">
        <v>299</v>
      </c>
      <c r="AC2064" s="13" t="str">
        <f t="shared" si="366"/>
        <v>000168430</v>
      </c>
      <c r="AD2064" t="str">
        <f t="shared" si="367"/>
        <v>23/11/2015</v>
      </c>
      <c r="AE2064" t="str">
        <f t="shared" si="368"/>
        <v>04501416000144</v>
      </c>
      <c r="AF2064" s="14">
        <f t="shared" si="369"/>
        <v>1573.41</v>
      </c>
      <c r="AG2064">
        <f t="shared" si="370"/>
        <v>0</v>
      </c>
      <c r="AH2064">
        <f t="shared" si="371"/>
        <v>1</v>
      </c>
      <c r="AI2064" s="16">
        <v>6783935</v>
      </c>
      <c r="AJ2064" s="16" t="s">
        <v>7473</v>
      </c>
      <c r="AK2064" s="16" t="s">
        <v>5198</v>
      </c>
      <c r="AL2064" s="16" t="s">
        <v>2838</v>
      </c>
      <c r="AM2064" s="16" t="s">
        <v>7193</v>
      </c>
      <c r="AN2064">
        <v>10</v>
      </c>
      <c r="AO2064" t="e">
        <f>VLOOKUP(TRIM(AL2064),'Parcela Dedutivel'!$A$1:$B$65536,2,FALSE)</f>
        <v>#N/A</v>
      </c>
      <c r="AP2064" s="15">
        <f t="shared" si="372"/>
        <v>0</v>
      </c>
      <c r="AQ2064" s="16">
        <f t="shared" si="373"/>
        <v>0</v>
      </c>
      <c r="AV2064" s="18"/>
      <c r="AY2064" s="17"/>
      <c r="AZ2064" s="17"/>
    </row>
    <row r="2065" spans="1:52" hidden="1" x14ac:dyDescent="0.25">
      <c r="A2065" t="s">
        <v>26</v>
      </c>
      <c r="B2065" t="s">
        <v>5740</v>
      </c>
      <c r="C2065">
        <v>42331</v>
      </c>
      <c r="D2065" t="s">
        <v>2903</v>
      </c>
      <c r="E2065" t="s">
        <v>6979</v>
      </c>
      <c r="F2065" t="s">
        <v>272</v>
      </c>
      <c r="G2065">
        <v>538.27</v>
      </c>
      <c r="H2065">
        <v>0</v>
      </c>
      <c r="I2065">
        <v>0</v>
      </c>
      <c r="J2065" t="s">
        <v>31</v>
      </c>
      <c r="K2065">
        <v>0</v>
      </c>
      <c r="L2065">
        <v>0</v>
      </c>
      <c r="M2065" t="s">
        <v>31</v>
      </c>
      <c r="N2065">
        <v>0</v>
      </c>
      <c r="O2065">
        <v>0</v>
      </c>
      <c r="P2065" t="s">
        <v>31</v>
      </c>
      <c r="Q2065">
        <v>538.27</v>
      </c>
      <c r="R2065">
        <v>0</v>
      </c>
      <c r="S2065" t="s">
        <v>2904</v>
      </c>
      <c r="T2065">
        <v>538.27</v>
      </c>
      <c r="U2065">
        <v>0</v>
      </c>
      <c r="V2065" t="s">
        <v>2904</v>
      </c>
      <c r="W2065" t="s">
        <v>33</v>
      </c>
      <c r="X2065" t="s">
        <v>5741</v>
      </c>
      <c r="Y2065" t="s">
        <v>91</v>
      </c>
      <c r="Z2065" t="s">
        <v>5742</v>
      </c>
      <c r="AA2065" t="s">
        <v>5743</v>
      </c>
      <c r="AC2065" s="13" t="str">
        <f t="shared" si="366"/>
        <v>000168431</v>
      </c>
      <c r="AD2065" t="str">
        <f t="shared" si="367"/>
        <v>23/11/2015</v>
      </c>
      <c r="AE2065" t="str">
        <f t="shared" si="368"/>
        <v>84107697000194</v>
      </c>
      <c r="AF2065" s="14">
        <f t="shared" si="369"/>
        <v>538.27</v>
      </c>
      <c r="AG2065">
        <f t="shared" si="370"/>
        <v>0</v>
      </c>
      <c r="AH2065">
        <f t="shared" si="371"/>
        <v>1</v>
      </c>
      <c r="AI2065" s="16">
        <v>6783935</v>
      </c>
      <c r="AJ2065" s="16" t="s">
        <v>7473</v>
      </c>
      <c r="AK2065" s="16" t="s">
        <v>5198</v>
      </c>
      <c r="AL2065" s="16" t="s">
        <v>1532</v>
      </c>
      <c r="AM2065" s="16" t="s">
        <v>7193</v>
      </c>
      <c r="AN2065">
        <v>10</v>
      </c>
      <c r="AO2065" t="e">
        <f>VLOOKUP(TRIM(AL2065),'Parcela Dedutivel'!$A$1:$B$65536,2,FALSE)</f>
        <v>#N/A</v>
      </c>
      <c r="AP2065" s="15">
        <f t="shared" si="372"/>
        <v>0</v>
      </c>
      <c r="AQ2065" s="16">
        <f t="shared" si="373"/>
        <v>0</v>
      </c>
      <c r="AV2065" s="18"/>
      <c r="AY2065" s="17"/>
      <c r="AZ2065" s="17"/>
    </row>
    <row r="2066" spans="1:52" hidden="1" x14ac:dyDescent="0.25">
      <c r="A2066" t="s">
        <v>26</v>
      </c>
      <c r="B2066" t="s">
        <v>5744</v>
      </c>
      <c r="C2066">
        <v>42331</v>
      </c>
      <c r="D2066" t="s">
        <v>2817</v>
      </c>
      <c r="E2066" t="s">
        <v>6979</v>
      </c>
      <c r="F2066" t="s">
        <v>172</v>
      </c>
      <c r="G2066">
        <v>5060</v>
      </c>
      <c r="H2066">
        <v>5060</v>
      </c>
      <c r="I2066">
        <v>607.20000000000005</v>
      </c>
      <c r="J2066" t="s">
        <v>30</v>
      </c>
      <c r="K2066">
        <v>0</v>
      </c>
      <c r="L2066">
        <v>0</v>
      </c>
      <c r="M2066" t="s">
        <v>31</v>
      </c>
      <c r="N2066">
        <v>4400</v>
      </c>
      <c r="O2066">
        <v>660</v>
      </c>
      <c r="P2066" t="s">
        <v>2788</v>
      </c>
      <c r="Q2066">
        <v>4400</v>
      </c>
      <c r="R2066">
        <v>72.600000000000009</v>
      </c>
      <c r="S2066" t="s">
        <v>33</v>
      </c>
      <c r="T2066">
        <v>4400</v>
      </c>
      <c r="U2066">
        <v>334.40000000000003</v>
      </c>
      <c r="V2066" t="s">
        <v>33</v>
      </c>
      <c r="W2066" t="s">
        <v>33</v>
      </c>
      <c r="X2066" t="s">
        <v>4419</v>
      </c>
      <c r="Y2066" t="s">
        <v>96</v>
      </c>
      <c r="Z2066" t="s">
        <v>5745</v>
      </c>
      <c r="AA2066" t="s">
        <v>5746</v>
      </c>
      <c r="AC2066" s="13" t="str">
        <f t="shared" si="366"/>
        <v>000168432</v>
      </c>
      <c r="AD2066" t="str">
        <f t="shared" si="367"/>
        <v>23/11/2015</v>
      </c>
      <c r="AE2066" t="str">
        <f t="shared" si="368"/>
        <v>59105999003959</v>
      </c>
      <c r="AF2066" s="14">
        <f t="shared" si="369"/>
        <v>5060</v>
      </c>
      <c r="AG2066">
        <f t="shared" si="370"/>
        <v>0</v>
      </c>
      <c r="AH2066">
        <f t="shared" si="371"/>
        <v>1</v>
      </c>
      <c r="AI2066" s="16">
        <v>6783935</v>
      </c>
      <c r="AJ2066" s="16" t="s">
        <v>7473</v>
      </c>
      <c r="AK2066" s="16" t="s">
        <v>5198</v>
      </c>
      <c r="AL2066" s="16" t="s">
        <v>1526</v>
      </c>
      <c r="AM2066" s="16" t="s">
        <v>7193</v>
      </c>
      <c r="AN2066">
        <v>3</v>
      </c>
      <c r="AO2066" t="e">
        <f>VLOOKUP(TRIM(AL2066),'Parcela Dedutivel'!$A$1:$B$65536,2,FALSE)</f>
        <v>#N/A</v>
      </c>
      <c r="AP2066" s="15">
        <f t="shared" si="372"/>
        <v>0</v>
      </c>
      <c r="AQ2066" s="16">
        <f t="shared" si="373"/>
        <v>0</v>
      </c>
      <c r="AV2066" s="18"/>
      <c r="AY2066" s="17"/>
      <c r="AZ2066" s="17"/>
    </row>
    <row r="2067" spans="1:52" hidden="1" x14ac:dyDescent="0.25">
      <c r="A2067" t="s">
        <v>26</v>
      </c>
      <c r="B2067" t="s">
        <v>5747</v>
      </c>
      <c r="C2067">
        <v>42331</v>
      </c>
      <c r="D2067" t="s">
        <v>2817</v>
      </c>
      <c r="E2067" t="s">
        <v>6979</v>
      </c>
      <c r="F2067" t="s">
        <v>3855</v>
      </c>
      <c r="G2067">
        <v>1146.9100000000001</v>
      </c>
      <c r="H2067">
        <v>997.31000000000006</v>
      </c>
      <c r="I2067">
        <v>69.81</v>
      </c>
      <c r="J2067" t="s">
        <v>307</v>
      </c>
      <c r="K2067">
        <v>0</v>
      </c>
      <c r="L2067">
        <v>0</v>
      </c>
      <c r="M2067" t="s">
        <v>31</v>
      </c>
      <c r="N2067">
        <v>997.31000000000006</v>
      </c>
      <c r="O2067">
        <v>149.6</v>
      </c>
      <c r="P2067" t="s">
        <v>2788</v>
      </c>
      <c r="Q2067">
        <v>997.31000000000006</v>
      </c>
      <c r="R2067">
        <v>16.46</v>
      </c>
      <c r="S2067" t="s">
        <v>33</v>
      </c>
      <c r="T2067">
        <v>997.31000000000006</v>
      </c>
      <c r="U2067">
        <v>75.8</v>
      </c>
      <c r="V2067" t="s">
        <v>33</v>
      </c>
      <c r="W2067" t="s">
        <v>33</v>
      </c>
      <c r="X2067" t="s">
        <v>3856</v>
      </c>
      <c r="Y2067" t="s">
        <v>91</v>
      </c>
      <c r="Z2067" t="s">
        <v>4448</v>
      </c>
      <c r="AA2067" t="s">
        <v>3742</v>
      </c>
      <c r="AC2067" s="13" t="str">
        <f t="shared" si="366"/>
        <v>000168433</v>
      </c>
      <c r="AD2067" t="str">
        <f t="shared" si="367"/>
        <v>23/11/2015</v>
      </c>
      <c r="AE2067" t="str">
        <f t="shared" si="368"/>
        <v>07358761005128</v>
      </c>
      <c r="AF2067" s="14">
        <f t="shared" si="369"/>
        <v>1146.9100000000001</v>
      </c>
      <c r="AG2067">
        <f t="shared" si="370"/>
        <v>0</v>
      </c>
      <c r="AH2067">
        <f t="shared" si="371"/>
        <v>1</v>
      </c>
      <c r="AI2067" s="16">
        <v>6784250</v>
      </c>
      <c r="AJ2067" s="16" t="s">
        <v>7159</v>
      </c>
      <c r="AK2067" s="16" t="s">
        <v>5199</v>
      </c>
      <c r="AL2067" s="16" t="s">
        <v>5200</v>
      </c>
      <c r="AM2067" s="16" t="s">
        <v>7143</v>
      </c>
      <c r="AN2067">
        <v>20</v>
      </c>
      <c r="AO2067">
        <f>VLOOKUP(TRIM(AL2067),'Parcela Dedutivel'!$A$1:$B$65536,2,FALSE)</f>
        <v>0</v>
      </c>
      <c r="AP2067" s="15">
        <f t="shared" si="372"/>
        <v>0</v>
      </c>
      <c r="AQ2067" s="16">
        <f t="shared" si="373"/>
        <v>0</v>
      </c>
      <c r="AV2067" s="18"/>
      <c r="AY2067" s="17"/>
      <c r="AZ2067" s="17"/>
    </row>
    <row r="2068" spans="1:52" hidden="1" x14ac:dyDescent="0.25">
      <c r="A2068" t="s">
        <v>26</v>
      </c>
      <c r="B2068" t="s">
        <v>5748</v>
      </c>
      <c r="C2068">
        <v>42331</v>
      </c>
      <c r="D2068" t="s">
        <v>2804</v>
      </c>
      <c r="E2068" t="s">
        <v>6979</v>
      </c>
      <c r="F2068" t="s">
        <v>29</v>
      </c>
      <c r="G2068">
        <v>5492.2300000000005</v>
      </c>
      <c r="H2068">
        <v>5492.2300000000005</v>
      </c>
      <c r="I2068">
        <v>988.6</v>
      </c>
      <c r="J2068" t="s">
        <v>30</v>
      </c>
      <c r="K2068">
        <v>0</v>
      </c>
      <c r="L2068">
        <v>0</v>
      </c>
      <c r="M2068" t="s">
        <v>31</v>
      </c>
      <c r="N2068">
        <v>0</v>
      </c>
      <c r="O2068">
        <v>0</v>
      </c>
      <c r="P2068" t="s">
        <v>31</v>
      </c>
      <c r="Q2068">
        <v>5492.2300000000005</v>
      </c>
      <c r="R2068">
        <v>90.62</v>
      </c>
      <c r="S2068" t="s">
        <v>33</v>
      </c>
      <c r="T2068">
        <v>5492.2300000000005</v>
      </c>
      <c r="U2068">
        <v>417.41</v>
      </c>
      <c r="V2068" t="s">
        <v>33</v>
      </c>
      <c r="W2068" t="s">
        <v>33</v>
      </c>
      <c r="X2068" t="s">
        <v>5749</v>
      </c>
      <c r="Y2068" t="s">
        <v>1378</v>
      </c>
      <c r="Z2068" t="s">
        <v>5750</v>
      </c>
      <c r="AA2068" t="s">
        <v>5751</v>
      </c>
      <c r="AC2068" s="13" t="str">
        <f t="shared" si="366"/>
        <v>000168434</v>
      </c>
      <c r="AD2068" t="str">
        <f t="shared" si="367"/>
        <v>23/11/2015</v>
      </c>
      <c r="AE2068" t="str">
        <f t="shared" si="368"/>
        <v>61357406000110</v>
      </c>
      <c r="AF2068" s="14">
        <f t="shared" si="369"/>
        <v>5492.2300000000005</v>
      </c>
      <c r="AG2068">
        <f t="shared" si="370"/>
        <v>0</v>
      </c>
      <c r="AH2068">
        <f t="shared" si="371"/>
        <v>1</v>
      </c>
      <c r="AI2068" s="16">
        <v>6784250</v>
      </c>
      <c r="AJ2068" s="16" t="s">
        <v>7159</v>
      </c>
      <c r="AK2068" s="16" t="s">
        <v>5202</v>
      </c>
      <c r="AL2068" s="16" t="s">
        <v>4935</v>
      </c>
      <c r="AM2068" s="16" t="s">
        <v>7143</v>
      </c>
      <c r="AN2068">
        <v>0.15</v>
      </c>
      <c r="AO2068">
        <f>VLOOKUP(TRIM(AL2068),'Parcela Dedutivel'!$A$1:$B$65536,2,FALSE)</f>
        <v>0</v>
      </c>
      <c r="AP2068" s="15">
        <f t="shared" si="372"/>
        <v>0</v>
      </c>
      <c r="AQ2068" s="16">
        <f t="shared" si="373"/>
        <v>0</v>
      </c>
      <c r="AV2068" s="18"/>
      <c r="AY2068" s="17"/>
      <c r="AZ2068" s="17"/>
    </row>
    <row r="2069" spans="1:52" hidden="1" x14ac:dyDescent="0.25">
      <c r="A2069" t="s">
        <v>26</v>
      </c>
      <c r="B2069" t="s">
        <v>5752</v>
      </c>
      <c r="C2069">
        <v>42331</v>
      </c>
      <c r="D2069" t="s">
        <v>2804</v>
      </c>
      <c r="E2069" t="s">
        <v>6979</v>
      </c>
      <c r="F2069" t="s">
        <v>29</v>
      </c>
      <c r="G2069">
        <v>5523.6</v>
      </c>
      <c r="H2069">
        <v>5523.6</v>
      </c>
      <c r="I2069">
        <v>994.25</v>
      </c>
      <c r="J2069" t="s">
        <v>30</v>
      </c>
      <c r="K2069">
        <v>0</v>
      </c>
      <c r="L2069">
        <v>0</v>
      </c>
      <c r="M2069" t="s">
        <v>31</v>
      </c>
      <c r="N2069">
        <v>0</v>
      </c>
      <c r="O2069">
        <v>0</v>
      </c>
      <c r="P2069" t="s">
        <v>31</v>
      </c>
      <c r="Q2069">
        <v>5523.6</v>
      </c>
      <c r="R2069">
        <v>91.14</v>
      </c>
      <c r="S2069" t="s">
        <v>33</v>
      </c>
      <c r="T2069">
        <v>5523.6</v>
      </c>
      <c r="U2069">
        <v>419.79</v>
      </c>
      <c r="V2069" t="s">
        <v>33</v>
      </c>
      <c r="W2069" t="s">
        <v>33</v>
      </c>
      <c r="X2069" t="s">
        <v>3098</v>
      </c>
      <c r="Y2069" t="s">
        <v>2556</v>
      </c>
      <c r="Z2069" t="s">
        <v>5753</v>
      </c>
      <c r="AA2069" t="s">
        <v>5754</v>
      </c>
      <c r="AC2069" s="13" t="str">
        <f t="shared" si="366"/>
        <v>000168435</v>
      </c>
      <c r="AD2069" t="str">
        <f t="shared" si="367"/>
        <v>23/11/2015</v>
      </c>
      <c r="AE2069" t="str">
        <f t="shared" si="368"/>
        <v>76487032000206</v>
      </c>
      <c r="AF2069" s="14">
        <f t="shared" si="369"/>
        <v>5523.6</v>
      </c>
      <c r="AG2069">
        <f t="shared" si="370"/>
        <v>0</v>
      </c>
      <c r="AH2069">
        <f t="shared" si="371"/>
        <v>1</v>
      </c>
      <c r="AI2069" s="16">
        <v>6784250</v>
      </c>
      <c r="AJ2069" s="16" t="s">
        <v>7159</v>
      </c>
      <c r="AK2069" s="16" t="s">
        <v>5202</v>
      </c>
      <c r="AL2069" s="16" t="s">
        <v>4937</v>
      </c>
      <c r="AM2069" s="16" t="s">
        <v>7143</v>
      </c>
      <c r="AN2069">
        <v>0.15</v>
      </c>
      <c r="AO2069">
        <f>VLOOKUP(TRIM(AL2069),'Parcela Dedutivel'!$A$1:$B$65536,2,FALSE)</f>
        <v>0</v>
      </c>
      <c r="AP2069" s="15">
        <f t="shared" si="372"/>
        <v>0</v>
      </c>
      <c r="AQ2069" s="16">
        <f t="shared" si="373"/>
        <v>0</v>
      </c>
      <c r="AV2069" s="18"/>
      <c r="AY2069" s="17"/>
      <c r="AZ2069" s="17"/>
    </row>
    <row r="2070" spans="1:52" hidden="1" x14ac:dyDescent="0.25">
      <c r="A2070" t="s">
        <v>26</v>
      </c>
      <c r="B2070" t="s">
        <v>5755</v>
      </c>
      <c r="C2070">
        <v>42331</v>
      </c>
      <c r="D2070" t="s">
        <v>2787</v>
      </c>
      <c r="E2070" t="s">
        <v>6979</v>
      </c>
      <c r="F2070" t="s">
        <v>29</v>
      </c>
      <c r="G2070">
        <v>10425.080000000002</v>
      </c>
      <c r="H2070">
        <v>9065.2900000000009</v>
      </c>
      <c r="I2070">
        <v>1631.75</v>
      </c>
      <c r="J2070" t="s">
        <v>61</v>
      </c>
      <c r="K2070">
        <v>0</v>
      </c>
      <c r="L2070">
        <v>0</v>
      </c>
      <c r="M2070" t="s">
        <v>31</v>
      </c>
      <c r="N2070">
        <v>9065.2900000000009</v>
      </c>
      <c r="O2070">
        <v>1359.79</v>
      </c>
      <c r="P2070" t="s">
        <v>2788</v>
      </c>
      <c r="Q2070">
        <v>9065.2900000000009</v>
      </c>
      <c r="R2070">
        <v>149.58000000000001</v>
      </c>
      <c r="S2070" t="s">
        <v>33</v>
      </c>
      <c r="T2070">
        <v>9065.2900000000009</v>
      </c>
      <c r="U2070">
        <v>688.96</v>
      </c>
      <c r="V2070" t="s">
        <v>33</v>
      </c>
      <c r="W2070" t="s">
        <v>33</v>
      </c>
      <c r="X2070" t="s">
        <v>295</v>
      </c>
      <c r="Y2070" t="s">
        <v>91</v>
      </c>
      <c r="Z2070" t="s">
        <v>3245</v>
      </c>
      <c r="AA2070" t="s">
        <v>3246</v>
      </c>
      <c r="AC2070" s="13" t="str">
        <f t="shared" si="366"/>
        <v>000168436</v>
      </c>
      <c r="AD2070" t="str">
        <f t="shared" si="367"/>
        <v>23/11/2015</v>
      </c>
      <c r="AE2070" t="str">
        <f t="shared" si="368"/>
        <v>02195445000108</v>
      </c>
      <c r="AF2070" s="14">
        <f t="shared" si="369"/>
        <v>10425.080000000002</v>
      </c>
      <c r="AG2070">
        <f t="shared" si="370"/>
        <v>0</v>
      </c>
      <c r="AH2070">
        <f t="shared" si="371"/>
        <v>1</v>
      </c>
      <c r="AI2070" s="16">
        <v>6784250</v>
      </c>
      <c r="AJ2070" s="16" t="s">
        <v>7159</v>
      </c>
      <c r="AK2070" s="16" t="s">
        <v>5202</v>
      </c>
      <c r="AL2070" s="16" t="s">
        <v>4938</v>
      </c>
      <c r="AM2070" s="16" t="s">
        <v>7143</v>
      </c>
      <c r="AN2070">
        <v>0.15</v>
      </c>
      <c r="AO2070">
        <f>VLOOKUP(TRIM(AL2070),'Parcela Dedutivel'!$A$1:$B$65536,2,FALSE)</f>
        <v>0</v>
      </c>
      <c r="AP2070" s="15">
        <f t="shared" si="372"/>
        <v>0</v>
      </c>
      <c r="AQ2070" s="16">
        <f t="shared" si="373"/>
        <v>0</v>
      </c>
      <c r="AV2070" s="18"/>
      <c r="AY2070" s="17"/>
      <c r="AZ2070" s="17"/>
    </row>
    <row r="2071" spans="1:52" hidden="1" x14ac:dyDescent="0.25">
      <c r="A2071" t="s">
        <v>26</v>
      </c>
      <c r="B2071" t="s">
        <v>5756</v>
      </c>
      <c r="C2071">
        <v>42331</v>
      </c>
      <c r="D2071" t="s">
        <v>2787</v>
      </c>
      <c r="E2071" t="s">
        <v>6979</v>
      </c>
      <c r="F2071" t="s">
        <v>29</v>
      </c>
      <c r="G2071">
        <v>1080.06</v>
      </c>
      <c r="H2071">
        <v>939.18000000000006</v>
      </c>
      <c r="I2071">
        <v>169.05</v>
      </c>
      <c r="J2071" t="s">
        <v>61</v>
      </c>
      <c r="K2071">
        <v>0</v>
      </c>
      <c r="L2071">
        <v>0</v>
      </c>
      <c r="M2071" t="s">
        <v>31</v>
      </c>
      <c r="N2071">
        <v>939.18000000000006</v>
      </c>
      <c r="O2071">
        <v>140.88</v>
      </c>
      <c r="P2071" t="s">
        <v>2788</v>
      </c>
      <c r="Q2071">
        <v>939.18000000000006</v>
      </c>
      <c r="R2071">
        <v>15.5</v>
      </c>
      <c r="S2071" t="s">
        <v>33</v>
      </c>
      <c r="T2071">
        <v>939.18000000000006</v>
      </c>
      <c r="U2071">
        <v>71.38</v>
      </c>
      <c r="V2071" t="s">
        <v>33</v>
      </c>
      <c r="W2071" t="s">
        <v>33</v>
      </c>
      <c r="X2071" t="s">
        <v>244</v>
      </c>
      <c r="Y2071" t="s">
        <v>44</v>
      </c>
      <c r="Z2071" t="s">
        <v>2453</v>
      </c>
      <c r="AA2071" t="s">
        <v>2454</v>
      </c>
      <c r="AC2071" s="13" t="str">
        <f t="shared" si="366"/>
        <v>000168437</v>
      </c>
      <c r="AD2071" t="str">
        <f t="shared" si="367"/>
        <v>23/11/2015</v>
      </c>
      <c r="AE2071" t="str">
        <f t="shared" si="368"/>
        <v>46044053002906</v>
      </c>
      <c r="AF2071" s="14">
        <f t="shared" si="369"/>
        <v>1080.06</v>
      </c>
      <c r="AG2071">
        <f t="shared" si="370"/>
        <v>0</v>
      </c>
      <c r="AH2071">
        <f t="shared" si="371"/>
        <v>1</v>
      </c>
      <c r="AI2071" s="16">
        <v>6783587</v>
      </c>
      <c r="AJ2071" s="16" t="s">
        <v>7518</v>
      </c>
      <c r="AK2071" s="16" t="s">
        <v>5203</v>
      </c>
      <c r="AL2071" s="16" t="s">
        <v>1219</v>
      </c>
      <c r="AM2071" s="16" t="s">
        <v>7193</v>
      </c>
      <c r="AN2071">
        <v>30</v>
      </c>
      <c r="AO2071" t="e">
        <f>VLOOKUP(TRIM(AL2071),'Parcela Dedutivel'!$A$1:$B$65536,2,FALSE)</f>
        <v>#N/A</v>
      </c>
      <c r="AP2071" s="15">
        <f t="shared" si="372"/>
        <v>0</v>
      </c>
      <c r="AQ2071" s="16">
        <f t="shared" si="373"/>
        <v>0</v>
      </c>
      <c r="AV2071" s="18"/>
      <c r="AY2071" s="17"/>
      <c r="AZ2071" s="17"/>
    </row>
    <row r="2072" spans="1:52" hidden="1" x14ac:dyDescent="0.25">
      <c r="A2072" t="s">
        <v>26</v>
      </c>
      <c r="B2072" t="s">
        <v>5756</v>
      </c>
      <c r="C2072">
        <v>42331</v>
      </c>
      <c r="D2072" t="s">
        <v>2787</v>
      </c>
      <c r="E2072" t="s">
        <v>6979</v>
      </c>
      <c r="F2072" t="s">
        <v>29</v>
      </c>
      <c r="G2072">
        <v>700.43000000000006</v>
      </c>
      <c r="H2072">
        <v>609.07000000000005</v>
      </c>
      <c r="I2072">
        <v>109.63</v>
      </c>
      <c r="J2072" t="s">
        <v>61</v>
      </c>
      <c r="K2072">
        <v>0</v>
      </c>
      <c r="L2072">
        <v>0</v>
      </c>
      <c r="M2072" t="s">
        <v>31</v>
      </c>
      <c r="N2072">
        <v>609.07000000000005</v>
      </c>
      <c r="O2072">
        <v>91.36</v>
      </c>
      <c r="P2072" t="s">
        <v>2788</v>
      </c>
      <c r="Q2072">
        <v>609.07000000000005</v>
      </c>
      <c r="R2072">
        <v>10.050000000000001</v>
      </c>
      <c r="S2072" t="s">
        <v>33</v>
      </c>
      <c r="T2072">
        <v>609.07000000000005</v>
      </c>
      <c r="U2072">
        <v>46.29</v>
      </c>
      <c r="V2072" t="s">
        <v>33</v>
      </c>
      <c r="W2072" t="s">
        <v>33</v>
      </c>
      <c r="X2072" t="s">
        <v>244</v>
      </c>
      <c r="Y2072" t="s">
        <v>44</v>
      </c>
      <c r="Z2072" t="s">
        <v>3218</v>
      </c>
      <c r="AA2072" t="s">
        <v>3219</v>
      </c>
      <c r="AC2072" s="13" t="str">
        <f t="shared" si="366"/>
        <v>000168437</v>
      </c>
      <c r="AD2072" t="str">
        <f t="shared" si="367"/>
        <v>23/11/2015</v>
      </c>
      <c r="AE2072" t="str">
        <f t="shared" si="368"/>
        <v>46044053002906</v>
      </c>
      <c r="AF2072" s="14">
        <f t="shared" si="369"/>
        <v>700.43000000000006</v>
      </c>
      <c r="AG2072">
        <f t="shared" si="370"/>
        <v>0</v>
      </c>
      <c r="AH2072">
        <f t="shared" si="371"/>
        <v>1</v>
      </c>
      <c r="AI2072" s="16">
        <v>6782677</v>
      </c>
      <c r="AJ2072" s="16" t="s">
        <v>7416</v>
      </c>
      <c r="AK2072" s="16" t="s">
        <v>5204</v>
      </c>
      <c r="AL2072" s="16" t="s">
        <v>1276</v>
      </c>
      <c r="AM2072" s="16" t="s">
        <v>7193</v>
      </c>
      <c r="AN2072">
        <v>4</v>
      </c>
      <c r="AO2072" t="e">
        <f>VLOOKUP(TRIM(AL2072),'Parcela Dedutivel'!$A$1:$B$65536,2,FALSE)</f>
        <v>#N/A</v>
      </c>
      <c r="AP2072" s="15">
        <f t="shared" si="372"/>
        <v>0</v>
      </c>
      <c r="AQ2072" s="16">
        <f t="shared" si="373"/>
        <v>0</v>
      </c>
      <c r="AV2072" s="18"/>
      <c r="AY2072" s="17"/>
      <c r="AZ2072" s="17"/>
    </row>
    <row r="2073" spans="1:52" hidden="1" x14ac:dyDescent="0.25">
      <c r="A2073" t="s">
        <v>26</v>
      </c>
      <c r="B2073" t="s">
        <v>5756</v>
      </c>
      <c r="C2073">
        <v>42331</v>
      </c>
      <c r="D2073" t="s">
        <v>2787</v>
      </c>
      <c r="E2073" t="s">
        <v>6979</v>
      </c>
      <c r="F2073" t="s">
        <v>29</v>
      </c>
      <c r="G2073">
        <v>1072.26</v>
      </c>
      <c r="H2073">
        <v>893.55000000000007</v>
      </c>
      <c r="I2073">
        <v>160.84</v>
      </c>
      <c r="J2073" t="s">
        <v>61</v>
      </c>
      <c r="K2073">
        <v>0</v>
      </c>
      <c r="L2073">
        <v>0</v>
      </c>
      <c r="M2073" t="s">
        <v>31</v>
      </c>
      <c r="N2073">
        <v>893.55000000000007</v>
      </c>
      <c r="O2073">
        <v>178.71</v>
      </c>
      <c r="P2073" t="s">
        <v>2788</v>
      </c>
      <c r="Q2073">
        <v>893.55000000000007</v>
      </c>
      <c r="R2073">
        <v>14.74</v>
      </c>
      <c r="S2073" t="s">
        <v>33</v>
      </c>
      <c r="T2073">
        <v>893.55000000000007</v>
      </c>
      <c r="U2073">
        <v>67.91</v>
      </c>
      <c r="V2073" t="s">
        <v>33</v>
      </c>
      <c r="W2073" t="s">
        <v>33</v>
      </c>
      <c r="X2073" t="s">
        <v>244</v>
      </c>
      <c r="Y2073" t="s">
        <v>642</v>
      </c>
      <c r="Z2073" t="s">
        <v>643</v>
      </c>
      <c r="AA2073" t="s">
        <v>644</v>
      </c>
      <c r="AC2073" s="13" t="str">
        <f t="shared" si="366"/>
        <v>000168437</v>
      </c>
      <c r="AD2073" t="str">
        <f t="shared" si="367"/>
        <v>23/11/2015</v>
      </c>
      <c r="AE2073" t="str">
        <f t="shared" si="368"/>
        <v>46044053002906</v>
      </c>
      <c r="AF2073" s="14">
        <f t="shared" si="369"/>
        <v>1072.26</v>
      </c>
      <c r="AG2073">
        <f t="shared" si="370"/>
        <v>0</v>
      </c>
      <c r="AH2073">
        <f t="shared" si="371"/>
        <v>1</v>
      </c>
      <c r="AI2073" s="16">
        <v>6782679</v>
      </c>
      <c r="AJ2073" s="16" t="s">
        <v>7502</v>
      </c>
      <c r="AK2073" s="16" t="s">
        <v>4152</v>
      </c>
      <c r="AL2073" s="16" t="s">
        <v>666</v>
      </c>
      <c r="AM2073" s="16" t="s">
        <v>7193</v>
      </c>
      <c r="AN2073">
        <v>60</v>
      </c>
      <c r="AO2073" t="e">
        <f>VLOOKUP(TRIM(AL2073),'Parcela Dedutivel'!$A$1:$B$65536,2,FALSE)</f>
        <v>#N/A</v>
      </c>
      <c r="AP2073" s="15">
        <f t="shared" si="372"/>
        <v>0</v>
      </c>
      <c r="AQ2073" s="16">
        <f t="shared" si="373"/>
        <v>0</v>
      </c>
      <c r="AV2073" s="18"/>
      <c r="AY2073" s="17"/>
      <c r="AZ2073" s="17"/>
    </row>
    <row r="2074" spans="1:52" hidden="1" x14ac:dyDescent="0.25">
      <c r="A2074" t="s">
        <v>26</v>
      </c>
      <c r="B2074" t="s">
        <v>5756</v>
      </c>
      <c r="C2074">
        <v>42331</v>
      </c>
      <c r="D2074" t="s">
        <v>2787</v>
      </c>
      <c r="E2074" t="s">
        <v>6979</v>
      </c>
      <c r="F2074" t="s">
        <v>29</v>
      </c>
      <c r="G2074">
        <v>63.34</v>
      </c>
      <c r="H2074">
        <v>63.34</v>
      </c>
      <c r="I2074">
        <v>11.4</v>
      </c>
      <c r="J2074" t="s">
        <v>30</v>
      </c>
      <c r="K2074">
        <v>0</v>
      </c>
      <c r="L2074">
        <v>0</v>
      </c>
      <c r="M2074" t="s">
        <v>31</v>
      </c>
      <c r="N2074">
        <v>0</v>
      </c>
      <c r="O2074">
        <v>0</v>
      </c>
      <c r="P2074" t="s">
        <v>31</v>
      </c>
      <c r="Q2074">
        <v>63.34</v>
      </c>
      <c r="R2074">
        <v>1.05</v>
      </c>
      <c r="S2074" t="s">
        <v>33</v>
      </c>
      <c r="T2074">
        <v>63.34</v>
      </c>
      <c r="U2074">
        <v>4.8100000000000005</v>
      </c>
      <c r="V2074" t="s">
        <v>33</v>
      </c>
      <c r="W2074" t="s">
        <v>33</v>
      </c>
      <c r="X2074" t="s">
        <v>244</v>
      </c>
      <c r="Y2074" t="s">
        <v>493</v>
      </c>
      <c r="Z2074" t="s">
        <v>494</v>
      </c>
      <c r="AA2074" t="s">
        <v>495</v>
      </c>
      <c r="AC2074" s="13" t="str">
        <f t="shared" si="366"/>
        <v>000168437</v>
      </c>
      <c r="AD2074" t="str">
        <f t="shared" si="367"/>
        <v>23/11/2015</v>
      </c>
      <c r="AE2074" t="str">
        <f t="shared" si="368"/>
        <v>46044053002906</v>
      </c>
      <c r="AF2074" s="14">
        <f t="shared" si="369"/>
        <v>63.34</v>
      </c>
      <c r="AG2074">
        <f t="shared" si="370"/>
        <v>0</v>
      </c>
      <c r="AH2074">
        <f t="shared" si="371"/>
        <v>1</v>
      </c>
      <c r="AI2074" s="16">
        <v>6782684</v>
      </c>
      <c r="AJ2074" s="16" t="s">
        <v>7390</v>
      </c>
      <c r="AK2074" s="16" t="s">
        <v>5205</v>
      </c>
      <c r="AL2074" s="16" t="s">
        <v>1268</v>
      </c>
      <c r="AM2074" s="16" t="s">
        <v>7193</v>
      </c>
      <c r="AN2074">
        <v>3</v>
      </c>
      <c r="AO2074" t="e">
        <f>VLOOKUP(TRIM(AL2074),'Parcela Dedutivel'!$A$1:$B$65536,2,FALSE)</f>
        <v>#N/A</v>
      </c>
      <c r="AP2074" s="15">
        <f t="shared" si="372"/>
        <v>0</v>
      </c>
      <c r="AQ2074" s="16">
        <f t="shared" si="373"/>
        <v>0</v>
      </c>
      <c r="AV2074" s="18"/>
      <c r="AY2074" s="17"/>
      <c r="AZ2074" s="17"/>
    </row>
    <row r="2075" spans="1:52" hidden="1" x14ac:dyDescent="0.25">
      <c r="A2075" t="s">
        <v>26</v>
      </c>
      <c r="B2075" t="s">
        <v>5756</v>
      </c>
      <c r="C2075">
        <v>42331</v>
      </c>
      <c r="D2075" t="s">
        <v>2787</v>
      </c>
      <c r="E2075" t="s">
        <v>6979</v>
      </c>
      <c r="F2075" t="s">
        <v>29</v>
      </c>
      <c r="G2075">
        <v>2819.56</v>
      </c>
      <c r="H2075">
        <v>2451.79</v>
      </c>
      <c r="I2075">
        <v>441.32</v>
      </c>
      <c r="J2075" t="s">
        <v>61</v>
      </c>
      <c r="K2075">
        <v>0</v>
      </c>
      <c r="L2075">
        <v>0</v>
      </c>
      <c r="M2075" t="s">
        <v>31</v>
      </c>
      <c r="N2075">
        <v>2451.79</v>
      </c>
      <c r="O2075">
        <v>367.77</v>
      </c>
      <c r="P2075" t="s">
        <v>2788</v>
      </c>
      <c r="Q2075">
        <v>2451.79</v>
      </c>
      <c r="R2075">
        <v>40.450000000000003</v>
      </c>
      <c r="S2075" t="s">
        <v>33</v>
      </c>
      <c r="T2075">
        <v>2451.79</v>
      </c>
      <c r="U2075">
        <v>186.34</v>
      </c>
      <c r="V2075" t="s">
        <v>33</v>
      </c>
      <c r="W2075" t="s">
        <v>33</v>
      </c>
      <c r="X2075" t="s">
        <v>244</v>
      </c>
      <c r="Y2075" t="s">
        <v>44</v>
      </c>
      <c r="Z2075" t="s">
        <v>3254</v>
      </c>
      <c r="AA2075" t="s">
        <v>3255</v>
      </c>
      <c r="AC2075" s="13" t="str">
        <f t="shared" si="366"/>
        <v>000168437</v>
      </c>
      <c r="AD2075" t="str">
        <f t="shared" si="367"/>
        <v>23/11/2015</v>
      </c>
      <c r="AE2075" t="str">
        <f t="shared" si="368"/>
        <v>46044053002906</v>
      </c>
      <c r="AF2075" s="14">
        <f t="shared" si="369"/>
        <v>2819.56</v>
      </c>
      <c r="AG2075">
        <f t="shared" si="370"/>
        <v>0</v>
      </c>
      <c r="AH2075">
        <f t="shared" si="371"/>
        <v>1</v>
      </c>
      <c r="AI2075" s="16">
        <v>6806808</v>
      </c>
      <c r="AJ2075" s="16" t="s">
        <v>7700</v>
      </c>
      <c r="AK2075" s="16" t="s">
        <v>4153</v>
      </c>
      <c r="AL2075" s="16" t="s">
        <v>494</v>
      </c>
      <c r="AM2075" s="16" t="s">
        <v>7143</v>
      </c>
      <c r="AN2075">
        <v>15</v>
      </c>
      <c r="AO2075" t="e">
        <f>VLOOKUP(TRIM(AL2075),'Parcela Dedutivel'!$A$1:$B$65536,2,FALSE)</f>
        <v>#N/A</v>
      </c>
      <c r="AP2075" s="15">
        <f t="shared" si="372"/>
        <v>0</v>
      </c>
      <c r="AQ2075" s="16">
        <f t="shared" si="373"/>
        <v>0</v>
      </c>
      <c r="AV2075" s="18"/>
      <c r="AY2075" s="17"/>
      <c r="AZ2075" s="17"/>
    </row>
    <row r="2076" spans="1:52" hidden="1" x14ac:dyDescent="0.25">
      <c r="A2076" t="s">
        <v>26</v>
      </c>
      <c r="B2076" t="s">
        <v>5756</v>
      </c>
      <c r="C2076">
        <v>42331</v>
      </c>
      <c r="D2076" t="s">
        <v>2787</v>
      </c>
      <c r="E2076" t="s">
        <v>6979</v>
      </c>
      <c r="F2076" t="s">
        <v>29</v>
      </c>
      <c r="G2076">
        <v>1731.49</v>
      </c>
      <c r="H2076">
        <v>1505.64</v>
      </c>
      <c r="I2076">
        <v>271.02</v>
      </c>
      <c r="J2076" t="s">
        <v>61</v>
      </c>
      <c r="K2076">
        <v>0</v>
      </c>
      <c r="L2076">
        <v>0</v>
      </c>
      <c r="M2076" t="s">
        <v>31</v>
      </c>
      <c r="N2076">
        <v>1505.64</v>
      </c>
      <c r="O2076">
        <v>225.85</v>
      </c>
      <c r="P2076" t="s">
        <v>2788</v>
      </c>
      <c r="Q2076">
        <v>1505.64</v>
      </c>
      <c r="R2076">
        <v>24.84</v>
      </c>
      <c r="S2076" t="s">
        <v>33</v>
      </c>
      <c r="T2076">
        <v>1505.64</v>
      </c>
      <c r="U2076">
        <v>114.43</v>
      </c>
      <c r="V2076" t="s">
        <v>33</v>
      </c>
      <c r="W2076" t="s">
        <v>33</v>
      </c>
      <c r="X2076" t="s">
        <v>244</v>
      </c>
      <c r="Y2076" t="s">
        <v>91</v>
      </c>
      <c r="Z2076" t="s">
        <v>1777</v>
      </c>
      <c r="AA2076" t="s">
        <v>1778</v>
      </c>
      <c r="AC2076" s="13" t="str">
        <f t="shared" si="366"/>
        <v>000168437</v>
      </c>
      <c r="AD2076" t="str">
        <f t="shared" si="367"/>
        <v>23/11/2015</v>
      </c>
      <c r="AE2076" t="str">
        <f t="shared" si="368"/>
        <v>46044053002906</v>
      </c>
      <c r="AF2076" s="14">
        <f t="shared" si="369"/>
        <v>1731.49</v>
      </c>
      <c r="AG2076">
        <f t="shared" si="370"/>
        <v>0</v>
      </c>
      <c r="AH2076">
        <f t="shared" si="371"/>
        <v>1</v>
      </c>
      <c r="AI2076" s="16">
        <v>6786198</v>
      </c>
      <c r="AJ2076" s="16" t="s">
        <v>7701</v>
      </c>
      <c r="AK2076" s="16" t="s">
        <v>5206</v>
      </c>
      <c r="AL2076" s="16" t="s">
        <v>3318</v>
      </c>
      <c r="AM2076" s="16" t="s">
        <v>7193</v>
      </c>
      <c r="AN2076">
        <v>2</v>
      </c>
      <c r="AO2076" t="e">
        <f>VLOOKUP(TRIM(AL2076),'Parcela Dedutivel'!$A$1:$B$65536,2,FALSE)</f>
        <v>#N/A</v>
      </c>
      <c r="AP2076" s="15">
        <f t="shared" si="372"/>
        <v>0</v>
      </c>
      <c r="AQ2076" s="16">
        <f t="shared" si="373"/>
        <v>0</v>
      </c>
      <c r="AV2076" s="18"/>
      <c r="AY2076" s="17"/>
      <c r="AZ2076" s="17"/>
    </row>
    <row r="2077" spans="1:52" hidden="1" x14ac:dyDescent="0.25">
      <c r="A2077" t="s">
        <v>26</v>
      </c>
      <c r="B2077" t="s">
        <v>5756</v>
      </c>
      <c r="C2077">
        <v>42331</v>
      </c>
      <c r="D2077" t="s">
        <v>2787</v>
      </c>
      <c r="E2077" t="s">
        <v>6979</v>
      </c>
      <c r="F2077" t="s">
        <v>29</v>
      </c>
      <c r="G2077">
        <v>557.15</v>
      </c>
      <c r="H2077">
        <v>464.29</v>
      </c>
      <c r="I2077">
        <v>83.570000000000007</v>
      </c>
      <c r="J2077" t="s">
        <v>61</v>
      </c>
      <c r="K2077">
        <v>0</v>
      </c>
      <c r="L2077">
        <v>0</v>
      </c>
      <c r="M2077" t="s">
        <v>31</v>
      </c>
      <c r="N2077">
        <v>464.29</v>
      </c>
      <c r="O2077">
        <v>92.86</v>
      </c>
      <c r="P2077" t="s">
        <v>2788</v>
      </c>
      <c r="Q2077">
        <v>464.29</v>
      </c>
      <c r="R2077">
        <v>7.66</v>
      </c>
      <c r="S2077" t="s">
        <v>33</v>
      </c>
      <c r="T2077">
        <v>464.29</v>
      </c>
      <c r="U2077">
        <v>35.29</v>
      </c>
      <c r="V2077" t="s">
        <v>33</v>
      </c>
      <c r="W2077" t="s">
        <v>33</v>
      </c>
      <c r="X2077" t="s">
        <v>244</v>
      </c>
      <c r="Y2077" t="s">
        <v>99</v>
      </c>
      <c r="Z2077" t="s">
        <v>126</v>
      </c>
      <c r="AA2077" t="s">
        <v>127</v>
      </c>
      <c r="AC2077" s="13" t="str">
        <f t="shared" si="366"/>
        <v>000168437</v>
      </c>
      <c r="AD2077" t="str">
        <f t="shared" si="367"/>
        <v>23/11/2015</v>
      </c>
      <c r="AE2077" t="str">
        <f t="shared" si="368"/>
        <v>46044053002906</v>
      </c>
      <c r="AF2077" s="14">
        <f t="shared" si="369"/>
        <v>557.15</v>
      </c>
      <c r="AG2077">
        <f t="shared" si="370"/>
        <v>0</v>
      </c>
      <c r="AH2077">
        <f t="shared" si="371"/>
        <v>1</v>
      </c>
      <c r="AI2077" s="16">
        <v>6822173</v>
      </c>
      <c r="AJ2077" s="16" t="s">
        <v>7702</v>
      </c>
      <c r="AK2077" s="16" t="s">
        <v>4155</v>
      </c>
      <c r="AL2077" s="16" t="s">
        <v>1836</v>
      </c>
      <c r="AM2077" s="16" t="s">
        <v>7143</v>
      </c>
      <c r="AN2077">
        <v>6</v>
      </c>
      <c r="AO2077" t="e">
        <f>VLOOKUP(TRIM(AL2077),'Parcela Dedutivel'!$A$1:$B$65536,2,FALSE)</f>
        <v>#N/A</v>
      </c>
      <c r="AP2077" s="15">
        <f t="shared" si="372"/>
        <v>0</v>
      </c>
      <c r="AQ2077" s="16">
        <f t="shared" si="373"/>
        <v>0</v>
      </c>
      <c r="AV2077" s="18"/>
      <c r="AY2077" s="17"/>
      <c r="AZ2077" s="17"/>
    </row>
    <row r="2078" spans="1:52" hidden="1" x14ac:dyDescent="0.25">
      <c r="A2078" t="s">
        <v>26</v>
      </c>
      <c r="B2078" t="s">
        <v>5756</v>
      </c>
      <c r="C2078">
        <v>42331</v>
      </c>
      <c r="D2078" t="s">
        <v>2787</v>
      </c>
      <c r="E2078" t="s">
        <v>6979</v>
      </c>
      <c r="F2078" t="s">
        <v>29</v>
      </c>
      <c r="G2078">
        <v>1001.96</v>
      </c>
      <c r="H2078">
        <v>871.27</v>
      </c>
      <c r="I2078">
        <v>156.83000000000001</v>
      </c>
      <c r="J2078" t="s">
        <v>61</v>
      </c>
      <c r="K2078">
        <v>0</v>
      </c>
      <c r="L2078">
        <v>0</v>
      </c>
      <c r="M2078" t="s">
        <v>31</v>
      </c>
      <c r="N2078">
        <v>871.27</v>
      </c>
      <c r="O2078">
        <v>130.69</v>
      </c>
      <c r="P2078" t="s">
        <v>2788</v>
      </c>
      <c r="Q2078">
        <v>871.27</v>
      </c>
      <c r="R2078">
        <v>14.38</v>
      </c>
      <c r="S2078" t="s">
        <v>33</v>
      </c>
      <c r="T2078">
        <v>871.27</v>
      </c>
      <c r="U2078">
        <v>66.22</v>
      </c>
      <c r="V2078" t="s">
        <v>33</v>
      </c>
      <c r="W2078" t="s">
        <v>33</v>
      </c>
      <c r="X2078" t="s">
        <v>244</v>
      </c>
      <c r="Y2078" t="s">
        <v>44</v>
      </c>
      <c r="Z2078" t="s">
        <v>3223</v>
      </c>
      <c r="AA2078" t="s">
        <v>3224</v>
      </c>
      <c r="AC2078" s="13" t="str">
        <f t="shared" si="366"/>
        <v>000168437</v>
      </c>
      <c r="AD2078" t="str">
        <f t="shared" si="367"/>
        <v>23/11/2015</v>
      </c>
      <c r="AE2078" t="str">
        <f t="shared" si="368"/>
        <v>46044053002906</v>
      </c>
      <c r="AF2078" s="14">
        <f t="shared" si="369"/>
        <v>1001.96</v>
      </c>
      <c r="AG2078">
        <f t="shared" si="370"/>
        <v>0</v>
      </c>
      <c r="AH2078">
        <f t="shared" si="371"/>
        <v>1</v>
      </c>
      <c r="AI2078" s="16">
        <v>6819039</v>
      </c>
      <c r="AJ2078" s="16" t="s">
        <v>7555</v>
      </c>
      <c r="AK2078" s="16" t="s">
        <v>5208</v>
      </c>
      <c r="AL2078" s="16" t="s">
        <v>753</v>
      </c>
      <c r="AM2078" s="16" t="s">
        <v>7193</v>
      </c>
      <c r="AN2078">
        <v>20</v>
      </c>
      <c r="AO2078" t="e">
        <f>VLOOKUP(TRIM(AL2078),'Parcela Dedutivel'!$A$1:$B$65536,2,FALSE)</f>
        <v>#N/A</v>
      </c>
      <c r="AP2078" s="15">
        <f t="shared" si="372"/>
        <v>0</v>
      </c>
      <c r="AQ2078" s="16">
        <f t="shared" si="373"/>
        <v>0</v>
      </c>
      <c r="AV2078" s="18"/>
      <c r="AY2078" s="17"/>
      <c r="AZ2078" s="17"/>
    </row>
    <row r="2079" spans="1:52" hidden="1" x14ac:dyDescent="0.25">
      <c r="A2079" t="s">
        <v>26</v>
      </c>
      <c r="B2079" t="s">
        <v>5757</v>
      </c>
      <c r="C2079">
        <v>42331</v>
      </c>
      <c r="D2079" t="s">
        <v>2804</v>
      </c>
      <c r="E2079" t="s">
        <v>6979</v>
      </c>
      <c r="F2079" t="s">
        <v>29</v>
      </c>
      <c r="G2079">
        <v>991.53000000000009</v>
      </c>
      <c r="H2079">
        <v>991.53</v>
      </c>
      <c r="I2079">
        <v>178.48</v>
      </c>
      <c r="J2079" t="s">
        <v>307</v>
      </c>
      <c r="K2079">
        <v>0</v>
      </c>
      <c r="L2079">
        <v>0</v>
      </c>
      <c r="M2079" t="s">
        <v>31</v>
      </c>
      <c r="N2079">
        <v>862.2</v>
      </c>
      <c r="O2079">
        <v>129.33000000000001</v>
      </c>
      <c r="P2079" t="s">
        <v>2788</v>
      </c>
      <c r="Q2079">
        <v>862.2</v>
      </c>
      <c r="R2079">
        <v>14.23</v>
      </c>
      <c r="S2079" t="s">
        <v>33</v>
      </c>
      <c r="T2079">
        <v>862.2</v>
      </c>
      <c r="U2079">
        <v>65.53</v>
      </c>
      <c r="V2079" t="s">
        <v>33</v>
      </c>
      <c r="W2079" t="s">
        <v>33</v>
      </c>
      <c r="X2079" t="s">
        <v>5758</v>
      </c>
      <c r="Y2079" t="s">
        <v>91</v>
      </c>
      <c r="Z2079" t="s">
        <v>5759</v>
      </c>
      <c r="AA2079" t="s">
        <v>5760</v>
      </c>
      <c r="AC2079" s="13" t="str">
        <f t="shared" si="366"/>
        <v>000168438</v>
      </c>
      <c r="AD2079" t="str">
        <f t="shared" si="367"/>
        <v>23/11/2015</v>
      </c>
      <c r="AE2079" t="str">
        <f t="shared" si="368"/>
        <v>50942135000144</v>
      </c>
      <c r="AF2079" s="14">
        <f t="shared" si="369"/>
        <v>991.53000000000009</v>
      </c>
      <c r="AG2079">
        <f t="shared" si="370"/>
        <v>0</v>
      </c>
      <c r="AH2079">
        <f t="shared" si="371"/>
        <v>1</v>
      </c>
      <c r="AI2079" s="16">
        <v>6819039</v>
      </c>
      <c r="AJ2079" s="16" t="s">
        <v>7555</v>
      </c>
      <c r="AK2079" s="16" t="s">
        <v>5208</v>
      </c>
      <c r="AL2079" s="16" t="s">
        <v>3421</v>
      </c>
      <c r="AM2079" s="16" t="s">
        <v>7193</v>
      </c>
      <c r="AN2079">
        <v>10</v>
      </c>
      <c r="AO2079" t="e">
        <f>VLOOKUP(TRIM(AL2079),'Parcela Dedutivel'!$A$1:$B$65536,2,FALSE)</f>
        <v>#N/A</v>
      </c>
      <c r="AP2079" s="15">
        <f t="shared" si="372"/>
        <v>0</v>
      </c>
      <c r="AQ2079" s="16">
        <f t="shared" si="373"/>
        <v>0</v>
      </c>
      <c r="AV2079" s="18"/>
      <c r="AY2079" s="17"/>
      <c r="AZ2079" s="17"/>
    </row>
    <row r="2080" spans="1:52" hidden="1" x14ac:dyDescent="0.25">
      <c r="A2080" t="s">
        <v>26</v>
      </c>
      <c r="B2080" t="s">
        <v>5761</v>
      </c>
      <c r="C2080">
        <v>42331</v>
      </c>
      <c r="D2080" t="s">
        <v>2804</v>
      </c>
      <c r="E2080" t="s">
        <v>6979</v>
      </c>
      <c r="F2080" t="s">
        <v>29</v>
      </c>
      <c r="G2080">
        <v>2992.5</v>
      </c>
      <c r="H2080">
        <v>0</v>
      </c>
      <c r="I2080">
        <v>0</v>
      </c>
      <c r="J2080" t="s">
        <v>31</v>
      </c>
      <c r="K2080">
        <v>0</v>
      </c>
      <c r="L2080">
        <v>0</v>
      </c>
      <c r="M2080" t="s">
        <v>31</v>
      </c>
      <c r="N2080">
        <v>0</v>
      </c>
      <c r="O2080">
        <v>0</v>
      </c>
      <c r="P2080" t="s">
        <v>31</v>
      </c>
      <c r="Q2080">
        <v>2992.5</v>
      </c>
      <c r="R2080">
        <v>49.38</v>
      </c>
      <c r="S2080" t="s">
        <v>33</v>
      </c>
      <c r="T2080">
        <v>2992.5</v>
      </c>
      <c r="U2080">
        <v>227.43</v>
      </c>
      <c r="V2080" t="s">
        <v>33</v>
      </c>
      <c r="W2080" t="s">
        <v>33</v>
      </c>
      <c r="X2080" t="s">
        <v>3055</v>
      </c>
      <c r="Y2080" t="s">
        <v>91</v>
      </c>
      <c r="Z2080" t="s">
        <v>5762</v>
      </c>
      <c r="AA2080" t="s">
        <v>5763</v>
      </c>
      <c r="AC2080" s="13" t="str">
        <f t="shared" si="366"/>
        <v>000168439</v>
      </c>
      <c r="AD2080" t="str">
        <f t="shared" si="367"/>
        <v>23/11/2015</v>
      </c>
      <c r="AE2080" t="str">
        <f t="shared" si="368"/>
        <v>74404229000551</v>
      </c>
      <c r="AF2080" s="14">
        <f t="shared" si="369"/>
        <v>2992.5</v>
      </c>
      <c r="AG2080">
        <f t="shared" si="370"/>
        <v>0</v>
      </c>
      <c r="AH2080">
        <f t="shared" si="371"/>
        <v>1</v>
      </c>
      <c r="AI2080" s="16">
        <v>6790179</v>
      </c>
      <c r="AJ2080" s="16" t="s">
        <v>7397</v>
      </c>
      <c r="AK2080" s="16" t="s">
        <v>4158</v>
      </c>
      <c r="AL2080" s="16" t="s">
        <v>4159</v>
      </c>
      <c r="AM2080" s="16" t="s">
        <v>7143</v>
      </c>
      <c r="AN2080">
        <v>100</v>
      </c>
      <c r="AO2080">
        <f>VLOOKUP(TRIM(AL2080),'Parcela Dedutivel'!$A$1:$B$65536,2,FALSE)</f>
        <v>0</v>
      </c>
      <c r="AP2080" s="15">
        <f t="shared" si="372"/>
        <v>0</v>
      </c>
      <c r="AQ2080" s="16">
        <f t="shared" si="373"/>
        <v>0</v>
      </c>
      <c r="AV2080" s="18"/>
      <c r="AY2080" s="17"/>
      <c r="AZ2080" s="17"/>
    </row>
    <row r="2081" spans="1:52" hidden="1" x14ac:dyDescent="0.25">
      <c r="A2081" t="s">
        <v>26</v>
      </c>
      <c r="B2081" t="s">
        <v>5764</v>
      </c>
      <c r="C2081">
        <v>42331</v>
      </c>
      <c r="D2081" t="s">
        <v>2804</v>
      </c>
      <c r="E2081" t="s">
        <v>6979</v>
      </c>
      <c r="F2081" t="s">
        <v>29</v>
      </c>
      <c r="G2081">
        <v>3703.1</v>
      </c>
      <c r="H2081">
        <v>3703.1</v>
      </c>
      <c r="I2081">
        <v>666.56000000000006</v>
      </c>
      <c r="J2081" t="s">
        <v>30</v>
      </c>
      <c r="K2081">
        <v>0</v>
      </c>
      <c r="L2081">
        <v>0</v>
      </c>
      <c r="M2081" t="s">
        <v>31</v>
      </c>
      <c r="N2081">
        <v>0</v>
      </c>
      <c r="O2081">
        <v>0</v>
      </c>
      <c r="P2081" t="s">
        <v>31</v>
      </c>
      <c r="Q2081">
        <v>3703.1</v>
      </c>
      <c r="R2081">
        <v>61.1</v>
      </c>
      <c r="S2081" t="s">
        <v>33</v>
      </c>
      <c r="T2081">
        <v>3703.1</v>
      </c>
      <c r="U2081">
        <v>281.44</v>
      </c>
      <c r="V2081" t="s">
        <v>33</v>
      </c>
      <c r="W2081" t="s">
        <v>33</v>
      </c>
      <c r="X2081" t="s">
        <v>5765</v>
      </c>
      <c r="Y2081" t="s">
        <v>96</v>
      </c>
      <c r="Z2081" t="s">
        <v>5766</v>
      </c>
      <c r="AA2081" t="s">
        <v>5767</v>
      </c>
      <c r="AC2081" s="13" t="str">
        <f t="shared" si="366"/>
        <v>000168440</v>
      </c>
      <c r="AD2081" t="str">
        <f t="shared" si="367"/>
        <v>23/11/2015</v>
      </c>
      <c r="AE2081" t="str">
        <f t="shared" si="368"/>
        <v>48754139000823</v>
      </c>
      <c r="AF2081" s="14">
        <f t="shared" si="369"/>
        <v>3703.1</v>
      </c>
      <c r="AG2081">
        <f t="shared" si="370"/>
        <v>0</v>
      </c>
      <c r="AH2081">
        <f t="shared" si="371"/>
        <v>1</v>
      </c>
      <c r="AI2081" s="16">
        <v>7433212</v>
      </c>
      <c r="AJ2081" s="16" t="s">
        <v>7610</v>
      </c>
      <c r="AK2081" s="16" t="s">
        <v>4161</v>
      </c>
      <c r="AL2081" s="16" t="s">
        <v>480</v>
      </c>
      <c r="AM2081" s="16" t="s">
        <v>7143</v>
      </c>
      <c r="AN2081">
        <v>1.4</v>
      </c>
      <c r="AO2081">
        <f>VLOOKUP(TRIM(AL2081),'Parcela Dedutivel'!$A$1:$B$65536,2,FALSE)</f>
        <v>0</v>
      </c>
      <c r="AP2081" s="15">
        <f t="shared" si="372"/>
        <v>0</v>
      </c>
      <c r="AQ2081" s="16">
        <f t="shared" si="373"/>
        <v>0</v>
      </c>
      <c r="AV2081" s="18"/>
      <c r="AY2081" s="17"/>
      <c r="AZ2081" s="17"/>
    </row>
    <row r="2082" spans="1:52" hidden="1" x14ac:dyDescent="0.25">
      <c r="A2082" t="s">
        <v>26</v>
      </c>
      <c r="B2082" t="s">
        <v>5768</v>
      </c>
      <c r="C2082">
        <v>42331</v>
      </c>
      <c r="D2082" t="s">
        <v>2903</v>
      </c>
      <c r="E2082" t="s">
        <v>6979</v>
      </c>
      <c r="F2082" t="s">
        <v>272</v>
      </c>
      <c r="G2082">
        <v>34.800000000000004</v>
      </c>
      <c r="H2082">
        <v>0</v>
      </c>
      <c r="I2082">
        <v>0</v>
      </c>
      <c r="J2082" t="s">
        <v>31</v>
      </c>
      <c r="K2082">
        <v>0</v>
      </c>
      <c r="L2082">
        <v>0</v>
      </c>
      <c r="M2082" t="s">
        <v>31</v>
      </c>
      <c r="N2082">
        <v>0</v>
      </c>
      <c r="O2082">
        <v>0</v>
      </c>
      <c r="P2082" t="s">
        <v>31</v>
      </c>
      <c r="Q2082">
        <v>34.800000000000004</v>
      </c>
      <c r="R2082">
        <v>0</v>
      </c>
      <c r="S2082" t="s">
        <v>2904</v>
      </c>
      <c r="T2082">
        <v>34.800000000000004</v>
      </c>
      <c r="U2082">
        <v>0</v>
      </c>
      <c r="V2082" t="s">
        <v>2904</v>
      </c>
      <c r="W2082" t="s">
        <v>33</v>
      </c>
      <c r="X2082" t="s">
        <v>3357</v>
      </c>
      <c r="Y2082" t="s">
        <v>96</v>
      </c>
      <c r="Z2082" t="s">
        <v>5769</v>
      </c>
      <c r="AA2082" t="s">
        <v>5770</v>
      </c>
      <c r="AC2082" s="13" t="str">
        <f t="shared" si="366"/>
        <v>000168441</v>
      </c>
      <c r="AD2082" t="str">
        <f t="shared" si="367"/>
        <v>23/11/2015</v>
      </c>
      <c r="AE2082" t="str">
        <f t="shared" si="368"/>
        <v>04337168000148</v>
      </c>
      <c r="AF2082" s="14">
        <f t="shared" si="369"/>
        <v>34.800000000000004</v>
      </c>
      <c r="AG2082">
        <f t="shared" si="370"/>
        <v>0</v>
      </c>
      <c r="AH2082">
        <f t="shared" si="371"/>
        <v>1</v>
      </c>
      <c r="AI2082" s="16">
        <v>7467528</v>
      </c>
      <c r="AJ2082" s="16" t="s">
        <v>7391</v>
      </c>
      <c r="AK2082" s="16" t="s">
        <v>4162</v>
      </c>
      <c r="AL2082" s="16" t="s">
        <v>4163</v>
      </c>
      <c r="AM2082" s="16" t="s">
        <v>7193</v>
      </c>
      <c r="AN2082">
        <v>3</v>
      </c>
      <c r="AO2082" t="e">
        <f>VLOOKUP(TRIM(AL2082),'Parcela Dedutivel'!$A$1:$B$65536,2,FALSE)</f>
        <v>#N/A</v>
      </c>
      <c r="AP2082" s="15">
        <f t="shared" si="372"/>
        <v>0</v>
      </c>
      <c r="AQ2082" s="16">
        <f t="shared" si="373"/>
        <v>0</v>
      </c>
      <c r="AV2082" s="18"/>
      <c r="AY2082" s="17"/>
      <c r="AZ2082" s="17"/>
    </row>
    <row r="2083" spans="1:52" hidden="1" x14ac:dyDescent="0.25">
      <c r="A2083" t="s">
        <v>26</v>
      </c>
      <c r="B2083" t="s">
        <v>5771</v>
      </c>
      <c r="C2083">
        <v>42331</v>
      </c>
      <c r="D2083" t="s">
        <v>2804</v>
      </c>
      <c r="E2083" t="s">
        <v>6979</v>
      </c>
      <c r="F2083" t="s">
        <v>29</v>
      </c>
      <c r="G2083">
        <v>991.35</v>
      </c>
      <c r="H2083">
        <v>991.35</v>
      </c>
      <c r="I2083">
        <v>178.44</v>
      </c>
      <c r="J2083" t="s">
        <v>30</v>
      </c>
      <c r="K2083">
        <v>0</v>
      </c>
      <c r="L2083">
        <v>0</v>
      </c>
      <c r="M2083" t="s">
        <v>31</v>
      </c>
      <c r="N2083">
        <v>0</v>
      </c>
      <c r="O2083">
        <v>0</v>
      </c>
      <c r="P2083" t="s">
        <v>31</v>
      </c>
      <c r="Q2083">
        <v>991.35</v>
      </c>
      <c r="R2083">
        <v>16.36</v>
      </c>
      <c r="S2083" t="s">
        <v>33</v>
      </c>
      <c r="T2083">
        <v>991.35</v>
      </c>
      <c r="U2083">
        <v>75.34</v>
      </c>
      <c r="V2083" t="s">
        <v>33</v>
      </c>
      <c r="W2083" t="s">
        <v>33</v>
      </c>
      <c r="X2083" t="s">
        <v>3165</v>
      </c>
      <c r="Y2083" t="s">
        <v>2556</v>
      </c>
      <c r="Z2083" t="s">
        <v>5772</v>
      </c>
      <c r="AA2083" t="s">
        <v>5773</v>
      </c>
      <c r="AC2083" s="13" t="str">
        <f t="shared" si="366"/>
        <v>000168442</v>
      </c>
      <c r="AD2083" t="str">
        <f t="shared" si="367"/>
        <v>23/11/2015</v>
      </c>
      <c r="AE2083" t="str">
        <f t="shared" si="368"/>
        <v>02990605000607</v>
      </c>
      <c r="AF2083" s="14">
        <f t="shared" si="369"/>
        <v>991.35</v>
      </c>
      <c r="AG2083">
        <f t="shared" si="370"/>
        <v>0</v>
      </c>
      <c r="AH2083">
        <f t="shared" si="371"/>
        <v>1</v>
      </c>
      <c r="AI2083" s="16">
        <v>6819039</v>
      </c>
      <c r="AJ2083" s="16" t="s">
        <v>7555</v>
      </c>
      <c r="AK2083" s="16" t="s">
        <v>5208</v>
      </c>
      <c r="AL2083" s="16" t="s">
        <v>83</v>
      </c>
      <c r="AM2083" s="16" t="s">
        <v>7193</v>
      </c>
      <c r="AN2083">
        <v>28</v>
      </c>
      <c r="AO2083" t="e">
        <f>VLOOKUP(TRIM(AL2083),'Parcela Dedutivel'!$A$1:$B$65536,2,FALSE)</f>
        <v>#N/A</v>
      </c>
      <c r="AP2083" s="15">
        <f t="shared" si="372"/>
        <v>0</v>
      </c>
      <c r="AQ2083" s="16">
        <f t="shared" si="373"/>
        <v>0</v>
      </c>
      <c r="AV2083" s="18"/>
      <c r="AY2083" s="17"/>
      <c r="AZ2083" s="17"/>
    </row>
    <row r="2084" spans="1:52" hidden="1" x14ac:dyDescent="0.25">
      <c r="A2084" t="s">
        <v>26</v>
      </c>
      <c r="B2084" t="s">
        <v>5774</v>
      </c>
      <c r="C2084">
        <v>42331</v>
      </c>
      <c r="D2084" t="s">
        <v>2804</v>
      </c>
      <c r="E2084" t="s">
        <v>6979</v>
      </c>
      <c r="F2084" t="s">
        <v>29</v>
      </c>
      <c r="G2084">
        <v>396.94</v>
      </c>
      <c r="H2084">
        <v>423.65000000000003</v>
      </c>
      <c r="I2084">
        <v>76.260000000000005</v>
      </c>
      <c r="J2084" t="s">
        <v>307</v>
      </c>
      <c r="K2084">
        <v>0</v>
      </c>
      <c r="L2084">
        <v>0</v>
      </c>
      <c r="M2084" t="s">
        <v>31</v>
      </c>
      <c r="N2084">
        <v>0</v>
      </c>
      <c r="O2084">
        <v>0</v>
      </c>
      <c r="P2084" t="s">
        <v>31</v>
      </c>
      <c r="Q2084">
        <v>423.65000000000003</v>
      </c>
      <c r="R2084">
        <v>6.99</v>
      </c>
      <c r="S2084" t="s">
        <v>33</v>
      </c>
      <c r="T2084">
        <v>423.65000000000003</v>
      </c>
      <c r="U2084">
        <v>32.200000000000003</v>
      </c>
      <c r="V2084" t="s">
        <v>33</v>
      </c>
      <c r="W2084" t="s">
        <v>33</v>
      </c>
      <c r="X2084" t="s">
        <v>5775</v>
      </c>
      <c r="Y2084" t="s">
        <v>240</v>
      </c>
      <c r="Z2084" t="s">
        <v>4942</v>
      </c>
      <c r="AA2084" t="s">
        <v>4943</v>
      </c>
      <c r="AC2084" s="13" t="str">
        <f t="shared" si="366"/>
        <v>000168443</v>
      </c>
      <c r="AD2084" t="str">
        <f t="shared" si="367"/>
        <v>23/11/2015</v>
      </c>
      <c r="AE2084" t="str">
        <f t="shared" si="368"/>
        <v>03511207000119</v>
      </c>
      <c r="AF2084" s="14">
        <f t="shared" si="369"/>
        <v>396.94</v>
      </c>
      <c r="AG2084">
        <f t="shared" si="370"/>
        <v>125.28</v>
      </c>
      <c r="AH2084">
        <f t="shared" si="371"/>
        <v>1</v>
      </c>
      <c r="AI2084" s="16">
        <v>6782694</v>
      </c>
      <c r="AJ2084" s="16" t="s">
        <v>7703</v>
      </c>
      <c r="AK2084" s="16" t="s">
        <v>4165</v>
      </c>
      <c r="AL2084" s="16" t="s">
        <v>3384</v>
      </c>
      <c r="AM2084" s="16" t="s">
        <v>7215</v>
      </c>
      <c r="AN2084">
        <v>1</v>
      </c>
      <c r="AO2084">
        <f>VLOOKUP(TRIM(AL2084),'Parcela Dedutivel'!$A$1:$B$65536,2,FALSE)</f>
        <v>24.71</v>
      </c>
      <c r="AP2084" s="15">
        <f t="shared" si="372"/>
        <v>24.71</v>
      </c>
      <c r="AQ2084" s="16">
        <f t="shared" si="373"/>
        <v>24.71</v>
      </c>
      <c r="AV2084" s="18"/>
      <c r="AY2084" s="17"/>
      <c r="AZ2084" s="17"/>
    </row>
    <row r="2085" spans="1:52" hidden="1" x14ac:dyDescent="0.25">
      <c r="A2085" t="s">
        <v>26</v>
      </c>
      <c r="B2085" t="s">
        <v>5776</v>
      </c>
      <c r="C2085">
        <v>42331</v>
      </c>
      <c r="D2085" t="s">
        <v>2787</v>
      </c>
      <c r="E2085" t="s">
        <v>6979</v>
      </c>
      <c r="F2085" t="s">
        <v>29</v>
      </c>
      <c r="G2085">
        <v>880.49</v>
      </c>
      <c r="H2085">
        <v>880.49</v>
      </c>
      <c r="I2085">
        <v>158.49</v>
      </c>
      <c r="J2085" t="s">
        <v>61</v>
      </c>
      <c r="K2085">
        <v>0</v>
      </c>
      <c r="L2085">
        <v>0</v>
      </c>
      <c r="M2085" t="s">
        <v>31</v>
      </c>
      <c r="N2085">
        <v>765.64</v>
      </c>
      <c r="O2085">
        <v>114.85000000000001</v>
      </c>
      <c r="P2085" t="s">
        <v>2788</v>
      </c>
      <c r="Q2085">
        <v>765.64</v>
      </c>
      <c r="R2085">
        <v>12.63</v>
      </c>
      <c r="S2085" t="s">
        <v>33</v>
      </c>
      <c r="T2085">
        <v>765.64</v>
      </c>
      <c r="U2085">
        <v>58.19</v>
      </c>
      <c r="V2085" t="s">
        <v>33</v>
      </c>
      <c r="W2085" t="s">
        <v>33</v>
      </c>
      <c r="X2085" t="s">
        <v>5138</v>
      </c>
      <c r="Y2085" t="s">
        <v>44</v>
      </c>
      <c r="Z2085" t="s">
        <v>1170</v>
      </c>
      <c r="AA2085" t="s">
        <v>1171</v>
      </c>
      <c r="AC2085" s="13" t="str">
        <f t="shared" si="366"/>
        <v>000168444</v>
      </c>
      <c r="AD2085" t="str">
        <f t="shared" si="367"/>
        <v>23/11/2015</v>
      </c>
      <c r="AE2085" t="str">
        <f t="shared" si="368"/>
        <v>61068342000138</v>
      </c>
      <c r="AF2085" s="14">
        <f t="shared" si="369"/>
        <v>880.49</v>
      </c>
      <c r="AG2085">
        <f t="shared" si="370"/>
        <v>0</v>
      </c>
      <c r="AH2085">
        <f t="shared" si="371"/>
        <v>1</v>
      </c>
      <c r="AI2085" s="16">
        <v>6782694</v>
      </c>
      <c r="AJ2085" s="16" t="s">
        <v>7703</v>
      </c>
      <c r="AK2085" s="16" t="s">
        <v>4165</v>
      </c>
      <c r="AL2085" s="16" t="s">
        <v>3384</v>
      </c>
      <c r="AM2085" s="16" t="s">
        <v>7215</v>
      </c>
      <c r="AN2085">
        <v>7</v>
      </c>
      <c r="AO2085">
        <f>VLOOKUP(TRIM(AL2085),'Parcela Dedutivel'!$A$1:$B$65536,2,FALSE)</f>
        <v>24.71</v>
      </c>
      <c r="AP2085" s="15">
        <f t="shared" si="372"/>
        <v>24.71</v>
      </c>
      <c r="AQ2085" s="16">
        <f t="shared" si="373"/>
        <v>172.97</v>
      </c>
      <c r="AV2085" s="18"/>
      <c r="AY2085" s="17"/>
      <c r="AZ2085" s="17"/>
    </row>
    <row r="2086" spans="1:52" hidden="1" x14ac:dyDescent="0.25">
      <c r="A2086" t="s">
        <v>26</v>
      </c>
      <c r="B2086" t="s">
        <v>5777</v>
      </c>
      <c r="C2086">
        <v>42331</v>
      </c>
      <c r="D2086" t="s">
        <v>2787</v>
      </c>
      <c r="E2086" t="s">
        <v>6979</v>
      </c>
      <c r="F2086" t="s">
        <v>29</v>
      </c>
      <c r="G2086">
        <v>109.78</v>
      </c>
      <c r="H2086">
        <v>91.48</v>
      </c>
      <c r="I2086">
        <v>16.47</v>
      </c>
      <c r="J2086" t="s">
        <v>61</v>
      </c>
      <c r="K2086">
        <v>0</v>
      </c>
      <c r="L2086">
        <v>0</v>
      </c>
      <c r="M2086" t="s">
        <v>31</v>
      </c>
      <c r="N2086">
        <v>91.48</v>
      </c>
      <c r="O2086">
        <v>18.3</v>
      </c>
      <c r="P2086" t="s">
        <v>2788</v>
      </c>
      <c r="Q2086">
        <v>91.48</v>
      </c>
      <c r="R2086">
        <v>1.51</v>
      </c>
      <c r="S2086" t="s">
        <v>33</v>
      </c>
      <c r="T2086">
        <v>91.48</v>
      </c>
      <c r="U2086">
        <v>6.95</v>
      </c>
      <c r="V2086" t="s">
        <v>33</v>
      </c>
      <c r="W2086" t="s">
        <v>33</v>
      </c>
      <c r="X2086" t="s">
        <v>3302</v>
      </c>
      <c r="Y2086" t="s">
        <v>99</v>
      </c>
      <c r="Z2086" t="s">
        <v>4689</v>
      </c>
      <c r="AA2086" t="s">
        <v>4690</v>
      </c>
      <c r="AC2086" s="13" t="str">
        <f t="shared" si="366"/>
        <v>000168445</v>
      </c>
      <c r="AD2086" t="str">
        <f t="shared" si="367"/>
        <v>23/11/2015</v>
      </c>
      <c r="AE2086" t="str">
        <f t="shared" si="368"/>
        <v>09262527000169</v>
      </c>
      <c r="AF2086" s="14">
        <f t="shared" si="369"/>
        <v>109.78</v>
      </c>
      <c r="AG2086">
        <f t="shared" si="370"/>
        <v>0</v>
      </c>
      <c r="AH2086">
        <f t="shared" si="371"/>
        <v>1</v>
      </c>
      <c r="AI2086" s="16">
        <v>6783535</v>
      </c>
      <c r="AJ2086" s="16" t="s">
        <v>7480</v>
      </c>
      <c r="AK2086" s="16" t="s">
        <v>4166</v>
      </c>
      <c r="AL2086" s="16" t="s">
        <v>1783</v>
      </c>
      <c r="AM2086" s="16" t="s">
        <v>7193</v>
      </c>
      <c r="AN2086">
        <v>2</v>
      </c>
      <c r="AO2086" t="e">
        <f>VLOOKUP(TRIM(AL2086),'Parcela Dedutivel'!$A$1:$B$65536,2,FALSE)</f>
        <v>#N/A</v>
      </c>
      <c r="AP2086" s="15">
        <f t="shared" si="372"/>
        <v>0</v>
      </c>
      <c r="AQ2086" s="16">
        <f t="shared" si="373"/>
        <v>0</v>
      </c>
      <c r="AV2086" s="18"/>
      <c r="AY2086" s="17"/>
      <c r="AZ2086" s="17"/>
    </row>
    <row r="2087" spans="1:52" hidden="1" x14ac:dyDescent="0.25">
      <c r="A2087" t="s">
        <v>26</v>
      </c>
      <c r="B2087" t="s">
        <v>5777</v>
      </c>
      <c r="C2087">
        <v>42331</v>
      </c>
      <c r="D2087" t="s">
        <v>2787</v>
      </c>
      <c r="E2087" t="s">
        <v>6979</v>
      </c>
      <c r="F2087" t="s">
        <v>29</v>
      </c>
      <c r="G2087">
        <v>305.53000000000003</v>
      </c>
      <c r="H2087">
        <v>265.68</v>
      </c>
      <c r="I2087">
        <v>47.82</v>
      </c>
      <c r="J2087" t="s">
        <v>61</v>
      </c>
      <c r="K2087">
        <v>0</v>
      </c>
      <c r="L2087">
        <v>0</v>
      </c>
      <c r="M2087" t="s">
        <v>31</v>
      </c>
      <c r="N2087">
        <v>265.68</v>
      </c>
      <c r="O2087">
        <v>39.85</v>
      </c>
      <c r="P2087" t="s">
        <v>2788</v>
      </c>
      <c r="Q2087">
        <v>265.68</v>
      </c>
      <c r="R2087">
        <v>4.38</v>
      </c>
      <c r="S2087" t="s">
        <v>33</v>
      </c>
      <c r="T2087">
        <v>265.68</v>
      </c>
      <c r="U2087">
        <v>20.190000000000001</v>
      </c>
      <c r="V2087" t="s">
        <v>33</v>
      </c>
      <c r="W2087" t="s">
        <v>33</v>
      </c>
      <c r="X2087" t="s">
        <v>3302</v>
      </c>
      <c r="Y2087" t="s">
        <v>91</v>
      </c>
      <c r="Z2087" t="s">
        <v>1783</v>
      </c>
      <c r="AA2087" t="s">
        <v>1784</v>
      </c>
      <c r="AC2087" s="13" t="str">
        <f t="shared" si="366"/>
        <v>000168445</v>
      </c>
      <c r="AD2087" t="str">
        <f t="shared" si="367"/>
        <v>23/11/2015</v>
      </c>
      <c r="AE2087" t="str">
        <f t="shared" si="368"/>
        <v>09262527000169</v>
      </c>
      <c r="AF2087" s="14">
        <f t="shared" si="369"/>
        <v>305.53000000000003</v>
      </c>
      <c r="AG2087">
        <f t="shared" si="370"/>
        <v>0</v>
      </c>
      <c r="AH2087">
        <f t="shared" si="371"/>
        <v>1</v>
      </c>
      <c r="AI2087" s="16">
        <v>6783535</v>
      </c>
      <c r="AJ2087" s="16" t="s">
        <v>7480</v>
      </c>
      <c r="AK2087" s="16" t="s">
        <v>4166</v>
      </c>
      <c r="AL2087" s="16" t="s">
        <v>3125</v>
      </c>
      <c r="AM2087" s="16" t="s">
        <v>7193</v>
      </c>
      <c r="AN2087">
        <v>2</v>
      </c>
      <c r="AO2087" t="e">
        <f>VLOOKUP(TRIM(AL2087),'Parcela Dedutivel'!$A$1:$B$65536,2,FALSE)</f>
        <v>#N/A</v>
      </c>
      <c r="AP2087" s="15">
        <f t="shared" si="372"/>
        <v>0</v>
      </c>
      <c r="AQ2087" s="16">
        <f t="shared" si="373"/>
        <v>0</v>
      </c>
      <c r="AV2087" s="18"/>
      <c r="AY2087" s="17"/>
      <c r="AZ2087" s="17"/>
    </row>
    <row r="2088" spans="1:52" hidden="1" x14ac:dyDescent="0.25">
      <c r="A2088" t="s">
        <v>26</v>
      </c>
      <c r="B2088" t="s">
        <v>5777</v>
      </c>
      <c r="C2088">
        <v>42331</v>
      </c>
      <c r="D2088" t="s">
        <v>2787</v>
      </c>
      <c r="E2088" t="s">
        <v>6979</v>
      </c>
      <c r="F2088" t="s">
        <v>29</v>
      </c>
      <c r="G2088">
        <v>305.53000000000003</v>
      </c>
      <c r="H2088">
        <v>265.68</v>
      </c>
      <c r="I2088">
        <v>47.82</v>
      </c>
      <c r="J2088" t="s">
        <v>61</v>
      </c>
      <c r="K2088">
        <v>0</v>
      </c>
      <c r="L2088">
        <v>0</v>
      </c>
      <c r="M2088" t="s">
        <v>31</v>
      </c>
      <c r="N2088">
        <v>265.68</v>
      </c>
      <c r="O2088">
        <v>39.85</v>
      </c>
      <c r="P2088" t="s">
        <v>2788</v>
      </c>
      <c r="Q2088">
        <v>265.68</v>
      </c>
      <c r="R2088">
        <v>4.38</v>
      </c>
      <c r="S2088" t="s">
        <v>33</v>
      </c>
      <c r="T2088">
        <v>265.68</v>
      </c>
      <c r="U2088">
        <v>20.190000000000001</v>
      </c>
      <c r="V2088" t="s">
        <v>33</v>
      </c>
      <c r="W2088" t="s">
        <v>33</v>
      </c>
      <c r="X2088" t="s">
        <v>3302</v>
      </c>
      <c r="Y2088" t="s">
        <v>91</v>
      </c>
      <c r="Z2088" t="s">
        <v>1789</v>
      </c>
      <c r="AA2088" t="s">
        <v>1790</v>
      </c>
      <c r="AC2088" s="13" t="str">
        <f t="shared" si="366"/>
        <v>000168445</v>
      </c>
      <c r="AD2088" t="str">
        <f t="shared" si="367"/>
        <v>23/11/2015</v>
      </c>
      <c r="AE2088" t="str">
        <f t="shared" si="368"/>
        <v>09262527000169</v>
      </c>
      <c r="AF2088" s="14">
        <f t="shared" si="369"/>
        <v>305.53000000000003</v>
      </c>
      <c r="AG2088">
        <f t="shared" si="370"/>
        <v>0</v>
      </c>
      <c r="AH2088">
        <f t="shared" si="371"/>
        <v>1</v>
      </c>
      <c r="AI2088" s="16">
        <v>6783535</v>
      </c>
      <c r="AJ2088" s="16" t="s">
        <v>7480</v>
      </c>
      <c r="AK2088" s="16" t="s">
        <v>4166</v>
      </c>
      <c r="AL2088" s="16" t="s">
        <v>1785</v>
      </c>
      <c r="AM2088" s="16" t="s">
        <v>7193</v>
      </c>
      <c r="AN2088">
        <v>2</v>
      </c>
      <c r="AO2088" t="e">
        <f>VLOOKUP(TRIM(AL2088),'Parcela Dedutivel'!$A$1:$B$65536,2,FALSE)</f>
        <v>#N/A</v>
      </c>
      <c r="AP2088" s="15">
        <f t="shared" si="372"/>
        <v>0</v>
      </c>
      <c r="AQ2088" s="16">
        <f t="shared" si="373"/>
        <v>0</v>
      </c>
      <c r="AV2088" s="18"/>
      <c r="AY2088" s="17"/>
      <c r="AZ2088" s="17"/>
    </row>
    <row r="2089" spans="1:52" hidden="1" x14ac:dyDescent="0.25">
      <c r="A2089" t="s">
        <v>26</v>
      </c>
      <c r="B2089" t="s">
        <v>5778</v>
      </c>
      <c r="C2089">
        <v>42331</v>
      </c>
      <c r="D2089" t="s">
        <v>2787</v>
      </c>
      <c r="E2089" t="s">
        <v>6979</v>
      </c>
      <c r="F2089" t="s">
        <v>29</v>
      </c>
      <c r="G2089">
        <v>593.27</v>
      </c>
      <c r="H2089">
        <v>593.27</v>
      </c>
      <c r="I2089">
        <v>106.79</v>
      </c>
      <c r="J2089" t="s">
        <v>30</v>
      </c>
      <c r="K2089">
        <v>0</v>
      </c>
      <c r="L2089">
        <v>0</v>
      </c>
      <c r="M2089" t="s">
        <v>31</v>
      </c>
      <c r="N2089">
        <v>0</v>
      </c>
      <c r="O2089">
        <v>0</v>
      </c>
      <c r="P2089" t="s">
        <v>31</v>
      </c>
      <c r="Q2089">
        <v>593.27</v>
      </c>
      <c r="R2089">
        <v>9.7900000000000009</v>
      </c>
      <c r="S2089" t="s">
        <v>33</v>
      </c>
      <c r="T2089">
        <v>593.27</v>
      </c>
      <c r="U2089">
        <v>45.09</v>
      </c>
      <c r="V2089" t="s">
        <v>33</v>
      </c>
      <c r="W2089" t="s">
        <v>33</v>
      </c>
      <c r="X2089" t="s">
        <v>3473</v>
      </c>
      <c r="Y2089" t="s">
        <v>493</v>
      </c>
      <c r="Z2089" t="s">
        <v>494</v>
      </c>
      <c r="AA2089" t="s">
        <v>495</v>
      </c>
      <c r="AC2089" s="13" t="str">
        <f t="shared" si="366"/>
        <v>000168446</v>
      </c>
      <c r="AD2089" t="str">
        <f t="shared" si="367"/>
        <v>23/11/2015</v>
      </c>
      <c r="AE2089" t="str">
        <f t="shared" si="368"/>
        <v>61064911000177</v>
      </c>
      <c r="AF2089" s="14">
        <f t="shared" si="369"/>
        <v>593.27</v>
      </c>
      <c r="AG2089">
        <f t="shared" si="370"/>
        <v>0</v>
      </c>
      <c r="AH2089">
        <f t="shared" si="371"/>
        <v>1</v>
      </c>
      <c r="AI2089" s="16">
        <v>6783535</v>
      </c>
      <c r="AJ2089" s="16" t="s">
        <v>7480</v>
      </c>
      <c r="AK2089" s="16" t="s">
        <v>4166</v>
      </c>
      <c r="AL2089" s="16" t="s">
        <v>1528</v>
      </c>
      <c r="AM2089" s="16" t="s">
        <v>7193</v>
      </c>
      <c r="AN2089">
        <v>1</v>
      </c>
      <c r="AO2089" t="e">
        <f>VLOOKUP(TRIM(AL2089),'Parcela Dedutivel'!$A$1:$B$65536,2,FALSE)</f>
        <v>#N/A</v>
      </c>
      <c r="AP2089" s="15">
        <f t="shared" si="372"/>
        <v>0</v>
      </c>
      <c r="AQ2089" s="16">
        <f t="shared" si="373"/>
        <v>0</v>
      </c>
      <c r="AV2089" s="18"/>
      <c r="AY2089" s="17"/>
      <c r="AZ2089" s="17"/>
    </row>
    <row r="2090" spans="1:52" hidden="1" x14ac:dyDescent="0.25">
      <c r="A2090" t="s">
        <v>26</v>
      </c>
      <c r="B2090" t="s">
        <v>5779</v>
      </c>
      <c r="C2090">
        <v>42331</v>
      </c>
      <c r="D2090" t="s">
        <v>2841</v>
      </c>
      <c r="E2090" t="s">
        <v>6979</v>
      </c>
      <c r="F2090" t="s">
        <v>393</v>
      </c>
      <c r="G2090">
        <v>703.32</v>
      </c>
      <c r="H2090">
        <v>586.1</v>
      </c>
      <c r="I2090">
        <v>23.44</v>
      </c>
      <c r="J2090" t="s">
        <v>61</v>
      </c>
      <c r="K2090">
        <v>0</v>
      </c>
      <c r="L2090">
        <v>0</v>
      </c>
      <c r="M2090" t="s">
        <v>31</v>
      </c>
      <c r="N2090">
        <v>586.1</v>
      </c>
      <c r="O2090">
        <v>117.22</v>
      </c>
      <c r="P2090" t="s">
        <v>2788</v>
      </c>
      <c r="Q2090">
        <v>586.1</v>
      </c>
      <c r="R2090">
        <v>9.67</v>
      </c>
      <c r="S2090" t="s">
        <v>33</v>
      </c>
      <c r="T2090">
        <v>586.1</v>
      </c>
      <c r="U2090">
        <v>44.54</v>
      </c>
      <c r="V2090" t="s">
        <v>33</v>
      </c>
      <c r="W2090" t="s">
        <v>33</v>
      </c>
      <c r="X2090" t="s">
        <v>5780</v>
      </c>
      <c r="Y2090" t="s">
        <v>99</v>
      </c>
      <c r="Z2090" t="s">
        <v>126</v>
      </c>
      <c r="AA2090" t="s">
        <v>127</v>
      </c>
      <c r="AC2090" s="13" t="str">
        <f t="shared" si="366"/>
        <v>000168447</v>
      </c>
      <c r="AD2090" t="str">
        <f t="shared" si="367"/>
        <v>23/11/2015</v>
      </c>
      <c r="AE2090" t="str">
        <f t="shared" si="368"/>
        <v>30075352000177</v>
      </c>
      <c r="AF2090" s="14">
        <f t="shared" si="369"/>
        <v>703.32</v>
      </c>
      <c r="AG2090">
        <f t="shared" si="370"/>
        <v>0</v>
      </c>
      <c r="AH2090">
        <f t="shared" si="371"/>
        <v>1</v>
      </c>
      <c r="AI2090" s="16">
        <v>6783535</v>
      </c>
      <c r="AJ2090" s="16" t="s">
        <v>7480</v>
      </c>
      <c r="AK2090" s="16" t="s">
        <v>4166</v>
      </c>
      <c r="AL2090" s="16" t="s">
        <v>4167</v>
      </c>
      <c r="AM2090" s="16" t="s">
        <v>7193</v>
      </c>
      <c r="AN2090">
        <v>1</v>
      </c>
      <c r="AO2090" t="e">
        <f>VLOOKUP(TRIM(AL2090),'Parcela Dedutivel'!$A$1:$B$65536,2,FALSE)</f>
        <v>#N/A</v>
      </c>
      <c r="AP2090" s="15">
        <f t="shared" si="372"/>
        <v>0</v>
      </c>
      <c r="AQ2090" s="16">
        <f t="shared" si="373"/>
        <v>0</v>
      </c>
      <c r="AV2090" s="18"/>
      <c r="AY2090" s="17"/>
      <c r="AZ2090" s="17"/>
    </row>
    <row r="2091" spans="1:52" hidden="1" x14ac:dyDescent="0.25">
      <c r="A2091" t="s">
        <v>26</v>
      </c>
      <c r="B2091" t="s">
        <v>5779</v>
      </c>
      <c r="C2091">
        <v>42331</v>
      </c>
      <c r="D2091" t="s">
        <v>2841</v>
      </c>
      <c r="E2091" t="s">
        <v>6979</v>
      </c>
      <c r="F2091" t="s">
        <v>393</v>
      </c>
      <c r="G2091">
        <v>761.53</v>
      </c>
      <c r="H2091">
        <v>634.61</v>
      </c>
      <c r="I2091">
        <v>25.38</v>
      </c>
      <c r="J2091" t="s">
        <v>61</v>
      </c>
      <c r="K2091">
        <v>0</v>
      </c>
      <c r="L2091">
        <v>0</v>
      </c>
      <c r="M2091" t="s">
        <v>31</v>
      </c>
      <c r="N2091">
        <v>634.61</v>
      </c>
      <c r="O2091">
        <v>126.92</v>
      </c>
      <c r="P2091" t="s">
        <v>2788</v>
      </c>
      <c r="Q2091">
        <v>634.61</v>
      </c>
      <c r="R2091">
        <v>10.47</v>
      </c>
      <c r="S2091" t="s">
        <v>33</v>
      </c>
      <c r="T2091">
        <v>634.61</v>
      </c>
      <c r="U2091">
        <v>48.230000000000004</v>
      </c>
      <c r="V2091" t="s">
        <v>33</v>
      </c>
      <c r="W2091" t="s">
        <v>33</v>
      </c>
      <c r="X2091" t="s">
        <v>5780</v>
      </c>
      <c r="Y2091" t="s">
        <v>99</v>
      </c>
      <c r="Z2091" t="s">
        <v>1530</v>
      </c>
      <c r="AA2091" t="s">
        <v>1531</v>
      </c>
      <c r="AC2091" s="13" t="str">
        <f t="shared" si="366"/>
        <v>000168447</v>
      </c>
      <c r="AD2091" t="str">
        <f t="shared" si="367"/>
        <v>23/11/2015</v>
      </c>
      <c r="AE2091" t="str">
        <f t="shared" si="368"/>
        <v>30075352000177</v>
      </c>
      <c r="AF2091" s="14">
        <f t="shared" si="369"/>
        <v>761.53</v>
      </c>
      <c r="AG2091">
        <f t="shared" si="370"/>
        <v>0</v>
      </c>
      <c r="AH2091">
        <f t="shared" si="371"/>
        <v>1</v>
      </c>
      <c r="AI2091" s="16">
        <v>6820581</v>
      </c>
      <c r="AJ2091" s="16" t="s">
        <v>7500</v>
      </c>
      <c r="AK2091" s="16" t="s">
        <v>4169</v>
      </c>
      <c r="AL2091" s="16" t="s">
        <v>3846</v>
      </c>
      <c r="AM2091" s="16" t="s">
        <v>7143</v>
      </c>
      <c r="AN2091">
        <v>2000</v>
      </c>
      <c r="AO2091">
        <f>VLOOKUP(TRIM(AL2091),'Parcela Dedutivel'!$A$1:$B$65536,2,FALSE)</f>
        <v>5.5650000000000005E-2</v>
      </c>
      <c r="AP2091" s="15">
        <f t="shared" si="372"/>
        <v>5.5650000000000005E-2</v>
      </c>
      <c r="AQ2091" s="16">
        <f t="shared" si="373"/>
        <v>111.30000000000001</v>
      </c>
      <c r="AV2091" s="18"/>
      <c r="AY2091" s="17"/>
      <c r="AZ2091" s="17"/>
    </row>
    <row r="2092" spans="1:52" hidden="1" x14ac:dyDescent="0.25">
      <c r="A2092" t="s">
        <v>26</v>
      </c>
      <c r="B2092" t="s">
        <v>5779</v>
      </c>
      <c r="C2092">
        <v>42331</v>
      </c>
      <c r="D2092" t="s">
        <v>3221</v>
      </c>
      <c r="E2092" t="s">
        <v>6979</v>
      </c>
      <c r="F2092" t="s">
        <v>393</v>
      </c>
      <c r="G2092">
        <v>232.54</v>
      </c>
      <c r="H2092">
        <v>156.54</v>
      </c>
      <c r="I2092">
        <v>6.26</v>
      </c>
      <c r="J2092" t="s">
        <v>3082</v>
      </c>
      <c r="K2092">
        <v>309.37</v>
      </c>
      <c r="L2092">
        <v>52.52</v>
      </c>
      <c r="M2092" t="s">
        <v>3082</v>
      </c>
      <c r="N2092">
        <v>156.54</v>
      </c>
      <c r="O2092">
        <v>23.48</v>
      </c>
      <c r="P2092" t="s">
        <v>2788</v>
      </c>
      <c r="Q2092">
        <v>156.54</v>
      </c>
      <c r="R2092">
        <v>2.58</v>
      </c>
      <c r="S2092" t="s">
        <v>33</v>
      </c>
      <c r="T2092">
        <v>156.54</v>
      </c>
      <c r="U2092">
        <v>11.9</v>
      </c>
      <c r="V2092" t="s">
        <v>33</v>
      </c>
      <c r="W2092" t="s">
        <v>33</v>
      </c>
      <c r="X2092" t="s">
        <v>5780</v>
      </c>
      <c r="Y2092" t="s">
        <v>44</v>
      </c>
      <c r="Z2092" t="s">
        <v>5059</v>
      </c>
      <c r="AA2092" t="s">
        <v>5781</v>
      </c>
      <c r="AC2092" s="13" t="str">
        <f t="shared" si="366"/>
        <v>000168447</v>
      </c>
      <c r="AD2092" t="str">
        <f t="shared" si="367"/>
        <v>23/11/2015</v>
      </c>
      <c r="AE2092" t="str">
        <f t="shared" si="368"/>
        <v>30075352000177</v>
      </c>
      <c r="AF2092" s="14">
        <f t="shared" si="369"/>
        <v>232.54</v>
      </c>
      <c r="AG2092">
        <f t="shared" si="370"/>
        <v>0</v>
      </c>
      <c r="AH2092">
        <f t="shared" si="371"/>
        <v>1</v>
      </c>
      <c r="AI2092" s="16">
        <v>6794235</v>
      </c>
      <c r="AJ2092" s="16" t="s">
        <v>7454</v>
      </c>
      <c r="AK2092" s="16" t="s">
        <v>4170</v>
      </c>
      <c r="AL2092" s="16" t="s">
        <v>3174</v>
      </c>
      <c r="AM2092" s="16" t="s">
        <v>7143</v>
      </c>
      <c r="AN2092">
        <v>2307</v>
      </c>
      <c r="AO2092">
        <f>VLOOKUP(TRIM(AL2092),'Parcela Dedutivel'!$A$1:$B$65536,2,FALSE)</f>
        <v>0</v>
      </c>
      <c r="AP2092" s="15">
        <f t="shared" si="372"/>
        <v>0</v>
      </c>
      <c r="AQ2092" s="16">
        <f t="shared" si="373"/>
        <v>0</v>
      </c>
      <c r="AV2092" s="18"/>
      <c r="AY2092" s="17"/>
      <c r="AZ2092" s="17"/>
    </row>
    <row r="2093" spans="1:52" hidden="1" x14ac:dyDescent="0.25">
      <c r="A2093" t="s">
        <v>26</v>
      </c>
      <c r="B2093" t="s">
        <v>5779</v>
      </c>
      <c r="C2093">
        <v>42331</v>
      </c>
      <c r="D2093" t="s">
        <v>3221</v>
      </c>
      <c r="E2093" t="s">
        <v>6979</v>
      </c>
      <c r="F2093" t="s">
        <v>393</v>
      </c>
      <c r="G2093">
        <v>334.7</v>
      </c>
      <c r="H2093">
        <v>222.26</v>
      </c>
      <c r="I2093">
        <v>8.89</v>
      </c>
      <c r="J2093" t="s">
        <v>3082</v>
      </c>
      <c r="K2093">
        <v>521.56000000000006</v>
      </c>
      <c r="L2093">
        <v>90.210000000000008</v>
      </c>
      <c r="M2093" t="s">
        <v>3082</v>
      </c>
      <c r="N2093">
        <v>222.26</v>
      </c>
      <c r="O2093">
        <v>22.23</v>
      </c>
      <c r="P2093" t="s">
        <v>2788</v>
      </c>
      <c r="Q2093">
        <v>222.26</v>
      </c>
      <c r="R2093">
        <v>3.67</v>
      </c>
      <c r="S2093" t="s">
        <v>33</v>
      </c>
      <c r="T2093">
        <v>222.26</v>
      </c>
      <c r="U2093">
        <v>16.89</v>
      </c>
      <c r="V2093" t="s">
        <v>33</v>
      </c>
      <c r="W2093" t="s">
        <v>33</v>
      </c>
      <c r="X2093" t="s">
        <v>5780</v>
      </c>
      <c r="Y2093" t="s">
        <v>78</v>
      </c>
      <c r="Z2093" t="s">
        <v>79</v>
      </c>
      <c r="AA2093" t="s">
        <v>4893</v>
      </c>
      <c r="AC2093" s="13" t="str">
        <f t="shared" si="366"/>
        <v>000168447</v>
      </c>
      <c r="AD2093" t="str">
        <f t="shared" si="367"/>
        <v>23/11/2015</v>
      </c>
      <c r="AE2093" t="str">
        <f t="shared" si="368"/>
        <v>30075352000177</v>
      </c>
      <c r="AF2093" s="14">
        <f t="shared" si="369"/>
        <v>334.7</v>
      </c>
      <c r="AG2093">
        <f t="shared" si="370"/>
        <v>0</v>
      </c>
      <c r="AH2093">
        <f t="shared" si="371"/>
        <v>1</v>
      </c>
      <c r="AI2093" s="16">
        <v>7009230</v>
      </c>
      <c r="AJ2093" s="16" t="s">
        <v>7463</v>
      </c>
      <c r="AK2093" s="16" t="s">
        <v>4171</v>
      </c>
      <c r="AL2093" s="16" t="s">
        <v>3628</v>
      </c>
      <c r="AM2093" s="16" t="s">
        <v>7193</v>
      </c>
      <c r="AN2093">
        <v>11</v>
      </c>
      <c r="AO2093" t="e">
        <f>VLOOKUP(TRIM(AL2093),'Parcela Dedutivel'!$A$1:$B$65536,2,FALSE)</f>
        <v>#N/A</v>
      </c>
      <c r="AP2093" s="15">
        <f t="shared" si="372"/>
        <v>0</v>
      </c>
      <c r="AQ2093" s="16">
        <f t="shared" si="373"/>
        <v>0</v>
      </c>
      <c r="AV2093" s="18"/>
      <c r="AY2093" s="17"/>
      <c r="AZ2093" s="17"/>
    </row>
    <row r="2094" spans="1:52" hidden="1" x14ac:dyDescent="0.25">
      <c r="A2094" t="s">
        <v>26</v>
      </c>
      <c r="B2094" t="s">
        <v>5779</v>
      </c>
      <c r="C2094">
        <v>42331</v>
      </c>
      <c r="D2094" t="s">
        <v>3221</v>
      </c>
      <c r="E2094" t="s">
        <v>6979</v>
      </c>
      <c r="F2094" t="s">
        <v>393</v>
      </c>
      <c r="G2094">
        <v>213.78</v>
      </c>
      <c r="H2094">
        <v>143.91</v>
      </c>
      <c r="I2094">
        <v>5.76</v>
      </c>
      <c r="J2094" t="s">
        <v>3082</v>
      </c>
      <c r="K2094">
        <v>284.41000000000003</v>
      </c>
      <c r="L2094">
        <v>48.28</v>
      </c>
      <c r="M2094" t="s">
        <v>3082</v>
      </c>
      <c r="N2094">
        <v>143.91</v>
      </c>
      <c r="O2094">
        <v>21.59</v>
      </c>
      <c r="P2094" t="s">
        <v>2788</v>
      </c>
      <c r="Q2094">
        <v>143.91</v>
      </c>
      <c r="R2094">
        <v>2.37</v>
      </c>
      <c r="S2094" t="s">
        <v>33</v>
      </c>
      <c r="T2094">
        <v>143.91</v>
      </c>
      <c r="U2094">
        <v>10.94</v>
      </c>
      <c r="V2094" t="s">
        <v>33</v>
      </c>
      <c r="W2094" t="s">
        <v>33</v>
      </c>
      <c r="X2094" t="s">
        <v>5780</v>
      </c>
      <c r="Y2094" t="s">
        <v>44</v>
      </c>
      <c r="Z2094" t="s">
        <v>5227</v>
      </c>
      <c r="AA2094" t="s">
        <v>5228</v>
      </c>
      <c r="AC2094" s="13" t="str">
        <f t="shared" si="366"/>
        <v>000168447</v>
      </c>
      <c r="AD2094" t="str">
        <f t="shared" si="367"/>
        <v>23/11/2015</v>
      </c>
      <c r="AE2094" t="str">
        <f t="shared" si="368"/>
        <v>30075352000177</v>
      </c>
      <c r="AF2094" s="14">
        <f t="shared" si="369"/>
        <v>213.78</v>
      </c>
      <c r="AG2094">
        <f t="shared" si="370"/>
        <v>0</v>
      </c>
      <c r="AH2094">
        <f t="shared" si="371"/>
        <v>1</v>
      </c>
      <c r="AI2094" s="16">
        <v>7009308</v>
      </c>
      <c r="AJ2094" s="16" t="s">
        <v>7704</v>
      </c>
      <c r="AK2094" s="16" t="s">
        <v>4172</v>
      </c>
      <c r="AL2094" s="16" t="s">
        <v>4174</v>
      </c>
      <c r="AM2094" s="16" t="s">
        <v>7143</v>
      </c>
      <c r="AN2094">
        <v>4</v>
      </c>
      <c r="AO2094">
        <f>VLOOKUP(TRIM(AL2094),'Parcela Dedutivel'!$A$1:$B$65536,2,FALSE)</f>
        <v>0</v>
      </c>
      <c r="AP2094" s="15">
        <f t="shared" si="372"/>
        <v>0</v>
      </c>
      <c r="AQ2094" s="16">
        <f t="shared" si="373"/>
        <v>0</v>
      </c>
      <c r="AV2094" s="18"/>
      <c r="AY2094" s="17"/>
      <c r="AZ2094" s="17"/>
    </row>
    <row r="2095" spans="1:52" hidden="1" x14ac:dyDescent="0.25">
      <c r="A2095" t="s">
        <v>26</v>
      </c>
      <c r="B2095" t="s">
        <v>5782</v>
      </c>
      <c r="C2095">
        <v>42331</v>
      </c>
      <c r="D2095" t="s">
        <v>2787</v>
      </c>
      <c r="E2095" t="s">
        <v>6979</v>
      </c>
      <c r="F2095" t="s">
        <v>29</v>
      </c>
      <c r="G2095">
        <v>4861.6400000000003</v>
      </c>
      <c r="H2095">
        <v>4227.51</v>
      </c>
      <c r="I2095">
        <v>760.95</v>
      </c>
      <c r="J2095" t="s">
        <v>61</v>
      </c>
      <c r="K2095">
        <v>0</v>
      </c>
      <c r="L2095">
        <v>0</v>
      </c>
      <c r="M2095" t="s">
        <v>31</v>
      </c>
      <c r="N2095">
        <v>4227.51</v>
      </c>
      <c r="O2095">
        <v>634.13</v>
      </c>
      <c r="P2095" t="s">
        <v>2788</v>
      </c>
      <c r="Q2095">
        <v>4227.51</v>
      </c>
      <c r="R2095">
        <v>69.75</v>
      </c>
      <c r="S2095" t="s">
        <v>33</v>
      </c>
      <c r="T2095">
        <v>4227.51</v>
      </c>
      <c r="U2095">
        <v>321.29000000000002</v>
      </c>
      <c r="V2095" t="s">
        <v>33</v>
      </c>
      <c r="W2095" t="s">
        <v>33</v>
      </c>
      <c r="X2095" t="s">
        <v>295</v>
      </c>
      <c r="Y2095" t="s">
        <v>91</v>
      </c>
      <c r="Z2095" t="s">
        <v>1785</v>
      </c>
      <c r="AA2095" t="s">
        <v>1786</v>
      </c>
      <c r="AC2095" s="13" t="str">
        <f t="shared" si="366"/>
        <v>000168448</v>
      </c>
      <c r="AD2095" t="str">
        <f t="shared" si="367"/>
        <v>23/11/2015</v>
      </c>
      <c r="AE2095" t="str">
        <f t="shared" si="368"/>
        <v>02195445000108</v>
      </c>
      <c r="AF2095" s="14">
        <f t="shared" si="369"/>
        <v>4861.6400000000003</v>
      </c>
      <c r="AG2095">
        <f t="shared" si="370"/>
        <v>0</v>
      </c>
      <c r="AH2095">
        <f t="shared" si="371"/>
        <v>1</v>
      </c>
      <c r="AI2095" s="16">
        <v>6784150</v>
      </c>
      <c r="AJ2095" s="16" t="s">
        <v>7425</v>
      </c>
      <c r="AK2095" s="16" t="s">
        <v>4176</v>
      </c>
      <c r="AL2095" s="16" t="s">
        <v>4179</v>
      </c>
      <c r="AM2095" s="16" t="s">
        <v>7143</v>
      </c>
      <c r="AN2095">
        <v>4000</v>
      </c>
      <c r="AO2095">
        <f>VLOOKUP(TRIM(AL2095),'Parcela Dedutivel'!$A$1:$B$65536,2,FALSE)</f>
        <v>0</v>
      </c>
      <c r="AP2095" s="15">
        <f t="shared" si="372"/>
        <v>0</v>
      </c>
      <c r="AQ2095" s="16">
        <f t="shared" si="373"/>
        <v>0</v>
      </c>
      <c r="AV2095" s="18"/>
      <c r="AY2095" s="17"/>
      <c r="AZ2095" s="17"/>
    </row>
    <row r="2096" spans="1:52" hidden="1" x14ac:dyDescent="0.25">
      <c r="A2096" t="s">
        <v>26</v>
      </c>
      <c r="B2096" t="s">
        <v>5782</v>
      </c>
      <c r="C2096">
        <v>42331</v>
      </c>
      <c r="D2096" t="s">
        <v>2787</v>
      </c>
      <c r="E2096" t="s">
        <v>6979</v>
      </c>
      <c r="F2096" t="s">
        <v>29</v>
      </c>
      <c r="G2096">
        <v>972.33</v>
      </c>
      <c r="H2096">
        <v>845.5</v>
      </c>
      <c r="I2096">
        <v>152.19</v>
      </c>
      <c r="J2096" t="s">
        <v>61</v>
      </c>
      <c r="K2096">
        <v>0</v>
      </c>
      <c r="L2096">
        <v>0</v>
      </c>
      <c r="M2096" t="s">
        <v>31</v>
      </c>
      <c r="N2096">
        <v>845.5</v>
      </c>
      <c r="O2096">
        <v>126.83</v>
      </c>
      <c r="P2096" t="s">
        <v>2788</v>
      </c>
      <c r="Q2096">
        <v>845.5</v>
      </c>
      <c r="R2096">
        <v>13.950000000000001</v>
      </c>
      <c r="S2096" t="s">
        <v>33</v>
      </c>
      <c r="T2096">
        <v>845.5</v>
      </c>
      <c r="U2096">
        <v>64.260000000000005</v>
      </c>
      <c r="V2096" t="s">
        <v>33</v>
      </c>
      <c r="W2096" t="s">
        <v>33</v>
      </c>
      <c r="X2096" t="s">
        <v>295</v>
      </c>
      <c r="Y2096" t="s">
        <v>91</v>
      </c>
      <c r="Z2096" t="s">
        <v>132</v>
      </c>
      <c r="AA2096" t="s">
        <v>133</v>
      </c>
      <c r="AC2096" s="13" t="str">
        <f t="shared" si="366"/>
        <v>000168448</v>
      </c>
      <c r="AD2096" t="str">
        <f t="shared" si="367"/>
        <v>23/11/2015</v>
      </c>
      <c r="AE2096" t="str">
        <f t="shared" si="368"/>
        <v>02195445000108</v>
      </c>
      <c r="AF2096" s="14">
        <f t="shared" si="369"/>
        <v>972.33</v>
      </c>
      <c r="AG2096">
        <f t="shared" si="370"/>
        <v>0</v>
      </c>
      <c r="AH2096">
        <f t="shared" si="371"/>
        <v>1</v>
      </c>
      <c r="AI2096" s="16">
        <v>6784150</v>
      </c>
      <c r="AJ2096" s="16" t="s">
        <v>7425</v>
      </c>
      <c r="AK2096" s="16" t="s">
        <v>4176</v>
      </c>
      <c r="AL2096" s="16" t="s">
        <v>4177</v>
      </c>
      <c r="AM2096" s="16" t="s">
        <v>7143</v>
      </c>
      <c r="AN2096">
        <v>3000</v>
      </c>
      <c r="AO2096">
        <f>VLOOKUP(TRIM(AL2096),'Parcela Dedutivel'!$A$1:$B$65536,2,FALSE)</f>
        <v>0</v>
      </c>
      <c r="AP2096" s="15">
        <f t="shared" si="372"/>
        <v>0</v>
      </c>
      <c r="AQ2096" s="16">
        <f t="shared" si="373"/>
        <v>0</v>
      </c>
      <c r="AV2096" s="18"/>
      <c r="AY2096" s="17"/>
      <c r="AZ2096" s="17"/>
    </row>
    <row r="2097" spans="1:52" hidden="1" x14ac:dyDescent="0.25">
      <c r="A2097" t="s">
        <v>26</v>
      </c>
      <c r="B2097" t="s">
        <v>5782</v>
      </c>
      <c r="C2097">
        <v>42331</v>
      </c>
      <c r="D2097" t="s">
        <v>2787</v>
      </c>
      <c r="E2097" t="s">
        <v>6979</v>
      </c>
      <c r="F2097" t="s">
        <v>29</v>
      </c>
      <c r="G2097">
        <v>1695.03</v>
      </c>
      <c r="H2097">
        <v>1473.94</v>
      </c>
      <c r="I2097">
        <v>265.31</v>
      </c>
      <c r="J2097" t="s">
        <v>61</v>
      </c>
      <c r="K2097">
        <v>0</v>
      </c>
      <c r="L2097">
        <v>0</v>
      </c>
      <c r="M2097" t="s">
        <v>31</v>
      </c>
      <c r="N2097">
        <v>1473.94</v>
      </c>
      <c r="O2097">
        <v>221.09</v>
      </c>
      <c r="P2097" t="s">
        <v>2788</v>
      </c>
      <c r="Q2097">
        <v>1473.94</v>
      </c>
      <c r="R2097">
        <v>24.32</v>
      </c>
      <c r="S2097" t="s">
        <v>33</v>
      </c>
      <c r="T2097">
        <v>1473.94</v>
      </c>
      <c r="U2097">
        <v>112.02</v>
      </c>
      <c r="V2097" t="s">
        <v>33</v>
      </c>
      <c r="W2097" t="s">
        <v>33</v>
      </c>
      <c r="X2097" t="s">
        <v>295</v>
      </c>
      <c r="Y2097" t="s">
        <v>91</v>
      </c>
      <c r="Z2097" t="s">
        <v>1777</v>
      </c>
      <c r="AA2097" t="s">
        <v>1778</v>
      </c>
      <c r="AC2097" s="13" t="str">
        <f t="shared" si="366"/>
        <v>000168448</v>
      </c>
      <c r="AD2097" t="str">
        <f t="shared" si="367"/>
        <v>23/11/2015</v>
      </c>
      <c r="AE2097" t="str">
        <f t="shared" si="368"/>
        <v>02195445000108</v>
      </c>
      <c r="AF2097" s="14">
        <f t="shared" si="369"/>
        <v>1695.03</v>
      </c>
      <c r="AG2097">
        <f t="shared" si="370"/>
        <v>0</v>
      </c>
      <c r="AH2097">
        <f t="shared" si="371"/>
        <v>1</v>
      </c>
      <c r="AI2097" s="16">
        <v>6807433</v>
      </c>
      <c r="AJ2097" s="16" t="s">
        <v>7705</v>
      </c>
      <c r="AK2097" s="16" t="s">
        <v>4181</v>
      </c>
      <c r="AL2097" s="16" t="s">
        <v>4183</v>
      </c>
      <c r="AM2097" s="16" t="s">
        <v>7143</v>
      </c>
      <c r="AN2097">
        <v>6</v>
      </c>
      <c r="AO2097">
        <f>VLOOKUP(TRIM(AL2097),'Parcela Dedutivel'!$A$1:$B$65536,2,FALSE)</f>
        <v>1.6948897999999997</v>
      </c>
      <c r="AP2097" s="15">
        <f t="shared" si="372"/>
        <v>1.6948897999999997</v>
      </c>
      <c r="AQ2097" s="16">
        <f t="shared" si="373"/>
        <v>10.169338799999998</v>
      </c>
      <c r="AV2097" s="18"/>
      <c r="AY2097" s="17"/>
      <c r="AZ2097" s="17"/>
    </row>
    <row r="2098" spans="1:52" hidden="1" x14ac:dyDescent="0.25">
      <c r="A2098" t="s">
        <v>26</v>
      </c>
      <c r="B2098" t="s">
        <v>5782</v>
      </c>
      <c r="C2098">
        <v>42331</v>
      </c>
      <c r="D2098" t="s">
        <v>2787</v>
      </c>
      <c r="E2098" t="s">
        <v>6979</v>
      </c>
      <c r="F2098" t="s">
        <v>29</v>
      </c>
      <c r="G2098">
        <v>1663.27</v>
      </c>
      <c r="H2098">
        <v>1446.32</v>
      </c>
      <c r="I2098">
        <v>260.34000000000003</v>
      </c>
      <c r="J2098" t="s">
        <v>61</v>
      </c>
      <c r="K2098">
        <v>0</v>
      </c>
      <c r="L2098">
        <v>0</v>
      </c>
      <c r="M2098" t="s">
        <v>31</v>
      </c>
      <c r="N2098">
        <v>1446.32</v>
      </c>
      <c r="O2098">
        <v>216.95000000000002</v>
      </c>
      <c r="P2098" t="s">
        <v>2788</v>
      </c>
      <c r="Q2098">
        <v>1446.32</v>
      </c>
      <c r="R2098">
        <v>23.86</v>
      </c>
      <c r="S2098" t="s">
        <v>33</v>
      </c>
      <c r="T2098">
        <v>1446.32</v>
      </c>
      <c r="U2098">
        <v>109.92</v>
      </c>
      <c r="V2098" t="s">
        <v>33</v>
      </c>
      <c r="W2098" t="s">
        <v>33</v>
      </c>
      <c r="X2098" t="s">
        <v>295</v>
      </c>
      <c r="Y2098" t="s">
        <v>91</v>
      </c>
      <c r="Z2098" t="s">
        <v>3125</v>
      </c>
      <c r="AA2098" t="s">
        <v>3126</v>
      </c>
      <c r="AC2098" s="13" t="str">
        <f t="shared" si="366"/>
        <v>000168448</v>
      </c>
      <c r="AD2098" t="str">
        <f t="shared" si="367"/>
        <v>23/11/2015</v>
      </c>
      <c r="AE2098" t="str">
        <f t="shared" si="368"/>
        <v>02195445000108</v>
      </c>
      <c r="AF2098" s="14">
        <f t="shared" si="369"/>
        <v>1663.27</v>
      </c>
      <c r="AG2098">
        <f t="shared" si="370"/>
        <v>0</v>
      </c>
      <c r="AH2098">
        <f t="shared" si="371"/>
        <v>1</v>
      </c>
      <c r="AI2098" s="16">
        <v>6784150</v>
      </c>
      <c r="AJ2098" s="16" t="s">
        <v>7425</v>
      </c>
      <c r="AK2098" s="16" t="s">
        <v>4185</v>
      </c>
      <c r="AL2098" s="16" t="s">
        <v>4186</v>
      </c>
      <c r="AM2098" s="16" t="s">
        <v>7143</v>
      </c>
      <c r="AN2098">
        <v>2000</v>
      </c>
      <c r="AO2098">
        <f>VLOOKUP(TRIM(AL2098),'Parcela Dedutivel'!$A$1:$B$65536,2,FALSE)</f>
        <v>0</v>
      </c>
      <c r="AP2098" s="15">
        <f t="shared" si="372"/>
        <v>0</v>
      </c>
      <c r="AQ2098" s="16">
        <f t="shared" si="373"/>
        <v>0</v>
      </c>
      <c r="AV2098" s="18"/>
      <c r="AY2098" s="17"/>
      <c r="AZ2098" s="17"/>
    </row>
    <row r="2099" spans="1:52" hidden="1" x14ac:dyDescent="0.25">
      <c r="A2099" t="s">
        <v>26</v>
      </c>
      <c r="B2099" t="s">
        <v>5783</v>
      </c>
      <c r="C2099">
        <v>42331</v>
      </c>
      <c r="D2099" t="s">
        <v>2841</v>
      </c>
      <c r="E2099" t="s">
        <v>6979</v>
      </c>
      <c r="F2099" t="s">
        <v>179</v>
      </c>
      <c r="G2099">
        <v>891.8</v>
      </c>
      <c r="H2099">
        <v>743.17</v>
      </c>
      <c r="I2099">
        <v>29.73</v>
      </c>
      <c r="J2099" t="s">
        <v>61</v>
      </c>
      <c r="K2099">
        <v>0</v>
      </c>
      <c r="L2099">
        <v>0</v>
      </c>
      <c r="M2099" t="s">
        <v>31</v>
      </c>
      <c r="N2099">
        <v>743.17</v>
      </c>
      <c r="O2099">
        <v>148.63</v>
      </c>
      <c r="P2099" t="s">
        <v>2788</v>
      </c>
      <c r="Q2099">
        <v>743.17</v>
      </c>
      <c r="R2099">
        <v>12.26</v>
      </c>
      <c r="S2099" t="s">
        <v>33</v>
      </c>
      <c r="T2099">
        <v>743.17</v>
      </c>
      <c r="U2099">
        <v>56.480000000000004</v>
      </c>
      <c r="V2099" t="s">
        <v>33</v>
      </c>
      <c r="W2099" t="s">
        <v>33</v>
      </c>
      <c r="X2099" t="s">
        <v>2868</v>
      </c>
      <c r="Y2099" t="s">
        <v>99</v>
      </c>
      <c r="Z2099" t="s">
        <v>1534</v>
      </c>
      <c r="AA2099" t="s">
        <v>1535</v>
      </c>
      <c r="AC2099" s="13" t="str">
        <f t="shared" si="366"/>
        <v>000168449</v>
      </c>
      <c r="AD2099" t="str">
        <f t="shared" si="367"/>
        <v>23/11/2015</v>
      </c>
      <c r="AE2099" t="str">
        <f t="shared" si="368"/>
        <v>02195445000361</v>
      </c>
      <c r="AF2099" s="14">
        <f t="shared" si="369"/>
        <v>891.8</v>
      </c>
      <c r="AG2099">
        <f t="shared" si="370"/>
        <v>0</v>
      </c>
      <c r="AH2099">
        <f t="shared" si="371"/>
        <v>1</v>
      </c>
      <c r="AI2099" s="16">
        <v>6829030</v>
      </c>
      <c r="AJ2099" s="16" t="s">
        <v>7706</v>
      </c>
      <c r="AK2099" s="16" t="s">
        <v>4187</v>
      </c>
      <c r="AL2099" s="16" t="s">
        <v>4189</v>
      </c>
      <c r="AM2099" s="16" t="s">
        <v>7143</v>
      </c>
      <c r="AN2099">
        <v>80</v>
      </c>
      <c r="AO2099">
        <f>VLOOKUP(TRIM(AL2099),'Parcela Dedutivel'!$A$1:$B$65536,2,FALSE)</f>
        <v>15.548900000000001</v>
      </c>
      <c r="AP2099" s="15">
        <f t="shared" si="372"/>
        <v>15.548900000000001</v>
      </c>
      <c r="AQ2099" s="16">
        <f t="shared" si="373"/>
        <v>1243.912</v>
      </c>
      <c r="AV2099" s="18"/>
      <c r="AY2099" s="17"/>
      <c r="AZ2099" s="17"/>
    </row>
    <row r="2100" spans="1:52" hidden="1" x14ac:dyDescent="0.25">
      <c r="A2100" t="s">
        <v>26</v>
      </c>
      <c r="B2100" t="s">
        <v>5783</v>
      </c>
      <c r="C2100">
        <v>42331</v>
      </c>
      <c r="D2100" t="s">
        <v>2841</v>
      </c>
      <c r="E2100" t="s">
        <v>6979</v>
      </c>
      <c r="F2100" t="s">
        <v>179</v>
      </c>
      <c r="G2100">
        <v>5245.59</v>
      </c>
      <c r="H2100">
        <v>4561.38</v>
      </c>
      <c r="I2100">
        <v>182.46</v>
      </c>
      <c r="J2100" t="s">
        <v>61</v>
      </c>
      <c r="K2100">
        <v>0</v>
      </c>
      <c r="L2100">
        <v>0</v>
      </c>
      <c r="M2100" t="s">
        <v>31</v>
      </c>
      <c r="N2100">
        <v>4561.38</v>
      </c>
      <c r="O2100">
        <v>684.21</v>
      </c>
      <c r="P2100" t="s">
        <v>2788</v>
      </c>
      <c r="Q2100">
        <v>4561.38</v>
      </c>
      <c r="R2100">
        <v>75.260000000000005</v>
      </c>
      <c r="S2100" t="s">
        <v>33</v>
      </c>
      <c r="T2100">
        <v>4561.38</v>
      </c>
      <c r="U2100">
        <v>346.66</v>
      </c>
      <c r="V2100" t="s">
        <v>33</v>
      </c>
      <c r="W2100" t="s">
        <v>33</v>
      </c>
      <c r="X2100" t="s">
        <v>2868</v>
      </c>
      <c r="Y2100" t="s">
        <v>91</v>
      </c>
      <c r="Z2100" t="s">
        <v>3245</v>
      </c>
      <c r="AA2100" t="s">
        <v>3246</v>
      </c>
      <c r="AC2100" s="13" t="str">
        <f t="shared" si="366"/>
        <v>000168449</v>
      </c>
      <c r="AD2100" t="str">
        <f t="shared" si="367"/>
        <v>23/11/2015</v>
      </c>
      <c r="AE2100" t="str">
        <f t="shared" si="368"/>
        <v>02195445000361</v>
      </c>
      <c r="AF2100" s="14">
        <f t="shared" si="369"/>
        <v>5245.59</v>
      </c>
      <c r="AG2100">
        <f t="shared" si="370"/>
        <v>0</v>
      </c>
      <c r="AH2100">
        <f t="shared" si="371"/>
        <v>1</v>
      </c>
      <c r="AI2100" s="16">
        <v>6829030</v>
      </c>
      <c r="AJ2100" s="16" t="s">
        <v>7706</v>
      </c>
      <c r="AK2100" s="16" t="s">
        <v>4187</v>
      </c>
      <c r="AL2100" s="16" t="s">
        <v>4197</v>
      </c>
      <c r="AM2100" s="16" t="s">
        <v>7215</v>
      </c>
      <c r="AN2100">
        <v>12</v>
      </c>
      <c r="AO2100">
        <f>VLOOKUP(TRIM(AL2100),'Parcela Dedutivel'!$A$1:$B$65536,2,FALSE)</f>
        <v>15.548900000000001</v>
      </c>
      <c r="AP2100" s="15">
        <f t="shared" si="372"/>
        <v>15.548900000000001</v>
      </c>
      <c r="AQ2100" s="16">
        <f t="shared" si="373"/>
        <v>186.58680000000001</v>
      </c>
      <c r="AV2100" s="18"/>
      <c r="AY2100" s="17"/>
      <c r="AZ2100" s="17"/>
    </row>
    <row r="2101" spans="1:52" hidden="1" x14ac:dyDescent="0.25">
      <c r="A2101" t="s">
        <v>26</v>
      </c>
      <c r="B2101" t="s">
        <v>5784</v>
      </c>
      <c r="C2101">
        <v>42331</v>
      </c>
      <c r="D2101" t="s">
        <v>3081</v>
      </c>
      <c r="E2101" t="s">
        <v>6979</v>
      </c>
      <c r="F2101" t="s">
        <v>29</v>
      </c>
      <c r="G2101">
        <v>3936.77</v>
      </c>
      <c r="H2101">
        <v>3936.77</v>
      </c>
      <c r="I2101">
        <v>708.62</v>
      </c>
      <c r="J2101" t="s">
        <v>3082</v>
      </c>
      <c r="K2101">
        <v>0</v>
      </c>
      <c r="L2101">
        <v>0</v>
      </c>
      <c r="M2101" t="s">
        <v>31</v>
      </c>
      <c r="N2101">
        <v>0</v>
      </c>
      <c r="O2101">
        <v>0</v>
      </c>
      <c r="P2101" t="s">
        <v>31</v>
      </c>
      <c r="Q2101">
        <v>3936.77</v>
      </c>
      <c r="R2101">
        <v>64.960000000000008</v>
      </c>
      <c r="S2101" t="s">
        <v>33</v>
      </c>
      <c r="T2101">
        <v>3936.77</v>
      </c>
      <c r="U2101">
        <v>299.19</v>
      </c>
      <c r="V2101" t="s">
        <v>33</v>
      </c>
      <c r="W2101" t="s">
        <v>2129</v>
      </c>
      <c r="X2101" t="s">
        <v>1693</v>
      </c>
      <c r="Y2101" t="s">
        <v>240</v>
      </c>
      <c r="Z2101" t="s">
        <v>2769</v>
      </c>
      <c r="AA2101" t="s">
        <v>2770</v>
      </c>
      <c r="AC2101" s="13" t="str">
        <f t="shared" si="366"/>
        <v>000168450</v>
      </c>
      <c r="AD2101" t="str">
        <f t="shared" si="367"/>
        <v>23/11/2015</v>
      </c>
      <c r="AE2101" t="str">
        <f t="shared" si="368"/>
        <v>43854777000126</v>
      </c>
      <c r="AF2101" s="14">
        <f t="shared" si="369"/>
        <v>3936.77</v>
      </c>
      <c r="AG2101">
        <f t="shared" si="370"/>
        <v>2665.5</v>
      </c>
      <c r="AH2101">
        <f t="shared" si="371"/>
        <v>1</v>
      </c>
      <c r="AI2101" s="16">
        <v>6829030</v>
      </c>
      <c r="AJ2101" s="16" t="s">
        <v>7706</v>
      </c>
      <c r="AK2101" s="16" t="s">
        <v>4187</v>
      </c>
      <c r="AL2101" s="16" t="s">
        <v>4195</v>
      </c>
      <c r="AM2101" s="16" t="s">
        <v>7215</v>
      </c>
      <c r="AN2101">
        <v>24</v>
      </c>
      <c r="AO2101">
        <f>VLOOKUP(TRIM(AL2101),'Parcela Dedutivel'!$A$1:$B$65536,2,FALSE)</f>
        <v>0.48556000000000005</v>
      </c>
      <c r="AP2101" s="15">
        <f t="shared" si="372"/>
        <v>0.48556000000000005</v>
      </c>
      <c r="AQ2101" s="16">
        <f t="shared" si="373"/>
        <v>11.653440000000002</v>
      </c>
      <c r="AV2101" s="18"/>
      <c r="AY2101" s="17"/>
      <c r="AZ2101" s="17"/>
    </row>
    <row r="2102" spans="1:52" hidden="1" x14ac:dyDescent="0.25">
      <c r="A2102" t="s">
        <v>26</v>
      </c>
      <c r="B2102" t="s">
        <v>5785</v>
      </c>
      <c r="C2102">
        <v>42331</v>
      </c>
      <c r="D2102" t="s">
        <v>2787</v>
      </c>
      <c r="E2102" t="s">
        <v>6979</v>
      </c>
      <c r="F2102" t="s">
        <v>29</v>
      </c>
      <c r="G2102">
        <v>2593.46</v>
      </c>
      <c r="H2102">
        <v>2593.46</v>
      </c>
      <c r="I2102">
        <v>311.20999999999998</v>
      </c>
      <c r="J2102" t="s">
        <v>1297</v>
      </c>
      <c r="K2102">
        <v>0</v>
      </c>
      <c r="L2102">
        <v>0</v>
      </c>
      <c r="M2102" t="s">
        <v>31</v>
      </c>
      <c r="N2102">
        <v>2255.1799999999998</v>
      </c>
      <c r="O2102">
        <v>338.28000000000003</v>
      </c>
      <c r="P2102" t="s">
        <v>2788</v>
      </c>
      <c r="Q2102">
        <v>2255.1799999999998</v>
      </c>
      <c r="R2102">
        <v>37.21</v>
      </c>
      <c r="S2102" t="s">
        <v>33</v>
      </c>
      <c r="T2102">
        <v>2255.1799999999998</v>
      </c>
      <c r="U2102">
        <v>171.39000000000001</v>
      </c>
      <c r="V2102" t="s">
        <v>33</v>
      </c>
      <c r="W2102" t="s">
        <v>33</v>
      </c>
      <c r="X2102" t="s">
        <v>5358</v>
      </c>
      <c r="Y2102" t="s">
        <v>5786</v>
      </c>
      <c r="Z2102" t="s">
        <v>5787</v>
      </c>
      <c r="AA2102" t="s">
        <v>5788</v>
      </c>
      <c r="AC2102" s="13" t="str">
        <f t="shared" si="366"/>
        <v>000168451</v>
      </c>
      <c r="AD2102" t="str">
        <f t="shared" si="367"/>
        <v>23/11/2015</v>
      </c>
      <c r="AE2102" t="str">
        <f t="shared" si="368"/>
        <v>62695036003703</v>
      </c>
      <c r="AF2102" s="14">
        <f t="shared" si="369"/>
        <v>2593.46</v>
      </c>
      <c r="AG2102">
        <f t="shared" si="370"/>
        <v>0</v>
      </c>
      <c r="AH2102">
        <f t="shared" si="371"/>
        <v>1</v>
      </c>
      <c r="AI2102" s="16">
        <v>6829030</v>
      </c>
      <c r="AJ2102" s="16" t="s">
        <v>7706</v>
      </c>
      <c r="AK2102" s="16" t="s">
        <v>4187</v>
      </c>
      <c r="AL2102" s="16" t="s">
        <v>4193</v>
      </c>
      <c r="AM2102" s="16" t="s">
        <v>7143</v>
      </c>
      <c r="AN2102">
        <v>6</v>
      </c>
      <c r="AO2102">
        <f>VLOOKUP(TRIM(AL2102),'Parcela Dedutivel'!$A$1:$B$65536,2,FALSE)</f>
        <v>15.548900000000001</v>
      </c>
      <c r="AP2102" s="15">
        <f t="shared" si="372"/>
        <v>15.548900000000001</v>
      </c>
      <c r="AQ2102" s="16">
        <f t="shared" si="373"/>
        <v>93.293400000000005</v>
      </c>
      <c r="AV2102" s="18"/>
      <c r="AY2102" s="17"/>
      <c r="AZ2102" s="17"/>
    </row>
    <row r="2103" spans="1:52" hidden="1" x14ac:dyDescent="0.25">
      <c r="A2103" t="s">
        <v>26</v>
      </c>
      <c r="B2103" t="s">
        <v>5789</v>
      </c>
      <c r="C2103">
        <v>42331</v>
      </c>
      <c r="D2103" t="s">
        <v>2787</v>
      </c>
      <c r="E2103" t="s">
        <v>6979</v>
      </c>
      <c r="F2103" t="s">
        <v>29</v>
      </c>
      <c r="G2103">
        <v>614.36</v>
      </c>
      <c r="H2103">
        <v>534.23</v>
      </c>
      <c r="I2103">
        <v>96.16</v>
      </c>
      <c r="J2103" t="s">
        <v>61</v>
      </c>
      <c r="K2103">
        <v>0</v>
      </c>
      <c r="L2103">
        <v>0</v>
      </c>
      <c r="M2103" t="s">
        <v>31</v>
      </c>
      <c r="N2103">
        <v>534.23</v>
      </c>
      <c r="O2103">
        <v>80.13</v>
      </c>
      <c r="P2103" t="s">
        <v>2788</v>
      </c>
      <c r="Q2103">
        <v>534.23</v>
      </c>
      <c r="R2103">
        <v>8.81</v>
      </c>
      <c r="S2103" t="s">
        <v>33</v>
      </c>
      <c r="T2103">
        <v>534.23</v>
      </c>
      <c r="U2103">
        <v>40.6</v>
      </c>
      <c r="V2103" t="s">
        <v>33</v>
      </c>
      <c r="W2103" t="s">
        <v>33</v>
      </c>
      <c r="X2103" t="s">
        <v>3665</v>
      </c>
      <c r="Y2103" t="s">
        <v>91</v>
      </c>
      <c r="Z2103" t="s">
        <v>5790</v>
      </c>
      <c r="AA2103" t="s">
        <v>5791</v>
      </c>
      <c r="AC2103" s="13" t="str">
        <f t="shared" si="366"/>
        <v>000168452</v>
      </c>
      <c r="AD2103" t="str">
        <f t="shared" si="367"/>
        <v>23/11/2015</v>
      </c>
      <c r="AE2103" t="str">
        <f t="shared" si="368"/>
        <v>11189268000130</v>
      </c>
      <c r="AF2103" s="14">
        <f t="shared" si="369"/>
        <v>614.36</v>
      </c>
      <c r="AG2103">
        <f t="shared" si="370"/>
        <v>0</v>
      </c>
      <c r="AH2103">
        <f t="shared" si="371"/>
        <v>1</v>
      </c>
      <c r="AI2103" s="16">
        <v>6829030</v>
      </c>
      <c r="AJ2103" s="16" t="s">
        <v>7706</v>
      </c>
      <c r="AK2103" s="16" t="s">
        <v>4187</v>
      </c>
      <c r="AL2103" s="16" t="s">
        <v>4191</v>
      </c>
      <c r="AM2103" s="16" t="s">
        <v>7143</v>
      </c>
      <c r="AN2103">
        <v>12</v>
      </c>
      <c r="AO2103">
        <f>VLOOKUP(TRIM(AL2103),'Parcela Dedutivel'!$A$1:$B$65536,2,FALSE)</f>
        <v>0.53892999999999991</v>
      </c>
      <c r="AP2103" s="15">
        <f t="shared" si="372"/>
        <v>0.53892999999999991</v>
      </c>
      <c r="AQ2103" s="16">
        <f t="shared" si="373"/>
        <v>6.4671599999999989</v>
      </c>
      <c r="AV2103" s="18"/>
      <c r="AY2103" s="17"/>
      <c r="AZ2103" s="17"/>
    </row>
    <row r="2104" spans="1:52" hidden="1" x14ac:dyDescent="0.25">
      <c r="A2104" t="s">
        <v>26</v>
      </c>
      <c r="B2104" t="s">
        <v>5789</v>
      </c>
      <c r="C2104">
        <v>42331</v>
      </c>
      <c r="D2104" t="s">
        <v>2787</v>
      </c>
      <c r="E2104" t="s">
        <v>6979</v>
      </c>
      <c r="F2104" t="s">
        <v>29</v>
      </c>
      <c r="G2104">
        <v>4277.0600000000004</v>
      </c>
      <c r="H2104">
        <v>3719.1800000000003</v>
      </c>
      <c r="I2104">
        <v>669.45</v>
      </c>
      <c r="J2104" t="s">
        <v>61</v>
      </c>
      <c r="K2104">
        <v>0</v>
      </c>
      <c r="L2104">
        <v>0</v>
      </c>
      <c r="M2104" t="s">
        <v>31</v>
      </c>
      <c r="N2104">
        <v>3719.1800000000003</v>
      </c>
      <c r="O2104">
        <v>557.88</v>
      </c>
      <c r="P2104" t="s">
        <v>2788</v>
      </c>
      <c r="Q2104">
        <v>3719.1800000000003</v>
      </c>
      <c r="R2104">
        <v>61.370000000000005</v>
      </c>
      <c r="S2104" t="s">
        <v>33</v>
      </c>
      <c r="T2104">
        <v>3719.1800000000003</v>
      </c>
      <c r="U2104">
        <v>282.66000000000003</v>
      </c>
      <c r="V2104" t="s">
        <v>33</v>
      </c>
      <c r="W2104" t="s">
        <v>33</v>
      </c>
      <c r="X2104" t="s">
        <v>3665</v>
      </c>
      <c r="Y2104" t="s">
        <v>91</v>
      </c>
      <c r="Z2104" t="s">
        <v>1789</v>
      </c>
      <c r="AA2104" t="s">
        <v>1790</v>
      </c>
      <c r="AC2104" s="13" t="str">
        <f t="shared" si="366"/>
        <v>000168452</v>
      </c>
      <c r="AD2104" t="str">
        <f t="shared" si="367"/>
        <v>23/11/2015</v>
      </c>
      <c r="AE2104" t="str">
        <f t="shared" si="368"/>
        <v>11189268000130</v>
      </c>
      <c r="AF2104" s="14">
        <f t="shared" si="369"/>
        <v>4277.0600000000004</v>
      </c>
      <c r="AG2104">
        <f t="shared" si="370"/>
        <v>0</v>
      </c>
      <c r="AH2104">
        <f t="shared" si="371"/>
        <v>1</v>
      </c>
      <c r="AI2104" s="16">
        <v>6819039</v>
      </c>
      <c r="AJ2104" s="16" t="s">
        <v>7555</v>
      </c>
      <c r="AK2104" s="16" t="s">
        <v>5208</v>
      </c>
      <c r="AL2104" s="16" t="s">
        <v>1777</v>
      </c>
      <c r="AM2104" s="16" t="s">
        <v>7193</v>
      </c>
      <c r="AN2104">
        <v>28</v>
      </c>
      <c r="AO2104" t="e">
        <f>VLOOKUP(TRIM(AL2104),'Parcela Dedutivel'!$A$1:$B$65536,2,FALSE)</f>
        <v>#N/A</v>
      </c>
      <c r="AP2104" s="15">
        <f t="shared" si="372"/>
        <v>0</v>
      </c>
      <c r="AQ2104" s="16">
        <f t="shared" si="373"/>
        <v>0</v>
      </c>
      <c r="AV2104" s="18"/>
      <c r="AY2104" s="17"/>
      <c r="AZ2104" s="17"/>
    </row>
    <row r="2105" spans="1:52" hidden="1" x14ac:dyDescent="0.25">
      <c r="A2105" t="s">
        <v>26</v>
      </c>
      <c r="B2105" t="s">
        <v>5789</v>
      </c>
      <c r="C2105">
        <v>42331</v>
      </c>
      <c r="D2105" t="s">
        <v>2787</v>
      </c>
      <c r="E2105" t="s">
        <v>6979</v>
      </c>
      <c r="F2105" t="s">
        <v>29</v>
      </c>
      <c r="G2105">
        <v>2189.35</v>
      </c>
      <c r="H2105">
        <v>1903.78</v>
      </c>
      <c r="I2105">
        <v>342.68</v>
      </c>
      <c r="J2105" t="s">
        <v>61</v>
      </c>
      <c r="K2105">
        <v>0</v>
      </c>
      <c r="L2105">
        <v>0</v>
      </c>
      <c r="M2105" t="s">
        <v>31</v>
      </c>
      <c r="N2105">
        <v>1903.78</v>
      </c>
      <c r="O2105">
        <v>285.57</v>
      </c>
      <c r="P2105" t="s">
        <v>2788</v>
      </c>
      <c r="Q2105">
        <v>1903.78</v>
      </c>
      <c r="R2105">
        <v>31.41</v>
      </c>
      <c r="S2105" t="s">
        <v>33</v>
      </c>
      <c r="T2105">
        <v>1903.78</v>
      </c>
      <c r="U2105">
        <v>144.69</v>
      </c>
      <c r="V2105" t="s">
        <v>33</v>
      </c>
      <c r="W2105" t="s">
        <v>33</v>
      </c>
      <c r="X2105" t="s">
        <v>3665</v>
      </c>
      <c r="Y2105" t="s">
        <v>91</v>
      </c>
      <c r="Z2105" t="s">
        <v>296</v>
      </c>
      <c r="AA2105" t="s">
        <v>297</v>
      </c>
      <c r="AC2105" s="13" t="str">
        <f t="shared" si="366"/>
        <v>000168452</v>
      </c>
      <c r="AD2105" t="str">
        <f t="shared" si="367"/>
        <v>23/11/2015</v>
      </c>
      <c r="AE2105" t="str">
        <f t="shared" si="368"/>
        <v>11189268000130</v>
      </c>
      <c r="AF2105" s="14">
        <f t="shared" si="369"/>
        <v>2189.35</v>
      </c>
      <c r="AG2105">
        <f t="shared" si="370"/>
        <v>0</v>
      </c>
      <c r="AH2105">
        <f t="shared" si="371"/>
        <v>1</v>
      </c>
      <c r="AI2105" s="16">
        <v>6829030</v>
      </c>
      <c r="AJ2105" s="16" t="s">
        <v>7706</v>
      </c>
      <c r="AK2105" s="16" t="s">
        <v>4187</v>
      </c>
      <c r="AL2105" s="16" t="s">
        <v>4199</v>
      </c>
      <c r="AM2105" s="16" t="s">
        <v>7143</v>
      </c>
      <c r="AN2105">
        <v>12</v>
      </c>
      <c r="AO2105">
        <f>VLOOKUP(TRIM(AL2105),'Parcela Dedutivel'!$A$1:$B$65536,2,FALSE)</f>
        <v>0.67770999999999992</v>
      </c>
      <c r="AP2105" s="15">
        <f t="shared" si="372"/>
        <v>0.67770999999999992</v>
      </c>
      <c r="AQ2105" s="16">
        <f t="shared" si="373"/>
        <v>8.1325199999999995</v>
      </c>
      <c r="AV2105" s="18"/>
      <c r="AY2105" s="17"/>
      <c r="AZ2105" s="17"/>
    </row>
    <row r="2106" spans="1:52" hidden="1" x14ac:dyDescent="0.25">
      <c r="A2106" t="s">
        <v>26</v>
      </c>
      <c r="B2106" t="s">
        <v>5789</v>
      </c>
      <c r="C2106">
        <v>42331</v>
      </c>
      <c r="D2106" t="s">
        <v>2787</v>
      </c>
      <c r="E2106" t="s">
        <v>6979</v>
      </c>
      <c r="F2106" t="s">
        <v>29</v>
      </c>
      <c r="G2106">
        <v>622.73</v>
      </c>
      <c r="H2106">
        <v>566.12</v>
      </c>
      <c r="I2106">
        <v>101.9</v>
      </c>
      <c r="J2106" t="s">
        <v>61</v>
      </c>
      <c r="K2106">
        <v>0</v>
      </c>
      <c r="L2106">
        <v>0</v>
      </c>
      <c r="M2106" t="s">
        <v>31</v>
      </c>
      <c r="N2106">
        <v>566.12</v>
      </c>
      <c r="O2106">
        <v>56.61</v>
      </c>
      <c r="P2106" t="s">
        <v>2788</v>
      </c>
      <c r="Q2106">
        <v>566.12</v>
      </c>
      <c r="R2106">
        <v>9.34</v>
      </c>
      <c r="S2106" t="s">
        <v>33</v>
      </c>
      <c r="T2106">
        <v>566.12</v>
      </c>
      <c r="U2106">
        <v>43.03</v>
      </c>
      <c r="V2106" t="s">
        <v>33</v>
      </c>
      <c r="W2106" t="s">
        <v>33</v>
      </c>
      <c r="X2106" t="s">
        <v>3665</v>
      </c>
      <c r="Y2106" t="s">
        <v>73</v>
      </c>
      <c r="Z2106" t="s">
        <v>5792</v>
      </c>
      <c r="AA2106" t="s">
        <v>5793</v>
      </c>
      <c r="AC2106" s="13" t="str">
        <f t="shared" si="366"/>
        <v>000168452</v>
      </c>
      <c r="AD2106" t="str">
        <f t="shared" si="367"/>
        <v>23/11/2015</v>
      </c>
      <c r="AE2106" t="str">
        <f t="shared" si="368"/>
        <v>11189268000130</v>
      </c>
      <c r="AF2106" s="14">
        <f t="shared" si="369"/>
        <v>622.73</v>
      </c>
      <c r="AG2106">
        <f t="shared" si="370"/>
        <v>0</v>
      </c>
      <c r="AH2106">
        <f t="shared" si="371"/>
        <v>1</v>
      </c>
      <c r="AI2106" s="16">
        <v>6819039</v>
      </c>
      <c r="AJ2106" s="16" t="s">
        <v>7555</v>
      </c>
      <c r="AK2106" s="16" t="s">
        <v>5208</v>
      </c>
      <c r="AL2106" s="16" t="s">
        <v>666</v>
      </c>
      <c r="AM2106" s="16" t="s">
        <v>7193</v>
      </c>
      <c r="AN2106">
        <v>5</v>
      </c>
      <c r="AO2106" t="e">
        <f>VLOOKUP(TRIM(AL2106),'Parcela Dedutivel'!$A$1:$B$65536,2,FALSE)</f>
        <v>#N/A</v>
      </c>
      <c r="AP2106" s="15">
        <f t="shared" si="372"/>
        <v>0</v>
      </c>
      <c r="AQ2106" s="16">
        <f t="shared" si="373"/>
        <v>0</v>
      </c>
      <c r="AV2106" s="18"/>
      <c r="AY2106" s="17"/>
      <c r="AZ2106" s="17"/>
    </row>
    <row r="2107" spans="1:52" hidden="1" x14ac:dyDescent="0.25">
      <c r="A2107" t="s">
        <v>26</v>
      </c>
      <c r="B2107" t="s">
        <v>5794</v>
      </c>
      <c r="C2107">
        <v>42331</v>
      </c>
      <c r="D2107" t="s">
        <v>2804</v>
      </c>
      <c r="E2107" t="s">
        <v>6979</v>
      </c>
      <c r="F2107" t="s">
        <v>29</v>
      </c>
      <c r="G2107">
        <v>4810</v>
      </c>
      <c r="H2107">
        <v>4810</v>
      </c>
      <c r="I2107">
        <v>865.80000000000007</v>
      </c>
      <c r="J2107" t="s">
        <v>30</v>
      </c>
      <c r="K2107">
        <v>0</v>
      </c>
      <c r="L2107">
        <v>0</v>
      </c>
      <c r="M2107" t="s">
        <v>31</v>
      </c>
      <c r="N2107">
        <v>0</v>
      </c>
      <c r="O2107">
        <v>0</v>
      </c>
      <c r="P2107" t="s">
        <v>31</v>
      </c>
      <c r="Q2107">
        <v>4810</v>
      </c>
      <c r="R2107">
        <v>79.37</v>
      </c>
      <c r="S2107" t="s">
        <v>33</v>
      </c>
      <c r="T2107">
        <v>4810</v>
      </c>
      <c r="U2107">
        <v>365.56</v>
      </c>
      <c r="V2107" t="s">
        <v>33</v>
      </c>
      <c r="W2107" t="s">
        <v>407</v>
      </c>
      <c r="X2107" t="s">
        <v>3744</v>
      </c>
      <c r="Y2107" t="s">
        <v>2556</v>
      </c>
      <c r="Z2107" t="s">
        <v>3894</v>
      </c>
      <c r="AA2107" t="s">
        <v>3861</v>
      </c>
      <c r="AC2107" s="13" t="str">
        <f t="shared" si="366"/>
        <v>000168453</v>
      </c>
      <c r="AD2107" t="str">
        <f t="shared" si="367"/>
        <v>23/11/2015</v>
      </c>
      <c r="AE2107" t="str">
        <f t="shared" si="368"/>
        <v>74404229001019</v>
      </c>
      <c r="AF2107" s="14">
        <f t="shared" si="369"/>
        <v>4810</v>
      </c>
      <c r="AG2107">
        <f t="shared" si="370"/>
        <v>0</v>
      </c>
      <c r="AH2107">
        <f t="shared" si="371"/>
        <v>1</v>
      </c>
      <c r="AI2107" s="16">
        <v>6829030</v>
      </c>
      <c r="AJ2107" s="16" t="s">
        <v>7706</v>
      </c>
      <c r="AK2107" s="16" t="s">
        <v>4187</v>
      </c>
      <c r="AL2107" s="16" t="s">
        <v>4201</v>
      </c>
      <c r="AM2107" s="16" t="s">
        <v>7215</v>
      </c>
      <c r="AN2107">
        <v>12</v>
      </c>
      <c r="AO2107">
        <f>VLOOKUP(TRIM(AL2107),'Parcela Dedutivel'!$A$1:$B$65536,2,FALSE)</f>
        <v>1.0522499999999999</v>
      </c>
      <c r="AP2107" s="15">
        <f t="shared" si="372"/>
        <v>1.0522499999999999</v>
      </c>
      <c r="AQ2107" s="16">
        <f t="shared" si="373"/>
        <v>12.626999999999999</v>
      </c>
      <c r="AV2107" s="18"/>
      <c r="AY2107" s="17"/>
      <c r="AZ2107" s="17"/>
    </row>
    <row r="2108" spans="1:52" hidden="1" x14ac:dyDescent="0.25">
      <c r="A2108" t="s">
        <v>26</v>
      </c>
      <c r="B2108" t="s">
        <v>5794</v>
      </c>
      <c r="C2108">
        <v>42331</v>
      </c>
      <c r="D2108" t="s">
        <v>2804</v>
      </c>
      <c r="E2108" t="s">
        <v>6979</v>
      </c>
      <c r="F2108" t="s">
        <v>29</v>
      </c>
      <c r="G2108">
        <v>38480</v>
      </c>
      <c r="H2108">
        <v>38480</v>
      </c>
      <c r="I2108">
        <v>6926.4000000000005</v>
      </c>
      <c r="J2108" t="s">
        <v>30</v>
      </c>
      <c r="K2108">
        <v>0</v>
      </c>
      <c r="L2108">
        <v>0</v>
      </c>
      <c r="M2108" t="s">
        <v>31</v>
      </c>
      <c r="N2108">
        <v>0</v>
      </c>
      <c r="O2108">
        <v>0</v>
      </c>
      <c r="P2108" t="s">
        <v>31</v>
      </c>
      <c r="Q2108">
        <v>38480</v>
      </c>
      <c r="R2108">
        <v>634.91999999999996</v>
      </c>
      <c r="S2108" t="s">
        <v>33</v>
      </c>
      <c r="T2108">
        <v>38480</v>
      </c>
      <c r="U2108">
        <v>2924.48</v>
      </c>
      <c r="V2108" t="s">
        <v>33</v>
      </c>
      <c r="W2108" t="s">
        <v>407</v>
      </c>
      <c r="X2108" t="s">
        <v>3744</v>
      </c>
      <c r="Y2108" t="s">
        <v>2556</v>
      </c>
      <c r="Z2108" t="s">
        <v>3745</v>
      </c>
      <c r="AA2108" t="s">
        <v>3746</v>
      </c>
      <c r="AC2108" s="13" t="str">
        <f t="shared" si="366"/>
        <v>000168453</v>
      </c>
      <c r="AD2108" t="str">
        <f t="shared" si="367"/>
        <v>23/11/2015</v>
      </c>
      <c r="AE2108" t="str">
        <f t="shared" si="368"/>
        <v>74404229001019</v>
      </c>
      <c r="AF2108" s="14">
        <f t="shared" si="369"/>
        <v>38480</v>
      </c>
      <c r="AG2108">
        <f t="shared" si="370"/>
        <v>0</v>
      </c>
      <c r="AH2108">
        <f t="shared" si="371"/>
        <v>1</v>
      </c>
      <c r="AI2108" s="16">
        <v>6782684</v>
      </c>
      <c r="AJ2108" s="16" t="s">
        <v>7390</v>
      </c>
      <c r="AK2108" s="16" t="s">
        <v>5209</v>
      </c>
      <c r="AL2108" s="16" t="s">
        <v>5210</v>
      </c>
      <c r="AM2108" s="16" t="s">
        <v>7193</v>
      </c>
      <c r="AN2108">
        <v>2</v>
      </c>
      <c r="AO2108" t="e">
        <f>VLOOKUP(TRIM(AL2108),'Parcela Dedutivel'!$A$1:$B$65536,2,FALSE)</f>
        <v>#N/A</v>
      </c>
      <c r="AP2108" s="15">
        <f t="shared" si="372"/>
        <v>0</v>
      </c>
      <c r="AQ2108" s="16">
        <f t="shared" si="373"/>
        <v>0</v>
      </c>
      <c r="AV2108" s="18"/>
      <c r="AY2108" s="17"/>
      <c r="AZ2108" s="17"/>
    </row>
    <row r="2109" spans="1:52" hidden="1" x14ac:dyDescent="0.25">
      <c r="A2109" t="s">
        <v>26</v>
      </c>
      <c r="B2109" t="s">
        <v>5795</v>
      </c>
      <c r="C2109">
        <v>42331</v>
      </c>
      <c r="D2109" t="s">
        <v>2787</v>
      </c>
      <c r="E2109" t="s">
        <v>6979</v>
      </c>
      <c r="F2109" t="s">
        <v>29</v>
      </c>
      <c r="G2109">
        <v>3752.4</v>
      </c>
      <c r="H2109">
        <v>3262.96</v>
      </c>
      <c r="I2109">
        <v>587.33000000000004</v>
      </c>
      <c r="J2109" t="s">
        <v>61</v>
      </c>
      <c r="K2109">
        <v>0</v>
      </c>
      <c r="L2109">
        <v>0</v>
      </c>
      <c r="M2109" t="s">
        <v>31</v>
      </c>
      <c r="N2109">
        <v>3262.96</v>
      </c>
      <c r="O2109">
        <v>489.44</v>
      </c>
      <c r="P2109" t="s">
        <v>2788</v>
      </c>
      <c r="Q2109">
        <v>3262.96</v>
      </c>
      <c r="R2109">
        <v>53.84</v>
      </c>
      <c r="S2109" t="s">
        <v>33</v>
      </c>
      <c r="T2109">
        <v>3262.96</v>
      </c>
      <c r="U2109">
        <v>247.98000000000002</v>
      </c>
      <c r="V2109" t="s">
        <v>33</v>
      </c>
      <c r="W2109" t="s">
        <v>33</v>
      </c>
      <c r="X2109" t="s">
        <v>295</v>
      </c>
      <c r="Y2109" t="s">
        <v>91</v>
      </c>
      <c r="Z2109" t="s">
        <v>298</v>
      </c>
      <c r="AA2109" t="s">
        <v>299</v>
      </c>
      <c r="AC2109" s="13" t="str">
        <f t="shared" si="366"/>
        <v>000168454</v>
      </c>
      <c r="AD2109" t="str">
        <f t="shared" si="367"/>
        <v>23/11/2015</v>
      </c>
      <c r="AE2109" t="str">
        <f t="shared" si="368"/>
        <v>02195445000108</v>
      </c>
      <c r="AF2109" s="14">
        <f t="shared" si="369"/>
        <v>3752.4</v>
      </c>
      <c r="AG2109">
        <f t="shared" si="370"/>
        <v>0</v>
      </c>
      <c r="AH2109">
        <f t="shared" si="371"/>
        <v>1</v>
      </c>
      <c r="AI2109" s="16">
        <v>6791066</v>
      </c>
      <c r="AJ2109" s="16" t="s">
        <v>7707</v>
      </c>
      <c r="AK2109" s="16" t="s">
        <v>4203</v>
      </c>
      <c r="AL2109" s="16" t="s">
        <v>280</v>
      </c>
      <c r="AM2109" s="16" t="s">
        <v>7143</v>
      </c>
      <c r="AN2109">
        <v>2</v>
      </c>
      <c r="AO2109" t="e">
        <f>VLOOKUP(TRIM(AL2109),'Parcela Dedutivel'!$A$1:$B$65536,2,FALSE)</f>
        <v>#N/A</v>
      </c>
      <c r="AP2109" s="15">
        <f t="shared" si="372"/>
        <v>0</v>
      </c>
      <c r="AQ2109" s="16">
        <f t="shared" si="373"/>
        <v>0</v>
      </c>
      <c r="AV2109" s="18"/>
      <c r="AY2109" s="17"/>
      <c r="AZ2109" s="17"/>
    </row>
    <row r="2110" spans="1:52" hidden="1" x14ac:dyDescent="0.25">
      <c r="A2110" t="s">
        <v>26</v>
      </c>
      <c r="B2110" t="s">
        <v>5795</v>
      </c>
      <c r="C2110">
        <v>42331</v>
      </c>
      <c r="D2110" t="s">
        <v>2787</v>
      </c>
      <c r="E2110" t="s">
        <v>6979</v>
      </c>
      <c r="F2110" t="s">
        <v>29</v>
      </c>
      <c r="G2110">
        <v>10425.080000000002</v>
      </c>
      <c r="H2110">
        <v>9065.2900000000009</v>
      </c>
      <c r="I2110">
        <v>1631.75</v>
      </c>
      <c r="J2110" t="s">
        <v>61</v>
      </c>
      <c r="K2110">
        <v>0</v>
      </c>
      <c r="L2110">
        <v>0</v>
      </c>
      <c r="M2110" t="s">
        <v>31</v>
      </c>
      <c r="N2110">
        <v>9065.2900000000009</v>
      </c>
      <c r="O2110">
        <v>1359.79</v>
      </c>
      <c r="P2110" t="s">
        <v>2788</v>
      </c>
      <c r="Q2110">
        <v>9065.2900000000009</v>
      </c>
      <c r="R2110">
        <v>149.58000000000001</v>
      </c>
      <c r="S2110" t="s">
        <v>33</v>
      </c>
      <c r="T2110">
        <v>9065.2900000000009</v>
      </c>
      <c r="U2110">
        <v>688.96</v>
      </c>
      <c r="V2110" t="s">
        <v>33</v>
      </c>
      <c r="W2110" t="s">
        <v>33</v>
      </c>
      <c r="X2110" t="s">
        <v>295</v>
      </c>
      <c r="Y2110" t="s">
        <v>91</v>
      </c>
      <c r="Z2110" t="s">
        <v>3245</v>
      </c>
      <c r="AA2110" t="s">
        <v>3246</v>
      </c>
      <c r="AC2110" s="13" t="str">
        <f t="shared" si="366"/>
        <v>000168454</v>
      </c>
      <c r="AD2110" t="str">
        <f t="shared" si="367"/>
        <v>23/11/2015</v>
      </c>
      <c r="AE2110" t="str">
        <f t="shared" si="368"/>
        <v>02195445000108</v>
      </c>
      <c r="AF2110" s="14">
        <f t="shared" si="369"/>
        <v>10425.080000000002</v>
      </c>
      <c r="AG2110">
        <f t="shared" si="370"/>
        <v>0</v>
      </c>
      <c r="AH2110">
        <f t="shared" si="371"/>
        <v>1</v>
      </c>
      <c r="AI2110" s="16">
        <v>6782684</v>
      </c>
      <c r="AJ2110" s="16" t="s">
        <v>7390</v>
      </c>
      <c r="AK2110" s="16" t="s">
        <v>5212</v>
      </c>
      <c r="AL2110" s="16" t="s">
        <v>5213</v>
      </c>
      <c r="AM2110" s="16" t="s">
        <v>7193</v>
      </c>
      <c r="AN2110">
        <v>10</v>
      </c>
      <c r="AO2110" t="e">
        <f>VLOOKUP(TRIM(AL2110),'Parcela Dedutivel'!$A$1:$B$65536,2,FALSE)</f>
        <v>#N/A</v>
      </c>
      <c r="AP2110" s="15">
        <f t="shared" si="372"/>
        <v>0</v>
      </c>
      <c r="AQ2110" s="16">
        <f t="shared" si="373"/>
        <v>0</v>
      </c>
      <c r="AV2110" s="18"/>
      <c r="AY2110" s="17"/>
      <c r="AZ2110" s="17"/>
    </row>
    <row r="2111" spans="1:52" hidden="1" x14ac:dyDescent="0.25">
      <c r="A2111" t="s">
        <v>26</v>
      </c>
      <c r="B2111" t="s">
        <v>5795</v>
      </c>
      <c r="C2111">
        <v>42331</v>
      </c>
      <c r="D2111" t="s">
        <v>2787</v>
      </c>
      <c r="E2111" t="s">
        <v>6979</v>
      </c>
      <c r="F2111" t="s">
        <v>29</v>
      </c>
      <c r="G2111">
        <v>531.71</v>
      </c>
      <c r="H2111">
        <v>443.09000000000003</v>
      </c>
      <c r="I2111">
        <v>79.760000000000005</v>
      </c>
      <c r="J2111" t="s">
        <v>61</v>
      </c>
      <c r="K2111">
        <v>0</v>
      </c>
      <c r="L2111">
        <v>0</v>
      </c>
      <c r="M2111" t="s">
        <v>31</v>
      </c>
      <c r="N2111">
        <v>443.09000000000003</v>
      </c>
      <c r="O2111">
        <v>88.62</v>
      </c>
      <c r="P2111" t="s">
        <v>2788</v>
      </c>
      <c r="Q2111">
        <v>443.09000000000003</v>
      </c>
      <c r="R2111">
        <v>7.3100000000000005</v>
      </c>
      <c r="S2111" t="s">
        <v>33</v>
      </c>
      <c r="T2111">
        <v>443.09000000000003</v>
      </c>
      <c r="U2111">
        <v>33.67</v>
      </c>
      <c r="V2111" t="s">
        <v>33</v>
      </c>
      <c r="W2111" t="s">
        <v>33</v>
      </c>
      <c r="X2111" t="s">
        <v>295</v>
      </c>
      <c r="Y2111" t="s">
        <v>99</v>
      </c>
      <c r="Z2111" t="s">
        <v>1534</v>
      </c>
      <c r="AA2111" t="s">
        <v>1535</v>
      </c>
      <c r="AC2111" s="13" t="str">
        <f t="shared" si="366"/>
        <v>000168454</v>
      </c>
      <c r="AD2111" t="str">
        <f t="shared" si="367"/>
        <v>23/11/2015</v>
      </c>
      <c r="AE2111" t="str">
        <f t="shared" si="368"/>
        <v>02195445000108</v>
      </c>
      <c r="AF2111" s="14">
        <f t="shared" si="369"/>
        <v>531.71</v>
      </c>
      <c r="AG2111">
        <f t="shared" si="370"/>
        <v>0</v>
      </c>
      <c r="AH2111">
        <f t="shared" si="371"/>
        <v>1</v>
      </c>
      <c r="AI2111" s="16">
        <v>6782694</v>
      </c>
      <c r="AJ2111" s="16" t="s">
        <v>7703</v>
      </c>
      <c r="AK2111" s="16" t="s">
        <v>5215</v>
      </c>
      <c r="AL2111" s="16" t="s">
        <v>4247</v>
      </c>
      <c r="AM2111" s="16" t="s">
        <v>7193</v>
      </c>
      <c r="AN2111">
        <v>3</v>
      </c>
      <c r="AO2111" t="e">
        <f>VLOOKUP(TRIM(AL2111),'Parcela Dedutivel'!$A$1:$B$65536,2,FALSE)</f>
        <v>#N/A</v>
      </c>
      <c r="AP2111" s="15">
        <f t="shared" si="372"/>
        <v>0</v>
      </c>
      <c r="AQ2111" s="16">
        <f t="shared" si="373"/>
        <v>0</v>
      </c>
      <c r="AV2111" s="18"/>
      <c r="AY2111" s="17"/>
      <c r="AZ2111" s="17"/>
    </row>
    <row r="2112" spans="1:52" hidden="1" x14ac:dyDescent="0.25">
      <c r="A2112" t="s">
        <v>26</v>
      </c>
      <c r="B2112" t="s">
        <v>5795</v>
      </c>
      <c r="C2112">
        <v>42331</v>
      </c>
      <c r="D2112" t="s">
        <v>2787</v>
      </c>
      <c r="E2112" t="s">
        <v>6979</v>
      </c>
      <c r="F2112" t="s">
        <v>29</v>
      </c>
      <c r="G2112">
        <v>3422.65</v>
      </c>
      <c r="H2112">
        <v>2976.2200000000003</v>
      </c>
      <c r="I2112">
        <v>535.72</v>
      </c>
      <c r="J2112" t="s">
        <v>61</v>
      </c>
      <c r="K2112">
        <v>0</v>
      </c>
      <c r="L2112">
        <v>0</v>
      </c>
      <c r="M2112" t="s">
        <v>31</v>
      </c>
      <c r="N2112">
        <v>2976.2200000000003</v>
      </c>
      <c r="O2112">
        <v>446.43</v>
      </c>
      <c r="P2112" t="s">
        <v>2788</v>
      </c>
      <c r="Q2112">
        <v>2976.2200000000003</v>
      </c>
      <c r="R2112">
        <v>49.11</v>
      </c>
      <c r="S2112" t="s">
        <v>33</v>
      </c>
      <c r="T2112">
        <v>2976.2200000000003</v>
      </c>
      <c r="U2112">
        <v>226.19</v>
      </c>
      <c r="V2112" t="s">
        <v>33</v>
      </c>
      <c r="W2112" t="s">
        <v>33</v>
      </c>
      <c r="X2112" t="s">
        <v>295</v>
      </c>
      <c r="Y2112" t="s">
        <v>91</v>
      </c>
      <c r="Z2112" t="s">
        <v>3368</v>
      </c>
      <c r="AA2112" t="s">
        <v>305</v>
      </c>
      <c r="AC2112" s="13" t="str">
        <f t="shared" si="366"/>
        <v>000168454</v>
      </c>
      <c r="AD2112" t="str">
        <f t="shared" si="367"/>
        <v>23/11/2015</v>
      </c>
      <c r="AE2112" t="str">
        <f t="shared" si="368"/>
        <v>02195445000108</v>
      </c>
      <c r="AF2112" s="14">
        <f t="shared" si="369"/>
        <v>3422.65</v>
      </c>
      <c r="AG2112">
        <f t="shared" si="370"/>
        <v>0</v>
      </c>
      <c r="AH2112">
        <f t="shared" si="371"/>
        <v>1</v>
      </c>
      <c r="AI2112" s="16">
        <v>6782694</v>
      </c>
      <c r="AJ2112" s="16" t="s">
        <v>7703</v>
      </c>
      <c r="AK2112" s="16" t="s">
        <v>5215</v>
      </c>
      <c r="AL2112" s="16" t="s">
        <v>2765</v>
      </c>
      <c r="AM2112" s="16" t="s">
        <v>7215</v>
      </c>
      <c r="AN2112">
        <v>5</v>
      </c>
      <c r="AO2112">
        <f>VLOOKUP(TRIM(AL2112),'Parcela Dedutivel'!$A$1:$B$65536,2,FALSE)</f>
        <v>17.13</v>
      </c>
      <c r="AP2112" s="15">
        <f t="shared" si="372"/>
        <v>17.13</v>
      </c>
      <c r="AQ2112" s="16">
        <f t="shared" si="373"/>
        <v>85.649999999999991</v>
      </c>
      <c r="AV2112" s="18"/>
      <c r="AY2112" s="17"/>
      <c r="AZ2112" s="17"/>
    </row>
    <row r="2113" spans="1:52" hidden="1" x14ac:dyDescent="0.25">
      <c r="A2113" t="s">
        <v>26</v>
      </c>
      <c r="B2113" t="s">
        <v>5796</v>
      </c>
      <c r="C2113">
        <v>42331</v>
      </c>
      <c r="D2113" t="s">
        <v>2787</v>
      </c>
      <c r="E2113" t="s">
        <v>6979</v>
      </c>
      <c r="F2113" t="s">
        <v>29</v>
      </c>
      <c r="G2113">
        <v>4861.6400000000003</v>
      </c>
      <c r="H2113">
        <v>4227.51</v>
      </c>
      <c r="I2113">
        <v>760.95</v>
      </c>
      <c r="J2113" t="s">
        <v>61</v>
      </c>
      <c r="K2113">
        <v>0</v>
      </c>
      <c r="L2113">
        <v>0</v>
      </c>
      <c r="M2113" t="s">
        <v>31</v>
      </c>
      <c r="N2113">
        <v>4227.51</v>
      </c>
      <c r="O2113">
        <v>634.13</v>
      </c>
      <c r="P2113" t="s">
        <v>2788</v>
      </c>
      <c r="Q2113">
        <v>4227.51</v>
      </c>
      <c r="R2113">
        <v>69.75</v>
      </c>
      <c r="S2113" t="s">
        <v>33</v>
      </c>
      <c r="T2113">
        <v>4227.51</v>
      </c>
      <c r="U2113">
        <v>321.29000000000002</v>
      </c>
      <c r="V2113" t="s">
        <v>33</v>
      </c>
      <c r="W2113" t="s">
        <v>33</v>
      </c>
      <c r="X2113" t="s">
        <v>295</v>
      </c>
      <c r="Y2113" t="s">
        <v>91</v>
      </c>
      <c r="Z2113" t="s">
        <v>1785</v>
      </c>
      <c r="AA2113" t="s">
        <v>1786</v>
      </c>
      <c r="AC2113" s="13" t="str">
        <f t="shared" si="366"/>
        <v>000168455</v>
      </c>
      <c r="AD2113" t="str">
        <f t="shared" si="367"/>
        <v>23/11/2015</v>
      </c>
      <c r="AE2113" t="str">
        <f t="shared" si="368"/>
        <v>02195445000108</v>
      </c>
      <c r="AF2113" s="14">
        <f t="shared" si="369"/>
        <v>4861.6400000000003</v>
      </c>
      <c r="AG2113">
        <f t="shared" si="370"/>
        <v>0</v>
      </c>
      <c r="AH2113">
        <f t="shared" si="371"/>
        <v>1</v>
      </c>
      <c r="AI2113" s="16">
        <v>6784055</v>
      </c>
      <c r="AJ2113" s="16" t="s">
        <v>7429</v>
      </c>
      <c r="AK2113" s="16" t="s">
        <v>4205</v>
      </c>
      <c r="AL2113" s="16" t="s">
        <v>1030</v>
      </c>
      <c r="AM2113" s="16" t="s">
        <v>7143</v>
      </c>
      <c r="AN2113">
        <v>30</v>
      </c>
      <c r="AO2113" t="e">
        <f>VLOOKUP(TRIM(AL2113),'Parcela Dedutivel'!$A$1:$B$65536,2,FALSE)</f>
        <v>#N/A</v>
      </c>
      <c r="AP2113" s="15">
        <f t="shared" si="372"/>
        <v>0</v>
      </c>
      <c r="AQ2113" s="16">
        <f t="shared" si="373"/>
        <v>0</v>
      </c>
      <c r="AV2113" s="18"/>
      <c r="AY2113" s="17"/>
      <c r="AZ2113" s="17"/>
    </row>
    <row r="2114" spans="1:52" hidden="1" x14ac:dyDescent="0.25">
      <c r="A2114" t="s">
        <v>26</v>
      </c>
      <c r="B2114" t="s">
        <v>5796</v>
      </c>
      <c r="C2114">
        <v>42331</v>
      </c>
      <c r="D2114" t="s">
        <v>2787</v>
      </c>
      <c r="E2114" t="s">
        <v>6979</v>
      </c>
      <c r="F2114" t="s">
        <v>29</v>
      </c>
      <c r="G2114">
        <v>3977.65</v>
      </c>
      <c r="H2114">
        <v>3458.83</v>
      </c>
      <c r="I2114">
        <v>622.59</v>
      </c>
      <c r="J2114" t="s">
        <v>61</v>
      </c>
      <c r="K2114">
        <v>0</v>
      </c>
      <c r="L2114">
        <v>0</v>
      </c>
      <c r="M2114" t="s">
        <v>31</v>
      </c>
      <c r="N2114">
        <v>3458.83</v>
      </c>
      <c r="O2114">
        <v>518.82000000000005</v>
      </c>
      <c r="P2114" t="s">
        <v>2788</v>
      </c>
      <c r="Q2114">
        <v>3458.83</v>
      </c>
      <c r="R2114">
        <v>57.07</v>
      </c>
      <c r="S2114" t="s">
        <v>33</v>
      </c>
      <c r="T2114">
        <v>3458.83</v>
      </c>
      <c r="U2114">
        <v>262.87</v>
      </c>
      <c r="V2114" t="s">
        <v>33</v>
      </c>
      <c r="W2114" t="s">
        <v>33</v>
      </c>
      <c r="X2114" t="s">
        <v>295</v>
      </c>
      <c r="Y2114" t="s">
        <v>91</v>
      </c>
      <c r="Z2114" t="s">
        <v>1789</v>
      </c>
      <c r="AA2114" t="s">
        <v>1790</v>
      </c>
      <c r="AC2114" s="13" t="str">
        <f t="shared" si="366"/>
        <v>000168455</v>
      </c>
      <c r="AD2114" t="str">
        <f t="shared" si="367"/>
        <v>23/11/2015</v>
      </c>
      <c r="AE2114" t="str">
        <f t="shared" si="368"/>
        <v>02195445000108</v>
      </c>
      <c r="AF2114" s="14">
        <f t="shared" si="369"/>
        <v>3977.65</v>
      </c>
      <c r="AG2114">
        <f t="shared" si="370"/>
        <v>0</v>
      </c>
      <c r="AH2114">
        <f t="shared" si="371"/>
        <v>1</v>
      </c>
      <c r="AI2114" s="16">
        <v>6784244</v>
      </c>
      <c r="AJ2114" s="16" t="s">
        <v>7484</v>
      </c>
      <c r="AK2114" s="16" t="s">
        <v>4206</v>
      </c>
      <c r="AL2114" s="16" t="s">
        <v>3135</v>
      </c>
      <c r="AM2114" s="16" t="s">
        <v>7193</v>
      </c>
      <c r="AN2114">
        <v>6</v>
      </c>
      <c r="AO2114" t="e">
        <f>VLOOKUP(TRIM(AL2114),'Parcela Dedutivel'!$A$1:$B$65536,2,FALSE)</f>
        <v>#N/A</v>
      </c>
      <c r="AP2114" s="15">
        <f t="shared" si="372"/>
        <v>0</v>
      </c>
      <c r="AQ2114" s="16">
        <f t="shared" si="373"/>
        <v>0</v>
      </c>
      <c r="AV2114" s="18"/>
      <c r="AY2114" s="17"/>
      <c r="AZ2114" s="17"/>
    </row>
    <row r="2115" spans="1:52" hidden="1" x14ac:dyDescent="0.25">
      <c r="A2115" t="s">
        <v>26</v>
      </c>
      <c r="B2115" t="s">
        <v>5796</v>
      </c>
      <c r="C2115">
        <v>42331</v>
      </c>
      <c r="D2115" t="s">
        <v>2787</v>
      </c>
      <c r="E2115" t="s">
        <v>6979</v>
      </c>
      <c r="F2115" t="s">
        <v>29</v>
      </c>
      <c r="G2115">
        <v>391.18</v>
      </c>
      <c r="H2115">
        <v>340.16</v>
      </c>
      <c r="I2115">
        <v>61.230000000000004</v>
      </c>
      <c r="J2115" t="s">
        <v>61</v>
      </c>
      <c r="K2115">
        <v>0</v>
      </c>
      <c r="L2115">
        <v>0</v>
      </c>
      <c r="M2115" t="s">
        <v>31</v>
      </c>
      <c r="N2115">
        <v>340.16</v>
      </c>
      <c r="O2115">
        <v>51.02</v>
      </c>
      <c r="P2115" t="s">
        <v>2788</v>
      </c>
      <c r="Q2115">
        <v>340.16</v>
      </c>
      <c r="R2115">
        <v>5.61</v>
      </c>
      <c r="S2115" t="s">
        <v>33</v>
      </c>
      <c r="T2115">
        <v>340.16</v>
      </c>
      <c r="U2115">
        <v>25.85</v>
      </c>
      <c r="V2115" t="s">
        <v>33</v>
      </c>
      <c r="W2115" t="s">
        <v>33</v>
      </c>
      <c r="X2115" t="s">
        <v>295</v>
      </c>
      <c r="Y2115" t="s">
        <v>91</v>
      </c>
      <c r="Z2115" t="s">
        <v>2838</v>
      </c>
      <c r="AA2115" t="s">
        <v>2839</v>
      </c>
      <c r="AC2115" s="13" t="str">
        <f t="shared" ref="AC2115:AC2178" si="374">B2115</f>
        <v>000168455</v>
      </c>
      <c r="AD2115" t="str">
        <f t="shared" ref="AD2115:AD2178" si="375">TEXT(C2115,"dd/mm/aaaa")</f>
        <v>23/11/2015</v>
      </c>
      <c r="AE2115" t="str">
        <f t="shared" ref="AE2115:AE2178" si="376">VLOOKUP(X2115*1,AI:AJ,2,FALSE)</f>
        <v>02195445000108</v>
      </c>
      <c r="AF2115" s="14">
        <f t="shared" ref="AF2115:AF2178" si="377">G2115*1</f>
        <v>391.18</v>
      </c>
      <c r="AG2115">
        <f t="shared" ref="AG2115:AG2178" si="378">SUMIF(AK:AK,B2115,AQ:AQ)</f>
        <v>0</v>
      </c>
      <c r="AH2115">
        <f t="shared" ref="AH2115:AH2178" si="379">IF(OR(LEFT(TRIM(D2115),1)="1",LEFT(TRIM(D2115),1)="2",LEFT(TRIM(D2115),1)="3"),-1,1)</f>
        <v>1</v>
      </c>
      <c r="AI2115" s="16">
        <v>6830672</v>
      </c>
      <c r="AJ2115" s="16" t="s">
        <v>7708</v>
      </c>
      <c r="AK2115" s="16" t="s">
        <v>4207</v>
      </c>
      <c r="AL2115" s="16" t="s">
        <v>1506</v>
      </c>
      <c r="AM2115" s="16" t="s">
        <v>7143</v>
      </c>
      <c r="AN2115">
        <v>10</v>
      </c>
      <c r="AO2115" t="e">
        <f>VLOOKUP(TRIM(AL2115),'Parcela Dedutivel'!$A$1:$B$65536,2,FALSE)</f>
        <v>#N/A</v>
      </c>
      <c r="AP2115" s="15">
        <f t="shared" ref="AP2115:AP2178" si="380">IF(ISNA(AO2115),0,AO2115)</f>
        <v>0</v>
      </c>
      <c r="AQ2115" s="16">
        <f t="shared" ref="AQ2115:AQ2178" si="381">AP2115*AN2115</f>
        <v>0</v>
      </c>
      <c r="AV2115" s="18"/>
      <c r="AY2115" s="17"/>
      <c r="AZ2115" s="17"/>
    </row>
    <row r="2116" spans="1:52" hidden="1" x14ac:dyDescent="0.25">
      <c r="A2116" t="s">
        <v>26</v>
      </c>
      <c r="B2116" t="s">
        <v>5797</v>
      </c>
      <c r="C2116">
        <v>42331</v>
      </c>
      <c r="D2116" t="s">
        <v>2817</v>
      </c>
      <c r="E2116" t="s">
        <v>6979</v>
      </c>
      <c r="F2116" t="s">
        <v>179</v>
      </c>
      <c r="G2116">
        <v>307</v>
      </c>
      <c r="H2116">
        <v>266.95999999999998</v>
      </c>
      <c r="I2116">
        <v>32.04</v>
      </c>
      <c r="J2116" t="s">
        <v>307</v>
      </c>
      <c r="K2116">
        <v>0</v>
      </c>
      <c r="L2116">
        <v>0</v>
      </c>
      <c r="M2116" t="s">
        <v>31</v>
      </c>
      <c r="N2116">
        <v>266.95999999999998</v>
      </c>
      <c r="O2116">
        <v>40.04</v>
      </c>
      <c r="P2116" t="s">
        <v>2788</v>
      </c>
      <c r="Q2116">
        <v>266.95999999999998</v>
      </c>
      <c r="R2116">
        <v>4.4000000000000004</v>
      </c>
      <c r="S2116" t="s">
        <v>33</v>
      </c>
      <c r="T2116">
        <v>266.95999999999998</v>
      </c>
      <c r="U2116">
        <v>20.29</v>
      </c>
      <c r="V2116" t="s">
        <v>33</v>
      </c>
      <c r="W2116" t="s">
        <v>33</v>
      </c>
      <c r="X2116" t="s">
        <v>3370</v>
      </c>
      <c r="Y2116" t="s">
        <v>3383</v>
      </c>
      <c r="Z2116" t="s">
        <v>3384</v>
      </c>
      <c r="AA2116" t="s">
        <v>3385</v>
      </c>
      <c r="AC2116" s="13" t="str">
        <f t="shared" si="374"/>
        <v>000168456</v>
      </c>
      <c r="AD2116" t="str">
        <f t="shared" si="375"/>
        <v>23/11/2015</v>
      </c>
      <c r="AE2116" t="str">
        <f t="shared" si="376"/>
        <v>92664028002438</v>
      </c>
      <c r="AF2116" s="14">
        <f t="shared" si="377"/>
        <v>307</v>
      </c>
      <c r="AG2116">
        <f t="shared" si="378"/>
        <v>24.71</v>
      </c>
      <c r="AH2116">
        <f t="shared" si="379"/>
        <v>1</v>
      </c>
      <c r="AI2116" s="16">
        <v>6795927</v>
      </c>
      <c r="AJ2116" s="16" t="s">
        <v>7415</v>
      </c>
      <c r="AK2116" s="16" t="s">
        <v>5217</v>
      </c>
      <c r="AL2116" s="16" t="s">
        <v>4253</v>
      </c>
      <c r="AM2116" s="16" t="s">
        <v>7193</v>
      </c>
      <c r="AN2116">
        <v>12</v>
      </c>
      <c r="AO2116" t="e">
        <f>VLOOKUP(TRIM(AL2116),'Parcela Dedutivel'!$A$1:$B$65536,2,FALSE)</f>
        <v>#N/A</v>
      </c>
      <c r="AP2116" s="15">
        <f t="shared" si="380"/>
        <v>0</v>
      </c>
      <c r="AQ2116" s="16">
        <f t="shared" si="381"/>
        <v>0</v>
      </c>
      <c r="AV2116" s="18"/>
      <c r="AY2116" s="17"/>
      <c r="AZ2116" s="17"/>
    </row>
    <row r="2117" spans="1:52" hidden="1" x14ac:dyDescent="0.25">
      <c r="A2117" t="s">
        <v>26</v>
      </c>
      <c r="B2117" t="s">
        <v>5797</v>
      </c>
      <c r="C2117">
        <v>42331</v>
      </c>
      <c r="D2117" t="s">
        <v>2841</v>
      </c>
      <c r="E2117" t="s">
        <v>6979</v>
      </c>
      <c r="F2117" t="s">
        <v>179</v>
      </c>
      <c r="G2117">
        <v>589.09</v>
      </c>
      <c r="H2117">
        <v>512.25</v>
      </c>
      <c r="I2117">
        <v>20.490000000000002</v>
      </c>
      <c r="J2117" t="s">
        <v>61</v>
      </c>
      <c r="K2117">
        <v>0</v>
      </c>
      <c r="L2117">
        <v>0</v>
      </c>
      <c r="M2117" t="s">
        <v>31</v>
      </c>
      <c r="N2117">
        <v>512.25</v>
      </c>
      <c r="O2117">
        <v>76.84</v>
      </c>
      <c r="P2117" t="s">
        <v>2788</v>
      </c>
      <c r="Q2117">
        <v>512.25</v>
      </c>
      <c r="R2117">
        <v>8.4499999999999993</v>
      </c>
      <c r="S2117" t="s">
        <v>33</v>
      </c>
      <c r="T2117">
        <v>512.25</v>
      </c>
      <c r="U2117">
        <v>38.93</v>
      </c>
      <c r="V2117" t="s">
        <v>33</v>
      </c>
      <c r="W2117" t="s">
        <v>33</v>
      </c>
      <c r="X2117" t="s">
        <v>3370</v>
      </c>
      <c r="Y2117" t="s">
        <v>91</v>
      </c>
      <c r="Z2117" t="s">
        <v>128</v>
      </c>
      <c r="AA2117" t="s">
        <v>5798</v>
      </c>
      <c r="AC2117" s="13" t="str">
        <f t="shared" si="374"/>
        <v>000168456</v>
      </c>
      <c r="AD2117" t="str">
        <f t="shared" si="375"/>
        <v>23/11/2015</v>
      </c>
      <c r="AE2117" t="str">
        <f t="shared" si="376"/>
        <v>92664028002438</v>
      </c>
      <c r="AF2117" s="14">
        <f t="shared" si="377"/>
        <v>589.09</v>
      </c>
      <c r="AG2117">
        <f t="shared" si="378"/>
        <v>24.71</v>
      </c>
      <c r="AH2117">
        <f t="shared" si="379"/>
        <v>1</v>
      </c>
      <c r="AI2117" s="16">
        <v>6787996</v>
      </c>
      <c r="AJ2117" s="16" t="s">
        <v>7709</v>
      </c>
      <c r="AK2117" s="16" t="s">
        <v>4209</v>
      </c>
      <c r="AL2117" s="16" t="s">
        <v>1836</v>
      </c>
      <c r="AM2117" s="16" t="s">
        <v>7143</v>
      </c>
      <c r="AN2117">
        <v>4</v>
      </c>
      <c r="AO2117" t="e">
        <f>VLOOKUP(TRIM(AL2117),'Parcela Dedutivel'!$A$1:$B$65536,2,FALSE)</f>
        <v>#N/A</v>
      </c>
      <c r="AP2117" s="15">
        <f t="shared" si="380"/>
        <v>0</v>
      </c>
      <c r="AQ2117" s="16">
        <f t="shared" si="381"/>
        <v>0</v>
      </c>
      <c r="AV2117" s="18"/>
      <c r="AY2117" s="17"/>
      <c r="AZ2117" s="17"/>
    </row>
    <row r="2118" spans="1:52" hidden="1" x14ac:dyDescent="0.25">
      <c r="A2118" t="s">
        <v>26</v>
      </c>
      <c r="B2118" t="s">
        <v>5797</v>
      </c>
      <c r="C2118">
        <v>42331</v>
      </c>
      <c r="D2118" t="s">
        <v>3221</v>
      </c>
      <c r="E2118" t="s">
        <v>6979</v>
      </c>
      <c r="F2118" t="s">
        <v>179</v>
      </c>
      <c r="G2118">
        <v>199.01000000000002</v>
      </c>
      <c r="H2118">
        <v>138.24</v>
      </c>
      <c r="I2118">
        <v>5.53</v>
      </c>
      <c r="J2118" t="s">
        <v>3082</v>
      </c>
      <c r="K2118">
        <v>253.12</v>
      </c>
      <c r="L2118">
        <v>40.03</v>
      </c>
      <c r="M2118" t="s">
        <v>3082</v>
      </c>
      <c r="N2118">
        <v>138.24</v>
      </c>
      <c r="O2118">
        <v>20.740000000000002</v>
      </c>
      <c r="P2118" t="s">
        <v>2788</v>
      </c>
      <c r="Q2118">
        <v>138.24</v>
      </c>
      <c r="R2118">
        <v>2.2800000000000002</v>
      </c>
      <c r="S2118" t="s">
        <v>33</v>
      </c>
      <c r="T2118">
        <v>138.24</v>
      </c>
      <c r="U2118">
        <v>10.51</v>
      </c>
      <c r="V2118" t="s">
        <v>33</v>
      </c>
      <c r="W2118" t="s">
        <v>33</v>
      </c>
      <c r="X2118" t="s">
        <v>3370</v>
      </c>
      <c r="Y2118" t="s">
        <v>44</v>
      </c>
      <c r="Z2118" t="s">
        <v>666</v>
      </c>
      <c r="AA2118" t="s">
        <v>3378</v>
      </c>
      <c r="AC2118" s="13" t="str">
        <f t="shared" si="374"/>
        <v>000168456</v>
      </c>
      <c r="AD2118" t="str">
        <f t="shared" si="375"/>
        <v>23/11/2015</v>
      </c>
      <c r="AE2118" t="str">
        <f t="shared" si="376"/>
        <v>92664028002438</v>
      </c>
      <c r="AF2118" s="14">
        <f t="shared" si="377"/>
        <v>199.01000000000002</v>
      </c>
      <c r="AG2118">
        <f t="shared" si="378"/>
        <v>24.71</v>
      </c>
      <c r="AH2118">
        <f t="shared" si="379"/>
        <v>1</v>
      </c>
      <c r="AI2118" s="16">
        <v>7451037</v>
      </c>
      <c r="AJ2118" s="16" t="s">
        <v>7191</v>
      </c>
      <c r="AK2118" s="16" t="s">
        <v>4211</v>
      </c>
      <c r="AL2118" s="16" t="s">
        <v>4212</v>
      </c>
      <c r="AM2118" s="16" t="s">
        <v>7143</v>
      </c>
      <c r="AN2118">
        <v>1000</v>
      </c>
      <c r="AO2118">
        <f>VLOOKUP(TRIM(AL2118),'Parcela Dedutivel'!$A$1:$B$65536,2,FALSE)</f>
        <v>0</v>
      </c>
      <c r="AP2118" s="15">
        <f t="shared" si="380"/>
        <v>0</v>
      </c>
      <c r="AQ2118" s="16">
        <f t="shared" si="381"/>
        <v>0</v>
      </c>
      <c r="AV2118" s="18"/>
      <c r="AY2118" s="17"/>
      <c r="AZ2118" s="17"/>
    </row>
    <row r="2119" spans="1:52" hidden="1" x14ac:dyDescent="0.25">
      <c r="A2119" t="s">
        <v>26</v>
      </c>
      <c r="B2119" t="s">
        <v>5799</v>
      </c>
      <c r="C2119">
        <v>42331</v>
      </c>
      <c r="D2119" t="s">
        <v>2817</v>
      </c>
      <c r="E2119" t="s">
        <v>6979</v>
      </c>
      <c r="F2119" t="s">
        <v>478</v>
      </c>
      <c r="G2119">
        <v>954.51</v>
      </c>
      <c r="H2119">
        <v>830.01</v>
      </c>
      <c r="I2119">
        <v>58.1</v>
      </c>
      <c r="J2119" t="s">
        <v>30</v>
      </c>
      <c r="K2119">
        <v>0</v>
      </c>
      <c r="L2119">
        <v>0</v>
      </c>
      <c r="M2119" t="s">
        <v>31</v>
      </c>
      <c r="N2119">
        <v>830.01</v>
      </c>
      <c r="O2119">
        <v>124.5</v>
      </c>
      <c r="P2119" t="s">
        <v>2788</v>
      </c>
      <c r="Q2119">
        <v>830.01</v>
      </c>
      <c r="R2119">
        <v>13.700000000000001</v>
      </c>
      <c r="S2119" t="s">
        <v>33</v>
      </c>
      <c r="T2119">
        <v>830.01</v>
      </c>
      <c r="U2119">
        <v>63.08</v>
      </c>
      <c r="V2119" t="s">
        <v>33</v>
      </c>
      <c r="W2119" t="s">
        <v>33</v>
      </c>
      <c r="X2119" t="s">
        <v>1856</v>
      </c>
      <c r="Y2119" t="s">
        <v>96</v>
      </c>
      <c r="Z2119" t="s">
        <v>5800</v>
      </c>
      <c r="AA2119" t="s">
        <v>5801</v>
      </c>
      <c r="AC2119" s="13" t="str">
        <f t="shared" si="374"/>
        <v>000168457</v>
      </c>
      <c r="AD2119" t="str">
        <f t="shared" si="375"/>
        <v>23/11/2015</v>
      </c>
      <c r="AE2119" t="str">
        <f t="shared" si="376"/>
        <v>54305743001170</v>
      </c>
      <c r="AF2119" s="14">
        <f t="shared" si="377"/>
        <v>954.51</v>
      </c>
      <c r="AG2119">
        <f t="shared" si="378"/>
        <v>0</v>
      </c>
      <c r="AH2119">
        <f t="shared" si="379"/>
        <v>1</v>
      </c>
      <c r="AI2119" s="16">
        <v>6795927</v>
      </c>
      <c r="AJ2119" s="16" t="s">
        <v>7415</v>
      </c>
      <c r="AK2119" s="16" t="s">
        <v>5217</v>
      </c>
      <c r="AL2119" s="16" t="s">
        <v>66</v>
      </c>
      <c r="AM2119" s="16" t="s">
        <v>7193</v>
      </c>
      <c r="AN2119">
        <v>4</v>
      </c>
      <c r="AO2119" t="e">
        <f>VLOOKUP(TRIM(AL2119),'Parcela Dedutivel'!$A$1:$B$65536,2,FALSE)</f>
        <v>#N/A</v>
      </c>
      <c r="AP2119" s="15">
        <f t="shared" si="380"/>
        <v>0</v>
      </c>
      <c r="AQ2119" s="16">
        <f t="shared" si="381"/>
        <v>0</v>
      </c>
      <c r="AV2119" s="18"/>
      <c r="AY2119" s="17"/>
      <c r="AZ2119" s="17"/>
    </row>
    <row r="2120" spans="1:52" hidden="1" x14ac:dyDescent="0.25">
      <c r="A2120" t="s">
        <v>26</v>
      </c>
      <c r="B2120" t="s">
        <v>5802</v>
      </c>
      <c r="C2120">
        <v>42331</v>
      </c>
      <c r="D2120" t="s">
        <v>2817</v>
      </c>
      <c r="E2120" t="s">
        <v>6979</v>
      </c>
      <c r="F2120" t="s">
        <v>179</v>
      </c>
      <c r="G2120">
        <v>2297.71</v>
      </c>
      <c r="H2120">
        <v>2297.71</v>
      </c>
      <c r="I2120">
        <v>91.91</v>
      </c>
      <c r="J2120" t="s">
        <v>1555</v>
      </c>
      <c r="K2120">
        <v>0</v>
      </c>
      <c r="L2120">
        <v>0</v>
      </c>
      <c r="M2120" t="s">
        <v>31</v>
      </c>
      <c r="N2120">
        <v>0</v>
      </c>
      <c r="O2120">
        <v>0</v>
      </c>
      <c r="P2120" t="s">
        <v>31</v>
      </c>
      <c r="Q2120">
        <v>2297.71</v>
      </c>
      <c r="R2120">
        <v>37.910000000000004</v>
      </c>
      <c r="S2120" t="s">
        <v>33</v>
      </c>
      <c r="T2120">
        <v>2297.71</v>
      </c>
      <c r="U2120">
        <v>174.63</v>
      </c>
      <c r="V2120" t="s">
        <v>33</v>
      </c>
      <c r="W2120" t="s">
        <v>33</v>
      </c>
      <c r="X2120" t="s">
        <v>3006</v>
      </c>
      <c r="Y2120" t="s">
        <v>2556</v>
      </c>
      <c r="Z2120" t="s">
        <v>3094</v>
      </c>
      <c r="AA2120" t="s">
        <v>3095</v>
      </c>
      <c r="AC2120" s="13" t="str">
        <f t="shared" si="374"/>
        <v>000168458</v>
      </c>
      <c r="AD2120" t="str">
        <f t="shared" si="375"/>
        <v>23/11/2015</v>
      </c>
      <c r="AE2120" t="str">
        <f t="shared" si="376"/>
        <v>76487032000125</v>
      </c>
      <c r="AF2120" s="14">
        <f t="shared" si="377"/>
        <v>2297.71</v>
      </c>
      <c r="AG2120">
        <f t="shared" si="378"/>
        <v>0</v>
      </c>
      <c r="AH2120">
        <f t="shared" si="379"/>
        <v>1</v>
      </c>
      <c r="AI2120" s="16">
        <v>6795927</v>
      </c>
      <c r="AJ2120" s="16" t="s">
        <v>7415</v>
      </c>
      <c r="AK2120" s="16" t="s">
        <v>5217</v>
      </c>
      <c r="AL2120" s="16" t="s">
        <v>3421</v>
      </c>
      <c r="AM2120" s="16" t="s">
        <v>7193</v>
      </c>
      <c r="AN2120">
        <v>4</v>
      </c>
      <c r="AO2120" t="e">
        <f>VLOOKUP(TRIM(AL2120),'Parcela Dedutivel'!$A$1:$B$65536,2,FALSE)</f>
        <v>#N/A</v>
      </c>
      <c r="AP2120" s="15">
        <f t="shared" si="380"/>
        <v>0</v>
      </c>
      <c r="AQ2120" s="16">
        <f t="shared" si="381"/>
        <v>0</v>
      </c>
      <c r="AV2120" s="18"/>
      <c r="AY2120" s="17"/>
      <c r="AZ2120" s="17"/>
    </row>
    <row r="2121" spans="1:52" hidden="1" x14ac:dyDescent="0.25">
      <c r="A2121" t="s">
        <v>26</v>
      </c>
      <c r="B2121" t="s">
        <v>5802</v>
      </c>
      <c r="C2121">
        <v>42331</v>
      </c>
      <c r="D2121" t="s">
        <v>2817</v>
      </c>
      <c r="E2121" t="s">
        <v>6979</v>
      </c>
      <c r="F2121" t="s">
        <v>179</v>
      </c>
      <c r="G2121">
        <v>2707.8599999999997</v>
      </c>
      <c r="H2121">
        <v>2354.66</v>
      </c>
      <c r="I2121">
        <v>94.19</v>
      </c>
      <c r="J2121" t="s">
        <v>780</v>
      </c>
      <c r="K2121">
        <v>0</v>
      </c>
      <c r="L2121">
        <v>0</v>
      </c>
      <c r="M2121" t="s">
        <v>31</v>
      </c>
      <c r="N2121">
        <v>2354.66</v>
      </c>
      <c r="O2121">
        <v>353.2</v>
      </c>
      <c r="P2121" t="s">
        <v>2788</v>
      </c>
      <c r="Q2121">
        <v>2354.66</v>
      </c>
      <c r="R2121">
        <v>38.85</v>
      </c>
      <c r="S2121" t="s">
        <v>33</v>
      </c>
      <c r="T2121">
        <v>2354.66</v>
      </c>
      <c r="U2121">
        <v>178.95000000000002</v>
      </c>
      <c r="V2121" t="s">
        <v>33</v>
      </c>
      <c r="W2121" t="s">
        <v>33</v>
      </c>
      <c r="X2121" t="s">
        <v>3006</v>
      </c>
      <c r="Y2121" t="s">
        <v>91</v>
      </c>
      <c r="Z2121" t="s">
        <v>3092</v>
      </c>
      <c r="AA2121" t="s">
        <v>3093</v>
      </c>
      <c r="AC2121" s="13" t="str">
        <f t="shared" si="374"/>
        <v>000168458</v>
      </c>
      <c r="AD2121" t="str">
        <f t="shared" si="375"/>
        <v>23/11/2015</v>
      </c>
      <c r="AE2121" t="str">
        <f t="shared" si="376"/>
        <v>76487032000125</v>
      </c>
      <c r="AF2121" s="14">
        <f t="shared" si="377"/>
        <v>2707.8599999999997</v>
      </c>
      <c r="AG2121">
        <f t="shared" si="378"/>
        <v>0</v>
      </c>
      <c r="AH2121">
        <f t="shared" si="379"/>
        <v>1</v>
      </c>
      <c r="AI2121" s="16">
        <v>6795927</v>
      </c>
      <c r="AJ2121" s="16" t="s">
        <v>7415</v>
      </c>
      <c r="AK2121" s="16" t="s">
        <v>5217</v>
      </c>
      <c r="AL2121" s="16" t="s">
        <v>753</v>
      </c>
      <c r="AM2121" s="16" t="s">
        <v>7193</v>
      </c>
      <c r="AN2121">
        <v>4</v>
      </c>
      <c r="AO2121" t="e">
        <f>VLOOKUP(TRIM(AL2121),'Parcela Dedutivel'!$A$1:$B$65536,2,FALSE)</f>
        <v>#N/A</v>
      </c>
      <c r="AP2121" s="15">
        <f t="shared" si="380"/>
        <v>0</v>
      </c>
      <c r="AQ2121" s="16">
        <f t="shared" si="381"/>
        <v>0</v>
      </c>
      <c r="AV2121" s="18"/>
      <c r="AY2121" s="17"/>
      <c r="AZ2121" s="17"/>
    </row>
    <row r="2122" spans="1:52" hidden="1" x14ac:dyDescent="0.25">
      <c r="A2122" t="s">
        <v>26</v>
      </c>
      <c r="B2122" t="s">
        <v>5802</v>
      </c>
      <c r="C2122">
        <v>42331</v>
      </c>
      <c r="D2122" t="s">
        <v>2817</v>
      </c>
      <c r="E2122" t="s">
        <v>6979</v>
      </c>
      <c r="F2122" t="s">
        <v>179</v>
      </c>
      <c r="G2122">
        <v>204.62</v>
      </c>
      <c r="H2122">
        <v>177.93</v>
      </c>
      <c r="I2122">
        <v>7.12</v>
      </c>
      <c r="J2122" t="s">
        <v>780</v>
      </c>
      <c r="K2122">
        <v>0</v>
      </c>
      <c r="L2122">
        <v>0</v>
      </c>
      <c r="M2122" t="s">
        <v>31</v>
      </c>
      <c r="N2122">
        <v>177.93</v>
      </c>
      <c r="O2122">
        <v>26.69</v>
      </c>
      <c r="P2122" t="s">
        <v>2788</v>
      </c>
      <c r="Q2122">
        <v>177.93</v>
      </c>
      <c r="R2122">
        <v>2.94</v>
      </c>
      <c r="S2122" t="s">
        <v>33</v>
      </c>
      <c r="T2122">
        <v>177.93</v>
      </c>
      <c r="U2122">
        <v>13.52</v>
      </c>
      <c r="V2122" t="s">
        <v>33</v>
      </c>
      <c r="W2122" t="s">
        <v>33</v>
      </c>
      <c r="X2122" t="s">
        <v>3006</v>
      </c>
      <c r="Y2122" t="s">
        <v>91</v>
      </c>
      <c r="Z2122" t="s">
        <v>3090</v>
      </c>
      <c r="AA2122" t="s">
        <v>3091</v>
      </c>
      <c r="AC2122" s="13" t="str">
        <f t="shared" si="374"/>
        <v>000168458</v>
      </c>
      <c r="AD2122" t="str">
        <f t="shared" si="375"/>
        <v>23/11/2015</v>
      </c>
      <c r="AE2122" t="str">
        <f t="shared" si="376"/>
        <v>76487032000125</v>
      </c>
      <c r="AF2122" s="14">
        <f t="shared" si="377"/>
        <v>204.62</v>
      </c>
      <c r="AG2122">
        <f t="shared" si="378"/>
        <v>0</v>
      </c>
      <c r="AH2122">
        <f t="shared" si="379"/>
        <v>1</v>
      </c>
      <c r="AI2122" s="16">
        <v>6783934</v>
      </c>
      <c r="AJ2122" s="16" t="s">
        <v>7468</v>
      </c>
      <c r="AK2122" s="16" t="s">
        <v>4214</v>
      </c>
      <c r="AL2122" s="16" t="s">
        <v>4220</v>
      </c>
      <c r="AM2122" s="16" t="s">
        <v>7193</v>
      </c>
      <c r="AN2122">
        <v>3</v>
      </c>
      <c r="AO2122" t="e">
        <f>VLOOKUP(TRIM(AL2122),'Parcela Dedutivel'!$A$1:$B$65536,2,FALSE)</f>
        <v>#N/A</v>
      </c>
      <c r="AP2122" s="15">
        <f t="shared" si="380"/>
        <v>0</v>
      </c>
      <c r="AQ2122" s="16">
        <f t="shared" si="381"/>
        <v>0</v>
      </c>
      <c r="AV2122" s="18"/>
      <c r="AY2122" s="17"/>
      <c r="AZ2122" s="17"/>
    </row>
    <row r="2123" spans="1:52" hidden="1" x14ac:dyDescent="0.25">
      <c r="A2123" t="s">
        <v>26</v>
      </c>
      <c r="B2123" t="s">
        <v>5802</v>
      </c>
      <c r="C2123">
        <v>42331</v>
      </c>
      <c r="D2123" t="s">
        <v>2841</v>
      </c>
      <c r="E2123" t="s">
        <v>6979</v>
      </c>
      <c r="F2123" t="s">
        <v>179</v>
      </c>
      <c r="G2123">
        <v>874.92000000000007</v>
      </c>
      <c r="H2123">
        <v>874.92000000000007</v>
      </c>
      <c r="I2123">
        <v>104.99000000000001</v>
      </c>
      <c r="J2123" t="s">
        <v>30</v>
      </c>
      <c r="K2123">
        <v>0</v>
      </c>
      <c r="L2123">
        <v>0</v>
      </c>
      <c r="M2123" t="s">
        <v>31</v>
      </c>
      <c r="N2123">
        <v>0</v>
      </c>
      <c r="O2123">
        <v>0</v>
      </c>
      <c r="P2123" t="s">
        <v>31</v>
      </c>
      <c r="Q2123">
        <v>874.92000000000007</v>
      </c>
      <c r="R2123">
        <v>14.44</v>
      </c>
      <c r="S2123" t="s">
        <v>33</v>
      </c>
      <c r="T2123">
        <v>874.92000000000007</v>
      </c>
      <c r="U2123">
        <v>66.489999999999995</v>
      </c>
      <c r="V2123" t="s">
        <v>33</v>
      </c>
      <c r="W2123" t="s">
        <v>33</v>
      </c>
      <c r="X2123" t="s">
        <v>3006</v>
      </c>
      <c r="Y2123" t="s">
        <v>99</v>
      </c>
      <c r="Z2123" t="s">
        <v>280</v>
      </c>
      <c r="AA2123" t="s">
        <v>3105</v>
      </c>
      <c r="AC2123" s="13" t="str">
        <f t="shared" si="374"/>
        <v>000168458</v>
      </c>
      <c r="AD2123" t="str">
        <f t="shared" si="375"/>
        <v>23/11/2015</v>
      </c>
      <c r="AE2123" t="str">
        <f t="shared" si="376"/>
        <v>76487032000125</v>
      </c>
      <c r="AF2123" s="14">
        <f t="shared" si="377"/>
        <v>874.92000000000007</v>
      </c>
      <c r="AG2123">
        <f t="shared" si="378"/>
        <v>0</v>
      </c>
      <c r="AH2123">
        <f t="shared" si="379"/>
        <v>1</v>
      </c>
      <c r="AI2123" s="16">
        <v>6783934</v>
      </c>
      <c r="AJ2123" s="16" t="s">
        <v>7468</v>
      </c>
      <c r="AK2123" s="16" t="s">
        <v>4214</v>
      </c>
      <c r="AL2123" s="16" t="s">
        <v>3376</v>
      </c>
      <c r="AM2123" s="16" t="s">
        <v>7193</v>
      </c>
      <c r="AN2123">
        <v>10</v>
      </c>
      <c r="AO2123" t="e">
        <f>VLOOKUP(TRIM(AL2123),'Parcela Dedutivel'!$A$1:$B$65536,2,FALSE)</f>
        <v>#N/A</v>
      </c>
      <c r="AP2123" s="15">
        <f t="shared" si="380"/>
        <v>0</v>
      </c>
      <c r="AQ2123" s="16">
        <f t="shared" si="381"/>
        <v>0</v>
      </c>
      <c r="AV2123" s="18"/>
      <c r="AY2123" s="17"/>
      <c r="AZ2123" s="17"/>
    </row>
    <row r="2124" spans="1:52" hidden="1" x14ac:dyDescent="0.25">
      <c r="A2124" t="s">
        <v>26</v>
      </c>
      <c r="B2124" t="s">
        <v>5802</v>
      </c>
      <c r="C2124">
        <v>42331</v>
      </c>
      <c r="D2124" t="s">
        <v>2841</v>
      </c>
      <c r="E2124" t="s">
        <v>6979</v>
      </c>
      <c r="F2124" t="s">
        <v>179</v>
      </c>
      <c r="G2124">
        <v>1017.4</v>
      </c>
      <c r="H2124">
        <v>1017.4</v>
      </c>
      <c r="I2124">
        <v>122.09</v>
      </c>
      <c r="J2124" t="s">
        <v>30</v>
      </c>
      <c r="K2124">
        <v>0</v>
      </c>
      <c r="L2124">
        <v>0</v>
      </c>
      <c r="M2124" t="s">
        <v>31</v>
      </c>
      <c r="N2124">
        <v>0</v>
      </c>
      <c r="O2124">
        <v>0</v>
      </c>
      <c r="P2124" t="s">
        <v>31</v>
      </c>
      <c r="Q2124">
        <v>1017.4</v>
      </c>
      <c r="R2124">
        <v>16.79</v>
      </c>
      <c r="S2124" t="s">
        <v>33</v>
      </c>
      <c r="T2124">
        <v>1017.4</v>
      </c>
      <c r="U2124">
        <v>77.320000000000007</v>
      </c>
      <c r="V2124" t="s">
        <v>33</v>
      </c>
      <c r="W2124" t="s">
        <v>33</v>
      </c>
      <c r="X2124" t="s">
        <v>3006</v>
      </c>
      <c r="Y2124" t="s">
        <v>99</v>
      </c>
      <c r="Z2124" t="s">
        <v>373</v>
      </c>
      <c r="AA2124" t="s">
        <v>374</v>
      </c>
      <c r="AC2124" s="13" t="str">
        <f t="shared" si="374"/>
        <v>000168458</v>
      </c>
      <c r="AD2124" t="str">
        <f t="shared" si="375"/>
        <v>23/11/2015</v>
      </c>
      <c r="AE2124" t="str">
        <f t="shared" si="376"/>
        <v>76487032000125</v>
      </c>
      <c r="AF2124" s="14">
        <f t="shared" si="377"/>
        <v>1017.4</v>
      </c>
      <c r="AG2124">
        <f t="shared" si="378"/>
        <v>0</v>
      </c>
      <c r="AH2124">
        <f t="shared" si="379"/>
        <v>1</v>
      </c>
      <c r="AI2124" s="16">
        <v>6783934</v>
      </c>
      <c r="AJ2124" s="16" t="s">
        <v>7468</v>
      </c>
      <c r="AK2124" s="16" t="s">
        <v>4214</v>
      </c>
      <c r="AL2124" s="16" t="s">
        <v>66</v>
      </c>
      <c r="AM2124" s="16" t="s">
        <v>7193</v>
      </c>
      <c r="AN2124">
        <v>30</v>
      </c>
      <c r="AO2124" t="e">
        <f>VLOOKUP(TRIM(AL2124),'Parcela Dedutivel'!$A$1:$B$65536,2,FALSE)</f>
        <v>#N/A</v>
      </c>
      <c r="AP2124" s="15">
        <f t="shared" si="380"/>
        <v>0</v>
      </c>
      <c r="AQ2124" s="16">
        <f t="shared" si="381"/>
        <v>0</v>
      </c>
      <c r="AV2124" s="18"/>
      <c r="AY2124" s="17"/>
      <c r="AZ2124" s="17"/>
    </row>
    <row r="2125" spans="1:52" hidden="1" x14ac:dyDescent="0.25">
      <c r="A2125" t="s">
        <v>26</v>
      </c>
      <c r="B2125" t="s">
        <v>5803</v>
      </c>
      <c r="C2125">
        <v>42331</v>
      </c>
      <c r="D2125" t="s">
        <v>2817</v>
      </c>
      <c r="E2125" t="s">
        <v>6979</v>
      </c>
      <c r="F2125" t="s">
        <v>179</v>
      </c>
      <c r="G2125">
        <v>363.34</v>
      </c>
      <c r="H2125">
        <v>315.95</v>
      </c>
      <c r="I2125">
        <v>37.910000000000004</v>
      </c>
      <c r="J2125" t="s">
        <v>30</v>
      </c>
      <c r="K2125">
        <v>0</v>
      </c>
      <c r="L2125">
        <v>0</v>
      </c>
      <c r="M2125" t="s">
        <v>31</v>
      </c>
      <c r="N2125">
        <v>315.95</v>
      </c>
      <c r="O2125">
        <v>47.39</v>
      </c>
      <c r="P2125" t="s">
        <v>2788</v>
      </c>
      <c r="Q2125">
        <v>315.95</v>
      </c>
      <c r="R2125">
        <v>5.21</v>
      </c>
      <c r="S2125" t="s">
        <v>33</v>
      </c>
      <c r="T2125">
        <v>315.95</v>
      </c>
      <c r="U2125">
        <v>24.01</v>
      </c>
      <c r="V2125" t="s">
        <v>33</v>
      </c>
      <c r="W2125" t="s">
        <v>33</v>
      </c>
      <c r="X2125" t="s">
        <v>3758</v>
      </c>
      <c r="Y2125" t="s">
        <v>91</v>
      </c>
      <c r="Z2125" t="s">
        <v>5804</v>
      </c>
      <c r="AA2125" t="s">
        <v>5805</v>
      </c>
      <c r="AC2125" s="13" t="str">
        <f t="shared" si="374"/>
        <v>000168459</v>
      </c>
      <c r="AD2125" t="str">
        <f t="shared" si="375"/>
        <v>23/11/2015</v>
      </c>
      <c r="AE2125" t="str">
        <f t="shared" si="376"/>
        <v>17543420000117</v>
      </c>
      <c r="AF2125" s="14">
        <f t="shared" si="377"/>
        <v>363.34</v>
      </c>
      <c r="AG2125">
        <f t="shared" si="378"/>
        <v>0</v>
      </c>
      <c r="AH2125">
        <f t="shared" si="379"/>
        <v>1</v>
      </c>
      <c r="AI2125" s="16">
        <v>6783934</v>
      </c>
      <c r="AJ2125" s="16" t="s">
        <v>7468</v>
      </c>
      <c r="AK2125" s="16" t="s">
        <v>4214</v>
      </c>
      <c r="AL2125" s="16" t="s">
        <v>87</v>
      </c>
      <c r="AM2125" s="16" t="s">
        <v>7193</v>
      </c>
      <c r="AN2125">
        <v>10</v>
      </c>
      <c r="AO2125" t="e">
        <f>VLOOKUP(TRIM(AL2125),'Parcela Dedutivel'!$A$1:$B$65536,2,FALSE)</f>
        <v>#N/A</v>
      </c>
      <c r="AP2125" s="15">
        <f t="shared" si="380"/>
        <v>0</v>
      </c>
      <c r="AQ2125" s="16">
        <f t="shared" si="381"/>
        <v>0</v>
      </c>
      <c r="AV2125" s="18"/>
      <c r="AY2125" s="17"/>
      <c r="AZ2125" s="17"/>
    </row>
    <row r="2126" spans="1:52" hidden="1" x14ac:dyDescent="0.25">
      <c r="A2126" t="s">
        <v>26</v>
      </c>
      <c r="B2126" t="s">
        <v>5806</v>
      </c>
      <c r="C2126">
        <v>42331</v>
      </c>
      <c r="D2126" t="s">
        <v>2787</v>
      </c>
      <c r="E2126" t="s">
        <v>6979</v>
      </c>
      <c r="F2126" t="s">
        <v>29</v>
      </c>
      <c r="G2126">
        <v>1464.65</v>
      </c>
      <c r="H2126">
        <v>1273.6100000000001</v>
      </c>
      <c r="I2126">
        <v>229.25</v>
      </c>
      <c r="J2126" t="s">
        <v>61</v>
      </c>
      <c r="K2126">
        <v>0</v>
      </c>
      <c r="L2126">
        <v>0</v>
      </c>
      <c r="M2126" t="s">
        <v>31</v>
      </c>
      <c r="N2126">
        <v>1273.6100000000001</v>
      </c>
      <c r="O2126">
        <v>191.04</v>
      </c>
      <c r="P2126" t="s">
        <v>2788</v>
      </c>
      <c r="Q2126">
        <v>1273.6100000000001</v>
      </c>
      <c r="R2126">
        <v>21.01</v>
      </c>
      <c r="S2126" t="s">
        <v>33</v>
      </c>
      <c r="T2126">
        <v>1273.6100000000001</v>
      </c>
      <c r="U2126">
        <v>96.79</v>
      </c>
      <c r="V2126" t="s">
        <v>33</v>
      </c>
      <c r="W2126" t="s">
        <v>33</v>
      </c>
      <c r="X2126" t="s">
        <v>5807</v>
      </c>
      <c r="Y2126" t="s">
        <v>91</v>
      </c>
      <c r="Z2126" t="s">
        <v>1777</v>
      </c>
      <c r="AA2126" t="s">
        <v>1778</v>
      </c>
      <c r="AC2126" s="13" t="str">
        <f t="shared" si="374"/>
        <v>000168460</v>
      </c>
      <c r="AD2126" t="str">
        <f t="shared" si="375"/>
        <v>23/11/2015</v>
      </c>
      <c r="AE2126" t="str">
        <f t="shared" si="376"/>
        <v>00111511000857</v>
      </c>
      <c r="AF2126" s="14">
        <f t="shared" si="377"/>
        <v>1464.65</v>
      </c>
      <c r="AG2126">
        <f t="shared" si="378"/>
        <v>0</v>
      </c>
      <c r="AH2126">
        <f t="shared" si="379"/>
        <v>1</v>
      </c>
      <c r="AI2126" s="16">
        <v>6783934</v>
      </c>
      <c r="AJ2126" s="16" t="s">
        <v>7468</v>
      </c>
      <c r="AK2126" s="16" t="s">
        <v>4214</v>
      </c>
      <c r="AL2126" s="16" t="s">
        <v>85</v>
      </c>
      <c r="AM2126" s="16" t="s">
        <v>7193</v>
      </c>
      <c r="AN2126">
        <v>5</v>
      </c>
      <c r="AO2126" t="e">
        <f>VLOOKUP(TRIM(AL2126),'Parcela Dedutivel'!$A$1:$B$65536,2,FALSE)</f>
        <v>#N/A</v>
      </c>
      <c r="AP2126" s="15">
        <f t="shared" si="380"/>
        <v>0</v>
      </c>
      <c r="AQ2126" s="16">
        <f t="shared" si="381"/>
        <v>0</v>
      </c>
      <c r="AV2126" s="18"/>
      <c r="AY2126" s="17"/>
      <c r="AZ2126" s="17"/>
    </row>
    <row r="2127" spans="1:52" hidden="1" x14ac:dyDescent="0.25">
      <c r="A2127" t="s">
        <v>26</v>
      </c>
      <c r="B2127" t="s">
        <v>5808</v>
      </c>
      <c r="C2127">
        <v>42331</v>
      </c>
      <c r="D2127" t="s">
        <v>2841</v>
      </c>
      <c r="E2127" t="s">
        <v>6979</v>
      </c>
      <c r="F2127" t="s">
        <v>172</v>
      </c>
      <c r="G2127">
        <v>5978</v>
      </c>
      <c r="H2127">
        <v>5978</v>
      </c>
      <c r="I2127">
        <v>717.36</v>
      </c>
      <c r="J2127" t="s">
        <v>30</v>
      </c>
      <c r="K2127">
        <v>0</v>
      </c>
      <c r="L2127">
        <v>0</v>
      </c>
      <c r="M2127" t="s">
        <v>31</v>
      </c>
      <c r="N2127">
        <v>0</v>
      </c>
      <c r="O2127">
        <v>0</v>
      </c>
      <c r="P2127" t="s">
        <v>31</v>
      </c>
      <c r="Q2127">
        <v>5978</v>
      </c>
      <c r="R2127">
        <v>98.64</v>
      </c>
      <c r="S2127" t="s">
        <v>33</v>
      </c>
      <c r="T2127">
        <v>5978</v>
      </c>
      <c r="U2127">
        <v>454.33</v>
      </c>
      <c r="V2127" t="s">
        <v>33</v>
      </c>
      <c r="W2127" t="s">
        <v>33</v>
      </c>
      <c r="X2127" t="s">
        <v>2995</v>
      </c>
      <c r="Y2127" t="s">
        <v>493</v>
      </c>
      <c r="Z2127" t="s">
        <v>494</v>
      </c>
      <c r="AA2127" t="s">
        <v>495</v>
      </c>
      <c r="AC2127" s="13" t="str">
        <f t="shared" si="374"/>
        <v>000168461</v>
      </c>
      <c r="AD2127" t="str">
        <f t="shared" si="375"/>
        <v>23/11/2015</v>
      </c>
      <c r="AE2127" t="str">
        <f t="shared" si="376"/>
        <v>59105999005730</v>
      </c>
      <c r="AF2127" s="14">
        <f t="shared" si="377"/>
        <v>5978</v>
      </c>
      <c r="AG2127">
        <f t="shared" si="378"/>
        <v>0</v>
      </c>
      <c r="AH2127">
        <f t="shared" si="379"/>
        <v>1</v>
      </c>
      <c r="AI2127" s="16">
        <v>6795927</v>
      </c>
      <c r="AJ2127" s="16" t="s">
        <v>7415</v>
      </c>
      <c r="AK2127" s="16" t="s">
        <v>5217</v>
      </c>
      <c r="AL2127" s="16" t="s">
        <v>3972</v>
      </c>
      <c r="AM2127" s="16" t="s">
        <v>7193</v>
      </c>
      <c r="AN2127">
        <v>4</v>
      </c>
      <c r="AO2127" t="e">
        <f>VLOOKUP(TRIM(AL2127),'Parcela Dedutivel'!$A$1:$B$65536,2,FALSE)</f>
        <v>#N/A</v>
      </c>
      <c r="AP2127" s="15">
        <f t="shared" si="380"/>
        <v>0</v>
      </c>
      <c r="AQ2127" s="16">
        <f t="shared" si="381"/>
        <v>0</v>
      </c>
      <c r="AV2127" s="18"/>
      <c r="AY2127" s="17"/>
      <c r="AZ2127" s="17"/>
    </row>
    <row r="2128" spans="1:52" hidden="1" x14ac:dyDescent="0.25">
      <c r="A2128" t="s">
        <v>26</v>
      </c>
      <c r="B2128" t="s">
        <v>5809</v>
      </c>
      <c r="C2128">
        <v>42331</v>
      </c>
      <c r="D2128" t="s">
        <v>2804</v>
      </c>
      <c r="E2128" t="s">
        <v>6979</v>
      </c>
      <c r="F2128" t="s">
        <v>29</v>
      </c>
      <c r="G2128">
        <v>320.16000000000003</v>
      </c>
      <c r="H2128">
        <v>320.16000000000003</v>
      </c>
      <c r="I2128">
        <v>57.63</v>
      </c>
      <c r="J2128" t="s">
        <v>307</v>
      </c>
      <c r="K2128">
        <v>0</v>
      </c>
      <c r="L2128">
        <v>0</v>
      </c>
      <c r="M2128" t="s">
        <v>31</v>
      </c>
      <c r="N2128">
        <v>0</v>
      </c>
      <c r="O2128">
        <v>0</v>
      </c>
      <c r="P2128" t="s">
        <v>31</v>
      </c>
      <c r="Q2128">
        <v>320.16000000000003</v>
      </c>
      <c r="R2128">
        <v>5.28</v>
      </c>
      <c r="S2128" t="s">
        <v>33</v>
      </c>
      <c r="T2128">
        <v>320.16000000000003</v>
      </c>
      <c r="U2128">
        <v>24.330000000000002</v>
      </c>
      <c r="V2128" t="s">
        <v>33</v>
      </c>
      <c r="W2128" t="s">
        <v>33</v>
      </c>
      <c r="X2128" t="s">
        <v>422</v>
      </c>
      <c r="Y2128" t="s">
        <v>240</v>
      </c>
      <c r="Z2128" t="s">
        <v>3913</v>
      </c>
      <c r="AA2128" t="s">
        <v>3914</v>
      </c>
      <c r="AC2128" s="13" t="str">
        <f t="shared" si="374"/>
        <v>000168462</v>
      </c>
      <c r="AD2128" t="str">
        <f t="shared" si="375"/>
        <v>23/11/2015</v>
      </c>
      <c r="AE2128" t="str">
        <f t="shared" si="376"/>
        <v>92664028000656</v>
      </c>
      <c r="AF2128" s="14">
        <f t="shared" si="377"/>
        <v>320.16000000000003</v>
      </c>
      <c r="AG2128">
        <f t="shared" si="378"/>
        <v>32.669999999999995</v>
      </c>
      <c r="AH2128">
        <f t="shared" si="379"/>
        <v>1</v>
      </c>
      <c r="AI2128" s="16">
        <v>6783934</v>
      </c>
      <c r="AJ2128" s="16" t="s">
        <v>7468</v>
      </c>
      <c r="AK2128" s="16" t="s">
        <v>4214</v>
      </c>
      <c r="AL2128" s="16" t="s">
        <v>2739</v>
      </c>
      <c r="AM2128" s="16" t="s">
        <v>7143</v>
      </c>
      <c r="AN2128">
        <v>5</v>
      </c>
      <c r="AO2128">
        <f>VLOOKUP(TRIM(AL2128),'Parcela Dedutivel'!$A$1:$B$65536,2,FALSE)</f>
        <v>0</v>
      </c>
      <c r="AP2128" s="15">
        <f t="shared" si="380"/>
        <v>0</v>
      </c>
      <c r="AQ2128" s="16">
        <f t="shared" si="381"/>
        <v>0</v>
      </c>
      <c r="AV2128" s="18"/>
      <c r="AY2128" s="17"/>
      <c r="AZ2128" s="17"/>
    </row>
    <row r="2129" spans="1:52" hidden="1" x14ac:dyDescent="0.25">
      <c r="A2129" t="s">
        <v>26</v>
      </c>
      <c r="B2129" t="s">
        <v>5809</v>
      </c>
      <c r="C2129">
        <v>42331</v>
      </c>
      <c r="D2129" t="s">
        <v>2787</v>
      </c>
      <c r="E2129" t="s">
        <v>6979</v>
      </c>
      <c r="F2129" t="s">
        <v>29</v>
      </c>
      <c r="G2129">
        <v>1272.9000000000001</v>
      </c>
      <c r="H2129">
        <v>1106.8700000000001</v>
      </c>
      <c r="I2129">
        <v>199.24</v>
      </c>
      <c r="J2129" t="s">
        <v>61</v>
      </c>
      <c r="K2129">
        <v>0</v>
      </c>
      <c r="L2129">
        <v>0</v>
      </c>
      <c r="M2129" t="s">
        <v>31</v>
      </c>
      <c r="N2129">
        <v>1106.8700000000001</v>
      </c>
      <c r="O2129">
        <v>166.03</v>
      </c>
      <c r="P2129" t="s">
        <v>2788</v>
      </c>
      <c r="Q2129">
        <v>1106.8700000000001</v>
      </c>
      <c r="R2129">
        <v>18.260000000000002</v>
      </c>
      <c r="S2129" t="s">
        <v>33</v>
      </c>
      <c r="T2129">
        <v>1106.8700000000001</v>
      </c>
      <c r="U2129">
        <v>84.12</v>
      </c>
      <c r="V2129" t="s">
        <v>33</v>
      </c>
      <c r="W2129" t="s">
        <v>33</v>
      </c>
      <c r="X2129" t="s">
        <v>422</v>
      </c>
      <c r="Y2129" t="s">
        <v>44</v>
      </c>
      <c r="Z2129" t="s">
        <v>2453</v>
      </c>
      <c r="AA2129" t="s">
        <v>2454</v>
      </c>
      <c r="AC2129" s="13" t="str">
        <f t="shared" si="374"/>
        <v>000168462</v>
      </c>
      <c r="AD2129" t="str">
        <f t="shared" si="375"/>
        <v>23/11/2015</v>
      </c>
      <c r="AE2129" t="str">
        <f t="shared" si="376"/>
        <v>92664028000656</v>
      </c>
      <c r="AF2129" s="14">
        <f t="shared" si="377"/>
        <v>1272.9000000000001</v>
      </c>
      <c r="AG2129">
        <f t="shared" si="378"/>
        <v>32.669999999999995</v>
      </c>
      <c r="AH2129">
        <f t="shared" si="379"/>
        <v>1</v>
      </c>
      <c r="AI2129" s="16">
        <v>6783934</v>
      </c>
      <c r="AJ2129" s="16" t="s">
        <v>7468</v>
      </c>
      <c r="AK2129" s="16" t="s">
        <v>4214</v>
      </c>
      <c r="AL2129" s="16" t="s">
        <v>3218</v>
      </c>
      <c r="AM2129" s="16" t="s">
        <v>7193</v>
      </c>
      <c r="AN2129">
        <v>20</v>
      </c>
      <c r="AO2129" t="e">
        <f>VLOOKUP(TRIM(AL2129),'Parcela Dedutivel'!$A$1:$B$65536,2,FALSE)</f>
        <v>#N/A</v>
      </c>
      <c r="AP2129" s="15">
        <f t="shared" si="380"/>
        <v>0</v>
      </c>
      <c r="AQ2129" s="16">
        <f t="shared" si="381"/>
        <v>0</v>
      </c>
      <c r="AV2129" s="18"/>
      <c r="AY2129" s="17"/>
      <c r="AZ2129" s="17"/>
    </row>
    <row r="2130" spans="1:52" hidden="1" x14ac:dyDescent="0.25">
      <c r="A2130" t="s">
        <v>26</v>
      </c>
      <c r="B2130" t="s">
        <v>5809</v>
      </c>
      <c r="C2130">
        <v>42331</v>
      </c>
      <c r="D2130" t="s">
        <v>2787</v>
      </c>
      <c r="E2130" t="s">
        <v>6979</v>
      </c>
      <c r="F2130" t="s">
        <v>29</v>
      </c>
      <c r="G2130">
        <v>104.27</v>
      </c>
      <c r="H2130">
        <v>90.67</v>
      </c>
      <c r="I2130">
        <v>16.32</v>
      </c>
      <c r="J2130" t="s">
        <v>61</v>
      </c>
      <c r="K2130">
        <v>0</v>
      </c>
      <c r="L2130">
        <v>0</v>
      </c>
      <c r="M2130" t="s">
        <v>31</v>
      </c>
      <c r="N2130">
        <v>90.67</v>
      </c>
      <c r="O2130">
        <v>13.6</v>
      </c>
      <c r="P2130" t="s">
        <v>2788</v>
      </c>
      <c r="Q2130">
        <v>90.67</v>
      </c>
      <c r="R2130">
        <v>1.5</v>
      </c>
      <c r="S2130" t="s">
        <v>33</v>
      </c>
      <c r="T2130">
        <v>90.67</v>
      </c>
      <c r="U2130">
        <v>6.8900000000000006</v>
      </c>
      <c r="V2130" t="s">
        <v>33</v>
      </c>
      <c r="W2130" t="s">
        <v>33</v>
      </c>
      <c r="X2130" t="s">
        <v>422</v>
      </c>
      <c r="Y2130" t="s">
        <v>44</v>
      </c>
      <c r="Z2130" t="s">
        <v>666</v>
      </c>
      <c r="AA2130" t="s">
        <v>3378</v>
      </c>
      <c r="AC2130" s="13" t="str">
        <f t="shared" si="374"/>
        <v>000168462</v>
      </c>
      <c r="AD2130" t="str">
        <f t="shared" si="375"/>
        <v>23/11/2015</v>
      </c>
      <c r="AE2130" t="str">
        <f t="shared" si="376"/>
        <v>92664028000656</v>
      </c>
      <c r="AF2130" s="14">
        <f t="shared" si="377"/>
        <v>104.27</v>
      </c>
      <c r="AG2130">
        <f t="shared" si="378"/>
        <v>32.669999999999995</v>
      </c>
      <c r="AH2130">
        <f t="shared" si="379"/>
        <v>1</v>
      </c>
      <c r="AI2130" s="16">
        <v>6783934</v>
      </c>
      <c r="AJ2130" s="16" t="s">
        <v>7468</v>
      </c>
      <c r="AK2130" s="16" t="s">
        <v>4214</v>
      </c>
      <c r="AL2130" s="16" t="s">
        <v>1787</v>
      </c>
      <c r="AM2130" s="16" t="s">
        <v>7193</v>
      </c>
      <c r="AN2130">
        <v>3</v>
      </c>
      <c r="AO2130" t="e">
        <f>VLOOKUP(TRIM(AL2130),'Parcela Dedutivel'!$A$1:$B$65536,2,FALSE)</f>
        <v>#N/A</v>
      </c>
      <c r="AP2130" s="15">
        <f t="shared" si="380"/>
        <v>0</v>
      </c>
      <c r="AQ2130" s="16">
        <f t="shared" si="381"/>
        <v>0</v>
      </c>
      <c r="AV2130" s="18"/>
      <c r="AY2130" s="17"/>
      <c r="AZ2130" s="17"/>
    </row>
    <row r="2131" spans="1:52" hidden="1" x14ac:dyDescent="0.25">
      <c r="A2131" t="s">
        <v>26</v>
      </c>
      <c r="B2131" t="s">
        <v>5810</v>
      </c>
      <c r="C2131">
        <v>42331</v>
      </c>
      <c r="D2131" t="s">
        <v>2804</v>
      </c>
      <c r="E2131" t="s">
        <v>6979</v>
      </c>
      <c r="F2131" t="s">
        <v>29</v>
      </c>
      <c r="G2131">
        <v>2694.31</v>
      </c>
      <c r="H2131">
        <v>2342.88</v>
      </c>
      <c r="I2131">
        <v>421.72</v>
      </c>
      <c r="J2131" t="s">
        <v>30</v>
      </c>
      <c r="K2131">
        <v>0</v>
      </c>
      <c r="L2131">
        <v>0</v>
      </c>
      <c r="M2131" t="s">
        <v>31</v>
      </c>
      <c r="N2131">
        <v>2342.88</v>
      </c>
      <c r="O2131">
        <v>351.43</v>
      </c>
      <c r="P2131" t="s">
        <v>2788</v>
      </c>
      <c r="Q2131">
        <v>2342.88</v>
      </c>
      <c r="R2131">
        <v>38.660000000000004</v>
      </c>
      <c r="S2131" t="s">
        <v>33</v>
      </c>
      <c r="T2131">
        <v>2342.88</v>
      </c>
      <c r="U2131">
        <v>178.06</v>
      </c>
      <c r="V2131" t="s">
        <v>33</v>
      </c>
      <c r="W2131" t="s">
        <v>33</v>
      </c>
      <c r="X2131" t="s">
        <v>3022</v>
      </c>
      <c r="Y2131" t="s">
        <v>91</v>
      </c>
      <c r="Z2131" t="s">
        <v>3023</v>
      </c>
      <c r="AA2131" t="s">
        <v>3024</v>
      </c>
      <c r="AC2131" s="13" t="str">
        <f t="shared" si="374"/>
        <v>000168463</v>
      </c>
      <c r="AD2131" t="str">
        <f t="shared" si="375"/>
        <v>23/11/2015</v>
      </c>
      <c r="AE2131" t="str">
        <f t="shared" si="376"/>
        <v>59105999000348</v>
      </c>
      <c r="AF2131" s="14">
        <f t="shared" si="377"/>
        <v>2694.31</v>
      </c>
      <c r="AG2131">
        <f t="shared" si="378"/>
        <v>0</v>
      </c>
      <c r="AH2131">
        <f t="shared" si="379"/>
        <v>1</v>
      </c>
      <c r="AI2131" s="16">
        <v>6795927</v>
      </c>
      <c r="AJ2131" s="16" t="s">
        <v>7415</v>
      </c>
      <c r="AK2131" s="16" t="s">
        <v>5217</v>
      </c>
      <c r="AL2131" s="16" t="s">
        <v>85</v>
      </c>
      <c r="AM2131" s="16" t="s">
        <v>7193</v>
      </c>
      <c r="AN2131">
        <v>3</v>
      </c>
      <c r="AO2131" t="e">
        <f>VLOOKUP(TRIM(AL2131),'Parcela Dedutivel'!$A$1:$B$65536,2,FALSE)</f>
        <v>#N/A</v>
      </c>
      <c r="AP2131" s="15">
        <f t="shared" si="380"/>
        <v>0</v>
      </c>
      <c r="AQ2131" s="16">
        <f t="shared" si="381"/>
        <v>0</v>
      </c>
      <c r="AV2131" s="18"/>
      <c r="AY2131" s="17"/>
      <c r="AZ2131" s="17"/>
    </row>
    <row r="2132" spans="1:52" hidden="1" x14ac:dyDescent="0.25">
      <c r="A2132" t="s">
        <v>26</v>
      </c>
      <c r="B2132" t="s">
        <v>5811</v>
      </c>
      <c r="C2132">
        <v>42331</v>
      </c>
      <c r="D2132" t="s">
        <v>2817</v>
      </c>
      <c r="E2132" t="s">
        <v>6979</v>
      </c>
      <c r="F2132" t="s">
        <v>478</v>
      </c>
      <c r="G2132">
        <v>3162.53</v>
      </c>
      <c r="H2132">
        <v>2750.03</v>
      </c>
      <c r="I2132">
        <v>192.5</v>
      </c>
      <c r="J2132" t="s">
        <v>30</v>
      </c>
      <c r="K2132">
        <v>0</v>
      </c>
      <c r="L2132">
        <v>0</v>
      </c>
      <c r="M2132" t="s">
        <v>31</v>
      </c>
      <c r="N2132">
        <v>2750.03</v>
      </c>
      <c r="O2132">
        <v>412.5</v>
      </c>
      <c r="P2132" t="s">
        <v>2788</v>
      </c>
      <c r="Q2132">
        <v>2750.03</v>
      </c>
      <c r="R2132">
        <v>45.38</v>
      </c>
      <c r="S2132" t="s">
        <v>33</v>
      </c>
      <c r="T2132">
        <v>2750.03</v>
      </c>
      <c r="U2132">
        <v>209</v>
      </c>
      <c r="V2132" t="s">
        <v>33</v>
      </c>
      <c r="W2132" t="s">
        <v>33</v>
      </c>
      <c r="X2132" t="s">
        <v>1856</v>
      </c>
      <c r="Y2132" t="s">
        <v>91</v>
      </c>
      <c r="Z2132" t="s">
        <v>5812</v>
      </c>
      <c r="AA2132" t="s">
        <v>5813</v>
      </c>
      <c r="AC2132" s="13" t="str">
        <f t="shared" si="374"/>
        <v>000168464</v>
      </c>
      <c r="AD2132" t="str">
        <f t="shared" si="375"/>
        <v>23/11/2015</v>
      </c>
      <c r="AE2132" t="str">
        <f t="shared" si="376"/>
        <v>54305743001170</v>
      </c>
      <c r="AF2132" s="14">
        <f t="shared" si="377"/>
        <v>3162.53</v>
      </c>
      <c r="AG2132">
        <f t="shared" si="378"/>
        <v>2.8049999999999999E-2</v>
      </c>
      <c r="AH2132">
        <f t="shared" si="379"/>
        <v>1</v>
      </c>
      <c r="AI2132" s="16">
        <v>6783934</v>
      </c>
      <c r="AJ2132" s="16" t="s">
        <v>7468</v>
      </c>
      <c r="AK2132" s="16" t="s">
        <v>4214</v>
      </c>
      <c r="AL2132" s="16" t="s">
        <v>1777</v>
      </c>
      <c r="AM2132" s="16" t="s">
        <v>7193</v>
      </c>
      <c r="AN2132">
        <v>3</v>
      </c>
      <c r="AO2132" t="e">
        <f>VLOOKUP(TRIM(AL2132),'Parcela Dedutivel'!$A$1:$B$65536,2,FALSE)</f>
        <v>#N/A</v>
      </c>
      <c r="AP2132" s="15">
        <f t="shared" si="380"/>
        <v>0</v>
      </c>
      <c r="AQ2132" s="16">
        <f t="shared" si="381"/>
        <v>0</v>
      </c>
      <c r="AV2132" s="18"/>
      <c r="AY2132" s="17"/>
      <c r="AZ2132" s="17"/>
    </row>
    <row r="2133" spans="1:52" hidden="1" x14ac:dyDescent="0.25">
      <c r="A2133" t="s">
        <v>26</v>
      </c>
      <c r="B2133" t="s">
        <v>5811</v>
      </c>
      <c r="C2133">
        <v>42331</v>
      </c>
      <c r="D2133" t="s">
        <v>2817</v>
      </c>
      <c r="E2133" t="s">
        <v>6979</v>
      </c>
      <c r="F2133" t="s">
        <v>478</v>
      </c>
      <c r="G2133">
        <v>563.51</v>
      </c>
      <c r="H2133">
        <v>490.01</v>
      </c>
      <c r="I2133">
        <v>34.300000000000004</v>
      </c>
      <c r="J2133" t="s">
        <v>30</v>
      </c>
      <c r="K2133">
        <v>0</v>
      </c>
      <c r="L2133">
        <v>0</v>
      </c>
      <c r="M2133" t="s">
        <v>31</v>
      </c>
      <c r="N2133">
        <v>490.01</v>
      </c>
      <c r="O2133">
        <v>73.5</v>
      </c>
      <c r="P2133" t="s">
        <v>2788</v>
      </c>
      <c r="Q2133">
        <v>490.01</v>
      </c>
      <c r="R2133">
        <v>8.09</v>
      </c>
      <c r="S2133" t="s">
        <v>33</v>
      </c>
      <c r="T2133">
        <v>490.01</v>
      </c>
      <c r="U2133">
        <v>37.24</v>
      </c>
      <c r="V2133" t="s">
        <v>33</v>
      </c>
      <c r="W2133" t="s">
        <v>33</v>
      </c>
      <c r="X2133" t="s">
        <v>1856</v>
      </c>
      <c r="Y2133" t="s">
        <v>96</v>
      </c>
      <c r="Z2133" t="s">
        <v>5814</v>
      </c>
      <c r="AA2133" t="s">
        <v>5815</v>
      </c>
      <c r="AC2133" s="13" t="str">
        <f t="shared" si="374"/>
        <v>000168464</v>
      </c>
      <c r="AD2133" t="str">
        <f t="shared" si="375"/>
        <v>23/11/2015</v>
      </c>
      <c r="AE2133" t="str">
        <f t="shared" si="376"/>
        <v>54305743001170</v>
      </c>
      <c r="AF2133" s="14">
        <f t="shared" si="377"/>
        <v>563.51</v>
      </c>
      <c r="AG2133">
        <f t="shared" si="378"/>
        <v>2.8049999999999999E-2</v>
      </c>
      <c r="AH2133">
        <f t="shared" si="379"/>
        <v>1</v>
      </c>
      <c r="AI2133" s="16">
        <v>6783934</v>
      </c>
      <c r="AJ2133" s="16" t="s">
        <v>7468</v>
      </c>
      <c r="AK2133" s="16" t="s">
        <v>4214</v>
      </c>
      <c r="AL2133" s="16" t="s">
        <v>4216</v>
      </c>
      <c r="AM2133" s="16" t="s">
        <v>7193</v>
      </c>
      <c r="AN2133">
        <v>2</v>
      </c>
      <c r="AO2133" t="e">
        <f>VLOOKUP(TRIM(AL2133),'Parcela Dedutivel'!$A$1:$B$65536,2,FALSE)</f>
        <v>#N/A</v>
      </c>
      <c r="AP2133" s="15">
        <f t="shared" si="380"/>
        <v>0</v>
      </c>
      <c r="AQ2133" s="16">
        <f t="shared" si="381"/>
        <v>0</v>
      </c>
      <c r="AV2133" s="18"/>
      <c r="AY2133" s="17"/>
      <c r="AZ2133" s="17"/>
    </row>
    <row r="2134" spans="1:52" hidden="1" x14ac:dyDescent="0.25">
      <c r="A2134" t="s">
        <v>26</v>
      </c>
      <c r="B2134" t="s">
        <v>5816</v>
      </c>
      <c r="C2134">
        <v>42331</v>
      </c>
      <c r="D2134" t="s">
        <v>3221</v>
      </c>
      <c r="E2134" t="s">
        <v>6979</v>
      </c>
      <c r="F2134" t="s">
        <v>411</v>
      </c>
      <c r="G2134">
        <v>1108.21</v>
      </c>
      <c r="H2134">
        <v>781.79</v>
      </c>
      <c r="I2134">
        <v>31.27</v>
      </c>
      <c r="J2134" t="s">
        <v>3082</v>
      </c>
      <c r="K2134">
        <v>1414.22</v>
      </c>
      <c r="L2134">
        <v>209.15</v>
      </c>
      <c r="M2134" t="s">
        <v>3082</v>
      </c>
      <c r="N2134">
        <v>781.79</v>
      </c>
      <c r="O2134">
        <v>117.27</v>
      </c>
      <c r="P2134" t="s">
        <v>2788</v>
      </c>
      <c r="Q2134">
        <v>781.79</v>
      </c>
      <c r="R2134">
        <v>12.9</v>
      </c>
      <c r="S2134" t="s">
        <v>33</v>
      </c>
      <c r="T2134">
        <v>781.79</v>
      </c>
      <c r="U2134">
        <v>59.42</v>
      </c>
      <c r="V2134" t="s">
        <v>33</v>
      </c>
      <c r="W2134" t="s">
        <v>33</v>
      </c>
      <c r="X2134" t="s">
        <v>4094</v>
      </c>
      <c r="Y2134" t="s">
        <v>44</v>
      </c>
      <c r="Z2134" t="s">
        <v>3218</v>
      </c>
      <c r="AA2134" t="s">
        <v>3219</v>
      </c>
      <c r="AC2134" s="13" t="str">
        <f t="shared" si="374"/>
        <v>000168465</v>
      </c>
      <c r="AD2134" t="str">
        <f t="shared" si="375"/>
        <v>23/11/2015</v>
      </c>
      <c r="AE2134" t="str">
        <f t="shared" si="376"/>
        <v>92664028002608</v>
      </c>
      <c r="AF2134" s="14">
        <f t="shared" si="377"/>
        <v>1108.21</v>
      </c>
      <c r="AG2134">
        <f t="shared" si="378"/>
        <v>0</v>
      </c>
      <c r="AH2134">
        <f t="shared" si="379"/>
        <v>1</v>
      </c>
      <c r="AI2134" s="16">
        <v>6795927</v>
      </c>
      <c r="AJ2134" s="16" t="s">
        <v>7415</v>
      </c>
      <c r="AK2134" s="16" t="s">
        <v>5217</v>
      </c>
      <c r="AL2134" s="16" t="s">
        <v>3628</v>
      </c>
      <c r="AM2134" s="16" t="s">
        <v>7193</v>
      </c>
      <c r="AN2134">
        <v>1</v>
      </c>
      <c r="AO2134" t="e">
        <f>VLOOKUP(TRIM(AL2134),'Parcela Dedutivel'!$A$1:$B$65536,2,FALSE)</f>
        <v>#N/A</v>
      </c>
      <c r="AP2134" s="15">
        <f t="shared" si="380"/>
        <v>0</v>
      </c>
      <c r="AQ2134" s="16">
        <f t="shared" si="381"/>
        <v>0</v>
      </c>
      <c r="AV2134" s="18"/>
      <c r="AY2134" s="17"/>
      <c r="AZ2134" s="17"/>
    </row>
    <row r="2135" spans="1:52" hidden="1" x14ac:dyDescent="0.25">
      <c r="A2135" t="s">
        <v>26</v>
      </c>
      <c r="B2135" t="s">
        <v>5817</v>
      </c>
      <c r="C2135">
        <v>42331</v>
      </c>
      <c r="D2135" t="s">
        <v>2787</v>
      </c>
      <c r="E2135" t="s">
        <v>6979</v>
      </c>
      <c r="F2135" t="s">
        <v>29</v>
      </c>
      <c r="G2135">
        <v>103.07</v>
      </c>
      <c r="H2135">
        <v>103.07000000000001</v>
      </c>
      <c r="I2135">
        <v>18.55</v>
      </c>
      <c r="J2135" t="s">
        <v>61</v>
      </c>
      <c r="K2135">
        <v>0</v>
      </c>
      <c r="L2135">
        <v>0</v>
      </c>
      <c r="M2135" t="s">
        <v>31</v>
      </c>
      <c r="N2135">
        <v>89.63</v>
      </c>
      <c r="O2135">
        <v>13.44</v>
      </c>
      <c r="P2135" t="s">
        <v>2788</v>
      </c>
      <c r="Q2135">
        <v>89.63</v>
      </c>
      <c r="R2135">
        <v>1.48</v>
      </c>
      <c r="S2135" t="s">
        <v>33</v>
      </c>
      <c r="T2135">
        <v>89.63</v>
      </c>
      <c r="U2135">
        <v>6.8100000000000005</v>
      </c>
      <c r="V2135" t="s">
        <v>33</v>
      </c>
      <c r="W2135" t="s">
        <v>33</v>
      </c>
      <c r="X2135" t="s">
        <v>4870</v>
      </c>
      <c r="Y2135" t="s">
        <v>44</v>
      </c>
      <c r="Z2135" t="s">
        <v>4871</v>
      </c>
      <c r="AA2135" t="s">
        <v>4872</v>
      </c>
      <c r="AC2135" s="13" t="str">
        <f t="shared" si="374"/>
        <v>000168466</v>
      </c>
      <c r="AD2135" t="str">
        <f t="shared" si="375"/>
        <v>23/11/2015</v>
      </c>
      <c r="AE2135" t="str">
        <f t="shared" si="376"/>
        <v>53261244000194</v>
      </c>
      <c r="AF2135" s="14">
        <f t="shared" si="377"/>
        <v>103.07</v>
      </c>
      <c r="AG2135">
        <f t="shared" si="378"/>
        <v>0</v>
      </c>
      <c r="AH2135">
        <f t="shared" si="379"/>
        <v>1</v>
      </c>
      <c r="AI2135" s="16">
        <v>6795927</v>
      </c>
      <c r="AJ2135" s="16" t="s">
        <v>7415</v>
      </c>
      <c r="AK2135" s="16" t="s">
        <v>5217</v>
      </c>
      <c r="AL2135" s="16" t="s">
        <v>4625</v>
      </c>
      <c r="AM2135" s="16" t="s">
        <v>7193</v>
      </c>
      <c r="AN2135">
        <v>6</v>
      </c>
      <c r="AO2135" t="e">
        <f>VLOOKUP(TRIM(AL2135),'Parcela Dedutivel'!$A$1:$B$65536,2,FALSE)</f>
        <v>#N/A</v>
      </c>
      <c r="AP2135" s="15">
        <f t="shared" si="380"/>
        <v>0</v>
      </c>
      <c r="AQ2135" s="16">
        <f t="shared" si="381"/>
        <v>0</v>
      </c>
      <c r="AV2135" s="18"/>
      <c r="AY2135" s="17"/>
      <c r="AZ2135" s="17"/>
    </row>
    <row r="2136" spans="1:52" hidden="1" x14ac:dyDescent="0.25">
      <c r="A2136" t="s">
        <v>26</v>
      </c>
      <c r="B2136" t="s">
        <v>5818</v>
      </c>
      <c r="C2136">
        <v>42331</v>
      </c>
      <c r="D2136" t="s">
        <v>2841</v>
      </c>
      <c r="E2136" t="s">
        <v>6979</v>
      </c>
      <c r="F2136" t="s">
        <v>179</v>
      </c>
      <c r="G2136">
        <v>964.17</v>
      </c>
      <c r="H2136">
        <v>838.41</v>
      </c>
      <c r="I2136">
        <v>33.54</v>
      </c>
      <c r="J2136" t="s">
        <v>61</v>
      </c>
      <c r="K2136">
        <v>0</v>
      </c>
      <c r="L2136">
        <v>0</v>
      </c>
      <c r="M2136" t="s">
        <v>31</v>
      </c>
      <c r="N2136">
        <v>838.41</v>
      </c>
      <c r="O2136">
        <v>125.76</v>
      </c>
      <c r="P2136" t="s">
        <v>2788</v>
      </c>
      <c r="Q2136">
        <v>838.41</v>
      </c>
      <c r="R2136">
        <v>13.83</v>
      </c>
      <c r="S2136" t="s">
        <v>33</v>
      </c>
      <c r="T2136">
        <v>838.41</v>
      </c>
      <c r="U2136">
        <v>63.72</v>
      </c>
      <c r="V2136" t="s">
        <v>33</v>
      </c>
      <c r="W2136" t="s">
        <v>33</v>
      </c>
      <c r="X2136" t="s">
        <v>291</v>
      </c>
      <c r="Y2136" t="s">
        <v>91</v>
      </c>
      <c r="Z2136" t="s">
        <v>3125</v>
      </c>
      <c r="AA2136" t="s">
        <v>3126</v>
      </c>
      <c r="AC2136" s="13" t="str">
        <f t="shared" si="374"/>
        <v>000168467</v>
      </c>
      <c r="AD2136" t="str">
        <f t="shared" si="375"/>
        <v>23/11/2015</v>
      </c>
      <c r="AE2136" t="str">
        <f t="shared" si="376"/>
        <v>00111511000180</v>
      </c>
      <c r="AF2136" s="14">
        <f t="shared" si="377"/>
        <v>964.17</v>
      </c>
      <c r="AG2136">
        <f t="shared" si="378"/>
        <v>0</v>
      </c>
      <c r="AH2136">
        <f t="shared" si="379"/>
        <v>1</v>
      </c>
      <c r="AI2136" s="16">
        <v>6795927</v>
      </c>
      <c r="AJ2136" s="16" t="s">
        <v>7415</v>
      </c>
      <c r="AK2136" s="16" t="s">
        <v>5217</v>
      </c>
      <c r="AL2136" s="16" t="s">
        <v>4551</v>
      </c>
      <c r="AM2136" s="16" t="s">
        <v>7143</v>
      </c>
      <c r="AN2136">
        <v>5</v>
      </c>
      <c r="AO2136" t="e">
        <f>VLOOKUP(TRIM(AL2136),'Parcela Dedutivel'!$A$1:$B$65536,2,FALSE)</f>
        <v>#N/A</v>
      </c>
      <c r="AP2136" s="15">
        <f t="shared" si="380"/>
        <v>0</v>
      </c>
      <c r="AQ2136" s="16">
        <f t="shared" si="381"/>
        <v>0</v>
      </c>
      <c r="AV2136" s="18"/>
      <c r="AY2136" s="17"/>
      <c r="AZ2136" s="17"/>
    </row>
    <row r="2137" spans="1:52" hidden="1" x14ac:dyDescent="0.25">
      <c r="A2137" t="s">
        <v>26</v>
      </c>
      <c r="B2137" t="s">
        <v>5818</v>
      </c>
      <c r="C2137">
        <v>42331</v>
      </c>
      <c r="D2137" t="s">
        <v>2841</v>
      </c>
      <c r="E2137" t="s">
        <v>6979</v>
      </c>
      <c r="F2137" t="s">
        <v>179</v>
      </c>
      <c r="G2137">
        <v>6405.53</v>
      </c>
      <c r="H2137">
        <v>5570.03</v>
      </c>
      <c r="I2137">
        <v>222.8</v>
      </c>
      <c r="J2137" t="s">
        <v>61</v>
      </c>
      <c r="K2137">
        <v>0</v>
      </c>
      <c r="L2137">
        <v>0</v>
      </c>
      <c r="M2137" t="s">
        <v>31</v>
      </c>
      <c r="N2137">
        <v>5570.03</v>
      </c>
      <c r="O2137">
        <v>835.5</v>
      </c>
      <c r="P2137" t="s">
        <v>2788</v>
      </c>
      <c r="Q2137">
        <v>5570.03</v>
      </c>
      <c r="R2137">
        <v>91.91</v>
      </c>
      <c r="S2137" t="s">
        <v>33</v>
      </c>
      <c r="T2137">
        <v>5570.03</v>
      </c>
      <c r="U2137">
        <v>423.32</v>
      </c>
      <c r="V2137" t="s">
        <v>33</v>
      </c>
      <c r="W2137" t="s">
        <v>33</v>
      </c>
      <c r="X2137" t="s">
        <v>291</v>
      </c>
      <c r="Y2137" t="s">
        <v>91</v>
      </c>
      <c r="Z2137" t="s">
        <v>1783</v>
      </c>
      <c r="AA2137" t="s">
        <v>1784</v>
      </c>
      <c r="AC2137" s="13" t="str">
        <f t="shared" si="374"/>
        <v>000168467</v>
      </c>
      <c r="AD2137" t="str">
        <f t="shared" si="375"/>
        <v>23/11/2015</v>
      </c>
      <c r="AE2137" t="str">
        <f t="shared" si="376"/>
        <v>00111511000180</v>
      </c>
      <c r="AF2137" s="14">
        <f t="shared" si="377"/>
        <v>6405.53</v>
      </c>
      <c r="AG2137">
        <f t="shared" si="378"/>
        <v>0</v>
      </c>
      <c r="AH2137">
        <f t="shared" si="379"/>
        <v>1</v>
      </c>
      <c r="AI2137" s="16">
        <v>6783934</v>
      </c>
      <c r="AJ2137" s="16" t="s">
        <v>7468</v>
      </c>
      <c r="AK2137" s="16" t="s">
        <v>4214</v>
      </c>
      <c r="AL2137" s="16" t="s">
        <v>1737</v>
      </c>
      <c r="AM2137" s="16" t="s">
        <v>7193</v>
      </c>
      <c r="AN2137">
        <v>5</v>
      </c>
      <c r="AO2137" t="e">
        <f>VLOOKUP(TRIM(AL2137),'Parcela Dedutivel'!$A$1:$B$65536,2,FALSE)</f>
        <v>#N/A</v>
      </c>
      <c r="AP2137" s="15">
        <f t="shared" si="380"/>
        <v>0</v>
      </c>
      <c r="AQ2137" s="16">
        <f t="shared" si="381"/>
        <v>0</v>
      </c>
      <c r="AV2137" s="18"/>
      <c r="AY2137" s="17"/>
      <c r="AZ2137" s="17"/>
    </row>
    <row r="2138" spans="1:52" hidden="1" x14ac:dyDescent="0.25">
      <c r="A2138" t="s">
        <v>26</v>
      </c>
      <c r="B2138" t="s">
        <v>5818</v>
      </c>
      <c r="C2138">
        <v>42331</v>
      </c>
      <c r="D2138" t="s">
        <v>2841</v>
      </c>
      <c r="E2138" t="s">
        <v>6979</v>
      </c>
      <c r="F2138" t="s">
        <v>179</v>
      </c>
      <c r="G2138">
        <v>5124.42</v>
      </c>
      <c r="H2138">
        <v>4456.0200000000004</v>
      </c>
      <c r="I2138">
        <v>178.24</v>
      </c>
      <c r="J2138" t="s">
        <v>61</v>
      </c>
      <c r="K2138">
        <v>0</v>
      </c>
      <c r="L2138">
        <v>0</v>
      </c>
      <c r="M2138" t="s">
        <v>31</v>
      </c>
      <c r="N2138">
        <v>4456.0200000000004</v>
      </c>
      <c r="O2138">
        <v>668.4</v>
      </c>
      <c r="P2138" t="s">
        <v>2788</v>
      </c>
      <c r="Q2138">
        <v>4456.0200000000004</v>
      </c>
      <c r="R2138">
        <v>73.52</v>
      </c>
      <c r="S2138" t="s">
        <v>33</v>
      </c>
      <c r="T2138">
        <v>4456.0200000000004</v>
      </c>
      <c r="U2138">
        <v>338.66</v>
      </c>
      <c r="V2138" t="s">
        <v>33</v>
      </c>
      <c r="W2138" t="s">
        <v>33</v>
      </c>
      <c r="X2138" t="s">
        <v>291</v>
      </c>
      <c r="Y2138" t="s">
        <v>91</v>
      </c>
      <c r="Z2138" t="s">
        <v>1789</v>
      </c>
      <c r="AA2138" t="s">
        <v>1790</v>
      </c>
      <c r="AC2138" s="13" t="str">
        <f t="shared" si="374"/>
        <v>000168467</v>
      </c>
      <c r="AD2138" t="str">
        <f t="shared" si="375"/>
        <v>23/11/2015</v>
      </c>
      <c r="AE2138" t="str">
        <f t="shared" si="376"/>
        <v>00111511000180</v>
      </c>
      <c r="AF2138" s="14">
        <f t="shared" si="377"/>
        <v>5124.42</v>
      </c>
      <c r="AG2138">
        <f t="shared" si="378"/>
        <v>0</v>
      </c>
      <c r="AH2138">
        <f t="shared" si="379"/>
        <v>1</v>
      </c>
      <c r="AI2138" s="16">
        <v>6783934</v>
      </c>
      <c r="AJ2138" s="16" t="s">
        <v>7468</v>
      </c>
      <c r="AK2138" s="16" t="s">
        <v>4214</v>
      </c>
      <c r="AL2138" s="16" t="s">
        <v>4218</v>
      </c>
      <c r="AM2138" s="16" t="s">
        <v>7193</v>
      </c>
      <c r="AN2138">
        <v>2</v>
      </c>
      <c r="AO2138" t="e">
        <f>VLOOKUP(TRIM(AL2138),'Parcela Dedutivel'!$A$1:$B$65536,2,FALSE)</f>
        <v>#N/A</v>
      </c>
      <c r="AP2138" s="15">
        <f t="shared" si="380"/>
        <v>0</v>
      </c>
      <c r="AQ2138" s="16">
        <f t="shared" si="381"/>
        <v>0</v>
      </c>
      <c r="AV2138" s="18"/>
      <c r="AY2138" s="17"/>
      <c r="AZ2138" s="17"/>
    </row>
    <row r="2139" spans="1:52" hidden="1" x14ac:dyDescent="0.25">
      <c r="A2139" t="s">
        <v>26</v>
      </c>
      <c r="B2139" t="s">
        <v>5818</v>
      </c>
      <c r="C2139">
        <v>42331</v>
      </c>
      <c r="D2139" t="s">
        <v>2841</v>
      </c>
      <c r="E2139" t="s">
        <v>6979</v>
      </c>
      <c r="F2139" t="s">
        <v>179</v>
      </c>
      <c r="G2139">
        <v>4094.26</v>
      </c>
      <c r="H2139">
        <v>3560.23</v>
      </c>
      <c r="I2139">
        <v>142.41</v>
      </c>
      <c r="J2139" t="s">
        <v>61</v>
      </c>
      <c r="K2139">
        <v>0</v>
      </c>
      <c r="L2139">
        <v>0</v>
      </c>
      <c r="M2139" t="s">
        <v>31</v>
      </c>
      <c r="N2139">
        <v>3560.23</v>
      </c>
      <c r="O2139">
        <v>534.03</v>
      </c>
      <c r="P2139" t="s">
        <v>2788</v>
      </c>
      <c r="Q2139">
        <v>3560.23</v>
      </c>
      <c r="R2139">
        <v>58.74</v>
      </c>
      <c r="S2139" t="s">
        <v>33</v>
      </c>
      <c r="T2139">
        <v>3560.23</v>
      </c>
      <c r="U2139">
        <v>270.58</v>
      </c>
      <c r="V2139" t="s">
        <v>33</v>
      </c>
      <c r="W2139" t="s">
        <v>33</v>
      </c>
      <c r="X2139" t="s">
        <v>291</v>
      </c>
      <c r="Y2139" t="s">
        <v>91</v>
      </c>
      <c r="Z2139" t="s">
        <v>1777</v>
      </c>
      <c r="AA2139" t="s">
        <v>1778</v>
      </c>
      <c r="AC2139" s="13" t="str">
        <f t="shared" si="374"/>
        <v>000168467</v>
      </c>
      <c r="AD2139" t="str">
        <f t="shared" si="375"/>
        <v>23/11/2015</v>
      </c>
      <c r="AE2139" t="str">
        <f t="shared" si="376"/>
        <v>00111511000180</v>
      </c>
      <c r="AF2139" s="14">
        <f t="shared" si="377"/>
        <v>4094.26</v>
      </c>
      <c r="AG2139">
        <f t="shared" si="378"/>
        <v>0</v>
      </c>
      <c r="AH2139">
        <f t="shared" si="379"/>
        <v>1</v>
      </c>
      <c r="AI2139" s="16">
        <v>6795927</v>
      </c>
      <c r="AJ2139" s="16" t="s">
        <v>7415</v>
      </c>
      <c r="AK2139" s="16" t="s">
        <v>5217</v>
      </c>
      <c r="AL2139" s="16" t="s">
        <v>5218</v>
      </c>
      <c r="AM2139" s="16" t="s">
        <v>7143</v>
      </c>
      <c r="AN2139">
        <v>5</v>
      </c>
      <c r="AO2139" t="e">
        <f>VLOOKUP(TRIM(AL2139),'Parcela Dedutivel'!$A$1:$B$65536,2,FALSE)</f>
        <v>#N/A</v>
      </c>
      <c r="AP2139" s="15">
        <f t="shared" si="380"/>
        <v>0</v>
      </c>
      <c r="AQ2139" s="16">
        <f t="shared" si="381"/>
        <v>0</v>
      </c>
      <c r="AV2139" s="18"/>
      <c r="AY2139" s="17"/>
      <c r="AZ2139" s="17"/>
    </row>
    <row r="2140" spans="1:52" hidden="1" x14ac:dyDescent="0.25">
      <c r="A2140" t="s">
        <v>26</v>
      </c>
      <c r="B2140" t="s">
        <v>5818</v>
      </c>
      <c r="C2140">
        <v>42331</v>
      </c>
      <c r="D2140" t="s">
        <v>2841</v>
      </c>
      <c r="E2140" t="s">
        <v>6979</v>
      </c>
      <c r="F2140" t="s">
        <v>179</v>
      </c>
      <c r="G2140">
        <v>1824.6200000000001</v>
      </c>
      <c r="H2140">
        <v>1586.63</v>
      </c>
      <c r="I2140">
        <v>63.47</v>
      </c>
      <c r="J2140" t="s">
        <v>61</v>
      </c>
      <c r="K2140">
        <v>0</v>
      </c>
      <c r="L2140">
        <v>0</v>
      </c>
      <c r="M2140" t="s">
        <v>31</v>
      </c>
      <c r="N2140">
        <v>1586.63</v>
      </c>
      <c r="O2140">
        <v>237.99</v>
      </c>
      <c r="P2140" t="s">
        <v>2788</v>
      </c>
      <c r="Q2140">
        <v>1586.63</v>
      </c>
      <c r="R2140">
        <v>26.18</v>
      </c>
      <c r="S2140" t="s">
        <v>33</v>
      </c>
      <c r="T2140">
        <v>1586.63</v>
      </c>
      <c r="U2140">
        <v>120.58</v>
      </c>
      <c r="V2140" t="s">
        <v>33</v>
      </c>
      <c r="W2140" t="s">
        <v>33</v>
      </c>
      <c r="X2140" t="s">
        <v>291</v>
      </c>
      <c r="Y2140" t="s">
        <v>91</v>
      </c>
      <c r="Z2140" t="s">
        <v>3245</v>
      </c>
      <c r="AA2140" t="s">
        <v>3246</v>
      </c>
      <c r="AC2140" s="13" t="str">
        <f t="shared" si="374"/>
        <v>000168467</v>
      </c>
      <c r="AD2140" t="str">
        <f t="shared" si="375"/>
        <v>23/11/2015</v>
      </c>
      <c r="AE2140" t="str">
        <f t="shared" si="376"/>
        <v>00111511000180</v>
      </c>
      <c r="AF2140" s="14">
        <f t="shared" si="377"/>
        <v>1824.6200000000001</v>
      </c>
      <c r="AG2140">
        <f t="shared" si="378"/>
        <v>0</v>
      </c>
      <c r="AH2140">
        <f t="shared" si="379"/>
        <v>1</v>
      </c>
      <c r="AI2140" s="16">
        <v>6783934</v>
      </c>
      <c r="AJ2140" s="16" t="s">
        <v>7468</v>
      </c>
      <c r="AK2140" s="16" t="s">
        <v>4214</v>
      </c>
      <c r="AL2140" s="16" t="s">
        <v>1530</v>
      </c>
      <c r="AM2140" s="16" t="s">
        <v>7193</v>
      </c>
      <c r="AN2140">
        <v>1</v>
      </c>
      <c r="AO2140" t="e">
        <f>VLOOKUP(TRIM(AL2140),'Parcela Dedutivel'!$A$1:$B$65536,2,FALSE)</f>
        <v>#N/A</v>
      </c>
      <c r="AP2140" s="15">
        <f t="shared" si="380"/>
        <v>0</v>
      </c>
      <c r="AQ2140" s="16">
        <f t="shared" si="381"/>
        <v>0</v>
      </c>
      <c r="AV2140" s="18"/>
      <c r="AY2140" s="17"/>
      <c r="AZ2140" s="17"/>
    </row>
    <row r="2141" spans="1:52" hidden="1" x14ac:dyDescent="0.25">
      <c r="A2141" t="s">
        <v>26</v>
      </c>
      <c r="B2141" t="s">
        <v>5818</v>
      </c>
      <c r="C2141">
        <v>42331</v>
      </c>
      <c r="D2141" t="s">
        <v>2841</v>
      </c>
      <c r="E2141" t="s">
        <v>6979</v>
      </c>
      <c r="F2141" t="s">
        <v>179</v>
      </c>
      <c r="G2141">
        <v>1389.71</v>
      </c>
      <c r="H2141">
        <v>1158.0899999999999</v>
      </c>
      <c r="I2141">
        <v>46.32</v>
      </c>
      <c r="J2141" t="s">
        <v>61</v>
      </c>
      <c r="K2141">
        <v>0</v>
      </c>
      <c r="L2141">
        <v>0</v>
      </c>
      <c r="M2141" t="s">
        <v>31</v>
      </c>
      <c r="N2141">
        <v>1158.0899999999999</v>
      </c>
      <c r="O2141">
        <v>231.62</v>
      </c>
      <c r="P2141" t="s">
        <v>2788</v>
      </c>
      <c r="Q2141">
        <v>1158.0899999999999</v>
      </c>
      <c r="R2141">
        <v>19.11</v>
      </c>
      <c r="S2141" t="s">
        <v>33</v>
      </c>
      <c r="T2141">
        <v>1158.0899999999999</v>
      </c>
      <c r="U2141">
        <v>88.01</v>
      </c>
      <c r="V2141" t="s">
        <v>33</v>
      </c>
      <c r="W2141" t="s">
        <v>33</v>
      </c>
      <c r="X2141" t="s">
        <v>291</v>
      </c>
      <c r="Y2141" t="s">
        <v>642</v>
      </c>
      <c r="Z2141" t="s">
        <v>643</v>
      </c>
      <c r="AA2141" t="s">
        <v>644</v>
      </c>
      <c r="AC2141" s="13" t="str">
        <f t="shared" si="374"/>
        <v>000168467</v>
      </c>
      <c r="AD2141" t="str">
        <f t="shared" si="375"/>
        <v>23/11/2015</v>
      </c>
      <c r="AE2141" t="str">
        <f t="shared" si="376"/>
        <v>00111511000180</v>
      </c>
      <c r="AF2141" s="14">
        <f t="shared" si="377"/>
        <v>1389.71</v>
      </c>
      <c r="AG2141">
        <f t="shared" si="378"/>
        <v>0</v>
      </c>
      <c r="AH2141">
        <f t="shared" si="379"/>
        <v>1</v>
      </c>
      <c r="AI2141" s="16">
        <v>6795927</v>
      </c>
      <c r="AJ2141" s="16" t="s">
        <v>7415</v>
      </c>
      <c r="AK2141" s="16" t="s">
        <v>5217</v>
      </c>
      <c r="AL2141" s="16" t="s">
        <v>643</v>
      </c>
      <c r="AM2141" s="16" t="s">
        <v>7193</v>
      </c>
      <c r="AN2141">
        <v>1</v>
      </c>
      <c r="AO2141" t="e">
        <f>VLOOKUP(TRIM(AL2141),'Parcela Dedutivel'!$A$1:$B$65536,2,FALSE)</f>
        <v>#N/A</v>
      </c>
      <c r="AP2141" s="15">
        <f t="shared" si="380"/>
        <v>0</v>
      </c>
      <c r="AQ2141" s="16">
        <f t="shared" si="381"/>
        <v>0</v>
      </c>
      <c r="AV2141" s="18"/>
      <c r="AY2141" s="17"/>
      <c r="AZ2141" s="17"/>
    </row>
    <row r="2142" spans="1:52" hidden="1" x14ac:dyDescent="0.25">
      <c r="A2142" t="s">
        <v>26</v>
      </c>
      <c r="B2142" t="s">
        <v>5818</v>
      </c>
      <c r="C2142">
        <v>42331</v>
      </c>
      <c r="D2142" t="s">
        <v>3221</v>
      </c>
      <c r="E2142" t="s">
        <v>6979</v>
      </c>
      <c r="F2142" t="s">
        <v>179</v>
      </c>
      <c r="G2142">
        <v>2865.72</v>
      </c>
      <c r="H2142">
        <v>1994.6200000000001</v>
      </c>
      <c r="I2142">
        <v>79.78</v>
      </c>
      <c r="J2142" t="s">
        <v>3082</v>
      </c>
      <c r="K2142">
        <v>3620.55</v>
      </c>
      <c r="L2142">
        <v>571.91</v>
      </c>
      <c r="M2142" t="s">
        <v>3082</v>
      </c>
      <c r="N2142">
        <v>1994.6200000000001</v>
      </c>
      <c r="O2142">
        <v>299.19</v>
      </c>
      <c r="P2142" t="s">
        <v>2788</v>
      </c>
      <c r="Q2142">
        <v>1994.6200000000001</v>
      </c>
      <c r="R2142">
        <v>32.910000000000004</v>
      </c>
      <c r="S2142" t="s">
        <v>33</v>
      </c>
      <c r="T2142">
        <v>1994.6200000000001</v>
      </c>
      <c r="U2142">
        <v>151.59</v>
      </c>
      <c r="V2142" t="s">
        <v>33</v>
      </c>
      <c r="W2142" t="s">
        <v>33</v>
      </c>
      <c r="X2142" t="s">
        <v>291</v>
      </c>
      <c r="Y2142" t="s">
        <v>400</v>
      </c>
      <c r="Z2142" t="s">
        <v>5819</v>
      </c>
      <c r="AA2142" t="s">
        <v>5820</v>
      </c>
      <c r="AC2142" s="13" t="str">
        <f t="shared" si="374"/>
        <v>000168467</v>
      </c>
      <c r="AD2142" t="str">
        <f t="shared" si="375"/>
        <v>23/11/2015</v>
      </c>
      <c r="AE2142" t="str">
        <f t="shared" si="376"/>
        <v>00111511000180</v>
      </c>
      <c r="AF2142" s="14">
        <f t="shared" si="377"/>
        <v>2865.72</v>
      </c>
      <c r="AG2142">
        <f t="shared" si="378"/>
        <v>0</v>
      </c>
      <c r="AH2142">
        <f t="shared" si="379"/>
        <v>1</v>
      </c>
      <c r="AI2142" s="16">
        <v>6783934</v>
      </c>
      <c r="AJ2142" s="16" t="s">
        <v>7468</v>
      </c>
      <c r="AK2142" s="16" t="s">
        <v>4214</v>
      </c>
      <c r="AL2142" s="16" t="s">
        <v>126</v>
      </c>
      <c r="AM2142" s="16" t="s">
        <v>7193</v>
      </c>
      <c r="AN2142">
        <v>3</v>
      </c>
      <c r="AO2142" t="e">
        <f>VLOOKUP(TRIM(AL2142),'Parcela Dedutivel'!$A$1:$B$65536,2,FALSE)</f>
        <v>#N/A</v>
      </c>
      <c r="AP2142" s="15">
        <f t="shared" si="380"/>
        <v>0</v>
      </c>
      <c r="AQ2142" s="16">
        <f t="shared" si="381"/>
        <v>0</v>
      </c>
      <c r="AV2142" s="18"/>
      <c r="AY2142" s="17"/>
      <c r="AZ2142" s="17"/>
    </row>
    <row r="2143" spans="1:52" hidden="1" x14ac:dyDescent="0.25">
      <c r="A2143" t="s">
        <v>26</v>
      </c>
      <c r="B2143" t="s">
        <v>5821</v>
      </c>
      <c r="C2143">
        <v>42331</v>
      </c>
      <c r="D2143" t="s">
        <v>2841</v>
      </c>
      <c r="E2143" t="s">
        <v>6979</v>
      </c>
      <c r="F2143" t="s">
        <v>172</v>
      </c>
      <c r="G2143">
        <v>6190.79</v>
      </c>
      <c r="H2143">
        <v>6190.79</v>
      </c>
      <c r="I2143">
        <v>742.89</v>
      </c>
      <c r="J2143" t="s">
        <v>1297</v>
      </c>
      <c r="K2143">
        <v>0</v>
      </c>
      <c r="L2143">
        <v>0</v>
      </c>
      <c r="M2143" t="s">
        <v>31</v>
      </c>
      <c r="N2143">
        <v>5895.99</v>
      </c>
      <c r="O2143">
        <v>294.8</v>
      </c>
      <c r="P2143" t="s">
        <v>2788</v>
      </c>
      <c r="Q2143">
        <v>5895.99</v>
      </c>
      <c r="R2143">
        <v>97.28</v>
      </c>
      <c r="S2143" t="s">
        <v>33</v>
      </c>
      <c r="T2143">
        <v>5895.99</v>
      </c>
      <c r="U2143">
        <v>448.1</v>
      </c>
      <c r="V2143" t="s">
        <v>33</v>
      </c>
      <c r="W2143" t="s">
        <v>33</v>
      </c>
      <c r="X2143" t="s">
        <v>2995</v>
      </c>
      <c r="Y2143" t="s">
        <v>1240</v>
      </c>
      <c r="Z2143" t="s">
        <v>5822</v>
      </c>
      <c r="AA2143" t="s">
        <v>5823</v>
      </c>
      <c r="AC2143" s="13" t="str">
        <f t="shared" si="374"/>
        <v>000168468</v>
      </c>
      <c r="AD2143" t="str">
        <f t="shared" si="375"/>
        <v>23/11/2015</v>
      </c>
      <c r="AE2143" t="str">
        <f t="shared" si="376"/>
        <v>59105999005730</v>
      </c>
      <c r="AF2143" s="14">
        <f t="shared" si="377"/>
        <v>6190.79</v>
      </c>
      <c r="AG2143">
        <f t="shared" si="378"/>
        <v>0</v>
      </c>
      <c r="AH2143">
        <f t="shared" si="379"/>
        <v>1</v>
      </c>
      <c r="AI2143" s="16">
        <v>6783934</v>
      </c>
      <c r="AJ2143" s="16" t="s">
        <v>7468</v>
      </c>
      <c r="AK2143" s="16" t="s">
        <v>4214</v>
      </c>
      <c r="AL2143" s="16" t="s">
        <v>3374</v>
      </c>
      <c r="AM2143" s="16" t="s">
        <v>7193</v>
      </c>
      <c r="AN2143">
        <v>5</v>
      </c>
      <c r="AO2143" t="e">
        <f>VLOOKUP(TRIM(AL2143),'Parcela Dedutivel'!$A$1:$B$65536,2,FALSE)</f>
        <v>#N/A</v>
      </c>
      <c r="AP2143" s="15">
        <f t="shared" si="380"/>
        <v>0</v>
      </c>
      <c r="AQ2143" s="16">
        <f t="shared" si="381"/>
        <v>0</v>
      </c>
      <c r="AV2143" s="18"/>
      <c r="AY2143" s="17"/>
      <c r="AZ2143" s="17"/>
    </row>
    <row r="2144" spans="1:52" hidden="1" x14ac:dyDescent="0.25">
      <c r="A2144" t="s">
        <v>26</v>
      </c>
      <c r="B2144" t="s">
        <v>5824</v>
      </c>
      <c r="C2144">
        <v>42331</v>
      </c>
      <c r="D2144" t="s">
        <v>2787</v>
      </c>
      <c r="E2144" t="s">
        <v>6979</v>
      </c>
      <c r="F2144" t="s">
        <v>29</v>
      </c>
      <c r="G2144">
        <v>264.34000000000003</v>
      </c>
      <c r="H2144">
        <v>264.34000000000003</v>
      </c>
      <c r="I2144">
        <v>47.58</v>
      </c>
      <c r="J2144" t="s">
        <v>1297</v>
      </c>
      <c r="K2144">
        <v>0</v>
      </c>
      <c r="L2144">
        <v>0</v>
      </c>
      <c r="M2144" t="s">
        <v>31</v>
      </c>
      <c r="N2144">
        <v>240.31</v>
      </c>
      <c r="O2144">
        <v>24.03</v>
      </c>
      <c r="P2144" t="s">
        <v>2788</v>
      </c>
      <c r="Q2144">
        <v>240.31</v>
      </c>
      <c r="R2144">
        <v>3.97</v>
      </c>
      <c r="S2144" t="s">
        <v>33</v>
      </c>
      <c r="T2144">
        <v>240.31</v>
      </c>
      <c r="U2144">
        <v>18.260000000000002</v>
      </c>
      <c r="V2144" t="s">
        <v>33</v>
      </c>
      <c r="W2144" t="s">
        <v>33</v>
      </c>
      <c r="X2144" t="s">
        <v>5825</v>
      </c>
      <c r="Y2144" t="s">
        <v>1306</v>
      </c>
      <c r="Z2144" t="s">
        <v>1307</v>
      </c>
      <c r="AA2144" t="s">
        <v>1308</v>
      </c>
      <c r="AC2144" s="13" t="str">
        <f t="shared" si="374"/>
        <v>000168469</v>
      </c>
      <c r="AD2144" t="str">
        <f t="shared" si="375"/>
        <v>23/11/2015</v>
      </c>
      <c r="AE2144" t="str">
        <f t="shared" si="376"/>
        <v>35820448006924</v>
      </c>
      <c r="AF2144" s="14">
        <f t="shared" si="377"/>
        <v>264.34000000000003</v>
      </c>
      <c r="AG2144">
        <f t="shared" si="378"/>
        <v>0</v>
      </c>
      <c r="AH2144">
        <f t="shared" si="379"/>
        <v>1</v>
      </c>
      <c r="AI2144" s="16">
        <v>6783971</v>
      </c>
      <c r="AJ2144" s="16" t="s">
        <v>7399</v>
      </c>
      <c r="AK2144" s="16" t="s">
        <v>4222</v>
      </c>
      <c r="AL2144" s="16" t="s">
        <v>4223</v>
      </c>
      <c r="AM2144" s="16" t="s">
        <v>7438</v>
      </c>
      <c r="AN2144">
        <v>10000</v>
      </c>
      <c r="AO2144">
        <f>VLOOKUP(TRIM(AL2144),'Parcela Dedutivel'!$A$1:$B$65536,2,FALSE)</f>
        <v>5.3004867749999997E-2</v>
      </c>
      <c r="AP2144" s="15">
        <f t="shared" si="380"/>
        <v>5.3004867749999997E-2</v>
      </c>
      <c r="AQ2144" s="16">
        <f t="shared" si="381"/>
        <v>530.04867749999994</v>
      </c>
      <c r="AV2144" s="18"/>
      <c r="AY2144" s="17"/>
      <c r="AZ2144" s="17"/>
    </row>
    <row r="2145" spans="1:52" hidden="1" x14ac:dyDescent="0.25">
      <c r="A2145" t="s">
        <v>26</v>
      </c>
      <c r="B2145" t="s">
        <v>5824</v>
      </c>
      <c r="C2145">
        <v>42331</v>
      </c>
      <c r="D2145" t="s">
        <v>2787</v>
      </c>
      <c r="E2145" t="s">
        <v>6979</v>
      </c>
      <c r="F2145" t="s">
        <v>29</v>
      </c>
      <c r="G2145">
        <v>2623.47</v>
      </c>
      <c r="H2145">
        <v>2623.4700000000003</v>
      </c>
      <c r="I2145">
        <v>472.22</v>
      </c>
      <c r="J2145" t="s">
        <v>1297</v>
      </c>
      <c r="K2145">
        <v>0</v>
      </c>
      <c r="L2145">
        <v>0</v>
      </c>
      <c r="M2145" t="s">
        <v>31</v>
      </c>
      <c r="N2145">
        <v>2498.54</v>
      </c>
      <c r="O2145">
        <v>124.93</v>
      </c>
      <c r="P2145" t="s">
        <v>2788</v>
      </c>
      <c r="Q2145">
        <v>2498.54</v>
      </c>
      <c r="R2145">
        <v>41.230000000000004</v>
      </c>
      <c r="S2145" t="s">
        <v>33</v>
      </c>
      <c r="T2145">
        <v>2498.54</v>
      </c>
      <c r="U2145">
        <v>189.89000000000001</v>
      </c>
      <c r="V2145" t="s">
        <v>33</v>
      </c>
      <c r="W2145" t="s">
        <v>33</v>
      </c>
      <c r="X2145" t="s">
        <v>5825</v>
      </c>
      <c r="Y2145" t="s">
        <v>1240</v>
      </c>
      <c r="Z2145" t="s">
        <v>1304</v>
      </c>
      <c r="AA2145" t="s">
        <v>1305</v>
      </c>
      <c r="AC2145" s="13" t="str">
        <f t="shared" si="374"/>
        <v>000168469</v>
      </c>
      <c r="AD2145" t="str">
        <f t="shared" si="375"/>
        <v>23/11/2015</v>
      </c>
      <c r="AE2145" t="str">
        <f t="shared" si="376"/>
        <v>35820448006924</v>
      </c>
      <c r="AF2145" s="14">
        <f t="shared" si="377"/>
        <v>2623.47</v>
      </c>
      <c r="AG2145">
        <f t="shared" si="378"/>
        <v>0</v>
      </c>
      <c r="AH2145">
        <f t="shared" si="379"/>
        <v>1</v>
      </c>
      <c r="AI2145" s="16">
        <v>6795927</v>
      </c>
      <c r="AJ2145" s="16" t="s">
        <v>7415</v>
      </c>
      <c r="AK2145" s="16" t="s">
        <v>5217</v>
      </c>
      <c r="AL2145" s="16" t="s">
        <v>1745</v>
      </c>
      <c r="AM2145" s="16" t="s">
        <v>7193</v>
      </c>
      <c r="AN2145">
        <v>1</v>
      </c>
      <c r="AO2145" t="e">
        <f>VLOOKUP(TRIM(AL2145),'Parcela Dedutivel'!$A$1:$B$65536,2,FALSE)</f>
        <v>#N/A</v>
      </c>
      <c r="AP2145" s="15">
        <f t="shared" si="380"/>
        <v>0</v>
      </c>
      <c r="AQ2145" s="16">
        <f t="shared" si="381"/>
        <v>0</v>
      </c>
      <c r="AV2145" s="18"/>
      <c r="AY2145" s="17"/>
      <c r="AZ2145" s="17"/>
    </row>
    <row r="2146" spans="1:52" hidden="1" x14ac:dyDescent="0.25">
      <c r="A2146" t="s">
        <v>26</v>
      </c>
      <c r="B2146" t="s">
        <v>5826</v>
      </c>
      <c r="C2146">
        <v>42331</v>
      </c>
      <c r="D2146" t="s">
        <v>2841</v>
      </c>
      <c r="E2146" t="s">
        <v>6979</v>
      </c>
      <c r="F2146" t="s">
        <v>172</v>
      </c>
      <c r="G2146">
        <v>2957.86</v>
      </c>
      <c r="H2146">
        <v>2957.86</v>
      </c>
      <c r="I2146">
        <v>354.94</v>
      </c>
      <c r="J2146" t="s">
        <v>1297</v>
      </c>
      <c r="K2146">
        <v>0</v>
      </c>
      <c r="L2146">
        <v>0</v>
      </c>
      <c r="M2146" t="s">
        <v>31</v>
      </c>
      <c r="N2146">
        <v>2817.01</v>
      </c>
      <c r="O2146">
        <v>140.85</v>
      </c>
      <c r="P2146" t="s">
        <v>2788</v>
      </c>
      <c r="Q2146">
        <v>2817.01</v>
      </c>
      <c r="R2146">
        <v>46.480000000000004</v>
      </c>
      <c r="S2146" t="s">
        <v>33</v>
      </c>
      <c r="T2146">
        <v>2817.01</v>
      </c>
      <c r="U2146">
        <v>214.09</v>
      </c>
      <c r="V2146" t="s">
        <v>33</v>
      </c>
      <c r="W2146" t="s">
        <v>33</v>
      </c>
      <c r="X2146" t="s">
        <v>2995</v>
      </c>
      <c r="Y2146" t="s">
        <v>1240</v>
      </c>
      <c r="Z2146" t="s">
        <v>1388</v>
      </c>
      <c r="AA2146" t="s">
        <v>1389</v>
      </c>
      <c r="AC2146" s="13" t="str">
        <f t="shared" si="374"/>
        <v>000168470</v>
      </c>
      <c r="AD2146" t="str">
        <f t="shared" si="375"/>
        <v>23/11/2015</v>
      </c>
      <c r="AE2146" t="str">
        <f t="shared" si="376"/>
        <v>59105999005730</v>
      </c>
      <c r="AF2146" s="14">
        <f t="shared" si="377"/>
        <v>2957.86</v>
      </c>
      <c r="AG2146">
        <f t="shared" si="378"/>
        <v>0</v>
      </c>
      <c r="AH2146">
        <f t="shared" si="379"/>
        <v>1</v>
      </c>
      <c r="AI2146" s="16">
        <v>6795927</v>
      </c>
      <c r="AJ2146" s="16" t="s">
        <v>7415</v>
      </c>
      <c r="AK2146" s="16" t="s">
        <v>5217</v>
      </c>
      <c r="AL2146" s="16" t="s">
        <v>120</v>
      </c>
      <c r="AM2146" s="16" t="s">
        <v>7193</v>
      </c>
      <c r="AN2146">
        <v>1</v>
      </c>
      <c r="AO2146" t="e">
        <f>VLOOKUP(TRIM(AL2146),'Parcela Dedutivel'!$A$1:$B$65536,2,FALSE)</f>
        <v>#N/A</v>
      </c>
      <c r="AP2146" s="15">
        <f t="shared" si="380"/>
        <v>0</v>
      </c>
      <c r="AQ2146" s="16">
        <f t="shared" si="381"/>
        <v>0</v>
      </c>
      <c r="AV2146" s="18"/>
      <c r="AY2146" s="17"/>
      <c r="AZ2146" s="17"/>
    </row>
    <row r="2147" spans="1:52" hidden="1" x14ac:dyDescent="0.25">
      <c r="A2147" t="s">
        <v>26</v>
      </c>
      <c r="B2147" t="s">
        <v>5827</v>
      </c>
      <c r="C2147">
        <v>42331</v>
      </c>
      <c r="D2147" t="s">
        <v>2804</v>
      </c>
      <c r="E2147" t="s">
        <v>6979</v>
      </c>
      <c r="F2147" t="s">
        <v>29</v>
      </c>
      <c r="G2147">
        <v>134.9</v>
      </c>
      <c r="H2147">
        <v>117.3</v>
      </c>
      <c r="I2147">
        <v>21.11</v>
      </c>
      <c r="J2147" t="s">
        <v>30</v>
      </c>
      <c r="K2147">
        <v>0</v>
      </c>
      <c r="L2147">
        <v>0</v>
      </c>
      <c r="M2147" t="s">
        <v>31</v>
      </c>
      <c r="N2147">
        <v>117.3</v>
      </c>
      <c r="O2147">
        <v>17.600000000000001</v>
      </c>
      <c r="P2147" t="s">
        <v>2788</v>
      </c>
      <c r="Q2147">
        <v>117.3</v>
      </c>
      <c r="R2147">
        <v>1.94</v>
      </c>
      <c r="S2147" t="s">
        <v>33</v>
      </c>
      <c r="T2147">
        <v>117.3</v>
      </c>
      <c r="U2147">
        <v>8.91</v>
      </c>
      <c r="V2147" t="s">
        <v>33</v>
      </c>
      <c r="W2147" t="s">
        <v>33</v>
      </c>
      <c r="X2147" t="s">
        <v>3098</v>
      </c>
      <c r="Y2147" t="s">
        <v>91</v>
      </c>
      <c r="Z2147" t="s">
        <v>3101</v>
      </c>
      <c r="AA2147" t="s">
        <v>3102</v>
      </c>
      <c r="AC2147" s="13" t="str">
        <f t="shared" si="374"/>
        <v>000168471</v>
      </c>
      <c r="AD2147" t="str">
        <f t="shared" si="375"/>
        <v>23/11/2015</v>
      </c>
      <c r="AE2147" t="str">
        <f t="shared" si="376"/>
        <v>76487032000206</v>
      </c>
      <c r="AF2147" s="14">
        <f t="shared" si="377"/>
        <v>134.9</v>
      </c>
      <c r="AG2147">
        <f t="shared" si="378"/>
        <v>0</v>
      </c>
      <c r="AH2147">
        <f t="shared" si="379"/>
        <v>1</v>
      </c>
      <c r="AI2147" s="16">
        <v>6952958</v>
      </c>
      <c r="AJ2147" s="16" t="s">
        <v>7526</v>
      </c>
      <c r="AK2147" s="16" t="s">
        <v>4225</v>
      </c>
      <c r="AL2147" s="16" t="s">
        <v>3759</v>
      </c>
      <c r="AM2147" s="16" t="s">
        <v>7143</v>
      </c>
      <c r="AN2147">
        <v>9000</v>
      </c>
      <c r="AO2147">
        <f>VLOOKUP(TRIM(AL2147),'Parcela Dedutivel'!$A$1:$B$65536,2,FALSE)</f>
        <v>0</v>
      </c>
      <c r="AP2147" s="15">
        <f t="shared" si="380"/>
        <v>0</v>
      </c>
      <c r="AQ2147" s="16">
        <f t="shared" si="381"/>
        <v>0</v>
      </c>
      <c r="AV2147" s="18"/>
      <c r="AY2147" s="17"/>
      <c r="AZ2147" s="17"/>
    </row>
    <row r="2148" spans="1:52" hidden="1" x14ac:dyDescent="0.25">
      <c r="A2148" t="s">
        <v>26</v>
      </c>
      <c r="B2148" t="s">
        <v>5827</v>
      </c>
      <c r="C2148">
        <v>42331</v>
      </c>
      <c r="D2148" t="s">
        <v>2804</v>
      </c>
      <c r="E2148" t="s">
        <v>6979</v>
      </c>
      <c r="F2148" t="s">
        <v>29</v>
      </c>
      <c r="G2148">
        <v>3229.02</v>
      </c>
      <c r="H2148">
        <v>2807.84</v>
      </c>
      <c r="I2148">
        <v>505.41</v>
      </c>
      <c r="J2148" t="s">
        <v>780</v>
      </c>
      <c r="K2148">
        <v>0</v>
      </c>
      <c r="L2148">
        <v>0</v>
      </c>
      <c r="M2148" t="s">
        <v>31</v>
      </c>
      <c r="N2148">
        <v>2807.84</v>
      </c>
      <c r="O2148">
        <v>421.18</v>
      </c>
      <c r="P2148" t="s">
        <v>2788</v>
      </c>
      <c r="Q2148">
        <v>2807.84</v>
      </c>
      <c r="R2148">
        <v>46.33</v>
      </c>
      <c r="S2148" t="s">
        <v>33</v>
      </c>
      <c r="T2148">
        <v>2807.84</v>
      </c>
      <c r="U2148">
        <v>213.4</v>
      </c>
      <c r="V2148" t="s">
        <v>33</v>
      </c>
      <c r="W2148" t="s">
        <v>33</v>
      </c>
      <c r="X2148" t="s">
        <v>3098</v>
      </c>
      <c r="Y2148" t="s">
        <v>91</v>
      </c>
      <c r="Z2148" t="s">
        <v>3092</v>
      </c>
      <c r="AA2148" t="s">
        <v>3093</v>
      </c>
      <c r="AC2148" s="13" t="str">
        <f t="shared" si="374"/>
        <v>000168471</v>
      </c>
      <c r="AD2148" t="str">
        <f t="shared" si="375"/>
        <v>23/11/2015</v>
      </c>
      <c r="AE2148" t="str">
        <f t="shared" si="376"/>
        <v>76487032000206</v>
      </c>
      <c r="AF2148" s="14">
        <f t="shared" si="377"/>
        <v>3229.02</v>
      </c>
      <c r="AG2148">
        <f t="shared" si="378"/>
        <v>0</v>
      </c>
      <c r="AH2148">
        <f t="shared" si="379"/>
        <v>1</v>
      </c>
      <c r="AI2148" s="16">
        <v>6795927</v>
      </c>
      <c r="AJ2148" s="16" t="s">
        <v>7415</v>
      </c>
      <c r="AK2148" s="16" t="s">
        <v>5217</v>
      </c>
      <c r="AL2148" s="16" t="s">
        <v>4626</v>
      </c>
      <c r="AM2148" s="16" t="s">
        <v>7193</v>
      </c>
      <c r="AN2148">
        <v>1</v>
      </c>
      <c r="AO2148" t="e">
        <f>VLOOKUP(TRIM(AL2148),'Parcela Dedutivel'!$A$1:$B$65536,2,FALSE)</f>
        <v>#N/A</v>
      </c>
      <c r="AP2148" s="15">
        <f t="shared" si="380"/>
        <v>0</v>
      </c>
      <c r="AQ2148" s="16">
        <f t="shared" si="381"/>
        <v>0</v>
      </c>
      <c r="AV2148" s="18"/>
      <c r="AY2148" s="17"/>
      <c r="AZ2148" s="17"/>
    </row>
    <row r="2149" spans="1:52" hidden="1" x14ac:dyDescent="0.25">
      <c r="A2149" t="s">
        <v>26</v>
      </c>
      <c r="B2149" t="s">
        <v>5827</v>
      </c>
      <c r="C2149">
        <v>42331</v>
      </c>
      <c r="D2149" t="s">
        <v>2804</v>
      </c>
      <c r="E2149" t="s">
        <v>6979</v>
      </c>
      <c r="F2149" t="s">
        <v>29</v>
      </c>
      <c r="G2149">
        <v>628.93999999999994</v>
      </c>
      <c r="H2149">
        <v>546.9</v>
      </c>
      <c r="I2149">
        <v>98.44</v>
      </c>
      <c r="J2149" t="s">
        <v>780</v>
      </c>
      <c r="K2149">
        <v>0</v>
      </c>
      <c r="L2149">
        <v>0</v>
      </c>
      <c r="M2149" t="s">
        <v>31</v>
      </c>
      <c r="N2149">
        <v>546.9</v>
      </c>
      <c r="O2149">
        <v>82.04</v>
      </c>
      <c r="P2149" t="s">
        <v>2788</v>
      </c>
      <c r="Q2149">
        <v>546.9</v>
      </c>
      <c r="R2149">
        <v>9.02</v>
      </c>
      <c r="S2149" t="s">
        <v>33</v>
      </c>
      <c r="T2149">
        <v>546.9</v>
      </c>
      <c r="U2149">
        <v>41.56</v>
      </c>
      <c r="V2149" t="s">
        <v>33</v>
      </c>
      <c r="W2149" t="s">
        <v>33</v>
      </c>
      <c r="X2149" t="s">
        <v>3098</v>
      </c>
      <c r="Y2149" t="s">
        <v>91</v>
      </c>
      <c r="Z2149" t="s">
        <v>3103</v>
      </c>
      <c r="AA2149" t="s">
        <v>3104</v>
      </c>
      <c r="AC2149" s="13" t="str">
        <f t="shared" si="374"/>
        <v>000168471</v>
      </c>
      <c r="AD2149" t="str">
        <f t="shared" si="375"/>
        <v>23/11/2015</v>
      </c>
      <c r="AE2149" t="str">
        <f t="shared" si="376"/>
        <v>76487032000206</v>
      </c>
      <c r="AF2149" s="14">
        <f t="shared" si="377"/>
        <v>628.93999999999994</v>
      </c>
      <c r="AG2149">
        <f t="shared" si="378"/>
        <v>0</v>
      </c>
      <c r="AH2149">
        <f t="shared" si="379"/>
        <v>1</v>
      </c>
      <c r="AI2149" s="16">
        <v>7761165</v>
      </c>
      <c r="AJ2149" s="16" t="s">
        <v>7661</v>
      </c>
      <c r="AK2149" s="16" t="s">
        <v>5220</v>
      </c>
      <c r="AL2149" s="16" t="s">
        <v>5084</v>
      </c>
      <c r="AM2149" s="16" t="s">
        <v>7143</v>
      </c>
      <c r="AN2149">
        <v>200000</v>
      </c>
      <c r="AO2149">
        <f>VLOOKUP(TRIM(AL2149),'Parcela Dedutivel'!$A$1:$B$65536,2,FALSE)</f>
        <v>0</v>
      </c>
      <c r="AP2149" s="15">
        <f t="shared" si="380"/>
        <v>0</v>
      </c>
      <c r="AQ2149" s="16">
        <f t="shared" si="381"/>
        <v>0</v>
      </c>
      <c r="AV2149" s="18"/>
      <c r="AY2149" s="17"/>
      <c r="AZ2149" s="17"/>
    </row>
    <row r="2150" spans="1:52" hidden="1" x14ac:dyDescent="0.25">
      <c r="A2150" t="s">
        <v>26</v>
      </c>
      <c r="B2150" t="s">
        <v>5827</v>
      </c>
      <c r="C2150">
        <v>42331</v>
      </c>
      <c r="D2150" t="s">
        <v>2804</v>
      </c>
      <c r="E2150" t="s">
        <v>6979</v>
      </c>
      <c r="F2150" t="s">
        <v>29</v>
      </c>
      <c r="G2150">
        <v>4391.05</v>
      </c>
      <c r="H2150">
        <v>3818.3</v>
      </c>
      <c r="I2150">
        <v>687.29</v>
      </c>
      <c r="J2150" t="s">
        <v>780</v>
      </c>
      <c r="K2150">
        <v>0</v>
      </c>
      <c r="L2150">
        <v>0</v>
      </c>
      <c r="M2150" t="s">
        <v>31</v>
      </c>
      <c r="N2150">
        <v>3818.3</v>
      </c>
      <c r="O2150">
        <v>572.75</v>
      </c>
      <c r="P2150" t="s">
        <v>2788</v>
      </c>
      <c r="Q2150">
        <v>3818.3</v>
      </c>
      <c r="R2150">
        <v>63</v>
      </c>
      <c r="S2150" t="s">
        <v>33</v>
      </c>
      <c r="T2150">
        <v>3818.3</v>
      </c>
      <c r="U2150">
        <v>290.19</v>
      </c>
      <c r="V2150" t="s">
        <v>33</v>
      </c>
      <c r="W2150" t="s">
        <v>33</v>
      </c>
      <c r="X2150" t="s">
        <v>3098</v>
      </c>
      <c r="Y2150" t="s">
        <v>91</v>
      </c>
      <c r="Z2150" t="s">
        <v>3099</v>
      </c>
      <c r="AA2150" t="s">
        <v>3100</v>
      </c>
      <c r="AC2150" s="13" t="str">
        <f t="shared" si="374"/>
        <v>000168471</v>
      </c>
      <c r="AD2150" t="str">
        <f t="shared" si="375"/>
        <v>23/11/2015</v>
      </c>
      <c r="AE2150" t="str">
        <f t="shared" si="376"/>
        <v>76487032000206</v>
      </c>
      <c r="AF2150" s="14">
        <f t="shared" si="377"/>
        <v>4391.05</v>
      </c>
      <c r="AG2150">
        <f t="shared" si="378"/>
        <v>0</v>
      </c>
      <c r="AH2150">
        <f t="shared" si="379"/>
        <v>1</v>
      </c>
      <c r="AI2150" s="16">
        <v>6821495</v>
      </c>
      <c r="AJ2150" s="16" t="s">
        <v>7710</v>
      </c>
      <c r="AK2150" s="16" t="s">
        <v>4226</v>
      </c>
      <c r="AL2150" s="16" t="s">
        <v>4228</v>
      </c>
      <c r="AM2150" s="16" t="s">
        <v>7143</v>
      </c>
      <c r="AN2150">
        <v>1</v>
      </c>
      <c r="AO2150">
        <f>VLOOKUP(TRIM(AL2150),'Parcela Dedutivel'!$A$1:$B$65536,2,FALSE)</f>
        <v>0</v>
      </c>
      <c r="AP2150" s="15">
        <f t="shared" si="380"/>
        <v>0</v>
      </c>
      <c r="AQ2150" s="16">
        <f t="shared" si="381"/>
        <v>0</v>
      </c>
      <c r="AV2150" s="18"/>
      <c r="AY2150" s="17"/>
      <c r="AZ2150" s="17"/>
    </row>
    <row r="2151" spans="1:52" hidden="1" x14ac:dyDescent="0.25">
      <c r="A2151" t="s">
        <v>26</v>
      </c>
      <c r="B2151" t="s">
        <v>5827</v>
      </c>
      <c r="C2151">
        <v>42331</v>
      </c>
      <c r="D2151" t="s">
        <v>2804</v>
      </c>
      <c r="E2151" t="s">
        <v>6979</v>
      </c>
      <c r="F2151" t="s">
        <v>29</v>
      </c>
      <c r="G2151">
        <v>2551.17</v>
      </c>
      <c r="H2151">
        <v>2551.17</v>
      </c>
      <c r="I2151">
        <v>459.21000000000004</v>
      </c>
      <c r="J2151" t="s">
        <v>1555</v>
      </c>
      <c r="K2151">
        <v>0</v>
      </c>
      <c r="L2151">
        <v>0</v>
      </c>
      <c r="M2151" t="s">
        <v>31</v>
      </c>
      <c r="N2151">
        <v>0</v>
      </c>
      <c r="O2151">
        <v>0</v>
      </c>
      <c r="P2151" t="s">
        <v>31</v>
      </c>
      <c r="Q2151">
        <v>2551.17</v>
      </c>
      <c r="R2151">
        <v>42.09</v>
      </c>
      <c r="S2151" t="s">
        <v>33</v>
      </c>
      <c r="T2151">
        <v>2551.17</v>
      </c>
      <c r="U2151">
        <v>193.89000000000001</v>
      </c>
      <c r="V2151" t="s">
        <v>33</v>
      </c>
      <c r="W2151" t="s">
        <v>33</v>
      </c>
      <c r="X2151" t="s">
        <v>3098</v>
      </c>
      <c r="Y2151" t="s">
        <v>2556</v>
      </c>
      <c r="Z2151" t="s">
        <v>3094</v>
      </c>
      <c r="AA2151" t="s">
        <v>3095</v>
      </c>
      <c r="AC2151" s="13" t="str">
        <f t="shared" si="374"/>
        <v>000168471</v>
      </c>
      <c r="AD2151" t="str">
        <f t="shared" si="375"/>
        <v>23/11/2015</v>
      </c>
      <c r="AE2151" t="str">
        <f t="shared" si="376"/>
        <v>76487032000206</v>
      </c>
      <c r="AF2151" s="14">
        <f t="shared" si="377"/>
        <v>2551.17</v>
      </c>
      <c r="AG2151">
        <f t="shared" si="378"/>
        <v>0</v>
      </c>
      <c r="AH2151">
        <f t="shared" si="379"/>
        <v>1</v>
      </c>
      <c r="AI2151" s="16">
        <v>6784250</v>
      </c>
      <c r="AJ2151" s="16" t="s">
        <v>7159</v>
      </c>
      <c r="AK2151" s="16" t="s">
        <v>5221</v>
      </c>
      <c r="AL2151" s="16" t="s">
        <v>5222</v>
      </c>
      <c r="AM2151" s="16" t="s">
        <v>7143</v>
      </c>
      <c r="AN2151">
        <v>1</v>
      </c>
      <c r="AO2151">
        <f>VLOOKUP(TRIM(AL2151),'Parcela Dedutivel'!$A$1:$B$65536,2,FALSE)</f>
        <v>0</v>
      </c>
      <c r="AP2151" s="15">
        <f t="shared" si="380"/>
        <v>0</v>
      </c>
      <c r="AQ2151" s="16">
        <f t="shared" si="381"/>
        <v>0</v>
      </c>
      <c r="AV2151" s="18"/>
      <c r="AY2151" s="17"/>
      <c r="AZ2151" s="17"/>
    </row>
    <row r="2152" spans="1:52" hidden="1" x14ac:dyDescent="0.25">
      <c r="A2152" t="s">
        <v>26</v>
      </c>
      <c r="B2152" t="s">
        <v>5827</v>
      </c>
      <c r="C2152">
        <v>42331</v>
      </c>
      <c r="D2152" t="s">
        <v>2787</v>
      </c>
      <c r="E2152" t="s">
        <v>6979</v>
      </c>
      <c r="F2152" t="s">
        <v>29</v>
      </c>
      <c r="G2152">
        <v>550.65</v>
      </c>
      <c r="H2152">
        <v>550.65</v>
      </c>
      <c r="I2152">
        <v>99.12</v>
      </c>
      <c r="J2152" t="s">
        <v>30</v>
      </c>
      <c r="K2152">
        <v>0</v>
      </c>
      <c r="L2152">
        <v>0</v>
      </c>
      <c r="M2152" t="s">
        <v>31</v>
      </c>
      <c r="N2152">
        <v>0</v>
      </c>
      <c r="O2152">
        <v>0</v>
      </c>
      <c r="P2152" t="s">
        <v>31</v>
      </c>
      <c r="Q2152">
        <v>550.65</v>
      </c>
      <c r="R2152">
        <v>9.09</v>
      </c>
      <c r="S2152" t="s">
        <v>33</v>
      </c>
      <c r="T2152">
        <v>550.65</v>
      </c>
      <c r="U2152">
        <v>41.85</v>
      </c>
      <c r="V2152" t="s">
        <v>33</v>
      </c>
      <c r="W2152" t="s">
        <v>33</v>
      </c>
      <c r="X2152" t="s">
        <v>3098</v>
      </c>
      <c r="Y2152" t="s">
        <v>99</v>
      </c>
      <c r="Z2152" t="s">
        <v>373</v>
      </c>
      <c r="AA2152" t="s">
        <v>374</v>
      </c>
      <c r="AC2152" s="13" t="str">
        <f t="shared" si="374"/>
        <v>000168471</v>
      </c>
      <c r="AD2152" t="str">
        <f t="shared" si="375"/>
        <v>23/11/2015</v>
      </c>
      <c r="AE2152" t="str">
        <f t="shared" si="376"/>
        <v>76487032000206</v>
      </c>
      <c r="AF2152" s="14">
        <f t="shared" si="377"/>
        <v>550.65</v>
      </c>
      <c r="AG2152">
        <f t="shared" si="378"/>
        <v>0</v>
      </c>
      <c r="AH2152">
        <f t="shared" si="379"/>
        <v>1</v>
      </c>
      <c r="AI2152" s="16">
        <v>6793737</v>
      </c>
      <c r="AJ2152" s="16" t="s">
        <v>7529</v>
      </c>
      <c r="AK2152" s="16" t="s">
        <v>751</v>
      </c>
      <c r="AL2152" s="16" t="s">
        <v>753</v>
      </c>
      <c r="AM2152" s="16" t="s">
        <v>7193</v>
      </c>
      <c r="AN2152">
        <v>5</v>
      </c>
      <c r="AO2152" t="e">
        <f>VLOOKUP(TRIM(AL2152),'Parcela Dedutivel'!$A$1:$B$65536,2,FALSE)</f>
        <v>#N/A</v>
      </c>
      <c r="AP2152" s="15">
        <f t="shared" si="380"/>
        <v>0</v>
      </c>
      <c r="AQ2152" s="16">
        <f t="shared" si="381"/>
        <v>0</v>
      </c>
      <c r="AV2152" s="18"/>
      <c r="AY2152" s="17"/>
      <c r="AZ2152" s="17"/>
    </row>
    <row r="2153" spans="1:52" hidden="1" x14ac:dyDescent="0.25">
      <c r="A2153" t="s">
        <v>26</v>
      </c>
      <c r="B2153" t="s">
        <v>5827</v>
      </c>
      <c r="C2153">
        <v>42331</v>
      </c>
      <c r="D2153" t="s">
        <v>2787</v>
      </c>
      <c r="E2153" t="s">
        <v>6979</v>
      </c>
      <c r="F2153" t="s">
        <v>29</v>
      </c>
      <c r="G2153">
        <v>23.52</v>
      </c>
      <c r="H2153">
        <v>23.52</v>
      </c>
      <c r="I2153">
        <v>4.2300000000000004</v>
      </c>
      <c r="J2153" t="s">
        <v>30</v>
      </c>
      <c r="K2153">
        <v>0</v>
      </c>
      <c r="L2153">
        <v>0</v>
      </c>
      <c r="M2153" t="s">
        <v>31</v>
      </c>
      <c r="N2153">
        <v>0</v>
      </c>
      <c r="O2153">
        <v>0</v>
      </c>
      <c r="P2153" t="s">
        <v>31</v>
      </c>
      <c r="Q2153">
        <v>23.52</v>
      </c>
      <c r="R2153">
        <v>0.39</v>
      </c>
      <c r="S2153" t="s">
        <v>33</v>
      </c>
      <c r="T2153">
        <v>23.52</v>
      </c>
      <c r="U2153">
        <v>1.79</v>
      </c>
      <c r="V2153" t="s">
        <v>33</v>
      </c>
      <c r="W2153" t="s">
        <v>33</v>
      </c>
      <c r="X2153" t="s">
        <v>3098</v>
      </c>
      <c r="Y2153" t="s">
        <v>99</v>
      </c>
      <c r="Z2153" t="s">
        <v>706</v>
      </c>
      <c r="AA2153" t="s">
        <v>707</v>
      </c>
      <c r="AC2153" s="13" t="str">
        <f t="shared" si="374"/>
        <v>000168471</v>
      </c>
      <c r="AD2153" t="str">
        <f t="shared" si="375"/>
        <v>23/11/2015</v>
      </c>
      <c r="AE2153" t="str">
        <f t="shared" si="376"/>
        <v>76487032000206</v>
      </c>
      <c r="AF2153" s="14">
        <f t="shared" si="377"/>
        <v>23.52</v>
      </c>
      <c r="AG2153">
        <f t="shared" si="378"/>
        <v>0</v>
      </c>
      <c r="AH2153">
        <f t="shared" si="379"/>
        <v>1</v>
      </c>
      <c r="AI2153" s="16">
        <v>245577</v>
      </c>
      <c r="AJ2153" s="16" t="s">
        <v>7191</v>
      </c>
      <c r="AK2153" s="16" t="s">
        <v>5224</v>
      </c>
      <c r="AL2153" s="16" t="s">
        <v>2443</v>
      </c>
      <c r="AM2153" s="16" t="s">
        <v>7143</v>
      </c>
      <c r="AN2153">
        <v>1</v>
      </c>
      <c r="AO2153" t="e">
        <f>VLOOKUP(TRIM(AL2153),'Parcela Dedutivel'!$A$1:$B$65536,2,FALSE)</f>
        <v>#N/A</v>
      </c>
      <c r="AP2153" s="15">
        <f t="shared" si="380"/>
        <v>0</v>
      </c>
      <c r="AQ2153" s="16">
        <f t="shared" si="381"/>
        <v>0</v>
      </c>
      <c r="AV2153" s="18"/>
      <c r="AY2153" s="17"/>
      <c r="AZ2153" s="17"/>
    </row>
    <row r="2154" spans="1:52" hidden="1" x14ac:dyDescent="0.25">
      <c r="A2154" t="s">
        <v>26</v>
      </c>
      <c r="B2154" t="s">
        <v>5827</v>
      </c>
      <c r="C2154">
        <v>42331</v>
      </c>
      <c r="D2154" t="s">
        <v>2787</v>
      </c>
      <c r="E2154" t="s">
        <v>6979</v>
      </c>
      <c r="F2154" t="s">
        <v>29</v>
      </c>
      <c r="G2154">
        <v>1420.6200000000001</v>
      </c>
      <c r="H2154">
        <v>1420.6200000000001</v>
      </c>
      <c r="I2154">
        <v>255.71</v>
      </c>
      <c r="J2154" t="s">
        <v>30</v>
      </c>
      <c r="K2154">
        <v>0</v>
      </c>
      <c r="L2154">
        <v>0</v>
      </c>
      <c r="M2154" t="s">
        <v>31</v>
      </c>
      <c r="N2154">
        <v>0</v>
      </c>
      <c r="O2154">
        <v>0</v>
      </c>
      <c r="P2154" t="s">
        <v>31</v>
      </c>
      <c r="Q2154">
        <v>1420.6200000000001</v>
      </c>
      <c r="R2154">
        <v>23.44</v>
      </c>
      <c r="S2154" t="s">
        <v>33</v>
      </c>
      <c r="T2154">
        <v>1420.6200000000001</v>
      </c>
      <c r="U2154">
        <v>107.97</v>
      </c>
      <c r="V2154" t="s">
        <v>33</v>
      </c>
      <c r="W2154" t="s">
        <v>33</v>
      </c>
      <c r="X2154" t="s">
        <v>3098</v>
      </c>
      <c r="Y2154" t="s">
        <v>99</v>
      </c>
      <c r="Z2154" t="s">
        <v>280</v>
      </c>
      <c r="AA2154" t="s">
        <v>3105</v>
      </c>
      <c r="AC2154" s="13" t="str">
        <f t="shared" si="374"/>
        <v>000168471</v>
      </c>
      <c r="AD2154" t="str">
        <f t="shared" si="375"/>
        <v>23/11/2015</v>
      </c>
      <c r="AE2154" t="str">
        <f t="shared" si="376"/>
        <v>76487032000206</v>
      </c>
      <c r="AF2154" s="14">
        <f t="shared" si="377"/>
        <v>1420.6200000000001</v>
      </c>
      <c r="AG2154">
        <f t="shared" si="378"/>
        <v>0</v>
      </c>
      <c r="AH2154">
        <f t="shared" si="379"/>
        <v>1</v>
      </c>
      <c r="AI2154" s="16">
        <v>245577</v>
      </c>
      <c r="AJ2154" s="16" t="s">
        <v>7191</v>
      </c>
      <c r="AK2154" s="16" t="s">
        <v>5224</v>
      </c>
      <c r="AL2154" s="16" t="s">
        <v>512</v>
      </c>
      <c r="AM2154" s="16" t="s">
        <v>7143</v>
      </c>
      <c r="AN2154">
        <v>1</v>
      </c>
      <c r="AO2154" t="e">
        <f>VLOOKUP(TRIM(AL2154),'Parcela Dedutivel'!$A$1:$B$65536,2,FALSE)</f>
        <v>#N/A</v>
      </c>
      <c r="AP2154" s="15">
        <f t="shared" si="380"/>
        <v>0</v>
      </c>
      <c r="AQ2154" s="16">
        <f t="shared" si="381"/>
        <v>0</v>
      </c>
      <c r="AV2154" s="18"/>
      <c r="AY2154" s="17"/>
      <c r="AZ2154" s="17"/>
    </row>
    <row r="2155" spans="1:52" hidden="1" x14ac:dyDescent="0.25">
      <c r="A2155" t="s">
        <v>26</v>
      </c>
      <c r="B2155" t="s">
        <v>5828</v>
      </c>
      <c r="C2155">
        <v>42331</v>
      </c>
      <c r="D2155" t="s">
        <v>2787</v>
      </c>
      <c r="E2155" t="s">
        <v>6979</v>
      </c>
      <c r="F2155" t="s">
        <v>29</v>
      </c>
      <c r="G2155">
        <v>3936.77</v>
      </c>
      <c r="H2155">
        <v>3936.77</v>
      </c>
      <c r="I2155">
        <v>708.62</v>
      </c>
      <c r="J2155" t="s">
        <v>61</v>
      </c>
      <c r="K2155">
        <v>0</v>
      </c>
      <c r="L2155">
        <v>0</v>
      </c>
      <c r="M2155" t="s">
        <v>31</v>
      </c>
      <c r="N2155">
        <v>0</v>
      </c>
      <c r="O2155">
        <v>0</v>
      </c>
      <c r="P2155" t="s">
        <v>31</v>
      </c>
      <c r="Q2155">
        <v>3936.77</v>
      </c>
      <c r="R2155">
        <v>64.960000000000008</v>
      </c>
      <c r="S2155" t="s">
        <v>33</v>
      </c>
      <c r="T2155">
        <v>3936.77</v>
      </c>
      <c r="U2155">
        <v>299.19</v>
      </c>
      <c r="V2155" t="s">
        <v>33</v>
      </c>
      <c r="W2155" t="s">
        <v>33</v>
      </c>
      <c r="X2155" t="s">
        <v>1693</v>
      </c>
      <c r="Y2155" t="s">
        <v>240</v>
      </c>
      <c r="Z2155" t="s">
        <v>2769</v>
      </c>
      <c r="AA2155" t="s">
        <v>2770</v>
      </c>
      <c r="AC2155" s="13" t="str">
        <f t="shared" si="374"/>
        <v>000168472</v>
      </c>
      <c r="AD2155" t="str">
        <f t="shared" si="375"/>
        <v>23/11/2015</v>
      </c>
      <c r="AE2155" t="str">
        <f t="shared" si="376"/>
        <v>43854777000126</v>
      </c>
      <c r="AF2155" s="14">
        <f t="shared" si="377"/>
        <v>3936.77</v>
      </c>
      <c r="AG2155">
        <f t="shared" si="378"/>
        <v>2665.5</v>
      </c>
      <c r="AH2155">
        <f t="shared" si="379"/>
        <v>1</v>
      </c>
      <c r="AI2155" s="16">
        <v>245577</v>
      </c>
      <c r="AJ2155" s="16" t="s">
        <v>7191</v>
      </c>
      <c r="AK2155" s="16" t="s">
        <v>5224</v>
      </c>
      <c r="AL2155" s="16" t="s">
        <v>2199</v>
      </c>
      <c r="AM2155" s="16" t="s">
        <v>7143</v>
      </c>
      <c r="AN2155">
        <v>1</v>
      </c>
      <c r="AO2155" t="e">
        <f>VLOOKUP(TRIM(AL2155),'Parcela Dedutivel'!$A$1:$B$65536,2,FALSE)</f>
        <v>#N/A</v>
      </c>
      <c r="AP2155" s="15">
        <f t="shared" si="380"/>
        <v>0</v>
      </c>
      <c r="AQ2155" s="16">
        <f t="shared" si="381"/>
        <v>0</v>
      </c>
      <c r="AV2155" s="18"/>
      <c r="AY2155" s="17"/>
      <c r="AZ2155" s="17"/>
    </row>
    <row r="2156" spans="1:52" hidden="1" x14ac:dyDescent="0.25">
      <c r="A2156" t="s">
        <v>26</v>
      </c>
      <c r="B2156" t="s">
        <v>5829</v>
      </c>
      <c r="C2156">
        <v>42331</v>
      </c>
      <c r="D2156" t="s">
        <v>2787</v>
      </c>
      <c r="E2156" t="s">
        <v>6979</v>
      </c>
      <c r="F2156" t="s">
        <v>29</v>
      </c>
      <c r="G2156">
        <v>385.35</v>
      </c>
      <c r="H2156">
        <v>385.35</v>
      </c>
      <c r="I2156">
        <v>69.36</v>
      </c>
      <c r="J2156" t="s">
        <v>30</v>
      </c>
      <c r="K2156">
        <v>0</v>
      </c>
      <c r="L2156">
        <v>0</v>
      </c>
      <c r="M2156" t="s">
        <v>31</v>
      </c>
      <c r="N2156">
        <v>0</v>
      </c>
      <c r="O2156">
        <v>0</v>
      </c>
      <c r="P2156" t="s">
        <v>31</v>
      </c>
      <c r="Q2156">
        <v>385.35</v>
      </c>
      <c r="R2156">
        <v>6.36</v>
      </c>
      <c r="S2156" t="s">
        <v>33</v>
      </c>
      <c r="T2156">
        <v>385.35</v>
      </c>
      <c r="U2156">
        <v>29.29</v>
      </c>
      <c r="V2156" t="s">
        <v>33</v>
      </c>
      <c r="W2156" t="s">
        <v>33</v>
      </c>
      <c r="X2156" t="s">
        <v>4753</v>
      </c>
      <c r="Y2156" t="s">
        <v>142</v>
      </c>
      <c r="Z2156" t="s">
        <v>5830</v>
      </c>
      <c r="AA2156" t="s">
        <v>5831</v>
      </c>
      <c r="AC2156" s="13" t="str">
        <f t="shared" si="374"/>
        <v>000168473</v>
      </c>
      <c r="AD2156" t="str">
        <f t="shared" si="375"/>
        <v>23/11/2015</v>
      </c>
      <c r="AE2156" t="str">
        <f t="shared" si="376"/>
        <v>62545686001206</v>
      </c>
      <c r="AF2156" s="14">
        <f t="shared" si="377"/>
        <v>385.35</v>
      </c>
      <c r="AG2156">
        <f t="shared" si="378"/>
        <v>0</v>
      </c>
      <c r="AH2156">
        <f t="shared" si="379"/>
        <v>1</v>
      </c>
      <c r="AI2156" s="16">
        <v>6793737</v>
      </c>
      <c r="AJ2156" s="16" t="s">
        <v>7529</v>
      </c>
      <c r="AK2156" s="16" t="s">
        <v>751</v>
      </c>
      <c r="AL2156" s="16" t="s">
        <v>753</v>
      </c>
      <c r="AM2156" s="16" t="s">
        <v>7193</v>
      </c>
      <c r="AN2156">
        <v>2</v>
      </c>
      <c r="AO2156" t="e">
        <f>VLOOKUP(TRIM(AL2156),'Parcela Dedutivel'!$A$1:$B$65536,2,FALSE)</f>
        <v>#N/A</v>
      </c>
      <c r="AP2156" s="15">
        <f t="shared" si="380"/>
        <v>0</v>
      </c>
      <c r="AQ2156" s="16">
        <f t="shared" si="381"/>
        <v>0</v>
      </c>
      <c r="AV2156" s="18"/>
      <c r="AY2156" s="17"/>
      <c r="AZ2156" s="17"/>
    </row>
    <row r="2157" spans="1:52" hidden="1" x14ac:dyDescent="0.25">
      <c r="A2157" t="s">
        <v>26</v>
      </c>
      <c r="B2157" t="s">
        <v>5829</v>
      </c>
      <c r="C2157">
        <v>42331</v>
      </c>
      <c r="D2157" t="s">
        <v>2787</v>
      </c>
      <c r="E2157" t="s">
        <v>6979</v>
      </c>
      <c r="F2157" t="s">
        <v>29</v>
      </c>
      <c r="G2157">
        <v>256.89999999999998</v>
      </c>
      <c r="H2157">
        <v>256.89999999999998</v>
      </c>
      <c r="I2157">
        <v>46.24</v>
      </c>
      <c r="J2157" t="s">
        <v>30</v>
      </c>
      <c r="K2157">
        <v>0</v>
      </c>
      <c r="L2157">
        <v>0</v>
      </c>
      <c r="M2157" t="s">
        <v>31</v>
      </c>
      <c r="N2157">
        <v>0</v>
      </c>
      <c r="O2157">
        <v>0</v>
      </c>
      <c r="P2157" t="s">
        <v>31</v>
      </c>
      <c r="Q2157">
        <v>256.89999999999998</v>
      </c>
      <c r="R2157">
        <v>4.24</v>
      </c>
      <c r="S2157" t="s">
        <v>33</v>
      </c>
      <c r="T2157">
        <v>256.89999999999998</v>
      </c>
      <c r="U2157">
        <v>19.52</v>
      </c>
      <c r="V2157" t="s">
        <v>33</v>
      </c>
      <c r="W2157" t="s">
        <v>33</v>
      </c>
      <c r="X2157" t="s">
        <v>4753</v>
      </c>
      <c r="Y2157" t="s">
        <v>142</v>
      </c>
      <c r="Z2157" t="s">
        <v>768</v>
      </c>
      <c r="AA2157" t="s">
        <v>769</v>
      </c>
      <c r="AC2157" s="13" t="str">
        <f t="shared" si="374"/>
        <v>000168473</v>
      </c>
      <c r="AD2157" t="str">
        <f t="shared" si="375"/>
        <v>23/11/2015</v>
      </c>
      <c r="AE2157" t="str">
        <f t="shared" si="376"/>
        <v>62545686001206</v>
      </c>
      <c r="AF2157" s="14">
        <f t="shared" si="377"/>
        <v>256.89999999999998</v>
      </c>
      <c r="AG2157">
        <f t="shared" si="378"/>
        <v>0</v>
      </c>
      <c r="AH2157">
        <f t="shared" si="379"/>
        <v>1</v>
      </c>
      <c r="AI2157" s="16">
        <v>245577</v>
      </c>
      <c r="AJ2157" s="16" t="s">
        <v>7413</v>
      </c>
      <c r="AK2157" s="16" t="s">
        <v>5225</v>
      </c>
      <c r="AL2157" s="16" t="s">
        <v>2443</v>
      </c>
      <c r="AM2157" s="16" t="s">
        <v>7143</v>
      </c>
      <c r="AN2157">
        <v>1</v>
      </c>
      <c r="AO2157" t="e">
        <f>VLOOKUP(TRIM(AL2157),'Parcela Dedutivel'!$A$1:$B$65536,2,FALSE)</f>
        <v>#N/A</v>
      </c>
      <c r="AP2157" s="15">
        <f t="shared" si="380"/>
        <v>0</v>
      </c>
      <c r="AQ2157" s="16">
        <f t="shared" si="381"/>
        <v>0</v>
      </c>
      <c r="AV2157" s="18"/>
      <c r="AY2157" s="17"/>
      <c r="AZ2157" s="17"/>
    </row>
    <row r="2158" spans="1:52" hidden="1" x14ac:dyDescent="0.25">
      <c r="A2158" t="s">
        <v>26</v>
      </c>
      <c r="B2158" t="s">
        <v>5832</v>
      </c>
      <c r="C2158">
        <v>42331</v>
      </c>
      <c r="D2158" t="s">
        <v>2787</v>
      </c>
      <c r="E2158" t="s">
        <v>6979</v>
      </c>
      <c r="F2158" t="s">
        <v>29</v>
      </c>
      <c r="G2158">
        <v>369.12</v>
      </c>
      <c r="H2158">
        <v>369.12</v>
      </c>
      <c r="I2158">
        <v>66.44</v>
      </c>
      <c r="J2158" t="s">
        <v>61</v>
      </c>
      <c r="K2158">
        <v>0</v>
      </c>
      <c r="L2158">
        <v>0</v>
      </c>
      <c r="M2158" t="s">
        <v>31</v>
      </c>
      <c r="N2158">
        <v>341.78000000000003</v>
      </c>
      <c r="O2158">
        <v>27.34</v>
      </c>
      <c r="P2158" t="s">
        <v>2788</v>
      </c>
      <c r="Q2158">
        <v>341.78000000000003</v>
      </c>
      <c r="R2158">
        <v>5.64</v>
      </c>
      <c r="S2158" t="s">
        <v>33</v>
      </c>
      <c r="T2158">
        <v>341.78000000000003</v>
      </c>
      <c r="U2158">
        <v>25.98</v>
      </c>
      <c r="V2158" t="s">
        <v>33</v>
      </c>
      <c r="W2158" t="s">
        <v>33</v>
      </c>
      <c r="X2158" t="s">
        <v>2747</v>
      </c>
      <c r="Y2158" t="s">
        <v>1153</v>
      </c>
      <c r="Z2158" t="s">
        <v>1154</v>
      </c>
      <c r="AA2158" t="s">
        <v>1155</v>
      </c>
      <c r="AC2158" s="13" t="str">
        <f t="shared" si="374"/>
        <v>000168474</v>
      </c>
      <c r="AD2158" t="str">
        <f t="shared" si="375"/>
        <v>23/11/2015</v>
      </c>
      <c r="AE2158" t="str">
        <f t="shared" si="376"/>
        <v>59578948000171</v>
      </c>
      <c r="AF2158" s="14">
        <f t="shared" si="377"/>
        <v>369.12</v>
      </c>
      <c r="AG2158">
        <f t="shared" si="378"/>
        <v>0</v>
      </c>
      <c r="AH2158">
        <f t="shared" si="379"/>
        <v>1</v>
      </c>
      <c r="AI2158" s="16">
        <v>7748519</v>
      </c>
      <c r="AJ2158" s="16" t="s">
        <v>7516</v>
      </c>
      <c r="AK2158" s="16" t="s">
        <v>755</v>
      </c>
      <c r="AL2158" s="16" t="s">
        <v>766</v>
      </c>
      <c r="AM2158" s="16" t="s">
        <v>7143</v>
      </c>
      <c r="AN2158">
        <v>1</v>
      </c>
      <c r="AO2158" t="e">
        <f>VLOOKUP(TRIM(AL2158),'Parcela Dedutivel'!$A$1:$B$65536,2,FALSE)</f>
        <v>#N/A</v>
      </c>
      <c r="AP2158" s="15">
        <f t="shared" si="380"/>
        <v>0</v>
      </c>
      <c r="AQ2158" s="16">
        <f t="shared" si="381"/>
        <v>0</v>
      </c>
      <c r="AV2158" s="18"/>
      <c r="AY2158" s="17"/>
      <c r="AZ2158" s="17"/>
    </row>
    <row r="2159" spans="1:52" hidden="1" x14ac:dyDescent="0.25">
      <c r="A2159" t="s">
        <v>26</v>
      </c>
      <c r="B2159" t="s">
        <v>5832</v>
      </c>
      <c r="C2159">
        <v>42331</v>
      </c>
      <c r="D2159" t="s">
        <v>2787</v>
      </c>
      <c r="E2159" t="s">
        <v>6979</v>
      </c>
      <c r="F2159" t="s">
        <v>29</v>
      </c>
      <c r="G2159">
        <v>31.91</v>
      </c>
      <c r="H2159">
        <v>31.91</v>
      </c>
      <c r="I2159">
        <v>5.74</v>
      </c>
      <c r="J2159" t="s">
        <v>61</v>
      </c>
      <c r="K2159">
        <v>0</v>
      </c>
      <c r="L2159">
        <v>0</v>
      </c>
      <c r="M2159" t="s">
        <v>31</v>
      </c>
      <c r="N2159">
        <v>29.01</v>
      </c>
      <c r="O2159">
        <v>2.9</v>
      </c>
      <c r="P2159" t="s">
        <v>2788</v>
      </c>
      <c r="Q2159">
        <v>29.01</v>
      </c>
      <c r="R2159">
        <v>0.48</v>
      </c>
      <c r="S2159" t="s">
        <v>33</v>
      </c>
      <c r="T2159">
        <v>29.01</v>
      </c>
      <c r="U2159">
        <v>2.2000000000000002</v>
      </c>
      <c r="V2159" t="s">
        <v>33</v>
      </c>
      <c r="W2159" t="s">
        <v>33</v>
      </c>
      <c r="X2159" t="s">
        <v>2747</v>
      </c>
      <c r="Y2159" t="s">
        <v>1156</v>
      </c>
      <c r="Z2159" t="s">
        <v>1174</v>
      </c>
      <c r="AA2159" t="s">
        <v>1175</v>
      </c>
      <c r="AC2159" s="13" t="str">
        <f t="shared" si="374"/>
        <v>000168474</v>
      </c>
      <c r="AD2159" t="str">
        <f t="shared" si="375"/>
        <v>23/11/2015</v>
      </c>
      <c r="AE2159" t="str">
        <f t="shared" si="376"/>
        <v>59578948000171</v>
      </c>
      <c r="AF2159" s="14">
        <f t="shared" si="377"/>
        <v>31.91</v>
      </c>
      <c r="AG2159">
        <f t="shared" si="378"/>
        <v>0</v>
      </c>
      <c r="AH2159">
        <f t="shared" si="379"/>
        <v>1</v>
      </c>
      <c r="AI2159" s="16">
        <v>7748519</v>
      </c>
      <c r="AJ2159" s="16" t="s">
        <v>7516</v>
      </c>
      <c r="AK2159" s="16" t="s">
        <v>755</v>
      </c>
      <c r="AL2159" s="16" t="s">
        <v>768</v>
      </c>
      <c r="AM2159" s="16" t="s">
        <v>7143</v>
      </c>
      <c r="AN2159">
        <v>1</v>
      </c>
      <c r="AO2159" t="e">
        <f>VLOOKUP(TRIM(AL2159),'Parcela Dedutivel'!$A$1:$B$65536,2,FALSE)</f>
        <v>#N/A</v>
      </c>
      <c r="AP2159" s="15">
        <f t="shared" si="380"/>
        <v>0</v>
      </c>
      <c r="AQ2159" s="16">
        <f t="shared" si="381"/>
        <v>0</v>
      </c>
      <c r="AV2159" s="18"/>
      <c r="AY2159" s="17"/>
      <c r="AZ2159" s="17"/>
    </row>
    <row r="2160" spans="1:52" hidden="1" x14ac:dyDescent="0.25">
      <c r="A2160" t="s">
        <v>26</v>
      </c>
      <c r="B2160" t="s">
        <v>5832</v>
      </c>
      <c r="C2160">
        <v>42331</v>
      </c>
      <c r="D2160" t="s">
        <v>2787</v>
      </c>
      <c r="E2160" t="s">
        <v>6979</v>
      </c>
      <c r="F2160" t="s">
        <v>29</v>
      </c>
      <c r="G2160">
        <v>27.98</v>
      </c>
      <c r="H2160">
        <v>27.98</v>
      </c>
      <c r="I2160">
        <v>5.04</v>
      </c>
      <c r="J2160" t="s">
        <v>61</v>
      </c>
      <c r="K2160">
        <v>0</v>
      </c>
      <c r="L2160">
        <v>0</v>
      </c>
      <c r="M2160" t="s">
        <v>31</v>
      </c>
      <c r="N2160">
        <v>25.44</v>
      </c>
      <c r="O2160">
        <v>2.54</v>
      </c>
      <c r="P2160" t="s">
        <v>2788</v>
      </c>
      <c r="Q2160">
        <v>25.44</v>
      </c>
      <c r="R2160">
        <v>0.42</v>
      </c>
      <c r="S2160" t="s">
        <v>33</v>
      </c>
      <c r="T2160">
        <v>25.44</v>
      </c>
      <c r="U2160">
        <v>1.93</v>
      </c>
      <c r="V2160" t="s">
        <v>33</v>
      </c>
      <c r="W2160" t="s">
        <v>33</v>
      </c>
      <c r="X2160" t="s">
        <v>2747</v>
      </c>
      <c r="Y2160" t="s">
        <v>1156</v>
      </c>
      <c r="Z2160" t="s">
        <v>1159</v>
      </c>
      <c r="AA2160" t="s">
        <v>1160</v>
      </c>
      <c r="AC2160" s="13" t="str">
        <f t="shared" si="374"/>
        <v>000168474</v>
      </c>
      <c r="AD2160" t="str">
        <f t="shared" si="375"/>
        <v>23/11/2015</v>
      </c>
      <c r="AE2160" t="str">
        <f t="shared" si="376"/>
        <v>59578948000171</v>
      </c>
      <c r="AF2160" s="14">
        <f t="shared" si="377"/>
        <v>27.98</v>
      </c>
      <c r="AG2160">
        <f t="shared" si="378"/>
        <v>0</v>
      </c>
      <c r="AH2160">
        <f t="shared" si="379"/>
        <v>1</v>
      </c>
      <c r="AI2160" s="16">
        <v>7748519</v>
      </c>
      <c r="AJ2160" s="16" t="s">
        <v>7516</v>
      </c>
      <c r="AK2160" s="16" t="s">
        <v>755</v>
      </c>
      <c r="AL2160" s="16" t="s">
        <v>763</v>
      </c>
      <c r="AM2160" s="16" t="s">
        <v>7193</v>
      </c>
      <c r="AN2160">
        <v>1</v>
      </c>
      <c r="AO2160" t="e">
        <f>VLOOKUP(TRIM(AL2160),'Parcela Dedutivel'!$A$1:$B$65536,2,FALSE)</f>
        <v>#N/A</v>
      </c>
      <c r="AP2160" s="15">
        <f t="shared" si="380"/>
        <v>0</v>
      </c>
      <c r="AQ2160" s="16">
        <f t="shared" si="381"/>
        <v>0</v>
      </c>
      <c r="AV2160" s="18"/>
      <c r="AY2160" s="17"/>
      <c r="AZ2160" s="17"/>
    </row>
    <row r="2161" spans="1:52" hidden="1" x14ac:dyDescent="0.25">
      <c r="A2161" t="s">
        <v>26</v>
      </c>
      <c r="B2161" t="s">
        <v>5833</v>
      </c>
      <c r="C2161">
        <v>42331</v>
      </c>
      <c r="D2161" t="s">
        <v>2841</v>
      </c>
      <c r="E2161" t="s">
        <v>6979</v>
      </c>
      <c r="F2161" t="s">
        <v>172</v>
      </c>
      <c r="G2161">
        <v>2957.86</v>
      </c>
      <c r="H2161">
        <v>2957.86</v>
      </c>
      <c r="I2161">
        <v>354.94</v>
      </c>
      <c r="J2161" t="s">
        <v>1297</v>
      </c>
      <c r="K2161">
        <v>0</v>
      </c>
      <c r="L2161">
        <v>0</v>
      </c>
      <c r="M2161" t="s">
        <v>31</v>
      </c>
      <c r="N2161">
        <v>2817.01</v>
      </c>
      <c r="O2161">
        <v>140.85</v>
      </c>
      <c r="P2161" t="s">
        <v>2788</v>
      </c>
      <c r="Q2161">
        <v>2817.01</v>
      </c>
      <c r="R2161">
        <v>46.480000000000004</v>
      </c>
      <c r="S2161" t="s">
        <v>33</v>
      </c>
      <c r="T2161">
        <v>2817.01</v>
      </c>
      <c r="U2161">
        <v>214.09</v>
      </c>
      <c r="V2161" t="s">
        <v>33</v>
      </c>
      <c r="W2161" t="s">
        <v>33</v>
      </c>
      <c r="X2161" t="s">
        <v>2995</v>
      </c>
      <c r="Y2161" t="s">
        <v>1240</v>
      </c>
      <c r="Z2161" t="s">
        <v>1388</v>
      </c>
      <c r="AA2161" t="s">
        <v>1389</v>
      </c>
      <c r="AC2161" s="13" t="str">
        <f t="shared" si="374"/>
        <v>000168475</v>
      </c>
      <c r="AD2161" t="str">
        <f t="shared" si="375"/>
        <v>23/11/2015</v>
      </c>
      <c r="AE2161" t="str">
        <f t="shared" si="376"/>
        <v>59105999005730</v>
      </c>
      <c r="AF2161" s="14">
        <f t="shared" si="377"/>
        <v>2957.86</v>
      </c>
      <c r="AG2161">
        <f t="shared" si="378"/>
        <v>0</v>
      </c>
      <c r="AH2161">
        <f t="shared" si="379"/>
        <v>1</v>
      </c>
      <c r="AI2161" s="16">
        <v>7748519</v>
      </c>
      <c r="AJ2161" s="16" t="s">
        <v>7516</v>
      </c>
      <c r="AK2161" s="16" t="s">
        <v>755</v>
      </c>
      <c r="AL2161" s="16" t="s">
        <v>761</v>
      </c>
      <c r="AM2161" s="16" t="s">
        <v>7143</v>
      </c>
      <c r="AN2161">
        <v>1</v>
      </c>
      <c r="AO2161" t="e">
        <f>VLOOKUP(TRIM(AL2161),'Parcela Dedutivel'!$A$1:$B$65536,2,FALSE)</f>
        <v>#N/A</v>
      </c>
      <c r="AP2161" s="15">
        <f t="shared" si="380"/>
        <v>0</v>
      </c>
      <c r="AQ2161" s="16">
        <f t="shared" si="381"/>
        <v>0</v>
      </c>
      <c r="AV2161" s="18"/>
      <c r="AY2161" s="17"/>
      <c r="AZ2161" s="17"/>
    </row>
    <row r="2162" spans="1:52" hidden="1" x14ac:dyDescent="0.25">
      <c r="A2162" t="s">
        <v>26</v>
      </c>
      <c r="B2162" t="s">
        <v>5834</v>
      </c>
      <c r="C2162">
        <v>42331</v>
      </c>
      <c r="D2162" t="s">
        <v>2841</v>
      </c>
      <c r="E2162" t="s">
        <v>6979</v>
      </c>
      <c r="F2162" t="s">
        <v>1590</v>
      </c>
      <c r="G2162">
        <v>939.74</v>
      </c>
      <c r="H2162">
        <v>939.74</v>
      </c>
      <c r="I2162">
        <v>65.78</v>
      </c>
      <c r="J2162" t="s">
        <v>30</v>
      </c>
      <c r="K2162">
        <v>0</v>
      </c>
      <c r="L2162">
        <v>0</v>
      </c>
      <c r="M2162" t="s">
        <v>31</v>
      </c>
      <c r="N2162">
        <v>0</v>
      </c>
      <c r="O2162">
        <v>0</v>
      </c>
      <c r="P2162" t="s">
        <v>31</v>
      </c>
      <c r="Q2162">
        <v>939.74</v>
      </c>
      <c r="R2162">
        <v>15.51</v>
      </c>
      <c r="S2162" t="s">
        <v>33</v>
      </c>
      <c r="T2162">
        <v>939.74</v>
      </c>
      <c r="U2162">
        <v>71.42</v>
      </c>
      <c r="V2162" t="s">
        <v>33</v>
      </c>
      <c r="W2162" t="s">
        <v>33</v>
      </c>
      <c r="X2162" t="s">
        <v>5835</v>
      </c>
      <c r="Y2162" t="s">
        <v>444</v>
      </c>
      <c r="Z2162" t="s">
        <v>447</v>
      </c>
      <c r="AA2162" t="s">
        <v>448</v>
      </c>
      <c r="AC2162" s="13" t="str">
        <f t="shared" si="374"/>
        <v>000168476</v>
      </c>
      <c r="AD2162" t="str">
        <f t="shared" si="375"/>
        <v>23/11/2015</v>
      </c>
      <c r="AE2162" t="str">
        <f t="shared" si="376"/>
        <v>13060983000365</v>
      </c>
      <c r="AF2162" s="14">
        <f t="shared" si="377"/>
        <v>939.74</v>
      </c>
      <c r="AG2162">
        <f t="shared" si="378"/>
        <v>0</v>
      </c>
      <c r="AH2162">
        <f t="shared" si="379"/>
        <v>1</v>
      </c>
      <c r="AI2162" s="16">
        <v>245577</v>
      </c>
      <c r="AJ2162" s="16" t="s">
        <v>7413</v>
      </c>
      <c r="AK2162" s="16" t="s">
        <v>5225</v>
      </c>
      <c r="AL2162" s="16" t="s">
        <v>512</v>
      </c>
      <c r="AM2162" s="16" t="s">
        <v>7143</v>
      </c>
      <c r="AN2162">
        <v>1</v>
      </c>
      <c r="AO2162" t="e">
        <f>VLOOKUP(TRIM(AL2162),'Parcela Dedutivel'!$A$1:$B$65536,2,FALSE)</f>
        <v>#N/A</v>
      </c>
      <c r="AP2162" s="15">
        <f t="shared" si="380"/>
        <v>0</v>
      </c>
      <c r="AQ2162" s="16">
        <f t="shared" si="381"/>
        <v>0</v>
      </c>
      <c r="AV2162" s="18"/>
      <c r="AY2162" s="17"/>
      <c r="AZ2162" s="17"/>
    </row>
    <row r="2163" spans="1:52" hidden="1" x14ac:dyDescent="0.25">
      <c r="A2163" t="s">
        <v>26</v>
      </c>
      <c r="B2163" t="s">
        <v>5836</v>
      </c>
      <c r="C2163">
        <v>42331</v>
      </c>
      <c r="D2163" t="s">
        <v>2804</v>
      </c>
      <c r="E2163" t="s">
        <v>6979</v>
      </c>
      <c r="F2163" t="s">
        <v>29</v>
      </c>
      <c r="G2163">
        <v>210.01</v>
      </c>
      <c r="H2163">
        <v>210.01</v>
      </c>
      <c r="I2163">
        <v>37.800000000000004</v>
      </c>
      <c r="J2163" t="s">
        <v>30</v>
      </c>
      <c r="K2163">
        <v>0</v>
      </c>
      <c r="L2163">
        <v>0</v>
      </c>
      <c r="M2163" t="s">
        <v>31</v>
      </c>
      <c r="N2163">
        <v>0</v>
      </c>
      <c r="O2163">
        <v>0</v>
      </c>
      <c r="P2163" t="s">
        <v>31</v>
      </c>
      <c r="Q2163">
        <v>210.01</v>
      </c>
      <c r="R2163">
        <v>3.47</v>
      </c>
      <c r="S2163" t="s">
        <v>33</v>
      </c>
      <c r="T2163">
        <v>210.01</v>
      </c>
      <c r="U2163">
        <v>15.96</v>
      </c>
      <c r="V2163" t="s">
        <v>33</v>
      </c>
      <c r="W2163" t="s">
        <v>2129</v>
      </c>
      <c r="X2163" t="s">
        <v>3022</v>
      </c>
      <c r="Y2163" t="s">
        <v>1378</v>
      </c>
      <c r="Z2163" t="s">
        <v>4177</v>
      </c>
      <c r="AA2163" t="s">
        <v>4178</v>
      </c>
      <c r="AC2163" s="13" t="str">
        <f t="shared" si="374"/>
        <v>000168477</v>
      </c>
      <c r="AD2163" t="str">
        <f t="shared" si="375"/>
        <v>23/11/2015</v>
      </c>
      <c r="AE2163" t="str">
        <f t="shared" si="376"/>
        <v>59105999000348</v>
      </c>
      <c r="AF2163" s="14">
        <f t="shared" si="377"/>
        <v>210.01</v>
      </c>
      <c r="AG2163">
        <f t="shared" si="378"/>
        <v>0</v>
      </c>
      <c r="AH2163">
        <f t="shared" si="379"/>
        <v>1</v>
      </c>
      <c r="AI2163" s="16">
        <v>7748519</v>
      </c>
      <c r="AJ2163" s="16" t="s">
        <v>7516</v>
      </c>
      <c r="AK2163" s="16" t="s">
        <v>755</v>
      </c>
      <c r="AL2163" s="16" t="s">
        <v>759</v>
      </c>
      <c r="AM2163" s="16" t="s">
        <v>7143</v>
      </c>
      <c r="AN2163">
        <v>1</v>
      </c>
      <c r="AO2163" t="e">
        <f>VLOOKUP(TRIM(AL2163),'Parcela Dedutivel'!$A$1:$B$65536,2,FALSE)</f>
        <v>#N/A</v>
      </c>
      <c r="AP2163" s="15">
        <f t="shared" si="380"/>
        <v>0</v>
      </c>
      <c r="AQ2163" s="16">
        <f t="shared" si="381"/>
        <v>0</v>
      </c>
      <c r="AV2163" s="18"/>
      <c r="AY2163" s="17"/>
      <c r="AZ2163" s="17"/>
    </row>
    <row r="2164" spans="1:52" hidden="1" x14ac:dyDescent="0.25">
      <c r="A2164" t="s">
        <v>26</v>
      </c>
      <c r="B2164" t="s">
        <v>5836</v>
      </c>
      <c r="C2164">
        <v>42331</v>
      </c>
      <c r="D2164" t="s">
        <v>2804</v>
      </c>
      <c r="E2164" t="s">
        <v>6979</v>
      </c>
      <c r="F2164" t="s">
        <v>29</v>
      </c>
      <c r="G2164">
        <v>2271.1999999999998</v>
      </c>
      <c r="H2164">
        <v>1974.96</v>
      </c>
      <c r="I2164">
        <v>355.49</v>
      </c>
      <c r="J2164" t="s">
        <v>30</v>
      </c>
      <c r="K2164">
        <v>0</v>
      </c>
      <c r="L2164">
        <v>0</v>
      </c>
      <c r="M2164" t="s">
        <v>31</v>
      </c>
      <c r="N2164">
        <v>1974.96</v>
      </c>
      <c r="O2164">
        <v>296.24</v>
      </c>
      <c r="P2164" t="s">
        <v>5837</v>
      </c>
      <c r="Q2164">
        <v>1974.96</v>
      </c>
      <c r="R2164">
        <v>32.590000000000003</v>
      </c>
      <c r="S2164" t="s">
        <v>33</v>
      </c>
      <c r="T2164">
        <v>1974.96</v>
      </c>
      <c r="U2164">
        <v>150.1</v>
      </c>
      <c r="V2164" t="s">
        <v>33</v>
      </c>
      <c r="W2164" t="s">
        <v>2129</v>
      </c>
      <c r="X2164" t="s">
        <v>3022</v>
      </c>
      <c r="Y2164" t="s">
        <v>91</v>
      </c>
      <c r="Z2164" t="s">
        <v>4179</v>
      </c>
      <c r="AA2164" t="s">
        <v>4180</v>
      </c>
      <c r="AC2164" s="13" t="str">
        <f t="shared" si="374"/>
        <v>000168477</v>
      </c>
      <c r="AD2164" t="str">
        <f t="shared" si="375"/>
        <v>23/11/2015</v>
      </c>
      <c r="AE2164" t="str">
        <f t="shared" si="376"/>
        <v>59105999000348</v>
      </c>
      <c r="AF2164" s="14">
        <f t="shared" si="377"/>
        <v>2271.1999999999998</v>
      </c>
      <c r="AG2164">
        <f t="shared" si="378"/>
        <v>0</v>
      </c>
      <c r="AH2164">
        <f t="shared" si="379"/>
        <v>1</v>
      </c>
      <c r="AI2164" s="16">
        <v>245577</v>
      </c>
      <c r="AJ2164" s="16" t="s">
        <v>7413</v>
      </c>
      <c r="AK2164" s="16" t="s">
        <v>5225</v>
      </c>
      <c r="AL2164" s="16" t="s">
        <v>2199</v>
      </c>
      <c r="AM2164" s="16" t="s">
        <v>7143</v>
      </c>
      <c r="AN2164">
        <v>1</v>
      </c>
      <c r="AO2164" t="e">
        <f>VLOOKUP(TRIM(AL2164),'Parcela Dedutivel'!$A$1:$B$65536,2,FALSE)</f>
        <v>#N/A</v>
      </c>
      <c r="AP2164" s="15">
        <f t="shared" si="380"/>
        <v>0</v>
      </c>
      <c r="AQ2164" s="16">
        <f t="shared" si="381"/>
        <v>0</v>
      </c>
      <c r="AV2164" s="18"/>
      <c r="AY2164" s="17"/>
      <c r="AZ2164" s="17"/>
    </row>
    <row r="2165" spans="1:52" hidden="1" x14ac:dyDescent="0.25">
      <c r="A2165" t="s">
        <v>26</v>
      </c>
      <c r="B2165" t="s">
        <v>5836</v>
      </c>
      <c r="C2165">
        <v>42331</v>
      </c>
      <c r="D2165" t="s">
        <v>2787</v>
      </c>
      <c r="E2165" t="s">
        <v>6979</v>
      </c>
      <c r="F2165" t="s">
        <v>29</v>
      </c>
      <c r="G2165">
        <v>1924.95</v>
      </c>
      <c r="H2165">
        <v>1924.95</v>
      </c>
      <c r="I2165">
        <v>346.49</v>
      </c>
      <c r="J2165" t="s">
        <v>30</v>
      </c>
      <c r="K2165">
        <v>0</v>
      </c>
      <c r="L2165">
        <v>0</v>
      </c>
      <c r="M2165" t="s">
        <v>31</v>
      </c>
      <c r="N2165">
        <v>0</v>
      </c>
      <c r="O2165">
        <v>0</v>
      </c>
      <c r="P2165" t="s">
        <v>31</v>
      </c>
      <c r="Q2165">
        <v>1924.95</v>
      </c>
      <c r="R2165">
        <v>31.76</v>
      </c>
      <c r="S2165" t="s">
        <v>33</v>
      </c>
      <c r="T2165">
        <v>1924.95</v>
      </c>
      <c r="U2165">
        <v>146.30000000000001</v>
      </c>
      <c r="V2165" t="s">
        <v>33</v>
      </c>
      <c r="W2165" t="s">
        <v>2129</v>
      </c>
      <c r="X2165" t="s">
        <v>3022</v>
      </c>
      <c r="Y2165" t="s">
        <v>99</v>
      </c>
      <c r="Z2165" t="s">
        <v>1030</v>
      </c>
      <c r="AA2165" t="s">
        <v>1031</v>
      </c>
      <c r="AC2165" s="13" t="str">
        <f t="shared" si="374"/>
        <v>000168477</v>
      </c>
      <c r="AD2165" t="str">
        <f t="shared" si="375"/>
        <v>23/11/2015</v>
      </c>
      <c r="AE2165" t="str">
        <f t="shared" si="376"/>
        <v>59105999000348</v>
      </c>
      <c r="AF2165" s="14">
        <f t="shared" si="377"/>
        <v>1924.95</v>
      </c>
      <c r="AG2165">
        <f t="shared" si="378"/>
        <v>0</v>
      </c>
      <c r="AH2165">
        <f t="shared" si="379"/>
        <v>1</v>
      </c>
      <c r="AI2165" s="16">
        <v>6783616</v>
      </c>
      <c r="AJ2165" s="16" t="s">
        <v>7467</v>
      </c>
      <c r="AK2165" s="16" t="s">
        <v>5226</v>
      </c>
      <c r="AL2165" s="16" t="s">
        <v>66</v>
      </c>
      <c r="AM2165" s="16" t="s">
        <v>7193</v>
      </c>
      <c r="AN2165">
        <v>5</v>
      </c>
      <c r="AO2165" t="e">
        <f>VLOOKUP(TRIM(AL2165),'Parcela Dedutivel'!$A$1:$B$65536,2,FALSE)</f>
        <v>#N/A</v>
      </c>
      <c r="AP2165" s="15">
        <f t="shared" si="380"/>
        <v>0</v>
      </c>
      <c r="AQ2165" s="16">
        <f t="shared" si="381"/>
        <v>0</v>
      </c>
      <c r="AV2165" s="18"/>
      <c r="AY2165" s="17"/>
      <c r="AZ2165" s="17"/>
    </row>
    <row r="2166" spans="1:52" hidden="1" x14ac:dyDescent="0.25">
      <c r="A2166" t="s">
        <v>26</v>
      </c>
      <c r="B2166" t="s">
        <v>5836</v>
      </c>
      <c r="C2166">
        <v>42331</v>
      </c>
      <c r="D2166" t="s">
        <v>2787</v>
      </c>
      <c r="E2166" t="s">
        <v>6979</v>
      </c>
      <c r="F2166" t="s">
        <v>29</v>
      </c>
      <c r="G2166">
        <v>6465.19</v>
      </c>
      <c r="H2166">
        <v>5387.66</v>
      </c>
      <c r="I2166">
        <v>969.78</v>
      </c>
      <c r="J2166" t="s">
        <v>61</v>
      </c>
      <c r="K2166">
        <v>0</v>
      </c>
      <c r="L2166">
        <v>0</v>
      </c>
      <c r="M2166" t="s">
        <v>31</v>
      </c>
      <c r="N2166">
        <v>5387.66</v>
      </c>
      <c r="O2166">
        <v>1077.53</v>
      </c>
      <c r="P2166" t="s">
        <v>5837</v>
      </c>
      <c r="Q2166">
        <v>5387.66</v>
      </c>
      <c r="R2166">
        <v>88.9</v>
      </c>
      <c r="S2166" t="s">
        <v>33</v>
      </c>
      <c r="T2166">
        <v>5387.66</v>
      </c>
      <c r="U2166">
        <v>409.46000000000004</v>
      </c>
      <c r="V2166" t="s">
        <v>33</v>
      </c>
      <c r="W2166" t="s">
        <v>2129</v>
      </c>
      <c r="X2166" t="s">
        <v>3022</v>
      </c>
      <c r="Y2166" t="s">
        <v>99</v>
      </c>
      <c r="Z2166" t="s">
        <v>1329</v>
      </c>
      <c r="AA2166" t="s">
        <v>3033</v>
      </c>
      <c r="AC2166" s="13" t="str">
        <f t="shared" si="374"/>
        <v>000168477</v>
      </c>
      <c r="AD2166" t="str">
        <f t="shared" si="375"/>
        <v>23/11/2015</v>
      </c>
      <c r="AE2166" t="str">
        <f t="shared" si="376"/>
        <v>59105999000348</v>
      </c>
      <c r="AF2166" s="14">
        <f t="shared" si="377"/>
        <v>6465.19</v>
      </c>
      <c r="AG2166">
        <f t="shared" si="378"/>
        <v>0</v>
      </c>
      <c r="AH2166">
        <f t="shared" si="379"/>
        <v>1</v>
      </c>
      <c r="AI2166" s="16">
        <v>6783616</v>
      </c>
      <c r="AJ2166" s="16" t="s">
        <v>7467</v>
      </c>
      <c r="AK2166" s="16" t="s">
        <v>5226</v>
      </c>
      <c r="AL2166" s="16" t="s">
        <v>5227</v>
      </c>
      <c r="AM2166" s="16" t="s">
        <v>7193</v>
      </c>
      <c r="AN2166">
        <v>7</v>
      </c>
      <c r="AO2166" t="e">
        <f>VLOOKUP(TRIM(AL2166),'Parcela Dedutivel'!$A$1:$B$65536,2,FALSE)</f>
        <v>#N/A</v>
      </c>
      <c r="AP2166" s="15">
        <f t="shared" si="380"/>
        <v>0</v>
      </c>
      <c r="AQ2166" s="16">
        <f t="shared" si="381"/>
        <v>0</v>
      </c>
      <c r="AV2166" s="18"/>
      <c r="AY2166" s="17"/>
      <c r="AZ2166" s="17"/>
    </row>
    <row r="2167" spans="1:52" hidden="1" x14ac:dyDescent="0.25">
      <c r="A2167" t="s">
        <v>26</v>
      </c>
      <c r="B2167" t="s">
        <v>5838</v>
      </c>
      <c r="C2167">
        <v>42331</v>
      </c>
      <c r="D2167" t="s">
        <v>2804</v>
      </c>
      <c r="E2167" t="s">
        <v>6979</v>
      </c>
      <c r="F2167" t="s">
        <v>29</v>
      </c>
      <c r="G2167">
        <v>7.6400000000000006</v>
      </c>
      <c r="H2167">
        <v>7.6400000000000006</v>
      </c>
      <c r="I2167">
        <v>1.3800000000000001</v>
      </c>
      <c r="J2167" t="s">
        <v>30</v>
      </c>
      <c r="K2167">
        <v>0</v>
      </c>
      <c r="L2167">
        <v>0</v>
      </c>
      <c r="M2167" t="s">
        <v>31</v>
      </c>
      <c r="N2167">
        <v>0</v>
      </c>
      <c r="O2167">
        <v>0</v>
      </c>
      <c r="P2167" t="s">
        <v>31</v>
      </c>
      <c r="Q2167">
        <v>7.6400000000000006</v>
      </c>
      <c r="R2167">
        <v>0.13</v>
      </c>
      <c r="S2167" t="s">
        <v>33</v>
      </c>
      <c r="T2167">
        <v>7.6400000000000006</v>
      </c>
      <c r="U2167">
        <v>0.57999999999999996</v>
      </c>
      <c r="V2167" t="s">
        <v>33</v>
      </c>
      <c r="W2167" t="s">
        <v>33</v>
      </c>
      <c r="X2167" t="s">
        <v>2864</v>
      </c>
      <c r="Y2167" t="s">
        <v>1378</v>
      </c>
      <c r="Z2167" t="s">
        <v>2865</v>
      </c>
      <c r="AA2167" t="s">
        <v>2866</v>
      </c>
      <c r="AC2167" s="13" t="str">
        <f t="shared" si="374"/>
        <v>000168478</v>
      </c>
      <c r="AD2167" t="str">
        <f t="shared" si="375"/>
        <v>23/11/2015</v>
      </c>
      <c r="AE2167" t="str">
        <f t="shared" si="376"/>
        <v>59104422001806</v>
      </c>
      <c r="AF2167" s="14">
        <f t="shared" si="377"/>
        <v>7.6400000000000006</v>
      </c>
      <c r="AG2167">
        <f t="shared" si="378"/>
        <v>0</v>
      </c>
      <c r="AH2167">
        <f t="shared" si="379"/>
        <v>1</v>
      </c>
      <c r="AI2167" s="16">
        <v>7748519</v>
      </c>
      <c r="AJ2167" s="16" t="s">
        <v>7516</v>
      </c>
      <c r="AK2167" s="16" t="s">
        <v>755</v>
      </c>
      <c r="AL2167" s="16" t="s">
        <v>757</v>
      </c>
      <c r="AM2167" s="16" t="s">
        <v>7143</v>
      </c>
      <c r="AN2167">
        <v>1</v>
      </c>
      <c r="AO2167" t="e">
        <f>VLOOKUP(TRIM(AL2167),'Parcela Dedutivel'!$A$1:$B$65536,2,FALSE)</f>
        <v>#N/A</v>
      </c>
      <c r="AP2167" s="15">
        <f t="shared" si="380"/>
        <v>0</v>
      </c>
      <c r="AQ2167" s="16">
        <f t="shared" si="381"/>
        <v>0</v>
      </c>
      <c r="AV2167" s="18"/>
      <c r="AY2167" s="17"/>
      <c r="AZ2167" s="17"/>
    </row>
    <row r="2168" spans="1:52" hidden="1" x14ac:dyDescent="0.25">
      <c r="A2168" t="s">
        <v>26</v>
      </c>
      <c r="B2168" t="s">
        <v>5839</v>
      </c>
      <c r="C2168">
        <v>42331</v>
      </c>
      <c r="D2168" t="s">
        <v>2804</v>
      </c>
      <c r="E2168" t="s">
        <v>6979</v>
      </c>
      <c r="F2168" t="s">
        <v>29</v>
      </c>
      <c r="G2168">
        <v>14430</v>
      </c>
      <c r="H2168">
        <v>14430</v>
      </c>
      <c r="I2168">
        <v>2597.4</v>
      </c>
      <c r="J2168" t="s">
        <v>30</v>
      </c>
      <c r="K2168">
        <v>0</v>
      </c>
      <c r="L2168">
        <v>0</v>
      </c>
      <c r="M2168" t="s">
        <v>31</v>
      </c>
      <c r="N2168">
        <v>0</v>
      </c>
      <c r="O2168">
        <v>0</v>
      </c>
      <c r="P2168" t="s">
        <v>31</v>
      </c>
      <c r="Q2168">
        <v>14430</v>
      </c>
      <c r="R2168">
        <v>238.1</v>
      </c>
      <c r="S2168" t="s">
        <v>33</v>
      </c>
      <c r="T2168">
        <v>14430</v>
      </c>
      <c r="U2168">
        <v>1096.68</v>
      </c>
      <c r="V2168" t="s">
        <v>33</v>
      </c>
      <c r="W2168" t="s">
        <v>407</v>
      </c>
      <c r="X2168" t="s">
        <v>3744</v>
      </c>
      <c r="Y2168" t="s">
        <v>2556</v>
      </c>
      <c r="Z2168" t="s">
        <v>3894</v>
      </c>
      <c r="AA2168" t="s">
        <v>3861</v>
      </c>
      <c r="AC2168" s="13" t="str">
        <f t="shared" si="374"/>
        <v>000168479</v>
      </c>
      <c r="AD2168" t="str">
        <f t="shared" si="375"/>
        <v>23/11/2015</v>
      </c>
      <c r="AE2168" t="str">
        <f t="shared" si="376"/>
        <v>74404229001019</v>
      </c>
      <c r="AF2168" s="14">
        <f t="shared" si="377"/>
        <v>14430</v>
      </c>
      <c r="AG2168">
        <f t="shared" si="378"/>
        <v>0</v>
      </c>
      <c r="AH2168">
        <f t="shared" si="379"/>
        <v>1</v>
      </c>
      <c r="AI2168" s="16">
        <v>6783934</v>
      </c>
      <c r="AJ2168" s="16" t="s">
        <v>7468</v>
      </c>
      <c r="AK2168" s="16" t="s">
        <v>4230</v>
      </c>
      <c r="AL2168" s="16" t="s">
        <v>3874</v>
      </c>
      <c r="AM2168" s="16" t="s">
        <v>7143</v>
      </c>
      <c r="AN2168">
        <v>0</v>
      </c>
      <c r="AO2168" t="e">
        <f>VLOOKUP(TRIM(AL2168),'Parcela Dedutivel'!$A$1:$B$65536,2,FALSE)</f>
        <v>#N/A</v>
      </c>
      <c r="AP2168" s="15">
        <f t="shared" si="380"/>
        <v>0</v>
      </c>
      <c r="AQ2168" s="16">
        <f t="shared" si="381"/>
        <v>0</v>
      </c>
      <c r="AV2168" s="18"/>
      <c r="AY2168" s="17"/>
      <c r="AZ2168" s="17"/>
    </row>
    <row r="2169" spans="1:52" hidden="1" x14ac:dyDescent="0.25">
      <c r="A2169" t="s">
        <v>26</v>
      </c>
      <c r="B2169" t="s">
        <v>5840</v>
      </c>
      <c r="C2169">
        <v>42331</v>
      </c>
      <c r="D2169" t="s">
        <v>2787</v>
      </c>
      <c r="E2169" t="s">
        <v>6979</v>
      </c>
      <c r="F2169" t="s">
        <v>29</v>
      </c>
      <c r="G2169">
        <v>554.53</v>
      </c>
      <c r="H2169">
        <v>482.2</v>
      </c>
      <c r="I2169">
        <v>86.8</v>
      </c>
      <c r="J2169" t="s">
        <v>61</v>
      </c>
      <c r="K2169">
        <v>0</v>
      </c>
      <c r="L2169">
        <v>0</v>
      </c>
      <c r="M2169" t="s">
        <v>31</v>
      </c>
      <c r="N2169">
        <v>482.2</v>
      </c>
      <c r="O2169">
        <v>72.33</v>
      </c>
      <c r="P2169" t="s">
        <v>2788</v>
      </c>
      <c r="Q2169">
        <v>482.2</v>
      </c>
      <c r="R2169">
        <v>7.96</v>
      </c>
      <c r="S2169" t="s">
        <v>33</v>
      </c>
      <c r="T2169">
        <v>482.2</v>
      </c>
      <c r="U2169">
        <v>36.65</v>
      </c>
      <c r="V2169" t="s">
        <v>33</v>
      </c>
      <c r="W2169" t="s">
        <v>33</v>
      </c>
      <c r="X2169" t="s">
        <v>2747</v>
      </c>
      <c r="Y2169" t="s">
        <v>44</v>
      </c>
      <c r="Z2169" t="s">
        <v>3421</v>
      </c>
      <c r="AA2169" t="s">
        <v>3422</v>
      </c>
      <c r="AC2169" s="13" t="str">
        <f t="shared" si="374"/>
        <v>000168480</v>
      </c>
      <c r="AD2169" t="str">
        <f t="shared" si="375"/>
        <v>23/11/2015</v>
      </c>
      <c r="AE2169" t="str">
        <f t="shared" si="376"/>
        <v>59578948000171</v>
      </c>
      <c r="AF2169" s="14">
        <f t="shared" si="377"/>
        <v>554.53</v>
      </c>
      <c r="AG2169">
        <f t="shared" si="378"/>
        <v>0</v>
      </c>
      <c r="AH2169">
        <f t="shared" si="379"/>
        <v>1</v>
      </c>
      <c r="AI2169" s="16">
        <v>6783616</v>
      </c>
      <c r="AJ2169" s="16" t="s">
        <v>7467</v>
      </c>
      <c r="AK2169" s="16" t="s">
        <v>5226</v>
      </c>
      <c r="AL2169" s="16" t="s">
        <v>87</v>
      </c>
      <c r="AM2169" s="16" t="s">
        <v>7193</v>
      </c>
      <c r="AN2169">
        <v>7</v>
      </c>
      <c r="AO2169" t="e">
        <f>VLOOKUP(TRIM(AL2169),'Parcela Dedutivel'!$A$1:$B$65536,2,FALSE)</f>
        <v>#N/A</v>
      </c>
      <c r="AP2169" s="15">
        <f t="shared" si="380"/>
        <v>0</v>
      </c>
      <c r="AQ2169" s="16">
        <f t="shared" si="381"/>
        <v>0</v>
      </c>
      <c r="AV2169" s="18"/>
      <c r="AY2169" s="17"/>
      <c r="AZ2169" s="17"/>
    </row>
    <row r="2170" spans="1:52" hidden="1" x14ac:dyDescent="0.25">
      <c r="A2170" t="s">
        <v>26</v>
      </c>
      <c r="B2170" t="s">
        <v>5840</v>
      </c>
      <c r="C2170">
        <v>42331</v>
      </c>
      <c r="D2170" t="s">
        <v>2787</v>
      </c>
      <c r="E2170" t="s">
        <v>6979</v>
      </c>
      <c r="F2170" t="s">
        <v>29</v>
      </c>
      <c r="G2170">
        <v>2101.77</v>
      </c>
      <c r="H2170">
        <v>1827.63</v>
      </c>
      <c r="I2170">
        <v>328.97</v>
      </c>
      <c r="J2170" t="s">
        <v>61</v>
      </c>
      <c r="K2170">
        <v>0</v>
      </c>
      <c r="L2170">
        <v>0</v>
      </c>
      <c r="M2170" t="s">
        <v>31</v>
      </c>
      <c r="N2170">
        <v>1827.63</v>
      </c>
      <c r="O2170">
        <v>274.14</v>
      </c>
      <c r="P2170" t="s">
        <v>2788</v>
      </c>
      <c r="Q2170">
        <v>1827.63</v>
      </c>
      <c r="R2170">
        <v>30.16</v>
      </c>
      <c r="S2170" t="s">
        <v>33</v>
      </c>
      <c r="T2170">
        <v>1827.63</v>
      </c>
      <c r="U2170">
        <v>138.9</v>
      </c>
      <c r="V2170" t="s">
        <v>33</v>
      </c>
      <c r="W2170" t="s">
        <v>33</v>
      </c>
      <c r="X2170" t="s">
        <v>2747</v>
      </c>
      <c r="Y2170" t="s">
        <v>44</v>
      </c>
      <c r="Z2170" t="s">
        <v>1716</v>
      </c>
      <c r="AA2170" t="s">
        <v>1717</v>
      </c>
      <c r="AC2170" s="13" t="str">
        <f t="shared" si="374"/>
        <v>000168480</v>
      </c>
      <c r="AD2170" t="str">
        <f t="shared" si="375"/>
        <v>23/11/2015</v>
      </c>
      <c r="AE2170" t="str">
        <f t="shared" si="376"/>
        <v>59578948000171</v>
      </c>
      <c r="AF2170" s="14">
        <f t="shared" si="377"/>
        <v>2101.77</v>
      </c>
      <c r="AG2170">
        <f t="shared" si="378"/>
        <v>0</v>
      </c>
      <c r="AH2170">
        <f t="shared" si="379"/>
        <v>1</v>
      </c>
      <c r="AI2170" s="16">
        <v>6808523</v>
      </c>
      <c r="AJ2170" s="16" t="s">
        <v>7711</v>
      </c>
      <c r="AK2170" s="16" t="s">
        <v>4231</v>
      </c>
      <c r="AL2170" s="16" t="s">
        <v>657</v>
      </c>
      <c r="AM2170" s="16" t="s">
        <v>7143</v>
      </c>
      <c r="AN2170">
        <v>8</v>
      </c>
      <c r="AO2170" t="e">
        <f>VLOOKUP(TRIM(AL2170),'Parcela Dedutivel'!$A$1:$B$65536,2,FALSE)</f>
        <v>#N/A</v>
      </c>
      <c r="AP2170" s="15">
        <f t="shared" si="380"/>
        <v>0</v>
      </c>
      <c r="AQ2170" s="16">
        <f t="shared" si="381"/>
        <v>0</v>
      </c>
      <c r="AV2170" s="18"/>
      <c r="AY2170" s="17"/>
      <c r="AZ2170" s="17"/>
    </row>
    <row r="2171" spans="1:52" hidden="1" x14ac:dyDescent="0.25">
      <c r="A2171" t="s">
        <v>26</v>
      </c>
      <c r="B2171" t="s">
        <v>5840</v>
      </c>
      <c r="C2171">
        <v>42331</v>
      </c>
      <c r="D2171" t="s">
        <v>2787</v>
      </c>
      <c r="E2171" t="s">
        <v>6979</v>
      </c>
      <c r="F2171" t="s">
        <v>29</v>
      </c>
      <c r="G2171">
        <v>698.69</v>
      </c>
      <c r="H2171">
        <v>607.56000000000006</v>
      </c>
      <c r="I2171">
        <v>109.36</v>
      </c>
      <c r="J2171" t="s">
        <v>61</v>
      </c>
      <c r="K2171">
        <v>0</v>
      </c>
      <c r="L2171">
        <v>0</v>
      </c>
      <c r="M2171" t="s">
        <v>31</v>
      </c>
      <c r="N2171">
        <v>607.56000000000006</v>
      </c>
      <c r="O2171">
        <v>91.13</v>
      </c>
      <c r="P2171" t="s">
        <v>2788</v>
      </c>
      <c r="Q2171">
        <v>607.56000000000006</v>
      </c>
      <c r="R2171">
        <v>10.02</v>
      </c>
      <c r="S2171" t="s">
        <v>33</v>
      </c>
      <c r="T2171">
        <v>607.56000000000006</v>
      </c>
      <c r="U2171">
        <v>46.17</v>
      </c>
      <c r="V2171" t="s">
        <v>33</v>
      </c>
      <c r="W2171" t="s">
        <v>33</v>
      </c>
      <c r="X2171" t="s">
        <v>2747</v>
      </c>
      <c r="Y2171" t="s">
        <v>44</v>
      </c>
      <c r="Z2171" t="s">
        <v>87</v>
      </c>
      <c r="AA2171" t="s">
        <v>88</v>
      </c>
      <c r="AC2171" s="13" t="str">
        <f t="shared" si="374"/>
        <v>000168480</v>
      </c>
      <c r="AD2171" t="str">
        <f t="shared" si="375"/>
        <v>23/11/2015</v>
      </c>
      <c r="AE2171" t="str">
        <f t="shared" si="376"/>
        <v>59578948000171</v>
      </c>
      <c r="AF2171" s="14">
        <f t="shared" si="377"/>
        <v>698.69</v>
      </c>
      <c r="AG2171">
        <f t="shared" si="378"/>
        <v>0</v>
      </c>
      <c r="AH2171">
        <f t="shared" si="379"/>
        <v>1</v>
      </c>
      <c r="AI2171" s="16">
        <v>6783616</v>
      </c>
      <c r="AJ2171" s="16" t="s">
        <v>7467</v>
      </c>
      <c r="AK2171" s="16" t="s">
        <v>5226</v>
      </c>
      <c r="AL2171" s="16" t="s">
        <v>126</v>
      </c>
      <c r="AM2171" s="16" t="s">
        <v>7193</v>
      </c>
      <c r="AN2171">
        <v>2</v>
      </c>
      <c r="AO2171" t="e">
        <f>VLOOKUP(TRIM(AL2171),'Parcela Dedutivel'!$A$1:$B$65536,2,FALSE)</f>
        <v>#N/A</v>
      </c>
      <c r="AP2171" s="15">
        <f t="shared" si="380"/>
        <v>0</v>
      </c>
      <c r="AQ2171" s="16">
        <f t="shared" si="381"/>
        <v>0</v>
      </c>
      <c r="AV2171" s="18"/>
      <c r="AY2171" s="17"/>
      <c r="AZ2171" s="17"/>
    </row>
    <row r="2172" spans="1:52" hidden="1" x14ac:dyDescent="0.25">
      <c r="A2172" t="s">
        <v>26</v>
      </c>
      <c r="B2172" t="s">
        <v>5841</v>
      </c>
      <c r="C2172">
        <v>42331</v>
      </c>
      <c r="D2172" t="s">
        <v>2804</v>
      </c>
      <c r="E2172" t="s">
        <v>6979</v>
      </c>
      <c r="F2172" t="s">
        <v>29</v>
      </c>
      <c r="G2172">
        <v>400</v>
      </c>
      <c r="H2172">
        <v>400</v>
      </c>
      <c r="I2172">
        <v>72</v>
      </c>
      <c r="J2172" t="s">
        <v>30</v>
      </c>
      <c r="K2172">
        <v>0</v>
      </c>
      <c r="L2172">
        <v>0</v>
      </c>
      <c r="M2172" t="s">
        <v>31</v>
      </c>
      <c r="N2172">
        <v>0</v>
      </c>
      <c r="O2172">
        <v>0</v>
      </c>
      <c r="P2172" t="s">
        <v>31</v>
      </c>
      <c r="Q2172">
        <v>400</v>
      </c>
      <c r="R2172">
        <v>6.6000000000000005</v>
      </c>
      <c r="S2172" t="s">
        <v>33</v>
      </c>
      <c r="T2172">
        <v>400</v>
      </c>
      <c r="U2172">
        <v>30.400000000000002</v>
      </c>
      <c r="V2172" t="s">
        <v>33</v>
      </c>
      <c r="W2172" t="s">
        <v>33</v>
      </c>
      <c r="X2172" t="s">
        <v>1493</v>
      </c>
      <c r="Y2172" t="s">
        <v>2556</v>
      </c>
      <c r="Z2172" t="s">
        <v>5842</v>
      </c>
      <c r="AA2172" t="s">
        <v>5843</v>
      </c>
      <c r="AC2172" s="13" t="str">
        <f t="shared" si="374"/>
        <v>000168481</v>
      </c>
      <c r="AD2172" t="str">
        <f t="shared" si="375"/>
        <v>23/11/2015</v>
      </c>
      <c r="AE2172" t="str">
        <f t="shared" si="376"/>
        <v>59104760000353</v>
      </c>
      <c r="AF2172" s="14">
        <f t="shared" si="377"/>
        <v>400</v>
      </c>
      <c r="AG2172">
        <f t="shared" si="378"/>
        <v>0</v>
      </c>
      <c r="AH2172">
        <f t="shared" si="379"/>
        <v>1</v>
      </c>
      <c r="AI2172" s="16">
        <v>6831747</v>
      </c>
      <c r="AJ2172" s="16" t="s">
        <v>7712</v>
      </c>
      <c r="AK2172" s="16" t="s">
        <v>5229</v>
      </c>
      <c r="AL2172" s="16" t="s">
        <v>5231</v>
      </c>
      <c r="AM2172" s="16" t="s">
        <v>7193</v>
      </c>
      <c r="AN2172">
        <v>2</v>
      </c>
      <c r="AO2172" t="e">
        <f>VLOOKUP(TRIM(AL2172),'Parcela Dedutivel'!$A$1:$B$65536,2,FALSE)</f>
        <v>#N/A</v>
      </c>
      <c r="AP2172" s="15">
        <f t="shared" si="380"/>
        <v>0</v>
      </c>
      <c r="AQ2172" s="16">
        <f t="shared" si="381"/>
        <v>0</v>
      </c>
      <c r="AV2172" s="18"/>
      <c r="AY2172" s="17"/>
      <c r="AZ2172" s="17"/>
    </row>
    <row r="2173" spans="1:52" hidden="1" x14ac:dyDescent="0.25">
      <c r="A2173" t="s">
        <v>26</v>
      </c>
      <c r="B2173" t="s">
        <v>5844</v>
      </c>
      <c r="C2173">
        <v>42331</v>
      </c>
      <c r="D2173" t="s">
        <v>2804</v>
      </c>
      <c r="E2173" t="s">
        <v>6979</v>
      </c>
      <c r="F2173" t="s">
        <v>29</v>
      </c>
      <c r="G2173">
        <v>1749.5</v>
      </c>
      <c r="H2173">
        <v>1521.3</v>
      </c>
      <c r="I2173">
        <v>273.83</v>
      </c>
      <c r="J2173" t="s">
        <v>30</v>
      </c>
      <c r="K2173">
        <v>0</v>
      </c>
      <c r="L2173">
        <v>0</v>
      </c>
      <c r="M2173" t="s">
        <v>31</v>
      </c>
      <c r="N2173">
        <v>1521.3</v>
      </c>
      <c r="O2173">
        <v>228.20000000000002</v>
      </c>
      <c r="P2173" t="s">
        <v>2788</v>
      </c>
      <c r="Q2173">
        <v>1521.3</v>
      </c>
      <c r="R2173">
        <v>25.1</v>
      </c>
      <c r="S2173" t="s">
        <v>33</v>
      </c>
      <c r="T2173">
        <v>1521.3</v>
      </c>
      <c r="U2173">
        <v>115.62</v>
      </c>
      <c r="V2173" t="s">
        <v>33</v>
      </c>
      <c r="W2173" t="s">
        <v>33</v>
      </c>
      <c r="X2173" t="s">
        <v>3022</v>
      </c>
      <c r="Y2173" t="s">
        <v>91</v>
      </c>
      <c r="Z2173" t="s">
        <v>3025</v>
      </c>
      <c r="AA2173" t="s">
        <v>3026</v>
      </c>
      <c r="AC2173" s="13" t="str">
        <f t="shared" si="374"/>
        <v>000168482</v>
      </c>
      <c r="AD2173" t="str">
        <f t="shared" si="375"/>
        <v>23/11/2015</v>
      </c>
      <c r="AE2173" t="str">
        <f t="shared" si="376"/>
        <v>59105999000348</v>
      </c>
      <c r="AF2173" s="14">
        <f t="shared" si="377"/>
        <v>1749.5</v>
      </c>
      <c r="AG2173">
        <f t="shared" si="378"/>
        <v>0</v>
      </c>
      <c r="AH2173">
        <f t="shared" si="379"/>
        <v>1</v>
      </c>
      <c r="AI2173" s="16">
        <v>6831747</v>
      </c>
      <c r="AJ2173" s="16" t="s">
        <v>7712</v>
      </c>
      <c r="AK2173" s="16" t="s">
        <v>5229</v>
      </c>
      <c r="AL2173" s="16" t="s">
        <v>5233</v>
      </c>
      <c r="AM2173" s="16" t="s">
        <v>7193</v>
      </c>
      <c r="AN2173">
        <v>2</v>
      </c>
      <c r="AO2173" t="e">
        <f>VLOOKUP(TRIM(AL2173),'Parcela Dedutivel'!$A$1:$B$65536,2,FALSE)</f>
        <v>#N/A</v>
      </c>
      <c r="AP2173" s="15">
        <f t="shared" si="380"/>
        <v>0</v>
      </c>
      <c r="AQ2173" s="16">
        <f t="shared" si="381"/>
        <v>0</v>
      </c>
      <c r="AV2173" s="18"/>
      <c r="AY2173" s="17"/>
      <c r="AZ2173" s="17"/>
    </row>
    <row r="2174" spans="1:52" hidden="1" x14ac:dyDescent="0.25">
      <c r="A2174" t="s">
        <v>26</v>
      </c>
      <c r="B2174" t="s">
        <v>5844</v>
      </c>
      <c r="C2174">
        <v>42331</v>
      </c>
      <c r="D2174" t="s">
        <v>2804</v>
      </c>
      <c r="E2174" t="s">
        <v>6979</v>
      </c>
      <c r="F2174" t="s">
        <v>29</v>
      </c>
      <c r="G2174">
        <v>244.43</v>
      </c>
      <c r="H2174">
        <v>212.55</v>
      </c>
      <c r="I2174">
        <v>38.26</v>
      </c>
      <c r="J2174" t="s">
        <v>30</v>
      </c>
      <c r="K2174">
        <v>0</v>
      </c>
      <c r="L2174">
        <v>0</v>
      </c>
      <c r="M2174" t="s">
        <v>31</v>
      </c>
      <c r="N2174">
        <v>212.55</v>
      </c>
      <c r="O2174">
        <v>31.88</v>
      </c>
      <c r="P2174" t="s">
        <v>2788</v>
      </c>
      <c r="Q2174">
        <v>212.55</v>
      </c>
      <c r="R2174">
        <v>3.5100000000000002</v>
      </c>
      <c r="S2174" t="s">
        <v>33</v>
      </c>
      <c r="T2174">
        <v>212.55</v>
      </c>
      <c r="U2174">
        <v>16.149999999999999</v>
      </c>
      <c r="V2174" t="s">
        <v>33</v>
      </c>
      <c r="W2174" t="s">
        <v>33</v>
      </c>
      <c r="X2174" t="s">
        <v>3022</v>
      </c>
      <c r="Y2174" t="s">
        <v>91</v>
      </c>
      <c r="Z2174" t="s">
        <v>3950</v>
      </c>
      <c r="AA2174" t="s">
        <v>3951</v>
      </c>
      <c r="AC2174" s="13" t="str">
        <f t="shared" si="374"/>
        <v>000168482</v>
      </c>
      <c r="AD2174" t="str">
        <f t="shared" si="375"/>
        <v>23/11/2015</v>
      </c>
      <c r="AE2174" t="str">
        <f t="shared" si="376"/>
        <v>59105999000348</v>
      </c>
      <c r="AF2174" s="14">
        <f t="shared" si="377"/>
        <v>244.43</v>
      </c>
      <c r="AG2174">
        <f t="shared" si="378"/>
        <v>0</v>
      </c>
      <c r="AH2174">
        <f t="shared" si="379"/>
        <v>1</v>
      </c>
      <c r="AI2174" s="16">
        <v>6783080</v>
      </c>
      <c r="AJ2174" s="16" t="s">
        <v>7455</v>
      </c>
      <c r="AK2174" s="16" t="s">
        <v>4232</v>
      </c>
      <c r="AL2174" s="16" t="s">
        <v>4235</v>
      </c>
      <c r="AM2174" s="16" t="s">
        <v>7215</v>
      </c>
      <c r="AN2174">
        <v>6000</v>
      </c>
      <c r="AO2174">
        <f>VLOOKUP(TRIM(AL2174),'Parcela Dedutivel'!$A$1:$B$65536,2,FALSE)</f>
        <v>2.8396020000000001E-2</v>
      </c>
      <c r="AP2174" s="15">
        <f t="shared" si="380"/>
        <v>2.8396020000000001E-2</v>
      </c>
      <c r="AQ2174" s="16">
        <f t="shared" si="381"/>
        <v>170.37612000000001</v>
      </c>
      <c r="AV2174" s="18"/>
      <c r="AY2174" s="17"/>
      <c r="AZ2174" s="17"/>
    </row>
    <row r="2175" spans="1:52" hidden="1" x14ac:dyDescent="0.25">
      <c r="A2175" t="s">
        <v>26</v>
      </c>
      <c r="B2175" t="s">
        <v>5844</v>
      </c>
      <c r="C2175">
        <v>42331</v>
      </c>
      <c r="D2175" t="s">
        <v>2804</v>
      </c>
      <c r="E2175" t="s">
        <v>6979</v>
      </c>
      <c r="F2175" t="s">
        <v>29</v>
      </c>
      <c r="G2175">
        <v>411.98</v>
      </c>
      <c r="H2175">
        <v>358.24</v>
      </c>
      <c r="I2175">
        <v>64.48</v>
      </c>
      <c r="J2175" t="s">
        <v>30</v>
      </c>
      <c r="K2175">
        <v>0</v>
      </c>
      <c r="L2175">
        <v>0</v>
      </c>
      <c r="M2175" t="s">
        <v>31</v>
      </c>
      <c r="N2175">
        <v>358.24</v>
      </c>
      <c r="O2175">
        <v>53.74</v>
      </c>
      <c r="P2175" t="s">
        <v>2788</v>
      </c>
      <c r="Q2175">
        <v>358.24</v>
      </c>
      <c r="R2175">
        <v>5.91</v>
      </c>
      <c r="S2175" t="s">
        <v>33</v>
      </c>
      <c r="T2175">
        <v>358.24</v>
      </c>
      <c r="U2175">
        <v>27.23</v>
      </c>
      <c r="V2175" t="s">
        <v>33</v>
      </c>
      <c r="W2175" t="s">
        <v>33</v>
      </c>
      <c r="X2175" t="s">
        <v>3022</v>
      </c>
      <c r="Y2175" t="s">
        <v>91</v>
      </c>
      <c r="Z2175" t="s">
        <v>3948</v>
      </c>
      <c r="AA2175" t="s">
        <v>3949</v>
      </c>
      <c r="AC2175" s="13" t="str">
        <f t="shared" si="374"/>
        <v>000168482</v>
      </c>
      <c r="AD2175" t="str">
        <f t="shared" si="375"/>
        <v>23/11/2015</v>
      </c>
      <c r="AE2175" t="str">
        <f t="shared" si="376"/>
        <v>59105999000348</v>
      </c>
      <c r="AF2175" s="14">
        <f t="shared" si="377"/>
        <v>411.98</v>
      </c>
      <c r="AG2175">
        <f t="shared" si="378"/>
        <v>0</v>
      </c>
      <c r="AH2175">
        <f t="shared" si="379"/>
        <v>1</v>
      </c>
      <c r="AI2175" s="16">
        <v>6831747</v>
      </c>
      <c r="AJ2175" s="16" t="s">
        <v>7712</v>
      </c>
      <c r="AK2175" s="16" t="s">
        <v>5235</v>
      </c>
      <c r="AL2175" s="16" t="s">
        <v>670</v>
      </c>
      <c r="AM2175" s="16" t="s">
        <v>7193</v>
      </c>
      <c r="AN2175">
        <v>2</v>
      </c>
      <c r="AO2175" t="e">
        <f>VLOOKUP(TRIM(AL2175),'Parcela Dedutivel'!$A$1:$B$65536,2,FALSE)</f>
        <v>#N/A</v>
      </c>
      <c r="AP2175" s="15">
        <f t="shared" si="380"/>
        <v>0</v>
      </c>
      <c r="AQ2175" s="16">
        <f t="shared" si="381"/>
        <v>0</v>
      </c>
      <c r="AV2175" s="18"/>
      <c r="AY2175" s="17"/>
      <c r="AZ2175" s="17"/>
    </row>
    <row r="2176" spans="1:52" hidden="1" x14ac:dyDescent="0.25">
      <c r="A2176" t="s">
        <v>26</v>
      </c>
      <c r="B2176" t="s">
        <v>5844</v>
      </c>
      <c r="C2176">
        <v>42331</v>
      </c>
      <c r="D2176" t="s">
        <v>2804</v>
      </c>
      <c r="E2176" t="s">
        <v>6979</v>
      </c>
      <c r="F2176" t="s">
        <v>29</v>
      </c>
      <c r="G2176">
        <v>3962.61</v>
      </c>
      <c r="H2176">
        <v>3445.75</v>
      </c>
      <c r="I2176">
        <v>620.24</v>
      </c>
      <c r="J2176" t="s">
        <v>30</v>
      </c>
      <c r="K2176">
        <v>0</v>
      </c>
      <c r="L2176">
        <v>0</v>
      </c>
      <c r="M2176" t="s">
        <v>31</v>
      </c>
      <c r="N2176">
        <v>3445.75</v>
      </c>
      <c r="O2176">
        <v>516.86</v>
      </c>
      <c r="P2176" t="s">
        <v>2788</v>
      </c>
      <c r="Q2176">
        <v>3445.75</v>
      </c>
      <c r="R2176">
        <v>56.85</v>
      </c>
      <c r="S2176" t="s">
        <v>33</v>
      </c>
      <c r="T2176">
        <v>3445.75</v>
      </c>
      <c r="U2176">
        <v>261.88</v>
      </c>
      <c r="V2176" t="s">
        <v>33</v>
      </c>
      <c r="W2176" t="s">
        <v>33</v>
      </c>
      <c r="X2176" t="s">
        <v>3022</v>
      </c>
      <c r="Y2176" t="s">
        <v>91</v>
      </c>
      <c r="Z2176" t="s">
        <v>3946</v>
      </c>
      <c r="AA2176" t="s">
        <v>3947</v>
      </c>
      <c r="AC2176" s="13" t="str">
        <f t="shared" si="374"/>
        <v>000168482</v>
      </c>
      <c r="AD2176" t="str">
        <f t="shared" si="375"/>
        <v>23/11/2015</v>
      </c>
      <c r="AE2176" t="str">
        <f t="shared" si="376"/>
        <v>59105999000348</v>
      </c>
      <c r="AF2176" s="14">
        <f t="shared" si="377"/>
        <v>3962.61</v>
      </c>
      <c r="AG2176">
        <f t="shared" si="378"/>
        <v>0</v>
      </c>
      <c r="AH2176">
        <f t="shared" si="379"/>
        <v>1</v>
      </c>
      <c r="AI2176" s="16">
        <v>6831890</v>
      </c>
      <c r="AJ2176" s="16" t="s">
        <v>7713</v>
      </c>
      <c r="AK2176" s="16" t="s">
        <v>5236</v>
      </c>
      <c r="AL2176" s="16" t="s">
        <v>1785</v>
      </c>
      <c r="AM2176" s="16" t="s">
        <v>7193</v>
      </c>
      <c r="AN2176">
        <v>2</v>
      </c>
      <c r="AO2176" t="e">
        <f>VLOOKUP(TRIM(AL2176),'Parcela Dedutivel'!$A$1:$B$65536,2,FALSE)</f>
        <v>#N/A</v>
      </c>
      <c r="AP2176" s="15">
        <f t="shared" si="380"/>
        <v>0</v>
      </c>
      <c r="AQ2176" s="16">
        <f t="shared" si="381"/>
        <v>0</v>
      </c>
      <c r="AV2176" s="18"/>
      <c r="AY2176" s="17"/>
      <c r="AZ2176" s="17"/>
    </row>
    <row r="2177" spans="1:52" hidden="1" x14ac:dyDescent="0.25">
      <c r="A2177" t="s">
        <v>26</v>
      </c>
      <c r="B2177" t="s">
        <v>5844</v>
      </c>
      <c r="C2177">
        <v>42331</v>
      </c>
      <c r="D2177" t="s">
        <v>2787</v>
      </c>
      <c r="E2177" t="s">
        <v>6979</v>
      </c>
      <c r="F2177" t="s">
        <v>29</v>
      </c>
      <c r="G2177">
        <v>258.75</v>
      </c>
      <c r="H2177">
        <v>258.75</v>
      </c>
      <c r="I2177">
        <v>46.58</v>
      </c>
      <c r="J2177" t="s">
        <v>30</v>
      </c>
      <c r="K2177">
        <v>0</v>
      </c>
      <c r="L2177">
        <v>0</v>
      </c>
      <c r="M2177" t="s">
        <v>31</v>
      </c>
      <c r="N2177">
        <v>0</v>
      </c>
      <c r="O2177">
        <v>0</v>
      </c>
      <c r="P2177" t="s">
        <v>31</v>
      </c>
      <c r="Q2177">
        <v>258.75</v>
      </c>
      <c r="R2177">
        <v>4.2700000000000005</v>
      </c>
      <c r="S2177" t="s">
        <v>33</v>
      </c>
      <c r="T2177">
        <v>258.75</v>
      </c>
      <c r="U2177">
        <v>19.670000000000002</v>
      </c>
      <c r="V2177" t="s">
        <v>33</v>
      </c>
      <c r="W2177" t="s">
        <v>33</v>
      </c>
      <c r="X2177" t="s">
        <v>3022</v>
      </c>
      <c r="Y2177" t="s">
        <v>99</v>
      </c>
      <c r="Z2177" t="s">
        <v>373</v>
      </c>
      <c r="AA2177" t="s">
        <v>3027</v>
      </c>
      <c r="AC2177" s="13" t="str">
        <f t="shared" si="374"/>
        <v>000168482</v>
      </c>
      <c r="AD2177" t="str">
        <f t="shared" si="375"/>
        <v>23/11/2015</v>
      </c>
      <c r="AE2177" t="str">
        <f t="shared" si="376"/>
        <v>59105999000348</v>
      </c>
      <c r="AF2177" s="14">
        <f t="shared" si="377"/>
        <v>258.75</v>
      </c>
      <c r="AG2177">
        <f t="shared" si="378"/>
        <v>0</v>
      </c>
      <c r="AH2177">
        <f t="shared" si="379"/>
        <v>1</v>
      </c>
      <c r="AI2177" s="16">
        <v>6783080</v>
      </c>
      <c r="AJ2177" s="16" t="s">
        <v>7455</v>
      </c>
      <c r="AK2177" s="16" t="s">
        <v>4232</v>
      </c>
      <c r="AL2177" s="16" t="s">
        <v>4233</v>
      </c>
      <c r="AM2177" s="16" t="s">
        <v>7215</v>
      </c>
      <c r="AN2177">
        <v>5000</v>
      </c>
      <c r="AO2177">
        <f>VLOOKUP(TRIM(AL2177),'Parcela Dedutivel'!$A$1:$B$65536,2,FALSE)</f>
        <v>0</v>
      </c>
      <c r="AP2177" s="15">
        <f t="shared" si="380"/>
        <v>0</v>
      </c>
      <c r="AQ2177" s="16">
        <f t="shared" si="381"/>
        <v>0</v>
      </c>
      <c r="AV2177" s="18"/>
      <c r="AY2177" s="17"/>
      <c r="AZ2177" s="17"/>
    </row>
    <row r="2178" spans="1:52" hidden="1" x14ac:dyDescent="0.25">
      <c r="A2178" t="s">
        <v>26</v>
      </c>
      <c r="B2178" t="s">
        <v>5845</v>
      </c>
      <c r="C2178">
        <v>42331</v>
      </c>
      <c r="D2178" t="s">
        <v>2787</v>
      </c>
      <c r="E2178" t="s">
        <v>6979</v>
      </c>
      <c r="F2178" t="s">
        <v>29</v>
      </c>
      <c r="G2178">
        <v>4266.7800000000007</v>
      </c>
      <c r="H2178">
        <v>3710.2400000000002</v>
      </c>
      <c r="I2178">
        <v>667.84</v>
      </c>
      <c r="J2178" t="s">
        <v>61</v>
      </c>
      <c r="K2178">
        <v>0</v>
      </c>
      <c r="L2178">
        <v>0</v>
      </c>
      <c r="M2178" t="s">
        <v>31</v>
      </c>
      <c r="N2178">
        <v>3710.2400000000002</v>
      </c>
      <c r="O2178">
        <v>556.54</v>
      </c>
      <c r="P2178" t="s">
        <v>2788</v>
      </c>
      <c r="Q2178">
        <v>3710.2400000000002</v>
      </c>
      <c r="R2178">
        <v>61.22</v>
      </c>
      <c r="S2178" t="s">
        <v>33</v>
      </c>
      <c r="T2178">
        <v>3710.2400000000002</v>
      </c>
      <c r="U2178">
        <v>281.98</v>
      </c>
      <c r="V2178" t="s">
        <v>33</v>
      </c>
      <c r="W2178" t="s">
        <v>33</v>
      </c>
      <c r="X2178" t="s">
        <v>2747</v>
      </c>
      <c r="Y2178" t="s">
        <v>44</v>
      </c>
      <c r="Z2178" t="s">
        <v>85</v>
      </c>
      <c r="AA2178" t="s">
        <v>86</v>
      </c>
      <c r="AC2178" s="13" t="str">
        <f t="shared" si="374"/>
        <v>000168483</v>
      </c>
      <c r="AD2178" t="str">
        <f t="shared" si="375"/>
        <v>23/11/2015</v>
      </c>
      <c r="AE2178" t="str">
        <f t="shared" si="376"/>
        <v>59578948000171</v>
      </c>
      <c r="AF2178" s="14">
        <f t="shared" si="377"/>
        <v>4266.7800000000007</v>
      </c>
      <c r="AG2178">
        <f t="shared" si="378"/>
        <v>0</v>
      </c>
      <c r="AH2178">
        <f t="shared" si="379"/>
        <v>1</v>
      </c>
      <c r="AI2178" s="16">
        <v>6790705</v>
      </c>
      <c r="AJ2178" s="16" t="s">
        <v>7714</v>
      </c>
      <c r="AK2178" s="16" t="s">
        <v>4237</v>
      </c>
      <c r="AL2178" s="16" t="s">
        <v>655</v>
      </c>
      <c r="AM2178" s="16" t="s">
        <v>7143</v>
      </c>
      <c r="AN2178">
        <v>11</v>
      </c>
      <c r="AO2178" t="e">
        <f>VLOOKUP(TRIM(AL2178),'Parcela Dedutivel'!$A$1:$B$65536,2,FALSE)</f>
        <v>#N/A</v>
      </c>
      <c r="AP2178" s="15">
        <f t="shared" si="380"/>
        <v>0</v>
      </c>
      <c r="AQ2178" s="16">
        <f t="shared" si="381"/>
        <v>0</v>
      </c>
      <c r="AV2178" s="18"/>
      <c r="AY2178" s="17"/>
      <c r="AZ2178" s="17"/>
    </row>
    <row r="2179" spans="1:52" hidden="1" x14ac:dyDescent="0.25">
      <c r="A2179" t="s">
        <v>26</v>
      </c>
      <c r="B2179" t="s">
        <v>5846</v>
      </c>
      <c r="C2179">
        <v>42331</v>
      </c>
      <c r="D2179" t="s">
        <v>2841</v>
      </c>
      <c r="E2179" t="s">
        <v>6979</v>
      </c>
      <c r="F2179" t="s">
        <v>179</v>
      </c>
      <c r="G2179">
        <v>580.99</v>
      </c>
      <c r="H2179">
        <v>505.21000000000004</v>
      </c>
      <c r="I2179">
        <v>20.21</v>
      </c>
      <c r="J2179" t="s">
        <v>61</v>
      </c>
      <c r="K2179">
        <v>0</v>
      </c>
      <c r="L2179">
        <v>0</v>
      </c>
      <c r="M2179" t="s">
        <v>31</v>
      </c>
      <c r="N2179">
        <v>505.21000000000004</v>
      </c>
      <c r="O2179">
        <v>75.78</v>
      </c>
      <c r="P2179" t="s">
        <v>2788</v>
      </c>
      <c r="Q2179">
        <v>505.21000000000004</v>
      </c>
      <c r="R2179">
        <v>8.34</v>
      </c>
      <c r="S2179" t="s">
        <v>33</v>
      </c>
      <c r="T2179">
        <v>505.21000000000004</v>
      </c>
      <c r="U2179">
        <v>38.4</v>
      </c>
      <c r="V2179" t="s">
        <v>33</v>
      </c>
      <c r="W2179" t="s">
        <v>33</v>
      </c>
      <c r="X2179" t="s">
        <v>5015</v>
      </c>
      <c r="Y2179" t="s">
        <v>91</v>
      </c>
      <c r="Z2179" t="s">
        <v>2751</v>
      </c>
      <c r="AA2179" t="s">
        <v>2752</v>
      </c>
      <c r="AC2179" s="13" t="str">
        <f t="shared" ref="AC2179:AC2242" si="382">B2179</f>
        <v>000168484</v>
      </c>
      <c r="AD2179" t="str">
        <f t="shared" ref="AD2179:AD2242" si="383">TEXT(C2179,"dd/mm/aaaa")</f>
        <v>23/11/2015</v>
      </c>
      <c r="AE2179" t="str">
        <f t="shared" ref="AE2179:AE2242" si="384">VLOOKUP(X2179*1,AI:AJ,2,FALSE)</f>
        <v>05047273000377</v>
      </c>
      <c r="AF2179" s="14">
        <f t="shared" ref="AF2179:AF2242" si="385">G2179*1</f>
        <v>580.99</v>
      </c>
      <c r="AG2179">
        <f t="shared" ref="AG2179:AG2242" si="386">SUMIF(AK:AK,B2179,AQ:AQ)</f>
        <v>0</v>
      </c>
      <c r="AH2179">
        <f t="shared" ref="AH2179:AH2242" si="387">IF(OR(LEFT(TRIM(D2179),1)="1",LEFT(TRIM(D2179),1)="2",LEFT(TRIM(D2179),1)="3"),-1,1)</f>
        <v>1</v>
      </c>
      <c r="AI2179" s="16">
        <v>6782672</v>
      </c>
      <c r="AJ2179" s="16" t="s">
        <v>7470</v>
      </c>
      <c r="AK2179" s="16" t="s">
        <v>4239</v>
      </c>
      <c r="AL2179" s="16" t="s">
        <v>1807</v>
      </c>
      <c r="AM2179" s="16" t="s">
        <v>7193</v>
      </c>
      <c r="AN2179">
        <v>1</v>
      </c>
      <c r="AO2179" t="e">
        <f>VLOOKUP(TRIM(AL2179),'Parcela Dedutivel'!$A$1:$B$65536,2,FALSE)</f>
        <v>#N/A</v>
      </c>
      <c r="AP2179" s="15">
        <f t="shared" ref="AP2179:AP2242" si="388">IF(ISNA(AO2179),0,AO2179)</f>
        <v>0</v>
      </c>
      <c r="AQ2179" s="16">
        <f t="shared" ref="AQ2179:AQ2242" si="389">AP2179*AN2179</f>
        <v>0</v>
      </c>
      <c r="AV2179" s="18"/>
      <c r="AY2179" s="17"/>
      <c r="AZ2179" s="17"/>
    </row>
    <row r="2180" spans="1:52" hidden="1" x14ac:dyDescent="0.25">
      <c r="A2180" t="s">
        <v>26</v>
      </c>
      <c r="B2180" t="s">
        <v>5847</v>
      </c>
      <c r="C2180">
        <v>42331</v>
      </c>
      <c r="D2180" t="s">
        <v>2841</v>
      </c>
      <c r="E2180" t="s">
        <v>6979</v>
      </c>
      <c r="F2180" t="s">
        <v>393</v>
      </c>
      <c r="G2180">
        <v>449.6</v>
      </c>
      <c r="H2180">
        <v>374.67</v>
      </c>
      <c r="I2180">
        <v>14.99</v>
      </c>
      <c r="J2180" t="s">
        <v>61</v>
      </c>
      <c r="K2180">
        <v>0</v>
      </c>
      <c r="L2180">
        <v>0</v>
      </c>
      <c r="M2180" t="s">
        <v>31</v>
      </c>
      <c r="N2180">
        <v>374.67</v>
      </c>
      <c r="O2180">
        <v>74.930000000000007</v>
      </c>
      <c r="P2180" t="s">
        <v>2788</v>
      </c>
      <c r="Q2180">
        <v>374.67</v>
      </c>
      <c r="R2180">
        <v>6.18</v>
      </c>
      <c r="S2180" t="s">
        <v>33</v>
      </c>
      <c r="T2180">
        <v>374.67</v>
      </c>
      <c r="U2180">
        <v>28.47</v>
      </c>
      <c r="V2180" t="s">
        <v>33</v>
      </c>
      <c r="W2180" t="s">
        <v>33</v>
      </c>
      <c r="X2180" t="s">
        <v>3279</v>
      </c>
      <c r="Y2180" t="s">
        <v>642</v>
      </c>
      <c r="Z2180" t="s">
        <v>5848</v>
      </c>
      <c r="AA2180" t="s">
        <v>5849</v>
      </c>
      <c r="AC2180" s="13" t="str">
        <f t="shared" si="382"/>
        <v>000168485</v>
      </c>
      <c r="AD2180" t="str">
        <f t="shared" si="383"/>
        <v>23/11/2015</v>
      </c>
      <c r="AE2180" t="str">
        <f t="shared" si="384"/>
        <v>04501416000144</v>
      </c>
      <c r="AF2180" s="14">
        <f t="shared" si="385"/>
        <v>449.6</v>
      </c>
      <c r="AG2180">
        <f t="shared" si="386"/>
        <v>0</v>
      </c>
      <c r="AH2180">
        <f t="shared" si="387"/>
        <v>1</v>
      </c>
      <c r="AI2180" s="16">
        <v>6782672</v>
      </c>
      <c r="AJ2180" s="16" t="s">
        <v>7470</v>
      </c>
      <c r="AK2180" s="16" t="s">
        <v>4239</v>
      </c>
      <c r="AL2180" s="16" t="s">
        <v>1785</v>
      </c>
      <c r="AM2180" s="16" t="s">
        <v>7193</v>
      </c>
      <c r="AN2180">
        <v>5</v>
      </c>
      <c r="AO2180" t="e">
        <f>VLOOKUP(TRIM(AL2180),'Parcela Dedutivel'!$A$1:$B$65536,2,FALSE)</f>
        <v>#N/A</v>
      </c>
      <c r="AP2180" s="15">
        <f t="shared" si="388"/>
        <v>0</v>
      </c>
      <c r="AQ2180" s="16">
        <f t="shared" si="389"/>
        <v>0</v>
      </c>
      <c r="AV2180" s="18"/>
      <c r="AY2180" s="17"/>
      <c r="AZ2180" s="17"/>
    </row>
    <row r="2181" spans="1:52" hidden="1" x14ac:dyDescent="0.25">
      <c r="A2181" t="s">
        <v>26</v>
      </c>
      <c r="B2181" t="s">
        <v>5847</v>
      </c>
      <c r="C2181">
        <v>42331</v>
      </c>
      <c r="D2181" t="s">
        <v>2841</v>
      </c>
      <c r="E2181" t="s">
        <v>6979</v>
      </c>
      <c r="F2181" t="s">
        <v>393</v>
      </c>
      <c r="G2181">
        <v>96.009999999999991</v>
      </c>
      <c r="H2181">
        <v>83.49</v>
      </c>
      <c r="I2181">
        <v>3.34</v>
      </c>
      <c r="J2181" t="s">
        <v>61</v>
      </c>
      <c r="K2181">
        <v>0</v>
      </c>
      <c r="L2181">
        <v>0</v>
      </c>
      <c r="M2181" t="s">
        <v>31</v>
      </c>
      <c r="N2181">
        <v>83.49</v>
      </c>
      <c r="O2181">
        <v>12.52</v>
      </c>
      <c r="P2181" t="s">
        <v>2788</v>
      </c>
      <c r="Q2181">
        <v>83.49</v>
      </c>
      <c r="R2181">
        <v>1.3800000000000001</v>
      </c>
      <c r="S2181" t="s">
        <v>33</v>
      </c>
      <c r="T2181">
        <v>83.49</v>
      </c>
      <c r="U2181">
        <v>6.3500000000000005</v>
      </c>
      <c r="V2181" t="s">
        <v>33</v>
      </c>
      <c r="W2181" t="s">
        <v>33</v>
      </c>
      <c r="X2181" t="s">
        <v>3279</v>
      </c>
      <c r="Y2181" t="s">
        <v>91</v>
      </c>
      <c r="Z2181" t="s">
        <v>3483</v>
      </c>
      <c r="AA2181" t="s">
        <v>3484</v>
      </c>
      <c r="AC2181" s="13" t="str">
        <f t="shared" si="382"/>
        <v>000168485</v>
      </c>
      <c r="AD2181" t="str">
        <f t="shared" si="383"/>
        <v>23/11/2015</v>
      </c>
      <c r="AE2181" t="str">
        <f t="shared" si="384"/>
        <v>04501416000144</v>
      </c>
      <c r="AF2181" s="14">
        <f t="shared" si="385"/>
        <v>96.009999999999991</v>
      </c>
      <c r="AG2181">
        <f t="shared" si="386"/>
        <v>0</v>
      </c>
      <c r="AH2181">
        <f t="shared" si="387"/>
        <v>1</v>
      </c>
      <c r="AI2181" s="16">
        <v>6818382</v>
      </c>
      <c r="AJ2181" s="16" t="s">
        <v>7715</v>
      </c>
      <c r="AK2181" s="16" t="s">
        <v>5238</v>
      </c>
      <c r="AL2181" s="16" t="s">
        <v>1251</v>
      </c>
      <c r="AM2181" s="16" t="s">
        <v>7193</v>
      </c>
      <c r="AN2181">
        <v>1</v>
      </c>
      <c r="AO2181" t="e">
        <f>VLOOKUP(TRIM(AL2181),'Parcela Dedutivel'!$A$1:$B$65536,2,FALSE)</f>
        <v>#N/A</v>
      </c>
      <c r="AP2181" s="15">
        <f t="shared" si="388"/>
        <v>0</v>
      </c>
      <c r="AQ2181" s="16">
        <f t="shared" si="389"/>
        <v>0</v>
      </c>
      <c r="AV2181" s="18"/>
      <c r="AY2181" s="17"/>
      <c r="AZ2181" s="17"/>
    </row>
    <row r="2182" spans="1:52" hidden="1" x14ac:dyDescent="0.25">
      <c r="A2182" t="s">
        <v>26</v>
      </c>
      <c r="B2182" t="s">
        <v>5847</v>
      </c>
      <c r="C2182">
        <v>42331</v>
      </c>
      <c r="D2182" t="s">
        <v>2841</v>
      </c>
      <c r="E2182" t="s">
        <v>6979</v>
      </c>
      <c r="F2182" t="s">
        <v>393</v>
      </c>
      <c r="G2182">
        <v>545.72</v>
      </c>
      <c r="H2182">
        <v>474.54</v>
      </c>
      <c r="I2182">
        <v>18.98</v>
      </c>
      <c r="J2182" t="s">
        <v>61</v>
      </c>
      <c r="K2182">
        <v>0</v>
      </c>
      <c r="L2182">
        <v>0</v>
      </c>
      <c r="M2182" t="s">
        <v>31</v>
      </c>
      <c r="N2182">
        <v>474.54</v>
      </c>
      <c r="O2182">
        <v>71.180000000000007</v>
      </c>
      <c r="P2182" t="s">
        <v>2788</v>
      </c>
      <c r="Q2182">
        <v>474.54</v>
      </c>
      <c r="R2182">
        <v>7.83</v>
      </c>
      <c r="S2182" t="s">
        <v>33</v>
      </c>
      <c r="T2182">
        <v>474.54</v>
      </c>
      <c r="U2182">
        <v>36.07</v>
      </c>
      <c r="V2182" t="s">
        <v>33</v>
      </c>
      <c r="W2182" t="s">
        <v>33</v>
      </c>
      <c r="X2182" t="s">
        <v>3279</v>
      </c>
      <c r="Y2182" t="s">
        <v>91</v>
      </c>
      <c r="Z2182" t="s">
        <v>302</v>
      </c>
      <c r="AA2182" t="s">
        <v>303</v>
      </c>
      <c r="AC2182" s="13" t="str">
        <f t="shared" si="382"/>
        <v>000168485</v>
      </c>
      <c r="AD2182" t="str">
        <f t="shared" si="383"/>
        <v>23/11/2015</v>
      </c>
      <c r="AE2182" t="str">
        <f t="shared" si="384"/>
        <v>04501416000144</v>
      </c>
      <c r="AF2182" s="14">
        <f t="shared" si="385"/>
        <v>545.72</v>
      </c>
      <c r="AG2182">
        <f t="shared" si="386"/>
        <v>0</v>
      </c>
      <c r="AH2182">
        <f t="shared" si="387"/>
        <v>1</v>
      </c>
      <c r="AI2182" s="16">
        <v>6818382</v>
      </c>
      <c r="AJ2182" s="16" t="s">
        <v>7715</v>
      </c>
      <c r="AK2182" s="16" t="s">
        <v>5238</v>
      </c>
      <c r="AL2182" s="16" t="s">
        <v>1249</v>
      </c>
      <c r="AM2182" s="16" t="s">
        <v>7193</v>
      </c>
      <c r="AN2182">
        <v>1</v>
      </c>
      <c r="AO2182" t="e">
        <f>VLOOKUP(TRIM(AL2182),'Parcela Dedutivel'!$A$1:$B$65536,2,FALSE)</f>
        <v>#N/A</v>
      </c>
      <c r="AP2182" s="15">
        <f t="shared" si="388"/>
        <v>0</v>
      </c>
      <c r="AQ2182" s="16">
        <f t="shared" si="389"/>
        <v>0</v>
      </c>
      <c r="AV2182" s="18"/>
      <c r="AY2182" s="17"/>
      <c r="AZ2182" s="17"/>
    </row>
    <row r="2183" spans="1:52" hidden="1" x14ac:dyDescent="0.25">
      <c r="A2183" t="s">
        <v>26</v>
      </c>
      <c r="B2183" t="s">
        <v>5850</v>
      </c>
      <c r="C2183">
        <v>42331</v>
      </c>
      <c r="D2183" t="s">
        <v>2787</v>
      </c>
      <c r="E2183" t="s">
        <v>6979</v>
      </c>
      <c r="F2183" t="s">
        <v>29</v>
      </c>
      <c r="G2183">
        <v>227.63</v>
      </c>
      <c r="H2183">
        <v>227.63</v>
      </c>
      <c r="I2183">
        <v>40.97</v>
      </c>
      <c r="J2183" t="s">
        <v>61</v>
      </c>
      <c r="K2183">
        <v>0</v>
      </c>
      <c r="L2183">
        <v>0</v>
      </c>
      <c r="M2183" t="s">
        <v>31</v>
      </c>
      <c r="N2183">
        <v>197.94</v>
      </c>
      <c r="O2183">
        <v>29.69</v>
      </c>
      <c r="P2183" t="s">
        <v>2788</v>
      </c>
      <c r="Q2183">
        <v>197.94</v>
      </c>
      <c r="R2183">
        <v>3.27</v>
      </c>
      <c r="S2183" t="s">
        <v>33</v>
      </c>
      <c r="T2183">
        <v>197.94</v>
      </c>
      <c r="U2183">
        <v>15.040000000000001</v>
      </c>
      <c r="V2183" t="s">
        <v>33</v>
      </c>
      <c r="W2183" t="s">
        <v>33</v>
      </c>
      <c r="X2183" t="s">
        <v>5851</v>
      </c>
      <c r="Y2183" t="s">
        <v>91</v>
      </c>
      <c r="Z2183" t="s">
        <v>4119</v>
      </c>
      <c r="AA2183" t="s">
        <v>4120</v>
      </c>
      <c r="AC2183" s="13" t="str">
        <f t="shared" si="382"/>
        <v>000168486</v>
      </c>
      <c r="AD2183" t="str">
        <f t="shared" si="383"/>
        <v>23/11/2015</v>
      </c>
      <c r="AE2183" t="str">
        <f t="shared" si="384"/>
        <v>20423408000183</v>
      </c>
      <c r="AF2183" s="14">
        <f t="shared" si="385"/>
        <v>227.63</v>
      </c>
      <c r="AG2183">
        <f t="shared" si="386"/>
        <v>0</v>
      </c>
      <c r="AH2183">
        <f t="shared" si="387"/>
        <v>1</v>
      </c>
      <c r="AI2183" s="16">
        <v>6782672</v>
      </c>
      <c r="AJ2183" s="16" t="s">
        <v>7470</v>
      </c>
      <c r="AK2183" s="16" t="s">
        <v>4239</v>
      </c>
      <c r="AL2183" s="16" t="s">
        <v>3485</v>
      </c>
      <c r="AM2183" s="16" t="s">
        <v>7193</v>
      </c>
      <c r="AN2183">
        <v>5</v>
      </c>
      <c r="AO2183" t="e">
        <f>VLOOKUP(TRIM(AL2183),'Parcela Dedutivel'!$A$1:$B$65536,2,FALSE)</f>
        <v>#N/A</v>
      </c>
      <c r="AP2183" s="15">
        <f t="shared" si="388"/>
        <v>0</v>
      </c>
      <c r="AQ2183" s="16">
        <f t="shared" si="389"/>
        <v>0</v>
      </c>
      <c r="AV2183" s="18"/>
      <c r="AY2183" s="17"/>
      <c r="AZ2183" s="17"/>
    </row>
    <row r="2184" spans="1:52" hidden="1" x14ac:dyDescent="0.25">
      <c r="A2184" t="s">
        <v>26</v>
      </c>
      <c r="B2184" t="s">
        <v>5850</v>
      </c>
      <c r="C2184">
        <v>42331</v>
      </c>
      <c r="D2184" t="s">
        <v>2787</v>
      </c>
      <c r="E2184" t="s">
        <v>6979</v>
      </c>
      <c r="F2184" t="s">
        <v>29</v>
      </c>
      <c r="G2184">
        <v>222.73000000000002</v>
      </c>
      <c r="H2184">
        <v>222.73000000000002</v>
      </c>
      <c r="I2184">
        <v>40.090000000000003</v>
      </c>
      <c r="J2184" t="s">
        <v>61</v>
      </c>
      <c r="K2184">
        <v>0</v>
      </c>
      <c r="L2184">
        <v>0</v>
      </c>
      <c r="M2184" t="s">
        <v>31</v>
      </c>
      <c r="N2184">
        <v>193.68</v>
      </c>
      <c r="O2184">
        <v>29.05</v>
      </c>
      <c r="P2184" t="s">
        <v>2788</v>
      </c>
      <c r="Q2184">
        <v>193.68</v>
      </c>
      <c r="R2184">
        <v>3.2</v>
      </c>
      <c r="S2184" t="s">
        <v>33</v>
      </c>
      <c r="T2184">
        <v>193.68</v>
      </c>
      <c r="U2184">
        <v>14.72</v>
      </c>
      <c r="V2184" t="s">
        <v>33</v>
      </c>
      <c r="W2184" t="s">
        <v>33</v>
      </c>
      <c r="X2184" t="s">
        <v>5851</v>
      </c>
      <c r="Y2184" t="s">
        <v>91</v>
      </c>
      <c r="Z2184" t="s">
        <v>4618</v>
      </c>
      <c r="AA2184" t="s">
        <v>4619</v>
      </c>
      <c r="AC2184" s="13" t="str">
        <f t="shared" si="382"/>
        <v>000168486</v>
      </c>
      <c r="AD2184" t="str">
        <f t="shared" si="383"/>
        <v>23/11/2015</v>
      </c>
      <c r="AE2184" t="str">
        <f t="shared" si="384"/>
        <v>20423408000183</v>
      </c>
      <c r="AF2184" s="14">
        <f t="shared" si="385"/>
        <v>222.73000000000002</v>
      </c>
      <c r="AG2184">
        <f t="shared" si="386"/>
        <v>0</v>
      </c>
      <c r="AH2184">
        <f t="shared" si="387"/>
        <v>1</v>
      </c>
      <c r="AI2184" s="16">
        <v>6818382</v>
      </c>
      <c r="AJ2184" s="16" t="s">
        <v>7715</v>
      </c>
      <c r="AK2184" s="16" t="s">
        <v>5238</v>
      </c>
      <c r="AL2184" s="16" t="s">
        <v>4555</v>
      </c>
      <c r="AM2184" s="16" t="s">
        <v>7193</v>
      </c>
      <c r="AN2184">
        <v>1</v>
      </c>
      <c r="AO2184" t="e">
        <f>VLOOKUP(TRIM(AL2184),'Parcela Dedutivel'!$A$1:$B$65536,2,FALSE)</f>
        <v>#N/A</v>
      </c>
      <c r="AP2184" s="15">
        <f t="shared" si="388"/>
        <v>0</v>
      </c>
      <c r="AQ2184" s="16">
        <f t="shared" si="389"/>
        <v>0</v>
      </c>
      <c r="AV2184" s="18"/>
      <c r="AY2184" s="17"/>
      <c r="AZ2184" s="17"/>
    </row>
    <row r="2185" spans="1:52" hidden="1" x14ac:dyDescent="0.25">
      <c r="A2185" t="s">
        <v>26</v>
      </c>
      <c r="B2185" t="s">
        <v>5852</v>
      </c>
      <c r="C2185">
        <v>42331</v>
      </c>
      <c r="D2185" t="s">
        <v>2787</v>
      </c>
      <c r="E2185" t="s">
        <v>6979</v>
      </c>
      <c r="F2185" t="s">
        <v>29</v>
      </c>
      <c r="G2185">
        <v>1044.82</v>
      </c>
      <c r="H2185">
        <v>908.54</v>
      </c>
      <c r="I2185">
        <v>163.54</v>
      </c>
      <c r="J2185" t="s">
        <v>61</v>
      </c>
      <c r="K2185">
        <v>0</v>
      </c>
      <c r="L2185">
        <v>0</v>
      </c>
      <c r="M2185" t="s">
        <v>31</v>
      </c>
      <c r="N2185">
        <v>908.54</v>
      </c>
      <c r="O2185">
        <v>136.28</v>
      </c>
      <c r="P2185" t="s">
        <v>2788</v>
      </c>
      <c r="Q2185">
        <v>908.54</v>
      </c>
      <c r="R2185">
        <v>14.99</v>
      </c>
      <c r="S2185" t="s">
        <v>33</v>
      </c>
      <c r="T2185">
        <v>908.54</v>
      </c>
      <c r="U2185">
        <v>69.05</v>
      </c>
      <c r="V2185" t="s">
        <v>33</v>
      </c>
      <c r="W2185" t="s">
        <v>33</v>
      </c>
      <c r="X2185" t="s">
        <v>2747</v>
      </c>
      <c r="Y2185" t="s">
        <v>44</v>
      </c>
      <c r="Z2185" t="s">
        <v>5853</v>
      </c>
      <c r="AA2185" t="s">
        <v>1162</v>
      </c>
      <c r="AC2185" s="13" t="str">
        <f t="shared" si="382"/>
        <v>000168487</v>
      </c>
      <c r="AD2185" t="str">
        <f t="shared" si="383"/>
        <v>23/11/2015</v>
      </c>
      <c r="AE2185" t="str">
        <f t="shared" si="384"/>
        <v>59578948000171</v>
      </c>
      <c r="AF2185" s="14">
        <f t="shared" si="385"/>
        <v>1044.82</v>
      </c>
      <c r="AG2185">
        <f t="shared" si="386"/>
        <v>0</v>
      </c>
      <c r="AH2185">
        <f t="shared" si="387"/>
        <v>1</v>
      </c>
      <c r="AI2185" s="16">
        <v>6782672</v>
      </c>
      <c r="AJ2185" s="16" t="s">
        <v>7470</v>
      </c>
      <c r="AK2185" s="16" t="s">
        <v>4239</v>
      </c>
      <c r="AL2185" s="16" t="s">
        <v>120</v>
      </c>
      <c r="AM2185" s="16" t="s">
        <v>7193</v>
      </c>
      <c r="AN2185">
        <v>3</v>
      </c>
      <c r="AO2185" t="e">
        <f>VLOOKUP(TRIM(AL2185),'Parcela Dedutivel'!$A$1:$B$65536,2,FALSE)</f>
        <v>#N/A</v>
      </c>
      <c r="AP2185" s="15">
        <f t="shared" si="388"/>
        <v>0</v>
      </c>
      <c r="AQ2185" s="16">
        <f t="shared" si="389"/>
        <v>0</v>
      </c>
      <c r="AV2185" s="18"/>
      <c r="AY2185" s="17"/>
      <c r="AZ2185" s="17"/>
    </row>
    <row r="2186" spans="1:52" hidden="1" x14ac:dyDescent="0.25">
      <c r="A2186" t="s">
        <v>26</v>
      </c>
      <c r="B2186" t="s">
        <v>5854</v>
      </c>
      <c r="C2186">
        <v>42331</v>
      </c>
      <c r="D2186" t="s">
        <v>2841</v>
      </c>
      <c r="E2186" t="s">
        <v>6979</v>
      </c>
      <c r="F2186" t="s">
        <v>1643</v>
      </c>
      <c r="G2186">
        <v>711.98</v>
      </c>
      <c r="H2186">
        <v>711.98</v>
      </c>
      <c r="I2186">
        <v>28.48</v>
      </c>
      <c r="J2186" t="s">
        <v>61</v>
      </c>
      <c r="K2186">
        <v>0</v>
      </c>
      <c r="L2186">
        <v>0</v>
      </c>
      <c r="M2186" t="s">
        <v>31</v>
      </c>
      <c r="N2186">
        <v>619.11</v>
      </c>
      <c r="O2186">
        <v>92.87</v>
      </c>
      <c r="P2186" t="s">
        <v>2788</v>
      </c>
      <c r="Q2186">
        <v>619.11</v>
      </c>
      <c r="R2186">
        <v>10.220000000000001</v>
      </c>
      <c r="S2186" t="s">
        <v>33</v>
      </c>
      <c r="T2186">
        <v>619.11</v>
      </c>
      <c r="U2186">
        <v>47.050000000000004</v>
      </c>
      <c r="V2186" t="s">
        <v>33</v>
      </c>
      <c r="W2186" t="s">
        <v>33</v>
      </c>
      <c r="X2186" t="s">
        <v>5855</v>
      </c>
      <c r="Y2186" t="s">
        <v>91</v>
      </c>
      <c r="Z2186" t="s">
        <v>4903</v>
      </c>
      <c r="AA2186" t="s">
        <v>4904</v>
      </c>
      <c r="AC2186" s="13" t="str">
        <f t="shared" si="382"/>
        <v>000168488</v>
      </c>
      <c r="AD2186" t="str">
        <f t="shared" si="383"/>
        <v>23/11/2015</v>
      </c>
      <c r="AE2186" t="str">
        <f t="shared" si="384"/>
        <v>23524952000100</v>
      </c>
      <c r="AF2186" s="14">
        <f t="shared" si="385"/>
        <v>711.98</v>
      </c>
      <c r="AG2186">
        <f t="shared" si="386"/>
        <v>0</v>
      </c>
      <c r="AH2186">
        <f t="shared" si="387"/>
        <v>1</v>
      </c>
      <c r="AI2186" s="16">
        <v>6782672</v>
      </c>
      <c r="AJ2186" s="16" t="s">
        <v>7470</v>
      </c>
      <c r="AK2186" s="16" t="s">
        <v>4239</v>
      </c>
      <c r="AL2186" s="16" t="s">
        <v>3243</v>
      </c>
      <c r="AM2186" s="16" t="s">
        <v>7193</v>
      </c>
      <c r="AN2186">
        <v>2</v>
      </c>
      <c r="AO2186" t="e">
        <f>VLOOKUP(TRIM(AL2186),'Parcela Dedutivel'!$A$1:$B$65536,2,FALSE)</f>
        <v>#N/A</v>
      </c>
      <c r="AP2186" s="15">
        <f t="shared" si="388"/>
        <v>0</v>
      </c>
      <c r="AQ2186" s="16">
        <f t="shared" si="389"/>
        <v>0</v>
      </c>
      <c r="AV2186" s="18"/>
      <c r="AY2186" s="17"/>
      <c r="AZ2186" s="17"/>
    </row>
    <row r="2187" spans="1:52" hidden="1" x14ac:dyDescent="0.25">
      <c r="A2187" t="s">
        <v>26</v>
      </c>
      <c r="B2187" t="s">
        <v>5856</v>
      </c>
      <c r="C2187">
        <v>42331</v>
      </c>
      <c r="D2187" t="s">
        <v>2804</v>
      </c>
      <c r="E2187" t="s">
        <v>6979</v>
      </c>
      <c r="F2187" t="s">
        <v>29</v>
      </c>
      <c r="G2187">
        <v>608.52</v>
      </c>
      <c r="H2187">
        <v>608.52</v>
      </c>
      <c r="I2187">
        <v>109.53</v>
      </c>
      <c r="J2187" t="s">
        <v>30</v>
      </c>
      <c r="K2187">
        <v>0</v>
      </c>
      <c r="L2187">
        <v>0</v>
      </c>
      <c r="M2187" t="s">
        <v>31</v>
      </c>
      <c r="N2187">
        <v>0</v>
      </c>
      <c r="O2187">
        <v>0</v>
      </c>
      <c r="P2187" t="s">
        <v>31</v>
      </c>
      <c r="Q2187">
        <v>608.52</v>
      </c>
      <c r="R2187">
        <v>10.040000000000001</v>
      </c>
      <c r="S2187" t="s">
        <v>33</v>
      </c>
      <c r="T2187">
        <v>608.52</v>
      </c>
      <c r="U2187">
        <v>46.25</v>
      </c>
      <c r="V2187" t="s">
        <v>33</v>
      </c>
      <c r="W2187" t="s">
        <v>33</v>
      </c>
      <c r="X2187" t="s">
        <v>2799</v>
      </c>
      <c r="Y2187" t="s">
        <v>1378</v>
      </c>
      <c r="Z2187" t="s">
        <v>3325</v>
      </c>
      <c r="AA2187" t="s">
        <v>3326</v>
      </c>
      <c r="AC2187" s="13" t="str">
        <f t="shared" si="382"/>
        <v>000168489</v>
      </c>
      <c r="AD2187" t="str">
        <f t="shared" si="383"/>
        <v>23/11/2015</v>
      </c>
      <c r="AE2187" t="str">
        <f t="shared" si="384"/>
        <v>59104422005704</v>
      </c>
      <c r="AF2187" s="14">
        <f t="shared" si="385"/>
        <v>608.52</v>
      </c>
      <c r="AG2187">
        <f t="shared" si="386"/>
        <v>0</v>
      </c>
      <c r="AH2187">
        <f t="shared" si="387"/>
        <v>1</v>
      </c>
      <c r="AI2187" s="16">
        <v>6782672</v>
      </c>
      <c r="AJ2187" s="16" t="s">
        <v>7470</v>
      </c>
      <c r="AK2187" s="16" t="s">
        <v>4239</v>
      </c>
      <c r="AL2187" s="16" t="s">
        <v>4240</v>
      </c>
      <c r="AM2187" s="16" t="s">
        <v>7193</v>
      </c>
      <c r="AN2187">
        <v>3</v>
      </c>
      <c r="AO2187" t="e">
        <f>VLOOKUP(TRIM(AL2187),'Parcela Dedutivel'!$A$1:$B$65536,2,FALSE)</f>
        <v>#N/A</v>
      </c>
      <c r="AP2187" s="15">
        <f t="shared" si="388"/>
        <v>0</v>
      </c>
      <c r="AQ2187" s="16">
        <f t="shared" si="389"/>
        <v>0</v>
      </c>
      <c r="AV2187" s="18"/>
      <c r="AY2187" s="17"/>
      <c r="AZ2187" s="17"/>
    </row>
    <row r="2188" spans="1:52" hidden="1" x14ac:dyDescent="0.25">
      <c r="A2188" t="s">
        <v>26</v>
      </c>
      <c r="B2188" t="s">
        <v>5857</v>
      </c>
      <c r="C2188">
        <v>42331</v>
      </c>
      <c r="D2188" t="s">
        <v>2804</v>
      </c>
      <c r="E2188" t="s">
        <v>6979</v>
      </c>
      <c r="F2188" t="s">
        <v>29</v>
      </c>
      <c r="G2188">
        <v>339.24</v>
      </c>
      <c r="H2188">
        <v>339.24</v>
      </c>
      <c r="I2188">
        <v>61.06</v>
      </c>
      <c r="J2188" t="s">
        <v>30</v>
      </c>
      <c r="K2188">
        <v>0</v>
      </c>
      <c r="L2188">
        <v>0</v>
      </c>
      <c r="M2188" t="s">
        <v>31</v>
      </c>
      <c r="N2188">
        <v>0</v>
      </c>
      <c r="O2188">
        <v>0</v>
      </c>
      <c r="P2188" t="s">
        <v>31</v>
      </c>
      <c r="Q2188">
        <v>339.24</v>
      </c>
      <c r="R2188">
        <v>5.6000000000000005</v>
      </c>
      <c r="S2188" t="s">
        <v>33</v>
      </c>
      <c r="T2188">
        <v>339.24</v>
      </c>
      <c r="U2188">
        <v>25.78</v>
      </c>
      <c r="V2188" t="s">
        <v>33</v>
      </c>
      <c r="W2188" t="s">
        <v>33</v>
      </c>
      <c r="X2188" t="s">
        <v>2799</v>
      </c>
      <c r="Y2188" t="s">
        <v>96</v>
      </c>
      <c r="Z2188" t="s">
        <v>3348</v>
      </c>
      <c r="AA2188" t="s">
        <v>3326</v>
      </c>
      <c r="AC2188" s="13" t="str">
        <f t="shared" si="382"/>
        <v>000168490</v>
      </c>
      <c r="AD2188" t="str">
        <f t="shared" si="383"/>
        <v>23/11/2015</v>
      </c>
      <c r="AE2188" t="str">
        <f t="shared" si="384"/>
        <v>59104422005704</v>
      </c>
      <c r="AF2188" s="14">
        <f t="shared" si="385"/>
        <v>339.24</v>
      </c>
      <c r="AG2188">
        <f t="shared" si="386"/>
        <v>0</v>
      </c>
      <c r="AH2188">
        <f t="shared" si="387"/>
        <v>1</v>
      </c>
      <c r="AI2188" s="16">
        <v>6782672</v>
      </c>
      <c r="AJ2188" s="16" t="s">
        <v>7470</v>
      </c>
      <c r="AK2188" s="16" t="s">
        <v>4239</v>
      </c>
      <c r="AL2188" s="16" t="s">
        <v>1534</v>
      </c>
      <c r="AM2188" s="16" t="s">
        <v>7193</v>
      </c>
      <c r="AN2188">
        <v>2</v>
      </c>
      <c r="AO2188" t="e">
        <f>VLOOKUP(TRIM(AL2188),'Parcela Dedutivel'!$A$1:$B$65536,2,FALSE)</f>
        <v>#N/A</v>
      </c>
      <c r="AP2188" s="15">
        <f t="shared" si="388"/>
        <v>0</v>
      </c>
      <c r="AQ2188" s="16">
        <f t="shared" si="389"/>
        <v>0</v>
      </c>
      <c r="AV2188" s="18"/>
      <c r="AY2188" s="17"/>
      <c r="AZ2188" s="17"/>
    </row>
    <row r="2189" spans="1:52" hidden="1" x14ac:dyDescent="0.25">
      <c r="A2189" t="s">
        <v>26</v>
      </c>
      <c r="B2189" t="s">
        <v>5858</v>
      </c>
      <c r="C2189">
        <v>42331</v>
      </c>
      <c r="D2189" t="s">
        <v>2841</v>
      </c>
      <c r="E2189" t="s">
        <v>6979</v>
      </c>
      <c r="F2189" t="s">
        <v>393</v>
      </c>
      <c r="G2189">
        <v>564.16</v>
      </c>
      <c r="H2189">
        <v>646.06000000000006</v>
      </c>
      <c r="I2189">
        <v>77.53</v>
      </c>
      <c r="J2189" t="s">
        <v>30</v>
      </c>
      <c r="K2189">
        <v>0</v>
      </c>
      <c r="L2189">
        <v>0</v>
      </c>
      <c r="M2189" t="s">
        <v>31</v>
      </c>
      <c r="N2189">
        <v>0</v>
      </c>
      <c r="O2189">
        <v>0</v>
      </c>
      <c r="P2189" t="s">
        <v>31</v>
      </c>
      <c r="Q2189">
        <v>646.06000000000006</v>
      </c>
      <c r="R2189">
        <v>10.66</v>
      </c>
      <c r="S2189" t="s">
        <v>33</v>
      </c>
      <c r="T2189">
        <v>646.06000000000006</v>
      </c>
      <c r="U2189">
        <v>49.1</v>
      </c>
      <c r="V2189" t="s">
        <v>33</v>
      </c>
      <c r="W2189" t="s">
        <v>33</v>
      </c>
      <c r="X2189" t="s">
        <v>5859</v>
      </c>
      <c r="Y2189" t="s">
        <v>44</v>
      </c>
      <c r="Z2189" t="s">
        <v>5860</v>
      </c>
      <c r="AA2189" t="s">
        <v>5861</v>
      </c>
      <c r="AC2189" s="13" t="str">
        <f t="shared" si="382"/>
        <v>000168491</v>
      </c>
      <c r="AD2189" t="str">
        <f t="shared" si="383"/>
        <v>23/11/2015</v>
      </c>
      <c r="AE2189" t="str">
        <f t="shared" si="384"/>
        <v>00000000000000</v>
      </c>
      <c r="AF2189" s="14">
        <f t="shared" si="385"/>
        <v>564.16</v>
      </c>
      <c r="AG2189">
        <f t="shared" si="386"/>
        <v>0</v>
      </c>
      <c r="AH2189">
        <f t="shared" si="387"/>
        <v>1</v>
      </c>
      <c r="AI2189" s="16">
        <v>6818382</v>
      </c>
      <c r="AJ2189" s="16" t="s">
        <v>7715</v>
      </c>
      <c r="AK2189" s="16" t="s">
        <v>5238</v>
      </c>
      <c r="AL2189" s="16" t="s">
        <v>5231</v>
      </c>
      <c r="AM2189" s="16" t="s">
        <v>7193</v>
      </c>
      <c r="AN2189">
        <v>1</v>
      </c>
      <c r="AO2189" t="e">
        <f>VLOOKUP(TRIM(AL2189),'Parcela Dedutivel'!$A$1:$B$65536,2,FALSE)</f>
        <v>#N/A</v>
      </c>
      <c r="AP2189" s="15">
        <f t="shared" si="388"/>
        <v>0</v>
      </c>
      <c r="AQ2189" s="16">
        <f t="shared" si="389"/>
        <v>0</v>
      </c>
      <c r="AV2189" s="18"/>
      <c r="AY2189" s="17"/>
      <c r="AZ2189" s="17"/>
    </row>
    <row r="2190" spans="1:52" hidden="1" x14ac:dyDescent="0.25">
      <c r="A2190" t="s">
        <v>26</v>
      </c>
      <c r="B2190" t="s">
        <v>5862</v>
      </c>
      <c r="C2190">
        <v>42331</v>
      </c>
      <c r="D2190" t="s">
        <v>2787</v>
      </c>
      <c r="E2190" t="s">
        <v>6979</v>
      </c>
      <c r="F2190" t="s">
        <v>29</v>
      </c>
      <c r="G2190">
        <v>666.48</v>
      </c>
      <c r="H2190">
        <v>579.55000000000007</v>
      </c>
      <c r="I2190">
        <v>104.32000000000001</v>
      </c>
      <c r="J2190" t="s">
        <v>61</v>
      </c>
      <c r="K2190">
        <v>0</v>
      </c>
      <c r="L2190">
        <v>0</v>
      </c>
      <c r="M2190" t="s">
        <v>31</v>
      </c>
      <c r="N2190">
        <v>579.55000000000007</v>
      </c>
      <c r="O2190">
        <v>86.93</v>
      </c>
      <c r="P2190" t="s">
        <v>2788</v>
      </c>
      <c r="Q2190">
        <v>579.55000000000007</v>
      </c>
      <c r="R2190">
        <v>9.56</v>
      </c>
      <c r="S2190" t="s">
        <v>33</v>
      </c>
      <c r="T2190">
        <v>579.55000000000007</v>
      </c>
      <c r="U2190">
        <v>44.050000000000004</v>
      </c>
      <c r="V2190" t="s">
        <v>33</v>
      </c>
      <c r="W2190" t="s">
        <v>33</v>
      </c>
      <c r="X2190" t="s">
        <v>3534</v>
      </c>
      <c r="Y2190" t="s">
        <v>70</v>
      </c>
      <c r="Z2190" t="s">
        <v>4142</v>
      </c>
      <c r="AA2190" t="s">
        <v>4143</v>
      </c>
      <c r="AC2190" s="13" t="str">
        <f t="shared" si="382"/>
        <v>000168492</v>
      </c>
      <c r="AD2190" t="str">
        <f t="shared" si="383"/>
        <v>23/11/2015</v>
      </c>
      <c r="AE2190" t="str">
        <f t="shared" si="384"/>
        <v>86720729000158</v>
      </c>
      <c r="AF2190" s="14">
        <f t="shared" si="385"/>
        <v>666.48</v>
      </c>
      <c r="AG2190">
        <f t="shared" si="386"/>
        <v>0</v>
      </c>
      <c r="AH2190">
        <f t="shared" si="387"/>
        <v>1</v>
      </c>
      <c r="AI2190" s="16">
        <v>6818382</v>
      </c>
      <c r="AJ2190" s="16" t="s">
        <v>7715</v>
      </c>
      <c r="AK2190" s="16" t="s">
        <v>5238</v>
      </c>
      <c r="AL2190" s="16" t="s">
        <v>1519</v>
      </c>
      <c r="AM2190" s="16" t="s">
        <v>7193</v>
      </c>
      <c r="AN2190">
        <v>1</v>
      </c>
      <c r="AO2190" t="e">
        <f>VLOOKUP(TRIM(AL2190),'Parcela Dedutivel'!$A$1:$B$65536,2,FALSE)</f>
        <v>#N/A</v>
      </c>
      <c r="AP2190" s="15">
        <f t="shared" si="388"/>
        <v>0</v>
      </c>
      <c r="AQ2190" s="16">
        <f t="shared" si="389"/>
        <v>0</v>
      </c>
      <c r="AV2190" s="18"/>
      <c r="AY2190" s="17"/>
      <c r="AZ2190" s="17"/>
    </row>
    <row r="2191" spans="1:52" hidden="1" x14ac:dyDescent="0.25">
      <c r="A2191" t="s">
        <v>26</v>
      </c>
      <c r="B2191" t="s">
        <v>5862</v>
      </c>
      <c r="C2191">
        <v>42331</v>
      </c>
      <c r="D2191" t="s">
        <v>2787</v>
      </c>
      <c r="E2191" t="s">
        <v>6979</v>
      </c>
      <c r="F2191" t="s">
        <v>29</v>
      </c>
      <c r="G2191">
        <v>2204.21</v>
      </c>
      <c r="H2191">
        <v>1916.7</v>
      </c>
      <c r="I2191">
        <v>345.01</v>
      </c>
      <c r="J2191" t="s">
        <v>61</v>
      </c>
      <c r="K2191">
        <v>0</v>
      </c>
      <c r="L2191">
        <v>0</v>
      </c>
      <c r="M2191" t="s">
        <v>31</v>
      </c>
      <c r="N2191">
        <v>1916.7</v>
      </c>
      <c r="O2191">
        <v>287.51</v>
      </c>
      <c r="P2191" t="s">
        <v>2788</v>
      </c>
      <c r="Q2191">
        <v>1916.7</v>
      </c>
      <c r="R2191">
        <v>31.63</v>
      </c>
      <c r="S2191" t="s">
        <v>33</v>
      </c>
      <c r="T2191">
        <v>1916.7</v>
      </c>
      <c r="U2191">
        <v>145.67000000000002</v>
      </c>
      <c r="V2191" t="s">
        <v>33</v>
      </c>
      <c r="W2191" t="s">
        <v>33</v>
      </c>
      <c r="X2191" t="s">
        <v>3534</v>
      </c>
      <c r="Y2191" t="s">
        <v>44</v>
      </c>
      <c r="Z2191" t="s">
        <v>3223</v>
      </c>
      <c r="AA2191" t="s">
        <v>3224</v>
      </c>
      <c r="AC2191" s="13" t="str">
        <f t="shared" si="382"/>
        <v>000168492</v>
      </c>
      <c r="AD2191" t="str">
        <f t="shared" si="383"/>
        <v>23/11/2015</v>
      </c>
      <c r="AE2191" t="str">
        <f t="shared" si="384"/>
        <v>86720729000158</v>
      </c>
      <c r="AF2191" s="14">
        <f t="shared" si="385"/>
        <v>2204.21</v>
      </c>
      <c r="AG2191">
        <f t="shared" si="386"/>
        <v>0</v>
      </c>
      <c r="AH2191">
        <f t="shared" si="387"/>
        <v>1</v>
      </c>
      <c r="AI2191" s="16">
        <v>6782672</v>
      </c>
      <c r="AJ2191" s="16" t="s">
        <v>7470</v>
      </c>
      <c r="AK2191" s="16" t="s">
        <v>4239</v>
      </c>
      <c r="AL2191" s="16" t="s">
        <v>3235</v>
      </c>
      <c r="AM2191" s="16" t="s">
        <v>7193</v>
      </c>
      <c r="AN2191">
        <v>3</v>
      </c>
      <c r="AO2191" t="e">
        <f>VLOOKUP(TRIM(AL2191),'Parcela Dedutivel'!$A$1:$B$65536,2,FALSE)</f>
        <v>#N/A</v>
      </c>
      <c r="AP2191" s="15">
        <f t="shared" si="388"/>
        <v>0</v>
      </c>
      <c r="AQ2191" s="16">
        <f t="shared" si="389"/>
        <v>0</v>
      </c>
      <c r="AV2191" s="18"/>
      <c r="AY2191" s="17"/>
      <c r="AZ2191" s="17"/>
    </row>
    <row r="2192" spans="1:52" hidden="1" x14ac:dyDescent="0.25">
      <c r="A2192" t="s">
        <v>26</v>
      </c>
      <c r="B2192" t="s">
        <v>5864</v>
      </c>
      <c r="C2192">
        <v>42331</v>
      </c>
      <c r="D2192" t="s">
        <v>2787</v>
      </c>
      <c r="E2192" t="s">
        <v>6979</v>
      </c>
      <c r="F2192" t="s">
        <v>29</v>
      </c>
      <c r="G2192">
        <v>3134.4500000000003</v>
      </c>
      <c r="H2192">
        <v>2725.61</v>
      </c>
      <c r="I2192">
        <v>490.61</v>
      </c>
      <c r="J2192" t="s">
        <v>61</v>
      </c>
      <c r="K2192">
        <v>0</v>
      </c>
      <c r="L2192">
        <v>0</v>
      </c>
      <c r="M2192" t="s">
        <v>31</v>
      </c>
      <c r="N2192">
        <v>2725.61</v>
      </c>
      <c r="O2192">
        <v>408.84000000000003</v>
      </c>
      <c r="P2192" t="s">
        <v>2788</v>
      </c>
      <c r="Q2192">
        <v>2725.61</v>
      </c>
      <c r="R2192">
        <v>44.97</v>
      </c>
      <c r="S2192" t="s">
        <v>33</v>
      </c>
      <c r="T2192">
        <v>2725.61</v>
      </c>
      <c r="U2192">
        <v>207.15</v>
      </c>
      <c r="V2192" t="s">
        <v>33</v>
      </c>
      <c r="W2192" t="s">
        <v>33</v>
      </c>
      <c r="X2192" t="s">
        <v>1693</v>
      </c>
      <c r="Y2192" t="s">
        <v>44</v>
      </c>
      <c r="Z2192" t="s">
        <v>5853</v>
      </c>
      <c r="AA2192" t="s">
        <v>1162</v>
      </c>
      <c r="AC2192" s="13" t="str">
        <f t="shared" si="382"/>
        <v>000168494</v>
      </c>
      <c r="AD2192" t="str">
        <f t="shared" si="383"/>
        <v>23/11/2015</v>
      </c>
      <c r="AE2192" t="str">
        <f t="shared" si="384"/>
        <v>43854777000126</v>
      </c>
      <c r="AF2192" s="14">
        <f t="shared" si="385"/>
        <v>3134.4500000000003</v>
      </c>
      <c r="AG2192">
        <f t="shared" si="386"/>
        <v>0</v>
      </c>
      <c r="AH2192">
        <f t="shared" si="387"/>
        <v>1</v>
      </c>
      <c r="AI2192" s="16">
        <v>6818382</v>
      </c>
      <c r="AJ2192" s="16" t="s">
        <v>7715</v>
      </c>
      <c r="AK2192" s="16" t="s">
        <v>5238</v>
      </c>
      <c r="AL2192" s="16" t="s">
        <v>2564</v>
      </c>
      <c r="AM2192" s="16" t="s">
        <v>7215</v>
      </c>
      <c r="AN2192">
        <v>1</v>
      </c>
      <c r="AO2192">
        <f>VLOOKUP(TRIM(AL2192),'Parcela Dedutivel'!$A$1:$B$65536,2,FALSE)</f>
        <v>9</v>
      </c>
      <c r="AP2192" s="15">
        <f t="shared" si="388"/>
        <v>9</v>
      </c>
      <c r="AQ2192" s="16">
        <f t="shared" si="389"/>
        <v>9</v>
      </c>
      <c r="AV2192" s="18"/>
      <c r="AY2192" s="17"/>
      <c r="AZ2192" s="17"/>
    </row>
    <row r="2193" spans="1:52" hidden="1" x14ac:dyDescent="0.25">
      <c r="A2193" t="s">
        <v>26</v>
      </c>
      <c r="B2193" t="s">
        <v>5865</v>
      </c>
      <c r="C2193">
        <v>42331</v>
      </c>
      <c r="D2193" t="s">
        <v>2787</v>
      </c>
      <c r="E2193" t="s">
        <v>6979</v>
      </c>
      <c r="F2193" t="s">
        <v>29</v>
      </c>
      <c r="G2193">
        <v>128.44999999999999</v>
      </c>
      <c r="H2193">
        <v>128.44999999999999</v>
      </c>
      <c r="I2193">
        <v>23.12</v>
      </c>
      <c r="J2193" t="s">
        <v>30</v>
      </c>
      <c r="K2193">
        <v>0</v>
      </c>
      <c r="L2193">
        <v>0</v>
      </c>
      <c r="M2193" t="s">
        <v>31</v>
      </c>
      <c r="N2193">
        <v>0</v>
      </c>
      <c r="O2193">
        <v>0</v>
      </c>
      <c r="P2193" t="s">
        <v>31</v>
      </c>
      <c r="Q2193">
        <v>128.44999999999999</v>
      </c>
      <c r="R2193">
        <v>2.12</v>
      </c>
      <c r="S2193" t="s">
        <v>33</v>
      </c>
      <c r="T2193">
        <v>128.44999999999999</v>
      </c>
      <c r="U2193">
        <v>9.76</v>
      </c>
      <c r="V2193" t="s">
        <v>33</v>
      </c>
      <c r="W2193" t="s">
        <v>33</v>
      </c>
      <c r="X2193" t="s">
        <v>4753</v>
      </c>
      <c r="Y2193" t="s">
        <v>142</v>
      </c>
      <c r="Z2193" t="s">
        <v>5830</v>
      </c>
      <c r="AA2193" t="s">
        <v>5831</v>
      </c>
      <c r="AC2193" s="13" t="str">
        <f t="shared" si="382"/>
        <v>000168495</v>
      </c>
      <c r="AD2193" t="str">
        <f t="shared" si="383"/>
        <v>23/11/2015</v>
      </c>
      <c r="AE2193" t="str">
        <f t="shared" si="384"/>
        <v>62545686001206</v>
      </c>
      <c r="AF2193" s="14">
        <f t="shared" si="385"/>
        <v>128.44999999999999</v>
      </c>
      <c r="AG2193">
        <f t="shared" si="386"/>
        <v>0</v>
      </c>
      <c r="AH2193">
        <f t="shared" si="387"/>
        <v>1</v>
      </c>
      <c r="AI2193" s="16">
        <v>6787090</v>
      </c>
      <c r="AJ2193" s="16" t="s">
        <v>7716</v>
      </c>
      <c r="AK2193" s="16" t="s">
        <v>4242</v>
      </c>
      <c r="AL2193" s="16" t="s">
        <v>1573</v>
      </c>
      <c r="AM2193" s="16" t="s">
        <v>7143</v>
      </c>
      <c r="AN2193">
        <v>11</v>
      </c>
      <c r="AO2193">
        <f>VLOOKUP(TRIM(AL2193),'Parcela Dedutivel'!$A$1:$B$65536,2,FALSE)</f>
        <v>0.41502579999999989</v>
      </c>
      <c r="AP2193" s="15">
        <f t="shared" si="388"/>
        <v>0.41502579999999989</v>
      </c>
      <c r="AQ2193" s="16">
        <f t="shared" si="389"/>
        <v>4.5652837999999987</v>
      </c>
      <c r="AV2193" s="18"/>
      <c r="AY2193" s="17"/>
      <c r="AZ2193" s="17"/>
    </row>
    <row r="2194" spans="1:52" hidden="1" x14ac:dyDescent="0.25">
      <c r="A2194" t="s">
        <v>26</v>
      </c>
      <c r="B2194" t="s">
        <v>5866</v>
      </c>
      <c r="C2194">
        <v>42331</v>
      </c>
      <c r="D2194" t="s">
        <v>2804</v>
      </c>
      <c r="E2194" t="s">
        <v>6979</v>
      </c>
      <c r="F2194" t="s">
        <v>29</v>
      </c>
      <c r="G2194">
        <v>11123.92</v>
      </c>
      <c r="H2194">
        <v>0</v>
      </c>
      <c r="I2194">
        <v>0</v>
      </c>
      <c r="J2194" t="s">
        <v>31</v>
      </c>
      <c r="K2194">
        <v>0</v>
      </c>
      <c r="L2194">
        <v>0</v>
      </c>
      <c r="M2194" t="s">
        <v>31</v>
      </c>
      <c r="N2194">
        <v>0</v>
      </c>
      <c r="O2194">
        <v>0</v>
      </c>
      <c r="P2194" t="s">
        <v>31</v>
      </c>
      <c r="Q2194">
        <v>11123.92</v>
      </c>
      <c r="R2194">
        <v>183.54</v>
      </c>
      <c r="S2194" t="s">
        <v>33</v>
      </c>
      <c r="T2194">
        <v>11123.92</v>
      </c>
      <c r="U2194">
        <v>845.42000000000007</v>
      </c>
      <c r="V2194" t="s">
        <v>33</v>
      </c>
      <c r="W2194" t="s">
        <v>33</v>
      </c>
      <c r="X2194" t="s">
        <v>2555</v>
      </c>
      <c r="Y2194" t="s">
        <v>2556</v>
      </c>
      <c r="Z2194" t="s">
        <v>5867</v>
      </c>
      <c r="AA2194" t="s">
        <v>5868</v>
      </c>
      <c r="AC2194" s="13" t="str">
        <f t="shared" si="382"/>
        <v>000168496</v>
      </c>
      <c r="AD2194" t="str">
        <f t="shared" si="383"/>
        <v>23/11/2015</v>
      </c>
      <c r="AE2194" t="str">
        <f t="shared" si="384"/>
        <v>08285374000293</v>
      </c>
      <c r="AF2194" s="14">
        <f t="shared" si="385"/>
        <v>11123.92</v>
      </c>
      <c r="AG2194">
        <f t="shared" si="386"/>
        <v>0</v>
      </c>
      <c r="AH2194">
        <f t="shared" si="387"/>
        <v>1</v>
      </c>
      <c r="AI2194" s="16">
        <v>7787128</v>
      </c>
      <c r="AJ2194" s="16" t="s">
        <v>7717</v>
      </c>
      <c r="AK2194" s="16" t="s">
        <v>5241</v>
      </c>
      <c r="AL2194" s="16" t="s">
        <v>1684</v>
      </c>
      <c r="AM2194" s="16" t="s">
        <v>7143</v>
      </c>
      <c r="AN2194">
        <v>3</v>
      </c>
      <c r="AO2194" t="e">
        <f>VLOOKUP(TRIM(AL2194),'Parcela Dedutivel'!$A$1:$B$65536,2,FALSE)</f>
        <v>#N/A</v>
      </c>
      <c r="AP2194" s="15">
        <f t="shared" si="388"/>
        <v>0</v>
      </c>
      <c r="AQ2194" s="16">
        <f t="shared" si="389"/>
        <v>0</v>
      </c>
      <c r="AV2194" s="18"/>
      <c r="AY2194" s="17"/>
      <c r="AZ2194" s="17"/>
    </row>
    <row r="2195" spans="1:52" hidden="1" x14ac:dyDescent="0.25">
      <c r="A2195" t="s">
        <v>26</v>
      </c>
      <c r="B2195" t="s">
        <v>5869</v>
      </c>
      <c r="C2195">
        <v>42331</v>
      </c>
      <c r="D2195" t="s">
        <v>2787</v>
      </c>
      <c r="E2195" t="s">
        <v>6979</v>
      </c>
      <c r="F2195" t="s">
        <v>29</v>
      </c>
      <c r="G2195">
        <v>2612.04</v>
      </c>
      <c r="H2195">
        <v>2271.34</v>
      </c>
      <c r="I2195">
        <v>408.84000000000003</v>
      </c>
      <c r="J2195" t="s">
        <v>61</v>
      </c>
      <c r="K2195">
        <v>0</v>
      </c>
      <c r="L2195">
        <v>0</v>
      </c>
      <c r="M2195" t="s">
        <v>31</v>
      </c>
      <c r="N2195">
        <v>2271.34</v>
      </c>
      <c r="O2195">
        <v>340.7</v>
      </c>
      <c r="P2195" t="s">
        <v>2788</v>
      </c>
      <c r="Q2195">
        <v>2271.34</v>
      </c>
      <c r="R2195">
        <v>37.480000000000004</v>
      </c>
      <c r="S2195" t="s">
        <v>33</v>
      </c>
      <c r="T2195">
        <v>2271.34</v>
      </c>
      <c r="U2195">
        <v>172.62</v>
      </c>
      <c r="V2195" t="s">
        <v>33</v>
      </c>
      <c r="W2195" t="s">
        <v>33</v>
      </c>
      <c r="X2195" t="s">
        <v>3958</v>
      </c>
      <c r="Y2195" t="s">
        <v>44</v>
      </c>
      <c r="Z2195" t="s">
        <v>5853</v>
      </c>
      <c r="AA2195" t="s">
        <v>1162</v>
      </c>
      <c r="AC2195" s="13" t="str">
        <f t="shared" si="382"/>
        <v>000168497</v>
      </c>
      <c r="AD2195" t="str">
        <f t="shared" si="383"/>
        <v>23/11/2015</v>
      </c>
      <c r="AE2195" t="str">
        <f t="shared" si="384"/>
        <v>59609123001220</v>
      </c>
      <c r="AF2195" s="14">
        <f t="shared" si="385"/>
        <v>2612.04</v>
      </c>
      <c r="AG2195">
        <f t="shared" si="386"/>
        <v>0</v>
      </c>
      <c r="AH2195">
        <f t="shared" si="387"/>
        <v>1</v>
      </c>
      <c r="AI2195" s="16">
        <v>6783934</v>
      </c>
      <c r="AJ2195" s="16" t="s">
        <v>7468</v>
      </c>
      <c r="AK2195" s="16" t="s">
        <v>4245</v>
      </c>
      <c r="AL2195" s="16" t="s">
        <v>4253</v>
      </c>
      <c r="AM2195" s="16" t="s">
        <v>7193</v>
      </c>
      <c r="AN2195">
        <v>2</v>
      </c>
      <c r="AO2195" t="e">
        <f>VLOOKUP(TRIM(AL2195),'Parcela Dedutivel'!$A$1:$B$65536,2,FALSE)</f>
        <v>#N/A</v>
      </c>
      <c r="AP2195" s="15">
        <f t="shared" si="388"/>
        <v>0</v>
      </c>
      <c r="AQ2195" s="16">
        <f t="shared" si="389"/>
        <v>0</v>
      </c>
      <c r="AV2195" s="18"/>
      <c r="AY2195" s="17"/>
      <c r="AZ2195" s="17"/>
    </row>
    <row r="2196" spans="1:52" hidden="1" x14ac:dyDescent="0.25">
      <c r="A2196" t="s">
        <v>26</v>
      </c>
      <c r="B2196" t="s">
        <v>5870</v>
      </c>
      <c r="C2196">
        <v>42331</v>
      </c>
      <c r="D2196" t="s">
        <v>2787</v>
      </c>
      <c r="E2196" t="s">
        <v>6979</v>
      </c>
      <c r="F2196" t="s">
        <v>29</v>
      </c>
      <c r="G2196">
        <v>1222.1200000000001</v>
      </c>
      <c r="H2196">
        <v>1062.71</v>
      </c>
      <c r="I2196">
        <v>191.29</v>
      </c>
      <c r="J2196" t="s">
        <v>61</v>
      </c>
      <c r="K2196">
        <v>0</v>
      </c>
      <c r="L2196">
        <v>0</v>
      </c>
      <c r="M2196" t="s">
        <v>31</v>
      </c>
      <c r="N2196">
        <v>1062.71</v>
      </c>
      <c r="O2196">
        <v>159.41</v>
      </c>
      <c r="P2196" t="s">
        <v>2788</v>
      </c>
      <c r="Q2196">
        <v>1062.71</v>
      </c>
      <c r="R2196">
        <v>17.53</v>
      </c>
      <c r="S2196" t="s">
        <v>33</v>
      </c>
      <c r="T2196">
        <v>1062.71</v>
      </c>
      <c r="U2196">
        <v>80.77</v>
      </c>
      <c r="V2196" t="s">
        <v>33</v>
      </c>
      <c r="W2196" t="s">
        <v>33</v>
      </c>
      <c r="X2196" t="s">
        <v>3302</v>
      </c>
      <c r="Y2196" t="s">
        <v>91</v>
      </c>
      <c r="Z2196" t="s">
        <v>1783</v>
      </c>
      <c r="AA2196" t="s">
        <v>1784</v>
      </c>
      <c r="AC2196" s="13" t="str">
        <f t="shared" si="382"/>
        <v>000168498</v>
      </c>
      <c r="AD2196" t="str">
        <f t="shared" si="383"/>
        <v>23/11/2015</v>
      </c>
      <c r="AE2196" t="str">
        <f t="shared" si="384"/>
        <v>09262527000169</v>
      </c>
      <c r="AF2196" s="14">
        <f t="shared" si="385"/>
        <v>1222.1200000000001</v>
      </c>
      <c r="AG2196">
        <f t="shared" si="386"/>
        <v>0</v>
      </c>
      <c r="AH2196">
        <f t="shared" si="387"/>
        <v>1</v>
      </c>
      <c r="AI2196" s="16">
        <v>7009230</v>
      </c>
      <c r="AJ2196" s="16" t="s">
        <v>7463</v>
      </c>
      <c r="AK2196" s="16" t="s">
        <v>5243</v>
      </c>
      <c r="AL2196" s="16" t="s">
        <v>1266</v>
      </c>
      <c r="AM2196" s="16" t="s">
        <v>7193</v>
      </c>
      <c r="AN2196">
        <v>2</v>
      </c>
      <c r="AO2196" t="e">
        <f>VLOOKUP(TRIM(AL2196),'Parcela Dedutivel'!$A$1:$B$65536,2,FALSE)</f>
        <v>#N/A</v>
      </c>
      <c r="AP2196" s="15">
        <f t="shared" si="388"/>
        <v>0</v>
      </c>
      <c r="AQ2196" s="16">
        <f t="shared" si="389"/>
        <v>0</v>
      </c>
      <c r="AV2196" s="18"/>
      <c r="AY2196" s="17"/>
      <c r="AZ2196" s="17"/>
    </row>
    <row r="2197" spans="1:52" hidden="1" x14ac:dyDescent="0.25">
      <c r="A2197" t="s">
        <v>26</v>
      </c>
      <c r="B2197" t="s">
        <v>5870</v>
      </c>
      <c r="C2197">
        <v>42331</v>
      </c>
      <c r="D2197" t="s">
        <v>2787</v>
      </c>
      <c r="E2197" t="s">
        <v>6979</v>
      </c>
      <c r="F2197" t="s">
        <v>29</v>
      </c>
      <c r="G2197">
        <v>958.1</v>
      </c>
      <c r="H2197">
        <v>833.13</v>
      </c>
      <c r="I2197">
        <v>149.96</v>
      </c>
      <c r="J2197" t="s">
        <v>61</v>
      </c>
      <c r="K2197">
        <v>0</v>
      </c>
      <c r="L2197">
        <v>0</v>
      </c>
      <c r="M2197" t="s">
        <v>31</v>
      </c>
      <c r="N2197">
        <v>833.13</v>
      </c>
      <c r="O2197">
        <v>124.97</v>
      </c>
      <c r="P2197" t="s">
        <v>2788</v>
      </c>
      <c r="Q2197">
        <v>833.13</v>
      </c>
      <c r="R2197">
        <v>13.75</v>
      </c>
      <c r="S2197" t="s">
        <v>33</v>
      </c>
      <c r="T2197">
        <v>833.13</v>
      </c>
      <c r="U2197">
        <v>63.32</v>
      </c>
      <c r="V2197" t="s">
        <v>33</v>
      </c>
      <c r="W2197" t="s">
        <v>33</v>
      </c>
      <c r="X2197" t="s">
        <v>3302</v>
      </c>
      <c r="Y2197" t="s">
        <v>91</v>
      </c>
      <c r="Z2197" t="s">
        <v>3125</v>
      </c>
      <c r="AA2197" t="s">
        <v>3126</v>
      </c>
      <c r="AC2197" s="13" t="str">
        <f t="shared" si="382"/>
        <v>000168498</v>
      </c>
      <c r="AD2197" t="str">
        <f t="shared" si="383"/>
        <v>23/11/2015</v>
      </c>
      <c r="AE2197" t="str">
        <f t="shared" si="384"/>
        <v>09262527000169</v>
      </c>
      <c r="AF2197" s="14">
        <f t="shared" si="385"/>
        <v>958.1</v>
      </c>
      <c r="AG2197">
        <f t="shared" si="386"/>
        <v>0</v>
      </c>
      <c r="AH2197">
        <f t="shared" si="387"/>
        <v>1</v>
      </c>
      <c r="AI2197" s="16">
        <v>6783934</v>
      </c>
      <c r="AJ2197" s="16" t="s">
        <v>7468</v>
      </c>
      <c r="AK2197" s="16" t="s">
        <v>4245</v>
      </c>
      <c r="AL2197" s="16" t="s">
        <v>3376</v>
      </c>
      <c r="AM2197" s="16" t="s">
        <v>7193</v>
      </c>
      <c r="AN2197">
        <v>10</v>
      </c>
      <c r="AO2197" t="e">
        <f>VLOOKUP(TRIM(AL2197),'Parcela Dedutivel'!$A$1:$B$65536,2,FALSE)</f>
        <v>#N/A</v>
      </c>
      <c r="AP2197" s="15">
        <f t="shared" si="388"/>
        <v>0</v>
      </c>
      <c r="AQ2197" s="16">
        <f t="shared" si="389"/>
        <v>0</v>
      </c>
      <c r="AV2197" s="18"/>
      <c r="AY2197" s="17"/>
      <c r="AZ2197" s="17"/>
    </row>
    <row r="2198" spans="1:52" hidden="1" x14ac:dyDescent="0.25">
      <c r="A2198" t="s">
        <v>26</v>
      </c>
      <c r="B2198" t="s">
        <v>5871</v>
      </c>
      <c r="C2198">
        <v>42331</v>
      </c>
      <c r="D2198" t="s">
        <v>2804</v>
      </c>
      <c r="E2198" t="s">
        <v>6979</v>
      </c>
      <c r="F2198" t="s">
        <v>29</v>
      </c>
      <c r="G2198">
        <v>371.02</v>
      </c>
      <c r="H2198">
        <v>371.02</v>
      </c>
      <c r="I2198">
        <v>66.78</v>
      </c>
      <c r="J2198" t="s">
        <v>30</v>
      </c>
      <c r="K2198">
        <v>0</v>
      </c>
      <c r="L2198">
        <v>0</v>
      </c>
      <c r="M2198" t="s">
        <v>31</v>
      </c>
      <c r="N2198">
        <v>0</v>
      </c>
      <c r="O2198">
        <v>0</v>
      </c>
      <c r="P2198" t="s">
        <v>31</v>
      </c>
      <c r="Q2198">
        <v>371.02</v>
      </c>
      <c r="R2198">
        <v>6.12</v>
      </c>
      <c r="S2198" t="s">
        <v>33</v>
      </c>
      <c r="T2198">
        <v>371.02</v>
      </c>
      <c r="U2198">
        <v>28.2</v>
      </c>
      <c r="V2198" t="s">
        <v>33</v>
      </c>
      <c r="W2198" t="s">
        <v>33</v>
      </c>
      <c r="X2198" t="s">
        <v>2799</v>
      </c>
      <c r="Y2198" t="s">
        <v>1378</v>
      </c>
      <c r="Z2198" t="s">
        <v>2865</v>
      </c>
      <c r="AA2198" t="s">
        <v>2866</v>
      </c>
      <c r="AC2198" s="13" t="str">
        <f t="shared" si="382"/>
        <v>000168499</v>
      </c>
      <c r="AD2198" t="str">
        <f t="shared" si="383"/>
        <v>23/11/2015</v>
      </c>
      <c r="AE2198" t="str">
        <f t="shared" si="384"/>
        <v>59104422005704</v>
      </c>
      <c r="AF2198" s="14">
        <f t="shared" si="385"/>
        <v>371.02</v>
      </c>
      <c r="AG2198">
        <f t="shared" si="386"/>
        <v>0</v>
      </c>
      <c r="AH2198">
        <f t="shared" si="387"/>
        <v>1</v>
      </c>
      <c r="AI2198" s="16">
        <v>6782872</v>
      </c>
      <c r="AJ2198" s="16" t="s">
        <v>7581</v>
      </c>
      <c r="AK2198" s="16" t="s">
        <v>5244</v>
      </c>
      <c r="AL2198" s="16" t="s">
        <v>1215</v>
      </c>
      <c r="AM2198" s="16" t="s">
        <v>7193</v>
      </c>
      <c r="AN2198">
        <v>3</v>
      </c>
      <c r="AO2198" t="e">
        <f>VLOOKUP(TRIM(AL2198),'Parcela Dedutivel'!$A$1:$B$65536,2,FALSE)</f>
        <v>#N/A</v>
      </c>
      <c r="AP2198" s="15">
        <f t="shared" si="388"/>
        <v>0</v>
      </c>
      <c r="AQ2198" s="16">
        <f t="shared" si="389"/>
        <v>0</v>
      </c>
      <c r="AV2198" s="18"/>
      <c r="AY2198" s="17"/>
      <c r="AZ2198" s="17"/>
    </row>
    <row r="2199" spans="1:52" hidden="1" x14ac:dyDescent="0.25">
      <c r="A2199" t="s">
        <v>26</v>
      </c>
      <c r="B2199" t="s">
        <v>5872</v>
      </c>
      <c r="C2199">
        <v>42331</v>
      </c>
      <c r="D2199" t="s">
        <v>2787</v>
      </c>
      <c r="E2199" t="s">
        <v>6979</v>
      </c>
      <c r="F2199" t="s">
        <v>29</v>
      </c>
      <c r="G2199">
        <v>5671.92</v>
      </c>
      <c r="H2199">
        <v>4726.6000000000004</v>
      </c>
      <c r="I2199">
        <v>850.79</v>
      </c>
      <c r="J2199" t="s">
        <v>61</v>
      </c>
      <c r="K2199">
        <v>0</v>
      </c>
      <c r="L2199">
        <v>0</v>
      </c>
      <c r="M2199" t="s">
        <v>31</v>
      </c>
      <c r="N2199">
        <v>4726.6000000000004</v>
      </c>
      <c r="O2199">
        <v>945.32</v>
      </c>
      <c r="P2199" t="s">
        <v>2788</v>
      </c>
      <c r="Q2199">
        <v>4726.6000000000004</v>
      </c>
      <c r="R2199">
        <v>77.989999999999995</v>
      </c>
      <c r="S2199" t="s">
        <v>33</v>
      </c>
      <c r="T2199">
        <v>4726.6000000000004</v>
      </c>
      <c r="U2199">
        <v>359.22</v>
      </c>
      <c r="V2199" t="s">
        <v>33</v>
      </c>
      <c r="W2199" t="s">
        <v>33</v>
      </c>
      <c r="X2199" t="s">
        <v>1384</v>
      </c>
      <c r="Y2199" t="s">
        <v>99</v>
      </c>
      <c r="Z2199" t="s">
        <v>4025</v>
      </c>
      <c r="AA2199" t="s">
        <v>4026</v>
      </c>
      <c r="AC2199" s="13" t="str">
        <f t="shared" si="382"/>
        <v>000168500</v>
      </c>
      <c r="AD2199" t="str">
        <f t="shared" si="383"/>
        <v>23/11/2015</v>
      </c>
      <c r="AE2199" t="str">
        <f t="shared" si="384"/>
        <v>96195615000190</v>
      </c>
      <c r="AF2199" s="14">
        <f t="shared" si="385"/>
        <v>5671.92</v>
      </c>
      <c r="AG2199">
        <f t="shared" si="386"/>
        <v>0</v>
      </c>
      <c r="AH2199">
        <f t="shared" si="387"/>
        <v>1</v>
      </c>
      <c r="AI2199" s="16">
        <v>6783934</v>
      </c>
      <c r="AJ2199" s="16" t="s">
        <v>7468</v>
      </c>
      <c r="AK2199" s="16" t="s">
        <v>4245</v>
      </c>
      <c r="AL2199" s="16" t="s">
        <v>4251</v>
      </c>
      <c r="AM2199" s="16" t="s">
        <v>7193</v>
      </c>
      <c r="AN2199">
        <v>5</v>
      </c>
      <c r="AO2199" t="e">
        <f>VLOOKUP(TRIM(AL2199),'Parcela Dedutivel'!$A$1:$B$65536,2,FALSE)</f>
        <v>#N/A</v>
      </c>
      <c r="AP2199" s="15">
        <f t="shared" si="388"/>
        <v>0</v>
      </c>
      <c r="AQ2199" s="16">
        <f t="shared" si="389"/>
        <v>0</v>
      </c>
      <c r="AV2199" s="18"/>
      <c r="AY2199" s="17"/>
      <c r="AZ2199" s="17"/>
    </row>
    <row r="2200" spans="1:52" hidden="1" x14ac:dyDescent="0.25">
      <c r="A2200" t="s">
        <v>26</v>
      </c>
      <c r="B2200" t="s">
        <v>5873</v>
      </c>
      <c r="C2200">
        <v>42331</v>
      </c>
      <c r="D2200" t="s">
        <v>2787</v>
      </c>
      <c r="E2200" t="s">
        <v>6979</v>
      </c>
      <c r="F2200" t="s">
        <v>29</v>
      </c>
      <c r="G2200">
        <v>536.14</v>
      </c>
      <c r="H2200">
        <v>446.78000000000003</v>
      </c>
      <c r="I2200">
        <v>80.42</v>
      </c>
      <c r="J2200" t="s">
        <v>61</v>
      </c>
      <c r="K2200">
        <v>0</v>
      </c>
      <c r="L2200">
        <v>0</v>
      </c>
      <c r="M2200" t="s">
        <v>31</v>
      </c>
      <c r="N2200">
        <v>446.78000000000003</v>
      </c>
      <c r="O2200">
        <v>89.36</v>
      </c>
      <c r="P2200" t="s">
        <v>2788</v>
      </c>
      <c r="Q2200">
        <v>446.78000000000003</v>
      </c>
      <c r="R2200">
        <v>7.37</v>
      </c>
      <c r="S2200" t="s">
        <v>33</v>
      </c>
      <c r="T2200">
        <v>446.78000000000003</v>
      </c>
      <c r="U2200">
        <v>33.96</v>
      </c>
      <c r="V2200" t="s">
        <v>33</v>
      </c>
      <c r="W2200" t="s">
        <v>33</v>
      </c>
      <c r="X2200" t="s">
        <v>2764</v>
      </c>
      <c r="Y2200" t="s">
        <v>642</v>
      </c>
      <c r="Z2200" t="s">
        <v>643</v>
      </c>
      <c r="AA2200" t="s">
        <v>644</v>
      </c>
      <c r="AC2200" s="13" t="str">
        <f t="shared" si="382"/>
        <v>000168501</v>
      </c>
      <c r="AD2200" t="str">
        <f t="shared" si="383"/>
        <v>23/11/2015</v>
      </c>
      <c r="AE2200" t="str">
        <f t="shared" si="384"/>
        <v>96404942000104</v>
      </c>
      <c r="AF2200" s="14">
        <f t="shared" si="385"/>
        <v>536.14</v>
      </c>
      <c r="AG2200">
        <f t="shared" si="386"/>
        <v>0</v>
      </c>
      <c r="AH2200">
        <f t="shared" si="387"/>
        <v>1</v>
      </c>
      <c r="AI2200" s="16">
        <v>6783934</v>
      </c>
      <c r="AJ2200" s="16" t="s">
        <v>7468</v>
      </c>
      <c r="AK2200" s="16" t="s">
        <v>4245</v>
      </c>
      <c r="AL2200" s="16" t="s">
        <v>3421</v>
      </c>
      <c r="AM2200" s="16" t="s">
        <v>7193</v>
      </c>
      <c r="AN2200">
        <v>20</v>
      </c>
      <c r="AO2200" t="e">
        <f>VLOOKUP(TRIM(AL2200),'Parcela Dedutivel'!$A$1:$B$65536,2,FALSE)</f>
        <v>#N/A</v>
      </c>
      <c r="AP2200" s="15">
        <f t="shared" si="388"/>
        <v>0</v>
      </c>
      <c r="AQ2200" s="16">
        <f t="shared" si="389"/>
        <v>0</v>
      </c>
      <c r="AV2200" s="18"/>
      <c r="AY2200" s="17"/>
      <c r="AZ2200" s="17"/>
    </row>
    <row r="2201" spans="1:52" hidden="1" x14ac:dyDescent="0.25">
      <c r="A2201" t="s">
        <v>26</v>
      </c>
      <c r="B2201" t="s">
        <v>5873</v>
      </c>
      <c r="C2201">
        <v>42331</v>
      </c>
      <c r="D2201" t="s">
        <v>2787</v>
      </c>
      <c r="E2201" t="s">
        <v>6979</v>
      </c>
      <c r="F2201" t="s">
        <v>29</v>
      </c>
      <c r="G2201">
        <v>261.56</v>
      </c>
      <c r="H2201">
        <v>227.44</v>
      </c>
      <c r="I2201">
        <v>40.94</v>
      </c>
      <c r="J2201" t="s">
        <v>61</v>
      </c>
      <c r="K2201">
        <v>0</v>
      </c>
      <c r="L2201">
        <v>0</v>
      </c>
      <c r="M2201" t="s">
        <v>31</v>
      </c>
      <c r="N2201">
        <v>227.44</v>
      </c>
      <c r="O2201">
        <v>34.119999999999997</v>
      </c>
      <c r="P2201" t="s">
        <v>2788</v>
      </c>
      <c r="Q2201">
        <v>227.44</v>
      </c>
      <c r="R2201">
        <v>3.75</v>
      </c>
      <c r="S2201" t="s">
        <v>33</v>
      </c>
      <c r="T2201">
        <v>227.44</v>
      </c>
      <c r="U2201">
        <v>17.29</v>
      </c>
      <c r="V2201" t="s">
        <v>33</v>
      </c>
      <c r="W2201" t="s">
        <v>33</v>
      </c>
      <c r="X2201" t="s">
        <v>2764</v>
      </c>
      <c r="Y2201" t="s">
        <v>44</v>
      </c>
      <c r="Z2201" t="s">
        <v>5044</v>
      </c>
      <c r="AA2201" t="s">
        <v>5045</v>
      </c>
      <c r="AC2201" s="13" t="str">
        <f t="shared" si="382"/>
        <v>000168501</v>
      </c>
      <c r="AD2201" t="str">
        <f t="shared" si="383"/>
        <v>23/11/2015</v>
      </c>
      <c r="AE2201" t="str">
        <f t="shared" si="384"/>
        <v>96404942000104</v>
      </c>
      <c r="AF2201" s="14">
        <f t="shared" si="385"/>
        <v>261.56</v>
      </c>
      <c r="AG2201">
        <f t="shared" si="386"/>
        <v>0</v>
      </c>
      <c r="AH2201">
        <f t="shared" si="387"/>
        <v>1</v>
      </c>
      <c r="AI2201" s="16">
        <v>6783934</v>
      </c>
      <c r="AJ2201" s="16" t="s">
        <v>7468</v>
      </c>
      <c r="AK2201" s="16" t="s">
        <v>4245</v>
      </c>
      <c r="AL2201" s="16" t="s">
        <v>66</v>
      </c>
      <c r="AM2201" s="16" t="s">
        <v>7193</v>
      </c>
      <c r="AN2201">
        <v>10</v>
      </c>
      <c r="AO2201" t="e">
        <f>VLOOKUP(TRIM(AL2201),'Parcela Dedutivel'!$A$1:$B$65536,2,FALSE)</f>
        <v>#N/A</v>
      </c>
      <c r="AP2201" s="15">
        <f t="shared" si="388"/>
        <v>0</v>
      </c>
      <c r="AQ2201" s="16">
        <f t="shared" si="389"/>
        <v>0</v>
      </c>
      <c r="AV2201" s="18"/>
      <c r="AY2201" s="17"/>
      <c r="AZ2201" s="17"/>
    </row>
    <row r="2202" spans="1:52" hidden="1" x14ac:dyDescent="0.25">
      <c r="A2202" t="s">
        <v>26</v>
      </c>
      <c r="B2202" t="s">
        <v>5876</v>
      </c>
      <c r="C2202">
        <v>42331</v>
      </c>
      <c r="D2202" t="s">
        <v>2804</v>
      </c>
      <c r="E2202" t="s">
        <v>6979</v>
      </c>
      <c r="F2202" t="s">
        <v>29</v>
      </c>
      <c r="G2202">
        <v>2271.1999999999998</v>
      </c>
      <c r="H2202">
        <v>1974.96</v>
      </c>
      <c r="I2202">
        <v>355.49</v>
      </c>
      <c r="J2202" t="s">
        <v>30</v>
      </c>
      <c r="K2202">
        <v>0</v>
      </c>
      <c r="L2202">
        <v>0</v>
      </c>
      <c r="M2202" t="s">
        <v>31</v>
      </c>
      <c r="N2202">
        <v>1974.96</v>
      </c>
      <c r="O2202">
        <v>296.24</v>
      </c>
      <c r="P2202" t="s">
        <v>2788</v>
      </c>
      <c r="Q2202">
        <v>1974.96</v>
      </c>
      <c r="R2202">
        <v>32.590000000000003</v>
      </c>
      <c r="S2202" t="s">
        <v>33</v>
      </c>
      <c r="T2202">
        <v>1974.96</v>
      </c>
      <c r="U2202">
        <v>150.1</v>
      </c>
      <c r="V2202" t="s">
        <v>33</v>
      </c>
      <c r="W2202" t="s">
        <v>33</v>
      </c>
      <c r="X2202" t="s">
        <v>3022</v>
      </c>
      <c r="Y2202" t="s">
        <v>91</v>
      </c>
      <c r="Z2202" t="s">
        <v>4179</v>
      </c>
      <c r="AA2202" t="s">
        <v>4180</v>
      </c>
      <c r="AC2202" s="13" t="str">
        <f t="shared" si="382"/>
        <v>000168504</v>
      </c>
      <c r="AD2202" t="str">
        <f t="shared" si="383"/>
        <v>23/11/2015</v>
      </c>
      <c r="AE2202" t="str">
        <f t="shared" si="384"/>
        <v>59105999000348</v>
      </c>
      <c r="AF2202" s="14">
        <f t="shared" si="385"/>
        <v>2271.1999999999998</v>
      </c>
      <c r="AG2202">
        <f t="shared" si="386"/>
        <v>0</v>
      </c>
      <c r="AH2202">
        <f t="shared" si="387"/>
        <v>1</v>
      </c>
      <c r="AI2202" s="16">
        <v>6783620</v>
      </c>
      <c r="AJ2202" s="16" t="s">
        <v>7464</v>
      </c>
      <c r="AK2202" s="16" t="s">
        <v>5245</v>
      </c>
      <c r="AL2202" s="16" t="s">
        <v>2270</v>
      </c>
      <c r="AM2202" s="16" t="s">
        <v>7193</v>
      </c>
      <c r="AN2202">
        <v>2</v>
      </c>
      <c r="AO2202" t="e">
        <f>VLOOKUP(TRIM(AL2202),'Parcela Dedutivel'!$A$1:$B$65536,2,FALSE)</f>
        <v>#N/A</v>
      </c>
      <c r="AP2202" s="15">
        <f t="shared" si="388"/>
        <v>0</v>
      </c>
      <c r="AQ2202" s="16">
        <f t="shared" si="389"/>
        <v>0</v>
      </c>
      <c r="AV2202" s="18"/>
      <c r="AY2202" s="17"/>
      <c r="AZ2202" s="17"/>
    </row>
    <row r="2203" spans="1:52" hidden="1" x14ac:dyDescent="0.25">
      <c r="A2203" t="s">
        <v>26</v>
      </c>
      <c r="B2203" t="s">
        <v>5876</v>
      </c>
      <c r="C2203">
        <v>42331</v>
      </c>
      <c r="D2203" t="s">
        <v>2787</v>
      </c>
      <c r="E2203" t="s">
        <v>6979</v>
      </c>
      <c r="F2203" t="s">
        <v>29</v>
      </c>
      <c r="G2203">
        <v>1924.95</v>
      </c>
      <c r="H2203">
        <v>1924.95</v>
      </c>
      <c r="I2203">
        <v>346.49</v>
      </c>
      <c r="J2203" t="s">
        <v>30</v>
      </c>
      <c r="K2203">
        <v>0</v>
      </c>
      <c r="L2203">
        <v>0</v>
      </c>
      <c r="M2203" t="s">
        <v>31</v>
      </c>
      <c r="N2203">
        <v>0</v>
      </c>
      <c r="O2203">
        <v>0</v>
      </c>
      <c r="P2203" t="s">
        <v>31</v>
      </c>
      <c r="Q2203">
        <v>1924.95</v>
      </c>
      <c r="R2203">
        <v>31.76</v>
      </c>
      <c r="S2203" t="s">
        <v>33</v>
      </c>
      <c r="T2203">
        <v>1924.95</v>
      </c>
      <c r="U2203">
        <v>146.30000000000001</v>
      </c>
      <c r="V2203" t="s">
        <v>33</v>
      </c>
      <c r="W2203" t="s">
        <v>33</v>
      </c>
      <c r="X2203" t="s">
        <v>3022</v>
      </c>
      <c r="Y2203" t="s">
        <v>99</v>
      </c>
      <c r="Z2203" t="s">
        <v>1030</v>
      </c>
      <c r="AA2203" t="s">
        <v>1031</v>
      </c>
      <c r="AC2203" s="13" t="str">
        <f t="shared" si="382"/>
        <v>000168504</v>
      </c>
      <c r="AD2203" t="str">
        <f t="shared" si="383"/>
        <v>23/11/2015</v>
      </c>
      <c r="AE2203" t="str">
        <f t="shared" si="384"/>
        <v>59105999000348</v>
      </c>
      <c r="AF2203" s="14">
        <f t="shared" si="385"/>
        <v>1924.95</v>
      </c>
      <c r="AG2203">
        <f t="shared" si="386"/>
        <v>0</v>
      </c>
      <c r="AH2203">
        <f t="shared" si="387"/>
        <v>1</v>
      </c>
      <c r="AI2203" s="16">
        <v>6783934</v>
      </c>
      <c r="AJ2203" s="16" t="s">
        <v>7468</v>
      </c>
      <c r="AK2203" s="16" t="s">
        <v>4245</v>
      </c>
      <c r="AL2203" s="16" t="s">
        <v>4249</v>
      </c>
      <c r="AM2203" s="16" t="s">
        <v>7193</v>
      </c>
      <c r="AN2203">
        <v>5</v>
      </c>
      <c r="AO2203" t="e">
        <f>VLOOKUP(TRIM(AL2203),'Parcela Dedutivel'!$A$1:$B$65536,2,FALSE)</f>
        <v>#N/A</v>
      </c>
      <c r="AP2203" s="15">
        <f t="shared" si="388"/>
        <v>0</v>
      </c>
      <c r="AQ2203" s="16">
        <f t="shared" si="389"/>
        <v>0</v>
      </c>
      <c r="AV2203" s="18"/>
      <c r="AY2203" s="17"/>
      <c r="AZ2203" s="17"/>
    </row>
    <row r="2204" spans="1:52" hidden="1" x14ac:dyDescent="0.25">
      <c r="A2204" t="s">
        <v>26</v>
      </c>
      <c r="B2204" t="s">
        <v>5876</v>
      </c>
      <c r="C2204">
        <v>42331</v>
      </c>
      <c r="D2204" t="s">
        <v>2787</v>
      </c>
      <c r="E2204" t="s">
        <v>6979</v>
      </c>
      <c r="F2204" t="s">
        <v>29</v>
      </c>
      <c r="G2204">
        <v>6465.19</v>
      </c>
      <c r="H2204">
        <v>5387.66</v>
      </c>
      <c r="I2204">
        <v>969.78</v>
      </c>
      <c r="J2204" t="s">
        <v>61</v>
      </c>
      <c r="K2204">
        <v>0</v>
      </c>
      <c r="L2204">
        <v>0</v>
      </c>
      <c r="M2204" t="s">
        <v>31</v>
      </c>
      <c r="N2204">
        <v>5387.66</v>
      </c>
      <c r="O2204">
        <v>1077.53</v>
      </c>
      <c r="P2204" t="s">
        <v>2788</v>
      </c>
      <c r="Q2204">
        <v>5387.66</v>
      </c>
      <c r="R2204">
        <v>88.9</v>
      </c>
      <c r="S2204" t="s">
        <v>33</v>
      </c>
      <c r="T2204">
        <v>5387.66</v>
      </c>
      <c r="U2204">
        <v>409.46000000000004</v>
      </c>
      <c r="V2204" t="s">
        <v>33</v>
      </c>
      <c r="W2204" t="s">
        <v>33</v>
      </c>
      <c r="X2204" t="s">
        <v>3022</v>
      </c>
      <c r="Y2204" t="s">
        <v>99</v>
      </c>
      <c r="Z2204" t="s">
        <v>1329</v>
      </c>
      <c r="AA2204" t="s">
        <v>3033</v>
      </c>
      <c r="AC2204" s="13" t="str">
        <f t="shared" si="382"/>
        <v>000168504</v>
      </c>
      <c r="AD2204" t="str">
        <f t="shared" si="383"/>
        <v>23/11/2015</v>
      </c>
      <c r="AE2204" t="str">
        <f t="shared" si="384"/>
        <v>59105999000348</v>
      </c>
      <c r="AF2204" s="14">
        <f t="shared" si="385"/>
        <v>6465.19</v>
      </c>
      <c r="AG2204">
        <f t="shared" si="386"/>
        <v>0</v>
      </c>
      <c r="AH2204">
        <f t="shared" si="387"/>
        <v>1</v>
      </c>
      <c r="AI2204" s="16">
        <v>6784055</v>
      </c>
      <c r="AJ2204" s="16" t="s">
        <v>7429</v>
      </c>
      <c r="AK2204" s="16" t="s">
        <v>5246</v>
      </c>
      <c r="AL2204" s="16" t="s">
        <v>5247</v>
      </c>
      <c r="AM2204" s="16" t="s">
        <v>7143</v>
      </c>
      <c r="AN2204">
        <v>2000</v>
      </c>
      <c r="AO2204">
        <f>VLOOKUP(TRIM(AL2204),'Parcela Dedutivel'!$A$1:$B$65536,2,FALSE)</f>
        <v>0</v>
      </c>
      <c r="AP2204" s="15">
        <f t="shared" si="388"/>
        <v>0</v>
      </c>
      <c r="AQ2204" s="16">
        <f t="shared" si="389"/>
        <v>0</v>
      </c>
      <c r="AV2204" s="18"/>
      <c r="AY2204" s="17"/>
      <c r="AZ2204" s="17"/>
    </row>
    <row r="2205" spans="1:52" hidden="1" x14ac:dyDescent="0.25">
      <c r="A2205" t="s">
        <v>26</v>
      </c>
      <c r="B2205" t="s">
        <v>5876</v>
      </c>
      <c r="C2205">
        <v>42331</v>
      </c>
      <c r="D2205" t="s">
        <v>5877</v>
      </c>
      <c r="E2205" t="s">
        <v>6979</v>
      </c>
      <c r="F2205" t="s">
        <v>29</v>
      </c>
      <c r="G2205">
        <v>210.01</v>
      </c>
      <c r="H2205">
        <v>210.01</v>
      </c>
      <c r="I2205">
        <v>37.800000000000004</v>
      </c>
      <c r="J2205" t="s">
        <v>30</v>
      </c>
      <c r="K2205">
        <v>0</v>
      </c>
      <c r="L2205">
        <v>0</v>
      </c>
      <c r="M2205" t="s">
        <v>31</v>
      </c>
      <c r="N2205">
        <v>0</v>
      </c>
      <c r="O2205">
        <v>0</v>
      </c>
      <c r="P2205" t="s">
        <v>31</v>
      </c>
      <c r="Q2205">
        <v>210.01</v>
      </c>
      <c r="R2205">
        <v>3.47</v>
      </c>
      <c r="S2205" t="s">
        <v>33</v>
      </c>
      <c r="T2205">
        <v>210.01</v>
      </c>
      <c r="U2205">
        <v>15.96</v>
      </c>
      <c r="V2205" t="s">
        <v>33</v>
      </c>
      <c r="W2205" t="s">
        <v>33</v>
      </c>
      <c r="X2205" t="s">
        <v>3022</v>
      </c>
      <c r="Y2205" t="s">
        <v>1378</v>
      </c>
      <c r="Z2205" t="s">
        <v>4177</v>
      </c>
      <c r="AA2205" t="s">
        <v>5878</v>
      </c>
      <c r="AC2205" s="13" t="str">
        <f t="shared" si="382"/>
        <v>000168504</v>
      </c>
      <c r="AD2205" t="str">
        <f t="shared" si="383"/>
        <v>23/11/2015</v>
      </c>
      <c r="AE2205" t="str">
        <f t="shared" si="384"/>
        <v>59105999000348</v>
      </c>
      <c r="AF2205" s="14">
        <f t="shared" si="385"/>
        <v>210.01</v>
      </c>
      <c r="AG2205">
        <f t="shared" si="386"/>
        <v>0</v>
      </c>
      <c r="AH2205">
        <f t="shared" si="387"/>
        <v>1</v>
      </c>
      <c r="AI2205" s="16">
        <v>6783934</v>
      </c>
      <c r="AJ2205" s="16" t="s">
        <v>7468</v>
      </c>
      <c r="AK2205" s="16" t="s">
        <v>4245</v>
      </c>
      <c r="AL2205" s="16" t="s">
        <v>3970</v>
      </c>
      <c r="AM2205" s="16" t="s">
        <v>7193</v>
      </c>
      <c r="AN2205">
        <v>5</v>
      </c>
      <c r="AO2205" t="e">
        <f>VLOOKUP(TRIM(AL2205),'Parcela Dedutivel'!$A$1:$B$65536,2,FALSE)</f>
        <v>#N/A</v>
      </c>
      <c r="AP2205" s="15">
        <f t="shared" si="388"/>
        <v>0</v>
      </c>
      <c r="AQ2205" s="16">
        <f t="shared" si="389"/>
        <v>0</v>
      </c>
      <c r="AV2205" s="18"/>
      <c r="AY2205" s="17"/>
      <c r="AZ2205" s="17"/>
    </row>
    <row r="2206" spans="1:52" hidden="1" x14ac:dyDescent="0.25">
      <c r="A2206" t="s">
        <v>26</v>
      </c>
      <c r="B2206" t="s">
        <v>5879</v>
      </c>
      <c r="C2206">
        <v>42331</v>
      </c>
      <c r="D2206" t="s">
        <v>2787</v>
      </c>
      <c r="E2206" t="s">
        <v>6979</v>
      </c>
      <c r="F2206" t="s">
        <v>29</v>
      </c>
      <c r="G2206">
        <v>783.61</v>
      </c>
      <c r="H2206">
        <v>681.4</v>
      </c>
      <c r="I2206">
        <v>122.65</v>
      </c>
      <c r="J2206" t="s">
        <v>61</v>
      </c>
      <c r="K2206">
        <v>0</v>
      </c>
      <c r="L2206">
        <v>0</v>
      </c>
      <c r="M2206" t="s">
        <v>31</v>
      </c>
      <c r="N2206">
        <v>681.4</v>
      </c>
      <c r="O2206">
        <v>102.21000000000001</v>
      </c>
      <c r="P2206" t="s">
        <v>2788</v>
      </c>
      <c r="Q2206">
        <v>681.4</v>
      </c>
      <c r="R2206">
        <v>11.24</v>
      </c>
      <c r="S2206" t="s">
        <v>33</v>
      </c>
      <c r="T2206">
        <v>681.4</v>
      </c>
      <c r="U2206">
        <v>51.79</v>
      </c>
      <c r="V2206" t="s">
        <v>33</v>
      </c>
      <c r="W2206" t="s">
        <v>33</v>
      </c>
      <c r="X2206" t="s">
        <v>3214</v>
      </c>
      <c r="Y2206" t="s">
        <v>44</v>
      </c>
      <c r="Z2206" t="s">
        <v>5853</v>
      </c>
      <c r="AA2206" t="s">
        <v>1162</v>
      </c>
      <c r="AC2206" s="13" t="str">
        <f t="shared" si="382"/>
        <v>000168505</v>
      </c>
      <c r="AD2206" t="str">
        <f t="shared" si="383"/>
        <v>23/11/2015</v>
      </c>
      <c r="AE2206" t="str">
        <f t="shared" si="384"/>
        <v>56545742000157</v>
      </c>
      <c r="AF2206" s="14">
        <f t="shared" si="385"/>
        <v>783.61</v>
      </c>
      <c r="AG2206">
        <f t="shared" si="386"/>
        <v>0</v>
      </c>
      <c r="AH2206">
        <f t="shared" si="387"/>
        <v>1</v>
      </c>
      <c r="AI2206" s="16">
        <v>6783934</v>
      </c>
      <c r="AJ2206" s="16" t="s">
        <v>7468</v>
      </c>
      <c r="AK2206" s="16" t="s">
        <v>4245</v>
      </c>
      <c r="AL2206" s="16" t="s">
        <v>3526</v>
      </c>
      <c r="AM2206" s="16" t="s">
        <v>7193</v>
      </c>
      <c r="AN2206">
        <v>6</v>
      </c>
      <c r="AO2206" t="e">
        <f>VLOOKUP(TRIM(AL2206),'Parcela Dedutivel'!$A$1:$B$65536,2,FALSE)</f>
        <v>#N/A</v>
      </c>
      <c r="AP2206" s="15">
        <f t="shared" si="388"/>
        <v>0</v>
      </c>
      <c r="AQ2206" s="16">
        <f t="shared" si="389"/>
        <v>0</v>
      </c>
      <c r="AV2206" s="18"/>
      <c r="AY2206" s="17"/>
      <c r="AZ2206" s="17"/>
    </row>
    <row r="2207" spans="1:52" hidden="1" x14ac:dyDescent="0.25">
      <c r="A2207" t="s">
        <v>26</v>
      </c>
      <c r="B2207" t="s">
        <v>5880</v>
      </c>
      <c r="C2207">
        <v>42331</v>
      </c>
      <c r="D2207" t="s">
        <v>2841</v>
      </c>
      <c r="E2207" t="s">
        <v>6979</v>
      </c>
      <c r="F2207" t="s">
        <v>3138</v>
      </c>
      <c r="G2207">
        <v>9730.35</v>
      </c>
      <c r="H2207">
        <v>9730.35</v>
      </c>
      <c r="I2207">
        <v>389.21000000000004</v>
      </c>
      <c r="J2207" t="s">
        <v>61</v>
      </c>
      <c r="K2207">
        <v>0</v>
      </c>
      <c r="L2207">
        <v>0</v>
      </c>
      <c r="M2207" t="s">
        <v>31</v>
      </c>
      <c r="N2207">
        <v>8461.17</v>
      </c>
      <c r="O2207">
        <v>1269.18</v>
      </c>
      <c r="P2207" t="s">
        <v>2788</v>
      </c>
      <c r="Q2207">
        <v>8461.17</v>
      </c>
      <c r="R2207">
        <v>139.61000000000001</v>
      </c>
      <c r="S2207" t="s">
        <v>33</v>
      </c>
      <c r="T2207">
        <v>8461.17</v>
      </c>
      <c r="U2207">
        <v>643.05000000000007</v>
      </c>
      <c r="V2207" t="s">
        <v>33</v>
      </c>
      <c r="W2207" t="s">
        <v>33</v>
      </c>
      <c r="X2207" t="s">
        <v>3139</v>
      </c>
      <c r="Y2207" t="s">
        <v>400</v>
      </c>
      <c r="Z2207" t="s">
        <v>1757</v>
      </c>
      <c r="AA2207" t="s">
        <v>1758</v>
      </c>
      <c r="AC2207" s="13" t="str">
        <f t="shared" si="382"/>
        <v>000168506</v>
      </c>
      <c r="AD2207" t="str">
        <f t="shared" si="383"/>
        <v>23/11/2015</v>
      </c>
      <c r="AE2207" t="str">
        <f t="shared" si="384"/>
        <v>97428668000338</v>
      </c>
      <c r="AF2207" s="14">
        <f t="shared" si="385"/>
        <v>9730.35</v>
      </c>
      <c r="AG2207">
        <f t="shared" si="386"/>
        <v>0</v>
      </c>
      <c r="AH2207">
        <f t="shared" si="387"/>
        <v>1</v>
      </c>
      <c r="AI2207" s="16">
        <v>6790179</v>
      </c>
      <c r="AJ2207" s="16" t="s">
        <v>7397</v>
      </c>
      <c r="AK2207" s="16" t="s">
        <v>5249</v>
      </c>
      <c r="AL2207" s="16" t="s">
        <v>3399</v>
      </c>
      <c r="AM2207" s="16" t="s">
        <v>7143</v>
      </c>
      <c r="AN2207">
        <v>348</v>
      </c>
      <c r="AO2207">
        <f>VLOOKUP(TRIM(AL2207),'Parcela Dedutivel'!$A$1:$B$65536,2,FALSE)</f>
        <v>0</v>
      </c>
      <c r="AP2207" s="15">
        <f t="shared" si="388"/>
        <v>0</v>
      </c>
      <c r="AQ2207" s="16">
        <f t="shared" si="389"/>
        <v>0</v>
      </c>
      <c r="AV2207" s="18"/>
      <c r="AY2207" s="17"/>
      <c r="AZ2207" s="17"/>
    </row>
    <row r="2208" spans="1:52" hidden="1" x14ac:dyDescent="0.25">
      <c r="A2208" t="s">
        <v>26</v>
      </c>
      <c r="B2208" t="s">
        <v>5881</v>
      </c>
      <c r="C2208">
        <v>42331</v>
      </c>
      <c r="D2208" t="s">
        <v>3081</v>
      </c>
      <c r="E2208" t="s">
        <v>6979</v>
      </c>
      <c r="F2208" t="s">
        <v>29</v>
      </c>
      <c r="G2208">
        <v>2149.11</v>
      </c>
      <c r="H2208">
        <v>1702.97</v>
      </c>
      <c r="I2208">
        <v>306.53000000000003</v>
      </c>
      <c r="J2208" t="s">
        <v>3082</v>
      </c>
      <c r="K2208">
        <v>2762.35</v>
      </c>
      <c r="L2208">
        <v>190.69</v>
      </c>
      <c r="M2208" t="s">
        <v>3082</v>
      </c>
      <c r="N2208">
        <v>1702.97</v>
      </c>
      <c r="O2208">
        <v>255.45000000000002</v>
      </c>
      <c r="P2208" t="s">
        <v>2788</v>
      </c>
      <c r="Q2208">
        <v>1702.97</v>
      </c>
      <c r="R2208">
        <v>28.1</v>
      </c>
      <c r="S2208" t="s">
        <v>33</v>
      </c>
      <c r="T2208">
        <v>1702.97</v>
      </c>
      <c r="U2208">
        <v>129.43</v>
      </c>
      <c r="V2208" t="s">
        <v>33</v>
      </c>
      <c r="W2208" t="s">
        <v>33</v>
      </c>
      <c r="X2208" t="s">
        <v>3665</v>
      </c>
      <c r="Y2208" t="s">
        <v>400</v>
      </c>
      <c r="Z2208" t="s">
        <v>1757</v>
      </c>
      <c r="AA2208" t="s">
        <v>1758</v>
      </c>
      <c r="AC2208" s="13" t="str">
        <f t="shared" si="382"/>
        <v>000168507</v>
      </c>
      <c r="AD2208" t="str">
        <f t="shared" si="383"/>
        <v>23/11/2015</v>
      </c>
      <c r="AE2208" t="str">
        <f t="shared" si="384"/>
        <v>11189268000130</v>
      </c>
      <c r="AF2208" s="14">
        <f t="shared" si="385"/>
        <v>2149.11</v>
      </c>
      <c r="AG2208">
        <f t="shared" si="386"/>
        <v>0</v>
      </c>
      <c r="AH2208">
        <f t="shared" si="387"/>
        <v>1</v>
      </c>
      <c r="AI2208" s="16">
        <v>6783934</v>
      </c>
      <c r="AJ2208" s="16" t="s">
        <v>7468</v>
      </c>
      <c r="AK2208" s="16" t="s">
        <v>4245</v>
      </c>
      <c r="AL2208" s="16" t="s">
        <v>4247</v>
      </c>
      <c r="AM2208" s="16" t="s">
        <v>7193</v>
      </c>
      <c r="AN2208">
        <v>25</v>
      </c>
      <c r="AO2208" t="e">
        <f>VLOOKUP(TRIM(AL2208),'Parcela Dedutivel'!$A$1:$B$65536,2,FALSE)</f>
        <v>#N/A</v>
      </c>
      <c r="AP2208" s="15">
        <f t="shared" si="388"/>
        <v>0</v>
      </c>
      <c r="AQ2208" s="16">
        <f t="shared" si="389"/>
        <v>0</v>
      </c>
      <c r="AV2208" s="18"/>
      <c r="AY2208" s="17"/>
      <c r="AZ2208" s="17"/>
    </row>
    <row r="2209" spans="1:52" hidden="1" x14ac:dyDescent="0.25">
      <c r="A2209" t="s">
        <v>26</v>
      </c>
      <c r="B2209" t="s">
        <v>5882</v>
      </c>
      <c r="C2209">
        <v>42331</v>
      </c>
      <c r="D2209" t="s">
        <v>2787</v>
      </c>
      <c r="E2209" t="s">
        <v>6979</v>
      </c>
      <c r="F2209" t="s">
        <v>29</v>
      </c>
      <c r="G2209">
        <v>1574.71</v>
      </c>
      <c r="H2209">
        <v>1574.71</v>
      </c>
      <c r="I2209">
        <v>283.45</v>
      </c>
      <c r="J2209" t="s">
        <v>61</v>
      </c>
      <c r="K2209">
        <v>0</v>
      </c>
      <c r="L2209">
        <v>0</v>
      </c>
      <c r="M2209" t="s">
        <v>31</v>
      </c>
      <c r="N2209">
        <v>0</v>
      </c>
      <c r="O2209">
        <v>0</v>
      </c>
      <c r="P2209" t="s">
        <v>31</v>
      </c>
      <c r="Q2209">
        <v>1574.71</v>
      </c>
      <c r="R2209">
        <v>25.98</v>
      </c>
      <c r="S2209" t="s">
        <v>33</v>
      </c>
      <c r="T2209">
        <v>1574.71</v>
      </c>
      <c r="U2209">
        <v>119.68</v>
      </c>
      <c r="V2209" t="s">
        <v>33</v>
      </c>
      <c r="W2209" t="s">
        <v>33</v>
      </c>
      <c r="X2209" t="s">
        <v>1693</v>
      </c>
      <c r="Y2209" t="s">
        <v>240</v>
      </c>
      <c r="Z2209" t="s">
        <v>2769</v>
      </c>
      <c r="AA2209" t="s">
        <v>2770</v>
      </c>
      <c r="AC2209" s="13" t="str">
        <f t="shared" si="382"/>
        <v>000168508</v>
      </c>
      <c r="AD2209" t="str">
        <f t="shared" si="383"/>
        <v>23/11/2015</v>
      </c>
      <c r="AE2209" t="str">
        <f t="shared" si="384"/>
        <v>43854777000126</v>
      </c>
      <c r="AF2209" s="14">
        <f t="shared" si="385"/>
        <v>1574.71</v>
      </c>
      <c r="AG2209">
        <f t="shared" si="386"/>
        <v>1066.2</v>
      </c>
      <c r="AH2209">
        <f t="shared" si="387"/>
        <v>1</v>
      </c>
      <c r="AI2209" s="16">
        <v>6790898</v>
      </c>
      <c r="AJ2209" s="16" t="s">
        <v>7569</v>
      </c>
      <c r="AK2209" s="16" t="s">
        <v>5250</v>
      </c>
      <c r="AL2209" s="16" t="s">
        <v>5251</v>
      </c>
      <c r="AM2209" s="16" t="s">
        <v>7143</v>
      </c>
      <c r="AN2209">
        <v>1000</v>
      </c>
      <c r="AO2209">
        <f>VLOOKUP(TRIM(AL2209),'Parcela Dedutivel'!$A$1:$B$65536,2,FALSE)</f>
        <v>0</v>
      </c>
      <c r="AP2209" s="15">
        <f t="shared" si="388"/>
        <v>0</v>
      </c>
      <c r="AQ2209" s="16">
        <f t="shared" si="389"/>
        <v>0</v>
      </c>
      <c r="AV2209" s="18"/>
      <c r="AY2209" s="17"/>
      <c r="AZ2209" s="17"/>
    </row>
    <row r="2210" spans="1:52" hidden="1" x14ac:dyDescent="0.25">
      <c r="A2210" t="s">
        <v>26</v>
      </c>
      <c r="B2210" t="s">
        <v>5883</v>
      </c>
      <c r="C2210">
        <v>42331</v>
      </c>
      <c r="D2210" t="s">
        <v>2787</v>
      </c>
      <c r="E2210" t="s">
        <v>6979</v>
      </c>
      <c r="F2210" t="s">
        <v>29</v>
      </c>
      <c r="G2210">
        <v>1905.35</v>
      </c>
      <c r="H2210">
        <v>1587.79</v>
      </c>
      <c r="I2210">
        <v>285.8</v>
      </c>
      <c r="J2210" t="s">
        <v>61</v>
      </c>
      <c r="K2210">
        <v>0</v>
      </c>
      <c r="L2210">
        <v>0</v>
      </c>
      <c r="M2210" t="s">
        <v>31</v>
      </c>
      <c r="N2210">
        <v>1587.79</v>
      </c>
      <c r="O2210">
        <v>317.56</v>
      </c>
      <c r="P2210" t="s">
        <v>2788</v>
      </c>
      <c r="Q2210">
        <v>1587.79</v>
      </c>
      <c r="R2210">
        <v>26.2</v>
      </c>
      <c r="S2210" t="s">
        <v>33</v>
      </c>
      <c r="T2210">
        <v>1587.79</v>
      </c>
      <c r="U2210">
        <v>120.67</v>
      </c>
      <c r="V2210" t="s">
        <v>33</v>
      </c>
      <c r="W2210" t="s">
        <v>33</v>
      </c>
      <c r="X2210" t="s">
        <v>5884</v>
      </c>
      <c r="Y2210" t="s">
        <v>99</v>
      </c>
      <c r="Z2210" t="s">
        <v>1329</v>
      </c>
      <c r="AA2210" t="s">
        <v>1330</v>
      </c>
      <c r="AC2210" s="13" t="str">
        <f t="shared" si="382"/>
        <v>000168509</v>
      </c>
      <c r="AD2210" t="str">
        <f t="shared" si="383"/>
        <v>23/11/2015</v>
      </c>
      <c r="AE2210" t="str">
        <f t="shared" si="384"/>
        <v>05245607000236</v>
      </c>
      <c r="AF2210" s="14">
        <f t="shared" si="385"/>
        <v>1905.35</v>
      </c>
      <c r="AG2210">
        <f t="shared" si="386"/>
        <v>0</v>
      </c>
      <c r="AH2210">
        <f t="shared" si="387"/>
        <v>1</v>
      </c>
      <c r="AI2210" s="16">
        <v>6783934</v>
      </c>
      <c r="AJ2210" s="16" t="s">
        <v>7468</v>
      </c>
      <c r="AK2210" s="16" t="s">
        <v>4245</v>
      </c>
      <c r="AL2210" s="16" t="s">
        <v>3372</v>
      </c>
      <c r="AM2210" s="16" t="s">
        <v>7215</v>
      </c>
      <c r="AN2210">
        <v>100</v>
      </c>
      <c r="AO2210">
        <f>VLOOKUP(TRIM(AL2210),'Parcela Dedutivel'!$A$1:$B$65536,2,FALSE)</f>
        <v>10.889999999999999</v>
      </c>
      <c r="AP2210" s="15">
        <f t="shared" si="388"/>
        <v>10.889999999999999</v>
      </c>
      <c r="AQ2210" s="16">
        <f t="shared" si="389"/>
        <v>1088.9999999999998</v>
      </c>
      <c r="AV2210" s="18"/>
      <c r="AY2210" s="17"/>
      <c r="AZ2210" s="17"/>
    </row>
    <row r="2211" spans="1:52" hidden="1" x14ac:dyDescent="0.25">
      <c r="A2211" t="s">
        <v>26</v>
      </c>
      <c r="B2211" t="s">
        <v>5885</v>
      </c>
      <c r="C2211">
        <v>42331</v>
      </c>
      <c r="D2211" t="s">
        <v>3010</v>
      </c>
      <c r="E2211" t="s">
        <v>6979</v>
      </c>
      <c r="F2211" t="s">
        <v>179</v>
      </c>
      <c r="G2211">
        <v>30</v>
      </c>
      <c r="H2211">
        <v>26.03</v>
      </c>
      <c r="I2211">
        <v>3.12</v>
      </c>
      <c r="J2211" t="s">
        <v>2728</v>
      </c>
      <c r="K2211">
        <v>39.39</v>
      </c>
      <c r="L2211">
        <v>3.97</v>
      </c>
      <c r="M2211" t="s">
        <v>2728</v>
      </c>
      <c r="N2211">
        <v>26.03</v>
      </c>
      <c r="O2211">
        <v>0</v>
      </c>
      <c r="P2211" t="s">
        <v>2788</v>
      </c>
      <c r="Q2211">
        <v>26.03</v>
      </c>
      <c r="R2211">
        <v>0.43</v>
      </c>
      <c r="S2211" t="s">
        <v>33</v>
      </c>
      <c r="T2211">
        <v>26.03</v>
      </c>
      <c r="U2211">
        <v>1.98</v>
      </c>
      <c r="V2211" t="s">
        <v>33</v>
      </c>
      <c r="W2211" t="s">
        <v>33</v>
      </c>
      <c r="X2211" t="s">
        <v>5886</v>
      </c>
      <c r="Y2211" t="s">
        <v>3012</v>
      </c>
      <c r="Z2211" t="s">
        <v>3013</v>
      </c>
      <c r="AA2211" t="s">
        <v>3014</v>
      </c>
      <c r="AC2211" s="13" t="str">
        <f t="shared" si="382"/>
        <v>000168510</v>
      </c>
      <c r="AD2211" t="str">
        <f t="shared" si="383"/>
        <v>23/11/2015</v>
      </c>
      <c r="AE2211" t="str">
        <f t="shared" si="384"/>
        <v>05047273000458</v>
      </c>
      <c r="AF2211" s="14">
        <f t="shared" si="385"/>
        <v>30</v>
      </c>
      <c r="AG2211">
        <f t="shared" si="386"/>
        <v>188.60250000000002</v>
      </c>
      <c r="AH2211">
        <f t="shared" si="387"/>
        <v>1</v>
      </c>
      <c r="AI2211" s="16">
        <v>6783934</v>
      </c>
      <c r="AJ2211" s="16" t="s">
        <v>7468</v>
      </c>
      <c r="AK2211" s="16" t="s">
        <v>4245</v>
      </c>
      <c r="AL2211" s="16" t="s">
        <v>3218</v>
      </c>
      <c r="AM2211" s="16" t="s">
        <v>7193</v>
      </c>
      <c r="AN2211">
        <v>20</v>
      </c>
      <c r="AO2211" t="e">
        <f>VLOOKUP(TRIM(AL2211),'Parcela Dedutivel'!$A$1:$B$65536,2,FALSE)</f>
        <v>#N/A</v>
      </c>
      <c r="AP2211" s="15">
        <f t="shared" si="388"/>
        <v>0</v>
      </c>
      <c r="AQ2211" s="16">
        <f t="shared" si="389"/>
        <v>0</v>
      </c>
      <c r="AV2211" s="18"/>
      <c r="AY2211" s="17"/>
      <c r="AZ2211" s="17"/>
    </row>
    <row r="2212" spans="1:52" hidden="1" x14ac:dyDescent="0.25">
      <c r="A2212" t="s">
        <v>26</v>
      </c>
      <c r="B2212" t="s">
        <v>5885</v>
      </c>
      <c r="C2212">
        <v>42331</v>
      </c>
      <c r="D2212" t="s">
        <v>3010</v>
      </c>
      <c r="E2212" t="s">
        <v>6979</v>
      </c>
      <c r="F2212" t="s">
        <v>179</v>
      </c>
      <c r="G2212">
        <v>110.7</v>
      </c>
      <c r="H2212">
        <v>96.06</v>
      </c>
      <c r="I2212">
        <v>11.53</v>
      </c>
      <c r="J2212" t="s">
        <v>3015</v>
      </c>
      <c r="K2212">
        <v>145.36000000000001</v>
      </c>
      <c r="L2212">
        <v>14.64</v>
      </c>
      <c r="M2212" t="s">
        <v>3015</v>
      </c>
      <c r="N2212">
        <v>0</v>
      </c>
      <c r="O2212">
        <v>0</v>
      </c>
      <c r="P2212" t="s">
        <v>31</v>
      </c>
      <c r="Q2212">
        <v>96.06</v>
      </c>
      <c r="R2212">
        <v>1.58</v>
      </c>
      <c r="S2212" t="s">
        <v>33</v>
      </c>
      <c r="T2212">
        <v>96.06</v>
      </c>
      <c r="U2212">
        <v>7.3</v>
      </c>
      <c r="V2212" t="s">
        <v>33</v>
      </c>
      <c r="W2212" t="s">
        <v>33</v>
      </c>
      <c r="X2212" t="s">
        <v>5886</v>
      </c>
      <c r="Y2212" t="s">
        <v>240</v>
      </c>
      <c r="Z2212" t="s">
        <v>3016</v>
      </c>
      <c r="AA2212" t="s">
        <v>3017</v>
      </c>
      <c r="AC2212" s="13" t="str">
        <f t="shared" si="382"/>
        <v>000168510</v>
      </c>
      <c r="AD2212" t="str">
        <f t="shared" si="383"/>
        <v>23/11/2015</v>
      </c>
      <c r="AE2212" t="str">
        <f t="shared" si="384"/>
        <v>05047273000458</v>
      </c>
      <c r="AF2212" s="14">
        <f t="shared" si="385"/>
        <v>110.7</v>
      </c>
      <c r="AG2212">
        <f t="shared" si="386"/>
        <v>188.60250000000002</v>
      </c>
      <c r="AH2212">
        <f t="shared" si="387"/>
        <v>1</v>
      </c>
      <c r="AI2212" s="16">
        <v>7809853</v>
      </c>
      <c r="AJ2212" s="16" t="s">
        <v>7718</v>
      </c>
      <c r="AK2212" s="16" t="s">
        <v>5252</v>
      </c>
      <c r="AL2212" s="16" t="s">
        <v>5254</v>
      </c>
      <c r="AM2212" s="16" t="s">
        <v>7215</v>
      </c>
      <c r="AN2212">
        <v>1</v>
      </c>
      <c r="AO2212">
        <f>VLOOKUP(TRIM(AL2212),'Parcela Dedutivel'!$A$1:$B$65536,2,FALSE)</f>
        <v>92.97999999999999</v>
      </c>
      <c r="AP2212" s="15">
        <f t="shared" si="388"/>
        <v>92.97999999999999</v>
      </c>
      <c r="AQ2212" s="16">
        <f t="shared" si="389"/>
        <v>92.97999999999999</v>
      </c>
      <c r="AV2212" s="18"/>
      <c r="AY2212" s="17"/>
      <c r="AZ2212" s="17"/>
    </row>
    <row r="2213" spans="1:52" hidden="1" x14ac:dyDescent="0.25">
      <c r="A2213" t="s">
        <v>26</v>
      </c>
      <c r="B2213" t="s">
        <v>5885</v>
      </c>
      <c r="C2213">
        <v>42331</v>
      </c>
      <c r="D2213" t="s">
        <v>3010</v>
      </c>
      <c r="E2213" t="s">
        <v>6979</v>
      </c>
      <c r="F2213" t="s">
        <v>179</v>
      </c>
      <c r="G2213">
        <v>110.7</v>
      </c>
      <c r="H2213">
        <v>96.06</v>
      </c>
      <c r="I2213">
        <v>11.53</v>
      </c>
      <c r="J2213" t="s">
        <v>3015</v>
      </c>
      <c r="K2213">
        <v>145.36000000000001</v>
      </c>
      <c r="L2213">
        <v>14.64</v>
      </c>
      <c r="M2213" t="s">
        <v>3015</v>
      </c>
      <c r="N2213">
        <v>0</v>
      </c>
      <c r="O2213">
        <v>0</v>
      </c>
      <c r="P2213" t="s">
        <v>31</v>
      </c>
      <c r="Q2213">
        <v>96.06</v>
      </c>
      <c r="R2213">
        <v>1.58</v>
      </c>
      <c r="S2213" t="s">
        <v>33</v>
      </c>
      <c r="T2213">
        <v>96.06</v>
      </c>
      <c r="U2213">
        <v>7.3</v>
      </c>
      <c r="V2213" t="s">
        <v>33</v>
      </c>
      <c r="W2213" t="s">
        <v>33</v>
      </c>
      <c r="X2213" t="s">
        <v>5886</v>
      </c>
      <c r="Y2213" t="s">
        <v>240</v>
      </c>
      <c r="Z2213" t="s">
        <v>3016</v>
      </c>
      <c r="AA2213" t="s">
        <v>3017</v>
      </c>
      <c r="AC2213" s="13" t="str">
        <f t="shared" si="382"/>
        <v>000168510</v>
      </c>
      <c r="AD2213" t="str">
        <f t="shared" si="383"/>
        <v>23/11/2015</v>
      </c>
      <c r="AE2213" t="str">
        <f t="shared" si="384"/>
        <v>05047273000458</v>
      </c>
      <c r="AF2213" s="14">
        <f t="shared" si="385"/>
        <v>110.7</v>
      </c>
      <c r="AG2213">
        <f t="shared" si="386"/>
        <v>188.60250000000002</v>
      </c>
      <c r="AH2213">
        <f t="shared" si="387"/>
        <v>1</v>
      </c>
      <c r="AI2213" s="16">
        <v>6783934</v>
      </c>
      <c r="AJ2213" s="16" t="s">
        <v>7468</v>
      </c>
      <c r="AK2213" s="16" t="s">
        <v>4245</v>
      </c>
      <c r="AL2213" s="16" t="s">
        <v>3223</v>
      </c>
      <c r="AM2213" s="16" t="s">
        <v>7193</v>
      </c>
      <c r="AN2213">
        <v>10</v>
      </c>
      <c r="AO2213" t="e">
        <f>VLOOKUP(TRIM(AL2213),'Parcela Dedutivel'!$A$1:$B$65536,2,FALSE)</f>
        <v>#N/A</v>
      </c>
      <c r="AP2213" s="15">
        <f t="shared" si="388"/>
        <v>0</v>
      </c>
      <c r="AQ2213" s="16">
        <f t="shared" si="389"/>
        <v>0</v>
      </c>
      <c r="AV2213" s="18"/>
      <c r="AY2213" s="17"/>
      <c r="AZ2213" s="17"/>
    </row>
    <row r="2214" spans="1:52" hidden="1" x14ac:dyDescent="0.25">
      <c r="A2214" t="s">
        <v>26</v>
      </c>
      <c r="B2214" t="s">
        <v>5885</v>
      </c>
      <c r="C2214">
        <v>42331</v>
      </c>
      <c r="D2214" t="s">
        <v>3010</v>
      </c>
      <c r="E2214" t="s">
        <v>6979</v>
      </c>
      <c r="F2214" t="s">
        <v>179</v>
      </c>
      <c r="G2214">
        <v>110.7</v>
      </c>
      <c r="H2214">
        <v>96.06</v>
      </c>
      <c r="I2214">
        <v>11.53</v>
      </c>
      <c r="J2214" t="s">
        <v>3015</v>
      </c>
      <c r="K2214">
        <v>145.36000000000001</v>
      </c>
      <c r="L2214">
        <v>14.64</v>
      </c>
      <c r="M2214" t="s">
        <v>3015</v>
      </c>
      <c r="N2214">
        <v>0</v>
      </c>
      <c r="O2214">
        <v>0</v>
      </c>
      <c r="P2214" t="s">
        <v>31</v>
      </c>
      <c r="Q2214">
        <v>96.06</v>
      </c>
      <c r="R2214">
        <v>1.58</v>
      </c>
      <c r="S2214" t="s">
        <v>33</v>
      </c>
      <c r="T2214">
        <v>96.06</v>
      </c>
      <c r="U2214">
        <v>7.3</v>
      </c>
      <c r="V2214" t="s">
        <v>33</v>
      </c>
      <c r="W2214" t="s">
        <v>33</v>
      </c>
      <c r="X2214" t="s">
        <v>5886</v>
      </c>
      <c r="Y2214" t="s">
        <v>240</v>
      </c>
      <c r="Z2214" t="s">
        <v>3016</v>
      </c>
      <c r="AA2214" t="s">
        <v>3017</v>
      </c>
      <c r="AC2214" s="13" t="str">
        <f t="shared" si="382"/>
        <v>000168510</v>
      </c>
      <c r="AD2214" t="str">
        <f t="shared" si="383"/>
        <v>23/11/2015</v>
      </c>
      <c r="AE2214" t="str">
        <f t="shared" si="384"/>
        <v>05047273000458</v>
      </c>
      <c r="AF2214" s="14">
        <f t="shared" si="385"/>
        <v>110.7</v>
      </c>
      <c r="AG2214">
        <f t="shared" si="386"/>
        <v>188.60250000000002</v>
      </c>
      <c r="AH2214">
        <f t="shared" si="387"/>
        <v>1</v>
      </c>
      <c r="AI2214" s="16">
        <v>6792941</v>
      </c>
      <c r="AJ2214" s="16" t="s">
        <v>7719</v>
      </c>
      <c r="AK2214" s="16" t="s">
        <v>5256</v>
      </c>
      <c r="AL2214" s="16" t="s">
        <v>3520</v>
      </c>
      <c r="AM2214" s="16" t="s">
        <v>7143</v>
      </c>
      <c r="AN2214">
        <v>2</v>
      </c>
      <c r="AO2214">
        <f>VLOOKUP(TRIM(AL2214),'Parcela Dedutivel'!$A$1:$B$65536,2,FALSE)</f>
        <v>0.14287050000000001</v>
      </c>
      <c r="AP2214" s="15">
        <f t="shared" si="388"/>
        <v>0.14287050000000001</v>
      </c>
      <c r="AQ2214" s="16">
        <f t="shared" si="389"/>
        <v>0.28574100000000002</v>
      </c>
      <c r="AV2214" s="18"/>
      <c r="AY2214" s="17"/>
      <c r="AZ2214" s="17"/>
    </row>
    <row r="2215" spans="1:52" hidden="1" x14ac:dyDescent="0.25">
      <c r="A2215" t="s">
        <v>26</v>
      </c>
      <c r="B2215" t="s">
        <v>5885</v>
      </c>
      <c r="C2215">
        <v>42331</v>
      </c>
      <c r="D2215" t="s">
        <v>3221</v>
      </c>
      <c r="E2215" t="s">
        <v>6979</v>
      </c>
      <c r="F2215" t="s">
        <v>179</v>
      </c>
      <c r="G2215">
        <v>151.59</v>
      </c>
      <c r="H2215">
        <v>105.3</v>
      </c>
      <c r="I2215">
        <v>4.21</v>
      </c>
      <c r="J2215" t="s">
        <v>3082</v>
      </c>
      <c r="K2215">
        <v>192.81</v>
      </c>
      <c r="L2215">
        <v>30.490000000000002</v>
      </c>
      <c r="M2215" t="s">
        <v>3082</v>
      </c>
      <c r="N2215">
        <v>105.3</v>
      </c>
      <c r="O2215">
        <v>15.8</v>
      </c>
      <c r="P2215" t="s">
        <v>2788</v>
      </c>
      <c r="Q2215">
        <v>105.3</v>
      </c>
      <c r="R2215">
        <v>1.74</v>
      </c>
      <c r="S2215" t="s">
        <v>33</v>
      </c>
      <c r="T2215">
        <v>105.3</v>
      </c>
      <c r="U2215">
        <v>8</v>
      </c>
      <c r="V2215" t="s">
        <v>33</v>
      </c>
      <c r="W2215" t="s">
        <v>33</v>
      </c>
      <c r="X2215" t="s">
        <v>5886</v>
      </c>
      <c r="Y2215" t="s">
        <v>44</v>
      </c>
      <c r="Z2215" t="s">
        <v>5887</v>
      </c>
      <c r="AA2215" t="s">
        <v>5888</v>
      </c>
      <c r="AC2215" s="13" t="str">
        <f t="shared" si="382"/>
        <v>000168510</v>
      </c>
      <c r="AD2215" t="str">
        <f t="shared" si="383"/>
        <v>23/11/2015</v>
      </c>
      <c r="AE2215" t="str">
        <f t="shared" si="384"/>
        <v>05047273000458</v>
      </c>
      <c r="AF2215" s="14">
        <f t="shared" si="385"/>
        <v>151.59</v>
      </c>
      <c r="AG2215">
        <f t="shared" si="386"/>
        <v>188.60250000000002</v>
      </c>
      <c r="AH2215">
        <f t="shared" si="387"/>
        <v>1</v>
      </c>
      <c r="AI2215" s="16">
        <v>6783934</v>
      </c>
      <c r="AJ2215" s="16" t="s">
        <v>7468</v>
      </c>
      <c r="AK2215" s="16" t="s">
        <v>4245</v>
      </c>
      <c r="AL2215" s="16" t="s">
        <v>3959</v>
      </c>
      <c r="AM2215" s="16" t="s">
        <v>7215</v>
      </c>
      <c r="AN2215">
        <v>20</v>
      </c>
      <c r="AO2215">
        <f>VLOOKUP(TRIM(AL2215),'Parcela Dedutivel'!$A$1:$B$65536,2,FALSE)</f>
        <v>0.45999999999999996</v>
      </c>
      <c r="AP2215" s="15">
        <f t="shared" si="388"/>
        <v>0.45999999999999996</v>
      </c>
      <c r="AQ2215" s="16">
        <f t="shared" si="389"/>
        <v>9.1999999999999993</v>
      </c>
      <c r="AV2215" s="18"/>
      <c r="AY2215" s="17"/>
      <c r="AZ2215" s="17"/>
    </row>
    <row r="2216" spans="1:52" hidden="1" x14ac:dyDescent="0.25">
      <c r="A2216" t="s">
        <v>26</v>
      </c>
      <c r="B2216" t="s">
        <v>5885</v>
      </c>
      <c r="C2216">
        <v>42331</v>
      </c>
      <c r="D2216" t="s">
        <v>3221</v>
      </c>
      <c r="E2216" t="s">
        <v>6979</v>
      </c>
      <c r="F2216" t="s">
        <v>179</v>
      </c>
      <c r="G2216">
        <v>27.92</v>
      </c>
      <c r="H2216">
        <v>19.39</v>
      </c>
      <c r="I2216">
        <v>0.78</v>
      </c>
      <c r="J2216" t="s">
        <v>3082</v>
      </c>
      <c r="K2216">
        <v>35.5</v>
      </c>
      <c r="L2216">
        <v>5.62</v>
      </c>
      <c r="M2216" t="s">
        <v>3082</v>
      </c>
      <c r="N2216">
        <v>19.39</v>
      </c>
      <c r="O2216">
        <v>2.91</v>
      </c>
      <c r="P2216" t="s">
        <v>2788</v>
      </c>
      <c r="Q2216">
        <v>19.39</v>
      </c>
      <c r="R2216">
        <v>0.32</v>
      </c>
      <c r="S2216" t="s">
        <v>33</v>
      </c>
      <c r="T2216">
        <v>19.39</v>
      </c>
      <c r="U2216">
        <v>1.47</v>
      </c>
      <c r="V2216" t="s">
        <v>33</v>
      </c>
      <c r="W2216" t="s">
        <v>33</v>
      </c>
      <c r="X2216" t="s">
        <v>5886</v>
      </c>
      <c r="Y2216" t="s">
        <v>44</v>
      </c>
      <c r="Z2216" t="s">
        <v>1168</v>
      </c>
      <c r="AA2216" t="s">
        <v>5889</v>
      </c>
      <c r="AC2216" s="13" t="str">
        <f t="shared" si="382"/>
        <v>000168510</v>
      </c>
      <c r="AD2216" t="str">
        <f t="shared" si="383"/>
        <v>23/11/2015</v>
      </c>
      <c r="AE2216" t="str">
        <f t="shared" si="384"/>
        <v>05047273000458</v>
      </c>
      <c r="AF2216" s="14">
        <f t="shared" si="385"/>
        <v>27.92</v>
      </c>
      <c r="AG2216">
        <f t="shared" si="386"/>
        <v>188.60250000000002</v>
      </c>
      <c r="AH2216">
        <f t="shared" si="387"/>
        <v>1</v>
      </c>
      <c r="AI2216" s="16">
        <v>6783934</v>
      </c>
      <c r="AJ2216" s="16" t="s">
        <v>7468</v>
      </c>
      <c r="AK2216" s="16" t="s">
        <v>4245</v>
      </c>
      <c r="AL2216" s="16" t="s">
        <v>3374</v>
      </c>
      <c r="AM2216" s="16" t="s">
        <v>7193</v>
      </c>
      <c r="AN2216">
        <v>10</v>
      </c>
      <c r="AO2216" t="e">
        <f>VLOOKUP(TRIM(AL2216),'Parcela Dedutivel'!$A$1:$B$65536,2,FALSE)</f>
        <v>#N/A</v>
      </c>
      <c r="AP2216" s="15">
        <f t="shared" si="388"/>
        <v>0</v>
      </c>
      <c r="AQ2216" s="16">
        <f t="shared" si="389"/>
        <v>0</v>
      </c>
      <c r="AV2216" s="18"/>
      <c r="AY2216" s="17"/>
      <c r="AZ2216" s="17"/>
    </row>
    <row r="2217" spans="1:52" hidden="1" x14ac:dyDescent="0.25">
      <c r="A2217" t="s">
        <v>26</v>
      </c>
      <c r="B2217" t="s">
        <v>5890</v>
      </c>
      <c r="C2217">
        <v>42331</v>
      </c>
      <c r="D2217" t="s">
        <v>2804</v>
      </c>
      <c r="E2217" t="s">
        <v>6979</v>
      </c>
      <c r="F2217" t="s">
        <v>29</v>
      </c>
      <c r="G2217">
        <v>1575.23</v>
      </c>
      <c r="H2217">
        <v>1575.23</v>
      </c>
      <c r="I2217">
        <v>283.54000000000002</v>
      </c>
      <c r="J2217" t="s">
        <v>30</v>
      </c>
      <c r="K2217">
        <v>0</v>
      </c>
      <c r="L2217">
        <v>0</v>
      </c>
      <c r="M2217" t="s">
        <v>31</v>
      </c>
      <c r="N2217">
        <v>0</v>
      </c>
      <c r="O2217">
        <v>0</v>
      </c>
      <c r="P2217" t="s">
        <v>31</v>
      </c>
      <c r="Q2217">
        <v>1575.23</v>
      </c>
      <c r="R2217">
        <v>25.990000000000002</v>
      </c>
      <c r="S2217" t="s">
        <v>33</v>
      </c>
      <c r="T2217">
        <v>1575.23</v>
      </c>
      <c r="U2217">
        <v>119.72</v>
      </c>
      <c r="V2217" t="s">
        <v>33</v>
      </c>
      <c r="W2217" t="s">
        <v>33</v>
      </c>
      <c r="X2217" t="s">
        <v>3169</v>
      </c>
      <c r="Y2217" t="s">
        <v>96</v>
      </c>
      <c r="Z2217" t="s">
        <v>5891</v>
      </c>
      <c r="AA2217" t="s">
        <v>5892</v>
      </c>
      <c r="AC2217" s="13" t="str">
        <f t="shared" si="382"/>
        <v>000168511</v>
      </c>
      <c r="AD2217" t="str">
        <f t="shared" si="383"/>
        <v>23/11/2015</v>
      </c>
      <c r="AE2217" t="str">
        <f t="shared" si="384"/>
        <v>48754139000157</v>
      </c>
      <c r="AF2217" s="14">
        <f t="shared" si="385"/>
        <v>1575.23</v>
      </c>
      <c r="AG2217">
        <f t="shared" si="386"/>
        <v>0</v>
      </c>
      <c r="AH2217">
        <f t="shared" si="387"/>
        <v>1</v>
      </c>
      <c r="AI2217" s="16">
        <v>6802598</v>
      </c>
      <c r="AJ2217" s="16" t="s">
        <v>7488</v>
      </c>
      <c r="AK2217" s="16" t="s">
        <v>4255</v>
      </c>
      <c r="AL2217" s="16" t="s">
        <v>4256</v>
      </c>
      <c r="AM2217" s="16" t="s">
        <v>7193</v>
      </c>
      <c r="AN2217">
        <v>1</v>
      </c>
      <c r="AO2217" t="e">
        <f>VLOOKUP(TRIM(AL2217),'Parcela Dedutivel'!$A$1:$B$65536,2,FALSE)</f>
        <v>#N/A</v>
      </c>
      <c r="AP2217" s="15">
        <f t="shared" si="388"/>
        <v>0</v>
      </c>
      <c r="AQ2217" s="16">
        <f t="shared" si="389"/>
        <v>0</v>
      </c>
      <c r="AV2217" s="18"/>
      <c r="AY2217" s="17"/>
      <c r="AZ2217" s="17"/>
    </row>
    <row r="2218" spans="1:52" hidden="1" x14ac:dyDescent="0.25">
      <c r="A2218" t="s">
        <v>26</v>
      </c>
      <c r="B2218" t="s">
        <v>5893</v>
      </c>
      <c r="C2218">
        <v>42331</v>
      </c>
      <c r="D2218" t="s">
        <v>2804</v>
      </c>
      <c r="E2218" t="s">
        <v>6979</v>
      </c>
      <c r="F2218" t="s">
        <v>29</v>
      </c>
      <c r="G2218">
        <v>2668</v>
      </c>
      <c r="H2218">
        <v>2668</v>
      </c>
      <c r="I2218">
        <v>480.24</v>
      </c>
      <c r="J2218" t="s">
        <v>307</v>
      </c>
      <c r="K2218">
        <v>0</v>
      </c>
      <c r="L2218">
        <v>0</v>
      </c>
      <c r="M2218" t="s">
        <v>31</v>
      </c>
      <c r="N2218">
        <v>0</v>
      </c>
      <c r="O2218">
        <v>0</v>
      </c>
      <c r="P2218" t="s">
        <v>31</v>
      </c>
      <c r="Q2218">
        <v>2668</v>
      </c>
      <c r="R2218">
        <v>44.02</v>
      </c>
      <c r="S2218" t="s">
        <v>33</v>
      </c>
      <c r="T2218">
        <v>2668</v>
      </c>
      <c r="U2218">
        <v>202.77</v>
      </c>
      <c r="V2218" t="s">
        <v>33</v>
      </c>
      <c r="W2218" t="s">
        <v>33</v>
      </c>
      <c r="X2218" t="s">
        <v>1377</v>
      </c>
      <c r="Y2218" t="s">
        <v>91</v>
      </c>
      <c r="Z2218" t="s">
        <v>3810</v>
      </c>
      <c r="AA2218" t="s">
        <v>3811</v>
      </c>
      <c r="AC2218" s="13" t="str">
        <f t="shared" si="382"/>
        <v>000168515</v>
      </c>
      <c r="AD2218" t="str">
        <f t="shared" si="383"/>
        <v>23/11/2015</v>
      </c>
      <c r="AE2218" t="str">
        <f t="shared" si="384"/>
        <v>07760479000103</v>
      </c>
      <c r="AF2218" s="14">
        <f t="shared" si="385"/>
        <v>2668</v>
      </c>
      <c r="AG2218">
        <f t="shared" si="386"/>
        <v>435.59910000000002</v>
      </c>
      <c r="AH2218">
        <f t="shared" si="387"/>
        <v>1</v>
      </c>
      <c r="AI2218" s="16">
        <v>6783934</v>
      </c>
      <c r="AJ2218" s="16" t="s">
        <v>7468</v>
      </c>
      <c r="AK2218" s="16" t="s">
        <v>5258</v>
      </c>
      <c r="AL2218" s="16" t="s">
        <v>4220</v>
      </c>
      <c r="AM2218" s="16" t="s">
        <v>7193</v>
      </c>
      <c r="AN2218">
        <v>9</v>
      </c>
      <c r="AO2218" t="e">
        <f>VLOOKUP(TRIM(AL2218),'Parcela Dedutivel'!$A$1:$B$65536,2,FALSE)</f>
        <v>#N/A</v>
      </c>
      <c r="AP2218" s="15">
        <f t="shared" si="388"/>
        <v>0</v>
      </c>
      <c r="AQ2218" s="16">
        <f t="shared" si="389"/>
        <v>0</v>
      </c>
      <c r="AV2218" s="18"/>
      <c r="AY2218" s="17"/>
      <c r="AZ2218" s="17"/>
    </row>
    <row r="2219" spans="1:52" hidden="1" x14ac:dyDescent="0.25">
      <c r="A2219" t="s">
        <v>26</v>
      </c>
      <c r="B2219" t="s">
        <v>5894</v>
      </c>
      <c r="C2219">
        <v>42331</v>
      </c>
      <c r="D2219" t="s">
        <v>2804</v>
      </c>
      <c r="E2219" t="s">
        <v>6979</v>
      </c>
      <c r="F2219" t="s">
        <v>29</v>
      </c>
      <c r="G2219">
        <v>497.11</v>
      </c>
      <c r="H2219">
        <v>497.11</v>
      </c>
      <c r="I2219">
        <v>89.48</v>
      </c>
      <c r="J2219" t="s">
        <v>30</v>
      </c>
      <c r="K2219">
        <v>0</v>
      </c>
      <c r="L2219">
        <v>0</v>
      </c>
      <c r="M2219" t="s">
        <v>31</v>
      </c>
      <c r="N2219">
        <v>0</v>
      </c>
      <c r="O2219">
        <v>0</v>
      </c>
      <c r="P2219" t="s">
        <v>31</v>
      </c>
      <c r="Q2219">
        <v>497.11</v>
      </c>
      <c r="R2219">
        <v>8.1999999999999993</v>
      </c>
      <c r="S2219" t="s">
        <v>33</v>
      </c>
      <c r="T2219">
        <v>497.11</v>
      </c>
      <c r="U2219">
        <v>37.78</v>
      </c>
      <c r="V2219" t="s">
        <v>33</v>
      </c>
      <c r="W2219" t="s">
        <v>33</v>
      </c>
      <c r="X2219" t="s">
        <v>2799</v>
      </c>
      <c r="Y2219" t="s">
        <v>96</v>
      </c>
      <c r="Z2219" t="s">
        <v>3353</v>
      </c>
      <c r="AA2219" t="s">
        <v>3354</v>
      </c>
      <c r="AC2219" s="13" t="str">
        <f t="shared" si="382"/>
        <v>000168516</v>
      </c>
      <c r="AD2219" t="str">
        <f t="shared" si="383"/>
        <v>23/11/2015</v>
      </c>
      <c r="AE2219" t="str">
        <f t="shared" si="384"/>
        <v>59104422005704</v>
      </c>
      <c r="AF2219" s="14">
        <f t="shared" si="385"/>
        <v>497.11</v>
      </c>
      <c r="AG2219">
        <f t="shared" si="386"/>
        <v>36.134307039999996</v>
      </c>
      <c r="AH2219">
        <f t="shared" si="387"/>
        <v>1</v>
      </c>
      <c r="AI2219" s="16">
        <v>6783934</v>
      </c>
      <c r="AJ2219" s="16" t="s">
        <v>7468</v>
      </c>
      <c r="AK2219" s="16" t="s">
        <v>5258</v>
      </c>
      <c r="AL2219" s="16" t="s">
        <v>4251</v>
      </c>
      <c r="AM2219" s="16" t="s">
        <v>7193</v>
      </c>
      <c r="AN2219">
        <v>1</v>
      </c>
      <c r="AO2219" t="e">
        <f>VLOOKUP(TRIM(AL2219),'Parcela Dedutivel'!$A$1:$B$65536,2,FALSE)</f>
        <v>#N/A</v>
      </c>
      <c r="AP2219" s="15">
        <f t="shared" si="388"/>
        <v>0</v>
      </c>
      <c r="AQ2219" s="16">
        <f t="shared" si="389"/>
        <v>0</v>
      </c>
      <c r="AV2219" s="18"/>
      <c r="AY2219" s="17"/>
      <c r="AZ2219" s="17"/>
    </row>
    <row r="2220" spans="1:52" hidden="1" x14ac:dyDescent="0.25">
      <c r="A2220" t="s">
        <v>26</v>
      </c>
      <c r="B2220" t="s">
        <v>5895</v>
      </c>
      <c r="C2220">
        <v>42331</v>
      </c>
      <c r="D2220" t="s">
        <v>2804</v>
      </c>
      <c r="E2220" t="s">
        <v>6979</v>
      </c>
      <c r="F2220" t="s">
        <v>29</v>
      </c>
      <c r="G2220">
        <v>1053</v>
      </c>
      <c r="H2220">
        <v>0</v>
      </c>
      <c r="I2220">
        <v>0</v>
      </c>
      <c r="J2220" t="s">
        <v>31</v>
      </c>
      <c r="K2220">
        <v>0</v>
      </c>
      <c r="L2220">
        <v>0</v>
      </c>
      <c r="M2220" t="s">
        <v>31</v>
      </c>
      <c r="N2220">
        <v>0</v>
      </c>
      <c r="O2220">
        <v>0</v>
      </c>
      <c r="P2220" t="s">
        <v>31</v>
      </c>
      <c r="Q2220">
        <v>1053</v>
      </c>
      <c r="R2220">
        <v>17.37</v>
      </c>
      <c r="S2220" t="s">
        <v>33</v>
      </c>
      <c r="T2220">
        <v>1053</v>
      </c>
      <c r="U2220">
        <v>80.03</v>
      </c>
      <c r="V2220" t="s">
        <v>33</v>
      </c>
      <c r="W2220" t="s">
        <v>33</v>
      </c>
      <c r="X2220" t="s">
        <v>3002</v>
      </c>
      <c r="Y2220" t="s">
        <v>2556</v>
      </c>
      <c r="Z2220" t="s">
        <v>3789</v>
      </c>
      <c r="AA2220" t="s">
        <v>3790</v>
      </c>
      <c r="AC2220" s="13" t="str">
        <f t="shared" si="382"/>
        <v>000168517</v>
      </c>
      <c r="AD2220" t="str">
        <f t="shared" si="383"/>
        <v>23/11/2015</v>
      </c>
      <c r="AE2220" t="str">
        <f t="shared" si="384"/>
        <v>74404229000209</v>
      </c>
      <c r="AF2220" s="14">
        <f t="shared" si="385"/>
        <v>1053</v>
      </c>
      <c r="AG2220">
        <f t="shared" si="386"/>
        <v>0</v>
      </c>
      <c r="AH2220">
        <f t="shared" si="387"/>
        <v>1</v>
      </c>
      <c r="AI2220" s="16">
        <v>6820022</v>
      </c>
      <c r="AJ2220" s="16" t="s">
        <v>7720</v>
      </c>
      <c r="AK2220" s="16" t="s">
        <v>4258</v>
      </c>
      <c r="AL2220" s="16" t="s">
        <v>1846</v>
      </c>
      <c r="AM2220" s="16" t="s">
        <v>7143</v>
      </c>
      <c r="AN2220">
        <v>6</v>
      </c>
      <c r="AO2220" t="e">
        <f>VLOOKUP(TRIM(AL2220),'Parcela Dedutivel'!$A$1:$B$65536,2,FALSE)</f>
        <v>#N/A</v>
      </c>
      <c r="AP2220" s="15">
        <f t="shared" si="388"/>
        <v>0</v>
      </c>
      <c r="AQ2220" s="16">
        <f t="shared" si="389"/>
        <v>0</v>
      </c>
      <c r="AV2220" s="18"/>
      <c r="AY2220" s="17"/>
      <c r="AZ2220" s="17"/>
    </row>
    <row r="2221" spans="1:52" hidden="1" x14ac:dyDescent="0.25">
      <c r="A2221" t="s">
        <v>26</v>
      </c>
      <c r="B2221" t="s">
        <v>5896</v>
      </c>
      <c r="C2221">
        <v>42331</v>
      </c>
      <c r="D2221" t="s">
        <v>2787</v>
      </c>
      <c r="E2221" t="s">
        <v>6979</v>
      </c>
      <c r="F2221" t="s">
        <v>29</v>
      </c>
      <c r="G2221">
        <v>4270.96</v>
      </c>
      <c r="H2221">
        <v>4270.96</v>
      </c>
      <c r="I2221">
        <v>768.77</v>
      </c>
      <c r="J2221" t="s">
        <v>30</v>
      </c>
      <c r="K2221">
        <v>0</v>
      </c>
      <c r="L2221">
        <v>0</v>
      </c>
      <c r="M2221" t="s">
        <v>31</v>
      </c>
      <c r="N2221">
        <v>0</v>
      </c>
      <c r="O2221">
        <v>0</v>
      </c>
      <c r="P2221" t="s">
        <v>31</v>
      </c>
      <c r="Q2221">
        <v>4270.96</v>
      </c>
      <c r="R2221">
        <v>70.47</v>
      </c>
      <c r="S2221" t="s">
        <v>33</v>
      </c>
      <c r="T2221">
        <v>4270.96</v>
      </c>
      <c r="U2221">
        <v>324.59000000000003</v>
      </c>
      <c r="V2221" t="s">
        <v>33</v>
      </c>
      <c r="W2221" t="s">
        <v>33</v>
      </c>
      <c r="X2221" t="s">
        <v>4055</v>
      </c>
      <c r="Y2221" t="s">
        <v>364</v>
      </c>
      <c r="Z2221" t="s">
        <v>1834</v>
      </c>
      <c r="AA2221" t="s">
        <v>1835</v>
      </c>
      <c r="AC2221" s="13" t="str">
        <f t="shared" si="382"/>
        <v>000168518</v>
      </c>
      <c r="AD2221" t="str">
        <f t="shared" si="383"/>
        <v>23/11/2015</v>
      </c>
      <c r="AE2221" t="str">
        <f t="shared" si="384"/>
        <v>07192861000168</v>
      </c>
      <c r="AF2221" s="14">
        <f t="shared" si="385"/>
        <v>4270.96</v>
      </c>
      <c r="AG2221">
        <f t="shared" si="386"/>
        <v>0</v>
      </c>
      <c r="AH2221">
        <f t="shared" si="387"/>
        <v>1</v>
      </c>
      <c r="AI2221" s="16">
        <v>6783934</v>
      </c>
      <c r="AJ2221" s="16" t="s">
        <v>7468</v>
      </c>
      <c r="AK2221" s="16" t="s">
        <v>5258</v>
      </c>
      <c r="AL2221" s="16" t="s">
        <v>3970</v>
      </c>
      <c r="AM2221" s="16" t="s">
        <v>7193</v>
      </c>
      <c r="AN2221">
        <v>5</v>
      </c>
      <c r="AO2221" t="e">
        <f>VLOOKUP(TRIM(AL2221),'Parcela Dedutivel'!$A$1:$B$65536,2,FALSE)</f>
        <v>#N/A</v>
      </c>
      <c r="AP2221" s="15">
        <f t="shared" si="388"/>
        <v>0</v>
      </c>
      <c r="AQ2221" s="16">
        <f t="shared" si="389"/>
        <v>0</v>
      </c>
      <c r="AV2221" s="18"/>
      <c r="AY2221" s="17"/>
      <c r="AZ2221" s="17"/>
    </row>
    <row r="2222" spans="1:52" hidden="1" x14ac:dyDescent="0.25">
      <c r="A2222" t="s">
        <v>26</v>
      </c>
      <c r="B2222" t="s">
        <v>5897</v>
      </c>
      <c r="C2222">
        <v>42331</v>
      </c>
      <c r="D2222" t="s">
        <v>2804</v>
      </c>
      <c r="E2222" t="s">
        <v>6979</v>
      </c>
      <c r="F2222" t="s">
        <v>29</v>
      </c>
      <c r="G2222">
        <v>66.31</v>
      </c>
      <c r="H2222">
        <v>66.31</v>
      </c>
      <c r="I2222">
        <v>11.94</v>
      </c>
      <c r="J2222" t="s">
        <v>307</v>
      </c>
      <c r="K2222">
        <v>0</v>
      </c>
      <c r="L2222">
        <v>0</v>
      </c>
      <c r="M2222" t="s">
        <v>31</v>
      </c>
      <c r="N2222">
        <v>57.660000000000004</v>
      </c>
      <c r="O2222">
        <v>8.65</v>
      </c>
      <c r="P2222" t="s">
        <v>2788</v>
      </c>
      <c r="Q2222">
        <v>57.660000000000004</v>
      </c>
      <c r="R2222">
        <v>0.95000000000000007</v>
      </c>
      <c r="S2222" t="s">
        <v>33</v>
      </c>
      <c r="T2222">
        <v>57.660000000000004</v>
      </c>
      <c r="U2222">
        <v>4.38</v>
      </c>
      <c r="V2222" t="s">
        <v>33</v>
      </c>
      <c r="W2222" t="s">
        <v>33</v>
      </c>
      <c r="X2222" t="s">
        <v>5898</v>
      </c>
      <c r="Y2222" t="s">
        <v>91</v>
      </c>
      <c r="Z2222" t="s">
        <v>5899</v>
      </c>
      <c r="AA2222" t="s">
        <v>5900</v>
      </c>
      <c r="AC2222" s="13" t="str">
        <f t="shared" si="382"/>
        <v>000168519</v>
      </c>
      <c r="AD2222" t="str">
        <f t="shared" si="383"/>
        <v>23/11/2015</v>
      </c>
      <c r="AE2222" t="str">
        <f t="shared" si="384"/>
        <v>05018399000151</v>
      </c>
      <c r="AF2222" s="14">
        <f t="shared" si="385"/>
        <v>66.31</v>
      </c>
      <c r="AG2222">
        <f t="shared" si="386"/>
        <v>0.76112153999999999</v>
      </c>
      <c r="AH2222">
        <f t="shared" si="387"/>
        <v>1</v>
      </c>
      <c r="AI2222" s="16">
        <v>6782677</v>
      </c>
      <c r="AJ2222" s="16" t="s">
        <v>7416</v>
      </c>
      <c r="AK2222" s="16" t="s">
        <v>4260</v>
      </c>
      <c r="AL2222" s="16" t="s">
        <v>3485</v>
      </c>
      <c r="AM2222" s="16" t="s">
        <v>7193</v>
      </c>
      <c r="AN2222">
        <v>20</v>
      </c>
      <c r="AO2222" t="e">
        <f>VLOOKUP(TRIM(AL2222),'Parcela Dedutivel'!$A$1:$B$65536,2,FALSE)</f>
        <v>#N/A</v>
      </c>
      <c r="AP2222" s="15">
        <f t="shared" si="388"/>
        <v>0</v>
      </c>
      <c r="AQ2222" s="16">
        <f t="shared" si="389"/>
        <v>0</v>
      </c>
      <c r="AV2222" s="18"/>
      <c r="AY2222" s="17"/>
      <c r="AZ2222" s="17"/>
    </row>
    <row r="2223" spans="1:52" hidden="1" x14ac:dyDescent="0.25">
      <c r="A2223" t="s">
        <v>26</v>
      </c>
      <c r="B2223" t="s">
        <v>5897</v>
      </c>
      <c r="C2223">
        <v>42331</v>
      </c>
      <c r="D2223" t="s">
        <v>2804</v>
      </c>
      <c r="E2223" t="s">
        <v>6979</v>
      </c>
      <c r="F2223" t="s">
        <v>29</v>
      </c>
      <c r="G2223">
        <v>96.35</v>
      </c>
      <c r="H2223">
        <v>96.350000000000009</v>
      </c>
      <c r="I2223">
        <v>17.34</v>
      </c>
      <c r="J2223" t="s">
        <v>307</v>
      </c>
      <c r="K2223">
        <v>0</v>
      </c>
      <c r="L2223">
        <v>0</v>
      </c>
      <c r="M2223" t="s">
        <v>31</v>
      </c>
      <c r="N2223">
        <v>83.78</v>
      </c>
      <c r="O2223">
        <v>12.57</v>
      </c>
      <c r="P2223" t="s">
        <v>2788</v>
      </c>
      <c r="Q2223">
        <v>83.78</v>
      </c>
      <c r="R2223">
        <v>1.3800000000000001</v>
      </c>
      <c r="S2223" t="s">
        <v>33</v>
      </c>
      <c r="T2223">
        <v>83.78</v>
      </c>
      <c r="U2223">
        <v>6.37</v>
      </c>
      <c r="V2223" t="s">
        <v>33</v>
      </c>
      <c r="W2223" t="s">
        <v>33</v>
      </c>
      <c r="X2223" t="s">
        <v>5898</v>
      </c>
      <c r="Y2223" t="s">
        <v>96</v>
      </c>
      <c r="Z2223" t="s">
        <v>5901</v>
      </c>
      <c r="AA2223" t="s">
        <v>5902</v>
      </c>
      <c r="AC2223" s="13" t="str">
        <f t="shared" si="382"/>
        <v>000168519</v>
      </c>
      <c r="AD2223" t="str">
        <f t="shared" si="383"/>
        <v>23/11/2015</v>
      </c>
      <c r="AE2223" t="str">
        <f t="shared" si="384"/>
        <v>05018399000151</v>
      </c>
      <c r="AF2223" s="14">
        <f t="shared" si="385"/>
        <v>96.35</v>
      </c>
      <c r="AG2223">
        <f t="shared" si="386"/>
        <v>0.76112153999999999</v>
      </c>
      <c r="AH2223">
        <f t="shared" si="387"/>
        <v>1</v>
      </c>
      <c r="AI2223" s="16">
        <v>6783934</v>
      </c>
      <c r="AJ2223" s="16" t="s">
        <v>7468</v>
      </c>
      <c r="AK2223" s="16" t="s">
        <v>5258</v>
      </c>
      <c r="AL2223" s="16" t="s">
        <v>2739</v>
      </c>
      <c r="AM2223" s="16" t="s">
        <v>7143</v>
      </c>
      <c r="AN2223">
        <v>5</v>
      </c>
      <c r="AO2223">
        <f>VLOOKUP(TRIM(AL2223),'Parcela Dedutivel'!$A$1:$B$65536,2,FALSE)</f>
        <v>0</v>
      </c>
      <c r="AP2223" s="15">
        <f t="shared" si="388"/>
        <v>0</v>
      </c>
      <c r="AQ2223" s="16">
        <f t="shared" si="389"/>
        <v>0</v>
      </c>
      <c r="AV2223" s="18"/>
      <c r="AY2223" s="17"/>
      <c r="AZ2223" s="17"/>
    </row>
    <row r="2224" spans="1:52" hidden="1" x14ac:dyDescent="0.25">
      <c r="A2224" t="s">
        <v>26</v>
      </c>
      <c r="B2224" t="s">
        <v>5905</v>
      </c>
      <c r="C2224">
        <v>42331</v>
      </c>
      <c r="D2224" t="s">
        <v>2804</v>
      </c>
      <c r="E2224" t="s">
        <v>6979</v>
      </c>
      <c r="F2224" t="s">
        <v>29</v>
      </c>
      <c r="G2224">
        <v>214.59</v>
      </c>
      <c r="H2224">
        <v>186.6</v>
      </c>
      <c r="I2224">
        <v>33.590000000000003</v>
      </c>
      <c r="J2224" t="s">
        <v>307</v>
      </c>
      <c r="K2224">
        <v>0</v>
      </c>
      <c r="L2224">
        <v>0</v>
      </c>
      <c r="M2224" t="s">
        <v>31</v>
      </c>
      <c r="N2224">
        <v>186.6</v>
      </c>
      <c r="O2224">
        <v>27.990000000000002</v>
      </c>
      <c r="P2224" t="s">
        <v>2788</v>
      </c>
      <c r="Q2224">
        <v>186.6</v>
      </c>
      <c r="R2224">
        <v>3.08</v>
      </c>
      <c r="S2224" t="s">
        <v>33</v>
      </c>
      <c r="T2224">
        <v>186.6</v>
      </c>
      <c r="U2224">
        <v>14.18</v>
      </c>
      <c r="V2224" t="s">
        <v>33</v>
      </c>
      <c r="W2224" t="s">
        <v>33</v>
      </c>
      <c r="X2224" t="s">
        <v>5906</v>
      </c>
      <c r="Y2224" t="s">
        <v>91</v>
      </c>
      <c r="Z2224" t="s">
        <v>4313</v>
      </c>
      <c r="AA2224" t="s">
        <v>4314</v>
      </c>
      <c r="AC2224" s="13" t="str">
        <f t="shared" si="382"/>
        <v>000168522</v>
      </c>
      <c r="AD2224" t="str">
        <f t="shared" si="383"/>
        <v>23/11/2015</v>
      </c>
      <c r="AE2224" t="str">
        <f t="shared" si="384"/>
        <v>56963556000138</v>
      </c>
      <c r="AF2224" s="14">
        <f t="shared" si="385"/>
        <v>214.59</v>
      </c>
      <c r="AG2224">
        <f t="shared" si="386"/>
        <v>48.825200000000009</v>
      </c>
      <c r="AH2224">
        <f t="shared" si="387"/>
        <v>1</v>
      </c>
      <c r="AI2224" s="16">
        <v>6782677</v>
      </c>
      <c r="AJ2224" s="16" t="s">
        <v>7416</v>
      </c>
      <c r="AK2224" s="16" t="s">
        <v>4260</v>
      </c>
      <c r="AL2224" s="16" t="s">
        <v>1783</v>
      </c>
      <c r="AM2224" s="16" t="s">
        <v>7193</v>
      </c>
      <c r="AN2224">
        <v>40</v>
      </c>
      <c r="AO2224" t="e">
        <f>VLOOKUP(TRIM(AL2224),'Parcela Dedutivel'!$A$1:$B$65536,2,FALSE)</f>
        <v>#N/A</v>
      </c>
      <c r="AP2224" s="15">
        <f t="shared" si="388"/>
        <v>0</v>
      </c>
      <c r="AQ2224" s="16">
        <f t="shared" si="389"/>
        <v>0</v>
      </c>
      <c r="AV2224" s="18"/>
      <c r="AY2224" s="17"/>
      <c r="AZ2224" s="17"/>
    </row>
    <row r="2225" spans="1:52" hidden="1" x14ac:dyDescent="0.25">
      <c r="A2225" t="s">
        <v>26</v>
      </c>
      <c r="B2225" t="s">
        <v>5905</v>
      </c>
      <c r="C2225">
        <v>42331</v>
      </c>
      <c r="D2225" t="s">
        <v>2804</v>
      </c>
      <c r="E2225" t="s">
        <v>6979</v>
      </c>
      <c r="F2225" t="s">
        <v>29</v>
      </c>
      <c r="G2225">
        <v>274.22000000000003</v>
      </c>
      <c r="H2225">
        <v>238.45000000000002</v>
      </c>
      <c r="I2225">
        <v>42.92</v>
      </c>
      <c r="J2225" t="s">
        <v>307</v>
      </c>
      <c r="K2225">
        <v>0</v>
      </c>
      <c r="L2225">
        <v>0</v>
      </c>
      <c r="M2225" t="s">
        <v>31</v>
      </c>
      <c r="N2225">
        <v>238.45000000000002</v>
      </c>
      <c r="O2225">
        <v>35.770000000000003</v>
      </c>
      <c r="P2225" t="s">
        <v>2788</v>
      </c>
      <c r="Q2225">
        <v>238.45000000000002</v>
      </c>
      <c r="R2225">
        <v>3.93</v>
      </c>
      <c r="S2225" t="s">
        <v>33</v>
      </c>
      <c r="T2225">
        <v>238.45000000000002</v>
      </c>
      <c r="U2225">
        <v>18.12</v>
      </c>
      <c r="V2225" t="s">
        <v>33</v>
      </c>
      <c r="W2225" t="s">
        <v>33</v>
      </c>
      <c r="X2225" t="s">
        <v>5906</v>
      </c>
      <c r="Y2225" t="s">
        <v>91</v>
      </c>
      <c r="Z2225" t="s">
        <v>5907</v>
      </c>
      <c r="AA2225" t="s">
        <v>5908</v>
      </c>
      <c r="AC2225" s="13" t="str">
        <f t="shared" si="382"/>
        <v>000168522</v>
      </c>
      <c r="AD2225" t="str">
        <f t="shared" si="383"/>
        <v>23/11/2015</v>
      </c>
      <c r="AE2225" t="str">
        <f t="shared" si="384"/>
        <v>56963556000138</v>
      </c>
      <c r="AF2225" s="14">
        <f t="shared" si="385"/>
        <v>274.22000000000003</v>
      </c>
      <c r="AG2225">
        <f t="shared" si="386"/>
        <v>48.825200000000009</v>
      </c>
      <c r="AH2225">
        <f t="shared" si="387"/>
        <v>1</v>
      </c>
      <c r="AI2225" s="16">
        <v>6783934</v>
      </c>
      <c r="AJ2225" s="16" t="s">
        <v>7468</v>
      </c>
      <c r="AK2225" s="16" t="s">
        <v>5258</v>
      </c>
      <c r="AL2225" s="16" t="s">
        <v>2733</v>
      </c>
      <c r="AM2225" s="16" t="s">
        <v>7143</v>
      </c>
      <c r="AN2225">
        <v>70</v>
      </c>
      <c r="AO2225">
        <f>VLOOKUP(TRIM(AL2225),'Parcela Dedutivel'!$A$1:$B$65536,2,FALSE)</f>
        <v>0</v>
      </c>
      <c r="AP2225" s="15">
        <f t="shared" si="388"/>
        <v>0</v>
      </c>
      <c r="AQ2225" s="16">
        <f t="shared" si="389"/>
        <v>0</v>
      </c>
      <c r="AV2225" s="18"/>
      <c r="AY2225" s="17"/>
      <c r="AZ2225" s="17"/>
    </row>
    <row r="2226" spans="1:52" hidden="1" x14ac:dyDescent="0.25">
      <c r="A2226" t="s">
        <v>26</v>
      </c>
      <c r="B2226" t="s">
        <v>5905</v>
      </c>
      <c r="C2226">
        <v>42331</v>
      </c>
      <c r="D2226" t="s">
        <v>2804</v>
      </c>
      <c r="E2226" t="s">
        <v>6979</v>
      </c>
      <c r="F2226" t="s">
        <v>29</v>
      </c>
      <c r="G2226">
        <v>241.79</v>
      </c>
      <c r="H2226">
        <v>210.25</v>
      </c>
      <c r="I2226">
        <v>37.85</v>
      </c>
      <c r="J2226" t="s">
        <v>307</v>
      </c>
      <c r="K2226">
        <v>0</v>
      </c>
      <c r="L2226">
        <v>0</v>
      </c>
      <c r="M2226" t="s">
        <v>31</v>
      </c>
      <c r="N2226">
        <v>210.25</v>
      </c>
      <c r="O2226">
        <v>31.54</v>
      </c>
      <c r="P2226" t="s">
        <v>2788</v>
      </c>
      <c r="Q2226">
        <v>210.25</v>
      </c>
      <c r="R2226">
        <v>3.47</v>
      </c>
      <c r="S2226" t="s">
        <v>33</v>
      </c>
      <c r="T2226">
        <v>210.25</v>
      </c>
      <c r="U2226">
        <v>15.98</v>
      </c>
      <c r="V2226" t="s">
        <v>33</v>
      </c>
      <c r="W2226" t="s">
        <v>33</v>
      </c>
      <c r="X2226" t="s">
        <v>5906</v>
      </c>
      <c r="Y2226" t="s">
        <v>91</v>
      </c>
      <c r="Z2226" t="s">
        <v>5458</v>
      </c>
      <c r="AA2226" t="s">
        <v>5459</v>
      </c>
      <c r="AC2226" s="13" t="str">
        <f t="shared" si="382"/>
        <v>000168522</v>
      </c>
      <c r="AD2226" t="str">
        <f t="shared" si="383"/>
        <v>23/11/2015</v>
      </c>
      <c r="AE2226" t="str">
        <f t="shared" si="384"/>
        <v>56963556000138</v>
      </c>
      <c r="AF2226" s="14">
        <f t="shared" si="385"/>
        <v>241.79</v>
      </c>
      <c r="AG2226">
        <f t="shared" si="386"/>
        <v>48.825200000000009</v>
      </c>
      <c r="AH2226">
        <f t="shared" si="387"/>
        <v>1</v>
      </c>
      <c r="AI2226" s="16">
        <v>6782677</v>
      </c>
      <c r="AJ2226" s="16" t="s">
        <v>7416</v>
      </c>
      <c r="AK2226" s="16" t="s">
        <v>4260</v>
      </c>
      <c r="AL2226" s="16" t="s">
        <v>1785</v>
      </c>
      <c r="AM2226" s="16" t="s">
        <v>7193</v>
      </c>
      <c r="AN2226">
        <v>20</v>
      </c>
      <c r="AO2226" t="e">
        <f>VLOOKUP(TRIM(AL2226),'Parcela Dedutivel'!$A$1:$B$65536,2,FALSE)</f>
        <v>#N/A</v>
      </c>
      <c r="AP2226" s="15">
        <f t="shared" si="388"/>
        <v>0</v>
      </c>
      <c r="AQ2226" s="16">
        <f t="shared" si="389"/>
        <v>0</v>
      </c>
      <c r="AV2226" s="18"/>
      <c r="AY2226" s="17"/>
      <c r="AZ2226" s="17"/>
    </row>
    <row r="2227" spans="1:52" hidden="1" x14ac:dyDescent="0.25">
      <c r="A2227" t="s">
        <v>26</v>
      </c>
      <c r="B2227" t="s">
        <v>5905</v>
      </c>
      <c r="C2227">
        <v>42331</v>
      </c>
      <c r="D2227" t="s">
        <v>2804</v>
      </c>
      <c r="E2227" t="s">
        <v>6979</v>
      </c>
      <c r="F2227" t="s">
        <v>29</v>
      </c>
      <c r="G2227">
        <v>241.79</v>
      </c>
      <c r="H2227">
        <v>210.25</v>
      </c>
      <c r="I2227">
        <v>37.85</v>
      </c>
      <c r="J2227" t="s">
        <v>307</v>
      </c>
      <c r="K2227">
        <v>0</v>
      </c>
      <c r="L2227">
        <v>0</v>
      </c>
      <c r="M2227" t="s">
        <v>31</v>
      </c>
      <c r="N2227">
        <v>210.25</v>
      </c>
      <c r="O2227">
        <v>31.54</v>
      </c>
      <c r="P2227" t="s">
        <v>2788</v>
      </c>
      <c r="Q2227">
        <v>210.25</v>
      </c>
      <c r="R2227">
        <v>3.47</v>
      </c>
      <c r="S2227" t="s">
        <v>33</v>
      </c>
      <c r="T2227">
        <v>210.25</v>
      </c>
      <c r="U2227">
        <v>15.98</v>
      </c>
      <c r="V2227" t="s">
        <v>33</v>
      </c>
      <c r="W2227" t="s">
        <v>33</v>
      </c>
      <c r="X2227" t="s">
        <v>5906</v>
      </c>
      <c r="Y2227" t="s">
        <v>91</v>
      </c>
      <c r="Z2227" t="s">
        <v>5909</v>
      </c>
      <c r="AA2227" t="s">
        <v>5910</v>
      </c>
      <c r="AC2227" s="13" t="str">
        <f t="shared" si="382"/>
        <v>000168522</v>
      </c>
      <c r="AD2227" t="str">
        <f t="shared" si="383"/>
        <v>23/11/2015</v>
      </c>
      <c r="AE2227" t="str">
        <f t="shared" si="384"/>
        <v>56963556000138</v>
      </c>
      <c r="AF2227" s="14">
        <f t="shared" si="385"/>
        <v>241.79</v>
      </c>
      <c r="AG2227">
        <f t="shared" si="386"/>
        <v>48.825200000000009</v>
      </c>
      <c r="AH2227">
        <f t="shared" si="387"/>
        <v>1</v>
      </c>
      <c r="AI2227" s="16">
        <v>6783934</v>
      </c>
      <c r="AJ2227" s="16" t="s">
        <v>7468</v>
      </c>
      <c r="AK2227" s="16" t="s">
        <v>5258</v>
      </c>
      <c r="AL2227" s="16" t="s">
        <v>5259</v>
      </c>
      <c r="AM2227" s="16" t="s">
        <v>7193</v>
      </c>
      <c r="AN2227">
        <v>42</v>
      </c>
      <c r="AO2227" t="e">
        <f>VLOOKUP(TRIM(AL2227),'Parcela Dedutivel'!$A$1:$B$65536,2,FALSE)</f>
        <v>#N/A</v>
      </c>
      <c r="AP2227" s="15">
        <f t="shared" si="388"/>
        <v>0</v>
      </c>
      <c r="AQ2227" s="16">
        <f t="shared" si="389"/>
        <v>0</v>
      </c>
      <c r="AV2227" s="18"/>
      <c r="AY2227" s="17"/>
      <c r="AZ2227" s="17"/>
    </row>
    <row r="2228" spans="1:52" hidden="1" x14ac:dyDescent="0.25">
      <c r="A2228" t="s">
        <v>26</v>
      </c>
      <c r="B2228" t="s">
        <v>5911</v>
      </c>
      <c r="C2228">
        <v>42331</v>
      </c>
      <c r="D2228" t="s">
        <v>2817</v>
      </c>
      <c r="E2228" t="s">
        <v>6979</v>
      </c>
      <c r="F2228" t="s">
        <v>393</v>
      </c>
      <c r="G2228">
        <v>85.68</v>
      </c>
      <c r="H2228">
        <v>85.68</v>
      </c>
      <c r="I2228">
        <v>10.28</v>
      </c>
      <c r="J2228" t="s">
        <v>30</v>
      </c>
      <c r="K2228">
        <v>0</v>
      </c>
      <c r="L2228">
        <v>0</v>
      </c>
      <c r="M2228" t="s">
        <v>31</v>
      </c>
      <c r="N2228">
        <v>74.5</v>
      </c>
      <c r="O2228">
        <v>11.18</v>
      </c>
      <c r="P2228" t="s">
        <v>2788</v>
      </c>
      <c r="Q2228">
        <v>74.5</v>
      </c>
      <c r="R2228">
        <v>1.23</v>
      </c>
      <c r="S2228" t="s">
        <v>33</v>
      </c>
      <c r="T2228">
        <v>74.5</v>
      </c>
      <c r="U2228">
        <v>5.66</v>
      </c>
      <c r="V2228" t="s">
        <v>33</v>
      </c>
      <c r="W2228" t="s">
        <v>33</v>
      </c>
      <c r="X2228" t="s">
        <v>1392</v>
      </c>
      <c r="Y2228" t="s">
        <v>96</v>
      </c>
      <c r="Z2228" t="s">
        <v>5912</v>
      </c>
      <c r="AA2228" t="s">
        <v>5913</v>
      </c>
      <c r="AC2228" s="13" t="str">
        <f t="shared" si="382"/>
        <v>000168523</v>
      </c>
      <c r="AD2228" t="str">
        <f t="shared" si="383"/>
        <v>23/11/2015</v>
      </c>
      <c r="AE2228" t="str">
        <f t="shared" si="384"/>
        <v>03470450000136</v>
      </c>
      <c r="AF2228" s="14">
        <f t="shared" si="385"/>
        <v>85.68</v>
      </c>
      <c r="AG2228">
        <f t="shared" si="386"/>
        <v>49.01400000000001</v>
      </c>
      <c r="AH2228">
        <f t="shared" si="387"/>
        <v>1</v>
      </c>
      <c r="AI2228" s="16">
        <v>6782677</v>
      </c>
      <c r="AJ2228" s="16" t="s">
        <v>7416</v>
      </c>
      <c r="AK2228" s="16" t="s">
        <v>4260</v>
      </c>
      <c r="AL2228" s="16" t="s">
        <v>643</v>
      </c>
      <c r="AM2228" s="16" t="s">
        <v>7193</v>
      </c>
      <c r="AN2228">
        <v>5</v>
      </c>
      <c r="AO2228" t="e">
        <f>VLOOKUP(TRIM(AL2228),'Parcela Dedutivel'!$A$1:$B$65536,2,FALSE)</f>
        <v>#N/A</v>
      </c>
      <c r="AP2228" s="15">
        <f t="shared" si="388"/>
        <v>0</v>
      </c>
      <c r="AQ2228" s="16">
        <f t="shared" si="389"/>
        <v>0</v>
      </c>
      <c r="AV2228" s="18"/>
      <c r="AY2228" s="17"/>
      <c r="AZ2228" s="17"/>
    </row>
    <row r="2229" spans="1:52" hidden="1" x14ac:dyDescent="0.25">
      <c r="A2229" t="s">
        <v>26</v>
      </c>
      <c r="B2229" t="s">
        <v>5911</v>
      </c>
      <c r="C2229">
        <v>42331</v>
      </c>
      <c r="D2229" t="s">
        <v>2817</v>
      </c>
      <c r="E2229" t="s">
        <v>6979</v>
      </c>
      <c r="F2229" t="s">
        <v>393</v>
      </c>
      <c r="G2229">
        <v>85.68</v>
      </c>
      <c r="H2229">
        <v>85.68</v>
      </c>
      <c r="I2229">
        <v>10.28</v>
      </c>
      <c r="J2229" t="s">
        <v>307</v>
      </c>
      <c r="K2229">
        <v>0</v>
      </c>
      <c r="L2229">
        <v>0</v>
      </c>
      <c r="M2229" t="s">
        <v>31</v>
      </c>
      <c r="N2229">
        <v>74.5</v>
      </c>
      <c r="O2229">
        <v>11.18</v>
      </c>
      <c r="P2229" t="s">
        <v>2788</v>
      </c>
      <c r="Q2229">
        <v>74.5</v>
      </c>
      <c r="R2229">
        <v>1.23</v>
      </c>
      <c r="S2229" t="s">
        <v>33</v>
      </c>
      <c r="T2229">
        <v>74.5</v>
      </c>
      <c r="U2229">
        <v>5.66</v>
      </c>
      <c r="V2229" t="s">
        <v>33</v>
      </c>
      <c r="W2229" t="s">
        <v>33</v>
      </c>
      <c r="X2229" t="s">
        <v>1392</v>
      </c>
      <c r="Y2229" t="s">
        <v>96</v>
      </c>
      <c r="Z2229" t="s">
        <v>5914</v>
      </c>
      <c r="AA2229" t="s">
        <v>5915</v>
      </c>
      <c r="AC2229" s="13" t="str">
        <f t="shared" si="382"/>
        <v>000168523</v>
      </c>
      <c r="AD2229" t="str">
        <f t="shared" si="383"/>
        <v>23/11/2015</v>
      </c>
      <c r="AE2229" t="str">
        <f t="shared" si="384"/>
        <v>03470450000136</v>
      </c>
      <c r="AF2229" s="14">
        <f t="shared" si="385"/>
        <v>85.68</v>
      </c>
      <c r="AG2229">
        <f t="shared" si="386"/>
        <v>49.01400000000001</v>
      </c>
      <c r="AH2229">
        <f t="shared" si="387"/>
        <v>1</v>
      </c>
      <c r="AI2229" s="16">
        <v>6782684</v>
      </c>
      <c r="AJ2229" s="16" t="s">
        <v>7390</v>
      </c>
      <c r="AK2229" s="16" t="s">
        <v>5262</v>
      </c>
      <c r="AL2229" s="16" t="s">
        <v>2249</v>
      </c>
      <c r="AM2229" s="16" t="s">
        <v>7193</v>
      </c>
      <c r="AN2229">
        <v>1</v>
      </c>
      <c r="AO2229" t="e">
        <f>VLOOKUP(TRIM(AL2229),'Parcela Dedutivel'!$A$1:$B$65536,2,FALSE)</f>
        <v>#N/A</v>
      </c>
      <c r="AP2229" s="15">
        <f t="shared" si="388"/>
        <v>0</v>
      </c>
      <c r="AQ2229" s="16">
        <f t="shared" si="389"/>
        <v>0</v>
      </c>
      <c r="AV2229" s="18"/>
      <c r="AY2229" s="17"/>
      <c r="AZ2229" s="17"/>
    </row>
    <row r="2230" spans="1:52" hidden="1" x14ac:dyDescent="0.25">
      <c r="A2230" t="s">
        <v>26</v>
      </c>
      <c r="B2230" t="s">
        <v>5911</v>
      </c>
      <c r="C2230">
        <v>42331</v>
      </c>
      <c r="D2230" t="s">
        <v>2817</v>
      </c>
      <c r="E2230" t="s">
        <v>6979</v>
      </c>
      <c r="F2230" t="s">
        <v>393</v>
      </c>
      <c r="G2230">
        <v>171.55</v>
      </c>
      <c r="H2230">
        <v>171.55</v>
      </c>
      <c r="I2230">
        <v>20.59</v>
      </c>
      <c r="J2230" t="s">
        <v>307</v>
      </c>
      <c r="K2230">
        <v>0</v>
      </c>
      <c r="L2230">
        <v>0</v>
      </c>
      <c r="M2230" t="s">
        <v>31</v>
      </c>
      <c r="N2230">
        <v>149.17000000000002</v>
      </c>
      <c r="O2230">
        <v>22.38</v>
      </c>
      <c r="P2230" t="s">
        <v>2788</v>
      </c>
      <c r="Q2230">
        <v>149.17000000000002</v>
      </c>
      <c r="R2230">
        <v>2.46</v>
      </c>
      <c r="S2230" t="s">
        <v>33</v>
      </c>
      <c r="T2230">
        <v>149.17000000000002</v>
      </c>
      <c r="U2230">
        <v>11.34</v>
      </c>
      <c r="V2230" t="s">
        <v>33</v>
      </c>
      <c r="W2230" t="s">
        <v>33</v>
      </c>
      <c r="X2230" t="s">
        <v>1392</v>
      </c>
      <c r="Y2230" t="s">
        <v>96</v>
      </c>
      <c r="Z2230" t="s">
        <v>5916</v>
      </c>
      <c r="AA2230" t="s">
        <v>5917</v>
      </c>
      <c r="AC2230" s="13" t="str">
        <f t="shared" si="382"/>
        <v>000168523</v>
      </c>
      <c r="AD2230" t="str">
        <f t="shared" si="383"/>
        <v>23/11/2015</v>
      </c>
      <c r="AE2230" t="str">
        <f t="shared" si="384"/>
        <v>03470450000136</v>
      </c>
      <c r="AF2230" s="14">
        <f t="shared" si="385"/>
        <v>171.55</v>
      </c>
      <c r="AG2230">
        <f t="shared" si="386"/>
        <v>49.01400000000001</v>
      </c>
      <c r="AH2230">
        <f t="shared" si="387"/>
        <v>1</v>
      </c>
      <c r="AI2230" s="16">
        <v>6782677</v>
      </c>
      <c r="AJ2230" s="16" t="s">
        <v>7416</v>
      </c>
      <c r="AK2230" s="16" t="s">
        <v>4260</v>
      </c>
      <c r="AL2230" s="16" t="s">
        <v>126</v>
      </c>
      <c r="AM2230" s="16" t="s">
        <v>7193</v>
      </c>
      <c r="AN2230">
        <v>5</v>
      </c>
      <c r="AO2230" t="e">
        <f>VLOOKUP(TRIM(AL2230),'Parcela Dedutivel'!$A$1:$B$65536,2,FALSE)</f>
        <v>#N/A</v>
      </c>
      <c r="AP2230" s="15">
        <f t="shared" si="388"/>
        <v>0</v>
      </c>
      <c r="AQ2230" s="16">
        <f t="shared" si="389"/>
        <v>0</v>
      </c>
      <c r="AV2230" s="18"/>
      <c r="AY2230" s="17"/>
      <c r="AZ2230" s="17"/>
    </row>
    <row r="2231" spans="1:52" hidden="1" x14ac:dyDescent="0.25">
      <c r="A2231" t="s">
        <v>26</v>
      </c>
      <c r="B2231" t="s">
        <v>5911</v>
      </c>
      <c r="C2231">
        <v>42331</v>
      </c>
      <c r="D2231" t="s">
        <v>2817</v>
      </c>
      <c r="E2231" t="s">
        <v>6979</v>
      </c>
      <c r="F2231" t="s">
        <v>393</v>
      </c>
      <c r="G2231">
        <v>85.68</v>
      </c>
      <c r="H2231">
        <v>85.68</v>
      </c>
      <c r="I2231">
        <v>10.28</v>
      </c>
      <c r="J2231" t="s">
        <v>307</v>
      </c>
      <c r="K2231">
        <v>0</v>
      </c>
      <c r="L2231">
        <v>0</v>
      </c>
      <c r="M2231" t="s">
        <v>31</v>
      </c>
      <c r="N2231">
        <v>74.5</v>
      </c>
      <c r="O2231">
        <v>11.18</v>
      </c>
      <c r="P2231" t="s">
        <v>2788</v>
      </c>
      <c r="Q2231">
        <v>74.5</v>
      </c>
      <c r="R2231">
        <v>1.23</v>
      </c>
      <c r="S2231" t="s">
        <v>33</v>
      </c>
      <c r="T2231">
        <v>74.5</v>
      </c>
      <c r="U2231">
        <v>5.66</v>
      </c>
      <c r="V2231" t="s">
        <v>33</v>
      </c>
      <c r="W2231" t="s">
        <v>33</v>
      </c>
      <c r="X2231" t="s">
        <v>1392</v>
      </c>
      <c r="Y2231" t="s">
        <v>91</v>
      </c>
      <c r="Z2231" t="s">
        <v>5918</v>
      </c>
      <c r="AA2231" t="s">
        <v>5919</v>
      </c>
      <c r="AC2231" s="13" t="str">
        <f t="shared" si="382"/>
        <v>000168523</v>
      </c>
      <c r="AD2231" t="str">
        <f t="shared" si="383"/>
        <v>23/11/2015</v>
      </c>
      <c r="AE2231" t="str">
        <f t="shared" si="384"/>
        <v>03470450000136</v>
      </c>
      <c r="AF2231" s="14">
        <f t="shared" si="385"/>
        <v>85.68</v>
      </c>
      <c r="AG2231">
        <f t="shared" si="386"/>
        <v>49.01400000000001</v>
      </c>
      <c r="AH2231">
        <f t="shared" si="387"/>
        <v>1</v>
      </c>
      <c r="AI2231" s="16">
        <v>6801621</v>
      </c>
      <c r="AJ2231" s="16" t="s">
        <v>7552</v>
      </c>
      <c r="AK2231" s="16" t="s">
        <v>1476</v>
      </c>
      <c r="AL2231" s="16" t="s">
        <v>193</v>
      </c>
      <c r="AM2231" s="16" t="s">
        <v>7143</v>
      </c>
      <c r="AN2231">
        <v>1</v>
      </c>
      <c r="AO2231" t="e">
        <f>VLOOKUP(TRIM(AL2231),'Parcela Dedutivel'!$A$1:$B$65536,2,FALSE)</f>
        <v>#N/A</v>
      </c>
      <c r="AP2231" s="15">
        <f t="shared" si="388"/>
        <v>0</v>
      </c>
      <c r="AQ2231" s="16">
        <f t="shared" si="389"/>
        <v>0</v>
      </c>
      <c r="AV2231" s="18"/>
      <c r="AY2231" s="17"/>
      <c r="AZ2231" s="17"/>
    </row>
    <row r="2232" spans="1:52" hidden="1" x14ac:dyDescent="0.25">
      <c r="A2232" t="s">
        <v>26</v>
      </c>
      <c r="B2232" t="s">
        <v>5911</v>
      </c>
      <c r="C2232">
        <v>42331</v>
      </c>
      <c r="D2232" t="s">
        <v>2817</v>
      </c>
      <c r="E2232" t="s">
        <v>6979</v>
      </c>
      <c r="F2232" t="s">
        <v>393</v>
      </c>
      <c r="G2232">
        <v>85.68</v>
      </c>
      <c r="H2232">
        <v>85.68</v>
      </c>
      <c r="I2232">
        <v>10.28</v>
      </c>
      <c r="J2232" t="s">
        <v>30</v>
      </c>
      <c r="K2232">
        <v>0</v>
      </c>
      <c r="L2232">
        <v>0</v>
      </c>
      <c r="M2232" t="s">
        <v>31</v>
      </c>
      <c r="N2232">
        <v>74.5</v>
      </c>
      <c r="O2232">
        <v>11.18</v>
      </c>
      <c r="P2232" t="s">
        <v>2788</v>
      </c>
      <c r="Q2232">
        <v>74.5</v>
      </c>
      <c r="R2232">
        <v>1.23</v>
      </c>
      <c r="S2232" t="s">
        <v>33</v>
      </c>
      <c r="T2232">
        <v>74.5</v>
      </c>
      <c r="U2232">
        <v>5.66</v>
      </c>
      <c r="V2232" t="s">
        <v>33</v>
      </c>
      <c r="W2232" t="s">
        <v>33</v>
      </c>
      <c r="X2232" t="s">
        <v>1392</v>
      </c>
      <c r="Y2232" t="s">
        <v>91</v>
      </c>
      <c r="Z2232" t="s">
        <v>5920</v>
      </c>
      <c r="AA2232" t="s">
        <v>5921</v>
      </c>
      <c r="AC2232" s="13" t="str">
        <f t="shared" si="382"/>
        <v>000168523</v>
      </c>
      <c r="AD2232" t="str">
        <f t="shared" si="383"/>
        <v>23/11/2015</v>
      </c>
      <c r="AE2232" t="str">
        <f t="shared" si="384"/>
        <v>03470450000136</v>
      </c>
      <c r="AF2232" s="14">
        <f t="shared" si="385"/>
        <v>85.68</v>
      </c>
      <c r="AG2232">
        <f t="shared" si="386"/>
        <v>49.01400000000001</v>
      </c>
      <c r="AH2232">
        <f t="shared" si="387"/>
        <v>1</v>
      </c>
      <c r="AI2232" s="16">
        <v>6782677</v>
      </c>
      <c r="AJ2232" s="16" t="s">
        <v>7416</v>
      </c>
      <c r="AK2232" s="16" t="s">
        <v>4260</v>
      </c>
      <c r="AL2232" s="16" t="s">
        <v>3368</v>
      </c>
      <c r="AM2232" s="16" t="s">
        <v>7193</v>
      </c>
      <c r="AN2232">
        <v>4</v>
      </c>
      <c r="AO2232" t="e">
        <f>VLOOKUP(TRIM(AL2232),'Parcela Dedutivel'!$A$1:$B$65536,2,FALSE)</f>
        <v>#N/A</v>
      </c>
      <c r="AP2232" s="15">
        <f t="shared" si="388"/>
        <v>0</v>
      </c>
      <c r="AQ2232" s="16">
        <f t="shared" si="389"/>
        <v>0</v>
      </c>
      <c r="AV2232" s="18"/>
      <c r="AY2232" s="17"/>
      <c r="AZ2232" s="17"/>
    </row>
    <row r="2233" spans="1:52" hidden="1" x14ac:dyDescent="0.25">
      <c r="A2233" t="s">
        <v>26</v>
      </c>
      <c r="B2233" t="s">
        <v>5911</v>
      </c>
      <c r="C2233">
        <v>42331</v>
      </c>
      <c r="D2233" t="s">
        <v>2817</v>
      </c>
      <c r="E2233" t="s">
        <v>6979</v>
      </c>
      <c r="F2233" t="s">
        <v>393</v>
      </c>
      <c r="G2233">
        <v>85.68</v>
      </c>
      <c r="H2233">
        <v>85.68</v>
      </c>
      <c r="I2233">
        <v>10.28</v>
      </c>
      <c r="J2233" t="s">
        <v>30</v>
      </c>
      <c r="K2233">
        <v>0</v>
      </c>
      <c r="L2233">
        <v>0</v>
      </c>
      <c r="M2233" t="s">
        <v>31</v>
      </c>
      <c r="N2233">
        <v>74.5</v>
      </c>
      <c r="O2233">
        <v>11.18</v>
      </c>
      <c r="P2233" t="s">
        <v>2788</v>
      </c>
      <c r="Q2233">
        <v>74.5</v>
      </c>
      <c r="R2233">
        <v>1.23</v>
      </c>
      <c r="S2233" t="s">
        <v>33</v>
      </c>
      <c r="T2233">
        <v>74.5</v>
      </c>
      <c r="U2233">
        <v>5.66</v>
      </c>
      <c r="V2233" t="s">
        <v>33</v>
      </c>
      <c r="W2233" t="s">
        <v>33</v>
      </c>
      <c r="X2233" t="s">
        <v>1392</v>
      </c>
      <c r="Y2233" t="s">
        <v>96</v>
      </c>
      <c r="Z2233" t="s">
        <v>5922</v>
      </c>
      <c r="AA2233" t="s">
        <v>5923</v>
      </c>
      <c r="AC2233" s="13" t="str">
        <f t="shared" si="382"/>
        <v>000168523</v>
      </c>
      <c r="AD2233" t="str">
        <f t="shared" si="383"/>
        <v>23/11/2015</v>
      </c>
      <c r="AE2233" t="str">
        <f t="shared" si="384"/>
        <v>03470450000136</v>
      </c>
      <c r="AF2233" s="14">
        <f t="shared" si="385"/>
        <v>85.68</v>
      </c>
      <c r="AG2233">
        <f t="shared" si="386"/>
        <v>49.01400000000001</v>
      </c>
      <c r="AH2233">
        <f t="shared" si="387"/>
        <v>1</v>
      </c>
      <c r="AI2233" s="16">
        <v>6782677</v>
      </c>
      <c r="AJ2233" s="16" t="s">
        <v>7416</v>
      </c>
      <c r="AK2233" s="16" t="s">
        <v>4260</v>
      </c>
      <c r="AL2233" s="16" t="s">
        <v>1789</v>
      </c>
      <c r="AM2233" s="16" t="s">
        <v>7193</v>
      </c>
      <c r="AN2233">
        <v>20</v>
      </c>
      <c r="AO2233" t="e">
        <f>VLOOKUP(TRIM(AL2233),'Parcela Dedutivel'!$A$1:$B$65536,2,FALSE)</f>
        <v>#N/A</v>
      </c>
      <c r="AP2233" s="15">
        <f t="shared" si="388"/>
        <v>0</v>
      </c>
      <c r="AQ2233" s="16">
        <f t="shared" si="389"/>
        <v>0</v>
      </c>
      <c r="AV2233" s="18"/>
      <c r="AY2233" s="17"/>
      <c r="AZ2233" s="17"/>
    </row>
    <row r="2234" spans="1:52" hidden="1" x14ac:dyDescent="0.25">
      <c r="A2234" t="s">
        <v>26</v>
      </c>
      <c r="B2234" t="s">
        <v>5911</v>
      </c>
      <c r="C2234">
        <v>42331</v>
      </c>
      <c r="D2234" t="s">
        <v>2817</v>
      </c>
      <c r="E2234" t="s">
        <v>6979</v>
      </c>
      <c r="F2234" t="s">
        <v>393</v>
      </c>
      <c r="G2234">
        <v>85.68</v>
      </c>
      <c r="H2234">
        <v>85.68</v>
      </c>
      <c r="I2234">
        <v>10.28</v>
      </c>
      <c r="J2234" t="s">
        <v>30</v>
      </c>
      <c r="K2234">
        <v>0</v>
      </c>
      <c r="L2234">
        <v>0</v>
      </c>
      <c r="M2234" t="s">
        <v>31</v>
      </c>
      <c r="N2234">
        <v>74.5</v>
      </c>
      <c r="O2234">
        <v>11.18</v>
      </c>
      <c r="P2234" t="s">
        <v>2788</v>
      </c>
      <c r="Q2234">
        <v>74.5</v>
      </c>
      <c r="R2234">
        <v>1.23</v>
      </c>
      <c r="S2234" t="s">
        <v>33</v>
      </c>
      <c r="T2234">
        <v>74.5</v>
      </c>
      <c r="U2234">
        <v>5.66</v>
      </c>
      <c r="V2234" t="s">
        <v>33</v>
      </c>
      <c r="W2234" t="s">
        <v>33</v>
      </c>
      <c r="X2234" t="s">
        <v>1392</v>
      </c>
      <c r="Y2234" t="s">
        <v>91</v>
      </c>
      <c r="Z2234" t="s">
        <v>5924</v>
      </c>
      <c r="AA2234" t="s">
        <v>5925</v>
      </c>
      <c r="AC2234" s="13" t="str">
        <f t="shared" si="382"/>
        <v>000168523</v>
      </c>
      <c r="AD2234" t="str">
        <f t="shared" si="383"/>
        <v>23/11/2015</v>
      </c>
      <c r="AE2234" t="str">
        <f t="shared" si="384"/>
        <v>03470450000136</v>
      </c>
      <c r="AF2234" s="14">
        <f t="shared" si="385"/>
        <v>85.68</v>
      </c>
      <c r="AG2234">
        <f t="shared" si="386"/>
        <v>49.01400000000001</v>
      </c>
      <c r="AH2234">
        <f t="shared" si="387"/>
        <v>1</v>
      </c>
      <c r="AI2234" s="16">
        <v>6782677</v>
      </c>
      <c r="AJ2234" s="16" t="s">
        <v>7416</v>
      </c>
      <c r="AK2234" s="16" t="s">
        <v>4260</v>
      </c>
      <c r="AL2234" s="16" t="s">
        <v>296</v>
      </c>
      <c r="AM2234" s="16" t="s">
        <v>7193</v>
      </c>
      <c r="AN2234">
        <v>5</v>
      </c>
      <c r="AO2234" t="e">
        <f>VLOOKUP(TRIM(AL2234),'Parcela Dedutivel'!$A$1:$B$65536,2,FALSE)</f>
        <v>#N/A</v>
      </c>
      <c r="AP2234" s="15">
        <f t="shared" si="388"/>
        <v>0</v>
      </c>
      <c r="AQ2234" s="16">
        <f t="shared" si="389"/>
        <v>0</v>
      </c>
      <c r="AV2234" s="18"/>
      <c r="AY2234" s="17"/>
      <c r="AZ2234" s="17"/>
    </row>
    <row r="2235" spans="1:52" hidden="1" x14ac:dyDescent="0.25">
      <c r="A2235" t="s">
        <v>26</v>
      </c>
      <c r="B2235" t="s">
        <v>5911</v>
      </c>
      <c r="C2235">
        <v>42331</v>
      </c>
      <c r="D2235" t="s">
        <v>2817</v>
      </c>
      <c r="E2235" t="s">
        <v>6979</v>
      </c>
      <c r="F2235" t="s">
        <v>393</v>
      </c>
      <c r="G2235">
        <v>85.68</v>
      </c>
      <c r="H2235">
        <v>85.68</v>
      </c>
      <c r="I2235">
        <v>10.28</v>
      </c>
      <c r="J2235" t="s">
        <v>307</v>
      </c>
      <c r="K2235">
        <v>0</v>
      </c>
      <c r="L2235">
        <v>0</v>
      </c>
      <c r="M2235" t="s">
        <v>31</v>
      </c>
      <c r="N2235">
        <v>74.5</v>
      </c>
      <c r="O2235">
        <v>11.18</v>
      </c>
      <c r="P2235" t="s">
        <v>2788</v>
      </c>
      <c r="Q2235">
        <v>74.5</v>
      </c>
      <c r="R2235">
        <v>1.23</v>
      </c>
      <c r="S2235" t="s">
        <v>33</v>
      </c>
      <c r="T2235">
        <v>74.5</v>
      </c>
      <c r="U2235">
        <v>5.66</v>
      </c>
      <c r="V2235" t="s">
        <v>33</v>
      </c>
      <c r="W2235" t="s">
        <v>33</v>
      </c>
      <c r="X2235" t="s">
        <v>1392</v>
      </c>
      <c r="Y2235" t="s">
        <v>91</v>
      </c>
      <c r="Z2235" t="s">
        <v>5926</v>
      </c>
      <c r="AA2235" t="s">
        <v>5927</v>
      </c>
      <c r="AC2235" s="13" t="str">
        <f t="shared" si="382"/>
        <v>000168523</v>
      </c>
      <c r="AD2235" t="str">
        <f t="shared" si="383"/>
        <v>23/11/2015</v>
      </c>
      <c r="AE2235" t="str">
        <f t="shared" si="384"/>
        <v>03470450000136</v>
      </c>
      <c r="AF2235" s="14">
        <f t="shared" si="385"/>
        <v>85.68</v>
      </c>
      <c r="AG2235">
        <f t="shared" si="386"/>
        <v>49.01400000000001</v>
      </c>
      <c r="AH2235">
        <f t="shared" si="387"/>
        <v>1</v>
      </c>
      <c r="AI2235" s="16">
        <v>6801621</v>
      </c>
      <c r="AJ2235" s="16" t="s">
        <v>7552</v>
      </c>
      <c r="AK2235" s="16" t="s">
        <v>1477</v>
      </c>
      <c r="AL2235" s="16" t="s">
        <v>1478</v>
      </c>
      <c r="AM2235" s="16" t="s">
        <v>7193</v>
      </c>
      <c r="AN2235">
        <v>1</v>
      </c>
      <c r="AO2235" t="e">
        <f>VLOOKUP(TRIM(AL2235),'Parcela Dedutivel'!$A$1:$B$65536,2,FALSE)</f>
        <v>#N/A</v>
      </c>
      <c r="AP2235" s="15">
        <f t="shared" si="388"/>
        <v>0</v>
      </c>
      <c r="AQ2235" s="16">
        <f t="shared" si="389"/>
        <v>0</v>
      </c>
      <c r="AV2235" s="18"/>
      <c r="AY2235" s="17"/>
      <c r="AZ2235" s="17"/>
    </row>
    <row r="2236" spans="1:52" hidden="1" x14ac:dyDescent="0.25">
      <c r="A2236" t="s">
        <v>26</v>
      </c>
      <c r="B2236" t="s">
        <v>5911</v>
      </c>
      <c r="C2236">
        <v>42331</v>
      </c>
      <c r="D2236" t="s">
        <v>2817</v>
      </c>
      <c r="E2236" t="s">
        <v>6979</v>
      </c>
      <c r="F2236" t="s">
        <v>393</v>
      </c>
      <c r="G2236">
        <v>85.68</v>
      </c>
      <c r="H2236">
        <v>85.68</v>
      </c>
      <c r="I2236">
        <v>10.28</v>
      </c>
      <c r="J2236" t="s">
        <v>307</v>
      </c>
      <c r="K2236">
        <v>0</v>
      </c>
      <c r="L2236">
        <v>0</v>
      </c>
      <c r="M2236" t="s">
        <v>31</v>
      </c>
      <c r="N2236">
        <v>74.5</v>
      </c>
      <c r="O2236">
        <v>11.18</v>
      </c>
      <c r="P2236" t="s">
        <v>2788</v>
      </c>
      <c r="Q2236">
        <v>74.5</v>
      </c>
      <c r="R2236">
        <v>1.23</v>
      </c>
      <c r="S2236" t="s">
        <v>33</v>
      </c>
      <c r="T2236">
        <v>74.5</v>
      </c>
      <c r="U2236">
        <v>5.66</v>
      </c>
      <c r="V2236" t="s">
        <v>33</v>
      </c>
      <c r="W2236" t="s">
        <v>33</v>
      </c>
      <c r="X2236" t="s">
        <v>1392</v>
      </c>
      <c r="Y2236" t="s">
        <v>91</v>
      </c>
      <c r="Z2236" t="s">
        <v>5928</v>
      </c>
      <c r="AA2236" t="s">
        <v>5929</v>
      </c>
      <c r="AC2236" s="13" t="str">
        <f t="shared" si="382"/>
        <v>000168523</v>
      </c>
      <c r="AD2236" t="str">
        <f t="shared" si="383"/>
        <v>23/11/2015</v>
      </c>
      <c r="AE2236" t="str">
        <f t="shared" si="384"/>
        <v>03470450000136</v>
      </c>
      <c r="AF2236" s="14">
        <f t="shared" si="385"/>
        <v>85.68</v>
      </c>
      <c r="AG2236">
        <f t="shared" si="386"/>
        <v>49.01400000000001</v>
      </c>
      <c r="AH2236">
        <f t="shared" si="387"/>
        <v>1</v>
      </c>
      <c r="AI2236" s="16">
        <v>6782677</v>
      </c>
      <c r="AJ2236" s="16" t="s">
        <v>7416</v>
      </c>
      <c r="AK2236" s="16" t="s">
        <v>4260</v>
      </c>
      <c r="AL2236" s="16" t="s">
        <v>298</v>
      </c>
      <c r="AM2236" s="16" t="s">
        <v>7193</v>
      </c>
      <c r="AN2236">
        <v>3</v>
      </c>
      <c r="AO2236" t="e">
        <f>VLOOKUP(TRIM(AL2236),'Parcela Dedutivel'!$A$1:$B$65536,2,FALSE)</f>
        <v>#N/A</v>
      </c>
      <c r="AP2236" s="15">
        <f t="shared" si="388"/>
        <v>0</v>
      </c>
      <c r="AQ2236" s="16">
        <f t="shared" si="389"/>
        <v>0</v>
      </c>
      <c r="AV2236" s="18"/>
      <c r="AY2236" s="17"/>
      <c r="AZ2236" s="17"/>
    </row>
    <row r="2237" spans="1:52" hidden="1" x14ac:dyDescent="0.25">
      <c r="A2237" t="s">
        <v>26</v>
      </c>
      <c r="B2237" t="s">
        <v>5911</v>
      </c>
      <c r="C2237">
        <v>42331</v>
      </c>
      <c r="D2237" t="s">
        <v>2817</v>
      </c>
      <c r="E2237" t="s">
        <v>6979</v>
      </c>
      <c r="F2237" t="s">
        <v>393</v>
      </c>
      <c r="G2237">
        <v>85.68</v>
      </c>
      <c r="H2237">
        <v>85.68</v>
      </c>
      <c r="I2237">
        <v>10.28</v>
      </c>
      <c r="J2237" t="s">
        <v>307</v>
      </c>
      <c r="K2237">
        <v>0</v>
      </c>
      <c r="L2237">
        <v>0</v>
      </c>
      <c r="M2237" t="s">
        <v>31</v>
      </c>
      <c r="N2237">
        <v>74.5</v>
      </c>
      <c r="O2237">
        <v>11.18</v>
      </c>
      <c r="P2237" t="s">
        <v>2788</v>
      </c>
      <c r="Q2237">
        <v>74.5</v>
      </c>
      <c r="R2237">
        <v>1.23</v>
      </c>
      <c r="S2237" t="s">
        <v>33</v>
      </c>
      <c r="T2237">
        <v>74.5</v>
      </c>
      <c r="U2237">
        <v>5.66</v>
      </c>
      <c r="V2237" t="s">
        <v>33</v>
      </c>
      <c r="W2237" t="s">
        <v>33</v>
      </c>
      <c r="X2237" t="s">
        <v>1392</v>
      </c>
      <c r="Y2237" t="s">
        <v>91</v>
      </c>
      <c r="Z2237" t="s">
        <v>5930</v>
      </c>
      <c r="AA2237" t="s">
        <v>5931</v>
      </c>
      <c r="AC2237" s="13" t="str">
        <f t="shared" si="382"/>
        <v>000168523</v>
      </c>
      <c r="AD2237" t="str">
        <f t="shared" si="383"/>
        <v>23/11/2015</v>
      </c>
      <c r="AE2237" t="str">
        <f t="shared" si="384"/>
        <v>03470450000136</v>
      </c>
      <c r="AF2237" s="14">
        <f t="shared" si="385"/>
        <v>85.68</v>
      </c>
      <c r="AG2237">
        <f t="shared" si="386"/>
        <v>49.01400000000001</v>
      </c>
      <c r="AH2237">
        <f t="shared" si="387"/>
        <v>1</v>
      </c>
      <c r="AI2237" s="16">
        <v>6808523</v>
      </c>
      <c r="AJ2237" s="16" t="s">
        <v>7711</v>
      </c>
      <c r="AK2237" s="16" t="s">
        <v>1480</v>
      </c>
      <c r="AL2237" s="16" t="s">
        <v>1482</v>
      </c>
      <c r="AM2237" s="16" t="s">
        <v>7143</v>
      </c>
      <c r="AN2237">
        <v>3</v>
      </c>
      <c r="AO2237" t="e">
        <f>VLOOKUP(TRIM(AL2237),'Parcela Dedutivel'!$A$1:$B$65536,2,FALSE)</f>
        <v>#N/A</v>
      </c>
      <c r="AP2237" s="15">
        <f t="shared" si="388"/>
        <v>0</v>
      </c>
      <c r="AQ2237" s="16">
        <f t="shared" si="389"/>
        <v>0</v>
      </c>
      <c r="AV2237" s="18"/>
      <c r="AY2237" s="17"/>
      <c r="AZ2237" s="17"/>
    </row>
    <row r="2238" spans="1:52" hidden="1" x14ac:dyDescent="0.25">
      <c r="A2238" t="s">
        <v>26</v>
      </c>
      <c r="B2238" t="s">
        <v>5911</v>
      </c>
      <c r="C2238">
        <v>42331</v>
      </c>
      <c r="D2238" t="s">
        <v>2817</v>
      </c>
      <c r="E2238" t="s">
        <v>6979</v>
      </c>
      <c r="F2238" t="s">
        <v>393</v>
      </c>
      <c r="G2238">
        <v>114.25000000000001</v>
      </c>
      <c r="H2238">
        <v>114.25</v>
      </c>
      <c r="I2238">
        <v>13.71</v>
      </c>
      <c r="J2238" t="s">
        <v>307</v>
      </c>
      <c r="K2238">
        <v>0</v>
      </c>
      <c r="L2238">
        <v>0</v>
      </c>
      <c r="M2238" t="s">
        <v>31</v>
      </c>
      <c r="N2238">
        <v>99.350000000000009</v>
      </c>
      <c r="O2238">
        <v>14.9</v>
      </c>
      <c r="P2238" t="s">
        <v>2788</v>
      </c>
      <c r="Q2238">
        <v>99.350000000000009</v>
      </c>
      <c r="R2238">
        <v>1.6400000000000001</v>
      </c>
      <c r="S2238" t="s">
        <v>33</v>
      </c>
      <c r="T2238">
        <v>99.350000000000009</v>
      </c>
      <c r="U2238">
        <v>7.55</v>
      </c>
      <c r="V2238" t="s">
        <v>33</v>
      </c>
      <c r="W2238" t="s">
        <v>33</v>
      </c>
      <c r="X2238" t="s">
        <v>1392</v>
      </c>
      <c r="Y2238" t="s">
        <v>91</v>
      </c>
      <c r="Z2238" t="s">
        <v>5932</v>
      </c>
      <c r="AA2238" t="s">
        <v>5933</v>
      </c>
      <c r="AC2238" s="13" t="str">
        <f t="shared" si="382"/>
        <v>000168523</v>
      </c>
      <c r="AD2238" t="str">
        <f t="shared" si="383"/>
        <v>23/11/2015</v>
      </c>
      <c r="AE2238" t="str">
        <f t="shared" si="384"/>
        <v>03470450000136</v>
      </c>
      <c r="AF2238" s="14">
        <f t="shared" si="385"/>
        <v>114.25000000000001</v>
      </c>
      <c r="AG2238">
        <f t="shared" si="386"/>
        <v>49.01400000000001</v>
      </c>
      <c r="AH2238">
        <f t="shared" si="387"/>
        <v>1</v>
      </c>
      <c r="AI2238" s="16">
        <v>6783645</v>
      </c>
      <c r="AJ2238" s="16" t="s">
        <v>7721</v>
      </c>
      <c r="AK2238" s="16" t="s">
        <v>4261</v>
      </c>
      <c r="AL2238" s="16" t="s">
        <v>4265</v>
      </c>
      <c r="AM2238" s="16" t="s">
        <v>7215</v>
      </c>
      <c r="AN2238">
        <v>60000</v>
      </c>
      <c r="AO2238">
        <f>VLOOKUP(TRIM(AL2238),'Parcela Dedutivel'!$A$1:$B$65536,2,FALSE)</f>
        <v>5.069470999999999E-2</v>
      </c>
      <c r="AP2238" s="15">
        <f t="shared" si="388"/>
        <v>5.069470999999999E-2</v>
      </c>
      <c r="AQ2238" s="16">
        <f t="shared" si="389"/>
        <v>3041.6825999999992</v>
      </c>
      <c r="AV2238" s="18"/>
      <c r="AY2238" s="17"/>
      <c r="AZ2238" s="17"/>
    </row>
    <row r="2239" spans="1:52" hidden="1" x14ac:dyDescent="0.25">
      <c r="A2239" t="s">
        <v>26</v>
      </c>
      <c r="B2239" t="s">
        <v>5911</v>
      </c>
      <c r="C2239">
        <v>42331</v>
      </c>
      <c r="D2239" t="s">
        <v>2817</v>
      </c>
      <c r="E2239" t="s">
        <v>6979</v>
      </c>
      <c r="F2239" t="s">
        <v>393</v>
      </c>
      <c r="G2239">
        <v>85.68</v>
      </c>
      <c r="H2239">
        <v>85.68</v>
      </c>
      <c r="I2239">
        <v>10.28</v>
      </c>
      <c r="J2239" t="s">
        <v>307</v>
      </c>
      <c r="K2239">
        <v>0</v>
      </c>
      <c r="L2239">
        <v>0</v>
      </c>
      <c r="M2239" t="s">
        <v>31</v>
      </c>
      <c r="N2239">
        <v>74.5</v>
      </c>
      <c r="O2239">
        <v>11.18</v>
      </c>
      <c r="P2239" t="s">
        <v>2788</v>
      </c>
      <c r="Q2239">
        <v>74.5</v>
      </c>
      <c r="R2239">
        <v>1.23</v>
      </c>
      <c r="S2239" t="s">
        <v>33</v>
      </c>
      <c r="T2239">
        <v>74.5</v>
      </c>
      <c r="U2239">
        <v>5.66</v>
      </c>
      <c r="V2239" t="s">
        <v>33</v>
      </c>
      <c r="W2239" t="s">
        <v>33</v>
      </c>
      <c r="X2239" t="s">
        <v>1392</v>
      </c>
      <c r="Y2239" t="s">
        <v>91</v>
      </c>
      <c r="Z2239" t="s">
        <v>5934</v>
      </c>
      <c r="AA2239" t="s">
        <v>5935</v>
      </c>
      <c r="AC2239" s="13" t="str">
        <f t="shared" si="382"/>
        <v>000168523</v>
      </c>
      <c r="AD2239" t="str">
        <f t="shared" si="383"/>
        <v>23/11/2015</v>
      </c>
      <c r="AE2239" t="str">
        <f t="shared" si="384"/>
        <v>03470450000136</v>
      </c>
      <c r="AF2239" s="14">
        <f t="shared" si="385"/>
        <v>85.68</v>
      </c>
      <c r="AG2239">
        <f t="shared" si="386"/>
        <v>49.01400000000001</v>
      </c>
      <c r="AH2239">
        <f t="shared" si="387"/>
        <v>1</v>
      </c>
      <c r="AI2239" s="16">
        <v>6808523</v>
      </c>
      <c r="AJ2239" s="16" t="s">
        <v>7711</v>
      </c>
      <c r="AK2239" s="16" t="s">
        <v>1484</v>
      </c>
      <c r="AL2239" s="16" t="s">
        <v>1482</v>
      </c>
      <c r="AM2239" s="16" t="s">
        <v>7143</v>
      </c>
      <c r="AN2239">
        <v>7</v>
      </c>
      <c r="AO2239" t="e">
        <f>VLOOKUP(TRIM(AL2239),'Parcela Dedutivel'!$A$1:$B$65536,2,FALSE)</f>
        <v>#N/A</v>
      </c>
      <c r="AP2239" s="15">
        <f t="shared" si="388"/>
        <v>0</v>
      </c>
      <c r="AQ2239" s="16">
        <f t="shared" si="389"/>
        <v>0</v>
      </c>
      <c r="AV2239" s="18"/>
      <c r="AY2239" s="17"/>
      <c r="AZ2239" s="17"/>
    </row>
    <row r="2240" spans="1:52" hidden="1" x14ac:dyDescent="0.25">
      <c r="A2240" t="s">
        <v>26</v>
      </c>
      <c r="B2240" t="s">
        <v>5911</v>
      </c>
      <c r="C2240">
        <v>42331</v>
      </c>
      <c r="D2240" t="s">
        <v>2817</v>
      </c>
      <c r="E2240" t="s">
        <v>6979</v>
      </c>
      <c r="F2240" t="s">
        <v>393</v>
      </c>
      <c r="G2240">
        <v>85.68</v>
      </c>
      <c r="H2240">
        <v>85.68</v>
      </c>
      <c r="I2240">
        <v>10.28</v>
      </c>
      <c r="J2240" t="s">
        <v>307</v>
      </c>
      <c r="K2240">
        <v>0</v>
      </c>
      <c r="L2240">
        <v>0</v>
      </c>
      <c r="M2240" t="s">
        <v>31</v>
      </c>
      <c r="N2240">
        <v>74.5</v>
      </c>
      <c r="O2240">
        <v>11.18</v>
      </c>
      <c r="P2240" t="s">
        <v>2788</v>
      </c>
      <c r="Q2240">
        <v>74.5</v>
      </c>
      <c r="R2240">
        <v>1.23</v>
      </c>
      <c r="S2240" t="s">
        <v>33</v>
      </c>
      <c r="T2240">
        <v>74.5</v>
      </c>
      <c r="U2240">
        <v>5.66</v>
      </c>
      <c r="V2240" t="s">
        <v>33</v>
      </c>
      <c r="W2240" t="s">
        <v>33</v>
      </c>
      <c r="X2240" t="s">
        <v>1392</v>
      </c>
      <c r="Y2240" t="s">
        <v>91</v>
      </c>
      <c r="Z2240" t="s">
        <v>5936</v>
      </c>
      <c r="AA2240" t="s">
        <v>5937</v>
      </c>
      <c r="AC2240" s="13" t="str">
        <f t="shared" si="382"/>
        <v>000168523</v>
      </c>
      <c r="AD2240" t="str">
        <f t="shared" si="383"/>
        <v>23/11/2015</v>
      </c>
      <c r="AE2240" t="str">
        <f t="shared" si="384"/>
        <v>03470450000136</v>
      </c>
      <c r="AF2240" s="14">
        <f t="shared" si="385"/>
        <v>85.68</v>
      </c>
      <c r="AG2240">
        <f t="shared" si="386"/>
        <v>49.01400000000001</v>
      </c>
      <c r="AH2240">
        <f t="shared" si="387"/>
        <v>1</v>
      </c>
      <c r="AI2240" s="16">
        <v>1001</v>
      </c>
      <c r="AJ2240" s="16" t="s">
        <v>7191</v>
      </c>
      <c r="AK2240" s="16" t="s">
        <v>1759</v>
      </c>
      <c r="AL2240" s="16" t="s">
        <v>1761</v>
      </c>
      <c r="AM2240" s="16" t="s">
        <v>7193</v>
      </c>
      <c r="AN2240">
        <v>1112</v>
      </c>
      <c r="AO2240" t="e">
        <f>VLOOKUP(TRIM(AL2240),'Parcela Dedutivel'!$A$1:$B$65536,2,FALSE)</f>
        <v>#N/A</v>
      </c>
      <c r="AP2240" s="15">
        <f t="shared" si="388"/>
        <v>0</v>
      </c>
      <c r="AQ2240" s="16">
        <f t="shared" si="389"/>
        <v>0</v>
      </c>
      <c r="AV2240" s="18"/>
      <c r="AY2240" s="17"/>
      <c r="AZ2240" s="17"/>
    </row>
    <row r="2241" spans="1:52" hidden="1" x14ac:dyDescent="0.25">
      <c r="A2241" t="s">
        <v>26</v>
      </c>
      <c r="B2241" t="s">
        <v>5911</v>
      </c>
      <c r="C2241">
        <v>42331</v>
      </c>
      <c r="D2241" t="s">
        <v>2817</v>
      </c>
      <c r="E2241" t="s">
        <v>6979</v>
      </c>
      <c r="F2241" t="s">
        <v>393</v>
      </c>
      <c r="G2241">
        <v>85.68</v>
      </c>
      <c r="H2241">
        <v>85.68</v>
      </c>
      <c r="I2241">
        <v>10.28</v>
      </c>
      <c r="J2241" t="s">
        <v>307</v>
      </c>
      <c r="K2241">
        <v>0</v>
      </c>
      <c r="L2241">
        <v>0</v>
      </c>
      <c r="M2241" t="s">
        <v>31</v>
      </c>
      <c r="N2241">
        <v>74.5</v>
      </c>
      <c r="O2241">
        <v>11.18</v>
      </c>
      <c r="P2241" t="s">
        <v>2788</v>
      </c>
      <c r="Q2241">
        <v>74.5</v>
      </c>
      <c r="R2241">
        <v>1.23</v>
      </c>
      <c r="S2241" t="s">
        <v>33</v>
      </c>
      <c r="T2241">
        <v>74.5</v>
      </c>
      <c r="U2241">
        <v>5.66</v>
      </c>
      <c r="V2241" t="s">
        <v>33</v>
      </c>
      <c r="W2241" t="s">
        <v>33</v>
      </c>
      <c r="X2241" t="s">
        <v>1392</v>
      </c>
      <c r="Y2241" t="s">
        <v>91</v>
      </c>
      <c r="Z2241" t="s">
        <v>5938</v>
      </c>
      <c r="AA2241" t="s">
        <v>5939</v>
      </c>
      <c r="AC2241" s="13" t="str">
        <f t="shared" si="382"/>
        <v>000168523</v>
      </c>
      <c r="AD2241" t="str">
        <f t="shared" si="383"/>
        <v>23/11/2015</v>
      </c>
      <c r="AE2241" t="str">
        <f t="shared" si="384"/>
        <v>03470450000136</v>
      </c>
      <c r="AF2241" s="14">
        <f t="shared" si="385"/>
        <v>85.68</v>
      </c>
      <c r="AG2241">
        <f t="shared" si="386"/>
        <v>49.01400000000001</v>
      </c>
      <c r="AH2241">
        <f t="shared" si="387"/>
        <v>1</v>
      </c>
      <c r="AI2241" s="16">
        <v>6783645</v>
      </c>
      <c r="AJ2241" s="16" t="s">
        <v>7721</v>
      </c>
      <c r="AK2241" s="16" t="s">
        <v>4261</v>
      </c>
      <c r="AL2241" s="16" t="s">
        <v>4263</v>
      </c>
      <c r="AM2241" s="16" t="s">
        <v>7143</v>
      </c>
      <c r="AN2241">
        <v>40000</v>
      </c>
      <c r="AO2241">
        <f>VLOOKUP(TRIM(AL2241),'Parcela Dedutivel'!$A$1:$B$65536,2,FALSE)</f>
        <v>0</v>
      </c>
      <c r="AP2241" s="15">
        <f t="shared" si="388"/>
        <v>0</v>
      </c>
      <c r="AQ2241" s="16">
        <f t="shared" si="389"/>
        <v>0</v>
      </c>
      <c r="AV2241" s="18"/>
      <c r="AY2241" s="17"/>
      <c r="AZ2241" s="17"/>
    </row>
    <row r="2242" spans="1:52" hidden="1" x14ac:dyDescent="0.25">
      <c r="A2242" t="s">
        <v>26</v>
      </c>
      <c r="B2242" t="s">
        <v>5911</v>
      </c>
      <c r="C2242">
        <v>42331</v>
      </c>
      <c r="D2242" t="s">
        <v>2817</v>
      </c>
      <c r="E2242" t="s">
        <v>6979</v>
      </c>
      <c r="F2242" t="s">
        <v>393</v>
      </c>
      <c r="G2242">
        <v>85.68</v>
      </c>
      <c r="H2242">
        <v>85.68</v>
      </c>
      <c r="I2242">
        <v>10.28</v>
      </c>
      <c r="J2242" t="s">
        <v>307</v>
      </c>
      <c r="K2242">
        <v>0</v>
      </c>
      <c r="L2242">
        <v>0</v>
      </c>
      <c r="M2242" t="s">
        <v>31</v>
      </c>
      <c r="N2242">
        <v>74.5</v>
      </c>
      <c r="O2242">
        <v>11.18</v>
      </c>
      <c r="P2242" t="s">
        <v>2788</v>
      </c>
      <c r="Q2242">
        <v>74.5</v>
      </c>
      <c r="R2242">
        <v>1.23</v>
      </c>
      <c r="S2242" t="s">
        <v>33</v>
      </c>
      <c r="T2242">
        <v>74.5</v>
      </c>
      <c r="U2242">
        <v>5.66</v>
      </c>
      <c r="V2242" t="s">
        <v>33</v>
      </c>
      <c r="W2242" t="s">
        <v>33</v>
      </c>
      <c r="X2242" t="s">
        <v>1392</v>
      </c>
      <c r="Y2242" t="s">
        <v>91</v>
      </c>
      <c r="Z2242" t="s">
        <v>5940</v>
      </c>
      <c r="AA2242" t="s">
        <v>5941</v>
      </c>
      <c r="AC2242" s="13" t="str">
        <f t="shared" si="382"/>
        <v>000168523</v>
      </c>
      <c r="AD2242" t="str">
        <f t="shared" si="383"/>
        <v>23/11/2015</v>
      </c>
      <c r="AE2242" t="str">
        <f t="shared" si="384"/>
        <v>03470450000136</v>
      </c>
      <c r="AF2242" s="14">
        <f t="shared" si="385"/>
        <v>85.68</v>
      </c>
      <c r="AG2242">
        <f t="shared" si="386"/>
        <v>49.01400000000001</v>
      </c>
      <c r="AH2242">
        <f t="shared" si="387"/>
        <v>1</v>
      </c>
      <c r="AI2242" s="16">
        <v>6783645</v>
      </c>
      <c r="AJ2242" s="16" t="s">
        <v>7721</v>
      </c>
      <c r="AK2242" s="16" t="s">
        <v>4261</v>
      </c>
      <c r="AL2242" s="16" t="s">
        <v>4267</v>
      </c>
      <c r="AM2242" s="16" t="s">
        <v>7143</v>
      </c>
      <c r="AN2242">
        <v>20</v>
      </c>
      <c r="AO2242" t="e">
        <f>VLOOKUP(TRIM(AL2242),'Parcela Dedutivel'!$A$1:$B$65536,2,FALSE)</f>
        <v>#N/A</v>
      </c>
      <c r="AP2242" s="15">
        <f t="shared" si="388"/>
        <v>0</v>
      </c>
      <c r="AQ2242" s="16">
        <f t="shared" si="389"/>
        <v>0</v>
      </c>
      <c r="AV2242" s="18"/>
      <c r="AY2242" s="17"/>
      <c r="AZ2242" s="17"/>
    </row>
    <row r="2243" spans="1:52" hidden="1" x14ac:dyDescent="0.25">
      <c r="A2243" t="s">
        <v>26</v>
      </c>
      <c r="B2243" t="s">
        <v>5911</v>
      </c>
      <c r="C2243">
        <v>42331</v>
      </c>
      <c r="D2243" t="s">
        <v>2817</v>
      </c>
      <c r="E2243" t="s">
        <v>6979</v>
      </c>
      <c r="F2243" t="s">
        <v>393</v>
      </c>
      <c r="G2243">
        <v>85.68</v>
      </c>
      <c r="H2243">
        <v>85.68</v>
      </c>
      <c r="I2243">
        <v>10.28</v>
      </c>
      <c r="J2243" t="s">
        <v>307</v>
      </c>
      <c r="K2243">
        <v>0</v>
      </c>
      <c r="L2243">
        <v>0</v>
      </c>
      <c r="M2243" t="s">
        <v>31</v>
      </c>
      <c r="N2243">
        <v>74.5</v>
      </c>
      <c r="O2243">
        <v>11.18</v>
      </c>
      <c r="P2243" t="s">
        <v>2788</v>
      </c>
      <c r="Q2243">
        <v>74.5</v>
      </c>
      <c r="R2243">
        <v>1.23</v>
      </c>
      <c r="S2243" t="s">
        <v>33</v>
      </c>
      <c r="T2243">
        <v>74.5</v>
      </c>
      <c r="U2243">
        <v>5.66</v>
      </c>
      <c r="V2243" t="s">
        <v>33</v>
      </c>
      <c r="W2243" t="s">
        <v>33</v>
      </c>
      <c r="X2243" t="s">
        <v>1392</v>
      </c>
      <c r="Y2243" t="s">
        <v>91</v>
      </c>
      <c r="Z2243" t="s">
        <v>5942</v>
      </c>
      <c r="AA2243" t="s">
        <v>5943</v>
      </c>
      <c r="AC2243" s="13" t="str">
        <f t="shared" ref="AC2243:AC2306" si="390">B2243</f>
        <v>000168523</v>
      </c>
      <c r="AD2243" t="str">
        <f t="shared" ref="AD2243:AD2306" si="391">TEXT(C2243,"dd/mm/aaaa")</f>
        <v>23/11/2015</v>
      </c>
      <c r="AE2243" t="str">
        <f t="shared" ref="AE2243:AE2306" si="392">VLOOKUP(X2243*1,AI:AJ,2,FALSE)</f>
        <v>03470450000136</v>
      </c>
      <c r="AF2243" s="14">
        <f t="shared" ref="AF2243:AF2306" si="393">G2243*1</f>
        <v>85.68</v>
      </c>
      <c r="AG2243">
        <f t="shared" ref="AG2243:AG2306" si="394">SUMIF(AK:AK,B2243,AQ:AQ)</f>
        <v>49.01400000000001</v>
      </c>
      <c r="AH2243">
        <f t="shared" ref="AH2243:AH2306" si="395">IF(OR(LEFT(TRIM(D2243),1)="1",LEFT(TRIM(D2243),1)="2",LEFT(TRIM(D2243),1)="3"),-1,1)</f>
        <v>1</v>
      </c>
      <c r="AI2243" s="16">
        <v>1000</v>
      </c>
      <c r="AJ2243" s="16" t="s">
        <v>7191</v>
      </c>
      <c r="AK2243" s="16" t="s">
        <v>1763</v>
      </c>
      <c r="AL2243" s="16" t="s">
        <v>1764</v>
      </c>
      <c r="AM2243" s="16" t="s">
        <v>7193</v>
      </c>
      <c r="AN2243">
        <v>20</v>
      </c>
      <c r="AO2243" t="e">
        <f>VLOOKUP(TRIM(AL2243),'Parcela Dedutivel'!$A$1:$B$65536,2,FALSE)</f>
        <v>#N/A</v>
      </c>
      <c r="AP2243" s="15">
        <f t="shared" ref="AP2243:AP2306" si="396">IF(ISNA(AO2243),0,AO2243)</f>
        <v>0</v>
      </c>
      <c r="AQ2243" s="16">
        <f t="shared" ref="AQ2243:AQ2306" si="397">AP2243*AN2243</f>
        <v>0</v>
      </c>
      <c r="AV2243" s="18"/>
      <c r="AY2243" s="17"/>
      <c r="AZ2243" s="17"/>
    </row>
    <row r="2244" spans="1:52" hidden="1" x14ac:dyDescent="0.25">
      <c r="A2244" t="s">
        <v>26</v>
      </c>
      <c r="B2244" t="s">
        <v>5911</v>
      </c>
      <c r="C2244">
        <v>42331</v>
      </c>
      <c r="D2244" t="s">
        <v>2817</v>
      </c>
      <c r="E2244" t="s">
        <v>6979</v>
      </c>
      <c r="F2244" t="s">
        <v>393</v>
      </c>
      <c r="G2244">
        <v>85.68</v>
      </c>
      <c r="H2244">
        <v>85.68</v>
      </c>
      <c r="I2244">
        <v>10.28</v>
      </c>
      <c r="J2244" t="s">
        <v>307</v>
      </c>
      <c r="K2244">
        <v>0</v>
      </c>
      <c r="L2244">
        <v>0</v>
      </c>
      <c r="M2244" t="s">
        <v>31</v>
      </c>
      <c r="N2244">
        <v>74.5</v>
      </c>
      <c r="O2244">
        <v>11.18</v>
      </c>
      <c r="P2244" t="s">
        <v>2788</v>
      </c>
      <c r="Q2244">
        <v>74.5</v>
      </c>
      <c r="R2244">
        <v>1.23</v>
      </c>
      <c r="S2244" t="s">
        <v>33</v>
      </c>
      <c r="T2244">
        <v>74.5</v>
      </c>
      <c r="U2244">
        <v>5.66</v>
      </c>
      <c r="V2244" t="s">
        <v>33</v>
      </c>
      <c r="W2244" t="s">
        <v>33</v>
      </c>
      <c r="X2244" t="s">
        <v>1392</v>
      </c>
      <c r="Y2244" t="s">
        <v>91</v>
      </c>
      <c r="Z2244" t="s">
        <v>5944</v>
      </c>
      <c r="AA2244" t="s">
        <v>5945</v>
      </c>
      <c r="AC2244" s="13" t="str">
        <f t="shared" si="390"/>
        <v>000168523</v>
      </c>
      <c r="AD2244" t="str">
        <f t="shared" si="391"/>
        <v>23/11/2015</v>
      </c>
      <c r="AE2244" t="str">
        <f t="shared" si="392"/>
        <v>03470450000136</v>
      </c>
      <c r="AF2244" s="14">
        <f t="shared" si="393"/>
        <v>85.68</v>
      </c>
      <c r="AG2244">
        <f t="shared" si="394"/>
        <v>49.01400000000001</v>
      </c>
      <c r="AH2244">
        <f t="shared" si="395"/>
        <v>1</v>
      </c>
      <c r="AI2244" s="16">
        <v>6790179</v>
      </c>
      <c r="AJ2244" s="16" t="s">
        <v>7397</v>
      </c>
      <c r="AK2244" s="16" t="s">
        <v>4269</v>
      </c>
      <c r="AL2244" s="16" t="s">
        <v>3399</v>
      </c>
      <c r="AM2244" s="16" t="s">
        <v>7143</v>
      </c>
      <c r="AN2244">
        <v>900</v>
      </c>
      <c r="AO2244">
        <f>VLOOKUP(TRIM(AL2244),'Parcela Dedutivel'!$A$1:$B$65536,2,FALSE)</f>
        <v>0</v>
      </c>
      <c r="AP2244" s="15">
        <f t="shared" si="396"/>
        <v>0</v>
      </c>
      <c r="AQ2244" s="16">
        <f t="shared" si="397"/>
        <v>0</v>
      </c>
      <c r="AV2244" s="18"/>
      <c r="AY2244" s="17"/>
      <c r="AZ2244" s="17"/>
    </row>
    <row r="2245" spans="1:52" hidden="1" x14ac:dyDescent="0.25">
      <c r="A2245" t="s">
        <v>26</v>
      </c>
      <c r="B2245" t="s">
        <v>5911</v>
      </c>
      <c r="C2245">
        <v>42331</v>
      </c>
      <c r="D2245" t="s">
        <v>2817</v>
      </c>
      <c r="E2245" t="s">
        <v>6979</v>
      </c>
      <c r="F2245" t="s">
        <v>393</v>
      </c>
      <c r="G2245">
        <v>85.68</v>
      </c>
      <c r="H2245">
        <v>85.68</v>
      </c>
      <c r="I2245">
        <v>10.28</v>
      </c>
      <c r="J2245" t="s">
        <v>307</v>
      </c>
      <c r="K2245">
        <v>0</v>
      </c>
      <c r="L2245">
        <v>0</v>
      </c>
      <c r="M2245" t="s">
        <v>31</v>
      </c>
      <c r="N2245">
        <v>74.5</v>
      </c>
      <c r="O2245">
        <v>11.18</v>
      </c>
      <c r="P2245" t="s">
        <v>2788</v>
      </c>
      <c r="Q2245">
        <v>74.5</v>
      </c>
      <c r="R2245">
        <v>1.23</v>
      </c>
      <c r="S2245" t="s">
        <v>33</v>
      </c>
      <c r="T2245">
        <v>74.5</v>
      </c>
      <c r="U2245">
        <v>5.66</v>
      </c>
      <c r="V2245" t="s">
        <v>33</v>
      </c>
      <c r="W2245" t="s">
        <v>33</v>
      </c>
      <c r="X2245" t="s">
        <v>1392</v>
      </c>
      <c r="Y2245" t="s">
        <v>91</v>
      </c>
      <c r="Z2245" t="s">
        <v>5946</v>
      </c>
      <c r="AA2245" t="s">
        <v>5947</v>
      </c>
      <c r="AC2245" s="13" t="str">
        <f t="shared" si="390"/>
        <v>000168523</v>
      </c>
      <c r="AD2245" t="str">
        <f t="shared" si="391"/>
        <v>23/11/2015</v>
      </c>
      <c r="AE2245" t="str">
        <f t="shared" si="392"/>
        <v>03470450000136</v>
      </c>
      <c r="AF2245" s="14">
        <f t="shared" si="393"/>
        <v>85.68</v>
      </c>
      <c r="AG2245">
        <f t="shared" si="394"/>
        <v>49.01400000000001</v>
      </c>
      <c r="AH2245">
        <f t="shared" si="395"/>
        <v>1</v>
      </c>
      <c r="AI2245" s="16">
        <v>1000</v>
      </c>
      <c r="AJ2245" s="16" t="s">
        <v>7191</v>
      </c>
      <c r="AK2245" s="16" t="s">
        <v>1763</v>
      </c>
      <c r="AL2245" s="16" t="s">
        <v>1766</v>
      </c>
      <c r="AM2245" s="16" t="s">
        <v>7193</v>
      </c>
      <c r="AN2245">
        <v>17</v>
      </c>
      <c r="AO2245" t="e">
        <f>VLOOKUP(TRIM(AL2245),'Parcela Dedutivel'!$A$1:$B$65536,2,FALSE)</f>
        <v>#N/A</v>
      </c>
      <c r="AP2245" s="15">
        <f t="shared" si="396"/>
        <v>0</v>
      </c>
      <c r="AQ2245" s="16">
        <f t="shared" si="397"/>
        <v>0</v>
      </c>
      <c r="AV2245" s="18"/>
      <c r="AY2245" s="17"/>
      <c r="AZ2245" s="17"/>
    </row>
    <row r="2246" spans="1:52" hidden="1" x14ac:dyDescent="0.25">
      <c r="A2246" t="s">
        <v>26</v>
      </c>
      <c r="B2246" t="s">
        <v>5948</v>
      </c>
      <c r="C2246">
        <v>42332</v>
      </c>
      <c r="D2246" t="s">
        <v>2804</v>
      </c>
      <c r="E2246" t="s">
        <v>6979</v>
      </c>
      <c r="F2246" t="s">
        <v>29</v>
      </c>
      <c r="G2246">
        <v>400</v>
      </c>
      <c r="H2246">
        <v>400</v>
      </c>
      <c r="I2246">
        <v>72</v>
      </c>
      <c r="J2246" t="s">
        <v>30</v>
      </c>
      <c r="K2246">
        <v>0</v>
      </c>
      <c r="L2246">
        <v>0</v>
      </c>
      <c r="M2246" t="s">
        <v>31</v>
      </c>
      <c r="N2246">
        <v>0</v>
      </c>
      <c r="O2246">
        <v>0</v>
      </c>
      <c r="P2246" t="s">
        <v>31</v>
      </c>
      <c r="Q2246">
        <v>400</v>
      </c>
      <c r="R2246">
        <v>6.6000000000000005</v>
      </c>
      <c r="S2246" t="s">
        <v>33</v>
      </c>
      <c r="T2246">
        <v>400</v>
      </c>
      <c r="U2246">
        <v>30.400000000000002</v>
      </c>
      <c r="V2246" t="s">
        <v>33</v>
      </c>
      <c r="W2246" t="s">
        <v>33</v>
      </c>
      <c r="X2246" t="s">
        <v>1493</v>
      </c>
      <c r="Y2246" t="s">
        <v>2556</v>
      </c>
      <c r="Z2246" t="s">
        <v>5842</v>
      </c>
      <c r="AA2246" t="s">
        <v>5843</v>
      </c>
      <c r="AC2246" s="13" t="str">
        <f t="shared" si="390"/>
        <v>000168524</v>
      </c>
      <c r="AD2246" t="str">
        <f t="shared" si="391"/>
        <v>24/11/2015</v>
      </c>
      <c r="AE2246" t="str">
        <f t="shared" si="392"/>
        <v>59104760000353</v>
      </c>
      <c r="AF2246" s="14">
        <f t="shared" si="393"/>
        <v>400</v>
      </c>
      <c r="AG2246">
        <f t="shared" si="394"/>
        <v>0</v>
      </c>
      <c r="AH2246">
        <f t="shared" si="395"/>
        <v>1</v>
      </c>
      <c r="AI2246" s="16">
        <v>1000</v>
      </c>
      <c r="AJ2246" s="16" t="s">
        <v>7191</v>
      </c>
      <c r="AK2246" s="16" t="s">
        <v>1763</v>
      </c>
      <c r="AL2246" s="16" t="s">
        <v>1714</v>
      </c>
      <c r="AM2246" s="16" t="s">
        <v>7193</v>
      </c>
      <c r="AN2246">
        <v>50</v>
      </c>
      <c r="AO2246" t="e">
        <f>VLOOKUP(TRIM(AL2246),'Parcela Dedutivel'!$A$1:$B$65536,2,FALSE)</f>
        <v>#N/A</v>
      </c>
      <c r="AP2246" s="15">
        <f t="shared" si="396"/>
        <v>0</v>
      </c>
      <c r="AQ2246" s="16">
        <f t="shared" si="397"/>
        <v>0</v>
      </c>
      <c r="AV2246" s="18"/>
      <c r="AY2246" s="17"/>
      <c r="AZ2246" s="17"/>
    </row>
    <row r="2247" spans="1:52" hidden="1" x14ac:dyDescent="0.25">
      <c r="A2247" t="s">
        <v>26</v>
      </c>
      <c r="B2247" t="s">
        <v>5949</v>
      </c>
      <c r="C2247">
        <v>42332</v>
      </c>
      <c r="D2247" t="s">
        <v>2804</v>
      </c>
      <c r="E2247" t="s">
        <v>6979</v>
      </c>
      <c r="F2247" t="s">
        <v>29</v>
      </c>
      <c r="G2247">
        <v>2950</v>
      </c>
      <c r="H2247">
        <v>0</v>
      </c>
      <c r="I2247">
        <v>0</v>
      </c>
      <c r="J2247" t="s">
        <v>31</v>
      </c>
      <c r="K2247">
        <v>0</v>
      </c>
      <c r="L2247">
        <v>0</v>
      </c>
      <c r="M2247" t="s">
        <v>31</v>
      </c>
      <c r="N2247">
        <v>0</v>
      </c>
      <c r="O2247">
        <v>0</v>
      </c>
      <c r="P2247" t="s">
        <v>31</v>
      </c>
      <c r="Q2247">
        <v>2950</v>
      </c>
      <c r="R2247">
        <v>48.68</v>
      </c>
      <c r="S2247" t="s">
        <v>33</v>
      </c>
      <c r="T2247">
        <v>2950</v>
      </c>
      <c r="U2247">
        <v>224.20000000000002</v>
      </c>
      <c r="V2247" t="s">
        <v>33</v>
      </c>
      <c r="W2247" t="s">
        <v>33</v>
      </c>
      <c r="X2247" t="s">
        <v>2555</v>
      </c>
      <c r="Y2247" t="s">
        <v>2556</v>
      </c>
      <c r="Z2247" t="s">
        <v>2557</v>
      </c>
      <c r="AA2247" t="s">
        <v>2558</v>
      </c>
      <c r="AC2247" s="13" t="str">
        <f t="shared" si="390"/>
        <v>000168525</v>
      </c>
      <c r="AD2247" t="str">
        <f t="shared" si="391"/>
        <v>24/11/2015</v>
      </c>
      <c r="AE2247" t="str">
        <f t="shared" si="392"/>
        <v>08285374000293</v>
      </c>
      <c r="AF2247" s="14">
        <f t="shared" si="393"/>
        <v>2950</v>
      </c>
      <c r="AG2247">
        <f t="shared" si="394"/>
        <v>0</v>
      </c>
      <c r="AH2247">
        <f t="shared" si="395"/>
        <v>1</v>
      </c>
      <c r="AI2247" s="16">
        <v>6790179</v>
      </c>
      <c r="AJ2247" s="16" t="s">
        <v>7397</v>
      </c>
      <c r="AK2247" s="16" t="s">
        <v>4270</v>
      </c>
      <c r="AL2247" s="16" t="s">
        <v>3399</v>
      </c>
      <c r="AM2247" s="16" t="s">
        <v>7143</v>
      </c>
      <c r="AN2247">
        <v>100</v>
      </c>
      <c r="AO2247">
        <f>VLOOKUP(TRIM(AL2247),'Parcela Dedutivel'!$A$1:$B$65536,2,FALSE)</f>
        <v>0</v>
      </c>
      <c r="AP2247" s="15">
        <f t="shared" si="396"/>
        <v>0</v>
      </c>
      <c r="AQ2247" s="16">
        <f t="shared" si="397"/>
        <v>0</v>
      </c>
      <c r="AV2247" s="18"/>
      <c r="AY2247" s="17"/>
      <c r="AZ2247" s="17"/>
    </row>
    <row r="2248" spans="1:52" hidden="1" x14ac:dyDescent="0.25">
      <c r="A2248" t="s">
        <v>26</v>
      </c>
      <c r="B2248" t="s">
        <v>5950</v>
      </c>
      <c r="C2248">
        <v>42332</v>
      </c>
      <c r="D2248" t="s">
        <v>2804</v>
      </c>
      <c r="E2248" t="s">
        <v>6979</v>
      </c>
      <c r="F2248" t="s">
        <v>29</v>
      </c>
      <c r="G2248">
        <v>3105</v>
      </c>
      <c r="H2248">
        <v>2700</v>
      </c>
      <c r="I2248">
        <v>486</v>
      </c>
      <c r="J2248" t="s">
        <v>30</v>
      </c>
      <c r="K2248">
        <v>0</v>
      </c>
      <c r="L2248">
        <v>0</v>
      </c>
      <c r="M2248" t="s">
        <v>31</v>
      </c>
      <c r="N2248">
        <v>2700</v>
      </c>
      <c r="O2248">
        <v>405</v>
      </c>
      <c r="P2248" t="s">
        <v>2788</v>
      </c>
      <c r="Q2248">
        <v>2700</v>
      </c>
      <c r="R2248">
        <v>44.550000000000004</v>
      </c>
      <c r="S2248" t="s">
        <v>33</v>
      </c>
      <c r="T2248">
        <v>2700</v>
      </c>
      <c r="U2248">
        <v>205.20000000000002</v>
      </c>
      <c r="V2248" t="s">
        <v>33</v>
      </c>
      <c r="W2248" t="s">
        <v>33</v>
      </c>
      <c r="X2248" t="s">
        <v>3161</v>
      </c>
      <c r="Y2248" t="s">
        <v>91</v>
      </c>
      <c r="Z2248" t="s">
        <v>5951</v>
      </c>
      <c r="AA2248" t="s">
        <v>5952</v>
      </c>
      <c r="AC2248" s="13" t="str">
        <f t="shared" si="390"/>
        <v>000168526</v>
      </c>
      <c r="AD2248" t="str">
        <f t="shared" si="391"/>
        <v>24/11/2015</v>
      </c>
      <c r="AE2248" t="str">
        <f t="shared" si="392"/>
        <v>46761730000530</v>
      </c>
      <c r="AF2248" s="14">
        <f t="shared" si="393"/>
        <v>3105</v>
      </c>
      <c r="AG2248">
        <f t="shared" si="394"/>
        <v>0</v>
      </c>
      <c r="AH2248">
        <f t="shared" si="395"/>
        <v>1</v>
      </c>
      <c r="AI2248" s="16">
        <v>7467528</v>
      </c>
      <c r="AJ2248" s="16" t="s">
        <v>7391</v>
      </c>
      <c r="AK2248" s="16" t="s">
        <v>4271</v>
      </c>
      <c r="AL2248" s="16" t="s">
        <v>2838</v>
      </c>
      <c r="AM2248" s="16" t="s">
        <v>7193</v>
      </c>
      <c r="AN2248">
        <v>5</v>
      </c>
      <c r="AO2248" t="e">
        <f>VLOOKUP(TRIM(AL2248),'Parcela Dedutivel'!$A$1:$B$65536,2,FALSE)</f>
        <v>#N/A</v>
      </c>
      <c r="AP2248" s="15">
        <f t="shared" si="396"/>
        <v>0</v>
      </c>
      <c r="AQ2248" s="16">
        <f t="shared" si="397"/>
        <v>0</v>
      </c>
      <c r="AV2248" s="18"/>
      <c r="AY2248" s="17"/>
      <c r="AZ2248" s="17"/>
    </row>
    <row r="2249" spans="1:52" hidden="1" x14ac:dyDescent="0.25">
      <c r="A2249" t="s">
        <v>26</v>
      </c>
      <c r="B2249" t="s">
        <v>5953</v>
      </c>
      <c r="C2249">
        <v>42332</v>
      </c>
      <c r="D2249" t="s">
        <v>2804</v>
      </c>
      <c r="E2249" t="s">
        <v>6979</v>
      </c>
      <c r="F2249" t="s">
        <v>29</v>
      </c>
      <c r="G2249">
        <v>142.49</v>
      </c>
      <c r="H2249">
        <v>123.9</v>
      </c>
      <c r="I2249">
        <v>22.3</v>
      </c>
      <c r="J2249" t="s">
        <v>30</v>
      </c>
      <c r="K2249">
        <v>0</v>
      </c>
      <c r="L2249">
        <v>0</v>
      </c>
      <c r="M2249" t="s">
        <v>31</v>
      </c>
      <c r="N2249">
        <v>123.9</v>
      </c>
      <c r="O2249">
        <v>18.59</v>
      </c>
      <c r="P2249" t="s">
        <v>2788</v>
      </c>
      <c r="Q2249">
        <v>123.9</v>
      </c>
      <c r="R2249">
        <v>2.04</v>
      </c>
      <c r="S2249" t="s">
        <v>33</v>
      </c>
      <c r="T2249">
        <v>123.9</v>
      </c>
      <c r="U2249">
        <v>9.42</v>
      </c>
      <c r="V2249" t="s">
        <v>33</v>
      </c>
      <c r="W2249" t="s">
        <v>33</v>
      </c>
      <c r="X2249" t="s">
        <v>5954</v>
      </c>
      <c r="Y2249" t="s">
        <v>91</v>
      </c>
      <c r="Z2249" t="s">
        <v>5955</v>
      </c>
      <c r="AA2249" t="s">
        <v>5956</v>
      </c>
      <c r="AC2249" s="13" t="str">
        <f t="shared" si="390"/>
        <v>000168527</v>
      </c>
      <c r="AD2249" t="str">
        <f t="shared" si="391"/>
        <v>24/11/2015</v>
      </c>
      <c r="AE2249" t="str">
        <f t="shared" si="392"/>
        <v>03988214000106</v>
      </c>
      <c r="AF2249" s="14">
        <f t="shared" si="393"/>
        <v>142.49</v>
      </c>
      <c r="AG2249">
        <f t="shared" si="394"/>
        <v>0</v>
      </c>
      <c r="AH2249">
        <f t="shared" si="395"/>
        <v>1</v>
      </c>
      <c r="AI2249" s="16">
        <v>1000</v>
      </c>
      <c r="AJ2249" s="16" t="s">
        <v>7191</v>
      </c>
      <c r="AK2249" s="16" t="s">
        <v>1763</v>
      </c>
      <c r="AL2249" s="16" t="s">
        <v>1161</v>
      </c>
      <c r="AM2249" s="16" t="s">
        <v>7193</v>
      </c>
      <c r="AN2249">
        <v>14</v>
      </c>
      <c r="AO2249" t="e">
        <f>VLOOKUP(TRIM(AL2249),'Parcela Dedutivel'!$A$1:$B$65536,2,FALSE)</f>
        <v>#N/A</v>
      </c>
      <c r="AP2249" s="15">
        <f t="shared" si="396"/>
        <v>0</v>
      </c>
      <c r="AQ2249" s="16">
        <f t="shared" si="397"/>
        <v>0</v>
      </c>
      <c r="AV2249" s="18"/>
      <c r="AY2249" s="17"/>
      <c r="AZ2249" s="17"/>
    </row>
    <row r="2250" spans="1:52" hidden="1" x14ac:dyDescent="0.25">
      <c r="A2250" t="s">
        <v>26</v>
      </c>
      <c r="B2250" t="s">
        <v>5957</v>
      </c>
      <c r="C2250">
        <v>42332</v>
      </c>
      <c r="D2250" t="s">
        <v>2817</v>
      </c>
      <c r="E2250" t="s">
        <v>6979</v>
      </c>
      <c r="F2250" t="s">
        <v>179</v>
      </c>
      <c r="G2250">
        <v>411.24</v>
      </c>
      <c r="H2250">
        <v>357.6</v>
      </c>
      <c r="I2250">
        <v>14.3</v>
      </c>
      <c r="J2250" t="s">
        <v>780</v>
      </c>
      <c r="K2250">
        <v>0</v>
      </c>
      <c r="L2250">
        <v>0</v>
      </c>
      <c r="M2250" t="s">
        <v>31</v>
      </c>
      <c r="N2250">
        <v>357.6</v>
      </c>
      <c r="O2250">
        <v>53.64</v>
      </c>
      <c r="P2250" t="s">
        <v>2788</v>
      </c>
      <c r="Q2250">
        <v>357.6</v>
      </c>
      <c r="R2250">
        <v>5.9</v>
      </c>
      <c r="S2250" t="s">
        <v>33</v>
      </c>
      <c r="T2250">
        <v>357.6</v>
      </c>
      <c r="U2250">
        <v>27.18</v>
      </c>
      <c r="V2250" t="s">
        <v>33</v>
      </c>
      <c r="W2250" t="s">
        <v>33</v>
      </c>
      <c r="X2250" t="s">
        <v>1865</v>
      </c>
      <c r="Y2250" t="s">
        <v>91</v>
      </c>
      <c r="Z2250" t="s">
        <v>5958</v>
      </c>
      <c r="AA2250" t="s">
        <v>5959</v>
      </c>
      <c r="AC2250" s="13" t="str">
        <f t="shared" si="390"/>
        <v>000168528</v>
      </c>
      <c r="AD2250" t="str">
        <f t="shared" si="391"/>
        <v>24/11/2015</v>
      </c>
      <c r="AE2250" t="str">
        <f t="shared" si="392"/>
        <v>14785345000102</v>
      </c>
      <c r="AF2250" s="14">
        <f t="shared" si="393"/>
        <v>411.24</v>
      </c>
      <c r="AG2250">
        <f t="shared" si="394"/>
        <v>0</v>
      </c>
      <c r="AH2250">
        <f t="shared" si="395"/>
        <v>1</v>
      </c>
      <c r="AI2250" s="16">
        <v>7467528</v>
      </c>
      <c r="AJ2250" s="16" t="s">
        <v>7391</v>
      </c>
      <c r="AK2250" s="16" t="s">
        <v>4271</v>
      </c>
      <c r="AL2250" s="16" t="s">
        <v>1777</v>
      </c>
      <c r="AM2250" s="16" t="s">
        <v>7193</v>
      </c>
      <c r="AN2250">
        <v>45</v>
      </c>
      <c r="AO2250" t="e">
        <f>VLOOKUP(TRIM(AL2250),'Parcela Dedutivel'!$A$1:$B$65536,2,FALSE)</f>
        <v>#N/A</v>
      </c>
      <c r="AP2250" s="15">
        <f t="shared" si="396"/>
        <v>0</v>
      </c>
      <c r="AQ2250" s="16">
        <f t="shared" si="397"/>
        <v>0</v>
      </c>
      <c r="AV2250" s="18"/>
      <c r="AY2250" s="17"/>
      <c r="AZ2250" s="17"/>
    </row>
    <row r="2251" spans="1:52" hidden="1" x14ac:dyDescent="0.25">
      <c r="A2251" t="s">
        <v>26</v>
      </c>
      <c r="B2251" t="s">
        <v>5960</v>
      </c>
      <c r="C2251">
        <v>42332</v>
      </c>
      <c r="D2251" t="s">
        <v>2817</v>
      </c>
      <c r="E2251" t="s">
        <v>6979</v>
      </c>
      <c r="F2251" t="s">
        <v>179</v>
      </c>
      <c r="G2251">
        <v>2465.2000000000003</v>
      </c>
      <c r="H2251">
        <v>2143.65</v>
      </c>
      <c r="I2251">
        <v>257.24</v>
      </c>
      <c r="J2251" t="s">
        <v>307</v>
      </c>
      <c r="K2251">
        <v>0</v>
      </c>
      <c r="L2251">
        <v>0</v>
      </c>
      <c r="M2251" t="s">
        <v>31</v>
      </c>
      <c r="N2251">
        <v>2143.65</v>
      </c>
      <c r="O2251">
        <v>321.55</v>
      </c>
      <c r="P2251" t="s">
        <v>2788</v>
      </c>
      <c r="Q2251">
        <v>2143.65</v>
      </c>
      <c r="R2251">
        <v>35.369999999999997</v>
      </c>
      <c r="S2251" t="s">
        <v>33</v>
      </c>
      <c r="T2251">
        <v>2143.65</v>
      </c>
      <c r="U2251">
        <v>162.92000000000002</v>
      </c>
      <c r="V2251" t="s">
        <v>33</v>
      </c>
      <c r="W2251" t="s">
        <v>33</v>
      </c>
      <c r="X2251" t="s">
        <v>1865</v>
      </c>
      <c r="Y2251" t="s">
        <v>91</v>
      </c>
      <c r="Z2251" t="s">
        <v>5961</v>
      </c>
      <c r="AA2251" t="s">
        <v>5962</v>
      </c>
      <c r="AC2251" s="13" t="str">
        <f t="shared" si="390"/>
        <v>000168529</v>
      </c>
      <c r="AD2251" t="str">
        <f t="shared" si="391"/>
        <v>24/11/2015</v>
      </c>
      <c r="AE2251" t="str">
        <f t="shared" si="392"/>
        <v>14785345000102</v>
      </c>
      <c r="AF2251" s="14">
        <f t="shared" si="393"/>
        <v>2465.2000000000003</v>
      </c>
      <c r="AG2251">
        <f t="shared" si="394"/>
        <v>0</v>
      </c>
      <c r="AH2251">
        <f t="shared" si="395"/>
        <v>1</v>
      </c>
      <c r="AI2251" s="16">
        <v>7467528</v>
      </c>
      <c r="AJ2251" s="16" t="s">
        <v>7391</v>
      </c>
      <c r="AK2251" s="16" t="s">
        <v>4272</v>
      </c>
      <c r="AL2251" s="16" t="s">
        <v>1783</v>
      </c>
      <c r="AM2251" s="16" t="s">
        <v>7193</v>
      </c>
      <c r="AN2251">
        <v>18</v>
      </c>
      <c r="AO2251" t="e">
        <f>VLOOKUP(TRIM(AL2251),'Parcela Dedutivel'!$A$1:$B$65536,2,FALSE)</f>
        <v>#N/A</v>
      </c>
      <c r="AP2251" s="15">
        <f t="shared" si="396"/>
        <v>0</v>
      </c>
      <c r="AQ2251" s="16">
        <f t="shared" si="397"/>
        <v>0</v>
      </c>
      <c r="AV2251" s="18"/>
      <c r="AY2251" s="17"/>
      <c r="AZ2251" s="17"/>
    </row>
    <row r="2252" spans="1:52" hidden="1" x14ac:dyDescent="0.25">
      <c r="A2252" t="s">
        <v>26</v>
      </c>
      <c r="B2252" t="s">
        <v>5963</v>
      </c>
      <c r="C2252">
        <v>42332</v>
      </c>
      <c r="D2252" t="s">
        <v>2903</v>
      </c>
      <c r="E2252" t="s">
        <v>6979</v>
      </c>
      <c r="F2252" t="s">
        <v>272</v>
      </c>
      <c r="G2252">
        <v>305.04000000000002</v>
      </c>
      <c r="H2252">
        <v>0</v>
      </c>
      <c r="I2252">
        <v>0</v>
      </c>
      <c r="J2252" t="s">
        <v>31</v>
      </c>
      <c r="K2252">
        <v>0</v>
      </c>
      <c r="L2252">
        <v>0</v>
      </c>
      <c r="M2252" t="s">
        <v>31</v>
      </c>
      <c r="N2252">
        <v>0</v>
      </c>
      <c r="O2252">
        <v>0</v>
      </c>
      <c r="P2252" t="s">
        <v>31</v>
      </c>
      <c r="Q2252">
        <v>305.04000000000002</v>
      </c>
      <c r="R2252">
        <v>0</v>
      </c>
      <c r="S2252" t="s">
        <v>2904</v>
      </c>
      <c r="T2252">
        <v>305.04000000000002</v>
      </c>
      <c r="U2252">
        <v>0</v>
      </c>
      <c r="V2252" t="s">
        <v>2904</v>
      </c>
      <c r="W2252" t="s">
        <v>33</v>
      </c>
      <c r="X2252" t="s">
        <v>5964</v>
      </c>
      <c r="Y2252" t="s">
        <v>96</v>
      </c>
      <c r="Z2252" t="s">
        <v>5965</v>
      </c>
      <c r="AA2252" t="s">
        <v>5966</v>
      </c>
      <c r="AC2252" s="13" t="str">
        <f t="shared" si="390"/>
        <v>000168530</v>
      </c>
      <c r="AD2252" t="str">
        <f t="shared" si="391"/>
        <v>24/11/2015</v>
      </c>
      <c r="AE2252" t="str">
        <f t="shared" si="392"/>
        <v>07379546000144</v>
      </c>
      <c r="AF2252" s="14">
        <f t="shared" si="393"/>
        <v>305.04000000000002</v>
      </c>
      <c r="AG2252">
        <f t="shared" si="394"/>
        <v>0</v>
      </c>
      <c r="AH2252">
        <f t="shared" si="395"/>
        <v>1</v>
      </c>
      <c r="AI2252" s="16">
        <v>6819848</v>
      </c>
      <c r="AJ2252" s="16" t="s">
        <v>7722</v>
      </c>
      <c r="AK2252" s="16" t="s">
        <v>4273</v>
      </c>
      <c r="AL2252" s="16" t="s">
        <v>674</v>
      </c>
      <c r="AM2252" s="16" t="s">
        <v>7193</v>
      </c>
      <c r="AN2252">
        <v>17</v>
      </c>
      <c r="AO2252" t="e">
        <f>VLOOKUP(TRIM(AL2252),'Parcela Dedutivel'!$A$1:$B$65536,2,FALSE)</f>
        <v>#N/A</v>
      </c>
      <c r="AP2252" s="15">
        <f t="shared" si="396"/>
        <v>0</v>
      </c>
      <c r="AQ2252" s="16">
        <f t="shared" si="397"/>
        <v>0</v>
      </c>
      <c r="AV2252" s="18"/>
      <c r="AY2252" s="17"/>
      <c r="AZ2252" s="17"/>
    </row>
    <row r="2253" spans="1:52" hidden="1" x14ac:dyDescent="0.25">
      <c r="A2253" t="s">
        <v>26</v>
      </c>
      <c r="B2253" t="s">
        <v>5967</v>
      </c>
      <c r="C2253">
        <v>42332</v>
      </c>
      <c r="D2253" t="s">
        <v>2817</v>
      </c>
      <c r="E2253" t="s">
        <v>6979</v>
      </c>
      <c r="F2253" t="s">
        <v>478</v>
      </c>
      <c r="G2253">
        <v>1242</v>
      </c>
      <c r="H2253">
        <v>1080</v>
      </c>
      <c r="I2253">
        <v>75.600000000000009</v>
      </c>
      <c r="J2253" t="s">
        <v>30</v>
      </c>
      <c r="K2253">
        <v>0</v>
      </c>
      <c r="L2253">
        <v>0</v>
      </c>
      <c r="M2253" t="s">
        <v>31</v>
      </c>
      <c r="N2253">
        <v>1080</v>
      </c>
      <c r="O2253">
        <v>162</v>
      </c>
      <c r="P2253" t="s">
        <v>2788</v>
      </c>
      <c r="Q2253">
        <v>1080</v>
      </c>
      <c r="R2253">
        <v>17.82</v>
      </c>
      <c r="S2253" t="s">
        <v>33</v>
      </c>
      <c r="T2253">
        <v>1080</v>
      </c>
      <c r="U2253">
        <v>82.08</v>
      </c>
      <c r="V2253" t="s">
        <v>33</v>
      </c>
      <c r="W2253" t="s">
        <v>33</v>
      </c>
      <c r="X2253" t="s">
        <v>1856</v>
      </c>
      <c r="Y2253" t="s">
        <v>96</v>
      </c>
      <c r="Z2253" t="s">
        <v>5968</v>
      </c>
      <c r="AA2253" t="s">
        <v>5969</v>
      </c>
      <c r="AC2253" s="13" t="str">
        <f t="shared" si="390"/>
        <v>000168531</v>
      </c>
      <c r="AD2253" t="str">
        <f t="shared" si="391"/>
        <v>24/11/2015</v>
      </c>
      <c r="AE2253" t="str">
        <f t="shared" si="392"/>
        <v>54305743001170</v>
      </c>
      <c r="AF2253" s="14">
        <f t="shared" si="393"/>
        <v>1242</v>
      </c>
      <c r="AG2253">
        <f t="shared" si="394"/>
        <v>0.13092090000000001</v>
      </c>
      <c r="AH2253">
        <f t="shared" si="395"/>
        <v>1</v>
      </c>
      <c r="AI2253" s="16">
        <v>7240984</v>
      </c>
      <c r="AJ2253" s="16" t="s">
        <v>7723</v>
      </c>
      <c r="AK2253" s="16" t="s">
        <v>4274</v>
      </c>
      <c r="AL2253" s="16" t="s">
        <v>674</v>
      </c>
      <c r="AM2253" s="16" t="s">
        <v>7193</v>
      </c>
      <c r="AN2253">
        <v>5</v>
      </c>
      <c r="AO2253" t="e">
        <f>VLOOKUP(TRIM(AL2253),'Parcela Dedutivel'!$A$1:$B$65536,2,FALSE)</f>
        <v>#N/A</v>
      </c>
      <c r="AP2253" s="15">
        <f t="shared" si="396"/>
        <v>0</v>
      </c>
      <c r="AQ2253" s="16">
        <f t="shared" si="397"/>
        <v>0</v>
      </c>
      <c r="AV2253" s="18"/>
      <c r="AY2253" s="17"/>
      <c r="AZ2253" s="17"/>
    </row>
    <row r="2254" spans="1:52" hidden="1" x14ac:dyDescent="0.25">
      <c r="A2254" t="s">
        <v>26</v>
      </c>
      <c r="B2254" t="s">
        <v>5967</v>
      </c>
      <c r="C2254">
        <v>42332</v>
      </c>
      <c r="D2254" t="s">
        <v>2817</v>
      </c>
      <c r="E2254" t="s">
        <v>6979</v>
      </c>
      <c r="F2254" t="s">
        <v>478</v>
      </c>
      <c r="G2254">
        <v>1288</v>
      </c>
      <c r="H2254">
        <v>1120</v>
      </c>
      <c r="I2254">
        <v>78.400000000000006</v>
      </c>
      <c r="J2254" t="s">
        <v>30</v>
      </c>
      <c r="K2254">
        <v>0</v>
      </c>
      <c r="L2254">
        <v>0</v>
      </c>
      <c r="M2254" t="s">
        <v>31</v>
      </c>
      <c r="N2254">
        <v>1120</v>
      </c>
      <c r="O2254">
        <v>168</v>
      </c>
      <c r="P2254" t="s">
        <v>2788</v>
      </c>
      <c r="Q2254">
        <v>1120</v>
      </c>
      <c r="R2254">
        <v>18.48</v>
      </c>
      <c r="S2254" t="s">
        <v>33</v>
      </c>
      <c r="T2254">
        <v>1120</v>
      </c>
      <c r="U2254">
        <v>85.12</v>
      </c>
      <c r="V2254" t="s">
        <v>33</v>
      </c>
      <c r="W2254" t="s">
        <v>33</v>
      </c>
      <c r="X2254" t="s">
        <v>1856</v>
      </c>
      <c r="Y2254" t="s">
        <v>91</v>
      </c>
      <c r="Z2254" t="s">
        <v>5970</v>
      </c>
      <c r="AA2254" t="s">
        <v>5971</v>
      </c>
      <c r="AC2254" s="13" t="str">
        <f t="shared" si="390"/>
        <v>000168531</v>
      </c>
      <c r="AD2254" t="str">
        <f t="shared" si="391"/>
        <v>24/11/2015</v>
      </c>
      <c r="AE2254" t="str">
        <f t="shared" si="392"/>
        <v>54305743001170</v>
      </c>
      <c r="AF2254" s="14">
        <f t="shared" si="393"/>
        <v>1288</v>
      </c>
      <c r="AG2254">
        <f t="shared" si="394"/>
        <v>0.13092090000000001</v>
      </c>
      <c r="AH2254">
        <f t="shared" si="395"/>
        <v>1</v>
      </c>
      <c r="AI2254" s="16">
        <v>6788820</v>
      </c>
      <c r="AJ2254" s="16" t="s">
        <v>7611</v>
      </c>
      <c r="AK2254" s="16" t="s">
        <v>4277</v>
      </c>
      <c r="AL2254" s="16" t="s">
        <v>4278</v>
      </c>
      <c r="AM2254" s="16" t="s">
        <v>7143</v>
      </c>
      <c r="AN2254">
        <v>1</v>
      </c>
      <c r="AO2254" t="e">
        <f>VLOOKUP(TRIM(AL2254),'Parcela Dedutivel'!$A$1:$B$65536,2,FALSE)</f>
        <v>#N/A</v>
      </c>
      <c r="AP2254" s="15">
        <f t="shared" si="396"/>
        <v>0</v>
      </c>
      <c r="AQ2254" s="16">
        <f t="shared" si="397"/>
        <v>0</v>
      </c>
      <c r="AV2254" s="18"/>
      <c r="AY2254" s="17"/>
      <c r="AZ2254" s="17"/>
    </row>
    <row r="2255" spans="1:52" hidden="1" x14ac:dyDescent="0.25">
      <c r="A2255" t="s">
        <v>26</v>
      </c>
      <c r="B2255" t="s">
        <v>5967</v>
      </c>
      <c r="C2255">
        <v>42332</v>
      </c>
      <c r="D2255" t="s">
        <v>2817</v>
      </c>
      <c r="E2255" t="s">
        <v>6979</v>
      </c>
      <c r="F2255" t="s">
        <v>478</v>
      </c>
      <c r="G2255">
        <v>414</v>
      </c>
      <c r="H2255">
        <v>360</v>
      </c>
      <c r="I2255">
        <v>25.2</v>
      </c>
      <c r="J2255" t="s">
        <v>30</v>
      </c>
      <c r="K2255">
        <v>0</v>
      </c>
      <c r="L2255">
        <v>0</v>
      </c>
      <c r="M2255" t="s">
        <v>31</v>
      </c>
      <c r="N2255">
        <v>360</v>
      </c>
      <c r="O2255">
        <v>54</v>
      </c>
      <c r="P2255" t="s">
        <v>2788</v>
      </c>
      <c r="Q2255">
        <v>360</v>
      </c>
      <c r="R2255">
        <v>5.94</v>
      </c>
      <c r="S2255" t="s">
        <v>33</v>
      </c>
      <c r="T2255">
        <v>360</v>
      </c>
      <c r="U2255">
        <v>27.36</v>
      </c>
      <c r="V2255" t="s">
        <v>33</v>
      </c>
      <c r="W2255" t="s">
        <v>33</v>
      </c>
      <c r="X2255" t="s">
        <v>1856</v>
      </c>
      <c r="Y2255" t="s">
        <v>96</v>
      </c>
      <c r="Z2255" t="s">
        <v>5972</v>
      </c>
      <c r="AA2255" t="s">
        <v>5973</v>
      </c>
      <c r="AC2255" s="13" t="str">
        <f t="shared" si="390"/>
        <v>000168531</v>
      </c>
      <c r="AD2255" t="str">
        <f t="shared" si="391"/>
        <v>24/11/2015</v>
      </c>
      <c r="AE2255" t="str">
        <f t="shared" si="392"/>
        <v>54305743001170</v>
      </c>
      <c r="AF2255" s="14">
        <f t="shared" si="393"/>
        <v>414</v>
      </c>
      <c r="AG2255">
        <f t="shared" si="394"/>
        <v>0.13092090000000001</v>
      </c>
      <c r="AH2255">
        <f t="shared" si="395"/>
        <v>1</v>
      </c>
      <c r="AI2255" s="16">
        <v>7802115</v>
      </c>
      <c r="AJ2255" s="16" t="s">
        <v>7724</v>
      </c>
      <c r="AK2255" s="16" t="s">
        <v>4280</v>
      </c>
      <c r="AL2255" s="16" t="s">
        <v>1834</v>
      </c>
      <c r="AM2255" s="16" t="s">
        <v>7143</v>
      </c>
      <c r="AN2255">
        <v>5</v>
      </c>
      <c r="AO2255" t="e">
        <f>VLOOKUP(TRIM(AL2255),'Parcela Dedutivel'!$A$1:$B$65536,2,FALSE)</f>
        <v>#N/A</v>
      </c>
      <c r="AP2255" s="15">
        <f t="shared" si="396"/>
        <v>0</v>
      </c>
      <c r="AQ2255" s="16">
        <f t="shared" si="397"/>
        <v>0</v>
      </c>
      <c r="AV2255" s="18"/>
      <c r="AY2255" s="17"/>
      <c r="AZ2255" s="17"/>
    </row>
    <row r="2256" spans="1:52" hidden="1" x14ac:dyDescent="0.25">
      <c r="A2256" t="s">
        <v>26</v>
      </c>
      <c r="B2256" t="s">
        <v>5974</v>
      </c>
      <c r="C2256">
        <v>42332</v>
      </c>
      <c r="D2256" t="s">
        <v>2817</v>
      </c>
      <c r="E2256" t="s">
        <v>6979</v>
      </c>
      <c r="F2256" t="s">
        <v>1643</v>
      </c>
      <c r="G2256">
        <v>1848</v>
      </c>
      <c r="H2256">
        <v>1848</v>
      </c>
      <c r="I2256">
        <v>221.76</v>
      </c>
      <c r="J2256" t="s">
        <v>30</v>
      </c>
      <c r="K2256">
        <v>0</v>
      </c>
      <c r="L2256">
        <v>0</v>
      </c>
      <c r="M2256" t="s">
        <v>31</v>
      </c>
      <c r="N2256">
        <v>0</v>
      </c>
      <c r="O2256">
        <v>0</v>
      </c>
      <c r="P2256" t="s">
        <v>31</v>
      </c>
      <c r="Q2256">
        <v>1848</v>
      </c>
      <c r="R2256">
        <v>30.490000000000002</v>
      </c>
      <c r="S2256" t="s">
        <v>33</v>
      </c>
      <c r="T2256">
        <v>1848</v>
      </c>
      <c r="U2256">
        <v>140.45000000000002</v>
      </c>
      <c r="V2256" t="s">
        <v>33</v>
      </c>
      <c r="W2256" t="s">
        <v>33</v>
      </c>
      <c r="X2256" t="s">
        <v>2574</v>
      </c>
      <c r="Y2256" t="s">
        <v>96</v>
      </c>
      <c r="Z2256" t="s">
        <v>3399</v>
      </c>
      <c r="AA2256" t="s">
        <v>3400</v>
      </c>
      <c r="AC2256" s="13" t="str">
        <f t="shared" si="390"/>
        <v>000168532</v>
      </c>
      <c r="AD2256" t="str">
        <f t="shared" si="391"/>
        <v>24/11/2015</v>
      </c>
      <c r="AE2256" t="str">
        <f t="shared" si="392"/>
        <v>03523188000140</v>
      </c>
      <c r="AF2256" s="14">
        <f t="shared" si="393"/>
        <v>1848</v>
      </c>
      <c r="AG2256">
        <f t="shared" si="394"/>
        <v>0</v>
      </c>
      <c r="AH2256">
        <f t="shared" si="395"/>
        <v>1</v>
      </c>
      <c r="AI2256" s="16">
        <v>1000</v>
      </c>
      <c r="AJ2256" s="16" t="s">
        <v>7191</v>
      </c>
      <c r="AK2256" s="16" t="s">
        <v>1763</v>
      </c>
      <c r="AL2256" s="16" t="s">
        <v>71</v>
      </c>
      <c r="AM2256" s="16" t="s">
        <v>7193</v>
      </c>
      <c r="AN2256">
        <v>19</v>
      </c>
      <c r="AO2256" t="e">
        <f>VLOOKUP(TRIM(AL2256),'Parcela Dedutivel'!$A$1:$B$65536,2,FALSE)</f>
        <v>#N/A</v>
      </c>
      <c r="AP2256" s="15">
        <f t="shared" si="396"/>
        <v>0</v>
      </c>
      <c r="AQ2256" s="16">
        <f t="shared" si="397"/>
        <v>0</v>
      </c>
      <c r="AV2256" s="18"/>
      <c r="AY2256" s="17"/>
      <c r="AZ2256" s="17"/>
    </row>
    <row r="2257" spans="1:52" hidden="1" x14ac:dyDescent="0.25">
      <c r="A2257" t="s">
        <v>26</v>
      </c>
      <c r="B2257" t="s">
        <v>5975</v>
      </c>
      <c r="C2257">
        <v>42332</v>
      </c>
      <c r="D2257" t="s">
        <v>2787</v>
      </c>
      <c r="E2257" t="s">
        <v>6979</v>
      </c>
      <c r="F2257" t="s">
        <v>29</v>
      </c>
      <c r="G2257">
        <v>470.75</v>
      </c>
      <c r="H2257">
        <v>409.35</v>
      </c>
      <c r="I2257">
        <v>73.680000000000007</v>
      </c>
      <c r="J2257" t="s">
        <v>61</v>
      </c>
      <c r="K2257">
        <v>0</v>
      </c>
      <c r="L2257">
        <v>0</v>
      </c>
      <c r="M2257" t="s">
        <v>31</v>
      </c>
      <c r="N2257">
        <v>409.35</v>
      </c>
      <c r="O2257">
        <v>61.4</v>
      </c>
      <c r="P2257" t="s">
        <v>2788</v>
      </c>
      <c r="Q2257">
        <v>409.35</v>
      </c>
      <c r="R2257">
        <v>6.75</v>
      </c>
      <c r="S2257" t="s">
        <v>33</v>
      </c>
      <c r="T2257">
        <v>409.35</v>
      </c>
      <c r="U2257">
        <v>31.11</v>
      </c>
      <c r="V2257" t="s">
        <v>33</v>
      </c>
      <c r="W2257" t="s">
        <v>33</v>
      </c>
      <c r="X2257" t="s">
        <v>2747</v>
      </c>
      <c r="Y2257" t="s">
        <v>91</v>
      </c>
      <c r="Z2257" t="s">
        <v>4041</v>
      </c>
      <c r="AA2257" t="s">
        <v>4042</v>
      </c>
      <c r="AC2257" s="13" t="str">
        <f t="shared" si="390"/>
        <v>000168533</v>
      </c>
      <c r="AD2257" t="str">
        <f t="shared" si="391"/>
        <v>24/11/2015</v>
      </c>
      <c r="AE2257" t="str">
        <f t="shared" si="392"/>
        <v>59578948000171</v>
      </c>
      <c r="AF2257" s="14">
        <f t="shared" si="393"/>
        <v>470.75</v>
      </c>
      <c r="AG2257">
        <f t="shared" si="394"/>
        <v>0</v>
      </c>
      <c r="AH2257">
        <f t="shared" si="395"/>
        <v>1</v>
      </c>
      <c r="AI2257" s="16">
        <v>7467528</v>
      </c>
      <c r="AJ2257" s="16" t="s">
        <v>7391</v>
      </c>
      <c r="AK2257" s="16" t="s">
        <v>4282</v>
      </c>
      <c r="AL2257" s="16" t="s">
        <v>4283</v>
      </c>
      <c r="AM2257" s="16" t="s">
        <v>7193</v>
      </c>
      <c r="AN2257">
        <v>2</v>
      </c>
      <c r="AO2257" t="e">
        <f>VLOOKUP(TRIM(AL2257),'Parcela Dedutivel'!$A$1:$B$65536,2,FALSE)</f>
        <v>#N/A</v>
      </c>
      <c r="AP2257" s="15">
        <f t="shared" si="396"/>
        <v>0</v>
      </c>
      <c r="AQ2257" s="16">
        <f t="shared" si="397"/>
        <v>0</v>
      </c>
      <c r="AV2257" s="18"/>
      <c r="AY2257" s="17"/>
      <c r="AZ2257" s="17"/>
    </row>
    <row r="2258" spans="1:52" hidden="1" x14ac:dyDescent="0.25">
      <c r="A2258" t="s">
        <v>26</v>
      </c>
      <c r="B2258" t="s">
        <v>5976</v>
      </c>
      <c r="C2258">
        <v>42332</v>
      </c>
      <c r="D2258" t="s">
        <v>2841</v>
      </c>
      <c r="E2258" t="s">
        <v>6979</v>
      </c>
      <c r="F2258" t="s">
        <v>4032</v>
      </c>
      <c r="G2258">
        <v>5190.7</v>
      </c>
      <c r="H2258">
        <v>5190.7</v>
      </c>
      <c r="I2258">
        <v>207.63</v>
      </c>
      <c r="J2258" t="s">
        <v>61</v>
      </c>
      <c r="K2258">
        <v>0</v>
      </c>
      <c r="L2258">
        <v>0</v>
      </c>
      <c r="M2258" t="s">
        <v>31</v>
      </c>
      <c r="N2258">
        <v>0</v>
      </c>
      <c r="O2258">
        <v>0</v>
      </c>
      <c r="P2258" t="s">
        <v>31</v>
      </c>
      <c r="Q2258">
        <v>5190.7</v>
      </c>
      <c r="R2258">
        <v>85.65</v>
      </c>
      <c r="S2258" t="s">
        <v>33</v>
      </c>
      <c r="T2258">
        <v>5190.7</v>
      </c>
      <c r="U2258">
        <v>394.49</v>
      </c>
      <c r="V2258" t="s">
        <v>33</v>
      </c>
      <c r="W2258" t="s">
        <v>33</v>
      </c>
      <c r="X2258" t="s">
        <v>5365</v>
      </c>
      <c r="Y2258" t="s">
        <v>1024</v>
      </c>
      <c r="Z2258" t="s">
        <v>5977</v>
      </c>
      <c r="AA2258" t="s">
        <v>5978</v>
      </c>
      <c r="AC2258" s="13" t="str">
        <f t="shared" si="390"/>
        <v>000168534</v>
      </c>
      <c r="AD2258" t="str">
        <f t="shared" si="391"/>
        <v>24/11/2015</v>
      </c>
      <c r="AE2258" t="str">
        <f t="shared" si="392"/>
        <v>33931486003318</v>
      </c>
      <c r="AF2258" s="14">
        <f t="shared" si="393"/>
        <v>5190.7</v>
      </c>
      <c r="AG2258">
        <f t="shared" si="394"/>
        <v>0</v>
      </c>
      <c r="AH2258">
        <f t="shared" si="395"/>
        <v>1</v>
      </c>
      <c r="AI2258" s="16">
        <v>6785576</v>
      </c>
      <c r="AJ2258" s="16" t="s">
        <v>7725</v>
      </c>
      <c r="AK2258" s="16" t="s">
        <v>4285</v>
      </c>
      <c r="AL2258" s="16" t="s">
        <v>668</v>
      </c>
      <c r="AM2258" s="16" t="s">
        <v>7193</v>
      </c>
      <c r="AN2258">
        <v>2</v>
      </c>
      <c r="AO2258" t="e">
        <f>VLOOKUP(TRIM(AL2258),'Parcela Dedutivel'!$A$1:$B$65536,2,FALSE)</f>
        <v>#N/A</v>
      </c>
      <c r="AP2258" s="15">
        <f t="shared" si="396"/>
        <v>0</v>
      </c>
      <c r="AQ2258" s="16">
        <f t="shared" si="397"/>
        <v>0</v>
      </c>
      <c r="AV2258" s="18"/>
      <c r="AY2258" s="17"/>
      <c r="AZ2258" s="17"/>
    </row>
    <row r="2259" spans="1:52" hidden="1" x14ac:dyDescent="0.25">
      <c r="A2259" t="s">
        <v>26</v>
      </c>
      <c r="B2259" t="s">
        <v>5983</v>
      </c>
      <c r="C2259">
        <v>42332</v>
      </c>
      <c r="D2259" t="s">
        <v>2804</v>
      </c>
      <c r="E2259" t="s">
        <v>6979</v>
      </c>
      <c r="F2259" t="s">
        <v>29</v>
      </c>
      <c r="G2259">
        <v>9620</v>
      </c>
      <c r="H2259">
        <v>9620</v>
      </c>
      <c r="I2259">
        <v>1731.6000000000001</v>
      </c>
      <c r="J2259" t="s">
        <v>30</v>
      </c>
      <c r="K2259">
        <v>0</v>
      </c>
      <c r="L2259">
        <v>0</v>
      </c>
      <c r="M2259" t="s">
        <v>31</v>
      </c>
      <c r="N2259">
        <v>0</v>
      </c>
      <c r="O2259">
        <v>0</v>
      </c>
      <c r="P2259" t="s">
        <v>31</v>
      </c>
      <c r="Q2259">
        <v>9620</v>
      </c>
      <c r="R2259">
        <v>158.72999999999999</v>
      </c>
      <c r="S2259" t="s">
        <v>33</v>
      </c>
      <c r="T2259">
        <v>9620</v>
      </c>
      <c r="U2259">
        <v>731.12</v>
      </c>
      <c r="V2259" t="s">
        <v>33</v>
      </c>
      <c r="W2259" t="s">
        <v>33</v>
      </c>
      <c r="X2259" t="s">
        <v>3744</v>
      </c>
      <c r="Y2259" t="s">
        <v>2556</v>
      </c>
      <c r="Z2259" t="s">
        <v>3894</v>
      </c>
      <c r="AA2259" t="s">
        <v>3861</v>
      </c>
      <c r="AC2259" s="13" t="str">
        <f t="shared" si="390"/>
        <v>000168536</v>
      </c>
      <c r="AD2259" t="str">
        <f t="shared" si="391"/>
        <v>24/11/2015</v>
      </c>
      <c r="AE2259" t="str">
        <f t="shared" si="392"/>
        <v>74404229001019</v>
      </c>
      <c r="AF2259" s="14">
        <f t="shared" si="393"/>
        <v>9620</v>
      </c>
      <c r="AG2259">
        <f t="shared" si="394"/>
        <v>0</v>
      </c>
      <c r="AH2259">
        <f t="shared" si="395"/>
        <v>1</v>
      </c>
      <c r="AI2259" s="16">
        <v>6785576</v>
      </c>
      <c r="AJ2259" s="16" t="s">
        <v>7725</v>
      </c>
      <c r="AK2259" s="16" t="s">
        <v>4285</v>
      </c>
      <c r="AL2259" s="16" t="s">
        <v>672</v>
      </c>
      <c r="AM2259" s="16" t="s">
        <v>7193</v>
      </c>
      <c r="AN2259">
        <v>2</v>
      </c>
      <c r="AO2259" t="e">
        <f>VLOOKUP(TRIM(AL2259),'Parcela Dedutivel'!$A$1:$B$65536,2,FALSE)</f>
        <v>#N/A</v>
      </c>
      <c r="AP2259" s="15">
        <f t="shared" si="396"/>
        <v>0</v>
      </c>
      <c r="AQ2259" s="16">
        <f t="shared" si="397"/>
        <v>0</v>
      </c>
      <c r="AV2259" s="18"/>
      <c r="AY2259" s="17"/>
      <c r="AZ2259" s="17"/>
    </row>
    <row r="2260" spans="1:52" hidden="1" x14ac:dyDescent="0.25">
      <c r="A2260" t="s">
        <v>26</v>
      </c>
      <c r="B2260" t="s">
        <v>5983</v>
      </c>
      <c r="C2260">
        <v>42332</v>
      </c>
      <c r="D2260" t="s">
        <v>2804</v>
      </c>
      <c r="E2260" t="s">
        <v>6979</v>
      </c>
      <c r="F2260" t="s">
        <v>29</v>
      </c>
      <c r="G2260">
        <v>24050</v>
      </c>
      <c r="H2260">
        <v>24050</v>
      </c>
      <c r="I2260">
        <v>4329</v>
      </c>
      <c r="J2260" t="s">
        <v>30</v>
      </c>
      <c r="K2260">
        <v>0</v>
      </c>
      <c r="L2260">
        <v>0</v>
      </c>
      <c r="M2260" t="s">
        <v>31</v>
      </c>
      <c r="N2260">
        <v>0</v>
      </c>
      <c r="O2260">
        <v>0</v>
      </c>
      <c r="P2260" t="s">
        <v>31</v>
      </c>
      <c r="Q2260">
        <v>24050</v>
      </c>
      <c r="R2260">
        <v>396.83</v>
      </c>
      <c r="S2260" t="s">
        <v>33</v>
      </c>
      <c r="T2260">
        <v>24050</v>
      </c>
      <c r="U2260">
        <v>1827.8</v>
      </c>
      <c r="V2260" t="s">
        <v>33</v>
      </c>
      <c r="W2260" t="s">
        <v>33</v>
      </c>
      <c r="X2260" t="s">
        <v>3744</v>
      </c>
      <c r="Y2260" t="s">
        <v>2556</v>
      </c>
      <c r="Z2260" t="s">
        <v>3745</v>
      </c>
      <c r="AA2260" t="s">
        <v>3746</v>
      </c>
      <c r="AC2260" s="13" t="str">
        <f t="shared" si="390"/>
        <v>000168536</v>
      </c>
      <c r="AD2260" t="str">
        <f t="shared" si="391"/>
        <v>24/11/2015</v>
      </c>
      <c r="AE2260" t="str">
        <f t="shared" si="392"/>
        <v>74404229001019</v>
      </c>
      <c r="AF2260" s="14">
        <f t="shared" si="393"/>
        <v>24050</v>
      </c>
      <c r="AG2260">
        <f t="shared" si="394"/>
        <v>0</v>
      </c>
      <c r="AH2260">
        <f t="shared" si="395"/>
        <v>1</v>
      </c>
      <c r="AI2260" s="16">
        <v>6791105</v>
      </c>
      <c r="AJ2260" s="16" t="s">
        <v>7412</v>
      </c>
      <c r="AK2260" s="16" t="s">
        <v>4288</v>
      </c>
      <c r="AL2260" s="16" t="s">
        <v>1329</v>
      </c>
      <c r="AM2260" s="16" t="s">
        <v>7193</v>
      </c>
      <c r="AN2260">
        <v>30</v>
      </c>
      <c r="AO2260" t="e">
        <f>VLOOKUP(TRIM(AL2260),'Parcela Dedutivel'!$A$1:$B$65536,2,FALSE)</f>
        <v>#N/A</v>
      </c>
      <c r="AP2260" s="15">
        <f t="shared" si="396"/>
        <v>0</v>
      </c>
      <c r="AQ2260" s="16">
        <f t="shared" si="397"/>
        <v>0</v>
      </c>
      <c r="AV2260" s="18"/>
      <c r="AY2260" s="17"/>
      <c r="AZ2260" s="17"/>
    </row>
    <row r="2261" spans="1:52" hidden="1" x14ac:dyDescent="0.25">
      <c r="A2261" t="s">
        <v>26</v>
      </c>
      <c r="B2261" t="s">
        <v>5984</v>
      </c>
      <c r="C2261">
        <v>42332</v>
      </c>
      <c r="D2261" t="s">
        <v>2817</v>
      </c>
      <c r="E2261" t="s">
        <v>6979</v>
      </c>
      <c r="F2261" t="s">
        <v>478</v>
      </c>
      <c r="G2261">
        <v>4220</v>
      </c>
      <c r="H2261">
        <v>4220</v>
      </c>
      <c r="I2261">
        <v>295.40000000000003</v>
      </c>
      <c r="J2261" t="s">
        <v>30</v>
      </c>
      <c r="K2261">
        <v>0</v>
      </c>
      <c r="L2261">
        <v>0</v>
      </c>
      <c r="M2261" t="s">
        <v>31</v>
      </c>
      <c r="N2261">
        <v>0</v>
      </c>
      <c r="O2261">
        <v>0</v>
      </c>
      <c r="P2261" t="s">
        <v>31</v>
      </c>
      <c r="Q2261">
        <v>4220</v>
      </c>
      <c r="R2261">
        <v>69.63</v>
      </c>
      <c r="S2261" t="s">
        <v>33</v>
      </c>
      <c r="T2261">
        <v>4220</v>
      </c>
      <c r="U2261">
        <v>320.72000000000003</v>
      </c>
      <c r="V2261" t="s">
        <v>33</v>
      </c>
      <c r="W2261" t="s">
        <v>33</v>
      </c>
      <c r="X2261" t="s">
        <v>1856</v>
      </c>
      <c r="Y2261" t="s">
        <v>96</v>
      </c>
      <c r="Z2261" t="s">
        <v>480</v>
      </c>
      <c r="AA2261" t="s">
        <v>481</v>
      </c>
      <c r="AC2261" s="13" t="str">
        <f t="shared" si="390"/>
        <v>000168537</v>
      </c>
      <c r="AD2261" t="str">
        <f t="shared" si="391"/>
        <v>24/11/2015</v>
      </c>
      <c r="AE2261" t="str">
        <f t="shared" si="392"/>
        <v>54305743001170</v>
      </c>
      <c r="AF2261" s="14">
        <f t="shared" si="393"/>
        <v>4220</v>
      </c>
      <c r="AG2261">
        <f t="shared" si="394"/>
        <v>0</v>
      </c>
      <c r="AH2261">
        <f t="shared" si="395"/>
        <v>1</v>
      </c>
      <c r="AI2261" s="16">
        <v>1000</v>
      </c>
      <c r="AJ2261" s="16" t="s">
        <v>7191</v>
      </c>
      <c r="AK2261" s="16" t="s">
        <v>1763</v>
      </c>
      <c r="AL2261" s="16" t="s">
        <v>1757</v>
      </c>
      <c r="AM2261" s="16" t="s">
        <v>7193</v>
      </c>
      <c r="AN2261">
        <v>2</v>
      </c>
      <c r="AO2261" t="e">
        <f>VLOOKUP(TRIM(AL2261),'Parcela Dedutivel'!$A$1:$B$65536,2,FALSE)</f>
        <v>#N/A</v>
      </c>
      <c r="AP2261" s="15">
        <f t="shared" si="396"/>
        <v>0</v>
      </c>
      <c r="AQ2261" s="16">
        <f t="shared" si="397"/>
        <v>0</v>
      </c>
      <c r="AV2261" s="18"/>
      <c r="AY2261" s="17"/>
      <c r="AZ2261" s="17"/>
    </row>
    <row r="2262" spans="1:52" hidden="1" x14ac:dyDescent="0.25">
      <c r="A2262" t="s">
        <v>26</v>
      </c>
      <c r="B2262" t="s">
        <v>5984</v>
      </c>
      <c r="C2262">
        <v>42332</v>
      </c>
      <c r="D2262" t="s">
        <v>2817</v>
      </c>
      <c r="E2262" t="s">
        <v>6979</v>
      </c>
      <c r="F2262" t="s">
        <v>478</v>
      </c>
      <c r="G2262">
        <v>880</v>
      </c>
      <c r="H2262">
        <v>880</v>
      </c>
      <c r="I2262">
        <v>61.6</v>
      </c>
      <c r="J2262" t="s">
        <v>30</v>
      </c>
      <c r="K2262">
        <v>0</v>
      </c>
      <c r="L2262">
        <v>0</v>
      </c>
      <c r="M2262" t="s">
        <v>31</v>
      </c>
      <c r="N2262">
        <v>0</v>
      </c>
      <c r="O2262">
        <v>0</v>
      </c>
      <c r="P2262" t="s">
        <v>31</v>
      </c>
      <c r="Q2262">
        <v>880</v>
      </c>
      <c r="R2262">
        <v>14.52</v>
      </c>
      <c r="S2262" t="s">
        <v>33</v>
      </c>
      <c r="T2262">
        <v>880</v>
      </c>
      <c r="U2262">
        <v>66.88</v>
      </c>
      <c r="V2262" t="s">
        <v>33</v>
      </c>
      <c r="W2262" t="s">
        <v>33</v>
      </c>
      <c r="X2262" t="s">
        <v>1856</v>
      </c>
      <c r="Y2262" t="s">
        <v>96</v>
      </c>
      <c r="Z2262" t="s">
        <v>1857</v>
      </c>
      <c r="AA2262" t="s">
        <v>1858</v>
      </c>
      <c r="AC2262" s="13" t="str">
        <f t="shared" si="390"/>
        <v>000168537</v>
      </c>
      <c r="AD2262" t="str">
        <f t="shared" si="391"/>
        <v>24/11/2015</v>
      </c>
      <c r="AE2262" t="str">
        <f t="shared" si="392"/>
        <v>54305743001170</v>
      </c>
      <c r="AF2262" s="14">
        <f t="shared" si="393"/>
        <v>880</v>
      </c>
      <c r="AG2262">
        <f t="shared" si="394"/>
        <v>0</v>
      </c>
      <c r="AH2262">
        <f t="shared" si="395"/>
        <v>1</v>
      </c>
      <c r="AI2262" s="16">
        <v>1000</v>
      </c>
      <c r="AJ2262" s="16" t="s">
        <v>7191</v>
      </c>
      <c r="AK2262" s="16" t="s">
        <v>1763</v>
      </c>
      <c r="AL2262" s="16" t="s">
        <v>1770</v>
      </c>
      <c r="AM2262" s="16" t="s">
        <v>7193</v>
      </c>
      <c r="AN2262">
        <v>8</v>
      </c>
      <c r="AO2262" t="e">
        <f>VLOOKUP(TRIM(AL2262),'Parcela Dedutivel'!$A$1:$B$65536,2,FALSE)</f>
        <v>#N/A</v>
      </c>
      <c r="AP2262" s="15">
        <f t="shared" si="396"/>
        <v>0</v>
      </c>
      <c r="AQ2262" s="16">
        <f t="shared" si="397"/>
        <v>0</v>
      </c>
      <c r="AV2262" s="18"/>
      <c r="AY2262" s="17"/>
      <c r="AZ2262" s="17"/>
    </row>
    <row r="2263" spans="1:52" hidden="1" x14ac:dyDescent="0.25">
      <c r="A2263" t="s">
        <v>26</v>
      </c>
      <c r="B2263" t="s">
        <v>5984</v>
      </c>
      <c r="C2263">
        <v>42332</v>
      </c>
      <c r="D2263" t="s">
        <v>2817</v>
      </c>
      <c r="E2263" t="s">
        <v>6979</v>
      </c>
      <c r="F2263" t="s">
        <v>478</v>
      </c>
      <c r="G2263">
        <v>720</v>
      </c>
      <c r="H2263">
        <v>720</v>
      </c>
      <c r="I2263">
        <v>50.4</v>
      </c>
      <c r="J2263" t="s">
        <v>30</v>
      </c>
      <c r="K2263">
        <v>0</v>
      </c>
      <c r="L2263">
        <v>0</v>
      </c>
      <c r="M2263" t="s">
        <v>31</v>
      </c>
      <c r="N2263">
        <v>0</v>
      </c>
      <c r="O2263">
        <v>0</v>
      </c>
      <c r="P2263" t="s">
        <v>31</v>
      </c>
      <c r="Q2263">
        <v>720</v>
      </c>
      <c r="R2263">
        <v>11.88</v>
      </c>
      <c r="S2263" t="s">
        <v>33</v>
      </c>
      <c r="T2263">
        <v>720</v>
      </c>
      <c r="U2263">
        <v>54.72</v>
      </c>
      <c r="V2263" t="s">
        <v>33</v>
      </c>
      <c r="W2263" t="s">
        <v>33</v>
      </c>
      <c r="X2263" t="s">
        <v>1856</v>
      </c>
      <c r="Y2263" t="s">
        <v>96</v>
      </c>
      <c r="Z2263" t="s">
        <v>1861</v>
      </c>
      <c r="AA2263" t="s">
        <v>1862</v>
      </c>
      <c r="AC2263" s="13" t="str">
        <f t="shared" si="390"/>
        <v>000168537</v>
      </c>
      <c r="AD2263" t="str">
        <f t="shared" si="391"/>
        <v>24/11/2015</v>
      </c>
      <c r="AE2263" t="str">
        <f t="shared" si="392"/>
        <v>54305743001170</v>
      </c>
      <c r="AF2263" s="14">
        <f t="shared" si="393"/>
        <v>720</v>
      </c>
      <c r="AG2263">
        <f t="shared" si="394"/>
        <v>0</v>
      </c>
      <c r="AH2263">
        <f t="shared" si="395"/>
        <v>1</v>
      </c>
      <c r="AI2263" s="16">
        <v>1000</v>
      </c>
      <c r="AJ2263" s="16" t="s">
        <v>7191</v>
      </c>
      <c r="AK2263" s="16" t="s">
        <v>1763</v>
      </c>
      <c r="AL2263" s="16" t="s">
        <v>1768</v>
      </c>
      <c r="AM2263" s="16" t="s">
        <v>7193</v>
      </c>
      <c r="AN2263">
        <v>61</v>
      </c>
      <c r="AO2263" t="e">
        <f>VLOOKUP(TRIM(AL2263),'Parcela Dedutivel'!$A$1:$B$65536,2,FALSE)</f>
        <v>#N/A</v>
      </c>
      <c r="AP2263" s="15">
        <f t="shared" si="396"/>
        <v>0</v>
      </c>
      <c r="AQ2263" s="16">
        <f t="shared" si="397"/>
        <v>0</v>
      </c>
      <c r="AV2263" s="18"/>
      <c r="AY2263" s="17"/>
      <c r="AZ2263" s="17"/>
    </row>
    <row r="2264" spans="1:52" hidden="1" x14ac:dyDescent="0.25">
      <c r="A2264" t="s">
        <v>26</v>
      </c>
      <c r="B2264" t="s">
        <v>5985</v>
      </c>
      <c r="C2264">
        <v>42332</v>
      </c>
      <c r="D2264" t="s">
        <v>2817</v>
      </c>
      <c r="E2264" t="s">
        <v>6979</v>
      </c>
      <c r="F2264" t="s">
        <v>478</v>
      </c>
      <c r="G2264">
        <v>2507</v>
      </c>
      <c r="H2264">
        <v>2180</v>
      </c>
      <c r="I2264">
        <v>152.6</v>
      </c>
      <c r="J2264" t="s">
        <v>30</v>
      </c>
      <c r="K2264">
        <v>0</v>
      </c>
      <c r="L2264">
        <v>0</v>
      </c>
      <c r="M2264" t="s">
        <v>31</v>
      </c>
      <c r="N2264">
        <v>2180</v>
      </c>
      <c r="O2264">
        <v>327</v>
      </c>
      <c r="P2264" t="s">
        <v>2788</v>
      </c>
      <c r="Q2264">
        <v>2180</v>
      </c>
      <c r="R2264">
        <v>35.97</v>
      </c>
      <c r="S2264" t="s">
        <v>33</v>
      </c>
      <c r="T2264">
        <v>2180</v>
      </c>
      <c r="U2264">
        <v>165.68</v>
      </c>
      <c r="V2264" t="s">
        <v>33</v>
      </c>
      <c r="W2264" t="s">
        <v>33</v>
      </c>
      <c r="X2264" t="s">
        <v>1856</v>
      </c>
      <c r="Y2264" t="s">
        <v>96</v>
      </c>
      <c r="Z2264" t="s">
        <v>5986</v>
      </c>
      <c r="AA2264" t="s">
        <v>5987</v>
      </c>
      <c r="AC2264" s="13" t="str">
        <f t="shared" si="390"/>
        <v>000168538</v>
      </c>
      <c r="AD2264" t="str">
        <f t="shared" si="391"/>
        <v>24/11/2015</v>
      </c>
      <c r="AE2264" t="str">
        <f t="shared" si="392"/>
        <v>54305743001170</v>
      </c>
      <c r="AF2264" s="14">
        <f t="shared" si="393"/>
        <v>2507</v>
      </c>
      <c r="AG2264">
        <f t="shared" si="394"/>
        <v>195.83999999999997</v>
      </c>
      <c r="AH2264">
        <f t="shared" si="395"/>
        <v>1</v>
      </c>
      <c r="AI2264" s="16">
        <v>6820834</v>
      </c>
      <c r="AJ2264" s="16" t="s">
        <v>7726</v>
      </c>
      <c r="AK2264" s="16" t="s">
        <v>4289</v>
      </c>
      <c r="AL2264" s="16" t="s">
        <v>4291</v>
      </c>
      <c r="AM2264" s="16" t="s">
        <v>7193</v>
      </c>
      <c r="AN2264">
        <v>200</v>
      </c>
      <c r="AO2264" t="e">
        <f>VLOOKUP(TRIM(AL2264),'Parcela Dedutivel'!$A$1:$B$65536,2,FALSE)</f>
        <v>#N/A</v>
      </c>
      <c r="AP2264" s="15">
        <f t="shared" si="396"/>
        <v>0</v>
      </c>
      <c r="AQ2264" s="16">
        <f t="shared" si="397"/>
        <v>0</v>
      </c>
      <c r="AV2264" s="18"/>
      <c r="AY2264" s="17"/>
      <c r="AZ2264" s="17"/>
    </row>
    <row r="2265" spans="1:52" hidden="1" x14ac:dyDescent="0.25">
      <c r="A2265" t="s">
        <v>26</v>
      </c>
      <c r="B2265" t="s">
        <v>5988</v>
      </c>
      <c r="C2265">
        <v>42332</v>
      </c>
      <c r="D2265" t="s">
        <v>2817</v>
      </c>
      <c r="E2265" t="s">
        <v>6979</v>
      </c>
      <c r="F2265" t="s">
        <v>478</v>
      </c>
      <c r="G2265">
        <v>270.01</v>
      </c>
      <c r="H2265">
        <v>270.01</v>
      </c>
      <c r="I2265">
        <v>18.900000000000002</v>
      </c>
      <c r="J2265" t="s">
        <v>30</v>
      </c>
      <c r="K2265">
        <v>0</v>
      </c>
      <c r="L2265">
        <v>0</v>
      </c>
      <c r="M2265" t="s">
        <v>31</v>
      </c>
      <c r="N2265">
        <v>0</v>
      </c>
      <c r="O2265">
        <v>0</v>
      </c>
      <c r="P2265" t="s">
        <v>31</v>
      </c>
      <c r="Q2265">
        <v>270.01</v>
      </c>
      <c r="R2265">
        <v>4.46</v>
      </c>
      <c r="S2265" t="s">
        <v>33</v>
      </c>
      <c r="T2265">
        <v>270.01</v>
      </c>
      <c r="U2265">
        <v>20.52</v>
      </c>
      <c r="V2265" t="s">
        <v>33</v>
      </c>
      <c r="W2265" t="s">
        <v>33</v>
      </c>
      <c r="X2265" t="s">
        <v>5989</v>
      </c>
      <c r="Y2265" t="s">
        <v>96</v>
      </c>
      <c r="Z2265" t="s">
        <v>5968</v>
      </c>
      <c r="AA2265" t="s">
        <v>5969</v>
      </c>
      <c r="AC2265" s="13" t="str">
        <f t="shared" si="390"/>
        <v>000168539</v>
      </c>
      <c r="AD2265" t="str">
        <f t="shared" si="391"/>
        <v>24/11/2015</v>
      </c>
      <c r="AE2265" t="str">
        <f t="shared" si="392"/>
        <v>19416642000102</v>
      </c>
      <c r="AF2265" s="14">
        <f t="shared" si="393"/>
        <v>270.01</v>
      </c>
      <c r="AG2265">
        <f t="shared" si="394"/>
        <v>1.6298205E-2</v>
      </c>
      <c r="AH2265">
        <f t="shared" si="395"/>
        <v>1</v>
      </c>
      <c r="AI2265" s="16">
        <v>1000</v>
      </c>
      <c r="AJ2265" s="16" t="s">
        <v>7191</v>
      </c>
      <c r="AK2265" s="16" t="s">
        <v>1763</v>
      </c>
      <c r="AL2265" s="16" t="s">
        <v>66</v>
      </c>
      <c r="AM2265" s="16" t="s">
        <v>7193</v>
      </c>
      <c r="AN2265">
        <v>27</v>
      </c>
      <c r="AO2265" t="e">
        <f>VLOOKUP(TRIM(AL2265),'Parcela Dedutivel'!$A$1:$B$65536,2,FALSE)</f>
        <v>#N/A</v>
      </c>
      <c r="AP2265" s="15">
        <f t="shared" si="396"/>
        <v>0</v>
      </c>
      <c r="AQ2265" s="16">
        <f t="shared" si="397"/>
        <v>0</v>
      </c>
      <c r="AV2265" s="18"/>
      <c r="AY2265" s="17"/>
      <c r="AZ2265" s="17"/>
    </row>
    <row r="2266" spans="1:52" hidden="1" x14ac:dyDescent="0.25">
      <c r="A2266" t="s">
        <v>26</v>
      </c>
      <c r="B2266" t="s">
        <v>5990</v>
      </c>
      <c r="C2266">
        <v>42332</v>
      </c>
      <c r="D2266" t="s">
        <v>2817</v>
      </c>
      <c r="E2266" t="s">
        <v>6979</v>
      </c>
      <c r="F2266" t="s">
        <v>478</v>
      </c>
      <c r="G2266">
        <v>4220.0200000000004</v>
      </c>
      <c r="H2266">
        <v>4220.0200000000004</v>
      </c>
      <c r="I2266">
        <v>295.40000000000003</v>
      </c>
      <c r="J2266" t="s">
        <v>30</v>
      </c>
      <c r="K2266">
        <v>0</v>
      </c>
      <c r="L2266">
        <v>0</v>
      </c>
      <c r="M2266" t="s">
        <v>31</v>
      </c>
      <c r="N2266">
        <v>0</v>
      </c>
      <c r="O2266">
        <v>0</v>
      </c>
      <c r="P2266" t="s">
        <v>31</v>
      </c>
      <c r="Q2266">
        <v>4220.0200000000004</v>
      </c>
      <c r="R2266">
        <v>69.63</v>
      </c>
      <c r="S2266" t="s">
        <v>33</v>
      </c>
      <c r="T2266">
        <v>4220.0200000000004</v>
      </c>
      <c r="U2266">
        <v>320.72000000000003</v>
      </c>
      <c r="V2266" t="s">
        <v>33</v>
      </c>
      <c r="W2266" t="s">
        <v>33</v>
      </c>
      <c r="X2266" t="s">
        <v>1856</v>
      </c>
      <c r="Y2266" t="s">
        <v>96</v>
      </c>
      <c r="Z2266" t="s">
        <v>1863</v>
      </c>
      <c r="AA2266" t="s">
        <v>481</v>
      </c>
      <c r="AC2266" s="13" t="str">
        <f t="shared" si="390"/>
        <v>000168540</v>
      </c>
      <c r="AD2266" t="str">
        <f t="shared" si="391"/>
        <v>24/11/2015</v>
      </c>
      <c r="AE2266" t="str">
        <f t="shared" si="392"/>
        <v>54305743001170</v>
      </c>
      <c r="AF2266" s="14">
        <f t="shared" si="393"/>
        <v>4220.0200000000004</v>
      </c>
      <c r="AG2266">
        <f t="shared" si="394"/>
        <v>9.1499999999999998E-2</v>
      </c>
      <c r="AH2266">
        <f t="shared" si="395"/>
        <v>1</v>
      </c>
      <c r="AI2266" s="16">
        <v>1900</v>
      </c>
      <c r="AJ2266" s="16" t="s">
        <v>7191</v>
      </c>
      <c r="AK2266" s="16" t="s">
        <v>1772</v>
      </c>
      <c r="AL2266" s="16" t="s">
        <v>1787</v>
      </c>
      <c r="AM2266" s="16" t="s">
        <v>7193</v>
      </c>
      <c r="AN2266">
        <v>30</v>
      </c>
      <c r="AO2266" t="e">
        <f>VLOOKUP(TRIM(AL2266),'Parcela Dedutivel'!$A$1:$B$65536,2,FALSE)</f>
        <v>#N/A</v>
      </c>
      <c r="AP2266" s="15">
        <f t="shared" si="396"/>
        <v>0</v>
      </c>
      <c r="AQ2266" s="16">
        <f t="shared" si="397"/>
        <v>0</v>
      </c>
      <c r="AV2266" s="18"/>
      <c r="AY2266" s="17"/>
      <c r="AZ2266" s="17"/>
    </row>
    <row r="2267" spans="1:52" hidden="1" x14ac:dyDescent="0.25">
      <c r="A2267" t="s">
        <v>26</v>
      </c>
      <c r="B2267" t="s">
        <v>5990</v>
      </c>
      <c r="C2267">
        <v>42332</v>
      </c>
      <c r="D2267" t="s">
        <v>2817</v>
      </c>
      <c r="E2267" t="s">
        <v>6979</v>
      </c>
      <c r="F2267" t="s">
        <v>478</v>
      </c>
      <c r="G2267">
        <v>4220.0200000000004</v>
      </c>
      <c r="H2267">
        <v>4220.0200000000004</v>
      </c>
      <c r="I2267">
        <v>295.40000000000003</v>
      </c>
      <c r="J2267" t="s">
        <v>30</v>
      </c>
      <c r="K2267">
        <v>0</v>
      </c>
      <c r="L2267">
        <v>0</v>
      </c>
      <c r="M2267" t="s">
        <v>31</v>
      </c>
      <c r="N2267">
        <v>0</v>
      </c>
      <c r="O2267">
        <v>0</v>
      </c>
      <c r="P2267" t="s">
        <v>31</v>
      </c>
      <c r="Q2267">
        <v>4220.0200000000004</v>
      </c>
      <c r="R2267">
        <v>69.63</v>
      </c>
      <c r="S2267" t="s">
        <v>33</v>
      </c>
      <c r="T2267">
        <v>4220.0200000000004</v>
      </c>
      <c r="U2267">
        <v>320.72000000000003</v>
      </c>
      <c r="V2267" t="s">
        <v>33</v>
      </c>
      <c r="W2267" t="s">
        <v>33</v>
      </c>
      <c r="X2267" t="s">
        <v>1856</v>
      </c>
      <c r="Y2267" t="s">
        <v>96</v>
      </c>
      <c r="Z2267" t="s">
        <v>480</v>
      </c>
      <c r="AA2267" t="s">
        <v>481</v>
      </c>
      <c r="AC2267" s="13" t="str">
        <f t="shared" si="390"/>
        <v>000168540</v>
      </c>
      <c r="AD2267" t="str">
        <f t="shared" si="391"/>
        <v>24/11/2015</v>
      </c>
      <c r="AE2267" t="str">
        <f t="shared" si="392"/>
        <v>54305743001170</v>
      </c>
      <c r="AF2267" s="14">
        <f t="shared" si="393"/>
        <v>4220.0200000000004</v>
      </c>
      <c r="AG2267">
        <f t="shared" si="394"/>
        <v>9.1499999999999998E-2</v>
      </c>
      <c r="AH2267">
        <f t="shared" si="395"/>
        <v>1</v>
      </c>
      <c r="AI2267" s="16">
        <v>1900</v>
      </c>
      <c r="AJ2267" s="16" t="s">
        <v>7191</v>
      </c>
      <c r="AK2267" s="16" t="s">
        <v>1772</v>
      </c>
      <c r="AL2267" s="16" t="s">
        <v>1524</v>
      </c>
      <c r="AM2267" s="16" t="s">
        <v>7193</v>
      </c>
      <c r="AN2267">
        <v>12</v>
      </c>
      <c r="AO2267" t="e">
        <f>VLOOKUP(TRIM(AL2267),'Parcela Dedutivel'!$A$1:$B$65536,2,FALSE)</f>
        <v>#N/A</v>
      </c>
      <c r="AP2267" s="15">
        <f t="shared" si="396"/>
        <v>0</v>
      </c>
      <c r="AQ2267" s="16">
        <f t="shared" si="397"/>
        <v>0</v>
      </c>
      <c r="AV2267" s="18"/>
      <c r="AY2267" s="17"/>
      <c r="AZ2267" s="17"/>
    </row>
    <row r="2268" spans="1:52" hidden="1" x14ac:dyDescent="0.25">
      <c r="A2268" t="s">
        <v>26</v>
      </c>
      <c r="B2268" t="s">
        <v>5990</v>
      </c>
      <c r="C2268">
        <v>42332</v>
      </c>
      <c r="D2268" t="s">
        <v>2817</v>
      </c>
      <c r="E2268" t="s">
        <v>6979</v>
      </c>
      <c r="F2268" t="s">
        <v>478</v>
      </c>
      <c r="G2268">
        <v>720</v>
      </c>
      <c r="H2268">
        <v>720</v>
      </c>
      <c r="I2268">
        <v>50.4</v>
      </c>
      <c r="J2268" t="s">
        <v>30</v>
      </c>
      <c r="K2268">
        <v>0</v>
      </c>
      <c r="L2268">
        <v>0</v>
      </c>
      <c r="M2268" t="s">
        <v>31</v>
      </c>
      <c r="N2268">
        <v>0</v>
      </c>
      <c r="O2268">
        <v>0</v>
      </c>
      <c r="P2268" t="s">
        <v>31</v>
      </c>
      <c r="Q2268">
        <v>720</v>
      </c>
      <c r="R2268">
        <v>11.88</v>
      </c>
      <c r="S2268" t="s">
        <v>33</v>
      </c>
      <c r="T2268">
        <v>720</v>
      </c>
      <c r="U2268">
        <v>54.72</v>
      </c>
      <c r="V2268" t="s">
        <v>33</v>
      </c>
      <c r="W2268" t="s">
        <v>33</v>
      </c>
      <c r="X2268" t="s">
        <v>1856</v>
      </c>
      <c r="Y2268" t="s">
        <v>96</v>
      </c>
      <c r="Z2268" t="s">
        <v>1861</v>
      </c>
      <c r="AA2268" t="s">
        <v>1862</v>
      </c>
      <c r="AC2268" s="13" t="str">
        <f t="shared" si="390"/>
        <v>000168540</v>
      </c>
      <c r="AD2268" t="str">
        <f t="shared" si="391"/>
        <v>24/11/2015</v>
      </c>
      <c r="AE2268" t="str">
        <f t="shared" si="392"/>
        <v>54305743001170</v>
      </c>
      <c r="AF2268" s="14">
        <f t="shared" si="393"/>
        <v>720</v>
      </c>
      <c r="AG2268">
        <f t="shared" si="394"/>
        <v>9.1499999999999998E-2</v>
      </c>
      <c r="AH2268">
        <f t="shared" si="395"/>
        <v>1</v>
      </c>
      <c r="AI2268" s="16">
        <v>41001061</v>
      </c>
      <c r="AJ2268" s="16" t="s">
        <v>7533</v>
      </c>
      <c r="AK2268" s="16" t="s">
        <v>4293</v>
      </c>
      <c r="AL2268" s="16" t="s">
        <v>4294</v>
      </c>
      <c r="AM2268" s="16" t="s">
        <v>7143</v>
      </c>
      <c r="AN2268">
        <v>150</v>
      </c>
      <c r="AO2268">
        <f>VLOOKUP(TRIM(AL2268),'Parcela Dedutivel'!$A$1:$B$65536,2,FALSE)</f>
        <v>4.4807204</v>
      </c>
      <c r="AP2268" s="15">
        <f t="shared" si="396"/>
        <v>4.4807204</v>
      </c>
      <c r="AQ2268" s="16">
        <f t="shared" si="397"/>
        <v>672.10806000000002</v>
      </c>
      <c r="AV2268" s="18"/>
      <c r="AY2268" s="17"/>
      <c r="AZ2268" s="17"/>
    </row>
    <row r="2269" spans="1:52" hidden="1" x14ac:dyDescent="0.25">
      <c r="A2269" t="s">
        <v>26</v>
      </c>
      <c r="B2269" t="s">
        <v>5990</v>
      </c>
      <c r="C2269">
        <v>42332</v>
      </c>
      <c r="D2269" t="s">
        <v>2817</v>
      </c>
      <c r="E2269" t="s">
        <v>6979</v>
      </c>
      <c r="F2269" t="s">
        <v>478</v>
      </c>
      <c r="G2269">
        <v>1520</v>
      </c>
      <c r="H2269">
        <v>1520</v>
      </c>
      <c r="I2269">
        <v>106.4</v>
      </c>
      <c r="J2269" t="s">
        <v>30</v>
      </c>
      <c r="K2269">
        <v>0</v>
      </c>
      <c r="L2269">
        <v>0</v>
      </c>
      <c r="M2269" t="s">
        <v>31</v>
      </c>
      <c r="N2269">
        <v>0</v>
      </c>
      <c r="O2269">
        <v>0</v>
      </c>
      <c r="P2269" t="s">
        <v>31</v>
      </c>
      <c r="Q2269">
        <v>1520</v>
      </c>
      <c r="R2269">
        <v>25.080000000000002</v>
      </c>
      <c r="S2269" t="s">
        <v>33</v>
      </c>
      <c r="T2269">
        <v>1520</v>
      </c>
      <c r="U2269">
        <v>115.52</v>
      </c>
      <c r="V2269" t="s">
        <v>33</v>
      </c>
      <c r="W2269" t="s">
        <v>33</v>
      </c>
      <c r="X2269" t="s">
        <v>1856</v>
      </c>
      <c r="Y2269" t="s">
        <v>91</v>
      </c>
      <c r="Z2269" t="s">
        <v>5991</v>
      </c>
      <c r="AA2269" t="s">
        <v>3405</v>
      </c>
      <c r="AC2269" s="13" t="str">
        <f t="shared" si="390"/>
        <v>000168540</v>
      </c>
      <c r="AD2269" t="str">
        <f t="shared" si="391"/>
        <v>24/11/2015</v>
      </c>
      <c r="AE2269" t="str">
        <f t="shared" si="392"/>
        <v>54305743001170</v>
      </c>
      <c r="AF2269" s="14">
        <f t="shared" si="393"/>
        <v>1520</v>
      </c>
      <c r="AG2269">
        <f t="shared" si="394"/>
        <v>9.1499999999999998E-2</v>
      </c>
      <c r="AH2269">
        <f t="shared" si="395"/>
        <v>1</v>
      </c>
      <c r="AI2269" s="16">
        <v>6784086</v>
      </c>
      <c r="AJ2269" s="16" t="s">
        <v>7617</v>
      </c>
      <c r="AK2269" s="16" t="s">
        <v>4296</v>
      </c>
      <c r="AL2269" s="16" t="s">
        <v>1033</v>
      </c>
      <c r="AM2269" s="16" t="s">
        <v>7143</v>
      </c>
      <c r="AN2269">
        <v>21</v>
      </c>
      <c r="AO2269" t="e">
        <f>VLOOKUP(TRIM(AL2269),'Parcela Dedutivel'!$A$1:$B$65536,2,FALSE)</f>
        <v>#N/A</v>
      </c>
      <c r="AP2269" s="15">
        <f t="shared" si="396"/>
        <v>0</v>
      </c>
      <c r="AQ2269" s="16">
        <f t="shared" si="397"/>
        <v>0</v>
      </c>
      <c r="AV2269" s="18"/>
      <c r="AY2269" s="17"/>
      <c r="AZ2269" s="17"/>
    </row>
    <row r="2270" spans="1:52" hidden="1" x14ac:dyDescent="0.25">
      <c r="A2270" t="s">
        <v>26</v>
      </c>
      <c r="B2270" t="s">
        <v>5990</v>
      </c>
      <c r="C2270">
        <v>42332</v>
      </c>
      <c r="D2270" t="s">
        <v>2817</v>
      </c>
      <c r="E2270" t="s">
        <v>6979</v>
      </c>
      <c r="F2270" t="s">
        <v>478</v>
      </c>
      <c r="G2270">
        <v>440</v>
      </c>
      <c r="H2270">
        <v>440</v>
      </c>
      <c r="I2270">
        <v>30.8</v>
      </c>
      <c r="J2270" t="s">
        <v>30</v>
      </c>
      <c r="K2270">
        <v>0</v>
      </c>
      <c r="L2270">
        <v>0</v>
      </c>
      <c r="M2270" t="s">
        <v>31</v>
      </c>
      <c r="N2270">
        <v>0</v>
      </c>
      <c r="O2270">
        <v>0</v>
      </c>
      <c r="P2270" t="s">
        <v>31</v>
      </c>
      <c r="Q2270">
        <v>440</v>
      </c>
      <c r="R2270">
        <v>7.26</v>
      </c>
      <c r="S2270" t="s">
        <v>33</v>
      </c>
      <c r="T2270">
        <v>440</v>
      </c>
      <c r="U2270">
        <v>33.44</v>
      </c>
      <c r="V2270" t="s">
        <v>33</v>
      </c>
      <c r="W2270" t="s">
        <v>33</v>
      </c>
      <c r="X2270" t="s">
        <v>1856</v>
      </c>
      <c r="Y2270" t="s">
        <v>96</v>
      </c>
      <c r="Z2270" t="s">
        <v>1857</v>
      </c>
      <c r="AA2270" t="s">
        <v>1858</v>
      </c>
      <c r="AC2270" s="13" t="str">
        <f t="shared" si="390"/>
        <v>000168540</v>
      </c>
      <c r="AD2270" t="str">
        <f t="shared" si="391"/>
        <v>24/11/2015</v>
      </c>
      <c r="AE2270" t="str">
        <f t="shared" si="392"/>
        <v>54305743001170</v>
      </c>
      <c r="AF2270" s="14">
        <f t="shared" si="393"/>
        <v>440</v>
      </c>
      <c r="AG2270">
        <f t="shared" si="394"/>
        <v>9.1499999999999998E-2</v>
      </c>
      <c r="AH2270">
        <f t="shared" si="395"/>
        <v>1</v>
      </c>
      <c r="AI2270" s="16">
        <v>1900</v>
      </c>
      <c r="AJ2270" s="16" t="s">
        <v>7191</v>
      </c>
      <c r="AK2270" s="16" t="s">
        <v>1772</v>
      </c>
      <c r="AL2270" s="16" t="s">
        <v>1789</v>
      </c>
      <c r="AM2270" s="16" t="s">
        <v>7193</v>
      </c>
      <c r="AN2270">
        <v>128</v>
      </c>
      <c r="AO2270" t="e">
        <f>VLOOKUP(TRIM(AL2270),'Parcela Dedutivel'!$A$1:$B$65536,2,FALSE)</f>
        <v>#N/A</v>
      </c>
      <c r="AP2270" s="15">
        <f t="shared" si="396"/>
        <v>0</v>
      </c>
      <c r="AQ2270" s="16">
        <f t="shared" si="397"/>
        <v>0</v>
      </c>
      <c r="AV2270" s="18"/>
      <c r="AY2270" s="17"/>
      <c r="AZ2270" s="17"/>
    </row>
    <row r="2271" spans="1:52" hidden="1" x14ac:dyDescent="0.25">
      <c r="A2271" t="s">
        <v>26</v>
      </c>
      <c r="B2271" t="s">
        <v>5990</v>
      </c>
      <c r="C2271">
        <v>42332</v>
      </c>
      <c r="D2271" t="s">
        <v>2817</v>
      </c>
      <c r="E2271" t="s">
        <v>6979</v>
      </c>
      <c r="F2271" t="s">
        <v>478</v>
      </c>
      <c r="G2271">
        <v>2160</v>
      </c>
      <c r="H2271">
        <v>2160</v>
      </c>
      <c r="I2271">
        <v>151.20000000000002</v>
      </c>
      <c r="J2271" t="s">
        <v>30</v>
      </c>
      <c r="K2271">
        <v>0</v>
      </c>
      <c r="L2271">
        <v>0</v>
      </c>
      <c r="M2271" t="s">
        <v>31</v>
      </c>
      <c r="N2271">
        <v>0</v>
      </c>
      <c r="O2271">
        <v>0</v>
      </c>
      <c r="P2271" t="s">
        <v>31</v>
      </c>
      <c r="Q2271">
        <v>2160</v>
      </c>
      <c r="R2271">
        <v>35.64</v>
      </c>
      <c r="S2271" t="s">
        <v>33</v>
      </c>
      <c r="T2271">
        <v>2160</v>
      </c>
      <c r="U2271">
        <v>164.16</v>
      </c>
      <c r="V2271" t="s">
        <v>33</v>
      </c>
      <c r="W2271" t="s">
        <v>33</v>
      </c>
      <c r="X2271" t="s">
        <v>1856</v>
      </c>
      <c r="Y2271" t="s">
        <v>96</v>
      </c>
      <c r="Z2271" t="s">
        <v>5992</v>
      </c>
      <c r="AA2271" t="s">
        <v>5993</v>
      </c>
      <c r="AC2271" s="13" t="str">
        <f t="shared" si="390"/>
        <v>000168540</v>
      </c>
      <c r="AD2271" t="str">
        <f t="shared" si="391"/>
        <v>24/11/2015</v>
      </c>
      <c r="AE2271" t="str">
        <f t="shared" si="392"/>
        <v>54305743001170</v>
      </c>
      <c r="AF2271" s="14">
        <f t="shared" si="393"/>
        <v>2160</v>
      </c>
      <c r="AG2271">
        <f t="shared" si="394"/>
        <v>9.1499999999999998E-2</v>
      </c>
      <c r="AH2271">
        <f t="shared" si="395"/>
        <v>1</v>
      </c>
      <c r="AI2271" s="16">
        <v>7465515</v>
      </c>
      <c r="AJ2271" s="16" t="s">
        <v>7434</v>
      </c>
      <c r="AK2271" s="16" t="s">
        <v>770</v>
      </c>
      <c r="AL2271" s="16" t="s">
        <v>772</v>
      </c>
      <c r="AM2271" s="16" t="s">
        <v>7143</v>
      </c>
      <c r="AN2271">
        <v>200</v>
      </c>
      <c r="AO2271">
        <f>VLOOKUP(TRIM(AL2271),'Parcela Dedutivel'!$A$1:$B$65536,2,FALSE)</f>
        <v>0</v>
      </c>
      <c r="AP2271" s="15">
        <f t="shared" si="396"/>
        <v>0</v>
      </c>
      <c r="AQ2271" s="16">
        <f t="shared" si="397"/>
        <v>0</v>
      </c>
      <c r="AV2271" s="18"/>
      <c r="AY2271" s="17"/>
      <c r="AZ2271" s="17"/>
    </row>
    <row r="2272" spans="1:52" hidden="1" x14ac:dyDescent="0.25">
      <c r="A2272" t="s">
        <v>26</v>
      </c>
      <c r="B2272" t="s">
        <v>5994</v>
      </c>
      <c r="C2272">
        <v>42332</v>
      </c>
      <c r="D2272" t="s">
        <v>2817</v>
      </c>
      <c r="E2272" t="s">
        <v>6979</v>
      </c>
      <c r="F2272" t="s">
        <v>393</v>
      </c>
      <c r="G2272">
        <v>613.34</v>
      </c>
      <c r="H2272">
        <v>533.34</v>
      </c>
      <c r="I2272">
        <v>64</v>
      </c>
      <c r="J2272" t="s">
        <v>30</v>
      </c>
      <c r="K2272">
        <v>0</v>
      </c>
      <c r="L2272">
        <v>0</v>
      </c>
      <c r="M2272" t="s">
        <v>31</v>
      </c>
      <c r="N2272">
        <v>533.34</v>
      </c>
      <c r="O2272">
        <v>80</v>
      </c>
      <c r="P2272" t="s">
        <v>2788</v>
      </c>
      <c r="Q2272">
        <v>533.34</v>
      </c>
      <c r="R2272">
        <v>8.8000000000000007</v>
      </c>
      <c r="S2272" t="s">
        <v>33</v>
      </c>
      <c r="T2272">
        <v>533.34</v>
      </c>
      <c r="U2272">
        <v>40.53</v>
      </c>
      <c r="V2272" t="s">
        <v>33</v>
      </c>
      <c r="W2272" t="s">
        <v>33</v>
      </c>
      <c r="X2272" t="s">
        <v>5995</v>
      </c>
      <c r="Y2272" t="s">
        <v>91</v>
      </c>
      <c r="Z2272" t="s">
        <v>5996</v>
      </c>
      <c r="AA2272" t="s">
        <v>5997</v>
      </c>
      <c r="AC2272" s="13" t="str">
        <f t="shared" si="390"/>
        <v>000168541</v>
      </c>
      <c r="AD2272" t="str">
        <f t="shared" si="391"/>
        <v>24/11/2015</v>
      </c>
      <c r="AE2272" t="str">
        <f t="shared" si="392"/>
        <v>04104117000761</v>
      </c>
      <c r="AF2272" s="14">
        <f t="shared" si="393"/>
        <v>613.34</v>
      </c>
      <c r="AG2272">
        <f t="shared" si="394"/>
        <v>0</v>
      </c>
      <c r="AH2272">
        <f t="shared" si="395"/>
        <v>1</v>
      </c>
      <c r="AI2272" s="16">
        <v>1900</v>
      </c>
      <c r="AJ2272" s="16" t="s">
        <v>7191</v>
      </c>
      <c r="AK2272" s="16" t="s">
        <v>1772</v>
      </c>
      <c r="AL2272" s="16" t="s">
        <v>1747</v>
      </c>
      <c r="AM2272" s="16" t="s">
        <v>7193</v>
      </c>
      <c r="AN2272">
        <v>2</v>
      </c>
      <c r="AO2272" t="e">
        <f>VLOOKUP(TRIM(AL2272),'Parcela Dedutivel'!$A$1:$B$65536,2,FALSE)</f>
        <v>#N/A</v>
      </c>
      <c r="AP2272" s="15">
        <f t="shared" si="396"/>
        <v>0</v>
      </c>
      <c r="AQ2272" s="16">
        <f t="shared" si="397"/>
        <v>0</v>
      </c>
      <c r="AV2272" s="18"/>
      <c r="AY2272" s="17"/>
      <c r="AZ2272" s="17"/>
    </row>
    <row r="2273" spans="1:52" hidden="1" x14ac:dyDescent="0.25">
      <c r="A2273" t="s">
        <v>26</v>
      </c>
      <c r="B2273" t="s">
        <v>5998</v>
      </c>
      <c r="C2273">
        <v>42332</v>
      </c>
      <c r="D2273" t="s">
        <v>2841</v>
      </c>
      <c r="E2273" t="s">
        <v>6979</v>
      </c>
      <c r="F2273" t="s">
        <v>3855</v>
      </c>
      <c r="G2273">
        <v>79.34</v>
      </c>
      <c r="H2273">
        <v>110.85000000000001</v>
      </c>
      <c r="I2273">
        <v>7.76</v>
      </c>
      <c r="J2273" t="s">
        <v>30</v>
      </c>
      <c r="K2273">
        <v>0</v>
      </c>
      <c r="L2273">
        <v>0</v>
      </c>
      <c r="M2273" t="s">
        <v>31</v>
      </c>
      <c r="N2273">
        <v>0</v>
      </c>
      <c r="O2273">
        <v>0</v>
      </c>
      <c r="P2273" t="s">
        <v>31</v>
      </c>
      <c r="Q2273">
        <v>110.85000000000001</v>
      </c>
      <c r="R2273">
        <v>1.83</v>
      </c>
      <c r="S2273" t="s">
        <v>33</v>
      </c>
      <c r="T2273">
        <v>110.85000000000001</v>
      </c>
      <c r="U2273">
        <v>8.42</v>
      </c>
      <c r="V2273" t="s">
        <v>33</v>
      </c>
      <c r="W2273" t="s">
        <v>33</v>
      </c>
      <c r="X2273" t="s">
        <v>5999</v>
      </c>
      <c r="Y2273" t="s">
        <v>748</v>
      </c>
      <c r="Z2273" t="s">
        <v>4553</v>
      </c>
      <c r="AA2273" t="s">
        <v>4554</v>
      </c>
      <c r="AC2273" s="13" t="str">
        <f t="shared" si="390"/>
        <v>000168542</v>
      </c>
      <c r="AD2273" t="str">
        <f t="shared" si="391"/>
        <v>24/11/2015</v>
      </c>
      <c r="AE2273" t="str">
        <f t="shared" si="392"/>
        <v>00000000000000</v>
      </c>
      <c r="AF2273" s="14">
        <f t="shared" si="393"/>
        <v>79.34</v>
      </c>
      <c r="AG2273">
        <f t="shared" si="394"/>
        <v>0</v>
      </c>
      <c r="AH2273">
        <f t="shared" si="395"/>
        <v>1</v>
      </c>
      <c r="AI2273" s="16">
        <v>7465515</v>
      </c>
      <c r="AJ2273" s="16" t="s">
        <v>7434</v>
      </c>
      <c r="AK2273" s="16" t="s">
        <v>774</v>
      </c>
      <c r="AL2273" s="16" t="s">
        <v>775</v>
      </c>
      <c r="AM2273" s="16" t="s">
        <v>7143</v>
      </c>
      <c r="AN2273">
        <v>180</v>
      </c>
      <c r="AO2273">
        <f>VLOOKUP(TRIM(AL2273),'Parcela Dedutivel'!$A$1:$B$65536,2,FALSE)</f>
        <v>0</v>
      </c>
      <c r="AP2273" s="15">
        <f t="shared" si="396"/>
        <v>0</v>
      </c>
      <c r="AQ2273" s="16">
        <f t="shared" si="397"/>
        <v>0</v>
      </c>
      <c r="AV2273" s="18"/>
      <c r="AY2273" s="17"/>
      <c r="AZ2273" s="17"/>
    </row>
    <row r="2274" spans="1:52" hidden="1" x14ac:dyDescent="0.25">
      <c r="A2274" t="s">
        <v>26</v>
      </c>
      <c r="B2274" t="s">
        <v>6000</v>
      </c>
      <c r="C2274">
        <v>42332</v>
      </c>
      <c r="D2274" t="s">
        <v>3402</v>
      </c>
      <c r="E2274" t="s">
        <v>6979</v>
      </c>
      <c r="F2274" t="s">
        <v>60</v>
      </c>
      <c r="G2274">
        <v>415.05</v>
      </c>
      <c r="H2274">
        <v>0</v>
      </c>
      <c r="I2274">
        <v>0</v>
      </c>
      <c r="J2274" t="s">
        <v>31</v>
      </c>
      <c r="K2274">
        <v>0</v>
      </c>
      <c r="L2274">
        <v>0</v>
      </c>
      <c r="M2274" t="s">
        <v>31</v>
      </c>
      <c r="N2274">
        <v>0</v>
      </c>
      <c r="O2274">
        <v>0</v>
      </c>
      <c r="P2274" t="s">
        <v>31</v>
      </c>
      <c r="Q2274">
        <v>0</v>
      </c>
      <c r="R2274">
        <v>0</v>
      </c>
      <c r="S2274" t="s">
        <v>31</v>
      </c>
      <c r="T2274">
        <v>0</v>
      </c>
      <c r="U2274">
        <v>0</v>
      </c>
      <c r="V2274" t="s">
        <v>31</v>
      </c>
      <c r="W2274" t="s">
        <v>33</v>
      </c>
      <c r="X2274" t="s">
        <v>3403</v>
      </c>
      <c r="Y2274" t="s">
        <v>96</v>
      </c>
      <c r="Z2274" t="s">
        <v>3404</v>
      </c>
      <c r="AA2274" t="s">
        <v>3405</v>
      </c>
      <c r="AC2274" s="13" t="str">
        <f t="shared" si="390"/>
        <v>000168543</v>
      </c>
      <c r="AD2274" t="str">
        <f t="shared" si="391"/>
        <v>24/11/2015</v>
      </c>
      <c r="AE2274" t="str">
        <f t="shared" si="392"/>
        <v>00000000000000</v>
      </c>
      <c r="AF2274" s="14">
        <f t="shared" si="393"/>
        <v>415.05</v>
      </c>
      <c r="AG2274">
        <f t="shared" si="394"/>
        <v>78.750000000000014</v>
      </c>
      <c r="AH2274">
        <f t="shared" si="395"/>
        <v>1</v>
      </c>
      <c r="AI2274" s="16">
        <v>1900</v>
      </c>
      <c r="AJ2274" s="16" t="s">
        <v>7191</v>
      </c>
      <c r="AK2274" s="16" t="s">
        <v>1772</v>
      </c>
      <c r="AL2274" s="16" t="s">
        <v>1791</v>
      </c>
      <c r="AM2274" s="16" t="s">
        <v>7193</v>
      </c>
      <c r="AN2274">
        <v>1</v>
      </c>
      <c r="AO2274" t="e">
        <f>VLOOKUP(TRIM(AL2274),'Parcela Dedutivel'!$A$1:$B$65536,2,FALSE)</f>
        <v>#N/A</v>
      </c>
      <c r="AP2274" s="15">
        <f t="shared" si="396"/>
        <v>0</v>
      </c>
      <c r="AQ2274" s="16">
        <f t="shared" si="397"/>
        <v>0</v>
      </c>
      <c r="AV2274" s="18"/>
      <c r="AY2274" s="17"/>
      <c r="AZ2274" s="17"/>
    </row>
    <row r="2275" spans="1:52" hidden="1" x14ac:dyDescent="0.25">
      <c r="A2275" t="s">
        <v>26</v>
      </c>
      <c r="B2275" t="s">
        <v>6001</v>
      </c>
      <c r="C2275">
        <v>42332</v>
      </c>
      <c r="D2275" t="s">
        <v>3402</v>
      </c>
      <c r="E2275" t="s">
        <v>6979</v>
      </c>
      <c r="F2275" t="s">
        <v>60</v>
      </c>
      <c r="G2275">
        <v>415.05</v>
      </c>
      <c r="H2275">
        <v>0</v>
      </c>
      <c r="I2275">
        <v>0</v>
      </c>
      <c r="J2275" t="s">
        <v>31</v>
      </c>
      <c r="K2275">
        <v>0</v>
      </c>
      <c r="L2275">
        <v>0</v>
      </c>
      <c r="M2275" t="s">
        <v>31</v>
      </c>
      <c r="N2275">
        <v>0</v>
      </c>
      <c r="O2275">
        <v>0</v>
      </c>
      <c r="P2275" t="s">
        <v>31</v>
      </c>
      <c r="Q2275">
        <v>0</v>
      </c>
      <c r="R2275">
        <v>0</v>
      </c>
      <c r="S2275" t="s">
        <v>31</v>
      </c>
      <c r="T2275">
        <v>0</v>
      </c>
      <c r="U2275">
        <v>0</v>
      </c>
      <c r="V2275" t="s">
        <v>31</v>
      </c>
      <c r="W2275" t="s">
        <v>33</v>
      </c>
      <c r="X2275" t="s">
        <v>3403</v>
      </c>
      <c r="Y2275" t="s">
        <v>96</v>
      </c>
      <c r="Z2275" t="s">
        <v>3404</v>
      </c>
      <c r="AA2275" t="s">
        <v>3405</v>
      </c>
      <c r="AC2275" s="13" t="str">
        <f t="shared" si="390"/>
        <v>000168544</v>
      </c>
      <c r="AD2275" t="str">
        <f t="shared" si="391"/>
        <v>24/11/2015</v>
      </c>
      <c r="AE2275" t="str">
        <f t="shared" si="392"/>
        <v>00000000000000</v>
      </c>
      <c r="AF2275" s="14">
        <f t="shared" si="393"/>
        <v>415.05</v>
      </c>
      <c r="AG2275">
        <f t="shared" si="394"/>
        <v>78.750000000000014</v>
      </c>
      <c r="AH2275">
        <f t="shared" si="395"/>
        <v>1</v>
      </c>
      <c r="AI2275" s="16">
        <v>7467528</v>
      </c>
      <c r="AJ2275" s="16" t="s">
        <v>7391</v>
      </c>
      <c r="AK2275" s="16" t="s">
        <v>4298</v>
      </c>
      <c r="AL2275" s="16" t="s">
        <v>643</v>
      </c>
      <c r="AM2275" s="16" t="s">
        <v>7193</v>
      </c>
      <c r="AN2275">
        <v>1</v>
      </c>
      <c r="AO2275" t="e">
        <f>VLOOKUP(TRIM(AL2275),'Parcela Dedutivel'!$A$1:$B$65536,2,FALSE)</f>
        <v>#N/A</v>
      </c>
      <c r="AP2275" s="15">
        <f t="shared" si="396"/>
        <v>0</v>
      </c>
      <c r="AQ2275" s="16">
        <f t="shared" si="397"/>
        <v>0</v>
      </c>
      <c r="AV2275" s="18"/>
      <c r="AY2275" s="17"/>
      <c r="AZ2275" s="17"/>
    </row>
    <row r="2276" spans="1:52" hidden="1" x14ac:dyDescent="0.25">
      <c r="A2276" t="s">
        <v>26</v>
      </c>
      <c r="B2276" t="s">
        <v>6002</v>
      </c>
      <c r="C2276">
        <v>42332</v>
      </c>
      <c r="D2276" t="s">
        <v>2804</v>
      </c>
      <c r="E2276" t="s">
        <v>6979</v>
      </c>
      <c r="F2276" t="s">
        <v>29</v>
      </c>
      <c r="G2276">
        <v>2155.4499999999998</v>
      </c>
      <c r="H2276">
        <v>1874.3</v>
      </c>
      <c r="I2276">
        <v>337.37</v>
      </c>
      <c r="J2276" t="s">
        <v>30</v>
      </c>
      <c r="K2276">
        <v>0</v>
      </c>
      <c r="L2276">
        <v>0</v>
      </c>
      <c r="M2276" t="s">
        <v>31</v>
      </c>
      <c r="N2276">
        <v>1874.3</v>
      </c>
      <c r="O2276">
        <v>281.15000000000003</v>
      </c>
      <c r="P2276" t="s">
        <v>2788</v>
      </c>
      <c r="Q2276">
        <v>1874.3</v>
      </c>
      <c r="R2276">
        <v>30.93</v>
      </c>
      <c r="S2276" t="s">
        <v>33</v>
      </c>
      <c r="T2276">
        <v>1874.3</v>
      </c>
      <c r="U2276">
        <v>142.45000000000002</v>
      </c>
      <c r="V2276" t="s">
        <v>33</v>
      </c>
      <c r="W2276" t="s">
        <v>33</v>
      </c>
      <c r="X2276" t="s">
        <v>3022</v>
      </c>
      <c r="Y2276" t="s">
        <v>91</v>
      </c>
      <c r="Z2276" t="s">
        <v>3023</v>
      </c>
      <c r="AA2276" t="s">
        <v>3024</v>
      </c>
      <c r="AC2276" s="13" t="str">
        <f t="shared" si="390"/>
        <v>000168545</v>
      </c>
      <c r="AD2276" t="str">
        <f t="shared" si="391"/>
        <v>24/11/2015</v>
      </c>
      <c r="AE2276" t="str">
        <f t="shared" si="392"/>
        <v>59105999000348</v>
      </c>
      <c r="AF2276" s="14">
        <f t="shared" si="393"/>
        <v>2155.4499999999998</v>
      </c>
      <c r="AG2276">
        <f t="shared" si="394"/>
        <v>0</v>
      </c>
      <c r="AH2276">
        <f t="shared" si="395"/>
        <v>1</v>
      </c>
      <c r="AI2276" s="16">
        <v>1900</v>
      </c>
      <c r="AJ2276" s="16" t="s">
        <v>7191</v>
      </c>
      <c r="AK2276" s="16" t="s">
        <v>1772</v>
      </c>
      <c r="AL2276" s="16" t="s">
        <v>1195</v>
      </c>
      <c r="AM2276" s="16" t="s">
        <v>7193</v>
      </c>
      <c r="AN2276">
        <v>45</v>
      </c>
      <c r="AO2276" t="e">
        <f>VLOOKUP(TRIM(AL2276),'Parcela Dedutivel'!$A$1:$B$65536,2,FALSE)</f>
        <v>#N/A</v>
      </c>
      <c r="AP2276" s="15">
        <f t="shared" si="396"/>
        <v>0</v>
      </c>
      <c r="AQ2276" s="16">
        <f t="shared" si="397"/>
        <v>0</v>
      </c>
      <c r="AV2276" s="18"/>
      <c r="AY2276" s="17"/>
      <c r="AZ2276" s="17"/>
    </row>
    <row r="2277" spans="1:52" hidden="1" x14ac:dyDescent="0.25">
      <c r="A2277" t="s">
        <v>26</v>
      </c>
      <c r="B2277" t="s">
        <v>6003</v>
      </c>
      <c r="C2277">
        <v>42332</v>
      </c>
      <c r="D2277" t="s">
        <v>2804</v>
      </c>
      <c r="E2277" t="s">
        <v>6979</v>
      </c>
      <c r="F2277" t="s">
        <v>29</v>
      </c>
      <c r="G2277">
        <v>3233.1800000000003</v>
      </c>
      <c r="H2277">
        <v>2811.46</v>
      </c>
      <c r="I2277">
        <v>506.06</v>
      </c>
      <c r="J2277" t="s">
        <v>30</v>
      </c>
      <c r="K2277">
        <v>0</v>
      </c>
      <c r="L2277">
        <v>0</v>
      </c>
      <c r="M2277" t="s">
        <v>31</v>
      </c>
      <c r="N2277">
        <v>2811.46</v>
      </c>
      <c r="O2277">
        <v>421.72</v>
      </c>
      <c r="P2277" t="s">
        <v>2788</v>
      </c>
      <c r="Q2277">
        <v>2811.46</v>
      </c>
      <c r="R2277">
        <v>46.39</v>
      </c>
      <c r="S2277" t="s">
        <v>33</v>
      </c>
      <c r="T2277">
        <v>2811.46</v>
      </c>
      <c r="U2277">
        <v>213.67000000000002</v>
      </c>
      <c r="V2277" t="s">
        <v>33</v>
      </c>
      <c r="W2277" t="s">
        <v>33</v>
      </c>
      <c r="X2277" t="s">
        <v>3022</v>
      </c>
      <c r="Y2277" t="s">
        <v>91</v>
      </c>
      <c r="Z2277" t="s">
        <v>3023</v>
      </c>
      <c r="AA2277" t="s">
        <v>3024</v>
      </c>
      <c r="AC2277" s="13" t="str">
        <f t="shared" si="390"/>
        <v>000168546</v>
      </c>
      <c r="AD2277" t="str">
        <f t="shared" si="391"/>
        <v>24/11/2015</v>
      </c>
      <c r="AE2277" t="str">
        <f t="shared" si="392"/>
        <v>59105999000348</v>
      </c>
      <c r="AF2277" s="14">
        <f t="shared" si="393"/>
        <v>3233.1800000000003</v>
      </c>
      <c r="AG2277">
        <f t="shared" si="394"/>
        <v>0</v>
      </c>
      <c r="AH2277">
        <f t="shared" si="395"/>
        <v>1</v>
      </c>
      <c r="AI2277" s="16">
        <v>1900</v>
      </c>
      <c r="AJ2277" s="16" t="s">
        <v>7191</v>
      </c>
      <c r="AK2277" s="16" t="s">
        <v>1772</v>
      </c>
      <c r="AL2277" s="16" t="s">
        <v>1793</v>
      </c>
      <c r="AM2277" s="16" t="s">
        <v>7193</v>
      </c>
      <c r="AN2277">
        <v>18</v>
      </c>
      <c r="AO2277" t="e">
        <f>VLOOKUP(TRIM(AL2277),'Parcela Dedutivel'!$A$1:$B$65536,2,FALSE)</f>
        <v>#N/A</v>
      </c>
      <c r="AP2277" s="15">
        <f t="shared" si="396"/>
        <v>0</v>
      </c>
      <c r="AQ2277" s="16">
        <f t="shared" si="397"/>
        <v>0</v>
      </c>
      <c r="AV2277" s="18"/>
      <c r="AY2277" s="17"/>
      <c r="AZ2277" s="17"/>
    </row>
    <row r="2278" spans="1:52" hidden="1" x14ac:dyDescent="0.25">
      <c r="A2278" t="s">
        <v>26</v>
      </c>
      <c r="B2278" t="s">
        <v>6004</v>
      </c>
      <c r="C2278">
        <v>42332</v>
      </c>
      <c r="D2278" t="s">
        <v>2817</v>
      </c>
      <c r="E2278" t="s">
        <v>6979</v>
      </c>
      <c r="F2278" t="s">
        <v>478</v>
      </c>
      <c r="G2278">
        <v>409.7</v>
      </c>
      <c r="H2278">
        <v>409.7</v>
      </c>
      <c r="I2278">
        <v>28.68</v>
      </c>
      <c r="J2278" t="s">
        <v>30</v>
      </c>
      <c r="K2278">
        <v>0</v>
      </c>
      <c r="L2278">
        <v>0</v>
      </c>
      <c r="M2278" t="s">
        <v>31</v>
      </c>
      <c r="N2278">
        <v>0</v>
      </c>
      <c r="O2278">
        <v>0</v>
      </c>
      <c r="P2278" t="s">
        <v>31</v>
      </c>
      <c r="Q2278">
        <v>409.7</v>
      </c>
      <c r="R2278">
        <v>6.76</v>
      </c>
      <c r="S2278" t="s">
        <v>33</v>
      </c>
      <c r="T2278">
        <v>409.7</v>
      </c>
      <c r="U2278">
        <v>31.14</v>
      </c>
      <c r="V2278" t="s">
        <v>33</v>
      </c>
      <c r="W2278" t="s">
        <v>33</v>
      </c>
      <c r="X2278" t="s">
        <v>3881</v>
      </c>
      <c r="Y2278" t="s">
        <v>1378</v>
      </c>
      <c r="Z2278" t="s">
        <v>3882</v>
      </c>
      <c r="AA2278" t="s">
        <v>3883</v>
      </c>
      <c r="AC2278" s="13" t="str">
        <f t="shared" si="390"/>
        <v>000168547</v>
      </c>
      <c r="AD2278" t="str">
        <f t="shared" si="391"/>
        <v>24/11/2015</v>
      </c>
      <c r="AE2278" t="str">
        <f t="shared" si="392"/>
        <v>33931486001021</v>
      </c>
      <c r="AF2278" s="14">
        <f t="shared" si="393"/>
        <v>409.7</v>
      </c>
      <c r="AG2278">
        <f t="shared" si="394"/>
        <v>0</v>
      </c>
      <c r="AH2278">
        <f t="shared" si="395"/>
        <v>1</v>
      </c>
      <c r="AI2278" s="16">
        <v>7465515</v>
      </c>
      <c r="AJ2278" s="16" t="s">
        <v>7434</v>
      </c>
      <c r="AK2278" s="16" t="s">
        <v>777</v>
      </c>
      <c r="AL2278" s="16" t="s">
        <v>778</v>
      </c>
      <c r="AM2278" s="16" t="s">
        <v>7143</v>
      </c>
      <c r="AN2278">
        <v>180</v>
      </c>
      <c r="AO2278">
        <f>VLOOKUP(TRIM(AL2278),'Parcela Dedutivel'!$A$1:$B$65536,2,FALSE)</f>
        <v>0</v>
      </c>
      <c r="AP2278" s="15">
        <f t="shared" si="396"/>
        <v>0</v>
      </c>
      <c r="AQ2278" s="16">
        <f t="shared" si="397"/>
        <v>0</v>
      </c>
      <c r="AV2278" s="18"/>
      <c r="AY2278" s="17"/>
      <c r="AZ2278" s="17"/>
    </row>
    <row r="2279" spans="1:52" hidden="1" x14ac:dyDescent="0.25">
      <c r="A2279" t="s">
        <v>26</v>
      </c>
      <c r="B2279" t="s">
        <v>6005</v>
      </c>
      <c r="C2279">
        <v>42332</v>
      </c>
      <c r="D2279" t="s">
        <v>2787</v>
      </c>
      <c r="E2279" t="s">
        <v>6979</v>
      </c>
      <c r="F2279" t="s">
        <v>29</v>
      </c>
      <c r="G2279">
        <v>487.57</v>
      </c>
      <c r="H2279">
        <v>487.57</v>
      </c>
      <c r="I2279">
        <v>87.76</v>
      </c>
      <c r="J2279" t="s">
        <v>30</v>
      </c>
      <c r="K2279">
        <v>0</v>
      </c>
      <c r="L2279">
        <v>0</v>
      </c>
      <c r="M2279" t="s">
        <v>31</v>
      </c>
      <c r="N2279">
        <v>0</v>
      </c>
      <c r="O2279">
        <v>0</v>
      </c>
      <c r="P2279" t="s">
        <v>31</v>
      </c>
      <c r="Q2279">
        <v>487.57</v>
      </c>
      <c r="R2279">
        <v>8.0400000000000009</v>
      </c>
      <c r="S2279" t="s">
        <v>33</v>
      </c>
      <c r="T2279">
        <v>487.57</v>
      </c>
      <c r="U2279">
        <v>37.06</v>
      </c>
      <c r="V2279" t="s">
        <v>33</v>
      </c>
      <c r="W2279" t="s">
        <v>33</v>
      </c>
      <c r="X2279" t="s">
        <v>4122</v>
      </c>
      <c r="Y2279" t="s">
        <v>142</v>
      </c>
      <c r="Z2279" t="s">
        <v>2142</v>
      </c>
      <c r="AA2279" t="s">
        <v>2143</v>
      </c>
      <c r="AC2279" s="13" t="str">
        <f t="shared" si="390"/>
        <v>000168548</v>
      </c>
      <c r="AD2279" t="str">
        <f t="shared" si="391"/>
        <v>24/11/2015</v>
      </c>
      <c r="AE2279" t="str">
        <f t="shared" si="392"/>
        <v>03495216000163</v>
      </c>
      <c r="AF2279" s="14">
        <f t="shared" si="393"/>
        <v>487.57</v>
      </c>
      <c r="AG2279">
        <f t="shared" si="394"/>
        <v>0</v>
      </c>
      <c r="AH2279">
        <f t="shared" si="395"/>
        <v>1</v>
      </c>
      <c r="AI2279" s="16">
        <v>7465515</v>
      </c>
      <c r="AJ2279" s="16" t="s">
        <v>7434</v>
      </c>
      <c r="AK2279" s="16" t="s">
        <v>779</v>
      </c>
      <c r="AL2279" s="16" t="s">
        <v>781</v>
      </c>
      <c r="AM2279" s="16" t="s">
        <v>7438</v>
      </c>
      <c r="AN2279">
        <v>300</v>
      </c>
      <c r="AO2279">
        <f>VLOOKUP(TRIM(AL2279),'Parcela Dedutivel'!$A$1:$B$65536,2,FALSE)</f>
        <v>9.1027399999999994E-2</v>
      </c>
      <c r="AP2279" s="15">
        <f t="shared" si="396"/>
        <v>9.1027399999999994E-2</v>
      </c>
      <c r="AQ2279" s="16">
        <f t="shared" si="397"/>
        <v>27.308219999999999</v>
      </c>
      <c r="AV2279" s="18"/>
      <c r="AY2279" s="17"/>
      <c r="AZ2279" s="17"/>
    </row>
    <row r="2280" spans="1:52" hidden="1" x14ac:dyDescent="0.25">
      <c r="A2280" t="s">
        <v>26</v>
      </c>
      <c r="B2280" t="s">
        <v>6006</v>
      </c>
      <c r="C2280">
        <v>42332</v>
      </c>
      <c r="D2280" t="s">
        <v>2841</v>
      </c>
      <c r="E2280" t="s">
        <v>6979</v>
      </c>
      <c r="F2280" t="s">
        <v>4920</v>
      </c>
      <c r="G2280">
        <v>1946.01</v>
      </c>
      <c r="H2280">
        <v>1946.01</v>
      </c>
      <c r="I2280">
        <v>77.84</v>
      </c>
      <c r="J2280" t="s">
        <v>61</v>
      </c>
      <c r="K2280">
        <v>0</v>
      </c>
      <c r="L2280">
        <v>0</v>
      </c>
      <c r="M2280" t="s">
        <v>31</v>
      </c>
      <c r="N2280">
        <v>1692.18</v>
      </c>
      <c r="O2280">
        <v>253.83</v>
      </c>
      <c r="P2280" t="s">
        <v>2788</v>
      </c>
      <c r="Q2280">
        <v>1692.18</v>
      </c>
      <c r="R2280">
        <v>27.92</v>
      </c>
      <c r="S2280" t="s">
        <v>33</v>
      </c>
      <c r="T2280">
        <v>1692.18</v>
      </c>
      <c r="U2280">
        <v>128.61000000000001</v>
      </c>
      <c r="V2280" t="s">
        <v>33</v>
      </c>
      <c r="W2280" t="s">
        <v>33</v>
      </c>
      <c r="X2280" t="s">
        <v>6007</v>
      </c>
      <c r="Y2280" t="s">
        <v>44</v>
      </c>
      <c r="Z2280" t="s">
        <v>3218</v>
      </c>
      <c r="AA2280" t="s">
        <v>3219</v>
      </c>
      <c r="AC2280" s="13" t="str">
        <f t="shared" si="390"/>
        <v>000168549</v>
      </c>
      <c r="AD2280" t="str">
        <f t="shared" si="391"/>
        <v>24/11/2015</v>
      </c>
      <c r="AE2280" t="str">
        <f t="shared" si="392"/>
        <v>03327988000196</v>
      </c>
      <c r="AF2280" s="14">
        <f t="shared" si="393"/>
        <v>1946.01</v>
      </c>
      <c r="AG2280">
        <f t="shared" si="394"/>
        <v>0</v>
      </c>
      <c r="AH2280">
        <f t="shared" si="395"/>
        <v>1</v>
      </c>
      <c r="AI2280" s="16">
        <v>6791425</v>
      </c>
      <c r="AJ2280" s="16" t="s">
        <v>7539</v>
      </c>
      <c r="AK2280" s="16" t="s">
        <v>783</v>
      </c>
      <c r="AL2280" s="16" t="s">
        <v>785</v>
      </c>
      <c r="AM2280" s="16" t="s">
        <v>7215</v>
      </c>
      <c r="AN2280">
        <v>12</v>
      </c>
      <c r="AO2280">
        <f>VLOOKUP(TRIM(AL2280),'Parcela Dedutivel'!$A$1:$B$65536,2,FALSE)</f>
        <v>0.137752545</v>
      </c>
      <c r="AP2280" s="15">
        <f t="shared" si="396"/>
        <v>0.137752545</v>
      </c>
      <c r="AQ2280" s="16">
        <f t="shared" si="397"/>
        <v>1.65303054</v>
      </c>
      <c r="AV2280" s="18"/>
      <c r="AY2280" s="17"/>
      <c r="AZ2280" s="17"/>
    </row>
    <row r="2281" spans="1:52" hidden="1" x14ac:dyDescent="0.25">
      <c r="A2281" t="s">
        <v>26</v>
      </c>
      <c r="B2281" t="s">
        <v>6008</v>
      </c>
      <c r="C2281">
        <v>42332</v>
      </c>
      <c r="D2281" t="s">
        <v>2841</v>
      </c>
      <c r="E2281" t="s">
        <v>6979</v>
      </c>
      <c r="F2281" t="s">
        <v>1643</v>
      </c>
      <c r="G2281">
        <v>1691.02</v>
      </c>
      <c r="H2281">
        <v>1691.02</v>
      </c>
      <c r="I2281">
        <v>67.64</v>
      </c>
      <c r="J2281" t="s">
        <v>61</v>
      </c>
      <c r="K2281">
        <v>0</v>
      </c>
      <c r="L2281">
        <v>0</v>
      </c>
      <c r="M2281" t="s">
        <v>31</v>
      </c>
      <c r="N2281">
        <v>1470.45</v>
      </c>
      <c r="O2281">
        <v>220.57</v>
      </c>
      <c r="P2281" t="s">
        <v>2788</v>
      </c>
      <c r="Q2281">
        <v>1470.45</v>
      </c>
      <c r="R2281">
        <v>24.26</v>
      </c>
      <c r="S2281" t="s">
        <v>33</v>
      </c>
      <c r="T2281">
        <v>1470.45</v>
      </c>
      <c r="U2281">
        <v>111.75</v>
      </c>
      <c r="V2281" t="s">
        <v>33</v>
      </c>
      <c r="W2281" t="s">
        <v>33</v>
      </c>
      <c r="X2281" t="s">
        <v>6009</v>
      </c>
      <c r="Y2281" t="s">
        <v>91</v>
      </c>
      <c r="Z2281" t="s">
        <v>302</v>
      </c>
      <c r="AA2281" t="s">
        <v>303</v>
      </c>
      <c r="AC2281" s="13" t="str">
        <f t="shared" si="390"/>
        <v>000168550</v>
      </c>
      <c r="AD2281" t="str">
        <f t="shared" si="391"/>
        <v>24/11/2015</v>
      </c>
      <c r="AE2281" t="str">
        <f t="shared" si="392"/>
        <v>07053693000120</v>
      </c>
      <c r="AF2281" s="14">
        <f t="shared" si="393"/>
        <v>1691.02</v>
      </c>
      <c r="AG2281">
        <f t="shared" si="394"/>
        <v>0</v>
      </c>
      <c r="AH2281">
        <f t="shared" si="395"/>
        <v>1</v>
      </c>
      <c r="AI2281" s="16">
        <v>1900</v>
      </c>
      <c r="AJ2281" s="16" t="s">
        <v>7191</v>
      </c>
      <c r="AK2281" s="16" t="s">
        <v>1772</v>
      </c>
      <c r="AL2281" s="16" t="s">
        <v>1723</v>
      </c>
      <c r="AM2281" s="16" t="s">
        <v>7193</v>
      </c>
      <c r="AN2281">
        <v>4</v>
      </c>
      <c r="AO2281" t="e">
        <f>VLOOKUP(TRIM(AL2281),'Parcela Dedutivel'!$A$1:$B$65536,2,FALSE)</f>
        <v>#N/A</v>
      </c>
      <c r="AP2281" s="15">
        <f t="shared" si="396"/>
        <v>0</v>
      </c>
      <c r="AQ2281" s="16">
        <f t="shared" si="397"/>
        <v>0</v>
      </c>
      <c r="AV2281" s="18"/>
      <c r="AY2281" s="17"/>
      <c r="AZ2281" s="17"/>
    </row>
    <row r="2282" spans="1:52" hidden="1" x14ac:dyDescent="0.25">
      <c r="A2282" t="s">
        <v>26</v>
      </c>
      <c r="B2282" t="s">
        <v>6008</v>
      </c>
      <c r="C2282">
        <v>42332</v>
      </c>
      <c r="D2282" t="s">
        <v>2841</v>
      </c>
      <c r="E2282" t="s">
        <v>6979</v>
      </c>
      <c r="F2282" t="s">
        <v>1643</v>
      </c>
      <c r="G2282">
        <v>1006.56</v>
      </c>
      <c r="H2282">
        <v>1006.5600000000001</v>
      </c>
      <c r="I2282">
        <v>40.26</v>
      </c>
      <c r="J2282" t="s">
        <v>61</v>
      </c>
      <c r="K2282">
        <v>0</v>
      </c>
      <c r="L2282">
        <v>0</v>
      </c>
      <c r="M2282" t="s">
        <v>31</v>
      </c>
      <c r="N2282">
        <v>875.27</v>
      </c>
      <c r="O2282">
        <v>131.29</v>
      </c>
      <c r="P2282" t="s">
        <v>2788</v>
      </c>
      <c r="Q2282">
        <v>875.27</v>
      </c>
      <c r="R2282">
        <v>14.44</v>
      </c>
      <c r="S2282" t="s">
        <v>33</v>
      </c>
      <c r="T2282">
        <v>875.27</v>
      </c>
      <c r="U2282">
        <v>66.52</v>
      </c>
      <c r="V2282" t="s">
        <v>33</v>
      </c>
      <c r="W2282" t="s">
        <v>33</v>
      </c>
      <c r="X2282" t="s">
        <v>6009</v>
      </c>
      <c r="Y2282" t="s">
        <v>91</v>
      </c>
      <c r="Z2282" t="s">
        <v>94</v>
      </c>
      <c r="AA2282" t="s">
        <v>95</v>
      </c>
      <c r="AC2282" s="13" t="str">
        <f t="shared" si="390"/>
        <v>000168550</v>
      </c>
      <c r="AD2282" t="str">
        <f t="shared" si="391"/>
        <v>24/11/2015</v>
      </c>
      <c r="AE2282" t="str">
        <f t="shared" si="392"/>
        <v>07053693000120</v>
      </c>
      <c r="AF2282" s="14">
        <f t="shared" si="393"/>
        <v>1006.56</v>
      </c>
      <c r="AG2282">
        <f t="shared" si="394"/>
        <v>0</v>
      </c>
      <c r="AH2282">
        <f t="shared" si="395"/>
        <v>1</v>
      </c>
      <c r="AI2282" s="16">
        <v>41001061</v>
      </c>
      <c r="AJ2282" s="16" t="s">
        <v>7533</v>
      </c>
      <c r="AK2282" s="16" t="s">
        <v>4299</v>
      </c>
      <c r="AL2282" s="16" t="s">
        <v>4300</v>
      </c>
      <c r="AM2282" s="16" t="s">
        <v>7143</v>
      </c>
      <c r="AN2282">
        <v>750</v>
      </c>
      <c r="AO2282" t="e">
        <f>VLOOKUP(TRIM(AL2282),'Parcela Dedutivel'!$A$1:$B$65536,2,FALSE)</f>
        <v>#N/A</v>
      </c>
      <c r="AP2282" s="15">
        <f t="shared" si="396"/>
        <v>0</v>
      </c>
      <c r="AQ2282" s="16">
        <f t="shared" si="397"/>
        <v>0</v>
      </c>
      <c r="AV2282" s="18"/>
      <c r="AY2282" s="17"/>
      <c r="AZ2282" s="17"/>
    </row>
    <row r="2283" spans="1:52" hidden="1" x14ac:dyDescent="0.25">
      <c r="A2283" t="s">
        <v>26</v>
      </c>
      <c r="B2283" t="s">
        <v>6010</v>
      </c>
      <c r="C2283">
        <v>42332</v>
      </c>
      <c r="D2283" t="s">
        <v>2817</v>
      </c>
      <c r="E2283" t="s">
        <v>6979</v>
      </c>
      <c r="F2283" t="s">
        <v>411</v>
      </c>
      <c r="G2283">
        <v>362.08000000000004</v>
      </c>
      <c r="H2283">
        <v>362.08</v>
      </c>
      <c r="I2283">
        <v>43.45</v>
      </c>
      <c r="J2283" t="s">
        <v>307</v>
      </c>
      <c r="K2283">
        <v>0</v>
      </c>
      <c r="L2283">
        <v>0</v>
      </c>
      <c r="M2283" t="s">
        <v>31</v>
      </c>
      <c r="N2283">
        <v>314.85000000000002</v>
      </c>
      <c r="O2283">
        <v>47.230000000000004</v>
      </c>
      <c r="P2283" t="s">
        <v>2788</v>
      </c>
      <c r="Q2283">
        <v>314.85000000000002</v>
      </c>
      <c r="R2283">
        <v>5.2</v>
      </c>
      <c r="S2283" t="s">
        <v>33</v>
      </c>
      <c r="T2283">
        <v>314.85000000000002</v>
      </c>
      <c r="U2283">
        <v>23.93</v>
      </c>
      <c r="V2283" t="s">
        <v>33</v>
      </c>
      <c r="W2283" t="s">
        <v>33</v>
      </c>
      <c r="X2283" t="s">
        <v>6011</v>
      </c>
      <c r="Y2283" t="s">
        <v>91</v>
      </c>
      <c r="Z2283" t="s">
        <v>4060</v>
      </c>
      <c r="AA2283" t="s">
        <v>4061</v>
      </c>
      <c r="AC2283" s="13" t="str">
        <f t="shared" si="390"/>
        <v>000168551</v>
      </c>
      <c r="AD2283" t="str">
        <f t="shared" si="391"/>
        <v>24/11/2015</v>
      </c>
      <c r="AE2283" t="str">
        <f t="shared" si="392"/>
        <v>89063622000172</v>
      </c>
      <c r="AF2283" s="14">
        <f t="shared" si="393"/>
        <v>362.08000000000004</v>
      </c>
      <c r="AG2283">
        <f t="shared" si="394"/>
        <v>6.0496000000000008</v>
      </c>
      <c r="AH2283">
        <f t="shared" si="395"/>
        <v>1</v>
      </c>
      <c r="AI2283" s="16">
        <v>7467528</v>
      </c>
      <c r="AJ2283" s="16" t="s">
        <v>7391</v>
      </c>
      <c r="AK2283" s="16" t="s">
        <v>4302</v>
      </c>
      <c r="AL2283" s="16" t="s">
        <v>132</v>
      </c>
      <c r="AM2283" s="16" t="s">
        <v>7193</v>
      </c>
      <c r="AN2283">
        <v>5</v>
      </c>
      <c r="AO2283" t="e">
        <f>VLOOKUP(TRIM(AL2283),'Parcela Dedutivel'!$A$1:$B$65536,2,FALSE)</f>
        <v>#N/A</v>
      </c>
      <c r="AP2283" s="15">
        <f t="shared" si="396"/>
        <v>0</v>
      </c>
      <c r="AQ2283" s="16">
        <f t="shared" si="397"/>
        <v>0</v>
      </c>
      <c r="AV2283" s="18"/>
      <c r="AY2283" s="17"/>
      <c r="AZ2283" s="17"/>
    </row>
    <row r="2284" spans="1:52" hidden="1" x14ac:dyDescent="0.25">
      <c r="A2284" t="s">
        <v>26</v>
      </c>
      <c r="B2284" t="s">
        <v>6015</v>
      </c>
      <c r="C2284">
        <v>42332</v>
      </c>
      <c r="D2284" t="s">
        <v>2787</v>
      </c>
      <c r="E2284" t="s">
        <v>6979</v>
      </c>
      <c r="F2284" t="s">
        <v>29</v>
      </c>
      <c r="G2284">
        <v>224.3</v>
      </c>
      <c r="H2284">
        <v>224.3</v>
      </c>
      <c r="I2284">
        <v>40.369999999999997</v>
      </c>
      <c r="J2284" t="s">
        <v>30</v>
      </c>
      <c r="K2284">
        <v>0</v>
      </c>
      <c r="L2284">
        <v>0</v>
      </c>
      <c r="M2284" t="s">
        <v>31</v>
      </c>
      <c r="N2284">
        <v>0</v>
      </c>
      <c r="O2284">
        <v>0</v>
      </c>
      <c r="P2284" t="s">
        <v>31</v>
      </c>
      <c r="Q2284">
        <v>224.3</v>
      </c>
      <c r="R2284">
        <v>3.7</v>
      </c>
      <c r="S2284" t="s">
        <v>33</v>
      </c>
      <c r="T2284">
        <v>224.3</v>
      </c>
      <c r="U2284">
        <v>17.05</v>
      </c>
      <c r="V2284" t="s">
        <v>33</v>
      </c>
      <c r="W2284" t="s">
        <v>33</v>
      </c>
      <c r="X2284" t="s">
        <v>6016</v>
      </c>
      <c r="Y2284" t="s">
        <v>364</v>
      </c>
      <c r="Z2284" t="s">
        <v>365</v>
      </c>
      <c r="AA2284" t="s">
        <v>366</v>
      </c>
      <c r="AC2284" s="13" t="str">
        <f t="shared" si="390"/>
        <v>000168553</v>
      </c>
      <c r="AD2284" t="str">
        <f t="shared" si="391"/>
        <v>24/11/2015</v>
      </c>
      <c r="AE2284" t="str">
        <f t="shared" si="392"/>
        <v>18583390000135</v>
      </c>
      <c r="AF2284" s="14">
        <f t="shared" si="393"/>
        <v>224.3</v>
      </c>
      <c r="AG2284">
        <f t="shared" si="394"/>
        <v>0</v>
      </c>
      <c r="AH2284">
        <f t="shared" si="395"/>
        <v>1</v>
      </c>
      <c r="AI2284" s="16">
        <v>7467528</v>
      </c>
      <c r="AJ2284" s="16" t="s">
        <v>7391</v>
      </c>
      <c r="AK2284" s="16" t="s">
        <v>4302</v>
      </c>
      <c r="AL2284" s="16" t="s">
        <v>1779</v>
      </c>
      <c r="AM2284" s="16" t="s">
        <v>7193</v>
      </c>
      <c r="AN2284">
        <v>5</v>
      </c>
      <c r="AO2284" t="e">
        <f>VLOOKUP(TRIM(AL2284),'Parcela Dedutivel'!$A$1:$B$65536,2,FALSE)</f>
        <v>#N/A</v>
      </c>
      <c r="AP2284" s="15">
        <f t="shared" si="396"/>
        <v>0</v>
      </c>
      <c r="AQ2284" s="16">
        <f t="shared" si="397"/>
        <v>0</v>
      </c>
      <c r="AV2284" s="18"/>
      <c r="AY2284" s="17"/>
      <c r="AZ2284" s="17"/>
    </row>
    <row r="2285" spans="1:52" hidden="1" x14ac:dyDescent="0.25">
      <c r="A2285" t="s">
        <v>26</v>
      </c>
      <c r="B2285" t="s">
        <v>6017</v>
      </c>
      <c r="C2285">
        <v>42332</v>
      </c>
      <c r="D2285" t="s">
        <v>2817</v>
      </c>
      <c r="E2285" t="s">
        <v>6979</v>
      </c>
      <c r="F2285" t="s">
        <v>478</v>
      </c>
      <c r="G2285">
        <v>2507.65</v>
      </c>
      <c r="H2285">
        <v>2507.65</v>
      </c>
      <c r="I2285">
        <v>175.54</v>
      </c>
      <c r="J2285" t="s">
        <v>307</v>
      </c>
      <c r="K2285">
        <v>0</v>
      </c>
      <c r="L2285">
        <v>0</v>
      </c>
      <c r="M2285" t="s">
        <v>31</v>
      </c>
      <c r="N2285">
        <v>0</v>
      </c>
      <c r="O2285">
        <v>0</v>
      </c>
      <c r="P2285" t="s">
        <v>31</v>
      </c>
      <c r="Q2285">
        <v>2507.65</v>
      </c>
      <c r="R2285">
        <v>41.38</v>
      </c>
      <c r="S2285" t="s">
        <v>33</v>
      </c>
      <c r="T2285">
        <v>2507.65</v>
      </c>
      <c r="U2285">
        <v>190.58</v>
      </c>
      <c r="V2285" t="s">
        <v>33</v>
      </c>
      <c r="W2285" t="s">
        <v>33</v>
      </c>
      <c r="X2285" t="s">
        <v>6018</v>
      </c>
      <c r="Y2285" t="s">
        <v>240</v>
      </c>
      <c r="Z2285" t="s">
        <v>6019</v>
      </c>
      <c r="AA2285" t="s">
        <v>6020</v>
      </c>
      <c r="AC2285" s="13" t="str">
        <f t="shared" si="390"/>
        <v>000168554</v>
      </c>
      <c r="AD2285" t="str">
        <f t="shared" si="391"/>
        <v>24/11/2015</v>
      </c>
      <c r="AE2285" t="str">
        <f t="shared" si="392"/>
        <v>10201426000167</v>
      </c>
      <c r="AF2285" s="14">
        <f t="shared" si="393"/>
        <v>2507.65</v>
      </c>
      <c r="AG2285">
        <f t="shared" si="394"/>
        <v>256.95</v>
      </c>
      <c r="AH2285">
        <f t="shared" si="395"/>
        <v>1</v>
      </c>
      <c r="AI2285" s="16">
        <v>6791795</v>
      </c>
      <c r="AJ2285" s="16" t="s">
        <v>7727</v>
      </c>
      <c r="AK2285" s="16" t="s">
        <v>4303</v>
      </c>
      <c r="AL2285" s="16" t="s">
        <v>4305</v>
      </c>
      <c r="AM2285" s="16" t="s">
        <v>7143</v>
      </c>
      <c r="AN2285">
        <v>5</v>
      </c>
      <c r="AO2285" t="e">
        <f>VLOOKUP(TRIM(AL2285),'Parcela Dedutivel'!$A$1:$B$65536,2,FALSE)</f>
        <v>#N/A</v>
      </c>
      <c r="AP2285" s="15">
        <f t="shared" si="396"/>
        <v>0</v>
      </c>
      <c r="AQ2285" s="16">
        <f t="shared" si="397"/>
        <v>0</v>
      </c>
      <c r="AV2285" s="18"/>
      <c r="AY2285" s="17"/>
      <c r="AZ2285" s="17"/>
    </row>
    <row r="2286" spans="1:52" hidden="1" x14ac:dyDescent="0.25">
      <c r="A2286" t="s">
        <v>26</v>
      </c>
      <c r="B2286" t="s">
        <v>6021</v>
      </c>
      <c r="C2286">
        <v>42332</v>
      </c>
      <c r="D2286" t="s">
        <v>2787</v>
      </c>
      <c r="E2286" t="s">
        <v>6979</v>
      </c>
      <c r="F2286" t="s">
        <v>29</v>
      </c>
      <c r="G2286">
        <v>1318.3500000000001</v>
      </c>
      <c r="H2286">
        <v>1146.3900000000001</v>
      </c>
      <c r="I2286">
        <v>206.35</v>
      </c>
      <c r="J2286" t="s">
        <v>61</v>
      </c>
      <c r="K2286">
        <v>0</v>
      </c>
      <c r="L2286">
        <v>0</v>
      </c>
      <c r="M2286" t="s">
        <v>31</v>
      </c>
      <c r="N2286">
        <v>1146.3900000000001</v>
      </c>
      <c r="O2286">
        <v>171.96</v>
      </c>
      <c r="P2286" t="s">
        <v>2788</v>
      </c>
      <c r="Q2286">
        <v>1146.3900000000001</v>
      </c>
      <c r="R2286">
        <v>18.920000000000002</v>
      </c>
      <c r="S2286" t="s">
        <v>33</v>
      </c>
      <c r="T2286">
        <v>1146.3900000000001</v>
      </c>
      <c r="U2286">
        <v>87.13</v>
      </c>
      <c r="V2286" t="s">
        <v>33</v>
      </c>
      <c r="W2286" t="s">
        <v>33</v>
      </c>
      <c r="X2286" t="s">
        <v>295</v>
      </c>
      <c r="Y2286" t="s">
        <v>91</v>
      </c>
      <c r="Z2286" t="s">
        <v>2871</v>
      </c>
      <c r="AA2286" t="s">
        <v>2872</v>
      </c>
      <c r="AC2286" s="13" t="str">
        <f t="shared" si="390"/>
        <v>000168555</v>
      </c>
      <c r="AD2286" t="str">
        <f t="shared" si="391"/>
        <v>24/11/2015</v>
      </c>
      <c r="AE2286" t="str">
        <f t="shared" si="392"/>
        <v>02195445000108</v>
      </c>
      <c r="AF2286" s="14">
        <f t="shared" si="393"/>
        <v>1318.3500000000001</v>
      </c>
      <c r="AG2286">
        <f t="shared" si="394"/>
        <v>0</v>
      </c>
      <c r="AH2286">
        <f t="shared" si="395"/>
        <v>1</v>
      </c>
      <c r="AI2286" s="16">
        <v>1900</v>
      </c>
      <c r="AJ2286" s="16" t="s">
        <v>7191</v>
      </c>
      <c r="AK2286" s="16" t="s">
        <v>1772</v>
      </c>
      <c r="AL2286" s="16" t="s">
        <v>1739</v>
      </c>
      <c r="AM2286" s="16" t="s">
        <v>7193</v>
      </c>
      <c r="AN2286">
        <v>8</v>
      </c>
      <c r="AO2286" t="e">
        <f>VLOOKUP(TRIM(AL2286),'Parcela Dedutivel'!$A$1:$B$65536,2,FALSE)</f>
        <v>#N/A</v>
      </c>
      <c r="AP2286" s="15">
        <f t="shared" si="396"/>
        <v>0</v>
      </c>
      <c r="AQ2286" s="16">
        <f t="shared" si="397"/>
        <v>0</v>
      </c>
      <c r="AV2286" s="18"/>
      <c r="AY2286" s="17"/>
      <c r="AZ2286" s="17"/>
    </row>
    <row r="2287" spans="1:52" hidden="1" x14ac:dyDescent="0.25">
      <c r="A2287" t="s">
        <v>26</v>
      </c>
      <c r="B2287" t="s">
        <v>6022</v>
      </c>
      <c r="C2287">
        <v>42332</v>
      </c>
      <c r="D2287" t="s">
        <v>2841</v>
      </c>
      <c r="E2287" t="s">
        <v>6979</v>
      </c>
      <c r="F2287" t="s">
        <v>4920</v>
      </c>
      <c r="G2287">
        <v>6421.8200000000006</v>
      </c>
      <c r="H2287">
        <v>6421.82</v>
      </c>
      <c r="I2287">
        <v>256.87</v>
      </c>
      <c r="J2287" t="s">
        <v>61</v>
      </c>
      <c r="K2287">
        <v>0</v>
      </c>
      <c r="L2287">
        <v>0</v>
      </c>
      <c r="M2287" t="s">
        <v>31</v>
      </c>
      <c r="N2287">
        <v>5584.1900000000005</v>
      </c>
      <c r="O2287">
        <v>837.63</v>
      </c>
      <c r="P2287" t="s">
        <v>2788</v>
      </c>
      <c r="Q2287">
        <v>5584.1900000000005</v>
      </c>
      <c r="R2287">
        <v>92.14</v>
      </c>
      <c r="S2287" t="s">
        <v>33</v>
      </c>
      <c r="T2287">
        <v>5584.1900000000005</v>
      </c>
      <c r="U2287">
        <v>424.40000000000003</v>
      </c>
      <c r="V2287" t="s">
        <v>33</v>
      </c>
      <c r="W2287" t="s">
        <v>33</v>
      </c>
      <c r="X2287" t="s">
        <v>6023</v>
      </c>
      <c r="Y2287" t="s">
        <v>44</v>
      </c>
      <c r="Z2287" t="s">
        <v>3218</v>
      </c>
      <c r="AA2287" t="s">
        <v>3219</v>
      </c>
      <c r="AC2287" s="13" t="str">
        <f t="shared" si="390"/>
        <v>000168556</v>
      </c>
      <c r="AD2287" t="str">
        <f t="shared" si="391"/>
        <v>24/11/2015</v>
      </c>
      <c r="AE2287" t="str">
        <f t="shared" si="392"/>
        <v>03327988000439</v>
      </c>
      <c r="AF2287" s="14">
        <f t="shared" si="393"/>
        <v>6421.8200000000006</v>
      </c>
      <c r="AG2287">
        <f t="shared" si="394"/>
        <v>0</v>
      </c>
      <c r="AH2287">
        <f t="shared" si="395"/>
        <v>1</v>
      </c>
      <c r="AI2287" s="16">
        <v>6791795</v>
      </c>
      <c r="AJ2287" s="16" t="s">
        <v>7727</v>
      </c>
      <c r="AK2287" s="16" t="s">
        <v>4303</v>
      </c>
      <c r="AL2287" s="16" t="s">
        <v>1836</v>
      </c>
      <c r="AM2287" s="16" t="s">
        <v>7143</v>
      </c>
      <c r="AN2287">
        <v>10</v>
      </c>
      <c r="AO2287" t="e">
        <f>VLOOKUP(TRIM(AL2287),'Parcela Dedutivel'!$A$1:$B$65536,2,FALSE)</f>
        <v>#N/A</v>
      </c>
      <c r="AP2287" s="15">
        <f t="shared" si="396"/>
        <v>0</v>
      </c>
      <c r="AQ2287" s="16">
        <f t="shared" si="397"/>
        <v>0</v>
      </c>
      <c r="AV2287" s="18"/>
      <c r="AY2287" s="17"/>
      <c r="AZ2287" s="17"/>
    </row>
    <row r="2288" spans="1:52" hidden="1" x14ac:dyDescent="0.25">
      <c r="A2288" t="s">
        <v>26</v>
      </c>
      <c r="B2288" t="s">
        <v>6024</v>
      </c>
      <c r="C2288">
        <v>42332</v>
      </c>
      <c r="D2288" t="s">
        <v>2841</v>
      </c>
      <c r="E2288" t="s">
        <v>6979</v>
      </c>
      <c r="F2288" t="s">
        <v>393</v>
      </c>
      <c r="G2288">
        <v>779.63</v>
      </c>
      <c r="H2288">
        <v>779.63</v>
      </c>
      <c r="I2288">
        <v>93.56</v>
      </c>
      <c r="J2288" t="s">
        <v>30</v>
      </c>
      <c r="K2288">
        <v>0</v>
      </c>
      <c r="L2288">
        <v>0</v>
      </c>
      <c r="M2288" t="s">
        <v>31</v>
      </c>
      <c r="N2288">
        <v>0</v>
      </c>
      <c r="O2288">
        <v>0</v>
      </c>
      <c r="P2288" t="s">
        <v>31</v>
      </c>
      <c r="Q2288">
        <v>779.63</v>
      </c>
      <c r="R2288">
        <v>12.86</v>
      </c>
      <c r="S2288" t="s">
        <v>33</v>
      </c>
      <c r="T2288">
        <v>779.63</v>
      </c>
      <c r="U2288">
        <v>59.25</v>
      </c>
      <c r="V2288" t="s">
        <v>33</v>
      </c>
      <c r="W2288" t="s">
        <v>33</v>
      </c>
      <c r="X2288" t="s">
        <v>6025</v>
      </c>
      <c r="Y2288" t="s">
        <v>2168</v>
      </c>
      <c r="Z2288" t="s">
        <v>2169</v>
      </c>
      <c r="AA2288" t="s">
        <v>2170</v>
      </c>
      <c r="AC2288" s="13" t="str">
        <f t="shared" si="390"/>
        <v>000168557</v>
      </c>
      <c r="AD2288" t="str">
        <f t="shared" si="391"/>
        <v>24/11/2015</v>
      </c>
      <c r="AE2288" t="str">
        <f t="shared" si="392"/>
        <v>11485450000138</v>
      </c>
      <c r="AF2288" s="14">
        <f t="shared" si="393"/>
        <v>779.63</v>
      </c>
      <c r="AG2288">
        <f t="shared" si="394"/>
        <v>0</v>
      </c>
      <c r="AH2288">
        <f t="shared" si="395"/>
        <v>1</v>
      </c>
      <c r="AI2288" s="16">
        <v>1900</v>
      </c>
      <c r="AJ2288" s="16" t="s">
        <v>7191</v>
      </c>
      <c r="AK2288" s="16" t="s">
        <v>1772</v>
      </c>
      <c r="AL2288" s="16" t="s">
        <v>1795</v>
      </c>
      <c r="AM2288" s="16" t="s">
        <v>7193</v>
      </c>
      <c r="AN2288">
        <v>2</v>
      </c>
      <c r="AO2288" t="e">
        <f>VLOOKUP(TRIM(AL2288),'Parcela Dedutivel'!$A$1:$B$65536,2,FALSE)</f>
        <v>#N/A</v>
      </c>
      <c r="AP2288" s="15">
        <f t="shared" si="396"/>
        <v>0</v>
      </c>
      <c r="AQ2288" s="16">
        <f t="shared" si="397"/>
        <v>0</v>
      </c>
      <c r="AV2288" s="18"/>
      <c r="AY2288" s="17"/>
      <c r="AZ2288" s="17"/>
    </row>
    <row r="2289" spans="1:52" hidden="1" x14ac:dyDescent="0.25">
      <c r="A2289" t="s">
        <v>26</v>
      </c>
      <c r="B2289" t="s">
        <v>6026</v>
      </c>
      <c r="C2289">
        <v>42332</v>
      </c>
      <c r="D2289" t="s">
        <v>2787</v>
      </c>
      <c r="E2289" t="s">
        <v>6979</v>
      </c>
      <c r="F2289" t="s">
        <v>29</v>
      </c>
      <c r="G2289">
        <v>10874.4</v>
      </c>
      <c r="H2289">
        <v>9456</v>
      </c>
      <c r="I2289">
        <v>1702.08</v>
      </c>
      <c r="J2289" t="s">
        <v>61</v>
      </c>
      <c r="K2289">
        <v>0</v>
      </c>
      <c r="L2289">
        <v>0</v>
      </c>
      <c r="M2289" t="s">
        <v>31</v>
      </c>
      <c r="N2289">
        <v>9456</v>
      </c>
      <c r="O2289">
        <v>1418.4</v>
      </c>
      <c r="P2289" t="s">
        <v>2788</v>
      </c>
      <c r="Q2289">
        <v>9456</v>
      </c>
      <c r="R2289">
        <v>156.02000000000001</v>
      </c>
      <c r="S2289" t="s">
        <v>33</v>
      </c>
      <c r="T2289">
        <v>9456</v>
      </c>
      <c r="U2289">
        <v>718.66</v>
      </c>
      <c r="V2289" t="s">
        <v>33</v>
      </c>
      <c r="W2289" t="s">
        <v>33</v>
      </c>
      <c r="X2289" t="s">
        <v>2747</v>
      </c>
      <c r="Y2289" t="s">
        <v>91</v>
      </c>
      <c r="Z2289" t="s">
        <v>1522</v>
      </c>
      <c r="AA2289" t="s">
        <v>1523</v>
      </c>
      <c r="AC2289" s="13" t="str">
        <f t="shared" si="390"/>
        <v>000168558</v>
      </c>
      <c r="AD2289" t="str">
        <f t="shared" si="391"/>
        <v>24/11/2015</v>
      </c>
      <c r="AE2289" t="str">
        <f t="shared" si="392"/>
        <v>59578948000171</v>
      </c>
      <c r="AF2289" s="14">
        <f t="shared" si="393"/>
        <v>10874.4</v>
      </c>
      <c r="AG2289">
        <f t="shared" si="394"/>
        <v>0</v>
      </c>
      <c r="AH2289">
        <f t="shared" si="395"/>
        <v>1</v>
      </c>
      <c r="AI2289" s="16">
        <v>6801556</v>
      </c>
      <c r="AJ2289" s="16" t="s">
        <v>7728</v>
      </c>
      <c r="AK2289" s="16" t="s">
        <v>4307</v>
      </c>
      <c r="AL2289" s="16" t="s">
        <v>4311</v>
      </c>
      <c r="AM2289" s="16" t="s">
        <v>7215</v>
      </c>
      <c r="AN2289">
        <v>6</v>
      </c>
      <c r="AO2289">
        <f>VLOOKUP(TRIM(AL2289),'Parcela Dedutivel'!$A$1:$B$65536,2,FALSE)</f>
        <v>0.59570000000000001</v>
      </c>
      <c r="AP2289" s="15">
        <f t="shared" si="396"/>
        <v>0.59570000000000001</v>
      </c>
      <c r="AQ2289" s="16">
        <f t="shared" si="397"/>
        <v>3.5742000000000003</v>
      </c>
      <c r="AV2289" s="18"/>
      <c r="AY2289" s="17"/>
      <c r="AZ2289" s="17"/>
    </row>
    <row r="2290" spans="1:52" hidden="1" x14ac:dyDescent="0.25">
      <c r="A2290" t="s">
        <v>26</v>
      </c>
      <c r="B2290" t="s">
        <v>6026</v>
      </c>
      <c r="C2290">
        <v>42332</v>
      </c>
      <c r="D2290" t="s">
        <v>2787</v>
      </c>
      <c r="E2290" t="s">
        <v>6979</v>
      </c>
      <c r="F2290" t="s">
        <v>29</v>
      </c>
      <c r="G2290">
        <v>3714.3100000000004</v>
      </c>
      <c r="H2290">
        <v>3095.26</v>
      </c>
      <c r="I2290">
        <v>557.15</v>
      </c>
      <c r="J2290" t="s">
        <v>61</v>
      </c>
      <c r="K2290">
        <v>0</v>
      </c>
      <c r="L2290">
        <v>0</v>
      </c>
      <c r="M2290" t="s">
        <v>31</v>
      </c>
      <c r="N2290">
        <v>3095.26</v>
      </c>
      <c r="O2290">
        <v>619.05000000000007</v>
      </c>
      <c r="P2290" t="s">
        <v>2788</v>
      </c>
      <c r="Q2290">
        <v>3095.26</v>
      </c>
      <c r="R2290">
        <v>51.07</v>
      </c>
      <c r="S2290" t="s">
        <v>33</v>
      </c>
      <c r="T2290">
        <v>3095.26</v>
      </c>
      <c r="U2290">
        <v>235.24</v>
      </c>
      <c r="V2290" t="s">
        <v>33</v>
      </c>
      <c r="W2290" t="s">
        <v>33</v>
      </c>
      <c r="X2290" t="s">
        <v>2747</v>
      </c>
      <c r="Y2290" t="s">
        <v>99</v>
      </c>
      <c r="Z2290" t="s">
        <v>126</v>
      </c>
      <c r="AA2290" t="s">
        <v>127</v>
      </c>
      <c r="AC2290" s="13" t="str">
        <f t="shared" si="390"/>
        <v>000168558</v>
      </c>
      <c r="AD2290" t="str">
        <f t="shared" si="391"/>
        <v>24/11/2015</v>
      </c>
      <c r="AE2290" t="str">
        <f t="shared" si="392"/>
        <v>59578948000171</v>
      </c>
      <c r="AF2290" s="14">
        <f t="shared" si="393"/>
        <v>3714.3100000000004</v>
      </c>
      <c r="AG2290">
        <f t="shared" si="394"/>
        <v>0</v>
      </c>
      <c r="AH2290">
        <f t="shared" si="395"/>
        <v>1</v>
      </c>
      <c r="AI2290" s="16">
        <v>6801556</v>
      </c>
      <c r="AJ2290" s="16" t="s">
        <v>7728</v>
      </c>
      <c r="AK2290" s="16" t="s">
        <v>4307</v>
      </c>
      <c r="AL2290" s="16" t="s">
        <v>4309</v>
      </c>
      <c r="AM2290" s="16" t="s">
        <v>7215</v>
      </c>
      <c r="AN2290">
        <v>4</v>
      </c>
      <c r="AO2290">
        <f>VLOOKUP(TRIM(AL2290),'Parcela Dedutivel'!$A$1:$B$65536,2,FALSE)</f>
        <v>0.56979999999999997</v>
      </c>
      <c r="AP2290" s="15">
        <f t="shared" si="396"/>
        <v>0.56979999999999997</v>
      </c>
      <c r="AQ2290" s="16">
        <f t="shared" si="397"/>
        <v>2.2791999999999999</v>
      </c>
      <c r="AV2290" s="18"/>
      <c r="AY2290" s="17"/>
      <c r="AZ2290" s="17"/>
    </row>
    <row r="2291" spans="1:52" hidden="1" x14ac:dyDescent="0.25">
      <c r="A2291" t="s">
        <v>26</v>
      </c>
      <c r="B2291" t="s">
        <v>6027</v>
      </c>
      <c r="C2291">
        <v>42332</v>
      </c>
      <c r="D2291" t="s">
        <v>2841</v>
      </c>
      <c r="E2291" t="s">
        <v>6979</v>
      </c>
      <c r="F2291" t="s">
        <v>179</v>
      </c>
      <c r="G2291">
        <v>334.40000000000003</v>
      </c>
      <c r="H2291">
        <v>334.40000000000003</v>
      </c>
      <c r="I2291">
        <v>40.130000000000003</v>
      </c>
      <c r="J2291" t="s">
        <v>30</v>
      </c>
      <c r="K2291">
        <v>0</v>
      </c>
      <c r="L2291">
        <v>0</v>
      </c>
      <c r="M2291" t="s">
        <v>31</v>
      </c>
      <c r="N2291">
        <v>0</v>
      </c>
      <c r="O2291">
        <v>0</v>
      </c>
      <c r="P2291" t="s">
        <v>31</v>
      </c>
      <c r="Q2291">
        <v>334.40000000000003</v>
      </c>
      <c r="R2291">
        <v>5.5200000000000005</v>
      </c>
      <c r="S2291" t="s">
        <v>33</v>
      </c>
      <c r="T2291">
        <v>334.40000000000003</v>
      </c>
      <c r="U2291">
        <v>25.41</v>
      </c>
      <c r="V2291" t="s">
        <v>33</v>
      </c>
      <c r="W2291" t="s">
        <v>33</v>
      </c>
      <c r="X2291" t="s">
        <v>1865</v>
      </c>
      <c r="Y2291" t="s">
        <v>99</v>
      </c>
      <c r="Z2291" t="s">
        <v>6028</v>
      </c>
      <c r="AA2291" t="s">
        <v>6029</v>
      </c>
      <c r="AC2291" s="13" t="str">
        <f t="shared" si="390"/>
        <v>000168559</v>
      </c>
      <c r="AD2291" t="str">
        <f t="shared" si="391"/>
        <v>24/11/2015</v>
      </c>
      <c r="AE2291" t="str">
        <f t="shared" si="392"/>
        <v>14785345000102</v>
      </c>
      <c r="AF2291" s="14">
        <f t="shared" si="393"/>
        <v>334.40000000000003</v>
      </c>
      <c r="AG2291">
        <f t="shared" si="394"/>
        <v>0</v>
      </c>
      <c r="AH2291">
        <f t="shared" si="395"/>
        <v>1</v>
      </c>
      <c r="AI2291" s="16">
        <v>1900</v>
      </c>
      <c r="AJ2291" s="16" t="s">
        <v>7191</v>
      </c>
      <c r="AK2291" s="16" t="s">
        <v>1772</v>
      </c>
      <c r="AL2291" s="16" t="s">
        <v>1797</v>
      </c>
      <c r="AM2291" s="16" t="s">
        <v>7193</v>
      </c>
      <c r="AN2291">
        <v>2</v>
      </c>
      <c r="AO2291" t="e">
        <f>VLOOKUP(TRIM(AL2291),'Parcela Dedutivel'!$A$1:$B$65536,2,FALSE)</f>
        <v>#N/A</v>
      </c>
      <c r="AP2291" s="15">
        <f t="shared" si="396"/>
        <v>0</v>
      </c>
      <c r="AQ2291" s="16">
        <f t="shared" si="397"/>
        <v>0</v>
      </c>
      <c r="AV2291" s="18"/>
      <c r="AY2291" s="17"/>
      <c r="AZ2291" s="17"/>
    </row>
    <row r="2292" spans="1:52" hidden="1" x14ac:dyDescent="0.25">
      <c r="A2292" t="s">
        <v>26</v>
      </c>
      <c r="B2292" t="s">
        <v>6030</v>
      </c>
      <c r="C2292">
        <v>42332</v>
      </c>
      <c r="D2292" t="s">
        <v>2787</v>
      </c>
      <c r="E2292" t="s">
        <v>6979</v>
      </c>
      <c r="F2292" t="s">
        <v>29</v>
      </c>
      <c r="G2292">
        <v>949.19</v>
      </c>
      <c r="H2292">
        <v>949.19</v>
      </c>
      <c r="I2292">
        <v>170.85</v>
      </c>
      <c r="J2292" t="s">
        <v>30</v>
      </c>
      <c r="K2292">
        <v>0</v>
      </c>
      <c r="L2292">
        <v>0</v>
      </c>
      <c r="M2292" t="s">
        <v>31</v>
      </c>
      <c r="N2292">
        <v>0</v>
      </c>
      <c r="O2292">
        <v>0</v>
      </c>
      <c r="P2292" t="s">
        <v>31</v>
      </c>
      <c r="Q2292">
        <v>949.19</v>
      </c>
      <c r="R2292">
        <v>15.66</v>
      </c>
      <c r="S2292" t="s">
        <v>33</v>
      </c>
      <c r="T2292">
        <v>949.19</v>
      </c>
      <c r="U2292">
        <v>72.14</v>
      </c>
      <c r="V2292" t="s">
        <v>33</v>
      </c>
      <c r="W2292" t="s">
        <v>33</v>
      </c>
      <c r="X2292" t="s">
        <v>5338</v>
      </c>
      <c r="Y2292" t="s">
        <v>142</v>
      </c>
      <c r="Z2292" t="s">
        <v>1831</v>
      </c>
      <c r="AA2292" t="s">
        <v>1832</v>
      </c>
      <c r="AC2292" s="13" t="str">
        <f t="shared" si="390"/>
        <v>000168560</v>
      </c>
      <c r="AD2292" t="str">
        <f t="shared" si="391"/>
        <v>24/11/2015</v>
      </c>
      <c r="AE2292" t="str">
        <f t="shared" si="392"/>
        <v>04705090000339</v>
      </c>
      <c r="AF2292" s="14">
        <f t="shared" si="393"/>
        <v>949.19</v>
      </c>
      <c r="AG2292">
        <f t="shared" si="394"/>
        <v>0</v>
      </c>
      <c r="AH2292">
        <f t="shared" si="395"/>
        <v>1</v>
      </c>
      <c r="AI2292" s="16">
        <v>1900</v>
      </c>
      <c r="AJ2292" s="16" t="s">
        <v>7191</v>
      </c>
      <c r="AK2292" s="16" t="s">
        <v>1772</v>
      </c>
      <c r="AL2292" s="16" t="s">
        <v>1192</v>
      </c>
      <c r="AM2292" s="16" t="s">
        <v>7193</v>
      </c>
      <c r="AN2292">
        <v>6</v>
      </c>
      <c r="AO2292" t="e">
        <f>VLOOKUP(TRIM(AL2292),'Parcela Dedutivel'!$A$1:$B$65536,2,FALSE)</f>
        <v>#N/A</v>
      </c>
      <c r="AP2292" s="15">
        <f t="shared" si="396"/>
        <v>0</v>
      </c>
      <c r="AQ2292" s="16">
        <f t="shared" si="397"/>
        <v>0</v>
      </c>
      <c r="AV2292" s="18"/>
      <c r="AY2292" s="17"/>
      <c r="AZ2292" s="17"/>
    </row>
    <row r="2293" spans="1:52" hidden="1" x14ac:dyDescent="0.25">
      <c r="A2293" t="s">
        <v>26</v>
      </c>
      <c r="B2293" t="s">
        <v>6031</v>
      </c>
      <c r="C2293">
        <v>42332</v>
      </c>
      <c r="D2293" t="s">
        <v>2804</v>
      </c>
      <c r="E2293" t="s">
        <v>6979</v>
      </c>
      <c r="F2293" t="s">
        <v>29</v>
      </c>
      <c r="G2293">
        <v>1066.6500000000001</v>
      </c>
      <c r="H2293">
        <v>1066.6500000000001</v>
      </c>
      <c r="I2293">
        <v>192</v>
      </c>
      <c r="J2293" t="s">
        <v>307</v>
      </c>
      <c r="K2293">
        <v>0</v>
      </c>
      <c r="L2293">
        <v>0</v>
      </c>
      <c r="M2293" t="s">
        <v>31</v>
      </c>
      <c r="N2293">
        <v>0</v>
      </c>
      <c r="O2293">
        <v>0</v>
      </c>
      <c r="P2293" t="s">
        <v>31</v>
      </c>
      <c r="Q2293">
        <v>1066.6500000000001</v>
      </c>
      <c r="R2293">
        <v>17.600000000000001</v>
      </c>
      <c r="S2293" t="s">
        <v>33</v>
      </c>
      <c r="T2293">
        <v>1066.6500000000001</v>
      </c>
      <c r="U2293">
        <v>81.070000000000007</v>
      </c>
      <c r="V2293" t="s">
        <v>33</v>
      </c>
      <c r="W2293" t="s">
        <v>33</v>
      </c>
      <c r="X2293" t="s">
        <v>3473</v>
      </c>
      <c r="Y2293" t="s">
        <v>240</v>
      </c>
      <c r="Z2293" t="s">
        <v>3283</v>
      </c>
      <c r="AA2293" t="s">
        <v>3284</v>
      </c>
      <c r="AC2293" s="13" t="str">
        <f t="shared" si="390"/>
        <v>000168561</v>
      </c>
      <c r="AD2293" t="str">
        <f t="shared" si="391"/>
        <v>24/11/2015</v>
      </c>
      <c r="AE2293" t="str">
        <f t="shared" si="392"/>
        <v>61064911000177</v>
      </c>
      <c r="AF2293" s="14">
        <f t="shared" si="393"/>
        <v>1066.6500000000001</v>
      </c>
      <c r="AG2293">
        <f t="shared" si="394"/>
        <v>127.38</v>
      </c>
      <c r="AH2293">
        <f t="shared" si="395"/>
        <v>1</v>
      </c>
      <c r="AI2293" s="16">
        <v>6801556</v>
      </c>
      <c r="AJ2293" s="16" t="s">
        <v>7728</v>
      </c>
      <c r="AK2293" s="16" t="s">
        <v>4307</v>
      </c>
      <c r="AL2293" s="16" t="s">
        <v>4313</v>
      </c>
      <c r="AM2293" s="16" t="s">
        <v>7215</v>
      </c>
      <c r="AN2293">
        <v>9</v>
      </c>
      <c r="AO2293">
        <f>VLOOKUP(TRIM(AL2293),'Parcela Dedutivel'!$A$1:$B$65536,2,FALSE)</f>
        <v>2.2496</v>
      </c>
      <c r="AP2293" s="15">
        <f t="shared" si="396"/>
        <v>2.2496</v>
      </c>
      <c r="AQ2293" s="16">
        <f t="shared" si="397"/>
        <v>20.246400000000001</v>
      </c>
      <c r="AV2293" s="18"/>
      <c r="AY2293" s="17"/>
      <c r="AZ2293" s="17"/>
    </row>
    <row r="2294" spans="1:52" hidden="1" x14ac:dyDescent="0.25">
      <c r="A2294" t="s">
        <v>26</v>
      </c>
      <c r="B2294" t="s">
        <v>6031</v>
      </c>
      <c r="C2294">
        <v>42332</v>
      </c>
      <c r="D2294" t="s">
        <v>2804</v>
      </c>
      <c r="E2294" t="s">
        <v>6979</v>
      </c>
      <c r="F2294" t="s">
        <v>29</v>
      </c>
      <c r="G2294">
        <v>1061.83</v>
      </c>
      <c r="H2294">
        <v>1061.83</v>
      </c>
      <c r="I2294">
        <v>191.13</v>
      </c>
      <c r="J2294" t="s">
        <v>307</v>
      </c>
      <c r="K2294">
        <v>0</v>
      </c>
      <c r="L2294">
        <v>0</v>
      </c>
      <c r="M2294" t="s">
        <v>31</v>
      </c>
      <c r="N2294">
        <v>0</v>
      </c>
      <c r="O2294">
        <v>0</v>
      </c>
      <c r="P2294" t="s">
        <v>31</v>
      </c>
      <c r="Q2294">
        <v>1061.83</v>
      </c>
      <c r="R2294">
        <v>17.52</v>
      </c>
      <c r="S2294" t="s">
        <v>33</v>
      </c>
      <c r="T2294">
        <v>1061.83</v>
      </c>
      <c r="U2294">
        <v>80.7</v>
      </c>
      <c r="V2294" t="s">
        <v>33</v>
      </c>
      <c r="W2294" t="s">
        <v>33</v>
      </c>
      <c r="X2294" t="s">
        <v>3473</v>
      </c>
      <c r="Y2294" t="s">
        <v>240</v>
      </c>
      <c r="Z2294" t="s">
        <v>3913</v>
      </c>
      <c r="AA2294" t="s">
        <v>3914</v>
      </c>
      <c r="AC2294" s="13" t="str">
        <f t="shared" si="390"/>
        <v>000168561</v>
      </c>
      <c r="AD2294" t="str">
        <f t="shared" si="391"/>
        <v>24/11/2015</v>
      </c>
      <c r="AE2294" t="str">
        <f t="shared" si="392"/>
        <v>61064911000177</v>
      </c>
      <c r="AF2294" s="14">
        <f t="shared" si="393"/>
        <v>1061.83</v>
      </c>
      <c r="AG2294">
        <f t="shared" si="394"/>
        <v>127.38</v>
      </c>
      <c r="AH2294">
        <f t="shared" si="395"/>
        <v>1</v>
      </c>
      <c r="AI2294" s="16">
        <v>1900</v>
      </c>
      <c r="AJ2294" s="16" t="s">
        <v>7191</v>
      </c>
      <c r="AK2294" s="16" t="s">
        <v>1772</v>
      </c>
      <c r="AL2294" s="16" t="s">
        <v>1182</v>
      </c>
      <c r="AM2294" s="16" t="s">
        <v>7193</v>
      </c>
      <c r="AN2294">
        <v>1</v>
      </c>
      <c r="AO2294" t="e">
        <f>VLOOKUP(TRIM(AL2294),'Parcela Dedutivel'!$A$1:$B$65536,2,FALSE)</f>
        <v>#N/A</v>
      </c>
      <c r="AP2294" s="15">
        <f t="shared" si="396"/>
        <v>0</v>
      </c>
      <c r="AQ2294" s="16">
        <f t="shared" si="397"/>
        <v>0</v>
      </c>
      <c r="AV2294" s="18"/>
      <c r="AY2294" s="17"/>
      <c r="AZ2294" s="17"/>
    </row>
    <row r="2295" spans="1:52" hidden="1" x14ac:dyDescent="0.25">
      <c r="A2295" t="s">
        <v>26</v>
      </c>
      <c r="B2295" t="s">
        <v>6031</v>
      </c>
      <c r="C2295">
        <v>42332</v>
      </c>
      <c r="D2295" t="s">
        <v>2787</v>
      </c>
      <c r="E2295" t="s">
        <v>6979</v>
      </c>
      <c r="F2295" t="s">
        <v>29</v>
      </c>
      <c r="G2295">
        <v>1205.7700000000002</v>
      </c>
      <c r="H2295">
        <v>1205.77</v>
      </c>
      <c r="I2295">
        <v>217.04</v>
      </c>
      <c r="J2295" t="s">
        <v>61</v>
      </c>
      <c r="K2295">
        <v>0</v>
      </c>
      <c r="L2295">
        <v>0</v>
      </c>
      <c r="M2295" t="s">
        <v>31</v>
      </c>
      <c r="N2295">
        <v>1148.3500000000001</v>
      </c>
      <c r="O2295">
        <v>57.42</v>
      </c>
      <c r="P2295" t="s">
        <v>2788</v>
      </c>
      <c r="Q2295">
        <v>1148.3500000000001</v>
      </c>
      <c r="R2295">
        <v>18.95</v>
      </c>
      <c r="S2295" t="s">
        <v>33</v>
      </c>
      <c r="T2295">
        <v>1148.3500000000001</v>
      </c>
      <c r="U2295">
        <v>87.27</v>
      </c>
      <c r="V2295" t="s">
        <v>33</v>
      </c>
      <c r="W2295" t="s">
        <v>33</v>
      </c>
      <c r="X2295" t="s">
        <v>3473</v>
      </c>
      <c r="Y2295" t="s">
        <v>1041</v>
      </c>
      <c r="Z2295" t="s">
        <v>6032</v>
      </c>
      <c r="AA2295" t="s">
        <v>6033</v>
      </c>
      <c r="AC2295" s="13" t="str">
        <f t="shared" si="390"/>
        <v>000168561</v>
      </c>
      <c r="AD2295" t="str">
        <f t="shared" si="391"/>
        <v>24/11/2015</v>
      </c>
      <c r="AE2295" t="str">
        <f t="shared" si="392"/>
        <v>61064911000177</v>
      </c>
      <c r="AF2295" s="14">
        <f t="shared" si="393"/>
        <v>1205.7700000000002</v>
      </c>
      <c r="AG2295">
        <f t="shared" si="394"/>
        <v>127.38</v>
      </c>
      <c r="AH2295">
        <f t="shared" si="395"/>
        <v>1</v>
      </c>
      <c r="AI2295" s="16">
        <v>7126958</v>
      </c>
      <c r="AJ2295" s="16" t="s">
        <v>7729</v>
      </c>
      <c r="AK2295" s="16" t="s">
        <v>4315</v>
      </c>
      <c r="AL2295" s="16" t="s">
        <v>3245</v>
      </c>
      <c r="AM2295" s="16" t="s">
        <v>7193</v>
      </c>
      <c r="AN2295">
        <v>2</v>
      </c>
      <c r="AO2295" t="e">
        <f>VLOOKUP(TRIM(AL2295),'Parcela Dedutivel'!$A$1:$B$65536,2,FALSE)</f>
        <v>#N/A</v>
      </c>
      <c r="AP2295" s="15">
        <f t="shared" si="396"/>
        <v>0</v>
      </c>
      <c r="AQ2295" s="16">
        <f t="shared" si="397"/>
        <v>0</v>
      </c>
      <c r="AV2295" s="18"/>
      <c r="AY2295" s="17"/>
      <c r="AZ2295" s="17"/>
    </row>
    <row r="2296" spans="1:52" hidden="1" x14ac:dyDescent="0.25">
      <c r="A2296" t="s">
        <v>26</v>
      </c>
      <c r="B2296" t="s">
        <v>6034</v>
      </c>
      <c r="C2296">
        <v>42332</v>
      </c>
      <c r="D2296" t="s">
        <v>2841</v>
      </c>
      <c r="E2296" t="s">
        <v>6979</v>
      </c>
      <c r="F2296" t="s">
        <v>1643</v>
      </c>
      <c r="G2296">
        <v>6509.46</v>
      </c>
      <c r="H2296">
        <v>6509.46</v>
      </c>
      <c r="I2296">
        <v>260.38</v>
      </c>
      <c r="J2296" t="s">
        <v>61</v>
      </c>
      <c r="K2296">
        <v>0</v>
      </c>
      <c r="L2296">
        <v>0</v>
      </c>
      <c r="M2296" t="s">
        <v>31</v>
      </c>
      <c r="N2296">
        <v>5424.55</v>
      </c>
      <c r="O2296">
        <v>1084.9100000000001</v>
      </c>
      <c r="P2296" t="s">
        <v>2788</v>
      </c>
      <c r="Q2296">
        <v>5424.55</v>
      </c>
      <c r="R2296">
        <v>89.51</v>
      </c>
      <c r="S2296" t="s">
        <v>33</v>
      </c>
      <c r="T2296">
        <v>5424.55</v>
      </c>
      <c r="U2296">
        <v>412.27</v>
      </c>
      <c r="V2296" t="s">
        <v>33</v>
      </c>
      <c r="W2296" t="s">
        <v>33</v>
      </c>
      <c r="X2296" t="s">
        <v>6035</v>
      </c>
      <c r="Y2296" t="s">
        <v>99</v>
      </c>
      <c r="Z2296" t="s">
        <v>4025</v>
      </c>
      <c r="AA2296" t="s">
        <v>4026</v>
      </c>
      <c r="AC2296" s="13" t="str">
        <f t="shared" si="390"/>
        <v>000168562</v>
      </c>
      <c r="AD2296" t="str">
        <f t="shared" si="391"/>
        <v>24/11/2015</v>
      </c>
      <c r="AE2296" t="str">
        <f t="shared" si="392"/>
        <v>04854120000298</v>
      </c>
      <c r="AF2296" s="14">
        <f t="shared" si="393"/>
        <v>6509.46</v>
      </c>
      <c r="AG2296">
        <f t="shared" si="394"/>
        <v>0</v>
      </c>
      <c r="AH2296">
        <f t="shared" si="395"/>
        <v>1</v>
      </c>
      <c r="AI2296" s="16">
        <v>1900</v>
      </c>
      <c r="AJ2296" s="16" t="s">
        <v>7191</v>
      </c>
      <c r="AK2296" s="16" t="s">
        <v>1772</v>
      </c>
      <c r="AL2296" s="16" t="s">
        <v>118</v>
      </c>
      <c r="AM2296" s="16" t="s">
        <v>7193</v>
      </c>
      <c r="AN2296">
        <v>26</v>
      </c>
      <c r="AO2296" t="e">
        <f>VLOOKUP(TRIM(AL2296),'Parcela Dedutivel'!$A$1:$B$65536,2,FALSE)</f>
        <v>#N/A</v>
      </c>
      <c r="AP2296" s="15">
        <f t="shared" si="396"/>
        <v>0</v>
      </c>
      <c r="AQ2296" s="16">
        <f t="shared" si="397"/>
        <v>0</v>
      </c>
      <c r="AV2296" s="18"/>
      <c r="AY2296" s="17"/>
      <c r="AZ2296" s="17"/>
    </row>
    <row r="2297" spans="1:52" hidden="1" x14ac:dyDescent="0.25">
      <c r="A2297" t="s">
        <v>26</v>
      </c>
      <c r="B2297" t="s">
        <v>6036</v>
      </c>
      <c r="C2297">
        <v>42332</v>
      </c>
      <c r="D2297" t="s">
        <v>2787</v>
      </c>
      <c r="E2297" t="s">
        <v>6979</v>
      </c>
      <c r="F2297" t="s">
        <v>29</v>
      </c>
      <c r="G2297">
        <v>395.89</v>
      </c>
      <c r="H2297">
        <v>344.25</v>
      </c>
      <c r="I2297">
        <v>61.97</v>
      </c>
      <c r="J2297" t="s">
        <v>61</v>
      </c>
      <c r="K2297">
        <v>0</v>
      </c>
      <c r="L2297">
        <v>0</v>
      </c>
      <c r="M2297" t="s">
        <v>31</v>
      </c>
      <c r="N2297">
        <v>344.25</v>
      </c>
      <c r="O2297">
        <v>51.64</v>
      </c>
      <c r="P2297" t="s">
        <v>2788</v>
      </c>
      <c r="Q2297">
        <v>344.25</v>
      </c>
      <c r="R2297">
        <v>5.68</v>
      </c>
      <c r="S2297" t="s">
        <v>33</v>
      </c>
      <c r="T2297">
        <v>344.25</v>
      </c>
      <c r="U2297">
        <v>26.16</v>
      </c>
      <c r="V2297" t="s">
        <v>33</v>
      </c>
      <c r="W2297" t="s">
        <v>33</v>
      </c>
      <c r="X2297" t="s">
        <v>244</v>
      </c>
      <c r="Y2297" t="s">
        <v>91</v>
      </c>
      <c r="Z2297" t="s">
        <v>1779</v>
      </c>
      <c r="AA2297" t="s">
        <v>1780</v>
      </c>
      <c r="AC2297" s="13" t="str">
        <f t="shared" si="390"/>
        <v>000168563</v>
      </c>
      <c r="AD2297" t="str">
        <f t="shared" si="391"/>
        <v>24/11/2015</v>
      </c>
      <c r="AE2297" t="str">
        <f t="shared" si="392"/>
        <v>46044053002906</v>
      </c>
      <c r="AF2297" s="14">
        <f t="shared" si="393"/>
        <v>395.89</v>
      </c>
      <c r="AG2297">
        <f t="shared" si="394"/>
        <v>0</v>
      </c>
      <c r="AH2297">
        <f t="shared" si="395"/>
        <v>1</v>
      </c>
      <c r="AI2297" s="16">
        <v>6821576</v>
      </c>
      <c r="AJ2297" s="16" t="s">
        <v>7730</v>
      </c>
      <c r="AK2297" s="16" t="s">
        <v>4317</v>
      </c>
      <c r="AL2297" s="16" t="s">
        <v>684</v>
      </c>
      <c r="AM2297" s="16" t="s">
        <v>7193</v>
      </c>
      <c r="AN2297">
        <v>6</v>
      </c>
      <c r="AO2297" t="e">
        <f>VLOOKUP(TRIM(AL2297),'Parcela Dedutivel'!$A$1:$B$65536,2,FALSE)</f>
        <v>#N/A</v>
      </c>
      <c r="AP2297" s="15">
        <f t="shared" si="396"/>
        <v>0</v>
      </c>
      <c r="AQ2297" s="16">
        <f t="shared" si="397"/>
        <v>0</v>
      </c>
      <c r="AV2297" s="18"/>
      <c r="AY2297" s="17"/>
      <c r="AZ2297" s="17"/>
    </row>
    <row r="2298" spans="1:52" hidden="1" x14ac:dyDescent="0.25">
      <c r="A2298" t="s">
        <v>26</v>
      </c>
      <c r="B2298" t="s">
        <v>6036</v>
      </c>
      <c r="C2298">
        <v>42332</v>
      </c>
      <c r="D2298" t="s">
        <v>2787</v>
      </c>
      <c r="E2298" t="s">
        <v>6979</v>
      </c>
      <c r="F2298" t="s">
        <v>29</v>
      </c>
      <c r="G2298">
        <v>1880.46</v>
      </c>
      <c r="H2298">
        <v>1635.18</v>
      </c>
      <c r="I2298">
        <v>294.33</v>
      </c>
      <c r="J2298" t="s">
        <v>61</v>
      </c>
      <c r="K2298">
        <v>0</v>
      </c>
      <c r="L2298">
        <v>0</v>
      </c>
      <c r="M2298" t="s">
        <v>31</v>
      </c>
      <c r="N2298">
        <v>1635.18</v>
      </c>
      <c r="O2298">
        <v>245.28</v>
      </c>
      <c r="P2298" t="s">
        <v>2788</v>
      </c>
      <c r="Q2298">
        <v>1635.18</v>
      </c>
      <c r="R2298">
        <v>26.98</v>
      </c>
      <c r="S2298" t="s">
        <v>33</v>
      </c>
      <c r="T2298">
        <v>1635.18</v>
      </c>
      <c r="U2298">
        <v>124.27</v>
      </c>
      <c r="V2298" t="s">
        <v>33</v>
      </c>
      <c r="W2298" t="s">
        <v>33</v>
      </c>
      <c r="X2298" t="s">
        <v>244</v>
      </c>
      <c r="Y2298" t="s">
        <v>91</v>
      </c>
      <c r="Z2298" t="s">
        <v>1779</v>
      </c>
      <c r="AA2298" t="s">
        <v>1780</v>
      </c>
      <c r="AC2298" s="13" t="str">
        <f t="shared" si="390"/>
        <v>000168563</v>
      </c>
      <c r="AD2298" t="str">
        <f t="shared" si="391"/>
        <v>24/11/2015</v>
      </c>
      <c r="AE2298" t="str">
        <f t="shared" si="392"/>
        <v>46044053002906</v>
      </c>
      <c r="AF2298" s="14">
        <f t="shared" si="393"/>
        <v>1880.46</v>
      </c>
      <c r="AG2298">
        <f t="shared" si="394"/>
        <v>0</v>
      </c>
      <c r="AH2298">
        <f t="shared" si="395"/>
        <v>1</v>
      </c>
      <c r="AI2298" s="16">
        <v>1900</v>
      </c>
      <c r="AJ2298" s="16" t="s">
        <v>7191</v>
      </c>
      <c r="AK2298" s="16" t="s">
        <v>1772</v>
      </c>
      <c r="AL2298" s="16" t="s">
        <v>1799</v>
      </c>
      <c r="AM2298" s="16" t="s">
        <v>7193</v>
      </c>
      <c r="AN2298">
        <v>4</v>
      </c>
      <c r="AO2298" t="e">
        <f>VLOOKUP(TRIM(AL2298),'Parcela Dedutivel'!$A$1:$B$65536,2,FALSE)</f>
        <v>#N/A</v>
      </c>
      <c r="AP2298" s="15">
        <f t="shared" si="396"/>
        <v>0</v>
      </c>
      <c r="AQ2298" s="16">
        <f t="shared" si="397"/>
        <v>0</v>
      </c>
      <c r="AV2298" s="18"/>
      <c r="AY2298" s="17"/>
      <c r="AZ2298" s="17"/>
    </row>
    <row r="2299" spans="1:52" hidden="1" x14ac:dyDescent="0.25">
      <c r="A2299" t="s">
        <v>26</v>
      </c>
      <c r="B2299" t="s">
        <v>6036</v>
      </c>
      <c r="C2299">
        <v>42332</v>
      </c>
      <c r="D2299" t="s">
        <v>2787</v>
      </c>
      <c r="E2299" t="s">
        <v>6979</v>
      </c>
      <c r="F2299" t="s">
        <v>29</v>
      </c>
      <c r="G2299">
        <v>948.36</v>
      </c>
      <c r="H2299">
        <v>824.66</v>
      </c>
      <c r="I2299">
        <v>148.44</v>
      </c>
      <c r="J2299" t="s">
        <v>61</v>
      </c>
      <c r="K2299">
        <v>0</v>
      </c>
      <c r="L2299">
        <v>0</v>
      </c>
      <c r="M2299" t="s">
        <v>31</v>
      </c>
      <c r="N2299">
        <v>824.66</v>
      </c>
      <c r="O2299">
        <v>123.7</v>
      </c>
      <c r="P2299" t="s">
        <v>2788</v>
      </c>
      <c r="Q2299">
        <v>824.66</v>
      </c>
      <c r="R2299">
        <v>13.61</v>
      </c>
      <c r="S2299" t="s">
        <v>33</v>
      </c>
      <c r="T2299">
        <v>824.66</v>
      </c>
      <c r="U2299">
        <v>62.67</v>
      </c>
      <c r="V2299" t="s">
        <v>33</v>
      </c>
      <c r="W2299" t="s">
        <v>33</v>
      </c>
      <c r="X2299" t="s">
        <v>244</v>
      </c>
      <c r="Y2299" t="s">
        <v>91</v>
      </c>
      <c r="Z2299" t="s">
        <v>682</v>
      </c>
      <c r="AA2299" t="s">
        <v>683</v>
      </c>
      <c r="AC2299" s="13" t="str">
        <f t="shared" si="390"/>
        <v>000168563</v>
      </c>
      <c r="AD2299" t="str">
        <f t="shared" si="391"/>
        <v>24/11/2015</v>
      </c>
      <c r="AE2299" t="str">
        <f t="shared" si="392"/>
        <v>46044053002906</v>
      </c>
      <c r="AF2299" s="14">
        <f t="shared" si="393"/>
        <v>948.36</v>
      </c>
      <c r="AG2299">
        <f t="shared" si="394"/>
        <v>0</v>
      </c>
      <c r="AH2299">
        <f t="shared" si="395"/>
        <v>1</v>
      </c>
      <c r="AI2299" s="16">
        <v>1900</v>
      </c>
      <c r="AJ2299" s="16" t="s">
        <v>7191</v>
      </c>
      <c r="AK2299" s="16" t="s">
        <v>1772</v>
      </c>
      <c r="AL2299" s="16" t="s">
        <v>1801</v>
      </c>
      <c r="AM2299" s="16" t="s">
        <v>7193</v>
      </c>
      <c r="AN2299">
        <v>30</v>
      </c>
      <c r="AO2299" t="e">
        <f>VLOOKUP(TRIM(AL2299),'Parcela Dedutivel'!$A$1:$B$65536,2,FALSE)</f>
        <v>#N/A</v>
      </c>
      <c r="AP2299" s="15">
        <f t="shared" si="396"/>
        <v>0</v>
      </c>
      <c r="AQ2299" s="16">
        <f t="shared" si="397"/>
        <v>0</v>
      </c>
      <c r="AV2299" s="18"/>
      <c r="AY2299" s="17"/>
      <c r="AZ2299" s="17"/>
    </row>
    <row r="2300" spans="1:52" hidden="1" x14ac:dyDescent="0.25">
      <c r="A2300" t="s">
        <v>26</v>
      </c>
      <c r="B2300" t="s">
        <v>6041</v>
      </c>
      <c r="C2300">
        <v>42332</v>
      </c>
      <c r="D2300" t="s">
        <v>2841</v>
      </c>
      <c r="E2300" t="s">
        <v>6979</v>
      </c>
      <c r="F2300" t="s">
        <v>478</v>
      </c>
      <c r="G2300">
        <v>253.32</v>
      </c>
      <c r="H2300">
        <v>220.28</v>
      </c>
      <c r="I2300">
        <v>8.81</v>
      </c>
      <c r="J2300" t="s">
        <v>61</v>
      </c>
      <c r="K2300">
        <v>0</v>
      </c>
      <c r="L2300">
        <v>0</v>
      </c>
      <c r="M2300" t="s">
        <v>31</v>
      </c>
      <c r="N2300">
        <v>220.28</v>
      </c>
      <c r="O2300">
        <v>33.04</v>
      </c>
      <c r="P2300" t="s">
        <v>2788</v>
      </c>
      <c r="Q2300">
        <v>220.28</v>
      </c>
      <c r="R2300">
        <v>3.63</v>
      </c>
      <c r="S2300" t="s">
        <v>33</v>
      </c>
      <c r="T2300">
        <v>220.28</v>
      </c>
      <c r="U2300">
        <v>16.740000000000002</v>
      </c>
      <c r="V2300" t="s">
        <v>33</v>
      </c>
      <c r="W2300" t="s">
        <v>33</v>
      </c>
      <c r="X2300" t="s">
        <v>3234</v>
      </c>
      <c r="Y2300" t="s">
        <v>91</v>
      </c>
      <c r="Z2300" t="s">
        <v>1723</v>
      </c>
      <c r="AA2300" t="s">
        <v>1724</v>
      </c>
      <c r="AC2300" s="13" t="str">
        <f t="shared" si="390"/>
        <v>000168565</v>
      </c>
      <c r="AD2300" t="str">
        <f t="shared" si="391"/>
        <v>24/11/2015</v>
      </c>
      <c r="AE2300" t="str">
        <f t="shared" si="392"/>
        <v>46044053005417</v>
      </c>
      <c r="AF2300" s="14">
        <f t="shared" si="393"/>
        <v>253.32</v>
      </c>
      <c r="AG2300">
        <f t="shared" si="394"/>
        <v>0</v>
      </c>
      <c r="AH2300">
        <f t="shared" si="395"/>
        <v>1</v>
      </c>
      <c r="AI2300" s="16">
        <v>6894950</v>
      </c>
      <c r="AJ2300" s="16" t="s">
        <v>7544</v>
      </c>
      <c r="AK2300" s="16" t="s">
        <v>4319</v>
      </c>
      <c r="AL2300" s="16" t="s">
        <v>1787</v>
      </c>
      <c r="AM2300" s="16" t="s">
        <v>7193</v>
      </c>
      <c r="AN2300">
        <v>3</v>
      </c>
      <c r="AO2300" t="e">
        <f>VLOOKUP(TRIM(AL2300),'Parcela Dedutivel'!$A$1:$B$65536,2,FALSE)</f>
        <v>#N/A</v>
      </c>
      <c r="AP2300" s="15">
        <f t="shared" si="396"/>
        <v>0</v>
      </c>
      <c r="AQ2300" s="16">
        <f t="shared" si="397"/>
        <v>0</v>
      </c>
      <c r="AV2300" s="18"/>
      <c r="AY2300" s="17"/>
      <c r="AZ2300" s="17"/>
    </row>
    <row r="2301" spans="1:52" hidden="1" x14ac:dyDescent="0.25">
      <c r="A2301" t="s">
        <v>26</v>
      </c>
      <c r="B2301" t="s">
        <v>6041</v>
      </c>
      <c r="C2301">
        <v>42332</v>
      </c>
      <c r="D2301" t="s">
        <v>2841</v>
      </c>
      <c r="E2301" t="s">
        <v>6979</v>
      </c>
      <c r="F2301" t="s">
        <v>478</v>
      </c>
      <c r="G2301">
        <v>584.78</v>
      </c>
      <c r="H2301">
        <v>487.32</v>
      </c>
      <c r="I2301">
        <v>19.490000000000002</v>
      </c>
      <c r="J2301" t="s">
        <v>61</v>
      </c>
      <c r="K2301">
        <v>0</v>
      </c>
      <c r="L2301">
        <v>0</v>
      </c>
      <c r="M2301" t="s">
        <v>31</v>
      </c>
      <c r="N2301">
        <v>487.32</v>
      </c>
      <c r="O2301">
        <v>97.460000000000008</v>
      </c>
      <c r="P2301" t="s">
        <v>2788</v>
      </c>
      <c r="Q2301">
        <v>487.32</v>
      </c>
      <c r="R2301">
        <v>8.0400000000000009</v>
      </c>
      <c r="S2301" t="s">
        <v>33</v>
      </c>
      <c r="T2301">
        <v>487.32</v>
      </c>
      <c r="U2301">
        <v>37.04</v>
      </c>
      <c r="V2301" t="s">
        <v>33</v>
      </c>
      <c r="W2301" t="s">
        <v>33</v>
      </c>
      <c r="X2301" t="s">
        <v>3234</v>
      </c>
      <c r="Y2301" t="s">
        <v>99</v>
      </c>
      <c r="Z2301" t="s">
        <v>3235</v>
      </c>
      <c r="AA2301" t="s">
        <v>3236</v>
      </c>
      <c r="AC2301" s="13" t="str">
        <f t="shared" si="390"/>
        <v>000168565</v>
      </c>
      <c r="AD2301" t="str">
        <f t="shared" si="391"/>
        <v>24/11/2015</v>
      </c>
      <c r="AE2301" t="str">
        <f t="shared" si="392"/>
        <v>46044053005417</v>
      </c>
      <c r="AF2301" s="14">
        <f t="shared" si="393"/>
        <v>584.78</v>
      </c>
      <c r="AG2301">
        <f t="shared" si="394"/>
        <v>0</v>
      </c>
      <c r="AH2301">
        <f t="shared" si="395"/>
        <v>1</v>
      </c>
      <c r="AI2301" s="16">
        <v>1900</v>
      </c>
      <c r="AJ2301" s="16" t="s">
        <v>7191</v>
      </c>
      <c r="AK2301" s="16" t="s">
        <v>1772</v>
      </c>
      <c r="AL2301" s="16" t="s">
        <v>106</v>
      </c>
      <c r="AM2301" s="16" t="s">
        <v>7193</v>
      </c>
      <c r="AN2301">
        <v>86</v>
      </c>
      <c r="AO2301" t="e">
        <f>VLOOKUP(TRIM(AL2301),'Parcela Dedutivel'!$A$1:$B$65536,2,FALSE)</f>
        <v>#N/A</v>
      </c>
      <c r="AP2301" s="15">
        <f t="shared" si="396"/>
        <v>0</v>
      </c>
      <c r="AQ2301" s="16">
        <f t="shared" si="397"/>
        <v>0</v>
      </c>
      <c r="AV2301" s="18"/>
      <c r="AY2301" s="17"/>
      <c r="AZ2301" s="17"/>
    </row>
    <row r="2302" spans="1:52" hidden="1" x14ac:dyDescent="0.25">
      <c r="A2302" t="s">
        <v>26</v>
      </c>
      <c r="B2302" t="s">
        <v>6042</v>
      </c>
      <c r="C2302">
        <v>42332</v>
      </c>
      <c r="D2302" t="s">
        <v>2817</v>
      </c>
      <c r="E2302" t="s">
        <v>6979</v>
      </c>
      <c r="F2302" t="s">
        <v>478</v>
      </c>
      <c r="G2302">
        <v>1725</v>
      </c>
      <c r="H2302">
        <v>1500</v>
      </c>
      <c r="I2302">
        <v>105</v>
      </c>
      <c r="J2302" t="s">
        <v>30</v>
      </c>
      <c r="K2302">
        <v>0</v>
      </c>
      <c r="L2302">
        <v>0</v>
      </c>
      <c r="M2302" t="s">
        <v>31</v>
      </c>
      <c r="N2302">
        <v>1500</v>
      </c>
      <c r="O2302">
        <v>225</v>
      </c>
      <c r="P2302" t="s">
        <v>2788</v>
      </c>
      <c r="Q2302">
        <v>1500</v>
      </c>
      <c r="R2302">
        <v>24.75</v>
      </c>
      <c r="S2302" t="s">
        <v>33</v>
      </c>
      <c r="T2302">
        <v>1500</v>
      </c>
      <c r="U2302">
        <v>114</v>
      </c>
      <c r="V2302" t="s">
        <v>33</v>
      </c>
      <c r="W2302" t="s">
        <v>33</v>
      </c>
      <c r="X2302" t="s">
        <v>1856</v>
      </c>
      <c r="Y2302" t="s">
        <v>96</v>
      </c>
      <c r="Z2302" t="s">
        <v>6043</v>
      </c>
      <c r="AA2302" t="s">
        <v>6044</v>
      </c>
      <c r="AC2302" s="13" t="str">
        <f t="shared" si="390"/>
        <v>000168566</v>
      </c>
      <c r="AD2302" t="str">
        <f t="shared" si="391"/>
        <v>24/11/2015</v>
      </c>
      <c r="AE2302" t="str">
        <f t="shared" si="392"/>
        <v>54305743001170</v>
      </c>
      <c r="AF2302" s="14">
        <f t="shared" si="393"/>
        <v>1725</v>
      </c>
      <c r="AG2302">
        <f t="shared" si="394"/>
        <v>83.125</v>
      </c>
      <c r="AH2302">
        <f t="shared" si="395"/>
        <v>1</v>
      </c>
      <c r="AI2302" s="16">
        <v>1900</v>
      </c>
      <c r="AJ2302" s="16" t="s">
        <v>7191</v>
      </c>
      <c r="AK2302" s="16" t="s">
        <v>1772</v>
      </c>
      <c r="AL2302" s="16" t="s">
        <v>1745</v>
      </c>
      <c r="AM2302" s="16" t="s">
        <v>7193</v>
      </c>
      <c r="AN2302">
        <v>8</v>
      </c>
      <c r="AO2302" t="e">
        <f>VLOOKUP(TRIM(AL2302),'Parcela Dedutivel'!$A$1:$B$65536,2,FALSE)</f>
        <v>#N/A</v>
      </c>
      <c r="AP2302" s="15">
        <f t="shared" si="396"/>
        <v>0</v>
      </c>
      <c r="AQ2302" s="16">
        <f t="shared" si="397"/>
        <v>0</v>
      </c>
      <c r="AV2302" s="18"/>
      <c r="AY2302" s="17"/>
      <c r="AZ2302" s="17"/>
    </row>
    <row r="2303" spans="1:52" hidden="1" x14ac:dyDescent="0.25">
      <c r="A2303" t="s">
        <v>26</v>
      </c>
      <c r="B2303" t="s">
        <v>6045</v>
      </c>
      <c r="C2303">
        <v>42332</v>
      </c>
      <c r="D2303" t="s">
        <v>2787</v>
      </c>
      <c r="E2303" t="s">
        <v>6979</v>
      </c>
      <c r="F2303" t="s">
        <v>29</v>
      </c>
      <c r="G2303">
        <v>678.49</v>
      </c>
      <c r="H2303">
        <v>678.49</v>
      </c>
      <c r="I2303">
        <v>122.13</v>
      </c>
      <c r="J2303" t="s">
        <v>30</v>
      </c>
      <c r="K2303">
        <v>0</v>
      </c>
      <c r="L2303">
        <v>0</v>
      </c>
      <c r="M2303" t="s">
        <v>31</v>
      </c>
      <c r="N2303">
        <v>0</v>
      </c>
      <c r="O2303">
        <v>0</v>
      </c>
      <c r="P2303" t="s">
        <v>31</v>
      </c>
      <c r="Q2303">
        <v>678.49</v>
      </c>
      <c r="R2303">
        <v>11.200000000000001</v>
      </c>
      <c r="S2303" t="s">
        <v>33</v>
      </c>
      <c r="T2303">
        <v>678.49</v>
      </c>
      <c r="U2303">
        <v>51.57</v>
      </c>
      <c r="V2303" t="s">
        <v>33</v>
      </c>
      <c r="W2303" t="s">
        <v>33</v>
      </c>
      <c r="X2303" t="s">
        <v>3823</v>
      </c>
      <c r="Y2303" t="s">
        <v>99</v>
      </c>
      <c r="Z2303" t="s">
        <v>5275</v>
      </c>
      <c r="AA2303" t="s">
        <v>5276</v>
      </c>
      <c r="AC2303" s="13" t="str">
        <f t="shared" si="390"/>
        <v>000168567</v>
      </c>
      <c r="AD2303" t="str">
        <f t="shared" si="391"/>
        <v>24/11/2015</v>
      </c>
      <c r="AE2303" t="str">
        <f t="shared" si="392"/>
        <v>46127262000112</v>
      </c>
      <c r="AF2303" s="14">
        <f t="shared" si="393"/>
        <v>678.49</v>
      </c>
      <c r="AG2303">
        <f t="shared" si="394"/>
        <v>0</v>
      </c>
      <c r="AH2303">
        <f t="shared" si="395"/>
        <v>1</v>
      </c>
      <c r="AI2303" s="16">
        <v>1900</v>
      </c>
      <c r="AJ2303" s="16" t="s">
        <v>7191</v>
      </c>
      <c r="AK2303" s="16" t="s">
        <v>1772</v>
      </c>
      <c r="AL2303" s="16" t="s">
        <v>1219</v>
      </c>
      <c r="AM2303" s="16" t="s">
        <v>7193</v>
      </c>
      <c r="AN2303">
        <v>9</v>
      </c>
      <c r="AO2303" t="e">
        <f>VLOOKUP(TRIM(AL2303),'Parcela Dedutivel'!$A$1:$B$65536,2,FALSE)</f>
        <v>#N/A</v>
      </c>
      <c r="AP2303" s="15">
        <f t="shared" si="396"/>
        <v>0</v>
      </c>
      <c r="AQ2303" s="16">
        <f t="shared" si="397"/>
        <v>0</v>
      </c>
      <c r="AV2303" s="18"/>
      <c r="AY2303" s="17"/>
      <c r="AZ2303" s="17"/>
    </row>
    <row r="2304" spans="1:52" hidden="1" x14ac:dyDescent="0.25">
      <c r="A2304" t="s">
        <v>26</v>
      </c>
      <c r="B2304" t="s">
        <v>6046</v>
      </c>
      <c r="C2304">
        <v>42332</v>
      </c>
      <c r="D2304" t="s">
        <v>2787</v>
      </c>
      <c r="E2304" t="s">
        <v>6979</v>
      </c>
      <c r="F2304" t="s">
        <v>29</v>
      </c>
      <c r="G2304">
        <v>382.61</v>
      </c>
      <c r="H2304">
        <v>332.7</v>
      </c>
      <c r="I2304">
        <v>59.89</v>
      </c>
      <c r="J2304" t="s">
        <v>61</v>
      </c>
      <c r="K2304">
        <v>0</v>
      </c>
      <c r="L2304">
        <v>0</v>
      </c>
      <c r="M2304" t="s">
        <v>31</v>
      </c>
      <c r="N2304">
        <v>332.7</v>
      </c>
      <c r="O2304">
        <v>49.910000000000004</v>
      </c>
      <c r="P2304" t="s">
        <v>2788</v>
      </c>
      <c r="Q2304">
        <v>332.7</v>
      </c>
      <c r="R2304">
        <v>5.49</v>
      </c>
      <c r="S2304" t="s">
        <v>33</v>
      </c>
      <c r="T2304">
        <v>332.7</v>
      </c>
      <c r="U2304">
        <v>25.29</v>
      </c>
      <c r="V2304" t="s">
        <v>33</v>
      </c>
      <c r="W2304" t="s">
        <v>33</v>
      </c>
      <c r="X2304" t="s">
        <v>244</v>
      </c>
      <c r="Y2304" t="s">
        <v>44</v>
      </c>
      <c r="Z2304" t="s">
        <v>1149</v>
      </c>
      <c r="AA2304" t="s">
        <v>1150</v>
      </c>
      <c r="AC2304" s="13" t="str">
        <f t="shared" si="390"/>
        <v>000168568</v>
      </c>
      <c r="AD2304" t="str">
        <f t="shared" si="391"/>
        <v>24/11/2015</v>
      </c>
      <c r="AE2304" t="str">
        <f t="shared" si="392"/>
        <v>46044053002906</v>
      </c>
      <c r="AF2304" s="14">
        <f t="shared" si="393"/>
        <v>382.61</v>
      </c>
      <c r="AG2304">
        <f t="shared" si="394"/>
        <v>0</v>
      </c>
      <c r="AH2304">
        <f t="shared" si="395"/>
        <v>1</v>
      </c>
      <c r="AI2304" s="16">
        <v>1900</v>
      </c>
      <c r="AJ2304" s="16" t="s">
        <v>7191</v>
      </c>
      <c r="AK2304" s="16" t="s">
        <v>1772</v>
      </c>
      <c r="AL2304" s="16" t="s">
        <v>1731</v>
      </c>
      <c r="AM2304" s="16" t="s">
        <v>7193</v>
      </c>
      <c r="AN2304">
        <v>3</v>
      </c>
      <c r="AO2304" t="e">
        <f>VLOOKUP(TRIM(AL2304),'Parcela Dedutivel'!$A$1:$B$65536,2,FALSE)</f>
        <v>#N/A</v>
      </c>
      <c r="AP2304" s="15">
        <f t="shared" si="396"/>
        <v>0</v>
      </c>
      <c r="AQ2304" s="16">
        <f t="shared" si="397"/>
        <v>0</v>
      </c>
      <c r="AV2304" s="18"/>
      <c r="AY2304" s="17"/>
      <c r="AZ2304" s="17"/>
    </row>
    <row r="2305" spans="1:52" hidden="1" x14ac:dyDescent="0.25">
      <c r="A2305" t="s">
        <v>26</v>
      </c>
      <c r="B2305" t="s">
        <v>6046</v>
      </c>
      <c r="C2305">
        <v>42332</v>
      </c>
      <c r="D2305" t="s">
        <v>2787</v>
      </c>
      <c r="E2305" t="s">
        <v>6979</v>
      </c>
      <c r="F2305" t="s">
        <v>29</v>
      </c>
      <c r="G2305">
        <v>918.65000000000009</v>
      </c>
      <c r="H2305">
        <v>798.83</v>
      </c>
      <c r="I2305">
        <v>143.79</v>
      </c>
      <c r="J2305" t="s">
        <v>61</v>
      </c>
      <c r="K2305">
        <v>0</v>
      </c>
      <c r="L2305">
        <v>0</v>
      </c>
      <c r="M2305" t="s">
        <v>31</v>
      </c>
      <c r="N2305">
        <v>798.83</v>
      </c>
      <c r="O2305">
        <v>119.82000000000001</v>
      </c>
      <c r="P2305" t="s">
        <v>2788</v>
      </c>
      <c r="Q2305">
        <v>798.83</v>
      </c>
      <c r="R2305">
        <v>13.18</v>
      </c>
      <c r="S2305" t="s">
        <v>33</v>
      </c>
      <c r="T2305">
        <v>798.83</v>
      </c>
      <c r="U2305">
        <v>60.71</v>
      </c>
      <c r="V2305" t="s">
        <v>33</v>
      </c>
      <c r="W2305" t="s">
        <v>33</v>
      </c>
      <c r="X2305" t="s">
        <v>244</v>
      </c>
      <c r="Y2305" t="s">
        <v>44</v>
      </c>
      <c r="Z2305" t="s">
        <v>4220</v>
      </c>
      <c r="AA2305" t="s">
        <v>4221</v>
      </c>
      <c r="AC2305" s="13" t="str">
        <f t="shared" si="390"/>
        <v>000168568</v>
      </c>
      <c r="AD2305" t="str">
        <f t="shared" si="391"/>
        <v>24/11/2015</v>
      </c>
      <c r="AE2305" t="str">
        <f t="shared" si="392"/>
        <v>46044053002906</v>
      </c>
      <c r="AF2305" s="14">
        <f t="shared" si="393"/>
        <v>918.65000000000009</v>
      </c>
      <c r="AG2305">
        <f t="shared" si="394"/>
        <v>0</v>
      </c>
      <c r="AH2305">
        <f t="shared" si="395"/>
        <v>1</v>
      </c>
      <c r="AI2305" s="16">
        <v>1900</v>
      </c>
      <c r="AJ2305" s="16" t="s">
        <v>7191</v>
      </c>
      <c r="AK2305" s="16" t="s">
        <v>1772</v>
      </c>
      <c r="AL2305" s="16" t="s">
        <v>1803</v>
      </c>
      <c r="AM2305" s="16" t="s">
        <v>7193</v>
      </c>
      <c r="AN2305">
        <v>8</v>
      </c>
      <c r="AO2305" t="e">
        <f>VLOOKUP(TRIM(AL2305),'Parcela Dedutivel'!$A$1:$B$65536,2,FALSE)</f>
        <v>#N/A</v>
      </c>
      <c r="AP2305" s="15">
        <f t="shared" si="396"/>
        <v>0</v>
      </c>
      <c r="AQ2305" s="16">
        <f t="shared" si="397"/>
        <v>0</v>
      </c>
      <c r="AV2305" s="18"/>
      <c r="AY2305" s="17"/>
      <c r="AZ2305" s="17"/>
    </row>
    <row r="2306" spans="1:52" hidden="1" x14ac:dyDescent="0.25">
      <c r="A2306" t="s">
        <v>26</v>
      </c>
      <c r="B2306" t="s">
        <v>6047</v>
      </c>
      <c r="C2306">
        <v>42332</v>
      </c>
      <c r="D2306" t="s">
        <v>2841</v>
      </c>
      <c r="E2306" t="s">
        <v>6979</v>
      </c>
      <c r="F2306" t="s">
        <v>478</v>
      </c>
      <c r="G2306">
        <v>584.78</v>
      </c>
      <c r="H2306">
        <v>487.32</v>
      </c>
      <c r="I2306">
        <v>19.490000000000002</v>
      </c>
      <c r="J2306" t="s">
        <v>61</v>
      </c>
      <c r="K2306">
        <v>0</v>
      </c>
      <c r="L2306">
        <v>0</v>
      </c>
      <c r="M2306" t="s">
        <v>31</v>
      </c>
      <c r="N2306">
        <v>487.32</v>
      </c>
      <c r="O2306">
        <v>97.460000000000008</v>
      </c>
      <c r="P2306" t="s">
        <v>2788</v>
      </c>
      <c r="Q2306">
        <v>487.32</v>
      </c>
      <c r="R2306">
        <v>8.0400000000000009</v>
      </c>
      <c r="S2306" t="s">
        <v>33</v>
      </c>
      <c r="T2306">
        <v>487.32</v>
      </c>
      <c r="U2306">
        <v>37.04</v>
      </c>
      <c r="V2306" t="s">
        <v>33</v>
      </c>
      <c r="W2306" t="s">
        <v>33</v>
      </c>
      <c r="X2306" t="s">
        <v>3234</v>
      </c>
      <c r="Y2306" t="s">
        <v>99</v>
      </c>
      <c r="Z2306" t="s">
        <v>1725</v>
      </c>
      <c r="AA2306" t="s">
        <v>1726</v>
      </c>
      <c r="AC2306" s="13" t="str">
        <f t="shared" si="390"/>
        <v>000168569</v>
      </c>
      <c r="AD2306" t="str">
        <f t="shared" si="391"/>
        <v>24/11/2015</v>
      </c>
      <c r="AE2306" t="str">
        <f t="shared" si="392"/>
        <v>46044053005417</v>
      </c>
      <c r="AF2306" s="14">
        <f t="shared" si="393"/>
        <v>584.78</v>
      </c>
      <c r="AG2306">
        <f t="shared" si="394"/>
        <v>0</v>
      </c>
      <c r="AH2306">
        <f t="shared" si="395"/>
        <v>1</v>
      </c>
      <c r="AI2306" s="16">
        <v>1900</v>
      </c>
      <c r="AJ2306" s="16" t="s">
        <v>7191</v>
      </c>
      <c r="AK2306" s="16" t="s">
        <v>1772</v>
      </c>
      <c r="AL2306" s="16" t="s">
        <v>1805</v>
      </c>
      <c r="AM2306" s="16" t="s">
        <v>7193</v>
      </c>
      <c r="AN2306">
        <v>22</v>
      </c>
      <c r="AO2306" t="e">
        <f>VLOOKUP(TRIM(AL2306),'Parcela Dedutivel'!$A$1:$B$65536,2,FALSE)</f>
        <v>#N/A</v>
      </c>
      <c r="AP2306" s="15">
        <f t="shared" si="396"/>
        <v>0</v>
      </c>
      <c r="AQ2306" s="16">
        <f t="shared" si="397"/>
        <v>0</v>
      </c>
      <c r="AV2306" s="18"/>
      <c r="AY2306" s="17"/>
      <c r="AZ2306" s="17"/>
    </row>
    <row r="2307" spans="1:52" hidden="1" x14ac:dyDescent="0.25">
      <c r="A2307" t="s">
        <v>26</v>
      </c>
      <c r="B2307" t="s">
        <v>6047</v>
      </c>
      <c r="C2307">
        <v>42332</v>
      </c>
      <c r="D2307" t="s">
        <v>2841</v>
      </c>
      <c r="E2307" t="s">
        <v>6979</v>
      </c>
      <c r="F2307" t="s">
        <v>478</v>
      </c>
      <c r="G2307">
        <v>584.78</v>
      </c>
      <c r="H2307">
        <v>487.32</v>
      </c>
      <c r="I2307">
        <v>19.490000000000002</v>
      </c>
      <c r="J2307" t="s">
        <v>61</v>
      </c>
      <c r="K2307">
        <v>0</v>
      </c>
      <c r="L2307">
        <v>0</v>
      </c>
      <c r="M2307" t="s">
        <v>31</v>
      </c>
      <c r="N2307">
        <v>487.32</v>
      </c>
      <c r="O2307">
        <v>97.460000000000008</v>
      </c>
      <c r="P2307" t="s">
        <v>2788</v>
      </c>
      <c r="Q2307">
        <v>487.32</v>
      </c>
      <c r="R2307">
        <v>8.0400000000000009</v>
      </c>
      <c r="S2307" t="s">
        <v>33</v>
      </c>
      <c r="T2307">
        <v>487.32</v>
      </c>
      <c r="U2307">
        <v>37.04</v>
      </c>
      <c r="V2307" t="s">
        <v>33</v>
      </c>
      <c r="W2307" t="s">
        <v>33</v>
      </c>
      <c r="X2307" t="s">
        <v>3234</v>
      </c>
      <c r="Y2307" t="s">
        <v>99</v>
      </c>
      <c r="Z2307" t="s">
        <v>3235</v>
      </c>
      <c r="AA2307" t="s">
        <v>3236</v>
      </c>
      <c r="AC2307" s="13" t="str">
        <f t="shared" ref="AC2307:AC2370" si="398">B2307</f>
        <v>000168569</v>
      </c>
      <c r="AD2307" t="str">
        <f t="shared" ref="AD2307:AD2370" si="399">TEXT(C2307,"dd/mm/aaaa")</f>
        <v>24/11/2015</v>
      </c>
      <c r="AE2307" t="str">
        <f t="shared" ref="AE2307:AE2370" si="400">VLOOKUP(X2307*1,AI:AJ,2,FALSE)</f>
        <v>46044053005417</v>
      </c>
      <c r="AF2307" s="14">
        <f t="shared" ref="AF2307:AF2370" si="401">G2307*1</f>
        <v>584.78</v>
      </c>
      <c r="AG2307">
        <f t="shared" ref="AG2307:AG2370" si="402">SUMIF(AK:AK,B2307,AQ:AQ)</f>
        <v>0</v>
      </c>
      <c r="AH2307">
        <f t="shared" ref="AH2307:AH2370" si="403">IF(OR(LEFT(TRIM(D2307),1)="1",LEFT(TRIM(D2307),1)="2",LEFT(TRIM(D2307),1)="3"),-1,1)</f>
        <v>1</v>
      </c>
      <c r="AI2307" s="16">
        <v>1900</v>
      </c>
      <c r="AJ2307" s="16" t="s">
        <v>7191</v>
      </c>
      <c r="AK2307" s="16" t="s">
        <v>1772</v>
      </c>
      <c r="AL2307" s="16" t="s">
        <v>1807</v>
      </c>
      <c r="AM2307" s="16" t="s">
        <v>7193</v>
      </c>
      <c r="AN2307">
        <v>1</v>
      </c>
      <c r="AO2307" t="e">
        <f>VLOOKUP(TRIM(AL2307),'Parcela Dedutivel'!$A$1:$B$65536,2,FALSE)</f>
        <v>#N/A</v>
      </c>
      <c r="AP2307" s="15">
        <f t="shared" ref="AP2307:AP2370" si="404">IF(ISNA(AO2307),0,AO2307)</f>
        <v>0</v>
      </c>
      <c r="AQ2307" s="16">
        <f t="shared" ref="AQ2307:AQ2370" si="405">AP2307*AN2307</f>
        <v>0</v>
      </c>
      <c r="AV2307" s="18"/>
      <c r="AY2307" s="17"/>
      <c r="AZ2307" s="17"/>
    </row>
    <row r="2308" spans="1:52" hidden="1" x14ac:dyDescent="0.25">
      <c r="A2308" t="s">
        <v>26</v>
      </c>
      <c r="B2308" t="s">
        <v>6048</v>
      </c>
      <c r="C2308">
        <v>42332</v>
      </c>
      <c r="D2308" t="s">
        <v>2817</v>
      </c>
      <c r="E2308" t="s">
        <v>6979</v>
      </c>
      <c r="F2308" t="s">
        <v>179</v>
      </c>
      <c r="G2308">
        <v>1852.31</v>
      </c>
      <c r="H2308">
        <v>1610.7</v>
      </c>
      <c r="I2308">
        <v>193.28</v>
      </c>
      <c r="J2308" t="s">
        <v>30</v>
      </c>
      <c r="K2308">
        <v>0</v>
      </c>
      <c r="L2308">
        <v>0</v>
      </c>
      <c r="M2308" t="s">
        <v>31</v>
      </c>
      <c r="N2308">
        <v>1610.7</v>
      </c>
      <c r="O2308">
        <v>241.61</v>
      </c>
      <c r="P2308" t="s">
        <v>2788</v>
      </c>
      <c r="Q2308">
        <v>1610.7</v>
      </c>
      <c r="R2308">
        <v>26.580000000000002</v>
      </c>
      <c r="S2308" t="s">
        <v>33</v>
      </c>
      <c r="T2308">
        <v>1610.7</v>
      </c>
      <c r="U2308">
        <v>122.41</v>
      </c>
      <c r="V2308" t="s">
        <v>33</v>
      </c>
      <c r="W2308" t="s">
        <v>33</v>
      </c>
      <c r="X2308" t="s">
        <v>3758</v>
      </c>
      <c r="Y2308" t="s">
        <v>91</v>
      </c>
      <c r="Z2308" t="s">
        <v>6049</v>
      </c>
      <c r="AA2308" t="s">
        <v>6050</v>
      </c>
      <c r="AC2308" s="13" t="str">
        <f t="shared" si="398"/>
        <v>000168570</v>
      </c>
      <c r="AD2308" t="str">
        <f t="shared" si="399"/>
        <v>24/11/2015</v>
      </c>
      <c r="AE2308" t="str">
        <f t="shared" si="400"/>
        <v>17543420000117</v>
      </c>
      <c r="AF2308" s="14">
        <f t="shared" si="401"/>
        <v>1852.31</v>
      </c>
      <c r="AG2308">
        <f t="shared" si="402"/>
        <v>0</v>
      </c>
      <c r="AH2308">
        <f t="shared" si="403"/>
        <v>1</v>
      </c>
      <c r="AI2308" s="16">
        <v>1900</v>
      </c>
      <c r="AJ2308" s="16" t="s">
        <v>7191</v>
      </c>
      <c r="AK2308" s="16" t="s">
        <v>1772</v>
      </c>
      <c r="AL2308" s="16" t="s">
        <v>1809</v>
      </c>
      <c r="AM2308" s="16" t="s">
        <v>7193</v>
      </c>
      <c r="AN2308">
        <v>20</v>
      </c>
      <c r="AO2308" t="e">
        <f>VLOOKUP(TRIM(AL2308),'Parcela Dedutivel'!$A$1:$B$65536,2,FALSE)</f>
        <v>#N/A</v>
      </c>
      <c r="AP2308" s="15">
        <f t="shared" si="404"/>
        <v>0</v>
      </c>
      <c r="AQ2308" s="16">
        <f t="shared" si="405"/>
        <v>0</v>
      </c>
      <c r="AV2308" s="18"/>
      <c r="AY2308" s="17"/>
      <c r="AZ2308" s="17"/>
    </row>
    <row r="2309" spans="1:52" hidden="1" x14ac:dyDescent="0.25">
      <c r="A2309" t="s">
        <v>26</v>
      </c>
      <c r="B2309" t="s">
        <v>6051</v>
      </c>
      <c r="C2309">
        <v>42332</v>
      </c>
      <c r="D2309" t="s">
        <v>2841</v>
      </c>
      <c r="E2309" t="s">
        <v>6979</v>
      </c>
      <c r="F2309" t="s">
        <v>172</v>
      </c>
      <c r="G2309">
        <v>702.91000000000008</v>
      </c>
      <c r="H2309">
        <v>702.91</v>
      </c>
      <c r="I2309">
        <v>28.12</v>
      </c>
      <c r="J2309" t="s">
        <v>61</v>
      </c>
      <c r="K2309">
        <v>0</v>
      </c>
      <c r="L2309">
        <v>0</v>
      </c>
      <c r="M2309" t="s">
        <v>31</v>
      </c>
      <c r="N2309">
        <v>611.23</v>
      </c>
      <c r="O2309">
        <v>91.68</v>
      </c>
      <c r="P2309" t="s">
        <v>2788</v>
      </c>
      <c r="Q2309">
        <v>611.23</v>
      </c>
      <c r="R2309">
        <v>10.09</v>
      </c>
      <c r="S2309" t="s">
        <v>33</v>
      </c>
      <c r="T2309">
        <v>611.23</v>
      </c>
      <c r="U2309">
        <v>46.45</v>
      </c>
      <c r="V2309" t="s">
        <v>33</v>
      </c>
      <c r="W2309" t="s">
        <v>33</v>
      </c>
      <c r="X2309" t="s">
        <v>6052</v>
      </c>
      <c r="Y2309" t="s">
        <v>44</v>
      </c>
      <c r="Z2309" t="s">
        <v>3218</v>
      </c>
      <c r="AA2309" t="s">
        <v>3219</v>
      </c>
      <c r="AC2309" s="13" t="str">
        <f t="shared" si="398"/>
        <v>000168571</v>
      </c>
      <c r="AD2309" t="str">
        <f t="shared" si="399"/>
        <v>24/11/2015</v>
      </c>
      <c r="AE2309" t="str">
        <f t="shared" si="400"/>
        <v>86445822000100</v>
      </c>
      <c r="AF2309" s="14">
        <f t="shared" si="401"/>
        <v>702.91000000000008</v>
      </c>
      <c r="AG2309">
        <f t="shared" si="402"/>
        <v>0</v>
      </c>
      <c r="AH2309">
        <f t="shared" si="403"/>
        <v>1</v>
      </c>
      <c r="AI2309" s="16">
        <v>6784250</v>
      </c>
      <c r="AJ2309" s="16" t="s">
        <v>7159</v>
      </c>
      <c r="AK2309" s="16" t="s">
        <v>5547</v>
      </c>
      <c r="AL2309" s="16" t="s">
        <v>5222</v>
      </c>
      <c r="AM2309" s="16" t="s">
        <v>7143</v>
      </c>
      <c r="AN2309">
        <v>1</v>
      </c>
      <c r="AO2309">
        <f>VLOOKUP(TRIM(AL2309),'Parcela Dedutivel'!$A$1:$B$65536,2,FALSE)</f>
        <v>0</v>
      </c>
      <c r="AP2309" s="15">
        <f t="shared" si="404"/>
        <v>0</v>
      </c>
      <c r="AQ2309" s="16">
        <f t="shared" si="405"/>
        <v>0</v>
      </c>
      <c r="AV2309" s="18"/>
      <c r="AY2309" s="17"/>
      <c r="AZ2309" s="17"/>
    </row>
    <row r="2310" spans="1:52" hidden="1" x14ac:dyDescent="0.25">
      <c r="A2310" t="s">
        <v>26</v>
      </c>
      <c r="B2310" t="s">
        <v>6053</v>
      </c>
      <c r="C2310">
        <v>42332</v>
      </c>
      <c r="D2310" t="s">
        <v>2817</v>
      </c>
      <c r="E2310" t="s">
        <v>6979</v>
      </c>
      <c r="F2310" t="s">
        <v>478</v>
      </c>
      <c r="G2310">
        <v>1253.51</v>
      </c>
      <c r="H2310">
        <v>1090.01</v>
      </c>
      <c r="I2310">
        <v>76.3</v>
      </c>
      <c r="J2310" t="s">
        <v>30</v>
      </c>
      <c r="K2310">
        <v>0</v>
      </c>
      <c r="L2310">
        <v>0</v>
      </c>
      <c r="M2310" t="s">
        <v>31</v>
      </c>
      <c r="N2310">
        <v>1090.01</v>
      </c>
      <c r="O2310">
        <v>163.5</v>
      </c>
      <c r="P2310" t="s">
        <v>2788</v>
      </c>
      <c r="Q2310">
        <v>1090.01</v>
      </c>
      <c r="R2310">
        <v>17.990000000000002</v>
      </c>
      <c r="S2310" t="s">
        <v>33</v>
      </c>
      <c r="T2310">
        <v>1090.01</v>
      </c>
      <c r="U2310">
        <v>82.84</v>
      </c>
      <c r="V2310" t="s">
        <v>33</v>
      </c>
      <c r="W2310" t="s">
        <v>33</v>
      </c>
      <c r="X2310" t="s">
        <v>1856</v>
      </c>
      <c r="Y2310" t="s">
        <v>96</v>
      </c>
      <c r="Z2310" t="s">
        <v>5986</v>
      </c>
      <c r="AA2310" t="s">
        <v>5987</v>
      </c>
      <c r="AC2310" s="13" t="str">
        <f t="shared" si="398"/>
        <v>000168572</v>
      </c>
      <c r="AD2310" t="str">
        <f t="shared" si="399"/>
        <v>24/11/2015</v>
      </c>
      <c r="AE2310" t="str">
        <f t="shared" si="400"/>
        <v>54305743001170</v>
      </c>
      <c r="AF2310" s="14">
        <f t="shared" si="401"/>
        <v>1253.51</v>
      </c>
      <c r="AG2310">
        <f t="shared" si="402"/>
        <v>97.919999999999987</v>
      </c>
      <c r="AH2310">
        <f t="shared" si="403"/>
        <v>1</v>
      </c>
      <c r="AI2310" s="16">
        <v>1900</v>
      </c>
      <c r="AJ2310" s="16" t="s">
        <v>7191</v>
      </c>
      <c r="AK2310" s="16" t="s">
        <v>1772</v>
      </c>
      <c r="AL2310" s="16" t="s">
        <v>1811</v>
      </c>
      <c r="AM2310" s="16" t="s">
        <v>7193</v>
      </c>
      <c r="AN2310">
        <v>30</v>
      </c>
      <c r="AO2310" t="e">
        <f>VLOOKUP(TRIM(AL2310),'Parcela Dedutivel'!$A$1:$B$65536,2,FALSE)</f>
        <v>#N/A</v>
      </c>
      <c r="AP2310" s="15">
        <f t="shared" si="404"/>
        <v>0</v>
      </c>
      <c r="AQ2310" s="16">
        <f t="shared" si="405"/>
        <v>0</v>
      </c>
      <c r="AV2310" s="18"/>
      <c r="AY2310" s="17"/>
      <c r="AZ2310" s="17"/>
    </row>
    <row r="2311" spans="1:52" hidden="1" x14ac:dyDescent="0.25">
      <c r="A2311" t="s">
        <v>26</v>
      </c>
      <c r="B2311" t="s">
        <v>6053</v>
      </c>
      <c r="C2311">
        <v>42332</v>
      </c>
      <c r="D2311" t="s">
        <v>2817</v>
      </c>
      <c r="E2311" t="s">
        <v>6979</v>
      </c>
      <c r="F2311" t="s">
        <v>478</v>
      </c>
      <c r="G2311">
        <v>2001.02</v>
      </c>
      <c r="H2311">
        <v>1740.02</v>
      </c>
      <c r="I2311">
        <v>121.8</v>
      </c>
      <c r="J2311" t="s">
        <v>30</v>
      </c>
      <c r="K2311">
        <v>0</v>
      </c>
      <c r="L2311">
        <v>0</v>
      </c>
      <c r="M2311" t="s">
        <v>31</v>
      </c>
      <c r="N2311">
        <v>1740.02</v>
      </c>
      <c r="O2311">
        <v>261</v>
      </c>
      <c r="P2311" t="s">
        <v>2788</v>
      </c>
      <c r="Q2311">
        <v>1740.02</v>
      </c>
      <c r="R2311">
        <v>28.71</v>
      </c>
      <c r="S2311" t="s">
        <v>33</v>
      </c>
      <c r="T2311">
        <v>1740.02</v>
      </c>
      <c r="U2311">
        <v>132.24</v>
      </c>
      <c r="V2311" t="s">
        <v>33</v>
      </c>
      <c r="W2311" t="s">
        <v>33</v>
      </c>
      <c r="X2311" t="s">
        <v>1856</v>
      </c>
      <c r="Y2311" t="s">
        <v>96</v>
      </c>
      <c r="Z2311" t="s">
        <v>6054</v>
      </c>
      <c r="AA2311" t="s">
        <v>6055</v>
      </c>
      <c r="AC2311" s="13" t="str">
        <f t="shared" si="398"/>
        <v>000168572</v>
      </c>
      <c r="AD2311" t="str">
        <f t="shared" si="399"/>
        <v>24/11/2015</v>
      </c>
      <c r="AE2311" t="str">
        <f t="shared" si="400"/>
        <v>54305743001170</v>
      </c>
      <c r="AF2311" s="14">
        <f t="shared" si="401"/>
        <v>2001.02</v>
      </c>
      <c r="AG2311">
        <f t="shared" si="402"/>
        <v>97.919999999999987</v>
      </c>
      <c r="AH2311">
        <f t="shared" si="403"/>
        <v>1</v>
      </c>
      <c r="AI2311" s="16">
        <v>6784250</v>
      </c>
      <c r="AJ2311" s="16" t="s">
        <v>7159</v>
      </c>
      <c r="AK2311" s="16" t="s">
        <v>5548</v>
      </c>
      <c r="AL2311" s="16" t="s">
        <v>5549</v>
      </c>
      <c r="AM2311" s="16" t="s">
        <v>7143</v>
      </c>
      <c r="AN2311">
        <v>1</v>
      </c>
      <c r="AO2311">
        <f>VLOOKUP(TRIM(AL2311),'Parcela Dedutivel'!$A$1:$B$65536,2,FALSE)</f>
        <v>0</v>
      </c>
      <c r="AP2311" s="15">
        <f t="shared" si="404"/>
        <v>0</v>
      </c>
      <c r="AQ2311" s="16">
        <f t="shared" si="405"/>
        <v>0</v>
      </c>
      <c r="AV2311" s="18"/>
      <c r="AY2311" s="17"/>
      <c r="AZ2311" s="17"/>
    </row>
    <row r="2312" spans="1:52" hidden="1" x14ac:dyDescent="0.25">
      <c r="A2312" t="s">
        <v>26</v>
      </c>
      <c r="B2312" t="s">
        <v>6056</v>
      </c>
      <c r="C2312">
        <v>42332</v>
      </c>
      <c r="D2312" t="s">
        <v>2841</v>
      </c>
      <c r="E2312" t="s">
        <v>6979</v>
      </c>
      <c r="F2312" t="s">
        <v>179</v>
      </c>
      <c r="G2312">
        <v>374.96000000000004</v>
      </c>
      <c r="H2312">
        <v>326.05</v>
      </c>
      <c r="I2312">
        <v>13.040000000000001</v>
      </c>
      <c r="J2312" t="s">
        <v>61</v>
      </c>
      <c r="K2312">
        <v>0</v>
      </c>
      <c r="L2312">
        <v>0</v>
      </c>
      <c r="M2312" t="s">
        <v>31</v>
      </c>
      <c r="N2312">
        <v>326.05</v>
      </c>
      <c r="O2312">
        <v>48.910000000000004</v>
      </c>
      <c r="P2312" t="s">
        <v>2788</v>
      </c>
      <c r="Q2312">
        <v>326.05</v>
      </c>
      <c r="R2312">
        <v>5.38</v>
      </c>
      <c r="S2312" t="s">
        <v>33</v>
      </c>
      <c r="T2312">
        <v>326.05</v>
      </c>
      <c r="U2312">
        <v>24.78</v>
      </c>
      <c r="V2312" t="s">
        <v>33</v>
      </c>
      <c r="W2312" t="s">
        <v>33</v>
      </c>
      <c r="X2312" t="s">
        <v>1649</v>
      </c>
      <c r="Y2312" t="s">
        <v>91</v>
      </c>
      <c r="Z2312" t="s">
        <v>3125</v>
      </c>
      <c r="AA2312" t="s">
        <v>3126</v>
      </c>
      <c r="AC2312" s="13" t="str">
        <f t="shared" si="398"/>
        <v>000168573</v>
      </c>
      <c r="AD2312" t="str">
        <f t="shared" si="399"/>
        <v>24/11/2015</v>
      </c>
      <c r="AE2312" t="str">
        <f t="shared" si="400"/>
        <v>02737636000146</v>
      </c>
      <c r="AF2312" s="14">
        <f t="shared" si="401"/>
        <v>374.96000000000004</v>
      </c>
      <c r="AG2312">
        <f t="shared" si="402"/>
        <v>0</v>
      </c>
      <c r="AH2312">
        <f t="shared" si="403"/>
        <v>1</v>
      </c>
      <c r="AI2312" s="16">
        <v>1900</v>
      </c>
      <c r="AJ2312" s="16" t="s">
        <v>7191</v>
      </c>
      <c r="AK2312" s="16" t="s">
        <v>1772</v>
      </c>
      <c r="AL2312" s="16" t="s">
        <v>1528</v>
      </c>
      <c r="AM2312" s="16" t="s">
        <v>7193</v>
      </c>
      <c r="AN2312">
        <v>16</v>
      </c>
      <c r="AO2312" t="e">
        <f>VLOOKUP(TRIM(AL2312),'Parcela Dedutivel'!$A$1:$B$65536,2,FALSE)</f>
        <v>#N/A</v>
      </c>
      <c r="AP2312" s="15">
        <f t="shared" si="404"/>
        <v>0</v>
      </c>
      <c r="AQ2312" s="16">
        <f t="shared" si="405"/>
        <v>0</v>
      </c>
      <c r="AV2312" s="18"/>
      <c r="AY2312" s="17"/>
      <c r="AZ2312" s="17"/>
    </row>
    <row r="2313" spans="1:52" hidden="1" x14ac:dyDescent="0.25">
      <c r="A2313" t="s">
        <v>26</v>
      </c>
      <c r="B2313" t="s">
        <v>6056</v>
      </c>
      <c r="C2313">
        <v>42332</v>
      </c>
      <c r="D2313" t="s">
        <v>2841</v>
      </c>
      <c r="E2313" t="s">
        <v>6979</v>
      </c>
      <c r="F2313" t="s">
        <v>179</v>
      </c>
      <c r="G2313">
        <v>506.63</v>
      </c>
      <c r="H2313">
        <v>440.55</v>
      </c>
      <c r="I2313">
        <v>17.62</v>
      </c>
      <c r="J2313" t="s">
        <v>61</v>
      </c>
      <c r="K2313">
        <v>0</v>
      </c>
      <c r="L2313">
        <v>0</v>
      </c>
      <c r="M2313" t="s">
        <v>31</v>
      </c>
      <c r="N2313">
        <v>440.55</v>
      </c>
      <c r="O2313">
        <v>66.08</v>
      </c>
      <c r="P2313" t="s">
        <v>2788</v>
      </c>
      <c r="Q2313">
        <v>440.55</v>
      </c>
      <c r="R2313">
        <v>7.2700000000000005</v>
      </c>
      <c r="S2313" t="s">
        <v>33</v>
      </c>
      <c r="T2313">
        <v>440.55</v>
      </c>
      <c r="U2313">
        <v>33.480000000000004</v>
      </c>
      <c r="V2313" t="s">
        <v>33</v>
      </c>
      <c r="W2313" t="s">
        <v>33</v>
      </c>
      <c r="X2313" t="s">
        <v>1649</v>
      </c>
      <c r="Y2313" t="s">
        <v>91</v>
      </c>
      <c r="Z2313" t="s">
        <v>128</v>
      </c>
      <c r="AA2313" t="s">
        <v>129</v>
      </c>
      <c r="AC2313" s="13" t="str">
        <f t="shared" si="398"/>
        <v>000168573</v>
      </c>
      <c r="AD2313" t="str">
        <f t="shared" si="399"/>
        <v>24/11/2015</v>
      </c>
      <c r="AE2313" t="str">
        <f t="shared" si="400"/>
        <v>02737636000146</v>
      </c>
      <c r="AF2313" s="14">
        <f t="shared" si="401"/>
        <v>506.63</v>
      </c>
      <c r="AG2313">
        <f t="shared" si="402"/>
        <v>0</v>
      </c>
      <c r="AH2313">
        <f t="shared" si="403"/>
        <v>1</v>
      </c>
      <c r="AI2313" s="16">
        <v>6784250</v>
      </c>
      <c r="AJ2313" s="16" t="s">
        <v>7159</v>
      </c>
      <c r="AK2313" s="16" t="s">
        <v>5550</v>
      </c>
      <c r="AL2313" s="16" t="s">
        <v>3559</v>
      </c>
      <c r="AM2313" s="16" t="s">
        <v>7143</v>
      </c>
      <c r="AN2313">
        <v>5</v>
      </c>
      <c r="AO2313">
        <f>VLOOKUP(TRIM(AL2313),'Parcela Dedutivel'!$A$1:$B$65536,2,FALSE)</f>
        <v>0</v>
      </c>
      <c r="AP2313" s="15">
        <f t="shared" si="404"/>
        <v>0</v>
      </c>
      <c r="AQ2313" s="16">
        <f t="shared" si="405"/>
        <v>0</v>
      </c>
      <c r="AV2313" s="18"/>
      <c r="AY2313" s="17"/>
      <c r="AZ2313" s="17"/>
    </row>
    <row r="2314" spans="1:52" hidden="1" x14ac:dyDescent="0.25">
      <c r="A2314" t="s">
        <v>26</v>
      </c>
      <c r="B2314" t="s">
        <v>6056</v>
      </c>
      <c r="C2314">
        <v>42332</v>
      </c>
      <c r="D2314" t="s">
        <v>2841</v>
      </c>
      <c r="E2314" t="s">
        <v>6979</v>
      </c>
      <c r="F2314" t="s">
        <v>179</v>
      </c>
      <c r="G2314">
        <v>645.38000000000011</v>
      </c>
      <c r="H2314">
        <v>561.20000000000005</v>
      </c>
      <c r="I2314">
        <v>22.45</v>
      </c>
      <c r="J2314" t="s">
        <v>61</v>
      </c>
      <c r="K2314">
        <v>0</v>
      </c>
      <c r="L2314">
        <v>0</v>
      </c>
      <c r="M2314" t="s">
        <v>31</v>
      </c>
      <c r="N2314">
        <v>561.20000000000005</v>
      </c>
      <c r="O2314">
        <v>84.18</v>
      </c>
      <c r="P2314" t="s">
        <v>2788</v>
      </c>
      <c r="Q2314">
        <v>561.20000000000005</v>
      </c>
      <c r="R2314">
        <v>9.26</v>
      </c>
      <c r="S2314" t="s">
        <v>33</v>
      </c>
      <c r="T2314">
        <v>561.20000000000005</v>
      </c>
      <c r="U2314">
        <v>42.65</v>
      </c>
      <c r="V2314" t="s">
        <v>33</v>
      </c>
      <c r="W2314" t="s">
        <v>33</v>
      </c>
      <c r="X2314" t="s">
        <v>1649</v>
      </c>
      <c r="Y2314" t="s">
        <v>91</v>
      </c>
      <c r="Z2314" t="s">
        <v>1793</v>
      </c>
      <c r="AA2314" t="s">
        <v>1794</v>
      </c>
      <c r="AC2314" s="13" t="str">
        <f t="shared" si="398"/>
        <v>000168573</v>
      </c>
      <c r="AD2314" t="str">
        <f t="shared" si="399"/>
        <v>24/11/2015</v>
      </c>
      <c r="AE2314" t="str">
        <f t="shared" si="400"/>
        <v>02737636000146</v>
      </c>
      <c r="AF2314" s="14">
        <f t="shared" si="401"/>
        <v>645.38000000000011</v>
      </c>
      <c r="AG2314">
        <f t="shared" si="402"/>
        <v>0</v>
      </c>
      <c r="AH2314">
        <f t="shared" si="403"/>
        <v>1</v>
      </c>
      <c r="AI2314" s="16">
        <v>6784250</v>
      </c>
      <c r="AJ2314" s="16" t="s">
        <v>7159</v>
      </c>
      <c r="AK2314" s="16" t="s">
        <v>5551</v>
      </c>
      <c r="AL2314" s="16" t="s">
        <v>3567</v>
      </c>
      <c r="AM2314" s="16" t="s">
        <v>7143</v>
      </c>
      <c r="AN2314">
        <v>6</v>
      </c>
      <c r="AO2314">
        <f>VLOOKUP(TRIM(AL2314),'Parcela Dedutivel'!$A$1:$B$65536,2,FALSE)</f>
        <v>0</v>
      </c>
      <c r="AP2314" s="15">
        <f t="shared" si="404"/>
        <v>0</v>
      </c>
      <c r="AQ2314" s="16">
        <f t="shared" si="405"/>
        <v>0</v>
      </c>
      <c r="AV2314" s="18"/>
      <c r="AY2314" s="17"/>
      <c r="AZ2314" s="17"/>
    </row>
    <row r="2315" spans="1:52" hidden="1" x14ac:dyDescent="0.25">
      <c r="A2315" t="s">
        <v>26</v>
      </c>
      <c r="B2315" t="s">
        <v>6056</v>
      </c>
      <c r="C2315">
        <v>42332</v>
      </c>
      <c r="D2315" t="s">
        <v>2841</v>
      </c>
      <c r="E2315" t="s">
        <v>6979</v>
      </c>
      <c r="F2315" t="s">
        <v>179</v>
      </c>
      <c r="G2315">
        <v>350.87</v>
      </c>
      <c r="H2315">
        <v>292.39</v>
      </c>
      <c r="I2315">
        <v>11.700000000000001</v>
      </c>
      <c r="J2315" t="s">
        <v>61</v>
      </c>
      <c r="K2315">
        <v>0</v>
      </c>
      <c r="L2315">
        <v>0</v>
      </c>
      <c r="M2315" t="s">
        <v>31</v>
      </c>
      <c r="N2315">
        <v>292.39</v>
      </c>
      <c r="O2315">
        <v>58.480000000000004</v>
      </c>
      <c r="P2315" t="s">
        <v>2788</v>
      </c>
      <c r="Q2315">
        <v>292.39</v>
      </c>
      <c r="R2315">
        <v>4.82</v>
      </c>
      <c r="S2315" t="s">
        <v>33</v>
      </c>
      <c r="T2315">
        <v>292.39</v>
      </c>
      <c r="U2315">
        <v>22.22</v>
      </c>
      <c r="V2315" t="s">
        <v>33</v>
      </c>
      <c r="W2315" t="s">
        <v>33</v>
      </c>
      <c r="X2315" t="s">
        <v>1649</v>
      </c>
      <c r="Y2315" t="s">
        <v>99</v>
      </c>
      <c r="Z2315" t="s">
        <v>3235</v>
      </c>
      <c r="AA2315" t="s">
        <v>3236</v>
      </c>
      <c r="AC2315" s="13" t="str">
        <f t="shared" si="398"/>
        <v>000168573</v>
      </c>
      <c r="AD2315" t="str">
        <f t="shared" si="399"/>
        <v>24/11/2015</v>
      </c>
      <c r="AE2315" t="str">
        <f t="shared" si="400"/>
        <v>02737636000146</v>
      </c>
      <c r="AF2315" s="14">
        <f t="shared" si="401"/>
        <v>350.87</v>
      </c>
      <c r="AG2315">
        <f t="shared" si="402"/>
        <v>0</v>
      </c>
      <c r="AH2315">
        <f t="shared" si="403"/>
        <v>1</v>
      </c>
      <c r="AI2315" s="16">
        <v>6784250</v>
      </c>
      <c r="AJ2315" s="16" t="s">
        <v>7159</v>
      </c>
      <c r="AK2315" s="16" t="s">
        <v>5552</v>
      </c>
      <c r="AL2315" s="16" t="s">
        <v>4575</v>
      </c>
      <c r="AM2315" s="16" t="s">
        <v>7143</v>
      </c>
      <c r="AN2315">
        <v>2</v>
      </c>
      <c r="AO2315">
        <f>VLOOKUP(TRIM(AL2315),'Parcela Dedutivel'!$A$1:$B$65536,2,FALSE)</f>
        <v>0</v>
      </c>
      <c r="AP2315" s="15">
        <f t="shared" si="404"/>
        <v>0</v>
      </c>
      <c r="AQ2315" s="16">
        <f t="shared" si="405"/>
        <v>0</v>
      </c>
      <c r="AV2315" s="18"/>
      <c r="AY2315" s="17"/>
      <c r="AZ2315" s="17"/>
    </row>
    <row r="2316" spans="1:52" hidden="1" x14ac:dyDescent="0.25">
      <c r="A2316" t="s">
        <v>26</v>
      </c>
      <c r="B2316" t="s">
        <v>6056</v>
      </c>
      <c r="C2316">
        <v>42332</v>
      </c>
      <c r="D2316" t="s">
        <v>2841</v>
      </c>
      <c r="E2316" t="s">
        <v>6979</v>
      </c>
      <c r="F2316" t="s">
        <v>179</v>
      </c>
      <c r="G2316">
        <v>771.29000000000008</v>
      </c>
      <c r="H2316">
        <v>670.69</v>
      </c>
      <c r="I2316">
        <v>26.830000000000002</v>
      </c>
      <c r="J2316" t="s">
        <v>61</v>
      </c>
      <c r="K2316">
        <v>0</v>
      </c>
      <c r="L2316">
        <v>0</v>
      </c>
      <c r="M2316" t="s">
        <v>31</v>
      </c>
      <c r="N2316">
        <v>670.69</v>
      </c>
      <c r="O2316">
        <v>100.60000000000001</v>
      </c>
      <c r="P2316" t="s">
        <v>2788</v>
      </c>
      <c r="Q2316">
        <v>670.69</v>
      </c>
      <c r="R2316">
        <v>11.07</v>
      </c>
      <c r="S2316" t="s">
        <v>33</v>
      </c>
      <c r="T2316">
        <v>670.69</v>
      </c>
      <c r="U2316">
        <v>50.97</v>
      </c>
      <c r="V2316" t="s">
        <v>33</v>
      </c>
      <c r="W2316" t="s">
        <v>33</v>
      </c>
      <c r="X2316" t="s">
        <v>1649</v>
      </c>
      <c r="Y2316" t="s">
        <v>91</v>
      </c>
      <c r="Z2316" t="s">
        <v>1743</v>
      </c>
      <c r="AA2316" t="s">
        <v>1744</v>
      </c>
      <c r="AC2316" s="13" t="str">
        <f t="shared" si="398"/>
        <v>000168573</v>
      </c>
      <c r="AD2316" t="str">
        <f t="shared" si="399"/>
        <v>24/11/2015</v>
      </c>
      <c r="AE2316" t="str">
        <f t="shared" si="400"/>
        <v>02737636000146</v>
      </c>
      <c r="AF2316" s="14">
        <f t="shared" si="401"/>
        <v>771.29000000000008</v>
      </c>
      <c r="AG2316">
        <f t="shared" si="402"/>
        <v>0</v>
      </c>
      <c r="AH2316">
        <f t="shared" si="403"/>
        <v>1</v>
      </c>
      <c r="AI2316" s="16">
        <v>6784250</v>
      </c>
      <c r="AJ2316" s="16" t="s">
        <v>7159</v>
      </c>
      <c r="AK2316" s="16" t="s">
        <v>5553</v>
      </c>
      <c r="AL2316" s="16" t="s">
        <v>4586</v>
      </c>
      <c r="AM2316" s="16" t="s">
        <v>7143</v>
      </c>
      <c r="AN2316">
        <v>1</v>
      </c>
      <c r="AO2316">
        <f>VLOOKUP(TRIM(AL2316),'Parcela Dedutivel'!$A$1:$B$65536,2,FALSE)</f>
        <v>0</v>
      </c>
      <c r="AP2316" s="15">
        <f t="shared" si="404"/>
        <v>0</v>
      </c>
      <c r="AQ2316" s="16">
        <f t="shared" si="405"/>
        <v>0</v>
      </c>
      <c r="AV2316" s="18"/>
      <c r="AY2316" s="17"/>
      <c r="AZ2316" s="17"/>
    </row>
    <row r="2317" spans="1:52" hidden="1" x14ac:dyDescent="0.25">
      <c r="A2317" t="s">
        <v>26</v>
      </c>
      <c r="B2317" t="s">
        <v>6056</v>
      </c>
      <c r="C2317">
        <v>42332</v>
      </c>
      <c r="D2317" t="s">
        <v>2841</v>
      </c>
      <c r="E2317" t="s">
        <v>6979</v>
      </c>
      <c r="F2317" t="s">
        <v>179</v>
      </c>
      <c r="G2317">
        <v>597.80000000000007</v>
      </c>
      <c r="H2317">
        <v>519.83000000000004</v>
      </c>
      <c r="I2317">
        <v>20.79</v>
      </c>
      <c r="J2317" t="s">
        <v>61</v>
      </c>
      <c r="K2317">
        <v>0</v>
      </c>
      <c r="L2317">
        <v>0</v>
      </c>
      <c r="M2317" t="s">
        <v>31</v>
      </c>
      <c r="N2317">
        <v>519.83000000000004</v>
      </c>
      <c r="O2317">
        <v>77.97</v>
      </c>
      <c r="P2317" t="s">
        <v>2788</v>
      </c>
      <c r="Q2317">
        <v>519.83000000000004</v>
      </c>
      <c r="R2317">
        <v>8.58</v>
      </c>
      <c r="S2317" t="s">
        <v>33</v>
      </c>
      <c r="T2317">
        <v>519.83000000000004</v>
      </c>
      <c r="U2317">
        <v>39.51</v>
      </c>
      <c r="V2317" t="s">
        <v>33</v>
      </c>
      <c r="W2317" t="s">
        <v>33</v>
      </c>
      <c r="X2317" t="s">
        <v>1649</v>
      </c>
      <c r="Y2317" t="s">
        <v>91</v>
      </c>
      <c r="Z2317" t="s">
        <v>1789</v>
      </c>
      <c r="AA2317" t="s">
        <v>1790</v>
      </c>
      <c r="AC2317" s="13" t="str">
        <f t="shared" si="398"/>
        <v>000168573</v>
      </c>
      <c r="AD2317" t="str">
        <f t="shared" si="399"/>
        <v>24/11/2015</v>
      </c>
      <c r="AE2317" t="str">
        <f t="shared" si="400"/>
        <v>02737636000146</v>
      </c>
      <c r="AF2317" s="14">
        <f t="shared" si="401"/>
        <v>597.80000000000007</v>
      </c>
      <c r="AG2317">
        <f t="shared" si="402"/>
        <v>0</v>
      </c>
      <c r="AH2317">
        <f t="shared" si="403"/>
        <v>1</v>
      </c>
      <c r="AI2317" s="16">
        <v>1900</v>
      </c>
      <c r="AJ2317" s="16" t="s">
        <v>7191</v>
      </c>
      <c r="AK2317" s="16" t="s">
        <v>1772</v>
      </c>
      <c r="AL2317" s="16" t="s">
        <v>1813</v>
      </c>
      <c r="AM2317" s="16" t="s">
        <v>7193</v>
      </c>
      <c r="AN2317">
        <v>20</v>
      </c>
      <c r="AO2317" t="e">
        <f>VLOOKUP(TRIM(AL2317),'Parcela Dedutivel'!$A$1:$B$65536,2,FALSE)</f>
        <v>#N/A</v>
      </c>
      <c r="AP2317" s="15">
        <f t="shared" si="404"/>
        <v>0</v>
      </c>
      <c r="AQ2317" s="16">
        <f t="shared" si="405"/>
        <v>0</v>
      </c>
      <c r="AV2317" s="18"/>
      <c r="AY2317" s="17"/>
      <c r="AZ2317" s="17"/>
    </row>
    <row r="2318" spans="1:52" hidden="1" x14ac:dyDescent="0.25">
      <c r="A2318" t="s">
        <v>26</v>
      </c>
      <c r="B2318" t="s">
        <v>6056</v>
      </c>
      <c r="C2318">
        <v>42332</v>
      </c>
      <c r="D2318" t="s">
        <v>2841</v>
      </c>
      <c r="E2318" t="s">
        <v>6979</v>
      </c>
      <c r="F2318" t="s">
        <v>179</v>
      </c>
      <c r="G2318">
        <v>438.39</v>
      </c>
      <c r="H2318">
        <v>381.21</v>
      </c>
      <c r="I2318">
        <v>15.25</v>
      </c>
      <c r="J2318" t="s">
        <v>61</v>
      </c>
      <c r="K2318">
        <v>0</v>
      </c>
      <c r="L2318">
        <v>0</v>
      </c>
      <c r="M2318" t="s">
        <v>31</v>
      </c>
      <c r="N2318">
        <v>381.21</v>
      </c>
      <c r="O2318">
        <v>57.18</v>
      </c>
      <c r="P2318" t="s">
        <v>2788</v>
      </c>
      <c r="Q2318">
        <v>381.21</v>
      </c>
      <c r="R2318">
        <v>6.29</v>
      </c>
      <c r="S2318" t="s">
        <v>33</v>
      </c>
      <c r="T2318">
        <v>381.21</v>
      </c>
      <c r="U2318">
        <v>28.97</v>
      </c>
      <c r="V2318" t="s">
        <v>33</v>
      </c>
      <c r="W2318" t="s">
        <v>33</v>
      </c>
      <c r="X2318" t="s">
        <v>1649</v>
      </c>
      <c r="Y2318" t="s">
        <v>91</v>
      </c>
      <c r="Z2318" t="s">
        <v>6057</v>
      </c>
      <c r="AA2318" t="s">
        <v>6058</v>
      </c>
      <c r="AC2318" s="13" t="str">
        <f t="shared" si="398"/>
        <v>000168573</v>
      </c>
      <c r="AD2318" t="str">
        <f t="shared" si="399"/>
        <v>24/11/2015</v>
      </c>
      <c r="AE2318" t="str">
        <f t="shared" si="400"/>
        <v>02737636000146</v>
      </c>
      <c r="AF2318" s="14">
        <f t="shared" si="401"/>
        <v>438.39</v>
      </c>
      <c r="AG2318">
        <f t="shared" si="402"/>
        <v>0</v>
      </c>
      <c r="AH2318">
        <f t="shared" si="403"/>
        <v>1</v>
      </c>
      <c r="AI2318" s="16">
        <v>1900</v>
      </c>
      <c r="AJ2318" s="16" t="s">
        <v>7191</v>
      </c>
      <c r="AK2318" s="16" t="s">
        <v>1772</v>
      </c>
      <c r="AL2318" s="16" t="s">
        <v>1815</v>
      </c>
      <c r="AM2318" s="16" t="s">
        <v>7193</v>
      </c>
      <c r="AN2318">
        <v>4</v>
      </c>
      <c r="AO2318" t="e">
        <f>VLOOKUP(TRIM(AL2318),'Parcela Dedutivel'!$A$1:$B$65536,2,FALSE)</f>
        <v>#N/A</v>
      </c>
      <c r="AP2318" s="15">
        <f t="shared" si="404"/>
        <v>0</v>
      </c>
      <c r="AQ2318" s="16">
        <f t="shared" si="405"/>
        <v>0</v>
      </c>
      <c r="AV2318" s="18"/>
      <c r="AY2318" s="17"/>
      <c r="AZ2318" s="17"/>
    </row>
    <row r="2319" spans="1:52" hidden="1" x14ac:dyDescent="0.25">
      <c r="A2319" t="s">
        <v>26</v>
      </c>
      <c r="B2319" t="s">
        <v>6056</v>
      </c>
      <c r="C2319">
        <v>42332</v>
      </c>
      <c r="D2319" t="s">
        <v>2841</v>
      </c>
      <c r="E2319" t="s">
        <v>6979</v>
      </c>
      <c r="F2319" t="s">
        <v>179</v>
      </c>
      <c r="G2319">
        <v>1528.48</v>
      </c>
      <c r="H2319">
        <v>1329.1100000000001</v>
      </c>
      <c r="I2319">
        <v>53.160000000000004</v>
      </c>
      <c r="J2319" t="s">
        <v>61</v>
      </c>
      <c r="K2319">
        <v>0</v>
      </c>
      <c r="L2319">
        <v>0</v>
      </c>
      <c r="M2319" t="s">
        <v>31</v>
      </c>
      <c r="N2319">
        <v>1329.1100000000001</v>
      </c>
      <c r="O2319">
        <v>199.37</v>
      </c>
      <c r="P2319" t="s">
        <v>2788</v>
      </c>
      <c r="Q2319">
        <v>1329.1100000000001</v>
      </c>
      <c r="R2319">
        <v>21.93</v>
      </c>
      <c r="S2319" t="s">
        <v>33</v>
      </c>
      <c r="T2319">
        <v>1329.1100000000001</v>
      </c>
      <c r="U2319">
        <v>101.01</v>
      </c>
      <c r="V2319" t="s">
        <v>33</v>
      </c>
      <c r="W2319" t="s">
        <v>33</v>
      </c>
      <c r="X2319" t="s">
        <v>1649</v>
      </c>
      <c r="Y2319" t="s">
        <v>91</v>
      </c>
      <c r="Z2319" t="s">
        <v>1777</v>
      </c>
      <c r="AA2319" t="s">
        <v>1778</v>
      </c>
      <c r="AC2319" s="13" t="str">
        <f t="shared" si="398"/>
        <v>000168573</v>
      </c>
      <c r="AD2319" t="str">
        <f t="shared" si="399"/>
        <v>24/11/2015</v>
      </c>
      <c r="AE2319" t="str">
        <f t="shared" si="400"/>
        <v>02737636000146</v>
      </c>
      <c r="AF2319" s="14">
        <f t="shared" si="401"/>
        <v>1528.48</v>
      </c>
      <c r="AG2319">
        <f t="shared" si="402"/>
        <v>0</v>
      </c>
      <c r="AH2319">
        <f t="shared" si="403"/>
        <v>1</v>
      </c>
      <c r="AI2319" s="16">
        <v>1900</v>
      </c>
      <c r="AJ2319" s="16" t="s">
        <v>7191</v>
      </c>
      <c r="AK2319" s="16" t="s">
        <v>1772</v>
      </c>
      <c r="AL2319" s="16" t="s">
        <v>1526</v>
      </c>
      <c r="AM2319" s="16" t="s">
        <v>7193</v>
      </c>
      <c r="AN2319">
        <v>61</v>
      </c>
      <c r="AO2319" t="e">
        <f>VLOOKUP(TRIM(AL2319),'Parcela Dedutivel'!$A$1:$B$65536,2,FALSE)</f>
        <v>#N/A</v>
      </c>
      <c r="AP2319" s="15">
        <f t="shared" si="404"/>
        <v>0</v>
      </c>
      <c r="AQ2319" s="16">
        <f t="shared" si="405"/>
        <v>0</v>
      </c>
      <c r="AV2319" s="18"/>
      <c r="AY2319" s="17"/>
      <c r="AZ2319" s="17"/>
    </row>
    <row r="2320" spans="1:52" hidden="1" x14ac:dyDescent="0.25">
      <c r="A2320" t="s">
        <v>26</v>
      </c>
      <c r="B2320" t="s">
        <v>6056</v>
      </c>
      <c r="C2320">
        <v>42332</v>
      </c>
      <c r="D2320" t="s">
        <v>2841</v>
      </c>
      <c r="E2320" t="s">
        <v>6979</v>
      </c>
      <c r="F2320" t="s">
        <v>179</v>
      </c>
      <c r="G2320">
        <v>722.84</v>
      </c>
      <c r="H2320">
        <v>628.56000000000006</v>
      </c>
      <c r="I2320">
        <v>25.14</v>
      </c>
      <c r="J2320" t="s">
        <v>61</v>
      </c>
      <c r="K2320">
        <v>0</v>
      </c>
      <c r="L2320">
        <v>0</v>
      </c>
      <c r="M2320" t="s">
        <v>31</v>
      </c>
      <c r="N2320">
        <v>628.56000000000006</v>
      </c>
      <c r="O2320">
        <v>94.28</v>
      </c>
      <c r="P2320" t="s">
        <v>2788</v>
      </c>
      <c r="Q2320">
        <v>628.56000000000006</v>
      </c>
      <c r="R2320">
        <v>10.370000000000001</v>
      </c>
      <c r="S2320" t="s">
        <v>33</v>
      </c>
      <c r="T2320">
        <v>628.56000000000006</v>
      </c>
      <c r="U2320">
        <v>47.77</v>
      </c>
      <c r="V2320" t="s">
        <v>33</v>
      </c>
      <c r="W2320" t="s">
        <v>33</v>
      </c>
      <c r="X2320" t="s">
        <v>1649</v>
      </c>
      <c r="Y2320" t="s">
        <v>318</v>
      </c>
      <c r="Z2320" t="s">
        <v>6059</v>
      </c>
      <c r="AA2320" t="s">
        <v>6060</v>
      </c>
      <c r="AC2320" s="13" t="str">
        <f t="shared" si="398"/>
        <v>000168573</v>
      </c>
      <c r="AD2320" t="str">
        <f t="shared" si="399"/>
        <v>24/11/2015</v>
      </c>
      <c r="AE2320" t="str">
        <f t="shared" si="400"/>
        <v>02737636000146</v>
      </c>
      <c r="AF2320" s="14">
        <f t="shared" si="401"/>
        <v>722.84</v>
      </c>
      <c r="AG2320">
        <f t="shared" si="402"/>
        <v>0</v>
      </c>
      <c r="AH2320">
        <f t="shared" si="403"/>
        <v>1</v>
      </c>
      <c r="AI2320" s="16">
        <v>6784250</v>
      </c>
      <c r="AJ2320" s="16" t="s">
        <v>7159</v>
      </c>
      <c r="AK2320" s="16" t="s">
        <v>5554</v>
      </c>
      <c r="AL2320" s="16" t="s">
        <v>4590</v>
      </c>
      <c r="AM2320" s="16" t="s">
        <v>7143</v>
      </c>
      <c r="AN2320">
        <v>2</v>
      </c>
      <c r="AO2320">
        <f>VLOOKUP(TRIM(AL2320),'Parcela Dedutivel'!$A$1:$B$65536,2,FALSE)</f>
        <v>0</v>
      </c>
      <c r="AP2320" s="15">
        <f t="shared" si="404"/>
        <v>0</v>
      </c>
      <c r="AQ2320" s="16">
        <f t="shared" si="405"/>
        <v>0</v>
      </c>
      <c r="AV2320" s="18"/>
      <c r="AY2320" s="17"/>
      <c r="AZ2320" s="17"/>
    </row>
    <row r="2321" spans="1:52" hidden="1" x14ac:dyDescent="0.25">
      <c r="A2321" t="s">
        <v>26</v>
      </c>
      <c r="B2321" t="s">
        <v>6056</v>
      </c>
      <c r="C2321">
        <v>42332</v>
      </c>
      <c r="D2321" t="s">
        <v>2841</v>
      </c>
      <c r="E2321" t="s">
        <v>6979</v>
      </c>
      <c r="F2321" t="s">
        <v>179</v>
      </c>
      <c r="G2321">
        <v>485.92</v>
      </c>
      <c r="H2321">
        <v>422.54</v>
      </c>
      <c r="I2321">
        <v>16.899999999999999</v>
      </c>
      <c r="J2321" t="s">
        <v>61</v>
      </c>
      <c r="K2321">
        <v>0</v>
      </c>
      <c r="L2321">
        <v>0</v>
      </c>
      <c r="M2321" t="s">
        <v>31</v>
      </c>
      <c r="N2321">
        <v>422.54</v>
      </c>
      <c r="O2321">
        <v>63.38</v>
      </c>
      <c r="P2321" t="s">
        <v>2788</v>
      </c>
      <c r="Q2321">
        <v>422.54</v>
      </c>
      <c r="R2321">
        <v>6.97</v>
      </c>
      <c r="S2321" t="s">
        <v>33</v>
      </c>
      <c r="T2321">
        <v>422.54</v>
      </c>
      <c r="U2321">
        <v>32.11</v>
      </c>
      <c r="V2321" t="s">
        <v>33</v>
      </c>
      <c r="W2321" t="s">
        <v>33</v>
      </c>
      <c r="X2321" t="s">
        <v>1649</v>
      </c>
      <c r="Y2321" t="s">
        <v>91</v>
      </c>
      <c r="Z2321" t="s">
        <v>4119</v>
      </c>
      <c r="AA2321" t="s">
        <v>4120</v>
      </c>
      <c r="AC2321" s="13" t="str">
        <f t="shared" si="398"/>
        <v>000168573</v>
      </c>
      <c r="AD2321" t="str">
        <f t="shared" si="399"/>
        <v>24/11/2015</v>
      </c>
      <c r="AE2321" t="str">
        <f t="shared" si="400"/>
        <v>02737636000146</v>
      </c>
      <c r="AF2321" s="14">
        <f t="shared" si="401"/>
        <v>485.92</v>
      </c>
      <c r="AG2321">
        <f t="shared" si="402"/>
        <v>0</v>
      </c>
      <c r="AH2321">
        <f t="shared" si="403"/>
        <v>1</v>
      </c>
      <c r="AI2321" s="16">
        <v>1900</v>
      </c>
      <c r="AJ2321" s="16" t="s">
        <v>7191</v>
      </c>
      <c r="AK2321" s="16" t="s">
        <v>1772</v>
      </c>
      <c r="AL2321" s="16" t="s">
        <v>1727</v>
      </c>
      <c r="AM2321" s="16" t="s">
        <v>7193</v>
      </c>
      <c r="AN2321">
        <v>4</v>
      </c>
      <c r="AO2321" t="e">
        <f>VLOOKUP(TRIM(AL2321),'Parcela Dedutivel'!$A$1:$B$65536,2,FALSE)</f>
        <v>#N/A</v>
      </c>
      <c r="AP2321" s="15">
        <f t="shared" si="404"/>
        <v>0</v>
      </c>
      <c r="AQ2321" s="16">
        <f t="shared" si="405"/>
        <v>0</v>
      </c>
      <c r="AV2321" s="18"/>
      <c r="AY2321" s="17"/>
      <c r="AZ2321" s="17"/>
    </row>
    <row r="2322" spans="1:52" hidden="1" x14ac:dyDescent="0.25">
      <c r="A2322" t="s">
        <v>26</v>
      </c>
      <c r="B2322" t="s">
        <v>6056</v>
      </c>
      <c r="C2322">
        <v>42332</v>
      </c>
      <c r="D2322" t="s">
        <v>2841</v>
      </c>
      <c r="E2322" t="s">
        <v>6979</v>
      </c>
      <c r="F2322" t="s">
        <v>179</v>
      </c>
      <c r="G2322">
        <v>1411.02</v>
      </c>
      <c r="H2322">
        <v>1226.97</v>
      </c>
      <c r="I2322">
        <v>49.08</v>
      </c>
      <c r="J2322" t="s">
        <v>61</v>
      </c>
      <c r="K2322">
        <v>0</v>
      </c>
      <c r="L2322">
        <v>0</v>
      </c>
      <c r="M2322" t="s">
        <v>31</v>
      </c>
      <c r="N2322">
        <v>1226.97</v>
      </c>
      <c r="O2322">
        <v>184.05</v>
      </c>
      <c r="P2322" t="s">
        <v>2788</v>
      </c>
      <c r="Q2322">
        <v>1226.97</v>
      </c>
      <c r="R2322">
        <v>20.25</v>
      </c>
      <c r="S2322" t="s">
        <v>33</v>
      </c>
      <c r="T2322">
        <v>1226.97</v>
      </c>
      <c r="U2322">
        <v>93.25</v>
      </c>
      <c r="V2322" t="s">
        <v>33</v>
      </c>
      <c r="W2322" t="s">
        <v>33</v>
      </c>
      <c r="X2322" t="s">
        <v>1649</v>
      </c>
      <c r="Y2322" t="s">
        <v>91</v>
      </c>
      <c r="Z2322" t="s">
        <v>1532</v>
      </c>
      <c r="AA2322" t="s">
        <v>1533</v>
      </c>
      <c r="AC2322" s="13" t="str">
        <f t="shared" si="398"/>
        <v>000168573</v>
      </c>
      <c r="AD2322" t="str">
        <f t="shared" si="399"/>
        <v>24/11/2015</v>
      </c>
      <c r="AE2322" t="str">
        <f t="shared" si="400"/>
        <v>02737636000146</v>
      </c>
      <c r="AF2322" s="14">
        <f t="shared" si="401"/>
        <v>1411.02</v>
      </c>
      <c r="AG2322">
        <f t="shared" si="402"/>
        <v>0</v>
      </c>
      <c r="AH2322">
        <f t="shared" si="403"/>
        <v>1</v>
      </c>
      <c r="AI2322" s="16">
        <v>6784250</v>
      </c>
      <c r="AJ2322" s="16" t="s">
        <v>7159</v>
      </c>
      <c r="AK2322" s="16" t="s">
        <v>5555</v>
      </c>
      <c r="AL2322" s="16" t="s">
        <v>3562</v>
      </c>
      <c r="AM2322" s="16" t="s">
        <v>7143</v>
      </c>
      <c r="AN2322">
        <v>7</v>
      </c>
      <c r="AO2322">
        <f>VLOOKUP(TRIM(AL2322),'Parcela Dedutivel'!$A$1:$B$65536,2,FALSE)</f>
        <v>0</v>
      </c>
      <c r="AP2322" s="15">
        <f t="shared" si="404"/>
        <v>0</v>
      </c>
      <c r="AQ2322" s="16">
        <f t="shared" si="405"/>
        <v>0</v>
      </c>
      <c r="AV2322" s="18"/>
      <c r="AY2322" s="17"/>
      <c r="AZ2322" s="17"/>
    </row>
    <row r="2323" spans="1:52" hidden="1" x14ac:dyDescent="0.25">
      <c r="A2323" t="s">
        <v>26</v>
      </c>
      <c r="B2323" t="s">
        <v>6056</v>
      </c>
      <c r="C2323">
        <v>42332</v>
      </c>
      <c r="D2323" t="s">
        <v>2841</v>
      </c>
      <c r="E2323" t="s">
        <v>6979</v>
      </c>
      <c r="F2323" t="s">
        <v>179</v>
      </c>
      <c r="G2323">
        <v>1748.53</v>
      </c>
      <c r="H2323">
        <v>1520.46</v>
      </c>
      <c r="I2323">
        <v>60.82</v>
      </c>
      <c r="J2323" t="s">
        <v>61</v>
      </c>
      <c r="K2323">
        <v>0</v>
      </c>
      <c r="L2323">
        <v>0</v>
      </c>
      <c r="M2323" t="s">
        <v>31</v>
      </c>
      <c r="N2323">
        <v>1520.46</v>
      </c>
      <c r="O2323">
        <v>228.07</v>
      </c>
      <c r="P2323" t="s">
        <v>2788</v>
      </c>
      <c r="Q2323">
        <v>1520.46</v>
      </c>
      <c r="R2323">
        <v>25.09</v>
      </c>
      <c r="S2323" t="s">
        <v>33</v>
      </c>
      <c r="T2323">
        <v>1520.46</v>
      </c>
      <c r="U2323">
        <v>115.55</v>
      </c>
      <c r="V2323" t="s">
        <v>33</v>
      </c>
      <c r="W2323" t="s">
        <v>33</v>
      </c>
      <c r="X2323" t="s">
        <v>1649</v>
      </c>
      <c r="Y2323" t="s">
        <v>91</v>
      </c>
      <c r="Z2323" t="s">
        <v>3245</v>
      </c>
      <c r="AA2323" t="s">
        <v>3246</v>
      </c>
      <c r="AC2323" s="13" t="str">
        <f t="shared" si="398"/>
        <v>000168573</v>
      </c>
      <c r="AD2323" t="str">
        <f t="shared" si="399"/>
        <v>24/11/2015</v>
      </c>
      <c r="AE2323" t="str">
        <f t="shared" si="400"/>
        <v>02737636000146</v>
      </c>
      <c r="AF2323" s="14">
        <f t="shared" si="401"/>
        <v>1748.53</v>
      </c>
      <c r="AG2323">
        <f t="shared" si="402"/>
        <v>0</v>
      </c>
      <c r="AH2323">
        <f t="shared" si="403"/>
        <v>1</v>
      </c>
      <c r="AI2323" s="16">
        <v>1900</v>
      </c>
      <c r="AJ2323" s="16" t="s">
        <v>7191</v>
      </c>
      <c r="AK2323" s="16" t="s">
        <v>1772</v>
      </c>
      <c r="AL2323" s="16" t="s">
        <v>122</v>
      </c>
      <c r="AM2323" s="16" t="s">
        <v>7193</v>
      </c>
      <c r="AN2323">
        <v>23</v>
      </c>
      <c r="AO2323" t="e">
        <f>VLOOKUP(TRIM(AL2323),'Parcela Dedutivel'!$A$1:$B$65536,2,FALSE)</f>
        <v>#N/A</v>
      </c>
      <c r="AP2323" s="15">
        <f t="shared" si="404"/>
        <v>0</v>
      </c>
      <c r="AQ2323" s="16">
        <f t="shared" si="405"/>
        <v>0</v>
      </c>
      <c r="AV2323" s="18"/>
      <c r="AY2323" s="17"/>
      <c r="AZ2323" s="17"/>
    </row>
    <row r="2324" spans="1:52" hidden="1" x14ac:dyDescent="0.25">
      <c r="A2324" t="s">
        <v>26</v>
      </c>
      <c r="B2324" t="s">
        <v>6061</v>
      </c>
      <c r="C2324">
        <v>42332</v>
      </c>
      <c r="D2324" t="s">
        <v>3081</v>
      </c>
      <c r="E2324" t="s">
        <v>6979</v>
      </c>
      <c r="F2324" t="s">
        <v>29</v>
      </c>
      <c r="G2324">
        <v>2876.5099999999998</v>
      </c>
      <c r="H2324">
        <v>2279.37</v>
      </c>
      <c r="I2324">
        <v>410.29</v>
      </c>
      <c r="J2324" t="s">
        <v>3082</v>
      </c>
      <c r="K2324">
        <v>3697.31</v>
      </c>
      <c r="L2324">
        <v>255.23000000000002</v>
      </c>
      <c r="M2324" t="s">
        <v>3082</v>
      </c>
      <c r="N2324">
        <v>2279.37</v>
      </c>
      <c r="O2324">
        <v>341.91</v>
      </c>
      <c r="P2324" t="s">
        <v>2788</v>
      </c>
      <c r="Q2324">
        <v>2279.37</v>
      </c>
      <c r="R2324">
        <v>37.61</v>
      </c>
      <c r="S2324" t="s">
        <v>33</v>
      </c>
      <c r="T2324">
        <v>2279.37</v>
      </c>
      <c r="U2324">
        <v>173.23</v>
      </c>
      <c r="V2324" t="s">
        <v>33</v>
      </c>
      <c r="W2324" t="s">
        <v>33</v>
      </c>
      <c r="X2324" t="s">
        <v>2747</v>
      </c>
      <c r="Y2324" t="s">
        <v>400</v>
      </c>
      <c r="Z2324" t="s">
        <v>5819</v>
      </c>
      <c r="AA2324" t="s">
        <v>5820</v>
      </c>
      <c r="AC2324" s="13" t="str">
        <f t="shared" si="398"/>
        <v>000168574</v>
      </c>
      <c r="AD2324" t="str">
        <f t="shared" si="399"/>
        <v>24/11/2015</v>
      </c>
      <c r="AE2324" t="str">
        <f t="shared" si="400"/>
        <v>59578948000171</v>
      </c>
      <c r="AF2324" s="14">
        <f t="shared" si="401"/>
        <v>2876.5099999999998</v>
      </c>
      <c r="AG2324">
        <f t="shared" si="402"/>
        <v>0</v>
      </c>
      <c r="AH2324">
        <f t="shared" si="403"/>
        <v>1</v>
      </c>
      <c r="AI2324" s="16">
        <v>6784250</v>
      </c>
      <c r="AJ2324" s="16" t="s">
        <v>7159</v>
      </c>
      <c r="AK2324" s="16" t="s">
        <v>5556</v>
      </c>
      <c r="AL2324" s="16" t="s">
        <v>4717</v>
      </c>
      <c r="AM2324" s="16" t="s">
        <v>7143</v>
      </c>
      <c r="AN2324">
        <v>5</v>
      </c>
      <c r="AO2324">
        <f>VLOOKUP(TRIM(AL2324),'Parcela Dedutivel'!$A$1:$B$65536,2,FALSE)</f>
        <v>0</v>
      </c>
      <c r="AP2324" s="15">
        <f t="shared" si="404"/>
        <v>0</v>
      </c>
      <c r="AQ2324" s="16">
        <f t="shared" si="405"/>
        <v>0</v>
      </c>
      <c r="AV2324" s="18"/>
      <c r="AY2324" s="17"/>
      <c r="AZ2324" s="17"/>
    </row>
    <row r="2325" spans="1:52" hidden="1" x14ac:dyDescent="0.25">
      <c r="A2325" t="s">
        <v>26</v>
      </c>
      <c r="B2325" t="s">
        <v>6062</v>
      </c>
      <c r="C2325">
        <v>42332</v>
      </c>
      <c r="D2325" t="s">
        <v>2841</v>
      </c>
      <c r="E2325" t="s">
        <v>6979</v>
      </c>
      <c r="F2325" t="s">
        <v>179</v>
      </c>
      <c r="G2325">
        <v>2223.81</v>
      </c>
      <c r="H2325">
        <v>1933.75</v>
      </c>
      <c r="I2325">
        <v>77.350000000000009</v>
      </c>
      <c r="J2325" t="s">
        <v>61</v>
      </c>
      <c r="K2325">
        <v>0</v>
      </c>
      <c r="L2325">
        <v>0</v>
      </c>
      <c r="M2325" t="s">
        <v>31</v>
      </c>
      <c r="N2325">
        <v>1933.75</v>
      </c>
      <c r="O2325">
        <v>290.06</v>
      </c>
      <c r="P2325" t="s">
        <v>2788</v>
      </c>
      <c r="Q2325">
        <v>1933.75</v>
      </c>
      <c r="R2325">
        <v>31.91</v>
      </c>
      <c r="S2325" t="s">
        <v>33</v>
      </c>
      <c r="T2325">
        <v>1933.75</v>
      </c>
      <c r="U2325">
        <v>146.97</v>
      </c>
      <c r="V2325" t="s">
        <v>33</v>
      </c>
      <c r="W2325" t="s">
        <v>33</v>
      </c>
      <c r="X2325" t="s">
        <v>2868</v>
      </c>
      <c r="Y2325" t="s">
        <v>91</v>
      </c>
      <c r="Z2325" t="s">
        <v>1789</v>
      </c>
      <c r="AA2325" t="s">
        <v>1790</v>
      </c>
      <c r="AC2325" s="13" t="str">
        <f t="shared" si="398"/>
        <v>000168575</v>
      </c>
      <c r="AD2325" t="str">
        <f t="shared" si="399"/>
        <v>24/11/2015</v>
      </c>
      <c r="AE2325" t="str">
        <f t="shared" si="400"/>
        <v>02195445000361</v>
      </c>
      <c r="AF2325" s="14">
        <f t="shared" si="401"/>
        <v>2223.81</v>
      </c>
      <c r="AG2325">
        <f t="shared" si="402"/>
        <v>0</v>
      </c>
      <c r="AH2325">
        <f t="shared" si="403"/>
        <v>1</v>
      </c>
      <c r="AI2325" s="16">
        <v>6784250</v>
      </c>
      <c r="AJ2325" s="16" t="s">
        <v>7159</v>
      </c>
      <c r="AK2325" s="16" t="s">
        <v>5557</v>
      </c>
      <c r="AL2325" s="16" t="s">
        <v>3607</v>
      </c>
      <c r="AM2325" s="16" t="s">
        <v>7143</v>
      </c>
      <c r="AN2325">
        <v>5</v>
      </c>
      <c r="AO2325">
        <f>VLOOKUP(TRIM(AL2325),'Parcela Dedutivel'!$A$1:$B$65536,2,FALSE)</f>
        <v>0</v>
      </c>
      <c r="AP2325" s="15">
        <f t="shared" si="404"/>
        <v>0</v>
      </c>
      <c r="AQ2325" s="16">
        <f t="shared" si="405"/>
        <v>0</v>
      </c>
      <c r="AV2325" s="18"/>
      <c r="AY2325" s="17"/>
      <c r="AZ2325" s="17"/>
    </row>
    <row r="2326" spans="1:52" hidden="1" x14ac:dyDescent="0.25">
      <c r="A2326" t="s">
        <v>26</v>
      </c>
      <c r="B2326" t="s">
        <v>6062</v>
      </c>
      <c r="C2326">
        <v>42332</v>
      </c>
      <c r="D2326" t="s">
        <v>2841</v>
      </c>
      <c r="E2326" t="s">
        <v>6979</v>
      </c>
      <c r="F2326" t="s">
        <v>179</v>
      </c>
      <c r="G2326">
        <v>1394.8500000000001</v>
      </c>
      <c r="H2326">
        <v>1212.9100000000001</v>
      </c>
      <c r="I2326">
        <v>48.52</v>
      </c>
      <c r="J2326" t="s">
        <v>61</v>
      </c>
      <c r="K2326">
        <v>0</v>
      </c>
      <c r="L2326">
        <v>0</v>
      </c>
      <c r="M2326" t="s">
        <v>31</v>
      </c>
      <c r="N2326">
        <v>1212.9100000000001</v>
      </c>
      <c r="O2326">
        <v>181.94</v>
      </c>
      <c r="P2326" t="s">
        <v>2788</v>
      </c>
      <c r="Q2326">
        <v>1212.9100000000001</v>
      </c>
      <c r="R2326">
        <v>20.010000000000002</v>
      </c>
      <c r="S2326" t="s">
        <v>33</v>
      </c>
      <c r="T2326">
        <v>1212.9100000000001</v>
      </c>
      <c r="U2326">
        <v>92.18</v>
      </c>
      <c r="V2326" t="s">
        <v>33</v>
      </c>
      <c r="W2326" t="s">
        <v>33</v>
      </c>
      <c r="X2326" t="s">
        <v>2868</v>
      </c>
      <c r="Y2326" t="s">
        <v>91</v>
      </c>
      <c r="Z2326" t="s">
        <v>3125</v>
      </c>
      <c r="AA2326" t="s">
        <v>3126</v>
      </c>
      <c r="AC2326" s="13" t="str">
        <f t="shared" si="398"/>
        <v>000168575</v>
      </c>
      <c r="AD2326" t="str">
        <f t="shared" si="399"/>
        <v>24/11/2015</v>
      </c>
      <c r="AE2326" t="str">
        <f t="shared" si="400"/>
        <v>02195445000361</v>
      </c>
      <c r="AF2326" s="14">
        <f t="shared" si="401"/>
        <v>1394.8500000000001</v>
      </c>
      <c r="AG2326">
        <f t="shared" si="402"/>
        <v>0</v>
      </c>
      <c r="AH2326">
        <f t="shared" si="403"/>
        <v>1</v>
      </c>
      <c r="AI2326" s="16">
        <v>1900</v>
      </c>
      <c r="AJ2326" s="16" t="s">
        <v>7191</v>
      </c>
      <c r="AK2326" s="16" t="s">
        <v>1772</v>
      </c>
      <c r="AL2326" s="16" t="s">
        <v>1817</v>
      </c>
      <c r="AM2326" s="16" t="s">
        <v>7193</v>
      </c>
      <c r="AN2326">
        <v>2</v>
      </c>
      <c r="AO2326" t="e">
        <f>VLOOKUP(TRIM(AL2326),'Parcela Dedutivel'!$A$1:$B$65536,2,FALSE)</f>
        <v>#N/A</v>
      </c>
      <c r="AP2326" s="15">
        <f t="shared" si="404"/>
        <v>0</v>
      </c>
      <c r="AQ2326" s="16">
        <f t="shared" si="405"/>
        <v>0</v>
      </c>
      <c r="AV2326" s="18"/>
      <c r="AY2326" s="17"/>
      <c r="AZ2326" s="17"/>
    </row>
    <row r="2327" spans="1:52" hidden="1" x14ac:dyDescent="0.25">
      <c r="A2327" t="s">
        <v>26</v>
      </c>
      <c r="B2327" t="s">
        <v>6062</v>
      </c>
      <c r="C2327">
        <v>42332</v>
      </c>
      <c r="D2327" t="s">
        <v>2841</v>
      </c>
      <c r="E2327" t="s">
        <v>6979</v>
      </c>
      <c r="F2327" t="s">
        <v>179</v>
      </c>
      <c r="G2327">
        <v>2446.23</v>
      </c>
      <c r="H2327">
        <v>2127.16</v>
      </c>
      <c r="I2327">
        <v>85.09</v>
      </c>
      <c r="J2327" t="s">
        <v>61</v>
      </c>
      <c r="K2327">
        <v>0</v>
      </c>
      <c r="L2327">
        <v>0</v>
      </c>
      <c r="M2327" t="s">
        <v>31</v>
      </c>
      <c r="N2327">
        <v>2127.16</v>
      </c>
      <c r="O2327">
        <v>319.07</v>
      </c>
      <c r="P2327" t="s">
        <v>2788</v>
      </c>
      <c r="Q2327">
        <v>2127.16</v>
      </c>
      <c r="R2327">
        <v>35.1</v>
      </c>
      <c r="S2327" t="s">
        <v>33</v>
      </c>
      <c r="T2327">
        <v>2127.16</v>
      </c>
      <c r="U2327">
        <v>161.66</v>
      </c>
      <c r="V2327" t="s">
        <v>33</v>
      </c>
      <c r="W2327" t="s">
        <v>33</v>
      </c>
      <c r="X2327" t="s">
        <v>2868</v>
      </c>
      <c r="Y2327" t="s">
        <v>91</v>
      </c>
      <c r="Z2327" t="s">
        <v>1785</v>
      </c>
      <c r="AA2327" t="s">
        <v>1786</v>
      </c>
      <c r="AC2327" s="13" t="str">
        <f t="shared" si="398"/>
        <v>000168575</v>
      </c>
      <c r="AD2327" t="str">
        <f t="shared" si="399"/>
        <v>24/11/2015</v>
      </c>
      <c r="AE2327" t="str">
        <f t="shared" si="400"/>
        <v>02195445000361</v>
      </c>
      <c r="AF2327" s="14">
        <f t="shared" si="401"/>
        <v>2446.23</v>
      </c>
      <c r="AG2327">
        <f t="shared" si="402"/>
        <v>0</v>
      </c>
      <c r="AH2327">
        <f t="shared" si="403"/>
        <v>1</v>
      </c>
      <c r="AI2327" s="16">
        <v>6784250</v>
      </c>
      <c r="AJ2327" s="16" t="s">
        <v>7159</v>
      </c>
      <c r="AK2327" s="16" t="s">
        <v>5558</v>
      </c>
      <c r="AL2327" s="16" t="s">
        <v>3701</v>
      </c>
      <c r="AM2327" s="16" t="s">
        <v>7143</v>
      </c>
      <c r="AN2327">
        <v>2</v>
      </c>
      <c r="AO2327">
        <f>VLOOKUP(TRIM(AL2327),'Parcela Dedutivel'!$A$1:$B$65536,2,FALSE)</f>
        <v>0</v>
      </c>
      <c r="AP2327" s="15">
        <f t="shared" si="404"/>
        <v>0</v>
      </c>
      <c r="AQ2327" s="16">
        <f t="shared" si="405"/>
        <v>0</v>
      </c>
      <c r="AV2327" s="18"/>
      <c r="AY2327" s="17"/>
      <c r="AZ2327" s="17"/>
    </row>
    <row r="2328" spans="1:52" hidden="1" x14ac:dyDescent="0.25">
      <c r="A2328" t="s">
        <v>26</v>
      </c>
      <c r="B2328" t="s">
        <v>6066</v>
      </c>
      <c r="C2328">
        <v>42332</v>
      </c>
      <c r="D2328" t="s">
        <v>2804</v>
      </c>
      <c r="E2328" t="s">
        <v>6979</v>
      </c>
      <c r="F2328" t="s">
        <v>29</v>
      </c>
      <c r="G2328">
        <v>509.97</v>
      </c>
      <c r="H2328">
        <v>509.97</v>
      </c>
      <c r="I2328">
        <v>91.79</v>
      </c>
      <c r="J2328" t="s">
        <v>30</v>
      </c>
      <c r="K2328">
        <v>0</v>
      </c>
      <c r="L2328">
        <v>0</v>
      </c>
      <c r="M2328" t="s">
        <v>31</v>
      </c>
      <c r="N2328">
        <v>0</v>
      </c>
      <c r="O2328">
        <v>0</v>
      </c>
      <c r="P2328" t="s">
        <v>31</v>
      </c>
      <c r="Q2328">
        <v>509.97</v>
      </c>
      <c r="R2328">
        <v>8.41</v>
      </c>
      <c r="S2328" t="s">
        <v>33</v>
      </c>
      <c r="T2328">
        <v>509.97</v>
      </c>
      <c r="U2328">
        <v>38.76</v>
      </c>
      <c r="V2328" t="s">
        <v>33</v>
      </c>
      <c r="W2328" t="s">
        <v>33</v>
      </c>
      <c r="X2328" t="s">
        <v>3463</v>
      </c>
      <c r="Y2328" t="s">
        <v>96</v>
      </c>
      <c r="Z2328" t="s">
        <v>5485</v>
      </c>
      <c r="AA2328" t="s">
        <v>5486</v>
      </c>
      <c r="AC2328" s="13" t="str">
        <f t="shared" si="398"/>
        <v>000168577</v>
      </c>
      <c r="AD2328" t="str">
        <f t="shared" si="399"/>
        <v>24/11/2015</v>
      </c>
      <c r="AE2328" t="str">
        <f t="shared" si="400"/>
        <v>43375930000566</v>
      </c>
      <c r="AF2328" s="14">
        <f t="shared" si="401"/>
        <v>509.97</v>
      </c>
      <c r="AG2328">
        <f t="shared" si="402"/>
        <v>0</v>
      </c>
      <c r="AH2328">
        <f t="shared" si="403"/>
        <v>1</v>
      </c>
      <c r="AI2328" s="16">
        <v>1900</v>
      </c>
      <c r="AJ2328" s="16" t="s">
        <v>7191</v>
      </c>
      <c r="AK2328" s="16" t="s">
        <v>1772</v>
      </c>
      <c r="AL2328" s="16" t="s">
        <v>1530</v>
      </c>
      <c r="AM2328" s="16" t="s">
        <v>7193</v>
      </c>
      <c r="AN2328">
        <v>9</v>
      </c>
      <c r="AO2328" t="e">
        <f>VLOOKUP(TRIM(AL2328),'Parcela Dedutivel'!$A$1:$B$65536,2,FALSE)</f>
        <v>#N/A</v>
      </c>
      <c r="AP2328" s="15">
        <f t="shared" si="404"/>
        <v>0</v>
      </c>
      <c r="AQ2328" s="16">
        <f t="shared" si="405"/>
        <v>0</v>
      </c>
      <c r="AV2328" s="18"/>
      <c r="AY2328" s="17"/>
      <c r="AZ2328" s="17"/>
    </row>
    <row r="2329" spans="1:52" hidden="1" x14ac:dyDescent="0.25">
      <c r="A2329" t="s">
        <v>26</v>
      </c>
      <c r="B2329" t="s">
        <v>6067</v>
      </c>
      <c r="C2329">
        <v>42332</v>
      </c>
      <c r="D2329" t="s">
        <v>2903</v>
      </c>
      <c r="E2329" t="s">
        <v>6979</v>
      </c>
      <c r="F2329" t="s">
        <v>272</v>
      </c>
      <c r="G2329">
        <v>4166.3999999999996</v>
      </c>
      <c r="H2329">
        <v>0</v>
      </c>
      <c r="I2329">
        <v>0</v>
      </c>
      <c r="J2329" t="s">
        <v>31</v>
      </c>
      <c r="K2329">
        <v>0</v>
      </c>
      <c r="L2329">
        <v>0</v>
      </c>
      <c r="M2329" t="s">
        <v>31</v>
      </c>
      <c r="N2329">
        <v>0</v>
      </c>
      <c r="O2329">
        <v>0</v>
      </c>
      <c r="P2329" t="s">
        <v>31</v>
      </c>
      <c r="Q2329">
        <v>4166.3999999999996</v>
      </c>
      <c r="R2329">
        <v>0</v>
      </c>
      <c r="S2329" t="s">
        <v>2904</v>
      </c>
      <c r="T2329">
        <v>4166.3999999999996</v>
      </c>
      <c r="U2329">
        <v>0</v>
      </c>
      <c r="V2329" t="s">
        <v>2904</v>
      </c>
      <c r="W2329" t="s">
        <v>33</v>
      </c>
      <c r="X2329" t="s">
        <v>6068</v>
      </c>
      <c r="Y2329" t="s">
        <v>96</v>
      </c>
      <c r="Z2329" t="s">
        <v>6069</v>
      </c>
      <c r="AA2329" t="s">
        <v>6070</v>
      </c>
      <c r="AC2329" s="13" t="str">
        <f t="shared" si="398"/>
        <v>000168578</v>
      </c>
      <c r="AD2329" t="str">
        <f t="shared" si="399"/>
        <v>24/11/2015</v>
      </c>
      <c r="AE2329" t="str">
        <f t="shared" si="400"/>
        <v>57014862000948</v>
      </c>
      <c r="AF2329" s="14">
        <f t="shared" si="401"/>
        <v>4166.3999999999996</v>
      </c>
      <c r="AG2329">
        <f t="shared" si="402"/>
        <v>0</v>
      </c>
      <c r="AH2329">
        <f t="shared" si="403"/>
        <v>1</v>
      </c>
      <c r="AI2329" s="16">
        <v>6784250</v>
      </c>
      <c r="AJ2329" s="16" t="s">
        <v>7159</v>
      </c>
      <c r="AK2329" s="16" t="s">
        <v>5559</v>
      </c>
      <c r="AL2329" s="16" t="s">
        <v>3587</v>
      </c>
      <c r="AM2329" s="16" t="s">
        <v>7143</v>
      </c>
      <c r="AN2329">
        <v>1</v>
      </c>
      <c r="AO2329">
        <f>VLOOKUP(TRIM(AL2329),'Parcela Dedutivel'!$A$1:$B$65536,2,FALSE)</f>
        <v>0</v>
      </c>
      <c r="AP2329" s="15">
        <f t="shared" si="404"/>
        <v>0</v>
      </c>
      <c r="AQ2329" s="16">
        <f t="shared" si="405"/>
        <v>0</v>
      </c>
      <c r="AV2329" s="18"/>
      <c r="AY2329" s="17"/>
      <c r="AZ2329" s="17"/>
    </row>
    <row r="2330" spans="1:52" hidden="1" x14ac:dyDescent="0.25">
      <c r="A2330" t="s">
        <v>26</v>
      </c>
      <c r="B2330" t="s">
        <v>6067</v>
      </c>
      <c r="C2330">
        <v>42332</v>
      </c>
      <c r="D2330" t="s">
        <v>2903</v>
      </c>
      <c r="E2330" t="s">
        <v>6979</v>
      </c>
      <c r="F2330" t="s">
        <v>272</v>
      </c>
      <c r="G2330">
        <v>2194.8000000000002</v>
      </c>
      <c r="H2330">
        <v>0</v>
      </c>
      <c r="I2330">
        <v>0</v>
      </c>
      <c r="J2330" t="s">
        <v>31</v>
      </c>
      <c r="K2330">
        <v>0</v>
      </c>
      <c r="L2330">
        <v>0</v>
      </c>
      <c r="M2330" t="s">
        <v>31</v>
      </c>
      <c r="N2330">
        <v>0</v>
      </c>
      <c r="O2330">
        <v>0</v>
      </c>
      <c r="P2330" t="s">
        <v>31</v>
      </c>
      <c r="Q2330">
        <v>2194.8000000000002</v>
      </c>
      <c r="R2330">
        <v>0</v>
      </c>
      <c r="S2330" t="s">
        <v>2904</v>
      </c>
      <c r="T2330">
        <v>2194.8000000000002</v>
      </c>
      <c r="U2330">
        <v>0</v>
      </c>
      <c r="V2330" t="s">
        <v>2904</v>
      </c>
      <c r="W2330" t="s">
        <v>33</v>
      </c>
      <c r="X2330" t="s">
        <v>6068</v>
      </c>
      <c r="Y2330" t="s">
        <v>96</v>
      </c>
      <c r="Z2330" t="s">
        <v>6071</v>
      </c>
      <c r="AA2330" t="s">
        <v>3778</v>
      </c>
      <c r="AC2330" s="13" t="str">
        <f t="shared" si="398"/>
        <v>000168578</v>
      </c>
      <c r="AD2330" t="str">
        <f t="shared" si="399"/>
        <v>24/11/2015</v>
      </c>
      <c r="AE2330" t="str">
        <f t="shared" si="400"/>
        <v>57014862000948</v>
      </c>
      <c r="AF2330" s="14">
        <f t="shared" si="401"/>
        <v>2194.8000000000002</v>
      </c>
      <c r="AG2330">
        <f t="shared" si="402"/>
        <v>0</v>
      </c>
      <c r="AH2330">
        <f t="shared" si="403"/>
        <v>1</v>
      </c>
      <c r="AI2330" s="16">
        <v>6784250</v>
      </c>
      <c r="AJ2330" s="16" t="s">
        <v>7159</v>
      </c>
      <c r="AK2330" s="16" t="s">
        <v>5560</v>
      </c>
      <c r="AL2330" s="16" t="s">
        <v>3615</v>
      </c>
      <c r="AM2330" s="16" t="s">
        <v>7143</v>
      </c>
      <c r="AN2330">
        <v>2</v>
      </c>
      <c r="AO2330">
        <f>VLOOKUP(TRIM(AL2330),'Parcela Dedutivel'!$A$1:$B$65536,2,FALSE)</f>
        <v>0</v>
      </c>
      <c r="AP2330" s="15">
        <f t="shared" si="404"/>
        <v>0</v>
      </c>
      <c r="AQ2330" s="16">
        <f t="shared" si="405"/>
        <v>0</v>
      </c>
      <c r="AV2330" s="18"/>
      <c r="AY2330" s="17"/>
      <c r="AZ2330" s="17"/>
    </row>
    <row r="2331" spans="1:52" hidden="1" x14ac:dyDescent="0.25">
      <c r="A2331" t="s">
        <v>26</v>
      </c>
      <c r="B2331" t="s">
        <v>6067</v>
      </c>
      <c r="C2331">
        <v>42332</v>
      </c>
      <c r="D2331" t="s">
        <v>2903</v>
      </c>
      <c r="E2331" t="s">
        <v>6979</v>
      </c>
      <c r="F2331" t="s">
        <v>272</v>
      </c>
      <c r="G2331">
        <v>3292.2000000000003</v>
      </c>
      <c r="H2331">
        <v>0</v>
      </c>
      <c r="I2331">
        <v>0</v>
      </c>
      <c r="J2331" t="s">
        <v>31</v>
      </c>
      <c r="K2331">
        <v>0</v>
      </c>
      <c r="L2331">
        <v>0</v>
      </c>
      <c r="M2331" t="s">
        <v>31</v>
      </c>
      <c r="N2331">
        <v>0</v>
      </c>
      <c r="O2331">
        <v>0</v>
      </c>
      <c r="P2331" t="s">
        <v>31</v>
      </c>
      <c r="Q2331">
        <v>3292.2000000000003</v>
      </c>
      <c r="R2331">
        <v>0</v>
      </c>
      <c r="S2331" t="s">
        <v>2904</v>
      </c>
      <c r="T2331">
        <v>3292.2000000000003</v>
      </c>
      <c r="U2331">
        <v>0</v>
      </c>
      <c r="V2331" t="s">
        <v>2904</v>
      </c>
      <c r="W2331" t="s">
        <v>33</v>
      </c>
      <c r="X2331" t="s">
        <v>6068</v>
      </c>
      <c r="Y2331" t="s">
        <v>96</v>
      </c>
      <c r="Z2331" t="s">
        <v>6071</v>
      </c>
      <c r="AA2331" t="s">
        <v>3778</v>
      </c>
      <c r="AC2331" s="13" t="str">
        <f t="shared" si="398"/>
        <v>000168578</v>
      </c>
      <c r="AD2331" t="str">
        <f t="shared" si="399"/>
        <v>24/11/2015</v>
      </c>
      <c r="AE2331" t="str">
        <f t="shared" si="400"/>
        <v>57014862000948</v>
      </c>
      <c r="AF2331" s="14">
        <f t="shared" si="401"/>
        <v>3292.2000000000003</v>
      </c>
      <c r="AG2331">
        <f t="shared" si="402"/>
        <v>0</v>
      </c>
      <c r="AH2331">
        <f t="shared" si="403"/>
        <v>1</v>
      </c>
      <c r="AI2331" s="16">
        <v>6784250</v>
      </c>
      <c r="AJ2331" s="16" t="s">
        <v>7159</v>
      </c>
      <c r="AK2331" s="16" t="s">
        <v>5561</v>
      </c>
      <c r="AL2331" s="16" t="s">
        <v>3596</v>
      </c>
      <c r="AM2331" s="16" t="s">
        <v>7143</v>
      </c>
      <c r="AN2331">
        <v>1</v>
      </c>
      <c r="AO2331">
        <f>VLOOKUP(TRIM(AL2331),'Parcela Dedutivel'!$A$1:$B$65536,2,FALSE)</f>
        <v>0</v>
      </c>
      <c r="AP2331" s="15">
        <f t="shared" si="404"/>
        <v>0</v>
      </c>
      <c r="AQ2331" s="16">
        <f t="shared" si="405"/>
        <v>0</v>
      </c>
      <c r="AV2331" s="18"/>
      <c r="AY2331" s="17"/>
      <c r="AZ2331" s="17"/>
    </row>
    <row r="2332" spans="1:52" hidden="1" x14ac:dyDescent="0.25">
      <c r="A2332" t="s">
        <v>26</v>
      </c>
      <c r="B2332" t="s">
        <v>6067</v>
      </c>
      <c r="C2332">
        <v>42332</v>
      </c>
      <c r="D2332" t="s">
        <v>2903</v>
      </c>
      <c r="E2332" t="s">
        <v>6979</v>
      </c>
      <c r="F2332" t="s">
        <v>272</v>
      </c>
      <c r="G2332">
        <v>9327.9</v>
      </c>
      <c r="H2332">
        <v>0</v>
      </c>
      <c r="I2332">
        <v>0</v>
      </c>
      <c r="J2332" t="s">
        <v>31</v>
      </c>
      <c r="K2332">
        <v>0</v>
      </c>
      <c r="L2332">
        <v>0</v>
      </c>
      <c r="M2332" t="s">
        <v>31</v>
      </c>
      <c r="N2332">
        <v>0</v>
      </c>
      <c r="O2332">
        <v>0</v>
      </c>
      <c r="P2332" t="s">
        <v>31</v>
      </c>
      <c r="Q2332">
        <v>9327.9</v>
      </c>
      <c r="R2332">
        <v>0</v>
      </c>
      <c r="S2332" t="s">
        <v>2904</v>
      </c>
      <c r="T2332">
        <v>9327.9</v>
      </c>
      <c r="U2332">
        <v>0</v>
      </c>
      <c r="V2332" t="s">
        <v>2904</v>
      </c>
      <c r="W2332" t="s">
        <v>33</v>
      </c>
      <c r="X2332" t="s">
        <v>6068</v>
      </c>
      <c r="Y2332" t="s">
        <v>96</v>
      </c>
      <c r="Z2332" t="s">
        <v>6072</v>
      </c>
      <c r="AA2332" t="s">
        <v>6073</v>
      </c>
      <c r="AC2332" s="13" t="str">
        <f t="shared" si="398"/>
        <v>000168578</v>
      </c>
      <c r="AD2332" t="str">
        <f t="shared" si="399"/>
        <v>24/11/2015</v>
      </c>
      <c r="AE2332" t="str">
        <f t="shared" si="400"/>
        <v>57014862000948</v>
      </c>
      <c r="AF2332" s="14">
        <f t="shared" si="401"/>
        <v>9327.9</v>
      </c>
      <c r="AG2332">
        <f t="shared" si="402"/>
        <v>0</v>
      </c>
      <c r="AH2332">
        <f t="shared" si="403"/>
        <v>1</v>
      </c>
      <c r="AI2332" s="16">
        <v>1900</v>
      </c>
      <c r="AJ2332" s="16" t="s">
        <v>7191</v>
      </c>
      <c r="AK2332" s="16" t="s">
        <v>1772</v>
      </c>
      <c r="AL2332" s="16" t="s">
        <v>1773</v>
      </c>
      <c r="AM2332" s="16" t="s">
        <v>7193</v>
      </c>
      <c r="AN2332">
        <v>10</v>
      </c>
      <c r="AO2332" t="e">
        <f>VLOOKUP(TRIM(AL2332),'Parcela Dedutivel'!$A$1:$B$65536,2,FALSE)</f>
        <v>#N/A</v>
      </c>
      <c r="AP2332" s="15">
        <f t="shared" si="404"/>
        <v>0</v>
      </c>
      <c r="AQ2332" s="16">
        <f t="shared" si="405"/>
        <v>0</v>
      </c>
      <c r="AV2332" s="18"/>
      <c r="AY2332" s="17"/>
      <c r="AZ2332" s="17"/>
    </row>
    <row r="2333" spans="1:52" hidden="1" x14ac:dyDescent="0.25">
      <c r="A2333" t="s">
        <v>26</v>
      </c>
      <c r="B2333" t="s">
        <v>6074</v>
      </c>
      <c r="C2333">
        <v>42332</v>
      </c>
      <c r="D2333" t="s">
        <v>2804</v>
      </c>
      <c r="E2333" t="s">
        <v>6979</v>
      </c>
      <c r="F2333" t="s">
        <v>29</v>
      </c>
      <c r="G2333">
        <v>35193.15</v>
      </c>
      <c r="H2333">
        <v>35193.15</v>
      </c>
      <c r="I2333">
        <v>6334.77</v>
      </c>
      <c r="J2333" t="s">
        <v>307</v>
      </c>
      <c r="K2333">
        <v>0</v>
      </c>
      <c r="L2333">
        <v>0</v>
      </c>
      <c r="M2333" t="s">
        <v>31</v>
      </c>
      <c r="N2333">
        <v>0</v>
      </c>
      <c r="O2333">
        <v>0</v>
      </c>
      <c r="P2333" t="s">
        <v>31</v>
      </c>
      <c r="Q2333">
        <v>35193.15</v>
      </c>
      <c r="R2333">
        <v>580.69000000000005</v>
      </c>
      <c r="S2333" t="s">
        <v>33</v>
      </c>
      <c r="T2333">
        <v>35193.15</v>
      </c>
      <c r="U2333">
        <v>2674.68</v>
      </c>
      <c r="V2333" t="s">
        <v>33</v>
      </c>
      <c r="W2333" t="s">
        <v>33</v>
      </c>
      <c r="X2333" t="s">
        <v>1693</v>
      </c>
      <c r="Y2333" t="s">
        <v>240</v>
      </c>
      <c r="Z2333" t="s">
        <v>3913</v>
      </c>
      <c r="AA2333" t="s">
        <v>3914</v>
      </c>
      <c r="AC2333" s="13" t="str">
        <f t="shared" si="398"/>
        <v>000168579</v>
      </c>
      <c r="AD2333" t="str">
        <f t="shared" si="399"/>
        <v>24/11/2015</v>
      </c>
      <c r="AE2333" t="str">
        <f t="shared" si="400"/>
        <v>43854777000126</v>
      </c>
      <c r="AF2333" s="14">
        <f t="shared" si="401"/>
        <v>35193.15</v>
      </c>
      <c r="AG2333">
        <f t="shared" si="402"/>
        <v>8174.0999999999995</v>
      </c>
      <c r="AH2333">
        <f t="shared" si="403"/>
        <v>1</v>
      </c>
      <c r="AI2333" s="16">
        <v>6784250</v>
      </c>
      <c r="AJ2333" s="16" t="s">
        <v>7159</v>
      </c>
      <c r="AK2333" s="16" t="s">
        <v>5562</v>
      </c>
      <c r="AL2333" s="16" t="s">
        <v>3565</v>
      </c>
      <c r="AM2333" s="16" t="s">
        <v>7143</v>
      </c>
      <c r="AN2333">
        <v>7</v>
      </c>
      <c r="AO2333">
        <f>VLOOKUP(TRIM(AL2333),'Parcela Dedutivel'!$A$1:$B$65536,2,FALSE)</f>
        <v>0</v>
      </c>
      <c r="AP2333" s="15">
        <f t="shared" si="404"/>
        <v>0</v>
      </c>
      <c r="AQ2333" s="16">
        <f t="shared" si="405"/>
        <v>0</v>
      </c>
      <c r="AV2333" s="18"/>
      <c r="AY2333" s="17"/>
      <c r="AZ2333" s="17"/>
    </row>
    <row r="2334" spans="1:52" hidden="1" x14ac:dyDescent="0.25">
      <c r="A2334" t="s">
        <v>26</v>
      </c>
      <c r="B2334" t="s">
        <v>6074</v>
      </c>
      <c r="C2334">
        <v>42332</v>
      </c>
      <c r="D2334" t="s">
        <v>2804</v>
      </c>
      <c r="E2334" t="s">
        <v>6979</v>
      </c>
      <c r="F2334" t="s">
        <v>29</v>
      </c>
      <c r="G2334">
        <v>15011.74</v>
      </c>
      <c r="H2334">
        <v>13053.69</v>
      </c>
      <c r="I2334">
        <v>2349.66</v>
      </c>
      <c r="J2334" t="s">
        <v>307</v>
      </c>
      <c r="K2334">
        <v>0</v>
      </c>
      <c r="L2334">
        <v>0</v>
      </c>
      <c r="M2334" t="s">
        <v>31</v>
      </c>
      <c r="N2334">
        <v>13053.69</v>
      </c>
      <c r="O2334">
        <v>1958.05</v>
      </c>
      <c r="P2334" t="s">
        <v>2788</v>
      </c>
      <c r="Q2334">
        <v>13053.69</v>
      </c>
      <c r="R2334">
        <v>215.39000000000001</v>
      </c>
      <c r="S2334" t="s">
        <v>33</v>
      </c>
      <c r="T2334">
        <v>13053.69</v>
      </c>
      <c r="U2334">
        <v>992.08</v>
      </c>
      <c r="V2334" t="s">
        <v>33</v>
      </c>
      <c r="W2334" t="s">
        <v>33</v>
      </c>
      <c r="X2334" t="s">
        <v>1693</v>
      </c>
      <c r="Y2334" t="s">
        <v>3383</v>
      </c>
      <c r="Z2334" t="s">
        <v>3384</v>
      </c>
      <c r="AA2334" t="s">
        <v>3385</v>
      </c>
      <c r="AC2334" s="13" t="str">
        <f t="shared" si="398"/>
        <v>000168579</v>
      </c>
      <c r="AD2334" t="str">
        <f t="shared" si="399"/>
        <v>24/11/2015</v>
      </c>
      <c r="AE2334" t="str">
        <f t="shared" si="400"/>
        <v>43854777000126</v>
      </c>
      <c r="AF2334" s="14">
        <f t="shared" si="401"/>
        <v>15011.74</v>
      </c>
      <c r="AG2334">
        <f t="shared" si="402"/>
        <v>8174.0999999999995</v>
      </c>
      <c r="AH2334">
        <f t="shared" si="403"/>
        <v>1</v>
      </c>
      <c r="AI2334" s="16">
        <v>1900</v>
      </c>
      <c r="AJ2334" s="16" t="s">
        <v>7191</v>
      </c>
      <c r="AK2334" s="16" t="s">
        <v>1772</v>
      </c>
      <c r="AL2334" s="16" t="s">
        <v>1522</v>
      </c>
      <c r="AM2334" s="16" t="s">
        <v>7193</v>
      </c>
      <c r="AN2334">
        <v>237</v>
      </c>
      <c r="AO2334" t="e">
        <f>VLOOKUP(TRIM(AL2334),'Parcela Dedutivel'!$A$1:$B$65536,2,FALSE)</f>
        <v>#N/A</v>
      </c>
      <c r="AP2334" s="15">
        <f t="shared" si="404"/>
        <v>0</v>
      </c>
      <c r="AQ2334" s="16">
        <f t="shared" si="405"/>
        <v>0</v>
      </c>
      <c r="AV2334" s="18"/>
      <c r="AY2334" s="17"/>
      <c r="AZ2334" s="17"/>
    </row>
    <row r="2335" spans="1:52" hidden="1" x14ac:dyDescent="0.25">
      <c r="A2335" t="s">
        <v>26</v>
      </c>
      <c r="B2335" t="s">
        <v>6074</v>
      </c>
      <c r="C2335">
        <v>42332</v>
      </c>
      <c r="D2335" t="s">
        <v>2804</v>
      </c>
      <c r="E2335" t="s">
        <v>6979</v>
      </c>
      <c r="F2335" t="s">
        <v>29</v>
      </c>
      <c r="G2335">
        <v>14139.41</v>
      </c>
      <c r="H2335">
        <v>14139.41</v>
      </c>
      <c r="I2335">
        <v>2545.09</v>
      </c>
      <c r="J2335" t="s">
        <v>307</v>
      </c>
      <c r="K2335">
        <v>0</v>
      </c>
      <c r="L2335">
        <v>0</v>
      </c>
      <c r="M2335" t="s">
        <v>31</v>
      </c>
      <c r="N2335">
        <v>0</v>
      </c>
      <c r="O2335">
        <v>0</v>
      </c>
      <c r="P2335" t="s">
        <v>31</v>
      </c>
      <c r="Q2335">
        <v>14139.41</v>
      </c>
      <c r="R2335">
        <v>233.3</v>
      </c>
      <c r="S2335" t="s">
        <v>33</v>
      </c>
      <c r="T2335">
        <v>14139.41</v>
      </c>
      <c r="U2335">
        <v>1074.5999999999999</v>
      </c>
      <c r="V2335" t="s">
        <v>33</v>
      </c>
      <c r="W2335" t="s">
        <v>33</v>
      </c>
      <c r="X2335" t="s">
        <v>1693</v>
      </c>
      <c r="Y2335" t="s">
        <v>240</v>
      </c>
      <c r="Z2335" t="s">
        <v>3871</v>
      </c>
      <c r="AA2335" t="s">
        <v>3872</v>
      </c>
      <c r="AC2335" s="13" t="str">
        <f t="shared" si="398"/>
        <v>000168579</v>
      </c>
      <c r="AD2335" t="str">
        <f t="shared" si="399"/>
        <v>24/11/2015</v>
      </c>
      <c r="AE2335" t="str">
        <f t="shared" si="400"/>
        <v>43854777000126</v>
      </c>
      <c r="AF2335" s="14">
        <f t="shared" si="401"/>
        <v>14139.41</v>
      </c>
      <c r="AG2335">
        <f t="shared" si="402"/>
        <v>8174.0999999999995</v>
      </c>
      <c r="AH2335">
        <f t="shared" si="403"/>
        <v>1</v>
      </c>
      <c r="AI2335" s="16">
        <v>6784250</v>
      </c>
      <c r="AJ2335" s="16" t="s">
        <v>7159</v>
      </c>
      <c r="AK2335" s="16" t="s">
        <v>5563</v>
      </c>
      <c r="AL2335" s="16" t="s">
        <v>3572</v>
      </c>
      <c r="AM2335" s="16" t="s">
        <v>7143</v>
      </c>
      <c r="AN2335">
        <v>6</v>
      </c>
      <c r="AO2335">
        <f>VLOOKUP(TRIM(AL2335),'Parcela Dedutivel'!$A$1:$B$65536,2,FALSE)</f>
        <v>0</v>
      </c>
      <c r="AP2335" s="15">
        <f t="shared" si="404"/>
        <v>0</v>
      </c>
      <c r="AQ2335" s="16">
        <f t="shared" si="405"/>
        <v>0</v>
      </c>
      <c r="AV2335" s="18"/>
      <c r="AY2335" s="17"/>
      <c r="AZ2335" s="17"/>
    </row>
    <row r="2336" spans="1:52" hidden="1" x14ac:dyDescent="0.25">
      <c r="A2336" t="s">
        <v>26</v>
      </c>
      <c r="B2336" t="s">
        <v>6074</v>
      </c>
      <c r="C2336">
        <v>42332</v>
      </c>
      <c r="D2336" t="s">
        <v>2787</v>
      </c>
      <c r="E2336" t="s">
        <v>6979</v>
      </c>
      <c r="F2336" t="s">
        <v>29</v>
      </c>
      <c r="G2336">
        <v>234.97</v>
      </c>
      <c r="H2336">
        <v>223.78</v>
      </c>
      <c r="I2336">
        <v>40.28</v>
      </c>
      <c r="J2336" t="s">
        <v>61</v>
      </c>
      <c r="K2336">
        <v>0</v>
      </c>
      <c r="L2336">
        <v>0</v>
      </c>
      <c r="M2336" t="s">
        <v>31</v>
      </c>
      <c r="N2336">
        <v>223.78</v>
      </c>
      <c r="O2336">
        <v>11.19</v>
      </c>
      <c r="P2336" t="s">
        <v>2788</v>
      </c>
      <c r="Q2336">
        <v>223.78</v>
      </c>
      <c r="R2336">
        <v>3.69</v>
      </c>
      <c r="S2336" t="s">
        <v>33</v>
      </c>
      <c r="T2336">
        <v>223.78</v>
      </c>
      <c r="U2336">
        <v>17.010000000000002</v>
      </c>
      <c r="V2336" t="s">
        <v>33</v>
      </c>
      <c r="W2336" t="s">
        <v>33</v>
      </c>
      <c r="X2336" t="s">
        <v>1693</v>
      </c>
      <c r="Y2336" t="s">
        <v>1041</v>
      </c>
      <c r="Z2336" t="s">
        <v>6075</v>
      </c>
      <c r="AA2336" t="s">
        <v>6076</v>
      </c>
      <c r="AC2336" s="13" t="str">
        <f t="shared" si="398"/>
        <v>000168579</v>
      </c>
      <c r="AD2336" t="str">
        <f t="shared" si="399"/>
        <v>24/11/2015</v>
      </c>
      <c r="AE2336" t="str">
        <f t="shared" si="400"/>
        <v>43854777000126</v>
      </c>
      <c r="AF2336" s="14">
        <f t="shared" si="401"/>
        <v>234.97</v>
      </c>
      <c r="AG2336">
        <f t="shared" si="402"/>
        <v>8174.0999999999995</v>
      </c>
      <c r="AH2336">
        <f t="shared" si="403"/>
        <v>1</v>
      </c>
      <c r="AI2336" s="16">
        <v>6784250</v>
      </c>
      <c r="AJ2336" s="16" t="s">
        <v>7159</v>
      </c>
      <c r="AK2336" s="16" t="s">
        <v>5564</v>
      </c>
      <c r="AL2336" s="16" t="s">
        <v>3618</v>
      </c>
      <c r="AM2336" s="16" t="s">
        <v>7143</v>
      </c>
      <c r="AN2336">
        <v>5</v>
      </c>
      <c r="AO2336">
        <f>VLOOKUP(TRIM(AL2336),'Parcela Dedutivel'!$A$1:$B$65536,2,FALSE)</f>
        <v>0</v>
      </c>
      <c r="AP2336" s="15">
        <f t="shared" si="404"/>
        <v>0</v>
      </c>
      <c r="AQ2336" s="16">
        <f t="shared" si="405"/>
        <v>0</v>
      </c>
      <c r="AV2336" s="18"/>
      <c r="AY2336" s="17"/>
      <c r="AZ2336" s="17"/>
    </row>
    <row r="2337" spans="1:52" hidden="1" x14ac:dyDescent="0.25">
      <c r="A2337" t="s">
        <v>26</v>
      </c>
      <c r="B2337" t="s">
        <v>6074</v>
      </c>
      <c r="C2337">
        <v>42332</v>
      </c>
      <c r="D2337" t="s">
        <v>2787</v>
      </c>
      <c r="E2337" t="s">
        <v>6979</v>
      </c>
      <c r="F2337" t="s">
        <v>29</v>
      </c>
      <c r="G2337">
        <v>3903.34</v>
      </c>
      <c r="H2337">
        <v>3903.34</v>
      </c>
      <c r="I2337">
        <v>702.6</v>
      </c>
      <c r="J2337" t="s">
        <v>30</v>
      </c>
      <c r="K2337">
        <v>0</v>
      </c>
      <c r="L2337">
        <v>0</v>
      </c>
      <c r="M2337" t="s">
        <v>31</v>
      </c>
      <c r="N2337">
        <v>0</v>
      </c>
      <c r="O2337">
        <v>0</v>
      </c>
      <c r="P2337" t="s">
        <v>31</v>
      </c>
      <c r="Q2337">
        <v>3903.34</v>
      </c>
      <c r="R2337">
        <v>64.41</v>
      </c>
      <c r="S2337" t="s">
        <v>33</v>
      </c>
      <c r="T2337">
        <v>3903.34</v>
      </c>
      <c r="U2337">
        <v>296.65000000000003</v>
      </c>
      <c r="V2337" t="s">
        <v>33</v>
      </c>
      <c r="W2337" t="s">
        <v>33</v>
      </c>
      <c r="X2337" t="s">
        <v>1693</v>
      </c>
      <c r="Y2337" t="s">
        <v>493</v>
      </c>
      <c r="Z2337" t="s">
        <v>494</v>
      </c>
      <c r="AA2337" t="s">
        <v>495</v>
      </c>
      <c r="AC2337" s="13" t="str">
        <f t="shared" si="398"/>
        <v>000168579</v>
      </c>
      <c r="AD2337" t="str">
        <f t="shared" si="399"/>
        <v>24/11/2015</v>
      </c>
      <c r="AE2337" t="str">
        <f t="shared" si="400"/>
        <v>43854777000126</v>
      </c>
      <c r="AF2337" s="14">
        <f t="shared" si="401"/>
        <v>3903.34</v>
      </c>
      <c r="AG2337">
        <f t="shared" si="402"/>
        <v>8174.0999999999995</v>
      </c>
      <c r="AH2337">
        <f t="shared" si="403"/>
        <v>1</v>
      </c>
      <c r="AI2337" s="16">
        <v>6784250</v>
      </c>
      <c r="AJ2337" s="16" t="s">
        <v>7159</v>
      </c>
      <c r="AK2337" s="16" t="s">
        <v>5565</v>
      </c>
      <c r="AL2337" s="16" t="s">
        <v>3609</v>
      </c>
      <c r="AM2337" s="16" t="s">
        <v>7143</v>
      </c>
      <c r="AN2337">
        <v>5</v>
      </c>
      <c r="AO2337">
        <f>VLOOKUP(TRIM(AL2337),'Parcela Dedutivel'!$A$1:$B$65536,2,FALSE)</f>
        <v>0</v>
      </c>
      <c r="AP2337" s="15">
        <f t="shared" si="404"/>
        <v>0</v>
      </c>
      <c r="AQ2337" s="16">
        <f t="shared" si="405"/>
        <v>0</v>
      </c>
      <c r="AV2337" s="18"/>
      <c r="AY2337" s="17"/>
      <c r="AZ2337" s="17"/>
    </row>
    <row r="2338" spans="1:52" hidden="1" x14ac:dyDescent="0.25">
      <c r="A2338" t="s">
        <v>26</v>
      </c>
      <c r="B2338" t="s">
        <v>6074</v>
      </c>
      <c r="C2338">
        <v>42332</v>
      </c>
      <c r="D2338" t="s">
        <v>2787</v>
      </c>
      <c r="E2338" t="s">
        <v>6979</v>
      </c>
      <c r="F2338" t="s">
        <v>29</v>
      </c>
      <c r="G2338">
        <v>1356.23</v>
      </c>
      <c r="H2338">
        <v>1179.33</v>
      </c>
      <c r="I2338">
        <v>212.28</v>
      </c>
      <c r="J2338" t="s">
        <v>61</v>
      </c>
      <c r="K2338">
        <v>0</v>
      </c>
      <c r="L2338">
        <v>0</v>
      </c>
      <c r="M2338" t="s">
        <v>31</v>
      </c>
      <c r="N2338">
        <v>1179.33</v>
      </c>
      <c r="O2338">
        <v>176.9</v>
      </c>
      <c r="P2338" t="s">
        <v>2788</v>
      </c>
      <c r="Q2338">
        <v>1179.33</v>
      </c>
      <c r="R2338">
        <v>19.46</v>
      </c>
      <c r="S2338" t="s">
        <v>33</v>
      </c>
      <c r="T2338">
        <v>1179.33</v>
      </c>
      <c r="U2338">
        <v>89.63</v>
      </c>
      <c r="V2338" t="s">
        <v>33</v>
      </c>
      <c r="W2338" t="s">
        <v>33</v>
      </c>
      <c r="X2338" t="s">
        <v>1693</v>
      </c>
      <c r="Y2338" t="s">
        <v>44</v>
      </c>
      <c r="Z2338" t="s">
        <v>3218</v>
      </c>
      <c r="AA2338" t="s">
        <v>3219</v>
      </c>
      <c r="AC2338" s="13" t="str">
        <f t="shared" si="398"/>
        <v>000168579</v>
      </c>
      <c r="AD2338" t="str">
        <f t="shared" si="399"/>
        <v>24/11/2015</v>
      </c>
      <c r="AE2338" t="str">
        <f t="shared" si="400"/>
        <v>43854777000126</v>
      </c>
      <c r="AF2338" s="14">
        <f t="shared" si="401"/>
        <v>1356.23</v>
      </c>
      <c r="AG2338">
        <f t="shared" si="402"/>
        <v>8174.0999999999995</v>
      </c>
      <c r="AH2338">
        <f t="shared" si="403"/>
        <v>1</v>
      </c>
      <c r="AI2338" s="16">
        <v>6784250</v>
      </c>
      <c r="AJ2338" s="16" t="s">
        <v>7159</v>
      </c>
      <c r="AK2338" s="16" t="s">
        <v>5566</v>
      </c>
      <c r="AL2338" s="16" t="s">
        <v>3716</v>
      </c>
      <c r="AM2338" s="16" t="s">
        <v>7143</v>
      </c>
      <c r="AN2338">
        <v>3</v>
      </c>
      <c r="AO2338">
        <f>VLOOKUP(TRIM(AL2338),'Parcela Dedutivel'!$A$1:$B$65536,2,FALSE)</f>
        <v>0</v>
      </c>
      <c r="AP2338" s="15">
        <f t="shared" si="404"/>
        <v>0</v>
      </c>
      <c r="AQ2338" s="16">
        <f t="shared" si="405"/>
        <v>0</v>
      </c>
      <c r="AV2338" s="18"/>
      <c r="AY2338" s="17"/>
      <c r="AZ2338" s="17"/>
    </row>
    <row r="2339" spans="1:52" hidden="1" x14ac:dyDescent="0.25">
      <c r="A2339" t="s">
        <v>26</v>
      </c>
      <c r="B2339" t="s">
        <v>6074</v>
      </c>
      <c r="C2339">
        <v>42332</v>
      </c>
      <c r="D2339" t="s">
        <v>2787</v>
      </c>
      <c r="E2339" t="s">
        <v>6979</v>
      </c>
      <c r="F2339" t="s">
        <v>29</v>
      </c>
      <c r="G2339">
        <v>6146.67</v>
      </c>
      <c r="H2339">
        <v>6146.67</v>
      </c>
      <c r="I2339">
        <v>1106.4000000000001</v>
      </c>
      <c r="J2339" t="s">
        <v>30</v>
      </c>
      <c r="K2339">
        <v>0</v>
      </c>
      <c r="L2339">
        <v>0</v>
      </c>
      <c r="M2339" t="s">
        <v>31</v>
      </c>
      <c r="N2339">
        <v>0</v>
      </c>
      <c r="O2339">
        <v>0</v>
      </c>
      <c r="P2339" t="s">
        <v>31</v>
      </c>
      <c r="Q2339">
        <v>6146.67</v>
      </c>
      <c r="R2339">
        <v>101.42</v>
      </c>
      <c r="S2339" t="s">
        <v>33</v>
      </c>
      <c r="T2339">
        <v>6146.67</v>
      </c>
      <c r="U2339">
        <v>467.15000000000003</v>
      </c>
      <c r="V2339" t="s">
        <v>33</v>
      </c>
      <c r="W2339" t="s">
        <v>33</v>
      </c>
      <c r="X2339" t="s">
        <v>1693</v>
      </c>
      <c r="Y2339" t="s">
        <v>240</v>
      </c>
      <c r="Z2339" t="s">
        <v>4432</v>
      </c>
      <c r="AA2339" t="s">
        <v>4433</v>
      </c>
      <c r="AC2339" s="13" t="str">
        <f t="shared" si="398"/>
        <v>000168579</v>
      </c>
      <c r="AD2339" t="str">
        <f t="shared" si="399"/>
        <v>24/11/2015</v>
      </c>
      <c r="AE2339" t="str">
        <f t="shared" si="400"/>
        <v>43854777000126</v>
      </c>
      <c r="AF2339" s="14">
        <f t="shared" si="401"/>
        <v>6146.67</v>
      </c>
      <c r="AG2339">
        <f t="shared" si="402"/>
        <v>8174.0999999999995</v>
      </c>
      <c r="AH2339">
        <f t="shared" si="403"/>
        <v>1</v>
      </c>
      <c r="AI2339" s="16">
        <v>6784250</v>
      </c>
      <c r="AJ2339" s="16" t="s">
        <v>7159</v>
      </c>
      <c r="AK2339" s="16" t="s">
        <v>5567</v>
      </c>
      <c r="AL2339" s="16" t="s">
        <v>4728</v>
      </c>
      <c r="AM2339" s="16" t="s">
        <v>7143</v>
      </c>
      <c r="AN2339">
        <v>2</v>
      </c>
      <c r="AO2339">
        <f>VLOOKUP(TRIM(AL2339),'Parcela Dedutivel'!$A$1:$B$65536,2,FALSE)</f>
        <v>0</v>
      </c>
      <c r="AP2339" s="15">
        <f t="shared" si="404"/>
        <v>0</v>
      </c>
      <c r="AQ2339" s="16">
        <f t="shared" si="405"/>
        <v>0</v>
      </c>
      <c r="AV2339" s="18"/>
      <c r="AY2339" s="17"/>
      <c r="AZ2339" s="17"/>
    </row>
    <row r="2340" spans="1:52" hidden="1" x14ac:dyDescent="0.25">
      <c r="A2340" t="s">
        <v>26</v>
      </c>
      <c r="B2340" t="s">
        <v>6074</v>
      </c>
      <c r="C2340">
        <v>42332</v>
      </c>
      <c r="D2340" t="s">
        <v>2787</v>
      </c>
      <c r="E2340" t="s">
        <v>6979</v>
      </c>
      <c r="F2340" t="s">
        <v>29</v>
      </c>
      <c r="G2340">
        <v>166.78</v>
      </c>
      <c r="H2340">
        <v>145.03</v>
      </c>
      <c r="I2340">
        <v>26.11</v>
      </c>
      <c r="J2340" t="s">
        <v>61</v>
      </c>
      <c r="K2340">
        <v>0</v>
      </c>
      <c r="L2340">
        <v>0</v>
      </c>
      <c r="M2340" t="s">
        <v>31</v>
      </c>
      <c r="N2340">
        <v>145.03</v>
      </c>
      <c r="O2340">
        <v>21.75</v>
      </c>
      <c r="P2340" t="s">
        <v>2788</v>
      </c>
      <c r="Q2340">
        <v>145.03</v>
      </c>
      <c r="R2340">
        <v>2.39</v>
      </c>
      <c r="S2340" t="s">
        <v>33</v>
      </c>
      <c r="T2340">
        <v>145.03</v>
      </c>
      <c r="U2340">
        <v>11.02</v>
      </c>
      <c r="V2340" t="s">
        <v>33</v>
      </c>
      <c r="W2340" t="s">
        <v>33</v>
      </c>
      <c r="X2340" t="s">
        <v>1693</v>
      </c>
      <c r="Y2340" t="s">
        <v>44</v>
      </c>
      <c r="Z2340" t="s">
        <v>4249</v>
      </c>
      <c r="AA2340" t="s">
        <v>4250</v>
      </c>
      <c r="AC2340" s="13" t="str">
        <f t="shared" si="398"/>
        <v>000168579</v>
      </c>
      <c r="AD2340" t="str">
        <f t="shared" si="399"/>
        <v>24/11/2015</v>
      </c>
      <c r="AE2340" t="str">
        <f t="shared" si="400"/>
        <v>43854777000126</v>
      </c>
      <c r="AF2340" s="14">
        <f t="shared" si="401"/>
        <v>166.78</v>
      </c>
      <c r="AG2340">
        <f t="shared" si="402"/>
        <v>8174.0999999999995</v>
      </c>
      <c r="AH2340">
        <f t="shared" si="403"/>
        <v>1</v>
      </c>
      <c r="AI2340" s="16">
        <v>1900</v>
      </c>
      <c r="AJ2340" s="16" t="s">
        <v>7191</v>
      </c>
      <c r="AK2340" s="16" t="s">
        <v>1772</v>
      </c>
      <c r="AL2340" s="16" t="s">
        <v>1775</v>
      </c>
      <c r="AM2340" s="16" t="s">
        <v>7193</v>
      </c>
      <c r="AN2340">
        <v>6</v>
      </c>
      <c r="AO2340" t="e">
        <f>VLOOKUP(TRIM(AL2340),'Parcela Dedutivel'!$A$1:$B$65536,2,FALSE)</f>
        <v>#N/A</v>
      </c>
      <c r="AP2340" s="15">
        <f t="shared" si="404"/>
        <v>0</v>
      </c>
      <c r="AQ2340" s="16">
        <f t="shared" si="405"/>
        <v>0</v>
      </c>
      <c r="AV2340" s="18"/>
      <c r="AY2340" s="17"/>
      <c r="AZ2340" s="17"/>
    </row>
    <row r="2341" spans="1:52" hidden="1" x14ac:dyDescent="0.25">
      <c r="A2341" t="s">
        <v>26</v>
      </c>
      <c r="B2341" t="s">
        <v>6074</v>
      </c>
      <c r="C2341">
        <v>42332</v>
      </c>
      <c r="D2341" t="s">
        <v>2787</v>
      </c>
      <c r="E2341" t="s">
        <v>6979</v>
      </c>
      <c r="F2341" t="s">
        <v>29</v>
      </c>
      <c r="G2341">
        <v>71.56</v>
      </c>
      <c r="H2341">
        <v>62.230000000000004</v>
      </c>
      <c r="I2341">
        <v>11.200000000000001</v>
      </c>
      <c r="J2341" t="s">
        <v>61</v>
      </c>
      <c r="K2341">
        <v>0</v>
      </c>
      <c r="L2341">
        <v>0</v>
      </c>
      <c r="M2341" t="s">
        <v>31</v>
      </c>
      <c r="N2341">
        <v>62.230000000000004</v>
      </c>
      <c r="O2341">
        <v>9.33</v>
      </c>
      <c r="P2341" t="s">
        <v>2788</v>
      </c>
      <c r="Q2341">
        <v>62.230000000000004</v>
      </c>
      <c r="R2341">
        <v>1.03</v>
      </c>
      <c r="S2341" t="s">
        <v>33</v>
      </c>
      <c r="T2341">
        <v>62.230000000000004</v>
      </c>
      <c r="U2341">
        <v>4.7300000000000004</v>
      </c>
      <c r="V2341" t="s">
        <v>33</v>
      </c>
      <c r="W2341" t="s">
        <v>33</v>
      </c>
      <c r="X2341" t="s">
        <v>1693</v>
      </c>
      <c r="Y2341" t="s">
        <v>44</v>
      </c>
      <c r="Z2341" t="s">
        <v>753</v>
      </c>
      <c r="AA2341" t="s">
        <v>754</v>
      </c>
      <c r="AC2341" s="13" t="str">
        <f t="shared" si="398"/>
        <v>000168579</v>
      </c>
      <c r="AD2341" t="str">
        <f t="shared" si="399"/>
        <v>24/11/2015</v>
      </c>
      <c r="AE2341" t="str">
        <f t="shared" si="400"/>
        <v>43854777000126</v>
      </c>
      <c r="AF2341" s="14">
        <f t="shared" si="401"/>
        <v>71.56</v>
      </c>
      <c r="AG2341">
        <f t="shared" si="402"/>
        <v>8174.0999999999995</v>
      </c>
      <c r="AH2341">
        <f t="shared" si="403"/>
        <v>1</v>
      </c>
      <c r="AI2341" s="16">
        <v>1900</v>
      </c>
      <c r="AJ2341" s="16" t="s">
        <v>7191</v>
      </c>
      <c r="AK2341" s="16" t="s">
        <v>1772</v>
      </c>
      <c r="AL2341" s="16" t="s">
        <v>104</v>
      </c>
      <c r="AM2341" s="16" t="s">
        <v>7193</v>
      </c>
      <c r="AN2341">
        <v>34</v>
      </c>
      <c r="AO2341" t="e">
        <f>VLOOKUP(TRIM(AL2341),'Parcela Dedutivel'!$A$1:$B$65536,2,FALSE)</f>
        <v>#N/A</v>
      </c>
      <c r="AP2341" s="15">
        <f t="shared" si="404"/>
        <v>0</v>
      </c>
      <c r="AQ2341" s="16">
        <f t="shared" si="405"/>
        <v>0</v>
      </c>
      <c r="AV2341" s="18"/>
      <c r="AY2341" s="17"/>
      <c r="AZ2341" s="17"/>
    </row>
    <row r="2342" spans="1:52" hidden="1" x14ac:dyDescent="0.25">
      <c r="A2342" t="s">
        <v>26</v>
      </c>
      <c r="B2342" t="s">
        <v>6074</v>
      </c>
      <c r="C2342">
        <v>42332</v>
      </c>
      <c r="D2342" t="s">
        <v>2787</v>
      </c>
      <c r="E2342" t="s">
        <v>6979</v>
      </c>
      <c r="F2342" t="s">
        <v>29</v>
      </c>
      <c r="G2342">
        <v>8079.05</v>
      </c>
      <c r="H2342">
        <v>7025.26</v>
      </c>
      <c r="I2342">
        <v>1264.55</v>
      </c>
      <c r="J2342" t="s">
        <v>61</v>
      </c>
      <c r="K2342">
        <v>0</v>
      </c>
      <c r="L2342">
        <v>0</v>
      </c>
      <c r="M2342" t="s">
        <v>31</v>
      </c>
      <c r="N2342">
        <v>7025.26</v>
      </c>
      <c r="O2342">
        <v>1053.79</v>
      </c>
      <c r="P2342" t="s">
        <v>2788</v>
      </c>
      <c r="Q2342">
        <v>7025.26</v>
      </c>
      <c r="R2342">
        <v>115.92</v>
      </c>
      <c r="S2342" t="s">
        <v>33</v>
      </c>
      <c r="T2342">
        <v>7025.26</v>
      </c>
      <c r="U2342">
        <v>533.91999999999996</v>
      </c>
      <c r="V2342" t="s">
        <v>33</v>
      </c>
      <c r="W2342" t="s">
        <v>33</v>
      </c>
      <c r="X2342" t="s">
        <v>1693</v>
      </c>
      <c r="Y2342" t="s">
        <v>44</v>
      </c>
      <c r="Z2342" t="s">
        <v>2453</v>
      </c>
      <c r="AA2342" t="s">
        <v>6077</v>
      </c>
      <c r="AC2342" s="13" t="str">
        <f t="shared" si="398"/>
        <v>000168579</v>
      </c>
      <c r="AD2342" t="str">
        <f t="shared" si="399"/>
        <v>24/11/2015</v>
      </c>
      <c r="AE2342" t="str">
        <f t="shared" si="400"/>
        <v>43854777000126</v>
      </c>
      <c r="AF2342" s="14">
        <f t="shared" si="401"/>
        <v>8079.05</v>
      </c>
      <c r="AG2342">
        <f t="shared" si="402"/>
        <v>8174.0999999999995</v>
      </c>
      <c r="AH2342">
        <f t="shared" si="403"/>
        <v>1</v>
      </c>
      <c r="AI2342" s="16">
        <v>6784250</v>
      </c>
      <c r="AJ2342" s="16" t="s">
        <v>7159</v>
      </c>
      <c r="AK2342" s="16" t="s">
        <v>5568</v>
      </c>
      <c r="AL2342" s="16" t="s">
        <v>3602</v>
      </c>
      <c r="AM2342" s="16" t="s">
        <v>7143</v>
      </c>
      <c r="AN2342">
        <v>6</v>
      </c>
      <c r="AO2342">
        <f>VLOOKUP(TRIM(AL2342),'Parcela Dedutivel'!$A$1:$B$65536,2,FALSE)</f>
        <v>0</v>
      </c>
      <c r="AP2342" s="15">
        <f t="shared" si="404"/>
        <v>0</v>
      </c>
      <c r="AQ2342" s="16">
        <f t="shared" si="405"/>
        <v>0</v>
      </c>
      <c r="AV2342" s="18"/>
      <c r="AY2342" s="17"/>
      <c r="AZ2342" s="17"/>
    </row>
    <row r="2343" spans="1:52" hidden="1" x14ac:dyDescent="0.25">
      <c r="A2343" t="s">
        <v>26</v>
      </c>
      <c r="B2343" t="s">
        <v>6078</v>
      </c>
      <c r="C2343">
        <v>42332</v>
      </c>
      <c r="D2343" t="s">
        <v>2787</v>
      </c>
      <c r="E2343" t="s">
        <v>6979</v>
      </c>
      <c r="F2343" t="s">
        <v>29</v>
      </c>
      <c r="G2343">
        <v>14831.52</v>
      </c>
      <c r="H2343">
        <v>0</v>
      </c>
      <c r="I2343">
        <v>0</v>
      </c>
      <c r="J2343" t="s">
        <v>31</v>
      </c>
      <c r="K2343">
        <v>0</v>
      </c>
      <c r="L2343">
        <v>0</v>
      </c>
      <c r="M2343" t="s">
        <v>31</v>
      </c>
      <c r="N2343">
        <v>0</v>
      </c>
      <c r="O2343">
        <v>0</v>
      </c>
      <c r="P2343" t="s">
        <v>31</v>
      </c>
      <c r="Q2343">
        <v>14831.52</v>
      </c>
      <c r="R2343">
        <v>244.72</v>
      </c>
      <c r="S2343" t="s">
        <v>33</v>
      </c>
      <c r="T2343">
        <v>14831.52</v>
      </c>
      <c r="U2343">
        <v>1127.2</v>
      </c>
      <c r="V2343" t="s">
        <v>33</v>
      </c>
      <c r="W2343" t="s">
        <v>33</v>
      </c>
      <c r="X2343" t="s">
        <v>3002</v>
      </c>
      <c r="Y2343" t="s">
        <v>99</v>
      </c>
      <c r="Z2343" t="s">
        <v>6028</v>
      </c>
      <c r="AA2343" t="s">
        <v>6029</v>
      </c>
      <c r="AC2343" s="13" t="str">
        <f t="shared" si="398"/>
        <v>000168580</v>
      </c>
      <c r="AD2343" t="str">
        <f t="shared" si="399"/>
        <v>24/11/2015</v>
      </c>
      <c r="AE2343" t="str">
        <f t="shared" si="400"/>
        <v>74404229000209</v>
      </c>
      <c r="AF2343" s="14">
        <f t="shared" si="401"/>
        <v>14831.52</v>
      </c>
      <c r="AG2343">
        <f t="shared" si="402"/>
        <v>0</v>
      </c>
      <c r="AH2343">
        <f t="shared" si="403"/>
        <v>1</v>
      </c>
      <c r="AI2343" s="16">
        <v>1900</v>
      </c>
      <c r="AJ2343" s="16" t="s">
        <v>7191</v>
      </c>
      <c r="AK2343" s="16" t="s">
        <v>1772</v>
      </c>
      <c r="AL2343" s="16" t="s">
        <v>1534</v>
      </c>
      <c r="AM2343" s="16" t="s">
        <v>7193</v>
      </c>
      <c r="AN2343">
        <v>38</v>
      </c>
      <c r="AO2343" t="e">
        <f>VLOOKUP(TRIM(AL2343),'Parcela Dedutivel'!$A$1:$B$65536,2,FALSE)</f>
        <v>#N/A</v>
      </c>
      <c r="AP2343" s="15">
        <f t="shared" si="404"/>
        <v>0</v>
      </c>
      <c r="AQ2343" s="16">
        <f t="shared" si="405"/>
        <v>0</v>
      </c>
      <c r="AV2343" s="18"/>
      <c r="AY2343" s="17"/>
      <c r="AZ2343" s="17"/>
    </row>
    <row r="2344" spans="1:52" hidden="1" x14ac:dyDescent="0.25">
      <c r="A2344" t="s">
        <v>26</v>
      </c>
      <c r="B2344" t="s">
        <v>6079</v>
      </c>
      <c r="C2344">
        <v>42332</v>
      </c>
      <c r="D2344" t="s">
        <v>2804</v>
      </c>
      <c r="E2344" t="s">
        <v>6979</v>
      </c>
      <c r="F2344" t="s">
        <v>29</v>
      </c>
      <c r="G2344">
        <v>935.28</v>
      </c>
      <c r="H2344">
        <v>935.28</v>
      </c>
      <c r="I2344">
        <v>168.35</v>
      </c>
      <c r="J2344" t="s">
        <v>30</v>
      </c>
      <c r="K2344">
        <v>0</v>
      </c>
      <c r="L2344">
        <v>0</v>
      </c>
      <c r="M2344" t="s">
        <v>31</v>
      </c>
      <c r="N2344">
        <v>0</v>
      </c>
      <c r="O2344">
        <v>0</v>
      </c>
      <c r="P2344" t="s">
        <v>31</v>
      </c>
      <c r="Q2344">
        <v>935.28</v>
      </c>
      <c r="R2344">
        <v>15.43</v>
      </c>
      <c r="S2344" t="s">
        <v>33</v>
      </c>
      <c r="T2344">
        <v>935.28</v>
      </c>
      <c r="U2344">
        <v>71.08</v>
      </c>
      <c r="V2344" t="s">
        <v>33</v>
      </c>
      <c r="W2344" t="s">
        <v>33</v>
      </c>
      <c r="X2344" t="s">
        <v>6080</v>
      </c>
      <c r="Y2344" t="s">
        <v>1378</v>
      </c>
      <c r="Z2344" t="s">
        <v>6081</v>
      </c>
      <c r="AA2344" t="s">
        <v>6082</v>
      </c>
      <c r="AC2344" s="13" t="str">
        <f t="shared" si="398"/>
        <v>000168581</v>
      </c>
      <c r="AD2344" t="str">
        <f t="shared" si="399"/>
        <v>24/11/2015</v>
      </c>
      <c r="AE2344" t="str">
        <f t="shared" si="400"/>
        <v>59104422002446</v>
      </c>
      <c r="AF2344" s="14">
        <f t="shared" si="401"/>
        <v>935.28</v>
      </c>
      <c r="AG2344">
        <f t="shared" si="402"/>
        <v>125.87394000000002</v>
      </c>
      <c r="AH2344">
        <f t="shared" si="403"/>
        <v>1</v>
      </c>
      <c r="AI2344" s="16">
        <v>6784250</v>
      </c>
      <c r="AJ2344" s="16" t="s">
        <v>7159</v>
      </c>
      <c r="AK2344" s="16" t="s">
        <v>5569</v>
      </c>
      <c r="AL2344" s="16" t="s">
        <v>3718</v>
      </c>
      <c r="AM2344" s="16" t="s">
        <v>7143</v>
      </c>
      <c r="AN2344">
        <v>1</v>
      </c>
      <c r="AO2344">
        <f>VLOOKUP(TRIM(AL2344),'Parcela Dedutivel'!$A$1:$B$65536,2,FALSE)</f>
        <v>0</v>
      </c>
      <c r="AP2344" s="15">
        <f t="shared" si="404"/>
        <v>0</v>
      </c>
      <c r="AQ2344" s="16">
        <f t="shared" si="405"/>
        <v>0</v>
      </c>
      <c r="AV2344" s="18"/>
      <c r="AY2344" s="17"/>
      <c r="AZ2344" s="17"/>
    </row>
    <row r="2345" spans="1:52" hidden="1" x14ac:dyDescent="0.25">
      <c r="A2345" t="s">
        <v>26</v>
      </c>
      <c r="B2345" t="s">
        <v>6083</v>
      </c>
      <c r="C2345">
        <v>42332</v>
      </c>
      <c r="D2345" t="s">
        <v>2817</v>
      </c>
      <c r="E2345" t="s">
        <v>6979</v>
      </c>
      <c r="F2345" t="s">
        <v>179</v>
      </c>
      <c r="G2345">
        <v>3105</v>
      </c>
      <c r="H2345">
        <v>3105</v>
      </c>
      <c r="I2345">
        <v>124.2</v>
      </c>
      <c r="J2345" t="s">
        <v>780</v>
      </c>
      <c r="K2345">
        <v>0</v>
      </c>
      <c r="L2345">
        <v>0</v>
      </c>
      <c r="M2345" t="s">
        <v>31</v>
      </c>
      <c r="N2345">
        <v>2700</v>
      </c>
      <c r="O2345">
        <v>405</v>
      </c>
      <c r="P2345" t="s">
        <v>2788</v>
      </c>
      <c r="Q2345">
        <v>2700</v>
      </c>
      <c r="R2345">
        <v>44.550000000000004</v>
      </c>
      <c r="S2345" t="s">
        <v>33</v>
      </c>
      <c r="T2345">
        <v>2700</v>
      </c>
      <c r="U2345">
        <v>205.20000000000002</v>
      </c>
      <c r="V2345" t="s">
        <v>33</v>
      </c>
      <c r="W2345" t="s">
        <v>33</v>
      </c>
      <c r="X2345" t="s">
        <v>6084</v>
      </c>
      <c r="Y2345" t="s">
        <v>91</v>
      </c>
      <c r="Z2345" t="s">
        <v>6085</v>
      </c>
      <c r="AA2345" t="s">
        <v>6086</v>
      </c>
      <c r="AC2345" s="13" t="str">
        <f t="shared" si="398"/>
        <v>000168582</v>
      </c>
      <c r="AD2345" t="str">
        <f t="shared" si="399"/>
        <v>24/11/2015</v>
      </c>
      <c r="AE2345" t="str">
        <f t="shared" si="400"/>
        <v>01655350000159</v>
      </c>
      <c r="AF2345" s="14">
        <f t="shared" si="401"/>
        <v>3105</v>
      </c>
      <c r="AG2345">
        <f t="shared" si="402"/>
        <v>0</v>
      </c>
      <c r="AH2345">
        <f t="shared" si="403"/>
        <v>1</v>
      </c>
      <c r="AI2345" s="16">
        <v>1900</v>
      </c>
      <c r="AJ2345" s="16" t="s">
        <v>7191</v>
      </c>
      <c r="AK2345" s="16" t="s">
        <v>1772</v>
      </c>
      <c r="AL2345" s="16" t="s">
        <v>1777</v>
      </c>
      <c r="AM2345" s="16" t="s">
        <v>7193</v>
      </c>
      <c r="AN2345">
        <v>385</v>
      </c>
      <c r="AO2345" t="e">
        <f>VLOOKUP(TRIM(AL2345),'Parcela Dedutivel'!$A$1:$B$65536,2,FALSE)</f>
        <v>#N/A</v>
      </c>
      <c r="AP2345" s="15">
        <f t="shared" si="404"/>
        <v>0</v>
      </c>
      <c r="AQ2345" s="16">
        <f t="shared" si="405"/>
        <v>0</v>
      </c>
      <c r="AV2345" s="18"/>
      <c r="AY2345" s="17"/>
      <c r="AZ2345" s="17"/>
    </row>
    <row r="2346" spans="1:52" hidden="1" x14ac:dyDescent="0.25">
      <c r="A2346" t="s">
        <v>26</v>
      </c>
      <c r="B2346" t="s">
        <v>6087</v>
      </c>
      <c r="C2346">
        <v>42332</v>
      </c>
      <c r="D2346" t="s">
        <v>2787</v>
      </c>
      <c r="E2346" t="s">
        <v>6979</v>
      </c>
      <c r="F2346" t="s">
        <v>29</v>
      </c>
      <c r="G2346">
        <v>1664.3700000000001</v>
      </c>
      <c r="H2346">
        <v>1664.3700000000001</v>
      </c>
      <c r="I2346">
        <v>299.59000000000003</v>
      </c>
      <c r="J2346" t="s">
        <v>30</v>
      </c>
      <c r="K2346">
        <v>0</v>
      </c>
      <c r="L2346">
        <v>0</v>
      </c>
      <c r="M2346" t="s">
        <v>31</v>
      </c>
      <c r="N2346">
        <v>0</v>
      </c>
      <c r="O2346">
        <v>0</v>
      </c>
      <c r="P2346" t="s">
        <v>31</v>
      </c>
      <c r="Q2346">
        <v>1664.3700000000001</v>
      </c>
      <c r="R2346">
        <v>27.46</v>
      </c>
      <c r="S2346" t="s">
        <v>33</v>
      </c>
      <c r="T2346">
        <v>1664.3700000000001</v>
      </c>
      <c r="U2346">
        <v>126.49000000000001</v>
      </c>
      <c r="V2346" t="s">
        <v>33</v>
      </c>
      <c r="W2346" t="s">
        <v>33</v>
      </c>
      <c r="X2346" t="s">
        <v>6088</v>
      </c>
      <c r="Y2346" t="s">
        <v>364</v>
      </c>
      <c r="Z2346" t="s">
        <v>365</v>
      </c>
      <c r="AA2346" t="s">
        <v>366</v>
      </c>
      <c r="AC2346" s="13" t="str">
        <f t="shared" si="398"/>
        <v>000168583</v>
      </c>
      <c r="AD2346" t="str">
        <f t="shared" si="399"/>
        <v>24/11/2015</v>
      </c>
      <c r="AE2346" t="str">
        <f t="shared" si="400"/>
        <v>11414813000144</v>
      </c>
      <c r="AF2346" s="14">
        <f t="shared" si="401"/>
        <v>1664.3700000000001</v>
      </c>
      <c r="AG2346">
        <f t="shared" si="402"/>
        <v>0</v>
      </c>
      <c r="AH2346">
        <f t="shared" si="403"/>
        <v>1</v>
      </c>
      <c r="AI2346" s="16">
        <v>1900</v>
      </c>
      <c r="AJ2346" s="16" t="s">
        <v>7191</v>
      </c>
      <c r="AK2346" s="16" t="s">
        <v>1772</v>
      </c>
      <c r="AL2346" s="16" t="s">
        <v>1779</v>
      </c>
      <c r="AM2346" s="16" t="s">
        <v>7193</v>
      </c>
      <c r="AN2346">
        <v>271</v>
      </c>
      <c r="AO2346" t="e">
        <f>VLOOKUP(TRIM(AL2346),'Parcela Dedutivel'!$A$1:$B$65536,2,FALSE)</f>
        <v>#N/A</v>
      </c>
      <c r="AP2346" s="15">
        <f t="shared" si="404"/>
        <v>0</v>
      </c>
      <c r="AQ2346" s="16">
        <f t="shared" si="405"/>
        <v>0</v>
      </c>
      <c r="AV2346" s="18"/>
      <c r="AY2346" s="17"/>
      <c r="AZ2346" s="17"/>
    </row>
    <row r="2347" spans="1:52" hidden="1" x14ac:dyDescent="0.25">
      <c r="A2347" t="s">
        <v>26</v>
      </c>
      <c r="B2347" t="s">
        <v>6090</v>
      </c>
      <c r="C2347">
        <v>42332</v>
      </c>
      <c r="D2347" t="s">
        <v>2787</v>
      </c>
      <c r="E2347" t="s">
        <v>6979</v>
      </c>
      <c r="F2347" t="s">
        <v>29</v>
      </c>
      <c r="G2347">
        <v>822.4</v>
      </c>
      <c r="H2347">
        <v>822.4</v>
      </c>
      <c r="I2347">
        <v>148.03</v>
      </c>
      <c r="J2347" t="s">
        <v>30</v>
      </c>
      <c r="K2347">
        <v>0</v>
      </c>
      <c r="L2347">
        <v>0</v>
      </c>
      <c r="M2347" t="s">
        <v>31</v>
      </c>
      <c r="N2347">
        <v>0</v>
      </c>
      <c r="O2347">
        <v>0</v>
      </c>
      <c r="P2347" t="s">
        <v>31</v>
      </c>
      <c r="Q2347">
        <v>822.4</v>
      </c>
      <c r="R2347">
        <v>13.57</v>
      </c>
      <c r="S2347" t="s">
        <v>33</v>
      </c>
      <c r="T2347">
        <v>822.4</v>
      </c>
      <c r="U2347">
        <v>62.5</v>
      </c>
      <c r="V2347" t="s">
        <v>33</v>
      </c>
      <c r="W2347" t="s">
        <v>33</v>
      </c>
      <c r="X2347" t="s">
        <v>6091</v>
      </c>
      <c r="Y2347" t="s">
        <v>1099</v>
      </c>
      <c r="Z2347" t="s">
        <v>1100</v>
      </c>
      <c r="AA2347" t="s">
        <v>1101</v>
      </c>
      <c r="AC2347" s="13" t="str">
        <f t="shared" si="398"/>
        <v>000168585</v>
      </c>
      <c r="AD2347" t="str">
        <f t="shared" si="399"/>
        <v>24/11/2015</v>
      </c>
      <c r="AE2347" t="str">
        <f t="shared" si="400"/>
        <v>46632451000142</v>
      </c>
      <c r="AF2347" s="14">
        <f t="shared" si="401"/>
        <v>822.4</v>
      </c>
      <c r="AG2347">
        <f t="shared" si="402"/>
        <v>0</v>
      </c>
      <c r="AH2347">
        <f t="shared" si="403"/>
        <v>1</v>
      </c>
      <c r="AI2347" s="16">
        <v>6784250</v>
      </c>
      <c r="AJ2347" s="16" t="s">
        <v>7159</v>
      </c>
      <c r="AK2347" s="16" t="s">
        <v>5570</v>
      </c>
      <c r="AL2347" s="16" t="s">
        <v>5571</v>
      </c>
      <c r="AM2347" s="16" t="s">
        <v>7143</v>
      </c>
      <c r="AN2347">
        <v>24</v>
      </c>
      <c r="AO2347">
        <f>VLOOKUP(TRIM(AL2347),'Parcela Dedutivel'!$A$1:$B$65536,2,FALSE)</f>
        <v>0</v>
      </c>
      <c r="AP2347" s="15">
        <f t="shared" si="404"/>
        <v>0</v>
      </c>
      <c r="AQ2347" s="16">
        <f t="shared" si="405"/>
        <v>0</v>
      </c>
      <c r="AV2347" s="18"/>
      <c r="AY2347" s="17"/>
      <c r="AZ2347" s="17"/>
    </row>
    <row r="2348" spans="1:52" hidden="1" x14ac:dyDescent="0.25">
      <c r="A2348" t="s">
        <v>26</v>
      </c>
      <c r="B2348" t="s">
        <v>6092</v>
      </c>
      <c r="C2348">
        <v>42332</v>
      </c>
      <c r="D2348" t="s">
        <v>2787</v>
      </c>
      <c r="E2348" t="s">
        <v>6979</v>
      </c>
      <c r="F2348" t="s">
        <v>29</v>
      </c>
      <c r="G2348">
        <v>575.11</v>
      </c>
      <c r="H2348">
        <v>479.26</v>
      </c>
      <c r="I2348">
        <v>86.27</v>
      </c>
      <c r="J2348" t="s">
        <v>61</v>
      </c>
      <c r="K2348">
        <v>0</v>
      </c>
      <c r="L2348">
        <v>0</v>
      </c>
      <c r="M2348" t="s">
        <v>31</v>
      </c>
      <c r="N2348">
        <v>479.26</v>
      </c>
      <c r="O2348">
        <v>95.850000000000009</v>
      </c>
      <c r="P2348" t="s">
        <v>2788</v>
      </c>
      <c r="Q2348">
        <v>479.26</v>
      </c>
      <c r="R2348">
        <v>7.91</v>
      </c>
      <c r="S2348" t="s">
        <v>33</v>
      </c>
      <c r="T2348">
        <v>479.26</v>
      </c>
      <c r="U2348">
        <v>36.42</v>
      </c>
      <c r="V2348" t="s">
        <v>33</v>
      </c>
      <c r="W2348" t="s">
        <v>33</v>
      </c>
      <c r="X2348" t="s">
        <v>4762</v>
      </c>
      <c r="Y2348" t="s">
        <v>99</v>
      </c>
      <c r="Z2348" t="s">
        <v>126</v>
      </c>
      <c r="AA2348" t="s">
        <v>127</v>
      </c>
      <c r="AC2348" s="13" t="str">
        <f t="shared" si="398"/>
        <v>000168586</v>
      </c>
      <c r="AD2348" t="str">
        <f t="shared" si="399"/>
        <v>24/11/2015</v>
      </c>
      <c r="AE2348" t="str">
        <f t="shared" si="400"/>
        <v>09155035000174</v>
      </c>
      <c r="AF2348" s="14">
        <f t="shared" si="401"/>
        <v>575.11</v>
      </c>
      <c r="AG2348">
        <f t="shared" si="402"/>
        <v>0</v>
      </c>
      <c r="AH2348">
        <f t="shared" si="403"/>
        <v>1</v>
      </c>
      <c r="AI2348" s="16">
        <v>1900</v>
      </c>
      <c r="AJ2348" s="16" t="s">
        <v>7191</v>
      </c>
      <c r="AK2348" s="16" t="s">
        <v>1772</v>
      </c>
      <c r="AL2348" s="16" t="s">
        <v>1781</v>
      </c>
      <c r="AM2348" s="16" t="s">
        <v>7193</v>
      </c>
      <c r="AN2348">
        <v>87</v>
      </c>
      <c r="AO2348" t="e">
        <f>VLOOKUP(TRIM(AL2348),'Parcela Dedutivel'!$A$1:$B$65536,2,FALSE)</f>
        <v>#N/A</v>
      </c>
      <c r="AP2348" s="15">
        <f t="shared" si="404"/>
        <v>0</v>
      </c>
      <c r="AQ2348" s="16">
        <f t="shared" si="405"/>
        <v>0</v>
      </c>
      <c r="AV2348" s="18"/>
      <c r="AY2348" s="17"/>
      <c r="AZ2348" s="17"/>
    </row>
    <row r="2349" spans="1:52" hidden="1" x14ac:dyDescent="0.25">
      <c r="A2349" t="s">
        <v>26</v>
      </c>
      <c r="B2349" t="s">
        <v>6092</v>
      </c>
      <c r="C2349">
        <v>42332</v>
      </c>
      <c r="D2349" t="s">
        <v>2787</v>
      </c>
      <c r="E2349" t="s">
        <v>6979</v>
      </c>
      <c r="F2349" t="s">
        <v>29</v>
      </c>
      <c r="G2349">
        <v>1276.8499999999999</v>
      </c>
      <c r="H2349">
        <v>1110.3</v>
      </c>
      <c r="I2349">
        <v>199.85</v>
      </c>
      <c r="J2349" t="s">
        <v>61</v>
      </c>
      <c r="K2349">
        <v>0</v>
      </c>
      <c r="L2349">
        <v>0</v>
      </c>
      <c r="M2349" t="s">
        <v>31</v>
      </c>
      <c r="N2349">
        <v>1110.3</v>
      </c>
      <c r="O2349">
        <v>166.55</v>
      </c>
      <c r="P2349" t="s">
        <v>2788</v>
      </c>
      <c r="Q2349">
        <v>1110.3</v>
      </c>
      <c r="R2349">
        <v>18.32</v>
      </c>
      <c r="S2349" t="s">
        <v>33</v>
      </c>
      <c r="T2349">
        <v>1110.3</v>
      </c>
      <c r="U2349">
        <v>84.38</v>
      </c>
      <c r="V2349" t="s">
        <v>33</v>
      </c>
      <c r="W2349" t="s">
        <v>33</v>
      </c>
      <c r="X2349" t="s">
        <v>4762</v>
      </c>
      <c r="Y2349" t="s">
        <v>91</v>
      </c>
      <c r="Z2349" t="s">
        <v>4330</v>
      </c>
      <c r="AA2349" t="s">
        <v>4331</v>
      </c>
      <c r="AC2349" s="13" t="str">
        <f t="shared" si="398"/>
        <v>000168586</v>
      </c>
      <c r="AD2349" t="str">
        <f t="shared" si="399"/>
        <v>24/11/2015</v>
      </c>
      <c r="AE2349" t="str">
        <f t="shared" si="400"/>
        <v>09155035000174</v>
      </c>
      <c r="AF2349" s="14">
        <f t="shared" si="401"/>
        <v>1276.8499999999999</v>
      </c>
      <c r="AG2349">
        <f t="shared" si="402"/>
        <v>0</v>
      </c>
      <c r="AH2349">
        <f t="shared" si="403"/>
        <v>1</v>
      </c>
      <c r="AI2349" s="16">
        <v>6784250</v>
      </c>
      <c r="AJ2349" s="16" t="s">
        <v>7159</v>
      </c>
      <c r="AK2349" s="16" t="s">
        <v>5572</v>
      </c>
      <c r="AL2349" s="16" t="s">
        <v>4721</v>
      </c>
      <c r="AM2349" s="16" t="s">
        <v>7143</v>
      </c>
      <c r="AN2349">
        <v>5</v>
      </c>
      <c r="AO2349">
        <f>VLOOKUP(TRIM(AL2349),'Parcela Dedutivel'!$A$1:$B$65536,2,FALSE)</f>
        <v>0</v>
      </c>
      <c r="AP2349" s="15">
        <f t="shared" si="404"/>
        <v>0</v>
      </c>
      <c r="AQ2349" s="16">
        <f t="shared" si="405"/>
        <v>0</v>
      </c>
      <c r="AV2349" s="18"/>
      <c r="AY2349" s="17"/>
      <c r="AZ2349" s="17"/>
    </row>
    <row r="2350" spans="1:52" hidden="1" x14ac:dyDescent="0.25">
      <c r="A2350" t="s">
        <v>26</v>
      </c>
      <c r="B2350" t="s">
        <v>6092</v>
      </c>
      <c r="C2350">
        <v>42332</v>
      </c>
      <c r="D2350" t="s">
        <v>2787</v>
      </c>
      <c r="E2350" t="s">
        <v>6979</v>
      </c>
      <c r="F2350" t="s">
        <v>29</v>
      </c>
      <c r="G2350">
        <v>864.98</v>
      </c>
      <c r="H2350">
        <v>752.16</v>
      </c>
      <c r="I2350">
        <v>135.39000000000001</v>
      </c>
      <c r="J2350" t="s">
        <v>61</v>
      </c>
      <c r="K2350">
        <v>0</v>
      </c>
      <c r="L2350">
        <v>0</v>
      </c>
      <c r="M2350" t="s">
        <v>31</v>
      </c>
      <c r="N2350">
        <v>752.16</v>
      </c>
      <c r="O2350">
        <v>112.82000000000001</v>
      </c>
      <c r="P2350" t="s">
        <v>2788</v>
      </c>
      <c r="Q2350">
        <v>752.16</v>
      </c>
      <c r="R2350">
        <v>12.41</v>
      </c>
      <c r="S2350" t="s">
        <v>33</v>
      </c>
      <c r="T2350">
        <v>752.16</v>
      </c>
      <c r="U2350">
        <v>57.160000000000004</v>
      </c>
      <c r="V2350" t="s">
        <v>33</v>
      </c>
      <c r="W2350" t="s">
        <v>33</v>
      </c>
      <c r="X2350" t="s">
        <v>4762</v>
      </c>
      <c r="Y2350" t="s">
        <v>91</v>
      </c>
      <c r="Z2350" t="s">
        <v>1745</v>
      </c>
      <c r="AA2350" t="s">
        <v>1746</v>
      </c>
      <c r="AC2350" s="13" t="str">
        <f t="shared" si="398"/>
        <v>000168586</v>
      </c>
      <c r="AD2350" t="str">
        <f t="shared" si="399"/>
        <v>24/11/2015</v>
      </c>
      <c r="AE2350" t="str">
        <f t="shared" si="400"/>
        <v>09155035000174</v>
      </c>
      <c r="AF2350" s="14">
        <f t="shared" si="401"/>
        <v>864.98</v>
      </c>
      <c r="AG2350">
        <f t="shared" si="402"/>
        <v>0</v>
      </c>
      <c r="AH2350">
        <f t="shared" si="403"/>
        <v>1</v>
      </c>
      <c r="AI2350" s="16">
        <v>1900</v>
      </c>
      <c r="AJ2350" s="16" t="s">
        <v>7191</v>
      </c>
      <c r="AK2350" s="16" t="s">
        <v>1772</v>
      </c>
      <c r="AL2350" s="16" t="s">
        <v>128</v>
      </c>
      <c r="AM2350" s="16" t="s">
        <v>7193</v>
      </c>
      <c r="AN2350">
        <v>25</v>
      </c>
      <c r="AO2350" t="e">
        <f>VLOOKUP(TRIM(AL2350),'Parcela Dedutivel'!$A$1:$B$65536,2,FALSE)</f>
        <v>#N/A</v>
      </c>
      <c r="AP2350" s="15">
        <f t="shared" si="404"/>
        <v>0</v>
      </c>
      <c r="AQ2350" s="16">
        <f t="shared" si="405"/>
        <v>0</v>
      </c>
      <c r="AV2350" s="18"/>
      <c r="AY2350" s="17"/>
      <c r="AZ2350" s="17"/>
    </row>
    <row r="2351" spans="1:52" hidden="1" x14ac:dyDescent="0.25">
      <c r="A2351" t="s">
        <v>26</v>
      </c>
      <c r="B2351" t="s">
        <v>6093</v>
      </c>
      <c r="C2351">
        <v>42332</v>
      </c>
      <c r="D2351" t="s">
        <v>2787</v>
      </c>
      <c r="E2351" t="s">
        <v>6979</v>
      </c>
      <c r="F2351" t="s">
        <v>29</v>
      </c>
      <c r="G2351">
        <v>402.96000000000004</v>
      </c>
      <c r="H2351">
        <v>402.96000000000004</v>
      </c>
      <c r="I2351">
        <v>72.53</v>
      </c>
      <c r="J2351" t="s">
        <v>30</v>
      </c>
      <c r="K2351">
        <v>0</v>
      </c>
      <c r="L2351">
        <v>0</v>
      </c>
      <c r="M2351" t="s">
        <v>31</v>
      </c>
      <c r="N2351">
        <v>0</v>
      </c>
      <c r="O2351">
        <v>0</v>
      </c>
      <c r="P2351" t="s">
        <v>31</v>
      </c>
      <c r="Q2351">
        <v>402.96000000000004</v>
      </c>
      <c r="R2351">
        <v>6.65</v>
      </c>
      <c r="S2351" t="s">
        <v>33</v>
      </c>
      <c r="T2351">
        <v>402.96000000000004</v>
      </c>
      <c r="U2351">
        <v>30.62</v>
      </c>
      <c r="V2351" t="s">
        <v>33</v>
      </c>
      <c r="W2351" t="s">
        <v>33</v>
      </c>
      <c r="X2351" t="s">
        <v>5523</v>
      </c>
      <c r="Y2351" t="s">
        <v>991</v>
      </c>
      <c r="Z2351" t="s">
        <v>4064</v>
      </c>
      <c r="AA2351" t="s">
        <v>4926</v>
      </c>
      <c r="AC2351" s="13" t="str">
        <f t="shared" si="398"/>
        <v>000168587</v>
      </c>
      <c r="AD2351" t="str">
        <f t="shared" si="399"/>
        <v>24/11/2015</v>
      </c>
      <c r="AE2351" t="str">
        <f t="shared" si="400"/>
        <v>53009825000133</v>
      </c>
      <c r="AF2351" s="14">
        <f t="shared" si="401"/>
        <v>402.96000000000004</v>
      </c>
      <c r="AG2351">
        <f t="shared" si="402"/>
        <v>0</v>
      </c>
      <c r="AH2351">
        <f t="shared" si="403"/>
        <v>1</v>
      </c>
      <c r="AI2351" s="16">
        <v>1900</v>
      </c>
      <c r="AJ2351" s="16" t="s">
        <v>7191</v>
      </c>
      <c r="AK2351" s="16" t="s">
        <v>1772</v>
      </c>
      <c r="AL2351" s="16" t="s">
        <v>1783</v>
      </c>
      <c r="AM2351" s="16" t="s">
        <v>7193</v>
      </c>
      <c r="AN2351">
        <v>353</v>
      </c>
      <c r="AO2351" t="e">
        <f>VLOOKUP(TRIM(AL2351),'Parcela Dedutivel'!$A$1:$B$65536,2,FALSE)</f>
        <v>#N/A</v>
      </c>
      <c r="AP2351" s="15">
        <f t="shared" si="404"/>
        <v>0</v>
      </c>
      <c r="AQ2351" s="16">
        <f t="shared" si="405"/>
        <v>0</v>
      </c>
      <c r="AV2351" s="18"/>
      <c r="AY2351" s="17"/>
      <c r="AZ2351" s="17"/>
    </row>
    <row r="2352" spans="1:52" hidden="1" x14ac:dyDescent="0.25">
      <c r="A2352" t="s">
        <v>26</v>
      </c>
      <c r="B2352" t="s">
        <v>6094</v>
      </c>
      <c r="C2352">
        <v>42332</v>
      </c>
      <c r="D2352" t="s">
        <v>2841</v>
      </c>
      <c r="E2352" t="s">
        <v>6979</v>
      </c>
      <c r="F2352" t="s">
        <v>1643</v>
      </c>
      <c r="G2352">
        <v>546.25</v>
      </c>
      <c r="H2352">
        <v>546.25</v>
      </c>
      <c r="I2352">
        <v>21.85</v>
      </c>
      <c r="J2352" t="s">
        <v>61</v>
      </c>
      <c r="K2352">
        <v>0</v>
      </c>
      <c r="L2352">
        <v>0</v>
      </c>
      <c r="M2352" t="s">
        <v>31</v>
      </c>
      <c r="N2352">
        <v>475</v>
      </c>
      <c r="O2352">
        <v>71.25</v>
      </c>
      <c r="P2352" t="s">
        <v>2788</v>
      </c>
      <c r="Q2352">
        <v>475</v>
      </c>
      <c r="R2352">
        <v>7.84</v>
      </c>
      <c r="S2352" t="s">
        <v>33</v>
      </c>
      <c r="T2352">
        <v>475</v>
      </c>
      <c r="U2352">
        <v>36.1</v>
      </c>
      <c r="V2352" t="s">
        <v>33</v>
      </c>
      <c r="W2352" t="s">
        <v>33</v>
      </c>
      <c r="X2352" t="s">
        <v>6095</v>
      </c>
      <c r="Y2352" t="s">
        <v>91</v>
      </c>
      <c r="Z2352" t="s">
        <v>6096</v>
      </c>
      <c r="AA2352" t="s">
        <v>6097</v>
      </c>
      <c r="AC2352" s="13" t="str">
        <f t="shared" si="398"/>
        <v>000168588</v>
      </c>
      <c r="AD2352" t="str">
        <f t="shared" si="399"/>
        <v>24/11/2015</v>
      </c>
      <c r="AE2352" t="str">
        <f t="shared" si="400"/>
        <v>16921603000166</v>
      </c>
      <c r="AF2352" s="14">
        <f t="shared" si="401"/>
        <v>546.25</v>
      </c>
      <c r="AG2352">
        <f t="shared" si="402"/>
        <v>0</v>
      </c>
      <c r="AH2352">
        <f t="shared" si="403"/>
        <v>1</v>
      </c>
      <c r="AI2352" s="16">
        <v>6784250</v>
      </c>
      <c r="AJ2352" s="16" t="s">
        <v>7159</v>
      </c>
      <c r="AK2352" s="16" t="s">
        <v>5573</v>
      </c>
      <c r="AL2352" s="16" t="s">
        <v>3569</v>
      </c>
      <c r="AM2352" s="16" t="s">
        <v>7143</v>
      </c>
      <c r="AN2352">
        <v>5</v>
      </c>
      <c r="AO2352">
        <f>VLOOKUP(TRIM(AL2352),'Parcela Dedutivel'!$A$1:$B$65536,2,FALSE)</f>
        <v>0</v>
      </c>
      <c r="AP2352" s="15">
        <f t="shared" si="404"/>
        <v>0</v>
      </c>
      <c r="AQ2352" s="16">
        <f t="shared" si="405"/>
        <v>0</v>
      </c>
      <c r="AV2352" s="18"/>
      <c r="AY2352" s="17"/>
      <c r="AZ2352" s="17"/>
    </row>
    <row r="2353" spans="1:52" hidden="1" x14ac:dyDescent="0.25">
      <c r="A2353" t="s">
        <v>26</v>
      </c>
      <c r="B2353" t="s">
        <v>6094</v>
      </c>
      <c r="C2353">
        <v>42332</v>
      </c>
      <c r="D2353" t="s">
        <v>2841</v>
      </c>
      <c r="E2353" t="s">
        <v>6979</v>
      </c>
      <c r="F2353" t="s">
        <v>1643</v>
      </c>
      <c r="G2353">
        <v>80.600000000000009</v>
      </c>
      <c r="H2353">
        <v>80.600000000000009</v>
      </c>
      <c r="I2353">
        <v>9.67</v>
      </c>
      <c r="J2353" t="s">
        <v>30</v>
      </c>
      <c r="K2353">
        <v>0</v>
      </c>
      <c r="L2353">
        <v>0</v>
      </c>
      <c r="M2353" t="s">
        <v>31</v>
      </c>
      <c r="N2353">
        <v>0</v>
      </c>
      <c r="O2353">
        <v>0</v>
      </c>
      <c r="P2353" t="s">
        <v>31</v>
      </c>
      <c r="Q2353">
        <v>80.600000000000009</v>
      </c>
      <c r="R2353">
        <v>1.33</v>
      </c>
      <c r="S2353" t="s">
        <v>33</v>
      </c>
      <c r="T2353">
        <v>80.600000000000009</v>
      </c>
      <c r="U2353">
        <v>6.13</v>
      </c>
      <c r="V2353" t="s">
        <v>33</v>
      </c>
      <c r="W2353" t="s">
        <v>33</v>
      </c>
      <c r="X2353" t="s">
        <v>6095</v>
      </c>
      <c r="Y2353" t="s">
        <v>1683</v>
      </c>
      <c r="Z2353" t="s">
        <v>1684</v>
      </c>
      <c r="AA2353" t="s">
        <v>1685</v>
      </c>
      <c r="AC2353" s="13" t="str">
        <f t="shared" si="398"/>
        <v>000168588</v>
      </c>
      <c r="AD2353" t="str">
        <f t="shared" si="399"/>
        <v>24/11/2015</v>
      </c>
      <c r="AE2353" t="str">
        <f t="shared" si="400"/>
        <v>16921603000166</v>
      </c>
      <c r="AF2353" s="14">
        <f t="shared" si="401"/>
        <v>80.600000000000009</v>
      </c>
      <c r="AG2353">
        <f t="shared" si="402"/>
        <v>0</v>
      </c>
      <c r="AH2353">
        <f t="shared" si="403"/>
        <v>1</v>
      </c>
      <c r="AI2353" s="16">
        <v>1900</v>
      </c>
      <c r="AJ2353" s="16" t="s">
        <v>7191</v>
      </c>
      <c r="AK2353" s="16" t="s">
        <v>1772</v>
      </c>
      <c r="AL2353" s="16" t="s">
        <v>132</v>
      </c>
      <c r="AM2353" s="16" t="s">
        <v>7193</v>
      </c>
      <c r="AN2353">
        <v>128</v>
      </c>
      <c r="AO2353" t="e">
        <f>VLOOKUP(TRIM(AL2353),'Parcela Dedutivel'!$A$1:$B$65536,2,FALSE)</f>
        <v>#N/A</v>
      </c>
      <c r="AP2353" s="15">
        <f t="shared" si="404"/>
        <v>0</v>
      </c>
      <c r="AQ2353" s="16">
        <f t="shared" si="405"/>
        <v>0</v>
      </c>
      <c r="AV2353" s="18"/>
      <c r="AY2353" s="17"/>
      <c r="AZ2353" s="17"/>
    </row>
    <row r="2354" spans="1:52" hidden="1" x14ac:dyDescent="0.25">
      <c r="A2354" t="s">
        <v>26</v>
      </c>
      <c r="B2354" t="s">
        <v>6098</v>
      </c>
      <c r="C2354">
        <v>42333</v>
      </c>
      <c r="D2354" t="s">
        <v>2804</v>
      </c>
      <c r="E2354" t="s">
        <v>6979</v>
      </c>
      <c r="F2354" t="s">
        <v>29</v>
      </c>
      <c r="G2354">
        <v>4762.8900000000003</v>
      </c>
      <c r="H2354">
        <v>4762.8900000000003</v>
      </c>
      <c r="I2354">
        <v>857.32</v>
      </c>
      <c r="J2354" t="s">
        <v>30</v>
      </c>
      <c r="K2354">
        <v>0</v>
      </c>
      <c r="L2354">
        <v>0</v>
      </c>
      <c r="M2354" t="s">
        <v>31</v>
      </c>
      <c r="N2354">
        <v>0</v>
      </c>
      <c r="O2354">
        <v>0</v>
      </c>
      <c r="P2354" t="s">
        <v>31</v>
      </c>
      <c r="Q2354">
        <v>4762.8900000000003</v>
      </c>
      <c r="R2354">
        <v>78.59</v>
      </c>
      <c r="S2354" t="s">
        <v>33</v>
      </c>
      <c r="T2354">
        <v>4762.8900000000003</v>
      </c>
      <c r="U2354">
        <v>361.98</v>
      </c>
      <c r="V2354" t="s">
        <v>33</v>
      </c>
      <c r="W2354" t="s">
        <v>33</v>
      </c>
      <c r="X2354" t="s">
        <v>1055</v>
      </c>
      <c r="Y2354" t="s">
        <v>91</v>
      </c>
      <c r="Z2354" t="s">
        <v>2812</v>
      </c>
      <c r="AA2354" t="s">
        <v>2813</v>
      </c>
      <c r="AC2354" s="13" t="str">
        <f t="shared" si="398"/>
        <v>000168589</v>
      </c>
      <c r="AD2354" t="str">
        <f t="shared" si="399"/>
        <v>25/11/2015</v>
      </c>
      <c r="AE2354" t="str">
        <f t="shared" si="400"/>
        <v>59104760000604</v>
      </c>
      <c r="AF2354" s="14">
        <f t="shared" si="401"/>
        <v>4762.8900000000003</v>
      </c>
      <c r="AG2354">
        <f t="shared" si="402"/>
        <v>0.1008</v>
      </c>
      <c r="AH2354">
        <f t="shared" si="403"/>
        <v>1</v>
      </c>
      <c r="AI2354" s="16">
        <v>6784250</v>
      </c>
      <c r="AJ2354" s="16" t="s">
        <v>7159</v>
      </c>
      <c r="AK2354" s="16" t="s">
        <v>5574</v>
      </c>
      <c r="AL2354" s="16" t="s">
        <v>5575</v>
      </c>
      <c r="AM2354" s="16" t="s">
        <v>7143</v>
      </c>
      <c r="AN2354">
        <v>1</v>
      </c>
      <c r="AO2354">
        <f>VLOOKUP(TRIM(AL2354),'Parcela Dedutivel'!$A$1:$B$65536,2,FALSE)</f>
        <v>0</v>
      </c>
      <c r="AP2354" s="15">
        <f t="shared" si="404"/>
        <v>0</v>
      </c>
      <c r="AQ2354" s="16">
        <f t="shared" si="405"/>
        <v>0</v>
      </c>
      <c r="AV2354" s="18"/>
      <c r="AY2354" s="17"/>
      <c r="AZ2354" s="17"/>
    </row>
    <row r="2355" spans="1:52" hidden="1" x14ac:dyDescent="0.25">
      <c r="A2355" t="s">
        <v>26</v>
      </c>
      <c r="B2355" t="s">
        <v>6098</v>
      </c>
      <c r="C2355">
        <v>42333</v>
      </c>
      <c r="D2355" t="s">
        <v>2804</v>
      </c>
      <c r="E2355" t="s">
        <v>6979</v>
      </c>
      <c r="F2355" t="s">
        <v>29</v>
      </c>
      <c r="G2355">
        <v>1936.02</v>
      </c>
      <c r="H2355">
        <v>1936.02</v>
      </c>
      <c r="I2355">
        <v>348.48</v>
      </c>
      <c r="J2355" t="s">
        <v>30</v>
      </c>
      <c r="K2355">
        <v>0</v>
      </c>
      <c r="L2355">
        <v>0</v>
      </c>
      <c r="M2355" t="s">
        <v>31</v>
      </c>
      <c r="N2355">
        <v>0</v>
      </c>
      <c r="O2355">
        <v>0</v>
      </c>
      <c r="P2355" t="s">
        <v>31</v>
      </c>
      <c r="Q2355">
        <v>1936.02</v>
      </c>
      <c r="R2355">
        <v>31.94</v>
      </c>
      <c r="S2355" t="s">
        <v>33</v>
      </c>
      <c r="T2355">
        <v>1936.02</v>
      </c>
      <c r="U2355">
        <v>147.14000000000001</v>
      </c>
      <c r="V2355" t="s">
        <v>33</v>
      </c>
      <c r="W2355" t="s">
        <v>33</v>
      </c>
      <c r="X2355" t="s">
        <v>1055</v>
      </c>
      <c r="Y2355" t="s">
        <v>96</v>
      </c>
      <c r="Z2355" t="s">
        <v>4366</v>
      </c>
      <c r="AA2355" t="s">
        <v>4367</v>
      </c>
      <c r="AC2355" s="13" t="str">
        <f t="shared" si="398"/>
        <v>000168589</v>
      </c>
      <c r="AD2355" t="str">
        <f t="shared" si="399"/>
        <v>25/11/2015</v>
      </c>
      <c r="AE2355" t="str">
        <f t="shared" si="400"/>
        <v>59104760000604</v>
      </c>
      <c r="AF2355" s="14">
        <f t="shared" si="401"/>
        <v>1936.02</v>
      </c>
      <c r="AG2355">
        <f t="shared" si="402"/>
        <v>0.1008</v>
      </c>
      <c r="AH2355">
        <f t="shared" si="403"/>
        <v>1</v>
      </c>
      <c r="AI2355" s="16">
        <v>1900</v>
      </c>
      <c r="AJ2355" s="16" t="s">
        <v>7191</v>
      </c>
      <c r="AK2355" s="16" t="s">
        <v>1772</v>
      </c>
      <c r="AL2355" s="16" t="s">
        <v>126</v>
      </c>
      <c r="AM2355" s="16" t="s">
        <v>7193</v>
      </c>
      <c r="AN2355">
        <v>46</v>
      </c>
      <c r="AO2355" t="e">
        <f>VLOOKUP(TRIM(AL2355),'Parcela Dedutivel'!$A$1:$B$65536,2,FALSE)</f>
        <v>#N/A</v>
      </c>
      <c r="AP2355" s="15">
        <f t="shared" si="404"/>
        <v>0</v>
      </c>
      <c r="AQ2355" s="16">
        <f t="shared" si="405"/>
        <v>0</v>
      </c>
      <c r="AV2355" s="18"/>
      <c r="AY2355" s="17"/>
      <c r="AZ2355" s="17"/>
    </row>
    <row r="2356" spans="1:52" hidden="1" x14ac:dyDescent="0.25">
      <c r="A2356" t="s">
        <v>26</v>
      </c>
      <c r="B2356" t="s">
        <v>6098</v>
      </c>
      <c r="C2356">
        <v>42333</v>
      </c>
      <c r="D2356" t="s">
        <v>2804</v>
      </c>
      <c r="E2356" t="s">
        <v>6979</v>
      </c>
      <c r="F2356" t="s">
        <v>29</v>
      </c>
      <c r="G2356">
        <v>961.75</v>
      </c>
      <c r="H2356">
        <v>961.75</v>
      </c>
      <c r="I2356">
        <v>173.12</v>
      </c>
      <c r="J2356" t="s">
        <v>30</v>
      </c>
      <c r="K2356">
        <v>0</v>
      </c>
      <c r="L2356">
        <v>0</v>
      </c>
      <c r="M2356" t="s">
        <v>31</v>
      </c>
      <c r="N2356">
        <v>0</v>
      </c>
      <c r="O2356">
        <v>0</v>
      </c>
      <c r="P2356" t="s">
        <v>31</v>
      </c>
      <c r="Q2356">
        <v>961.75</v>
      </c>
      <c r="R2356">
        <v>15.870000000000001</v>
      </c>
      <c r="S2356" t="s">
        <v>33</v>
      </c>
      <c r="T2356">
        <v>961.75</v>
      </c>
      <c r="U2356">
        <v>73.09</v>
      </c>
      <c r="V2356" t="s">
        <v>33</v>
      </c>
      <c r="W2356" t="s">
        <v>33</v>
      </c>
      <c r="X2356" t="s">
        <v>1055</v>
      </c>
      <c r="Y2356" t="s">
        <v>96</v>
      </c>
      <c r="Z2356" t="s">
        <v>3037</v>
      </c>
      <c r="AA2356" t="s">
        <v>3038</v>
      </c>
      <c r="AC2356" s="13" t="str">
        <f t="shared" si="398"/>
        <v>000168589</v>
      </c>
      <c r="AD2356" t="str">
        <f t="shared" si="399"/>
        <v>25/11/2015</v>
      </c>
      <c r="AE2356" t="str">
        <f t="shared" si="400"/>
        <v>59104760000604</v>
      </c>
      <c r="AF2356" s="14">
        <f t="shared" si="401"/>
        <v>961.75</v>
      </c>
      <c r="AG2356">
        <f t="shared" si="402"/>
        <v>0.1008</v>
      </c>
      <c r="AH2356">
        <f t="shared" si="403"/>
        <v>1</v>
      </c>
      <c r="AI2356" s="16">
        <v>6794348</v>
      </c>
      <c r="AJ2356" s="16" t="s">
        <v>7486</v>
      </c>
      <c r="AK2356" s="16" t="s">
        <v>5577</v>
      </c>
      <c r="AL2356" s="16" t="s">
        <v>4816</v>
      </c>
      <c r="AM2356" s="16" t="s">
        <v>7143</v>
      </c>
      <c r="AN2356">
        <v>1000</v>
      </c>
      <c r="AO2356">
        <f>VLOOKUP(TRIM(AL2356),'Parcela Dedutivel'!$A$1:$B$65536,2,FALSE)</f>
        <v>0</v>
      </c>
      <c r="AP2356" s="15">
        <f t="shared" si="404"/>
        <v>0</v>
      </c>
      <c r="AQ2356" s="16">
        <f t="shared" si="405"/>
        <v>0</v>
      </c>
      <c r="AV2356" s="18"/>
      <c r="AY2356" s="17"/>
      <c r="AZ2356" s="17"/>
    </row>
    <row r="2357" spans="1:52" hidden="1" x14ac:dyDescent="0.25">
      <c r="A2357" t="s">
        <v>26</v>
      </c>
      <c r="B2357" t="s">
        <v>6098</v>
      </c>
      <c r="C2357">
        <v>42333</v>
      </c>
      <c r="D2357" t="s">
        <v>2804</v>
      </c>
      <c r="E2357" t="s">
        <v>6979</v>
      </c>
      <c r="F2357" t="s">
        <v>29</v>
      </c>
      <c r="G2357">
        <v>1050.02</v>
      </c>
      <c r="H2357">
        <v>1050.02</v>
      </c>
      <c r="I2357">
        <v>189</v>
      </c>
      <c r="J2357" t="s">
        <v>30</v>
      </c>
      <c r="K2357">
        <v>0</v>
      </c>
      <c r="L2357">
        <v>0</v>
      </c>
      <c r="M2357" t="s">
        <v>31</v>
      </c>
      <c r="N2357">
        <v>0</v>
      </c>
      <c r="O2357">
        <v>0</v>
      </c>
      <c r="P2357" t="s">
        <v>31</v>
      </c>
      <c r="Q2357">
        <v>1050.02</v>
      </c>
      <c r="R2357">
        <v>17.330000000000002</v>
      </c>
      <c r="S2357" t="s">
        <v>33</v>
      </c>
      <c r="T2357">
        <v>1050.02</v>
      </c>
      <c r="U2357">
        <v>79.8</v>
      </c>
      <c r="V2357" t="s">
        <v>33</v>
      </c>
      <c r="W2357" t="s">
        <v>33</v>
      </c>
      <c r="X2357" t="s">
        <v>1055</v>
      </c>
      <c r="Y2357" t="s">
        <v>91</v>
      </c>
      <c r="Z2357" t="s">
        <v>3039</v>
      </c>
      <c r="AA2357" t="s">
        <v>4888</v>
      </c>
      <c r="AC2357" s="13" t="str">
        <f t="shared" si="398"/>
        <v>000168589</v>
      </c>
      <c r="AD2357" t="str">
        <f t="shared" si="399"/>
        <v>25/11/2015</v>
      </c>
      <c r="AE2357" t="str">
        <f t="shared" si="400"/>
        <v>59104760000604</v>
      </c>
      <c r="AF2357" s="14">
        <f t="shared" si="401"/>
        <v>1050.02</v>
      </c>
      <c r="AG2357">
        <f t="shared" si="402"/>
        <v>0.1008</v>
      </c>
      <c r="AH2357">
        <f t="shared" si="403"/>
        <v>1</v>
      </c>
      <c r="AI2357" s="16">
        <v>1900</v>
      </c>
      <c r="AJ2357" s="16" t="s">
        <v>7191</v>
      </c>
      <c r="AK2357" s="16" t="s">
        <v>1772</v>
      </c>
      <c r="AL2357" s="16" t="s">
        <v>1785</v>
      </c>
      <c r="AM2357" s="16" t="s">
        <v>7193</v>
      </c>
      <c r="AN2357">
        <v>970</v>
      </c>
      <c r="AO2357" t="e">
        <f>VLOOKUP(TRIM(AL2357),'Parcela Dedutivel'!$A$1:$B$65536,2,FALSE)</f>
        <v>#N/A</v>
      </c>
      <c r="AP2357" s="15">
        <f t="shared" si="404"/>
        <v>0</v>
      </c>
      <c r="AQ2357" s="16">
        <f t="shared" si="405"/>
        <v>0</v>
      </c>
      <c r="AV2357" s="18"/>
      <c r="AY2357" s="17"/>
      <c r="AZ2357" s="17"/>
    </row>
    <row r="2358" spans="1:52" hidden="1" x14ac:dyDescent="0.25">
      <c r="A2358" t="s">
        <v>26</v>
      </c>
      <c r="B2358" t="s">
        <v>6099</v>
      </c>
      <c r="C2358">
        <v>42333</v>
      </c>
      <c r="D2358" t="s">
        <v>2817</v>
      </c>
      <c r="E2358" t="s">
        <v>6979</v>
      </c>
      <c r="F2358" t="s">
        <v>179</v>
      </c>
      <c r="G2358">
        <v>11730</v>
      </c>
      <c r="H2358">
        <v>10200</v>
      </c>
      <c r="I2358">
        <v>1224</v>
      </c>
      <c r="J2358" t="s">
        <v>307</v>
      </c>
      <c r="K2358">
        <v>0</v>
      </c>
      <c r="L2358">
        <v>0</v>
      </c>
      <c r="M2358" t="s">
        <v>31</v>
      </c>
      <c r="N2358">
        <v>10200</v>
      </c>
      <c r="O2358">
        <v>1530</v>
      </c>
      <c r="P2358" t="s">
        <v>2788</v>
      </c>
      <c r="Q2358">
        <v>10200</v>
      </c>
      <c r="R2358">
        <v>168.3</v>
      </c>
      <c r="S2358" t="s">
        <v>33</v>
      </c>
      <c r="T2358">
        <v>10200</v>
      </c>
      <c r="U2358">
        <v>775.2</v>
      </c>
      <c r="V2358" t="s">
        <v>33</v>
      </c>
      <c r="W2358" t="s">
        <v>33</v>
      </c>
      <c r="X2358" t="s">
        <v>1865</v>
      </c>
      <c r="Y2358" t="s">
        <v>91</v>
      </c>
      <c r="Z2358" t="s">
        <v>1869</v>
      </c>
      <c r="AA2358" t="s">
        <v>1870</v>
      </c>
      <c r="AC2358" s="13" t="str">
        <f t="shared" si="398"/>
        <v>000168590</v>
      </c>
      <c r="AD2358" t="str">
        <f t="shared" si="399"/>
        <v>25/11/2015</v>
      </c>
      <c r="AE2358" t="str">
        <f t="shared" si="400"/>
        <v>14785345000102</v>
      </c>
      <c r="AF2358" s="14">
        <f t="shared" si="401"/>
        <v>11730</v>
      </c>
      <c r="AG2358">
        <f t="shared" si="402"/>
        <v>0</v>
      </c>
      <c r="AH2358">
        <f t="shared" si="403"/>
        <v>1</v>
      </c>
      <c r="AI2358" s="16">
        <v>6790179</v>
      </c>
      <c r="AJ2358" s="16" t="s">
        <v>7397</v>
      </c>
      <c r="AK2358" s="16" t="s">
        <v>5578</v>
      </c>
      <c r="AL2358" s="16" t="s">
        <v>3643</v>
      </c>
      <c r="AM2358" s="16" t="s">
        <v>7143</v>
      </c>
      <c r="AN2358">
        <v>900</v>
      </c>
      <c r="AO2358">
        <f>VLOOKUP(TRIM(AL2358),'Parcela Dedutivel'!$A$1:$B$65536,2,FALSE)</f>
        <v>0</v>
      </c>
      <c r="AP2358" s="15">
        <f t="shared" si="404"/>
        <v>0</v>
      </c>
      <c r="AQ2358" s="16">
        <f t="shared" si="405"/>
        <v>0</v>
      </c>
      <c r="AV2358" s="18"/>
      <c r="AY2358" s="17"/>
      <c r="AZ2358" s="17"/>
    </row>
    <row r="2359" spans="1:52" hidden="1" x14ac:dyDescent="0.25">
      <c r="A2359" t="s">
        <v>26</v>
      </c>
      <c r="B2359" t="s">
        <v>6100</v>
      </c>
      <c r="C2359">
        <v>42333</v>
      </c>
      <c r="D2359" t="s">
        <v>2804</v>
      </c>
      <c r="E2359" t="s">
        <v>6979</v>
      </c>
      <c r="F2359" t="s">
        <v>29</v>
      </c>
      <c r="G2359">
        <v>4554</v>
      </c>
      <c r="H2359">
        <v>3960</v>
      </c>
      <c r="I2359">
        <v>712.80000000000007</v>
      </c>
      <c r="J2359" t="s">
        <v>30</v>
      </c>
      <c r="K2359">
        <v>0</v>
      </c>
      <c r="L2359">
        <v>0</v>
      </c>
      <c r="M2359" t="s">
        <v>31</v>
      </c>
      <c r="N2359">
        <v>3960</v>
      </c>
      <c r="O2359">
        <v>594</v>
      </c>
      <c r="P2359" t="s">
        <v>2788</v>
      </c>
      <c r="Q2359">
        <v>3960</v>
      </c>
      <c r="R2359">
        <v>65.34</v>
      </c>
      <c r="S2359" t="s">
        <v>33</v>
      </c>
      <c r="T2359">
        <v>3960</v>
      </c>
      <c r="U2359">
        <v>300.95999999999998</v>
      </c>
      <c r="V2359" t="s">
        <v>33</v>
      </c>
      <c r="W2359" t="s">
        <v>33</v>
      </c>
      <c r="X2359" t="s">
        <v>5954</v>
      </c>
      <c r="Y2359" t="s">
        <v>91</v>
      </c>
      <c r="Z2359" t="s">
        <v>5955</v>
      </c>
      <c r="AA2359" t="s">
        <v>5956</v>
      </c>
      <c r="AC2359" s="13" t="str">
        <f t="shared" si="398"/>
        <v>000168591</v>
      </c>
      <c r="AD2359" t="str">
        <f t="shared" si="399"/>
        <v>25/11/2015</v>
      </c>
      <c r="AE2359" t="str">
        <f t="shared" si="400"/>
        <v>03988214000106</v>
      </c>
      <c r="AF2359" s="14">
        <f t="shared" si="401"/>
        <v>4554</v>
      </c>
      <c r="AG2359">
        <f t="shared" si="402"/>
        <v>0</v>
      </c>
      <c r="AH2359">
        <f t="shared" si="403"/>
        <v>1</v>
      </c>
      <c r="AI2359" s="16">
        <v>6786453</v>
      </c>
      <c r="AJ2359" s="16" t="s">
        <v>7519</v>
      </c>
      <c r="AK2359" s="16" t="s">
        <v>5579</v>
      </c>
      <c r="AL2359" s="16" t="s">
        <v>5580</v>
      </c>
      <c r="AM2359" s="16" t="s">
        <v>7143</v>
      </c>
      <c r="AN2359">
        <v>0.05</v>
      </c>
      <c r="AO2359" t="e">
        <f>VLOOKUP(TRIM(AL2359),'Parcela Dedutivel'!$A$1:$B$65536,2,FALSE)</f>
        <v>#N/A</v>
      </c>
      <c r="AP2359" s="15">
        <f t="shared" si="404"/>
        <v>0</v>
      </c>
      <c r="AQ2359" s="16">
        <f t="shared" si="405"/>
        <v>0</v>
      </c>
      <c r="AV2359" s="18"/>
      <c r="AY2359" s="17"/>
      <c r="AZ2359" s="17"/>
    </row>
    <row r="2360" spans="1:52" hidden="1" x14ac:dyDescent="0.25">
      <c r="A2360" t="s">
        <v>26</v>
      </c>
      <c r="B2360" t="s">
        <v>6101</v>
      </c>
      <c r="C2360">
        <v>42333</v>
      </c>
      <c r="D2360" t="s">
        <v>2817</v>
      </c>
      <c r="E2360" t="s">
        <v>6979</v>
      </c>
      <c r="F2360" t="s">
        <v>478</v>
      </c>
      <c r="G2360">
        <v>3622.5</v>
      </c>
      <c r="H2360">
        <v>3150</v>
      </c>
      <c r="I2360">
        <v>220.5</v>
      </c>
      <c r="J2360" t="s">
        <v>30</v>
      </c>
      <c r="K2360">
        <v>0</v>
      </c>
      <c r="L2360">
        <v>0</v>
      </c>
      <c r="M2360" t="s">
        <v>31</v>
      </c>
      <c r="N2360">
        <v>3150</v>
      </c>
      <c r="O2360">
        <v>472.5</v>
      </c>
      <c r="P2360" t="s">
        <v>2788</v>
      </c>
      <c r="Q2360">
        <v>3150</v>
      </c>
      <c r="R2360">
        <v>51.980000000000004</v>
      </c>
      <c r="S2360" t="s">
        <v>33</v>
      </c>
      <c r="T2360">
        <v>3150</v>
      </c>
      <c r="U2360">
        <v>239.4</v>
      </c>
      <c r="V2360" t="s">
        <v>33</v>
      </c>
      <c r="W2360" t="s">
        <v>33</v>
      </c>
      <c r="X2360" t="s">
        <v>6102</v>
      </c>
      <c r="Y2360" t="s">
        <v>91</v>
      </c>
      <c r="Z2360" t="s">
        <v>3502</v>
      </c>
      <c r="AA2360" t="s">
        <v>3503</v>
      </c>
      <c r="AC2360" s="13" t="str">
        <f t="shared" si="398"/>
        <v>000168592</v>
      </c>
      <c r="AD2360" t="str">
        <f t="shared" si="399"/>
        <v>25/11/2015</v>
      </c>
      <c r="AE2360" t="str">
        <f t="shared" si="400"/>
        <v>35820448002341</v>
      </c>
      <c r="AF2360" s="14">
        <f t="shared" si="401"/>
        <v>3622.5</v>
      </c>
      <c r="AG2360">
        <f t="shared" si="402"/>
        <v>0</v>
      </c>
      <c r="AH2360">
        <f t="shared" si="403"/>
        <v>1</v>
      </c>
      <c r="AI2360" s="16">
        <v>6819848</v>
      </c>
      <c r="AJ2360" s="16" t="s">
        <v>7722</v>
      </c>
      <c r="AK2360" s="16" t="s">
        <v>1485</v>
      </c>
      <c r="AL2360" s="16" t="s">
        <v>674</v>
      </c>
      <c r="AM2360" s="16" t="s">
        <v>7193</v>
      </c>
      <c r="AN2360">
        <v>17</v>
      </c>
      <c r="AO2360" t="e">
        <f>VLOOKUP(TRIM(AL2360),'Parcela Dedutivel'!$A$1:$B$65536,2,FALSE)</f>
        <v>#N/A</v>
      </c>
      <c r="AP2360" s="15">
        <f t="shared" si="404"/>
        <v>0</v>
      </c>
      <c r="AQ2360" s="16">
        <f t="shared" si="405"/>
        <v>0</v>
      </c>
      <c r="AV2360" s="18"/>
      <c r="AY2360" s="17"/>
      <c r="AZ2360" s="17"/>
    </row>
    <row r="2361" spans="1:52" hidden="1" x14ac:dyDescent="0.25">
      <c r="A2361" t="s">
        <v>26</v>
      </c>
      <c r="B2361" t="s">
        <v>6103</v>
      </c>
      <c r="C2361">
        <v>42333</v>
      </c>
      <c r="D2361" t="s">
        <v>3293</v>
      </c>
      <c r="E2361" t="s">
        <v>6979</v>
      </c>
      <c r="F2361" t="s">
        <v>272</v>
      </c>
      <c r="G2361">
        <v>1592</v>
      </c>
      <c r="H2361">
        <v>1592</v>
      </c>
      <c r="I2361">
        <v>111.44</v>
      </c>
      <c r="J2361" t="s">
        <v>30</v>
      </c>
      <c r="K2361">
        <v>0</v>
      </c>
      <c r="L2361">
        <v>0</v>
      </c>
      <c r="M2361" t="s">
        <v>31</v>
      </c>
      <c r="N2361">
        <v>0</v>
      </c>
      <c r="O2361">
        <v>0</v>
      </c>
      <c r="P2361" t="s">
        <v>31</v>
      </c>
      <c r="Q2361">
        <v>1592</v>
      </c>
      <c r="R2361">
        <v>0</v>
      </c>
      <c r="S2361" t="s">
        <v>2904</v>
      </c>
      <c r="T2361">
        <v>1592</v>
      </c>
      <c r="U2361">
        <v>0</v>
      </c>
      <c r="V2361" t="s">
        <v>2904</v>
      </c>
      <c r="W2361" t="s">
        <v>33</v>
      </c>
      <c r="X2361" t="s">
        <v>6104</v>
      </c>
      <c r="Y2361" t="s">
        <v>44</v>
      </c>
      <c r="Z2361" t="s">
        <v>2132</v>
      </c>
      <c r="AA2361" t="s">
        <v>2133</v>
      </c>
      <c r="AC2361" s="13" t="str">
        <f t="shared" si="398"/>
        <v>000168593</v>
      </c>
      <c r="AD2361" t="str">
        <f t="shared" si="399"/>
        <v>25/11/2015</v>
      </c>
      <c r="AE2361" t="str">
        <f t="shared" si="400"/>
        <v>04563672000166</v>
      </c>
      <c r="AF2361" s="14">
        <f t="shared" si="401"/>
        <v>1592</v>
      </c>
      <c r="AG2361">
        <f t="shared" si="402"/>
        <v>0</v>
      </c>
      <c r="AH2361">
        <f t="shared" si="403"/>
        <v>1</v>
      </c>
      <c r="AI2361" s="16">
        <v>1000</v>
      </c>
      <c r="AJ2361" s="16" t="s">
        <v>7191</v>
      </c>
      <c r="AK2361" s="16" t="s">
        <v>2204</v>
      </c>
      <c r="AL2361" s="16" t="s">
        <v>2205</v>
      </c>
      <c r="AM2361" s="16" t="s">
        <v>7193</v>
      </c>
      <c r="AN2361">
        <v>440</v>
      </c>
      <c r="AO2361" t="e">
        <f>VLOOKUP(TRIM(AL2361),'Parcela Dedutivel'!$A$1:$B$65536,2,FALSE)</f>
        <v>#N/A</v>
      </c>
      <c r="AP2361" s="15">
        <f t="shared" si="404"/>
        <v>0</v>
      </c>
      <c r="AQ2361" s="16">
        <f t="shared" si="405"/>
        <v>0</v>
      </c>
      <c r="AV2361" s="18"/>
      <c r="AY2361" s="17"/>
      <c r="AZ2361" s="17"/>
    </row>
    <row r="2362" spans="1:52" hidden="1" x14ac:dyDescent="0.25">
      <c r="A2362" t="s">
        <v>26</v>
      </c>
      <c r="B2362" t="s">
        <v>6105</v>
      </c>
      <c r="C2362">
        <v>42333</v>
      </c>
      <c r="D2362" t="s">
        <v>2841</v>
      </c>
      <c r="E2362" t="s">
        <v>6979</v>
      </c>
      <c r="F2362" t="s">
        <v>172</v>
      </c>
      <c r="G2362">
        <v>1858.55</v>
      </c>
      <c r="H2362">
        <v>1858.55</v>
      </c>
      <c r="I2362">
        <v>223.03</v>
      </c>
      <c r="J2362" t="s">
        <v>30</v>
      </c>
      <c r="K2362">
        <v>0</v>
      </c>
      <c r="L2362">
        <v>0</v>
      </c>
      <c r="M2362" t="s">
        <v>31</v>
      </c>
      <c r="N2362">
        <v>0</v>
      </c>
      <c r="O2362">
        <v>0</v>
      </c>
      <c r="P2362" t="s">
        <v>31</v>
      </c>
      <c r="Q2362">
        <v>1858.55</v>
      </c>
      <c r="R2362">
        <v>30.67</v>
      </c>
      <c r="S2362" t="s">
        <v>33</v>
      </c>
      <c r="T2362">
        <v>1858.55</v>
      </c>
      <c r="U2362">
        <v>141.25</v>
      </c>
      <c r="V2362" t="s">
        <v>33</v>
      </c>
      <c r="W2362" t="s">
        <v>33</v>
      </c>
      <c r="X2362" t="s">
        <v>4281</v>
      </c>
      <c r="Y2362" t="s">
        <v>364</v>
      </c>
      <c r="Z2362" t="s">
        <v>1834</v>
      </c>
      <c r="AA2362" t="s">
        <v>1835</v>
      </c>
      <c r="AC2362" s="13" t="str">
        <f t="shared" si="398"/>
        <v>000168594</v>
      </c>
      <c r="AD2362" t="str">
        <f t="shared" si="399"/>
        <v>25/11/2015</v>
      </c>
      <c r="AE2362" t="str">
        <f t="shared" si="400"/>
        <v>01972794000118</v>
      </c>
      <c r="AF2362" s="14">
        <f t="shared" si="401"/>
        <v>1858.55</v>
      </c>
      <c r="AG2362">
        <f t="shared" si="402"/>
        <v>0</v>
      </c>
      <c r="AH2362">
        <f t="shared" si="403"/>
        <v>1</v>
      </c>
      <c r="AI2362" s="16">
        <v>7809853</v>
      </c>
      <c r="AJ2362" s="16" t="s">
        <v>7718</v>
      </c>
      <c r="AK2362" s="16" t="s">
        <v>5263</v>
      </c>
      <c r="AL2362" s="16" t="s">
        <v>1317</v>
      </c>
      <c r="AM2362" s="16" t="s">
        <v>7193</v>
      </c>
      <c r="AN2362">
        <v>2</v>
      </c>
      <c r="AO2362" t="e">
        <f>VLOOKUP(TRIM(AL2362),'Parcela Dedutivel'!$A$1:$B$65536,2,FALSE)</f>
        <v>#N/A</v>
      </c>
      <c r="AP2362" s="15">
        <f t="shared" si="404"/>
        <v>0</v>
      </c>
      <c r="AQ2362" s="16">
        <f t="shared" si="405"/>
        <v>0</v>
      </c>
      <c r="AV2362" s="18"/>
      <c r="AY2362" s="17"/>
      <c r="AZ2362" s="17"/>
    </row>
    <row r="2363" spans="1:52" hidden="1" x14ac:dyDescent="0.25">
      <c r="A2363" t="s">
        <v>26</v>
      </c>
      <c r="B2363" t="s">
        <v>6107</v>
      </c>
      <c r="C2363">
        <v>42333</v>
      </c>
      <c r="D2363" t="s">
        <v>2817</v>
      </c>
      <c r="E2363" t="s">
        <v>6979</v>
      </c>
      <c r="F2363" t="s">
        <v>478</v>
      </c>
      <c r="G2363">
        <v>400</v>
      </c>
      <c r="H2363">
        <v>400</v>
      </c>
      <c r="I2363">
        <v>28</v>
      </c>
      <c r="J2363" t="s">
        <v>30</v>
      </c>
      <c r="K2363">
        <v>0</v>
      </c>
      <c r="L2363">
        <v>0</v>
      </c>
      <c r="M2363" t="s">
        <v>31</v>
      </c>
      <c r="N2363">
        <v>0</v>
      </c>
      <c r="O2363">
        <v>0</v>
      </c>
      <c r="P2363" t="s">
        <v>31</v>
      </c>
      <c r="Q2363">
        <v>400</v>
      </c>
      <c r="R2363">
        <v>6.6000000000000005</v>
      </c>
      <c r="S2363" t="s">
        <v>33</v>
      </c>
      <c r="T2363">
        <v>400</v>
      </c>
      <c r="U2363">
        <v>30.400000000000002</v>
      </c>
      <c r="V2363" t="s">
        <v>33</v>
      </c>
      <c r="W2363" t="s">
        <v>33</v>
      </c>
      <c r="X2363" t="s">
        <v>1856</v>
      </c>
      <c r="Y2363" t="s">
        <v>96</v>
      </c>
      <c r="Z2363" t="s">
        <v>1859</v>
      </c>
      <c r="AA2363" t="s">
        <v>1860</v>
      </c>
      <c r="AC2363" s="13" t="str">
        <f t="shared" si="398"/>
        <v>000168596</v>
      </c>
      <c r="AD2363" t="str">
        <f t="shared" si="399"/>
        <v>25/11/2015</v>
      </c>
      <c r="AE2363" t="str">
        <f t="shared" si="400"/>
        <v>54305743001170</v>
      </c>
      <c r="AF2363" s="14">
        <f t="shared" si="401"/>
        <v>400</v>
      </c>
      <c r="AG2363">
        <f t="shared" si="402"/>
        <v>186.93500000000003</v>
      </c>
      <c r="AH2363">
        <f t="shared" si="403"/>
        <v>1</v>
      </c>
      <c r="AI2363" s="16">
        <v>1000</v>
      </c>
      <c r="AJ2363" s="16" t="s">
        <v>7191</v>
      </c>
      <c r="AK2363" s="16" t="s">
        <v>2204</v>
      </c>
      <c r="AL2363" s="16" t="s">
        <v>1147</v>
      </c>
      <c r="AM2363" s="16" t="s">
        <v>7193</v>
      </c>
      <c r="AN2363">
        <v>2</v>
      </c>
      <c r="AO2363" t="e">
        <f>VLOOKUP(TRIM(AL2363),'Parcela Dedutivel'!$A$1:$B$65536,2,FALSE)</f>
        <v>#N/A</v>
      </c>
      <c r="AP2363" s="15">
        <f t="shared" si="404"/>
        <v>0</v>
      </c>
      <c r="AQ2363" s="16">
        <f t="shared" si="405"/>
        <v>0</v>
      </c>
      <c r="AV2363" s="18"/>
      <c r="AY2363" s="17"/>
      <c r="AZ2363" s="17"/>
    </row>
    <row r="2364" spans="1:52" hidden="1" x14ac:dyDescent="0.25">
      <c r="A2364" t="s">
        <v>26</v>
      </c>
      <c r="B2364" t="s">
        <v>6107</v>
      </c>
      <c r="C2364">
        <v>42333</v>
      </c>
      <c r="D2364" t="s">
        <v>2817</v>
      </c>
      <c r="E2364" t="s">
        <v>6979</v>
      </c>
      <c r="F2364" t="s">
        <v>478</v>
      </c>
      <c r="G2364">
        <v>4220</v>
      </c>
      <c r="H2364">
        <v>4220</v>
      </c>
      <c r="I2364">
        <v>295.40000000000003</v>
      </c>
      <c r="J2364" t="s">
        <v>30</v>
      </c>
      <c r="K2364">
        <v>0</v>
      </c>
      <c r="L2364">
        <v>0</v>
      </c>
      <c r="M2364" t="s">
        <v>31</v>
      </c>
      <c r="N2364">
        <v>0</v>
      </c>
      <c r="O2364">
        <v>0</v>
      </c>
      <c r="P2364" t="s">
        <v>31</v>
      </c>
      <c r="Q2364">
        <v>4220</v>
      </c>
      <c r="R2364">
        <v>69.63</v>
      </c>
      <c r="S2364" t="s">
        <v>33</v>
      </c>
      <c r="T2364">
        <v>4220</v>
      </c>
      <c r="U2364">
        <v>320.72000000000003</v>
      </c>
      <c r="V2364" t="s">
        <v>33</v>
      </c>
      <c r="W2364" t="s">
        <v>33</v>
      </c>
      <c r="X2364" t="s">
        <v>1856</v>
      </c>
      <c r="Y2364" t="s">
        <v>96</v>
      </c>
      <c r="Z2364" t="s">
        <v>1863</v>
      </c>
      <c r="AA2364" t="s">
        <v>481</v>
      </c>
      <c r="AC2364" s="13" t="str">
        <f t="shared" si="398"/>
        <v>000168596</v>
      </c>
      <c r="AD2364" t="str">
        <f t="shared" si="399"/>
        <v>25/11/2015</v>
      </c>
      <c r="AE2364" t="str">
        <f t="shared" si="400"/>
        <v>54305743001170</v>
      </c>
      <c r="AF2364" s="14">
        <f t="shared" si="401"/>
        <v>4220</v>
      </c>
      <c r="AG2364">
        <f t="shared" si="402"/>
        <v>186.93500000000003</v>
      </c>
      <c r="AH2364">
        <f t="shared" si="403"/>
        <v>1</v>
      </c>
      <c r="AI2364" s="16">
        <v>1000</v>
      </c>
      <c r="AJ2364" s="16" t="s">
        <v>7191</v>
      </c>
      <c r="AK2364" s="16" t="s">
        <v>2204</v>
      </c>
      <c r="AL2364" s="16" t="s">
        <v>1149</v>
      </c>
      <c r="AM2364" s="16" t="s">
        <v>7193</v>
      </c>
      <c r="AN2364">
        <v>2</v>
      </c>
      <c r="AO2364" t="e">
        <f>VLOOKUP(TRIM(AL2364),'Parcela Dedutivel'!$A$1:$B$65536,2,FALSE)</f>
        <v>#N/A</v>
      </c>
      <c r="AP2364" s="15">
        <f t="shared" si="404"/>
        <v>0</v>
      </c>
      <c r="AQ2364" s="16">
        <f t="shared" si="405"/>
        <v>0</v>
      </c>
      <c r="AV2364" s="18"/>
      <c r="AY2364" s="17"/>
      <c r="AZ2364" s="17"/>
    </row>
    <row r="2365" spans="1:52" hidden="1" x14ac:dyDescent="0.25">
      <c r="A2365" t="s">
        <v>26</v>
      </c>
      <c r="B2365" t="s">
        <v>6108</v>
      </c>
      <c r="C2365">
        <v>42333</v>
      </c>
      <c r="D2365" t="s">
        <v>2787</v>
      </c>
      <c r="E2365" t="s">
        <v>6979</v>
      </c>
      <c r="F2365" t="s">
        <v>29</v>
      </c>
      <c r="G2365">
        <v>10103.09</v>
      </c>
      <c r="H2365">
        <v>10103.09</v>
      </c>
      <c r="I2365">
        <v>1818.56</v>
      </c>
      <c r="J2365" t="s">
        <v>30</v>
      </c>
      <c r="K2365">
        <v>0</v>
      </c>
      <c r="L2365">
        <v>0</v>
      </c>
      <c r="M2365" t="s">
        <v>31</v>
      </c>
      <c r="N2365">
        <v>0</v>
      </c>
      <c r="O2365">
        <v>0</v>
      </c>
      <c r="P2365" t="s">
        <v>31</v>
      </c>
      <c r="Q2365">
        <v>10103.09</v>
      </c>
      <c r="R2365">
        <v>166.70000000000002</v>
      </c>
      <c r="S2365" t="s">
        <v>33</v>
      </c>
      <c r="T2365">
        <v>10103.09</v>
      </c>
      <c r="U2365">
        <v>767.83</v>
      </c>
      <c r="V2365" t="s">
        <v>33</v>
      </c>
      <c r="W2365" t="s">
        <v>33</v>
      </c>
      <c r="X2365" t="s">
        <v>244</v>
      </c>
      <c r="Y2365" t="s">
        <v>240</v>
      </c>
      <c r="Z2365" t="s">
        <v>4174</v>
      </c>
      <c r="AA2365" t="s">
        <v>4175</v>
      </c>
      <c r="AC2365" s="13" t="str">
        <f t="shared" si="398"/>
        <v>000168597</v>
      </c>
      <c r="AD2365" t="str">
        <f t="shared" si="399"/>
        <v>25/11/2015</v>
      </c>
      <c r="AE2365" t="str">
        <f t="shared" si="400"/>
        <v>46044053002906</v>
      </c>
      <c r="AF2365" s="14">
        <f t="shared" si="401"/>
        <v>10103.09</v>
      </c>
      <c r="AG2365">
        <f t="shared" si="402"/>
        <v>0</v>
      </c>
      <c r="AH2365">
        <f t="shared" si="403"/>
        <v>1</v>
      </c>
      <c r="AI2365" s="16">
        <v>6786802</v>
      </c>
      <c r="AJ2365" s="16" t="s">
        <v>7731</v>
      </c>
      <c r="AK2365" s="16" t="s">
        <v>5264</v>
      </c>
      <c r="AL2365" s="16" t="s">
        <v>5267</v>
      </c>
      <c r="AM2365" s="16" t="s">
        <v>7143</v>
      </c>
      <c r="AN2365">
        <v>1</v>
      </c>
      <c r="AO2365" t="e">
        <f>VLOOKUP(TRIM(AL2365),'Parcela Dedutivel'!$A$1:$B$65536,2,FALSE)</f>
        <v>#N/A</v>
      </c>
      <c r="AP2365" s="15">
        <f t="shared" si="404"/>
        <v>0</v>
      </c>
      <c r="AQ2365" s="16">
        <f t="shared" si="405"/>
        <v>0</v>
      </c>
      <c r="AV2365" s="18"/>
      <c r="AY2365" s="17"/>
      <c r="AZ2365" s="17"/>
    </row>
    <row r="2366" spans="1:52" hidden="1" x14ac:dyDescent="0.25">
      <c r="A2366" t="s">
        <v>26</v>
      </c>
      <c r="B2366" t="s">
        <v>6109</v>
      </c>
      <c r="C2366">
        <v>42333</v>
      </c>
      <c r="D2366" t="s">
        <v>2817</v>
      </c>
      <c r="E2366" t="s">
        <v>6979</v>
      </c>
      <c r="F2366" t="s">
        <v>478</v>
      </c>
      <c r="G2366">
        <v>736</v>
      </c>
      <c r="H2366">
        <v>640</v>
      </c>
      <c r="I2366">
        <v>44.800000000000004</v>
      </c>
      <c r="J2366" t="s">
        <v>30</v>
      </c>
      <c r="K2366">
        <v>0</v>
      </c>
      <c r="L2366">
        <v>0</v>
      </c>
      <c r="M2366" t="s">
        <v>31</v>
      </c>
      <c r="N2366">
        <v>640</v>
      </c>
      <c r="O2366">
        <v>96</v>
      </c>
      <c r="P2366" t="s">
        <v>2788</v>
      </c>
      <c r="Q2366">
        <v>640</v>
      </c>
      <c r="R2366">
        <v>10.56</v>
      </c>
      <c r="S2366" t="s">
        <v>33</v>
      </c>
      <c r="T2366">
        <v>640</v>
      </c>
      <c r="U2366">
        <v>48.64</v>
      </c>
      <c r="V2366" t="s">
        <v>33</v>
      </c>
      <c r="W2366" t="s">
        <v>33</v>
      </c>
      <c r="X2366" t="s">
        <v>1856</v>
      </c>
      <c r="Y2366" t="s">
        <v>96</v>
      </c>
      <c r="Z2366" t="s">
        <v>5972</v>
      </c>
      <c r="AA2366" t="s">
        <v>5973</v>
      </c>
      <c r="AC2366" s="13" t="str">
        <f t="shared" si="398"/>
        <v>000168598</v>
      </c>
      <c r="AD2366" t="str">
        <f t="shared" si="399"/>
        <v>25/11/2015</v>
      </c>
      <c r="AE2366" t="str">
        <f t="shared" si="400"/>
        <v>54305743001170</v>
      </c>
      <c r="AF2366" s="14">
        <f t="shared" si="401"/>
        <v>736</v>
      </c>
      <c r="AG2366">
        <f t="shared" si="402"/>
        <v>0</v>
      </c>
      <c r="AH2366">
        <f t="shared" si="403"/>
        <v>1</v>
      </c>
      <c r="AI2366" s="16">
        <v>1000</v>
      </c>
      <c r="AJ2366" s="16" t="s">
        <v>7191</v>
      </c>
      <c r="AK2366" s="16" t="s">
        <v>2204</v>
      </c>
      <c r="AL2366" s="16" t="s">
        <v>1157</v>
      </c>
      <c r="AM2366" s="16" t="s">
        <v>7193</v>
      </c>
      <c r="AN2366">
        <v>1</v>
      </c>
      <c r="AO2366" t="e">
        <f>VLOOKUP(TRIM(AL2366),'Parcela Dedutivel'!$A$1:$B$65536,2,FALSE)</f>
        <v>#N/A</v>
      </c>
      <c r="AP2366" s="15">
        <f t="shared" si="404"/>
        <v>0</v>
      </c>
      <c r="AQ2366" s="16">
        <f t="shared" si="405"/>
        <v>0</v>
      </c>
      <c r="AV2366" s="18"/>
      <c r="AY2366" s="17"/>
      <c r="AZ2366" s="17"/>
    </row>
    <row r="2367" spans="1:52" hidden="1" x14ac:dyDescent="0.25">
      <c r="A2367" t="s">
        <v>26</v>
      </c>
      <c r="B2367" t="s">
        <v>6110</v>
      </c>
      <c r="C2367">
        <v>42333</v>
      </c>
      <c r="D2367" t="s">
        <v>2804</v>
      </c>
      <c r="E2367" t="s">
        <v>6979</v>
      </c>
      <c r="F2367" t="s">
        <v>29</v>
      </c>
      <c r="G2367">
        <v>12696</v>
      </c>
      <c r="H2367">
        <v>11040</v>
      </c>
      <c r="I2367">
        <v>1987.2</v>
      </c>
      <c r="J2367" t="s">
        <v>30</v>
      </c>
      <c r="K2367">
        <v>0</v>
      </c>
      <c r="L2367">
        <v>0</v>
      </c>
      <c r="M2367" t="s">
        <v>31</v>
      </c>
      <c r="N2367">
        <v>11040</v>
      </c>
      <c r="O2367">
        <v>1656</v>
      </c>
      <c r="P2367" t="s">
        <v>2788</v>
      </c>
      <c r="Q2367">
        <v>11040</v>
      </c>
      <c r="R2367">
        <v>182.16</v>
      </c>
      <c r="S2367" t="s">
        <v>33</v>
      </c>
      <c r="T2367">
        <v>11040</v>
      </c>
      <c r="U2367">
        <v>839.04</v>
      </c>
      <c r="V2367" t="s">
        <v>33</v>
      </c>
      <c r="W2367" t="s">
        <v>33</v>
      </c>
      <c r="X2367" t="s">
        <v>1384</v>
      </c>
      <c r="Y2367" t="s">
        <v>91</v>
      </c>
      <c r="Z2367" t="s">
        <v>6111</v>
      </c>
      <c r="AA2367" t="s">
        <v>6112</v>
      </c>
      <c r="AC2367" s="13" t="str">
        <f t="shared" si="398"/>
        <v>000168599</v>
      </c>
      <c r="AD2367" t="str">
        <f t="shared" si="399"/>
        <v>25/11/2015</v>
      </c>
      <c r="AE2367" t="str">
        <f t="shared" si="400"/>
        <v>96195615000190</v>
      </c>
      <c r="AF2367" s="14">
        <f t="shared" si="401"/>
        <v>12696</v>
      </c>
      <c r="AG2367">
        <f t="shared" si="402"/>
        <v>0</v>
      </c>
      <c r="AH2367">
        <f t="shared" si="403"/>
        <v>1</v>
      </c>
      <c r="AI2367" s="16">
        <v>6786295</v>
      </c>
      <c r="AJ2367" s="16" t="s">
        <v>7732</v>
      </c>
      <c r="AK2367" s="16" t="s">
        <v>5269</v>
      </c>
      <c r="AL2367" s="16" t="s">
        <v>3210</v>
      </c>
      <c r="AM2367" s="16" t="s">
        <v>7143</v>
      </c>
      <c r="AN2367">
        <v>2</v>
      </c>
      <c r="AO2367" t="e">
        <f>VLOOKUP(TRIM(AL2367),'Parcela Dedutivel'!$A$1:$B$65536,2,FALSE)</f>
        <v>#N/A</v>
      </c>
      <c r="AP2367" s="15">
        <f t="shared" si="404"/>
        <v>0</v>
      </c>
      <c r="AQ2367" s="16">
        <f t="shared" si="405"/>
        <v>0</v>
      </c>
      <c r="AV2367" s="18"/>
      <c r="AY2367" s="17"/>
      <c r="AZ2367" s="17"/>
    </row>
    <row r="2368" spans="1:52" hidden="1" x14ac:dyDescent="0.25">
      <c r="A2368" t="s">
        <v>26</v>
      </c>
      <c r="B2368" t="s">
        <v>6110</v>
      </c>
      <c r="C2368">
        <v>42333</v>
      </c>
      <c r="D2368" t="s">
        <v>2804</v>
      </c>
      <c r="E2368" t="s">
        <v>6979</v>
      </c>
      <c r="F2368" t="s">
        <v>29</v>
      </c>
      <c r="G2368">
        <v>3783.5</v>
      </c>
      <c r="H2368">
        <v>3290</v>
      </c>
      <c r="I2368">
        <v>592.20000000000005</v>
      </c>
      <c r="J2368" t="s">
        <v>30</v>
      </c>
      <c r="K2368">
        <v>0</v>
      </c>
      <c r="L2368">
        <v>0</v>
      </c>
      <c r="M2368" t="s">
        <v>31</v>
      </c>
      <c r="N2368">
        <v>3290</v>
      </c>
      <c r="O2368">
        <v>493.5</v>
      </c>
      <c r="P2368" t="s">
        <v>2788</v>
      </c>
      <c r="Q2368">
        <v>3290</v>
      </c>
      <c r="R2368">
        <v>54.29</v>
      </c>
      <c r="S2368" t="s">
        <v>33</v>
      </c>
      <c r="T2368">
        <v>3290</v>
      </c>
      <c r="U2368">
        <v>250.04</v>
      </c>
      <c r="V2368" t="s">
        <v>33</v>
      </c>
      <c r="W2368" t="s">
        <v>33</v>
      </c>
      <c r="X2368" t="s">
        <v>1384</v>
      </c>
      <c r="Y2368" t="s">
        <v>91</v>
      </c>
      <c r="Z2368" t="s">
        <v>6113</v>
      </c>
      <c r="AA2368" t="s">
        <v>6114</v>
      </c>
      <c r="AC2368" s="13" t="str">
        <f t="shared" si="398"/>
        <v>000168599</v>
      </c>
      <c r="AD2368" t="str">
        <f t="shared" si="399"/>
        <v>25/11/2015</v>
      </c>
      <c r="AE2368" t="str">
        <f t="shared" si="400"/>
        <v>96195615000190</v>
      </c>
      <c r="AF2368" s="14">
        <f t="shared" si="401"/>
        <v>3783.5</v>
      </c>
      <c r="AG2368">
        <f t="shared" si="402"/>
        <v>0</v>
      </c>
      <c r="AH2368">
        <f t="shared" si="403"/>
        <v>1</v>
      </c>
      <c r="AI2368" s="16">
        <v>1000</v>
      </c>
      <c r="AJ2368" s="16" t="s">
        <v>7191</v>
      </c>
      <c r="AK2368" s="16" t="s">
        <v>2204</v>
      </c>
      <c r="AL2368" s="16" t="s">
        <v>74</v>
      </c>
      <c r="AM2368" s="16" t="s">
        <v>7193</v>
      </c>
      <c r="AN2368">
        <v>1</v>
      </c>
      <c r="AO2368" t="e">
        <f>VLOOKUP(TRIM(AL2368),'Parcela Dedutivel'!$A$1:$B$65536,2,FALSE)</f>
        <v>#N/A</v>
      </c>
      <c r="AP2368" s="15">
        <f t="shared" si="404"/>
        <v>0</v>
      </c>
      <c r="AQ2368" s="16">
        <f t="shared" si="405"/>
        <v>0</v>
      </c>
      <c r="AV2368" s="18"/>
      <c r="AY2368" s="17"/>
      <c r="AZ2368" s="17"/>
    </row>
    <row r="2369" spans="1:52" hidden="1" x14ac:dyDescent="0.25">
      <c r="A2369" t="s">
        <v>26</v>
      </c>
      <c r="B2369" t="s">
        <v>6115</v>
      </c>
      <c r="C2369">
        <v>42333</v>
      </c>
      <c r="D2369" t="s">
        <v>2787</v>
      </c>
      <c r="E2369" t="s">
        <v>6979</v>
      </c>
      <c r="F2369" t="s">
        <v>29</v>
      </c>
      <c r="G2369">
        <v>2831.62</v>
      </c>
      <c r="H2369">
        <v>2831.62</v>
      </c>
      <c r="I2369">
        <v>509.69</v>
      </c>
      <c r="J2369" t="s">
        <v>30</v>
      </c>
      <c r="K2369">
        <v>0</v>
      </c>
      <c r="L2369">
        <v>0</v>
      </c>
      <c r="M2369" t="s">
        <v>31</v>
      </c>
      <c r="N2369">
        <v>0</v>
      </c>
      <c r="O2369">
        <v>0</v>
      </c>
      <c r="P2369" t="s">
        <v>31</v>
      </c>
      <c r="Q2369">
        <v>2831.62</v>
      </c>
      <c r="R2369">
        <v>46.72</v>
      </c>
      <c r="S2369" t="s">
        <v>33</v>
      </c>
      <c r="T2369">
        <v>2831.62</v>
      </c>
      <c r="U2369">
        <v>215.20000000000002</v>
      </c>
      <c r="V2369" t="s">
        <v>33</v>
      </c>
      <c r="W2369" t="s">
        <v>33</v>
      </c>
      <c r="X2369" t="s">
        <v>6116</v>
      </c>
      <c r="Y2369" t="s">
        <v>99</v>
      </c>
      <c r="Z2369" t="s">
        <v>373</v>
      </c>
      <c r="AA2369" t="s">
        <v>374</v>
      </c>
      <c r="AC2369" s="13" t="str">
        <f t="shared" si="398"/>
        <v>000168600</v>
      </c>
      <c r="AD2369" t="str">
        <f t="shared" si="399"/>
        <v>25/11/2015</v>
      </c>
      <c r="AE2369" t="str">
        <f t="shared" si="400"/>
        <v>11352816000109</v>
      </c>
      <c r="AF2369" s="14">
        <f t="shared" si="401"/>
        <v>2831.62</v>
      </c>
      <c r="AG2369">
        <f t="shared" si="402"/>
        <v>0</v>
      </c>
      <c r="AH2369">
        <f t="shared" si="403"/>
        <v>1</v>
      </c>
      <c r="AI2369" s="16">
        <v>1000</v>
      </c>
      <c r="AJ2369" s="16" t="s">
        <v>7191</v>
      </c>
      <c r="AK2369" s="16" t="s">
        <v>2204</v>
      </c>
      <c r="AL2369" s="16" t="s">
        <v>68</v>
      </c>
      <c r="AM2369" s="16" t="s">
        <v>7193</v>
      </c>
      <c r="AN2369">
        <v>2</v>
      </c>
      <c r="AO2369" t="e">
        <f>VLOOKUP(TRIM(AL2369),'Parcela Dedutivel'!$A$1:$B$65536,2,FALSE)</f>
        <v>#N/A</v>
      </c>
      <c r="AP2369" s="15">
        <f t="shared" si="404"/>
        <v>0</v>
      </c>
      <c r="AQ2369" s="16">
        <f t="shared" si="405"/>
        <v>0</v>
      </c>
      <c r="AV2369" s="18"/>
      <c r="AY2369" s="17"/>
      <c r="AZ2369" s="17"/>
    </row>
    <row r="2370" spans="1:52" hidden="1" x14ac:dyDescent="0.25">
      <c r="A2370" t="s">
        <v>26</v>
      </c>
      <c r="B2370" t="s">
        <v>6117</v>
      </c>
      <c r="C2370">
        <v>42333</v>
      </c>
      <c r="D2370" t="s">
        <v>2787</v>
      </c>
      <c r="E2370" t="s">
        <v>6979</v>
      </c>
      <c r="F2370" t="s">
        <v>29</v>
      </c>
      <c r="G2370">
        <v>4892.8</v>
      </c>
      <c r="H2370">
        <v>4892.8</v>
      </c>
      <c r="I2370">
        <v>880.7</v>
      </c>
      <c r="J2370" t="s">
        <v>30</v>
      </c>
      <c r="K2370">
        <v>0</v>
      </c>
      <c r="L2370">
        <v>0</v>
      </c>
      <c r="M2370" t="s">
        <v>31</v>
      </c>
      <c r="N2370">
        <v>0</v>
      </c>
      <c r="O2370">
        <v>0</v>
      </c>
      <c r="P2370" t="s">
        <v>31</v>
      </c>
      <c r="Q2370">
        <v>4892.8</v>
      </c>
      <c r="R2370">
        <v>80.73</v>
      </c>
      <c r="S2370" t="s">
        <v>33</v>
      </c>
      <c r="T2370">
        <v>4892.8</v>
      </c>
      <c r="U2370">
        <v>371.85</v>
      </c>
      <c r="V2370" t="s">
        <v>33</v>
      </c>
      <c r="W2370" t="s">
        <v>33</v>
      </c>
      <c r="X2370" t="s">
        <v>2555</v>
      </c>
      <c r="Y2370" t="s">
        <v>99</v>
      </c>
      <c r="Z2370" t="s">
        <v>373</v>
      </c>
      <c r="AA2370" t="s">
        <v>374</v>
      </c>
      <c r="AC2370" s="13" t="str">
        <f t="shared" si="398"/>
        <v>000168601</v>
      </c>
      <c r="AD2370" t="str">
        <f t="shared" si="399"/>
        <v>25/11/2015</v>
      </c>
      <c r="AE2370" t="str">
        <f t="shared" si="400"/>
        <v>08285374000293</v>
      </c>
      <c r="AF2370" s="14">
        <f t="shared" si="401"/>
        <v>4892.8</v>
      </c>
      <c r="AG2370">
        <f t="shared" si="402"/>
        <v>0</v>
      </c>
      <c r="AH2370">
        <f t="shared" si="403"/>
        <v>1</v>
      </c>
      <c r="AI2370" s="16">
        <v>6783620</v>
      </c>
      <c r="AJ2370" s="16" t="s">
        <v>7464</v>
      </c>
      <c r="AK2370" s="16" t="s">
        <v>5271</v>
      </c>
      <c r="AL2370" s="16" t="s">
        <v>3524</v>
      </c>
      <c r="AM2370" s="16" t="s">
        <v>7193</v>
      </c>
      <c r="AN2370">
        <v>3</v>
      </c>
      <c r="AO2370" t="e">
        <f>VLOOKUP(TRIM(AL2370),'Parcela Dedutivel'!$A$1:$B$65536,2,FALSE)</f>
        <v>#N/A</v>
      </c>
      <c r="AP2370" s="15">
        <f t="shared" si="404"/>
        <v>0</v>
      </c>
      <c r="AQ2370" s="16">
        <f t="shared" si="405"/>
        <v>0</v>
      </c>
      <c r="AV2370" s="18"/>
      <c r="AY2370" s="17"/>
      <c r="AZ2370" s="17"/>
    </row>
    <row r="2371" spans="1:52" hidden="1" x14ac:dyDescent="0.25">
      <c r="A2371" t="s">
        <v>26</v>
      </c>
      <c r="B2371" t="s">
        <v>6118</v>
      </c>
      <c r="C2371">
        <v>42333</v>
      </c>
      <c r="D2371" t="s">
        <v>2787</v>
      </c>
      <c r="E2371" t="s">
        <v>6979</v>
      </c>
      <c r="F2371" t="s">
        <v>29</v>
      </c>
      <c r="G2371">
        <v>1321.24</v>
      </c>
      <c r="H2371">
        <v>1321.24</v>
      </c>
      <c r="I2371">
        <v>237.82</v>
      </c>
      <c r="J2371" t="s">
        <v>30</v>
      </c>
      <c r="K2371">
        <v>0</v>
      </c>
      <c r="L2371">
        <v>0</v>
      </c>
      <c r="M2371" t="s">
        <v>31</v>
      </c>
      <c r="N2371">
        <v>0</v>
      </c>
      <c r="O2371">
        <v>0</v>
      </c>
      <c r="P2371" t="s">
        <v>31</v>
      </c>
      <c r="Q2371">
        <v>1321.24</v>
      </c>
      <c r="R2371">
        <v>21.8</v>
      </c>
      <c r="S2371" t="s">
        <v>33</v>
      </c>
      <c r="T2371">
        <v>1321.24</v>
      </c>
      <c r="U2371">
        <v>100.41</v>
      </c>
      <c r="V2371" t="s">
        <v>33</v>
      </c>
      <c r="W2371" t="s">
        <v>33</v>
      </c>
      <c r="X2371" t="s">
        <v>2815</v>
      </c>
      <c r="Y2371" t="s">
        <v>99</v>
      </c>
      <c r="Z2371" t="s">
        <v>4267</v>
      </c>
      <c r="AA2371" t="s">
        <v>6119</v>
      </c>
      <c r="AC2371" s="13" t="str">
        <f t="shared" ref="AC2371:AC2434" si="406">B2371</f>
        <v>000168602</v>
      </c>
      <c r="AD2371" t="str">
        <f t="shared" ref="AD2371:AD2434" si="407">TEXT(C2371,"dd/mm/aaaa")</f>
        <v>25/11/2015</v>
      </c>
      <c r="AE2371" t="str">
        <f t="shared" ref="AE2371:AE2434" si="408">VLOOKUP(X2371*1,AI:AJ,2,FALSE)</f>
        <v>05535694000266</v>
      </c>
      <c r="AF2371" s="14">
        <f t="shared" ref="AF2371:AF2434" si="409">G2371*1</f>
        <v>1321.24</v>
      </c>
      <c r="AG2371">
        <f t="shared" ref="AG2371:AG2434" si="410">SUMIF(AK:AK,B2371,AQ:AQ)</f>
        <v>0</v>
      </c>
      <c r="AH2371">
        <f t="shared" ref="AH2371:AH2434" si="411">IF(OR(LEFT(TRIM(D2371),1)="1",LEFT(TRIM(D2371),1)="2",LEFT(TRIM(D2371),1)="3"),-1,1)</f>
        <v>1</v>
      </c>
      <c r="AI2371" s="16">
        <v>1000</v>
      </c>
      <c r="AJ2371" s="16" t="s">
        <v>7191</v>
      </c>
      <c r="AK2371" s="16" t="s">
        <v>2204</v>
      </c>
      <c r="AL2371" s="16" t="s">
        <v>2207</v>
      </c>
      <c r="AM2371" s="16" t="s">
        <v>7193</v>
      </c>
      <c r="AN2371">
        <v>2</v>
      </c>
      <c r="AO2371" t="e">
        <f>VLOOKUP(TRIM(AL2371),'Parcela Dedutivel'!$A$1:$B$65536,2,FALSE)</f>
        <v>#N/A</v>
      </c>
      <c r="AP2371" s="15">
        <f t="shared" ref="AP2371:AP2434" si="412">IF(ISNA(AO2371),0,AO2371)</f>
        <v>0</v>
      </c>
      <c r="AQ2371" s="16">
        <f t="shared" ref="AQ2371:AQ2434" si="413">AP2371*AN2371</f>
        <v>0</v>
      </c>
      <c r="AV2371" s="18"/>
      <c r="AY2371" s="17"/>
      <c r="AZ2371" s="17"/>
    </row>
    <row r="2372" spans="1:52" hidden="1" x14ac:dyDescent="0.25">
      <c r="A2372" t="s">
        <v>26</v>
      </c>
      <c r="B2372" t="s">
        <v>6120</v>
      </c>
      <c r="C2372">
        <v>42333</v>
      </c>
      <c r="D2372" t="s">
        <v>2787</v>
      </c>
      <c r="E2372" t="s">
        <v>6979</v>
      </c>
      <c r="F2372" t="s">
        <v>29</v>
      </c>
      <c r="G2372">
        <v>874.56000000000006</v>
      </c>
      <c r="H2372">
        <v>874.56000000000006</v>
      </c>
      <c r="I2372">
        <v>157.42000000000002</v>
      </c>
      <c r="J2372" t="s">
        <v>61</v>
      </c>
      <c r="K2372">
        <v>0</v>
      </c>
      <c r="L2372">
        <v>0</v>
      </c>
      <c r="M2372" t="s">
        <v>31</v>
      </c>
      <c r="N2372">
        <v>760.49</v>
      </c>
      <c r="O2372">
        <v>114.07000000000001</v>
      </c>
      <c r="P2372" t="s">
        <v>2788</v>
      </c>
      <c r="Q2372">
        <v>760.49</v>
      </c>
      <c r="R2372">
        <v>12.55</v>
      </c>
      <c r="S2372" t="s">
        <v>33</v>
      </c>
      <c r="T2372">
        <v>760.49</v>
      </c>
      <c r="U2372">
        <v>57.800000000000004</v>
      </c>
      <c r="V2372" t="s">
        <v>33</v>
      </c>
      <c r="W2372" t="s">
        <v>33</v>
      </c>
      <c r="X2372" t="s">
        <v>4084</v>
      </c>
      <c r="Y2372" t="s">
        <v>91</v>
      </c>
      <c r="Z2372" t="s">
        <v>3637</v>
      </c>
      <c r="AA2372" t="s">
        <v>3638</v>
      </c>
      <c r="AC2372" s="13" t="str">
        <f t="shared" si="406"/>
        <v>000168603</v>
      </c>
      <c r="AD2372" t="str">
        <f t="shared" si="407"/>
        <v>25/11/2015</v>
      </c>
      <c r="AE2372" t="str">
        <f t="shared" si="408"/>
        <v>57119000000122</v>
      </c>
      <c r="AF2372" s="14">
        <f t="shared" si="409"/>
        <v>874.56000000000006</v>
      </c>
      <c r="AG2372">
        <f t="shared" si="410"/>
        <v>0</v>
      </c>
      <c r="AH2372">
        <f t="shared" si="411"/>
        <v>1</v>
      </c>
      <c r="AI2372" s="16">
        <v>1000</v>
      </c>
      <c r="AJ2372" s="16" t="s">
        <v>7191</v>
      </c>
      <c r="AK2372" s="16" t="s">
        <v>2204</v>
      </c>
      <c r="AL2372" s="16" t="s">
        <v>1172</v>
      </c>
      <c r="AM2372" s="16" t="s">
        <v>7193</v>
      </c>
      <c r="AN2372">
        <v>1</v>
      </c>
      <c r="AO2372" t="e">
        <f>VLOOKUP(TRIM(AL2372),'Parcela Dedutivel'!$A$1:$B$65536,2,FALSE)</f>
        <v>#N/A</v>
      </c>
      <c r="AP2372" s="15">
        <f t="shared" si="412"/>
        <v>0</v>
      </c>
      <c r="AQ2372" s="16">
        <f t="shared" si="413"/>
        <v>0</v>
      </c>
      <c r="AV2372" s="18"/>
      <c r="AY2372" s="17"/>
      <c r="AZ2372" s="17"/>
    </row>
    <row r="2373" spans="1:52" hidden="1" x14ac:dyDescent="0.25">
      <c r="A2373" t="s">
        <v>26</v>
      </c>
      <c r="B2373" t="s">
        <v>6121</v>
      </c>
      <c r="C2373">
        <v>42333</v>
      </c>
      <c r="D2373" t="s">
        <v>2787</v>
      </c>
      <c r="E2373" t="s">
        <v>6979</v>
      </c>
      <c r="F2373" t="s">
        <v>29</v>
      </c>
      <c r="G2373">
        <v>780.05</v>
      </c>
      <c r="H2373">
        <v>709.14</v>
      </c>
      <c r="I2373">
        <v>127.65</v>
      </c>
      <c r="J2373" t="s">
        <v>61</v>
      </c>
      <c r="K2373">
        <v>0</v>
      </c>
      <c r="L2373">
        <v>0</v>
      </c>
      <c r="M2373" t="s">
        <v>31</v>
      </c>
      <c r="N2373">
        <v>709.14</v>
      </c>
      <c r="O2373">
        <v>70.91</v>
      </c>
      <c r="P2373" t="s">
        <v>2788</v>
      </c>
      <c r="Q2373">
        <v>709.14</v>
      </c>
      <c r="R2373">
        <v>11.700000000000001</v>
      </c>
      <c r="S2373" t="s">
        <v>33</v>
      </c>
      <c r="T2373">
        <v>709.14</v>
      </c>
      <c r="U2373">
        <v>53.89</v>
      </c>
      <c r="V2373" t="s">
        <v>33</v>
      </c>
      <c r="W2373" t="s">
        <v>33</v>
      </c>
      <c r="X2373" t="s">
        <v>3214</v>
      </c>
      <c r="Y2373" t="s">
        <v>78</v>
      </c>
      <c r="Z2373" t="s">
        <v>3524</v>
      </c>
      <c r="AA2373" t="s">
        <v>3525</v>
      </c>
      <c r="AC2373" s="13" t="str">
        <f t="shared" si="406"/>
        <v>000168604</v>
      </c>
      <c r="AD2373" t="str">
        <f t="shared" si="407"/>
        <v>25/11/2015</v>
      </c>
      <c r="AE2373" t="str">
        <f t="shared" si="408"/>
        <v>56545742000157</v>
      </c>
      <c r="AF2373" s="14">
        <f t="shared" si="409"/>
        <v>780.05</v>
      </c>
      <c r="AG2373">
        <f t="shared" si="410"/>
        <v>0</v>
      </c>
      <c r="AH2373">
        <f t="shared" si="411"/>
        <v>1</v>
      </c>
      <c r="AI2373" s="16">
        <v>6783620</v>
      </c>
      <c r="AJ2373" s="16" t="s">
        <v>7464</v>
      </c>
      <c r="AK2373" s="16" t="s">
        <v>5271</v>
      </c>
      <c r="AL2373" s="16" t="s">
        <v>1785</v>
      </c>
      <c r="AM2373" s="16" t="s">
        <v>7193</v>
      </c>
      <c r="AN2373">
        <v>6</v>
      </c>
      <c r="AO2373" t="e">
        <f>VLOOKUP(TRIM(AL2373),'Parcela Dedutivel'!$A$1:$B$65536,2,FALSE)</f>
        <v>#N/A</v>
      </c>
      <c r="AP2373" s="15">
        <f t="shared" si="412"/>
        <v>0</v>
      </c>
      <c r="AQ2373" s="16">
        <f t="shared" si="413"/>
        <v>0</v>
      </c>
      <c r="AV2373" s="18"/>
      <c r="AY2373" s="17"/>
      <c r="AZ2373" s="17"/>
    </row>
    <row r="2374" spans="1:52" hidden="1" x14ac:dyDescent="0.25">
      <c r="A2374" t="s">
        <v>26</v>
      </c>
      <c r="B2374" t="s">
        <v>6121</v>
      </c>
      <c r="C2374">
        <v>42333</v>
      </c>
      <c r="D2374" t="s">
        <v>2787</v>
      </c>
      <c r="E2374" t="s">
        <v>6979</v>
      </c>
      <c r="F2374" t="s">
        <v>29</v>
      </c>
      <c r="G2374">
        <v>1224.96</v>
      </c>
      <c r="H2374">
        <v>1065.18</v>
      </c>
      <c r="I2374">
        <v>191.73000000000002</v>
      </c>
      <c r="J2374" t="s">
        <v>61</v>
      </c>
      <c r="K2374">
        <v>0</v>
      </c>
      <c r="L2374">
        <v>0</v>
      </c>
      <c r="M2374" t="s">
        <v>31</v>
      </c>
      <c r="N2374">
        <v>1065.18</v>
      </c>
      <c r="O2374">
        <v>159.78</v>
      </c>
      <c r="P2374" t="s">
        <v>2788</v>
      </c>
      <c r="Q2374">
        <v>1065.18</v>
      </c>
      <c r="R2374">
        <v>17.580000000000002</v>
      </c>
      <c r="S2374" t="s">
        <v>33</v>
      </c>
      <c r="T2374">
        <v>1065.18</v>
      </c>
      <c r="U2374">
        <v>80.95</v>
      </c>
      <c r="V2374" t="s">
        <v>33</v>
      </c>
      <c r="W2374" t="s">
        <v>33</v>
      </c>
      <c r="X2374" t="s">
        <v>3214</v>
      </c>
      <c r="Y2374" t="s">
        <v>44</v>
      </c>
      <c r="Z2374" t="s">
        <v>3628</v>
      </c>
      <c r="AA2374" t="s">
        <v>3629</v>
      </c>
      <c r="AC2374" s="13" t="str">
        <f t="shared" si="406"/>
        <v>000168604</v>
      </c>
      <c r="AD2374" t="str">
        <f t="shared" si="407"/>
        <v>25/11/2015</v>
      </c>
      <c r="AE2374" t="str">
        <f t="shared" si="408"/>
        <v>56545742000157</v>
      </c>
      <c r="AF2374" s="14">
        <f t="shared" si="409"/>
        <v>1224.96</v>
      </c>
      <c r="AG2374">
        <f t="shared" si="410"/>
        <v>0</v>
      </c>
      <c r="AH2374">
        <f t="shared" si="411"/>
        <v>1</v>
      </c>
      <c r="AI2374" s="16">
        <v>1000</v>
      </c>
      <c r="AJ2374" s="16" t="s">
        <v>7191</v>
      </c>
      <c r="AK2374" s="16" t="s">
        <v>2204</v>
      </c>
      <c r="AL2374" s="16" t="s">
        <v>2209</v>
      </c>
      <c r="AM2374" s="16" t="s">
        <v>7193</v>
      </c>
      <c r="AN2374">
        <v>1</v>
      </c>
      <c r="AO2374" t="e">
        <f>VLOOKUP(TRIM(AL2374),'Parcela Dedutivel'!$A$1:$B$65536,2,FALSE)</f>
        <v>#N/A</v>
      </c>
      <c r="AP2374" s="15">
        <f t="shared" si="412"/>
        <v>0</v>
      </c>
      <c r="AQ2374" s="16">
        <f t="shared" si="413"/>
        <v>0</v>
      </c>
      <c r="AV2374" s="18"/>
      <c r="AY2374" s="17"/>
      <c r="AZ2374" s="17"/>
    </row>
    <row r="2375" spans="1:52" hidden="1" x14ac:dyDescent="0.25">
      <c r="A2375" t="s">
        <v>26</v>
      </c>
      <c r="B2375" t="s">
        <v>6121</v>
      </c>
      <c r="C2375">
        <v>42333</v>
      </c>
      <c r="D2375" t="s">
        <v>2787</v>
      </c>
      <c r="E2375" t="s">
        <v>6979</v>
      </c>
      <c r="F2375" t="s">
        <v>29</v>
      </c>
      <c r="G2375">
        <v>569.20000000000005</v>
      </c>
      <c r="H2375">
        <v>494.96000000000004</v>
      </c>
      <c r="I2375">
        <v>89.09</v>
      </c>
      <c r="J2375" t="s">
        <v>61</v>
      </c>
      <c r="K2375">
        <v>0</v>
      </c>
      <c r="L2375">
        <v>0</v>
      </c>
      <c r="M2375" t="s">
        <v>31</v>
      </c>
      <c r="N2375">
        <v>494.96000000000004</v>
      </c>
      <c r="O2375">
        <v>74.239999999999995</v>
      </c>
      <c r="P2375" t="s">
        <v>2788</v>
      </c>
      <c r="Q2375">
        <v>494.96000000000004</v>
      </c>
      <c r="R2375">
        <v>8.17</v>
      </c>
      <c r="S2375" t="s">
        <v>33</v>
      </c>
      <c r="T2375">
        <v>494.96000000000004</v>
      </c>
      <c r="U2375">
        <v>37.619999999999997</v>
      </c>
      <c r="V2375" t="s">
        <v>33</v>
      </c>
      <c r="W2375" t="s">
        <v>33</v>
      </c>
      <c r="X2375" t="s">
        <v>3214</v>
      </c>
      <c r="Y2375" t="s">
        <v>44</v>
      </c>
      <c r="Z2375" t="s">
        <v>753</v>
      </c>
      <c r="AA2375" t="s">
        <v>754</v>
      </c>
      <c r="AC2375" s="13" t="str">
        <f t="shared" si="406"/>
        <v>000168604</v>
      </c>
      <c r="AD2375" t="str">
        <f t="shared" si="407"/>
        <v>25/11/2015</v>
      </c>
      <c r="AE2375" t="str">
        <f t="shared" si="408"/>
        <v>56545742000157</v>
      </c>
      <c r="AF2375" s="14">
        <f t="shared" si="409"/>
        <v>569.20000000000005</v>
      </c>
      <c r="AG2375">
        <f t="shared" si="410"/>
        <v>0</v>
      </c>
      <c r="AH2375">
        <f t="shared" si="411"/>
        <v>1</v>
      </c>
      <c r="AI2375" s="16">
        <v>6783620</v>
      </c>
      <c r="AJ2375" s="16" t="s">
        <v>7464</v>
      </c>
      <c r="AK2375" s="16" t="s">
        <v>5271</v>
      </c>
      <c r="AL2375" s="16" t="s">
        <v>3372</v>
      </c>
      <c r="AM2375" s="16" t="s">
        <v>7215</v>
      </c>
      <c r="AN2375">
        <v>30</v>
      </c>
      <c r="AO2375">
        <f>VLOOKUP(TRIM(AL2375),'Parcela Dedutivel'!$A$1:$B$65536,2,FALSE)</f>
        <v>10.889999999999999</v>
      </c>
      <c r="AP2375" s="15">
        <f t="shared" si="412"/>
        <v>10.889999999999999</v>
      </c>
      <c r="AQ2375" s="16">
        <f t="shared" si="413"/>
        <v>326.7</v>
      </c>
      <c r="AV2375" s="18"/>
      <c r="AY2375" s="17"/>
      <c r="AZ2375" s="17"/>
    </row>
    <row r="2376" spans="1:52" hidden="1" x14ac:dyDescent="0.25">
      <c r="A2376" t="s">
        <v>26</v>
      </c>
      <c r="B2376" t="s">
        <v>6122</v>
      </c>
      <c r="C2376">
        <v>42333</v>
      </c>
      <c r="D2376" t="s">
        <v>2787</v>
      </c>
      <c r="E2376" t="s">
        <v>6979</v>
      </c>
      <c r="F2376" t="s">
        <v>29</v>
      </c>
      <c r="G2376">
        <v>2240.5699999999997</v>
      </c>
      <c r="H2376">
        <v>1948.32</v>
      </c>
      <c r="I2376">
        <v>350.7</v>
      </c>
      <c r="J2376" t="s">
        <v>61</v>
      </c>
      <c r="K2376">
        <v>0</v>
      </c>
      <c r="L2376">
        <v>0</v>
      </c>
      <c r="M2376" t="s">
        <v>31</v>
      </c>
      <c r="N2376">
        <v>1948.32</v>
      </c>
      <c r="O2376">
        <v>292.25</v>
      </c>
      <c r="P2376" t="s">
        <v>2788</v>
      </c>
      <c r="Q2376">
        <v>1948.32</v>
      </c>
      <c r="R2376">
        <v>32.15</v>
      </c>
      <c r="S2376" t="s">
        <v>33</v>
      </c>
      <c r="T2376">
        <v>1948.32</v>
      </c>
      <c r="U2376">
        <v>148.07</v>
      </c>
      <c r="V2376" t="s">
        <v>33</v>
      </c>
      <c r="W2376" t="s">
        <v>33</v>
      </c>
      <c r="X2376" t="s">
        <v>4762</v>
      </c>
      <c r="Y2376" t="s">
        <v>91</v>
      </c>
      <c r="Z2376" t="s">
        <v>1785</v>
      </c>
      <c r="AA2376" t="s">
        <v>1786</v>
      </c>
      <c r="AC2376" s="13" t="str">
        <f t="shared" si="406"/>
        <v>000168605</v>
      </c>
      <c r="AD2376" t="str">
        <f t="shared" si="407"/>
        <v>25/11/2015</v>
      </c>
      <c r="AE2376" t="str">
        <f t="shared" si="408"/>
        <v>09155035000174</v>
      </c>
      <c r="AF2376" s="14">
        <f t="shared" si="409"/>
        <v>2240.5699999999997</v>
      </c>
      <c r="AG2376">
        <f t="shared" si="410"/>
        <v>0</v>
      </c>
      <c r="AH2376">
        <f t="shared" si="411"/>
        <v>1</v>
      </c>
      <c r="AI2376" s="16">
        <v>1000</v>
      </c>
      <c r="AJ2376" s="16" t="s">
        <v>7191</v>
      </c>
      <c r="AK2376" s="16" t="s">
        <v>2204</v>
      </c>
      <c r="AL2376" s="16" t="s">
        <v>1164</v>
      </c>
      <c r="AM2376" s="16" t="s">
        <v>7193</v>
      </c>
      <c r="AN2376">
        <v>1</v>
      </c>
      <c r="AO2376" t="e">
        <f>VLOOKUP(TRIM(AL2376),'Parcela Dedutivel'!$A$1:$B$65536,2,FALSE)</f>
        <v>#N/A</v>
      </c>
      <c r="AP2376" s="15">
        <f t="shared" si="412"/>
        <v>0</v>
      </c>
      <c r="AQ2376" s="16">
        <f t="shared" si="413"/>
        <v>0</v>
      </c>
      <c r="AV2376" s="18"/>
      <c r="AY2376" s="17"/>
      <c r="AZ2376" s="17"/>
    </row>
    <row r="2377" spans="1:52" hidden="1" x14ac:dyDescent="0.25">
      <c r="A2377" t="s">
        <v>26</v>
      </c>
      <c r="B2377" t="s">
        <v>6123</v>
      </c>
      <c r="C2377">
        <v>42333</v>
      </c>
      <c r="D2377" t="s">
        <v>2787</v>
      </c>
      <c r="E2377" t="s">
        <v>6979</v>
      </c>
      <c r="F2377" t="s">
        <v>29</v>
      </c>
      <c r="G2377">
        <v>3065.7200000000003</v>
      </c>
      <c r="H2377">
        <v>2665.84</v>
      </c>
      <c r="I2377">
        <v>479.85</v>
      </c>
      <c r="J2377" t="s">
        <v>61</v>
      </c>
      <c r="K2377">
        <v>0</v>
      </c>
      <c r="L2377">
        <v>0</v>
      </c>
      <c r="M2377" t="s">
        <v>31</v>
      </c>
      <c r="N2377">
        <v>2665.84</v>
      </c>
      <c r="O2377">
        <v>399.88</v>
      </c>
      <c r="P2377" t="s">
        <v>2788</v>
      </c>
      <c r="Q2377">
        <v>2665.84</v>
      </c>
      <c r="R2377">
        <v>43.99</v>
      </c>
      <c r="S2377" t="s">
        <v>33</v>
      </c>
      <c r="T2377">
        <v>2665.84</v>
      </c>
      <c r="U2377">
        <v>202.6</v>
      </c>
      <c r="V2377" t="s">
        <v>33</v>
      </c>
      <c r="W2377" t="s">
        <v>33</v>
      </c>
      <c r="X2377" t="s">
        <v>295</v>
      </c>
      <c r="Y2377" t="s">
        <v>91</v>
      </c>
      <c r="Z2377" t="s">
        <v>1743</v>
      </c>
      <c r="AA2377" t="s">
        <v>1744</v>
      </c>
      <c r="AC2377" s="13" t="str">
        <f t="shared" si="406"/>
        <v>000168606</v>
      </c>
      <c r="AD2377" t="str">
        <f t="shared" si="407"/>
        <v>25/11/2015</v>
      </c>
      <c r="AE2377" t="str">
        <f t="shared" si="408"/>
        <v>02195445000108</v>
      </c>
      <c r="AF2377" s="14">
        <f t="shared" si="409"/>
        <v>3065.7200000000003</v>
      </c>
      <c r="AG2377">
        <f t="shared" si="410"/>
        <v>0</v>
      </c>
      <c r="AH2377">
        <f t="shared" si="411"/>
        <v>1</v>
      </c>
      <c r="AI2377" s="16">
        <v>1000</v>
      </c>
      <c r="AJ2377" s="16" t="s">
        <v>7191</v>
      </c>
      <c r="AK2377" s="16" t="s">
        <v>2204</v>
      </c>
      <c r="AL2377" s="16" t="s">
        <v>1161</v>
      </c>
      <c r="AM2377" s="16" t="s">
        <v>7193</v>
      </c>
      <c r="AN2377">
        <v>10</v>
      </c>
      <c r="AO2377" t="e">
        <f>VLOOKUP(TRIM(AL2377),'Parcela Dedutivel'!$A$1:$B$65536,2,FALSE)</f>
        <v>#N/A</v>
      </c>
      <c r="AP2377" s="15">
        <f t="shared" si="412"/>
        <v>0</v>
      </c>
      <c r="AQ2377" s="16">
        <f t="shared" si="413"/>
        <v>0</v>
      </c>
      <c r="AV2377" s="18"/>
      <c r="AY2377" s="17"/>
      <c r="AZ2377" s="17"/>
    </row>
    <row r="2378" spans="1:52" hidden="1" x14ac:dyDescent="0.25">
      <c r="A2378" t="s">
        <v>26</v>
      </c>
      <c r="B2378" t="s">
        <v>6123</v>
      </c>
      <c r="C2378">
        <v>42333</v>
      </c>
      <c r="D2378" t="s">
        <v>2787</v>
      </c>
      <c r="E2378" t="s">
        <v>6979</v>
      </c>
      <c r="F2378" t="s">
        <v>29</v>
      </c>
      <c r="G2378">
        <v>6255.06</v>
      </c>
      <c r="H2378">
        <v>5439.18</v>
      </c>
      <c r="I2378">
        <v>979.05000000000007</v>
      </c>
      <c r="J2378" t="s">
        <v>61</v>
      </c>
      <c r="K2378">
        <v>0</v>
      </c>
      <c r="L2378">
        <v>0</v>
      </c>
      <c r="M2378" t="s">
        <v>31</v>
      </c>
      <c r="N2378">
        <v>5439.18</v>
      </c>
      <c r="O2378">
        <v>815.88</v>
      </c>
      <c r="P2378" t="s">
        <v>2788</v>
      </c>
      <c r="Q2378">
        <v>5439.18</v>
      </c>
      <c r="R2378">
        <v>89.75</v>
      </c>
      <c r="S2378" t="s">
        <v>33</v>
      </c>
      <c r="T2378">
        <v>5439.18</v>
      </c>
      <c r="U2378">
        <v>413.38</v>
      </c>
      <c r="V2378" t="s">
        <v>33</v>
      </c>
      <c r="W2378" t="s">
        <v>33</v>
      </c>
      <c r="X2378" t="s">
        <v>295</v>
      </c>
      <c r="Y2378" t="s">
        <v>91</v>
      </c>
      <c r="Z2378" t="s">
        <v>3245</v>
      </c>
      <c r="AA2378" t="s">
        <v>3246</v>
      </c>
      <c r="AC2378" s="13" t="str">
        <f t="shared" si="406"/>
        <v>000168606</v>
      </c>
      <c r="AD2378" t="str">
        <f t="shared" si="407"/>
        <v>25/11/2015</v>
      </c>
      <c r="AE2378" t="str">
        <f t="shared" si="408"/>
        <v>02195445000108</v>
      </c>
      <c r="AF2378" s="14">
        <f t="shared" si="409"/>
        <v>6255.06</v>
      </c>
      <c r="AG2378">
        <f t="shared" si="410"/>
        <v>0</v>
      </c>
      <c r="AH2378">
        <f t="shared" si="411"/>
        <v>1</v>
      </c>
      <c r="AI2378" s="16">
        <v>6793978</v>
      </c>
      <c r="AJ2378" s="16" t="s">
        <v>7647</v>
      </c>
      <c r="AK2378" s="16" t="s">
        <v>5273</v>
      </c>
      <c r="AL2378" s="16" t="s">
        <v>5044</v>
      </c>
      <c r="AM2378" s="16" t="s">
        <v>7193</v>
      </c>
      <c r="AN2378">
        <v>1</v>
      </c>
      <c r="AO2378" t="e">
        <f>VLOOKUP(TRIM(AL2378),'Parcela Dedutivel'!$A$1:$B$65536,2,FALSE)</f>
        <v>#N/A</v>
      </c>
      <c r="AP2378" s="15">
        <f t="shared" si="412"/>
        <v>0</v>
      </c>
      <c r="AQ2378" s="16">
        <f t="shared" si="413"/>
        <v>0</v>
      </c>
      <c r="AV2378" s="18"/>
      <c r="AY2378" s="17"/>
      <c r="AZ2378" s="17"/>
    </row>
    <row r="2379" spans="1:52" hidden="1" x14ac:dyDescent="0.25">
      <c r="A2379" t="s">
        <v>26</v>
      </c>
      <c r="B2379" t="s">
        <v>6124</v>
      </c>
      <c r="C2379">
        <v>42333</v>
      </c>
      <c r="D2379" t="s">
        <v>2787</v>
      </c>
      <c r="E2379" t="s">
        <v>6979</v>
      </c>
      <c r="F2379" t="s">
        <v>29</v>
      </c>
      <c r="G2379">
        <v>920.43000000000006</v>
      </c>
      <c r="H2379">
        <v>800.37</v>
      </c>
      <c r="I2379">
        <v>144.07</v>
      </c>
      <c r="J2379" t="s">
        <v>61</v>
      </c>
      <c r="K2379">
        <v>0</v>
      </c>
      <c r="L2379">
        <v>0</v>
      </c>
      <c r="M2379" t="s">
        <v>31</v>
      </c>
      <c r="N2379">
        <v>800.37</v>
      </c>
      <c r="O2379">
        <v>120.06</v>
      </c>
      <c r="P2379" t="s">
        <v>2788</v>
      </c>
      <c r="Q2379">
        <v>800.37</v>
      </c>
      <c r="R2379">
        <v>13.21</v>
      </c>
      <c r="S2379" t="s">
        <v>33</v>
      </c>
      <c r="T2379">
        <v>800.37</v>
      </c>
      <c r="U2379">
        <v>60.83</v>
      </c>
      <c r="V2379" t="s">
        <v>33</v>
      </c>
      <c r="W2379" t="s">
        <v>33</v>
      </c>
      <c r="X2379" t="s">
        <v>295</v>
      </c>
      <c r="Y2379" t="s">
        <v>91</v>
      </c>
      <c r="Z2379" t="s">
        <v>4379</v>
      </c>
      <c r="AA2379" t="s">
        <v>4380</v>
      </c>
      <c r="AC2379" s="13" t="str">
        <f t="shared" si="406"/>
        <v>000168607</v>
      </c>
      <c r="AD2379" t="str">
        <f t="shared" si="407"/>
        <v>25/11/2015</v>
      </c>
      <c r="AE2379" t="str">
        <f t="shared" si="408"/>
        <v>02195445000108</v>
      </c>
      <c r="AF2379" s="14">
        <f t="shared" si="409"/>
        <v>920.43000000000006</v>
      </c>
      <c r="AG2379">
        <f t="shared" si="410"/>
        <v>0</v>
      </c>
      <c r="AH2379">
        <f t="shared" si="411"/>
        <v>1</v>
      </c>
      <c r="AI2379" s="16">
        <v>1000</v>
      </c>
      <c r="AJ2379" s="16" t="s">
        <v>7191</v>
      </c>
      <c r="AK2379" s="16" t="s">
        <v>2204</v>
      </c>
      <c r="AL2379" s="16" t="s">
        <v>1151</v>
      </c>
      <c r="AM2379" s="16" t="s">
        <v>7193</v>
      </c>
      <c r="AN2379">
        <v>9</v>
      </c>
      <c r="AO2379" t="e">
        <f>VLOOKUP(TRIM(AL2379),'Parcela Dedutivel'!$A$1:$B$65536,2,FALSE)</f>
        <v>#N/A</v>
      </c>
      <c r="AP2379" s="15">
        <f t="shared" si="412"/>
        <v>0</v>
      </c>
      <c r="AQ2379" s="16">
        <f t="shared" si="413"/>
        <v>0</v>
      </c>
      <c r="AV2379" s="18"/>
      <c r="AY2379" s="17"/>
      <c r="AZ2379" s="17"/>
    </row>
    <row r="2380" spans="1:52" hidden="1" x14ac:dyDescent="0.25">
      <c r="A2380" t="s">
        <v>26</v>
      </c>
      <c r="B2380" t="s">
        <v>6124</v>
      </c>
      <c r="C2380">
        <v>42333</v>
      </c>
      <c r="D2380" t="s">
        <v>2787</v>
      </c>
      <c r="E2380" t="s">
        <v>6979</v>
      </c>
      <c r="F2380" t="s">
        <v>29</v>
      </c>
      <c r="G2380">
        <v>2991.62</v>
      </c>
      <c r="H2380">
        <v>2493.02</v>
      </c>
      <c r="I2380">
        <v>448.74</v>
      </c>
      <c r="J2380" t="s">
        <v>61</v>
      </c>
      <c r="K2380">
        <v>0</v>
      </c>
      <c r="L2380">
        <v>0</v>
      </c>
      <c r="M2380" t="s">
        <v>31</v>
      </c>
      <c r="N2380">
        <v>2493.02</v>
      </c>
      <c r="O2380">
        <v>498.6</v>
      </c>
      <c r="P2380" t="s">
        <v>2788</v>
      </c>
      <c r="Q2380">
        <v>2493.02</v>
      </c>
      <c r="R2380">
        <v>41.13</v>
      </c>
      <c r="S2380" t="s">
        <v>33</v>
      </c>
      <c r="T2380">
        <v>2493.02</v>
      </c>
      <c r="U2380">
        <v>189.47</v>
      </c>
      <c r="V2380" t="s">
        <v>33</v>
      </c>
      <c r="W2380" t="s">
        <v>33</v>
      </c>
      <c r="X2380" t="s">
        <v>295</v>
      </c>
      <c r="Y2380" t="s">
        <v>642</v>
      </c>
      <c r="Z2380" t="s">
        <v>643</v>
      </c>
      <c r="AA2380" t="s">
        <v>644</v>
      </c>
      <c r="AC2380" s="13" t="str">
        <f t="shared" si="406"/>
        <v>000168607</v>
      </c>
      <c r="AD2380" t="str">
        <f t="shared" si="407"/>
        <v>25/11/2015</v>
      </c>
      <c r="AE2380" t="str">
        <f t="shared" si="408"/>
        <v>02195445000108</v>
      </c>
      <c r="AF2380" s="14">
        <f t="shared" si="409"/>
        <v>2991.62</v>
      </c>
      <c r="AG2380">
        <f t="shared" si="410"/>
        <v>0</v>
      </c>
      <c r="AH2380">
        <f t="shared" si="411"/>
        <v>1</v>
      </c>
      <c r="AI2380" s="16">
        <v>6798155</v>
      </c>
      <c r="AJ2380" s="16" t="s">
        <v>7530</v>
      </c>
      <c r="AK2380" s="16" t="s">
        <v>5274</v>
      </c>
      <c r="AL2380" s="16" t="s">
        <v>5275</v>
      </c>
      <c r="AM2380" s="16" t="s">
        <v>7143</v>
      </c>
      <c r="AN2380">
        <v>5</v>
      </c>
      <c r="AO2380" t="e">
        <f>VLOOKUP(TRIM(AL2380),'Parcela Dedutivel'!$A$1:$B$65536,2,FALSE)</f>
        <v>#N/A</v>
      </c>
      <c r="AP2380" s="15">
        <f t="shared" si="412"/>
        <v>0</v>
      </c>
      <c r="AQ2380" s="16">
        <f t="shared" si="413"/>
        <v>0</v>
      </c>
      <c r="AV2380" s="18"/>
      <c r="AY2380" s="17"/>
      <c r="AZ2380" s="17"/>
    </row>
    <row r="2381" spans="1:52" hidden="1" x14ac:dyDescent="0.25">
      <c r="A2381" t="s">
        <v>26</v>
      </c>
      <c r="B2381" t="s">
        <v>6125</v>
      </c>
      <c r="C2381">
        <v>42333</v>
      </c>
      <c r="D2381" t="s">
        <v>2787</v>
      </c>
      <c r="E2381" t="s">
        <v>6979</v>
      </c>
      <c r="F2381" t="s">
        <v>29</v>
      </c>
      <c r="G2381">
        <v>1080.17</v>
      </c>
      <c r="H2381">
        <v>0</v>
      </c>
      <c r="I2381">
        <v>0</v>
      </c>
      <c r="J2381" t="s">
        <v>31</v>
      </c>
      <c r="K2381">
        <v>0</v>
      </c>
      <c r="L2381">
        <v>0</v>
      </c>
      <c r="M2381" t="s">
        <v>31</v>
      </c>
      <c r="N2381">
        <v>0</v>
      </c>
      <c r="O2381">
        <v>0</v>
      </c>
      <c r="P2381" t="s">
        <v>31</v>
      </c>
      <c r="Q2381">
        <v>1080.17</v>
      </c>
      <c r="R2381">
        <v>17.82</v>
      </c>
      <c r="S2381" t="s">
        <v>33</v>
      </c>
      <c r="T2381">
        <v>1080.17</v>
      </c>
      <c r="U2381">
        <v>82.09</v>
      </c>
      <c r="V2381" t="s">
        <v>33</v>
      </c>
      <c r="W2381" t="s">
        <v>33</v>
      </c>
      <c r="X2381" t="s">
        <v>3055</v>
      </c>
      <c r="Y2381" t="s">
        <v>99</v>
      </c>
      <c r="Z2381" t="s">
        <v>4021</v>
      </c>
      <c r="AA2381" t="s">
        <v>4022</v>
      </c>
      <c r="AC2381" s="13" t="str">
        <f t="shared" si="406"/>
        <v>000168608</v>
      </c>
      <c r="AD2381" t="str">
        <f t="shared" si="407"/>
        <v>25/11/2015</v>
      </c>
      <c r="AE2381" t="str">
        <f t="shared" si="408"/>
        <v>74404229000551</v>
      </c>
      <c r="AF2381" s="14">
        <f t="shared" si="409"/>
        <v>1080.17</v>
      </c>
      <c r="AG2381">
        <f t="shared" si="410"/>
        <v>0</v>
      </c>
      <c r="AH2381">
        <f t="shared" si="411"/>
        <v>1</v>
      </c>
      <c r="AI2381" s="16">
        <v>1000</v>
      </c>
      <c r="AJ2381" s="16" t="s">
        <v>7191</v>
      </c>
      <c r="AK2381" s="16" t="s">
        <v>2204</v>
      </c>
      <c r="AL2381" s="16" t="s">
        <v>2212</v>
      </c>
      <c r="AM2381" s="16" t="s">
        <v>7193</v>
      </c>
      <c r="AN2381">
        <v>1</v>
      </c>
      <c r="AO2381" t="e">
        <f>VLOOKUP(TRIM(AL2381),'Parcela Dedutivel'!$A$1:$B$65536,2,FALSE)</f>
        <v>#N/A</v>
      </c>
      <c r="AP2381" s="15">
        <f t="shared" si="412"/>
        <v>0</v>
      </c>
      <c r="AQ2381" s="16">
        <f t="shared" si="413"/>
        <v>0</v>
      </c>
      <c r="AV2381" s="18"/>
      <c r="AY2381" s="17"/>
      <c r="AZ2381" s="17"/>
    </row>
    <row r="2382" spans="1:52" hidden="1" x14ac:dyDescent="0.25">
      <c r="A2382" t="s">
        <v>26</v>
      </c>
      <c r="B2382" t="s">
        <v>6125</v>
      </c>
      <c r="C2382">
        <v>42333</v>
      </c>
      <c r="D2382" t="s">
        <v>2787</v>
      </c>
      <c r="E2382" t="s">
        <v>6979</v>
      </c>
      <c r="F2382" t="s">
        <v>29</v>
      </c>
      <c r="G2382">
        <v>1477.69</v>
      </c>
      <c r="H2382">
        <v>0</v>
      </c>
      <c r="I2382">
        <v>0</v>
      </c>
      <c r="J2382" t="s">
        <v>31</v>
      </c>
      <c r="K2382">
        <v>0</v>
      </c>
      <c r="L2382">
        <v>0</v>
      </c>
      <c r="M2382" t="s">
        <v>31</v>
      </c>
      <c r="N2382">
        <v>0</v>
      </c>
      <c r="O2382">
        <v>0</v>
      </c>
      <c r="P2382" t="s">
        <v>31</v>
      </c>
      <c r="Q2382">
        <v>1477.69</v>
      </c>
      <c r="R2382">
        <v>24.38</v>
      </c>
      <c r="S2382" t="s">
        <v>33</v>
      </c>
      <c r="T2382">
        <v>1477.69</v>
      </c>
      <c r="U2382">
        <v>112.3</v>
      </c>
      <c r="V2382" t="s">
        <v>33</v>
      </c>
      <c r="W2382" t="s">
        <v>33</v>
      </c>
      <c r="X2382" t="s">
        <v>3055</v>
      </c>
      <c r="Y2382" t="s">
        <v>99</v>
      </c>
      <c r="Z2382" t="s">
        <v>436</v>
      </c>
      <c r="AA2382" t="s">
        <v>437</v>
      </c>
      <c r="AC2382" s="13" t="str">
        <f t="shared" si="406"/>
        <v>000168608</v>
      </c>
      <c r="AD2382" t="str">
        <f t="shared" si="407"/>
        <v>25/11/2015</v>
      </c>
      <c r="AE2382" t="str">
        <f t="shared" si="408"/>
        <v>74404229000551</v>
      </c>
      <c r="AF2382" s="14">
        <f t="shared" si="409"/>
        <v>1477.69</v>
      </c>
      <c r="AG2382">
        <f t="shared" si="410"/>
        <v>0</v>
      </c>
      <c r="AH2382">
        <f t="shared" si="411"/>
        <v>1</v>
      </c>
      <c r="AI2382" s="16">
        <v>6798155</v>
      </c>
      <c r="AJ2382" s="16" t="s">
        <v>7530</v>
      </c>
      <c r="AK2382" s="16" t="s">
        <v>5274</v>
      </c>
      <c r="AL2382" s="16" t="s">
        <v>706</v>
      </c>
      <c r="AM2382" s="16" t="s">
        <v>7143</v>
      </c>
      <c r="AN2382">
        <v>24</v>
      </c>
      <c r="AO2382" t="e">
        <f>VLOOKUP(TRIM(AL2382),'Parcela Dedutivel'!$A$1:$B$65536,2,FALSE)</f>
        <v>#N/A</v>
      </c>
      <c r="AP2382" s="15">
        <f t="shared" si="412"/>
        <v>0</v>
      </c>
      <c r="AQ2382" s="16">
        <f t="shared" si="413"/>
        <v>0</v>
      </c>
      <c r="AV2382" s="18"/>
      <c r="AY2382" s="17"/>
      <c r="AZ2382" s="17"/>
    </row>
    <row r="2383" spans="1:52" hidden="1" x14ac:dyDescent="0.25">
      <c r="A2383" t="s">
        <v>26</v>
      </c>
      <c r="B2383" t="s">
        <v>6126</v>
      </c>
      <c r="C2383">
        <v>42333</v>
      </c>
      <c r="D2383" t="s">
        <v>2804</v>
      </c>
      <c r="E2383" t="s">
        <v>6979</v>
      </c>
      <c r="F2383" t="s">
        <v>29</v>
      </c>
      <c r="G2383">
        <v>752.79</v>
      </c>
      <c r="H2383">
        <v>752.79</v>
      </c>
      <c r="I2383">
        <v>135.5</v>
      </c>
      <c r="J2383" t="s">
        <v>30</v>
      </c>
      <c r="K2383">
        <v>0</v>
      </c>
      <c r="L2383">
        <v>0</v>
      </c>
      <c r="M2383" t="s">
        <v>31</v>
      </c>
      <c r="N2383">
        <v>0</v>
      </c>
      <c r="O2383">
        <v>0</v>
      </c>
      <c r="P2383" t="s">
        <v>31</v>
      </c>
      <c r="Q2383">
        <v>752.79</v>
      </c>
      <c r="R2383">
        <v>12.42</v>
      </c>
      <c r="S2383" t="s">
        <v>33</v>
      </c>
      <c r="T2383">
        <v>752.79</v>
      </c>
      <c r="U2383">
        <v>57.21</v>
      </c>
      <c r="V2383" t="s">
        <v>33</v>
      </c>
      <c r="W2383" t="s">
        <v>33</v>
      </c>
      <c r="X2383" t="s">
        <v>6127</v>
      </c>
      <c r="Y2383" t="s">
        <v>344</v>
      </c>
      <c r="Z2383" t="s">
        <v>1345</v>
      </c>
      <c r="AA2383" t="s">
        <v>1346</v>
      </c>
      <c r="AC2383" s="13" t="str">
        <f t="shared" si="406"/>
        <v>000168609</v>
      </c>
      <c r="AD2383" t="str">
        <f t="shared" si="407"/>
        <v>25/11/2015</v>
      </c>
      <c r="AE2383" t="str">
        <f t="shared" si="408"/>
        <v>44673382000190</v>
      </c>
      <c r="AF2383" s="14">
        <f t="shared" si="409"/>
        <v>752.79</v>
      </c>
      <c r="AG2383">
        <f t="shared" si="410"/>
        <v>0</v>
      </c>
      <c r="AH2383">
        <f t="shared" si="411"/>
        <v>1</v>
      </c>
      <c r="AI2383" s="16">
        <v>1000</v>
      </c>
      <c r="AJ2383" s="16" t="s">
        <v>7191</v>
      </c>
      <c r="AK2383" s="16" t="s">
        <v>2204</v>
      </c>
      <c r="AL2383" s="16" t="s">
        <v>2214</v>
      </c>
      <c r="AM2383" s="16" t="s">
        <v>7193</v>
      </c>
      <c r="AN2383">
        <v>1</v>
      </c>
      <c r="AO2383" t="e">
        <f>VLOOKUP(TRIM(AL2383),'Parcela Dedutivel'!$A$1:$B$65536,2,FALSE)</f>
        <v>#N/A</v>
      </c>
      <c r="AP2383" s="15">
        <f t="shared" si="412"/>
        <v>0</v>
      </c>
      <c r="AQ2383" s="16">
        <f t="shared" si="413"/>
        <v>0</v>
      </c>
      <c r="AV2383" s="18"/>
      <c r="AY2383" s="17"/>
      <c r="AZ2383" s="17"/>
    </row>
    <row r="2384" spans="1:52" hidden="1" x14ac:dyDescent="0.25">
      <c r="A2384" t="s">
        <v>26</v>
      </c>
      <c r="B2384" t="s">
        <v>6128</v>
      </c>
      <c r="C2384">
        <v>42333</v>
      </c>
      <c r="D2384" t="s">
        <v>3010</v>
      </c>
      <c r="E2384" t="s">
        <v>6979</v>
      </c>
      <c r="F2384" t="s">
        <v>411</v>
      </c>
      <c r="G2384">
        <v>826.77</v>
      </c>
      <c r="H2384">
        <v>668.24</v>
      </c>
      <c r="I2384">
        <v>26.73</v>
      </c>
      <c r="J2384" t="s">
        <v>3018</v>
      </c>
      <c r="K2384">
        <v>1089.77</v>
      </c>
      <c r="L2384">
        <v>158.53</v>
      </c>
      <c r="M2384" t="s">
        <v>3018</v>
      </c>
      <c r="N2384">
        <v>0</v>
      </c>
      <c r="O2384">
        <v>0</v>
      </c>
      <c r="P2384" t="s">
        <v>31</v>
      </c>
      <c r="Q2384">
        <v>668.24</v>
      </c>
      <c r="R2384">
        <v>11.03</v>
      </c>
      <c r="S2384" t="s">
        <v>33</v>
      </c>
      <c r="T2384">
        <v>668.24</v>
      </c>
      <c r="U2384">
        <v>50.79</v>
      </c>
      <c r="V2384" t="s">
        <v>33</v>
      </c>
      <c r="W2384" t="s">
        <v>33</v>
      </c>
      <c r="X2384" t="s">
        <v>4094</v>
      </c>
      <c r="Y2384" t="s">
        <v>240</v>
      </c>
      <c r="Z2384" t="s">
        <v>5131</v>
      </c>
      <c r="AA2384" t="s">
        <v>5132</v>
      </c>
      <c r="AC2384" s="13" t="str">
        <f t="shared" si="406"/>
        <v>000168610</v>
      </c>
      <c r="AD2384" t="str">
        <f t="shared" si="407"/>
        <v>25/11/2015</v>
      </c>
      <c r="AE2384" t="str">
        <f t="shared" si="408"/>
        <v>92664028002608</v>
      </c>
      <c r="AF2384" s="14">
        <f t="shared" si="409"/>
        <v>826.77</v>
      </c>
      <c r="AG2384">
        <f t="shared" si="410"/>
        <v>816.2</v>
      </c>
      <c r="AH2384">
        <f t="shared" si="411"/>
        <v>1</v>
      </c>
      <c r="AI2384" s="16">
        <v>1000</v>
      </c>
      <c r="AJ2384" s="16" t="s">
        <v>7191</v>
      </c>
      <c r="AK2384" s="16" t="s">
        <v>2204</v>
      </c>
      <c r="AL2384" s="16" t="s">
        <v>1254</v>
      </c>
      <c r="AM2384" s="16" t="s">
        <v>7193</v>
      </c>
      <c r="AN2384">
        <v>1</v>
      </c>
      <c r="AO2384" t="e">
        <f>VLOOKUP(TRIM(AL2384),'Parcela Dedutivel'!$A$1:$B$65536,2,FALSE)</f>
        <v>#N/A</v>
      </c>
      <c r="AP2384" s="15">
        <f t="shared" si="412"/>
        <v>0</v>
      </c>
      <c r="AQ2384" s="16">
        <f t="shared" si="413"/>
        <v>0</v>
      </c>
      <c r="AV2384" s="18"/>
      <c r="AY2384" s="17"/>
      <c r="AZ2384" s="17"/>
    </row>
    <row r="2385" spans="1:52" hidden="1" x14ac:dyDescent="0.25">
      <c r="A2385" t="s">
        <v>26</v>
      </c>
      <c r="B2385" t="s">
        <v>6129</v>
      </c>
      <c r="C2385">
        <v>42333</v>
      </c>
      <c r="D2385" t="s">
        <v>2817</v>
      </c>
      <c r="E2385" t="s">
        <v>6979</v>
      </c>
      <c r="F2385" t="s">
        <v>179</v>
      </c>
      <c r="G2385">
        <v>836.44</v>
      </c>
      <c r="H2385">
        <v>836.44</v>
      </c>
      <c r="I2385">
        <v>100.37</v>
      </c>
      <c r="J2385" t="s">
        <v>307</v>
      </c>
      <c r="K2385">
        <v>0</v>
      </c>
      <c r="L2385">
        <v>0</v>
      </c>
      <c r="M2385" t="s">
        <v>31</v>
      </c>
      <c r="N2385">
        <v>0</v>
      </c>
      <c r="O2385">
        <v>0</v>
      </c>
      <c r="P2385" t="s">
        <v>31</v>
      </c>
      <c r="Q2385">
        <v>836.44</v>
      </c>
      <c r="R2385">
        <v>13.8</v>
      </c>
      <c r="S2385" t="s">
        <v>33</v>
      </c>
      <c r="T2385">
        <v>836.44</v>
      </c>
      <c r="U2385">
        <v>63.57</v>
      </c>
      <c r="V2385" t="s">
        <v>33</v>
      </c>
      <c r="W2385" t="s">
        <v>33</v>
      </c>
      <c r="X2385" t="s">
        <v>3471</v>
      </c>
      <c r="Y2385" t="s">
        <v>240</v>
      </c>
      <c r="Z2385" t="s">
        <v>3372</v>
      </c>
      <c r="AA2385" t="s">
        <v>4246</v>
      </c>
      <c r="AC2385" s="13" t="str">
        <f t="shared" si="406"/>
        <v>000168611</v>
      </c>
      <c r="AD2385" t="str">
        <f t="shared" si="407"/>
        <v>25/11/2015</v>
      </c>
      <c r="AE2385" t="str">
        <f t="shared" si="408"/>
        <v>05381281000193</v>
      </c>
      <c r="AF2385" s="14">
        <f t="shared" si="409"/>
        <v>836.44</v>
      </c>
      <c r="AG2385">
        <f t="shared" si="410"/>
        <v>108.89999999999999</v>
      </c>
      <c r="AH2385">
        <f t="shared" si="411"/>
        <v>1</v>
      </c>
      <c r="AI2385" s="16">
        <v>6798155</v>
      </c>
      <c r="AJ2385" s="16" t="s">
        <v>7530</v>
      </c>
      <c r="AK2385" s="16" t="s">
        <v>5274</v>
      </c>
      <c r="AL2385" s="16" t="s">
        <v>1030</v>
      </c>
      <c r="AM2385" s="16" t="s">
        <v>7143</v>
      </c>
      <c r="AN2385">
        <v>6</v>
      </c>
      <c r="AO2385" t="e">
        <f>VLOOKUP(TRIM(AL2385),'Parcela Dedutivel'!$A$1:$B$65536,2,FALSE)</f>
        <v>#N/A</v>
      </c>
      <c r="AP2385" s="15">
        <f t="shared" si="412"/>
        <v>0</v>
      </c>
      <c r="AQ2385" s="16">
        <f t="shared" si="413"/>
        <v>0</v>
      </c>
      <c r="AV2385" s="18"/>
      <c r="AY2385" s="17"/>
      <c r="AZ2385" s="17"/>
    </row>
    <row r="2386" spans="1:52" hidden="1" x14ac:dyDescent="0.25">
      <c r="A2386" t="s">
        <v>26</v>
      </c>
      <c r="B2386" t="s">
        <v>6129</v>
      </c>
      <c r="C2386">
        <v>42333</v>
      </c>
      <c r="D2386" t="s">
        <v>2841</v>
      </c>
      <c r="E2386" t="s">
        <v>6979</v>
      </c>
      <c r="F2386" t="s">
        <v>179</v>
      </c>
      <c r="G2386">
        <v>352.52000000000004</v>
      </c>
      <c r="H2386">
        <v>306.54000000000002</v>
      </c>
      <c r="I2386">
        <v>12.26</v>
      </c>
      <c r="J2386" t="s">
        <v>61</v>
      </c>
      <c r="K2386">
        <v>0</v>
      </c>
      <c r="L2386">
        <v>0</v>
      </c>
      <c r="M2386" t="s">
        <v>31</v>
      </c>
      <c r="N2386">
        <v>306.54000000000002</v>
      </c>
      <c r="O2386">
        <v>45.980000000000004</v>
      </c>
      <c r="P2386" t="s">
        <v>2788</v>
      </c>
      <c r="Q2386">
        <v>306.54000000000002</v>
      </c>
      <c r="R2386">
        <v>5.0600000000000005</v>
      </c>
      <c r="S2386" t="s">
        <v>33</v>
      </c>
      <c r="T2386">
        <v>306.54000000000002</v>
      </c>
      <c r="U2386">
        <v>23.3</v>
      </c>
      <c r="V2386" t="s">
        <v>33</v>
      </c>
      <c r="W2386" t="s">
        <v>33</v>
      </c>
      <c r="X2386" t="s">
        <v>3471</v>
      </c>
      <c r="Y2386" t="s">
        <v>91</v>
      </c>
      <c r="Z2386" t="s">
        <v>1729</v>
      </c>
      <c r="AA2386" t="s">
        <v>6130</v>
      </c>
      <c r="AC2386" s="13" t="str">
        <f t="shared" si="406"/>
        <v>000168611</v>
      </c>
      <c r="AD2386" t="str">
        <f t="shared" si="407"/>
        <v>25/11/2015</v>
      </c>
      <c r="AE2386" t="str">
        <f t="shared" si="408"/>
        <v>05381281000193</v>
      </c>
      <c r="AF2386" s="14">
        <f t="shared" si="409"/>
        <v>352.52000000000004</v>
      </c>
      <c r="AG2386">
        <f t="shared" si="410"/>
        <v>108.89999999999999</v>
      </c>
      <c r="AH2386">
        <f t="shared" si="411"/>
        <v>1</v>
      </c>
      <c r="AI2386" s="16">
        <v>6782684</v>
      </c>
      <c r="AJ2386" s="16" t="s">
        <v>7390</v>
      </c>
      <c r="AK2386" s="16" t="s">
        <v>5277</v>
      </c>
      <c r="AL2386" s="16" t="s">
        <v>3526</v>
      </c>
      <c r="AM2386" s="16" t="s">
        <v>7193</v>
      </c>
      <c r="AN2386">
        <v>4</v>
      </c>
      <c r="AO2386" t="e">
        <f>VLOOKUP(TRIM(AL2386),'Parcela Dedutivel'!$A$1:$B$65536,2,FALSE)</f>
        <v>#N/A</v>
      </c>
      <c r="AP2386" s="15">
        <f t="shared" si="412"/>
        <v>0</v>
      </c>
      <c r="AQ2386" s="16">
        <f t="shared" si="413"/>
        <v>0</v>
      </c>
      <c r="AV2386" s="18"/>
      <c r="AY2386" s="17"/>
      <c r="AZ2386" s="17"/>
    </row>
    <row r="2387" spans="1:52" hidden="1" x14ac:dyDescent="0.25">
      <c r="A2387" t="s">
        <v>26</v>
      </c>
      <c r="B2387" t="s">
        <v>6131</v>
      </c>
      <c r="C2387">
        <v>42333</v>
      </c>
      <c r="D2387" t="s">
        <v>2787</v>
      </c>
      <c r="E2387" t="s">
        <v>6979</v>
      </c>
      <c r="F2387" t="s">
        <v>29</v>
      </c>
      <c r="G2387">
        <v>1222.1200000000001</v>
      </c>
      <c r="H2387">
        <v>1062.71</v>
      </c>
      <c r="I2387">
        <v>191.29</v>
      </c>
      <c r="J2387" t="s">
        <v>61</v>
      </c>
      <c r="K2387">
        <v>0</v>
      </c>
      <c r="L2387">
        <v>0</v>
      </c>
      <c r="M2387" t="s">
        <v>31</v>
      </c>
      <c r="N2387">
        <v>1062.71</v>
      </c>
      <c r="O2387">
        <v>159.41</v>
      </c>
      <c r="P2387" t="s">
        <v>2788</v>
      </c>
      <c r="Q2387">
        <v>1062.71</v>
      </c>
      <c r="R2387">
        <v>17.53</v>
      </c>
      <c r="S2387" t="s">
        <v>33</v>
      </c>
      <c r="T2387">
        <v>1062.71</v>
      </c>
      <c r="U2387">
        <v>80.77</v>
      </c>
      <c r="V2387" t="s">
        <v>33</v>
      </c>
      <c r="W2387" t="s">
        <v>33</v>
      </c>
      <c r="X2387" t="s">
        <v>3302</v>
      </c>
      <c r="Y2387" t="s">
        <v>91</v>
      </c>
      <c r="Z2387" t="s">
        <v>1789</v>
      </c>
      <c r="AA2387" t="s">
        <v>1790</v>
      </c>
      <c r="AC2387" s="13" t="str">
        <f t="shared" si="406"/>
        <v>000168612</v>
      </c>
      <c r="AD2387" t="str">
        <f t="shared" si="407"/>
        <v>25/11/2015</v>
      </c>
      <c r="AE2387" t="str">
        <f t="shared" si="408"/>
        <v>09262527000169</v>
      </c>
      <c r="AF2387" s="14">
        <f t="shared" si="409"/>
        <v>1222.1200000000001</v>
      </c>
      <c r="AG2387">
        <f t="shared" si="410"/>
        <v>0</v>
      </c>
      <c r="AH2387">
        <f t="shared" si="411"/>
        <v>1</v>
      </c>
      <c r="AI2387" s="16">
        <v>1000</v>
      </c>
      <c r="AJ2387" s="16" t="s">
        <v>7191</v>
      </c>
      <c r="AK2387" s="16" t="s">
        <v>2204</v>
      </c>
      <c r="AL2387" s="16" t="s">
        <v>246</v>
      </c>
      <c r="AM2387" s="16" t="s">
        <v>7193</v>
      </c>
      <c r="AN2387">
        <v>1</v>
      </c>
      <c r="AO2387" t="e">
        <f>VLOOKUP(TRIM(AL2387),'Parcela Dedutivel'!$A$1:$B$65536,2,FALSE)</f>
        <v>#N/A</v>
      </c>
      <c r="AP2387" s="15">
        <f t="shared" si="412"/>
        <v>0</v>
      </c>
      <c r="AQ2387" s="16">
        <f t="shared" si="413"/>
        <v>0</v>
      </c>
      <c r="AV2387" s="18"/>
      <c r="AY2387" s="17"/>
      <c r="AZ2387" s="17"/>
    </row>
    <row r="2388" spans="1:52" hidden="1" x14ac:dyDescent="0.25">
      <c r="A2388" t="s">
        <v>26</v>
      </c>
      <c r="B2388" t="s">
        <v>6132</v>
      </c>
      <c r="C2388">
        <v>42333</v>
      </c>
      <c r="D2388" t="s">
        <v>2787</v>
      </c>
      <c r="E2388" t="s">
        <v>6979</v>
      </c>
      <c r="F2388" t="s">
        <v>29</v>
      </c>
      <c r="G2388">
        <v>3263.09</v>
      </c>
      <c r="H2388">
        <v>3263.09</v>
      </c>
      <c r="I2388">
        <v>587.36</v>
      </c>
      <c r="J2388" t="s">
        <v>30</v>
      </c>
      <c r="K2388">
        <v>0</v>
      </c>
      <c r="L2388">
        <v>0</v>
      </c>
      <c r="M2388" t="s">
        <v>31</v>
      </c>
      <c r="N2388">
        <v>0</v>
      </c>
      <c r="O2388">
        <v>0</v>
      </c>
      <c r="P2388" t="s">
        <v>31</v>
      </c>
      <c r="Q2388">
        <v>3263.09</v>
      </c>
      <c r="R2388">
        <v>53.84</v>
      </c>
      <c r="S2388" t="s">
        <v>33</v>
      </c>
      <c r="T2388">
        <v>3263.09</v>
      </c>
      <c r="U2388">
        <v>247.99</v>
      </c>
      <c r="V2388" t="s">
        <v>33</v>
      </c>
      <c r="W2388" t="s">
        <v>33</v>
      </c>
      <c r="X2388" t="s">
        <v>5358</v>
      </c>
      <c r="Y2388" t="s">
        <v>99</v>
      </c>
      <c r="Z2388" t="s">
        <v>6133</v>
      </c>
      <c r="AA2388" t="s">
        <v>6134</v>
      </c>
      <c r="AC2388" s="13" t="str">
        <f t="shared" si="406"/>
        <v>000168613</v>
      </c>
      <c r="AD2388" t="str">
        <f t="shared" si="407"/>
        <v>25/11/2015</v>
      </c>
      <c r="AE2388" t="str">
        <f t="shared" si="408"/>
        <v>62695036003703</v>
      </c>
      <c r="AF2388" s="14">
        <f t="shared" si="409"/>
        <v>3263.09</v>
      </c>
      <c r="AG2388">
        <f t="shared" si="410"/>
        <v>0</v>
      </c>
      <c r="AH2388">
        <f t="shared" si="411"/>
        <v>1</v>
      </c>
      <c r="AI2388" s="16">
        <v>1000</v>
      </c>
      <c r="AJ2388" s="16" t="s">
        <v>7191</v>
      </c>
      <c r="AK2388" s="16" t="s">
        <v>2204</v>
      </c>
      <c r="AL2388" s="16" t="s">
        <v>2217</v>
      </c>
      <c r="AM2388" s="16" t="s">
        <v>7193</v>
      </c>
      <c r="AN2388">
        <v>1</v>
      </c>
      <c r="AO2388" t="e">
        <f>VLOOKUP(TRIM(AL2388),'Parcela Dedutivel'!$A$1:$B$65536,2,FALSE)</f>
        <v>#N/A</v>
      </c>
      <c r="AP2388" s="15">
        <f t="shared" si="412"/>
        <v>0</v>
      </c>
      <c r="AQ2388" s="16">
        <f t="shared" si="413"/>
        <v>0</v>
      </c>
      <c r="AV2388" s="18"/>
      <c r="AY2388" s="17"/>
      <c r="AZ2388" s="17"/>
    </row>
    <row r="2389" spans="1:52" hidden="1" x14ac:dyDescent="0.25">
      <c r="A2389" t="s">
        <v>26</v>
      </c>
      <c r="B2389" t="s">
        <v>6135</v>
      </c>
      <c r="C2389">
        <v>42333</v>
      </c>
      <c r="D2389" t="s">
        <v>2841</v>
      </c>
      <c r="E2389" t="s">
        <v>6979</v>
      </c>
      <c r="F2389" t="s">
        <v>1643</v>
      </c>
      <c r="G2389">
        <v>3621.59</v>
      </c>
      <c r="H2389">
        <v>3621.59</v>
      </c>
      <c r="I2389">
        <v>434.59000000000003</v>
      </c>
      <c r="J2389" t="s">
        <v>30</v>
      </c>
      <c r="K2389">
        <v>0</v>
      </c>
      <c r="L2389">
        <v>0</v>
      </c>
      <c r="M2389" t="s">
        <v>31</v>
      </c>
      <c r="N2389">
        <v>0</v>
      </c>
      <c r="O2389">
        <v>0</v>
      </c>
      <c r="P2389" t="s">
        <v>31</v>
      </c>
      <c r="Q2389">
        <v>3621.59</v>
      </c>
      <c r="R2389">
        <v>59.76</v>
      </c>
      <c r="S2389" t="s">
        <v>33</v>
      </c>
      <c r="T2389">
        <v>3621.59</v>
      </c>
      <c r="U2389">
        <v>275.24</v>
      </c>
      <c r="V2389" t="s">
        <v>33</v>
      </c>
      <c r="W2389" t="s">
        <v>33</v>
      </c>
      <c r="X2389" t="s">
        <v>6035</v>
      </c>
      <c r="Y2389" t="s">
        <v>99</v>
      </c>
      <c r="Z2389" t="s">
        <v>6136</v>
      </c>
      <c r="AA2389" t="s">
        <v>6137</v>
      </c>
      <c r="AC2389" s="13" t="str">
        <f t="shared" si="406"/>
        <v>000168614</v>
      </c>
      <c r="AD2389" t="str">
        <f t="shared" si="407"/>
        <v>25/11/2015</v>
      </c>
      <c r="AE2389" t="str">
        <f t="shared" si="408"/>
        <v>04854120000298</v>
      </c>
      <c r="AF2389" s="14">
        <f t="shared" si="409"/>
        <v>3621.59</v>
      </c>
      <c r="AG2389">
        <f t="shared" si="410"/>
        <v>0</v>
      </c>
      <c r="AH2389">
        <f t="shared" si="411"/>
        <v>1</v>
      </c>
      <c r="AI2389" s="16">
        <v>1000</v>
      </c>
      <c r="AJ2389" s="16" t="s">
        <v>7191</v>
      </c>
      <c r="AK2389" s="16" t="s">
        <v>2204</v>
      </c>
      <c r="AL2389" s="16" t="s">
        <v>1757</v>
      </c>
      <c r="AM2389" s="16" t="s">
        <v>7193</v>
      </c>
      <c r="AN2389">
        <v>2</v>
      </c>
      <c r="AO2389" t="e">
        <f>VLOOKUP(TRIM(AL2389),'Parcela Dedutivel'!$A$1:$B$65536,2,FALSE)</f>
        <v>#N/A</v>
      </c>
      <c r="AP2389" s="15">
        <f t="shared" si="412"/>
        <v>0</v>
      </c>
      <c r="AQ2389" s="16">
        <f t="shared" si="413"/>
        <v>0</v>
      </c>
      <c r="AV2389" s="18"/>
      <c r="AY2389" s="17"/>
      <c r="AZ2389" s="17"/>
    </row>
    <row r="2390" spans="1:52" hidden="1" x14ac:dyDescent="0.25">
      <c r="A2390" t="s">
        <v>26</v>
      </c>
      <c r="B2390" t="s">
        <v>6139</v>
      </c>
      <c r="C2390">
        <v>42333</v>
      </c>
      <c r="D2390" t="s">
        <v>2804</v>
      </c>
      <c r="E2390" t="s">
        <v>6979</v>
      </c>
      <c r="F2390" t="s">
        <v>29</v>
      </c>
      <c r="G2390">
        <v>96.740000000000009</v>
      </c>
      <c r="H2390">
        <v>102.75</v>
      </c>
      <c r="I2390">
        <v>18.5</v>
      </c>
      <c r="J2390" t="s">
        <v>30</v>
      </c>
      <c r="K2390">
        <v>0</v>
      </c>
      <c r="L2390">
        <v>0</v>
      </c>
      <c r="M2390" t="s">
        <v>31</v>
      </c>
      <c r="N2390">
        <v>89.350000000000009</v>
      </c>
      <c r="O2390">
        <v>13.4</v>
      </c>
      <c r="P2390" t="s">
        <v>2788</v>
      </c>
      <c r="Q2390">
        <v>89.350000000000009</v>
      </c>
      <c r="R2390">
        <v>1.47</v>
      </c>
      <c r="S2390" t="s">
        <v>33</v>
      </c>
      <c r="T2390">
        <v>89.350000000000009</v>
      </c>
      <c r="U2390">
        <v>6.79</v>
      </c>
      <c r="V2390" t="s">
        <v>33</v>
      </c>
      <c r="W2390" t="s">
        <v>33</v>
      </c>
      <c r="X2390" t="s">
        <v>6140</v>
      </c>
      <c r="Y2390" t="s">
        <v>91</v>
      </c>
      <c r="Z2390" t="s">
        <v>6141</v>
      </c>
      <c r="AA2390" t="s">
        <v>6142</v>
      </c>
      <c r="AC2390" s="13" t="str">
        <f t="shared" si="406"/>
        <v>000168616</v>
      </c>
      <c r="AD2390" t="str">
        <f t="shared" si="407"/>
        <v>25/11/2015</v>
      </c>
      <c r="AE2390" t="str">
        <f t="shared" si="408"/>
        <v>21388055000190</v>
      </c>
      <c r="AF2390" s="14">
        <f t="shared" si="409"/>
        <v>96.740000000000009</v>
      </c>
      <c r="AG2390">
        <f t="shared" si="410"/>
        <v>44.027999999999999</v>
      </c>
      <c r="AH2390">
        <f t="shared" si="411"/>
        <v>1</v>
      </c>
      <c r="AI2390" s="16">
        <v>7813876</v>
      </c>
      <c r="AJ2390" s="16" t="s">
        <v>7733</v>
      </c>
      <c r="AK2390" s="16" t="s">
        <v>5279</v>
      </c>
      <c r="AL2390" s="16" t="s">
        <v>1317</v>
      </c>
      <c r="AM2390" s="16" t="s">
        <v>7193</v>
      </c>
      <c r="AN2390">
        <v>1</v>
      </c>
      <c r="AO2390" t="e">
        <f>VLOOKUP(TRIM(AL2390),'Parcela Dedutivel'!$A$1:$B$65536,2,FALSE)</f>
        <v>#N/A</v>
      </c>
      <c r="AP2390" s="15">
        <f t="shared" si="412"/>
        <v>0</v>
      </c>
      <c r="AQ2390" s="16">
        <f t="shared" si="413"/>
        <v>0</v>
      </c>
      <c r="AV2390" s="18"/>
      <c r="AY2390" s="17"/>
      <c r="AZ2390" s="17"/>
    </row>
    <row r="2391" spans="1:52" hidden="1" x14ac:dyDescent="0.25">
      <c r="A2391" t="s">
        <v>26</v>
      </c>
      <c r="B2391" t="s">
        <v>6139</v>
      </c>
      <c r="C2391">
        <v>42333</v>
      </c>
      <c r="D2391" t="s">
        <v>2804</v>
      </c>
      <c r="E2391" t="s">
        <v>6979</v>
      </c>
      <c r="F2391" t="s">
        <v>29</v>
      </c>
      <c r="G2391">
        <v>96.740000000000009</v>
      </c>
      <c r="H2391">
        <v>102.75</v>
      </c>
      <c r="I2391">
        <v>18.5</v>
      </c>
      <c r="J2391" t="s">
        <v>307</v>
      </c>
      <c r="K2391">
        <v>0</v>
      </c>
      <c r="L2391">
        <v>0</v>
      </c>
      <c r="M2391" t="s">
        <v>31</v>
      </c>
      <c r="N2391">
        <v>89.350000000000009</v>
      </c>
      <c r="O2391">
        <v>13.4</v>
      </c>
      <c r="P2391" t="s">
        <v>2788</v>
      </c>
      <c r="Q2391">
        <v>89.350000000000009</v>
      </c>
      <c r="R2391">
        <v>1.47</v>
      </c>
      <c r="S2391" t="s">
        <v>33</v>
      </c>
      <c r="T2391">
        <v>89.350000000000009</v>
      </c>
      <c r="U2391">
        <v>6.79</v>
      </c>
      <c r="V2391" t="s">
        <v>33</v>
      </c>
      <c r="W2391" t="s">
        <v>33</v>
      </c>
      <c r="X2391" t="s">
        <v>6140</v>
      </c>
      <c r="Y2391" t="s">
        <v>91</v>
      </c>
      <c r="Z2391" t="s">
        <v>6143</v>
      </c>
      <c r="AA2391" t="s">
        <v>6144</v>
      </c>
      <c r="AC2391" s="13" t="str">
        <f t="shared" si="406"/>
        <v>000168616</v>
      </c>
      <c r="AD2391" t="str">
        <f t="shared" si="407"/>
        <v>25/11/2015</v>
      </c>
      <c r="AE2391" t="str">
        <f t="shared" si="408"/>
        <v>21388055000190</v>
      </c>
      <c r="AF2391" s="14">
        <f t="shared" si="409"/>
        <v>96.740000000000009</v>
      </c>
      <c r="AG2391">
        <f t="shared" si="410"/>
        <v>44.027999999999999</v>
      </c>
      <c r="AH2391">
        <f t="shared" si="411"/>
        <v>1</v>
      </c>
      <c r="AI2391" s="16">
        <v>1046</v>
      </c>
      <c r="AJ2391" s="16" t="s">
        <v>7191</v>
      </c>
      <c r="AK2391" s="16" t="s">
        <v>2219</v>
      </c>
      <c r="AL2391" s="16" t="s">
        <v>1259</v>
      </c>
      <c r="AM2391" s="16" t="s">
        <v>7193</v>
      </c>
      <c r="AN2391">
        <v>4</v>
      </c>
      <c r="AO2391" t="e">
        <f>VLOOKUP(TRIM(AL2391),'Parcela Dedutivel'!$A$1:$B$65536,2,FALSE)</f>
        <v>#N/A</v>
      </c>
      <c r="AP2391" s="15">
        <f t="shared" si="412"/>
        <v>0</v>
      </c>
      <c r="AQ2391" s="16">
        <f t="shared" si="413"/>
        <v>0</v>
      </c>
      <c r="AV2391" s="18"/>
      <c r="AY2391" s="17"/>
      <c r="AZ2391" s="17"/>
    </row>
    <row r="2392" spans="1:52" hidden="1" x14ac:dyDescent="0.25">
      <c r="A2392" t="s">
        <v>26</v>
      </c>
      <c r="B2392" t="s">
        <v>6139</v>
      </c>
      <c r="C2392">
        <v>42333</v>
      </c>
      <c r="D2392" t="s">
        <v>2804</v>
      </c>
      <c r="E2392" t="s">
        <v>6979</v>
      </c>
      <c r="F2392" t="s">
        <v>29</v>
      </c>
      <c r="G2392">
        <v>96.740000000000009</v>
      </c>
      <c r="H2392">
        <v>102.76</v>
      </c>
      <c r="I2392">
        <v>18.5</v>
      </c>
      <c r="J2392" t="s">
        <v>307</v>
      </c>
      <c r="K2392">
        <v>0</v>
      </c>
      <c r="L2392">
        <v>0</v>
      </c>
      <c r="M2392" t="s">
        <v>31</v>
      </c>
      <c r="N2392">
        <v>89.36</v>
      </c>
      <c r="O2392">
        <v>13.4</v>
      </c>
      <c r="P2392" t="s">
        <v>2788</v>
      </c>
      <c r="Q2392">
        <v>89.36</v>
      </c>
      <c r="R2392">
        <v>1.47</v>
      </c>
      <c r="S2392" t="s">
        <v>33</v>
      </c>
      <c r="T2392">
        <v>89.36</v>
      </c>
      <c r="U2392">
        <v>6.79</v>
      </c>
      <c r="V2392" t="s">
        <v>33</v>
      </c>
      <c r="W2392" t="s">
        <v>33</v>
      </c>
      <c r="X2392" t="s">
        <v>6140</v>
      </c>
      <c r="Y2392" t="s">
        <v>91</v>
      </c>
      <c r="Z2392" t="s">
        <v>6145</v>
      </c>
      <c r="AA2392" t="s">
        <v>6146</v>
      </c>
      <c r="AC2392" s="13" t="str">
        <f t="shared" si="406"/>
        <v>000168616</v>
      </c>
      <c r="AD2392" t="str">
        <f t="shared" si="407"/>
        <v>25/11/2015</v>
      </c>
      <c r="AE2392" t="str">
        <f t="shared" si="408"/>
        <v>21388055000190</v>
      </c>
      <c r="AF2392" s="14">
        <f t="shared" si="409"/>
        <v>96.740000000000009</v>
      </c>
      <c r="AG2392">
        <f t="shared" si="410"/>
        <v>44.027999999999999</v>
      </c>
      <c r="AH2392">
        <f t="shared" si="411"/>
        <v>1</v>
      </c>
      <c r="AI2392" s="16">
        <v>6806853</v>
      </c>
      <c r="AJ2392" s="16" t="s">
        <v>7734</v>
      </c>
      <c r="AK2392" s="16" t="s">
        <v>5281</v>
      </c>
      <c r="AL2392" s="16" t="s">
        <v>1573</v>
      </c>
      <c r="AM2392" s="16" t="s">
        <v>7143</v>
      </c>
      <c r="AN2392">
        <v>3</v>
      </c>
      <c r="AO2392">
        <f>VLOOKUP(TRIM(AL2392),'Parcela Dedutivel'!$A$1:$B$65536,2,FALSE)</f>
        <v>0.41502579999999989</v>
      </c>
      <c r="AP2392" s="15">
        <f t="shared" si="412"/>
        <v>0.41502579999999989</v>
      </c>
      <c r="AQ2392" s="16">
        <f t="shared" si="413"/>
        <v>1.2450773999999996</v>
      </c>
      <c r="AV2392" s="18"/>
      <c r="AY2392" s="17"/>
      <c r="AZ2392" s="17"/>
    </row>
    <row r="2393" spans="1:52" hidden="1" x14ac:dyDescent="0.25">
      <c r="A2393" t="s">
        <v>26</v>
      </c>
      <c r="B2393" t="s">
        <v>6139</v>
      </c>
      <c r="C2393">
        <v>42333</v>
      </c>
      <c r="D2393" t="s">
        <v>2804</v>
      </c>
      <c r="E2393" t="s">
        <v>6979</v>
      </c>
      <c r="F2393" t="s">
        <v>29</v>
      </c>
      <c r="G2393">
        <v>96.740000000000009</v>
      </c>
      <c r="H2393">
        <v>102.75</v>
      </c>
      <c r="I2393">
        <v>18.5</v>
      </c>
      <c r="J2393" t="s">
        <v>307</v>
      </c>
      <c r="K2393">
        <v>0</v>
      </c>
      <c r="L2393">
        <v>0</v>
      </c>
      <c r="M2393" t="s">
        <v>31</v>
      </c>
      <c r="N2393">
        <v>89.350000000000009</v>
      </c>
      <c r="O2393">
        <v>13.4</v>
      </c>
      <c r="P2393" t="s">
        <v>2788</v>
      </c>
      <c r="Q2393">
        <v>89.350000000000009</v>
      </c>
      <c r="R2393">
        <v>1.47</v>
      </c>
      <c r="S2393" t="s">
        <v>33</v>
      </c>
      <c r="T2393">
        <v>89.350000000000009</v>
      </c>
      <c r="U2393">
        <v>6.79</v>
      </c>
      <c r="V2393" t="s">
        <v>33</v>
      </c>
      <c r="W2393" t="s">
        <v>33</v>
      </c>
      <c r="X2393" t="s">
        <v>6140</v>
      </c>
      <c r="Y2393" t="s">
        <v>96</v>
      </c>
      <c r="Z2393" t="s">
        <v>6147</v>
      </c>
      <c r="AA2393" t="s">
        <v>6148</v>
      </c>
      <c r="AC2393" s="13" t="str">
        <f t="shared" si="406"/>
        <v>000168616</v>
      </c>
      <c r="AD2393" t="str">
        <f t="shared" si="407"/>
        <v>25/11/2015</v>
      </c>
      <c r="AE2393" t="str">
        <f t="shared" si="408"/>
        <v>21388055000190</v>
      </c>
      <c r="AF2393" s="14">
        <f t="shared" si="409"/>
        <v>96.740000000000009</v>
      </c>
      <c r="AG2393">
        <f t="shared" si="410"/>
        <v>44.027999999999999</v>
      </c>
      <c r="AH2393">
        <f t="shared" si="411"/>
        <v>1</v>
      </c>
      <c r="AI2393" s="16">
        <v>1046</v>
      </c>
      <c r="AJ2393" s="16" t="s">
        <v>7191</v>
      </c>
      <c r="AK2393" s="16" t="s">
        <v>2219</v>
      </c>
      <c r="AL2393" s="16" t="s">
        <v>2220</v>
      </c>
      <c r="AM2393" s="16" t="s">
        <v>7193</v>
      </c>
      <c r="AN2393">
        <v>3</v>
      </c>
      <c r="AO2393" t="e">
        <f>VLOOKUP(TRIM(AL2393),'Parcela Dedutivel'!$A$1:$B$65536,2,FALSE)</f>
        <v>#N/A</v>
      </c>
      <c r="AP2393" s="15">
        <f t="shared" si="412"/>
        <v>0</v>
      </c>
      <c r="AQ2393" s="16">
        <f t="shared" si="413"/>
        <v>0</v>
      </c>
      <c r="AV2393" s="18"/>
      <c r="AY2393" s="17"/>
      <c r="AZ2393" s="17"/>
    </row>
    <row r="2394" spans="1:52" hidden="1" x14ac:dyDescent="0.25">
      <c r="A2394" t="s">
        <v>26</v>
      </c>
      <c r="B2394" t="s">
        <v>6149</v>
      </c>
      <c r="C2394">
        <v>42333</v>
      </c>
      <c r="D2394" t="s">
        <v>2787</v>
      </c>
      <c r="E2394" t="s">
        <v>6979</v>
      </c>
      <c r="F2394" t="s">
        <v>29</v>
      </c>
      <c r="G2394">
        <v>8442.18</v>
      </c>
      <c r="H2394">
        <v>7341.03</v>
      </c>
      <c r="I2394">
        <v>1321.39</v>
      </c>
      <c r="J2394" t="s">
        <v>61</v>
      </c>
      <c r="K2394">
        <v>0</v>
      </c>
      <c r="L2394">
        <v>0</v>
      </c>
      <c r="M2394" t="s">
        <v>31</v>
      </c>
      <c r="N2394">
        <v>7341.03</v>
      </c>
      <c r="O2394">
        <v>1101.1500000000001</v>
      </c>
      <c r="P2394" t="s">
        <v>2788</v>
      </c>
      <c r="Q2394">
        <v>7341.03</v>
      </c>
      <c r="R2394">
        <v>121.13</v>
      </c>
      <c r="S2394" t="s">
        <v>33</v>
      </c>
      <c r="T2394">
        <v>7341.03</v>
      </c>
      <c r="U2394">
        <v>557.91999999999996</v>
      </c>
      <c r="V2394" t="s">
        <v>33</v>
      </c>
      <c r="W2394" t="s">
        <v>33</v>
      </c>
      <c r="X2394" t="s">
        <v>3665</v>
      </c>
      <c r="Y2394" t="s">
        <v>91</v>
      </c>
      <c r="Z2394" t="s">
        <v>1805</v>
      </c>
      <c r="AA2394" t="s">
        <v>1806</v>
      </c>
      <c r="AC2394" s="13" t="str">
        <f t="shared" si="406"/>
        <v>000168617</v>
      </c>
      <c r="AD2394" t="str">
        <f t="shared" si="407"/>
        <v>25/11/2015</v>
      </c>
      <c r="AE2394" t="str">
        <f t="shared" si="408"/>
        <v>11189268000130</v>
      </c>
      <c r="AF2394" s="14">
        <f t="shared" si="409"/>
        <v>8442.18</v>
      </c>
      <c r="AG2394">
        <f t="shared" si="410"/>
        <v>0</v>
      </c>
      <c r="AH2394">
        <f t="shared" si="411"/>
        <v>1</v>
      </c>
      <c r="AI2394" s="16">
        <v>1900</v>
      </c>
      <c r="AJ2394" s="16" t="s">
        <v>7191</v>
      </c>
      <c r="AK2394" s="16" t="s">
        <v>2222</v>
      </c>
      <c r="AL2394" s="16" t="s">
        <v>2263</v>
      </c>
      <c r="AM2394" s="16" t="s">
        <v>7193</v>
      </c>
      <c r="AN2394">
        <v>1000</v>
      </c>
      <c r="AO2394" t="e">
        <f>VLOOKUP(TRIM(AL2394),'Parcela Dedutivel'!$A$1:$B$65536,2,FALSE)</f>
        <v>#N/A</v>
      </c>
      <c r="AP2394" s="15">
        <f t="shared" si="412"/>
        <v>0</v>
      </c>
      <c r="AQ2394" s="16">
        <f t="shared" si="413"/>
        <v>0</v>
      </c>
      <c r="AV2394" s="18"/>
      <c r="AY2394" s="17"/>
      <c r="AZ2394" s="17"/>
    </row>
    <row r="2395" spans="1:52" hidden="1" x14ac:dyDescent="0.25">
      <c r="A2395" t="s">
        <v>26</v>
      </c>
      <c r="B2395" t="s">
        <v>6149</v>
      </c>
      <c r="C2395">
        <v>42333</v>
      </c>
      <c r="D2395" t="s">
        <v>2787</v>
      </c>
      <c r="E2395" t="s">
        <v>6979</v>
      </c>
      <c r="F2395" t="s">
        <v>29</v>
      </c>
      <c r="G2395">
        <v>3828.32</v>
      </c>
      <c r="H2395">
        <v>3190.27</v>
      </c>
      <c r="I2395">
        <v>574.25</v>
      </c>
      <c r="J2395" t="s">
        <v>61</v>
      </c>
      <c r="K2395">
        <v>0</v>
      </c>
      <c r="L2395">
        <v>0</v>
      </c>
      <c r="M2395" t="s">
        <v>31</v>
      </c>
      <c r="N2395">
        <v>3190.27</v>
      </c>
      <c r="O2395">
        <v>638.05000000000007</v>
      </c>
      <c r="P2395" t="s">
        <v>2788</v>
      </c>
      <c r="Q2395">
        <v>3190.27</v>
      </c>
      <c r="R2395">
        <v>52.64</v>
      </c>
      <c r="S2395" t="s">
        <v>33</v>
      </c>
      <c r="T2395">
        <v>3190.27</v>
      </c>
      <c r="U2395">
        <v>242.46</v>
      </c>
      <c r="V2395" t="s">
        <v>33</v>
      </c>
      <c r="W2395" t="s">
        <v>33</v>
      </c>
      <c r="X2395" t="s">
        <v>3665</v>
      </c>
      <c r="Y2395" t="s">
        <v>99</v>
      </c>
      <c r="Z2395" t="s">
        <v>4240</v>
      </c>
      <c r="AA2395" t="s">
        <v>4241</v>
      </c>
      <c r="AC2395" s="13" t="str">
        <f t="shared" si="406"/>
        <v>000168617</v>
      </c>
      <c r="AD2395" t="str">
        <f t="shared" si="407"/>
        <v>25/11/2015</v>
      </c>
      <c r="AE2395" t="str">
        <f t="shared" si="408"/>
        <v>11189268000130</v>
      </c>
      <c r="AF2395" s="14">
        <f t="shared" si="409"/>
        <v>3828.32</v>
      </c>
      <c r="AG2395">
        <f t="shared" si="410"/>
        <v>0</v>
      </c>
      <c r="AH2395">
        <f t="shared" si="411"/>
        <v>1</v>
      </c>
      <c r="AI2395" s="16">
        <v>1900</v>
      </c>
      <c r="AJ2395" s="16" t="s">
        <v>7191</v>
      </c>
      <c r="AK2395" s="16" t="s">
        <v>2222</v>
      </c>
      <c r="AL2395" s="16" t="s">
        <v>2265</v>
      </c>
      <c r="AM2395" s="16" t="s">
        <v>7193</v>
      </c>
      <c r="AN2395">
        <v>1</v>
      </c>
      <c r="AO2395" t="e">
        <f>VLOOKUP(TRIM(AL2395),'Parcela Dedutivel'!$A$1:$B$65536,2,FALSE)</f>
        <v>#N/A</v>
      </c>
      <c r="AP2395" s="15">
        <f t="shared" si="412"/>
        <v>0</v>
      </c>
      <c r="AQ2395" s="16">
        <f t="shared" si="413"/>
        <v>0</v>
      </c>
      <c r="AV2395" s="18"/>
      <c r="AY2395" s="17"/>
      <c r="AZ2395" s="17"/>
    </row>
    <row r="2396" spans="1:52" hidden="1" x14ac:dyDescent="0.25">
      <c r="A2396" t="s">
        <v>26</v>
      </c>
      <c r="B2396" t="s">
        <v>6149</v>
      </c>
      <c r="C2396">
        <v>42333</v>
      </c>
      <c r="D2396" t="s">
        <v>2787</v>
      </c>
      <c r="E2396" t="s">
        <v>6979</v>
      </c>
      <c r="F2396" t="s">
        <v>29</v>
      </c>
      <c r="G2396">
        <v>4277.0600000000004</v>
      </c>
      <c r="H2396">
        <v>3719.1800000000003</v>
      </c>
      <c r="I2396">
        <v>669.45</v>
      </c>
      <c r="J2396" t="s">
        <v>61</v>
      </c>
      <c r="K2396">
        <v>0</v>
      </c>
      <c r="L2396">
        <v>0</v>
      </c>
      <c r="M2396" t="s">
        <v>31</v>
      </c>
      <c r="N2396">
        <v>3719.1800000000003</v>
      </c>
      <c r="O2396">
        <v>557.88</v>
      </c>
      <c r="P2396" t="s">
        <v>2788</v>
      </c>
      <c r="Q2396">
        <v>3719.1800000000003</v>
      </c>
      <c r="R2396">
        <v>61.370000000000005</v>
      </c>
      <c r="S2396" t="s">
        <v>33</v>
      </c>
      <c r="T2396">
        <v>3719.1800000000003</v>
      </c>
      <c r="U2396">
        <v>282.66000000000003</v>
      </c>
      <c r="V2396" t="s">
        <v>33</v>
      </c>
      <c r="W2396" t="s">
        <v>33</v>
      </c>
      <c r="X2396" t="s">
        <v>3665</v>
      </c>
      <c r="Y2396" t="s">
        <v>91</v>
      </c>
      <c r="Z2396" t="s">
        <v>1783</v>
      </c>
      <c r="AA2396" t="s">
        <v>1784</v>
      </c>
      <c r="AC2396" s="13" t="str">
        <f t="shared" si="406"/>
        <v>000168617</v>
      </c>
      <c r="AD2396" t="str">
        <f t="shared" si="407"/>
        <v>25/11/2015</v>
      </c>
      <c r="AE2396" t="str">
        <f t="shared" si="408"/>
        <v>11189268000130</v>
      </c>
      <c r="AF2396" s="14">
        <f t="shared" si="409"/>
        <v>4277.0600000000004</v>
      </c>
      <c r="AG2396">
        <f t="shared" si="410"/>
        <v>0</v>
      </c>
      <c r="AH2396">
        <f t="shared" si="411"/>
        <v>1</v>
      </c>
      <c r="AI2396" s="16">
        <v>1900</v>
      </c>
      <c r="AJ2396" s="16" t="s">
        <v>7191</v>
      </c>
      <c r="AK2396" s="16" t="s">
        <v>2222</v>
      </c>
      <c r="AL2396" s="16" t="s">
        <v>2268</v>
      </c>
      <c r="AM2396" s="16" t="s">
        <v>7193</v>
      </c>
      <c r="AN2396">
        <v>3</v>
      </c>
      <c r="AO2396" t="e">
        <f>VLOOKUP(TRIM(AL2396),'Parcela Dedutivel'!$A$1:$B$65536,2,FALSE)</f>
        <v>#N/A</v>
      </c>
      <c r="AP2396" s="15">
        <f t="shared" si="412"/>
        <v>0</v>
      </c>
      <c r="AQ2396" s="16">
        <f t="shared" si="413"/>
        <v>0</v>
      </c>
      <c r="AV2396" s="18"/>
      <c r="AY2396" s="17"/>
      <c r="AZ2396" s="17"/>
    </row>
    <row r="2397" spans="1:52" hidden="1" x14ac:dyDescent="0.25">
      <c r="A2397" t="s">
        <v>26</v>
      </c>
      <c r="B2397" t="s">
        <v>6149</v>
      </c>
      <c r="C2397">
        <v>42333</v>
      </c>
      <c r="D2397" t="s">
        <v>2787</v>
      </c>
      <c r="E2397" t="s">
        <v>6979</v>
      </c>
      <c r="F2397" t="s">
        <v>29</v>
      </c>
      <c r="G2397">
        <v>769.58</v>
      </c>
      <c r="H2397">
        <v>669.2</v>
      </c>
      <c r="I2397">
        <v>120.46000000000001</v>
      </c>
      <c r="J2397" t="s">
        <v>61</v>
      </c>
      <c r="K2397">
        <v>0</v>
      </c>
      <c r="L2397">
        <v>0</v>
      </c>
      <c r="M2397" t="s">
        <v>31</v>
      </c>
      <c r="N2397">
        <v>669.2</v>
      </c>
      <c r="O2397">
        <v>100.38</v>
      </c>
      <c r="P2397" t="s">
        <v>2788</v>
      </c>
      <c r="Q2397">
        <v>669.2</v>
      </c>
      <c r="R2397">
        <v>11.040000000000001</v>
      </c>
      <c r="S2397" t="s">
        <v>33</v>
      </c>
      <c r="T2397">
        <v>669.2</v>
      </c>
      <c r="U2397">
        <v>50.86</v>
      </c>
      <c r="V2397" t="s">
        <v>33</v>
      </c>
      <c r="W2397" t="s">
        <v>33</v>
      </c>
      <c r="X2397" t="s">
        <v>3665</v>
      </c>
      <c r="Y2397" t="s">
        <v>91</v>
      </c>
      <c r="Z2397" t="s">
        <v>1793</v>
      </c>
      <c r="AA2397" t="s">
        <v>1794</v>
      </c>
      <c r="AC2397" s="13" t="str">
        <f t="shared" si="406"/>
        <v>000168617</v>
      </c>
      <c r="AD2397" t="str">
        <f t="shared" si="407"/>
        <v>25/11/2015</v>
      </c>
      <c r="AE2397" t="str">
        <f t="shared" si="408"/>
        <v>11189268000130</v>
      </c>
      <c r="AF2397" s="14">
        <f t="shared" si="409"/>
        <v>769.58</v>
      </c>
      <c r="AG2397">
        <f t="shared" si="410"/>
        <v>0</v>
      </c>
      <c r="AH2397">
        <f t="shared" si="411"/>
        <v>1</v>
      </c>
      <c r="AI2397" s="16">
        <v>1900</v>
      </c>
      <c r="AJ2397" s="16" t="s">
        <v>7191</v>
      </c>
      <c r="AK2397" s="16" t="s">
        <v>2222</v>
      </c>
      <c r="AL2397" s="16" t="s">
        <v>2270</v>
      </c>
      <c r="AM2397" s="16" t="s">
        <v>7193</v>
      </c>
      <c r="AN2397">
        <v>1</v>
      </c>
      <c r="AO2397" t="e">
        <f>VLOOKUP(TRIM(AL2397),'Parcela Dedutivel'!$A$1:$B$65536,2,FALSE)</f>
        <v>#N/A</v>
      </c>
      <c r="AP2397" s="15">
        <f t="shared" si="412"/>
        <v>0</v>
      </c>
      <c r="AQ2397" s="16">
        <f t="shared" si="413"/>
        <v>0</v>
      </c>
      <c r="AV2397" s="18"/>
      <c r="AY2397" s="17"/>
      <c r="AZ2397" s="17"/>
    </row>
    <row r="2398" spans="1:52" hidden="1" x14ac:dyDescent="0.25">
      <c r="A2398" t="s">
        <v>26</v>
      </c>
      <c r="B2398" t="s">
        <v>6150</v>
      </c>
      <c r="C2398">
        <v>42333</v>
      </c>
      <c r="D2398" t="s">
        <v>2817</v>
      </c>
      <c r="E2398" t="s">
        <v>6979</v>
      </c>
      <c r="F2398" t="s">
        <v>3138</v>
      </c>
      <c r="G2398">
        <v>130.27000000000001</v>
      </c>
      <c r="H2398">
        <v>113.28</v>
      </c>
      <c r="I2398">
        <v>7.9300000000000006</v>
      </c>
      <c r="J2398" t="s">
        <v>30</v>
      </c>
      <c r="K2398">
        <v>0</v>
      </c>
      <c r="L2398">
        <v>0</v>
      </c>
      <c r="M2398" t="s">
        <v>31</v>
      </c>
      <c r="N2398">
        <v>113.28</v>
      </c>
      <c r="O2398">
        <v>16.990000000000002</v>
      </c>
      <c r="P2398" t="s">
        <v>2788</v>
      </c>
      <c r="Q2398">
        <v>113.28</v>
      </c>
      <c r="R2398">
        <v>1.87</v>
      </c>
      <c r="S2398" t="s">
        <v>33</v>
      </c>
      <c r="T2398">
        <v>113.28</v>
      </c>
      <c r="U2398">
        <v>8.61</v>
      </c>
      <c r="V2398" t="s">
        <v>33</v>
      </c>
      <c r="W2398" t="s">
        <v>33</v>
      </c>
      <c r="X2398" t="s">
        <v>6151</v>
      </c>
      <c r="Y2398" t="s">
        <v>91</v>
      </c>
      <c r="Z2398" t="s">
        <v>6152</v>
      </c>
      <c r="AA2398" t="s">
        <v>6153</v>
      </c>
      <c r="AC2398" s="13" t="str">
        <f t="shared" si="406"/>
        <v>000168618</v>
      </c>
      <c r="AD2398" t="str">
        <f t="shared" si="407"/>
        <v>25/11/2015</v>
      </c>
      <c r="AE2398" t="str">
        <f t="shared" si="408"/>
        <v>04782286000327</v>
      </c>
      <c r="AF2398" s="14">
        <f t="shared" si="409"/>
        <v>130.27000000000001</v>
      </c>
      <c r="AG2398">
        <f t="shared" si="410"/>
        <v>201.93178</v>
      </c>
      <c r="AH2398">
        <f t="shared" si="411"/>
        <v>1</v>
      </c>
      <c r="AI2398" s="16">
        <v>1900</v>
      </c>
      <c r="AJ2398" s="16" t="s">
        <v>7191</v>
      </c>
      <c r="AK2398" s="16" t="s">
        <v>2222</v>
      </c>
      <c r="AL2398" s="16" t="s">
        <v>2272</v>
      </c>
      <c r="AM2398" s="16" t="s">
        <v>7193</v>
      </c>
      <c r="AN2398">
        <v>2</v>
      </c>
      <c r="AO2398" t="e">
        <f>VLOOKUP(TRIM(AL2398),'Parcela Dedutivel'!$A$1:$B$65536,2,FALSE)</f>
        <v>#N/A</v>
      </c>
      <c r="AP2398" s="15">
        <f t="shared" si="412"/>
        <v>0</v>
      </c>
      <c r="AQ2398" s="16">
        <f t="shared" si="413"/>
        <v>0</v>
      </c>
      <c r="AV2398" s="18"/>
      <c r="AY2398" s="17"/>
      <c r="AZ2398" s="17"/>
    </row>
    <row r="2399" spans="1:52" hidden="1" x14ac:dyDescent="0.25">
      <c r="A2399" t="s">
        <v>26</v>
      </c>
      <c r="B2399" t="s">
        <v>6150</v>
      </c>
      <c r="C2399">
        <v>42333</v>
      </c>
      <c r="D2399" t="s">
        <v>2817</v>
      </c>
      <c r="E2399" t="s">
        <v>6979</v>
      </c>
      <c r="F2399" t="s">
        <v>3138</v>
      </c>
      <c r="G2399">
        <v>86.550000000000011</v>
      </c>
      <c r="H2399">
        <v>75.260000000000005</v>
      </c>
      <c r="I2399">
        <v>5.2700000000000005</v>
      </c>
      <c r="J2399" t="s">
        <v>307</v>
      </c>
      <c r="K2399">
        <v>0</v>
      </c>
      <c r="L2399">
        <v>0</v>
      </c>
      <c r="M2399" t="s">
        <v>31</v>
      </c>
      <c r="N2399">
        <v>75.260000000000005</v>
      </c>
      <c r="O2399">
        <v>11.290000000000001</v>
      </c>
      <c r="P2399" t="s">
        <v>2788</v>
      </c>
      <c r="Q2399">
        <v>75.260000000000005</v>
      </c>
      <c r="R2399">
        <v>1.24</v>
      </c>
      <c r="S2399" t="s">
        <v>33</v>
      </c>
      <c r="T2399">
        <v>75.260000000000005</v>
      </c>
      <c r="U2399">
        <v>5.72</v>
      </c>
      <c r="V2399" t="s">
        <v>33</v>
      </c>
      <c r="W2399" t="s">
        <v>33</v>
      </c>
      <c r="X2399" t="s">
        <v>6151</v>
      </c>
      <c r="Y2399" t="s">
        <v>91</v>
      </c>
      <c r="Z2399" t="s">
        <v>6154</v>
      </c>
      <c r="AA2399" t="s">
        <v>6155</v>
      </c>
      <c r="AC2399" s="13" t="str">
        <f t="shared" si="406"/>
        <v>000168618</v>
      </c>
      <c r="AD2399" t="str">
        <f t="shared" si="407"/>
        <v>25/11/2015</v>
      </c>
      <c r="AE2399" t="str">
        <f t="shared" si="408"/>
        <v>04782286000327</v>
      </c>
      <c r="AF2399" s="14">
        <f t="shared" si="409"/>
        <v>86.550000000000011</v>
      </c>
      <c r="AG2399">
        <f t="shared" si="410"/>
        <v>201.93178</v>
      </c>
      <c r="AH2399">
        <f t="shared" si="411"/>
        <v>1</v>
      </c>
      <c r="AI2399" s="16">
        <v>1900</v>
      </c>
      <c r="AJ2399" s="16" t="s">
        <v>7191</v>
      </c>
      <c r="AK2399" s="16" t="s">
        <v>2222</v>
      </c>
      <c r="AL2399" s="16" t="s">
        <v>2274</v>
      </c>
      <c r="AM2399" s="16" t="s">
        <v>7193</v>
      </c>
      <c r="AN2399">
        <v>4</v>
      </c>
      <c r="AO2399" t="e">
        <f>VLOOKUP(TRIM(AL2399),'Parcela Dedutivel'!$A$1:$B$65536,2,FALSE)</f>
        <v>#N/A</v>
      </c>
      <c r="AP2399" s="15">
        <f t="shared" si="412"/>
        <v>0</v>
      </c>
      <c r="AQ2399" s="16">
        <f t="shared" si="413"/>
        <v>0</v>
      </c>
      <c r="AV2399" s="18"/>
      <c r="AY2399" s="17"/>
      <c r="AZ2399" s="17"/>
    </row>
    <row r="2400" spans="1:52" hidden="1" x14ac:dyDescent="0.25">
      <c r="A2400" t="s">
        <v>26</v>
      </c>
      <c r="B2400" t="s">
        <v>6150</v>
      </c>
      <c r="C2400">
        <v>42333</v>
      </c>
      <c r="D2400" t="s">
        <v>2817</v>
      </c>
      <c r="E2400" t="s">
        <v>6979</v>
      </c>
      <c r="F2400" t="s">
        <v>3138</v>
      </c>
      <c r="G2400">
        <v>86.550000000000011</v>
      </c>
      <c r="H2400">
        <v>75.260000000000005</v>
      </c>
      <c r="I2400">
        <v>5.2700000000000005</v>
      </c>
      <c r="J2400" t="s">
        <v>30</v>
      </c>
      <c r="K2400">
        <v>0</v>
      </c>
      <c r="L2400">
        <v>0</v>
      </c>
      <c r="M2400" t="s">
        <v>31</v>
      </c>
      <c r="N2400">
        <v>75.260000000000005</v>
      </c>
      <c r="O2400">
        <v>11.290000000000001</v>
      </c>
      <c r="P2400" t="s">
        <v>2788</v>
      </c>
      <c r="Q2400">
        <v>75.260000000000005</v>
      </c>
      <c r="R2400">
        <v>1.24</v>
      </c>
      <c r="S2400" t="s">
        <v>33</v>
      </c>
      <c r="T2400">
        <v>75.260000000000005</v>
      </c>
      <c r="U2400">
        <v>5.72</v>
      </c>
      <c r="V2400" t="s">
        <v>33</v>
      </c>
      <c r="W2400" t="s">
        <v>33</v>
      </c>
      <c r="X2400" t="s">
        <v>6151</v>
      </c>
      <c r="Y2400" t="s">
        <v>91</v>
      </c>
      <c r="Z2400" t="s">
        <v>6156</v>
      </c>
      <c r="AA2400" t="s">
        <v>6157</v>
      </c>
      <c r="AC2400" s="13" t="str">
        <f t="shared" si="406"/>
        <v>000168618</v>
      </c>
      <c r="AD2400" t="str">
        <f t="shared" si="407"/>
        <v>25/11/2015</v>
      </c>
      <c r="AE2400" t="str">
        <f t="shared" si="408"/>
        <v>04782286000327</v>
      </c>
      <c r="AF2400" s="14">
        <f t="shared" si="409"/>
        <v>86.550000000000011</v>
      </c>
      <c r="AG2400">
        <f t="shared" si="410"/>
        <v>201.93178</v>
      </c>
      <c r="AH2400">
        <f t="shared" si="411"/>
        <v>1</v>
      </c>
      <c r="AI2400" s="16">
        <v>1900</v>
      </c>
      <c r="AJ2400" s="16" t="s">
        <v>7191</v>
      </c>
      <c r="AK2400" s="16" t="s">
        <v>2222</v>
      </c>
      <c r="AL2400" s="16" t="s">
        <v>2276</v>
      </c>
      <c r="AM2400" s="16" t="s">
        <v>7193</v>
      </c>
      <c r="AN2400">
        <v>1</v>
      </c>
      <c r="AO2400" t="e">
        <f>VLOOKUP(TRIM(AL2400),'Parcela Dedutivel'!$A$1:$B$65536,2,FALSE)</f>
        <v>#N/A</v>
      </c>
      <c r="AP2400" s="15">
        <f t="shared" si="412"/>
        <v>0</v>
      </c>
      <c r="AQ2400" s="16">
        <f t="shared" si="413"/>
        <v>0</v>
      </c>
      <c r="AV2400" s="18"/>
      <c r="AY2400" s="17"/>
      <c r="AZ2400" s="17"/>
    </row>
    <row r="2401" spans="1:52" hidden="1" x14ac:dyDescent="0.25">
      <c r="A2401" t="s">
        <v>26</v>
      </c>
      <c r="B2401" t="s">
        <v>6150</v>
      </c>
      <c r="C2401">
        <v>42333</v>
      </c>
      <c r="D2401" t="s">
        <v>2841</v>
      </c>
      <c r="E2401" t="s">
        <v>6979</v>
      </c>
      <c r="F2401" t="s">
        <v>3138</v>
      </c>
      <c r="G2401">
        <v>3738.0200000000004</v>
      </c>
      <c r="H2401">
        <v>3250.4500000000003</v>
      </c>
      <c r="I2401">
        <v>130.02000000000001</v>
      </c>
      <c r="J2401" t="s">
        <v>61</v>
      </c>
      <c r="K2401">
        <v>0</v>
      </c>
      <c r="L2401">
        <v>0</v>
      </c>
      <c r="M2401" t="s">
        <v>31</v>
      </c>
      <c r="N2401">
        <v>3250.4500000000003</v>
      </c>
      <c r="O2401">
        <v>487.57</v>
      </c>
      <c r="P2401" t="s">
        <v>2788</v>
      </c>
      <c r="Q2401">
        <v>3250.4500000000003</v>
      </c>
      <c r="R2401">
        <v>53.63</v>
      </c>
      <c r="S2401" t="s">
        <v>33</v>
      </c>
      <c r="T2401">
        <v>3250.4500000000003</v>
      </c>
      <c r="U2401">
        <v>247.03</v>
      </c>
      <c r="V2401" t="s">
        <v>33</v>
      </c>
      <c r="W2401" t="s">
        <v>33</v>
      </c>
      <c r="X2401" t="s">
        <v>6151</v>
      </c>
      <c r="Y2401" t="s">
        <v>44</v>
      </c>
      <c r="Z2401" t="s">
        <v>6158</v>
      </c>
      <c r="AA2401" t="s">
        <v>6159</v>
      </c>
      <c r="AC2401" s="13" t="str">
        <f t="shared" si="406"/>
        <v>000168618</v>
      </c>
      <c r="AD2401" t="str">
        <f t="shared" si="407"/>
        <v>25/11/2015</v>
      </c>
      <c r="AE2401" t="str">
        <f t="shared" si="408"/>
        <v>04782286000327</v>
      </c>
      <c r="AF2401" s="14">
        <f t="shared" si="409"/>
        <v>3738.0200000000004</v>
      </c>
      <c r="AG2401">
        <f t="shared" si="410"/>
        <v>201.93178</v>
      </c>
      <c r="AH2401">
        <f t="shared" si="411"/>
        <v>1</v>
      </c>
      <c r="AI2401" s="16">
        <v>6782872</v>
      </c>
      <c r="AJ2401" s="16" t="s">
        <v>7581</v>
      </c>
      <c r="AK2401" s="16" t="s">
        <v>5283</v>
      </c>
      <c r="AL2401" s="16" t="s">
        <v>1229</v>
      </c>
      <c r="AM2401" s="16" t="s">
        <v>7193</v>
      </c>
      <c r="AN2401">
        <v>3</v>
      </c>
      <c r="AO2401" t="e">
        <f>VLOOKUP(TRIM(AL2401),'Parcela Dedutivel'!$A$1:$B$65536,2,FALSE)</f>
        <v>#N/A</v>
      </c>
      <c r="AP2401" s="15">
        <f t="shared" si="412"/>
        <v>0</v>
      </c>
      <c r="AQ2401" s="16">
        <f t="shared" si="413"/>
        <v>0</v>
      </c>
      <c r="AV2401" s="18"/>
      <c r="AY2401" s="17"/>
      <c r="AZ2401" s="17"/>
    </row>
    <row r="2402" spans="1:52" hidden="1" x14ac:dyDescent="0.25">
      <c r="A2402" t="s">
        <v>26</v>
      </c>
      <c r="B2402" t="s">
        <v>6150</v>
      </c>
      <c r="C2402">
        <v>42333</v>
      </c>
      <c r="D2402" t="s">
        <v>2841</v>
      </c>
      <c r="E2402" t="s">
        <v>6979</v>
      </c>
      <c r="F2402" t="s">
        <v>3138</v>
      </c>
      <c r="G2402">
        <v>755.67</v>
      </c>
      <c r="H2402">
        <v>755.67</v>
      </c>
      <c r="I2402">
        <v>52.9</v>
      </c>
      <c r="J2402" t="s">
        <v>30</v>
      </c>
      <c r="K2402">
        <v>0</v>
      </c>
      <c r="L2402">
        <v>0</v>
      </c>
      <c r="M2402" t="s">
        <v>31</v>
      </c>
      <c r="N2402">
        <v>0</v>
      </c>
      <c r="O2402">
        <v>0</v>
      </c>
      <c r="P2402" t="s">
        <v>31</v>
      </c>
      <c r="Q2402">
        <v>755.67</v>
      </c>
      <c r="R2402">
        <v>12.47</v>
      </c>
      <c r="S2402" t="s">
        <v>33</v>
      </c>
      <c r="T2402">
        <v>755.67</v>
      </c>
      <c r="U2402">
        <v>57.43</v>
      </c>
      <c r="V2402" t="s">
        <v>33</v>
      </c>
      <c r="W2402" t="s">
        <v>33</v>
      </c>
      <c r="X2402" t="s">
        <v>6151</v>
      </c>
      <c r="Y2402" t="s">
        <v>369</v>
      </c>
      <c r="Z2402" t="s">
        <v>6160</v>
      </c>
      <c r="AA2402" t="s">
        <v>6161</v>
      </c>
      <c r="AC2402" s="13" t="str">
        <f t="shared" si="406"/>
        <v>000168618</v>
      </c>
      <c r="AD2402" t="str">
        <f t="shared" si="407"/>
        <v>25/11/2015</v>
      </c>
      <c r="AE2402" t="str">
        <f t="shared" si="408"/>
        <v>04782286000327</v>
      </c>
      <c r="AF2402" s="14">
        <f t="shared" si="409"/>
        <v>755.67</v>
      </c>
      <c r="AG2402">
        <f t="shared" si="410"/>
        <v>201.93178</v>
      </c>
      <c r="AH2402">
        <f t="shared" si="411"/>
        <v>1</v>
      </c>
      <c r="AI2402" s="16">
        <v>1900</v>
      </c>
      <c r="AJ2402" s="16" t="s">
        <v>7191</v>
      </c>
      <c r="AK2402" s="16" t="s">
        <v>2222</v>
      </c>
      <c r="AL2402" s="16" t="s">
        <v>2278</v>
      </c>
      <c r="AM2402" s="16" t="s">
        <v>7193</v>
      </c>
      <c r="AN2402">
        <v>2</v>
      </c>
      <c r="AO2402" t="e">
        <f>VLOOKUP(TRIM(AL2402),'Parcela Dedutivel'!$A$1:$B$65536,2,FALSE)</f>
        <v>#N/A</v>
      </c>
      <c r="AP2402" s="15">
        <f t="shared" si="412"/>
        <v>0</v>
      </c>
      <c r="AQ2402" s="16">
        <f t="shared" si="413"/>
        <v>0</v>
      </c>
      <c r="AV2402" s="18"/>
      <c r="AY2402" s="17"/>
      <c r="AZ2402" s="17"/>
    </row>
    <row r="2403" spans="1:52" hidden="1" x14ac:dyDescent="0.25">
      <c r="A2403" t="s">
        <v>26</v>
      </c>
      <c r="B2403" t="s">
        <v>6162</v>
      </c>
      <c r="C2403">
        <v>42333</v>
      </c>
      <c r="D2403" t="s">
        <v>2787</v>
      </c>
      <c r="E2403" t="s">
        <v>6979</v>
      </c>
      <c r="F2403" t="s">
        <v>29</v>
      </c>
      <c r="G2403">
        <v>162.5</v>
      </c>
      <c r="H2403">
        <v>162.5</v>
      </c>
      <c r="I2403">
        <v>29.25</v>
      </c>
      <c r="J2403" t="s">
        <v>30</v>
      </c>
      <c r="K2403">
        <v>0</v>
      </c>
      <c r="L2403">
        <v>0</v>
      </c>
      <c r="M2403" t="s">
        <v>31</v>
      </c>
      <c r="N2403">
        <v>0</v>
      </c>
      <c r="O2403">
        <v>0</v>
      </c>
      <c r="P2403" t="s">
        <v>31</v>
      </c>
      <c r="Q2403">
        <v>162.5</v>
      </c>
      <c r="R2403">
        <v>2.68</v>
      </c>
      <c r="S2403" t="s">
        <v>33</v>
      </c>
      <c r="T2403">
        <v>162.5</v>
      </c>
      <c r="U2403">
        <v>12.35</v>
      </c>
      <c r="V2403" t="s">
        <v>33</v>
      </c>
      <c r="W2403" t="s">
        <v>33</v>
      </c>
      <c r="X2403" t="s">
        <v>6163</v>
      </c>
      <c r="Y2403" t="s">
        <v>44</v>
      </c>
      <c r="Z2403" t="s">
        <v>45</v>
      </c>
      <c r="AA2403" t="s">
        <v>46</v>
      </c>
      <c r="AC2403" s="13" t="str">
        <f t="shared" si="406"/>
        <v>000168619</v>
      </c>
      <c r="AD2403" t="str">
        <f t="shared" si="407"/>
        <v>25/11/2015</v>
      </c>
      <c r="AE2403" t="str">
        <f t="shared" si="408"/>
        <v>18784566000117</v>
      </c>
      <c r="AF2403" s="14">
        <f t="shared" si="409"/>
        <v>162.5</v>
      </c>
      <c r="AG2403">
        <f t="shared" si="410"/>
        <v>0</v>
      </c>
      <c r="AH2403">
        <f t="shared" si="411"/>
        <v>1</v>
      </c>
      <c r="AI2403" s="16">
        <v>1900</v>
      </c>
      <c r="AJ2403" s="16" t="s">
        <v>7191</v>
      </c>
      <c r="AK2403" s="16" t="s">
        <v>2222</v>
      </c>
      <c r="AL2403" s="16" t="s">
        <v>2280</v>
      </c>
      <c r="AM2403" s="16" t="s">
        <v>7193</v>
      </c>
      <c r="AN2403">
        <v>4</v>
      </c>
      <c r="AO2403" t="e">
        <f>VLOOKUP(TRIM(AL2403),'Parcela Dedutivel'!$A$1:$B$65536,2,FALSE)</f>
        <v>#N/A</v>
      </c>
      <c r="AP2403" s="15">
        <f t="shared" si="412"/>
        <v>0</v>
      </c>
      <c r="AQ2403" s="16">
        <f t="shared" si="413"/>
        <v>0</v>
      </c>
      <c r="AV2403" s="18"/>
      <c r="AY2403" s="17"/>
      <c r="AZ2403" s="17"/>
    </row>
    <row r="2404" spans="1:52" hidden="1" x14ac:dyDescent="0.25">
      <c r="A2404" t="s">
        <v>26</v>
      </c>
      <c r="B2404" t="s">
        <v>6164</v>
      </c>
      <c r="C2404">
        <v>42333</v>
      </c>
      <c r="D2404" t="s">
        <v>2787</v>
      </c>
      <c r="E2404" t="s">
        <v>6979</v>
      </c>
      <c r="F2404" t="s">
        <v>29</v>
      </c>
      <c r="G2404">
        <v>491.74</v>
      </c>
      <c r="H2404">
        <v>0</v>
      </c>
      <c r="I2404">
        <v>0</v>
      </c>
      <c r="J2404" t="s">
        <v>31</v>
      </c>
      <c r="K2404">
        <v>0</v>
      </c>
      <c r="L2404">
        <v>0</v>
      </c>
      <c r="M2404" t="s">
        <v>31</v>
      </c>
      <c r="N2404">
        <v>468.32</v>
      </c>
      <c r="O2404">
        <v>23.42</v>
      </c>
      <c r="P2404" t="s">
        <v>2788</v>
      </c>
      <c r="Q2404">
        <v>468.32</v>
      </c>
      <c r="R2404">
        <v>7.73</v>
      </c>
      <c r="S2404" t="s">
        <v>33</v>
      </c>
      <c r="T2404">
        <v>468.32</v>
      </c>
      <c r="U2404">
        <v>35.590000000000003</v>
      </c>
      <c r="V2404" t="s">
        <v>33</v>
      </c>
      <c r="W2404" t="s">
        <v>33</v>
      </c>
      <c r="X2404" t="s">
        <v>191</v>
      </c>
      <c r="Y2404" t="s">
        <v>192</v>
      </c>
      <c r="Z2404" t="s">
        <v>6165</v>
      </c>
      <c r="AA2404" t="s">
        <v>6166</v>
      </c>
      <c r="AC2404" s="13" t="str">
        <f t="shared" si="406"/>
        <v>000168620</v>
      </c>
      <c r="AD2404" t="str">
        <f t="shared" si="407"/>
        <v>25/11/2015</v>
      </c>
      <c r="AE2404" t="str">
        <f t="shared" si="408"/>
        <v>88309620000581</v>
      </c>
      <c r="AF2404" s="14">
        <f t="shared" si="409"/>
        <v>491.74</v>
      </c>
      <c r="AG2404">
        <f t="shared" si="410"/>
        <v>0</v>
      </c>
      <c r="AH2404">
        <f t="shared" si="411"/>
        <v>1</v>
      </c>
      <c r="AI2404" s="16">
        <v>6807524</v>
      </c>
      <c r="AJ2404" s="16" t="s">
        <v>7735</v>
      </c>
      <c r="AK2404" s="16" t="s">
        <v>5284</v>
      </c>
      <c r="AL2404" s="16" t="s">
        <v>5286</v>
      </c>
      <c r="AM2404" s="16" t="s">
        <v>7193</v>
      </c>
      <c r="AN2404">
        <v>20</v>
      </c>
      <c r="AO2404" t="e">
        <f>VLOOKUP(TRIM(AL2404),'Parcela Dedutivel'!$A$1:$B$65536,2,FALSE)</f>
        <v>#N/A</v>
      </c>
      <c r="AP2404" s="15">
        <f t="shared" si="412"/>
        <v>0</v>
      </c>
      <c r="AQ2404" s="16">
        <f t="shared" si="413"/>
        <v>0</v>
      </c>
      <c r="AV2404" s="18"/>
      <c r="AY2404" s="17"/>
      <c r="AZ2404" s="17"/>
    </row>
    <row r="2405" spans="1:52" hidden="1" x14ac:dyDescent="0.25">
      <c r="A2405" t="s">
        <v>26</v>
      </c>
      <c r="B2405" t="s">
        <v>6164</v>
      </c>
      <c r="C2405">
        <v>42333</v>
      </c>
      <c r="D2405" t="s">
        <v>2787</v>
      </c>
      <c r="E2405" t="s">
        <v>6979</v>
      </c>
      <c r="F2405" t="s">
        <v>29</v>
      </c>
      <c r="G2405">
        <v>413.22</v>
      </c>
      <c r="H2405">
        <v>0</v>
      </c>
      <c r="I2405">
        <v>0</v>
      </c>
      <c r="J2405" t="s">
        <v>31</v>
      </c>
      <c r="K2405">
        <v>0</v>
      </c>
      <c r="L2405">
        <v>0</v>
      </c>
      <c r="M2405" t="s">
        <v>31</v>
      </c>
      <c r="N2405">
        <v>0</v>
      </c>
      <c r="O2405">
        <v>0</v>
      </c>
      <c r="P2405" t="s">
        <v>31</v>
      </c>
      <c r="Q2405">
        <v>413.22</v>
      </c>
      <c r="R2405">
        <v>6.82</v>
      </c>
      <c r="S2405" t="s">
        <v>33</v>
      </c>
      <c r="T2405">
        <v>413.22</v>
      </c>
      <c r="U2405">
        <v>31.400000000000002</v>
      </c>
      <c r="V2405" t="s">
        <v>33</v>
      </c>
      <c r="W2405" t="s">
        <v>33</v>
      </c>
      <c r="X2405" t="s">
        <v>191</v>
      </c>
      <c r="Y2405" t="s">
        <v>96</v>
      </c>
      <c r="Z2405" t="s">
        <v>6167</v>
      </c>
      <c r="AA2405" t="s">
        <v>6168</v>
      </c>
      <c r="AC2405" s="13" t="str">
        <f t="shared" si="406"/>
        <v>000168620</v>
      </c>
      <c r="AD2405" t="str">
        <f t="shared" si="407"/>
        <v>25/11/2015</v>
      </c>
      <c r="AE2405" t="str">
        <f t="shared" si="408"/>
        <v>88309620000581</v>
      </c>
      <c r="AF2405" s="14">
        <f t="shared" si="409"/>
        <v>413.22</v>
      </c>
      <c r="AG2405">
        <f t="shared" si="410"/>
        <v>0</v>
      </c>
      <c r="AH2405">
        <f t="shared" si="411"/>
        <v>1</v>
      </c>
      <c r="AI2405" s="16">
        <v>1900</v>
      </c>
      <c r="AJ2405" s="16" t="s">
        <v>7191</v>
      </c>
      <c r="AK2405" s="16" t="s">
        <v>2222</v>
      </c>
      <c r="AL2405" s="16" t="s">
        <v>2282</v>
      </c>
      <c r="AM2405" s="16" t="s">
        <v>7193</v>
      </c>
      <c r="AN2405">
        <v>3</v>
      </c>
      <c r="AO2405" t="e">
        <f>VLOOKUP(TRIM(AL2405),'Parcela Dedutivel'!$A$1:$B$65536,2,FALSE)</f>
        <v>#N/A</v>
      </c>
      <c r="AP2405" s="15">
        <f t="shared" si="412"/>
        <v>0</v>
      </c>
      <c r="AQ2405" s="16">
        <f t="shared" si="413"/>
        <v>0</v>
      </c>
      <c r="AV2405" s="18"/>
      <c r="AY2405" s="17"/>
      <c r="AZ2405" s="17"/>
    </row>
    <row r="2406" spans="1:52" hidden="1" x14ac:dyDescent="0.25">
      <c r="A2406" t="s">
        <v>26</v>
      </c>
      <c r="B2406" t="s">
        <v>6164</v>
      </c>
      <c r="C2406">
        <v>42333</v>
      </c>
      <c r="D2406" t="s">
        <v>2787</v>
      </c>
      <c r="E2406" t="s">
        <v>6979</v>
      </c>
      <c r="F2406" t="s">
        <v>29</v>
      </c>
      <c r="G2406">
        <v>845.63</v>
      </c>
      <c r="H2406">
        <v>0</v>
      </c>
      <c r="I2406">
        <v>0</v>
      </c>
      <c r="J2406" t="s">
        <v>31</v>
      </c>
      <c r="K2406">
        <v>0</v>
      </c>
      <c r="L2406">
        <v>0</v>
      </c>
      <c r="M2406" t="s">
        <v>31</v>
      </c>
      <c r="N2406">
        <v>805.36</v>
      </c>
      <c r="O2406">
        <v>40.270000000000003</v>
      </c>
      <c r="P2406" t="s">
        <v>2788</v>
      </c>
      <c r="Q2406">
        <v>805.36</v>
      </c>
      <c r="R2406">
        <v>13.290000000000001</v>
      </c>
      <c r="S2406" t="s">
        <v>33</v>
      </c>
      <c r="T2406">
        <v>805.36</v>
      </c>
      <c r="U2406">
        <v>61.21</v>
      </c>
      <c r="V2406" t="s">
        <v>33</v>
      </c>
      <c r="W2406" t="s">
        <v>33</v>
      </c>
      <c r="X2406" t="s">
        <v>191</v>
      </c>
      <c r="Y2406" t="s">
        <v>192</v>
      </c>
      <c r="Z2406" t="s">
        <v>6169</v>
      </c>
      <c r="AA2406" t="s">
        <v>6170</v>
      </c>
      <c r="AC2406" s="13" t="str">
        <f t="shared" si="406"/>
        <v>000168620</v>
      </c>
      <c r="AD2406" t="str">
        <f t="shared" si="407"/>
        <v>25/11/2015</v>
      </c>
      <c r="AE2406" t="str">
        <f t="shared" si="408"/>
        <v>88309620000581</v>
      </c>
      <c r="AF2406" s="14">
        <f t="shared" si="409"/>
        <v>845.63</v>
      </c>
      <c r="AG2406">
        <f t="shared" si="410"/>
        <v>0</v>
      </c>
      <c r="AH2406">
        <f t="shared" si="411"/>
        <v>1</v>
      </c>
      <c r="AI2406" s="16">
        <v>7383531</v>
      </c>
      <c r="AJ2406" s="16" t="s">
        <v>7505</v>
      </c>
      <c r="AK2406" s="16" t="s">
        <v>5287</v>
      </c>
      <c r="AL2406" s="16" t="s">
        <v>1274</v>
      </c>
      <c r="AM2406" s="16" t="s">
        <v>7193</v>
      </c>
      <c r="AN2406">
        <v>1</v>
      </c>
      <c r="AO2406" t="e">
        <f>VLOOKUP(TRIM(AL2406),'Parcela Dedutivel'!$A$1:$B$65536,2,FALSE)</f>
        <v>#N/A</v>
      </c>
      <c r="AP2406" s="15">
        <f t="shared" si="412"/>
        <v>0</v>
      </c>
      <c r="AQ2406" s="16">
        <f t="shared" si="413"/>
        <v>0</v>
      </c>
      <c r="AV2406" s="18"/>
      <c r="AY2406" s="17"/>
      <c r="AZ2406" s="17"/>
    </row>
    <row r="2407" spans="1:52" hidden="1" x14ac:dyDescent="0.25">
      <c r="A2407" t="s">
        <v>26</v>
      </c>
      <c r="B2407" t="s">
        <v>6164</v>
      </c>
      <c r="C2407">
        <v>42333</v>
      </c>
      <c r="D2407" t="s">
        <v>2787</v>
      </c>
      <c r="E2407" t="s">
        <v>6979</v>
      </c>
      <c r="F2407" t="s">
        <v>29</v>
      </c>
      <c r="G2407">
        <v>638.16</v>
      </c>
      <c r="H2407">
        <v>0</v>
      </c>
      <c r="I2407">
        <v>0</v>
      </c>
      <c r="J2407" t="s">
        <v>31</v>
      </c>
      <c r="K2407">
        <v>0</v>
      </c>
      <c r="L2407">
        <v>0</v>
      </c>
      <c r="M2407" t="s">
        <v>31</v>
      </c>
      <c r="N2407">
        <v>607.77</v>
      </c>
      <c r="O2407">
        <v>30.39</v>
      </c>
      <c r="P2407" t="s">
        <v>2788</v>
      </c>
      <c r="Q2407">
        <v>607.77</v>
      </c>
      <c r="R2407">
        <v>10.029999999999999</v>
      </c>
      <c r="S2407" t="s">
        <v>33</v>
      </c>
      <c r="T2407">
        <v>607.77</v>
      </c>
      <c r="U2407">
        <v>46.19</v>
      </c>
      <c r="V2407" t="s">
        <v>33</v>
      </c>
      <c r="W2407" t="s">
        <v>33</v>
      </c>
      <c r="X2407" t="s">
        <v>191</v>
      </c>
      <c r="Y2407" t="s">
        <v>192</v>
      </c>
      <c r="Z2407" t="s">
        <v>1478</v>
      </c>
      <c r="AA2407" t="s">
        <v>1479</v>
      </c>
      <c r="AC2407" s="13" t="str">
        <f t="shared" si="406"/>
        <v>000168620</v>
      </c>
      <c r="AD2407" t="str">
        <f t="shared" si="407"/>
        <v>25/11/2015</v>
      </c>
      <c r="AE2407" t="str">
        <f t="shared" si="408"/>
        <v>88309620000581</v>
      </c>
      <c r="AF2407" s="14">
        <f t="shared" si="409"/>
        <v>638.16</v>
      </c>
      <c r="AG2407">
        <f t="shared" si="410"/>
        <v>0</v>
      </c>
      <c r="AH2407">
        <f t="shared" si="411"/>
        <v>1</v>
      </c>
      <c r="AI2407" s="16">
        <v>1900</v>
      </c>
      <c r="AJ2407" s="16" t="s">
        <v>7191</v>
      </c>
      <c r="AK2407" s="16" t="s">
        <v>2222</v>
      </c>
      <c r="AL2407" s="16" t="s">
        <v>1290</v>
      </c>
      <c r="AM2407" s="16" t="s">
        <v>7193</v>
      </c>
      <c r="AN2407">
        <v>1</v>
      </c>
      <c r="AO2407" t="e">
        <f>VLOOKUP(TRIM(AL2407),'Parcela Dedutivel'!$A$1:$B$65536,2,FALSE)</f>
        <v>#N/A</v>
      </c>
      <c r="AP2407" s="15">
        <f t="shared" si="412"/>
        <v>0</v>
      </c>
      <c r="AQ2407" s="16">
        <f t="shared" si="413"/>
        <v>0</v>
      </c>
      <c r="AV2407" s="18"/>
      <c r="AY2407" s="17"/>
      <c r="AZ2407" s="17"/>
    </row>
    <row r="2408" spans="1:52" hidden="1" x14ac:dyDescent="0.25">
      <c r="A2408" t="s">
        <v>26</v>
      </c>
      <c r="B2408" t="s">
        <v>6171</v>
      </c>
      <c r="C2408">
        <v>42333</v>
      </c>
      <c r="D2408" t="s">
        <v>2804</v>
      </c>
      <c r="E2408" t="s">
        <v>6979</v>
      </c>
      <c r="F2408" t="s">
        <v>29</v>
      </c>
      <c r="G2408">
        <v>12151.92</v>
      </c>
      <c r="H2408">
        <v>12151.92</v>
      </c>
      <c r="I2408">
        <v>2187.35</v>
      </c>
      <c r="J2408" t="s">
        <v>30</v>
      </c>
      <c r="K2408">
        <v>0</v>
      </c>
      <c r="L2408">
        <v>0</v>
      </c>
      <c r="M2408" t="s">
        <v>31</v>
      </c>
      <c r="N2408">
        <v>0</v>
      </c>
      <c r="O2408">
        <v>0</v>
      </c>
      <c r="P2408" t="s">
        <v>31</v>
      </c>
      <c r="Q2408">
        <v>12151.92</v>
      </c>
      <c r="R2408">
        <v>200.51</v>
      </c>
      <c r="S2408" t="s">
        <v>33</v>
      </c>
      <c r="T2408">
        <v>12151.92</v>
      </c>
      <c r="U2408">
        <v>923.55000000000007</v>
      </c>
      <c r="V2408" t="s">
        <v>33</v>
      </c>
      <c r="W2408" t="s">
        <v>33</v>
      </c>
      <c r="X2408" t="s">
        <v>3098</v>
      </c>
      <c r="Y2408" t="s">
        <v>2556</v>
      </c>
      <c r="Z2408" t="s">
        <v>5753</v>
      </c>
      <c r="AA2408" t="s">
        <v>5754</v>
      </c>
      <c r="AC2408" s="13" t="str">
        <f t="shared" si="406"/>
        <v>000168621</v>
      </c>
      <c r="AD2408" t="str">
        <f t="shared" si="407"/>
        <v>25/11/2015</v>
      </c>
      <c r="AE2408" t="str">
        <f t="shared" si="408"/>
        <v>76487032000206</v>
      </c>
      <c r="AF2408" s="14">
        <f t="shared" si="409"/>
        <v>12151.92</v>
      </c>
      <c r="AG2408">
        <f t="shared" si="410"/>
        <v>0</v>
      </c>
      <c r="AH2408">
        <f t="shared" si="411"/>
        <v>1</v>
      </c>
      <c r="AI2408" s="16">
        <v>1900</v>
      </c>
      <c r="AJ2408" s="16" t="s">
        <v>7191</v>
      </c>
      <c r="AK2408" s="16" t="s">
        <v>2222</v>
      </c>
      <c r="AL2408" s="16" t="s">
        <v>1787</v>
      </c>
      <c r="AM2408" s="16" t="s">
        <v>7193</v>
      </c>
      <c r="AN2408">
        <v>12</v>
      </c>
      <c r="AO2408" t="e">
        <f>VLOOKUP(TRIM(AL2408),'Parcela Dedutivel'!$A$1:$B$65536,2,FALSE)</f>
        <v>#N/A</v>
      </c>
      <c r="AP2408" s="15">
        <f t="shared" si="412"/>
        <v>0</v>
      </c>
      <c r="AQ2408" s="16">
        <f t="shared" si="413"/>
        <v>0</v>
      </c>
      <c r="AV2408" s="18"/>
      <c r="AY2408" s="17"/>
      <c r="AZ2408" s="17"/>
    </row>
    <row r="2409" spans="1:52" hidden="1" x14ac:dyDescent="0.25">
      <c r="A2409" t="s">
        <v>26</v>
      </c>
      <c r="B2409" t="s">
        <v>6172</v>
      </c>
      <c r="C2409">
        <v>42333</v>
      </c>
      <c r="D2409" t="s">
        <v>2787</v>
      </c>
      <c r="E2409" t="s">
        <v>6979</v>
      </c>
      <c r="F2409" t="s">
        <v>29</v>
      </c>
      <c r="G2409">
        <v>413.04</v>
      </c>
      <c r="H2409">
        <v>413.04</v>
      </c>
      <c r="I2409">
        <v>74.350000000000009</v>
      </c>
      <c r="J2409" t="s">
        <v>30</v>
      </c>
      <c r="K2409">
        <v>0</v>
      </c>
      <c r="L2409">
        <v>0</v>
      </c>
      <c r="M2409" t="s">
        <v>31</v>
      </c>
      <c r="N2409">
        <v>0</v>
      </c>
      <c r="O2409">
        <v>0</v>
      </c>
      <c r="P2409" t="s">
        <v>31</v>
      </c>
      <c r="Q2409">
        <v>413.04</v>
      </c>
      <c r="R2409">
        <v>6.82</v>
      </c>
      <c r="S2409" t="s">
        <v>33</v>
      </c>
      <c r="T2409">
        <v>413.04</v>
      </c>
      <c r="U2409">
        <v>31.39</v>
      </c>
      <c r="V2409" t="s">
        <v>33</v>
      </c>
      <c r="W2409" t="s">
        <v>33</v>
      </c>
      <c r="X2409" t="s">
        <v>6173</v>
      </c>
      <c r="Y2409" t="s">
        <v>44</v>
      </c>
      <c r="Z2409" t="s">
        <v>6174</v>
      </c>
      <c r="AA2409" t="s">
        <v>6175</v>
      </c>
      <c r="AC2409" s="13" t="str">
        <f t="shared" si="406"/>
        <v>000168622</v>
      </c>
      <c r="AD2409" t="str">
        <f t="shared" si="407"/>
        <v>25/11/2015</v>
      </c>
      <c r="AE2409" t="str">
        <f t="shared" si="408"/>
        <v>10593109000133</v>
      </c>
      <c r="AF2409" s="14">
        <f t="shared" si="409"/>
        <v>413.04</v>
      </c>
      <c r="AG2409">
        <f t="shared" si="410"/>
        <v>0</v>
      </c>
      <c r="AH2409">
        <f t="shared" si="411"/>
        <v>1</v>
      </c>
      <c r="AI2409" s="16">
        <v>1900</v>
      </c>
      <c r="AJ2409" s="16" t="s">
        <v>7191</v>
      </c>
      <c r="AK2409" s="16" t="s">
        <v>2222</v>
      </c>
      <c r="AL2409" s="16" t="s">
        <v>1227</v>
      </c>
      <c r="AM2409" s="16" t="s">
        <v>7193</v>
      </c>
      <c r="AN2409">
        <v>5</v>
      </c>
      <c r="AO2409" t="e">
        <f>VLOOKUP(TRIM(AL2409),'Parcela Dedutivel'!$A$1:$B$65536,2,FALSE)</f>
        <v>#N/A</v>
      </c>
      <c r="AP2409" s="15">
        <f t="shared" si="412"/>
        <v>0</v>
      </c>
      <c r="AQ2409" s="16">
        <f t="shared" si="413"/>
        <v>0</v>
      </c>
      <c r="AV2409" s="18"/>
      <c r="AY2409" s="17"/>
      <c r="AZ2409" s="17"/>
    </row>
    <row r="2410" spans="1:52" hidden="1" x14ac:dyDescent="0.25">
      <c r="A2410" t="s">
        <v>26</v>
      </c>
      <c r="B2410" t="s">
        <v>6176</v>
      </c>
      <c r="C2410">
        <v>42333</v>
      </c>
      <c r="D2410" t="s">
        <v>2804</v>
      </c>
      <c r="E2410" t="s">
        <v>6979</v>
      </c>
      <c r="F2410" t="s">
        <v>29</v>
      </c>
      <c r="G2410">
        <v>447.25</v>
      </c>
      <c r="H2410">
        <v>388.91</v>
      </c>
      <c r="I2410">
        <v>70</v>
      </c>
      <c r="J2410" t="s">
        <v>780</v>
      </c>
      <c r="K2410">
        <v>0</v>
      </c>
      <c r="L2410">
        <v>0</v>
      </c>
      <c r="M2410" t="s">
        <v>31</v>
      </c>
      <c r="N2410">
        <v>388.91</v>
      </c>
      <c r="O2410">
        <v>58.34</v>
      </c>
      <c r="P2410" t="s">
        <v>2788</v>
      </c>
      <c r="Q2410">
        <v>388.91</v>
      </c>
      <c r="R2410">
        <v>6.42</v>
      </c>
      <c r="S2410" t="s">
        <v>33</v>
      </c>
      <c r="T2410">
        <v>388.91</v>
      </c>
      <c r="U2410">
        <v>29.560000000000002</v>
      </c>
      <c r="V2410" t="s">
        <v>33</v>
      </c>
      <c r="W2410" t="s">
        <v>33</v>
      </c>
      <c r="X2410" t="s">
        <v>3098</v>
      </c>
      <c r="Y2410" t="s">
        <v>91</v>
      </c>
      <c r="Z2410" t="s">
        <v>3090</v>
      </c>
      <c r="AA2410" t="s">
        <v>3091</v>
      </c>
      <c r="AC2410" s="13" t="str">
        <f t="shared" si="406"/>
        <v>000168623</v>
      </c>
      <c r="AD2410" t="str">
        <f t="shared" si="407"/>
        <v>25/11/2015</v>
      </c>
      <c r="AE2410" t="str">
        <f t="shared" si="408"/>
        <v>76487032000206</v>
      </c>
      <c r="AF2410" s="14">
        <f t="shared" si="409"/>
        <v>447.25</v>
      </c>
      <c r="AG2410">
        <f t="shared" si="410"/>
        <v>0</v>
      </c>
      <c r="AH2410">
        <f t="shared" si="411"/>
        <v>1</v>
      </c>
      <c r="AI2410" s="16">
        <v>1900</v>
      </c>
      <c r="AJ2410" s="16" t="s">
        <v>7191</v>
      </c>
      <c r="AK2410" s="16" t="s">
        <v>2222</v>
      </c>
      <c r="AL2410" s="16" t="s">
        <v>2284</v>
      </c>
      <c r="AM2410" s="16" t="s">
        <v>7193</v>
      </c>
      <c r="AN2410">
        <v>8</v>
      </c>
      <c r="AO2410" t="e">
        <f>VLOOKUP(TRIM(AL2410),'Parcela Dedutivel'!$A$1:$B$65536,2,FALSE)</f>
        <v>#N/A</v>
      </c>
      <c r="AP2410" s="15">
        <f t="shared" si="412"/>
        <v>0</v>
      </c>
      <c r="AQ2410" s="16">
        <f t="shared" si="413"/>
        <v>0</v>
      </c>
      <c r="AV2410" s="18"/>
      <c r="AY2410" s="17"/>
      <c r="AZ2410" s="17"/>
    </row>
    <row r="2411" spans="1:52" hidden="1" x14ac:dyDescent="0.25">
      <c r="A2411" t="s">
        <v>26</v>
      </c>
      <c r="B2411" t="s">
        <v>6176</v>
      </c>
      <c r="C2411">
        <v>42333</v>
      </c>
      <c r="D2411" t="s">
        <v>2804</v>
      </c>
      <c r="E2411" t="s">
        <v>6979</v>
      </c>
      <c r="F2411" t="s">
        <v>29</v>
      </c>
      <c r="G2411">
        <v>391.44</v>
      </c>
      <c r="H2411">
        <v>391.44</v>
      </c>
      <c r="I2411">
        <v>70.460000000000008</v>
      </c>
      <c r="J2411" t="s">
        <v>1555</v>
      </c>
      <c r="K2411">
        <v>0</v>
      </c>
      <c r="L2411">
        <v>0</v>
      </c>
      <c r="M2411" t="s">
        <v>31</v>
      </c>
      <c r="N2411">
        <v>0</v>
      </c>
      <c r="O2411">
        <v>0</v>
      </c>
      <c r="P2411" t="s">
        <v>31</v>
      </c>
      <c r="Q2411">
        <v>391.44</v>
      </c>
      <c r="R2411">
        <v>6.46</v>
      </c>
      <c r="S2411" t="s">
        <v>33</v>
      </c>
      <c r="T2411">
        <v>391.44</v>
      </c>
      <c r="U2411">
        <v>29.75</v>
      </c>
      <c r="V2411" t="s">
        <v>33</v>
      </c>
      <c r="W2411" t="s">
        <v>33</v>
      </c>
      <c r="X2411" t="s">
        <v>3098</v>
      </c>
      <c r="Y2411" t="s">
        <v>2556</v>
      </c>
      <c r="Z2411" t="s">
        <v>3094</v>
      </c>
      <c r="AA2411" t="s">
        <v>3095</v>
      </c>
      <c r="AC2411" s="13" t="str">
        <f t="shared" si="406"/>
        <v>000168623</v>
      </c>
      <c r="AD2411" t="str">
        <f t="shared" si="407"/>
        <v>25/11/2015</v>
      </c>
      <c r="AE2411" t="str">
        <f t="shared" si="408"/>
        <v>76487032000206</v>
      </c>
      <c r="AF2411" s="14">
        <f t="shared" si="409"/>
        <v>391.44</v>
      </c>
      <c r="AG2411">
        <f t="shared" si="410"/>
        <v>0</v>
      </c>
      <c r="AH2411">
        <f t="shared" si="411"/>
        <v>1</v>
      </c>
      <c r="AI2411" s="16">
        <v>1900</v>
      </c>
      <c r="AJ2411" s="16" t="s">
        <v>7191</v>
      </c>
      <c r="AK2411" s="16" t="s">
        <v>2222</v>
      </c>
      <c r="AL2411" s="16" t="s">
        <v>2286</v>
      </c>
      <c r="AM2411" s="16" t="s">
        <v>7193</v>
      </c>
      <c r="AN2411">
        <v>1</v>
      </c>
      <c r="AO2411" t="e">
        <f>VLOOKUP(TRIM(AL2411),'Parcela Dedutivel'!$A$1:$B$65536,2,FALSE)</f>
        <v>#N/A</v>
      </c>
      <c r="AP2411" s="15">
        <f t="shared" si="412"/>
        <v>0</v>
      </c>
      <c r="AQ2411" s="16">
        <f t="shared" si="413"/>
        <v>0</v>
      </c>
      <c r="AV2411" s="18"/>
      <c r="AY2411" s="17"/>
      <c r="AZ2411" s="17"/>
    </row>
    <row r="2412" spans="1:52" hidden="1" x14ac:dyDescent="0.25">
      <c r="A2412" t="s">
        <v>26</v>
      </c>
      <c r="B2412" t="s">
        <v>6176</v>
      </c>
      <c r="C2412">
        <v>42333</v>
      </c>
      <c r="D2412" t="s">
        <v>2787</v>
      </c>
      <c r="E2412" t="s">
        <v>6979</v>
      </c>
      <c r="F2412" t="s">
        <v>29</v>
      </c>
      <c r="G2412">
        <v>220.26</v>
      </c>
      <c r="H2412">
        <v>220.26</v>
      </c>
      <c r="I2412">
        <v>39.65</v>
      </c>
      <c r="J2412" t="s">
        <v>30</v>
      </c>
      <c r="K2412">
        <v>0</v>
      </c>
      <c r="L2412">
        <v>0</v>
      </c>
      <c r="M2412" t="s">
        <v>31</v>
      </c>
      <c r="N2412">
        <v>0</v>
      </c>
      <c r="O2412">
        <v>0</v>
      </c>
      <c r="P2412" t="s">
        <v>31</v>
      </c>
      <c r="Q2412">
        <v>220.26</v>
      </c>
      <c r="R2412">
        <v>3.63</v>
      </c>
      <c r="S2412" t="s">
        <v>33</v>
      </c>
      <c r="T2412">
        <v>220.26</v>
      </c>
      <c r="U2412">
        <v>16.740000000000002</v>
      </c>
      <c r="V2412" t="s">
        <v>33</v>
      </c>
      <c r="W2412" t="s">
        <v>33</v>
      </c>
      <c r="X2412" t="s">
        <v>3098</v>
      </c>
      <c r="Y2412" t="s">
        <v>99</v>
      </c>
      <c r="Z2412" t="s">
        <v>373</v>
      </c>
      <c r="AA2412" t="s">
        <v>374</v>
      </c>
      <c r="AC2412" s="13" t="str">
        <f t="shared" si="406"/>
        <v>000168623</v>
      </c>
      <c r="AD2412" t="str">
        <f t="shared" si="407"/>
        <v>25/11/2015</v>
      </c>
      <c r="AE2412" t="str">
        <f t="shared" si="408"/>
        <v>76487032000206</v>
      </c>
      <c r="AF2412" s="14">
        <f t="shared" si="409"/>
        <v>220.26</v>
      </c>
      <c r="AG2412">
        <f t="shared" si="410"/>
        <v>0</v>
      </c>
      <c r="AH2412">
        <f t="shared" si="411"/>
        <v>1</v>
      </c>
      <c r="AI2412" s="16">
        <v>1900</v>
      </c>
      <c r="AJ2412" s="16" t="s">
        <v>7191</v>
      </c>
      <c r="AK2412" s="16" t="s">
        <v>2222</v>
      </c>
      <c r="AL2412" s="16" t="s">
        <v>304</v>
      </c>
      <c r="AM2412" s="16" t="s">
        <v>7193</v>
      </c>
      <c r="AN2412">
        <v>18</v>
      </c>
      <c r="AO2412" t="e">
        <f>VLOOKUP(TRIM(AL2412),'Parcela Dedutivel'!$A$1:$B$65536,2,FALSE)</f>
        <v>#N/A</v>
      </c>
      <c r="AP2412" s="15">
        <f t="shared" si="412"/>
        <v>0</v>
      </c>
      <c r="AQ2412" s="16">
        <f t="shared" si="413"/>
        <v>0</v>
      </c>
      <c r="AV2412" s="18"/>
      <c r="AY2412" s="17"/>
      <c r="AZ2412" s="17"/>
    </row>
    <row r="2413" spans="1:52" hidden="1" x14ac:dyDescent="0.25">
      <c r="A2413" t="s">
        <v>26</v>
      </c>
      <c r="B2413" t="s">
        <v>6176</v>
      </c>
      <c r="C2413">
        <v>42333</v>
      </c>
      <c r="D2413" t="s">
        <v>2787</v>
      </c>
      <c r="E2413" t="s">
        <v>6979</v>
      </c>
      <c r="F2413" t="s">
        <v>29</v>
      </c>
      <c r="G2413">
        <v>141.11000000000001</v>
      </c>
      <c r="H2413">
        <v>141.11000000000001</v>
      </c>
      <c r="I2413">
        <v>25.400000000000002</v>
      </c>
      <c r="J2413" t="s">
        <v>30</v>
      </c>
      <c r="K2413">
        <v>0</v>
      </c>
      <c r="L2413">
        <v>0</v>
      </c>
      <c r="M2413" t="s">
        <v>31</v>
      </c>
      <c r="N2413">
        <v>0</v>
      </c>
      <c r="O2413">
        <v>0</v>
      </c>
      <c r="P2413" t="s">
        <v>31</v>
      </c>
      <c r="Q2413">
        <v>141.11000000000001</v>
      </c>
      <c r="R2413">
        <v>2.33</v>
      </c>
      <c r="S2413" t="s">
        <v>33</v>
      </c>
      <c r="T2413">
        <v>141.11000000000001</v>
      </c>
      <c r="U2413">
        <v>10.72</v>
      </c>
      <c r="V2413" t="s">
        <v>33</v>
      </c>
      <c r="W2413" t="s">
        <v>33</v>
      </c>
      <c r="X2413" t="s">
        <v>3098</v>
      </c>
      <c r="Y2413" t="s">
        <v>99</v>
      </c>
      <c r="Z2413" t="s">
        <v>706</v>
      </c>
      <c r="AA2413" t="s">
        <v>6177</v>
      </c>
      <c r="AC2413" s="13" t="str">
        <f t="shared" si="406"/>
        <v>000168623</v>
      </c>
      <c r="AD2413" t="str">
        <f t="shared" si="407"/>
        <v>25/11/2015</v>
      </c>
      <c r="AE2413" t="str">
        <f t="shared" si="408"/>
        <v>76487032000206</v>
      </c>
      <c r="AF2413" s="14">
        <f t="shared" si="409"/>
        <v>141.11000000000001</v>
      </c>
      <c r="AG2413">
        <f t="shared" si="410"/>
        <v>0</v>
      </c>
      <c r="AH2413">
        <f t="shared" si="411"/>
        <v>1</v>
      </c>
      <c r="AI2413" s="16">
        <v>7383531</v>
      </c>
      <c r="AJ2413" s="16" t="s">
        <v>7505</v>
      </c>
      <c r="AK2413" s="16" t="s">
        <v>5287</v>
      </c>
      <c r="AL2413" s="16" t="s">
        <v>1272</v>
      </c>
      <c r="AM2413" s="16" t="s">
        <v>7193</v>
      </c>
      <c r="AN2413">
        <v>1</v>
      </c>
      <c r="AO2413" t="e">
        <f>VLOOKUP(TRIM(AL2413),'Parcela Dedutivel'!$A$1:$B$65536,2,FALSE)</f>
        <v>#N/A</v>
      </c>
      <c r="AP2413" s="15">
        <f t="shared" si="412"/>
        <v>0</v>
      </c>
      <c r="AQ2413" s="16">
        <f t="shared" si="413"/>
        <v>0</v>
      </c>
      <c r="AV2413" s="18"/>
      <c r="AY2413" s="17"/>
      <c r="AZ2413" s="17"/>
    </row>
    <row r="2414" spans="1:52" hidden="1" x14ac:dyDescent="0.25">
      <c r="A2414" t="s">
        <v>26</v>
      </c>
      <c r="B2414" t="s">
        <v>6183</v>
      </c>
      <c r="C2414">
        <v>42333</v>
      </c>
      <c r="D2414" t="s">
        <v>2817</v>
      </c>
      <c r="E2414" t="s">
        <v>6979</v>
      </c>
      <c r="F2414" t="s">
        <v>179</v>
      </c>
      <c r="G2414">
        <v>1641.22</v>
      </c>
      <c r="H2414">
        <v>1641.22</v>
      </c>
      <c r="I2414">
        <v>65.650000000000006</v>
      </c>
      <c r="J2414" t="s">
        <v>1555</v>
      </c>
      <c r="K2414">
        <v>0</v>
      </c>
      <c r="L2414">
        <v>0</v>
      </c>
      <c r="M2414" t="s">
        <v>31</v>
      </c>
      <c r="N2414">
        <v>0</v>
      </c>
      <c r="O2414">
        <v>0</v>
      </c>
      <c r="P2414" t="s">
        <v>31</v>
      </c>
      <c r="Q2414">
        <v>1641.22</v>
      </c>
      <c r="R2414">
        <v>27.080000000000002</v>
      </c>
      <c r="S2414" t="s">
        <v>33</v>
      </c>
      <c r="T2414">
        <v>1641.22</v>
      </c>
      <c r="U2414">
        <v>124.73</v>
      </c>
      <c r="V2414" t="s">
        <v>33</v>
      </c>
      <c r="W2414" t="s">
        <v>33</v>
      </c>
      <c r="X2414" t="s">
        <v>3006</v>
      </c>
      <c r="Y2414" t="s">
        <v>2556</v>
      </c>
      <c r="Z2414" t="s">
        <v>3094</v>
      </c>
      <c r="AA2414" t="s">
        <v>3095</v>
      </c>
      <c r="AC2414" s="13" t="str">
        <f t="shared" si="406"/>
        <v>000168625</v>
      </c>
      <c r="AD2414" t="str">
        <f t="shared" si="407"/>
        <v>25/11/2015</v>
      </c>
      <c r="AE2414" t="str">
        <f t="shared" si="408"/>
        <v>76487032000125</v>
      </c>
      <c r="AF2414" s="14">
        <f t="shared" si="409"/>
        <v>1641.22</v>
      </c>
      <c r="AG2414">
        <f t="shared" si="410"/>
        <v>0</v>
      </c>
      <c r="AH2414">
        <f t="shared" si="411"/>
        <v>1</v>
      </c>
      <c r="AI2414" s="16">
        <v>1900</v>
      </c>
      <c r="AJ2414" s="16" t="s">
        <v>7191</v>
      </c>
      <c r="AK2414" s="16" t="s">
        <v>2222</v>
      </c>
      <c r="AL2414" s="16" t="s">
        <v>1739</v>
      </c>
      <c r="AM2414" s="16" t="s">
        <v>7193</v>
      </c>
      <c r="AN2414">
        <v>14</v>
      </c>
      <c r="AO2414" t="e">
        <f>VLOOKUP(TRIM(AL2414),'Parcela Dedutivel'!$A$1:$B$65536,2,FALSE)</f>
        <v>#N/A</v>
      </c>
      <c r="AP2414" s="15">
        <f t="shared" si="412"/>
        <v>0</v>
      </c>
      <c r="AQ2414" s="16">
        <f t="shared" si="413"/>
        <v>0</v>
      </c>
      <c r="AV2414" s="18"/>
      <c r="AY2414" s="17"/>
      <c r="AZ2414" s="17"/>
    </row>
    <row r="2415" spans="1:52" hidden="1" x14ac:dyDescent="0.25">
      <c r="A2415" t="s">
        <v>26</v>
      </c>
      <c r="B2415" t="s">
        <v>6183</v>
      </c>
      <c r="C2415">
        <v>42333</v>
      </c>
      <c r="D2415" t="s">
        <v>2817</v>
      </c>
      <c r="E2415" t="s">
        <v>6979</v>
      </c>
      <c r="F2415" t="s">
        <v>179</v>
      </c>
      <c r="G2415">
        <v>2707.8599999999997</v>
      </c>
      <c r="H2415">
        <v>2354.66</v>
      </c>
      <c r="I2415">
        <v>94.19</v>
      </c>
      <c r="J2415" t="s">
        <v>780</v>
      </c>
      <c r="K2415">
        <v>0</v>
      </c>
      <c r="L2415">
        <v>0</v>
      </c>
      <c r="M2415" t="s">
        <v>31</v>
      </c>
      <c r="N2415">
        <v>2354.66</v>
      </c>
      <c r="O2415">
        <v>353.2</v>
      </c>
      <c r="P2415" t="s">
        <v>2788</v>
      </c>
      <c r="Q2415">
        <v>2354.66</v>
      </c>
      <c r="R2415">
        <v>38.85</v>
      </c>
      <c r="S2415" t="s">
        <v>33</v>
      </c>
      <c r="T2415">
        <v>2354.66</v>
      </c>
      <c r="U2415">
        <v>178.95000000000002</v>
      </c>
      <c r="V2415" t="s">
        <v>33</v>
      </c>
      <c r="W2415" t="s">
        <v>33</v>
      </c>
      <c r="X2415" t="s">
        <v>3006</v>
      </c>
      <c r="Y2415" t="s">
        <v>91</v>
      </c>
      <c r="Z2415" t="s">
        <v>3092</v>
      </c>
      <c r="AA2415" t="s">
        <v>3093</v>
      </c>
      <c r="AC2415" s="13" t="str">
        <f t="shared" si="406"/>
        <v>000168625</v>
      </c>
      <c r="AD2415" t="str">
        <f t="shared" si="407"/>
        <v>25/11/2015</v>
      </c>
      <c r="AE2415" t="str">
        <f t="shared" si="408"/>
        <v>76487032000125</v>
      </c>
      <c r="AF2415" s="14">
        <f t="shared" si="409"/>
        <v>2707.8599999999997</v>
      </c>
      <c r="AG2415">
        <f t="shared" si="410"/>
        <v>0</v>
      </c>
      <c r="AH2415">
        <f t="shared" si="411"/>
        <v>1</v>
      </c>
      <c r="AI2415" s="16">
        <v>6795607</v>
      </c>
      <c r="AJ2415" s="16" t="s">
        <v>7736</v>
      </c>
      <c r="AK2415" s="16" t="s">
        <v>5288</v>
      </c>
      <c r="AL2415" s="16" t="s">
        <v>5298</v>
      </c>
      <c r="AM2415" s="16" t="s">
        <v>7215</v>
      </c>
      <c r="AN2415">
        <v>37</v>
      </c>
      <c r="AO2415">
        <f>VLOOKUP(TRIM(AL2415),'Parcela Dedutivel'!$A$1:$B$65536,2,FALSE)</f>
        <v>0.82715000000000005</v>
      </c>
      <c r="AP2415" s="15">
        <f t="shared" si="412"/>
        <v>0.82715000000000005</v>
      </c>
      <c r="AQ2415" s="16">
        <f t="shared" si="413"/>
        <v>30.604550000000003</v>
      </c>
      <c r="AV2415" s="18"/>
      <c r="AY2415" s="17"/>
      <c r="AZ2415" s="17"/>
    </row>
    <row r="2416" spans="1:52" hidden="1" x14ac:dyDescent="0.25">
      <c r="A2416" t="s">
        <v>26</v>
      </c>
      <c r="B2416" t="s">
        <v>6183</v>
      </c>
      <c r="C2416">
        <v>42333</v>
      </c>
      <c r="D2416" t="s">
        <v>2817</v>
      </c>
      <c r="E2416" t="s">
        <v>6979</v>
      </c>
      <c r="F2416" t="s">
        <v>179</v>
      </c>
      <c r="G2416">
        <v>136.41</v>
      </c>
      <c r="H2416">
        <v>118.62</v>
      </c>
      <c r="I2416">
        <v>4.74</v>
      </c>
      <c r="J2416" t="s">
        <v>780</v>
      </c>
      <c r="K2416">
        <v>0</v>
      </c>
      <c r="L2416">
        <v>0</v>
      </c>
      <c r="M2416" t="s">
        <v>31</v>
      </c>
      <c r="N2416">
        <v>118.62</v>
      </c>
      <c r="O2416">
        <v>17.79</v>
      </c>
      <c r="P2416" t="s">
        <v>2788</v>
      </c>
      <c r="Q2416">
        <v>118.62</v>
      </c>
      <c r="R2416">
        <v>1.96</v>
      </c>
      <c r="S2416" t="s">
        <v>33</v>
      </c>
      <c r="T2416">
        <v>118.62</v>
      </c>
      <c r="U2416">
        <v>9.02</v>
      </c>
      <c r="V2416" t="s">
        <v>33</v>
      </c>
      <c r="W2416" t="s">
        <v>33</v>
      </c>
      <c r="X2416" t="s">
        <v>3006</v>
      </c>
      <c r="Y2416" t="s">
        <v>91</v>
      </c>
      <c r="Z2416" t="s">
        <v>3090</v>
      </c>
      <c r="AA2416" t="s">
        <v>3091</v>
      </c>
      <c r="AC2416" s="13" t="str">
        <f t="shared" si="406"/>
        <v>000168625</v>
      </c>
      <c r="AD2416" t="str">
        <f t="shared" si="407"/>
        <v>25/11/2015</v>
      </c>
      <c r="AE2416" t="str">
        <f t="shared" si="408"/>
        <v>76487032000125</v>
      </c>
      <c r="AF2416" s="14">
        <f t="shared" si="409"/>
        <v>136.41</v>
      </c>
      <c r="AG2416">
        <f t="shared" si="410"/>
        <v>0</v>
      </c>
      <c r="AH2416">
        <f t="shared" si="411"/>
        <v>1</v>
      </c>
      <c r="AI2416" s="16">
        <v>1900</v>
      </c>
      <c r="AJ2416" s="16" t="s">
        <v>7191</v>
      </c>
      <c r="AK2416" s="16" t="s">
        <v>2222</v>
      </c>
      <c r="AL2416" s="16" t="s">
        <v>1197</v>
      </c>
      <c r="AM2416" s="16" t="s">
        <v>7193</v>
      </c>
      <c r="AN2416">
        <v>5</v>
      </c>
      <c r="AO2416" t="e">
        <f>VLOOKUP(TRIM(AL2416),'Parcela Dedutivel'!$A$1:$B$65536,2,FALSE)</f>
        <v>#N/A</v>
      </c>
      <c r="AP2416" s="15">
        <f t="shared" si="412"/>
        <v>0</v>
      </c>
      <c r="AQ2416" s="16">
        <f t="shared" si="413"/>
        <v>0</v>
      </c>
      <c r="AV2416" s="18"/>
      <c r="AY2416" s="17"/>
      <c r="AZ2416" s="17"/>
    </row>
    <row r="2417" spans="1:52" hidden="1" x14ac:dyDescent="0.25">
      <c r="A2417" t="s">
        <v>26</v>
      </c>
      <c r="B2417" t="s">
        <v>6183</v>
      </c>
      <c r="C2417">
        <v>42333</v>
      </c>
      <c r="D2417" t="s">
        <v>2841</v>
      </c>
      <c r="E2417" t="s">
        <v>6979</v>
      </c>
      <c r="F2417" t="s">
        <v>179</v>
      </c>
      <c r="G2417">
        <v>203.48000000000002</v>
      </c>
      <c r="H2417">
        <v>203.48000000000002</v>
      </c>
      <c r="I2417">
        <v>24.42</v>
      </c>
      <c r="J2417" t="s">
        <v>30</v>
      </c>
      <c r="K2417">
        <v>0</v>
      </c>
      <c r="L2417">
        <v>0</v>
      </c>
      <c r="M2417" t="s">
        <v>31</v>
      </c>
      <c r="N2417">
        <v>0</v>
      </c>
      <c r="O2417">
        <v>0</v>
      </c>
      <c r="P2417" t="s">
        <v>31</v>
      </c>
      <c r="Q2417">
        <v>203.48000000000002</v>
      </c>
      <c r="R2417">
        <v>3.36</v>
      </c>
      <c r="S2417" t="s">
        <v>33</v>
      </c>
      <c r="T2417">
        <v>203.48000000000002</v>
      </c>
      <c r="U2417">
        <v>15.46</v>
      </c>
      <c r="V2417" t="s">
        <v>33</v>
      </c>
      <c r="W2417" t="s">
        <v>33</v>
      </c>
      <c r="X2417" t="s">
        <v>3006</v>
      </c>
      <c r="Y2417" t="s">
        <v>99</v>
      </c>
      <c r="Z2417" t="s">
        <v>373</v>
      </c>
      <c r="AA2417" t="s">
        <v>3027</v>
      </c>
      <c r="AC2417" s="13" t="str">
        <f t="shared" si="406"/>
        <v>000168625</v>
      </c>
      <c r="AD2417" t="str">
        <f t="shared" si="407"/>
        <v>25/11/2015</v>
      </c>
      <c r="AE2417" t="str">
        <f t="shared" si="408"/>
        <v>76487032000125</v>
      </c>
      <c r="AF2417" s="14">
        <f t="shared" si="409"/>
        <v>203.48000000000002</v>
      </c>
      <c r="AG2417">
        <f t="shared" si="410"/>
        <v>0</v>
      </c>
      <c r="AH2417">
        <f t="shared" si="411"/>
        <v>1</v>
      </c>
      <c r="AI2417" s="16">
        <v>6795607</v>
      </c>
      <c r="AJ2417" s="16" t="s">
        <v>7736</v>
      </c>
      <c r="AK2417" s="16" t="s">
        <v>5288</v>
      </c>
      <c r="AL2417" s="16" t="s">
        <v>5296</v>
      </c>
      <c r="AM2417" s="16" t="s">
        <v>7215</v>
      </c>
      <c r="AN2417">
        <v>37</v>
      </c>
      <c r="AO2417">
        <f>VLOOKUP(TRIM(AL2417),'Parcela Dedutivel'!$A$1:$B$65536,2,FALSE)</f>
        <v>0.82715000000000005</v>
      </c>
      <c r="AP2417" s="15">
        <f t="shared" si="412"/>
        <v>0.82715000000000005</v>
      </c>
      <c r="AQ2417" s="16">
        <f t="shared" si="413"/>
        <v>30.604550000000003</v>
      </c>
      <c r="AV2417" s="18"/>
      <c r="AY2417" s="17"/>
      <c r="AZ2417" s="17"/>
    </row>
    <row r="2418" spans="1:52" hidden="1" x14ac:dyDescent="0.25">
      <c r="A2418" t="s">
        <v>26</v>
      </c>
      <c r="B2418" t="s">
        <v>6184</v>
      </c>
      <c r="C2418">
        <v>42333</v>
      </c>
      <c r="D2418" t="s">
        <v>2804</v>
      </c>
      <c r="E2418" t="s">
        <v>6979</v>
      </c>
      <c r="F2418" t="s">
        <v>29</v>
      </c>
      <c r="G2418">
        <v>2963.75</v>
      </c>
      <c r="H2418">
        <v>2577.17</v>
      </c>
      <c r="I2418">
        <v>463.89</v>
      </c>
      <c r="J2418" t="s">
        <v>30</v>
      </c>
      <c r="K2418">
        <v>0</v>
      </c>
      <c r="L2418">
        <v>0</v>
      </c>
      <c r="M2418" t="s">
        <v>31</v>
      </c>
      <c r="N2418">
        <v>2577.17</v>
      </c>
      <c r="O2418">
        <v>386.58</v>
      </c>
      <c r="P2418" t="s">
        <v>2788</v>
      </c>
      <c r="Q2418">
        <v>2577.17</v>
      </c>
      <c r="R2418">
        <v>42.52</v>
      </c>
      <c r="S2418" t="s">
        <v>33</v>
      </c>
      <c r="T2418">
        <v>2577.17</v>
      </c>
      <c r="U2418">
        <v>195.86</v>
      </c>
      <c r="V2418" t="s">
        <v>33</v>
      </c>
      <c r="W2418" t="s">
        <v>33</v>
      </c>
      <c r="X2418" t="s">
        <v>3022</v>
      </c>
      <c r="Y2418" t="s">
        <v>91</v>
      </c>
      <c r="Z2418" t="s">
        <v>3023</v>
      </c>
      <c r="AA2418" t="s">
        <v>3024</v>
      </c>
      <c r="AC2418" s="13" t="str">
        <f t="shared" si="406"/>
        <v>000168626</v>
      </c>
      <c r="AD2418" t="str">
        <f t="shared" si="407"/>
        <v>25/11/2015</v>
      </c>
      <c r="AE2418" t="str">
        <f t="shared" si="408"/>
        <v>59105999000348</v>
      </c>
      <c r="AF2418" s="14">
        <f t="shared" si="409"/>
        <v>2963.75</v>
      </c>
      <c r="AG2418">
        <f t="shared" si="410"/>
        <v>0</v>
      </c>
      <c r="AH2418">
        <f t="shared" si="411"/>
        <v>1</v>
      </c>
      <c r="AI2418" s="16">
        <v>1900</v>
      </c>
      <c r="AJ2418" s="16" t="s">
        <v>7191</v>
      </c>
      <c r="AK2418" s="16" t="s">
        <v>2222</v>
      </c>
      <c r="AL2418" s="16" t="s">
        <v>2289</v>
      </c>
      <c r="AM2418" s="16" t="s">
        <v>7193</v>
      </c>
      <c r="AN2418">
        <v>1</v>
      </c>
      <c r="AO2418" t="e">
        <f>VLOOKUP(TRIM(AL2418),'Parcela Dedutivel'!$A$1:$B$65536,2,FALSE)</f>
        <v>#N/A</v>
      </c>
      <c r="AP2418" s="15">
        <f t="shared" si="412"/>
        <v>0</v>
      </c>
      <c r="AQ2418" s="16">
        <f t="shared" si="413"/>
        <v>0</v>
      </c>
      <c r="AV2418" s="18"/>
      <c r="AY2418" s="17"/>
      <c r="AZ2418" s="17"/>
    </row>
    <row r="2419" spans="1:52" hidden="1" x14ac:dyDescent="0.25">
      <c r="A2419" t="s">
        <v>26</v>
      </c>
      <c r="B2419" t="s">
        <v>6185</v>
      </c>
      <c r="C2419">
        <v>42333</v>
      </c>
      <c r="D2419" t="s">
        <v>2804</v>
      </c>
      <c r="E2419" t="s">
        <v>6979</v>
      </c>
      <c r="F2419" t="s">
        <v>29</v>
      </c>
      <c r="G2419">
        <v>3149.09</v>
      </c>
      <c r="H2419">
        <v>2738.34</v>
      </c>
      <c r="I2419">
        <v>492.90000000000003</v>
      </c>
      <c r="J2419" t="s">
        <v>30</v>
      </c>
      <c r="K2419">
        <v>0</v>
      </c>
      <c r="L2419">
        <v>0</v>
      </c>
      <c r="M2419" t="s">
        <v>31</v>
      </c>
      <c r="N2419">
        <v>2738.34</v>
      </c>
      <c r="O2419">
        <v>410.75</v>
      </c>
      <c r="P2419" t="s">
        <v>2788</v>
      </c>
      <c r="Q2419">
        <v>2738.34</v>
      </c>
      <c r="R2419">
        <v>45.18</v>
      </c>
      <c r="S2419" t="s">
        <v>33</v>
      </c>
      <c r="T2419">
        <v>2738.34</v>
      </c>
      <c r="U2419">
        <v>208.11</v>
      </c>
      <c r="V2419" t="s">
        <v>33</v>
      </c>
      <c r="W2419" t="s">
        <v>33</v>
      </c>
      <c r="X2419" t="s">
        <v>3022</v>
      </c>
      <c r="Y2419" t="s">
        <v>91</v>
      </c>
      <c r="Z2419" t="s">
        <v>3025</v>
      </c>
      <c r="AA2419" t="s">
        <v>3026</v>
      </c>
      <c r="AC2419" s="13" t="str">
        <f t="shared" si="406"/>
        <v>000168627</v>
      </c>
      <c r="AD2419" t="str">
        <f t="shared" si="407"/>
        <v>25/11/2015</v>
      </c>
      <c r="AE2419" t="str">
        <f t="shared" si="408"/>
        <v>59105999000348</v>
      </c>
      <c r="AF2419" s="14">
        <f t="shared" si="409"/>
        <v>3149.09</v>
      </c>
      <c r="AG2419">
        <f t="shared" si="410"/>
        <v>0</v>
      </c>
      <c r="AH2419">
        <f t="shared" si="411"/>
        <v>1</v>
      </c>
      <c r="AI2419" s="16">
        <v>1900</v>
      </c>
      <c r="AJ2419" s="16" t="s">
        <v>7191</v>
      </c>
      <c r="AK2419" s="16" t="s">
        <v>2222</v>
      </c>
      <c r="AL2419" s="16" t="s">
        <v>2291</v>
      </c>
      <c r="AM2419" s="16" t="s">
        <v>7193</v>
      </c>
      <c r="AN2419">
        <v>1</v>
      </c>
      <c r="AO2419" t="e">
        <f>VLOOKUP(TRIM(AL2419),'Parcela Dedutivel'!$A$1:$B$65536,2,FALSE)</f>
        <v>#N/A</v>
      </c>
      <c r="AP2419" s="15">
        <f t="shared" si="412"/>
        <v>0</v>
      </c>
      <c r="AQ2419" s="16">
        <f t="shared" si="413"/>
        <v>0</v>
      </c>
      <c r="AV2419" s="18"/>
      <c r="AY2419" s="17"/>
      <c r="AZ2419" s="17"/>
    </row>
    <row r="2420" spans="1:52" hidden="1" x14ac:dyDescent="0.25">
      <c r="A2420" t="s">
        <v>26</v>
      </c>
      <c r="B2420" t="s">
        <v>6185</v>
      </c>
      <c r="C2420">
        <v>42333</v>
      </c>
      <c r="D2420" t="s">
        <v>2787</v>
      </c>
      <c r="E2420" t="s">
        <v>6979</v>
      </c>
      <c r="F2420" t="s">
        <v>29</v>
      </c>
      <c r="G2420">
        <v>1423.1200000000001</v>
      </c>
      <c r="H2420">
        <v>1423.1200000000001</v>
      </c>
      <c r="I2420">
        <v>256.16000000000003</v>
      </c>
      <c r="J2420" t="s">
        <v>30</v>
      </c>
      <c r="K2420">
        <v>0</v>
      </c>
      <c r="L2420">
        <v>0</v>
      </c>
      <c r="M2420" t="s">
        <v>31</v>
      </c>
      <c r="N2420">
        <v>0</v>
      </c>
      <c r="O2420">
        <v>0</v>
      </c>
      <c r="P2420" t="s">
        <v>31</v>
      </c>
      <c r="Q2420">
        <v>1423.1200000000001</v>
      </c>
      <c r="R2420">
        <v>23.48</v>
      </c>
      <c r="S2420" t="s">
        <v>33</v>
      </c>
      <c r="T2420">
        <v>1423.1200000000001</v>
      </c>
      <c r="U2420">
        <v>108.16</v>
      </c>
      <c r="V2420" t="s">
        <v>33</v>
      </c>
      <c r="W2420" t="s">
        <v>33</v>
      </c>
      <c r="X2420" t="s">
        <v>3022</v>
      </c>
      <c r="Y2420" t="s">
        <v>99</v>
      </c>
      <c r="Z2420" t="s">
        <v>373</v>
      </c>
      <c r="AA2420" t="s">
        <v>3027</v>
      </c>
      <c r="AC2420" s="13" t="str">
        <f t="shared" si="406"/>
        <v>000168627</v>
      </c>
      <c r="AD2420" t="str">
        <f t="shared" si="407"/>
        <v>25/11/2015</v>
      </c>
      <c r="AE2420" t="str">
        <f t="shared" si="408"/>
        <v>59105999000348</v>
      </c>
      <c r="AF2420" s="14">
        <f t="shared" si="409"/>
        <v>1423.1200000000001</v>
      </c>
      <c r="AG2420">
        <f t="shared" si="410"/>
        <v>0</v>
      </c>
      <c r="AH2420">
        <f t="shared" si="411"/>
        <v>1</v>
      </c>
      <c r="AI2420" s="16">
        <v>1900</v>
      </c>
      <c r="AJ2420" s="16" t="s">
        <v>7191</v>
      </c>
      <c r="AK2420" s="16" t="s">
        <v>2222</v>
      </c>
      <c r="AL2420" s="16" t="s">
        <v>1262</v>
      </c>
      <c r="AM2420" s="16" t="s">
        <v>7193</v>
      </c>
      <c r="AN2420">
        <v>4</v>
      </c>
      <c r="AO2420" t="e">
        <f>VLOOKUP(TRIM(AL2420),'Parcela Dedutivel'!$A$1:$B$65536,2,FALSE)</f>
        <v>#N/A</v>
      </c>
      <c r="AP2420" s="15">
        <f t="shared" si="412"/>
        <v>0</v>
      </c>
      <c r="AQ2420" s="16">
        <f t="shared" si="413"/>
        <v>0</v>
      </c>
      <c r="AV2420" s="18"/>
      <c r="AY2420" s="17"/>
      <c r="AZ2420" s="17"/>
    </row>
    <row r="2421" spans="1:52" hidden="1" x14ac:dyDescent="0.25">
      <c r="A2421" t="s">
        <v>26</v>
      </c>
      <c r="B2421" t="s">
        <v>6186</v>
      </c>
      <c r="C2421">
        <v>42333</v>
      </c>
      <c r="D2421" t="s">
        <v>2787</v>
      </c>
      <c r="E2421" t="s">
        <v>6979</v>
      </c>
      <c r="F2421" t="s">
        <v>29</v>
      </c>
      <c r="G2421">
        <v>6845.5</v>
      </c>
      <c r="H2421">
        <v>5704.58</v>
      </c>
      <c r="I2421">
        <v>1026.82</v>
      </c>
      <c r="J2421" t="s">
        <v>61</v>
      </c>
      <c r="K2421">
        <v>0</v>
      </c>
      <c r="L2421">
        <v>0</v>
      </c>
      <c r="M2421" t="s">
        <v>31</v>
      </c>
      <c r="N2421">
        <v>5704.58</v>
      </c>
      <c r="O2421">
        <v>1140.92</v>
      </c>
      <c r="P2421" t="s">
        <v>2788</v>
      </c>
      <c r="Q2421">
        <v>5704.58</v>
      </c>
      <c r="R2421">
        <v>94.13</v>
      </c>
      <c r="S2421" t="s">
        <v>33</v>
      </c>
      <c r="T2421">
        <v>5704.58</v>
      </c>
      <c r="U2421">
        <v>433.55</v>
      </c>
      <c r="V2421" t="s">
        <v>33</v>
      </c>
      <c r="W2421" t="s">
        <v>33</v>
      </c>
      <c r="X2421" t="s">
        <v>3022</v>
      </c>
      <c r="Y2421" t="s">
        <v>99</v>
      </c>
      <c r="Z2421" t="s">
        <v>1329</v>
      </c>
      <c r="AA2421" t="s">
        <v>1330</v>
      </c>
      <c r="AC2421" s="13" t="str">
        <f t="shared" si="406"/>
        <v>000168628</v>
      </c>
      <c r="AD2421" t="str">
        <f t="shared" si="407"/>
        <v>25/11/2015</v>
      </c>
      <c r="AE2421" t="str">
        <f t="shared" si="408"/>
        <v>59105999000348</v>
      </c>
      <c r="AF2421" s="14">
        <f t="shared" si="409"/>
        <v>6845.5</v>
      </c>
      <c r="AG2421">
        <f t="shared" si="410"/>
        <v>0</v>
      </c>
      <c r="AH2421">
        <f t="shared" si="411"/>
        <v>1</v>
      </c>
      <c r="AI2421" s="16">
        <v>1900</v>
      </c>
      <c r="AJ2421" s="16" t="s">
        <v>7191</v>
      </c>
      <c r="AK2421" s="16" t="s">
        <v>2222</v>
      </c>
      <c r="AL2421" s="16" t="s">
        <v>2223</v>
      </c>
      <c r="AM2421" s="16" t="s">
        <v>7193</v>
      </c>
      <c r="AN2421">
        <v>1</v>
      </c>
      <c r="AO2421" t="e">
        <f>VLOOKUP(TRIM(AL2421),'Parcela Dedutivel'!$A$1:$B$65536,2,FALSE)</f>
        <v>#N/A</v>
      </c>
      <c r="AP2421" s="15">
        <f t="shared" si="412"/>
        <v>0</v>
      </c>
      <c r="AQ2421" s="16">
        <f t="shared" si="413"/>
        <v>0</v>
      </c>
      <c r="AV2421" s="18"/>
      <c r="AY2421" s="17"/>
      <c r="AZ2421" s="17"/>
    </row>
    <row r="2422" spans="1:52" hidden="1" x14ac:dyDescent="0.25">
      <c r="A2422" t="s">
        <v>26</v>
      </c>
      <c r="B2422" t="s">
        <v>6186</v>
      </c>
      <c r="C2422">
        <v>42333</v>
      </c>
      <c r="D2422" t="s">
        <v>2787</v>
      </c>
      <c r="E2422" t="s">
        <v>6979</v>
      </c>
      <c r="F2422" t="s">
        <v>29</v>
      </c>
      <c r="G2422">
        <v>320.82</v>
      </c>
      <c r="H2422">
        <v>320.82</v>
      </c>
      <c r="I2422">
        <v>57.75</v>
      </c>
      <c r="J2422" t="s">
        <v>30</v>
      </c>
      <c r="K2422">
        <v>0</v>
      </c>
      <c r="L2422">
        <v>0</v>
      </c>
      <c r="M2422" t="s">
        <v>31</v>
      </c>
      <c r="N2422">
        <v>0</v>
      </c>
      <c r="O2422">
        <v>0</v>
      </c>
      <c r="P2422" t="s">
        <v>31</v>
      </c>
      <c r="Q2422">
        <v>320.82</v>
      </c>
      <c r="R2422">
        <v>5.29</v>
      </c>
      <c r="S2422" t="s">
        <v>33</v>
      </c>
      <c r="T2422">
        <v>320.82</v>
      </c>
      <c r="U2422">
        <v>24.38</v>
      </c>
      <c r="V2422" t="s">
        <v>33</v>
      </c>
      <c r="W2422" t="s">
        <v>33</v>
      </c>
      <c r="X2422" t="s">
        <v>3022</v>
      </c>
      <c r="Y2422" t="s">
        <v>99</v>
      </c>
      <c r="Z2422" t="s">
        <v>1030</v>
      </c>
      <c r="AA2422" t="s">
        <v>1031</v>
      </c>
      <c r="AC2422" s="13" t="str">
        <f t="shared" si="406"/>
        <v>000168628</v>
      </c>
      <c r="AD2422" t="str">
        <f t="shared" si="407"/>
        <v>25/11/2015</v>
      </c>
      <c r="AE2422" t="str">
        <f t="shared" si="408"/>
        <v>59105999000348</v>
      </c>
      <c r="AF2422" s="14">
        <f t="shared" si="409"/>
        <v>320.82</v>
      </c>
      <c r="AG2422">
        <f t="shared" si="410"/>
        <v>0</v>
      </c>
      <c r="AH2422">
        <f t="shared" si="411"/>
        <v>1</v>
      </c>
      <c r="AI2422" s="16">
        <v>6795607</v>
      </c>
      <c r="AJ2422" s="16" t="s">
        <v>7736</v>
      </c>
      <c r="AK2422" s="16" t="s">
        <v>5288</v>
      </c>
      <c r="AL2422" s="16" t="s">
        <v>5294</v>
      </c>
      <c r="AM2422" s="16" t="s">
        <v>7215</v>
      </c>
      <c r="AN2422">
        <v>37</v>
      </c>
      <c r="AO2422">
        <f>VLOOKUP(TRIM(AL2422),'Parcela Dedutivel'!$A$1:$B$65536,2,FALSE)</f>
        <v>11.878340000000001</v>
      </c>
      <c r="AP2422" s="15">
        <f t="shared" si="412"/>
        <v>11.878340000000001</v>
      </c>
      <c r="AQ2422" s="16">
        <f t="shared" si="413"/>
        <v>439.49858000000006</v>
      </c>
      <c r="AV2422" s="18"/>
      <c r="AY2422" s="17"/>
      <c r="AZ2422" s="17"/>
    </row>
    <row r="2423" spans="1:52" hidden="1" x14ac:dyDescent="0.25">
      <c r="A2423" t="s">
        <v>26</v>
      </c>
      <c r="B2423" t="s">
        <v>6187</v>
      </c>
      <c r="C2423">
        <v>42333</v>
      </c>
      <c r="D2423" t="s">
        <v>2787</v>
      </c>
      <c r="E2423" t="s">
        <v>6979</v>
      </c>
      <c r="F2423" t="s">
        <v>29</v>
      </c>
      <c r="G2423">
        <v>1256.76</v>
      </c>
      <c r="H2423">
        <v>1256.76</v>
      </c>
      <c r="I2423">
        <v>226.22</v>
      </c>
      <c r="J2423" t="s">
        <v>30</v>
      </c>
      <c r="K2423">
        <v>0</v>
      </c>
      <c r="L2423">
        <v>0</v>
      </c>
      <c r="M2423" t="s">
        <v>31</v>
      </c>
      <c r="N2423">
        <v>0</v>
      </c>
      <c r="O2423">
        <v>0</v>
      </c>
      <c r="P2423" t="s">
        <v>31</v>
      </c>
      <c r="Q2423">
        <v>1256.76</v>
      </c>
      <c r="R2423">
        <v>20.740000000000002</v>
      </c>
      <c r="S2423" t="s">
        <v>33</v>
      </c>
      <c r="T2423">
        <v>1256.76</v>
      </c>
      <c r="U2423">
        <v>95.51</v>
      </c>
      <c r="V2423" t="s">
        <v>33</v>
      </c>
      <c r="W2423" t="s">
        <v>33</v>
      </c>
      <c r="X2423" t="s">
        <v>6188</v>
      </c>
      <c r="Y2423" t="s">
        <v>6189</v>
      </c>
      <c r="Z2423" t="s">
        <v>6190</v>
      </c>
      <c r="AA2423" t="s">
        <v>6191</v>
      </c>
      <c r="AC2423" s="13" t="str">
        <f t="shared" si="406"/>
        <v>000168629</v>
      </c>
      <c r="AD2423" t="str">
        <f t="shared" si="407"/>
        <v>25/11/2015</v>
      </c>
      <c r="AE2423" t="str">
        <f t="shared" si="408"/>
        <v>72930332000186</v>
      </c>
      <c r="AF2423" s="14">
        <f t="shared" si="409"/>
        <v>1256.76</v>
      </c>
      <c r="AG2423">
        <f t="shared" si="410"/>
        <v>0</v>
      </c>
      <c r="AH2423">
        <f t="shared" si="411"/>
        <v>1</v>
      </c>
      <c r="AI2423" s="16">
        <v>1900</v>
      </c>
      <c r="AJ2423" s="16" t="s">
        <v>7191</v>
      </c>
      <c r="AK2423" s="16" t="s">
        <v>2222</v>
      </c>
      <c r="AL2423" s="16" t="s">
        <v>1229</v>
      </c>
      <c r="AM2423" s="16" t="s">
        <v>7193</v>
      </c>
      <c r="AN2423">
        <v>3</v>
      </c>
      <c r="AO2423" t="e">
        <f>VLOOKUP(TRIM(AL2423),'Parcela Dedutivel'!$A$1:$B$65536,2,FALSE)</f>
        <v>#N/A</v>
      </c>
      <c r="AP2423" s="15">
        <f t="shared" si="412"/>
        <v>0</v>
      </c>
      <c r="AQ2423" s="16">
        <f t="shared" si="413"/>
        <v>0</v>
      </c>
      <c r="AV2423" s="18"/>
      <c r="AY2423" s="17"/>
      <c r="AZ2423" s="17"/>
    </row>
    <row r="2424" spans="1:52" hidden="1" x14ac:dyDescent="0.25">
      <c r="A2424" t="s">
        <v>26</v>
      </c>
      <c r="B2424" t="s">
        <v>6187</v>
      </c>
      <c r="C2424">
        <v>42333</v>
      </c>
      <c r="D2424" t="s">
        <v>2787</v>
      </c>
      <c r="E2424" t="s">
        <v>6979</v>
      </c>
      <c r="F2424" t="s">
        <v>29</v>
      </c>
      <c r="G2424">
        <v>484.82</v>
      </c>
      <c r="H2424">
        <v>484.82</v>
      </c>
      <c r="I2424">
        <v>87.27</v>
      </c>
      <c r="J2424" t="s">
        <v>30</v>
      </c>
      <c r="K2424">
        <v>0</v>
      </c>
      <c r="L2424">
        <v>0</v>
      </c>
      <c r="M2424" t="s">
        <v>31</v>
      </c>
      <c r="N2424">
        <v>0</v>
      </c>
      <c r="O2424">
        <v>0</v>
      </c>
      <c r="P2424" t="s">
        <v>31</v>
      </c>
      <c r="Q2424">
        <v>484.82</v>
      </c>
      <c r="R2424">
        <v>8</v>
      </c>
      <c r="S2424" t="s">
        <v>33</v>
      </c>
      <c r="T2424">
        <v>484.82</v>
      </c>
      <c r="U2424">
        <v>36.85</v>
      </c>
      <c r="V2424" t="s">
        <v>33</v>
      </c>
      <c r="W2424" t="s">
        <v>33</v>
      </c>
      <c r="X2424" t="s">
        <v>6188</v>
      </c>
      <c r="Y2424" t="s">
        <v>596</v>
      </c>
      <c r="Z2424" t="s">
        <v>6192</v>
      </c>
      <c r="AA2424" t="s">
        <v>6193</v>
      </c>
      <c r="AC2424" s="13" t="str">
        <f t="shared" si="406"/>
        <v>000168629</v>
      </c>
      <c r="AD2424" t="str">
        <f t="shared" si="407"/>
        <v>25/11/2015</v>
      </c>
      <c r="AE2424" t="str">
        <f t="shared" si="408"/>
        <v>72930332000186</v>
      </c>
      <c r="AF2424" s="14">
        <f t="shared" si="409"/>
        <v>484.82</v>
      </c>
      <c r="AG2424">
        <f t="shared" si="410"/>
        <v>0</v>
      </c>
      <c r="AH2424">
        <f t="shared" si="411"/>
        <v>1</v>
      </c>
      <c r="AI2424" s="16">
        <v>6795607</v>
      </c>
      <c r="AJ2424" s="16" t="s">
        <v>7736</v>
      </c>
      <c r="AK2424" s="16" t="s">
        <v>5288</v>
      </c>
      <c r="AL2424" s="16" t="s">
        <v>5292</v>
      </c>
      <c r="AM2424" s="16" t="s">
        <v>7143</v>
      </c>
      <c r="AN2424">
        <v>37</v>
      </c>
      <c r="AO2424">
        <f>VLOOKUP(TRIM(AL2424),'Parcela Dedutivel'!$A$1:$B$65536,2,FALSE)</f>
        <v>29.313499999999998</v>
      </c>
      <c r="AP2424" s="15">
        <f t="shared" si="412"/>
        <v>29.313499999999998</v>
      </c>
      <c r="AQ2424" s="16">
        <f t="shared" si="413"/>
        <v>1084.5994999999998</v>
      </c>
      <c r="AV2424" s="18"/>
      <c r="AY2424" s="17"/>
      <c r="AZ2424" s="17"/>
    </row>
    <row r="2425" spans="1:52" hidden="1" x14ac:dyDescent="0.25">
      <c r="A2425" t="s">
        <v>26</v>
      </c>
      <c r="B2425" t="s">
        <v>6187</v>
      </c>
      <c r="C2425">
        <v>42333</v>
      </c>
      <c r="D2425" t="s">
        <v>2787</v>
      </c>
      <c r="E2425" t="s">
        <v>6979</v>
      </c>
      <c r="F2425" t="s">
        <v>29</v>
      </c>
      <c r="G2425">
        <v>1172.3900000000001</v>
      </c>
      <c r="H2425">
        <v>1172.3900000000001</v>
      </c>
      <c r="I2425">
        <v>211.03</v>
      </c>
      <c r="J2425" t="s">
        <v>30</v>
      </c>
      <c r="K2425">
        <v>0</v>
      </c>
      <c r="L2425">
        <v>0</v>
      </c>
      <c r="M2425" t="s">
        <v>31</v>
      </c>
      <c r="N2425">
        <v>0</v>
      </c>
      <c r="O2425">
        <v>0</v>
      </c>
      <c r="P2425" t="s">
        <v>31</v>
      </c>
      <c r="Q2425">
        <v>1172.3900000000001</v>
      </c>
      <c r="R2425">
        <v>19.34</v>
      </c>
      <c r="S2425" t="s">
        <v>33</v>
      </c>
      <c r="T2425">
        <v>1172.3900000000001</v>
      </c>
      <c r="U2425">
        <v>89.100000000000009</v>
      </c>
      <c r="V2425" t="s">
        <v>33</v>
      </c>
      <c r="W2425" t="s">
        <v>33</v>
      </c>
      <c r="X2425" t="s">
        <v>6188</v>
      </c>
      <c r="Y2425" t="s">
        <v>596</v>
      </c>
      <c r="Z2425" t="s">
        <v>597</v>
      </c>
      <c r="AA2425" t="s">
        <v>5393</v>
      </c>
      <c r="AC2425" s="13" t="str">
        <f t="shared" si="406"/>
        <v>000168629</v>
      </c>
      <c r="AD2425" t="str">
        <f t="shared" si="407"/>
        <v>25/11/2015</v>
      </c>
      <c r="AE2425" t="str">
        <f t="shared" si="408"/>
        <v>72930332000186</v>
      </c>
      <c r="AF2425" s="14">
        <f t="shared" si="409"/>
        <v>1172.3900000000001</v>
      </c>
      <c r="AG2425">
        <f t="shared" si="410"/>
        <v>0</v>
      </c>
      <c r="AH2425">
        <f t="shared" si="411"/>
        <v>1</v>
      </c>
      <c r="AI2425" s="16">
        <v>6795607</v>
      </c>
      <c r="AJ2425" s="16" t="s">
        <v>7736</v>
      </c>
      <c r="AK2425" s="16" t="s">
        <v>5288</v>
      </c>
      <c r="AL2425" s="16" t="s">
        <v>5290</v>
      </c>
      <c r="AM2425" s="16" t="s">
        <v>7215</v>
      </c>
      <c r="AN2425">
        <v>37</v>
      </c>
      <c r="AO2425">
        <f>VLOOKUP(TRIM(AL2425),'Parcela Dedutivel'!$A$1:$B$65536,2,FALSE)</f>
        <v>11.878340000000001</v>
      </c>
      <c r="AP2425" s="15">
        <f t="shared" si="412"/>
        <v>11.878340000000001</v>
      </c>
      <c r="AQ2425" s="16">
        <f t="shared" si="413"/>
        <v>439.49858000000006</v>
      </c>
      <c r="AV2425" s="18"/>
      <c r="AY2425" s="17"/>
      <c r="AZ2425" s="17"/>
    </row>
    <row r="2426" spans="1:52" hidden="1" x14ac:dyDescent="0.25">
      <c r="A2426" t="s">
        <v>26</v>
      </c>
      <c r="B2426" t="s">
        <v>6187</v>
      </c>
      <c r="C2426">
        <v>42333</v>
      </c>
      <c r="D2426" t="s">
        <v>2787</v>
      </c>
      <c r="E2426" t="s">
        <v>6979</v>
      </c>
      <c r="F2426" t="s">
        <v>29</v>
      </c>
      <c r="G2426">
        <v>147.34</v>
      </c>
      <c r="H2426">
        <v>147.34</v>
      </c>
      <c r="I2426">
        <v>26.52</v>
      </c>
      <c r="J2426" t="s">
        <v>30</v>
      </c>
      <c r="K2426">
        <v>0</v>
      </c>
      <c r="L2426">
        <v>0</v>
      </c>
      <c r="M2426" t="s">
        <v>31</v>
      </c>
      <c r="N2426">
        <v>0</v>
      </c>
      <c r="O2426">
        <v>0</v>
      </c>
      <c r="P2426" t="s">
        <v>31</v>
      </c>
      <c r="Q2426">
        <v>147.34</v>
      </c>
      <c r="R2426">
        <v>2.4300000000000002</v>
      </c>
      <c r="S2426" t="s">
        <v>33</v>
      </c>
      <c r="T2426">
        <v>147.34</v>
      </c>
      <c r="U2426">
        <v>11.200000000000001</v>
      </c>
      <c r="V2426" t="s">
        <v>33</v>
      </c>
      <c r="W2426" t="s">
        <v>33</v>
      </c>
      <c r="X2426" t="s">
        <v>6188</v>
      </c>
      <c r="Y2426" t="s">
        <v>1373</v>
      </c>
      <c r="Z2426" t="s">
        <v>1374</v>
      </c>
      <c r="AA2426" t="s">
        <v>1375</v>
      </c>
      <c r="AC2426" s="13" t="str">
        <f t="shared" si="406"/>
        <v>000168629</v>
      </c>
      <c r="AD2426" t="str">
        <f t="shared" si="407"/>
        <v>25/11/2015</v>
      </c>
      <c r="AE2426" t="str">
        <f t="shared" si="408"/>
        <v>72930332000186</v>
      </c>
      <c r="AF2426" s="14">
        <f t="shared" si="409"/>
        <v>147.34</v>
      </c>
      <c r="AG2426">
        <f t="shared" si="410"/>
        <v>0</v>
      </c>
      <c r="AH2426">
        <f t="shared" si="411"/>
        <v>1</v>
      </c>
      <c r="AI2426" s="16">
        <v>1900</v>
      </c>
      <c r="AJ2426" s="16" t="s">
        <v>7191</v>
      </c>
      <c r="AK2426" s="16" t="s">
        <v>2222</v>
      </c>
      <c r="AL2426" s="16" t="s">
        <v>2225</v>
      </c>
      <c r="AM2426" s="16" t="s">
        <v>7193</v>
      </c>
      <c r="AN2426">
        <v>1</v>
      </c>
      <c r="AO2426" t="e">
        <f>VLOOKUP(TRIM(AL2426),'Parcela Dedutivel'!$A$1:$B$65536,2,FALSE)</f>
        <v>#N/A</v>
      </c>
      <c r="AP2426" s="15">
        <f t="shared" si="412"/>
        <v>0</v>
      </c>
      <c r="AQ2426" s="16">
        <f t="shared" si="413"/>
        <v>0</v>
      </c>
      <c r="AV2426" s="18"/>
      <c r="AY2426" s="17"/>
      <c r="AZ2426" s="17"/>
    </row>
    <row r="2427" spans="1:52" hidden="1" x14ac:dyDescent="0.25">
      <c r="A2427" t="s">
        <v>26</v>
      </c>
      <c r="B2427" t="s">
        <v>6187</v>
      </c>
      <c r="C2427">
        <v>42333</v>
      </c>
      <c r="D2427" t="s">
        <v>2787</v>
      </c>
      <c r="E2427" t="s">
        <v>6979</v>
      </c>
      <c r="F2427" t="s">
        <v>29</v>
      </c>
      <c r="G2427">
        <v>661.12</v>
      </c>
      <c r="H2427">
        <v>661.12</v>
      </c>
      <c r="I2427">
        <v>119</v>
      </c>
      <c r="J2427" t="s">
        <v>30</v>
      </c>
      <c r="K2427">
        <v>0</v>
      </c>
      <c r="L2427">
        <v>0</v>
      </c>
      <c r="M2427" t="s">
        <v>31</v>
      </c>
      <c r="N2427">
        <v>0</v>
      </c>
      <c r="O2427">
        <v>0</v>
      </c>
      <c r="P2427" t="s">
        <v>31</v>
      </c>
      <c r="Q2427">
        <v>661.12</v>
      </c>
      <c r="R2427">
        <v>10.91</v>
      </c>
      <c r="S2427" t="s">
        <v>33</v>
      </c>
      <c r="T2427">
        <v>661.12</v>
      </c>
      <c r="U2427">
        <v>50.25</v>
      </c>
      <c r="V2427" t="s">
        <v>33</v>
      </c>
      <c r="W2427" t="s">
        <v>33</v>
      </c>
      <c r="X2427" t="s">
        <v>6188</v>
      </c>
      <c r="Y2427" t="s">
        <v>596</v>
      </c>
      <c r="Z2427" t="s">
        <v>6194</v>
      </c>
      <c r="AA2427" t="s">
        <v>6195</v>
      </c>
      <c r="AC2427" s="13" t="str">
        <f t="shared" si="406"/>
        <v>000168629</v>
      </c>
      <c r="AD2427" t="str">
        <f t="shared" si="407"/>
        <v>25/11/2015</v>
      </c>
      <c r="AE2427" t="str">
        <f t="shared" si="408"/>
        <v>72930332000186</v>
      </c>
      <c r="AF2427" s="14">
        <f t="shared" si="409"/>
        <v>661.12</v>
      </c>
      <c r="AG2427">
        <f t="shared" si="410"/>
        <v>0</v>
      </c>
      <c r="AH2427">
        <f t="shared" si="411"/>
        <v>1</v>
      </c>
      <c r="AI2427" s="16">
        <v>6795607</v>
      </c>
      <c r="AJ2427" s="16" t="s">
        <v>7736</v>
      </c>
      <c r="AK2427" s="16" t="s">
        <v>5288</v>
      </c>
      <c r="AL2427" s="16" t="s">
        <v>5300</v>
      </c>
      <c r="AM2427" s="16" t="s">
        <v>7215</v>
      </c>
      <c r="AN2427">
        <v>37</v>
      </c>
      <c r="AO2427">
        <f>VLOOKUP(TRIM(AL2427),'Parcela Dedutivel'!$A$1:$B$65536,2,FALSE)</f>
        <v>0.37093600000000004</v>
      </c>
      <c r="AP2427" s="15">
        <f t="shared" si="412"/>
        <v>0.37093600000000004</v>
      </c>
      <c r="AQ2427" s="16">
        <f t="shared" si="413"/>
        <v>13.724632000000001</v>
      </c>
      <c r="AV2427" s="18"/>
      <c r="AY2427" s="17"/>
      <c r="AZ2427" s="17"/>
    </row>
    <row r="2428" spans="1:52" hidden="1" x14ac:dyDescent="0.25">
      <c r="A2428" t="s">
        <v>26</v>
      </c>
      <c r="B2428" t="s">
        <v>6196</v>
      </c>
      <c r="C2428">
        <v>42333</v>
      </c>
      <c r="D2428" t="s">
        <v>2804</v>
      </c>
      <c r="E2428" t="s">
        <v>6979</v>
      </c>
      <c r="F2428" t="s">
        <v>29</v>
      </c>
      <c r="G2428">
        <v>9304.7999999999993</v>
      </c>
      <c r="H2428">
        <v>8091.13</v>
      </c>
      <c r="I2428">
        <v>1456.4</v>
      </c>
      <c r="J2428" t="s">
        <v>307</v>
      </c>
      <c r="K2428">
        <v>0</v>
      </c>
      <c r="L2428">
        <v>0</v>
      </c>
      <c r="M2428" t="s">
        <v>31</v>
      </c>
      <c r="N2428">
        <v>8091.13</v>
      </c>
      <c r="O2428">
        <v>1213.67</v>
      </c>
      <c r="P2428" t="s">
        <v>2788</v>
      </c>
      <c r="Q2428">
        <v>8091.13</v>
      </c>
      <c r="R2428">
        <v>133.5</v>
      </c>
      <c r="S2428" t="s">
        <v>33</v>
      </c>
      <c r="T2428">
        <v>8091.13</v>
      </c>
      <c r="U2428">
        <v>614.93000000000006</v>
      </c>
      <c r="V2428" t="s">
        <v>33</v>
      </c>
      <c r="W2428" t="s">
        <v>33</v>
      </c>
      <c r="X2428" t="s">
        <v>3958</v>
      </c>
      <c r="Y2428" t="s">
        <v>3383</v>
      </c>
      <c r="Z2428" t="s">
        <v>3384</v>
      </c>
      <c r="AA2428" t="s">
        <v>3385</v>
      </c>
      <c r="AC2428" s="13" t="str">
        <f t="shared" si="406"/>
        <v>000168630</v>
      </c>
      <c r="AD2428" t="str">
        <f t="shared" si="407"/>
        <v>25/11/2015</v>
      </c>
      <c r="AE2428" t="str">
        <f t="shared" si="408"/>
        <v>59609123001220</v>
      </c>
      <c r="AF2428" s="14">
        <f t="shared" si="409"/>
        <v>9304.7999999999993</v>
      </c>
      <c r="AG2428">
        <f t="shared" si="410"/>
        <v>999.80000000000007</v>
      </c>
      <c r="AH2428">
        <f t="shared" si="411"/>
        <v>1</v>
      </c>
      <c r="AI2428" s="16">
        <v>1900</v>
      </c>
      <c r="AJ2428" s="16" t="s">
        <v>7191</v>
      </c>
      <c r="AK2428" s="16" t="s">
        <v>2222</v>
      </c>
      <c r="AL2428" s="16" t="s">
        <v>2227</v>
      </c>
      <c r="AM2428" s="16" t="s">
        <v>7193</v>
      </c>
      <c r="AN2428">
        <v>1</v>
      </c>
      <c r="AO2428" t="e">
        <f>VLOOKUP(TRIM(AL2428),'Parcela Dedutivel'!$A$1:$B$65536,2,FALSE)</f>
        <v>#N/A</v>
      </c>
      <c r="AP2428" s="15">
        <f t="shared" si="412"/>
        <v>0</v>
      </c>
      <c r="AQ2428" s="16">
        <f t="shared" si="413"/>
        <v>0</v>
      </c>
      <c r="AV2428" s="18"/>
      <c r="AY2428" s="17"/>
      <c r="AZ2428" s="17"/>
    </row>
    <row r="2429" spans="1:52" hidden="1" x14ac:dyDescent="0.25">
      <c r="A2429" t="s">
        <v>26</v>
      </c>
      <c r="B2429" t="s">
        <v>6196</v>
      </c>
      <c r="C2429">
        <v>42333</v>
      </c>
      <c r="D2429" t="s">
        <v>2804</v>
      </c>
      <c r="E2429" t="s">
        <v>6979</v>
      </c>
      <c r="F2429" t="s">
        <v>29</v>
      </c>
      <c r="G2429">
        <v>2490.0300000000002</v>
      </c>
      <c r="H2429">
        <v>2490.0300000000002</v>
      </c>
      <c r="I2429">
        <v>448.21000000000004</v>
      </c>
      <c r="J2429" t="s">
        <v>307</v>
      </c>
      <c r="K2429">
        <v>0</v>
      </c>
      <c r="L2429">
        <v>0</v>
      </c>
      <c r="M2429" t="s">
        <v>31</v>
      </c>
      <c r="N2429">
        <v>0</v>
      </c>
      <c r="O2429">
        <v>0</v>
      </c>
      <c r="P2429" t="s">
        <v>31</v>
      </c>
      <c r="Q2429">
        <v>2490.0300000000002</v>
      </c>
      <c r="R2429">
        <v>41.09</v>
      </c>
      <c r="S2429" t="s">
        <v>33</v>
      </c>
      <c r="T2429">
        <v>2490.0300000000002</v>
      </c>
      <c r="U2429">
        <v>189.24</v>
      </c>
      <c r="V2429" t="s">
        <v>33</v>
      </c>
      <c r="W2429" t="s">
        <v>33</v>
      </c>
      <c r="X2429" t="s">
        <v>3958</v>
      </c>
      <c r="Y2429" t="s">
        <v>240</v>
      </c>
      <c r="Z2429" t="s">
        <v>3283</v>
      </c>
      <c r="AA2429" t="s">
        <v>3284</v>
      </c>
      <c r="AC2429" s="13" t="str">
        <f t="shared" si="406"/>
        <v>000168630</v>
      </c>
      <c r="AD2429" t="str">
        <f t="shared" si="407"/>
        <v>25/11/2015</v>
      </c>
      <c r="AE2429" t="str">
        <f t="shared" si="408"/>
        <v>59609123001220</v>
      </c>
      <c r="AF2429" s="14">
        <f t="shared" si="409"/>
        <v>2490.0300000000002</v>
      </c>
      <c r="AG2429">
        <f t="shared" si="410"/>
        <v>999.80000000000007</v>
      </c>
      <c r="AH2429">
        <f t="shared" si="411"/>
        <v>1</v>
      </c>
      <c r="AI2429" s="16">
        <v>1900</v>
      </c>
      <c r="AJ2429" s="16" t="s">
        <v>7191</v>
      </c>
      <c r="AK2429" s="16" t="s">
        <v>2222</v>
      </c>
      <c r="AL2429" s="16" t="s">
        <v>1182</v>
      </c>
      <c r="AM2429" s="16" t="s">
        <v>7193</v>
      </c>
      <c r="AN2429">
        <v>1</v>
      </c>
      <c r="AO2429" t="e">
        <f>VLOOKUP(TRIM(AL2429),'Parcela Dedutivel'!$A$1:$B$65536,2,FALSE)</f>
        <v>#N/A</v>
      </c>
      <c r="AP2429" s="15">
        <f t="shared" si="412"/>
        <v>0</v>
      </c>
      <c r="AQ2429" s="16">
        <f t="shared" si="413"/>
        <v>0</v>
      </c>
      <c r="AV2429" s="18"/>
      <c r="AY2429" s="17"/>
      <c r="AZ2429" s="17"/>
    </row>
    <row r="2430" spans="1:52" hidden="1" x14ac:dyDescent="0.25">
      <c r="A2430" t="s">
        <v>26</v>
      </c>
      <c r="B2430" t="s">
        <v>6196</v>
      </c>
      <c r="C2430">
        <v>42333</v>
      </c>
      <c r="D2430" t="s">
        <v>2787</v>
      </c>
      <c r="E2430" t="s">
        <v>6979</v>
      </c>
      <c r="F2430" t="s">
        <v>29</v>
      </c>
      <c r="G2430">
        <v>2432.7800000000002</v>
      </c>
      <c r="H2430">
        <v>2115.46</v>
      </c>
      <c r="I2430">
        <v>380.78000000000003</v>
      </c>
      <c r="J2430" t="s">
        <v>61</v>
      </c>
      <c r="K2430">
        <v>0</v>
      </c>
      <c r="L2430">
        <v>0</v>
      </c>
      <c r="M2430" t="s">
        <v>31</v>
      </c>
      <c r="N2430">
        <v>2115.46</v>
      </c>
      <c r="O2430">
        <v>317.32</v>
      </c>
      <c r="P2430" t="s">
        <v>2788</v>
      </c>
      <c r="Q2430">
        <v>2115.46</v>
      </c>
      <c r="R2430">
        <v>34.910000000000004</v>
      </c>
      <c r="S2430" t="s">
        <v>33</v>
      </c>
      <c r="T2430">
        <v>2115.46</v>
      </c>
      <c r="U2430">
        <v>160.77000000000001</v>
      </c>
      <c r="V2430" t="s">
        <v>33</v>
      </c>
      <c r="W2430" t="s">
        <v>33</v>
      </c>
      <c r="X2430" t="s">
        <v>3958</v>
      </c>
      <c r="Y2430" t="s">
        <v>44</v>
      </c>
      <c r="Z2430" t="s">
        <v>666</v>
      </c>
      <c r="AA2430" t="s">
        <v>667</v>
      </c>
      <c r="AC2430" s="13" t="str">
        <f t="shared" si="406"/>
        <v>000168630</v>
      </c>
      <c r="AD2430" t="str">
        <f t="shared" si="407"/>
        <v>25/11/2015</v>
      </c>
      <c r="AE2430" t="str">
        <f t="shared" si="408"/>
        <v>59609123001220</v>
      </c>
      <c r="AF2430" s="14">
        <f t="shared" si="409"/>
        <v>2432.7800000000002</v>
      </c>
      <c r="AG2430">
        <f t="shared" si="410"/>
        <v>999.80000000000007</v>
      </c>
      <c r="AH2430">
        <f t="shared" si="411"/>
        <v>1</v>
      </c>
      <c r="AI2430" s="16">
        <v>6795607</v>
      </c>
      <c r="AJ2430" s="16" t="s">
        <v>7736</v>
      </c>
      <c r="AK2430" s="16" t="s">
        <v>5288</v>
      </c>
      <c r="AL2430" s="16" t="s">
        <v>1319</v>
      </c>
      <c r="AM2430" s="16" t="s">
        <v>7193</v>
      </c>
      <c r="AN2430">
        <v>2</v>
      </c>
      <c r="AO2430" t="e">
        <f>VLOOKUP(TRIM(AL2430),'Parcela Dedutivel'!$A$1:$B$65536,2,FALSE)</f>
        <v>#N/A</v>
      </c>
      <c r="AP2430" s="15">
        <f t="shared" si="412"/>
        <v>0</v>
      </c>
      <c r="AQ2430" s="16">
        <f t="shared" si="413"/>
        <v>0</v>
      </c>
      <c r="AV2430" s="18"/>
      <c r="AY2430" s="17"/>
      <c r="AZ2430" s="17"/>
    </row>
    <row r="2431" spans="1:52" hidden="1" x14ac:dyDescent="0.25">
      <c r="A2431" t="s">
        <v>26</v>
      </c>
      <c r="B2431" t="s">
        <v>6196</v>
      </c>
      <c r="C2431">
        <v>42333</v>
      </c>
      <c r="D2431" t="s">
        <v>2787</v>
      </c>
      <c r="E2431" t="s">
        <v>6979</v>
      </c>
      <c r="F2431" t="s">
        <v>29</v>
      </c>
      <c r="G2431">
        <v>3062.4</v>
      </c>
      <c r="H2431">
        <v>2662.96</v>
      </c>
      <c r="I2431">
        <v>479.33</v>
      </c>
      <c r="J2431" t="s">
        <v>61</v>
      </c>
      <c r="K2431">
        <v>0</v>
      </c>
      <c r="L2431">
        <v>0</v>
      </c>
      <c r="M2431" t="s">
        <v>31</v>
      </c>
      <c r="N2431">
        <v>2662.96</v>
      </c>
      <c r="O2431">
        <v>399.44</v>
      </c>
      <c r="P2431" t="s">
        <v>2788</v>
      </c>
      <c r="Q2431">
        <v>2662.96</v>
      </c>
      <c r="R2431">
        <v>43.94</v>
      </c>
      <c r="S2431" t="s">
        <v>33</v>
      </c>
      <c r="T2431">
        <v>2662.96</v>
      </c>
      <c r="U2431">
        <v>202.38</v>
      </c>
      <c r="V2431" t="s">
        <v>33</v>
      </c>
      <c r="W2431" t="s">
        <v>33</v>
      </c>
      <c r="X2431" t="s">
        <v>3958</v>
      </c>
      <c r="Y2431" t="s">
        <v>44</v>
      </c>
      <c r="Z2431" t="s">
        <v>1161</v>
      </c>
      <c r="AA2431" t="s">
        <v>1162</v>
      </c>
      <c r="AC2431" s="13" t="str">
        <f t="shared" si="406"/>
        <v>000168630</v>
      </c>
      <c r="AD2431" t="str">
        <f t="shared" si="407"/>
        <v>25/11/2015</v>
      </c>
      <c r="AE2431" t="str">
        <f t="shared" si="408"/>
        <v>59609123001220</v>
      </c>
      <c r="AF2431" s="14">
        <f t="shared" si="409"/>
        <v>3062.4</v>
      </c>
      <c r="AG2431">
        <f t="shared" si="410"/>
        <v>999.80000000000007</v>
      </c>
      <c r="AH2431">
        <f t="shared" si="411"/>
        <v>1</v>
      </c>
      <c r="AI2431" s="16">
        <v>1900</v>
      </c>
      <c r="AJ2431" s="16" t="s">
        <v>7191</v>
      </c>
      <c r="AK2431" s="16" t="s">
        <v>2222</v>
      </c>
      <c r="AL2431" s="16" t="s">
        <v>2229</v>
      </c>
      <c r="AM2431" s="16" t="s">
        <v>7193</v>
      </c>
      <c r="AN2431">
        <v>1</v>
      </c>
      <c r="AO2431" t="e">
        <f>VLOOKUP(TRIM(AL2431),'Parcela Dedutivel'!$A$1:$B$65536,2,FALSE)</f>
        <v>#N/A</v>
      </c>
      <c r="AP2431" s="15">
        <f t="shared" si="412"/>
        <v>0</v>
      </c>
      <c r="AQ2431" s="16">
        <f t="shared" si="413"/>
        <v>0</v>
      </c>
      <c r="AV2431" s="18"/>
      <c r="AY2431" s="17"/>
      <c r="AZ2431" s="17"/>
    </row>
    <row r="2432" spans="1:52" hidden="1" x14ac:dyDescent="0.25">
      <c r="A2432" t="s">
        <v>26</v>
      </c>
      <c r="B2432" t="s">
        <v>6196</v>
      </c>
      <c r="C2432">
        <v>42333</v>
      </c>
      <c r="D2432" t="s">
        <v>2787</v>
      </c>
      <c r="E2432" t="s">
        <v>6979</v>
      </c>
      <c r="F2432" t="s">
        <v>29</v>
      </c>
      <c r="G2432">
        <v>8407.1</v>
      </c>
      <c r="H2432">
        <v>7310.52</v>
      </c>
      <c r="I2432">
        <v>1315.89</v>
      </c>
      <c r="J2432" t="s">
        <v>61</v>
      </c>
      <c r="K2432">
        <v>0</v>
      </c>
      <c r="L2432">
        <v>0</v>
      </c>
      <c r="M2432" t="s">
        <v>31</v>
      </c>
      <c r="N2432">
        <v>7310.52</v>
      </c>
      <c r="O2432">
        <v>1096.58</v>
      </c>
      <c r="P2432" t="s">
        <v>2788</v>
      </c>
      <c r="Q2432">
        <v>7310.52</v>
      </c>
      <c r="R2432">
        <v>120.62</v>
      </c>
      <c r="S2432" t="s">
        <v>33</v>
      </c>
      <c r="T2432">
        <v>7310.52</v>
      </c>
      <c r="U2432">
        <v>555.6</v>
      </c>
      <c r="V2432" t="s">
        <v>33</v>
      </c>
      <c r="W2432" t="s">
        <v>33</v>
      </c>
      <c r="X2432" t="s">
        <v>3958</v>
      </c>
      <c r="Y2432" t="s">
        <v>44</v>
      </c>
      <c r="Z2432" t="s">
        <v>1716</v>
      </c>
      <c r="AA2432" t="s">
        <v>1717</v>
      </c>
      <c r="AC2432" s="13" t="str">
        <f t="shared" si="406"/>
        <v>000168630</v>
      </c>
      <c r="AD2432" t="str">
        <f t="shared" si="407"/>
        <v>25/11/2015</v>
      </c>
      <c r="AE2432" t="str">
        <f t="shared" si="408"/>
        <v>59609123001220</v>
      </c>
      <c r="AF2432" s="14">
        <f t="shared" si="409"/>
        <v>8407.1</v>
      </c>
      <c r="AG2432">
        <f t="shared" si="410"/>
        <v>999.80000000000007</v>
      </c>
      <c r="AH2432">
        <f t="shared" si="411"/>
        <v>1</v>
      </c>
      <c r="AI2432" s="16">
        <v>6795607</v>
      </c>
      <c r="AJ2432" s="16" t="s">
        <v>7736</v>
      </c>
      <c r="AK2432" s="16" t="s">
        <v>5288</v>
      </c>
      <c r="AL2432" s="16" t="s">
        <v>5305</v>
      </c>
      <c r="AM2432" s="16" t="s">
        <v>7193</v>
      </c>
      <c r="AN2432">
        <v>2</v>
      </c>
      <c r="AO2432" t="e">
        <f>VLOOKUP(TRIM(AL2432),'Parcela Dedutivel'!$A$1:$B$65536,2,FALSE)</f>
        <v>#N/A</v>
      </c>
      <c r="AP2432" s="15">
        <f t="shared" si="412"/>
        <v>0</v>
      </c>
      <c r="AQ2432" s="16">
        <f t="shared" si="413"/>
        <v>0</v>
      </c>
      <c r="AV2432" s="18"/>
      <c r="AY2432" s="17"/>
      <c r="AZ2432" s="17"/>
    </row>
    <row r="2433" spans="1:52" hidden="1" x14ac:dyDescent="0.25">
      <c r="A2433" t="s">
        <v>26</v>
      </c>
      <c r="B2433" t="s">
        <v>6196</v>
      </c>
      <c r="C2433">
        <v>42333</v>
      </c>
      <c r="D2433" t="s">
        <v>2787</v>
      </c>
      <c r="E2433" t="s">
        <v>6979</v>
      </c>
      <c r="F2433" t="s">
        <v>29</v>
      </c>
      <c r="G2433">
        <v>2101.77</v>
      </c>
      <c r="H2433">
        <v>1827.63</v>
      </c>
      <c r="I2433">
        <v>328.97</v>
      </c>
      <c r="J2433" t="s">
        <v>61</v>
      </c>
      <c r="K2433">
        <v>0</v>
      </c>
      <c r="L2433">
        <v>0</v>
      </c>
      <c r="M2433" t="s">
        <v>31</v>
      </c>
      <c r="N2433">
        <v>1827.63</v>
      </c>
      <c r="O2433">
        <v>274.14</v>
      </c>
      <c r="P2433" t="s">
        <v>2788</v>
      </c>
      <c r="Q2433">
        <v>1827.63</v>
      </c>
      <c r="R2433">
        <v>30.16</v>
      </c>
      <c r="S2433" t="s">
        <v>33</v>
      </c>
      <c r="T2433">
        <v>1827.63</v>
      </c>
      <c r="U2433">
        <v>138.9</v>
      </c>
      <c r="V2433" t="s">
        <v>33</v>
      </c>
      <c r="W2433" t="s">
        <v>33</v>
      </c>
      <c r="X2433" t="s">
        <v>3958</v>
      </c>
      <c r="Y2433" t="s">
        <v>44</v>
      </c>
      <c r="Z2433" t="s">
        <v>1716</v>
      </c>
      <c r="AA2433" t="s">
        <v>1717</v>
      </c>
      <c r="AC2433" s="13" t="str">
        <f t="shared" si="406"/>
        <v>000168630</v>
      </c>
      <c r="AD2433" t="str">
        <f t="shared" si="407"/>
        <v>25/11/2015</v>
      </c>
      <c r="AE2433" t="str">
        <f t="shared" si="408"/>
        <v>59609123001220</v>
      </c>
      <c r="AF2433" s="14">
        <f t="shared" si="409"/>
        <v>2101.77</v>
      </c>
      <c r="AG2433">
        <f t="shared" si="410"/>
        <v>999.80000000000007</v>
      </c>
      <c r="AH2433">
        <f t="shared" si="411"/>
        <v>1</v>
      </c>
      <c r="AI2433" s="16">
        <v>1900</v>
      </c>
      <c r="AJ2433" s="16" t="s">
        <v>7191</v>
      </c>
      <c r="AK2433" s="16" t="s">
        <v>2222</v>
      </c>
      <c r="AL2433" s="16" t="s">
        <v>2231</v>
      </c>
      <c r="AM2433" s="16" t="s">
        <v>7193</v>
      </c>
      <c r="AN2433">
        <v>1</v>
      </c>
      <c r="AO2433" t="e">
        <f>VLOOKUP(TRIM(AL2433),'Parcela Dedutivel'!$A$1:$B$65536,2,FALSE)</f>
        <v>#N/A</v>
      </c>
      <c r="AP2433" s="15">
        <f t="shared" si="412"/>
        <v>0</v>
      </c>
      <c r="AQ2433" s="16">
        <f t="shared" si="413"/>
        <v>0</v>
      </c>
      <c r="AV2433" s="18"/>
      <c r="AY2433" s="17"/>
      <c r="AZ2433" s="17"/>
    </row>
    <row r="2434" spans="1:52" hidden="1" x14ac:dyDescent="0.25">
      <c r="A2434" t="s">
        <v>26</v>
      </c>
      <c r="B2434" t="s">
        <v>6196</v>
      </c>
      <c r="C2434">
        <v>42333</v>
      </c>
      <c r="D2434" t="s">
        <v>2787</v>
      </c>
      <c r="E2434" t="s">
        <v>6979</v>
      </c>
      <c r="F2434" t="s">
        <v>29</v>
      </c>
      <c r="G2434">
        <v>2794.78</v>
      </c>
      <c r="H2434">
        <v>2430.2400000000002</v>
      </c>
      <c r="I2434">
        <v>437.44</v>
      </c>
      <c r="J2434" t="s">
        <v>61</v>
      </c>
      <c r="K2434">
        <v>0</v>
      </c>
      <c r="L2434">
        <v>0</v>
      </c>
      <c r="M2434" t="s">
        <v>31</v>
      </c>
      <c r="N2434">
        <v>2430.2400000000002</v>
      </c>
      <c r="O2434">
        <v>364.54</v>
      </c>
      <c r="P2434" t="s">
        <v>2788</v>
      </c>
      <c r="Q2434">
        <v>2430.2400000000002</v>
      </c>
      <c r="R2434">
        <v>40.1</v>
      </c>
      <c r="S2434" t="s">
        <v>33</v>
      </c>
      <c r="T2434">
        <v>2430.2400000000002</v>
      </c>
      <c r="U2434">
        <v>184.70000000000002</v>
      </c>
      <c r="V2434" t="s">
        <v>33</v>
      </c>
      <c r="W2434" t="s">
        <v>33</v>
      </c>
      <c r="X2434" t="s">
        <v>3958</v>
      </c>
      <c r="Y2434" t="s">
        <v>44</v>
      </c>
      <c r="Z2434" t="s">
        <v>87</v>
      </c>
      <c r="AA2434" t="s">
        <v>88</v>
      </c>
      <c r="AC2434" s="13" t="str">
        <f t="shared" si="406"/>
        <v>000168630</v>
      </c>
      <c r="AD2434" t="str">
        <f t="shared" si="407"/>
        <v>25/11/2015</v>
      </c>
      <c r="AE2434" t="str">
        <f t="shared" si="408"/>
        <v>59609123001220</v>
      </c>
      <c r="AF2434" s="14">
        <f t="shared" si="409"/>
        <v>2794.78</v>
      </c>
      <c r="AG2434">
        <f t="shared" si="410"/>
        <v>999.80000000000007</v>
      </c>
      <c r="AH2434">
        <f t="shared" si="411"/>
        <v>1</v>
      </c>
      <c r="AI2434" s="16">
        <v>6795607</v>
      </c>
      <c r="AJ2434" s="16" t="s">
        <v>7736</v>
      </c>
      <c r="AK2434" s="16" t="s">
        <v>5288</v>
      </c>
      <c r="AL2434" s="16" t="s">
        <v>4993</v>
      </c>
      <c r="AM2434" s="16" t="s">
        <v>7193</v>
      </c>
      <c r="AN2434">
        <v>2</v>
      </c>
      <c r="AO2434" t="e">
        <f>VLOOKUP(TRIM(AL2434),'Parcela Dedutivel'!$A$1:$B$65536,2,FALSE)</f>
        <v>#N/A</v>
      </c>
      <c r="AP2434" s="15">
        <f t="shared" si="412"/>
        <v>0</v>
      </c>
      <c r="AQ2434" s="16">
        <f t="shared" si="413"/>
        <v>0</v>
      </c>
      <c r="AV2434" s="18"/>
      <c r="AY2434" s="17"/>
      <c r="AZ2434" s="17"/>
    </row>
    <row r="2435" spans="1:52" hidden="1" x14ac:dyDescent="0.25">
      <c r="A2435" t="s">
        <v>26</v>
      </c>
      <c r="B2435" t="s">
        <v>6196</v>
      </c>
      <c r="C2435">
        <v>42333</v>
      </c>
      <c r="D2435" t="s">
        <v>2787</v>
      </c>
      <c r="E2435" t="s">
        <v>6979</v>
      </c>
      <c r="F2435" t="s">
        <v>29</v>
      </c>
      <c r="G2435">
        <v>558.96</v>
      </c>
      <c r="H2435">
        <v>486.05</v>
      </c>
      <c r="I2435">
        <v>87.49</v>
      </c>
      <c r="J2435" t="s">
        <v>61</v>
      </c>
      <c r="K2435">
        <v>0</v>
      </c>
      <c r="L2435">
        <v>0</v>
      </c>
      <c r="M2435" t="s">
        <v>31</v>
      </c>
      <c r="N2435">
        <v>486.05</v>
      </c>
      <c r="O2435">
        <v>72.91</v>
      </c>
      <c r="P2435" t="s">
        <v>2788</v>
      </c>
      <c r="Q2435">
        <v>486.05</v>
      </c>
      <c r="R2435">
        <v>8.02</v>
      </c>
      <c r="S2435" t="s">
        <v>33</v>
      </c>
      <c r="T2435">
        <v>486.05</v>
      </c>
      <c r="U2435">
        <v>36.94</v>
      </c>
      <c r="V2435" t="s">
        <v>33</v>
      </c>
      <c r="W2435" t="s">
        <v>33</v>
      </c>
      <c r="X2435" t="s">
        <v>3958</v>
      </c>
      <c r="Y2435" t="s">
        <v>44</v>
      </c>
      <c r="Z2435" t="s">
        <v>87</v>
      </c>
      <c r="AA2435" t="s">
        <v>88</v>
      </c>
      <c r="AC2435" s="13" t="str">
        <f t="shared" ref="AC2435:AC2498" si="414">B2435</f>
        <v>000168630</v>
      </c>
      <c r="AD2435" t="str">
        <f t="shared" ref="AD2435:AD2498" si="415">TEXT(C2435,"dd/mm/aaaa")</f>
        <v>25/11/2015</v>
      </c>
      <c r="AE2435" t="str">
        <f t="shared" ref="AE2435:AE2498" si="416">VLOOKUP(X2435*1,AI:AJ,2,FALSE)</f>
        <v>59609123001220</v>
      </c>
      <c r="AF2435" s="14">
        <f t="shared" ref="AF2435:AF2498" si="417">G2435*1</f>
        <v>558.96</v>
      </c>
      <c r="AG2435">
        <f t="shared" ref="AG2435:AG2498" si="418">SUMIF(AK:AK,B2435,AQ:AQ)</f>
        <v>999.80000000000007</v>
      </c>
      <c r="AH2435">
        <f t="shared" ref="AH2435:AH2498" si="419">IF(OR(LEFT(TRIM(D2435),1)="1",LEFT(TRIM(D2435),1)="2",LEFT(TRIM(D2435),1)="3"),-1,1)</f>
        <v>1</v>
      </c>
      <c r="AI2435" s="16">
        <v>1900</v>
      </c>
      <c r="AJ2435" s="16" t="s">
        <v>7191</v>
      </c>
      <c r="AK2435" s="16" t="s">
        <v>2222</v>
      </c>
      <c r="AL2435" s="16" t="s">
        <v>1194</v>
      </c>
      <c r="AM2435" s="16" t="s">
        <v>7193</v>
      </c>
      <c r="AN2435">
        <v>1</v>
      </c>
      <c r="AO2435" t="e">
        <f>VLOOKUP(TRIM(AL2435),'Parcela Dedutivel'!$A$1:$B$65536,2,FALSE)</f>
        <v>#N/A</v>
      </c>
      <c r="AP2435" s="15">
        <f t="shared" ref="AP2435:AP2498" si="420">IF(ISNA(AO2435),0,AO2435)</f>
        <v>0</v>
      </c>
      <c r="AQ2435" s="16">
        <f t="shared" ref="AQ2435:AQ2498" si="421">AP2435*AN2435</f>
        <v>0</v>
      </c>
      <c r="AV2435" s="18"/>
      <c r="AY2435" s="17"/>
      <c r="AZ2435" s="17"/>
    </row>
    <row r="2436" spans="1:52" hidden="1" x14ac:dyDescent="0.25">
      <c r="A2436" t="s">
        <v>26</v>
      </c>
      <c r="B2436" t="s">
        <v>6196</v>
      </c>
      <c r="C2436">
        <v>42333</v>
      </c>
      <c r="D2436" t="s">
        <v>2787</v>
      </c>
      <c r="E2436" t="s">
        <v>6979</v>
      </c>
      <c r="F2436" t="s">
        <v>29</v>
      </c>
      <c r="G2436">
        <v>620.76</v>
      </c>
      <c r="H2436">
        <v>539.79</v>
      </c>
      <c r="I2436">
        <v>97.16</v>
      </c>
      <c r="J2436" t="s">
        <v>61</v>
      </c>
      <c r="K2436">
        <v>0</v>
      </c>
      <c r="L2436">
        <v>0</v>
      </c>
      <c r="M2436" t="s">
        <v>31</v>
      </c>
      <c r="N2436">
        <v>539.79</v>
      </c>
      <c r="O2436">
        <v>80.97</v>
      </c>
      <c r="P2436" t="s">
        <v>2788</v>
      </c>
      <c r="Q2436">
        <v>539.79</v>
      </c>
      <c r="R2436">
        <v>8.91</v>
      </c>
      <c r="S2436" t="s">
        <v>33</v>
      </c>
      <c r="T2436">
        <v>539.79</v>
      </c>
      <c r="U2436">
        <v>41.02</v>
      </c>
      <c r="V2436" t="s">
        <v>33</v>
      </c>
      <c r="W2436" t="s">
        <v>33</v>
      </c>
      <c r="X2436" t="s">
        <v>3958</v>
      </c>
      <c r="Y2436" t="s">
        <v>44</v>
      </c>
      <c r="Z2436" t="s">
        <v>83</v>
      </c>
      <c r="AA2436" t="s">
        <v>84</v>
      </c>
      <c r="AC2436" s="13" t="str">
        <f t="shared" si="414"/>
        <v>000168630</v>
      </c>
      <c r="AD2436" t="str">
        <f t="shared" si="415"/>
        <v>25/11/2015</v>
      </c>
      <c r="AE2436" t="str">
        <f t="shared" si="416"/>
        <v>59609123001220</v>
      </c>
      <c r="AF2436" s="14">
        <f t="shared" si="417"/>
        <v>620.76</v>
      </c>
      <c r="AG2436">
        <f t="shared" si="418"/>
        <v>999.80000000000007</v>
      </c>
      <c r="AH2436">
        <f t="shared" si="419"/>
        <v>1</v>
      </c>
      <c r="AI2436" s="16">
        <v>1900</v>
      </c>
      <c r="AJ2436" s="16" t="s">
        <v>7191</v>
      </c>
      <c r="AK2436" s="16" t="s">
        <v>2222</v>
      </c>
      <c r="AL2436" s="16" t="s">
        <v>2233</v>
      </c>
      <c r="AM2436" s="16" t="s">
        <v>7193</v>
      </c>
      <c r="AN2436">
        <v>2</v>
      </c>
      <c r="AO2436" t="e">
        <f>VLOOKUP(TRIM(AL2436),'Parcela Dedutivel'!$A$1:$B$65536,2,FALSE)</f>
        <v>#N/A</v>
      </c>
      <c r="AP2436" s="15">
        <f t="shared" si="420"/>
        <v>0</v>
      </c>
      <c r="AQ2436" s="16">
        <f t="shared" si="421"/>
        <v>0</v>
      </c>
      <c r="AV2436" s="18"/>
      <c r="AY2436" s="17"/>
      <c r="AZ2436" s="17"/>
    </row>
    <row r="2437" spans="1:52" hidden="1" x14ac:dyDescent="0.25">
      <c r="A2437" t="s">
        <v>26</v>
      </c>
      <c r="B2437" t="s">
        <v>6196</v>
      </c>
      <c r="C2437">
        <v>42333</v>
      </c>
      <c r="D2437" t="s">
        <v>2787</v>
      </c>
      <c r="E2437" t="s">
        <v>6979</v>
      </c>
      <c r="F2437" t="s">
        <v>29</v>
      </c>
      <c r="G2437">
        <v>550.41999999999996</v>
      </c>
      <c r="H2437">
        <v>478.63</v>
      </c>
      <c r="I2437">
        <v>86.15</v>
      </c>
      <c r="J2437" t="s">
        <v>61</v>
      </c>
      <c r="K2437">
        <v>0</v>
      </c>
      <c r="L2437">
        <v>0</v>
      </c>
      <c r="M2437" t="s">
        <v>31</v>
      </c>
      <c r="N2437">
        <v>478.63</v>
      </c>
      <c r="O2437">
        <v>71.790000000000006</v>
      </c>
      <c r="P2437" t="s">
        <v>2788</v>
      </c>
      <c r="Q2437">
        <v>478.63</v>
      </c>
      <c r="R2437">
        <v>7.9</v>
      </c>
      <c r="S2437" t="s">
        <v>33</v>
      </c>
      <c r="T2437">
        <v>478.63</v>
      </c>
      <c r="U2437">
        <v>36.380000000000003</v>
      </c>
      <c r="V2437" t="s">
        <v>33</v>
      </c>
      <c r="W2437" t="s">
        <v>33</v>
      </c>
      <c r="X2437" t="s">
        <v>3958</v>
      </c>
      <c r="Y2437" t="s">
        <v>44</v>
      </c>
      <c r="Z2437" t="s">
        <v>3218</v>
      </c>
      <c r="AA2437" t="s">
        <v>3219</v>
      </c>
      <c r="AC2437" s="13" t="str">
        <f t="shared" si="414"/>
        <v>000168630</v>
      </c>
      <c r="AD2437" t="str">
        <f t="shared" si="415"/>
        <v>25/11/2015</v>
      </c>
      <c r="AE2437" t="str">
        <f t="shared" si="416"/>
        <v>59609123001220</v>
      </c>
      <c r="AF2437" s="14">
        <f t="shared" si="417"/>
        <v>550.41999999999996</v>
      </c>
      <c r="AG2437">
        <f t="shared" si="418"/>
        <v>999.80000000000007</v>
      </c>
      <c r="AH2437">
        <f t="shared" si="419"/>
        <v>1</v>
      </c>
      <c r="AI2437" s="16">
        <v>6795607</v>
      </c>
      <c r="AJ2437" s="16" t="s">
        <v>7736</v>
      </c>
      <c r="AK2437" s="16" t="s">
        <v>5288</v>
      </c>
      <c r="AL2437" s="16" t="s">
        <v>688</v>
      </c>
      <c r="AM2437" s="16" t="s">
        <v>7143</v>
      </c>
      <c r="AN2437">
        <v>2</v>
      </c>
      <c r="AO2437" t="e">
        <f>VLOOKUP(TRIM(AL2437),'Parcela Dedutivel'!$A$1:$B$65536,2,FALSE)</f>
        <v>#N/A</v>
      </c>
      <c r="AP2437" s="15">
        <f t="shared" si="420"/>
        <v>0</v>
      </c>
      <c r="AQ2437" s="16">
        <f t="shared" si="421"/>
        <v>0</v>
      </c>
      <c r="AV2437" s="18"/>
      <c r="AY2437" s="17"/>
      <c r="AZ2437" s="17"/>
    </row>
    <row r="2438" spans="1:52" hidden="1" x14ac:dyDescent="0.25">
      <c r="A2438" t="s">
        <v>26</v>
      </c>
      <c r="B2438" t="s">
        <v>6196</v>
      </c>
      <c r="C2438">
        <v>42333</v>
      </c>
      <c r="D2438" t="s">
        <v>2787</v>
      </c>
      <c r="E2438" t="s">
        <v>6979</v>
      </c>
      <c r="F2438" t="s">
        <v>29</v>
      </c>
      <c r="G2438">
        <v>1782.78</v>
      </c>
      <c r="H2438">
        <v>1550.24</v>
      </c>
      <c r="I2438">
        <v>279.04000000000002</v>
      </c>
      <c r="J2438" t="s">
        <v>61</v>
      </c>
      <c r="K2438">
        <v>0</v>
      </c>
      <c r="L2438">
        <v>0</v>
      </c>
      <c r="M2438" t="s">
        <v>31</v>
      </c>
      <c r="N2438">
        <v>1550.24</v>
      </c>
      <c r="O2438">
        <v>232.54</v>
      </c>
      <c r="P2438" t="s">
        <v>2788</v>
      </c>
      <c r="Q2438">
        <v>1550.24</v>
      </c>
      <c r="R2438">
        <v>25.580000000000002</v>
      </c>
      <c r="S2438" t="s">
        <v>33</v>
      </c>
      <c r="T2438">
        <v>1550.24</v>
      </c>
      <c r="U2438">
        <v>117.82000000000001</v>
      </c>
      <c r="V2438" t="s">
        <v>33</v>
      </c>
      <c r="W2438" t="s">
        <v>33</v>
      </c>
      <c r="X2438" t="s">
        <v>3958</v>
      </c>
      <c r="Y2438" t="s">
        <v>44</v>
      </c>
      <c r="Z2438" t="s">
        <v>66</v>
      </c>
      <c r="AA2438" t="s">
        <v>67</v>
      </c>
      <c r="AC2438" s="13" t="str">
        <f t="shared" si="414"/>
        <v>000168630</v>
      </c>
      <c r="AD2438" t="str">
        <f t="shared" si="415"/>
        <v>25/11/2015</v>
      </c>
      <c r="AE2438" t="str">
        <f t="shared" si="416"/>
        <v>59609123001220</v>
      </c>
      <c r="AF2438" s="14">
        <f t="shared" si="417"/>
        <v>1782.78</v>
      </c>
      <c r="AG2438">
        <f t="shared" si="418"/>
        <v>999.80000000000007</v>
      </c>
      <c r="AH2438">
        <f t="shared" si="419"/>
        <v>1</v>
      </c>
      <c r="AI2438" s="16">
        <v>1900</v>
      </c>
      <c r="AJ2438" s="16" t="s">
        <v>7191</v>
      </c>
      <c r="AK2438" s="16" t="s">
        <v>2222</v>
      </c>
      <c r="AL2438" s="16" t="s">
        <v>2235</v>
      </c>
      <c r="AM2438" s="16" t="s">
        <v>7193</v>
      </c>
      <c r="AN2438">
        <v>2</v>
      </c>
      <c r="AO2438" t="e">
        <f>VLOOKUP(TRIM(AL2438),'Parcela Dedutivel'!$A$1:$B$65536,2,FALSE)</f>
        <v>#N/A</v>
      </c>
      <c r="AP2438" s="15">
        <f t="shared" si="420"/>
        <v>0</v>
      </c>
      <c r="AQ2438" s="16">
        <f t="shared" si="421"/>
        <v>0</v>
      </c>
      <c r="AV2438" s="18"/>
      <c r="AY2438" s="17"/>
      <c r="AZ2438" s="17"/>
    </row>
    <row r="2439" spans="1:52" hidden="1" x14ac:dyDescent="0.25">
      <c r="A2439" t="s">
        <v>26</v>
      </c>
      <c r="B2439" t="s">
        <v>6196</v>
      </c>
      <c r="C2439">
        <v>42333</v>
      </c>
      <c r="D2439" t="s">
        <v>2787</v>
      </c>
      <c r="E2439" t="s">
        <v>6979</v>
      </c>
      <c r="F2439" t="s">
        <v>29</v>
      </c>
      <c r="G2439">
        <v>134.80000000000001</v>
      </c>
      <c r="H2439">
        <v>117.22</v>
      </c>
      <c r="I2439">
        <v>21.1</v>
      </c>
      <c r="J2439" t="s">
        <v>61</v>
      </c>
      <c r="K2439">
        <v>0</v>
      </c>
      <c r="L2439">
        <v>0</v>
      </c>
      <c r="M2439" t="s">
        <v>31</v>
      </c>
      <c r="N2439">
        <v>117.22</v>
      </c>
      <c r="O2439">
        <v>17.580000000000002</v>
      </c>
      <c r="P2439" t="s">
        <v>2788</v>
      </c>
      <c r="Q2439">
        <v>117.22</v>
      </c>
      <c r="R2439">
        <v>1.93</v>
      </c>
      <c r="S2439" t="s">
        <v>33</v>
      </c>
      <c r="T2439">
        <v>117.22</v>
      </c>
      <c r="U2439">
        <v>8.91</v>
      </c>
      <c r="V2439" t="s">
        <v>33</v>
      </c>
      <c r="W2439" t="s">
        <v>33</v>
      </c>
      <c r="X2439" t="s">
        <v>3958</v>
      </c>
      <c r="Y2439" t="s">
        <v>4101</v>
      </c>
      <c r="Z2439" t="s">
        <v>6197</v>
      </c>
      <c r="AA2439" t="s">
        <v>6198</v>
      </c>
      <c r="AC2439" s="13" t="str">
        <f t="shared" si="414"/>
        <v>000168630</v>
      </c>
      <c r="AD2439" t="str">
        <f t="shared" si="415"/>
        <v>25/11/2015</v>
      </c>
      <c r="AE2439" t="str">
        <f t="shared" si="416"/>
        <v>59609123001220</v>
      </c>
      <c r="AF2439" s="14">
        <f t="shared" si="417"/>
        <v>134.80000000000001</v>
      </c>
      <c r="AG2439">
        <f t="shared" si="418"/>
        <v>999.80000000000007</v>
      </c>
      <c r="AH2439">
        <f t="shared" si="419"/>
        <v>1</v>
      </c>
      <c r="AI2439" s="16">
        <v>6795607</v>
      </c>
      <c r="AJ2439" s="16" t="s">
        <v>7736</v>
      </c>
      <c r="AK2439" s="16" t="s">
        <v>5288</v>
      </c>
      <c r="AL2439" s="16" t="s">
        <v>5303</v>
      </c>
      <c r="AM2439" s="16" t="s">
        <v>7193</v>
      </c>
      <c r="AN2439">
        <v>2</v>
      </c>
      <c r="AO2439" t="e">
        <f>VLOOKUP(TRIM(AL2439),'Parcela Dedutivel'!$A$1:$B$65536,2,FALSE)</f>
        <v>#N/A</v>
      </c>
      <c r="AP2439" s="15">
        <f t="shared" si="420"/>
        <v>0</v>
      </c>
      <c r="AQ2439" s="16">
        <f t="shared" si="421"/>
        <v>0</v>
      </c>
      <c r="AV2439" s="18"/>
      <c r="AY2439" s="17"/>
      <c r="AZ2439" s="17"/>
    </row>
    <row r="2440" spans="1:52" hidden="1" x14ac:dyDescent="0.25">
      <c r="A2440" t="s">
        <v>26</v>
      </c>
      <c r="B2440" t="s">
        <v>6199</v>
      </c>
      <c r="C2440">
        <v>42333</v>
      </c>
      <c r="D2440" t="s">
        <v>2817</v>
      </c>
      <c r="E2440" t="s">
        <v>6979</v>
      </c>
      <c r="F2440" t="s">
        <v>1643</v>
      </c>
      <c r="G2440">
        <v>257.5</v>
      </c>
      <c r="H2440">
        <v>257.5</v>
      </c>
      <c r="I2440">
        <v>30.900000000000002</v>
      </c>
      <c r="J2440" t="s">
        <v>30</v>
      </c>
      <c r="K2440">
        <v>0</v>
      </c>
      <c r="L2440">
        <v>0</v>
      </c>
      <c r="M2440" t="s">
        <v>31</v>
      </c>
      <c r="N2440">
        <v>0</v>
      </c>
      <c r="O2440">
        <v>0</v>
      </c>
      <c r="P2440" t="s">
        <v>31</v>
      </c>
      <c r="Q2440">
        <v>257.5</v>
      </c>
      <c r="R2440">
        <v>4.25</v>
      </c>
      <c r="S2440" t="s">
        <v>33</v>
      </c>
      <c r="T2440">
        <v>257.5</v>
      </c>
      <c r="U2440">
        <v>19.57</v>
      </c>
      <c r="V2440" t="s">
        <v>33</v>
      </c>
      <c r="W2440" t="s">
        <v>33</v>
      </c>
      <c r="X2440" t="s">
        <v>2574</v>
      </c>
      <c r="Y2440" t="s">
        <v>96</v>
      </c>
      <c r="Z2440" t="s">
        <v>5189</v>
      </c>
      <c r="AA2440" t="s">
        <v>2862</v>
      </c>
      <c r="AC2440" s="13" t="str">
        <f t="shared" si="414"/>
        <v>000168631</v>
      </c>
      <c r="AD2440" t="str">
        <f t="shared" si="415"/>
        <v>25/11/2015</v>
      </c>
      <c r="AE2440" t="str">
        <f t="shared" si="416"/>
        <v>03523188000140</v>
      </c>
      <c r="AF2440" s="14">
        <f t="shared" si="417"/>
        <v>257.5</v>
      </c>
      <c r="AG2440">
        <f t="shared" si="418"/>
        <v>0</v>
      </c>
      <c r="AH2440">
        <f t="shared" si="419"/>
        <v>1</v>
      </c>
      <c r="AI2440" s="16">
        <v>1900</v>
      </c>
      <c r="AJ2440" s="16" t="s">
        <v>7191</v>
      </c>
      <c r="AK2440" s="16" t="s">
        <v>2222</v>
      </c>
      <c r="AL2440" s="16" t="s">
        <v>1223</v>
      </c>
      <c r="AM2440" s="16" t="s">
        <v>7193</v>
      </c>
      <c r="AN2440">
        <v>1</v>
      </c>
      <c r="AO2440" t="e">
        <f>VLOOKUP(TRIM(AL2440),'Parcela Dedutivel'!$A$1:$B$65536,2,FALSE)</f>
        <v>#N/A</v>
      </c>
      <c r="AP2440" s="15">
        <f t="shared" si="420"/>
        <v>0</v>
      </c>
      <c r="AQ2440" s="16">
        <f t="shared" si="421"/>
        <v>0</v>
      </c>
      <c r="AV2440" s="18"/>
      <c r="AY2440" s="17"/>
      <c r="AZ2440" s="17"/>
    </row>
    <row r="2441" spans="1:52" hidden="1" x14ac:dyDescent="0.25">
      <c r="A2441" t="s">
        <v>26</v>
      </c>
      <c r="B2441" t="s">
        <v>6200</v>
      </c>
      <c r="C2441">
        <v>42333</v>
      </c>
      <c r="D2441" t="s">
        <v>2817</v>
      </c>
      <c r="E2441" t="s">
        <v>6979</v>
      </c>
      <c r="F2441" t="s">
        <v>179</v>
      </c>
      <c r="G2441">
        <v>887.62</v>
      </c>
      <c r="H2441">
        <v>887.62</v>
      </c>
      <c r="I2441">
        <v>106.51</v>
      </c>
      <c r="J2441" t="s">
        <v>30</v>
      </c>
      <c r="K2441">
        <v>0</v>
      </c>
      <c r="L2441">
        <v>0</v>
      </c>
      <c r="M2441" t="s">
        <v>31</v>
      </c>
      <c r="N2441">
        <v>0</v>
      </c>
      <c r="O2441">
        <v>0</v>
      </c>
      <c r="P2441" t="s">
        <v>31</v>
      </c>
      <c r="Q2441">
        <v>887.62</v>
      </c>
      <c r="R2441">
        <v>14.65</v>
      </c>
      <c r="S2441" t="s">
        <v>33</v>
      </c>
      <c r="T2441">
        <v>887.62</v>
      </c>
      <c r="U2441">
        <v>67.460000000000008</v>
      </c>
      <c r="V2441" t="s">
        <v>33</v>
      </c>
      <c r="W2441" t="s">
        <v>33</v>
      </c>
      <c r="X2441" t="s">
        <v>3173</v>
      </c>
      <c r="Y2441" t="s">
        <v>1378</v>
      </c>
      <c r="Z2441" t="s">
        <v>3174</v>
      </c>
      <c r="AA2441" t="s">
        <v>3175</v>
      </c>
      <c r="AC2441" s="13" t="str">
        <f t="shared" si="414"/>
        <v>000168632</v>
      </c>
      <c r="AD2441" t="str">
        <f t="shared" si="415"/>
        <v>25/11/2015</v>
      </c>
      <c r="AE2441" t="str">
        <f t="shared" si="416"/>
        <v>01942223000130</v>
      </c>
      <c r="AF2441" s="14">
        <f t="shared" si="417"/>
        <v>887.62</v>
      </c>
      <c r="AG2441">
        <f t="shared" si="418"/>
        <v>0</v>
      </c>
      <c r="AH2441">
        <f t="shared" si="419"/>
        <v>1</v>
      </c>
      <c r="AI2441" s="16">
        <v>1900</v>
      </c>
      <c r="AJ2441" s="16" t="s">
        <v>7191</v>
      </c>
      <c r="AK2441" s="16" t="s">
        <v>2222</v>
      </c>
      <c r="AL2441" s="16" t="s">
        <v>1278</v>
      </c>
      <c r="AM2441" s="16" t="s">
        <v>7193</v>
      </c>
      <c r="AN2441">
        <v>2</v>
      </c>
      <c r="AO2441" t="e">
        <f>VLOOKUP(TRIM(AL2441),'Parcela Dedutivel'!$A$1:$B$65536,2,FALSE)</f>
        <v>#N/A</v>
      </c>
      <c r="AP2441" s="15">
        <f t="shared" si="420"/>
        <v>0</v>
      </c>
      <c r="AQ2441" s="16">
        <f t="shared" si="421"/>
        <v>0</v>
      </c>
      <c r="AV2441" s="18"/>
      <c r="AY2441" s="17"/>
      <c r="AZ2441" s="17"/>
    </row>
    <row r="2442" spans="1:52" hidden="1" x14ac:dyDescent="0.25">
      <c r="A2442" t="s">
        <v>26</v>
      </c>
      <c r="B2442" t="s">
        <v>6201</v>
      </c>
      <c r="C2442">
        <v>42333</v>
      </c>
      <c r="D2442" t="s">
        <v>2817</v>
      </c>
      <c r="E2442" t="s">
        <v>6979</v>
      </c>
      <c r="F2442" t="s">
        <v>1643</v>
      </c>
      <c r="G2442">
        <v>1821.04</v>
      </c>
      <c r="H2442">
        <v>1821.04</v>
      </c>
      <c r="I2442">
        <v>218.52</v>
      </c>
      <c r="J2442" t="s">
        <v>30</v>
      </c>
      <c r="K2442">
        <v>0</v>
      </c>
      <c r="L2442">
        <v>0</v>
      </c>
      <c r="M2442" t="s">
        <v>31</v>
      </c>
      <c r="N2442">
        <v>0</v>
      </c>
      <c r="O2442">
        <v>0</v>
      </c>
      <c r="P2442" t="s">
        <v>31</v>
      </c>
      <c r="Q2442">
        <v>1821.04</v>
      </c>
      <c r="R2442">
        <v>30.05</v>
      </c>
      <c r="S2442" t="s">
        <v>33</v>
      </c>
      <c r="T2442">
        <v>1821.04</v>
      </c>
      <c r="U2442">
        <v>138.4</v>
      </c>
      <c r="V2442" t="s">
        <v>33</v>
      </c>
      <c r="W2442" t="s">
        <v>33</v>
      </c>
      <c r="X2442" t="s">
        <v>2574</v>
      </c>
      <c r="Y2442" t="s">
        <v>96</v>
      </c>
      <c r="Z2442" t="s">
        <v>2861</v>
      </c>
      <c r="AA2442" t="s">
        <v>2862</v>
      </c>
      <c r="AC2442" s="13" t="str">
        <f t="shared" si="414"/>
        <v>000168633</v>
      </c>
      <c r="AD2442" t="str">
        <f t="shared" si="415"/>
        <v>25/11/2015</v>
      </c>
      <c r="AE2442" t="str">
        <f t="shared" si="416"/>
        <v>03523188000140</v>
      </c>
      <c r="AF2442" s="14">
        <f t="shared" si="417"/>
        <v>1821.04</v>
      </c>
      <c r="AG2442">
        <f t="shared" si="418"/>
        <v>0</v>
      </c>
      <c r="AH2442">
        <f t="shared" si="419"/>
        <v>1</v>
      </c>
      <c r="AI2442" s="16">
        <v>6795607</v>
      </c>
      <c r="AJ2442" s="16" t="s">
        <v>7736</v>
      </c>
      <c r="AK2442" s="16" t="s">
        <v>5288</v>
      </c>
      <c r="AL2442" s="16" t="s">
        <v>3421</v>
      </c>
      <c r="AM2442" s="16" t="s">
        <v>7193</v>
      </c>
      <c r="AN2442">
        <v>2</v>
      </c>
      <c r="AO2442" t="e">
        <f>VLOOKUP(TRIM(AL2442),'Parcela Dedutivel'!$A$1:$B$65536,2,FALSE)</f>
        <v>#N/A</v>
      </c>
      <c r="AP2442" s="15">
        <f t="shared" si="420"/>
        <v>0</v>
      </c>
      <c r="AQ2442" s="16">
        <f t="shared" si="421"/>
        <v>0</v>
      </c>
      <c r="AV2442" s="18"/>
      <c r="AY2442" s="17"/>
      <c r="AZ2442" s="17"/>
    </row>
    <row r="2443" spans="1:52" hidden="1" x14ac:dyDescent="0.25">
      <c r="A2443" t="s">
        <v>26</v>
      </c>
      <c r="B2443" t="s">
        <v>6202</v>
      </c>
      <c r="C2443">
        <v>42333</v>
      </c>
      <c r="D2443" t="s">
        <v>2817</v>
      </c>
      <c r="E2443" t="s">
        <v>6979</v>
      </c>
      <c r="F2443" t="s">
        <v>179</v>
      </c>
      <c r="G2443">
        <v>14940.8</v>
      </c>
      <c r="H2443">
        <v>12992</v>
      </c>
      <c r="I2443">
        <v>519.68000000000006</v>
      </c>
      <c r="J2443" t="s">
        <v>780</v>
      </c>
      <c r="K2443">
        <v>0</v>
      </c>
      <c r="L2443">
        <v>0</v>
      </c>
      <c r="M2443" t="s">
        <v>31</v>
      </c>
      <c r="N2443">
        <v>12992</v>
      </c>
      <c r="O2443">
        <v>1948.8</v>
      </c>
      <c r="P2443" t="s">
        <v>2788</v>
      </c>
      <c r="Q2443">
        <v>12992</v>
      </c>
      <c r="R2443">
        <v>214.37</v>
      </c>
      <c r="S2443" t="s">
        <v>33</v>
      </c>
      <c r="T2443">
        <v>12992</v>
      </c>
      <c r="U2443">
        <v>987.39</v>
      </c>
      <c r="V2443" t="s">
        <v>33</v>
      </c>
      <c r="W2443" t="s">
        <v>33</v>
      </c>
      <c r="X2443" t="s">
        <v>1865</v>
      </c>
      <c r="Y2443" t="s">
        <v>91</v>
      </c>
      <c r="Z2443" t="s">
        <v>1866</v>
      </c>
      <c r="AA2443" t="s">
        <v>1867</v>
      </c>
      <c r="AC2443" s="13" t="str">
        <f t="shared" si="414"/>
        <v>000168634</v>
      </c>
      <c r="AD2443" t="str">
        <f t="shared" si="415"/>
        <v>25/11/2015</v>
      </c>
      <c r="AE2443" t="str">
        <f t="shared" si="416"/>
        <v>14785345000102</v>
      </c>
      <c r="AF2443" s="14">
        <f t="shared" si="417"/>
        <v>14940.8</v>
      </c>
      <c r="AG2443">
        <f t="shared" si="418"/>
        <v>0</v>
      </c>
      <c r="AH2443">
        <f t="shared" si="419"/>
        <v>1</v>
      </c>
      <c r="AI2443" s="16">
        <v>1900</v>
      </c>
      <c r="AJ2443" s="16" t="s">
        <v>7191</v>
      </c>
      <c r="AK2443" s="16" t="s">
        <v>2222</v>
      </c>
      <c r="AL2443" s="16" t="s">
        <v>2237</v>
      </c>
      <c r="AM2443" s="16" t="s">
        <v>7193</v>
      </c>
      <c r="AN2443">
        <v>1</v>
      </c>
      <c r="AO2443" t="e">
        <f>VLOOKUP(TRIM(AL2443),'Parcela Dedutivel'!$A$1:$B$65536,2,FALSE)</f>
        <v>#N/A</v>
      </c>
      <c r="AP2443" s="15">
        <f t="shared" si="420"/>
        <v>0</v>
      </c>
      <c r="AQ2443" s="16">
        <f t="shared" si="421"/>
        <v>0</v>
      </c>
      <c r="AV2443" s="18"/>
      <c r="AY2443" s="17"/>
      <c r="AZ2443" s="17"/>
    </row>
    <row r="2444" spans="1:52" hidden="1" x14ac:dyDescent="0.25">
      <c r="A2444" t="s">
        <v>26</v>
      </c>
      <c r="B2444" t="s">
        <v>6203</v>
      </c>
      <c r="C2444">
        <v>42333</v>
      </c>
      <c r="D2444" t="s">
        <v>2817</v>
      </c>
      <c r="E2444" t="s">
        <v>6979</v>
      </c>
      <c r="F2444" t="s">
        <v>179</v>
      </c>
      <c r="G2444">
        <v>1441.52</v>
      </c>
      <c r="H2444">
        <v>1441.52</v>
      </c>
      <c r="I2444">
        <v>172.98</v>
      </c>
      <c r="J2444" t="s">
        <v>30</v>
      </c>
      <c r="K2444">
        <v>0</v>
      </c>
      <c r="L2444">
        <v>0</v>
      </c>
      <c r="M2444" t="s">
        <v>31</v>
      </c>
      <c r="N2444">
        <v>0</v>
      </c>
      <c r="O2444">
        <v>0</v>
      </c>
      <c r="P2444" t="s">
        <v>31</v>
      </c>
      <c r="Q2444">
        <v>1441.52</v>
      </c>
      <c r="R2444">
        <v>23.79</v>
      </c>
      <c r="S2444" t="s">
        <v>33</v>
      </c>
      <c r="T2444">
        <v>1441.52</v>
      </c>
      <c r="U2444">
        <v>109.56</v>
      </c>
      <c r="V2444" t="s">
        <v>33</v>
      </c>
      <c r="W2444" t="s">
        <v>33</v>
      </c>
      <c r="X2444" t="s">
        <v>3063</v>
      </c>
      <c r="Y2444" t="s">
        <v>1378</v>
      </c>
      <c r="Z2444" t="s">
        <v>3064</v>
      </c>
      <c r="AA2444" t="s">
        <v>3065</v>
      </c>
      <c r="AC2444" s="13" t="str">
        <f t="shared" si="414"/>
        <v>000168635</v>
      </c>
      <c r="AD2444" t="str">
        <f t="shared" si="415"/>
        <v>25/11/2015</v>
      </c>
      <c r="AE2444" t="str">
        <f t="shared" si="416"/>
        <v>01641045000612</v>
      </c>
      <c r="AF2444" s="14">
        <f t="shared" si="417"/>
        <v>1441.52</v>
      </c>
      <c r="AG2444">
        <f t="shared" si="418"/>
        <v>0</v>
      </c>
      <c r="AH2444">
        <f t="shared" si="419"/>
        <v>1</v>
      </c>
      <c r="AI2444" s="16">
        <v>6795607</v>
      </c>
      <c r="AJ2444" s="16" t="s">
        <v>7736</v>
      </c>
      <c r="AK2444" s="16" t="s">
        <v>5288</v>
      </c>
      <c r="AL2444" s="16" t="s">
        <v>66</v>
      </c>
      <c r="AM2444" s="16" t="s">
        <v>7193</v>
      </c>
      <c r="AN2444">
        <v>2</v>
      </c>
      <c r="AO2444" t="e">
        <f>VLOOKUP(TRIM(AL2444),'Parcela Dedutivel'!$A$1:$B$65536,2,FALSE)</f>
        <v>#N/A</v>
      </c>
      <c r="AP2444" s="15">
        <f t="shared" si="420"/>
        <v>0</v>
      </c>
      <c r="AQ2444" s="16">
        <f t="shared" si="421"/>
        <v>0</v>
      </c>
      <c r="AV2444" s="18"/>
      <c r="AY2444" s="17"/>
      <c r="AZ2444" s="17"/>
    </row>
    <row r="2445" spans="1:52" hidden="1" x14ac:dyDescent="0.25">
      <c r="A2445" t="s">
        <v>26</v>
      </c>
      <c r="B2445" t="s">
        <v>6203</v>
      </c>
      <c r="C2445">
        <v>42333</v>
      </c>
      <c r="D2445" t="s">
        <v>2817</v>
      </c>
      <c r="E2445" t="s">
        <v>6979</v>
      </c>
      <c r="F2445" t="s">
        <v>179</v>
      </c>
      <c r="G2445">
        <v>891.43000000000006</v>
      </c>
      <c r="H2445">
        <v>891.43000000000006</v>
      </c>
      <c r="I2445">
        <v>106.97</v>
      </c>
      <c r="J2445" t="s">
        <v>30</v>
      </c>
      <c r="K2445">
        <v>0</v>
      </c>
      <c r="L2445">
        <v>0</v>
      </c>
      <c r="M2445" t="s">
        <v>31</v>
      </c>
      <c r="N2445">
        <v>0</v>
      </c>
      <c r="O2445">
        <v>0</v>
      </c>
      <c r="P2445" t="s">
        <v>31</v>
      </c>
      <c r="Q2445">
        <v>891.43000000000006</v>
      </c>
      <c r="R2445">
        <v>14.71</v>
      </c>
      <c r="S2445" t="s">
        <v>33</v>
      </c>
      <c r="T2445">
        <v>891.43000000000006</v>
      </c>
      <c r="U2445">
        <v>67.75</v>
      </c>
      <c r="V2445" t="s">
        <v>33</v>
      </c>
      <c r="W2445" t="s">
        <v>33</v>
      </c>
      <c r="X2445" t="s">
        <v>3063</v>
      </c>
      <c r="Y2445" t="s">
        <v>1378</v>
      </c>
      <c r="Z2445" t="s">
        <v>3060</v>
      </c>
      <c r="AA2445" t="s">
        <v>3061</v>
      </c>
      <c r="AC2445" s="13" t="str">
        <f t="shared" si="414"/>
        <v>000168635</v>
      </c>
      <c r="AD2445" t="str">
        <f t="shared" si="415"/>
        <v>25/11/2015</v>
      </c>
      <c r="AE2445" t="str">
        <f t="shared" si="416"/>
        <v>01641045000612</v>
      </c>
      <c r="AF2445" s="14">
        <f t="shared" si="417"/>
        <v>891.43000000000006</v>
      </c>
      <c r="AG2445">
        <f t="shared" si="418"/>
        <v>0</v>
      </c>
      <c r="AH2445">
        <f t="shared" si="419"/>
        <v>1</v>
      </c>
      <c r="AI2445" s="16">
        <v>1900</v>
      </c>
      <c r="AJ2445" s="16" t="s">
        <v>7191</v>
      </c>
      <c r="AK2445" s="16" t="s">
        <v>2222</v>
      </c>
      <c r="AL2445" s="16" t="s">
        <v>1266</v>
      </c>
      <c r="AM2445" s="16" t="s">
        <v>7193</v>
      </c>
      <c r="AN2445">
        <v>10</v>
      </c>
      <c r="AO2445" t="e">
        <f>VLOOKUP(TRIM(AL2445),'Parcela Dedutivel'!$A$1:$B$65536,2,FALSE)</f>
        <v>#N/A</v>
      </c>
      <c r="AP2445" s="15">
        <f t="shared" si="420"/>
        <v>0</v>
      </c>
      <c r="AQ2445" s="16">
        <f t="shared" si="421"/>
        <v>0</v>
      </c>
      <c r="AV2445" s="18"/>
      <c r="AY2445" s="17"/>
      <c r="AZ2445" s="17"/>
    </row>
    <row r="2446" spans="1:52" hidden="1" x14ac:dyDescent="0.25">
      <c r="A2446" t="s">
        <v>26</v>
      </c>
      <c r="B2446" t="s">
        <v>6204</v>
      </c>
      <c r="C2446">
        <v>42333</v>
      </c>
      <c r="D2446" t="s">
        <v>2817</v>
      </c>
      <c r="E2446" t="s">
        <v>6979</v>
      </c>
      <c r="F2446" t="s">
        <v>1643</v>
      </c>
      <c r="G2446">
        <v>2575</v>
      </c>
      <c r="H2446">
        <v>2575</v>
      </c>
      <c r="I2446">
        <v>309</v>
      </c>
      <c r="J2446" t="s">
        <v>30</v>
      </c>
      <c r="K2446">
        <v>0</v>
      </c>
      <c r="L2446">
        <v>0</v>
      </c>
      <c r="M2446" t="s">
        <v>31</v>
      </c>
      <c r="N2446">
        <v>0</v>
      </c>
      <c r="O2446">
        <v>0</v>
      </c>
      <c r="P2446" t="s">
        <v>31</v>
      </c>
      <c r="Q2446">
        <v>2575</v>
      </c>
      <c r="R2446">
        <v>42.49</v>
      </c>
      <c r="S2446" t="s">
        <v>33</v>
      </c>
      <c r="T2446">
        <v>2575</v>
      </c>
      <c r="U2446">
        <v>195.70000000000002</v>
      </c>
      <c r="V2446" t="s">
        <v>33</v>
      </c>
      <c r="W2446" t="s">
        <v>33</v>
      </c>
      <c r="X2446" t="s">
        <v>2574</v>
      </c>
      <c r="Y2446" t="s">
        <v>96</v>
      </c>
      <c r="Z2446" t="s">
        <v>3643</v>
      </c>
      <c r="AA2446" t="s">
        <v>3644</v>
      </c>
      <c r="AC2446" s="13" t="str">
        <f t="shared" si="414"/>
        <v>000168636</v>
      </c>
      <c r="AD2446" t="str">
        <f t="shared" si="415"/>
        <v>25/11/2015</v>
      </c>
      <c r="AE2446" t="str">
        <f t="shared" si="416"/>
        <v>03523188000140</v>
      </c>
      <c r="AF2446" s="14">
        <f t="shared" si="417"/>
        <v>2575</v>
      </c>
      <c r="AG2446">
        <f t="shared" si="418"/>
        <v>0</v>
      </c>
      <c r="AH2446">
        <f t="shared" si="419"/>
        <v>1</v>
      </c>
      <c r="AI2446" s="16">
        <v>1900</v>
      </c>
      <c r="AJ2446" s="16" t="s">
        <v>7191</v>
      </c>
      <c r="AK2446" s="16" t="s">
        <v>2222</v>
      </c>
      <c r="AL2446" s="16" t="s">
        <v>1268</v>
      </c>
      <c r="AM2446" s="16" t="s">
        <v>7193</v>
      </c>
      <c r="AN2446">
        <v>2</v>
      </c>
      <c r="AO2446" t="e">
        <f>VLOOKUP(TRIM(AL2446),'Parcela Dedutivel'!$A$1:$B$65536,2,FALSE)</f>
        <v>#N/A</v>
      </c>
      <c r="AP2446" s="15">
        <f t="shared" si="420"/>
        <v>0</v>
      </c>
      <c r="AQ2446" s="16">
        <f t="shared" si="421"/>
        <v>0</v>
      </c>
      <c r="AV2446" s="18"/>
      <c r="AY2446" s="17"/>
      <c r="AZ2446" s="17"/>
    </row>
    <row r="2447" spans="1:52" hidden="1" x14ac:dyDescent="0.25">
      <c r="A2447" t="s">
        <v>26</v>
      </c>
      <c r="B2447" t="s">
        <v>6205</v>
      </c>
      <c r="C2447">
        <v>42333</v>
      </c>
      <c r="D2447" t="s">
        <v>2817</v>
      </c>
      <c r="E2447" t="s">
        <v>6979</v>
      </c>
      <c r="F2447" t="s">
        <v>1643</v>
      </c>
      <c r="G2447">
        <v>2725.36</v>
      </c>
      <c r="H2447">
        <v>2725.36</v>
      </c>
      <c r="I2447">
        <v>327.04000000000002</v>
      </c>
      <c r="J2447" t="s">
        <v>30</v>
      </c>
      <c r="K2447">
        <v>0</v>
      </c>
      <c r="L2447">
        <v>0</v>
      </c>
      <c r="M2447" t="s">
        <v>31</v>
      </c>
      <c r="N2447">
        <v>0</v>
      </c>
      <c r="O2447">
        <v>0</v>
      </c>
      <c r="P2447" t="s">
        <v>31</v>
      </c>
      <c r="Q2447">
        <v>2725.36</v>
      </c>
      <c r="R2447">
        <v>44.97</v>
      </c>
      <c r="S2447" t="s">
        <v>33</v>
      </c>
      <c r="T2447">
        <v>2725.36</v>
      </c>
      <c r="U2447">
        <v>207.13</v>
      </c>
      <c r="V2447" t="s">
        <v>33</v>
      </c>
      <c r="W2447" t="s">
        <v>33</v>
      </c>
      <c r="X2447" t="s">
        <v>2574</v>
      </c>
      <c r="Y2447" t="s">
        <v>96</v>
      </c>
      <c r="Z2447" t="s">
        <v>3640</v>
      </c>
      <c r="AA2447" t="s">
        <v>3366</v>
      </c>
      <c r="AC2447" s="13" t="str">
        <f t="shared" si="414"/>
        <v>000168637</v>
      </c>
      <c r="AD2447" t="str">
        <f t="shared" si="415"/>
        <v>25/11/2015</v>
      </c>
      <c r="AE2447" t="str">
        <f t="shared" si="416"/>
        <v>03523188000140</v>
      </c>
      <c r="AF2447" s="14">
        <f t="shared" si="417"/>
        <v>2725.36</v>
      </c>
      <c r="AG2447">
        <f t="shared" si="418"/>
        <v>0</v>
      </c>
      <c r="AH2447">
        <f t="shared" si="419"/>
        <v>1</v>
      </c>
      <c r="AI2447" s="16">
        <v>6782692</v>
      </c>
      <c r="AJ2447" s="16" t="s">
        <v>7457</v>
      </c>
      <c r="AK2447" s="16" t="s">
        <v>5309</v>
      </c>
      <c r="AL2447" s="16" t="s">
        <v>304</v>
      </c>
      <c r="AM2447" s="16" t="s">
        <v>7193</v>
      </c>
      <c r="AN2447">
        <v>20</v>
      </c>
      <c r="AO2447" t="e">
        <f>VLOOKUP(TRIM(AL2447),'Parcela Dedutivel'!$A$1:$B$65536,2,FALSE)</f>
        <v>#N/A</v>
      </c>
      <c r="AP2447" s="15">
        <f t="shared" si="420"/>
        <v>0</v>
      </c>
      <c r="AQ2447" s="16">
        <f t="shared" si="421"/>
        <v>0</v>
      </c>
      <c r="AV2447" s="18"/>
      <c r="AY2447" s="17"/>
      <c r="AZ2447" s="17"/>
    </row>
    <row r="2448" spans="1:52" hidden="1" x14ac:dyDescent="0.25">
      <c r="A2448" t="s">
        <v>26</v>
      </c>
      <c r="B2448" t="s">
        <v>6206</v>
      </c>
      <c r="C2448">
        <v>42333</v>
      </c>
      <c r="D2448" t="s">
        <v>2804</v>
      </c>
      <c r="E2448" t="s">
        <v>6979</v>
      </c>
      <c r="F2448" t="s">
        <v>29</v>
      </c>
      <c r="G2448">
        <v>48.65</v>
      </c>
      <c r="H2448">
        <v>48.65</v>
      </c>
      <c r="I2448">
        <v>8.76</v>
      </c>
      <c r="J2448" t="s">
        <v>30</v>
      </c>
      <c r="K2448">
        <v>0</v>
      </c>
      <c r="L2448">
        <v>0</v>
      </c>
      <c r="M2448" t="s">
        <v>31</v>
      </c>
      <c r="N2448">
        <v>0</v>
      </c>
      <c r="O2448">
        <v>0</v>
      </c>
      <c r="P2448" t="s">
        <v>31</v>
      </c>
      <c r="Q2448">
        <v>48.65</v>
      </c>
      <c r="R2448">
        <v>0.8</v>
      </c>
      <c r="S2448" t="s">
        <v>33</v>
      </c>
      <c r="T2448">
        <v>48.65</v>
      </c>
      <c r="U2448">
        <v>3.7</v>
      </c>
      <c r="V2448" t="s">
        <v>33</v>
      </c>
      <c r="W2448" t="s">
        <v>33</v>
      </c>
      <c r="X2448" t="s">
        <v>2799</v>
      </c>
      <c r="Y2448" t="s">
        <v>1378</v>
      </c>
      <c r="Z2448" t="s">
        <v>3334</v>
      </c>
      <c r="AA2448" t="s">
        <v>3335</v>
      </c>
      <c r="AC2448" s="13" t="str">
        <f t="shared" si="414"/>
        <v>000168638</v>
      </c>
      <c r="AD2448" t="str">
        <f t="shared" si="415"/>
        <v>25/11/2015</v>
      </c>
      <c r="AE2448" t="str">
        <f t="shared" si="416"/>
        <v>59104422005704</v>
      </c>
      <c r="AF2448" s="14">
        <f t="shared" si="417"/>
        <v>48.65</v>
      </c>
      <c r="AG2448">
        <f t="shared" si="418"/>
        <v>0</v>
      </c>
      <c r="AH2448">
        <f t="shared" si="419"/>
        <v>1</v>
      </c>
      <c r="AI2448" s="16">
        <v>1900</v>
      </c>
      <c r="AJ2448" s="16" t="s">
        <v>7191</v>
      </c>
      <c r="AK2448" s="16" t="s">
        <v>2222</v>
      </c>
      <c r="AL2448" s="16" t="s">
        <v>2239</v>
      </c>
      <c r="AM2448" s="16" t="s">
        <v>7193</v>
      </c>
      <c r="AN2448">
        <v>1</v>
      </c>
      <c r="AO2448" t="e">
        <f>VLOOKUP(TRIM(AL2448),'Parcela Dedutivel'!$A$1:$B$65536,2,FALSE)</f>
        <v>#N/A</v>
      </c>
      <c r="AP2448" s="15">
        <f t="shared" si="420"/>
        <v>0</v>
      </c>
      <c r="AQ2448" s="16">
        <f t="shared" si="421"/>
        <v>0</v>
      </c>
      <c r="AV2448" s="18"/>
      <c r="AY2448" s="17"/>
      <c r="AZ2448" s="17"/>
    </row>
    <row r="2449" spans="1:52" hidden="1" x14ac:dyDescent="0.25">
      <c r="A2449" t="s">
        <v>26</v>
      </c>
      <c r="B2449" t="s">
        <v>6207</v>
      </c>
      <c r="C2449">
        <v>42333</v>
      </c>
      <c r="D2449" t="s">
        <v>2804</v>
      </c>
      <c r="E2449" t="s">
        <v>6979</v>
      </c>
      <c r="F2449" t="s">
        <v>29</v>
      </c>
      <c r="G2449">
        <v>252.1</v>
      </c>
      <c r="H2449">
        <v>252.1</v>
      </c>
      <c r="I2449">
        <v>45.38</v>
      </c>
      <c r="J2449" t="s">
        <v>30</v>
      </c>
      <c r="K2449">
        <v>0</v>
      </c>
      <c r="L2449">
        <v>0</v>
      </c>
      <c r="M2449" t="s">
        <v>31</v>
      </c>
      <c r="N2449">
        <v>0</v>
      </c>
      <c r="O2449">
        <v>0</v>
      </c>
      <c r="P2449" t="s">
        <v>31</v>
      </c>
      <c r="Q2449">
        <v>252.1</v>
      </c>
      <c r="R2449">
        <v>4.16</v>
      </c>
      <c r="S2449" t="s">
        <v>33</v>
      </c>
      <c r="T2449">
        <v>252.1</v>
      </c>
      <c r="U2449">
        <v>19.16</v>
      </c>
      <c r="V2449" t="s">
        <v>33</v>
      </c>
      <c r="W2449" t="s">
        <v>33</v>
      </c>
      <c r="X2449" t="s">
        <v>2799</v>
      </c>
      <c r="Y2449" t="s">
        <v>96</v>
      </c>
      <c r="Z2449" t="s">
        <v>3353</v>
      </c>
      <c r="AA2449" t="s">
        <v>3354</v>
      </c>
      <c r="AC2449" s="13" t="str">
        <f t="shared" si="414"/>
        <v>000168639</v>
      </c>
      <c r="AD2449" t="str">
        <f t="shared" si="415"/>
        <v>25/11/2015</v>
      </c>
      <c r="AE2449" t="str">
        <f t="shared" si="416"/>
        <v>59104422005704</v>
      </c>
      <c r="AF2449" s="14">
        <f t="shared" si="417"/>
        <v>252.1</v>
      </c>
      <c r="AG2449">
        <f t="shared" si="418"/>
        <v>18.32403248</v>
      </c>
      <c r="AH2449">
        <f t="shared" si="419"/>
        <v>1</v>
      </c>
      <c r="AI2449" s="16">
        <v>6783616</v>
      </c>
      <c r="AJ2449" s="16" t="s">
        <v>7467</v>
      </c>
      <c r="AK2449" s="16" t="s">
        <v>5310</v>
      </c>
      <c r="AL2449" s="16" t="s">
        <v>1227</v>
      </c>
      <c r="AM2449" s="16" t="s">
        <v>7193</v>
      </c>
      <c r="AN2449">
        <v>1</v>
      </c>
      <c r="AO2449" t="e">
        <f>VLOOKUP(TRIM(AL2449),'Parcela Dedutivel'!$A$1:$B$65536,2,FALSE)</f>
        <v>#N/A</v>
      </c>
      <c r="AP2449" s="15">
        <f t="shared" si="420"/>
        <v>0</v>
      </c>
      <c r="AQ2449" s="16">
        <f t="shared" si="421"/>
        <v>0</v>
      </c>
      <c r="AV2449" s="18"/>
      <c r="AY2449" s="17"/>
      <c r="AZ2449" s="17"/>
    </row>
    <row r="2450" spans="1:52" hidden="1" x14ac:dyDescent="0.25">
      <c r="A2450" t="s">
        <v>26</v>
      </c>
      <c r="B2450" t="s">
        <v>6208</v>
      </c>
      <c r="C2450">
        <v>42333</v>
      </c>
      <c r="D2450" t="s">
        <v>2804</v>
      </c>
      <c r="E2450" t="s">
        <v>6979</v>
      </c>
      <c r="F2450" t="s">
        <v>29</v>
      </c>
      <c r="G2450">
        <v>38.910000000000004</v>
      </c>
      <c r="H2450">
        <v>38.910000000000004</v>
      </c>
      <c r="I2450">
        <v>7</v>
      </c>
      <c r="J2450" t="s">
        <v>30</v>
      </c>
      <c r="K2450">
        <v>0</v>
      </c>
      <c r="L2450">
        <v>0</v>
      </c>
      <c r="M2450" t="s">
        <v>31</v>
      </c>
      <c r="N2450">
        <v>0</v>
      </c>
      <c r="O2450">
        <v>0</v>
      </c>
      <c r="P2450" t="s">
        <v>31</v>
      </c>
      <c r="Q2450">
        <v>38.910000000000004</v>
      </c>
      <c r="R2450">
        <v>0.64</v>
      </c>
      <c r="S2450" t="s">
        <v>33</v>
      </c>
      <c r="T2450">
        <v>38.910000000000004</v>
      </c>
      <c r="U2450">
        <v>2.96</v>
      </c>
      <c r="V2450" t="s">
        <v>33</v>
      </c>
      <c r="W2450" t="s">
        <v>33</v>
      </c>
      <c r="X2450" t="s">
        <v>2799</v>
      </c>
      <c r="Y2450" t="s">
        <v>1378</v>
      </c>
      <c r="Z2450" t="s">
        <v>3334</v>
      </c>
      <c r="AA2450" t="s">
        <v>3335</v>
      </c>
      <c r="AC2450" s="13" t="str">
        <f t="shared" si="414"/>
        <v>000168640</v>
      </c>
      <c r="AD2450" t="str">
        <f t="shared" si="415"/>
        <v>25/11/2015</v>
      </c>
      <c r="AE2450" t="str">
        <f t="shared" si="416"/>
        <v>59104422005704</v>
      </c>
      <c r="AF2450" s="14">
        <f t="shared" si="417"/>
        <v>38.910000000000004</v>
      </c>
      <c r="AG2450">
        <f t="shared" si="418"/>
        <v>0</v>
      </c>
      <c r="AH2450">
        <f t="shared" si="419"/>
        <v>1</v>
      </c>
      <c r="AI2450" s="16">
        <v>1900</v>
      </c>
      <c r="AJ2450" s="16" t="s">
        <v>7191</v>
      </c>
      <c r="AK2450" s="16" t="s">
        <v>2222</v>
      </c>
      <c r="AL2450" s="16" t="s">
        <v>2241</v>
      </c>
      <c r="AM2450" s="16" t="s">
        <v>7193</v>
      </c>
      <c r="AN2450">
        <v>10</v>
      </c>
      <c r="AO2450" t="e">
        <f>VLOOKUP(TRIM(AL2450),'Parcela Dedutivel'!$A$1:$B$65536,2,FALSE)</f>
        <v>#N/A</v>
      </c>
      <c r="AP2450" s="15">
        <f t="shared" si="420"/>
        <v>0</v>
      </c>
      <c r="AQ2450" s="16">
        <f t="shared" si="421"/>
        <v>0</v>
      </c>
      <c r="AV2450" s="18"/>
      <c r="AY2450" s="17"/>
      <c r="AZ2450" s="17"/>
    </row>
    <row r="2451" spans="1:52" hidden="1" x14ac:dyDescent="0.25">
      <c r="A2451" t="s">
        <v>26</v>
      </c>
      <c r="B2451" t="s">
        <v>6209</v>
      </c>
      <c r="C2451">
        <v>42333</v>
      </c>
      <c r="D2451" t="s">
        <v>2804</v>
      </c>
      <c r="E2451" t="s">
        <v>6979</v>
      </c>
      <c r="F2451" t="s">
        <v>29</v>
      </c>
      <c r="G2451">
        <v>13.17</v>
      </c>
      <c r="H2451">
        <v>13.17</v>
      </c>
      <c r="I2451">
        <v>2.37</v>
      </c>
      <c r="J2451" t="s">
        <v>30</v>
      </c>
      <c r="K2451">
        <v>0</v>
      </c>
      <c r="L2451">
        <v>0</v>
      </c>
      <c r="M2451" t="s">
        <v>31</v>
      </c>
      <c r="N2451">
        <v>0</v>
      </c>
      <c r="O2451">
        <v>0</v>
      </c>
      <c r="P2451" t="s">
        <v>31</v>
      </c>
      <c r="Q2451">
        <v>13.17</v>
      </c>
      <c r="R2451">
        <v>0.22</v>
      </c>
      <c r="S2451" t="s">
        <v>33</v>
      </c>
      <c r="T2451">
        <v>13.17</v>
      </c>
      <c r="U2451">
        <v>1</v>
      </c>
      <c r="V2451" t="s">
        <v>33</v>
      </c>
      <c r="W2451" t="s">
        <v>33</v>
      </c>
      <c r="X2451" t="s">
        <v>2799</v>
      </c>
      <c r="Y2451" t="s">
        <v>1378</v>
      </c>
      <c r="Z2451" t="s">
        <v>3328</v>
      </c>
      <c r="AA2451" t="s">
        <v>3329</v>
      </c>
      <c r="AC2451" s="13" t="str">
        <f t="shared" si="414"/>
        <v>000168641</v>
      </c>
      <c r="AD2451" t="str">
        <f t="shared" si="415"/>
        <v>25/11/2015</v>
      </c>
      <c r="AE2451" t="str">
        <f t="shared" si="416"/>
        <v>59104422005704</v>
      </c>
      <c r="AF2451" s="14">
        <f t="shared" si="417"/>
        <v>13.17</v>
      </c>
      <c r="AG2451">
        <f t="shared" si="418"/>
        <v>0</v>
      </c>
      <c r="AH2451">
        <f t="shared" si="419"/>
        <v>1</v>
      </c>
      <c r="AI2451" s="16">
        <v>1900</v>
      </c>
      <c r="AJ2451" s="16" t="s">
        <v>7191</v>
      </c>
      <c r="AK2451" s="16" t="s">
        <v>2222</v>
      </c>
      <c r="AL2451" s="16" t="s">
        <v>2243</v>
      </c>
      <c r="AM2451" s="16" t="s">
        <v>7193</v>
      </c>
      <c r="AN2451">
        <v>1</v>
      </c>
      <c r="AO2451" t="e">
        <f>VLOOKUP(TRIM(AL2451),'Parcela Dedutivel'!$A$1:$B$65536,2,FALSE)</f>
        <v>#N/A</v>
      </c>
      <c r="AP2451" s="15">
        <f t="shared" si="420"/>
        <v>0</v>
      </c>
      <c r="AQ2451" s="16">
        <f t="shared" si="421"/>
        <v>0</v>
      </c>
      <c r="AV2451" s="18"/>
      <c r="AY2451" s="17"/>
      <c r="AZ2451" s="17"/>
    </row>
    <row r="2452" spans="1:52" hidden="1" x14ac:dyDescent="0.25">
      <c r="A2452" t="s">
        <v>26</v>
      </c>
      <c r="B2452" t="s">
        <v>6210</v>
      </c>
      <c r="C2452">
        <v>42333</v>
      </c>
      <c r="D2452" t="s">
        <v>2804</v>
      </c>
      <c r="E2452" t="s">
        <v>6979</v>
      </c>
      <c r="F2452" t="s">
        <v>29</v>
      </c>
      <c r="G2452">
        <v>33.090000000000003</v>
      </c>
      <c r="H2452">
        <v>33.090000000000003</v>
      </c>
      <c r="I2452">
        <v>5.96</v>
      </c>
      <c r="J2452" t="s">
        <v>30</v>
      </c>
      <c r="K2452">
        <v>0</v>
      </c>
      <c r="L2452">
        <v>0</v>
      </c>
      <c r="M2452" t="s">
        <v>31</v>
      </c>
      <c r="N2452">
        <v>0</v>
      </c>
      <c r="O2452">
        <v>0</v>
      </c>
      <c r="P2452" t="s">
        <v>31</v>
      </c>
      <c r="Q2452">
        <v>33.090000000000003</v>
      </c>
      <c r="R2452">
        <v>0.55000000000000004</v>
      </c>
      <c r="S2452" t="s">
        <v>33</v>
      </c>
      <c r="T2452">
        <v>33.090000000000003</v>
      </c>
      <c r="U2452">
        <v>2.5100000000000002</v>
      </c>
      <c r="V2452" t="s">
        <v>33</v>
      </c>
      <c r="W2452" t="s">
        <v>33</v>
      </c>
      <c r="X2452" t="s">
        <v>2799</v>
      </c>
      <c r="Y2452" t="s">
        <v>96</v>
      </c>
      <c r="Z2452" t="s">
        <v>3345</v>
      </c>
      <c r="AA2452" t="s">
        <v>3346</v>
      </c>
      <c r="AC2452" s="13" t="str">
        <f t="shared" si="414"/>
        <v>000168642</v>
      </c>
      <c r="AD2452" t="str">
        <f t="shared" si="415"/>
        <v>25/11/2015</v>
      </c>
      <c r="AE2452" t="str">
        <f t="shared" si="416"/>
        <v>59104422005704</v>
      </c>
      <c r="AF2452" s="14">
        <f t="shared" si="417"/>
        <v>33.090000000000003</v>
      </c>
      <c r="AG2452">
        <f t="shared" si="418"/>
        <v>0</v>
      </c>
      <c r="AH2452">
        <f t="shared" si="419"/>
        <v>1</v>
      </c>
      <c r="AI2452" s="16">
        <v>6817089</v>
      </c>
      <c r="AJ2452" s="16" t="s">
        <v>7737</v>
      </c>
      <c r="AK2452" s="16" t="s">
        <v>5311</v>
      </c>
      <c r="AL2452" s="16" t="s">
        <v>1785</v>
      </c>
      <c r="AM2452" s="16" t="s">
        <v>7193</v>
      </c>
      <c r="AN2452">
        <v>4</v>
      </c>
      <c r="AO2452" t="e">
        <f>VLOOKUP(TRIM(AL2452),'Parcela Dedutivel'!$A$1:$B$65536,2,FALSE)</f>
        <v>#N/A</v>
      </c>
      <c r="AP2452" s="15">
        <f t="shared" si="420"/>
        <v>0</v>
      </c>
      <c r="AQ2452" s="16">
        <f t="shared" si="421"/>
        <v>0</v>
      </c>
      <c r="AV2452" s="18"/>
      <c r="AY2452" s="17"/>
      <c r="AZ2452" s="17"/>
    </row>
    <row r="2453" spans="1:52" hidden="1" x14ac:dyDescent="0.25">
      <c r="A2453" t="s">
        <v>26</v>
      </c>
      <c r="B2453" t="s">
        <v>6211</v>
      </c>
      <c r="C2453">
        <v>42333</v>
      </c>
      <c r="D2453" t="s">
        <v>2804</v>
      </c>
      <c r="E2453" t="s">
        <v>6979</v>
      </c>
      <c r="F2453" t="s">
        <v>29</v>
      </c>
      <c r="G2453">
        <v>891.27</v>
      </c>
      <c r="H2453">
        <v>891.27</v>
      </c>
      <c r="I2453">
        <v>160.43</v>
      </c>
      <c r="J2453" t="s">
        <v>30</v>
      </c>
      <c r="K2453">
        <v>0</v>
      </c>
      <c r="L2453">
        <v>0</v>
      </c>
      <c r="M2453" t="s">
        <v>31</v>
      </c>
      <c r="N2453">
        <v>0</v>
      </c>
      <c r="O2453">
        <v>0</v>
      </c>
      <c r="P2453" t="s">
        <v>31</v>
      </c>
      <c r="Q2453">
        <v>891.27</v>
      </c>
      <c r="R2453">
        <v>14.71</v>
      </c>
      <c r="S2453" t="s">
        <v>33</v>
      </c>
      <c r="T2453">
        <v>891.27</v>
      </c>
      <c r="U2453">
        <v>67.739999999999995</v>
      </c>
      <c r="V2453" t="s">
        <v>33</v>
      </c>
      <c r="W2453" t="s">
        <v>33</v>
      </c>
      <c r="X2453" t="s">
        <v>2799</v>
      </c>
      <c r="Y2453" t="s">
        <v>1378</v>
      </c>
      <c r="Z2453" t="s">
        <v>2865</v>
      </c>
      <c r="AA2453" t="s">
        <v>2866</v>
      </c>
      <c r="AC2453" s="13" t="str">
        <f t="shared" si="414"/>
        <v>000168643</v>
      </c>
      <c r="AD2453" t="str">
        <f t="shared" si="415"/>
        <v>25/11/2015</v>
      </c>
      <c r="AE2453" t="str">
        <f t="shared" si="416"/>
        <v>59104422005704</v>
      </c>
      <c r="AF2453" s="14">
        <f t="shared" si="417"/>
        <v>891.27</v>
      </c>
      <c r="AG2453">
        <f t="shared" si="418"/>
        <v>0</v>
      </c>
      <c r="AH2453">
        <f t="shared" si="419"/>
        <v>1</v>
      </c>
      <c r="AI2453" s="16">
        <v>1900</v>
      </c>
      <c r="AJ2453" s="16" t="s">
        <v>7191</v>
      </c>
      <c r="AK2453" s="16" t="s">
        <v>2222</v>
      </c>
      <c r="AL2453" s="16" t="s">
        <v>2245</v>
      </c>
      <c r="AM2453" s="16" t="s">
        <v>7193</v>
      </c>
      <c r="AN2453">
        <v>2</v>
      </c>
      <c r="AO2453" t="e">
        <f>VLOOKUP(TRIM(AL2453),'Parcela Dedutivel'!$A$1:$B$65536,2,FALSE)</f>
        <v>#N/A</v>
      </c>
      <c r="AP2453" s="15">
        <f t="shared" si="420"/>
        <v>0</v>
      </c>
      <c r="AQ2453" s="16">
        <f t="shared" si="421"/>
        <v>0</v>
      </c>
      <c r="AV2453" s="18"/>
      <c r="AY2453" s="17"/>
      <c r="AZ2453" s="17"/>
    </row>
    <row r="2454" spans="1:52" hidden="1" x14ac:dyDescent="0.25">
      <c r="A2454" t="s">
        <v>26</v>
      </c>
      <c r="B2454" t="s">
        <v>6212</v>
      </c>
      <c r="C2454">
        <v>42333</v>
      </c>
      <c r="D2454" t="s">
        <v>2804</v>
      </c>
      <c r="E2454" t="s">
        <v>6979</v>
      </c>
      <c r="F2454" t="s">
        <v>29</v>
      </c>
      <c r="G2454">
        <v>67.05</v>
      </c>
      <c r="H2454">
        <v>67.05</v>
      </c>
      <c r="I2454">
        <v>12.07</v>
      </c>
      <c r="J2454" t="s">
        <v>30</v>
      </c>
      <c r="K2454">
        <v>0</v>
      </c>
      <c r="L2454">
        <v>0</v>
      </c>
      <c r="M2454" t="s">
        <v>31</v>
      </c>
      <c r="N2454">
        <v>0</v>
      </c>
      <c r="O2454">
        <v>0</v>
      </c>
      <c r="P2454" t="s">
        <v>31</v>
      </c>
      <c r="Q2454">
        <v>67.05</v>
      </c>
      <c r="R2454">
        <v>1.1100000000000001</v>
      </c>
      <c r="S2454" t="s">
        <v>33</v>
      </c>
      <c r="T2454">
        <v>67.05</v>
      </c>
      <c r="U2454">
        <v>5.1000000000000005</v>
      </c>
      <c r="V2454" t="s">
        <v>33</v>
      </c>
      <c r="W2454" t="s">
        <v>33</v>
      </c>
      <c r="X2454" t="s">
        <v>2799</v>
      </c>
      <c r="Y2454" t="s">
        <v>1378</v>
      </c>
      <c r="Z2454" t="s">
        <v>2883</v>
      </c>
      <c r="AA2454" t="s">
        <v>2884</v>
      </c>
      <c r="AC2454" s="13" t="str">
        <f t="shared" si="414"/>
        <v>000168644</v>
      </c>
      <c r="AD2454" t="str">
        <f t="shared" si="415"/>
        <v>25/11/2015</v>
      </c>
      <c r="AE2454" t="str">
        <f t="shared" si="416"/>
        <v>59104422005704</v>
      </c>
      <c r="AF2454" s="14">
        <f t="shared" si="417"/>
        <v>67.05</v>
      </c>
      <c r="AG2454">
        <f t="shared" si="418"/>
        <v>0</v>
      </c>
      <c r="AH2454">
        <f t="shared" si="419"/>
        <v>1</v>
      </c>
      <c r="AI2454" s="16">
        <v>1900</v>
      </c>
      <c r="AJ2454" s="16" t="s">
        <v>7191</v>
      </c>
      <c r="AK2454" s="16" t="s">
        <v>2222</v>
      </c>
      <c r="AL2454" s="16" t="s">
        <v>292</v>
      </c>
      <c r="AM2454" s="16" t="s">
        <v>7193</v>
      </c>
      <c r="AN2454">
        <v>2</v>
      </c>
      <c r="AO2454" t="e">
        <f>VLOOKUP(TRIM(AL2454),'Parcela Dedutivel'!$A$1:$B$65536,2,FALSE)</f>
        <v>#N/A</v>
      </c>
      <c r="AP2454" s="15">
        <f t="shared" si="420"/>
        <v>0</v>
      </c>
      <c r="AQ2454" s="16">
        <f t="shared" si="421"/>
        <v>0</v>
      </c>
      <c r="AV2454" s="18"/>
      <c r="AY2454" s="17"/>
      <c r="AZ2454" s="17"/>
    </row>
    <row r="2455" spans="1:52" hidden="1" x14ac:dyDescent="0.25">
      <c r="A2455" t="s">
        <v>26</v>
      </c>
      <c r="B2455" t="s">
        <v>6213</v>
      </c>
      <c r="C2455">
        <v>42333</v>
      </c>
      <c r="D2455" t="s">
        <v>2804</v>
      </c>
      <c r="E2455" t="s">
        <v>6979</v>
      </c>
      <c r="F2455" t="s">
        <v>29</v>
      </c>
      <c r="G2455">
        <v>4948.45</v>
      </c>
      <c r="H2455">
        <v>4948.45</v>
      </c>
      <c r="I2455">
        <v>890.72</v>
      </c>
      <c r="J2455" t="s">
        <v>30</v>
      </c>
      <c r="K2455">
        <v>0</v>
      </c>
      <c r="L2455">
        <v>0</v>
      </c>
      <c r="M2455" t="s">
        <v>31</v>
      </c>
      <c r="N2455">
        <v>0</v>
      </c>
      <c r="O2455">
        <v>0</v>
      </c>
      <c r="P2455" t="s">
        <v>31</v>
      </c>
      <c r="Q2455">
        <v>4948.45</v>
      </c>
      <c r="R2455">
        <v>81.650000000000006</v>
      </c>
      <c r="S2455" t="s">
        <v>33</v>
      </c>
      <c r="T2455">
        <v>4948.45</v>
      </c>
      <c r="U2455">
        <v>376.08</v>
      </c>
      <c r="V2455" t="s">
        <v>33</v>
      </c>
      <c r="W2455" t="s">
        <v>33</v>
      </c>
      <c r="X2455" t="s">
        <v>2799</v>
      </c>
      <c r="Y2455" t="s">
        <v>91</v>
      </c>
      <c r="Z2455" t="s">
        <v>4816</v>
      </c>
      <c r="AA2455" t="s">
        <v>4817</v>
      </c>
      <c r="AC2455" s="13" t="str">
        <f t="shared" si="414"/>
        <v>000168645</v>
      </c>
      <c r="AD2455" t="str">
        <f t="shared" si="415"/>
        <v>25/11/2015</v>
      </c>
      <c r="AE2455" t="str">
        <f t="shared" si="416"/>
        <v>59104422005704</v>
      </c>
      <c r="AF2455" s="14">
        <f t="shared" si="417"/>
        <v>4948.45</v>
      </c>
      <c r="AG2455">
        <f t="shared" si="418"/>
        <v>0</v>
      </c>
      <c r="AH2455">
        <f t="shared" si="419"/>
        <v>1</v>
      </c>
      <c r="AI2455" s="16">
        <v>1900</v>
      </c>
      <c r="AJ2455" s="16" t="s">
        <v>7191</v>
      </c>
      <c r="AK2455" s="16" t="s">
        <v>2222</v>
      </c>
      <c r="AL2455" s="16" t="s">
        <v>2247</v>
      </c>
      <c r="AM2455" s="16" t="s">
        <v>7193</v>
      </c>
      <c r="AN2455">
        <v>1</v>
      </c>
      <c r="AO2455" t="e">
        <f>VLOOKUP(TRIM(AL2455),'Parcela Dedutivel'!$A$1:$B$65536,2,FALSE)</f>
        <v>#N/A</v>
      </c>
      <c r="AP2455" s="15">
        <f t="shared" si="420"/>
        <v>0</v>
      </c>
      <c r="AQ2455" s="16">
        <f t="shared" si="421"/>
        <v>0</v>
      </c>
      <c r="AV2455" s="18"/>
      <c r="AY2455" s="17"/>
      <c r="AZ2455" s="17"/>
    </row>
    <row r="2456" spans="1:52" hidden="1" x14ac:dyDescent="0.25">
      <c r="A2456" t="s">
        <v>26</v>
      </c>
      <c r="B2456" t="s">
        <v>6214</v>
      </c>
      <c r="C2456">
        <v>42333</v>
      </c>
      <c r="D2456" t="s">
        <v>2804</v>
      </c>
      <c r="E2456" t="s">
        <v>6979</v>
      </c>
      <c r="F2456" t="s">
        <v>29</v>
      </c>
      <c r="G2456">
        <v>280.20999999999998</v>
      </c>
      <c r="H2456">
        <v>280.20999999999998</v>
      </c>
      <c r="I2456">
        <v>50.44</v>
      </c>
      <c r="J2456" t="s">
        <v>30</v>
      </c>
      <c r="K2456">
        <v>0</v>
      </c>
      <c r="L2456">
        <v>0</v>
      </c>
      <c r="M2456" t="s">
        <v>31</v>
      </c>
      <c r="N2456">
        <v>0</v>
      </c>
      <c r="O2456">
        <v>0</v>
      </c>
      <c r="P2456" t="s">
        <v>31</v>
      </c>
      <c r="Q2456">
        <v>280.20999999999998</v>
      </c>
      <c r="R2456">
        <v>4.62</v>
      </c>
      <c r="S2456" t="s">
        <v>33</v>
      </c>
      <c r="T2456">
        <v>280.20999999999998</v>
      </c>
      <c r="U2456">
        <v>21.3</v>
      </c>
      <c r="V2456" t="s">
        <v>33</v>
      </c>
      <c r="W2456" t="s">
        <v>33</v>
      </c>
      <c r="X2456" t="s">
        <v>2799</v>
      </c>
      <c r="Y2456" t="s">
        <v>1378</v>
      </c>
      <c r="Z2456" t="s">
        <v>6215</v>
      </c>
      <c r="AA2456" t="s">
        <v>3326</v>
      </c>
      <c r="AC2456" s="13" t="str">
        <f t="shared" si="414"/>
        <v>000168646</v>
      </c>
      <c r="AD2456" t="str">
        <f t="shared" si="415"/>
        <v>25/11/2015</v>
      </c>
      <c r="AE2456" t="str">
        <f t="shared" si="416"/>
        <v>59104422005704</v>
      </c>
      <c r="AF2456" s="14">
        <f t="shared" si="417"/>
        <v>280.20999999999998</v>
      </c>
      <c r="AG2456">
        <f t="shared" si="418"/>
        <v>0</v>
      </c>
      <c r="AH2456">
        <f t="shared" si="419"/>
        <v>1</v>
      </c>
      <c r="AI2456" s="16">
        <v>6783934</v>
      </c>
      <c r="AJ2456" s="16" t="s">
        <v>7468</v>
      </c>
      <c r="AK2456" s="16" t="s">
        <v>5313</v>
      </c>
      <c r="AL2456" s="16" t="s">
        <v>1290</v>
      </c>
      <c r="AM2456" s="16" t="s">
        <v>7193</v>
      </c>
      <c r="AN2456">
        <v>1</v>
      </c>
      <c r="AO2456" t="e">
        <f>VLOOKUP(TRIM(AL2456),'Parcela Dedutivel'!$A$1:$B$65536,2,FALSE)</f>
        <v>#N/A</v>
      </c>
      <c r="AP2456" s="15">
        <f t="shared" si="420"/>
        <v>0</v>
      </c>
      <c r="AQ2456" s="16">
        <f t="shared" si="421"/>
        <v>0</v>
      </c>
      <c r="AV2456" s="18"/>
      <c r="AY2456" s="17"/>
      <c r="AZ2456" s="17"/>
    </row>
    <row r="2457" spans="1:52" hidden="1" x14ac:dyDescent="0.25">
      <c r="A2457" t="s">
        <v>26</v>
      </c>
      <c r="B2457" t="s">
        <v>6219</v>
      </c>
      <c r="C2457">
        <v>42333</v>
      </c>
      <c r="D2457" t="s">
        <v>2787</v>
      </c>
      <c r="E2457" t="s">
        <v>6979</v>
      </c>
      <c r="F2457" t="s">
        <v>29</v>
      </c>
      <c r="G2457">
        <v>13094.34</v>
      </c>
      <c r="H2457">
        <v>11386.380000000001</v>
      </c>
      <c r="I2457">
        <v>2049.5500000000002</v>
      </c>
      <c r="J2457" t="s">
        <v>61</v>
      </c>
      <c r="K2457">
        <v>0</v>
      </c>
      <c r="L2457">
        <v>0</v>
      </c>
      <c r="M2457" t="s">
        <v>31</v>
      </c>
      <c r="N2457">
        <v>11386.380000000001</v>
      </c>
      <c r="O2457">
        <v>1707.96</v>
      </c>
      <c r="P2457" t="s">
        <v>2788</v>
      </c>
      <c r="Q2457">
        <v>11386.380000000001</v>
      </c>
      <c r="R2457">
        <v>187.88</v>
      </c>
      <c r="S2457" t="s">
        <v>33</v>
      </c>
      <c r="T2457">
        <v>11386.380000000001</v>
      </c>
      <c r="U2457">
        <v>865.36</v>
      </c>
      <c r="V2457" t="s">
        <v>33</v>
      </c>
      <c r="W2457" t="s">
        <v>33</v>
      </c>
      <c r="X2457" t="s">
        <v>2747</v>
      </c>
      <c r="Y2457" t="s">
        <v>44</v>
      </c>
      <c r="Z2457" t="s">
        <v>2748</v>
      </c>
      <c r="AA2457" t="s">
        <v>2749</v>
      </c>
      <c r="AC2457" s="13" t="str">
        <f t="shared" si="414"/>
        <v>000168648</v>
      </c>
      <c r="AD2457" t="str">
        <f t="shared" si="415"/>
        <v>25/11/2015</v>
      </c>
      <c r="AE2457" t="str">
        <f t="shared" si="416"/>
        <v>59578948000171</v>
      </c>
      <c r="AF2457" s="14">
        <f t="shared" si="417"/>
        <v>13094.34</v>
      </c>
      <c r="AG2457">
        <f t="shared" si="418"/>
        <v>0</v>
      </c>
      <c r="AH2457">
        <f t="shared" si="419"/>
        <v>1</v>
      </c>
      <c r="AI2457" s="16">
        <v>6782872</v>
      </c>
      <c r="AJ2457" s="16" t="s">
        <v>7581</v>
      </c>
      <c r="AK2457" s="16" t="s">
        <v>5314</v>
      </c>
      <c r="AL2457" s="16" t="s">
        <v>1229</v>
      </c>
      <c r="AM2457" s="16" t="s">
        <v>7193</v>
      </c>
      <c r="AN2457">
        <v>2</v>
      </c>
      <c r="AO2457" t="e">
        <f>VLOOKUP(TRIM(AL2457),'Parcela Dedutivel'!$A$1:$B$65536,2,FALSE)</f>
        <v>#N/A</v>
      </c>
      <c r="AP2457" s="15">
        <f t="shared" si="420"/>
        <v>0</v>
      </c>
      <c r="AQ2457" s="16">
        <f t="shared" si="421"/>
        <v>0</v>
      </c>
      <c r="AV2457" s="18"/>
      <c r="AY2457" s="17"/>
      <c r="AZ2457" s="17"/>
    </row>
    <row r="2458" spans="1:52" hidden="1" x14ac:dyDescent="0.25">
      <c r="A2458" t="s">
        <v>26</v>
      </c>
      <c r="B2458" t="s">
        <v>6220</v>
      </c>
      <c r="C2458">
        <v>42333</v>
      </c>
      <c r="D2458" t="s">
        <v>2787</v>
      </c>
      <c r="E2458" t="s">
        <v>6979</v>
      </c>
      <c r="F2458" t="s">
        <v>29</v>
      </c>
      <c r="G2458">
        <v>3088.1600000000003</v>
      </c>
      <c r="H2458">
        <v>2685.36</v>
      </c>
      <c r="I2458">
        <v>483.36</v>
      </c>
      <c r="J2458" t="s">
        <v>61</v>
      </c>
      <c r="K2458">
        <v>0</v>
      </c>
      <c r="L2458">
        <v>0</v>
      </c>
      <c r="M2458" t="s">
        <v>31</v>
      </c>
      <c r="N2458">
        <v>2685.36</v>
      </c>
      <c r="O2458">
        <v>402.8</v>
      </c>
      <c r="P2458" t="s">
        <v>2788</v>
      </c>
      <c r="Q2458">
        <v>2685.36</v>
      </c>
      <c r="R2458">
        <v>44.31</v>
      </c>
      <c r="S2458" t="s">
        <v>33</v>
      </c>
      <c r="T2458">
        <v>2685.36</v>
      </c>
      <c r="U2458">
        <v>204.09</v>
      </c>
      <c r="V2458" t="s">
        <v>33</v>
      </c>
      <c r="W2458" t="s">
        <v>33</v>
      </c>
      <c r="X2458" t="s">
        <v>2747</v>
      </c>
      <c r="Y2458" t="s">
        <v>91</v>
      </c>
      <c r="Z2458" t="s">
        <v>2753</v>
      </c>
      <c r="AA2458" t="s">
        <v>2754</v>
      </c>
      <c r="AC2458" s="13" t="str">
        <f t="shared" si="414"/>
        <v>000168649</v>
      </c>
      <c r="AD2458" t="str">
        <f t="shared" si="415"/>
        <v>25/11/2015</v>
      </c>
      <c r="AE2458" t="str">
        <f t="shared" si="416"/>
        <v>59578948000171</v>
      </c>
      <c r="AF2458" s="14">
        <f t="shared" si="417"/>
        <v>3088.1600000000003</v>
      </c>
      <c r="AG2458">
        <f t="shared" si="418"/>
        <v>0</v>
      </c>
      <c r="AH2458">
        <f t="shared" si="419"/>
        <v>1</v>
      </c>
      <c r="AI2458" s="16">
        <v>1900</v>
      </c>
      <c r="AJ2458" s="16" t="s">
        <v>7191</v>
      </c>
      <c r="AK2458" s="16" t="s">
        <v>2222</v>
      </c>
      <c r="AL2458" s="16" t="s">
        <v>2249</v>
      </c>
      <c r="AM2458" s="16" t="s">
        <v>7193</v>
      </c>
      <c r="AN2458">
        <v>4</v>
      </c>
      <c r="AO2458" t="e">
        <f>VLOOKUP(TRIM(AL2458),'Parcela Dedutivel'!$A$1:$B$65536,2,FALSE)</f>
        <v>#N/A</v>
      </c>
      <c r="AP2458" s="15">
        <f t="shared" si="420"/>
        <v>0</v>
      </c>
      <c r="AQ2458" s="16">
        <f t="shared" si="421"/>
        <v>0</v>
      </c>
      <c r="AV2458" s="18"/>
      <c r="AY2458" s="17"/>
      <c r="AZ2458" s="17"/>
    </row>
    <row r="2459" spans="1:52" hidden="1" x14ac:dyDescent="0.25">
      <c r="A2459" t="s">
        <v>26</v>
      </c>
      <c r="B2459" t="s">
        <v>6220</v>
      </c>
      <c r="C2459">
        <v>42333</v>
      </c>
      <c r="D2459" t="s">
        <v>2787</v>
      </c>
      <c r="E2459" t="s">
        <v>6979</v>
      </c>
      <c r="F2459" t="s">
        <v>29</v>
      </c>
      <c r="G2459">
        <v>5877.2500000000009</v>
      </c>
      <c r="H2459">
        <v>5110.6500000000005</v>
      </c>
      <c r="I2459">
        <v>919.92000000000007</v>
      </c>
      <c r="J2459" t="s">
        <v>61</v>
      </c>
      <c r="K2459">
        <v>0</v>
      </c>
      <c r="L2459">
        <v>0</v>
      </c>
      <c r="M2459" t="s">
        <v>31</v>
      </c>
      <c r="N2459">
        <v>5110.6500000000005</v>
      </c>
      <c r="O2459">
        <v>766.6</v>
      </c>
      <c r="P2459" t="s">
        <v>2788</v>
      </c>
      <c r="Q2459">
        <v>5110.6500000000005</v>
      </c>
      <c r="R2459">
        <v>84.33</v>
      </c>
      <c r="S2459" t="s">
        <v>33</v>
      </c>
      <c r="T2459">
        <v>5110.6500000000005</v>
      </c>
      <c r="U2459">
        <v>388.41</v>
      </c>
      <c r="V2459" t="s">
        <v>33</v>
      </c>
      <c r="W2459" t="s">
        <v>33</v>
      </c>
      <c r="X2459" t="s">
        <v>2747</v>
      </c>
      <c r="Y2459" t="s">
        <v>91</v>
      </c>
      <c r="Z2459" t="s">
        <v>2757</v>
      </c>
      <c r="AA2459" t="s">
        <v>2758</v>
      </c>
      <c r="AC2459" s="13" t="str">
        <f t="shared" si="414"/>
        <v>000168649</v>
      </c>
      <c r="AD2459" t="str">
        <f t="shared" si="415"/>
        <v>25/11/2015</v>
      </c>
      <c r="AE2459" t="str">
        <f t="shared" si="416"/>
        <v>59578948000171</v>
      </c>
      <c r="AF2459" s="14">
        <f t="shared" si="417"/>
        <v>5877.2500000000009</v>
      </c>
      <c r="AG2459">
        <f t="shared" si="418"/>
        <v>0</v>
      </c>
      <c r="AH2459">
        <f t="shared" si="419"/>
        <v>1</v>
      </c>
      <c r="AI2459" s="16">
        <v>6782682</v>
      </c>
      <c r="AJ2459" s="16" t="s">
        <v>7547</v>
      </c>
      <c r="AK2459" s="16" t="s">
        <v>5315</v>
      </c>
      <c r="AL2459" s="16" t="s">
        <v>1190</v>
      </c>
      <c r="AM2459" s="16" t="s">
        <v>7193</v>
      </c>
      <c r="AN2459">
        <v>1</v>
      </c>
      <c r="AO2459" t="e">
        <f>VLOOKUP(TRIM(AL2459),'Parcela Dedutivel'!$A$1:$B$65536,2,FALSE)</f>
        <v>#N/A</v>
      </c>
      <c r="AP2459" s="15">
        <f t="shared" si="420"/>
        <v>0</v>
      </c>
      <c r="AQ2459" s="16">
        <f t="shared" si="421"/>
        <v>0</v>
      </c>
      <c r="AV2459" s="18"/>
      <c r="AY2459" s="17"/>
      <c r="AZ2459" s="17"/>
    </row>
    <row r="2460" spans="1:52" hidden="1" x14ac:dyDescent="0.25">
      <c r="A2460" t="s">
        <v>26</v>
      </c>
      <c r="B2460" t="s">
        <v>6220</v>
      </c>
      <c r="C2460">
        <v>42333</v>
      </c>
      <c r="D2460" t="s">
        <v>2787</v>
      </c>
      <c r="E2460" t="s">
        <v>6979</v>
      </c>
      <c r="F2460" t="s">
        <v>29</v>
      </c>
      <c r="G2460">
        <v>9897.06</v>
      </c>
      <c r="H2460">
        <v>8606.14</v>
      </c>
      <c r="I2460">
        <v>1549.1100000000001</v>
      </c>
      <c r="J2460" t="s">
        <v>61</v>
      </c>
      <c r="K2460">
        <v>0</v>
      </c>
      <c r="L2460">
        <v>0</v>
      </c>
      <c r="M2460" t="s">
        <v>31</v>
      </c>
      <c r="N2460">
        <v>8606.14</v>
      </c>
      <c r="O2460">
        <v>1290.92</v>
      </c>
      <c r="P2460" t="s">
        <v>2788</v>
      </c>
      <c r="Q2460">
        <v>8606.14</v>
      </c>
      <c r="R2460">
        <v>142</v>
      </c>
      <c r="S2460" t="s">
        <v>33</v>
      </c>
      <c r="T2460">
        <v>8606.14</v>
      </c>
      <c r="U2460">
        <v>654.07000000000005</v>
      </c>
      <c r="V2460" t="s">
        <v>33</v>
      </c>
      <c r="W2460" t="s">
        <v>33</v>
      </c>
      <c r="X2460" t="s">
        <v>2747</v>
      </c>
      <c r="Y2460" t="s">
        <v>91</v>
      </c>
      <c r="Z2460" t="s">
        <v>2751</v>
      </c>
      <c r="AA2460" t="s">
        <v>2752</v>
      </c>
      <c r="AC2460" s="13" t="str">
        <f t="shared" si="414"/>
        <v>000168649</v>
      </c>
      <c r="AD2460" t="str">
        <f t="shared" si="415"/>
        <v>25/11/2015</v>
      </c>
      <c r="AE2460" t="str">
        <f t="shared" si="416"/>
        <v>59578948000171</v>
      </c>
      <c r="AF2460" s="14">
        <f t="shared" si="417"/>
        <v>9897.06</v>
      </c>
      <c r="AG2460">
        <f t="shared" si="418"/>
        <v>0</v>
      </c>
      <c r="AH2460">
        <f t="shared" si="419"/>
        <v>1</v>
      </c>
      <c r="AI2460" s="16">
        <v>1900</v>
      </c>
      <c r="AJ2460" s="16" t="s">
        <v>7191</v>
      </c>
      <c r="AK2460" s="16" t="s">
        <v>2222</v>
      </c>
      <c r="AL2460" s="16" t="s">
        <v>2251</v>
      </c>
      <c r="AM2460" s="16" t="s">
        <v>7193</v>
      </c>
      <c r="AN2460">
        <v>1</v>
      </c>
      <c r="AO2460" t="e">
        <f>VLOOKUP(TRIM(AL2460),'Parcela Dedutivel'!$A$1:$B$65536,2,FALSE)</f>
        <v>#N/A</v>
      </c>
      <c r="AP2460" s="15">
        <f t="shared" si="420"/>
        <v>0</v>
      </c>
      <c r="AQ2460" s="16">
        <f t="shared" si="421"/>
        <v>0</v>
      </c>
      <c r="AV2460" s="18"/>
      <c r="AY2460" s="17"/>
      <c r="AZ2460" s="17"/>
    </row>
    <row r="2461" spans="1:52" hidden="1" x14ac:dyDescent="0.25">
      <c r="A2461" t="s">
        <v>26</v>
      </c>
      <c r="B2461" t="s">
        <v>6220</v>
      </c>
      <c r="C2461">
        <v>42333</v>
      </c>
      <c r="D2461" t="s">
        <v>2787</v>
      </c>
      <c r="E2461" t="s">
        <v>6979</v>
      </c>
      <c r="F2461" t="s">
        <v>29</v>
      </c>
      <c r="G2461">
        <v>3334.0699999999997</v>
      </c>
      <c r="H2461">
        <v>2778.39</v>
      </c>
      <c r="I2461">
        <v>500.11</v>
      </c>
      <c r="J2461" t="s">
        <v>61</v>
      </c>
      <c r="K2461">
        <v>0</v>
      </c>
      <c r="L2461">
        <v>0</v>
      </c>
      <c r="M2461" t="s">
        <v>31</v>
      </c>
      <c r="N2461">
        <v>2778.39</v>
      </c>
      <c r="O2461">
        <v>555.68000000000006</v>
      </c>
      <c r="P2461" t="s">
        <v>2788</v>
      </c>
      <c r="Q2461">
        <v>2778.39</v>
      </c>
      <c r="R2461">
        <v>45.84</v>
      </c>
      <c r="S2461" t="s">
        <v>33</v>
      </c>
      <c r="T2461">
        <v>2778.39</v>
      </c>
      <c r="U2461">
        <v>211.16</v>
      </c>
      <c r="V2461" t="s">
        <v>33</v>
      </c>
      <c r="W2461" t="s">
        <v>33</v>
      </c>
      <c r="X2461" t="s">
        <v>2747</v>
      </c>
      <c r="Y2461" t="s">
        <v>642</v>
      </c>
      <c r="Z2461" t="s">
        <v>2755</v>
      </c>
      <c r="AA2461" t="s">
        <v>2756</v>
      </c>
      <c r="AC2461" s="13" t="str">
        <f t="shared" si="414"/>
        <v>000168649</v>
      </c>
      <c r="AD2461" t="str">
        <f t="shared" si="415"/>
        <v>25/11/2015</v>
      </c>
      <c r="AE2461" t="str">
        <f t="shared" si="416"/>
        <v>59578948000171</v>
      </c>
      <c r="AF2461" s="14">
        <f t="shared" si="417"/>
        <v>3334.0699999999997</v>
      </c>
      <c r="AG2461">
        <f t="shared" si="418"/>
        <v>0</v>
      </c>
      <c r="AH2461">
        <f t="shared" si="419"/>
        <v>1</v>
      </c>
      <c r="AI2461" s="16">
        <v>6782872</v>
      </c>
      <c r="AJ2461" s="16" t="s">
        <v>7581</v>
      </c>
      <c r="AK2461" s="16" t="s">
        <v>5316</v>
      </c>
      <c r="AL2461" s="16" t="s">
        <v>1227</v>
      </c>
      <c r="AM2461" s="16" t="s">
        <v>7193</v>
      </c>
      <c r="AN2461">
        <v>2</v>
      </c>
      <c r="AO2461" t="e">
        <f>VLOOKUP(TRIM(AL2461),'Parcela Dedutivel'!$A$1:$B$65536,2,FALSE)</f>
        <v>#N/A</v>
      </c>
      <c r="AP2461" s="15">
        <f t="shared" si="420"/>
        <v>0</v>
      </c>
      <c r="AQ2461" s="16">
        <f t="shared" si="421"/>
        <v>0</v>
      </c>
      <c r="AV2461" s="18"/>
      <c r="AY2461" s="17"/>
      <c r="AZ2461" s="17"/>
    </row>
    <row r="2462" spans="1:52" hidden="1" x14ac:dyDescent="0.25">
      <c r="A2462" t="s">
        <v>26</v>
      </c>
      <c r="B2462" t="s">
        <v>6221</v>
      </c>
      <c r="C2462">
        <v>42333</v>
      </c>
      <c r="D2462" t="s">
        <v>2804</v>
      </c>
      <c r="E2462" t="s">
        <v>6979</v>
      </c>
      <c r="F2462" t="s">
        <v>29</v>
      </c>
      <c r="G2462">
        <v>3624.57</v>
      </c>
      <c r="H2462">
        <v>3151.8</v>
      </c>
      <c r="I2462">
        <v>567.32000000000005</v>
      </c>
      <c r="J2462" t="s">
        <v>30</v>
      </c>
      <c r="K2462">
        <v>0</v>
      </c>
      <c r="L2462">
        <v>0</v>
      </c>
      <c r="M2462" t="s">
        <v>31</v>
      </c>
      <c r="N2462">
        <v>3151.8</v>
      </c>
      <c r="O2462">
        <v>472.77</v>
      </c>
      <c r="P2462" t="s">
        <v>2788</v>
      </c>
      <c r="Q2462">
        <v>3151.8</v>
      </c>
      <c r="R2462">
        <v>52</v>
      </c>
      <c r="S2462" t="s">
        <v>33</v>
      </c>
      <c r="T2462">
        <v>3151.8</v>
      </c>
      <c r="U2462">
        <v>239.54</v>
      </c>
      <c r="V2462" t="s">
        <v>33</v>
      </c>
      <c r="W2462" t="s">
        <v>33</v>
      </c>
      <c r="X2462" t="s">
        <v>771</v>
      </c>
      <c r="Y2462" t="s">
        <v>91</v>
      </c>
      <c r="Z2462" t="s">
        <v>778</v>
      </c>
      <c r="AA2462" t="s">
        <v>776</v>
      </c>
      <c r="AC2462" s="13" t="str">
        <f t="shared" si="414"/>
        <v>000168650</v>
      </c>
      <c r="AD2462" t="str">
        <f t="shared" si="415"/>
        <v>25/11/2015</v>
      </c>
      <c r="AE2462" t="str">
        <f t="shared" si="416"/>
        <v>01192333001366</v>
      </c>
      <c r="AF2462" s="14">
        <f t="shared" si="417"/>
        <v>3624.57</v>
      </c>
      <c r="AG2462">
        <f t="shared" si="418"/>
        <v>0</v>
      </c>
      <c r="AH2462">
        <f t="shared" si="419"/>
        <v>1</v>
      </c>
      <c r="AI2462" s="16">
        <v>1900</v>
      </c>
      <c r="AJ2462" s="16" t="s">
        <v>7191</v>
      </c>
      <c r="AK2462" s="16" t="s">
        <v>2222</v>
      </c>
      <c r="AL2462" s="16" t="s">
        <v>2253</v>
      </c>
      <c r="AM2462" s="16" t="s">
        <v>7193</v>
      </c>
      <c r="AN2462">
        <v>4</v>
      </c>
      <c r="AO2462" t="e">
        <f>VLOOKUP(TRIM(AL2462),'Parcela Dedutivel'!$A$1:$B$65536,2,FALSE)</f>
        <v>#N/A</v>
      </c>
      <c r="AP2462" s="15">
        <f t="shared" si="420"/>
        <v>0</v>
      </c>
      <c r="AQ2462" s="16">
        <f t="shared" si="421"/>
        <v>0</v>
      </c>
      <c r="AV2462" s="18"/>
      <c r="AY2462" s="17"/>
      <c r="AZ2462" s="17"/>
    </row>
    <row r="2463" spans="1:52" hidden="1" x14ac:dyDescent="0.25">
      <c r="A2463" t="s">
        <v>26</v>
      </c>
      <c r="B2463" t="s">
        <v>6222</v>
      </c>
      <c r="C2463">
        <v>42333</v>
      </c>
      <c r="D2463" t="s">
        <v>2804</v>
      </c>
      <c r="E2463" t="s">
        <v>6979</v>
      </c>
      <c r="F2463" t="s">
        <v>29</v>
      </c>
      <c r="G2463">
        <v>3624.57</v>
      </c>
      <c r="H2463">
        <v>3151.8</v>
      </c>
      <c r="I2463">
        <v>567.32000000000005</v>
      </c>
      <c r="J2463" t="s">
        <v>30</v>
      </c>
      <c r="K2463">
        <v>0</v>
      </c>
      <c r="L2463">
        <v>0</v>
      </c>
      <c r="M2463" t="s">
        <v>31</v>
      </c>
      <c r="N2463">
        <v>3151.8</v>
      </c>
      <c r="O2463">
        <v>472.77</v>
      </c>
      <c r="P2463" t="s">
        <v>2788</v>
      </c>
      <c r="Q2463">
        <v>3151.8</v>
      </c>
      <c r="R2463">
        <v>52</v>
      </c>
      <c r="S2463" t="s">
        <v>33</v>
      </c>
      <c r="T2463">
        <v>3151.8</v>
      </c>
      <c r="U2463">
        <v>239.54</v>
      </c>
      <c r="V2463" t="s">
        <v>33</v>
      </c>
      <c r="W2463" t="s">
        <v>33</v>
      </c>
      <c r="X2463" t="s">
        <v>771</v>
      </c>
      <c r="Y2463" t="s">
        <v>96</v>
      </c>
      <c r="Z2463" t="s">
        <v>775</v>
      </c>
      <c r="AA2463" t="s">
        <v>776</v>
      </c>
      <c r="AC2463" s="13" t="str">
        <f t="shared" si="414"/>
        <v>000168651</v>
      </c>
      <c r="AD2463" t="str">
        <f t="shared" si="415"/>
        <v>25/11/2015</v>
      </c>
      <c r="AE2463" t="str">
        <f t="shared" si="416"/>
        <v>01192333001366</v>
      </c>
      <c r="AF2463" s="14">
        <f t="shared" si="417"/>
        <v>3624.57</v>
      </c>
      <c r="AG2463">
        <f t="shared" si="418"/>
        <v>0</v>
      </c>
      <c r="AH2463">
        <f t="shared" si="419"/>
        <v>1</v>
      </c>
      <c r="AI2463" s="16">
        <v>1900</v>
      </c>
      <c r="AJ2463" s="16" t="s">
        <v>7191</v>
      </c>
      <c r="AK2463" s="16" t="s">
        <v>2222</v>
      </c>
      <c r="AL2463" s="16" t="s">
        <v>300</v>
      </c>
      <c r="AM2463" s="16" t="s">
        <v>7193</v>
      </c>
      <c r="AN2463">
        <v>8</v>
      </c>
      <c r="AO2463" t="e">
        <f>VLOOKUP(TRIM(AL2463),'Parcela Dedutivel'!$A$1:$B$65536,2,FALSE)</f>
        <v>#N/A</v>
      </c>
      <c r="AP2463" s="15">
        <f t="shared" si="420"/>
        <v>0</v>
      </c>
      <c r="AQ2463" s="16">
        <f t="shared" si="421"/>
        <v>0</v>
      </c>
      <c r="AV2463" s="18"/>
      <c r="AY2463" s="17"/>
      <c r="AZ2463" s="17"/>
    </row>
    <row r="2464" spans="1:52" hidden="1" x14ac:dyDescent="0.25">
      <c r="A2464" t="s">
        <v>26</v>
      </c>
      <c r="B2464" t="s">
        <v>6223</v>
      </c>
      <c r="C2464">
        <v>42333</v>
      </c>
      <c r="D2464" t="s">
        <v>2804</v>
      </c>
      <c r="E2464" t="s">
        <v>6979</v>
      </c>
      <c r="F2464" t="s">
        <v>29</v>
      </c>
      <c r="G2464">
        <v>6303.6</v>
      </c>
      <c r="H2464">
        <v>6303.6</v>
      </c>
      <c r="I2464">
        <v>1134.6500000000001</v>
      </c>
      <c r="J2464" t="s">
        <v>30</v>
      </c>
      <c r="K2464">
        <v>0</v>
      </c>
      <c r="L2464">
        <v>0</v>
      </c>
      <c r="M2464" t="s">
        <v>31</v>
      </c>
      <c r="N2464">
        <v>0</v>
      </c>
      <c r="O2464">
        <v>0</v>
      </c>
      <c r="P2464" t="s">
        <v>31</v>
      </c>
      <c r="Q2464">
        <v>6303.6</v>
      </c>
      <c r="R2464">
        <v>104.01</v>
      </c>
      <c r="S2464" t="s">
        <v>33</v>
      </c>
      <c r="T2464">
        <v>6303.6</v>
      </c>
      <c r="U2464">
        <v>479.07</v>
      </c>
      <c r="V2464" t="s">
        <v>33</v>
      </c>
      <c r="W2464" t="s">
        <v>33</v>
      </c>
      <c r="X2464" t="s">
        <v>771</v>
      </c>
      <c r="Y2464" t="s">
        <v>96</v>
      </c>
      <c r="Z2464" t="s">
        <v>775</v>
      </c>
      <c r="AA2464" t="s">
        <v>776</v>
      </c>
      <c r="AC2464" s="13" t="str">
        <f t="shared" si="414"/>
        <v>000168652</v>
      </c>
      <c r="AD2464" t="str">
        <f t="shared" si="415"/>
        <v>25/11/2015</v>
      </c>
      <c r="AE2464" t="str">
        <f t="shared" si="416"/>
        <v>01192333001366</v>
      </c>
      <c r="AF2464" s="14">
        <f t="shared" si="417"/>
        <v>6303.6</v>
      </c>
      <c r="AG2464">
        <f t="shared" si="418"/>
        <v>0</v>
      </c>
      <c r="AH2464">
        <f t="shared" si="419"/>
        <v>1</v>
      </c>
      <c r="AI2464" s="16">
        <v>6809992</v>
      </c>
      <c r="AJ2464" s="16" t="s">
        <v>7641</v>
      </c>
      <c r="AK2464" s="16" t="s">
        <v>5317</v>
      </c>
      <c r="AL2464" s="16" t="s">
        <v>1203</v>
      </c>
      <c r="AM2464" s="16" t="s">
        <v>7193</v>
      </c>
      <c r="AN2464">
        <v>5</v>
      </c>
      <c r="AO2464" t="e">
        <f>VLOOKUP(TRIM(AL2464),'Parcela Dedutivel'!$A$1:$B$65536,2,FALSE)</f>
        <v>#N/A</v>
      </c>
      <c r="AP2464" s="15">
        <f t="shared" si="420"/>
        <v>0</v>
      </c>
      <c r="AQ2464" s="16">
        <f t="shared" si="421"/>
        <v>0</v>
      </c>
      <c r="AV2464" s="18"/>
      <c r="AY2464" s="17"/>
      <c r="AZ2464" s="17"/>
    </row>
    <row r="2465" spans="1:52" hidden="1" x14ac:dyDescent="0.25">
      <c r="A2465" t="s">
        <v>26</v>
      </c>
      <c r="B2465" t="s">
        <v>6224</v>
      </c>
      <c r="C2465">
        <v>42333</v>
      </c>
      <c r="D2465" t="s">
        <v>2804</v>
      </c>
      <c r="E2465" t="s">
        <v>6979</v>
      </c>
      <c r="F2465" t="s">
        <v>29</v>
      </c>
      <c r="G2465">
        <v>208.8</v>
      </c>
      <c r="H2465">
        <v>208.8</v>
      </c>
      <c r="I2465">
        <v>37.58</v>
      </c>
      <c r="J2465" t="s">
        <v>30</v>
      </c>
      <c r="K2465">
        <v>0</v>
      </c>
      <c r="L2465">
        <v>0</v>
      </c>
      <c r="M2465" t="s">
        <v>31</v>
      </c>
      <c r="N2465">
        <v>0</v>
      </c>
      <c r="O2465">
        <v>0</v>
      </c>
      <c r="P2465" t="s">
        <v>31</v>
      </c>
      <c r="Q2465">
        <v>208.8</v>
      </c>
      <c r="R2465">
        <v>3.45</v>
      </c>
      <c r="S2465" t="s">
        <v>33</v>
      </c>
      <c r="T2465">
        <v>208.8</v>
      </c>
      <c r="U2465">
        <v>15.870000000000001</v>
      </c>
      <c r="V2465" t="s">
        <v>33</v>
      </c>
      <c r="W2465" t="s">
        <v>33</v>
      </c>
      <c r="X2465" t="s">
        <v>771</v>
      </c>
      <c r="Y2465" t="s">
        <v>91</v>
      </c>
      <c r="Z2465" t="s">
        <v>6225</v>
      </c>
      <c r="AA2465" t="s">
        <v>1338</v>
      </c>
      <c r="AC2465" s="13" t="str">
        <f t="shared" si="414"/>
        <v>000168653</v>
      </c>
      <c r="AD2465" t="str">
        <f t="shared" si="415"/>
        <v>25/11/2015</v>
      </c>
      <c r="AE2465" t="str">
        <f t="shared" si="416"/>
        <v>01192333001366</v>
      </c>
      <c r="AF2465" s="14">
        <f t="shared" si="417"/>
        <v>208.8</v>
      </c>
      <c r="AG2465">
        <f t="shared" si="418"/>
        <v>0</v>
      </c>
      <c r="AH2465">
        <f t="shared" si="419"/>
        <v>1</v>
      </c>
      <c r="AI2465" s="16">
        <v>1900</v>
      </c>
      <c r="AJ2465" s="16" t="s">
        <v>7191</v>
      </c>
      <c r="AK2465" s="16" t="s">
        <v>2222</v>
      </c>
      <c r="AL2465" s="16" t="s">
        <v>1264</v>
      </c>
      <c r="AM2465" s="16" t="s">
        <v>7193</v>
      </c>
      <c r="AN2465">
        <v>4</v>
      </c>
      <c r="AO2465" t="e">
        <f>VLOOKUP(TRIM(AL2465),'Parcela Dedutivel'!$A$1:$B$65536,2,FALSE)</f>
        <v>#N/A</v>
      </c>
      <c r="AP2465" s="15">
        <f t="shared" si="420"/>
        <v>0</v>
      </c>
      <c r="AQ2465" s="16">
        <f t="shared" si="421"/>
        <v>0</v>
      </c>
      <c r="AV2465" s="18"/>
      <c r="AY2465" s="17"/>
      <c r="AZ2465" s="17"/>
    </row>
    <row r="2466" spans="1:52" hidden="1" x14ac:dyDescent="0.25">
      <c r="A2466" t="s">
        <v>26</v>
      </c>
      <c r="B2466" t="s">
        <v>6226</v>
      </c>
      <c r="C2466">
        <v>42333</v>
      </c>
      <c r="D2466" t="s">
        <v>2804</v>
      </c>
      <c r="E2466" t="s">
        <v>6979</v>
      </c>
      <c r="F2466" t="s">
        <v>29</v>
      </c>
      <c r="G2466">
        <v>52.2</v>
      </c>
      <c r="H2466">
        <v>52.2</v>
      </c>
      <c r="I2466">
        <v>9.4</v>
      </c>
      <c r="J2466" t="s">
        <v>30</v>
      </c>
      <c r="K2466">
        <v>0</v>
      </c>
      <c r="L2466">
        <v>0</v>
      </c>
      <c r="M2466" t="s">
        <v>31</v>
      </c>
      <c r="N2466">
        <v>0</v>
      </c>
      <c r="O2466">
        <v>0</v>
      </c>
      <c r="P2466" t="s">
        <v>31</v>
      </c>
      <c r="Q2466">
        <v>52.2</v>
      </c>
      <c r="R2466">
        <v>0.86</v>
      </c>
      <c r="S2466" t="s">
        <v>33</v>
      </c>
      <c r="T2466">
        <v>52.2</v>
      </c>
      <c r="U2466">
        <v>3.97</v>
      </c>
      <c r="V2466" t="s">
        <v>33</v>
      </c>
      <c r="W2466" t="s">
        <v>33</v>
      </c>
      <c r="X2466" t="s">
        <v>771</v>
      </c>
      <c r="Y2466" t="s">
        <v>91</v>
      </c>
      <c r="Z2466" t="s">
        <v>6227</v>
      </c>
      <c r="AA2466" t="s">
        <v>1338</v>
      </c>
      <c r="AC2466" s="13" t="str">
        <f t="shared" si="414"/>
        <v>000168654</v>
      </c>
      <c r="AD2466" t="str">
        <f t="shared" si="415"/>
        <v>25/11/2015</v>
      </c>
      <c r="AE2466" t="str">
        <f t="shared" si="416"/>
        <v>01192333001366</v>
      </c>
      <c r="AF2466" s="14">
        <f t="shared" si="417"/>
        <v>52.2</v>
      </c>
      <c r="AG2466">
        <f t="shared" si="418"/>
        <v>0</v>
      </c>
      <c r="AH2466">
        <f t="shared" si="419"/>
        <v>1</v>
      </c>
      <c r="AI2466" s="16">
        <v>1900</v>
      </c>
      <c r="AJ2466" s="16" t="s">
        <v>7191</v>
      </c>
      <c r="AK2466" s="16" t="s">
        <v>2222</v>
      </c>
      <c r="AL2466" s="16" t="s">
        <v>2255</v>
      </c>
      <c r="AM2466" s="16" t="s">
        <v>7193</v>
      </c>
      <c r="AN2466">
        <v>2</v>
      </c>
      <c r="AO2466" t="e">
        <f>VLOOKUP(TRIM(AL2466),'Parcela Dedutivel'!$A$1:$B$65536,2,FALSE)</f>
        <v>#N/A</v>
      </c>
      <c r="AP2466" s="15">
        <f t="shared" si="420"/>
        <v>0</v>
      </c>
      <c r="AQ2466" s="16">
        <f t="shared" si="421"/>
        <v>0</v>
      </c>
      <c r="AV2466" s="18"/>
      <c r="AY2466" s="17"/>
      <c r="AZ2466" s="17"/>
    </row>
    <row r="2467" spans="1:52" hidden="1" x14ac:dyDescent="0.25">
      <c r="A2467" t="s">
        <v>26</v>
      </c>
      <c r="B2467" t="s">
        <v>6228</v>
      </c>
      <c r="C2467">
        <v>42333</v>
      </c>
      <c r="D2467" t="s">
        <v>2804</v>
      </c>
      <c r="E2467" t="s">
        <v>6979</v>
      </c>
      <c r="F2467" t="s">
        <v>29</v>
      </c>
      <c r="G2467">
        <v>1670.4</v>
      </c>
      <c r="H2467">
        <v>1670.4</v>
      </c>
      <c r="I2467">
        <v>300.67</v>
      </c>
      <c r="J2467" t="s">
        <v>30</v>
      </c>
      <c r="K2467">
        <v>0</v>
      </c>
      <c r="L2467">
        <v>0</v>
      </c>
      <c r="M2467" t="s">
        <v>31</v>
      </c>
      <c r="N2467">
        <v>0</v>
      </c>
      <c r="O2467">
        <v>0</v>
      </c>
      <c r="P2467" t="s">
        <v>31</v>
      </c>
      <c r="Q2467">
        <v>1670.4</v>
      </c>
      <c r="R2467">
        <v>27.560000000000002</v>
      </c>
      <c r="S2467" t="s">
        <v>33</v>
      </c>
      <c r="T2467">
        <v>1670.4</v>
      </c>
      <c r="U2467">
        <v>126.95</v>
      </c>
      <c r="V2467" t="s">
        <v>33</v>
      </c>
      <c r="W2467" t="s">
        <v>33</v>
      </c>
      <c r="X2467" t="s">
        <v>771</v>
      </c>
      <c r="Y2467" t="s">
        <v>91</v>
      </c>
      <c r="Z2467" t="s">
        <v>6229</v>
      </c>
      <c r="AA2467" t="s">
        <v>1338</v>
      </c>
      <c r="AC2467" s="13" t="str">
        <f t="shared" si="414"/>
        <v>000168655</v>
      </c>
      <c r="AD2467" t="str">
        <f t="shared" si="415"/>
        <v>25/11/2015</v>
      </c>
      <c r="AE2467" t="str">
        <f t="shared" si="416"/>
        <v>01192333001366</v>
      </c>
      <c r="AF2467" s="14">
        <f t="shared" si="417"/>
        <v>1670.4</v>
      </c>
      <c r="AG2467">
        <f t="shared" si="418"/>
        <v>0</v>
      </c>
      <c r="AH2467">
        <f t="shared" si="419"/>
        <v>1</v>
      </c>
      <c r="AI2467" s="16">
        <v>6809992</v>
      </c>
      <c r="AJ2467" s="16" t="s">
        <v>7641</v>
      </c>
      <c r="AK2467" s="16" t="s">
        <v>5317</v>
      </c>
      <c r="AL2467" s="16" t="s">
        <v>1205</v>
      </c>
      <c r="AM2467" s="16" t="s">
        <v>7193</v>
      </c>
      <c r="AN2467">
        <v>1</v>
      </c>
      <c r="AO2467" t="e">
        <f>VLOOKUP(TRIM(AL2467),'Parcela Dedutivel'!$A$1:$B$65536,2,FALSE)</f>
        <v>#N/A</v>
      </c>
      <c r="AP2467" s="15">
        <f t="shared" si="420"/>
        <v>0</v>
      </c>
      <c r="AQ2467" s="16">
        <f t="shared" si="421"/>
        <v>0</v>
      </c>
      <c r="AV2467" s="18"/>
      <c r="AY2467" s="17"/>
      <c r="AZ2467" s="17"/>
    </row>
    <row r="2468" spans="1:52" hidden="1" x14ac:dyDescent="0.25">
      <c r="A2468" t="s">
        <v>26</v>
      </c>
      <c r="B2468" t="s">
        <v>6230</v>
      </c>
      <c r="C2468">
        <v>42333</v>
      </c>
      <c r="D2468" t="s">
        <v>2804</v>
      </c>
      <c r="E2468" t="s">
        <v>6979</v>
      </c>
      <c r="F2468" t="s">
        <v>29</v>
      </c>
      <c r="G2468">
        <v>5140.8</v>
      </c>
      <c r="H2468">
        <v>5140.8</v>
      </c>
      <c r="I2468">
        <v>925.34</v>
      </c>
      <c r="J2468" t="s">
        <v>30</v>
      </c>
      <c r="K2468">
        <v>0</v>
      </c>
      <c r="L2468">
        <v>0</v>
      </c>
      <c r="M2468" t="s">
        <v>31</v>
      </c>
      <c r="N2468">
        <v>0</v>
      </c>
      <c r="O2468">
        <v>0</v>
      </c>
      <c r="P2468" t="s">
        <v>31</v>
      </c>
      <c r="Q2468">
        <v>5140.8</v>
      </c>
      <c r="R2468">
        <v>84.820000000000007</v>
      </c>
      <c r="S2468" t="s">
        <v>33</v>
      </c>
      <c r="T2468">
        <v>5140.8</v>
      </c>
      <c r="U2468">
        <v>390.7</v>
      </c>
      <c r="V2468" t="s">
        <v>33</v>
      </c>
      <c r="W2468" t="s">
        <v>33</v>
      </c>
      <c r="X2468" t="s">
        <v>771</v>
      </c>
      <c r="Y2468" t="s">
        <v>91</v>
      </c>
      <c r="Z2468" t="s">
        <v>1587</v>
      </c>
      <c r="AA2468" t="s">
        <v>1588</v>
      </c>
      <c r="AC2468" s="13" t="str">
        <f t="shared" si="414"/>
        <v>000168656</v>
      </c>
      <c r="AD2468" t="str">
        <f t="shared" si="415"/>
        <v>25/11/2015</v>
      </c>
      <c r="AE2468" t="str">
        <f t="shared" si="416"/>
        <v>01192333001366</v>
      </c>
      <c r="AF2468" s="14">
        <f t="shared" si="417"/>
        <v>5140.8</v>
      </c>
      <c r="AG2468">
        <f t="shared" si="418"/>
        <v>0</v>
      </c>
      <c r="AH2468">
        <f t="shared" si="419"/>
        <v>1</v>
      </c>
      <c r="AI2468" s="16">
        <v>1900</v>
      </c>
      <c r="AJ2468" s="16" t="s">
        <v>7191</v>
      </c>
      <c r="AK2468" s="16" t="s">
        <v>2222</v>
      </c>
      <c r="AL2468" s="16" t="s">
        <v>2257</v>
      </c>
      <c r="AM2468" s="16" t="s">
        <v>7193</v>
      </c>
      <c r="AN2468">
        <v>1</v>
      </c>
      <c r="AO2468" t="e">
        <f>VLOOKUP(TRIM(AL2468),'Parcela Dedutivel'!$A$1:$B$65536,2,FALSE)</f>
        <v>#N/A</v>
      </c>
      <c r="AP2468" s="15">
        <f t="shared" si="420"/>
        <v>0</v>
      </c>
      <c r="AQ2468" s="16">
        <f t="shared" si="421"/>
        <v>0</v>
      </c>
      <c r="AV2468" s="18"/>
      <c r="AY2468" s="17"/>
      <c r="AZ2468" s="17"/>
    </row>
    <row r="2469" spans="1:52" hidden="1" x14ac:dyDescent="0.25">
      <c r="A2469" t="s">
        <v>26</v>
      </c>
      <c r="B2469" t="s">
        <v>6231</v>
      </c>
      <c r="C2469">
        <v>42333</v>
      </c>
      <c r="D2469" t="s">
        <v>2804</v>
      </c>
      <c r="E2469" t="s">
        <v>6979</v>
      </c>
      <c r="F2469" t="s">
        <v>29</v>
      </c>
      <c r="G2469">
        <v>39.6</v>
      </c>
      <c r="H2469">
        <v>39.6</v>
      </c>
      <c r="I2469">
        <v>7.13</v>
      </c>
      <c r="J2469" t="s">
        <v>30</v>
      </c>
      <c r="K2469">
        <v>0</v>
      </c>
      <c r="L2469">
        <v>0</v>
      </c>
      <c r="M2469" t="s">
        <v>31</v>
      </c>
      <c r="N2469">
        <v>0</v>
      </c>
      <c r="O2469">
        <v>0</v>
      </c>
      <c r="P2469" t="s">
        <v>31</v>
      </c>
      <c r="Q2469">
        <v>39.6</v>
      </c>
      <c r="R2469">
        <v>0.65</v>
      </c>
      <c r="S2469" t="s">
        <v>33</v>
      </c>
      <c r="T2469">
        <v>39.6</v>
      </c>
      <c r="U2469">
        <v>3.0100000000000002</v>
      </c>
      <c r="V2469" t="s">
        <v>33</v>
      </c>
      <c r="W2469" t="s">
        <v>33</v>
      </c>
      <c r="X2469" t="s">
        <v>771</v>
      </c>
      <c r="Y2469" t="s">
        <v>91</v>
      </c>
      <c r="Z2469" t="s">
        <v>6232</v>
      </c>
      <c r="AA2469" t="s">
        <v>6233</v>
      </c>
      <c r="AC2469" s="13" t="str">
        <f t="shared" si="414"/>
        <v>000168657</v>
      </c>
      <c r="AD2469" t="str">
        <f t="shared" si="415"/>
        <v>25/11/2015</v>
      </c>
      <c r="AE2469" t="str">
        <f t="shared" si="416"/>
        <v>01192333001366</v>
      </c>
      <c r="AF2469" s="14">
        <f t="shared" si="417"/>
        <v>39.6</v>
      </c>
      <c r="AG2469">
        <f t="shared" si="418"/>
        <v>0</v>
      </c>
      <c r="AH2469">
        <f t="shared" si="419"/>
        <v>1</v>
      </c>
      <c r="AI2469" s="16">
        <v>6809992</v>
      </c>
      <c r="AJ2469" s="16" t="s">
        <v>7641</v>
      </c>
      <c r="AK2469" s="16" t="s">
        <v>5317</v>
      </c>
      <c r="AL2469" s="16" t="s">
        <v>1207</v>
      </c>
      <c r="AM2469" s="16" t="s">
        <v>7193</v>
      </c>
      <c r="AN2469">
        <v>1</v>
      </c>
      <c r="AO2469" t="e">
        <f>VLOOKUP(TRIM(AL2469),'Parcela Dedutivel'!$A$1:$B$65536,2,FALSE)</f>
        <v>#N/A</v>
      </c>
      <c r="AP2469" s="15">
        <f t="shared" si="420"/>
        <v>0</v>
      </c>
      <c r="AQ2469" s="16">
        <f t="shared" si="421"/>
        <v>0</v>
      </c>
      <c r="AV2469" s="18"/>
      <c r="AY2469" s="17"/>
      <c r="AZ2469" s="17"/>
    </row>
    <row r="2470" spans="1:52" hidden="1" x14ac:dyDescent="0.25">
      <c r="A2470" t="s">
        <v>26</v>
      </c>
      <c r="B2470" t="s">
        <v>6234</v>
      </c>
      <c r="C2470">
        <v>42333</v>
      </c>
      <c r="D2470" t="s">
        <v>2804</v>
      </c>
      <c r="E2470" t="s">
        <v>6979</v>
      </c>
      <c r="F2470" t="s">
        <v>29</v>
      </c>
      <c r="G2470">
        <v>1080.54</v>
      </c>
      <c r="H2470">
        <v>939.6</v>
      </c>
      <c r="I2470">
        <v>169.13</v>
      </c>
      <c r="J2470" t="s">
        <v>30</v>
      </c>
      <c r="K2470">
        <v>0</v>
      </c>
      <c r="L2470">
        <v>0</v>
      </c>
      <c r="M2470" t="s">
        <v>31</v>
      </c>
      <c r="N2470">
        <v>939.6</v>
      </c>
      <c r="O2470">
        <v>140.94</v>
      </c>
      <c r="P2470" t="s">
        <v>2788</v>
      </c>
      <c r="Q2470">
        <v>939.6</v>
      </c>
      <c r="R2470">
        <v>15.5</v>
      </c>
      <c r="S2470" t="s">
        <v>33</v>
      </c>
      <c r="T2470">
        <v>939.6</v>
      </c>
      <c r="U2470">
        <v>71.41</v>
      </c>
      <c r="V2470" t="s">
        <v>33</v>
      </c>
      <c r="W2470" t="s">
        <v>33</v>
      </c>
      <c r="X2470" t="s">
        <v>771</v>
      </c>
      <c r="Y2470" t="s">
        <v>96</v>
      </c>
      <c r="Z2470" t="s">
        <v>6235</v>
      </c>
      <c r="AA2470" t="s">
        <v>6236</v>
      </c>
      <c r="AC2470" s="13" t="str">
        <f t="shared" si="414"/>
        <v>000168658</v>
      </c>
      <c r="AD2470" t="str">
        <f t="shared" si="415"/>
        <v>25/11/2015</v>
      </c>
      <c r="AE2470" t="str">
        <f t="shared" si="416"/>
        <v>01192333001366</v>
      </c>
      <c r="AF2470" s="14">
        <f t="shared" si="417"/>
        <v>1080.54</v>
      </c>
      <c r="AG2470">
        <f t="shared" si="418"/>
        <v>0</v>
      </c>
      <c r="AH2470">
        <f t="shared" si="419"/>
        <v>1</v>
      </c>
      <c r="AI2470" s="16">
        <v>1900</v>
      </c>
      <c r="AJ2470" s="16" t="s">
        <v>7191</v>
      </c>
      <c r="AK2470" s="16" t="s">
        <v>2222</v>
      </c>
      <c r="AL2470" s="16" t="s">
        <v>2259</v>
      </c>
      <c r="AM2470" s="16" t="s">
        <v>7193</v>
      </c>
      <c r="AN2470">
        <v>10</v>
      </c>
      <c r="AO2470" t="e">
        <f>VLOOKUP(TRIM(AL2470),'Parcela Dedutivel'!$A$1:$B$65536,2,FALSE)</f>
        <v>#N/A</v>
      </c>
      <c r="AP2470" s="15">
        <f t="shared" si="420"/>
        <v>0</v>
      </c>
      <c r="AQ2470" s="16">
        <f t="shared" si="421"/>
        <v>0</v>
      </c>
      <c r="AV2470" s="18"/>
      <c r="AY2470" s="17"/>
      <c r="AZ2470" s="17"/>
    </row>
    <row r="2471" spans="1:52" hidden="1" x14ac:dyDescent="0.25">
      <c r="A2471" t="s">
        <v>26</v>
      </c>
      <c r="B2471" t="s">
        <v>6237</v>
      </c>
      <c r="C2471">
        <v>42333</v>
      </c>
      <c r="D2471" t="s">
        <v>2804</v>
      </c>
      <c r="E2471" t="s">
        <v>6979</v>
      </c>
      <c r="F2471" t="s">
        <v>29</v>
      </c>
      <c r="G2471">
        <v>253</v>
      </c>
      <c r="H2471">
        <v>220</v>
      </c>
      <c r="I2471">
        <v>39.6</v>
      </c>
      <c r="J2471" t="s">
        <v>30</v>
      </c>
      <c r="K2471">
        <v>0</v>
      </c>
      <c r="L2471">
        <v>0</v>
      </c>
      <c r="M2471" t="s">
        <v>31</v>
      </c>
      <c r="N2471">
        <v>220</v>
      </c>
      <c r="O2471">
        <v>33</v>
      </c>
      <c r="P2471" t="s">
        <v>2788</v>
      </c>
      <c r="Q2471">
        <v>220</v>
      </c>
      <c r="R2471">
        <v>3.63</v>
      </c>
      <c r="S2471" t="s">
        <v>33</v>
      </c>
      <c r="T2471">
        <v>220</v>
      </c>
      <c r="U2471">
        <v>16.72</v>
      </c>
      <c r="V2471" t="s">
        <v>33</v>
      </c>
      <c r="W2471" t="s">
        <v>33</v>
      </c>
      <c r="X2471" t="s">
        <v>771</v>
      </c>
      <c r="Y2471" t="s">
        <v>91</v>
      </c>
      <c r="Z2471" t="s">
        <v>6232</v>
      </c>
      <c r="AA2471" t="s">
        <v>6233</v>
      </c>
      <c r="AC2471" s="13" t="str">
        <f t="shared" si="414"/>
        <v>000168659</v>
      </c>
      <c r="AD2471" t="str">
        <f t="shared" si="415"/>
        <v>25/11/2015</v>
      </c>
      <c r="AE2471" t="str">
        <f t="shared" si="416"/>
        <v>01192333001366</v>
      </c>
      <c r="AF2471" s="14">
        <f t="shared" si="417"/>
        <v>253</v>
      </c>
      <c r="AG2471">
        <f t="shared" si="418"/>
        <v>0</v>
      </c>
      <c r="AH2471">
        <f t="shared" si="419"/>
        <v>1</v>
      </c>
      <c r="AI2471" s="16">
        <v>1900</v>
      </c>
      <c r="AJ2471" s="16" t="s">
        <v>7191</v>
      </c>
      <c r="AK2471" s="16" t="s">
        <v>2222</v>
      </c>
      <c r="AL2471" s="16" t="s">
        <v>2261</v>
      </c>
      <c r="AM2471" s="16" t="s">
        <v>7193</v>
      </c>
      <c r="AN2471">
        <v>1</v>
      </c>
      <c r="AO2471" t="e">
        <f>VLOOKUP(TRIM(AL2471),'Parcela Dedutivel'!$A$1:$B$65536,2,FALSE)</f>
        <v>#N/A</v>
      </c>
      <c r="AP2471" s="15">
        <f t="shared" si="420"/>
        <v>0</v>
      </c>
      <c r="AQ2471" s="16">
        <f t="shared" si="421"/>
        <v>0</v>
      </c>
      <c r="AV2471" s="18"/>
      <c r="AY2471" s="17"/>
      <c r="AZ2471" s="17"/>
    </row>
    <row r="2472" spans="1:52" hidden="1" x14ac:dyDescent="0.25">
      <c r="A2472" t="s">
        <v>26</v>
      </c>
      <c r="B2472" t="s">
        <v>6238</v>
      </c>
      <c r="C2472">
        <v>42333</v>
      </c>
      <c r="D2472" t="s">
        <v>2804</v>
      </c>
      <c r="E2472" t="s">
        <v>6979</v>
      </c>
      <c r="F2472" t="s">
        <v>29</v>
      </c>
      <c r="G2472">
        <v>90</v>
      </c>
      <c r="H2472">
        <v>90</v>
      </c>
      <c r="I2472">
        <v>16.2</v>
      </c>
      <c r="J2472" t="s">
        <v>780</v>
      </c>
      <c r="K2472">
        <v>0</v>
      </c>
      <c r="L2472">
        <v>0</v>
      </c>
      <c r="M2472" t="s">
        <v>31</v>
      </c>
      <c r="N2472">
        <v>0</v>
      </c>
      <c r="O2472">
        <v>0</v>
      </c>
      <c r="P2472" t="s">
        <v>31</v>
      </c>
      <c r="Q2472">
        <v>90</v>
      </c>
      <c r="R2472">
        <v>1.49</v>
      </c>
      <c r="S2472" t="s">
        <v>33</v>
      </c>
      <c r="T2472">
        <v>90</v>
      </c>
      <c r="U2472">
        <v>6.84</v>
      </c>
      <c r="V2472" t="s">
        <v>33</v>
      </c>
      <c r="W2472" t="s">
        <v>33</v>
      </c>
      <c r="X2472" t="s">
        <v>771</v>
      </c>
      <c r="Y2472" t="s">
        <v>96</v>
      </c>
      <c r="Z2472" t="s">
        <v>6239</v>
      </c>
      <c r="AA2472" t="s">
        <v>782</v>
      </c>
      <c r="AC2472" s="13" t="str">
        <f t="shared" si="414"/>
        <v>000168660</v>
      </c>
      <c r="AD2472" t="str">
        <f t="shared" si="415"/>
        <v>25/11/2015</v>
      </c>
      <c r="AE2472" t="str">
        <f t="shared" si="416"/>
        <v>01192333001366</v>
      </c>
      <c r="AF2472" s="14">
        <f t="shared" si="417"/>
        <v>90</v>
      </c>
      <c r="AG2472">
        <f t="shared" si="418"/>
        <v>91.0274</v>
      </c>
      <c r="AH2472">
        <f t="shared" si="419"/>
        <v>1</v>
      </c>
      <c r="AI2472" s="16">
        <v>6809992</v>
      </c>
      <c r="AJ2472" s="16" t="s">
        <v>7641</v>
      </c>
      <c r="AK2472" s="16" t="s">
        <v>5318</v>
      </c>
      <c r="AL2472" s="16" t="s">
        <v>1280</v>
      </c>
      <c r="AM2472" s="16" t="s">
        <v>7193</v>
      </c>
      <c r="AN2472">
        <v>1</v>
      </c>
      <c r="AO2472" t="e">
        <f>VLOOKUP(TRIM(AL2472),'Parcela Dedutivel'!$A$1:$B$65536,2,FALSE)</f>
        <v>#N/A</v>
      </c>
      <c r="AP2472" s="15">
        <f t="shared" si="420"/>
        <v>0</v>
      </c>
      <c r="AQ2472" s="16">
        <f t="shared" si="421"/>
        <v>0</v>
      </c>
      <c r="AV2472" s="18"/>
      <c r="AY2472" s="17"/>
      <c r="AZ2472" s="17"/>
    </row>
    <row r="2473" spans="1:52" hidden="1" x14ac:dyDescent="0.25">
      <c r="A2473" t="s">
        <v>26</v>
      </c>
      <c r="B2473" t="s">
        <v>6240</v>
      </c>
      <c r="C2473">
        <v>42333</v>
      </c>
      <c r="D2473" t="s">
        <v>2804</v>
      </c>
      <c r="E2473" t="s">
        <v>6979</v>
      </c>
      <c r="F2473" t="s">
        <v>29</v>
      </c>
      <c r="G2473">
        <v>25.2</v>
      </c>
      <c r="H2473">
        <v>25.2</v>
      </c>
      <c r="I2473">
        <v>4.54</v>
      </c>
      <c r="J2473" t="s">
        <v>30</v>
      </c>
      <c r="K2473">
        <v>0</v>
      </c>
      <c r="L2473">
        <v>0</v>
      </c>
      <c r="M2473" t="s">
        <v>31</v>
      </c>
      <c r="N2473">
        <v>0</v>
      </c>
      <c r="O2473">
        <v>0</v>
      </c>
      <c r="P2473" t="s">
        <v>31</v>
      </c>
      <c r="Q2473">
        <v>25.2</v>
      </c>
      <c r="R2473">
        <v>0.42</v>
      </c>
      <c r="S2473" t="s">
        <v>33</v>
      </c>
      <c r="T2473">
        <v>25.2</v>
      </c>
      <c r="U2473">
        <v>1.92</v>
      </c>
      <c r="V2473" t="s">
        <v>33</v>
      </c>
      <c r="W2473" t="s">
        <v>33</v>
      </c>
      <c r="X2473" t="s">
        <v>771</v>
      </c>
      <c r="Y2473" t="s">
        <v>493</v>
      </c>
      <c r="Z2473" t="s">
        <v>6241</v>
      </c>
      <c r="AA2473" t="s">
        <v>6242</v>
      </c>
      <c r="AC2473" s="13" t="str">
        <f t="shared" si="414"/>
        <v>000168661</v>
      </c>
      <c r="AD2473" t="str">
        <f t="shared" si="415"/>
        <v>25/11/2015</v>
      </c>
      <c r="AE2473" t="str">
        <f t="shared" si="416"/>
        <v>01192333001366</v>
      </c>
      <c r="AF2473" s="14">
        <f t="shared" si="417"/>
        <v>25.2</v>
      </c>
      <c r="AG2473">
        <f t="shared" si="418"/>
        <v>0</v>
      </c>
      <c r="AH2473">
        <f t="shared" si="419"/>
        <v>1</v>
      </c>
      <c r="AI2473" s="16">
        <v>242023</v>
      </c>
      <c r="AJ2473" s="16" t="s">
        <v>7191</v>
      </c>
      <c r="AK2473" s="16" t="s">
        <v>2293</v>
      </c>
      <c r="AL2473" s="16" t="s">
        <v>2294</v>
      </c>
      <c r="AM2473" s="16" t="s">
        <v>7481</v>
      </c>
      <c r="AN2473">
        <v>1</v>
      </c>
      <c r="AO2473" t="e">
        <f>VLOOKUP(TRIM(AL2473),'Parcela Dedutivel'!$A$1:$B$65536,2,FALSE)</f>
        <v>#N/A</v>
      </c>
      <c r="AP2473" s="15">
        <f t="shared" si="420"/>
        <v>0</v>
      </c>
      <c r="AQ2473" s="16">
        <f t="shared" si="421"/>
        <v>0</v>
      </c>
      <c r="AV2473" s="18"/>
      <c r="AY2473" s="17"/>
      <c r="AZ2473" s="17"/>
    </row>
    <row r="2474" spans="1:52" hidden="1" x14ac:dyDescent="0.25">
      <c r="A2474" t="s">
        <v>26</v>
      </c>
      <c r="B2474" t="s">
        <v>6243</v>
      </c>
      <c r="C2474">
        <v>42333</v>
      </c>
      <c r="D2474" t="s">
        <v>2787</v>
      </c>
      <c r="E2474" t="s">
        <v>6979</v>
      </c>
      <c r="F2474" t="s">
        <v>29</v>
      </c>
      <c r="G2474">
        <v>4769.5</v>
      </c>
      <c r="H2474">
        <v>4783.21</v>
      </c>
      <c r="I2474">
        <v>860.98</v>
      </c>
      <c r="J2474" t="s">
        <v>61</v>
      </c>
      <c r="K2474">
        <v>0</v>
      </c>
      <c r="L2474">
        <v>0</v>
      </c>
      <c r="M2474" t="s">
        <v>31</v>
      </c>
      <c r="N2474">
        <v>4159.3100000000004</v>
      </c>
      <c r="O2474">
        <v>623.9</v>
      </c>
      <c r="P2474" t="s">
        <v>2788</v>
      </c>
      <c r="Q2474">
        <v>4159.3100000000004</v>
      </c>
      <c r="R2474">
        <v>68.63</v>
      </c>
      <c r="S2474" t="s">
        <v>33</v>
      </c>
      <c r="T2474">
        <v>4159.3100000000004</v>
      </c>
      <c r="U2474">
        <v>316.11</v>
      </c>
      <c r="V2474" t="s">
        <v>33</v>
      </c>
      <c r="W2474" t="s">
        <v>33</v>
      </c>
      <c r="X2474" t="s">
        <v>6244</v>
      </c>
      <c r="Y2474" t="s">
        <v>91</v>
      </c>
      <c r="Z2474" t="s">
        <v>1801</v>
      </c>
      <c r="AA2474" t="s">
        <v>1802</v>
      </c>
      <c r="AC2474" s="13" t="str">
        <f t="shared" si="414"/>
        <v>000168662</v>
      </c>
      <c r="AD2474" t="str">
        <f t="shared" si="415"/>
        <v>25/11/2015</v>
      </c>
      <c r="AE2474" t="str">
        <f t="shared" si="416"/>
        <v>54521646000143</v>
      </c>
      <c r="AF2474" s="14">
        <f t="shared" si="417"/>
        <v>4769.5</v>
      </c>
      <c r="AG2474">
        <f t="shared" si="418"/>
        <v>0</v>
      </c>
      <c r="AH2474">
        <f t="shared" si="419"/>
        <v>1</v>
      </c>
      <c r="AI2474" s="16">
        <v>6809992</v>
      </c>
      <c r="AJ2474" s="16" t="s">
        <v>7641</v>
      </c>
      <c r="AK2474" s="16" t="s">
        <v>5318</v>
      </c>
      <c r="AL2474" s="16" t="s">
        <v>1282</v>
      </c>
      <c r="AM2474" s="16" t="s">
        <v>7193</v>
      </c>
      <c r="AN2474">
        <v>1</v>
      </c>
      <c r="AO2474" t="e">
        <f>VLOOKUP(TRIM(AL2474),'Parcela Dedutivel'!$A$1:$B$65536,2,FALSE)</f>
        <v>#N/A</v>
      </c>
      <c r="AP2474" s="15">
        <f t="shared" si="420"/>
        <v>0</v>
      </c>
      <c r="AQ2474" s="16">
        <f t="shared" si="421"/>
        <v>0</v>
      </c>
      <c r="AV2474" s="18"/>
      <c r="AY2474" s="17"/>
      <c r="AZ2474" s="17"/>
    </row>
    <row r="2475" spans="1:52" hidden="1" x14ac:dyDescent="0.25">
      <c r="A2475" t="s">
        <v>26</v>
      </c>
      <c r="B2475" t="s">
        <v>6243</v>
      </c>
      <c r="C2475">
        <v>42333</v>
      </c>
      <c r="D2475" t="s">
        <v>2787</v>
      </c>
      <c r="E2475" t="s">
        <v>6979</v>
      </c>
      <c r="F2475" t="s">
        <v>29</v>
      </c>
      <c r="G2475">
        <v>3306.3</v>
      </c>
      <c r="H2475">
        <v>3315.8</v>
      </c>
      <c r="I2475">
        <v>596.84</v>
      </c>
      <c r="J2475" t="s">
        <v>61</v>
      </c>
      <c r="K2475">
        <v>0</v>
      </c>
      <c r="L2475">
        <v>0</v>
      </c>
      <c r="M2475" t="s">
        <v>31</v>
      </c>
      <c r="N2475">
        <v>2883.3</v>
      </c>
      <c r="O2475">
        <v>432.5</v>
      </c>
      <c r="P2475" t="s">
        <v>2788</v>
      </c>
      <c r="Q2475">
        <v>2883.3</v>
      </c>
      <c r="R2475">
        <v>47.57</v>
      </c>
      <c r="S2475" t="s">
        <v>33</v>
      </c>
      <c r="T2475">
        <v>2883.3</v>
      </c>
      <c r="U2475">
        <v>219.13</v>
      </c>
      <c r="V2475" t="s">
        <v>33</v>
      </c>
      <c r="W2475" t="s">
        <v>33</v>
      </c>
      <c r="X2475" t="s">
        <v>6244</v>
      </c>
      <c r="Y2475" t="s">
        <v>91</v>
      </c>
      <c r="Z2475" t="s">
        <v>2838</v>
      </c>
      <c r="AA2475" t="s">
        <v>2839</v>
      </c>
      <c r="AC2475" s="13" t="str">
        <f t="shared" si="414"/>
        <v>000168662</v>
      </c>
      <c r="AD2475" t="str">
        <f t="shared" si="415"/>
        <v>25/11/2015</v>
      </c>
      <c r="AE2475" t="str">
        <f t="shared" si="416"/>
        <v>54521646000143</v>
      </c>
      <c r="AF2475" s="14">
        <f t="shared" si="417"/>
        <v>3306.3</v>
      </c>
      <c r="AG2475">
        <f t="shared" si="418"/>
        <v>0</v>
      </c>
      <c r="AH2475">
        <f t="shared" si="419"/>
        <v>1</v>
      </c>
      <c r="AI2475" s="16">
        <v>242023</v>
      </c>
      <c r="AJ2475" s="16" t="s">
        <v>7191</v>
      </c>
      <c r="AK2475" s="16" t="s">
        <v>2293</v>
      </c>
      <c r="AL2475" s="16" t="s">
        <v>2296</v>
      </c>
      <c r="AM2475" s="16" t="s">
        <v>7481</v>
      </c>
      <c r="AN2475">
        <v>2</v>
      </c>
      <c r="AO2475" t="e">
        <f>VLOOKUP(TRIM(AL2475),'Parcela Dedutivel'!$A$1:$B$65536,2,FALSE)</f>
        <v>#N/A</v>
      </c>
      <c r="AP2475" s="15">
        <f t="shared" si="420"/>
        <v>0</v>
      </c>
      <c r="AQ2475" s="16">
        <f t="shared" si="421"/>
        <v>0</v>
      </c>
      <c r="AV2475" s="18"/>
      <c r="AY2475" s="17"/>
      <c r="AZ2475" s="17"/>
    </row>
    <row r="2476" spans="1:52" hidden="1" x14ac:dyDescent="0.25">
      <c r="A2476" t="s">
        <v>26</v>
      </c>
      <c r="B2476" t="s">
        <v>6245</v>
      </c>
      <c r="C2476">
        <v>42333</v>
      </c>
      <c r="D2476" t="s">
        <v>2841</v>
      </c>
      <c r="E2476" t="s">
        <v>6979</v>
      </c>
      <c r="F2476" t="s">
        <v>179</v>
      </c>
      <c r="G2476">
        <v>4598.9399999999996</v>
      </c>
      <c r="H2476">
        <v>3999.08</v>
      </c>
      <c r="I2476">
        <v>159.96</v>
      </c>
      <c r="J2476" t="s">
        <v>61</v>
      </c>
      <c r="K2476">
        <v>0</v>
      </c>
      <c r="L2476">
        <v>0</v>
      </c>
      <c r="M2476" t="s">
        <v>31</v>
      </c>
      <c r="N2476">
        <v>3999.08</v>
      </c>
      <c r="O2476">
        <v>599.86</v>
      </c>
      <c r="P2476" t="s">
        <v>2788</v>
      </c>
      <c r="Q2476">
        <v>3999.08</v>
      </c>
      <c r="R2476">
        <v>65.98</v>
      </c>
      <c r="S2476" t="s">
        <v>33</v>
      </c>
      <c r="T2476">
        <v>3999.08</v>
      </c>
      <c r="U2476">
        <v>303.93</v>
      </c>
      <c r="V2476" t="s">
        <v>33</v>
      </c>
      <c r="W2476" t="s">
        <v>33</v>
      </c>
      <c r="X2476" t="s">
        <v>986</v>
      </c>
      <c r="Y2476" t="s">
        <v>91</v>
      </c>
      <c r="Z2476" t="s">
        <v>6246</v>
      </c>
      <c r="AA2476" t="s">
        <v>6247</v>
      </c>
      <c r="AC2476" s="13" t="str">
        <f t="shared" si="414"/>
        <v>000168663</v>
      </c>
      <c r="AD2476" t="str">
        <f t="shared" si="415"/>
        <v>25/11/2015</v>
      </c>
      <c r="AE2476" t="str">
        <f t="shared" si="416"/>
        <v>82321845000143</v>
      </c>
      <c r="AF2476" s="14">
        <f t="shared" si="417"/>
        <v>4598.9399999999996</v>
      </c>
      <c r="AG2476">
        <f t="shared" si="418"/>
        <v>0</v>
      </c>
      <c r="AH2476">
        <f t="shared" si="419"/>
        <v>1</v>
      </c>
      <c r="AI2476" s="16">
        <v>6794348</v>
      </c>
      <c r="AJ2476" s="16" t="s">
        <v>7486</v>
      </c>
      <c r="AK2476" s="16" t="s">
        <v>5582</v>
      </c>
      <c r="AL2476" s="16" t="s">
        <v>2854</v>
      </c>
      <c r="AM2476" s="16" t="s">
        <v>7143</v>
      </c>
      <c r="AN2476">
        <v>1</v>
      </c>
      <c r="AO2476" t="e">
        <f>VLOOKUP(TRIM(AL2476),'Parcela Dedutivel'!$A$1:$B$65536,2,FALSE)</f>
        <v>#N/A</v>
      </c>
      <c r="AP2476" s="15">
        <f t="shared" si="420"/>
        <v>0</v>
      </c>
      <c r="AQ2476" s="16">
        <f t="shared" si="421"/>
        <v>0</v>
      </c>
      <c r="AV2476" s="18"/>
      <c r="AY2476" s="17"/>
      <c r="AZ2476" s="17"/>
    </row>
    <row r="2477" spans="1:52" hidden="1" x14ac:dyDescent="0.25">
      <c r="A2477" t="s">
        <v>26</v>
      </c>
      <c r="B2477" t="s">
        <v>6252</v>
      </c>
      <c r="C2477">
        <v>42333</v>
      </c>
      <c r="D2477" t="s">
        <v>2787</v>
      </c>
      <c r="E2477" t="s">
        <v>6979</v>
      </c>
      <c r="F2477" t="s">
        <v>29</v>
      </c>
      <c r="G2477">
        <v>6070.38</v>
      </c>
      <c r="H2477">
        <v>6070.38</v>
      </c>
      <c r="I2477">
        <v>1092.67</v>
      </c>
      <c r="J2477" t="s">
        <v>61</v>
      </c>
      <c r="K2477">
        <v>0</v>
      </c>
      <c r="L2477">
        <v>0</v>
      </c>
      <c r="M2477" t="s">
        <v>31</v>
      </c>
      <c r="N2477">
        <v>5278.59</v>
      </c>
      <c r="O2477">
        <v>791.79</v>
      </c>
      <c r="P2477" t="s">
        <v>2788</v>
      </c>
      <c r="Q2477">
        <v>5278.59</v>
      </c>
      <c r="R2477">
        <v>87.100000000000009</v>
      </c>
      <c r="S2477" t="s">
        <v>33</v>
      </c>
      <c r="T2477">
        <v>5278.59</v>
      </c>
      <c r="U2477">
        <v>401.17</v>
      </c>
      <c r="V2477" t="s">
        <v>33</v>
      </c>
      <c r="W2477" t="s">
        <v>33</v>
      </c>
      <c r="X2477" t="s">
        <v>6253</v>
      </c>
      <c r="Y2477" t="s">
        <v>91</v>
      </c>
      <c r="Z2477" t="s">
        <v>118</v>
      </c>
      <c r="AA2477" t="s">
        <v>119</v>
      </c>
      <c r="AC2477" s="13" t="str">
        <f t="shared" si="414"/>
        <v>000168666</v>
      </c>
      <c r="AD2477" t="str">
        <f t="shared" si="415"/>
        <v>25/11/2015</v>
      </c>
      <c r="AE2477" t="str">
        <f t="shared" si="416"/>
        <v>45399961000230</v>
      </c>
      <c r="AF2477" s="14">
        <f t="shared" si="417"/>
        <v>6070.38</v>
      </c>
      <c r="AG2477">
        <f t="shared" si="418"/>
        <v>0</v>
      </c>
      <c r="AH2477">
        <f t="shared" si="419"/>
        <v>1</v>
      </c>
      <c r="AI2477" s="16">
        <v>6809992</v>
      </c>
      <c r="AJ2477" s="16" t="s">
        <v>7641</v>
      </c>
      <c r="AK2477" s="16" t="s">
        <v>5318</v>
      </c>
      <c r="AL2477" s="16" t="s">
        <v>1284</v>
      </c>
      <c r="AM2477" s="16" t="s">
        <v>7193</v>
      </c>
      <c r="AN2477">
        <v>1</v>
      </c>
      <c r="AO2477" t="e">
        <f>VLOOKUP(TRIM(AL2477),'Parcela Dedutivel'!$A$1:$B$65536,2,FALSE)</f>
        <v>#N/A</v>
      </c>
      <c r="AP2477" s="15">
        <f t="shared" si="420"/>
        <v>0</v>
      </c>
      <c r="AQ2477" s="16">
        <f t="shared" si="421"/>
        <v>0</v>
      </c>
      <c r="AV2477" s="18"/>
      <c r="AY2477" s="17"/>
      <c r="AZ2477" s="17"/>
    </row>
    <row r="2478" spans="1:52" hidden="1" x14ac:dyDescent="0.25">
      <c r="A2478" t="s">
        <v>26</v>
      </c>
      <c r="B2478" t="s">
        <v>6254</v>
      </c>
      <c r="C2478">
        <v>42333</v>
      </c>
      <c r="D2478" t="s">
        <v>2804</v>
      </c>
      <c r="E2478" t="s">
        <v>6979</v>
      </c>
      <c r="F2478" t="s">
        <v>29</v>
      </c>
      <c r="G2478">
        <v>10037.1</v>
      </c>
      <c r="H2478">
        <v>10037.1</v>
      </c>
      <c r="I2478">
        <v>1806.68</v>
      </c>
      <c r="J2478" t="s">
        <v>307</v>
      </c>
      <c r="K2478">
        <v>0</v>
      </c>
      <c r="L2478">
        <v>0</v>
      </c>
      <c r="M2478" t="s">
        <v>31</v>
      </c>
      <c r="N2478">
        <v>0</v>
      </c>
      <c r="O2478">
        <v>0</v>
      </c>
      <c r="P2478" t="s">
        <v>31</v>
      </c>
      <c r="Q2478">
        <v>10037.1</v>
      </c>
      <c r="R2478">
        <v>165.61</v>
      </c>
      <c r="S2478" t="s">
        <v>33</v>
      </c>
      <c r="T2478">
        <v>10037.1</v>
      </c>
      <c r="U2478">
        <v>762.82</v>
      </c>
      <c r="V2478" t="s">
        <v>33</v>
      </c>
      <c r="W2478" t="s">
        <v>33</v>
      </c>
      <c r="X2478" t="s">
        <v>2764</v>
      </c>
      <c r="Y2478" t="s">
        <v>240</v>
      </c>
      <c r="Z2478" t="s">
        <v>2765</v>
      </c>
      <c r="AA2478" t="s">
        <v>2766</v>
      </c>
      <c r="AC2478" s="13" t="str">
        <f t="shared" si="414"/>
        <v>000168667</v>
      </c>
      <c r="AD2478" t="str">
        <f t="shared" si="415"/>
        <v>25/11/2015</v>
      </c>
      <c r="AE2478" t="str">
        <f t="shared" si="416"/>
        <v>96404942000104</v>
      </c>
      <c r="AF2478" s="14">
        <f t="shared" si="417"/>
        <v>10037.1</v>
      </c>
      <c r="AG2478">
        <f t="shared" si="418"/>
        <v>171.29999999999998</v>
      </c>
      <c r="AH2478">
        <f t="shared" si="419"/>
        <v>1</v>
      </c>
      <c r="AI2478" s="16">
        <v>242637</v>
      </c>
      <c r="AJ2478" s="16" t="s">
        <v>7191</v>
      </c>
      <c r="AK2478" s="16" t="s">
        <v>1819</v>
      </c>
      <c r="AL2478" s="16" t="s">
        <v>1821</v>
      </c>
      <c r="AM2478" s="16" t="s">
        <v>7143</v>
      </c>
      <c r="AN2478">
        <v>16</v>
      </c>
      <c r="AO2478" t="e">
        <f>VLOOKUP(TRIM(AL2478),'Parcela Dedutivel'!$A$1:$B$65536,2,FALSE)</f>
        <v>#N/A</v>
      </c>
      <c r="AP2478" s="15">
        <f t="shared" si="420"/>
        <v>0</v>
      </c>
      <c r="AQ2478" s="16">
        <f t="shared" si="421"/>
        <v>0</v>
      </c>
      <c r="AV2478" s="18"/>
      <c r="AY2478" s="17"/>
      <c r="AZ2478" s="17"/>
    </row>
    <row r="2479" spans="1:52" hidden="1" x14ac:dyDescent="0.25">
      <c r="A2479" t="s">
        <v>26</v>
      </c>
      <c r="B2479" t="s">
        <v>6254</v>
      </c>
      <c r="C2479">
        <v>42333</v>
      </c>
      <c r="D2479" t="s">
        <v>2787</v>
      </c>
      <c r="E2479" t="s">
        <v>6979</v>
      </c>
      <c r="F2479" t="s">
        <v>29</v>
      </c>
      <c r="G2479">
        <v>4065.58</v>
      </c>
      <c r="H2479">
        <v>3535.29</v>
      </c>
      <c r="I2479">
        <v>636.35</v>
      </c>
      <c r="J2479" t="s">
        <v>61</v>
      </c>
      <c r="K2479">
        <v>0</v>
      </c>
      <c r="L2479">
        <v>0</v>
      </c>
      <c r="M2479" t="s">
        <v>31</v>
      </c>
      <c r="N2479">
        <v>3535.29</v>
      </c>
      <c r="O2479">
        <v>530.29</v>
      </c>
      <c r="P2479" t="s">
        <v>2788</v>
      </c>
      <c r="Q2479">
        <v>3535.29</v>
      </c>
      <c r="R2479">
        <v>58.33</v>
      </c>
      <c r="S2479" t="s">
        <v>33</v>
      </c>
      <c r="T2479">
        <v>3535.29</v>
      </c>
      <c r="U2479">
        <v>268.68</v>
      </c>
      <c r="V2479" t="s">
        <v>33</v>
      </c>
      <c r="W2479" t="s">
        <v>33</v>
      </c>
      <c r="X2479" t="s">
        <v>2764</v>
      </c>
      <c r="Y2479" t="s">
        <v>44</v>
      </c>
      <c r="Z2479" t="s">
        <v>753</v>
      </c>
      <c r="AA2479" t="s">
        <v>754</v>
      </c>
      <c r="AC2479" s="13" t="str">
        <f t="shared" si="414"/>
        <v>000168667</v>
      </c>
      <c r="AD2479" t="str">
        <f t="shared" si="415"/>
        <v>25/11/2015</v>
      </c>
      <c r="AE2479" t="str">
        <f t="shared" si="416"/>
        <v>96404942000104</v>
      </c>
      <c r="AF2479" s="14">
        <f t="shared" si="417"/>
        <v>4065.58</v>
      </c>
      <c r="AG2479">
        <f t="shared" si="418"/>
        <v>171.29999999999998</v>
      </c>
      <c r="AH2479">
        <f t="shared" si="419"/>
        <v>1</v>
      </c>
      <c r="AI2479" s="16">
        <v>6809992</v>
      </c>
      <c r="AJ2479" s="16" t="s">
        <v>7641</v>
      </c>
      <c r="AK2479" s="16" t="s">
        <v>5318</v>
      </c>
      <c r="AL2479" s="16" t="s">
        <v>1286</v>
      </c>
      <c r="AM2479" s="16" t="s">
        <v>7193</v>
      </c>
      <c r="AN2479">
        <v>1</v>
      </c>
      <c r="AO2479" t="e">
        <f>VLOOKUP(TRIM(AL2479),'Parcela Dedutivel'!$A$1:$B$65536,2,FALSE)</f>
        <v>#N/A</v>
      </c>
      <c r="AP2479" s="15">
        <f t="shared" si="420"/>
        <v>0</v>
      </c>
      <c r="AQ2479" s="16">
        <f t="shared" si="421"/>
        <v>0</v>
      </c>
      <c r="AV2479" s="18"/>
      <c r="AY2479" s="17"/>
      <c r="AZ2479" s="17"/>
    </row>
    <row r="2480" spans="1:52" hidden="1" x14ac:dyDescent="0.25">
      <c r="A2480" t="s">
        <v>26</v>
      </c>
      <c r="B2480" t="s">
        <v>6254</v>
      </c>
      <c r="C2480">
        <v>42333</v>
      </c>
      <c r="D2480" t="s">
        <v>2787</v>
      </c>
      <c r="E2480" t="s">
        <v>6979</v>
      </c>
      <c r="F2480" t="s">
        <v>29</v>
      </c>
      <c r="G2480">
        <v>4065.58</v>
      </c>
      <c r="H2480">
        <v>3535.29</v>
      </c>
      <c r="I2480">
        <v>636.35</v>
      </c>
      <c r="J2480" t="s">
        <v>61</v>
      </c>
      <c r="K2480">
        <v>0</v>
      </c>
      <c r="L2480">
        <v>0</v>
      </c>
      <c r="M2480" t="s">
        <v>31</v>
      </c>
      <c r="N2480">
        <v>3535.29</v>
      </c>
      <c r="O2480">
        <v>530.29</v>
      </c>
      <c r="P2480" t="s">
        <v>2788</v>
      </c>
      <c r="Q2480">
        <v>3535.29</v>
      </c>
      <c r="R2480">
        <v>58.33</v>
      </c>
      <c r="S2480" t="s">
        <v>33</v>
      </c>
      <c r="T2480">
        <v>3535.29</v>
      </c>
      <c r="U2480">
        <v>268.68</v>
      </c>
      <c r="V2480" t="s">
        <v>33</v>
      </c>
      <c r="W2480" t="s">
        <v>33</v>
      </c>
      <c r="X2480" t="s">
        <v>2764</v>
      </c>
      <c r="Y2480" t="s">
        <v>44</v>
      </c>
      <c r="Z2480" t="s">
        <v>753</v>
      </c>
      <c r="AA2480" t="s">
        <v>2767</v>
      </c>
      <c r="AC2480" s="13" t="str">
        <f t="shared" si="414"/>
        <v>000168667</v>
      </c>
      <c r="AD2480" t="str">
        <f t="shared" si="415"/>
        <v>25/11/2015</v>
      </c>
      <c r="AE2480" t="str">
        <f t="shared" si="416"/>
        <v>96404942000104</v>
      </c>
      <c r="AF2480" s="14">
        <f t="shared" si="417"/>
        <v>4065.58</v>
      </c>
      <c r="AG2480">
        <f t="shared" si="418"/>
        <v>171.29999999999998</v>
      </c>
      <c r="AH2480">
        <f t="shared" si="419"/>
        <v>1</v>
      </c>
      <c r="AI2480" s="16">
        <v>6784228</v>
      </c>
      <c r="AJ2480" s="16" t="s">
        <v>7541</v>
      </c>
      <c r="AK2480" s="16" t="s">
        <v>5583</v>
      </c>
      <c r="AL2480" s="16" t="s">
        <v>5584</v>
      </c>
      <c r="AM2480" s="16" t="s">
        <v>7215</v>
      </c>
      <c r="AN2480">
        <v>10000</v>
      </c>
      <c r="AO2480">
        <f>VLOOKUP(TRIM(AL2480),'Parcela Dedutivel'!$A$1:$B$65536,2,FALSE)</f>
        <v>0</v>
      </c>
      <c r="AP2480" s="15">
        <f t="shared" si="420"/>
        <v>0</v>
      </c>
      <c r="AQ2480" s="16">
        <f t="shared" si="421"/>
        <v>0</v>
      </c>
      <c r="AV2480" s="18"/>
      <c r="AY2480" s="17"/>
      <c r="AZ2480" s="17"/>
    </row>
    <row r="2481" spans="1:52" hidden="1" x14ac:dyDescent="0.25">
      <c r="A2481" t="s">
        <v>26</v>
      </c>
      <c r="B2481" t="s">
        <v>6255</v>
      </c>
      <c r="C2481">
        <v>42333</v>
      </c>
      <c r="D2481" t="s">
        <v>2841</v>
      </c>
      <c r="E2481" t="s">
        <v>6979</v>
      </c>
      <c r="F2481" t="s">
        <v>411</v>
      </c>
      <c r="G2481">
        <v>266.67</v>
      </c>
      <c r="H2481">
        <v>266.67</v>
      </c>
      <c r="I2481">
        <v>32</v>
      </c>
      <c r="J2481" t="s">
        <v>30</v>
      </c>
      <c r="K2481">
        <v>0</v>
      </c>
      <c r="L2481">
        <v>0</v>
      </c>
      <c r="M2481" t="s">
        <v>31</v>
      </c>
      <c r="N2481">
        <v>0</v>
      </c>
      <c r="O2481">
        <v>0</v>
      </c>
      <c r="P2481" t="s">
        <v>31</v>
      </c>
      <c r="Q2481">
        <v>266.67</v>
      </c>
      <c r="R2481">
        <v>4.4000000000000004</v>
      </c>
      <c r="S2481" t="s">
        <v>33</v>
      </c>
      <c r="T2481">
        <v>266.67</v>
      </c>
      <c r="U2481">
        <v>20.27</v>
      </c>
      <c r="V2481" t="s">
        <v>33</v>
      </c>
      <c r="W2481" t="s">
        <v>33</v>
      </c>
      <c r="X2481" t="s">
        <v>3772</v>
      </c>
      <c r="Y2481" t="s">
        <v>99</v>
      </c>
      <c r="Z2481" t="s">
        <v>436</v>
      </c>
      <c r="AA2481" t="s">
        <v>437</v>
      </c>
      <c r="AC2481" s="13" t="str">
        <f t="shared" si="414"/>
        <v>000168668</v>
      </c>
      <c r="AD2481" t="str">
        <f t="shared" si="415"/>
        <v>25/11/2015</v>
      </c>
      <c r="AE2481" t="str">
        <f t="shared" si="416"/>
        <v>02820966000109</v>
      </c>
      <c r="AF2481" s="14">
        <f t="shared" si="417"/>
        <v>266.67</v>
      </c>
      <c r="AG2481">
        <f t="shared" si="418"/>
        <v>0</v>
      </c>
      <c r="AH2481">
        <f t="shared" si="419"/>
        <v>1</v>
      </c>
      <c r="AI2481" s="16">
        <v>7286418</v>
      </c>
      <c r="AJ2481" s="16" t="s">
        <v>7738</v>
      </c>
      <c r="AK2481" s="16" t="s">
        <v>5319</v>
      </c>
      <c r="AL2481" s="16" t="s">
        <v>5321</v>
      </c>
      <c r="AM2481" s="16" t="s">
        <v>7143</v>
      </c>
      <c r="AN2481">
        <v>2</v>
      </c>
      <c r="AO2481" t="e">
        <f>VLOOKUP(TRIM(AL2481),'Parcela Dedutivel'!$A$1:$B$65536,2,FALSE)</f>
        <v>#N/A</v>
      </c>
      <c r="AP2481" s="15">
        <f t="shared" si="420"/>
        <v>0</v>
      </c>
      <c r="AQ2481" s="16">
        <f t="shared" si="421"/>
        <v>0</v>
      </c>
      <c r="AV2481" s="18"/>
      <c r="AY2481" s="17"/>
      <c r="AZ2481" s="17"/>
    </row>
    <row r="2482" spans="1:52" hidden="1" x14ac:dyDescent="0.25">
      <c r="A2482" t="s">
        <v>26</v>
      </c>
      <c r="B2482" t="s">
        <v>6256</v>
      </c>
      <c r="C2482">
        <v>42333</v>
      </c>
      <c r="D2482" t="s">
        <v>2817</v>
      </c>
      <c r="E2482" t="s">
        <v>6979</v>
      </c>
      <c r="F2482" t="s">
        <v>179</v>
      </c>
      <c r="G2482">
        <v>34.44</v>
      </c>
      <c r="H2482">
        <v>34.44</v>
      </c>
      <c r="I2482">
        <v>4.13</v>
      </c>
      <c r="J2482" t="s">
        <v>30</v>
      </c>
      <c r="K2482">
        <v>0</v>
      </c>
      <c r="L2482">
        <v>0</v>
      </c>
      <c r="M2482" t="s">
        <v>31</v>
      </c>
      <c r="N2482">
        <v>0</v>
      </c>
      <c r="O2482">
        <v>0</v>
      </c>
      <c r="P2482" t="s">
        <v>31</v>
      </c>
      <c r="Q2482">
        <v>34.44</v>
      </c>
      <c r="R2482">
        <v>0.57000000000000006</v>
      </c>
      <c r="S2482" t="s">
        <v>33</v>
      </c>
      <c r="T2482">
        <v>34.44</v>
      </c>
      <c r="U2482">
        <v>2.62</v>
      </c>
      <c r="V2482" t="s">
        <v>33</v>
      </c>
      <c r="W2482" t="s">
        <v>33</v>
      </c>
      <c r="X2482" t="s">
        <v>3114</v>
      </c>
      <c r="Y2482" t="s">
        <v>1378</v>
      </c>
      <c r="Z2482" t="s">
        <v>3418</v>
      </c>
      <c r="AA2482" t="s">
        <v>3419</v>
      </c>
      <c r="AC2482" s="13" t="str">
        <f t="shared" si="414"/>
        <v>000168669</v>
      </c>
      <c r="AD2482" t="str">
        <f t="shared" si="415"/>
        <v>25/11/2015</v>
      </c>
      <c r="AE2482" t="str">
        <f t="shared" si="416"/>
        <v>43375930000132</v>
      </c>
      <c r="AF2482" s="14">
        <f t="shared" si="417"/>
        <v>34.44</v>
      </c>
      <c r="AG2482">
        <f t="shared" si="418"/>
        <v>0</v>
      </c>
      <c r="AH2482">
        <f t="shared" si="419"/>
        <v>1</v>
      </c>
      <c r="AI2482" s="16">
        <v>6787479</v>
      </c>
      <c r="AJ2482" s="16" t="s">
        <v>7739</v>
      </c>
      <c r="AK2482" s="16" t="s">
        <v>5586</v>
      </c>
      <c r="AL2482" s="16" t="s">
        <v>5588</v>
      </c>
      <c r="AM2482" s="16" t="s">
        <v>7215</v>
      </c>
      <c r="AN2482">
        <v>2600</v>
      </c>
      <c r="AO2482">
        <f>VLOOKUP(TRIM(AL2482),'Parcela Dedutivel'!$A$1:$B$65536,2,FALSE)</f>
        <v>0</v>
      </c>
      <c r="AP2482" s="15">
        <f t="shared" si="420"/>
        <v>0</v>
      </c>
      <c r="AQ2482" s="16">
        <f t="shared" si="421"/>
        <v>0</v>
      </c>
      <c r="AV2482" s="18"/>
      <c r="AY2482" s="17"/>
      <c r="AZ2482" s="17"/>
    </row>
    <row r="2483" spans="1:52" hidden="1" x14ac:dyDescent="0.25">
      <c r="A2483" t="s">
        <v>26</v>
      </c>
      <c r="B2483" t="s">
        <v>6257</v>
      </c>
      <c r="C2483">
        <v>42333</v>
      </c>
      <c r="D2483" t="s">
        <v>2817</v>
      </c>
      <c r="E2483" t="s">
        <v>6979</v>
      </c>
      <c r="F2483" t="s">
        <v>179</v>
      </c>
      <c r="G2483">
        <v>29</v>
      </c>
      <c r="H2483">
        <v>29</v>
      </c>
      <c r="I2483">
        <v>3.48</v>
      </c>
      <c r="J2483" t="s">
        <v>30</v>
      </c>
      <c r="K2483">
        <v>0</v>
      </c>
      <c r="L2483">
        <v>0</v>
      </c>
      <c r="M2483" t="s">
        <v>31</v>
      </c>
      <c r="N2483">
        <v>0</v>
      </c>
      <c r="O2483">
        <v>0</v>
      </c>
      <c r="P2483" t="s">
        <v>31</v>
      </c>
      <c r="Q2483">
        <v>29</v>
      </c>
      <c r="R2483">
        <v>0.48</v>
      </c>
      <c r="S2483" t="s">
        <v>33</v>
      </c>
      <c r="T2483">
        <v>29</v>
      </c>
      <c r="U2483">
        <v>2.2000000000000002</v>
      </c>
      <c r="V2483" t="s">
        <v>33</v>
      </c>
      <c r="W2483" t="s">
        <v>33</v>
      </c>
      <c r="X2483" t="s">
        <v>3114</v>
      </c>
      <c r="Y2483" t="s">
        <v>1378</v>
      </c>
      <c r="Z2483" t="s">
        <v>5498</v>
      </c>
      <c r="AA2483" t="s">
        <v>3419</v>
      </c>
      <c r="AC2483" s="13" t="str">
        <f t="shared" si="414"/>
        <v>000168670</v>
      </c>
      <c r="AD2483" t="str">
        <f t="shared" si="415"/>
        <v>25/11/2015</v>
      </c>
      <c r="AE2483" t="str">
        <f t="shared" si="416"/>
        <v>43375930000132</v>
      </c>
      <c r="AF2483" s="14">
        <f t="shared" si="417"/>
        <v>29</v>
      </c>
      <c r="AG2483">
        <f t="shared" si="418"/>
        <v>0</v>
      </c>
      <c r="AH2483">
        <f t="shared" si="419"/>
        <v>1</v>
      </c>
      <c r="AI2483" s="16">
        <v>6790179</v>
      </c>
      <c r="AJ2483" s="16" t="s">
        <v>7397</v>
      </c>
      <c r="AK2483" s="16" t="s">
        <v>5589</v>
      </c>
      <c r="AL2483" s="16" t="s">
        <v>3645</v>
      </c>
      <c r="AM2483" s="16" t="s">
        <v>7143</v>
      </c>
      <c r="AN2483">
        <v>1900</v>
      </c>
      <c r="AO2483">
        <f>VLOOKUP(TRIM(AL2483),'Parcela Dedutivel'!$A$1:$B$65536,2,FALSE)</f>
        <v>0</v>
      </c>
      <c r="AP2483" s="15">
        <f t="shared" si="420"/>
        <v>0</v>
      </c>
      <c r="AQ2483" s="16">
        <f t="shared" si="421"/>
        <v>0</v>
      </c>
      <c r="AV2483" s="18"/>
      <c r="AY2483" s="17"/>
      <c r="AZ2483" s="17"/>
    </row>
    <row r="2484" spans="1:52" hidden="1" x14ac:dyDescent="0.25">
      <c r="A2484" t="s">
        <v>26</v>
      </c>
      <c r="B2484" t="s">
        <v>6257</v>
      </c>
      <c r="C2484">
        <v>42333</v>
      </c>
      <c r="D2484" t="s">
        <v>2817</v>
      </c>
      <c r="E2484" t="s">
        <v>6979</v>
      </c>
      <c r="F2484" t="s">
        <v>179</v>
      </c>
      <c r="G2484">
        <v>80</v>
      </c>
      <c r="H2484">
        <v>80</v>
      </c>
      <c r="I2484">
        <v>9.6</v>
      </c>
      <c r="J2484" t="s">
        <v>30</v>
      </c>
      <c r="K2484">
        <v>0</v>
      </c>
      <c r="L2484">
        <v>0</v>
      </c>
      <c r="M2484" t="s">
        <v>31</v>
      </c>
      <c r="N2484">
        <v>0</v>
      </c>
      <c r="O2484">
        <v>0</v>
      </c>
      <c r="P2484" t="s">
        <v>31</v>
      </c>
      <c r="Q2484">
        <v>80</v>
      </c>
      <c r="R2484">
        <v>1.32</v>
      </c>
      <c r="S2484" t="s">
        <v>33</v>
      </c>
      <c r="T2484">
        <v>80</v>
      </c>
      <c r="U2484">
        <v>6.08</v>
      </c>
      <c r="V2484" t="s">
        <v>33</v>
      </c>
      <c r="W2484" t="s">
        <v>33</v>
      </c>
      <c r="X2484" t="s">
        <v>3114</v>
      </c>
      <c r="Y2484" t="s">
        <v>1378</v>
      </c>
      <c r="Z2484" t="s">
        <v>6258</v>
      </c>
      <c r="AA2484" t="s">
        <v>3116</v>
      </c>
      <c r="AC2484" s="13" t="str">
        <f t="shared" si="414"/>
        <v>000168670</v>
      </c>
      <c r="AD2484" t="str">
        <f t="shared" si="415"/>
        <v>25/11/2015</v>
      </c>
      <c r="AE2484" t="str">
        <f t="shared" si="416"/>
        <v>43375930000132</v>
      </c>
      <c r="AF2484" s="14">
        <f t="shared" si="417"/>
        <v>80</v>
      </c>
      <c r="AG2484">
        <f t="shared" si="418"/>
        <v>0</v>
      </c>
      <c r="AH2484">
        <f t="shared" si="419"/>
        <v>1</v>
      </c>
      <c r="AI2484" s="16">
        <v>6783650</v>
      </c>
      <c r="AJ2484" s="16" t="s">
        <v>7740</v>
      </c>
      <c r="AK2484" s="16" t="s">
        <v>5323</v>
      </c>
      <c r="AL2484" s="16" t="s">
        <v>1209</v>
      </c>
      <c r="AM2484" s="16" t="s">
        <v>7193</v>
      </c>
      <c r="AN2484">
        <v>6</v>
      </c>
      <c r="AO2484" t="e">
        <f>VLOOKUP(TRIM(AL2484),'Parcela Dedutivel'!$A$1:$B$65536,2,FALSE)</f>
        <v>#N/A</v>
      </c>
      <c r="AP2484" s="15">
        <f t="shared" si="420"/>
        <v>0</v>
      </c>
      <c r="AQ2484" s="16">
        <f t="shared" si="421"/>
        <v>0</v>
      </c>
      <c r="AV2484" s="18"/>
      <c r="AY2484" s="17"/>
      <c r="AZ2484" s="17"/>
    </row>
    <row r="2485" spans="1:52" hidden="1" x14ac:dyDescent="0.25">
      <c r="A2485" t="s">
        <v>26</v>
      </c>
      <c r="B2485" t="s">
        <v>6259</v>
      </c>
      <c r="C2485">
        <v>42333</v>
      </c>
      <c r="D2485" t="s">
        <v>2804</v>
      </c>
      <c r="E2485" t="s">
        <v>6979</v>
      </c>
      <c r="F2485" t="s">
        <v>29</v>
      </c>
      <c r="G2485">
        <v>433.47</v>
      </c>
      <c r="H2485">
        <v>433.47</v>
      </c>
      <c r="I2485">
        <v>78.02</v>
      </c>
      <c r="J2485" t="s">
        <v>30</v>
      </c>
      <c r="K2485">
        <v>0</v>
      </c>
      <c r="L2485">
        <v>0</v>
      </c>
      <c r="M2485" t="s">
        <v>31</v>
      </c>
      <c r="N2485">
        <v>0</v>
      </c>
      <c r="O2485">
        <v>0</v>
      </c>
      <c r="P2485" t="s">
        <v>31</v>
      </c>
      <c r="Q2485">
        <v>433.47</v>
      </c>
      <c r="R2485">
        <v>7.15</v>
      </c>
      <c r="S2485" t="s">
        <v>33</v>
      </c>
      <c r="T2485">
        <v>433.47</v>
      </c>
      <c r="U2485">
        <v>32.94</v>
      </c>
      <c r="V2485" t="s">
        <v>33</v>
      </c>
      <c r="W2485" t="s">
        <v>33</v>
      </c>
      <c r="X2485" t="s">
        <v>3463</v>
      </c>
      <c r="Y2485" t="s">
        <v>96</v>
      </c>
      <c r="Z2485" t="s">
        <v>5485</v>
      </c>
      <c r="AA2485" t="s">
        <v>5486</v>
      </c>
      <c r="AC2485" s="13" t="str">
        <f t="shared" si="414"/>
        <v>000168671</v>
      </c>
      <c r="AD2485" t="str">
        <f t="shared" si="415"/>
        <v>25/11/2015</v>
      </c>
      <c r="AE2485" t="str">
        <f t="shared" si="416"/>
        <v>43375930000566</v>
      </c>
      <c r="AF2485" s="14">
        <f t="shared" si="417"/>
        <v>433.47</v>
      </c>
      <c r="AG2485">
        <f t="shared" si="418"/>
        <v>0</v>
      </c>
      <c r="AH2485">
        <f t="shared" si="419"/>
        <v>1</v>
      </c>
      <c r="AI2485" s="16">
        <v>6784150</v>
      </c>
      <c r="AJ2485" s="16" t="s">
        <v>7425</v>
      </c>
      <c r="AK2485" s="16" t="s">
        <v>5326</v>
      </c>
      <c r="AL2485" s="16" t="s">
        <v>1329</v>
      </c>
      <c r="AM2485" s="16" t="s">
        <v>7193</v>
      </c>
      <c r="AN2485">
        <v>39</v>
      </c>
      <c r="AO2485" t="e">
        <f>VLOOKUP(TRIM(AL2485),'Parcela Dedutivel'!$A$1:$B$65536,2,FALSE)</f>
        <v>#N/A</v>
      </c>
      <c r="AP2485" s="15">
        <f t="shared" si="420"/>
        <v>0</v>
      </c>
      <c r="AQ2485" s="16">
        <f t="shared" si="421"/>
        <v>0</v>
      </c>
      <c r="AV2485" s="18"/>
      <c r="AY2485" s="17"/>
      <c r="AZ2485" s="17"/>
    </row>
    <row r="2486" spans="1:52" hidden="1" x14ac:dyDescent="0.25">
      <c r="A2486" t="s">
        <v>26</v>
      </c>
      <c r="B2486" t="s">
        <v>6260</v>
      </c>
      <c r="C2486">
        <v>42333</v>
      </c>
      <c r="D2486" t="s">
        <v>2817</v>
      </c>
      <c r="E2486" t="s">
        <v>6979</v>
      </c>
      <c r="F2486" t="s">
        <v>179</v>
      </c>
      <c r="G2486">
        <v>35</v>
      </c>
      <c r="H2486">
        <v>35</v>
      </c>
      <c r="I2486">
        <v>4.2</v>
      </c>
      <c r="J2486" t="s">
        <v>30</v>
      </c>
      <c r="K2486">
        <v>0</v>
      </c>
      <c r="L2486">
        <v>0</v>
      </c>
      <c r="M2486" t="s">
        <v>31</v>
      </c>
      <c r="N2486">
        <v>0</v>
      </c>
      <c r="O2486">
        <v>0</v>
      </c>
      <c r="P2486" t="s">
        <v>31</v>
      </c>
      <c r="Q2486">
        <v>35</v>
      </c>
      <c r="R2486">
        <v>0.57999999999999996</v>
      </c>
      <c r="S2486" t="s">
        <v>33</v>
      </c>
      <c r="T2486">
        <v>35</v>
      </c>
      <c r="U2486">
        <v>2.66</v>
      </c>
      <c r="V2486" t="s">
        <v>33</v>
      </c>
      <c r="W2486" t="s">
        <v>33</v>
      </c>
      <c r="X2486" t="s">
        <v>3114</v>
      </c>
      <c r="Y2486" t="s">
        <v>1378</v>
      </c>
      <c r="Z2486" t="s">
        <v>6261</v>
      </c>
      <c r="AA2486" t="s">
        <v>3116</v>
      </c>
      <c r="AC2486" s="13" t="str">
        <f t="shared" si="414"/>
        <v>000168672</v>
      </c>
      <c r="AD2486" t="str">
        <f t="shared" si="415"/>
        <v>25/11/2015</v>
      </c>
      <c r="AE2486" t="str">
        <f t="shared" si="416"/>
        <v>43375930000132</v>
      </c>
      <c r="AF2486" s="14">
        <f t="shared" si="417"/>
        <v>35</v>
      </c>
      <c r="AG2486">
        <f t="shared" si="418"/>
        <v>0</v>
      </c>
      <c r="AH2486">
        <f t="shared" si="419"/>
        <v>1</v>
      </c>
      <c r="AI2486" s="16">
        <v>6786453</v>
      </c>
      <c r="AJ2486" s="16" t="s">
        <v>7519</v>
      </c>
      <c r="AK2486" s="16" t="s">
        <v>5590</v>
      </c>
      <c r="AL2486" s="16" t="s">
        <v>5591</v>
      </c>
      <c r="AM2486" s="16" t="s">
        <v>7143</v>
      </c>
      <c r="AN2486">
        <v>0.05</v>
      </c>
      <c r="AO2486">
        <f>VLOOKUP(TRIM(AL2486),'Parcela Dedutivel'!$A$1:$B$65536,2,FALSE)</f>
        <v>0</v>
      </c>
      <c r="AP2486" s="15">
        <f t="shared" si="420"/>
        <v>0</v>
      </c>
      <c r="AQ2486" s="16">
        <f t="shared" si="421"/>
        <v>0</v>
      </c>
      <c r="AV2486" s="18"/>
      <c r="AY2486" s="17"/>
      <c r="AZ2486" s="17"/>
    </row>
    <row r="2487" spans="1:52" hidden="1" x14ac:dyDescent="0.25">
      <c r="A2487" t="s">
        <v>26</v>
      </c>
      <c r="B2487" t="s">
        <v>6262</v>
      </c>
      <c r="C2487">
        <v>42333</v>
      </c>
      <c r="D2487" t="s">
        <v>2817</v>
      </c>
      <c r="E2487" t="s">
        <v>6979</v>
      </c>
      <c r="F2487" t="s">
        <v>179</v>
      </c>
      <c r="G2487">
        <v>91.820000000000007</v>
      </c>
      <c r="H2487">
        <v>91.820000000000007</v>
      </c>
      <c r="I2487">
        <v>11.02</v>
      </c>
      <c r="J2487" t="s">
        <v>30</v>
      </c>
      <c r="K2487">
        <v>0</v>
      </c>
      <c r="L2487">
        <v>0</v>
      </c>
      <c r="M2487" t="s">
        <v>31</v>
      </c>
      <c r="N2487">
        <v>0</v>
      </c>
      <c r="O2487">
        <v>0</v>
      </c>
      <c r="P2487" t="s">
        <v>31</v>
      </c>
      <c r="Q2487">
        <v>91.820000000000007</v>
      </c>
      <c r="R2487">
        <v>1.52</v>
      </c>
      <c r="S2487" t="s">
        <v>33</v>
      </c>
      <c r="T2487">
        <v>91.820000000000007</v>
      </c>
      <c r="U2487">
        <v>6.98</v>
      </c>
      <c r="V2487" t="s">
        <v>33</v>
      </c>
      <c r="W2487" t="s">
        <v>33</v>
      </c>
      <c r="X2487" t="s">
        <v>3114</v>
      </c>
      <c r="Y2487" t="s">
        <v>1378</v>
      </c>
      <c r="Z2487" t="s">
        <v>3418</v>
      </c>
      <c r="AA2487" t="s">
        <v>3419</v>
      </c>
      <c r="AC2487" s="13" t="str">
        <f t="shared" si="414"/>
        <v>000168673</v>
      </c>
      <c r="AD2487" t="str">
        <f t="shared" si="415"/>
        <v>25/11/2015</v>
      </c>
      <c r="AE2487" t="str">
        <f t="shared" si="416"/>
        <v>43375930000132</v>
      </c>
      <c r="AF2487" s="14">
        <f t="shared" si="417"/>
        <v>91.820000000000007</v>
      </c>
      <c r="AG2487">
        <f t="shared" si="418"/>
        <v>0</v>
      </c>
      <c r="AH2487">
        <f t="shared" si="419"/>
        <v>1</v>
      </c>
      <c r="AI2487" s="16">
        <v>6784150</v>
      </c>
      <c r="AJ2487" s="16" t="s">
        <v>7425</v>
      </c>
      <c r="AK2487" s="16" t="s">
        <v>5327</v>
      </c>
      <c r="AL2487" s="16" t="s">
        <v>373</v>
      </c>
      <c r="AM2487" s="16" t="s">
        <v>7143</v>
      </c>
      <c r="AN2487">
        <v>3</v>
      </c>
      <c r="AO2487" t="e">
        <f>VLOOKUP(TRIM(AL2487),'Parcela Dedutivel'!$A$1:$B$65536,2,FALSE)</f>
        <v>#N/A</v>
      </c>
      <c r="AP2487" s="15">
        <f t="shared" si="420"/>
        <v>0</v>
      </c>
      <c r="AQ2487" s="16">
        <f t="shared" si="421"/>
        <v>0</v>
      </c>
      <c r="AV2487" s="18"/>
      <c r="AY2487" s="17"/>
      <c r="AZ2487" s="17"/>
    </row>
    <row r="2488" spans="1:52" hidden="1" x14ac:dyDescent="0.25">
      <c r="A2488" t="s">
        <v>26</v>
      </c>
      <c r="B2488" t="s">
        <v>6263</v>
      </c>
      <c r="C2488">
        <v>42333</v>
      </c>
      <c r="D2488" t="s">
        <v>2841</v>
      </c>
      <c r="E2488" t="s">
        <v>6979</v>
      </c>
      <c r="F2488" t="s">
        <v>1129</v>
      </c>
      <c r="G2488">
        <v>287.77000000000004</v>
      </c>
      <c r="H2488">
        <v>314.39</v>
      </c>
      <c r="I2488">
        <v>12.58</v>
      </c>
      <c r="J2488" t="s">
        <v>61</v>
      </c>
      <c r="K2488">
        <v>0</v>
      </c>
      <c r="L2488">
        <v>0</v>
      </c>
      <c r="M2488" t="s">
        <v>31</v>
      </c>
      <c r="N2488">
        <v>273.38</v>
      </c>
      <c r="O2488">
        <v>41.01</v>
      </c>
      <c r="P2488" t="s">
        <v>2788</v>
      </c>
      <c r="Q2488">
        <v>273.38</v>
      </c>
      <c r="R2488">
        <v>4.51</v>
      </c>
      <c r="S2488" t="s">
        <v>33</v>
      </c>
      <c r="T2488">
        <v>273.38</v>
      </c>
      <c r="U2488">
        <v>20.78</v>
      </c>
      <c r="V2488" t="s">
        <v>33</v>
      </c>
      <c r="W2488" t="s">
        <v>33</v>
      </c>
      <c r="X2488" t="s">
        <v>6264</v>
      </c>
      <c r="Y2488" t="s">
        <v>91</v>
      </c>
      <c r="Z2488" t="s">
        <v>3637</v>
      </c>
      <c r="AA2488" t="s">
        <v>3638</v>
      </c>
      <c r="AC2488" s="13" t="str">
        <f t="shared" si="414"/>
        <v>000168674</v>
      </c>
      <c r="AD2488" t="str">
        <f t="shared" si="415"/>
        <v>25/11/2015</v>
      </c>
      <c r="AE2488" t="str">
        <f t="shared" si="416"/>
        <v>10416847000105</v>
      </c>
      <c r="AF2488" s="14">
        <f t="shared" si="417"/>
        <v>287.77000000000004</v>
      </c>
      <c r="AG2488">
        <f t="shared" si="418"/>
        <v>0</v>
      </c>
      <c r="AH2488">
        <f t="shared" si="419"/>
        <v>1</v>
      </c>
      <c r="AI2488" s="16">
        <v>6786453</v>
      </c>
      <c r="AJ2488" s="16" t="s">
        <v>7519</v>
      </c>
      <c r="AK2488" s="16" t="s">
        <v>5590</v>
      </c>
      <c r="AL2488" s="16" t="s">
        <v>5593</v>
      </c>
      <c r="AM2488" s="16" t="s">
        <v>7143</v>
      </c>
      <c r="AN2488">
        <v>0.05</v>
      </c>
      <c r="AO2488">
        <f>VLOOKUP(TRIM(AL2488),'Parcela Dedutivel'!$A$1:$B$65536,2,FALSE)</f>
        <v>0</v>
      </c>
      <c r="AP2488" s="15">
        <f t="shared" si="420"/>
        <v>0</v>
      </c>
      <c r="AQ2488" s="16">
        <f t="shared" si="421"/>
        <v>0</v>
      </c>
      <c r="AV2488" s="18"/>
      <c r="AY2488" s="17"/>
      <c r="AZ2488" s="17"/>
    </row>
    <row r="2489" spans="1:52" hidden="1" x14ac:dyDescent="0.25">
      <c r="A2489" t="s">
        <v>26</v>
      </c>
      <c r="B2489" t="s">
        <v>6265</v>
      </c>
      <c r="C2489">
        <v>42333</v>
      </c>
      <c r="D2489" t="s">
        <v>2841</v>
      </c>
      <c r="E2489" t="s">
        <v>6979</v>
      </c>
      <c r="F2489" t="s">
        <v>411</v>
      </c>
      <c r="G2489">
        <v>365.71</v>
      </c>
      <c r="H2489">
        <v>365.71</v>
      </c>
      <c r="I2489">
        <v>43.89</v>
      </c>
      <c r="J2489" t="s">
        <v>30</v>
      </c>
      <c r="K2489">
        <v>0</v>
      </c>
      <c r="L2489">
        <v>0</v>
      </c>
      <c r="M2489" t="s">
        <v>31</v>
      </c>
      <c r="N2489">
        <v>0</v>
      </c>
      <c r="O2489">
        <v>0</v>
      </c>
      <c r="P2489" t="s">
        <v>31</v>
      </c>
      <c r="Q2489">
        <v>365.71</v>
      </c>
      <c r="R2489">
        <v>6.03</v>
      </c>
      <c r="S2489" t="s">
        <v>33</v>
      </c>
      <c r="T2489">
        <v>365.71</v>
      </c>
      <c r="U2489">
        <v>27.79</v>
      </c>
      <c r="V2489" t="s">
        <v>33</v>
      </c>
      <c r="W2489" t="s">
        <v>33</v>
      </c>
      <c r="X2489" t="s">
        <v>3772</v>
      </c>
      <c r="Y2489" t="s">
        <v>99</v>
      </c>
      <c r="Z2489" t="s">
        <v>706</v>
      </c>
      <c r="AA2489" t="s">
        <v>707</v>
      </c>
      <c r="AC2489" s="13" t="str">
        <f t="shared" si="414"/>
        <v>000168675</v>
      </c>
      <c r="AD2489" t="str">
        <f t="shared" si="415"/>
        <v>25/11/2015</v>
      </c>
      <c r="AE2489" t="str">
        <f t="shared" si="416"/>
        <v>02820966000109</v>
      </c>
      <c r="AF2489" s="14">
        <f t="shared" si="417"/>
        <v>365.71</v>
      </c>
      <c r="AG2489">
        <f t="shared" si="418"/>
        <v>0</v>
      </c>
      <c r="AH2489">
        <f t="shared" si="419"/>
        <v>1</v>
      </c>
      <c r="AI2489" s="16">
        <v>6784150</v>
      </c>
      <c r="AJ2489" s="16" t="s">
        <v>7425</v>
      </c>
      <c r="AK2489" s="16" t="s">
        <v>5327</v>
      </c>
      <c r="AL2489" s="16" t="s">
        <v>3025</v>
      </c>
      <c r="AM2489" s="16" t="s">
        <v>7143</v>
      </c>
      <c r="AN2489">
        <v>6000</v>
      </c>
      <c r="AO2489">
        <f>VLOOKUP(TRIM(AL2489),'Parcela Dedutivel'!$A$1:$B$65536,2,FALSE)</f>
        <v>0</v>
      </c>
      <c r="AP2489" s="15">
        <f t="shared" si="420"/>
        <v>0</v>
      </c>
      <c r="AQ2489" s="16">
        <f t="shared" si="421"/>
        <v>0</v>
      </c>
      <c r="AV2489" s="18"/>
      <c r="AY2489" s="17"/>
      <c r="AZ2489" s="17"/>
    </row>
    <row r="2490" spans="1:52" hidden="1" x14ac:dyDescent="0.25">
      <c r="A2490" t="s">
        <v>26</v>
      </c>
      <c r="B2490" t="s">
        <v>6266</v>
      </c>
      <c r="C2490">
        <v>42333</v>
      </c>
      <c r="D2490" t="s">
        <v>2787</v>
      </c>
      <c r="E2490" t="s">
        <v>6979</v>
      </c>
      <c r="F2490" t="s">
        <v>29</v>
      </c>
      <c r="G2490">
        <v>104.55</v>
      </c>
      <c r="H2490">
        <v>90.91</v>
      </c>
      <c r="I2490">
        <v>16.36</v>
      </c>
      <c r="J2490" t="s">
        <v>61</v>
      </c>
      <c r="K2490">
        <v>0</v>
      </c>
      <c r="L2490">
        <v>0</v>
      </c>
      <c r="M2490" t="s">
        <v>31</v>
      </c>
      <c r="N2490">
        <v>90.91</v>
      </c>
      <c r="O2490">
        <v>13.64</v>
      </c>
      <c r="P2490" t="s">
        <v>2788</v>
      </c>
      <c r="Q2490">
        <v>90.91</v>
      </c>
      <c r="R2490">
        <v>1.5</v>
      </c>
      <c r="S2490" t="s">
        <v>33</v>
      </c>
      <c r="T2490">
        <v>90.91</v>
      </c>
      <c r="U2490">
        <v>6.91</v>
      </c>
      <c r="V2490" t="s">
        <v>33</v>
      </c>
      <c r="W2490" t="s">
        <v>33</v>
      </c>
      <c r="X2490" t="s">
        <v>2747</v>
      </c>
      <c r="Y2490" t="s">
        <v>91</v>
      </c>
      <c r="Z2490" t="s">
        <v>6057</v>
      </c>
      <c r="AA2490" t="s">
        <v>6058</v>
      </c>
      <c r="AC2490" s="13" t="str">
        <f t="shared" si="414"/>
        <v>000168676</v>
      </c>
      <c r="AD2490" t="str">
        <f t="shared" si="415"/>
        <v>25/11/2015</v>
      </c>
      <c r="AE2490" t="str">
        <f t="shared" si="416"/>
        <v>59578948000171</v>
      </c>
      <c r="AF2490" s="14">
        <f t="shared" si="417"/>
        <v>104.55</v>
      </c>
      <c r="AG2490">
        <f t="shared" si="418"/>
        <v>0</v>
      </c>
      <c r="AH2490">
        <f t="shared" si="419"/>
        <v>1</v>
      </c>
      <c r="AI2490" s="16">
        <v>6786453</v>
      </c>
      <c r="AJ2490" s="16" t="s">
        <v>7519</v>
      </c>
      <c r="AK2490" s="16" t="s">
        <v>5590</v>
      </c>
      <c r="AL2490" s="16" t="s">
        <v>480</v>
      </c>
      <c r="AM2490" s="16" t="s">
        <v>7143</v>
      </c>
      <c r="AN2490">
        <v>0.05</v>
      </c>
      <c r="AO2490">
        <f>VLOOKUP(TRIM(AL2490),'Parcela Dedutivel'!$A$1:$B$65536,2,FALSE)</f>
        <v>0</v>
      </c>
      <c r="AP2490" s="15">
        <f t="shared" si="420"/>
        <v>0</v>
      </c>
      <c r="AQ2490" s="16">
        <f t="shared" si="421"/>
        <v>0</v>
      </c>
      <c r="AV2490" s="18"/>
      <c r="AY2490" s="17"/>
      <c r="AZ2490" s="17"/>
    </row>
    <row r="2491" spans="1:52" hidden="1" x14ac:dyDescent="0.25">
      <c r="A2491" t="s">
        <v>26</v>
      </c>
      <c r="B2491" t="s">
        <v>6266</v>
      </c>
      <c r="C2491">
        <v>42333</v>
      </c>
      <c r="D2491" t="s">
        <v>2787</v>
      </c>
      <c r="E2491" t="s">
        <v>6979</v>
      </c>
      <c r="F2491" t="s">
        <v>29</v>
      </c>
      <c r="G2491">
        <v>1251.92</v>
      </c>
      <c r="H2491">
        <v>1088.6300000000001</v>
      </c>
      <c r="I2491">
        <v>195.95000000000002</v>
      </c>
      <c r="J2491" t="s">
        <v>61</v>
      </c>
      <c r="K2491">
        <v>0</v>
      </c>
      <c r="L2491">
        <v>0</v>
      </c>
      <c r="M2491" t="s">
        <v>31</v>
      </c>
      <c r="N2491">
        <v>1088.6300000000001</v>
      </c>
      <c r="O2491">
        <v>163.29</v>
      </c>
      <c r="P2491" t="s">
        <v>2788</v>
      </c>
      <c r="Q2491">
        <v>1088.6300000000001</v>
      </c>
      <c r="R2491">
        <v>17.96</v>
      </c>
      <c r="S2491" t="s">
        <v>33</v>
      </c>
      <c r="T2491">
        <v>1088.6300000000001</v>
      </c>
      <c r="U2491">
        <v>82.74</v>
      </c>
      <c r="V2491" t="s">
        <v>33</v>
      </c>
      <c r="W2491" t="s">
        <v>33</v>
      </c>
      <c r="X2491" t="s">
        <v>2747</v>
      </c>
      <c r="Y2491" t="s">
        <v>91</v>
      </c>
      <c r="Z2491" t="s">
        <v>1524</v>
      </c>
      <c r="AA2491" t="s">
        <v>1525</v>
      </c>
      <c r="AC2491" s="13" t="str">
        <f t="shared" si="414"/>
        <v>000168676</v>
      </c>
      <c r="AD2491" t="str">
        <f t="shared" si="415"/>
        <v>25/11/2015</v>
      </c>
      <c r="AE2491" t="str">
        <f t="shared" si="416"/>
        <v>59578948000171</v>
      </c>
      <c r="AF2491" s="14">
        <f t="shared" si="417"/>
        <v>1251.92</v>
      </c>
      <c r="AG2491">
        <f t="shared" si="418"/>
        <v>0</v>
      </c>
      <c r="AH2491">
        <f t="shared" si="419"/>
        <v>1</v>
      </c>
      <c r="AI2491" s="16">
        <v>6814772</v>
      </c>
      <c r="AJ2491" s="16" t="s">
        <v>7741</v>
      </c>
      <c r="AK2491" s="16" t="s">
        <v>5595</v>
      </c>
      <c r="AL2491" s="16" t="s">
        <v>5597</v>
      </c>
      <c r="AM2491" s="16" t="s">
        <v>7158</v>
      </c>
      <c r="AN2491">
        <v>20</v>
      </c>
      <c r="AO2491">
        <f>VLOOKUP(TRIM(AL2491),'Parcela Dedutivel'!$A$1:$B$65536,2,FALSE)</f>
        <v>0</v>
      </c>
      <c r="AP2491" s="15">
        <f t="shared" si="420"/>
        <v>0</v>
      </c>
      <c r="AQ2491" s="16">
        <f t="shared" si="421"/>
        <v>0</v>
      </c>
      <c r="AV2491" s="18"/>
      <c r="AY2491" s="17"/>
      <c r="AZ2491" s="17"/>
    </row>
    <row r="2492" spans="1:52" hidden="1" x14ac:dyDescent="0.25">
      <c r="A2492" t="s">
        <v>26</v>
      </c>
      <c r="B2492" t="s">
        <v>6266</v>
      </c>
      <c r="C2492">
        <v>42333</v>
      </c>
      <c r="D2492" t="s">
        <v>2787</v>
      </c>
      <c r="E2492" t="s">
        <v>6979</v>
      </c>
      <c r="F2492" t="s">
        <v>29</v>
      </c>
      <c r="G2492">
        <v>925.41000000000008</v>
      </c>
      <c r="H2492">
        <v>804.7</v>
      </c>
      <c r="I2492">
        <v>144.85</v>
      </c>
      <c r="J2492" t="s">
        <v>61</v>
      </c>
      <c r="K2492">
        <v>0</v>
      </c>
      <c r="L2492">
        <v>0</v>
      </c>
      <c r="M2492" t="s">
        <v>31</v>
      </c>
      <c r="N2492">
        <v>804.7</v>
      </c>
      <c r="O2492">
        <v>120.71000000000001</v>
      </c>
      <c r="P2492" t="s">
        <v>2788</v>
      </c>
      <c r="Q2492">
        <v>804.7</v>
      </c>
      <c r="R2492">
        <v>13.280000000000001</v>
      </c>
      <c r="S2492" t="s">
        <v>33</v>
      </c>
      <c r="T2492">
        <v>804.7</v>
      </c>
      <c r="U2492">
        <v>61.160000000000004</v>
      </c>
      <c r="V2492" t="s">
        <v>33</v>
      </c>
      <c r="W2492" t="s">
        <v>33</v>
      </c>
      <c r="X2492" t="s">
        <v>2747</v>
      </c>
      <c r="Y2492" t="s">
        <v>91</v>
      </c>
      <c r="Z2492" t="s">
        <v>2838</v>
      </c>
      <c r="AA2492" t="s">
        <v>2839</v>
      </c>
      <c r="AC2492" s="13" t="str">
        <f t="shared" si="414"/>
        <v>000168676</v>
      </c>
      <c r="AD2492" t="str">
        <f t="shared" si="415"/>
        <v>25/11/2015</v>
      </c>
      <c r="AE2492" t="str">
        <f t="shared" si="416"/>
        <v>59578948000171</v>
      </c>
      <c r="AF2492" s="14">
        <f t="shared" si="417"/>
        <v>925.41000000000008</v>
      </c>
      <c r="AG2492">
        <f t="shared" si="418"/>
        <v>0</v>
      </c>
      <c r="AH2492">
        <f t="shared" si="419"/>
        <v>1</v>
      </c>
      <c r="AI2492" s="16">
        <v>6784150</v>
      </c>
      <c r="AJ2492" s="16" t="s">
        <v>7425</v>
      </c>
      <c r="AK2492" s="16" t="s">
        <v>5327</v>
      </c>
      <c r="AL2492" s="16" t="s">
        <v>3023</v>
      </c>
      <c r="AM2492" s="16" t="s">
        <v>7143</v>
      </c>
      <c r="AN2492">
        <v>9600</v>
      </c>
      <c r="AO2492">
        <f>VLOOKUP(TRIM(AL2492),'Parcela Dedutivel'!$A$1:$B$65536,2,FALSE)</f>
        <v>0</v>
      </c>
      <c r="AP2492" s="15">
        <f t="shared" si="420"/>
        <v>0</v>
      </c>
      <c r="AQ2492" s="16">
        <f t="shared" si="421"/>
        <v>0</v>
      </c>
      <c r="AV2492" s="18"/>
      <c r="AY2492" s="17"/>
      <c r="AZ2492" s="17"/>
    </row>
    <row r="2493" spans="1:52" hidden="1" x14ac:dyDescent="0.25">
      <c r="A2493" t="s">
        <v>26</v>
      </c>
      <c r="B2493" t="s">
        <v>6266</v>
      </c>
      <c r="C2493">
        <v>42333</v>
      </c>
      <c r="D2493" t="s">
        <v>2787</v>
      </c>
      <c r="E2493" t="s">
        <v>6979</v>
      </c>
      <c r="F2493" t="s">
        <v>29</v>
      </c>
      <c r="G2493">
        <v>1608.3999999999999</v>
      </c>
      <c r="H2493">
        <v>1340.33</v>
      </c>
      <c r="I2493">
        <v>241.26</v>
      </c>
      <c r="J2493" t="s">
        <v>61</v>
      </c>
      <c r="K2493">
        <v>0</v>
      </c>
      <c r="L2493">
        <v>0</v>
      </c>
      <c r="M2493" t="s">
        <v>31</v>
      </c>
      <c r="N2493">
        <v>1340.33</v>
      </c>
      <c r="O2493">
        <v>268.07</v>
      </c>
      <c r="P2493" t="s">
        <v>2788</v>
      </c>
      <c r="Q2493">
        <v>1340.33</v>
      </c>
      <c r="R2493">
        <v>22.12</v>
      </c>
      <c r="S2493" t="s">
        <v>33</v>
      </c>
      <c r="T2493">
        <v>1340.33</v>
      </c>
      <c r="U2493">
        <v>101.87</v>
      </c>
      <c r="V2493" t="s">
        <v>33</v>
      </c>
      <c r="W2493" t="s">
        <v>33</v>
      </c>
      <c r="X2493" t="s">
        <v>2747</v>
      </c>
      <c r="Y2493" t="s">
        <v>642</v>
      </c>
      <c r="Z2493" t="s">
        <v>643</v>
      </c>
      <c r="AA2493" t="s">
        <v>644</v>
      </c>
      <c r="AC2493" s="13" t="str">
        <f t="shared" si="414"/>
        <v>000168676</v>
      </c>
      <c r="AD2493" t="str">
        <f t="shared" si="415"/>
        <v>25/11/2015</v>
      </c>
      <c r="AE2493" t="str">
        <f t="shared" si="416"/>
        <v>59578948000171</v>
      </c>
      <c r="AF2493" s="14">
        <f t="shared" si="417"/>
        <v>1608.3999999999999</v>
      </c>
      <c r="AG2493">
        <f t="shared" si="418"/>
        <v>0</v>
      </c>
      <c r="AH2493">
        <f t="shared" si="419"/>
        <v>1</v>
      </c>
      <c r="AI2493" s="16">
        <v>6814772</v>
      </c>
      <c r="AJ2493" s="16" t="s">
        <v>7741</v>
      </c>
      <c r="AK2493" s="16" t="s">
        <v>5595</v>
      </c>
      <c r="AL2493" s="16" t="s">
        <v>5597</v>
      </c>
      <c r="AM2493" s="16" t="s">
        <v>7158</v>
      </c>
      <c r="AN2493">
        <v>20</v>
      </c>
      <c r="AO2493">
        <f>VLOOKUP(TRIM(AL2493),'Parcela Dedutivel'!$A$1:$B$65536,2,FALSE)</f>
        <v>0</v>
      </c>
      <c r="AP2493" s="15">
        <f t="shared" si="420"/>
        <v>0</v>
      </c>
      <c r="AQ2493" s="16">
        <f t="shared" si="421"/>
        <v>0</v>
      </c>
      <c r="AV2493" s="18"/>
      <c r="AY2493" s="17"/>
      <c r="AZ2493" s="17"/>
    </row>
    <row r="2494" spans="1:52" hidden="1" x14ac:dyDescent="0.25">
      <c r="A2494" t="s">
        <v>26</v>
      </c>
      <c r="B2494" t="s">
        <v>6267</v>
      </c>
      <c r="C2494">
        <v>42333</v>
      </c>
      <c r="D2494" t="s">
        <v>2817</v>
      </c>
      <c r="E2494" t="s">
        <v>6979</v>
      </c>
      <c r="F2494" t="s">
        <v>179</v>
      </c>
      <c r="G2494">
        <v>22.150000000000002</v>
      </c>
      <c r="H2494">
        <v>22.150000000000002</v>
      </c>
      <c r="I2494">
        <v>2.66</v>
      </c>
      <c r="J2494" t="s">
        <v>30</v>
      </c>
      <c r="K2494">
        <v>0</v>
      </c>
      <c r="L2494">
        <v>0</v>
      </c>
      <c r="M2494" t="s">
        <v>31</v>
      </c>
      <c r="N2494">
        <v>0</v>
      </c>
      <c r="O2494">
        <v>0</v>
      </c>
      <c r="P2494" t="s">
        <v>31</v>
      </c>
      <c r="Q2494">
        <v>22.150000000000002</v>
      </c>
      <c r="R2494">
        <v>0.37</v>
      </c>
      <c r="S2494" t="s">
        <v>33</v>
      </c>
      <c r="T2494">
        <v>22.150000000000002</v>
      </c>
      <c r="U2494">
        <v>1.68</v>
      </c>
      <c r="V2494" t="s">
        <v>33</v>
      </c>
      <c r="W2494" t="s">
        <v>33</v>
      </c>
      <c r="X2494" t="s">
        <v>3114</v>
      </c>
      <c r="Y2494" t="s">
        <v>1378</v>
      </c>
      <c r="Z2494" t="s">
        <v>6268</v>
      </c>
      <c r="AA2494" t="s">
        <v>6269</v>
      </c>
      <c r="AC2494" s="13" t="str">
        <f t="shared" si="414"/>
        <v>000168677</v>
      </c>
      <c r="AD2494" t="str">
        <f t="shared" si="415"/>
        <v>25/11/2015</v>
      </c>
      <c r="AE2494" t="str">
        <f t="shared" si="416"/>
        <v>43375930000132</v>
      </c>
      <c r="AF2494" s="14">
        <f t="shared" si="417"/>
        <v>22.150000000000002</v>
      </c>
      <c r="AG2494">
        <f t="shared" si="418"/>
        <v>0</v>
      </c>
      <c r="AH2494">
        <f t="shared" si="419"/>
        <v>1</v>
      </c>
      <c r="AI2494" s="16">
        <v>6801892</v>
      </c>
      <c r="AJ2494" s="16" t="s">
        <v>7620</v>
      </c>
      <c r="AK2494" s="16" t="s">
        <v>5328</v>
      </c>
      <c r="AL2494" s="16" t="s">
        <v>1464</v>
      </c>
      <c r="AM2494" s="16" t="s">
        <v>7143</v>
      </c>
      <c r="AN2494">
        <v>1</v>
      </c>
      <c r="AO2494" t="e">
        <f>VLOOKUP(TRIM(AL2494),'Parcela Dedutivel'!$A$1:$B$65536,2,FALSE)</f>
        <v>#N/A</v>
      </c>
      <c r="AP2494" s="15">
        <f t="shared" si="420"/>
        <v>0</v>
      </c>
      <c r="AQ2494" s="16">
        <f t="shared" si="421"/>
        <v>0</v>
      </c>
      <c r="AV2494" s="18"/>
      <c r="AY2494" s="17"/>
      <c r="AZ2494" s="17"/>
    </row>
    <row r="2495" spans="1:52" hidden="1" x14ac:dyDescent="0.25">
      <c r="A2495" t="s">
        <v>26</v>
      </c>
      <c r="B2495" t="s">
        <v>6267</v>
      </c>
      <c r="C2495">
        <v>42333</v>
      </c>
      <c r="D2495" t="s">
        <v>2817</v>
      </c>
      <c r="E2495" t="s">
        <v>6979</v>
      </c>
      <c r="F2495" t="s">
        <v>179</v>
      </c>
      <c r="G2495">
        <v>57.38</v>
      </c>
      <c r="H2495">
        <v>57.38</v>
      </c>
      <c r="I2495">
        <v>6.8900000000000006</v>
      </c>
      <c r="J2495" t="s">
        <v>30</v>
      </c>
      <c r="K2495">
        <v>0</v>
      </c>
      <c r="L2495">
        <v>0</v>
      </c>
      <c r="M2495" t="s">
        <v>31</v>
      </c>
      <c r="N2495">
        <v>0</v>
      </c>
      <c r="O2495">
        <v>0</v>
      </c>
      <c r="P2495" t="s">
        <v>31</v>
      </c>
      <c r="Q2495">
        <v>57.38</v>
      </c>
      <c r="R2495">
        <v>0.95000000000000007</v>
      </c>
      <c r="S2495" t="s">
        <v>33</v>
      </c>
      <c r="T2495">
        <v>57.38</v>
      </c>
      <c r="U2495">
        <v>4.3600000000000003</v>
      </c>
      <c r="V2495" t="s">
        <v>33</v>
      </c>
      <c r="W2495" t="s">
        <v>33</v>
      </c>
      <c r="X2495" t="s">
        <v>3114</v>
      </c>
      <c r="Y2495" t="s">
        <v>1378</v>
      </c>
      <c r="Z2495" t="s">
        <v>3418</v>
      </c>
      <c r="AA2495" t="s">
        <v>3419</v>
      </c>
      <c r="AC2495" s="13" t="str">
        <f t="shared" si="414"/>
        <v>000168677</v>
      </c>
      <c r="AD2495" t="str">
        <f t="shared" si="415"/>
        <v>25/11/2015</v>
      </c>
      <c r="AE2495" t="str">
        <f t="shared" si="416"/>
        <v>43375930000132</v>
      </c>
      <c r="AF2495" s="14">
        <f t="shared" si="417"/>
        <v>57.38</v>
      </c>
      <c r="AG2495">
        <f t="shared" si="418"/>
        <v>0</v>
      </c>
      <c r="AH2495">
        <f t="shared" si="419"/>
        <v>1</v>
      </c>
      <c r="AI2495" s="16">
        <v>6814772</v>
      </c>
      <c r="AJ2495" s="16" t="s">
        <v>7741</v>
      </c>
      <c r="AK2495" s="16" t="s">
        <v>5595</v>
      </c>
      <c r="AL2495" s="16" t="s">
        <v>5597</v>
      </c>
      <c r="AM2495" s="16" t="s">
        <v>7158</v>
      </c>
      <c r="AN2495">
        <v>20</v>
      </c>
      <c r="AO2495">
        <f>VLOOKUP(TRIM(AL2495),'Parcela Dedutivel'!$A$1:$B$65536,2,FALSE)</f>
        <v>0</v>
      </c>
      <c r="AP2495" s="15">
        <f t="shared" si="420"/>
        <v>0</v>
      </c>
      <c r="AQ2495" s="16">
        <f t="shared" si="421"/>
        <v>0</v>
      </c>
      <c r="AV2495" s="18"/>
      <c r="AY2495" s="17"/>
      <c r="AZ2495" s="17"/>
    </row>
    <row r="2496" spans="1:52" hidden="1" x14ac:dyDescent="0.25">
      <c r="A2496" t="s">
        <v>26</v>
      </c>
      <c r="B2496" t="s">
        <v>6270</v>
      </c>
      <c r="C2496">
        <v>42333</v>
      </c>
      <c r="D2496" t="s">
        <v>2804</v>
      </c>
      <c r="E2496" t="s">
        <v>6979</v>
      </c>
      <c r="F2496" t="s">
        <v>29</v>
      </c>
      <c r="G2496">
        <v>740</v>
      </c>
      <c r="H2496">
        <v>740</v>
      </c>
      <c r="I2496">
        <v>133.19999999999999</v>
      </c>
      <c r="J2496" t="s">
        <v>30</v>
      </c>
      <c r="K2496">
        <v>0</v>
      </c>
      <c r="L2496">
        <v>0</v>
      </c>
      <c r="M2496" t="s">
        <v>31</v>
      </c>
      <c r="N2496">
        <v>0</v>
      </c>
      <c r="O2496">
        <v>0</v>
      </c>
      <c r="P2496" t="s">
        <v>31</v>
      </c>
      <c r="Q2496">
        <v>740</v>
      </c>
      <c r="R2496">
        <v>12.21</v>
      </c>
      <c r="S2496" t="s">
        <v>33</v>
      </c>
      <c r="T2496">
        <v>740</v>
      </c>
      <c r="U2496">
        <v>56.24</v>
      </c>
      <c r="V2496" t="s">
        <v>33</v>
      </c>
      <c r="W2496" t="s">
        <v>33</v>
      </c>
      <c r="X2496" t="s">
        <v>771</v>
      </c>
      <c r="Y2496" t="s">
        <v>96</v>
      </c>
      <c r="Z2496" t="s">
        <v>6271</v>
      </c>
      <c r="AA2496" t="s">
        <v>6272</v>
      </c>
      <c r="AC2496" s="13" t="str">
        <f t="shared" si="414"/>
        <v>000168678</v>
      </c>
      <c r="AD2496" t="str">
        <f t="shared" si="415"/>
        <v>25/11/2015</v>
      </c>
      <c r="AE2496" t="str">
        <f t="shared" si="416"/>
        <v>01192333001366</v>
      </c>
      <c r="AF2496" s="14">
        <f t="shared" si="417"/>
        <v>740</v>
      </c>
      <c r="AG2496">
        <f t="shared" si="418"/>
        <v>0</v>
      </c>
      <c r="AH2496">
        <f t="shared" si="419"/>
        <v>1</v>
      </c>
      <c r="AI2496" s="16">
        <v>6787476</v>
      </c>
      <c r="AJ2496" s="16" t="s">
        <v>7742</v>
      </c>
      <c r="AK2496" s="16" t="s">
        <v>5599</v>
      </c>
      <c r="AL2496" s="16" t="s">
        <v>3280</v>
      </c>
      <c r="AM2496" s="16" t="s">
        <v>7193</v>
      </c>
      <c r="AN2496">
        <v>5</v>
      </c>
      <c r="AO2496" t="e">
        <f>VLOOKUP(TRIM(AL2496),'Parcela Dedutivel'!$A$1:$B$65536,2,FALSE)</f>
        <v>#N/A</v>
      </c>
      <c r="AP2496" s="15">
        <f t="shared" si="420"/>
        <v>0</v>
      </c>
      <c r="AQ2496" s="16">
        <f t="shared" si="421"/>
        <v>0</v>
      </c>
      <c r="AV2496" s="18"/>
      <c r="AY2496" s="17"/>
      <c r="AZ2496" s="17"/>
    </row>
    <row r="2497" spans="1:52" hidden="1" x14ac:dyDescent="0.25">
      <c r="A2497" t="s">
        <v>26</v>
      </c>
      <c r="B2497" t="s">
        <v>6273</v>
      </c>
      <c r="C2497">
        <v>42333</v>
      </c>
      <c r="D2497" t="s">
        <v>2817</v>
      </c>
      <c r="E2497" t="s">
        <v>6979</v>
      </c>
      <c r="F2497" t="s">
        <v>1643</v>
      </c>
      <c r="G2497">
        <v>6443.14</v>
      </c>
      <c r="H2497">
        <v>6443.14</v>
      </c>
      <c r="I2497">
        <v>773.18000000000006</v>
      </c>
      <c r="J2497" t="s">
        <v>30</v>
      </c>
      <c r="K2497">
        <v>0</v>
      </c>
      <c r="L2497">
        <v>0</v>
      </c>
      <c r="M2497" t="s">
        <v>31</v>
      </c>
      <c r="N2497">
        <v>0</v>
      </c>
      <c r="O2497">
        <v>0</v>
      </c>
      <c r="P2497" t="s">
        <v>31</v>
      </c>
      <c r="Q2497">
        <v>6443.14</v>
      </c>
      <c r="R2497">
        <v>106.31</v>
      </c>
      <c r="S2497" t="s">
        <v>33</v>
      </c>
      <c r="T2497">
        <v>6443.14</v>
      </c>
      <c r="U2497">
        <v>489.68</v>
      </c>
      <c r="V2497" t="s">
        <v>33</v>
      </c>
      <c r="W2497" t="s">
        <v>33</v>
      </c>
      <c r="X2497" t="s">
        <v>2818</v>
      </c>
      <c r="Y2497" t="s">
        <v>1378</v>
      </c>
      <c r="Z2497" t="s">
        <v>3783</v>
      </c>
      <c r="AA2497" t="s">
        <v>3784</v>
      </c>
      <c r="AC2497" s="13" t="str">
        <f t="shared" si="414"/>
        <v>000168679</v>
      </c>
      <c r="AD2497" t="str">
        <f t="shared" si="415"/>
        <v>25/11/2015</v>
      </c>
      <c r="AE2497" t="str">
        <f t="shared" si="416"/>
        <v>01965363000124</v>
      </c>
      <c r="AF2497" s="14">
        <f t="shared" si="417"/>
        <v>6443.14</v>
      </c>
      <c r="AG2497">
        <f t="shared" si="418"/>
        <v>0</v>
      </c>
      <c r="AH2497">
        <f t="shared" si="419"/>
        <v>1</v>
      </c>
      <c r="AI2497" s="16">
        <v>7811844</v>
      </c>
      <c r="AJ2497" s="16" t="s">
        <v>7743</v>
      </c>
      <c r="AK2497" s="16" t="s">
        <v>5601</v>
      </c>
      <c r="AL2497" s="16" t="s">
        <v>5606</v>
      </c>
      <c r="AM2497" s="16" t="s">
        <v>7143</v>
      </c>
      <c r="AN2497">
        <v>4</v>
      </c>
      <c r="AO2497" t="e">
        <f>VLOOKUP(TRIM(AL2497),'Parcela Dedutivel'!$A$1:$B$65536,2,FALSE)</f>
        <v>#N/A</v>
      </c>
      <c r="AP2497" s="15">
        <f t="shared" si="420"/>
        <v>0</v>
      </c>
      <c r="AQ2497" s="16">
        <f t="shared" si="421"/>
        <v>0</v>
      </c>
      <c r="AV2497" s="18"/>
      <c r="AY2497" s="17"/>
      <c r="AZ2497" s="17"/>
    </row>
    <row r="2498" spans="1:52" hidden="1" x14ac:dyDescent="0.25">
      <c r="A2498" t="s">
        <v>26</v>
      </c>
      <c r="B2498" t="s">
        <v>6274</v>
      </c>
      <c r="C2498">
        <v>42333</v>
      </c>
      <c r="D2498" t="s">
        <v>2817</v>
      </c>
      <c r="E2498" t="s">
        <v>6979</v>
      </c>
      <c r="F2498" t="s">
        <v>1643</v>
      </c>
      <c r="G2498">
        <v>2439.1600000000003</v>
      </c>
      <c r="H2498">
        <v>2121.0100000000002</v>
      </c>
      <c r="I2498">
        <v>254.52</v>
      </c>
      <c r="J2498" t="s">
        <v>30</v>
      </c>
      <c r="K2498">
        <v>0</v>
      </c>
      <c r="L2498">
        <v>0</v>
      </c>
      <c r="M2498" t="s">
        <v>31</v>
      </c>
      <c r="N2498">
        <v>2121.0100000000002</v>
      </c>
      <c r="O2498">
        <v>318.15000000000003</v>
      </c>
      <c r="P2498" t="s">
        <v>2788</v>
      </c>
      <c r="Q2498">
        <v>2121.0100000000002</v>
      </c>
      <c r="R2498">
        <v>35</v>
      </c>
      <c r="S2498" t="s">
        <v>33</v>
      </c>
      <c r="T2498">
        <v>2121.0100000000002</v>
      </c>
      <c r="U2498">
        <v>161.20000000000002</v>
      </c>
      <c r="V2498" t="s">
        <v>33</v>
      </c>
      <c r="W2498" t="s">
        <v>33</v>
      </c>
      <c r="X2498" t="s">
        <v>5418</v>
      </c>
      <c r="Y2498" t="s">
        <v>96</v>
      </c>
      <c r="Z2498" t="s">
        <v>6275</v>
      </c>
      <c r="AA2498" t="s">
        <v>6276</v>
      </c>
      <c r="AC2498" s="13" t="str">
        <f t="shared" si="414"/>
        <v>000168680</v>
      </c>
      <c r="AD2498" t="str">
        <f t="shared" si="415"/>
        <v>25/11/2015</v>
      </c>
      <c r="AE2498" t="str">
        <f t="shared" si="416"/>
        <v>01965363000477</v>
      </c>
      <c r="AF2498" s="14">
        <f t="shared" si="417"/>
        <v>2439.1600000000003</v>
      </c>
      <c r="AG2498">
        <f t="shared" si="418"/>
        <v>0</v>
      </c>
      <c r="AH2498">
        <f t="shared" si="419"/>
        <v>1</v>
      </c>
      <c r="AI2498" s="16">
        <v>7811844</v>
      </c>
      <c r="AJ2498" s="16" t="s">
        <v>7743</v>
      </c>
      <c r="AK2498" s="16" t="s">
        <v>5601</v>
      </c>
      <c r="AL2498" s="16" t="s">
        <v>5608</v>
      </c>
      <c r="AM2498" s="16" t="s">
        <v>7143</v>
      </c>
      <c r="AN2498">
        <v>2</v>
      </c>
      <c r="AO2498" t="e">
        <f>VLOOKUP(TRIM(AL2498),'Parcela Dedutivel'!$A$1:$B$65536,2,FALSE)</f>
        <v>#N/A</v>
      </c>
      <c r="AP2498" s="15">
        <f t="shared" si="420"/>
        <v>0</v>
      </c>
      <c r="AQ2498" s="16">
        <f t="shared" si="421"/>
        <v>0</v>
      </c>
      <c r="AV2498" s="18"/>
      <c r="AY2498" s="17"/>
      <c r="AZ2498" s="17"/>
    </row>
    <row r="2499" spans="1:52" hidden="1" x14ac:dyDescent="0.25">
      <c r="A2499" t="s">
        <v>26</v>
      </c>
      <c r="B2499" t="s">
        <v>6277</v>
      </c>
      <c r="C2499">
        <v>42333</v>
      </c>
      <c r="D2499" t="s">
        <v>2804</v>
      </c>
      <c r="E2499" t="s">
        <v>6979</v>
      </c>
      <c r="F2499" t="s">
        <v>29</v>
      </c>
      <c r="G2499">
        <v>5000</v>
      </c>
      <c r="H2499">
        <v>5000</v>
      </c>
      <c r="I2499">
        <v>900</v>
      </c>
      <c r="J2499" t="s">
        <v>30</v>
      </c>
      <c r="K2499">
        <v>0</v>
      </c>
      <c r="L2499">
        <v>0</v>
      </c>
      <c r="M2499" t="s">
        <v>31</v>
      </c>
      <c r="N2499">
        <v>0</v>
      </c>
      <c r="O2499">
        <v>0</v>
      </c>
      <c r="P2499" t="s">
        <v>31</v>
      </c>
      <c r="Q2499">
        <v>5000</v>
      </c>
      <c r="R2499">
        <v>82.5</v>
      </c>
      <c r="S2499" t="s">
        <v>33</v>
      </c>
      <c r="T2499">
        <v>5000</v>
      </c>
      <c r="U2499">
        <v>380</v>
      </c>
      <c r="V2499" t="s">
        <v>33</v>
      </c>
      <c r="W2499" t="s">
        <v>33</v>
      </c>
      <c r="X2499" t="s">
        <v>2760</v>
      </c>
      <c r="Y2499" t="s">
        <v>1378</v>
      </c>
      <c r="Z2499" t="s">
        <v>2761</v>
      </c>
      <c r="AA2499" t="s">
        <v>2762</v>
      </c>
      <c r="AC2499" s="13" t="str">
        <f t="shared" ref="AC2499:AC2562" si="422">B2499</f>
        <v>000168681</v>
      </c>
      <c r="AD2499" t="str">
        <f t="shared" ref="AD2499:AD2562" si="423">TEXT(C2499,"dd/mm/aaaa")</f>
        <v>25/11/2015</v>
      </c>
      <c r="AE2499" t="str">
        <f t="shared" ref="AE2499:AE2562" si="424">VLOOKUP(X2499*1,AI:AJ,2,FALSE)</f>
        <v>62934252000145</v>
      </c>
      <c r="AF2499" s="14">
        <f t="shared" ref="AF2499:AF2562" si="425">G2499*1</f>
        <v>5000</v>
      </c>
      <c r="AG2499">
        <f t="shared" ref="AG2499:AG2562" si="426">SUMIF(AK:AK,B2499,AQ:AQ)</f>
        <v>0</v>
      </c>
      <c r="AH2499">
        <f t="shared" ref="AH2499:AH2562" si="427">IF(OR(LEFT(TRIM(D2499),1)="1",LEFT(TRIM(D2499),1)="2",LEFT(TRIM(D2499),1)="3"),-1,1)</f>
        <v>1</v>
      </c>
      <c r="AI2499" s="16">
        <v>6782672</v>
      </c>
      <c r="AJ2499" s="16" t="s">
        <v>7470</v>
      </c>
      <c r="AK2499" s="16" t="s">
        <v>5329</v>
      </c>
      <c r="AL2499" s="16" t="s">
        <v>2871</v>
      </c>
      <c r="AM2499" s="16" t="s">
        <v>7193</v>
      </c>
      <c r="AN2499">
        <v>2</v>
      </c>
      <c r="AO2499" t="e">
        <f>VLOOKUP(TRIM(AL2499),'Parcela Dedutivel'!$A$1:$B$65536,2,FALSE)</f>
        <v>#N/A</v>
      </c>
      <c r="AP2499" s="15">
        <f t="shared" ref="AP2499:AP2562" si="428">IF(ISNA(AO2499),0,AO2499)</f>
        <v>0</v>
      </c>
      <c r="AQ2499" s="16">
        <f t="shared" ref="AQ2499:AQ2562" si="429">AP2499*AN2499</f>
        <v>0</v>
      </c>
      <c r="AV2499" s="18"/>
      <c r="AY2499" s="17"/>
      <c r="AZ2499" s="17"/>
    </row>
    <row r="2500" spans="1:52" hidden="1" x14ac:dyDescent="0.25">
      <c r="A2500" t="s">
        <v>26</v>
      </c>
      <c r="B2500" t="s">
        <v>6278</v>
      </c>
      <c r="C2500">
        <v>42333</v>
      </c>
      <c r="D2500" t="s">
        <v>2817</v>
      </c>
      <c r="E2500" t="s">
        <v>6979</v>
      </c>
      <c r="F2500" t="s">
        <v>1643</v>
      </c>
      <c r="G2500">
        <v>7500</v>
      </c>
      <c r="H2500">
        <v>7500</v>
      </c>
      <c r="I2500">
        <v>900</v>
      </c>
      <c r="J2500" t="s">
        <v>30</v>
      </c>
      <c r="K2500">
        <v>0</v>
      </c>
      <c r="L2500">
        <v>0</v>
      </c>
      <c r="M2500" t="s">
        <v>31</v>
      </c>
      <c r="N2500">
        <v>0</v>
      </c>
      <c r="O2500">
        <v>0</v>
      </c>
      <c r="P2500" t="s">
        <v>31</v>
      </c>
      <c r="Q2500">
        <v>7500</v>
      </c>
      <c r="R2500">
        <v>123.75</v>
      </c>
      <c r="S2500" t="s">
        <v>33</v>
      </c>
      <c r="T2500">
        <v>7500</v>
      </c>
      <c r="U2500">
        <v>570</v>
      </c>
      <c r="V2500" t="s">
        <v>33</v>
      </c>
      <c r="W2500" t="s">
        <v>33</v>
      </c>
      <c r="X2500" t="s">
        <v>2574</v>
      </c>
      <c r="Y2500" t="s">
        <v>96</v>
      </c>
      <c r="Z2500" t="s">
        <v>2846</v>
      </c>
      <c r="AA2500" t="s">
        <v>2847</v>
      </c>
      <c r="AC2500" s="13" t="str">
        <f t="shared" si="422"/>
        <v>000168682</v>
      </c>
      <c r="AD2500" t="str">
        <f t="shared" si="423"/>
        <v>25/11/2015</v>
      </c>
      <c r="AE2500" t="str">
        <f t="shared" si="424"/>
        <v>03523188000140</v>
      </c>
      <c r="AF2500" s="14">
        <f t="shared" si="425"/>
        <v>7500</v>
      </c>
      <c r="AG2500">
        <f t="shared" si="426"/>
        <v>0</v>
      </c>
      <c r="AH2500">
        <f t="shared" si="427"/>
        <v>1</v>
      </c>
      <c r="AI2500" s="16">
        <v>7811844</v>
      </c>
      <c r="AJ2500" s="16" t="s">
        <v>7743</v>
      </c>
      <c r="AK2500" s="16" t="s">
        <v>5601</v>
      </c>
      <c r="AL2500" s="16" t="s">
        <v>5610</v>
      </c>
      <c r="AM2500" s="16" t="s">
        <v>7143</v>
      </c>
      <c r="AN2500">
        <v>2</v>
      </c>
      <c r="AO2500" t="e">
        <f>VLOOKUP(TRIM(AL2500),'Parcela Dedutivel'!$A$1:$B$65536,2,FALSE)</f>
        <v>#N/A</v>
      </c>
      <c r="AP2500" s="15">
        <f t="shared" si="428"/>
        <v>0</v>
      </c>
      <c r="AQ2500" s="16">
        <f t="shared" si="429"/>
        <v>0</v>
      </c>
      <c r="AV2500" s="18"/>
      <c r="AY2500" s="17"/>
      <c r="AZ2500" s="17"/>
    </row>
    <row r="2501" spans="1:52" hidden="1" x14ac:dyDescent="0.25">
      <c r="A2501" t="s">
        <v>26</v>
      </c>
      <c r="B2501" t="s">
        <v>6279</v>
      </c>
      <c r="C2501">
        <v>42333</v>
      </c>
      <c r="D2501" t="s">
        <v>2804</v>
      </c>
      <c r="E2501" t="s">
        <v>6979</v>
      </c>
      <c r="F2501" t="s">
        <v>29</v>
      </c>
      <c r="G2501">
        <v>434.01000000000005</v>
      </c>
      <c r="H2501">
        <v>377.40000000000003</v>
      </c>
      <c r="I2501">
        <v>67.930000000000007</v>
      </c>
      <c r="J2501" t="s">
        <v>30</v>
      </c>
      <c r="K2501">
        <v>0</v>
      </c>
      <c r="L2501">
        <v>0</v>
      </c>
      <c r="M2501" t="s">
        <v>31</v>
      </c>
      <c r="N2501">
        <v>377.40000000000003</v>
      </c>
      <c r="O2501">
        <v>56.61</v>
      </c>
      <c r="P2501" t="s">
        <v>2788</v>
      </c>
      <c r="Q2501">
        <v>377.40000000000003</v>
      </c>
      <c r="R2501">
        <v>6.23</v>
      </c>
      <c r="S2501" t="s">
        <v>33</v>
      </c>
      <c r="T2501">
        <v>377.40000000000003</v>
      </c>
      <c r="U2501">
        <v>28.68</v>
      </c>
      <c r="V2501" t="s">
        <v>33</v>
      </c>
      <c r="W2501" t="s">
        <v>33</v>
      </c>
      <c r="X2501" t="s">
        <v>771</v>
      </c>
      <c r="Y2501" t="s">
        <v>96</v>
      </c>
      <c r="Z2501" t="s">
        <v>6280</v>
      </c>
      <c r="AA2501" t="s">
        <v>6281</v>
      </c>
      <c r="AC2501" s="13" t="str">
        <f t="shared" si="422"/>
        <v>000168683</v>
      </c>
      <c r="AD2501" t="str">
        <f t="shared" si="423"/>
        <v>25/11/2015</v>
      </c>
      <c r="AE2501" t="str">
        <f t="shared" si="424"/>
        <v>01192333001366</v>
      </c>
      <c r="AF2501" s="14">
        <f t="shared" si="425"/>
        <v>434.01000000000005</v>
      </c>
      <c r="AG2501">
        <f t="shared" si="426"/>
        <v>0</v>
      </c>
      <c r="AH2501">
        <f t="shared" si="427"/>
        <v>1</v>
      </c>
      <c r="AI2501" s="16">
        <v>6782672</v>
      </c>
      <c r="AJ2501" s="16" t="s">
        <v>7470</v>
      </c>
      <c r="AK2501" s="16" t="s">
        <v>5329</v>
      </c>
      <c r="AL2501" s="16" t="s">
        <v>118</v>
      </c>
      <c r="AM2501" s="16" t="s">
        <v>7193</v>
      </c>
      <c r="AN2501">
        <v>4</v>
      </c>
      <c r="AO2501" t="e">
        <f>VLOOKUP(TRIM(AL2501),'Parcela Dedutivel'!$A$1:$B$65536,2,FALSE)</f>
        <v>#N/A</v>
      </c>
      <c r="AP2501" s="15">
        <f t="shared" si="428"/>
        <v>0</v>
      </c>
      <c r="AQ2501" s="16">
        <f t="shared" si="429"/>
        <v>0</v>
      </c>
      <c r="AV2501" s="18"/>
      <c r="AY2501" s="17"/>
      <c r="AZ2501" s="17"/>
    </row>
    <row r="2502" spans="1:52" hidden="1" x14ac:dyDescent="0.25">
      <c r="A2502" t="s">
        <v>26</v>
      </c>
      <c r="B2502" t="s">
        <v>6282</v>
      </c>
      <c r="C2502">
        <v>42333</v>
      </c>
      <c r="D2502" t="s">
        <v>2804</v>
      </c>
      <c r="E2502" t="s">
        <v>6979</v>
      </c>
      <c r="F2502" t="s">
        <v>29</v>
      </c>
      <c r="G2502">
        <v>260</v>
      </c>
      <c r="H2502">
        <v>260</v>
      </c>
      <c r="I2502">
        <v>46.800000000000004</v>
      </c>
      <c r="J2502" t="s">
        <v>780</v>
      </c>
      <c r="K2502">
        <v>0</v>
      </c>
      <c r="L2502">
        <v>0</v>
      </c>
      <c r="M2502" t="s">
        <v>31</v>
      </c>
      <c r="N2502">
        <v>0</v>
      </c>
      <c r="O2502">
        <v>0</v>
      </c>
      <c r="P2502" t="s">
        <v>31</v>
      </c>
      <c r="Q2502">
        <v>260</v>
      </c>
      <c r="R2502">
        <v>4.29</v>
      </c>
      <c r="S2502" t="s">
        <v>33</v>
      </c>
      <c r="T2502">
        <v>260</v>
      </c>
      <c r="U2502">
        <v>19.760000000000002</v>
      </c>
      <c r="V2502" t="s">
        <v>33</v>
      </c>
      <c r="W2502" t="s">
        <v>33</v>
      </c>
      <c r="X2502" t="s">
        <v>771</v>
      </c>
      <c r="Y2502" t="s">
        <v>96</v>
      </c>
      <c r="Z2502" t="s">
        <v>6283</v>
      </c>
      <c r="AA2502" t="s">
        <v>6284</v>
      </c>
      <c r="AC2502" s="13" t="str">
        <f t="shared" si="422"/>
        <v>000168684</v>
      </c>
      <c r="AD2502" t="str">
        <f t="shared" si="423"/>
        <v>25/11/2015</v>
      </c>
      <c r="AE2502" t="str">
        <f t="shared" si="424"/>
        <v>01192333001366</v>
      </c>
      <c r="AF2502" s="14">
        <f t="shared" si="425"/>
        <v>260</v>
      </c>
      <c r="AG2502">
        <f t="shared" si="426"/>
        <v>191.63039999999998</v>
      </c>
      <c r="AH2502">
        <f t="shared" si="427"/>
        <v>1</v>
      </c>
      <c r="AI2502" s="16">
        <v>7811844</v>
      </c>
      <c r="AJ2502" s="16" t="s">
        <v>7743</v>
      </c>
      <c r="AK2502" s="16" t="s">
        <v>5601</v>
      </c>
      <c r="AL2502" s="16" t="s">
        <v>5603</v>
      </c>
      <c r="AM2502" s="16" t="s">
        <v>7143</v>
      </c>
      <c r="AN2502">
        <v>2</v>
      </c>
      <c r="AO2502" t="e">
        <f>VLOOKUP(TRIM(AL2502),'Parcela Dedutivel'!$A$1:$B$65536,2,FALSE)</f>
        <v>#N/A</v>
      </c>
      <c r="AP2502" s="15">
        <f t="shared" si="428"/>
        <v>0</v>
      </c>
      <c r="AQ2502" s="16">
        <f t="shared" si="429"/>
        <v>0</v>
      </c>
      <c r="AV2502" s="18"/>
      <c r="AY2502" s="17"/>
      <c r="AZ2502" s="17"/>
    </row>
    <row r="2503" spans="1:52" hidden="1" x14ac:dyDescent="0.25">
      <c r="A2503" t="s">
        <v>26</v>
      </c>
      <c r="B2503" t="s">
        <v>6285</v>
      </c>
      <c r="C2503">
        <v>42333</v>
      </c>
      <c r="D2503" t="s">
        <v>2804</v>
      </c>
      <c r="E2503" t="s">
        <v>6979</v>
      </c>
      <c r="F2503" t="s">
        <v>29</v>
      </c>
      <c r="G2503">
        <v>551.31000000000006</v>
      </c>
      <c r="H2503">
        <v>479.40000000000003</v>
      </c>
      <c r="I2503">
        <v>86.29</v>
      </c>
      <c r="J2503" t="s">
        <v>307</v>
      </c>
      <c r="K2503">
        <v>0</v>
      </c>
      <c r="L2503">
        <v>0</v>
      </c>
      <c r="M2503" t="s">
        <v>31</v>
      </c>
      <c r="N2503">
        <v>479.40000000000003</v>
      </c>
      <c r="O2503">
        <v>71.91</v>
      </c>
      <c r="P2503" t="s">
        <v>2788</v>
      </c>
      <c r="Q2503">
        <v>479.40000000000003</v>
      </c>
      <c r="R2503">
        <v>7.91</v>
      </c>
      <c r="S2503" t="s">
        <v>33</v>
      </c>
      <c r="T2503">
        <v>479.40000000000003</v>
      </c>
      <c r="U2503">
        <v>36.43</v>
      </c>
      <c r="V2503" t="s">
        <v>33</v>
      </c>
      <c r="W2503" t="s">
        <v>33</v>
      </c>
      <c r="X2503" t="s">
        <v>771</v>
      </c>
      <c r="Y2503" t="s">
        <v>96</v>
      </c>
      <c r="Z2503" t="s">
        <v>6286</v>
      </c>
      <c r="AA2503" t="s">
        <v>6287</v>
      </c>
      <c r="AC2503" s="13" t="str">
        <f t="shared" si="422"/>
        <v>000168685</v>
      </c>
      <c r="AD2503" t="str">
        <f t="shared" si="423"/>
        <v>25/11/2015</v>
      </c>
      <c r="AE2503" t="str">
        <f t="shared" si="424"/>
        <v>01192333001366</v>
      </c>
      <c r="AF2503" s="14">
        <f t="shared" si="425"/>
        <v>551.31000000000006</v>
      </c>
      <c r="AG2503">
        <f t="shared" si="426"/>
        <v>111.11747399999997</v>
      </c>
      <c r="AH2503">
        <f t="shared" si="427"/>
        <v>1</v>
      </c>
      <c r="AI2503" s="16">
        <v>6783616</v>
      </c>
      <c r="AJ2503" s="16" t="s">
        <v>7467</v>
      </c>
      <c r="AK2503" s="16" t="s">
        <v>5612</v>
      </c>
      <c r="AL2503" s="16" t="s">
        <v>4111</v>
      </c>
      <c r="AM2503" s="16" t="s">
        <v>7193</v>
      </c>
      <c r="AN2503">
        <v>1</v>
      </c>
      <c r="AO2503" t="e">
        <f>VLOOKUP(TRIM(AL2503),'Parcela Dedutivel'!$A$1:$B$65536,2,FALSE)</f>
        <v>#N/A</v>
      </c>
      <c r="AP2503" s="15">
        <f t="shared" si="428"/>
        <v>0</v>
      </c>
      <c r="AQ2503" s="16">
        <f t="shared" si="429"/>
        <v>0</v>
      </c>
      <c r="AV2503" s="18"/>
      <c r="AY2503" s="17"/>
      <c r="AZ2503" s="17"/>
    </row>
    <row r="2504" spans="1:52" hidden="1" x14ac:dyDescent="0.25">
      <c r="A2504" t="s">
        <v>26</v>
      </c>
      <c r="B2504" t="s">
        <v>6288</v>
      </c>
      <c r="C2504">
        <v>42333</v>
      </c>
      <c r="D2504" t="s">
        <v>2804</v>
      </c>
      <c r="E2504" t="s">
        <v>6979</v>
      </c>
      <c r="F2504" t="s">
        <v>29</v>
      </c>
      <c r="G2504">
        <v>868.0200000000001</v>
      </c>
      <c r="H2504">
        <v>754.80000000000007</v>
      </c>
      <c r="I2504">
        <v>135.86000000000001</v>
      </c>
      <c r="J2504" t="s">
        <v>30</v>
      </c>
      <c r="K2504">
        <v>0</v>
      </c>
      <c r="L2504">
        <v>0</v>
      </c>
      <c r="M2504" t="s">
        <v>31</v>
      </c>
      <c r="N2504">
        <v>754.80000000000007</v>
      </c>
      <c r="O2504">
        <v>113.22</v>
      </c>
      <c r="P2504" t="s">
        <v>2788</v>
      </c>
      <c r="Q2504">
        <v>754.80000000000007</v>
      </c>
      <c r="R2504">
        <v>12.450000000000001</v>
      </c>
      <c r="S2504" t="s">
        <v>33</v>
      </c>
      <c r="T2504">
        <v>754.80000000000007</v>
      </c>
      <c r="U2504">
        <v>57.36</v>
      </c>
      <c r="V2504" t="s">
        <v>33</v>
      </c>
      <c r="W2504" t="s">
        <v>33</v>
      </c>
      <c r="X2504" t="s">
        <v>771</v>
      </c>
      <c r="Y2504" t="s">
        <v>91</v>
      </c>
      <c r="Z2504" t="s">
        <v>6289</v>
      </c>
      <c r="AA2504" t="s">
        <v>6290</v>
      </c>
      <c r="AC2504" s="13" t="str">
        <f t="shared" si="422"/>
        <v>000168686</v>
      </c>
      <c r="AD2504" t="str">
        <f t="shared" si="423"/>
        <v>25/11/2015</v>
      </c>
      <c r="AE2504" t="str">
        <f t="shared" si="424"/>
        <v>01192333001366</v>
      </c>
      <c r="AF2504" s="14">
        <f t="shared" si="425"/>
        <v>868.0200000000001</v>
      </c>
      <c r="AG2504">
        <f t="shared" si="426"/>
        <v>206.43269999999998</v>
      </c>
      <c r="AH2504">
        <f t="shared" si="427"/>
        <v>1</v>
      </c>
      <c r="AI2504" s="16">
        <v>6782672</v>
      </c>
      <c r="AJ2504" s="16" t="s">
        <v>7470</v>
      </c>
      <c r="AK2504" s="16" t="s">
        <v>5329</v>
      </c>
      <c r="AL2504" s="16" t="s">
        <v>3485</v>
      </c>
      <c r="AM2504" s="16" t="s">
        <v>7193</v>
      </c>
      <c r="AN2504">
        <v>5</v>
      </c>
      <c r="AO2504" t="e">
        <f>VLOOKUP(TRIM(AL2504),'Parcela Dedutivel'!$A$1:$B$65536,2,FALSE)</f>
        <v>#N/A</v>
      </c>
      <c r="AP2504" s="15">
        <f t="shared" si="428"/>
        <v>0</v>
      </c>
      <c r="AQ2504" s="16">
        <f t="shared" si="429"/>
        <v>0</v>
      </c>
      <c r="AV2504" s="18"/>
      <c r="AY2504" s="17"/>
      <c r="AZ2504" s="17"/>
    </row>
    <row r="2505" spans="1:52" hidden="1" x14ac:dyDescent="0.25">
      <c r="A2505" t="s">
        <v>26</v>
      </c>
      <c r="B2505" t="s">
        <v>6291</v>
      </c>
      <c r="C2505">
        <v>42333</v>
      </c>
      <c r="D2505" t="s">
        <v>2804</v>
      </c>
      <c r="E2505" t="s">
        <v>6979</v>
      </c>
      <c r="F2505" t="s">
        <v>29</v>
      </c>
      <c r="G2505">
        <v>5140.8</v>
      </c>
      <c r="H2505">
        <v>5140.8</v>
      </c>
      <c r="I2505">
        <v>925.34</v>
      </c>
      <c r="J2505" t="s">
        <v>30</v>
      </c>
      <c r="K2505">
        <v>0</v>
      </c>
      <c r="L2505">
        <v>0</v>
      </c>
      <c r="M2505" t="s">
        <v>31</v>
      </c>
      <c r="N2505">
        <v>0</v>
      </c>
      <c r="O2505">
        <v>0</v>
      </c>
      <c r="P2505" t="s">
        <v>31</v>
      </c>
      <c r="Q2505">
        <v>5140.8</v>
      </c>
      <c r="R2505">
        <v>84.820000000000007</v>
      </c>
      <c r="S2505" t="s">
        <v>33</v>
      </c>
      <c r="T2505">
        <v>5140.8</v>
      </c>
      <c r="U2505">
        <v>390.7</v>
      </c>
      <c r="V2505" t="s">
        <v>33</v>
      </c>
      <c r="W2505" t="s">
        <v>33</v>
      </c>
      <c r="X2505" t="s">
        <v>771</v>
      </c>
      <c r="Y2505" t="s">
        <v>91</v>
      </c>
      <c r="Z2505" t="s">
        <v>6292</v>
      </c>
      <c r="AA2505" t="s">
        <v>1588</v>
      </c>
      <c r="AC2505" s="13" t="str">
        <f t="shared" si="422"/>
        <v>000168687</v>
      </c>
      <c r="AD2505" t="str">
        <f t="shared" si="423"/>
        <v>25/11/2015</v>
      </c>
      <c r="AE2505" t="str">
        <f t="shared" si="424"/>
        <v>01192333001366</v>
      </c>
      <c r="AF2505" s="14">
        <f t="shared" si="425"/>
        <v>5140.8</v>
      </c>
      <c r="AG2505">
        <f t="shared" si="426"/>
        <v>0</v>
      </c>
      <c r="AH2505">
        <f t="shared" si="427"/>
        <v>1</v>
      </c>
      <c r="AI2505" s="16">
        <v>6782672</v>
      </c>
      <c r="AJ2505" s="16" t="s">
        <v>7470</v>
      </c>
      <c r="AK2505" s="16" t="s">
        <v>5329</v>
      </c>
      <c r="AL2505" s="16" t="s">
        <v>1789</v>
      </c>
      <c r="AM2505" s="16" t="s">
        <v>7193</v>
      </c>
      <c r="AN2505">
        <v>6</v>
      </c>
      <c r="AO2505" t="e">
        <f>VLOOKUP(TRIM(AL2505),'Parcela Dedutivel'!$A$1:$B$65536,2,FALSE)</f>
        <v>#N/A</v>
      </c>
      <c r="AP2505" s="15">
        <f t="shared" si="428"/>
        <v>0</v>
      </c>
      <c r="AQ2505" s="16">
        <f t="shared" si="429"/>
        <v>0</v>
      </c>
      <c r="AV2505" s="18"/>
      <c r="AY2505" s="17"/>
      <c r="AZ2505" s="17"/>
    </row>
    <row r="2506" spans="1:52" hidden="1" x14ac:dyDescent="0.25">
      <c r="A2506" t="s">
        <v>26</v>
      </c>
      <c r="B2506" t="s">
        <v>6293</v>
      </c>
      <c r="C2506">
        <v>42333</v>
      </c>
      <c r="D2506" t="s">
        <v>2804</v>
      </c>
      <c r="E2506" t="s">
        <v>6979</v>
      </c>
      <c r="F2506" t="s">
        <v>29</v>
      </c>
      <c r="G2506">
        <v>2955.96</v>
      </c>
      <c r="H2506">
        <v>2570.4</v>
      </c>
      <c r="I2506">
        <v>462.67</v>
      </c>
      <c r="J2506" t="s">
        <v>30</v>
      </c>
      <c r="K2506">
        <v>0</v>
      </c>
      <c r="L2506">
        <v>0</v>
      </c>
      <c r="M2506" t="s">
        <v>31</v>
      </c>
      <c r="N2506">
        <v>2570.4</v>
      </c>
      <c r="O2506">
        <v>385.56</v>
      </c>
      <c r="P2506" t="s">
        <v>2788</v>
      </c>
      <c r="Q2506">
        <v>2570.4</v>
      </c>
      <c r="R2506">
        <v>42.410000000000004</v>
      </c>
      <c r="S2506" t="s">
        <v>33</v>
      </c>
      <c r="T2506">
        <v>2570.4</v>
      </c>
      <c r="U2506">
        <v>195.35</v>
      </c>
      <c r="V2506" t="s">
        <v>33</v>
      </c>
      <c r="W2506" t="s">
        <v>33</v>
      </c>
      <c r="X2506" t="s">
        <v>771</v>
      </c>
      <c r="Y2506" t="s">
        <v>91</v>
      </c>
      <c r="Z2506" t="s">
        <v>6292</v>
      </c>
      <c r="AA2506" t="s">
        <v>1588</v>
      </c>
      <c r="AC2506" s="13" t="str">
        <f t="shared" si="422"/>
        <v>000168688</v>
      </c>
      <c r="AD2506" t="str">
        <f t="shared" si="423"/>
        <v>25/11/2015</v>
      </c>
      <c r="AE2506" t="str">
        <f t="shared" si="424"/>
        <v>01192333001366</v>
      </c>
      <c r="AF2506" s="14">
        <f t="shared" si="425"/>
        <v>2955.96</v>
      </c>
      <c r="AG2506">
        <f t="shared" si="426"/>
        <v>0</v>
      </c>
      <c r="AH2506">
        <f t="shared" si="427"/>
        <v>1</v>
      </c>
      <c r="AI2506" s="16">
        <v>6783616</v>
      </c>
      <c r="AJ2506" s="16" t="s">
        <v>7467</v>
      </c>
      <c r="AK2506" s="16" t="s">
        <v>5612</v>
      </c>
      <c r="AL2506" s="16" t="s">
        <v>1270</v>
      </c>
      <c r="AM2506" s="16" t="s">
        <v>7193</v>
      </c>
      <c r="AN2506">
        <v>2</v>
      </c>
      <c r="AO2506" t="e">
        <f>VLOOKUP(TRIM(AL2506),'Parcela Dedutivel'!$A$1:$B$65536,2,FALSE)</f>
        <v>#N/A</v>
      </c>
      <c r="AP2506" s="15">
        <f t="shared" si="428"/>
        <v>0</v>
      </c>
      <c r="AQ2506" s="16">
        <f t="shared" si="429"/>
        <v>0</v>
      </c>
      <c r="AV2506" s="18"/>
      <c r="AY2506" s="17"/>
      <c r="AZ2506" s="17"/>
    </row>
    <row r="2507" spans="1:52" hidden="1" x14ac:dyDescent="0.25">
      <c r="A2507" t="s">
        <v>26</v>
      </c>
      <c r="B2507" t="s">
        <v>6294</v>
      </c>
      <c r="C2507">
        <v>42333</v>
      </c>
      <c r="D2507" t="s">
        <v>2804</v>
      </c>
      <c r="E2507" t="s">
        <v>6979</v>
      </c>
      <c r="F2507" t="s">
        <v>29</v>
      </c>
      <c r="G2507">
        <v>6303.6</v>
      </c>
      <c r="H2507">
        <v>6303.6</v>
      </c>
      <c r="I2507">
        <v>1134.6500000000001</v>
      </c>
      <c r="J2507" t="s">
        <v>30</v>
      </c>
      <c r="K2507">
        <v>0</v>
      </c>
      <c r="L2507">
        <v>0</v>
      </c>
      <c r="M2507" t="s">
        <v>31</v>
      </c>
      <c r="N2507">
        <v>0</v>
      </c>
      <c r="O2507">
        <v>0</v>
      </c>
      <c r="P2507" t="s">
        <v>31</v>
      </c>
      <c r="Q2507">
        <v>6303.6</v>
      </c>
      <c r="R2507">
        <v>104.01</v>
      </c>
      <c r="S2507" t="s">
        <v>33</v>
      </c>
      <c r="T2507">
        <v>6303.6</v>
      </c>
      <c r="U2507">
        <v>479.07</v>
      </c>
      <c r="V2507" t="s">
        <v>33</v>
      </c>
      <c r="W2507" t="s">
        <v>33</v>
      </c>
      <c r="X2507" t="s">
        <v>771</v>
      </c>
      <c r="Y2507" t="s">
        <v>91</v>
      </c>
      <c r="Z2507" t="s">
        <v>778</v>
      </c>
      <c r="AA2507" t="s">
        <v>776</v>
      </c>
      <c r="AC2507" s="13" t="str">
        <f t="shared" si="422"/>
        <v>000168689</v>
      </c>
      <c r="AD2507" t="str">
        <f t="shared" si="423"/>
        <v>25/11/2015</v>
      </c>
      <c r="AE2507" t="str">
        <f t="shared" si="424"/>
        <v>01192333001366</v>
      </c>
      <c r="AF2507" s="14">
        <f t="shared" si="425"/>
        <v>6303.6</v>
      </c>
      <c r="AG2507">
        <f t="shared" si="426"/>
        <v>0</v>
      </c>
      <c r="AH2507">
        <f t="shared" si="427"/>
        <v>1</v>
      </c>
      <c r="AI2507" s="16">
        <v>6782672</v>
      </c>
      <c r="AJ2507" s="16" t="s">
        <v>7470</v>
      </c>
      <c r="AK2507" s="16" t="s">
        <v>5329</v>
      </c>
      <c r="AL2507" s="16" t="s">
        <v>1783</v>
      </c>
      <c r="AM2507" s="16" t="s">
        <v>7193</v>
      </c>
      <c r="AN2507">
        <v>9</v>
      </c>
      <c r="AO2507" t="e">
        <f>VLOOKUP(TRIM(AL2507),'Parcela Dedutivel'!$A$1:$B$65536,2,FALSE)</f>
        <v>#N/A</v>
      </c>
      <c r="AP2507" s="15">
        <f t="shared" si="428"/>
        <v>0</v>
      </c>
      <c r="AQ2507" s="16">
        <f t="shared" si="429"/>
        <v>0</v>
      </c>
      <c r="AV2507" s="18"/>
      <c r="AY2507" s="17"/>
      <c r="AZ2507" s="17"/>
    </row>
    <row r="2508" spans="1:52" hidden="1" x14ac:dyDescent="0.25">
      <c r="A2508" t="s">
        <v>26</v>
      </c>
      <c r="B2508" t="s">
        <v>6295</v>
      </c>
      <c r="C2508">
        <v>42333</v>
      </c>
      <c r="D2508" t="s">
        <v>2804</v>
      </c>
      <c r="E2508" t="s">
        <v>6979</v>
      </c>
      <c r="F2508" t="s">
        <v>29</v>
      </c>
      <c r="G2508">
        <v>2955.96</v>
      </c>
      <c r="H2508">
        <v>2570.4</v>
      </c>
      <c r="I2508">
        <v>462.67</v>
      </c>
      <c r="J2508" t="s">
        <v>30</v>
      </c>
      <c r="K2508">
        <v>0</v>
      </c>
      <c r="L2508">
        <v>0</v>
      </c>
      <c r="M2508" t="s">
        <v>31</v>
      </c>
      <c r="N2508">
        <v>2570.4</v>
      </c>
      <c r="O2508">
        <v>385.56</v>
      </c>
      <c r="P2508" t="s">
        <v>2788</v>
      </c>
      <c r="Q2508">
        <v>2570.4</v>
      </c>
      <c r="R2508">
        <v>42.410000000000004</v>
      </c>
      <c r="S2508" t="s">
        <v>33</v>
      </c>
      <c r="T2508">
        <v>2570.4</v>
      </c>
      <c r="U2508">
        <v>195.35</v>
      </c>
      <c r="V2508" t="s">
        <v>33</v>
      </c>
      <c r="W2508" t="s">
        <v>33</v>
      </c>
      <c r="X2508" t="s">
        <v>771</v>
      </c>
      <c r="Y2508" t="s">
        <v>91</v>
      </c>
      <c r="Z2508" t="s">
        <v>1587</v>
      </c>
      <c r="AA2508" t="s">
        <v>1588</v>
      </c>
      <c r="AC2508" s="13" t="str">
        <f t="shared" si="422"/>
        <v>000168690</v>
      </c>
      <c r="AD2508" t="str">
        <f t="shared" si="423"/>
        <v>25/11/2015</v>
      </c>
      <c r="AE2508" t="str">
        <f t="shared" si="424"/>
        <v>01192333001366</v>
      </c>
      <c r="AF2508" s="14">
        <f t="shared" si="425"/>
        <v>2955.96</v>
      </c>
      <c r="AG2508">
        <f t="shared" si="426"/>
        <v>0</v>
      </c>
      <c r="AH2508">
        <f t="shared" si="427"/>
        <v>1</v>
      </c>
      <c r="AI2508" s="16">
        <v>6784250</v>
      </c>
      <c r="AJ2508" s="16" t="s">
        <v>7159</v>
      </c>
      <c r="AK2508" s="16" t="s">
        <v>5613</v>
      </c>
      <c r="AL2508" s="16" t="s">
        <v>3707</v>
      </c>
      <c r="AM2508" s="16" t="s">
        <v>7143</v>
      </c>
      <c r="AN2508">
        <v>1.4</v>
      </c>
      <c r="AO2508">
        <f>VLOOKUP(TRIM(AL2508),'Parcela Dedutivel'!$A$1:$B$65536,2,FALSE)</f>
        <v>0</v>
      </c>
      <c r="AP2508" s="15">
        <f t="shared" si="428"/>
        <v>0</v>
      </c>
      <c r="AQ2508" s="16">
        <f t="shared" si="429"/>
        <v>0</v>
      </c>
      <c r="AV2508" s="18"/>
      <c r="AY2508" s="17"/>
      <c r="AZ2508" s="17"/>
    </row>
    <row r="2509" spans="1:52" hidden="1" x14ac:dyDescent="0.25">
      <c r="A2509" t="s">
        <v>26</v>
      </c>
      <c r="B2509" t="s">
        <v>6296</v>
      </c>
      <c r="C2509">
        <v>42333</v>
      </c>
      <c r="D2509" t="s">
        <v>2804</v>
      </c>
      <c r="E2509" t="s">
        <v>6979</v>
      </c>
      <c r="F2509" t="s">
        <v>29</v>
      </c>
      <c r="G2509">
        <v>74</v>
      </c>
      <c r="H2509">
        <v>74</v>
      </c>
      <c r="I2509">
        <v>13.32</v>
      </c>
      <c r="J2509" t="s">
        <v>30</v>
      </c>
      <c r="K2509">
        <v>0</v>
      </c>
      <c r="L2509">
        <v>0</v>
      </c>
      <c r="M2509" t="s">
        <v>31</v>
      </c>
      <c r="N2509">
        <v>0</v>
      </c>
      <c r="O2509">
        <v>0</v>
      </c>
      <c r="P2509" t="s">
        <v>31</v>
      </c>
      <c r="Q2509">
        <v>74</v>
      </c>
      <c r="R2509">
        <v>1.22</v>
      </c>
      <c r="S2509" t="s">
        <v>33</v>
      </c>
      <c r="T2509">
        <v>74</v>
      </c>
      <c r="U2509">
        <v>5.62</v>
      </c>
      <c r="V2509" t="s">
        <v>33</v>
      </c>
      <c r="W2509" t="s">
        <v>33</v>
      </c>
      <c r="X2509" t="s">
        <v>771</v>
      </c>
      <c r="Y2509" t="s">
        <v>96</v>
      </c>
      <c r="Z2509" t="s">
        <v>772</v>
      </c>
      <c r="AA2509" t="s">
        <v>773</v>
      </c>
      <c r="AC2509" s="13" t="str">
        <f t="shared" si="422"/>
        <v>000168691</v>
      </c>
      <c r="AD2509" t="str">
        <f t="shared" si="423"/>
        <v>25/11/2015</v>
      </c>
      <c r="AE2509" t="str">
        <f t="shared" si="424"/>
        <v>01192333001366</v>
      </c>
      <c r="AF2509" s="14">
        <f t="shared" si="425"/>
        <v>74</v>
      </c>
      <c r="AG2509">
        <f t="shared" si="426"/>
        <v>0</v>
      </c>
      <c r="AH2509">
        <f t="shared" si="427"/>
        <v>1</v>
      </c>
      <c r="AI2509" s="16">
        <v>6782672</v>
      </c>
      <c r="AJ2509" s="16" t="s">
        <v>7470</v>
      </c>
      <c r="AK2509" s="16" t="s">
        <v>5329</v>
      </c>
      <c r="AL2509" s="16" t="s">
        <v>1534</v>
      </c>
      <c r="AM2509" s="16" t="s">
        <v>7193</v>
      </c>
      <c r="AN2509">
        <v>1</v>
      </c>
      <c r="AO2509" t="e">
        <f>VLOOKUP(TRIM(AL2509),'Parcela Dedutivel'!$A$1:$B$65536,2,FALSE)</f>
        <v>#N/A</v>
      </c>
      <c r="AP2509" s="15">
        <f t="shared" si="428"/>
        <v>0</v>
      </c>
      <c r="AQ2509" s="16">
        <f t="shared" si="429"/>
        <v>0</v>
      </c>
      <c r="AV2509" s="18"/>
      <c r="AY2509" s="17"/>
      <c r="AZ2509" s="17"/>
    </row>
    <row r="2510" spans="1:52" hidden="1" x14ac:dyDescent="0.25">
      <c r="A2510" t="s">
        <v>26</v>
      </c>
      <c r="B2510" t="s">
        <v>6297</v>
      </c>
      <c r="C2510">
        <v>42333</v>
      </c>
      <c r="D2510" t="s">
        <v>2804</v>
      </c>
      <c r="E2510" t="s">
        <v>6979</v>
      </c>
      <c r="F2510" t="s">
        <v>29</v>
      </c>
      <c r="G2510">
        <v>27</v>
      </c>
      <c r="H2510">
        <v>27</v>
      </c>
      <c r="I2510">
        <v>4.8600000000000003</v>
      </c>
      <c r="J2510" t="s">
        <v>780</v>
      </c>
      <c r="K2510">
        <v>0</v>
      </c>
      <c r="L2510">
        <v>0</v>
      </c>
      <c r="M2510" t="s">
        <v>31</v>
      </c>
      <c r="N2510">
        <v>0</v>
      </c>
      <c r="O2510">
        <v>0</v>
      </c>
      <c r="P2510" t="s">
        <v>31</v>
      </c>
      <c r="Q2510">
        <v>27</v>
      </c>
      <c r="R2510">
        <v>0.45</v>
      </c>
      <c r="S2510" t="s">
        <v>33</v>
      </c>
      <c r="T2510">
        <v>27</v>
      </c>
      <c r="U2510">
        <v>2.0499999999999998</v>
      </c>
      <c r="V2510" t="s">
        <v>33</v>
      </c>
      <c r="W2510" t="s">
        <v>33</v>
      </c>
      <c r="X2510" t="s">
        <v>771</v>
      </c>
      <c r="Y2510" t="s">
        <v>96</v>
      </c>
      <c r="Z2510" t="s">
        <v>781</v>
      </c>
      <c r="AA2510" t="s">
        <v>782</v>
      </c>
      <c r="AC2510" s="13" t="str">
        <f t="shared" si="422"/>
        <v>000168692</v>
      </c>
      <c r="AD2510" t="str">
        <f t="shared" si="423"/>
        <v>25/11/2015</v>
      </c>
      <c r="AE2510" t="str">
        <f t="shared" si="424"/>
        <v>01192333001366</v>
      </c>
      <c r="AF2510" s="14">
        <f t="shared" si="425"/>
        <v>27</v>
      </c>
      <c r="AG2510">
        <f t="shared" si="426"/>
        <v>27.308219999999999</v>
      </c>
      <c r="AH2510">
        <f t="shared" si="427"/>
        <v>1</v>
      </c>
      <c r="AI2510" s="16">
        <v>6787062</v>
      </c>
      <c r="AJ2510" s="16" t="s">
        <v>7687</v>
      </c>
      <c r="AK2510" s="16" t="s">
        <v>5614</v>
      </c>
      <c r="AL2510" s="16" t="s">
        <v>126</v>
      </c>
      <c r="AM2510" s="16" t="s">
        <v>7193</v>
      </c>
      <c r="AN2510">
        <v>1</v>
      </c>
      <c r="AO2510" t="e">
        <f>VLOOKUP(TRIM(AL2510),'Parcela Dedutivel'!$A$1:$B$65536,2,FALSE)</f>
        <v>#N/A</v>
      </c>
      <c r="AP2510" s="15">
        <f t="shared" si="428"/>
        <v>0</v>
      </c>
      <c r="AQ2510" s="16">
        <f t="shared" si="429"/>
        <v>0</v>
      </c>
      <c r="AV2510" s="18"/>
      <c r="AY2510" s="17"/>
      <c r="AZ2510" s="17"/>
    </row>
    <row r="2511" spans="1:52" hidden="1" x14ac:dyDescent="0.25">
      <c r="A2511" t="s">
        <v>26</v>
      </c>
      <c r="B2511" t="s">
        <v>6298</v>
      </c>
      <c r="C2511">
        <v>42333</v>
      </c>
      <c r="D2511" t="s">
        <v>2804</v>
      </c>
      <c r="E2511" t="s">
        <v>6979</v>
      </c>
      <c r="F2511" t="s">
        <v>29</v>
      </c>
      <c r="G2511">
        <v>556.20000000000005</v>
      </c>
      <c r="H2511">
        <v>556.20000000000005</v>
      </c>
      <c r="I2511">
        <v>100.12</v>
      </c>
      <c r="J2511" t="s">
        <v>30</v>
      </c>
      <c r="K2511">
        <v>0</v>
      </c>
      <c r="L2511">
        <v>0</v>
      </c>
      <c r="M2511" t="s">
        <v>31</v>
      </c>
      <c r="N2511">
        <v>0</v>
      </c>
      <c r="O2511">
        <v>0</v>
      </c>
      <c r="P2511" t="s">
        <v>31</v>
      </c>
      <c r="Q2511">
        <v>556.20000000000005</v>
      </c>
      <c r="R2511">
        <v>9.18</v>
      </c>
      <c r="S2511" t="s">
        <v>33</v>
      </c>
      <c r="T2511">
        <v>556.20000000000005</v>
      </c>
      <c r="U2511">
        <v>42.27</v>
      </c>
      <c r="V2511" t="s">
        <v>33</v>
      </c>
      <c r="W2511" t="s">
        <v>33</v>
      </c>
      <c r="X2511" t="s">
        <v>771</v>
      </c>
      <c r="Y2511" t="s">
        <v>91</v>
      </c>
      <c r="Z2511" t="s">
        <v>778</v>
      </c>
      <c r="AA2511" t="s">
        <v>776</v>
      </c>
      <c r="AC2511" s="13" t="str">
        <f t="shared" si="422"/>
        <v>000168693</v>
      </c>
      <c r="AD2511" t="str">
        <f t="shared" si="423"/>
        <v>25/11/2015</v>
      </c>
      <c r="AE2511" t="str">
        <f t="shared" si="424"/>
        <v>01192333001366</v>
      </c>
      <c r="AF2511" s="14">
        <f t="shared" si="425"/>
        <v>556.20000000000005</v>
      </c>
      <c r="AG2511">
        <f t="shared" si="426"/>
        <v>0</v>
      </c>
      <c r="AH2511">
        <f t="shared" si="427"/>
        <v>1</v>
      </c>
      <c r="AI2511" s="16">
        <v>6790179</v>
      </c>
      <c r="AJ2511" s="16" t="s">
        <v>7397</v>
      </c>
      <c r="AK2511" s="16" t="s">
        <v>5330</v>
      </c>
      <c r="AL2511" s="16" t="s">
        <v>3450</v>
      </c>
      <c r="AM2511" s="16" t="s">
        <v>7143</v>
      </c>
      <c r="AN2511">
        <v>800</v>
      </c>
      <c r="AO2511">
        <f>VLOOKUP(TRIM(AL2511),'Parcela Dedutivel'!$A$1:$B$65536,2,FALSE)</f>
        <v>0</v>
      </c>
      <c r="AP2511" s="15">
        <f t="shared" si="428"/>
        <v>0</v>
      </c>
      <c r="AQ2511" s="16">
        <f t="shared" si="429"/>
        <v>0</v>
      </c>
      <c r="AV2511" s="18"/>
      <c r="AY2511" s="17"/>
      <c r="AZ2511" s="17"/>
    </row>
    <row r="2512" spans="1:52" hidden="1" x14ac:dyDescent="0.25">
      <c r="A2512" t="s">
        <v>26</v>
      </c>
      <c r="B2512" t="s">
        <v>6299</v>
      </c>
      <c r="C2512">
        <v>42333</v>
      </c>
      <c r="D2512" t="s">
        <v>2804</v>
      </c>
      <c r="E2512" t="s">
        <v>6979</v>
      </c>
      <c r="F2512" t="s">
        <v>29</v>
      </c>
      <c r="G2512">
        <v>556.20000000000005</v>
      </c>
      <c r="H2512">
        <v>556.20000000000005</v>
      </c>
      <c r="I2512">
        <v>100.12</v>
      </c>
      <c r="J2512" t="s">
        <v>30</v>
      </c>
      <c r="K2512">
        <v>0</v>
      </c>
      <c r="L2512">
        <v>0</v>
      </c>
      <c r="M2512" t="s">
        <v>31</v>
      </c>
      <c r="N2512">
        <v>0</v>
      </c>
      <c r="O2512">
        <v>0</v>
      </c>
      <c r="P2512" t="s">
        <v>31</v>
      </c>
      <c r="Q2512">
        <v>556.20000000000005</v>
      </c>
      <c r="R2512">
        <v>9.18</v>
      </c>
      <c r="S2512" t="s">
        <v>33</v>
      </c>
      <c r="T2512">
        <v>556.20000000000005</v>
      </c>
      <c r="U2512">
        <v>42.27</v>
      </c>
      <c r="V2512" t="s">
        <v>33</v>
      </c>
      <c r="W2512" t="s">
        <v>33</v>
      </c>
      <c r="X2512" t="s">
        <v>771</v>
      </c>
      <c r="Y2512" t="s">
        <v>96</v>
      </c>
      <c r="Z2512" t="s">
        <v>775</v>
      </c>
      <c r="AA2512" t="s">
        <v>776</v>
      </c>
      <c r="AC2512" s="13" t="str">
        <f t="shared" si="422"/>
        <v>000168694</v>
      </c>
      <c r="AD2512" t="str">
        <f t="shared" si="423"/>
        <v>25/11/2015</v>
      </c>
      <c r="AE2512" t="str">
        <f t="shared" si="424"/>
        <v>01192333001366</v>
      </c>
      <c r="AF2512" s="14">
        <f t="shared" si="425"/>
        <v>556.20000000000005</v>
      </c>
      <c r="AG2512">
        <f t="shared" si="426"/>
        <v>0</v>
      </c>
      <c r="AH2512">
        <f t="shared" si="427"/>
        <v>1</v>
      </c>
      <c r="AI2512" s="16">
        <v>6787062</v>
      </c>
      <c r="AJ2512" s="16" t="s">
        <v>7687</v>
      </c>
      <c r="AK2512" s="16" t="s">
        <v>5615</v>
      </c>
      <c r="AL2512" s="16" t="s">
        <v>5618</v>
      </c>
      <c r="AM2512" s="16" t="s">
        <v>7215</v>
      </c>
      <c r="AN2512">
        <v>6</v>
      </c>
      <c r="AO2512">
        <f>VLOOKUP(TRIM(AL2512),'Parcela Dedutivel'!$A$1:$B$65536,2,FALSE)</f>
        <v>17.13</v>
      </c>
      <c r="AP2512" s="15">
        <f t="shared" si="428"/>
        <v>17.13</v>
      </c>
      <c r="AQ2512" s="16">
        <f t="shared" si="429"/>
        <v>102.78</v>
      </c>
      <c r="AV2512" s="18"/>
      <c r="AY2512" s="17"/>
      <c r="AZ2512" s="17"/>
    </row>
    <row r="2513" spans="1:52" hidden="1" x14ac:dyDescent="0.25">
      <c r="A2513" t="s">
        <v>26</v>
      </c>
      <c r="B2513" t="s">
        <v>6300</v>
      </c>
      <c r="C2513">
        <v>42333</v>
      </c>
      <c r="D2513" t="s">
        <v>2804</v>
      </c>
      <c r="E2513" t="s">
        <v>6979</v>
      </c>
      <c r="F2513" t="s">
        <v>29</v>
      </c>
      <c r="G2513">
        <v>10.120000000000001</v>
      </c>
      <c r="H2513">
        <v>8.8000000000000007</v>
      </c>
      <c r="I2513">
        <v>1.58</v>
      </c>
      <c r="J2513" t="s">
        <v>30</v>
      </c>
      <c r="K2513">
        <v>0</v>
      </c>
      <c r="L2513">
        <v>0</v>
      </c>
      <c r="M2513" t="s">
        <v>31</v>
      </c>
      <c r="N2513">
        <v>8.8000000000000007</v>
      </c>
      <c r="O2513">
        <v>1.32</v>
      </c>
      <c r="P2513" t="s">
        <v>2788</v>
      </c>
      <c r="Q2513">
        <v>8.8000000000000007</v>
      </c>
      <c r="R2513">
        <v>0.15</v>
      </c>
      <c r="S2513" t="s">
        <v>33</v>
      </c>
      <c r="T2513">
        <v>8.8000000000000007</v>
      </c>
      <c r="U2513">
        <v>0.67</v>
      </c>
      <c r="V2513" t="s">
        <v>33</v>
      </c>
      <c r="W2513" t="s">
        <v>33</v>
      </c>
      <c r="X2513" t="s">
        <v>771</v>
      </c>
      <c r="Y2513" t="s">
        <v>91</v>
      </c>
      <c r="Z2513" t="s">
        <v>6232</v>
      </c>
      <c r="AA2513" t="s">
        <v>6233</v>
      </c>
      <c r="AC2513" s="13" t="str">
        <f t="shared" si="422"/>
        <v>000168695</v>
      </c>
      <c r="AD2513" t="str">
        <f t="shared" si="423"/>
        <v>25/11/2015</v>
      </c>
      <c r="AE2513" t="str">
        <f t="shared" si="424"/>
        <v>01192333001366</v>
      </c>
      <c r="AF2513" s="14">
        <f t="shared" si="425"/>
        <v>10.120000000000001</v>
      </c>
      <c r="AG2513">
        <f t="shared" si="426"/>
        <v>0</v>
      </c>
      <c r="AH2513">
        <f t="shared" si="427"/>
        <v>1</v>
      </c>
      <c r="AI2513" s="16">
        <v>6787062</v>
      </c>
      <c r="AJ2513" s="16" t="s">
        <v>7687</v>
      </c>
      <c r="AK2513" s="16" t="s">
        <v>5615</v>
      </c>
      <c r="AL2513" s="16" t="s">
        <v>5616</v>
      </c>
      <c r="AM2513" s="16" t="s">
        <v>7215</v>
      </c>
      <c r="AN2513">
        <v>6</v>
      </c>
      <c r="AO2513">
        <f>VLOOKUP(TRIM(AL2513),'Parcela Dedutivel'!$A$1:$B$65536,2,FALSE)</f>
        <v>17.71</v>
      </c>
      <c r="AP2513" s="15">
        <f t="shared" si="428"/>
        <v>17.71</v>
      </c>
      <c r="AQ2513" s="16">
        <f t="shared" si="429"/>
        <v>106.26</v>
      </c>
      <c r="AV2513" s="18"/>
      <c r="AY2513" s="17"/>
      <c r="AZ2513" s="17"/>
    </row>
    <row r="2514" spans="1:52" hidden="1" x14ac:dyDescent="0.25">
      <c r="A2514" t="s">
        <v>26</v>
      </c>
      <c r="B2514" t="s">
        <v>6301</v>
      </c>
      <c r="C2514">
        <v>42333</v>
      </c>
      <c r="D2514" t="s">
        <v>2804</v>
      </c>
      <c r="E2514" t="s">
        <v>6979</v>
      </c>
      <c r="F2514" t="s">
        <v>29</v>
      </c>
      <c r="G2514">
        <v>0.91</v>
      </c>
      <c r="H2514">
        <v>0.91</v>
      </c>
      <c r="I2514">
        <v>0.16</v>
      </c>
      <c r="J2514" t="s">
        <v>30</v>
      </c>
      <c r="K2514">
        <v>0</v>
      </c>
      <c r="L2514">
        <v>0</v>
      </c>
      <c r="M2514" t="s">
        <v>31</v>
      </c>
      <c r="N2514">
        <v>0</v>
      </c>
      <c r="O2514">
        <v>0</v>
      </c>
      <c r="P2514" t="s">
        <v>31</v>
      </c>
      <c r="Q2514">
        <v>0.91</v>
      </c>
      <c r="R2514">
        <v>0.02</v>
      </c>
      <c r="S2514" t="s">
        <v>33</v>
      </c>
      <c r="T2514">
        <v>0.91</v>
      </c>
      <c r="U2514">
        <v>7.0000000000000007E-2</v>
      </c>
      <c r="V2514" t="s">
        <v>33</v>
      </c>
      <c r="W2514" t="s">
        <v>33</v>
      </c>
      <c r="X2514" t="s">
        <v>771</v>
      </c>
      <c r="Y2514" t="s">
        <v>96</v>
      </c>
      <c r="Z2514" t="s">
        <v>6302</v>
      </c>
      <c r="AA2514" t="s">
        <v>6303</v>
      </c>
      <c r="AC2514" s="13" t="str">
        <f t="shared" si="422"/>
        <v>000168696</v>
      </c>
      <c r="AD2514" t="str">
        <f t="shared" si="423"/>
        <v>25/11/2015</v>
      </c>
      <c r="AE2514" t="str">
        <f t="shared" si="424"/>
        <v>01192333001366</v>
      </c>
      <c r="AF2514" s="14">
        <f t="shared" si="425"/>
        <v>0.91</v>
      </c>
      <c r="AG2514">
        <f t="shared" si="426"/>
        <v>0</v>
      </c>
      <c r="AH2514">
        <f t="shared" si="427"/>
        <v>1</v>
      </c>
      <c r="AI2514" s="16">
        <v>6787062</v>
      </c>
      <c r="AJ2514" s="16" t="s">
        <v>7687</v>
      </c>
      <c r="AK2514" s="16" t="s">
        <v>5615</v>
      </c>
      <c r="AL2514" s="16" t="s">
        <v>496</v>
      </c>
      <c r="AM2514" s="16" t="s">
        <v>7143</v>
      </c>
      <c r="AN2514">
        <v>10</v>
      </c>
      <c r="AO2514" t="e">
        <f>VLOOKUP(TRIM(AL2514),'Parcela Dedutivel'!$A$1:$B$65536,2,FALSE)</f>
        <v>#N/A</v>
      </c>
      <c r="AP2514" s="15">
        <f t="shared" si="428"/>
        <v>0</v>
      </c>
      <c r="AQ2514" s="16">
        <f t="shared" si="429"/>
        <v>0</v>
      </c>
      <c r="AV2514" s="18"/>
      <c r="AY2514" s="17"/>
      <c r="AZ2514" s="17"/>
    </row>
    <row r="2515" spans="1:52" hidden="1" x14ac:dyDescent="0.25">
      <c r="A2515" t="s">
        <v>26</v>
      </c>
      <c r="B2515" t="s">
        <v>6304</v>
      </c>
      <c r="C2515">
        <v>42333</v>
      </c>
      <c r="D2515" t="s">
        <v>2804</v>
      </c>
      <c r="E2515" t="s">
        <v>6979</v>
      </c>
      <c r="F2515" t="s">
        <v>29</v>
      </c>
      <c r="G2515">
        <v>2.68</v>
      </c>
      <c r="H2515">
        <v>2.68</v>
      </c>
      <c r="I2515">
        <v>0.48</v>
      </c>
      <c r="J2515" t="s">
        <v>30</v>
      </c>
      <c r="K2515">
        <v>0</v>
      </c>
      <c r="L2515">
        <v>0</v>
      </c>
      <c r="M2515" t="s">
        <v>31</v>
      </c>
      <c r="N2515">
        <v>0</v>
      </c>
      <c r="O2515">
        <v>0</v>
      </c>
      <c r="P2515" t="s">
        <v>31</v>
      </c>
      <c r="Q2515">
        <v>2.68</v>
      </c>
      <c r="R2515">
        <v>0.04</v>
      </c>
      <c r="S2515" t="s">
        <v>33</v>
      </c>
      <c r="T2515">
        <v>2.68</v>
      </c>
      <c r="U2515">
        <v>0.2</v>
      </c>
      <c r="V2515" t="s">
        <v>33</v>
      </c>
      <c r="W2515" t="s">
        <v>33</v>
      </c>
      <c r="X2515" t="s">
        <v>771</v>
      </c>
      <c r="Y2515" t="s">
        <v>1378</v>
      </c>
      <c r="Z2515" t="s">
        <v>6305</v>
      </c>
      <c r="AA2515" t="s">
        <v>6306</v>
      </c>
      <c r="AC2515" s="13" t="str">
        <f t="shared" si="422"/>
        <v>000168697</v>
      </c>
      <c r="AD2515" t="str">
        <f t="shared" si="423"/>
        <v>25/11/2015</v>
      </c>
      <c r="AE2515" t="str">
        <f t="shared" si="424"/>
        <v>01192333001366</v>
      </c>
      <c r="AF2515" s="14">
        <f t="shared" si="425"/>
        <v>2.68</v>
      </c>
      <c r="AG2515">
        <f t="shared" si="426"/>
        <v>0.77180000000000004</v>
      </c>
      <c r="AH2515">
        <f t="shared" si="427"/>
        <v>1</v>
      </c>
      <c r="AI2515" s="16">
        <v>6787062</v>
      </c>
      <c r="AJ2515" s="16" t="s">
        <v>7687</v>
      </c>
      <c r="AK2515" s="16" t="s">
        <v>5615</v>
      </c>
      <c r="AL2515" s="16" t="s">
        <v>3218</v>
      </c>
      <c r="AM2515" s="16" t="s">
        <v>7193</v>
      </c>
      <c r="AN2515">
        <v>10</v>
      </c>
      <c r="AO2515" t="e">
        <f>VLOOKUP(TRIM(AL2515),'Parcela Dedutivel'!$A$1:$B$65536,2,FALSE)</f>
        <v>#N/A</v>
      </c>
      <c r="AP2515" s="15">
        <f t="shared" si="428"/>
        <v>0</v>
      </c>
      <c r="AQ2515" s="16">
        <f t="shared" si="429"/>
        <v>0</v>
      </c>
      <c r="AV2515" s="18"/>
      <c r="AY2515" s="17"/>
      <c r="AZ2515" s="17"/>
    </row>
    <row r="2516" spans="1:52" hidden="1" x14ac:dyDescent="0.25">
      <c r="A2516" t="s">
        <v>26</v>
      </c>
      <c r="B2516" t="s">
        <v>6307</v>
      </c>
      <c r="C2516">
        <v>42333</v>
      </c>
      <c r="D2516" t="s">
        <v>2804</v>
      </c>
      <c r="E2516" t="s">
        <v>6979</v>
      </c>
      <c r="F2516" t="s">
        <v>29</v>
      </c>
      <c r="G2516">
        <v>0.88</v>
      </c>
      <c r="H2516">
        <v>0.88</v>
      </c>
      <c r="I2516">
        <v>0.16</v>
      </c>
      <c r="J2516" t="s">
        <v>30</v>
      </c>
      <c r="K2516">
        <v>0</v>
      </c>
      <c r="L2516">
        <v>0</v>
      </c>
      <c r="M2516" t="s">
        <v>31</v>
      </c>
      <c r="N2516">
        <v>0</v>
      </c>
      <c r="O2516">
        <v>0</v>
      </c>
      <c r="P2516" t="s">
        <v>31</v>
      </c>
      <c r="Q2516">
        <v>0.88</v>
      </c>
      <c r="R2516">
        <v>0.01</v>
      </c>
      <c r="S2516" t="s">
        <v>33</v>
      </c>
      <c r="T2516">
        <v>0.88</v>
      </c>
      <c r="U2516">
        <v>7.0000000000000007E-2</v>
      </c>
      <c r="V2516" t="s">
        <v>33</v>
      </c>
      <c r="W2516" t="s">
        <v>33</v>
      </c>
      <c r="X2516" t="s">
        <v>771</v>
      </c>
      <c r="Y2516" t="s">
        <v>91</v>
      </c>
      <c r="Z2516" t="s">
        <v>6232</v>
      </c>
      <c r="AA2516" t="s">
        <v>6233</v>
      </c>
      <c r="AC2516" s="13" t="str">
        <f t="shared" si="422"/>
        <v>000168698</v>
      </c>
      <c r="AD2516" t="str">
        <f t="shared" si="423"/>
        <v>25/11/2015</v>
      </c>
      <c r="AE2516" t="str">
        <f t="shared" si="424"/>
        <v>01192333001366</v>
      </c>
      <c r="AF2516" s="14">
        <f t="shared" si="425"/>
        <v>0.88</v>
      </c>
      <c r="AG2516">
        <f t="shared" si="426"/>
        <v>0</v>
      </c>
      <c r="AH2516">
        <f t="shared" si="427"/>
        <v>1</v>
      </c>
      <c r="AI2516" s="16">
        <v>6787062</v>
      </c>
      <c r="AJ2516" s="16" t="s">
        <v>7687</v>
      </c>
      <c r="AK2516" s="16" t="s">
        <v>5615</v>
      </c>
      <c r="AL2516" s="16" t="s">
        <v>5620</v>
      </c>
      <c r="AM2516" s="16" t="s">
        <v>7193</v>
      </c>
      <c r="AN2516">
        <v>1</v>
      </c>
      <c r="AO2516" t="e">
        <f>VLOOKUP(TRIM(AL2516),'Parcela Dedutivel'!$A$1:$B$65536,2,FALSE)</f>
        <v>#N/A</v>
      </c>
      <c r="AP2516" s="15">
        <f t="shared" si="428"/>
        <v>0</v>
      </c>
      <c r="AQ2516" s="16">
        <f t="shared" si="429"/>
        <v>0</v>
      </c>
      <c r="AV2516" s="18"/>
      <c r="AY2516" s="17"/>
      <c r="AZ2516" s="17"/>
    </row>
    <row r="2517" spans="1:52" hidden="1" x14ac:dyDescent="0.25">
      <c r="A2517" t="s">
        <v>26</v>
      </c>
      <c r="B2517" t="s">
        <v>6308</v>
      </c>
      <c r="C2517">
        <v>42333</v>
      </c>
      <c r="D2517" t="s">
        <v>2804</v>
      </c>
      <c r="E2517" t="s">
        <v>6979</v>
      </c>
      <c r="F2517" t="s">
        <v>29</v>
      </c>
      <c r="G2517">
        <v>180</v>
      </c>
      <c r="H2517">
        <v>180</v>
      </c>
      <c r="I2517">
        <v>32.4</v>
      </c>
      <c r="J2517" t="s">
        <v>780</v>
      </c>
      <c r="K2517">
        <v>0</v>
      </c>
      <c r="L2517">
        <v>0</v>
      </c>
      <c r="M2517" t="s">
        <v>31</v>
      </c>
      <c r="N2517">
        <v>0</v>
      </c>
      <c r="O2517">
        <v>0</v>
      </c>
      <c r="P2517" t="s">
        <v>31</v>
      </c>
      <c r="Q2517">
        <v>180</v>
      </c>
      <c r="R2517">
        <v>2.97</v>
      </c>
      <c r="S2517" t="s">
        <v>33</v>
      </c>
      <c r="T2517">
        <v>180</v>
      </c>
      <c r="U2517">
        <v>13.68</v>
      </c>
      <c r="V2517" t="s">
        <v>33</v>
      </c>
      <c r="W2517" t="s">
        <v>33</v>
      </c>
      <c r="X2517" t="s">
        <v>771</v>
      </c>
      <c r="Y2517" t="s">
        <v>96</v>
      </c>
      <c r="Z2517" t="s">
        <v>781</v>
      </c>
      <c r="AA2517" t="s">
        <v>782</v>
      </c>
      <c r="AC2517" s="13" t="str">
        <f t="shared" si="422"/>
        <v>000168699</v>
      </c>
      <c r="AD2517" t="str">
        <f t="shared" si="423"/>
        <v>25/11/2015</v>
      </c>
      <c r="AE2517" t="str">
        <f t="shared" si="424"/>
        <v>01192333001366</v>
      </c>
      <c r="AF2517" s="14">
        <f t="shared" si="425"/>
        <v>180</v>
      </c>
      <c r="AG2517">
        <f t="shared" si="426"/>
        <v>182.0548</v>
      </c>
      <c r="AH2517">
        <f t="shared" si="427"/>
        <v>1</v>
      </c>
      <c r="AI2517" s="16">
        <v>6790179</v>
      </c>
      <c r="AJ2517" s="16" t="s">
        <v>7397</v>
      </c>
      <c r="AK2517" s="16" t="s">
        <v>5331</v>
      </c>
      <c r="AL2517" s="16" t="s">
        <v>3450</v>
      </c>
      <c r="AM2517" s="16" t="s">
        <v>7143</v>
      </c>
      <c r="AN2517">
        <v>200</v>
      </c>
      <c r="AO2517">
        <f>VLOOKUP(TRIM(AL2517),'Parcela Dedutivel'!$A$1:$B$65536,2,FALSE)</f>
        <v>0</v>
      </c>
      <c r="AP2517" s="15">
        <f t="shared" si="428"/>
        <v>0</v>
      </c>
      <c r="AQ2517" s="16">
        <f t="shared" si="429"/>
        <v>0</v>
      </c>
      <c r="AV2517" s="18"/>
      <c r="AY2517" s="17"/>
      <c r="AZ2517" s="17"/>
    </row>
    <row r="2518" spans="1:52" hidden="1" x14ac:dyDescent="0.25">
      <c r="A2518" t="s">
        <v>26</v>
      </c>
      <c r="B2518" t="s">
        <v>6309</v>
      </c>
      <c r="C2518">
        <v>42333</v>
      </c>
      <c r="D2518" t="s">
        <v>2804</v>
      </c>
      <c r="E2518" t="s">
        <v>6979</v>
      </c>
      <c r="F2518" t="s">
        <v>29</v>
      </c>
      <c r="G2518">
        <v>82.110000000000014</v>
      </c>
      <c r="H2518">
        <v>71.400000000000006</v>
      </c>
      <c r="I2518">
        <v>12.85</v>
      </c>
      <c r="J2518" t="s">
        <v>30</v>
      </c>
      <c r="K2518">
        <v>0</v>
      </c>
      <c r="L2518">
        <v>0</v>
      </c>
      <c r="M2518" t="s">
        <v>31</v>
      </c>
      <c r="N2518">
        <v>71.400000000000006</v>
      </c>
      <c r="O2518">
        <v>10.71</v>
      </c>
      <c r="P2518" t="s">
        <v>2788</v>
      </c>
      <c r="Q2518">
        <v>71.400000000000006</v>
      </c>
      <c r="R2518">
        <v>1.18</v>
      </c>
      <c r="S2518" t="s">
        <v>33</v>
      </c>
      <c r="T2518">
        <v>71.400000000000006</v>
      </c>
      <c r="U2518">
        <v>5.43</v>
      </c>
      <c r="V2518" t="s">
        <v>33</v>
      </c>
      <c r="W2518" t="s">
        <v>33</v>
      </c>
      <c r="X2518" t="s">
        <v>771</v>
      </c>
      <c r="Y2518" t="s">
        <v>96</v>
      </c>
      <c r="Z2518" t="s">
        <v>6302</v>
      </c>
      <c r="AA2518" t="s">
        <v>6303</v>
      </c>
      <c r="AC2518" s="13" t="str">
        <f t="shared" si="422"/>
        <v>000168700</v>
      </c>
      <c r="AD2518" t="str">
        <f t="shared" si="423"/>
        <v>25/11/2015</v>
      </c>
      <c r="AE2518" t="str">
        <f t="shared" si="424"/>
        <v>01192333001366</v>
      </c>
      <c r="AF2518" s="14">
        <f t="shared" si="425"/>
        <v>82.110000000000014</v>
      </c>
      <c r="AG2518">
        <f t="shared" si="426"/>
        <v>0</v>
      </c>
      <c r="AH2518">
        <f t="shared" si="427"/>
        <v>1</v>
      </c>
      <c r="AI2518" s="16">
        <v>6787062</v>
      </c>
      <c r="AJ2518" s="16" t="s">
        <v>7687</v>
      </c>
      <c r="AK2518" s="16" t="s">
        <v>5615</v>
      </c>
      <c r="AL2518" s="16" t="s">
        <v>3421</v>
      </c>
      <c r="AM2518" s="16" t="s">
        <v>7193</v>
      </c>
      <c r="AN2518">
        <v>10</v>
      </c>
      <c r="AO2518" t="e">
        <f>VLOOKUP(TRIM(AL2518),'Parcela Dedutivel'!$A$1:$B$65536,2,FALSE)</f>
        <v>#N/A</v>
      </c>
      <c r="AP2518" s="15">
        <f t="shared" si="428"/>
        <v>0</v>
      </c>
      <c r="AQ2518" s="16">
        <f t="shared" si="429"/>
        <v>0</v>
      </c>
      <c r="AV2518" s="18"/>
      <c r="AY2518" s="17"/>
      <c r="AZ2518" s="17"/>
    </row>
    <row r="2519" spans="1:52" hidden="1" x14ac:dyDescent="0.25">
      <c r="A2519" t="s">
        <v>26</v>
      </c>
      <c r="B2519" t="s">
        <v>6310</v>
      </c>
      <c r="C2519">
        <v>42333</v>
      </c>
      <c r="D2519" t="s">
        <v>2804</v>
      </c>
      <c r="E2519" t="s">
        <v>6979</v>
      </c>
      <c r="F2519" t="s">
        <v>29</v>
      </c>
      <c r="G2519">
        <v>5180</v>
      </c>
      <c r="H2519">
        <v>5180</v>
      </c>
      <c r="I2519">
        <v>932.4</v>
      </c>
      <c r="J2519" t="s">
        <v>30</v>
      </c>
      <c r="K2519">
        <v>0</v>
      </c>
      <c r="L2519">
        <v>0</v>
      </c>
      <c r="M2519" t="s">
        <v>31</v>
      </c>
      <c r="N2519">
        <v>0</v>
      </c>
      <c r="O2519">
        <v>0</v>
      </c>
      <c r="P2519" t="s">
        <v>31</v>
      </c>
      <c r="Q2519">
        <v>5180</v>
      </c>
      <c r="R2519">
        <v>85.47</v>
      </c>
      <c r="S2519" t="s">
        <v>33</v>
      </c>
      <c r="T2519">
        <v>5180</v>
      </c>
      <c r="U2519">
        <v>393.68</v>
      </c>
      <c r="V2519" t="s">
        <v>33</v>
      </c>
      <c r="W2519" t="s">
        <v>33</v>
      </c>
      <c r="X2519" t="s">
        <v>771</v>
      </c>
      <c r="Y2519" t="s">
        <v>91</v>
      </c>
      <c r="Z2519" t="s">
        <v>6289</v>
      </c>
      <c r="AA2519" t="s">
        <v>6290</v>
      </c>
      <c r="AC2519" s="13" t="str">
        <f t="shared" si="422"/>
        <v>000168701</v>
      </c>
      <c r="AD2519" t="str">
        <f t="shared" si="423"/>
        <v>25/11/2015</v>
      </c>
      <c r="AE2519" t="str">
        <f t="shared" si="424"/>
        <v>01192333001366</v>
      </c>
      <c r="AF2519" s="14">
        <f t="shared" si="425"/>
        <v>5180</v>
      </c>
      <c r="AG2519">
        <f t="shared" si="426"/>
        <v>1416.6949999999999</v>
      </c>
      <c r="AH2519">
        <f t="shared" si="427"/>
        <v>1</v>
      </c>
      <c r="AI2519" s="16">
        <v>6790179</v>
      </c>
      <c r="AJ2519" s="16" t="s">
        <v>7397</v>
      </c>
      <c r="AK2519" s="16" t="s">
        <v>5332</v>
      </c>
      <c r="AL2519" s="16" t="s">
        <v>3399</v>
      </c>
      <c r="AM2519" s="16" t="s">
        <v>7143</v>
      </c>
      <c r="AN2519">
        <v>252</v>
      </c>
      <c r="AO2519">
        <f>VLOOKUP(TRIM(AL2519),'Parcela Dedutivel'!$A$1:$B$65536,2,FALSE)</f>
        <v>0</v>
      </c>
      <c r="AP2519" s="15">
        <f t="shared" si="428"/>
        <v>0</v>
      </c>
      <c r="AQ2519" s="16">
        <f t="shared" si="429"/>
        <v>0</v>
      </c>
      <c r="AV2519" s="18"/>
      <c r="AY2519" s="17"/>
      <c r="AZ2519" s="17"/>
    </row>
    <row r="2520" spans="1:52" hidden="1" x14ac:dyDescent="0.25">
      <c r="A2520" t="s">
        <v>26</v>
      </c>
      <c r="B2520" t="s">
        <v>6311</v>
      </c>
      <c r="C2520">
        <v>42333</v>
      </c>
      <c r="D2520" t="s">
        <v>2787</v>
      </c>
      <c r="E2520" t="s">
        <v>6979</v>
      </c>
      <c r="F2520" t="s">
        <v>29</v>
      </c>
      <c r="G2520">
        <v>9016.17</v>
      </c>
      <c r="H2520">
        <v>9016.17</v>
      </c>
      <c r="I2520">
        <v>1622.91</v>
      </c>
      <c r="J2520" t="s">
        <v>61</v>
      </c>
      <c r="K2520">
        <v>0</v>
      </c>
      <c r="L2520">
        <v>0</v>
      </c>
      <c r="M2520" t="s">
        <v>31</v>
      </c>
      <c r="N2520">
        <v>0</v>
      </c>
      <c r="O2520">
        <v>0</v>
      </c>
      <c r="P2520" t="s">
        <v>31</v>
      </c>
      <c r="Q2520">
        <v>9016.17</v>
      </c>
      <c r="R2520">
        <v>148.77000000000001</v>
      </c>
      <c r="S2520" t="s">
        <v>33</v>
      </c>
      <c r="T2520">
        <v>9016.17</v>
      </c>
      <c r="U2520">
        <v>685.23</v>
      </c>
      <c r="V2520" t="s">
        <v>33</v>
      </c>
      <c r="W2520" t="s">
        <v>33</v>
      </c>
      <c r="X2520" t="s">
        <v>3534</v>
      </c>
      <c r="Y2520" t="s">
        <v>1024</v>
      </c>
      <c r="Z2520" t="s">
        <v>2220</v>
      </c>
      <c r="AA2520" t="s">
        <v>2221</v>
      </c>
      <c r="AC2520" s="13" t="str">
        <f t="shared" si="422"/>
        <v>000168702</v>
      </c>
      <c r="AD2520" t="str">
        <f t="shared" si="423"/>
        <v>25/11/2015</v>
      </c>
      <c r="AE2520" t="str">
        <f t="shared" si="424"/>
        <v>86720729000158</v>
      </c>
      <c r="AF2520" s="14">
        <f t="shared" si="425"/>
        <v>9016.17</v>
      </c>
      <c r="AG2520">
        <f t="shared" si="426"/>
        <v>0</v>
      </c>
      <c r="AH2520">
        <f t="shared" si="427"/>
        <v>1</v>
      </c>
      <c r="AI2520" s="16">
        <v>6787062</v>
      </c>
      <c r="AJ2520" s="16" t="s">
        <v>7687</v>
      </c>
      <c r="AK2520" s="16" t="s">
        <v>5615</v>
      </c>
      <c r="AL2520" s="16" t="s">
        <v>66</v>
      </c>
      <c r="AM2520" s="16" t="s">
        <v>7193</v>
      </c>
      <c r="AN2520">
        <v>10</v>
      </c>
      <c r="AO2520" t="e">
        <f>VLOOKUP(TRIM(AL2520),'Parcela Dedutivel'!$A$1:$B$65536,2,FALSE)</f>
        <v>#N/A</v>
      </c>
      <c r="AP2520" s="15">
        <f t="shared" si="428"/>
        <v>0</v>
      </c>
      <c r="AQ2520" s="16">
        <f t="shared" si="429"/>
        <v>0</v>
      </c>
      <c r="AV2520" s="18"/>
      <c r="AY2520" s="17"/>
      <c r="AZ2520" s="17"/>
    </row>
    <row r="2521" spans="1:52" hidden="1" x14ac:dyDescent="0.25">
      <c r="A2521" t="s">
        <v>26</v>
      </c>
      <c r="B2521" t="s">
        <v>6312</v>
      </c>
      <c r="C2521">
        <v>42333</v>
      </c>
      <c r="D2521" t="s">
        <v>2787</v>
      </c>
      <c r="E2521" t="s">
        <v>6979</v>
      </c>
      <c r="F2521" t="s">
        <v>29</v>
      </c>
      <c r="G2521">
        <v>1398.2</v>
      </c>
      <c r="H2521">
        <v>1398.2</v>
      </c>
      <c r="I2521">
        <v>251.68</v>
      </c>
      <c r="J2521" t="s">
        <v>61</v>
      </c>
      <c r="K2521">
        <v>0</v>
      </c>
      <c r="L2521">
        <v>0</v>
      </c>
      <c r="M2521" t="s">
        <v>31</v>
      </c>
      <c r="N2521">
        <v>0</v>
      </c>
      <c r="O2521">
        <v>0</v>
      </c>
      <c r="P2521" t="s">
        <v>31</v>
      </c>
      <c r="Q2521">
        <v>1398.2</v>
      </c>
      <c r="R2521">
        <v>23.07</v>
      </c>
      <c r="S2521" t="s">
        <v>33</v>
      </c>
      <c r="T2521">
        <v>1398.2</v>
      </c>
      <c r="U2521">
        <v>106.26</v>
      </c>
      <c r="V2521" t="s">
        <v>33</v>
      </c>
      <c r="W2521" t="s">
        <v>33</v>
      </c>
      <c r="X2521" t="s">
        <v>1693</v>
      </c>
      <c r="Y2521" t="s">
        <v>1024</v>
      </c>
      <c r="Z2521" t="s">
        <v>1259</v>
      </c>
      <c r="AA2521" t="s">
        <v>1260</v>
      </c>
      <c r="AC2521" s="13" t="str">
        <f t="shared" si="422"/>
        <v>000168703</v>
      </c>
      <c r="AD2521" t="str">
        <f t="shared" si="423"/>
        <v>25/11/2015</v>
      </c>
      <c r="AE2521" t="str">
        <f t="shared" si="424"/>
        <v>43854777000126</v>
      </c>
      <c r="AF2521" s="14">
        <f t="shared" si="425"/>
        <v>1398.2</v>
      </c>
      <c r="AG2521">
        <f t="shared" si="426"/>
        <v>0</v>
      </c>
      <c r="AH2521">
        <f t="shared" si="427"/>
        <v>1</v>
      </c>
      <c r="AI2521" s="16">
        <v>6787062</v>
      </c>
      <c r="AJ2521" s="16" t="s">
        <v>7687</v>
      </c>
      <c r="AK2521" s="16" t="s">
        <v>5615</v>
      </c>
      <c r="AL2521" s="16" t="s">
        <v>87</v>
      </c>
      <c r="AM2521" s="16" t="s">
        <v>7193</v>
      </c>
      <c r="AN2521">
        <v>2</v>
      </c>
      <c r="AO2521" t="e">
        <f>VLOOKUP(TRIM(AL2521),'Parcela Dedutivel'!$A$1:$B$65536,2,FALSE)</f>
        <v>#N/A</v>
      </c>
      <c r="AP2521" s="15">
        <f t="shared" si="428"/>
        <v>0</v>
      </c>
      <c r="AQ2521" s="16">
        <f t="shared" si="429"/>
        <v>0</v>
      </c>
      <c r="AV2521" s="18"/>
      <c r="AY2521" s="17"/>
      <c r="AZ2521" s="17"/>
    </row>
    <row r="2522" spans="1:52" hidden="1" x14ac:dyDescent="0.25">
      <c r="A2522" t="s">
        <v>26</v>
      </c>
      <c r="B2522" t="s">
        <v>6313</v>
      </c>
      <c r="C2522">
        <v>42333</v>
      </c>
      <c r="D2522" t="s">
        <v>2787</v>
      </c>
      <c r="E2522" t="s">
        <v>6979</v>
      </c>
      <c r="F2522" t="s">
        <v>29</v>
      </c>
      <c r="G2522">
        <v>1216.25</v>
      </c>
      <c r="H2522">
        <v>0</v>
      </c>
      <c r="I2522">
        <v>0</v>
      </c>
      <c r="J2522" t="s">
        <v>31</v>
      </c>
      <c r="K2522">
        <v>0</v>
      </c>
      <c r="L2522">
        <v>0</v>
      </c>
      <c r="M2522" t="s">
        <v>31</v>
      </c>
      <c r="N2522">
        <v>1158.33</v>
      </c>
      <c r="O2522">
        <v>57.92</v>
      </c>
      <c r="P2522" t="s">
        <v>2788</v>
      </c>
      <c r="Q2522">
        <v>1158.33</v>
      </c>
      <c r="R2522">
        <v>19.11</v>
      </c>
      <c r="S2522" t="s">
        <v>33</v>
      </c>
      <c r="T2522">
        <v>1158.33</v>
      </c>
      <c r="U2522">
        <v>88.03</v>
      </c>
      <c r="V2522" t="s">
        <v>33</v>
      </c>
      <c r="W2522" t="s">
        <v>33</v>
      </c>
      <c r="X2522" t="s">
        <v>191</v>
      </c>
      <c r="Y2522" t="s">
        <v>192</v>
      </c>
      <c r="Z2522" t="s">
        <v>2265</v>
      </c>
      <c r="AA2522" t="s">
        <v>2266</v>
      </c>
      <c r="AC2522" s="13" t="str">
        <f t="shared" si="422"/>
        <v>000168704</v>
      </c>
      <c r="AD2522" t="str">
        <f t="shared" si="423"/>
        <v>25/11/2015</v>
      </c>
      <c r="AE2522" t="str">
        <f t="shared" si="424"/>
        <v>88309620000581</v>
      </c>
      <c r="AF2522" s="14">
        <f t="shared" si="425"/>
        <v>1216.25</v>
      </c>
      <c r="AG2522">
        <f t="shared" si="426"/>
        <v>0</v>
      </c>
      <c r="AH2522">
        <f t="shared" si="427"/>
        <v>1</v>
      </c>
      <c r="AI2522" s="16">
        <v>6813812</v>
      </c>
      <c r="AJ2522" s="16" t="s">
        <v>7744</v>
      </c>
      <c r="AK2522" s="16" t="s">
        <v>5333</v>
      </c>
      <c r="AL2522" s="16" t="s">
        <v>5335</v>
      </c>
      <c r="AM2522" s="16" t="s">
        <v>7143</v>
      </c>
      <c r="AN2522">
        <v>1</v>
      </c>
      <c r="AO2522" t="e">
        <f>VLOOKUP(TRIM(AL2522),'Parcela Dedutivel'!$A$1:$B$65536,2,FALSE)</f>
        <v>#N/A</v>
      </c>
      <c r="AP2522" s="15">
        <f t="shared" si="428"/>
        <v>0</v>
      </c>
      <c r="AQ2522" s="16">
        <f t="shared" si="429"/>
        <v>0</v>
      </c>
      <c r="AV2522" s="18"/>
      <c r="AY2522" s="17"/>
      <c r="AZ2522" s="17"/>
    </row>
    <row r="2523" spans="1:52" hidden="1" x14ac:dyDescent="0.25">
      <c r="A2523" t="s">
        <v>26</v>
      </c>
      <c r="B2523" t="s">
        <v>6314</v>
      </c>
      <c r="C2523">
        <v>42333</v>
      </c>
      <c r="D2523" t="s">
        <v>2817</v>
      </c>
      <c r="E2523" t="s">
        <v>6979</v>
      </c>
      <c r="F2523" t="s">
        <v>478</v>
      </c>
      <c r="G2523">
        <v>68.430000000000007</v>
      </c>
      <c r="H2523">
        <v>59.5</v>
      </c>
      <c r="I2523">
        <v>4.17</v>
      </c>
      <c r="J2523" t="s">
        <v>30</v>
      </c>
      <c r="K2523">
        <v>0</v>
      </c>
      <c r="L2523">
        <v>0</v>
      </c>
      <c r="M2523" t="s">
        <v>31</v>
      </c>
      <c r="N2523">
        <v>59.5</v>
      </c>
      <c r="O2523">
        <v>8.93</v>
      </c>
      <c r="P2523" t="s">
        <v>2788</v>
      </c>
      <c r="Q2523">
        <v>59.5</v>
      </c>
      <c r="R2523">
        <v>0.98</v>
      </c>
      <c r="S2523" t="s">
        <v>33</v>
      </c>
      <c r="T2523">
        <v>59.5</v>
      </c>
      <c r="U2523">
        <v>4.5200000000000005</v>
      </c>
      <c r="V2523" t="s">
        <v>33</v>
      </c>
      <c r="W2523" t="s">
        <v>33</v>
      </c>
      <c r="X2523" t="s">
        <v>1856</v>
      </c>
      <c r="Y2523" t="s">
        <v>96</v>
      </c>
      <c r="Z2523" t="s">
        <v>6315</v>
      </c>
      <c r="AA2523" t="s">
        <v>6316</v>
      </c>
      <c r="AC2523" s="13" t="str">
        <f t="shared" si="422"/>
        <v>000168705</v>
      </c>
      <c r="AD2523" t="str">
        <f t="shared" si="423"/>
        <v>25/11/2015</v>
      </c>
      <c r="AE2523" t="str">
        <f t="shared" si="424"/>
        <v>54305743001170</v>
      </c>
      <c r="AF2523" s="14">
        <f t="shared" si="425"/>
        <v>68.430000000000007</v>
      </c>
      <c r="AG2523">
        <f t="shared" si="426"/>
        <v>4.2800000000000008E-3</v>
      </c>
      <c r="AH2523">
        <f t="shared" si="427"/>
        <v>1</v>
      </c>
      <c r="AI2523" s="16">
        <v>6787062</v>
      </c>
      <c r="AJ2523" s="16" t="s">
        <v>7687</v>
      </c>
      <c r="AK2523" s="16" t="s">
        <v>5615</v>
      </c>
      <c r="AL2523" s="16" t="s">
        <v>3223</v>
      </c>
      <c r="AM2523" s="16" t="s">
        <v>7193</v>
      </c>
      <c r="AN2523">
        <v>10</v>
      </c>
      <c r="AO2523" t="e">
        <f>VLOOKUP(TRIM(AL2523),'Parcela Dedutivel'!$A$1:$B$65536,2,FALSE)</f>
        <v>#N/A</v>
      </c>
      <c r="AP2523" s="15">
        <f t="shared" si="428"/>
        <v>0</v>
      </c>
      <c r="AQ2523" s="16">
        <f t="shared" si="429"/>
        <v>0</v>
      </c>
      <c r="AV2523" s="18"/>
      <c r="AY2523" s="17"/>
      <c r="AZ2523" s="17"/>
    </row>
    <row r="2524" spans="1:52" hidden="1" x14ac:dyDescent="0.25">
      <c r="A2524" t="s">
        <v>26</v>
      </c>
      <c r="B2524" t="s">
        <v>6317</v>
      </c>
      <c r="C2524">
        <v>42333</v>
      </c>
      <c r="D2524" t="s">
        <v>2817</v>
      </c>
      <c r="E2524" t="s">
        <v>6979</v>
      </c>
      <c r="F2524" t="s">
        <v>1643</v>
      </c>
      <c r="G2524">
        <v>5236</v>
      </c>
      <c r="H2524">
        <v>5236</v>
      </c>
      <c r="I2524">
        <v>628.32000000000005</v>
      </c>
      <c r="J2524" t="s">
        <v>30</v>
      </c>
      <c r="K2524">
        <v>0</v>
      </c>
      <c r="L2524">
        <v>0</v>
      </c>
      <c r="M2524" t="s">
        <v>31</v>
      </c>
      <c r="N2524">
        <v>0</v>
      </c>
      <c r="O2524">
        <v>0</v>
      </c>
      <c r="P2524" t="s">
        <v>31</v>
      </c>
      <c r="Q2524">
        <v>5236</v>
      </c>
      <c r="R2524">
        <v>86.39</v>
      </c>
      <c r="S2524" t="s">
        <v>33</v>
      </c>
      <c r="T2524">
        <v>5236</v>
      </c>
      <c r="U2524">
        <v>397.94</v>
      </c>
      <c r="V2524" t="s">
        <v>33</v>
      </c>
      <c r="W2524" t="s">
        <v>33</v>
      </c>
      <c r="X2524" t="s">
        <v>2574</v>
      </c>
      <c r="Y2524" t="s">
        <v>96</v>
      </c>
      <c r="Z2524" t="s">
        <v>3399</v>
      </c>
      <c r="AA2524" t="s">
        <v>3400</v>
      </c>
      <c r="AC2524" s="13" t="str">
        <f t="shared" si="422"/>
        <v>000168706</v>
      </c>
      <c r="AD2524" t="str">
        <f t="shared" si="423"/>
        <v>25/11/2015</v>
      </c>
      <c r="AE2524" t="str">
        <f t="shared" si="424"/>
        <v>03523188000140</v>
      </c>
      <c r="AF2524" s="14">
        <f t="shared" si="425"/>
        <v>5236</v>
      </c>
      <c r="AG2524">
        <f t="shared" si="426"/>
        <v>0</v>
      </c>
      <c r="AH2524">
        <f t="shared" si="427"/>
        <v>1</v>
      </c>
      <c r="AI2524" s="16">
        <v>6800190</v>
      </c>
      <c r="AJ2524" s="16" t="s">
        <v>7745</v>
      </c>
      <c r="AK2524" s="16" t="s">
        <v>5337</v>
      </c>
      <c r="AL2524" s="16" t="s">
        <v>5339</v>
      </c>
      <c r="AM2524" s="16" t="s">
        <v>7143</v>
      </c>
      <c r="AN2524">
        <v>2</v>
      </c>
      <c r="AO2524" t="e">
        <f>VLOOKUP(TRIM(AL2524),'Parcela Dedutivel'!$A$1:$B$65536,2,FALSE)</f>
        <v>#N/A</v>
      </c>
      <c r="AP2524" s="15">
        <f t="shared" si="428"/>
        <v>0</v>
      </c>
      <c r="AQ2524" s="16">
        <f t="shared" si="429"/>
        <v>0</v>
      </c>
      <c r="AV2524" s="18"/>
      <c r="AY2524" s="17"/>
      <c r="AZ2524" s="17"/>
    </row>
    <row r="2525" spans="1:52" hidden="1" x14ac:dyDescent="0.25">
      <c r="A2525" t="s">
        <v>26</v>
      </c>
      <c r="B2525" t="s">
        <v>6318</v>
      </c>
      <c r="C2525">
        <v>42333</v>
      </c>
      <c r="D2525" t="s">
        <v>2804</v>
      </c>
      <c r="E2525" t="s">
        <v>6979</v>
      </c>
      <c r="F2525" t="s">
        <v>29</v>
      </c>
      <c r="G2525">
        <v>2100</v>
      </c>
      <c r="H2525">
        <v>0</v>
      </c>
      <c r="I2525">
        <v>0</v>
      </c>
      <c r="J2525" t="s">
        <v>31</v>
      </c>
      <c r="K2525">
        <v>0</v>
      </c>
      <c r="L2525">
        <v>0</v>
      </c>
      <c r="M2525" t="s">
        <v>31</v>
      </c>
      <c r="N2525">
        <v>0</v>
      </c>
      <c r="O2525">
        <v>0</v>
      </c>
      <c r="P2525" t="s">
        <v>31</v>
      </c>
      <c r="Q2525">
        <v>2100</v>
      </c>
      <c r="R2525">
        <v>34.65</v>
      </c>
      <c r="S2525" t="s">
        <v>33</v>
      </c>
      <c r="T2525">
        <v>2100</v>
      </c>
      <c r="U2525">
        <v>159.6</v>
      </c>
      <c r="V2525" t="s">
        <v>33</v>
      </c>
      <c r="W2525" t="s">
        <v>33</v>
      </c>
      <c r="X2525" t="s">
        <v>2743</v>
      </c>
      <c r="Y2525" t="s">
        <v>91</v>
      </c>
      <c r="Z2525" t="s">
        <v>2744</v>
      </c>
      <c r="AA2525" t="s">
        <v>2745</v>
      </c>
      <c r="AC2525" s="13" t="str">
        <f t="shared" si="422"/>
        <v>000168707</v>
      </c>
      <c r="AD2525" t="str">
        <f t="shared" si="423"/>
        <v>25/11/2015</v>
      </c>
      <c r="AE2525" t="str">
        <f t="shared" si="424"/>
        <v>01498525000161</v>
      </c>
      <c r="AF2525" s="14">
        <f t="shared" si="425"/>
        <v>2100</v>
      </c>
      <c r="AG2525">
        <f t="shared" si="426"/>
        <v>0</v>
      </c>
      <c r="AH2525">
        <f t="shared" si="427"/>
        <v>1</v>
      </c>
      <c r="AI2525" s="16">
        <v>6784933</v>
      </c>
      <c r="AJ2525" s="16" t="s">
        <v>7540</v>
      </c>
      <c r="AK2525" s="16" t="s">
        <v>5623</v>
      </c>
      <c r="AL2525" s="16" t="s">
        <v>5624</v>
      </c>
      <c r="AM2525" s="16" t="s">
        <v>7143</v>
      </c>
      <c r="AN2525">
        <v>1000</v>
      </c>
      <c r="AO2525">
        <f>VLOOKUP(TRIM(AL2525),'Parcela Dedutivel'!$A$1:$B$65536,2,FALSE)</f>
        <v>0</v>
      </c>
      <c r="AP2525" s="15">
        <f t="shared" si="428"/>
        <v>0</v>
      </c>
      <c r="AQ2525" s="16">
        <f t="shared" si="429"/>
        <v>0</v>
      </c>
      <c r="AV2525" s="18"/>
      <c r="AY2525" s="17"/>
      <c r="AZ2525" s="17"/>
    </row>
    <row r="2526" spans="1:52" hidden="1" x14ac:dyDescent="0.25">
      <c r="A2526" t="s">
        <v>26</v>
      </c>
      <c r="B2526" t="s">
        <v>6319</v>
      </c>
      <c r="C2526">
        <v>42333</v>
      </c>
      <c r="D2526" t="s">
        <v>2804</v>
      </c>
      <c r="E2526" t="s">
        <v>6979</v>
      </c>
      <c r="F2526" t="s">
        <v>29</v>
      </c>
      <c r="G2526">
        <v>445.74</v>
      </c>
      <c r="H2526">
        <v>387.6</v>
      </c>
      <c r="I2526">
        <v>69.77</v>
      </c>
      <c r="J2526" t="s">
        <v>30</v>
      </c>
      <c r="K2526">
        <v>0</v>
      </c>
      <c r="L2526">
        <v>0</v>
      </c>
      <c r="M2526" t="s">
        <v>31</v>
      </c>
      <c r="N2526">
        <v>387.6</v>
      </c>
      <c r="O2526">
        <v>58.14</v>
      </c>
      <c r="P2526" t="s">
        <v>2788</v>
      </c>
      <c r="Q2526">
        <v>387.6</v>
      </c>
      <c r="R2526">
        <v>6.4</v>
      </c>
      <c r="S2526" t="s">
        <v>33</v>
      </c>
      <c r="T2526">
        <v>387.6</v>
      </c>
      <c r="U2526">
        <v>29.46</v>
      </c>
      <c r="V2526" t="s">
        <v>33</v>
      </c>
      <c r="W2526" t="s">
        <v>33</v>
      </c>
      <c r="X2526" t="s">
        <v>771</v>
      </c>
      <c r="Y2526" t="s">
        <v>96</v>
      </c>
      <c r="Z2526" t="s">
        <v>6320</v>
      </c>
      <c r="AA2526" t="s">
        <v>6321</v>
      </c>
      <c r="AC2526" s="13" t="str">
        <f t="shared" si="422"/>
        <v>000168708</v>
      </c>
      <c r="AD2526" t="str">
        <f t="shared" si="423"/>
        <v>25/11/2015</v>
      </c>
      <c r="AE2526" t="str">
        <f t="shared" si="424"/>
        <v>01192333001366</v>
      </c>
      <c r="AF2526" s="14">
        <f t="shared" si="425"/>
        <v>445.74</v>
      </c>
      <c r="AG2526">
        <f t="shared" si="426"/>
        <v>92.106000000000009</v>
      </c>
      <c r="AH2526">
        <f t="shared" si="427"/>
        <v>1</v>
      </c>
      <c r="AI2526" s="16">
        <v>6790179</v>
      </c>
      <c r="AJ2526" s="16" t="s">
        <v>7397</v>
      </c>
      <c r="AK2526" s="16" t="s">
        <v>5341</v>
      </c>
      <c r="AL2526" s="16" t="s">
        <v>5342</v>
      </c>
      <c r="AM2526" s="16" t="s">
        <v>7143</v>
      </c>
      <c r="AN2526">
        <v>100</v>
      </c>
      <c r="AO2526">
        <f>VLOOKUP(TRIM(AL2526),'Parcela Dedutivel'!$A$1:$B$65536,2,FALSE)</f>
        <v>0</v>
      </c>
      <c r="AP2526" s="15">
        <f t="shared" si="428"/>
        <v>0</v>
      </c>
      <c r="AQ2526" s="16">
        <f t="shared" si="429"/>
        <v>0</v>
      </c>
      <c r="AV2526" s="18"/>
      <c r="AY2526" s="17"/>
      <c r="AZ2526" s="17"/>
    </row>
    <row r="2527" spans="1:52" hidden="1" x14ac:dyDescent="0.25">
      <c r="A2527" t="s">
        <v>26</v>
      </c>
      <c r="B2527" t="s">
        <v>6322</v>
      </c>
      <c r="C2527">
        <v>42333</v>
      </c>
      <c r="D2527" t="s">
        <v>2817</v>
      </c>
      <c r="E2527" t="s">
        <v>6979</v>
      </c>
      <c r="F2527" t="s">
        <v>393</v>
      </c>
      <c r="G2527">
        <v>8234.5300000000007</v>
      </c>
      <c r="H2527">
        <v>8234.5300000000007</v>
      </c>
      <c r="I2527">
        <v>988.14</v>
      </c>
      <c r="J2527" t="s">
        <v>307</v>
      </c>
      <c r="K2527">
        <v>0</v>
      </c>
      <c r="L2527">
        <v>0</v>
      </c>
      <c r="M2527" t="s">
        <v>31</v>
      </c>
      <c r="N2527">
        <v>8234.5300000000007</v>
      </c>
      <c r="O2527">
        <v>0</v>
      </c>
      <c r="P2527" t="s">
        <v>2788</v>
      </c>
      <c r="Q2527">
        <v>8234.5300000000007</v>
      </c>
      <c r="R2527">
        <v>135.87</v>
      </c>
      <c r="S2527" t="s">
        <v>33</v>
      </c>
      <c r="T2527">
        <v>8234.5300000000007</v>
      </c>
      <c r="U2527">
        <v>625.82000000000005</v>
      </c>
      <c r="V2527" t="s">
        <v>33</v>
      </c>
      <c r="W2527" t="s">
        <v>407</v>
      </c>
      <c r="X2527" t="s">
        <v>5780</v>
      </c>
      <c r="Y2527" t="s">
        <v>2563</v>
      </c>
      <c r="Z2527" t="s">
        <v>2564</v>
      </c>
      <c r="AA2527" t="s">
        <v>2565</v>
      </c>
      <c r="AC2527" s="13" t="str">
        <f t="shared" si="422"/>
        <v>000168709</v>
      </c>
      <c r="AD2527" t="str">
        <f t="shared" si="423"/>
        <v>25/11/2015</v>
      </c>
      <c r="AE2527" t="str">
        <f t="shared" si="424"/>
        <v>30075352000177</v>
      </c>
      <c r="AF2527" s="14">
        <f t="shared" si="425"/>
        <v>8234.5300000000007</v>
      </c>
      <c r="AG2527">
        <f t="shared" si="426"/>
        <v>741</v>
      </c>
      <c r="AH2527">
        <f t="shared" si="427"/>
        <v>1</v>
      </c>
      <c r="AI2527" s="16">
        <v>6784933</v>
      </c>
      <c r="AJ2527" s="16" t="s">
        <v>7540</v>
      </c>
      <c r="AK2527" s="16" t="s">
        <v>5626</v>
      </c>
      <c r="AL2527" s="16" t="s">
        <v>4843</v>
      </c>
      <c r="AM2527" s="16" t="s">
        <v>7143</v>
      </c>
      <c r="AN2527">
        <v>1000</v>
      </c>
      <c r="AO2527">
        <f>VLOOKUP(TRIM(AL2527),'Parcela Dedutivel'!$A$1:$B$65536,2,FALSE)</f>
        <v>0</v>
      </c>
      <c r="AP2527" s="15">
        <f t="shared" si="428"/>
        <v>0</v>
      </c>
      <c r="AQ2527" s="16">
        <f t="shared" si="429"/>
        <v>0</v>
      </c>
      <c r="AV2527" s="18"/>
      <c r="AY2527" s="17"/>
      <c r="AZ2527" s="17"/>
    </row>
    <row r="2528" spans="1:52" hidden="1" x14ac:dyDescent="0.25">
      <c r="A2528" t="s">
        <v>26</v>
      </c>
      <c r="B2528" t="s">
        <v>6322</v>
      </c>
      <c r="C2528">
        <v>42333</v>
      </c>
      <c r="D2528" t="s">
        <v>3010</v>
      </c>
      <c r="E2528" t="s">
        <v>6979</v>
      </c>
      <c r="F2528" t="s">
        <v>393</v>
      </c>
      <c r="G2528">
        <v>6556.2</v>
      </c>
      <c r="H2528">
        <v>5473.13</v>
      </c>
      <c r="I2528">
        <v>656.78</v>
      </c>
      <c r="J2528" t="s">
        <v>3015</v>
      </c>
      <c r="K2528">
        <v>9157.09</v>
      </c>
      <c r="L2528">
        <v>1083.07</v>
      </c>
      <c r="M2528" t="s">
        <v>3015</v>
      </c>
      <c r="N2528">
        <v>0</v>
      </c>
      <c r="O2528">
        <v>0</v>
      </c>
      <c r="P2528" t="s">
        <v>31</v>
      </c>
      <c r="Q2528">
        <v>5473.13</v>
      </c>
      <c r="R2528">
        <v>90.31</v>
      </c>
      <c r="S2528" t="s">
        <v>33</v>
      </c>
      <c r="T2528">
        <v>5473.13</v>
      </c>
      <c r="U2528">
        <v>415.96000000000004</v>
      </c>
      <c r="V2528" t="s">
        <v>33</v>
      </c>
      <c r="W2528" t="s">
        <v>407</v>
      </c>
      <c r="X2528" t="s">
        <v>5780</v>
      </c>
      <c r="Y2528" t="s">
        <v>240</v>
      </c>
      <c r="Z2528" t="s">
        <v>6323</v>
      </c>
      <c r="AA2528" t="s">
        <v>6324</v>
      </c>
      <c r="AC2528" s="13" t="str">
        <f t="shared" si="422"/>
        <v>000168709</v>
      </c>
      <c r="AD2528" t="str">
        <f t="shared" si="423"/>
        <v>25/11/2015</v>
      </c>
      <c r="AE2528" t="str">
        <f t="shared" si="424"/>
        <v>30075352000177</v>
      </c>
      <c r="AF2528" s="14">
        <f t="shared" si="425"/>
        <v>6556.2</v>
      </c>
      <c r="AG2528">
        <f t="shared" si="426"/>
        <v>741</v>
      </c>
      <c r="AH2528">
        <f t="shared" si="427"/>
        <v>1</v>
      </c>
      <c r="AI2528" s="16">
        <v>6790179</v>
      </c>
      <c r="AJ2528" s="16" t="s">
        <v>7397</v>
      </c>
      <c r="AK2528" s="16" t="s">
        <v>5344</v>
      </c>
      <c r="AL2528" s="16" t="s">
        <v>5342</v>
      </c>
      <c r="AM2528" s="16" t="s">
        <v>7143</v>
      </c>
      <c r="AN2528">
        <v>1000</v>
      </c>
      <c r="AO2528">
        <f>VLOOKUP(TRIM(AL2528),'Parcela Dedutivel'!$A$1:$B$65536,2,FALSE)</f>
        <v>0</v>
      </c>
      <c r="AP2528" s="15">
        <f t="shared" si="428"/>
        <v>0</v>
      </c>
      <c r="AQ2528" s="16">
        <f t="shared" si="429"/>
        <v>0</v>
      </c>
      <c r="AV2528" s="18"/>
      <c r="AY2528" s="17"/>
      <c r="AZ2528" s="17"/>
    </row>
    <row r="2529" spans="1:52" hidden="1" x14ac:dyDescent="0.25">
      <c r="A2529" t="s">
        <v>26</v>
      </c>
      <c r="B2529" t="s">
        <v>6322</v>
      </c>
      <c r="C2529">
        <v>42333</v>
      </c>
      <c r="D2529" t="s">
        <v>3010</v>
      </c>
      <c r="E2529" t="s">
        <v>6979</v>
      </c>
      <c r="F2529" t="s">
        <v>393</v>
      </c>
      <c r="G2529">
        <v>4437.46</v>
      </c>
      <c r="H2529">
        <v>3704.4</v>
      </c>
      <c r="I2529">
        <v>444.53000000000003</v>
      </c>
      <c r="J2529" t="s">
        <v>3015</v>
      </c>
      <c r="K2529">
        <v>6197.83</v>
      </c>
      <c r="L2529">
        <v>733.06000000000006</v>
      </c>
      <c r="M2529" t="s">
        <v>3015</v>
      </c>
      <c r="N2529">
        <v>0</v>
      </c>
      <c r="O2529">
        <v>0</v>
      </c>
      <c r="P2529" t="s">
        <v>31</v>
      </c>
      <c r="Q2529">
        <v>3704.4</v>
      </c>
      <c r="R2529">
        <v>61.120000000000005</v>
      </c>
      <c r="S2529" t="s">
        <v>33</v>
      </c>
      <c r="T2529">
        <v>3704.4</v>
      </c>
      <c r="U2529">
        <v>281.53000000000003</v>
      </c>
      <c r="V2529" t="s">
        <v>33</v>
      </c>
      <c r="W2529" t="s">
        <v>407</v>
      </c>
      <c r="X2529" t="s">
        <v>5780</v>
      </c>
      <c r="Y2529" t="s">
        <v>240</v>
      </c>
      <c r="Z2529" t="s">
        <v>3913</v>
      </c>
      <c r="AA2529" t="s">
        <v>3914</v>
      </c>
      <c r="AC2529" s="13" t="str">
        <f t="shared" si="422"/>
        <v>000168709</v>
      </c>
      <c r="AD2529" t="str">
        <f t="shared" si="423"/>
        <v>25/11/2015</v>
      </c>
      <c r="AE2529" t="str">
        <f t="shared" si="424"/>
        <v>30075352000177</v>
      </c>
      <c r="AF2529" s="14">
        <f t="shared" si="425"/>
        <v>4437.46</v>
      </c>
      <c r="AG2529">
        <f t="shared" si="426"/>
        <v>741</v>
      </c>
      <c r="AH2529">
        <f t="shared" si="427"/>
        <v>1</v>
      </c>
      <c r="AI2529" s="16">
        <v>6784933</v>
      </c>
      <c r="AJ2529" s="16" t="s">
        <v>7540</v>
      </c>
      <c r="AK2529" s="16" t="s">
        <v>5627</v>
      </c>
      <c r="AL2529" s="16" t="s">
        <v>3820</v>
      </c>
      <c r="AM2529" s="16" t="s">
        <v>7143</v>
      </c>
      <c r="AN2529">
        <v>1000</v>
      </c>
      <c r="AO2529">
        <f>VLOOKUP(TRIM(AL2529),'Parcela Dedutivel'!$A$1:$B$65536,2,FALSE)</f>
        <v>0</v>
      </c>
      <c r="AP2529" s="15">
        <f t="shared" si="428"/>
        <v>0</v>
      </c>
      <c r="AQ2529" s="16">
        <f t="shared" si="429"/>
        <v>0</v>
      </c>
      <c r="AV2529" s="18"/>
      <c r="AY2529" s="17"/>
      <c r="AZ2529" s="17"/>
    </row>
    <row r="2530" spans="1:52" hidden="1" x14ac:dyDescent="0.25">
      <c r="A2530" t="s">
        <v>26</v>
      </c>
      <c r="B2530" t="s">
        <v>6322</v>
      </c>
      <c r="C2530">
        <v>42333</v>
      </c>
      <c r="D2530" t="s">
        <v>3010</v>
      </c>
      <c r="E2530" t="s">
        <v>6979</v>
      </c>
      <c r="F2530" t="s">
        <v>393</v>
      </c>
      <c r="G2530">
        <v>11257.880000000001</v>
      </c>
      <c r="H2530">
        <v>9398.1</v>
      </c>
      <c r="I2530">
        <v>1127.77</v>
      </c>
      <c r="J2530" t="s">
        <v>3015</v>
      </c>
      <c r="K2530">
        <v>15723.960000000001</v>
      </c>
      <c r="L2530">
        <v>1859.78</v>
      </c>
      <c r="M2530" t="s">
        <v>3015</v>
      </c>
      <c r="N2530">
        <v>0</v>
      </c>
      <c r="O2530">
        <v>0</v>
      </c>
      <c r="P2530" t="s">
        <v>31</v>
      </c>
      <c r="Q2530">
        <v>9398.1</v>
      </c>
      <c r="R2530">
        <v>155.07</v>
      </c>
      <c r="S2530" t="s">
        <v>33</v>
      </c>
      <c r="T2530">
        <v>9398.1</v>
      </c>
      <c r="U2530">
        <v>714.26</v>
      </c>
      <c r="V2530" t="s">
        <v>33</v>
      </c>
      <c r="W2530" t="s">
        <v>407</v>
      </c>
      <c r="X2530" t="s">
        <v>5780</v>
      </c>
      <c r="Y2530" t="s">
        <v>240</v>
      </c>
      <c r="Z2530" t="s">
        <v>4942</v>
      </c>
      <c r="AA2530" t="s">
        <v>4943</v>
      </c>
      <c r="AC2530" s="13" t="str">
        <f t="shared" si="422"/>
        <v>000168709</v>
      </c>
      <c r="AD2530" t="str">
        <f t="shared" si="423"/>
        <v>25/11/2015</v>
      </c>
      <c r="AE2530" t="str">
        <f t="shared" si="424"/>
        <v>30075352000177</v>
      </c>
      <c r="AF2530" s="14">
        <f t="shared" si="425"/>
        <v>11257.880000000001</v>
      </c>
      <c r="AG2530">
        <f t="shared" si="426"/>
        <v>741</v>
      </c>
      <c r="AH2530">
        <f t="shared" si="427"/>
        <v>1</v>
      </c>
      <c r="AI2530" s="16">
        <v>6783535</v>
      </c>
      <c r="AJ2530" s="16" t="s">
        <v>7480</v>
      </c>
      <c r="AK2530" s="16" t="s">
        <v>5345</v>
      </c>
      <c r="AL2530" s="16" t="s">
        <v>2757</v>
      </c>
      <c r="AM2530" s="16" t="s">
        <v>7193</v>
      </c>
      <c r="AN2530">
        <v>1</v>
      </c>
      <c r="AO2530" t="e">
        <f>VLOOKUP(TRIM(AL2530),'Parcela Dedutivel'!$A$1:$B$65536,2,FALSE)</f>
        <v>#N/A</v>
      </c>
      <c r="AP2530" s="15">
        <f t="shared" si="428"/>
        <v>0</v>
      </c>
      <c r="AQ2530" s="16">
        <f t="shared" si="429"/>
        <v>0</v>
      </c>
      <c r="AV2530" s="18"/>
      <c r="AY2530" s="17"/>
      <c r="AZ2530" s="17"/>
    </row>
    <row r="2531" spans="1:52" hidden="1" x14ac:dyDescent="0.25">
      <c r="A2531" t="s">
        <v>26</v>
      </c>
      <c r="B2531" t="s">
        <v>6322</v>
      </c>
      <c r="C2531">
        <v>42333</v>
      </c>
      <c r="D2531" t="s">
        <v>3221</v>
      </c>
      <c r="E2531" t="s">
        <v>6979</v>
      </c>
      <c r="F2531" t="s">
        <v>393</v>
      </c>
      <c r="G2531">
        <v>15324.14</v>
      </c>
      <c r="H2531">
        <v>10315.870000000001</v>
      </c>
      <c r="I2531">
        <v>412.63</v>
      </c>
      <c r="J2531" t="s">
        <v>3082</v>
      </c>
      <c r="K2531">
        <v>20387</v>
      </c>
      <c r="L2531">
        <v>3460.89</v>
      </c>
      <c r="M2531" t="s">
        <v>3082</v>
      </c>
      <c r="N2531">
        <v>10315.870000000001</v>
      </c>
      <c r="O2531">
        <v>1547.38</v>
      </c>
      <c r="P2531" t="s">
        <v>2788</v>
      </c>
      <c r="Q2531">
        <v>10315.870000000001</v>
      </c>
      <c r="R2531">
        <v>170.21</v>
      </c>
      <c r="S2531" t="s">
        <v>33</v>
      </c>
      <c r="T2531">
        <v>10315.870000000001</v>
      </c>
      <c r="U2531">
        <v>784.01</v>
      </c>
      <c r="V2531" t="s">
        <v>33</v>
      </c>
      <c r="W2531" t="s">
        <v>407</v>
      </c>
      <c r="X2531" t="s">
        <v>5780</v>
      </c>
      <c r="Y2531" t="s">
        <v>44</v>
      </c>
      <c r="Z2531" t="s">
        <v>1172</v>
      </c>
      <c r="AA2531" t="s">
        <v>1173</v>
      </c>
      <c r="AC2531" s="13" t="str">
        <f t="shared" si="422"/>
        <v>000168709</v>
      </c>
      <c r="AD2531" t="str">
        <f t="shared" si="423"/>
        <v>25/11/2015</v>
      </c>
      <c r="AE2531" t="str">
        <f t="shared" si="424"/>
        <v>30075352000177</v>
      </c>
      <c r="AF2531" s="14">
        <f t="shared" si="425"/>
        <v>15324.14</v>
      </c>
      <c r="AG2531">
        <f t="shared" si="426"/>
        <v>741</v>
      </c>
      <c r="AH2531">
        <f t="shared" si="427"/>
        <v>1</v>
      </c>
      <c r="AI2531" s="16">
        <v>6784933</v>
      </c>
      <c r="AJ2531" s="16" t="s">
        <v>7540</v>
      </c>
      <c r="AK2531" s="16" t="s">
        <v>5628</v>
      </c>
      <c r="AL2531" s="16" t="s">
        <v>3844</v>
      </c>
      <c r="AM2531" s="16" t="s">
        <v>7215</v>
      </c>
      <c r="AN2531">
        <v>4</v>
      </c>
      <c r="AO2531">
        <f>VLOOKUP(TRIM(AL2531),'Parcela Dedutivel'!$A$1:$B$65536,2,FALSE)</f>
        <v>0</v>
      </c>
      <c r="AP2531" s="15">
        <f t="shared" si="428"/>
        <v>0</v>
      </c>
      <c r="AQ2531" s="16">
        <f t="shared" si="429"/>
        <v>0</v>
      </c>
      <c r="AV2531" s="18"/>
      <c r="AY2531" s="17"/>
      <c r="AZ2531" s="17"/>
    </row>
    <row r="2532" spans="1:52" hidden="1" x14ac:dyDescent="0.25">
      <c r="A2532" t="s">
        <v>26</v>
      </c>
      <c r="B2532" t="s">
        <v>6322</v>
      </c>
      <c r="C2532">
        <v>42333</v>
      </c>
      <c r="D2532" t="s">
        <v>3221</v>
      </c>
      <c r="E2532" t="s">
        <v>6979</v>
      </c>
      <c r="F2532" t="s">
        <v>393</v>
      </c>
      <c r="G2532">
        <v>2403.33</v>
      </c>
      <c r="H2532">
        <v>1617.8700000000001</v>
      </c>
      <c r="I2532">
        <v>64.710000000000008</v>
      </c>
      <c r="J2532" t="s">
        <v>3082</v>
      </c>
      <c r="K2532">
        <v>3197.36</v>
      </c>
      <c r="L2532">
        <v>542.78</v>
      </c>
      <c r="M2532" t="s">
        <v>3082</v>
      </c>
      <c r="N2532">
        <v>1617.8700000000001</v>
      </c>
      <c r="O2532">
        <v>242.68</v>
      </c>
      <c r="P2532" t="s">
        <v>2788</v>
      </c>
      <c r="Q2532">
        <v>1617.8700000000001</v>
      </c>
      <c r="R2532">
        <v>26.69</v>
      </c>
      <c r="S2532" t="s">
        <v>33</v>
      </c>
      <c r="T2532">
        <v>1617.8700000000001</v>
      </c>
      <c r="U2532">
        <v>122.96000000000001</v>
      </c>
      <c r="V2532" t="s">
        <v>33</v>
      </c>
      <c r="W2532" t="s">
        <v>407</v>
      </c>
      <c r="X2532" t="s">
        <v>5780</v>
      </c>
      <c r="Y2532" t="s">
        <v>44</v>
      </c>
      <c r="Z2532" t="s">
        <v>3223</v>
      </c>
      <c r="AA2532" t="s">
        <v>3224</v>
      </c>
      <c r="AC2532" s="13" t="str">
        <f t="shared" si="422"/>
        <v>000168709</v>
      </c>
      <c r="AD2532" t="str">
        <f t="shared" si="423"/>
        <v>25/11/2015</v>
      </c>
      <c r="AE2532" t="str">
        <f t="shared" si="424"/>
        <v>30075352000177</v>
      </c>
      <c r="AF2532" s="14">
        <f t="shared" si="425"/>
        <v>2403.33</v>
      </c>
      <c r="AG2532">
        <f t="shared" si="426"/>
        <v>741</v>
      </c>
      <c r="AH2532">
        <f t="shared" si="427"/>
        <v>1</v>
      </c>
      <c r="AI2532" s="16">
        <v>6783535</v>
      </c>
      <c r="AJ2532" s="16" t="s">
        <v>7480</v>
      </c>
      <c r="AK2532" s="16" t="s">
        <v>5345</v>
      </c>
      <c r="AL2532" s="16" t="s">
        <v>4626</v>
      </c>
      <c r="AM2532" s="16" t="s">
        <v>7193</v>
      </c>
      <c r="AN2532">
        <v>1</v>
      </c>
      <c r="AO2532" t="e">
        <f>VLOOKUP(TRIM(AL2532),'Parcela Dedutivel'!$A$1:$B$65536,2,FALSE)</f>
        <v>#N/A</v>
      </c>
      <c r="AP2532" s="15">
        <f t="shared" si="428"/>
        <v>0</v>
      </c>
      <c r="AQ2532" s="16">
        <f t="shared" si="429"/>
        <v>0</v>
      </c>
      <c r="AV2532" s="18"/>
      <c r="AY2532" s="17"/>
      <c r="AZ2532" s="17"/>
    </row>
    <row r="2533" spans="1:52" hidden="1" x14ac:dyDescent="0.25">
      <c r="A2533" t="s">
        <v>26</v>
      </c>
      <c r="B2533" t="s">
        <v>6322</v>
      </c>
      <c r="C2533">
        <v>42333</v>
      </c>
      <c r="D2533" t="s">
        <v>3221</v>
      </c>
      <c r="E2533" t="s">
        <v>6979</v>
      </c>
      <c r="F2533" t="s">
        <v>393</v>
      </c>
      <c r="G2533">
        <v>5981.01</v>
      </c>
      <c r="H2533">
        <v>4026.28</v>
      </c>
      <c r="I2533">
        <v>161.05000000000001</v>
      </c>
      <c r="J2533" t="s">
        <v>3082</v>
      </c>
      <c r="K2533">
        <v>7957.04</v>
      </c>
      <c r="L2533">
        <v>1350.79</v>
      </c>
      <c r="M2533" t="s">
        <v>3082</v>
      </c>
      <c r="N2533">
        <v>4026.28</v>
      </c>
      <c r="O2533">
        <v>603.94000000000005</v>
      </c>
      <c r="P2533" t="s">
        <v>2788</v>
      </c>
      <c r="Q2533">
        <v>4026.28</v>
      </c>
      <c r="R2533">
        <v>66.430000000000007</v>
      </c>
      <c r="S2533" t="s">
        <v>33</v>
      </c>
      <c r="T2533">
        <v>4026.28</v>
      </c>
      <c r="U2533">
        <v>306</v>
      </c>
      <c r="V2533" t="s">
        <v>33</v>
      </c>
      <c r="W2533" t="s">
        <v>407</v>
      </c>
      <c r="X2533" t="s">
        <v>5780</v>
      </c>
      <c r="Y2533" t="s">
        <v>44</v>
      </c>
      <c r="Z2533" t="s">
        <v>81</v>
      </c>
      <c r="AA2533" t="s">
        <v>6325</v>
      </c>
      <c r="AC2533" s="13" t="str">
        <f t="shared" si="422"/>
        <v>000168709</v>
      </c>
      <c r="AD2533" t="str">
        <f t="shared" si="423"/>
        <v>25/11/2015</v>
      </c>
      <c r="AE2533" t="str">
        <f t="shared" si="424"/>
        <v>30075352000177</v>
      </c>
      <c r="AF2533" s="14">
        <f t="shared" si="425"/>
        <v>5981.01</v>
      </c>
      <c r="AG2533">
        <f t="shared" si="426"/>
        <v>741</v>
      </c>
      <c r="AH2533">
        <f t="shared" si="427"/>
        <v>1</v>
      </c>
      <c r="AI2533" s="16">
        <v>6784933</v>
      </c>
      <c r="AJ2533" s="16" t="s">
        <v>7540</v>
      </c>
      <c r="AK2533" s="16" t="s">
        <v>5628</v>
      </c>
      <c r="AL2533" s="16" t="s">
        <v>3848</v>
      </c>
      <c r="AM2533" s="16" t="s">
        <v>7143</v>
      </c>
      <c r="AN2533">
        <v>1.2</v>
      </c>
      <c r="AO2533">
        <f>VLOOKUP(TRIM(AL2533),'Parcela Dedutivel'!$A$1:$B$65536,2,FALSE)</f>
        <v>0</v>
      </c>
      <c r="AP2533" s="15">
        <f t="shared" si="428"/>
        <v>0</v>
      </c>
      <c r="AQ2533" s="16">
        <f t="shared" si="429"/>
        <v>0</v>
      </c>
      <c r="AV2533" s="18"/>
      <c r="AY2533" s="17"/>
      <c r="AZ2533" s="17"/>
    </row>
    <row r="2534" spans="1:52" hidden="1" x14ac:dyDescent="0.25">
      <c r="A2534" t="s">
        <v>26</v>
      </c>
      <c r="B2534" t="s">
        <v>6326</v>
      </c>
      <c r="C2534">
        <v>42333</v>
      </c>
      <c r="D2534" t="s">
        <v>2804</v>
      </c>
      <c r="E2534" t="s">
        <v>6979</v>
      </c>
      <c r="F2534" t="s">
        <v>29</v>
      </c>
      <c r="G2534">
        <v>3420</v>
      </c>
      <c r="H2534">
        <v>3420</v>
      </c>
      <c r="I2534">
        <v>615.6</v>
      </c>
      <c r="J2534" t="s">
        <v>30</v>
      </c>
      <c r="K2534">
        <v>0</v>
      </c>
      <c r="L2534">
        <v>0</v>
      </c>
      <c r="M2534" t="s">
        <v>31</v>
      </c>
      <c r="N2534">
        <v>0</v>
      </c>
      <c r="O2534">
        <v>0</v>
      </c>
      <c r="P2534" t="s">
        <v>31</v>
      </c>
      <c r="Q2534">
        <v>3420</v>
      </c>
      <c r="R2534">
        <v>56.43</v>
      </c>
      <c r="S2534" t="s">
        <v>33</v>
      </c>
      <c r="T2534">
        <v>3420</v>
      </c>
      <c r="U2534">
        <v>259.92</v>
      </c>
      <c r="V2534" t="s">
        <v>33</v>
      </c>
      <c r="W2534" t="s">
        <v>33</v>
      </c>
      <c r="X2534" t="s">
        <v>771</v>
      </c>
      <c r="Y2534" t="s">
        <v>96</v>
      </c>
      <c r="Z2534" t="s">
        <v>6320</v>
      </c>
      <c r="AA2534" t="s">
        <v>6321</v>
      </c>
      <c r="AC2534" s="13" t="str">
        <f t="shared" si="422"/>
        <v>000168710</v>
      </c>
      <c r="AD2534" t="str">
        <f t="shared" si="423"/>
        <v>25/11/2015</v>
      </c>
      <c r="AE2534" t="str">
        <f t="shared" si="424"/>
        <v>01192333001366</v>
      </c>
      <c r="AF2534" s="14">
        <f t="shared" si="425"/>
        <v>3420</v>
      </c>
      <c r="AG2534">
        <f t="shared" si="426"/>
        <v>812.7</v>
      </c>
      <c r="AH2534">
        <f t="shared" si="427"/>
        <v>1</v>
      </c>
      <c r="AI2534" s="16">
        <v>6784933</v>
      </c>
      <c r="AJ2534" s="16" t="s">
        <v>7540</v>
      </c>
      <c r="AK2534" s="16" t="s">
        <v>5628</v>
      </c>
      <c r="AL2534" s="16" t="s">
        <v>3039</v>
      </c>
      <c r="AM2534" s="16" t="s">
        <v>7143</v>
      </c>
      <c r="AN2534">
        <v>0.5</v>
      </c>
      <c r="AO2534">
        <f>VLOOKUP(TRIM(AL2534),'Parcela Dedutivel'!$A$1:$B$65536,2,FALSE)</f>
        <v>0</v>
      </c>
      <c r="AP2534" s="15">
        <f t="shared" si="428"/>
        <v>0</v>
      </c>
      <c r="AQ2534" s="16">
        <f t="shared" si="429"/>
        <v>0</v>
      </c>
      <c r="AV2534" s="18"/>
      <c r="AY2534" s="17"/>
      <c r="AZ2534" s="17"/>
    </row>
    <row r="2535" spans="1:52" hidden="1" x14ac:dyDescent="0.25">
      <c r="A2535" t="s">
        <v>26</v>
      </c>
      <c r="B2535" t="s">
        <v>6327</v>
      </c>
      <c r="C2535">
        <v>42333</v>
      </c>
      <c r="D2535" t="s">
        <v>2804</v>
      </c>
      <c r="E2535" t="s">
        <v>6979</v>
      </c>
      <c r="F2535" t="s">
        <v>29</v>
      </c>
      <c r="G2535">
        <v>180</v>
      </c>
      <c r="H2535">
        <v>180</v>
      </c>
      <c r="I2535">
        <v>32.4</v>
      </c>
      <c r="J2535" t="s">
        <v>1555</v>
      </c>
      <c r="K2535">
        <v>0</v>
      </c>
      <c r="L2535">
        <v>0</v>
      </c>
      <c r="M2535" t="s">
        <v>31</v>
      </c>
      <c r="N2535">
        <v>0</v>
      </c>
      <c r="O2535">
        <v>0</v>
      </c>
      <c r="P2535" t="s">
        <v>31</v>
      </c>
      <c r="Q2535">
        <v>180</v>
      </c>
      <c r="R2535">
        <v>2.97</v>
      </c>
      <c r="S2535" t="s">
        <v>33</v>
      </c>
      <c r="T2535">
        <v>180</v>
      </c>
      <c r="U2535">
        <v>13.68</v>
      </c>
      <c r="V2535" t="s">
        <v>33</v>
      </c>
      <c r="W2535" t="s">
        <v>33</v>
      </c>
      <c r="X2535" t="s">
        <v>771</v>
      </c>
      <c r="Y2535" t="s">
        <v>91</v>
      </c>
      <c r="Z2535" t="s">
        <v>6328</v>
      </c>
      <c r="AA2535" t="s">
        <v>6329</v>
      </c>
      <c r="AC2535" s="13" t="str">
        <f t="shared" si="422"/>
        <v>000168711</v>
      </c>
      <c r="AD2535" t="str">
        <f t="shared" si="423"/>
        <v>25/11/2015</v>
      </c>
      <c r="AE2535" t="str">
        <f t="shared" si="424"/>
        <v>01192333001366</v>
      </c>
      <c r="AF2535" s="14">
        <f t="shared" si="425"/>
        <v>180</v>
      </c>
      <c r="AG2535">
        <f t="shared" si="426"/>
        <v>86.722049999999996</v>
      </c>
      <c r="AH2535">
        <f t="shared" si="427"/>
        <v>1</v>
      </c>
      <c r="AI2535" s="16">
        <v>6784933</v>
      </c>
      <c r="AJ2535" s="16" t="s">
        <v>7540</v>
      </c>
      <c r="AK2535" s="16" t="s">
        <v>5628</v>
      </c>
      <c r="AL2535" s="16" t="s">
        <v>3039</v>
      </c>
      <c r="AM2535" s="16" t="s">
        <v>7143</v>
      </c>
      <c r="AN2535">
        <v>0.5</v>
      </c>
      <c r="AO2535">
        <f>VLOOKUP(TRIM(AL2535),'Parcela Dedutivel'!$A$1:$B$65536,2,FALSE)</f>
        <v>0</v>
      </c>
      <c r="AP2535" s="15">
        <f t="shared" si="428"/>
        <v>0</v>
      </c>
      <c r="AQ2535" s="16">
        <f t="shared" si="429"/>
        <v>0</v>
      </c>
      <c r="AV2535" s="18"/>
      <c r="AY2535" s="17"/>
      <c r="AZ2535" s="17"/>
    </row>
    <row r="2536" spans="1:52" hidden="1" x14ac:dyDescent="0.25">
      <c r="A2536" t="s">
        <v>26</v>
      </c>
      <c r="B2536" t="s">
        <v>6330</v>
      </c>
      <c r="C2536">
        <v>42333</v>
      </c>
      <c r="D2536" t="s">
        <v>2804</v>
      </c>
      <c r="E2536" t="s">
        <v>6979</v>
      </c>
      <c r="F2536" t="s">
        <v>29</v>
      </c>
      <c r="G2536">
        <v>2590</v>
      </c>
      <c r="H2536">
        <v>2590</v>
      </c>
      <c r="I2536">
        <v>466.2</v>
      </c>
      <c r="J2536" t="s">
        <v>30</v>
      </c>
      <c r="K2536">
        <v>0</v>
      </c>
      <c r="L2536">
        <v>0</v>
      </c>
      <c r="M2536" t="s">
        <v>31</v>
      </c>
      <c r="N2536">
        <v>0</v>
      </c>
      <c r="O2536">
        <v>0</v>
      </c>
      <c r="P2536" t="s">
        <v>31</v>
      </c>
      <c r="Q2536">
        <v>2590</v>
      </c>
      <c r="R2536">
        <v>42.74</v>
      </c>
      <c r="S2536" t="s">
        <v>33</v>
      </c>
      <c r="T2536">
        <v>2590</v>
      </c>
      <c r="U2536">
        <v>196.84</v>
      </c>
      <c r="V2536" t="s">
        <v>33</v>
      </c>
      <c r="W2536" t="s">
        <v>33</v>
      </c>
      <c r="X2536" t="s">
        <v>771</v>
      </c>
      <c r="Y2536" t="s">
        <v>96</v>
      </c>
      <c r="Z2536" t="s">
        <v>772</v>
      </c>
      <c r="AA2536" t="s">
        <v>773</v>
      </c>
      <c r="AC2536" s="13" t="str">
        <f t="shared" si="422"/>
        <v>000168712</v>
      </c>
      <c r="AD2536" t="str">
        <f t="shared" si="423"/>
        <v>25/11/2015</v>
      </c>
      <c r="AE2536" t="str">
        <f t="shared" si="424"/>
        <v>01192333001366</v>
      </c>
      <c r="AF2536" s="14">
        <f t="shared" si="425"/>
        <v>2590</v>
      </c>
      <c r="AG2536">
        <f t="shared" si="426"/>
        <v>0</v>
      </c>
      <c r="AH2536">
        <f t="shared" si="427"/>
        <v>1</v>
      </c>
      <c r="AI2536" s="16">
        <v>6783535</v>
      </c>
      <c r="AJ2536" s="16" t="s">
        <v>7480</v>
      </c>
      <c r="AK2536" s="16" t="s">
        <v>5345</v>
      </c>
      <c r="AL2536" s="16" t="s">
        <v>1789</v>
      </c>
      <c r="AM2536" s="16" t="s">
        <v>7193</v>
      </c>
      <c r="AN2536">
        <v>3</v>
      </c>
      <c r="AO2536" t="e">
        <f>VLOOKUP(TRIM(AL2536),'Parcela Dedutivel'!$A$1:$B$65536,2,FALSE)</f>
        <v>#N/A</v>
      </c>
      <c r="AP2536" s="15">
        <f t="shared" si="428"/>
        <v>0</v>
      </c>
      <c r="AQ2536" s="16">
        <f t="shared" si="429"/>
        <v>0</v>
      </c>
      <c r="AV2536" s="18"/>
      <c r="AY2536" s="17"/>
      <c r="AZ2536" s="17"/>
    </row>
    <row r="2537" spans="1:52" hidden="1" x14ac:dyDescent="0.25">
      <c r="A2537" t="s">
        <v>26</v>
      </c>
      <c r="B2537" t="s">
        <v>6331</v>
      </c>
      <c r="C2537">
        <v>42333</v>
      </c>
      <c r="D2537" t="s">
        <v>2817</v>
      </c>
      <c r="E2537" t="s">
        <v>6979</v>
      </c>
      <c r="F2537" t="s">
        <v>179</v>
      </c>
      <c r="G2537">
        <v>1550.1000000000001</v>
      </c>
      <c r="H2537">
        <v>1550.1000000000001</v>
      </c>
      <c r="I2537">
        <v>186.01</v>
      </c>
      <c r="J2537" t="s">
        <v>30</v>
      </c>
      <c r="K2537">
        <v>0</v>
      </c>
      <c r="L2537">
        <v>0</v>
      </c>
      <c r="M2537" t="s">
        <v>31</v>
      </c>
      <c r="N2537">
        <v>0</v>
      </c>
      <c r="O2537">
        <v>0</v>
      </c>
      <c r="P2537" t="s">
        <v>31</v>
      </c>
      <c r="Q2537">
        <v>1550.1000000000001</v>
      </c>
      <c r="R2537">
        <v>25.580000000000002</v>
      </c>
      <c r="S2537" t="s">
        <v>33</v>
      </c>
      <c r="T2537">
        <v>1550.1000000000001</v>
      </c>
      <c r="U2537">
        <v>117.81</v>
      </c>
      <c r="V2537" t="s">
        <v>33</v>
      </c>
      <c r="W2537" t="s">
        <v>33</v>
      </c>
      <c r="X2537" t="s">
        <v>3114</v>
      </c>
      <c r="Y2537" t="s">
        <v>1378</v>
      </c>
      <c r="Z2537" t="s">
        <v>6332</v>
      </c>
      <c r="AA2537" t="s">
        <v>6333</v>
      </c>
      <c r="AC2537" s="13" t="str">
        <f t="shared" si="422"/>
        <v>000168713</v>
      </c>
      <c r="AD2537" t="str">
        <f t="shared" si="423"/>
        <v>25/11/2015</v>
      </c>
      <c r="AE2537" t="str">
        <f t="shared" si="424"/>
        <v>43375930000132</v>
      </c>
      <c r="AF2537" s="14">
        <f t="shared" si="425"/>
        <v>1550.1000000000001</v>
      </c>
      <c r="AG2537">
        <f t="shared" si="426"/>
        <v>0</v>
      </c>
      <c r="AH2537">
        <f t="shared" si="427"/>
        <v>1</v>
      </c>
      <c r="AI2537" s="16">
        <v>6783535</v>
      </c>
      <c r="AJ2537" s="16" t="s">
        <v>7480</v>
      </c>
      <c r="AK2537" s="16" t="s">
        <v>5345</v>
      </c>
      <c r="AL2537" s="16" t="s">
        <v>643</v>
      </c>
      <c r="AM2537" s="16" t="s">
        <v>7193</v>
      </c>
      <c r="AN2537">
        <v>2</v>
      </c>
      <c r="AO2537" t="e">
        <f>VLOOKUP(TRIM(AL2537),'Parcela Dedutivel'!$A$1:$B$65536,2,FALSE)</f>
        <v>#N/A</v>
      </c>
      <c r="AP2537" s="15">
        <f t="shared" si="428"/>
        <v>0</v>
      </c>
      <c r="AQ2537" s="16">
        <f t="shared" si="429"/>
        <v>0</v>
      </c>
      <c r="AV2537" s="18"/>
      <c r="AY2537" s="17"/>
      <c r="AZ2537" s="17"/>
    </row>
    <row r="2538" spans="1:52" hidden="1" x14ac:dyDescent="0.25">
      <c r="A2538" t="s">
        <v>26</v>
      </c>
      <c r="B2538" t="s">
        <v>6334</v>
      </c>
      <c r="C2538">
        <v>42333</v>
      </c>
      <c r="D2538" t="s">
        <v>2804</v>
      </c>
      <c r="E2538" t="s">
        <v>6979</v>
      </c>
      <c r="F2538" t="s">
        <v>29</v>
      </c>
      <c r="G2538">
        <v>120.60000000000001</v>
      </c>
      <c r="H2538">
        <v>120.60000000000001</v>
      </c>
      <c r="I2538">
        <v>21.71</v>
      </c>
      <c r="J2538" t="s">
        <v>30</v>
      </c>
      <c r="K2538">
        <v>0</v>
      </c>
      <c r="L2538">
        <v>0</v>
      </c>
      <c r="M2538" t="s">
        <v>31</v>
      </c>
      <c r="N2538">
        <v>0</v>
      </c>
      <c r="O2538">
        <v>0</v>
      </c>
      <c r="P2538" t="s">
        <v>31</v>
      </c>
      <c r="Q2538">
        <v>120.60000000000001</v>
      </c>
      <c r="R2538">
        <v>1.99</v>
      </c>
      <c r="S2538" t="s">
        <v>33</v>
      </c>
      <c r="T2538">
        <v>120.60000000000001</v>
      </c>
      <c r="U2538">
        <v>9.17</v>
      </c>
      <c r="V2538" t="s">
        <v>33</v>
      </c>
      <c r="W2538" t="s">
        <v>33</v>
      </c>
      <c r="X2538" t="s">
        <v>771</v>
      </c>
      <c r="Y2538" t="s">
        <v>1378</v>
      </c>
      <c r="Z2538" t="s">
        <v>6305</v>
      </c>
      <c r="AA2538" t="s">
        <v>6306</v>
      </c>
      <c r="AC2538" s="13" t="str">
        <f t="shared" si="422"/>
        <v>000168714</v>
      </c>
      <c r="AD2538" t="str">
        <f t="shared" si="423"/>
        <v>25/11/2015</v>
      </c>
      <c r="AE2538" t="str">
        <f t="shared" si="424"/>
        <v>01192333001366</v>
      </c>
      <c r="AF2538" s="14">
        <f t="shared" si="425"/>
        <v>120.60000000000001</v>
      </c>
      <c r="AG2538">
        <f t="shared" si="426"/>
        <v>34.731000000000002</v>
      </c>
      <c r="AH2538">
        <f t="shared" si="427"/>
        <v>1</v>
      </c>
      <c r="AI2538" s="16">
        <v>7807233</v>
      </c>
      <c r="AJ2538" s="16" t="s">
        <v>7746</v>
      </c>
      <c r="AK2538" s="16" t="s">
        <v>5347</v>
      </c>
      <c r="AL2538" s="16" t="s">
        <v>5351</v>
      </c>
      <c r="AM2538" s="16" t="s">
        <v>7143</v>
      </c>
      <c r="AN2538">
        <v>100</v>
      </c>
      <c r="AO2538" t="e">
        <f>VLOOKUP(TRIM(AL2538),'Parcela Dedutivel'!$A$1:$B$65536,2,FALSE)</f>
        <v>#N/A</v>
      </c>
      <c r="AP2538" s="15">
        <f t="shared" si="428"/>
        <v>0</v>
      </c>
      <c r="AQ2538" s="16">
        <f t="shared" si="429"/>
        <v>0</v>
      </c>
      <c r="AV2538" s="18"/>
      <c r="AY2538" s="17"/>
      <c r="AZ2538" s="17"/>
    </row>
    <row r="2539" spans="1:52" hidden="1" x14ac:dyDescent="0.25">
      <c r="A2539" t="s">
        <v>26</v>
      </c>
      <c r="B2539" t="s">
        <v>6335</v>
      </c>
      <c r="C2539">
        <v>42333</v>
      </c>
      <c r="D2539" t="s">
        <v>2817</v>
      </c>
      <c r="E2539" t="s">
        <v>6979</v>
      </c>
      <c r="F2539" t="s">
        <v>1643</v>
      </c>
      <c r="G2539">
        <v>2390.63</v>
      </c>
      <c r="H2539">
        <v>2390.63</v>
      </c>
      <c r="I2539">
        <v>286.88</v>
      </c>
      <c r="J2539" t="s">
        <v>30</v>
      </c>
      <c r="K2539">
        <v>0</v>
      </c>
      <c r="L2539">
        <v>0</v>
      </c>
      <c r="M2539" t="s">
        <v>31</v>
      </c>
      <c r="N2539">
        <v>0</v>
      </c>
      <c r="O2539">
        <v>0</v>
      </c>
      <c r="P2539" t="s">
        <v>31</v>
      </c>
      <c r="Q2539">
        <v>2390.63</v>
      </c>
      <c r="R2539">
        <v>39.450000000000003</v>
      </c>
      <c r="S2539" t="s">
        <v>33</v>
      </c>
      <c r="T2539">
        <v>2390.63</v>
      </c>
      <c r="U2539">
        <v>181.69</v>
      </c>
      <c r="V2539" t="s">
        <v>33</v>
      </c>
      <c r="W2539" t="s">
        <v>33</v>
      </c>
      <c r="X2539" t="s">
        <v>2574</v>
      </c>
      <c r="Y2539" t="s">
        <v>96</v>
      </c>
      <c r="Z2539" t="s">
        <v>5342</v>
      </c>
      <c r="AA2539" t="s">
        <v>5343</v>
      </c>
      <c r="AC2539" s="13" t="str">
        <f t="shared" si="422"/>
        <v>000168715</v>
      </c>
      <c r="AD2539" t="str">
        <f t="shared" si="423"/>
        <v>25/11/2015</v>
      </c>
      <c r="AE2539" t="str">
        <f t="shared" si="424"/>
        <v>03523188000140</v>
      </c>
      <c r="AF2539" s="14">
        <f t="shared" si="425"/>
        <v>2390.63</v>
      </c>
      <c r="AG2539">
        <f t="shared" si="426"/>
        <v>0</v>
      </c>
      <c r="AH2539">
        <f t="shared" si="427"/>
        <v>1</v>
      </c>
      <c r="AI2539" s="16">
        <v>6784933</v>
      </c>
      <c r="AJ2539" s="16" t="s">
        <v>7540</v>
      </c>
      <c r="AK2539" s="16" t="s">
        <v>5628</v>
      </c>
      <c r="AL2539" s="16" t="s">
        <v>3733</v>
      </c>
      <c r="AM2539" s="16" t="s">
        <v>7143</v>
      </c>
      <c r="AN2539">
        <v>4</v>
      </c>
      <c r="AO2539">
        <f>VLOOKUP(TRIM(AL2539),'Parcela Dedutivel'!$A$1:$B$65536,2,FALSE)</f>
        <v>0</v>
      </c>
      <c r="AP2539" s="15">
        <f t="shared" si="428"/>
        <v>0</v>
      </c>
      <c r="AQ2539" s="16">
        <f t="shared" si="429"/>
        <v>0</v>
      </c>
      <c r="AV2539" s="18"/>
      <c r="AY2539" s="17"/>
      <c r="AZ2539" s="17"/>
    </row>
    <row r="2540" spans="1:52" hidden="1" x14ac:dyDescent="0.25">
      <c r="A2540" t="s">
        <v>26</v>
      </c>
      <c r="B2540" t="s">
        <v>6336</v>
      </c>
      <c r="C2540">
        <v>42333</v>
      </c>
      <c r="D2540" t="s">
        <v>2817</v>
      </c>
      <c r="E2540" t="s">
        <v>6979</v>
      </c>
      <c r="F2540" t="s">
        <v>179</v>
      </c>
      <c r="G2540">
        <v>731.43000000000006</v>
      </c>
      <c r="H2540">
        <v>731.43000000000006</v>
      </c>
      <c r="I2540">
        <v>87.77</v>
      </c>
      <c r="J2540" t="s">
        <v>30</v>
      </c>
      <c r="K2540">
        <v>0</v>
      </c>
      <c r="L2540">
        <v>0</v>
      </c>
      <c r="M2540" t="s">
        <v>31</v>
      </c>
      <c r="N2540">
        <v>0</v>
      </c>
      <c r="O2540">
        <v>0</v>
      </c>
      <c r="P2540" t="s">
        <v>31</v>
      </c>
      <c r="Q2540">
        <v>731.43000000000006</v>
      </c>
      <c r="R2540">
        <v>12.07</v>
      </c>
      <c r="S2540" t="s">
        <v>33</v>
      </c>
      <c r="T2540">
        <v>731.43000000000006</v>
      </c>
      <c r="U2540">
        <v>55.59</v>
      </c>
      <c r="V2540" t="s">
        <v>33</v>
      </c>
      <c r="W2540" t="s">
        <v>33</v>
      </c>
      <c r="X2540" t="s">
        <v>3063</v>
      </c>
      <c r="Y2540" t="s">
        <v>1378</v>
      </c>
      <c r="Z2540" t="s">
        <v>5080</v>
      </c>
      <c r="AA2540" t="s">
        <v>5081</v>
      </c>
      <c r="AC2540" s="13" t="str">
        <f t="shared" si="422"/>
        <v>000168716</v>
      </c>
      <c r="AD2540" t="str">
        <f t="shared" si="423"/>
        <v>25/11/2015</v>
      </c>
      <c r="AE2540" t="str">
        <f t="shared" si="424"/>
        <v>01641045000612</v>
      </c>
      <c r="AF2540" s="14">
        <f t="shared" si="425"/>
        <v>731.43000000000006</v>
      </c>
      <c r="AG2540">
        <f t="shared" si="426"/>
        <v>0</v>
      </c>
      <c r="AH2540">
        <f t="shared" si="427"/>
        <v>1</v>
      </c>
      <c r="AI2540" s="16">
        <v>7807233</v>
      </c>
      <c r="AJ2540" s="16" t="s">
        <v>7746</v>
      </c>
      <c r="AK2540" s="16" t="s">
        <v>5347</v>
      </c>
      <c r="AL2540" s="16" t="s">
        <v>5349</v>
      </c>
      <c r="AM2540" s="16" t="s">
        <v>7143</v>
      </c>
      <c r="AN2540">
        <v>10</v>
      </c>
      <c r="AO2540" t="e">
        <f>VLOOKUP(TRIM(AL2540),'Parcela Dedutivel'!$A$1:$B$65536,2,FALSE)</f>
        <v>#N/A</v>
      </c>
      <c r="AP2540" s="15">
        <f t="shared" si="428"/>
        <v>0</v>
      </c>
      <c r="AQ2540" s="16">
        <f t="shared" si="429"/>
        <v>0</v>
      </c>
      <c r="AV2540" s="18"/>
      <c r="AY2540" s="17"/>
      <c r="AZ2540" s="17"/>
    </row>
    <row r="2541" spans="1:52" hidden="1" x14ac:dyDescent="0.25">
      <c r="A2541" t="s">
        <v>26</v>
      </c>
      <c r="B2541" t="s">
        <v>6337</v>
      </c>
      <c r="C2541">
        <v>42333</v>
      </c>
      <c r="D2541" t="s">
        <v>2804</v>
      </c>
      <c r="E2541" t="s">
        <v>6979</v>
      </c>
      <c r="F2541" t="s">
        <v>29</v>
      </c>
      <c r="G2541">
        <v>1393.81</v>
      </c>
      <c r="H2541">
        <v>1393.81</v>
      </c>
      <c r="I2541">
        <v>250.89000000000001</v>
      </c>
      <c r="J2541" t="s">
        <v>30</v>
      </c>
      <c r="K2541">
        <v>0</v>
      </c>
      <c r="L2541">
        <v>0</v>
      </c>
      <c r="M2541" t="s">
        <v>31</v>
      </c>
      <c r="N2541">
        <v>0</v>
      </c>
      <c r="O2541">
        <v>0</v>
      </c>
      <c r="P2541" t="s">
        <v>31</v>
      </c>
      <c r="Q2541">
        <v>1393.81</v>
      </c>
      <c r="R2541">
        <v>23</v>
      </c>
      <c r="S2541" t="s">
        <v>33</v>
      </c>
      <c r="T2541">
        <v>1393.81</v>
      </c>
      <c r="U2541">
        <v>105.93</v>
      </c>
      <c r="V2541" t="s">
        <v>33</v>
      </c>
      <c r="W2541" t="s">
        <v>33</v>
      </c>
      <c r="X2541" t="s">
        <v>1377</v>
      </c>
      <c r="Y2541" t="s">
        <v>1378</v>
      </c>
      <c r="Z2541" t="s">
        <v>1379</v>
      </c>
      <c r="AA2541" t="s">
        <v>1568</v>
      </c>
      <c r="AC2541" s="13" t="str">
        <f t="shared" si="422"/>
        <v>000168717</v>
      </c>
      <c r="AD2541" t="str">
        <f t="shared" si="423"/>
        <v>25/11/2015</v>
      </c>
      <c r="AE2541" t="str">
        <f t="shared" si="424"/>
        <v>07760479000103</v>
      </c>
      <c r="AF2541" s="14">
        <f t="shared" si="425"/>
        <v>1393.81</v>
      </c>
      <c r="AG2541">
        <f t="shared" si="426"/>
        <v>503.59499999999997</v>
      </c>
      <c r="AH2541">
        <f t="shared" si="427"/>
        <v>1</v>
      </c>
      <c r="AI2541" s="16">
        <v>241591</v>
      </c>
      <c r="AJ2541" s="16" t="s">
        <v>7747</v>
      </c>
      <c r="AK2541" s="16" t="s">
        <v>5629</v>
      </c>
      <c r="AL2541" s="16" t="s">
        <v>5631</v>
      </c>
      <c r="AM2541" s="16" t="s">
        <v>7193</v>
      </c>
      <c r="AN2541">
        <v>3</v>
      </c>
      <c r="AO2541" t="e">
        <f>VLOOKUP(TRIM(AL2541),'Parcela Dedutivel'!$A$1:$B$65536,2,FALSE)</f>
        <v>#N/A</v>
      </c>
      <c r="AP2541" s="15">
        <f t="shared" si="428"/>
        <v>0</v>
      </c>
      <c r="AQ2541" s="16">
        <f t="shared" si="429"/>
        <v>0</v>
      </c>
      <c r="AV2541" s="18"/>
      <c r="AY2541" s="17"/>
      <c r="AZ2541" s="17"/>
    </row>
    <row r="2542" spans="1:52" hidden="1" x14ac:dyDescent="0.25">
      <c r="A2542" t="s">
        <v>26</v>
      </c>
      <c r="B2542" t="s">
        <v>6338</v>
      </c>
      <c r="C2542">
        <v>42333</v>
      </c>
      <c r="D2542" t="s">
        <v>2804</v>
      </c>
      <c r="E2542" t="s">
        <v>6979</v>
      </c>
      <c r="F2542" t="s">
        <v>29</v>
      </c>
      <c r="G2542">
        <v>978.48</v>
      </c>
      <c r="H2542">
        <v>978.48</v>
      </c>
      <c r="I2542">
        <v>176.13</v>
      </c>
      <c r="J2542" t="s">
        <v>30</v>
      </c>
      <c r="K2542">
        <v>0</v>
      </c>
      <c r="L2542">
        <v>0</v>
      </c>
      <c r="M2542" t="s">
        <v>31</v>
      </c>
      <c r="N2542">
        <v>0</v>
      </c>
      <c r="O2542">
        <v>0</v>
      </c>
      <c r="P2542" t="s">
        <v>31</v>
      </c>
      <c r="Q2542">
        <v>978.48</v>
      </c>
      <c r="R2542">
        <v>16.14</v>
      </c>
      <c r="S2542" t="s">
        <v>33</v>
      </c>
      <c r="T2542">
        <v>978.48</v>
      </c>
      <c r="U2542">
        <v>74.36</v>
      </c>
      <c r="V2542" t="s">
        <v>33</v>
      </c>
      <c r="W2542" t="s">
        <v>33</v>
      </c>
      <c r="X2542" t="s">
        <v>3169</v>
      </c>
      <c r="Y2542" t="s">
        <v>91</v>
      </c>
      <c r="Z2542" t="s">
        <v>6339</v>
      </c>
      <c r="AA2542" t="s">
        <v>6340</v>
      </c>
      <c r="AC2542" s="13" t="str">
        <f t="shared" si="422"/>
        <v>000168718</v>
      </c>
      <c r="AD2542" t="str">
        <f t="shared" si="423"/>
        <v>25/11/2015</v>
      </c>
      <c r="AE2542" t="str">
        <f t="shared" si="424"/>
        <v>48754139000157</v>
      </c>
      <c r="AF2542" s="14">
        <f t="shared" si="425"/>
        <v>978.48</v>
      </c>
      <c r="AG2542">
        <f t="shared" si="426"/>
        <v>0</v>
      </c>
      <c r="AH2542">
        <f t="shared" si="427"/>
        <v>1</v>
      </c>
      <c r="AI2542" s="16">
        <v>6784933</v>
      </c>
      <c r="AJ2542" s="16" t="s">
        <v>7540</v>
      </c>
      <c r="AK2542" s="16" t="s">
        <v>5633</v>
      </c>
      <c r="AL2542" s="16" t="s">
        <v>623</v>
      </c>
      <c r="AM2542" s="16" t="s">
        <v>7143</v>
      </c>
      <c r="AN2542">
        <v>1</v>
      </c>
      <c r="AO2542" t="e">
        <f>VLOOKUP(TRIM(AL2542),'Parcela Dedutivel'!$A$1:$B$65536,2,FALSE)</f>
        <v>#N/A</v>
      </c>
      <c r="AP2542" s="15">
        <f t="shared" si="428"/>
        <v>0</v>
      </c>
      <c r="AQ2542" s="16">
        <f t="shared" si="429"/>
        <v>0</v>
      </c>
      <c r="AV2542" s="18"/>
      <c r="AY2542" s="17"/>
      <c r="AZ2542" s="17"/>
    </row>
    <row r="2543" spans="1:52" hidden="1" x14ac:dyDescent="0.25">
      <c r="A2543" t="s">
        <v>26</v>
      </c>
      <c r="B2543" t="s">
        <v>6341</v>
      </c>
      <c r="C2543">
        <v>42333</v>
      </c>
      <c r="D2543" t="s">
        <v>2817</v>
      </c>
      <c r="E2543" t="s">
        <v>6979</v>
      </c>
      <c r="F2543" t="s">
        <v>1643</v>
      </c>
      <c r="G2543">
        <v>72.100000000000009</v>
      </c>
      <c r="H2543">
        <v>72.100000000000009</v>
      </c>
      <c r="I2543">
        <v>8.65</v>
      </c>
      <c r="J2543" t="s">
        <v>30</v>
      </c>
      <c r="K2543">
        <v>0</v>
      </c>
      <c r="L2543">
        <v>0</v>
      </c>
      <c r="M2543" t="s">
        <v>31</v>
      </c>
      <c r="N2543">
        <v>0</v>
      </c>
      <c r="O2543">
        <v>0</v>
      </c>
      <c r="P2543" t="s">
        <v>31</v>
      </c>
      <c r="Q2543">
        <v>72.100000000000009</v>
      </c>
      <c r="R2543">
        <v>1.19</v>
      </c>
      <c r="S2543" t="s">
        <v>33</v>
      </c>
      <c r="T2543">
        <v>72.100000000000009</v>
      </c>
      <c r="U2543">
        <v>5.48</v>
      </c>
      <c r="V2543" t="s">
        <v>33</v>
      </c>
      <c r="W2543" t="s">
        <v>33</v>
      </c>
      <c r="X2543" t="s">
        <v>2574</v>
      </c>
      <c r="Y2543" t="s">
        <v>96</v>
      </c>
      <c r="Z2543" t="s">
        <v>3450</v>
      </c>
      <c r="AA2543" t="s">
        <v>3451</v>
      </c>
      <c r="AC2543" s="13" t="str">
        <f t="shared" si="422"/>
        <v>000168719</v>
      </c>
      <c r="AD2543" t="str">
        <f t="shared" si="423"/>
        <v>25/11/2015</v>
      </c>
      <c r="AE2543" t="str">
        <f t="shared" si="424"/>
        <v>03523188000140</v>
      </c>
      <c r="AF2543" s="14">
        <f t="shared" si="425"/>
        <v>72.100000000000009</v>
      </c>
      <c r="AG2543">
        <f t="shared" si="426"/>
        <v>0</v>
      </c>
      <c r="AH2543">
        <f t="shared" si="427"/>
        <v>1</v>
      </c>
      <c r="AI2543" s="16">
        <v>6783519</v>
      </c>
      <c r="AJ2543" s="16" t="s">
        <v>7401</v>
      </c>
      <c r="AK2543" s="16" t="s">
        <v>5353</v>
      </c>
      <c r="AL2543" s="16" t="s">
        <v>1777</v>
      </c>
      <c r="AM2543" s="16" t="s">
        <v>7193</v>
      </c>
      <c r="AN2543">
        <v>20</v>
      </c>
      <c r="AO2543" t="e">
        <f>VLOOKUP(TRIM(AL2543),'Parcela Dedutivel'!$A$1:$B$65536,2,FALSE)</f>
        <v>#N/A</v>
      </c>
      <c r="AP2543" s="15">
        <f t="shared" si="428"/>
        <v>0</v>
      </c>
      <c r="AQ2543" s="16">
        <f t="shared" si="429"/>
        <v>0</v>
      </c>
      <c r="AV2543" s="18"/>
      <c r="AY2543" s="17"/>
      <c r="AZ2543" s="17"/>
    </row>
    <row r="2544" spans="1:52" hidden="1" x14ac:dyDescent="0.25">
      <c r="A2544" t="s">
        <v>26</v>
      </c>
      <c r="B2544" t="s">
        <v>6342</v>
      </c>
      <c r="C2544">
        <v>42333</v>
      </c>
      <c r="D2544" t="s">
        <v>2804</v>
      </c>
      <c r="E2544" t="s">
        <v>6979</v>
      </c>
      <c r="F2544" t="s">
        <v>29</v>
      </c>
      <c r="G2544">
        <v>7168.59</v>
      </c>
      <c r="H2544">
        <v>0</v>
      </c>
      <c r="I2544">
        <v>0</v>
      </c>
      <c r="J2544" t="s">
        <v>31</v>
      </c>
      <c r="K2544">
        <v>0</v>
      </c>
      <c r="L2544">
        <v>0</v>
      </c>
      <c r="M2544" t="s">
        <v>31</v>
      </c>
      <c r="N2544">
        <v>0</v>
      </c>
      <c r="O2544">
        <v>0</v>
      </c>
      <c r="P2544" t="s">
        <v>31</v>
      </c>
      <c r="Q2544">
        <v>7168.59</v>
      </c>
      <c r="R2544">
        <v>118.28</v>
      </c>
      <c r="S2544" t="s">
        <v>33</v>
      </c>
      <c r="T2544">
        <v>7168.59</v>
      </c>
      <c r="U2544">
        <v>544.81000000000006</v>
      </c>
      <c r="V2544" t="s">
        <v>33</v>
      </c>
      <c r="W2544" t="s">
        <v>33</v>
      </c>
      <c r="X2544" t="s">
        <v>3055</v>
      </c>
      <c r="Y2544" t="s">
        <v>2556</v>
      </c>
      <c r="Z2544" t="s">
        <v>6343</v>
      </c>
      <c r="AA2544" t="s">
        <v>6344</v>
      </c>
      <c r="AC2544" s="13" t="str">
        <f t="shared" si="422"/>
        <v>000168720</v>
      </c>
      <c r="AD2544" t="str">
        <f t="shared" si="423"/>
        <v>25/11/2015</v>
      </c>
      <c r="AE2544" t="str">
        <f t="shared" si="424"/>
        <v>74404229000551</v>
      </c>
      <c r="AF2544" s="14">
        <f t="shared" si="425"/>
        <v>7168.59</v>
      </c>
      <c r="AG2544">
        <f t="shared" si="426"/>
        <v>0</v>
      </c>
      <c r="AH2544">
        <f t="shared" si="427"/>
        <v>1</v>
      </c>
      <c r="AI2544" s="16">
        <v>6791105</v>
      </c>
      <c r="AJ2544" s="16" t="s">
        <v>7412</v>
      </c>
      <c r="AK2544" s="16" t="s">
        <v>5354</v>
      </c>
      <c r="AL2544" s="16" t="s">
        <v>5355</v>
      </c>
      <c r="AM2544" s="16" t="s">
        <v>7143</v>
      </c>
      <c r="AN2544">
        <v>3000</v>
      </c>
      <c r="AO2544">
        <f>VLOOKUP(TRIM(AL2544),'Parcela Dedutivel'!$A$1:$B$65536,2,FALSE)</f>
        <v>0</v>
      </c>
      <c r="AP2544" s="15">
        <f t="shared" si="428"/>
        <v>0</v>
      </c>
      <c r="AQ2544" s="16">
        <f t="shared" si="429"/>
        <v>0</v>
      </c>
      <c r="AV2544" s="18"/>
      <c r="AY2544" s="17"/>
      <c r="AZ2544" s="17"/>
    </row>
    <row r="2545" spans="1:52" hidden="1" x14ac:dyDescent="0.25">
      <c r="A2545" t="s">
        <v>26</v>
      </c>
      <c r="B2545" t="s">
        <v>6346</v>
      </c>
      <c r="C2545">
        <v>42333</v>
      </c>
      <c r="D2545" t="s">
        <v>2804</v>
      </c>
      <c r="E2545" t="s">
        <v>6979</v>
      </c>
      <c r="F2545" t="s">
        <v>29</v>
      </c>
      <c r="G2545">
        <v>798.5</v>
      </c>
      <c r="H2545">
        <v>798.5</v>
      </c>
      <c r="I2545">
        <v>143.72999999999999</v>
      </c>
      <c r="J2545" t="s">
        <v>30</v>
      </c>
      <c r="K2545">
        <v>0</v>
      </c>
      <c r="L2545">
        <v>0</v>
      </c>
      <c r="M2545" t="s">
        <v>31</v>
      </c>
      <c r="N2545">
        <v>0</v>
      </c>
      <c r="O2545">
        <v>0</v>
      </c>
      <c r="P2545" t="s">
        <v>31</v>
      </c>
      <c r="Q2545">
        <v>798.5</v>
      </c>
      <c r="R2545">
        <v>13.18</v>
      </c>
      <c r="S2545" t="s">
        <v>33</v>
      </c>
      <c r="T2545">
        <v>798.5</v>
      </c>
      <c r="U2545">
        <v>60.69</v>
      </c>
      <c r="V2545" t="s">
        <v>33</v>
      </c>
      <c r="W2545" t="s">
        <v>33</v>
      </c>
      <c r="X2545" t="s">
        <v>5765</v>
      </c>
      <c r="Y2545" t="s">
        <v>91</v>
      </c>
      <c r="Z2545" t="s">
        <v>6347</v>
      </c>
      <c r="AA2545" t="s">
        <v>6348</v>
      </c>
      <c r="AC2545" s="13" t="str">
        <f t="shared" si="422"/>
        <v>000168722</v>
      </c>
      <c r="AD2545" t="str">
        <f t="shared" si="423"/>
        <v>25/11/2015</v>
      </c>
      <c r="AE2545" t="str">
        <f t="shared" si="424"/>
        <v>48754139000823</v>
      </c>
      <c r="AF2545" s="14">
        <f t="shared" si="425"/>
        <v>798.5</v>
      </c>
      <c r="AG2545">
        <f t="shared" si="426"/>
        <v>0</v>
      </c>
      <c r="AH2545">
        <f t="shared" si="427"/>
        <v>1</v>
      </c>
      <c r="AI2545" s="16">
        <v>6784933</v>
      </c>
      <c r="AJ2545" s="16" t="s">
        <v>7540</v>
      </c>
      <c r="AK2545" s="16" t="s">
        <v>5633</v>
      </c>
      <c r="AL2545" s="16" t="s">
        <v>621</v>
      </c>
      <c r="AM2545" s="16" t="s">
        <v>7143</v>
      </c>
      <c r="AN2545">
        <v>1</v>
      </c>
      <c r="AO2545" t="e">
        <f>VLOOKUP(TRIM(AL2545),'Parcela Dedutivel'!$A$1:$B$65536,2,FALSE)</f>
        <v>#N/A</v>
      </c>
      <c r="AP2545" s="15">
        <f t="shared" si="428"/>
        <v>0</v>
      </c>
      <c r="AQ2545" s="16">
        <f t="shared" si="429"/>
        <v>0</v>
      </c>
      <c r="AV2545" s="18"/>
      <c r="AY2545" s="17"/>
      <c r="AZ2545" s="17"/>
    </row>
    <row r="2546" spans="1:52" hidden="1" x14ac:dyDescent="0.25">
      <c r="A2546" t="s">
        <v>26</v>
      </c>
      <c r="B2546" t="s">
        <v>6346</v>
      </c>
      <c r="C2546">
        <v>42333</v>
      </c>
      <c r="D2546" t="s">
        <v>2804</v>
      </c>
      <c r="E2546" t="s">
        <v>6979</v>
      </c>
      <c r="F2546" t="s">
        <v>29</v>
      </c>
      <c r="G2546">
        <v>317.5</v>
      </c>
      <c r="H2546">
        <v>317.5</v>
      </c>
      <c r="I2546">
        <v>57.15</v>
      </c>
      <c r="J2546" t="s">
        <v>1555</v>
      </c>
      <c r="K2546">
        <v>0</v>
      </c>
      <c r="L2546">
        <v>0</v>
      </c>
      <c r="M2546" t="s">
        <v>31</v>
      </c>
      <c r="N2546">
        <v>0</v>
      </c>
      <c r="O2546">
        <v>0</v>
      </c>
      <c r="P2546" t="s">
        <v>31</v>
      </c>
      <c r="Q2546">
        <v>317.5</v>
      </c>
      <c r="R2546">
        <v>5.24</v>
      </c>
      <c r="S2546" t="s">
        <v>33</v>
      </c>
      <c r="T2546">
        <v>317.5</v>
      </c>
      <c r="U2546">
        <v>24.13</v>
      </c>
      <c r="V2546" t="s">
        <v>33</v>
      </c>
      <c r="W2546" t="s">
        <v>33</v>
      </c>
      <c r="X2546" t="s">
        <v>5765</v>
      </c>
      <c r="Y2546" t="s">
        <v>91</v>
      </c>
      <c r="Z2546" t="s">
        <v>6349</v>
      </c>
      <c r="AA2546" t="s">
        <v>6350</v>
      </c>
      <c r="AC2546" s="13" t="str">
        <f t="shared" si="422"/>
        <v>000168722</v>
      </c>
      <c r="AD2546" t="str">
        <f t="shared" si="423"/>
        <v>25/11/2015</v>
      </c>
      <c r="AE2546" t="str">
        <f t="shared" si="424"/>
        <v>48754139000823</v>
      </c>
      <c r="AF2546" s="14">
        <f t="shared" si="425"/>
        <v>317.5</v>
      </c>
      <c r="AG2546">
        <f t="shared" si="426"/>
        <v>0</v>
      </c>
      <c r="AH2546">
        <f t="shared" si="427"/>
        <v>1</v>
      </c>
      <c r="AI2546" s="16">
        <v>6784008</v>
      </c>
      <c r="AJ2546" s="16" t="s">
        <v>7748</v>
      </c>
      <c r="AK2546" s="16" t="s">
        <v>5357</v>
      </c>
      <c r="AL2546" s="16" t="s">
        <v>5359</v>
      </c>
      <c r="AM2546" s="16" t="s">
        <v>7193</v>
      </c>
      <c r="AN2546">
        <v>3</v>
      </c>
      <c r="AO2546" t="e">
        <f>VLOOKUP(TRIM(AL2546),'Parcela Dedutivel'!$A$1:$B$65536,2,FALSE)</f>
        <v>#N/A</v>
      </c>
      <c r="AP2546" s="15">
        <f t="shared" si="428"/>
        <v>0</v>
      </c>
      <c r="AQ2546" s="16">
        <f t="shared" si="429"/>
        <v>0</v>
      </c>
      <c r="AV2546" s="18"/>
      <c r="AY2546" s="17"/>
      <c r="AZ2546" s="17"/>
    </row>
    <row r="2547" spans="1:52" hidden="1" x14ac:dyDescent="0.25">
      <c r="A2547" t="s">
        <v>26</v>
      </c>
      <c r="B2547" t="s">
        <v>6351</v>
      </c>
      <c r="C2547">
        <v>42334</v>
      </c>
      <c r="D2547" t="s">
        <v>2804</v>
      </c>
      <c r="E2547" t="s">
        <v>6979</v>
      </c>
      <c r="F2547" t="s">
        <v>29</v>
      </c>
      <c r="G2547">
        <v>568.33000000000004</v>
      </c>
      <c r="H2547">
        <v>0</v>
      </c>
      <c r="I2547">
        <v>0</v>
      </c>
      <c r="J2547" t="s">
        <v>31</v>
      </c>
      <c r="K2547">
        <v>0</v>
      </c>
      <c r="L2547">
        <v>0</v>
      </c>
      <c r="M2547" t="s">
        <v>31</v>
      </c>
      <c r="N2547">
        <v>0</v>
      </c>
      <c r="O2547">
        <v>0</v>
      </c>
      <c r="P2547" t="s">
        <v>31</v>
      </c>
      <c r="Q2547">
        <v>568.33000000000004</v>
      </c>
      <c r="R2547">
        <v>9.3800000000000008</v>
      </c>
      <c r="S2547" t="s">
        <v>33</v>
      </c>
      <c r="T2547">
        <v>568.33000000000004</v>
      </c>
      <c r="U2547">
        <v>43.19</v>
      </c>
      <c r="V2547" t="s">
        <v>33</v>
      </c>
      <c r="W2547" t="s">
        <v>33</v>
      </c>
      <c r="X2547" t="s">
        <v>2743</v>
      </c>
      <c r="Y2547" t="s">
        <v>91</v>
      </c>
      <c r="Z2547" t="s">
        <v>6352</v>
      </c>
      <c r="AA2547" t="s">
        <v>6353</v>
      </c>
      <c r="AC2547" s="13" t="str">
        <f t="shared" si="422"/>
        <v>000168724</v>
      </c>
      <c r="AD2547" t="str">
        <f t="shared" si="423"/>
        <v>26/11/2015</v>
      </c>
      <c r="AE2547" t="str">
        <f t="shared" si="424"/>
        <v>01498525000161</v>
      </c>
      <c r="AF2547" s="14">
        <f t="shared" si="425"/>
        <v>568.33000000000004</v>
      </c>
      <c r="AG2547">
        <f t="shared" si="426"/>
        <v>0</v>
      </c>
      <c r="AH2547">
        <f t="shared" si="427"/>
        <v>1</v>
      </c>
      <c r="AI2547" s="16">
        <v>6784933</v>
      </c>
      <c r="AJ2547" s="16" t="s">
        <v>7540</v>
      </c>
      <c r="AK2547" s="16" t="s">
        <v>5633</v>
      </c>
      <c r="AL2547" s="16" t="s">
        <v>5634</v>
      </c>
      <c r="AM2547" s="16" t="s">
        <v>7143</v>
      </c>
      <c r="AN2547">
        <v>2</v>
      </c>
      <c r="AO2547" t="e">
        <f>VLOOKUP(TRIM(AL2547),'Parcela Dedutivel'!$A$1:$B$65536,2,FALSE)</f>
        <v>#N/A</v>
      </c>
      <c r="AP2547" s="15">
        <f t="shared" si="428"/>
        <v>0</v>
      </c>
      <c r="AQ2547" s="16">
        <f t="shared" si="429"/>
        <v>0</v>
      </c>
      <c r="AV2547" s="18"/>
      <c r="AY2547" s="17"/>
      <c r="AZ2547" s="17"/>
    </row>
    <row r="2548" spans="1:52" hidden="1" x14ac:dyDescent="0.25">
      <c r="A2548" t="s">
        <v>26</v>
      </c>
      <c r="B2548" t="s">
        <v>6354</v>
      </c>
      <c r="C2548">
        <v>42334</v>
      </c>
      <c r="D2548" t="s">
        <v>2804</v>
      </c>
      <c r="E2548" t="s">
        <v>6979</v>
      </c>
      <c r="F2548" t="s">
        <v>29</v>
      </c>
      <c r="G2548">
        <v>3.42</v>
      </c>
      <c r="H2548">
        <v>3.42</v>
      </c>
      <c r="I2548">
        <v>0.62</v>
      </c>
      <c r="J2548" t="s">
        <v>30</v>
      </c>
      <c r="K2548">
        <v>0</v>
      </c>
      <c r="L2548">
        <v>0</v>
      </c>
      <c r="M2548" t="s">
        <v>31</v>
      </c>
      <c r="N2548">
        <v>0</v>
      </c>
      <c r="O2548">
        <v>0</v>
      </c>
      <c r="P2548" t="s">
        <v>31</v>
      </c>
      <c r="Q2548">
        <v>3.42</v>
      </c>
      <c r="R2548">
        <v>0.06</v>
      </c>
      <c r="S2548" t="s">
        <v>33</v>
      </c>
      <c r="T2548">
        <v>3.42</v>
      </c>
      <c r="U2548">
        <v>0.26</v>
      </c>
      <c r="V2548" t="s">
        <v>33</v>
      </c>
      <c r="W2548" t="s">
        <v>33</v>
      </c>
      <c r="X2548" t="s">
        <v>771</v>
      </c>
      <c r="Y2548" t="s">
        <v>96</v>
      </c>
      <c r="Z2548" t="s">
        <v>6320</v>
      </c>
      <c r="AA2548" t="s">
        <v>6321</v>
      </c>
      <c r="AC2548" s="13" t="str">
        <f t="shared" si="422"/>
        <v>000168725</v>
      </c>
      <c r="AD2548" t="str">
        <f t="shared" si="423"/>
        <v>26/11/2015</v>
      </c>
      <c r="AE2548" t="str">
        <f t="shared" si="424"/>
        <v>01192333001366</v>
      </c>
      <c r="AF2548" s="14">
        <f t="shared" si="425"/>
        <v>3.42</v>
      </c>
      <c r="AG2548">
        <f t="shared" si="426"/>
        <v>0.81270000000000009</v>
      </c>
      <c r="AH2548">
        <f t="shared" si="427"/>
        <v>1</v>
      </c>
      <c r="AI2548" s="16">
        <v>6784933</v>
      </c>
      <c r="AJ2548" s="16" t="s">
        <v>7540</v>
      </c>
      <c r="AK2548" s="16" t="s">
        <v>5636</v>
      </c>
      <c r="AL2548" s="16" t="s">
        <v>623</v>
      </c>
      <c r="AM2548" s="16" t="s">
        <v>7143</v>
      </c>
      <c r="AN2548">
        <v>1</v>
      </c>
      <c r="AO2548" t="e">
        <f>VLOOKUP(TRIM(AL2548),'Parcela Dedutivel'!$A$1:$B$65536,2,FALSE)</f>
        <v>#N/A</v>
      </c>
      <c r="AP2548" s="15">
        <f t="shared" si="428"/>
        <v>0</v>
      </c>
      <c r="AQ2548" s="16">
        <f t="shared" si="429"/>
        <v>0</v>
      </c>
      <c r="AV2548" s="18"/>
      <c r="AY2548" s="17"/>
      <c r="AZ2548" s="17"/>
    </row>
    <row r="2549" spans="1:52" hidden="1" x14ac:dyDescent="0.25">
      <c r="A2549" t="s">
        <v>26</v>
      </c>
      <c r="B2549" t="s">
        <v>6355</v>
      </c>
      <c r="C2549">
        <v>42334</v>
      </c>
      <c r="D2549" t="s">
        <v>2804</v>
      </c>
      <c r="E2549" t="s">
        <v>6979</v>
      </c>
      <c r="F2549" t="s">
        <v>29</v>
      </c>
      <c r="G2549">
        <v>54.01</v>
      </c>
      <c r="H2549">
        <v>54.01</v>
      </c>
      <c r="I2549">
        <v>9.7200000000000006</v>
      </c>
      <c r="J2549" t="s">
        <v>1555</v>
      </c>
      <c r="K2549">
        <v>0</v>
      </c>
      <c r="L2549">
        <v>0</v>
      </c>
      <c r="M2549" t="s">
        <v>31</v>
      </c>
      <c r="N2549">
        <v>0</v>
      </c>
      <c r="O2549">
        <v>0</v>
      </c>
      <c r="P2549" t="s">
        <v>31</v>
      </c>
      <c r="Q2549">
        <v>54.01</v>
      </c>
      <c r="R2549">
        <v>0.89</v>
      </c>
      <c r="S2549" t="s">
        <v>33</v>
      </c>
      <c r="T2549">
        <v>54.01</v>
      </c>
      <c r="U2549">
        <v>4.0999999999999996</v>
      </c>
      <c r="V2549" t="s">
        <v>33</v>
      </c>
      <c r="W2549" t="s">
        <v>33</v>
      </c>
      <c r="X2549" t="s">
        <v>771</v>
      </c>
      <c r="Y2549" t="s">
        <v>91</v>
      </c>
      <c r="Z2549" t="s">
        <v>6328</v>
      </c>
      <c r="AA2549" t="s">
        <v>6329</v>
      </c>
      <c r="AC2549" s="13" t="str">
        <f t="shared" si="422"/>
        <v>000168726</v>
      </c>
      <c r="AD2549" t="str">
        <f t="shared" si="423"/>
        <v>26/11/2015</v>
      </c>
      <c r="AE2549" t="str">
        <f t="shared" si="424"/>
        <v>01192333001366</v>
      </c>
      <c r="AF2549" s="14">
        <f t="shared" si="425"/>
        <v>54.01</v>
      </c>
      <c r="AG2549">
        <f t="shared" si="426"/>
        <v>26.016614999999998</v>
      </c>
      <c r="AH2549">
        <f t="shared" si="427"/>
        <v>1</v>
      </c>
      <c r="AI2549" s="16">
        <v>6784933</v>
      </c>
      <c r="AJ2549" s="16" t="s">
        <v>7540</v>
      </c>
      <c r="AK2549" s="16" t="s">
        <v>5636</v>
      </c>
      <c r="AL2549" s="16" t="s">
        <v>621</v>
      </c>
      <c r="AM2549" s="16" t="s">
        <v>7143</v>
      </c>
      <c r="AN2549">
        <v>1</v>
      </c>
      <c r="AO2549" t="e">
        <f>VLOOKUP(TRIM(AL2549),'Parcela Dedutivel'!$A$1:$B$65536,2,FALSE)</f>
        <v>#N/A</v>
      </c>
      <c r="AP2549" s="15">
        <f t="shared" si="428"/>
        <v>0</v>
      </c>
      <c r="AQ2549" s="16">
        <f t="shared" si="429"/>
        <v>0</v>
      </c>
      <c r="AV2549" s="18"/>
      <c r="AY2549" s="17"/>
      <c r="AZ2549" s="17"/>
    </row>
    <row r="2550" spans="1:52" hidden="1" x14ac:dyDescent="0.25">
      <c r="A2550" t="s">
        <v>26</v>
      </c>
      <c r="B2550" t="s">
        <v>6356</v>
      </c>
      <c r="C2550">
        <v>42334</v>
      </c>
      <c r="D2550" t="s">
        <v>2804</v>
      </c>
      <c r="E2550" t="s">
        <v>6979</v>
      </c>
      <c r="F2550" t="s">
        <v>29</v>
      </c>
      <c r="G2550">
        <v>6.3</v>
      </c>
      <c r="H2550">
        <v>6.3</v>
      </c>
      <c r="I2550">
        <v>1.1300000000000001</v>
      </c>
      <c r="J2550" t="s">
        <v>30</v>
      </c>
      <c r="K2550">
        <v>0</v>
      </c>
      <c r="L2550">
        <v>0</v>
      </c>
      <c r="M2550" t="s">
        <v>31</v>
      </c>
      <c r="N2550">
        <v>0</v>
      </c>
      <c r="O2550">
        <v>0</v>
      </c>
      <c r="P2550" t="s">
        <v>31</v>
      </c>
      <c r="Q2550">
        <v>6.3</v>
      </c>
      <c r="R2550">
        <v>0.1</v>
      </c>
      <c r="S2550" t="s">
        <v>33</v>
      </c>
      <c r="T2550">
        <v>6.3</v>
      </c>
      <c r="U2550">
        <v>0.48</v>
      </c>
      <c r="V2550" t="s">
        <v>33</v>
      </c>
      <c r="W2550" t="s">
        <v>33</v>
      </c>
      <c r="X2550" t="s">
        <v>771</v>
      </c>
      <c r="Y2550" t="s">
        <v>96</v>
      </c>
      <c r="Z2550" t="s">
        <v>772</v>
      </c>
      <c r="AA2550" t="s">
        <v>773</v>
      </c>
      <c r="AC2550" s="13" t="str">
        <f t="shared" si="422"/>
        <v>000168727</v>
      </c>
      <c r="AD2550" t="str">
        <f t="shared" si="423"/>
        <v>26/11/2015</v>
      </c>
      <c r="AE2550" t="str">
        <f t="shared" si="424"/>
        <v>01192333001366</v>
      </c>
      <c r="AF2550" s="14">
        <f t="shared" si="425"/>
        <v>6.3</v>
      </c>
      <c r="AG2550">
        <f t="shared" si="426"/>
        <v>0</v>
      </c>
      <c r="AH2550">
        <f t="shared" si="427"/>
        <v>1</v>
      </c>
      <c r="AI2550" s="16">
        <v>6784933</v>
      </c>
      <c r="AJ2550" s="16" t="s">
        <v>7540</v>
      </c>
      <c r="AK2550" s="16" t="s">
        <v>5636</v>
      </c>
      <c r="AL2550" s="16" t="s">
        <v>3042</v>
      </c>
      <c r="AM2550" s="16" t="s">
        <v>7143</v>
      </c>
      <c r="AN2550">
        <v>8</v>
      </c>
      <c r="AO2550" t="e">
        <f>VLOOKUP(TRIM(AL2550),'Parcela Dedutivel'!$A$1:$B$65536,2,FALSE)</f>
        <v>#N/A</v>
      </c>
      <c r="AP2550" s="15">
        <f t="shared" si="428"/>
        <v>0</v>
      </c>
      <c r="AQ2550" s="16">
        <f t="shared" si="429"/>
        <v>0</v>
      </c>
      <c r="AV2550" s="18"/>
      <c r="AY2550" s="17"/>
      <c r="AZ2550" s="17"/>
    </row>
    <row r="2551" spans="1:52" hidden="1" x14ac:dyDescent="0.25">
      <c r="A2551" t="s">
        <v>26</v>
      </c>
      <c r="B2551" t="s">
        <v>6357</v>
      </c>
      <c r="C2551">
        <v>42334</v>
      </c>
      <c r="D2551" t="s">
        <v>3730</v>
      </c>
      <c r="E2551" t="s">
        <v>6979</v>
      </c>
      <c r="F2551" t="s">
        <v>393</v>
      </c>
      <c r="G2551">
        <v>1.2</v>
      </c>
      <c r="H2551">
        <v>1.2</v>
      </c>
      <c r="I2551">
        <v>0.22</v>
      </c>
      <c r="J2551" t="s">
        <v>61</v>
      </c>
      <c r="K2551">
        <v>0</v>
      </c>
      <c r="L2551">
        <v>0</v>
      </c>
      <c r="M2551" t="s">
        <v>31</v>
      </c>
      <c r="N2551">
        <v>1.04</v>
      </c>
      <c r="O2551">
        <v>0.16</v>
      </c>
      <c r="P2551" t="s">
        <v>2788</v>
      </c>
      <c r="Q2551">
        <v>1.04</v>
      </c>
      <c r="R2551">
        <v>0.02</v>
      </c>
      <c r="S2551" t="s">
        <v>33</v>
      </c>
      <c r="T2551">
        <v>1.04</v>
      </c>
      <c r="U2551">
        <v>0.08</v>
      </c>
      <c r="V2551" t="s">
        <v>33</v>
      </c>
      <c r="W2551" t="s">
        <v>33</v>
      </c>
      <c r="X2551" t="s">
        <v>5124</v>
      </c>
      <c r="Y2551" t="s">
        <v>70</v>
      </c>
      <c r="Z2551" t="s">
        <v>2305</v>
      </c>
      <c r="AA2551" t="s">
        <v>2306</v>
      </c>
      <c r="AC2551" s="13" t="str">
        <f t="shared" si="422"/>
        <v>000168728</v>
      </c>
      <c r="AD2551" t="str">
        <f t="shared" si="423"/>
        <v>26/11/2015</v>
      </c>
      <c r="AE2551" t="str">
        <f t="shared" si="424"/>
        <v>09219138000584</v>
      </c>
      <c r="AF2551" s="14">
        <f t="shared" si="425"/>
        <v>1.2</v>
      </c>
      <c r="AG2551">
        <f t="shared" si="426"/>
        <v>0</v>
      </c>
      <c r="AH2551">
        <f t="shared" si="427"/>
        <v>1</v>
      </c>
      <c r="AI2551" s="16">
        <v>6795008</v>
      </c>
      <c r="AJ2551" s="16" t="s">
        <v>7749</v>
      </c>
      <c r="AK2551" s="16" t="s">
        <v>5361</v>
      </c>
      <c r="AL2551" s="16" t="s">
        <v>3216</v>
      </c>
      <c r="AM2551" s="16" t="s">
        <v>7193</v>
      </c>
      <c r="AN2551">
        <v>10</v>
      </c>
      <c r="AO2551" t="e">
        <f>VLOOKUP(TRIM(AL2551),'Parcela Dedutivel'!$A$1:$B$65536,2,FALSE)</f>
        <v>#N/A</v>
      </c>
      <c r="AP2551" s="15">
        <f t="shared" si="428"/>
        <v>0</v>
      </c>
      <c r="AQ2551" s="16">
        <f t="shared" si="429"/>
        <v>0</v>
      </c>
      <c r="AV2551" s="18"/>
      <c r="AY2551" s="17"/>
      <c r="AZ2551" s="17"/>
    </row>
    <row r="2552" spans="1:52" hidden="1" x14ac:dyDescent="0.25">
      <c r="A2552" t="s">
        <v>26</v>
      </c>
      <c r="B2552" t="s">
        <v>6358</v>
      </c>
      <c r="C2552">
        <v>42334</v>
      </c>
      <c r="D2552" t="s">
        <v>2804</v>
      </c>
      <c r="E2552" t="s">
        <v>6979</v>
      </c>
      <c r="F2552" t="s">
        <v>29</v>
      </c>
      <c r="G2552">
        <v>2595.3000000000002</v>
      </c>
      <c r="H2552">
        <v>2595.3000000000002</v>
      </c>
      <c r="I2552">
        <v>467.15000000000003</v>
      </c>
      <c r="J2552" t="s">
        <v>30</v>
      </c>
      <c r="K2552">
        <v>0</v>
      </c>
      <c r="L2552">
        <v>0</v>
      </c>
      <c r="M2552" t="s">
        <v>31</v>
      </c>
      <c r="N2552">
        <v>0</v>
      </c>
      <c r="O2552">
        <v>0</v>
      </c>
      <c r="P2552" t="s">
        <v>31</v>
      </c>
      <c r="Q2552">
        <v>2595.3000000000002</v>
      </c>
      <c r="R2552">
        <v>42.82</v>
      </c>
      <c r="S2552" t="s">
        <v>33</v>
      </c>
      <c r="T2552">
        <v>2595.3000000000002</v>
      </c>
      <c r="U2552">
        <v>197.24</v>
      </c>
      <c r="V2552" t="s">
        <v>33</v>
      </c>
      <c r="W2552" t="s">
        <v>33</v>
      </c>
      <c r="X2552" t="s">
        <v>3917</v>
      </c>
      <c r="Y2552" t="s">
        <v>2556</v>
      </c>
      <c r="Z2552" t="s">
        <v>4002</v>
      </c>
      <c r="AA2552" t="s">
        <v>4003</v>
      </c>
      <c r="AC2552" s="13" t="str">
        <f t="shared" si="422"/>
        <v>000168729</v>
      </c>
      <c r="AD2552" t="str">
        <f t="shared" si="423"/>
        <v>26/11/2015</v>
      </c>
      <c r="AE2552" t="str">
        <f t="shared" si="424"/>
        <v>04176315000145</v>
      </c>
      <c r="AF2552" s="14">
        <f t="shared" si="425"/>
        <v>2595.3000000000002</v>
      </c>
      <c r="AG2552">
        <f t="shared" si="426"/>
        <v>0</v>
      </c>
      <c r="AH2552">
        <f t="shared" si="427"/>
        <v>1</v>
      </c>
      <c r="AI2552" s="16">
        <v>7009230</v>
      </c>
      <c r="AJ2552" s="16" t="s">
        <v>7463</v>
      </c>
      <c r="AK2552" s="16" t="s">
        <v>5363</v>
      </c>
      <c r="AL2552" s="16" t="s">
        <v>1266</v>
      </c>
      <c r="AM2552" s="16" t="s">
        <v>7193</v>
      </c>
      <c r="AN2552">
        <v>2</v>
      </c>
      <c r="AO2552" t="e">
        <f>VLOOKUP(TRIM(AL2552),'Parcela Dedutivel'!$A$1:$B$65536,2,FALSE)</f>
        <v>#N/A</v>
      </c>
      <c r="AP2552" s="15">
        <f t="shared" si="428"/>
        <v>0</v>
      </c>
      <c r="AQ2552" s="16">
        <f t="shared" si="429"/>
        <v>0</v>
      </c>
      <c r="AV2552" s="18"/>
      <c r="AY2552" s="17"/>
      <c r="AZ2552" s="17"/>
    </row>
    <row r="2553" spans="1:52" hidden="1" x14ac:dyDescent="0.25">
      <c r="A2553" t="s">
        <v>26</v>
      </c>
      <c r="B2553" t="s">
        <v>6359</v>
      </c>
      <c r="C2553">
        <v>42334</v>
      </c>
      <c r="D2553" t="s">
        <v>2787</v>
      </c>
      <c r="E2553" t="s">
        <v>6979</v>
      </c>
      <c r="F2553" t="s">
        <v>29</v>
      </c>
      <c r="G2553">
        <v>2664.1099999999997</v>
      </c>
      <c r="H2553">
        <v>2316.62</v>
      </c>
      <c r="I2553">
        <v>416.99</v>
      </c>
      <c r="J2553" t="s">
        <v>61</v>
      </c>
      <c r="K2553">
        <v>0</v>
      </c>
      <c r="L2553">
        <v>0</v>
      </c>
      <c r="M2553" t="s">
        <v>31</v>
      </c>
      <c r="N2553">
        <v>2316.62</v>
      </c>
      <c r="O2553">
        <v>347.49</v>
      </c>
      <c r="P2553" t="s">
        <v>2788</v>
      </c>
      <c r="Q2553">
        <v>2316.62</v>
      </c>
      <c r="R2553">
        <v>38.22</v>
      </c>
      <c r="S2553" t="s">
        <v>33</v>
      </c>
      <c r="T2553">
        <v>2316.62</v>
      </c>
      <c r="U2553">
        <v>176.06</v>
      </c>
      <c r="V2553" t="s">
        <v>33</v>
      </c>
      <c r="W2553" t="s">
        <v>33</v>
      </c>
      <c r="X2553" t="s">
        <v>4046</v>
      </c>
      <c r="Y2553" t="s">
        <v>91</v>
      </c>
      <c r="Z2553" t="s">
        <v>2823</v>
      </c>
      <c r="AA2553" t="s">
        <v>2824</v>
      </c>
      <c r="AC2553" s="13" t="str">
        <f t="shared" si="422"/>
        <v>000168730</v>
      </c>
      <c r="AD2553" t="str">
        <f t="shared" si="423"/>
        <v>26/11/2015</v>
      </c>
      <c r="AE2553" t="str">
        <f t="shared" si="424"/>
        <v>04326382000107</v>
      </c>
      <c r="AF2553" s="14">
        <f t="shared" si="425"/>
        <v>2664.1099999999997</v>
      </c>
      <c r="AG2553">
        <f t="shared" si="426"/>
        <v>0</v>
      </c>
      <c r="AH2553">
        <f t="shared" si="427"/>
        <v>1</v>
      </c>
      <c r="AI2553" s="16">
        <v>6784055</v>
      </c>
      <c r="AJ2553" s="16" t="s">
        <v>7429</v>
      </c>
      <c r="AK2553" s="16" t="s">
        <v>5637</v>
      </c>
      <c r="AL2553" s="16" t="s">
        <v>5638</v>
      </c>
      <c r="AM2553" s="16" t="s">
        <v>7215</v>
      </c>
      <c r="AN2553">
        <v>14000</v>
      </c>
      <c r="AO2553">
        <f>VLOOKUP(TRIM(AL2553),'Parcela Dedutivel'!$A$1:$B$65536,2,FALSE)</f>
        <v>0</v>
      </c>
      <c r="AP2553" s="15">
        <f t="shared" si="428"/>
        <v>0</v>
      </c>
      <c r="AQ2553" s="16">
        <f t="shared" si="429"/>
        <v>0</v>
      </c>
      <c r="AV2553" s="18"/>
      <c r="AY2553" s="17"/>
      <c r="AZ2553" s="17"/>
    </row>
    <row r="2554" spans="1:52" hidden="1" x14ac:dyDescent="0.25">
      <c r="A2554" t="s">
        <v>26</v>
      </c>
      <c r="B2554" t="s">
        <v>6359</v>
      </c>
      <c r="C2554">
        <v>42334</v>
      </c>
      <c r="D2554" t="s">
        <v>2787</v>
      </c>
      <c r="E2554" t="s">
        <v>6979</v>
      </c>
      <c r="F2554" t="s">
        <v>29</v>
      </c>
      <c r="G2554">
        <v>1050.33</v>
      </c>
      <c r="H2554">
        <v>913.33</v>
      </c>
      <c r="I2554">
        <v>164.4</v>
      </c>
      <c r="J2554" t="s">
        <v>61</v>
      </c>
      <c r="K2554">
        <v>0</v>
      </c>
      <c r="L2554">
        <v>0</v>
      </c>
      <c r="M2554" t="s">
        <v>31</v>
      </c>
      <c r="N2554">
        <v>913.33</v>
      </c>
      <c r="O2554">
        <v>137</v>
      </c>
      <c r="P2554" t="s">
        <v>2788</v>
      </c>
      <c r="Q2554">
        <v>913.33</v>
      </c>
      <c r="R2554">
        <v>15.07</v>
      </c>
      <c r="S2554" t="s">
        <v>33</v>
      </c>
      <c r="T2554">
        <v>913.33</v>
      </c>
      <c r="U2554">
        <v>69.41</v>
      </c>
      <c r="V2554" t="s">
        <v>33</v>
      </c>
      <c r="W2554" t="s">
        <v>33</v>
      </c>
      <c r="X2554" t="s">
        <v>4046</v>
      </c>
      <c r="Y2554" t="s">
        <v>91</v>
      </c>
      <c r="Z2554" t="s">
        <v>6360</v>
      </c>
      <c r="AA2554" t="s">
        <v>6361</v>
      </c>
      <c r="AC2554" s="13" t="str">
        <f t="shared" si="422"/>
        <v>000168730</v>
      </c>
      <c r="AD2554" t="str">
        <f t="shared" si="423"/>
        <v>26/11/2015</v>
      </c>
      <c r="AE2554" t="str">
        <f t="shared" si="424"/>
        <v>04326382000107</v>
      </c>
      <c r="AF2554" s="14">
        <f t="shared" si="425"/>
        <v>1050.33</v>
      </c>
      <c r="AG2554">
        <f t="shared" si="426"/>
        <v>0</v>
      </c>
      <c r="AH2554">
        <f t="shared" si="427"/>
        <v>1</v>
      </c>
      <c r="AI2554" s="16">
        <v>6918189</v>
      </c>
      <c r="AJ2554" s="16" t="s">
        <v>7750</v>
      </c>
      <c r="AK2554" s="16" t="s">
        <v>5364</v>
      </c>
      <c r="AL2554" s="16" t="s">
        <v>1100</v>
      </c>
      <c r="AM2554" s="16" t="s">
        <v>7143</v>
      </c>
      <c r="AN2554">
        <v>1</v>
      </c>
      <c r="AO2554" t="e">
        <f>VLOOKUP(TRIM(AL2554),'Parcela Dedutivel'!$A$1:$B$65536,2,FALSE)</f>
        <v>#N/A</v>
      </c>
      <c r="AP2554" s="15">
        <f t="shared" si="428"/>
        <v>0</v>
      </c>
      <c r="AQ2554" s="16">
        <f t="shared" si="429"/>
        <v>0</v>
      </c>
      <c r="AV2554" s="18"/>
      <c r="AY2554" s="17"/>
      <c r="AZ2554" s="17"/>
    </row>
    <row r="2555" spans="1:52" hidden="1" x14ac:dyDescent="0.25">
      <c r="A2555" t="s">
        <v>26</v>
      </c>
      <c r="B2555" t="s">
        <v>6362</v>
      </c>
      <c r="C2555">
        <v>42334</v>
      </c>
      <c r="D2555" t="s">
        <v>2787</v>
      </c>
      <c r="E2555" t="s">
        <v>6979</v>
      </c>
      <c r="F2555" t="s">
        <v>29</v>
      </c>
      <c r="G2555">
        <v>243.24</v>
      </c>
      <c r="H2555">
        <v>221.13</v>
      </c>
      <c r="I2555">
        <v>39.800000000000004</v>
      </c>
      <c r="J2555" t="s">
        <v>61</v>
      </c>
      <c r="K2555">
        <v>0</v>
      </c>
      <c r="L2555">
        <v>0</v>
      </c>
      <c r="M2555" t="s">
        <v>31</v>
      </c>
      <c r="N2555">
        <v>221.13</v>
      </c>
      <c r="O2555">
        <v>22.11</v>
      </c>
      <c r="P2555" t="s">
        <v>2788</v>
      </c>
      <c r="Q2555">
        <v>221.13</v>
      </c>
      <c r="R2555">
        <v>3.65</v>
      </c>
      <c r="S2555" t="s">
        <v>33</v>
      </c>
      <c r="T2555">
        <v>221.13</v>
      </c>
      <c r="U2555">
        <v>16.809999999999999</v>
      </c>
      <c r="V2555" t="s">
        <v>33</v>
      </c>
      <c r="W2555" t="s">
        <v>33</v>
      </c>
      <c r="X2555" t="s">
        <v>244</v>
      </c>
      <c r="Y2555" t="s">
        <v>2216</v>
      </c>
      <c r="Z2555" t="s">
        <v>2217</v>
      </c>
      <c r="AA2555" t="s">
        <v>2218</v>
      </c>
      <c r="AC2555" s="13" t="str">
        <f t="shared" si="422"/>
        <v>000168731</v>
      </c>
      <c r="AD2555" t="str">
        <f t="shared" si="423"/>
        <v>26/11/2015</v>
      </c>
      <c r="AE2555" t="str">
        <f t="shared" si="424"/>
        <v>46044053002906</v>
      </c>
      <c r="AF2555" s="14">
        <f t="shared" si="425"/>
        <v>243.24</v>
      </c>
      <c r="AG2555">
        <f t="shared" si="426"/>
        <v>0</v>
      </c>
      <c r="AH2555">
        <f t="shared" si="427"/>
        <v>1</v>
      </c>
      <c r="AI2555" s="16">
        <v>6785153</v>
      </c>
      <c r="AJ2555" s="16" t="s">
        <v>7751</v>
      </c>
      <c r="AK2555" s="16" t="s">
        <v>5366</v>
      </c>
      <c r="AL2555" s="16" t="s">
        <v>5369</v>
      </c>
      <c r="AM2555" s="16" t="s">
        <v>7143</v>
      </c>
      <c r="AN2555">
        <v>1</v>
      </c>
      <c r="AO2555" t="e">
        <f>VLOOKUP(TRIM(AL2555),'Parcela Dedutivel'!$A$1:$B$65536,2,FALSE)</f>
        <v>#N/A</v>
      </c>
      <c r="AP2555" s="15">
        <f t="shared" si="428"/>
        <v>0</v>
      </c>
      <c r="AQ2555" s="16">
        <f t="shared" si="429"/>
        <v>0</v>
      </c>
      <c r="AV2555" s="18"/>
      <c r="AY2555" s="17"/>
      <c r="AZ2555" s="17"/>
    </row>
    <row r="2556" spans="1:52" hidden="1" x14ac:dyDescent="0.25">
      <c r="A2556" t="s">
        <v>26</v>
      </c>
      <c r="B2556" t="s">
        <v>6363</v>
      </c>
      <c r="C2556">
        <v>42334</v>
      </c>
      <c r="D2556" t="s">
        <v>2787</v>
      </c>
      <c r="E2556" t="s">
        <v>6979</v>
      </c>
      <c r="F2556" t="s">
        <v>29</v>
      </c>
      <c r="G2556">
        <v>149.44</v>
      </c>
      <c r="H2556">
        <v>160.9</v>
      </c>
      <c r="I2556">
        <v>28.96</v>
      </c>
      <c r="J2556" t="s">
        <v>61</v>
      </c>
      <c r="K2556">
        <v>0</v>
      </c>
      <c r="L2556">
        <v>0</v>
      </c>
      <c r="M2556" t="s">
        <v>31</v>
      </c>
      <c r="N2556">
        <v>139.91</v>
      </c>
      <c r="O2556">
        <v>20.990000000000002</v>
      </c>
      <c r="P2556" t="s">
        <v>2788</v>
      </c>
      <c r="Q2556">
        <v>139.91</v>
      </c>
      <c r="R2556">
        <v>2.31</v>
      </c>
      <c r="S2556" t="s">
        <v>33</v>
      </c>
      <c r="T2556">
        <v>139.91</v>
      </c>
      <c r="U2556">
        <v>10.63</v>
      </c>
      <c r="V2556" t="s">
        <v>33</v>
      </c>
      <c r="W2556" t="s">
        <v>33</v>
      </c>
      <c r="X2556" t="s">
        <v>6364</v>
      </c>
      <c r="Y2556" t="s">
        <v>91</v>
      </c>
      <c r="Z2556" t="s">
        <v>6365</v>
      </c>
      <c r="AA2556" t="s">
        <v>6366</v>
      </c>
      <c r="AC2556" s="13" t="str">
        <f t="shared" si="422"/>
        <v>000168732</v>
      </c>
      <c r="AD2556" t="str">
        <f t="shared" si="423"/>
        <v>26/11/2015</v>
      </c>
      <c r="AE2556" t="str">
        <f t="shared" si="424"/>
        <v>50935873000164</v>
      </c>
      <c r="AF2556" s="14">
        <f t="shared" si="425"/>
        <v>149.44</v>
      </c>
      <c r="AG2556">
        <f t="shared" si="426"/>
        <v>0</v>
      </c>
      <c r="AH2556">
        <f t="shared" si="427"/>
        <v>1</v>
      </c>
      <c r="AI2556" s="16">
        <v>6790179</v>
      </c>
      <c r="AJ2556" s="16" t="s">
        <v>7397</v>
      </c>
      <c r="AK2556" s="16" t="s">
        <v>5371</v>
      </c>
      <c r="AL2556" s="16" t="s">
        <v>3450</v>
      </c>
      <c r="AM2556" s="16" t="s">
        <v>7143</v>
      </c>
      <c r="AN2556">
        <v>1800</v>
      </c>
      <c r="AO2556">
        <f>VLOOKUP(TRIM(AL2556),'Parcela Dedutivel'!$A$1:$B$65536,2,FALSE)</f>
        <v>0</v>
      </c>
      <c r="AP2556" s="15">
        <f t="shared" si="428"/>
        <v>0</v>
      </c>
      <c r="AQ2556" s="16">
        <f t="shared" si="429"/>
        <v>0</v>
      </c>
      <c r="AV2556" s="18"/>
      <c r="AY2556" s="17"/>
      <c r="AZ2556" s="17"/>
    </row>
    <row r="2557" spans="1:52" hidden="1" x14ac:dyDescent="0.25">
      <c r="A2557" t="s">
        <v>26</v>
      </c>
      <c r="B2557" t="s">
        <v>6363</v>
      </c>
      <c r="C2557">
        <v>42334</v>
      </c>
      <c r="D2557" t="s">
        <v>2787</v>
      </c>
      <c r="E2557" t="s">
        <v>6979</v>
      </c>
      <c r="F2557" t="s">
        <v>29</v>
      </c>
      <c r="G2557">
        <v>105.48</v>
      </c>
      <c r="H2557">
        <v>113.57000000000001</v>
      </c>
      <c r="I2557">
        <v>20.440000000000001</v>
      </c>
      <c r="J2557" t="s">
        <v>61</v>
      </c>
      <c r="K2557">
        <v>0</v>
      </c>
      <c r="L2557">
        <v>0</v>
      </c>
      <c r="M2557" t="s">
        <v>31</v>
      </c>
      <c r="N2557">
        <v>98.76</v>
      </c>
      <c r="O2557">
        <v>14.81</v>
      </c>
      <c r="P2557" t="s">
        <v>2788</v>
      </c>
      <c r="Q2557">
        <v>98.76</v>
      </c>
      <c r="R2557">
        <v>1.6300000000000001</v>
      </c>
      <c r="S2557" t="s">
        <v>33</v>
      </c>
      <c r="T2557">
        <v>98.76</v>
      </c>
      <c r="U2557">
        <v>7.51</v>
      </c>
      <c r="V2557" t="s">
        <v>33</v>
      </c>
      <c r="W2557" t="s">
        <v>33</v>
      </c>
      <c r="X2557" t="s">
        <v>6364</v>
      </c>
      <c r="Y2557" t="s">
        <v>91</v>
      </c>
      <c r="Z2557" t="s">
        <v>6367</v>
      </c>
      <c r="AA2557" t="s">
        <v>6368</v>
      </c>
      <c r="AC2557" s="13" t="str">
        <f t="shared" si="422"/>
        <v>000168732</v>
      </c>
      <c r="AD2557" t="str">
        <f t="shared" si="423"/>
        <v>26/11/2015</v>
      </c>
      <c r="AE2557" t="str">
        <f t="shared" si="424"/>
        <v>50935873000164</v>
      </c>
      <c r="AF2557" s="14">
        <f t="shared" si="425"/>
        <v>105.48</v>
      </c>
      <c r="AG2557">
        <f t="shared" si="426"/>
        <v>0</v>
      </c>
      <c r="AH2557">
        <f t="shared" si="427"/>
        <v>1</v>
      </c>
      <c r="AI2557" s="16">
        <v>6784541</v>
      </c>
      <c r="AJ2557" s="16" t="s">
        <v>7752</v>
      </c>
      <c r="AK2557" s="16" t="s">
        <v>5639</v>
      </c>
      <c r="AL2557" s="16" t="s">
        <v>5641</v>
      </c>
      <c r="AM2557" s="16" t="s">
        <v>7143</v>
      </c>
      <c r="AN2557">
        <v>10000</v>
      </c>
      <c r="AO2557">
        <f>VLOOKUP(TRIM(AL2557),'Parcela Dedutivel'!$A$1:$B$65536,2,FALSE)</f>
        <v>0</v>
      </c>
      <c r="AP2557" s="15">
        <f t="shared" si="428"/>
        <v>0</v>
      </c>
      <c r="AQ2557" s="16">
        <f t="shared" si="429"/>
        <v>0</v>
      </c>
      <c r="AV2557" s="18"/>
      <c r="AY2557" s="17"/>
      <c r="AZ2557" s="17"/>
    </row>
    <row r="2558" spans="1:52" hidden="1" x14ac:dyDescent="0.25">
      <c r="A2558" t="s">
        <v>26</v>
      </c>
      <c r="B2558" t="s">
        <v>6369</v>
      </c>
      <c r="C2558">
        <v>42334</v>
      </c>
      <c r="D2558" t="s">
        <v>3402</v>
      </c>
      <c r="E2558" t="s">
        <v>6979</v>
      </c>
      <c r="F2558" t="s">
        <v>60</v>
      </c>
      <c r="G2558">
        <v>1700</v>
      </c>
      <c r="H2558">
        <v>0</v>
      </c>
      <c r="I2558">
        <v>0</v>
      </c>
      <c r="J2558" t="s">
        <v>31</v>
      </c>
      <c r="K2558">
        <v>0</v>
      </c>
      <c r="L2558">
        <v>0</v>
      </c>
      <c r="M2558" t="s">
        <v>31</v>
      </c>
      <c r="N2558">
        <v>0</v>
      </c>
      <c r="O2558">
        <v>0</v>
      </c>
      <c r="P2558" t="s">
        <v>31</v>
      </c>
      <c r="Q2558">
        <v>0</v>
      </c>
      <c r="R2558">
        <v>0</v>
      </c>
      <c r="S2558" t="s">
        <v>31</v>
      </c>
      <c r="T2558">
        <v>0</v>
      </c>
      <c r="U2558">
        <v>0</v>
      </c>
      <c r="V2558" t="s">
        <v>31</v>
      </c>
      <c r="W2558" t="s">
        <v>33</v>
      </c>
      <c r="X2558" t="s">
        <v>3403</v>
      </c>
      <c r="Y2558" t="s">
        <v>96</v>
      </c>
      <c r="Z2558" t="s">
        <v>6370</v>
      </c>
      <c r="AA2558" t="s">
        <v>4213</v>
      </c>
      <c r="AC2558" s="13" t="str">
        <f t="shared" si="422"/>
        <v>000168733</v>
      </c>
      <c r="AD2558" t="str">
        <f t="shared" si="423"/>
        <v>26/11/2015</v>
      </c>
      <c r="AE2558" t="str">
        <f t="shared" si="424"/>
        <v>00000000000000</v>
      </c>
      <c r="AF2558" s="14">
        <f t="shared" si="425"/>
        <v>1700</v>
      </c>
      <c r="AG2558">
        <f t="shared" si="426"/>
        <v>0</v>
      </c>
      <c r="AH2558">
        <f t="shared" si="427"/>
        <v>1</v>
      </c>
      <c r="AI2558" s="16">
        <v>7812110</v>
      </c>
      <c r="AJ2558" s="16" t="s">
        <v>7753</v>
      </c>
      <c r="AK2558" s="16" t="s">
        <v>5643</v>
      </c>
      <c r="AL2558" s="16" t="s">
        <v>1522</v>
      </c>
      <c r="AM2558" s="16" t="s">
        <v>7193</v>
      </c>
      <c r="AN2558">
        <v>2</v>
      </c>
      <c r="AO2558" t="e">
        <f>VLOOKUP(TRIM(AL2558),'Parcela Dedutivel'!$A$1:$B$65536,2,FALSE)</f>
        <v>#N/A</v>
      </c>
      <c r="AP2558" s="15">
        <f t="shared" si="428"/>
        <v>0</v>
      </c>
      <c r="AQ2558" s="16">
        <f t="shared" si="429"/>
        <v>0</v>
      </c>
      <c r="AV2558" s="18"/>
      <c r="AY2558" s="17"/>
      <c r="AZ2558" s="17"/>
    </row>
    <row r="2559" spans="1:52" hidden="1" x14ac:dyDescent="0.25">
      <c r="A2559" t="s">
        <v>26</v>
      </c>
      <c r="B2559" t="s">
        <v>6371</v>
      </c>
      <c r="C2559">
        <v>42334</v>
      </c>
      <c r="D2559" t="s">
        <v>2804</v>
      </c>
      <c r="E2559" t="s">
        <v>6979</v>
      </c>
      <c r="F2559" t="s">
        <v>29</v>
      </c>
      <c r="G2559">
        <v>2634.2799999999997</v>
      </c>
      <c r="H2559">
        <v>2290.6799999999998</v>
      </c>
      <c r="I2559">
        <v>412.32</v>
      </c>
      <c r="J2559" t="s">
        <v>30</v>
      </c>
      <c r="K2559">
        <v>0</v>
      </c>
      <c r="L2559">
        <v>0</v>
      </c>
      <c r="M2559" t="s">
        <v>31</v>
      </c>
      <c r="N2559">
        <v>2290.6799999999998</v>
      </c>
      <c r="O2559">
        <v>343.6</v>
      </c>
      <c r="P2559" t="s">
        <v>2788</v>
      </c>
      <c r="Q2559">
        <v>2290.6799999999998</v>
      </c>
      <c r="R2559">
        <v>37.800000000000004</v>
      </c>
      <c r="S2559" t="s">
        <v>33</v>
      </c>
      <c r="T2559">
        <v>2290.6799999999998</v>
      </c>
      <c r="U2559">
        <v>174.09</v>
      </c>
      <c r="V2559" t="s">
        <v>33</v>
      </c>
      <c r="W2559" t="s">
        <v>33</v>
      </c>
      <c r="X2559" t="s">
        <v>3501</v>
      </c>
      <c r="Y2559" t="s">
        <v>91</v>
      </c>
      <c r="Z2559" t="s">
        <v>3502</v>
      </c>
      <c r="AA2559" t="s">
        <v>3503</v>
      </c>
      <c r="AC2559" s="13" t="str">
        <f t="shared" si="422"/>
        <v>000168734</v>
      </c>
      <c r="AD2559" t="str">
        <f t="shared" si="423"/>
        <v>26/11/2015</v>
      </c>
      <c r="AE2559" t="str">
        <f t="shared" si="424"/>
        <v>35820448008110</v>
      </c>
      <c r="AF2559" s="14">
        <f t="shared" si="425"/>
        <v>2634.2799999999997</v>
      </c>
      <c r="AG2559">
        <f t="shared" si="426"/>
        <v>0</v>
      </c>
      <c r="AH2559">
        <f t="shared" si="427"/>
        <v>1</v>
      </c>
      <c r="AI2559" s="16">
        <v>7812110</v>
      </c>
      <c r="AJ2559" s="16" t="s">
        <v>7753</v>
      </c>
      <c r="AK2559" s="16" t="s">
        <v>5643</v>
      </c>
      <c r="AL2559" s="16" t="s">
        <v>3235</v>
      </c>
      <c r="AM2559" s="16" t="s">
        <v>7193</v>
      </c>
      <c r="AN2559">
        <v>1</v>
      </c>
      <c r="AO2559" t="e">
        <f>VLOOKUP(TRIM(AL2559),'Parcela Dedutivel'!$A$1:$B$65536,2,FALSE)</f>
        <v>#N/A</v>
      </c>
      <c r="AP2559" s="15">
        <f t="shared" si="428"/>
        <v>0</v>
      </c>
      <c r="AQ2559" s="16">
        <f t="shared" si="429"/>
        <v>0</v>
      </c>
      <c r="AV2559" s="18"/>
      <c r="AY2559" s="17"/>
      <c r="AZ2559" s="17"/>
    </row>
    <row r="2560" spans="1:52" hidden="1" x14ac:dyDescent="0.25">
      <c r="A2560" t="s">
        <v>26</v>
      </c>
      <c r="B2560" t="s">
        <v>6372</v>
      </c>
      <c r="C2560">
        <v>42334</v>
      </c>
      <c r="D2560" t="s">
        <v>2804</v>
      </c>
      <c r="E2560" t="s">
        <v>6979</v>
      </c>
      <c r="F2560" t="s">
        <v>29</v>
      </c>
      <c r="G2560">
        <v>6005.4000000000005</v>
      </c>
      <c r="H2560">
        <v>6005.4000000000005</v>
      </c>
      <c r="I2560">
        <v>1080.97</v>
      </c>
      <c r="J2560" t="s">
        <v>30</v>
      </c>
      <c r="K2560">
        <v>0</v>
      </c>
      <c r="L2560">
        <v>0</v>
      </c>
      <c r="M2560" t="s">
        <v>31</v>
      </c>
      <c r="N2560">
        <v>0</v>
      </c>
      <c r="O2560">
        <v>0</v>
      </c>
      <c r="P2560" t="s">
        <v>31</v>
      </c>
      <c r="Q2560">
        <v>6005.4000000000005</v>
      </c>
      <c r="R2560">
        <v>99.09</v>
      </c>
      <c r="S2560" t="s">
        <v>33</v>
      </c>
      <c r="T2560">
        <v>6005.4000000000005</v>
      </c>
      <c r="U2560">
        <v>456.41</v>
      </c>
      <c r="V2560" t="s">
        <v>33</v>
      </c>
      <c r="W2560" t="s">
        <v>33</v>
      </c>
      <c r="X2560" t="s">
        <v>2409</v>
      </c>
      <c r="Y2560" t="s">
        <v>91</v>
      </c>
      <c r="Z2560" t="s">
        <v>2414</v>
      </c>
      <c r="AA2560" t="s">
        <v>2415</v>
      </c>
      <c r="AC2560" s="13" t="str">
        <f t="shared" si="422"/>
        <v>000168735</v>
      </c>
      <c r="AD2560" t="str">
        <f t="shared" si="423"/>
        <v>26/11/2015</v>
      </c>
      <c r="AE2560" t="str">
        <f t="shared" si="424"/>
        <v>20985558000180</v>
      </c>
      <c r="AF2560" s="14">
        <f t="shared" si="425"/>
        <v>6005.4000000000005</v>
      </c>
      <c r="AG2560">
        <f t="shared" si="426"/>
        <v>0</v>
      </c>
      <c r="AH2560">
        <f t="shared" si="427"/>
        <v>1</v>
      </c>
      <c r="AI2560" s="16">
        <v>6782684</v>
      </c>
      <c r="AJ2560" s="16" t="s">
        <v>7390</v>
      </c>
      <c r="AK2560" s="16" t="s">
        <v>5645</v>
      </c>
      <c r="AL2560" s="16" t="s">
        <v>106</v>
      </c>
      <c r="AM2560" s="16" t="s">
        <v>7193</v>
      </c>
      <c r="AN2560">
        <v>4</v>
      </c>
      <c r="AO2560" t="e">
        <f>VLOOKUP(TRIM(AL2560),'Parcela Dedutivel'!$A$1:$B$65536,2,FALSE)</f>
        <v>#N/A</v>
      </c>
      <c r="AP2560" s="15">
        <f t="shared" si="428"/>
        <v>0</v>
      </c>
      <c r="AQ2560" s="16">
        <f t="shared" si="429"/>
        <v>0</v>
      </c>
      <c r="AV2560" s="18"/>
      <c r="AY2560" s="17"/>
      <c r="AZ2560" s="17"/>
    </row>
    <row r="2561" spans="1:52" hidden="1" x14ac:dyDescent="0.25">
      <c r="A2561" t="s">
        <v>26</v>
      </c>
      <c r="B2561" t="s">
        <v>6373</v>
      </c>
      <c r="C2561">
        <v>42334</v>
      </c>
      <c r="D2561" t="s">
        <v>2817</v>
      </c>
      <c r="E2561" t="s">
        <v>6979</v>
      </c>
      <c r="F2561" t="s">
        <v>179</v>
      </c>
      <c r="G2561">
        <v>68.86</v>
      </c>
      <c r="H2561">
        <v>68.86</v>
      </c>
      <c r="I2561">
        <v>8.26</v>
      </c>
      <c r="J2561" t="s">
        <v>30</v>
      </c>
      <c r="K2561">
        <v>0</v>
      </c>
      <c r="L2561">
        <v>0</v>
      </c>
      <c r="M2561" t="s">
        <v>31</v>
      </c>
      <c r="N2561">
        <v>0</v>
      </c>
      <c r="O2561">
        <v>0</v>
      </c>
      <c r="P2561" t="s">
        <v>31</v>
      </c>
      <c r="Q2561">
        <v>68.86</v>
      </c>
      <c r="R2561">
        <v>1.1400000000000001</v>
      </c>
      <c r="S2561" t="s">
        <v>33</v>
      </c>
      <c r="T2561">
        <v>68.86</v>
      </c>
      <c r="U2561">
        <v>5.23</v>
      </c>
      <c r="V2561" t="s">
        <v>33</v>
      </c>
      <c r="W2561" t="s">
        <v>33</v>
      </c>
      <c r="X2561" t="s">
        <v>3114</v>
      </c>
      <c r="Y2561" t="s">
        <v>1378</v>
      </c>
      <c r="Z2561" t="s">
        <v>3417</v>
      </c>
      <c r="AA2561" t="s">
        <v>3116</v>
      </c>
      <c r="AC2561" s="13" t="str">
        <f t="shared" si="422"/>
        <v>000168736</v>
      </c>
      <c r="AD2561" t="str">
        <f t="shared" si="423"/>
        <v>26/11/2015</v>
      </c>
      <c r="AE2561" t="str">
        <f t="shared" si="424"/>
        <v>43375930000132</v>
      </c>
      <c r="AF2561" s="14">
        <f t="shared" si="425"/>
        <v>68.86</v>
      </c>
      <c r="AG2561">
        <f t="shared" si="426"/>
        <v>0</v>
      </c>
      <c r="AH2561">
        <f t="shared" si="427"/>
        <v>1</v>
      </c>
      <c r="AI2561" s="16">
        <v>6786855</v>
      </c>
      <c r="AJ2561" s="16" t="s">
        <v>7754</v>
      </c>
      <c r="AK2561" s="16" t="s">
        <v>5646</v>
      </c>
      <c r="AL2561" s="16" t="s">
        <v>5648</v>
      </c>
      <c r="AM2561" s="16" t="s">
        <v>7143</v>
      </c>
      <c r="AN2561">
        <v>5</v>
      </c>
      <c r="AO2561">
        <f>VLOOKUP(TRIM(AL2561),'Parcela Dedutivel'!$A$1:$B$65536,2,FALSE)</f>
        <v>1.6948897999999997</v>
      </c>
      <c r="AP2561" s="15">
        <f t="shared" si="428"/>
        <v>1.6948897999999997</v>
      </c>
      <c r="AQ2561" s="16">
        <f t="shared" si="429"/>
        <v>8.4744489999999981</v>
      </c>
      <c r="AV2561" s="18"/>
      <c r="AY2561" s="17"/>
      <c r="AZ2561" s="17"/>
    </row>
    <row r="2562" spans="1:52" hidden="1" x14ac:dyDescent="0.25">
      <c r="A2562" t="s">
        <v>26</v>
      </c>
      <c r="B2562" t="s">
        <v>6373</v>
      </c>
      <c r="C2562">
        <v>42334</v>
      </c>
      <c r="D2562" t="s">
        <v>2817</v>
      </c>
      <c r="E2562" t="s">
        <v>6979</v>
      </c>
      <c r="F2562" t="s">
        <v>179</v>
      </c>
      <c r="G2562">
        <v>613.52</v>
      </c>
      <c r="H2562">
        <v>613.52</v>
      </c>
      <c r="I2562">
        <v>73.62</v>
      </c>
      <c r="J2562" t="s">
        <v>30</v>
      </c>
      <c r="K2562">
        <v>0</v>
      </c>
      <c r="L2562">
        <v>0</v>
      </c>
      <c r="M2562" t="s">
        <v>31</v>
      </c>
      <c r="N2562">
        <v>0</v>
      </c>
      <c r="O2562">
        <v>0</v>
      </c>
      <c r="P2562" t="s">
        <v>31</v>
      </c>
      <c r="Q2562">
        <v>613.52</v>
      </c>
      <c r="R2562">
        <v>10.120000000000001</v>
      </c>
      <c r="S2562" t="s">
        <v>33</v>
      </c>
      <c r="T2562">
        <v>613.52</v>
      </c>
      <c r="U2562">
        <v>46.63</v>
      </c>
      <c r="V2562" t="s">
        <v>33</v>
      </c>
      <c r="W2562" t="s">
        <v>33</v>
      </c>
      <c r="X2562" t="s">
        <v>3114</v>
      </c>
      <c r="Y2562" t="s">
        <v>1378</v>
      </c>
      <c r="Z2562" t="s">
        <v>3443</v>
      </c>
      <c r="AA2562" t="s">
        <v>3444</v>
      </c>
      <c r="AC2562" s="13" t="str">
        <f t="shared" si="422"/>
        <v>000168736</v>
      </c>
      <c r="AD2562" t="str">
        <f t="shared" si="423"/>
        <v>26/11/2015</v>
      </c>
      <c r="AE2562" t="str">
        <f t="shared" si="424"/>
        <v>43375930000132</v>
      </c>
      <c r="AF2562" s="14">
        <f t="shared" si="425"/>
        <v>613.52</v>
      </c>
      <c r="AG2562">
        <f t="shared" si="426"/>
        <v>0</v>
      </c>
      <c r="AH2562">
        <f t="shared" si="427"/>
        <v>1</v>
      </c>
      <c r="AI2562" s="16">
        <v>6918189</v>
      </c>
      <c r="AJ2562" s="16" t="s">
        <v>7750</v>
      </c>
      <c r="AK2562" s="16" t="s">
        <v>5372</v>
      </c>
      <c r="AL2562" s="16" t="s">
        <v>1100</v>
      </c>
      <c r="AM2562" s="16" t="s">
        <v>7143</v>
      </c>
      <c r="AN2562">
        <v>6</v>
      </c>
      <c r="AO2562" t="e">
        <f>VLOOKUP(TRIM(AL2562),'Parcela Dedutivel'!$A$1:$B$65536,2,FALSE)</f>
        <v>#N/A</v>
      </c>
      <c r="AP2562" s="15">
        <f t="shared" si="428"/>
        <v>0</v>
      </c>
      <c r="AQ2562" s="16">
        <f t="shared" si="429"/>
        <v>0</v>
      </c>
      <c r="AV2562" s="18"/>
      <c r="AY2562" s="17"/>
      <c r="AZ2562" s="17"/>
    </row>
    <row r="2563" spans="1:52" hidden="1" x14ac:dyDescent="0.25">
      <c r="A2563" t="s">
        <v>26</v>
      </c>
      <c r="B2563" t="s">
        <v>6373</v>
      </c>
      <c r="C2563">
        <v>42334</v>
      </c>
      <c r="D2563" t="s">
        <v>2817</v>
      </c>
      <c r="E2563" t="s">
        <v>6979</v>
      </c>
      <c r="F2563" t="s">
        <v>179</v>
      </c>
      <c r="G2563">
        <v>1840.57</v>
      </c>
      <c r="H2563">
        <v>1840.57</v>
      </c>
      <c r="I2563">
        <v>220.87</v>
      </c>
      <c r="J2563" t="s">
        <v>30</v>
      </c>
      <c r="K2563">
        <v>0</v>
      </c>
      <c r="L2563">
        <v>0</v>
      </c>
      <c r="M2563" t="s">
        <v>31</v>
      </c>
      <c r="N2563">
        <v>0</v>
      </c>
      <c r="O2563">
        <v>0</v>
      </c>
      <c r="P2563" t="s">
        <v>31</v>
      </c>
      <c r="Q2563">
        <v>1840.57</v>
      </c>
      <c r="R2563">
        <v>30.37</v>
      </c>
      <c r="S2563" t="s">
        <v>33</v>
      </c>
      <c r="T2563">
        <v>1840.57</v>
      </c>
      <c r="U2563">
        <v>139.88</v>
      </c>
      <c r="V2563" t="s">
        <v>33</v>
      </c>
      <c r="W2563" t="s">
        <v>33</v>
      </c>
      <c r="X2563" t="s">
        <v>3114</v>
      </c>
      <c r="Y2563" t="s">
        <v>1378</v>
      </c>
      <c r="Z2563" t="s">
        <v>3443</v>
      </c>
      <c r="AA2563" t="s">
        <v>3444</v>
      </c>
      <c r="AC2563" s="13" t="str">
        <f t="shared" ref="AC2563:AC2626" si="430">B2563</f>
        <v>000168736</v>
      </c>
      <c r="AD2563" t="str">
        <f t="shared" ref="AD2563:AD2626" si="431">TEXT(C2563,"dd/mm/aaaa")</f>
        <v>26/11/2015</v>
      </c>
      <c r="AE2563" t="str">
        <f t="shared" ref="AE2563:AE2626" si="432">VLOOKUP(X2563*1,AI:AJ,2,FALSE)</f>
        <v>43375930000132</v>
      </c>
      <c r="AF2563" s="14">
        <f t="shared" ref="AF2563:AF2626" si="433">G2563*1</f>
        <v>1840.57</v>
      </c>
      <c r="AG2563">
        <f t="shared" ref="AG2563:AG2626" si="434">SUMIF(AK:AK,B2563,AQ:AQ)</f>
        <v>0</v>
      </c>
      <c r="AH2563">
        <f t="shared" ref="AH2563:AH2626" si="435">IF(OR(LEFT(TRIM(D2563),1)="1",LEFT(TRIM(D2563),1)="2",LEFT(TRIM(D2563),1)="3"),-1,1)</f>
        <v>1</v>
      </c>
      <c r="AI2563" s="16">
        <v>7813284</v>
      </c>
      <c r="AJ2563" s="16" t="s">
        <v>7755</v>
      </c>
      <c r="AK2563" s="16" t="s">
        <v>5650</v>
      </c>
      <c r="AL2563" s="16" t="s">
        <v>1317</v>
      </c>
      <c r="AM2563" s="16" t="s">
        <v>7193</v>
      </c>
      <c r="AN2563">
        <v>2</v>
      </c>
      <c r="AO2563" t="e">
        <f>VLOOKUP(TRIM(AL2563),'Parcela Dedutivel'!$A$1:$B$65536,2,FALSE)</f>
        <v>#N/A</v>
      </c>
      <c r="AP2563" s="15">
        <f t="shared" ref="AP2563:AP2626" si="436">IF(ISNA(AO2563),0,AO2563)</f>
        <v>0</v>
      </c>
      <c r="AQ2563" s="16">
        <f t="shared" ref="AQ2563:AQ2626" si="437">AP2563*AN2563</f>
        <v>0</v>
      </c>
      <c r="AV2563" s="18"/>
      <c r="AY2563" s="17"/>
      <c r="AZ2563" s="17"/>
    </row>
    <row r="2564" spans="1:52" hidden="1" x14ac:dyDescent="0.25">
      <c r="A2564" t="s">
        <v>26</v>
      </c>
      <c r="B2564" t="s">
        <v>6374</v>
      </c>
      <c r="C2564">
        <v>42334</v>
      </c>
      <c r="D2564" t="s">
        <v>2804</v>
      </c>
      <c r="E2564" t="s">
        <v>6979</v>
      </c>
      <c r="F2564" t="s">
        <v>29</v>
      </c>
      <c r="G2564">
        <v>1842.97</v>
      </c>
      <c r="H2564">
        <v>1602.58</v>
      </c>
      <c r="I2564">
        <v>288.45999999999998</v>
      </c>
      <c r="J2564" t="s">
        <v>30</v>
      </c>
      <c r="K2564">
        <v>0</v>
      </c>
      <c r="L2564">
        <v>0</v>
      </c>
      <c r="M2564" t="s">
        <v>31</v>
      </c>
      <c r="N2564">
        <v>1602.58</v>
      </c>
      <c r="O2564">
        <v>240.39000000000001</v>
      </c>
      <c r="P2564" t="s">
        <v>2788</v>
      </c>
      <c r="Q2564">
        <v>1602.58</v>
      </c>
      <c r="R2564">
        <v>26.44</v>
      </c>
      <c r="S2564" t="s">
        <v>33</v>
      </c>
      <c r="T2564">
        <v>1602.58</v>
      </c>
      <c r="U2564">
        <v>121.8</v>
      </c>
      <c r="V2564" t="s">
        <v>33</v>
      </c>
      <c r="W2564" t="s">
        <v>33</v>
      </c>
      <c r="X2564" t="s">
        <v>6375</v>
      </c>
      <c r="Y2564" t="s">
        <v>96</v>
      </c>
      <c r="Z2564" t="s">
        <v>6376</v>
      </c>
      <c r="AA2564" t="s">
        <v>6377</v>
      </c>
      <c r="AC2564" s="13" t="str">
        <f t="shared" si="430"/>
        <v>000168737</v>
      </c>
      <c r="AD2564" t="str">
        <f t="shared" si="431"/>
        <v>26/11/2015</v>
      </c>
      <c r="AE2564" t="str">
        <f t="shared" si="432"/>
        <v>55064562001677</v>
      </c>
      <c r="AF2564" s="14">
        <f t="shared" si="433"/>
        <v>1842.97</v>
      </c>
      <c r="AG2564">
        <f t="shared" si="434"/>
        <v>0</v>
      </c>
      <c r="AH2564">
        <f t="shared" si="435"/>
        <v>1</v>
      </c>
      <c r="AI2564" s="16">
        <v>6790179</v>
      </c>
      <c r="AJ2564" s="16" t="s">
        <v>7397</v>
      </c>
      <c r="AK2564" s="16" t="s">
        <v>5373</v>
      </c>
      <c r="AL2564" s="16" t="s">
        <v>3643</v>
      </c>
      <c r="AM2564" s="16" t="s">
        <v>7143</v>
      </c>
      <c r="AN2564">
        <v>500</v>
      </c>
      <c r="AO2564">
        <f>VLOOKUP(TRIM(AL2564),'Parcela Dedutivel'!$A$1:$B$65536,2,FALSE)</f>
        <v>0</v>
      </c>
      <c r="AP2564" s="15">
        <f t="shared" si="436"/>
        <v>0</v>
      </c>
      <c r="AQ2564" s="16">
        <f t="shared" si="437"/>
        <v>0</v>
      </c>
      <c r="AV2564" s="18"/>
      <c r="AY2564" s="17"/>
      <c r="AZ2564" s="17"/>
    </row>
    <row r="2565" spans="1:52" hidden="1" x14ac:dyDescent="0.25">
      <c r="A2565" t="s">
        <v>26</v>
      </c>
      <c r="B2565" t="s">
        <v>6378</v>
      </c>
      <c r="C2565">
        <v>42334</v>
      </c>
      <c r="D2565" t="s">
        <v>2841</v>
      </c>
      <c r="E2565" t="s">
        <v>6979</v>
      </c>
      <c r="F2565" t="s">
        <v>393</v>
      </c>
      <c r="G2565">
        <v>2223.19</v>
      </c>
      <c r="H2565">
        <v>2223.19</v>
      </c>
      <c r="I2565">
        <v>88.93</v>
      </c>
      <c r="J2565" t="s">
        <v>61</v>
      </c>
      <c r="K2565">
        <v>0</v>
      </c>
      <c r="L2565">
        <v>0</v>
      </c>
      <c r="M2565" t="s">
        <v>31</v>
      </c>
      <c r="N2565">
        <v>1933.21</v>
      </c>
      <c r="O2565">
        <v>289.98</v>
      </c>
      <c r="P2565" t="s">
        <v>2788</v>
      </c>
      <c r="Q2565">
        <v>1933.21</v>
      </c>
      <c r="R2565">
        <v>31.900000000000002</v>
      </c>
      <c r="S2565" t="s">
        <v>33</v>
      </c>
      <c r="T2565">
        <v>1933.21</v>
      </c>
      <c r="U2565">
        <v>146.92000000000002</v>
      </c>
      <c r="V2565" t="s">
        <v>33</v>
      </c>
      <c r="W2565" t="s">
        <v>33</v>
      </c>
      <c r="X2565" t="s">
        <v>394</v>
      </c>
      <c r="Y2565" t="s">
        <v>44</v>
      </c>
      <c r="Z2565" t="s">
        <v>2307</v>
      </c>
      <c r="AA2565" t="s">
        <v>2308</v>
      </c>
      <c r="AC2565" s="13" t="str">
        <f t="shared" si="430"/>
        <v>000168738</v>
      </c>
      <c r="AD2565" t="str">
        <f t="shared" si="431"/>
        <v>26/11/2015</v>
      </c>
      <c r="AE2565" t="str">
        <f t="shared" si="432"/>
        <v>40275646000104</v>
      </c>
      <c r="AF2565" s="14">
        <f t="shared" si="433"/>
        <v>2223.19</v>
      </c>
      <c r="AG2565">
        <f t="shared" si="434"/>
        <v>0</v>
      </c>
      <c r="AH2565">
        <f t="shared" si="435"/>
        <v>1</v>
      </c>
      <c r="AI2565" s="16">
        <v>6790179</v>
      </c>
      <c r="AJ2565" s="16" t="s">
        <v>7397</v>
      </c>
      <c r="AK2565" s="16" t="s">
        <v>5374</v>
      </c>
      <c r="AL2565" s="16" t="s">
        <v>3643</v>
      </c>
      <c r="AM2565" s="16" t="s">
        <v>7143</v>
      </c>
      <c r="AN2565">
        <v>500</v>
      </c>
      <c r="AO2565">
        <f>VLOOKUP(TRIM(AL2565),'Parcela Dedutivel'!$A$1:$B$65536,2,FALSE)</f>
        <v>0</v>
      </c>
      <c r="AP2565" s="15">
        <f t="shared" si="436"/>
        <v>0</v>
      </c>
      <c r="AQ2565" s="16">
        <f t="shared" si="437"/>
        <v>0</v>
      </c>
      <c r="AV2565" s="18"/>
      <c r="AY2565" s="17"/>
      <c r="AZ2565" s="17"/>
    </row>
    <row r="2566" spans="1:52" hidden="1" x14ac:dyDescent="0.25">
      <c r="A2566" t="s">
        <v>26</v>
      </c>
      <c r="B2566" t="s">
        <v>6379</v>
      </c>
      <c r="C2566">
        <v>42334</v>
      </c>
      <c r="D2566" t="s">
        <v>2787</v>
      </c>
      <c r="E2566" t="s">
        <v>6979</v>
      </c>
      <c r="F2566" t="s">
        <v>29</v>
      </c>
      <c r="G2566">
        <v>652.79999999999995</v>
      </c>
      <c r="H2566">
        <v>652.80000000000007</v>
      </c>
      <c r="I2566">
        <v>117.5</v>
      </c>
      <c r="J2566" t="s">
        <v>61</v>
      </c>
      <c r="K2566">
        <v>0</v>
      </c>
      <c r="L2566">
        <v>0</v>
      </c>
      <c r="M2566" t="s">
        <v>31</v>
      </c>
      <c r="N2566">
        <v>567.65</v>
      </c>
      <c r="O2566">
        <v>85.15</v>
      </c>
      <c r="P2566" t="s">
        <v>2788</v>
      </c>
      <c r="Q2566">
        <v>567.65</v>
      </c>
      <c r="R2566">
        <v>9.370000000000001</v>
      </c>
      <c r="S2566" t="s">
        <v>33</v>
      </c>
      <c r="T2566">
        <v>567.65</v>
      </c>
      <c r="U2566">
        <v>43.14</v>
      </c>
      <c r="V2566" t="s">
        <v>33</v>
      </c>
      <c r="W2566" t="s">
        <v>33</v>
      </c>
      <c r="X2566" t="s">
        <v>5519</v>
      </c>
      <c r="Y2566" t="s">
        <v>44</v>
      </c>
      <c r="Z2566" t="s">
        <v>2311</v>
      </c>
      <c r="AA2566" t="s">
        <v>2312</v>
      </c>
      <c r="AC2566" s="13" t="str">
        <f t="shared" si="430"/>
        <v>000168740</v>
      </c>
      <c r="AD2566" t="str">
        <f t="shared" si="431"/>
        <v>26/11/2015</v>
      </c>
      <c r="AE2566" t="str">
        <f t="shared" si="432"/>
        <v>57369027000173</v>
      </c>
      <c r="AF2566" s="14">
        <f t="shared" si="433"/>
        <v>652.79999999999995</v>
      </c>
      <c r="AG2566">
        <f t="shared" si="434"/>
        <v>0</v>
      </c>
      <c r="AH2566">
        <f t="shared" si="435"/>
        <v>1</v>
      </c>
      <c r="AI2566" s="16">
        <v>7809462</v>
      </c>
      <c r="AJ2566" s="16" t="s">
        <v>7756</v>
      </c>
      <c r="AK2566" s="16" t="s">
        <v>5652</v>
      </c>
      <c r="AL2566" s="16" t="s">
        <v>4527</v>
      </c>
      <c r="AM2566" s="16" t="s">
        <v>7215</v>
      </c>
      <c r="AN2566">
        <v>6</v>
      </c>
      <c r="AO2566">
        <f>VLOOKUP(TRIM(AL2566),'Parcela Dedutivel'!$A$1:$B$65536,2,FALSE)</f>
        <v>9.5520000000000008E-2</v>
      </c>
      <c r="AP2566" s="15">
        <f t="shared" si="436"/>
        <v>9.5520000000000008E-2</v>
      </c>
      <c r="AQ2566" s="16">
        <f t="shared" si="437"/>
        <v>0.57312000000000007</v>
      </c>
      <c r="AV2566" s="18"/>
      <c r="AY2566" s="17"/>
      <c r="AZ2566" s="17"/>
    </row>
    <row r="2567" spans="1:52" hidden="1" x14ac:dyDescent="0.25">
      <c r="A2567" t="s">
        <v>26</v>
      </c>
      <c r="B2567" t="s">
        <v>6380</v>
      </c>
      <c r="C2567">
        <v>42334</v>
      </c>
      <c r="D2567" t="s">
        <v>2787</v>
      </c>
      <c r="E2567" t="s">
        <v>6979</v>
      </c>
      <c r="F2567" t="s">
        <v>29</v>
      </c>
      <c r="G2567">
        <v>6129.13</v>
      </c>
      <c r="H2567">
        <v>6129.13</v>
      </c>
      <c r="I2567">
        <v>1103.24</v>
      </c>
      <c r="J2567" t="s">
        <v>61</v>
      </c>
      <c r="K2567">
        <v>0</v>
      </c>
      <c r="L2567">
        <v>0</v>
      </c>
      <c r="M2567" t="s">
        <v>31</v>
      </c>
      <c r="N2567">
        <v>5329.68</v>
      </c>
      <c r="O2567">
        <v>799.45</v>
      </c>
      <c r="P2567" t="s">
        <v>2788</v>
      </c>
      <c r="Q2567">
        <v>5329.68</v>
      </c>
      <c r="R2567">
        <v>87.94</v>
      </c>
      <c r="S2567" t="s">
        <v>33</v>
      </c>
      <c r="T2567">
        <v>5329.68</v>
      </c>
      <c r="U2567">
        <v>405.06</v>
      </c>
      <c r="V2567" t="s">
        <v>33</v>
      </c>
      <c r="W2567" t="s">
        <v>33</v>
      </c>
      <c r="X2567" t="s">
        <v>6381</v>
      </c>
      <c r="Y2567" t="s">
        <v>44</v>
      </c>
      <c r="Z2567" t="s">
        <v>2311</v>
      </c>
      <c r="AA2567" t="s">
        <v>2312</v>
      </c>
      <c r="AC2567" s="13" t="str">
        <f t="shared" si="430"/>
        <v>000168741</v>
      </c>
      <c r="AD2567" t="str">
        <f t="shared" si="431"/>
        <v>26/11/2015</v>
      </c>
      <c r="AE2567" t="str">
        <f t="shared" si="432"/>
        <v>61156501000156</v>
      </c>
      <c r="AF2567" s="14">
        <f t="shared" si="433"/>
        <v>6129.13</v>
      </c>
      <c r="AG2567">
        <f t="shared" si="434"/>
        <v>0</v>
      </c>
      <c r="AH2567">
        <f t="shared" si="435"/>
        <v>1</v>
      </c>
      <c r="AI2567" s="16">
        <v>7809462</v>
      </c>
      <c r="AJ2567" s="16" t="s">
        <v>7756</v>
      </c>
      <c r="AK2567" s="16" t="s">
        <v>5652</v>
      </c>
      <c r="AL2567" s="16" t="s">
        <v>5507</v>
      </c>
      <c r="AM2567" s="16" t="s">
        <v>7143</v>
      </c>
      <c r="AN2567">
        <v>1</v>
      </c>
      <c r="AO2567" t="e">
        <f>VLOOKUP(TRIM(AL2567),'Parcela Dedutivel'!$A$1:$B$65536,2,FALSE)</f>
        <v>#N/A</v>
      </c>
      <c r="AP2567" s="15">
        <f t="shared" si="436"/>
        <v>0</v>
      </c>
      <c r="AQ2567" s="16">
        <f t="shared" si="437"/>
        <v>0</v>
      </c>
      <c r="AV2567" s="18"/>
      <c r="AY2567" s="17"/>
      <c r="AZ2567" s="17"/>
    </row>
    <row r="2568" spans="1:52" hidden="1" x14ac:dyDescent="0.25">
      <c r="A2568" t="s">
        <v>26</v>
      </c>
      <c r="B2568" t="s">
        <v>6382</v>
      </c>
      <c r="C2568">
        <v>42334</v>
      </c>
      <c r="D2568" t="s">
        <v>2841</v>
      </c>
      <c r="E2568" t="s">
        <v>6979</v>
      </c>
      <c r="F2568" t="s">
        <v>478</v>
      </c>
      <c r="G2568">
        <v>152.51</v>
      </c>
      <c r="H2568">
        <v>132.62</v>
      </c>
      <c r="I2568">
        <v>5.3</v>
      </c>
      <c r="J2568" t="s">
        <v>61</v>
      </c>
      <c r="K2568">
        <v>0</v>
      </c>
      <c r="L2568">
        <v>0</v>
      </c>
      <c r="M2568" t="s">
        <v>31</v>
      </c>
      <c r="N2568">
        <v>132.62</v>
      </c>
      <c r="O2568">
        <v>19.89</v>
      </c>
      <c r="P2568" t="s">
        <v>2788</v>
      </c>
      <c r="Q2568">
        <v>132.62</v>
      </c>
      <c r="R2568">
        <v>2.19</v>
      </c>
      <c r="S2568" t="s">
        <v>33</v>
      </c>
      <c r="T2568">
        <v>132.62</v>
      </c>
      <c r="U2568">
        <v>10.08</v>
      </c>
      <c r="V2568" t="s">
        <v>33</v>
      </c>
      <c r="W2568" t="s">
        <v>33</v>
      </c>
      <c r="X2568" t="s">
        <v>3234</v>
      </c>
      <c r="Y2568" t="s">
        <v>91</v>
      </c>
      <c r="Z2568" t="s">
        <v>2261</v>
      </c>
      <c r="AA2568" t="s">
        <v>2262</v>
      </c>
      <c r="AC2568" s="13" t="str">
        <f t="shared" si="430"/>
        <v>000168742</v>
      </c>
      <c r="AD2568" t="str">
        <f t="shared" si="431"/>
        <v>26/11/2015</v>
      </c>
      <c r="AE2568" t="str">
        <f t="shared" si="432"/>
        <v>46044053005417</v>
      </c>
      <c r="AF2568" s="14">
        <f t="shared" si="433"/>
        <v>152.51</v>
      </c>
      <c r="AG2568">
        <f t="shared" si="434"/>
        <v>0</v>
      </c>
      <c r="AH2568">
        <f t="shared" si="435"/>
        <v>1</v>
      </c>
      <c r="AI2568" s="16">
        <v>7809462</v>
      </c>
      <c r="AJ2568" s="16" t="s">
        <v>7756</v>
      </c>
      <c r="AK2568" s="16" t="s">
        <v>5652</v>
      </c>
      <c r="AL2568" s="16" t="s">
        <v>5654</v>
      </c>
      <c r="AM2568" s="16" t="s">
        <v>7215</v>
      </c>
      <c r="AN2568">
        <v>3</v>
      </c>
      <c r="AO2568">
        <f>VLOOKUP(TRIM(AL2568),'Parcela Dedutivel'!$A$1:$B$65536,2,FALSE)</f>
        <v>0.21330000000000002</v>
      </c>
      <c r="AP2568" s="15">
        <f t="shared" si="436"/>
        <v>0.21330000000000002</v>
      </c>
      <c r="AQ2568" s="16">
        <f t="shared" si="437"/>
        <v>0.63990000000000002</v>
      </c>
      <c r="AV2568" s="18"/>
      <c r="AY2568" s="17"/>
      <c r="AZ2568" s="17"/>
    </row>
    <row r="2569" spans="1:52" hidden="1" x14ac:dyDescent="0.25">
      <c r="A2569" t="s">
        <v>26</v>
      </c>
      <c r="B2569" t="s">
        <v>6383</v>
      </c>
      <c r="C2569">
        <v>42334</v>
      </c>
      <c r="D2569" t="s">
        <v>2804</v>
      </c>
      <c r="E2569" t="s">
        <v>6979</v>
      </c>
      <c r="F2569" t="s">
        <v>29</v>
      </c>
      <c r="G2569">
        <v>964.95</v>
      </c>
      <c r="H2569">
        <v>964.95</v>
      </c>
      <c r="I2569">
        <v>173.69</v>
      </c>
      <c r="J2569" t="s">
        <v>30</v>
      </c>
      <c r="K2569">
        <v>0</v>
      </c>
      <c r="L2569">
        <v>0</v>
      </c>
      <c r="M2569" t="s">
        <v>31</v>
      </c>
      <c r="N2569">
        <v>0</v>
      </c>
      <c r="O2569">
        <v>0</v>
      </c>
      <c r="P2569" t="s">
        <v>31</v>
      </c>
      <c r="Q2569">
        <v>964.95</v>
      </c>
      <c r="R2569">
        <v>15.92</v>
      </c>
      <c r="S2569" t="s">
        <v>33</v>
      </c>
      <c r="T2569">
        <v>964.95</v>
      </c>
      <c r="U2569">
        <v>73.34</v>
      </c>
      <c r="V2569" t="s">
        <v>33</v>
      </c>
      <c r="W2569" t="s">
        <v>33</v>
      </c>
      <c r="X2569" t="s">
        <v>3059</v>
      </c>
      <c r="Y2569" t="s">
        <v>1378</v>
      </c>
      <c r="Z2569" t="s">
        <v>3060</v>
      </c>
      <c r="AA2569" t="s">
        <v>3061</v>
      </c>
      <c r="AC2569" s="13" t="str">
        <f t="shared" si="430"/>
        <v>000168743</v>
      </c>
      <c r="AD2569" t="str">
        <f t="shared" si="431"/>
        <v>26/11/2015</v>
      </c>
      <c r="AE2569" t="str">
        <f t="shared" si="432"/>
        <v>01641045000108</v>
      </c>
      <c r="AF2569" s="14">
        <f t="shared" si="433"/>
        <v>964.95</v>
      </c>
      <c r="AG2569">
        <f t="shared" si="434"/>
        <v>0</v>
      </c>
      <c r="AH2569">
        <f t="shared" si="435"/>
        <v>1</v>
      </c>
      <c r="AI2569" s="16">
        <v>7450280</v>
      </c>
      <c r="AJ2569" s="16" t="s">
        <v>7537</v>
      </c>
      <c r="AK2569" s="16" t="s">
        <v>5375</v>
      </c>
      <c r="AL2569" s="16" t="s">
        <v>3810</v>
      </c>
      <c r="AM2569" s="16" t="s">
        <v>7215</v>
      </c>
      <c r="AN2569">
        <v>1</v>
      </c>
      <c r="AO2569">
        <f>VLOOKUP(TRIM(AL2569),'Parcela Dedutivel'!$A$1:$B$65536,2,FALSE)</f>
        <v>0.43559910000000002</v>
      </c>
      <c r="AP2569" s="15">
        <f t="shared" si="436"/>
        <v>0.43559910000000002</v>
      </c>
      <c r="AQ2569" s="16">
        <f t="shared" si="437"/>
        <v>0.43559910000000002</v>
      </c>
      <c r="AV2569" s="18"/>
      <c r="AY2569" s="17"/>
      <c r="AZ2569" s="17"/>
    </row>
    <row r="2570" spans="1:52" hidden="1" x14ac:dyDescent="0.25">
      <c r="A2570" t="s">
        <v>26</v>
      </c>
      <c r="B2570" t="s">
        <v>6383</v>
      </c>
      <c r="C2570">
        <v>42334</v>
      </c>
      <c r="D2570" t="s">
        <v>2804</v>
      </c>
      <c r="E2570" t="s">
        <v>6979</v>
      </c>
      <c r="F2570" t="s">
        <v>29</v>
      </c>
      <c r="G2570">
        <v>780.21</v>
      </c>
      <c r="H2570">
        <v>780.21</v>
      </c>
      <c r="I2570">
        <v>140.44</v>
      </c>
      <c r="J2570" t="s">
        <v>30</v>
      </c>
      <c r="K2570">
        <v>0</v>
      </c>
      <c r="L2570">
        <v>0</v>
      </c>
      <c r="M2570" t="s">
        <v>31</v>
      </c>
      <c r="N2570">
        <v>0</v>
      </c>
      <c r="O2570">
        <v>0</v>
      </c>
      <c r="P2570" t="s">
        <v>31</v>
      </c>
      <c r="Q2570">
        <v>780.21</v>
      </c>
      <c r="R2570">
        <v>12.870000000000001</v>
      </c>
      <c r="S2570" t="s">
        <v>33</v>
      </c>
      <c r="T2570">
        <v>780.21</v>
      </c>
      <c r="U2570">
        <v>59.300000000000004</v>
      </c>
      <c r="V2570" t="s">
        <v>33</v>
      </c>
      <c r="W2570" t="s">
        <v>33</v>
      </c>
      <c r="X2570" t="s">
        <v>3059</v>
      </c>
      <c r="Y2570" t="s">
        <v>1378</v>
      </c>
      <c r="Z2570" t="s">
        <v>3064</v>
      </c>
      <c r="AA2570" t="s">
        <v>3065</v>
      </c>
      <c r="AC2570" s="13" t="str">
        <f t="shared" si="430"/>
        <v>000168743</v>
      </c>
      <c r="AD2570" t="str">
        <f t="shared" si="431"/>
        <v>26/11/2015</v>
      </c>
      <c r="AE2570" t="str">
        <f t="shared" si="432"/>
        <v>01641045000108</v>
      </c>
      <c r="AF2570" s="14">
        <f t="shared" si="433"/>
        <v>780.21</v>
      </c>
      <c r="AG2570">
        <f t="shared" si="434"/>
        <v>0</v>
      </c>
      <c r="AH2570">
        <f t="shared" si="435"/>
        <v>1</v>
      </c>
      <c r="AI2570" s="16">
        <v>7809462</v>
      </c>
      <c r="AJ2570" s="16" t="s">
        <v>7756</v>
      </c>
      <c r="AK2570" s="16" t="s">
        <v>5652</v>
      </c>
      <c r="AL2570" s="16" t="s">
        <v>5656</v>
      </c>
      <c r="AM2570" s="16" t="s">
        <v>7215</v>
      </c>
      <c r="AN2570">
        <v>3</v>
      </c>
      <c r="AO2570">
        <f>VLOOKUP(TRIM(AL2570),'Parcela Dedutivel'!$A$1:$B$65536,2,FALSE)</f>
        <v>6.5610000000000009E-3</v>
      </c>
      <c r="AP2570" s="15">
        <f t="shared" si="436"/>
        <v>6.5610000000000009E-3</v>
      </c>
      <c r="AQ2570" s="16">
        <f t="shared" si="437"/>
        <v>1.9683000000000003E-2</v>
      </c>
      <c r="AV2570" s="18"/>
      <c r="AY2570" s="17"/>
      <c r="AZ2570" s="17"/>
    </row>
    <row r="2571" spans="1:52" hidden="1" x14ac:dyDescent="0.25">
      <c r="A2571" t="s">
        <v>26</v>
      </c>
      <c r="B2571" t="s">
        <v>6384</v>
      </c>
      <c r="C2571">
        <v>42334</v>
      </c>
      <c r="D2571" t="s">
        <v>2817</v>
      </c>
      <c r="E2571" t="s">
        <v>6979</v>
      </c>
      <c r="F2571" t="s">
        <v>1643</v>
      </c>
      <c r="G2571">
        <v>2883.28</v>
      </c>
      <c r="H2571">
        <v>2883.28</v>
      </c>
      <c r="I2571">
        <v>345.99</v>
      </c>
      <c r="J2571" t="s">
        <v>30</v>
      </c>
      <c r="K2571">
        <v>0</v>
      </c>
      <c r="L2571">
        <v>0</v>
      </c>
      <c r="M2571" t="s">
        <v>31</v>
      </c>
      <c r="N2571">
        <v>0</v>
      </c>
      <c r="O2571">
        <v>0</v>
      </c>
      <c r="P2571" t="s">
        <v>31</v>
      </c>
      <c r="Q2571">
        <v>2883.28</v>
      </c>
      <c r="R2571">
        <v>47.57</v>
      </c>
      <c r="S2571" t="s">
        <v>33</v>
      </c>
      <c r="T2571">
        <v>2883.28</v>
      </c>
      <c r="U2571">
        <v>219.13</v>
      </c>
      <c r="V2571" t="s">
        <v>33</v>
      </c>
      <c r="W2571" t="s">
        <v>33</v>
      </c>
      <c r="X2571" t="s">
        <v>2574</v>
      </c>
      <c r="Y2571" t="s">
        <v>96</v>
      </c>
      <c r="Z2571" t="s">
        <v>3645</v>
      </c>
      <c r="AA2571" t="s">
        <v>3646</v>
      </c>
      <c r="AC2571" s="13" t="str">
        <f t="shared" si="430"/>
        <v>000168744</v>
      </c>
      <c r="AD2571" t="str">
        <f t="shared" si="431"/>
        <v>26/11/2015</v>
      </c>
      <c r="AE2571" t="str">
        <f t="shared" si="432"/>
        <v>03523188000140</v>
      </c>
      <c r="AF2571" s="14">
        <f t="shared" si="433"/>
        <v>2883.28</v>
      </c>
      <c r="AG2571">
        <f t="shared" si="434"/>
        <v>0</v>
      </c>
      <c r="AH2571">
        <f t="shared" si="435"/>
        <v>1</v>
      </c>
      <c r="AI2571" s="16">
        <v>6782684</v>
      </c>
      <c r="AJ2571" s="16" t="s">
        <v>7390</v>
      </c>
      <c r="AK2571" s="16" t="s">
        <v>5376</v>
      </c>
      <c r="AL2571" s="16" t="s">
        <v>1743</v>
      </c>
      <c r="AM2571" s="16" t="s">
        <v>7193</v>
      </c>
      <c r="AN2571">
        <v>2</v>
      </c>
      <c r="AO2571" t="e">
        <f>VLOOKUP(TRIM(AL2571),'Parcela Dedutivel'!$A$1:$B$65536,2,FALSE)</f>
        <v>#N/A</v>
      </c>
      <c r="AP2571" s="15">
        <f t="shared" si="436"/>
        <v>0</v>
      </c>
      <c r="AQ2571" s="16">
        <f t="shared" si="437"/>
        <v>0</v>
      </c>
      <c r="AV2571" s="18"/>
      <c r="AY2571" s="17"/>
      <c r="AZ2571" s="17"/>
    </row>
    <row r="2572" spans="1:52" hidden="1" x14ac:dyDescent="0.25">
      <c r="A2572" t="s">
        <v>26</v>
      </c>
      <c r="B2572" t="s">
        <v>6385</v>
      </c>
      <c r="C2572">
        <v>42334</v>
      </c>
      <c r="D2572" t="s">
        <v>2817</v>
      </c>
      <c r="E2572" t="s">
        <v>6979</v>
      </c>
      <c r="F2572" t="s">
        <v>1643</v>
      </c>
      <c r="G2572">
        <v>442.90000000000003</v>
      </c>
      <c r="H2572">
        <v>442.90000000000003</v>
      </c>
      <c r="I2572">
        <v>53.15</v>
      </c>
      <c r="J2572" t="s">
        <v>30</v>
      </c>
      <c r="K2572">
        <v>0</v>
      </c>
      <c r="L2572">
        <v>0</v>
      </c>
      <c r="M2572" t="s">
        <v>31</v>
      </c>
      <c r="N2572">
        <v>0</v>
      </c>
      <c r="O2572">
        <v>0</v>
      </c>
      <c r="P2572" t="s">
        <v>31</v>
      </c>
      <c r="Q2572">
        <v>442.90000000000003</v>
      </c>
      <c r="R2572">
        <v>7.3100000000000005</v>
      </c>
      <c r="S2572" t="s">
        <v>33</v>
      </c>
      <c r="T2572">
        <v>442.90000000000003</v>
      </c>
      <c r="U2572">
        <v>33.660000000000004</v>
      </c>
      <c r="V2572" t="s">
        <v>33</v>
      </c>
      <c r="W2572" t="s">
        <v>33</v>
      </c>
      <c r="X2572" t="s">
        <v>2574</v>
      </c>
      <c r="Y2572" t="s">
        <v>96</v>
      </c>
      <c r="Z2572" t="s">
        <v>3645</v>
      </c>
      <c r="AA2572" t="s">
        <v>3646</v>
      </c>
      <c r="AC2572" s="13" t="str">
        <f t="shared" si="430"/>
        <v>000168745</v>
      </c>
      <c r="AD2572" t="str">
        <f t="shared" si="431"/>
        <v>26/11/2015</v>
      </c>
      <c r="AE2572" t="str">
        <f t="shared" si="432"/>
        <v>03523188000140</v>
      </c>
      <c r="AF2572" s="14">
        <f t="shared" si="433"/>
        <v>442.90000000000003</v>
      </c>
      <c r="AG2572">
        <f t="shared" si="434"/>
        <v>0</v>
      </c>
      <c r="AH2572">
        <f t="shared" si="435"/>
        <v>1</v>
      </c>
      <c r="AI2572" s="16">
        <v>6820196</v>
      </c>
      <c r="AJ2572" s="16" t="s">
        <v>7757</v>
      </c>
      <c r="AK2572" s="16" t="s">
        <v>5659</v>
      </c>
      <c r="AL2572" s="16" t="s">
        <v>494</v>
      </c>
      <c r="AM2572" s="16" t="s">
        <v>7143</v>
      </c>
      <c r="AN2572">
        <v>16</v>
      </c>
      <c r="AO2572" t="e">
        <f>VLOOKUP(TRIM(AL2572),'Parcela Dedutivel'!$A$1:$B$65536,2,FALSE)</f>
        <v>#N/A</v>
      </c>
      <c r="AP2572" s="15">
        <f t="shared" si="436"/>
        <v>0</v>
      </c>
      <c r="AQ2572" s="16">
        <f t="shared" si="437"/>
        <v>0</v>
      </c>
      <c r="AV2572" s="18"/>
      <c r="AY2572" s="17"/>
      <c r="AZ2572" s="17"/>
    </row>
    <row r="2573" spans="1:52" hidden="1" x14ac:dyDescent="0.25">
      <c r="A2573" t="s">
        <v>26</v>
      </c>
      <c r="B2573" t="s">
        <v>6386</v>
      </c>
      <c r="C2573">
        <v>42334</v>
      </c>
      <c r="D2573" t="s">
        <v>2787</v>
      </c>
      <c r="E2573" t="s">
        <v>6979</v>
      </c>
      <c r="F2573" t="s">
        <v>29</v>
      </c>
      <c r="G2573">
        <v>173.03</v>
      </c>
      <c r="H2573">
        <v>150.46</v>
      </c>
      <c r="I2573">
        <v>27.080000000000002</v>
      </c>
      <c r="J2573" t="s">
        <v>61</v>
      </c>
      <c r="K2573">
        <v>0</v>
      </c>
      <c r="L2573">
        <v>0</v>
      </c>
      <c r="M2573" t="s">
        <v>31</v>
      </c>
      <c r="N2573">
        <v>150.46</v>
      </c>
      <c r="O2573">
        <v>22.57</v>
      </c>
      <c r="P2573" t="s">
        <v>2788</v>
      </c>
      <c r="Q2573">
        <v>150.46</v>
      </c>
      <c r="R2573">
        <v>2.48</v>
      </c>
      <c r="S2573" t="s">
        <v>33</v>
      </c>
      <c r="T2573">
        <v>150.46</v>
      </c>
      <c r="U2573">
        <v>11.43</v>
      </c>
      <c r="V2573" t="s">
        <v>33</v>
      </c>
      <c r="W2573" t="s">
        <v>33</v>
      </c>
      <c r="X2573" t="s">
        <v>244</v>
      </c>
      <c r="Y2573" t="s">
        <v>91</v>
      </c>
      <c r="Z2573" t="s">
        <v>4108</v>
      </c>
      <c r="AA2573" t="s">
        <v>131</v>
      </c>
      <c r="AC2573" s="13" t="str">
        <f t="shared" si="430"/>
        <v>000168746</v>
      </c>
      <c r="AD2573" t="str">
        <f t="shared" si="431"/>
        <v>26/11/2015</v>
      </c>
      <c r="AE2573" t="str">
        <f t="shared" si="432"/>
        <v>46044053002906</v>
      </c>
      <c r="AF2573" s="14">
        <f t="shared" si="433"/>
        <v>173.03</v>
      </c>
      <c r="AG2573">
        <f t="shared" si="434"/>
        <v>0</v>
      </c>
      <c r="AH2573">
        <f t="shared" si="435"/>
        <v>1</v>
      </c>
      <c r="AI2573" s="16">
        <v>7813875</v>
      </c>
      <c r="AJ2573" s="16" t="s">
        <v>7758</v>
      </c>
      <c r="AK2573" s="16" t="s">
        <v>5661</v>
      </c>
      <c r="AL2573" s="16" t="s">
        <v>3766</v>
      </c>
      <c r="AM2573" s="16" t="s">
        <v>7143</v>
      </c>
      <c r="AN2573">
        <v>2</v>
      </c>
      <c r="AO2573" t="e">
        <f>VLOOKUP(TRIM(AL2573),'Parcela Dedutivel'!$A$1:$B$65536,2,FALSE)</f>
        <v>#N/A</v>
      </c>
      <c r="AP2573" s="15">
        <f t="shared" si="436"/>
        <v>0</v>
      </c>
      <c r="AQ2573" s="16">
        <f t="shared" si="437"/>
        <v>0</v>
      </c>
      <c r="AV2573" s="18"/>
      <c r="AY2573" s="17"/>
      <c r="AZ2573" s="17"/>
    </row>
    <row r="2574" spans="1:52" hidden="1" x14ac:dyDescent="0.25">
      <c r="A2574" t="s">
        <v>26</v>
      </c>
      <c r="B2574" t="s">
        <v>6386</v>
      </c>
      <c r="C2574">
        <v>42334</v>
      </c>
      <c r="D2574" t="s">
        <v>2787</v>
      </c>
      <c r="E2574" t="s">
        <v>6979</v>
      </c>
      <c r="F2574" t="s">
        <v>29</v>
      </c>
      <c r="G2574">
        <v>1190.4000000000001</v>
      </c>
      <c r="H2574">
        <v>1035.1300000000001</v>
      </c>
      <c r="I2574">
        <v>186.32</v>
      </c>
      <c r="J2574" t="s">
        <v>61</v>
      </c>
      <c r="K2574">
        <v>0</v>
      </c>
      <c r="L2574">
        <v>0</v>
      </c>
      <c r="M2574" t="s">
        <v>31</v>
      </c>
      <c r="N2574">
        <v>1035.1300000000001</v>
      </c>
      <c r="O2574">
        <v>155.27000000000001</v>
      </c>
      <c r="P2574" t="s">
        <v>2788</v>
      </c>
      <c r="Q2574">
        <v>1035.1300000000001</v>
      </c>
      <c r="R2574">
        <v>17.080000000000002</v>
      </c>
      <c r="S2574" t="s">
        <v>33</v>
      </c>
      <c r="T2574">
        <v>1035.1300000000001</v>
      </c>
      <c r="U2574">
        <v>78.67</v>
      </c>
      <c r="V2574" t="s">
        <v>33</v>
      </c>
      <c r="W2574" t="s">
        <v>33</v>
      </c>
      <c r="X2574" t="s">
        <v>244</v>
      </c>
      <c r="Y2574" t="s">
        <v>44</v>
      </c>
      <c r="Z2574" t="s">
        <v>2748</v>
      </c>
      <c r="AA2574" t="s">
        <v>2749</v>
      </c>
      <c r="AC2574" s="13" t="str">
        <f t="shared" si="430"/>
        <v>000168746</v>
      </c>
      <c r="AD2574" t="str">
        <f t="shared" si="431"/>
        <v>26/11/2015</v>
      </c>
      <c r="AE2574" t="str">
        <f t="shared" si="432"/>
        <v>46044053002906</v>
      </c>
      <c r="AF2574" s="14">
        <f t="shared" si="433"/>
        <v>1190.4000000000001</v>
      </c>
      <c r="AG2574">
        <f t="shared" si="434"/>
        <v>0</v>
      </c>
      <c r="AH2574">
        <f t="shared" si="435"/>
        <v>1</v>
      </c>
      <c r="AI2574" s="16">
        <v>6784046</v>
      </c>
      <c r="AJ2574" s="16" t="s">
        <v>7759</v>
      </c>
      <c r="AK2574" s="16" t="s">
        <v>5663</v>
      </c>
      <c r="AL2574" s="16" t="s">
        <v>5665</v>
      </c>
      <c r="AM2574" s="16" t="s">
        <v>7143</v>
      </c>
      <c r="AN2574">
        <v>8</v>
      </c>
      <c r="AO2574" t="e">
        <f>VLOOKUP(TRIM(AL2574),'Parcela Dedutivel'!$A$1:$B$65536,2,FALSE)</f>
        <v>#N/A</v>
      </c>
      <c r="AP2574" s="15">
        <f t="shared" si="436"/>
        <v>0</v>
      </c>
      <c r="AQ2574" s="16">
        <f t="shared" si="437"/>
        <v>0</v>
      </c>
      <c r="AV2574" s="18"/>
      <c r="AY2574" s="17"/>
      <c r="AZ2574" s="17"/>
    </row>
    <row r="2575" spans="1:52" hidden="1" x14ac:dyDescent="0.25">
      <c r="A2575" t="s">
        <v>26</v>
      </c>
      <c r="B2575" t="s">
        <v>6386</v>
      </c>
      <c r="C2575">
        <v>42334</v>
      </c>
      <c r="D2575" t="s">
        <v>2787</v>
      </c>
      <c r="E2575" t="s">
        <v>6979</v>
      </c>
      <c r="F2575" t="s">
        <v>29</v>
      </c>
      <c r="G2575">
        <v>693.7</v>
      </c>
      <c r="H2575">
        <v>603.22</v>
      </c>
      <c r="I2575">
        <v>108.58</v>
      </c>
      <c r="J2575" t="s">
        <v>61</v>
      </c>
      <c r="K2575">
        <v>0</v>
      </c>
      <c r="L2575">
        <v>0</v>
      </c>
      <c r="M2575" t="s">
        <v>31</v>
      </c>
      <c r="N2575">
        <v>603.22</v>
      </c>
      <c r="O2575">
        <v>90.48</v>
      </c>
      <c r="P2575" t="s">
        <v>2788</v>
      </c>
      <c r="Q2575">
        <v>603.22</v>
      </c>
      <c r="R2575">
        <v>9.9500000000000011</v>
      </c>
      <c r="S2575" t="s">
        <v>33</v>
      </c>
      <c r="T2575">
        <v>603.22</v>
      </c>
      <c r="U2575">
        <v>45.84</v>
      </c>
      <c r="V2575" t="s">
        <v>33</v>
      </c>
      <c r="W2575" t="s">
        <v>33</v>
      </c>
      <c r="X2575" t="s">
        <v>244</v>
      </c>
      <c r="Y2575" t="s">
        <v>44</v>
      </c>
      <c r="Z2575" t="s">
        <v>3529</v>
      </c>
      <c r="AA2575" t="s">
        <v>3530</v>
      </c>
      <c r="AC2575" s="13" t="str">
        <f t="shared" si="430"/>
        <v>000168746</v>
      </c>
      <c r="AD2575" t="str">
        <f t="shared" si="431"/>
        <v>26/11/2015</v>
      </c>
      <c r="AE2575" t="str">
        <f t="shared" si="432"/>
        <v>46044053002906</v>
      </c>
      <c r="AF2575" s="14">
        <f t="shared" si="433"/>
        <v>693.7</v>
      </c>
      <c r="AG2575">
        <f t="shared" si="434"/>
        <v>0</v>
      </c>
      <c r="AH2575">
        <f t="shared" si="435"/>
        <v>1</v>
      </c>
      <c r="AI2575" s="16">
        <v>6782872</v>
      </c>
      <c r="AJ2575" s="16" t="s">
        <v>7581</v>
      </c>
      <c r="AK2575" s="16" t="s">
        <v>5377</v>
      </c>
      <c r="AL2575" s="16" t="s">
        <v>5378</v>
      </c>
      <c r="AM2575" s="16" t="s">
        <v>7193</v>
      </c>
      <c r="AN2575">
        <v>1</v>
      </c>
      <c r="AO2575" t="e">
        <f>VLOOKUP(TRIM(AL2575),'Parcela Dedutivel'!$A$1:$B$65536,2,FALSE)</f>
        <v>#N/A</v>
      </c>
      <c r="AP2575" s="15">
        <f t="shared" si="436"/>
        <v>0</v>
      </c>
      <c r="AQ2575" s="16">
        <f t="shared" si="437"/>
        <v>0</v>
      </c>
      <c r="AV2575" s="18"/>
      <c r="AY2575" s="17"/>
      <c r="AZ2575" s="17"/>
    </row>
    <row r="2576" spans="1:52" hidden="1" x14ac:dyDescent="0.25">
      <c r="A2576" t="s">
        <v>26</v>
      </c>
      <c r="B2576" t="s">
        <v>6386</v>
      </c>
      <c r="C2576">
        <v>42334</v>
      </c>
      <c r="D2576" t="s">
        <v>2787</v>
      </c>
      <c r="E2576" t="s">
        <v>6979</v>
      </c>
      <c r="F2576" t="s">
        <v>29</v>
      </c>
      <c r="G2576">
        <v>63.34</v>
      </c>
      <c r="H2576">
        <v>63.34</v>
      </c>
      <c r="I2576">
        <v>11.4</v>
      </c>
      <c r="J2576" t="s">
        <v>30</v>
      </c>
      <c r="K2576">
        <v>0</v>
      </c>
      <c r="L2576">
        <v>0</v>
      </c>
      <c r="M2576" t="s">
        <v>31</v>
      </c>
      <c r="N2576">
        <v>0</v>
      </c>
      <c r="O2576">
        <v>0</v>
      </c>
      <c r="P2576" t="s">
        <v>31</v>
      </c>
      <c r="Q2576">
        <v>63.34</v>
      </c>
      <c r="R2576">
        <v>1.05</v>
      </c>
      <c r="S2576" t="s">
        <v>33</v>
      </c>
      <c r="T2576">
        <v>63.34</v>
      </c>
      <c r="U2576">
        <v>4.8100000000000005</v>
      </c>
      <c r="V2576" t="s">
        <v>33</v>
      </c>
      <c r="W2576" t="s">
        <v>33</v>
      </c>
      <c r="X2576" t="s">
        <v>244</v>
      </c>
      <c r="Y2576" t="s">
        <v>493</v>
      </c>
      <c r="Z2576" t="s">
        <v>494</v>
      </c>
      <c r="AA2576" t="s">
        <v>495</v>
      </c>
      <c r="AC2576" s="13" t="str">
        <f t="shared" si="430"/>
        <v>000168746</v>
      </c>
      <c r="AD2576" t="str">
        <f t="shared" si="431"/>
        <v>26/11/2015</v>
      </c>
      <c r="AE2576" t="str">
        <f t="shared" si="432"/>
        <v>46044053002906</v>
      </c>
      <c r="AF2576" s="14">
        <f t="shared" si="433"/>
        <v>63.34</v>
      </c>
      <c r="AG2576">
        <f t="shared" si="434"/>
        <v>0</v>
      </c>
      <c r="AH2576">
        <f t="shared" si="435"/>
        <v>1</v>
      </c>
      <c r="AI2576" s="16">
        <v>6782918</v>
      </c>
      <c r="AJ2576" s="16" t="s">
        <v>7421</v>
      </c>
      <c r="AK2576" s="16" t="s">
        <v>5667</v>
      </c>
      <c r="AL2576" s="16" t="s">
        <v>1388</v>
      </c>
      <c r="AM2576" s="16" t="s">
        <v>7481</v>
      </c>
      <c r="AN2576">
        <v>1</v>
      </c>
      <c r="AO2576" t="e">
        <f>VLOOKUP(TRIM(AL2576),'Parcela Dedutivel'!$A$1:$B$65536,2,FALSE)</f>
        <v>#N/A</v>
      </c>
      <c r="AP2576" s="15">
        <f t="shared" si="436"/>
        <v>0</v>
      </c>
      <c r="AQ2576" s="16">
        <f t="shared" si="437"/>
        <v>0</v>
      </c>
      <c r="AV2576" s="18"/>
      <c r="AY2576" s="17"/>
      <c r="AZ2576" s="17"/>
    </row>
    <row r="2577" spans="1:52" hidden="1" x14ac:dyDescent="0.25">
      <c r="A2577" t="s">
        <v>26</v>
      </c>
      <c r="B2577" t="s">
        <v>6386</v>
      </c>
      <c r="C2577">
        <v>42334</v>
      </c>
      <c r="D2577" t="s">
        <v>2787</v>
      </c>
      <c r="E2577" t="s">
        <v>6979</v>
      </c>
      <c r="F2577" t="s">
        <v>29</v>
      </c>
      <c r="G2577">
        <v>356.49</v>
      </c>
      <c r="H2577">
        <v>309.99</v>
      </c>
      <c r="I2577">
        <v>55.800000000000004</v>
      </c>
      <c r="J2577" t="s">
        <v>61</v>
      </c>
      <c r="K2577">
        <v>0</v>
      </c>
      <c r="L2577">
        <v>0</v>
      </c>
      <c r="M2577" t="s">
        <v>31</v>
      </c>
      <c r="N2577">
        <v>309.99</v>
      </c>
      <c r="O2577">
        <v>46.5</v>
      </c>
      <c r="P2577" t="s">
        <v>2788</v>
      </c>
      <c r="Q2577">
        <v>309.99</v>
      </c>
      <c r="R2577">
        <v>5.1100000000000003</v>
      </c>
      <c r="S2577" t="s">
        <v>33</v>
      </c>
      <c r="T2577">
        <v>309.99</v>
      </c>
      <c r="U2577">
        <v>23.56</v>
      </c>
      <c r="V2577" t="s">
        <v>33</v>
      </c>
      <c r="W2577" t="s">
        <v>33</v>
      </c>
      <c r="X2577" t="s">
        <v>244</v>
      </c>
      <c r="Y2577" t="s">
        <v>44</v>
      </c>
      <c r="Z2577" t="s">
        <v>5227</v>
      </c>
      <c r="AA2577" t="s">
        <v>5228</v>
      </c>
      <c r="AC2577" s="13" t="str">
        <f t="shared" si="430"/>
        <v>000168746</v>
      </c>
      <c r="AD2577" t="str">
        <f t="shared" si="431"/>
        <v>26/11/2015</v>
      </c>
      <c r="AE2577" t="str">
        <f t="shared" si="432"/>
        <v>46044053002906</v>
      </c>
      <c r="AF2577" s="14">
        <f t="shared" si="433"/>
        <v>356.49</v>
      </c>
      <c r="AG2577">
        <f t="shared" si="434"/>
        <v>0</v>
      </c>
      <c r="AH2577">
        <f t="shared" si="435"/>
        <v>1</v>
      </c>
      <c r="AI2577" s="16">
        <v>6783620</v>
      </c>
      <c r="AJ2577" s="16" t="s">
        <v>7464</v>
      </c>
      <c r="AK2577" s="16" t="s">
        <v>5668</v>
      </c>
      <c r="AL2577" s="16" t="s">
        <v>1739</v>
      </c>
      <c r="AM2577" s="16" t="s">
        <v>7193</v>
      </c>
      <c r="AN2577">
        <v>1</v>
      </c>
      <c r="AO2577" t="e">
        <f>VLOOKUP(TRIM(AL2577),'Parcela Dedutivel'!$A$1:$B$65536,2,FALSE)</f>
        <v>#N/A</v>
      </c>
      <c r="AP2577" s="15">
        <f t="shared" si="436"/>
        <v>0</v>
      </c>
      <c r="AQ2577" s="16">
        <f t="shared" si="437"/>
        <v>0</v>
      </c>
      <c r="AV2577" s="18"/>
      <c r="AY2577" s="17"/>
      <c r="AZ2577" s="17"/>
    </row>
    <row r="2578" spans="1:52" hidden="1" x14ac:dyDescent="0.25">
      <c r="A2578" t="s">
        <v>26</v>
      </c>
      <c r="B2578" t="s">
        <v>6386</v>
      </c>
      <c r="C2578">
        <v>42334</v>
      </c>
      <c r="D2578" t="s">
        <v>2787</v>
      </c>
      <c r="E2578" t="s">
        <v>6979</v>
      </c>
      <c r="F2578" t="s">
        <v>29</v>
      </c>
      <c r="G2578">
        <v>705.4</v>
      </c>
      <c r="H2578">
        <v>613.39</v>
      </c>
      <c r="I2578">
        <v>110.41</v>
      </c>
      <c r="J2578" t="s">
        <v>61</v>
      </c>
      <c r="K2578">
        <v>0</v>
      </c>
      <c r="L2578">
        <v>0</v>
      </c>
      <c r="M2578" t="s">
        <v>31</v>
      </c>
      <c r="N2578">
        <v>613.39</v>
      </c>
      <c r="O2578">
        <v>92.01</v>
      </c>
      <c r="P2578" t="s">
        <v>2788</v>
      </c>
      <c r="Q2578">
        <v>613.39</v>
      </c>
      <c r="R2578">
        <v>10.120000000000001</v>
      </c>
      <c r="S2578" t="s">
        <v>33</v>
      </c>
      <c r="T2578">
        <v>613.39</v>
      </c>
      <c r="U2578">
        <v>46.62</v>
      </c>
      <c r="V2578" t="s">
        <v>33</v>
      </c>
      <c r="W2578" t="s">
        <v>33</v>
      </c>
      <c r="X2578" t="s">
        <v>244</v>
      </c>
      <c r="Y2578" t="s">
        <v>44</v>
      </c>
      <c r="Z2578" t="s">
        <v>2566</v>
      </c>
      <c r="AA2578" t="s">
        <v>6387</v>
      </c>
      <c r="AC2578" s="13" t="str">
        <f t="shared" si="430"/>
        <v>000168746</v>
      </c>
      <c r="AD2578" t="str">
        <f t="shared" si="431"/>
        <v>26/11/2015</v>
      </c>
      <c r="AE2578" t="str">
        <f t="shared" si="432"/>
        <v>46044053002906</v>
      </c>
      <c r="AF2578" s="14">
        <f t="shared" si="433"/>
        <v>705.4</v>
      </c>
      <c r="AG2578">
        <f t="shared" si="434"/>
        <v>0</v>
      </c>
      <c r="AH2578">
        <f t="shared" si="435"/>
        <v>1</v>
      </c>
      <c r="AI2578" s="16">
        <v>6790179</v>
      </c>
      <c r="AJ2578" s="16" t="s">
        <v>7397</v>
      </c>
      <c r="AK2578" s="16" t="s">
        <v>5380</v>
      </c>
      <c r="AL2578" s="16" t="s">
        <v>3365</v>
      </c>
      <c r="AM2578" s="16" t="s">
        <v>7143</v>
      </c>
      <c r="AN2578">
        <v>300</v>
      </c>
      <c r="AO2578">
        <f>VLOOKUP(TRIM(AL2578),'Parcela Dedutivel'!$A$1:$B$65536,2,FALSE)</f>
        <v>0</v>
      </c>
      <c r="AP2578" s="15">
        <f t="shared" si="436"/>
        <v>0</v>
      </c>
      <c r="AQ2578" s="16">
        <f t="shared" si="437"/>
        <v>0</v>
      </c>
      <c r="AV2578" s="18"/>
      <c r="AY2578" s="17"/>
      <c r="AZ2578" s="17"/>
    </row>
    <row r="2579" spans="1:52" hidden="1" x14ac:dyDescent="0.25">
      <c r="A2579" t="s">
        <v>26</v>
      </c>
      <c r="B2579" t="s">
        <v>6386</v>
      </c>
      <c r="C2579">
        <v>42334</v>
      </c>
      <c r="D2579" t="s">
        <v>2787</v>
      </c>
      <c r="E2579" t="s">
        <v>6979</v>
      </c>
      <c r="F2579" t="s">
        <v>29</v>
      </c>
      <c r="G2579">
        <v>336.64000000000004</v>
      </c>
      <c r="H2579">
        <v>292.73</v>
      </c>
      <c r="I2579">
        <v>52.69</v>
      </c>
      <c r="J2579" t="s">
        <v>61</v>
      </c>
      <c r="K2579">
        <v>0</v>
      </c>
      <c r="L2579">
        <v>0</v>
      </c>
      <c r="M2579" t="s">
        <v>31</v>
      </c>
      <c r="N2579">
        <v>292.73</v>
      </c>
      <c r="O2579">
        <v>43.910000000000004</v>
      </c>
      <c r="P2579" t="s">
        <v>2788</v>
      </c>
      <c r="Q2579">
        <v>292.73</v>
      </c>
      <c r="R2579">
        <v>4.83</v>
      </c>
      <c r="S2579" t="s">
        <v>33</v>
      </c>
      <c r="T2579">
        <v>292.73</v>
      </c>
      <c r="U2579">
        <v>22.25</v>
      </c>
      <c r="V2579" t="s">
        <v>33</v>
      </c>
      <c r="W2579" t="s">
        <v>33</v>
      </c>
      <c r="X2579" t="s">
        <v>244</v>
      </c>
      <c r="Y2579" t="s">
        <v>91</v>
      </c>
      <c r="Z2579" t="s">
        <v>6388</v>
      </c>
      <c r="AA2579" t="s">
        <v>6389</v>
      </c>
      <c r="AC2579" s="13" t="str">
        <f t="shared" si="430"/>
        <v>000168746</v>
      </c>
      <c r="AD2579" t="str">
        <f t="shared" si="431"/>
        <v>26/11/2015</v>
      </c>
      <c r="AE2579" t="str">
        <f t="shared" si="432"/>
        <v>46044053002906</v>
      </c>
      <c r="AF2579" s="14">
        <f t="shared" si="433"/>
        <v>336.64000000000004</v>
      </c>
      <c r="AG2579">
        <f t="shared" si="434"/>
        <v>0</v>
      </c>
      <c r="AH2579">
        <f t="shared" si="435"/>
        <v>1</v>
      </c>
      <c r="AI2579" s="16">
        <v>6829529</v>
      </c>
      <c r="AJ2579" s="16" t="s">
        <v>7426</v>
      </c>
      <c r="AK2579" s="16" t="s">
        <v>5381</v>
      </c>
      <c r="AL2579" s="16" t="s">
        <v>3735</v>
      </c>
      <c r="AM2579" s="16" t="s">
        <v>7143</v>
      </c>
      <c r="AN2579">
        <v>4.2</v>
      </c>
      <c r="AO2579">
        <f>VLOOKUP(TRIM(AL2579),'Parcela Dedutivel'!$A$1:$B$65536,2,FALSE)</f>
        <v>0</v>
      </c>
      <c r="AP2579" s="15">
        <f t="shared" si="436"/>
        <v>0</v>
      </c>
      <c r="AQ2579" s="16">
        <f t="shared" si="437"/>
        <v>0</v>
      </c>
      <c r="AV2579" s="18"/>
      <c r="AY2579" s="17"/>
      <c r="AZ2579" s="17"/>
    </row>
    <row r="2580" spans="1:52" hidden="1" x14ac:dyDescent="0.25">
      <c r="A2580" t="s">
        <v>26</v>
      </c>
      <c r="B2580" t="s">
        <v>6386</v>
      </c>
      <c r="C2580">
        <v>42334</v>
      </c>
      <c r="D2580" t="s">
        <v>2787</v>
      </c>
      <c r="E2580" t="s">
        <v>6979</v>
      </c>
      <c r="F2580" t="s">
        <v>29</v>
      </c>
      <c r="G2580">
        <v>205.49</v>
      </c>
      <c r="H2580">
        <v>178.69</v>
      </c>
      <c r="I2580">
        <v>32.160000000000004</v>
      </c>
      <c r="J2580" t="s">
        <v>61</v>
      </c>
      <c r="K2580">
        <v>0</v>
      </c>
      <c r="L2580">
        <v>0</v>
      </c>
      <c r="M2580" t="s">
        <v>31</v>
      </c>
      <c r="N2580">
        <v>178.69</v>
      </c>
      <c r="O2580">
        <v>26.8</v>
      </c>
      <c r="P2580" t="s">
        <v>2788</v>
      </c>
      <c r="Q2580">
        <v>178.69</v>
      </c>
      <c r="R2580">
        <v>2.95</v>
      </c>
      <c r="S2580" t="s">
        <v>33</v>
      </c>
      <c r="T2580">
        <v>178.69</v>
      </c>
      <c r="U2580">
        <v>13.58</v>
      </c>
      <c r="V2580" t="s">
        <v>33</v>
      </c>
      <c r="W2580" t="s">
        <v>33</v>
      </c>
      <c r="X2580" t="s">
        <v>244</v>
      </c>
      <c r="Y2580" t="s">
        <v>91</v>
      </c>
      <c r="Z2580" t="s">
        <v>130</v>
      </c>
      <c r="AA2580" t="s">
        <v>131</v>
      </c>
      <c r="AC2580" s="13" t="str">
        <f t="shared" si="430"/>
        <v>000168746</v>
      </c>
      <c r="AD2580" t="str">
        <f t="shared" si="431"/>
        <v>26/11/2015</v>
      </c>
      <c r="AE2580" t="str">
        <f t="shared" si="432"/>
        <v>46044053002906</v>
      </c>
      <c r="AF2580" s="14">
        <f t="shared" si="433"/>
        <v>205.49</v>
      </c>
      <c r="AG2580">
        <f t="shared" si="434"/>
        <v>0</v>
      </c>
      <c r="AH2580">
        <f t="shared" si="435"/>
        <v>1</v>
      </c>
      <c r="AI2580" s="16">
        <v>6783935</v>
      </c>
      <c r="AJ2580" s="16" t="s">
        <v>7473</v>
      </c>
      <c r="AK2580" s="16" t="s">
        <v>5669</v>
      </c>
      <c r="AL2580" s="16" t="s">
        <v>5670</v>
      </c>
      <c r="AM2580" s="16" t="s">
        <v>7193</v>
      </c>
      <c r="AN2580">
        <v>100</v>
      </c>
      <c r="AO2580" t="e">
        <f>VLOOKUP(TRIM(AL2580),'Parcela Dedutivel'!$A$1:$B$65536,2,FALSE)</f>
        <v>#N/A</v>
      </c>
      <c r="AP2580" s="15">
        <f t="shared" si="436"/>
        <v>0</v>
      </c>
      <c r="AQ2580" s="16">
        <f t="shared" si="437"/>
        <v>0</v>
      </c>
      <c r="AV2580" s="18"/>
      <c r="AY2580" s="17"/>
      <c r="AZ2580" s="17"/>
    </row>
    <row r="2581" spans="1:52" hidden="1" x14ac:dyDescent="0.25">
      <c r="A2581" t="s">
        <v>26</v>
      </c>
      <c r="B2581" t="s">
        <v>6386</v>
      </c>
      <c r="C2581">
        <v>42334</v>
      </c>
      <c r="D2581" t="s">
        <v>2787</v>
      </c>
      <c r="E2581" t="s">
        <v>6979</v>
      </c>
      <c r="F2581" t="s">
        <v>29</v>
      </c>
      <c r="G2581">
        <v>336.64000000000004</v>
      </c>
      <c r="H2581">
        <v>292.73</v>
      </c>
      <c r="I2581">
        <v>52.69</v>
      </c>
      <c r="J2581" t="s">
        <v>61</v>
      </c>
      <c r="K2581">
        <v>0</v>
      </c>
      <c r="L2581">
        <v>0</v>
      </c>
      <c r="M2581" t="s">
        <v>31</v>
      </c>
      <c r="N2581">
        <v>292.73</v>
      </c>
      <c r="O2581">
        <v>43.910000000000004</v>
      </c>
      <c r="P2581" t="s">
        <v>2788</v>
      </c>
      <c r="Q2581">
        <v>292.73</v>
      </c>
      <c r="R2581">
        <v>4.83</v>
      </c>
      <c r="S2581" t="s">
        <v>33</v>
      </c>
      <c r="T2581">
        <v>292.73</v>
      </c>
      <c r="U2581">
        <v>22.25</v>
      </c>
      <c r="V2581" t="s">
        <v>33</v>
      </c>
      <c r="W2581" t="s">
        <v>33</v>
      </c>
      <c r="X2581" t="s">
        <v>244</v>
      </c>
      <c r="Y2581" t="s">
        <v>91</v>
      </c>
      <c r="Z2581" t="s">
        <v>4484</v>
      </c>
      <c r="AA2581" t="s">
        <v>4485</v>
      </c>
      <c r="AC2581" s="13" t="str">
        <f t="shared" si="430"/>
        <v>000168746</v>
      </c>
      <c r="AD2581" t="str">
        <f t="shared" si="431"/>
        <v>26/11/2015</v>
      </c>
      <c r="AE2581" t="str">
        <f t="shared" si="432"/>
        <v>46044053002906</v>
      </c>
      <c r="AF2581" s="14">
        <f t="shared" si="433"/>
        <v>336.64000000000004</v>
      </c>
      <c r="AG2581">
        <f t="shared" si="434"/>
        <v>0</v>
      </c>
      <c r="AH2581">
        <f t="shared" si="435"/>
        <v>1</v>
      </c>
      <c r="AI2581" s="16">
        <v>6829529</v>
      </c>
      <c r="AJ2581" s="16" t="s">
        <v>7426</v>
      </c>
      <c r="AK2581" s="16" t="s">
        <v>5381</v>
      </c>
      <c r="AL2581" s="16" t="s">
        <v>4364</v>
      </c>
      <c r="AM2581" s="16" t="s">
        <v>7143</v>
      </c>
      <c r="AN2581">
        <v>0.3</v>
      </c>
      <c r="AO2581">
        <f>VLOOKUP(TRIM(AL2581),'Parcela Dedutivel'!$A$1:$B$65536,2,FALSE)</f>
        <v>0</v>
      </c>
      <c r="AP2581" s="15">
        <f t="shared" si="436"/>
        <v>0</v>
      </c>
      <c r="AQ2581" s="16">
        <f t="shared" si="437"/>
        <v>0</v>
      </c>
      <c r="AV2581" s="18"/>
      <c r="AY2581" s="17"/>
      <c r="AZ2581" s="17"/>
    </row>
    <row r="2582" spans="1:52" hidden="1" x14ac:dyDescent="0.25">
      <c r="A2582" t="s">
        <v>26</v>
      </c>
      <c r="B2582" t="s">
        <v>6386</v>
      </c>
      <c r="C2582">
        <v>42334</v>
      </c>
      <c r="D2582" t="s">
        <v>2787</v>
      </c>
      <c r="E2582" t="s">
        <v>6979</v>
      </c>
      <c r="F2582" t="s">
        <v>29</v>
      </c>
      <c r="G2582">
        <v>1041.4100000000001</v>
      </c>
      <c r="H2582">
        <v>905.57</v>
      </c>
      <c r="I2582">
        <v>163</v>
      </c>
      <c r="J2582" t="s">
        <v>61</v>
      </c>
      <c r="K2582">
        <v>0</v>
      </c>
      <c r="L2582">
        <v>0</v>
      </c>
      <c r="M2582" t="s">
        <v>31</v>
      </c>
      <c r="N2582">
        <v>905.57</v>
      </c>
      <c r="O2582">
        <v>135.84</v>
      </c>
      <c r="P2582" t="s">
        <v>2788</v>
      </c>
      <c r="Q2582">
        <v>905.57</v>
      </c>
      <c r="R2582">
        <v>14.94</v>
      </c>
      <c r="S2582" t="s">
        <v>33</v>
      </c>
      <c r="T2582">
        <v>905.57</v>
      </c>
      <c r="U2582">
        <v>68.820000000000007</v>
      </c>
      <c r="V2582" t="s">
        <v>33</v>
      </c>
      <c r="W2582" t="s">
        <v>33</v>
      </c>
      <c r="X2582" t="s">
        <v>244</v>
      </c>
      <c r="Y2582" t="s">
        <v>44</v>
      </c>
      <c r="Z2582" t="s">
        <v>3379</v>
      </c>
      <c r="AA2582" t="s">
        <v>3380</v>
      </c>
      <c r="AC2582" s="13" t="str">
        <f t="shared" si="430"/>
        <v>000168746</v>
      </c>
      <c r="AD2582" t="str">
        <f t="shared" si="431"/>
        <v>26/11/2015</v>
      </c>
      <c r="AE2582" t="str">
        <f t="shared" si="432"/>
        <v>46044053002906</v>
      </c>
      <c r="AF2582" s="14">
        <f t="shared" si="433"/>
        <v>1041.4100000000001</v>
      </c>
      <c r="AG2582">
        <f t="shared" si="434"/>
        <v>0</v>
      </c>
      <c r="AH2582">
        <f t="shared" si="435"/>
        <v>1</v>
      </c>
      <c r="AI2582" s="16">
        <v>6829529</v>
      </c>
      <c r="AJ2582" s="16" t="s">
        <v>7426</v>
      </c>
      <c r="AK2582" s="16" t="s">
        <v>5381</v>
      </c>
      <c r="AL2582" s="16" t="s">
        <v>5382</v>
      </c>
      <c r="AM2582" s="16" t="s">
        <v>7143</v>
      </c>
      <c r="AN2582">
        <v>0.7</v>
      </c>
      <c r="AO2582">
        <f>VLOOKUP(TRIM(AL2582),'Parcela Dedutivel'!$A$1:$B$65536,2,FALSE)</f>
        <v>0</v>
      </c>
      <c r="AP2582" s="15">
        <f t="shared" si="436"/>
        <v>0</v>
      </c>
      <c r="AQ2582" s="16">
        <f t="shared" si="437"/>
        <v>0</v>
      </c>
      <c r="AV2582" s="18"/>
      <c r="AY2582" s="17"/>
      <c r="AZ2582" s="17"/>
    </row>
    <row r="2583" spans="1:52" hidden="1" x14ac:dyDescent="0.25">
      <c r="A2583" t="s">
        <v>26</v>
      </c>
      <c r="B2583" t="s">
        <v>6390</v>
      </c>
      <c r="C2583">
        <v>42334</v>
      </c>
      <c r="D2583" t="s">
        <v>2817</v>
      </c>
      <c r="E2583" t="s">
        <v>6979</v>
      </c>
      <c r="F2583" t="s">
        <v>179</v>
      </c>
      <c r="G2583">
        <v>887.62</v>
      </c>
      <c r="H2583">
        <v>887.62</v>
      </c>
      <c r="I2583">
        <v>106.51</v>
      </c>
      <c r="J2583" t="s">
        <v>30</v>
      </c>
      <c r="K2583">
        <v>0</v>
      </c>
      <c r="L2583">
        <v>0</v>
      </c>
      <c r="M2583" t="s">
        <v>31</v>
      </c>
      <c r="N2583">
        <v>0</v>
      </c>
      <c r="O2583">
        <v>0</v>
      </c>
      <c r="P2583" t="s">
        <v>31</v>
      </c>
      <c r="Q2583">
        <v>887.62</v>
      </c>
      <c r="R2583">
        <v>14.65</v>
      </c>
      <c r="S2583" t="s">
        <v>33</v>
      </c>
      <c r="T2583">
        <v>887.62</v>
      </c>
      <c r="U2583">
        <v>67.460000000000008</v>
      </c>
      <c r="V2583" t="s">
        <v>33</v>
      </c>
      <c r="W2583" t="s">
        <v>33</v>
      </c>
      <c r="X2583" t="s">
        <v>3173</v>
      </c>
      <c r="Y2583" t="s">
        <v>1378</v>
      </c>
      <c r="Z2583" t="s">
        <v>3174</v>
      </c>
      <c r="AA2583" t="s">
        <v>3175</v>
      </c>
      <c r="AC2583" s="13" t="str">
        <f t="shared" si="430"/>
        <v>000168747</v>
      </c>
      <c r="AD2583" t="str">
        <f t="shared" si="431"/>
        <v>26/11/2015</v>
      </c>
      <c r="AE2583" t="str">
        <f t="shared" si="432"/>
        <v>01942223000130</v>
      </c>
      <c r="AF2583" s="14">
        <f t="shared" si="433"/>
        <v>887.62</v>
      </c>
      <c r="AG2583">
        <f t="shared" si="434"/>
        <v>0</v>
      </c>
      <c r="AH2583">
        <f t="shared" si="435"/>
        <v>1</v>
      </c>
      <c r="AI2583" s="16">
        <v>6783935</v>
      </c>
      <c r="AJ2583" s="16" t="s">
        <v>7473</v>
      </c>
      <c r="AK2583" s="16" t="s">
        <v>5669</v>
      </c>
      <c r="AL2583" s="16" t="s">
        <v>1781</v>
      </c>
      <c r="AM2583" s="16" t="s">
        <v>7193</v>
      </c>
      <c r="AN2583">
        <v>2</v>
      </c>
      <c r="AO2583" t="e">
        <f>VLOOKUP(TRIM(AL2583),'Parcela Dedutivel'!$A$1:$B$65536,2,FALSE)</f>
        <v>#N/A</v>
      </c>
      <c r="AP2583" s="15">
        <f t="shared" si="436"/>
        <v>0</v>
      </c>
      <c r="AQ2583" s="16">
        <f t="shared" si="437"/>
        <v>0</v>
      </c>
      <c r="AV2583" s="18"/>
      <c r="AY2583" s="17"/>
      <c r="AZ2583" s="17"/>
    </row>
    <row r="2584" spans="1:52" hidden="1" x14ac:dyDescent="0.25">
      <c r="A2584" t="s">
        <v>26</v>
      </c>
      <c r="B2584" t="s">
        <v>6391</v>
      </c>
      <c r="C2584">
        <v>42334</v>
      </c>
      <c r="D2584" t="s">
        <v>2841</v>
      </c>
      <c r="E2584" t="s">
        <v>6979</v>
      </c>
      <c r="F2584" t="s">
        <v>393</v>
      </c>
      <c r="G2584">
        <v>1854.3200000000002</v>
      </c>
      <c r="H2584">
        <v>1612.45</v>
      </c>
      <c r="I2584">
        <v>64.5</v>
      </c>
      <c r="J2584" t="s">
        <v>61</v>
      </c>
      <c r="K2584">
        <v>0</v>
      </c>
      <c r="L2584">
        <v>0</v>
      </c>
      <c r="M2584" t="s">
        <v>31</v>
      </c>
      <c r="N2584">
        <v>1612.45</v>
      </c>
      <c r="O2584">
        <v>241.87</v>
      </c>
      <c r="P2584" t="s">
        <v>2788</v>
      </c>
      <c r="Q2584">
        <v>1612.45</v>
      </c>
      <c r="R2584">
        <v>26.61</v>
      </c>
      <c r="S2584" t="s">
        <v>33</v>
      </c>
      <c r="T2584">
        <v>1612.45</v>
      </c>
      <c r="U2584">
        <v>122.55</v>
      </c>
      <c r="V2584" t="s">
        <v>33</v>
      </c>
      <c r="W2584" t="s">
        <v>33</v>
      </c>
      <c r="X2584" t="s">
        <v>3279</v>
      </c>
      <c r="Y2584" t="s">
        <v>91</v>
      </c>
      <c r="Z2584" t="s">
        <v>2259</v>
      </c>
      <c r="AA2584" t="s">
        <v>2260</v>
      </c>
      <c r="AC2584" s="13" t="str">
        <f t="shared" si="430"/>
        <v>000168748</v>
      </c>
      <c r="AD2584" t="str">
        <f t="shared" si="431"/>
        <v>26/11/2015</v>
      </c>
      <c r="AE2584" t="str">
        <f t="shared" si="432"/>
        <v>04501416000144</v>
      </c>
      <c r="AF2584" s="14">
        <f t="shared" si="433"/>
        <v>1854.3200000000002</v>
      </c>
      <c r="AG2584">
        <f t="shared" si="434"/>
        <v>0</v>
      </c>
      <c r="AH2584">
        <f t="shared" si="435"/>
        <v>1</v>
      </c>
      <c r="AI2584" s="16">
        <v>6829529</v>
      </c>
      <c r="AJ2584" s="16" t="s">
        <v>7426</v>
      </c>
      <c r="AK2584" s="16" t="s">
        <v>5381</v>
      </c>
      <c r="AL2584" s="16" t="s">
        <v>3039</v>
      </c>
      <c r="AM2584" s="16" t="s">
        <v>7143</v>
      </c>
      <c r="AN2584">
        <v>1</v>
      </c>
      <c r="AO2584">
        <f>VLOOKUP(TRIM(AL2584),'Parcela Dedutivel'!$A$1:$B$65536,2,FALSE)</f>
        <v>0</v>
      </c>
      <c r="AP2584" s="15">
        <f t="shared" si="436"/>
        <v>0</v>
      </c>
      <c r="AQ2584" s="16">
        <f t="shared" si="437"/>
        <v>0</v>
      </c>
      <c r="AV2584" s="18"/>
      <c r="AY2584" s="17"/>
      <c r="AZ2584" s="17"/>
    </row>
    <row r="2585" spans="1:52" hidden="1" x14ac:dyDescent="0.25">
      <c r="A2585" t="s">
        <v>26</v>
      </c>
      <c r="B2585" t="s">
        <v>6392</v>
      </c>
      <c r="C2585">
        <v>42334</v>
      </c>
      <c r="D2585" t="s">
        <v>2903</v>
      </c>
      <c r="E2585" t="s">
        <v>6979</v>
      </c>
      <c r="F2585" t="s">
        <v>272</v>
      </c>
      <c r="G2585">
        <v>384.90000000000003</v>
      </c>
      <c r="H2585">
        <v>0</v>
      </c>
      <c r="I2585">
        <v>0</v>
      </c>
      <c r="J2585" t="s">
        <v>31</v>
      </c>
      <c r="K2585">
        <v>0</v>
      </c>
      <c r="L2585">
        <v>0</v>
      </c>
      <c r="M2585" t="s">
        <v>31</v>
      </c>
      <c r="N2585">
        <v>0</v>
      </c>
      <c r="O2585">
        <v>0</v>
      </c>
      <c r="P2585" t="s">
        <v>31</v>
      </c>
      <c r="Q2585">
        <v>384.90000000000003</v>
      </c>
      <c r="R2585">
        <v>0</v>
      </c>
      <c r="S2585" t="s">
        <v>2904</v>
      </c>
      <c r="T2585">
        <v>384.90000000000003</v>
      </c>
      <c r="U2585">
        <v>0</v>
      </c>
      <c r="V2585" t="s">
        <v>2904</v>
      </c>
      <c r="W2585" t="s">
        <v>33</v>
      </c>
      <c r="X2585" t="s">
        <v>3357</v>
      </c>
      <c r="Y2585" t="s">
        <v>96</v>
      </c>
      <c r="Z2585" t="s">
        <v>6393</v>
      </c>
      <c r="AA2585" t="s">
        <v>6394</v>
      </c>
      <c r="AC2585" s="13" t="str">
        <f t="shared" si="430"/>
        <v>000168749</v>
      </c>
      <c r="AD2585" t="str">
        <f t="shared" si="431"/>
        <v>26/11/2015</v>
      </c>
      <c r="AE2585" t="str">
        <f t="shared" si="432"/>
        <v>04337168000148</v>
      </c>
      <c r="AF2585" s="14">
        <f t="shared" si="433"/>
        <v>384.90000000000003</v>
      </c>
      <c r="AG2585">
        <f t="shared" si="434"/>
        <v>0</v>
      </c>
      <c r="AH2585">
        <f t="shared" si="435"/>
        <v>1</v>
      </c>
      <c r="AI2585" s="16">
        <v>6793577</v>
      </c>
      <c r="AJ2585" s="16" t="s">
        <v>7395</v>
      </c>
      <c r="AK2585" s="16" t="s">
        <v>5672</v>
      </c>
      <c r="AL2585" s="16" t="s">
        <v>5673</v>
      </c>
      <c r="AM2585" s="16" t="s">
        <v>7143</v>
      </c>
      <c r="AN2585">
        <v>15</v>
      </c>
      <c r="AO2585" t="e">
        <f>VLOOKUP(TRIM(AL2585),'Parcela Dedutivel'!$A$1:$B$65536,2,FALSE)</f>
        <v>#N/A</v>
      </c>
      <c r="AP2585" s="15">
        <f t="shared" si="436"/>
        <v>0</v>
      </c>
      <c r="AQ2585" s="16">
        <f t="shared" si="437"/>
        <v>0</v>
      </c>
      <c r="AV2585" s="18"/>
      <c r="AY2585" s="17"/>
      <c r="AZ2585" s="17"/>
    </row>
    <row r="2586" spans="1:52" hidden="1" x14ac:dyDescent="0.25">
      <c r="A2586" t="s">
        <v>26</v>
      </c>
      <c r="B2586" t="s">
        <v>6395</v>
      </c>
      <c r="C2586">
        <v>42334</v>
      </c>
      <c r="D2586" t="s">
        <v>2903</v>
      </c>
      <c r="E2586" t="s">
        <v>6979</v>
      </c>
      <c r="F2586" t="s">
        <v>272</v>
      </c>
      <c r="G2586">
        <v>387.54</v>
      </c>
      <c r="H2586">
        <v>0</v>
      </c>
      <c r="I2586">
        <v>0</v>
      </c>
      <c r="J2586" t="s">
        <v>31</v>
      </c>
      <c r="K2586">
        <v>0</v>
      </c>
      <c r="L2586">
        <v>0</v>
      </c>
      <c r="M2586" t="s">
        <v>31</v>
      </c>
      <c r="N2586">
        <v>0</v>
      </c>
      <c r="O2586">
        <v>0</v>
      </c>
      <c r="P2586" t="s">
        <v>31</v>
      </c>
      <c r="Q2586">
        <v>387.54</v>
      </c>
      <c r="R2586">
        <v>0</v>
      </c>
      <c r="S2586" t="s">
        <v>2904</v>
      </c>
      <c r="T2586">
        <v>387.54</v>
      </c>
      <c r="U2586">
        <v>0</v>
      </c>
      <c r="V2586" t="s">
        <v>2904</v>
      </c>
      <c r="W2586" t="s">
        <v>33</v>
      </c>
      <c r="X2586" t="s">
        <v>3357</v>
      </c>
      <c r="Y2586" t="s">
        <v>91</v>
      </c>
      <c r="Z2586" t="s">
        <v>6396</v>
      </c>
      <c r="AA2586" t="s">
        <v>6397</v>
      </c>
      <c r="AC2586" s="13" t="str">
        <f t="shared" si="430"/>
        <v>000168750</v>
      </c>
      <c r="AD2586" t="str">
        <f t="shared" si="431"/>
        <v>26/11/2015</v>
      </c>
      <c r="AE2586" t="str">
        <f t="shared" si="432"/>
        <v>04337168000148</v>
      </c>
      <c r="AF2586" s="14">
        <f t="shared" si="433"/>
        <v>387.54</v>
      </c>
      <c r="AG2586">
        <f t="shared" si="434"/>
        <v>0</v>
      </c>
      <c r="AH2586">
        <f t="shared" si="435"/>
        <v>1</v>
      </c>
      <c r="AI2586" s="16">
        <v>6829529</v>
      </c>
      <c r="AJ2586" s="16" t="s">
        <v>7426</v>
      </c>
      <c r="AK2586" s="16" t="s">
        <v>5383</v>
      </c>
      <c r="AL2586" s="16" t="s">
        <v>573</v>
      </c>
      <c r="AM2586" s="16" t="s">
        <v>7143</v>
      </c>
      <c r="AN2586">
        <v>2</v>
      </c>
      <c r="AO2586" t="e">
        <f>VLOOKUP(TRIM(AL2586),'Parcela Dedutivel'!$A$1:$B$65536,2,FALSE)</f>
        <v>#N/A</v>
      </c>
      <c r="AP2586" s="15">
        <f t="shared" si="436"/>
        <v>0</v>
      </c>
      <c r="AQ2586" s="16">
        <f t="shared" si="437"/>
        <v>0</v>
      </c>
      <c r="AV2586" s="18"/>
      <c r="AY2586" s="17"/>
      <c r="AZ2586" s="17"/>
    </row>
    <row r="2587" spans="1:52" hidden="1" x14ac:dyDescent="0.25">
      <c r="A2587" t="s">
        <v>26</v>
      </c>
      <c r="B2587" t="s">
        <v>6398</v>
      </c>
      <c r="C2587">
        <v>42334</v>
      </c>
      <c r="D2587" t="s">
        <v>2903</v>
      </c>
      <c r="E2587" t="s">
        <v>6979</v>
      </c>
      <c r="F2587" t="s">
        <v>272</v>
      </c>
      <c r="G2587">
        <v>5.64</v>
      </c>
      <c r="H2587">
        <v>0</v>
      </c>
      <c r="I2587">
        <v>0</v>
      </c>
      <c r="J2587" t="s">
        <v>31</v>
      </c>
      <c r="K2587">
        <v>0</v>
      </c>
      <c r="L2587">
        <v>0</v>
      </c>
      <c r="M2587" t="s">
        <v>31</v>
      </c>
      <c r="N2587">
        <v>0</v>
      </c>
      <c r="O2587">
        <v>0</v>
      </c>
      <c r="P2587" t="s">
        <v>31</v>
      </c>
      <c r="Q2587">
        <v>5.64</v>
      </c>
      <c r="R2587">
        <v>0</v>
      </c>
      <c r="S2587" t="s">
        <v>2904</v>
      </c>
      <c r="T2587">
        <v>5.64</v>
      </c>
      <c r="U2587">
        <v>0</v>
      </c>
      <c r="V2587" t="s">
        <v>2904</v>
      </c>
      <c r="W2587" t="s">
        <v>33</v>
      </c>
      <c r="X2587" t="s">
        <v>3357</v>
      </c>
      <c r="Y2587" t="s">
        <v>96</v>
      </c>
      <c r="Z2587" t="s">
        <v>6399</v>
      </c>
      <c r="AA2587" t="s">
        <v>6400</v>
      </c>
      <c r="AC2587" s="13" t="str">
        <f t="shared" si="430"/>
        <v>000168751</v>
      </c>
      <c r="AD2587" t="str">
        <f t="shared" si="431"/>
        <v>26/11/2015</v>
      </c>
      <c r="AE2587" t="str">
        <f t="shared" si="432"/>
        <v>04337168000148</v>
      </c>
      <c r="AF2587" s="14">
        <f t="shared" si="433"/>
        <v>5.64</v>
      </c>
      <c r="AG2587">
        <f t="shared" si="434"/>
        <v>0</v>
      </c>
      <c r="AH2587">
        <f t="shared" si="435"/>
        <v>1</v>
      </c>
      <c r="AI2587" s="16">
        <v>6782984</v>
      </c>
      <c r="AJ2587" s="16" t="s">
        <v>7586</v>
      </c>
      <c r="AK2587" s="16" t="s">
        <v>5675</v>
      </c>
      <c r="AL2587" s="16" t="s">
        <v>5676</v>
      </c>
      <c r="AM2587" s="16" t="s">
        <v>7193</v>
      </c>
      <c r="AN2587">
        <v>8</v>
      </c>
      <c r="AO2587" t="e">
        <f>VLOOKUP(TRIM(AL2587),'Parcela Dedutivel'!$A$1:$B$65536,2,FALSE)</f>
        <v>#N/A</v>
      </c>
      <c r="AP2587" s="15">
        <f t="shared" si="436"/>
        <v>0</v>
      </c>
      <c r="AQ2587" s="16">
        <f t="shared" si="437"/>
        <v>0</v>
      </c>
      <c r="AV2587" s="18"/>
      <c r="AY2587" s="17"/>
      <c r="AZ2587" s="17"/>
    </row>
    <row r="2588" spans="1:52" hidden="1" x14ac:dyDescent="0.25">
      <c r="A2588" t="s">
        <v>26</v>
      </c>
      <c r="B2588" t="s">
        <v>6401</v>
      </c>
      <c r="C2588">
        <v>42334</v>
      </c>
      <c r="D2588" t="s">
        <v>2903</v>
      </c>
      <c r="E2588" t="s">
        <v>6979</v>
      </c>
      <c r="F2588" t="s">
        <v>272</v>
      </c>
      <c r="G2588">
        <v>69.040000000000006</v>
      </c>
      <c r="H2588">
        <v>0</v>
      </c>
      <c r="I2588">
        <v>0</v>
      </c>
      <c r="J2588" t="s">
        <v>31</v>
      </c>
      <c r="K2588">
        <v>0</v>
      </c>
      <c r="L2588">
        <v>0</v>
      </c>
      <c r="M2588" t="s">
        <v>31</v>
      </c>
      <c r="N2588">
        <v>0</v>
      </c>
      <c r="O2588">
        <v>0</v>
      </c>
      <c r="P2588" t="s">
        <v>31</v>
      </c>
      <c r="Q2588">
        <v>69.040000000000006</v>
      </c>
      <c r="R2588">
        <v>0</v>
      </c>
      <c r="S2588" t="s">
        <v>2904</v>
      </c>
      <c r="T2588">
        <v>69.040000000000006</v>
      </c>
      <c r="U2588">
        <v>0</v>
      </c>
      <c r="V2588" t="s">
        <v>2904</v>
      </c>
      <c r="W2588" t="s">
        <v>33</v>
      </c>
      <c r="X2588" t="s">
        <v>3357</v>
      </c>
      <c r="Y2588" t="s">
        <v>96</v>
      </c>
      <c r="Z2588" t="s">
        <v>3567</v>
      </c>
      <c r="AA2588" t="s">
        <v>2973</v>
      </c>
      <c r="AC2588" s="13" t="str">
        <f t="shared" si="430"/>
        <v>000168752</v>
      </c>
      <c r="AD2588" t="str">
        <f t="shared" si="431"/>
        <v>26/11/2015</v>
      </c>
      <c r="AE2588" t="str">
        <f t="shared" si="432"/>
        <v>04337168000148</v>
      </c>
      <c r="AF2588" s="14">
        <f t="shared" si="433"/>
        <v>69.040000000000006</v>
      </c>
      <c r="AG2588">
        <f t="shared" si="434"/>
        <v>0</v>
      </c>
      <c r="AH2588">
        <f t="shared" si="435"/>
        <v>1</v>
      </c>
      <c r="AI2588" s="16">
        <v>6829529</v>
      </c>
      <c r="AJ2588" s="16" t="s">
        <v>7426</v>
      </c>
      <c r="AK2588" s="16" t="s">
        <v>5383</v>
      </c>
      <c r="AL2588" s="16" t="s">
        <v>578</v>
      </c>
      <c r="AM2588" s="16" t="s">
        <v>7143</v>
      </c>
      <c r="AN2588">
        <v>2</v>
      </c>
      <c r="AO2588" t="e">
        <f>VLOOKUP(TRIM(AL2588),'Parcela Dedutivel'!$A$1:$B$65536,2,FALSE)</f>
        <v>#N/A</v>
      </c>
      <c r="AP2588" s="15">
        <f t="shared" si="436"/>
        <v>0</v>
      </c>
      <c r="AQ2588" s="16">
        <f t="shared" si="437"/>
        <v>0</v>
      </c>
      <c r="AV2588" s="18"/>
      <c r="AY2588" s="17"/>
      <c r="AZ2588" s="17"/>
    </row>
    <row r="2589" spans="1:52" hidden="1" x14ac:dyDescent="0.25">
      <c r="A2589" t="s">
        <v>26</v>
      </c>
      <c r="B2589" t="s">
        <v>6402</v>
      </c>
      <c r="C2589">
        <v>42334</v>
      </c>
      <c r="D2589" t="s">
        <v>2903</v>
      </c>
      <c r="E2589" t="s">
        <v>6979</v>
      </c>
      <c r="F2589" t="s">
        <v>272</v>
      </c>
      <c r="G2589">
        <v>19.41</v>
      </c>
      <c r="H2589">
        <v>0</v>
      </c>
      <c r="I2589">
        <v>0</v>
      </c>
      <c r="J2589" t="s">
        <v>31</v>
      </c>
      <c r="K2589">
        <v>0</v>
      </c>
      <c r="L2589">
        <v>0</v>
      </c>
      <c r="M2589" t="s">
        <v>31</v>
      </c>
      <c r="N2589">
        <v>0</v>
      </c>
      <c r="O2589">
        <v>0</v>
      </c>
      <c r="P2589" t="s">
        <v>31</v>
      </c>
      <c r="Q2589">
        <v>19.41</v>
      </c>
      <c r="R2589">
        <v>0</v>
      </c>
      <c r="S2589" t="s">
        <v>2904</v>
      </c>
      <c r="T2589">
        <v>19.41</v>
      </c>
      <c r="U2589">
        <v>0</v>
      </c>
      <c r="V2589" t="s">
        <v>2904</v>
      </c>
      <c r="W2589" t="s">
        <v>33</v>
      </c>
      <c r="X2589" t="s">
        <v>3357</v>
      </c>
      <c r="Y2589" t="s">
        <v>96</v>
      </c>
      <c r="Z2589" t="s">
        <v>5575</v>
      </c>
      <c r="AA2589" t="s">
        <v>5576</v>
      </c>
      <c r="AC2589" s="13" t="str">
        <f t="shared" si="430"/>
        <v>000168753</v>
      </c>
      <c r="AD2589" t="str">
        <f t="shared" si="431"/>
        <v>26/11/2015</v>
      </c>
      <c r="AE2589" t="str">
        <f t="shared" si="432"/>
        <v>04337168000148</v>
      </c>
      <c r="AF2589" s="14">
        <f t="shared" si="433"/>
        <v>19.41</v>
      </c>
      <c r="AG2589">
        <f t="shared" si="434"/>
        <v>0</v>
      </c>
      <c r="AH2589">
        <f t="shared" si="435"/>
        <v>1</v>
      </c>
      <c r="AI2589" s="16">
        <v>6829529</v>
      </c>
      <c r="AJ2589" s="16" t="s">
        <v>7426</v>
      </c>
      <c r="AK2589" s="16" t="s">
        <v>5383</v>
      </c>
      <c r="AL2589" s="16" t="s">
        <v>3042</v>
      </c>
      <c r="AM2589" s="16" t="s">
        <v>7143</v>
      </c>
      <c r="AN2589">
        <v>16</v>
      </c>
      <c r="AO2589" t="e">
        <f>VLOOKUP(TRIM(AL2589),'Parcela Dedutivel'!$A$1:$B$65536,2,FALSE)</f>
        <v>#N/A</v>
      </c>
      <c r="AP2589" s="15">
        <f t="shared" si="436"/>
        <v>0</v>
      </c>
      <c r="AQ2589" s="16">
        <f t="shared" si="437"/>
        <v>0</v>
      </c>
      <c r="AV2589" s="18"/>
      <c r="AY2589" s="17"/>
      <c r="AZ2589" s="17"/>
    </row>
    <row r="2590" spans="1:52" hidden="1" x14ac:dyDescent="0.25">
      <c r="A2590" t="s">
        <v>26</v>
      </c>
      <c r="B2590" t="s">
        <v>6403</v>
      </c>
      <c r="C2590">
        <v>42334</v>
      </c>
      <c r="D2590" t="s">
        <v>2903</v>
      </c>
      <c r="E2590" t="s">
        <v>6979</v>
      </c>
      <c r="F2590" t="s">
        <v>272</v>
      </c>
      <c r="G2590">
        <v>61.6</v>
      </c>
      <c r="H2590">
        <v>0</v>
      </c>
      <c r="I2590">
        <v>0</v>
      </c>
      <c r="J2590" t="s">
        <v>31</v>
      </c>
      <c r="K2590">
        <v>0</v>
      </c>
      <c r="L2590">
        <v>0</v>
      </c>
      <c r="M2590" t="s">
        <v>31</v>
      </c>
      <c r="N2590">
        <v>0</v>
      </c>
      <c r="O2590">
        <v>0</v>
      </c>
      <c r="P2590" t="s">
        <v>31</v>
      </c>
      <c r="Q2590">
        <v>61.6</v>
      </c>
      <c r="R2590">
        <v>0</v>
      </c>
      <c r="S2590" t="s">
        <v>2904</v>
      </c>
      <c r="T2590">
        <v>61.6</v>
      </c>
      <c r="U2590">
        <v>0</v>
      </c>
      <c r="V2590" t="s">
        <v>2904</v>
      </c>
      <c r="W2590" t="s">
        <v>33</v>
      </c>
      <c r="X2590" t="s">
        <v>4732</v>
      </c>
      <c r="Y2590" t="s">
        <v>96</v>
      </c>
      <c r="Z2590" t="s">
        <v>4733</v>
      </c>
      <c r="AA2590" t="s">
        <v>4734</v>
      </c>
      <c r="AC2590" s="13" t="str">
        <f t="shared" si="430"/>
        <v>000168754</v>
      </c>
      <c r="AD2590" t="str">
        <f t="shared" si="431"/>
        <v>26/11/2015</v>
      </c>
      <c r="AE2590" t="str">
        <f t="shared" si="432"/>
        <v>84111343000113</v>
      </c>
      <c r="AF2590" s="14">
        <f t="shared" si="433"/>
        <v>61.6</v>
      </c>
      <c r="AG2590">
        <f t="shared" si="434"/>
        <v>0</v>
      </c>
      <c r="AH2590">
        <f t="shared" si="435"/>
        <v>1</v>
      </c>
      <c r="AI2590" s="16">
        <v>6782984</v>
      </c>
      <c r="AJ2590" s="16" t="s">
        <v>7586</v>
      </c>
      <c r="AK2590" s="16" t="s">
        <v>5675</v>
      </c>
      <c r="AL2590" s="16" t="s">
        <v>302</v>
      </c>
      <c r="AM2590" s="16" t="s">
        <v>7193</v>
      </c>
      <c r="AN2590">
        <v>18</v>
      </c>
      <c r="AO2590" t="e">
        <f>VLOOKUP(TRIM(AL2590),'Parcela Dedutivel'!$A$1:$B$65536,2,FALSE)</f>
        <v>#N/A</v>
      </c>
      <c r="AP2590" s="15">
        <f t="shared" si="436"/>
        <v>0</v>
      </c>
      <c r="AQ2590" s="16">
        <f t="shared" si="437"/>
        <v>0</v>
      </c>
      <c r="AV2590" s="18"/>
      <c r="AY2590" s="17"/>
      <c r="AZ2590" s="17"/>
    </row>
    <row r="2591" spans="1:52" hidden="1" x14ac:dyDescent="0.25">
      <c r="A2591" t="s">
        <v>26</v>
      </c>
      <c r="B2591" t="s">
        <v>6404</v>
      </c>
      <c r="C2591">
        <v>42334</v>
      </c>
      <c r="D2591" t="s">
        <v>2903</v>
      </c>
      <c r="E2591" t="s">
        <v>6979</v>
      </c>
      <c r="F2591" t="s">
        <v>272</v>
      </c>
      <c r="G2591">
        <v>275.3</v>
      </c>
      <c r="H2591">
        <v>0</v>
      </c>
      <c r="I2591">
        <v>0</v>
      </c>
      <c r="J2591" t="s">
        <v>31</v>
      </c>
      <c r="K2591">
        <v>0</v>
      </c>
      <c r="L2591">
        <v>0</v>
      </c>
      <c r="M2591" t="s">
        <v>31</v>
      </c>
      <c r="N2591">
        <v>0</v>
      </c>
      <c r="O2591">
        <v>0</v>
      </c>
      <c r="P2591" t="s">
        <v>31</v>
      </c>
      <c r="Q2591">
        <v>275.3</v>
      </c>
      <c r="R2591">
        <v>0</v>
      </c>
      <c r="S2591" t="s">
        <v>2904</v>
      </c>
      <c r="T2591">
        <v>275.3</v>
      </c>
      <c r="U2591">
        <v>0</v>
      </c>
      <c r="V2591" t="s">
        <v>2904</v>
      </c>
      <c r="W2591" t="s">
        <v>33</v>
      </c>
      <c r="X2591" t="s">
        <v>3357</v>
      </c>
      <c r="Y2591" t="s">
        <v>91</v>
      </c>
      <c r="Z2591" t="s">
        <v>3710</v>
      </c>
      <c r="AA2591" t="s">
        <v>3711</v>
      </c>
      <c r="AC2591" s="13" t="str">
        <f t="shared" si="430"/>
        <v>000168755</v>
      </c>
      <c r="AD2591" t="str">
        <f t="shared" si="431"/>
        <v>26/11/2015</v>
      </c>
      <c r="AE2591" t="str">
        <f t="shared" si="432"/>
        <v>04337168000148</v>
      </c>
      <c r="AF2591" s="14">
        <f t="shared" si="433"/>
        <v>275.3</v>
      </c>
      <c r="AG2591">
        <f t="shared" si="434"/>
        <v>0</v>
      </c>
      <c r="AH2591">
        <f t="shared" si="435"/>
        <v>1</v>
      </c>
      <c r="AI2591" s="16">
        <v>248586</v>
      </c>
      <c r="AJ2591" s="16" t="s">
        <v>7760</v>
      </c>
      <c r="AK2591" s="16" t="s">
        <v>5384</v>
      </c>
      <c r="AL2591" s="16" t="s">
        <v>5386</v>
      </c>
      <c r="AM2591" s="16" t="s">
        <v>7143</v>
      </c>
      <c r="AN2591">
        <v>1</v>
      </c>
      <c r="AO2591" t="e">
        <f>VLOOKUP(TRIM(AL2591),'Parcela Dedutivel'!$A$1:$B$65536,2,FALSE)</f>
        <v>#N/A</v>
      </c>
      <c r="AP2591" s="15">
        <f t="shared" si="436"/>
        <v>0</v>
      </c>
      <c r="AQ2591" s="16">
        <f t="shared" si="437"/>
        <v>0</v>
      </c>
      <c r="AV2591" s="18"/>
      <c r="AY2591" s="17"/>
      <c r="AZ2591" s="17"/>
    </row>
    <row r="2592" spans="1:52" hidden="1" x14ac:dyDescent="0.25">
      <c r="A2592" t="s">
        <v>26</v>
      </c>
      <c r="B2592" t="s">
        <v>6405</v>
      </c>
      <c r="C2592">
        <v>42334</v>
      </c>
      <c r="D2592" t="s">
        <v>2903</v>
      </c>
      <c r="E2592" t="s">
        <v>6979</v>
      </c>
      <c r="F2592" t="s">
        <v>272</v>
      </c>
      <c r="G2592">
        <v>226.4</v>
      </c>
      <c r="H2592">
        <v>0</v>
      </c>
      <c r="I2592">
        <v>0</v>
      </c>
      <c r="J2592" t="s">
        <v>31</v>
      </c>
      <c r="K2592">
        <v>0</v>
      </c>
      <c r="L2592">
        <v>0</v>
      </c>
      <c r="M2592" t="s">
        <v>31</v>
      </c>
      <c r="N2592">
        <v>0</v>
      </c>
      <c r="O2592">
        <v>0</v>
      </c>
      <c r="P2592" t="s">
        <v>31</v>
      </c>
      <c r="Q2592">
        <v>226.4</v>
      </c>
      <c r="R2592">
        <v>0</v>
      </c>
      <c r="S2592" t="s">
        <v>2904</v>
      </c>
      <c r="T2592">
        <v>226.4</v>
      </c>
      <c r="U2592">
        <v>0</v>
      </c>
      <c r="V2592" t="s">
        <v>2904</v>
      </c>
      <c r="W2592" t="s">
        <v>33</v>
      </c>
      <c r="X2592" t="s">
        <v>3357</v>
      </c>
      <c r="Y2592" t="s">
        <v>96</v>
      </c>
      <c r="Z2592" t="s">
        <v>5545</v>
      </c>
      <c r="AA2592" t="s">
        <v>3597</v>
      </c>
      <c r="AC2592" s="13" t="str">
        <f t="shared" si="430"/>
        <v>000168756</v>
      </c>
      <c r="AD2592" t="str">
        <f t="shared" si="431"/>
        <v>26/11/2015</v>
      </c>
      <c r="AE2592" t="str">
        <f t="shared" si="432"/>
        <v>04337168000148</v>
      </c>
      <c r="AF2592" s="14">
        <f t="shared" si="433"/>
        <v>226.4</v>
      </c>
      <c r="AG2592">
        <f t="shared" si="434"/>
        <v>0</v>
      </c>
      <c r="AH2592">
        <f t="shared" si="435"/>
        <v>1</v>
      </c>
      <c r="AI2592" s="16">
        <v>6819039</v>
      </c>
      <c r="AJ2592" s="16" t="s">
        <v>7555</v>
      </c>
      <c r="AK2592" s="16" t="s">
        <v>5678</v>
      </c>
      <c r="AL2592" s="16" t="s">
        <v>1161</v>
      </c>
      <c r="AM2592" s="16" t="s">
        <v>7193</v>
      </c>
      <c r="AN2592">
        <v>1</v>
      </c>
      <c r="AO2592" t="e">
        <f>VLOOKUP(TRIM(AL2592),'Parcela Dedutivel'!$A$1:$B$65536,2,FALSE)</f>
        <v>#N/A</v>
      </c>
      <c r="AP2592" s="15">
        <f t="shared" si="436"/>
        <v>0</v>
      </c>
      <c r="AQ2592" s="16">
        <f t="shared" si="437"/>
        <v>0</v>
      </c>
      <c r="AV2592" s="18"/>
      <c r="AY2592" s="17"/>
      <c r="AZ2592" s="17"/>
    </row>
    <row r="2593" spans="1:52" hidden="1" x14ac:dyDescent="0.25">
      <c r="A2593" t="s">
        <v>26</v>
      </c>
      <c r="B2593" t="s">
        <v>6406</v>
      </c>
      <c r="C2593">
        <v>42334</v>
      </c>
      <c r="D2593" t="s">
        <v>2903</v>
      </c>
      <c r="E2593" t="s">
        <v>6979</v>
      </c>
      <c r="F2593" t="s">
        <v>272</v>
      </c>
      <c r="G2593">
        <v>68.55</v>
      </c>
      <c r="H2593">
        <v>0</v>
      </c>
      <c r="I2593">
        <v>0</v>
      </c>
      <c r="J2593" t="s">
        <v>31</v>
      </c>
      <c r="K2593">
        <v>0</v>
      </c>
      <c r="L2593">
        <v>0</v>
      </c>
      <c r="M2593" t="s">
        <v>31</v>
      </c>
      <c r="N2593">
        <v>0</v>
      </c>
      <c r="O2593">
        <v>0</v>
      </c>
      <c r="P2593" t="s">
        <v>31</v>
      </c>
      <c r="Q2593">
        <v>68.55</v>
      </c>
      <c r="R2593">
        <v>0</v>
      </c>
      <c r="S2593" t="s">
        <v>2904</v>
      </c>
      <c r="T2593">
        <v>68.55</v>
      </c>
      <c r="U2593">
        <v>0</v>
      </c>
      <c r="V2593" t="s">
        <v>2904</v>
      </c>
      <c r="W2593" t="s">
        <v>33</v>
      </c>
      <c r="X2593" t="s">
        <v>4732</v>
      </c>
      <c r="Y2593" t="s">
        <v>91</v>
      </c>
      <c r="Z2593" t="s">
        <v>6407</v>
      </c>
      <c r="AA2593" t="s">
        <v>6408</v>
      </c>
      <c r="AC2593" s="13" t="str">
        <f t="shared" si="430"/>
        <v>000168757</v>
      </c>
      <c r="AD2593" t="str">
        <f t="shared" si="431"/>
        <v>26/11/2015</v>
      </c>
      <c r="AE2593" t="str">
        <f t="shared" si="432"/>
        <v>84111343000113</v>
      </c>
      <c r="AF2593" s="14">
        <f t="shared" si="433"/>
        <v>68.55</v>
      </c>
      <c r="AG2593">
        <f t="shared" si="434"/>
        <v>0</v>
      </c>
      <c r="AH2593">
        <f t="shared" si="435"/>
        <v>1</v>
      </c>
      <c r="AI2593" s="16">
        <v>6795603</v>
      </c>
      <c r="AJ2593" s="16" t="s">
        <v>7424</v>
      </c>
      <c r="AK2593" s="16" t="s">
        <v>5388</v>
      </c>
      <c r="AL2593" s="16" t="s">
        <v>3218</v>
      </c>
      <c r="AM2593" s="16" t="s">
        <v>7193</v>
      </c>
      <c r="AN2593">
        <v>8</v>
      </c>
      <c r="AO2593" t="e">
        <f>VLOOKUP(TRIM(AL2593),'Parcela Dedutivel'!$A$1:$B$65536,2,FALSE)</f>
        <v>#N/A</v>
      </c>
      <c r="AP2593" s="15">
        <f t="shared" si="436"/>
        <v>0</v>
      </c>
      <c r="AQ2593" s="16">
        <f t="shared" si="437"/>
        <v>0</v>
      </c>
      <c r="AV2593" s="18"/>
      <c r="AY2593" s="17"/>
      <c r="AZ2593" s="17"/>
    </row>
    <row r="2594" spans="1:52" hidden="1" x14ac:dyDescent="0.25">
      <c r="A2594" t="s">
        <v>26</v>
      </c>
      <c r="B2594" t="s">
        <v>6409</v>
      </c>
      <c r="C2594">
        <v>42334</v>
      </c>
      <c r="D2594" t="s">
        <v>2903</v>
      </c>
      <c r="E2594" t="s">
        <v>6979</v>
      </c>
      <c r="F2594" t="s">
        <v>272</v>
      </c>
      <c r="G2594">
        <v>463.02</v>
      </c>
      <c r="H2594">
        <v>0</v>
      </c>
      <c r="I2594">
        <v>0</v>
      </c>
      <c r="J2594" t="s">
        <v>31</v>
      </c>
      <c r="K2594">
        <v>0</v>
      </c>
      <c r="L2594">
        <v>0</v>
      </c>
      <c r="M2594" t="s">
        <v>31</v>
      </c>
      <c r="N2594">
        <v>0</v>
      </c>
      <c r="O2594">
        <v>0</v>
      </c>
      <c r="P2594" t="s">
        <v>31</v>
      </c>
      <c r="Q2594">
        <v>463.02</v>
      </c>
      <c r="R2594">
        <v>0</v>
      </c>
      <c r="S2594" t="s">
        <v>2904</v>
      </c>
      <c r="T2594">
        <v>463.02</v>
      </c>
      <c r="U2594">
        <v>0</v>
      </c>
      <c r="V2594" t="s">
        <v>2904</v>
      </c>
      <c r="W2594" t="s">
        <v>33</v>
      </c>
      <c r="X2594" t="s">
        <v>3357</v>
      </c>
      <c r="Y2594" t="s">
        <v>96</v>
      </c>
      <c r="Z2594" t="s">
        <v>3602</v>
      </c>
      <c r="AA2594" t="s">
        <v>3560</v>
      </c>
      <c r="AC2594" s="13" t="str">
        <f t="shared" si="430"/>
        <v>000168758</v>
      </c>
      <c r="AD2594" t="str">
        <f t="shared" si="431"/>
        <v>26/11/2015</v>
      </c>
      <c r="AE2594" t="str">
        <f t="shared" si="432"/>
        <v>04337168000148</v>
      </c>
      <c r="AF2594" s="14">
        <f t="shared" si="433"/>
        <v>463.02</v>
      </c>
      <c r="AG2594">
        <f t="shared" si="434"/>
        <v>0</v>
      </c>
      <c r="AH2594">
        <f t="shared" si="435"/>
        <v>1</v>
      </c>
      <c r="AI2594" s="16">
        <v>6795603</v>
      </c>
      <c r="AJ2594" s="16" t="s">
        <v>7424</v>
      </c>
      <c r="AK2594" s="16" t="s">
        <v>5388</v>
      </c>
      <c r="AL2594" s="16" t="s">
        <v>3959</v>
      </c>
      <c r="AM2594" s="16" t="s">
        <v>7215</v>
      </c>
      <c r="AN2594">
        <v>10</v>
      </c>
      <c r="AO2594">
        <f>VLOOKUP(TRIM(AL2594),'Parcela Dedutivel'!$A$1:$B$65536,2,FALSE)</f>
        <v>0.45999999999999996</v>
      </c>
      <c r="AP2594" s="15">
        <f t="shared" si="436"/>
        <v>0.45999999999999996</v>
      </c>
      <c r="AQ2594" s="16">
        <f t="shared" si="437"/>
        <v>4.5999999999999996</v>
      </c>
      <c r="AV2594" s="18"/>
      <c r="AY2594" s="17"/>
      <c r="AZ2594" s="17"/>
    </row>
    <row r="2595" spans="1:52" hidden="1" x14ac:dyDescent="0.25">
      <c r="A2595" t="s">
        <v>26</v>
      </c>
      <c r="B2595" t="s">
        <v>6410</v>
      </c>
      <c r="C2595">
        <v>42334</v>
      </c>
      <c r="D2595" t="s">
        <v>2903</v>
      </c>
      <c r="E2595" t="s">
        <v>6979</v>
      </c>
      <c r="F2595" t="s">
        <v>272</v>
      </c>
      <c r="G2595">
        <v>11.28</v>
      </c>
      <c r="H2595">
        <v>0</v>
      </c>
      <c r="I2595">
        <v>0</v>
      </c>
      <c r="J2595" t="s">
        <v>31</v>
      </c>
      <c r="K2595">
        <v>0</v>
      </c>
      <c r="L2595">
        <v>0</v>
      </c>
      <c r="M2595" t="s">
        <v>31</v>
      </c>
      <c r="N2595">
        <v>0</v>
      </c>
      <c r="O2595">
        <v>0</v>
      </c>
      <c r="P2595" t="s">
        <v>31</v>
      </c>
      <c r="Q2595">
        <v>11.28</v>
      </c>
      <c r="R2595">
        <v>0</v>
      </c>
      <c r="S2595" t="s">
        <v>2904</v>
      </c>
      <c r="T2595">
        <v>11.28</v>
      </c>
      <c r="U2595">
        <v>0</v>
      </c>
      <c r="V2595" t="s">
        <v>2904</v>
      </c>
      <c r="W2595" t="s">
        <v>33</v>
      </c>
      <c r="X2595" t="s">
        <v>3357</v>
      </c>
      <c r="Y2595" t="s">
        <v>96</v>
      </c>
      <c r="Z2595" t="s">
        <v>6399</v>
      </c>
      <c r="AA2595" t="s">
        <v>6400</v>
      </c>
      <c r="AC2595" s="13" t="str">
        <f t="shared" si="430"/>
        <v>000168759</v>
      </c>
      <c r="AD2595" t="str">
        <f t="shared" si="431"/>
        <v>26/11/2015</v>
      </c>
      <c r="AE2595" t="str">
        <f t="shared" si="432"/>
        <v>04337168000148</v>
      </c>
      <c r="AF2595" s="14">
        <f t="shared" si="433"/>
        <v>11.28</v>
      </c>
      <c r="AG2595">
        <f t="shared" si="434"/>
        <v>0</v>
      </c>
      <c r="AH2595">
        <f t="shared" si="435"/>
        <v>1</v>
      </c>
      <c r="AI2595" s="16">
        <v>6801374</v>
      </c>
      <c r="AJ2595" s="16" t="s">
        <v>7453</v>
      </c>
      <c r="AK2595" s="16" t="s">
        <v>5679</v>
      </c>
      <c r="AL2595" s="16" t="s">
        <v>5680</v>
      </c>
      <c r="AM2595" s="16" t="s">
        <v>7143</v>
      </c>
      <c r="AN2595">
        <v>50</v>
      </c>
      <c r="AO2595" t="e">
        <f>VLOOKUP(TRIM(AL2595),'Parcela Dedutivel'!$A$1:$B$65536,2,FALSE)</f>
        <v>#N/A</v>
      </c>
      <c r="AP2595" s="15">
        <f t="shared" si="436"/>
        <v>0</v>
      </c>
      <c r="AQ2595" s="16">
        <f t="shared" si="437"/>
        <v>0</v>
      </c>
      <c r="AV2595" s="18"/>
      <c r="AY2595" s="17"/>
      <c r="AZ2595" s="17"/>
    </row>
    <row r="2596" spans="1:52" hidden="1" x14ac:dyDescent="0.25">
      <c r="A2596" t="s">
        <v>26</v>
      </c>
      <c r="B2596" t="s">
        <v>6411</v>
      </c>
      <c r="C2596">
        <v>42334</v>
      </c>
      <c r="D2596" t="s">
        <v>2903</v>
      </c>
      <c r="E2596" t="s">
        <v>6979</v>
      </c>
      <c r="F2596" t="s">
        <v>272</v>
      </c>
      <c r="G2596">
        <v>21.53</v>
      </c>
      <c r="H2596">
        <v>0</v>
      </c>
      <c r="I2596">
        <v>0</v>
      </c>
      <c r="J2596" t="s">
        <v>31</v>
      </c>
      <c r="K2596">
        <v>0</v>
      </c>
      <c r="L2596">
        <v>0</v>
      </c>
      <c r="M2596" t="s">
        <v>31</v>
      </c>
      <c r="N2596">
        <v>0</v>
      </c>
      <c r="O2596">
        <v>0</v>
      </c>
      <c r="P2596" t="s">
        <v>31</v>
      </c>
      <c r="Q2596">
        <v>21.53</v>
      </c>
      <c r="R2596">
        <v>0</v>
      </c>
      <c r="S2596" t="s">
        <v>2904</v>
      </c>
      <c r="T2596">
        <v>21.53</v>
      </c>
      <c r="U2596">
        <v>0</v>
      </c>
      <c r="V2596" t="s">
        <v>2904</v>
      </c>
      <c r="W2596" t="s">
        <v>33</v>
      </c>
      <c r="X2596" t="s">
        <v>3357</v>
      </c>
      <c r="Y2596" t="s">
        <v>96</v>
      </c>
      <c r="Z2596" t="s">
        <v>3697</v>
      </c>
      <c r="AA2596" t="s">
        <v>3597</v>
      </c>
      <c r="AC2596" s="13" t="str">
        <f t="shared" si="430"/>
        <v>000168760</v>
      </c>
      <c r="AD2596" t="str">
        <f t="shared" si="431"/>
        <v>26/11/2015</v>
      </c>
      <c r="AE2596" t="str">
        <f t="shared" si="432"/>
        <v>04337168000148</v>
      </c>
      <c r="AF2596" s="14">
        <f t="shared" si="433"/>
        <v>21.53</v>
      </c>
      <c r="AG2596">
        <f t="shared" si="434"/>
        <v>0</v>
      </c>
      <c r="AH2596">
        <f t="shared" si="435"/>
        <v>1</v>
      </c>
      <c r="AI2596" s="16">
        <v>7659359</v>
      </c>
      <c r="AJ2596" s="16" t="s">
        <v>7761</v>
      </c>
      <c r="AK2596" s="16" t="s">
        <v>5682</v>
      </c>
      <c r="AL2596" s="16" t="s">
        <v>3384</v>
      </c>
      <c r="AM2596" s="16" t="s">
        <v>7215</v>
      </c>
      <c r="AN2596">
        <v>1</v>
      </c>
      <c r="AO2596">
        <f>VLOOKUP(TRIM(AL2596),'Parcela Dedutivel'!$A$1:$B$65536,2,FALSE)</f>
        <v>24.71</v>
      </c>
      <c r="AP2596" s="15">
        <f t="shared" si="436"/>
        <v>24.71</v>
      </c>
      <c r="AQ2596" s="16">
        <f t="shared" si="437"/>
        <v>24.71</v>
      </c>
      <c r="AV2596" s="18"/>
      <c r="AY2596" s="17"/>
      <c r="AZ2596" s="17"/>
    </row>
    <row r="2597" spans="1:52" hidden="1" x14ac:dyDescent="0.25">
      <c r="A2597" t="s">
        <v>26</v>
      </c>
      <c r="B2597" t="s">
        <v>6412</v>
      </c>
      <c r="C2597">
        <v>42334</v>
      </c>
      <c r="D2597" t="s">
        <v>2903</v>
      </c>
      <c r="E2597" t="s">
        <v>6979</v>
      </c>
      <c r="F2597" t="s">
        <v>272</v>
      </c>
      <c r="G2597">
        <v>75.34</v>
      </c>
      <c r="H2597">
        <v>0</v>
      </c>
      <c r="I2597">
        <v>0</v>
      </c>
      <c r="J2597" t="s">
        <v>31</v>
      </c>
      <c r="K2597">
        <v>0</v>
      </c>
      <c r="L2597">
        <v>0</v>
      </c>
      <c r="M2597" t="s">
        <v>31</v>
      </c>
      <c r="N2597">
        <v>0</v>
      </c>
      <c r="O2597">
        <v>0</v>
      </c>
      <c r="P2597" t="s">
        <v>31</v>
      </c>
      <c r="Q2597">
        <v>75.34</v>
      </c>
      <c r="R2597">
        <v>0</v>
      </c>
      <c r="S2597" t="s">
        <v>2904</v>
      </c>
      <c r="T2597">
        <v>75.34</v>
      </c>
      <c r="U2597">
        <v>0</v>
      </c>
      <c r="V2597" t="s">
        <v>2904</v>
      </c>
      <c r="W2597" t="s">
        <v>33</v>
      </c>
      <c r="X2597" t="s">
        <v>3357</v>
      </c>
      <c r="Y2597" t="s">
        <v>96</v>
      </c>
      <c r="Z2597" t="s">
        <v>3707</v>
      </c>
      <c r="AA2597" t="s">
        <v>3708</v>
      </c>
      <c r="AC2597" s="13" t="str">
        <f t="shared" si="430"/>
        <v>000168761</v>
      </c>
      <c r="AD2597" t="str">
        <f t="shared" si="431"/>
        <v>26/11/2015</v>
      </c>
      <c r="AE2597" t="str">
        <f t="shared" si="432"/>
        <v>04337168000148</v>
      </c>
      <c r="AF2597" s="14">
        <f t="shared" si="433"/>
        <v>75.34</v>
      </c>
      <c r="AG2597">
        <f t="shared" si="434"/>
        <v>0</v>
      </c>
      <c r="AH2597">
        <f t="shared" si="435"/>
        <v>1</v>
      </c>
      <c r="AI2597" s="16">
        <v>7036354</v>
      </c>
      <c r="AJ2597" s="16" t="s">
        <v>7762</v>
      </c>
      <c r="AK2597" s="16" t="s">
        <v>5684</v>
      </c>
      <c r="AL2597" s="16" t="s">
        <v>666</v>
      </c>
      <c r="AM2597" s="16" t="s">
        <v>7193</v>
      </c>
      <c r="AN2597">
        <v>5</v>
      </c>
      <c r="AO2597" t="e">
        <f>VLOOKUP(TRIM(AL2597),'Parcela Dedutivel'!$A$1:$B$65536,2,FALSE)</f>
        <v>#N/A</v>
      </c>
      <c r="AP2597" s="15">
        <f t="shared" si="436"/>
        <v>0</v>
      </c>
      <c r="AQ2597" s="16">
        <f t="shared" si="437"/>
        <v>0</v>
      </c>
      <c r="AV2597" s="18"/>
      <c r="AY2597" s="17"/>
      <c r="AZ2597" s="17"/>
    </row>
    <row r="2598" spans="1:52" hidden="1" x14ac:dyDescent="0.25">
      <c r="A2598" t="s">
        <v>26</v>
      </c>
      <c r="B2598" t="s">
        <v>6413</v>
      </c>
      <c r="C2598">
        <v>42334</v>
      </c>
      <c r="D2598" t="s">
        <v>2903</v>
      </c>
      <c r="E2598" t="s">
        <v>6979</v>
      </c>
      <c r="F2598" t="s">
        <v>272</v>
      </c>
      <c r="G2598">
        <v>111.27</v>
      </c>
      <c r="H2598">
        <v>0</v>
      </c>
      <c r="I2598">
        <v>0</v>
      </c>
      <c r="J2598" t="s">
        <v>31</v>
      </c>
      <c r="K2598">
        <v>0</v>
      </c>
      <c r="L2598">
        <v>0</v>
      </c>
      <c r="M2598" t="s">
        <v>31</v>
      </c>
      <c r="N2598">
        <v>0</v>
      </c>
      <c r="O2598">
        <v>0</v>
      </c>
      <c r="P2598" t="s">
        <v>31</v>
      </c>
      <c r="Q2598">
        <v>111.27</v>
      </c>
      <c r="R2598">
        <v>0</v>
      </c>
      <c r="S2598" t="s">
        <v>2904</v>
      </c>
      <c r="T2598">
        <v>111.27</v>
      </c>
      <c r="U2598">
        <v>0</v>
      </c>
      <c r="V2598" t="s">
        <v>2904</v>
      </c>
      <c r="W2598" t="s">
        <v>33</v>
      </c>
      <c r="X2598" t="s">
        <v>3357</v>
      </c>
      <c r="Y2598" t="s">
        <v>91</v>
      </c>
      <c r="Z2598" t="s">
        <v>6396</v>
      </c>
      <c r="AA2598" t="s">
        <v>6397</v>
      </c>
      <c r="AC2598" s="13" t="str">
        <f t="shared" si="430"/>
        <v>000168762</v>
      </c>
      <c r="AD2598" t="str">
        <f t="shared" si="431"/>
        <v>26/11/2015</v>
      </c>
      <c r="AE2598" t="str">
        <f t="shared" si="432"/>
        <v>04337168000148</v>
      </c>
      <c r="AF2598" s="14">
        <f t="shared" si="433"/>
        <v>111.27</v>
      </c>
      <c r="AG2598">
        <f t="shared" si="434"/>
        <v>0</v>
      </c>
      <c r="AH2598">
        <f t="shared" si="435"/>
        <v>1</v>
      </c>
      <c r="AI2598" s="16">
        <v>7036354</v>
      </c>
      <c r="AJ2598" s="16" t="s">
        <v>7762</v>
      </c>
      <c r="AK2598" s="16" t="s">
        <v>5684</v>
      </c>
      <c r="AL2598" s="16" t="s">
        <v>3372</v>
      </c>
      <c r="AM2598" s="16" t="s">
        <v>7215</v>
      </c>
      <c r="AN2598">
        <v>5</v>
      </c>
      <c r="AO2598">
        <f>VLOOKUP(TRIM(AL2598),'Parcela Dedutivel'!$A$1:$B$65536,2,FALSE)</f>
        <v>10.889999999999999</v>
      </c>
      <c r="AP2598" s="15">
        <f t="shared" si="436"/>
        <v>10.889999999999999</v>
      </c>
      <c r="AQ2598" s="16">
        <f t="shared" si="437"/>
        <v>54.449999999999996</v>
      </c>
      <c r="AV2598" s="18"/>
      <c r="AY2598" s="17"/>
      <c r="AZ2598" s="17"/>
    </row>
    <row r="2599" spans="1:52" hidden="1" x14ac:dyDescent="0.25">
      <c r="A2599" t="s">
        <v>26</v>
      </c>
      <c r="B2599" t="s">
        <v>6414</v>
      </c>
      <c r="C2599">
        <v>42334</v>
      </c>
      <c r="D2599" t="s">
        <v>2903</v>
      </c>
      <c r="E2599" t="s">
        <v>6979</v>
      </c>
      <c r="F2599" t="s">
        <v>272</v>
      </c>
      <c r="G2599">
        <v>365.49</v>
      </c>
      <c r="H2599">
        <v>0</v>
      </c>
      <c r="I2599">
        <v>0</v>
      </c>
      <c r="J2599" t="s">
        <v>31</v>
      </c>
      <c r="K2599">
        <v>0</v>
      </c>
      <c r="L2599">
        <v>0</v>
      </c>
      <c r="M2599" t="s">
        <v>31</v>
      </c>
      <c r="N2599">
        <v>0</v>
      </c>
      <c r="O2599">
        <v>0</v>
      </c>
      <c r="P2599" t="s">
        <v>31</v>
      </c>
      <c r="Q2599">
        <v>365.49</v>
      </c>
      <c r="R2599">
        <v>0</v>
      </c>
      <c r="S2599" t="s">
        <v>2904</v>
      </c>
      <c r="T2599">
        <v>365.49</v>
      </c>
      <c r="U2599">
        <v>0</v>
      </c>
      <c r="V2599" t="s">
        <v>2904</v>
      </c>
      <c r="W2599" t="s">
        <v>33</v>
      </c>
      <c r="X2599" t="s">
        <v>3357</v>
      </c>
      <c r="Y2599" t="s">
        <v>96</v>
      </c>
      <c r="Z2599" t="s">
        <v>3567</v>
      </c>
      <c r="AA2599" t="s">
        <v>2973</v>
      </c>
      <c r="AC2599" s="13" t="str">
        <f t="shared" si="430"/>
        <v>000168763</v>
      </c>
      <c r="AD2599" t="str">
        <f t="shared" si="431"/>
        <v>26/11/2015</v>
      </c>
      <c r="AE2599" t="str">
        <f t="shared" si="432"/>
        <v>04337168000148</v>
      </c>
      <c r="AF2599" s="14">
        <f t="shared" si="433"/>
        <v>365.49</v>
      </c>
      <c r="AG2599">
        <f t="shared" si="434"/>
        <v>0</v>
      </c>
      <c r="AH2599">
        <f t="shared" si="435"/>
        <v>1</v>
      </c>
      <c r="AI2599" s="16">
        <v>7036354</v>
      </c>
      <c r="AJ2599" s="16" t="s">
        <v>7762</v>
      </c>
      <c r="AK2599" s="16" t="s">
        <v>5684</v>
      </c>
      <c r="AL2599" s="16" t="s">
        <v>5233</v>
      </c>
      <c r="AM2599" s="16" t="s">
        <v>7193</v>
      </c>
      <c r="AN2599">
        <v>5</v>
      </c>
      <c r="AO2599" t="e">
        <f>VLOOKUP(TRIM(AL2599),'Parcela Dedutivel'!$A$1:$B$65536,2,FALSE)</f>
        <v>#N/A</v>
      </c>
      <c r="AP2599" s="15">
        <f t="shared" si="436"/>
        <v>0</v>
      </c>
      <c r="AQ2599" s="16">
        <f t="shared" si="437"/>
        <v>0</v>
      </c>
      <c r="AV2599" s="18"/>
      <c r="AY2599" s="17"/>
      <c r="AZ2599" s="17"/>
    </row>
    <row r="2600" spans="1:52" hidden="1" x14ac:dyDescent="0.25">
      <c r="A2600" t="s">
        <v>26</v>
      </c>
      <c r="B2600" t="s">
        <v>6415</v>
      </c>
      <c r="C2600">
        <v>42334</v>
      </c>
      <c r="D2600" t="s">
        <v>2903</v>
      </c>
      <c r="E2600" t="s">
        <v>6979</v>
      </c>
      <c r="F2600" t="s">
        <v>272</v>
      </c>
      <c r="G2600">
        <v>347</v>
      </c>
      <c r="H2600">
        <v>0</v>
      </c>
      <c r="I2600">
        <v>0</v>
      </c>
      <c r="J2600" t="s">
        <v>31</v>
      </c>
      <c r="K2600">
        <v>0</v>
      </c>
      <c r="L2600">
        <v>0</v>
      </c>
      <c r="M2600" t="s">
        <v>31</v>
      </c>
      <c r="N2600">
        <v>0</v>
      </c>
      <c r="O2600">
        <v>0</v>
      </c>
      <c r="P2600" t="s">
        <v>31</v>
      </c>
      <c r="Q2600">
        <v>347</v>
      </c>
      <c r="R2600">
        <v>0</v>
      </c>
      <c r="S2600" t="s">
        <v>2904</v>
      </c>
      <c r="T2600">
        <v>347</v>
      </c>
      <c r="U2600">
        <v>0</v>
      </c>
      <c r="V2600" t="s">
        <v>2904</v>
      </c>
      <c r="W2600" t="s">
        <v>33</v>
      </c>
      <c r="X2600" t="s">
        <v>3357</v>
      </c>
      <c r="Y2600" t="s">
        <v>96</v>
      </c>
      <c r="Z2600" t="s">
        <v>6416</v>
      </c>
      <c r="AA2600" t="s">
        <v>6417</v>
      </c>
      <c r="AC2600" s="13" t="str">
        <f t="shared" si="430"/>
        <v>000168764</v>
      </c>
      <c r="AD2600" t="str">
        <f t="shared" si="431"/>
        <v>26/11/2015</v>
      </c>
      <c r="AE2600" t="str">
        <f t="shared" si="432"/>
        <v>04337168000148</v>
      </c>
      <c r="AF2600" s="14">
        <f t="shared" si="433"/>
        <v>347</v>
      </c>
      <c r="AG2600">
        <f t="shared" si="434"/>
        <v>0</v>
      </c>
      <c r="AH2600">
        <f t="shared" si="435"/>
        <v>1</v>
      </c>
      <c r="AI2600" s="16">
        <v>7036354</v>
      </c>
      <c r="AJ2600" s="16" t="s">
        <v>7762</v>
      </c>
      <c r="AK2600" s="16" t="s">
        <v>5684</v>
      </c>
      <c r="AL2600" s="16" t="s">
        <v>5135</v>
      </c>
      <c r="AM2600" s="16" t="s">
        <v>7193</v>
      </c>
      <c r="AN2600">
        <v>5</v>
      </c>
      <c r="AO2600" t="e">
        <f>VLOOKUP(TRIM(AL2600),'Parcela Dedutivel'!$A$1:$B$65536,2,FALSE)</f>
        <v>#N/A</v>
      </c>
      <c r="AP2600" s="15">
        <f t="shared" si="436"/>
        <v>0</v>
      </c>
      <c r="AQ2600" s="16">
        <f t="shared" si="437"/>
        <v>0</v>
      </c>
      <c r="AV2600" s="18"/>
      <c r="AY2600" s="17"/>
      <c r="AZ2600" s="17"/>
    </row>
    <row r="2601" spans="1:52" hidden="1" x14ac:dyDescent="0.25">
      <c r="A2601" t="s">
        <v>26</v>
      </c>
      <c r="B2601" t="s">
        <v>6418</v>
      </c>
      <c r="C2601">
        <v>42334</v>
      </c>
      <c r="D2601" t="s">
        <v>2903</v>
      </c>
      <c r="E2601" t="s">
        <v>6979</v>
      </c>
      <c r="F2601" t="s">
        <v>272</v>
      </c>
      <c r="G2601">
        <v>271.98</v>
      </c>
      <c r="H2601">
        <v>0</v>
      </c>
      <c r="I2601">
        <v>0</v>
      </c>
      <c r="J2601" t="s">
        <v>31</v>
      </c>
      <c r="K2601">
        <v>0</v>
      </c>
      <c r="L2601">
        <v>0</v>
      </c>
      <c r="M2601" t="s">
        <v>31</v>
      </c>
      <c r="N2601">
        <v>0</v>
      </c>
      <c r="O2601">
        <v>0</v>
      </c>
      <c r="P2601" t="s">
        <v>31</v>
      </c>
      <c r="Q2601">
        <v>271.98</v>
      </c>
      <c r="R2601">
        <v>0</v>
      </c>
      <c r="S2601" t="s">
        <v>2904</v>
      </c>
      <c r="T2601">
        <v>271.98</v>
      </c>
      <c r="U2601">
        <v>0</v>
      </c>
      <c r="V2601" t="s">
        <v>2904</v>
      </c>
      <c r="W2601" t="s">
        <v>33</v>
      </c>
      <c r="X2601" t="s">
        <v>3357</v>
      </c>
      <c r="Y2601" t="s">
        <v>96</v>
      </c>
      <c r="Z2601" t="s">
        <v>3562</v>
      </c>
      <c r="AA2601" t="s">
        <v>3563</v>
      </c>
      <c r="AC2601" s="13" t="str">
        <f t="shared" si="430"/>
        <v>000168765</v>
      </c>
      <c r="AD2601" t="str">
        <f t="shared" si="431"/>
        <v>26/11/2015</v>
      </c>
      <c r="AE2601" t="str">
        <f t="shared" si="432"/>
        <v>04337168000148</v>
      </c>
      <c r="AF2601" s="14">
        <f t="shared" si="433"/>
        <v>271.98</v>
      </c>
      <c r="AG2601">
        <f t="shared" si="434"/>
        <v>0</v>
      </c>
      <c r="AH2601">
        <f t="shared" si="435"/>
        <v>1</v>
      </c>
      <c r="AI2601" s="16">
        <v>6795603</v>
      </c>
      <c r="AJ2601" s="16" t="s">
        <v>7424</v>
      </c>
      <c r="AK2601" s="16" t="s">
        <v>5388</v>
      </c>
      <c r="AL2601" s="16" t="s">
        <v>643</v>
      </c>
      <c r="AM2601" s="16" t="s">
        <v>7193</v>
      </c>
      <c r="AN2601">
        <v>1</v>
      </c>
      <c r="AO2601" t="e">
        <f>VLOOKUP(TRIM(AL2601),'Parcela Dedutivel'!$A$1:$B$65536,2,FALSE)</f>
        <v>#N/A</v>
      </c>
      <c r="AP2601" s="15">
        <f t="shared" si="436"/>
        <v>0</v>
      </c>
      <c r="AQ2601" s="16">
        <f t="shared" si="437"/>
        <v>0</v>
      </c>
      <c r="AV2601" s="18"/>
      <c r="AY2601" s="17"/>
      <c r="AZ2601" s="17"/>
    </row>
    <row r="2602" spans="1:52" hidden="1" x14ac:dyDescent="0.25">
      <c r="A2602" t="s">
        <v>26</v>
      </c>
      <c r="B2602" t="s">
        <v>6419</v>
      </c>
      <c r="C2602">
        <v>42334</v>
      </c>
      <c r="D2602" t="s">
        <v>2903</v>
      </c>
      <c r="E2602" t="s">
        <v>6979</v>
      </c>
      <c r="F2602" t="s">
        <v>272</v>
      </c>
      <c r="G2602">
        <v>111.2</v>
      </c>
      <c r="H2602">
        <v>0</v>
      </c>
      <c r="I2602">
        <v>0</v>
      </c>
      <c r="J2602" t="s">
        <v>31</v>
      </c>
      <c r="K2602">
        <v>0</v>
      </c>
      <c r="L2602">
        <v>0</v>
      </c>
      <c r="M2602" t="s">
        <v>31</v>
      </c>
      <c r="N2602">
        <v>0</v>
      </c>
      <c r="O2602">
        <v>0</v>
      </c>
      <c r="P2602" t="s">
        <v>31</v>
      </c>
      <c r="Q2602">
        <v>111.2</v>
      </c>
      <c r="R2602">
        <v>0</v>
      </c>
      <c r="S2602" t="s">
        <v>2904</v>
      </c>
      <c r="T2602">
        <v>111.2</v>
      </c>
      <c r="U2602">
        <v>0</v>
      </c>
      <c r="V2602" t="s">
        <v>2904</v>
      </c>
      <c r="W2602" t="s">
        <v>33</v>
      </c>
      <c r="X2602" t="s">
        <v>3357</v>
      </c>
      <c r="Y2602" t="s">
        <v>96</v>
      </c>
      <c r="Z2602" t="s">
        <v>3701</v>
      </c>
      <c r="AA2602" t="s">
        <v>3576</v>
      </c>
      <c r="AC2602" s="13" t="str">
        <f t="shared" si="430"/>
        <v>000168766</v>
      </c>
      <c r="AD2602" t="str">
        <f t="shared" si="431"/>
        <v>26/11/2015</v>
      </c>
      <c r="AE2602" t="str">
        <f t="shared" si="432"/>
        <v>04337168000148</v>
      </c>
      <c r="AF2602" s="14">
        <f t="shared" si="433"/>
        <v>111.2</v>
      </c>
      <c r="AG2602">
        <f t="shared" si="434"/>
        <v>0</v>
      </c>
      <c r="AH2602">
        <f t="shared" si="435"/>
        <v>1</v>
      </c>
      <c r="AI2602" s="16">
        <v>7036354</v>
      </c>
      <c r="AJ2602" s="16" t="s">
        <v>7762</v>
      </c>
      <c r="AK2602" s="16" t="s">
        <v>5684</v>
      </c>
      <c r="AL2602" s="16" t="s">
        <v>1519</v>
      </c>
      <c r="AM2602" s="16" t="s">
        <v>7193</v>
      </c>
      <c r="AN2602">
        <v>5</v>
      </c>
      <c r="AO2602" t="e">
        <f>VLOOKUP(TRIM(AL2602),'Parcela Dedutivel'!$A$1:$B$65536,2,FALSE)</f>
        <v>#N/A</v>
      </c>
      <c r="AP2602" s="15">
        <f t="shared" si="436"/>
        <v>0</v>
      </c>
      <c r="AQ2602" s="16">
        <f t="shared" si="437"/>
        <v>0</v>
      </c>
      <c r="AV2602" s="18"/>
      <c r="AY2602" s="17"/>
      <c r="AZ2602" s="17"/>
    </row>
    <row r="2603" spans="1:52" hidden="1" x14ac:dyDescent="0.25">
      <c r="A2603" t="s">
        <v>26</v>
      </c>
      <c r="B2603" t="s">
        <v>6420</v>
      </c>
      <c r="C2603">
        <v>42334</v>
      </c>
      <c r="D2603" t="s">
        <v>2903</v>
      </c>
      <c r="E2603" t="s">
        <v>6979</v>
      </c>
      <c r="F2603" t="s">
        <v>272</v>
      </c>
      <c r="G2603">
        <v>55.6</v>
      </c>
      <c r="H2603">
        <v>0</v>
      </c>
      <c r="I2603">
        <v>0</v>
      </c>
      <c r="J2603" t="s">
        <v>31</v>
      </c>
      <c r="K2603">
        <v>0</v>
      </c>
      <c r="L2603">
        <v>0</v>
      </c>
      <c r="M2603" t="s">
        <v>31</v>
      </c>
      <c r="N2603">
        <v>0</v>
      </c>
      <c r="O2603">
        <v>0</v>
      </c>
      <c r="P2603" t="s">
        <v>31</v>
      </c>
      <c r="Q2603">
        <v>55.6</v>
      </c>
      <c r="R2603">
        <v>0</v>
      </c>
      <c r="S2603" t="s">
        <v>2904</v>
      </c>
      <c r="T2603">
        <v>55.6</v>
      </c>
      <c r="U2603">
        <v>0</v>
      </c>
      <c r="V2603" t="s">
        <v>2904</v>
      </c>
      <c r="W2603" t="s">
        <v>33</v>
      </c>
      <c r="X2603" t="s">
        <v>3357</v>
      </c>
      <c r="Y2603" t="s">
        <v>96</v>
      </c>
      <c r="Z2603" t="s">
        <v>3718</v>
      </c>
      <c r="AA2603" t="s">
        <v>3576</v>
      </c>
      <c r="AC2603" s="13" t="str">
        <f t="shared" si="430"/>
        <v>000168767</v>
      </c>
      <c r="AD2603" t="str">
        <f t="shared" si="431"/>
        <v>26/11/2015</v>
      </c>
      <c r="AE2603" t="str">
        <f t="shared" si="432"/>
        <v>04337168000148</v>
      </c>
      <c r="AF2603" s="14">
        <f t="shared" si="433"/>
        <v>55.6</v>
      </c>
      <c r="AG2603">
        <f t="shared" si="434"/>
        <v>0</v>
      </c>
      <c r="AH2603">
        <f t="shared" si="435"/>
        <v>1</v>
      </c>
      <c r="AI2603" s="16">
        <v>7036354</v>
      </c>
      <c r="AJ2603" s="16" t="s">
        <v>7762</v>
      </c>
      <c r="AK2603" s="16" t="s">
        <v>5684</v>
      </c>
      <c r="AL2603" s="16" t="s">
        <v>4928</v>
      </c>
      <c r="AM2603" s="16" t="s">
        <v>7193</v>
      </c>
      <c r="AN2603">
        <v>5</v>
      </c>
      <c r="AO2603" t="e">
        <f>VLOOKUP(TRIM(AL2603),'Parcela Dedutivel'!$A$1:$B$65536,2,FALSE)</f>
        <v>#N/A</v>
      </c>
      <c r="AP2603" s="15">
        <f t="shared" si="436"/>
        <v>0</v>
      </c>
      <c r="AQ2603" s="16">
        <f t="shared" si="437"/>
        <v>0</v>
      </c>
      <c r="AV2603" s="18"/>
      <c r="AY2603" s="17"/>
      <c r="AZ2603" s="17"/>
    </row>
    <row r="2604" spans="1:52" hidden="1" x14ac:dyDescent="0.25">
      <c r="A2604" t="s">
        <v>26</v>
      </c>
      <c r="B2604" t="s">
        <v>6421</v>
      </c>
      <c r="C2604">
        <v>42334</v>
      </c>
      <c r="D2604" t="s">
        <v>2903</v>
      </c>
      <c r="E2604" t="s">
        <v>6979</v>
      </c>
      <c r="F2604" t="s">
        <v>272</v>
      </c>
      <c r="G2604">
        <v>282</v>
      </c>
      <c r="H2604">
        <v>0</v>
      </c>
      <c r="I2604">
        <v>0</v>
      </c>
      <c r="J2604" t="s">
        <v>31</v>
      </c>
      <c r="K2604">
        <v>0</v>
      </c>
      <c r="L2604">
        <v>0</v>
      </c>
      <c r="M2604" t="s">
        <v>31</v>
      </c>
      <c r="N2604">
        <v>0</v>
      </c>
      <c r="O2604">
        <v>0</v>
      </c>
      <c r="P2604" t="s">
        <v>31</v>
      </c>
      <c r="Q2604">
        <v>282</v>
      </c>
      <c r="R2604">
        <v>0</v>
      </c>
      <c r="S2604" t="s">
        <v>2904</v>
      </c>
      <c r="T2604">
        <v>282</v>
      </c>
      <c r="U2604">
        <v>0</v>
      </c>
      <c r="V2604" t="s">
        <v>2904</v>
      </c>
      <c r="W2604" t="s">
        <v>33</v>
      </c>
      <c r="X2604" t="s">
        <v>3357</v>
      </c>
      <c r="Y2604" t="s">
        <v>91</v>
      </c>
      <c r="Z2604" t="s">
        <v>6422</v>
      </c>
      <c r="AA2604" t="s">
        <v>6423</v>
      </c>
      <c r="AC2604" s="13" t="str">
        <f t="shared" si="430"/>
        <v>000168768</v>
      </c>
      <c r="AD2604" t="str">
        <f t="shared" si="431"/>
        <v>26/11/2015</v>
      </c>
      <c r="AE2604" t="str">
        <f t="shared" si="432"/>
        <v>04337168000148</v>
      </c>
      <c r="AF2604" s="14">
        <f t="shared" si="433"/>
        <v>282</v>
      </c>
      <c r="AG2604">
        <f t="shared" si="434"/>
        <v>0</v>
      </c>
      <c r="AH2604">
        <f t="shared" si="435"/>
        <v>1</v>
      </c>
      <c r="AI2604" s="16">
        <v>7036354</v>
      </c>
      <c r="AJ2604" s="16" t="s">
        <v>7762</v>
      </c>
      <c r="AK2604" s="16" t="s">
        <v>5684</v>
      </c>
      <c r="AL2604" s="16" t="s">
        <v>5231</v>
      </c>
      <c r="AM2604" s="16" t="s">
        <v>7193</v>
      </c>
      <c r="AN2604">
        <v>5</v>
      </c>
      <c r="AO2604" t="e">
        <f>VLOOKUP(TRIM(AL2604),'Parcela Dedutivel'!$A$1:$B$65536,2,FALSE)</f>
        <v>#N/A</v>
      </c>
      <c r="AP2604" s="15">
        <f t="shared" si="436"/>
        <v>0</v>
      </c>
      <c r="AQ2604" s="16">
        <f t="shared" si="437"/>
        <v>0</v>
      </c>
      <c r="AV2604" s="18"/>
      <c r="AY2604" s="17"/>
      <c r="AZ2604" s="17"/>
    </row>
    <row r="2605" spans="1:52" hidden="1" x14ac:dyDescent="0.25">
      <c r="A2605" t="s">
        <v>26</v>
      </c>
      <c r="B2605" t="s">
        <v>6424</v>
      </c>
      <c r="C2605">
        <v>42334</v>
      </c>
      <c r="D2605" t="s">
        <v>2903</v>
      </c>
      <c r="E2605" t="s">
        <v>6979</v>
      </c>
      <c r="F2605" t="s">
        <v>272</v>
      </c>
      <c r="G2605">
        <v>101.43</v>
      </c>
      <c r="H2605">
        <v>0</v>
      </c>
      <c r="I2605">
        <v>0</v>
      </c>
      <c r="J2605" t="s">
        <v>31</v>
      </c>
      <c r="K2605">
        <v>0</v>
      </c>
      <c r="L2605">
        <v>0</v>
      </c>
      <c r="M2605" t="s">
        <v>31</v>
      </c>
      <c r="N2605">
        <v>0</v>
      </c>
      <c r="O2605">
        <v>0</v>
      </c>
      <c r="P2605" t="s">
        <v>31</v>
      </c>
      <c r="Q2605">
        <v>101.43</v>
      </c>
      <c r="R2605">
        <v>0</v>
      </c>
      <c r="S2605" t="s">
        <v>2904</v>
      </c>
      <c r="T2605">
        <v>101.43</v>
      </c>
      <c r="U2605">
        <v>0</v>
      </c>
      <c r="V2605" t="s">
        <v>2904</v>
      </c>
      <c r="W2605" t="s">
        <v>33</v>
      </c>
      <c r="X2605" t="s">
        <v>3357</v>
      </c>
      <c r="Y2605" t="s">
        <v>96</v>
      </c>
      <c r="Z2605" t="s">
        <v>3565</v>
      </c>
      <c r="AA2605" t="s">
        <v>2973</v>
      </c>
      <c r="AC2605" s="13" t="str">
        <f t="shared" si="430"/>
        <v>000168769</v>
      </c>
      <c r="AD2605" t="str">
        <f t="shared" si="431"/>
        <v>26/11/2015</v>
      </c>
      <c r="AE2605" t="str">
        <f t="shared" si="432"/>
        <v>04337168000148</v>
      </c>
      <c r="AF2605" s="14">
        <f t="shared" si="433"/>
        <v>101.43</v>
      </c>
      <c r="AG2605">
        <f t="shared" si="434"/>
        <v>0</v>
      </c>
      <c r="AH2605">
        <f t="shared" si="435"/>
        <v>1</v>
      </c>
      <c r="AI2605" s="16">
        <v>7036354</v>
      </c>
      <c r="AJ2605" s="16" t="s">
        <v>7762</v>
      </c>
      <c r="AK2605" s="16" t="s">
        <v>5684</v>
      </c>
      <c r="AL2605" s="16" t="s">
        <v>1718</v>
      </c>
      <c r="AM2605" s="16" t="s">
        <v>7193</v>
      </c>
      <c r="AN2605">
        <v>5</v>
      </c>
      <c r="AO2605" t="e">
        <f>VLOOKUP(TRIM(AL2605),'Parcela Dedutivel'!$A$1:$B$65536,2,FALSE)</f>
        <v>#N/A</v>
      </c>
      <c r="AP2605" s="15">
        <f t="shared" si="436"/>
        <v>0</v>
      </c>
      <c r="AQ2605" s="16">
        <f t="shared" si="437"/>
        <v>0</v>
      </c>
      <c r="AV2605" s="18"/>
      <c r="AY2605" s="17"/>
      <c r="AZ2605" s="17"/>
    </row>
    <row r="2606" spans="1:52" hidden="1" x14ac:dyDescent="0.25">
      <c r="A2606" t="s">
        <v>26</v>
      </c>
      <c r="B2606" t="s">
        <v>6425</v>
      </c>
      <c r="C2606">
        <v>42334</v>
      </c>
      <c r="D2606" t="s">
        <v>2903</v>
      </c>
      <c r="E2606" t="s">
        <v>6979</v>
      </c>
      <c r="F2606" t="s">
        <v>272</v>
      </c>
      <c r="G2606">
        <v>201</v>
      </c>
      <c r="H2606">
        <v>0</v>
      </c>
      <c r="I2606">
        <v>0</v>
      </c>
      <c r="J2606" t="s">
        <v>31</v>
      </c>
      <c r="K2606">
        <v>0</v>
      </c>
      <c r="L2606">
        <v>0</v>
      </c>
      <c r="M2606" t="s">
        <v>31</v>
      </c>
      <c r="N2606">
        <v>0</v>
      </c>
      <c r="O2606">
        <v>0</v>
      </c>
      <c r="P2606" t="s">
        <v>31</v>
      </c>
      <c r="Q2606">
        <v>201</v>
      </c>
      <c r="R2606">
        <v>0</v>
      </c>
      <c r="S2606" t="s">
        <v>2904</v>
      </c>
      <c r="T2606">
        <v>201</v>
      </c>
      <c r="U2606">
        <v>0</v>
      </c>
      <c r="V2606" t="s">
        <v>2904</v>
      </c>
      <c r="W2606" t="s">
        <v>33</v>
      </c>
      <c r="X2606" t="s">
        <v>3357</v>
      </c>
      <c r="Y2606" t="s">
        <v>96</v>
      </c>
      <c r="Z2606" t="s">
        <v>4706</v>
      </c>
      <c r="AA2606" t="s">
        <v>3581</v>
      </c>
      <c r="AC2606" s="13" t="str">
        <f t="shared" si="430"/>
        <v>000168770</v>
      </c>
      <c r="AD2606" t="str">
        <f t="shared" si="431"/>
        <v>26/11/2015</v>
      </c>
      <c r="AE2606" t="str">
        <f t="shared" si="432"/>
        <v>04337168000148</v>
      </c>
      <c r="AF2606" s="14">
        <f t="shared" si="433"/>
        <v>201</v>
      </c>
      <c r="AG2606">
        <f t="shared" si="434"/>
        <v>0</v>
      </c>
      <c r="AH2606">
        <f t="shared" si="435"/>
        <v>1</v>
      </c>
      <c r="AI2606" s="16">
        <v>7806784</v>
      </c>
      <c r="AJ2606" s="16" t="s">
        <v>7191</v>
      </c>
      <c r="AK2606" s="16" t="s">
        <v>5391</v>
      </c>
      <c r="AL2606" s="16" t="s">
        <v>592</v>
      </c>
      <c r="AM2606" s="16" t="s">
        <v>7143</v>
      </c>
      <c r="AN2606">
        <v>4</v>
      </c>
      <c r="AO2606" t="e">
        <f>VLOOKUP(TRIM(AL2606),'Parcela Dedutivel'!$A$1:$B$65536,2,FALSE)</f>
        <v>#N/A</v>
      </c>
      <c r="AP2606" s="15">
        <f t="shared" si="436"/>
        <v>0</v>
      </c>
      <c r="AQ2606" s="16">
        <f t="shared" si="437"/>
        <v>0</v>
      </c>
      <c r="AV2606" s="18"/>
      <c r="AY2606" s="17"/>
      <c r="AZ2606" s="17"/>
    </row>
    <row r="2607" spans="1:52" hidden="1" x14ac:dyDescent="0.25">
      <c r="A2607" t="s">
        <v>26</v>
      </c>
      <c r="B2607" t="s">
        <v>6426</v>
      </c>
      <c r="C2607">
        <v>42334</v>
      </c>
      <c r="D2607" t="s">
        <v>2903</v>
      </c>
      <c r="E2607" t="s">
        <v>6979</v>
      </c>
      <c r="F2607" t="s">
        <v>272</v>
      </c>
      <c r="G2607">
        <v>69.040000000000006</v>
      </c>
      <c r="H2607">
        <v>0</v>
      </c>
      <c r="I2607">
        <v>0</v>
      </c>
      <c r="J2607" t="s">
        <v>31</v>
      </c>
      <c r="K2607">
        <v>0</v>
      </c>
      <c r="L2607">
        <v>0</v>
      </c>
      <c r="M2607" t="s">
        <v>31</v>
      </c>
      <c r="N2607">
        <v>0</v>
      </c>
      <c r="O2607">
        <v>0</v>
      </c>
      <c r="P2607" t="s">
        <v>31</v>
      </c>
      <c r="Q2607">
        <v>69.040000000000006</v>
      </c>
      <c r="R2607">
        <v>0</v>
      </c>
      <c r="S2607" t="s">
        <v>2904</v>
      </c>
      <c r="T2607">
        <v>69.040000000000006</v>
      </c>
      <c r="U2607">
        <v>0</v>
      </c>
      <c r="V2607" t="s">
        <v>2904</v>
      </c>
      <c r="W2607" t="s">
        <v>33</v>
      </c>
      <c r="X2607" t="s">
        <v>3357</v>
      </c>
      <c r="Y2607" t="s">
        <v>96</v>
      </c>
      <c r="Z2607" t="s">
        <v>3567</v>
      </c>
      <c r="AA2607" t="s">
        <v>2973</v>
      </c>
      <c r="AC2607" s="13" t="str">
        <f t="shared" si="430"/>
        <v>000168771</v>
      </c>
      <c r="AD2607" t="str">
        <f t="shared" si="431"/>
        <v>26/11/2015</v>
      </c>
      <c r="AE2607" t="str">
        <f t="shared" si="432"/>
        <v>04337168000148</v>
      </c>
      <c r="AF2607" s="14">
        <f t="shared" si="433"/>
        <v>69.040000000000006</v>
      </c>
      <c r="AG2607">
        <f t="shared" si="434"/>
        <v>0</v>
      </c>
      <c r="AH2607">
        <f t="shared" si="435"/>
        <v>1</v>
      </c>
      <c r="AI2607" s="16">
        <v>6787327</v>
      </c>
      <c r="AJ2607" s="16" t="s">
        <v>7763</v>
      </c>
      <c r="AK2607" s="16" t="s">
        <v>5687</v>
      </c>
      <c r="AL2607" s="16" t="s">
        <v>5689</v>
      </c>
      <c r="AM2607" s="16" t="s">
        <v>7143</v>
      </c>
      <c r="AN2607">
        <v>20</v>
      </c>
      <c r="AO2607" t="e">
        <f>VLOOKUP(TRIM(AL2607),'Parcela Dedutivel'!$A$1:$B$65536,2,FALSE)</f>
        <v>#N/A</v>
      </c>
      <c r="AP2607" s="15">
        <f t="shared" si="436"/>
        <v>0</v>
      </c>
      <c r="AQ2607" s="16">
        <f t="shared" si="437"/>
        <v>0</v>
      </c>
      <c r="AV2607" s="18"/>
      <c r="AY2607" s="17"/>
      <c r="AZ2607" s="17"/>
    </row>
    <row r="2608" spans="1:52" hidden="1" x14ac:dyDescent="0.25">
      <c r="A2608" t="s">
        <v>26</v>
      </c>
      <c r="B2608" t="s">
        <v>6427</v>
      </c>
      <c r="C2608">
        <v>42334</v>
      </c>
      <c r="D2608" t="s">
        <v>2903</v>
      </c>
      <c r="E2608" t="s">
        <v>6979</v>
      </c>
      <c r="F2608" t="s">
        <v>272</v>
      </c>
      <c r="G2608">
        <v>301.5</v>
      </c>
      <c r="H2608">
        <v>0</v>
      </c>
      <c r="I2608">
        <v>0</v>
      </c>
      <c r="J2608" t="s">
        <v>31</v>
      </c>
      <c r="K2608">
        <v>0</v>
      </c>
      <c r="L2608">
        <v>0</v>
      </c>
      <c r="M2608" t="s">
        <v>31</v>
      </c>
      <c r="N2608">
        <v>0</v>
      </c>
      <c r="O2608">
        <v>0</v>
      </c>
      <c r="P2608" t="s">
        <v>31</v>
      </c>
      <c r="Q2608">
        <v>301.5</v>
      </c>
      <c r="R2608">
        <v>0</v>
      </c>
      <c r="S2608" t="s">
        <v>2904</v>
      </c>
      <c r="T2608">
        <v>301.5</v>
      </c>
      <c r="U2608">
        <v>0</v>
      </c>
      <c r="V2608" t="s">
        <v>2904</v>
      </c>
      <c r="W2608" t="s">
        <v>33</v>
      </c>
      <c r="X2608" t="s">
        <v>3357</v>
      </c>
      <c r="Y2608" t="s">
        <v>96</v>
      </c>
      <c r="Z2608" t="s">
        <v>4717</v>
      </c>
      <c r="AA2608" t="s">
        <v>3581</v>
      </c>
      <c r="AC2608" s="13" t="str">
        <f t="shared" si="430"/>
        <v>000168772</v>
      </c>
      <c r="AD2608" t="str">
        <f t="shared" si="431"/>
        <v>26/11/2015</v>
      </c>
      <c r="AE2608" t="str">
        <f t="shared" si="432"/>
        <v>04337168000148</v>
      </c>
      <c r="AF2608" s="14">
        <f t="shared" si="433"/>
        <v>301.5</v>
      </c>
      <c r="AG2608">
        <f t="shared" si="434"/>
        <v>0</v>
      </c>
      <c r="AH2608">
        <f t="shared" si="435"/>
        <v>1</v>
      </c>
      <c r="AI2608" s="16">
        <v>7806784</v>
      </c>
      <c r="AJ2608" s="16" t="s">
        <v>7191</v>
      </c>
      <c r="AK2608" s="16" t="s">
        <v>5391</v>
      </c>
      <c r="AL2608" s="16" t="s">
        <v>590</v>
      </c>
      <c r="AM2608" s="16" t="s">
        <v>7143</v>
      </c>
      <c r="AN2608">
        <v>4</v>
      </c>
      <c r="AO2608">
        <f>VLOOKUP(TRIM(AL2608),'Parcela Dedutivel'!$A$1:$B$65536,2,FALSE)</f>
        <v>0.21330000000000002</v>
      </c>
      <c r="AP2608" s="15">
        <f t="shared" si="436"/>
        <v>0.21330000000000002</v>
      </c>
      <c r="AQ2608" s="16">
        <f t="shared" si="437"/>
        <v>0.85320000000000007</v>
      </c>
      <c r="AV2608" s="18"/>
      <c r="AY2608" s="17"/>
      <c r="AZ2608" s="17"/>
    </row>
    <row r="2609" spans="1:52" hidden="1" x14ac:dyDescent="0.25">
      <c r="A2609" t="s">
        <v>26</v>
      </c>
      <c r="B2609" t="s">
        <v>6428</v>
      </c>
      <c r="C2609">
        <v>42334</v>
      </c>
      <c r="D2609" t="s">
        <v>2903</v>
      </c>
      <c r="E2609" t="s">
        <v>6979</v>
      </c>
      <c r="F2609" t="s">
        <v>272</v>
      </c>
      <c r="G2609">
        <v>504</v>
      </c>
      <c r="H2609">
        <v>0</v>
      </c>
      <c r="I2609">
        <v>0</v>
      </c>
      <c r="J2609" t="s">
        <v>31</v>
      </c>
      <c r="K2609">
        <v>0</v>
      </c>
      <c r="L2609">
        <v>0</v>
      </c>
      <c r="M2609" t="s">
        <v>31</v>
      </c>
      <c r="N2609">
        <v>0</v>
      </c>
      <c r="O2609">
        <v>0</v>
      </c>
      <c r="P2609" t="s">
        <v>31</v>
      </c>
      <c r="Q2609">
        <v>504</v>
      </c>
      <c r="R2609">
        <v>0</v>
      </c>
      <c r="S2609" t="s">
        <v>2904</v>
      </c>
      <c r="T2609">
        <v>504</v>
      </c>
      <c r="U2609">
        <v>0</v>
      </c>
      <c r="V2609" t="s">
        <v>2904</v>
      </c>
      <c r="W2609" t="s">
        <v>33</v>
      </c>
      <c r="X2609" t="s">
        <v>3357</v>
      </c>
      <c r="Y2609" t="s">
        <v>96</v>
      </c>
      <c r="Z2609" t="s">
        <v>5571</v>
      </c>
      <c r="AA2609" t="s">
        <v>3560</v>
      </c>
      <c r="AC2609" s="13" t="str">
        <f t="shared" si="430"/>
        <v>000168773</v>
      </c>
      <c r="AD2609" t="str">
        <f t="shared" si="431"/>
        <v>26/11/2015</v>
      </c>
      <c r="AE2609" t="str">
        <f t="shared" si="432"/>
        <v>04337168000148</v>
      </c>
      <c r="AF2609" s="14">
        <f t="shared" si="433"/>
        <v>504</v>
      </c>
      <c r="AG2609">
        <f t="shared" si="434"/>
        <v>0</v>
      </c>
      <c r="AH2609">
        <f t="shared" si="435"/>
        <v>1</v>
      </c>
      <c r="AI2609" s="16">
        <v>7806784</v>
      </c>
      <c r="AJ2609" s="16" t="s">
        <v>7191</v>
      </c>
      <c r="AK2609" s="16" t="s">
        <v>5391</v>
      </c>
      <c r="AL2609" s="16" t="s">
        <v>588</v>
      </c>
      <c r="AM2609" s="16" t="s">
        <v>7215</v>
      </c>
      <c r="AN2609">
        <v>4</v>
      </c>
      <c r="AO2609">
        <f>VLOOKUP(TRIM(AL2609),'Parcela Dedutivel'!$A$1:$B$65536,2,FALSE)</f>
        <v>0.21870000000000001</v>
      </c>
      <c r="AP2609" s="15">
        <f t="shared" si="436"/>
        <v>0.21870000000000001</v>
      </c>
      <c r="AQ2609" s="16">
        <f t="shared" si="437"/>
        <v>0.87480000000000002</v>
      </c>
      <c r="AV2609" s="18"/>
      <c r="AY2609" s="17"/>
      <c r="AZ2609" s="17"/>
    </row>
    <row r="2610" spans="1:52" hidden="1" x14ac:dyDescent="0.25">
      <c r="A2610" t="s">
        <v>26</v>
      </c>
      <c r="B2610" t="s">
        <v>6429</v>
      </c>
      <c r="C2610">
        <v>42334</v>
      </c>
      <c r="D2610" t="s">
        <v>2903</v>
      </c>
      <c r="E2610" t="s">
        <v>6979</v>
      </c>
      <c r="F2610" t="s">
        <v>272</v>
      </c>
      <c r="G2610">
        <v>9.19</v>
      </c>
      <c r="H2610">
        <v>0</v>
      </c>
      <c r="I2610">
        <v>0</v>
      </c>
      <c r="J2610" t="s">
        <v>31</v>
      </c>
      <c r="K2610">
        <v>0</v>
      </c>
      <c r="L2610">
        <v>0</v>
      </c>
      <c r="M2610" t="s">
        <v>31</v>
      </c>
      <c r="N2610">
        <v>0</v>
      </c>
      <c r="O2610">
        <v>0</v>
      </c>
      <c r="P2610" t="s">
        <v>31</v>
      </c>
      <c r="Q2610">
        <v>9.19</v>
      </c>
      <c r="R2610">
        <v>0</v>
      </c>
      <c r="S2610" t="s">
        <v>2904</v>
      </c>
      <c r="T2610">
        <v>9.19</v>
      </c>
      <c r="U2610">
        <v>0</v>
      </c>
      <c r="V2610" t="s">
        <v>2904</v>
      </c>
      <c r="W2610" t="s">
        <v>33</v>
      </c>
      <c r="X2610" t="s">
        <v>3357</v>
      </c>
      <c r="Y2610" t="s">
        <v>96</v>
      </c>
      <c r="Z2610" t="s">
        <v>3777</v>
      </c>
      <c r="AA2610" t="s">
        <v>3778</v>
      </c>
      <c r="AC2610" s="13" t="str">
        <f t="shared" si="430"/>
        <v>000168774</v>
      </c>
      <c r="AD2610" t="str">
        <f t="shared" si="431"/>
        <v>26/11/2015</v>
      </c>
      <c r="AE2610" t="str">
        <f t="shared" si="432"/>
        <v>04337168000148</v>
      </c>
      <c r="AF2610" s="14">
        <f t="shared" si="433"/>
        <v>9.19</v>
      </c>
      <c r="AG2610">
        <f t="shared" si="434"/>
        <v>0</v>
      </c>
      <c r="AH2610">
        <f t="shared" si="435"/>
        <v>1</v>
      </c>
      <c r="AI2610" s="16">
        <v>7806784</v>
      </c>
      <c r="AJ2610" s="16" t="s">
        <v>7191</v>
      </c>
      <c r="AK2610" s="16" t="s">
        <v>5391</v>
      </c>
      <c r="AL2610" s="16" t="s">
        <v>597</v>
      </c>
      <c r="AM2610" s="16" t="s">
        <v>7143</v>
      </c>
      <c r="AN2610">
        <v>1</v>
      </c>
      <c r="AO2610" t="e">
        <f>VLOOKUP(TRIM(AL2610),'Parcela Dedutivel'!$A$1:$B$65536,2,FALSE)</f>
        <v>#N/A</v>
      </c>
      <c r="AP2610" s="15">
        <f t="shared" si="436"/>
        <v>0</v>
      </c>
      <c r="AQ2610" s="16">
        <f t="shared" si="437"/>
        <v>0</v>
      </c>
      <c r="AV2610" s="18"/>
      <c r="AY2610" s="17"/>
      <c r="AZ2610" s="17"/>
    </row>
    <row r="2611" spans="1:52" hidden="1" x14ac:dyDescent="0.25">
      <c r="A2611" t="s">
        <v>26</v>
      </c>
      <c r="B2611" t="s">
        <v>6430</v>
      </c>
      <c r="C2611">
        <v>42334</v>
      </c>
      <c r="D2611" t="s">
        <v>2903</v>
      </c>
      <c r="E2611" t="s">
        <v>6979</v>
      </c>
      <c r="F2611" t="s">
        <v>272</v>
      </c>
      <c r="G2611">
        <v>69.040000000000006</v>
      </c>
      <c r="H2611">
        <v>0</v>
      </c>
      <c r="I2611">
        <v>0</v>
      </c>
      <c r="J2611" t="s">
        <v>31</v>
      </c>
      <c r="K2611">
        <v>0</v>
      </c>
      <c r="L2611">
        <v>0</v>
      </c>
      <c r="M2611" t="s">
        <v>31</v>
      </c>
      <c r="N2611">
        <v>0</v>
      </c>
      <c r="O2611">
        <v>0</v>
      </c>
      <c r="P2611" t="s">
        <v>31</v>
      </c>
      <c r="Q2611">
        <v>69.040000000000006</v>
      </c>
      <c r="R2611">
        <v>0</v>
      </c>
      <c r="S2611" t="s">
        <v>2904</v>
      </c>
      <c r="T2611">
        <v>69.040000000000006</v>
      </c>
      <c r="U2611">
        <v>0</v>
      </c>
      <c r="V2611" t="s">
        <v>2904</v>
      </c>
      <c r="W2611" t="s">
        <v>33</v>
      </c>
      <c r="X2611" t="s">
        <v>3357</v>
      </c>
      <c r="Y2611" t="s">
        <v>96</v>
      </c>
      <c r="Z2611" t="s">
        <v>3567</v>
      </c>
      <c r="AA2611" t="s">
        <v>2973</v>
      </c>
      <c r="AC2611" s="13" t="str">
        <f t="shared" si="430"/>
        <v>000168775</v>
      </c>
      <c r="AD2611" t="str">
        <f t="shared" si="431"/>
        <v>26/11/2015</v>
      </c>
      <c r="AE2611" t="str">
        <f t="shared" si="432"/>
        <v>04337168000148</v>
      </c>
      <c r="AF2611" s="14">
        <f t="shared" si="433"/>
        <v>69.040000000000006</v>
      </c>
      <c r="AG2611">
        <f t="shared" si="434"/>
        <v>0</v>
      </c>
      <c r="AH2611">
        <f t="shared" si="435"/>
        <v>1</v>
      </c>
      <c r="AI2611" s="16">
        <v>7709035</v>
      </c>
      <c r="AJ2611" s="16" t="s">
        <v>7764</v>
      </c>
      <c r="AK2611" s="16" t="s">
        <v>5691</v>
      </c>
      <c r="AL2611" s="16" t="s">
        <v>4847</v>
      </c>
      <c r="AM2611" s="16" t="s">
        <v>7193</v>
      </c>
      <c r="AN2611">
        <v>1</v>
      </c>
      <c r="AO2611" t="e">
        <f>VLOOKUP(TRIM(AL2611),'Parcela Dedutivel'!$A$1:$B$65536,2,FALSE)</f>
        <v>#N/A</v>
      </c>
      <c r="AP2611" s="15">
        <f t="shared" si="436"/>
        <v>0</v>
      </c>
      <c r="AQ2611" s="16">
        <f t="shared" si="437"/>
        <v>0</v>
      </c>
      <c r="AV2611" s="18"/>
      <c r="AY2611" s="17"/>
      <c r="AZ2611" s="17"/>
    </row>
    <row r="2612" spans="1:52" hidden="1" x14ac:dyDescent="0.25">
      <c r="A2612" t="s">
        <v>26</v>
      </c>
      <c r="B2612" t="s">
        <v>6431</v>
      </c>
      <c r="C2612">
        <v>42334</v>
      </c>
      <c r="D2612" t="s">
        <v>2903</v>
      </c>
      <c r="E2612" t="s">
        <v>6979</v>
      </c>
      <c r="F2612" t="s">
        <v>272</v>
      </c>
      <c r="G2612">
        <v>16.920000000000002</v>
      </c>
      <c r="H2612">
        <v>0</v>
      </c>
      <c r="I2612">
        <v>0</v>
      </c>
      <c r="J2612" t="s">
        <v>31</v>
      </c>
      <c r="K2612">
        <v>0</v>
      </c>
      <c r="L2612">
        <v>0</v>
      </c>
      <c r="M2612" t="s">
        <v>31</v>
      </c>
      <c r="N2612">
        <v>0</v>
      </c>
      <c r="O2612">
        <v>0</v>
      </c>
      <c r="P2612" t="s">
        <v>31</v>
      </c>
      <c r="Q2612">
        <v>16.920000000000002</v>
      </c>
      <c r="R2612">
        <v>0</v>
      </c>
      <c r="S2612" t="s">
        <v>2904</v>
      </c>
      <c r="T2612">
        <v>16.920000000000002</v>
      </c>
      <c r="U2612">
        <v>0</v>
      </c>
      <c r="V2612" t="s">
        <v>2904</v>
      </c>
      <c r="W2612" t="s">
        <v>33</v>
      </c>
      <c r="X2612" t="s">
        <v>3357</v>
      </c>
      <c r="Y2612" t="s">
        <v>96</v>
      </c>
      <c r="Z2612" t="s">
        <v>6399</v>
      </c>
      <c r="AA2612" t="s">
        <v>6400</v>
      </c>
      <c r="AC2612" s="13" t="str">
        <f t="shared" si="430"/>
        <v>000168776</v>
      </c>
      <c r="AD2612" t="str">
        <f t="shared" si="431"/>
        <v>26/11/2015</v>
      </c>
      <c r="AE2612" t="str">
        <f t="shared" si="432"/>
        <v>04337168000148</v>
      </c>
      <c r="AF2612" s="14">
        <f t="shared" si="433"/>
        <v>16.920000000000002</v>
      </c>
      <c r="AG2612">
        <f t="shared" si="434"/>
        <v>0</v>
      </c>
      <c r="AH2612">
        <f t="shared" si="435"/>
        <v>1</v>
      </c>
      <c r="AI2612" s="16">
        <v>7806784</v>
      </c>
      <c r="AJ2612" s="16" t="s">
        <v>7191</v>
      </c>
      <c r="AK2612" s="16" t="s">
        <v>5391</v>
      </c>
      <c r="AL2612" s="16" t="s">
        <v>594</v>
      </c>
      <c r="AM2612" s="16" t="s">
        <v>7143</v>
      </c>
      <c r="AN2612">
        <v>1</v>
      </c>
      <c r="AO2612" t="e">
        <f>VLOOKUP(TRIM(AL2612),'Parcela Dedutivel'!$A$1:$B$65536,2,FALSE)</f>
        <v>#N/A</v>
      </c>
      <c r="AP2612" s="15">
        <f t="shared" si="436"/>
        <v>0</v>
      </c>
      <c r="AQ2612" s="16">
        <f t="shared" si="437"/>
        <v>0</v>
      </c>
      <c r="AV2612" s="18"/>
      <c r="AY2612" s="17"/>
      <c r="AZ2612" s="17"/>
    </row>
    <row r="2613" spans="1:52" hidden="1" x14ac:dyDescent="0.25">
      <c r="A2613" t="s">
        <v>26</v>
      </c>
      <c r="B2613" t="s">
        <v>6432</v>
      </c>
      <c r="C2613">
        <v>42334</v>
      </c>
      <c r="D2613" t="s">
        <v>2903</v>
      </c>
      <c r="E2613" t="s">
        <v>6979</v>
      </c>
      <c r="F2613" t="s">
        <v>272</v>
      </c>
      <c r="G2613">
        <v>9.19</v>
      </c>
      <c r="H2613">
        <v>0</v>
      </c>
      <c r="I2613">
        <v>0</v>
      </c>
      <c r="J2613" t="s">
        <v>31</v>
      </c>
      <c r="K2613">
        <v>0</v>
      </c>
      <c r="L2613">
        <v>0</v>
      </c>
      <c r="M2613" t="s">
        <v>31</v>
      </c>
      <c r="N2613">
        <v>0</v>
      </c>
      <c r="O2613">
        <v>0</v>
      </c>
      <c r="P2613" t="s">
        <v>31</v>
      </c>
      <c r="Q2613">
        <v>9.19</v>
      </c>
      <c r="R2613">
        <v>0</v>
      </c>
      <c r="S2613" t="s">
        <v>2904</v>
      </c>
      <c r="T2613">
        <v>9.19</v>
      </c>
      <c r="U2613">
        <v>0</v>
      </c>
      <c r="V2613" t="s">
        <v>2904</v>
      </c>
      <c r="W2613" t="s">
        <v>33</v>
      </c>
      <c r="X2613" t="s">
        <v>3357</v>
      </c>
      <c r="Y2613" t="s">
        <v>96</v>
      </c>
      <c r="Z2613" t="s">
        <v>3777</v>
      </c>
      <c r="AA2613" t="s">
        <v>3778</v>
      </c>
      <c r="AC2613" s="13" t="str">
        <f t="shared" si="430"/>
        <v>000168777</v>
      </c>
      <c r="AD2613" t="str">
        <f t="shared" si="431"/>
        <v>26/11/2015</v>
      </c>
      <c r="AE2613" t="str">
        <f t="shared" si="432"/>
        <v>04337168000148</v>
      </c>
      <c r="AF2613" s="14">
        <f t="shared" si="433"/>
        <v>9.19</v>
      </c>
      <c r="AG2613">
        <f t="shared" si="434"/>
        <v>0</v>
      </c>
      <c r="AH2613">
        <f t="shared" si="435"/>
        <v>1</v>
      </c>
      <c r="AI2613" s="16">
        <v>7009230</v>
      </c>
      <c r="AJ2613" s="16" t="s">
        <v>7463</v>
      </c>
      <c r="AK2613" s="16" t="s">
        <v>5394</v>
      </c>
      <c r="AL2613" s="16" t="s">
        <v>4432</v>
      </c>
      <c r="AM2613" s="16" t="s">
        <v>7143</v>
      </c>
      <c r="AN2613">
        <v>103</v>
      </c>
      <c r="AO2613">
        <f>VLOOKUP(TRIM(AL2613),'Parcela Dedutivel'!$A$1:$B$65536,2,FALSE)</f>
        <v>0</v>
      </c>
      <c r="AP2613" s="15">
        <f t="shared" si="436"/>
        <v>0</v>
      </c>
      <c r="AQ2613" s="16">
        <f t="shared" si="437"/>
        <v>0</v>
      </c>
      <c r="AV2613" s="18"/>
      <c r="AY2613" s="17"/>
      <c r="AZ2613" s="17"/>
    </row>
    <row r="2614" spans="1:52" hidden="1" x14ac:dyDescent="0.25">
      <c r="A2614" t="s">
        <v>26</v>
      </c>
      <c r="B2614" t="s">
        <v>6433</v>
      </c>
      <c r="C2614">
        <v>42334</v>
      </c>
      <c r="D2614" t="s">
        <v>2903</v>
      </c>
      <c r="E2614" t="s">
        <v>6979</v>
      </c>
      <c r="F2614" t="s">
        <v>272</v>
      </c>
      <c r="G2614">
        <v>11.28</v>
      </c>
      <c r="H2614">
        <v>0</v>
      </c>
      <c r="I2614">
        <v>0</v>
      </c>
      <c r="J2614" t="s">
        <v>31</v>
      </c>
      <c r="K2614">
        <v>0</v>
      </c>
      <c r="L2614">
        <v>0</v>
      </c>
      <c r="M2614" t="s">
        <v>31</v>
      </c>
      <c r="N2614">
        <v>0</v>
      </c>
      <c r="O2614">
        <v>0</v>
      </c>
      <c r="P2614" t="s">
        <v>31</v>
      </c>
      <c r="Q2614">
        <v>11.28</v>
      </c>
      <c r="R2614">
        <v>0</v>
      </c>
      <c r="S2614" t="s">
        <v>2904</v>
      </c>
      <c r="T2614">
        <v>11.28</v>
      </c>
      <c r="U2614">
        <v>0</v>
      </c>
      <c r="V2614" t="s">
        <v>2904</v>
      </c>
      <c r="W2614" t="s">
        <v>33</v>
      </c>
      <c r="X2614" t="s">
        <v>3357</v>
      </c>
      <c r="Y2614" t="s">
        <v>96</v>
      </c>
      <c r="Z2614" t="s">
        <v>6399</v>
      </c>
      <c r="AA2614" t="s">
        <v>6400</v>
      </c>
      <c r="AC2614" s="13" t="str">
        <f t="shared" si="430"/>
        <v>000168778</v>
      </c>
      <c r="AD2614" t="str">
        <f t="shared" si="431"/>
        <v>26/11/2015</v>
      </c>
      <c r="AE2614" t="str">
        <f t="shared" si="432"/>
        <v>04337168000148</v>
      </c>
      <c r="AF2614" s="14">
        <f t="shared" si="433"/>
        <v>11.28</v>
      </c>
      <c r="AG2614">
        <f t="shared" si="434"/>
        <v>0</v>
      </c>
      <c r="AH2614">
        <f t="shared" si="435"/>
        <v>1</v>
      </c>
      <c r="AI2614" s="16">
        <v>7709035</v>
      </c>
      <c r="AJ2614" s="16" t="s">
        <v>7764</v>
      </c>
      <c r="AK2614" s="16" t="s">
        <v>5691</v>
      </c>
      <c r="AL2614" s="16" t="s">
        <v>4109</v>
      </c>
      <c r="AM2614" s="16" t="s">
        <v>7193</v>
      </c>
      <c r="AN2614">
        <v>1</v>
      </c>
      <c r="AO2614" t="e">
        <f>VLOOKUP(TRIM(AL2614),'Parcela Dedutivel'!$A$1:$B$65536,2,FALSE)</f>
        <v>#N/A</v>
      </c>
      <c r="AP2614" s="15">
        <f t="shared" si="436"/>
        <v>0</v>
      </c>
      <c r="AQ2614" s="16">
        <f t="shared" si="437"/>
        <v>0</v>
      </c>
      <c r="AV2614" s="18"/>
      <c r="AY2614" s="17"/>
      <c r="AZ2614" s="17"/>
    </row>
    <row r="2615" spans="1:52" hidden="1" x14ac:dyDescent="0.25">
      <c r="A2615" t="s">
        <v>26</v>
      </c>
      <c r="B2615" t="s">
        <v>6434</v>
      </c>
      <c r="C2615">
        <v>42334</v>
      </c>
      <c r="D2615" t="s">
        <v>2903</v>
      </c>
      <c r="E2615" t="s">
        <v>6979</v>
      </c>
      <c r="F2615" t="s">
        <v>272</v>
      </c>
      <c r="G2615">
        <v>21.53</v>
      </c>
      <c r="H2615">
        <v>0</v>
      </c>
      <c r="I2615">
        <v>0</v>
      </c>
      <c r="J2615" t="s">
        <v>31</v>
      </c>
      <c r="K2615">
        <v>0</v>
      </c>
      <c r="L2615">
        <v>0</v>
      </c>
      <c r="M2615" t="s">
        <v>31</v>
      </c>
      <c r="N2615">
        <v>0</v>
      </c>
      <c r="O2615">
        <v>0</v>
      </c>
      <c r="P2615" t="s">
        <v>31</v>
      </c>
      <c r="Q2615">
        <v>21.53</v>
      </c>
      <c r="R2615">
        <v>0</v>
      </c>
      <c r="S2615" t="s">
        <v>2904</v>
      </c>
      <c r="T2615">
        <v>21.53</v>
      </c>
      <c r="U2615">
        <v>0</v>
      </c>
      <c r="V2615" t="s">
        <v>2904</v>
      </c>
      <c r="W2615" t="s">
        <v>33</v>
      </c>
      <c r="X2615" t="s">
        <v>3357</v>
      </c>
      <c r="Y2615" t="s">
        <v>96</v>
      </c>
      <c r="Z2615" t="s">
        <v>3697</v>
      </c>
      <c r="AA2615" t="s">
        <v>3597</v>
      </c>
      <c r="AC2615" s="13" t="str">
        <f t="shared" si="430"/>
        <v>000168779</v>
      </c>
      <c r="AD2615" t="str">
        <f t="shared" si="431"/>
        <v>26/11/2015</v>
      </c>
      <c r="AE2615" t="str">
        <f t="shared" si="432"/>
        <v>04337168000148</v>
      </c>
      <c r="AF2615" s="14">
        <f t="shared" si="433"/>
        <v>21.53</v>
      </c>
      <c r="AG2615">
        <f t="shared" si="434"/>
        <v>0</v>
      </c>
      <c r="AH2615">
        <f t="shared" si="435"/>
        <v>1</v>
      </c>
      <c r="AI2615" s="16">
        <v>7709035</v>
      </c>
      <c r="AJ2615" s="16" t="s">
        <v>7764</v>
      </c>
      <c r="AK2615" s="16" t="s">
        <v>5691</v>
      </c>
      <c r="AL2615" s="16" t="s">
        <v>4216</v>
      </c>
      <c r="AM2615" s="16" t="s">
        <v>7193</v>
      </c>
      <c r="AN2615">
        <v>1</v>
      </c>
      <c r="AO2615" t="e">
        <f>VLOOKUP(TRIM(AL2615),'Parcela Dedutivel'!$A$1:$B$65536,2,FALSE)</f>
        <v>#N/A</v>
      </c>
      <c r="AP2615" s="15">
        <f t="shared" si="436"/>
        <v>0</v>
      </c>
      <c r="AQ2615" s="16">
        <f t="shared" si="437"/>
        <v>0</v>
      </c>
      <c r="AV2615" s="18"/>
      <c r="AY2615" s="17"/>
      <c r="AZ2615" s="17"/>
    </row>
    <row r="2616" spans="1:52" hidden="1" x14ac:dyDescent="0.25">
      <c r="A2616" t="s">
        <v>26</v>
      </c>
      <c r="B2616" t="s">
        <v>6435</v>
      </c>
      <c r="C2616">
        <v>42334</v>
      </c>
      <c r="D2616" t="s">
        <v>2903</v>
      </c>
      <c r="E2616" t="s">
        <v>6979</v>
      </c>
      <c r="F2616" t="s">
        <v>272</v>
      </c>
      <c r="G2616">
        <v>62.64</v>
      </c>
      <c r="H2616">
        <v>0</v>
      </c>
      <c r="I2616">
        <v>0</v>
      </c>
      <c r="J2616" t="s">
        <v>31</v>
      </c>
      <c r="K2616">
        <v>0</v>
      </c>
      <c r="L2616">
        <v>0</v>
      </c>
      <c r="M2616" t="s">
        <v>31</v>
      </c>
      <c r="N2616">
        <v>0</v>
      </c>
      <c r="O2616">
        <v>0</v>
      </c>
      <c r="P2616" t="s">
        <v>31</v>
      </c>
      <c r="Q2616">
        <v>62.64</v>
      </c>
      <c r="R2616">
        <v>0</v>
      </c>
      <c r="S2616" t="s">
        <v>2904</v>
      </c>
      <c r="T2616">
        <v>62.64</v>
      </c>
      <c r="U2616">
        <v>0</v>
      </c>
      <c r="V2616" t="s">
        <v>2904</v>
      </c>
      <c r="W2616" t="s">
        <v>33</v>
      </c>
      <c r="X2616" t="s">
        <v>3357</v>
      </c>
      <c r="Y2616" t="s">
        <v>96</v>
      </c>
      <c r="Z2616" t="s">
        <v>3699</v>
      </c>
      <c r="AA2616" t="s">
        <v>2973</v>
      </c>
      <c r="AC2616" s="13" t="str">
        <f t="shared" si="430"/>
        <v>000168780</v>
      </c>
      <c r="AD2616" t="str">
        <f t="shared" si="431"/>
        <v>26/11/2015</v>
      </c>
      <c r="AE2616" t="str">
        <f t="shared" si="432"/>
        <v>04337168000148</v>
      </c>
      <c r="AF2616" s="14">
        <f t="shared" si="433"/>
        <v>62.64</v>
      </c>
      <c r="AG2616">
        <f t="shared" si="434"/>
        <v>0</v>
      </c>
      <c r="AH2616">
        <f t="shared" si="435"/>
        <v>1</v>
      </c>
      <c r="AI2616" s="16">
        <v>7009230</v>
      </c>
      <c r="AJ2616" s="16" t="s">
        <v>7463</v>
      </c>
      <c r="AK2616" s="16" t="s">
        <v>5394</v>
      </c>
      <c r="AL2616" s="16" t="s">
        <v>666</v>
      </c>
      <c r="AM2616" s="16" t="s">
        <v>7193</v>
      </c>
      <c r="AN2616">
        <v>20</v>
      </c>
      <c r="AO2616" t="e">
        <f>VLOOKUP(TRIM(AL2616),'Parcela Dedutivel'!$A$1:$B$65536,2,FALSE)</f>
        <v>#N/A</v>
      </c>
      <c r="AP2616" s="15">
        <f t="shared" si="436"/>
        <v>0</v>
      </c>
      <c r="AQ2616" s="16">
        <f t="shared" si="437"/>
        <v>0</v>
      </c>
      <c r="AV2616" s="18"/>
      <c r="AY2616" s="17"/>
      <c r="AZ2616" s="17"/>
    </row>
    <row r="2617" spans="1:52" hidden="1" x14ac:dyDescent="0.25">
      <c r="A2617" t="s">
        <v>26</v>
      </c>
      <c r="B2617" t="s">
        <v>6436</v>
      </c>
      <c r="C2617">
        <v>42334</v>
      </c>
      <c r="D2617" t="s">
        <v>2903</v>
      </c>
      <c r="E2617" t="s">
        <v>6979</v>
      </c>
      <c r="F2617" t="s">
        <v>272</v>
      </c>
      <c r="G2617">
        <v>81.22</v>
      </c>
      <c r="H2617">
        <v>0</v>
      </c>
      <c r="I2617">
        <v>0</v>
      </c>
      <c r="J2617" t="s">
        <v>31</v>
      </c>
      <c r="K2617">
        <v>0</v>
      </c>
      <c r="L2617">
        <v>0</v>
      </c>
      <c r="M2617" t="s">
        <v>31</v>
      </c>
      <c r="N2617">
        <v>0</v>
      </c>
      <c r="O2617">
        <v>0</v>
      </c>
      <c r="P2617" t="s">
        <v>31</v>
      </c>
      <c r="Q2617">
        <v>81.22</v>
      </c>
      <c r="R2617">
        <v>0</v>
      </c>
      <c r="S2617" t="s">
        <v>2904</v>
      </c>
      <c r="T2617">
        <v>81.22</v>
      </c>
      <c r="U2617">
        <v>0</v>
      </c>
      <c r="V2617" t="s">
        <v>2904</v>
      </c>
      <c r="W2617" t="s">
        <v>33</v>
      </c>
      <c r="X2617" t="s">
        <v>3357</v>
      </c>
      <c r="Y2617" t="s">
        <v>96</v>
      </c>
      <c r="Z2617" t="s">
        <v>3567</v>
      </c>
      <c r="AA2617" t="s">
        <v>2973</v>
      </c>
      <c r="AC2617" s="13" t="str">
        <f t="shared" si="430"/>
        <v>000168781</v>
      </c>
      <c r="AD2617" t="str">
        <f t="shared" si="431"/>
        <v>26/11/2015</v>
      </c>
      <c r="AE2617" t="str">
        <f t="shared" si="432"/>
        <v>04337168000148</v>
      </c>
      <c r="AF2617" s="14">
        <f t="shared" si="433"/>
        <v>81.22</v>
      </c>
      <c r="AG2617">
        <f t="shared" si="434"/>
        <v>0</v>
      </c>
      <c r="AH2617">
        <f t="shared" si="435"/>
        <v>1</v>
      </c>
      <c r="AI2617" s="16">
        <v>7009230</v>
      </c>
      <c r="AJ2617" s="16" t="s">
        <v>7463</v>
      </c>
      <c r="AK2617" s="16" t="s">
        <v>5394</v>
      </c>
      <c r="AL2617" s="16" t="s">
        <v>5395</v>
      </c>
      <c r="AM2617" s="16" t="s">
        <v>7193</v>
      </c>
      <c r="AN2617">
        <v>1</v>
      </c>
      <c r="AO2617" t="e">
        <f>VLOOKUP(TRIM(AL2617),'Parcela Dedutivel'!$A$1:$B$65536,2,FALSE)</f>
        <v>#N/A</v>
      </c>
      <c r="AP2617" s="15">
        <f t="shared" si="436"/>
        <v>0</v>
      </c>
      <c r="AQ2617" s="16">
        <f t="shared" si="437"/>
        <v>0</v>
      </c>
      <c r="AV2617" s="18"/>
      <c r="AY2617" s="17"/>
      <c r="AZ2617" s="17"/>
    </row>
    <row r="2618" spans="1:52" hidden="1" x14ac:dyDescent="0.25">
      <c r="A2618" t="s">
        <v>26</v>
      </c>
      <c r="B2618" t="s">
        <v>6437</v>
      </c>
      <c r="C2618">
        <v>42334</v>
      </c>
      <c r="D2618" t="s">
        <v>2817</v>
      </c>
      <c r="E2618" t="s">
        <v>6979</v>
      </c>
      <c r="F2618" t="s">
        <v>393</v>
      </c>
      <c r="G2618">
        <v>2175.87</v>
      </c>
      <c r="H2618">
        <v>1892.06</v>
      </c>
      <c r="I2618">
        <v>227.05</v>
      </c>
      <c r="J2618" t="s">
        <v>30</v>
      </c>
      <c r="K2618">
        <v>0</v>
      </c>
      <c r="L2618">
        <v>0</v>
      </c>
      <c r="M2618" t="s">
        <v>31</v>
      </c>
      <c r="N2618">
        <v>1892.06</v>
      </c>
      <c r="O2618">
        <v>283.81</v>
      </c>
      <c r="P2618" t="s">
        <v>2788</v>
      </c>
      <c r="Q2618">
        <v>1892.06</v>
      </c>
      <c r="R2618">
        <v>31.220000000000002</v>
      </c>
      <c r="S2618" t="s">
        <v>33</v>
      </c>
      <c r="T2618">
        <v>1892.06</v>
      </c>
      <c r="U2618">
        <v>143.80000000000001</v>
      </c>
      <c r="V2618" t="s">
        <v>33</v>
      </c>
      <c r="W2618" t="s">
        <v>33</v>
      </c>
      <c r="X2618" t="s">
        <v>3899</v>
      </c>
      <c r="Y2618" t="s">
        <v>96</v>
      </c>
      <c r="Z2618" t="s">
        <v>6438</v>
      </c>
      <c r="AA2618" t="s">
        <v>6439</v>
      </c>
      <c r="AC2618" s="13" t="str">
        <f t="shared" si="430"/>
        <v>000168783</v>
      </c>
      <c r="AD2618" t="str">
        <f t="shared" si="431"/>
        <v>26/11/2015</v>
      </c>
      <c r="AE2618" t="str">
        <f t="shared" si="432"/>
        <v>67405936000173</v>
      </c>
      <c r="AF2618" s="14">
        <f t="shared" si="433"/>
        <v>2175.87</v>
      </c>
      <c r="AG2618">
        <f t="shared" si="434"/>
        <v>0</v>
      </c>
      <c r="AH2618">
        <f t="shared" si="435"/>
        <v>1</v>
      </c>
      <c r="AI2618" s="16">
        <v>6785407</v>
      </c>
      <c r="AJ2618" s="16" t="s">
        <v>7765</v>
      </c>
      <c r="AK2618" s="16" t="s">
        <v>5693</v>
      </c>
      <c r="AL2618" s="16" t="s">
        <v>4695</v>
      </c>
      <c r="AM2618" s="16" t="s">
        <v>7193</v>
      </c>
      <c r="AN2618">
        <v>2</v>
      </c>
      <c r="AO2618" t="e">
        <f>VLOOKUP(TRIM(AL2618),'Parcela Dedutivel'!$A$1:$B$65536,2,FALSE)</f>
        <v>#N/A</v>
      </c>
      <c r="AP2618" s="15">
        <f t="shared" si="436"/>
        <v>0</v>
      </c>
      <c r="AQ2618" s="16">
        <f t="shared" si="437"/>
        <v>0</v>
      </c>
      <c r="AV2618" s="18"/>
      <c r="AY2618" s="17"/>
      <c r="AZ2618" s="17"/>
    </row>
    <row r="2619" spans="1:52" hidden="1" x14ac:dyDescent="0.25">
      <c r="A2619" t="s">
        <v>26</v>
      </c>
      <c r="B2619" t="s">
        <v>6440</v>
      </c>
      <c r="C2619">
        <v>42334</v>
      </c>
      <c r="D2619" t="s">
        <v>2817</v>
      </c>
      <c r="E2619" t="s">
        <v>6979</v>
      </c>
      <c r="F2619" t="s">
        <v>393</v>
      </c>
      <c r="G2619">
        <v>1087.93</v>
      </c>
      <c r="H2619">
        <v>946.03</v>
      </c>
      <c r="I2619">
        <v>113.52</v>
      </c>
      <c r="J2619" t="s">
        <v>30</v>
      </c>
      <c r="K2619">
        <v>0</v>
      </c>
      <c r="L2619">
        <v>0</v>
      </c>
      <c r="M2619" t="s">
        <v>31</v>
      </c>
      <c r="N2619">
        <v>946.03</v>
      </c>
      <c r="O2619">
        <v>141.9</v>
      </c>
      <c r="P2619" t="s">
        <v>2788</v>
      </c>
      <c r="Q2619">
        <v>946.03</v>
      </c>
      <c r="R2619">
        <v>15.610000000000001</v>
      </c>
      <c r="S2619" t="s">
        <v>33</v>
      </c>
      <c r="T2619">
        <v>946.03</v>
      </c>
      <c r="U2619">
        <v>71.900000000000006</v>
      </c>
      <c r="V2619" t="s">
        <v>33</v>
      </c>
      <c r="W2619" t="s">
        <v>33</v>
      </c>
      <c r="X2619" t="s">
        <v>3899</v>
      </c>
      <c r="Y2619" t="s">
        <v>96</v>
      </c>
      <c r="Z2619" t="s">
        <v>6441</v>
      </c>
      <c r="AA2619" t="s">
        <v>6439</v>
      </c>
      <c r="AC2619" s="13" t="str">
        <f t="shared" si="430"/>
        <v>000168784</v>
      </c>
      <c r="AD2619" t="str">
        <f t="shared" si="431"/>
        <v>26/11/2015</v>
      </c>
      <c r="AE2619" t="str">
        <f t="shared" si="432"/>
        <v>67405936000173</v>
      </c>
      <c r="AF2619" s="14">
        <f t="shared" si="433"/>
        <v>1087.93</v>
      </c>
      <c r="AG2619">
        <f t="shared" si="434"/>
        <v>0</v>
      </c>
      <c r="AH2619">
        <f t="shared" si="435"/>
        <v>1</v>
      </c>
      <c r="AI2619" s="16">
        <v>7009230</v>
      </c>
      <c r="AJ2619" s="16" t="s">
        <v>7463</v>
      </c>
      <c r="AK2619" s="16" t="s">
        <v>5397</v>
      </c>
      <c r="AL2619" s="16" t="s">
        <v>3384</v>
      </c>
      <c r="AM2619" s="16" t="s">
        <v>7215</v>
      </c>
      <c r="AN2619">
        <v>18</v>
      </c>
      <c r="AO2619">
        <f>VLOOKUP(TRIM(AL2619),'Parcela Dedutivel'!$A$1:$B$65536,2,FALSE)</f>
        <v>24.71</v>
      </c>
      <c r="AP2619" s="15">
        <f t="shared" si="436"/>
        <v>24.71</v>
      </c>
      <c r="AQ2619" s="16">
        <f t="shared" si="437"/>
        <v>444.78000000000003</v>
      </c>
      <c r="AV2619" s="18"/>
      <c r="AY2619" s="17"/>
      <c r="AZ2619" s="17"/>
    </row>
    <row r="2620" spans="1:52" hidden="1" x14ac:dyDescent="0.25">
      <c r="A2620" t="s">
        <v>26</v>
      </c>
      <c r="B2620" t="s">
        <v>6442</v>
      </c>
      <c r="C2620">
        <v>42334</v>
      </c>
      <c r="D2620" t="s">
        <v>2817</v>
      </c>
      <c r="E2620" t="s">
        <v>6979</v>
      </c>
      <c r="F2620" t="s">
        <v>393</v>
      </c>
      <c r="G2620">
        <v>1740.7</v>
      </c>
      <c r="H2620">
        <v>1513.65</v>
      </c>
      <c r="I2620">
        <v>181.64000000000001</v>
      </c>
      <c r="J2620" t="s">
        <v>30</v>
      </c>
      <c r="K2620">
        <v>0</v>
      </c>
      <c r="L2620">
        <v>0</v>
      </c>
      <c r="M2620" t="s">
        <v>31</v>
      </c>
      <c r="N2620">
        <v>1513.65</v>
      </c>
      <c r="O2620">
        <v>227.05</v>
      </c>
      <c r="P2620" t="s">
        <v>2788</v>
      </c>
      <c r="Q2620">
        <v>1513.65</v>
      </c>
      <c r="R2620">
        <v>24.98</v>
      </c>
      <c r="S2620" t="s">
        <v>33</v>
      </c>
      <c r="T2620">
        <v>1513.65</v>
      </c>
      <c r="U2620">
        <v>115.04</v>
      </c>
      <c r="V2620" t="s">
        <v>33</v>
      </c>
      <c r="W2620" t="s">
        <v>33</v>
      </c>
      <c r="X2620" t="s">
        <v>3899</v>
      </c>
      <c r="Y2620" t="s">
        <v>96</v>
      </c>
      <c r="Z2620" t="s">
        <v>6443</v>
      </c>
      <c r="AA2620" t="s">
        <v>6439</v>
      </c>
      <c r="AC2620" s="13" t="str">
        <f t="shared" si="430"/>
        <v>000168785</v>
      </c>
      <c r="AD2620" t="str">
        <f t="shared" si="431"/>
        <v>26/11/2015</v>
      </c>
      <c r="AE2620" t="str">
        <f t="shared" si="432"/>
        <v>67405936000173</v>
      </c>
      <c r="AF2620" s="14">
        <f t="shared" si="433"/>
        <v>1740.7</v>
      </c>
      <c r="AG2620">
        <f t="shared" si="434"/>
        <v>0</v>
      </c>
      <c r="AH2620">
        <f t="shared" si="435"/>
        <v>1</v>
      </c>
      <c r="AI2620" s="16">
        <v>7787128</v>
      </c>
      <c r="AJ2620" s="16" t="s">
        <v>7717</v>
      </c>
      <c r="AK2620" s="16" t="s">
        <v>5695</v>
      </c>
      <c r="AL2620" s="16" t="s">
        <v>5697</v>
      </c>
      <c r="AM2620" s="16" t="s">
        <v>7193</v>
      </c>
      <c r="AN2620">
        <v>9</v>
      </c>
      <c r="AO2620" t="e">
        <f>VLOOKUP(TRIM(AL2620),'Parcela Dedutivel'!$A$1:$B$65536,2,FALSE)</f>
        <v>#N/A</v>
      </c>
      <c r="AP2620" s="15">
        <f t="shared" si="436"/>
        <v>0</v>
      </c>
      <c r="AQ2620" s="16">
        <f t="shared" si="437"/>
        <v>0</v>
      </c>
      <c r="AV2620" s="18"/>
      <c r="AY2620" s="17"/>
      <c r="AZ2620" s="17"/>
    </row>
    <row r="2621" spans="1:52" hidden="1" x14ac:dyDescent="0.25">
      <c r="A2621" t="s">
        <v>26</v>
      </c>
      <c r="B2621" t="s">
        <v>6444</v>
      </c>
      <c r="C2621">
        <v>42334</v>
      </c>
      <c r="D2621" t="s">
        <v>2817</v>
      </c>
      <c r="E2621" t="s">
        <v>6979</v>
      </c>
      <c r="F2621" t="s">
        <v>393</v>
      </c>
      <c r="G2621">
        <v>217.59</v>
      </c>
      <c r="H2621">
        <v>189.21</v>
      </c>
      <c r="I2621">
        <v>22.71</v>
      </c>
      <c r="J2621" t="s">
        <v>30</v>
      </c>
      <c r="K2621">
        <v>0</v>
      </c>
      <c r="L2621">
        <v>0</v>
      </c>
      <c r="M2621" t="s">
        <v>31</v>
      </c>
      <c r="N2621">
        <v>189.21</v>
      </c>
      <c r="O2621">
        <v>28.38</v>
      </c>
      <c r="P2621" t="s">
        <v>2788</v>
      </c>
      <c r="Q2621">
        <v>189.21</v>
      </c>
      <c r="R2621">
        <v>3.12</v>
      </c>
      <c r="S2621" t="s">
        <v>33</v>
      </c>
      <c r="T2621">
        <v>189.21</v>
      </c>
      <c r="U2621">
        <v>14.38</v>
      </c>
      <c r="V2621" t="s">
        <v>33</v>
      </c>
      <c r="W2621" t="s">
        <v>33</v>
      </c>
      <c r="X2621" t="s">
        <v>3899</v>
      </c>
      <c r="Y2621" t="s">
        <v>96</v>
      </c>
      <c r="Z2621" t="s">
        <v>6445</v>
      </c>
      <c r="AA2621" t="s">
        <v>6439</v>
      </c>
      <c r="AC2621" s="13" t="str">
        <f t="shared" si="430"/>
        <v>000168786</v>
      </c>
      <c r="AD2621" t="str">
        <f t="shared" si="431"/>
        <v>26/11/2015</v>
      </c>
      <c r="AE2621" t="str">
        <f t="shared" si="432"/>
        <v>67405936000173</v>
      </c>
      <c r="AF2621" s="14">
        <f t="shared" si="433"/>
        <v>217.59</v>
      </c>
      <c r="AG2621">
        <f t="shared" si="434"/>
        <v>0</v>
      </c>
      <c r="AH2621">
        <f t="shared" si="435"/>
        <v>1</v>
      </c>
      <c r="AI2621" s="16">
        <v>7787128</v>
      </c>
      <c r="AJ2621" s="16" t="s">
        <v>7717</v>
      </c>
      <c r="AK2621" s="16" t="s">
        <v>5695</v>
      </c>
      <c r="AL2621" s="16" t="s">
        <v>1684</v>
      </c>
      <c r="AM2621" s="16" t="s">
        <v>7143</v>
      </c>
      <c r="AN2621">
        <v>3</v>
      </c>
      <c r="AO2621" t="e">
        <f>VLOOKUP(TRIM(AL2621),'Parcela Dedutivel'!$A$1:$B$65536,2,FALSE)</f>
        <v>#N/A</v>
      </c>
      <c r="AP2621" s="15">
        <f t="shared" si="436"/>
        <v>0</v>
      </c>
      <c r="AQ2621" s="16">
        <f t="shared" si="437"/>
        <v>0</v>
      </c>
      <c r="AV2621" s="18"/>
      <c r="AY2621" s="17"/>
      <c r="AZ2621" s="17"/>
    </row>
    <row r="2622" spans="1:52" hidden="1" x14ac:dyDescent="0.25">
      <c r="A2622" t="s">
        <v>26</v>
      </c>
      <c r="B2622" t="s">
        <v>6446</v>
      </c>
      <c r="C2622">
        <v>42334</v>
      </c>
      <c r="D2622" t="s">
        <v>2817</v>
      </c>
      <c r="E2622" t="s">
        <v>6979</v>
      </c>
      <c r="F2622" t="s">
        <v>393</v>
      </c>
      <c r="G2622">
        <v>217.59</v>
      </c>
      <c r="H2622">
        <v>189.21</v>
      </c>
      <c r="I2622">
        <v>22.71</v>
      </c>
      <c r="J2622" t="s">
        <v>30</v>
      </c>
      <c r="K2622">
        <v>0</v>
      </c>
      <c r="L2622">
        <v>0</v>
      </c>
      <c r="M2622" t="s">
        <v>31</v>
      </c>
      <c r="N2622">
        <v>189.21</v>
      </c>
      <c r="O2622">
        <v>28.38</v>
      </c>
      <c r="P2622" t="s">
        <v>2788</v>
      </c>
      <c r="Q2622">
        <v>189.21</v>
      </c>
      <c r="R2622">
        <v>3.12</v>
      </c>
      <c r="S2622" t="s">
        <v>33</v>
      </c>
      <c r="T2622">
        <v>189.21</v>
      </c>
      <c r="U2622">
        <v>14.38</v>
      </c>
      <c r="V2622" t="s">
        <v>33</v>
      </c>
      <c r="W2622" t="s">
        <v>33</v>
      </c>
      <c r="X2622" t="s">
        <v>3899</v>
      </c>
      <c r="Y2622" t="s">
        <v>96</v>
      </c>
      <c r="Z2622" t="s">
        <v>6447</v>
      </c>
      <c r="AA2622" t="s">
        <v>6439</v>
      </c>
      <c r="AC2622" s="13" t="str">
        <f t="shared" si="430"/>
        <v>000168787</v>
      </c>
      <c r="AD2622" t="str">
        <f t="shared" si="431"/>
        <v>26/11/2015</v>
      </c>
      <c r="AE2622" t="str">
        <f t="shared" si="432"/>
        <v>67405936000173</v>
      </c>
      <c r="AF2622" s="14">
        <f t="shared" si="433"/>
        <v>217.59</v>
      </c>
      <c r="AG2622">
        <f t="shared" si="434"/>
        <v>0</v>
      </c>
      <c r="AH2622">
        <f t="shared" si="435"/>
        <v>1</v>
      </c>
      <c r="AI2622" s="16">
        <v>245577</v>
      </c>
      <c r="AJ2622" s="16" t="s">
        <v>7413</v>
      </c>
      <c r="AK2622" s="16" t="s">
        <v>5699</v>
      </c>
      <c r="AL2622" s="16" t="s">
        <v>2441</v>
      </c>
      <c r="AM2622" s="16" t="s">
        <v>7143</v>
      </c>
      <c r="AN2622">
        <v>1</v>
      </c>
      <c r="AO2622" t="e">
        <f>VLOOKUP(TRIM(AL2622),'Parcela Dedutivel'!$A$1:$B$65536,2,FALSE)</f>
        <v>#N/A</v>
      </c>
      <c r="AP2622" s="15">
        <f t="shared" si="436"/>
        <v>0</v>
      </c>
      <c r="AQ2622" s="16">
        <f t="shared" si="437"/>
        <v>0</v>
      </c>
      <c r="AV2622" s="18"/>
      <c r="AY2622" s="17"/>
      <c r="AZ2622" s="17"/>
    </row>
    <row r="2623" spans="1:52" hidden="1" x14ac:dyDescent="0.25">
      <c r="A2623" t="s">
        <v>26</v>
      </c>
      <c r="B2623" t="s">
        <v>6448</v>
      </c>
      <c r="C2623">
        <v>42334</v>
      </c>
      <c r="D2623" t="s">
        <v>2817</v>
      </c>
      <c r="E2623" t="s">
        <v>6979</v>
      </c>
      <c r="F2623" t="s">
        <v>393</v>
      </c>
      <c r="G2623">
        <v>3698.98</v>
      </c>
      <c r="H2623">
        <v>3216.5</v>
      </c>
      <c r="I2623">
        <v>385.98</v>
      </c>
      <c r="J2623" t="s">
        <v>30</v>
      </c>
      <c r="K2623">
        <v>0</v>
      </c>
      <c r="L2623">
        <v>0</v>
      </c>
      <c r="M2623" t="s">
        <v>31</v>
      </c>
      <c r="N2623">
        <v>3216.5</v>
      </c>
      <c r="O2623">
        <v>482.48</v>
      </c>
      <c r="P2623" t="s">
        <v>2788</v>
      </c>
      <c r="Q2623">
        <v>3216.5</v>
      </c>
      <c r="R2623">
        <v>53.07</v>
      </c>
      <c r="S2623" t="s">
        <v>33</v>
      </c>
      <c r="T2623">
        <v>3216.5</v>
      </c>
      <c r="U2623">
        <v>244.45000000000002</v>
      </c>
      <c r="V2623" t="s">
        <v>33</v>
      </c>
      <c r="W2623" t="s">
        <v>33</v>
      </c>
      <c r="X2623" t="s">
        <v>3899</v>
      </c>
      <c r="Y2623" t="s">
        <v>96</v>
      </c>
      <c r="Z2623" t="s">
        <v>6449</v>
      </c>
      <c r="AA2623" t="s">
        <v>6439</v>
      </c>
      <c r="AC2623" s="13" t="str">
        <f t="shared" si="430"/>
        <v>000168788</v>
      </c>
      <c r="AD2623" t="str">
        <f t="shared" si="431"/>
        <v>26/11/2015</v>
      </c>
      <c r="AE2623" t="str">
        <f t="shared" si="432"/>
        <v>67405936000173</v>
      </c>
      <c r="AF2623" s="14">
        <f t="shared" si="433"/>
        <v>3698.98</v>
      </c>
      <c r="AG2623">
        <f t="shared" si="434"/>
        <v>0</v>
      </c>
      <c r="AH2623">
        <f t="shared" si="435"/>
        <v>1</v>
      </c>
      <c r="AI2623" s="16">
        <v>245577</v>
      </c>
      <c r="AJ2623" s="16" t="s">
        <v>7413</v>
      </c>
      <c r="AK2623" s="16" t="s">
        <v>5699</v>
      </c>
      <c r="AL2623" s="16" t="s">
        <v>2445</v>
      </c>
      <c r="AM2623" s="16" t="s">
        <v>7143</v>
      </c>
      <c r="AN2623">
        <v>1</v>
      </c>
      <c r="AO2623" t="e">
        <f>VLOOKUP(TRIM(AL2623),'Parcela Dedutivel'!$A$1:$B$65536,2,FALSE)</f>
        <v>#N/A</v>
      </c>
      <c r="AP2623" s="15">
        <f t="shared" si="436"/>
        <v>0</v>
      </c>
      <c r="AQ2623" s="16">
        <f t="shared" si="437"/>
        <v>0</v>
      </c>
      <c r="AV2623" s="18"/>
      <c r="AY2623" s="17"/>
      <c r="AZ2623" s="17"/>
    </row>
    <row r="2624" spans="1:52" hidden="1" x14ac:dyDescent="0.25">
      <c r="A2624" t="s">
        <v>26</v>
      </c>
      <c r="B2624" t="s">
        <v>6450</v>
      </c>
      <c r="C2624">
        <v>42334</v>
      </c>
      <c r="D2624" t="s">
        <v>2787</v>
      </c>
      <c r="E2624" t="s">
        <v>6979</v>
      </c>
      <c r="F2624" t="s">
        <v>29</v>
      </c>
      <c r="G2624">
        <v>1104.5899999999999</v>
      </c>
      <c r="H2624">
        <v>1104.5899999999999</v>
      </c>
      <c r="I2624">
        <v>198.83</v>
      </c>
      <c r="J2624" t="s">
        <v>61</v>
      </c>
      <c r="K2624">
        <v>0</v>
      </c>
      <c r="L2624">
        <v>0</v>
      </c>
      <c r="M2624" t="s">
        <v>31</v>
      </c>
      <c r="N2624">
        <v>960.51</v>
      </c>
      <c r="O2624">
        <v>144.08000000000001</v>
      </c>
      <c r="P2624" t="s">
        <v>2788</v>
      </c>
      <c r="Q2624">
        <v>960.51</v>
      </c>
      <c r="R2624">
        <v>15.85</v>
      </c>
      <c r="S2624" t="s">
        <v>33</v>
      </c>
      <c r="T2624">
        <v>960.51</v>
      </c>
      <c r="U2624">
        <v>73</v>
      </c>
      <c r="V2624" t="s">
        <v>33</v>
      </c>
      <c r="W2624" t="s">
        <v>33</v>
      </c>
      <c r="X2624" t="s">
        <v>6451</v>
      </c>
      <c r="Y2624" t="s">
        <v>91</v>
      </c>
      <c r="Z2624" t="s">
        <v>2313</v>
      </c>
      <c r="AA2624" t="s">
        <v>2314</v>
      </c>
      <c r="AC2624" s="13" t="str">
        <f t="shared" si="430"/>
        <v>000168789</v>
      </c>
      <c r="AD2624" t="str">
        <f t="shared" si="431"/>
        <v>26/11/2015</v>
      </c>
      <c r="AE2624" t="str">
        <f t="shared" si="432"/>
        <v>51665073000133</v>
      </c>
      <c r="AF2624" s="14">
        <f t="shared" si="433"/>
        <v>1104.5899999999999</v>
      </c>
      <c r="AG2624">
        <f t="shared" si="434"/>
        <v>0</v>
      </c>
      <c r="AH2624">
        <f t="shared" si="435"/>
        <v>1</v>
      </c>
      <c r="AI2624" s="16">
        <v>7009230</v>
      </c>
      <c r="AJ2624" s="16" t="s">
        <v>7463</v>
      </c>
      <c r="AK2624" s="16" t="s">
        <v>5397</v>
      </c>
      <c r="AL2624" s="16" t="s">
        <v>419</v>
      </c>
      <c r="AM2624" s="16" t="s">
        <v>7193</v>
      </c>
      <c r="AN2624">
        <v>6</v>
      </c>
      <c r="AO2624" t="e">
        <f>VLOOKUP(TRIM(AL2624),'Parcela Dedutivel'!$A$1:$B$65536,2,FALSE)</f>
        <v>#N/A</v>
      </c>
      <c r="AP2624" s="15">
        <f t="shared" si="436"/>
        <v>0</v>
      </c>
      <c r="AQ2624" s="16">
        <f t="shared" si="437"/>
        <v>0</v>
      </c>
      <c r="AV2624" s="18"/>
      <c r="AY2624" s="17"/>
      <c r="AZ2624" s="17"/>
    </row>
    <row r="2625" spans="1:52" hidden="1" x14ac:dyDescent="0.25">
      <c r="A2625" t="s">
        <v>26</v>
      </c>
      <c r="B2625" t="s">
        <v>6452</v>
      </c>
      <c r="C2625">
        <v>42334</v>
      </c>
      <c r="D2625" t="s">
        <v>2817</v>
      </c>
      <c r="E2625" t="s">
        <v>6979</v>
      </c>
      <c r="F2625" t="s">
        <v>1643</v>
      </c>
      <c r="G2625">
        <v>849.75</v>
      </c>
      <c r="H2625">
        <v>849.75</v>
      </c>
      <c r="I2625">
        <v>101.97</v>
      </c>
      <c r="J2625" t="s">
        <v>30</v>
      </c>
      <c r="K2625">
        <v>0</v>
      </c>
      <c r="L2625">
        <v>0</v>
      </c>
      <c r="M2625" t="s">
        <v>31</v>
      </c>
      <c r="N2625">
        <v>0</v>
      </c>
      <c r="O2625">
        <v>0</v>
      </c>
      <c r="P2625" t="s">
        <v>31</v>
      </c>
      <c r="Q2625">
        <v>849.75</v>
      </c>
      <c r="R2625">
        <v>14.02</v>
      </c>
      <c r="S2625" t="s">
        <v>33</v>
      </c>
      <c r="T2625">
        <v>849.75</v>
      </c>
      <c r="U2625">
        <v>64.58</v>
      </c>
      <c r="V2625" t="s">
        <v>33</v>
      </c>
      <c r="W2625" t="s">
        <v>33</v>
      </c>
      <c r="X2625" t="s">
        <v>2574</v>
      </c>
      <c r="Y2625" t="s">
        <v>96</v>
      </c>
      <c r="Z2625" t="s">
        <v>3431</v>
      </c>
      <c r="AA2625" t="s">
        <v>3432</v>
      </c>
      <c r="AC2625" s="13" t="str">
        <f t="shared" si="430"/>
        <v>000168790</v>
      </c>
      <c r="AD2625" t="str">
        <f t="shared" si="431"/>
        <v>26/11/2015</v>
      </c>
      <c r="AE2625" t="str">
        <f t="shared" si="432"/>
        <v>03523188000140</v>
      </c>
      <c r="AF2625" s="14">
        <f t="shared" si="433"/>
        <v>849.75</v>
      </c>
      <c r="AG2625">
        <f t="shared" si="434"/>
        <v>0</v>
      </c>
      <c r="AH2625">
        <f t="shared" si="435"/>
        <v>1</v>
      </c>
      <c r="AI2625" s="16">
        <v>7466594</v>
      </c>
      <c r="AJ2625" s="16" t="s">
        <v>7524</v>
      </c>
      <c r="AK2625" s="16" t="s">
        <v>5700</v>
      </c>
      <c r="AL2625" s="16" t="s">
        <v>3745</v>
      </c>
      <c r="AM2625" s="16" t="s">
        <v>7143</v>
      </c>
      <c r="AN2625">
        <v>500000</v>
      </c>
      <c r="AO2625" t="e">
        <f>VLOOKUP(TRIM(AL2625),'Parcela Dedutivel'!$A$1:$B$65536,2,FALSE)</f>
        <v>#N/A</v>
      </c>
      <c r="AP2625" s="15">
        <f t="shared" si="436"/>
        <v>0</v>
      </c>
      <c r="AQ2625" s="16">
        <f t="shared" si="437"/>
        <v>0</v>
      </c>
      <c r="AV2625" s="18"/>
      <c r="AY2625" s="17"/>
      <c r="AZ2625" s="17"/>
    </row>
    <row r="2626" spans="1:52" hidden="1" x14ac:dyDescent="0.25">
      <c r="A2626" t="s">
        <v>26</v>
      </c>
      <c r="B2626" t="s">
        <v>6452</v>
      </c>
      <c r="C2626">
        <v>42334</v>
      </c>
      <c r="D2626" t="s">
        <v>2817</v>
      </c>
      <c r="E2626" t="s">
        <v>6979</v>
      </c>
      <c r="F2626" t="s">
        <v>1643</v>
      </c>
      <c r="G2626">
        <v>1133</v>
      </c>
      <c r="H2626">
        <v>1133</v>
      </c>
      <c r="I2626">
        <v>135.96</v>
      </c>
      <c r="J2626" t="s">
        <v>30</v>
      </c>
      <c r="K2626">
        <v>0</v>
      </c>
      <c r="L2626">
        <v>0</v>
      </c>
      <c r="M2626" t="s">
        <v>31</v>
      </c>
      <c r="N2626">
        <v>0</v>
      </c>
      <c r="O2626">
        <v>0</v>
      </c>
      <c r="P2626" t="s">
        <v>31</v>
      </c>
      <c r="Q2626">
        <v>1133</v>
      </c>
      <c r="R2626">
        <v>18.690000000000001</v>
      </c>
      <c r="S2626" t="s">
        <v>33</v>
      </c>
      <c r="T2626">
        <v>1133</v>
      </c>
      <c r="U2626">
        <v>86.11</v>
      </c>
      <c r="V2626" t="s">
        <v>33</v>
      </c>
      <c r="W2626" t="s">
        <v>33</v>
      </c>
      <c r="X2626" t="s">
        <v>2574</v>
      </c>
      <c r="Y2626" t="s">
        <v>96</v>
      </c>
      <c r="Z2626" t="s">
        <v>3431</v>
      </c>
      <c r="AA2626" t="s">
        <v>3432</v>
      </c>
      <c r="AC2626" s="13" t="str">
        <f t="shared" si="430"/>
        <v>000168790</v>
      </c>
      <c r="AD2626" t="str">
        <f t="shared" si="431"/>
        <v>26/11/2015</v>
      </c>
      <c r="AE2626" t="str">
        <f t="shared" si="432"/>
        <v>03523188000140</v>
      </c>
      <c r="AF2626" s="14">
        <f t="shared" si="433"/>
        <v>1133</v>
      </c>
      <c r="AG2626">
        <f t="shared" si="434"/>
        <v>0</v>
      </c>
      <c r="AH2626">
        <f t="shared" si="435"/>
        <v>1</v>
      </c>
      <c r="AI2626" s="16">
        <v>7466594</v>
      </c>
      <c r="AJ2626" s="16" t="s">
        <v>7524</v>
      </c>
      <c r="AK2626" s="16" t="s">
        <v>5700</v>
      </c>
      <c r="AL2626" s="16" t="s">
        <v>3894</v>
      </c>
      <c r="AM2626" s="16" t="s">
        <v>7143</v>
      </c>
      <c r="AN2626">
        <v>500000</v>
      </c>
      <c r="AO2626" t="e">
        <f>VLOOKUP(TRIM(AL2626),'Parcela Dedutivel'!$A$1:$B$65536,2,FALSE)</f>
        <v>#N/A</v>
      </c>
      <c r="AP2626" s="15">
        <f t="shared" si="436"/>
        <v>0</v>
      </c>
      <c r="AQ2626" s="16">
        <f t="shared" si="437"/>
        <v>0</v>
      </c>
      <c r="AV2626" s="18"/>
      <c r="AY2626" s="17"/>
      <c r="AZ2626" s="17"/>
    </row>
    <row r="2627" spans="1:52" hidden="1" x14ac:dyDescent="0.25">
      <c r="A2627" t="s">
        <v>26</v>
      </c>
      <c r="B2627" t="s">
        <v>6453</v>
      </c>
      <c r="C2627">
        <v>42334</v>
      </c>
      <c r="D2627" t="s">
        <v>2817</v>
      </c>
      <c r="E2627" t="s">
        <v>6979</v>
      </c>
      <c r="F2627" t="s">
        <v>478</v>
      </c>
      <c r="G2627">
        <v>1402.43</v>
      </c>
      <c r="H2627">
        <v>1219.5</v>
      </c>
      <c r="I2627">
        <v>48.78</v>
      </c>
      <c r="J2627" t="s">
        <v>780</v>
      </c>
      <c r="K2627">
        <v>0</v>
      </c>
      <c r="L2627">
        <v>0</v>
      </c>
      <c r="M2627" t="s">
        <v>31</v>
      </c>
      <c r="N2627">
        <v>1219.5</v>
      </c>
      <c r="O2627">
        <v>182.93</v>
      </c>
      <c r="P2627" t="s">
        <v>2788</v>
      </c>
      <c r="Q2627">
        <v>1219.5</v>
      </c>
      <c r="R2627">
        <v>20.12</v>
      </c>
      <c r="S2627" t="s">
        <v>33</v>
      </c>
      <c r="T2627">
        <v>1219.5</v>
      </c>
      <c r="U2627">
        <v>92.68</v>
      </c>
      <c r="V2627" t="s">
        <v>33</v>
      </c>
      <c r="W2627" t="s">
        <v>33</v>
      </c>
      <c r="X2627" t="s">
        <v>6102</v>
      </c>
      <c r="Y2627" t="s">
        <v>91</v>
      </c>
      <c r="Z2627" t="s">
        <v>3793</v>
      </c>
      <c r="AA2627" t="s">
        <v>3794</v>
      </c>
      <c r="AC2627" s="13" t="str">
        <f t="shared" ref="AC2627:AC2690" si="438">B2627</f>
        <v>000168791</v>
      </c>
      <c r="AD2627" t="str">
        <f t="shared" ref="AD2627:AD2690" si="439">TEXT(C2627,"dd/mm/aaaa")</f>
        <v>26/11/2015</v>
      </c>
      <c r="AE2627" t="str">
        <f t="shared" ref="AE2627:AE2690" si="440">VLOOKUP(X2627*1,AI:AJ,2,FALSE)</f>
        <v>35820448002341</v>
      </c>
      <c r="AF2627" s="14">
        <f t="shared" ref="AF2627:AF2690" si="441">G2627*1</f>
        <v>1402.43</v>
      </c>
      <c r="AG2627">
        <f t="shared" ref="AG2627:AG2690" si="442">SUMIF(AK:AK,B2627,AQ:AQ)</f>
        <v>1312.6996250000002</v>
      </c>
      <c r="AH2627">
        <f t="shared" ref="AH2627:AH2690" si="443">IF(OR(LEFT(TRIM(D2627),1)="1",LEFT(TRIM(D2627),1)="2",LEFT(TRIM(D2627),1)="3"),-1,1)</f>
        <v>1</v>
      </c>
      <c r="AI2627" s="16">
        <v>7009230</v>
      </c>
      <c r="AJ2627" s="16" t="s">
        <v>7463</v>
      </c>
      <c r="AK2627" s="16" t="s">
        <v>5397</v>
      </c>
      <c r="AL2627" s="16" t="s">
        <v>3526</v>
      </c>
      <c r="AM2627" s="16" t="s">
        <v>7193</v>
      </c>
      <c r="AN2627">
        <v>1</v>
      </c>
      <c r="AO2627" t="e">
        <f>VLOOKUP(TRIM(AL2627),'Parcela Dedutivel'!$A$1:$B$65536,2,FALSE)</f>
        <v>#N/A</v>
      </c>
      <c r="AP2627" s="15">
        <f t="shared" ref="AP2627:AP2690" si="444">IF(ISNA(AO2627),0,AO2627)</f>
        <v>0</v>
      </c>
      <c r="AQ2627" s="16">
        <f t="shared" ref="AQ2627:AQ2690" si="445">AP2627*AN2627</f>
        <v>0</v>
      </c>
      <c r="AV2627" s="18"/>
      <c r="AY2627" s="17"/>
      <c r="AZ2627" s="17"/>
    </row>
    <row r="2628" spans="1:52" hidden="1" x14ac:dyDescent="0.25">
      <c r="A2628" t="s">
        <v>26</v>
      </c>
      <c r="B2628" t="s">
        <v>6453</v>
      </c>
      <c r="C2628">
        <v>42334</v>
      </c>
      <c r="D2628" t="s">
        <v>2841</v>
      </c>
      <c r="E2628" t="s">
        <v>6979</v>
      </c>
      <c r="F2628" t="s">
        <v>478</v>
      </c>
      <c r="G2628">
        <v>343.28000000000003</v>
      </c>
      <c r="H2628">
        <v>343.28000000000003</v>
      </c>
      <c r="I2628">
        <v>24.03</v>
      </c>
      <c r="J2628" t="s">
        <v>30</v>
      </c>
      <c r="K2628">
        <v>0</v>
      </c>
      <c r="L2628">
        <v>0</v>
      </c>
      <c r="M2628" t="s">
        <v>31</v>
      </c>
      <c r="N2628">
        <v>0</v>
      </c>
      <c r="O2628">
        <v>0</v>
      </c>
      <c r="P2628" t="s">
        <v>31</v>
      </c>
      <c r="Q2628">
        <v>343.28000000000003</v>
      </c>
      <c r="R2628">
        <v>5.66</v>
      </c>
      <c r="S2628" t="s">
        <v>33</v>
      </c>
      <c r="T2628">
        <v>343.28000000000003</v>
      </c>
      <c r="U2628">
        <v>26.09</v>
      </c>
      <c r="V2628" t="s">
        <v>33</v>
      </c>
      <c r="W2628" t="s">
        <v>33</v>
      </c>
      <c r="X2628" t="s">
        <v>6102</v>
      </c>
      <c r="Y2628" t="s">
        <v>99</v>
      </c>
      <c r="Z2628" t="s">
        <v>3504</v>
      </c>
      <c r="AA2628" t="s">
        <v>3505</v>
      </c>
      <c r="AC2628" s="13" t="str">
        <f t="shared" si="438"/>
        <v>000168791</v>
      </c>
      <c r="AD2628" t="str">
        <f t="shared" si="439"/>
        <v>26/11/2015</v>
      </c>
      <c r="AE2628" t="str">
        <f t="shared" si="440"/>
        <v>35820448002341</v>
      </c>
      <c r="AF2628" s="14">
        <f t="shared" si="441"/>
        <v>343.28000000000003</v>
      </c>
      <c r="AG2628">
        <f t="shared" si="442"/>
        <v>1312.6996250000002</v>
      </c>
      <c r="AH2628">
        <f t="shared" si="443"/>
        <v>1</v>
      </c>
      <c r="AI2628" s="16">
        <v>7009230</v>
      </c>
      <c r="AJ2628" s="16" t="s">
        <v>7463</v>
      </c>
      <c r="AK2628" s="16" t="s">
        <v>5397</v>
      </c>
      <c r="AL2628" s="16" t="s">
        <v>1720</v>
      </c>
      <c r="AM2628" s="16" t="s">
        <v>7193</v>
      </c>
      <c r="AN2628">
        <v>5</v>
      </c>
      <c r="AO2628" t="e">
        <f>VLOOKUP(TRIM(AL2628),'Parcela Dedutivel'!$A$1:$B$65536,2,FALSE)</f>
        <v>#N/A</v>
      </c>
      <c r="AP2628" s="15">
        <f t="shared" si="444"/>
        <v>0</v>
      </c>
      <c r="AQ2628" s="16">
        <f t="shared" si="445"/>
        <v>0</v>
      </c>
      <c r="AV2628" s="18"/>
      <c r="AY2628" s="17"/>
      <c r="AZ2628" s="17"/>
    </row>
    <row r="2629" spans="1:52" hidden="1" x14ac:dyDescent="0.25">
      <c r="A2629" t="s">
        <v>26</v>
      </c>
      <c r="B2629" t="s">
        <v>6454</v>
      </c>
      <c r="C2629">
        <v>42334</v>
      </c>
      <c r="D2629" t="s">
        <v>3402</v>
      </c>
      <c r="E2629" t="s">
        <v>6979</v>
      </c>
      <c r="F2629" t="s">
        <v>60</v>
      </c>
      <c r="G2629">
        <v>1650.5</v>
      </c>
      <c r="H2629">
        <v>0</v>
      </c>
      <c r="I2629">
        <v>0</v>
      </c>
      <c r="J2629" t="s">
        <v>31</v>
      </c>
      <c r="K2629">
        <v>0</v>
      </c>
      <c r="L2629">
        <v>0</v>
      </c>
      <c r="M2629" t="s">
        <v>31</v>
      </c>
      <c r="N2629">
        <v>0</v>
      </c>
      <c r="O2629">
        <v>0</v>
      </c>
      <c r="P2629" t="s">
        <v>31</v>
      </c>
      <c r="Q2629">
        <v>0</v>
      </c>
      <c r="R2629">
        <v>0</v>
      </c>
      <c r="S2629" t="s">
        <v>31</v>
      </c>
      <c r="T2629">
        <v>0</v>
      </c>
      <c r="U2629">
        <v>0</v>
      </c>
      <c r="V2629" t="s">
        <v>31</v>
      </c>
      <c r="W2629" t="s">
        <v>33</v>
      </c>
      <c r="X2629" t="s">
        <v>4479</v>
      </c>
      <c r="Y2629" t="s">
        <v>1378</v>
      </c>
      <c r="Z2629" t="s">
        <v>6455</v>
      </c>
      <c r="AA2629" t="s">
        <v>6456</v>
      </c>
      <c r="AC2629" s="13" t="str">
        <f t="shared" si="438"/>
        <v>000168792</v>
      </c>
      <c r="AD2629" t="str">
        <f t="shared" si="439"/>
        <v>26/11/2015</v>
      </c>
      <c r="AE2629" t="str">
        <f t="shared" si="440"/>
        <v>00000000000000</v>
      </c>
      <c r="AF2629" s="14">
        <f t="shared" si="441"/>
        <v>1650.5</v>
      </c>
      <c r="AG2629">
        <f t="shared" si="442"/>
        <v>0</v>
      </c>
      <c r="AH2629">
        <f t="shared" si="443"/>
        <v>1</v>
      </c>
      <c r="AI2629" s="16">
        <v>6784011</v>
      </c>
      <c r="AJ2629" s="16" t="s">
        <v>7509</v>
      </c>
      <c r="AK2629" s="16" t="s">
        <v>5701</v>
      </c>
      <c r="AL2629" s="16" t="s">
        <v>3507</v>
      </c>
      <c r="AM2629" s="16" t="s">
        <v>7143</v>
      </c>
      <c r="AN2629">
        <v>10</v>
      </c>
      <c r="AO2629">
        <f>VLOOKUP(TRIM(AL2629),'Parcela Dedutivel'!$A$1:$B$65536,2,FALSE)</f>
        <v>0</v>
      </c>
      <c r="AP2629" s="15">
        <f t="shared" si="444"/>
        <v>0</v>
      </c>
      <c r="AQ2629" s="16">
        <f t="shared" si="445"/>
        <v>0</v>
      </c>
      <c r="AV2629" s="18"/>
      <c r="AY2629" s="17"/>
      <c r="AZ2629" s="17"/>
    </row>
    <row r="2630" spans="1:52" hidden="1" x14ac:dyDescent="0.25">
      <c r="A2630" t="s">
        <v>26</v>
      </c>
      <c r="B2630" t="s">
        <v>6454</v>
      </c>
      <c r="C2630">
        <v>42334</v>
      </c>
      <c r="D2630" t="s">
        <v>3402</v>
      </c>
      <c r="E2630" t="s">
        <v>6979</v>
      </c>
      <c r="F2630" t="s">
        <v>60</v>
      </c>
      <c r="G2630">
        <v>2560</v>
      </c>
      <c r="H2630">
        <v>0</v>
      </c>
      <c r="I2630">
        <v>0</v>
      </c>
      <c r="J2630" t="s">
        <v>31</v>
      </c>
      <c r="K2630">
        <v>0</v>
      </c>
      <c r="L2630">
        <v>0</v>
      </c>
      <c r="M2630" t="s">
        <v>31</v>
      </c>
      <c r="N2630">
        <v>0</v>
      </c>
      <c r="O2630">
        <v>0</v>
      </c>
      <c r="P2630" t="s">
        <v>31</v>
      </c>
      <c r="Q2630">
        <v>0</v>
      </c>
      <c r="R2630">
        <v>0</v>
      </c>
      <c r="S2630" t="s">
        <v>31</v>
      </c>
      <c r="T2630">
        <v>0</v>
      </c>
      <c r="U2630">
        <v>0</v>
      </c>
      <c r="V2630" t="s">
        <v>31</v>
      </c>
      <c r="W2630" t="s">
        <v>33</v>
      </c>
      <c r="X2630" t="s">
        <v>4479</v>
      </c>
      <c r="Y2630" t="s">
        <v>1378</v>
      </c>
      <c r="Z2630" t="s">
        <v>5080</v>
      </c>
      <c r="AA2630" t="s">
        <v>5081</v>
      </c>
      <c r="AC2630" s="13" t="str">
        <f t="shared" si="438"/>
        <v>000168792</v>
      </c>
      <c r="AD2630" t="str">
        <f t="shared" si="439"/>
        <v>26/11/2015</v>
      </c>
      <c r="AE2630" t="str">
        <f t="shared" si="440"/>
        <v>00000000000000</v>
      </c>
      <c r="AF2630" s="14">
        <f t="shared" si="441"/>
        <v>2560</v>
      </c>
      <c r="AG2630">
        <f t="shared" si="442"/>
        <v>0</v>
      </c>
      <c r="AH2630">
        <f t="shared" si="443"/>
        <v>1</v>
      </c>
      <c r="AI2630" s="16">
        <v>6784024</v>
      </c>
      <c r="AJ2630" s="16" t="s">
        <v>7423</v>
      </c>
      <c r="AK2630" s="16" t="s">
        <v>5398</v>
      </c>
      <c r="AL2630" s="16" t="s">
        <v>3094</v>
      </c>
      <c r="AM2630" s="16" t="s">
        <v>7158</v>
      </c>
      <c r="AN2630">
        <v>17200</v>
      </c>
      <c r="AO2630">
        <f>VLOOKUP(TRIM(AL2630),'Parcela Dedutivel'!$A$1:$B$65536,2,FALSE)</f>
        <v>0</v>
      </c>
      <c r="AP2630" s="15">
        <f t="shared" si="444"/>
        <v>0</v>
      </c>
      <c r="AQ2630" s="16">
        <f t="shared" si="445"/>
        <v>0</v>
      </c>
      <c r="AV2630" s="18"/>
      <c r="AY2630" s="17"/>
      <c r="AZ2630" s="17"/>
    </row>
    <row r="2631" spans="1:52" hidden="1" x14ac:dyDescent="0.25">
      <c r="A2631" t="s">
        <v>26</v>
      </c>
      <c r="B2631" t="s">
        <v>6454</v>
      </c>
      <c r="C2631">
        <v>42334</v>
      </c>
      <c r="D2631" t="s">
        <v>3402</v>
      </c>
      <c r="E2631" t="s">
        <v>6979</v>
      </c>
      <c r="F2631" t="s">
        <v>60</v>
      </c>
      <c r="G2631">
        <v>702</v>
      </c>
      <c r="H2631">
        <v>0</v>
      </c>
      <c r="I2631">
        <v>0</v>
      </c>
      <c r="J2631" t="s">
        <v>31</v>
      </c>
      <c r="K2631">
        <v>0</v>
      </c>
      <c r="L2631">
        <v>0</v>
      </c>
      <c r="M2631" t="s">
        <v>31</v>
      </c>
      <c r="N2631">
        <v>0</v>
      </c>
      <c r="O2631">
        <v>0</v>
      </c>
      <c r="P2631" t="s">
        <v>31</v>
      </c>
      <c r="Q2631">
        <v>0</v>
      </c>
      <c r="R2631">
        <v>0</v>
      </c>
      <c r="S2631" t="s">
        <v>31</v>
      </c>
      <c r="T2631">
        <v>0</v>
      </c>
      <c r="U2631">
        <v>0</v>
      </c>
      <c r="V2631" t="s">
        <v>31</v>
      </c>
      <c r="W2631" t="s">
        <v>33</v>
      </c>
      <c r="X2631" t="s">
        <v>4479</v>
      </c>
      <c r="Y2631" t="s">
        <v>1378</v>
      </c>
      <c r="Z2631" t="s">
        <v>3060</v>
      </c>
      <c r="AA2631" t="s">
        <v>3061</v>
      </c>
      <c r="AC2631" s="13" t="str">
        <f t="shared" si="438"/>
        <v>000168792</v>
      </c>
      <c r="AD2631" t="str">
        <f t="shared" si="439"/>
        <v>26/11/2015</v>
      </c>
      <c r="AE2631" t="str">
        <f t="shared" si="440"/>
        <v>00000000000000</v>
      </c>
      <c r="AF2631" s="14">
        <f t="shared" si="441"/>
        <v>702</v>
      </c>
      <c r="AG2631">
        <f t="shared" si="442"/>
        <v>0</v>
      </c>
      <c r="AH2631">
        <f t="shared" si="443"/>
        <v>1</v>
      </c>
      <c r="AI2631" s="16">
        <v>7801940</v>
      </c>
      <c r="AJ2631" s="16" t="s">
        <v>7766</v>
      </c>
      <c r="AK2631" s="16" t="s">
        <v>5702</v>
      </c>
      <c r="AL2631" s="16" t="s">
        <v>1659</v>
      </c>
      <c r="AM2631" s="16" t="s">
        <v>7143</v>
      </c>
      <c r="AN2631">
        <v>2</v>
      </c>
      <c r="AO2631" t="e">
        <f>VLOOKUP(TRIM(AL2631),'Parcela Dedutivel'!$A$1:$B$65536,2,FALSE)</f>
        <v>#N/A</v>
      </c>
      <c r="AP2631" s="15">
        <f t="shared" si="444"/>
        <v>0</v>
      </c>
      <c r="AQ2631" s="16">
        <f t="shared" si="445"/>
        <v>0</v>
      </c>
      <c r="AV2631" s="18"/>
      <c r="AY2631" s="17"/>
      <c r="AZ2631" s="17"/>
    </row>
    <row r="2632" spans="1:52" hidden="1" x14ac:dyDescent="0.25">
      <c r="A2632" t="s">
        <v>26</v>
      </c>
      <c r="B2632" t="s">
        <v>6457</v>
      </c>
      <c r="C2632">
        <v>42334</v>
      </c>
      <c r="D2632" t="s">
        <v>2817</v>
      </c>
      <c r="E2632" t="s">
        <v>6979</v>
      </c>
      <c r="F2632" t="s">
        <v>1643</v>
      </c>
      <c r="G2632">
        <v>2776.04</v>
      </c>
      <c r="H2632">
        <v>2776.04</v>
      </c>
      <c r="I2632">
        <v>333.12</v>
      </c>
      <c r="J2632" t="s">
        <v>30</v>
      </c>
      <c r="K2632">
        <v>0</v>
      </c>
      <c r="L2632">
        <v>0</v>
      </c>
      <c r="M2632" t="s">
        <v>31</v>
      </c>
      <c r="N2632">
        <v>0</v>
      </c>
      <c r="O2632">
        <v>0</v>
      </c>
      <c r="P2632" t="s">
        <v>31</v>
      </c>
      <c r="Q2632">
        <v>2776.04</v>
      </c>
      <c r="R2632">
        <v>45.800000000000004</v>
      </c>
      <c r="S2632" t="s">
        <v>33</v>
      </c>
      <c r="T2632">
        <v>2776.04</v>
      </c>
      <c r="U2632">
        <v>210.98000000000002</v>
      </c>
      <c r="V2632" t="s">
        <v>33</v>
      </c>
      <c r="W2632" t="s">
        <v>33</v>
      </c>
      <c r="X2632" t="s">
        <v>2818</v>
      </c>
      <c r="Y2632" t="s">
        <v>1378</v>
      </c>
      <c r="Z2632" t="s">
        <v>6458</v>
      </c>
      <c r="AA2632" t="s">
        <v>6459</v>
      </c>
      <c r="AC2632" s="13" t="str">
        <f t="shared" si="438"/>
        <v>000168793</v>
      </c>
      <c r="AD2632" t="str">
        <f t="shared" si="439"/>
        <v>26/11/2015</v>
      </c>
      <c r="AE2632" t="str">
        <f t="shared" si="440"/>
        <v>01965363000124</v>
      </c>
      <c r="AF2632" s="14">
        <f t="shared" si="441"/>
        <v>2776.04</v>
      </c>
      <c r="AG2632">
        <f t="shared" si="442"/>
        <v>0</v>
      </c>
      <c r="AH2632">
        <f t="shared" si="443"/>
        <v>1</v>
      </c>
      <c r="AI2632" s="16">
        <v>6782872</v>
      </c>
      <c r="AJ2632" s="16" t="s">
        <v>7581</v>
      </c>
      <c r="AK2632" s="16" t="s">
        <v>5705</v>
      </c>
      <c r="AL2632" s="16" t="s">
        <v>5706</v>
      </c>
      <c r="AM2632" s="16" t="s">
        <v>7193</v>
      </c>
      <c r="AN2632">
        <v>1</v>
      </c>
      <c r="AO2632" t="e">
        <f>VLOOKUP(TRIM(AL2632),'Parcela Dedutivel'!$A$1:$B$65536,2,FALSE)</f>
        <v>#N/A</v>
      </c>
      <c r="AP2632" s="15">
        <f t="shared" si="444"/>
        <v>0</v>
      </c>
      <c r="AQ2632" s="16">
        <f t="shared" si="445"/>
        <v>0</v>
      </c>
      <c r="AV2632" s="18"/>
      <c r="AY2632" s="17"/>
      <c r="AZ2632" s="17"/>
    </row>
    <row r="2633" spans="1:52" hidden="1" x14ac:dyDescent="0.25">
      <c r="A2633" t="s">
        <v>26</v>
      </c>
      <c r="B2633" t="s">
        <v>6457</v>
      </c>
      <c r="C2633">
        <v>42334</v>
      </c>
      <c r="D2633" t="s">
        <v>2817</v>
      </c>
      <c r="E2633" t="s">
        <v>6979</v>
      </c>
      <c r="F2633" t="s">
        <v>1643</v>
      </c>
      <c r="G2633">
        <v>1591.14</v>
      </c>
      <c r="H2633">
        <v>1591.14</v>
      </c>
      <c r="I2633">
        <v>190.94</v>
      </c>
      <c r="J2633" t="s">
        <v>30</v>
      </c>
      <c r="K2633">
        <v>0</v>
      </c>
      <c r="L2633">
        <v>0</v>
      </c>
      <c r="M2633" t="s">
        <v>31</v>
      </c>
      <c r="N2633">
        <v>0</v>
      </c>
      <c r="O2633">
        <v>0</v>
      </c>
      <c r="P2633" t="s">
        <v>31</v>
      </c>
      <c r="Q2633">
        <v>1591.14</v>
      </c>
      <c r="R2633">
        <v>26.25</v>
      </c>
      <c r="S2633" t="s">
        <v>33</v>
      </c>
      <c r="T2633">
        <v>1591.14</v>
      </c>
      <c r="U2633">
        <v>120.93</v>
      </c>
      <c r="V2633" t="s">
        <v>33</v>
      </c>
      <c r="W2633" t="s">
        <v>33</v>
      </c>
      <c r="X2633" t="s">
        <v>2818</v>
      </c>
      <c r="Y2633" t="s">
        <v>2556</v>
      </c>
      <c r="Z2633" t="s">
        <v>6460</v>
      </c>
      <c r="AA2633" t="s">
        <v>6459</v>
      </c>
      <c r="AC2633" s="13" t="str">
        <f t="shared" si="438"/>
        <v>000168793</v>
      </c>
      <c r="AD2633" t="str">
        <f t="shared" si="439"/>
        <v>26/11/2015</v>
      </c>
      <c r="AE2633" t="str">
        <f t="shared" si="440"/>
        <v>01965363000124</v>
      </c>
      <c r="AF2633" s="14">
        <f t="shared" si="441"/>
        <v>1591.14</v>
      </c>
      <c r="AG2633">
        <f t="shared" si="442"/>
        <v>0</v>
      </c>
      <c r="AH2633">
        <f t="shared" si="443"/>
        <v>1</v>
      </c>
      <c r="AI2633" s="16">
        <v>6782872</v>
      </c>
      <c r="AJ2633" s="16" t="s">
        <v>7581</v>
      </c>
      <c r="AK2633" s="16" t="s">
        <v>5705</v>
      </c>
      <c r="AL2633" s="16" t="s">
        <v>3109</v>
      </c>
      <c r="AM2633" s="16" t="s">
        <v>7193</v>
      </c>
      <c r="AN2633">
        <v>2</v>
      </c>
      <c r="AO2633" t="e">
        <f>VLOOKUP(TRIM(AL2633),'Parcela Dedutivel'!$A$1:$B$65536,2,FALSE)</f>
        <v>#N/A</v>
      </c>
      <c r="AP2633" s="15">
        <f t="shared" si="444"/>
        <v>0</v>
      </c>
      <c r="AQ2633" s="16">
        <f t="shared" si="445"/>
        <v>0</v>
      </c>
      <c r="AV2633" s="18"/>
      <c r="AY2633" s="17"/>
      <c r="AZ2633" s="17"/>
    </row>
    <row r="2634" spans="1:52" hidden="1" x14ac:dyDescent="0.25">
      <c r="A2634" t="s">
        <v>26</v>
      </c>
      <c r="B2634" t="s">
        <v>6461</v>
      </c>
      <c r="C2634">
        <v>42334</v>
      </c>
      <c r="D2634" t="s">
        <v>2787</v>
      </c>
      <c r="E2634" t="s">
        <v>6979</v>
      </c>
      <c r="F2634" t="s">
        <v>29</v>
      </c>
      <c r="G2634">
        <v>3390.63</v>
      </c>
      <c r="H2634">
        <v>2948.37</v>
      </c>
      <c r="I2634">
        <v>530.71</v>
      </c>
      <c r="J2634" t="s">
        <v>61</v>
      </c>
      <c r="K2634">
        <v>0</v>
      </c>
      <c r="L2634">
        <v>0</v>
      </c>
      <c r="M2634" t="s">
        <v>31</v>
      </c>
      <c r="N2634">
        <v>2948.37</v>
      </c>
      <c r="O2634">
        <v>442.26</v>
      </c>
      <c r="P2634" t="s">
        <v>2788</v>
      </c>
      <c r="Q2634">
        <v>2948.37</v>
      </c>
      <c r="R2634">
        <v>48.65</v>
      </c>
      <c r="S2634" t="s">
        <v>33</v>
      </c>
      <c r="T2634">
        <v>2948.37</v>
      </c>
      <c r="U2634">
        <v>224.08</v>
      </c>
      <c r="V2634" t="s">
        <v>33</v>
      </c>
      <c r="W2634" t="s">
        <v>33</v>
      </c>
      <c r="X2634" t="s">
        <v>2747</v>
      </c>
      <c r="Y2634" t="s">
        <v>91</v>
      </c>
      <c r="Z2634" t="s">
        <v>1745</v>
      </c>
      <c r="AA2634" t="s">
        <v>1746</v>
      </c>
      <c r="AC2634" s="13" t="str">
        <f t="shared" si="438"/>
        <v>000168794</v>
      </c>
      <c r="AD2634" t="str">
        <f t="shared" si="439"/>
        <v>26/11/2015</v>
      </c>
      <c r="AE2634" t="str">
        <f t="shared" si="440"/>
        <v>59578948000171</v>
      </c>
      <c r="AF2634" s="14">
        <f t="shared" si="441"/>
        <v>3390.63</v>
      </c>
      <c r="AG2634">
        <f t="shared" si="442"/>
        <v>0</v>
      </c>
      <c r="AH2634">
        <f t="shared" si="443"/>
        <v>1</v>
      </c>
      <c r="AI2634" s="16">
        <v>6782872</v>
      </c>
      <c r="AJ2634" s="16" t="s">
        <v>7581</v>
      </c>
      <c r="AK2634" s="16" t="s">
        <v>5705</v>
      </c>
      <c r="AL2634" s="16" t="s">
        <v>120</v>
      </c>
      <c r="AM2634" s="16" t="s">
        <v>7193</v>
      </c>
      <c r="AN2634">
        <v>1</v>
      </c>
      <c r="AO2634" t="e">
        <f>VLOOKUP(TRIM(AL2634),'Parcela Dedutivel'!$A$1:$B$65536,2,FALSE)</f>
        <v>#N/A</v>
      </c>
      <c r="AP2634" s="15">
        <f t="shared" si="444"/>
        <v>0</v>
      </c>
      <c r="AQ2634" s="16">
        <f t="shared" si="445"/>
        <v>0</v>
      </c>
      <c r="AV2634" s="18"/>
      <c r="AY2634" s="17"/>
      <c r="AZ2634" s="17"/>
    </row>
    <row r="2635" spans="1:52" hidden="1" x14ac:dyDescent="0.25">
      <c r="A2635" t="s">
        <v>26</v>
      </c>
      <c r="B2635" t="s">
        <v>6462</v>
      </c>
      <c r="C2635">
        <v>42334</v>
      </c>
      <c r="D2635" t="s">
        <v>2817</v>
      </c>
      <c r="E2635" t="s">
        <v>6979</v>
      </c>
      <c r="F2635" t="s">
        <v>393</v>
      </c>
      <c r="G2635">
        <v>652.76</v>
      </c>
      <c r="H2635">
        <v>567.62</v>
      </c>
      <c r="I2635">
        <v>68.11</v>
      </c>
      <c r="J2635" t="s">
        <v>30</v>
      </c>
      <c r="K2635">
        <v>0</v>
      </c>
      <c r="L2635">
        <v>0</v>
      </c>
      <c r="M2635" t="s">
        <v>31</v>
      </c>
      <c r="N2635">
        <v>567.62</v>
      </c>
      <c r="O2635">
        <v>85.14</v>
      </c>
      <c r="P2635" t="s">
        <v>2788</v>
      </c>
      <c r="Q2635">
        <v>567.62</v>
      </c>
      <c r="R2635">
        <v>9.370000000000001</v>
      </c>
      <c r="S2635" t="s">
        <v>33</v>
      </c>
      <c r="T2635">
        <v>567.62</v>
      </c>
      <c r="U2635">
        <v>43.14</v>
      </c>
      <c r="V2635" t="s">
        <v>33</v>
      </c>
      <c r="W2635" t="s">
        <v>33</v>
      </c>
      <c r="X2635" t="s">
        <v>3899</v>
      </c>
      <c r="Y2635" t="s">
        <v>96</v>
      </c>
      <c r="Z2635" t="s">
        <v>6463</v>
      </c>
      <c r="AA2635" t="s">
        <v>6439</v>
      </c>
      <c r="AC2635" s="13" t="str">
        <f t="shared" si="438"/>
        <v>000168795</v>
      </c>
      <c r="AD2635" t="str">
        <f t="shared" si="439"/>
        <v>26/11/2015</v>
      </c>
      <c r="AE2635" t="str">
        <f t="shared" si="440"/>
        <v>67405936000173</v>
      </c>
      <c r="AF2635" s="14">
        <f t="shared" si="441"/>
        <v>652.76</v>
      </c>
      <c r="AG2635">
        <f t="shared" si="442"/>
        <v>0</v>
      </c>
      <c r="AH2635">
        <f t="shared" si="443"/>
        <v>1</v>
      </c>
      <c r="AI2635" s="16">
        <v>6784024</v>
      </c>
      <c r="AJ2635" s="16" t="s">
        <v>7423</v>
      </c>
      <c r="AK2635" s="16" t="s">
        <v>5398</v>
      </c>
      <c r="AL2635" s="16" t="s">
        <v>3092</v>
      </c>
      <c r="AM2635" s="16" t="s">
        <v>7438</v>
      </c>
      <c r="AN2635">
        <v>31200</v>
      </c>
      <c r="AO2635">
        <f>VLOOKUP(TRIM(AL2635),'Parcela Dedutivel'!$A$1:$B$65536,2,FALSE)</f>
        <v>0</v>
      </c>
      <c r="AP2635" s="15">
        <f t="shared" si="444"/>
        <v>0</v>
      </c>
      <c r="AQ2635" s="16">
        <f t="shared" si="445"/>
        <v>0</v>
      </c>
      <c r="AV2635" s="18"/>
      <c r="AY2635" s="17"/>
      <c r="AZ2635" s="17"/>
    </row>
    <row r="2636" spans="1:52" hidden="1" x14ac:dyDescent="0.25">
      <c r="A2636" t="s">
        <v>26</v>
      </c>
      <c r="B2636" t="s">
        <v>6464</v>
      </c>
      <c r="C2636">
        <v>42334</v>
      </c>
      <c r="D2636" t="s">
        <v>2787</v>
      </c>
      <c r="E2636" t="s">
        <v>6979</v>
      </c>
      <c r="F2636" t="s">
        <v>29</v>
      </c>
      <c r="G2636">
        <v>996.89</v>
      </c>
      <c r="H2636">
        <v>866.86</v>
      </c>
      <c r="I2636">
        <v>156.03</v>
      </c>
      <c r="J2636" t="s">
        <v>61</v>
      </c>
      <c r="K2636">
        <v>0</v>
      </c>
      <c r="L2636">
        <v>0</v>
      </c>
      <c r="M2636" t="s">
        <v>31</v>
      </c>
      <c r="N2636">
        <v>866.86</v>
      </c>
      <c r="O2636">
        <v>130.03</v>
      </c>
      <c r="P2636" t="s">
        <v>2788</v>
      </c>
      <c r="Q2636">
        <v>866.86</v>
      </c>
      <c r="R2636">
        <v>14.3</v>
      </c>
      <c r="S2636" t="s">
        <v>33</v>
      </c>
      <c r="T2636">
        <v>866.86</v>
      </c>
      <c r="U2636">
        <v>65.88</v>
      </c>
      <c r="V2636" t="s">
        <v>33</v>
      </c>
      <c r="W2636" t="s">
        <v>33</v>
      </c>
      <c r="X2636" t="s">
        <v>3078</v>
      </c>
      <c r="Y2636" t="s">
        <v>91</v>
      </c>
      <c r="Z2636" t="s">
        <v>2280</v>
      </c>
      <c r="AA2636" t="s">
        <v>2281</v>
      </c>
      <c r="AC2636" s="13" t="str">
        <f t="shared" si="438"/>
        <v>000168796</v>
      </c>
      <c r="AD2636" t="str">
        <f t="shared" si="439"/>
        <v>26/11/2015</v>
      </c>
      <c r="AE2636" t="str">
        <f t="shared" si="440"/>
        <v>66886144000103</v>
      </c>
      <c r="AF2636" s="14">
        <f t="shared" si="441"/>
        <v>996.89</v>
      </c>
      <c r="AG2636">
        <f t="shared" si="442"/>
        <v>0</v>
      </c>
      <c r="AH2636">
        <f t="shared" si="443"/>
        <v>1</v>
      </c>
      <c r="AI2636" s="16">
        <v>6782872</v>
      </c>
      <c r="AJ2636" s="16" t="s">
        <v>7581</v>
      </c>
      <c r="AK2636" s="16" t="s">
        <v>5705</v>
      </c>
      <c r="AL2636" s="16" t="s">
        <v>643</v>
      </c>
      <c r="AM2636" s="16" t="s">
        <v>7193</v>
      </c>
      <c r="AN2636">
        <v>1</v>
      </c>
      <c r="AO2636" t="e">
        <f>VLOOKUP(TRIM(AL2636),'Parcela Dedutivel'!$A$1:$B$65536,2,FALSE)</f>
        <v>#N/A</v>
      </c>
      <c r="AP2636" s="15">
        <f t="shared" si="444"/>
        <v>0</v>
      </c>
      <c r="AQ2636" s="16">
        <f t="shared" si="445"/>
        <v>0</v>
      </c>
      <c r="AV2636" s="18"/>
      <c r="AY2636" s="17"/>
      <c r="AZ2636" s="17"/>
    </row>
    <row r="2637" spans="1:52" hidden="1" x14ac:dyDescent="0.25">
      <c r="A2637" t="s">
        <v>26</v>
      </c>
      <c r="B2637" t="s">
        <v>6465</v>
      </c>
      <c r="C2637">
        <v>42334</v>
      </c>
      <c r="D2637" t="s">
        <v>2841</v>
      </c>
      <c r="E2637" t="s">
        <v>6979</v>
      </c>
      <c r="F2637" t="s">
        <v>411</v>
      </c>
      <c r="G2637">
        <v>1608.76</v>
      </c>
      <c r="H2637">
        <v>1398.92</v>
      </c>
      <c r="I2637">
        <v>55.96</v>
      </c>
      <c r="J2637" t="s">
        <v>61</v>
      </c>
      <c r="K2637">
        <v>0</v>
      </c>
      <c r="L2637">
        <v>0</v>
      </c>
      <c r="M2637" t="s">
        <v>31</v>
      </c>
      <c r="N2637">
        <v>1398.92</v>
      </c>
      <c r="O2637">
        <v>209.84</v>
      </c>
      <c r="P2637" t="s">
        <v>2788</v>
      </c>
      <c r="Q2637">
        <v>1398.92</v>
      </c>
      <c r="R2637">
        <v>23.080000000000002</v>
      </c>
      <c r="S2637" t="s">
        <v>33</v>
      </c>
      <c r="T2637">
        <v>1398.92</v>
      </c>
      <c r="U2637">
        <v>106.32000000000001</v>
      </c>
      <c r="V2637" t="s">
        <v>33</v>
      </c>
      <c r="W2637" t="s">
        <v>33</v>
      </c>
      <c r="X2637" t="s">
        <v>3011</v>
      </c>
      <c r="Y2637" t="s">
        <v>91</v>
      </c>
      <c r="Z2637" t="s">
        <v>1266</v>
      </c>
      <c r="AA2637" t="s">
        <v>1267</v>
      </c>
      <c r="AC2637" s="13" t="str">
        <f t="shared" si="438"/>
        <v>000168797</v>
      </c>
      <c r="AD2637" t="str">
        <f t="shared" si="439"/>
        <v>26/11/2015</v>
      </c>
      <c r="AE2637" t="str">
        <f t="shared" si="440"/>
        <v>05047273000296</v>
      </c>
      <c r="AF2637" s="14">
        <f t="shared" si="441"/>
        <v>1608.76</v>
      </c>
      <c r="AG2637">
        <f t="shared" si="442"/>
        <v>0</v>
      </c>
      <c r="AH2637">
        <f t="shared" si="443"/>
        <v>1</v>
      </c>
      <c r="AI2637" s="16">
        <v>7450820</v>
      </c>
      <c r="AJ2637" s="16" t="s">
        <v>7431</v>
      </c>
      <c r="AK2637" s="16" t="s">
        <v>5708</v>
      </c>
      <c r="AL2637" s="16" t="s">
        <v>5080</v>
      </c>
      <c r="AM2637" s="16" t="s">
        <v>7143</v>
      </c>
      <c r="AN2637">
        <v>3</v>
      </c>
      <c r="AO2637">
        <f>VLOOKUP(TRIM(AL2637),'Parcela Dedutivel'!$A$1:$B$65536,2,FALSE)</f>
        <v>0</v>
      </c>
      <c r="AP2637" s="15">
        <f t="shared" si="444"/>
        <v>0</v>
      </c>
      <c r="AQ2637" s="16">
        <f t="shared" si="445"/>
        <v>0</v>
      </c>
      <c r="AV2637" s="18"/>
      <c r="AY2637" s="17"/>
      <c r="AZ2637" s="17"/>
    </row>
    <row r="2638" spans="1:52" hidden="1" x14ac:dyDescent="0.25">
      <c r="A2638" t="s">
        <v>26</v>
      </c>
      <c r="B2638" t="s">
        <v>6466</v>
      </c>
      <c r="C2638">
        <v>42334</v>
      </c>
      <c r="D2638" t="s">
        <v>2787</v>
      </c>
      <c r="E2638" t="s">
        <v>6979</v>
      </c>
      <c r="F2638" t="s">
        <v>29</v>
      </c>
      <c r="G2638">
        <v>107.03999999999999</v>
      </c>
      <c r="H2638">
        <v>107.04</v>
      </c>
      <c r="I2638">
        <v>19.27</v>
      </c>
      <c r="J2638" t="s">
        <v>61</v>
      </c>
      <c r="K2638">
        <v>0</v>
      </c>
      <c r="L2638">
        <v>0</v>
      </c>
      <c r="M2638" t="s">
        <v>31</v>
      </c>
      <c r="N2638">
        <v>93.08</v>
      </c>
      <c r="O2638">
        <v>13.96</v>
      </c>
      <c r="P2638" t="s">
        <v>2788</v>
      </c>
      <c r="Q2638">
        <v>93.08</v>
      </c>
      <c r="R2638">
        <v>1.54</v>
      </c>
      <c r="S2638" t="s">
        <v>33</v>
      </c>
      <c r="T2638">
        <v>93.08</v>
      </c>
      <c r="U2638">
        <v>7.07</v>
      </c>
      <c r="V2638" t="s">
        <v>33</v>
      </c>
      <c r="W2638" t="s">
        <v>33</v>
      </c>
      <c r="X2638" t="s">
        <v>6467</v>
      </c>
      <c r="Y2638" t="s">
        <v>44</v>
      </c>
      <c r="Z2638" t="s">
        <v>2309</v>
      </c>
      <c r="AA2638" t="s">
        <v>2310</v>
      </c>
      <c r="AC2638" s="13" t="str">
        <f t="shared" si="438"/>
        <v>000168798</v>
      </c>
      <c r="AD2638" t="str">
        <f t="shared" si="439"/>
        <v>26/11/2015</v>
      </c>
      <c r="AE2638" t="str">
        <f t="shared" si="440"/>
        <v>59750141000174</v>
      </c>
      <c r="AF2638" s="14">
        <f t="shared" si="441"/>
        <v>107.03999999999999</v>
      </c>
      <c r="AG2638">
        <f t="shared" si="442"/>
        <v>0</v>
      </c>
      <c r="AH2638">
        <f t="shared" si="443"/>
        <v>1</v>
      </c>
      <c r="AI2638" s="16">
        <v>6784024</v>
      </c>
      <c r="AJ2638" s="16" t="s">
        <v>7423</v>
      </c>
      <c r="AK2638" s="16" t="s">
        <v>5398</v>
      </c>
      <c r="AL2638" s="16" t="s">
        <v>3090</v>
      </c>
      <c r="AM2638" s="16" t="s">
        <v>7438</v>
      </c>
      <c r="AN2638">
        <v>12000</v>
      </c>
      <c r="AO2638">
        <f>VLOOKUP(TRIM(AL2638),'Parcela Dedutivel'!$A$1:$B$65536,2,FALSE)</f>
        <v>0</v>
      </c>
      <c r="AP2638" s="15">
        <f t="shared" si="444"/>
        <v>0</v>
      </c>
      <c r="AQ2638" s="16">
        <f t="shared" si="445"/>
        <v>0</v>
      </c>
      <c r="AV2638" s="18"/>
      <c r="AY2638" s="17"/>
      <c r="AZ2638" s="17"/>
    </row>
    <row r="2639" spans="1:52" hidden="1" x14ac:dyDescent="0.25">
      <c r="A2639" t="s">
        <v>26</v>
      </c>
      <c r="B2639" t="s">
        <v>6468</v>
      </c>
      <c r="C2639">
        <v>42334</v>
      </c>
      <c r="D2639" t="s">
        <v>2841</v>
      </c>
      <c r="E2639" t="s">
        <v>6979</v>
      </c>
      <c r="F2639" t="s">
        <v>179</v>
      </c>
      <c r="G2639">
        <v>1332.11</v>
      </c>
      <c r="H2639">
        <v>1110.0899999999999</v>
      </c>
      <c r="I2639">
        <v>44.4</v>
      </c>
      <c r="J2639" t="s">
        <v>61</v>
      </c>
      <c r="K2639">
        <v>0</v>
      </c>
      <c r="L2639">
        <v>0</v>
      </c>
      <c r="M2639" t="s">
        <v>31</v>
      </c>
      <c r="N2639">
        <v>1110.0899999999999</v>
      </c>
      <c r="O2639">
        <v>222.02</v>
      </c>
      <c r="P2639" t="s">
        <v>2788</v>
      </c>
      <c r="Q2639">
        <v>1110.0899999999999</v>
      </c>
      <c r="R2639">
        <v>18.32</v>
      </c>
      <c r="S2639" t="s">
        <v>33</v>
      </c>
      <c r="T2639">
        <v>1110.0899999999999</v>
      </c>
      <c r="U2639">
        <v>84.37</v>
      </c>
      <c r="V2639" t="s">
        <v>33</v>
      </c>
      <c r="W2639" t="s">
        <v>33</v>
      </c>
      <c r="X2639" t="s">
        <v>986</v>
      </c>
      <c r="Y2639" t="s">
        <v>99</v>
      </c>
      <c r="Z2639" t="s">
        <v>1538</v>
      </c>
      <c r="AA2639" t="s">
        <v>1539</v>
      </c>
      <c r="AC2639" s="13" t="str">
        <f t="shared" si="438"/>
        <v>000168799</v>
      </c>
      <c r="AD2639" t="str">
        <f t="shared" si="439"/>
        <v>26/11/2015</v>
      </c>
      <c r="AE2639" t="str">
        <f t="shared" si="440"/>
        <v>82321845000143</v>
      </c>
      <c r="AF2639" s="14">
        <f t="shared" si="441"/>
        <v>1332.11</v>
      </c>
      <c r="AG2639">
        <f t="shared" si="442"/>
        <v>0</v>
      </c>
      <c r="AH2639">
        <f t="shared" si="443"/>
        <v>1</v>
      </c>
      <c r="AI2639" s="16">
        <v>6801621</v>
      </c>
      <c r="AJ2639" s="16" t="s">
        <v>7552</v>
      </c>
      <c r="AK2639" s="16" t="s">
        <v>5709</v>
      </c>
      <c r="AL2639" s="16" t="s">
        <v>193</v>
      </c>
      <c r="AM2639" s="16" t="s">
        <v>7143</v>
      </c>
      <c r="AN2639">
        <v>3</v>
      </c>
      <c r="AO2639" t="e">
        <f>VLOOKUP(TRIM(AL2639),'Parcela Dedutivel'!$A$1:$B$65536,2,FALSE)</f>
        <v>#N/A</v>
      </c>
      <c r="AP2639" s="15">
        <f t="shared" si="444"/>
        <v>0</v>
      </c>
      <c r="AQ2639" s="16">
        <f t="shared" si="445"/>
        <v>0</v>
      </c>
      <c r="AV2639" s="18"/>
      <c r="AY2639" s="17"/>
      <c r="AZ2639" s="17"/>
    </row>
    <row r="2640" spans="1:52" hidden="1" x14ac:dyDescent="0.25">
      <c r="A2640" t="s">
        <v>26</v>
      </c>
      <c r="B2640" t="s">
        <v>6468</v>
      </c>
      <c r="C2640">
        <v>42334</v>
      </c>
      <c r="D2640" t="s">
        <v>2841</v>
      </c>
      <c r="E2640" t="s">
        <v>6979</v>
      </c>
      <c r="F2640" t="s">
        <v>179</v>
      </c>
      <c r="G2640">
        <v>449.6</v>
      </c>
      <c r="H2640">
        <v>374.67</v>
      </c>
      <c r="I2640">
        <v>14.99</v>
      </c>
      <c r="J2640" t="s">
        <v>61</v>
      </c>
      <c r="K2640">
        <v>0</v>
      </c>
      <c r="L2640">
        <v>0</v>
      </c>
      <c r="M2640" t="s">
        <v>31</v>
      </c>
      <c r="N2640">
        <v>374.67</v>
      </c>
      <c r="O2640">
        <v>74.930000000000007</v>
      </c>
      <c r="P2640" t="s">
        <v>2788</v>
      </c>
      <c r="Q2640">
        <v>374.67</v>
      </c>
      <c r="R2640">
        <v>6.18</v>
      </c>
      <c r="S2640" t="s">
        <v>33</v>
      </c>
      <c r="T2640">
        <v>374.67</v>
      </c>
      <c r="U2640">
        <v>28.47</v>
      </c>
      <c r="V2640" t="s">
        <v>33</v>
      </c>
      <c r="W2640" t="s">
        <v>33</v>
      </c>
      <c r="X2640" t="s">
        <v>986</v>
      </c>
      <c r="Y2640" t="s">
        <v>642</v>
      </c>
      <c r="Z2640" t="s">
        <v>643</v>
      </c>
      <c r="AA2640" t="s">
        <v>644</v>
      </c>
      <c r="AC2640" s="13" t="str">
        <f t="shared" si="438"/>
        <v>000168799</v>
      </c>
      <c r="AD2640" t="str">
        <f t="shared" si="439"/>
        <v>26/11/2015</v>
      </c>
      <c r="AE2640" t="str">
        <f t="shared" si="440"/>
        <v>82321845000143</v>
      </c>
      <c r="AF2640" s="14">
        <f t="shared" si="441"/>
        <v>449.6</v>
      </c>
      <c r="AG2640">
        <f t="shared" si="442"/>
        <v>0</v>
      </c>
      <c r="AH2640">
        <f t="shared" si="443"/>
        <v>1</v>
      </c>
      <c r="AI2640" s="16">
        <v>6784024</v>
      </c>
      <c r="AJ2640" s="16" t="s">
        <v>7423</v>
      </c>
      <c r="AK2640" s="16" t="s">
        <v>5398</v>
      </c>
      <c r="AL2640" s="16" t="s">
        <v>280</v>
      </c>
      <c r="AM2640" s="16" t="s">
        <v>7143</v>
      </c>
      <c r="AN2640">
        <v>10</v>
      </c>
      <c r="AO2640" t="e">
        <f>VLOOKUP(TRIM(AL2640),'Parcela Dedutivel'!$A$1:$B$65536,2,FALSE)</f>
        <v>#N/A</v>
      </c>
      <c r="AP2640" s="15">
        <f t="shared" si="444"/>
        <v>0</v>
      </c>
      <c r="AQ2640" s="16">
        <f t="shared" si="445"/>
        <v>0</v>
      </c>
      <c r="AV2640" s="18"/>
      <c r="AY2640" s="17"/>
      <c r="AZ2640" s="17"/>
    </row>
    <row r="2641" spans="1:52" hidden="1" x14ac:dyDescent="0.25">
      <c r="A2641" t="s">
        <v>26</v>
      </c>
      <c r="B2641" t="s">
        <v>6468</v>
      </c>
      <c r="C2641">
        <v>42334</v>
      </c>
      <c r="D2641" t="s">
        <v>2841</v>
      </c>
      <c r="E2641" t="s">
        <v>6979</v>
      </c>
      <c r="F2641" t="s">
        <v>179</v>
      </c>
      <c r="G2641">
        <v>266.42</v>
      </c>
      <c r="H2641">
        <v>222.02</v>
      </c>
      <c r="I2641">
        <v>8.8800000000000008</v>
      </c>
      <c r="J2641" t="s">
        <v>61</v>
      </c>
      <c r="K2641">
        <v>0</v>
      </c>
      <c r="L2641">
        <v>0</v>
      </c>
      <c r="M2641" t="s">
        <v>31</v>
      </c>
      <c r="N2641">
        <v>222.02</v>
      </c>
      <c r="O2641">
        <v>44.4</v>
      </c>
      <c r="P2641" t="s">
        <v>2788</v>
      </c>
      <c r="Q2641">
        <v>222.02</v>
      </c>
      <c r="R2641">
        <v>3.66</v>
      </c>
      <c r="S2641" t="s">
        <v>33</v>
      </c>
      <c r="T2641">
        <v>222.02</v>
      </c>
      <c r="U2641">
        <v>16.87</v>
      </c>
      <c r="V2641" t="s">
        <v>33</v>
      </c>
      <c r="W2641" t="s">
        <v>33</v>
      </c>
      <c r="X2641" t="s">
        <v>986</v>
      </c>
      <c r="Y2641" t="s">
        <v>99</v>
      </c>
      <c r="Z2641" t="s">
        <v>100</v>
      </c>
      <c r="AA2641" t="s">
        <v>101</v>
      </c>
      <c r="AC2641" s="13" t="str">
        <f t="shared" si="438"/>
        <v>000168799</v>
      </c>
      <c r="AD2641" t="str">
        <f t="shared" si="439"/>
        <v>26/11/2015</v>
      </c>
      <c r="AE2641" t="str">
        <f t="shared" si="440"/>
        <v>82321845000143</v>
      </c>
      <c r="AF2641" s="14">
        <f t="shared" si="441"/>
        <v>266.42</v>
      </c>
      <c r="AG2641">
        <f t="shared" si="442"/>
        <v>0</v>
      </c>
      <c r="AH2641">
        <f t="shared" si="443"/>
        <v>1</v>
      </c>
      <c r="AI2641" s="16">
        <v>6784024</v>
      </c>
      <c r="AJ2641" s="16" t="s">
        <v>7423</v>
      </c>
      <c r="AK2641" s="16" t="s">
        <v>5398</v>
      </c>
      <c r="AL2641" s="16" t="s">
        <v>373</v>
      </c>
      <c r="AM2641" s="16" t="s">
        <v>7143</v>
      </c>
      <c r="AN2641">
        <v>10</v>
      </c>
      <c r="AO2641" t="e">
        <f>VLOOKUP(TRIM(AL2641),'Parcela Dedutivel'!$A$1:$B$65536,2,FALSE)</f>
        <v>#N/A</v>
      </c>
      <c r="AP2641" s="15">
        <f t="shared" si="444"/>
        <v>0</v>
      </c>
      <c r="AQ2641" s="16">
        <f t="shared" si="445"/>
        <v>0</v>
      </c>
      <c r="AV2641" s="18"/>
      <c r="AY2641" s="17"/>
      <c r="AZ2641" s="17"/>
    </row>
    <row r="2642" spans="1:52" hidden="1" x14ac:dyDescent="0.25">
      <c r="A2642" t="s">
        <v>26</v>
      </c>
      <c r="B2642" t="s">
        <v>6468</v>
      </c>
      <c r="C2642">
        <v>42334</v>
      </c>
      <c r="D2642" t="s">
        <v>2841</v>
      </c>
      <c r="E2642" t="s">
        <v>6979</v>
      </c>
      <c r="F2642" t="s">
        <v>179</v>
      </c>
      <c r="G2642">
        <v>266.42</v>
      </c>
      <c r="H2642">
        <v>222.02</v>
      </c>
      <c r="I2642">
        <v>8.8800000000000008</v>
      </c>
      <c r="J2642" t="s">
        <v>61</v>
      </c>
      <c r="K2642">
        <v>0</v>
      </c>
      <c r="L2642">
        <v>0</v>
      </c>
      <c r="M2642" t="s">
        <v>31</v>
      </c>
      <c r="N2642">
        <v>222.02</v>
      </c>
      <c r="O2642">
        <v>44.4</v>
      </c>
      <c r="P2642" t="s">
        <v>2788</v>
      </c>
      <c r="Q2642">
        <v>222.02</v>
      </c>
      <c r="R2642">
        <v>3.66</v>
      </c>
      <c r="S2642" t="s">
        <v>33</v>
      </c>
      <c r="T2642">
        <v>222.02</v>
      </c>
      <c r="U2642">
        <v>16.87</v>
      </c>
      <c r="V2642" t="s">
        <v>33</v>
      </c>
      <c r="W2642" t="s">
        <v>33</v>
      </c>
      <c r="X2642" t="s">
        <v>986</v>
      </c>
      <c r="Y2642" t="s">
        <v>99</v>
      </c>
      <c r="Z2642" t="s">
        <v>100</v>
      </c>
      <c r="AA2642" t="s">
        <v>101</v>
      </c>
      <c r="AC2642" s="13" t="str">
        <f t="shared" si="438"/>
        <v>000168799</v>
      </c>
      <c r="AD2642" t="str">
        <f t="shared" si="439"/>
        <v>26/11/2015</v>
      </c>
      <c r="AE2642" t="str">
        <f t="shared" si="440"/>
        <v>82321845000143</v>
      </c>
      <c r="AF2642" s="14">
        <f t="shared" si="441"/>
        <v>266.42</v>
      </c>
      <c r="AG2642">
        <f t="shared" si="442"/>
        <v>0</v>
      </c>
      <c r="AH2642">
        <f t="shared" si="443"/>
        <v>1</v>
      </c>
      <c r="AI2642" s="16">
        <v>7450280</v>
      </c>
      <c r="AJ2642" s="16" t="s">
        <v>7537</v>
      </c>
      <c r="AK2642" s="16" t="s">
        <v>5710</v>
      </c>
      <c r="AL2642" s="16" t="s">
        <v>1379</v>
      </c>
      <c r="AM2642" s="16" t="s">
        <v>7143</v>
      </c>
      <c r="AN2642">
        <v>304</v>
      </c>
      <c r="AO2642">
        <f>VLOOKUP(TRIM(AL2642),'Parcela Dedutivel'!$A$1:$B$65536,2,FALSE)</f>
        <v>0.83932499999999999</v>
      </c>
      <c r="AP2642" s="15">
        <f t="shared" si="444"/>
        <v>0.83932499999999999</v>
      </c>
      <c r="AQ2642" s="16">
        <f t="shared" si="445"/>
        <v>255.15479999999999</v>
      </c>
      <c r="AV2642" s="18"/>
      <c r="AY2642" s="17"/>
      <c r="AZ2642" s="17"/>
    </row>
    <row r="2643" spans="1:52" hidden="1" x14ac:dyDescent="0.25">
      <c r="A2643" t="s">
        <v>26</v>
      </c>
      <c r="B2643" t="s">
        <v>6468</v>
      </c>
      <c r="C2643">
        <v>42334</v>
      </c>
      <c r="D2643" t="s">
        <v>2841</v>
      </c>
      <c r="E2643" t="s">
        <v>6979</v>
      </c>
      <c r="F2643" t="s">
        <v>179</v>
      </c>
      <c r="G2643">
        <v>266.42</v>
      </c>
      <c r="H2643">
        <v>222.02</v>
      </c>
      <c r="I2643">
        <v>8.8800000000000008</v>
      </c>
      <c r="J2643" t="s">
        <v>61</v>
      </c>
      <c r="K2643">
        <v>0</v>
      </c>
      <c r="L2643">
        <v>0</v>
      </c>
      <c r="M2643" t="s">
        <v>31</v>
      </c>
      <c r="N2643">
        <v>222.02</v>
      </c>
      <c r="O2643">
        <v>44.4</v>
      </c>
      <c r="P2643" t="s">
        <v>2788</v>
      </c>
      <c r="Q2643">
        <v>222.02</v>
      </c>
      <c r="R2643">
        <v>3.66</v>
      </c>
      <c r="S2643" t="s">
        <v>33</v>
      </c>
      <c r="T2643">
        <v>222.02</v>
      </c>
      <c r="U2643">
        <v>16.87</v>
      </c>
      <c r="V2643" t="s">
        <v>33</v>
      </c>
      <c r="W2643" t="s">
        <v>33</v>
      </c>
      <c r="X2643" t="s">
        <v>986</v>
      </c>
      <c r="Y2643" t="s">
        <v>99</v>
      </c>
      <c r="Z2643" t="s">
        <v>100</v>
      </c>
      <c r="AA2643" t="s">
        <v>101</v>
      </c>
      <c r="AC2643" s="13" t="str">
        <f t="shared" si="438"/>
        <v>000168799</v>
      </c>
      <c r="AD2643" t="str">
        <f t="shared" si="439"/>
        <v>26/11/2015</v>
      </c>
      <c r="AE2643" t="str">
        <f t="shared" si="440"/>
        <v>82321845000143</v>
      </c>
      <c r="AF2643" s="14">
        <f t="shared" si="441"/>
        <v>266.42</v>
      </c>
      <c r="AG2643">
        <f t="shared" si="442"/>
        <v>0</v>
      </c>
      <c r="AH2643">
        <f t="shared" si="443"/>
        <v>1</v>
      </c>
      <c r="AI2643" s="16">
        <v>7450280</v>
      </c>
      <c r="AJ2643" s="16" t="s">
        <v>7537</v>
      </c>
      <c r="AK2643" s="16" t="s">
        <v>5710</v>
      </c>
      <c r="AL2643" s="16" t="s">
        <v>1379</v>
      </c>
      <c r="AM2643" s="16" t="s">
        <v>7143</v>
      </c>
      <c r="AN2643">
        <v>996</v>
      </c>
      <c r="AO2643">
        <f>VLOOKUP(TRIM(AL2643),'Parcela Dedutivel'!$A$1:$B$65536,2,FALSE)</f>
        <v>0.83932499999999999</v>
      </c>
      <c r="AP2643" s="15">
        <f t="shared" si="444"/>
        <v>0.83932499999999999</v>
      </c>
      <c r="AQ2643" s="16">
        <f t="shared" si="445"/>
        <v>835.96770000000004</v>
      </c>
      <c r="AV2643" s="18"/>
      <c r="AY2643" s="17"/>
      <c r="AZ2643" s="17"/>
    </row>
    <row r="2644" spans="1:52" hidden="1" x14ac:dyDescent="0.25">
      <c r="A2644" t="s">
        <v>26</v>
      </c>
      <c r="B2644" t="s">
        <v>6468</v>
      </c>
      <c r="C2644">
        <v>42334</v>
      </c>
      <c r="D2644" t="s">
        <v>2841</v>
      </c>
      <c r="E2644" t="s">
        <v>6979</v>
      </c>
      <c r="F2644" t="s">
        <v>179</v>
      </c>
      <c r="G2644">
        <v>266.42</v>
      </c>
      <c r="H2644">
        <v>222.02</v>
      </c>
      <c r="I2644">
        <v>8.8800000000000008</v>
      </c>
      <c r="J2644" t="s">
        <v>61</v>
      </c>
      <c r="K2644">
        <v>0</v>
      </c>
      <c r="L2644">
        <v>0</v>
      </c>
      <c r="M2644" t="s">
        <v>31</v>
      </c>
      <c r="N2644">
        <v>222.02</v>
      </c>
      <c r="O2644">
        <v>44.4</v>
      </c>
      <c r="P2644" t="s">
        <v>2788</v>
      </c>
      <c r="Q2644">
        <v>222.02</v>
      </c>
      <c r="R2644">
        <v>3.66</v>
      </c>
      <c r="S2644" t="s">
        <v>33</v>
      </c>
      <c r="T2644">
        <v>222.02</v>
      </c>
      <c r="U2644">
        <v>16.87</v>
      </c>
      <c r="V2644" t="s">
        <v>33</v>
      </c>
      <c r="W2644" t="s">
        <v>33</v>
      </c>
      <c r="X2644" t="s">
        <v>986</v>
      </c>
      <c r="Y2644" t="s">
        <v>99</v>
      </c>
      <c r="Z2644" t="s">
        <v>100</v>
      </c>
      <c r="AA2644" t="s">
        <v>101</v>
      </c>
      <c r="AC2644" s="13" t="str">
        <f t="shared" si="438"/>
        <v>000168799</v>
      </c>
      <c r="AD2644" t="str">
        <f t="shared" si="439"/>
        <v>26/11/2015</v>
      </c>
      <c r="AE2644" t="str">
        <f t="shared" si="440"/>
        <v>82321845000143</v>
      </c>
      <c r="AF2644" s="14">
        <f t="shared" si="441"/>
        <v>266.42</v>
      </c>
      <c r="AG2644">
        <f t="shared" si="442"/>
        <v>0</v>
      </c>
      <c r="AH2644">
        <f t="shared" si="443"/>
        <v>1</v>
      </c>
      <c r="AI2644" s="16">
        <v>6952958</v>
      </c>
      <c r="AJ2644" s="16" t="s">
        <v>7526</v>
      </c>
      <c r="AK2644" s="16" t="s">
        <v>5711</v>
      </c>
      <c r="AL2644" s="16" t="s">
        <v>5712</v>
      </c>
      <c r="AM2644" s="16" t="s">
        <v>7215</v>
      </c>
      <c r="AN2644">
        <v>1000</v>
      </c>
      <c r="AO2644">
        <f>VLOOKUP(TRIM(AL2644),'Parcela Dedutivel'!$A$1:$B$65536,2,FALSE)</f>
        <v>0</v>
      </c>
      <c r="AP2644" s="15">
        <f t="shared" si="444"/>
        <v>0</v>
      </c>
      <c r="AQ2644" s="16">
        <f t="shared" si="445"/>
        <v>0</v>
      </c>
      <c r="AV2644" s="18"/>
      <c r="AY2644" s="17"/>
      <c r="AZ2644" s="17"/>
    </row>
    <row r="2645" spans="1:52" hidden="1" x14ac:dyDescent="0.25">
      <c r="A2645" t="s">
        <v>26</v>
      </c>
      <c r="B2645" t="s">
        <v>6468</v>
      </c>
      <c r="C2645">
        <v>42334</v>
      </c>
      <c r="D2645" t="s">
        <v>2841</v>
      </c>
      <c r="E2645" t="s">
        <v>6979</v>
      </c>
      <c r="F2645" t="s">
        <v>179</v>
      </c>
      <c r="G2645">
        <v>506.63</v>
      </c>
      <c r="H2645">
        <v>440.55</v>
      </c>
      <c r="I2645">
        <v>17.62</v>
      </c>
      <c r="J2645" t="s">
        <v>61</v>
      </c>
      <c r="K2645">
        <v>0</v>
      </c>
      <c r="L2645">
        <v>0</v>
      </c>
      <c r="M2645" t="s">
        <v>31</v>
      </c>
      <c r="N2645">
        <v>440.55</v>
      </c>
      <c r="O2645">
        <v>66.08</v>
      </c>
      <c r="P2645" t="s">
        <v>2788</v>
      </c>
      <c r="Q2645">
        <v>440.55</v>
      </c>
      <c r="R2645">
        <v>7.2700000000000005</v>
      </c>
      <c r="S2645" t="s">
        <v>33</v>
      </c>
      <c r="T2645">
        <v>440.55</v>
      </c>
      <c r="U2645">
        <v>33.480000000000004</v>
      </c>
      <c r="V2645" t="s">
        <v>33</v>
      </c>
      <c r="W2645" t="s">
        <v>33</v>
      </c>
      <c r="X2645" t="s">
        <v>986</v>
      </c>
      <c r="Y2645" t="s">
        <v>91</v>
      </c>
      <c r="Z2645" t="s">
        <v>1522</v>
      </c>
      <c r="AA2645" t="s">
        <v>1523</v>
      </c>
      <c r="AC2645" s="13" t="str">
        <f t="shared" si="438"/>
        <v>000168799</v>
      </c>
      <c r="AD2645" t="str">
        <f t="shared" si="439"/>
        <v>26/11/2015</v>
      </c>
      <c r="AE2645" t="str">
        <f t="shared" si="440"/>
        <v>82321845000143</v>
      </c>
      <c r="AF2645" s="14">
        <f t="shared" si="441"/>
        <v>506.63</v>
      </c>
      <c r="AG2645">
        <f t="shared" si="442"/>
        <v>0</v>
      </c>
      <c r="AH2645">
        <f t="shared" si="443"/>
        <v>1</v>
      </c>
      <c r="AI2645" s="16">
        <v>6786925</v>
      </c>
      <c r="AJ2645" s="16" t="s">
        <v>7767</v>
      </c>
      <c r="AK2645" s="16" t="s">
        <v>5714</v>
      </c>
      <c r="AL2645" s="16" t="s">
        <v>5716</v>
      </c>
      <c r="AM2645" s="16" t="s">
        <v>7143</v>
      </c>
      <c r="AN2645">
        <v>1</v>
      </c>
      <c r="AO2645" t="e">
        <f>VLOOKUP(TRIM(AL2645),'Parcela Dedutivel'!$A$1:$B$65536,2,FALSE)</f>
        <v>#N/A</v>
      </c>
      <c r="AP2645" s="15">
        <f t="shared" si="444"/>
        <v>0</v>
      </c>
      <c r="AQ2645" s="16">
        <f t="shared" si="445"/>
        <v>0</v>
      </c>
      <c r="AV2645" s="18"/>
      <c r="AY2645" s="17"/>
      <c r="AZ2645" s="17"/>
    </row>
    <row r="2646" spans="1:52" hidden="1" x14ac:dyDescent="0.25">
      <c r="A2646" t="s">
        <v>26</v>
      </c>
      <c r="B2646" t="s">
        <v>6468</v>
      </c>
      <c r="C2646">
        <v>42334</v>
      </c>
      <c r="D2646" t="s">
        <v>2841</v>
      </c>
      <c r="E2646" t="s">
        <v>6979</v>
      </c>
      <c r="F2646" t="s">
        <v>179</v>
      </c>
      <c r="G2646">
        <v>506.63</v>
      </c>
      <c r="H2646">
        <v>440.55</v>
      </c>
      <c r="I2646">
        <v>17.62</v>
      </c>
      <c r="J2646" t="s">
        <v>61</v>
      </c>
      <c r="K2646">
        <v>0</v>
      </c>
      <c r="L2646">
        <v>0</v>
      </c>
      <c r="M2646" t="s">
        <v>31</v>
      </c>
      <c r="N2646">
        <v>440.55</v>
      </c>
      <c r="O2646">
        <v>66.08</v>
      </c>
      <c r="P2646" t="s">
        <v>2788</v>
      </c>
      <c r="Q2646">
        <v>440.55</v>
      </c>
      <c r="R2646">
        <v>7.2700000000000005</v>
      </c>
      <c r="S2646" t="s">
        <v>33</v>
      </c>
      <c r="T2646">
        <v>440.55</v>
      </c>
      <c r="U2646">
        <v>33.480000000000004</v>
      </c>
      <c r="V2646" t="s">
        <v>33</v>
      </c>
      <c r="W2646" t="s">
        <v>33</v>
      </c>
      <c r="X2646" t="s">
        <v>986</v>
      </c>
      <c r="Y2646" t="s">
        <v>91</v>
      </c>
      <c r="Z2646" t="s">
        <v>1522</v>
      </c>
      <c r="AA2646" t="s">
        <v>1523</v>
      </c>
      <c r="AC2646" s="13" t="str">
        <f t="shared" si="438"/>
        <v>000168799</v>
      </c>
      <c r="AD2646" t="str">
        <f t="shared" si="439"/>
        <v>26/11/2015</v>
      </c>
      <c r="AE2646" t="str">
        <f t="shared" si="440"/>
        <v>82321845000143</v>
      </c>
      <c r="AF2646" s="14">
        <f t="shared" si="441"/>
        <v>506.63</v>
      </c>
      <c r="AG2646">
        <f t="shared" si="442"/>
        <v>0</v>
      </c>
      <c r="AH2646">
        <f t="shared" si="443"/>
        <v>1</v>
      </c>
      <c r="AI2646" s="16">
        <v>6784026</v>
      </c>
      <c r="AJ2646" s="16" t="s">
        <v>7439</v>
      </c>
      <c r="AK2646" s="16" t="s">
        <v>5399</v>
      </c>
      <c r="AL2646" s="16" t="s">
        <v>280</v>
      </c>
      <c r="AM2646" s="16" t="s">
        <v>7143</v>
      </c>
      <c r="AN2646">
        <v>8</v>
      </c>
      <c r="AO2646" t="e">
        <f>VLOOKUP(TRIM(AL2646),'Parcela Dedutivel'!$A$1:$B$65536,2,FALSE)</f>
        <v>#N/A</v>
      </c>
      <c r="AP2646" s="15">
        <f t="shared" si="444"/>
        <v>0</v>
      </c>
      <c r="AQ2646" s="16">
        <f t="shared" si="445"/>
        <v>0</v>
      </c>
      <c r="AV2646" s="18"/>
      <c r="AY2646" s="17"/>
      <c r="AZ2646" s="17"/>
    </row>
    <row r="2647" spans="1:52" hidden="1" x14ac:dyDescent="0.25">
      <c r="A2647" t="s">
        <v>26</v>
      </c>
      <c r="B2647" t="s">
        <v>6468</v>
      </c>
      <c r="C2647">
        <v>42334</v>
      </c>
      <c r="D2647" t="s">
        <v>2841</v>
      </c>
      <c r="E2647" t="s">
        <v>6979</v>
      </c>
      <c r="F2647" t="s">
        <v>179</v>
      </c>
      <c r="G2647">
        <v>1434.73</v>
      </c>
      <c r="H2647">
        <v>1247.5899999999999</v>
      </c>
      <c r="I2647">
        <v>49.9</v>
      </c>
      <c r="J2647" t="s">
        <v>61</v>
      </c>
      <c r="K2647">
        <v>0</v>
      </c>
      <c r="L2647">
        <v>0</v>
      </c>
      <c r="M2647" t="s">
        <v>31</v>
      </c>
      <c r="N2647">
        <v>1247.5899999999999</v>
      </c>
      <c r="O2647">
        <v>187.14000000000001</v>
      </c>
      <c r="P2647" t="s">
        <v>2788</v>
      </c>
      <c r="Q2647">
        <v>1247.5899999999999</v>
      </c>
      <c r="R2647">
        <v>20.59</v>
      </c>
      <c r="S2647" t="s">
        <v>33</v>
      </c>
      <c r="T2647">
        <v>1247.5899999999999</v>
      </c>
      <c r="U2647">
        <v>94.820000000000007</v>
      </c>
      <c r="V2647" t="s">
        <v>33</v>
      </c>
      <c r="W2647" t="s">
        <v>33</v>
      </c>
      <c r="X2647" t="s">
        <v>986</v>
      </c>
      <c r="Y2647" t="s">
        <v>91</v>
      </c>
      <c r="Z2647" t="s">
        <v>1789</v>
      </c>
      <c r="AA2647" t="s">
        <v>1790</v>
      </c>
      <c r="AC2647" s="13" t="str">
        <f t="shared" si="438"/>
        <v>000168799</v>
      </c>
      <c r="AD2647" t="str">
        <f t="shared" si="439"/>
        <v>26/11/2015</v>
      </c>
      <c r="AE2647" t="str">
        <f t="shared" si="440"/>
        <v>82321845000143</v>
      </c>
      <c r="AF2647" s="14">
        <f t="shared" si="441"/>
        <v>1434.73</v>
      </c>
      <c r="AG2647">
        <f t="shared" si="442"/>
        <v>0</v>
      </c>
      <c r="AH2647">
        <f t="shared" si="443"/>
        <v>1</v>
      </c>
      <c r="AI2647" s="16">
        <v>6783616</v>
      </c>
      <c r="AJ2647" s="16" t="s">
        <v>7467</v>
      </c>
      <c r="AK2647" s="16" t="s">
        <v>5718</v>
      </c>
      <c r="AL2647" s="16" t="s">
        <v>5073</v>
      </c>
      <c r="AM2647" s="16" t="s">
        <v>7193</v>
      </c>
      <c r="AN2647">
        <v>17</v>
      </c>
      <c r="AO2647" t="e">
        <f>VLOOKUP(TRIM(AL2647),'Parcela Dedutivel'!$A$1:$B$65536,2,FALSE)</f>
        <v>#N/A</v>
      </c>
      <c r="AP2647" s="15">
        <f t="shared" si="444"/>
        <v>0</v>
      </c>
      <c r="AQ2647" s="16">
        <f t="shared" si="445"/>
        <v>0</v>
      </c>
      <c r="AV2647" s="18"/>
      <c r="AY2647" s="17"/>
      <c r="AZ2647" s="17"/>
    </row>
    <row r="2648" spans="1:52" hidden="1" x14ac:dyDescent="0.25">
      <c r="A2648" t="s">
        <v>26</v>
      </c>
      <c r="B2648" t="s">
        <v>6468</v>
      </c>
      <c r="C2648">
        <v>42334</v>
      </c>
      <c r="D2648" t="s">
        <v>2841</v>
      </c>
      <c r="E2648" t="s">
        <v>6979</v>
      </c>
      <c r="F2648" t="s">
        <v>179</v>
      </c>
      <c r="G2648">
        <v>331.99</v>
      </c>
      <c r="H2648">
        <v>288.69</v>
      </c>
      <c r="I2648">
        <v>11.55</v>
      </c>
      <c r="J2648" t="s">
        <v>61</v>
      </c>
      <c r="K2648">
        <v>0</v>
      </c>
      <c r="L2648">
        <v>0</v>
      </c>
      <c r="M2648" t="s">
        <v>31</v>
      </c>
      <c r="N2648">
        <v>288.69</v>
      </c>
      <c r="O2648">
        <v>43.300000000000004</v>
      </c>
      <c r="P2648" t="s">
        <v>2788</v>
      </c>
      <c r="Q2648">
        <v>288.69</v>
      </c>
      <c r="R2648">
        <v>4.76</v>
      </c>
      <c r="S2648" t="s">
        <v>33</v>
      </c>
      <c r="T2648">
        <v>288.69</v>
      </c>
      <c r="U2648">
        <v>21.94</v>
      </c>
      <c r="V2648" t="s">
        <v>33</v>
      </c>
      <c r="W2648" t="s">
        <v>33</v>
      </c>
      <c r="X2648" t="s">
        <v>986</v>
      </c>
      <c r="Y2648" t="s">
        <v>91</v>
      </c>
      <c r="Z2648" t="s">
        <v>118</v>
      </c>
      <c r="AA2648" t="s">
        <v>119</v>
      </c>
      <c r="AC2648" s="13" t="str">
        <f t="shared" si="438"/>
        <v>000168799</v>
      </c>
      <c r="AD2648" t="str">
        <f t="shared" si="439"/>
        <v>26/11/2015</v>
      </c>
      <c r="AE2648" t="str">
        <f t="shared" si="440"/>
        <v>82321845000143</v>
      </c>
      <c r="AF2648" s="14">
        <f t="shared" si="441"/>
        <v>331.99</v>
      </c>
      <c r="AG2648">
        <f t="shared" si="442"/>
        <v>0</v>
      </c>
      <c r="AH2648">
        <f t="shared" si="443"/>
        <v>1</v>
      </c>
      <c r="AI2648" s="16">
        <v>6784026</v>
      </c>
      <c r="AJ2648" s="16" t="s">
        <v>7439</v>
      </c>
      <c r="AK2648" s="16" t="s">
        <v>5399</v>
      </c>
      <c r="AL2648" s="16" t="s">
        <v>706</v>
      </c>
      <c r="AM2648" s="16" t="s">
        <v>7143</v>
      </c>
      <c r="AN2648">
        <v>17</v>
      </c>
      <c r="AO2648" t="e">
        <f>VLOOKUP(TRIM(AL2648),'Parcela Dedutivel'!$A$1:$B$65536,2,FALSE)</f>
        <v>#N/A</v>
      </c>
      <c r="AP2648" s="15">
        <f t="shared" si="444"/>
        <v>0</v>
      </c>
      <c r="AQ2648" s="16">
        <f t="shared" si="445"/>
        <v>0</v>
      </c>
      <c r="AV2648" s="18"/>
      <c r="AY2648" s="17"/>
      <c r="AZ2648" s="17"/>
    </row>
    <row r="2649" spans="1:52" hidden="1" x14ac:dyDescent="0.25">
      <c r="A2649" t="s">
        <v>26</v>
      </c>
      <c r="B2649" t="s">
        <v>6468</v>
      </c>
      <c r="C2649">
        <v>42334</v>
      </c>
      <c r="D2649" t="s">
        <v>2841</v>
      </c>
      <c r="E2649" t="s">
        <v>6979</v>
      </c>
      <c r="F2649" t="s">
        <v>179</v>
      </c>
      <c r="G2649">
        <v>458.54</v>
      </c>
      <c r="H2649">
        <v>398.73</v>
      </c>
      <c r="I2649">
        <v>15.950000000000001</v>
      </c>
      <c r="J2649" t="s">
        <v>61</v>
      </c>
      <c r="K2649">
        <v>0</v>
      </c>
      <c r="L2649">
        <v>0</v>
      </c>
      <c r="M2649" t="s">
        <v>31</v>
      </c>
      <c r="N2649">
        <v>398.73</v>
      </c>
      <c r="O2649">
        <v>59.81</v>
      </c>
      <c r="P2649" t="s">
        <v>2788</v>
      </c>
      <c r="Q2649">
        <v>398.73</v>
      </c>
      <c r="R2649">
        <v>6.58</v>
      </c>
      <c r="S2649" t="s">
        <v>33</v>
      </c>
      <c r="T2649">
        <v>398.73</v>
      </c>
      <c r="U2649">
        <v>30.3</v>
      </c>
      <c r="V2649" t="s">
        <v>33</v>
      </c>
      <c r="W2649" t="s">
        <v>33</v>
      </c>
      <c r="X2649" t="s">
        <v>986</v>
      </c>
      <c r="Y2649" t="s">
        <v>91</v>
      </c>
      <c r="Z2649" t="s">
        <v>1777</v>
      </c>
      <c r="AA2649" t="s">
        <v>1778</v>
      </c>
      <c r="AC2649" s="13" t="str">
        <f t="shared" si="438"/>
        <v>000168799</v>
      </c>
      <c r="AD2649" t="str">
        <f t="shared" si="439"/>
        <v>26/11/2015</v>
      </c>
      <c r="AE2649" t="str">
        <f t="shared" si="440"/>
        <v>82321845000143</v>
      </c>
      <c r="AF2649" s="14">
        <f t="shared" si="441"/>
        <v>458.54</v>
      </c>
      <c r="AG2649">
        <f t="shared" si="442"/>
        <v>0</v>
      </c>
      <c r="AH2649">
        <f t="shared" si="443"/>
        <v>1</v>
      </c>
      <c r="AI2649" s="16">
        <v>6818519</v>
      </c>
      <c r="AJ2649" s="16" t="s">
        <v>7768</v>
      </c>
      <c r="AK2649" s="16" t="s">
        <v>5719</v>
      </c>
      <c r="AL2649" s="16" t="s">
        <v>5721</v>
      </c>
      <c r="AM2649" s="16" t="s">
        <v>7193</v>
      </c>
      <c r="AN2649">
        <v>20</v>
      </c>
      <c r="AO2649" t="e">
        <f>VLOOKUP(TRIM(AL2649),'Parcela Dedutivel'!$A$1:$B$65536,2,FALSE)</f>
        <v>#N/A</v>
      </c>
      <c r="AP2649" s="15">
        <f t="shared" si="444"/>
        <v>0</v>
      </c>
      <c r="AQ2649" s="16">
        <f t="shared" si="445"/>
        <v>0</v>
      </c>
      <c r="AV2649" s="18"/>
      <c r="AY2649" s="17"/>
      <c r="AZ2649" s="17"/>
    </row>
    <row r="2650" spans="1:52" hidden="1" x14ac:dyDescent="0.25">
      <c r="A2650" t="s">
        <v>26</v>
      </c>
      <c r="B2650" t="s">
        <v>6468</v>
      </c>
      <c r="C2650">
        <v>42334</v>
      </c>
      <c r="D2650" t="s">
        <v>2841</v>
      </c>
      <c r="E2650" t="s">
        <v>6979</v>
      </c>
      <c r="F2650" t="s">
        <v>179</v>
      </c>
      <c r="G2650">
        <v>1592.9</v>
      </c>
      <c r="H2650">
        <v>1385.13</v>
      </c>
      <c r="I2650">
        <v>55.410000000000004</v>
      </c>
      <c r="J2650" t="s">
        <v>61</v>
      </c>
      <c r="K2650">
        <v>0</v>
      </c>
      <c r="L2650">
        <v>0</v>
      </c>
      <c r="M2650" t="s">
        <v>31</v>
      </c>
      <c r="N2650">
        <v>1385.13</v>
      </c>
      <c r="O2650">
        <v>207.77</v>
      </c>
      <c r="P2650" t="s">
        <v>2788</v>
      </c>
      <c r="Q2650">
        <v>1385.13</v>
      </c>
      <c r="R2650">
        <v>22.85</v>
      </c>
      <c r="S2650" t="s">
        <v>33</v>
      </c>
      <c r="T2650">
        <v>1385.13</v>
      </c>
      <c r="U2650">
        <v>105.27</v>
      </c>
      <c r="V2650" t="s">
        <v>33</v>
      </c>
      <c r="W2650" t="s">
        <v>33</v>
      </c>
      <c r="X2650" t="s">
        <v>986</v>
      </c>
      <c r="Y2650" t="s">
        <v>91</v>
      </c>
      <c r="Z2650" t="s">
        <v>4847</v>
      </c>
      <c r="AA2650" t="s">
        <v>4848</v>
      </c>
      <c r="AC2650" s="13" t="str">
        <f t="shared" si="438"/>
        <v>000168799</v>
      </c>
      <c r="AD2650" t="str">
        <f t="shared" si="439"/>
        <v>26/11/2015</v>
      </c>
      <c r="AE2650" t="str">
        <f t="shared" si="440"/>
        <v>82321845000143</v>
      </c>
      <c r="AF2650" s="14">
        <f t="shared" si="441"/>
        <v>1592.9</v>
      </c>
      <c r="AG2650">
        <f t="shared" si="442"/>
        <v>0</v>
      </c>
      <c r="AH2650">
        <f t="shared" si="443"/>
        <v>1</v>
      </c>
      <c r="AI2650" s="16">
        <v>6784026</v>
      </c>
      <c r="AJ2650" s="16" t="s">
        <v>7439</v>
      </c>
      <c r="AK2650" s="16" t="s">
        <v>5399</v>
      </c>
      <c r="AL2650" s="16" t="s">
        <v>3094</v>
      </c>
      <c r="AM2650" s="16" t="s">
        <v>7158</v>
      </c>
      <c r="AN2650">
        <v>34400</v>
      </c>
      <c r="AO2650">
        <f>VLOOKUP(TRIM(AL2650),'Parcela Dedutivel'!$A$1:$B$65536,2,FALSE)</f>
        <v>0</v>
      </c>
      <c r="AP2650" s="15">
        <f t="shared" si="444"/>
        <v>0</v>
      </c>
      <c r="AQ2650" s="16">
        <f t="shared" si="445"/>
        <v>0</v>
      </c>
      <c r="AV2650" s="18"/>
      <c r="AY2650" s="17"/>
      <c r="AZ2650" s="17"/>
    </row>
    <row r="2651" spans="1:52" hidden="1" x14ac:dyDescent="0.25">
      <c r="A2651" t="s">
        <v>26</v>
      </c>
      <c r="B2651" t="s">
        <v>6468</v>
      </c>
      <c r="C2651">
        <v>42334</v>
      </c>
      <c r="D2651" t="s">
        <v>2841</v>
      </c>
      <c r="E2651" t="s">
        <v>6979</v>
      </c>
      <c r="F2651" t="s">
        <v>179</v>
      </c>
      <c r="G2651">
        <v>311.48</v>
      </c>
      <c r="H2651">
        <v>259.57</v>
      </c>
      <c r="I2651">
        <v>10.38</v>
      </c>
      <c r="J2651" t="s">
        <v>61</v>
      </c>
      <c r="K2651">
        <v>0</v>
      </c>
      <c r="L2651">
        <v>0</v>
      </c>
      <c r="M2651" t="s">
        <v>31</v>
      </c>
      <c r="N2651">
        <v>259.57</v>
      </c>
      <c r="O2651">
        <v>51.910000000000004</v>
      </c>
      <c r="P2651" t="s">
        <v>2788</v>
      </c>
      <c r="Q2651">
        <v>259.57</v>
      </c>
      <c r="R2651">
        <v>4.28</v>
      </c>
      <c r="S2651" t="s">
        <v>33</v>
      </c>
      <c r="T2651">
        <v>259.57</v>
      </c>
      <c r="U2651">
        <v>19.73</v>
      </c>
      <c r="V2651" t="s">
        <v>33</v>
      </c>
      <c r="W2651" t="s">
        <v>33</v>
      </c>
      <c r="X2651" t="s">
        <v>986</v>
      </c>
      <c r="Y2651" t="s">
        <v>99</v>
      </c>
      <c r="Z2651" t="s">
        <v>126</v>
      </c>
      <c r="AA2651" t="s">
        <v>127</v>
      </c>
      <c r="AC2651" s="13" t="str">
        <f t="shared" si="438"/>
        <v>000168799</v>
      </c>
      <c r="AD2651" t="str">
        <f t="shared" si="439"/>
        <v>26/11/2015</v>
      </c>
      <c r="AE2651" t="str">
        <f t="shared" si="440"/>
        <v>82321845000143</v>
      </c>
      <c r="AF2651" s="14">
        <f t="shared" si="441"/>
        <v>311.48</v>
      </c>
      <c r="AG2651">
        <f t="shared" si="442"/>
        <v>0</v>
      </c>
      <c r="AH2651">
        <f t="shared" si="443"/>
        <v>1</v>
      </c>
      <c r="AI2651" s="16">
        <v>6784026</v>
      </c>
      <c r="AJ2651" s="16" t="s">
        <v>7439</v>
      </c>
      <c r="AK2651" s="16" t="s">
        <v>5399</v>
      </c>
      <c r="AL2651" s="16" t="s">
        <v>3099</v>
      </c>
      <c r="AM2651" s="16" t="s">
        <v>7438</v>
      </c>
      <c r="AN2651">
        <v>13500</v>
      </c>
      <c r="AO2651">
        <f>VLOOKUP(TRIM(AL2651),'Parcela Dedutivel'!$A$1:$B$65536,2,FALSE)</f>
        <v>0</v>
      </c>
      <c r="AP2651" s="15">
        <f t="shared" si="444"/>
        <v>0</v>
      </c>
      <c r="AQ2651" s="16">
        <f t="shared" si="445"/>
        <v>0</v>
      </c>
      <c r="AV2651" s="18"/>
      <c r="AY2651" s="17"/>
      <c r="AZ2651" s="17"/>
    </row>
    <row r="2652" spans="1:52" hidden="1" x14ac:dyDescent="0.25">
      <c r="A2652" t="s">
        <v>26</v>
      </c>
      <c r="B2652" t="s">
        <v>6468</v>
      </c>
      <c r="C2652">
        <v>42334</v>
      </c>
      <c r="D2652" t="s">
        <v>2841</v>
      </c>
      <c r="E2652" t="s">
        <v>6979</v>
      </c>
      <c r="F2652" t="s">
        <v>179</v>
      </c>
      <c r="G2652">
        <v>337.25</v>
      </c>
      <c r="H2652">
        <v>281.04000000000002</v>
      </c>
      <c r="I2652">
        <v>11.24</v>
      </c>
      <c r="J2652" t="s">
        <v>61</v>
      </c>
      <c r="K2652">
        <v>0</v>
      </c>
      <c r="L2652">
        <v>0</v>
      </c>
      <c r="M2652" t="s">
        <v>31</v>
      </c>
      <c r="N2652">
        <v>281.04000000000002</v>
      </c>
      <c r="O2652">
        <v>56.21</v>
      </c>
      <c r="P2652" t="s">
        <v>2788</v>
      </c>
      <c r="Q2652">
        <v>281.04000000000002</v>
      </c>
      <c r="R2652">
        <v>4.6399999999999997</v>
      </c>
      <c r="S2652" t="s">
        <v>33</v>
      </c>
      <c r="T2652">
        <v>281.04000000000002</v>
      </c>
      <c r="U2652">
        <v>21.36</v>
      </c>
      <c r="V2652" t="s">
        <v>33</v>
      </c>
      <c r="W2652" t="s">
        <v>33</v>
      </c>
      <c r="X2652" t="s">
        <v>986</v>
      </c>
      <c r="Y2652" t="s">
        <v>99</v>
      </c>
      <c r="Z2652" t="s">
        <v>1530</v>
      </c>
      <c r="AA2652" t="s">
        <v>1531</v>
      </c>
      <c r="AC2652" s="13" t="str">
        <f t="shared" si="438"/>
        <v>000168799</v>
      </c>
      <c r="AD2652" t="str">
        <f t="shared" si="439"/>
        <v>26/11/2015</v>
      </c>
      <c r="AE2652" t="str">
        <f t="shared" si="440"/>
        <v>82321845000143</v>
      </c>
      <c r="AF2652" s="14">
        <f t="shared" si="441"/>
        <v>337.25</v>
      </c>
      <c r="AG2652">
        <f t="shared" si="442"/>
        <v>0</v>
      </c>
      <c r="AH2652">
        <f t="shared" si="443"/>
        <v>1</v>
      </c>
      <c r="AI2652" s="16">
        <v>6789155</v>
      </c>
      <c r="AJ2652" s="16" t="s">
        <v>7769</v>
      </c>
      <c r="AK2652" s="16" t="s">
        <v>5723</v>
      </c>
      <c r="AL2652" s="16" t="s">
        <v>5724</v>
      </c>
      <c r="AM2652" s="16" t="s">
        <v>7143</v>
      </c>
      <c r="AN2652">
        <v>9</v>
      </c>
      <c r="AO2652" t="e">
        <f>VLOOKUP(TRIM(AL2652),'Parcela Dedutivel'!$A$1:$B$65536,2,FALSE)</f>
        <v>#N/A</v>
      </c>
      <c r="AP2652" s="15">
        <f t="shared" si="444"/>
        <v>0</v>
      </c>
      <c r="AQ2652" s="16">
        <f t="shared" si="445"/>
        <v>0</v>
      </c>
      <c r="AV2652" s="18"/>
      <c r="AY2652" s="17"/>
      <c r="AZ2652" s="17"/>
    </row>
    <row r="2653" spans="1:52" hidden="1" x14ac:dyDescent="0.25">
      <c r="A2653" t="s">
        <v>26</v>
      </c>
      <c r="B2653" t="s">
        <v>6468</v>
      </c>
      <c r="C2653">
        <v>42334</v>
      </c>
      <c r="D2653" t="s">
        <v>2841</v>
      </c>
      <c r="E2653" t="s">
        <v>6979</v>
      </c>
      <c r="F2653" t="s">
        <v>179</v>
      </c>
      <c r="G2653">
        <v>178.35999999999999</v>
      </c>
      <c r="H2653">
        <v>148.63</v>
      </c>
      <c r="I2653">
        <v>5.95</v>
      </c>
      <c r="J2653" t="s">
        <v>61</v>
      </c>
      <c r="K2653">
        <v>0</v>
      </c>
      <c r="L2653">
        <v>0</v>
      </c>
      <c r="M2653" t="s">
        <v>31</v>
      </c>
      <c r="N2653">
        <v>148.63</v>
      </c>
      <c r="O2653">
        <v>29.73</v>
      </c>
      <c r="P2653" t="s">
        <v>2788</v>
      </c>
      <c r="Q2653">
        <v>148.63</v>
      </c>
      <c r="R2653">
        <v>2.4500000000000002</v>
      </c>
      <c r="S2653" t="s">
        <v>33</v>
      </c>
      <c r="T2653">
        <v>148.63</v>
      </c>
      <c r="U2653">
        <v>11.3</v>
      </c>
      <c r="V2653" t="s">
        <v>33</v>
      </c>
      <c r="W2653" t="s">
        <v>33</v>
      </c>
      <c r="X2653" t="s">
        <v>986</v>
      </c>
      <c r="Y2653" t="s">
        <v>99</v>
      </c>
      <c r="Z2653" t="s">
        <v>1735</v>
      </c>
      <c r="AA2653" t="s">
        <v>1736</v>
      </c>
      <c r="AC2653" s="13" t="str">
        <f t="shared" si="438"/>
        <v>000168799</v>
      </c>
      <c r="AD2653" t="str">
        <f t="shared" si="439"/>
        <v>26/11/2015</v>
      </c>
      <c r="AE2653" t="str">
        <f t="shared" si="440"/>
        <v>82321845000143</v>
      </c>
      <c r="AF2653" s="14">
        <f t="shared" si="441"/>
        <v>178.35999999999999</v>
      </c>
      <c r="AG2653">
        <f t="shared" si="442"/>
        <v>0</v>
      </c>
      <c r="AH2653">
        <f t="shared" si="443"/>
        <v>1</v>
      </c>
      <c r="AI2653" s="16">
        <v>6784026</v>
      </c>
      <c r="AJ2653" s="16" t="s">
        <v>7439</v>
      </c>
      <c r="AK2653" s="16" t="s">
        <v>5399</v>
      </c>
      <c r="AL2653" s="16" t="s">
        <v>3092</v>
      </c>
      <c r="AM2653" s="16" t="s">
        <v>7438</v>
      </c>
      <c r="AN2653">
        <v>15600</v>
      </c>
      <c r="AO2653">
        <f>VLOOKUP(TRIM(AL2653),'Parcela Dedutivel'!$A$1:$B$65536,2,FALSE)</f>
        <v>0</v>
      </c>
      <c r="AP2653" s="15">
        <f t="shared" si="444"/>
        <v>0</v>
      </c>
      <c r="AQ2653" s="16">
        <f t="shared" si="445"/>
        <v>0</v>
      </c>
      <c r="AV2653" s="18"/>
      <c r="AY2653" s="17"/>
      <c r="AZ2653" s="17"/>
    </row>
    <row r="2654" spans="1:52" hidden="1" x14ac:dyDescent="0.25">
      <c r="A2654" t="s">
        <v>26</v>
      </c>
      <c r="B2654" t="s">
        <v>6468</v>
      </c>
      <c r="C2654">
        <v>42334</v>
      </c>
      <c r="D2654" t="s">
        <v>2841</v>
      </c>
      <c r="E2654" t="s">
        <v>6979</v>
      </c>
      <c r="F2654" t="s">
        <v>179</v>
      </c>
      <c r="G2654">
        <v>145.11000000000001</v>
      </c>
      <c r="H2654">
        <v>126.18</v>
      </c>
      <c r="I2654">
        <v>5.05</v>
      </c>
      <c r="J2654" t="s">
        <v>61</v>
      </c>
      <c r="K2654">
        <v>0</v>
      </c>
      <c r="L2654">
        <v>0</v>
      </c>
      <c r="M2654" t="s">
        <v>31</v>
      </c>
      <c r="N2654">
        <v>126.18</v>
      </c>
      <c r="O2654">
        <v>18.93</v>
      </c>
      <c r="P2654" t="s">
        <v>2788</v>
      </c>
      <c r="Q2654">
        <v>126.18</v>
      </c>
      <c r="R2654">
        <v>2.08</v>
      </c>
      <c r="S2654" t="s">
        <v>33</v>
      </c>
      <c r="T2654">
        <v>126.18</v>
      </c>
      <c r="U2654">
        <v>9.59</v>
      </c>
      <c r="V2654" t="s">
        <v>33</v>
      </c>
      <c r="W2654" t="s">
        <v>33</v>
      </c>
      <c r="X2654" t="s">
        <v>986</v>
      </c>
      <c r="Y2654" t="s">
        <v>91</v>
      </c>
      <c r="Z2654" t="s">
        <v>1195</v>
      </c>
      <c r="AA2654" t="s">
        <v>1196</v>
      </c>
      <c r="AC2654" s="13" t="str">
        <f t="shared" si="438"/>
        <v>000168799</v>
      </c>
      <c r="AD2654" t="str">
        <f t="shared" si="439"/>
        <v>26/11/2015</v>
      </c>
      <c r="AE2654" t="str">
        <f t="shared" si="440"/>
        <v>82321845000143</v>
      </c>
      <c r="AF2654" s="14">
        <f t="shared" si="441"/>
        <v>145.11000000000001</v>
      </c>
      <c r="AG2654">
        <f t="shared" si="442"/>
        <v>0</v>
      </c>
      <c r="AH2654">
        <f t="shared" si="443"/>
        <v>1</v>
      </c>
      <c r="AI2654" s="16">
        <v>6782692</v>
      </c>
      <c r="AJ2654" s="16" t="s">
        <v>7457</v>
      </c>
      <c r="AK2654" s="16" t="s">
        <v>1679</v>
      </c>
      <c r="AL2654" s="16" t="s">
        <v>1680</v>
      </c>
      <c r="AM2654" s="16" t="s">
        <v>7193</v>
      </c>
      <c r="AN2654">
        <v>1</v>
      </c>
      <c r="AO2654" t="e">
        <f>VLOOKUP(TRIM(AL2654),'Parcela Dedutivel'!$A$1:$B$65536,2,FALSE)</f>
        <v>#N/A</v>
      </c>
      <c r="AP2654" s="15">
        <f t="shared" si="444"/>
        <v>0</v>
      </c>
      <c r="AQ2654" s="16">
        <f t="shared" si="445"/>
        <v>0</v>
      </c>
      <c r="AV2654" s="18"/>
      <c r="AY2654" s="17"/>
      <c r="AZ2654" s="17"/>
    </row>
    <row r="2655" spans="1:52" hidden="1" x14ac:dyDescent="0.25">
      <c r="A2655" t="s">
        <v>26</v>
      </c>
      <c r="B2655" t="s">
        <v>6468</v>
      </c>
      <c r="C2655">
        <v>42334</v>
      </c>
      <c r="D2655" t="s">
        <v>2841</v>
      </c>
      <c r="E2655" t="s">
        <v>6979</v>
      </c>
      <c r="F2655" t="s">
        <v>179</v>
      </c>
      <c r="G2655">
        <v>344.66999999999996</v>
      </c>
      <c r="H2655">
        <v>299.70999999999998</v>
      </c>
      <c r="I2655">
        <v>11.99</v>
      </c>
      <c r="J2655" t="s">
        <v>61</v>
      </c>
      <c r="K2655">
        <v>0</v>
      </c>
      <c r="L2655">
        <v>0</v>
      </c>
      <c r="M2655" t="s">
        <v>31</v>
      </c>
      <c r="N2655">
        <v>299.70999999999998</v>
      </c>
      <c r="O2655">
        <v>44.96</v>
      </c>
      <c r="P2655" t="s">
        <v>2788</v>
      </c>
      <c r="Q2655">
        <v>299.70999999999998</v>
      </c>
      <c r="R2655">
        <v>4.95</v>
      </c>
      <c r="S2655" t="s">
        <v>33</v>
      </c>
      <c r="T2655">
        <v>299.70999999999998</v>
      </c>
      <c r="U2655">
        <v>22.78</v>
      </c>
      <c r="V2655" t="s">
        <v>33</v>
      </c>
      <c r="W2655" t="s">
        <v>33</v>
      </c>
      <c r="X2655" t="s">
        <v>986</v>
      </c>
      <c r="Y2655" t="s">
        <v>91</v>
      </c>
      <c r="Z2655" t="s">
        <v>1197</v>
      </c>
      <c r="AA2655" t="s">
        <v>1198</v>
      </c>
      <c r="AC2655" s="13" t="str">
        <f t="shared" si="438"/>
        <v>000168799</v>
      </c>
      <c r="AD2655" t="str">
        <f t="shared" si="439"/>
        <v>26/11/2015</v>
      </c>
      <c r="AE2655" t="str">
        <f t="shared" si="440"/>
        <v>82321845000143</v>
      </c>
      <c r="AF2655" s="14">
        <f t="shared" si="441"/>
        <v>344.66999999999996</v>
      </c>
      <c r="AG2655">
        <f t="shared" si="442"/>
        <v>0</v>
      </c>
      <c r="AH2655">
        <f t="shared" si="443"/>
        <v>1</v>
      </c>
      <c r="AI2655" s="16">
        <v>6784026</v>
      </c>
      <c r="AJ2655" s="16" t="s">
        <v>7439</v>
      </c>
      <c r="AK2655" s="16" t="s">
        <v>5399</v>
      </c>
      <c r="AL2655" s="16" t="s">
        <v>3101</v>
      </c>
      <c r="AM2655" s="16" t="s">
        <v>7143</v>
      </c>
      <c r="AN2655">
        <v>6000</v>
      </c>
      <c r="AO2655">
        <f>VLOOKUP(TRIM(AL2655),'Parcela Dedutivel'!$A$1:$B$65536,2,FALSE)</f>
        <v>0</v>
      </c>
      <c r="AP2655" s="15">
        <f t="shared" si="444"/>
        <v>0</v>
      </c>
      <c r="AQ2655" s="16">
        <f t="shared" si="445"/>
        <v>0</v>
      </c>
      <c r="AV2655" s="18"/>
      <c r="AY2655" s="17"/>
      <c r="AZ2655" s="17"/>
    </row>
    <row r="2656" spans="1:52" hidden="1" x14ac:dyDescent="0.25">
      <c r="A2656" t="s">
        <v>26</v>
      </c>
      <c r="B2656" t="s">
        <v>6468</v>
      </c>
      <c r="C2656">
        <v>42334</v>
      </c>
      <c r="D2656" t="s">
        <v>2841</v>
      </c>
      <c r="E2656" t="s">
        <v>6979</v>
      </c>
      <c r="F2656" t="s">
        <v>179</v>
      </c>
      <c r="G2656">
        <v>344.66999999999996</v>
      </c>
      <c r="H2656">
        <v>299.70999999999998</v>
      </c>
      <c r="I2656">
        <v>11.99</v>
      </c>
      <c r="J2656" t="s">
        <v>61</v>
      </c>
      <c r="K2656">
        <v>0</v>
      </c>
      <c r="L2656">
        <v>0</v>
      </c>
      <c r="M2656" t="s">
        <v>31</v>
      </c>
      <c r="N2656">
        <v>299.70999999999998</v>
      </c>
      <c r="O2656">
        <v>44.96</v>
      </c>
      <c r="P2656" t="s">
        <v>2788</v>
      </c>
      <c r="Q2656">
        <v>299.70999999999998</v>
      </c>
      <c r="R2656">
        <v>4.95</v>
      </c>
      <c r="S2656" t="s">
        <v>33</v>
      </c>
      <c r="T2656">
        <v>299.70999999999998</v>
      </c>
      <c r="U2656">
        <v>22.78</v>
      </c>
      <c r="V2656" t="s">
        <v>33</v>
      </c>
      <c r="W2656" t="s">
        <v>33</v>
      </c>
      <c r="X2656" t="s">
        <v>986</v>
      </c>
      <c r="Y2656" t="s">
        <v>91</v>
      </c>
      <c r="Z2656" t="s">
        <v>1197</v>
      </c>
      <c r="AA2656" t="s">
        <v>1198</v>
      </c>
      <c r="AC2656" s="13" t="str">
        <f t="shared" si="438"/>
        <v>000168799</v>
      </c>
      <c r="AD2656" t="str">
        <f t="shared" si="439"/>
        <v>26/11/2015</v>
      </c>
      <c r="AE2656" t="str">
        <f t="shared" si="440"/>
        <v>82321845000143</v>
      </c>
      <c r="AF2656" s="14">
        <f t="shared" si="441"/>
        <v>344.66999999999996</v>
      </c>
      <c r="AG2656">
        <f t="shared" si="442"/>
        <v>0</v>
      </c>
      <c r="AH2656">
        <f t="shared" si="443"/>
        <v>1</v>
      </c>
      <c r="AI2656" s="16">
        <v>6809569</v>
      </c>
      <c r="AJ2656" s="16" t="s">
        <v>7662</v>
      </c>
      <c r="AK2656" s="16" t="s">
        <v>5726</v>
      </c>
      <c r="AL2656" s="16" t="s">
        <v>1834</v>
      </c>
      <c r="AM2656" s="16" t="s">
        <v>7143</v>
      </c>
      <c r="AN2656">
        <v>5</v>
      </c>
      <c r="AO2656" t="e">
        <f>VLOOKUP(TRIM(AL2656),'Parcela Dedutivel'!$A$1:$B$65536,2,FALSE)</f>
        <v>#N/A</v>
      </c>
      <c r="AP2656" s="15">
        <f t="shared" si="444"/>
        <v>0</v>
      </c>
      <c r="AQ2656" s="16">
        <f t="shared" si="445"/>
        <v>0</v>
      </c>
      <c r="AV2656" s="18"/>
      <c r="AY2656" s="17"/>
      <c r="AZ2656" s="17"/>
    </row>
    <row r="2657" spans="1:52" hidden="1" x14ac:dyDescent="0.25">
      <c r="A2657" t="s">
        <v>26</v>
      </c>
      <c r="B2657" t="s">
        <v>6468</v>
      </c>
      <c r="C2657">
        <v>42334</v>
      </c>
      <c r="D2657" t="s">
        <v>2841</v>
      </c>
      <c r="E2657" t="s">
        <v>6979</v>
      </c>
      <c r="F2657" t="s">
        <v>179</v>
      </c>
      <c r="G2657">
        <v>172.34</v>
      </c>
      <c r="H2657">
        <v>149.86000000000001</v>
      </c>
      <c r="I2657">
        <v>5.99</v>
      </c>
      <c r="J2657" t="s">
        <v>61</v>
      </c>
      <c r="K2657">
        <v>0</v>
      </c>
      <c r="L2657">
        <v>0</v>
      </c>
      <c r="M2657" t="s">
        <v>31</v>
      </c>
      <c r="N2657">
        <v>149.86000000000001</v>
      </c>
      <c r="O2657">
        <v>22.48</v>
      </c>
      <c r="P2657" t="s">
        <v>2788</v>
      </c>
      <c r="Q2657">
        <v>149.86000000000001</v>
      </c>
      <c r="R2657">
        <v>2.4700000000000002</v>
      </c>
      <c r="S2657" t="s">
        <v>33</v>
      </c>
      <c r="T2657">
        <v>149.86000000000001</v>
      </c>
      <c r="U2657">
        <v>11.39</v>
      </c>
      <c r="V2657" t="s">
        <v>33</v>
      </c>
      <c r="W2657" t="s">
        <v>33</v>
      </c>
      <c r="X2657" t="s">
        <v>986</v>
      </c>
      <c r="Y2657" t="s">
        <v>91</v>
      </c>
      <c r="Z2657" t="s">
        <v>1781</v>
      </c>
      <c r="AA2657" t="s">
        <v>1782</v>
      </c>
      <c r="AC2657" s="13" t="str">
        <f t="shared" si="438"/>
        <v>000168799</v>
      </c>
      <c r="AD2657" t="str">
        <f t="shared" si="439"/>
        <v>26/11/2015</v>
      </c>
      <c r="AE2657" t="str">
        <f t="shared" si="440"/>
        <v>82321845000143</v>
      </c>
      <c r="AF2657" s="14">
        <f t="shared" si="441"/>
        <v>172.34</v>
      </c>
      <c r="AG2657">
        <f t="shared" si="442"/>
        <v>0</v>
      </c>
      <c r="AH2657">
        <f t="shared" si="443"/>
        <v>1</v>
      </c>
      <c r="AI2657" s="16">
        <v>6784026</v>
      </c>
      <c r="AJ2657" s="16" t="s">
        <v>7439</v>
      </c>
      <c r="AK2657" s="16" t="s">
        <v>5399</v>
      </c>
      <c r="AL2657" s="16" t="s">
        <v>3103</v>
      </c>
      <c r="AM2657" s="16" t="s">
        <v>7438</v>
      </c>
      <c r="AN2657">
        <v>10000</v>
      </c>
      <c r="AO2657">
        <f>VLOOKUP(TRIM(AL2657),'Parcela Dedutivel'!$A$1:$B$65536,2,FALSE)</f>
        <v>0</v>
      </c>
      <c r="AP2657" s="15">
        <f t="shared" si="444"/>
        <v>0</v>
      </c>
      <c r="AQ2657" s="16">
        <f t="shared" si="445"/>
        <v>0</v>
      </c>
      <c r="AV2657" s="18"/>
      <c r="AY2657" s="17"/>
      <c r="AZ2657" s="17"/>
    </row>
    <row r="2658" spans="1:52" hidden="1" x14ac:dyDescent="0.25">
      <c r="A2658" t="s">
        <v>26</v>
      </c>
      <c r="B2658" t="s">
        <v>6469</v>
      </c>
      <c r="C2658">
        <v>42334</v>
      </c>
      <c r="D2658" t="s">
        <v>2817</v>
      </c>
      <c r="E2658" t="s">
        <v>6979</v>
      </c>
      <c r="F2658" t="s">
        <v>393</v>
      </c>
      <c r="G2658">
        <v>652.76</v>
      </c>
      <c r="H2658">
        <v>567.62</v>
      </c>
      <c r="I2658">
        <v>68.11</v>
      </c>
      <c r="J2658" t="s">
        <v>30</v>
      </c>
      <c r="K2658">
        <v>0</v>
      </c>
      <c r="L2658">
        <v>0</v>
      </c>
      <c r="M2658" t="s">
        <v>31</v>
      </c>
      <c r="N2658">
        <v>567.62</v>
      </c>
      <c r="O2658">
        <v>85.14</v>
      </c>
      <c r="P2658" t="s">
        <v>2788</v>
      </c>
      <c r="Q2658">
        <v>567.62</v>
      </c>
      <c r="R2658">
        <v>9.370000000000001</v>
      </c>
      <c r="S2658" t="s">
        <v>33</v>
      </c>
      <c r="T2658">
        <v>567.62</v>
      </c>
      <c r="U2658">
        <v>43.14</v>
      </c>
      <c r="V2658" t="s">
        <v>33</v>
      </c>
      <c r="W2658" t="s">
        <v>33</v>
      </c>
      <c r="X2658" t="s">
        <v>3899</v>
      </c>
      <c r="Y2658" t="s">
        <v>96</v>
      </c>
      <c r="Z2658" t="s">
        <v>6470</v>
      </c>
      <c r="AA2658" t="s">
        <v>6439</v>
      </c>
      <c r="AC2658" s="13" t="str">
        <f t="shared" si="438"/>
        <v>000168800</v>
      </c>
      <c r="AD2658" t="str">
        <f t="shared" si="439"/>
        <v>26/11/2015</v>
      </c>
      <c r="AE2658" t="str">
        <f t="shared" si="440"/>
        <v>67405936000173</v>
      </c>
      <c r="AF2658" s="14">
        <f t="shared" si="441"/>
        <v>652.76</v>
      </c>
      <c r="AG2658">
        <f t="shared" si="442"/>
        <v>0</v>
      </c>
      <c r="AH2658">
        <f t="shared" si="443"/>
        <v>1</v>
      </c>
      <c r="AI2658" s="16">
        <v>6784250</v>
      </c>
      <c r="AJ2658" s="16" t="s">
        <v>7159</v>
      </c>
      <c r="AK2658" s="16" t="s">
        <v>5727</v>
      </c>
      <c r="AL2658" s="16" t="s">
        <v>5728</v>
      </c>
      <c r="AM2658" s="16" t="s">
        <v>7143</v>
      </c>
      <c r="AN2658">
        <v>6</v>
      </c>
      <c r="AO2658">
        <f>VLOOKUP(TRIM(AL2658),'Parcela Dedutivel'!$A$1:$B$65536,2,FALSE)</f>
        <v>0</v>
      </c>
      <c r="AP2658" s="15">
        <f t="shared" si="444"/>
        <v>0</v>
      </c>
      <c r="AQ2658" s="16">
        <f t="shared" si="445"/>
        <v>0</v>
      </c>
      <c r="AV2658" s="18"/>
      <c r="AY2658" s="17"/>
      <c r="AZ2658" s="17"/>
    </row>
    <row r="2659" spans="1:52" hidden="1" x14ac:dyDescent="0.25">
      <c r="A2659" t="s">
        <v>26</v>
      </c>
      <c r="B2659" t="s">
        <v>6472</v>
      </c>
      <c r="C2659">
        <v>42334</v>
      </c>
      <c r="D2659" t="s">
        <v>2804</v>
      </c>
      <c r="E2659" t="s">
        <v>6979</v>
      </c>
      <c r="F2659" t="s">
        <v>29</v>
      </c>
      <c r="G2659">
        <v>3028.35</v>
      </c>
      <c r="H2659">
        <v>2633.35</v>
      </c>
      <c r="I2659">
        <v>474</v>
      </c>
      <c r="J2659" t="s">
        <v>30</v>
      </c>
      <c r="K2659">
        <v>0</v>
      </c>
      <c r="L2659">
        <v>0</v>
      </c>
      <c r="M2659" t="s">
        <v>31</v>
      </c>
      <c r="N2659">
        <v>2633.35</v>
      </c>
      <c r="O2659">
        <v>395</v>
      </c>
      <c r="P2659" t="s">
        <v>2788</v>
      </c>
      <c r="Q2659">
        <v>2633.35</v>
      </c>
      <c r="R2659">
        <v>43.45</v>
      </c>
      <c r="S2659" t="s">
        <v>33</v>
      </c>
      <c r="T2659">
        <v>2633.35</v>
      </c>
      <c r="U2659">
        <v>200.13</v>
      </c>
      <c r="V2659" t="s">
        <v>33</v>
      </c>
      <c r="W2659" t="s">
        <v>33</v>
      </c>
      <c r="X2659" t="s">
        <v>1384</v>
      </c>
      <c r="Y2659" t="s">
        <v>91</v>
      </c>
      <c r="Z2659" t="s">
        <v>6473</v>
      </c>
      <c r="AA2659" t="s">
        <v>4561</v>
      </c>
      <c r="AC2659" s="13" t="str">
        <f t="shared" si="438"/>
        <v>000168802</v>
      </c>
      <c r="AD2659" t="str">
        <f t="shared" si="439"/>
        <v>26/11/2015</v>
      </c>
      <c r="AE2659" t="str">
        <f t="shared" si="440"/>
        <v>96195615000190</v>
      </c>
      <c r="AF2659" s="14">
        <f t="shared" si="441"/>
        <v>3028.35</v>
      </c>
      <c r="AG2659">
        <f t="shared" si="442"/>
        <v>0</v>
      </c>
      <c r="AH2659">
        <f t="shared" si="443"/>
        <v>1</v>
      </c>
      <c r="AI2659" s="16">
        <v>6784250</v>
      </c>
      <c r="AJ2659" s="16" t="s">
        <v>7159</v>
      </c>
      <c r="AK2659" s="16" t="s">
        <v>5730</v>
      </c>
      <c r="AL2659" s="16" t="s">
        <v>5731</v>
      </c>
      <c r="AM2659" s="16" t="s">
        <v>7143</v>
      </c>
      <c r="AN2659">
        <v>5</v>
      </c>
      <c r="AO2659">
        <f>VLOOKUP(TRIM(AL2659),'Parcela Dedutivel'!$A$1:$B$65536,2,FALSE)</f>
        <v>0</v>
      </c>
      <c r="AP2659" s="15">
        <f t="shared" si="444"/>
        <v>0</v>
      </c>
      <c r="AQ2659" s="16">
        <f t="shared" si="445"/>
        <v>0</v>
      </c>
      <c r="AV2659" s="18"/>
      <c r="AY2659" s="17"/>
      <c r="AZ2659" s="17"/>
    </row>
    <row r="2660" spans="1:52" hidden="1" x14ac:dyDescent="0.25">
      <c r="A2660" t="s">
        <v>26</v>
      </c>
      <c r="B2660" t="s">
        <v>6472</v>
      </c>
      <c r="C2660">
        <v>42334</v>
      </c>
      <c r="D2660" t="s">
        <v>2804</v>
      </c>
      <c r="E2660" t="s">
        <v>6979</v>
      </c>
      <c r="F2660" t="s">
        <v>29</v>
      </c>
      <c r="G2660">
        <v>11754.68</v>
      </c>
      <c r="H2660">
        <v>10221.460000000001</v>
      </c>
      <c r="I2660">
        <v>1839.8600000000001</v>
      </c>
      <c r="J2660" t="s">
        <v>30</v>
      </c>
      <c r="K2660">
        <v>0</v>
      </c>
      <c r="L2660">
        <v>0</v>
      </c>
      <c r="M2660" t="s">
        <v>31</v>
      </c>
      <c r="N2660">
        <v>10221.460000000001</v>
      </c>
      <c r="O2660">
        <v>1533.22</v>
      </c>
      <c r="P2660" t="s">
        <v>2788</v>
      </c>
      <c r="Q2660">
        <v>10221.460000000001</v>
      </c>
      <c r="R2660">
        <v>168.65</v>
      </c>
      <c r="S2660" t="s">
        <v>33</v>
      </c>
      <c r="T2660">
        <v>10221.460000000001</v>
      </c>
      <c r="U2660">
        <v>776.83</v>
      </c>
      <c r="V2660" t="s">
        <v>33</v>
      </c>
      <c r="W2660" t="s">
        <v>33</v>
      </c>
      <c r="X2660" t="s">
        <v>1384</v>
      </c>
      <c r="Y2660" t="s">
        <v>91</v>
      </c>
      <c r="Z2660" t="s">
        <v>6474</v>
      </c>
      <c r="AA2660" t="s">
        <v>6114</v>
      </c>
      <c r="AC2660" s="13" t="str">
        <f t="shared" si="438"/>
        <v>000168802</v>
      </c>
      <c r="AD2660" t="str">
        <f t="shared" si="439"/>
        <v>26/11/2015</v>
      </c>
      <c r="AE2660" t="str">
        <f t="shared" si="440"/>
        <v>96195615000190</v>
      </c>
      <c r="AF2660" s="14">
        <f t="shared" si="441"/>
        <v>11754.68</v>
      </c>
      <c r="AG2660">
        <f t="shared" si="442"/>
        <v>0</v>
      </c>
      <c r="AH2660">
        <f t="shared" si="443"/>
        <v>1</v>
      </c>
      <c r="AI2660" s="16">
        <v>6784026</v>
      </c>
      <c r="AJ2660" s="16" t="s">
        <v>7439</v>
      </c>
      <c r="AK2660" s="16" t="s">
        <v>5399</v>
      </c>
      <c r="AL2660" s="16" t="s">
        <v>3090</v>
      </c>
      <c r="AM2660" s="16" t="s">
        <v>7438</v>
      </c>
      <c r="AN2660">
        <v>49500</v>
      </c>
      <c r="AO2660">
        <f>VLOOKUP(TRIM(AL2660),'Parcela Dedutivel'!$A$1:$B$65536,2,FALSE)</f>
        <v>0</v>
      </c>
      <c r="AP2660" s="15">
        <f t="shared" si="444"/>
        <v>0</v>
      </c>
      <c r="AQ2660" s="16">
        <f t="shared" si="445"/>
        <v>0</v>
      </c>
      <c r="AV2660" s="18"/>
      <c r="AY2660" s="17"/>
      <c r="AZ2660" s="17"/>
    </row>
    <row r="2661" spans="1:52" hidden="1" x14ac:dyDescent="0.25">
      <c r="A2661" t="s">
        <v>26</v>
      </c>
      <c r="B2661" t="s">
        <v>6475</v>
      </c>
      <c r="C2661">
        <v>42334</v>
      </c>
      <c r="D2661" t="s">
        <v>2841</v>
      </c>
      <c r="E2661" t="s">
        <v>6979</v>
      </c>
      <c r="F2661" t="s">
        <v>3855</v>
      </c>
      <c r="G2661">
        <v>768.16</v>
      </c>
      <c r="H2661">
        <v>768.16</v>
      </c>
      <c r="I2661">
        <v>53.77</v>
      </c>
      <c r="J2661" t="s">
        <v>30</v>
      </c>
      <c r="K2661">
        <v>0</v>
      </c>
      <c r="L2661">
        <v>0</v>
      </c>
      <c r="M2661" t="s">
        <v>31</v>
      </c>
      <c r="N2661">
        <v>0</v>
      </c>
      <c r="O2661">
        <v>0</v>
      </c>
      <c r="P2661" t="s">
        <v>31</v>
      </c>
      <c r="Q2661">
        <v>768.16</v>
      </c>
      <c r="R2661">
        <v>12.67</v>
      </c>
      <c r="S2661" t="s">
        <v>33</v>
      </c>
      <c r="T2661">
        <v>768.16</v>
      </c>
      <c r="U2661">
        <v>58.38</v>
      </c>
      <c r="V2661" t="s">
        <v>33</v>
      </c>
      <c r="W2661" t="s">
        <v>33</v>
      </c>
      <c r="X2661" t="s">
        <v>3856</v>
      </c>
      <c r="Y2661" t="s">
        <v>344</v>
      </c>
      <c r="Z2661" t="s">
        <v>6476</v>
      </c>
      <c r="AA2661" t="s">
        <v>6477</v>
      </c>
      <c r="AC2661" s="13" t="str">
        <f t="shared" si="438"/>
        <v>000168803</v>
      </c>
      <c r="AD2661" t="str">
        <f t="shared" si="439"/>
        <v>26/11/2015</v>
      </c>
      <c r="AE2661" t="str">
        <f t="shared" si="440"/>
        <v>07358761005128</v>
      </c>
      <c r="AF2661" s="14">
        <f t="shared" si="441"/>
        <v>768.16</v>
      </c>
      <c r="AG2661">
        <f t="shared" si="442"/>
        <v>0</v>
      </c>
      <c r="AH2661">
        <f t="shared" si="443"/>
        <v>1</v>
      </c>
      <c r="AI2661" s="16">
        <v>6789624</v>
      </c>
      <c r="AJ2661" s="16" t="s">
        <v>7441</v>
      </c>
      <c r="AK2661" s="16" t="s">
        <v>5732</v>
      </c>
      <c r="AL2661" s="16" t="s">
        <v>3417</v>
      </c>
      <c r="AM2661" s="16" t="s">
        <v>7143</v>
      </c>
      <c r="AN2661">
        <v>0.1</v>
      </c>
      <c r="AO2661">
        <f>VLOOKUP(TRIM(AL2661),'Parcela Dedutivel'!$A$1:$B$65536,2,FALSE)</f>
        <v>0</v>
      </c>
      <c r="AP2661" s="15">
        <f t="shared" si="444"/>
        <v>0</v>
      </c>
      <c r="AQ2661" s="16">
        <f t="shared" si="445"/>
        <v>0</v>
      </c>
      <c r="AV2661" s="18"/>
      <c r="AY2661" s="17"/>
      <c r="AZ2661" s="17"/>
    </row>
    <row r="2662" spans="1:52" hidden="1" x14ac:dyDescent="0.25">
      <c r="A2662" t="s">
        <v>26</v>
      </c>
      <c r="B2662" t="s">
        <v>6478</v>
      </c>
      <c r="C2662">
        <v>42334</v>
      </c>
      <c r="D2662" t="s">
        <v>2841</v>
      </c>
      <c r="E2662" t="s">
        <v>6979</v>
      </c>
      <c r="F2662" t="s">
        <v>1590</v>
      </c>
      <c r="G2662">
        <v>409.6</v>
      </c>
      <c r="H2662">
        <v>409.6</v>
      </c>
      <c r="I2662">
        <v>16.38</v>
      </c>
      <c r="J2662" t="s">
        <v>61</v>
      </c>
      <c r="K2662">
        <v>0</v>
      </c>
      <c r="L2662">
        <v>0</v>
      </c>
      <c r="M2662" t="s">
        <v>31</v>
      </c>
      <c r="N2662">
        <v>356.17</v>
      </c>
      <c r="O2662">
        <v>53.43</v>
      </c>
      <c r="P2662" t="s">
        <v>2788</v>
      </c>
      <c r="Q2662">
        <v>356.17</v>
      </c>
      <c r="R2662">
        <v>5.88</v>
      </c>
      <c r="S2662" t="s">
        <v>33</v>
      </c>
      <c r="T2662">
        <v>356.17</v>
      </c>
      <c r="U2662">
        <v>27.07</v>
      </c>
      <c r="V2662" t="s">
        <v>33</v>
      </c>
      <c r="W2662" t="s">
        <v>33</v>
      </c>
      <c r="X2662" t="s">
        <v>6479</v>
      </c>
      <c r="Y2662" t="s">
        <v>91</v>
      </c>
      <c r="Z2662" t="s">
        <v>1317</v>
      </c>
      <c r="AA2662" t="s">
        <v>1318</v>
      </c>
      <c r="AC2662" s="13" t="str">
        <f t="shared" si="438"/>
        <v>000168804</v>
      </c>
      <c r="AD2662" t="str">
        <f t="shared" si="439"/>
        <v>26/11/2015</v>
      </c>
      <c r="AE2662" t="str">
        <f t="shared" si="440"/>
        <v>05581720000101</v>
      </c>
      <c r="AF2662" s="14">
        <f t="shared" si="441"/>
        <v>409.6</v>
      </c>
      <c r="AG2662">
        <f t="shared" si="442"/>
        <v>0</v>
      </c>
      <c r="AH2662">
        <f t="shared" si="443"/>
        <v>1</v>
      </c>
      <c r="AI2662" s="16">
        <v>6784026</v>
      </c>
      <c r="AJ2662" s="16" t="s">
        <v>7439</v>
      </c>
      <c r="AK2662" s="16" t="s">
        <v>5399</v>
      </c>
      <c r="AL2662" s="16" t="s">
        <v>373</v>
      </c>
      <c r="AM2662" s="16" t="s">
        <v>7143</v>
      </c>
      <c r="AN2662">
        <v>16</v>
      </c>
      <c r="AO2662" t="e">
        <f>VLOOKUP(TRIM(AL2662),'Parcela Dedutivel'!$A$1:$B$65536,2,FALSE)</f>
        <v>#N/A</v>
      </c>
      <c r="AP2662" s="15">
        <f t="shared" si="444"/>
        <v>0</v>
      </c>
      <c r="AQ2662" s="16">
        <f t="shared" si="445"/>
        <v>0</v>
      </c>
      <c r="AV2662" s="18"/>
      <c r="AY2662" s="17"/>
      <c r="AZ2662" s="17"/>
    </row>
    <row r="2663" spans="1:52" hidden="1" x14ac:dyDescent="0.25">
      <c r="A2663" t="s">
        <v>26</v>
      </c>
      <c r="B2663" t="s">
        <v>6480</v>
      </c>
      <c r="C2663">
        <v>42334</v>
      </c>
      <c r="D2663" t="s">
        <v>2841</v>
      </c>
      <c r="E2663" t="s">
        <v>6979</v>
      </c>
      <c r="F2663" t="s">
        <v>478</v>
      </c>
      <c r="G2663">
        <v>168.62</v>
      </c>
      <c r="H2663">
        <v>140.52000000000001</v>
      </c>
      <c r="I2663">
        <v>5.62</v>
      </c>
      <c r="J2663" t="s">
        <v>61</v>
      </c>
      <c r="K2663">
        <v>0</v>
      </c>
      <c r="L2663">
        <v>0</v>
      </c>
      <c r="M2663" t="s">
        <v>31</v>
      </c>
      <c r="N2663">
        <v>140.52000000000001</v>
      </c>
      <c r="O2663">
        <v>28.1</v>
      </c>
      <c r="P2663" t="s">
        <v>2788</v>
      </c>
      <c r="Q2663">
        <v>140.52000000000001</v>
      </c>
      <c r="R2663">
        <v>2.3199999999999998</v>
      </c>
      <c r="S2663" t="s">
        <v>33</v>
      </c>
      <c r="T2663">
        <v>140.52000000000001</v>
      </c>
      <c r="U2663">
        <v>10.68</v>
      </c>
      <c r="V2663" t="s">
        <v>33</v>
      </c>
      <c r="W2663" t="s">
        <v>33</v>
      </c>
      <c r="X2663" t="s">
        <v>3234</v>
      </c>
      <c r="Y2663" t="s">
        <v>99</v>
      </c>
      <c r="Z2663" t="s">
        <v>2257</v>
      </c>
      <c r="AA2663" t="s">
        <v>2258</v>
      </c>
      <c r="AC2663" s="13" t="str">
        <f t="shared" si="438"/>
        <v>000168805</v>
      </c>
      <c r="AD2663" t="str">
        <f t="shared" si="439"/>
        <v>26/11/2015</v>
      </c>
      <c r="AE2663" t="str">
        <f t="shared" si="440"/>
        <v>46044053005417</v>
      </c>
      <c r="AF2663" s="14">
        <f t="shared" si="441"/>
        <v>168.62</v>
      </c>
      <c r="AG2663">
        <f t="shared" si="442"/>
        <v>0</v>
      </c>
      <c r="AH2663">
        <f t="shared" si="443"/>
        <v>1</v>
      </c>
      <c r="AI2663" s="16">
        <v>6978428</v>
      </c>
      <c r="AJ2663" s="16" t="s">
        <v>7770</v>
      </c>
      <c r="AK2663" s="16" t="s">
        <v>5733</v>
      </c>
      <c r="AL2663" s="16" t="s">
        <v>4910</v>
      </c>
      <c r="AM2663" s="16" t="s">
        <v>7143</v>
      </c>
      <c r="AN2663">
        <v>23</v>
      </c>
      <c r="AO2663" t="e">
        <f>VLOOKUP(TRIM(AL2663),'Parcela Dedutivel'!$A$1:$B$65536,2,FALSE)</f>
        <v>#N/A</v>
      </c>
      <c r="AP2663" s="15">
        <f t="shared" si="444"/>
        <v>0</v>
      </c>
      <c r="AQ2663" s="16">
        <f t="shared" si="445"/>
        <v>0</v>
      </c>
      <c r="AV2663" s="18"/>
      <c r="AY2663" s="17"/>
      <c r="AZ2663" s="17"/>
    </row>
    <row r="2664" spans="1:52" hidden="1" x14ac:dyDescent="0.25">
      <c r="A2664" t="s">
        <v>26</v>
      </c>
      <c r="B2664" t="s">
        <v>6481</v>
      </c>
      <c r="C2664">
        <v>42334</v>
      </c>
      <c r="D2664" t="s">
        <v>2804</v>
      </c>
      <c r="E2664" t="s">
        <v>6979</v>
      </c>
      <c r="F2664" t="s">
        <v>29</v>
      </c>
      <c r="G2664">
        <v>10280.700000000001</v>
      </c>
      <c r="H2664">
        <v>10280.700000000001</v>
      </c>
      <c r="I2664">
        <v>1850.53</v>
      </c>
      <c r="J2664" t="s">
        <v>30</v>
      </c>
      <c r="K2664">
        <v>0</v>
      </c>
      <c r="L2664">
        <v>0</v>
      </c>
      <c r="M2664" t="s">
        <v>31</v>
      </c>
      <c r="N2664">
        <v>0</v>
      </c>
      <c r="O2664">
        <v>0</v>
      </c>
      <c r="P2664" t="s">
        <v>31</v>
      </c>
      <c r="Q2664">
        <v>10280.700000000001</v>
      </c>
      <c r="R2664">
        <v>169.63</v>
      </c>
      <c r="S2664" t="s">
        <v>33</v>
      </c>
      <c r="T2664">
        <v>10280.700000000001</v>
      </c>
      <c r="U2664">
        <v>781.33</v>
      </c>
      <c r="V2664" t="s">
        <v>33</v>
      </c>
      <c r="W2664" t="s">
        <v>33</v>
      </c>
      <c r="X2664" t="s">
        <v>6482</v>
      </c>
      <c r="Y2664" t="s">
        <v>1378</v>
      </c>
      <c r="Z2664" t="s">
        <v>6081</v>
      </c>
      <c r="AA2664" t="s">
        <v>6082</v>
      </c>
      <c r="AC2664" s="13" t="str">
        <f t="shared" si="438"/>
        <v>000168806</v>
      </c>
      <c r="AD2664" t="str">
        <f t="shared" si="439"/>
        <v>26/11/2015</v>
      </c>
      <c r="AE2664" t="str">
        <f t="shared" si="440"/>
        <v>16590106000122</v>
      </c>
      <c r="AF2664" s="14">
        <f t="shared" si="441"/>
        <v>10280.700000000001</v>
      </c>
      <c r="AG2664">
        <f t="shared" si="442"/>
        <v>629.36970000000008</v>
      </c>
      <c r="AH2664">
        <f t="shared" si="443"/>
        <v>1</v>
      </c>
      <c r="AI2664" s="16">
        <v>6782685</v>
      </c>
      <c r="AJ2664" s="16" t="s">
        <v>7584</v>
      </c>
      <c r="AK2664" s="16" t="s">
        <v>5735</v>
      </c>
      <c r="AL2664" s="16" t="s">
        <v>3368</v>
      </c>
      <c r="AM2664" s="16" t="s">
        <v>7193</v>
      </c>
      <c r="AN2664">
        <v>3</v>
      </c>
      <c r="AO2664" t="e">
        <f>VLOOKUP(TRIM(AL2664),'Parcela Dedutivel'!$A$1:$B$65536,2,FALSE)</f>
        <v>#N/A</v>
      </c>
      <c r="AP2664" s="15">
        <f t="shared" si="444"/>
        <v>0</v>
      </c>
      <c r="AQ2664" s="16">
        <f t="shared" si="445"/>
        <v>0</v>
      </c>
      <c r="AV2664" s="18"/>
      <c r="AY2664" s="17"/>
      <c r="AZ2664" s="17"/>
    </row>
    <row r="2665" spans="1:52" hidden="1" x14ac:dyDescent="0.25">
      <c r="A2665" t="s">
        <v>26</v>
      </c>
      <c r="B2665" t="s">
        <v>6483</v>
      </c>
      <c r="C2665">
        <v>42334</v>
      </c>
      <c r="D2665" t="s">
        <v>2804</v>
      </c>
      <c r="E2665" t="s">
        <v>6979</v>
      </c>
      <c r="F2665" t="s">
        <v>29</v>
      </c>
      <c r="G2665">
        <v>487.16</v>
      </c>
      <c r="H2665">
        <v>487.16</v>
      </c>
      <c r="I2665">
        <v>87.69</v>
      </c>
      <c r="J2665" t="s">
        <v>30</v>
      </c>
      <c r="K2665">
        <v>0</v>
      </c>
      <c r="L2665">
        <v>0</v>
      </c>
      <c r="M2665" t="s">
        <v>31</v>
      </c>
      <c r="N2665">
        <v>0</v>
      </c>
      <c r="O2665">
        <v>0</v>
      </c>
      <c r="P2665" t="s">
        <v>31</v>
      </c>
      <c r="Q2665">
        <v>487.16</v>
      </c>
      <c r="R2665">
        <v>8.0400000000000009</v>
      </c>
      <c r="S2665" t="s">
        <v>33</v>
      </c>
      <c r="T2665">
        <v>487.16</v>
      </c>
      <c r="U2665">
        <v>37.020000000000003</v>
      </c>
      <c r="V2665" t="s">
        <v>33</v>
      </c>
      <c r="W2665" t="s">
        <v>33</v>
      </c>
      <c r="X2665" t="s">
        <v>2799</v>
      </c>
      <c r="Y2665" t="s">
        <v>1378</v>
      </c>
      <c r="Z2665" t="s">
        <v>2865</v>
      </c>
      <c r="AA2665" t="s">
        <v>2866</v>
      </c>
      <c r="AC2665" s="13" t="str">
        <f t="shared" si="438"/>
        <v>000168807</v>
      </c>
      <c r="AD2665" t="str">
        <f t="shared" si="439"/>
        <v>26/11/2015</v>
      </c>
      <c r="AE2665" t="str">
        <f t="shared" si="440"/>
        <v>59104422005704</v>
      </c>
      <c r="AF2665" s="14">
        <f t="shared" si="441"/>
        <v>487.16</v>
      </c>
      <c r="AG2665">
        <f t="shared" si="442"/>
        <v>0</v>
      </c>
      <c r="AH2665">
        <f t="shared" si="443"/>
        <v>1</v>
      </c>
      <c r="AI2665" s="16">
        <v>6784200</v>
      </c>
      <c r="AJ2665" s="16" t="s">
        <v>7450</v>
      </c>
      <c r="AK2665" s="16" t="s">
        <v>5400</v>
      </c>
      <c r="AL2665" s="16" t="s">
        <v>5401</v>
      </c>
      <c r="AM2665" s="16" t="s">
        <v>7143</v>
      </c>
      <c r="AN2665">
        <v>5000</v>
      </c>
      <c r="AO2665">
        <f>VLOOKUP(TRIM(AL2665),'Parcela Dedutivel'!$A$1:$B$65536,2,FALSE)</f>
        <v>0</v>
      </c>
      <c r="AP2665" s="15">
        <f t="shared" si="444"/>
        <v>0</v>
      </c>
      <c r="AQ2665" s="16">
        <f t="shared" si="445"/>
        <v>0</v>
      </c>
      <c r="AV2665" s="18"/>
      <c r="AY2665" s="17"/>
      <c r="AZ2665" s="17"/>
    </row>
    <row r="2666" spans="1:52" hidden="1" x14ac:dyDescent="0.25">
      <c r="A2666" t="s">
        <v>26</v>
      </c>
      <c r="B2666" t="s">
        <v>6484</v>
      </c>
      <c r="C2666">
        <v>42334</v>
      </c>
      <c r="D2666" t="s">
        <v>2841</v>
      </c>
      <c r="E2666" t="s">
        <v>6979</v>
      </c>
      <c r="F2666" t="s">
        <v>172</v>
      </c>
      <c r="G2666">
        <v>140</v>
      </c>
      <c r="H2666">
        <v>140</v>
      </c>
      <c r="I2666">
        <v>16.8</v>
      </c>
      <c r="J2666" t="s">
        <v>30</v>
      </c>
      <c r="K2666">
        <v>0</v>
      </c>
      <c r="L2666">
        <v>0</v>
      </c>
      <c r="M2666" t="s">
        <v>31</v>
      </c>
      <c r="N2666">
        <v>0</v>
      </c>
      <c r="O2666">
        <v>0</v>
      </c>
      <c r="P2666" t="s">
        <v>31</v>
      </c>
      <c r="Q2666">
        <v>140</v>
      </c>
      <c r="R2666">
        <v>2.31</v>
      </c>
      <c r="S2666" t="s">
        <v>33</v>
      </c>
      <c r="T2666">
        <v>140</v>
      </c>
      <c r="U2666">
        <v>10.64</v>
      </c>
      <c r="V2666" t="s">
        <v>33</v>
      </c>
      <c r="W2666" t="s">
        <v>33</v>
      </c>
      <c r="X2666" t="s">
        <v>2995</v>
      </c>
      <c r="Y2666" t="s">
        <v>99</v>
      </c>
      <c r="Z2666" t="s">
        <v>5426</v>
      </c>
      <c r="AA2666" t="s">
        <v>5427</v>
      </c>
      <c r="AC2666" s="13" t="str">
        <f t="shared" si="438"/>
        <v>000168808</v>
      </c>
      <c r="AD2666" t="str">
        <f t="shared" si="439"/>
        <v>26/11/2015</v>
      </c>
      <c r="AE2666" t="str">
        <f t="shared" si="440"/>
        <v>59105999005730</v>
      </c>
      <c r="AF2666" s="14">
        <f t="shared" si="441"/>
        <v>140</v>
      </c>
      <c r="AG2666">
        <f t="shared" si="442"/>
        <v>0</v>
      </c>
      <c r="AH2666">
        <f t="shared" si="443"/>
        <v>1</v>
      </c>
      <c r="AI2666" s="16">
        <v>6790898</v>
      </c>
      <c r="AJ2666" s="16" t="s">
        <v>7569</v>
      </c>
      <c r="AK2666" s="16" t="s">
        <v>5736</v>
      </c>
      <c r="AL2666" s="16" t="s">
        <v>3404</v>
      </c>
      <c r="AM2666" s="16" t="s">
        <v>7143</v>
      </c>
      <c r="AN2666">
        <v>4000</v>
      </c>
      <c r="AO2666">
        <f>VLOOKUP(TRIM(AL2666),'Parcela Dedutivel'!$A$1:$B$65536,2,FALSE)</f>
        <v>5.2500000000000005E-2</v>
      </c>
      <c r="AP2666" s="15">
        <f t="shared" si="444"/>
        <v>5.2500000000000005E-2</v>
      </c>
      <c r="AQ2666" s="16">
        <f t="shared" si="445"/>
        <v>210.00000000000003</v>
      </c>
      <c r="AV2666" s="18"/>
      <c r="AY2666" s="17"/>
      <c r="AZ2666" s="17"/>
    </row>
    <row r="2667" spans="1:52" hidden="1" x14ac:dyDescent="0.25">
      <c r="A2667" t="s">
        <v>26</v>
      </c>
      <c r="B2667" t="s">
        <v>6485</v>
      </c>
      <c r="C2667">
        <v>42334</v>
      </c>
      <c r="D2667" t="s">
        <v>2787</v>
      </c>
      <c r="E2667" t="s">
        <v>6979</v>
      </c>
      <c r="F2667" t="s">
        <v>29</v>
      </c>
      <c r="G2667">
        <v>1309.44</v>
      </c>
      <c r="H2667">
        <v>1138.6400000000001</v>
      </c>
      <c r="I2667">
        <v>204.96</v>
      </c>
      <c r="J2667" t="s">
        <v>61</v>
      </c>
      <c r="K2667">
        <v>0</v>
      </c>
      <c r="L2667">
        <v>0</v>
      </c>
      <c r="M2667" t="s">
        <v>31</v>
      </c>
      <c r="N2667">
        <v>1138.6400000000001</v>
      </c>
      <c r="O2667">
        <v>170.8</v>
      </c>
      <c r="P2667" t="s">
        <v>2788</v>
      </c>
      <c r="Q2667">
        <v>1138.6400000000001</v>
      </c>
      <c r="R2667">
        <v>18.79</v>
      </c>
      <c r="S2667" t="s">
        <v>33</v>
      </c>
      <c r="T2667">
        <v>1138.6400000000001</v>
      </c>
      <c r="U2667">
        <v>86.54</v>
      </c>
      <c r="V2667" t="s">
        <v>33</v>
      </c>
      <c r="W2667" t="s">
        <v>33</v>
      </c>
      <c r="X2667" t="s">
        <v>2747</v>
      </c>
      <c r="Y2667" t="s">
        <v>44</v>
      </c>
      <c r="Z2667" t="s">
        <v>2748</v>
      </c>
      <c r="AA2667" t="s">
        <v>2749</v>
      </c>
      <c r="AC2667" s="13" t="str">
        <f t="shared" si="438"/>
        <v>000168809</v>
      </c>
      <c r="AD2667" t="str">
        <f t="shared" si="439"/>
        <v>26/11/2015</v>
      </c>
      <c r="AE2667" t="str">
        <f t="shared" si="440"/>
        <v>59578948000171</v>
      </c>
      <c r="AF2667" s="14">
        <f t="shared" si="441"/>
        <v>1309.44</v>
      </c>
      <c r="AG2667">
        <f t="shared" si="442"/>
        <v>0</v>
      </c>
      <c r="AH2667">
        <f t="shared" si="443"/>
        <v>1</v>
      </c>
      <c r="AI2667" s="16">
        <v>7815944</v>
      </c>
      <c r="AJ2667" s="16" t="s">
        <v>7771</v>
      </c>
      <c r="AK2667" s="16" t="s">
        <v>5403</v>
      </c>
      <c r="AL2667" s="16" t="s">
        <v>5405</v>
      </c>
      <c r="AM2667" s="16" t="s">
        <v>7143</v>
      </c>
      <c r="AN2667">
        <v>1</v>
      </c>
      <c r="AO2667" t="e">
        <f>VLOOKUP(TRIM(AL2667),'Parcela Dedutivel'!$A$1:$B$65536,2,FALSE)</f>
        <v>#N/A</v>
      </c>
      <c r="AP2667" s="15">
        <f t="shared" si="444"/>
        <v>0</v>
      </c>
      <c r="AQ2667" s="16">
        <f t="shared" si="445"/>
        <v>0</v>
      </c>
      <c r="AV2667" s="18"/>
      <c r="AY2667" s="17"/>
      <c r="AZ2667" s="17"/>
    </row>
    <row r="2668" spans="1:52" hidden="1" x14ac:dyDescent="0.25">
      <c r="A2668" t="s">
        <v>26</v>
      </c>
      <c r="B2668" t="s">
        <v>6486</v>
      </c>
      <c r="C2668">
        <v>42334</v>
      </c>
      <c r="D2668" t="s">
        <v>2787</v>
      </c>
      <c r="E2668" t="s">
        <v>6979</v>
      </c>
      <c r="F2668" t="s">
        <v>29</v>
      </c>
      <c r="G2668">
        <v>3334.0699999999997</v>
      </c>
      <c r="H2668">
        <v>2778.39</v>
      </c>
      <c r="I2668">
        <v>500.11</v>
      </c>
      <c r="J2668" t="s">
        <v>61</v>
      </c>
      <c r="K2668">
        <v>0</v>
      </c>
      <c r="L2668">
        <v>0</v>
      </c>
      <c r="M2668" t="s">
        <v>31</v>
      </c>
      <c r="N2668">
        <v>2778.39</v>
      </c>
      <c r="O2668">
        <v>555.68000000000006</v>
      </c>
      <c r="P2668" t="s">
        <v>2788</v>
      </c>
      <c r="Q2668">
        <v>2778.39</v>
      </c>
      <c r="R2668">
        <v>45.84</v>
      </c>
      <c r="S2668" t="s">
        <v>33</v>
      </c>
      <c r="T2668">
        <v>2778.39</v>
      </c>
      <c r="U2668">
        <v>211.16</v>
      </c>
      <c r="V2668" t="s">
        <v>33</v>
      </c>
      <c r="W2668" t="s">
        <v>33</v>
      </c>
      <c r="X2668" t="s">
        <v>2747</v>
      </c>
      <c r="Y2668" t="s">
        <v>642</v>
      </c>
      <c r="Z2668" t="s">
        <v>2755</v>
      </c>
      <c r="AA2668" t="s">
        <v>2756</v>
      </c>
      <c r="AC2668" s="13" t="str">
        <f t="shared" si="438"/>
        <v>000168810</v>
      </c>
      <c r="AD2668" t="str">
        <f t="shared" si="439"/>
        <v>26/11/2015</v>
      </c>
      <c r="AE2668" t="str">
        <f t="shared" si="440"/>
        <v>59578948000171</v>
      </c>
      <c r="AF2668" s="14">
        <f t="shared" si="441"/>
        <v>3334.0699999999997</v>
      </c>
      <c r="AG2668">
        <f t="shared" si="442"/>
        <v>0</v>
      </c>
      <c r="AH2668">
        <f t="shared" si="443"/>
        <v>1</v>
      </c>
      <c r="AI2668" s="16">
        <v>6821151</v>
      </c>
      <c r="AJ2668" s="16" t="s">
        <v>7772</v>
      </c>
      <c r="AK2668" s="16" t="s">
        <v>5407</v>
      </c>
      <c r="AL2668" s="16" t="s">
        <v>413</v>
      </c>
      <c r="AM2668" s="16" t="s">
        <v>7193</v>
      </c>
      <c r="AN2668">
        <v>4</v>
      </c>
      <c r="AO2668" t="e">
        <f>VLOOKUP(TRIM(AL2668),'Parcela Dedutivel'!$A$1:$B$65536,2,FALSE)</f>
        <v>#N/A</v>
      </c>
      <c r="AP2668" s="15">
        <f t="shared" si="444"/>
        <v>0</v>
      </c>
      <c r="AQ2668" s="16">
        <f t="shared" si="445"/>
        <v>0</v>
      </c>
      <c r="AV2668" s="18"/>
      <c r="AY2668" s="17"/>
      <c r="AZ2668" s="17"/>
    </row>
    <row r="2669" spans="1:52" hidden="1" x14ac:dyDescent="0.25">
      <c r="A2669" t="s">
        <v>26</v>
      </c>
      <c r="B2669" t="s">
        <v>6486</v>
      </c>
      <c r="C2669">
        <v>42334</v>
      </c>
      <c r="D2669" t="s">
        <v>2787</v>
      </c>
      <c r="E2669" t="s">
        <v>6979</v>
      </c>
      <c r="F2669" t="s">
        <v>29</v>
      </c>
      <c r="G2669">
        <v>98.97</v>
      </c>
      <c r="H2669">
        <v>86.06</v>
      </c>
      <c r="I2669">
        <v>15.49</v>
      </c>
      <c r="J2669" t="s">
        <v>61</v>
      </c>
      <c r="K2669">
        <v>0</v>
      </c>
      <c r="L2669">
        <v>0</v>
      </c>
      <c r="M2669" t="s">
        <v>31</v>
      </c>
      <c r="N2669">
        <v>86.06</v>
      </c>
      <c r="O2669">
        <v>12.91</v>
      </c>
      <c r="P2669" t="s">
        <v>2788</v>
      </c>
      <c r="Q2669">
        <v>86.06</v>
      </c>
      <c r="R2669">
        <v>1.42</v>
      </c>
      <c r="S2669" t="s">
        <v>33</v>
      </c>
      <c r="T2669">
        <v>86.06</v>
      </c>
      <c r="U2669">
        <v>6.54</v>
      </c>
      <c r="V2669" t="s">
        <v>33</v>
      </c>
      <c r="W2669" t="s">
        <v>33</v>
      </c>
      <c r="X2669" t="s">
        <v>2747</v>
      </c>
      <c r="Y2669" t="s">
        <v>91</v>
      </c>
      <c r="Z2669" t="s">
        <v>2751</v>
      </c>
      <c r="AA2669" t="s">
        <v>2752</v>
      </c>
      <c r="AC2669" s="13" t="str">
        <f t="shared" si="438"/>
        <v>000168810</v>
      </c>
      <c r="AD2669" t="str">
        <f t="shared" si="439"/>
        <v>26/11/2015</v>
      </c>
      <c r="AE2669" t="str">
        <f t="shared" si="440"/>
        <v>59578948000171</v>
      </c>
      <c r="AF2669" s="14">
        <f t="shared" si="441"/>
        <v>98.97</v>
      </c>
      <c r="AG2669">
        <f t="shared" si="442"/>
        <v>0</v>
      </c>
      <c r="AH2669">
        <f t="shared" si="443"/>
        <v>1</v>
      </c>
      <c r="AI2669" s="16">
        <v>6782698</v>
      </c>
      <c r="AJ2669" s="16" t="s">
        <v>7475</v>
      </c>
      <c r="AK2669" s="16" t="s">
        <v>5737</v>
      </c>
      <c r="AL2669" s="16" t="s">
        <v>5738</v>
      </c>
      <c r="AM2669" s="16" t="s">
        <v>7193</v>
      </c>
      <c r="AN2669">
        <v>5</v>
      </c>
      <c r="AO2669" t="e">
        <f>VLOOKUP(TRIM(AL2669),'Parcela Dedutivel'!$A$1:$B$65536,2,FALSE)</f>
        <v>#N/A</v>
      </c>
      <c r="AP2669" s="15">
        <f t="shared" si="444"/>
        <v>0</v>
      </c>
      <c r="AQ2669" s="16">
        <f t="shared" si="445"/>
        <v>0</v>
      </c>
      <c r="AV2669" s="18"/>
      <c r="AY2669" s="17"/>
      <c r="AZ2669" s="17"/>
    </row>
    <row r="2670" spans="1:52" hidden="1" x14ac:dyDescent="0.25">
      <c r="A2670" t="s">
        <v>26</v>
      </c>
      <c r="B2670" t="s">
        <v>6486</v>
      </c>
      <c r="C2670">
        <v>42334</v>
      </c>
      <c r="D2670" t="s">
        <v>2787</v>
      </c>
      <c r="E2670" t="s">
        <v>6979</v>
      </c>
      <c r="F2670" t="s">
        <v>29</v>
      </c>
      <c r="G2670">
        <v>587.73</v>
      </c>
      <c r="H2670">
        <v>511.07</v>
      </c>
      <c r="I2670">
        <v>91.99</v>
      </c>
      <c r="J2670" t="s">
        <v>61</v>
      </c>
      <c r="K2670">
        <v>0</v>
      </c>
      <c r="L2670">
        <v>0</v>
      </c>
      <c r="M2670" t="s">
        <v>31</v>
      </c>
      <c r="N2670">
        <v>511.07</v>
      </c>
      <c r="O2670">
        <v>76.66</v>
      </c>
      <c r="P2670" t="s">
        <v>2788</v>
      </c>
      <c r="Q2670">
        <v>511.07</v>
      </c>
      <c r="R2670">
        <v>8.43</v>
      </c>
      <c r="S2670" t="s">
        <v>33</v>
      </c>
      <c r="T2670">
        <v>511.07</v>
      </c>
      <c r="U2670">
        <v>38.840000000000003</v>
      </c>
      <c r="V2670" t="s">
        <v>33</v>
      </c>
      <c r="W2670" t="s">
        <v>33</v>
      </c>
      <c r="X2670" t="s">
        <v>2747</v>
      </c>
      <c r="Y2670" t="s">
        <v>91</v>
      </c>
      <c r="Z2670" t="s">
        <v>2757</v>
      </c>
      <c r="AA2670" t="s">
        <v>2758</v>
      </c>
      <c r="AC2670" s="13" t="str">
        <f t="shared" si="438"/>
        <v>000168810</v>
      </c>
      <c r="AD2670" t="str">
        <f t="shared" si="439"/>
        <v>26/11/2015</v>
      </c>
      <c r="AE2670" t="str">
        <f t="shared" si="440"/>
        <v>59578948000171</v>
      </c>
      <c r="AF2670" s="14">
        <f t="shared" si="441"/>
        <v>587.73</v>
      </c>
      <c r="AG2670">
        <f t="shared" si="442"/>
        <v>0</v>
      </c>
      <c r="AH2670">
        <f t="shared" si="443"/>
        <v>1</v>
      </c>
      <c r="AI2670" s="16">
        <v>6821151</v>
      </c>
      <c r="AJ2670" s="16" t="s">
        <v>7772</v>
      </c>
      <c r="AK2670" s="16" t="s">
        <v>5407</v>
      </c>
      <c r="AL2670" s="16" t="s">
        <v>5409</v>
      </c>
      <c r="AM2670" s="16" t="s">
        <v>7193</v>
      </c>
      <c r="AN2670">
        <v>15</v>
      </c>
      <c r="AO2670" t="e">
        <f>VLOOKUP(TRIM(AL2670),'Parcela Dedutivel'!$A$1:$B$65536,2,FALSE)</f>
        <v>#N/A</v>
      </c>
      <c r="AP2670" s="15">
        <f t="shared" si="444"/>
        <v>0</v>
      </c>
      <c r="AQ2670" s="16">
        <f t="shared" si="445"/>
        <v>0</v>
      </c>
      <c r="AV2670" s="18"/>
      <c r="AY2670" s="17"/>
      <c r="AZ2670" s="17"/>
    </row>
    <row r="2671" spans="1:52" hidden="1" x14ac:dyDescent="0.25">
      <c r="A2671" t="s">
        <v>26</v>
      </c>
      <c r="B2671" t="s">
        <v>6487</v>
      </c>
      <c r="C2671">
        <v>42334</v>
      </c>
      <c r="D2671" t="s">
        <v>2804</v>
      </c>
      <c r="E2671" t="s">
        <v>6979</v>
      </c>
      <c r="F2671" t="s">
        <v>29</v>
      </c>
      <c r="G2671">
        <v>960.37</v>
      </c>
      <c r="H2671">
        <v>835.1</v>
      </c>
      <c r="I2671">
        <v>150.32</v>
      </c>
      <c r="J2671" t="s">
        <v>30</v>
      </c>
      <c r="K2671">
        <v>0</v>
      </c>
      <c r="L2671">
        <v>0</v>
      </c>
      <c r="M2671" t="s">
        <v>31</v>
      </c>
      <c r="N2671">
        <v>835.1</v>
      </c>
      <c r="O2671">
        <v>125.27</v>
      </c>
      <c r="P2671" t="s">
        <v>2788</v>
      </c>
      <c r="Q2671">
        <v>835.1</v>
      </c>
      <c r="R2671">
        <v>13.780000000000001</v>
      </c>
      <c r="S2671" t="s">
        <v>33</v>
      </c>
      <c r="T2671">
        <v>835.1</v>
      </c>
      <c r="U2671">
        <v>63.47</v>
      </c>
      <c r="V2671" t="s">
        <v>33</v>
      </c>
      <c r="W2671" t="s">
        <v>33</v>
      </c>
      <c r="X2671" t="s">
        <v>1384</v>
      </c>
      <c r="Y2671" t="s">
        <v>91</v>
      </c>
      <c r="Z2671" t="s">
        <v>6488</v>
      </c>
      <c r="AA2671" t="s">
        <v>6489</v>
      </c>
      <c r="AC2671" s="13" t="str">
        <f t="shared" si="438"/>
        <v>000168811</v>
      </c>
      <c r="AD2671" t="str">
        <f t="shared" si="439"/>
        <v>26/11/2015</v>
      </c>
      <c r="AE2671" t="str">
        <f t="shared" si="440"/>
        <v>96195615000190</v>
      </c>
      <c r="AF2671" s="14">
        <f t="shared" si="441"/>
        <v>960.37</v>
      </c>
      <c r="AG2671">
        <f t="shared" si="442"/>
        <v>0</v>
      </c>
      <c r="AH2671">
        <f t="shared" si="443"/>
        <v>1</v>
      </c>
      <c r="AI2671" s="16">
        <v>6821151</v>
      </c>
      <c r="AJ2671" s="16" t="s">
        <v>7772</v>
      </c>
      <c r="AK2671" s="16" t="s">
        <v>5407</v>
      </c>
      <c r="AL2671" s="16" t="s">
        <v>4695</v>
      </c>
      <c r="AM2671" s="16" t="s">
        <v>7193</v>
      </c>
      <c r="AN2671">
        <v>12</v>
      </c>
      <c r="AO2671" t="e">
        <f>VLOOKUP(TRIM(AL2671),'Parcela Dedutivel'!$A$1:$B$65536,2,FALSE)</f>
        <v>#N/A</v>
      </c>
      <c r="AP2671" s="15">
        <f t="shared" si="444"/>
        <v>0</v>
      </c>
      <c r="AQ2671" s="16">
        <f t="shared" si="445"/>
        <v>0</v>
      </c>
      <c r="AV2671" s="18"/>
      <c r="AY2671" s="17"/>
      <c r="AZ2671" s="17"/>
    </row>
    <row r="2672" spans="1:52" hidden="1" x14ac:dyDescent="0.25">
      <c r="A2672" t="s">
        <v>26</v>
      </c>
      <c r="B2672" t="s">
        <v>6487</v>
      </c>
      <c r="C2672">
        <v>42334</v>
      </c>
      <c r="D2672" t="s">
        <v>2804</v>
      </c>
      <c r="E2672" t="s">
        <v>6979</v>
      </c>
      <c r="F2672" t="s">
        <v>29</v>
      </c>
      <c r="G2672">
        <v>1388.69</v>
      </c>
      <c r="H2672">
        <v>1207.56</v>
      </c>
      <c r="I2672">
        <v>217.36</v>
      </c>
      <c r="J2672" t="s">
        <v>30</v>
      </c>
      <c r="K2672">
        <v>0</v>
      </c>
      <c r="L2672">
        <v>0</v>
      </c>
      <c r="M2672" t="s">
        <v>31</v>
      </c>
      <c r="N2672">
        <v>1207.56</v>
      </c>
      <c r="O2672">
        <v>181.13</v>
      </c>
      <c r="P2672" t="s">
        <v>2788</v>
      </c>
      <c r="Q2672">
        <v>1207.56</v>
      </c>
      <c r="R2672">
        <v>19.920000000000002</v>
      </c>
      <c r="S2672" t="s">
        <v>33</v>
      </c>
      <c r="T2672">
        <v>1207.56</v>
      </c>
      <c r="U2672">
        <v>91.77</v>
      </c>
      <c r="V2672" t="s">
        <v>33</v>
      </c>
      <c r="W2672" t="s">
        <v>33</v>
      </c>
      <c r="X2672" t="s">
        <v>1384</v>
      </c>
      <c r="Y2672" t="s">
        <v>91</v>
      </c>
      <c r="Z2672" t="s">
        <v>6490</v>
      </c>
      <c r="AA2672" t="s">
        <v>6491</v>
      </c>
      <c r="AC2672" s="13" t="str">
        <f t="shared" si="438"/>
        <v>000168811</v>
      </c>
      <c r="AD2672" t="str">
        <f t="shared" si="439"/>
        <v>26/11/2015</v>
      </c>
      <c r="AE2672" t="str">
        <f t="shared" si="440"/>
        <v>96195615000190</v>
      </c>
      <c r="AF2672" s="14">
        <f t="shared" si="441"/>
        <v>1388.69</v>
      </c>
      <c r="AG2672">
        <f t="shared" si="442"/>
        <v>0</v>
      </c>
      <c r="AH2672">
        <f t="shared" si="443"/>
        <v>1</v>
      </c>
      <c r="AI2672" s="16">
        <v>6782698</v>
      </c>
      <c r="AJ2672" s="16" t="s">
        <v>7475</v>
      </c>
      <c r="AK2672" s="16" t="s">
        <v>5737</v>
      </c>
      <c r="AL2672" s="16" t="s">
        <v>3245</v>
      </c>
      <c r="AM2672" s="16" t="s">
        <v>7193</v>
      </c>
      <c r="AN2672">
        <v>10</v>
      </c>
      <c r="AO2672" t="e">
        <f>VLOOKUP(TRIM(AL2672),'Parcela Dedutivel'!$A$1:$B$65536,2,FALSE)</f>
        <v>#N/A</v>
      </c>
      <c r="AP2672" s="15">
        <f t="shared" si="444"/>
        <v>0</v>
      </c>
      <c r="AQ2672" s="16">
        <f t="shared" si="445"/>
        <v>0</v>
      </c>
      <c r="AV2672" s="18"/>
      <c r="AY2672" s="17"/>
      <c r="AZ2672" s="17"/>
    </row>
    <row r="2673" spans="1:52" hidden="1" x14ac:dyDescent="0.25">
      <c r="A2673" t="s">
        <v>26</v>
      </c>
      <c r="B2673" t="s">
        <v>6492</v>
      </c>
      <c r="C2673">
        <v>42334</v>
      </c>
      <c r="D2673" t="s">
        <v>2804</v>
      </c>
      <c r="E2673" t="s">
        <v>6979</v>
      </c>
      <c r="F2673" t="s">
        <v>29</v>
      </c>
      <c r="G2673">
        <v>2247.39</v>
      </c>
      <c r="H2673">
        <v>1954.25</v>
      </c>
      <c r="I2673">
        <v>351.77</v>
      </c>
      <c r="J2673" t="s">
        <v>30</v>
      </c>
      <c r="K2673">
        <v>0</v>
      </c>
      <c r="L2673">
        <v>0</v>
      </c>
      <c r="M2673" t="s">
        <v>31</v>
      </c>
      <c r="N2673">
        <v>1954.25</v>
      </c>
      <c r="O2673">
        <v>293.14</v>
      </c>
      <c r="P2673" t="s">
        <v>2788</v>
      </c>
      <c r="Q2673">
        <v>1954.25</v>
      </c>
      <c r="R2673">
        <v>32.25</v>
      </c>
      <c r="S2673" t="s">
        <v>33</v>
      </c>
      <c r="T2673">
        <v>1954.25</v>
      </c>
      <c r="U2673">
        <v>148.52000000000001</v>
      </c>
      <c r="V2673" t="s">
        <v>33</v>
      </c>
      <c r="W2673" t="s">
        <v>33</v>
      </c>
      <c r="X2673" t="s">
        <v>1384</v>
      </c>
      <c r="Y2673" t="s">
        <v>91</v>
      </c>
      <c r="Z2673" t="s">
        <v>4560</v>
      </c>
      <c r="AA2673" t="s">
        <v>4561</v>
      </c>
      <c r="AC2673" s="13" t="str">
        <f t="shared" si="438"/>
        <v>000168812</v>
      </c>
      <c r="AD2673" t="str">
        <f t="shared" si="439"/>
        <v>26/11/2015</v>
      </c>
      <c r="AE2673" t="str">
        <f t="shared" si="440"/>
        <v>96195615000190</v>
      </c>
      <c r="AF2673" s="14">
        <f t="shared" si="441"/>
        <v>2247.39</v>
      </c>
      <c r="AG2673">
        <f t="shared" si="442"/>
        <v>0</v>
      </c>
      <c r="AH2673">
        <f t="shared" si="443"/>
        <v>1</v>
      </c>
      <c r="AI2673" s="16">
        <v>6782698</v>
      </c>
      <c r="AJ2673" s="16" t="s">
        <v>7475</v>
      </c>
      <c r="AK2673" s="16" t="s">
        <v>5737</v>
      </c>
      <c r="AL2673" s="16" t="s">
        <v>298</v>
      </c>
      <c r="AM2673" s="16" t="s">
        <v>7193</v>
      </c>
      <c r="AN2673">
        <v>10</v>
      </c>
      <c r="AO2673" t="e">
        <f>VLOOKUP(TRIM(AL2673),'Parcela Dedutivel'!$A$1:$B$65536,2,FALSE)</f>
        <v>#N/A</v>
      </c>
      <c r="AP2673" s="15">
        <f t="shared" si="444"/>
        <v>0</v>
      </c>
      <c r="AQ2673" s="16">
        <f t="shared" si="445"/>
        <v>0</v>
      </c>
      <c r="AV2673" s="18"/>
      <c r="AY2673" s="17"/>
      <c r="AZ2673" s="17"/>
    </row>
    <row r="2674" spans="1:52" hidden="1" x14ac:dyDescent="0.25">
      <c r="A2674" t="s">
        <v>26</v>
      </c>
      <c r="B2674" t="s">
        <v>6493</v>
      </c>
      <c r="C2674">
        <v>42334</v>
      </c>
      <c r="D2674" t="s">
        <v>2817</v>
      </c>
      <c r="E2674" t="s">
        <v>6979</v>
      </c>
      <c r="F2674" t="s">
        <v>393</v>
      </c>
      <c r="G2674">
        <v>652.76</v>
      </c>
      <c r="H2674">
        <v>567.62</v>
      </c>
      <c r="I2674">
        <v>68.11</v>
      </c>
      <c r="J2674" t="s">
        <v>30</v>
      </c>
      <c r="K2674">
        <v>0</v>
      </c>
      <c r="L2674">
        <v>0</v>
      </c>
      <c r="M2674" t="s">
        <v>31</v>
      </c>
      <c r="N2674">
        <v>567.62</v>
      </c>
      <c r="O2674">
        <v>85.14</v>
      </c>
      <c r="P2674" t="s">
        <v>2788</v>
      </c>
      <c r="Q2674">
        <v>567.62</v>
      </c>
      <c r="R2674">
        <v>9.370000000000001</v>
      </c>
      <c r="S2674" t="s">
        <v>33</v>
      </c>
      <c r="T2674">
        <v>567.62</v>
      </c>
      <c r="U2674">
        <v>43.14</v>
      </c>
      <c r="V2674" t="s">
        <v>33</v>
      </c>
      <c r="W2674" t="s">
        <v>33</v>
      </c>
      <c r="X2674" t="s">
        <v>3899</v>
      </c>
      <c r="Y2674" t="s">
        <v>96</v>
      </c>
      <c r="Z2674" t="s">
        <v>6494</v>
      </c>
      <c r="AA2674" t="s">
        <v>6439</v>
      </c>
      <c r="AC2674" s="13" t="str">
        <f t="shared" si="438"/>
        <v>000168813</v>
      </c>
      <c r="AD2674" t="str">
        <f t="shared" si="439"/>
        <v>26/11/2015</v>
      </c>
      <c r="AE2674" t="str">
        <f t="shared" si="440"/>
        <v>67405936000173</v>
      </c>
      <c r="AF2674" s="14">
        <f t="shared" si="441"/>
        <v>652.76</v>
      </c>
      <c r="AG2674">
        <f t="shared" si="442"/>
        <v>0</v>
      </c>
      <c r="AH2674">
        <f t="shared" si="443"/>
        <v>1</v>
      </c>
      <c r="AI2674" s="16">
        <v>6785854</v>
      </c>
      <c r="AJ2674" s="16" t="s">
        <v>7773</v>
      </c>
      <c r="AK2674" s="16" t="s">
        <v>5740</v>
      </c>
      <c r="AL2674" s="16" t="s">
        <v>5742</v>
      </c>
      <c r="AM2674" s="16" t="s">
        <v>7438</v>
      </c>
      <c r="AN2674">
        <v>15000</v>
      </c>
      <c r="AO2674">
        <f>VLOOKUP(TRIM(AL2674),'Parcela Dedutivel'!$A$1:$B$65536,2,FALSE)</f>
        <v>0</v>
      </c>
      <c r="AP2674" s="15">
        <f t="shared" si="444"/>
        <v>0</v>
      </c>
      <c r="AQ2674" s="16">
        <f t="shared" si="445"/>
        <v>0</v>
      </c>
      <c r="AV2674" s="18"/>
      <c r="AY2674" s="17"/>
      <c r="AZ2674" s="17"/>
    </row>
    <row r="2675" spans="1:52" hidden="1" x14ac:dyDescent="0.25">
      <c r="A2675" t="s">
        <v>26</v>
      </c>
      <c r="B2675" t="s">
        <v>6495</v>
      </c>
      <c r="C2675">
        <v>42334</v>
      </c>
      <c r="D2675" t="s">
        <v>2817</v>
      </c>
      <c r="E2675" t="s">
        <v>6979</v>
      </c>
      <c r="F2675" t="s">
        <v>393</v>
      </c>
      <c r="G2675">
        <v>1740.7</v>
      </c>
      <c r="H2675">
        <v>1513.65</v>
      </c>
      <c r="I2675">
        <v>181.64000000000001</v>
      </c>
      <c r="J2675" t="s">
        <v>30</v>
      </c>
      <c r="K2675">
        <v>0</v>
      </c>
      <c r="L2675">
        <v>0</v>
      </c>
      <c r="M2675" t="s">
        <v>31</v>
      </c>
      <c r="N2675">
        <v>1513.65</v>
      </c>
      <c r="O2675">
        <v>227.05</v>
      </c>
      <c r="P2675" t="s">
        <v>2788</v>
      </c>
      <c r="Q2675">
        <v>1513.65</v>
      </c>
      <c r="R2675">
        <v>24.98</v>
      </c>
      <c r="S2675" t="s">
        <v>33</v>
      </c>
      <c r="T2675">
        <v>1513.65</v>
      </c>
      <c r="U2675">
        <v>115.04</v>
      </c>
      <c r="V2675" t="s">
        <v>33</v>
      </c>
      <c r="W2675" t="s">
        <v>33</v>
      </c>
      <c r="X2675" t="s">
        <v>3899</v>
      </c>
      <c r="Y2675" t="s">
        <v>96</v>
      </c>
      <c r="Z2675" t="s">
        <v>6496</v>
      </c>
      <c r="AA2675" t="s">
        <v>6439</v>
      </c>
      <c r="AC2675" s="13" t="str">
        <f t="shared" si="438"/>
        <v>000168814</v>
      </c>
      <c r="AD2675" t="str">
        <f t="shared" si="439"/>
        <v>26/11/2015</v>
      </c>
      <c r="AE2675" t="str">
        <f t="shared" si="440"/>
        <v>67405936000173</v>
      </c>
      <c r="AF2675" s="14">
        <f t="shared" si="441"/>
        <v>1740.7</v>
      </c>
      <c r="AG2675">
        <f t="shared" si="442"/>
        <v>0</v>
      </c>
      <c r="AH2675">
        <f t="shared" si="443"/>
        <v>1</v>
      </c>
      <c r="AI2675" s="16">
        <v>6821151</v>
      </c>
      <c r="AJ2675" s="16" t="s">
        <v>7772</v>
      </c>
      <c r="AK2675" s="16" t="s">
        <v>5407</v>
      </c>
      <c r="AL2675" s="16" t="s">
        <v>3218</v>
      </c>
      <c r="AM2675" s="16" t="s">
        <v>7193</v>
      </c>
      <c r="AN2675">
        <v>9</v>
      </c>
      <c r="AO2675" t="e">
        <f>VLOOKUP(TRIM(AL2675),'Parcela Dedutivel'!$A$1:$B$65536,2,FALSE)</f>
        <v>#N/A</v>
      </c>
      <c r="AP2675" s="15">
        <f t="shared" si="444"/>
        <v>0</v>
      </c>
      <c r="AQ2675" s="16">
        <f t="shared" si="445"/>
        <v>0</v>
      </c>
      <c r="AV2675" s="18"/>
      <c r="AY2675" s="17"/>
      <c r="AZ2675" s="17"/>
    </row>
    <row r="2676" spans="1:52" hidden="1" x14ac:dyDescent="0.25">
      <c r="A2676" t="s">
        <v>26</v>
      </c>
      <c r="B2676" t="s">
        <v>6497</v>
      </c>
      <c r="C2676">
        <v>42334</v>
      </c>
      <c r="D2676" t="s">
        <v>2817</v>
      </c>
      <c r="E2676" t="s">
        <v>6979</v>
      </c>
      <c r="F2676" t="s">
        <v>393</v>
      </c>
      <c r="G2676">
        <v>1305.53</v>
      </c>
      <c r="H2676">
        <v>1135.24</v>
      </c>
      <c r="I2676">
        <v>136.22999999999999</v>
      </c>
      <c r="J2676" t="s">
        <v>30</v>
      </c>
      <c r="K2676">
        <v>0</v>
      </c>
      <c r="L2676">
        <v>0</v>
      </c>
      <c r="M2676" t="s">
        <v>31</v>
      </c>
      <c r="N2676">
        <v>1135.24</v>
      </c>
      <c r="O2676">
        <v>170.29</v>
      </c>
      <c r="P2676" t="s">
        <v>2788</v>
      </c>
      <c r="Q2676">
        <v>1135.24</v>
      </c>
      <c r="R2676">
        <v>18.73</v>
      </c>
      <c r="S2676" t="s">
        <v>33</v>
      </c>
      <c r="T2676">
        <v>1135.24</v>
      </c>
      <c r="U2676">
        <v>86.28</v>
      </c>
      <c r="V2676" t="s">
        <v>33</v>
      </c>
      <c r="W2676" t="s">
        <v>33</v>
      </c>
      <c r="X2676" t="s">
        <v>3899</v>
      </c>
      <c r="Y2676" t="s">
        <v>96</v>
      </c>
      <c r="Z2676" t="s">
        <v>6498</v>
      </c>
      <c r="AA2676" t="s">
        <v>6439</v>
      </c>
      <c r="AC2676" s="13" t="str">
        <f t="shared" si="438"/>
        <v>000168815</v>
      </c>
      <c r="AD2676" t="str">
        <f t="shared" si="439"/>
        <v>26/11/2015</v>
      </c>
      <c r="AE2676" t="str">
        <f t="shared" si="440"/>
        <v>67405936000173</v>
      </c>
      <c r="AF2676" s="14">
        <f t="shared" si="441"/>
        <v>1305.53</v>
      </c>
      <c r="AG2676">
        <f t="shared" si="442"/>
        <v>0</v>
      </c>
      <c r="AH2676">
        <f t="shared" si="443"/>
        <v>1</v>
      </c>
      <c r="AI2676" s="16">
        <v>6784149</v>
      </c>
      <c r="AJ2676" s="16" t="s">
        <v>7562</v>
      </c>
      <c r="AK2676" s="16" t="s">
        <v>5744</v>
      </c>
      <c r="AL2676" s="16" t="s">
        <v>5745</v>
      </c>
      <c r="AM2676" s="16" t="s">
        <v>7143</v>
      </c>
      <c r="AN2676">
        <v>20000</v>
      </c>
      <c r="AO2676">
        <f>VLOOKUP(TRIM(AL2676),'Parcela Dedutivel'!$A$1:$B$65536,2,FALSE)</f>
        <v>0</v>
      </c>
      <c r="AP2676" s="15">
        <f t="shared" si="444"/>
        <v>0</v>
      </c>
      <c r="AQ2676" s="16">
        <f t="shared" si="445"/>
        <v>0</v>
      </c>
      <c r="AV2676" s="18"/>
      <c r="AY2676" s="17"/>
      <c r="AZ2676" s="17"/>
    </row>
    <row r="2677" spans="1:52" hidden="1" x14ac:dyDescent="0.25">
      <c r="A2677" t="s">
        <v>26</v>
      </c>
      <c r="B2677" t="s">
        <v>6499</v>
      </c>
      <c r="C2677">
        <v>42334</v>
      </c>
      <c r="D2677" t="s">
        <v>2817</v>
      </c>
      <c r="E2677" t="s">
        <v>6979</v>
      </c>
      <c r="F2677" t="s">
        <v>393</v>
      </c>
      <c r="G2677">
        <v>1087.93</v>
      </c>
      <c r="H2677">
        <v>946.03</v>
      </c>
      <c r="I2677">
        <v>113.52</v>
      </c>
      <c r="J2677" t="s">
        <v>30</v>
      </c>
      <c r="K2677">
        <v>0</v>
      </c>
      <c r="L2677">
        <v>0</v>
      </c>
      <c r="M2677" t="s">
        <v>31</v>
      </c>
      <c r="N2677">
        <v>946.03</v>
      </c>
      <c r="O2677">
        <v>141.9</v>
      </c>
      <c r="P2677" t="s">
        <v>2788</v>
      </c>
      <c r="Q2677">
        <v>946.03</v>
      </c>
      <c r="R2677">
        <v>15.610000000000001</v>
      </c>
      <c r="S2677" t="s">
        <v>33</v>
      </c>
      <c r="T2677">
        <v>946.03</v>
      </c>
      <c r="U2677">
        <v>71.900000000000006</v>
      </c>
      <c r="V2677" t="s">
        <v>33</v>
      </c>
      <c r="W2677" t="s">
        <v>33</v>
      </c>
      <c r="X2677" t="s">
        <v>3899</v>
      </c>
      <c r="Y2677" t="s">
        <v>96</v>
      </c>
      <c r="Z2677" t="s">
        <v>6500</v>
      </c>
      <c r="AA2677" t="s">
        <v>6439</v>
      </c>
      <c r="AC2677" s="13" t="str">
        <f t="shared" si="438"/>
        <v>000168816</v>
      </c>
      <c r="AD2677" t="str">
        <f t="shared" si="439"/>
        <v>26/11/2015</v>
      </c>
      <c r="AE2677" t="str">
        <f t="shared" si="440"/>
        <v>67405936000173</v>
      </c>
      <c r="AF2677" s="14">
        <f t="shared" si="441"/>
        <v>1087.93</v>
      </c>
      <c r="AG2677">
        <f t="shared" si="442"/>
        <v>0</v>
      </c>
      <c r="AH2677">
        <f t="shared" si="443"/>
        <v>1</v>
      </c>
      <c r="AI2677" s="16">
        <v>6821151</v>
      </c>
      <c r="AJ2677" s="16" t="s">
        <v>7772</v>
      </c>
      <c r="AK2677" s="16" t="s">
        <v>5407</v>
      </c>
      <c r="AL2677" s="16" t="s">
        <v>3223</v>
      </c>
      <c r="AM2677" s="16" t="s">
        <v>7193</v>
      </c>
      <c r="AN2677">
        <v>5</v>
      </c>
      <c r="AO2677" t="e">
        <f>VLOOKUP(TRIM(AL2677),'Parcela Dedutivel'!$A$1:$B$65536,2,FALSE)</f>
        <v>#N/A</v>
      </c>
      <c r="AP2677" s="15">
        <f t="shared" si="444"/>
        <v>0</v>
      </c>
      <c r="AQ2677" s="16">
        <f t="shared" si="445"/>
        <v>0</v>
      </c>
      <c r="AV2677" s="18"/>
      <c r="AY2677" s="17"/>
      <c r="AZ2677" s="17"/>
    </row>
    <row r="2678" spans="1:52" hidden="1" x14ac:dyDescent="0.25">
      <c r="A2678" t="s">
        <v>26</v>
      </c>
      <c r="B2678" t="s">
        <v>6501</v>
      </c>
      <c r="C2678">
        <v>42334</v>
      </c>
      <c r="D2678" t="s">
        <v>2817</v>
      </c>
      <c r="E2678" t="s">
        <v>6979</v>
      </c>
      <c r="F2678" t="s">
        <v>393</v>
      </c>
      <c r="G2678">
        <v>652.76</v>
      </c>
      <c r="H2678">
        <v>567.62</v>
      </c>
      <c r="I2678">
        <v>68.11</v>
      </c>
      <c r="J2678" t="s">
        <v>30</v>
      </c>
      <c r="K2678">
        <v>0</v>
      </c>
      <c r="L2678">
        <v>0</v>
      </c>
      <c r="M2678" t="s">
        <v>31</v>
      </c>
      <c r="N2678">
        <v>567.62</v>
      </c>
      <c r="O2678">
        <v>85.14</v>
      </c>
      <c r="P2678" t="s">
        <v>2788</v>
      </c>
      <c r="Q2678">
        <v>567.62</v>
      </c>
      <c r="R2678">
        <v>9.370000000000001</v>
      </c>
      <c r="S2678" t="s">
        <v>33</v>
      </c>
      <c r="T2678">
        <v>567.62</v>
      </c>
      <c r="U2678">
        <v>43.14</v>
      </c>
      <c r="V2678" t="s">
        <v>33</v>
      </c>
      <c r="W2678" t="s">
        <v>33</v>
      </c>
      <c r="X2678" t="s">
        <v>3899</v>
      </c>
      <c r="Y2678" t="s">
        <v>96</v>
      </c>
      <c r="Z2678" t="s">
        <v>6502</v>
      </c>
      <c r="AA2678" t="s">
        <v>6439</v>
      </c>
      <c r="AC2678" s="13" t="str">
        <f t="shared" si="438"/>
        <v>000168817</v>
      </c>
      <c r="AD2678" t="str">
        <f t="shared" si="439"/>
        <v>26/11/2015</v>
      </c>
      <c r="AE2678" t="str">
        <f t="shared" si="440"/>
        <v>67405936000173</v>
      </c>
      <c r="AF2678" s="14">
        <f t="shared" si="441"/>
        <v>652.76</v>
      </c>
      <c r="AG2678">
        <f t="shared" si="442"/>
        <v>0</v>
      </c>
      <c r="AH2678">
        <f t="shared" si="443"/>
        <v>1</v>
      </c>
      <c r="AI2678" s="16">
        <v>6787483</v>
      </c>
      <c r="AJ2678" s="16" t="s">
        <v>7566</v>
      </c>
      <c r="AK2678" s="16" t="s">
        <v>5747</v>
      </c>
      <c r="AL2678" s="16" t="s">
        <v>4448</v>
      </c>
      <c r="AM2678" s="16" t="s">
        <v>7215</v>
      </c>
      <c r="AN2678">
        <v>1300</v>
      </c>
      <c r="AO2678">
        <f>VLOOKUP(TRIM(AL2678),'Parcela Dedutivel'!$A$1:$B$65536,2,FALSE)</f>
        <v>0</v>
      </c>
      <c r="AP2678" s="15">
        <f t="shared" si="444"/>
        <v>0</v>
      </c>
      <c r="AQ2678" s="16">
        <f t="shared" si="445"/>
        <v>0</v>
      </c>
      <c r="AV2678" s="18"/>
      <c r="AY2678" s="17"/>
      <c r="AZ2678" s="17"/>
    </row>
    <row r="2679" spans="1:52" hidden="1" x14ac:dyDescent="0.25">
      <c r="A2679" t="s">
        <v>26</v>
      </c>
      <c r="B2679" t="s">
        <v>6503</v>
      </c>
      <c r="C2679">
        <v>42334</v>
      </c>
      <c r="D2679" t="s">
        <v>2787</v>
      </c>
      <c r="E2679" t="s">
        <v>6979</v>
      </c>
      <c r="F2679" t="s">
        <v>29</v>
      </c>
      <c r="G2679">
        <v>308.82000000000005</v>
      </c>
      <c r="H2679">
        <v>268.54000000000002</v>
      </c>
      <c r="I2679">
        <v>48.34</v>
      </c>
      <c r="J2679" t="s">
        <v>61</v>
      </c>
      <c r="K2679">
        <v>0</v>
      </c>
      <c r="L2679">
        <v>0</v>
      </c>
      <c r="M2679" t="s">
        <v>31</v>
      </c>
      <c r="N2679">
        <v>268.54000000000002</v>
      </c>
      <c r="O2679">
        <v>40.28</v>
      </c>
      <c r="P2679" t="s">
        <v>2788</v>
      </c>
      <c r="Q2679">
        <v>268.54000000000002</v>
      </c>
      <c r="R2679">
        <v>4.43</v>
      </c>
      <c r="S2679" t="s">
        <v>33</v>
      </c>
      <c r="T2679">
        <v>268.54000000000002</v>
      </c>
      <c r="U2679">
        <v>20.41</v>
      </c>
      <c r="V2679" t="s">
        <v>33</v>
      </c>
      <c r="W2679" t="s">
        <v>33</v>
      </c>
      <c r="X2679" t="s">
        <v>2747</v>
      </c>
      <c r="Y2679" t="s">
        <v>91</v>
      </c>
      <c r="Z2679" t="s">
        <v>2753</v>
      </c>
      <c r="AA2679" t="s">
        <v>2754</v>
      </c>
      <c r="AC2679" s="13" t="str">
        <f t="shared" si="438"/>
        <v>000168818</v>
      </c>
      <c r="AD2679" t="str">
        <f t="shared" si="439"/>
        <v>26/11/2015</v>
      </c>
      <c r="AE2679" t="str">
        <f t="shared" si="440"/>
        <v>59578948000171</v>
      </c>
      <c r="AF2679" s="14">
        <f t="shared" si="441"/>
        <v>308.82000000000005</v>
      </c>
      <c r="AG2679">
        <f t="shared" si="442"/>
        <v>0</v>
      </c>
      <c r="AH2679">
        <f t="shared" si="443"/>
        <v>1</v>
      </c>
      <c r="AI2679" s="16">
        <v>6784526</v>
      </c>
      <c r="AJ2679" s="16" t="s">
        <v>7774</v>
      </c>
      <c r="AK2679" s="16" t="s">
        <v>5748</v>
      </c>
      <c r="AL2679" s="16" t="s">
        <v>5750</v>
      </c>
      <c r="AM2679" s="16" t="s">
        <v>7143</v>
      </c>
      <c r="AN2679">
        <v>14</v>
      </c>
      <c r="AO2679">
        <f>VLOOKUP(TRIM(AL2679),'Parcela Dedutivel'!$A$1:$B$65536,2,FALSE)</f>
        <v>0</v>
      </c>
      <c r="AP2679" s="15">
        <f t="shared" si="444"/>
        <v>0</v>
      </c>
      <c r="AQ2679" s="16">
        <f t="shared" si="445"/>
        <v>0</v>
      </c>
      <c r="AV2679" s="18"/>
      <c r="AY2679" s="17"/>
      <c r="AZ2679" s="17"/>
    </row>
    <row r="2680" spans="1:52" hidden="1" x14ac:dyDescent="0.25">
      <c r="A2680" t="s">
        <v>26</v>
      </c>
      <c r="B2680" t="s">
        <v>6505</v>
      </c>
      <c r="C2680">
        <v>42334</v>
      </c>
      <c r="D2680" t="s">
        <v>2817</v>
      </c>
      <c r="E2680" t="s">
        <v>6979</v>
      </c>
      <c r="F2680" t="s">
        <v>179</v>
      </c>
      <c r="G2680">
        <v>5802.2</v>
      </c>
      <c r="H2680">
        <v>5802.2</v>
      </c>
      <c r="I2680">
        <v>696.26</v>
      </c>
      <c r="J2680" t="s">
        <v>30</v>
      </c>
      <c r="K2680">
        <v>0</v>
      </c>
      <c r="L2680">
        <v>0</v>
      </c>
      <c r="M2680" t="s">
        <v>31</v>
      </c>
      <c r="N2680">
        <v>0</v>
      </c>
      <c r="O2680">
        <v>0</v>
      </c>
      <c r="P2680" t="s">
        <v>31</v>
      </c>
      <c r="Q2680">
        <v>5802.2</v>
      </c>
      <c r="R2680">
        <v>95.740000000000009</v>
      </c>
      <c r="S2680" t="s">
        <v>33</v>
      </c>
      <c r="T2680">
        <v>5802.2</v>
      </c>
      <c r="U2680">
        <v>440.97</v>
      </c>
      <c r="V2680" t="s">
        <v>33</v>
      </c>
      <c r="W2680" t="s">
        <v>33</v>
      </c>
      <c r="X2680" t="s">
        <v>4009</v>
      </c>
      <c r="Y2680" t="s">
        <v>91</v>
      </c>
      <c r="Z2680" t="s">
        <v>6506</v>
      </c>
      <c r="AA2680" t="s">
        <v>6507</v>
      </c>
      <c r="AC2680" s="13" t="str">
        <f t="shared" si="438"/>
        <v>000168820</v>
      </c>
      <c r="AD2680" t="str">
        <f t="shared" si="439"/>
        <v>26/11/2015</v>
      </c>
      <c r="AE2680" t="str">
        <f t="shared" si="440"/>
        <v>81243735000148</v>
      </c>
      <c r="AF2680" s="14">
        <f t="shared" si="441"/>
        <v>5802.2</v>
      </c>
      <c r="AG2680">
        <f t="shared" si="442"/>
        <v>0</v>
      </c>
      <c r="AH2680">
        <f t="shared" si="443"/>
        <v>1</v>
      </c>
      <c r="AI2680" s="16">
        <v>6821151</v>
      </c>
      <c r="AJ2680" s="16" t="s">
        <v>7772</v>
      </c>
      <c r="AK2680" s="16" t="s">
        <v>5407</v>
      </c>
      <c r="AL2680" s="16" t="s">
        <v>81</v>
      </c>
      <c r="AM2680" s="16" t="s">
        <v>7193</v>
      </c>
      <c r="AN2680">
        <v>5</v>
      </c>
      <c r="AO2680" t="e">
        <f>VLOOKUP(TRIM(AL2680),'Parcela Dedutivel'!$A$1:$B$65536,2,FALSE)</f>
        <v>#N/A</v>
      </c>
      <c r="AP2680" s="15">
        <f t="shared" si="444"/>
        <v>0</v>
      </c>
      <c r="AQ2680" s="16">
        <f t="shared" si="445"/>
        <v>0</v>
      </c>
      <c r="AV2680" s="18"/>
      <c r="AY2680" s="17"/>
      <c r="AZ2680" s="17"/>
    </row>
    <row r="2681" spans="1:52" hidden="1" x14ac:dyDescent="0.25">
      <c r="A2681" t="s">
        <v>26</v>
      </c>
      <c r="B2681" t="s">
        <v>6508</v>
      </c>
      <c r="C2681">
        <v>42334</v>
      </c>
      <c r="D2681" t="s">
        <v>2787</v>
      </c>
      <c r="E2681" t="s">
        <v>6979</v>
      </c>
      <c r="F2681" t="s">
        <v>29</v>
      </c>
      <c r="G2681">
        <v>426.68</v>
      </c>
      <c r="H2681">
        <v>406.36</v>
      </c>
      <c r="I2681">
        <v>73.14</v>
      </c>
      <c r="J2681" t="s">
        <v>61</v>
      </c>
      <c r="K2681">
        <v>0</v>
      </c>
      <c r="L2681">
        <v>0</v>
      </c>
      <c r="M2681" t="s">
        <v>31</v>
      </c>
      <c r="N2681">
        <v>406.36</v>
      </c>
      <c r="O2681">
        <v>20.32</v>
      </c>
      <c r="P2681" t="s">
        <v>2788</v>
      </c>
      <c r="Q2681">
        <v>406.36</v>
      </c>
      <c r="R2681">
        <v>6.7</v>
      </c>
      <c r="S2681" t="s">
        <v>33</v>
      </c>
      <c r="T2681">
        <v>406.36</v>
      </c>
      <c r="U2681">
        <v>30.88</v>
      </c>
      <c r="V2681" t="s">
        <v>33</v>
      </c>
      <c r="W2681" t="s">
        <v>33</v>
      </c>
      <c r="X2681" t="s">
        <v>2747</v>
      </c>
      <c r="Y2681" t="s">
        <v>1240</v>
      </c>
      <c r="Z2681" t="s">
        <v>2207</v>
      </c>
      <c r="AA2681" t="s">
        <v>2208</v>
      </c>
      <c r="AC2681" s="13" t="str">
        <f t="shared" si="438"/>
        <v>000168821</v>
      </c>
      <c r="AD2681" t="str">
        <f t="shared" si="439"/>
        <v>26/11/2015</v>
      </c>
      <c r="AE2681" t="str">
        <f t="shared" si="440"/>
        <v>59578948000171</v>
      </c>
      <c r="AF2681" s="14">
        <f t="shared" si="441"/>
        <v>426.68</v>
      </c>
      <c r="AG2681">
        <f t="shared" si="442"/>
        <v>0</v>
      </c>
      <c r="AH2681">
        <f t="shared" si="443"/>
        <v>1</v>
      </c>
      <c r="AI2681" s="16">
        <v>25127</v>
      </c>
      <c r="AJ2681" s="16" t="s">
        <v>7191</v>
      </c>
      <c r="AK2681" s="16" t="s">
        <v>5411</v>
      </c>
      <c r="AL2681" s="16" t="s">
        <v>5414</v>
      </c>
      <c r="AM2681" s="16" t="s">
        <v>7193</v>
      </c>
      <c r="AN2681">
        <v>1</v>
      </c>
      <c r="AO2681" t="e">
        <f>VLOOKUP(TRIM(AL2681),'Parcela Dedutivel'!$A$1:$B$65536,2,FALSE)</f>
        <v>#N/A</v>
      </c>
      <c r="AP2681" s="15">
        <f t="shared" si="444"/>
        <v>0</v>
      </c>
      <c r="AQ2681" s="16">
        <f t="shared" si="445"/>
        <v>0</v>
      </c>
      <c r="AV2681" s="18"/>
      <c r="AY2681" s="17"/>
      <c r="AZ2681" s="17"/>
    </row>
    <row r="2682" spans="1:52" hidden="1" x14ac:dyDescent="0.25">
      <c r="A2682" t="s">
        <v>26</v>
      </c>
      <c r="B2682" t="s">
        <v>6509</v>
      </c>
      <c r="C2682">
        <v>42334</v>
      </c>
      <c r="D2682" t="s">
        <v>2841</v>
      </c>
      <c r="E2682" t="s">
        <v>6979</v>
      </c>
      <c r="F2682" t="s">
        <v>179</v>
      </c>
      <c r="G2682">
        <v>2446.17</v>
      </c>
      <c r="H2682">
        <v>2446.17</v>
      </c>
      <c r="I2682">
        <v>97.850000000000009</v>
      </c>
      <c r="J2682" t="s">
        <v>61</v>
      </c>
      <c r="K2682">
        <v>0</v>
      </c>
      <c r="L2682">
        <v>0</v>
      </c>
      <c r="M2682" t="s">
        <v>31</v>
      </c>
      <c r="N2682">
        <v>0</v>
      </c>
      <c r="O2682">
        <v>0</v>
      </c>
      <c r="P2682" t="s">
        <v>31</v>
      </c>
      <c r="Q2682">
        <v>2446.17</v>
      </c>
      <c r="R2682">
        <v>40.36</v>
      </c>
      <c r="S2682" t="s">
        <v>33</v>
      </c>
      <c r="T2682">
        <v>2446.17</v>
      </c>
      <c r="U2682">
        <v>185.91</v>
      </c>
      <c r="V2682" t="s">
        <v>33</v>
      </c>
      <c r="W2682" t="s">
        <v>33</v>
      </c>
      <c r="X2682" t="s">
        <v>3471</v>
      </c>
      <c r="Y2682" t="s">
        <v>240</v>
      </c>
      <c r="Z2682" t="s">
        <v>2324</v>
      </c>
      <c r="AA2682" t="s">
        <v>2325</v>
      </c>
      <c r="AC2682" s="13" t="str">
        <f t="shared" si="438"/>
        <v>000168822</v>
      </c>
      <c r="AD2682" t="str">
        <f t="shared" si="439"/>
        <v>26/11/2015</v>
      </c>
      <c r="AE2682" t="str">
        <f t="shared" si="440"/>
        <v>05381281000193</v>
      </c>
      <c r="AF2682" s="14">
        <f t="shared" si="441"/>
        <v>2446.17</v>
      </c>
      <c r="AG2682">
        <f t="shared" si="442"/>
        <v>0</v>
      </c>
      <c r="AH2682">
        <f t="shared" si="443"/>
        <v>1</v>
      </c>
      <c r="AI2682" s="16">
        <v>6784026</v>
      </c>
      <c r="AJ2682" s="16" t="s">
        <v>7439</v>
      </c>
      <c r="AK2682" s="16" t="s">
        <v>5752</v>
      </c>
      <c r="AL2682" s="16" t="s">
        <v>5753</v>
      </c>
      <c r="AM2682" s="16" t="s">
        <v>7143</v>
      </c>
      <c r="AN2682">
        <v>60000</v>
      </c>
      <c r="AO2682">
        <f>VLOOKUP(TRIM(AL2682),'Parcela Dedutivel'!$A$1:$B$65536,2,FALSE)</f>
        <v>0</v>
      </c>
      <c r="AP2682" s="15">
        <f t="shared" si="444"/>
        <v>0</v>
      </c>
      <c r="AQ2682" s="16">
        <f t="shared" si="445"/>
        <v>0</v>
      </c>
      <c r="AV2682" s="18"/>
      <c r="AY2682" s="17"/>
      <c r="AZ2682" s="17"/>
    </row>
    <row r="2683" spans="1:52" hidden="1" x14ac:dyDescent="0.25">
      <c r="A2683" t="s">
        <v>26</v>
      </c>
      <c r="B2683" t="s">
        <v>6510</v>
      </c>
      <c r="C2683">
        <v>42334</v>
      </c>
      <c r="D2683" t="s">
        <v>2787</v>
      </c>
      <c r="E2683" t="s">
        <v>6979</v>
      </c>
      <c r="F2683" t="s">
        <v>29</v>
      </c>
      <c r="G2683">
        <v>1214.76</v>
      </c>
      <c r="H2683">
        <v>1214.76</v>
      </c>
      <c r="I2683">
        <v>218.66</v>
      </c>
      <c r="J2683" t="s">
        <v>61</v>
      </c>
      <c r="K2683">
        <v>0</v>
      </c>
      <c r="L2683">
        <v>0</v>
      </c>
      <c r="M2683" t="s">
        <v>31</v>
      </c>
      <c r="N2683">
        <v>1056.31</v>
      </c>
      <c r="O2683">
        <v>158.45000000000002</v>
      </c>
      <c r="P2683" t="s">
        <v>2788</v>
      </c>
      <c r="Q2683">
        <v>1056.31</v>
      </c>
      <c r="R2683">
        <v>17.43</v>
      </c>
      <c r="S2683" t="s">
        <v>33</v>
      </c>
      <c r="T2683">
        <v>1056.31</v>
      </c>
      <c r="U2683">
        <v>80.28</v>
      </c>
      <c r="V2683" t="s">
        <v>33</v>
      </c>
      <c r="W2683" t="s">
        <v>33</v>
      </c>
      <c r="X2683" t="s">
        <v>6511</v>
      </c>
      <c r="Y2683" t="s">
        <v>91</v>
      </c>
      <c r="Z2683" t="s">
        <v>6512</v>
      </c>
      <c r="AA2683" t="s">
        <v>6513</v>
      </c>
      <c r="AC2683" s="13" t="str">
        <f t="shared" si="438"/>
        <v>000168823</v>
      </c>
      <c r="AD2683" t="str">
        <f t="shared" si="439"/>
        <v>26/11/2015</v>
      </c>
      <c r="AE2683" t="str">
        <f t="shared" si="440"/>
        <v>12558843000197</v>
      </c>
      <c r="AF2683" s="14">
        <f t="shared" si="441"/>
        <v>1214.76</v>
      </c>
      <c r="AG2683">
        <f t="shared" si="442"/>
        <v>0</v>
      </c>
      <c r="AH2683">
        <f t="shared" si="443"/>
        <v>1</v>
      </c>
      <c r="AI2683" s="16">
        <v>25127</v>
      </c>
      <c r="AJ2683" s="16" t="s">
        <v>7191</v>
      </c>
      <c r="AK2683" s="16" t="s">
        <v>5411</v>
      </c>
      <c r="AL2683" s="16" t="s">
        <v>1757</v>
      </c>
      <c r="AM2683" s="16" t="s">
        <v>7193</v>
      </c>
      <c r="AN2683">
        <v>1</v>
      </c>
      <c r="AO2683" t="e">
        <f>VLOOKUP(TRIM(AL2683),'Parcela Dedutivel'!$A$1:$B$65536,2,FALSE)</f>
        <v>#N/A</v>
      </c>
      <c r="AP2683" s="15">
        <f t="shared" si="444"/>
        <v>0</v>
      </c>
      <c r="AQ2683" s="16">
        <f t="shared" si="445"/>
        <v>0</v>
      </c>
      <c r="AV2683" s="18"/>
      <c r="AY2683" s="17"/>
      <c r="AZ2683" s="17"/>
    </row>
    <row r="2684" spans="1:52" hidden="1" x14ac:dyDescent="0.25">
      <c r="A2684" t="s">
        <v>26</v>
      </c>
      <c r="B2684" t="s">
        <v>6514</v>
      </c>
      <c r="C2684">
        <v>42334</v>
      </c>
      <c r="D2684" t="s">
        <v>2787</v>
      </c>
      <c r="E2684" t="s">
        <v>6979</v>
      </c>
      <c r="F2684" t="s">
        <v>29</v>
      </c>
      <c r="G2684">
        <v>1379.82</v>
      </c>
      <c r="H2684">
        <v>1199.8399999999999</v>
      </c>
      <c r="I2684">
        <v>215.97</v>
      </c>
      <c r="J2684" t="s">
        <v>61</v>
      </c>
      <c r="K2684">
        <v>0</v>
      </c>
      <c r="L2684">
        <v>0</v>
      </c>
      <c r="M2684" t="s">
        <v>31</v>
      </c>
      <c r="N2684">
        <v>1199.8399999999999</v>
      </c>
      <c r="O2684">
        <v>179.98</v>
      </c>
      <c r="P2684" t="s">
        <v>2788</v>
      </c>
      <c r="Q2684">
        <v>1199.8399999999999</v>
      </c>
      <c r="R2684">
        <v>19.8</v>
      </c>
      <c r="S2684" t="s">
        <v>33</v>
      </c>
      <c r="T2684">
        <v>1199.8399999999999</v>
      </c>
      <c r="U2684">
        <v>91.19</v>
      </c>
      <c r="V2684" t="s">
        <v>33</v>
      </c>
      <c r="W2684" t="s">
        <v>33</v>
      </c>
      <c r="X2684" t="s">
        <v>3078</v>
      </c>
      <c r="Y2684" t="s">
        <v>91</v>
      </c>
      <c r="Z2684" t="s">
        <v>1262</v>
      </c>
      <c r="AA2684" t="s">
        <v>1263</v>
      </c>
      <c r="AC2684" s="13" t="str">
        <f t="shared" si="438"/>
        <v>000168824</v>
      </c>
      <c r="AD2684" t="str">
        <f t="shared" si="439"/>
        <v>26/11/2015</v>
      </c>
      <c r="AE2684" t="str">
        <f t="shared" si="440"/>
        <v>66886144000103</v>
      </c>
      <c r="AF2684" s="14">
        <f t="shared" si="441"/>
        <v>1379.82</v>
      </c>
      <c r="AG2684">
        <f t="shared" si="442"/>
        <v>0</v>
      </c>
      <c r="AH2684">
        <f t="shared" si="443"/>
        <v>1</v>
      </c>
      <c r="AI2684" s="16">
        <v>6782692</v>
      </c>
      <c r="AJ2684" s="16" t="s">
        <v>7457</v>
      </c>
      <c r="AK2684" s="16" t="s">
        <v>5755</v>
      </c>
      <c r="AL2684" s="16" t="s">
        <v>3245</v>
      </c>
      <c r="AM2684" s="16" t="s">
        <v>7193</v>
      </c>
      <c r="AN2684">
        <v>50</v>
      </c>
      <c r="AO2684" t="e">
        <f>VLOOKUP(TRIM(AL2684),'Parcela Dedutivel'!$A$1:$B$65536,2,FALSE)</f>
        <v>#N/A</v>
      </c>
      <c r="AP2684" s="15">
        <f t="shared" si="444"/>
        <v>0</v>
      </c>
      <c r="AQ2684" s="16">
        <f t="shared" si="445"/>
        <v>0</v>
      </c>
      <c r="AV2684" s="18"/>
      <c r="AY2684" s="17"/>
      <c r="AZ2684" s="17"/>
    </row>
    <row r="2685" spans="1:52" hidden="1" x14ac:dyDescent="0.25">
      <c r="A2685" t="s">
        <v>26</v>
      </c>
      <c r="B2685" t="s">
        <v>6515</v>
      </c>
      <c r="C2685">
        <v>42334</v>
      </c>
      <c r="D2685" t="s">
        <v>2787</v>
      </c>
      <c r="E2685" t="s">
        <v>6979</v>
      </c>
      <c r="F2685" t="s">
        <v>29</v>
      </c>
      <c r="G2685">
        <v>420.61</v>
      </c>
      <c r="H2685">
        <v>365.75</v>
      </c>
      <c r="I2685">
        <v>65.84</v>
      </c>
      <c r="J2685" t="s">
        <v>61</v>
      </c>
      <c r="K2685">
        <v>0</v>
      </c>
      <c r="L2685">
        <v>0</v>
      </c>
      <c r="M2685" t="s">
        <v>31</v>
      </c>
      <c r="N2685">
        <v>365.75</v>
      </c>
      <c r="O2685">
        <v>54.86</v>
      </c>
      <c r="P2685" t="s">
        <v>2788</v>
      </c>
      <c r="Q2685">
        <v>365.75</v>
      </c>
      <c r="R2685">
        <v>6.03</v>
      </c>
      <c r="S2685" t="s">
        <v>33</v>
      </c>
      <c r="T2685">
        <v>365.75</v>
      </c>
      <c r="U2685">
        <v>27.8</v>
      </c>
      <c r="V2685" t="s">
        <v>33</v>
      </c>
      <c r="W2685" t="s">
        <v>33</v>
      </c>
      <c r="X2685" t="s">
        <v>2747</v>
      </c>
      <c r="Y2685" t="s">
        <v>91</v>
      </c>
      <c r="Z2685" t="s">
        <v>6516</v>
      </c>
      <c r="AA2685" t="s">
        <v>6517</v>
      </c>
      <c r="AC2685" s="13" t="str">
        <f t="shared" si="438"/>
        <v>000168825</v>
      </c>
      <c r="AD2685" t="str">
        <f t="shared" si="439"/>
        <v>26/11/2015</v>
      </c>
      <c r="AE2685" t="str">
        <f t="shared" si="440"/>
        <v>59578948000171</v>
      </c>
      <c r="AF2685" s="14">
        <f t="shared" si="441"/>
        <v>420.61</v>
      </c>
      <c r="AG2685">
        <f t="shared" si="442"/>
        <v>0</v>
      </c>
      <c r="AH2685">
        <f t="shared" si="443"/>
        <v>1</v>
      </c>
      <c r="AI2685" s="16">
        <v>25127</v>
      </c>
      <c r="AJ2685" s="16" t="s">
        <v>7191</v>
      </c>
      <c r="AK2685" s="16" t="s">
        <v>5411</v>
      </c>
      <c r="AL2685" s="16" t="s">
        <v>643</v>
      </c>
      <c r="AM2685" s="16" t="s">
        <v>7193</v>
      </c>
      <c r="AN2685">
        <v>1</v>
      </c>
      <c r="AO2685" t="e">
        <f>VLOOKUP(TRIM(AL2685),'Parcela Dedutivel'!$A$1:$B$65536,2,FALSE)</f>
        <v>#N/A</v>
      </c>
      <c r="AP2685" s="15">
        <f t="shared" si="444"/>
        <v>0</v>
      </c>
      <c r="AQ2685" s="16">
        <f t="shared" si="445"/>
        <v>0</v>
      </c>
      <c r="AV2685" s="18"/>
      <c r="AY2685" s="17"/>
      <c r="AZ2685" s="17"/>
    </row>
    <row r="2686" spans="1:52" hidden="1" x14ac:dyDescent="0.25">
      <c r="A2686" t="s">
        <v>26</v>
      </c>
      <c r="B2686" t="s">
        <v>6518</v>
      </c>
      <c r="C2686">
        <v>42334</v>
      </c>
      <c r="D2686" t="s">
        <v>2787</v>
      </c>
      <c r="E2686" t="s">
        <v>6979</v>
      </c>
      <c r="F2686" t="s">
        <v>29</v>
      </c>
      <c r="G2686">
        <v>869.57999999999993</v>
      </c>
      <c r="H2686">
        <v>756.16</v>
      </c>
      <c r="I2686">
        <v>136.11000000000001</v>
      </c>
      <c r="J2686" t="s">
        <v>61</v>
      </c>
      <c r="K2686">
        <v>0</v>
      </c>
      <c r="L2686">
        <v>0</v>
      </c>
      <c r="M2686" t="s">
        <v>31</v>
      </c>
      <c r="N2686">
        <v>756.16</v>
      </c>
      <c r="O2686">
        <v>113.42</v>
      </c>
      <c r="P2686" t="s">
        <v>2788</v>
      </c>
      <c r="Q2686">
        <v>756.16</v>
      </c>
      <c r="R2686">
        <v>12.48</v>
      </c>
      <c r="S2686" t="s">
        <v>33</v>
      </c>
      <c r="T2686">
        <v>756.16</v>
      </c>
      <c r="U2686">
        <v>57.47</v>
      </c>
      <c r="V2686" t="s">
        <v>33</v>
      </c>
      <c r="W2686" t="s">
        <v>33</v>
      </c>
      <c r="X2686" t="s">
        <v>244</v>
      </c>
      <c r="Y2686" t="s">
        <v>91</v>
      </c>
      <c r="Z2686" t="s">
        <v>2253</v>
      </c>
      <c r="AA2686" t="s">
        <v>2254</v>
      </c>
      <c r="AC2686" s="13" t="str">
        <f t="shared" si="438"/>
        <v>000168826</v>
      </c>
      <c r="AD2686" t="str">
        <f t="shared" si="439"/>
        <v>26/11/2015</v>
      </c>
      <c r="AE2686" t="str">
        <f t="shared" si="440"/>
        <v>46044053002906</v>
      </c>
      <c r="AF2686" s="14">
        <f t="shared" si="441"/>
        <v>869.57999999999993</v>
      </c>
      <c r="AG2686">
        <f t="shared" si="442"/>
        <v>0</v>
      </c>
      <c r="AH2686">
        <f t="shared" si="443"/>
        <v>1</v>
      </c>
      <c r="AI2686" s="16">
        <v>6783935</v>
      </c>
      <c r="AJ2686" s="16" t="s">
        <v>7473</v>
      </c>
      <c r="AK2686" s="16" t="s">
        <v>5756</v>
      </c>
      <c r="AL2686" s="16" t="s">
        <v>3223</v>
      </c>
      <c r="AM2686" s="16" t="s">
        <v>7193</v>
      </c>
      <c r="AN2686">
        <v>5</v>
      </c>
      <c r="AO2686" t="e">
        <f>VLOOKUP(TRIM(AL2686),'Parcela Dedutivel'!$A$1:$B$65536,2,FALSE)</f>
        <v>#N/A</v>
      </c>
      <c r="AP2686" s="15">
        <f t="shared" si="444"/>
        <v>0</v>
      </c>
      <c r="AQ2686" s="16">
        <f t="shared" si="445"/>
        <v>0</v>
      </c>
      <c r="AV2686" s="18"/>
      <c r="AY2686" s="17"/>
      <c r="AZ2686" s="17"/>
    </row>
    <row r="2687" spans="1:52" hidden="1" x14ac:dyDescent="0.25">
      <c r="A2687" t="s">
        <v>26</v>
      </c>
      <c r="B2687" t="s">
        <v>6519</v>
      </c>
      <c r="C2687">
        <v>42334</v>
      </c>
      <c r="D2687" t="s">
        <v>2841</v>
      </c>
      <c r="E2687" t="s">
        <v>6979</v>
      </c>
      <c r="F2687" t="s">
        <v>1643</v>
      </c>
      <c r="G2687">
        <v>442.65000000000003</v>
      </c>
      <c r="H2687">
        <v>442.65000000000003</v>
      </c>
      <c r="I2687">
        <v>17.71</v>
      </c>
      <c r="J2687" t="s">
        <v>61</v>
      </c>
      <c r="K2687">
        <v>0</v>
      </c>
      <c r="L2687">
        <v>0</v>
      </c>
      <c r="M2687" t="s">
        <v>31</v>
      </c>
      <c r="N2687">
        <v>384.91</v>
      </c>
      <c r="O2687">
        <v>57.74</v>
      </c>
      <c r="P2687" t="s">
        <v>2788</v>
      </c>
      <c r="Q2687">
        <v>384.91</v>
      </c>
      <c r="R2687">
        <v>6.3500000000000005</v>
      </c>
      <c r="S2687" t="s">
        <v>33</v>
      </c>
      <c r="T2687">
        <v>384.91</v>
      </c>
      <c r="U2687">
        <v>29.25</v>
      </c>
      <c r="V2687" t="s">
        <v>33</v>
      </c>
      <c r="W2687" t="s">
        <v>33</v>
      </c>
      <c r="X2687" t="s">
        <v>6520</v>
      </c>
      <c r="Y2687" t="s">
        <v>91</v>
      </c>
      <c r="Z2687" t="s">
        <v>4109</v>
      </c>
      <c r="AA2687" t="s">
        <v>4110</v>
      </c>
      <c r="AC2687" s="13" t="str">
        <f t="shared" si="438"/>
        <v>000168827</v>
      </c>
      <c r="AD2687" t="str">
        <f t="shared" si="439"/>
        <v>26/11/2015</v>
      </c>
      <c r="AE2687" t="str">
        <f t="shared" si="440"/>
        <v>17227422000105</v>
      </c>
      <c r="AF2687" s="14">
        <f t="shared" si="441"/>
        <v>442.65000000000003</v>
      </c>
      <c r="AG2687">
        <f t="shared" si="442"/>
        <v>0</v>
      </c>
      <c r="AH2687">
        <f t="shared" si="443"/>
        <v>1</v>
      </c>
      <c r="AI2687" s="16">
        <v>6783935</v>
      </c>
      <c r="AJ2687" s="16" t="s">
        <v>7473</v>
      </c>
      <c r="AK2687" s="16" t="s">
        <v>5756</v>
      </c>
      <c r="AL2687" s="16" t="s">
        <v>3218</v>
      </c>
      <c r="AM2687" s="16" t="s">
        <v>7193</v>
      </c>
      <c r="AN2687">
        <v>7</v>
      </c>
      <c r="AO2687" t="e">
        <f>VLOOKUP(TRIM(AL2687),'Parcela Dedutivel'!$A$1:$B$65536,2,FALSE)</f>
        <v>#N/A</v>
      </c>
      <c r="AP2687" s="15">
        <f t="shared" si="444"/>
        <v>0</v>
      </c>
      <c r="AQ2687" s="16">
        <f t="shared" si="445"/>
        <v>0</v>
      </c>
      <c r="AV2687" s="18"/>
      <c r="AY2687" s="17"/>
      <c r="AZ2687" s="17"/>
    </row>
    <row r="2688" spans="1:52" hidden="1" x14ac:dyDescent="0.25">
      <c r="A2688" t="s">
        <v>26</v>
      </c>
      <c r="B2688" t="s">
        <v>6521</v>
      </c>
      <c r="C2688">
        <v>42334</v>
      </c>
      <c r="D2688" t="s">
        <v>2787</v>
      </c>
      <c r="E2688" t="s">
        <v>6979</v>
      </c>
      <c r="F2688" t="s">
        <v>29</v>
      </c>
      <c r="G2688">
        <v>364.7</v>
      </c>
      <c r="H2688">
        <v>317.13</v>
      </c>
      <c r="I2688">
        <v>57.08</v>
      </c>
      <c r="J2688" t="s">
        <v>61</v>
      </c>
      <c r="K2688">
        <v>0</v>
      </c>
      <c r="L2688">
        <v>0</v>
      </c>
      <c r="M2688" t="s">
        <v>31</v>
      </c>
      <c r="N2688">
        <v>317.13</v>
      </c>
      <c r="O2688">
        <v>47.57</v>
      </c>
      <c r="P2688" t="s">
        <v>2788</v>
      </c>
      <c r="Q2688">
        <v>317.13</v>
      </c>
      <c r="R2688">
        <v>5.23</v>
      </c>
      <c r="S2688" t="s">
        <v>33</v>
      </c>
      <c r="T2688">
        <v>317.13</v>
      </c>
      <c r="U2688">
        <v>24.1</v>
      </c>
      <c r="V2688" t="s">
        <v>33</v>
      </c>
      <c r="W2688" t="s">
        <v>33</v>
      </c>
      <c r="X2688" t="s">
        <v>1693</v>
      </c>
      <c r="Y2688" t="s">
        <v>91</v>
      </c>
      <c r="Z2688" t="s">
        <v>1290</v>
      </c>
      <c r="AA2688" t="s">
        <v>1291</v>
      </c>
      <c r="AC2688" s="13" t="str">
        <f t="shared" si="438"/>
        <v>000168828</v>
      </c>
      <c r="AD2688" t="str">
        <f t="shared" si="439"/>
        <v>26/11/2015</v>
      </c>
      <c r="AE2688" t="str">
        <f t="shared" si="440"/>
        <v>43854777000126</v>
      </c>
      <c r="AF2688" s="14">
        <f t="shared" si="441"/>
        <v>364.7</v>
      </c>
      <c r="AG2688">
        <f t="shared" si="442"/>
        <v>0</v>
      </c>
      <c r="AH2688">
        <f t="shared" si="443"/>
        <v>1</v>
      </c>
      <c r="AI2688" s="16">
        <v>7714749</v>
      </c>
      <c r="AJ2688" s="16" t="s">
        <v>7664</v>
      </c>
      <c r="AK2688" s="16" t="s">
        <v>5416</v>
      </c>
      <c r="AL2688" s="16" t="s">
        <v>583</v>
      </c>
      <c r="AM2688" s="16" t="s">
        <v>7143</v>
      </c>
      <c r="AN2688">
        <v>3</v>
      </c>
      <c r="AO2688" t="e">
        <f>VLOOKUP(TRIM(AL2688),'Parcela Dedutivel'!$A$1:$B$65536,2,FALSE)</f>
        <v>#N/A</v>
      </c>
      <c r="AP2688" s="15">
        <f t="shared" si="444"/>
        <v>0</v>
      </c>
      <c r="AQ2688" s="16">
        <f t="shared" si="445"/>
        <v>0</v>
      </c>
      <c r="AV2688" s="18"/>
      <c r="AY2688" s="17"/>
      <c r="AZ2688" s="17"/>
    </row>
    <row r="2689" spans="1:52" hidden="1" x14ac:dyDescent="0.25">
      <c r="A2689" t="s">
        <v>26</v>
      </c>
      <c r="B2689" t="s">
        <v>6522</v>
      </c>
      <c r="C2689">
        <v>42334</v>
      </c>
      <c r="D2689" t="s">
        <v>2841</v>
      </c>
      <c r="E2689" t="s">
        <v>6979</v>
      </c>
      <c r="F2689" t="s">
        <v>179</v>
      </c>
      <c r="G2689">
        <v>342.88</v>
      </c>
      <c r="H2689">
        <v>342.88</v>
      </c>
      <c r="I2689">
        <v>13.72</v>
      </c>
      <c r="J2689" t="s">
        <v>61</v>
      </c>
      <c r="K2689">
        <v>0</v>
      </c>
      <c r="L2689">
        <v>0</v>
      </c>
      <c r="M2689" t="s">
        <v>31</v>
      </c>
      <c r="N2689">
        <v>326.55</v>
      </c>
      <c r="O2689">
        <v>16.330000000000002</v>
      </c>
      <c r="P2689" t="s">
        <v>2788</v>
      </c>
      <c r="Q2689">
        <v>326.55</v>
      </c>
      <c r="R2689">
        <v>5.39</v>
      </c>
      <c r="S2689" t="s">
        <v>33</v>
      </c>
      <c r="T2689">
        <v>326.55</v>
      </c>
      <c r="U2689">
        <v>24.82</v>
      </c>
      <c r="V2689" t="s">
        <v>33</v>
      </c>
      <c r="W2689" t="s">
        <v>33</v>
      </c>
      <c r="X2689" t="s">
        <v>986</v>
      </c>
      <c r="Y2689" t="s">
        <v>1240</v>
      </c>
      <c r="Z2689" t="s">
        <v>2207</v>
      </c>
      <c r="AA2689" t="s">
        <v>2208</v>
      </c>
      <c r="AC2689" s="13" t="str">
        <f t="shared" si="438"/>
        <v>000168829</v>
      </c>
      <c r="AD2689" t="str">
        <f t="shared" si="439"/>
        <v>26/11/2015</v>
      </c>
      <c r="AE2689" t="str">
        <f t="shared" si="440"/>
        <v>82321845000143</v>
      </c>
      <c r="AF2689" s="14">
        <f t="shared" si="441"/>
        <v>342.88</v>
      </c>
      <c r="AG2689">
        <f t="shared" si="442"/>
        <v>0</v>
      </c>
      <c r="AH2689">
        <f t="shared" si="443"/>
        <v>1</v>
      </c>
      <c r="AI2689" s="16">
        <v>6783935</v>
      </c>
      <c r="AJ2689" s="16" t="s">
        <v>7473</v>
      </c>
      <c r="AK2689" s="16" t="s">
        <v>5756</v>
      </c>
      <c r="AL2689" s="16" t="s">
        <v>2453</v>
      </c>
      <c r="AM2689" s="16" t="s">
        <v>7193</v>
      </c>
      <c r="AN2689">
        <v>5</v>
      </c>
      <c r="AO2689" t="e">
        <f>VLOOKUP(TRIM(AL2689),'Parcela Dedutivel'!$A$1:$B$65536,2,FALSE)</f>
        <v>#N/A</v>
      </c>
      <c r="AP2689" s="15">
        <f t="shared" si="444"/>
        <v>0</v>
      </c>
      <c r="AQ2689" s="16">
        <f t="shared" si="445"/>
        <v>0</v>
      </c>
      <c r="AV2689" s="18"/>
      <c r="AY2689" s="17"/>
      <c r="AZ2689" s="17"/>
    </row>
    <row r="2690" spans="1:52" hidden="1" x14ac:dyDescent="0.25">
      <c r="A2690" t="s">
        <v>26</v>
      </c>
      <c r="B2690" t="s">
        <v>6523</v>
      </c>
      <c r="C2690">
        <v>42334</v>
      </c>
      <c r="D2690" t="s">
        <v>2787</v>
      </c>
      <c r="E2690" t="s">
        <v>6979</v>
      </c>
      <c r="F2690" t="s">
        <v>29</v>
      </c>
      <c r="G2690">
        <v>4865.5700000000006</v>
      </c>
      <c r="H2690">
        <v>4230.93</v>
      </c>
      <c r="I2690">
        <v>761.57</v>
      </c>
      <c r="J2690" t="s">
        <v>61</v>
      </c>
      <c r="K2690">
        <v>0</v>
      </c>
      <c r="L2690">
        <v>0</v>
      </c>
      <c r="M2690" t="s">
        <v>31</v>
      </c>
      <c r="N2690">
        <v>4230.93</v>
      </c>
      <c r="O2690">
        <v>634.64</v>
      </c>
      <c r="P2690" t="s">
        <v>2788</v>
      </c>
      <c r="Q2690">
        <v>4230.93</v>
      </c>
      <c r="R2690">
        <v>69.81</v>
      </c>
      <c r="S2690" t="s">
        <v>33</v>
      </c>
      <c r="T2690">
        <v>4230.93</v>
      </c>
      <c r="U2690">
        <v>321.55</v>
      </c>
      <c r="V2690" t="s">
        <v>33</v>
      </c>
      <c r="W2690" t="s">
        <v>33</v>
      </c>
      <c r="X2690" t="s">
        <v>1693</v>
      </c>
      <c r="Y2690" t="s">
        <v>44</v>
      </c>
      <c r="Z2690" t="s">
        <v>666</v>
      </c>
      <c r="AA2690" t="s">
        <v>667</v>
      </c>
      <c r="AC2690" s="13" t="str">
        <f t="shared" si="438"/>
        <v>000168830</v>
      </c>
      <c r="AD2690" t="str">
        <f t="shared" si="439"/>
        <v>26/11/2015</v>
      </c>
      <c r="AE2690" t="str">
        <f t="shared" si="440"/>
        <v>43854777000126</v>
      </c>
      <c r="AF2690" s="14">
        <f t="shared" si="441"/>
        <v>4865.5700000000006</v>
      </c>
      <c r="AG2690">
        <f t="shared" si="442"/>
        <v>0</v>
      </c>
      <c r="AH2690">
        <f t="shared" si="443"/>
        <v>1</v>
      </c>
      <c r="AI2690" s="16">
        <v>6783935</v>
      </c>
      <c r="AJ2690" s="16" t="s">
        <v>7473</v>
      </c>
      <c r="AK2690" s="16" t="s">
        <v>5756</v>
      </c>
      <c r="AL2690" s="16" t="s">
        <v>1777</v>
      </c>
      <c r="AM2690" s="16" t="s">
        <v>7193</v>
      </c>
      <c r="AN2690">
        <v>19</v>
      </c>
      <c r="AO2690" t="e">
        <f>VLOOKUP(TRIM(AL2690),'Parcela Dedutivel'!$A$1:$B$65536,2,FALSE)</f>
        <v>#N/A</v>
      </c>
      <c r="AP2690" s="15">
        <f t="shared" si="444"/>
        <v>0</v>
      </c>
      <c r="AQ2690" s="16">
        <f t="shared" si="445"/>
        <v>0</v>
      </c>
      <c r="AV2690" s="18"/>
      <c r="AY2690" s="17"/>
      <c r="AZ2690" s="17"/>
    </row>
    <row r="2691" spans="1:52" hidden="1" x14ac:dyDescent="0.25">
      <c r="A2691" t="s">
        <v>26</v>
      </c>
      <c r="B2691" t="s">
        <v>6523</v>
      </c>
      <c r="C2691">
        <v>42334</v>
      </c>
      <c r="D2691" t="s">
        <v>2787</v>
      </c>
      <c r="E2691" t="s">
        <v>6979</v>
      </c>
      <c r="F2691" t="s">
        <v>29</v>
      </c>
      <c r="G2691">
        <v>4843.6899999999996</v>
      </c>
      <c r="H2691">
        <v>4211.8999999999996</v>
      </c>
      <c r="I2691">
        <v>758.14</v>
      </c>
      <c r="J2691" t="s">
        <v>61</v>
      </c>
      <c r="K2691">
        <v>0</v>
      </c>
      <c r="L2691">
        <v>0</v>
      </c>
      <c r="M2691" t="s">
        <v>31</v>
      </c>
      <c r="N2691">
        <v>4211.8999999999996</v>
      </c>
      <c r="O2691">
        <v>631.79</v>
      </c>
      <c r="P2691" t="s">
        <v>2788</v>
      </c>
      <c r="Q2691">
        <v>4211.8999999999996</v>
      </c>
      <c r="R2691">
        <v>69.5</v>
      </c>
      <c r="S2691" t="s">
        <v>33</v>
      </c>
      <c r="T2691">
        <v>4211.8999999999996</v>
      </c>
      <c r="U2691">
        <v>320.10000000000002</v>
      </c>
      <c r="V2691" t="s">
        <v>33</v>
      </c>
      <c r="W2691" t="s">
        <v>33</v>
      </c>
      <c r="X2691" t="s">
        <v>1693</v>
      </c>
      <c r="Y2691" t="s">
        <v>44</v>
      </c>
      <c r="Z2691" t="s">
        <v>3218</v>
      </c>
      <c r="AA2691" t="s">
        <v>3219</v>
      </c>
      <c r="AC2691" s="13" t="str">
        <f t="shared" ref="AC2691:AC2754" si="446">B2691</f>
        <v>000168830</v>
      </c>
      <c r="AD2691" t="str">
        <f t="shared" ref="AD2691:AD2754" si="447">TEXT(C2691,"dd/mm/aaaa")</f>
        <v>26/11/2015</v>
      </c>
      <c r="AE2691" t="str">
        <f t="shared" ref="AE2691:AE2754" si="448">VLOOKUP(X2691*1,AI:AJ,2,FALSE)</f>
        <v>43854777000126</v>
      </c>
      <c r="AF2691" s="14">
        <f t="shared" ref="AF2691:AF2754" si="449">G2691*1</f>
        <v>4843.6899999999996</v>
      </c>
      <c r="AG2691">
        <f t="shared" ref="AG2691:AG2754" si="450">SUMIF(AK:AK,B2691,AQ:AQ)</f>
        <v>0</v>
      </c>
      <c r="AH2691">
        <f t="shared" ref="AH2691:AH2754" si="451">IF(OR(LEFT(TRIM(D2691),1)="1",LEFT(TRIM(D2691),1)="2",LEFT(TRIM(D2691),1)="3"),-1,1)</f>
        <v>1</v>
      </c>
      <c r="AI2691" s="16">
        <v>6783935</v>
      </c>
      <c r="AJ2691" s="16" t="s">
        <v>7473</v>
      </c>
      <c r="AK2691" s="16" t="s">
        <v>5756</v>
      </c>
      <c r="AL2691" s="16" t="s">
        <v>126</v>
      </c>
      <c r="AM2691" s="16" t="s">
        <v>7193</v>
      </c>
      <c r="AN2691">
        <v>3</v>
      </c>
      <c r="AO2691" t="e">
        <f>VLOOKUP(TRIM(AL2691),'Parcela Dedutivel'!$A$1:$B$65536,2,FALSE)</f>
        <v>#N/A</v>
      </c>
      <c r="AP2691" s="15">
        <f t="shared" ref="AP2691:AP2754" si="452">IF(ISNA(AO2691),0,AO2691)</f>
        <v>0</v>
      </c>
      <c r="AQ2691" s="16">
        <f t="shared" ref="AQ2691:AQ2754" si="453">AP2691*AN2691</f>
        <v>0</v>
      </c>
      <c r="AV2691" s="18"/>
      <c r="AY2691" s="17"/>
      <c r="AZ2691" s="17"/>
    </row>
    <row r="2692" spans="1:52" hidden="1" x14ac:dyDescent="0.25">
      <c r="A2692" t="s">
        <v>26</v>
      </c>
      <c r="B2692" t="s">
        <v>6525</v>
      </c>
      <c r="C2692">
        <v>42334</v>
      </c>
      <c r="D2692" t="s">
        <v>2841</v>
      </c>
      <c r="E2692" t="s">
        <v>6979</v>
      </c>
      <c r="F2692" t="s">
        <v>3903</v>
      </c>
      <c r="G2692">
        <v>1634.81</v>
      </c>
      <c r="H2692">
        <v>1421.57</v>
      </c>
      <c r="I2692">
        <v>56.86</v>
      </c>
      <c r="J2692" t="s">
        <v>61</v>
      </c>
      <c r="K2692">
        <v>0</v>
      </c>
      <c r="L2692">
        <v>0</v>
      </c>
      <c r="M2692" t="s">
        <v>31</v>
      </c>
      <c r="N2692">
        <v>1421.57</v>
      </c>
      <c r="O2692">
        <v>213.24</v>
      </c>
      <c r="P2692" t="s">
        <v>2788</v>
      </c>
      <c r="Q2692">
        <v>1421.57</v>
      </c>
      <c r="R2692">
        <v>23.46</v>
      </c>
      <c r="S2692" t="s">
        <v>33</v>
      </c>
      <c r="T2692">
        <v>1421.57</v>
      </c>
      <c r="U2692">
        <v>108.04</v>
      </c>
      <c r="V2692" t="s">
        <v>33</v>
      </c>
      <c r="W2692" t="s">
        <v>33</v>
      </c>
      <c r="X2692" t="s">
        <v>4650</v>
      </c>
      <c r="Y2692" t="s">
        <v>91</v>
      </c>
      <c r="Z2692" t="s">
        <v>2320</v>
      </c>
      <c r="AA2692" t="s">
        <v>2321</v>
      </c>
      <c r="AC2692" s="13" t="str">
        <f t="shared" si="446"/>
        <v>000168832</v>
      </c>
      <c r="AD2692" t="str">
        <f t="shared" si="447"/>
        <v>26/11/2015</v>
      </c>
      <c r="AE2692" t="str">
        <f t="shared" si="448"/>
        <v>46044053002400</v>
      </c>
      <c r="AF2692" s="14">
        <f t="shared" si="449"/>
        <v>1634.81</v>
      </c>
      <c r="AG2692">
        <f t="shared" si="450"/>
        <v>0</v>
      </c>
      <c r="AH2692">
        <f t="shared" si="451"/>
        <v>1</v>
      </c>
      <c r="AI2692" s="16">
        <v>6783935</v>
      </c>
      <c r="AJ2692" s="16" t="s">
        <v>7473</v>
      </c>
      <c r="AK2692" s="16" t="s">
        <v>5756</v>
      </c>
      <c r="AL2692" s="16" t="s">
        <v>643</v>
      </c>
      <c r="AM2692" s="16" t="s">
        <v>7193</v>
      </c>
      <c r="AN2692">
        <v>2</v>
      </c>
      <c r="AO2692" t="e">
        <f>VLOOKUP(TRIM(AL2692),'Parcela Dedutivel'!$A$1:$B$65536,2,FALSE)</f>
        <v>#N/A</v>
      </c>
      <c r="AP2692" s="15">
        <f t="shared" si="452"/>
        <v>0</v>
      </c>
      <c r="AQ2692" s="16">
        <f t="shared" si="453"/>
        <v>0</v>
      </c>
      <c r="AV2692" s="18"/>
      <c r="AY2692" s="17"/>
      <c r="AZ2692" s="17"/>
    </row>
    <row r="2693" spans="1:52" hidden="1" x14ac:dyDescent="0.25">
      <c r="A2693" t="s">
        <v>26</v>
      </c>
      <c r="B2693" t="s">
        <v>6525</v>
      </c>
      <c r="C2693">
        <v>42334</v>
      </c>
      <c r="D2693" t="s">
        <v>2841</v>
      </c>
      <c r="E2693" t="s">
        <v>6979</v>
      </c>
      <c r="F2693" t="s">
        <v>3903</v>
      </c>
      <c r="G2693">
        <v>2209.1999999999998</v>
      </c>
      <c r="H2693">
        <v>1921.04</v>
      </c>
      <c r="I2693">
        <v>76.84</v>
      </c>
      <c r="J2693" t="s">
        <v>61</v>
      </c>
      <c r="K2693">
        <v>0</v>
      </c>
      <c r="L2693">
        <v>0</v>
      </c>
      <c r="M2693" t="s">
        <v>31</v>
      </c>
      <c r="N2693">
        <v>1921.04</v>
      </c>
      <c r="O2693">
        <v>288.16000000000003</v>
      </c>
      <c r="P2693" t="s">
        <v>2788</v>
      </c>
      <c r="Q2693">
        <v>1921.04</v>
      </c>
      <c r="R2693">
        <v>31.7</v>
      </c>
      <c r="S2693" t="s">
        <v>33</v>
      </c>
      <c r="T2693">
        <v>1921.04</v>
      </c>
      <c r="U2693">
        <v>146</v>
      </c>
      <c r="V2693" t="s">
        <v>33</v>
      </c>
      <c r="W2693" t="s">
        <v>33</v>
      </c>
      <c r="X2693" t="s">
        <v>4650</v>
      </c>
      <c r="Y2693" t="s">
        <v>91</v>
      </c>
      <c r="Z2693" t="s">
        <v>2316</v>
      </c>
      <c r="AA2693" t="s">
        <v>2317</v>
      </c>
      <c r="AC2693" s="13" t="str">
        <f t="shared" si="446"/>
        <v>000168832</v>
      </c>
      <c r="AD2693" t="str">
        <f t="shared" si="447"/>
        <v>26/11/2015</v>
      </c>
      <c r="AE2693" t="str">
        <f t="shared" si="448"/>
        <v>46044053002400</v>
      </c>
      <c r="AF2693" s="14">
        <f t="shared" si="449"/>
        <v>2209.1999999999998</v>
      </c>
      <c r="AG2693">
        <f t="shared" si="450"/>
        <v>0</v>
      </c>
      <c r="AH2693">
        <f t="shared" si="451"/>
        <v>1</v>
      </c>
      <c r="AI2693" s="16">
        <v>7714749</v>
      </c>
      <c r="AJ2693" s="16" t="s">
        <v>7664</v>
      </c>
      <c r="AK2693" s="16" t="s">
        <v>5416</v>
      </c>
      <c r="AL2693" s="16" t="s">
        <v>583</v>
      </c>
      <c r="AM2693" s="16" t="s">
        <v>7143</v>
      </c>
      <c r="AN2693">
        <v>3</v>
      </c>
      <c r="AO2693" t="e">
        <f>VLOOKUP(TRIM(AL2693),'Parcela Dedutivel'!$A$1:$B$65536,2,FALSE)</f>
        <v>#N/A</v>
      </c>
      <c r="AP2693" s="15">
        <f t="shared" si="452"/>
        <v>0</v>
      </c>
      <c r="AQ2693" s="16">
        <f t="shared" si="453"/>
        <v>0</v>
      </c>
      <c r="AV2693" s="18"/>
      <c r="AY2693" s="17"/>
      <c r="AZ2693" s="17"/>
    </row>
    <row r="2694" spans="1:52" hidden="1" x14ac:dyDescent="0.25">
      <c r="A2694" t="s">
        <v>26</v>
      </c>
      <c r="B2694" t="s">
        <v>6526</v>
      </c>
      <c r="C2694">
        <v>42334</v>
      </c>
      <c r="D2694" t="s">
        <v>2841</v>
      </c>
      <c r="E2694" t="s">
        <v>6979</v>
      </c>
      <c r="F2694" t="s">
        <v>1643</v>
      </c>
      <c r="G2694">
        <v>369.86</v>
      </c>
      <c r="H2694">
        <v>455.49</v>
      </c>
      <c r="I2694">
        <v>54.660000000000004</v>
      </c>
      <c r="J2694" t="s">
        <v>30</v>
      </c>
      <c r="K2694">
        <v>0</v>
      </c>
      <c r="L2694">
        <v>0</v>
      </c>
      <c r="M2694" t="s">
        <v>31</v>
      </c>
      <c r="N2694">
        <v>0</v>
      </c>
      <c r="O2694">
        <v>0</v>
      </c>
      <c r="P2694" t="s">
        <v>31</v>
      </c>
      <c r="Q2694">
        <v>455.49</v>
      </c>
      <c r="R2694">
        <v>7.5200000000000005</v>
      </c>
      <c r="S2694" t="s">
        <v>33</v>
      </c>
      <c r="T2694">
        <v>455.49</v>
      </c>
      <c r="U2694">
        <v>34.619999999999997</v>
      </c>
      <c r="V2694" t="s">
        <v>33</v>
      </c>
      <c r="W2694" t="s">
        <v>33</v>
      </c>
      <c r="X2694" t="s">
        <v>6527</v>
      </c>
      <c r="Y2694" t="s">
        <v>364</v>
      </c>
      <c r="Z2694" t="s">
        <v>4922</v>
      </c>
      <c r="AA2694" t="s">
        <v>4923</v>
      </c>
      <c r="AC2694" s="13" t="str">
        <f t="shared" si="446"/>
        <v>000168833</v>
      </c>
      <c r="AD2694" t="str">
        <f t="shared" si="447"/>
        <v>26/11/2015</v>
      </c>
      <c r="AE2694" t="str">
        <f t="shared" si="448"/>
        <v>07231825000166</v>
      </c>
      <c r="AF2694" s="14">
        <f t="shared" si="449"/>
        <v>369.86</v>
      </c>
      <c r="AG2694">
        <f t="shared" si="450"/>
        <v>0</v>
      </c>
      <c r="AH2694">
        <f t="shared" si="451"/>
        <v>1</v>
      </c>
      <c r="AI2694" s="16">
        <v>6783935</v>
      </c>
      <c r="AJ2694" s="16" t="s">
        <v>7473</v>
      </c>
      <c r="AK2694" s="16" t="s">
        <v>5756</v>
      </c>
      <c r="AL2694" s="16" t="s">
        <v>494</v>
      </c>
      <c r="AM2694" s="16" t="s">
        <v>7143</v>
      </c>
      <c r="AN2694">
        <v>4</v>
      </c>
      <c r="AO2694" t="e">
        <f>VLOOKUP(TRIM(AL2694),'Parcela Dedutivel'!$A$1:$B$65536,2,FALSE)</f>
        <v>#N/A</v>
      </c>
      <c r="AP2694" s="15">
        <f t="shared" si="452"/>
        <v>0</v>
      </c>
      <c r="AQ2694" s="16">
        <f t="shared" si="453"/>
        <v>0</v>
      </c>
      <c r="AV2694" s="18"/>
      <c r="AY2694" s="17"/>
      <c r="AZ2694" s="17"/>
    </row>
    <row r="2695" spans="1:52" hidden="1" x14ac:dyDescent="0.25">
      <c r="A2695" t="s">
        <v>26</v>
      </c>
      <c r="B2695" t="s">
        <v>6528</v>
      </c>
      <c r="C2695">
        <v>42334</v>
      </c>
      <c r="D2695" t="s">
        <v>2841</v>
      </c>
      <c r="E2695" t="s">
        <v>6979</v>
      </c>
      <c r="F2695" t="s">
        <v>3903</v>
      </c>
      <c r="G2695">
        <v>140.82</v>
      </c>
      <c r="H2695">
        <v>140.82</v>
      </c>
      <c r="I2695">
        <v>9.86</v>
      </c>
      <c r="J2695" t="s">
        <v>30</v>
      </c>
      <c r="K2695">
        <v>0</v>
      </c>
      <c r="L2695">
        <v>0</v>
      </c>
      <c r="M2695" t="s">
        <v>31</v>
      </c>
      <c r="N2695">
        <v>0</v>
      </c>
      <c r="O2695">
        <v>0</v>
      </c>
      <c r="P2695" t="s">
        <v>31</v>
      </c>
      <c r="Q2695">
        <v>140.82</v>
      </c>
      <c r="R2695">
        <v>2.3199999999999998</v>
      </c>
      <c r="S2695" t="s">
        <v>33</v>
      </c>
      <c r="T2695">
        <v>140.82</v>
      </c>
      <c r="U2695">
        <v>10.700000000000001</v>
      </c>
      <c r="V2695" t="s">
        <v>33</v>
      </c>
      <c r="W2695" t="s">
        <v>33</v>
      </c>
      <c r="X2695" t="s">
        <v>3904</v>
      </c>
      <c r="Y2695" t="s">
        <v>364</v>
      </c>
      <c r="Z2695" t="s">
        <v>3905</v>
      </c>
      <c r="AA2695" t="s">
        <v>3906</v>
      </c>
      <c r="AC2695" s="13" t="str">
        <f t="shared" si="446"/>
        <v>000168834</v>
      </c>
      <c r="AD2695" t="str">
        <f t="shared" si="447"/>
        <v>26/11/2015</v>
      </c>
      <c r="AE2695" t="str">
        <f t="shared" si="448"/>
        <v>04872297000136</v>
      </c>
      <c r="AF2695" s="14">
        <f t="shared" si="449"/>
        <v>140.82</v>
      </c>
      <c r="AG2695">
        <f t="shared" si="450"/>
        <v>0</v>
      </c>
      <c r="AH2695">
        <f t="shared" si="451"/>
        <v>1</v>
      </c>
      <c r="AI2695" s="16">
        <v>7450855</v>
      </c>
      <c r="AJ2695" s="16" t="s">
        <v>7775</v>
      </c>
      <c r="AK2695" s="16" t="s">
        <v>5417</v>
      </c>
      <c r="AL2695" s="16" t="s">
        <v>5419</v>
      </c>
      <c r="AM2695" s="16" t="s">
        <v>7143</v>
      </c>
      <c r="AN2695">
        <v>5.9850000000000003</v>
      </c>
      <c r="AO2695">
        <f>VLOOKUP(TRIM(AL2695),'Parcela Dedutivel'!$A$1:$B$65536,2,FALSE)</f>
        <v>0</v>
      </c>
      <c r="AP2695" s="15">
        <f t="shared" si="452"/>
        <v>0</v>
      </c>
      <c r="AQ2695" s="16">
        <f t="shared" si="453"/>
        <v>0</v>
      </c>
      <c r="AV2695" s="18"/>
      <c r="AY2695" s="17"/>
      <c r="AZ2695" s="17"/>
    </row>
    <row r="2696" spans="1:52" hidden="1" x14ac:dyDescent="0.25">
      <c r="A2696" t="s">
        <v>26</v>
      </c>
      <c r="B2696" t="s">
        <v>6529</v>
      </c>
      <c r="C2696">
        <v>42334</v>
      </c>
      <c r="D2696" t="s">
        <v>2841</v>
      </c>
      <c r="E2696" t="s">
        <v>6979</v>
      </c>
      <c r="F2696" t="s">
        <v>179</v>
      </c>
      <c r="G2696">
        <v>2346.33</v>
      </c>
      <c r="H2696">
        <v>2346.33</v>
      </c>
      <c r="I2696">
        <v>281.56</v>
      </c>
      <c r="J2696" t="s">
        <v>1297</v>
      </c>
      <c r="K2696">
        <v>0</v>
      </c>
      <c r="L2696">
        <v>0</v>
      </c>
      <c r="M2696" t="s">
        <v>31</v>
      </c>
      <c r="N2696">
        <v>2040.29</v>
      </c>
      <c r="O2696">
        <v>306.04000000000002</v>
      </c>
      <c r="P2696" t="s">
        <v>2788</v>
      </c>
      <c r="Q2696">
        <v>2040.29</v>
      </c>
      <c r="R2696">
        <v>33.660000000000004</v>
      </c>
      <c r="S2696" t="s">
        <v>33</v>
      </c>
      <c r="T2696">
        <v>2040.29</v>
      </c>
      <c r="U2696">
        <v>155.06</v>
      </c>
      <c r="V2696" t="s">
        <v>33</v>
      </c>
      <c r="W2696" t="s">
        <v>33</v>
      </c>
      <c r="X2696" t="s">
        <v>3758</v>
      </c>
      <c r="Y2696" t="s">
        <v>96</v>
      </c>
      <c r="Z2696" t="s">
        <v>2294</v>
      </c>
      <c r="AA2696" t="s">
        <v>2295</v>
      </c>
      <c r="AC2696" s="13" t="str">
        <f t="shared" si="446"/>
        <v>000168835</v>
      </c>
      <c r="AD2696" t="str">
        <f t="shared" si="447"/>
        <v>26/11/2015</v>
      </c>
      <c r="AE2696" t="str">
        <f t="shared" si="448"/>
        <v>17543420000117</v>
      </c>
      <c r="AF2696" s="14">
        <f t="shared" si="449"/>
        <v>2346.33</v>
      </c>
      <c r="AG2696">
        <f t="shared" si="450"/>
        <v>0</v>
      </c>
      <c r="AH2696">
        <f t="shared" si="451"/>
        <v>1</v>
      </c>
      <c r="AI2696" s="16">
        <v>6783935</v>
      </c>
      <c r="AJ2696" s="16" t="s">
        <v>7473</v>
      </c>
      <c r="AK2696" s="16" t="s">
        <v>5756</v>
      </c>
      <c r="AL2696" s="16" t="s">
        <v>3254</v>
      </c>
      <c r="AM2696" s="16" t="s">
        <v>7193</v>
      </c>
      <c r="AN2696">
        <v>24</v>
      </c>
      <c r="AO2696" t="e">
        <f>VLOOKUP(TRIM(AL2696),'Parcela Dedutivel'!$A$1:$B$65536,2,FALSE)</f>
        <v>#N/A</v>
      </c>
      <c r="AP2696" s="15">
        <f t="shared" si="452"/>
        <v>0</v>
      </c>
      <c r="AQ2696" s="16">
        <f t="shared" si="453"/>
        <v>0</v>
      </c>
      <c r="AV2696" s="18"/>
      <c r="AY2696" s="17"/>
      <c r="AZ2696" s="17"/>
    </row>
    <row r="2697" spans="1:52" hidden="1" x14ac:dyDescent="0.25">
      <c r="A2697" t="s">
        <v>26</v>
      </c>
      <c r="B2697" t="s">
        <v>6530</v>
      </c>
      <c r="C2697">
        <v>42334</v>
      </c>
      <c r="D2697" t="s">
        <v>2787</v>
      </c>
      <c r="E2697" t="s">
        <v>6979</v>
      </c>
      <c r="F2697" t="s">
        <v>29</v>
      </c>
      <c r="G2697">
        <v>916.62</v>
      </c>
      <c r="H2697">
        <v>916.62</v>
      </c>
      <c r="I2697">
        <v>164.99</v>
      </c>
      <c r="J2697" t="s">
        <v>61</v>
      </c>
      <c r="K2697">
        <v>0</v>
      </c>
      <c r="L2697">
        <v>0</v>
      </c>
      <c r="M2697" t="s">
        <v>31</v>
      </c>
      <c r="N2697">
        <v>0</v>
      </c>
      <c r="O2697">
        <v>0</v>
      </c>
      <c r="P2697" t="s">
        <v>31</v>
      </c>
      <c r="Q2697">
        <v>916.62</v>
      </c>
      <c r="R2697">
        <v>15.120000000000001</v>
      </c>
      <c r="S2697" t="s">
        <v>33</v>
      </c>
      <c r="T2697">
        <v>916.62</v>
      </c>
      <c r="U2697">
        <v>69.66</v>
      </c>
      <c r="V2697" t="s">
        <v>33</v>
      </c>
      <c r="W2697" t="s">
        <v>33</v>
      </c>
      <c r="X2697" t="s">
        <v>3534</v>
      </c>
      <c r="Y2697" t="s">
        <v>1024</v>
      </c>
      <c r="Z2697" t="s">
        <v>6531</v>
      </c>
      <c r="AA2697" t="s">
        <v>6532</v>
      </c>
      <c r="AC2697" s="13" t="str">
        <f t="shared" si="446"/>
        <v>000168836</v>
      </c>
      <c r="AD2697" t="str">
        <f t="shared" si="447"/>
        <v>26/11/2015</v>
      </c>
      <c r="AE2697" t="str">
        <f t="shared" si="448"/>
        <v>86720729000158</v>
      </c>
      <c r="AF2697" s="14">
        <f t="shared" si="449"/>
        <v>916.62</v>
      </c>
      <c r="AG2697">
        <f t="shared" si="450"/>
        <v>0</v>
      </c>
      <c r="AH2697">
        <f t="shared" si="451"/>
        <v>1</v>
      </c>
      <c r="AI2697" s="16">
        <v>6784113</v>
      </c>
      <c r="AJ2697" s="16" t="s">
        <v>7776</v>
      </c>
      <c r="AK2697" s="16" t="s">
        <v>5757</v>
      </c>
      <c r="AL2697" s="16" t="s">
        <v>5759</v>
      </c>
      <c r="AM2697" s="16" t="s">
        <v>7215</v>
      </c>
      <c r="AN2697">
        <v>10000</v>
      </c>
      <c r="AO2697">
        <f>VLOOKUP(TRIM(AL2697),'Parcela Dedutivel'!$A$1:$B$65536,2,FALSE)</f>
        <v>0</v>
      </c>
      <c r="AP2697" s="15">
        <f t="shared" si="452"/>
        <v>0</v>
      </c>
      <c r="AQ2697" s="16">
        <f t="shared" si="453"/>
        <v>0</v>
      </c>
      <c r="AV2697" s="18"/>
      <c r="AY2697" s="17"/>
      <c r="AZ2697" s="17"/>
    </row>
    <row r="2698" spans="1:52" hidden="1" x14ac:dyDescent="0.25">
      <c r="A2698" t="s">
        <v>26</v>
      </c>
      <c r="B2698" t="s">
        <v>6533</v>
      </c>
      <c r="C2698">
        <v>42334</v>
      </c>
      <c r="D2698" t="s">
        <v>2841</v>
      </c>
      <c r="E2698" t="s">
        <v>6979</v>
      </c>
      <c r="F2698" t="s">
        <v>393</v>
      </c>
      <c r="G2698">
        <v>2088.25</v>
      </c>
      <c r="H2698">
        <v>2088.25</v>
      </c>
      <c r="I2698">
        <v>83.53</v>
      </c>
      <c r="J2698" t="s">
        <v>61</v>
      </c>
      <c r="K2698">
        <v>0</v>
      </c>
      <c r="L2698">
        <v>0</v>
      </c>
      <c r="M2698" t="s">
        <v>31</v>
      </c>
      <c r="N2698">
        <v>1815.8700000000001</v>
      </c>
      <c r="O2698">
        <v>272.38</v>
      </c>
      <c r="P2698" t="s">
        <v>2788</v>
      </c>
      <c r="Q2698">
        <v>1815.8700000000001</v>
      </c>
      <c r="R2698">
        <v>29.96</v>
      </c>
      <c r="S2698" t="s">
        <v>33</v>
      </c>
      <c r="T2698">
        <v>1815.8700000000001</v>
      </c>
      <c r="U2698">
        <v>138.01</v>
      </c>
      <c r="V2698" t="s">
        <v>33</v>
      </c>
      <c r="W2698" t="s">
        <v>33</v>
      </c>
      <c r="X2698" t="s">
        <v>6534</v>
      </c>
      <c r="Y2698" t="s">
        <v>91</v>
      </c>
      <c r="Z2698" t="s">
        <v>1540</v>
      </c>
      <c r="AA2698" t="s">
        <v>1541</v>
      </c>
      <c r="AC2698" s="13" t="str">
        <f t="shared" si="446"/>
        <v>000168837</v>
      </c>
      <c r="AD2698" t="str">
        <f t="shared" si="447"/>
        <v>26/11/2015</v>
      </c>
      <c r="AE2698" t="str">
        <f t="shared" si="448"/>
        <v>08091102000333</v>
      </c>
      <c r="AF2698" s="14">
        <f t="shared" si="449"/>
        <v>2088.25</v>
      </c>
      <c r="AG2698">
        <f t="shared" si="450"/>
        <v>0</v>
      </c>
      <c r="AH2698">
        <f t="shared" si="451"/>
        <v>1</v>
      </c>
      <c r="AI2698" s="16">
        <v>6784055</v>
      </c>
      <c r="AJ2698" s="16" t="s">
        <v>7429</v>
      </c>
      <c r="AK2698" s="16" t="s">
        <v>5761</v>
      </c>
      <c r="AL2698" s="16" t="s">
        <v>5762</v>
      </c>
      <c r="AM2698" s="16" t="s">
        <v>7438</v>
      </c>
      <c r="AN2698">
        <v>70000</v>
      </c>
      <c r="AO2698">
        <f>VLOOKUP(TRIM(AL2698),'Parcela Dedutivel'!$A$1:$B$65536,2,FALSE)</f>
        <v>0</v>
      </c>
      <c r="AP2698" s="15">
        <f t="shared" si="452"/>
        <v>0</v>
      </c>
      <c r="AQ2698" s="16">
        <f t="shared" si="453"/>
        <v>0</v>
      </c>
      <c r="AV2698" s="18"/>
      <c r="AY2698" s="17"/>
      <c r="AZ2698" s="17"/>
    </row>
    <row r="2699" spans="1:52" hidden="1" x14ac:dyDescent="0.25">
      <c r="A2699" t="s">
        <v>26</v>
      </c>
      <c r="B2699" t="s">
        <v>6533</v>
      </c>
      <c r="C2699">
        <v>42334</v>
      </c>
      <c r="D2699" t="s">
        <v>2841</v>
      </c>
      <c r="E2699" t="s">
        <v>6979</v>
      </c>
      <c r="F2699" t="s">
        <v>393</v>
      </c>
      <c r="G2699">
        <v>2088.27</v>
      </c>
      <c r="H2699">
        <v>2088.27</v>
      </c>
      <c r="I2699">
        <v>83.53</v>
      </c>
      <c r="J2699" t="s">
        <v>61</v>
      </c>
      <c r="K2699">
        <v>0</v>
      </c>
      <c r="L2699">
        <v>0</v>
      </c>
      <c r="M2699" t="s">
        <v>31</v>
      </c>
      <c r="N2699">
        <v>1815.89</v>
      </c>
      <c r="O2699">
        <v>272.38</v>
      </c>
      <c r="P2699" t="s">
        <v>2788</v>
      </c>
      <c r="Q2699">
        <v>1815.89</v>
      </c>
      <c r="R2699">
        <v>29.96</v>
      </c>
      <c r="S2699" t="s">
        <v>33</v>
      </c>
      <c r="T2699">
        <v>1815.89</v>
      </c>
      <c r="U2699">
        <v>138.01</v>
      </c>
      <c r="V2699" t="s">
        <v>33</v>
      </c>
      <c r="W2699" t="s">
        <v>33</v>
      </c>
      <c r="X2699" t="s">
        <v>6534</v>
      </c>
      <c r="Y2699" t="s">
        <v>91</v>
      </c>
      <c r="Z2699" t="s">
        <v>4623</v>
      </c>
      <c r="AA2699" t="s">
        <v>4624</v>
      </c>
      <c r="AC2699" s="13" t="str">
        <f t="shared" si="446"/>
        <v>000168837</v>
      </c>
      <c r="AD2699" t="str">
        <f t="shared" si="447"/>
        <v>26/11/2015</v>
      </c>
      <c r="AE2699" t="str">
        <f t="shared" si="448"/>
        <v>08091102000333</v>
      </c>
      <c r="AF2699" s="14">
        <f t="shared" si="449"/>
        <v>2088.27</v>
      </c>
      <c r="AG2699">
        <f t="shared" si="450"/>
        <v>0</v>
      </c>
      <c r="AH2699">
        <f t="shared" si="451"/>
        <v>1</v>
      </c>
      <c r="AI2699" s="16">
        <v>6782684</v>
      </c>
      <c r="AJ2699" s="16" t="s">
        <v>7390</v>
      </c>
      <c r="AK2699" s="16" t="s">
        <v>5421</v>
      </c>
      <c r="AL2699" s="16" t="s">
        <v>4847</v>
      </c>
      <c r="AM2699" s="16" t="s">
        <v>7193</v>
      </c>
      <c r="AN2699">
        <v>5</v>
      </c>
      <c r="AO2699" t="e">
        <f>VLOOKUP(TRIM(AL2699),'Parcela Dedutivel'!$A$1:$B$65536,2,FALSE)</f>
        <v>#N/A</v>
      </c>
      <c r="AP2699" s="15">
        <f t="shared" si="452"/>
        <v>0</v>
      </c>
      <c r="AQ2699" s="16">
        <f t="shared" si="453"/>
        <v>0</v>
      </c>
      <c r="AV2699" s="18"/>
      <c r="AY2699" s="17"/>
      <c r="AZ2699" s="17"/>
    </row>
    <row r="2700" spans="1:52" hidden="1" x14ac:dyDescent="0.25">
      <c r="A2700" t="s">
        <v>26</v>
      </c>
      <c r="B2700" t="s">
        <v>6533</v>
      </c>
      <c r="C2700">
        <v>42334</v>
      </c>
      <c r="D2700" t="s">
        <v>2841</v>
      </c>
      <c r="E2700" t="s">
        <v>6979</v>
      </c>
      <c r="F2700" t="s">
        <v>393</v>
      </c>
      <c r="G2700">
        <v>2088.16</v>
      </c>
      <c r="H2700">
        <v>2088.16</v>
      </c>
      <c r="I2700">
        <v>83.53</v>
      </c>
      <c r="J2700" t="s">
        <v>61</v>
      </c>
      <c r="K2700">
        <v>0</v>
      </c>
      <c r="L2700">
        <v>0</v>
      </c>
      <c r="M2700" t="s">
        <v>31</v>
      </c>
      <c r="N2700">
        <v>1815.79</v>
      </c>
      <c r="O2700">
        <v>272.37</v>
      </c>
      <c r="P2700" t="s">
        <v>2788</v>
      </c>
      <c r="Q2700">
        <v>1815.79</v>
      </c>
      <c r="R2700">
        <v>29.96</v>
      </c>
      <c r="S2700" t="s">
        <v>33</v>
      </c>
      <c r="T2700">
        <v>1815.79</v>
      </c>
      <c r="U2700">
        <v>138</v>
      </c>
      <c r="V2700" t="s">
        <v>33</v>
      </c>
      <c r="W2700" t="s">
        <v>33</v>
      </c>
      <c r="X2700" t="s">
        <v>6534</v>
      </c>
      <c r="Y2700" t="s">
        <v>91</v>
      </c>
      <c r="Z2700" t="s">
        <v>4620</v>
      </c>
      <c r="AA2700" t="s">
        <v>4621</v>
      </c>
      <c r="AC2700" s="13" t="str">
        <f t="shared" si="446"/>
        <v>000168837</v>
      </c>
      <c r="AD2700" t="str">
        <f t="shared" si="447"/>
        <v>26/11/2015</v>
      </c>
      <c r="AE2700" t="str">
        <f t="shared" si="448"/>
        <v>08091102000333</v>
      </c>
      <c r="AF2700" s="14">
        <f t="shared" si="449"/>
        <v>2088.16</v>
      </c>
      <c r="AG2700">
        <f t="shared" si="450"/>
        <v>0</v>
      </c>
      <c r="AH2700">
        <f t="shared" si="451"/>
        <v>1</v>
      </c>
      <c r="AI2700" s="16">
        <v>6785281</v>
      </c>
      <c r="AJ2700" s="16" t="s">
        <v>7777</v>
      </c>
      <c r="AK2700" s="16" t="s">
        <v>5764</v>
      </c>
      <c r="AL2700" s="16" t="s">
        <v>5766</v>
      </c>
      <c r="AM2700" s="16" t="s">
        <v>7143</v>
      </c>
      <c r="AN2700">
        <v>10000</v>
      </c>
      <c r="AO2700">
        <f>VLOOKUP(TRIM(AL2700),'Parcela Dedutivel'!$A$1:$B$65536,2,FALSE)</f>
        <v>0</v>
      </c>
      <c r="AP2700" s="15">
        <f t="shared" si="452"/>
        <v>0</v>
      </c>
      <c r="AQ2700" s="16">
        <f t="shared" si="453"/>
        <v>0</v>
      </c>
      <c r="AV2700" s="18"/>
      <c r="AY2700" s="17"/>
      <c r="AZ2700" s="17"/>
    </row>
    <row r="2701" spans="1:52" hidden="1" x14ac:dyDescent="0.25">
      <c r="A2701" t="s">
        <v>26</v>
      </c>
      <c r="B2701" t="s">
        <v>6533</v>
      </c>
      <c r="C2701">
        <v>42334</v>
      </c>
      <c r="D2701" t="s">
        <v>2841</v>
      </c>
      <c r="E2701" t="s">
        <v>6979</v>
      </c>
      <c r="F2701" t="s">
        <v>393</v>
      </c>
      <c r="G2701">
        <v>2088.16</v>
      </c>
      <c r="H2701">
        <v>2088.16</v>
      </c>
      <c r="I2701">
        <v>83.53</v>
      </c>
      <c r="J2701" t="s">
        <v>61</v>
      </c>
      <c r="K2701">
        <v>0</v>
      </c>
      <c r="L2701">
        <v>0</v>
      </c>
      <c r="M2701" t="s">
        <v>31</v>
      </c>
      <c r="N2701">
        <v>1815.79</v>
      </c>
      <c r="O2701">
        <v>272.37</v>
      </c>
      <c r="P2701" t="s">
        <v>2788</v>
      </c>
      <c r="Q2701">
        <v>1815.79</v>
      </c>
      <c r="R2701">
        <v>29.96</v>
      </c>
      <c r="S2701" t="s">
        <v>33</v>
      </c>
      <c r="T2701">
        <v>1815.79</v>
      </c>
      <c r="U2701">
        <v>138</v>
      </c>
      <c r="V2701" t="s">
        <v>33</v>
      </c>
      <c r="W2701" t="s">
        <v>33</v>
      </c>
      <c r="X2701" t="s">
        <v>6534</v>
      </c>
      <c r="Y2701" t="s">
        <v>91</v>
      </c>
      <c r="Z2701" t="s">
        <v>92</v>
      </c>
      <c r="AA2701" t="s">
        <v>93</v>
      </c>
      <c r="AC2701" s="13" t="str">
        <f t="shared" si="446"/>
        <v>000168837</v>
      </c>
      <c r="AD2701" t="str">
        <f t="shared" si="447"/>
        <v>26/11/2015</v>
      </c>
      <c r="AE2701" t="str">
        <f t="shared" si="448"/>
        <v>08091102000333</v>
      </c>
      <c r="AF2701" s="14">
        <f t="shared" si="449"/>
        <v>2088.16</v>
      </c>
      <c r="AG2701">
        <f t="shared" si="450"/>
        <v>0</v>
      </c>
      <c r="AH2701">
        <f t="shared" si="451"/>
        <v>1</v>
      </c>
      <c r="AI2701" s="16">
        <v>6784250</v>
      </c>
      <c r="AJ2701" s="16" t="s">
        <v>7159</v>
      </c>
      <c r="AK2701" s="16" t="s">
        <v>5768</v>
      </c>
      <c r="AL2701" s="16" t="s">
        <v>5769</v>
      </c>
      <c r="AM2701" s="16" t="s">
        <v>7143</v>
      </c>
      <c r="AN2701">
        <v>1</v>
      </c>
      <c r="AO2701">
        <f>VLOOKUP(TRIM(AL2701),'Parcela Dedutivel'!$A$1:$B$65536,2,FALSE)</f>
        <v>0</v>
      </c>
      <c r="AP2701" s="15">
        <f t="shared" si="452"/>
        <v>0</v>
      </c>
      <c r="AQ2701" s="16">
        <f t="shared" si="453"/>
        <v>0</v>
      </c>
      <c r="AV2701" s="18"/>
      <c r="AY2701" s="17"/>
      <c r="AZ2701" s="17"/>
    </row>
    <row r="2702" spans="1:52" hidden="1" x14ac:dyDescent="0.25">
      <c r="A2702" t="s">
        <v>26</v>
      </c>
      <c r="B2702" t="s">
        <v>6533</v>
      </c>
      <c r="C2702">
        <v>42334</v>
      </c>
      <c r="D2702" t="s">
        <v>2841</v>
      </c>
      <c r="E2702" t="s">
        <v>6979</v>
      </c>
      <c r="F2702" t="s">
        <v>393</v>
      </c>
      <c r="G2702">
        <v>2088.16</v>
      </c>
      <c r="H2702">
        <v>2088.16</v>
      </c>
      <c r="I2702">
        <v>83.53</v>
      </c>
      <c r="J2702" t="s">
        <v>61</v>
      </c>
      <c r="K2702">
        <v>0</v>
      </c>
      <c r="L2702">
        <v>0</v>
      </c>
      <c r="M2702" t="s">
        <v>31</v>
      </c>
      <c r="N2702">
        <v>1815.79</v>
      </c>
      <c r="O2702">
        <v>272.37</v>
      </c>
      <c r="P2702" t="s">
        <v>2788</v>
      </c>
      <c r="Q2702">
        <v>1815.79</v>
      </c>
      <c r="R2702">
        <v>29.96</v>
      </c>
      <c r="S2702" t="s">
        <v>33</v>
      </c>
      <c r="T2702">
        <v>1815.79</v>
      </c>
      <c r="U2702">
        <v>138</v>
      </c>
      <c r="V2702" t="s">
        <v>33</v>
      </c>
      <c r="W2702" t="s">
        <v>33</v>
      </c>
      <c r="X2702" t="s">
        <v>6534</v>
      </c>
      <c r="Y2702" t="s">
        <v>91</v>
      </c>
      <c r="Z2702" t="s">
        <v>6246</v>
      </c>
      <c r="AA2702" t="s">
        <v>6247</v>
      </c>
      <c r="AC2702" s="13" t="str">
        <f t="shared" si="446"/>
        <v>000168837</v>
      </c>
      <c r="AD2702" t="str">
        <f t="shared" si="447"/>
        <v>26/11/2015</v>
      </c>
      <c r="AE2702" t="str">
        <f t="shared" si="448"/>
        <v>08091102000333</v>
      </c>
      <c r="AF2702" s="14">
        <f t="shared" si="449"/>
        <v>2088.16</v>
      </c>
      <c r="AG2702">
        <f t="shared" si="450"/>
        <v>0</v>
      </c>
      <c r="AH2702">
        <f t="shared" si="451"/>
        <v>1</v>
      </c>
      <c r="AI2702" s="16">
        <v>6782684</v>
      </c>
      <c r="AJ2702" s="16" t="s">
        <v>7390</v>
      </c>
      <c r="AK2702" s="16" t="s">
        <v>5421</v>
      </c>
      <c r="AL2702" s="16" t="s">
        <v>4443</v>
      </c>
      <c r="AM2702" s="16" t="s">
        <v>7193</v>
      </c>
      <c r="AN2702">
        <v>1</v>
      </c>
      <c r="AO2702" t="e">
        <f>VLOOKUP(TRIM(AL2702),'Parcela Dedutivel'!$A$1:$B$65536,2,FALSE)</f>
        <v>#N/A</v>
      </c>
      <c r="AP2702" s="15">
        <f t="shared" si="452"/>
        <v>0</v>
      </c>
      <c r="AQ2702" s="16">
        <f t="shared" si="453"/>
        <v>0</v>
      </c>
      <c r="AV2702" s="18"/>
      <c r="AY2702" s="17"/>
      <c r="AZ2702" s="17"/>
    </row>
    <row r="2703" spans="1:52" hidden="1" x14ac:dyDescent="0.25">
      <c r="A2703" t="s">
        <v>26</v>
      </c>
      <c r="B2703" t="s">
        <v>6533</v>
      </c>
      <c r="C2703">
        <v>42334</v>
      </c>
      <c r="D2703" t="s">
        <v>2841</v>
      </c>
      <c r="E2703" t="s">
        <v>6979</v>
      </c>
      <c r="F2703" t="s">
        <v>393</v>
      </c>
      <c r="G2703">
        <v>2088.16</v>
      </c>
      <c r="H2703">
        <v>2088.16</v>
      </c>
      <c r="I2703">
        <v>83.53</v>
      </c>
      <c r="J2703" t="s">
        <v>61</v>
      </c>
      <c r="K2703">
        <v>0</v>
      </c>
      <c r="L2703">
        <v>0</v>
      </c>
      <c r="M2703" t="s">
        <v>31</v>
      </c>
      <c r="N2703">
        <v>1815.79</v>
      </c>
      <c r="O2703">
        <v>272.37</v>
      </c>
      <c r="P2703" t="s">
        <v>2788</v>
      </c>
      <c r="Q2703">
        <v>1815.79</v>
      </c>
      <c r="R2703">
        <v>29.96</v>
      </c>
      <c r="S2703" t="s">
        <v>33</v>
      </c>
      <c r="T2703">
        <v>1815.79</v>
      </c>
      <c r="U2703">
        <v>138</v>
      </c>
      <c r="V2703" t="s">
        <v>33</v>
      </c>
      <c r="W2703" t="s">
        <v>33</v>
      </c>
      <c r="X2703" t="s">
        <v>6534</v>
      </c>
      <c r="Y2703" t="s">
        <v>91</v>
      </c>
      <c r="Z2703" t="s">
        <v>6535</v>
      </c>
      <c r="AA2703" t="s">
        <v>6536</v>
      </c>
      <c r="AC2703" s="13" t="str">
        <f t="shared" si="446"/>
        <v>000168837</v>
      </c>
      <c r="AD2703" t="str">
        <f t="shared" si="447"/>
        <v>26/11/2015</v>
      </c>
      <c r="AE2703" t="str">
        <f t="shared" si="448"/>
        <v>08091102000333</v>
      </c>
      <c r="AF2703" s="14">
        <f t="shared" si="449"/>
        <v>2088.16</v>
      </c>
      <c r="AG2703">
        <f t="shared" si="450"/>
        <v>0</v>
      </c>
      <c r="AH2703">
        <f t="shared" si="451"/>
        <v>1</v>
      </c>
      <c r="AI2703" s="16">
        <v>6801374</v>
      </c>
      <c r="AJ2703" s="16" t="s">
        <v>7453</v>
      </c>
      <c r="AK2703" s="16" t="s">
        <v>5771</v>
      </c>
      <c r="AL2703" s="16" t="s">
        <v>5772</v>
      </c>
      <c r="AM2703" s="16" t="s">
        <v>7143</v>
      </c>
      <c r="AN2703">
        <v>45000</v>
      </c>
      <c r="AO2703">
        <f>VLOOKUP(TRIM(AL2703),'Parcela Dedutivel'!$A$1:$B$65536,2,FALSE)</f>
        <v>0</v>
      </c>
      <c r="AP2703" s="15">
        <f t="shared" si="452"/>
        <v>0</v>
      </c>
      <c r="AQ2703" s="16">
        <f t="shared" si="453"/>
        <v>0</v>
      </c>
      <c r="AV2703" s="18"/>
      <c r="AY2703" s="17"/>
      <c r="AZ2703" s="17"/>
    </row>
    <row r="2704" spans="1:52" hidden="1" x14ac:dyDescent="0.25">
      <c r="A2704" t="s">
        <v>26</v>
      </c>
      <c r="B2704" t="s">
        <v>6537</v>
      </c>
      <c r="C2704">
        <v>42334</v>
      </c>
      <c r="D2704" t="s">
        <v>2787</v>
      </c>
      <c r="E2704" t="s">
        <v>6979</v>
      </c>
      <c r="F2704" t="s">
        <v>29</v>
      </c>
      <c r="G2704">
        <v>881.37</v>
      </c>
      <c r="H2704">
        <v>766.41</v>
      </c>
      <c r="I2704">
        <v>137.95000000000002</v>
      </c>
      <c r="J2704" t="s">
        <v>61</v>
      </c>
      <c r="K2704">
        <v>0</v>
      </c>
      <c r="L2704">
        <v>0</v>
      </c>
      <c r="M2704" t="s">
        <v>31</v>
      </c>
      <c r="N2704">
        <v>766.41</v>
      </c>
      <c r="O2704">
        <v>114.96000000000001</v>
      </c>
      <c r="P2704" t="s">
        <v>2788</v>
      </c>
      <c r="Q2704">
        <v>766.41</v>
      </c>
      <c r="R2704">
        <v>12.65</v>
      </c>
      <c r="S2704" t="s">
        <v>33</v>
      </c>
      <c r="T2704">
        <v>766.41</v>
      </c>
      <c r="U2704">
        <v>58.25</v>
      </c>
      <c r="V2704" t="s">
        <v>33</v>
      </c>
      <c r="W2704" t="s">
        <v>33</v>
      </c>
      <c r="X2704" t="s">
        <v>295</v>
      </c>
      <c r="Y2704" t="s">
        <v>91</v>
      </c>
      <c r="Z2704" t="s">
        <v>6538</v>
      </c>
      <c r="AA2704" t="s">
        <v>6539</v>
      </c>
      <c r="AC2704" s="13" t="str">
        <f t="shared" si="446"/>
        <v>000168838</v>
      </c>
      <c r="AD2704" t="str">
        <f t="shared" si="447"/>
        <v>26/11/2015</v>
      </c>
      <c r="AE2704" t="str">
        <f t="shared" si="448"/>
        <v>02195445000108</v>
      </c>
      <c r="AF2704" s="14">
        <f t="shared" si="449"/>
        <v>881.37</v>
      </c>
      <c r="AG2704">
        <f t="shared" si="450"/>
        <v>0</v>
      </c>
      <c r="AH2704">
        <f t="shared" si="451"/>
        <v>1</v>
      </c>
      <c r="AI2704" s="16">
        <v>6785393</v>
      </c>
      <c r="AJ2704" s="16" t="s">
        <v>7778</v>
      </c>
      <c r="AK2704" s="16" t="s">
        <v>1571</v>
      </c>
      <c r="AL2704" s="16" t="s">
        <v>1573</v>
      </c>
      <c r="AM2704" s="16" t="s">
        <v>7143</v>
      </c>
      <c r="AN2704">
        <v>5</v>
      </c>
      <c r="AO2704">
        <f>VLOOKUP(TRIM(AL2704),'Parcela Dedutivel'!$A$1:$B$65536,2,FALSE)</f>
        <v>0.41502579999999989</v>
      </c>
      <c r="AP2704" s="15">
        <f t="shared" si="452"/>
        <v>0.41502579999999989</v>
      </c>
      <c r="AQ2704" s="16">
        <f t="shared" si="453"/>
        <v>2.0751289999999996</v>
      </c>
      <c r="AV2704" s="18"/>
      <c r="AY2704" s="17"/>
      <c r="AZ2704" s="17"/>
    </row>
    <row r="2705" spans="1:52" hidden="1" x14ac:dyDescent="0.25">
      <c r="A2705" t="s">
        <v>26</v>
      </c>
      <c r="B2705" t="s">
        <v>6540</v>
      </c>
      <c r="C2705">
        <v>42334</v>
      </c>
      <c r="D2705" t="s">
        <v>2841</v>
      </c>
      <c r="E2705" t="s">
        <v>6979</v>
      </c>
      <c r="F2705" t="s">
        <v>1643</v>
      </c>
      <c r="G2705">
        <v>3881.7700000000004</v>
      </c>
      <c r="H2705">
        <v>3375.4500000000003</v>
      </c>
      <c r="I2705">
        <v>135.02000000000001</v>
      </c>
      <c r="J2705" t="s">
        <v>61</v>
      </c>
      <c r="K2705">
        <v>0</v>
      </c>
      <c r="L2705">
        <v>0</v>
      </c>
      <c r="M2705" t="s">
        <v>31</v>
      </c>
      <c r="N2705">
        <v>3375.4500000000003</v>
      </c>
      <c r="O2705">
        <v>506.32</v>
      </c>
      <c r="P2705" t="s">
        <v>2788</v>
      </c>
      <c r="Q2705">
        <v>3375.4500000000003</v>
      </c>
      <c r="R2705">
        <v>55.69</v>
      </c>
      <c r="S2705" t="s">
        <v>33</v>
      </c>
      <c r="T2705">
        <v>3375.4500000000003</v>
      </c>
      <c r="U2705">
        <v>256.53000000000003</v>
      </c>
      <c r="V2705" t="s">
        <v>33</v>
      </c>
      <c r="W2705" t="s">
        <v>33</v>
      </c>
      <c r="X2705" t="s">
        <v>5043</v>
      </c>
      <c r="Y2705" t="s">
        <v>44</v>
      </c>
      <c r="Z2705" t="s">
        <v>2453</v>
      </c>
      <c r="AA2705" t="s">
        <v>2454</v>
      </c>
      <c r="AC2705" s="13" t="str">
        <f t="shared" si="446"/>
        <v>000168839</v>
      </c>
      <c r="AD2705" t="str">
        <f t="shared" si="447"/>
        <v>26/11/2015</v>
      </c>
      <c r="AE2705" t="str">
        <f t="shared" si="448"/>
        <v>17155342000345</v>
      </c>
      <c r="AF2705" s="14">
        <f t="shared" si="449"/>
        <v>3881.7700000000004</v>
      </c>
      <c r="AG2705">
        <f t="shared" si="450"/>
        <v>0</v>
      </c>
      <c r="AH2705">
        <f t="shared" si="451"/>
        <v>1</v>
      </c>
      <c r="AI2705" s="16">
        <v>7810928</v>
      </c>
      <c r="AJ2705" s="16" t="s">
        <v>7779</v>
      </c>
      <c r="AK2705" s="16" t="s">
        <v>5774</v>
      </c>
      <c r="AL2705" s="16" t="s">
        <v>4942</v>
      </c>
      <c r="AM2705" s="16" t="s">
        <v>7215</v>
      </c>
      <c r="AN2705">
        <v>2</v>
      </c>
      <c r="AO2705">
        <f>VLOOKUP(TRIM(AL2705),'Parcela Dedutivel'!$A$1:$B$65536,2,FALSE)</f>
        <v>62.64</v>
      </c>
      <c r="AP2705" s="15">
        <f t="shared" si="452"/>
        <v>62.64</v>
      </c>
      <c r="AQ2705" s="16">
        <f t="shared" si="453"/>
        <v>125.28</v>
      </c>
      <c r="AV2705" s="18"/>
      <c r="AY2705" s="17"/>
      <c r="AZ2705" s="17"/>
    </row>
    <row r="2706" spans="1:52" hidden="1" x14ac:dyDescent="0.25">
      <c r="A2706" t="s">
        <v>26</v>
      </c>
      <c r="B2706" t="s">
        <v>6541</v>
      </c>
      <c r="C2706">
        <v>42334</v>
      </c>
      <c r="D2706" t="s">
        <v>2787</v>
      </c>
      <c r="E2706" t="s">
        <v>6979</v>
      </c>
      <c r="F2706" t="s">
        <v>29</v>
      </c>
      <c r="G2706">
        <v>151.12</v>
      </c>
      <c r="H2706">
        <v>175.13</v>
      </c>
      <c r="I2706">
        <v>31.52</v>
      </c>
      <c r="J2706" t="s">
        <v>30</v>
      </c>
      <c r="K2706">
        <v>0</v>
      </c>
      <c r="L2706">
        <v>0</v>
      </c>
      <c r="M2706" t="s">
        <v>31</v>
      </c>
      <c r="N2706">
        <v>0</v>
      </c>
      <c r="O2706">
        <v>0</v>
      </c>
      <c r="P2706" t="s">
        <v>31</v>
      </c>
      <c r="Q2706">
        <v>175.13</v>
      </c>
      <c r="R2706">
        <v>2.89</v>
      </c>
      <c r="S2706" t="s">
        <v>33</v>
      </c>
      <c r="T2706">
        <v>175.13</v>
      </c>
      <c r="U2706">
        <v>13.31</v>
      </c>
      <c r="V2706" t="s">
        <v>33</v>
      </c>
      <c r="W2706" t="s">
        <v>33</v>
      </c>
      <c r="X2706" t="s">
        <v>6542</v>
      </c>
      <c r="Y2706" t="s">
        <v>3196</v>
      </c>
      <c r="Z2706" t="s">
        <v>3459</v>
      </c>
      <c r="AA2706" t="s">
        <v>3460</v>
      </c>
      <c r="AC2706" s="13" t="str">
        <f t="shared" si="446"/>
        <v>000168840</v>
      </c>
      <c r="AD2706" t="str">
        <f t="shared" si="447"/>
        <v>26/11/2015</v>
      </c>
      <c r="AE2706" t="str">
        <f t="shared" si="448"/>
        <v>04212135000171</v>
      </c>
      <c r="AF2706" s="14">
        <f t="shared" si="449"/>
        <v>151.12</v>
      </c>
      <c r="AG2706">
        <f t="shared" si="450"/>
        <v>0</v>
      </c>
      <c r="AH2706">
        <f t="shared" si="451"/>
        <v>1</v>
      </c>
      <c r="AI2706" s="16">
        <v>6785831</v>
      </c>
      <c r="AJ2706" s="16" t="s">
        <v>7676</v>
      </c>
      <c r="AK2706" s="16" t="s">
        <v>5776</v>
      </c>
      <c r="AL2706" s="16" t="s">
        <v>1170</v>
      </c>
      <c r="AM2706" s="16" t="s">
        <v>7193</v>
      </c>
      <c r="AN2706">
        <v>2</v>
      </c>
      <c r="AO2706" t="e">
        <f>VLOOKUP(TRIM(AL2706),'Parcela Dedutivel'!$A$1:$B$65536,2,FALSE)</f>
        <v>#N/A</v>
      </c>
      <c r="AP2706" s="15">
        <f t="shared" si="452"/>
        <v>0</v>
      </c>
      <c r="AQ2706" s="16">
        <f t="shared" si="453"/>
        <v>0</v>
      </c>
      <c r="AV2706" s="18"/>
      <c r="AY2706" s="17"/>
      <c r="AZ2706" s="17"/>
    </row>
    <row r="2707" spans="1:52" hidden="1" x14ac:dyDescent="0.25">
      <c r="A2707" t="s">
        <v>26</v>
      </c>
      <c r="B2707" t="s">
        <v>6543</v>
      </c>
      <c r="C2707">
        <v>42334</v>
      </c>
      <c r="D2707" t="s">
        <v>2841</v>
      </c>
      <c r="E2707" t="s">
        <v>6979</v>
      </c>
      <c r="F2707" t="s">
        <v>478</v>
      </c>
      <c r="G2707">
        <v>267.54000000000002</v>
      </c>
      <c r="H2707">
        <v>222.95000000000002</v>
      </c>
      <c r="I2707">
        <v>8.92</v>
      </c>
      <c r="J2707" t="s">
        <v>61</v>
      </c>
      <c r="K2707">
        <v>0</v>
      </c>
      <c r="L2707">
        <v>0</v>
      </c>
      <c r="M2707" t="s">
        <v>31</v>
      </c>
      <c r="N2707">
        <v>222.95000000000002</v>
      </c>
      <c r="O2707">
        <v>44.59</v>
      </c>
      <c r="P2707" t="s">
        <v>2788</v>
      </c>
      <c r="Q2707">
        <v>222.95000000000002</v>
      </c>
      <c r="R2707">
        <v>3.68</v>
      </c>
      <c r="S2707" t="s">
        <v>33</v>
      </c>
      <c r="T2707">
        <v>222.95000000000002</v>
      </c>
      <c r="U2707">
        <v>16.940000000000001</v>
      </c>
      <c r="V2707" t="s">
        <v>33</v>
      </c>
      <c r="W2707" t="s">
        <v>33</v>
      </c>
      <c r="X2707" t="s">
        <v>3234</v>
      </c>
      <c r="Y2707" t="s">
        <v>99</v>
      </c>
      <c r="Z2707" t="s">
        <v>1227</v>
      </c>
      <c r="AA2707" t="s">
        <v>1228</v>
      </c>
      <c r="AC2707" s="13" t="str">
        <f t="shared" si="446"/>
        <v>000168841</v>
      </c>
      <c r="AD2707" t="str">
        <f t="shared" si="447"/>
        <v>26/11/2015</v>
      </c>
      <c r="AE2707" t="str">
        <f t="shared" si="448"/>
        <v>46044053005417</v>
      </c>
      <c r="AF2707" s="14">
        <f t="shared" si="449"/>
        <v>267.54000000000002</v>
      </c>
      <c r="AG2707">
        <f t="shared" si="450"/>
        <v>0</v>
      </c>
      <c r="AH2707">
        <f t="shared" si="451"/>
        <v>1</v>
      </c>
      <c r="AI2707" s="16">
        <v>6785393</v>
      </c>
      <c r="AJ2707" s="16" t="s">
        <v>7778</v>
      </c>
      <c r="AK2707" s="16" t="s">
        <v>1575</v>
      </c>
      <c r="AL2707" s="16" t="s">
        <v>1573</v>
      </c>
      <c r="AM2707" s="16" t="s">
        <v>7143</v>
      </c>
      <c r="AN2707">
        <v>5</v>
      </c>
      <c r="AO2707">
        <f>VLOOKUP(TRIM(AL2707),'Parcela Dedutivel'!$A$1:$B$65536,2,FALSE)</f>
        <v>0.41502579999999989</v>
      </c>
      <c r="AP2707" s="15">
        <f t="shared" si="452"/>
        <v>0.41502579999999989</v>
      </c>
      <c r="AQ2707" s="16">
        <f t="shared" si="453"/>
        <v>2.0751289999999996</v>
      </c>
      <c r="AV2707" s="18"/>
      <c r="AY2707" s="17"/>
      <c r="AZ2707" s="17"/>
    </row>
    <row r="2708" spans="1:52" hidden="1" x14ac:dyDescent="0.25">
      <c r="A2708" t="s">
        <v>26</v>
      </c>
      <c r="B2708" t="s">
        <v>6544</v>
      </c>
      <c r="C2708">
        <v>42334</v>
      </c>
      <c r="D2708" t="s">
        <v>2841</v>
      </c>
      <c r="E2708" t="s">
        <v>6979</v>
      </c>
      <c r="F2708" t="s">
        <v>172</v>
      </c>
      <c r="G2708">
        <v>3200</v>
      </c>
      <c r="H2708">
        <v>3200</v>
      </c>
      <c r="I2708">
        <v>384</v>
      </c>
      <c r="J2708" t="s">
        <v>30</v>
      </c>
      <c r="K2708">
        <v>0</v>
      </c>
      <c r="L2708">
        <v>0</v>
      </c>
      <c r="M2708" t="s">
        <v>31</v>
      </c>
      <c r="N2708">
        <v>0</v>
      </c>
      <c r="O2708">
        <v>0</v>
      </c>
      <c r="P2708" t="s">
        <v>31</v>
      </c>
      <c r="Q2708">
        <v>3200</v>
      </c>
      <c r="R2708">
        <v>52.800000000000004</v>
      </c>
      <c r="S2708" t="s">
        <v>33</v>
      </c>
      <c r="T2708">
        <v>3200</v>
      </c>
      <c r="U2708">
        <v>243.20000000000002</v>
      </c>
      <c r="V2708" t="s">
        <v>33</v>
      </c>
      <c r="W2708" t="s">
        <v>33</v>
      </c>
      <c r="X2708" t="s">
        <v>2995</v>
      </c>
      <c r="Y2708" t="s">
        <v>99</v>
      </c>
      <c r="Z2708" t="s">
        <v>280</v>
      </c>
      <c r="AA2708" t="s">
        <v>281</v>
      </c>
      <c r="AC2708" s="13" t="str">
        <f t="shared" si="446"/>
        <v>000168842</v>
      </c>
      <c r="AD2708" t="str">
        <f t="shared" si="447"/>
        <v>26/11/2015</v>
      </c>
      <c r="AE2708" t="str">
        <f t="shared" si="448"/>
        <v>59105999005730</v>
      </c>
      <c r="AF2708" s="14">
        <f t="shared" si="449"/>
        <v>3200</v>
      </c>
      <c r="AG2708">
        <f t="shared" si="450"/>
        <v>0</v>
      </c>
      <c r="AH2708">
        <f t="shared" si="451"/>
        <v>1</v>
      </c>
      <c r="AI2708" s="16">
        <v>6783535</v>
      </c>
      <c r="AJ2708" s="16" t="s">
        <v>7480</v>
      </c>
      <c r="AK2708" s="16" t="s">
        <v>5777</v>
      </c>
      <c r="AL2708" s="16" t="s">
        <v>4689</v>
      </c>
      <c r="AM2708" s="16" t="s">
        <v>7193</v>
      </c>
      <c r="AN2708">
        <v>1</v>
      </c>
      <c r="AO2708" t="e">
        <f>VLOOKUP(TRIM(AL2708),'Parcela Dedutivel'!$A$1:$B$65536,2,FALSE)</f>
        <v>#N/A</v>
      </c>
      <c r="AP2708" s="15">
        <f t="shared" si="452"/>
        <v>0</v>
      </c>
      <c r="AQ2708" s="16">
        <f t="shared" si="453"/>
        <v>0</v>
      </c>
      <c r="AV2708" s="18"/>
      <c r="AY2708" s="17"/>
      <c r="AZ2708" s="17"/>
    </row>
    <row r="2709" spans="1:52" hidden="1" x14ac:dyDescent="0.25">
      <c r="A2709" t="s">
        <v>26</v>
      </c>
      <c r="B2709" t="s">
        <v>6545</v>
      </c>
      <c r="C2709">
        <v>42334</v>
      </c>
      <c r="D2709" t="s">
        <v>2787</v>
      </c>
      <c r="E2709" t="s">
        <v>6979</v>
      </c>
      <c r="F2709" t="s">
        <v>179</v>
      </c>
      <c r="G2709">
        <v>865.95</v>
      </c>
      <c r="H2709">
        <v>865.95</v>
      </c>
      <c r="I2709">
        <v>155.87</v>
      </c>
      <c r="J2709" t="s">
        <v>61</v>
      </c>
      <c r="K2709">
        <v>0</v>
      </c>
      <c r="L2709">
        <v>0</v>
      </c>
      <c r="M2709" t="s">
        <v>31</v>
      </c>
      <c r="N2709">
        <v>753</v>
      </c>
      <c r="O2709">
        <v>112.95</v>
      </c>
      <c r="P2709" t="s">
        <v>2788</v>
      </c>
      <c r="Q2709">
        <v>753</v>
      </c>
      <c r="R2709">
        <v>12.42</v>
      </c>
      <c r="S2709" t="s">
        <v>33</v>
      </c>
      <c r="T2709">
        <v>753</v>
      </c>
      <c r="U2709">
        <v>57.230000000000004</v>
      </c>
      <c r="V2709" t="s">
        <v>33</v>
      </c>
      <c r="W2709" t="s">
        <v>2129</v>
      </c>
      <c r="X2709" t="s">
        <v>6546</v>
      </c>
      <c r="Y2709" t="s">
        <v>44</v>
      </c>
      <c r="Z2709" t="s">
        <v>3223</v>
      </c>
      <c r="AA2709" t="s">
        <v>3224</v>
      </c>
      <c r="AC2709" s="13" t="str">
        <f t="shared" si="446"/>
        <v>000168843</v>
      </c>
      <c r="AD2709" t="str">
        <f t="shared" si="447"/>
        <v>26/11/2015</v>
      </c>
      <c r="AE2709" t="str">
        <f t="shared" si="448"/>
        <v>14942617000130</v>
      </c>
      <c r="AF2709" s="14">
        <f t="shared" si="449"/>
        <v>865.95</v>
      </c>
      <c r="AG2709">
        <f t="shared" si="450"/>
        <v>0</v>
      </c>
      <c r="AH2709">
        <f t="shared" si="451"/>
        <v>1</v>
      </c>
      <c r="AI2709" s="16">
        <v>6788650</v>
      </c>
      <c r="AJ2709" s="16" t="s">
        <v>7780</v>
      </c>
      <c r="AK2709" s="16" t="s">
        <v>1576</v>
      </c>
      <c r="AL2709" s="16" t="s">
        <v>1578</v>
      </c>
      <c r="AM2709" s="16" t="s">
        <v>7215</v>
      </c>
      <c r="AN2709">
        <v>5</v>
      </c>
      <c r="AO2709">
        <f>VLOOKUP(TRIM(AL2709),'Parcela Dedutivel'!$A$1:$B$65536,2,FALSE)</f>
        <v>7.0495159999999988</v>
      </c>
      <c r="AP2709" s="15">
        <f t="shared" si="452"/>
        <v>7.0495159999999988</v>
      </c>
      <c r="AQ2709" s="16">
        <f t="shared" si="453"/>
        <v>35.247579999999992</v>
      </c>
      <c r="AV2709" s="18"/>
      <c r="AY2709" s="17"/>
      <c r="AZ2709" s="17"/>
    </row>
    <row r="2710" spans="1:52" hidden="1" x14ac:dyDescent="0.25">
      <c r="A2710" t="s">
        <v>26</v>
      </c>
      <c r="B2710" t="s">
        <v>6547</v>
      </c>
      <c r="C2710">
        <v>42334</v>
      </c>
      <c r="D2710" t="s">
        <v>2841</v>
      </c>
      <c r="E2710" t="s">
        <v>6979</v>
      </c>
      <c r="F2710" t="s">
        <v>1129</v>
      </c>
      <c r="G2710">
        <v>282.51</v>
      </c>
      <c r="H2710">
        <v>282.51</v>
      </c>
      <c r="I2710">
        <v>19.78</v>
      </c>
      <c r="J2710" t="s">
        <v>30</v>
      </c>
      <c r="K2710">
        <v>0</v>
      </c>
      <c r="L2710">
        <v>0</v>
      </c>
      <c r="M2710" t="s">
        <v>31</v>
      </c>
      <c r="N2710">
        <v>0</v>
      </c>
      <c r="O2710">
        <v>0</v>
      </c>
      <c r="P2710" t="s">
        <v>31</v>
      </c>
      <c r="Q2710">
        <v>282.51</v>
      </c>
      <c r="R2710">
        <v>4.66</v>
      </c>
      <c r="S2710" t="s">
        <v>33</v>
      </c>
      <c r="T2710">
        <v>282.51</v>
      </c>
      <c r="U2710">
        <v>21.47</v>
      </c>
      <c r="V2710" t="s">
        <v>33</v>
      </c>
      <c r="W2710" t="s">
        <v>33</v>
      </c>
      <c r="X2710" t="s">
        <v>6548</v>
      </c>
      <c r="Y2710" t="s">
        <v>167</v>
      </c>
      <c r="Z2710" t="s">
        <v>168</v>
      </c>
      <c r="AA2710" t="s">
        <v>169</v>
      </c>
      <c r="AC2710" s="13" t="str">
        <f t="shared" si="446"/>
        <v>000168844</v>
      </c>
      <c r="AD2710" t="str">
        <f t="shared" si="447"/>
        <v>26/11/2015</v>
      </c>
      <c r="AE2710" t="str">
        <f t="shared" si="448"/>
        <v>06559531000103</v>
      </c>
      <c r="AF2710" s="14">
        <f t="shared" si="449"/>
        <v>282.51</v>
      </c>
      <c r="AG2710">
        <f t="shared" si="450"/>
        <v>0</v>
      </c>
      <c r="AH2710">
        <f t="shared" si="451"/>
        <v>1</v>
      </c>
      <c r="AI2710" s="16">
        <v>6783535</v>
      </c>
      <c r="AJ2710" s="16" t="s">
        <v>7480</v>
      </c>
      <c r="AK2710" s="16" t="s">
        <v>5777</v>
      </c>
      <c r="AL2710" s="16" t="s">
        <v>1789</v>
      </c>
      <c r="AM2710" s="16" t="s">
        <v>7193</v>
      </c>
      <c r="AN2710">
        <v>2</v>
      </c>
      <c r="AO2710" t="e">
        <f>VLOOKUP(TRIM(AL2710),'Parcela Dedutivel'!$A$1:$B$65536,2,FALSE)</f>
        <v>#N/A</v>
      </c>
      <c r="AP2710" s="15">
        <f t="shared" si="452"/>
        <v>0</v>
      </c>
      <c r="AQ2710" s="16">
        <f t="shared" si="453"/>
        <v>0</v>
      </c>
      <c r="AV2710" s="18"/>
      <c r="AY2710" s="17"/>
      <c r="AZ2710" s="17"/>
    </row>
    <row r="2711" spans="1:52" hidden="1" x14ac:dyDescent="0.25">
      <c r="A2711" t="s">
        <v>26</v>
      </c>
      <c r="B2711" t="s">
        <v>6549</v>
      </c>
      <c r="C2711">
        <v>42334</v>
      </c>
      <c r="D2711" t="s">
        <v>2817</v>
      </c>
      <c r="E2711" t="s">
        <v>6979</v>
      </c>
      <c r="F2711" t="s">
        <v>172</v>
      </c>
      <c r="G2711">
        <v>896.23</v>
      </c>
      <c r="H2711">
        <v>896.23</v>
      </c>
      <c r="I2711">
        <v>107.55</v>
      </c>
      <c r="J2711" t="s">
        <v>307</v>
      </c>
      <c r="K2711">
        <v>0</v>
      </c>
      <c r="L2711">
        <v>0</v>
      </c>
      <c r="M2711" t="s">
        <v>31</v>
      </c>
      <c r="N2711">
        <v>0</v>
      </c>
      <c r="O2711">
        <v>0</v>
      </c>
      <c r="P2711" t="s">
        <v>31</v>
      </c>
      <c r="Q2711">
        <v>896.23</v>
      </c>
      <c r="R2711">
        <v>14.790000000000001</v>
      </c>
      <c r="S2711" t="s">
        <v>33</v>
      </c>
      <c r="T2711">
        <v>896.23</v>
      </c>
      <c r="U2711">
        <v>68.11</v>
      </c>
      <c r="V2711" t="s">
        <v>33</v>
      </c>
      <c r="W2711" t="s">
        <v>33</v>
      </c>
      <c r="X2711" t="s">
        <v>6550</v>
      </c>
      <c r="Y2711" t="s">
        <v>240</v>
      </c>
      <c r="Z2711" t="s">
        <v>3372</v>
      </c>
      <c r="AA2711" t="s">
        <v>4246</v>
      </c>
      <c r="AC2711" s="13" t="str">
        <f t="shared" si="446"/>
        <v>000168845</v>
      </c>
      <c r="AD2711" t="str">
        <f t="shared" si="447"/>
        <v>26/11/2015</v>
      </c>
      <c r="AE2711" t="str">
        <f t="shared" si="448"/>
        <v>82731779000260</v>
      </c>
      <c r="AF2711" s="14">
        <f t="shared" si="449"/>
        <v>896.23</v>
      </c>
      <c r="AG2711">
        <f t="shared" si="450"/>
        <v>130.67999999999998</v>
      </c>
      <c r="AH2711">
        <f t="shared" si="451"/>
        <v>1</v>
      </c>
      <c r="AI2711" s="16">
        <v>6789111</v>
      </c>
      <c r="AJ2711" s="16" t="s">
        <v>7781</v>
      </c>
      <c r="AK2711" s="16" t="s">
        <v>1580</v>
      </c>
      <c r="AL2711" s="16" t="s">
        <v>1583</v>
      </c>
      <c r="AM2711" s="16" t="s">
        <v>7143</v>
      </c>
      <c r="AN2711">
        <v>7</v>
      </c>
      <c r="AO2711">
        <f>VLOOKUP(TRIM(AL2711),'Parcela Dedutivel'!$A$1:$B$65536,2,FALSE)</f>
        <v>7.0495159999999988</v>
      </c>
      <c r="AP2711" s="15">
        <f t="shared" si="452"/>
        <v>7.0495159999999988</v>
      </c>
      <c r="AQ2711" s="16">
        <f t="shared" si="453"/>
        <v>49.346611999999993</v>
      </c>
      <c r="AV2711" s="18"/>
      <c r="AY2711" s="17"/>
      <c r="AZ2711" s="17"/>
    </row>
    <row r="2712" spans="1:52" hidden="1" x14ac:dyDescent="0.25">
      <c r="A2712" t="s">
        <v>26</v>
      </c>
      <c r="B2712" t="s">
        <v>6549</v>
      </c>
      <c r="C2712">
        <v>42334</v>
      </c>
      <c r="D2712" t="s">
        <v>2817</v>
      </c>
      <c r="E2712" t="s">
        <v>6979</v>
      </c>
      <c r="F2712" t="s">
        <v>172</v>
      </c>
      <c r="G2712">
        <v>896.23</v>
      </c>
      <c r="H2712">
        <v>896.23</v>
      </c>
      <c r="I2712">
        <v>107.55</v>
      </c>
      <c r="J2712" t="s">
        <v>307</v>
      </c>
      <c r="K2712">
        <v>0</v>
      </c>
      <c r="L2712">
        <v>0</v>
      </c>
      <c r="M2712" t="s">
        <v>31</v>
      </c>
      <c r="N2712">
        <v>0</v>
      </c>
      <c r="O2712">
        <v>0</v>
      </c>
      <c r="P2712" t="s">
        <v>31</v>
      </c>
      <c r="Q2712">
        <v>896.23</v>
      </c>
      <c r="R2712">
        <v>14.790000000000001</v>
      </c>
      <c r="S2712" t="s">
        <v>33</v>
      </c>
      <c r="T2712">
        <v>896.23</v>
      </c>
      <c r="U2712">
        <v>68.11</v>
      </c>
      <c r="V2712" t="s">
        <v>33</v>
      </c>
      <c r="W2712" t="s">
        <v>33</v>
      </c>
      <c r="X2712" t="s">
        <v>6550</v>
      </c>
      <c r="Y2712" t="s">
        <v>240</v>
      </c>
      <c r="Z2712" t="s">
        <v>3913</v>
      </c>
      <c r="AA2712" t="s">
        <v>3914</v>
      </c>
      <c r="AC2712" s="13" t="str">
        <f t="shared" si="446"/>
        <v>000168845</v>
      </c>
      <c r="AD2712" t="str">
        <f t="shared" si="447"/>
        <v>26/11/2015</v>
      </c>
      <c r="AE2712" t="str">
        <f t="shared" si="448"/>
        <v>82731779000260</v>
      </c>
      <c r="AF2712" s="14">
        <f t="shared" si="449"/>
        <v>896.23</v>
      </c>
      <c r="AG2712">
        <f t="shared" si="450"/>
        <v>130.67999999999998</v>
      </c>
      <c r="AH2712">
        <f t="shared" si="451"/>
        <v>1</v>
      </c>
      <c r="AI2712" s="16">
        <v>6783535</v>
      </c>
      <c r="AJ2712" s="16" t="s">
        <v>7480</v>
      </c>
      <c r="AK2712" s="16" t="s">
        <v>5777</v>
      </c>
      <c r="AL2712" s="16" t="s">
        <v>1783</v>
      </c>
      <c r="AM2712" s="16" t="s">
        <v>7193</v>
      </c>
      <c r="AN2712">
        <v>2</v>
      </c>
      <c r="AO2712" t="e">
        <f>VLOOKUP(TRIM(AL2712),'Parcela Dedutivel'!$A$1:$B$65536,2,FALSE)</f>
        <v>#N/A</v>
      </c>
      <c r="AP2712" s="15">
        <f t="shared" si="452"/>
        <v>0</v>
      </c>
      <c r="AQ2712" s="16">
        <f t="shared" si="453"/>
        <v>0</v>
      </c>
      <c r="AV2712" s="18"/>
      <c r="AY2712" s="17"/>
      <c r="AZ2712" s="17"/>
    </row>
    <row r="2713" spans="1:52" hidden="1" x14ac:dyDescent="0.25">
      <c r="A2713" t="s">
        <v>26</v>
      </c>
      <c r="B2713" t="s">
        <v>6551</v>
      </c>
      <c r="C2713">
        <v>42334</v>
      </c>
      <c r="D2713" t="s">
        <v>2841</v>
      </c>
      <c r="E2713" t="s">
        <v>6979</v>
      </c>
      <c r="F2713" t="s">
        <v>179</v>
      </c>
      <c r="G2713">
        <v>141.11000000000001</v>
      </c>
      <c r="H2713">
        <v>122.7</v>
      </c>
      <c r="I2713">
        <v>4.91</v>
      </c>
      <c r="J2713" t="s">
        <v>61</v>
      </c>
      <c r="K2713">
        <v>0</v>
      </c>
      <c r="L2713">
        <v>0</v>
      </c>
      <c r="M2713" t="s">
        <v>31</v>
      </c>
      <c r="N2713">
        <v>122.7</v>
      </c>
      <c r="O2713">
        <v>18.41</v>
      </c>
      <c r="P2713" t="s">
        <v>2788</v>
      </c>
      <c r="Q2713">
        <v>122.7</v>
      </c>
      <c r="R2713">
        <v>2.02</v>
      </c>
      <c r="S2713" t="s">
        <v>33</v>
      </c>
      <c r="T2713">
        <v>122.7</v>
      </c>
      <c r="U2713">
        <v>9.33</v>
      </c>
      <c r="V2713" t="s">
        <v>33</v>
      </c>
      <c r="W2713" t="s">
        <v>33</v>
      </c>
      <c r="X2713" t="s">
        <v>1649</v>
      </c>
      <c r="Y2713" t="s">
        <v>91</v>
      </c>
      <c r="Z2713" t="s">
        <v>3485</v>
      </c>
      <c r="AA2713" t="s">
        <v>3486</v>
      </c>
      <c r="AC2713" s="13" t="str">
        <f t="shared" si="446"/>
        <v>000168846</v>
      </c>
      <c r="AD2713" t="str">
        <f t="shared" si="447"/>
        <v>26/11/2015</v>
      </c>
      <c r="AE2713" t="str">
        <f t="shared" si="448"/>
        <v>02737636000146</v>
      </c>
      <c r="AF2713" s="14">
        <f t="shared" si="449"/>
        <v>141.11000000000001</v>
      </c>
      <c r="AG2713">
        <f t="shared" si="450"/>
        <v>0</v>
      </c>
      <c r="AH2713">
        <f t="shared" si="451"/>
        <v>1</v>
      </c>
      <c r="AI2713" s="16">
        <v>6783985</v>
      </c>
      <c r="AJ2713" s="16" t="s">
        <v>7503</v>
      </c>
      <c r="AK2713" s="16" t="s">
        <v>5778</v>
      </c>
      <c r="AL2713" s="16" t="s">
        <v>494</v>
      </c>
      <c r="AM2713" s="16" t="s">
        <v>7143</v>
      </c>
      <c r="AN2713">
        <v>20</v>
      </c>
      <c r="AO2713" t="e">
        <f>VLOOKUP(TRIM(AL2713),'Parcela Dedutivel'!$A$1:$B$65536,2,FALSE)</f>
        <v>#N/A</v>
      </c>
      <c r="AP2713" s="15">
        <f t="shared" si="452"/>
        <v>0</v>
      </c>
      <c r="AQ2713" s="16">
        <f t="shared" si="453"/>
        <v>0</v>
      </c>
      <c r="AV2713" s="18"/>
      <c r="AY2713" s="17"/>
      <c r="AZ2713" s="17"/>
    </row>
    <row r="2714" spans="1:52" hidden="1" x14ac:dyDescent="0.25">
      <c r="A2714" t="s">
        <v>26</v>
      </c>
      <c r="B2714" t="s">
        <v>6551</v>
      </c>
      <c r="C2714">
        <v>42334</v>
      </c>
      <c r="D2714" t="s">
        <v>2841</v>
      </c>
      <c r="E2714" t="s">
        <v>6979</v>
      </c>
      <c r="F2714" t="s">
        <v>179</v>
      </c>
      <c r="G2714">
        <v>713.59</v>
      </c>
      <c r="H2714">
        <v>620.51</v>
      </c>
      <c r="I2714">
        <v>24.82</v>
      </c>
      <c r="J2714" t="s">
        <v>61</v>
      </c>
      <c r="K2714">
        <v>0</v>
      </c>
      <c r="L2714">
        <v>0</v>
      </c>
      <c r="M2714" t="s">
        <v>31</v>
      </c>
      <c r="N2714">
        <v>620.51</v>
      </c>
      <c r="O2714">
        <v>93.08</v>
      </c>
      <c r="P2714" t="s">
        <v>2788</v>
      </c>
      <c r="Q2714">
        <v>620.51</v>
      </c>
      <c r="R2714">
        <v>10.24</v>
      </c>
      <c r="S2714" t="s">
        <v>33</v>
      </c>
      <c r="T2714">
        <v>620.51</v>
      </c>
      <c r="U2714">
        <v>47.160000000000004</v>
      </c>
      <c r="V2714" t="s">
        <v>33</v>
      </c>
      <c r="W2714" t="s">
        <v>33</v>
      </c>
      <c r="X2714" t="s">
        <v>1649</v>
      </c>
      <c r="Y2714" t="s">
        <v>91</v>
      </c>
      <c r="Z2714" t="s">
        <v>2282</v>
      </c>
      <c r="AA2714" t="s">
        <v>2283</v>
      </c>
      <c r="AC2714" s="13" t="str">
        <f t="shared" si="446"/>
        <v>000168846</v>
      </c>
      <c r="AD2714" t="str">
        <f t="shared" si="447"/>
        <v>26/11/2015</v>
      </c>
      <c r="AE2714" t="str">
        <f t="shared" si="448"/>
        <v>02737636000146</v>
      </c>
      <c r="AF2714" s="14">
        <f t="shared" si="449"/>
        <v>713.59</v>
      </c>
      <c r="AG2714">
        <f t="shared" si="450"/>
        <v>0</v>
      </c>
      <c r="AH2714">
        <f t="shared" si="451"/>
        <v>1</v>
      </c>
      <c r="AI2714" s="16">
        <v>7401398</v>
      </c>
      <c r="AJ2714" s="16" t="s">
        <v>7782</v>
      </c>
      <c r="AK2714" s="16" t="s">
        <v>5779</v>
      </c>
      <c r="AL2714" s="16" t="s">
        <v>79</v>
      </c>
      <c r="AM2714" s="16" t="s">
        <v>7193</v>
      </c>
      <c r="AN2714">
        <v>1</v>
      </c>
      <c r="AO2714" t="e">
        <f>VLOOKUP(TRIM(AL2714),'Parcela Dedutivel'!$A$1:$B$65536,2,FALSE)</f>
        <v>#N/A</v>
      </c>
      <c r="AP2714" s="15">
        <f t="shared" si="452"/>
        <v>0</v>
      </c>
      <c r="AQ2714" s="16">
        <f t="shared" si="453"/>
        <v>0</v>
      </c>
      <c r="AV2714" s="18"/>
      <c r="AY2714" s="17"/>
      <c r="AZ2714" s="17"/>
    </row>
    <row r="2715" spans="1:52" hidden="1" x14ac:dyDescent="0.25">
      <c r="A2715" t="s">
        <v>26</v>
      </c>
      <c r="B2715" t="s">
        <v>6551</v>
      </c>
      <c r="C2715">
        <v>42334</v>
      </c>
      <c r="D2715" t="s">
        <v>2841</v>
      </c>
      <c r="E2715" t="s">
        <v>6979</v>
      </c>
      <c r="F2715" t="s">
        <v>179</v>
      </c>
      <c r="G2715">
        <v>478.24</v>
      </c>
      <c r="H2715">
        <v>415.86</v>
      </c>
      <c r="I2715">
        <v>16.63</v>
      </c>
      <c r="J2715" t="s">
        <v>61</v>
      </c>
      <c r="K2715">
        <v>0</v>
      </c>
      <c r="L2715">
        <v>0</v>
      </c>
      <c r="M2715" t="s">
        <v>31</v>
      </c>
      <c r="N2715">
        <v>415.86</v>
      </c>
      <c r="O2715">
        <v>62.38</v>
      </c>
      <c r="P2715" t="s">
        <v>2788</v>
      </c>
      <c r="Q2715">
        <v>415.86</v>
      </c>
      <c r="R2715">
        <v>6.86</v>
      </c>
      <c r="S2715" t="s">
        <v>33</v>
      </c>
      <c r="T2715">
        <v>415.86</v>
      </c>
      <c r="U2715">
        <v>31.61</v>
      </c>
      <c r="V2715" t="s">
        <v>33</v>
      </c>
      <c r="W2715" t="s">
        <v>33</v>
      </c>
      <c r="X2715" t="s">
        <v>1649</v>
      </c>
      <c r="Y2715" t="s">
        <v>91</v>
      </c>
      <c r="Z2715" t="s">
        <v>1789</v>
      </c>
      <c r="AA2715" t="s">
        <v>1790</v>
      </c>
      <c r="AC2715" s="13" t="str">
        <f t="shared" si="446"/>
        <v>000168846</v>
      </c>
      <c r="AD2715" t="str">
        <f t="shared" si="447"/>
        <v>26/11/2015</v>
      </c>
      <c r="AE2715" t="str">
        <f t="shared" si="448"/>
        <v>02737636000146</v>
      </c>
      <c r="AF2715" s="14">
        <f t="shared" si="449"/>
        <v>478.24</v>
      </c>
      <c r="AG2715">
        <f t="shared" si="450"/>
        <v>0</v>
      </c>
      <c r="AH2715">
        <f t="shared" si="451"/>
        <v>1</v>
      </c>
      <c r="AI2715" s="16">
        <v>7401398</v>
      </c>
      <c r="AJ2715" s="16" t="s">
        <v>7782</v>
      </c>
      <c r="AK2715" s="16" t="s">
        <v>5779</v>
      </c>
      <c r="AL2715" s="16" t="s">
        <v>5059</v>
      </c>
      <c r="AM2715" s="16" t="s">
        <v>7193</v>
      </c>
      <c r="AN2715">
        <v>7</v>
      </c>
      <c r="AO2715" t="e">
        <f>VLOOKUP(TRIM(AL2715),'Parcela Dedutivel'!$A$1:$B$65536,2,FALSE)</f>
        <v>#N/A</v>
      </c>
      <c r="AP2715" s="15">
        <f t="shared" si="452"/>
        <v>0</v>
      </c>
      <c r="AQ2715" s="16">
        <f t="shared" si="453"/>
        <v>0</v>
      </c>
      <c r="AV2715" s="18"/>
      <c r="AY2715" s="17"/>
      <c r="AZ2715" s="17"/>
    </row>
    <row r="2716" spans="1:52" hidden="1" x14ac:dyDescent="0.25">
      <c r="A2716" t="s">
        <v>26</v>
      </c>
      <c r="B2716" t="s">
        <v>6552</v>
      </c>
      <c r="C2716">
        <v>42334</v>
      </c>
      <c r="D2716" t="s">
        <v>2841</v>
      </c>
      <c r="E2716" t="s">
        <v>6979</v>
      </c>
      <c r="F2716" t="s">
        <v>393</v>
      </c>
      <c r="G2716">
        <v>379.09</v>
      </c>
      <c r="H2716">
        <v>329.64</v>
      </c>
      <c r="I2716">
        <v>13.19</v>
      </c>
      <c r="J2716" t="s">
        <v>61</v>
      </c>
      <c r="K2716">
        <v>0</v>
      </c>
      <c r="L2716">
        <v>0</v>
      </c>
      <c r="M2716" t="s">
        <v>31</v>
      </c>
      <c r="N2716">
        <v>329.64</v>
      </c>
      <c r="O2716">
        <v>49.45</v>
      </c>
      <c r="P2716" t="s">
        <v>2788</v>
      </c>
      <c r="Q2716">
        <v>329.64</v>
      </c>
      <c r="R2716">
        <v>5.44</v>
      </c>
      <c r="S2716" t="s">
        <v>33</v>
      </c>
      <c r="T2716">
        <v>329.64</v>
      </c>
      <c r="U2716">
        <v>25.05</v>
      </c>
      <c r="V2716" t="s">
        <v>33</v>
      </c>
      <c r="W2716" t="s">
        <v>33</v>
      </c>
      <c r="X2716" t="s">
        <v>2955</v>
      </c>
      <c r="Y2716" t="s">
        <v>91</v>
      </c>
      <c r="Z2716" t="s">
        <v>2278</v>
      </c>
      <c r="AA2716" t="s">
        <v>2279</v>
      </c>
      <c r="AC2716" s="13" t="str">
        <f t="shared" si="446"/>
        <v>000168847</v>
      </c>
      <c r="AD2716" t="str">
        <f t="shared" si="447"/>
        <v>26/11/2015</v>
      </c>
      <c r="AE2716" t="str">
        <f t="shared" si="448"/>
        <v>04717761000110</v>
      </c>
      <c r="AF2716" s="14">
        <f t="shared" si="449"/>
        <v>379.09</v>
      </c>
      <c r="AG2716">
        <f t="shared" si="450"/>
        <v>0</v>
      </c>
      <c r="AH2716">
        <f t="shared" si="451"/>
        <v>1</v>
      </c>
      <c r="AI2716" s="16">
        <v>6789111</v>
      </c>
      <c r="AJ2716" s="16" t="s">
        <v>7781</v>
      </c>
      <c r="AK2716" s="16" t="s">
        <v>1580</v>
      </c>
      <c r="AL2716" s="16" t="s">
        <v>1583</v>
      </c>
      <c r="AM2716" s="16" t="s">
        <v>7143</v>
      </c>
      <c r="AN2716">
        <v>4</v>
      </c>
      <c r="AO2716">
        <f>VLOOKUP(TRIM(AL2716),'Parcela Dedutivel'!$A$1:$B$65536,2,FALSE)</f>
        <v>7.0495159999999988</v>
      </c>
      <c r="AP2716" s="15">
        <f t="shared" si="452"/>
        <v>7.0495159999999988</v>
      </c>
      <c r="AQ2716" s="16">
        <f t="shared" si="453"/>
        <v>28.198063999999995</v>
      </c>
      <c r="AV2716" s="18"/>
      <c r="AY2716" s="17"/>
      <c r="AZ2716" s="17"/>
    </row>
    <row r="2717" spans="1:52" hidden="1" x14ac:dyDescent="0.25">
      <c r="A2717" t="s">
        <v>26</v>
      </c>
      <c r="B2717" t="s">
        <v>6552</v>
      </c>
      <c r="C2717">
        <v>42334</v>
      </c>
      <c r="D2717" t="s">
        <v>2841</v>
      </c>
      <c r="E2717" t="s">
        <v>6979</v>
      </c>
      <c r="F2717" t="s">
        <v>393</v>
      </c>
      <c r="G2717">
        <v>516.43999999999994</v>
      </c>
      <c r="H2717">
        <v>449.08</v>
      </c>
      <c r="I2717">
        <v>17.96</v>
      </c>
      <c r="J2717" t="s">
        <v>61</v>
      </c>
      <c r="K2717">
        <v>0</v>
      </c>
      <c r="L2717">
        <v>0</v>
      </c>
      <c r="M2717" t="s">
        <v>31</v>
      </c>
      <c r="N2717">
        <v>449.08</v>
      </c>
      <c r="O2717">
        <v>67.36</v>
      </c>
      <c r="P2717" t="s">
        <v>2788</v>
      </c>
      <c r="Q2717">
        <v>449.08</v>
      </c>
      <c r="R2717">
        <v>7.41</v>
      </c>
      <c r="S2717" t="s">
        <v>33</v>
      </c>
      <c r="T2717">
        <v>449.08</v>
      </c>
      <c r="U2717">
        <v>34.130000000000003</v>
      </c>
      <c r="V2717" t="s">
        <v>33</v>
      </c>
      <c r="W2717" t="s">
        <v>33</v>
      </c>
      <c r="X2717" t="s">
        <v>2955</v>
      </c>
      <c r="Y2717" t="s">
        <v>91</v>
      </c>
      <c r="Z2717" t="s">
        <v>2276</v>
      </c>
      <c r="AA2717" t="s">
        <v>2277</v>
      </c>
      <c r="AC2717" s="13" t="str">
        <f t="shared" si="446"/>
        <v>000168847</v>
      </c>
      <c r="AD2717" t="str">
        <f t="shared" si="447"/>
        <v>26/11/2015</v>
      </c>
      <c r="AE2717" t="str">
        <f t="shared" si="448"/>
        <v>04717761000110</v>
      </c>
      <c r="AF2717" s="14">
        <f t="shared" si="449"/>
        <v>516.43999999999994</v>
      </c>
      <c r="AG2717">
        <f t="shared" si="450"/>
        <v>0</v>
      </c>
      <c r="AH2717">
        <f t="shared" si="451"/>
        <v>1</v>
      </c>
      <c r="AI2717" s="16">
        <v>7401398</v>
      </c>
      <c r="AJ2717" s="16" t="s">
        <v>7782</v>
      </c>
      <c r="AK2717" s="16" t="s">
        <v>5779</v>
      </c>
      <c r="AL2717" s="16" t="s">
        <v>126</v>
      </c>
      <c r="AM2717" s="16" t="s">
        <v>7193</v>
      </c>
      <c r="AN2717">
        <v>4</v>
      </c>
      <c r="AO2717" t="e">
        <f>VLOOKUP(TRIM(AL2717),'Parcela Dedutivel'!$A$1:$B$65536,2,FALSE)</f>
        <v>#N/A</v>
      </c>
      <c r="AP2717" s="15">
        <f t="shared" si="452"/>
        <v>0</v>
      </c>
      <c r="AQ2717" s="16">
        <f t="shared" si="453"/>
        <v>0</v>
      </c>
      <c r="AV2717" s="18"/>
      <c r="AY2717" s="17"/>
      <c r="AZ2717" s="17"/>
    </row>
    <row r="2718" spans="1:52" hidden="1" x14ac:dyDescent="0.25">
      <c r="A2718" t="s">
        <v>26</v>
      </c>
      <c r="B2718" t="s">
        <v>6553</v>
      </c>
      <c r="C2718">
        <v>42334</v>
      </c>
      <c r="D2718" t="s">
        <v>2787</v>
      </c>
      <c r="E2718" t="s">
        <v>6979</v>
      </c>
      <c r="F2718" t="s">
        <v>29</v>
      </c>
      <c r="G2718">
        <v>611.05000000000007</v>
      </c>
      <c r="H2718">
        <v>531.35</v>
      </c>
      <c r="I2718">
        <v>95.64</v>
      </c>
      <c r="J2718" t="s">
        <v>61</v>
      </c>
      <c r="K2718">
        <v>0</v>
      </c>
      <c r="L2718">
        <v>0</v>
      </c>
      <c r="M2718" t="s">
        <v>31</v>
      </c>
      <c r="N2718">
        <v>531.35</v>
      </c>
      <c r="O2718">
        <v>79.7</v>
      </c>
      <c r="P2718" t="s">
        <v>2788</v>
      </c>
      <c r="Q2718">
        <v>531.35</v>
      </c>
      <c r="R2718">
        <v>8.77</v>
      </c>
      <c r="S2718" t="s">
        <v>33</v>
      </c>
      <c r="T2718">
        <v>531.35</v>
      </c>
      <c r="U2718">
        <v>40.380000000000003</v>
      </c>
      <c r="V2718" t="s">
        <v>33</v>
      </c>
      <c r="W2718" t="s">
        <v>33</v>
      </c>
      <c r="X2718" t="s">
        <v>3302</v>
      </c>
      <c r="Y2718" t="s">
        <v>91</v>
      </c>
      <c r="Z2718" t="s">
        <v>1789</v>
      </c>
      <c r="AA2718" t="s">
        <v>1790</v>
      </c>
      <c r="AC2718" s="13" t="str">
        <f t="shared" si="446"/>
        <v>000168848</v>
      </c>
      <c r="AD2718" t="str">
        <f t="shared" si="447"/>
        <v>26/11/2015</v>
      </c>
      <c r="AE2718" t="str">
        <f t="shared" si="448"/>
        <v>09262527000169</v>
      </c>
      <c r="AF2718" s="14">
        <f t="shared" si="449"/>
        <v>611.05000000000007</v>
      </c>
      <c r="AG2718">
        <f t="shared" si="450"/>
        <v>0</v>
      </c>
      <c r="AH2718">
        <f t="shared" si="451"/>
        <v>1</v>
      </c>
      <c r="AI2718" s="16">
        <v>7465515</v>
      </c>
      <c r="AJ2718" s="16" t="s">
        <v>7434</v>
      </c>
      <c r="AK2718" s="16" t="s">
        <v>1585</v>
      </c>
      <c r="AL2718" s="16" t="s">
        <v>1337</v>
      </c>
      <c r="AM2718" s="16" t="s">
        <v>7143</v>
      </c>
      <c r="AN2718">
        <v>540</v>
      </c>
      <c r="AO2718">
        <f>VLOOKUP(TRIM(AL2718),'Parcela Dedutivel'!$A$1:$B$65536,2,FALSE)</f>
        <v>0</v>
      </c>
      <c r="AP2718" s="15">
        <f t="shared" si="452"/>
        <v>0</v>
      </c>
      <c r="AQ2718" s="16">
        <f t="shared" si="453"/>
        <v>0</v>
      </c>
      <c r="AV2718" s="18"/>
      <c r="AY2718" s="17"/>
      <c r="AZ2718" s="17"/>
    </row>
    <row r="2719" spans="1:52" hidden="1" x14ac:dyDescent="0.25">
      <c r="A2719" t="s">
        <v>26</v>
      </c>
      <c r="B2719" t="s">
        <v>6553</v>
      </c>
      <c r="C2719">
        <v>42334</v>
      </c>
      <c r="D2719" t="s">
        <v>2787</v>
      </c>
      <c r="E2719" t="s">
        <v>6979</v>
      </c>
      <c r="F2719" t="s">
        <v>29</v>
      </c>
      <c r="G2719">
        <v>488.22</v>
      </c>
      <c r="H2719">
        <v>424.54</v>
      </c>
      <c r="I2719">
        <v>76.42</v>
      </c>
      <c r="J2719" t="s">
        <v>61</v>
      </c>
      <c r="K2719">
        <v>0</v>
      </c>
      <c r="L2719">
        <v>0</v>
      </c>
      <c r="M2719" t="s">
        <v>31</v>
      </c>
      <c r="N2719">
        <v>424.54</v>
      </c>
      <c r="O2719">
        <v>63.68</v>
      </c>
      <c r="P2719" t="s">
        <v>2788</v>
      </c>
      <c r="Q2719">
        <v>424.54</v>
      </c>
      <c r="R2719">
        <v>7</v>
      </c>
      <c r="S2719" t="s">
        <v>33</v>
      </c>
      <c r="T2719">
        <v>424.54</v>
      </c>
      <c r="U2719">
        <v>32.270000000000003</v>
      </c>
      <c r="V2719" t="s">
        <v>33</v>
      </c>
      <c r="W2719" t="s">
        <v>33</v>
      </c>
      <c r="X2719" t="s">
        <v>3302</v>
      </c>
      <c r="Y2719" t="s">
        <v>91</v>
      </c>
      <c r="Z2719" t="s">
        <v>1777</v>
      </c>
      <c r="AA2719" t="s">
        <v>1778</v>
      </c>
      <c r="AC2719" s="13" t="str">
        <f t="shared" si="446"/>
        <v>000168848</v>
      </c>
      <c r="AD2719" t="str">
        <f t="shared" si="447"/>
        <v>26/11/2015</v>
      </c>
      <c r="AE2719" t="str">
        <f t="shared" si="448"/>
        <v>09262527000169</v>
      </c>
      <c r="AF2719" s="14">
        <f t="shared" si="449"/>
        <v>488.22</v>
      </c>
      <c r="AG2719">
        <f t="shared" si="450"/>
        <v>0</v>
      </c>
      <c r="AH2719">
        <f t="shared" si="451"/>
        <v>1</v>
      </c>
      <c r="AI2719" s="16">
        <v>7401398</v>
      </c>
      <c r="AJ2719" s="16" t="s">
        <v>7782</v>
      </c>
      <c r="AK2719" s="16" t="s">
        <v>5779</v>
      </c>
      <c r="AL2719" s="16" t="s">
        <v>1530</v>
      </c>
      <c r="AM2719" s="16" t="s">
        <v>7193</v>
      </c>
      <c r="AN2719">
        <v>4</v>
      </c>
      <c r="AO2719" t="e">
        <f>VLOOKUP(TRIM(AL2719),'Parcela Dedutivel'!$A$1:$B$65536,2,FALSE)</f>
        <v>#N/A</v>
      </c>
      <c r="AP2719" s="15">
        <f t="shared" si="452"/>
        <v>0</v>
      </c>
      <c r="AQ2719" s="16">
        <f t="shared" si="453"/>
        <v>0</v>
      </c>
      <c r="AV2719" s="18"/>
      <c r="AY2719" s="17"/>
      <c r="AZ2719" s="17"/>
    </row>
    <row r="2720" spans="1:52" hidden="1" x14ac:dyDescent="0.25">
      <c r="A2720" t="s">
        <v>26</v>
      </c>
      <c r="B2720" t="s">
        <v>6553</v>
      </c>
      <c r="C2720">
        <v>42334</v>
      </c>
      <c r="D2720" t="s">
        <v>2787</v>
      </c>
      <c r="E2720" t="s">
        <v>6979</v>
      </c>
      <c r="F2720" t="s">
        <v>29</v>
      </c>
      <c r="G2720">
        <v>305.53000000000003</v>
      </c>
      <c r="H2720">
        <v>265.68</v>
      </c>
      <c r="I2720">
        <v>47.82</v>
      </c>
      <c r="J2720" t="s">
        <v>61</v>
      </c>
      <c r="K2720">
        <v>0</v>
      </c>
      <c r="L2720">
        <v>0</v>
      </c>
      <c r="M2720" t="s">
        <v>31</v>
      </c>
      <c r="N2720">
        <v>265.68</v>
      </c>
      <c r="O2720">
        <v>39.85</v>
      </c>
      <c r="P2720" t="s">
        <v>2788</v>
      </c>
      <c r="Q2720">
        <v>265.68</v>
      </c>
      <c r="R2720">
        <v>4.38</v>
      </c>
      <c r="S2720" t="s">
        <v>33</v>
      </c>
      <c r="T2720">
        <v>265.68</v>
      </c>
      <c r="U2720">
        <v>20.190000000000001</v>
      </c>
      <c r="V2720" t="s">
        <v>33</v>
      </c>
      <c r="W2720" t="s">
        <v>33</v>
      </c>
      <c r="X2720" t="s">
        <v>3302</v>
      </c>
      <c r="Y2720" t="s">
        <v>91</v>
      </c>
      <c r="Z2720" t="s">
        <v>1783</v>
      </c>
      <c r="AA2720" t="s">
        <v>1784</v>
      </c>
      <c r="AC2720" s="13" t="str">
        <f t="shared" si="446"/>
        <v>000168848</v>
      </c>
      <c r="AD2720" t="str">
        <f t="shared" si="447"/>
        <v>26/11/2015</v>
      </c>
      <c r="AE2720" t="str">
        <f t="shared" si="448"/>
        <v>09262527000169</v>
      </c>
      <c r="AF2720" s="14">
        <f t="shared" si="449"/>
        <v>305.53000000000003</v>
      </c>
      <c r="AG2720">
        <f t="shared" si="450"/>
        <v>0</v>
      </c>
      <c r="AH2720">
        <f t="shared" si="451"/>
        <v>1</v>
      </c>
      <c r="AI2720" s="16">
        <v>7465515</v>
      </c>
      <c r="AJ2720" s="16" t="s">
        <v>7434</v>
      </c>
      <c r="AK2720" s="16" t="s">
        <v>1586</v>
      </c>
      <c r="AL2720" s="16" t="s">
        <v>1587</v>
      </c>
      <c r="AM2720" s="16" t="s">
        <v>7143</v>
      </c>
      <c r="AN2720">
        <v>60</v>
      </c>
      <c r="AO2720">
        <f>VLOOKUP(TRIM(AL2720),'Parcela Dedutivel'!$A$1:$B$65536,2,FALSE)</f>
        <v>0</v>
      </c>
      <c r="AP2720" s="15">
        <f t="shared" si="452"/>
        <v>0</v>
      </c>
      <c r="AQ2720" s="16">
        <f t="shared" si="453"/>
        <v>0</v>
      </c>
      <c r="AV2720" s="18"/>
      <c r="AY2720" s="17"/>
      <c r="AZ2720" s="17"/>
    </row>
    <row r="2721" spans="1:52" hidden="1" x14ac:dyDescent="0.25">
      <c r="A2721" t="s">
        <v>26</v>
      </c>
      <c r="B2721" t="s">
        <v>6553</v>
      </c>
      <c r="C2721">
        <v>42334</v>
      </c>
      <c r="D2721" t="s">
        <v>3081</v>
      </c>
      <c r="E2721" t="s">
        <v>6979</v>
      </c>
      <c r="F2721" t="s">
        <v>29</v>
      </c>
      <c r="G2721">
        <v>307.09000000000003</v>
      </c>
      <c r="H2721">
        <v>247.70000000000002</v>
      </c>
      <c r="I2721">
        <v>29.72</v>
      </c>
      <c r="J2721" t="s">
        <v>3082</v>
      </c>
      <c r="K2721">
        <v>432.98</v>
      </c>
      <c r="L2721">
        <v>22.23</v>
      </c>
      <c r="M2721" t="s">
        <v>3082</v>
      </c>
      <c r="N2721">
        <v>247.70000000000002</v>
      </c>
      <c r="O2721">
        <v>37.160000000000004</v>
      </c>
      <c r="P2721" t="s">
        <v>2788</v>
      </c>
      <c r="Q2721">
        <v>247.70000000000002</v>
      </c>
      <c r="R2721">
        <v>4.09</v>
      </c>
      <c r="S2721" t="s">
        <v>33</v>
      </c>
      <c r="T2721">
        <v>247.70000000000002</v>
      </c>
      <c r="U2721">
        <v>18.830000000000002</v>
      </c>
      <c r="V2721" t="s">
        <v>33</v>
      </c>
      <c r="W2721" t="s">
        <v>33</v>
      </c>
      <c r="X2721" t="s">
        <v>3302</v>
      </c>
      <c r="Y2721" t="s">
        <v>2288</v>
      </c>
      <c r="Z2721" t="s">
        <v>4626</v>
      </c>
      <c r="AA2721" t="s">
        <v>5346</v>
      </c>
      <c r="AC2721" s="13" t="str">
        <f t="shared" si="446"/>
        <v>000168848</v>
      </c>
      <c r="AD2721" t="str">
        <f t="shared" si="447"/>
        <v>26/11/2015</v>
      </c>
      <c r="AE2721" t="str">
        <f t="shared" si="448"/>
        <v>09262527000169</v>
      </c>
      <c r="AF2721" s="14">
        <f t="shared" si="449"/>
        <v>307.09000000000003</v>
      </c>
      <c r="AG2721">
        <f t="shared" si="450"/>
        <v>0</v>
      </c>
      <c r="AH2721">
        <f t="shared" si="451"/>
        <v>1</v>
      </c>
      <c r="AI2721" s="16">
        <v>7401398</v>
      </c>
      <c r="AJ2721" s="16" t="s">
        <v>7782</v>
      </c>
      <c r="AK2721" s="16" t="s">
        <v>5779</v>
      </c>
      <c r="AL2721" s="16" t="s">
        <v>5227</v>
      </c>
      <c r="AM2721" s="16" t="s">
        <v>7193</v>
      </c>
      <c r="AN2721">
        <v>1</v>
      </c>
      <c r="AO2721" t="e">
        <f>VLOOKUP(TRIM(AL2721),'Parcela Dedutivel'!$A$1:$B$65536,2,FALSE)</f>
        <v>#N/A</v>
      </c>
      <c r="AP2721" s="15">
        <f t="shared" si="452"/>
        <v>0</v>
      </c>
      <c r="AQ2721" s="16">
        <f t="shared" si="453"/>
        <v>0</v>
      </c>
      <c r="AV2721" s="18"/>
      <c r="AY2721" s="17"/>
      <c r="AZ2721" s="17"/>
    </row>
    <row r="2722" spans="1:52" hidden="1" x14ac:dyDescent="0.25">
      <c r="A2722" t="s">
        <v>26</v>
      </c>
      <c r="B2722" t="s">
        <v>6554</v>
      </c>
      <c r="C2722">
        <v>42334</v>
      </c>
      <c r="D2722" t="s">
        <v>2841</v>
      </c>
      <c r="E2722" t="s">
        <v>6979</v>
      </c>
      <c r="F2722" t="s">
        <v>1643</v>
      </c>
      <c r="G2722">
        <v>794.51</v>
      </c>
      <c r="H2722">
        <v>794.51</v>
      </c>
      <c r="I2722">
        <v>95.34</v>
      </c>
      <c r="J2722" t="s">
        <v>30</v>
      </c>
      <c r="K2722">
        <v>0</v>
      </c>
      <c r="L2722">
        <v>0</v>
      </c>
      <c r="M2722" t="s">
        <v>31</v>
      </c>
      <c r="N2722">
        <v>0</v>
      </c>
      <c r="O2722">
        <v>0</v>
      </c>
      <c r="P2722" t="s">
        <v>31</v>
      </c>
      <c r="Q2722">
        <v>794.51</v>
      </c>
      <c r="R2722">
        <v>13.11</v>
      </c>
      <c r="S2722" t="s">
        <v>33</v>
      </c>
      <c r="T2722">
        <v>794.51</v>
      </c>
      <c r="U2722">
        <v>60.38</v>
      </c>
      <c r="V2722" t="s">
        <v>33</v>
      </c>
      <c r="W2722" t="s">
        <v>33</v>
      </c>
      <c r="X2722" t="s">
        <v>6555</v>
      </c>
      <c r="Y2722" t="s">
        <v>99</v>
      </c>
      <c r="Z2722" t="s">
        <v>4010</v>
      </c>
      <c r="AA2722" t="s">
        <v>4011</v>
      </c>
      <c r="AC2722" s="13" t="str">
        <f t="shared" si="446"/>
        <v>000168849</v>
      </c>
      <c r="AD2722" t="str">
        <f t="shared" si="447"/>
        <v>26/11/2015</v>
      </c>
      <c r="AE2722" t="str">
        <f t="shared" si="448"/>
        <v>21581509000145</v>
      </c>
      <c r="AF2722" s="14">
        <f t="shared" si="449"/>
        <v>794.51</v>
      </c>
      <c r="AG2722">
        <f t="shared" si="450"/>
        <v>0</v>
      </c>
      <c r="AH2722">
        <f t="shared" si="451"/>
        <v>1</v>
      </c>
      <c r="AI2722" s="16">
        <v>7684574</v>
      </c>
      <c r="AJ2722" s="16" t="s">
        <v>7191</v>
      </c>
      <c r="AK2722" s="16" t="s">
        <v>5422</v>
      </c>
      <c r="AL2722" s="16" t="s">
        <v>5414</v>
      </c>
      <c r="AM2722" s="16" t="s">
        <v>7193</v>
      </c>
      <c r="AN2722">
        <v>1</v>
      </c>
      <c r="AO2722" t="e">
        <f>VLOOKUP(TRIM(AL2722),'Parcela Dedutivel'!$A$1:$B$65536,2,FALSE)</f>
        <v>#N/A</v>
      </c>
      <c r="AP2722" s="15">
        <f t="shared" si="452"/>
        <v>0</v>
      </c>
      <c r="AQ2722" s="16">
        <f t="shared" si="453"/>
        <v>0</v>
      </c>
      <c r="AV2722" s="18"/>
      <c r="AY2722" s="17"/>
      <c r="AZ2722" s="17"/>
    </row>
    <row r="2723" spans="1:52" hidden="1" x14ac:dyDescent="0.25">
      <c r="A2723" t="s">
        <v>26</v>
      </c>
      <c r="B2723" t="s">
        <v>6556</v>
      </c>
      <c r="C2723">
        <v>42334</v>
      </c>
      <c r="D2723" t="s">
        <v>2787</v>
      </c>
      <c r="E2723" t="s">
        <v>6979</v>
      </c>
      <c r="F2723" t="s">
        <v>29</v>
      </c>
      <c r="G2723">
        <v>1826.53</v>
      </c>
      <c r="H2723">
        <v>1826.53</v>
      </c>
      <c r="I2723">
        <v>328.78000000000003</v>
      </c>
      <c r="J2723" t="s">
        <v>30</v>
      </c>
      <c r="K2723">
        <v>0</v>
      </c>
      <c r="L2723">
        <v>0</v>
      </c>
      <c r="M2723" t="s">
        <v>31</v>
      </c>
      <c r="N2723">
        <v>0</v>
      </c>
      <c r="O2723">
        <v>0</v>
      </c>
      <c r="P2723" t="s">
        <v>31</v>
      </c>
      <c r="Q2723">
        <v>1826.53</v>
      </c>
      <c r="R2723">
        <v>30.14</v>
      </c>
      <c r="S2723" t="s">
        <v>33</v>
      </c>
      <c r="T2723">
        <v>1826.53</v>
      </c>
      <c r="U2723">
        <v>138.82</v>
      </c>
      <c r="V2723" t="s">
        <v>33</v>
      </c>
      <c r="W2723" t="s">
        <v>33</v>
      </c>
      <c r="X2723" t="s">
        <v>6557</v>
      </c>
      <c r="Y2723" t="s">
        <v>99</v>
      </c>
      <c r="Z2723" t="s">
        <v>3824</v>
      </c>
      <c r="AA2723" t="s">
        <v>3825</v>
      </c>
      <c r="AC2723" s="13" t="str">
        <f t="shared" si="446"/>
        <v>000168850</v>
      </c>
      <c r="AD2723" t="str">
        <f t="shared" si="447"/>
        <v>26/11/2015</v>
      </c>
      <c r="AE2723" t="str">
        <f t="shared" si="448"/>
        <v>66975699000547</v>
      </c>
      <c r="AF2723" s="14">
        <f t="shared" si="449"/>
        <v>1826.53</v>
      </c>
      <c r="AG2723">
        <f t="shared" si="450"/>
        <v>0</v>
      </c>
      <c r="AH2723">
        <f t="shared" si="451"/>
        <v>1</v>
      </c>
      <c r="AI2723" s="16">
        <v>6782692</v>
      </c>
      <c r="AJ2723" s="16" t="s">
        <v>7457</v>
      </c>
      <c r="AK2723" s="16" t="s">
        <v>5782</v>
      </c>
      <c r="AL2723" s="16" t="s">
        <v>3125</v>
      </c>
      <c r="AM2723" s="16" t="s">
        <v>7193</v>
      </c>
      <c r="AN2723">
        <v>20</v>
      </c>
      <c r="AO2723" t="e">
        <f>VLOOKUP(TRIM(AL2723),'Parcela Dedutivel'!$A$1:$B$65536,2,FALSE)</f>
        <v>#N/A</v>
      </c>
      <c r="AP2723" s="15">
        <f t="shared" si="452"/>
        <v>0</v>
      </c>
      <c r="AQ2723" s="16">
        <f t="shared" si="453"/>
        <v>0</v>
      </c>
      <c r="AV2723" s="18"/>
      <c r="AY2723" s="17"/>
      <c r="AZ2723" s="17"/>
    </row>
    <row r="2724" spans="1:52" hidden="1" x14ac:dyDescent="0.25">
      <c r="A2724" t="s">
        <v>26</v>
      </c>
      <c r="B2724" t="s">
        <v>6558</v>
      </c>
      <c r="C2724">
        <v>42334</v>
      </c>
      <c r="D2724" t="s">
        <v>2817</v>
      </c>
      <c r="E2724" t="s">
        <v>6979</v>
      </c>
      <c r="F2724" t="s">
        <v>393</v>
      </c>
      <c r="G2724">
        <v>823.45</v>
      </c>
      <c r="H2724">
        <v>823.45</v>
      </c>
      <c r="I2724">
        <v>98.81</v>
      </c>
      <c r="J2724" t="s">
        <v>307</v>
      </c>
      <c r="K2724">
        <v>0</v>
      </c>
      <c r="L2724">
        <v>0</v>
      </c>
      <c r="M2724" t="s">
        <v>31</v>
      </c>
      <c r="N2724">
        <v>823.45</v>
      </c>
      <c r="O2724">
        <v>0</v>
      </c>
      <c r="P2724" t="s">
        <v>2788</v>
      </c>
      <c r="Q2724">
        <v>823.45</v>
      </c>
      <c r="R2724">
        <v>13.59</v>
      </c>
      <c r="S2724" t="s">
        <v>33</v>
      </c>
      <c r="T2724">
        <v>823.45</v>
      </c>
      <c r="U2724">
        <v>62.58</v>
      </c>
      <c r="V2724" t="s">
        <v>33</v>
      </c>
      <c r="W2724" t="s">
        <v>33</v>
      </c>
      <c r="X2724" t="s">
        <v>5780</v>
      </c>
      <c r="Y2724" t="s">
        <v>2563</v>
      </c>
      <c r="Z2724" t="s">
        <v>2564</v>
      </c>
      <c r="AA2724" t="s">
        <v>2565</v>
      </c>
      <c r="AC2724" s="13" t="str">
        <f t="shared" si="446"/>
        <v>000168851</v>
      </c>
      <c r="AD2724" t="str">
        <f t="shared" si="447"/>
        <v>26/11/2015</v>
      </c>
      <c r="AE2724" t="str">
        <f t="shared" si="448"/>
        <v>30075352000177</v>
      </c>
      <c r="AF2724" s="14">
        <f t="shared" si="449"/>
        <v>823.45</v>
      </c>
      <c r="AG2724">
        <f t="shared" si="450"/>
        <v>741</v>
      </c>
      <c r="AH2724">
        <f t="shared" si="451"/>
        <v>1</v>
      </c>
      <c r="AI2724" s="16">
        <v>6782692</v>
      </c>
      <c r="AJ2724" s="16" t="s">
        <v>7457</v>
      </c>
      <c r="AK2724" s="16" t="s">
        <v>5782</v>
      </c>
      <c r="AL2724" s="16" t="s">
        <v>1777</v>
      </c>
      <c r="AM2724" s="16" t="s">
        <v>7193</v>
      </c>
      <c r="AN2724">
        <v>20</v>
      </c>
      <c r="AO2724" t="e">
        <f>VLOOKUP(TRIM(AL2724),'Parcela Dedutivel'!$A$1:$B$65536,2,FALSE)</f>
        <v>#N/A</v>
      </c>
      <c r="AP2724" s="15">
        <f t="shared" si="452"/>
        <v>0</v>
      </c>
      <c r="AQ2724" s="16">
        <f t="shared" si="453"/>
        <v>0</v>
      </c>
      <c r="AV2724" s="18"/>
      <c r="AY2724" s="17"/>
      <c r="AZ2724" s="17"/>
    </row>
    <row r="2725" spans="1:52" hidden="1" x14ac:dyDescent="0.25">
      <c r="A2725" t="s">
        <v>26</v>
      </c>
      <c r="B2725" t="s">
        <v>6558</v>
      </c>
      <c r="C2725">
        <v>42334</v>
      </c>
      <c r="D2725" t="s">
        <v>3010</v>
      </c>
      <c r="E2725" t="s">
        <v>6979</v>
      </c>
      <c r="F2725" t="s">
        <v>393</v>
      </c>
      <c r="G2725">
        <v>443.75</v>
      </c>
      <c r="H2725">
        <v>370.44</v>
      </c>
      <c r="I2725">
        <v>44.45</v>
      </c>
      <c r="J2725" t="s">
        <v>3015</v>
      </c>
      <c r="K2725">
        <v>619.78</v>
      </c>
      <c r="L2725">
        <v>73.31</v>
      </c>
      <c r="M2725" t="s">
        <v>3015</v>
      </c>
      <c r="N2725">
        <v>0</v>
      </c>
      <c r="O2725">
        <v>0</v>
      </c>
      <c r="P2725" t="s">
        <v>31</v>
      </c>
      <c r="Q2725">
        <v>370.44</v>
      </c>
      <c r="R2725">
        <v>6.11</v>
      </c>
      <c r="S2725" t="s">
        <v>33</v>
      </c>
      <c r="T2725">
        <v>370.44</v>
      </c>
      <c r="U2725">
        <v>28.150000000000002</v>
      </c>
      <c r="V2725" t="s">
        <v>33</v>
      </c>
      <c r="W2725" t="s">
        <v>33</v>
      </c>
      <c r="X2725" t="s">
        <v>5780</v>
      </c>
      <c r="Y2725" t="s">
        <v>240</v>
      </c>
      <c r="Z2725" t="s">
        <v>3913</v>
      </c>
      <c r="AA2725" t="s">
        <v>3914</v>
      </c>
      <c r="AC2725" s="13" t="str">
        <f t="shared" si="446"/>
        <v>000168851</v>
      </c>
      <c r="AD2725" t="str">
        <f t="shared" si="447"/>
        <v>26/11/2015</v>
      </c>
      <c r="AE2725" t="str">
        <f t="shared" si="448"/>
        <v>30075352000177</v>
      </c>
      <c r="AF2725" s="14">
        <f t="shared" si="449"/>
        <v>443.75</v>
      </c>
      <c r="AG2725">
        <f t="shared" si="450"/>
        <v>741</v>
      </c>
      <c r="AH2725">
        <f t="shared" si="451"/>
        <v>1</v>
      </c>
      <c r="AI2725" s="16">
        <v>7684574</v>
      </c>
      <c r="AJ2725" s="16" t="s">
        <v>7191</v>
      </c>
      <c r="AK2725" s="16" t="s">
        <v>5422</v>
      </c>
      <c r="AL2725" s="16" t="s">
        <v>1757</v>
      </c>
      <c r="AM2725" s="16" t="s">
        <v>7193</v>
      </c>
      <c r="AN2725">
        <v>1</v>
      </c>
      <c r="AO2725" t="e">
        <f>VLOOKUP(TRIM(AL2725),'Parcela Dedutivel'!$A$1:$B$65536,2,FALSE)</f>
        <v>#N/A</v>
      </c>
      <c r="AP2725" s="15">
        <f t="shared" si="452"/>
        <v>0</v>
      </c>
      <c r="AQ2725" s="16">
        <f t="shared" si="453"/>
        <v>0</v>
      </c>
      <c r="AV2725" s="18"/>
      <c r="AY2725" s="17"/>
      <c r="AZ2725" s="17"/>
    </row>
    <row r="2726" spans="1:52" hidden="1" x14ac:dyDescent="0.25">
      <c r="A2726" t="s">
        <v>26</v>
      </c>
      <c r="B2726" t="s">
        <v>6558</v>
      </c>
      <c r="C2726">
        <v>42334</v>
      </c>
      <c r="D2726" t="s">
        <v>3010</v>
      </c>
      <c r="E2726" t="s">
        <v>6979</v>
      </c>
      <c r="F2726" t="s">
        <v>393</v>
      </c>
      <c r="G2726">
        <v>655.62000000000012</v>
      </c>
      <c r="H2726">
        <v>547.31000000000006</v>
      </c>
      <c r="I2726">
        <v>65.680000000000007</v>
      </c>
      <c r="J2726" t="s">
        <v>3015</v>
      </c>
      <c r="K2726">
        <v>915.7</v>
      </c>
      <c r="L2726">
        <v>108.31</v>
      </c>
      <c r="M2726" t="s">
        <v>3015</v>
      </c>
      <c r="N2726">
        <v>0</v>
      </c>
      <c r="O2726">
        <v>0</v>
      </c>
      <c r="P2726" t="s">
        <v>31</v>
      </c>
      <c r="Q2726">
        <v>547.31000000000006</v>
      </c>
      <c r="R2726">
        <v>9.0299999999999994</v>
      </c>
      <c r="S2726" t="s">
        <v>33</v>
      </c>
      <c r="T2726">
        <v>547.31000000000006</v>
      </c>
      <c r="U2726">
        <v>41.6</v>
      </c>
      <c r="V2726" t="s">
        <v>33</v>
      </c>
      <c r="W2726" t="s">
        <v>33</v>
      </c>
      <c r="X2726" t="s">
        <v>5780</v>
      </c>
      <c r="Y2726" t="s">
        <v>240</v>
      </c>
      <c r="Z2726" t="s">
        <v>6323</v>
      </c>
      <c r="AA2726" t="s">
        <v>6324</v>
      </c>
      <c r="AC2726" s="13" t="str">
        <f t="shared" si="446"/>
        <v>000168851</v>
      </c>
      <c r="AD2726" t="str">
        <f t="shared" si="447"/>
        <v>26/11/2015</v>
      </c>
      <c r="AE2726" t="str">
        <f t="shared" si="448"/>
        <v>30075352000177</v>
      </c>
      <c r="AF2726" s="14">
        <f t="shared" si="449"/>
        <v>655.62000000000012</v>
      </c>
      <c r="AG2726">
        <f t="shared" si="450"/>
        <v>741</v>
      </c>
      <c r="AH2726">
        <f t="shared" si="451"/>
        <v>1</v>
      </c>
      <c r="AI2726" s="16">
        <v>7684574</v>
      </c>
      <c r="AJ2726" s="16" t="s">
        <v>7191</v>
      </c>
      <c r="AK2726" s="16" t="s">
        <v>5422</v>
      </c>
      <c r="AL2726" s="16" t="s">
        <v>643</v>
      </c>
      <c r="AM2726" s="16" t="s">
        <v>7193</v>
      </c>
      <c r="AN2726">
        <v>1</v>
      </c>
      <c r="AO2726" t="e">
        <f>VLOOKUP(TRIM(AL2726),'Parcela Dedutivel'!$A$1:$B$65536,2,FALSE)</f>
        <v>#N/A</v>
      </c>
      <c r="AP2726" s="15">
        <f t="shared" si="452"/>
        <v>0</v>
      </c>
      <c r="AQ2726" s="16">
        <f t="shared" si="453"/>
        <v>0</v>
      </c>
      <c r="AV2726" s="18"/>
      <c r="AY2726" s="17"/>
      <c r="AZ2726" s="17"/>
    </row>
    <row r="2727" spans="1:52" hidden="1" x14ac:dyDescent="0.25">
      <c r="A2727" t="s">
        <v>26</v>
      </c>
      <c r="B2727" t="s">
        <v>6558</v>
      </c>
      <c r="C2727">
        <v>42334</v>
      </c>
      <c r="D2727" t="s">
        <v>3010</v>
      </c>
      <c r="E2727" t="s">
        <v>6979</v>
      </c>
      <c r="F2727" t="s">
        <v>393</v>
      </c>
      <c r="G2727">
        <v>1125.79</v>
      </c>
      <c r="H2727">
        <v>939.81000000000006</v>
      </c>
      <c r="I2727">
        <v>112.78</v>
      </c>
      <c r="J2727" t="s">
        <v>3015</v>
      </c>
      <c r="K2727">
        <v>1572.4</v>
      </c>
      <c r="L2727">
        <v>185.98</v>
      </c>
      <c r="M2727" t="s">
        <v>3015</v>
      </c>
      <c r="N2727">
        <v>0</v>
      </c>
      <c r="O2727">
        <v>0</v>
      </c>
      <c r="P2727" t="s">
        <v>31</v>
      </c>
      <c r="Q2727">
        <v>939.81000000000006</v>
      </c>
      <c r="R2727">
        <v>15.51</v>
      </c>
      <c r="S2727" t="s">
        <v>33</v>
      </c>
      <c r="T2727">
        <v>939.81000000000006</v>
      </c>
      <c r="U2727">
        <v>71.430000000000007</v>
      </c>
      <c r="V2727" t="s">
        <v>33</v>
      </c>
      <c r="W2727" t="s">
        <v>33</v>
      </c>
      <c r="X2727" t="s">
        <v>5780</v>
      </c>
      <c r="Y2727" t="s">
        <v>240</v>
      </c>
      <c r="Z2727" t="s">
        <v>4942</v>
      </c>
      <c r="AA2727" t="s">
        <v>4943</v>
      </c>
      <c r="AC2727" s="13" t="str">
        <f t="shared" si="446"/>
        <v>000168851</v>
      </c>
      <c r="AD2727" t="str">
        <f t="shared" si="447"/>
        <v>26/11/2015</v>
      </c>
      <c r="AE2727" t="str">
        <f t="shared" si="448"/>
        <v>30075352000177</v>
      </c>
      <c r="AF2727" s="14">
        <f t="shared" si="449"/>
        <v>1125.79</v>
      </c>
      <c r="AG2727">
        <f t="shared" si="450"/>
        <v>741</v>
      </c>
      <c r="AH2727">
        <f t="shared" si="451"/>
        <v>1</v>
      </c>
      <c r="AI2727" s="16">
        <v>6782692</v>
      </c>
      <c r="AJ2727" s="16" t="s">
        <v>7457</v>
      </c>
      <c r="AK2727" s="16" t="s">
        <v>5782</v>
      </c>
      <c r="AL2727" s="16" t="s">
        <v>1785</v>
      </c>
      <c r="AM2727" s="16" t="s">
        <v>7193</v>
      </c>
      <c r="AN2727">
        <v>50</v>
      </c>
      <c r="AO2727" t="e">
        <f>VLOOKUP(TRIM(AL2727),'Parcela Dedutivel'!$A$1:$B$65536,2,FALSE)</f>
        <v>#N/A</v>
      </c>
      <c r="AP2727" s="15">
        <f t="shared" si="452"/>
        <v>0</v>
      </c>
      <c r="AQ2727" s="16">
        <f t="shared" si="453"/>
        <v>0</v>
      </c>
      <c r="AV2727" s="18"/>
      <c r="AY2727" s="17"/>
      <c r="AZ2727" s="17"/>
    </row>
    <row r="2728" spans="1:52" hidden="1" x14ac:dyDescent="0.25">
      <c r="A2728" t="s">
        <v>26</v>
      </c>
      <c r="B2728" t="s">
        <v>6558</v>
      </c>
      <c r="C2728">
        <v>42334</v>
      </c>
      <c r="D2728" t="s">
        <v>3221</v>
      </c>
      <c r="E2728" t="s">
        <v>6979</v>
      </c>
      <c r="F2728" t="s">
        <v>393</v>
      </c>
      <c r="G2728">
        <v>153.24</v>
      </c>
      <c r="H2728">
        <v>103.16</v>
      </c>
      <c r="I2728">
        <v>4.13</v>
      </c>
      <c r="J2728" t="s">
        <v>3082</v>
      </c>
      <c r="K2728">
        <v>203.87</v>
      </c>
      <c r="L2728">
        <v>34.61</v>
      </c>
      <c r="M2728" t="s">
        <v>3082</v>
      </c>
      <c r="N2728">
        <v>103.16</v>
      </c>
      <c r="O2728">
        <v>15.47</v>
      </c>
      <c r="P2728" t="s">
        <v>2788</v>
      </c>
      <c r="Q2728">
        <v>103.16</v>
      </c>
      <c r="R2728">
        <v>1.7</v>
      </c>
      <c r="S2728" t="s">
        <v>33</v>
      </c>
      <c r="T2728">
        <v>103.16</v>
      </c>
      <c r="U2728">
        <v>7.84</v>
      </c>
      <c r="V2728" t="s">
        <v>33</v>
      </c>
      <c r="W2728" t="s">
        <v>33</v>
      </c>
      <c r="X2728" t="s">
        <v>5780</v>
      </c>
      <c r="Y2728" t="s">
        <v>44</v>
      </c>
      <c r="Z2728" t="s">
        <v>1172</v>
      </c>
      <c r="AA2728" t="s">
        <v>1173</v>
      </c>
      <c r="AC2728" s="13" t="str">
        <f t="shared" si="446"/>
        <v>000168851</v>
      </c>
      <c r="AD2728" t="str">
        <f t="shared" si="447"/>
        <v>26/11/2015</v>
      </c>
      <c r="AE2728" t="str">
        <f t="shared" si="448"/>
        <v>30075352000177</v>
      </c>
      <c r="AF2728" s="14">
        <f t="shared" si="449"/>
        <v>153.24</v>
      </c>
      <c r="AG2728">
        <f t="shared" si="450"/>
        <v>741</v>
      </c>
      <c r="AH2728">
        <f t="shared" si="451"/>
        <v>1</v>
      </c>
      <c r="AI2728" s="16">
        <v>6782692</v>
      </c>
      <c r="AJ2728" s="16" t="s">
        <v>7457</v>
      </c>
      <c r="AK2728" s="16" t="s">
        <v>5782</v>
      </c>
      <c r="AL2728" s="16" t="s">
        <v>132</v>
      </c>
      <c r="AM2728" s="16" t="s">
        <v>7193</v>
      </c>
      <c r="AN2728">
        <v>10</v>
      </c>
      <c r="AO2728" t="e">
        <f>VLOOKUP(TRIM(AL2728),'Parcela Dedutivel'!$A$1:$B$65536,2,FALSE)</f>
        <v>#N/A</v>
      </c>
      <c r="AP2728" s="15">
        <f t="shared" si="452"/>
        <v>0</v>
      </c>
      <c r="AQ2728" s="16">
        <f t="shared" si="453"/>
        <v>0</v>
      </c>
      <c r="AV2728" s="18"/>
      <c r="AY2728" s="17"/>
      <c r="AZ2728" s="17"/>
    </row>
    <row r="2729" spans="1:52" hidden="1" x14ac:dyDescent="0.25">
      <c r="A2729" t="s">
        <v>26</v>
      </c>
      <c r="B2729" t="s">
        <v>6558</v>
      </c>
      <c r="C2729">
        <v>42334</v>
      </c>
      <c r="D2729" t="s">
        <v>3221</v>
      </c>
      <c r="E2729" t="s">
        <v>6979</v>
      </c>
      <c r="F2729" t="s">
        <v>393</v>
      </c>
      <c r="G2729">
        <v>240.34</v>
      </c>
      <c r="H2729">
        <v>161.79</v>
      </c>
      <c r="I2729">
        <v>6.47</v>
      </c>
      <c r="J2729" t="s">
        <v>3082</v>
      </c>
      <c r="K2729">
        <v>319.74</v>
      </c>
      <c r="L2729">
        <v>54.28</v>
      </c>
      <c r="M2729" t="s">
        <v>3082</v>
      </c>
      <c r="N2729">
        <v>161.79</v>
      </c>
      <c r="O2729">
        <v>24.27</v>
      </c>
      <c r="P2729" t="s">
        <v>2788</v>
      </c>
      <c r="Q2729">
        <v>161.79</v>
      </c>
      <c r="R2729">
        <v>2.67</v>
      </c>
      <c r="S2729" t="s">
        <v>33</v>
      </c>
      <c r="T2729">
        <v>161.79</v>
      </c>
      <c r="U2729">
        <v>12.3</v>
      </c>
      <c r="V2729" t="s">
        <v>33</v>
      </c>
      <c r="W2729" t="s">
        <v>33</v>
      </c>
      <c r="X2729" t="s">
        <v>5780</v>
      </c>
      <c r="Y2729" t="s">
        <v>44</v>
      </c>
      <c r="Z2729" t="s">
        <v>3223</v>
      </c>
      <c r="AA2729" t="s">
        <v>3224</v>
      </c>
      <c r="AC2729" s="13" t="str">
        <f t="shared" si="446"/>
        <v>000168851</v>
      </c>
      <c r="AD2729" t="str">
        <f t="shared" si="447"/>
        <v>26/11/2015</v>
      </c>
      <c r="AE2729" t="str">
        <f t="shared" si="448"/>
        <v>30075352000177</v>
      </c>
      <c r="AF2729" s="14">
        <f t="shared" si="449"/>
        <v>240.34</v>
      </c>
      <c r="AG2729">
        <f t="shared" si="450"/>
        <v>741</v>
      </c>
      <c r="AH2729">
        <f t="shared" si="451"/>
        <v>1</v>
      </c>
      <c r="AI2729" s="16">
        <v>6783519</v>
      </c>
      <c r="AJ2729" s="16" t="s">
        <v>7401</v>
      </c>
      <c r="AK2729" s="16" t="s">
        <v>5783</v>
      </c>
      <c r="AL2729" s="16" t="s">
        <v>1534</v>
      </c>
      <c r="AM2729" s="16" t="s">
        <v>7193</v>
      </c>
      <c r="AN2729">
        <v>10</v>
      </c>
      <c r="AO2729" t="e">
        <f>VLOOKUP(TRIM(AL2729),'Parcela Dedutivel'!$A$1:$B$65536,2,FALSE)</f>
        <v>#N/A</v>
      </c>
      <c r="AP2729" s="15">
        <f t="shared" si="452"/>
        <v>0</v>
      </c>
      <c r="AQ2729" s="16">
        <f t="shared" si="453"/>
        <v>0</v>
      </c>
      <c r="AV2729" s="18"/>
      <c r="AY2729" s="17"/>
      <c r="AZ2729" s="17"/>
    </row>
    <row r="2730" spans="1:52" hidden="1" x14ac:dyDescent="0.25">
      <c r="A2730" t="s">
        <v>26</v>
      </c>
      <c r="B2730" t="s">
        <v>6558</v>
      </c>
      <c r="C2730">
        <v>42334</v>
      </c>
      <c r="D2730" t="s">
        <v>3221</v>
      </c>
      <c r="E2730" t="s">
        <v>6979</v>
      </c>
      <c r="F2730" t="s">
        <v>393</v>
      </c>
      <c r="G2730">
        <v>598.1</v>
      </c>
      <c r="H2730">
        <v>402.63</v>
      </c>
      <c r="I2730">
        <v>16.11</v>
      </c>
      <c r="J2730" t="s">
        <v>3082</v>
      </c>
      <c r="K2730">
        <v>795.71</v>
      </c>
      <c r="L2730">
        <v>135.08000000000001</v>
      </c>
      <c r="M2730" t="s">
        <v>3082</v>
      </c>
      <c r="N2730">
        <v>402.63</v>
      </c>
      <c r="O2730">
        <v>60.39</v>
      </c>
      <c r="P2730" t="s">
        <v>2788</v>
      </c>
      <c r="Q2730">
        <v>402.63</v>
      </c>
      <c r="R2730">
        <v>6.6400000000000006</v>
      </c>
      <c r="S2730" t="s">
        <v>33</v>
      </c>
      <c r="T2730">
        <v>402.63</v>
      </c>
      <c r="U2730">
        <v>30.6</v>
      </c>
      <c r="V2730" t="s">
        <v>33</v>
      </c>
      <c r="W2730" t="s">
        <v>33</v>
      </c>
      <c r="X2730" t="s">
        <v>5780</v>
      </c>
      <c r="Y2730" t="s">
        <v>44</v>
      </c>
      <c r="Z2730" t="s">
        <v>81</v>
      </c>
      <c r="AA2730" t="s">
        <v>6325</v>
      </c>
      <c r="AC2730" s="13" t="str">
        <f t="shared" si="446"/>
        <v>000168851</v>
      </c>
      <c r="AD2730" t="str">
        <f t="shared" si="447"/>
        <v>26/11/2015</v>
      </c>
      <c r="AE2730" t="str">
        <f t="shared" si="448"/>
        <v>30075352000177</v>
      </c>
      <c r="AF2730" s="14">
        <f t="shared" si="449"/>
        <v>598.1</v>
      </c>
      <c r="AG2730">
        <f t="shared" si="450"/>
        <v>741</v>
      </c>
      <c r="AH2730">
        <f t="shared" si="451"/>
        <v>1</v>
      </c>
      <c r="AI2730" s="16">
        <v>6784089</v>
      </c>
      <c r="AJ2730" s="16" t="s">
        <v>7783</v>
      </c>
      <c r="AK2730" s="16" t="s">
        <v>5424</v>
      </c>
      <c r="AL2730" s="16" t="s">
        <v>5426</v>
      </c>
      <c r="AM2730" s="16" t="s">
        <v>7143</v>
      </c>
      <c r="AN2730">
        <v>12</v>
      </c>
      <c r="AO2730" t="e">
        <f>VLOOKUP(TRIM(AL2730),'Parcela Dedutivel'!$A$1:$B$65536,2,FALSE)</f>
        <v>#N/A</v>
      </c>
      <c r="AP2730" s="15">
        <f t="shared" si="452"/>
        <v>0</v>
      </c>
      <c r="AQ2730" s="16">
        <f t="shared" si="453"/>
        <v>0</v>
      </c>
      <c r="AV2730" s="18"/>
      <c r="AY2730" s="17"/>
      <c r="AZ2730" s="17"/>
    </row>
    <row r="2731" spans="1:52" hidden="1" x14ac:dyDescent="0.25">
      <c r="A2731" t="s">
        <v>26</v>
      </c>
      <c r="B2731" t="s">
        <v>6559</v>
      </c>
      <c r="C2731">
        <v>42334</v>
      </c>
      <c r="D2731" t="s">
        <v>2787</v>
      </c>
      <c r="E2731" t="s">
        <v>6979</v>
      </c>
      <c r="F2731" t="s">
        <v>179</v>
      </c>
      <c r="G2731">
        <v>865.95</v>
      </c>
      <c r="H2731">
        <v>865.95</v>
      </c>
      <c r="I2731">
        <v>155.87</v>
      </c>
      <c r="J2731" t="s">
        <v>61</v>
      </c>
      <c r="K2731">
        <v>0</v>
      </c>
      <c r="L2731">
        <v>0</v>
      </c>
      <c r="M2731" t="s">
        <v>31</v>
      </c>
      <c r="N2731">
        <v>753</v>
      </c>
      <c r="O2731">
        <v>112.95</v>
      </c>
      <c r="P2731" t="s">
        <v>2788</v>
      </c>
      <c r="Q2731">
        <v>753</v>
      </c>
      <c r="R2731">
        <v>12.42</v>
      </c>
      <c r="S2731" t="s">
        <v>33</v>
      </c>
      <c r="T2731">
        <v>753</v>
      </c>
      <c r="U2731">
        <v>57.230000000000004</v>
      </c>
      <c r="V2731" t="s">
        <v>33</v>
      </c>
      <c r="W2731" t="s">
        <v>2129</v>
      </c>
      <c r="X2731" t="s">
        <v>6546</v>
      </c>
      <c r="Y2731" t="s">
        <v>44</v>
      </c>
      <c r="Z2731" t="s">
        <v>3223</v>
      </c>
      <c r="AA2731" t="s">
        <v>3224</v>
      </c>
      <c r="AC2731" s="13" t="str">
        <f t="shared" si="446"/>
        <v>000168852</v>
      </c>
      <c r="AD2731" t="str">
        <f t="shared" si="447"/>
        <v>26/11/2015</v>
      </c>
      <c r="AE2731" t="str">
        <f t="shared" si="448"/>
        <v>14942617000130</v>
      </c>
      <c r="AF2731" s="14">
        <f t="shared" si="449"/>
        <v>865.95</v>
      </c>
      <c r="AG2731">
        <f t="shared" si="450"/>
        <v>0</v>
      </c>
      <c r="AH2731">
        <f t="shared" si="451"/>
        <v>1</v>
      </c>
      <c r="AI2731" s="16">
        <v>6783519</v>
      </c>
      <c r="AJ2731" s="16" t="s">
        <v>7401</v>
      </c>
      <c r="AK2731" s="16" t="s">
        <v>5783</v>
      </c>
      <c r="AL2731" s="16" t="s">
        <v>3245</v>
      </c>
      <c r="AM2731" s="16" t="s">
        <v>7193</v>
      </c>
      <c r="AN2731">
        <v>30</v>
      </c>
      <c r="AO2731" t="e">
        <f>VLOOKUP(TRIM(AL2731),'Parcela Dedutivel'!$A$1:$B$65536,2,FALSE)</f>
        <v>#N/A</v>
      </c>
      <c r="AP2731" s="15">
        <f t="shared" si="452"/>
        <v>0</v>
      </c>
      <c r="AQ2731" s="16">
        <f t="shared" si="453"/>
        <v>0</v>
      </c>
      <c r="AV2731" s="18"/>
      <c r="AY2731" s="17"/>
      <c r="AZ2731" s="17"/>
    </row>
    <row r="2732" spans="1:52" hidden="1" x14ac:dyDescent="0.25">
      <c r="A2732" t="s">
        <v>26</v>
      </c>
      <c r="B2732" t="s">
        <v>6560</v>
      </c>
      <c r="C2732">
        <v>42334</v>
      </c>
      <c r="D2732" t="s">
        <v>2841</v>
      </c>
      <c r="E2732" t="s">
        <v>6979</v>
      </c>
      <c r="F2732" t="s">
        <v>1643</v>
      </c>
      <c r="G2732">
        <v>5365.43</v>
      </c>
      <c r="H2732">
        <v>4665.59</v>
      </c>
      <c r="I2732">
        <v>186.62</v>
      </c>
      <c r="J2732" t="s">
        <v>61</v>
      </c>
      <c r="K2732">
        <v>0</v>
      </c>
      <c r="L2732">
        <v>0</v>
      </c>
      <c r="M2732" t="s">
        <v>31</v>
      </c>
      <c r="N2732">
        <v>4665.59</v>
      </c>
      <c r="O2732">
        <v>699.84</v>
      </c>
      <c r="P2732" t="s">
        <v>2788</v>
      </c>
      <c r="Q2732">
        <v>4665.59</v>
      </c>
      <c r="R2732">
        <v>76.98</v>
      </c>
      <c r="S2732" t="s">
        <v>33</v>
      </c>
      <c r="T2732">
        <v>4665.59</v>
      </c>
      <c r="U2732">
        <v>354.58</v>
      </c>
      <c r="V2732" t="s">
        <v>33</v>
      </c>
      <c r="W2732" t="s">
        <v>33</v>
      </c>
      <c r="X2732" t="s">
        <v>5043</v>
      </c>
      <c r="Y2732" t="s">
        <v>91</v>
      </c>
      <c r="Z2732" t="s">
        <v>1743</v>
      </c>
      <c r="AA2732" t="s">
        <v>1744</v>
      </c>
      <c r="AC2732" s="13" t="str">
        <f t="shared" si="446"/>
        <v>000168853</v>
      </c>
      <c r="AD2732" t="str">
        <f t="shared" si="447"/>
        <v>26/11/2015</v>
      </c>
      <c r="AE2732" t="str">
        <f t="shared" si="448"/>
        <v>17155342000345</v>
      </c>
      <c r="AF2732" s="14">
        <f t="shared" si="449"/>
        <v>5365.43</v>
      </c>
      <c r="AG2732">
        <f t="shared" si="450"/>
        <v>0</v>
      </c>
      <c r="AH2732">
        <f t="shared" si="451"/>
        <v>1</v>
      </c>
      <c r="AI2732" s="16">
        <v>7815958</v>
      </c>
      <c r="AJ2732" s="16" t="s">
        <v>7784</v>
      </c>
      <c r="AK2732" s="16" t="s">
        <v>5428</v>
      </c>
      <c r="AL2732" s="16" t="s">
        <v>5012</v>
      </c>
      <c r="AM2732" s="16" t="s">
        <v>7143</v>
      </c>
      <c r="AN2732">
        <v>3</v>
      </c>
      <c r="AO2732" t="e">
        <f>VLOOKUP(TRIM(AL2732),'Parcela Dedutivel'!$A$1:$B$65536,2,FALSE)</f>
        <v>#N/A</v>
      </c>
      <c r="AP2732" s="15">
        <f t="shared" si="452"/>
        <v>0</v>
      </c>
      <c r="AQ2732" s="16">
        <f t="shared" si="453"/>
        <v>0</v>
      </c>
      <c r="AV2732" s="18"/>
      <c r="AY2732" s="17"/>
      <c r="AZ2732" s="17"/>
    </row>
    <row r="2733" spans="1:52" hidden="1" x14ac:dyDescent="0.25">
      <c r="A2733" t="s">
        <v>26</v>
      </c>
      <c r="B2733" t="s">
        <v>6561</v>
      </c>
      <c r="C2733">
        <v>42334</v>
      </c>
      <c r="D2733" t="s">
        <v>2841</v>
      </c>
      <c r="E2733" t="s">
        <v>6979</v>
      </c>
      <c r="F2733" t="s">
        <v>411</v>
      </c>
      <c r="G2733">
        <v>172.34</v>
      </c>
      <c r="H2733">
        <v>149.86000000000001</v>
      </c>
      <c r="I2733">
        <v>5.99</v>
      </c>
      <c r="J2733" t="s">
        <v>61</v>
      </c>
      <c r="K2733">
        <v>0</v>
      </c>
      <c r="L2733">
        <v>0</v>
      </c>
      <c r="M2733" t="s">
        <v>31</v>
      </c>
      <c r="N2733">
        <v>149.86000000000001</v>
      </c>
      <c r="O2733">
        <v>22.48</v>
      </c>
      <c r="P2733" t="s">
        <v>2788</v>
      </c>
      <c r="Q2733">
        <v>149.86000000000001</v>
      </c>
      <c r="R2733">
        <v>2.4700000000000002</v>
      </c>
      <c r="S2733" t="s">
        <v>33</v>
      </c>
      <c r="T2733">
        <v>149.86000000000001</v>
      </c>
      <c r="U2733">
        <v>11.39</v>
      </c>
      <c r="V2733" t="s">
        <v>33</v>
      </c>
      <c r="W2733" t="s">
        <v>33</v>
      </c>
      <c r="X2733" t="s">
        <v>3242</v>
      </c>
      <c r="Y2733" t="s">
        <v>91</v>
      </c>
      <c r="Z2733" t="s">
        <v>1781</v>
      </c>
      <c r="AA2733" t="s">
        <v>1782</v>
      </c>
      <c r="AC2733" s="13" t="str">
        <f t="shared" si="446"/>
        <v>000168854</v>
      </c>
      <c r="AD2733" t="str">
        <f t="shared" si="447"/>
        <v>26/11/2015</v>
      </c>
      <c r="AE2733" t="str">
        <f t="shared" si="448"/>
        <v>02429869000181</v>
      </c>
      <c r="AF2733" s="14">
        <f t="shared" si="449"/>
        <v>172.34</v>
      </c>
      <c r="AG2733">
        <f t="shared" si="450"/>
        <v>0</v>
      </c>
      <c r="AH2733">
        <f t="shared" si="451"/>
        <v>1</v>
      </c>
      <c r="AI2733" s="16">
        <v>6783934</v>
      </c>
      <c r="AJ2733" s="16" t="s">
        <v>7468</v>
      </c>
      <c r="AK2733" s="16" t="s">
        <v>5784</v>
      </c>
      <c r="AL2733" s="16" t="s">
        <v>2769</v>
      </c>
      <c r="AM2733" s="16" t="s">
        <v>7193</v>
      </c>
      <c r="AN2733">
        <v>50</v>
      </c>
      <c r="AO2733">
        <f>VLOOKUP(TRIM(AL2733),'Parcela Dedutivel'!$A$1:$B$65536,2,FALSE)</f>
        <v>53.31</v>
      </c>
      <c r="AP2733" s="15">
        <f t="shared" si="452"/>
        <v>53.31</v>
      </c>
      <c r="AQ2733" s="16">
        <f t="shared" si="453"/>
        <v>2665.5</v>
      </c>
      <c r="AV2733" s="18"/>
      <c r="AY2733" s="17"/>
      <c r="AZ2733" s="17"/>
    </row>
    <row r="2734" spans="1:52" hidden="1" x14ac:dyDescent="0.25">
      <c r="A2734" t="s">
        <v>26</v>
      </c>
      <c r="B2734" t="s">
        <v>6561</v>
      </c>
      <c r="C2734">
        <v>42334</v>
      </c>
      <c r="D2734" t="s">
        <v>2841</v>
      </c>
      <c r="E2734" t="s">
        <v>6979</v>
      </c>
      <c r="F2734" t="s">
        <v>411</v>
      </c>
      <c r="G2734">
        <v>358.69000000000005</v>
      </c>
      <c r="H2734">
        <v>311.90000000000003</v>
      </c>
      <c r="I2734">
        <v>12.48</v>
      </c>
      <c r="J2734" t="s">
        <v>61</v>
      </c>
      <c r="K2734">
        <v>0</v>
      </c>
      <c r="L2734">
        <v>0</v>
      </c>
      <c r="M2734" t="s">
        <v>31</v>
      </c>
      <c r="N2734">
        <v>311.90000000000003</v>
      </c>
      <c r="O2734">
        <v>46.79</v>
      </c>
      <c r="P2734" t="s">
        <v>2788</v>
      </c>
      <c r="Q2734">
        <v>311.90000000000003</v>
      </c>
      <c r="R2734">
        <v>5.15</v>
      </c>
      <c r="S2734" t="s">
        <v>33</v>
      </c>
      <c r="T2734">
        <v>311.90000000000003</v>
      </c>
      <c r="U2734">
        <v>23.7</v>
      </c>
      <c r="V2734" t="s">
        <v>33</v>
      </c>
      <c r="W2734" t="s">
        <v>33</v>
      </c>
      <c r="X2734" t="s">
        <v>3242</v>
      </c>
      <c r="Y2734" t="s">
        <v>91</v>
      </c>
      <c r="Z2734" t="s">
        <v>1783</v>
      </c>
      <c r="AA2734" t="s">
        <v>1784</v>
      </c>
      <c r="AC2734" s="13" t="str">
        <f t="shared" si="446"/>
        <v>000168854</v>
      </c>
      <c r="AD2734" t="str">
        <f t="shared" si="447"/>
        <v>26/11/2015</v>
      </c>
      <c r="AE2734" t="str">
        <f t="shared" si="448"/>
        <v>02429869000181</v>
      </c>
      <c r="AF2734" s="14">
        <f t="shared" si="449"/>
        <v>358.69000000000005</v>
      </c>
      <c r="AG2734">
        <f t="shared" si="450"/>
        <v>0</v>
      </c>
      <c r="AH2734">
        <f t="shared" si="451"/>
        <v>1</v>
      </c>
      <c r="AI2734" s="16">
        <v>6784008</v>
      </c>
      <c r="AJ2734" s="16" t="s">
        <v>7748</v>
      </c>
      <c r="AK2734" s="16" t="s">
        <v>5785</v>
      </c>
      <c r="AL2734" s="16" t="s">
        <v>5787</v>
      </c>
      <c r="AM2734" s="16" t="s">
        <v>7481</v>
      </c>
      <c r="AN2734">
        <v>1</v>
      </c>
      <c r="AO2734" t="e">
        <f>VLOOKUP(TRIM(AL2734),'Parcela Dedutivel'!$A$1:$B$65536,2,FALSE)</f>
        <v>#N/A</v>
      </c>
      <c r="AP2734" s="15">
        <f t="shared" si="452"/>
        <v>0</v>
      </c>
      <c r="AQ2734" s="16">
        <f t="shared" si="453"/>
        <v>0</v>
      </c>
      <c r="AV2734" s="18"/>
      <c r="AY2734" s="17"/>
      <c r="AZ2734" s="17"/>
    </row>
    <row r="2735" spans="1:52" hidden="1" x14ac:dyDescent="0.25">
      <c r="A2735" t="s">
        <v>26</v>
      </c>
      <c r="B2735" t="s">
        <v>6561</v>
      </c>
      <c r="C2735">
        <v>42334</v>
      </c>
      <c r="D2735" t="s">
        <v>2841</v>
      </c>
      <c r="E2735" t="s">
        <v>6979</v>
      </c>
      <c r="F2735" t="s">
        <v>411</v>
      </c>
      <c r="G2735">
        <v>171.32999999999998</v>
      </c>
      <c r="H2735">
        <v>148.97999999999999</v>
      </c>
      <c r="I2735">
        <v>5.96</v>
      </c>
      <c r="J2735" t="s">
        <v>61</v>
      </c>
      <c r="K2735">
        <v>0</v>
      </c>
      <c r="L2735">
        <v>0</v>
      </c>
      <c r="M2735" t="s">
        <v>31</v>
      </c>
      <c r="N2735">
        <v>148.97999999999999</v>
      </c>
      <c r="O2735">
        <v>22.35</v>
      </c>
      <c r="P2735" t="s">
        <v>2788</v>
      </c>
      <c r="Q2735">
        <v>148.97999999999999</v>
      </c>
      <c r="R2735">
        <v>2.46</v>
      </c>
      <c r="S2735" t="s">
        <v>33</v>
      </c>
      <c r="T2735">
        <v>148.97999999999999</v>
      </c>
      <c r="U2735">
        <v>11.32</v>
      </c>
      <c r="V2735" t="s">
        <v>33</v>
      </c>
      <c r="W2735" t="s">
        <v>33</v>
      </c>
      <c r="X2735" t="s">
        <v>3242</v>
      </c>
      <c r="Y2735" t="s">
        <v>91</v>
      </c>
      <c r="Z2735" t="s">
        <v>1813</v>
      </c>
      <c r="AA2735" t="s">
        <v>1814</v>
      </c>
      <c r="AC2735" s="13" t="str">
        <f t="shared" si="446"/>
        <v>000168854</v>
      </c>
      <c r="AD2735" t="str">
        <f t="shared" si="447"/>
        <v>26/11/2015</v>
      </c>
      <c r="AE2735" t="str">
        <f t="shared" si="448"/>
        <v>02429869000181</v>
      </c>
      <c r="AF2735" s="14">
        <f t="shared" si="449"/>
        <v>171.32999999999998</v>
      </c>
      <c r="AG2735">
        <f t="shared" si="450"/>
        <v>0</v>
      </c>
      <c r="AH2735">
        <f t="shared" si="451"/>
        <v>1</v>
      </c>
      <c r="AI2735" s="16">
        <v>6813335</v>
      </c>
      <c r="AJ2735" s="16" t="s">
        <v>7785</v>
      </c>
      <c r="AK2735" s="16" t="s">
        <v>5430</v>
      </c>
      <c r="AL2735" s="16" t="s">
        <v>5432</v>
      </c>
      <c r="AM2735" s="16" t="s">
        <v>7143</v>
      </c>
      <c r="AN2735">
        <v>30</v>
      </c>
      <c r="AO2735">
        <f>VLOOKUP(TRIM(AL2735),'Parcela Dedutivel'!$A$1:$B$65536,2,FALSE)</f>
        <v>1.239898621</v>
      </c>
      <c r="AP2735" s="15">
        <f t="shared" si="452"/>
        <v>1.239898621</v>
      </c>
      <c r="AQ2735" s="16">
        <f t="shared" si="453"/>
        <v>37.196958629999997</v>
      </c>
      <c r="AV2735" s="18"/>
      <c r="AY2735" s="17"/>
      <c r="AZ2735" s="17"/>
    </row>
    <row r="2736" spans="1:52" hidden="1" x14ac:dyDescent="0.25">
      <c r="A2736" t="s">
        <v>26</v>
      </c>
      <c r="B2736" t="s">
        <v>6561</v>
      </c>
      <c r="C2736">
        <v>42334</v>
      </c>
      <c r="D2736" t="s">
        <v>2841</v>
      </c>
      <c r="E2736" t="s">
        <v>6979</v>
      </c>
      <c r="F2736" t="s">
        <v>411</v>
      </c>
      <c r="G2736">
        <v>352.75</v>
      </c>
      <c r="H2736">
        <v>306.74</v>
      </c>
      <c r="I2736">
        <v>12.27</v>
      </c>
      <c r="J2736" t="s">
        <v>61</v>
      </c>
      <c r="K2736">
        <v>0</v>
      </c>
      <c r="L2736">
        <v>0</v>
      </c>
      <c r="M2736" t="s">
        <v>31</v>
      </c>
      <c r="N2736">
        <v>306.74</v>
      </c>
      <c r="O2736">
        <v>46.01</v>
      </c>
      <c r="P2736" t="s">
        <v>2788</v>
      </c>
      <c r="Q2736">
        <v>306.74</v>
      </c>
      <c r="R2736">
        <v>5.0600000000000005</v>
      </c>
      <c r="S2736" t="s">
        <v>33</v>
      </c>
      <c r="T2736">
        <v>306.74</v>
      </c>
      <c r="U2736">
        <v>23.31</v>
      </c>
      <c r="V2736" t="s">
        <v>33</v>
      </c>
      <c r="W2736" t="s">
        <v>33</v>
      </c>
      <c r="X2736" t="s">
        <v>3242</v>
      </c>
      <c r="Y2736" t="s">
        <v>91</v>
      </c>
      <c r="Z2736" t="s">
        <v>3485</v>
      </c>
      <c r="AA2736" t="s">
        <v>3486</v>
      </c>
      <c r="AC2736" s="13" t="str">
        <f t="shared" si="446"/>
        <v>000168854</v>
      </c>
      <c r="AD2736" t="str">
        <f t="shared" si="447"/>
        <v>26/11/2015</v>
      </c>
      <c r="AE2736" t="str">
        <f t="shared" si="448"/>
        <v>02429869000181</v>
      </c>
      <c r="AF2736" s="14">
        <f t="shared" si="449"/>
        <v>352.75</v>
      </c>
      <c r="AG2736">
        <f t="shared" si="450"/>
        <v>0</v>
      </c>
      <c r="AH2736">
        <f t="shared" si="451"/>
        <v>1</v>
      </c>
      <c r="AI2736" s="16">
        <v>6783587</v>
      </c>
      <c r="AJ2736" s="16" t="s">
        <v>7518</v>
      </c>
      <c r="AK2736" s="16" t="s">
        <v>5789</v>
      </c>
      <c r="AL2736" s="16" t="s">
        <v>5792</v>
      </c>
      <c r="AM2736" s="16" t="s">
        <v>7193</v>
      </c>
      <c r="AN2736">
        <v>1</v>
      </c>
      <c r="AO2736" t="e">
        <f>VLOOKUP(TRIM(AL2736),'Parcela Dedutivel'!$A$1:$B$65536,2,FALSE)</f>
        <v>#N/A</v>
      </c>
      <c r="AP2736" s="15">
        <f t="shared" si="452"/>
        <v>0</v>
      </c>
      <c r="AQ2736" s="16">
        <f t="shared" si="453"/>
        <v>0</v>
      </c>
      <c r="AV2736" s="18"/>
      <c r="AY2736" s="17"/>
      <c r="AZ2736" s="17"/>
    </row>
    <row r="2737" spans="1:52" hidden="1" x14ac:dyDescent="0.25">
      <c r="A2737" t="s">
        <v>26</v>
      </c>
      <c r="B2737" t="s">
        <v>6561</v>
      </c>
      <c r="C2737">
        <v>42334</v>
      </c>
      <c r="D2737" t="s">
        <v>2841</v>
      </c>
      <c r="E2737" t="s">
        <v>6979</v>
      </c>
      <c r="F2737" t="s">
        <v>411</v>
      </c>
      <c r="G2737">
        <v>382.12</v>
      </c>
      <c r="H2737">
        <v>332.28000000000003</v>
      </c>
      <c r="I2737">
        <v>13.290000000000001</v>
      </c>
      <c r="J2737" t="s">
        <v>61</v>
      </c>
      <c r="K2737">
        <v>0</v>
      </c>
      <c r="L2737">
        <v>0</v>
      </c>
      <c r="M2737" t="s">
        <v>31</v>
      </c>
      <c r="N2737">
        <v>332.28000000000003</v>
      </c>
      <c r="O2737">
        <v>49.84</v>
      </c>
      <c r="P2737" t="s">
        <v>2788</v>
      </c>
      <c r="Q2737">
        <v>332.28000000000003</v>
      </c>
      <c r="R2737">
        <v>5.48</v>
      </c>
      <c r="S2737" t="s">
        <v>33</v>
      </c>
      <c r="T2737">
        <v>332.28000000000003</v>
      </c>
      <c r="U2737">
        <v>25.25</v>
      </c>
      <c r="V2737" t="s">
        <v>33</v>
      </c>
      <c r="W2737" t="s">
        <v>33</v>
      </c>
      <c r="X2737" t="s">
        <v>3242</v>
      </c>
      <c r="Y2737" t="s">
        <v>91</v>
      </c>
      <c r="Z2737" t="s">
        <v>1777</v>
      </c>
      <c r="AA2737" t="s">
        <v>1778</v>
      </c>
      <c r="AC2737" s="13" t="str">
        <f t="shared" si="446"/>
        <v>000168854</v>
      </c>
      <c r="AD2737" t="str">
        <f t="shared" si="447"/>
        <v>26/11/2015</v>
      </c>
      <c r="AE2737" t="str">
        <f t="shared" si="448"/>
        <v>02429869000181</v>
      </c>
      <c r="AF2737" s="14">
        <f t="shared" si="449"/>
        <v>382.12</v>
      </c>
      <c r="AG2737">
        <f t="shared" si="450"/>
        <v>0</v>
      </c>
      <c r="AH2737">
        <f t="shared" si="451"/>
        <v>1</v>
      </c>
      <c r="AI2737" s="16">
        <v>7811861</v>
      </c>
      <c r="AJ2737" s="16" t="s">
        <v>7786</v>
      </c>
      <c r="AK2737" s="16" t="s">
        <v>5434</v>
      </c>
      <c r="AL2737" s="16" t="s">
        <v>5438</v>
      </c>
      <c r="AM2737" s="16" t="s">
        <v>7143</v>
      </c>
      <c r="AN2737">
        <v>1</v>
      </c>
      <c r="AO2737" t="e">
        <f>VLOOKUP(TRIM(AL2737),'Parcela Dedutivel'!$A$1:$B$65536,2,FALSE)</f>
        <v>#N/A</v>
      </c>
      <c r="AP2737" s="15">
        <f t="shared" si="452"/>
        <v>0</v>
      </c>
      <c r="AQ2737" s="16">
        <f t="shared" si="453"/>
        <v>0</v>
      </c>
      <c r="AV2737" s="18"/>
      <c r="AY2737" s="17"/>
      <c r="AZ2737" s="17"/>
    </row>
    <row r="2738" spans="1:52" hidden="1" x14ac:dyDescent="0.25">
      <c r="A2738" t="s">
        <v>26</v>
      </c>
      <c r="B2738" t="s">
        <v>6561</v>
      </c>
      <c r="C2738">
        <v>42334</v>
      </c>
      <c r="D2738" t="s">
        <v>2841</v>
      </c>
      <c r="E2738" t="s">
        <v>6979</v>
      </c>
      <c r="F2738" t="s">
        <v>411</v>
      </c>
      <c r="G2738">
        <v>350.72</v>
      </c>
      <c r="H2738">
        <v>304.97000000000003</v>
      </c>
      <c r="I2738">
        <v>12.200000000000001</v>
      </c>
      <c r="J2738" t="s">
        <v>61</v>
      </c>
      <c r="K2738">
        <v>0</v>
      </c>
      <c r="L2738">
        <v>0</v>
      </c>
      <c r="M2738" t="s">
        <v>31</v>
      </c>
      <c r="N2738">
        <v>304.97000000000003</v>
      </c>
      <c r="O2738">
        <v>45.75</v>
      </c>
      <c r="P2738" t="s">
        <v>2788</v>
      </c>
      <c r="Q2738">
        <v>304.97000000000003</v>
      </c>
      <c r="R2738">
        <v>5.03</v>
      </c>
      <c r="S2738" t="s">
        <v>33</v>
      </c>
      <c r="T2738">
        <v>304.97000000000003</v>
      </c>
      <c r="U2738">
        <v>23.18</v>
      </c>
      <c r="V2738" t="s">
        <v>33</v>
      </c>
      <c r="W2738" t="s">
        <v>33</v>
      </c>
      <c r="X2738" t="s">
        <v>3242</v>
      </c>
      <c r="Y2738" t="s">
        <v>91</v>
      </c>
      <c r="Z2738" t="s">
        <v>1785</v>
      </c>
      <c r="AA2738" t="s">
        <v>1786</v>
      </c>
      <c r="AC2738" s="13" t="str">
        <f t="shared" si="446"/>
        <v>000168854</v>
      </c>
      <c r="AD2738" t="str">
        <f t="shared" si="447"/>
        <v>26/11/2015</v>
      </c>
      <c r="AE2738" t="str">
        <f t="shared" si="448"/>
        <v>02429869000181</v>
      </c>
      <c r="AF2738" s="14">
        <f t="shared" si="449"/>
        <v>350.72</v>
      </c>
      <c r="AG2738">
        <f t="shared" si="450"/>
        <v>0</v>
      </c>
      <c r="AH2738">
        <f t="shared" si="451"/>
        <v>1</v>
      </c>
      <c r="AI2738" s="16">
        <v>7811861</v>
      </c>
      <c r="AJ2738" s="16" t="s">
        <v>7786</v>
      </c>
      <c r="AK2738" s="16" t="s">
        <v>5434</v>
      </c>
      <c r="AL2738" s="16" t="s">
        <v>5436</v>
      </c>
      <c r="AM2738" s="16" t="s">
        <v>7143</v>
      </c>
      <c r="AN2738">
        <v>1</v>
      </c>
      <c r="AO2738" t="e">
        <f>VLOOKUP(TRIM(AL2738),'Parcela Dedutivel'!$A$1:$B$65536,2,FALSE)</f>
        <v>#N/A</v>
      </c>
      <c r="AP2738" s="15">
        <f t="shared" si="452"/>
        <v>0</v>
      </c>
      <c r="AQ2738" s="16">
        <f t="shared" si="453"/>
        <v>0</v>
      </c>
      <c r="AV2738" s="18"/>
      <c r="AY2738" s="17"/>
      <c r="AZ2738" s="17"/>
    </row>
    <row r="2739" spans="1:52" hidden="1" x14ac:dyDescent="0.25">
      <c r="A2739" t="s">
        <v>26</v>
      </c>
      <c r="B2739" t="s">
        <v>6561</v>
      </c>
      <c r="C2739">
        <v>42334</v>
      </c>
      <c r="D2739" t="s">
        <v>2841</v>
      </c>
      <c r="E2739" t="s">
        <v>6979</v>
      </c>
      <c r="F2739" t="s">
        <v>411</v>
      </c>
      <c r="G2739">
        <v>358.69000000000005</v>
      </c>
      <c r="H2739">
        <v>311.90000000000003</v>
      </c>
      <c r="I2739">
        <v>12.48</v>
      </c>
      <c r="J2739" t="s">
        <v>61</v>
      </c>
      <c r="K2739">
        <v>0</v>
      </c>
      <c r="L2739">
        <v>0</v>
      </c>
      <c r="M2739" t="s">
        <v>31</v>
      </c>
      <c r="N2739">
        <v>311.90000000000003</v>
      </c>
      <c r="O2739">
        <v>46.79</v>
      </c>
      <c r="P2739" t="s">
        <v>2788</v>
      </c>
      <c r="Q2739">
        <v>311.90000000000003</v>
      </c>
      <c r="R2739">
        <v>5.15</v>
      </c>
      <c r="S2739" t="s">
        <v>33</v>
      </c>
      <c r="T2739">
        <v>311.90000000000003</v>
      </c>
      <c r="U2739">
        <v>23.7</v>
      </c>
      <c r="V2739" t="s">
        <v>33</v>
      </c>
      <c r="W2739" t="s">
        <v>33</v>
      </c>
      <c r="X2739" t="s">
        <v>3242</v>
      </c>
      <c r="Y2739" t="s">
        <v>91</v>
      </c>
      <c r="Z2739" t="s">
        <v>1789</v>
      </c>
      <c r="AA2739" t="s">
        <v>1790</v>
      </c>
      <c r="AC2739" s="13" t="str">
        <f t="shared" si="446"/>
        <v>000168854</v>
      </c>
      <c r="AD2739" t="str">
        <f t="shared" si="447"/>
        <v>26/11/2015</v>
      </c>
      <c r="AE2739" t="str">
        <f t="shared" si="448"/>
        <v>02429869000181</v>
      </c>
      <c r="AF2739" s="14">
        <f t="shared" si="449"/>
        <v>358.69000000000005</v>
      </c>
      <c r="AG2739">
        <f t="shared" si="450"/>
        <v>0</v>
      </c>
      <c r="AH2739">
        <f t="shared" si="451"/>
        <v>1</v>
      </c>
      <c r="AI2739" s="16">
        <v>7811861</v>
      </c>
      <c r="AJ2739" s="16" t="s">
        <v>7786</v>
      </c>
      <c r="AK2739" s="16" t="s">
        <v>5434</v>
      </c>
      <c r="AL2739" s="16" t="s">
        <v>5442</v>
      </c>
      <c r="AM2739" s="16" t="s">
        <v>7143</v>
      </c>
      <c r="AN2739">
        <v>1</v>
      </c>
      <c r="AO2739" t="e">
        <f>VLOOKUP(TRIM(AL2739),'Parcela Dedutivel'!$A$1:$B$65536,2,FALSE)</f>
        <v>#N/A</v>
      </c>
      <c r="AP2739" s="15">
        <f t="shared" si="452"/>
        <v>0</v>
      </c>
      <c r="AQ2739" s="16">
        <f t="shared" si="453"/>
        <v>0</v>
      </c>
      <c r="AV2739" s="18"/>
      <c r="AY2739" s="17"/>
      <c r="AZ2739" s="17"/>
    </row>
    <row r="2740" spans="1:52" hidden="1" x14ac:dyDescent="0.25">
      <c r="A2740" t="s">
        <v>26</v>
      </c>
      <c r="B2740" t="s">
        <v>6562</v>
      </c>
      <c r="C2740">
        <v>42334</v>
      </c>
      <c r="D2740" t="s">
        <v>2841</v>
      </c>
      <c r="E2740" t="s">
        <v>6979</v>
      </c>
      <c r="F2740" t="s">
        <v>1643</v>
      </c>
      <c r="G2740">
        <v>3567.32</v>
      </c>
      <c r="H2740">
        <v>3102.02</v>
      </c>
      <c r="I2740">
        <v>124.08</v>
      </c>
      <c r="J2740" t="s">
        <v>61</v>
      </c>
      <c r="K2740">
        <v>0</v>
      </c>
      <c r="L2740">
        <v>0</v>
      </c>
      <c r="M2740" t="s">
        <v>31</v>
      </c>
      <c r="N2740">
        <v>3102.02</v>
      </c>
      <c r="O2740">
        <v>465.3</v>
      </c>
      <c r="P2740" t="s">
        <v>2788</v>
      </c>
      <c r="Q2740">
        <v>3102.02</v>
      </c>
      <c r="R2740">
        <v>51.18</v>
      </c>
      <c r="S2740" t="s">
        <v>33</v>
      </c>
      <c r="T2740">
        <v>3102.02</v>
      </c>
      <c r="U2740">
        <v>235.75</v>
      </c>
      <c r="V2740" t="s">
        <v>33</v>
      </c>
      <c r="W2740" t="s">
        <v>33</v>
      </c>
      <c r="X2740" t="s">
        <v>5043</v>
      </c>
      <c r="Y2740" t="s">
        <v>91</v>
      </c>
      <c r="Z2740" t="s">
        <v>3368</v>
      </c>
      <c r="AA2740" t="s">
        <v>305</v>
      </c>
      <c r="AC2740" s="13" t="str">
        <f t="shared" si="446"/>
        <v>000168855</v>
      </c>
      <c r="AD2740" t="str">
        <f t="shared" si="447"/>
        <v>26/11/2015</v>
      </c>
      <c r="AE2740" t="str">
        <f t="shared" si="448"/>
        <v>17155342000345</v>
      </c>
      <c r="AF2740" s="14">
        <f t="shared" si="449"/>
        <v>3567.32</v>
      </c>
      <c r="AG2740">
        <f t="shared" si="450"/>
        <v>0</v>
      </c>
      <c r="AH2740">
        <f t="shared" si="451"/>
        <v>1</v>
      </c>
      <c r="AI2740" s="16">
        <v>7811861</v>
      </c>
      <c r="AJ2740" s="16" t="s">
        <v>7786</v>
      </c>
      <c r="AK2740" s="16" t="s">
        <v>5434</v>
      </c>
      <c r="AL2740" s="16" t="s">
        <v>5440</v>
      </c>
      <c r="AM2740" s="16" t="s">
        <v>7143</v>
      </c>
      <c r="AN2740">
        <v>3</v>
      </c>
      <c r="AO2740" t="e">
        <f>VLOOKUP(TRIM(AL2740),'Parcela Dedutivel'!$A$1:$B$65536,2,FALSE)</f>
        <v>#N/A</v>
      </c>
      <c r="AP2740" s="15">
        <f t="shared" si="452"/>
        <v>0</v>
      </c>
      <c r="AQ2740" s="16">
        <f t="shared" si="453"/>
        <v>0</v>
      </c>
      <c r="AV2740" s="18"/>
      <c r="AY2740" s="17"/>
      <c r="AZ2740" s="17"/>
    </row>
    <row r="2741" spans="1:52" hidden="1" x14ac:dyDescent="0.25">
      <c r="A2741" t="s">
        <v>26</v>
      </c>
      <c r="B2741" t="s">
        <v>6562</v>
      </c>
      <c r="C2741">
        <v>42334</v>
      </c>
      <c r="D2741" t="s">
        <v>2841</v>
      </c>
      <c r="E2741" t="s">
        <v>6979</v>
      </c>
      <c r="F2741" t="s">
        <v>1643</v>
      </c>
      <c r="G2741">
        <v>2348.71</v>
      </c>
      <c r="H2741">
        <v>2042.3600000000001</v>
      </c>
      <c r="I2741">
        <v>81.69</v>
      </c>
      <c r="J2741" t="s">
        <v>61</v>
      </c>
      <c r="K2741">
        <v>0</v>
      </c>
      <c r="L2741">
        <v>0</v>
      </c>
      <c r="M2741" t="s">
        <v>31</v>
      </c>
      <c r="N2741">
        <v>2042.3600000000001</v>
      </c>
      <c r="O2741">
        <v>306.35000000000002</v>
      </c>
      <c r="P2741" t="s">
        <v>2788</v>
      </c>
      <c r="Q2741">
        <v>2042.3600000000001</v>
      </c>
      <c r="R2741">
        <v>33.700000000000003</v>
      </c>
      <c r="S2741" t="s">
        <v>33</v>
      </c>
      <c r="T2741">
        <v>2042.3600000000001</v>
      </c>
      <c r="U2741">
        <v>155.22</v>
      </c>
      <c r="V2741" t="s">
        <v>33</v>
      </c>
      <c r="W2741" t="s">
        <v>33</v>
      </c>
      <c r="X2741" t="s">
        <v>5043</v>
      </c>
      <c r="Y2741" t="s">
        <v>91</v>
      </c>
      <c r="Z2741" t="s">
        <v>1785</v>
      </c>
      <c r="AA2741" t="s">
        <v>1786</v>
      </c>
      <c r="AC2741" s="13" t="str">
        <f t="shared" si="446"/>
        <v>000168855</v>
      </c>
      <c r="AD2741" t="str">
        <f t="shared" si="447"/>
        <v>26/11/2015</v>
      </c>
      <c r="AE2741" t="str">
        <f t="shared" si="448"/>
        <v>17155342000345</v>
      </c>
      <c r="AF2741" s="14">
        <f t="shared" si="449"/>
        <v>2348.71</v>
      </c>
      <c r="AG2741">
        <f t="shared" si="450"/>
        <v>0</v>
      </c>
      <c r="AH2741">
        <f t="shared" si="451"/>
        <v>1</v>
      </c>
      <c r="AI2741" s="16">
        <v>6783587</v>
      </c>
      <c r="AJ2741" s="16" t="s">
        <v>7518</v>
      </c>
      <c r="AK2741" s="16" t="s">
        <v>5789</v>
      </c>
      <c r="AL2741" s="16" t="s">
        <v>5790</v>
      </c>
      <c r="AM2741" s="16" t="s">
        <v>7193</v>
      </c>
      <c r="AN2741">
        <v>3</v>
      </c>
      <c r="AO2741" t="e">
        <f>VLOOKUP(TRIM(AL2741),'Parcela Dedutivel'!$A$1:$B$65536,2,FALSE)</f>
        <v>#N/A</v>
      </c>
      <c r="AP2741" s="15">
        <f t="shared" si="452"/>
        <v>0</v>
      </c>
      <c r="AQ2741" s="16">
        <f t="shared" si="453"/>
        <v>0</v>
      </c>
      <c r="AV2741" s="18"/>
      <c r="AY2741" s="17"/>
      <c r="AZ2741" s="17"/>
    </row>
    <row r="2742" spans="1:52" hidden="1" x14ac:dyDescent="0.25">
      <c r="A2742" t="s">
        <v>26</v>
      </c>
      <c r="B2742" t="s">
        <v>6562</v>
      </c>
      <c r="C2742">
        <v>42334</v>
      </c>
      <c r="D2742" t="s">
        <v>2841</v>
      </c>
      <c r="E2742" t="s">
        <v>6979</v>
      </c>
      <c r="F2742" t="s">
        <v>1643</v>
      </c>
      <c r="G2742">
        <v>2700.7400000000002</v>
      </c>
      <c r="H2742">
        <v>2348.4700000000003</v>
      </c>
      <c r="I2742">
        <v>93.94</v>
      </c>
      <c r="J2742" t="s">
        <v>61</v>
      </c>
      <c r="K2742">
        <v>0</v>
      </c>
      <c r="L2742">
        <v>0</v>
      </c>
      <c r="M2742" t="s">
        <v>31</v>
      </c>
      <c r="N2742">
        <v>2348.4700000000003</v>
      </c>
      <c r="O2742">
        <v>352.27</v>
      </c>
      <c r="P2742" t="s">
        <v>2788</v>
      </c>
      <c r="Q2742">
        <v>2348.4700000000003</v>
      </c>
      <c r="R2742">
        <v>38.75</v>
      </c>
      <c r="S2742" t="s">
        <v>33</v>
      </c>
      <c r="T2742">
        <v>2348.4700000000003</v>
      </c>
      <c r="U2742">
        <v>178.48</v>
      </c>
      <c r="V2742" t="s">
        <v>33</v>
      </c>
      <c r="W2742" t="s">
        <v>33</v>
      </c>
      <c r="X2742" t="s">
        <v>5043</v>
      </c>
      <c r="Y2742" t="s">
        <v>44</v>
      </c>
      <c r="Z2742" t="s">
        <v>3223</v>
      </c>
      <c r="AA2742" t="s">
        <v>3224</v>
      </c>
      <c r="AC2742" s="13" t="str">
        <f t="shared" si="446"/>
        <v>000168855</v>
      </c>
      <c r="AD2742" t="str">
        <f t="shared" si="447"/>
        <v>26/11/2015</v>
      </c>
      <c r="AE2742" t="str">
        <f t="shared" si="448"/>
        <v>17155342000345</v>
      </c>
      <c r="AF2742" s="14">
        <f t="shared" si="449"/>
        <v>2700.7400000000002</v>
      </c>
      <c r="AG2742">
        <f t="shared" si="450"/>
        <v>0</v>
      </c>
      <c r="AH2742">
        <f t="shared" si="451"/>
        <v>1</v>
      </c>
      <c r="AI2742" s="16">
        <v>6783743</v>
      </c>
      <c r="AJ2742" s="16" t="s">
        <v>7446</v>
      </c>
      <c r="AK2742" s="16" t="s">
        <v>5444</v>
      </c>
      <c r="AL2742" s="16" t="s">
        <v>3144</v>
      </c>
      <c r="AM2742" s="16" t="s">
        <v>7438</v>
      </c>
      <c r="AN2742">
        <v>500000</v>
      </c>
      <c r="AO2742">
        <f>VLOOKUP(TRIM(AL2742),'Parcela Dedutivel'!$A$1:$B$65536,2,FALSE)</f>
        <v>0</v>
      </c>
      <c r="AP2742" s="15">
        <f t="shared" si="452"/>
        <v>0</v>
      </c>
      <c r="AQ2742" s="16">
        <f t="shared" si="453"/>
        <v>0</v>
      </c>
      <c r="AV2742" s="18"/>
      <c r="AY2742" s="17"/>
      <c r="AZ2742" s="17"/>
    </row>
    <row r="2743" spans="1:52" hidden="1" x14ac:dyDescent="0.25">
      <c r="A2743" t="s">
        <v>26</v>
      </c>
      <c r="B2743" t="s">
        <v>6562</v>
      </c>
      <c r="C2743">
        <v>42334</v>
      </c>
      <c r="D2743" t="s">
        <v>2841</v>
      </c>
      <c r="E2743" t="s">
        <v>6979</v>
      </c>
      <c r="F2743" t="s">
        <v>1643</v>
      </c>
      <c r="G2743">
        <v>2005.29</v>
      </c>
      <c r="H2743">
        <v>1743.73</v>
      </c>
      <c r="I2743">
        <v>69.75</v>
      </c>
      <c r="J2743" t="s">
        <v>61</v>
      </c>
      <c r="K2743">
        <v>0</v>
      </c>
      <c r="L2743">
        <v>0</v>
      </c>
      <c r="M2743" t="s">
        <v>31</v>
      </c>
      <c r="N2743">
        <v>1743.73</v>
      </c>
      <c r="O2743">
        <v>261.56</v>
      </c>
      <c r="P2743" t="s">
        <v>2788</v>
      </c>
      <c r="Q2743">
        <v>1743.73</v>
      </c>
      <c r="R2743">
        <v>28.77</v>
      </c>
      <c r="S2743" t="s">
        <v>33</v>
      </c>
      <c r="T2743">
        <v>1743.73</v>
      </c>
      <c r="U2743">
        <v>132.52000000000001</v>
      </c>
      <c r="V2743" t="s">
        <v>33</v>
      </c>
      <c r="W2743" t="s">
        <v>33</v>
      </c>
      <c r="X2743" t="s">
        <v>5043</v>
      </c>
      <c r="Y2743" t="s">
        <v>91</v>
      </c>
      <c r="Z2743" t="s">
        <v>1793</v>
      </c>
      <c r="AA2743" t="s">
        <v>1794</v>
      </c>
      <c r="AC2743" s="13" t="str">
        <f t="shared" si="446"/>
        <v>000168855</v>
      </c>
      <c r="AD2743" t="str">
        <f t="shared" si="447"/>
        <v>26/11/2015</v>
      </c>
      <c r="AE2743" t="str">
        <f t="shared" si="448"/>
        <v>17155342000345</v>
      </c>
      <c r="AF2743" s="14">
        <f t="shared" si="449"/>
        <v>2005.29</v>
      </c>
      <c r="AG2743">
        <f t="shared" si="450"/>
        <v>0</v>
      </c>
      <c r="AH2743">
        <f t="shared" si="451"/>
        <v>1</v>
      </c>
      <c r="AI2743" s="16">
        <v>6783587</v>
      </c>
      <c r="AJ2743" s="16" t="s">
        <v>7518</v>
      </c>
      <c r="AK2743" s="16" t="s">
        <v>5789</v>
      </c>
      <c r="AL2743" s="16" t="s">
        <v>1789</v>
      </c>
      <c r="AM2743" s="16" t="s">
        <v>7193</v>
      </c>
      <c r="AN2743">
        <v>30</v>
      </c>
      <c r="AO2743" t="e">
        <f>VLOOKUP(TRIM(AL2743),'Parcela Dedutivel'!$A$1:$B$65536,2,FALSE)</f>
        <v>#N/A</v>
      </c>
      <c r="AP2743" s="15">
        <f t="shared" si="452"/>
        <v>0</v>
      </c>
      <c r="AQ2743" s="16">
        <f t="shared" si="453"/>
        <v>0</v>
      </c>
      <c r="AV2743" s="18"/>
      <c r="AY2743" s="17"/>
      <c r="AZ2743" s="17"/>
    </row>
    <row r="2744" spans="1:52" hidden="1" x14ac:dyDescent="0.25">
      <c r="A2744" t="s">
        <v>26</v>
      </c>
      <c r="B2744" t="s">
        <v>6563</v>
      </c>
      <c r="C2744">
        <v>42334</v>
      </c>
      <c r="D2744" t="s">
        <v>2787</v>
      </c>
      <c r="E2744" t="s">
        <v>6979</v>
      </c>
      <c r="F2744" t="s">
        <v>29</v>
      </c>
      <c r="G2744">
        <v>745.33</v>
      </c>
      <c r="H2744">
        <v>648.11</v>
      </c>
      <c r="I2744">
        <v>116.66</v>
      </c>
      <c r="J2744" t="s">
        <v>61</v>
      </c>
      <c r="K2744">
        <v>0</v>
      </c>
      <c r="L2744">
        <v>0</v>
      </c>
      <c r="M2744" t="s">
        <v>31</v>
      </c>
      <c r="N2744">
        <v>648.11</v>
      </c>
      <c r="O2744">
        <v>97.22</v>
      </c>
      <c r="P2744" t="s">
        <v>2788</v>
      </c>
      <c r="Q2744">
        <v>648.11</v>
      </c>
      <c r="R2744">
        <v>10.69</v>
      </c>
      <c r="S2744" t="s">
        <v>33</v>
      </c>
      <c r="T2744">
        <v>648.11</v>
      </c>
      <c r="U2744">
        <v>49.26</v>
      </c>
      <c r="V2744" t="s">
        <v>33</v>
      </c>
      <c r="W2744" t="s">
        <v>33</v>
      </c>
      <c r="X2744" t="s">
        <v>2747</v>
      </c>
      <c r="Y2744" t="s">
        <v>91</v>
      </c>
      <c r="Z2744" t="s">
        <v>6564</v>
      </c>
      <c r="AA2744" t="s">
        <v>6565</v>
      </c>
      <c r="AC2744" s="13" t="str">
        <f t="shared" si="446"/>
        <v>000168856</v>
      </c>
      <c r="AD2744" t="str">
        <f t="shared" si="447"/>
        <v>26/11/2015</v>
      </c>
      <c r="AE2744" t="str">
        <f t="shared" si="448"/>
        <v>59578948000171</v>
      </c>
      <c r="AF2744" s="14">
        <f t="shared" si="449"/>
        <v>745.33</v>
      </c>
      <c r="AG2744">
        <f t="shared" si="450"/>
        <v>0</v>
      </c>
      <c r="AH2744">
        <f t="shared" si="451"/>
        <v>1</v>
      </c>
      <c r="AI2744" s="16">
        <v>6783587</v>
      </c>
      <c r="AJ2744" s="16" t="s">
        <v>7518</v>
      </c>
      <c r="AK2744" s="16" t="s">
        <v>5789</v>
      </c>
      <c r="AL2744" s="16" t="s">
        <v>296</v>
      </c>
      <c r="AM2744" s="16" t="s">
        <v>7193</v>
      </c>
      <c r="AN2744">
        <v>10</v>
      </c>
      <c r="AO2744" t="e">
        <f>VLOOKUP(TRIM(AL2744),'Parcela Dedutivel'!$A$1:$B$65536,2,FALSE)</f>
        <v>#N/A</v>
      </c>
      <c r="AP2744" s="15">
        <f t="shared" si="452"/>
        <v>0</v>
      </c>
      <c r="AQ2744" s="16">
        <f t="shared" si="453"/>
        <v>0</v>
      </c>
      <c r="AV2744" s="18"/>
      <c r="AY2744" s="17"/>
      <c r="AZ2744" s="17"/>
    </row>
    <row r="2745" spans="1:52" hidden="1" x14ac:dyDescent="0.25">
      <c r="A2745" t="s">
        <v>26</v>
      </c>
      <c r="B2745" t="s">
        <v>6566</v>
      </c>
      <c r="C2745">
        <v>42334</v>
      </c>
      <c r="D2745" t="s">
        <v>2804</v>
      </c>
      <c r="E2745" t="s">
        <v>6979</v>
      </c>
      <c r="F2745" t="s">
        <v>29</v>
      </c>
      <c r="G2745">
        <v>630</v>
      </c>
      <c r="H2745">
        <v>630</v>
      </c>
      <c r="I2745">
        <v>113.4</v>
      </c>
      <c r="J2745" t="s">
        <v>30</v>
      </c>
      <c r="K2745">
        <v>0</v>
      </c>
      <c r="L2745">
        <v>0</v>
      </c>
      <c r="M2745" t="s">
        <v>31</v>
      </c>
      <c r="N2745">
        <v>0</v>
      </c>
      <c r="O2745">
        <v>0</v>
      </c>
      <c r="P2745" t="s">
        <v>31</v>
      </c>
      <c r="Q2745">
        <v>630</v>
      </c>
      <c r="R2745">
        <v>10.4</v>
      </c>
      <c r="S2745" t="s">
        <v>33</v>
      </c>
      <c r="T2745">
        <v>630</v>
      </c>
      <c r="U2745">
        <v>47.88</v>
      </c>
      <c r="V2745" t="s">
        <v>33</v>
      </c>
      <c r="W2745" t="s">
        <v>33</v>
      </c>
      <c r="X2745" t="s">
        <v>771</v>
      </c>
      <c r="Y2745" t="s">
        <v>96</v>
      </c>
      <c r="Z2745" t="s">
        <v>6302</v>
      </c>
      <c r="AA2745" t="s">
        <v>6303</v>
      </c>
      <c r="AC2745" s="13" t="str">
        <f t="shared" si="446"/>
        <v>000168857</v>
      </c>
      <c r="AD2745" t="str">
        <f t="shared" si="447"/>
        <v>26/11/2015</v>
      </c>
      <c r="AE2745" t="str">
        <f t="shared" si="448"/>
        <v>01192333001366</v>
      </c>
      <c r="AF2745" s="14">
        <f t="shared" si="449"/>
        <v>630</v>
      </c>
      <c r="AG2745">
        <f t="shared" si="450"/>
        <v>0</v>
      </c>
      <c r="AH2745">
        <f t="shared" si="451"/>
        <v>1</v>
      </c>
      <c r="AI2745" s="16">
        <v>6783616</v>
      </c>
      <c r="AJ2745" s="16" t="s">
        <v>7467</v>
      </c>
      <c r="AK2745" s="16" t="s">
        <v>5445</v>
      </c>
      <c r="AL2745" s="16" t="s">
        <v>445</v>
      </c>
      <c r="AM2745" s="16" t="s">
        <v>7143</v>
      </c>
      <c r="AN2745">
        <v>2</v>
      </c>
      <c r="AO2745" t="e">
        <f>VLOOKUP(TRIM(AL2745),'Parcela Dedutivel'!$A$1:$B$65536,2,FALSE)</f>
        <v>#N/A</v>
      </c>
      <c r="AP2745" s="15">
        <f t="shared" si="452"/>
        <v>0</v>
      </c>
      <c r="AQ2745" s="16">
        <f t="shared" si="453"/>
        <v>0</v>
      </c>
      <c r="AV2745" s="18"/>
      <c r="AY2745" s="17"/>
      <c r="AZ2745" s="17"/>
    </row>
    <row r="2746" spans="1:52" hidden="1" x14ac:dyDescent="0.25">
      <c r="A2746" t="s">
        <v>26</v>
      </c>
      <c r="B2746" t="s">
        <v>6567</v>
      </c>
      <c r="C2746">
        <v>42334</v>
      </c>
      <c r="D2746" t="s">
        <v>2841</v>
      </c>
      <c r="E2746" t="s">
        <v>6979</v>
      </c>
      <c r="F2746" t="s">
        <v>172</v>
      </c>
      <c r="G2746">
        <v>293.70999999999998</v>
      </c>
      <c r="H2746">
        <v>293.70999999999998</v>
      </c>
      <c r="I2746">
        <v>35.25</v>
      </c>
      <c r="J2746" t="s">
        <v>30</v>
      </c>
      <c r="K2746">
        <v>0</v>
      </c>
      <c r="L2746">
        <v>0</v>
      </c>
      <c r="M2746" t="s">
        <v>31</v>
      </c>
      <c r="N2746">
        <v>0</v>
      </c>
      <c r="O2746">
        <v>0</v>
      </c>
      <c r="P2746" t="s">
        <v>31</v>
      </c>
      <c r="Q2746">
        <v>293.70999999999998</v>
      </c>
      <c r="R2746">
        <v>4.8500000000000005</v>
      </c>
      <c r="S2746" t="s">
        <v>33</v>
      </c>
      <c r="T2746">
        <v>293.70999999999998</v>
      </c>
      <c r="U2746">
        <v>22.32</v>
      </c>
      <c r="V2746" t="s">
        <v>33</v>
      </c>
      <c r="W2746" t="s">
        <v>33</v>
      </c>
      <c r="X2746" t="s">
        <v>2995</v>
      </c>
      <c r="Y2746" t="s">
        <v>99</v>
      </c>
      <c r="Z2746" t="s">
        <v>3824</v>
      </c>
      <c r="AA2746" t="s">
        <v>3825</v>
      </c>
      <c r="AC2746" s="13" t="str">
        <f t="shared" si="446"/>
        <v>000168858</v>
      </c>
      <c r="AD2746" t="str">
        <f t="shared" si="447"/>
        <v>26/11/2015</v>
      </c>
      <c r="AE2746" t="str">
        <f t="shared" si="448"/>
        <v>59105999005730</v>
      </c>
      <c r="AF2746" s="14">
        <f t="shared" si="449"/>
        <v>293.70999999999998</v>
      </c>
      <c r="AG2746">
        <f t="shared" si="450"/>
        <v>0</v>
      </c>
      <c r="AH2746">
        <f t="shared" si="451"/>
        <v>1</v>
      </c>
      <c r="AI2746" s="16">
        <v>7466594</v>
      </c>
      <c r="AJ2746" s="16" t="s">
        <v>7524</v>
      </c>
      <c r="AK2746" s="16" t="s">
        <v>5794</v>
      </c>
      <c r="AL2746" s="16" t="s">
        <v>3745</v>
      </c>
      <c r="AM2746" s="16" t="s">
        <v>7143</v>
      </c>
      <c r="AN2746">
        <v>800000</v>
      </c>
      <c r="AO2746" t="e">
        <f>VLOOKUP(TRIM(AL2746),'Parcela Dedutivel'!$A$1:$B$65536,2,FALSE)</f>
        <v>#N/A</v>
      </c>
      <c r="AP2746" s="15">
        <f t="shared" si="452"/>
        <v>0</v>
      </c>
      <c r="AQ2746" s="16">
        <f t="shared" si="453"/>
        <v>0</v>
      </c>
      <c r="AV2746" s="18"/>
      <c r="AY2746" s="17"/>
      <c r="AZ2746" s="17"/>
    </row>
    <row r="2747" spans="1:52" hidden="1" x14ac:dyDescent="0.25">
      <c r="A2747" t="s">
        <v>26</v>
      </c>
      <c r="B2747" t="s">
        <v>6568</v>
      </c>
      <c r="C2747">
        <v>42334</v>
      </c>
      <c r="D2747" t="s">
        <v>2804</v>
      </c>
      <c r="E2747" t="s">
        <v>6979</v>
      </c>
      <c r="F2747" t="s">
        <v>29</v>
      </c>
      <c r="G2747">
        <v>297.15000000000003</v>
      </c>
      <c r="H2747">
        <v>0</v>
      </c>
      <c r="I2747">
        <v>0</v>
      </c>
      <c r="J2747" t="s">
        <v>31</v>
      </c>
      <c r="K2747">
        <v>0</v>
      </c>
      <c r="L2747">
        <v>0</v>
      </c>
      <c r="M2747" t="s">
        <v>31</v>
      </c>
      <c r="N2747">
        <v>0</v>
      </c>
      <c r="O2747">
        <v>0</v>
      </c>
      <c r="P2747" t="s">
        <v>31</v>
      </c>
      <c r="Q2747">
        <v>297.15000000000003</v>
      </c>
      <c r="R2747">
        <v>4.9000000000000004</v>
      </c>
      <c r="S2747" t="s">
        <v>33</v>
      </c>
      <c r="T2747">
        <v>297.15000000000003</v>
      </c>
      <c r="U2747">
        <v>22.580000000000002</v>
      </c>
      <c r="V2747" t="s">
        <v>33</v>
      </c>
      <c r="W2747" t="s">
        <v>33</v>
      </c>
      <c r="X2747" t="s">
        <v>2555</v>
      </c>
      <c r="Y2747" t="s">
        <v>2556</v>
      </c>
      <c r="Z2747" t="s">
        <v>2557</v>
      </c>
      <c r="AA2747" t="s">
        <v>2558</v>
      </c>
      <c r="AC2747" s="13" t="str">
        <f t="shared" si="446"/>
        <v>000168859</v>
      </c>
      <c r="AD2747" t="str">
        <f t="shared" si="447"/>
        <v>26/11/2015</v>
      </c>
      <c r="AE2747" t="str">
        <f t="shared" si="448"/>
        <v>08285374000293</v>
      </c>
      <c r="AF2747" s="14">
        <f t="shared" si="449"/>
        <v>297.15000000000003</v>
      </c>
      <c r="AG2747">
        <f t="shared" si="450"/>
        <v>0</v>
      </c>
      <c r="AH2747">
        <f t="shared" si="451"/>
        <v>1</v>
      </c>
      <c r="AI2747" s="16">
        <v>6783616</v>
      </c>
      <c r="AJ2747" s="16" t="s">
        <v>7467</v>
      </c>
      <c r="AK2747" s="16" t="s">
        <v>5445</v>
      </c>
      <c r="AL2747" s="16" t="s">
        <v>4553</v>
      </c>
      <c r="AM2747" s="16" t="s">
        <v>7143</v>
      </c>
      <c r="AN2747">
        <v>2</v>
      </c>
      <c r="AO2747" t="e">
        <f>VLOOKUP(TRIM(AL2747),'Parcela Dedutivel'!$A$1:$B$65536,2,FALSE)</f>
        <v>#N/A</v>
      </c>
      <c r="AP2747" s="15">
        <f t="shared" si="452"/>
        <v>0</v>
      </c>
      <c r="AQ2747" s="16">
        <f t="shared" si="453"/>
        <v>0</v>
      </c>
      <c r="AV2747" s="18"/>
      <c r="AY2747" s="17"/>
      <c r="AZ2747" s="17"/>
    </row>
    <row r="2748" spans="1:52" hidden="1" x14ac:dyDescent="0.25">
      <c r="A2748" t="s">
        <v>26</v>
      </c>
      <c r="B2748" t="s">
        <v>6569</v>
      </c>
      <c r="C2748">
        <v>42334</v>
      </c>
      <c r="D2748" t="s">
        <v>2841</v>
      </c>
      <c r="E2748" t="s">
        <v>6979</v>
      </c>
      <c r="F2748" t="s">
        <v>179</v>
      </c>
      <c r="G2748">
        <v>11965.26</v>
      </c>
      <c r="H2748">
        <v>11965.26</v>
      </c>
      <c r="I2748">
        <v>478.61</v>
      </c>
      <c r="J2748" t="s">
        <v>61</v>
      </c>
      <c r="K2748">
        <v>0</v>
      </c>
      <c r="L2748">
        <v>0</v>
      </c>
      <c r="M2748" t="s">
        <v>31</v>
      </c>
      <c r="N2748">
        <v>0</v>
      </c>
      <c r="O2748">
        <v>0</v>
      </c>
      <c r="P2748" t="s">
        <v>31</v>
      </c>
      <c r="Q2748">
        <v>11965.26</v>
      </c>
      <c r="R2748">
        <v>197.43</v>
      </c>
      <c r="S2748" t="s">
        <v>33</v>
      </c>
      <c r="T2748">
        <v>11965.26</v>
      </c>
      <c r="U2748">
        <v>909.36</v>
      </c>
      <c r="V2748" t="s">
        <v>33</v>
      </c>
      <c r="W2748" t="s">
        <v>33</v>
      </c>
      <c r="X2748" t="s">
        <v>3471</v>
      </c>
      <c r="Y2748" t="s">
        <v>240</v>
      </c>
      <c r="Z2748" t="s">
        <v>2324</v>
      </c>
      <c r="AA2748" t="s">
        <v>2325</v>
      </c>
      <c r="AC2748" s="13" t="str">
        <f t="shared" si="446"/>
        <v>000168860</v>
      </c>
      <c r="AD2748" t="str">
        <f t="shared" si="447"/>
        <v>26/11/2015</v>
      </c>
      <c r="AE2748" t="str">
        <f t="shared" si="448"/>
        <v>05381281000193</v>
      </c>
      <c r="AF2748" s="14">
        <f t="shared" si="449"/>
        <v>11965.26</v>
      </c>
      <c r="AG2748">
        <f t="shared" si="450"/>
        <v>0</v>
      </c>
      <c r="AH2748">
        <f t="shared" si="451"/>
        <v>1</v>
      </c>
      <c r="AI2748" s="16">
        <v>7466594</v>
      </c>
      <c r="AJ2748" s="16" t="s">
        <v>7524</v>
      </c>
      <c r="AK2748" s="16" t="s">
        <v>5794</v>
      </c>
      <c r="AL2748" s="16" t="s">
        <v>3894</v>
      </c>
      <c r="AM2748" s="16" t="s">
        <v>7143</v>
      </c>
      <c r="AN2748">
        <v>100000</v>
      </c>
      <c r="AO2748" t="e">
        <f>VLOOKUP(TRIM(AL2748),'Parcela Dedutivel'!$A$1:$B$65536,2,FALSE)</f>
        <v>#N/A</v>
      </c>
      <c r="AP2748" s="15">
        <f t="shared" si="452"/>
        <v>0</v>
      </c>
      <c r="AQ2748" s="16">
        <f t="shared" si="453"/>
        <v>0</v>
      </c>
      <c r="AV2748" s="18"/>
      <c r="AY2748" s="17"/>
      <c r="AZ2748" s="17"/>
    </row>
    <row r="2749" spans="1:52" hidden="1" x14ac:dyDescent="0.25">
      <c r="A2749" t="s">
        <v>26</v>
      </c>
      <c r="B2749" t="s">
        <v>6569</v>
      </c>
      <c r="C2749">
        <v>42334</v>
      </c>
      <c r="D2749" t="s">
        <v>2841</v>
      </c>
      <c r="E2749" t="s">
        <v>6979</v>
      </c>
      <c r="F2749" t="s">
        <v>179</v>
      </c>
      <c r="G2749">
        <v>424.57000000000005</v>
      </c>
      <c r="H2749">
        <v>385.97</v>
      </c>
      <c r="I2749">
        <v>15.44</v>
      </c>
      <c r="J2749" t="s">
        <v>61</v>
      </c>
      <c r="K2749">
        <v>0</v>
      </c>
      <c r="L2749">
        <v>0</v>
      </c>
      <c r="M2749" t="s">
        <v>31</v>
      </c>
      <c r="N2749">
        <v>385.97</v>
      </c>
      <c r="O2749">
        <v>38.6</v>
      </c>
      <c r="P2749" t="s">
        <v>2788</v>
      </c>
      <c r="Q2749">
        <v>385.97</v>
      </c>
      <c r="R2749">
        <v>6.37</v>
      </c>
      <c r="S2749" t="s">
        <v>33</v>
      </c>
      <c r="T2749">
        <v>385.97</v>
      </c>
      <c r="U2749">
        <v>29.330000000000002</v>
      </c>
      <c r="V2749" t="s">
        <v>33</v>
      </c>
      <c r="W2749" t="s">
        <v>33</v>
      </c>
      <c r="X2749" t="s">
        <v>3471</v>
      </c>
      <c r="Y2749" t="s">
        <v>78</v>
      </c>
      <c r="Z2749" t="s">
        <v>3972</v>
      </c>
      <c r="AA2749" t="s">
        <v>3973</v>
      </c>
      <c r="AC2749" s="13" t="str">
        <f t="shared" si="446"/>
        <v>000168860</v>
      </c>
      <c r="AD2749" t="str">
        <f t="shared" si="447"/>
        <v>26/11/2015</v>
      </c>
      <c r="AE2749" t="str">
        <f t="shared" si="448"/>
        <v>05381281000193</v>
      </c>
      <c r="AF2749" s="14">
        <f t="shared" si="449"/>
        <v>424.57000000000005</v>
      </c>
      <c r="AG2749">
        <f t="shared" si="450"/>
        <v>0</v>
      </c>
      <c r="AH2749">
        <f t="shared" si="451"/>
        <v>1</v>
      </c>
      <c r="AI2749" s="16">
        <v>6782692</v>
      </c>
      <c r="AJ2749" s="16" t="s">
        <v>7457</v>
      </c>
      <c r="AK2749" s="16" t="s">
        <v>5795</v>
      </c>
      <c r="AL2749" s="16" t="s">
        <v>3368</v>
      </c>
      <c r="AM2749" s="16" t="s">
        <v>7193</v>
      </c>
      <c r="AN2749">
        <v>10</v>
      </c>
      <c r="AO2749" t="e">
        <f>VLOOKUP(TRIM(AL2749),'Parcela Dedutivel'!$A$1:$B$65536,2,FALSE)</f>
        <v>#N/A</v>
      </c>
      <c r="AP2749" s="15">
        <f t="shared" si="452"/>
        <v>0</v>
      </c>
      <c r="AQ2749" s="16">
        <f t="shared" si="453"/>
        <v>0</v>
      </c>
      <c r="AV2749" s="18"/>
      <c r="AY2749" s="17"/>
      <c r="AZ2749" s="17"/>
    </row>
    <row r="2750" spans="1:52" hidden="1" x14ac:dyDescent="0.25">
      <c r="A2750" t="s">
        <v>26</v>
      </c>
      <c r="B2750" t="s">
        <v>6569</v>
      </c>
      <c r="C2750">
        <v>42334</v>
      </c>
      <c r="D2750" t="s">
        <v>2841</v>
      </c>
      <c r="E2750" t="s">
        <v>6979</v>
      </c>
      <c r="F2750" t="s">
        <v>179</v>
      </c>
      <c r="G2750">
        <v>773.98</v>
      </c>
      <c r="H2750">
        <v>673.03</v>
      </c>
      <c r="I2750">
        <v>26.92</v>
      </c>
      <c r="J2750" t="s">
        <v>61</v>
      </c>
      <c r="K2750">
        <v>0</v>
      </c>
      <c r="L2750">
        <v>0</v>
      </c>
      <c r="M2750" t="s">
        <v>31</v>
      </c>
      <c r="N2750">
        <v>673.03</v>
      </c>
      <c r="O2750">
        <v>100.95</v>
      </c>
      <c r="P2750" t="s">
        <v>2788</v>
      </c>
      <c r="Q2750">
        <v>673.03</v>
      </c>
      <c r="R2750">
        <v>11.1</v>
      </c>
      <c r="S2750" t="s">
        <v>33</v>
      </c>
      <c r="T2750">
        <v>673.03</v>
      </c>
      <c r="U2750">
        <v>51.15</v>
      </c>
      <c r="V2750" t="s">
        <v>33</v>
      </c>
      <c r="W2750" t="s">
        <v>33</v>
      </c>
      <c r="X2750" t="s">
        <v>3471</v>
      </c>
      <c r="Y2750" t="s">
        <v>44</v>
      </c>
      <c r="Z2750" t="s">
        <v>4695</v>
      </c>
      <c r="AA2750" t="s">
        <v>4696</v>
      </c>
      <c r="AC2750" s="13" t="str">
        <f t="shared" si="446"/>
        <v>000168860</v>
      </c>
      <c r="AD2750" t="str">
        <f t="shared" si="447"/>
        <v>26/11/2015</v>
      </c>
      <c r="AE2750" t="str">
        <f t="shared" si="448"/>
        <v>05381281000193</v>
      </c>
      <c r="AF2750" s="14">
        <f t="shared" si="449"/>
        <v>773.98</v>
      </c>
      <c r="AG2750">
        <f t="shared" si="450"/>
        <v>0</v>
      </c>
      <c r="AH2750">
        <f t="shared" si="451"/>
        <v>1</v>
      </c>
      <c r="AI2750" s="16">
        <v>6782692</v>
      </c>
      <c r="AJ2750" s="16" t="s">
        <v>7457</v>
      </c>
      <c r="AK2750" s="16" t="s">
        <v>5795</v>
      </c>
      <c r="AL2750" s="16" t="s">
        <v>1534</v>
      </c>
      <c r="AM2750" s="16" t="s">
        <v>7193</v>
      </c>
      <c r="AN2750">
        <v>5</v>
      </c>
      <c r="AO2750" t="e">
        <f>VLOOKUP(TRIM(AL2750),'Parcela Dedutivel'!$A$1:$B$65536,2,FALSE)</f>
        <v>#N/A</v>
      </c>
      <c r="AP2750" s="15">
        <f t="shared" si="452"/>
        <v>0</v>
      </c>
      <c r="AQ2750" s="16">
        <f t="shared" si="453"/>
        <v>0</v>
      </c>
      <c r="AV2750" s="18"/>
      <c r="AY2750" s="17"/>
      <c r="AZ2750" s="17"/>
    </row>
    <row r="2751" spans="1:52" hidden="1" x14ac:dyDescent="0.25">
      <c r="A2751" t="s">
        <v>26</v>
      </c>
      <c r="B2751" t="s">
        <v>6569</v>
      </c>
      <c r="C2751">
        <v>42334</v>
      </c>
      <c r="D2751" t="s">
        <v>2841</v>
      </c>
      <c r="E2751" t="s">
        <v>6979</v>
      </c>
      <c r="F2751" t="s">
        <v>179</v>
      </c>
      <c r="G2751">
        <v>2886.21</v>
      </c>
      <c r="H2751">
        <v>2509.75</v>
      </c>
      <c r="I2751">
        <v>100.39</v>
      </c>
      <c r="J2751" t="s">
        <v>61</v>
      </c>
      <c r="K2751">
        <v>0</v>
      </c>
      <c r="L2751">
        <v>0</v>
      </c>
      <c r="M2751" t="s">
        <v>31</v>
      </c>
      <c r="N2751">
        <v>2509.75</v>
      </c>
      <c r="O2751">
        <v>376.46</v>
      </c>
      <c r="P2751" t="s">
        <v>2788</v>
      </c>
      <c r="Q2751">
        <v>2509.75</v>
      </c>
      <c r="R2751">
        <v>41.410000000000004</v>
      </c>
      <c r="S2751" t="s">
        <v>33</v>
      </c>
      <c r="T2751">
        <v>2509.75</v>
      </c>
      <c r="U2751">
        <v>190.74</v>
      </c>
      <c r="V2751" t="s">
        <v>33</v>
      </c>
      <c r="W2751" t="s">
        <v>33</v>
      </c>
      <c r="X2751" t="s">
        <v>3471</v>
      </c>
      <c r="Y2751" t="s">
        <v>44</v>
      </c>
      <c r="Z2751" t="s">
        <v>1766</v>
      </c>
      <c r="AA2751" t="s">
        <v>1767</v>
      </c>
      <c r="AC2751" s="13" t="str">
        <f t="shared" si="446"/>
        <v>000168860</v>
      </c>
      <c r="AD2751" t="str">
        <f t="shared" si="447"/>
        <v>26/11/2015</v>
      </c>
      <c r="AE2751" t="str">
        <f t="shared" si="448"/>
        <v>05381281000193</v>
      </c>
      <c r="AF2751" s="14">
        <f t="shared" si="449"/>
        <v>2886.21</v>
      </c>
      <c r="AG2751">
        <f t="shared" si="450"/>
        <v>0</v>
      </c>
      <c r="AH2751">
        <f t="shared" si="451"/>
        <v>1</v>
      </c>
      <c r="AI2751" s="16">
        <v>6782692</v>
      </c>
      <c r="AJ2751" s="16" t="s">
        <v>7457</v>
      </c>
      <c r="AK2751" s="16" t="s">
        <v>5795</v>
      </c>
      <c r="AL2751" s="16" t="s">
        <v>3245</v>
      </c>
      <c r="AM2751" s="16" t="s">
        <v>7193</v>
      </c>
      <c r="AN2751">
        <v>50</v>
      </c>
      <c r="AO2751" t="e">
        <f>VLOOKUP(TRIM(AL2751),'Parcela Dedutivel'!$A$1:$B$65536,2,FALSE)</f>
        <v>#N/A</v>
      </c>
      <c r="AP2751" s="15">
        <f t="shared" si="452"/>
        <v>0</v>
      </c>
      <c r="AQ2751" s="16">
        <f t="shared" si="453"/>
        <v>0</v>
      </c>
      <c r="AV2751" s="18"/>
      <c r="AY2751" s="17"/>
      <c r="AZ2751" s="17"/>
    </row>
    <row r="2752" spans="1:52" hidden="1" x14ac:dyDescent="0.25">
      <c r="A2752" t="s">
        <v>26</v>
      </c>
      <c r="B2752" t="s">
        <v>6569</v>
      </c>
      <c r="C2752">
        <v>42334</v>
      </c>
      <c r="D2752" t="s">
        <v>2841</v>
      </c>
      <c r="E2752" t="s">
        <v>6979</v>
      </c>
      <c r="F2752" t="s">
        <v>179</v>
      </c>
      <c r="G2752">
        <v>221.78</v>
      </c>
      <c r="H2752">
        <v>192.85</v>
      </c>
      <c r="I2752">
        <v>7.71</v>
      </c>
      <c r="J2752" t="s">
        <v>61</v>
      </c>
      <c r="K2752">
        <v>0</v>
      </c>
      <c r="L2752">
        <v>0</v>
      </c>
      <c r="M2752" t="s">
        <v>31</v>
      </c>
      <c r="N2752">
        <v>192.85</v>
      </c>
      <c r="O2752">
        <v>28.93</v>
      </c>
      <c r="P2752" t="s">
        <v>2788</v>
      </c>
      <c r="Q2752">
        <v>192.85</v>
      </c>
      <c r="R2752">
        <v>3.18</v>
      </c>
      <c r="S2752" t="s">
        <v>33</v>
      </c>
      <c r="T2752">
        <v>192.85</v>
      </c>
      <c r="U2752">
        <v>14.66</v>
      </c>
      <c r="V2752" t="s">
        <v>33</v>
      </c>
      <c r="W2752" t="s">
        <v>33</v>
      </c>
      <c r="X2752" t="s">
        <v>3471</v>
      </c>
      <c r="Y2752" t="s">
        <v>44</v>
      </c>
      <c r="Z2752" t="s">
        <v>1161</v>
      </c>
      <c r="AA2752" t="s">
        <v>1162</v>
      </c>
      <c r="AC2752" s="13" t="str">
        <f t="shared" si="446"/>
        <v>000168860</v>
      </c>
      <c r="AD2752" t="str">
        <f t="shared" si="447"/>
        <v>26/11/2015</v>
      </c>
      <c r="AE2752" t="str">
        <f t="shared" si="448"/>
        <v>05381281000193</v>
      </c>
      <c r="AF2752" s="14">
        <f t="shared" si="449"/>
        <v>221.78</v>
      </c>
      <c r="AG2752">
        <f t="shared" si="450"/>
        <v>0</v>
      </c>
      <c r="AH2752">
        <f t="shared" si="451"/>
        <v>1</v>
      </c>
      <c r="AI2752" s="16">
        <v>6819248</v>
      </c>
      <c r="AJ2752" s="16" t="s">
        <v>7570</v>
      </c>
      <c r="AK2752" s="16" t="s">
        <v>5446</v>
      </c>
      <c r="AL2752" s="16" t="s">
        <v>5447</v>
      </c>
      <c r="AM2752" s="16" t="s">
        <v>7143</v>
      </c>
      <c r="AN2752">
        <v>150</v>
      </c>
      <c r="AO2752">
        <f>VLOOKUP(TRIM(AL2752),'Parcela Dedutivel'!$A$1:$B$65536,2,FALSE)</f>
        <v>0.10526769999999999</v>
      </c>
      <c r="AP2752" s="15">
        <f t="shared" si="452"/>
        <v>0.10526769999999999</v>
      </c>
      <c r="AQ2752" s="16">
        <f t="shared" si="453"/>
        <v>15.790154999999999</v>
      </c>
      <c r="AV2752" s="18"/>
      <c r="AY2752" s="17"/>
      <c r="AZ2752" s="17"/>
    </row>
    <row r="2753" spans="1:52" hidden="1" x14ac:dyDescent="0.25">
      <c r="A2753" t="s">
        <v>26</v>
      </c>
      <c r="B2753" t="s">
        <v>6570</v>
      </c>
      <c r="C2753">
        <v>42334</v>
      </c>
      <c r="D2753" t="s">
        <v>2804</v>
      </c>
      <c r="E2753" t="s">
        <v>6979</v>
      </c>
      <c r="F2753" t="s">
        <v>29</v>
      </c>
      <c r="G2753">
        <v>597.61</v>
      </c>
      <c r="H2753">
        <v>597.61</v>
      </c>
      <c r="I2753">
        <v>107.57000000000001</v>
      </c>
      <c r="J2753" t="s">
        <v>307</v>
      </c>
      <c r="K2753">
        <v>0</v>
      </c>
      <c r="L2753">
        <v>0</v>
      </c>
      <c r="M2753" t="s">
        <v>31</v>
      </c>
      <c r="N2753">
        <v>0</v>
      </c>
      <c r="O2753">
        <v>0</v>
      </c>
      <c r="P2753" t="s">
        <v>31</v>
      </c>
      <c r="Q2753">
        <v>597.61</v>
      </c>
      <c r="R2753">
        <v>9.86</v>
      </c>
      <c r="S2753" t="s">
        <v>33</v>
      </c>
      <c r="T2753">
        <v>597.61</v>
      </c>
      <c r="U2753">
        <v>45.42</v>
      </c>
      <c r="V2753" t="s">
        <v>33</v>
      </c>
      <c r="W2753" t="s">
        <v>33</v>
      </c>
      <c r="X2753" t="s">
        <v>2747</v>
      </c>
      <c r="Y2753" t="s">
        <v>240</v>
      </c>
      <c r="Z2753" t="s">
        <v>3871</v>
      </c>
      <c r="AA2753" t="s">
        <v>3872</v>
      </c>
      <c r="AC2753" s="13" t="str">
        <f t="shared" si="446"/>
        <v>000168861</v>
      </c>
      <c r="AD2753" t="str">
        <f t="shared" si="447"/>
        <v>26/11/2015</v>
      </c>
      <c r="AE2753" t="str">
        <f t="shared" si="448"/>
        <v>59578948000171</v>
      </c>
      <c r="AF2753" s="14">
        <f t="shared" si="449"/>
        <v>597.61</v>
      </c>
      <c r="AG2753">
        <f t="shared" si="450"/>
        <v>62.04</v>
      </c>
      <c r="AH2753">
        <f t="shared" si="451"/>
        <v>1</v>
      </c>
      <c r="AI2753" s="16">
        <v>6782692</v>
      </c>
      <c r="AJ2753" s="16" t="s">
        <v>7457</v>
      </c>
      <c r="AK2753" s="16" t="s">
        <v>5795</v>
      </c>
      <c r="AL2753" s="16" t="s">
        <v>298</v>
      </c>
      <c r="AM2753" s="16" t="s">
        <v>7193</v>
      </c>
      <c r="AN2753">
        <v>20</v>
      </c>
      <c r="AO2753" t="e">
        <f>VLOOKUP(TRIM(AL2753),'Parcela Dedutivel'!$A$1:$B$65536,2,FALSE)</f>
        <v>#N/A</v>
      </c>
      <c r="AP2753" s="15">
        <f t="shared" si="452"/>
        <v>0</v>
      </c>
      <c r="AQ2753" s="16">
        <f t="shared" si="453"/>
        <v>0</v>
      </c>
      <c r="AV2753" s="18"/>
      <c r="AY2753" s="17"/>
      <c r="AZ2753" s="17"/>
    </row>
    <row r="2754" spans="1:52" hidden="1" x14ac:dyDescent="0.25">
      <c r="A2754" t="s">
        <v>26</v>
      </c>
      <c r="B2754" t="s">
        <v>6571</v>
      </c>
      <c r="C2754">
        <v>42334</v>
      </c>
      <c r="D2754" t="s">
        <v>2787</v>
      </c>
      <c r="E2754" t="s">
        <v>6979</v>
      </c>
      <c r="F2754" t="s">
        <v>29</v>
      </c>
      <c r="G2754">
        <v>1549.03</v>
      </c>
      <c r="H2754">
        <v>1549.03</v>
      </c>
      <c r="I2754">
        <v>278.82</v>
      </c>
      <c r="J2754" t="s">
        <v>61</v>
      </c>
      <c r="K2754">
        <v>0</v>
      </c>
      <c r="L2754">
        <v>0</v>
      </c>
      <c r="M2754" t="s">
        <v>31</v>
      </c>
      <c r="N2754">
        <v>1346.98</v>
      </c>
      <c r="O2754">
        <v>202.05</v>
      </c>
      <c r="P2754" t="s">
        <v>2788</v>
      </c>
      <c r="Q2754">
        <v>1346.98</v>
      </c>
      <c r="R2754">
        <v>22.23</v>
      </c>
      <c r="S2754" t="s">
        <v>33</v>
      </c>
      <c r="T2754">
        <v>1346.98</v>
      </c>
      <c r="U2754">
        <v>102.37</v>
      </c>
      <c r="V2754" t="s">
        <v>33</v>
      </c>
      <c r="W2754" t="s">
        <v>33</v>
      </c>
      <c r="X2754" t="s">
        <v>6572</v>
      </c>
      <c r="Y2754" t="s">
        <v>44</v>
      </c>
      <c r="Z2754" t="s">
        <v>1170</v>
      </c>
      <c r="AA2754" t="s">
        <v>1171</v>
      </c>
      <c r="AC2754" s="13" t="str">
        <f t="shared" si="446"/>
        <v>000168862</v>
      </c>
      <c r="AD2754" t="str">
        <f t="shared" si="447"/>
        <v>26/11/2015</v>
      </c>
      <c r="AE2754" t="str">
        <f t="shared" si="448"/>
        <v>12199337000159</v>
      </c>
      <c r="AF2754" s="14">
        <f t="shared" si="449"/>
        <v>1549.03</v>
      </c>
      <c r="AG2754">
        <f t="shared" si="450"/>
        <v>0</v>
      </c>
      <c r="AH2754">
        <f t="shared" si="451"/>
        <v>1</v>
      </c>
      <c r="AI2754" s="16">
        <v>6782692</v>
      </c>
      <c r="AJ2754" s="16" t="s">
        <v>7457</v>
      </c>
      <c r="AK2754" s="16" t="s">
        <v>5796</v>
      </c>
      <c r="AL2754" s="16" t="s">
        <v>1789</v>
      </c>
      <c r="AM2754" s="16" t="s">
        <v>7193</v>
      </c>
      <c r="AN2754">
        <v>30</v>
      </c>
      <c r="AO2754" t="e">
        <f>VLOOKUP(TRIM(AL2754),'Parcela Dedutivel'!$A$1:$B$65536,2,FALSE)</f>
        <v>#N/A</v>
      </c>
      <c r="AP2754" s="15">
        <f t="shared" si="452"/>
        <v>0</v>
      </c>
      <c r="AQ2754" s="16">
        <f t="shared" si="453"/>
        <v>0</v>
      </c>
      <c r="AV2754" s="18"/>
      <c r="AY2754" s="17"/>
      <c r="AZ2754" s="17"/>
    </row>
    <row r="2755" spans="1:52" hidden="1" x14ac:dyDescent="0.25">
      <c r="A2755" t="s">
        <v>26</v>
      </c>
      <c r="B2755" t="s">
        <v>6573</v>
      </c>
      <c r="C2755">
        <v>42334</v>
      </c>
      <c r="D2755" t="s">
        <v>2841</v>
      </c>
      <c r="E2755" t="s">
        <v>6979</v>
      </c>
      <c r="F2755" t="s">
        <v>1643</v>
      </c>
      <c r="G2755">
        <v>390.11</v>
      </c>
      <c r="H2755">
        <v>390.11</v>
      </c>
      <c r="I2755">
        <v>46.81</v>
      </c>
      <c r="J2755" t="s">
        <v>30</v>
      </c>
      <c r="K2755">
        <v>0</v>
      </c>
      <c r="L2755">
        <v>0</v>
      </c>
      <c r="M2755" t="s">
        <v>31</v>
      </c>
      <c r="N2755">
        <v>0</v>
      </c>
      <c r="O2755">
        <v>0</v>
      </c>
      <c r="P2755" t="s">
        <v>31</v>
      </c>
      <c r="Q2755">
        <v>390.11</v>
      </c>
      <c r="R2755">
        <v>6.44</v>
      </c>
      <c r="S2755" t="s">
        <v>33</v>
      </c>
      <c r="T2755">
        <v>390.11</v>
      </c>
      <c r="U2755">
        <v>29.650000000000002</v>
      </c>
      <c r="V2755" t="s">
        <v>33</v>
      </c>
      <c r="W2755" t="s">
        <v>33</v>
      </c>
      <c r="X2755" t="s">
        <v>6574</v>
      </c>
      <c r="Y2755" t="s">
        <v>582</v>
      </c>
      <c r="Z2755" t="s">
        <v>1453</v>
      </c>
      <c r="AA2755" t="s">
        <v>1454</v>
      </c>
      <c r="AC2755" s="13" t="str">
        <f t="shared" ref="AC2755:AC2818" si="454">B2755</f>
        <v>000168863</v>
      </c>
      <c r="AD2755" t="str">
        <f t="shared" ref="AD2755:AD2818" si="455">TEXT(C2755,"dd/mm/aaaa")</f>
        <v>26/11/2015</v>
      </c>
      <c r="AE2755" t="str">
        <f t="shared" ref="AE2755:AE2818" si="456">VLOOKUP(X2755*1,AI:AJ,2,FALSE)</f>
        <v>00907348000167</v>
      </c>
      <c r="AF2755" s="14">
        <f t="shared" ref="AF2755:AF2818" si="457">G2755*1</f>
        <v>390.11</v>
      </c>
      <c r="AG2755">
        <f t="shared" ref="AG2755:AG2818" si="458">SUMIF(AK:AK,B2755,AQ:AQ)</f>
        <v>0</v>
      </c>
      <c r="AH2755">
        <f t="shared" ref="AH2755:AH2818" si="459">IF(OR(LEFT(TRIM(D2755),1)="1",LEFT(TRIM(D2755),1)="2",LEFT(TRIM(D2755),1)="3"),-1,1)</f>
        <v>1</v>
      </c>
      <c r="AI2755" s="16">
        <v>241088</v>
      </c>
      <c r="AJ2755" s="16" t="s">
        <v>7787</v>
      </c>
      <c r="AK2755" s="16" t="s">
        <v>5449</v>
      </c>
      <c r="AL2755" s="16" t="s">
        <v>1144</v>
      </c>
      <c r="AM2755" s="16" t="s">
        <v>7143</v>
      </c>
      <c r="AN2755">
        <v>1</v>
      </c>
      <c r="AO2755" t="e">
        <f>VLOOKUP(TRIM(AL2755),'Parcela Dedutivel'!$A$1:$B$65536,2,FALSE)</f>
        <v>#N/A</v>
      </c>
      <c r="AP2755" s="15">
        <f t="shared" ref="AP2755:AP2818" si="460">IF(ISNA(AO2755),0,AO2755)</f>
        <v>0</v>
      </c>
      <c r="AQ2755" s="16">
        <f t="shared" ref="AQ2755:AQ2818" si="461">AP2755*AN2755</f>
        <v>0</v>
      </c>
      <c r="AV2755" s="18"/>
      <c r="AY2755" s="17"/>
      <c r="AZ2755" s="17"/>
    </row>
    <row r="2756" spans="1:52" hidden="1" x14ac:dyDescent="0.25">
      <c r="A2756" t="s">
        <v>26</v>
      </c>
      <c r="B2756" t="s">
        <v>6575</v>
      </c>
      <c r="C2756">
        <v>42334</v>
      </c>
      <c r="D2756" t="s">
        <v>2787</v>
      </c>
      <c r="E2756" t="s">
        <v>6979</v>
      </c>
      <c r="F2756" t="s">
        <v>29</v>
      </c>
      <c r="G2756">
        <v>116.29</v>
      </c>
      <c r="H2756">
        <v>116.29</v>
      </c>
      <c r="I2756">
        <v>20.93</v>
      </c>
      <c r="J2756" t="s">
        <v>30</v>
      </c>
      <c r="K2756">
        <v>0</v>
      </c>
      <c r="L2756">
        <v>0</v>
      </c>
      <c r="M2756" t="s">
        <v>31</v>
      </c>
      <c r="N2756">
        <v>0</v>
      </c>
      <c r="O2756">
        <v>0</v>
      </c>
      <c r="P2756" t="s">
        <v>31</v>
      </c>
      <c r="Q2756">
        <v>116.29</v>
      </c>
      <c r="R2756">
        <v>1.92</v>
      </c>
      <c r="S2756" t="s">
        <v>33</v>
      </c>
      <c r="T2756">
        <v>116.29</v>
      </c>
      <c r="U2756">
        <v>8.84</v>
      </c>
      <c r="V2756" t="s">
        <v>33</v>
      </c>
      <c r="W2756" t="s">
        <v>33</v>
      </c>
      <c r="X2756" t="s">
        <v>6576</v>
      </c>
      <c r="Y2756" t="s">
        <v>91</v>
      </c>
      <c r="Z2756" t="s">
        <v>692</v>
      </c>
      <c r="AA2756" t="s">
        <v>693</v>
      </c>
      <c r="AC2756" s="13" t="str">
        <f t="shared" si="454"/>
        <v>000168864</v>
      </c>
      <c r="AD2756" t="str">
        <f t="shared" si="455"/>
        <v>26/11/2015</v>
      </c>
      <c r="AE2756" t="str">
        <f t="shared" si="456"/>
        <v>02097007000107</v>
      </c>
      <c r="AF2756" s="14">
        <f t="shared" si="457"/>
        <v>116.29</v>
      </c>
      <c r="AG2756">
        <f t="shared" si="458"/>
        <v>0</v>
      </c>
      <c r="AH2756">
        <f t="shared" si="459"/>
        <v>1</v>
      </c>
      <c r="AI2756" s="16">
        <v>6782692</v>
      </c>
      <c r="AJ2756" s="16" t="s">
        <v>7457</v>
      </c>
      <c r="AK2756" s="16" t="s">
        <v>5796</v>
      </c>
      <c r="AL2756" s="16" t="s">
        <v>2838</v>
      </c>
      <c r="AM2756" s="16" t="s">
        <v>7193</v>
      </c>
      <c r="AN2756">
        <v>5</v>
      </c>
      <c r="AO2756" t="e">
        <f>VLOOKUP(TRIM(AL2756),'Parcela Dedutivel'!$A$1:$B$65536,2,FALSE)</f>
        <v>#N/A</v>
      </c>
      <c r="AP2756" s="15">
        <f t="shared" si="460"/>
        <v>0</v>
      </c>
      <c r="AQ2756" s="16">
        <f t="shared" si="461"/>
        <v>0</v>
      </c>
      <c r="AV2756" s="18"/>
      <c r="AY2756" s="17"/>
      <c r="AZ2756" s="17"/>
    </row>
    <row r="2757" spans="1:52" hidden="1" x14ac:dyDescent="0.25">
      <c r="A2757" t="s">
        <v>26</v>
      </c>
      <c r="B2757" t="s">
        <v>6575</v>
      </c>
      <c r="C2757">
        <v>42334</v>
      </c>
      <c r="D2757" t="s">
        <v>2787</v>
      </c>
      <c r="E2757" t="s">
        <v>6979</v>
      </c>
      <c r="F2757" t="s">
        <v>29</v>
      </c>
      <c r="G2757">
        <v>138.45000000000002</v>
      </c>
      <c r="H2757">
        <v>138.45000000000002</v>
      </c>
      <c r="I2757">
        <v>24.92</v>
      </c>
      <c r="J2757" t="s">
        <v>30</v>
      </c>
      <c r="K2757">
        <v>0</v>
      </c>
      <c r="L2757">
        <v>0</v>
      </c>
      <c r="M2757" t="s">
        <v>31</v>
      </c>
      <c r="N2757">
        <v>0</v>
      </c>
      <c r="O2757">
        <v>0</v>
      </c>
      <c r="P2757" t="s">
        <v>31</v>
      </c>
      <c r="Q2757">
        <v>138.45000000000002</v>
      </c>
      <c r="R2757">
        <v>2.2800000000000002</v>
      </c>
      <c r="S2757" t="s">
        <v>33</v>
      </c>
      <c r="T2757">
        <v>138.45000000000002</v>
      </c>
      <c r="U2757">
        <v>10.52</v>
      </c>
      <c r="V2757" t="s">
        <v>33</v>
      </c>
      <c r="W2757" t="s">
        <v>33</v>
      </c>
      <c r="X2757" t="s">
        <v>6576</v>
      </c>
      <c r="Y2757" t="s">
        <v>6577</v>
      </c>
      <c r="Z2757" t="s">
        <v>6578</v>
      </c>
      <c r="AA2757" t="s">
        <v>6579</v>
      </c>
      <c r="AC2757" s="13" t="str">
        <f t="shared" si="454"/>
        <v>000168864</v>
      </c>
      <c r="AD2757" t="str">
        <f t="shared" si="455"/>
        <v>26/11/2015</v>
      </c>
      <c r="AE2757" t="str">
        <f t="shared" si="456"/>
        <v>02097007000107</v>
      </c>
      <c r="AF2757" s="14">
        <f t="shared" si="457"/>
        <v>138.45000000000002</v>
      </c>
      <c r="AG2757">
        <f t="shared" si="458"/>
        <v>0</v>
      </c>
      <c r="AH2757">
        <f t="shared" si="459"/>
        <v>1</v>
      </c>
      <c r="AI2757" s="16">
        <v>6789155</v>
      </c>
      <c r="AJ2757" s="16" t="s">
        <v>7769</v>
      </c>
      <c r="AK2757" s="16" t="s">
        <v>5450</v>
      </c>
      <c r="AL2757" s="16" t="s">
        <v>1544</v>
      </c>
      <c r="AM2757" s="16" t="s">
        <v>7143</v>
      </c>
      <c r="AN2757">
        <v>8</v>
      </c>
      <c r="AO2757" t="e">
        <f>VLOOKUP(TRIM(AL2757),'Parcela Dedutivel'!$A$1:$B$65536,2,FALSE)</f>
        <v>#N/A</v>
      </c>
      <c r="AP2757" s="15">
        <f t="shared" si="460"/>
        <v>0</v>
      </c>
      <c r="AQ2757" s="16">
        <f t="shared" si="461"/>
        <v>0</v>
      </c>
      <c r="AV2757" s="18"/>
      <c r="AY2757" s="17"/>
      <c r="AZ2757" s="17"/>
    </row>
    <row r="2758" spans="1:52" hidden="1" x14ac:dyDescent="0.25">
      <c r="A2758" t="s">
        <v>26</v>
      </c>
      <c r="B2758" t="s">
        <v>6580</v>
      </c>
      <c r="C2758">
        <v>42334</v>
      </c>
      <c r="D2758" t="s">
        <v>2817</v>
      </c>
      <c r="E2758" t="s">
        <v>6979</v>
      </c>
      <c r="F2758" t="s">
        <v>1643</v>
      </c>
      <c r="G2758">
        <v>615.94000000000005</v>
      </c>
      <c r="H2758">
        <v>615.94000000000005</v>
      </c>
      <c r="I2758">
        <v>73.91</v>
      </c>
      <c r="J2758" t="s">
        <v>30</v>
      </c>
      <c r="K2758">
        <v>0</v>
      </c>
      <c r="L2758">
        <v>0</v>
      </c>
      <c r="M2758" t="s">
        <v>31</v>
      </c>
      <c r="N2758">
        <v>0</v>
      </c>
      <c r="O2758">
        <v>0</v>
      </c>
      <c r="P2758" t="s">
        <v>31</v>
      </c>
      <c r="Q2758">
        <v>615.94000000000005</v>
      </c>
      <c r="R2758">
        <v>10.16</v>
      </c>
      <c r="S2758" t="s">
        <v>33</v>
      </c>
      <c r="T2758">
        <v>615.94000000000005</v>
      </c>
      <c r="U2758">
        <v>46.81</v>
      </c>
      <c r="V2758" t="s">
        <v>33</v>
      </c>
      <c r="W2758" t="s">
        <v>33</v>
      </c>
      <c r="X2758" t="s">
        <v>2574</v>
      </c>
      <c r="Y2758" t="s">
        <v>96</v>
      </c>
      <c r="Z2758" t="s">
        <v>3399</v>
      </c>
      <c r="AA2758" t="s">
        <v>3400</v>
      </c>
      <c r="AC2758" s="13" t="str">
        <f t="shared" si="454"/>
        <v>000168865</v>
      </c>
      <c r="AD2758" t="str">
        <f t="shared" si="455"/>
        <v>26/11/2015</v>
      </c>
      <c r="AE2758" t="str">
        <f t="shared" si="456"/>
        <v>03523188000140</v>
      </c>
      <c r="AF2758" s="14">
        <f t="shared" si="457"/>
        <v>615.94000000000005</v>
      </c>
      <c r="AG2758">
        <f t="shared" si="458"/>
        <v>0</v>
      </c>
      <c r="AH2758">
        <f t="shared" si="459"/>
        <v>1</v>
      </c>
      <c r="AI2758" s="16">
        <v>6782692</v>
      </c>
      <c r="AJ2758" s="16" t="s">
        <v>7457</v>
      </c>
      <c r="AK2758" s="16" t="s">
        <v>5796</v>
      </c>
      <c r="AL2758" s="16" t="s">
        <v>1785</v>
      </c>
      <c r="AM2758" s="16" t="s">
        <v>7193</v>
      </c>
      <c r="AN2758">
        <v>50</v>
      </c>
      <c r="AO2758" t="e">
        <f>VLOOKUP(TRIM(AL2758),'Parcela Dedutivel'!$A$1:$B$65536,2,FALSE)</f>
        <v>#N/A</v>
      </c>
      <c r="AP2758" s="15">
        <f t="shared" si="460"/>
        <v>0</v>
      </c>
      <c r="AQ2758" s="16">
        <f t="shared" si="461"/>
        <v>0</v>
      </c>
      <c r="AV2758" s="18"/>
      <c r="AY2758" s="17"/>
      <c r="AZ2758" s="17"/>
    </row>
    <row r="2759" spans="1:52" hidden="1" x14ac:dyDescent="0.25">
      <c r="A2759" t="s">
        <v>26</v>
      </c>
      <c r="B2759" t="s">
        <v>6581</v>
      </c>
      <c r="C2759">
        <v>42334</v>
      </c>
      <c r="D2759" t="s">
        <v>2841</v>
      </c>
      <c r="E2759" t="s">
        <v>6979</v>
      </c>
      <c r="F2759" t="s">
        <v>393</v>
      </c>
      <c r="G2759">
        <v>574.05999999999995</v>
      </c>
      <c r="H2759">
        <v>499.18</v>
      </c>
      <c r="I2759">
        <v>19.97</v>
      </c>
      <c r="J2759" t="s">
        <v>61</v>
      </c>
      <c r="K2759">
        <v>0</v>
      </c>
      <c r="L2759">
        <v>0</v>
      </c>
      <c r="M2759" t="s">
        <v>31</v>
      </c>
      <c r="N2759">
        <v>499.18</v>
      </c>
      <c r="O2759">
        <v>74.88</v>
      </c>
      <c r="P2759" t="s">
        <v>2788</v>
      </c>
      <c r="Q2759">
        <v>499.18</v>
      </c>
      <c r="R2759">
        <v>8.24</v>
      </c>
      <c r="S2759" t="s">
        <v>33</v>
      </c>
      <c r="T2759">
        <v>499.18</v>
      </c>
      <c r="U2759">
        <v>37.94</v>
      </c>
      <c r="V2759" t="s">
        <v>33</v>
      </c>
      <c r="W2759" t="s">
        <v>33</v>
      </c>
      <c r="X2759" t="s">
        <v>3279</v>
      </c>
      <c r="Y2759" t="s">
        <v>91</v>
      </c>
      <c r="Z2759" t="s">
        <v>3368</v>
      </c>
      <c r="AA2759" t="s">
        <v>305</v>
      </c>
      <c r="AC2759" s="13" t="str">
        <f t="shared" si="454"/>
        <v>000168866</v>
      </c>
      <c r="AD2759" t="str">
        <f t="shared" si="455"/>
        <v>26/11/2015</v>
      </c>
      <c r="AE2759" t="str">
        <f t="shared" si="456"/>
        <v>04501416000144</v>
      </c>
      <c r="AF2759" s="14">
        <f t="shared" si="457"/>
        <v>574.05999999999995</v>
      </c>
      <c r="AG2759">
        <f t="shared" si="458"/>
        <v>0</v>
      </c>
      <c r="AH2759">
        <f t="shared" si="459"/>
        <v>1</v>
      </c>
      <c r="AI2759" s="16">
        <v>6783991</v>
      </c>
      <c r="AJ2759" s="16" t="s">
        <v>7788</v>
      </c>
      <c r="AK2759" s="16" t="s">
        <v>5452</v>
      </c>
      <c r="AL2759" s="16" t="s">
        <v>5454</v>
      </c>
      <c r="AM2759" s="16" t="s">
        <v>7215</v>
      </c>
      <c r="AN2759">
        <v>12</v>
      </c>
      <c r="AO2759">
        <f>VLOOKUP(TRIM(AL2759),'Parcela Dedutivel'!$A$1:$B$65536,2,FALSE)</f>
        <v>0.18129999999999999</v>
      </c>
      <c r="AP2759" s="15">
        <f t="shared" si="460"/>
        <v>0.18129999999999999</v>
      </c>
      <c r="AQ2759" s="16">
        <f t="shared" si="461"/>
        <v>2.1755999999999998</v>
      </c>
      <c r="AV2759" s="18"/>
      <c r="AY2759" s="17"/>
      <c r="AZ2759" s="17"/>
    </row>
    <row r="2760" spans="1:52" hidden="1" x14ac:dyDescent="0.25">
      <c r="A2760" t="s">
        <v>26</v>
      </c>
      <c r="B2760" t="s">
        <v>6581</v>
      </c>
      <c r="C2760">
        <v>42334</v>
      </c>
      <c r="D2760" t="s">
        <v>2841</v>
      </c>
      <c r="E2760" t="s">
        <v>6979</v>
      </c>
      <c r="F2760" t="s">
        <v>393</v>
      </c>
      <c r="G2760">
        <v>1519.91</v>
      </c>
      <c r="H2760">
        <v>1321.66</v>
      </c>
      <c r="I2760">
        <v>52.870000000000005</v>
      </c>
      <c r="J2760" t="s">
        <v>61</v>
      </c>
      <c r="K2760">
        <v>0</v>
      </c>
      <c r="L2760">
        <v>0</v>
      </c>
      <c r="M2760" t="s">
        <v>31</v>
      </c>
      <c r="N2760">
        <v>1321.66</v>
      </c>
      <c r="O2760">
        <v>198.25</v>
      </c>
      <c r="P2760" t="s">
        <v>2788</v>
      </c>
      <c r="Q2760">
        <v>1321.66</v>
      </c>
      <c r="R2760">
        <v>21.81</v>
      </c>
      <c r="S2760" t="s">
        <v>33</v>
      </c>
      <c r="T2760">
        <v>1321.66</v>
      </c>
      <c r="U2760">
        <v>100.45</v>
      </c>
      <c r="V2760" t="s">
        <v>33</v>
      </c>
      <c r="W2760" t="s">
        <v>33</v>
      </c>
      <c r="X2760" t="s">
        <v>3279</v>
      </c>
      <c r="Y2760" t="s">
        <v>91</v>
      </c>
      <c r="Z2760" t="s">
        <v>1733</v>
      </c>
      <c r="AA2760" t="s">
        <v>1734</v>
      </c>
      <c r="AC2760" s="13" t="str">
        <f t="shared" si="454"/>
        <v>000168866</v>
      </c>
      <c r="AD2760" t="str">
        <f t="shared" si="455"/>
        <v>26/11/2015</v>
      </c>
      <c r="AE2760" t="str">
        <f t="shared" si="456"/>
        <v>04501416000144</v>
      </c>
      <c r="AF2760" s="14">
        <f t="shared" si="457"/>
        <v>1519.91</v>
      </c>
      <c r="AG2760">
        <f t="shared" si="458"/>
        <v>0</v>
      </c>
      <c r="AH2760">
        <f t="shared" si="459"/>
        <v>1</v>
      </c>
      <c r="AI2760" s="16">
        <v>6792625</v>
      </c>
      <c r="AJ2760" s="16" t="s">
        <v>7487</v>
      </c>
      <c r="AK2760" s="16" t="s">
        <v>5797</v>
      </c>
      <c r="AL2760" s="16" t="s">
        <v>128</v>
      </c>
      <c r="AM2760" s="16" t="s">
        <v>7193</v>
      </c>
      <c r="AN2760">
        <v>2</v>
      </c>
      <c r="AO2760" t="e">
        <f>VLOOKUP(TRIM(AL2760),'Parcela Dedutivel'!$A$1:$B$65536,2,FALSE)</f>
        <v>#N/A</v>
      </c>
      <c r="AP2760" s="15">
        <f t="shared" si="460"/>
        <v>0</v>
      </c>
      <c r="AQ2760" s="16">
        <f t="shared" si="461"/>
        <v>0</v>
      </c>
      <c r="AV2760" s="18"/>
      <c r="AY2760" s="17"/>
      <c r="AZ2760" s="17"/>
    </row>
    <row r="2761" spans="1:52" hidden="1" x14ac:dyDescent="0.25">
      <c r="A2761" t="s">
        <v>26</v>
      </c>
      <c r="B2761" t="s">
        <v>6581</v>
      </c>
      <c r="C2761">
        <v>42334</v>
      </c>
      <c r="D2761" t="s">
        <v>2841</v>
      </c>
      <c r="E2761" t="s">
        <v>6979</v>
      </c>
      <c r="F2761" t="s">
        <v>393</v>
      </c>
      <c r="G2761">
        <v>467.83000000000004</v>
      </c>
      <c r="H2761">
        <v>389.86</v>
      </c>
      <c r="I2761">
        <v>15.59</v>
      </c>
      <c r="J2761" t="s">
        <v>61</v>
      </c>
      <c r="K2761">
        <v>0</v>
      </c>
      <c r="L2761">
        <v>0</v>
      </c>
      <c r="M2761" t="s">
        <v>31</v>
      </c>
      <c r="N2761">
        <v>389.86</v>
      </c>
      <c r="O2761">
        <v>77.97</v>
      </c>
      <c r="P2761" t="s">
        <v>2788</v>
      </c>
      <c r="Q2761">
        <v>389.86</v>
      </c>
      <c r="R2761">
        <v>6.43</v>
      </c>
      <c r="S2761" t="s">
        <v>33</v>
      </c>
      <c r="T2761">
        <v>389.86</v>
      </c>
      <c r="U2761">
        <v>29.63</v>
      </c>
      <c r="V2761" t="s">
        <v>33</v>
      </c>
      <c r="W2761" t="s">
        <v>33</v>
      </c>
      <c r="X2761" t="s">
        <v>3279</v>
      </c>
      <c r="Y2761" t="s">
        <v>99</v>
      </c>
      <c r="Z2761" t="s">
        <v>3235</v>
      </c>
      <c r="AA2761" t="s">
        <v>3236</v>
      </c>
      <c r="AC2761" s="13" t="str">
        <f t="shared" si="454"/>
        <v>000168866</v>
      </c>
      <c r="AD2761" t="str">
        <f t="shared" si="455"/>
        <v>26/11/2015</v>
      </c>
      <c r="AE2761" t="str">
        <f t="shared" si="456"/>
        <v>04501416000144</v>
      </c>
      <c r="AF2761" s="14">
        <f t="shared" si="457"/>
        <v>467.83000000000004</v>
      </c>
      <c r="AG2761">
        <f t="shared" si="458"/>
        <v>0</v>
      </c>
      <c r="AH2761">
        <f t="shared" si="459"/>
        <v>1</v>
      </c>
      <c r="AI2761" s="16">
        <v>6792625</v>
      </c>
      <c r="AJ2761" s="16" t="s">
        <v>7487</v>
      </c>
      <c r="AK2761" s="16" t="s">
        <v>5797</v>
      </c>
      <c r="AL2761" s="16" t="s">
        <v>666</v>
      </c>
      <c r="AM2761" s="16" t="s">
        <v>7193</v>
      </c>
      <c r="AN2761">
        <v>4</v>
      </c>
      <c r="AO2761" t="e">
        <f>VLOOKUP(TRIM(AL2761),'Parcela Dedutivel'!$A$1:$B$65536,2,FALSE)</f>
        <v>#N/A</v>
      </c>
      <c r="AP2761" s="15">
        <f t="shared" si="460"/>
        <v>0</v>
      </c>
      <c r="AQ2761" s="16">
        <f t="shared" si="461"/>
        <v>0</v>
      </c>
      <c r="AV2761" s="18"/>
      <c r="AY2761" s="17"/>
      <c r="AZ2761" s="17"/>
    </row>
    <row r="2762" spans="1:52" hidden="1" x14ac:dyDescent="0.25">
      <c r="A2762" t="s">
        <v>26</v>
      </c>
      <c r="B2762" t="s">
        <v>6582</v>
      </c>
      <c r="C2762">
        <v>42334</v>
      </c>
      <c r="D2762" t="s">
        <v>2817</v>
      </c>
      <c r="E2762" t="s">
        <v>6979</v>
      </c>
      <c r="F2762" t="s">
        <v>393</v>
      </c>
      <c r="G2762">
        <v>323.81</v>
      </c>
      <c r="H2762">
        <v>323.81</v>
      </c>
      <c r="I2762">
        <v>38.86</v>
      </c>
      <c r="J2762" t="s">
        <v>30</v>
      </c>
      <c r="K2762">
        <v>0</v>
      </c>
      <c r="L2762">
        <v>0</v>
      </c>
      <c r="M2762" t="s">
        <v>31</v>
      </c>
      <c r="N2762">
        <v>0</v>
      </c>
      <c r="O2762">
        <v>0</v>
      </c>
      <c r="P2762" t="s">
        <v>31</v>
      </c>
      <c r="Q2762">
        <v>323.81</v>
      </c>
      <c r="R2762">
        <v>5.34</v>
      </c>
      <c r="S2762" t="s">
        <v>33</v>
      </c>
      <c r="T2762">
        <v>323.81</v>
      </c>
      <c r="U2762">
        <v>24.61</v>
      </c>
      <c r="V2762" t="s">
        <v>33</v>
      </c>
      <c r="W2762" t="s">
        <v>33</v>
      </c>
      <c r="X2762" t="s">
        <v>3183</v>
      </c>
      <c r="Y2762" t="s">
        <v>1378</v>
      </c>
      <c r="Z2762" t="s">
        <v>3272</v>
      </c>
      <c r="AA2762" t="s">
        <v>3273</v>
      </c>
      <c r="AC2762" s="13" t="str">
        <f t="shared" si="454"/>
        <v>000168867</v>
      </c>
      <c r="AD2762" t="str">
        <f t="shared" si="455"/>
        <v>26/11/2015</v>
      </c>
      <c r="AE2762" t="str">
        <f t="shared" si="456"/>
        <v>06020318000544</v>
      </c>
      <c r="AF2762" s="14">
        <f t="shared" si="457"/>
        <v>323.81</v>
      </c>
      <c r="AG2762">
        <f t="shared" si="458"/>
        <v>0</v>
      </c>
      <c r="AH2762">
        <f t="shared" si="459"/>
        <v>1</v>
      </c>
      <c r="AI2762" s="16">
        <v>6783991</v>
      </c>
      <c r="AJ2762" s="16" t="s">
        <v>7788</v>
      </c>
      <c r="AK2762" s="16" t="s">
        <v>5452</v>
      </c>
      <c r="AL2762" s="16" t="s">
        <v>5456</v>
      </c>
      <c r="AM2762" s="16" t="s">
        <v>7215</v>
      </c>
      <c r="AN2762">
        <v>12</v>
      </c>
      <c r="AO2762">
        <f>VLOOKUP(TRIM(AL2762),'Parcela Dedutivel'!$A$1:$B$65536,2,FALSE)</f>
        <v>0.59570000000000001</v>
      </c>
      <c r="AP2762" s="15">
        <f t="shared" si="460"/>
        <v>0.59570000000000001</v>
      </c>
      <c r="AQ2762" s="16">
        <f t="shared" si="461"/>
        <v>7.1484000000000005</v>
      </c>
      <c r="AV2762" s="18"/>
      <c r="AY2762" s="17"/>
      <c r="AZ2762" s="17"/>
    </row>
    <row r="2763" spans="1:52" hidden="1" x14ac:dyDescent="0.25">
      <c r="A2763" t="s">
        <v>26</v>
      </c>
      <c r="B2763" t="s">
        <v>6584</v>
      </c>
      <c r="C2763">
        <v>42335</v>
      </c>
      <c r="D2763" t="s">
        <v>2903</v>
      </c>
      <c r="E2763" t="s">
        <v>6979</v>
      </c>
      <c r="F2763" t="s">
        <v>272</v>
      </c>
      <c r="G2763">
        <v>505.14</v>
      </c>
      <c r="H2763">
        <v>0</v>
      </c>
      <c r="I2763">
        <v>0</v>
      </c>
      <c r="J2763" t="s">
        <v>31</v>
      </c>
      <c r="K2763">
        <v>0</v>
      </c>
      <c r="L2763">
        <v>0</v>
      </c>
      <c r="M2763" t="s">
        <v>31</v>
      </c>
      <c r="N2763">
        <v>0</v>
      </c>
      <c r="O2763">
        <v>0</v>
      </c>
      <c r="P2763" t="s">
        <v>31</v>
      </c>
      <c r="Q2763">
        <v>505.14</v>
      </c>
      <c r="R2763">
        <v>0</v>
      </c>
      <c r="S2763" t="s">
        <v>2904</v>
      </c>
      <c r="T2763">
        <v>505.14</v>
      </c>
      <c r="U2763">
        <v>0</v>
      </c>
      <c r="V2763" t="s">
        <v>2904</v>
      </c>
      <c r="W2763" t="s">
        <v>33</v>
      </c>
      <c r="X2763" t="s">
        <v>3357</v>
      </c>
      <c r="Y2763" t="s">
        <v>96</v>
      </c>
      <c r="Z2763" t="s">
        <v>5728</v>
      </c>
      <c r="AA2763" t="s">
        <v>5729</v>
      </c>
      <c r="AC2763" s="13" t="str">
        <f t="shared" si="454"/>
        <v>000168869</v>
      </c>
      <c r="AD2763" t="str">
        <f t="shared" si="455"/>
        <v>27/11/2015</v>
      </c>
      <c r="AE2763" t="str">
        <f t="shared" si="456"/>
        <v>04337168000148</v>
      </c>
      <c r="AF2763" s="14">
        <f t="shared" si="457"/>
        <v>505.14</v>
      </c>
      <c r="AG2763">
        <f t="shared" si="458"/>
        <v>0</v>
      </c>
      <c r="AH2763">
        <f t="shared" si="459"/>
        <v>1</v>
      </c>
      <c r="AI2763" s="16">
        <v>6792625</v>
      </c>
      <c r="AJ2763" s="16" t="s">
        <v>7487</v>
      </c>
      <c r="AK2763" s="16" t="s">
        <v>5797</v>
      </c>
      <c r="AL2763" s="16" t="s">
        <v>3384</v>
      </c>
      <c r="AM2763" s="16" t="s">
        <v>7215</v>
      </c>
      <c r="AN2763">
        <v>1</v>
      </c>
      <c r="AO2763">
        <f>VLOOKUP(TRIM(AL2763),'Parcela Dedutivel'!$A$1:$B$65536,2,FALSE)</f>
        <v>24.71</v>
      </c>
      <c r="AP2763" s="15">
        <f t="shared" si="460"/>
        <v>24.71</v>
      </c>
      <c r="AQ2763" s="16">
        <f t="shared" si="461"/>
        <v>24.71</v>
      </c>
      <c r="AV2763" s="18"/>
      <c r="AY2763" s="17"/>
      <c r="AZ2763" s="17"/>
    </row>
    <row r="2764" spans="1:52" hidden="1" x14ac:dyDescent="0.25">
      <c r="A2764" t="s">
        <v>26</v>
      </c>
      <c r="B2764" t="s">
        <v>6585</v>
      </c>
      <c r="C2764">
        <v>42335</v>
      </c>
      <c r="D2764" t="s">
        <v>3293</v>
      </c>
      <c r="E2764" t="s">
        <v>6979</v>
      </c>
      <c r="F2764" t="s">
        <v>272</v>
      </c>
      <c r="G2764">
        <v>1660.8000000000002</v>
      </c>
      <c r="H2764">
        <v>1444.17</v>
      </c>
      <c r="I2764">
        <v>57.77</v>
      </c>
      <c r="J2764" t="s">
        <v>61</v>
      </c>
      <c r="K2764">
        <v>0</v>
      </c>
      <c r="L2764">
        <v>0</v>
      </c>
      <c r="M2764" t="s">
        <v>31</v>
      </c>
      <c r="N2764">
        <v>1444.17</v>
      </c>
      <c r="O2764">
        <v>216.63</v>
      </c>
      <c r="P2764" t="s">
        <v>2788</v>
      </c>
      <c r="Q2764">
        <v>1444.17</v>
      </c>
      <c r="R2764">
        <v>0</v>
      </c>
      <c r="S2764" t="s">
        <v>2904</v>
      </c>
      <c r="T2764">
        <v>1444.17</v>
      </c>
      <c r="U2764">
        <v>0</v>
      </c>
      <c r="V2764" t="s">
        <v>2904</v>
      </c>
      <c r="W2764" t="s">
        <v>33</v>
      </c>
      <c r="X2764" t="s">
        <v>4035</v>
      </c>
      <c r="Y2764" t="s">
        <v>91</v>
      </c>
      <c r="Z2764" t="s">
        <v>1779</v>
      </c>
      <c r="AA2764" t="s">
        <v>1780</v>
      </c>
      <c r="AC2764" s="13" t="str">
        <f t="shared" si="454"/>
        <v>000168870</v>
      </c>
      <c r="AD2764" t="str">
        <f t="shared" si="455"/>
        <v>27/11/2015</v>
      </c>
      <c r="AE2764" t="str">
        <f t="shared" si="456"/>
        <v>16789176000104</v>
      </c>
      <c r="AF2764" s="14">
        <f t="shared" si="457"/>
        <v>1660.8000000000002</v>
      </c>
      <c r="AG2764">
        <f t="shared" si="458"/>
        <v>0</v>
      </c>
      <c r="AH2764">
        <f t="shared" si="459"/>
        <v>1</v>
      </c>
      <c r="AI2764" s="16">
        <v>6783991</v>
      </c>
      <c r="AJ2764" s="16" t="s">
        <v>7788</v>
      </c>
      <c r="AK2764" s="16" t="s">
        <v>5452</v>
      </c>
      <c r="AL2764" s="16" t="s">
        <v>5464</v>
      </c>
      <c r="AM2764" s="16" t="s">
        <v>7215</v>
      </c>
      <c r="AN2764">
        <v>12</v>
      </c>
      <c r="AO2764">
        <f>VLOOKUP(TRIM(AL2764),'Parcela Dedutivel'!$A$1:$B$65536,2,FALSE)</f>
        <v>0.18129999999999999</v>
      </c>
      <c r="AP2764" s="15">
        <f t="shared" si="460"/>
        <v>0.18129999999999999</v>
      </c>
      <c r="AQ2764" s="16">
        <f t="shared" si="461"/>
        <v>2.1755999999999998</v>
      </c>
      <c r="AV2764" s="18"/>
      <c r="AY2764" s="17"/>
      <c r="AZ2764" s="17"/>
    </row>
    <row r="2765" spans="1:52" hidden="1" x14ac:dyDescent="0.25">
      <c r="A2765" t="s">
        <v>26</v>
      </c>
      <c r="B2765" t="s">
        <v>6585</v>
      </c>
      <c r="C2765">
        <v>42335</v>
      </c>
      <c r="D2765" t="s">
        <v>3293</v>
      </c>
      <c r="E2765" t="s">
        <v>6979</v>
      </c>
      <c r="F2765" t="s">
        <v>272</v>
      </c>
      <c r="G2765">
        <v>877.23</v>
      </c>
      <c r="H2765">
        <v>762.81000000000006</v>
      </c>
      <c r="I2765">
        <v>30.51</v>
      </c>
      <c r="J2765" t="s">
        <v>61</v>
      </c>
      <c r="K2765">
        <v>0</v>
      </c>
      <c r="L2765">
        <v>0</v>
      </c>
      <c r="M2765" t="s">
        <v>31</v>
      </c>
      <c r="N2765">
        <v>762.81000000000006</v>
      </c>
      <c r="O2765">
        <v>114.42</v>
      </c>
      <c r="P2765" t="s">
        <v>2788</v>
      </c>
      <c r="Q2765">
        <v>762.81000000000006</v>
      </c>
      <c r="R2765">
        <v>0</v>
      </c>
      <c r="S2765" t="s">
        <v>2904</v>
      </c>
      <c r="T2765">
        <v>762.81000000000006</v>
      </c>
      <c r="U2765">
        <v>0</v>
      </c>
      <c r="V2765" t="s">
        <v>2904</v>
      </c>
      <c r="W2765" t="s">
        <v>33</v>
      </c>
      <c r="X2765" t="s">
        <v>4035</v>
      </c>
      <c r="Y2765" t="s">
        <v>91</v>
      </c>
      <c r="Z2765" t="s">
        <v>132</v>
      </c>
      <c r="AA2765" t="s">
        <v>133</v>
      </c>
      <c r="AC2765" s="13" t="str">
        <f t="shared" si="454"/>
        <v>000168870</v>
      </c>
      <c r="AD2765" t="str">
        <f t="shared" si="455"/>
        <v>27/11/2015</v>
      </c>
      <c r="AE2765" t="str">
        <f t="shared" si="456"/>
        <v>16789176000104</v>
      </c>
      <c r="AF2765" s="14">
        <f t="shared" si="457"/>
        <v>877.23</v>
      </c>
      <c r="AG2765">
        <f t="shared" si="458"/>
        <v>0</v>
      </c>
      <c r="AH2765">
        <f t="shared" si="459"/>
        <v>1</v>
      </c>
      <c r="AI2765" s="16">
        <v>6786453</v>
      </c>
      <c r="AJ2765" s="16" t="s">
        <v>7519</v>
      </c>
      <c r="AK2765" s="16" t="s">
        <v>5799</v>
      </c>
      <c r="AL2765" s="16" t="s">
        <v>5800</v>
      </c>
      <c r="AM2765" s="16" t="s">
        <v>7143</v>
      </c>
      <c r="AN2765">
        <v>1</v>
      </c>
      <c r="AO2765">
        <f>VLOOKUP(TRIM(AL2765),'Parcela Dedutivel'!$A$1:$B$65536,2,FALSE)</f>
        <v>0</v>
      </c>
      <c r="AP2765" s="15">
        <f t="shared" si="460"/>
        <v>0</v>
      </c>
      <c r="AQ2765" s="16">
        <f t="shared" si="461"/>
        <v>0</v>
      </c>
      <c r="AV2765" s="18"/>
      <c r="AY2765" s="17"/>
      <c r="AZ2765" s="17"/>
    </row>
    <row r="2766" spans="1:52" hidden="1" x14ac:dyDescent="0.25">
      <c r="A2766" t="s">
        <v>26</v>
      </c>
      <c r="B2766" t="s">
        <v>6585</v>
      </c>
      <c r="C2766">
        <v>42335</v>
      </c>
      <c r="D2766" t="s">
        <v>3293</v>
      </c>
      <c r="E2766" t="s">
        <v>6979</v>
      </c>
      <c r="F2766" t="s">
        <v>272</v>
      </c>
      <c r="G2766">
        <v>830.3900000000001</v>
      </c>
      <c r="H2766">
        <v>722.08</v>
      </c>
      <c r="I2766">
        <v>28.88</v>
      </c>
      <c r="J2766" t="s">
        <v>61</v>
      </c>
      <c r="K2766">
        <v>0</v>
      </c>
      <c r="L2766">
        <v>0</v>
      </c>
      <c r="M2766" t="s">
        <v>31</v>
      </c>
      <c r="N2766">
        <v>722.08</v>
      </c>
      <c r="O2766">
        <v>108.31</v>
      </c>
      <c r="P2766" t="s">
        <v>2788</v>
      </c>
      <c r="Q2766">
        <v>722.08</v>
      </c>
      <c r="R2766">
        <v>0</v>
      </c>
      <c r="S2766" t="s">
        <v>2904</v>
      </c>
      <c r="T2766">
        <v>722.08</v>
      </c>
      <c r="U2766">
        <v>0</v>
      </c>
      <c r="V2766" t="s">
        <v>2904</v>
      </c>
      <c r="W2766" t="s">
        <v>33</v>
      </c>
      <c r="X2766" t="s">
        <v>4035</v>
      </c>
      <c r="Y2766" t="s">
        <v>91</v>
      </c>
      <c r="Z2766" t="s">
        <v>2751</v>
      </c>
      <c r="AA2766" t="s">
        <v>2752</v>
      </c>
      <c r="AC2766" s="13" t="str">
        <f t="shared" si="454"/>
        <v>000168870</v>
      </c>
      <c r="AD2766" t="str">
        <f t="shared" si="455"/>
        <v>27/11/2015</v>
      </c>
      <c r="AE2766" t="str">
        <f t="shared" si="456"/>
        <v>16789176000104</v>
      </c>
      <c r="AF2766" s="14">
        <f t="shared" si="457"/>
        <v>830.3900000000001</v>
      </c>
      <c r="AG2766">
        <f t="shared" si="458"/>
        <v>0</v>
      </c>
      <c r="AH2766">
        <f t="shared" si="459"/>
        <v>1</v>
      </c>
      <c r="AI2766" s="16">
        <v>6784024</v>
      </c>
      <c r="AJ2766" s="16" t="s">
        <v>7423</v>
      </c>
      <c r="AK2766" s="16" t="s">
        <v>5802</v>
      </c>
      <c r="AL2766" s="16" t="s">
        <v>3094</v>
      </c>
      <c r="AM2766" s="16" t="s">
        <v>7158</v>
      </c>
      <c r="AN2766">
        <v>24080</v>
      </c>
      <c r="AO2766">
        <f>VLOOKUP(TRIM(AL2766),'Parcela Dedutivel'!$A$1:$B$65536,2,FALSE)</f>
        <v>0</v>
      </c>
      <c r="AP2766" s="15">
        <f t="shared" si="460"/>
        <v>0</v>
      </c>
      <c r="AQ2766" s="16">
        <f t="shared" si="461"/>
        <v>0</v>
      </c>
      <c r="AV2766" s="18"/>
      <c r="AY2766" s="17"/>
      <c r="AZ2766" s="17"/>
    </row>
    <row r="2767" spans="1:52" hidden="1" x14ac:dyDescent="0.25">
      <c r="A2767" t="s">
        <v>26</v>
      </c>
      <c r="B2767" t="s">
        <v>6585</v>
      </c>
      <c r="C2767">
        <v>42335</v>
      </c>
      <c r="D2767" t="s">
        <v>3293</v>
      </c>
      <c r="E2767" t="s">
        <v>6979</v>
      </c>
      <c r="F2767" t="s">
        <v>272</v>
      </c>
      <c r="G2767">
        <v>4386.17</v>
      </c>
      <c r="H2767">
        <v>3814.06</v>
      </c>
      <c r="I2767">
        <v>152.56</v>
      </c>
      <c r="J2767" t="s">
        <v>61</v>
      </c>
      <c r="K2767">
        <v>0</v>
      </c>
      <c r="L2767">
        <v>0</v>
      </c>
      <c r="M2767" t="s">
        <v>31</v>
      </c>
      <c r="N2767">
        <v>3814.06</v>
      </c>
      <c r="O2767">
        <v>572.11</v>
      </c>
      <c r="P2767" t="s">
        <v>2788</v>
      </c>
      <c r="Q2767">
        <v>3814.06</v>
      </c>
      <c r="R2767">
        <v>0</v>
      </c>
      <c r="S2767" t="s">
        <v>2904</v>
      </c>
      <c r="T2767">
        <v>3814.06</v>
      </c>
      <c r="U2767">
        <v>0</v>
      </c>
      <c r="V2767" t="s">
        <v>2904</v>
      </c>
      <c r="W2767" t="s">
        <v>33</v>
      </c>
      <c r="X2767" t="s">
        <v>4035</v>
      </c>
      <c r="Y2767" t="s">
        <v>91</v>
      </c>
      <c r="Z2767" t="s">
        <v>1785</v>
      </c>
      <c r="AA2767" t="s">
        <v>1786</v>
      </c>
      <c r="AC2767" s="13" t="str">
        <f t="shared" si="454"/>
        <v>000168870</v>
      </c>
      <c r="AD2767" t="str">
        <f t="shared" si="455"/>
        <v>27/11/2015</v>
      </c>
      <c r="AE2767" t="str">
        <f t="shared" si="456"/>
        <v>16789176000104</v>
      </c>
      <c r="AF2767" s="14">
        <f t="shared" si="457"/>
        <v>4386.17</v>
      </c>
      <c r="AG2767">
        <f t="shared" si="458"/>
        <v>0</v>
      </c>
      <c r="AH2767">
        <f t="shared" si="459"/>
        <v>1</v>
      </c>
      <c r="AI2767" s="16">
        <v>6784024</v>
      </c>
      <c r="AJ2767" s="16" t="s">
        <v>7423</v>
      </c>
      <c r="AK2767" s="16" t="s">
        <v>5802</v>
      </c>
      <c r="AL2767" s="16" t="s">
        <v>3092</v>
      </c>
      <c r="AM2767" s="16" t="s">
        <v>7438</v>
      </c>
      <c r="AN2767">
        <v>15600</v>
      </c>
      <c r="AO2767">
        <f>VLOOKUP(TRIM(AL2767),'Parcela Dedutivel'!$A$1:$B$65536,2,FALSE)</f>
        <v>0</v>
      </c>
      <c r="AP2767" s="15">
        <f t="shared" si="460"/>
        <v>0</v>
      </c>
      <c r="AQ2767" s="16">
        <f t="shared" si="461"/>
        <v>0</v>
      </c>
      <c r="AV2767" s="18"/>
      <c r="AY2767" s="17"/>
      <c r="AZ2767" s="17"/>
    </row>
    <row r="2768" spans="1:52" hidden="1" x14ac:dyDescent="0.25">
      <c r="A2768" t="s">
        <v>26</v>
      </c>
      <c r="B2768" t="s">
        <v>6585</v>
      </c>
      <c r="C2768">
        <v>42335</v>
      </c>
      <c r="D2768" t="s">
        <v>3293</v>
      </c>
      <c r="E2768" t="s">
        <v>6979</v>
      </c>
      <c r="F2768" t="s">
        <v>272</v>
      </c>
      <c r="G2768">
        <v>1529.26</v>
      </c>
      <c r="H2768">
        <v>1329.79</v>
      </c>
      <c r="I2768">
        <v>53.19</v>
      </c>
      <c r="J2768" t="s">
        <v>61</v>
      </c>
      <c r="K2768">
        <v>0</v>
      </c>
      <c r="L2768">
        <v>0</v>
      </c>
      <c r="M2768" t="s">
        <v>31</v>
      </c>
      <c r="N2768">
        <v>1329.79</v>
      </c>
      <c r="O2768">
        <v>199.47</v>
      </c>
      <c r="P2768" t="s">
        <v>2788</v>
      </c>
      <c r="Q2768">
        <v>1329.79</v>
      </c>
      <c r="R2768">
        <v>0</v>
      </c>
      <c r="S2768" t="s">
        <v>2904</v>
      </c>
      <c r="T2768">
        <v>1329.79</v>
      </c>
      <c r="U2768">
        <v>0</v>
      </c>
      <c r="V2768" t="s">
        <v>2904</v>
      </c>
      <c r="W2768" t="s">
        <v>33</v>
      </c>
      <c r="X2768" t="s">
        <v>4035</v>
      </c>
      <c r="Y2768" t="s">
        <v>91</v>
      </c>
      <c r="Z2768" t="s">
        <v>1777</v>
      </c>
      <c r="AA2768" t="s">
        <v>1778</v>
      </c>
      <c r="AC2768" s="13" t="str">
        <f t="shared" si="454"/>
        <v>000168870</v>
      </c>
      <c r="AD2768" t="str">
        <f t="shared" si="455"/>
        <v>27/11/2015</v>
      </c>
      <c r="AE2768" t="str">
        <f t="shared" si="456"/>
        <v>16789176000104</v>
      </c>
      <c r="AF2768" s="14">
        <f t="shared" si="457"/>
        <v>1529.26</v>
      </c>
      <c r="AG2768">
        <f t="shared" si="458"/>
        <v>0</v>
      </c>
      <c r="AH2768">
        <f t="shared" si="459"/>
        <v>1</v>
      </c>
      <c r="AI2768" s="16">
        <v>6784024</v>
      </c>
      <c r="AJ2768" s="16" t="s">
        <v>7423</v>
      </c>
      <c r="AK2768" s="16" t="s">
        <v>5802</v>
      </c>
      <c r="AL2768" s="16" t="s">
        <v>3090</v>
      </c>
      <c r="AM2768" s="16" t="s">
        <v>7438</v>
      </c>
      <c r="AN2768">
        <v>9000</v>
      </c>
      <c r="AO2768">
        <f>VLOOKUP(TRIM(AL2768),'Parcela Dedutivel'!$A$1:$B$65536,2,FALSE)</f>
        <v>0</v>
      </c>
      <c r="AP2768" s="15">
        <f t="shared" si="460"/>
        <v>0</v>
      </c>
      <c r="AQ2768" s="16">
        <f t="shared" si="461"/>
        <v>0</v>
      </c>
      <c r="AV2768" s="18"/>
      <c r="AY2768" s="17"/>
      <c r="AZ2768" s="17"/>
    </row>
    <row r="2769" spans="1:52" hidden="1" x14ac:dyDescent="0.25">
      <c r="A2769" t="s">
        <v>26</v>
      </c>
      <c r="B2769" t="s">
        <v>6586</v>
      </c>
      <c r="C2769">
        <v>42335</v>
      </c>
      <c r="D2769" t="s">
        <v>2841</v>
      </c>
      <c r="E2769" t="s">
        <v>6979</v>
      </c>
      <c r="F2769" t="s">
        <v>1643</v>
      </c>
      <c r="G2769">
        <v>26.44</v>
      </c>
      <c r="H2769">
        <v>55.71</v>
      </c>
      <c r="I2769">
        <v>6.69</v>
      </c>
      <c r="J2769" t="s">
        <v>30</v>
      </c>
      <c r="K2769">
        <v>0</v>
      </c>
      <c r="L2769">
        <v>0</v>
      </c>
      <c r="M2769" t="s">
        <v>31</v>
      </c>
      <c r="N2769">
        <v>0</v>
      </c>
      <c r="O2769">
        <v>0</v>
      </c>
      <c r="P2769" t="s">
        <v>31</v>
      </c>
      <c r="Q2769">
        <v>55.71</v>
      </c>
      <c r="R2769">
        <v>0.92</v>
      </c>
      <c r="S2769" t="s">
        <v>33</v>
      </c>
      <c r="T2769">
        <v>55.71</v>
      </c>
      <c r="U2769">
        <v>4.2300000000000004</v>
      </c>
      <c r="V2769" t="s">
        <v>33</v>
      </c>
      <c r="W2769" t="s">
        <v>33</v>
      </c>
      <c r="X2769" t="s">
        <v>6587</v>
      </c>
      <c r="Y2769" t="s">
        <v>44</v>
      </c>
      <c r="Z2769" t="s">
        <v>2448</v>
      </c>
      <c r="AA2769" t="s">
        <v>2449</v>
      </c>
      <c r="AC2769" s="13" t="str">
        <f t="shared" si="454"/>
        <v>000168871</v>
      </c>
      <c r="AD2769" t="str">
        <f t="shared" si="455"/>
        <v>27/11/2015</v>
      </c>
      <c r="AE2769" t="str">
        <f t="shared" si="456"/>
        <v>18447652000134</v>
      </c>
      <c r="AF2769" s="14">
        <f t="shared" si="457"/>
        <v>26.44</v>
      </c>
      <c r="AG2769">
        <f t="shared" si="458"/>
        <v>0</v>
      </c>
      <c r="AH2769">
        <f t="shared" si="459"/>
        <v>1</v>
      </c>
      <c r="AI2769" s="16">
        <v>6784024</v>
      </c>
      <c r="AJ2769" s="16" t="s">
        <v>7423</v>
      </c>
      <c r="AK2769" s="16" t="s">
        <v>5802</v>
      </c>
      <c r="AL2769" s="16" t="s">
        <v>280</v>
      </c>
      <c r="AM2769" s="16" t="s">
        <v>7143</v>
      </c>
      <c r="AN2769">
        <v>10</v>
      </c>
      <c r="AO2769" t="e">
        <f>VLOOKUP(TRIM(AL2769),'Parcela Dedutivel'!$A$1:$B$65536,2,FALSE)</f>
        <v>#N/A</v>
      </c>
      <c r="AP2769" s="15">
        <f t="shared" si="460"/>
        <v>0</v>
      </c>
      <c r="AQ2769" s="16">
        <f t="shared" si="461"/>
        <v>0</v>
      </c>
      <c r="AV2769" s="18"/>
      <c r="AY2769" s="17"/>
      <c r="AZ2769" s="17"/>
    </row>
    <row r="2770" spans="1:52" hidden="1" x14ac:dyDescent="0.25">
      <c r="A2770" t="s">
        <v>26</v>
      </c>
      <c r="B2770" t="s">
        <v>6588</v>
      </c>
      <c r="C2770">
        <v>42335</v>
      </c>
      <c r="D2770" t="s">
        <v>2787</v>
      </c>
      <c r="E2770" t="s">
        <v>6979</v>
      </c>
      <c r="F2770" t="s">
        <v>29</v>
      </c>
      <c r="G2770">
        <v>411</v>
      </c>
      <c r="H2770">
        <v>357.39</v>
      </c>
      <c r="I2770">
        <v>64.33</v>
      </c>
      <c r="J2770" t="s">
        <v>61</v>
      </c>
      <c r="K2770">
        <v>0</v>
      </c>
      <c r="L2770">
        <v>0</v>
      </c>
      <c r="M2770" t="s">
        <v>31</v>
      </c>
      <c r="N2770">
        <v>357.39</v>
      </c>
      <c r="O2770">
        <v>53.61</v>
      </c>
      <c r="P2770" t="s">
        <v>2788</v>
      </c>
      <c r="Q2770">
        <v>357.39</v>
      </c>
      <c r="R2770">
        <v>5.9</v>
      </c>
      <c r="S2770" t="s">
        <v>33</v>
      </c>
      <c r="T2770">
        <v>357.39</v>
      </c>
      <c r="U2770">
        <v>27.16</v>
      </c>
      <c r="V2770" t="s">
        <v>33</v>
      </c>
      <c r="W2770" t="s">
        <v>33</v>
      </c>
      <c r="X2770" t="s">
        <v>1693</v>
      </c>
      <c r="Y2770" t="s">
        <v>91</v>
      </c>
      <c r="Z2770" t="s">
        <v>2513</v>
      </c>
      <c r="AA2770" t="s">
        <v>2514</v>
      </c>
      <c r="AC2770" s="13" t="str">
        <f t="shared" si="454"/>
        <v>000168872</v>
      </c>
      <c r="AD2770" t="str">
        <f t="shared" si="455"/>
        <v>27/11/2015</v>
      </c>
      <c r="AE2770" t="str">
        <f t="shared" si="456"/>
        <v>43854777000126</v>
      </c>
      <c r="AF2770" s="14">
        <f t="shared" si="457"/>
        <v>411</v>
      </c>
      <c r="AG2770">
        <f t="shared" si="458"/>
        <v>0</v>
      </c>
      <c r="AH2770">
        <f t="shared" si="459"/>
        <v>1</v>
      </c>
      <c r="AI2770" s="16">
        <v>6783991</v>
      </c>
      <c r="AJ2770" s="16" t="s">
        <v>7788</v>
      </c>
      <c r="AK2770" s="16" t="s">
        <v>5452</v>
      </c>
      <c r="AL2770" s="16" t="s">
        <v>4062</v>
      </c>
      <c r="AM2770" s="16" t="s">
        <v>7215</v>
      </c>
      <c r="AN2770">
        <v>12</v>
      </c>
      <c r="AO2770">
        <f>VLOOKUP(TRIM(AL2770),'Parcela Dedutivel'!$A$1:$B$65536,2,FALSE)</f>
        <v>0.56979999999999997</v>
      </c>
      <c r="AP2770" s="15">
        <f t="shared" si="460"/>
        <v>0.56979999999999997</v>
      </c>
      <c r="AQ2770" s="16">
        <f t="shared" si="461"/>
        <v>6.8376000000000001</v>
      </c>
      <c r="AV2770" s="18"/>
      <c r="AY2770" s="17"/>
      <c r="AZ2770" s="17"/>
    </row>
    <row r="2771" spans="1:52" hidden="1" x14ac:dyDescent="0.25">
      <c r="A2771" t="s">
        <v>26</v>
      </c>
      <c r="B2771" t="s">
        <v>6589</v>
      </c>
      <c r="C2771">
        <v>42335</v>
      </c>
      <c r="D2771" t="s">
        <v>2787</v>
      </c>
      <c r="E2771" t="s">
        <v>6979</v>
      </c>
      <c r="F2771" t="s">
        <v>29</v>
      </c>
      <c r="G2771">
        <v>152.01000000000002</v>
      </c>
      <c r="H2771">
        <v>132.18</v>
      </c>
      <c r="I2771">
        <v>23.79</v>
      </c>
      <c r="J2771" t="s">
        <v>61</v>
      </c>
      <c r="K2771">
        <v>0</v>
      </c>
      <c r="L2771">
        <v>0</v>
      </c>
      <c r="M2771" t="s">
        <v>31</v>
      </c>
      <c r="N2771">
        <v>132.18</v>
      </c>
      <c r="O2771">
        <v>19.830000000000002</v>
      </c>
      <c r="P2771" t="s">
        <v>2788</v>
      </c>
      <c r="Q2771">
        <v>132.18</v>
      </c>
      <c r="R2771">
        <v>2.1800000000000002</v>
      </c>
      <c r="S2771" t="s">
        <v>33</v>
      </c>
      <c r="T2771">
        <v>132.18</v>
      </c>
      <c r="U2771">
        <v>10.050000000000001</v>
      </c>
      <c r="V2771" t="s">
        <v>33</v>
      </c>
      <c r="W2771" t="s">
        <v>33</v>
      </c>
      <c r="X2771" t="s">
        <v>2723</v>
      </c>
      <c r="Y2771" t="s">
        <v>91</v>
      </c>
      <c r="Z2771" t="s">
        <v>2507</v>
      </c>
      <c r="AA2771" t="s">
        <v>2508</v>
      </c>
      <c r="AC2771" s="13" t="str">
        <f t="shared" si="454"/>
        <v>000168873</v>
      </c>
      <c r="AD2771" t="str">
        <f t="shared" si="455"/>
        <v>27/11/2015</v>
      </c>
      <c r="AE2771" t="str">
        <f t="shared" si="456"/>
        <v>04760809000172</v>
      </c>
      <c r="AF2771" s="14">
        <f t="shared" si="457"/>
        <v>152.01000000000002</v>
      </c>
      <c r="AG2771">
        <f t="shared" si="458"/>
        <v>0</v>
      </c>
      <c r="AH2771">
        <f t="shared" si="459"/>
        <v>1</v>
      </c>
      <c r="AI2771" s="16">
        <v>6784024</v>
      </c>
      <c r="AJ2771" s="16" t="s">
        <v>7423</v>
      </c>
      <c r="AK2771" s="16" t="s">
        <v>5802</v>
      </c>
      <c r="AL2771" s="16" t="s">
        <v>373</v>
      </c>
      <c r="AM2771" s="16" t="s">
        <v>7143</v>
      </c>
      <c r="AN2771">
        <v>10</v>
      </c>
      <c r="AO2771" t="e">
        <f>VLOOKUP(TRIM(AL2771),'Parcela Dedutivel'!$A$1:$B$65536,2,FALSE)</f>
        <v>#N/A</v>
      </c>
      <c r="AP2771" s="15">
        <f t="shared" si="460"/>
        <v>0</v>
      </c>
      <c r="AQ2771" s="16">
        <f t="shared" si="461"/>
        <v>0</v>
      </c>
      <c r="AV2771" s="18"/>
      <c r="AY2771" s="17"/>
      <c r="AZ2771" s="17"/>
    </row>
    <row r="2772" spans="1:52" hidden="1" x14ac:dyDescent="0.25">
      <c r="A2772" t="s">
        <v>26</v>
      </c>
      <c r="B2772" t="s">
        <v>6590</v>
      </c>
      <c r="C2772">
        <v>42335</v>
      </c>
      <c r="D2772" t="s">
        <v>2787</v>
      </c>
      <c r="E2772" t="s">
        <v>6979</v>
      </c>
      <c r="F2772" t="s">
        <v>29</v>
      </c>
      <c r="G2772">
        <v>147.25</v>
      </c>
      <c r="H2772">
        <v>128.04</v>
      </c>
      <c r="I2772">
        <v>23.05</v>
      </c>
      <c r="J2772" t="s">
        <v>61</v>
      </c>
      <c r="K2772">
        <v>0</v>
      </c>
      <c r="L2772">
        <v>0</v>
      </c>
      <c r="M2772" t="s">
        <v>31</v>
      </c>
      <c r="N2772">
        <v>128.04</v>
      </c>
      <c r="O2772">
        <v>19.21</v>
      </c>
      <c r="P2772" t="s">
        <v>2788</v>
      </c>
      <c r="Q2772">
        <v>128.04</v>
      </c>
      <c r="R2772">
        <v>2.11</v>
      </c>
      <c r="S2772" t="s">
        <v>33</v>
      </c>
      <c r="T2772">
        <v>128.04</v>
      </c>
      <c r="U2772">
        <v>9.73</v>
      </c>
      <c r="V2772" t="s">
        <v>33</v>
      </c>
      <c r="W2772" t="s">
        <v>33</v>
      </c>
      <c r="X2772" t="s">
        <v>244</v>
      </c>
      <c r="Y2772" t="s">
        <v>91</v>
      </c>
      <c r="Z2772" t="s">
        <v>2507</v>
      </c>
      <c r="AA2772" t="s">
        <v>2508</v>
      </c>
      <c r="AC2772" s="13" t="str">
        <f t="shared" si="454"/>
        <v>000168874</v>
      </c>
      <c r="AD2772" t="str">
        <f t="shared" si="455"/>
        <v>27/11/2015</v>
      </c>
      <c r="AE2772" t="str">
        <f t="shared" si="456"/>
        <v>46044053002906</v>
      </c>
      <c r="AF2772" s="14">
        <f t="shared" si="457"/>
        <v>147.25</v>
      </c>
      <c r="AG2772">
        <f t="shared" si="458"/>
        <v>0</v>
      </c>
      <c r="AH2772">
        <f t="shared" si="459"/>
        <v>1</v>
      </c>
      <c r="AI2772" s="16">
        <v>6783991</v>
      </c>
      <c r="AJ2772" s="16" t="s">
        <v>7788</v>
      </c>
      <c r="AK2772" s="16" t="s">
        <v>5452</v>
      </c>
      <c r="AL2772" s="16" t="s">
        <v>4527</v>
      </c>
      <c r="AM2772" s="16" t="s">
        <v>7215</v>
      </c>
      <c r="AN2772">
        <v>12</v>
      </c>
      <c r="AO2772">
        <f>VLOOKUP(TRIM(AL2772),'Parcela Dedutivel'!$A$1:$B$65536,2,FALSE)</f>
        <v>9.5520000000000008E-2</v>
      </c>
      <c r="AP2772" s="15">
        <f t="shared" si="460"/>
        <v>9.5520000000000008E-2</v>
      </c>
      <c r="AQ2772" s="16">
        <f t="shared" si="461"/>
        <v>1.1462400000000001</v>
      </c>
      <c r="AV2772" s="18"/>
      <c r="AY2772" s="17"/>
      <c r="AZ2772" s="17"/>
    </row>
    <row r="2773" spans="1:52" hidden="1" x14ac:dyDescent="0.25">
      <c r="A2773" t="s">
        <v>26</v>
      </c>
      <c r="B2773" t="s">
        <v>6591</v>
      </c>
      <c r="C2773">
        <v>42335</v>
      </c>
      <c r="D2773" t="s">
        <v>2841</v>
      </c>
      <c r="E2773" t="s">
        <v>6979</v>
      </c>
      <c r="F2773" t="s">
        <v>272</v>
      </c>
      <c r="G2773">
        <v>302.67</v>
      </c>
      <c r="H2773">
        <v>263.19</v>
      </c>
      <c r="I2773">
        <v>10.53</v>
      </c>
      <c r="J2773" t="s">
        <v>61</v>
      </c>
      <c r="K2773">
        <v>0</v>
      </c>
      <c r="L2773">
        <v>0</v>
      </c>
      <c r="M2773" t="s">
        <v>31</v>
      </c>
      <c r="N2773">
        <v>263.19</v>
      </c>
      <c r="O2773">
        <v>39.480000000000004</v>
      </c>
      <c r="P2773" t="s">
        <v>2788</v>
      </c>
      <c r="Q2773">
        <v>263.19</v>
      </c>
      <c r="R2773">
        <v>4.34</v>
      </c>
      <c r="S2773" t="s">
        <v>33</v>
      </c>
      <c r="T2773">
        <v>263.19</v>
      </c>
      <c r="U2773">
        <v>20</v>
      </c>
      <c r="V2773" t="s">
        <v>33</v>
      </c>
      <c r="W2773" t="s">
        <v>33</v>
      </c>
      <c r="X2773" t="s">
        <v>4074</v>
      </c>
      <c r="Y2773" t="s">
        <v>91</v>
      </c>
      <c r="Z2773" t="s">
        <v>2484</v>
      </c>
      <c r="AA2773" t="s">
        <v>2485</v>
      </c>
      <c r="AC2773" s="13" t="str">
        <f t="shared" si="454"/>
        <v>000168875</v>
      </c>
      <c r="AD2773" t="str">
        <f t="shared" si="455"/>
        <v>27/11/2015</v>
      </c>
      <c r="AE2773" t="str">
        <f t="shared" si="456"/>
        <v>10812952000163</v>
      </c>
      <c r="AF2773" s="14">
        <f t="shared" si="457"/>
        <v>302.67</v>
      </c>
      <c r="AG2773">
        <f t="shared" si="458"/>
        <v>0</v>
      </c>
      <c r="AH2773">
        <f t="shared" si="459"/>
        <v>1</v>
      </c>
      <c r="AI2773" s="16">
        <v>6952958</v>
      </c>
      <c r="AJ2773" s="16" t="s">
        <v>7526</v>
      </c>
      <c r="AK2773" s="16" t="s">
        <v>5803</v>
      </c>
      <c r="AL2773" s="16" t="s">
        <v>5804</v>
      </c>
      <c r="AM2773" s="16" t="s">
        <v>7143</v>
      </c>
      <c r="AN2773">
        <v>5000</v>
      </c>
      <c r="AO2773">
        <f>VLOOKUP(TRIM(AL2773),'Parcela Dedutivel'!$A$1:$B$65536,2,FALSE)</f>
        <v>0</v>
      </c>
      <c r="AP2773" s="15">
        <f t="shared" si="460"/>
        <v>0</v>
      </c>
      <c r="AQ2773" s="16">
        <f t="shared" si="461"/>
        <v>0</v>
      </c>
      <c r="AV2773" s="18"/>
      <c r="AY2773" s="17"/>
      <c r="AZ2773" s="17"/>
    </row>
    <row r="2774" spans="1:52" hidden="1" x14ac:dyDescent="0.25">
      <c r="A2774" t="s">
        <v>26</v>
      </c>
      <c r="B2774" t="s">
        <v>6592</v>
      </c>
      <c r="C2774">
        <v>42335</v>
      </c>
      <c r="D2774" t="s">
        <v>2841</v>
      </c>
      <c r="E2774" t="s">
        <v>6979</v>
      </c>
      <c r="F2774" t="s">
        <v>172</v>
      </c>
      <c r="G2774">
        <v>402.6</v>
      </c>
      <c r="H2774">
        <v>402.6</v>
      </c>
      <c r="I2774">
        <v>16.100000000000001</v>
      </c>
      <c r="J2774" t="s">
        <v>61</v>
      </c>
      <c r="K2774">
        <v>0</v>
      </c>
      <c r="L2774">
        <v>0</v>
      </c>
      <c r="M2774" t="s">
        <v>31</v>
      </c>
      <c r="N2774">
        <v>366</v>
      </c>
      <c r="O2774">
        <v>36.6</v>
      </c>
      <c r="P2774" t="s">
        <v>2788</v>
      </c>
      <c r="Q2774">
        <v>366</v>
      </c>
      <c r="R2774">
        <v>6.04</v>
      </c>
      <c r="S2774" t="s">
        <v>33</v>
      </c>
      <c r="T2774">
        <v>366</v>
      </c>
      <c r="U2774">
        <v>27.82</v>
      </c>
      <c r="V2774" t="s">
        <v>33</v>
      </c>
      <c r="W2774" t="s">
        <v>33</v>
      </c>
      <c r="X2774" t="s">
        <v>4149</v>
      </c>
      <c r="Y2774" t="s">
        <v>1656</v>
      </c>
      <c r="Z2774" t="s">
        <v>2465</v>
      </c>
      <c r="AA2774" t="s">
        <v>2466</v>
      </c>
      <c r="AC2774" s="13" t="str">
        <f t="shared" si="454"/>
        <v>000168876</v>
      </c>
      <c r="AD2774" t="str">
        <f t="shared" si="455"/>
        <v>27/11/2015</v>
      </c>
      <c r="AE2774" t="str">
        <f t="shared" si="456"/>
        <v>84683374000300</v>
      </c>
      <c r="AF2774" s="14">
        <f t="shared" si="457"/>
        <v>402.6</v>
      </c>
      <c r="AG2774">
        <f t="shared" si="458"/>
        <v>0</v>
      </c>
      <c r="AH2774">
        <f t="shared" si="459"/>
        <v>1</v>
      </c>
      <c r="AI2774" s="16">
        <v>6783991</v>
      </c>
      <c r="AJ2774" s="16" t="s">
        <v>7788</v>
      </c>
      <c r="AK2774" s="16" t="s">
        <v>5452</v>
      </c>
      <c r="AL2774" s="16" t="s">
        <v>5458</v>
      </c>
      <c r="AM2774" s="16" t="s">
        <v>7215</v>
      </c>
      <c r="AN2774">
        <v>12</v>
      </c>
      <c r="AO2774">
        <f>VLOOKUP(TRIM(AL2774),'Parcela Dedutivel'!$A$1:$B$65536,2,FALSE)</f>
        <v>0.18129999999999999</v>
      </c>
      <c r="AP2774" s="15">
        <f t="shared" si="460"/>
        <v>0.18129999999999999</v>
      </c>
      <c r="AQ2774" s="16">
        <f t="shared" si="461"/>
        <v>2.1755999999999998</v>
      </c>
      <c r="AV2774" s="18"/>
      <c r="AY2774" s="17"/>
      <c r="AZ2774" s="17"/>
    </row>
    <row r="2775" spans="1:52" hidden="1" x14ac:dyDescent="0.25">
      <c r="A2775" t="s">
        <v>26</v>
      </c>
      <c r="B2775" t="s">
        <v>6593</v>
      </c>
      <c r="C2775">
        <v>42335</v>
      </c>
      <c r="D2775" t="s">
        <v>2841</v>
      </c>
      <c r="E2775" t="s">
        <v>6979</v>
      </c>
      <c r="F2775" t="s">
        <v>172</v>
      </c>
      <c r="G2775">
        <v>402.6</v>
      </c>
      <c r="H2775">
        <v>402.6</v>
      </c>
      <c r="I2775">
        <v>16.100000000000001</v>
      </c>
      <c r="J2775" t="s">
        <v>61</v>
      </c>
      <c r="K2775">
        <v>0</v>
      </c>
      <c r="L2775">
        <v>0</v>
      </c>
      <c r="M2775" t="s">
        <v>31</v>
      </c>
      <c r="N2775">
        <v>366</v>
      </c>
      <c r="O2775">
        <v>36.6</v>
      </c>
      <c r="P2775" t="s">
        <v>2788</v>
      </c>
      <c r="Q2775">
        <v>366</v>
      </c>
      <c r="R2775">
        <v>6.04</v>
      </c>
      <c r="S2775" t="s">
        <v>33</v>
      </c>
      <c r="T2775">
        <v>366</v>
      </c>
      <c r="U2775">
        <v>27.82</v>
      </c>
      <c r="V2775" t="s">
        <v>33</v>
      </c>
      <c r="W2775" t="s">
        <v>33</v>
      </c>
      <c r="X2775" t="s">
        <v>4149</v>
      </c>
      <c r="Y2775" t="s">
        <v>1656</v>
      </c>
      <c r="Z2775" t="s">
        <v>2465</v>
      </c>
      <c r="AA2775" t="s">
        <v>2466</v>
      </c>
      <c r="AC2775" s="13" t="str">
        <f t="shared" si="454"/>
        <v>000168877</v>
      </c>
      <c r="AD2775" t="str">
        <f t="shared" si="455"/>
        <v>27/11/2015</v>
      </c>
      <c r="AE2775" t="str">
        <f t="shared" si="456"/>
        <v>84683374000300</v>
      </c>
      <c r="AF2775" s="14">
        <f t="shared" si="457"/>
        <v>402.6</v>
      </c>
      <c r="AG2775">
        <f t="shared" si="458"/>
        <v>0</v>
      </c>
      <c r="AH2775">
        <f t="shared" si="459"/>
        <v>1</v>
      </c>
      <c r="AI2775" s="16">
        <v>6783555</v>
      </c>
      <c r="AJ2775" s="16" t="s">
        <v>7601</v>
      </c>
      <c r="AK2775" s="16" t="s">
        <v>5806</v>
      </c>
      <c r="AL2775" s="16" t="s">
        <v>1777</v>
      </c>
      <c r="AM2775" s="16" t="s">
        <v>7193</v>
      </c>
      <c r="AN2775">
        <v>15</v>
      </c>
      <c r="AO2775" t="e">
        <f>VLOOKUP(TRIM(AL2775),'Parcela Dedutivel'!$A$1:$B$65536,2,FALSE)</f>
        <v>#N/A</v>
      </c>
      <c r="AP2775" s="15">
        <f t="shared" si="460"/>
        <v>0</v>
      </c>
      <c r="AQ2775" s="16">
        <f t="shared" si="461"/>
        <v>0</v>
      </c>
      <c r="AV2775" s="18"/>
      <c r="AY2775" s="17"/>
      <c r="AZ2775" s="17"/>
    </row>
    <row r="2776" spans="1:52" hidden="1" x14ac:dyDescent="0.25">
      <c r="A2776" t="s">
        <v>26</v>
      </c>
      <c r="B2776" t="s">
        <v>6594</v>
      </c>
      <c r="C2776">
        <v>42335</v>
      </c>
      <c r="D2776" t="s">
        <v>2787</v>
      </c>
      <c r="E2776" t="s">
        <v>6979</v>
      </c>
      <c r="F2776" t="s">
        <v>29</v>
      </c>
      <c r="G2776">
        <v>364.7</v>
      </c>
      <c r="H2776">
        <v>317.13</v>
      </c>
      <c r="I2776">
        <v>57.08</v>
      </c>
      <c r="J2776" t="s">
        <v>61</v>
      </c>
      <c r="K2776">
        <v>0</v>
      </c>
      <c r="L2776">
        <v>0</v>
      </c>
      <c r="M2776" t="s">
        <v>31</v>
      </c>
      <c r="N2776">
        <v>317.13</v>
      </c>
      <c r="O2776">
        <v>47.57</v>
      </c>
      <c r="P2776" t="s">
        <v>2788</v>
      </c>
      <c r="Q2776">
        <v>317.13</v>
      </c>
      <c r="R2776">
        <v>5.23</v>
      </c>
      <c r="S2776" t="s">
        <v>33</v>
      </c>
      <c r="T2776">
        <v>317.13</v>
      </c>
      <c r="U2776">
        <v>24.1</v>
      </c>
      <c r="V2776" t="s">
        <v>33</v>
      </c>
      <c r="W2776" t="s">
        <v>33</v>
      </c>
      <c r="X2776" t="s">
        <v>1693</v>
      </c>
      <c r="Y2776" t="s">
        <v>91</v>
      </c>
      <c r="Z2776" t="s">
        <v>1290</v>
      </c>
      <c r="AA2776" t="s">
        <v>1291</v>
      </c>
      <c r="AC2776" s="13" t="str">
        <f t="shared" si="454"/>
        <v>000168878</v>
      </c>
      <c r="AD2776" t="str">
        <f t="shared" si="455"/>
        <v>27/11/2015</v>
      </c>
      <c r="AE2776" t="str">
        <f t="shared" si="456"/>
        <v>43854777000126</v>
      </c>
      <c r="AF2776" s="14">
        <f t="shared" si="457"/>
        <v>364.7</v>
      </c>
      <c r="AG2776">
        <f t="shared" si="458"/>
        <v>0</v>
      </c>
      <c r="AH2776">
        <f t="shared" si="459"/>
        <v>1</v>
      </c>
      <c r="AI2776" s="16">
        <v>6783991</v>
      </c>
      <c r="AJ2776" s="16" t="s">
        <v>7788</v>
      </c>
      <c r="AK2776" s="16" t="s">
        <v>5452</v>
      </c>
      <c r="AL2776" s="16" t="s">
        <v>5460</v>
      </c>
      <c r="AM2776" s="16" t="s">
        <v>7215</v>
      </c>
      <c r="AN2776">
        <v>12</v>
      </c>
      <c r="AO2776">
        <f>VLOOKUP(TRIM(AL2776),'Parcela Dedutivel'!$A$1:$B$65536,2,FALSE)</f>
        <v>0.59570000000000001</v>
      </c>
      <c r="AP2776" s="15">
        <f t="shared" si="460"/>
        <v>0.59570000000000001</v>
      </c>
      <c r="AQ2776" s="16">
        <f t="shared" si="461"/>
        <v>7.1484000000000005</v>
      </c>
      <c r="AV2776" s="18"/>
      <c r="AY2776" s="17"/>
      <c r="AZ2776" s="17"/>
    </row>
    <row r="2777" spans="1:52" hidden="1" x14ac:dyDescent="0.25">
      <c r="A2777" t="s">
        <v>26</v>
      </c>
      <c r="B2777" t="s">
        <v>6594</v>
      </c>
      <c r="C2777">
        <v>42335</v>
      </c>
      <c r="D2777" t="s">
        <v>2787</v>
      </c>
      <c r="E2777" t="s">
        <v>6979</v>
      </c>
      <c r="F2777" t="s">
        <v>29</v>
      </c>
      <c r="G2777">
        <v>864.14</v>
      </c>
      <c r="H2777">
        <v>864.14</v>
      </c>
      <c r="I2777">
        <v>155.55000000000001</v>
      </c>
      <c r="J2777" t="s">
        <v>61</v>
      </c>
      <c r="K2777">
        <v>0</v>
      </c>
      <c r="L2777">
        <v>0</v>
      </c>
      <c r="M2777" t="s">
        <v>31</v>
      </c>
      <c r="N2777">
        <v>0</v>
      </c>
      <c r="O2777">
        <v>0</v>
      </c>
      <c r="P2777" t="s">
        <v>31</v>
      </c>
      <c r="Q2777">
        <v>864.14</v>
      </c>
      <c r="R2777">
        <v>14.26</v>
      </c>
      <c r="S2777" t="s">
        <v>33</v>
      </c>
      <c r="T2777">
        <v>864.14</v>
      </c>
      <c r="U2777">
        <v>65.67</v>
      </c>
      <c r="V2777" t="s">
        <v>33</v>
      </c>
      <c r="W2777" t="s">
        <v>33</v>
      </c>
      <c r="X2777" t="s">
        <v>1693</v>
      </c>
      <c r="Y2777" t="s">
        <v>1024</v>
      </c>
      <c r="Z2777" t="s">
        <v>2473</v>
      </c>
      <c r="AA2777" t="s">
        <v>2474</v>
      </c>
      <c r="AC2777" s="13" t="str">
        <f t="shared" si="454"/>
        <v>000168878</v>
      </c>
      <c r="AD2777" t="str">
        <f t="shared" si="455"/>
        <v>27/11/2015</v>
      </c>
      <c r="AE2777" t="str">
        <f t="shared" si="456"/>
        <v>43854777000126</v>
      </c>
      <c r="AF2777" s="14">
        <f t="shared" si="457"/>
        <v>864.14</v>
      </c>
      <c r="AG2777">
        <f t="shared" si="458"/>
        <v>0</v>
      </c>
      <c r="AH2777">
        <f t="shared" si="459"/>
        <v>1</v>
      </c>
      <c r="AI2777" s="16">
        <v>6782918</v>
      </c>
      <c r="AJ2777" s="16" t="s">
        <v>7421</v>
      </c>
      <c r="AK2777" s="16" t="s">
        <v>5808</v>
      </c>
      <c r="AL2777" s="16" t="s">
        <v>494</v>
      </c>
      <c r="AM2777" s="16" t="s">
        <v>7143</v>
      </c>
      <c r="AN2777">
        <v>200</v>
      </c>
      <c r="AO2777" t="e">
        <f>VLOOKUP(TRIM(AL2777),'Parcela Dedutivel'!$A$1:$B$65536,2,FALSE)</f>
        <v>#N/A</v>
      </c>
      <c r="AP2777" s="15">
        <f t="shared" si="460"/>
        <v>0</v>
      </c>
      <c r="AQ2777" s="16">
        <f t="shared" si="461"/>
        <v>0</v>
      </c>
      <c r="AV2777" s="18"/>
      <c r="AY2777" s="17"/>
      <c r="AZ2777" s="17"/>
    </row>
    <row r="2778" spans="1:52" hidden="1" x14ac:dyDescent="0.25">
      <c r="A2778" t="s">
        <v>26</v>
      </c>
      <c r="B2778" t="s">
        <v>6595</v>
      </c>
      <c r="C2778">
        <v>42335</v>
      </c>
      <c r="D2778" t="s">
        <v>2817</v>
      </c>
      <c r="E2778" t="s">
        <v>6979</v>
      </c>
      <c r="F2778" t="s">
        <v>179</v>
      </c>
      <c r="G2778">
        <v>2232.84</v>
      </c>
      <c r="H2778">
        <v>1941.6000000000001</v>
      </c>
      <c r="I2778">
        <v>232.99</v>
      </c>
      <c r="J2778" t="s">
        <v>30</v>
      </c>
      <c r="K2778">
        <v>0</v>
      </c>
      <c r="L2778">
        <v>0</v>
      </c>
      <c r="M2778" t="s">
        <v>31</v>
      </c>
      <c r="N2778">
        <v>1941.6000000000001</v>
      </c>
      <c r="O2778">
        <v>291.24</v>
      </c>
      <c r="P2778" t="s">
        <v>2788</v>
      </c>
      <c r="Q2778">
        <v>1941.6000000000001</v>
      </c>
      <c r="R2778">
        <v>32.04</v>
      </c>
      <c r="S2778" t="s">
        <v>33</v>
      </c>
      <c r="T2778">
        <v>1941.6000000000001</v>
      </c>
      <c r="U2778">
        <v>147.56</v>
      </c>
      <c r="V2778" t="s">
        <v>33</v>
      </c>
      <c r="W2778" t="s">
        <v>33</v>
      </c>
      <c r="X2778" t="s">
        <v>3758</v>
      </c>
      <c r="Y2778" t="s">
        <v>96</v>
      </c>
      <c r="Z2778" t="s">
        <v>6596</v>
      </c>
      <c r="AA2778" t="s">
        <v>6597</v>
      </c>
      <c r="AC2778" s="13" t="str">
        <f t="shared" si="454"/>
        <v>000168879</v>
      </c>
      <c r="AD2778" t="str">
        <f t="shared" si="455"/>
        <v>27/11/2015</v>
      </c>
      <c r="AE2778" t="str">
        <f t="shared" si="456"/>
        <v>17543420000117</v>
      </c>
      <c r="AF2778" s="14">
        <f t="shared" si="457"/>
        <v>2232.84</v>
      </c>
      <c r="AG2778">
        <f t="shared" si="458"/>
        <v>0</v>
      </c>
      <c r="AH2778">
        <f t="shared" si="459"/>
        <v>1</v>
      </c>
      <c r="AI2778" s="16">
        <v>6802598</v>
      </c>
      <c r="AJ2778" s="16" t="s">
        <v>7488</v>
      </c>
      <c r="AK2778" s="16" t="s">
        <v>5809</v>
      </c>
      <c r="AL2778" s="16" t="s">
        <v>666</v>
      </c>
      <c r="AM2778" s="16" t="s">
        <v>7193</v>
      </c>
      <c r="AN2778">
        <v>2</v>
      </c>
      <c r="AO2778" t="e">
        <f>VLOOKUP(TRIM(AL2778),'Parcela Dedutivel'!$A$1:$B$65536,2,FALSE)</f>
        <v>#N/A</v>
      </c>
      <c r="AP2778" s="15">
        <f t="shared" si="460"/>
        <v>0</v>
      </c>
      <c r="AQ2778" s="16">
        <f t="shared" si="461"/>
        <v>0</v>
      </c>
      <c r="AV2778" s="18"/>
      <c r="AY2778" s="17"/>
      <c r="AZ2778" s="17"/>
    </row>
    <row r="2779" spans="1:52" hidden="1" x14ac:dyDescent="0.25">
      <c r="A2779" t="s">
        <v>26</v>
      </c>
      <c r="B2779" t="s">
        <v>6598</v>
      </c>
      <c r="C2779">
        <v>42335</v>
      </c>
      <c r="D2779" t="s">
        <v>2817</v>
      </c>
      <c r="E2779" t="s">
        <v>6979</v>
      </c>
      <c r="F2779" t="s">
        <v>1643</v>
      </c>
      <c r="G2779">
        <v>2463.7600000000002</v>
      </c>
      <c r="H2779">
        <v>2463.7600000000002</v>
      </c>
      <c r="I2779">
        <v>295.65000000000003</v>
      </c>
      <c r="J2779" t="s">
        <v>30</v>
      </c>
      <c r="K2779">
        <v>0</v>
      </c>
      <c r="L2779">
        <v>0</v>
      </c>
      <c r="M2779" t="s">
        <v>31</v>
      </c>
      <c r="N2779">
        <v>0</v>
      </c>
      <c r="O2779">
        <v>0</v>
      </c>
      <c r="P2779" t="s">
        <v>31</v>
      </c>
      <c r="Q2779">
        <v>2463.7600000000002</v>
      </c>
      <c r="R2779">
        <v>40.65</v>
      </c>
      <c r="S2779" t="s">
        <v>33</v>
      </c>
      <c r="T2779">
        <v>2463.7600000000002</v>
      </c>
      <c r="U2779">
        <v>187.25</v>
      </c>
      <c r="V2779" t="s">
        <v>33</v>
      </c>
      <c r="W2779" t="s">
        <v>33</v>
      </c>
      <c r="X2779" t="s">
        <v>2574</v>
      </c>
      <c r="Y2779" t="s">
        <v>96</v>
      </c>
      <c r="Z2779" t="s">
        <v>3399</v>
      </c>
      <c r="AA2779" t="s">
        <v>3400</v>
      </c>
      <c r="AC2779" s="13" t="str">
        <f t="shared" si="454"/>
        <v>000168880</v>
      </c>
      <c r="AD2779" t="str">
        <f t="shared" si="455"/>
        <v>27/11/2015</v>
      </c>
      <c r="AE2779" t="str">
        <f t="shared" si="456"/>
        <v>03523188000140</v>
      </c>
      <c r="AF2779" s="14">
        <f t="shared" si="457"/>
        <v>2463.7600000000002</v>
      </c>
      <c r="AG2779">
        <f t="shared" si="458"/>
        <v>0</v>
      </c>
      <c r="AH2779">
        <f t="shared" si="459"/>
        <v>1</v>
      </c>
      <c r="AI2779" s="16">
        <v>6802598</v>
      </c>
      <c r="AJ2779" s="16" t="s">
        <v>7488</v>
      </c>
      <c r="AK2779" s="16" t="s">
        <v>5809</v>
      </c>
      <c r="AL2779" s="16" t="s">
        <v>3913</v>
      </c>
      <c r="AM2779" s="16" t="s">
        <v>7215</v>
      </c>
      <c r="AN2779">
        <v>3</v>
      </c>
      <c r="AO2779">
        <f>VLOOKUP(TRIM(AL2779),'Parcela Dedutivel'!$A$1:$B$65536,2,FALSE)</f>
        <v>10.889999999999999</v>
      </c>
      <c r="AP2779" s="15">
        <f t="shared" si="460"/>
        <v>10.889999999999999</v>
      </c>
      <c r="AQ2779" s="16">
        <f t="shared" si="461"/>
        <v>32.669999999999995</v>
      </c>
      <c r="AV2779" s="18"/>
      <c r="AY2779" s="17"/>
      <c r="AZ2779" s="17"/>
    </row>
    <row r="2780" spans="1:52" hidden="1" x14ac:dyDescent="0.25">
      <c r="A2780" t="s">
        <v>26</v>
      </c>
      <c r="B2780" t="s">
        <v>6599</v>
      </c>
      <c r="C2780">
        <v>42335</v>
      </c>
      <c r="D2780" t="s">
        <v>2817</v>
      </c>
      <c r="E2780" t="s">
        <v>6979</v>
      </c>
      <c r="F2780" t="s">
        <v>1643</v>
      </c>
      <c r="G2780">
        <v>1231.8700000000001</v>
      </c>
      <c r="H2780">
        <v>1231.8700000000001</v>
      </c>
      <c r="I2780">
        <v>147.82</v>
      </c>
      <c r="J2780" t="s">
        <v>30</v>
      </c>
      <c r="K2780">
        <v>0</v>
      </c>
      <c r="L2780">
        <v>0</v>
      </c>
      <c r="M2780" t="s">
        <v>31</v>
      </c>
      <c r="N2780">
        <v>0</v>
      </c>
      <c r="O2780">
        <v>0</v>
      </c>
      <c r="P2780" t="s">
        <v>31</v>
      </c>
      <c r="Q2780">
        <v>1231.8700000000001</v>
      </c>
      <c r="R2780">
        <v>20.330000000000002</v>
      </c>
      <c r="S2780" t="s">
        <v>33</v>
      </c>
      <c r="T2780">
        <v>1231.8700000000001</v>
      </c>
      <c r="U2780">
        <v>93.62</v>
      </c>
      <c r="V2780" t="s">
        <v>33</v>
      </c>
      <c r="W2780" t="s">
        <v>33</v>
      </c>
      <c r="X2780" t="s">
        <v>2574</v>
      </c>
      <c r="Y2780" t="s">
        <v>96</v>
      </c>
      <c r="Z2780" t="s">
        <v>3399</v>
      </c>
      <c r="AA2780" t="s">
        <v>3400</v>
      </c>
      <c r="AC2780" s="13" t="str">
        <f t="shared" si="454"/>
        <v>000168881</v>
      </c>
      <c r="AD2780" t="str">
        <f t="shared" si="455"/>
        <v>27/11/2015</v>
      </c>
      <c r="AE2780" t="str">
        <f t="shared" si="456"/>
        <v>03523188000140</v>
      </c>
      <c r="AF2780" s="14">
        <f t="shared" si="457"/>
        <v>1231.8700000000001</v>
      </c>
      <c r="AG2780">
        <f t="shared" si="458"/>
        <v>0</v>
      </c>
      <c r="AH2780">
        <f t="shared" si="459"/>
        <v>1</v>
      </c>
      <c r="AI2780" s="16">
        <v>6783991</v>
      </c>
      <c r="AJ2780" s="16" t="s">
        <v>7788</v>
      </c>
      <c r="AK2780" s="16" t="s">
        <v>5452</v>
      </c>
      <c r="AL2780" s="16" t="s">
        <v>5462</v>
      </c>
      <c r="AM2780" s="16" t="s">
        <v>7215</v>
      </c>
      <c r="AN2780">
        <v>12</v>
      </c>
      <c r="AO2780">
        <f>VLOOKUP(TRIM(AL2780),'Parcela Dedutivel'!$A$1:$B$65536,2,FALSE)</f>
        <v>0.36616000000000004</v>
      </c>
      <c r="AP2780" s="15">
        <f t="shared" si="460"/>
        <v>0.36616000000000004</v>
      </c>
      <c r="AQ2780" s="16">
        <f t="shared" si="461"/>
        <v>4.3939200000000005</v>
      </c>
      <c r="AV2780" s="18"/>
      <c r="AY2780" s="17"/>
      <c r="AZ2780" s="17"/>
    </row>
    <row r="2781" spans="1:52" hidden="1" x14ac:dyDescent="0.25">
      <c r="A2781" t="s">
        <v>26</v>
      </c>
      <c r="B2781" t="s">
        <v>6600</v>
      </c>
      <c r="C2781">
        <v>42335</v>
      </c>
      <c r="D2781" t="s">
        <v>2817</v>
      </c>
      <c r="E2781" t="s">
        <v>6979</v>
      </c>
      <c r="F2781" t="s">
        <v>478</v>
      </c>
      <c r="G2781">
        <v>68.430000000000007</v>
      </c>
      <c r="H2781">
        <v>59.5</v>
      </c>
      <c r="I2781">
        <v>4.17</v>
      </c>
      <c r="J2781" t="s">
        <v>30</v>
      </c>
      <c r="K2781">
        <v>0</v>
      </c>
      <c r="L2781">
        <v>0</v>
      </c>
      <c r="M2781" t="s">
        <v>31</v>
      </c>
      <c r="N2781">
        <v>59.5</v>
      </c>
      <c r="O2781">
        <v>8.93</v>
      </c>
      <c r="P2781" t="s">
        <v>2788</v>
      </c>
      <c r="Q2781">
        <v>59.5</v>
      </c>
      <c r="R2781">
        <v>0.98</v>
      </c>
      <c r="S2781" t="s">
        <v>33</v>
      </c>
      <c r="T2781">
        <v>59.5</v>
      </c>
      <c r="U2781">
        <v>4.5200000000000005</v>
      </c>
      <c r="V2781" t="s">
        <v>33</v>
      </c>
      <c r="W2781" t="s">
        <v>33</v>
      </c>
      <c r="X2781" t="s">
        <v>1856</v>
      </c>
      <c r="Y2781" t="s">
        <v>96</v>
      </c>
      <c r="Z2781" t="s">
        <v>6315</v>
      </c>
      <c r="AA2781" t="s">
        <v>6316</v>
      </c>
      <c r="AC2781" s="13" t="str">
        <f t="shared" si="454"/>
        <v>000168882</v>
      </c>
      <c r="AD2781" t="str">
        <f t="shared" si="455"/>
        <v>27/11/2015</v>
      </c>
      <c r="AE2781" t="str">
        <f t="shared" si="456"/>
        <v>54305743001170</v>
      </c>
      <c r="AF2781" s="14">
        <f t="shared" si="457"/>
        <v>68.430000000000007</v>
      </c>
      <c r="AG2781">
        <f t="shared" si="458"/>
        <v>4.28</v>
      </c>
      <c r="AH2781">
        <f t="shared" si="459"/>
        <v>1</v>
      </c>
      <c r="AI2781" s="16">
        <v>6802598</v>
      </c>
      <c r="AJ2781" s="16" t="s">
        <v>7488</v>
      </c>
      <c r="AK2781" s="16" t="s">
        <v>5809</v>
      </c>
      <c r="AL2781" s="16" t="s">
        <v>2453</v>
      </c>
      <c r="AM2781" s="16" t="s">
        <v>7193</v>
      </c>
      <c r="AN2781">
        <v>5</v>
      </c>
      <c r="AO2781" t="e">
        <f>VLOOKUP(TRIM(AL2781),'Parcela Dedutivel'!$A$1:$B$65536,2,FALSE)</f>
        <v>#N/A</v>
      </c>
      <c r="AP2781" s="15">
        <f t="shared" si="460"/>
        <v>0</v>
      </c>
      <c r="AQ2781" s="16">
        <f t="shared" si="461"/>
        <v>0</v>
      </c>
      <c r="AV2781" s="18"/>
      <c r="AY2781" s="17"/>
      <c r="AZ2781" s="17"/>
    </row>
    <row r="2782" spans="1:52" hidden="1" x14ac:dyDescent="0.25">
      <c r="A2782" t="s">
        <v>26</v>
      </c>
      <c r="B2782" t="s">
        <v>6601</v>
      </c>
      <c r="C2782">
        <v>42335</v>
      </c>
      <c r="D2782" t="s">
        <v>2841</v>
      </c>
      <c r="E2782" t="s">
        <v>6979</v>
      </c>
      <c r="F2782" t="s">
        <v>2925</v>
      </c>
      <c r="G2782">
        <v>5934.62</v>
      </c>
      <c r="H2782">
        <v>5934.62</v>
      </c>
      <c r="I2782">
        <v>237.38</v>
      </c>
      <c r="J2782" t="s">
        <v>61</v>
      </c>
      <c r="K2782">
        <v>0</v>
      </c>
      <c r="L2782">
        <v>0</v>
      </c>
      <c r="M2782" t="s">
        <v>31</v>
      </c>
      <c r="N2782">
        <v>5160.54</v>
      </c>
      <c r="O2782">
        <v>774.08</v>
      </c>
      <c r="P2782" t="s">
        <v>2788</v>
      </c>
      <c r="Q2782">
        <v>5160.54</v>
      </c>
      <c r="R2782">
        <v>85.15</v>
      </c>
      <c r="S2782" t="s">
        <v>33</v>
      </c>
      <c r="T2782">
        <v>5160.54</v>
      </c>
      <c r="U2782">
        <v>392.2</v>
      </c>
      <c r="V2782" t="s">
        <v>33</v>
      </c>
      <c r="W2782" t="s">
        <v>33</v>
      </c>
      <c r="X2782" t="s">
        <v>2926</v>
      </c>
      <c r="Y2782" t="s">
        <v>96</v>
      </c>
      <c r="Z2782" t="s">
        <v>1264</v>
      </c>
      <c r="AA2782" t="s">
        <v>1265</v>
      </c>
      <c r="AC2782" s="13" t="str">
        <f t="shared" si="454"/>
        <v>000168883</v>
      </c>
      <c r="AD2782" t="str">
        <f t="shared" si="455"/>
        <v>27/11/2015</v>
      </c>
      <c r="AE2782" t="str">
        <f t="shared" si="456"/>
        <v>14683671000370</v>
      </c>
      <c r="AF2782" s="14">
        <f t="shared" si="457"/>
        <v>5934.62</v>
      </c>
      <c r="AG2782">
        <f t="shared" si="458"/>
        <v>0</v>
      </c>
      <c r="AH2782">
        <f t="shared" si="459"/>
        <v>1</v>
      </c>
      <c r="AI2782" s="16">
        <v>7380580</v>
      </c>
      <c r="AJ2782" s="16" t="s">
        <v>7789</v>
      </c>
      <c r="AK2782" s="16" t="s">
        <v>5466</v>
      </c>
      <c r="AL2782" s="16" t="s">
        <v>5471</v>
      </c>
      <c r="AM2782" s="16" t="s">
        <v>7143</v>
      </c>
      <c r="AN2782">
        <v>2000</v>
      </c>
      <c r="AO2782" t="e">
        <f>VLOOKUP(TRIM(AL2782),'Parcela Dedutivel'!$A$1:$B$65536,2,FALSE)</f>
        <v>#N/A</v>
      </c>
      <c r="AP2782" s="15">
        <f t="shared" si="460"/>
        <v>0</v>
      </c>
      <c r="AQ2782" s="16">
        <f t="shared" si="461"/>
        <v>0</v>
      </c>
      <c r="AV2782" s="18"/>
      <c r="AY2782" s="17"/>
      <c r="AZ2782" s="17"/>
    </row>
    <row r="2783" spans="1:52" hidden="1" x14ac:dyDescent="0.25">
      <c r="A2783" t="s">
        <v>26</v>
      </c>
      <c r="B2783" t="s">
        <v>6602</v>
      </c>
      <c r="C2783">
        <v>42335</v>
      </c>
      <c r="D2783" t="s">
        <v>2841</v>
      </c>
      <c r="E2783" t="s">
        <v>6979</v>
      </c>
      <c r="F2783" t="s">
        <v>172</v>
      </c>
      <c r="G2783">
        <v>397.93</v>
      </c>
      <c r="H2783">
        <v>397.93</v>
      </c>
      <c r="I2783">
        <v>47.75</v>
      </c>
      <c r="J2783" t="s">
        <v>30</v>
      </c>
      <c r="K2783">
        <v>0</v>
      </c>
      <c r="L2783">
        <v>0</v>
      </c>
      <c r="M2783" t="s">
        <v>31</v>
      </c>
      <c r="N2783">
        <v>0</v>
      </c>
      <c r="O2783">
        <v>0</v>
      </c>
      <c r="P2783" t="s">
        <v>31</v>
      </c>
      <c r="Q2783">
        <v>397.93</v>
      </c>
      <c r="R2783">
        <v>6.57</v>
      </c>
      <c r="S2783" t="s">
        <v>33</v>
      </c>
      <c r="T2783">
        <v>397.93</v>
      </c>
      <c r="U2783">
        <v>30.240000000000002</v>
      </c>
      <c r="V2783" t="s">
        <v>33</v>
      </c>
      <c r="W2783" t="s">
        <v>33</v>
      </c>
      <c r="X2783" t="s">
        <v>3209</v>
      </c>
      <c r="Y2783" t="s">
        <v>1099</v>
      </c>
      <c r="Z2783" t="s">
        <v>3210</v>
      </c>
      <c r="AA2783" t="s">
        <v>3211</v>
      </c>
      <c r="AC2783" s="13" t="str">
        <f t="shared" si="454"/>
        <v>000168884</v>
      </c>
      <c r="AD2783" t="str">
        <f t="shared" si="455"/>
        <v>27/11/2015</v>
      </c>
      <c r="AE2783" t="str">
        <f t="shared" si="456"/>
        <v>03606810000184</v>
      </c>
      <c r="AF2783" s="14">
        <f t="shared" si="457"/>
        <v>397.93</v>
      </c>
      <c r="AG2783">
        <f t="shared" si="458"/>
        <v>0</v>
      </c>
      <c r="AH2783">
        <f t="shared" si="459"/>
        <v>1</v>
      </c>
      <c r="AI2783" s="16">
        <v>6784150</v>
      </c>
      <c r="AJ2783" s="16" t="s">
        <v>7425</v>
      </c>
      <c r="AK2783" s="16" t="s">
        <v>5810</v>
      </c>
      <c r="AL2783" s="16" t="s">
        <v>3023</v>
      </c>
      <c r="AM2783" s="16" t="s">
        <v>7143</v>
      </c>
      <c r="AN2783">
        <v>16000</v>
      </c>
      <c r="AO2783">
        <f>VLOOKUP(TRIM(AL2783),'Parcela Dedutivel'!$A$1:$B$65536,2,FALSE)</f>
        <v>0</v>
      </c>
      <c r="AP2783" s="15">
        <f t="shared" si="460"/>
        <v>0</v>
      </c>
      <c r="AQ2783" s="16">
        <f t="shared" si="461"/>
        <v>0</v>
      </c>
      <c r="AV2783" s="18"/>
      <c r="AY2783" s="17"/>
      <c r="AZ2783" s="17"/>
    </row>
    <row r="2784" spans="1:52" hidden="1" x14ac:dyDescent="0.25">
      <c r="A2784" t="s">
        <v>26</v>
      </c>
      <c r="B2784" t="s">
        <v>6603</v>
      </c>
      <c r="C2784">
        <v>42335</v>
      </c>
      <c r="D2784" t="s">
        <v>2804</v>
      </c>
      <c r="E2784" t="s">
        <v>6979</v>
      </c>
      <c r="F2784" t="s">
        <v>29</v>
      </c>
      <c r="G2784">
        <v>2104.16</v>
      </c>
      <c r="H2784">
        <v>1829.7</v>
      </c>
      <c r="I2784">
        <v>329.35</v>
      </c>
      <c r="J2784" t="s">
        <v>780</v>
      </c>
      <c r="K2784">
        <v>0</v>
      </c>
      <c r="L2784">
        <v>0</v>
      </c>
      <c r="M2784" t="s">
        <v>31</v>
      </c>
      <c r="N2784">
        <v>1829.7</v>
      </c>
      <c r="O2784">
        <v>274.45999999999998</v>
      </c>
      <c r="P2784" t="s">
        <v>2788</v>
      </c>
      <c r="Q2784">
        <v>1829.7</v>
      </c>
      <c r="R2784">
        <v>30.19</v>
      </c>
      <c r="S2784" t="s">
        <v>33</v>
      </c>
      <c r="T2784">
        <v>1829.7</v>
      </c>
      <c r="U2784">
        <v>139.06</v>
      </c>
      <c r="V2784" t="s">
        <v>33</v>
      </c>
      <c r="W2784" t="s">
        <v>33</v>
      </c>
      <c r="X2784" t="s">
        <v>6604</v>
      </c>
      <c r="Y2784" t="s">
        <v>91</v>
      </c>
      <c r="Z2784" t="s">
        <v>6605</v>
      </c>
      <c r="AA2784" t="s">
        <v>6606</v>
      </c>
      <c r="AC2784" s="13" t="str">
        <f t="shared" si="454"/>
        <v>000168885</v>
      </c>
      <c r="AD2784" t="str">
        <f t="shared" si="455"/>
        <v>27/11/2015</v>
      </c>
      <c r="AE2784" t="str">
        <f t="shared" si="456"/>
        <v>16564682001681</v>
      </c>
      <c r="AF2784" s="14">
        <f t="shared" si="457"/>
        <v>2104.16</v>
      </c>
      <c r="AG2784">
        <f t="shared" si="458"/>
        <v>2291.6886295499999</v>
      </c>
      <c r="AH2784">
        <f t="shared" si="459"/>
        <v>1</v>
      </c>
      <c r="AI2784" s="16">
        <v>6786453</v>
      </c>
      <c r="AJ2784" s="16" t="s">
        <v>7519</v>
      </c>
      <c r="AK2784" s="16" t="s">
        <v>5811</v>
      </c>
      <c r="AL2784" s="16" t="s">
        <v>5814</v>
      </c>
      <c r="AM2784" s="16" t="s">
        <v>7143</v>
      </c>
      <c r="AN2784">
        <v>1</v>
      </c>
      <c r="AO2784">
        <f>VLOOKUP(TRIM(AL2784),'Parcela Dedutivel'!$A$1:$B$65536,2,FALSE)</f>
        <v>2.8049999999999999E-2</v>
      </c>
      <c r="AP2784" s="15">
        <f t="shared" si="460"/>
        <v>2.8049999999999999E-2</v>
      </c>
      <c r="AQ2784" s="16">
        <f t="shared" si="461"/>
        <v>2.8049999999999999E-2</v>
      </c>
      <c r="AV2784" s="18"/>
      <c r="AY2784" s="17"/>
      <c r="AZ2784" s="17"/>
    </row>
    <row r="2785" spans="1:52" hidden="1" x14ac:dyDescent="0.25">
      <c r="A2785" t="s">
        <v>26</v>
      </c>
      <c r="B2785" t="s">
        <v>6607</v>
      </c>
      <c r="C2785">
        <v>42335</v>
      </c>
      <c r="D2785" t="s">
        <v>2817</v>
      </c>
      <c r="E2785" t="s">
        <v>6979</v>
      </c>
      <c r="F2785" t="s">
        <v>1643</v>
      </c>
      <c r="G2785">
        <v>607.80000000000007</v>
      </c>
      <c r="H2785">
        <v>607.80000000000007</v>
      </c>
      <c r="I2785">
        <v>72.94</v>
      </c>
      <c r="J2785" t="s">
        <v>30</v>
      </c>
      <c r="K2785">
        <v>0</v>
      </c>
      <c r="L2785">
        <v>0</v>
      </c>
      <c r="M2785" t="s">
        <v>31</v>
      </c>
      <c r="N2785">
        <v>0</v>
      </c>
      <c r="O2785">
        <v>0</v>
      </c>
      <c r="P2785" t="s">
        <v>31</v>
      </c>
      <c r="Q2785">
        <v>607.80000000000007</v>
      </c>
      <c r="R2785">
        <v>10.029999999999999</v>
      </c>
      <c r="S2785" t="s">
        <v>33</v>
      </c>
      <c r="T2785">
        <v>607.80000000000007</v>
      </c>
      <c r="U2785">
        <v>46.19</v>
      </c>
      <c r="V2785" t="s">
        <v>33</v>
      </c>
      <c r="W2785" t="s">
        <v>33</v>
      </c>
      <c r="X2785" t="s">
        <v>2574</v>
      </c>
      <c r="Y2785" t="s">
        <v>96</v>
      </c>
      <c r="Z2785" t="s">
        <v>3641</v>
      </c>
      <c r="AA2785" t="s">
        <v>3642</v>
      </c>
      <c r="AC2785" s="13" t="str">
        <f t="shared" si="454"/>
        <v>000168886</v>
      </c>
      <c r="AD2785" t="str">
        <f t="shared" si="455"/>
        <v>27/11/2015</v>
      </c>
      <c r="AE2785" t="str">
        <f t="shared" si="456"/>
        <v>03523188000140</v>
      </c>
      <c r="AF2785" s="14">
        <f t="shared" si="457"/>
        <v>607.80000000000007</v>
      </c>
      <c r="AG2785">
        <f t="shared" si="458"/>
        <v>0</v>
      </c>
      <c r="AH2785">
        <f t="shared" si="459"/>
        <v>1</v>
      </c>
      <c r="AI2785" s="16">
        <v>6786453</v>
      </c>
      <c r="AJ2785" s="16" t="s">
        <v>7519</v>
      </c>
      <c r="AK2785" s="16" t="s">
        <v>5811</v>
      </c>
      <c r="AL2785" s="16" t="s">
        <v>5812</v>
      </c>
      <c r="AM2785" s="16" t="s">
        <v>7143</v>
      </c>
      <c r="AN2785">
        <v>5</v>
      </c>
      <c r="AO2785">
        <f>VLOOKUP(TRIM(AL2785),'Parcela Dedutivel'!$A$1:$B$65536,2,FALSE)</f>
        <v>0</v>
      </c>
      <c r="AP2785" s="15">
        <f t="shared" si="460"/>
        <v>0</v>
      </c>
      <c r="AQ2785" s="16">
        <f t="shared" si="461"/>
        <v>0</v>
      </c>
      <c r="AV2785" s="18"/>
      <c r="AY2785" s="17"/>
      <c r="AZ2785" s="17"/>
    </row>
    <row r="2786" spans="1:52" hidden="1" x14ac:dyDescent="0.25">
      <c r="A2786" t="s">
        <v>26</v>
      </c>
      <c r="B2786" t="s">
        <v>6608</v>
      </c>
      <c r="C2786">
        <v>42335</v>
      </c>
      <c r="D2786" t="s">
        <v>2903</v>
      </c>
      <c r="E2786" t="s">
        <v>6979</v>
      </c>
      <c r="F2786" t="s">
        <v>272</v>
      </c>
      <c r="G2786">
        <v>40.910000000000004</v>
      </c>
      <c r="H2786">
        <v>0</v>
      </c>
      <c r="I2786">
        <v>0</v>
      </c>
      <c r="J2786" t="s">
        <v>31</v>
      </c>
      <c r="K2786">
        <v>0</v>
      </c>
      <c r="L2786">
        <v>0</v>
      </c>
      <c r="M2786" t="s">
        <v>31</v>
      </c>
      <c r="N2786">
        <v>0</v>
      </c>
      <c r="O2786">
        <v>0</v>
      </c>
      <c r="P2786" t="s">
        <v>31</v>
      </c>
      <c r="Q2786">
        <v>40.910000000000004</v>
      </c>
      <c r="R2786">
        <v>0</v>
      </c>
      <c r="S2786" t="s">
        <v>2904</v>
      </c>
      <c r="T2786">
        <v>40.910000000000004</v>
      </c>
      <c r="U2786">
        <v>0</v>
      </c>
      <c r="V2786" t="s">
        <v>2904</v>
      </c>
      <c r="W2786" t="s">
        <v>33</v>
      </c>
      <c r="X2786" t="s">
        <v>3357</v>
      </c>
      <c r="Y2786" t="s">
        <v>96</v>
      </c>
      <c r="Z2786" t="s">
        <v>4789</v>
      </c>
      <c r="AA2786" t="s">
        <v>4790</v>
      </c>
      <c r="AC2786" s="13" t="str">
        <f t="shared" si="454"/>
        <v>000168887</v>
      </c>
      <c r="AD2786" t="str">
        <f t="shared" si="455"/>
        <v>27/11/2015</v>
      </c>
      <c r="AE2786" t="str">
        <f t="shared" si="456"/>
        <v>04337168000148</v>
      </c>
      <c r="AF2786" s="14">
        <f t="shared" si="457"/>
        <v>40.910000000000004</v>
      </c>
      <c r="AG2786">
        <f t="shared" si="458"/>
        <v>0</v>
      </c>
      <c r="AH2786">
        <f t="shared" si="459"/>
        <v>1</v>
      </c>
      <c r="AI2786" s="16">
        <v>6783887</v>
      </c>
      <c r="AJ2786" s="16" t="s">
        <v>7688</v>
      </c>
      <c r="AK2786" s="16" t="s">
        <v>5816</v>
      </c>
      <c r="AL2786" s="16" t="s">
        <v>3218</v>
      </c>
      <c r="AM2786" s="16" t="s">
        <v>7193</v>
      </c>
      <c r="AN2786">
        <v>10</v>
      </c>
      <c r="AO2786" t="e">
        <f>VLOOKUP(TRIM(AL2786),'Parcela Dedutivel'!$A$1:$B$65536,2,FALSE)</f>
        <v>#N/A</v>
      </c>
      <c r="AP2786" s="15">
        <f t="shared" si="460"/>
        <v>0</v>
      </c>
      <c r="AQ2786" s="16">
        <f t="shared" si="461"/>
        <v>0</v>
      </c>
      <c r="AV2786" s="18"/>
      <c r="AY2786" s="17"/>
      <c r="AZ2786" s="17"/>
    </row>
    <row r="2787" spans="1:52" hidden="1" x14ac:dyDescent="0.25">
      <c r="A2787" t="s">
        <v>26</v>
      </c>
      <c r="B2787" t="s">
        <v>6609</v>
      </c>
      <c r="C2787">
        <v>42335</v>
      </c>
      <c r="D2787" t="s">
        <v>2804</v>
      </c>
      <c r="E2787" t="s">
        <v>6979</v>
      </c>
      <c r="F2787" t="s">
        <v>29</v>
      </c>
      <c r="G2787">
        <v>11.7</v>
      </c>
      <c r="H2787">
        <v>10.17</v>
      </c>
      <c r="I2787">
        <v>1.83</v>
      </c>
      <c r="J2787" t="s">
        <v>30</v>
      </c>
      <c r="K2787">
        <v>0</v>
      </c>
      <c r="L2787">
        <v>0</v>
      </c>
      <c r="M2787" t="s">
        <v>31</v>
      </c>
      <c r="N2787">
        <v>10.17</v>
      </c>
      <c r="O2787">
        <v>1.53</v>
      </c>
      <c r="P2787" t="s">
        <v>2788</v>
      </c>
      <c r="Q2787">
        <v>10.17</v>
      </c>
      <c r="R2787">
        <v>0.17</v>
      </c>
      <c r="S2787" t="s">
        <v>33</v>
      </c>
      <c r="T2787">
        <v>10.17</v>
      </c>
      <c r="U2787">
        <v>0.77</v>
      </c>
      <c r="V2787" t="s">
        <v>33</v>
      </c>
      <c r="W2787" t="s">
        <v>33</v>
      </c>
      <c r="X2787" t="s">
        <v>2965</v>
      </c>
      <c r="Y2787" t="s">
        <v>91</v>
      </c>
      <c r="Z2787" t="s">
        <v>6422</v>
      </c>
      <c r="AA2787" t="s">
        <v>6423</v>
      </c>
      <c r="AC2787" s="13" t="str">
        <f t="shared" si="454"/>
        <v>000168888</v>
      </c>
      <c r="AD2787" t="str">
        <f t="shared" si="455"/>
        <v>27/11/2015</v>
      </c>
      <c r="AE2787" t="str">
        <f t="shared" si="456"/>
        <v>04337168000652</v>
      </c>
      <c r="AF2787" s="14">
        <f t="shared" si="457"/>
        <v>11.7</v>
      </c>
      <c r="AG2787">
        <f t="shared" si="458"/>
        <v>0</v>
      </c>
      <c r="AH2787">
        <f t="shared" si="459"/>
        <v>1</v>
      </c>
      <c r="AI2787" s="16">
        <v>6801892</v>
      </c>
      <c r="AJ2787" s="16" t="s">
        <v>7620</v>
      </c>
      <c r="AK2787" s="16" t="s">
        <v>5817</v>
      </c>
      <c r="AL2787" s="16" t="s">
        <v>4871</v>
      </c>
      <c r="AM2787" s="16" t="s">
        <v>7193</v>
      </c>
      <c r="AN2787">
        <v>1</v>
      </c>
      <c r="AO2787" t="e">
        <f>VLOOKUP(TRIM(AL2787),'Parcela Dedutivel'!$A$1:$B$65536,2,FALSE)</f>
        <v>#N/A</v>
      </c>
      <c r="AP2787" s="15">
        <f t="shared" si="460"/>
        <v>0</v>
      </c>
      <c r="AQ2787" s="16">
        <f t="shared" si="461"/>
        <v>0</v>
      </c>
      <c r="AV2787" s="18"/>
      <c r="AY2787" s="17"/>
      <c r="AZ2787" s="17"/>
    </row>
    <row r="2788" spans="1:52" hidden="1" x14ac:dyDescent="0.25">
      <c r="A2788" t="s">
        <v>26</v>
      </c>
      <c r="B2788" t="s">
        <v>6610</v>
      </c>
      <c r="C2788">
        <v>42335</v>
      </c>
      <c r="D2788" t="s">
        <v>2903</v>
      </c>
      <c r="E2788" t="s">
        <v>6979</v>
      </c>
      <c r="F2788" t="s">
        <v>272</v>
      </c>
      <c r="G2788">
        <v>69.040000000000006</v>
      </c>
      <c r="H2788">
        <v>0</v>
      </c>
      <c r="I2788">
        <v>0</v>
      </c>
      <c r="J2788" t="s">
        <v>31</v>
      </c>
      <c r="K2788">
        <v>0</v>
      </c>
      <c r="L2788">
        <v>0</v>
      </c>
      <c r="M2788" t="s">
        <v>31</v>
      </c>
      <c r="N2788">
        <v>0</v>
      </c>
      <c r="O2788">
        <v>0</v>
      </c>
      <c r="P2788" t="s">
        <v>31</v>
      </c>
      <c r="Q2788">
        <v>69.040000000000006</v>
      </c>
      <c r="R2788">
        <v>0</v>
      </c>
      <c r="S2788" t="s">
        <v>2904</v>
      </c>
      <c r="T2788">
        <v>69.040000000000006</v>
      </c>
      <c r="U2788">
        <v>0</v>
      </c>
      <c r="V2788" t="s">
        <v>2904</v>
      </c>
      <c r="W2788" t="s">
        <v>33</v>
      </c>
      <c r="X2788" t="s">
        <v>3357</v>
      </c>
      <c r="Y2788" t="s">
        <v>96</v>
      </c>
      <c r="Z2788" t="s">
        <v>3567</v>
      </c>
      <c r="AA2788" t="s">
        <v>2973</v>
      </c>
      <c r="AC2788" s="13" t="str">
        <f t="shared" si="454"/>
        <v>000168889</v>
      </c>
      <c r="AD2788" t="str">
        <f t="shared" si="455"/>
        <v>27/11/2015</v>
      </c>
      <c r="AE2788" t="str">
        <f t="shared" si="456"/>
        <v>04337168000148</v>
      </c>
      <c r="AF2788" s="14">
        <f t="shared" si="457"/>
        <v>69.040000000000006</v>
      </c>
      <c r="AG2788">
        <f t="shared" si="458"/>
        <v>0</v>
      </c>
      <c r="AH2788">
        <f t="shared" si="459"/>
        <v>1</v>
      </c>
      <c r="AI2788" s="16">
        <v>6782677</v>
      </c>
      <c r="AJ2788" s="16" t="s">
        <v>7416</v>
      </c>
      <c r="AK2788" s="16" t="s">
        <v>5818</v>
      </c>
      <c r="AL2788" s="16" t="s">
        <v>3125</v>
      </c>
      <c r="AM2788" s="16" t="s">
        <v>7193</v>
      </c>
      <c r="AN2788">
        <v>12</v>
      </c>
      <c r="AO2788" t="e">
        <f>VLOOKUP(TRIM(AL2788),'Parcela Dedutivel'!$A$1:$B$65536,2,FALSE)</f>
        <v>#N/A</v>
      </c>
      <c r="AP2788" s="15">
        <f t="shared" si="460"/>
        <v>0</v>
      </c>
      <c r="AQ2788" s="16">
        <f t="shared" si="461"/>
        <v>0</v>
      </c>
      <c r="AV2788" s="18"/>
      <c r="AY2788" s="17"/>
      <c r="AZ2788" s="17"/>
    </row>
    <row r="2789" spans="1:52" hidden="1" x14ac:dyDescent="0.25">
      <c r="A2789" t="s">
        <v>26</v>
      </c>
      <c r="B2789" t="s">
        <v>6611</v>
      </c>
      <c r="C2789">
        <v>42335</v>
      </c>
      <c r="D2789" t="s">
        <v>2903</v>
      </c>
      <c r="E2789" t="s">
        <v>6979</v>
      </c>
      <c r="F2789" t="s">
        <v>272</v>
      </c>
      <c r="G2789">
        <v>76.66</v>
      </c>
      <c r="H2789">
        <v>0</v>
      </c>
      <c r="I2789">
        <v>0</v>
      </c>
      <c r="J2789" t="s">
        <v>31</v>
      </c>
      <c r="K2789">
        <v>0</v>
      </c>
      <c r="L2789">
        <v>0</v>
      </c>
      <c r="M2789" t="s">
        <v>31</v>
      </c>
      <c r="N2789">
        <v>0</v>
      </c>
      <c r="O2789">
        <v>0</v>
      </c>
      <c r="P2789" t="s">
        <v>31</v>
      </c>
      <c r="Q2789">
        <v>76.66</v>
      </c>
      <c r="R2789">
        <v>0</v>
      </c>
      <c r="S2789" t="s">
        <v>2904</v>
      </c>
      <c r="T2789">
        <v>76.66</v>
      </c>
      <c r="U2789">
        <v>0</v>
      </c>
      <c r="V2789" t="s">
        <v>2904</v>
      </c>
      <c r="W2789" t="s">
        <v>33</v>
      </c>
      <c r="X2789" t="s">
        <v>3357</v>
      </c>
      <c r="Y2789" t="s">
        <v>91</v>
      </c>
      <c r="Z2789" t="s">
        <v>3587</v>
      </c>
      <c r="AA2789" t="s">
        <v>3588</v>
      </c>
      <c r="AC2789" s="13" t="str">
        <f t="shared" si="454"/>
        <v>000168890</v>
      </c>
      <c r="AD2789" t="str">
        <f t="shared" si="455"/>
        <v>27/11/2015</v>
      </c>
      <c r="AE2789" t="str">
        <f t="shared" si="456"/>
        <v>04337168000148</v>
      </c>
      <c r="AF2789" s="14">
        <f t="shared" si="457"/>
        <v>76.66</v>
      </c>
      <c r="AG2789">
        <f t="shared" si="458"/>
        <v>0</v>
      </c>
      <c r="AH2789">
        <f t="shared" si="459"/>
        <v>1</v>
      </c>
      <c r="AI2789" s="16">
        <v>6782677</v>
      </c>
      <c r="AJ2789" s="16" t="s">
        <v>7416</v>
      </c>
      <c r="AK2789" s="16" t="s">
        <v>5818</v>
      </c>
      <c r="AL2789" s="16" t="s">
        <v>1783</v>
      </c>
      <c r="AM2789" s="16" t="s">
        <v>7193</v>
      </c>
      <c r="AN2789">
        <v>50</v>
      </c>
      <c r="AO2789" t="e">
        <f>VLOOKUP(TRIM(AL2789),'Parcela Dedutivel'!$A$1:$B$65536,2,FALSE)</f>
        <v>#N/A</v>
      </c>
      <c r="AP2789" s="15">
        <f t="shared" si="460"/>
        <v>0</v>
      </c>
      <c r="AQ2789" s="16">
        <f t="shared" si="461"/>
        <v>0</v>
      </c>
      <c r="AV2789" s="18"/>
      <c r="AY2789" s="17"/>
      <c r="AZ2789" s="17"/>
    </row>
    <row r="2790" spans="1:52" hidden="1" x14ac:dyDescent="0.25">
      <c r="A2790" t="s">
        <v>26</v>
      </c>
      <c r="B2790" t="s">
        <v>6612</v>
      </c>
      <c r="C2790">
        <v>42335</v>
      </c>
      <c r="D2790" t="s">
        <v>2903</v>
      </c>
      <c r="E2790" t="s">
        <v>6979</v>
      </c>
      <c r="F2790" t="s">
        <v>272</v>
      </c>
      <c r="G2790">
        <v>25.29</v>
      </c>
      <c r="H2790">
        <v>0</v>
      </c>
      <c r="I2790">
        <v>0</v>
      </c>
      <c r="J2790" t="s">
        <v>31</v>
      </c>
      <c r="K2790">
        <v>0</v>
      </c>
      <c r="L2790">
        <v>0</v>
      </c>
      <c r="M2790" t="s">
        <v>31</v>
      </c>
      <c r="N2790">
        <v>0</v>
      </c>
      <c r="O2790">
        <v>0</v>
      </c>
      <c r="P2790" t="s">
        <v>31</v>
      </c>
      <c r="Q2790">
        <v>25.29</v>
      </c>
      <c r="R2790">
        <v>0</v>
      </c>
      <c r="S2790" t="s">
        <v>2904</v>
      </c>
      <c r="T2790">
        <v>25.29</v>
      </c>
      <c r="U2790">
        <v>0</v>
      </c>
      <c r="V2790" t="s">
        <v>2904</v>
      </c>
      <c r="W2790" t="s">
        <v>33</v>
      </c>
      <c r="X2790" t="s">
        <v>3357</v>
      </c>
      <c r="Y2790" t="s">
        <v>91</v>
      </c>
      <c r="Z2790" t="s">
        <v>3615</v>
      </c>
      <c r="AA2790" t="s">
        <v>3616</v>
      </c>
      <c r="AC2790" s="13" t="str">
        <f t="shared" si="454"/>
        <v>000168891</v>
      </c>
      <c r="AD2790" t="str">
        <f t="shared" si="455"/>
        <v>27/11/2015</v>
      </c>
      <c r="AE2790" t="str">
        <f t="shared" si="456"/>
        <v>04337168000148</v>
      </c>
      <c r="AF2790" s="14">
        <f t="shared" si="457"/>
        <v>25.29</v>
      </c>
      <c r="AG2790">
        <f t="shared" si="458"/>
        <v>0</v>
      </c>
      <c r="AH2790">
        <f t="shared" si="459"/>
        <v>1</v>
      </c>
      <c r="AI2790" s="16">
        <v>7380580</v>
      </c>
      <c r="AJ2790" s="16" t="s">
        <v>7789</v>
      </c>
      <c r="AK2790" s="16" t="s">
        <v>5466</v>
      </c>
      <c r="AL2790" s="16" t="s">
        <v>5470</v>
      </c>
      <c r="AM2790" s="16" t="s">
        <v>7143</v>
      </c>
      <c r="AN2790">
        <v>2000</v>
      </c>
      <c r="AO2790" t="e">
        <f>VLOOKUP(TRIM(AL2790),'Parcela Dedutivel'!$A$1:$B$65536,2,FALSE)</f>
        <v>#N/A</v>
      </c>
      <c r="AP2790" s="15">
        <f t="shared" si="460"/>
        <v>0</v>
      </c>
      <c r="AQ2790" s="16">
        <f t="shared" si="461"/>
        <v>0</v>
      </c>
      <c r="AV2790" s="18"/>
      <c r="AY2790" s="17"/>
      <c r="AZ2790" s="17"/>
    </row>
    <row r="2791" spans="1:52" hidden="1" x14ac:dyDescent="0.25">
      <c r="A2791" t="s">
        <v>26</v>
      </c>
      <c r="B2791" t="s">
        <v>6613</v>
      </c>
      <c r="C2791">
        <v>42335</v>
      </c>
      <c r="D2791" t="s">
        <v>3293</v>
      </c>
      <c r="E2791" t="s">
        <v>6979</v>
      </c>
      <c r="F2791" t="s">
        <v>272</v>
      </c>
      <c r="G2791">
        <v>187.8</v>
      </c>
      <c r="H2791">
        <v>0</v>
      </c>
      <c r="I2791">
        <v>0</v>
      </c>
      <c r="J2791" t="s">
        <v>31</v>
      </c>
      <c r="K2791">
        <v>0</v>
      </c>
      <c r="L2791">
        <v>0</v>
      </c>
      <c r="M2791" t="s">
        <v>31</v>
      </c>
      <c r="N2791">
        <v>0</v>
      </c>
      <c r="O2791">
        <v>0</v>
      </c>
      <c r="P2791" t="s">
        <v>31</v>
      </c>
      <c r="Q2791">
        <v>187.8</v>
      </c>
      <c r="R2791">
        <v>0</v>
      </c>
      <c r="S2791" t="s">
        <v>2904</v>
      </c>
      <c r="T2791">
        <v>187.8</v>
      </c>
      <c r="U2791">
        <v>0</v>
      </c>
      <c r="V2791" t="s">
        <v>2904</v>
      </c>
      <c r="W2791" t="s">
        <v>33</v>
      </c>
      <c r="X2791" t="s">
        <v>3357</v>
      </c>
      <c r="Y2791" t="s">
        <v>91</v>
      </c>
      <c r="Z2791" t="s">
        <v>3694</v>
      </c>
      <c r="AA2791" t="s">
        <v>3695</v>
      </c>
      <c r="AC2791" s="13" t="str">
        <f t="shared" si="454"/>
        <v>000168892</v>
      </c>
      <c r="AD2791" t="str">
        <f t="shared" si="455"/>
        <v>27/11/2015</v>
      </c>
      <c r="AE2791" t="str">
        <f t="shared" si="456"/>
        <v>04337168000148</v>
      </c>
      <c r="AF2791" s="14">
        <f t="shared" si="457"/>
        <v>187.8</v>
      </c>
      <c r="AG2791">
        <f t="shared" si="458"/>
        <v>0</v>
      </c>
      <c r="AH2791">
        <f t="shared" si="459"/>
        <v>1</v>
      </c>
      <c r="AI2791" s="16">
        <v>7380580</v>
      </c>
      <c r="AJ2791" s="16" t="s">
        <v>7789</v>
      </c>
      <c r="AK2791" s="16" t="s">
        <v>5466</v>
      </c>
      <c r="AL2791" s="16" t="s">
        <v>5468</v>
      </c>
      <c r="AM2791" s="16" t="s">
        <v>7143</v>
      </c>
      <c r="AN2791">
        <v>2000</v>
      </c>
      <c r="AO2791" t="e">
        <f>VLOOKUP(TRIM(AL2791),'Parcela Dedutivel'!$A$1:$B$65536,2,FALSE)</f>
        <v>#N/A</v>
      </c>
      <c r="AP2791" s="15">
        <f t="shared" si="460"/>
        <v>0</v>
      </c>
      <c r="AQ2791" s="16">
        <f t="shared" si="461"/>
        <v>0</v>
      </c>
      <c r="AV2791" s="18"/>
      <c r="AY2791" s="17"/>
      <c r="AZ2791" s="17"/>
    </row>
    <row r="2792" spans="1:52" hidden="1" x14ac:dyDescent="0.25">
      <c r="A2792" t="s">
        <v>26</v>
      </c>
      <c r="B2792" t="s">
        <v>6614</v>
      </c>
      <c r="C2792">
        <v>42335</v>
      </c>
      <c r="D2792" t="s">
        <v>2804</v>
      </c>
      <c r="E2792" t="s">
        <v>6979</v>
      </c>
      <c r="F2792" t="s">
        <v>29</v>
      </c>
      <c r="G2792">
        <v>1910.7</v>
      </c>
      <c r="H2792">
        <v>1910.7</v>
      </c>
      <c r="I2792">
        <v>343.93</v>
      </c>
      <c r="J2792" t="s">
        <v>30</v>
      </c>
      <c r="K2792">
        <v>0</v>
      </c>
      <c r="L2792">
        <v>0</v>
      </c>
      <c r="M2792" t="s">
        <v>31</v>
      </c>
      <c r="N2792">
        <v>0</v>
      </c>
      <c r="O2792">
        <v>0</v>
      </c>
      <c r="P2792" t="s">
        <v>31</v>
      </c>
      <c r="Q2792">
        <v>1910.7</v>
      </c>
      <c r="R2792">
        <v>31.53</v>
      </c>
      <c r="S2792" t="s">
        <v>33</v>
      </c>
      <c r="T2792">
        <v>1910.7</v>
      </c>
      <c r="U2792">
        <v>145.21</v>
      </c>
      <c r="V2792" t="s">
        <v>33</v>
      </c>
      <c r="W2792" t="s">
        <v>33</v>
      </c>
      <c r="X2792" t="s">
        <v>3823</v>
      </c>
      <c r="Y2792" t="s">
        <v>2556</v>
      </c>
      <c r="Z2792" t="s">
        <v>6615</v>
      </c>
      <c r="AA2792" t="s">
        <v>6616</v>
      </c>
      <c r="AC2792" s="13" t="str">
        <f t="shared" si="454"/>
        <v>000168893</v>
      </c>
      <c r="AD2792" t="str">
        <f t="shared" si="455"/>
        <v>27/11/2015</v>
      </c>
      <c r="AE2792" t="str">
        <f t="shared" si="456"/>
        <v>46127262000112</v>
      </c>
      <c r="AF2792" s="14">
        <f t="shared" si="457"/>
        <v>1910.7</v>
      </c>
      <c r="AG2792">
        <f t="shared" si="458"/>
        <v>0</v>
      </c>
      <c r="AH2792">
        <f t="shared" si="459"/>
        <v>1</v>
      </c>
      <c r="AI2792" s="16">
        <v>6782677</v>
      </c>
      <c r="AJ2792" s="16" t="s">
        <v>7416</v>
      </c>
      <c r="AK2792" s="16" t="s">
        <v>5818</v>
      </c>
      <c r="AL2792" s="16" t="s">
        <v>1789</v>
      </c>
      <c r="AM2792" s="16" t="s">
        <v>7193</v>
      </c>
      <c r="AN2792">
        <v>40</v>
      </c>
      <c r="AO2792" t="e">
        <f>VLOOKUP(TRIM(AL2792),'Parcela Dedutivel'!$A$1:$B$65536,2,FALSE)</f>
        <v>#N/A</v>
      </c>
      <c r="AP2792" s="15">
        <f t="shared" si="460"/>
        <v>0</v>
      </c>
      <c r="AQ2792" s="16">
        <f t="shared" si="461"/>
        <v>0</v>
      </c>
      <c r="AV2792" s="18"/>
      <c r="AY2792" s="17"/>
      <c r="AZ2792" s="17"/>
    </row>
    <row r="2793" spans="1:52" hidden="1" x14ac:dyDescent="0.25">
      <c r="A2793" t="s">
        <v>26</v>
      </c>
      <c r="B2793" t="s">
        <v>6617</v>
      </c>
      <c r="C2793">
        <v>42335</v>
      </c>
      <c r="D2793" t="s">
        <v>2787</v>
      </c>
      <c r="E2793" t="s">
        <v>6979</v>
      </c>
      <c r="F2793" t="s">
        <v>29</v>
      </c>
      <c r="G2793">
        <v>514.1</v>
      </c>
      <c r="H2793">
        <v>514.1</v>
      </c>
      <c r="I2793">
        <v>92.54</v>
      </c>
      <c r="J2793" t="s">
        <v>61</v>
      </c>
      <c r="K2793">
        <v>0</v>
      </c>
      <c r="L2793">
        <v>0</v>
      </c>
      <c r="M2793" t="s">
        <v>31</v>
      </c>
      <c r="N2793">
        <v>447.04</v>
      </c>
      <c r="O2793">
        <v>67.06</v>
      </c>
      <c r="P2793" t="s">
        <v>2788</v>
      </c>
      <c r="Q2793">
        <v>447.04</v>
      </c>
      <c r="R2793">
        <v>7.38</v>
      </c>
      <c r="S2793" t="s">
        <v>33</v>
      </c>
      <c r="T2793">
        <v>447.04</v>
      </c>
      <c r="U2793">
        <v>33.980000000000004</v>
      </c>
      <c r="V2793" t="s">
        <v>33</v>
      </c>
      <c r="W2793" t="s">
        <v>33</v>
      </c>
      <c r="X2793" t="s">
        <v>6618</v>
      </c>
      <c r="Y2793" t="s">
        <v>91</v>
      </c>
      <c r="Z2793" t="s">
        <v>6619</v>
      </c>
      <c r="AA2793" t="s">
        <v>6620</v>
      </c>
      <c r="AC2793" s="13" t="str">
        <f t="shared" si="454"/>
        <v>000168894</v>
      </c>
      <c r="AD2793" t="str">
        <f t="shared" si="455"/>
        <v>27/11/2015</v>
      </c>
      <c r="AE2793" t="str">
        <f t="shared" si="456"/>
        <v>00000000000000</v>
      </c>
      <c r="AF2793" s="14">
        <f t="shared" si="457"/>
        <v>514.1</v>
      </c>
      <c r="AG2793">
        <f t="shared" si="458"/>
        <v>0</v>
      </c>
      <c r="AH2793">
        <f t="shared" si="459"/>
        <v>1</v>
      </c>
      <c r="AI2793" s="16">
        <v>7380580</v>
      </c>
      <c r="AJ2793" s="16" t="s">
        <v>7789</v>
      </c>
      <c r="AK2793" s="16" t="s">
        <v>5472</v>
      </c>
      <c r="AL2793" s="16" t="s">
        <v>5473</v>
      </c>
      <c r="AM2793" s="16" t="s">
        <v>7143</v>
      </c>
      <c r="AN2793">
        <v>2000</v>
      </c>
      <c r="AO2793" t="e">
        <f>VLOOKUP(TRIM(AL2793),'Parcela Dedutivel'!$A$1:$B$65536,2,FALSE)</f>
        <v>#N/A</v>
      </c>
      <c r="AP2793" s="15">
        <f t="shared" si="460"/>
        <v>0</v>
      </c>
      <c r="AQ2793" s="16">
        <f t="shared" si="461"/>
        <v>0</v>
      </c>
      <c r="AV2793" s="18"/>
      <c r="AY2793" s="17"/>
      <c r="AZ2793" s="17"/>
    </row>
    <row r="2794" spans="1:52" hidden="1" x14ac:dyDescent="0.25">
      <c r="A2794" t="s">
        <v>26</v>
      </c>
      <c r="B2794" t="s">
        <v>6621</v>
      </c>
      <c r="C2794">
        <v>42335</v>
      </c>
      <c r="D2794" t="s">
        <v>2804</v>
      </c>
      <c r="E2794" t="s">
        <v>6979</v>
      </c>
      <c r="F2794" t="s">
        <v>29</v>
      </c>
      <c r="G2794">
        <v>247.42000000000002</v>
      </c>
      <c r="H2794">
        <v>247.42000000000002</v>
      </c>
      <c r="I2794">
        <v>44.54</v>
      </c>
      <c r="J2794" t="s">
        <v>30</v>
      </c>
      <c r="K2794">
        <v>0</v>
      </c>
      <c r="L2794">
        <v>0</v>
      </c>
      <c r="M2794" t="s">
        <v>31</v>
      </c>
      <c r="N2794">
        <v>0</v>
      </c>
      <c r="O2794">
        <v>0</v>
      </c>
      <c r="P2794" t="s">
        <v>31</v>
      </c>
      <c r="Q2794">
        <v>247.42000000000002</v>
      </c>
      <c r="R2794">
        <v>4.08</v>
      </c>
      <c r="S2794" t="s">
        <v>33</v>
      </c>
      <c r="T2794">
        <v>247.42000000000002</v>
      </c>
      <c r="U2794">
        <v>18.8</v>
      </c>
      <c r="V2794" t="s">
        <v>33</v>
      </c>
      <c r="W2794" t="s">
        <v>33</v>
      </c>
      <c r="X2794" t="s">
        <v>1493</v>
      </c>
      <c r="Y2794" t="s">
        <v>91</v>
      </c>
      <c r="Z2794" t="s">
        <v>5624</v>
      </c>
      <c r="AA2794" t="s">
        <v>5625</v>
      </c>
      <c r="AC2794" s="13" t="str">
        <f t="shared" si="454"/>
        <v>000168895</v>
      </c>
      <c r="AD2794" t="str">
        <f t="shared" si="455"/>
        <v>27/11/2015</v>
      </c>
      <c r="AE2794" t="str">
        <f t="shared" si="456"/>
        <v>59104760000353</v>
      </c>
      <c r="AF2794" s="14">
        <f t="shared" si="457"/>
        <v>247.42000000000002</v>
      </c>
      <c r="AG2794">
        <f t="shared" si="458"/>
        <v>0</v>
      </c>
      <c r="AH2794">
        <f t="shared" si="459"/>
        <v>1</v>
      </c>
      <c r="AI2794" s="16">
        <v>6782677</v>
      </c>
      <c r="AJ2794" s="16" t="s">
        <v>7416</v>
      </c>
      <c r="AK2794" s="16" t="s">
        <v>5818</v>
      </c>
      <c r="AL2794" s="16" t="s">
        <v>1777</v>
      </c>
      <c r="AM2794" s="16" t="s">
        <v>7193</v>
      </c>
      <c r="AN2794">
        <v>50</v>
      </c>
      <c r="AO2794" t="e">
        <f>VLOOKUP(TRIM(AL2794),'Parcela Dedutivel'!$A$1:$B$65536,2,FALSE)</f>
        <v>#N/A</v>
      </c>
      <c r="AP2794" s="15">
        <f t="shared" si="460"/>
        <v>0</v>
      </c>
      <c r="AQ2794" s="16">
        <f t="shared" si="461"/>
        <v>0</v>
      </c>
      <c r="AV2794" s="18"/>
      <c r="AY2794" s="17"/>
      <c r="AZ2794" s="17"/>
    </row>
    <row r="2795" spans="1:52" hidden="1" x14ac:dyDescent="0.25">
      <c r="A2795" t="s">
        <v>26</v>
      </c>
      <c r="B2795" t="s">
        <v>6622</v>
      </c>
      <c r="C2795">
        <v>42335</v>
      </c>
      <c r="D2795" t="s">
        <v>2804</v>
      </c>
      <c r="E2795" t="s">
        <v>6979</v>
      </c>
      <c r="F2795" t="s">
        <v>29</v>
      </c>
      <c r="G2795">
        <v>109.97</v>
      </c>
      <c r="H2795">
        <v>109.97</v>
      </c>
      <c r="I2795">
        <v>19.79</v>
      </c>
      <c r="J2795" t="s">
        <v>30</v>
      </c>
      <c r="K2795">
        <v>0</v>
      </c>
      <c r="L2795">
        <v>0</v>
      </c>
      <c r="M2795" t="s">
        <v>31</v>
      </c>
      <c r="N2795">
        <v>0</v>
      </c>
      <c r="O2795">
        <v>0</v>
      </c>
      <c r="P2795" t="s">
        <v>31</v>
      </c>
      <c r="Q2795">
        <v>109.97</v>
      </c>
      <c r="R2795">
        <v>1.81</v>
      </c>
      <c r="S2795" t="s">
        <v>33</v>
      </c>
      <c r="T2795">
        <v>109.97</v>
      </c>
      <c r="U2795">
        <v>8.36</v>
      </c>
      <c r="V2795" t="s">
        <v>33</v>
      </c>
      <c r="W2795" t="s">
        <v>33</v>
      </c>
      <c r="X2795" t="s">
        <v>1493</v>
      </c>
      <c r="Y2795" t="s">
        <v>96</v>
      </c>
      <c r="Z2795" t="s">
        <v>3820</v>
      </c>
      <c r="AA2795" t="s">
        <v>3821</v>
      </c>
      <c r="AC2795" s="13" t="str">
        <f t="shared" si="454"/>
        <v>000168896</v>
      </c>
      <c r="AD2795" t="str">
        <f t="shared" si="455"/>
        <v>27/11/2015</v>
      </c>
      <c r="AE2795" t="str">
        <f t="shared" si="456"/>
        <v>59104760000353</v>
      </c>
      <c r="AF2795" s="14">
        <f t="shared" si="457"/>
        <v>109.97</v>
      </c>
      <c r="AG2795">
        <f t="shared" si="458"/>
        <v>0</v>
      </c>
      <c r="AH2795">
        <f t="shared" si="459"/>
        <v>1</v>
      </c>
      <c r="AI2795" s="16">
        <v>6782677</v>
      </c>
      <c r="AJ2795" s="16" t="s">
        <v>7416</v>
      </c>
      <c r="AK2795" s="16" t="s">
        <v>5818</v>
      </c>
      <c r="AL2795" s="16" t="s">
        <v>643</v>
      </c>
      <c r="AM2795" s="16" t="s">
        <v>7193</v>
      </c>
      <c r="AN2795">
        <v>3</v>
      </c>
      <c r="AO2795" t="e">
        <f>VLOOKUP(TRIM(AL2795),'Parcela Dedutivel'!$A$1:$B$65536,2,FALSE)</f>
        <v>#N/A</v>
      </c>
      <c r="AP2795" s="15">
        <f t="shared" si="460"/>
        <v>0</v>
      </c>
      <c r="AQ2795" s="16">
        <f t="shared" si="461"/>
        <v>0</v>
      </c>
      <c r="AV2795" s="18"/>
      <c r="AY2795" s="17"/>
      <c r="AZ2795" s="17"/>
    </row>
    <row r="2796" spans="1:52" hidden="1" x14ac:dyDescent="0.25">
      <c r="A2796" t="s">
        <v>26</v>
      </c>
      <c r="B2796" t="s">
        <v>6623</v>
      </c>
      <c r="C2796">
        <v>42335</v>
      </c>
      <c r="D2796" t="s">
        <v>2787</v>
      </c>
      <c r="E2796" t="s">
        <v>6979</v>
      </c>
      <c r="F2796" t="s">
        <v>29</v>
      </c>
      <c r="G2796">
        <v>176.66</v>
      </c>
      <c r="H2796">
        <v>153.62</v>
      </c>
      <c r="I2796">
        <v>27.650000000000002</v>
      </c>
      <c r="J2796" t="s">
        <v>61</v>
      </c>
      <c r="K2796">
        <v>0</v>
      </c>
      <c r="L2796">
        <v>0</v>
      </c>
      <c r="M2796" t="s">
        <v>31</v>
      </c>
      <c r="N2796">
        <v>153.62</v>
      </c>
      <c r="O2796">
        <v>23.04</v>
      </c>
      <c r="P2796" t="s">
        <v>2788</v>
      </c>
      <c r="Q2796">
        <v>153.62</v>
      </c>
      <c r="R2796">
        <v>2.5300000000000002</v>
      </c>
      <c r="S2796" t="s">
        <v>33</v>
      </c>
      <c r="T2796">
        <v>153.62</v>
      </c>
      <c r="U2796">
        <v>11.68</v>
      </c>
      <c r="V2796" t="s">
        <v>33</v>
      </c>
      <c r="W2796" t="s">
        <v>33</v>
      </c>
      <c r="X2796" t="s">
        <v>295</v>
      </c>
      <c r="Y2796" t="s">
        <v>96</v>
      </c>
      <c r="Z2796" t="s">
        <v>2503</v>
      </c>
      <c r="AA2796" t="s">
        <v>2504</v>
      </c>
      <c r="AC2796" s="13" t="str">
        <f t="shared" si="454"/>
        <v>000168897</v>
      </c>
      <c r="AD2796" t="str">
        <f t="shared" si="455"/>
        <v>27/11/2015</v>
      </c>
      <c r="AE2796" t="str">
        <f t="shared" si="456"/>
        <v>02195445000108</v>
      </c>
      <c r="AF2796" s="14">
        <f t="shared" si="457"/>
        <v>176.66</v>
      </c>
      <c r="AG2796">
        <f t="shared" si="458"/>
        <v>0</v>
      </c>
      <c r="AH2796">
        <f t="shared" si="459"/>
        <v>1</v>
      </c>
      <c r="AI2796" s="16">
        <v>6782677</v>
      </c>
      <c r="AJ2796" s="16" t="s">
        <v>7416</v>
      </c>
      <c r="AK2796" s="16" t="s">
        <v>5818</v>
      </c>
      <c r="AL2796" s="16" t="s">
        <v>5819</v>
      </c>
      <c r="AM2796" s="16" t="s">
        <v>7193</v>
      </c>
      <c r="AN2796">
        <v>1</v>
      </c>
      <c r="AO2796" t="e">
        <f>VLOOKUP(TRIM(AL2796),'Parcela Dedutivel'!$A$1:$B$65536,2,FALSE)</f>
        <v>#N/A</v>
      </c>
      <c r="AP2796" s="15">
        <f t="shared" si="460"/>
        <v>0</v>
      </c>
      <c r="AQ2796" s="16">
        <f t="shared" si="461"/>
        <v>0</v>
      </c>
      <c r="AV2796" s="18"/>
      <c r="AY2796" s="17"/>
      <c r="AZ2796" s="17"/>
    </row>
    <row r="2797" spans="1:52" hidden="1" x14ac:dyDescent="0.25">
      <c r="A2797" t="s">
        <v>26</v>
      </c>
      <c r="B2797" t="s">
        <v>6624</v>
      </c>
      <c r="C2797">
        <v>42335</v>
      </c>
      <c r="D2797" t="s">
        <v>2787</v>
      </c>
      <c r="E2797" t="s">
        <v>6979</v>
      </c>
      <c r="F2797" t="s">
        <v>29</v>
      </c>
      <c r="G2797">
        <v>790.9</v>
      </c>
      <c r="H2797">
        <v>790.9</v>
      </c>
      <c r="I2797">
        <v>142.36000000000001</v>
      </c>
      <c r="J2797" t="s">
        <v>61</v>
      </c>
      <c r="K2797">
        <v>0</v>
      </c>
      <c r="L2797">
        <v>0</v>
      </c>
      <c r="M2797" t="s">
        <v>31</v>
      </c>
      <c r="N2797">
        <v>687.74</v>
      </c>
      <c r="O2797">
        <v>103.16</v>
      </c>
      <c r="P2797" t="s">
        <v>2788</v>
      </c>
      <c r="Q2797">
        <v>687.74</v>
      </c>
      <c r="R2797">
        <v>11.35</v>
      </c>
      <c r="S2797" t="s">
        <v>33</v>
      </c>
      <c r="T2797">
        <v>687.74</v>
      </c>
      <c r="U2797">
        <v>52.27</v>
      </c>
      <c r="V2797" t="s">
        <v>33</v>
      </c>
      <c r="W2797" t="s">
        <v>33</v>
      </c>
      <c r="X2797" t="s">
        <v>6625</v>
      </c>
      <c r="Y2797" t="s">
        <v>91</v>
      </c>
      <c r="Z2797" t="s">
        <v>2524</v>
      </c>
      <c r="AA2797" t="s">
        <v>2525</v>
      </c>
      <c r="AC2797" s="13" t="str">
        <f t="shared" si="454"/>
        <v>000168898</v>
      </c>
      <c r="AD2797" t="str">
        <f t="shared" si="455"/>
        <v>27/11/2015</v>
      </c>
      <c r="AE2797" t="str">
        <f t="shared" si="456"/>
        <v>01948135000146</v>
      </c>
      <c r="AF2797" s="14">
        <f t="shared" si="457"/>
        <v>790.9</v>
      </c>
      <c r="AG2797">
        <f t="shared" si="458"/>
        <v>0</v>
      </c>
      <c r="AH2797">
        <f t="shared" si="459"/>
        <v>1</v>
      </c>
      <c r="AI2797" s="16">
        <v>7380580</v>
      </c>
      <c r="AJ2797" s="16" t="s">
        <v>7789</v>
      </c>
      <c r="AK2797" s="16" t="s">
        <v>5474</v>
      </c>
      <c r="AL2797" s="16" t="s">
        <v>5475</v>
      </c>
      <c r="AM2797" s="16" t="s">
        <v>7143</v>
      </c>
      <c r="AN2797">
        <v>2000</v>
      </c>
      <c r="AO2797" t="e">
        <f>VLOOKUP(TRIM(AL2797),'Parcela Dedutivel'!$A$1:$B$65536,2,FALSE)</f>
        <v>#N/A</v>
      </c>
      <c r="AP2797" s="15">
        <f t="shared" si="460"/>
        <v>0</v>
      </c>
      <c r="AQ2797" s="16">
        <f t="shared" si="461"/>
        <v>0</v>
      </c>
      <c r="AV2797" s="18"/>
      <c r="AY2797" s="17"/>
      <c r="AZ2797" s="17"/>
    </row>
    <row r="2798" spans="1:52" hidden="1" x14ac:dyDescent="0.25">
      <c r="A2798" t="s">
        <v>26</v>
      </c>
      <c r="B2798" t="s">
        <v>6626</v>
      </c>
      <c r="C2798">
        <v>42335</v>
      </c>
      <c r="D2798" t="s">
        <v>2787</v>
      </c>
      <c r="E2798" t="s">
        <v>6979</v>
      </c>
      <c r="F2798" t="s">
        <v>29</v>
      </c>
      <c r="G2798">
        <v>489.28000000000003</v>
      </c>
      <c r="H2798">
        <v>489.28000000000003</v>
      </c>
      <c r="I2798">
        <v>88.070000000000007</v>
      </c>
      <c r="J2798" t="s">
        <v>30</v>
      </c>
      <c r="K2798">
        <v>0</v>
      </c>
      <c r="L2798">
        <v>0</v>
      </c>
      <c r="M2798" t="s">
        <v>31</v>
      </c>
      <c r="N2798">
        <v>0</v>
      </c>
      <c r="O2798">
        <v>0</v>
      </c>
      <c r="P2798" t="s">
        <v>31</v>
      </c>
      <c r="Q2798">
        <v>489.28000000000003</v>
      </c>
      <c r="R2798">
        <v>8.07</v>
      </c>
      <c r="S2798" t="s">
        <v>33</v>
      </c>
      <c r="T2798">
        <v>489.28000000000003</v>
      </c>
      <c r="U2798">
        <v>37.19</v>
      </c>
      <c r="V2798" t="s">
        <v>33</v>
      </c>
      <c r="W2798" t="s">
        <v>33</v>
      </c>
      <c r="X2798" t="s">
        <v>2555</v>
      </c>
      <c r="Y2798" t="s">
        <v>99</v>
      </c>
      <c r="Z2798" t="s">
        <v>373</v>
      </c>
      <c r="AA2798" t="s">
        <v>374</v>
      </c>
      <c r="AC2798" s="13" t="str">
        <f t="shared" si="454"/>
        <v>000168899</v>
      </c>
      <c r="AD2798" t="str">
        <f t="shared" si="455"/>
        <v>27/11/2015</v>
      </c>
      <c r="AE2798" t="str">
        <f t="shared" si="456"/>
        <v>08285374000293</v>
      </c>
      <c r="AF2798" s="14">
        <f t="shared" si="457"/>
        <v>489.28000000000003</v>
      </c>
      <c r="AG2798">
        <f t="shared" si="458"/>
        <v>0</v>
      </c>
      <c r="AH2798">
        <f t="shared" si="459"/>
        <v>1</v>
      </c>
      <c r="AI2798" s="16">
        <v>7450820</v>
      </c>
      <c r="AJ2798" s="16" t="s">
        <v>7431</v>
      </c>
      <c r="AK2798" s="16" t="s">
        <v>5476</v>
      </c>
      <c r="AL2798" s="16" t="s">
        <v>3064</v>
      </c>
      <c r="AM2798" s="16" t="s">
        <v>7143</v>
      </c>
      <c r="AN2798">
        <v>20</v>
      </c>
      <c r="AO2798">
        <f>VLOOKUP(TRIM(AL2798),'Parcela Dedutivel'!$A$1:$B$65536,2,FALSE)</f>
        <v>0</v>
      </c>
      <c r="AP2798" s="15">
        <f t="shared" si="460"/>
        <v>0</v>
      </c>
      <c r="AQ2798" s="16">
        <f t="shared" si="461"/>
        <v>0</v>
      </c>
      <c r="AV2798" s="18"/>
      <c r="AY2798" s="17"/>
      <c r="AZ2798" s="17"/>
    </row>
    <row r="2799" spans="1:52" hidden="1" x14ac:dyDescent="0.25">
      <c r="A2799" t="s">
        <v>26</v>
      </c>
      <c r="B2799" t="s">
        <v>6627</v>
      </c>
      <c r="C2799">
        <v>42335</v>
      </c>
      <c r="D2799" t="s">
        <v>2841</v>
      </c>
      <c r="E2799" t="s">
        <v>6979</v>
      </c>
      <c r="F2799" t="s">
        <v>1643</v>
      </c>
      <c r="G2799">
        <v>415.39</v>
      </c>
      <c r="H2799">
        <v>361.21</v>
      </c>
      <c r="I2799">
        <v>14.450000000000001</v>
      </c>
      <c r="J2799" t="s">
        <v>61</v>
      </c>
      <c r="K2799">
        <v>0</v>
      </c>
      <c r="L2799">
        <v>0</v>
      </c>
      <c r="M2799" t="s">
        <v>31</v>
      </c>
      <c r="N2799">
        <v>361.21</v>
      </c>
      <c r="O2799">
        <v>54.18</v>
      </c>
      <c r="P2799" t="s">
        <v>2788</v>
      </c>
      <c r="Q2799">
        <v>361.21</v>
      </c>
      <c r="R2799">
        <v>5.96</v>
      </c>
      <c r="S2799" t="s">
        <v>33</v>
      </c>
      <c r="T2799">
        <v>361.21</v>
      </c>
      <c r="U2799">
        <v>27.45</v>
      </c>
      <c r="V2799" t="s">
        <v>33</v>
      </c>
      <c r="W2799" t="s">
        <v>33</v>
      </c>
      <c r="X2799" t="s">
        <v>1644</v>
      </c>
      <c r="Y2799" t="s">
        <v>91</v>
      </c>
      <c r="Z2799" t="s">
        <v>2509</v>
      </c>
      <c r="AA2799" t="s">
        <v>2510</v>
      </c>
      <c r="AC2799" s="13" t="str">
        <f t="shared" si="454"/>
        <v>000168900</v>
      </c>
      <c r="AD2799" t="str">
        <f t="shared" si="455"/>
        <v>27/11/2015</v>
      </c>
      <c r="AE2799" t="str">
        <f t="shared" si="456"/>
        <v>71340830000106</v>
      </c>
      <c r="AF2799" s="14">
        <f t="shared" si="457"/>
        <v>415.39</v>
      </c>
      <c r="AG2799">
        <f t="shared" si="458"/>
        <v>0</v>
      </c>
      <c r="AH2799">
        <f t="shared" si="459"/>
        <v>1</v>
      </c>
      <c r="AI2799" s="16">
        <v>6782677</v>
      </c>
      <c r="AJ2799" s="16" t="s">
        <v>7416</v>
      </c>
      <c r="AK2799" s="16" t="s">
        <v>5818</v>
      </c>
      <c r="AL2799" s="16" t="s">
        <v>3245</v>
      </c>
      <c r="AM2799" s="16" t="s">
        <v>7193</v>
      </c>
      <c r="AN2799">
        <v>10</v>
      </c>
      <c r="AO2799" t="e">
        <f>VLOOKUP(TRIM(AL2799),'Parcela Dedutivel'!$A$1:$B$65536,2,FALSE)</f>
        <v>#N/A</v>
      </c>
      <c r="AP2799" s="15">
        <f t="shared" si="460"/>
        <v>0</v>
      </c>
      <c r="AQ2799" s="16">
        <f t="shared" si="461"/>
        <v>0</v>
      </c>
      <c r="AV2799" s="18"/>
      <c r="AY2799" s="17"/>
      <c r="AZ2799" s="17"/>
    </row>
    <row r="2800" spans="1:52" hidden="1" x14ac:dyDescent="0.25">
      <c r="A2800" t="s">
        <v>26</v>
      </c>
      <c r="B2800" t="s">
        <v>6628</v>
      </c>
      <c r="C2800">
        <v>42335</v>
      </c>
      <c r="D2800" t="s">
        <v>2804</v>
      </c>
      <c r="E2800" t="s">
        <v>6979</v>
      </c>
      <c r="F2800" t="s">
        <v>29</v>
      </c>
      <c r="G2800">
        <v>150.01</v>
      </c>
      <c r="H2800">
        <v>150.01</v>
      </c>
      <c r="I2800">
        <v>27</v>
      </c>
      <c r="J2800" t="s">
        <v>780</v>
      </c>
      <c r="K2800">
        <v>0</v>
      </c>
      <c r="L2800">
        <v>0</v>
      </c>
      <c r="M2800" t="s">
        <v>31</v>
      </c>
      <c r="N2800">
        <v>0</v>
      </c>
      <c r="O2800">
        <v>0</v>
      </c>
      <c r="P2800" t="s">
        <v>31</v>
      </c>
      <c r="Q2800">
        <v>150.01</v>
      </c>
      <c r="R2800">
        <v>2.48</v>
      </c>
      <c r="S2800" t="s">
        <v>33</v>
      </c>
      <c r="T2800">
        <v>150.01</v>
      </c>
      <c r="U2800">
        <v>11.4</v>
      </c>
      <c r="V2800" t="s">
        <v>33</v>
      </c>
      <c r="W2800" t="s">
        <v>33</v>
      </c>
      <c r="X2800" t="s">
        <v>771</v>
      </c>
      <c r="Y2800" t="s">
        <v>96</v>
      </c>
      <c r="Z2800" t="s">
        <v>6629</v>
      </c>
      <c r="AA2800" t="s">
        <v>782</v>
      </c>
      <c r="AC2800" s="13" t="str">
        <f t="shared" si="454"/>
        <v>000168901</v>
      </c>
      <c r="AD2800" t="str">
        <f t="shared" si="455"/>
        <v>27/11/2015</v>
      </c>
      <c r="AE2800" t="str">
        <f t="shared" si="456"/>
        <v>01192333001366</v>
      </c>
      <c r="AF2800" s="14">
        <f t="shared" si="457"/>
        <v>150.01</v>
      </c>
      <c r="AG2800">
        <f t="shared" si="458"/>
        <v>91.0274</v>
      </c>
      <c r="AH2800">
        <f t="shared" si="459"/>
        <v>1</v>
      </c>
      <c r="AI2800" s="16">
        <v>7450820</v>
      </c>
      <c r="AJ2800" s="16" t="s">
        <v>7431</v>
      </c>
      <c r="AK2800" s="16" t="s">
        <v>5476</v>
      </c>
      <c r="AL2800" s="16" t="s">
        <v>3060</v>
      </c>
      <c r="AM2800" s="16" t="s">
        <v>7143</v>
      </c>
      <c r="AN2800">
        <v>10</v>
      </c>
      <c r="AO2800">
        <f>VLOOKUP(TRIM(AL2800),'Parcela Dedutivel'!$A$1:$B$65536,2,FALSE)</f>
        <v>0</v>
      </c>
      <c r="AP2800" s="15">
        <f t="shared" si="460"/>
        <v>0</v>
      </c>
      <c r="AQ2800" s="16">
        <f t="shared" si="461"/>
        <v>0</v>
      </c>
      <c r="AV2800" s="18"/>
      <c r="AY2800" s="17"/>
      <c r="AZ2800" s="17"/>
    </row>
    <row r="2801" spans="1:52" hidden="1" x14ac:dyDescent="0.25">
      <c r="A2801" t="s">
        <v>26</v>
      </c>
      <c r="B2801" t="s">
        <v>6630</v>
      </c>
      <c r="C2801">
        <v>42335</v>
      </c>
      <c r="D2801" t="s">
        <v>2841</v>
      </c>
      <c r="E2801" t="s">
        <v>6979</v>
      </c>
      <c r="F2801" t="s">
        <v>172</v>
      </c>
      <c r="G2801">
        <v>363.81</v>
      </c>
      <c r="H2801">
        <v>316.36</v>
      </c>
      <c r="I2801">
        <v>12.65</v>
      </c>
      <c r="J2801" t="s">
        <v>61</v>
      </c>
      <c r="K2801">
        <v>0</v>
      </c>
      <c r="L2801">
        <v>0</v>
      </c>
      <c r="M2801" t="s">
        <v>31</v>
      </c>
      <c r="N2801">
        <v>316.36</v>
      </c>
      <c r="O2801">
        <v>47.45</v>
      </c>
      <c r="P2801" t="s">
        <v>2788</v>
      </c>
      <c r="Q2801">
        <v>316.36</v>
      </c>
      <c r="R2801">
        <v>5.22</v>
      </c>
      <c r="S2801" t="s">
        <v>33</v>
      </c>
      <c r="T2801">
        <v>316.36</v>
      </c>
      <c r="U2801">
        <v>24.04</v>
      </c>
      <c r="V2801" t="s">
        <v>33</v>
      </c>
      <c r="W2801" t="s">
        <v>33</v>
      </c>
      <c r="X2801" t="s">
        <v>6631</v>
      </c>
      <c r="Y2801" t="s">
        <v>91</v>
      </c>
      <c r="Z2801" t="s">
        <v>302</v>
      </c>
      <c r="AA2801" t="s">
        <v>303</v>
      </c>
      <c r="AC2801" s="13" t="str">
        <f t="shared" si="454"/>
        <v>000168902</v>
      </c>
      <c r="AD2801" t="str">
        <f t="shared" si="455"/>
        <v>27/11/2015</v>
      </c>
      <c r="AE2801" t="str">
        <f t="shared" si="456"/>
        <v>05381281000940</v>
      </c>
      <c r="AF2801" s="14">
        <f t="shared" si="457"/>
        <v>363.81</v>
      </c>
      <c r="AG2801">
        <f t="shared" si="458"/>
        <v>0</v>
      </c>
      <c r="AH2801">
        <f t="shared" si="459"/>
        <v>1</v>
      </c>
      <c r="AI2801" s="16">
        <v>6782918</v>
      </c>
      <c r="AJ2801" s="16" t="s">
        <v>7421</v>
      </c>
      <c r="AK2801" s="16" t="s">
        <v>5821</v>
      </c>
      <c r="AL2801" s="16" t="s">
        <v>5822</v>
      </c>
      <c r="AM2801" s="16" t="s">
        <v>7481</v>
      </c>
      <c r="AN2801">
        <v>2</v>
      </c>
      <c r="AO2801" t="e">
        <f>VLOOKUP(TRIM(AL2801),'Parcela Dedutivel'!$A$1:$B$65536,2,FALSE)</f>
        <v>#N/A</v>
      </c>
      <c r="AP2801" s="15">
        <f t="shared" si="460"/>
        <v>0</v>
      </c>
      <c r="AQ2801" s="16">
        <f t="shared" si="461"/>
        <v>0</v>
      </c>
      <c r="AV2801" s="18"/>
      <c r="AY2801" s="17"/>
      <c r="AZ2801" s="17"/>
    </row>
    <row r="2802" spans="1:52" hidden="1" x14ac:dyDescent="0.25">
      <c r="A2802" t="s">
        <v>26</v>
      </c>
      <c r="B2802" t="s">
        <v>6632</v>
      </c>
      <c r="C2802">
        <v>42335</v>
      </c>
      <c r="D2802" t="s">
        <v>2841</v>
      </c>
      <c r="E2802" t="s">
        <v>6979</v>
      </c>
      <c r="F2802" t="s">
        <v>179</v>
      </c>
      <c r="G2802">
        <v>1430.46</v>
      </c>
      <c r="H2802">
        <v>1243.8800000000001</v>
      </c>
      <c r="I2802">
        <v>49.76</v>
      </c>
      <c r="J2802" t="s">
        <v>61</v>
      </c>
      <c r="K2802">
        <v>0</v>
      </c>
      <c r="L2802">
        <v>0</v>
      </c>
      <c r="M2802" t="s">
        <v>31</v>
      </c>
      <c r="N2802">
        <v>1243.8800000000001</v>
      </c>
      <c r="O2802">
        <v>186.58</v>
      </c>
      <c r="P2802" t="s">
        <v>2788</v>
      </c>
      <c r="Q2802">
        <v>1243.8800000000001</v>
      </c>
      <c r="R2802">
        <v>20.52</v>
      </c>
      <c r="S2802" t="s">
        <v>33</v>
      </c>
      <c r="T2802">
        <v>1243.8800000000001</v>
      </c>
      <c r="U2802">
        <v>94.53</v>
      </c>
      <c r="V2802" t="s">
        <v>33</v>
      </c>
      <c r="W2802" t="s">
        <v>33</v>
      </c>
      <c r="X2802" t="s">
        <v>6633</v>
      </c>
      <c r="Y2802" t="s">
        <v>91</v>
      </c>
      <c r="Z2802" t="s">
        <v>3637</v>
      </c>
      <c r="AA2802" t="s">
        <v>3638</v>
      </c>
      <c r="AC2802" s="13" t="str">
        <f t="shared" si="454"/>
        <v>000168903</v>
      </c>
      <c r="AD2802" t="str">
        <f t="shared" si="455"/>
        <v>27/11/2015</v>
      </c>
      <c r="AE2802" t="str">
        <f t="shared" si="456"/>
        <v>02786624000101</v>
      </c>
      <c r="AF2802" s="14">
        <f t="shared" si="457"/>
        <v>1430.46</v>
      </c>
      <c r="AG2802">
        <f t="shared" si="458"/>
        <v>0</v>
      </c>
      <c r="AH2802">
        <f t="shared" si="459"/>
        <v>1</v>
      </c>
      <c r="AI2802" s="16">
        <v>6785410</v>
      </c>
      <c r="AJ2802" s="16" t="s">
        <v>7790</v>
      </c>
      <c r="AK2802" s="16" t="s">
        <v>5477</v>
      </c>
      <c r="AL2802" s="16" t="s">
        <v>5480</v>
      </c>
      <c r="AM2802" s="16" t="s">
        <v>7143</v>
      </c>
      <c r="AN2802">
        <v>50</v>
      </c>
      <c r="AO2802" t="e">
        <f>VLOOKUP(TRIM(AL2802),'Parcela Dedutivel'!$A$1:$B$65536,2,FALSE)</f>
        <v>#N/A</v>
      </c>
      <c r="AP2802" s="15">
        <f t="shared" si="460"/>
        <v>0</v>
      </c>
      <c r="AQ2802" s="16">
        <f t="shared" si="461"/>
        <v>0</v>
      </c>
      <c r="AV2802" s="18"/>
      <c r="AY2802" s="17"/>
      <c r="AZ2802" s="17"/>
    </row>
    <row r="2803" spans="1:52" hidden="1" x14ac:dyDescent="0.25">
      <c r="A2803" t="s">
        <v>26</v>
      </c>
      <c r="B2803" t="s">
        <v>6634</v>
      </c>
      <c r="C2803">
        <v>42335</v>
      </c>
      <c r="D2803" t="s">
        <v>2787</v>
      </c>
      <c r="E2803" t="s">
        <v>6979</v>
      </c>
      <c r="F2803" t="s">
        <v>29</v>
      </c>
      <c r="G2803">
        <v>345.95</v>
      </c>
      <c r="H2803">
        <v>345.95</v>
      </c>
      <c r="I2803">
        <v>62.27</v>
      </c>
      <c r="J2803" t="s">
        <v>30</v>
      </c>
      <c r="K2803">
        <v>0</v>
      </c>
      <c r="L2803">
        <v>0</v>
      </c>
      <c r="M2803" t="s">
        <v>31</v>
      </c>
      <c r="N2803">
        <v>0</v>
      </c>
      <c r="O2803">
        <v>0</v>
      </c>
      <c r="P2803" t="s">
        <v>31</v>
      </c>
      <c r="Q2803">
        <v>345.95</v>
      </c>
      <c r="R2803">
        <v>5.71</v>
      </c>
      <c r="S2803" t="s">
        <v>33</v>
      </c>
      <c r="T2803">
        <v>345.95</v>
      </c>
      <c r="U2803">
        <v>26.29</v>
      </c>
      <c r="V2803" t="s">
        <v>33</v>
      </c>
      <c r="W2803" t="s">
        <v>33</v>
      </c>
      <c r="X2803" t="s">
        <v>5523</v>
      </c>
      <c r="Y2803" t="s">
        <v>44</v>
      </c>
      <c r="Z2803" t="s">
        <v>5524</v>
      </c>
      <c r="AA2803" t="s">
        <v>5525</v>
      </c>
      <c r="AC2803" s="13" t="str">
        <f t="shared" si="454"/>
        <v>000168904</v>
      </c>
      <c r="AD2803" t="str">
        <f t="shared" si="455"/>
        <v>27/11/2015</v>
      </c>
      <c r="AE2803" t="str">
        <f t="shared" si="456"/>
        <v>53009825000133</v>
      </c>
      <c r="AF2803" s="14">
        <f t="shared" si="457"/>
        <v>345.95</v>
      </c>
      <c r="AG2803">
        <f t="shared" si="458"/>
        <v>0</v>
      </c>
      <c r="AH2803">
        <f t="shared" si="459"/>
        <v>1</v>
      </c>
      <c r="AI2803" s="16">
        <v>6785410</v>
      </c>
      <c r="AJ2803" s="16" t="s">
        <v>7790</v>
      </c>
      <c r="AK2803" s="16" t="s">
        <v>5477</v>
      </c>
      <c r="AL2803" s="16" t="s">
        <v>5482</v>
      </c>
      <c r="AM2803" s="16" t="s">
        <v>7143</v>
      </c>
      <c r="AN2803">
        <v>35</v>
      </c>
      <c r="AO2803" t="e">
        <f>VLOOKUP(TRIM(AL2803),'Parcela Dedutivel'!$A$1:$B$65536,2,FALSE)</f>
        <v>#N/A</v>
      </c>
      <c r="AP2803" s="15">
        <f t="shared" si="460"/>
        <v>0</v>
      </c>
      <c r="AQ2803" s="16">
        <f t="shared" si="461"/>
        <v>0</v>
      </c>
      <c r="AV2803" s="18"/>
      <c r="AY2803" s="17"/>
      <c r="AZ2803" s="17"/>
    </row>
    <row r="2804" spans="1:52" hidden="1" x14ac:dyDescent="0.25">
      <c r="A2804" t="s">
        <v>26</v>
      </c>
      <c r="B2804" t="s">
        <v>6634</v>
      </c>
      <c r="C2804">
        <v>42335</v>
      </c>
      <c r="D2804" t="s">
        <v>2787</v>
      </c>
      <c r="E2804" t="s">
        <v>6979</v>
      </c>
      <c r="F2804" t="s">
        <v>29</v>
      </c>
      <c r="G2804">
        <v>691.9</v>
      </c>
      <c r="H2804">
        <v>691.9</v>
      </c>
      <c r="I2804">
        <v>124.54</v>
      </c>
      <c r="J2804" t="s">
        <v>30</v>
      </c>
      <c r="K2804">
        <v>0</v>
      </c>
      <c r="L2804">
        <v>0</v>
      </c>
      <c r="M2804" t="s">
        <v>31</v>
      </c>
      <c r="N2804">
        <v>0</v>
      </c>
      <c r="O2804">
        <v>0</v>
      </c>
      <c r="P2804" t="s">
        <v>31</v>
      </c>
      <c r="Q2804">
        <v>691.9</v>
      </c>
      <c r="R2804">
        <v>11.42</v>
      </c>
      <c r="S2804" t="s">
        <v>33</v>
      </c>
      <c r="T2804">
        <v>691.9</v>
      </c>
      <c r="U2804">
        <v>52.58</v>
      </c>
      <c r="V2804" t="s">
        <v>33</v>
      </c>
      <c r="W2804" t="s">
        <v>33</v>
      </c>
      <c r="X2804" t="s">
        <v>5523</v>
      </c>
      <c r="Y2804" t="s">
        <v>44</v>
      </c>
      <c r="Z2804" t="s">
        <v>5526</v>
      </c>
      <c r="AA2804" t="s">
        <v>5527</v>
      </c>
      <c r="AC2804" s="13" t="str">
        <f t="shared" si="454"/>
        <v>000168904</v>
      </c>
      <c r="AD2804" t="str">
        <f t="shared" si="455"/>
        <v>27/11/2015</v>
      </c>
      <c r="AE2804" t="str">
        <f t="shared" si="456"/>
        <v>53009825000133</v>
      </c>
      <c r="AF2804" s="14">
        <f t="shared" si="457"/>
        <v>691.9</v>
      </c>
      <c r="AG2804">
        <f t="shared" si="458"/>
        <v>0</v>
      </c>
      <c r="AH2804">
        <f t="shared" si="459"/>
        <v>1</v>
      </c>
      <c r="AI2804" s="16">
        <v>6784562</v>
      </c>
      <c r="AJ2804" s="16" t="s">
        <v>7791</v>
      </c>
      <c r="AK2804" s="16" t="s">
        <v>5824</v>
      </c>
      <c r="AL2804" s="16" t="s">
        <v>1304</v>
      </c>
      <c r="AM2804" s="16" t="s">
        <v>7481</v>
      </c>
      <c r="AN2804">
        <v>1</v>
      </c>
      <c r="AO2804" t="e">
        <f>VLOOKUP(TRIM(AL2804),'Parcela Dedutivel'!$A$1:$B$65536,2,FALSE)</f>
        <v>#N/A</v>
      </c>
      <c r="AP2804" s="15">
        <f t="shared" si="460"/>
        <v>0</v>
      </c>
      <c r="AQ2804" s="16">
        <f t="shared" si="461"/>
        <v>0</v>
      </c>
      <c r="AV2804" s="18"/>
      <c r="AY2804" s="17"/>
      <c r="AZ2804" s="17"/>
    </row>
    <row r="2805" spans="1:52" hidden="1" x14ac:dyDescent="0.25">
      <c r="A2805" t="s">
        <v>26</v>
      </c>
      <c r="B2805" t="s">
        <v>6635</v>
      </c>
      <c r="C2805">
        <v>42335</v>
      </c>
      <c r="D2805" t="s">
        <v>2804</v>
      </c>
      <c r="E2805" t="s">
        <v>6979</v>
      </c>
      <c r="F2805" t="s">
        <v>29</v>
      </c>
      <c r="G2805">
        <v>165.08</v>
      </c>
      <c r="H2805">
        <v>182.3</v>
      </c>
      <c r="I2805">
        <v>32.81</v>
      </c>
      <c r="J2805" t="s">
        <v>307</v>
      </c>
      <c r="K2805">
        <v>0</v>
      </c>
      <c r="L2805">
        <v>0</v>
      </c>
      <c r="M2805" t="s">
        <v>31</v>
      </c>
      <c r="N2805">
        <v>158.52000000000001</v>
      </c>
      <c r="O2805">
        <v>23.78</v>
      </c>
      <c r="P2805" t="s">
        <v>2788</v>
      </c>
      <c r="Q2805">
        <v>158.52000000000001</v>
      </c>
      <c r="R2805">
        <v>2.62</v>
      </c>
      <c r="S2805" t="s">
        <v>33</v>
      </c>
      <c r="T2805">
        <v>158.52000000000001</v>
      </c>
      <c r="U2805">
        <v>12.05</v>
      </c>
      <c r="V2805" t="s">
        <v>33</v>
      </c>
      <c r="W2805" t="s">
        <v>33</v>
      </c>
      <c r="X2805" t="s">
        <v>6636</v>
      </c>
      <c r="Y2805" t="s">
        <v>91</v>
      </c>
      <c r="Z2805" t="s">
        <v>4060</v>
      </c>
      <c r="AA2805" t="s">
        <v>4061</v>
      </c>
      <c r="AC2805" s="13" t="str">
        <f t="shared" si="454"/>
        <v>000168905</v>
      </c>
      <c r="AD2805" t="str">
        <f t="shared" si="455"/>
        <v>27/11/2015</v>
      </c>
      <c r="AE2805" t="str">
        <f t="shared" si="456"/>
        <v>20650672000150</v>
      </c>
      <c r="AF2805" s="14">
        <f t="shared" si="457"/>
        <v>165.08</v>
      </c>
      <c r="AG2805">
        <f t="shared" si="458"/>
        <v>2.7223200000000003</v>
      </c>
      <c r="AH2805">
        <f t="shared" si="459"/>
        <v>1</v>
      </c>
      <c r="AI2805" s="16">
        <v>6820581</v>
      </c>
      <c r="AJ2805" s="16" t="s">
        <v>7500</v>
      </c>
      <c r="AK2805" s="16" t="s">
        <v>5484</v>
      </c>
      <c r="AL2805" s="16" t="s">
        <v>5485</v>
      </c>
      <c r="AM2805" s="16" t="s">
        <v>7143</v>
      </c>
      <c r="AN2805">
        <v>4000</v>
      </c>
      <c r="AO2805" t="e">
        <f>VLOOKUP(TRIM(AL2805),'Parcela Dedutivel'!$A$1:$B$65536,2,FALSE)</f>
        <v>#N/A</v>
      </c>
      <c r="AP2805" s="15">
        <f t="shared" si="460"/>
        <v>0</v>
      </c>
      <c r="AQ2805" s="16">
        <f t="shared" si="461"/>
        <v>0</v>
      </c>
      <c r="AV2805" s="18"/>
      <c r="AY2805" s="17"/>
      <c r="AZ2805" s="17"/>
    </row>
    <row r="2806" spans="1:52" hidden="1" x14ac:dyDescent="0.25">
      <c r="A2806" t="s">
        <v>26</v>
      </c>
      <c r="B2806" t="s">
        <v>6637</v>
      </c>
      <c r="C2806">
        <v>42335</v>
      </c>
      <c r="D2806" t="s">
        <v>2841</v>
      </c>
      <c r="E2806" t="s">
        <v>6979</v>
      </c>
      <c r="F2806" t="s">
        <v>411</v>
      </c>
      <c r="G2806">
        <v>228.45000000000002</v>
      </c>
      <c r="H2806">
        <v>228.45000000000002</v>
      </c>
      <c r="I2806">
        <v>9.14</v>
      </c>
      <c r="J2806" t="s">
        <v>61</v>
      </c>
      <c r="K2806">
        <v>0</v>
      </c>
      <c r="L2806">
        <v>0</v>
      </c>
      <c r="M2806" t="s">
        <v>31</v>
      </c>
      <c r="N2806">
        <v>198.65</v>
      </c>
      <c r="O2806">
        <v>29.8</v>
      </c>
      <c r="P2806" t="s">
        <v>2788</v>
      </c>
      <c r="Q2806">
        <v>198.65</v>
      </c>
      <c r="R2806">
        <v>3.2800000000000002</v>
      </c>
      <c r="S2806" t="s">
        <v>33</v>
      </c>
      <c r="T2806">
        <v>198.65</v>
      </c>
      <c r="U2806">
        <v>15.1</v>
      </c>
      <c r="V2806" t="s">
        <v>33</v>
      </c>
      <c r="W2806" t="s">
        <v>33</v>
      </c>
      <c r="X2806" t="s">
        <v>412</v>
      </c>
      <c r="Y2806" t="s">
        <v>44</v>
      </c>
      <c r="Z2806" t="s">
        <v>417</v>
      </c>
      <c r="AA2806" t="s">
        <v>418</v>
      </c>
      <c r="AC2806" s="13" t="str">
        <f t="shared" si="454"/>
        <v>000168906</v>
      </c>
      <c r="AD2806" t="str">
        <f t="shared" si="455"/>
        <v>27/11/2015</v>
      </c>
      <c r="AE2806" t="str">
        <f t="shared" si="456"/>
        <v>83310441004376</v>
      </c>
      <c r="AF2806" s="14">
        <f t="shared" si="457"/>
        <v>228.45000000000002</v>
      </c>
      <c r="AG2806">
        <f t="shared" si="458"/>
        <v>0</v>
      </c>
      <c r="AH2806">
        <f t="shared" si="459"/>
        <v>1</v>
      </c>
      <c r="AI2806" s="16">
        <v>6784562</v>
      </c>
      <c r="AJ2806" s="16" t="s">
        <v>7791</v>
      </c>
      <c r="AK2806" s="16" t="s">
        <v>5824</v>
      </c>
      <c r="AL2806" s="16" t="s">
        <v>1307</v>
      </c>
      <c r="AM2806" s="16" t="s">
        <v>7481</v>
      </c>
      <c r="AN2806">
        <v>1</v>
      </c>
      <c r="AO2806" t="e">
        <f>VLOOKUP(TRIM(AL2806),'Parcela Dedutivel'!$A$1:$B$65536,2,FALSE)</f>
        <v>#N/A</v>
      </c>
      <c r="AP2806" s="15">
        <f t="shared" si="460"/>
        <v>0</v>
      </c>
      <c r="AQ2806" s="16">
        <f t="shared" si="461"/>
        <v>0</v>
      </c>
      <c r="AV2806" s="18"/>
      <c r="AY2806" s="17"/>
      <c r="AZ2806" s="17"/>
    </row>
    <row r="2807" spans="1:52" hidden="1" x14ac:dyDescent="0.25">
      <c r="A2807" t="s">
        <v>26</v>
      </c>
      <c r="B2807" t="s">
        <v>6638</v>
      </c>
      <c r="C2807">
        <v>42335</v>
      </c>
      <c r="D2807" t="s">
        <v>2903</v>
      </c>
      <c r="E2807" t="s">
        <v>6979</v>
      </c>
      <c r="F2807" t="s">
        <v>272</v>
      </c>
      <c r="G2807">
        <v>11.28</v>
      </c>
      <c r="H2807">
        <v>0</v>
      </c>
      <c r="I2807">
        <v>0</v>
      </c>
      <c r="J2807" t="s">
        <v>31</v>
      </c>
      <c r="K2807">
        <v>0</v>
      </c>
      <c r="L2807">
        <v>0</v>
      </c>
      <c r="M2807" t="s">
        <v>31</v>
      </c>
      <c r="N2807">
        <v>0</v>
      </c>
      <c r="O2807">
        <v>0</v>
      </c>
      <c r="P2807" t="s">
        <v>31</v>
      </c>
      <c r="Q2807">
        <v>11.28</v>
      </c>
      <c r="R2807">
        <v>0</v>
      </c>
      <c r="S2807" t="s">
        <v>2904</v>
      </c>
      <c r="T2807">
        <v>11.28</v>
      </c>
      <c r="U2807">
        <v>0</v>
      </c>
      <c r="V2807" t="s">
        <v>2904</v>
      </c>
      <c r="W2807" t="s">
        <v>33</v>
      </c>
      <c r="X2807" t="s">
        <v>3357</v>
      </c>
      <c r="Y2807" t="s">
        <v>96</v>
      </c>
      <c r="Z2807" t="s">
        <v>6399</v>
      </c>
      <c r="AA2807" t="s">
        <v>6400</v>
      </c>
      <c r="AC2807" s="13" t="str">
        <f t="shared" si="454"/>
        <v>000168907</v>
      </c>
      <c r="AD2807" t="str">
        <f t="shared" si="455"/>
        <v>27/11/2015</v>
      </c>
      <c r="AE2807" t="str">
        <f t="shared" si="456"/>
        <v>04337168000148</v>
      </c>
      <c r="AF2807" s="14">
        <f t="shared" si="457"/>
        <v>11.28</v>
      </c>
      <c r="AG2807">
        <f t="shared" si="458"/>
        <v>0</v>
      </c>
      <c r="AH2807">
        <f t="shared" si="459"/>
        <v>1</v>
      </c>
      <c r="AI2807" s="16">
        <v>6782918</v>
      </c>
      <c r="AJ2807" s="16" t="s">
        <v>7421</v>
      </c>
      <c r="AK2807" s="16" t="s">
        <v>5826</v>
      </c>
      <c r="AL2807" s="16" t="s">
        <v>1388</v>
      </c>
      <c r="AM2807" s="16" t="s">
        <v>7481</v>
      </c>
      <c r="AN2807">
        <v>1</v>
      </c>
      <c r="AO2807" t="e">
        <f>VLOOKUP(TRIM(AL2807),'Parcela Dedutivel'!$A$1:$B$65536,2,FALSE)</f>
        <v>#N/A</v>
      </c>
      <c r="AP2807" s="15">
        <f t="shared" si="460"/>
        <v>0</v>
      </c>
      <c r="AQ2807" s="16">
        <f t="shared" si="461"/>
        <v>0</v>
      </c>
      <c r="AV2807" s="18"/>
      <c r="AY2807" s="17"/>
      <c r="AZ2807" s="17"/>
    </row>
    <row r="2808" spans="1:52" hidden="1" x14ac:dyDescent="0.25">
      <c r="A2808" t="s">
        <v>26</v>
      </c>
      <c r="B2808" t="s">
        <v>6639</v>
      </c>
      <c r="C2808">
        <v>42335</v>
      </c>
      <c r="D2808" t="s">
        <v>2787</v>
      </c>
      <c r="E2808" t="s">
        <v>6979</v>
      </c>
      <c r="F2808" t="s">
        <v>29</v>
      </c>
      <c r="G2808">
        <v>154.36000000000001</v>
      </c>
      <c r="H2808">
        <v>154.36000000000001</v>
      </c>
      <c r="I2808">
        <v>27.78</v>
      </c>
      <c r="J2808" t="s">
        <v>30</v>
      </c>
      <c r="K2808">
        <v>0</v>
      </c>
      <c r="L2808">
        <v>0</v>
      </c>
      <c r="M2808" t="s">
        <v>31</v>
      </c>
      <c r="N2808">
        <v>0</v>
      </c>
      <c r="O2808">
        <v>0</v>
      </c>
      <c r="P2808" t="s">
        <v>31</v>
      </c>
      <c r="Q2808">
        <v>154.36000000000001</v>
      </c>
      <c r="R2808">
        <v>2.5500000000000003</v>
      </c>
      <c r="S2808" t="s">
        <v>33</v>
      </c>
      <c r="T2808">
        <v>154.36000000000001</v>
      </c>
      <c r="U2808">
        <v>11.73</v>
      </c>
      <c r="V2808" t="s">
        <v>33</v>
      </c>
      <c r="W2808" t="s">
        <v>33</v>
      </c>
      <c r="X2808" t="s">
        <v>422</v>
      </c>
      <c r="Y2808" t="s">
        <v>493</v>
      </c>
      <c r="Z2808" t="s">
        <v>4551</v>
      </c>
      <c r="AA2808" t="s">
        <v>4552</v>
      </c>
      <c r="AC2808" s="13" t="str">
        <f t="shared" si="454"/>
        <v>000168908</v>
      </c>
      <c r="AD2808" t="str">
        <f t="shared" si="455"/>
        <v>27/11/2015</v>
      </c>
      <c r="AE2808" t="str">
        <f t="shared" si="456"/>
        <v>92664028000656</v>
      </c>
      <c r="AF2808" s="14">
        <f t="shared" si="457"/>
        <v>154.36000000000001</v>
      </c>
      <c r="AG2808">
        <f t="shared" si="458"/>
        <v>0</v>
      </c>
      <c r="AH2808">
        <f t="shared" si="459"/>
        <v>1</v>
      </c>
      <c r="AI2808" s="16">
        <v>6784026</v>
      </c>
      <c r="AJ2808" s="16" t="s">
        <v>7439</v>
      </c>
      <c r="AK2808" s="16" t="s">
        <v>5827</v>
      </c>
      <c r="AL2808" s="16" t="s">
        <v>280</v>
      </c>
      <c r="AM2808" s="16" t="s">
        <v>7143</v>
      </c>
      <c r="AN2808">
        <v>15</v>
      </c>
      <c r="AO2808" t="e">
        <f>VLOOKUP(TRIM(AL2808),'Parcela Dedutivel'!$A$1:$B$65536,2,FALSE)</f>
        <v>#N/A</v>
      </c>
      <c r="AP2808" s="15">
        <f t="shared" si="460"/>
        <v>0</v>
      </c>
      <c r="AQ2808" s="16">
        <f t="shared" si="461"/>
        <v>0</v>
      </c>
      <c r="AV2808" s="18"/>
      <c r="AY2808" s="17"/>
      <c r="AZ2808" s="17"/>
    </row>
    <row r="2809" spans="1:52" hidden="1" x14ac:dyDescent="0.25">
      <c r="A2809" t="s">
        <v>26</v>
      </c>
      <c r="B2809" t="s">
        <v>6639</v>
      </c>
      <c r="C2809">
        <v>42335</v>
      </c>
      <c r="D2809" t="s">
        <v>2787</v>
      </c>
      <c r="E2809" t="s">
        <v>6979</v>
      </c>
      <c r="F2809" t="s">
        <v>29</v>
      </c>
      <c r="G2809">
        <v>67.900000000000006</v>
      </c>
      <c r="H2809">
        <v>67.900000000000006</v>
      </c>
      <c r="I2809">
        <v>12.22</v>
      </c>
      <c r="J2809" t="s">
        <v>30</v>
      </c>
      <c r="K2809">
        <v>0</v>
      </c>
      <c r="L2809">
        <v>0</v>
      </c>
      <c r="M2809" t="s">
        <v>31</v>
      </c>
      <c r="N2809">
        <v>0</v>
      </c>
      <c r="O2809">
        <v>0</v>
      </c>
      <c r="P2809" t="s">
        <v>31</v>
      </c>
      <c r="Q2809">
        <v>67.900000000000006</v>
      </c>
      <c r="R2809">
        <v>1.1200000000000001</v>
      </c>
      <c r="S2809" t="s">
        <v>33</v>
      </c>
      <c r="T2809">
        <v>67.900000000000006</v>
      </c>
      <c r="U2809">
        <v>5.16</v>
      </c>
      <c r="V2809" t="s">
        <v>33</v>
      </c>
      <c r="W2809" t="s">
        <v>33</v>
      </c>
      <c r="X2809" t="s">
        <v>422</v>
      </c>
      <c r="Y2809" t="s">
        <v>493</v>
      </c>
      <c r="Z2809" t="s">
        <v>494</v>
      </c>
      <c r="AA2809" t="s">
        <v>495</v>
      </c>
      <c r="AC2809" s="13" t="str">
        <f t="shared" si="454"/>
        <v>000168908</v>
      </c>
      <c r="AD2809" t="str">
        <f t="shared" si="455"/>
        <v>27/11/2015</v>
      </c>
      <c r="AE2809" t="str">
        <f t="shared" si="456"/>
        <v>92664028000656</v>
      </c>
      <c r="AF2809" s="14">
        <f t="shared" si="457"/>
        <v>67.900000000000006</v>
      </c>
      <c r="AG2809">
        <f t="shared" si="458"/>
        <v>0</v>
      </c>
      <c r="AH2809">
        <f t="shared" si="459"/>
        <v>1</v>
      </c>
      <c r="AI2809" s="16">
        <v>6784026</v>
      </c>
      <c r="AJ2809" s="16" t="s">
        <v>7439</v>
      </c>
      <c r="AK2809" s="16" t="s">
        <v>5827</v>
      </c>
      <c r="AL2809" s="16" t="s">
        <v>706</v>
      </c>
      <c r="AM2809" s="16" t="s">
        <v>7143</v>
      </c>
      <c r="AN2809">
        <v>1</v>
      </c>
      <c r="AO2809" t="e">
        <f>VLOOKUP(TRIM(AL2809),'Parcela Dedutivel'!$A$1:$B$65536,2,FALSE)</f>
        <v>#N/A</v>
      </c>
      <c r="AP2809" s="15">
        <f t="shared" si="460"/>
        <v>0</v>
      </c>
      <c r="AQ2809" s="16">
        <f t="shared" si="461"/>
        <v>0</v>
      </c>
      <c r="AV2809" s="18"/>
      <c r="AY2809" s="17"/>
      <c r="AZ2809" s="17"/>
    </row>
    <row r="2810" spans="1:52" hidden="1" x14ac:dyDescent="0.25">
      <c r="A2810" t="s">
        <v>26</v>
      </c>
      <c r="B2810" t="s">
        <v>6639</v>
      </c>
      <c r="C2810">
        <v>42335</v>
      </c>
      <c r="D2810" t="s">
        <v>2787</v>
      </c>
      <c r="E2810" t="s">
        <v>6979</v>
      </c>
      <c r="F2810" t="s">
        <v>29</v>
      </c>
      <c r="G2810">
        <v>217.75</v>
      </c>
      <c r="H2810">
        <v>189.35</v>
      </c>
      <c r="I2810">
        <v>34.08</v>
      </c>
      <c r="J2810" t="s">
        <v>61</v>
      </c>
      <c r="K2810">
        <v>0</v>
      </c>
      <c r="L2810">
        <v>0</v>
      </c>
      <c r="M2810" t="s">
        <v>31</v>
      </c>
      <c r="N2810">
        <v>189.35</v>
      </c>
      <c r="O2810">
        <v>28.400000000000002</v>
      </c>
      <c r="P2810" t="s">
        <v>2788</v>
      </c>
      <c r="Q2810">
        <v>189.35</v>
      </c>
      <c r="R2810">
        <v>3.12</v>
      </c>
      <c r="S2810" t="s">
        <v>33</v>
      </c>
      <c r="T2810">
        <v>189.35</v>
      </c>
      <c r="U2810">
        <v>14.39</v>
      </c>
      <c r="V2810" t="s">
        <v>33</v>
      </c>
      <c r="W2810" t="s">
        <v>33</v>
      </c>
      <c r="X2810" t="s">
        <v>422</v>
      </c>
      <c r="Y2810" t="s">
        <v>44</v>
      </c>
      <c r="Z2810" t="s">
        <v>753</v>
      </c>
      <c r="AA2810" t="s">
        <v>754</v>
      </c>
      <c r="AC2810" s="13" t="str">
        <f t="shared" si="454"/>
        <v>000168908</v>
      </c>
      <c r="AD2810" t="str">
        <f t="shared" si="455"/>
        <v>27/11/2015</v>
      </c>
      <c r="AE2810" t="str">
        <f t="shared" si="456"/>
        <v>92664028000656</v>
      </c>
      <c r="AF2810" s="14">
        <f t="shared" si="457"/>
        <v>217.75</v>
      </c>
      <c r="AG2810">
        <f t="shared" si="458"/>
        <v>0</v>
      </c>
      <c r="AH2810">
        <f t="shared" si="459"/>
        <v>1</v>
      </c>
      <c r="AI2810" s="16">
        <v>6790179</v>
      </c>
      <c r="AJ2810" s="16" t="s">
        <v>7397</v>
      </c>
      <c r="AK2810" s="16" t="s">
        <v>5487</v>
      </c>
      <c r="AL2810" s="16" t="s">
        <v>3365</v>
      </c>
      <c r="AM2810" s="16" t="s">
        <v>7143</v>
      </c>
      <c r="AN2810">
        <v>100</v>
      </c>
      <c r="AO2810">
        <f>VLOOKUP(TRIM(AL2810),'Parcela Dedutivel'!$A$1:$B$65536,2,FALSE)</f>
        <v>0</v>
      </c>
      <c r="AP2810" s="15">
        <f t="shared" si="460"/>
        <v>0</v>
      </c>
      <c r="AQ2810" s="16">
        <f t="shared" si="461"/>
        <v>0</v>
      </c>
      <c r="AV2810" s="18"/>
      <c r="AY2810" s="17"/>
      <c r="AZ2810" s="17"/>
    </row>
    <row r="2811" spans="1:52" hidden="1" x14ac:dyDescent="0.25">
      <c r="A2811" t="s">
        <v>26</v>
      </c>
      <c r="B2811" t="s">
        <v>6639</v>
      </c>
      <c r="C2811">
        <v>42335</v>
      </c>
      <c r="D2811" t="s">
        <v>2787</v>
      </c>
      <c r="E2811" t="s">
        <v>6979</v>
      </c>
      <c r="F2811" t="s">
        <v>29</v>
      </c>
      <c r="G2811">
        <v>297.02000000000004</v>
      </c>
      <c r="H2811">
        <v>258.28000000000003</v>
      </c>
      <c r="I2811">
        <v>46.49</v>
      </c>
      <c r="J2811" t="s">
        <v>61</v>
      </c>
      <c r="K2811">
        <v>0</v>
      </c>
      <c r="L2811">
        <v>0</v>
      </c>
      <c r="M2811" t="s">
        <v>31</v>
      </c>
      <c r="N2811">
        <v>258.28000000000003</v>
      </c>
      <c r="O2811">
        <v>38.74</v>
      </c>
      <c r="P2811" t="s">
        <v>2788</v>
      </c>
      <c r="Q2811">
        <v>258.28000000000003</v>
      </c>
      <c r="R2811">
        <v>4.26</v>
      </c>
      <c r="S2811" t="s">
        <v>33</v>
      </c>
      <c r="T2811">
        <v>258.28000000000003</v>
      </c>
      <c r="U2811">
        <v>19.63</v>
      </c>
      <c r="V2811" t="s">
        <v>33</v>
      </c>
      <c r="W2811" t="s">
        <v>33</v>
      </c>
      <c r="X2811" t="s">
        <v>422</v>
      </c>
      <c r="Y2811" t="s">
        <v>44</v>
      </c>
      <c r="Z2811" t="s">
        <v>3421</v>
      </c>
      <c r="AA2811" t="s">
        <v>3422</v>
      </c>
      <c r="AC2811" s="13" t="str">
        <f t="shared" si="454"/>
        <v>000168908</v>
      </c>
      <c r="AD2811" t="str">
        <f t="shared" si="455"/>
        <v>27/11/2015</v>
      </c>
      <c r="AE2811" t="str">
        <f t="shared" si="456"/>
        <v>92664028000656</v>
      </c>
      <c r="AF2811" s="14">
        <f t="shared" si="457"/>
        <v>297.02000000000004</v>
      </c>
      <c r="AG2811">
        <f t="shared" si="458"/>
        <v>0</v>
      </c>
      <c r="AH2811">
        <f t="shared" si="459"/>
        <v>1</v>
      </c>
      <c r="AI2811" s="16">
        <v>6784026</v>
      </c>
      <c r="AJ2811" s="16" t="s">
        <v>7439</v>
      </c>
      <c r="AK2811" s="16" t="s">
        <v>5827</v>
      </c>
      <c r="AL2811" s="16" t="s">
        <v>3094</v>
      </c>
      <c r="AM2811" s="16" t="s">
        <v>7158</v>
      </c>
      <c r="AN2811">
        <v>22420</v>
      </c>
      <c r="AO2811">
        <f>VLOOKUP(TRIM(AL2811),'Parcela Dedutivel'!$A$1:$B$65536,2,FALSE)</f>
        <v>0</v>
      </c>
      <c r="AP2811" s="15">
        <f t="shared" si="460"/>
        <v>0</v>
      </c>
      <c r="AQ2811" s="16">
        <f t="shared" si="461"/>
        <v>0</v>
      </c>
      <c r="AV2811" s="18"/>
      <c r="AY2811" s="17"/>
      <c r="AZ2811" s="17"/>
    </row>
    <row r="2812" spans="1:52" hidden="1" x14ac:dyDescent="0.25">
      <c r="A2812" t="s">
        <v>26</v>
      </c>
      <c r="B2812" t="s">
        <v>6640</v>
      </c>
      <c r="C2812">
        <v>42335</v>
      </c>
      <c r="D2812" t="s">
        <v>2841</v>
      </c>
      <c r="E2812" t="s">
        <v>6979</v>
      </c>
      <c r="F2812" t="s">
        <v>411</v>
      </c>
      <c r="G2812">
        <v>3241.37</v>
      </c>
      <c r="H2812">
        <v>2818.58</v>
      </c>
      <c r="I2812">
        <v>112.74000000000001</v>
      </c>
      <c r="J2812" t="s">
        <v>61</v>
      </c>
      <c r="K2812">
        <v>0</v>
      </c>
      <c r="L2812">
        <v>0</v>
      </c>
      <c r="M2812" t="s">
        <v>31</v>
      </c>
      <c r="N2812">
        <v>2818.58</v>
      </c>
      <c r="O2812">
        <v>422.79</v>
      </c>
      <c r="P2812" t="s">
        <v>2788</v>
      </c>
      <c r="Q2812">
        <v>2818.58</v>
      </c>
      <c r="R2812">
        <v>46.51</v>
      </c>
      <c r="S2812" t="s">
        <v>33</v>
      </c>
      <c r="T2812">
        <v>2818.58</v>
      </c>
      <c r="U2812">
        <v>214.21</v>
      </c>
      <c r="V2812" t="s">
        <v>33</v>
      </c>
      <c r="W2812" t="s">
        <v>33</v>
      </c>
      <c r="X2812" t="s">
        <v>3011</v>
      </c>
      <c r="Y2812" t="s">
        <v>91</v>
      </c>
      <c r="Z2812" t="s">
        <v>2476</v>
      </c>
      <c r="AA2812" t="s">
        <v>2477</v>
      </c>
      <c r="AC2812" s="13" t="str">
        <f t="shared" si="454"/>
        <v>000168909</v>
      </c>
      <c r="AD2812" t="str">
        <f t="shared" si="455"/>
        <v>27/11/2015</v>
      </c>
      <c r="AE2812" t="str">
        <f t="shared" si="456"/>
        <v>05047273000296</v>
      </c>
      <c r="AF2812" s="14">
        <f t="shared" si="457"/>
        <v>3241.37</v>
      </c>
      <c r="AG2812">
        <f t="shared" si="458"/>
        <v>0</v>
      </c>
      <c r="AH2812">
        <f t="shared" si="459"/>
        <v>1</v>
      </c>
      <c r="AI2812" s="16">
        <v>6790179</v>
      </c>
      <c r="AJ2812" s="16" t="s">
        <v>7397</v>
      </c>
      <c r="AK2812" s="16" t="s">
        <v>5487</v>
      </c>
      <c r="AL2812" s="16" t="s">
        <v>5189</v>
      </c>
      <c r="AM2812" s="16" t="s">
        <v>7143</v>
      </c>
      <c r="AN2812">
        <v>100</v>
      </c>
      <c r="AO2812">
        <f>VLOOKUP(TRIM(AL2812),'Parcela Dedutivel'!$A$1:$B$65536,2,FALSE)</f>
        <v>0</v>
      </c>
      <c r="AP2812" s="15">
        <f t="shared" si="460"/>
        <v>0</v>
      </c>
      <c r="AQ2812" s="16">
        <f t="shared" si="461"/>
        <v>0</v>
      </c>
      <c r="AV2812" s="18"/>
      <c r="AY2812" s="17"/>
      <c r="AZ2812" s="17"/>
    </row>
    <row r="2813" spans="1:52" hidden="1" x14ac:dyDescent="0.25">
      <c r="A2813" t="s">
        <v>26</v>
      </c>
      <c r="B2813" t="s">
        <v>6640</v>
      </c>
      <c r="C2813">
        <v>42335</v>
      </c>
      <c r="D2813" t="s">
        <v>2841</v>
      </c>
      <c r="E2813" t="s">
        <v>6979</v>
      </c>
      <c r="F2813" t="s">
        <v>411</v>
      </c>
      <c r="G2813">
        <v>6482.73</v>
      </c>
      <c r="H2813">
        <v>5637.16</v>
      </c>
      <c r="I2813">
        <v>225.49</v>
      </c>
      <c r="J2813" t="s">
        <v>61</v>
      </c>
      <c r="K2813">
        <v>0</v>
      </c>
      <c r="L2813">
        <v>0</v>
      </c>
      <c r="M2813" t="s">
        <v>31</v>
      </c>
      <c r="N2813">
        <v>5637.16</v>
      </c>
      <c r="O2813">
        <v>845.57</v>
      </c>
      <c r="P2813" t="s">
        <v>2788</v>
      </c>
      <c r="Q2813">
        <v>5637.16</v>
      </c>
      <c r="R2813">
        <v>93.01</v>
      </c>
      <c r="S2813" t="s">
        <v>33</v>
      </c>
      <c r="T2813">
        <v>5637.16</v>
      </c>
      <c r="U2813">
        <v>428.42</v>
      </c>
      <c r="V2813" t="s">
        <v>33</v>
      </c>
      <c r="W2813" t="s">
        <v>33</v>
      </c>
      <c r="X2813" t="s">
        <v>3011</v>
      </c>
      <c r="Y2813" t="s">
        <v>91</v>
      </c>
      <c r="Z2813" t="s">
        <v>1749</v>
      </c>
      <c r="AA2813" t="s">
        <v>1750</v>
      </c>
      <c r="AC2813" s="13" t="str">
        <f t="shared" si="454"/>
        <v>000168909</v>
      </c>
      <c r="AD2813" t="str">
        <f t="shared" si="455"/>
        <v>27/11/2015</v>
      </c>
      <c r="AE2813" t="str">
        <f t="shared" si="456"/>
        <v>05047273000296</v>
      </c>
      <c r="AF2813" s="14">
        <f t="shared" si="457"/>
        <v>6482.73</v>
      </c>
      <c r="AG2813">
        <f t="shared" si="458"/>
        <v>0</v>
      </c>
      <c r="AH2813">
        <f t="shared" si="459"/>
        <v>1</v>
      </c>
      <c r="AI2813" s="16">
        <v>6790179</v>
      </c>
      <c r="AJ2813" s="16" t="s">
        <v>7397</v>
      </c>
      <c r="AK2813" s="16" t="s">
        <v>5487</v>
      </c>
      <c r="AL2813" s="16" t="s">
        <v>3640</v>
      </c>
      <c r="AM2813" s="16" t="s">
        <v>7143</v>
      </c>
      <c r="AN2813">
        <v>600</v>
      </c>
      <c r="AO2813">
        <f>VLOOKUP(TRIM(AL2813),'Parcela Dedutivel'!$A$1:$B$65536,2,FALSE)</f>
        <v>0</v>
      </c>
      <c r="AP2813" s="15">
        <f t="shared" si="460"/>
        <v>0</v>
      </c>
      <c r="AQ2813" s="16">
        <f t="shared" si="461"/>
        <v>0</v>
      </c>
      <c r="AV2813" s="18"/>
      <c r="AY2813" s="17"/>
      <c r="AZ2813" s="17"/>
    </row>
    <row r="2814" spans="1:52" hidden="1" x14ac:dyDescent="0.25">
      <c r="A2814" t="s">
        <v>26</v>
      </c>
      <c r="B2814" t="s">
        <v>6640</v>
      </c>
      <c r="C2814">
        <v>42335</v>
      </c>
      <c r="D2814" t="s">
        <v>2841</v>
      </c>
      <c r="E2814" t="s">
        <v>6979</v>
      </c>
      <c r="F2814" t="s">
        <v>411</v>
      </c>
      <c r="G2814">
        <v>2431.0300000000002</v>
      </c>
      <c r="H2814">
        <v>2113.94</v>
      </c>
      <c r="I2814">
        <v>84.56</v>
      </c>
      <c r="J2814" t="s">
        <v>61</v>
      </c>
      <c r="K2814">
        <v>0</v>
      </c>
      <c r="L2814">
        <v>0</v>
      </c>
      <c r="M2814" t="s">
        <v>31</v>
      </c>
      <c r="N2814">
        <v>2113.94</v>
      </c>
      <c r="O2814">
        <v>317.09000000000003</v>
      </c>
      <c r="P2814" t="s">
        <v>2788</v>
      </c>
      <c r="Q2814">
        <v>2113.94</v>
      </c>
      <c r="R2814">
        <v>34.880000000000003</v>
      </c>
      <c r="S2814" t="s">
        <v>33</v>
      </c>
      <c r="T2814">
        <v>2113.94</v>
      </c>
      <c r="U2814">
        <v>160.66</v>
      </c>
      <c r="V2814" t="s">
        <v>33</v>
      </c>
      <c r="W2814" t="s">
        <v>33</v>
      </c>
      <c r="X2814" t="s">
        <v>3011</v>
      </c>
      <c r="Y2814" t="s">
        <v>91</v>
      </c>
      <c r="Z2814" t="s">
        <v>2478</v>
      </c>
      <c r="AA2814" t="s">
        <v>2479</v>
      </c>
      <c r="AC2814" s="13" t="str">
        <f t="shared" si="454"/>
        <v>000168909</v>
      </c>
      <c r="AD2814" t="str">
        <f t="shared" si="455"/>
        <v>27/11/2015</v>
      </c>
      <c r="AE2814" t="str">
        <f t="shared" si="456"/>
        <v>05047273000296</v>
      </c>
      <c r="AF2814" s="14">
        <f t="shared" si="457"/>
        <v>2431.0300000000002</v>
      </c>
      <c r="AG2814">
        <f t="shared" si="458"/>
        <v>0</v>
      </c>
      <c r="AH2814">
        <f t="shared" si="459"/>
        <v>1</v>
      </c>
      <c r="AI2814" s="16">
        <v>6794796</v>
      </c>
      <c r="AJ2814" s="16" t="s">
        <v>7430</v>
      </c>
      <c r="AK2814" s="16" t="s">
        <v>5488</v>
      </c>
      <c r="AL2814" s="16" t="s">
        <v>3064</v>
      </c>
      <c r="AM2814" s="16" t="s">
        <v>7143</v>
      </c>
      <c r="AN2814">
        <v>10</v>
      </c>
      <c r="AO2814">
        <f>VLOOKUP(TRIM(AL2814),'Parcela Dedutivel'!$A$1:$B$65536,2,FALSE)</f>
        <v>0</v>
      </c>
      <c r="AP2814" s="15">
        <f t="shared" si="460"/>
        <v>0</v>
      </c>
      <c r="AQ2814" s="16">
        <f t="shared" si="461"/>
        <v>0</v>
      </c>
      <c r="AV2814" s="18"/>
      <c r="AY2814" s="17"/>
      <c r="AZ2814" s="17"/>
    </row>
    <row r="2815" spans="1:52" hidden="1" x14ac:dyDescent="0.25">
      <c r="A2815" t="s">
        <v>26</v>
      </c>
      <c r="B2815" t="s">
        <v>6641</v>
      </c>
      <c r="C2815">
        <v>42335</v>
      </c>
      <c r="D2815" t="s">
        <v>2841</v>
      </c>
      <c r="E2815" t="s">
        <v>6979</v>
      </c>
      <c r="F2815" t="s">
        <v>411</v>
      </c>
      <c r="G2815">
        <v>1013.7800000000001</v>
      </c>
      <c r="H2815">
        <v>1013.78</v>
      </c>
      <c r="I2815">
        <v>40.550000000000004</v>
      </c>
      <c r="J2815" t="s">
        <v>61</v>
      </c>
      <c r="K2815">
        <v>0</v>
      </c>
      <c r="L2815">
        <v>0</v>
      </c>
      <c r="M2815" t="s">
        <v>31</v>
      </c>
      <c r="N2815">
        <v>881.55000000000007</v>
      </c>
      <c r="O2815">
        <v>132.22999999999999</v>
      </c>
      <c r="P2815" t="s">
        <v>2788</v>
      </c>
      <c r="Q2815">
        <v>881.55000000000007</v>
      </c>
      <c r="R2815">
        <v>14.55</v>
      </c>
      <c r="S2815" t="s">
        <v>33</v>
      </c>
      <c r="T2815">
        <v>881.55000000000007</v>
      </c>
      <c r="U2815">
        <v>67</v>
      </c>
      <c r="V2815" t="s">
        <v>33</v>
      </c>
      <c r="W2815" t="s">
        <v>33</v>
      </c>
      <c r="X2815" t="s">
        <v>6642</v>
      </c>
      <c r="Y2815" t="s">
        <v>91</v>
      </c>
      <c r="Z2815" t="s">
        <v>1779</v>
      </c>
      <c r="AA2815" t="s">
        <v>1780</v>
      </c>
      <c r="AC2815" s="13" t="str">
        <f t="shared" si="454"/>
        <v>000168910</v>
      </c>
      <c r="AD2815" t="str">
        <f t="shared" si="455"/>
        <v>27/11/2015</v>
      </c>
      <c r="AE2815" t="str">
        <f t="shared" si="456"/>
        <v>08199996006230</v>
      </c>
      <c r="AF2815" s="14">
        <f t="shared" si="457"/>
        <v>1013.7800000000001</v>
      </c>
      <c r="AG2815">
        <f t="shared" si="458"/>
        <v>0</v>
      </c>
      <c r="AH2815">
        <f t="shared" si="459"/>
        <v>1</v>
      </c>
      <c r="AI2815" s="16">
        <v>6794796</v>
      </c>
      <c r="AJ2815" s="16" t="s">
        <v>7430</v>
      </c>
      <c r="AK2815" s="16" t="s">
        <v>5488</v>
      </c>
      <c r="AL2815" s="16" t="s">
        <v>3060</v>
      </c>
      <c r="AM2815" s="16" t="s">
        <v>7143</v>
      </c>
      <c r="AN2815">
        <v>10</v>
      </c>
      <c r="AO2815">
        <f>VLOOKUP(TRIM(AL2815),'Parcela Dedutivel'!$A$1:$B$65536,2,FALSE)</f>
        <v>0</v>
      </c>
      <c r="AP2815" s="15">
        <f t="shared" si="460"/>
        <v>0</v>
      </c>
      <c r="AQ2815" s="16">
        <f t="shared" si="461"/>
        <v>0</v>
      </c>
      <c r="AV2815" s="18"/>
      <c r="AY2815" s="17"/>
      <c r="AZ2815" s="17"/>
    </row>
    <row r="2816" spans="1:52" hidden="1" x14ac:dyDescent="0.25">
      <c r="A2816" t="s">
        <v>26</v>
      </c>
      <c r="B2816" t="s">
        <v>6643</v>
      </c>
      <c r="C2816">
        <v>42335</v>
      </c>
      <c r="D2816" t="s">
        <v>2804</v>
      </c>
      <c r="E2816" t="s">
        <v>6979</v>
      </c>
      <c r="F2816" t="s">
        <v>29</v>
      </c>
      <c r="G2816">
        <v>213.04</v>
      </c>
      <c r="H2816">
        <v>213.04</v>
      </c>
      <c r="I2816">
        <v>38.35</v>
      </c>
      <c r="J2816" t="s">
        <v>30</v>
      </c>
      <c r="K2816">
        <v>0</v>
      </c>
      <c r="L2816">
        <v>0</v>
      </c>
      <c r="M2816" t="s">
        <v>31</v>
      </c>
      <c r="N2816">
        <v>185.25</v>
      </c>
      <c r="O2816">
        <v>27.79</v>
      </c>
      <c r="P2816" t="s">
        <v>2788</v>
      </c>
      <c r="Q2816">
        <v>185.25</v>
      </c>
      <c r="R2816">
        <v>3.06</v>
      </c>
      <c r="S2816" t="s">
        <v>33</v>
      </c>
      <c r="T2816">
        <v>185.25</v>
      </c>
      <c r="U2816">
        <v>14.08</v>
      </c>
      <c r="V2816" t="s">
        <v>33</v>
      </c>
      <c r="W2816" t="s">
        <v>33</v>
      </c>
      <c r="X2816" t="s">
        <v>6644</v>
      </c>
      <c r="Y2816" t="s">
        <v>96</v>
      </c>
      <c r="Z2816" t="s">
        <v>6645</v>
      </c>
      <c r="AA2816" t="s">
        <v>6646</v>
      </c>
      <c r="AC2816" s="13" t="str">
        <f t="shared" si="454"/>
        <v>000168911</v>
      </c>
      <c r="AD2816" t="str">
        <f t="shared" si="455"/>
        <v>27/11/2015</v>
      </c>
      <c r="AE2816" t="str">
        <f t="shared" si="456"/>
        <v>62579362000136</v>
      </c>
      <c r="AF2816" s="14">
        <f t="shared" si="457"/>
        <v>213.04</v>
      </c>
      <c r="AG2816">
        <f t="shared" si="458"/>
        <v>1865.8680000000004</v>
      </c>
      <c r="AH2816">
        <f t="shared" si="459"/>
        <v>1</v>
      </c>
      <c r="AI2816" s="16">
        <v>7499295</v>
      </c>
      <c r="AJ2816" s="16" t="s">
        <v>7191</v>
      </c>
      <c r="AK2816" s="16" t="s">
        <v>5489</v>
      </c>
      <c r="AL2816" s="16" t="s">
        <v>4481</v>
      </c>
      <c r="AM2816" s="16" t="s">
        <v>7143</v>
      </c>
      <c r="AN2816">
        <v>30</v>
      </c>
      <c r="AO2816" t="e">
        <f>VLOOKUP(TRIM(AL2816),'Parcela Dedutivel'!$A$1:$B$65536,2,FALSE)</f>
        <v>#N/A</v>
      </c>
      <c r="AP2816" s="15">
        <f t="shared" si="460"/>
        <v>0</v>
      </c>
      <c r="AQ2816" s="16">
        <f t="shared" si="461"/>
        <v>0</v>
      </c>
      <c r="AV2816" s="18"/>
      <c r="AY2816" s="17"/>
      <c r="AZ2816" s="17"/>
    </row>
    <row r="2817" spans="1:52" hidden="1" x14ac:dyDescent="0.25">
      <c r="A2817" t="s">
        <v>26</v>
      </c>
      <c r="B2817" t="s">
        <v>6647</v>
      </c>
      <c r="C2817">
        <v>42335</v>
      </c>
      <c r="D2817" t="s">
        <v>2804</v>
      </c>
      <c r="E2817" t="s">
        <v>6979</v>
      </c>
      <c r="F2817" t="s">
        <v>29</v>
      </c>
      <c r="G2817">
        <v>1423.64</v>
      </c>
      <c r="H2817">
        <v>1237.95</v>
      </c>
      <c r="I2817">
        <v>222.83</v>
      </c>
      <c r="J2817" t="s">
        <v>1555</v>
      </c>
      <c r="K2817">
        <v>0</v>
      </c>
      <c r="L2817">
        <v>0</v>
      </c>
      <c r="M2817" t="s">
        <v>31</v>
      </c>
      <c r="N2817">
        <v>1237.95</v>
      </c>
      <c r="O2817">
        <v>185.69</v>
      </c>
      <c r="P2817" t="s">
        <v>2788</v>
      </c>
      <c r="Q2817">
        <v>1237.95</v>
      </c>
      <c r="R2817">
        <v>20.43</v>
      </c>
      <c r="S2817" t="s">
        <v>33</v>
      </c>
      <c r="T2817">
        <v>1237.95</v>
      </c>
      <c r="U2817">
        <v>94.08</v>
      </c>
      <c r="V2817" t="s">
        <v>33</v>
      </c>
      <c r="W2817" t="s">
        <v>33</v>
      </c>
      <c r="X2817" t="s">
        <v>3823</v>
      </c>
      <c r="Y2817" t="s">
        <v>91</v>
      </c>
      <c r="Z2817" t="s">
        <v>6648</v>
      </c>
      <c r="AA2817" t="s">
        <v>6649</v>
      </c>
      <c r="AC2817" s="13" t="str">
        <f t="shared" si="454"/>
        <v>000168912</v>
      </c>
      <c r="AD2817" t="str">
        <f t="shared" si="455"/>
        <v>27/11/2015</v>
      </c>
      <c r="AE2817" t="str">
        <f t="shared" si="456"/>
        <v>46127262000112</v>
      </c>
      <c r="AF2817" s="14">
        <f t="shared" si="457"/>
        <v>1423.64</v>
      </c>
      <c r="AG2817">
        <f t="shared" si="458"/>
        <v>562.55254174999993</v>
      </c>
      <c r="AH2817">
        <f t="shared" si="459"/>
        <v>1</v>
      </c>
      <c r="AI2817" s="16">
        <v>7499295</v>
      </c>
      <c r="AJ2817" s="16" t="s">
        <v>7191</v>
      </c>
      <c r="AK2817" s="16" t="s">
        <v>5489</v>
      </c>
      <c r="AL2817" s="16" t="s">
        <v>3060</v>
      </c>
      <c r="AM2817" s="16" t="s">
        <v>7143</v>
      </c>
      <c r="AN2817">
        <v>10</v>
      </c>
      <c r="AO2817">
        <f>VLOOKUP(TRIM(AL2817),'Parcela Dedutivel'!$A$1:$B$65536,2,FALSE)</f>
        <v>0</v>
      </c>
      <c r="AP2817" s="15">
        <f t="shared" si="460"/>
        <v>0</v>
      </c>
      <c r="AQ2817" s="16">
        <f t="shared" si="461"/>
        <v>0</v>
      </c>
      <c r="AV2817" s="18"/>
      <c r="AY2817" s="17"/>
      <c r="AZ2817" s="17"/>
    </row>
    <row r="2818" spans="1:52" hidden="1" x14ac:dyDescent="0.25">
      <c r="A2818" t="s">
        <v>26</v>
      </c>
      <c r="B2818" t="s">
        <v>6650</v>
      </c>
      <c r="C2818">
        <v>42335</v>
      </c>
      <c r="D2818" t="s">
        <v>2787</v>
      </c>
      <c r="E2818" t="s">
        <v>6979</v>
      </c>
      <c r="F2818" t="s">
        <v>29</v>
      </c>
      <c r="G2818">
        <v>104.55</v>
      </c>
      <c r="H2818">
        <v>104.55</v>
      </c>
      <c r="I2818">
        <v>18.82</v>
      </c>
      <c r="J2818" t="s">
        <v>30</v>
      </c>
      <c r="K2818">
        <v>0</v>
      </c>
      <c r="L2818">
        <v>0</v>
      </c>
      <c r="M2818" t="s">
        <v>31</v>
      </c>
      <c r="N2818">
        <v>0</v>
      </c>
      <c r="O2818">
        <v>0</v>
      </c>
      <c r="P2818" t="s">
        <v>31</v>
      </c>
      <c r="Q2818">
        <v>104.55</v>
      </c>
      <c r="R2818">
        <v>1.73</v>
      </c>
      <c r="S2818" t="s">
        <v>33</v>
      </c>
      <c r="T2818">
        <v>104.55</v>
      </c>
      <c r="U2818">
        <v>7.95</v>
      </c>
      <c r="V2818" t="s">
        <v>33</v>
      </c>
      <c r="W2818" t="s">
        <v>33</v>
      </c>
      <c r="X2818" t="s">
        <v>6651</v>
      </c>
      <c r="Y2818" t="s">
        <v>493</v>
      </c>
      <c r="Z2818" t="s">
        <v>496</v>
      </c>
      <c r="AA2818" t="s">
        <v>497</v>
      </c>
      <c r="AC2818" s="13" t="str">
        <f t="shared" si="454"/>
        <v>000168913</v>
      </c>
      <c r="AD2818" t="str">
        <f t="shared" si="455"/>
        <v>27/11/2015</v>
      </c>
      <c r="AE2818" t="str">
        <f t="shared" si="456"/>
        <v>10785839000136</v>
      </c>
      <c r="AF2818" s="14">
        <f t="shared" si="457"/>
        <v>104.55</v>
      </c>
      <c r="AG2818">
        <f t="shared" si="458"/>
        <v>0</v>
      </c>
      <c r="AH2818">
        <f t="shared" si="459"/>
        <v>1</v>
      </c>
      <c r="AI2818" s="16">
        <v>6784026</v>
      </c>
      <c r="AJ2818" s="16" t="s">
        <v>7439</v>
      </c>
      <c r="AK2818" s="16" t="s">
        <v>5827</v>
      </c>
      <c r="AL2818" s="16" t="s">
        <v>3099</v>
      </c>
      <c r="AM2818" s="16" t="s">
        <v>7438</v>
      </c>
      <c r="AN2818">
        <v>19500</v>
      </c>
      <c r="AO2818">
        <f>VLOOKUP(TRIM(AL2818),'Parcela Dedutivel'!$A$1:$B$65536,2,FALSE)</f>
        <v>0</v>
      </c>
      <c r="AP2818" s="15">
        <f t="shared" si="460"/>
        <v>0</v>
      </c>
      <c r="AQ2818" s="16">
        <f t="shared" si="461"/>
        <v>0</v>
      </c>
      <c r="AV2818" s="18"/>
      <c r="AY2818" s="17"/>
      <c r="AZ2818" s="17"/>
    </row>
    <row r="2819" spans="1:52" hidden="1" x14ac:dyDescent="0.25">
      <c r="A2819" t="s">
        <v>26</v>
      </c>
      <c r="B2819" t="s">
        <v>6652</v>
      </c>
      <c r="C2819">
        <v>42335</v>
      </c>
      <c r="D2819" t="s">
        <v>2787</v>
      </c>
      <c r="E2819" t="s">
        <v>6979</v>
      </c>
      <c r="F2819" t="s">
        <v>29</v>
      </c>
      <c r="G2819">
        <v>988.09</v>
      </c>
      <c r="H2819">
        <v>988.09</v>
      </c>
      <c r="I2819">
        <v>177.86</v>
      </c>
      <c r="J2819" t="s">
        <v>61</v>
      </c>
      <c r="K2819">
        <v>0</v>
      </c>
      <c r="L2819">
        <v>0</v>
      </c>
      <c r="M2819" t="s">
        <v>31</v>
      </c>
      <c r="N2819">
        <v>859.21</v>
      </c>
      <c r="O2819">
        <v>128.88</v>
      </c>
      <c r="P2819" t="s">
        <v>2788</v>
      </c>
      <c r="Q2819">
        <v>859.21</v>
      </c>
      <c r="R2819">
        <v>14.18</v>
      </c>
      <c r="S2819" t="s">
        <v>33</v>
      </c>
      <c r="T2819">
        <v>859.21</v>
      </c>
      <c r="U2819">
        <v>65.3</v>
      </c>
      <c r="V2819" t="s">
        <v>33</v>
      </c>
      <c r="W2819" t="s">
        <v>33</v>
      </c>
      <c r="X2819" t="s">
        <v>3473</v>
      </c>
      <c r="Y2819" t="s">
        <v>44</v>
      </c>
      <c r="Z2819" t="s">
        <v>3218</v>
      </c>
      <c r="AA2819" t="s">
        <v>3219</v>
      </c>
      <c r="AC2819" s="13" t="str">
        <f t="shared" ref="AC2819:AC2882" si="462">B2819</f>
        <v>000168915</v>
      </c>
      <c r="AD2819" t="str">
        <f t="shared" ref="AD2819:AD2882" si="463">TEXT(C2819,"dd/mm/aaaa")</f>
        <v>27/11/2015</v>
      </c>
      <c r="AE2819" t="str">
        <f t="shared" ref="AE2819:AE2882" si="464">VLOOKUP(X2819*1,AI:AJ,2,FALSE)</f>
        <v>61064911000177</v>
      </c>
      <c r="AF2819" s="14">
        <f t="shared" ref="AF2819:AF2882" si="465">G2819*1</f>
        <v>988.09</v>
      </c>
      <c r="AG2819">
        <f t="shared" ref="AG2819:AG2882" si="466">SUMIF(AK:AK,B2819,AQ:AQ)</f>
        <v>0</v>
      </c>
      <c r="AH2819">
        <f t="shared" ref="AH2819:AH2882" si="467">IF(OR(LEFT(TRIM(D2819),1)="1",LEFT(TRIM(D2819),1)="2",LEFT(TRIM(D2819),1)="3"),-1,1)</f>
        <v>1</v>
      </c>
      <c r="AI2819" s="16">
        <v>6784026</v>
      </c>
      <c r="AJ2819" s="16" t="s">
        <v>7439</v>
      </c>
      <c r="AK2819" s="16" t="s">
        <v>5827</v>
      </c>
      <c r="AL2819" s="16" t="s">
        <v>3092</v>
      </c>
      <c r="AM2819" s="16" t="s">
        <v>7438</v>
      </c>
      <c r="AN2819">
        <v>15600</v>
      </c>
      <c r="AO2819">
        <f>VLOOKUP(TRIM(AL2819),'Parcela Dedutivel'!$A$1:$B$65536,2,FALSE)</f>
        <v>0</v>
      </c>
      <c r="AP2819" s="15">
        <f t="shared" ref="AP2819:AP2882" si="468">IF(ISNA(AO2819),0,AO2819)</f>
        <v>0</v>
      </c>
      <c r="AQ2819" s="16">
        <f t="shared" ref="AQ2819:AQ2882" si="469">AP2819*AN2819</f>
        <v>0</v>
      </c>
      <c r="AV2819" s="18"/>
      <c r="AY2819" s="17"/>
      <c r="AZ2819" s="17"/>
    </row>
    <row r="2820" spans="1:52" hidden="1" x14ac:dyDescent="0.25">
      <c r="A2820" t="s">
        <v>26</v>
      </c>
      <c r="B2820" t="s">
        <v>6652</v>
      </c>
      <c r="C2820">
        <v>42335</v>
      </c>
      <c r="D2820" t="s">
        <v>2787</v>
      </c>
      <c r="E2820" t="s">
        <v>6979</v>
      </c>
      <c r="F2820" t="s">
        <v>29</v>
      </c>
      <c r="G2820">
        <v>1699.69</v>
      </c>
      <c r="H2820">
        <v>1699.69</v>
      </c>
      <c r="I2820">
        <v>305.94</v>
      </c>
      <c r="J2820" t="s">
        <v>61</v>
      </c>
      <c r="K2820">
        <v>0</v>
      </c>
      <c r="L2820">
        <v>0</v>
      </c>
      <c r="M2820" t="s">
        <v>31</v>
      </c>
      <c r="N2820">
        <v>1477.99</v>
      </c>
      <c r="O2820">
        <v>221.70000000000002</v>
      </c>
      <c r="P2820" t="s">
        <v>2788</v>
      </c>
      <c r="Q2820">
        <v>1477.99</v>
      </c>
      <c r="R2820">
        <v>24.39</v>
      </c>
      <c r="S2820" t="s">
        <v>33</v>
      </c>
      <c r="T2820">
        <v>1477.99</v>
      </c>
      <c r="U2820">
        <v>112.33</v>
      </c>
      <c r="V2820" t="s">
        <v>33</v>
      </c>
      <c r="W2820" t="s">
        <v>33</v>
      </c>
      <c r="X2820" t="s">
        <v>3473</v>
      </c>
      <c r="Y2820" t="s">
        <v>44</v>
      </c>
      <c r="Z2820" t="s">
        <v>1151</v>
      </c>
      <c r="AA2820" t="s">
        <v>1152</v>
      </c>
      <c r="AC2820" s="13" t="str">
        <f t="shared" si="462"/>
        <v>000168915</v>
      </c>
      <c r="AD2820" t="str">
        <f t="shared" si="463"/>
        <v>27/11/2015</v>
      </c>
      <c r="AE2820" t="str">
        <f t="shared" si="464"/>
        <v>61064911000177</v>
      </c>
      <c r="AF2820" s="14">
        <f t="shared" si="465"/>
        <v>1699.69</v>
      </c>
      <c r="AG2820">
        <f t="shared" si="466"/>
        <v>0</v>
      </c>
      <c r="AH2820">
        <f t="shared" si="467"/>
        <v>1</v>
      </c>
      <c r="AI2820" s="16">
        <v>6784026</v>
      </c>
      <c r="AJ2820" s="16" t="s">
        <v>7439</v>
      </c>
      <c r="AK2820" s="16" t="s">
        <v>5827</v>
      </c>
      <c r="AL2820" s="16" t="s">
        <v>3101</v>
      </c>
      <c r="AM2820" s="16" t="s">
        <v>7143</v>
      </c>
      <c r="AN2820">
        <v>6000</v>
      </c>
      <c r="AO2820">
        <f>VLOOKUP(TRIM(AL2820),'Parcela Dedutivel'!$A$1:$B$65536,2,FALSE)</f>
        <v>0</v>
      </c>
      <c r="AP2820" s="15">
        <f t="shared" si="468"/>
        <v>0</v>
      </c>
      <c r="AQ2820" s="16">
        <f t="shared" si="469"/>
        <v>0</v>
      </c>
      <c r="AV2820" s="18"/>
      <c r="AY2820" s="17"/>
      <c r="AZ2820" s="17"/>
    </row>
    <row r="2821" spans="1:52" hidden="1" x14ac:dyDescent="0.25">
      <c r="A2821" t="s">
        <v>26</v>
      </c>
      <c r="B2821" t="s">
        <v>6652</v>
      </c>
      <c r="C2821">
        <v>42335</v>
      </c>
      <c r="D2821" t="s">
        <v>2787</v>
      </c>
      <c r="E2821" t="s">
        <v>6979</v>
      </c>
      <c r="F2821" t="s">
        <v>29</v>
      </c>
      <c r="G2821">
        <v>2135.3199999999997</v>
      </c>
      <c r="H2821">
        <v>2135.3200000000002</v>
      </c>
      <c r="I2821">
        <v>384.36</v>
      </c>
      <c r="J2821" t="s">
        <v>61</v>
      </c>
      <c r="K2821">
        <v>0</v>
      </c>
      <c r="L2821">
        <v>0</v>
      </c>
      <c r="M2821" t="s">
        <v>31</v>
      </c>
      <c r="N2821">
        <v>1856.8</v>
      </c>
      <c r="O2821">
        <v>278.52</v>
      </c>
      <c r="P2821" t="s">
        <v>2788</v>
      </c>
      <c r="Q2821">
        <v>1856.8</v>
      </c>
      <c r="R2821">
        <v>30.64</v>
      </c>
      <c r="S2821" t="s">
        <v>33</v>
      </c>
      <c r="T2821">
        <v>1856.8</v>
      </c>
      <c r="U2821">
        <v>141.12</v>
      </c>
      <c r="V2821" t="s">
        <v>33</v>
      </c>
      <c r="W2821" t="s">
        <v>33</v>
      </c>
      <c r="X2821" t="s">
        <v>3473</v>
      </c>
      <c r="Y2821" t="s">
        <v>44</v>
      </c>
      <c r="Z2821" t="s">
        <v>2453</v>
      </c>
      <c r="AA2821" t="s">
        <v>2454</v>
      </c>
      <c r="AC2821" s="13" t="str">
        <f t="shared" si="462"/>
        <v>000168915</v>
      </c>
      <c r="AD2821" t="str">
        <f t="shared" si="463"/>
        <v>27/11/2015</v>
      </c>
      <c r="AE2821" t="str">
        <f t="shared" si="464"/>
        <v>61064911000177</v>
      </c>
      <c r="AF2821" s="14">
        <f t="shared" si="465"/>
        <v>2135.3199999999997</v>
      </c>
      <c r="AG2821">
        <f t="shared" si="466"/>
        <v>0</v>
      </c>
      <c r="AH2821">
        <f t="shared" si="467"/>
        <v>1</v>
      </c>
      <c r="AI2821" s="16">
        <v>6784026</v>
      </c>
      <c r="AJ2821" s="16" t="s">
        <v>7439</v>
      </c>
      <c r="AK2821" s="16" t="s">
        <v>5827</v>
      </c>
      <c r="AL2821" s="16" t="s">
        <v>3103</v>
      </c>
      <c r="AM2821" s="16" t="s">
        <v>7438</v>
      </c>
      <c r="AN2821">
        <v>10000</v>
      </c>
      <c r="AO2821">
        <f>VLOOKUP(TRIM(AL2821),'Parcela Dedutivel'!$A$1:$B$65536,2,FALSE)</f>
        <v>0</v>
      </c>
      <c r="AP2821" s="15">
        <f t="shared" si="468"/>
        <v>0</v>
      </c>
      <c r="AQ2821" s="16">
        <f t="shared" si="469"/>
        <v>0</v>
      </c>
      <c r="AV2821" s="18"/>
      <c r="AY2821" s="17"/>
      <c r="AZ2821" s="17"/>
    </row>
    <row r="2822" spans="1:52" hidden="1" x14ac:dyDescent="0.25">
      <c r="A2822" t="s">
        <v>26</v>
      </c>
      <c r="B2822" t="s">
        <v>6653</v>
      </c>
      <c r="C2822">
        <v>42335</v>
      </c>
      <c r="D2822" t="s">
        <v>2787</v>
      </c>
      <c r="E2822" t="s">
        <v>6979</v>
      </c>
      <c r="F2822" t="s">
        <v>29</v>
      </c>
      <c r="G2822">
        <v>1311.05</v>
      </c>
      <c r="H2822">
        <v>1140.04</v>
      </c>
      <c r="I2822">
        <v>205.21</v>
      </c>
      <c r="J2822" t="s">
        <v>61</v>
      </c>
      <c r="K2822">
        <v>0</v>
      </c>
      <c r="L2822">
        <v>0</v>
      </c>
      <c r="M2822" t="s">
        <v>31</v>
      </c>
      <c r="N2822">
        <v>1140.04</v>
      </c>
      <c r="O2822">
        <v>171.01</v>
      </c>
      <c r="P2822" t="s">
        <v>2788</v>
      </c>
      <c r="Q2822">
        <v>1140.04</v>
      </c>
      <c r="R2822">
        <v>18.809999999999999</v>
      </c>
      <c r="S2822" t="s">
        <v>33</v>
      </c>
      <c r="T2822">
        <v>1140.04</v>
      </c>
      <c r="U2822">
        <v>86.64</v>
      </c>
      <c r="V2822" t="s">
        <v>33</v>
      </c>
      <c r="W2822" t="s">
        <v>33</v>
      </c>
      <c r="X2822" t="s">
        <v>641</v>
      </c>
      <c r="Y2822" t="s">
        <v>91</v>
      </c>
      <c r="Z2822" t="s">
        <v>6654</v>
      </c>
      <c r="AA2822" t="s">
        <v>6655</v>
      </c>
      <c r="AC2822" s="13" t="str">
        <f t="shared" si="462"/>
        <v>000168916</v>
      </c>
      <c r="AD2822" t="str">
        <f t="shared" si="463"/>
        <v>27/11/2015</v>
      </c>
      <c r="AE2822" t="str">
        <f t="shared" si="464"/>
        <v>59578948000414</v>
      </c>
      <c r="AF2822" s="14">
        <f t="shared" si="465"/>
        <v>1311.05</v>
      </c>
      <c r="AG2822">
        <f t="shared" si="466"/>
        <v>0</v>
      </c>
      <c r="AH2822">
        <f t="shared" si="467"/>
        <v>1</v>
      </c>
      <c r="AI2822" s="16">
        <v>6790179</v>
      </c>
      <c r="AJ2822" s="16" t="s">
        <v>7397</v>
      </c>
      <c r="AK2822" s="16" t="s">
        <v>5490</v>
      </c>
      <c r="AL2822" s="16" t="s">
        <v>3645</v>
      </c>
      <c r="AM2822" s="16" t="s">
        <v>7143</v>
      </c>
      <c r="AN2822">
        <v>700</v>
      </c>
      <c r="AO2822">
        <f>VLOOKUP(TRIM(AL2822),'Parcela Dedutivel'!$A$1:$B$65536,2,FALSE)</f>
        <v>0</v>
      </c>
      <c r="AP2822" s="15">
        <f t="shared" si="468"/>
        <v>0</v>
      </c>
      <c r="AQ2822" s="16">
        <f t="shared" si="469"/>
        <v>0</v>
      </c>
      <c r="AV2822" s="18"/>
      <c r="AY2822" s="17"/>
      <c r="AZ2822" s="17"/>
    </row>
    <row r="2823" spans="1:52" hidden="1" x14ac:dyDescent="0.25">
      <c r="A2823" t="s">
        <v>26</v>
      </c>
      <c r="B2823" t="s">
        <v>6653</v>
      </c>
      <c r="C2823">
        <v>42335</v>
      </c>
      <c r="D2823" t="s">
        <v>2787</v>
      </c>
      <c r="E2823" t="s">
        <v>6979</v>
      </c>
      <c r="F2823" t="s">
        <v>29</v>
      </c>
      <c r="G2823">
        <v>1381.7</v>
      </c>
      <c r="H2823">
        <v>1201.48</v>
      </c>
      <c r="I2823">
        <v>216.27</v>
      </c>
      <c r="J2823" t="s">
        <v>61</v>
      </c>
      <c r="K2823">
        <v>0</v>
      </c>
      <c r="L2823">
        <v>0</v>
      </c>
      <c r="M2823" t="s">
        <v>31</v>
      </c>
      <c r="N2823">
        <v>1201.48</v>
      </c>
      <c r="O2823">
        <v>180.22</v>
      </c>
      <c r="P2823" t="s">
        <v>2788</v>
      </c>
      <c r="Q2823">
        <v>1201.48</v>
      </c>
      <c r="R2823">
        <v>19.82</v>
      </c>
      <c r="S2823" t="s">
        <v>33</v>
      </c>
      <c r="T2823">
        <v>1201.48</v>
      </c>
      <c r="U2823">
        <v>91.31</v>
      </c>
      <c r="V2823" t="s">
        <v>33</v>
      </c>
      <c r="W2823" t="s">
        <v>33</v>
      </c>
      <c r="X2823" t="s">
        <v>641</v>
      </c>
      <c r="Y2823" t="s">
        <v>96</v>
      </c>
      <c r="Z2823" t="s">
        <v>106</v>
      </c>
      <c r="AA2823" t="s">
        <v>107</v>
      </c>
      <c r="AC2823" s="13" t="str">
        <f t="shared" si="462"/>
        <v>000168916</v>
      </c>
      <c r="AD2823" t="str">
        <f t="shared" si="463"/>
        <v>27/11/2015</v>
      </c>
      <c r="AE2823" t="str">
        <f t="shared" si="464"/>
        <v>59578948000414</v>
      </c>
      <c r="AF2823" s="14">
        <f t="shared" si="465"/>
        <v>1381.7</v>
      </c>
      <c r="AG2823">
        <f t="shared" si="466"/>
        <v>0</v>
      </c>
      <c r="AH2823">
        <f t="shared" si="467"/>
        <v>1</v>
      </c>
      <c r="AI2823" s="16">
        <v>6784026</v>
      </c>
      <c r="AJ2823" s="16" t="s">
        <v>7439</v>
      </c>
      <c r="AK2823" s="16" t="s">
        <v>5827</v>
      </c>
      <c r="AL2823" s="16" t="s">
        <v>373</v>
      </c>
      <c r="AM2823" s="16" t="s">
        <v>7143</v>
      </c>
      <c r="AN2823">
        <v>5</v>
      </c>
      <c r="AO2823" t="e">
        <f>VLOOKUP(TRIM(AL2823),'Parcela Dedutivel'!$A$1:$B$65536,2,FALSE)</f>
        <v>#N/A</v>
      </c>
      <c r="AP2823" s="15">
        <f t="shared" si="468"/>
        <v>0</v>
      </c>
      <c r="AQ2823" s="16">
        <f t="shared" si="469"/>
        <v>0</v>
      </c>
      <c r="AV2823" s="18"/>
      <c r="AY2823" s="17"/>
      <c r="AZ2823" s="17"/>
    </row>
    <row r="2824" spans="1:52" hidden="1" x14ac:dyDescent="0.25">
      <c r="A2824" t="s">
        <v>26</v>
      </c>
      <c r="B2824" t="s">
        <v>6653</v>
      </c>
      <c r="C2824">
        <v>42335</v>
      </c>
      <c r="D2824" t="s">
        <v>2787</v>
      </c>
      <c r="E2824" t="s">
        <v>6979</v>
      </c>
      <c r="F2824" t="s">
        <v>29</v>
      </c>
      <c r="G2824">
        <v>1766.65</v>
      </c>
      <c r="H2824">
        <v>1536.22</v>
      </c>
      <c r="I2824">
        <v>276.52</v>
      </c>
      <c r="J2824" t="s">
        <v>61</v>
      </c>
      <c r="K2824">
        <v>0</v>
      </c>
      <c r="L2824">
        <v>0</v>
      </c>
      <c r="M2824" t="s">
        <v>31</v>
      </c>
      <c r="N2824">
        <v>1536.22</v>
      </c>
      <c r="O2824">
        <v>230.43</v>
      </c>
      <c r="P2824" t="s">
        <v>2788</v>
      </c>
      <c r="Q2824">
        <v>1536.22</v>
      </c>
      <c r="R2824">
        <v>25.35</v>
      </c>
      <c r="S2824" t="s">
        <v>33</v>
      </c>
      <c r="T2824">
        <v>1536.22</v>
      </c>
      <c r="U2824">
        <v>116.75</v>
      </c>
      <c r="V2824" t="s">
        <v>33</v>
      </c>
      <c r="W2824" t="s">
        <v>33</v>
      </c>
      <c r="X2824" t="s">
        <v>641</v>
      </c>
      <c r="Y2824" t="s">
        <v>91</v>
      </c>
      <c r="Z2824" t="s">
        <v>2880</v>
      </c>
      <c r="AA2824" t="s">
        <v>2881</v>
      </c>
      <c r="AC2824" s="13" t="str">
        <f t="shared" si="462"/>
        <v>000168916</v>
      </c>
      <c r="AD2824" t="str">
        <f t="shared" si="463"/>
        <v>27/11/2015</v>
      </c>
      <c r="AE2824" t="str">
        <f t="shared" si="464"/>
        <v>59578948000414</v>
      </c>
      <c r="AF2824" s="14">
        <f t="shared" si="465"/>
        <v>1766.65</v>
      </c>
      <c r="AG2824">
        <f t="shared" si="466"/>
        <v>0</v>
      </c>
      <c r="AH2824">
        <f t="shared" si="467"/>
        <v>1</v>
      </c>
      <c r="AI2824" s="16">
        <v>6783934</v>
      </c>
      <c r="AJ2824" s="16" t="s">
        <v>7468</v>
      </c>
      <c r="AK2824" s="16" t="s">
        <v>5828</v>
      </c>
      <c r="AL2824" s="16" t="s">
        <v>2769</v>
      </c>
      <c r="AM2824" s="16" t="s">
        <v>7193</v>
      </c>
      <c r="AN2824">
        <v>50</v>
      </c>
      <c r="AO2824">
        <f>VLOOKUP(TRIM(AL2824),'Parcela Dedutivel'!$A$1:$B$65536,2,FALSE)</f>
        <v>53.31</v>
      </c>
      <c r="AP2824" s="15">
        <f t="shared" si="468"/>
        <v>53.31</v>
      </c>
      <c r="AQ2824" s="16">
        <f t="shared" si="469"/>
        <v>2665.5</v>
      </c>
      <c r="AV2824" s="18"/>
      <c r="AY2824" s="17"/>
      <c r="AZ2824" s="17"/>
    </row>
    <row r="2825" spans="1:52" hidden="1" x14ac:dyDescent="0.25">
      <c r="A2825" t="s">
        <v>26</v>
      </c>
      <c r="B2825" t="s">
        <v>6656</v>
      </c>
      <c r="C2825">
        <v>42335</v>
      </c>
      <c r="D2825" t="s">
        <v>2787</v>
      </c>
      <c r="E2825" t="s">
        <v>6979</v>
      </c>
      <c r="F2825" t="s">
        <v>29</v>
      </c>
      <c r="G2825">
        <v>924.74</v>
      </c>
      <c r="H2825">
        <v>804.12</v>
      </c>
      <c r="I2825">
        <v>144.74</v>
      </c>
      <c r="J2825" t="s">
        <v>61</v>
      </c>
      <c r="K2825">
        <v>0</v>
      </c>
      <c r="L2825">
        <v>0</v>
      </c>
      <c r="M2825" t="s">
        <v>31</v>
      </c>
      <c r="N2825">
        <v>804.12</v>
      </c>
      <c r="O2825">
        <v>120.62</v>
      </c>
      <c r="P2825" t="s">
        <v>2788</v>
      </c>
      <c r="Q2825">
        <v>804.12</v>
      </c>
      <c r="R2825">
        <v>13.27</v>
      </c>
      <c r="S2825" t="s">
        <v>33</v>
      </c>
      <c r="T2825">
        <v>804.12</v>
      </c>
      <c r="U2825">
        <v>61.11</v>
      </c>
      <c r="V2825" t="s">
        <v>33</v>
      </c>
      <c r="W2825" t="s">
        <v>33</v>
      </c>
      <c r="X2825" t="s">
        <v>641</v>
      </c>
      <c r="Y2825" t="s">
        <v>91</v>
      </c>
      <c r="Z2825" t="s">
        <v>1197</v>
      </c>
      <c r="AA2825" t="s">
        <v>1198</v>
      </c>
      <c r="AC2825" s="13" t="str">
        <f t="shared" si="462"/>
        <v>000168917</v>
      </c>
      <c r="AD2825" t="str">
        <f t="shared" si="463"/>
        <v>27/11/2015</v>
      </c>
      <c r="AE2825" t="str">
        <f t="shared" si="464"/>
        <v>59578948000414</v>
      </c>
      <c r="AF2825" s="14">
        <f t="shared" si="465"/>
        <v>924.74</v>
      </c>
      <c r="AG2825">
        <f t="shared" si="466"/>
        <v>0</v>
      </c>
      <c r="AH2825">
        <f t="shared" si="467"/>
        <v>1</v>
      </c>
      <c r="AI2825" s="16">
        <v>6790179</v>
      </c>
      <c r="AJ2825" s="16" t="s">
        <v>7397</v>
      </c>
      <c r="AK2825" s="16" t="s">
        <v>5490</v>
      </c>
      <c r="AL2825" s="16" t="s">
        <v>3643</v>
      </c>
      <c r="AM2825" s="16" t="s">
        <v>7143</v>
      </c>
      <c r="AN2825">
        <v>100</v>
      </c>
      <c r="AO2825">
        <f>VLOOKUP(TRIM(AL2825),'Parcela Dedutivel'!$A$1:$B$65536,2,FALSE)</f>
        <v>0</v>
      </c>
      <c r="AP2825" s="15">
        <f t="shared" si="468"/>
        <v>0</v>
      </c>
      <c r="AQ2825" s="16">
        <f t="shared" si="469"/>
        <v>0</v>
      </c>
      <c r="AV2825" s="18"/>
      <c r="AY2825" s="17"/>
      <c r="AZ2825" s="17"/>
    </row>
    <row r="2826" spans="1:52" hidden="1" x14ac:dyDescent="0.25">
      <c r="A2826" t="s">
        <v>26</v>
      </c>
      <c r="B2826" t="s">
        <v>6656</v>
      </c>
      <c r="C2826">
        <v>42335</v>
      </c>
      <c r="D2826" t="s">
        <v>2787</v>
      </c>
      <c r="E2826" t="s">
        <v>6979</v>
      </c>
      <c r="F2826" t="s">
        <v>29</v>
      </c>
      <c r="G2826">
        <v>1631.17</v>
      </c>
      <c r="H2826">
        <v>1418.41</v>
      </c>
      <c r="I2826">
        <v>255.31</v>
      </c>
      <c r="J2826" t="s">
        <v>61</v>
      </c>
      <c r="K2826">
        <v>0</v>
      </c>
      <c r="L2826">
        <v>0</v>
      </c>
      <c r="M2826" t="s">
        <v>31</v>
      </c>
      <c r="N2826">
        <v>1418.41</v>
      </c>
      <c r="O2826">
        <v>212.76</v>
      </c>
      <c r="P2826" t="s">
        <v>2788</v>
      </c>
      <c r="Q2826">
        <v>1418.41</v>
      </c>
      <c r="R2826">
        <v>23.400000000000002</v>
      </c>
      <c r="S2826" t="s">
        <v>33</v>
      </c>
      <c r="T2826">
        <v>1418.41</v>
      </c>
      <c r="U2826">
        <v>107.8</v>
      </c>
      <c r="V2826" t="s">
        <v>33</v>
      </c>
      <c r="W2826" t="s">
        <v>33</v>
      </c>
      <c r="X2826" t="s">
        <v>641</v>
      </c>
      <c r="Y2826" t="s">
        <v>91</v>
      </c>
      <c r="Z2826" t="s">
        <v>1739</v>
      </c>
      <c r="AA2826" t="s">
        <v>1740</v>
      </c>
      <c r="AC2826" s="13" t="str">
        <f t="shared" si="462"/>
        <v>000168917</v>
      </c>
      <c r="AD2826" t="str">
        <f t="shared" si="463"/>
        <v>27/11/2015</v>
      </c>
      <c r="AE2826" t="str">
        <f t="shared" si="464"/>
        <v>59578948000414</v>
      </c>
      <c r="AF2826" s="14">
        <f t="shared" si="465"/>
        <v>1631.17</v>
      </c>
      <c r="AG2826">
        <f t="shared" si="466"/>
        <v>0</v>
      </c>
      <c r="AH2826">
        <f t="shared" si="467"/>
        <v>1</v>
      </c>
      <c r="AI2826" s="16">
        <v>6786129</v>
      </c>
      <c r="AJ2826" s="16" t="s">
        <v>7596</v>
      </c>
      <c r="AK2826" s="16" t="s">
        <v>5829</v>
      </c>
      <c r="AL2826" s="16" t="s">
        <v>768</v>
      </c>
      <c r="AM2826" s="16" t="s">
        <v>7143</v>
      </c>
      <c r="AN2826">
        <v>2</v>
      </c>
      <c r="AO2826" t="e">
        <f>VLOOKUP(TRIM(AL2826),'Parcela Dedutivel'!$A$1:$B$65536,2,FALSE)</f>
        <v>#N/A</v>
      </c>
      <c r="AP2826" s="15">
        <f t="shared" si="468"/>
        <v>0</v>
      </c>
      <c r="AQ2826" s="16">
        <f t="shared" si="469"/>
        <v>0</v>
      </c>
      <c r="AV2826" s="18"/>
      <c r="AY2826" s="17"/>
      <c r="AZ2826" s="17"/>
    </row>
    <row r="2827" spans="1:52" hidden="1" x14ac:dyDescent="0.25">
      <c r="A2827" t="s">
        <v>26</v>
      </c>
      <c r="B2827" t="s">
        <v>6656</v>
      </c>
      <c r="C2827">
        <v>42335</v>
      </c>
      <c r="D2827" t="s">
        <v>2787</v>
      </c>
      <c r="E2827" t="s">
        <v>6979</v>
      </c>
      <c r="F2827" t="s">
        <v>29</v>
      </c>
      <c r="G2827">
        <v>778.63000000000011</v>
      </c>
      <c r="H2827">
        <v>677.07</v>
      </c>
      <c r="I2827">
        <v>121.87</v>
      </c>
      <c r="J2827" t="s">
        <v>61</v>
      </c>
      <c r="K2827">
        <v>0</v>
      </c>
      <c r="L2827">
        <v>0</v>
      </c>
      <c r="M2827" t="s">
        <v>31</v>
      </c>
      <c r="N2827">
        <v>677.07</v>
      </c>
      <c r="O2827">
        <v>101.56</v>
      </c>
      <c r="P2827" t="s">
        <v>2788</v>
      </c>
      <c r="Q2827">
        <v>677.07</v>
      </c>
      <c r="R2827">
        <v>11.17</v>
      </c>
      <c r="S2827" t="s">
        <v>33</v>
      </c>
      <c r="T2827">
        <v>677.07</v>
      </c>
      <c r="U2827">
        <v>51.46</v>
      </c>
      <c r="V2827" t="s">
        <v>33</v>
      </c>
      <c r="W2827" t="s">
        <v>33</v>
      </c>
      <c r="X2827" t="s">
        <v>641</v>
      </c>
      <c r="Y2827" t="s">
        <v>91</v>
      </c>
      <c r="Z2827" t="s">
        <v>6657</v>
      </c>
      <c r="AA2827" t="s">
        <v>6658</v>
      </c>
      <c r="AC2827" s="13" t="str">
        <f t="shared" si="462"/>
        <v>000168917</v>
      </c>
      <c r="AD2827" t="str">
        <f t="shared" si="463"/>
        <v>27/11/2015</v>
      </c>
      <c r="AE2827" t="str">
        <f t="shared" si="464"/>
        <v>59578948000414</v>
      </c>
      <c r="AF2827" s="14">
        <f t="shared" si="465"/>
        <v>778.63000000000011</v>
      </c>
      <c r="AG2827">
        <f t="shared" si="466"/>
        <v>0</v>
      </c>
      <c r="AH2827">
        <f t="shared" si="467"/>
        <v>1</v>
      </c>
      <c r="AI2827" s="16">
        <v>6786129</v>
      </c>
      <c r="AJ2827" s="16" t="s">
        <v>7596</v>
      </c>
      <c r="AK2827" s="16" t="s">
        <v>5829</v>
      </c>
      <c r="AL2827" s="16" t="s">
        <v>5830</v>
      </c>
      <c r="AM2827" s="16" t="s">
        <v>7143</v>
      </c>
      <c r="AN2827">
        <v>3</v>
      </c>
      <c r="AO2827" t="e">
        <f>VLOOKUP(TRIM(AL2827),'Parcela Dedutivel'!$A$1:$B$65536,2,FALSE)</f>
        <v>#N/A</v>
      </c>
      <c r="AP2827" s="15">
        <f t="shared" si="468"/>
        <v>0</v>
      </c>
      <c r="AQ2827" s="16">
        <f t="shared" si="469"/>
        <v>0</v>
      </c>
      <c r="AV2827" s="18"/>
      <c r="AY2827" s="17"/>
      <c r="AZ2827" s="17"/>
    </row>
    <row r="2828" spans="1:52" hidden="1" x14ac:dyDescent="0.25">
      <c r="A2828" t="s">
        <v>26</v>
      </c>
      <c r="B2828" t="s">
        <v>6656</v>
      </c>
      <c r="C2828">
        <v>42335</v>
      </c>
      <c r="D2828" t="s">
        <v>2787</v>
      </c>
      <c r="E2828" t="s">
        <v>6979</v>
      </c>
      <c r="F2828" t="s">
        <v>29</v>
      </c>
      <c r="G2828">
        <v>1849.49</v>
      </c>
      <c r="H2828">
        <v>1608.25</v>
      </c>
      <c r="I2828">
        <v>289.49</v>
      </c>
      <c r="J2828" t="s">
        <v>61</v>
      </c>
      <c r="K2828">
        <v>0</v>
      </c>
      <c r="L2828">
        <v>0</v>
      </c>
      <c r="M2828" t="s">
        <v>31</v>
      </c>
      <c r="N2828">
        <v>1608.25</v>
      </c>
      <c r="O2828">
        <v>241.24</v>
      </c>
      <c r="P2828" t="s">
        <v>2788</v>
      </c>
      <c r="Q2828">
        <v>1608.25</v>
      </c>
      <c r="R2828">
        <v>26.54</v>
      </c>
      <c r="S2828" t="s">
        <v>33</v>
      </c>
      <c r="T2828">
        <v>1608.25</v>
      </c>
      <c r="U2828">
        <v>122.23</v>
      </c>
      <c r="V2828" t="s">
        <v>33</v>
      </c>
      <c r="W2828" t="s">
        <v>33</v>
      </c>
      <c r="X2828" t="s">
        <v>641</v>
      </c>
      <c r="Y2828" t="s">
        <v>91</v>
      </c>
      <c r="Z2828" t="s">
        <v>4945</v>
      </c>
      <c r="AA2828" t="s">
        <v>4946</v>
      </c>
      <c r="AC2828" s="13" t="str">
        <f t="shared" si="462"/>
        <v>000168917</v>
      </c>
      <c r="AD2828" t="str">
        <f t="shared" si="463"/>
        <v>27/11/2015</v>
      </c>
      <c r="AE2828" t="str">
        <f t="shared" si="464"/>
        <v>59578948000414</v>
      </c>
      <c r="AF2828" s="14">
        <f t="shared" si="465"/>
        <v>1849.49</v>
      </c>
      <c r="AG2828">
        <f t="shared" si="466"/>
        <v>0</v>
      </c>
      <c r="AH2828">
        <f t="shared" si="467"/>
        <v>1</v>
      </c>
      <c r="AI2828" s="16">
        <v>6782684</v>
      </c>
      <c r="AJ2828" s="16" t="s">
        <v>7390</v>
      </c>
      <c r="AK2828" s="16" t="s">
        <v>5832</v>
      </c>
      <c r="AL2828" s="16" t="s">
        <v>1159</v>
      </c>
      <c r="AM2828" s="16" t="s">
        <v>7193</v>
      </c>
      <c r="AN2828">
        <v>1</v>
      </c>
      <c r="AO2828" t="e">
        <f>VLOOKUP(TRIM(AL2828),'Parcela Dedutivel'!$A$1:$B$65536,2,FALSE)</f>
        <v>#N/A</v>
      </c>
      <c r="AP2828" s="15">
        <f t="shared" si="468"/>
        <v>0</v>
      </c>
      <c r="AQ2828" s="16">
        <f t="shared" si="469"/>
        <v>0</v>
      </c>
      <c r="AV2828" s="18"/>
      <c r="AY2828" s="17"/>
      <c r="AZ2828" s="17"/>
    </row>
    <row r="2829" spans="1:52" hidden="1" x14ac:dyDescent="0.25">
      <c r="A2829" t="s">
        <v>26</v>
      </c>
      <c r="B2829" t="s">
        <v>6656</v>
      </c>
      <c r="C2829">
        <v>42335</v>
      </c>
      <c r="D2829" t="s">
        <v>2787</v>
      </c>
      <c r="E2829" t="s">
        <v>6979</v>
      </c>
      <c r="F2829" t="s">
        <v>29</v>
      </c>
      <c r="G2829">
        <v>3698.96</v>
      </c>
      <c r="H2829">
        <v>3216.4900000000002</v>
      </c>
      <c r="I2829">
        <v>578.97</v>
      </c>
      <c r="J2829" t="s">
        <v>61</v>
      </c>
      <c r="K2829">
        <v>0</v>
      </c>
      <c r="L2829">
        <v>0</v>
      </c>
      <c r="M2829" t="s">
        <v>31</v>
      </c>
      <c r="N2829">
        <v>3216.4900000000002</v>
      </c>
      <c r="O2829">
        <v>482.47</v>
      </c>
      <c r="P2829" t="s">
        <v>2788</v>
      </c>
      <c r="Q2829">
        <v>3216.4900000000002</v>
      </c>
      <c r="R2829">
        <v>53.07</v>
      </c>
      <c r="S2829" t="s">
        <v>33</v>
      </c>
      <c r="T2829">
        <v>3216.4900000000002</v>
      </c>
      <c r="U2829">
        <v>244.45000000000002</v>
      </c>
      <c r="V2829" t="s">
        <v>33</v>
      </c>
      <c r="W2829" t="s">
        <v>33</v>
      </c>
      <c r="X2829" t="s">
        <v>641</v>
      </c>
      <c r="Y2829" t="s">
        <v>91</v>
      </c>
      <c r="Z2829" t="s">
        <v>1781</v>
      </c>
      <c r="AA2829" t="s">
        <v>1782</v>
      </c>
      <c r="AC2829" s="13" t="str">
        <f t="shared" si="462"/>
        <v>000168917</v>
      </c>
      <c r="AD2829" t="str">
        <f t="shared" si="463"/>
        <v>27/11/2015</v>
      </c>
      <c r="AE2829" t="str">
        <f t="shared" si="464"/>
        <v>59578948000414</v>
      </c>
      <c r="AF2829" s="14">
        <f t="shared" si="465"/>
        <v>3698.96</v>
      </c>
      <c r="AG2829">
        <f t="shared" si="466"/>
        <v>0</v>
      </c>
      <c r="AH2829">
        <f t="shared" si="467"/>
        <v>1</v>
      </c>
      <c r="AI2829" s="16">
        <v>6790179</v>
      </c>
      <c r="AJ2829" s="16" t="s">
        <v>7397</v>
      </c>
      <c r="AK2829" s="16" t="s">
        <v>5490</v>
      </c>
      <c r="AL2829" s="16" t="s">
        <v>5342</v>
      </c>
      <c r="AM2829" s="16" t="s">
        <v>7143</v>
      </c>
      <c r="AN2829">
        <v>1100</v>
      </c>
      <c r="AO2829">
        <f>VLOOKUP(TRIM(AL2829),'Parcela Dedutivel'!$A$1:$B$65536,2,FALSE)</f>
        <v>0</v>
      </c>
      <c r="AP2829" s="15">
        <f t="shared" si="468"/>
        <v>0</v>
      </c>
      <c r="AQ2829" s="16">
        <f t="shared" si="469"/>
        <v>0</v>
      </c>
      <c r="AV2829" s="18"/>
      <c r="AY2829" s="17"/>
      <c r="AZ2829" s="17"/>
    </row>
    <row r="2830" spans="1:52" hidden="1" x14ac:dyDescent="0.25">
      <c r="A2830" t="s">
        <v>26</v>
      </c>
      <c r="B2830" t="s">
        <v>6656</v>
      </c>
      <c r="C2830">
        <v>42335</v>
      </c>
      <c r="D2830" t="s">
        <v>2787</v>
      </c>
      <c r="E2830" t="s">
        <v>6979</v>
      </c>
      <c r="F2830" t="s">
        <v>29</v>
      </c>
      <c r="G2830">
        <v>1557.2600000000002</v>
      </c>
      <c r="H2830">
        <v>1354.14</v>
      </c>
      <c r="I2830">
        <v>243.75</v>
      </c>
      <c r="J2830" t="s">
        <v>61</v>
      </c>
      <c r="K2830">
        <v>0</v>
      </c>
      <c r="L2830">
        <v>0</v>
      </c>
      <c r="M2830" t="s">
        <v>31</v>
      </c>
      <c r="N2830">
        <v>1354.14</v>
      </c>
      <c r="O2830">
        <v>203.12</v>
      </c>
      <c r="P2830" t="s">
        <v>2788</v>
      </c>
      <c r="Q2830">
        <v>1354.14</v>
      </c>
      <c r="R2830">
        <v>22.34</v>
      </c>
      <c r="S2830" t="s">
        <v>33</v>
      </c>
      <c r="T2830">
        <v>1354.14</v>
      </c>
      <c r="U2830">
        <v>102.91</v>
      </c>
      <c r="V2830" t="s">
        <v>33</v>
      </c>
      <c r="W2830" t="s">
        <v>33</v>
      </c>
      <c r="X2830" t="s">
        <v>641</v>
      </c>
      <c r="Y2830" t="s">
        <v>91</v>
      </c>
      <c r="Z2830" t="s">
        <v>2284</v>
      </c>
      <c r="AA2830" t="s">
        <v>2285</v>
      </c>
      <c r="AC2830" s="13" t="str">
        <f t="shared" si="462"/>
        <v>000168917</v>
      </c>
      <c r="AD2830" t="str">
        <f t="shared" si="463"/>
        <v>27/11/2015</v>
      </c>
      <c r="AE2830" t="str">
        <f t="shared" si="464"/>
        <v>59578948000414</v>
      </c>
      <c r="AF2830" s="14">
        <f t="shared" si="465"/>
        <v>1557.2600000000002</v>
      </c>
      <c r="AG2830">
        <f t="shared" si="466"/>
        <v>0</v>
      </c>
      <c r="AH2830">
        <f t="shared" si="467"/>
        <v>1</v>
      </c>
      <c r="AI2830" s="16">
        <v>6782684</v>
      </c>
      <c r="AJ2830" s="16" t="s">
        <v>7390</v>
      </c>
      <c r="AK2830" s="16" t="s">
        <v>5832</v>
      </c>
      <c r="AL2830" s="16" t="s">
        <v>1174</v>
      </c>
      <c r="AM2830" s="16" t="s">
        <v>7193</v>
      </c>
      <c r="AN2830">
        <v>1</v>
      </c>
      <c r="AO2830" t="e">
        <f>VLOOKUP(TRIM(AL2830),'Parcela Dedutivel'!$A$1:$B$65536,2,FALSE)</f>
        <v>#N/A</v>
      </c>
      <c r="AP2830" s="15">
        <f t="shared" si="468"/>
        <v>0</v>
      </c>
      <c r="AQ2830" s="16">
        <f t="shared" si="469"/>
        <v>0</v>
      </c>
      <c r="AV2830" s="18"/>
      <c r="AY2830" s="17"/>
      <c r="AZ2830" s="17"/>
    </row>
    <row r="2831" spans="1:52" hidden="1" x14ac:dyDescent="0.25">
      <c r="A2831" t="s">
        <v>26</v>
      </c>
      <c r="B2831" t="s">
        <v>6656</v>
      </c>
      <c r="C2831">
        <v>42335</v>
      </c>
      <c r="D2831" t="s">
        <v>2787</v>
      </c>
      <c r="E2831" t="s">
        <v>6979</v>
      </c>
      <c r="F2831" t="s">
        <v>29</v>
      </c>
      <c r="G2831">
        <v>5437.2</v>
      </c>
      <c r="H2831">
        <v>4728</v>
      </c>
      <c r="I2831">
        <v>851.04</v>
      </c>
      <c r="J2831" t="s">
        <v>61</v>
      </c>
      <c r="K2831">
        <v>0</v>
      </c>
      <c r="L2831">
        <v>0</v>
      </c>
      <c r="M2831" t="s">
        <v>31</v>
      </c>
      <c r="N2831">
        <v>4728</v>
      </c>
      <c r="O2831">
        <v>709.2</v>
      </c>
      <c r="P2831" t="s">
        <v>2788</v>
      </c>
      <c r="Q2831">
        <v>4728</v>
      </c>
      <c r="R2831">
        <v>78.010000000000005</v>
      </c>
      <c r="S2831" t="s">
        <v>33</v>
      </c>
      <c r="T2831">
        <v>4728</v>
      </c>
      <c r="U2831">
        <v>359.33</v>
      </c>
      <c r="V2831" t="s">
        <v>33</v>
      </c>
      <c r="W2831" t="s">
        <v>33</v>
      </c>
      <c r="X2831" t="s">
        <v>641</v>
      </c>
      <c r="Y2831" t="s">
        <v>91</v>
      </c>
      <c r="Z2831" t="s">
        <v>128</v>
      </c>
      <c r="AA2831" t="s">
        <v>129</v>
      </c>
      <c r="AC2831" s="13" t="str">
        <f t="shared" si="462"/>
        <v>000168917</v>
      </c>
      <c r="AD2831" t="str">
        <f t="shared" si="463"/>
        <v>27/11/2015</v>
      </c>
      <c r="AE2831" t="str">
        <f t="shared" si="464"/>
        <v>59578948000414</v>
      </c>
      <c r="AF2831" s="14">
        <f t="shared" si="465"/>
        <v>5437.2</v>
      </c>
      <c r="AG2831">
        <f t="shared" si="466"/>
        <v>0</v>
      </c>
      <c r="AH2831">
        <f t="shared" si="467"/>
        <v>1</v>
      </c>
      <c r="AI2831" s="16">
        <v>6784129</v>
      </c>
      <c r="AJ2831" s="16" t="s">
        <v>7792</v>
      </c>
      <c r="AK2831" s="16" t="s">
        <v>5491</v>
      </c>
      <c r="AL2831" s="16" t="s">
        <v>5493</v>
      </c>
      <c r="AM2831" s="16" t="s">
        <v>7215</v>
      </c>
      <c r="AN2831">
        <v>3000</v>
      </c>
      <c r="AO2831">
        <f>VLOOKUP(TRIM(AL2831),'Parcela Dedutivel'!$A$1:$B$65536,2,FALSE)</f>
        <v>0.10302731400000001</v>
      </c>
      <c r="AP2831" s="15">
        <f t="shared" si="468"/>
        <v>0.10302731400000001</v>
      </c>
      <c r="AQ2831" s="16">
        <f t="shared" si="469"/>
        <v>309.08194200000003</v>
      </c>
      <c r="AV2831" s="18"/>
      <c r="AY2831" s="17"/>
      <c r="AZ2831" s="17"/>
    </row>
    <row r="2832" spans="1:52" hidden="1" x14ac:dyDescent="0.25">
      <c r="A2832" t="s">
        <v>26</v>
      </c>
      <c r="B2832" t="s">
        <v>6656</v>
      </c>
      <c r="C2832">
        <v>42335</v>
      </c>
      <c r="D2832" t="s">
        <v>2787</v>
      </c>
      <c r="E2832" t="s">
        <v>6979</v>
      </c>
      <c r="F2832" t="s">
        <v>29</v>
      </c>
      <c r="G2832">
        <v>3698.96</v>
      </c>
      <c r="H2832">
        <v>3216.4900000000002</v>
      </c>
      <c r="I2832">
        <v>578.97</v>
      </c>
      <c r="J2832" t="s">
        <v>61</v>
      </c>
      <c r="K2832">
        <v>0</v>
      </c>
      <c r="L2832">
        <v>0</v>
      </c>
      <c r="M2832" t="s">
        <v>31</v>
      </c>
      <c r="N2832">
        <v>3216.4900000000002</v>
      </c>
      <c r="O2832">
        <v>482.47</v>
      </c>
      <c r="P2832" t="s">
        <v>2788</v>
      </c>
      <c r="Q2832">
        <v>3216.4900000000002</v>
      </c>
      <c r="R2832">
        <v>53.07</v>
      </c>
      <c r="S2832" t="s">
        <v>33</v>
      </c>
      <c r="T2832">
        <v>3216.4900000000002</v>
      </c>
      <c r="U2832">
        <v>244.45000000000002</v>
      </c>
      <c r="V2832" t="s">
        <v>33</v>
      </c>
      <c r="W2832" t="s">
        <v>33</v>
      </c>
      <c r="X2832" t="s">
        <v>641</v>
      </c>
      <c r="Y2832" t="s">
        <v>91</v>
      </c>
      <c r="Z2832" t="s">
        <v>1231</v>
      </c>
      <c r="AA2832" t="s">
        <v>1232</v>
      </c>
      <c r="AC2832" s="13" t="str">
        <f t="shared" si="462"/>
        <v>000168917</v>
      </c>
      <c r="AD2832" t="str">
        <f t="shared" si="463"/>
        <v>27/11/2015</v>
      </c>
      <c r="AE2832" t="str">
        <f t="shared" si="464"/>
        <v>59578948000414</v>
      </c>
      <c r="AF2832" s="14">
        <f t="shared" si="465"/>
        <v>3698.96</v>
      </c>
      <c r="AG2832">
        <f t="shared" si="466"/>
        <v>0</v>
      </c>
      <c r="AH2832">
        <f t="shared" si="467"/>
        <v>1</v>
      </c>
      <c r="AI2832" s="16">
        <v>6782684</v>
      </c>
      <c r="AJ2832" s="16" t="s">
        <v>7390</v>
      </c>
      <c r="AK2832" s="16" t="s">
        <v>5832</v>
      </c>
      <c r="AL2832" s="16" t="s">
        <v>1154</v>
      </c>
      <c r="AM2832" s="16" t="s">
        <v>7193</v>
      </c>
      <c r="AN2832">
        <v>2</v>
      </c>
      <c r="AO2832" t="e">
        <f>VLOOKUP(TRIM(AL2832),'Parcela Dedutivel'!$A$1:$B$65536,2,FALSE)</f>
        <v>#N/A</v>
      </c>
      <c r="AP2832" s="15">
        <f t="shared" si="468"/>
        <v>0</v>
      </c>
      <c r="AQ2832" s="16">
        <f t="shared" si="469"/>
        <v>0</v>
      </c>
      <c r="AV2832" s="18"/>
      <c r="AY2832" s="17"/>
      <c r="AZ2832" s="17"/>
    </row>
    <row r="2833" spans="1:52" hidden="1" x14ac:dyDescent="0.25">
      <c r="A2833" t="s">
        <v>26</v>
      </c>
      <c r="B2833" t="s">
        <v>6656</v>
      </c>
      <c r="C2833">
        <v>42335</v>
      </c>
      <c r="D2833" t="s">
        <v>2787</v>
      </c>
      <c r="E2833" t="s">
        <v>6979</v>
      </c>
      <c r="F2833" t="s">
        <v>29</v>
      </c>
      <c r="G2833">
        <v>934.35</v>
      </c>
      <c r="H2833">
        <v>812.48</v>
      </c>
      <c r="I2833">
        <v>146.25</v>
      </c>
      <c r="J2833" t="s">
        <v>61</v>
      </c>
      <c r="K2833">
        <v>0</v>
      </c>
      <c r="L2833">
        <v>0</v>
      </c>
      <c r="M2833" t="s">
        <v>31</v>
      </c>
      <c r="N2833">
        <v>812.48</v>
      </c>
      <c r="O2833">
        <v>121.87</v>
      </c>
      <c r="P2833" t="s">
        <v>2788</v>
      </c>
      <c r="Q2833">
        <v>812.48</v>
      </c>
      <c r="R2833">
        <v>13.41</v>
      </c>
      <c r="S2833" t="s">
        <v>33</v>
      </c>
      <c r="T2833">
        <v>812.48</v>
      </c>
      <c r="U2833">
        <v>61.75</v>
      </c>
      <c r="V2833" t="s">
        <v>33</v>
      </c>
      <c r="W2833" t="s">
        <v>33</v>
      </c>
      <c r="X2833" t="s">
        <v>641</v>
      </c>
      <c r="Y2833" t="s">
        <v>91</v>
      </c>
      <c r="Z2833" t="s">
        <v>1195</v>
      </c>
      <c r="AA2833" t="s">
        <v>1196</v>
      </c>
      <c r="AC2833" s="13" t="str">
        <f t="shared" si="462"/>
        <v>000168917</v>
      </c>
      <c r="AD2833" t="str">
        <f t="shared" si="463"/>
        <v>27/11/2015</v>
      </c>
      <c r="AE2833" t="str">
        <f t="shared" si="464"/>
        <v>59578948000414</v>
      </c>
      <c r="AF2833" s="14">
        <f t="shared" si="465"/>
        <v>934.35</v>
      </c>
      <c r="AG2833">
        <f t="shared" si="466"/>
        <v>0</v>
      </c>
      <c r="AH2833">
        <f t="shared" si="467"/>
        <v>1</v>
      </c>
      <c r="AI2833" s="16">
        <v>6782918</v>
      </c>
      <c r="AJ2833" s="16" t="s">
        <v>7421</v>
      </c>
      <c r="AK2833" s="16" t="s">
        <v>5833</v>
      </c>
      <c r="AL2833" s="16" t="s">
        <v>1388</v>
      </c>
      <c r="AM2833" s="16" t="s">
        <v>7481</v>
      </c>
      <c r="AN2833">
        <v>1</v>
      </c>
      <c r="AO2833" t="e">
        <f>VLOOKUP(TRIM(AL2833),'Parcela Dedutivel'!$A$1:$B$65536,2,FALSE)</f>
        <v>#N/A</v>
      </c>
      <c r="AP2833" s="15">
        <f t="shared" si="468"/>
        <v>0</v>
      </c>
      <c r="AQ2833" s="16">
        <f t="shared" si="469"/>
        <v>0</v>
      </c>
      <c r="AV2833" s="18"/>
      <c r="AY2833" s="17"/>
      <c r="AZ2833" s="17"/>
    </row>
    <row r="2834" spans="1:52" hidden="1" x14ac:dyDescent="0.25">
      <c r="A2834" t="s">
        <v>26</v>
      </c>
      <c r="B2834" t="s">
        <v>6656</v>
      </c>
      <c r="C2834">
        <v>42335</v>
      </c>
      <c r="D2834" t="s">
        <v>2787</v>
      </c>
      <c r="E2834" t="s">
        <v>6979</v>
      </c>
      <c r="F2834" t="s">
        <v>29</v>
      </c>
      <c r="G2834">
        <v>753.11</v>
      </c>
      <c r="H2834">
        <v>627.59</v>
      </c>
      <c r="I2834">
        <v>112.97</v>
      </c>
      <c r="J2834" t="s">
        <v>61</v>
      </c>
      <c r="K2834">
        <v>0</v>
      </c>
      <c r="L2834">
        <v>0</v>
      </c>
      <c r="M2834" t="s">
        <v>31</v>
      </c>
      <c r="N2834">
        <v>627.59</v>
      </c>
      <c r="O2834">
        <v>125.52</v>
      </c>
      <c r="P2834" t="s">
        <v>2788</v>
      </c>
      <c r="Q2834">
        <v>627.59</v>
      </c>
      <c r="R2834">
        <v>10.36</v>
      </c>
      <c r="S2834" t="s">
        <v>33</v>
      </c>
      <c r="T2834">
        <v>627.59</v>
      </c>
      <c r="U2834">
        <v>47.7</v>
      </c>
      <c r="V2834" t="s">
        <v>33</v>
      </c>
      <c r="W2834" t="s">
        <v>33</v>
      </c>
      <c r="X2834" t="s">
        <v>641</v>
      </c>
      <c r="Y2834" t="s">
        <v>99</v>
      </c>
      <c r="Z2834" t="s">
        <v>4439</v>
      </c>
      <c r="AA2834" t="s">
        <v>4440</v>
      </c>
      <c r="AC2834" s="13" t="str">
        <f t="shared" si="462"/>
        <v>000168917</v>
      </c>
      <c r="AD2834" t="str">
        <f t="shared" si="463"/>
        <v>27/11/2015</v>
      </c>
      <c r="AE2834" t="str">
        <f t="shared" si="464"/>
        <v>59578948000414</v>
      </c>
      <c r="AF2834" s="14">
        <f t="shared" si="465"/>
        <v>753.11</v>
      </c>
      <c r="AG2834">
        <f t="shared" si="466"/>
        <v>0</v>
      </c>
      <c r="AH2834">
        <f t="shared" si="467"/>
        <v>1</v>
      </c>
      <c r="AI2834" s="16">
        <v>6794348</v>
      </c>
      <c r="AJ2834" s="16" t="s">
        <v>7486</v>
      </c>
      <c r="AK2834" s="16" t="s">
        <v>5494</v>
      </c>
      <c r="AL2834" s="16" t="s">
        <v>2865</v>
      </c>
      <c r="AM2834" s="16" t="s">
        <v>7143</v>
      </c>
      <c r="AN2834">
        <v>3739</v>
      </c>
      <c r="AO2834">
        <f>VLOOKUP(TRIM(AL2834),'Parcela Dedutivel'!$A$1:$B$65536,2,FALSE)</f>
        <v>0</v>
      </c>
      <c r="AP2834" s="15">
        <f t="shared" si="468"/>
        <v>0</v>
      </c>
      <c r="AQ2834" s="16">
        <f t="shared" si="469"/>
        <v>0</v>
      </c>
      <c r="AV2834" s="18"/>
      <c r="AY2834" s="17"/>
      <c r="AZ2834" s="17"/>
    </row>
    <row r="2835" spans="1:52" hidden="1" x14ac:dyDescent="0.25">
      <c r="A2835" t="s">
        <v>26</v>
      </c>
      <c r="B2835" t="s">
        <v>6656</v>
      </c>
      <c r="C2835">
        <v>42335</v>
      </c>
      <c r="D2835" t="s">
        <v>2787</v>
      </c>
      <c r="E2835" t="s">
        <v>6979</v>
      </c>
      <c r="F2835" t="s">
        <v>29</v>
      </c>
      <c r="G2835">
        <v>1631.17</v>
      </c>
      <c r="H2835">
        <v>1418.41</v>
      </c>
      <c r="I2835">
        <v>255.31</v>
      </c>
      <c r="J2835" t="s">
        <v>61</v>
      </c>
      <c r="K2835">
        <v>0</v>
      </c>
      <c r="L2835">
        <v>0</v>
      </c>
      <c r="M2835" t="s">
        <v>31</v>
      </c>
      <c r="N2835">
        <v>1418.41</v>
      </c>
      <c r="O2835">
        <v>212.76</v>
      </c>
      <c r="P2835" t="s">
        <v>2788</v>
      </c>
      <c r="Q2835">
        <v>1418.41</v>
      </c>
      <c r="R2835">
        <v>23.400000000000002</v>
      </c>
      <c r="S2835" t="s">
        <v>33</v>
      </c>
      <c r="T2835">
        <v>1418.41</v>
      </c>
      <c r="U2835">
        <v>107.8</v>
      </c>
      <c r="V2835" t="s">
        <v>33</v>
      </c>
      <c r="W2835" t="s">
        <v>33</v>
      </c>
      <c r="X2835" t="s">
        <v>641</v>
      </c>
      <c r="Y2835" t="s">
        <v>91</v>
      </c>
      <c r="Z2835" t="s">
        <v>104</v>
      </c>
      <c r="AA2835" t="s">
        <v>105</v>
      </c>
      <c r="AC2835" s="13" t="str">
        <f t="shared" si="462"/>
        <v>000168917</v>
      </c>
      <c r="AD2835" t="str">
        <f t="shared" si="463"/>
        <v>27/11/2015</v>
      </c>
      <c r="AE2835" t="str">
        <f t="shared" si="464"/>
        <v>59578948000414</v>
      </c>
      <c r="AF2835" s="14">
        <f t="shared" si="465"/>
        <v>1631.17</v>
      </c>
      <c r="AG2835">
        <f t="shared" si="466"/>
        <v>0</v>
      </c>
      <c r="AH2835">
        <f t="shared" si="467"/>
        <v>1</v>
      </c>
      <c r="AI2835" s="16">
        <v>6805984</v>
      </c>
      <c r="AJ2835" s="16" t="s">
        <v>7793</v>
      </c>
      <c r="AK2835" s="16" t="s">
        <v>5834</v>
      </c>
      <c r="AL2835" s="16" t="s">
        <v>447</v>
      </c>
      <c r="AM2835" s="16" t="s">
        <v>7143</v>
      </c>
      <c r="AN2835">
        <v>2</v>
      </c>
      <c r="AO2835" t="e">
        <f>VLOOKUP(TRIM(AL2835),'Parcela Dedutivel'!$A$1:$B$65536,2,FALSE)</f>
        <v>#N/A</v>
      </c>
      <c r="AP2835" s="15">
        <f t="shared" si="468"/>
        <v>0</v>
      </c>
      <c r="AQ2835" s="16">
        <f t="shared" si="469"/>
        <v>0</v>
      </c>
      <c r="AV2835" s="18"/>
      <c r="AY2835" s="17"/>
      <c r="AZ2835" s="17"/>
    </row>
    <row r="2836" spans="1:52" hidden="1" x14ac:dyDescent="0.25">
      <c r="A2836" t="s">
        <v>26</v>
      </c>
      <c r="B2836" t="s">
        <v>6656</v>
      </c>
      <c r="C2836">
        <v>42335</v>
      </c>
      <c r="D2836" t="s">
        <v>2787</v>
      </c>
      <c r="E2836" t="s">
        <v>6979</v>
      </c>
      <c r="F2836" t="s">
        <v>29</v>
      </c>
      <c r="G2836">
        <v>543.72</v>
      </c>
      <c r="H2836">
        <v>472.8</v>
      </c>
      <c r="I2836">
        <v>85.100000000000009</v>
      </c>
      <c r="J2836" t="s">
        <v>61</v>
      </c>
      <c r="K2836">
        <v>0</v>
      </c>
      <c r="L2836">
        <v>0</v>
      </c>
      <c r="M2836" t="s">
        <v>31</v>
      </c>
      <c r="N2836">
        <v>472.8</v>
      </c>
      <c r="O2836">
        <v>70.92</v>
      </c>
      <c r="P2836" t="s">
        <v>2788</v>
      </c>
      <c r="Q2836">
        <v>472.8</v>
      </c>
      <c r="R2836">
        <v>7.8</v>
      </c>
      <c r="S2836" t="s">
        <v>33</v>
      </c>
      <c r="T2836">
        <v>472.8</v>
      </c>
      <c r="U2836">
        <v>35.93</v>
      </c>
      <c r="V2836" t="s">
        <v>33</v>
      </c>
      <c r="W2836" t="s">
        <v>33</v>
      </c>
      <c r="X2836" t="s">
        <v>641</v>
      </c>
      <c r="Y2836" t="s">
        <v>91</v>
      </c>
      <c r="Z2836" t="s">
        <v>6659</v>
      </c>
      <c r="AA2836" t="s">
        <v>6660</v>
      </c>
      <c r="AC2836" s="13" t="str">
        <f t="shared" si="462"/>
        <v>000168917</v>
      </c>
      <c r="AD2836" t="str">
        <f t="shared" si="463"/>
        <v>27/11/2015</v>
      </c>
      <c r="AE2836" t="str">
        <f t="shared" si="464"/>
        <v>59578948000414</v>
      </c>
      <c r="AF2836" s="14">
        <f t="shared" si="465"/>
        <v>543.72</v>
      </c>
      <c r="AG2836">
        <f t="shared" si="466"/>
        <v>0</v>
      </c>
      <c r="AH2836">
        <f t="shared" si="467"/>
        <v>1</v>
      </c>
      <c r="AI2836" s="16">
        <v>6789624</v>
      </c>
      <c r="AJ2836" s="16" t="s">
        <v>7441</v>
      </c>
      <c r="AK2836" s="16" t="s">
        <v>5495</v>
      </c>
      <c r="AL2836" s="16" t="s">
        <v>3418</v>
      </c>
      <c r="AM2836" s="16" t="s">
        <v>7143</v>
      </c>
      <c r="AN2836">
        <v>0.13500000000000001</v>
      </c>
      <c r="AO2836">
        <f>VLOOKUP(TRIM(AL2836),'Parcela Dedutivel'!$A$1:$B$65536,2,FALSE)</f>
        <v>0</v>
      </c>
      <c r="AP2836" s="15">
        <f t="shared" si="468"/>
        <v>0</v>
      </c>
      <c r="AQ2836" s="16">
        <f t="shared" si="469"/>
        <v>0</v>
      </c>
      <c r="AV2836" s="18"/>
      <c r="AY2836" s="17"/>
      <c r="AZ2836" s="17"/>
    </row>
    <row r="2837" spans="1:52" hidden="1" x14ac:dyDescent="0.25">
      <c r="A2837" t="s">
        <v>26</v>
      </c>
      <c r="B2837" t="s">
        <v>6656</v>
      </c>
      <c r="C2837">
        <v>42335</v>
      </c>
      <c r="D2837" t="s">
        <v>2787</v>
      </c>
      <c r="E2837" t="s">
        <v>6979</v>
      </c>
      <c r="F2837" t="s">
        <v>29</v>
      </c>
      <c r="G2837">
        <v>1087.43</v>
      </c>
      <c r="H2837">
        <v>945.59</v>
      </c>
      <c r="I2837">
        <v>170.21</v>
      </c>
      <c r="J2837" t="s">
        <v>61</v>
      </c>
      <c r="K2837">
        <v>0</v>
      </c>
      <c r="L2837">
        <v>0</v>
      </c>
      <c r="M2837" t="s">
        <v>31</v>
      </c>
      <c r="N2837">
        <v>945.59</v>
      </c>
      <c r="O2837">
        <v>141.84</v>
      </c>
      <c r="P2837" t="s">
        <v>2788</v>
      </c>
      <c r="Q2837">
        <v>945.59</v>
      </c>
      <c r="R2837">
        <v>15.6</v>
      </c>
      <c r="S2837" t="s">
        <v>33</v>
      </c>
      <c r="T2837">
        <v>945.59</v>
      </c>
      <c r="U2837">
        <v>71.86</v>
      </c>
      <c r="V2837" t="s">
        <v>33</v>
      </c>
      <c r="W2837" t="s">
        <v>33</v>
      </c>
      <c r="X2837" t="s">
        <v>641</v>
      </c>
      <c r="Y2837" t="s">
        <v>91</v>
      </c>
      <c r="Z2837" t="s">
        <v>1192</v>
      </c>
      <c r="AA2837" t="s">
        <v>1193</v>
      </c>
      <c r="AC2837" s="13" t="str">
        <f t="shared" si="462"/>
        <v>000168917</v>
      </c>
      <c r="AD2837" t="str">
        <f t="shared" si="463"/>
        <v>27/11/2015</v>
      </c>
      <c r="AE2837" t="str">
        <f t="shared" si="464"/>
        <v>59578948000414</v>
      </c>
      <c r="AF2837" s="14">
        <f t="shared" si="465"/>
        <v>1087.43</v>
      </c>
      <c r="AG2837">
        <f t="shared" si="466"/>
        <v>0</v>
      </c>
      <c r="AH2837">
        <f t="shared" si="467"/>
        <v>1</v>
      </c>
      <c r="AI2837" s="16">
        <v>6784150</v>
      </c>
      <c r="AJ2837" s="16" t="s">
        <v>7425</v>
      </c>
      <c r="AK2837" s="16" t="s">
        <v>5836</v>
      </c>
      <c r="AL2837" s="16" t="s">
        <v>1329</v>
      </c>
      <c r="AM2837" s="16" t="s">
        <v>7193</v>
      </c>
      <c r="AN2837">
        <v>34</v>
      </c>
      <c r="AO2837" t="e">
        <f>VLOOKUP(TRIM(AL2837),'Parcela Dedutivel'!$A$1:$B$65536,2,FALSE)</f>
        <v>#N/A</v>
      </c>
      <c r="AP2837" s="15">
        <f t="shared" si="468"/>
        <v>0</v>
      </c>
      <c r="AQ2837" s="16">
        <f t="shared" si="469"/>
        <v>0</v>
      </c>
      <c r="AV2837" s="18"/>
      <c r="AY2837" s="17"/>
      <c r="AZ2837" s="17"/>
    </row>
    <row r="2838" spans="1:52" hidden="1" x14ac:dyDescent="0.25">
      <c r="A2838" t="s">
        <v>26</v>
      </c>
      <c r="B2838" t="s">
        <v>6656</v>
      </c>
      <c r="C2838">
        <v>42335</v>
      </c>
      <c r="D2838" t="s">
        <v>2787</v>
      </c>
      <c r="E2838" t="s">
        <v>6979</v>
      </c>
      <c r="F2838" t="s">
        <v>29</v>
      </c>
      <c r="G2838">
        <v>5437.2</v>
      </c>
      <c r="H2838">
        <v>4728</v>
      </c>
      <c r="I2838">
        <v>851.04</v>
      </c>
      <c r="J2838" t="s">
        <v>61</v>
      </c>
      <c r="K2838">
        <v>0</v>
      </c>
      <c r="L2838">
        <v>0</v>
      </c>
      <c r="M2838" t="s">
        <v>31</v>
      </c>
      <c r="N2838">
        <v>4728</v>
      </c>
      <c r="O2838">
        <v>709.2</v>
      </c>
      <c r="P2838" t="s">
        <v>2788</v>
      </c>
      <c r="Q2838">
        <v>4728</v>
      </c>
      <c r="R2838">
        <v>78.010000000000005</v>
      </c>
      <c r="S2838" t="s">
        <v>33</v>
      </c>
      <c r="T2838">
        <v>4728</v>
      </c>
      <c r="U2838">
        <v>359.33</v>
      </c>
      <c r="V2838" t="s">
        <v>33</v>
      </c>
      <c r="W2838" t="s">
        <v>33</v>
      </c>
      <c r="X2838" t="s">
        <v>641</v>
      </c>
      <c r="Y2838" t="s">
        <v>91</v>
      </c>
      <c r="Z2838" t="s">
        <v>1522</v>
      </c>
      <c r="AA2838" t="s">
        <v>1523</v>
      </c>
      <c r="AC2838" s="13" t="str">
        <f t="shared" si="462"/>
        <v>000168917</v>
      </c>
      <c r="AD2838" t="str">
        <f t="shared" si="463"/>
        <v>27/11/2015</v>
      </c>
      <c r="AE2838" t="str">
        <f t="shared" si="464"/>
        <v>59578948000414</v>
      </c>
      <c r="AF2838" s="14">
        <f t="shared" si="465"/>
        <v>5437.2</v>
      </c>
      <c r="AG2838">
        <f t="shared" si="466"/>
        <v>0</v>
      </c>
      <c r="AH2838">
        <f t="shared" si="467"/>
        <v>1</v>
      </c>
      <c r="AI2838" s="16">
        <v>6784150</v>
      </c>
      <c r="AJ2838" s="16" t="s">
        <v>7425</v>
      </c>
      <c r="AK2838" s="16" t="s">
        <v>5836</v>
      </c>
      <c r="AL2838" s="16" t="s">
        <v>1030</v>
      </c>
      <c r="AM2838" s="16" t="s">
        <v>7143</v>
      </c>
      <c r="AN2838">
        <v>30</v>
      </c>
      <c r="AO2838" t="e">
        <f>VLOOKUP(TRIM(AL2838),'Parcela Dedutivel'!$A$1:$B$65536,2,FALSE)</f>
        <v>#N/A</v>
      </c>
      <c r="AP2838" s="15">
        <f t="shared" si="468"/>
        <v>0</v>
      </c>
      <c r="AQ2838" s="16">
        <f t="shared" si="469"/>
        <v>0</v>
      </c>
      <c r="AV2838" s="18"/>
      <c r="AY2838" s="17"/>
      <c r="AZ2838" s="17"/>
    </row>
    <row r="2839" spans="1:52" hidden="1" x14ac:dyDescent="0.25">
      <c r="A2839" t="s">
        <v>26</v>
      </c>
      <c r="B2839" t="s">
        <v>6656</v>
      </c>
      <c r="C2839">
        <v>42335</v>
      </c>
      <c r="D2839" t="s">
        <v>2787</v>
      </c>
      <c r="E2839" t="s">
        <v>6979</v>
      </c>
      <c r="F2839" t="s">
        <v>29</v>
      </c>
      <c r="G2839">
        <v>3765.53</v>
      </c>
      <c r="H2839">
        <v>3137.94</v>
      </c>
      <c r="I2839">
        <v>564.83000000000004</v>
      </c>
      <c r="J2839" t="s">
        <v>61</v>
      </c>
      <c r="K2839">
        <v>0</v>
      </c>
      <c r="L2839">
        <v>0</v>
      </c>
      <c r="M2839" t="s">
        <v>31</v>
      </c>
      <c r="N2839">
        <v>3137.94</v>
      </c>
      <c r="O2839">
        <v>627.59</v>
      </c>
      <c r="P2839" t="s">
        <v>2788</v>
      </c>
      <c r="Q2839">
        <v>3137.94</v>
      </c>
      <c r="R2839">
        <v>51.78</v>
      </c>
      <c r="S2839" t="s">
        <v>33</v>
      </c>
      <c r="T2839">
        <v>3137.94</v>
      </c>
      <c r="U2839">
        <v>238.48000000000002</v>
      </c>
      <c r="V2839" t="s">
        <v>33</v>
      </c>
      <c r="W2839" t="s">
        <v>33</v>
      </c>
      <c r="X2839" t="s">
        <v>641</v>
      </c>
      <c r="Y2839" t="s">
        <v>99</v>
      </c>
      <c r="Z2839" t="s">
        <v>3235</v>
      </c>
      <c r="AA2839" t="s">
        <v>3236</v>
      </c>
      <c r="AC2839" s="13" t="str">
        <f t="shared" si="462"/>
        <v>000168917</v>
      </c>
      <c r="AD2839" t="str">
        <f t="shared" si="463"/>
        <v>27/11/2015</v>
      </c>
      <c r="AE2839" t="str">
        <f t="shared" si="464"/>
        <v>59578948000414</v>
      </c>
      <c r="AF2839" s="14">
        <f t="shared" si="465"/>
        <v>3765.53</v>
      </c>
      <c r="AG2839">
        <f t="shared" si="466"/>
        <v>0</v>
      </c>
      <c r="AH2839">
        <f t="shared" si="467"/>
        <v>1</v>
      </c>
      <c r="AI2839" s="16">
        <v>6789624</v>
      </c>
      <c r="AJ2839" s="16" t="s">
        <v>7441</v>
      </c>
      <c r="AK2839" s="16" t="s">
        <v>5496</v>
      </c>
      <c r="AL2839" s="16" t="s">
        <v>3418</v>
      </c>
      <c r="AM2839" s="16" t="s">
        <v>7143</v>
      </c>
      <c r="AN2839">
        <v>7.2999999999999995E-2</v>
      </c>
      <c r="AO2839">
        <f>VLOOKUP(TRIM(AL2839),'Parcela Dedutivel'!$A$1:$B$65536,2,FALSE)</f>
        <v>0</v>
      </c>
      <c r="AP2839" s="15">
        <f t="shared" si="468"/>
        <v>0</v>
      </c>
      <c r="AQ2839" s="16">
        <f t="shared" si="469"/>
        <v>0</v>
      </c>
      <c r="AV2839" s="18"/>
      <c r="AY2839" s="17"/>
      <c r="AZ2839" s="17"/>
    </row>
    <row r="2840" spans="1:52" hidden="1" x14ac:dyDescent="0.25">
      <c r="A2840" t="s">
        <v>26</v>
      </c>
      <c r="B2840" t="s">
        <v>6661</v>
      </c>
      <c r="C2840">
        <v>42335</v>
      </c>
      <c r="D2840" t="s">
        <v>2787</v>
      </c>
      <c r="E2840" t="s">
        <v>6979</v>
      </c>
      <c r="F2840" t="s">
        <v>29</v>
      </c>
      <c r="G2840">
        <v>5014.3200000000006</v>
      </c>
      <c r="H2840">
        <v>4178.6000000000004</v>
      </c>
      <c r="I2840">
        <v>752.15</v>
      </c>
      <c r="J2840" t="s">
        <v>61</v>
      </c>
      <c r="K2840">
        <v>0</v>
      </c>
      <c r="L2840">
        <v>0</v>
      </c>
      <c r="M2840" t="s">
        <v>31</v>
      </c>
      <c r="N2840">
        <v>4178.6000000000004</v>
      </c>
      <c r="O2840">
        <v>835.72</v>
      </c>
      <c r="P2840" t="s">
        <v>2788</v>
      </c>
      <c r="Q2840">
        <v>4178.6000000000004</v>
      </c>
      <c r="R2840">
        <v>68.95</v>
      </c>
      <c r="S2840" t="s">
        <v>33</v>
      </c>
      <c r="T2840">
        <v>4178.6000000000004</v>
      </c>
      <c r="U2840">
        <v>317.57</v>
      </c>
      <c r="V2840" t="s">
        <v>33</v>
      </c>
      <c r="W2840" t="s">
        <v>33</v>
      </c>
      <c r="X2840" t="s">
        <v>641</v>
      </c>
      <c r="Y2840" t="s">
        <v>99</v>
      </c>
      <c r="Z2840" t="s">
        <v>126</v>
      </c>
      <c r="AA2840" t="s">
        <v>127</v>
      </c>
      <c r="AC2840" s="13" t="str">
        <f t="shared" si="462"/>
        <v>000168918</v>
      </c>
      <c r="AD2840" t="str">
        <f t="shared" si="463"/>
        <v>27/11/2015</v>
      </c>
      <c r="AE2840" t="str">
        <f t="shared" si="464"/>
        <v>59578948000414</v>
      </c>
      <c r="AF2840" s="14">
        <f t="shared" si="465"/>
        <v>5014.3200000000006</v>
      </c>
      <c r="AG2840">
        <f t="shared" si="466"/>
        <v>0</v>
      </c>
      <c r="AH2840">
        <f t="shared" si="467"/>
        <v>1</v>
      </c>
      <c r="AI2840" s="16">
        <v>6784150</v>
      </c>
      <c r="AJ2840" s="16" t="s">
        <v>7425</v>
      </c>
      <c r="AK2840" s="16" t="s">
        <v>5836</v>
      </c>
      <c r="AL2840" s="16" t="s">
        <v>4179</v>
      </c>
      <c r="AM2840" s="16" t="s">
        <v>7143</v>
      </c>
      <c r="AN2840">
        <v>6000</v>
      </c>
      <c r="AO2840">
        <f>VLOOKUP(TRIM(AL2840),'Parcela Dedutivel'!$A$1:$B$65536,2,FALSE)</f>
        <v>0</v>
      </c>
      <c r="AP2840" s="15">
        <f t="shared" si="468"/>
        <v>0</v>
      </c>
      <c r="AQ2840" s="16">
        <f t="shared" si="469"/>
        <v>0</v>
      </c>
      <c r="AV2840" s="18"/>
      <c r="AY2840" s="17"/>
      <c r="AZ2840" s="17"/>
    </row>
    <row r="2841" spans="1:52" hidden="1" x14ac:dyDescent="0.25">
      <c r="A2841" t="s">
        <v>26</v>
      </c>
      <c r="B2841" t="s">
        <v>6662</v>
      </c>
      <c r="C2841">
        <v>42335</v>
      </c>
      <c r="D2841" t="s">
        <v>2787</v>
      </c>
      <c r="E2841" t="s">
        <v>6979</v>
      </c>
      <c r="F2841" t="s">
        <v>29</v>
      </c>
      <c r="G2841">
        <v>1589.14</v>
      </c>
      <c r="H2841">
        <v>1381.8600000000001</v>
      </c>
      <c r="I2841">
        <v>248.73000000000002</v>
      </c>
      <c r="J2841" t="s">
        <v>61</v>
      </c>
      <c r="K2841">
        <v>0</v>
      </c>
      <c r="L2841">
        <v>0</v>
      </c>
      <c r="M2841" t="s">
        <v>31</v>
      </c>
      <c r="N2841">
        <v>1381.8600000000001</v>
      </c>
      <c r="O2841">
        <v>207.28</v>
      </c>
      <c r="P2841" t="s">
        <v>2788</v>
      </c>
      <c r="Q2841">
        <v>1381.8600000000001</v>
      </c>
      <c r="R2841">
        <v>22.8</v>
      </c>
      <c r="S2841" t="s">
        <v>33</v>
      </c>
      <c r="T2841">
        <v>1381.8600000000001</v>
      </c>
      <c r="U2841">
        <v>105.02</v>
      </c>
      <c r="V2841" t="s">
        <v>33</v>
      </c>
      <c r="W2841" t="s">
        <v>33</v>
      </c>
      <c r="X2841" t="s">
        <v>641</v>
      </c>
      <c r="Y2841" t="s">
        <v>91</v>
      </c>
      <c r="Z2841" t="s">
        <v>4467</v>
      </c>
      <c r="AA2841" t="s">
        <v>4468</v>
      </c>
      <c r="AC2841" s="13" t="str">
        <f t="shared" si="462"/>
        <v>000168919</v>
      </c>
      <c r="AD2841" t="str">
        <f t="shared" si="463"/>
        <v>27/11/2015</v>
      </c>
      <c r="AE2841" t="str">
        <f t="shared" si="464"/>
        <v>59578948000414</v>
      </c>
      <c r="AF2841" s="14">
        <f t="shared" si="465"/>
        <v>1589.14</v>
      </c>
      <c r="AG2841">
        <f t="shared" si="466"/>
        <v>0</v>
      </c>
      <c r="AH2841">
        <f t="shared" si="467"/>
        <v>1</v>
      </c>
      <c r="AI2841" s="16">
        <v>6789624</v>
      </c>
      <c r="AJ2841" s="16" t="s">
        <v>7441</v>
      </c>
      <c r="AK2841" s="16" t="s">
        <v>5497</v>
      </c>
      <c r="AL2841" s="16" t="s">
        <v>5498</v>
      </c>
      <c r="AM2841" s="16" t="s">
        <v>7143</v>
      </c>
      <c r="AN2841">
        <v>0.1</v>
      </c>
      <c r="AO2841">
        <f>VLOOKUP(TRIM(AL2841),'Parcela Dedutivel'!$A$1:$B$65536,2,FALSE)</f>
        <v>0</v>
      </c>
      <c r="AP2841" s="15">
        <f t="shared" si="468"/>
        <v>0</v>
      </c>
      <c r="AQ2841" s="16">
        <f t="shared" si="469"/>
        <v>0</v>
      </c>
      <c r="AV2841" s="18"/>
      <c r="AY2841" s="17"/>
      <c r="AZ2841" s="17"/>
    </row>
    <row r="2842" spans="1:52" hidden="1" x14ac:dyDescent="0.25">
      <c r="A2842" t="s">
        <v>26</v>
      </c>
      <c r="B2842" t="s">
        <v>6662</v>
      </c>
      <c r="C2842">
        <v>42335</v>
      </c>
      <c r="D2842" t="s">
        <v>2787</v>
      </c>
      <c r="E2842" t="s">
        <v>6979</v>
      </c>
      <c r="F2842" t="s">
        <v>29</v>
      </c>
      <c r="G2842">
        <v>433.83000000000004</v>
      </c>
      <c r="H2842">
        <v>377.24</v>
      </c>
      <c r="I2842">
        <v>67.900000000000006</v>
      </c>
      <c r="J2842" t="s">
        <v>61</v>
      </c>
      <c r="K2842">
        <v>0</v>
      </c>
      <c r="L2842">
        <v>0</v>
      </c>
      <c r="M2842" t="s">
        <v>31</v>
      </c>
      <c r="N2842">
        <v>377.24</v>
      </c>
      <c r="O2842">
        <v>56.59</v>
      </c>
      <c r="P2842" t="s">
        <v>2788</v>
      </c>
      <c r="Q2842">
        <v>377.24</v>
      </c>
      <c r="R2842">
        <v>6.22</v>
      </c>
      <c r="S2842" t="s">
        <v>33</v>
      </c>
      <c r="T2842">
        <v>377.24</v>
      </c>
      <c r="U2842">
        <v>28.67</v>
      </c>
      <c r="V2842" t="s">
        <v>33</v>
      </c>
      <c r="W2842" t="s">
        <v>33</v>
      </c>
      <c r="X2842" t="s">
        <v>641</v>
      </c>
      <c r="Y2842" t="s">
        <v>91</v>
      </c>
      <c r="Z2842" t="s">
        <v>94</v>
      </c>
      <c r="AA2842" t="s">
        <v>95</v>
      </c>
      <c r="AC2842" s="13" t="str">
        <f t="shared" si="462"/>
        <v>000168919</v>
      </c>
      <c r="AD2842" t="str">
        <f t="shared" si="463"/>
        <v>27/11/2015</v>
      </c>
      <c r="AE2842" t="str">
        <f t="shared" si="464"/>
        <v>59578948000414</v>
      </c>
      <c r="AF2842" s="14">
        <f t="shared" si="465"/>
        <v>433.83000000000004</v>
      </c>
      <c r="AG2842">
        <f t="shared" si="466"/>
        <v>0</v>
      </c>
      <c r="AH2842">
        <f t="shared" si="467"/>
        <v>1</v>
      </c>
      <c r="AI2842" s="16">
        <v>6784150</v>
      </c>
      <c r="AJ2842" s="16" t="s">
        <v>7425</v>
      </c>
      <c r="AK2842" s="16" t="s">
        <v>5836</v>
      </c>
      <c r="AL2842" s="16" t="s">
        <v>4177</v>
      </c>
      <c r="AM2842" s="16" t="s">
        <v>7143</v>
      </c>
      <c r="AN2842">
        <v>1000</v>
      </c>
      <c r="AO2842">
        <f>VLOOKUP(TRIM(AL2842),'Parcela Dedutivel'!$A$1:$B$65536,2,FALSE)</f>
        <v>0</v>
      </c>
      <c r="AP2842" s="15">
        <f t="shared" si="468"/>
        <v>0</v>
      </c>
      <c r="AQ2842" s="16">
        <f t="shared" si="469"/>
        <v>0</v>
      </c>
      <c r="AV2842" s="18"/>
      <c r="AY2842" s="17"/>
      <c r="AZ2842" s="17"/>
    </row>
    <row r="2843" spans="1:52" hidden="1" x14ac:dyDescent="0.25">
      <c r="A2843" t="s">
        <v>26</v>
      </c>
      <c r="B2843" t="s">
        <v>6662</v>
      </c>
      <c r="C2843">
        <v>42335</v>
      </c>
      <c r="D2843" t="s">
        <v>2787</v>
      </c>
      <c r="E2843" t="s">
        <v>6979</v>
      </c>
      <c r="F2843" t="s">
        <v>29</v>
      </c>
      <c r="G2843">
        <v>216.91</v>
      </c>
      <c r="H2843">
        <v>188.62</v>
      </c>
      <c r="I2843">
        <v>33.950000000000003</v>
      </c>
      <c r="J2843" t="s">
        <v>61</v>
      </c>
      <c r="K2843">
        <v>0</v>
      </c>
      <c r="L2843">
        <v>0</v>
      </c>
      <c r="M2843" t="s">
        <v>31</v>
      </c>
      <c r="N2843">
        <v>188.62</v>
      </c>
      <c r="O2843">
        <v>28.29</v>
      </c>
      <c r="P2843" t="s">
        <v>2788</v>
      </c>
      <c r="Q2843">
        <v>188.62</v>
      </c>
      <c r="R2843">
        <v>3.11</v>
      </c>
      <c r="S2843" t="s">
        <v>33</v>
      </c>
      <c r="T2843">
        <v>188.62</v>
      </c>
      <c r="U2843">
        <v>14.34</v>
      </c>
      <c r="V2843" t="s">
        <v>33</v>
      </c>
      <c r="W2843" t="s">
        <v>33</v>
      </c>
      <c r="X2843" t="s">
        <v>641</v>
      </c>
      <c r="Y2843" t="s">
        <v>91</v>
      </c>
      <c r="Z2843" t="s">
        <v>4283</v>
      </c>
      <c r="AA2843" t="s">
        <v>4284</v>
      </c>
      <c r="AC2843" s="13" t="str">
        <f t="shared" si="462"/>
        <v>000168919</v>
      </c>
      <c r="AD2843" t="str">
        <f t="shared" si="463"/>
        <v>27/11/2015</v>
      </c>
      <c r="AE2843" t="str">
        <f t="shared" si="464"/>
        <v>59578948000414</v>
      </c>
      <c r="AF2843" s="14">
        <f t="shared" si="465"/>
        <v>216.91</v>
      </c>
      <c r="AG2843">
        <f t="shared" si="466"/>
        <v>0</v>
      </c>
      <c r="AH2843">
        <f t="shared" si="467"/>
        <v>1</v>
      </c>
      <c r="AI2843" s="16">
        <v>6789624</v>
      </c>
      <c r="AJ2843" s="16" t="s">
        <v>7441</v>
      </c>
      <c r="AK2843" s="16" t="s">
        <v>5499</v>
      </c>
      <c r="AL2843" s="16" t="s">
        <v>3414</v>
      </c>
      <c r="AM2843" s="16" t="s">
        <v>7143</v>
      </c>
      <c r="AN2843">
        <v>0.1</v>
      </c>
      <c r="AO2843">
        <f>VLOOKUP(TRIM(AL2843),'Parcela Dedutivel'!$A$1:$B$65536,2,FALSE)</f>
        <v>0</v>
      </c>
      <c r="AP2843" s="15">
        <f t="shared" si="468"/>
        <v>0</v>
      </c>
      <c r="AQ2843" s="16">
        <f t="shared" si="469"/>
        <v>0</v>
      </c>
      <c r="AV2843" s="18"/>
      <c r="AY2843" s="17"/>
      <c r="AZ2843" s="17"/>
    </row>
    <row r="2844" spans="1:52" hidden="1" x14ac:dyDescent="0.25">
      <c r="A2844" t="s">
        <v>26</v>
      </c>
      <c r="B2844" t="s">
        <v>6662</v>
      </c>
      <c r="C2844">
        <v>42335</v>
      </c>
      <c r="D2844" t="s">
        <v>2787</v>
      </c>
      <c r="E2844" t="s">
        <v>6979</v>
      </c>
      <c r="F2844" t="s">
        <v>29</v>
      </c>
      <c r="G2844">
        <v>210.17</v>
      </c>
      <c r="H2844">
        <v>182.76</v>
      </c>
      <c r="I2844">
        <v>32.9</v>
      </c>
      <c r="J2844" t="s">
        <v>61</v>
      </c>
      <c r="K2844">
        <v>0</v>
      </c>
      <c r="L2844">
        <v>0</v>
      </c>
      <c r="M2844" t="s">
        <v>31</v>
      </c>
      <c r="N2844">
        <v>182.76</v>
      </c>
      <c r="O2844">
        <v>27.41</v>
      </c>
      <c r="P2844" t="s">
        <v>2788</v>
      </c>
      <c r="Q2844">
        <v>182.76</v>
      </c>
      <c r="R2844">
        <v>3.02</v>
      </c>
      <c r="S2844" t="s">
        <v>33</v>
      </c>
      <c r="T2844">
        <v>182.76</v>
      </c>
      <c r="U2844">
        <v>13.89</v>
      </c>
      <c r="V2844" t="s">
        <v>33</v>
      </c>
      <c r="W2844" t="s">
        <v>33</v>
      </c>
      <c r="X2844" t="s">
        <v>641</v>
      </c>
      <c r="Y2844" t="s">
        <v>91</v>
      </c>
      <c r="Z2844" t="s">
        <v>6663</v>
      </c>
      <c r="AA2844" t="s">
        <v>6664</v>
      </c>
      <c r="AC2844" s="13" t="str">
        <f t="shared" si="462"/>
        <v>000168919</v>
      </c>
      <c r="AD2844" t="str">
        <f t="shared" si="463"/>
        <v>27/11/2015</v>
      </c>
      <c r="AE2844" t="str">
        <f t="shared" si="464"/>
        <v>59578948000414</v>
      </c>
      <c r="AF2844" s="14">
        <f t="shared" si="465"/>
        <v>210.17</v>
      </c>
      <c r="AG2844">
        <f t="shared" si="466"/>
        <v>0</v>
      </c>
      <c r="AH2844">
        <f t="shared" si="467"/>
        <v>1</v>
      </c>
      <c r="AI2844" s="16">
        <v>7450840</v>
      </c>
      <c r="AJ2844" s="16" t="s">
        <v>7400</v>
      </c>
      <c r="AK2844" s="16" t="s">
        <v>5838</v>
      </c>
      <c r="AL2844" s="16" t="s">
        <v>2865</v>
      </c>
      <c r="AM2844" s="16" t="s">
        <v>7143</v>
      </c>
      <c r="AN2844">
        <v>67</v>
      </c>
      <c r="AO2844">
        <f>VLOOKUP(TRIM(AL2844),'Parcela Dedutivel'!$A$1:$B$65536,2,FALSE)</f>
        <v>0</v>
      </c>
      <c r="AP2844" s="15">
        <f t="shared" si="468"/>
        <v>0</v>
      </c>
      <c r="AQ2844" s="16">
        <f t="shared" si="469"/>
        <v>0</v>
      </c>
      <c r="AV2844" s="18"/>
      <c r="AY2844" s="17"/>
      <c r="AZ2844" s="17"/>
    </row>
    <row r="2845" spans="1:52" hidden="1" x14ac:dyDescent="0.25">
      <c r="A2845" t="s">
        <v>26</v>
      </c>
      <c r="B2845" t="s">
        <v>6662</v>
      </c>
      <c r="C2845">
        <v>42335</v>
      </c>
      <c r="D2845" t="s">
        <v>2787</v>
      </c>
      <c r="E2845" t="s">
        <v>6979</v>
      </c>
      <c r="F2845" t="s">
        <v>29</v>
      </c>
      <c r="G2845">
        <v>420.36</v>
      </c>
      <c r="H2845">
        <v>365.53000000000003</v>
      </c>
      <c r="I2845">
        <v>65.8</v>
      </c>
      <c r="J2845" t="s">
        <v>61</v>
      </c>
      <c r="K2845">
        <v>0</v>
      </c>
      <c r="L2845">
        <v>0</v>
      </c>
      <c r="M2845" t="s">
        <v>31</v>
      </c>
      <c r="N2845">
        <v>365.53000000000003</v>
      </c>
      <c r="O2845">
        <v>54.83</v>
      </c>
      <c r="P2845" t="s">
        <v>2788</v>
      </c>
      <c r="Q2845">
        <v>365.53000000000003</v>
      </c>
      <c r="R2845">
        <v>6.03</v>
      </c>
      <c r="S2845" t="s">
        <v>33</v>
      </c>
      <c r="T2845">
        <v>365.53000000000003</v>
      </c>
      <c r="U2845">
        <v>27.78</v>
      </c>
      <c r="V2845" t="s">
        <v>33</v>
      </c>
      <c r="W2845" t="s">
        <v>33</v>
      </c>
      <c r="X2845" t="s">
        <v>641</v>
      </c>
      <c r="Y2845" t="s">
        <v>91</v>
      </c>
      <c r="Z2845" t="s">
        <v>1815</v>
      </c>
      <c r="AA2845" t="s">
        <v>1816</v>
      </c>
      <c r="AC2845" s="13" t="str">
        <f t="shared" si="462"/>
        <v>000168919</v>
      </c>
      <c r="AD2845" t="str">
        <f t="shared" si="463"/>
        <v>27/11/2015</v>
      </c>
      <c r="AE2845" t="str">
        <f t="shared" si="464"/>
        <v>59578948000414</v>
      </c>
      <c r="AF2845" s="14">
        <f t="shared" si="465"/>
        <v>420.36</v>
      </c>
      <c r="AG2845">
        <f t="shared" si="466"/>
        <v>0</v>
      </c>
      <c r="AH2845">
        <f t="shared" si="467"/>
        <v>1</v>
      </c>
      <c r="AI2845" s="16">
        <v>7466594</v>
      </c>
      <c r="AJ2845" s="16" t="s">
        <v>7524</v>
      </c>
      <c r="AK2845" s="16" t="s">
        <v>5839</v>
      </c>
      <c r="AL2845" s="16" t="s">
        <v>3894</v>
      </c>
      <c r="AM2845" s="16" t="s">
        <v>7143</v>
      </c>
      <c r="AN2845">
        <v>300000</v>
      </c>
      <c r="AO2845" t="e">
        <f>VLOOKUP(TRIM(AL2845),'Parcela Dedutivel'!$A$1:$B$65536,2,FALSE)</f>
        <v>#N/A</v>
      </c>
      <c r="AP2845" s="15">
        <f t="shared" si="468"/>
        <v>0</v>
      </c>
      <c r="AQ2845" s="16">
        <f t="shared" si="469"/>
        <v>0</v>
      </c>
      <c r="AV2845" s="18"/>
      <c r="AY2845" s="17"/>
      <c r="AZ2845" s="17"/>
    </row>
    <row r="2846" spans="1:52" hidden="1" x14ac:dyDescent="0.25">
      <c r="A2846" t="s">
        <v>26</v>
      </c>
      <c r="B2846" t="s">
        <v>6662</v>
      </c>
      <c r="C2846">
        <v>42335</v>
      </c>
      <c r="D2846" t="s">
        <v>2787</v>
      </c>
      <c r="E2846" t="s">
        <v>6979</v>
      </c>
      <c r="F2846" t="s">
        <v>29</v>
      </c>
      <c r="G2846">
        <v>1173</v>
      </c>
      <c r="H2846">
        <v>1020</v>
      </c>
      <c r="I2846">
        <v>183.6</v>
      </c>
      <c r="J2846" t="s">
        <v>61</v>
      </c>
      <c r="K2846">
        <v>0</v>
      </c>
      <c r="L2846">
        <v>0</v>
      </c>
      <c r="M2846" t="s">
        <v>31</v>
      </c>
      <c r="N2846">
        <v>1020</v>
      </c>
      <c r="O2846">
        <v>153</v>
      </c>
      <c r="P2846" t="s">
        <v>2788</v>
      </c>
      <c r="Q2846">
        <v>1020</v>
      </c>
      <c r="R2846">
        <v>16.830000000000002</v>
      </c>
      <c r="S2846" t="s">
        <v>33</v>
      </c>
      <c r="T2846">
        <v>1020</v>
      </c>
      <c r="U2846">
        <v>77.52</v>
      </c>
      <c r="V2846" t="s">
        <v>33</v>
      </c>
      <c r="W2846" t="s">
        <v>33</v>
      </c>
      <c r="X2846" t="s">
        <v>641</v>
      </c>
      <c r="Y2846" t="s">
        <v>91</v>
      </c>
      <c r="Z2846" t="s">
        <v>108</v>
      </c>
      <c r="AA2846" t="s">
        <v>109</v>
      </c>
      <c r="AC2846" s="13" t="str">
        <f t="shared" si="462"/>
        <v>000168919</v>
      </c>
      <c r="AD2846" t="str">
        <f t="shared" si="463"/>
        <v>27/11/2015</v>
      </c>
      <c r="AE2846" t="str">
        <f t="shared" si="464"/>
        <v>59578948000414</v>
      </c>
      <c r="AF2846" s="14">
        <f t="shared" si="465"/>
        <v>1173</v>
      </c>
      <c r="AG2846">
        <f t="shared" si="466"/>
        <v>0</v>
      </c>
      <c r="AH2846">
        <f t="shared" si="467"/>
        <v>1</v>
      </c>
      <c r="AI2846" s="16">
        <v>6789624</v>
      </c>
      <c r="AJ2846" s="16" t="s">
        <v>7441</v>
      </c>
      <c r="AK2846" s="16" t="s">
        <v>5500</v>
      </c>
      <c r="AL2846" s="16" t="s">
        <v>3418</v>
      </c>
      <c r="AM2846" s="16" t="s">
        <v>7143</v>
      </c>
      <c r="AN2846">
        <v>0.44400000000000001</v>
      </c>
      <c r="AO2846">
        <f>VLOOKUP(TRIM(AL2846),'Parcela Dedutivel'!$A$1:$B$65536,2,FALSE)</f>
        <v>0</v>
      </c>
      <c r="AP2846" s="15">
        <f t="shared" si="468"/>
        <v>0</v>
      </c>
      <c r="AQ2846" s="16">
        <f t="shared" si="469"/>
        <v>0</v>
      </c>
      <c r="AV2846" s="18"/>
      <c r="AY2846" s="17"/>
      <c r="AZ2846" s="17"/>
    </row>
    <row r="2847" spans="1:52" hidden="1" x14ac:dyDescent="0.25">
      <c r="A2847" t="s">
        <v>26</v>
      </c>
      <c r="B2847" t="s">
        <v>6662</v>
      </c>
      <c r="C2847">
        <v>42335</v>
      </c>
      <c r="D2847" t="s">
        <v>2787</v>
      </c>
      <c r="E2847" t="s">
        <v>6979</v>
      </c>
      <c r="F2847" t="s">
        <v>29</v>
      </c>
      <c r="G2847">
        <v>3178.27</v>
      </c>
      <c r="H2847">
        <v>2763.71</v>
      </c>
      <c r="I2847">
        <v>497.47</v>
      </c>
      <c r="J2847" t="s">
        <v>61</v>
      </c>
      <c r="K2847">
        <v>0</v>
      </c>
      <c r="L2847">
        <v>0</v>
      </c>
      <c r="M2847" t="s">
        <v>31</v>
      </c>
      <c r="N2847">
        <v>2763.71</v>
      </c>
      <c r="O2847">
        <v>414.56</v>
      </c>
      <c r="P2847" t="s">
        <v>2788</v>
      </c>
      <c r="Q2847">
        <v>2763.71</v>
      </c>
      <c r="R2847">
        <v>45.6</v>
      </c>
      <c r="S2847" t="s">
        <v>33</v>
      </c>
      <c r="T2847">
        <v>2763.71</v>
      </c>
      <c r="U2847">
        <v>210.04</v>
      </c>
      <c r="V2847" t="s">
        <v>33</v>
      </c>
      <c r="W2847" t="s">
        <v>33</v>
      </c>
      <c r="X2847" t="s">
        <v>641</v>
      </c>
      <c r="Y2847" t="s">
        <v>91</v>
      </c>
      <c r="Z2847" t="s">
        <v>4469</v>
      </c>
      <c r="AA2847" t="s">
        <v>4470</v>
      </c>
      <c r="AC2847" s="13" t="str">
        <f t="shared" si="462"/>
        <v>000168919</v>
      </c>
      <c r="AD2847" t="str">
        <f t="shared" si="463"/>
        <v>27/11/2015</v>
      </c>
      <c r="AE2847" t="str">
        <f t="shared" si="464"/>
        <v>59578948000414</v>
      </c>
      <c r="AF2847" s="14">
        <f t="shared" si="465"/>
        <v>3178.27</v>
      </c>
      <c r="AG2847">
        <f t="shared" si="466"/>
        <v>0</v>
      </c>
      <c r="AH2847">
        <f t="shared" si="467"/>
        <v>1</v>
      </c>
      <c r="AI2847" s="16">
        <v>6782684</v>
      </c>
      <c r="AJ2847" s="16" t="s">
        <v>7390</v>
      </c>
      <c r="AK2847" s="16" t="s">
        <v>5840</v>
      </c>
      <c r="AL2847" s="16" t="s">
        <v>3421</v>
      </c>
      <c r="AM2847" s="16" t="s">
        <v>7193</v>
      </c>
      <c r="AN2847">
        <v>10</v>
      </c>
      <c r="AO2847" t="e">
        <f>VLOOKUP(TRIM(AL2847),'Parcela Dedutivel'!$A$1:$B$65536,2,FALSE)</f>
        <v>#N/A</v>
      </c>
      <c r="AP2847" s="15">
        <f t="shared" si="468"/>
        <v>0</v>
      </c>
      <c r="AQ2847" s="16">
        <f t="shared" si="469"/>
        <v>0</v>
      </c>
      <c r="AV2847" s="18"/>
      <c r="AY2847" s="17"/>
      <c r="AZ2847" s="17"/>
    </row>
    <row r="2848" spans="1:52" hidden="1" x14ac:dyDescent="0.25">
      <c r="A2848" t="s">
        <v>26</v>
      </c>
      <c r="B2848" t="s">
        <v>6662</v>
      </c>
      <c r="C2848">
        <v>42335</v>
      </c>
      <c r="D2848" t="s">
        <v>2787</v>
      </c>
      <c r="E2848" t="s">
        <v>6979</v>
      </c>
      <c r="F2848" t="s">
        <v>29</v>
      </c>
      <c r="G2848">
        <v>6566.7</v>
      </c>
      <c r="H2848">
        <v>5710.17</v>
      </c>
      <c r="I2848">
        <v>1027.83</v>
      </c>
      <c r="J2848" t="s">
        <v>61</v>
      </c>
      <c r="K2848">
        <v>0</v>
      </c>
      <c r="L2848">
        <v>0</v>
      </c>
      <c r="M2848" t="s">
        <v>31</v>
      </c>
      <c r="N2848">
        <v>5710.17</v>
      </c>
      <c r="O2848">
        <v>856.53</v>
      </c>
      <c r="P2848" t="s">
        <v>2788</v>
      </c>
      <c r="Q2848">
        <v>5710.17</v>
      </c>
      <c r="R2848">
        <v>94.22</v>
      </c>
      <c r="S2848" t="s">
        <v>33</v>
      </c>
      <c r="T2848">
        <v>5710.17</v>
      </c>
      <c r="U2848">
        <v>433.97</v>
      </c>
      <c r="V2848" t="s">
        <v>33</v>
      </c>
      <c r="W2848" t="s">
        <v>33</v>
      </c>
      <c r="X2848" t="s">
        <v>641</v>
      </c>
      <c r="Y2848" t="s">
        <v>91</v>
      </c>
      <c r="Z2848" t="s">
        <v>298</v>
      </c>
      <c r="AA2848" t="s">
        <v>299</v>
      </c>
      <c r="AC2848" s="13" t="str">
        <f t="shared" si="462"/>
        <v>000168919</v>
      </c>
      <c r="AD2848" t="str">
        <f t="shared" si="463"/>
        <v>27/11/2015</v>
      </c>
      <c r="AE2848" t="str">
        <f t="shared" si="464"/>
        <v>59578948000414</v>
      </c>
      <c r="AF2848" s="14">
        <f t="shared" si="465"/>
        <v>6566.7</v>
      </c>
      <c r="AG2848">
        <f t="shared" si="466"/>
        <v>0</v>
      </c>
      <c r="AH2848">
        <f t="shared" si="467"/>
        <v>1</v>
      </c>
      <c r="AI2848" s="16">
        <v>6790179</v>
      </c>
      <c r="AJ2848" s="16" t="s">
        <v>7397</v>
      </c>
      <c r="AK2848" s="16" t="s">
        <v>5501</v>
      </c>
      <c r="AL2848" s="16" t="s">
        <v>2861</v>
      </c>
      <c r="AM2848" s="16" t="s">
        <v>7143</v>
      </c>
      <c r="AN2848">
        <v>1000</v>
      </c>
      <c r="AO2848">
        <f>VLOOKUP(TRIM(AL2848),'Parcela Dedutivel'!$A$1:$B$65536,2,FALSE)</f>
        <v>0</v>
      </c>
      <c r="AP2848" s="15">
        <f t="shared" si="468"/>
        <v>0</v>
      </c>
      <c r="AQ2848" s="16">
        <f t="shared" si="469"/>
        <v>0</v>
      </c>
      <c r="AV2848" s="18"/>
      <c r="AY2848" s="17"/>
      <c r="AZ2848" s="17"/>
    </row>
    <row r="2849" spans="1:52" hidden="1" x14ac:dyDescent="0.25">
      <c r="A2849" t="s">
        <v>26</v>
      </c>
      <c r="B2849" t="s">
        <v>6662</v>
      </c>
      <c r="C2849">
        <v>42335</v>
      </c>
      <c r="D2849" t="s">
        <v>2787</v>
      </c>
      <c r="E2849" t="s">
        <v>6979</v>
      </c>
      <c r="F2849" t="s">
        <v>29</v>
      </c>
      <c r="G2849">
        <v>2085.02</v>
      </c>
      <c r="H2849">
        <v>1813.06</v>
      </c>
      <c r="I2849">
        <v>326.35000000000002</v>
      </c>
      <c r="J2849" t="s">
        <v>61</v>
      </c>
      <c r="K2849">
        <v>0</v>
      </c>
      <c r="L2849">
        <v>0</v>
      </c>
      <c r="M2849" t="s">
        <v>31</v>
      </c>
      <c r="N2849">
        <v>1813.06</v>
      </c>
      <c r="O2849">
        <v>271.95999999999998</v>
      </c>
      <c r="P2849" t="s">
        <v>2788</v>
      </c>
      <c r="Q2849">
        <v>1813.06</v>
      </c>
      <c r="R2849">
        <v>29.92</v>
      </c>
      <c r="S2849" t="s">
        <v>33</v>
      </c>
      <c r="T2849">
        <v>1813.06</v>
      </c>
      <c r="U2849">
        <v>137.79</v>
      </c>
      <c r="V2849" t="s">
        <v>33</v>
      </c>
      <c r="W2849" t="s">
        <v>33</v>
      </c>
      <c r="X2849" t="s">
        <v>641</v>
      </c>
      <c r="Y2849" t="s">
        <v>91</v>
      </c>
      <c r="Z2849" t="s">
        <v>3245</v>
      </c>
      <c r="AA2849" t="s">
        <v>3246</v>
      </c>
      <c r="AC2849" s="13" t="str">
        <f t="shared" si="462"/>
        <v>000168919</v>
      </c>
      <c r="AD2849" t="str">
        <f t="shared" si="463"/>
        <v>27/11/2015</v>
      </c>
      <c r="AE2849" t="str">
        <f t="shared" si="464"/>
        <v>59578948000414</v>
      </c>
      <c r="AF2849" s="14">
        <f t="shared" si="465"/>
        <v>2085.02</v>
      </c>
      <c r="AG2849">
        <f t="shared" si="466"/>
        <v>0</v>
      </c>
      <c r="AH2849">
        <f t="shared" si="467"/>
        <v>1</v>
      </c>
      <c r="AI2849" s="16">
        <v>6782684</v>
      </c>
      <c r="AJ2849" s="16" t="s">
        <v>7390</v>
      </c>
      <c r="AK2849" s="16" t="s">
        <v>5840</v>
      </c>
      <c r="AL2849" s="16" t="s">
        <v>87</v>
      </c>
      <c r="AM2849" s="16" t="s">
        <v>7193</v>
      </c>
      <c r="AN2849">
        <v>5</v>
      </c>
      <c r="AO2849" t="e">
        <f>VLOOKUP(TRIM(AL2849),'Parcela Dedutivel'!$A$1:$B$65536,2,FALSE)</f>
        <v>#N/A</v>
      </c>
      <c r="AP2849" s="15">
        <f t="shared" si="468"/>
        <v>0</v>
      </c>
      <c r="AQ2849" s="16">
        <f t="shared" si="469"/>
        <v>0</v>
      </c>
      <c r="AV2849" s="18"/>
      <c r="AY2849" s="17"/>
      <c r="AZ2849" s="17"/>
    </row>
    <row r="2850" spans="1:52" hidden="1" x14ac:dyDescent="0.25">
      <c r="A2850" t="s">
        <v>26</v>
      </c>
      <c r="B2850" t="s">
        <v>6662</v>
      </c>
      <c r="C2850">
        <v>42335</v>
      </c>
      <c r="D2850" t="s">
        <v>2787</v>
      </c>
      <c r="E2850" t="s">
        <v>6979</v>
      </c>
      <c r="F2850" t="s">
        <v>29</v>
      </c>
      <c r="G2850">
        <v>484.61</v>
      </c>
      <c r="H2850">
        <v>421.40000000000003</v>
      </c>
      <c r="I2850">
        <v>75.850000000000009</v>
      </c>
      <c r="J2850" t="s">
        <v>61</v>
      </c>
      <c r="K2850">
        <v>0</v>
      </c>
      <c r="L2850">
        <v>0</v>
      </c>
      <c r="M2850" t="s">
        <v>31</v>
      </c>
      <c r="N2850">
        <v>421.40000000000003</v>
      </c>
      <c r="O2850">
        <v>63.21</v>
      </c>
      <c r="P2850" t="s">
        <v>2788</v>
      </c>
      <c r="Q2850">
        <v>421.40000000000003</v>
      </c>
      <c r="R2850">
        <v>6.95</v>
      </c>
      <c r="S2850" t="s">
        <v>33</v>
      </c>
      <c r="T2850">
        <v>421.40000000000003</v>
      </c>
      <c r="U2850">
        <v>32.03</v>
      </c>
      <c r="V2850" t="s">
        <v>33</v>
      </c>
      <c r="W2850" t="s">
        <v>33</v>
      </c>
      <c r="X2850" t="s">
        <v>641</v>
      </c>
      <c r="Y2850" t="s">
        <v>91</v>
      </c>
      <c r="Z2850" t="s">
        <v>116</v>
      </c>
      <c r="AA2850" t="s">
        <v>117</v>
      </c>
      <c r="AC2850" s="13" t="str">
        <f t="shared" si="462"/>
        <v>000168919</v>
      </c>
      <c r="AD2850" t="str">
        <f t="shared" si="463"/>
        <v>27/11/2015</v>
      </c>
      <c r="AE2850" t="str">
        <f t="shared" si="464"/>
        <v>59578948000414</v>
      </c>
      <c r="AF2850" s="14">
        <f t="shared" si="465"/>
        <v>484.61</v>
      </c>
      <c r="AG2850">
        <f t="shared" si="466"/>
        <v>0</v>
      </c>
      <c r="AH2850">
        <f t="shared" si="467"/>
        <v>1</v>
      </c>
      <c r="AI2850" s="16">
        <v>6782684</v>
      </c>
      <c r="AJ2850" s="16" t="s">
        <v>7390</v>
      </c>
      <c r="AK2850" s="16" t="s">
        <v>5840</v>
      </c>
      <c r="AL2850" s="16" t="s">
        <v>1716</v>
      </c>
      <c r="AM2850" s="16" t="s">
        <v>7193</v>
      </c>
      <c r="AN2850">
        <v>5</v>
      </c>
      <c r="AO2850" t="e">
        <f>VLOOKUP(TRIM(AL2850),'Parcela Dedutivel'!$A$1:$B$65536,2,FALSE)</f>
        <v>#N/A</v>
      </c>
      <c r="AP2850" s="15">
        <f t="shared" si="468"/>
        <v>0</v>
      </c>
      <c r="AQ2850" s="16">
        <f t="shared" si="469"/>
        <v>0</v>
      </c>
      <c r="AV2850" s="18"/>
      <c r="AY2850" s="17"/>
      <c r="AZ2850" s="17"/>
    </row>
    <row r="2851" spans="1:52" hidden="1" x14ac:dyDescent="0.25">
      <c r="A2851" t="s">
        <v>26</v>
      </c>
      <c r="B2851" t="s">
        <v>6662</v>
      </c>
      <c r="C2851">
        <v>42335</v>
      </c>
      <c r="D2851" t="s">
        <v>2787</v>
      </c>
      <c r="E2851" t="s">
        <v>6979</v>
      </c>
      <c r="F2851" t="s">
        <v>29</v>
      </c>
      <c r="G2851">
        <v>2189.35</v>
      </c>
      <c r="H2851">
        <v>1903.78</v>
      </c>
      <c r="I2851">
        <v>342.68</v>
      </c>
      <c r="J2851" t="s">
        <v>61</v>
      </c>
      <c r="K2851">
        <v>0</v>
      </c>
      <c r="L2851">
        <v>0</v>
      </c>
      <c r="M2851" t="s">
        <v>31</v>
      </c>
      <c r="N2851">
        <v>1903.78</v>
      </c>
      <c r="O2851">
        <v>285.57</v>
      </c>
      <c r="P2851" t="s">
        <v>2788</v>
      </c>
      <c r="Q2851">
        <v>1903.78</v>
      </c>
      <c r="R2851">
        <v>31.41</v>
      </c>
      <c r="S2851" t="s">
        <v>33</v>
      </c>
      <c r="T2851">
        <v>1903.78</v>
      </c>
      <c r="U2851">
        <v>144.69</v>
      </c>
      <c r="V2851" t="s">
        <v>33</v>
      </c>
      <c r="W2851" t="s">
        <v>33</v>
      </c>
      <c r="X2851" t="s">
        <v>641</v>
      </c>
      <c r="Y2851" t="s">
        <v>91</v>
      </c>
      <c r="Z2851" t="s">
        <v>4457</v>
      </c>
      <c r="AA2851" t="s">
        <v>4458</v>
      </c>
      <c r="AC2851" s="13" t="str">
        <f t="shared" si="462"/>
        <v>000168919</v>
      </c>
      <c r="AD2851" t="str">
        <f t="shared" si="463"/>
        <v>27/11/2015</v>
      </c>
      <c r="AE2851" t="str">
        <f t="shared" si="464"/>
        <v>59578948000414</v>
      </c>
      <c r="AF2851" s="14">
        <f t="shared" si="465"/>
        <v>2189.35</v>
      </c>
      <c r="AG2851">
        <f t="shared" si="466"/>
        <v>0</v>
      </c>
      <c r="AH2851">
        <f t="shared" si="467"/>
        <v>1</v>
      </c>
      <c r="AI2851" s="16">
        <v>6790179</v>
      </c>
      <c r="AJ2851" s="16" t="s">
        <v>7397</v>
      </c>
      <c r="AK2851" s="16" t="s">
        <v>5501</v>
      </c>
      <c r="AL2851" s="16" t="s">
        <v>3431</v>
      </c>
      <c r="AM2851" s="16" t="s">
        <v>7143</v>
      </c>
      <c r="AN2851">
        <v>100</v>
      </c>
      <c r="AO2851">
        <f>VLOOKUP(TRIM(AL2851),'Parcela Dedutivel'!$A$1:$B$65536,2,FALSE)</f>
        <v>0</v>
      </c>
      <c r="AP2851" s="15">
        <f t="shared" si="468"/>
        <v>0</v>
      </c>
      <c r="AQ2851" s="16">
        <f t="shared" si="469"/>
        <v>0</v>
      </c>
      <c r="AV2851" s="18"/>
      <c r="AY2851" s="17"/>
      <c r="AZ2851" s="17"/>
    </row>
    <row r="2852" spans="1:52" hidden="1" x14ac:dyDescent="0.25">
      <c r="A2852" t="s">
        <v>26</v>
      </c>
      <c r="B2852" t="s">
        <v>6665</v>
      </c>
      <c r="C2852">
        <v>42335</v>
      </c>
      <c r="D2852" t="s">
        <v>2787</v>
      </c>
      <c r="E2852" t="s">
        <v>6979</v>
      </c>
      <c r="F2852" t="s">
        <v>29</v>
      </c>
      <c r="G2852">
        <v>326.86</v>
      </c>
      <c r="H2852">
        <v>284.23</v>
      </c>
      <c r="I2852">
        <v>51.160000000000004</v>
      </c>
      <c r="J2852" t="s">
        <v>61</v>
      </c>
      <c r="K2852">
        <v>0</v>
      </c>
      <c r="L2852">
        <v>0</v>
      </c>
      <c r="M2852" t="s">
        <v>31</v>
      </c>
      <c r="N2852">
        <v>284.23</v>
      </c>
      <c r="O2852">
        <v>42.63</v>
      </c>
      <c r="P2852" t="s">
        <v>2788</v>
      </c>
      <c r="Q2852">
        <v>284.23</v>
      </c>
      <c r="R2852">
        <v>4.6900000000000004</v>
      </c>
      <c r="S2852" t="s">
        <v>33</v>
      </c>
      <c r="T2852">
        <v>284.23</v>
      </c>
      <c r="U2852">
        <v>21.6</v>
      </c>
      <c r="V2852" t="s">
        <v>33</v>
      </c>
      <c r="W2852" t="s">
        <v>33</v>
      </c>
      <c r="X2852" t="s">
        <v>641</v>
      </c>
      <c r="Y2852" t="s">
        <v>91</v>
      </c>
      <c r="Z2852" t="s">
        <v>6666</v>
      </c>
      <c r="AA2852" t="s">
        <v>1279</v>
      </c>
      <c r="AC2852" s="13" t="str">
        <f t="shared" si="462"/>
        <v>000168920</v>
      </c>
      <c r="AD2852" t="str">
        <f t="shared" si="463"/>
        <v>27/11/2015</v>
      </c>
      <c r="AE2852" t="str">
        <f t="shared" si="464"/>
        <v>59578948000414</v>
      </c>
      <c r="AF2852" s="14">
        <f t="shared" si="465"/>
        <v>326.86</v>
      </c>
      <c r="AG2852">
        <f t="shared" si="466"/>
        <v>0</v>
      </c>
      <c r="AH2852">
        <f t="shared" si="467"/>
        <v>1</v>
      </c>
      <c r="AI2852" s="16">
        <v>6784933</v>
      </c>
      <c r="AJ2852" s="16" t="s">
        <v>7540</v>
      </c>
      <c r="AK2852" s="16" t="s">
        <v>5841</v>
      </c>
      <c r="AL2852" s="16" t="s">
        <v>5842</v>
      </c>
      <c r="AM2852" s="16" t="s">
        <v>7143</v>
      </c>
      <c r="AN2852">
        <v>5</v>
      </c>
      <c r="AO2852">
        <f>VLOOKUP(TRIM(AL2852),'Parcela Dedutivel'!$A$1:$B$65536,2,FALSE)</f>
        <v>0</v>
      </c>
      <c r="AP2852" s="15">
        <f t="shared" si="468"/>
        <v>0</v>
      </c>
      <c r="AQ2852" s="16">
        <f t="shared" si="469"/>
        <v>0</v>
      </c>
      <c r="AV2852" s="18"/>
      <c r="AY2852" s="17"/>
      <c r="AZ2852" s="17"/>
    </row>
    <row r="2853" spans="1:52" hidden="1" x14ac:dyDescent="0.25">
      <c r="A2853" t="s">
        <v>26</v>
      </c>
      <c r="B2853" t="s">
        <v>6665</v>
      </c>
      <c r="C2853">
        <v>42335</v>
      </c>
      <c r="D2853" t="s">
        <v>2787</v>
      </c>
      <c r="E2853" t="s">
        <v>6979</v>
      </c>
      <c r="F2853" t="s">
        <v>29</v>
      </c>
      <c r="G2853">
        <v>10002.220000000001</v>
      </c>
      <c r="H2853">
        <v>8335.18</v>
      </c>
      <c r="I2853">
        <v>1500.33</v>
      </c>
      <c r="J2853" t="s">
        <v>61</v>
      </c>
      <c r="K2853">
        <v>0</v>
      </c>
      <c r="L2853">
        <v>0</v>
      </c>
      <c r="M2853" t="s">
        <v>31</v>
      </c>
      <c r="N2853">
        <v>8335.18</v>
      </c>
      <c r="O2853">
        <v>1667.04</v>
      </c>
      <c r="P2853" t="s">
        <v>2788</v>
      </c>
      <c r="Q2853">
        <v>8335.18</v>
      </c>
      <c r="R2853">
        <v>137.53</v>
      </c>
      <c r="S2853" t="s">
        <v>33</v>
      </c>
      <c r="T2853">
        <v>8335.18</v>
      </c>
      <c r="U2853">
        <v>633.47</v>
      </c>
      <c r="V2853" t="s">
        <v>33</v>
      </c>
      <c r="W2853" t="s">
        <v>33</v>
      </c>
      <c r="X2853" t="s">
        <v>641</v>
      </c>
      <c r="Y2853" t="s">
        <v>642</v>
      </c>
      <c r="Z2853" t="s">
        <v>2755</v>
      </c>
      <c r="AA2853" t="s">
        <v>2756</v>
      </c>
      <c r="AC2853" s="13" t="str">
        <f t="shared" si="462"/>
        <v>000168920</v>
      </c>
      <c r="AD2853" t="str">
        <f t="shared" si="463"/>
        <v>27/11/2015</v>
      </c>
      <c r="AE2853" t="str">
        <f t="shared" si="464"/>
        <v>59578948000414</v>
      </c>
      <c r="AF2853" s="14">
        <f t="shared" si="465"/>
        <v>10002.220000000001</v>
      </c>
      <c r="AG2853">
        <f t="shared" si="466"/>
        <v>0</v>
      </c>
      <c r="AH2853">
        <f t="shared" si="467"/>
        <v>1</v>
      </c>
      <c r="AI2853" s="16">
        <v>6790179</v>
      </c>
      <c r="AJ2853" s="16" t="s">
        <v>7397</v>
      </c>
      <c r="AK2853" s="16" t="s">
        <v>5501</v>
      </c>
      <c r="AL2853" s="16" t="s">
        <v>2846</v>
      </c>
      <c r="AM2853" s="16" t="s">
        <v>7143</v>
      </c>
      <c r="AN2853">
        <v>400</v>
      </c>
      <c r="AO2853">
        <f>VLOOKUP(TRIM(AL2853),'Parcela Dedutivel'!$A$1:$B$65536,2,FALSE)</f>
        <v>0</v>
      </c>
      <c r="AP2853" s="15">
        <f t="shared" si="468"/>
        <v>0</v>
      </c>
      <c r="AQ2853" s="16">
        <f t="shared" si="469"/>
        <v>0</v>
      </c>
      <c r="AV2853" s="18"/>
      <c r="AY2853" s="17"/>
      <c r="AZ2853" s="17"/>
    </row>
    <row r="2854" spans="1:52" hidden="1" x14ac:dyDescent="0.25">
      <c r="A2854" t="s">
        <v>26</v>
      </c>
      <c r="B2854" t="s">
        <v>6665</v>
      </c>
      <c r="C2854">
        <v>42335</v>
      </c>
      <c r="D2854" t="s">
        <v>2787</v>
      </c>
      <c r="E2854" t="s">
        <v>6979</v>
      </c>
      <c r="F2854" t="s">
        <v>29</v>
      </c>
      <c r="G2854">
        <v>3190.27</v>
      </c>
      <c r="H2854">
        <v>2658.56</v>
      </c>
      <c r="I2854">
        <v>478.54</v>
      </c>
      <c r="J2854" t="s">
        <v>61</v>
      </c>
      <c r="K2854">
        <v>0</v>
      </c>
      <c r="L2854">
        <v>0</v>
      </c>
      <c r="M2854" t="s">
        <v>31</v>
      </c>
      <c r="N2854">
        <v>2658.56</v>
      </c>
      <c r="O2854">
        <v>531.71</v>
      </c>
      <c r="P2854" t="s">
        <v>2788</v>
      </c>
      <c r="Q2854">
        <v>2658.56</v>
      </c>
      <c r="R2854">
        <v>43.87</v>
      </c>
      <c r="S2854" t="s">
        <v>33</v>
      </c>
      <c r="T2854">
        <v>2658.56</v>
      </c>
      <c r="U2854">
        <v>202.05</v>
      </c>
      <c r="V2854" t="s">
        <v>33</v>
      </c>
      <c r="W2854" t="s">
        <v>33</v>
      </c>
      <c r="X2854" t="s">
        <v>641</v>
      </c>
      <c r="Y2854" t="s">
        <v>99</v>
      </c>
      <c r="Z2854" t="s">
        <v>4240</v>
      </c>
      <c r="AA2854" t="s">
        <v>4241</v>
      </c>
      <c r="AC2854" s="13" t="str">
        <f t="shared" si="462"/>
        <v>000168920</v>
      </c>
      <c r="AD2854" t="str">
        <f t="shared" si="463"/>
        <v>27/11/2015</v>
      </c>
      <c r="AE2854" t="str">
        <f t="shared" si="464"/>
        <v>59578948000414</v>
      </c>
      <c r="AF2854" s="14">
        <f t="shared" si="465"/>
        <v>3190.27</v>
      </c>
      <c r="AG2854">
        <f t="shared" si="466"/>
        <v>0</v>
      </c>
      <c r="AH2854">
        <f t="shared" si="467"/>
        <v>1</v>
      </c>
      <c r="AI2854" s="16">
        <v>6793345</v>
      </c>
      <c r="AJ2854" s="16" t="s">
        <v>7666</v>
      </c>
      <c r="AK2854" s="16" t="s">
        <v>1589</v>
      </c>
      <c r="AL2854" s="16" t="s">
        <v>1592</v>
      </c>
      <c r="AM2854" s="16" t="s">
        <v>7193</v>
      </c>
      <c r="AN2854">
        <v>30</v>
      </c>
      <c r="AO2854" t="e">
        <f>VLOOKUP(TRIM(AL2854),'Parcela Dedutivel'!$A$1:$B$65536,2,FALSE)</f>
        <v>#N/A</v>
      </c>
      <c r="AP2854" s="15">
        <f t="shared" si="468"/>
        <v>0</v>
      </c>
      <c r="AQ2854" s="16">
        <f t="shared" si="469"/>
        <v>0</v>
      </c>
      <c r="AV2854" s="18"/>
      <c r="AY2854" s="17"/>
      <c r="AZ2854" s="17"/>
    </row>
    <row r="2855" spans="1:52" hidden="1" x14ac:dyDescent="0.25">
      <c r="A2855" t="s">
        <v>26</v>
      </c>
      <c r="B2855" t="s">
        <v>6665</v>
      </c>
      <c r="C2855">
        <v>42335</v>
      </c>
      <c r="D2855" t="s">
        <v>2787</v>
      </c>
      <c r="E2855" t="s">
        <v>6979</v>
      </c>
      <c r="F2855" t="s">
        <v>29</v>
      </c>
      <c r="G2855">
        <v>205.6</v>
      </c>
      <c r="H2855">
        <v>178.78</v>
      </c>
      <c r="I2855">
        <v>32.18</v>
      </c>
      <c r="J2855" t="s">
        <v>61</v>
      </c>
      <c r="K2855">
        <v>0</v>
      </c>
      <c r="L2855">
        <v>0</v>
      </c>
      <c r="M2855" t="s">
        <v>31</v>
      </c>
      <c r="N2855">
        <v>178.78</v>
      </c>
      <c r="O2855">
        <v>26.82</v>
      </c>
      <c r="P2855" t="s">
        <v>2788</v>
      </c>
      <c r="Q2855">
        <v>178.78</v>
      </c>
      <c r="R2855">
        <v>2.95</v>
      </c>
      <c r="S2855" t="s">
        <v>33</v>
      </c>
      <c r="T2855">
        <v>178.78</v>
      </c>
      <c r="U2855">
        <v>13.59</v>
      </c>
      <c r="V2855" t="s">
        <v>33</v>
      </c>
      <c r="W2855" t="s">
        <v>33</v>
      </c>
      <c r="X2855" t="s">
        <v>641</v>
      </c>
      <c r="Y2855" t="s">
        <v>91</v>
      </c>
      <c r="Z2855" t="s">
        <v>1194</v>
      </c>
      <c r="AA2855" t="s">
        <v>139</v>
      </c>
      <c r="AC2855" s="13" t="str">
        <f t="shared" si="462"/>
        <v>000168920</v>
      </c>
      <c r="AD2855" t="str">
        <f t="shared" si="463"/>
        <v>27/11/2015</v>
      </c>
      <c r="AE2855" t="str">
        <f t="shared" si="464"/>
        <v>59578948000414</v>
      </c>
      <c r="AF2855" s="14">
        <f t="shared" si="465"/>
        <v>205.6</v>
      </c>
      <c r="AG2855">
        <f t="shared" si="466"/>
        <v>0</v>
      </c>
      <c r="AH2855">
        <f t="shared" si="467"/>
        <v>1</v>
      </c>
      <c r="AI2855" s="16">
        <v>6784150</v>
      </c>
      <c r="AJ2855" s="16" t="s">
        <v>7425</v>
      </c>
      <c r="AK2855" s="16" t="s">
        <v>5844</v>
      </c>
      <c r="AL2855" s="16" t="s">
        <v>373</v>
      </c>
      <c r="AM2855" s="16" t="s">
        <v>7143</v>
      </c>
      <c r="AN2855">
        <v>2</v>
      </c>
      <c r="AO2855" t="e">
        <f>VLOOKUP(TRIM(AL2855),'Parcela Dedutivel'!$A$1:$B$65536,2,FALSE)</f>
        <v>#N/A</v>
      </c>
      <c r="AP2855" s="15">
        <f t="shared" si="468"/>
        <v>0</v>
      </c>
      <c r="AQ2855" s="16">
        <f t="shared" si="469"/>
        <v>0</v>
      </c>
      <c r="AV2855" s="18"/>
      <c r="AY2855" s="17"/>
      <c r="AZ2855" s="17"/>
    </row>
    <row r="2856" spans="1:52" hidden="1" x14ac:dyDescent="0.25">
      <c r="A2856" t="s">
        <v>26</v>
      </c>
      <c r="B2856" t="s">
        <v>6665</v>
      </c>
      <c r="C2856">
        <v>42335</v>
      </c>
      <c r="D2856" t="s">
        <v>2787</v>
      </c>
      <c r="E2856" t="s">
        <v>6979</v>
      </c>
      <c r="F2856" t="s">
        <v>29</v>
      </c>
      <c r="G2856">
        <v>442.14000000000004</v>
      </c>
      <c r="H2856">
        <v>384.47</v>
      </c>
      <c r="I2856">
        <v>69.2</v>
      </c>
      <c r="J2856" t="s">
        <v>61</v>
      </c>
      <c r="K2856">
        <v>0</v>
      </c>
      <c r="L2856">
        <v>0</v>
      </c>
      <c r="M2856" t="s">
        <v>31</v>
      </c>
      <c r="N2856">
        <v>384.47</v>
      </c>
      <c r="O2856">
        <v>57.67</v>
      </c>
      <c r="P2856" t="s">
        <v>2788</v>
      </c>
      <c r="Q2856">
        <v>384.47</v>
      </c>
      <c r="R2856">
        <v>6.34</v>
      </c>
      <c r="S2856" t="s">
        <v>33</v>
      </c>
      <c r="T2856">
        <v>384.47</v>
      </c>
      <c r="U2856">
        <v>29.22</v>
      </c>
      <c r="V2856" t="s">
        <v>33</v>
      </c>
      <c r="W2856" t="s">
        <v>33</v>
      </c>
      <c r="X2856" t="s">
        <v>641</v>
      </c>
      <c r="Y2856" t="s">
        <v>91</v>
      </c>
      <c r="Z2856" t="s">
        <v>3280</v>
      </c>
      <c r="AA2856" t="s">
        <v>3281</v>
      </c>
      <c r="AC2856" s="13" t="str">
        <f t="shared" si="462"/>
        <v>000168920</v>
      </c>
      <c r="AD2856" t="str">
        <f t="shared" si="463"/>
        <v>27/11/2015</v>
      </c>
      <c r="AE2856" t="str">
        <f t="shared" si="464"/>
        <v>59578948000414</v>
      </c>
      <c r="AF2856" s="14">
        <f t="shared" si="465"/>
        <v>442.14000000000004</v>
      </c>
      <c r="AG2856">
        <f t="shared" si="466"/>
        <v>0</v>
      </c>
      <c r="AH2856">
        <f t="shared" si="467"/>
        <v>1</v>
      </c>
      <c r="AI2856" s="16">
        <v>6794348</v>
      </c>
      <c r="AJ2856" s="16" t="s">
        <v>7486</v>
      </c>
      <c r="AK2856" s="16" t="s">
        <v>5502</v>
      </c>
      <c r="AL2856" s="16" t="s">
        <v>2854</v>
      </c>
      <c r="AM2856" s="16" t="s">
        <v>7143</v>
      </c>
      <c r="AN2856">
        <v>1</v>
      </c>
      <c r="AO2856" t="e">
        <f>VLOOKUP(TRIM(AL2856),'Parcela Dedutivel'!$A$1:$B$65536,2,FALSE)</f>
        <v>#N/A</v>
      </c>
      <c r="AP2856" s="15">
        <f t="shared" si="468"/>
        <v>0</v>
      </c>
      <c r="AQ2856" s="16">
        <f t="shared" si="469"/>
        <v>0</v>
      </c>
      <c r="AV2856" s="18"/>
      <c r="AY2856" s="17"/>
      <c r="AZ2856" s="17"/>
    </row>
    <row r="2857" spans="1:52" hidden="1" x14ac:dyDescent="0.25">
      <c r="A2857" t="s">
        <v>26</v>
      </c>
      <c r="B2857" t="s">
        <v>6665</v>
      </c>
      <c r="C2857">
        <v>42335</v>
      </c>
      <c r="D2857" t="s">
        <v>2787</v>
      </c>
      <c r="E2857" t="s">
        <v>6979</v>
      </c>
      <c r="F2857" t="s">
        <v>29</v>
      </c>
      <c r="G2857">
        <v>3295.88</v>
      </c>
      <c r="H2857">
        <v>2865.98</v>
      </c>
      <c r="I2857">
        <v>515.88</v>
      </c>
      <c r="J2857" t="s">
        <v>61</v>
      </c>
      <c r="K2857">
        <v>0</v>
      </c>
      <c r="L2857">
        <v>0</v>
      </c>
      <c r="M2857" t="s">
        <v>31</v>
      </c>
      <c r="N2857">
        <v>2865.98</v>
      </c>
      <c r="O2857">
        <v>429.90000000000003</v>
      </c>
      <c r="P2857" t="s">
        <v>2788</v>
      </c>
      <c r="Q2857">
        <v>2865.98</v>
      </c>
      <c r="R2857">
        <v>47.29</v>
      </c>
      <c r="S2857" t="s">
        <v>33</v>
      </c>
      <c r="T2857">
        <v>2865.98</v>
      </c>
      <c r="U2857">
        <v>217.81</v>
      </c>
      <c r="V2857" t="s">
        <v>33</v>
      </c>
      <c r="W2857" t="s">
        <v>33</v>
      </c>
      <c r="X2857" t="s">
        <v>641</v>
      </c>
      <c r="Y2857" t="s">
        <v>91</v>
      </c>
      <c r="Z2857" t="s">
        <v>2871</v>
      </c>
      <c r="AA2857" t="s">
        <v>2872</v>
      </c>
      <c r="AC2857" s="13" t="str">
        <f t="shared" si="462"/>
        <v>000168920</v>
      </c>
      <c r="AD2857" t="str">
        <f t="shared" si="463"/>
        <v>27/11/2015</v>
      </c>
      <c r="AE2857" t="str">
        <f t="shared" si="464"/>
        <v>59578948000414</v>
      </c>
      <c r="AF2857" s="14">
        <f t="shared" si="465"/>
        <v>3295.88</v>
      </c>
      <c r="AG2857">
        <f t="shared" si="466"/>
        <v>0</v>
      </c>
      <c r="AH2857">
        <f t="shared" si="467"/>
        <v>1</v>
      </c>
      <c r="AI2857" s="16">
        <v>6784150</v>
      </c>
      <c r="AJ2857" s="16" t="s">
        <v>7425</v>
      </c>
      <c r="AK2857" s="16" t="s">
        <v>5844</v>
      </c>
      <c r="AL2857" s="16" t="s">
        <v>3025</v>
      </c>
      <c r="AM2857" s="16" t="s">
        <v>7143</v>
      </c>
      <c r="AN2857">
        <v>15000</v>
      </c>
      <c r="AO2857">
        <f>VLOOKUP(TRIM(AL2857),'Parcela Dedutivel'!$A$1:$B$65536,2,FALSE)</f>
        <v>0</v>
      </c>
      <c r="AP2857" s="15">
        <f t="shared" si="468"/>
        <v>0</v>
      </c>
      <c r="AQ2857" s="16">
        <f t="shared" si="469"/>
        <v>0</v>
      </c>
      <c r="AV2857" s="18"/>
      <c r="AY2857" s="17"/>
      <c r="AZ2857" s="17"/>
    </row>
    <row r="2858" spans="1:52" hidden="1" x14ac:dyDescent="0.25">
      <c r="A2858" t="s">
        <v>26</v>
      </c>
      <c r="B2858" t="s">
        <v>6665</v>
      </c>
      <c r="C2858">
        <v>42335</v>
      </c>
      <c r="D2858" t="s">
        <v>2787</v>
      </c>
      <c r="E2858" t="s">
        <v>6979</v>
      </c>
      <c r="F2858" t="s">
        <v>29</v>
      </c>
      <c r="G2858">
        <v>1967.25</v>
      </c>
      <c r="H2858">
        <v>1710.65</v>
      </c>
      <c r="I2858">
        <v>307.92</v>
      </c>
      <c r="J2858" t="s">
        <v>61</v>
      </c>
      <c r="K2858">
        <v>0</v>
      </c>
      <c r="L2858">
        <v>0</v>
      </c>
      <c r="M2858" t="s">
        <v>31</v>
      </c>
      <c r="N2858">
        <v>1710.65</v>
      </c>
      <c r="O2858">
        <v>256.60000000000002</v>
      </c>
      <c r="P2858" t="s">
        <v>2788</v>
      </c>
      <c r="Q2858">
        <v>1710.65</v>
      </c>
      <c r="R2858">
        <v>28.23</v>
      </c>
      <c r="S2858" t="s">
        <v>33</v>
      </c>
      <c r="T2858">
        <v>1710.65</v>
      </c>
      <c r="U2858">
        <v>130.01</v>
      </c>
      <c r="V2858" t="s">
        <v>33</v>
      </c>
      <c r="W2858" t="s">
        <v>33</v>
      </c>
      <c r="X2858" t="s">
        <v>641</v>
      </c>
      <c r="Y2858" t="s">
        <v>91</v>
      </c>
      <c r="Z2858" t="s">
        <v>1528</v>
      </c>
      <c r="AA2858" t="s">
        <v>1529</v>
      </c>
      <c r="AC2858" s="13" t="str">
        <f t="shared" si="462"/>
        <v>000168920</v>
      </c>
      <c r="AD2858" t="str">
        <f t="shared" si="463"/>
        <v>27/11/2015</v>
      </c>
      <c r="AE2858" t="str">
        <f t="shared" si="464"/>
        <v>59578948000414</v>
      </c>
      <c r="AF2858" s="14">
        <f t="shared" si="465"/>
        <v>1967.25</v>
      </c>
      <c r="AG2858">
        <f t="shared" si="466"/>
        <v>0</v>
      </c>
      <c r="AH2858">
        <f t="shared" si="467"/>
        <v>1</v>
      </c>
      <c r="AI2858" s="16">
        <v>6792545</v>
      </c>
      <c r="AJ2858" s="16" t="s">
        <v>7794</v>
      </c>
      <c r="AK2858" s="16" t="s">
        <v>5503</v>
      </c>
      <c r="AL2858" s="16" t="s">
        <v>4183</v>
      </c>
      <c r="AM2858" s="16" t="s">
        <v>7143</v>
      </c>
      <c r="AN2858">
        <v>50</v>
      </c>
      <c r="AO2858">
        <f>VLOOKUP(TRIM(AL2858),'Parcela Dedutivel'!$A$1:$B$65536,2,FALSE)</f>
        <v>1.6948897999999997</v>
      </c>
      <c r="AP2858" s="15">
        <f t="shared" si="468"/>
        <v>1.6948897999999997</v>
      </c>
      <c r="AQ2858" s="16">
        <f t="shared" si="469"/>
        <v>84.744489999999985</v>
      </c>
      <c r="AV2858" s="18"/>
      <c r="AY2858" s="17"/>
      <c r="AZ2858" s="17"/>
    </row>
    <row r="2859" spans="1:52" hidden="1" x14ac:dyDescent="0.25">
      <c r="A2859" t="s">
        <v>26</v>
      </c>
      <c r="B2859" t="s">
        <v>6665</v>
      </c>
      <c r="C2859">
        <v>42335</v>
      </c>
      <c r="D2859" t="s">
        <v>2787</v>
      </c>
      <c r="E2859" t="s">
        <v>6979</v>
      </c>
      <c r="F2859" t="s">
        <v>29</v>
      </c>
      <c r="G2859">
        <v>9570.7999999999993</v>
      </c>
      <c r="H2859">
        <v>7975.67</v>
      </c>
      <c r="I2859">
        <v>1435.6200000000001</v>
      </c>
      <c r="J2859" t="s">
        <v>61</v>
      </c>
      <c r="K2859">
        <v>0</v>
      </c>
      <c r="L2859">
        <v>0</v>
      </c>
      <c r="M2859" t="s">
        <v>31</v>
      </c>
      <c r="N2859">
        <v>7975.67</v>
      </c>
      <c r="O2859">
        <v>1595.13</v>
      </c>
      <c r="P2859" t="s">
        <v>2788</v>
      </c>
      <c r="Q2859">
        <v>7975.67</v>
      </c>
      <c r="R2859">
        <v>131.6</v>
      </c>
      <c r="S2859" t="s">
        <v>33</v>
      </c>
      <c r="T2859">
        <v>7975.67</v>
      </c>
      <c r="U2859">
        <v>606.15</v>
      </c>
      <c r="V2859" t="s">
        <v>33</v>
      </c>
      <c r="W2859" t="s">
        <v>33</v>
      </c>
      <c r="X2859" t="s">
        <v>641</v>
      </c>
      <c r="Y2859" t="s">
        <v>99</v>
      </c>
      <c r="Z2859" t="s">
        <v>1534</v>
      </c>
      <c r="AA2859" t="s">
        <v>1535</v>
      </c>
      <c r="AC2859" s="13" t="str">
        <f t="shared" si="462"/>
        <v>000168920</v>
      </c>
      <c r="AD2859" t="str">
        <f t="shared" si="463"/>
        <v>27/11/2015</v>
      </c>
      <c r="AE2859" t="str">
        <f t="shared" si="464"/>
        <v>59578948000414</v>
      </c>
      <c r="AF2859" s="14">
        <f t="shared" si="465"/>
        <v>9570.7999999999993</v>
      </c>
      <c r="AG2859">
        <f t="shared" si="466"/>
        <v>0</v>
      </c>
      <c r="AH2859">
        <f t="shared" si="467"/>
        <v>1</v>
      </c>
      <c r="AI2859" s="16">
        <v>6784150</v>
      </c>
      <c r="AJ2859" s="16" t="s">
        <v>7425</v>
      </c>
      <c r="AK2859" s="16" t="s">
        <v>5844</v>
      </c>
      <c r="AL2859" s="16" t="s">
        <v>3946</v>
      </c>
      <c r="AM2859" s="16" t="s">
        <v>7143</v>
      </c>
      <c r="AN2859">
        <v>35000</v>
      </c>
      <c r="AO2859">
        <f>VLOOKUP(TRIM(AL2859),'Parcela Dedutivel'!$A$1:$B$65536,2,FALSE)</f>
        <v>0</v>
      </c>
      <c r="AP2859" s="15">
        <f t="shared" si="468"/>
        <v>0</v>
      </c>
      <c r="AQ2859" s="16">
        <f t="shared" si="469"/>
        <v>0</v>
      </c>
      <c r="AV2859" s="18"/>
      <c r="AY2859" s="17"/>
      <c r="AZ2859" s="17"/>
    </row>
    <row r="2860" spans="1:52" hidden="1" x14ac:dyDescent="0.25">
      <c r="A2860" t="s">
        <v>26</v>
      </c>
      <c r="B2860" t="s">
        <v>6665</v>
      </c>
      <c r="C2860">
        <v>42335</v>
      </c>
      <c r="D2860" t="s">
        <v>2787</v>
      </c>
      <c r="E2860" t="s">
        <v>6979</v>
      </c>
      <c r="F2860" t="s">
        <v>29</v>
      </c>
      <c r="G2860">
        <v>1507.1</v>
      </c>
      <c r="H2860">
        <v>1310.52</v>
      </c>
      <c r="I2860">
        <v>235.89000000000001</v>
      </c>
      <c r="J2860" t="s">
        <v>61</v>
      </c>
      <c r="K2860">
        <v>0</v>
      </c>
      <c r="L2860">
        <v>0</v>
      </c>
      <c r="M2860" t="s">
        <v>31</v>
      </c>
      <c r="N2860">
        <v>1310.52</v>
      </c>
      <c r="O2860">
        <v>196.58</v>
      </c>
      <c r="P2860" t="s">
        <v>2788</v>
      </c>
      <c r="Q2860">
        <v>1310.52</v>
      </c>
      <c r="R2860">
        <v>21.62</v>
      </c>
      <c r="S2860" t="s">
        <v>33</v>
      </c>
      <c r="T2860">
        <v>1310.52</v>
      </c>
      <c r="U2860">
        <v>99.600000000000009</v>
      </c>
      <c r="V2860" t="s">
        <v>33</v>
      </c>
      <c r="W2860" t="s">
        <v>33</v>
      </c>
      <c r="X2860" t="s">
        <v>641</v>
      </c>
      <c r="Y2860" t="s">
        <v>91</v>
      </c>
      <c r="Z2860" t="s">
        <v>3243</v>
      </c>
      <c r="AA2860" t="s">
        <v>3244</v>
      </c>
      <c r="AC2860" s="13" t="str">
        <f t="shared" si="462"/>
        <v>000168920</v>
      </c>
      <c r="AD2860" t="str">
        <f t="shared" si="463"/>
        <v>27/11/2015</v>
      </c>
      <c r="AE2860" t="str">
        <f t="shared" si="464"/>
        <v>59578948000414</v>
      </c>
      <c r="AF2860" s="14">
        <f t="shared" si="465"/>
        <v>1507.1</v>
      </c>
      <c r="AG2860">
        <f t="shared" si="466"/>
        <v>0</v>
      </c>
      <c r="AH2860">
        <f t="shared" si="467"/>
        <v>1</v>
      </c>
      <c r="AI2860" s="16">
        <v>6784150</v>
      </c>
      <c r="AJ2860" s="16" t="s">
        <v>7425</v>
      </c>
      <c r="AK2860" s="16" t="s">
        <v>5844</v>
      </c>
      <c r="AL2860" s="16" t="s">
        <v>3950</v>
      </c>
      <c r="AM2860" s="16" t="s">
        <v>7143</v>
      </c>
      <c r="AN2860">
        <v>500</v>
      </c>
      <c r="AO2860">
        <f>VLOOKUP(TRIM(AL2860),'Parcela Dedutivel'!$A$1:$B$65536,2,FALSE)</f>
        <v>0</v>
      </c>
      <c r="AP2860" s="15">
        <f t="shared" si="468"/>
        <v>0</v>
      </c>
      <c r="AQ2860" s="16">
        <f t="shared" si="469"/>
        <v>0</v>
      </c>
      <c r="AV2860" s="18"/>
      <c r="AY2860" s="17"/>
      <c r="AZ2860" s="17"/>
    </row>
    <row r="2861" spans="1:52" hidden="1" x14ac:dyDescent="0.25">
      <c r="A2861" t="s">
        <v>26</v>
      </c>
      <c r="B2861" t="s">
        <v>6665</v>
      </c>
      <c r="C2861">
        <v>42335</v>
      </c>
      <c r="D2861" t="s">
        <v>2787</v>
      </c>
      <c r="E2861" t="s">
        <v>6979</v>
      </c>
      <c r="F2861" t="s">
        <v>29</v>
      </c>
      <c r="G2861">
        <v>121.28</v>
      </c>
      <c r="H2861">
        <v>105.46000000000001</v>
      </c>
      <c r="I2861">
        <v>18.98</v>
      </c>
      <c r="J2861" t="s">
        <v>61</v>
      </c>
      <c r="K2861">
        <v>0</v>
      </c>
      <c r="L2861">
        <v>0</v>
      </c>
      <c r="M2861" t="s">
        <v>31</v>
      </c>
      <c r="N2861">
        <v>105.46000000000001</v>
      </c>
      <c r="O2861">
        <v>15.82</v>
      </c>
      <c r="P2861" t="s">
        <v>2788</v>
      </c>
      <c r="Q2861">
        <v>105.46000000000001</v>
      </c>
      <c r="R2861">
        <v>1.74</v>
      </c>
      <c r="S2861" t="s">
        <v>33</v>
      </c>
      <c r="T2861">
        <v>105.46000000000001</v>
      </c>
      <c r="U2861">
        <v>8.01</v>
      </c>
      <c r="V2861" t="s">
        <v>33</v>
      </c>
      <c r="W2861" t="s">
        <v>33</v>
      </c>
      <c r="X2861" t="s">
        <v>641</v>
      </c>
      <c r="Y2861" t="s">
        <v>91</v>
      </c>
      <c r="Z2861" t="s">
        <v>3941</v>
      </c>
      <c r="AA2861" t="s">
        <v>139</v>
      </c>
      <c r="AC2861" s="13" t="str">
        <f t="shared" si="462"/>
        <v>000168920</v>
      </c>
      <c r="AD2861" t="str">
        <f t="shared" si="463"/>
        <v>27/11/2015</v>
      </c>
      <c r="AE2861" t="str">
        <f t="shared" si="464"/>
        <v>59578948000414</v>
      </c>
      <c r="AF2861" s="14">
        <f t="shared" si="465"/>
        <v>121.28</v>
      </c>
      <c r="AG2861">
        <f t="shared" si="466"/>
        <v>0</v>
      </c>
      <c r="AH2861">
        <f t="shared" si="467"/>
        <v>1</v>
      </c>
      <c r="AI2861" s="16">
        <v>7572403</v>
      </c>
      <c r="AJ2861" s="16" t="s">
        <v>7795</v>
      </c>
      <c r="AK2861" s="16" t="s">
        <v>5505</v>
      </c>
      <c r="AL2861" s="16" t="s">
        <v>5507</v>
      </c>
      <c r="AM2861" s="16" t="s">
        <v>7143</v>
      </c>
      <c r="AN2861">
        <v>1</v>
      </c>
      <c r="AO2861" t="e">
        <f>VLOOKUP(TRIM(AL2861),'Parcela Dedutivel'!$A$1:$B$65536,2,FALSE)</f>
        <v>#N/A</v>
      </c>
      <c r="AP2861" s="15">
        <f t="shared" si="468"/>
        <v>0</v>
      </c>
      <c r="AQ2861" s="16">
        <f t="shared" si="469"/>
        <v>0</v>
      </c>
      <c r="AV2861" s="18"/>
      <c r="AY2861" s="17"/>
      <c r="AZ2861" s="17"/>
    </row>
    <row r="2862" spans="1:52" hidden="1" x14ac:dyDescent="0.25">
      <c r="A2862" t="s">
        <v>26</v>
      </c>
      <c r="B2862" t="s">
        <v>6665</v>
      </c>
      <c r="C2862">
        <v>42335</v>
      </c>
      <c r="D2862" t="s">
        <v>2787</v>
      </c>
      <c r="E2862" t="s">
        <v>6979</v>
      </c>
      <c r="F2862" t="s">
        <v>29</v>
      </c>
      <c r="G2862">
        <v>611.36</v>
      </c>
      <c r="H2862">
        <v>531.62</v>
      </c>
      <c r="I2862">
        <v>95.69</v>
      </c>
      <c r="J2862" t="s">
        <v>61</v>
      </c>
      <c r="K2862">
        <v>0</v>
      </c>
      <c r="L2862">
        <v>0</v>
      </c>
      <c r="M2862" t="s">
        <v>31</v>
      </c>
      <c r="N2862">
        <v>531.62</v>
      </c>
      <c r="O2862">
        <v>79.739999999999995</v>
      </c>
      <c r="P2862" t="s">
        <v>2788</v>
      </c>
      <c r="Q2862">
        <v>531.62</v>
      </c>
      <c r="R2862">
        <v>8.77</v>
      </c>
      <c r="S2862" t="s">
        <v>33</v>
      </c>
      <c r="T2862">
        <v>531.62</v>
      </c>
      <c r="U2862">
        <v>40.4</v>
      </c>
      <c r="V2862" t="s">
        <v>33</v>
      </c>
      <c r="W2862" t="s">
        <v>33</v>
      </c>
      <c r="X2862" t="s">
        <v>641</v>
      </c>
      <c r="Y2862" t="s">
        <v>91</v>
      </c>
      <c r="Z2862" t="s">
        <v>5286</v>
      </c>
      <c r="AA2862" t="s">
        <v>4491</v>
      </c>
      <c r="AC2862" s="13" t="str">
        <f t="shared" si="462"/>
        <v>000168920</v>
      </c>
      <c r="AD2862" t="str">
        <f t="shared" si="463"/>
        <v>27/11/2015</v>
      </c>
      <c r="AE2862" t="str">
        <f t="shared" si="464"/>
        <v>59578948000414</v>
      </c>
      <c r="AF2862" s="14">
        <f t="shared" si="465"/>
        <v>611.36</v>
      </c>
      <c r="AG2862">
        <f t="shared" si="466"/>
        <v>0</v>
      </c>
      <c r="AH2862">
        <f t="shared" si="467"/>
        <v>1</v>
      </c>
      <c r="AI2862" s="16">
        <v>6784150</v>
      </c>
      <c r="AJ2862" s="16" t="s">
        <v>7425</v>
      </c>
      <c r="AK2862" s="16" t="s">
        <v>5844</v>
      </c>
      <c r="AL2862" s="16" t="s">
        <v>3948</v>
      </c>
      <c r="AM2862" s="16" t="s">
        <v>7143</v>
      </c>
      <c r="AN2862">
        <v>1000</v>
      </c>
      <c r="AO2862">
        <f>VLOOKUP(TRIM(AL2862),'Parcela Dedutivel'!$A$1:$B$65536,2,FALSE)</f>
        <v>0</v>
      </c>
      <c r="AP2862" s="15">
        <f t="shared" si="468"/>
        <v>0</v>
      </c>
      <c r="AQ2862" s="16">
        <f t="shared" si="469"/>
        <v>0</v>
      </c>
      <c r="AV2862" s="18"/>
      <c r="AY2862" s="17"/>
      <c r="AZ2862" s="17"/>
    </row>
    <row r="2863" spans="1:52" hidden="1" x14ac:dyDescent="0.25">
      <c r="A2863" t="s">
        <v>26</v>
      </c>
      <c r="B2863" t="s">
        <v>6665</v>
      </c>
      <c r="C2863">
        <v>42335</v>
      </c>
      <c r="D2863" t="s">
        <v>2787</v>
      </c>
      <c r="E2863" t="s">
        <v>6979</v>
      </c>
      <c r="F2863" t="s">
        <v>29</v>
      </c>
      <c r="G2863">
        <v>230.69</v>
      </c>
      <c r="H2863">
        <v>200.6</v>
      </c>
      <c r="I2863">
        <v>36.11</v>
      </c>
      <c r="J2863" t="s">
        <v>61</v>
      </c>
      <c r="K2863">
        <v>0</v>
      </c>
      <c r="L2863">
        <v>0</v>
      </c>
      <c r="M2863" t="s">
        <v>31</v>
      </c>
      <c r="N2863">
        <v>200.6</v>
      </c>
      <c r="O2863">
        <v>30.09</v>
      </c>
      <c r="P2863" t="s">
        <v>2788</v>
      </c>
      <c r="Q2863">
        <v>200.6</v>
      </c>
      <c r="R2863">
        <v>3.31</v>
      </c>
      <c r="S2863" t="s">
        <v>33</v>
      </c>
      <c r="T2863">
        <v>200.6</v>
      </c>
      <c r="U2863">
        <v>15.25</v>
      </c>
      <c r="V2863" t="s">
        <v>33</v>
      </c>
      <c r="W2863" t="s">
        <v>33</v>
      </c>
      <c r="X2863" t="s">
        <v>641</v>
      </c>
      <c r="Y2863" t="s">
        <v>91</v>
      </c>
      <c r="Z2863" t="s">
        <v>6667</v>
      </c>
      <c r="AA2863" t="s">
        <v>6668</v>
      </c>
      <c r="AC2863" s="13" t="str">
        <f t="shared" si="462"/>
        <v>000168920</v>
      </c>
      <c r="AD2863" t="str">
        <f t="shared" si="463"/>
        <v>27/11/2015</v>
      </c>
      <c r="AE2863" t="str">
        <f t="shared" si="464"/>
        <v>59578948000414</v>
      </c>
      <c r="AF2863" s="14">
        <f t="shared" si="465"/>
        <v>230.69</v>
      </c>
      <c r="AG2863">
        <f t="shared" si="466"/>
        <v>0</v>
      </c>
      <c r="AH2863">
        <f t="shared" si="467"/>
        <v>1</v>
      </c>
      <c r="AI2863" s="16">
        <v>6782684</v>
      </c>
      <c r="AJ2863" s="16" t="s">
        <v>7390</v>
      </c>
      <c r="AK2863" s="16" t="s">
        <v>5845</v>
      </c>
      <c r="AL2863" s="16" t="s">
        <v>85</v>
      </c>
      <c r="AM2863" s="16" t="s">
        <v>7193</v>
      </c>
      <c r="AN2863">
        <v>32</v>
      </c>
      <c r="AO2863" t="e">
        <f>VLOOKUP(TRIM(AL2863),'Parcela Dedutivel'!$A$1:$B$65536,2,FALSE)</f>
        <v>#N/A</v>
      </c>
      <c r="AP2863" s="15">
        <f t="shared" si="468"/>
        <v>0</v>
      </c>
      <c r="AQ2863" s="16">
        <f t="shared" si="469"/>
        <v>0</v>
      </c>
      <c r="AV2863" s="18"/>
      <c r="AY2863" s="17"/>
      <c r="AZ2863" s="17"/>
    </row>
    <row r="2864" spans="1:52" hidden="1" x14ac:dyDescent="0.25">
      <c r="A2864" t="s">
        <v>26</v>
      </c>
      <c r="B2864" t="s">
        <v>6665</v>
      </c>
      <c r="C2864">
        <v>42335</v>
      </c>
      <c r="D2864" t="s">
        <v>2787</v>
      </c>
      <c r="E2864" t="s">
        <v>6979</v>
      </c>
      <c r="F2864" t="s">
        <v>29</v>
      </c>
      <c r="G2864">
        <v>191.85000000000002</v>
      </c>
      <c r="H2864">
        <v>166.83</v>
      </c>
      <c r="I2864">
        <v>30.03</v>
      </c>
      <c r="J2864" t="s">
        <v>61</v>
      </c>
      <c r="K2864">
        <v>0</v>
      </c>
      <c r="L2864">
        <v>0</v>
      </c>
      <c r="M2864" t="s">
        <v>31</v>
      </c>
      <c r="N2864">
        <v>166.83</v>
      </c>
      <c r="O2864">
        <v>25.02</v>
      </c>
      <c r="P2864" t="s">
        <v>2788</v>
      </c>
      <c r="Q2864">
        <v>166.83</v>
      </c>
      <c r="R2864">
        <v>2.75</v>
      </c>
      <c r="S2864" t="s">
        <v>33</v>
      </c>
      <c r="T2864">
        <v>166.83</v>
      </c>
      <c r="U2864">
        <v>12.68</v>
      </c>
      <c r="V2864" t="s">
        <v>33</v>
      </c>
      <c r="W2864" t="s">
        <v>33</v>
      </c>
      <c r="X2864" t="s">
        <v>641</v>
      </c>
      <c r="Y2864" t="s">
        <v>91</v>
      </c>
      <c r="Z2864" t="s">
        <v>6669</v>
      </c>
      <c r="AA2864" t="s">
        <v>3940</v>
      </c>
      <c r="AC2864" s="13" t="str">
        <f t="shared" si="462"/>
        <v>000168920</v>
      </c>
      <c r="AD2864" t="str">
        <f t="shared" si="463"/>
        <v>27/11/2015</v>
      </c>
      <c r="AE2864" t="str">
        <f t="shared" si="464"/>
        <v>59578948000414</v>
      </c>
      <c r="AF2864" s="14">
        <f t="shared" si="465"/>
        <v>191.85000000000002</v>
      </c>
      <c r="AG2864">
        <f t="shared" si="466"/>
        <v>0</v>
      </c>
      <c r="AH2864">
        <f t="shared" si="467"/>
        <v>1</v>
      </c>
      <c r="AI2864" s="16">
        <v>6809992</v>
      </c>
      <c r="AJ2864" s="16" t="s">
        <v>7641</v>
      </c>
      <c r="AK2864" s="16" t="s">
        <v>5846</v>
      </c>
      <c r="AL2864" s="16" t="s">
        <v>2751</v>
      </c>
      <c r="AM2864" s="16" t="s">
        <v>7193</v>
      </c>
      <c r="AN2864">
        <v>7</v>
      </c>
      <c r="AO2864" t="e">
        <f>VLOOKUP(TRIM(AL2864),'Parcela Dedutivel'!$A$1:$B$65536,2,FALSE)</f>
        <v>#N/A</v>
      </c>
      <c r="AP2864" s="15">
        <f t="shared" si="468"/>
        <v>0</v>
      </c>
      <c r="AQ2864" s="16">
        <f t="shared" si="469"/>
        <v>0</v>
      </c>
      <c r="AV2864" s="18"/>
      <c r="AY2864" s="17"/>
      <c r="AZ2864" s="17"/>
    </row>
    <row r="2865" spans="1:52" hidden="1" x14ac:dyDescent="0.25">
      <c r="A2865" t="s">
        <v>26</v>
      </c>
      <c r="B2865" t="s">
        <v>6670</v>
      </c>
      <c r="C2865">
        <v>42335</v>
      </c>
      <c r="D2865" t="s">
        <v>2787</v>
      </c>
      <c r="E2865" t="s">
        <v>6979</v>
      </c>
      <c r="F2865" t="s">
        <v>29</v>
      </c>
      <c r="G2865">
        <v>460.55</v>
      </c>
      <c r="H2865">
        <v>400.48</v>
      </c>
      <c r="I2865">
        <v>72.09</v>
      </c>
      <c r="J2865" t="s">
        <v>61</v>
      </c>
      <c r="K2865">
        <v>0</v>
      </c>
      <c r="L2865">
        <v>0</v>
      </c>
      <c r="M2865" t="s">
        <v>31</v>
      </c>
      <c r="N2865">
        <v>400.48</v>
      </c>
      <c r="O2865">
        <v>60.07</v>
      </c>
      <c r="P2865" t="s">
        <v>2788</v>
      </c>
      <c r="Q2865">
        <v>400.48</v>
      </c>
      <c r="R2865">
        <v>6.61</v>
      </c>
      <c r="S2865" t="s">
        <v>33</v>
      </c>
      <c r="T2865">
        <v>400.48</v>
      </c>
      <c r="U2865">
        <v>30.44</v>
      </c>
      <c r="V2865" t="s">
        <v>33</v>
      </c>
      <c r="W2865" t="s">
        <v>33</v>
      </c>
      <c r="X2865" t="s">
        <v>641</v>
      </c>
      <c r="Y2865" t="s">
        <v>91</v>
      </c>
      <c r="Z2865" t="s">
        <v>120</v>
      </c>
      <c r="AA2865" t="s">
        <v>121</v>
      </c>
      <c r="AC2865" s="13" t="str">
        <f t="shared" si="462"/>
        <v>000168921</v>
      </c>
      <c r="AD2865" t="str">
        <f t="shared" si="463"/>
        <v>27/11/2015</v>
      </c>
      <c r="AE2865" t="str">
        <f t="shared" si="464"/>
        <v>59578948000414</v>
      </c>
      <c r="AF2865" s="14">
        <f t="shared" si="465"/>
        <v>460.55</v>
      </c>
      <c r="AG2865">
        <f t="shared" si="466"/>
        <v>0</v>
      </c>
      <c r="AH2865">
        <f t="shared" si="467"/>
        <v>1</v>
      </c>
      <c r="AI2865" s="16">
        <v>6782698</v>
      </c>
      <c r="AJ2865" s="16" t="s">
        <v>7475</v>
      </c>
      <c r="AK2865" s="16" t="s">
        <v>5847</v>
      </c>
      <c r="AL2865" s="16" t="s">
        <v>5848</v>
      </c>
      <c r="AM2865" s="16" t="s">
        <v>7193</v>
      </c>
      <c r="AN2865">
        <v>1</v>
      </c>
      <c r="AO2865" t="e">
        <f>VLOOKUP(TRIM(AL2865),'Parcela Dedutivel'!$A$1:$B$65536,2,FALSE)</f>
        <v>#N/A</v>
      </c>
      <c r="AP2865" s="15">
        <f t="shared" si="468"/>
        <v>0</v>
      </c>
      <c r="AQ2865" s="16">
        <f t="shared" si="469"/>
        <v>0</v>
      </c>
      <c r="AV2865" s="18"/>
      <c r="AY2865" s="17"/>
      <c r="AZ2865" s="17"/>
    </row>
    <row r="2866" spans="1:52" hidden="1" x14ac:dyDescent="0.25">
      <c r="A2866" t="s">
        <v>26</v>
      </c>
      <c r="B2866" t="s">
        <v>6670</v>
      </c>
      <c r="C2866">
        <v>42335</v>
      </c>
      <c r="D2866" t="s">
        <v>2787</v>
      </c>
      <c r="E2866" t="s">
        <v>6979</v>
      </c>
      <c r="F2866" t="s">
        <v>29</v>
      </c>
      <c r="G2866">
        <v>1781.48</v>
      </c>
      <c r="H2866">
        <v>1549.1100000000001</v>
      </c>
      <c r="I2866">
        <v>278.84000000000003</v>
      </c>
      <c r="J2866" t="s">
        <v>61</v>
      </c>
      <c r="K2866">
        <v>0</v>
      </c>
      <c r="L2866">
        <v>0</v>
      </c>
      <c r="M2866" t="s">
        <v>31</v>
      </c>
      <c r="N2866">
        <v>1549.1100000000001</v>
      </c>
      <c r="O2866">
        <v>232.37</v>
      </c>
      <c r="P2866" t="s">
        <v>2788</v>
      </c>
      <c r="Q2866">
        <v>1549.1100000000001</v>
      </c>
      <c r="R2866">
        <v>25.560000000000002</v>
      </c>
      <c r="S2866" t="s">
        <v>33</v>
      </c>
      <c r="T2866">
        <v>1549.1100000000001</v>
      </c>
      <c r="U2866">
        <v>117.73</v>
      </c>
      <c r="V2866" t="s">
        <v>33</v>
      </c>
      <c r="W2866" t="s">
        <v>33</v>
      </c>
      <c r="X2866" t="s">
        <v>641</v>
      </c>
      <c r="Y2866" t="s">
        <v>91</v>
      </c>
      <c r="Z2866" t="s">
        <v>1779</v>
      </c>
      <c r="AA2866" t="s">
        <v>1780</v>
      </c>
      <c r="AC2866" s="13" t="str">
        <f t="shared" si="462"/>
        <v>000168921</v>
      </c>
      <c r="AD2866" t="str">
        <f t="shared" si="463"/>
        <v>27/11/2015</v>
      </c>
      <c r="AE2866" t="str">
        <f t="shared" si="464"/>
        <v>59578948000414</v>
      </c>
      <c r="AF2866" s="14">
        <f t="shared" si="465"/>
        <v>1781.48</v>
      </c>
      <c r="AG2866">
        <f t="shared" si="466"/>
        <v>0</v>
      </c>
      <c r="AH2866">
        <f t="shared" si="467"/>
        <v>1</v>
      </c>
      <c r="AI2866" s="16">
        <v>6782698</v>
      </c>
      <c r="AJ2866" s="16" t="s">
        <v>7475</v>
      </c>
      <c r="AK2866" s="16" t="s">
        <v>5847</v>
      </c>
      <c r="AL2866" s="16" t="s">
        <v>3483</v>
      </c>
      <c r="AM2866" s="16" t="s">
        <v>7193</v>
      </c>
      <c r="AN2866">
        <v>1</v>
      </c>
      <c r="AO2866" t="e">
        <f>VLOOKUP(TRIM(AL2866),'Parcela Dedutivel'!$A$1:$B$65536,2,FALSE)</f>
        <v>#N/A</v>
      </c>
      <c r="AP2866" s="15">
        <f t="shared" si="468"/>
        <v>0</v>
      </c>
      <c r="AQ2866" s="16">
        <f t="shared" si="469"/>
        <v>0</v>
      </c>
      <c r="AV2866" s="18"/>
      <c r="AY2866" s="17"/>
      <c r="AZ2866" s="17"/>
    </row>
    <row r="2867" spans="1:52" hidden="1" x14ac:dyDescent="0.25">
      <c r="A2867" t="s">
        <v>26</v>
      </c>
      <c r="B2867" t="s">
        <v>6670</v>
      </c>
      <c r="C2867">
        <v>42335</v>
      </c>
      <c r="D2867" t="s">
        <v>2787</v>
      </c>
      <c r="E2867" t="s">
        <v>6979</v>
      </c>
      <c r="F2867" t="s">
        <v>29</v>
      </c>
      <c r="G2867">
        <v>2613.7799999999997</v>
      </c>
      <c r="H2867">
        <v>2272.85</v>
      </c>
      <c r="I2867">
        <v>409.11</v>
      </c>
      <c r="J2867" t="s">
        <v>61</v>
      </c>
      <c r="K2867">
        <v>0</v>
      </c>
      <c r="L2867">
        <v>0</v>
      </c>
      <c r="M2867" t="s">
        <v>31</v>
      </c>
      <c r="N2867">
        <v>2272.85</v>
      </c>
      <c r="O2867">
        <v>340.93</v>
      </c>
      <c r="P2867" t="s">
        <v>2788</v>
      </c>
      <c r="Q2867">
        <v>2272.85</v>
      </c>
      <c r="R2867">
        <v>37.5</v>
      </c>
      <c r="S2867" t="s">
        <v>33</v>
      </c>
      <c r="T2867">
        <v>2272.85</v>
      </c>
      <c r="U2867">
        <v>172.74</v>
      </c>
      <c r="V2867" t="s">
        <v>33</v>
      </c>
      <c r="W2867" t="s">
        <v>33</v>
      </c>
      <c r="X2867" t="s">
        <v>641</v>
      </c>
      <c r="Y2867" t="s">
        <v>91</v>
      </c>
      <c r="Z2867" t="s">
        <v>1785</v>
      </c>
      <c r="AA2867" t="s">
        <v>1786</v>
      </c>
      <c r="AC2867" s="13" t="str">
        <f t="shared" si="462"/>
        <v>000168921</v>
      </c>
      <c r="AD2867" t="str">
        <f t="shared" si="463"/>
        <v>27/11/2015</v>
      </c>
      <c r="AE2867" t="str">
        <f t="shared" si="464"/>
        <v>59578948000414</v>
      </c>
      <c r="AF2867" s="14">
        <f t="shared" si="465"/>
        <v>2613.7799999999997</v>
      </c>
      <c r="AG2867">
        <f t="shared" si="466"/>
        <v>0</v>
      </c>
      <c r="AH2867">
        <f t="shared" si="467"/>
        <v>1</v>
      </c>
      <c r="AI2867" s="16">
        <v>6782698</v>
      </c>
      <c r="AJ2867" s="16" t="s">
        <v>7475</v>
      </c>
      <c r="AK2867" s="16" t="s">
        <v>5847</v>
      </c>
      <c r="AL2867" s="16" t="s">
        <v>302</v>
      </c>
      <c r="AM2867" s="16" t="s">
        <v>7193</v>
      </c>
      <c r="AN2867">
        <v>3</v>
      </c>
      <c r="AO2867" t="e">
        <f>VLOOKUP(TRIM(AL2867),'Parcela Dedutivel'!$A$1:$B$65536,2,FALSE)</f>
        <v>#N/A</v>
      </c>
      <c r="AP2867" s="15">
        <f t="shared" si="468"/>
        <v>0</v>
      </c>
      <c r="AQ2867" s="16">
        <f t="shared" si="469"/>
        <v>0</v>
      </c>
      <c r="AV2867" s="18"/>
      <c r="AY2867" s="17"/>
      <c r="AZ2867" s="17"/>
    </row>
    <row r="2868" spans="1:52" hidden="1" x14ac:dyDescent="0.25">
      <c r="A2868" t="s">
        <v>26</v>
      </c>
      <c r="B2868" t="s">
        <v>6670</v>
      </c>
      <c r="C2868">
        <v>42335</v>
      </c>
      <c r="D2868" t="s">
        <v>2787</v>
      </c>
      <c r="E2868" t="s">
        <v>6979</v>
      </c>
      <c r="F2868" t="s">
        <v>29</v>
      </c>
      <c r="G2868">
        <v>460.55</v>
      </c>
      <c r="H2868">
        <v>400.48</v>
      </c>
      <c r="I2868">
        <v>72.09</v>
      </c>
      <c r="J2868" t="s">
        <v>61</v>
      </c>
      <c r="K2868">
        <v>0</v>
      </c>
      <c r="L2868">
        <v>0</v>
      </c>
      <c r="M2868" t="s">
        <v>31</v>
      </c>
      <c r="N2868">
        <v>400.48</v>
      </c>
      <c r="O2868">
        <v>60.07</v>
      </c>
      <c r="P2868" t="s">
        <v>2788</v>
      </c>
      <c r="Q2868">
        <v>400.48</v>
      </c>
      <c r="R2868">
        <v>6.61</v>
      </c>
      <c r="S2868" t="s">
        <v>33</v>
      </c>
      <c r="T2868">
        <v>400.48</v>
      </c>
      <c r="U2868">
        <v>30.44</v>
      </c>
      <c r="V2868" t="s">
        <v>33</v>
      </c>
      <c r="W2868" t="s">
        <v>33</v>
      </c>
      <c r="X2868" t="s">
        <v>641</v>
      </c>
      <c r="Y2868" t="s">
        <v>91</v>
      </c>
      <c r="Z2868" t="s">
        <v>4146</v>
      </c>
      <c r="AA2868" t="s">
        <v>4147</v>
      </c>
      <c r="AC2868" s="13" t="str">
        <f t="shared" si="462"/>
        <v>000168921</v>
      </c>
      <c r="AD2868" t="str">
        <f t="shared" si="463"/>
        <v>27/11/2015</v>
      </c>
      <c r="AE2868" t="str">
        <f t="shared" si="464"/>
        <v>59578948000414</v>
      </c>
      <c r="AF2868" s="14">
        <f t="shared" si="465"/>
        <v>460.55</v>
      </c>
      <c r="AG2868">
        <f t="shared" si="466"/>
        <v>0</v>
      </c>
      <c r="AH2868">
        <f t="shared" si="467"/>
        <v>1</v>
      </c>
      <c r="AI2868" s="16">
        <v>6795603</v>
      </c>
      <c r="AJ2868" s="16" t="s">
        <v>7424</v>
      </c>
      <c r="AK2868" s="16" t="s">
        <v>5509</v>
      </c>
      <c r="AL2868" s="16" t="s">
        <v>3218</v>
      </c>
      <c r="AM2868" s="16" t="s">
        <v>7193</v>
      </c>
      <c r="AN2868">
        <v>8</v>
      </c>
      <c r="AO2868" t="e">
        <f>VLOOKUP(TRIM(AL2868),'Parcela Dedutivel'!$A$1:$B$65536,2,FALSE)</f>
        <v>#N/A</v>
      </c>
      <c r="AP2868" s="15">
        <f t="shared" si="468"/>
        <v>0</v>
      </c>
      <c r="AQ2868" s="16">
        <f t="shared" si="469"/>
        <v>0</v>
      </c>
      <c r="AV2868" s="18"/>
      <c r="AY2868" s="17"/>
      <c r="AZ2868" s="17"/>
    </row>
    <row r="2869" spans="1:52" hidden="1" x14ac:dyDescent="0.25">
      <c r="A2869" t="s">
        <v>26</v>
      </c>
      <c r="B2869" t="s">
        <v>6670</v>
      </c>
      <c r="C2869">
        <v>42335</v>
      </c>
      <c r="D2869" t="s">
        <v>2787</v>
      </c>
      <c r="E2869" t="s">
        <v>6979</v>
      </c>
      <c r="F2869" t="s">
        <v>29</v>
      </c>
      <c r="G2869">
        <v>989.71</v>
      </c>
      <c r="H2869">
        <v>860.62</v>
      </c>
      <c r="I2869">
        <v>154.91</v>
      </c>
      <c r="J2869" t="s">
        <v>61</v>
      </c>
      <c r="K2869">
        <v>0</v>
      </c>
      <c r="L2869">
        <v>0</v>
      </c>
      <c r="M2869" t="s">
        <v>31</v>
      </c>
      <c r="N2869">
        <v>860.62</v>
      </c>
      <c r="O2869">
        <v>129.09</v>
      </c>
      <c r="P2869" t="s">
        <v>2788</v>
      </c>
      <c r="Q2869">
        <v>860.62</v>
      </c>
      <c r="R2869">
        <v>14.200000000000001</v>
      </c>
      <c r="S2869" t="s">
        <v>33</v>
      </c>
      <c r="T2869">
        <v>860.62</v>
      </c>
      <c r="U2869">
        <v>65.41</v>
      </c>
      <c r="V2869" t="s">
        <v>33</v>
      </c>
      <c r="W2869" t="s">
        <v>33</v>
      </c>
      <c r="X2869" t="s">
        <v>641</v>
      </c>
      <c r="Y2869" t="s">
        <v>91</v>
      </c>
      <c r="Z2869" t="s">
        <v>2751</v>
      </c>
      <c r="AA2869" t="s">
        <v>2752</v>
      </c>
      <c r="AC2869" s="13" t="str">
        <f t="shared" si="462"/>
        <v>000168921</v>
      </c>
      <c r="AD2869" t="str">
        <f t="shared" si="463"/>
        <v>27/11/2015</v>
      </c>
      <c r="AE2869" t="str">
        <f t="shared" si="464"/>
        <v>59578948000414</v>
      </c>
      <c r="AF2869" s="14">
        <f t="shared" si="465"/>
        <v>989.71</v>
      </c>
      <c r="AG2869">
        <f t="shared" si="466"/>
        <v>0</v>
      </c>
      <c r="AH2869">
        <f t="shared" si="467"/>
        <v>1</v>
      </c>
      <c r="AI2869" s="16">
        <v>7720012</v>
      </c>
      <c r="AJ2869" s="16" t="s">
        <v>7796</v>
      </c>
      <c r="AK2869" s="16" t="s">
        <v>5850</v>
      </c>
      <c r="AL2869" s="16" t="s">
        <v>4119</v>
      </c>
      <c r="AM2869" s="16" t="s">
        <v>7193</v>
      </c>
      <c r="AN2869">
        <v>1</v>
      </c>
      <c r="AO2869" t="e">
        <f>VLOOKUP(TRIM(AL2869),'Parcela Dedutivel'!$A$1:$B$65536,2,FALSE)</f>
        <v>#N/A</v>
      </c>
      <c r="AP2869" s="15">
        <f t="shared" si="468"/>
        <v>0</v>
      </c>
      <c r="AQ2869" s="16">
        <f t="shared" si="469"/>
        <v>0</v>
      </c>
      <c r="AV2869" s="18"/>
      <c r="AY2869" s="17"/>
      <c r="AZ2869" s="17"/>
    </row>
    <row r="2870" spans="1:52" hidden="1" x14ac:dyDescent="0.25">
      <c r="A2870" t="s">
        <v>26</v>
      </c>
      <c r="B2870" t="s">
        <v>6670</v>
      </c>
      <c r="C2870">
        <v>42335</v>
      </c>
      <c r="D2870" t="s">
        <v>2787</v>
      </c>
      <c r="E2870" t="s">
        <v>6979</v>
      </c>
      <c r="F2870" t="s">
        <v>29</v>
      </c>
      <c r="G2870">
        <v>2091.02</v>
      </c>
      <c r="H2870">
        <v>1818.28</v>
      </c>
      <c r="I2870">
        <v>327.29000000000002</v>
      </c>
      <c r="J2870" t="s">
        <v>61</v>
      </c>
      <c r="K2870">
        <v>0</v>
      </c>
      <c r="L2870">
        <v>0</v>
      </c>
      <c r="M2870" t="s">
        <v>31</v>
      </c>
      <c r="N2870">
        <v>1818.28</v>
      </c>
      <c r="O2870">
        <v>272.74</v>
      </c>
      <c r="P2870" t="s">
        <v>2788</v>
      </c>
      <c r="Q2870">
        <v>1818.28</v>
      </c>
      <c r="R2870">
        <v>30</v>
      </c>
      <c r="S2870" t="s">
        <v>33</v>
      </c>
      <c r="T2870">
        <v>1818.28</v>
      </c>
      <c r="U2870">
        <v>138.19</v>
      </c>
      <c r="V2870" t="s">
        <v>33</v>
      </c>
      <c r="W2870" t="s">
        <v>33</v>
      </c>
      <c r="X2870" t="s">
        <v>641</v>
      </c>
      <c r="Y2870" t="s">
        <v>91</v>
      </c>
      <c r="Z2870" t="s">
        <v>132</v>
      </c>
      <c r="AA2870" t="s">
        <v>133</v>
      </c>
      <c r="AC2870" s="13" t="str">
        <f t="shared" si="462"/>
        <v>000168921</v>
      </c>
      <c r="AD2870" t="str">
        <f t="shared" si="463"/>
        <v>27/11/2015</v>
      </c>
      <c r="AE2870" t="str">
        <f t="shared" si="464"/>
        <v>59578948000414</v>
      </c>
      <c r="AF2870" s="14">
        <f t="shared" si="465"/>
        <v>2091.02</v>
      </c>
      <c r="AG2870">
        <f t="shared" si="466"/>
        <v>0</v>
      </c>
      <c r="AH2870">
        <f t="shared" si="467"/>
        <v>1</v>
      </c>
      <c r="AI2870" s="16">
        <v>7720012</v>
      </c>
      <c r="AJ2870" s="16" t="s">
        <v>7796</v>
      </c>
      <c r="AK2870" s="16" t="s">
        <v>5850</v>
      </c>
      <c r="AL2870" s="16" t="s">
        <v>4618</v>
      </c>
      <c r="AM2870" s="16" t="s">
        <v>7193</v>
      </c>
      <c r="AN2870">
        <v>1</v>
      </c>
      <c r="AO2870" t="e">
        <f>VLOOKUP(TRIM(AL2870),'Parcela Dedutivel'!$A$1:$B$65536,2,FALSE)</f>
        <v>#N/A</v>
      </c>
      <c r="AP2870" s="15">
        <f t="shared" si="468"/>
        <v>0</v>
      </c>
      <c r="AQ2870" s="16">
        <f t="shared" si="469"/>
        <v>0</v>
      </c>
      <c r="AV2870" s="18"/>
      <c r="AY2870" s="17"/>
      <c r="AZ2870" s="17"/>
    </row>
    <row r="2871" spans="1:52" hidden="1" x14ac:dyDescent="0.25">
      <c r="A2871" t="s">
        <v>26</v>
      </c>
      <c r="B2871" t="s">
        <v>6670</v>
      </c>
      <c r="C2871">
        <v>42335</v>
      </c>
      <c r="D2871" t="s">
        <v>2787</v>
      </c>
      <c r="E2871" t="s">
        <v>6979</v>
      </c>
      <c r="F2871" t="s">
        <v>29</v>
      </c>
      <c r="G2871">
        <v>1425.69</v>
      </c>
      <c r="H2871">
        <v>1239.73</v>
      </c>
      <c r="I2871">
        <v>223.15</v>
      </c>
      <c r="J2871" t="s">
        <v>61</v>
      </c>
      <c r="K2871">
        <v>0</v>
      </c>
      <c r="L2871">
        <v>0</v>
      </c>
      <c r="M2871" t="s">
        <v>31</v>
      </c>
      <c r="N2871">
        <v>1239.73</v>
      </c>
      <c r="O2871">
        <v>185.96</v>
      </c>
      <c r="P2871" t="s">
        <v>2788</v>
      </c>
      <c r="Q2871">
        <v>1239.73</v>
      </c>
      <c r="R2871">
        <v>20.46</v>
      </c>
      <c r="S2871" t="s">
        <v>33</v>
      </c>
      <c r="T2871">
        <v>1239.73</v>
      </c>
      <c r="U2871">
        <v>94.22</v>
      </c>
      <c r="V2871" t="s">
        <v>33</v>
      </c>
      <c r="W2871" t="s">
        <v>33</v>
      </c>
      <c r="X2871" t="s">
        <v>641</v>
      </c>
      <c r="Y2871" t="s">
        <v>91</v>
      </c>
      <c r="Z2871" t="s">
        <v>1783</v>
      </c>
      <c r="AA2871" t="s">
        <v>1784</v>
      </c>
      <c r="AC2871" s="13" t="str">
        <f t="shared" si="462"/>
        <v>000168921</v>
      </c>
      <c r="AD2871" t="str">
        <f t="shared" si="463"/>
        <v>27/11/2015</v>
      </c>
      <c r="AE2871" t="str">
        <f t="shared" si="464"/>
        <v>59578948000414</v>
      </c>
      <c r="AF2871" s="14">
        <f t="shared" si="465"/>
        <v>1425.69</v>
      </c>
      <c r="AG2871">
        <f t="shared" si="466"/>
        <v>0</v>
      </c>
      <c r="AH2871">
        <f t="shared" si="467"/>
        <v>1</v>
      </c>
      <c r="AI2871" s="16">
        <v>6795603</v>
      </c>
      <c r="AJ2871" s="16" t="s">
        <v>7424</v>
      </c>
      <c r="AK2871" s="16" t="s">
        <v>5509</v>
      </c>
      <c r="AL2871" s="16" t="s">
        <v>3959</v>
      </c>
      <c r="AM2871" s="16" t="s">
        <v>7215</v>
      </c>
      <c r="AN2871">
        <v>10</v>
      </c>
      <c r="AO2871">
        <f>VLOOKUP(TRIM(AL2871),'Parcela Dedutivel'!$A$1:$B$65536,2,FALSE)</f>
        <v>0.45999999999999996</v>
      </c>
      <c r="AP2871" s="15">
        <f t="shared" si="468"/>
        <v>0.45999999999999996</v>
      </c>
      <c r="AQ2871" s="16">
        <f t="shared" si="469"/>
        <v>4.5999999999999996</v>
      </c>
      <c r="AV2871" s="18"/>
      <c r="AY2871" s="17"/>
      <c r="AZ2871" s="17"/>
    </row>
    <row r="2872" spans="1:52" hidden="1" x14ac:dyDescent="0.25">
      <c r="A2872" t="s">
        <v>26</v>
      </c>
      <c r="B2872" t="s">
        <v>6670</v>
      </c>
      <c r="C2872">
        <v>42335</v>
      </c>
      <c r="D2872" t="s">
        <v>2787</v>
      </c>
      <c r="E2872" t="s">
        <v>6979</v>
      </c>
      <c r="F2872" t="s">
        <v>29</v>
      </c>
      <c r="G2872">
        <v>3752.9300000000003</v>
      </c>
      <c r="H2872">
        <v>3127.44</v>
      </c>
      <c r="I2872">
        <v>562.94000000000005</v>
      </c>
      <c r="J2872" t="s">
        <v>61</v>
      </c>
      <c r="K2872">
        <v>0</v>
      </c>
      <c r="L2872">
        <v>0</v>
      </c>
      <c r="M2872" t="s">
        <v>31</v>
      </c>
      <c r="N2872">
        <v>3127.44</v>
      </c>
      <c r="O2872">
        <v>625.49</v>
      </c>
      <c r="P2872" t="s">
        <v>2788</v>
      </c>
      <c r="Q2872">
        <v>3127.44</v>
      </c>
      <c r="R2872">
        <v>51.6</v>
      </c>
      <c r="S2872" t="s">
        <v>33</v>
      </c>
      <c r="T2872">
        <v>3127.44</v>
      </c>
      <c r="U2872">
        <v>237.69</v>
      </c>
      <c r="V2872" t="s">
        <v>33</v>
      </c>
      <c r="W2872" t="s">
        <v>33</v>
      </c>
      <c r="X2872" t="s">
        <v>641</v>
      </c>
      <c r="Y2872" t="s">
        <v>642</v>
      </c>
      <c r="Z2872" t="s">
        <v>643</v>
      </c>
      <c r="AA2872" t="s">
        <v>644</v>
      </c>
      <c r="AC2872" s="13" t="str">
        <f t="shared" si="462"/>
        <v>000168921</v>
      </c>
      <c r="AD2872" t="str">
        <f t="shared" si="463"/>
        <v>27/11/2015</v>
      </c>
      <c r="AE2872" t="str">
        <f t="shared" si="464"/>
        <v>59578948000414</v>
      </c>
      <c r="AF2872" s="14">
        <f t="shared" si="465"/>
        <v>3752.9300000000003</v>
      </c>
      <c r="AG2872">
        <f t="shared" si="466"/>
        <v>0</v>
      </c>
      <c r="AH2872">
        <f t="shared" si="467"/>
        <v>1</v>
      </c>
      <c r="AI2872" s="16">
        <v>6795603</v>
      </c>
      <c r="AJ2872" s="16" t="s">
        <v>7424</v>
      </c>
      <c r="AK2872" s="16" t="s">
        <v>5509</v>
      </c>
      <c r="AL2872" s="16" t="s">
        <v>643</v>
      </c>
      <c r="AM2872" s="16" t="s">
        <v>7193</v>
      </c>
      <c r="AN2872">
        <v>1</v>
      </c>
      <c r="AO2872" t="e">
        <f>VLOOKUP(TRIM(AL2872),'Parcela Dedutivel'!$A$1:$B$65536,2,FALSE)</f>
        <v>#N/A</v>
      </c>
      <c r="AP2872" s="15">
        <f t="shared" si="468"/>
        <v>0</v>
      </c>
      <c r="AQ2872" s="16">
        <f t="shared" si="469"/>
        <v>0</v>
      </c>
      <c r="AV2872" s="18"/>
      <c r="AY2872" s="17"/>
      <c r="AZ2872" s="17"/>
    </row>
    <row r="2873" spans="1:52" hidden="1" x14ac:dyDescent="0.25">
      <c r="A2873" t="s">
        <v>26</v>
      </c>
      <c r="B2873" t="s">
        <v>6670</v>
      </c>
      <c r="C2873">
        <v>42335</v>
      </c>
      <c r="D2873" t="s">
        <v>2787</v>
      </c>
      <c r="E2873" t="s">
        <v>6979</v>
      </c>
      <c r="F2873" t="s">
        <v>29</v>
      </c>
      <c r="G2873">
        <v>894.23</v>
      </c>
      <c r="H2873">
        <v>777.59</v>
      </c>
      <c r="I2873">
        <v>139.97</v>
      </c>
      <c r="J2873" t="s">
        <v>61</v>
      </c>
      <c r="K2873">
        <v>0</v>
      </c>
      <c r="L2873">
        <v>0</v>
      </c>
      <c r="M2873" t="s">
        <v>31</v>
      </c>
      <c r="N2873">
        <v>777.59</v>
      </c>
      <c r="O2873">
        <v>116.64</v>
      </c>
      <c r="P2873" t="s">
        <v>2788</v>
      </c>
      <c r="Q2873">
        <v>777.59</v>
      </c>
      <c r="R2873">
        <v>12.83</v>
      </c>
      <c r="S2873" t="s">
        <v>33</v>
      </c>
      <c r="T2873">
        <v>777.59</v>
      </c>
      <c r="U2873">
        <v>59.1</v>
      </c>
      <c r="V2873" t="s">
        <v>33</v>
      </c>
      <c r="W2873" t="s">
        <v>33</v>
      </c>
      <c r="X2873" t="s">
        <v>641</v>
      </c>
      <c r="Y2873" t="s">
        <v>91</v>
      </c>
      <c r="Z2873" t="s">
        <v>1524</v>
      </c>
      <c r="AA2873" t="s">
        <v>1525</v>
      </c>
      <c r="AC2873" s="13" t="str">
        <f t="shared" si="462"/>
        <v>000168921</v>
      </c>
      <c r="AD2873" t="str">
        <f t="shared" si="463"/>
        <v>27/11/2015</v>
      </c>
      <c r="AE2873" t="str">
        <f t="shared" si="464"/>
        <v>59578948000414</v>
      </c>
      <c r="AF2873" s="14">
        <f t="shared" si="465"/>
        <v>894.23</v>
      </c>
      <c r="AG2873">
        <f t="shared" si="466"/>
        <v>0</v>
      </c>
      <c r="AH2873">
        <f t="shared" si="467"/>
        <v>1</v>
      </c>
      <c r="AI2873" s="16">
        <v>6783242</v>
      </c>
      <c r="AJ2873" s="16" t="s">
        <v>7797</v>
      </c>
      <c r="AK2873" s="16" t="s">
        <v>5510</v>
      </c>
      <c r="AL2873" s="16" t="s">
        <v>4139</v>
      </c>
      <c r="AM2873" s="16" t="s">
        <v>7143</v>
      </c>
      <c r="AN2873">
        <v>4</v>
      </c>
      <c r="AO2873" t="e">
        <f>VLOOKUP(TRIM(AL2873),'Parcela Dedutivel'!$A$1:$B$65536,2,FALSE)</f>
        <v>#N/A</v>
      </c>
      <c r="AP2873" s="15">
        <f t="shared" si="468"/>
        <v>0</v>
      </c>
      <c r="AQ2873" s="16">
        <f t="shared" si="469"/>
        <v>0</v>
      </c>
      <c r="AV2873" s="18"/>
      <c r="AY2873" s="17"/>
      <c r="AZ2873" s="17"/>
    </row>
    <row r="2874" spans="1:52" hidden="1" x14ac:dyDescent="0.25">
      <c r="A2874" t="s">
        <v>26</v>
      </c>
      <c r="B2874" t="s">
        <v>6670</v>
      </c>
      <c r="C2874">
        <v>42335</v>
      </c>
      <c r="D2874" t="s">
        <v>2787</v>
      </c>
      <c r="E2874" t="s">
        <v>6979</v>
      </c>
      <c r="F2874" t="s">
        <v>29</v>
      </c>
      <c r="G2874">
        <v>1261.9199999999998</v>
      </c>
      <c r="H2874">
        <v>1097.32</v>
      </c>
      <c r="I2874">
        <v>197.52</v>
      </c>
      <c r="J2874" t="s">
        <v>61</v>
      </c>
      <c r="K2874">
        <v>0</v>
      </c>
      <c r="L2874">
        <v>0</v>
      </c>
      <c r="M2874" t="s">
        <v>31</v>
      </c>
      <c r="N2874">
        <v>1097.32</v>
      </c>
      <c r="O2874">
        <v>164.6</v>
      </c>
      <c r="P2874" t="s">
        <v>2788</v>
      </c>
      <c r="Q2874">
        <v>1097.32</v>
      </c>
      <c r="R2874">
        <v>18.11</v>
      </c>
      <c r="S2874" t="s">
        <v>33</v>
      </c>
      <c r="T2874">
        <v>1097.32</v>
      </c>
      <c r="U2874">
        <v>83.4</v>
      </c>
      <c r="V2874" t="s">
        <v>33</v>
      </c>
      <c r="W2874" t="s">
        <v>33</v>
      </c>
      <c r="X2874" t="s">
        <v>641</v>
      </c>
      <c r="Y2874" t="s">
        <v>91</v>
      </c>
      <c r="Z2874" t="s">
        <v>2838</v>
      </c>
      <c r="AA2874" t="s">
        <v>2839</v>
      </c>
      <c r="AC2874" s="13" t="str">
        <f t="shared" si="462"/>
        <v>000168921</v>
      </c>
      <c r="AD2874" t="str">
        <f t="shared" si="463"/>
        <v>27/11/2015</v>
      </c>
      <c r="AE2874" t="str">
        <f t="shared" si="464"/>
        <v>59578948000414</v>
      </c>
      <c r="AF2874" s="14">
        <f t="shared" si="465"/>
        <v>1261.9199999999998</v>
      </c>
      <c r="AG2874">
        <f t="shared" si="466"/>
        <v>0</v>
      </c>
      <c r="AH2874">
        <f t="shared" si="467"/>
        <v>1</v>
      </c>
      <c r="AI2874" s="16">
        <v>6821477</v>
      </c>
      <c r="AJ2874" s="16" t="s">
        <v>7798</v>
      </c>
      <c r="AK2874" s="16" t="s">
        <v>5513</v>
      </c>
      <c r="AL2874" s="16" t="s">
        <v>4060</v>
      </c>
      <c r="AM2874" s="16" t="s">
        <v>7215</v>
      </c>
      <c r="AN2874">
        <v>1</v>
      </c>
      <c r="AO2874">
        <f>VLOOKUP(TRIM(AL2874),'Parcela Dedutivel'!$A$1:$B$65536,2,FALSE)</f>
        <v>0.30248000000000003</v>
      </c>
      <c r="AP2874" s="15">
        <f t="shared" si="468"/>
        <v>0.30248000000000003</v>
      </c>
      <c r="AQ2874" s="16">
        <f t="shared" si="469"/>
        <v>0.30248000000000003</v>
      </c>
      <c r="AV2874" s="18"/>
      <c r="AY2874" s="17"/>
      <c r="AZ2874" s="17"/>
    </row>
    <row r="2875" spans="1:52" hidden="1" x14ac:dyDescent="0.25">
      <c r="A2875" t="s">
        <v>26</v>
      </c>
      <c r="B2875" t="s">
        <v>6670</v>
      </c>
      <c r="C2875">
        <v>42335</v>
      </c>
      <c r="D2875" t="s">
        <v>2787</v>
      </c>
      <c r="E2875" t="s">
        <v>6979</v>
      </c>
      <c r="F2875" t="s">
        <v>29</v>
      </c>
      <c r="G2875">
        <v>1913.7400000000002</v>
      </c>
      <c r="H2875">
        <v>1664.1200000000001</v>
      </c>
      <c r="I2875">
        <v>299.54000000000002</v>
      </c>
      <c r="J2875" t="s">
        <v>61</v>
      </c>
      <c r="K2875">
        <v>0</v>
      </c>
      <c r="L2875">
        <v>0</v>
      </c>
      <c r="M2875" t="s">
        <v>31</v>
      </c>
      <c r="N2875">
        <v>1664.1200000000001</v>
      </c>
      <c r="O2875">
        <v>249.62</v>
      </c>
      <c r="P2875" t="s">
        <v>2788</v>
      </c>
      <c r="Q2875">
        <v>1664.1200000000001</v>
      </c>
      <c r="R2875">
        <v>27.46</v>
      </c>
      <c r="S2875" t="s">
        <v>33</v>
      </c>
      <c r="T2875">
        <v>1664.1200000000001</v>
      </c>
      <c r="U2875">
        <v>126.47</v>
      </c>
      <c r="V2875" t="s">
        <v>33</v>
      </c>
      <c r="W2875" t="s">
        <v>33</v>
      </c>
      <c r="X2875" t="s">
        <v>641</v>
      </c>
      <c r="Y2875" t="s">
        <v>91</v>
      </c>
      <c r="Z2875" t="s">
        <v>1777</v>
      </c>
      <c r="AA2875" t="s">
        <v>1778</v>
      </c>
      <c r="AC2875" s="13" t="str">
        <f t="shared" si="462"/>
        <v>000168921</v>
      </c>
      <c r="AD2875" t="str">
        <f t="shared" si="463"/>
        <v>27/11/2015</v>
      </c>
      <c r="AE2875" t="str">
        <f t="shared" si="464"/>
        <v>59578948000414</v>
      </c>
      <c r="AF2875" s="14">
        <f t="shared" si="465"/>
        <v>1913.7400000000002</v>
      </c>
      <c r="AG2875">
        <f t="shared" si="466"/>
        <v>0</v>
      </c>
      <c r="AH2875">
        <f t="shared" si="467"/>
        <v>1</v>
      </c>
      <c r="AI2875" s="16">
        <v>6821477</v>
      </c>
      <c r="AJ2875" s="16" t="s">
        <v>7798</v>
      </c>
      <c r="AK2875" s="16" t="s">
        <v>5513</v>
      </c>
      <c r="AL2875" s="16" t="s">
        <v>4064</v>
      </c>
      <c r="AM2875" s="16" t="s">
        <v>7143</v>
      </c>
      <c r="AN2875">
        <v>1</v>
      </c>
      <c r="AO2875" t="e">
        <f>VLOOKUP(TRIM(AL2875),'Parcela Dedutivel'!$A$1:$B$65536,2,FALSE)</f>
        <v>#N/A</v>
      </c>
      <c r="AP2875" s="15">
        <f t="shared" si="468"/>
        <v>0</v>
      </c>
      <c r="AQ2875" s="16">
        <f t="shared" si="469"/>
        <v>0</v>
      </c>
      <c r="AV2875" s="18"/>
      <c r="AY2875" s="17"/>
      <c r="AZ2875" s="17"/>
    </row>
    <row r="2876" spans="1:52" hidden="1" x14ac:dyDescent="0.25">
      <c r="A2876" t="s">
        <v>26</v>
      </c>
      <c r="B2876" t="s">
        <v>6671</v>
      </c>
      <c r="C2876">
        <v>42335</v>
      </c>
      <c r="D2876" t="s">
        <v>2787</v>
      </c>
      <c r="E2876" t="s">
        <v>6979</v>
      </c>
      <c r="F2876" t="s">
        <v>29</v>
      </c>
      <c r="G2876">
        <v>283.16000000000003</v>
      </c>
      <c r="H2876">
        <v>283.16000000000003</v>
      </c>
      <c r="I2876">
        <v>50.97</v>
      </c>
      <c r="J2876" t="s">
        <v>30</v>
      </c>
      <c r="K2876">
        <v>0</v>
      </c>
      <c r="L2876">
        <v>0</v>
      </c>
      <c r="M2876" t="s">
        <v>31</v>
      </c>
      <c r="N2876">
        <v>0</v>
      </c>
      <c r="O2876">
        <v>0</v>
      </c>
      <c r="P2876" t="s">
        <v>31</v>
      </c>
      <c r="Q2876">
        <v>283.16000000000003</v>
      </c>
      <c r="R2876">
        <v>4.67</v>
      </c>
      <c r="S2876" t="s">
        <v>33</v>
      </c>
      <c r="T2876">
        <v>283.16000000000003</v>
      </c>
      <c r="U2876">
        <v>21.52</v>
      </c>
      <c r="V2876" t="s">
        <v>33</v>
      </c>
      <c r="W2876" t="s">
        <v>33</v>
      </c>
      <c r="X2876" t="s">
        <v>6116</v>
      </c>
      <c r="Y2876" t="s">
        <v>99</v>
      </c>
      <c r="Z2876" t="s">
        <v>373</v>
      </c>
      <c r="AA2876" t="s">
        <v>374</v>
      </c>
      <c r="AC2876" s="13" t="str">
        <f t="shared" si="462"/>
        <v>000168922</v>
      </c>
      <c r="AD2876" t="str">
        <f t="shared" si="463"/>
        <v>27/11/2015</v>
      </c>
      <c r="AE2876" t="str">
        <f t="shared" si="464"/>
        <v>11352816000109</v>
      </c>
      <c r="AF2876" s="14">
        <f t="shared" si="465"/>
        <v>283.16000000000003</v>
      </c>
      <c r="AG2876">
        <f t="shared" si="466"/>
        <v>0</v>
      </c>
      <c r="AH2876">
        <f t="shared" si="467"/>
        <v>1</v>
      </c>
      <c r="AI2876" s="16">
        <v>6784150</v>
      </c>
      <c r="AJ2876" s="16" t="s">
        <v>7425</v>
      </c>
      <c r="AK2876" s="16" t="s">
        <v>5515</v>
      </c>
      <c r="AL2876" s="16" t="s">
        <v>1302</v>
      </c>
      <c r="AM2876" s="16" t="s">
        <v>7193</v>
      </c>
      <c r="AN2876">
        <v>2</v>
      </c>
      <c r="AO2876" t="e">
        <f>VLOOKUP(TRIM(AL2876),'Parcela Dedutivel'!$A$1:$B$65536,2,FALSE)</f>
        <v>#N/A</v>
      </c>
      <c r="AP2876" s="15">
        <f t="shared" si="468"/>
        <v>0</v>
      </c>
      <c r="AQ2876" s="16">
        <f t="shared" si="469"/>
        <v>0</v>
      </c>
      <c r="AV2876" s="18"/>
      <c r="AY2876" s="17"/>
      <c r="AZ2876" s="17"/>
    </row>
    <row r="2877" spans="1:52" hidden="1" x14ac:dyDescent="0.25">
      <c r="A2877" t="s">
        <v>26</v>
      </c>
      <c r="B2877" t="s">
        <v>6672</v>
      </c>
      <c r="C2877">
        <v>42335</v>
      </c>
      <c r="D2877" t="s">
        <v>2841</v>
      </c>
      <c r="E2877" t="s">
        <v>6979</v>
      </c>
      <c r="F2877" t="s">
        <v>4920</v>
      </c>
      <c r="G2877">
        <v>335.17999999999995</v>
      </c>
      <c r="H2877">
        <v>335.18</v>
      </c>
      <c r="I2877">
        <v>13.41</v>
      </c>
      <c r="J2877" t="s">
        <v>61</v>
      </c>
      <c r="K2877">
        <v>0</v>
      </c>
      <c r="L2877">
        <v>0</v>
      </c>
      <c r="M2877" t="s">
        <v>31</v>
      </c>
      <c r="N2877">
        <v>291.45999999999998</v>
      </c>
      <c r="O2877">
        <v>43.72</v>
      </c>
      <c r="P2877" t="s">
        <v>2788</v>
      </c>
      <c r="Q2877">
        <v>291.45999999999998</v>
      </c>
      <c r="R2877">
        <v>4.8100000000000005</v>
      </c>
      <c r="S2877" t="s">
        <v>33</v>
      </c>
      <c r="T2877">
        <v>291.45999999999998</v>
      </c>
      <c r="U2877">
        <v>22.150000000000002</v>
      </c>
      <c r="V2877" t="s">
        <v>33</v>
      </c>
      <c r="W2877" t="s">
        <v>33</v>
      </c>
      <c r="X2877" t="s">
        <v>6673</v>
      </c>
      <c r="Y2877" t="s">
        <v>91</v>
      </c>
      <c r="Z2877" t="s">
        <v>6663</v>
      </c>
      <c r="AA2877" t="s">
        <v>6664</v>
      </c>
      <c r="AC2877" s="13" t="str">
        <f t="shared" si="462"/>
        <v>000168923</v>
      </c>
      <c r="AD2877" t="str">
        <f t="shared" si="463"/>
        <v>27/11/2015</v>
      </c>
      <c r="AE2877" t="str">
        <f t="shared" si="464"/>
        <v>07401436000131</v>
      </c>
      <c r="AF2877" s="14">
        <f t="shared" si="465"/>
        <v>335.17999999999995</v>
      </c>
      <c r="AG2877">
        <f t="shared" si="466"/>
        <v>0</v>
      </c>
      <c r="AH2877">
        <f t="shared" si="467"/>
        <v>1</v>
      </c>
      <c r="AI2877" s="16">
        <v>6784150</v>
      </c>
      <c r="AJ2877" s="16" t="s">
        <v>7425</v>
      </c>
      <c r="AK2877" s="16" t="s">
        <v>5515</v>
      </c>
      <c r="AL2877" s="16" t="s">
        <v>5516</v>
      </c>
      <c r="AM2877" s="16" t="s">
        <v>7481</v>
      </c>
      <c r="AN2877">
        <v>3</v>
      </c>
      <c r="AO2877" t="e">
        <f>VLOOKUP(TRIM(AL2877),'Parcela Dedutivel'!$A$1:$B$65536,2,FALSE)</f>
        <v>#N/A</v>
      </c>
      <c r="AP2877" s="15">
        <f t="shared" si="468"/>
        <v>0</v>
      </c>
      <c r="AQ2877" s="16">
        <f t="shared" si="469"/>
        <v>0</v>
      </c>
      <c r="AV2877" s="18"/>
      <c r="AY2877" s="17"/>
      <c r="AZ2877" s="17"/>
    </row>
    <row r="2878" spans="1:52" hidden="1" x14ac:dyDescent="0.25">
      <c r="A2878" t="s">
        <v>26</v>
      </c>
      <c r="B2878" t="s">
        <v>6674</v>
      </c>
      <c r="C2878">
        <v>42335</v>
      </c>
      <c r="D2878" t="s">
        <v>2841</v>
      </c>
      <c r="E2878" t="s">
        <v>6979</v>
      </c>
      <c r="F2878" t="s">
        <v>1590</v>
      </c>
      <c r="G2878">
        <v>478.78999999999996</v>
      </c>
      <c r="H2878">
        <v>478.79</v>
      </c>
      <c r="I2878">
        <v>19.150000000000002</v>
      </c>
      <c r="J2878" t="s">
        <v>61</v>
      </c>
      <c r="K2878">
        <v>0</v>
      </c>
      <c r="L2878">
        <v>0</v>
      </c>
      <c r="M2878" t="s">
        <v>31</v>
      </c>
      <c r="N2878">
        <v>435.26</v>
      </c>
      <c r="O2878">
        <v>43.53</v>
      </c>
      <c r="P2878" t="s">
        <v>2788</v>
      </c>
      <c r="Q2878">
        <v>435.26</v>
      </c>
      <c r="R2878">
        <v>7.18</v>
      </c>
      <c r="S2878" t="s">
        <v>33</v>
      </c>
      <c r="T2878">
        <v>435.26</v>
      </c>
      <c r="U2878">
        <v>33.08</v>
      </c>
      <c r="V2878" t="s">
        <v>33</v>
      </c>
      <c r="W2878" t="s">
        <v>33</v>
      </c>
      <c r="X2878" t="s">
        <v>3228</v>
      </c>
      <c r="Y2878" t="s">
        <v>73</v>
      </c>
      <c r="Z2878" t="s">
        <v>3229</v>
      </c>
      <c r="AA2878" t="s">
        <v>3230</v>
      </c>
      <c r="AC2878" s="13" t="str">
        <f t="shared" si="462"/>
        <v>000168924</v>
      </c>
      <c r="AD2878" t="str">
        <f t="shared" si="463"/>
        <v>27/11/2015</v>
      </c>
      <c r="AE2878" t="str">
        <f t="shared" si="464"/>
        <v>43461789000433</v>
      </c>
      <c r="AF2878" s="14">
        <f t="shared" si="465"/>
        <v>478.78999999999996</v>
      </c>
      <c r="AG2878">
        <f t="shared" si="466"/>
        <v>0</v>
      </c>
      <c r="AH2878">
        <f t="shared" si="467"/>
        <v>1</v>
      </c>
      <c r="AI2878" s="16">
        <v>6782684</v>
      </c>
      <c r="AJ2878" s="16" t="s">
        <v>7390</v>
      </c>
      <c r="AK2878" s="16" t="s">
        <v>5852</v>
      </c>
      <c r="AL2878" s="16" t="s">
        <v>5853</v>
      </c>
      <c r="AM2878" s="16" t="s">
        <v>7193</v>
      </c>
      <c r="AN2878">
        <v>4</v>
      </c>
      <c r="AO2878" t="e">
        <f>VLOOKUP(TRIM(AL2878),'Parcela Dedutivel'!$A$1:$B$65536,2,FALSE)</f>
        <v>#N/A</v>
      </c>
      <c r="AP2878" s="15">
        <f t="shared" si="468"/>
        <v>0</v>
      </c>
      <c r="AQ2878" s="16">
        <f t="shared" si="469"/>
        <v>0</v>
      </c>
      <c r="AV2878" s="18"/>
      <c r="AY2878" s="17"/>
      <c r="AZ2878" s="17"/>
    </row>
    <row r="2879" spans="1:52" hidden="1" x14ac:dyDescent="0.25">
      <c r="A2879" t="s">
        <v>26</v>
      </c>
      <c r="B2879" t="s">
        <v>6675</v>
      </c>
      <c r="C2879">
        <v>42335</v>
      </c>
      <c r="D2879" t="s">
        <v>2804</v>
      </c>
      <c r="E2879" t="s">
        <v>6979</v>
      </c>
      <c r="F2879" t="s">
        <v>29</v>
      </c>
      <c r="G2879">
        <v>1704.47</v>
      </c>
      <c r="H2879">
        <v>1704.47</v>
      </c>
      <c r="I2879">
        <v>306.8</v>
      </c>
      <c r="J2879" t="s">
        <v>30</v>
      </c>
      <c r="K2879">
        <v>0</v>
      </c>
      <c r="L2879">
        <v>0</v>
      </c>
      <c r="M2879" t="s">
        <v>31</v>
      </c>
      <c r="N2879">
        <v>0</v>
      </c>
      <c r="O2879">
        <v>0</v>
      </c>
      <c r="P2879" t="s">
        <v>31</v>
      </c>
      <c r="Q2879">
        <v>1704.47</v>
      </c>
      <c r="R2879">
        <v>28.12</v>
      </c>
      <c r="S2879" t="s">
        <v>33</v>
      </c>
      <c r="T2879">
        <v>1704.47</v>
      </c>
      <c r="U2879">
        <v>129.54</v>
      </c>
      <c r="V2879" t="s">
        <v>33</v>
      </c>
      <c r="W2879" t="s">
        <v>33</v>
      </c>
      <c r="X2879" t="s">
        <v>1493</v>
      </c>
      <c r="Y2879" t="s">
        <v>96</v>
      </c>
      <c r="Z2879" t="s">
        <v>3733</v>
      </c>
      <c r="AA2879" t="s">
        <v>3734</v>
      </c>
      <c r="AC2879" s="13" t="str">
        <f t="shared" si="462"/>
        <v>000168925</v>
      </c>
      <c r="AD2879" t="str">
        <f t="shared" si="463"/>
        <v>27/11/2015</v>
      </c>
      <c r="AE2879" t="str">
        <f t="shared" si="464"/>
        <v>59104760000353</v>
      </c>
      <c r="AF2879" s="14">
        <f t="shared" si="465"/>
        <v>1704.47</v>
      </c>
      <c r="AG2879">
        <f t="shared" si="466"/>
        <v>0</v>
      </c>
      <c r="AH2879">
        <f t="shared" si="467"/>
        <v>1</v>
      </c>
      <c r="AI2879" s="16">
        <v>6795935</v>
      </c>
      <c r="AJ2879" s="16" t="s">
        <v>7799</v>
      </c>
      <c r="AK2879" s="16" t="s">
        <v>5518</v>
      </c>
      <c r="AL2879" s="16" t="s">
        <v>5520</v>
      </c>
      <c r="AM2879" s="16" t="s">
        <v>7193</v>
      </c>
      <c r="AN2879">
        <v>1</v>
      </c>
      <c r="AO2879" t="e">
        <f>VLOOKUP(TRIM(AL2879),'Parcela Dedutivel'!$A$1:$B$65536,2,FALSE)</f>
        <v>#N/A</v>
      </c>
      <c r="AP2879" s="15">
        <f t="shared" si="468"/>
        <v>0</v>
      </c>
      <c r="AQ2879" s="16">
        <f t="shared" si="469"/>
        <v>0</v>
      </c>
      <c r="AV2879" s="18"/>
      <c r="AY2879" s="17"/>
      <c r="AZ2879" s="17"/>
    </row>
    <row r="2880" spans="1:52" hidden="1" x14ac:dyDescent="0.25">
      <c r="A2880" t="s">
        <v>26</v>
      </c>
      <c r="B2880" t="s">
        <v>6676</v>
      </c>
      <c r="C2880">
        <v>42335</v>
      </c>
      <c r="D2880" t="s">
        <v>2804</v>
      </c>
      <c r="E2880" t="s">
        <v>6979</v>
      </c>
      <c r="F2880" t="s">
        <v>29</v>
      </c>
      <c r="G2880">
        <v>1344</v>
      </c>
      <c r="H2880">
        <v>1344</v>
      </c>
      <c r="I2880">
        <v>241.92000000000002</v>
      </c>
      <c r="J2880" t="s">
        <v>30</v>
      </c>
      <c r="K2880">
        <v>0</v>
      </c>
      <c r="L2880">
        <v>0</v>
      </c>
      <c r="M2880" t="s">
        <v>31</v>
      </c>
      <c r="N2880">
        <v>0</v>
      </c>
      <c r="O2880">
        <v>0</v>
      </c>
      <c r="P2880" t="s">
        <v>31</v>
      </c>
      <c r="Q2880">
        <v>1344</v>
      </c>
      <c r="R2880">
        <v>22.18</v>
      </c>
      <c r="S2880" t="s">
        <v>33</v>
      </c>
      <c r="T2880">
        <v>1344</v>
      </c>
      <c r="U2880">
        <v>102.14</v>
      </c>
      <c r="V2880" t="s">
        <v>33</v>
      </c>
      <c r="W2880" t="s">
        <v>33</v>
      </c>
      <c r="X2880" t="s">
        <v>1493</v>
      </c>
      <c r="Y2880" t="s">
        <v>91</v>
      </c>
      <c r="Z2880" t="s">
        <v>3848</v>
      </c>
      <c r="AA2880" t="s">
        <v>3040</v>
      </c>
      <c r="AC2880" s="13" t="str">
        <f t="shared" si="462"/>
        <v>000168926</v>
      </c>
      <c r="AD2880" t="str">
        <f t="shared" si="463"/>
        <v>27/11/2015</v>
      </c>
      <c r="AE2880" t="str">
        <f t="shared" si="464"/>
        <v>59104760000353</v>
      </c>
      <c r="AF2880" s="14">
        <f t="shared" si="465"/>
        <v>1344</v>
      </c>
      <c r="AG2880">
        <f t="shared" si="466"/>
        <v>0.245976</v>
      </c>
      <c r="AH2880">
        <f t="shared" si="467"/>
        <v>1</v>
      </c>
      <c r="AI2880" s="16">
        <v>6784736</v>
      </c>
      <c r="AJ2880" s="16" t="s">
        <v>7800</v>
      </c>
      <c r="AK2880" s="16" t="s">
        <v>5522</v>
      </c>
      <c r="AL2880" s="16" t="s">
        <v>5526</v>
      </c>
      <c r="AM2880" s="16" t="s">
        <v>7143</v>
      </c>
      <c r="AN2880">
        <v>12</v>
      </c>
      <c r="AO2880" t="e">
        <f>VLOOKUP(TRIM(AL2880),'Parcela Dedutivel'!$A$1:$B$65536,2,FALSE)</f>
        <v>#N/A</v>
      </c>
      <c r="AP2880" s="15">
        <f t="shared" si="468"/>
        <v>0</v>
      </c>
      <c r="AQ2880" s="16">
        <f t="shared" si="469"/>
        <v>0</v>
      </c>
      <c r="AV2880" s="18"/>
      <c r="AY2880" s="17"/>
      <c r="AZ2880" s="17"/>
    </row>
    <row r="2881" spans="1:52" hidden="1" x14ac:dyDescent="0.25">
      <c r="A2881" t="s">
        <v>26</v>
      </c>
      <c r="B2881" t="s">
        <v>6676</v>
      </c>
      <c r="C2881">
        <v>42335</v>
      </c>
      <c r="D2881" t="s">
        <v>2804</v>
      </c>
      <c r="E2881" t="s">
        <v>6979</v>
      </c>
      <c r="F2881" t="s">
        <v>29</v>
      </c>
      <c r="G2881">
        <v>890.5</v>
      </c>
      <c r="H2881">
        <v>890.5</v>
      </c>
      <c r="I2881">
        <v>160.29</v>
      </c>
      <c r="J2881" t="s">
        <v>307</v>
      </c>
      <c r="K2881">
        <v>0</v>
      </c>
      <c r="L2881">
        <v>0</v>
      </c>
      <c r="M2881" t="s">
        <v>31</v>
      </c>
      <c r="N2881">
        <v>0</v>
      </c>
      <c r="O2881">
        <v>0</v>
      </c>
      <c r="P2881" t="s">
        <v>31</v>
      </c>
      <c r="Q2881">
        <v>890.5</v>
      </c>
      <c r="R2881">
        <v>14.69</v>
      </c>
      <c r="S2881" t="s">
        <v>33</v>
      </c>
      <c r="T2881">
        <v>890.5</v>
      </c>
      <c r="U2881">
        <v>67.680000000000007</v>
      </c>
      <c r="V2881" t="s">
        <v>33</v>
      </c>
      <c r="W2881" t="s">
        <v>33</v>
      </c>
      <c r="X2881" t="s">
        <v>1493</v>
      </c>
      <c r="Y2881" t="s">
        <v>96</v>
      </c>
      <c r="Z2881" t="s">
        <v>3844</v>
      </c>
      <c r="AA2881" t="s">
        <v>3845</v>
      </c>
      <c r="AC2881" s="13" t="str">
        <f t="shared" si="462"/>
        <v>000168926</v>
      </c>
      <c r="AD2881" t="str">
        <f t="shared" si="463"/>
        <v>27/11/2015</v>
      </c>
      <c r="AE2881" t="str">
        <f t="shared" si="464"/>
        <v>59104760000353</v>
      </c>
      <c r="AF2881" s="14">
        <f t="shared" si="465"/>
        <v>890.5</v>
      </c>
      <c r="AG2881">
        <f t="shared" si="466"/>
        <v>0.245976</v>
      </c>
      <c r="AH2881">
        <f t="shared" si="467"/>
        <v>1</v>
      </c>
      <c r="AI2881" s="16">
        <v>6784736</v>
      </c>
      <c r="AJ2881" s="16" t="s">
        <v>7800</v>
      </c>
      <c r="AK2881" s="16" t="s">
        <v>5522</v>
      </c>
      <c r="AL2881" s="16" t="s">
        <v>5524</v>
      </c>
      <c r="AM2881" s="16" t="s">
        <v>7143</v>
      </c>
      <c r="AN2881">
        <v>6</v>
      </c>
      <c r="AO2881" t="e">
        <f>VLOOKUP(TRIM(AL2881),'Parcela Dedutivel'!$A$1:$B$65536,2,FALSE)</f>
        <v>#N/A</v>
      </c>
      <c r="AP2881" s="15">
        <f t="shared" si="468"/>
        <v>0</v>
      </c>
      <c r="AQ2881" s="16">
        <f t="shared" si="469"/>
        <v>0</v>
      </c>
      <c r="AV2881" s="18"/>
      <c r="AY2881" s="17"/>
      <c r="AZ2881" s="17"/>
    </row>
    <row r="2882" spans="1:52" hidden="1" x14ac:dyDescent="0.25">
      <c r="A2882" t="s">
        <v>26</v>
      </c>
      <c r="B2882" t="s">
        <v>6676</v>
      </c>
      <c r="C2882">
        <v>42335</v>
      </c>
      <c r="D2882" t="s">
        <v>2804</v>
      </c>
      <c r="E2882" t="s">
        <v>6979</v>
      </c>
      <c r="F2882" t="s">
        <v>29</v>
      </c>
      <c r="G2882">
        <v>1979.38</v>
      </c>
      <c r="H2882">
        <v>1979.38</v>
      </c>
      <c r="I2882">
        <v>356.29</v>
      </c>
      <c r="J2882" t="s">
        <v>30</v>
      </c>
      <c r="K2882">
        <v>0</v>
      </c>
      <c r="L2882">
        <v>0</v>
      </c>
      <c r="M2882" t="s">
        <v>31</v>
      </c>
      <c r="N2882">
        <v>0</v>
      </c>
      <c r="O2882">
        <v>0</v>
      </c>
      <c r="P2882" t="s">
        <v>31</v>
      </c>
      <c r="Q2882">
        <v>1979.38</v>
      </c>
      <c r="R2882">
        <v>32.660000000000004</v>
      </c>
      <c r="S2882" t="s">
        <v>33</v>
      </c>
      <c r="T2882">
        <v>1979.38</v>
      </c>
      <c r="U2882">
        <v>150.43</v>
      </c>
      <c r="V2882" t="s">
        <v>33</v>
      </c>
      <c r="W2882" t="s">
        <v>33</v>
      </c>
      <c r="X2882" t="s">
        <v>1493</v>
      </c>
      <c r="Y2882" t="s">
        <v>96</v>
      </c>
      <c r="Z2882" t="s">
        <v>2806</v>
      </c>
      <c r="AA2882" t="s">
        <v>2807</v>
      </c>
      <c r="AC2882" s="13" t="str">
        <f t="shared" si="462"/>
        <v>000168926</v>
      </c>
      <c r="AD2882" t="str">
        <f t="shared" si="463"/>
        <v>27/11/2015</v>
      </c>
      <c r="AE2882" t="str">
        <f t="shared" si="464"/>
        <v>59104760000353</v>
      </c>
      <c r="AF2882" s="14">
        <f t="shared" si="465"/>
        <v>1979.38</v>
      </c>
      <c r="AG2882">
        <f t="shared" si="466"/>
        <v>0.245976</v>
      </c>
      <c r="AH2882">
        <f t="shared" si="467"/>
        <v>1</v>
      </c>
      <c r="AI2882" s="16">
        <v>6820086</v>
      </c>
      <c r="AJ2882" s="16" t="s">
        <v>7504</v>
      </c>
      <c r="AK2882" s="16" t="s">
        <v>5528</v>
      </c>
      <c r="AL2882" s="16" t="s">
        <v>3384</v>
      </c>
      <c r="AM2882" s="16" t="s">
        <v>7215</v>
      </c>
      <c r="AN2882">
        <v>400</v>
      </c>
      <c r="AO2882">
        <f>VLOOKUP(TRIM(AL2882),'Parcela Dedutivel'!$A$1:$B$65536,2,FALSE)</f>
        <v>24.71</v>
      </c>
      <c r="AP2882" s="15">
        <f t="shared" si="468"/>
        <v>24.71</v>
      </c>
      <c r="AQ2882" s="16">
        <f t="shared" si="469"/>
        <v>9884</v>
      </c>
      <c r="AV2882" s="18"/>
      <c r="AY2882" s="17"/>
      <c r="AZ2882" s="17"/>
    </row>
    <row r="2883" spans="1:52" hidden="1" x14ac:dyDescent="0.25">
      <c r="A2883" t="s">
        <v>26</v>
      </c>
      <c r="B2883" t="s">
        <v>6676</v>
      </c>
      <c r="C2883">
        <v>42335</v>
      </c>
      <c r="D2883" t="s">
        <v>2804</v>
      </c>
      <c r="E2883" t="s">
        <v>6979</v>
      </c>
      <c r="F2883" t="s">
        <v>29</v>
      </c>
      <c r="G2883">
        <v>2190.02</v>
      </c>
      <c r="H2883">
        <v>2190.02</v>
      </c>
      <c r="I2883">
        <v>394.2</v>
      </c>
      <c r="J2883" t="s">
        <v>30</v>
      </c>
      <c r="K2883">
        <v>0</v>
      </c>
      <c r="L2883">
        <v>0</v>
      </c>
      <c r="M2883" t="s">
        <v>31</v>
      </c>
      <c r="N2883">
        <v>0</v>
      </c>
      <c r="O2883">
        <v>0</v>
      </c>
      <c r="P2883" t="s">
        <v>31</v>
      </c>
      <c r="Q2883">
        <v>2190.02</v>
      </c>
      <c r="R2883">
        <v>36.14</v>
      </c>
      <c r="S2883" t="s">
        <v>33</v>
      </c>
      <c r="T2883">
        <v>2190.02</v>
      </c>
      <c r="U2883">
        <v>166.44</v>
      </c>
      <c r="V2883" t="s">
        <v>33</v>
      </c>
      <c r="W2883" t="s">
        <v>33</v>
      </c>
      <c r="X2883" t="s">
        <v>1493</v>
      </c>
      <c r="Y2883" t="s">
        <v>96</v>
      </c>
      <c r="Z2883" t="s">
        <v>3682</v>
      </c>
      <c r="AA2883" t="s">
        <v>3683</v>
      </c>
      <c r="AC2883" s="13" t="str">
        <f t="shared" ref="AC2883:AC2946" si="470">B2883</f>
        <v>000168926</v>
      </c>
      <c r="AD2883" t="str">
        <f t="shared" ref="AD2883:AD2946" si="471">TEXT(C2883,"dd/mm/aaaa")</f>
        <v>27/11/2015</v>
      </c>
      <c r="AE2883" t="str">
        <f t="shared" ref="AE2883:AE2946" si="472">VLOOKUP(X2883*1,AI:AJ,2,FALSE)</f>
        <v>59104760000353</v>
      </c>
      <c r="AF2883" s="14">
        <f t="shared" ref="AF2883:AF2946" si="473">G2883*1</f>
        <v>2190.02</v>
      </c>
      <c r="AG2883">
        <f t="shared" ref="AG2883:AG2946" si="474">SUMIF(AK:AK,B2883,AQ:AQ)</f>
        <v>0.245976</v>
      </c>
      <c r="AH2883">
        <f t="shared" ref="AH2883:AH2946" si="475">IF(OR(LEFT(TRIM(D2883),1)="1",LEFT(TRIM(D2883),1)="2",LEFT(TRIM(D2883),1)="3"),-1,1)</f>
        <v>1</v>
      </c>
      <c r="AI2883" s="16">
        <v>6782685</v>
      </c>
      <c r="AJ2883" s="16" t="s">
        <v>7584</v>
      </c>
      <c r="AK2883" s="16" t="s">
        <v>5529</v>
      </c>
      <c r="AL2883" s="16" t="s">
        <v>1743</v>
      </c>
      <c r="AM2883" s="16" t="s">
        <v>7193</v>
      </c>
      <c r="AN2883">
        <v>7</v>
      </c>
      <c r="AO2883" t="e">
        <f>VLOOKUP(TRIM(AL2883),'Parcela Dedutivel'!$A$1:$B$65536,2,FALSE)</f>
        <v>#N/A</v>
      </c>
      <c r="AP2883" s="15">
        <f t="shared" ref="AP2883:AP2946" si="476">IF(ISNA(AO2883),0,AO2883)</f>
        <v>0</v>
      </c>
      <c r="AQ2883" s="16">
        <f t="shared" ref="AQ2883:AQ2946" si="477">AP2883*AN2883</f>
        <v>0</v>
      </c>
      <c r="AV2883" s="18"/>
      <c r="AY2883" s="17"/>
      <c r="AZ2883" s="17"/>
    </row>
    <row r="2884" spans="1:52" hidden="1" x14ac:dyDescent="0.25">
      <c r="A2884" t="s">
        <v>26</v>
      </c>
      <c r="B2884" t="s">
        <v>6676</v>
      </c>
      <c r="C2884">
        <v>42335</v>
      </c>
      <c r="D2884" t="s">
        <v>2804</v>
      </c>
      <c r="E2884" t="s">
        <v>6979</v>
      </c>
      <c r="F2884" t="s">
        <v>29</v>
      </c>
      <c r="G2884">
        <v>350.01</v>
      </c>
      <c r="H2884">
        <v>350.01</v>
      </c>
      <c r="I2884">
        <v>63</v>
      </c>
      <c r="J2884" t="s">
        <v>30</v>
      </c>
      <c r="K2884">
        <v>0</v>
      </c>
      <c r="L2884">
        <v>0</v>
      </c>
      <c r="M2884" t="s">
        <v>31</v>
      </c>
      <c r="N2884">
        <v>0</v>
      </c>
      <c r="O2884">
        <v>0</v>
      </c>
      <c r="P2884" t="s">
        <v>31</v>
      </c>
      <c r="Q2884">
        <v>350.01</v>
      </c>
      <c r="R2884">
        <v>5.78</v>
      </c>
      <c r="S2884" t="s">
        <v>33</v>
      </c>
      <c r="T2884">
        <v>350.01</v>
      </c>
      <c r="U2884">
        <v>26.6</v>
      </c>
      <c r="V2884" t="s">
        <v>33</v>
      </c>
      <c r="W2884" t="s">
        <v>33</v>
      </c>
      <c r="X2884" t="s">
        <v>1493</v>
      </c>
      <c r="Y2884" t="s">
        <v>91</v>
      </c>
      <c r="Z2884" t="s">
        <v>3039</v>
      </c>
      <c r="AA2884" t="s">
        <v>4888</v>
      </c>
      <c r="AC2884" s="13" t="str">
        <f t="shared" si="470"/>
        <v>000168926</v>
      </c>
      <c r="AD2884" t="str">
        <f t="shared" si="471"/>
        <v>27/11/2015</v>
      </c>
      <c r="AE2884" t="str">
        <f t="shared" si="472"/>
        <v>59104760000353</v>
      </c>
      <c r="AF2884" s="14">
        <f t="shared" si="473"/>
        <v>350.01</v>
      </c>
      <c r="AG2884">
        <f t="shared" si="474"/>
        <v>0.245976</v>
      </c>
      <c r="AH2884">
        <f t="shared" si="475"/>
        <v>1</v>
      </c>
      <c r="AI2884" s="16">
        <v>6782685</v>
      </c>
      <c r="AJ2884" s="16" t="s">
        <v>7584</v>
      </c>
      <c r="AK2884" s="16" t="s">
        <v>5529</v>
      </c>
      <c r="AL2884" s="16" t="s">
        <v>1777</v>
      </c>
      <c r="AM2884" s="16" t="s">
        <v>7193</v>
      </c>
      <c r="AN2884">
        <v>32</v>
      </c>
      <c r="AO2884" t="e">
        <f>VLOOKUP(TRIM(AL2884),'Parcela Dedutivel'!$A$1:$B$65536,2,FALSE)</f>
        <v>#N/A</v>
      </c>
      <c r="AP2884" s="15">
        <f t="shared" si="476"/>
        <v>0</v>
      </c>
      <c r="AQ2884" s="16">
        <f t="shared" si="477"/>
        <v>0</v>
      </c>
      <c r="AV2884" s="18"/>
      <c r="AY2884" s="17"/>
      <c r="AZ2884" s="17"/>
    </row>
    <row r="2885" spans="1:52" hidden="1" x14ac:dyDescent="0.25">
      <c r="A2885" t="s">
        <v>26</v>
      </c>
      <c r="B2885" t="s">
        <v>6676</v>
      </c>
      <c r="C2885">
        <v>42335</v>
      </c>
      <c r="D2885" t="s">
        <v>2804</v>
      </c>
      <c r="E2885" t="s">
        <v>6979</v>
      </c>
      <c r="F2885" t="s">
        <v>29</v>
      </c>
      <c r="G2885">
        <v>350.01</v>
      </c>
      <c r="H2885">
        <v>350.01</v>
      </c>
      <c r="I2885">
        <v>63</v>
      </c>
      <c r="J2885" t="s">
        <v>30</v>
      </c>
      <c r="K2885">
        <v>0</v>
      </c>
      <c r="L2885">
        <v>0</v>
      </c>
      <c r="M2885" t="s">
        <v>31</v>
      </c>
      <c r="N2885">
        <v>0</v>
      </c>
      <c r="O2885">
        <v>0</v>
      </c>
      <c r="P2885" t="s">
        <v>31</v>
      </c>
      <c r="Q2885">
        <v>350.01</v>
      </c>
      <c r="R2885">
        <v>5.78</v>
      </c>
      <c r="S2885" t="s">
        <v>33</v>
      </c>
      <c r="T2885">
        <v>350.01</v>
      </c>
      <c r="U2885">
        <v>26.6</v>
      </c>
      <c r="V2885" t="s">
        <v>33</v>
      </c>
      <c r="W2885" t="s">
        <v>33</v>
      </c>
      <c r="X2885" t="s">
        <v>1493</v>
      </c>
      <c r="Y2885" t="s">
        <v>91</v>
      </c>
      <c r="Z2885" t="s">
        <v>3039</v>
      </c>
      <c r="AA2885" t="s">
        <v>4888</v>
      </c>
      <c r="AC2885" s="13" t="str">
        <f t="shared" si="470"/>
        <v>000168926</v>
      </c>
      <c r="AD2885" t="str">
        <f t="shared" si="471"/>
        <v>27/11/2015</v>
      </c>
      <c r="AE2885" t="str">
        <f t="shared" si="472"/>
        <v>59104760000353</v>
      </c>
      <c r="AF2885" s="14">
        <f t="shared" si="473"/>
        <v>350.01</v>
      </c>
      <c r="AG2885">
        <f t="shared" si="474"/>
        <v>0.245976</v>
      </c>
      <c r="AH2885">
        <f t="shared" si="475"/>
        <v>1</v>
      </c>
      <c r="AI2885" s="16">
        <v>7744177</v>
      </c>
      <c r="AJ2885" s="16" t="s">
        <v>7801</v>
      </c>
      <c r="AK2885" s="16" t="s">
        <v>5530</v>
      </c>
      <c r="AL2885" s="16" t="s">
        <v>5532</v>
      </c>
      <c r="AM2885" s="16" t="s">
        <v>7143</v>
      </c>
      <c r="AN2885">
        <v>50</v>
      </c>
      <c r="AO2885" t="e">
        <f>VLOOKUP(TRIM(AL2885),'Parcela Dedutivel'!$A$1:$B$65536,2,FALSE)</f>
        <v>#N/A</v>
      </c>
      <c r="AP2885" s="15">
        <f t="shared" si="476"/>
        <v>0</v>
      </c>
      <c r="AQ2885" s="16">
        <f t="shared" si="477"/>
        <v>0</v>
      </c>
      <c r="AV2885" s="18"/>
      <c r="AY2885" s="17"/>
      <c r="AZ2885" s="17"/>
    </row>
    <row r="2886" spans="1:52" hidden="1" x14ac:dyDescent="0.25">
      <c r="A2886" t="s">
        <v>26</v>
      </c>
      <c r="B2886" t="s">
        <v>6676</v>
      </c>
      <c r="C2886">
        <v>42335</v>
      </c>
      <c r="D2886" t="s">
        <v>2804</v>
      </c>
      <c r="E2886" t="s">
        <v>6979</v>
      </c>
      <c r="F2886" t="s">
        <v>29</v>
      </c>
      <c r="G2886">
        <v>350.01</v>
      </c>
      <c r="H2886">
        <v>350.01</v>
      </c>
      <c r="I2886">
        <v>63</v>
      </c>
      <c r="J2886" t="s">
        <v>30</v>
      </c>
      <c r="K2886">
        <v>0</v>
      </c>
      <c r="L2886">
        <v>0</v>
      </c>
      <c r="M2886" t="s">
        <v>31</v>
      </c>
      <c r="N2886">
        <v>0</v>
      </c>
      <c r="O2886">
        <v>0</v>
      </c>
      <c r="P2886" t="s">
        <v>31</v>
      </c>
      <c r="Q2886">
        <v>350.01</v>
      </c>
      <c r="R2886">
        <v>5.78</v>
      </c>
      <c r="S2886" t="s">
        <v>33</v>
      </c>
      <c r="T2886">
        <v>350.01</v>
      </c>
      <c r="U2886">
        <v>26.6</v>
      </c>
      <c r="V2886" t="s">
        <v>33</v>
      </c>
      <c r="W2886" t="s">
        <v>33</v>
      </c>
      <c r="X2886" t="s">
        <v>1493</v>
      </c>
      <c r="Y2886" t="s">
        <v>91</v>
      </c>
      <c r="Z2886" t="s">
        <v>3039</v>
      </c>
      <c r="AA2886" t="s">
        <v>4888</v>
      </c>
      <c r="AC2886" s="13" t="str">
        <f t="shared" si="470"/>
        <v>000168926</v>
      </c>
      <c r="AD2886" t="str">
        <f t="shared" si="471"/>
        <v>27/11/2015</v>
      </c>
      <c r="AE2886" t="str">
        <f t="shared" si="472"/>
        <v>59104760000353</v>
      </c>
      <c r="AF2886" s="14">
        <f t="shared" si="473"/>
        <v>350.01</v>
      </c>
      <c r="AG2886">
        <f t="shared" si="474"/>
        <v>0.245976</v>
      </c>
      <c r="AH2886">
        <f t="shared" si="475"/>
        <v>1</v>
      </c>
      <c r="AI2886" s="16">
        <v>6789624</v>
      </c>
      <c r="AJ2886" s="16" t="s">
        <v>7441</v>
      </c>
      <c r="AK2886" s="16" t="s">
        <v>5534</v>
      </c>
      <c r="AL2886" s="16" t="s">
        <v>5535</v>
      </c>
      <c r="AM2886" s="16" t="s">
        <v>7215</v>
      </c>
      <c r="AN2886">
        <v>5</v>
      </c>
      <c r="AO2886">
        <f>VLOOKUP(TRIM(AL2886),'Parcela Dedutivel'!$A$1:$B$65536,2,FALSE)</f>
        <v>2.1215664240000001E-2</v>
      </c>
      <c r="AP2886" s="15">
        <f t="shared" si="476"/>
        <v>2.1215664240000001E-2</v>
      </c>
      <c r="AQ2886" s="16">
        <f t="shared" si="477"/>
        <v>0.10607832120000001</v>
      </c>
      <c r="AV2886" s="18"/>
      <c r="AY2886" s="17"/>
      <c r="AZ2886" s="17"/>
    </row>
    <row r="2887" spans="1:52" hidden="1" x14ac:dyDescent="0.25">
      <c r="A2887" t="s">
        <v>26</v>
      </c>
      <c r="B2887" t="s">
        <v>6676</v>
      </c>
      <c r="C2887">
        <v>42335</v>
      </c>
      <c r="D2887" t="s">
        <v>2804</v>
      </c>
      <c r="E2887" t="s">
        <v>6979</v>
      </c>
      <c r="F2887" t="s">
        <v>29</v>
      </c>
      <c r="G2887">
        <v>350.01</v>
      </c>
      <c r="H2887">
        <v>350.01</v>
      </c>
      <c r="I2887">
        <v>63</v>
      </c>
      <c r="J2887" t="s">
        <v>30</v>
      </c>
      <c r="K2887">
        <v>0</v>
      </c>
      <c r="L2887">
        <v>0</v>
      </c>
      <c r="M2887" t="s">
        <v>31</v>
      </c>
      <c r="N2887">
        <v>0</v>
      </c>
      <c r="O2887">
        <v>0</v>
      </c>
      <c r="P2887" t="s">
        <v>31</v>
      </c>
      <c r="Q2887">
        <v>350.01</v>
      </c>
      <c r="R2887">
        <v>5.78</v>
      </c>
      <c r="S2887" t="s">
        <v>33</v>
      </c>
      <c r="T2887">
        <v>350.01</v>
      </c>
      <c r="U2887">
        <v>26.6</v>
      </c>
      <c r="V2887" t="s">
        <v>33</v>
      </c>
      <c r="W2887" t="s">
        <v>33</v>
      </c>
      <c r="X2887" t="s">
        <v>1493</v>
      </c>
      <c r="Y2887" t="s">
        <v>91</v>
      </c>
      <c r="Z2887" t="s">
        <v>3039</v>
      </c>
      <c r="AA2887" t="s">
        <v>4888</v>
      </c>
      <c r="AC2887" s="13" t="str">
        <f t="shared" si="470"/>
        <v>000168926</v>
      </c>
      <c r="AD2887" t="str">
        <f t="shared" si="471"/>
        <v>27/11/2015</v>
      </c>
      <c r="AE2887" t="str">
        <f t="shared" si="472"/>
        <v>59104760000353</v>
      </c>
      <c r="AF2887" s="14">
        <f t="shared" si="473"/>
        <v>350.01</v>
      </c>
      <c r="AG2887">
        <f t="shared" si="474"/>
        <v>0.245976</v>
      </c>
      <c r="AH2887">
        <f t="shared" si="475"/>
        <v>1</v>
      </c>
      <c r="AI2887" s="16">
        <v>6789624</v>
      </c>
      <c r="AJ2887" s="16" t="s">
        <v>7441</v>
      </c>
      <c r="AK2887" s="16" t="s">
        <v>5534</v>
      </c>
      <c r="AL2887" s="16" t="s">
        <v>5537</v>
      </c>
      <c r="AM2887" s="16" t="s">
        <v>7143</v>
      </c>
      <c r="AN2887">
        <v>7</v>
      </c>
      <c r="AO2887">
        <f>VLOOKUP(TRIM(AL2887),'Parcela Dedutivel'!$A$1:$B$65536,2,FALSE)</f>
        <v>0</v>
      </c>
      <c r="AP2887" s="15">
        <f t="shared" si="476"/>
        <v>0</v>
      </c>
      <c r="AQ2887" s="16">
        <f t="shared" si="477"/>
        <v>0</v>
      </c>
      <c r="AV2887" s="18"/>
      <c r="AY2887" s="17"/>
      <c r="AZ2887" s="17"/>
    </row>
    <row r="2888" spans="1:52" hidden="1" x14ac:dyDescent="0.25">
      <c r="A2888" t="s">
        <v>26</v>
      </c>
      <c r="B2888" t="s">
        <v>6676</v>
      </c>
      <c r="C2888">
        <v>42335</v>
      </c>
      <c r="D2888" t="s">
        <v>2804</v>
      </c>
      <c r="E2888" t="s">
        <v>6979</v>
      </c>
      <c r="F2888" t="s">
        <v>29</v>
      </c>
      <c r="G2888">
        <v>741.83</v>
      </c>
      <c r="H2888">
        <v>741.83</v>
      </c>
      <c r="I2888">
        <v>133.53</v>
      </c>
      <c r="J2888" t="s">
        <v>30</v>
      </c>
      <c r="K2888">
        <v>0</v>
      </c>
      <c r="L2888">
        <v>0</v>
      </c>
      <c r="M2888" t="s">
        <v>31</v>
      </c>
      <c r="N2888">
        <v>0</v>
      </c>
      <c r="O2888">
        <v>0</v>
      </c>
      <c r="P2888" t="s">
        <v>31</v>
      </c>
      <c r="Q2888">
        <v>741.83</v>
      </c>
      <c r="R2888">
        <v>12.24</v>
      </c>
      <c r="S2888" t="s">
        <v>33</v>
      </c>
      <c r="T2888">
        <v>741.83</v>
      </c>
      <c r="U2888">
        <v>56.38</v>
      </c>
      <c r="V2888" t="s">
        <v>33</v>
      </c>
      <c r="W2888" t="s">
        <v>33</v>
      </c>
      <c r="X2888" t="s">
        <v>1493</v>
      </c>
      <c r="Y2888" t="s">
        <v>96</v>
      </c>
      <c r="Z2888" t="s">
        <v>3846</v>
      </c>
      <c r="AA2888" t="s">
        <v>3847</v>
      </c>
      <c r="AC2888" s="13" t="str">
        <f t="shared" si="470"/>
        <v>000168926</v>
      </c>
      <c r="AD2888" t="str">
        <f t="shared" si="471"/>
        <v>27/11/2015</v>
      </c>
      <c r="AE2888" t="str">
        <f t="shared" si="472"/>
        <v>59104760000353</v>
      </c>
      <c r="AF2888" s="14">
        <f t="shared" si="473"/>
        <v>741.83</v>
      </c>
      <c r="AG2888">
        <f t="shared" si="474"/>
        <v>0.245976</v>
      </c>
      <c r="AH2888">
        <f t="shared" si="475"/>
        <v>1</v>
      </c>
      <c r="AI2888" s="16">
        <v>6789624</v>
      </c>
      <c r="AJ2888" s="16" t="s">
        <v>7441</v>
      </c>
      <c r="AK2888" s="16" t="s">
        <v>5538</v>
      </c>
      <c r="AL2888" s="16" t="s">
        <v>3443</v>
      </c>
      <c r="AM2888" s="16" t="s">
        <v>7143</v>
      </c>
      <c r="AN2888">
        <v>5</v>
      </c>
      <c r="AO2888">
        <f>VLOOKUP(TRIM(AL2888),'Parcela Dedutivel'!$A$1:$B$65536,2,FALSE)</f>
        <v>0</v>
      </c>
      <c r="AP2888" s="15">
        <f t="shared" si="476"/>
        <v>0</v>
      </c>
      <c r="AQ2888" s="16">
        <f t="shared" si="477"/>
        <v>0</v>
      </c>
      <c r="AV2888" s="18"/>
      <c r="AY2888" s="17"/>
      <c r="AZ2888" s="17"/>
    </row>
    <row r="2889" spans="1:52" hidden="1" x14ac:dyDescent="0.25">
      <c r="A2889" t="s">
        <v>26</v>
      </c>
      <c r="B2889" t="s">
        <v>6677</v>
      </c>
      <c r="C2889">
        <v>42335</v>
      </c>
      <c r="D2889" t="s">
        <v>2841</v>
      </c>
      <c r="E2889" t="s">
        <v>6979</v>
      </c>
      <c r="F2889" t="s">
        <v>1643</v>
      </c>
      <c r="G2889">
        <v>597.80000000000007</v>
      </c>
      <c r="H2889">
        <v>519.83000000000004</v>
      </c>
      <c r="I2889">
        <v>20.79</v>
      </c>
      <c r="J2889" t="s">
        <v>61</v>
      </c>
      <c r="K2889">
        <v>0</v>
      </c>
      <c r="L2889">
        <v>0</v>
      </c>
      <c r="M2889" t="s">
        <v>31</v>
      </c>
      <c r="N2889">
        <v>519.83000000000004</v>
      </c>
      <c r="O2889">
        <v>77.97</v>
      </c>
      <c r="P2889" t="s">
        <v>2788</v>
      </c>
      <c r="Q2889">
        <v>519.83000000000004</v>
      </c>
      <c r="R2889">
        <v>8.58</v>
      </c>
      <c r="S2889" t="s">
        <v>33</v>
      </c>
      <c r="T2889">
        <v>519.83000000000004</v>
      </c>
      <c r="U2889">
        <v>39.51</v>
      </c>
      <c r="V2889" t="s">
        <v>33</v>
      </c>
      <c r="W2889" t="s">
        <v>2129</v>
      </c>
      <c r="X2889" t="s">
        <v>4076</v>
      </c>
      <c r="Y2889" t="s">
        <v>91</v>
      </c>
      <c r="Z2889" t="s">
        <v>1789</v>
      </c>
      <c r="AA2889" t="s">
        <v>1790</v>
      </c>
      <c r="AC2889" s="13" t="str">
        <f t="shared" si="470"/>
        <v>000168927</v>
      </c>
      <c r="AD2889" t="str">
        <f t="shared" si="471"/>
        <v>27/11/2015</v>
      </c>
      <c r="AE2889" t="str">
        <f t="shared" si="472"/>
        <v>46044053001187</v>
      </c>
      <c r="AF2889" s="14">
        <f t="shared" si="473"/>
        <v>597.80000000000007</v>
      </c>
      <c r="AG2889">
        <f t="shared" si="474"/>
        <v>0</v>
      </c>
      <c r="AH2889">
        <f t="shared" si="475"/>
        <v>1</v>
      </c>
      <c r="AI2889" s="16">
        <v>6789624</v>
      </c>
      <c r="AJ2889" s="16" t="s">
        <v>7441</v>
      </c>
      <c r="AK2889" s="16" t="s">
        <v>5538</v>
      </c>
      <c r="AL2889" s="16" t="s">
        <v>5498</v>
      </c>
      <c r="AM2889" s="16" t="s">
        <v>7143</v>
      </c>
      <c r="AN2889">
        <v>0.1</v>
      </c>
      <c r="AO2889">
        <f>VLOOKUP(TRIM(AL2889),'Parcela Dedutivel'!$A$1:$B$65536,2,FALSE)</f>
        <v>0</v>
      </c>
      <c r="AP2889" s="15">
        <f t="shared" si="476"/>
        <v>0</v>
      </c>
      <c r="AQ2889" s="16">
        <f t="shared" si="477"/>
        <v>0</v>
      </c>
      <c r="AV2889" s="18"/>
      <c r="AY2889" s="17"/>
      <c r="AZ2889" s="17"/>
    </row>
    <row r="2890" spans="1:52" hidden="1" x14ac:dyDescent="0.25">
      <c r="A2890" t="s">
        <v>26</v>
      </c>
      <c r="B2890" t="s">
        <v>6677</v>
      </c>
      <c r="C2890">
        <v>42335</v>
      </c>
      <c r="D2890" t="s">
        <v>2841</v>
      </c>
      <c r="E2890" t="s">
        <v>6979</v>
      </c>
      <c r="F2890" t="s">
        <v>1643</v>
      </c>
      <c r="G2890">
        <v>224.97</v>
      </c>
      <c r="H2890">
        <v>195.63</v>
      </c>
      <c r="I2890">
        <v>7.83</v>
      </c>
      <c r="J2890" t="s">
        <v>61</v>
      </c>
      <c r="K2890">
        <v>0</v>
      </c>
      <c r="L2890">
        <v>0</v>
      </c>
      <c r="M2890" t="s">
        <v>31</v>
      </c>
      <c r="N2890">
        <v>195.63</v>
      </c>
      <c r="O2890">
        <v>29.34</v>
      </c>
      <c r="P2890" t="s">
        <v>2788</v>
      </c>
      <c r="Q2890">
        <v>195.63</v>
      </c>
      <c r="R2890">
        <v>3.23</v>
      </c>
      <c r="S2890" t="s">
        <v>33</v>
      </c>
      <c r="T2890">
        <v>195.63</v>
      </c>
      <c r="U2890">
        <v>14.870000000000001</v>
      </c>
      <c r="V2890" t="s">
        <v>33</v>
      </c>
      <c r="W2890" t="s">
        <v>2129</v>
      </c>
      <c r="X2890" t="s">
        <v>4076</v>
      </c>
      <c r="Y2890" t="s">
        <v>91</v>
      </c>
      <c r="Z2890" t="s">
        <v>3125</v>
      </c>
      <c r="AA2890" t="s">
        <v>3126</v>
      </c>
      <c r="AC2890" s="13" t="str">
        <f t="shared" si="470"/>
        <v>000168927</v>
      </c>
      <c r="AD2890" t="str">
        <f t="shared" si="471"/>
        <v>27/11/2015</v>
      </c>
      <c r="AE2890" t="str">
        <f t="shared" si="472"/>
        <v>46044053001187</v>
      </c>
      <c r="AF2890" s="14">
        <f t="shared" si="473"/>
        <v>224.97</v>
      </c>
      <c r="AG2890">
        <f t="shared" si="474"/>
        <v>0</v>
      </c>
      <c r="AH2890">
        <f t="shared" si="475"/>
        <v>1</v>
      </c>
      <c r="AI2890" s="16">
        <v>6789624</v>
      </c>
      <c r="AJ2890" s="16" t="s">
        <v>7441</v>
      </c>
      <c r="AK2890" s="16" t="s">
        <v>5538</v>
      </c>
      <c r="AL2890" s="16" t="s">
        <v>3414</v>
      </c>
      <c r="AM2890" s="16" t="s">
        <v>7143</v>
      </c>
      <c r="AN2890">
        <v>0.1</v>
      </c>
      <c r="AO2890">
        <f>VLOOKUP(TRIM(AL2890),'Parcela Dedutivel'!$A$1:$B$65536,2,FALSE)</f>
        <v>0</v>
      </c>
      <c r="AP2890" s="15">
        <f t="shared" si="476"/>
        <v>0</v>
      </c>
      <c r="AQ2890" s="16">
        <f t="shared" si="477"/>
        <v>0</v>
      </c>
      <c r="AV2890" s="18"/>
      <c r="AY2890" s="17"/>
      <c r="AZ2890" s="17"/>
    </row>
    <row r="2891" spans="1:52" hidden="1" x14ac:dyDescent="0.25">
      <c r="A2891" t="s">
        <v>26</v>
      </c>
      <c r="B2891" t="s">
        <v>6677</v>
      </c>
      <c r="C2891">
        <v>42335</v>
      </c>
      <c r="D2891" t="s">
        <v>2841</v>
      </c>
      <c r="E2891" t="s">
        <v>6979</v>
      </c>
      <c r="F2891" t="s">
        <v>1643</v>
      </c>
      <c r="G2891">
        <v>211.66000000000003</v>
      </c>
      <c r="H2891">
        <v>184.05</v>
      </c>
      <c r="I2891">
        <v>7.36</v>
      </c>
      <c r="J2891" t="s">
        <v>61</v>
      </c>
      <c r="K2891">
        <v>0</v>
      </c>
      <c r="L2891">
        <v>0</v>
      </c>
      <c r="M2891" t="s">
        <v>31</v>
      </c>
      <c r="N2891">
        <v>184.05</v>
      </c>
      <c r="O2891">
        <v>27.61</v>
      </c>
      <c r="P2891" t="s">
        <v>2788</v>
      </c>
      <c r="Q2891">
        <v>184.05</v>
      </c>
      <c r="R2891">
        <v>3.04</v>
      </c>
      <c r="S2891" t="s">
        <v>33</v>
      </c>
      <c r="T2891">
        <v>184.05</v>
      </c>
      <c r="U2891">
        <v>13.99</v>
      </c>
      <c r="V2891" t="s">
        <v>33</v>
      </c>
      <c r="W2891" t="s">
        <v>2129</v>
      </c>
      <c r="X2891" t="s">
        <v>4076</v>
      </c>
      <c r="Y2891" t="s">
        <v>91</v>
      </c>
      <c r="Z2891" t="s">
        <v>2838</v>
      </c>
      <c r="AA2891" t="s">
        <v>2839</v>
      </c>
      <c r="AC2891" s="13" t="str">
        <f t="shared" si="470"/>
        <v>000168927</v>
      </c>
      <c r="AD2891" t="str">
        <f t="shared" si="471"/>
        <v>27/11/2015</v>
      </c>
      <c r="AE2891" t="str">
        <f t="shared" si="472"/>
        <v>46044053001187</v>
      </c>
      <c r="AF2891" s="14">
        <f t="shared" si="473"/>
        <v>211.66000000000003</v>
      </c>
      <c r="AG2891">
        <f t="shared" si="474"/>
        <v>0</v>
      </c>
      <c r="AH2891">
        <f t="shared" si="475"/>
        <v>1</v>
      </c>
      <c r="AI2891" s="16">
        <v>6789624</v>
      </c>
      <c r="AJ2891" s="16" t="s">
        <v>7441</v>
      </c>
      <c r="AK2891" s="16" t="s">
        <v>5538</v>
      </c>
      <c r="AL2891" s="16" t="s">
        <v>3418</v>
      </c>
      <c r="AM2891" s="16" t="s">
        <v>7143</v>
      </c>
      <c r="AN2891">
        <v>7.4999999999999997E-2</v>
      </c>
      <c r="AO2891">
        <f>VLOOKUP(TRIM(AL2891),'Parcela Dedutivel'!$A$1:$B$65536,2,FALSE)</f>
        <v>0</v>
      </c>
      <c r="AP2891" s="15">
        <f t="shared" si="476"/>
        <v>0</v>
      </c>
      <c r="AQ2891" s="16">
        <f t="shared" si="477"/>
        <v>0</v>
      </c>
      <c r="AV2891" s="18"/>
      <c r="AY2891" s="17"/>
      <c r="AZ2891" s="17"/>
    </row>
    <row r="2892" spans="1:52" hidden="1" x14ac:dyDescent="0.25">
      <c r="A2892" t="s">
        <v>26</v>
      </c>
      <c r="B2892" t="s">
        <v>6677</v>
      </c>
      <c r="C2892">
        <v>42335</v>
      </c>
      <c r="D2892" t="s">
        <v>3221</v>
      </c>
      <c r="E2892" t="s">
        <v>6979</v>
      </c>
      <c r="F2892" t="s">
        <v>1643</v>
      </c>
      <c r="G2892">
        <v>220.92</v>
      </c>
      <c r="H2892">
        <v>192.1</v>
      </c>
      <c r="I2892">
        <v>7.68</v>
      </c>
      <c r="J2892" t="s">
        <v>3082</v>
      </c>
      <c r="K2892">
        <v>0</v>
      </c>
      <c r="L2892">
        <v>0</v>
      </c>
      <c r="M2892" t="s">
        <v>31</v>
      </c>
      <c r="N2892">
        <v>192.1</v>
      </c>
      <c r="O2892">
        <v>28.82</v>
      </c>
      <c r="P2892" t="s">
        <v>2788</v>
      </c>
      <c r="Q2892">
        <v>192.1</v>
      </c>
      <c r="R2892">
        <v>3.17</v>
      </c>
      <c r="S2892" t="s">
        <v>33</v>
      </c>
      <c r="T2892">
        <v>192.1</v>
      </c>
      <c r="U2892">
        <v>14.6</v>
      </c>
      <c r="V2892" t="s">
        <v>33</v>
      </c>
      <c r="W2892" t="s">
        <v>2129</v>
      </c>
      <c r="X2892" t="s">
        <v>4076</v>
      </c>
      <c r="Y2892" t="s">
        <v>91</v>
      </c>
      <c r="Z2892" t="s">
        <v>6678</v>
      </c>
      <c r="AA2892" t="s">
        <v>6679</v>
      </c>
      <c r="AC2892" s="13" t="str">
        <f t="shared" si="470"/>
        <v>000168927</v>
      </c>
      <c r="AD2892" t="str">
        <f t="shared" si="471"/>
        <v>27/11/2015</v>
      </c>
      <c r="AE2892" t="str">
        <f t="shared" si="472"/>
        <v>46044053001187</v>
      </c>
      <c r="AF2892" s="14">
        <f t="shared" si="473"/>
        <v>220.92</v>
      </c>
      <c r="AG2892">
        <f t="shared" si="474"/>
        <v>0</v>
      </c>
      <c r="AH2892">
        <f t="shared" si="475"/>
        <v>1</v>
      </c>
      <c r="AI2892" s="16">
        <v>6787083</v>
      </c>
      <c r="AJ2892" s="16" t="s">
        <v>7802</v>
      </c>
      <c r="AK2892" s="16" t="s">
        <v>5854</v>
      </c>
      <c r="AL2892" s="16" t="s">
        <v>4903</v>
      </c>
      <c r="AM2892" s="16" t="s">
        <v>7193</v>
      </c>
      <c r="AN2892">
        <v>2</v>
      </c>
      <c r="AO2892" t="e">
        <f>VLOOKUP(TRIM(AL2892),'Parcela Dedutivel'!$A$1:$B$65536,2,FALSE)</f>
        <v>#N/A</v>
      </c>
      <c r="AP2892" s="15">
        <f t="shared" si="476"/>
        <v>0</v>
      </c>
      <c r="AQ2892" s="16">
        <f t="shared" si="477"/>
        <v>0</v>
      </c>
      <c r="AV2892" s="18"/>
      <c r="AY2892" s="17"/>
      <c r="AZ2892" s="17"/>
    </row>
    <row r="2893" spans="1:52" hidden="1" x14ac:dyDescent="0.25">
      <c r="A2893" t="s">
        <v>26</v>
      </c>
      <c r="B2893" t="s">
        <v>6677</v>
      </c>
      <c r="C2893">
        <v>42335</v>
      </c>
      <c r="D2893" t="s">
        <v>3221</v>
      </c>
      <c r="E2893" t="s">
        <v>6979</v>
      </c>
      <c r="F2893" t="s">
        <v>1643</v>
      </c>
      <c r="G2893">
        <v>353.48</v>
      </c>
      <c r="H2893">
        <v>307.37</v>
      </c>
      <c r="I2893">
        <v>12.290000000000001</v>
      </c>
      <c r="J2893" t="s">
        <v>3082</v>
      </c>
      <c r="K2893">
        <v>0</v>
      </c>
      <c r="L2893">
        <v>0</v>
      </c>
      <c r="M2893" t="s">
        <v>31</v>
      </c>
      <c r="N2893">
        <v>307.37</v>
      </c>
      <c r="O2893">
        <v>46.11</v>
      </c>
      <c r="P2893" t="s">
        <v>2788</v>
      </c>
      <c r="Q2893">
        <v>307.37</v>
      </c>
      <c r="R2893">
        <v>5.07</v>
      </c>
      <c r="S2893" t="s">
        <v>33</v>
      </c>
      <c r="T2893">
        <v>307.37</v>
      </c>
      <c r="U2893">
        <v>23.36</v>
      </c>
      <c r="V2893" t="s">
        <v>33</v>
      </c>
      <c r="W2893" t="s">
        <v>2129</v>
      </c>
      <c r="X2893" t="s">
        <v>4076</v>
      </c>
      <c r="Y2893" t="s">
        <v>91</v>
      </c>
      <c r="Z2893" t="s">
        <v>6678</v>
      </c>
      <c r="AA2893" t="s">
        <v>6680</v>
      </c>
      <c r="AC2893" s="13" t="str">
        <f t="shared" si="470"/>
        <v>000168927</v>
      </c>
      <c r="AD2893" t="str">
        <f t="shared" si="471"/>
        <v>27/11/2015</v>
      </c>
      <c r="AE2893" t="str">
        <f t="shared" si="472"/>
        <v>46044053001187</v>
      </c>
      <c r="AF2893" s="14">
        <f t="shared" si="473"/>
        <v>353.48</v>
      </c>
      <c r="AG2893">
        <f t="shared" si="474"/>
        <v>0</v>
      </c>
      <c r="AH2893">
        <f t="shared" si="475"/>
        <v>1</v>
      </c>
      <c r="AI2893" s="16">
        <v>6782738</v>
      </c>
      <c r="AJ2893" s="16" t="s">
        <v>7392</v>
      </c>
      <c r="AK2893" s="16" t="s">
        <v>5856</v>
      </c>
      <c r="AL2893" s="16" t="s">
        <v>3325</v>
      </c>
      <c r="AM2893" s="16" t="s">
        <v>7143</v>
      </c>
      <c r="AN2893">
        <v>1463</v>
      </c>
      <c r="AO2893">
        <f>VLOOKUP(TRIM(AL2893),'Parcela Dedutivel'!$A$1:$B$65536,2,FALSE)</f>
        <v>0</v>
      </c>
      <c r="AP2893" s="15">
        <f t="shared" si="476"/>
        <v>0</v>
      </c>
      <c r="AQ2893" s="16">
        <f t="shared" si="477"/>
        <v>0</v>
      </c>
      <c r="AV2893" s="18"/>
      <c r="AY2893" s="17"/>
      <c r="AZ2893" s="17"/>
    </row>
    <row r="2894" spans="1:52" hidden="1" x14ac:dyDescent="0.25">
      <c r="A2894" t="s">
        <v>26</v>
      </c>
      <c r="B2894" t="s">
        <v>6681</v>
      </c>
      <c r="C2894">
        <v>42335</v>
      </c>
      <c r="D2894" t="s">
        <v>3221</v>
      </c>
      <c r="E2894" t="s">
        <v>6979</v>
      </c>
      <c r="F2894" t="s">
        <v>1581</v>
      </c>
      <c r="G2894">
        <v>1518.6599999999999</v>
      </c>
      <c r="H2894">
        <v>1071.3499999999999</v>
      </c>
      <c r="I2894">
        <v>42.85</v>
      </c>
      <c r="J2894" t="s">
        <v>3082</v>
      </c>
      <c r="K2894">
        <v>1938.02</v>
      </c>
      <c r="L2894">
        <v>286.61</v>
      </c>
      <c r="M2894" t="s">
        <v>3082</v>
      </c>
      <c r="N2894">
        <v>1071.3499999999999</v>
      </c>
      <c r="O2894">
        <v>160.70000000000002</v>
      </c>
      <c r="P2894" t="s">
        <v>2788</v>
      </c>
      <c r="Q2894">
        <v>1071.3499999999999</v>
      </c>
      <c r="R2894">
        <v>17.68</v>
      </c>
      <c r="S2894" t="s">
        <v>33</v>
      </c>
      <c r="T2894">
        <v>1071.3499999999999</v>
      </c>
      <c r="U2894">
        <v>81.42</v>
      </c>
      <c r="V2894" t="s">
        <v>33</v>
      </c>
      <c r="W2894" t="s">
        <v>33</v>
      </c>
      <c r="X2894" t="s">
        <v>3222</v>
      </c>
      <c r="Y2894" t="s">
        <v>44</v>
      </c>
      <c r="Z2894" t="s">
        <v>1764</v>
      </c>
      <c r="AA2894" t="s">
        <v>1765</v>
      </c>
      <c r="AC2894" s="13" t="str">
        <f t="shared" si="470"/>
        <v>000168928</v>
      </c>
      <c r="AD2894" t="str">
        <f t="shared" si="471"/>
        <v>27/11/2015</v>
      </c>
      <c r="AE2894" t="str">
        <f t="shared" si="472"/>
        <v>46044053004607</v>
      </c>
      <c r="AF2894" s="14">
        <f t="shared" si="473"/>
        <v>1518.6599999999999</v>
      </c>
      <c r="AG2894">
        <f t="shared" si="474"/>
        <v>0</v>
      </c>
      <c r="AH2894">
        <f t="shared" si="475"/>
        <v>1</v>
      </c>
      <c r="AI2894" s="16">
        <v>6790179</v>
      </c>
      <c r="AJ2894" s="16" t="s">
        <v>7397</v>
      </c>
      <c r="AK2894" s="16" t="s">
        <v>5539</v>
      </c>
      <c r="AL2894" s="16" t="s">
        <v>3641</v>
      </c>
      <c r="AM2894" s="16" t="s">
        <v>7143</v>
      </c>
      <c r="AN2894">
        <v>219</v>
      </c>
      <c r="AO2894">
        <f>VLOOKUP(TRIM(AL2894),'Parcela Dedutivel'!$A$1:$B$65536,2,FALSE)</f>
        <v>0</v>
      </c>
      <c r="AP2894" s="15">
        <f t="shared" si="476"/>
        <v>0</v>
      </c>
      <c r="AQ2894" s="16">
        <f t="shared" si="477"/>
        <v>0</v>
      </c>
      <c r="AV2894" s="18"/>
      <c r="AY2894" s="17"/>
      <c r="AZ2894" s="17"/>
    </row>
    <row r="2895" spans="1:52" hidden="1" x14ac:dyDescent="0.25">
      <c r="A2895" t="s">
        <v>26</v>
      </c>
      <c r="B2895" t="s">
        <v>6682</v>
      </c>
      <c r="C2895">
        <v>42335</v>
      </c>
      <c r="D2895" t="s">
        <v>2804</v>
      </c>
      <c r="E2895" t="s">
        <v>6979</v>
      </c>
      <c r="F2895" t="s">
        <v>29</v>
      </c>
      <c r="G2895">
        <v>278.65000000000003</v>
      </c>
      <c r="H2895">
        <v>278.65000000000003</v>
      </c>
      <c r="I2895">
        <v>50.160000000000004</v>
      </c>
      <c r="J2895" t="s">
        <v>307</v>
      </c>
      <c r="K2895">
        <v>0</v>
      </c>
      <c r="L2895">
        <v>0</v>
      </c>
      <c r="M2895" t="s">
        <v>31</v>
      </c>
      <c r="N2895">
        <v>242.3</v>
      </c>
      <c r="O2895">
        <v>36.35</v>
      </c>
      <c r="P2895" t="s">
        <v>2788</v>
      </c>
      <c r="Q2895">
        <v>242.3</v>
      </c>
      <c r="R2895">
        <v>4</v>
      </c>
      <c r="S2895" t="s">
        <v>33</v>
      </c>
      <c r="T2895">
        <v>242.3</v>
      </c>
      <c r="U2895">
        <v>18.41</v>
      </c>
      <c r="V2895" t="s">
        <v>33</v>
      </c>
      <c r="W2895" t="s">
        <v>33</v>
      </c>
      <c r="X2895" t="s">
        <v>6683</v>
      </c>
      <c r="Y2895" t="s">
        <v>91</v>
      </c>
      <c r="Z2895" t="s">
        <v>4527</v>
      </c>
      <c r="AA2895" t="s">
        <v>4528</v>
      </c>
      <c r="AC2895" s="13" t="str">
        <f t="shared" si="470"/>
        <v>000168929</v>
      </c>
      <c r="AD2895" t="str">
        <f t="shared" si="471"/>
        <v>27/11/2015</v>
      </c>
      <c r="AE2895" t="str">
        <f t="shared" si="472"/>
        <v>59704510000192</v>
      </c>
      <c r="AF2895" s="14">
        <f t="shared" si="473"/>
        <v>278.65000000000003</v>
      </c>
      <c r="AG2895">
        <f t="shared" si="474"/>
        <v>1.9104000000000001</v>
      </c>
      <c r="AH2895">
        <f t="shared" si="475"/>
        <v>1</v>
      </c>
      <c r="AI2895" s="16">
        <v>6784250</v>
      </c>
      <c r="AJ2895" s="16" t="s">
        <v>7159</v>
      </c>
      <c r="AK2895" s="16" t="s">
        <v>5540</v>
      </c>
      <c r="AL2895" s="16" t="s">
        <v>3694</v>
      </c>
      <c r="AM2895" s="16" t="s">
        <v>7143</v>
      </c>
      <c r="AN2895">
        <v>6</v>
      </c>
      <c r="AO2895">
        <f>VLOOKUP(TRIM(AL2895),'Parcela Dedutivel'!$A$1:$B$65536,2,FALSE)</f>
        <v>0</v>
      </c>
      <c r="AP2895" s="15">
        <f t="shared" si="476"/>
        <v>0</v>
      </c>
      <c r="AQ2895" s="16">
        <f t="shared" si="477"/>
        <v>0</v>
      </c>
      <c r="AV2895" s="18"/>
      <c r="AY2895" s="17"/>
      <c r="AZ2895" s="17"/>
    </row>
    <row r="2896" spans="1:52" hidden="1" x14ac:dyDescent="0.25">
      <c r="A2896" t="s">
        <v>26</v>
      </c>
      <c r="B2896" t="s">
        <v>6684</v>
      </c>
      <c r="C2896">
        <v>42335</v>
      </c>
      <c r="D2896" t="s">
        <v>2817</v>
      </c>
      <c r="E2896" t="s">
        <v>6979</v>
      </c>
      <c r="F2896" t="s">
        <v>179</v>
      </c>
      <c r="G2896">
        <v>477.45000000000005</v>
      </c>
      <c r="H2896">
        <v>415.17</v>
      </c>
      <c r="I2896">
        <v>16.61</v>
      </c>
      <c r="J2896" t="s">
        <v>780</v>
      </c>
      <c r="K2896">
        <v>0</v>
      </c>
      <c r="L2896">
        <v>0</v>
      </c>
      <c r="M2896" t="s">
        <v>31</v>
      </c>
      <c r="N2896">
        <v>415.17</v>
      </c>
      <c r="O2896">
        <v>62.28</v>
      </c>
      <c r="P2896" t="s">
        <v>2788</v>
      </c>
      <c r="Q2896">
        <v>415.17</v>
      </c>
      <c r="R2896">
        <v>6.8500000000000005</v>
      </c>
      <c r="S2896" t="s">
        <v>33</v>
      </c>
      <c r="T2896">
        <v>415.17</v>
      </c>
      <c r="U2896">
        <v>31.55</v>
      </c>
      <c r="V2896" t="s">
        <v>33</v>
      </c>
      <c r="W2896" t="s">
        <v>33</v>
      </c>
      <c r="X2896" t="s">
        <v>3006</v>
      </c>
      <c r="Y2896" t="s">
        <v>91</v>
      </c>
      <c r="Z2896" t="s">
        <v>3090</v>
      </c>
      <c r="AA2896" t="s">
        <v>3091</v>
      </c>
      <c r="AC2896" s="13" t="str">
        <f t="shared" si="470"/>
        <v>000168930</v>
      </c>
      <c r="AD2896" t="str">
        <f t="shared" si="471"/>
        <v>27/11/2015</v>
      </c>
      <c r="AE2896" t="str">
        <f t="shared" si="472"/>
        <v>76487032000125</v>
      </c>
      <c r="AF2896" s="14">
        <f t="shared" si="473"/>
        <v>477.45000000000005</v>
      </c>
      <c r="AG2896">
        <f t="shared" si="474"/>
        <v>0</v>
      </c>
      <c r="AH2896">
        <f t="shared" si="475"/>
        <v>1</v>
      </c>
      <c r="AI2896" s="16">
        <v>6782738</v>
      </c>
      <c r="AJ2896" s="16" t="s">
        <v>7392</v>
      </c>
      <c r="AK2896" s="16" t="s">
        <v>5857</v>
      </c>
      <c r="AL2896" s="16" t="s">
        <v>3348</v>
      </c>
      <c r="AM2896" s="16" t="s">
        <v>7143</v>
      </c>
      <c r="AN2896">
        <v>523</v>
      </c>
      <c r="AO2896">
        <f>VLOOKUP(TRIM(AL2896),'Parcela Dedutivel'!$A$1:$B$65536,2,FALSE)</f>
        <v>0</v>
      </c>
      <c r="AP2896" s="15">
        <f t="shared" si="476"/>
        <v>0</v>
      </c>
      <c r="AQ2896" s="16">
        <f t="shared" si="477"/>
        <v>0</v>
      </c>
      <c r="AV2896" s="18"/>
      <c r="AY2896" s="17"/>
      <c r="AZ2896" s="17"/>
    </row>
    <row r="2897" spans="1:52" hidden="1" x14ac:dyDescent="0.25">
      <c r="A2897" t="s">
        <v>26</v>
      </c>
      <c r="B2897" t="s">
        <v>6684</v>
      </c>
      <c r="C2897">
        <v>42335</v>
      </c>
      <c r="D2897" t="s">
        <v>2817</v>
      </c>
      <c r="E2897" t="s">
        <v>6979</v>
      </c>
      <c r="F2897" t="s">
        <v>179</v>
      </c>
      <c r="G2897">
        <v>4061.8</v>
      </c>
      <c r="H2897">
        <v>3532</v>
      </c>
      <c r="I2897">
        <v>141.28</v>
      </c>
      <c r="J2897" t="s">
        <v>780</v>
      </c>
      <c r="K2897">
        <v>0</v>
      </c>
      <c r="L2897">
        <v>0</v>
      </c>
      <c r="M2897" t="s">
        <v>31</v>
      </c>
      <c r="N2897">
        <v>3532</v>
      </c>
      <c r="O2897">
        <v>529.79999999999995</v>
      </c>
      <c r="P2897" t="s">
        <v>2788</v>
      </c>
      <c r="Q2897">
        <v>3532</v>
      </c>
      <c r="R2897">
        <v>58.28</v>
      </c>
      <c r="S2897" t="s">
        <v>33</v>
      </c>
      <c r="T2897">
        <v>3532</v>
      </c>
      <c r="U2897">
        <v>268.43</v>
      </c>
      <c r="V2897" t="s">
        <v>33</v>
      </c>
      <c r="W2897" t="s">
        <v>33</v>
      </c>
      <c r="X2897" t="s">
        <v>3006</v>
      </c>
      <c r="Y2897" t="s">
        <v>91</v>
      </c>
      <c r="Z2897" t="s">
        <v>3092</v>
      </c>
      <c r="AA2897" t="s">
        <v>3093</v>
      </c>
      <c r="AC2897" s="13" t="str">
        <f t="shared" si="470"/>
        <v>000168930</v>
      </c>
      <c r="AD2897" t="str">
        <f t="shared" si="471"/>
        <v>27/11/2015</v>
      </c>
      <c r="AE2897" t="str">
        <f t="shared" si="472"/>
        <v>76487032000125</v>
      </c>
      <c r="AF2897" s="14">
        <f t="shared" si="473"/>
        <v>4061.8</v>
      </c>
      <c r="AG2897">
        <f t="shared" si="474"/>
        <v>0</v>
      </c>
      <c r="AH2897">
        <f t="shared" si="475"/>
        <v>1</v>
      </c>
      <c r="AI2897" s="16">
        <v>7797732</v>
      </c>
      <c r="AJ2897" s="16" t="s">
        <v>7191</v>
      </c>
      <c r="AK2897" s="16" t="s">
        <v>5858</v>
      </c>
      <c r="AL2897" s="16" t="s">
        <v>5860</v>
      </c>
      <c r="AM2897" s="16" t="s">
        <v>7143</v>
      </c>
      <c r="AN2897">
        <v>4</v>
      </c>
      <c r="AO2897" t="e">
        <f>VLOOKUP(TRIM(AL2897),'Parcela Dedutivel'!$A$1:$B$65536,2,FALSE)</f>
        <v>#N/A</v>
      </c>
      <c r="AP2897" s="15">
        <f t="shared" si="476"/>
        <v>0</v>
      </c>
      <c r="AQ2897" s="16">
        <f t="shared" si="477"/>
        <v>0</v>
      </c>
      <c r="AV2897" s="18"/>
      <c r="AY2897" s="17"/>
      <c r="AZ2897" s="17"/>
    </row>
    <row r="2898" spans="1:52" hidden="1" x14ac:dyDescent="0.25">
      <c r="A2898" t="s">
        <v>26</v>
      </c>
      <c r="B2898" t="s">
        <v>6684</v>
      </c>
      <c r="C2898">
        <v>42335</v>
      </c>
      <c r="D2898" t="s">
        <v>2817</v>
      </c>
      <c r="E2898" t="s">
        <v>6979</v>
      </c>
      <c r="F2898" t="s">
        <v>179</v>
      </c>
      <c r="G2898">
        <v>1641.22</v>
      </c>
      <c r="H2898">
        <v>1641.22</v>
      </c>
      <c r="I2898">
        <v>65.650000000000006</v>
      </c>
      <c r="J2898" t="s">
        <v>1555</v>
      </c>
      <c r="K2898">
        <v>0</v>
      </c>
      <c r="L2898">
        <v>0</v>
      </c>
      <c r="M2898" t="s">
        <v>31</v>
      </c>
      <c r="N2898">
        <v>0</v>
      </c>
      <c r="O2898">
        <v>0</v>
      </c>
      <c r="P2898" t="s">
        <v>31</v>
      </c>
      <c r="Q2898">
        <v>1641.22</v>
      </c>
      <c r="R2898">
        <v>27.080000000000002</v>
      </c>
      <c r="S2898" t="s">
        <v>33</v>
      </c>
      <c r="T2898">
        <v>1641.22</v>
      </c>
      <c r="U2898">
        <v>124.73</v>
      </c>
      <c r="V2898" t="s">
        <v>33</v>
      </c>
      <c r="W2898" t="s">
        <v>33</v>
      </c>
      <c r="X2898" t="s">
        <v>3006</v>
      </c>
      <c r="Y2898" t="s">
        <v>2556</v>
      </c>
      <c r="Z2898" t="s">
        <v>3094</v>
      </c>
      <c r="AA2898" t="s">
        <v>3095</v>
      </c>
      <c r="AC2898" s="13" t="str">
        <f t="shared" si="470"/>
        <v>000168930</v>
      </c>
      <c r="AD2898" t="str">
        <f t="shared" si="471"/>
        <v>27/11/2015</v>
      </c>
      <c r="AE2898" t="str">
        <f t="shared" si="472"/>
        <v>76487032000125</v>
      </c>
      <c r="AF2898" s="14">
        <f t="shared" si="473"/>
        <v>1641.22</v>
      </c>
      <c r="AG2898">
        <f t="shared" si="474"/>
        <v>0</v>
      </c>
      <c r="AH2898">
        <f t="shared" si="475"/>
        <v>1</v>
      </c>
      <c r="AI2898" s="16">
        <v>6782688</v>
      </c>
      <c r="AJ2898" s="16" t="s">
        <v>7512</v>
      </c>
      <c r="AK2898" s="16" t="s">
        <v>5862</v>
      </c>
      <c r="AL2898" s="16" t="s">
        <v>4142</v>
      </c>
      <c r="AM2898" s="16" t="s">
        <v>7193</v>
      </c>
      <c r="AN2898">
        <v>3</v>
      </c>
      <c r="AO2898" t="e">
        <f>VLOOKUP(TRIM(AL2898),'Parcela Dedutivel'!$A$1:$B$65536,2,FALSE)</f>
        <v>#N/A</v>
      </c>
      <c r="AP2898" s="15">
        <f t="shared" si="476"/>
        <v>0</v>
      </c>
      <c r="AQ2898" s="16">
        <f t="shared" si="477"/>
        <v>0</v>
      </c>
      <c r="AV2898" s="18"/>
      <c r="AY2898" s="17"/>
      <c r="AZ2898" s="17"/>
    </row>
    <row r="2899" spans="1:52" hidden="1" x14ac:dyDescent="0.25">
      <c r="A2899" t="s">
        <v>26</v>
      </c>
      <c r="B2899" t="s">
        <v>6684</v>
      </c>
      <c r="C2899">
        <v>42335</v>
      </c>
      <c r="D2899" t="s">
        <v>2841</v>
      </c>
      <c r="E2899" t="s">
        <v>6979</v>
      </c>
      <c r="F2899" t="s">
        <v>179</v>
      </c>
      <c r="G2899">
        <v>87.49</v>
      </c>
      <c r="H2899">
        <v>87.49</v>
      </c>
      <c r="I2899">
        <v>10.5</v>
      </c>
      <c r="J2899" t="s">
        <v>30</v>
      </c>
      <c r="K2899">
        <v>0</v>
      </c>
      <c r="L2899">
        <v>0</v>
      </c>
      <c r="M2899" t="s">
        <v>31</v>
      </c>
      <c r="N2899">
        <v>0</v>
      </c>
      <c r="O2899">
        <v>0</v>
      </c>
      <c r="P2899" t="s">
        <v>31</v>
      </c>
      <c r="Q2899">
        <v>87.49</v>
      </c>
      <c r="R2899">
        <v>1.44</v>
      </c>
      <c r="S2899" t="s">
        <v>33</v>
      </c>
      <c r="T2899">
        <v>87.49</v>
      </c>
      <c r="U2899">
        <v>6.65</v>
      </c>
      <c r="V2899" t="s">
        <v>33</v>
      </c>
      <c r="W2899" t="s">
        <v>33</v>
      </c>
      <c r="X2899" t="s">
        <v>3006</v>
      </c>
      <c r="Y2899" t="s">
        <v>99</v>
      </c>
      <c r="Z2899" t="s">
        <v>280</v>
      </c>
      <c r="AA2899" t="s">
        <v>3105</v>
      </c>
      <c r="AC2899" s="13" t="str">
        <f t="shared" si="470"/>
        <v>000168930</v>
      </c>
      <c r="AD2899" t="str">
        <f t="shared" si="471"/>
        <v>27/11/2015</v>
      </c>
      <c r="AE2899" t="str">
        <f t="shared" si="472"/>
        <v>76487032000125</v>
      </c>
      <c r="AF2899" s="14">
        <f t="shared" si="473"/>
        <v>87.49</v>
      </c>
      <c r="AG2899">
        <f t="shared" si="474"/>
        <v>0</v>
      </c>
      <c r="AH2899">
        <f t="shared" si="475"/>
        <v>1</v>
      </c>
      <c r="AI2899" s="16">
        <v>6784250</v>
      </c>
      <c r="AJ2899" s="16" t="s">
        <v>7159</v>
      </c>
      <c r="AK2899" s="16" t="s">
        <v>5541</v>
      </c>
      <c r="AL2899" s="16" t="s">
        <v>3707</v>
      </c>
      <c r="AM2899" s="16" t="s">
        <v>7143</v>
      </c>
      <c r="AN2899">
        <v>1</v>
      </c>
      <c r="AO2899">
        <f>VLOOKUP(TRIM(AL2899),'Parcela Dedutivel'!$A$1:$B$65536,2,FALSE)</f>
        <v>0</v>
      </c>
      <c r="AP2899" s="15">
        <f t="shared" si="476"/>
        <v>0</v>
      </c>
      <c r="AQ2899" s="16">
        <f t="shared" si="477"/>
        <v>0</v>
      </c>
      <c r="AV2899" s="18"/>
      <c r="AY2899" s="17"/>
      <c r="AZ2899" s="17"/>
    </row>
    <row r="2900" spans="1:52" hidden="1" x14ac:dyDescent="0.25">
      <c r="A2900" t="s">
        <v>26</v>
      </c>
      <c r="B2900" t="s">
        <v>6684</v>
      </c>
      <c r="C2900">
        <v>42335</v>
      </c>
      <c r="D2900" t="s">
        <v>2841</v>
      </c>
      <c r="E2900" t="s">
        <v>6979</v>
      </c>
      <c r="F2900" t="s">
        <v>179</v>
      </c>
      <c r="G2900">
        <v>101.74000000000001</v>
      </c>
      <c r="H2900">
        <v>101.74000000000001</v>
      </c>
      <c r="I2900">
        <v>12.21</v>
      </c>
      <c r="J2900" t="s">
        <v>30</v>
      </c>
      <c r="K2900">
        <v>0</v>
      </c>
      <c r="L2900">
        <v>0</v>
      </c>
      <c r="M2900" t="s">
        <v>31</v>
      </c>
      <c r="N2900">
        <v>0</v>
      </c>
      <c r="O2900">
        <v>0</v>
      </c>
      <c r="P2900" t="s">
        <v>31</v>
      </c>
      <c r="Q2900">
        <v>101.74000000000001</v>
      </c>
      <c r="R2900">
        <v>1.68</v>
      </c>
      <c r="S2900" t="s">
        <v>33</v>
      </c>
      <c r="T2900">
        <v>101.74000000000001</v>
      </c>
      <c r="U2900">
        <v>7.73</v>
      </c>
      <c r="V2900" t="s">
        <v>33</v>
      </c>
      <c r="W2900" t="s">
        <v>33</v>
      </c>
      <c r="X2900" t="s">
        <v>3006</v>
      </c>
      <c r="Y2900" t="s">
        <v>99</v>
      </c>
      <c r="Z2900" t="s">
        <v>373</v>
      </c>
      <c r="AA2900" t="s">
        <v>374</v>
      </c>
      <c r="AC2900" s="13" t="str">
        <f t="shared" si="470"/>
        <v>000168930</v>
      </c>
      <c r="AD2900" t="str">
        <f t="shared" si="471"/>
        <v>27/11/2015</v>
      </c>
      <c r="AE2900" t="str">
        <f t="shared" si="472"/>
        <v>76487032000125</v>
      </c>
      <c r="AF2900" s="14">
        <f t="shared" si="473"/>
        <v>101.74000000000001</v>
      </c>
      <c r="AG2900">
        <f t="shared" si="474"/>
        <v>0</v>
      </c>
      <c r="AH2900">
        <f t="shared" si="475"/>
        <v>1</v>
      </c>
      <c r="AI2900" s="16">
        <v>6782688</v>
      </c>
      <c r="AJ2900" s="16" t="s">
        <v>7512</v>
      </c>
      <c r="AK2900" s="16" t="s">
        <v>5862</v>
      </c>
      <c r="AL2900" s="16" t="s">
        <v>3223</v>
      </c>
      <c r="AM2900" s="16" t="s">
        <v>7193</v>
      </c>
      <c r="AN2900">
        <v>10</v>
      </c>
      <c r="AO2900" t="e">
        <f>VLOOKUP(TRIM(AL2900),'Parcela Dedutivel'!$A$1:$B$65536,2,FALSE)</f>
        <v>#N/A</v>
      </c>
      <c r="AP2900" s="15">
        <f t="shared" si="476"/>
        <v>0</v>
      </c>
      <c r="AQ2900" s="16">
        <f t="shared" si="477"/>
        <v>0</v>
      </c>
      <c r="AV2900" s="18"/>
      <c r="AY2900" s="17"/>
      <c r="AZ2900" s="17"/>
    </row>
    <row r="2901" spans="1:52" hidden="1" x14ac:dyDescent="0.25">
      <c r="A2901" t="s">
        <v>26</v>
      </c>
      <c r="B2901" t="s">
        <v>6685</v>
      </c>
      <c r="C2901">
        <v>42335</v>
      </c>
      <c r="D2901" t="s">
        <v>2804</v>
      </c>
      <c r="E2901" t="s">
        <v>6979</v>
      </c>
      <c r="F2901" t="s">
        <v>29</v>
      </c>
      <c r="G2901">
        <v>3914.38</v>
      </c>
      <c r="H2901">
        <v>3914.38</v>
      </c>
      <c r="I2901">
        <v>704.59</v>
      </c>
      <c r="J2901" t="s">
        <v>1555</v>
      </c>
      <c r="K2901">
        <v>0</v>
      </c>
      <c r="L2901">
        <v>0</v>
      </c>
      <c r="M2901" t="s">
        <v>31</v>
      </c>
      <c r="N2901">
        <v>0</v>
      </c>
      <c r="O2901">
        <v>0</v>
      </c>
      <c r="P2901" t="s">
        <v>31</v>
      </c>
      <c r="Q2901">
        <v>3914.38</v>
      </c>
      <c r="R2901">
        <v>64.59</v>
      </c>
      <c r="S2901" t="s">
        <v>33</v>
      </c>
      <c r="T2901">
        <v>3914.38</v>
      </c>
      <c r="U2901">
        <v>297.49</v>
      </c>
      <c r="V2901" t="s">
        <v>33</v>
      </c>
      <c r="W2901" t="s">
        <v>33</v>
      </c>
      <c r="X2901" t="s">
        <v>3098</v>
      </c>
      <c r="Y2901" t="s">
        <v>2556</v>
      </c>
      <c r="Z2901" t="s">
        <v>3094</v>
      </c>
      <c r="AA2901" t="s">
        <v>3095</v>
      </c>
      <c r="AC2901" s="13" t="str">
        <f t="shared" si="470"/>
        <v>000168931</v>
      </c>
      <c r="AD2901" t="str">
        <f t="shared" si="471"/>
        <v>27/11/2015</v>
      </c>
      <c r="AE2901" t="str">
        <f t="shared" si="472"/>
        <v>76487032000206</v>
      </c>
      <c r="AF2901" s="14">
        <f t="shared" si="473"/>
        <v>3914.38</v>
      </c>
      <c r="AG2901">
        <f t="shared" si="474"/>
        <v>0</v>
      </c>
      <c r="AH2901">
        <f t="shared" si="475"/>
        <v>1</v>
      </c>
      <c r="AI2901" s="16">
        <v>6784250</v>
      </c>
      <c r="AJ2901" s="16" t="s">
        <v>7159</v>
      </c>
      <c r="AK2901" s="16" t="s">
        <v>5542</v>
      </c>
      <c r="AL2901" s="16" t="s">
        <v>3697</v>
      </c>
      <c r="AM2901" s="16" t="s">
        <v>7143</v>
      </c>
      <c r="AN2901">
        <v>2</v>
      </c>
      <c r="AO2901">
        <f>VLOOKUP(TRIM(AL2901),'Parcela Dedutivel'!$A$1:$B$65536,2,FALSE)</f>
        <v>0</v>
      </c>
      <c r="AP2901" s="15">
        <f t="shared" si="476"/>
        <v>0</v>
      </c>
      <c r="AQ2901" s="16">
        <f t="shared" si="477"/>
        <v>0</v>
      </c>
      <c r="AV2901" s="18"/>
      <c r="AY2901" s="17"/>
      <c r="AZ2901" s="17"/>
    </row>
    <row r="2902" spans="1:52" hidden="1" x14ac:dyDescent="0.25">
      <c r="A2902" t="s">
        <v>26</v>
      </c>
      <c r="B2902" t="s">
        <v>6685</v>
      </c>
      <c r="C2902">
        <v>42335</v>
      </c>
      <c r="D2902" t="s">
        <v>2804</v>
      </c>
      <c r="E2902" t="s">
        <v>6979</v>
      </c>
      <c r="F2902" t="s">
        <v>29</v>
      </c>
      <c r="G2902">
        <v>134.9</v>
      </c>
      <c r="H2902">
        <v>117.3</v>
      </c>
      <c r="I2902">
        <v>21.11</v>
      </c>
      <c r="J2902" t="s">
        <v>30</v>
      </c>
      <c r="K2902">
        <v>0</v>
      </c>
      <c r="L2902">
        <v>0</v>
      </c>
      <c r="M2902" t="s">
        <v>31</v>
      </c>
      <c r="N2902">
        <v>117.3</v>
      </c>
      <c r="O2902">
        <v>17.600000000000001</v>
      </c>
      <c r="P2902" t="s">
        <v>2788</v>
      </c>
      <c r="Q2902">
        <v>117.3</v>
      </c>
      <c r="R2902">
        <v>1.94</v>
      </c>
      <c r="S2902" t="s">
        <v>33</v>
      </c>
      <c r="T2902">
        <v>117.3</v>
      </c>
      <c r="U2902">
        <v>8.91</v>
      </c>
      <c r="V2902" t="s">
        <v>33</v>
      </c>
      <c r="W2902" t="s">
        <v>33</v>
      </c>
      <c r="X2902" t="s">
        <v>3098</v>
      </c>
      <c r="Y2902" t="s">
        <v>91</v>
      </c>
      <c r="Z2902" t="s">
        <v>3101</v>
      </c>
      <c r="AA2902" t="s">
        <v>3102</v>
      </c>
      <c r="AC2902" s="13" t="str">
        <f t="shared" si="470"/>
        <v>000168931</v>
      </c>
      <c r="AD2902" t="str">
        <f t="shared" si="471"/>
        <v>27/11/2015</v>
      </c>
      <c r="AE2902" t="str">
        <f t="shared" si="472"/>
        <v>76487032000206</v>
      </c>
      <c r="AF2902" s="14">
        <f t="shared" si="473"/>
        <v>134.9</v>
      </c>
      <c r="AG2902">
        <f t="shared" si="474"/>
        <v>0</v>
      </c>
      <c r="AH2902">
        <f t="shared" si="475"/>
        <v>1</v>
      </c>
      <c r="AI2902" s="16">
        <v>6784250</v>
      </c>
      <c r="AJ2902" s="16" t="s">
        <v>7159</v>
      </c>
      <c r="AK2902" s="16" t="s">
        <v>5543</v>
      </c>
      <c r="AL2902" s="16" t="s">
        <v>3590</v>
      </c>
      <c r="AM2902" s="16" t="s">
        <v>7143</v>
      </c>
      <c r="AN2902">
        <v>2</v>
      </c>
      <c r="AO2902">
        <f>VLOOKUP(TRIM(AL2902),'Parcela Dedutivel'!$A$1:$B$65536,2,FALSE)</f>
        <v>0</v>
      </c>
      <c r="AP2902" s="15">
        <f t="shared" si="476"/>
        <v>0</v>
      </c>
      <c r="AQ2902" s="16">
        <f t="shared" si="477"/>
        <v>0</v>
      </c>
      <c r="AV2902" s="18"/>
      <c r="AY2902" s="17"/>
      <c r="AZ2902" s="17"/>
    </row>
    <row r="2903" spans="1:52" hidden="1" x14ac:dyDescent="0.25">
      <c r="A2903" t="s">
        <v>26</v>
      </c>
      <c r="B2903" t="s">
        <v>6685</v>
      </c>
      <c r="C2903">
        <v>42335</v>
      </c>
      <c r="D2903" t="s">
        <v>2804</v>
      </c>
      <c r="E2903" t="s">
        <v>6979</v>
      </c>
      <c r="F2903" t="s">
        <v>29</v>
      </c>
      <c r="G2903">
        <v>691.19999999999993</v>
      </c>
      <c r="H2903">
        <v>601.04</v>
      </c>
      <c r="I2903">
        <v>108.19</v>
      </c>
      <c r="J2903" t="s">
        <v>780</v>
      </c>
      <c r="K2903">
        <v>0</v>
      </c>
      <c r="L2903">
        <v>0</v>
      </c>
      <c r="M2903" t="s">
        <v>31</v>
      </c>
      <c r="N2903">
        <v>601.04</v>
      </c>
      <c r="O2903">
        <v>90.16</v>
      </c>
      <c r="P2903" t="s">
        <v>2788</v>
      </c>
      <c r="Q2903">
        <v>601.04</v>
      </c>
      <c r="R2903">
        <v>9.92</v>
      </c>
      <c r="S2903" t="s">
        <v>33</v>
      </c>
      <c r="T2903">
        <v>601.04</v>
      </c>
      <c r="U2903">
        <v>45.68</v>
      </c>
      <c r="V2903" t="s">
        <v>33</v>
      </c>
      <c r="W2903" t="s">
        <v>33</v>
      </c>
      <c r="X2903" t="s">
        <v>3098</v>
      </c>
      <c r="Y2903" t="s">
        <v>91</v>
      </c>
      <c r="Z2903" t="s">
        <v>3090</v>
      </c>
      <c r="AA2903" t="s">
        <v>3091</v>
      </c>
      <c r="AC2903" s="13" t="str">
        <f t="shared" si="470"/>
        <v>000168931</v>
      </c>
      <c r="AD2903" t="str">
        <f t="shared" si="471"/>
        <v>27/11/2015</v>
      </c>
      <c r="AE2903" t="str">
        <f t="shared" si="472"/>
        <v>76487032000206</v>
      </c>
      <c r="AF2903" s="14">
        <f t="shared" si="473"/>
        <v>691.19999999999993</v>
      </c>
      <c r="AG2903">
        <f t="shared" si="474"/>
        <v>0</v>
      </c>
      <c r="AH2903">
        <f t="shared" si="475"/>
        <v>1</v>
      </c>
      <c r="AI2903" s="16">
        <v>6782738</v>
      </c>
      <c r="AJ2903" s="16" t="s">
        <v>7392</v>
      </c>
      <c r="AK2903" s="16" t="s">
        <v>5863</v>
      </c>
      <c r="AL2903" s="16" t="s">
        <v>2950</v>
      </c>
      <c r="AM2903" s="16" t="s">
        <v>7143</v>
      </c>
      <c r="AN2903">
        <v>2</v>
      </c>
      <c r="AO2903" t="e">
        <f>VLOOKUP(TRIM(AL2903),'Parcela Dedutivel'!$A$1:$B$65536,2,FALSE)</f>
        <v>#N/A</v>
      </c>
      <c r="AP2903" s="15">
        <f t="shared" si="476"/>
        <v>0</v>
      </c>
      <c r="AQ2903" s="16">
        <f t="shared" si="477"/>
        <v>0</v>
      </c>
      <c r="AV2903" s="18"/>
      <c r="AY2903" s="17"/>
      <c r="AZ2903" s="17"/>
    </row>
    <row r="2904" spans="1:52" hidden="1" x14ac:dyDescent="0.25">
      <c r="A2904" t="s">
        <v>26</v>
      </c>
      <c r="B2904" t="s">
        <v>6685</v>
      </c>
      <c r="C2904">
        <v>42335</v>
      </c>
      <c r="D2904" t="s">
        <v>2804</v>
      </c>
      <c r="E2904" t="s">
        <v>6979</v>
      </c>
      <c r="F2904" t="s">
        <v>29</v>
      </c>
      <c r="G2904">
        <v>628.93999999999994</v>
      </c>
      <c r="H2904">
        <v>546.9</v>
      </c>
      <c r="I2904">
        <v>98.44</v>
      </c>
      <c r="J2904" t="s">
        <v>780</v>
      </c>
      <c r="K2904">
        <v>0</v>
      </c>
      <c r="L2904">
        <v>0</v>
      </c>
      <c r="M2904" t="s">
        <v>31</v>
      </c>
      <c r="N2904">
        <v>546.9</v>
      </c>
      <c r="O2904">
        <v>82.04</v>
      </c>
      <c r="P2904" t="s">
        <v>2788</v>
      </c>
      <c r="Q2904">
        <v>546.9</v>
      </c>
      <c r="R2904">
        <v>9.02</v>
      </c>
      <c r="S2904" t="s">
        <v>33</v>
      </c>
      <c r="T2904">
        <v>546.9</v>
      </c>
      <c r="U2904">
        <v>41.56</v>
      </c>
      <c r="V2904" t="s">
        <v>33</v>
      </c>
      <c r="W2904" t="s">
        <v>33</v>
      </c>
      <c r="X2904" t="s">
        <v>3098</v>
      </c>
      <c r="Y2904" t="s">
        <v>91</v>
      </c>
      <c r="Z2904" t="s">
        <v>3103</v>
      </c>
      <c r="AA2904" t="s">
        <v>3104</v>
      </c>
      <c r="AC2904" s="13" t="str">
        <f t="shared" si="470"/>
        <v>000168931</v>
      </c>
      <c r="AD2904" t="str">
        <f t="shared" si="471"/>
        <v>27/11/2015</v>
      </c>
      <c r="AE2904" t="str">
        <f t="shared" si="472"/>
        <v>76487032000206</v>
      </c>
      <c r="AF2904" s="14">
        <f t="shared" si="473"/>
        <v>628.93999999999994</v>
      </c>
      <c r="AG2904">
        <f t="shared" si="474"/>
        <v>0</v>
      </c>
      <c r="AH2904">
        <f t="shared" si="475"/>
        <v>1</v>
      </c>
      <c r="AI2904" s="16">
        <v>6784250</v>
      </c>
      <c r="AJ2904" s="16" t="s">
        <v>7159</v>
      </c>
      <c r="AK2904" s="16" t="s">
        <v>5544</v>
      </c>
      <c r="AL2904" s="16" t="s">
        <v>5545</v>
      </c>
      <c r="AM2904" s="16" t="s">
        <v>7143</v>
      </c>
      <c r="AN2904">
        <v>0.6</v>
      </c>
      <c r="AO2904">
        <f>VLOOKUP(TRIM(AL2904),'Parcela Dedutivel'!$A$1:$B$65536,2,FALSE)</f>
        <v>0</v>
      </c>
      <c r="AP2904" s="15">
        <f t="shared" si="476"/>
        <v>0</v>
      </c>
      <c r="AQ2904" s="16">
        <f t="shared" si="477"/>
        <v>0</v>
      </c>
      <c r="AV2904" s="18"/>
      <c r="AY2904" s="17"/>
      <c r="AZ2904" s="17"/>
    </row>
    <row r="2905" spans="1:52" hidden="1" x14ac:dyDescent="0.25">
      <c r="A2905" t="s">
        <v>26</v>
      </c>
      <c r="B2905" t="s">
        <v>6685</v>
      </c>
      <c r="C2905">
        <v>42335</v>
      </c>
      <c r="D2905" t="s">
        <v>2787</v>
      </c>
      <c r="E2905" t="s">
        <v>6979</v>
      </c>
      <c r="F2905" t="s">
        <v>29</v>
      </c>
      <c r="G2905">
        <v>284.12</v>
      </c>
      <c r="H2905">
        <v>284.12</v>
      </c>
      <c r="I2905">
        <v>51.14</v>
      </c>
      <c r="J2905" t="s">
        <v>30</v>
      </c>
      <c r="K2905">
        <v>0</v>
      </c>
      <c r="L2905">
        <v>0</v>
      </c>
      <c r="M2905" t="s">
        <v>31</v>
      </c>
      <c r="N2905">
        <v>0</v>
      </c>
      <c r="O2905">
        <v>0</v>
      </c>
      <c r="P2905" t="s">
        <v>31</v>
      </c>
      <c r="Q2905">
        <v>284.12</v>
      </c>
      <c r="R2905">
        <v>4.6900000000000004</v>
      </c>
      <c r="S2905" t="s">
        <v>33</v>
      </c>
      <c r="T2905">
        <v>284.12</v>
      </c>
      <c r="U2905">
        <v>21.59</v>
      </c>
      <c r="V2905" t="s">
        <v>33</v>
      </c>
      <c r="W2905" t="s">
        <v>33</v>
      </c>
      <c r="X2905" t="s">
        <v>3098</v>
      </c>
      <c r="Y2905" t="s">
        <v>99</v>
      </c>
      <c r="Z2905" t="s">
        <v>280</v>
      </c>
      <c r="AA2905" t="s">
        <v>281</v>
      </c>
      <c r="AC2905" s="13" t="str">
        <f t="shared" si="470"/>
        <v>000168931</v>
      </c>
      <c r="AD2905" t="str">
        <f t="shared" si="471"/>
        <v>27/11/2015</v>
      </c>
      <c r="AE2905" t="str">
        <f t="shared" si="472"/>
        <v>76487032000206</v>
      </c>
      <c r="AF2905" s="14">
        <f t="shared" si="473"/>
        <v>284.12</v>
      </c>
      <c r="AG2905">
        <f t="shared" si="474"/>
        <v>0</v>
      </c>
      <c r="AH2905">
        <f t="shared" si="475"/>
        <v>1</v>
      </c>
      <c r="AI2905" s="16">
        <v>6783934</v>
      </c>
      <c r="AJ2905" s="16" t="s">
        <v>7468</v>
      </c>
      <c r="AK2905" s="16" t="s">
        <v>5864</v>
      </c>
      <c r="AL2905" s="16" t="s">
        <v>5853</v>
      </c>
      <c r="AM2905" s="16" t="s">
        <v>7193</v>
      </c>
      <c r="AN2905">
        <v>12</v>
      </c>
      <c r="AO2905" t="e">
        <f>VLOOKUP(TRIM(AL2905),'Parcela Dedutivel'!$A$1:$B$65536,2,FALSE)</f>
        <v>#N/A</v>
      </c>
      <c r="AP2905" s="15">
        <f t="shared" si="476"/>
        <v>0</v>
      </c>
      <c r="AQ2905" s="16">
        <f t="shared" si="477"/>
        <v>0</v>
      </c>
      <c r="AV2905" s="18"/>
      <c r="AY2905" s="17"/>
      <c r="AZ2905" s="17"/>
    </row>
    <row r="2906" spans="1:52" hidden="1" x14ac:dyDescent="0.25">
      <c r="A2906" t="s">
        <v>26</v>
      </c>
      <c r="B2906" t="s">
        <v>6685</v>
      </c>
      <c r="C2906">
        <v>42335</v>
      </c>
      <c r="D2906" t="s">
        <v>2787</v>
      </c>
      <c r="E2906" t="s">
        <v>6979</v>
      </c>
      <c r="F2906" t="s">
        <v>29</v>
      </c>
      <c r="G2906">
        <v>1541.83</v>
      </c>
      <c r="H2906">
        <v>1541.83</v>
      </c>
      <c r="I2906">
        <v>277.53000000000003</v>
      </c>
      <c r="J2906" t="s">
        <v>30</v>
      </c>
      <c r="K2906">
        <v>0</v>
      </c>
      <c r="L2906">
        <v>0</v>
      </c>
      <c r="M2906" t="s">
        <v>31</v>
      </c>
      <c r="N2906">
        <v>0</v>
      </c>
      <c r="O2906">
        <v>0</v>
      </c>
      <c r="P2906" t="s">
        <v>31</v>
      </c>
      <c r="Q2906">
        <v>1541.83</v>
      </c>
      <c r="R2906">
        <v>25.44</v>
      </c>
      <c r="S2906" t="s">
        <v>33</v>
      </c>
      <c r="T2906">
        <v>1541.83</v>
      </c>
      <c r="U2906">
        <v>117.18</v>
      </c>
      <c r="V2906" t="s">
        <v>33</v>
      </c>
      <c r="W2906" t="s">
        <v>33</v>
      </c>
      <c r="X2906" t="s">
        <v>3098</v>
      </c>
      <c r="Y2906" t="s">
        <v>99</v>
      </c>
      <c r="Z2906" t="s">
        <v>373</v>
      </c>
      <c r="AA2906" t="s">
        <v>374</v>
      </c>
      <c r="AC2906" s="13" t="str">
        <f t="shared" si="470"/>
        <v>000168931</v>
      </c>
      <c r="AD2906" t="str">
        <f t="shared" si="471"/>
        <v>27/11/2015</v>
      </c>
      <c r="AE2906" t="str">
        <f t="shared" si="472"/>
        <v>76487032000206</v>
      </c>
      <c r="AF2906" s="14">
        <f t="shared" si="473"/>
        <v>1541.83</v>
      </c>
      <c r="AG2906">
        <f t="shared" si="474"/>
        <v>0</v>
      </c>
      <c r="AH2906">
        <f t="shared" si="475"/>
        <v>1</v>
      </c>
      <c r="AI2906" s="16">
        <v>6786129</v>
      </c>
      <c r="AJ2906" s="16" t="s">
        <v>7596</v>
      </c>
      <c r="AK2906" s="16" t="s">
        <v>5865</v>
      </c>
      <c r="AL2906" s="16" t="s">
        <v>5830</v>
      </c>
      <c r="AM2906" s="16" t="s">
        <v>7143</v>
      </c>
      <c r="AN2906">
        <v>1</v>
      </c>
      <c r="AO2906" t="e">
        <f>VLOOKUP(TRIM(AL2906),'Parcela Dedutivel'!$A$1:$B$65536,2,FALSE)</f>
        <v>#N/A</v>
      </c>
      <c r="AP2906" s="15">
        <f t="shared" si="476"/>
        <v>0</v>
      </c>
      <c r="AQ2906" s="16">
        <f t="shared" si="477"/>
        <v>0</v>
      </c>
      <c r="AV2906" s="18"/>
      <c r="AY2906" s="17"/>
      <c r="AZ2906" s="17"/>
    </row>
    <row r="2907" spans="1:52" hidden="1" x14ac:dyDescent="0.25">
      <c r="A2907" t="s">
        <v>26</v>
      </c>
      <c r="B2907" t="s">
        <v>6685</v>
      </c>
      <c r="C2907">
        <v>42335</v>
      </c>
      <c r="D2907" t="s">
        <v>2787</v>
      </c>
      <c r="E2907" t="s">
        <v>6979</v>
      </c>
      <c r="F2907" t="s">
        <v>29</v>
      </c>
      <c r="G2907">
        <v>282.23</v>
      </c>
      <c r="H2907">
        <v>282.23</v>
      </c>
      <c r="I2907">
        <v>50.800000000000004</v>
      </c>
      <c r="J2907" t="s">
        <v>30</v>
      </c>
      <c r="K2907">
        <v>0</v>
      </c>
      <c r="L2907">
        <v>0</v>
      </c>
      <c r="M2907" t="s">
        <v>31</v>
      </c>
      <c r="N2907">
        <v>0</v>
      </c>
      <c r="O2907">
        <v>0</v>
      </c>
      <c r="P2907" t="s">
        <v>31</v>
      </c>
      <c r="Q2907">
        <v>282.23</v>
      </c>
      <c r="R2907">
        <v>4.66</v>
      </c>
      <c r="S2907" t="s">
        <v>33</v>
      </c>
      <c r="T2907">
        <v>282.23</v>
      </c>
      <c r="U2907">
        <v>21.45</v>
      </c>
      <c r="V2907" t="s">
        <v>33</v>
      </c>
      <c r="W2907" t="s">
        <v>33</v>
      </c>
      <c r="X2907" t="s">
        <v>3098</v>
      </c>
      <c r="Y2907" t="s">
        <v>99</v>
      </c>
      <c r="Z2907" t="s">
        <v>706</v>
      </c>
      <c r="AA2907" t="s">
        <v>6177</v>
      </c>
      <c r="AC2907" s="13" t="str">
        <f t="shared" si="470"/>
        <v>000168931</v>
      </c>
      <c r="AD2907" t="str">
        <f t="shared" si="471"/>
        <v>27/11/2015</v>
      </c>
      <c r="AE2907" t="str">
        <f t="shared" si="472"/>
        <v>76487032000206</v>
      </c>
      <c r="AF2907" s="14">
        <f t="shared" si="473"/>
        <v>282.23</v>
      </c>
      <c r="AG2907">
        <f t="shared" si="474"/>
        <v>0</v>
      </c>
      <c r="AH2907">
        <f t="shared" si="475"/>
        <v>1</v>
      </c>
      <c r="AI2907" s="16">
        <v>6806798</v>
      </c>
      <c r="AJ2907" s="16" t="s">
        <v>7405</v>
      </c>
      <c r="AK2907" s="16" t="s">
        <v>5866</v>
      </c>
      <c r="AL2907" s="16" t="s">
        <v>5867</v>
      </c>
      <c r="AM2907" s="16" t="s">
        <v>7215</v>
      </c>
      <c r="AN2907">
        <v>158100</v>
      </c>
      <c r="AO2907">
        <f>VLOOKUP(TRIM(AL2907),'Parcela Dedutivel'!$A$1:$B$65536,2,FALSE)</f>
        <v>0</v>
      </c>
      <c r="AP2907" s="15">
        <f t="shared" si="476"/>
        <v>0</v>
      </c>
      <c r="AQ2907" s="16">
        <f t="shared" si="477"/>
        <v>0</v>
      </c>
      <c r="AV2907" s="18"/>
      <c r="AY2907" s="17"/>
      <c r="AZ2907" s="17"/>
    </row>
    <row r="2908" spans="1:52" hidden="1" x14ac:dyDescent="0.25">
      <c r="A2908" t="s">
        <v>26</v>
      </c>
      <c r="B2908" t="s">
        <v>6688</v>
      </c>
      <c r="C2908">
        <v>42335</v>
      </c>
      <c r="D2908" t="s">
        <v>2787</v>
      </c>
      <c r="E2908" t="s">
        <v>6979</v>
      </c>
      <c r="F2908" t="s">
        <v>29</v>
      </c>
      <c r="G2908">
        <v>712.2</v>
      </c>
      <c r="H2908">
        <v>712.2</v>
      </c>
      <c r="I2908">
        <v>128.19999999999999</v>
      </c>
      <c r="J2908" t="s">
        <v>61</v>
      </c>
      <c r="K2908">
        <v>0</v>
      </c>
      <c r="L2908">
        <v>0</v>
      </c>
      <c r="M2908" t="s">
        <v>31</v>
      </c>
      <c r="N2908">
        <v>619.30000000000007</v>
      </c>
      <c r="O2908">
        <v>92.9</v>
      </c>
      <c r="P2908" t="s">
        <v>2788</v>
      </c>
      <c r="Q2908">
        <v>619.30000000000007</v>
      </c>
      <c r="R2908">
        <v>10.220000000000001</v>
      </c>
      <c r="S2908" t="s">
        <v>33</v>
      </c>
      <c r="T2908">
        <v>619.30000000000007</v>
      </c>
      <c r="U2908">
        <v>47.07</v>
      </c>
      <c r="V2908" t="s">
        <v>33</v>
      </c>
      <c r="W2908" t="s">
        <v>33</v>
      </c>
      <c r="X2908" t="s">
        <v>3878</v>
      </c>
      <c r="Y2908" t="s">
        <v>44</v>
      </c>
      <c r="Z2908" t="s">
        <v>2467</v>
      </c>
      <c r="AA2908" t="s">
        <v>2468</v>
      </c>
      <c r="AC2908" s="13" t="str">
        <f t="shared" si="470"/>
        <v>000168934</v>
      </c>
      <c r="AD2908" t="str">
        <f t="shared" si="471"/>
        <v>27/11/2015</v>
      </c>
      <c r="AE2908" t="str">
        <f t="shared" si="472"/>
        <v>16404287004738</v>
      </c>
      <c r="AF2908" s="14">
        <f t="shared" si="473"/>
        <v>712.2</v>
      </c>
      <c r="AG2908">
        <f t="shared" si="474"/>
        <v>0</v>
      </c>
      <c r="AH2908">
        <f t="shared" si="475"/>
        <v>1</v>
      </c>
      <c r="AI2908" s="16">
        <v>6784250</v>
      </c>
      <c r="AJ2908" s="16" t="s">
        <v>7159</v>
      </c>
      <c r="AK2908" s="16" t="s">
        <v>5546</v>
      </c>
      <c r="AL2908" s="16" t="s">
        <v>3890</v>
      </c>
      <c r="AM2908" s="16" t="s">
        <v>7143</v>
      </c>
      <c r="AN2908">
        <v>7</v>
      </c>
      <c r="AO2908">
        <f>VLOOKUP(TRIM(AL2908),'Parcela Dedutivel'!$A$1:$B$65536,2,FALSE)</f>
        <v>0</v>
      </c>
      <c r="AP2908" s="15">
        <f t="shared" si="476"/>
        <v>0</v>
      </c>
      <c r="AQ2908" s="16">
        <f t="shared" si="477"/>
        <v>0</v>
      </c>
      <c r="AV2908" s="18"/>
      <c r="AY2908" s="17"/>
      <c r="AZ2908" s="17"/>
    </row>
    <row r="2909" spans="1:52" hidden="1" x14ac:dyDescent="0.25">
      <c r="A2909" t="s">
        <v>26</v>
      </c>
      <c r="B2909" t="s">
        <v>6688</v>
      </c>
      <c r="C2909">
        <v>42335</v>
      </c>
      <c r="D2909" t="s">
        <v>2787</v>
      </c>
      <c r="E2909" t="s">
        <v>6979</v>
      </c>
      <c r="F2909" t="s">
        <v>29</v>
      </c>
      <c r="G2909">
        <v>1424.3799999999999</v>
      </c>
      <c r="H2909">
        <v>1424.38</v>
      </c>
      <c r="I2909">
        <v>256.39</v>
      </c>
      <c r="J2909" t="s">
        <v>61</v>
      </c>
      <c r="K2909">
        <v>0</v>
      </c>
      <c r="L2909">
        <v>0</v>
      </c>
      <c r="M2909" t="s">
        <v>31</v>
      </c>
      <c r="N2909">
        <v>1238.5899999999999</v>
      </c>
      <c r="O2909">
        <v>185.79</v>
      </c>
      <c r="P2909" t="s">
        <v>2788</v>
      </c>
      <c r="Q2909">
        <v>1238.5899999999999</v>
      </c>
      <c r="R2909">
        <v>20.440000000000001</v>
      </c>
      <c r="S2909" t="s">
        <v>33</v>
      </c>
      <c r="T2909">
        <v>1238.5899999999999</v>
      </c>
      <c r="U2909">
        <v>94.13</v>
      </c>
      <c r="V2909" t="s">
        <v>33</v>
      </c>
      <c r="W2909" t="s">
        <v>33</v>
      </c>
      <c r="X2909" t="s">
        <v>3878</v>
      </c>
      <c r="Y2909" t="s">
        <v>44</v>
      </c>
      <c r="Z2909" t="s">
        <v>2467</v>
      </c>
      <c r="AA2909" t="s">
        <v>2468</v>
      </c>
      <c r="AC2909" s="13" t="str">
        <f t="shared" si="470"/>
        <v>000168934</v>
      </c>
      <c r="AD2909" t="str">
        <f t="shared" si="471"/>
        <v>27/11/2015</v>
      </c>
      <c r="AE2909" t="str">
        <f t="shared" si="472"/>
        <v>16404287004738</v>
      </c>
      <c r="AF2909" s="14">
        <f t="shared" si="473"/>
        <v>1424.3799999999999</v>
      </c>
      <c r="AG2909">
        <f t="shared" si="474"/>
        <v>0</v>
      </c>
      <c r="AH2909">
        <f t="shared" si="475"/>
        <v>1</v>
      </c>
      <c r="AI2909" s="16">
        <v>6819039</v>
      </c>
      <c r="AJ2909" s="16" t="s">
        <v>7555</v>
      </c>
      <c r="AK2909" s="16" t="s">
        <v>5869</v>
      </c>
      <c r="AL2909" s="16" t="s">
        <v>5853</v>
      </c>
      <c r="AM2909" s="16" t="s">
        <v>7193</v>
      </c>
      <c r="AN2909">
        <v>10</v>
      </c>
      <c r="AO2909" t="e">
        <f>VLOOKUP(TRIM(AL2909),'Parcela Dedutivel'!$A$1:$B$65536,2,FALSE)</f>
        <v>#N/A</v>
      </c>
      <c r="AP2909" s="15">
        <f t="shared" si="476"/>
        <v>0</v>
      </c>
      <c r="AQ2909" s="16">
        <f t="shared" si="477"/>
        <v>0</v>
      </c>
      <c r="AV2909" s="18"/>
      <c r="AY2909" s="17"/>
      <c r="AZ2909" s="17"/>
    </row>
    <row r="2910" spans="1:52" hidden="1" x14ac:dyDescent="0.25">
      <c r="A2910" t="s">
        <v>26</v>
      </c>
      <c r="B2910" t="s">
        <v>6689</v>
      </c>
      <c r="C2910">
        <v>42335</v>
      </c>
      <c r="D2910" t="s">
        <v>2804</v>
      </c>
      <c r="E2910" t="s">
        <v>6979</v>
      </c>
      <c r="F2910" t="s">
        <v>29</v>
      </c>
      <c r="G2910">
        <v>1759.45</v>
      </c>
      <c r="H2910">
        <v>1759.45</v>
      </c>
      <c r="I2910">
        <v>316.7</v>
      </c>
      <c r="J2910" t="s">
        <v>30</v>
      </c>
      <c r="K2910">
        <v>0</v>
      </c>
      <c r="L2910">
        <v>0</v>
      </c>
      <c r="M2910" t="s">
        <v>31</v>
      </c>
      <c r="N2910">
        <v>0</v>
      </c>
      <c r="O2910">
        <v>0</v>
      </c>
      <c r="P2910" t="s">
        <v>31</v>
      </c>
      <c r="Q2910">
        <v>1759.45</v>
      </c>
      <c r="R2910">
        <v>29.03</v>
      </c>
      <c r="S2910" t="s">
        <v>33</v>
      </c>
      <c r="T2910">
        <v>1759.45</v>
      </c>
      <c r="U2910">
        <v>133.72</v>
      </c>
      <c r="V2910" t="s">
        <v>33</v>
      </c>
      <c r="W2910" t="s">
        <v>33</v>
      </c>
      <c r="X2910" t="s">
        <v>1493</v>
      </c>
      <c r="Y2910" t="s">
        <v>96</v>
      </c>
      <c r="Z2910" t="s">
        <v>4843</v>
      </c>
      <c r="AA2910" t="s">
        <v>6690</v>
      </c>
      <c r="AC2910" s="13" t="str">
        <f t="shared" si="470"/>
        <v>000168935</v>
      </c>
      <c r="AD2910" t="str">
        <f t="shared" si="471"/>
        <v>27/11/2015</v>
      </c>
      <c r="AE2910" t="str">
        <f t="shared" si="472"/>
        <v>59104760000353</v>
      </c>
      <c r="AF2910" s="14">
        <f t="shared" si="473"/>
        <v>1759.45</v>
      </c>
      <c r="AG2910">
        <f t="shared" si="474"/>
        <v>0</v>
      </c>
      <c r="AH2910">
        <f t="shared" si="475"/>
        <v>1</v>
      </c>
      <c r="AI2910" s="16">
        <v>6783535</v>
      </c>
      <c r="AJ2910" s="16" t="s">
        <v>7480</v>
      </c>
      <c r="AK2910" s="16" t="s">
        <v>5870</v>
      </c>
      <c r="AL2910" s="16" t="s">
        <v>1783</v>
      </c>
      <c r="AM2910" s="16" t="s">
        <v>7193</v>
      </c>
      <c r="AN2910">
        <v>8</v>
      </c>
      <c r="AO2910" t="e">
        <f>VLOOKUP(TRIM(AL2910),'Parcela Dedutivel'!$A$1:$B$65536,2,FALSE)</f>
        <v>#N/A</v>
      </c>
      <c r="AP2910" s="15">
        <f t="shared" si="476"/>
        <v>0</v>
      </c>
      <c r="AQ2910" s="16">
        <f t="shared" si="477"/>
        <v>0</v>
      </c>
      <c r="AV2910" s="18"/>
      <c r="AY2910" s="17"/>
      <c r="AZ2910" s="17"/>
    </row>
    <row r="2911" spans="1:52" hidden="1" x14ac:dyDescent="0.25">
      <c r="A2911" t="s">
        <v>26</v>
      </c>
      <c r="B2911" t="s">
        <v>6691</v>
      </c>
      <c r="C2911">
        <v>42335</v>
      </c>
      <c r="D2911" t="s">
        <v>2804</v>
      </c>
      <c r="E2911" t="s">
        <v>6979</v>
      </c>
      <c r="F2911" t="s">
        <v>29</v>
      </c>
      <c r="G2911">
        <v>494.84000000000003</v>
      </c>
      <c r="H2911">
        <v>494.84000000000003</v>
      </c>
      <c r="I2911">
        <v>89.070000000000007</v>
      </c>
      <c r="J2911" t="s">
        <v>30</v>
      </c>
      <c r="K2911">
        <v>0</v>
      </c>
      <c r="L2911">
        <v>0</v>
      </c>
      <c r="M2911" t="s">
        <v>31</v>
      </c>
      <c r="N2911">
        <v>0</v>
      </c>
      <c r="O2911">
        <v>0</v>
      </c>
      <c r="P2911" t="s">
        <v>31</v>
      </c>
      <c r="Q2911">
        <v>494.84000000000003</v>
      </c>
      <c r="R2911">
        <v>8.16</v>
      </c>
      <c r="S2911" t="s">
        <v>33</v>
      </c>
      <c r="T2911">
        <v>494.84000000000003</v>
      </c>
      <c r="U2911">
        <v>37.61</v>
      </c>
      <c r="V2911" t="s">
        <v>33</v>
      </c>
      <c r="W2911" t="s">
        <v>33</v>
      </c>
      <c r="X2911" t="s">
        <v>1493</v>
      </c>
      <c r="Y2911" t="s">
        <v>91</v>
      </c>
      <c r="Z2911" t="s">
        <v>5624</v>
      </c>
      <c r="AA2911" t="s">
        <v>5625</v>
      </c>
      <c r="AC2911" s="13" t="str">
        <f t="shared" si="470"/>
        <v>000168936</v>
      </c>
      <c r="AD2911" t="str">
        <f t="shared" si="471"/>
        <v>27/11/2015</v>
      </c>
      <c r="AE2911" t="str">
        <f t="shared" si="472"/>
        <v>59104760000353</v>
      </c>
      <c r="AF2911" s="14">
        <f t="shared" si="473"/>
        <v>494.84000000000003</v>
      </c>
      <c r="AG2911">
        <f t="shared" si="474"/>
        <v>0</v>
      </c>
      <c r="AH2911">
        <f t="shared" si="475"/>
        <v>1</v>
      </c>
      <c r="AI2911" s="16">
        <v>6783535</v>
      </c>
      <c r="AJ2911" s="16" t="s">
        <v>7480</v>
      </c>
      <c r="AK2911" s="16" t="s">
        <v>5870</v>
      </c>
      <c r="AL2911" s="16" t="s">
        <v>3125</v>
      </c>
      <c r="AM2911" s="16" t="s">
        <v>7193</v>
      </c>
      <c r="AN2911">
        <v>10</v>
      </c>
      <c r="AO2911" t="e">
        <f>VLOOKUP(TRIM(AL2911),'Parcela Dedutivel'!$A$1:$B$65536,2,FALSE)</f>
        <v>#N/A</v>
      </c>
      <c r="AP2911" s="15">
        <f t="shared" si="476"/>
        <v>0</v>
      </c>
      <c r="AQ2911" s="16">
        <f t="shared" si="477"/>
        <v>0</v>
      </c>
      <c r="AV2911" s="18"/>
      <c r="AY2911" s="17"/>
      <c r="AZ2911" s="17"/>
    </row>
    <row r="2912" spans="1:52" hidden="1" x14ac:dyDescent="0.25">
      <c r="A2912" t="s">
        <v>26</v>
      </c>
      <c r="B2912" t="s">
        <v>6692</v>
      </c>
      <c r="C2912">
        <v>42335</v>
      </c>
      <c r="D2912" t="s">
        <v>2804</v>
      </c>
      <c r="E2912" t="s">
        <v>6979</v>
      </c>
      <c r="F2912" t="s">
        <v>29</v>
      </c>
      <c r="G2912">
        <v>1759.45</v>
      </c>
      <c r="H2912">
        <v>1759.45</v>
      </c>
      <c r="I2912">
        <v>316.7</v>
      </c>
      <c r="J2912" t="s">
        <v>30</v>
      </c>
      <c r="K2912">
        <v>0</v>
      </c>
      <c r="L2912">
        <v>0</v>
      </c>
      <c r="M2912" t="s">
        <v>31</v>
      </c>
      <c r="N2912">
        <v>0</v>
      </c>
      <c r="O2912">
        <v>0</v>
      </c>
      <c r="P2912" t="s">
        <v>31</v>
      </c>
      <c r="Q2912">
        <v>1759.45</v>
      </c>
      <c r="R2912">
        <v>29.03</v>
      </c>
      <c r="S2912" t="s">
        <v>33</v>
      </c>
      <c r="T2912">
        <v>1759.45</v>
      </c>
      <c r="U2912">
        <v>133.72</v>
      </c>
      <c r="V2912" t="s">
        <v>33</v>
      </c>
      <c r="W2912" t="s">
        <v>33</v>
      </c>
      <c r="X2912" t="s">
        <v>1493</v>
      </c>
      <c r="Y2912" t="s">
        <v>96</v>
      </c>
      <c r="Z2912" t="s">
        <v>4840</v>
      </c>
      <c r="AA2912" t="s">
        <v>4853</v>
      </c>
      <c r="AC2912" s="13" t="str">
        <f t="shared" si="470"/>
        <v>000168937</v>
      </c>
      <c r="AD2912" t="str">
        <f t="shared" si="471"/>
        <v>27/11/2015</v>
      </c>
      <c r="AE2912" t="str">
        <f t="shared" si="472"/>
        <v>59104760000353</v>
      </c>
      <c r="AF2912" s="14">
        <f t="shared" si="473"/>
        <v>1759.45</v>
      </c>
      <c r="AG2912">
        <f t="shared" si="474"/>
        <v>0</v>
      </c>
      <c r="AH2912">
        <f t="shared" si="475"/>
        <v>1</v>
      </c>
      <c r="AI2912" s="16">
        <v>1040</v>
      </c>
      <c r="AJ2912" s="16" t="s">
        <v>7191</v>
      </c>
      <c r="AK2912" s="16" t="s">
        <v>2304</v>
      </c>
      <c r="AL2912" s="16" t="s">
        <v>674</v>
      </c>
      <c r="AM2912" s="16" t="s">
        <v>7193</v>
      </c>
      <c r="AN2912">
        <v>3</v>
      </c>
      <c r="AO2912" t="e">
        <f>VLOOKUP(TRIM(AL2912),'Parcela Dedutivel'!$A$1:$B$65536,2,FALSE)</f>
        <v>#N/A</v>
      </c>
      <c r="AP2912" s="15">
        <f t="shared" si="476"/>
        <v>0</v>
      </c>
      <c r="AQ2912" s="16">
        <f t="shared" si="477"/>
        <v>0</v>
      </c>
      <c r="AV2912" s="18"/>
      <c r="AY2912" s="17"/>
      <c r="AZ2912" s="17"/>
    </row>
    <row r="2913" spans="1:52" hidden="1" x14ac:dyDescent="0.25">
      <c r="A2913" t="s">
        <v>26</v>
      </c>
      <c r="B2913" t="s">
        <v>6693</v>
      </c>
      <c r="C2913">
        <v>42335</v>
      </c>
      <c r="D2913" t="s">
        <v>2804</v>
      </c>
      <c r="E2913" t="s">
        <v>6979</v>
      </c>
      <c r="F2913" t="s">
        <v>29</v>
      </c>
      <c r="G2913">
        <v>109.97</v>
      </c>
      <c r="H2913">
        <v>109.97</v>
      </c>
      <c r="I2913">
        <v>19.79</v>
      </c>
      <c r="J2913" t="s">
        <v>30</v>
      </c>
      <c r="K2913">
        <v>0</v>
      </c>
      <c r="L2913">
        <v>0</v>
      </c>
      <c r="M2913" t="s">
        <v>31</v>
      </c>
      <c r="N2913">
        <v>0</v>
      </c>
      <c r="O2913">
        <v>0</v>
      </c>
      <c r="P2913" t="s">
        <v>31</v>
      </c>
      <c r="Q2913">
        <v>109.97</v>
      </c>
      <c r="R2913">
        <v>1.81</v>
      </c>
      <c r="S2913" t="s">
        <v>33</v>
      </c>
      <c r="T2913">
        <v>109.97</v>
      </c>
      <c r="U2913">
        <v>8.36</v>
      </c>
      <c r="V2913" t="s">
        <v>33</v>
      </c>
      <c r="W2913" t="s">
        <v>33</v>
      </c>
      <c r="X2913" t="s">
        <v>1493</v>
      </c>
      <c r="Y2913" t="s">
        <v>96</v>
      </c>
      <c r="Z2913" t="s">
        <v>3820</v>
      </c>
      <c r="AA2913" t="s">
        <v>3821</v>
      </c>
      <c r="AC2913" s="13" t="str">
        <f t="shared" si="470"/>
        <v>000168938</v>
      </c>
      <c r="AD2913" t="str">
        <f t="shared" si="471"/>
        <v>27/11/2015</v>
      </c>
      <c r="AE2913" t="str">
        <f t="shared" si="472"/>
        <v>59104760000353</v>
      </c>
      <c r="AF2913" s="14">
        <f t="shared" si="473"/>
        <v>109.97</v>
      </c>
      <c r="AG2913">
        <f t="shared" si="474"/>
        <v>0</v>
      </c>
      <c r="AH2913">
        <f t="shared" si="475"/>
        <v>1</v>
      </c>
      <c r="AI2913" s="16">
        <v>6782738</v>
      </c>
      <c r="AJ2913" s="16" t="s">
        <v>7392</v>
      </c>
      <c r="AK2913" s="16" t="s">
        <v>5871</v>
      </c>
      <c r="AL2913" s="16" t="s">
        <v>2865</v>
      </c>
      <c r="AM2913" s="16" t="s">
        <v>7143</v>
      </c>
      <c r="AN2913">
        <v>3252</v>
      </c>
      <c r="AO2913">
        <f>VLOOKUP(TRIM(AL2913),'Parcela Dedutivel'!$A$1:$B$65536,2,FALSE)</f>
        <v>0</v>
      </c>
      <c r="AP2913" s="15">
        <f t="shared" si="476"/>
        <v>0</v>
      </c>
      <c r="AQ2913" s="16">
        <f t="shared" si="477"/>
        <v>0</v>
      </c>
      <c r="AV2913" s="18"/>
      <c r="AY2913" s="17"/>
      <c r="AZ2913" s="17"/>
    </row>
    <row r="2914" spans="1:52" hidden="1" x14ac:dyDescent="0.25">
      <c r="A2914" t="s">
        <v>26</v>
      </c>
      <c r="B2914" t="s">
        <v>6694</v>
      </c>
      <c r="C2914">
        <v>42335</v>
      </c>
      <c r="D2914" t="s">
        <v>2804</v>
      </c>
      <c r="E2914" t="s">
        <v>6979</v>
      </c>
      <c r="F2914" t="s">
        <v>29</v>
      </c>
      <c r="G2914">
        <v>11500</v>
      </c>
      <c r="H2914">
        <v>11500</v>
      </c>
      <c r="I2914">
        <v>2070</v>
      </c>
      <c r="J2914" t="s">
        <v>307</v>
      </c>
      <c r="K2914">
        <v>0</v>
      </c>
      <c r="L2914">
        <v>0</v>
      </c>
      <c r="M2914" t="s">
        <v>31</v>
      </c>
      <c r="N2914">
        <v>0</v>
      </c>
      <c r="O2914">
        <v>0</v>
      </c>
      <c r="P2914" t="s">
        <v>31</v>
      </c>
      <c r="Q2914">
        <v>11500</v>
      </c>
      <c r="R2914">
        <v>189.75</v>
      </c>
      <c r="S2914" t="s">
        <v>33</v>
      </c>
      <c r="T2914">
        <v>11500</v>
      </c>
      <c r="U2914">
        <v>874</v>
      </c>
      <c r="V2914" t="s">
        <v>33</v>
      </c>
      <c r="W2914" t="s">
        <v>33</v>
      </c>
      <c r="X2914" t="s">
        <v>2930</v>
      </c>
      <c r="Y2914" t="s">
        <v>2556</v>
      </c>
      <c r="Z2914" t="s">
        <v>3999</v>
      </c>
      <c r="AA2914" t="s">
        <v>4000</v>
      </c>
      <c r="AC2914" s="13" t="str">
        <f t="shared" si="470"/>
        <v>000168939</v>
      </c>
      <c r="AD2914" t="str">
        <f t="shared" si="471"/>
        <v>27/11/2015</v>
      </c>
      <c r="AE2914" t="str">
        <f t="shared" si="472"/>
        <v>59105999002804</v>
      </c>
      <c r="AF2914" s="14">
        <f t="shared" si="473"/>
        <v>11500</v>
      </c>
      <c r="AG2914">
        <f t="shared" si="474"/>
        <v>0</v>
      </c>
      <c r="AH2914">
        <f t="shared" si="475"/>
        <v>1</v>
      </c>
      <c r="AI2914" s="16">
        <v>1040</v>
      </c>
      <c r="AJ2914" s="16" t="s">
        <v>7191</v>
      </c>
      <c r="AK2914" s="16" t="s">
        <v>2304</v>
      </c>
      <c r="AL2914" s="16" t="s">
        <v>2307</v>
      </c>
      <c r="AM2914" s="16" t="s">
        <v>7193</v>
      </c>
      <c r="AN2914">
        <v>2</v>
      </c>
      <c r="AO2914" t="e">
        <f>VLOOKUP(TRIM(AL2914),'Parcela Dedutivel'!$A$1:$B$65536,2,FALSE)</f>
        <v>#N/A</v>
      </c>
      <c r="AP2914" s="15">
        <f t="shared" si="476"/>
        <v>0</v>
      </c>
      <c r="AQ2914" s="16">
        <f t="shared" si="477"/>
        <v>0</v>
      </c>
      <c r="AV2914" s="18"/>
      <c r="AY2914" s="17"/>
      <c r="AZ2914" s="17"/>
    </row>
    <row r="2915" spans="1:52" hidden="1" x14ac:dyDescent="0.25">
      <c r="A2915" t="s">
        <v>26</v>
      </c>
      <c r="B2915" t="s">
        <v>6695</v>
      </c>
      <c r="C2915">
        <v>42335</v>
      </c>
      <c r="D2915" t="s">
        <v>2787</v>
      </c>
      <c r="E2915" t="s">
        <v>6979</v>
      </c>
      <c r="F2915" t="s">
        <v>29</v>
      </c>
      <c r="G2915">
        <v>281.98</v>
      </c>
      <c r="H2915">
        <v>292.24</v>
      </c>
      <c r="I2915">
        <v>52.6</v>
      </c>
      <c r="J2915" t="s">
        <v>61</v>
      </c>
      <c r="K2915">
        <v>0</v>
      </c>
      <c r="L2915">
        <v>0</v>
      </c>
      <c r="M2915" t="s">
        <v>31</v>
      </c>
      <c r="N2915">
        <v>0</v>
      </c>
      <c r="O2915">
        <v>0</v>
      </c>
      <c r="P2915" t="s">
        <v>31</v>
      </c>
      <c r="Q2915">
        <v>292.24</v>
      </c>
      <c r="R2915">
        <v>4.82</v>
      </c>
      <c r="S2915" t="s">
        <v>33</v>
      </c>
      <c r="T2915">
        <v>292.24</v>
      </c>
      <c r="U2915">
        <v>22.21</v>
      </c>
      <c r="V2915" t="s">
        <v>33</v>
      </c>
      <c r="W2915" t="s">
        <v>33</v>
      </c>
      <c r="X2915" t="s">
        <v>3723</v>
      </c>
      <c r="Y2915" t="s">
        <v>1024</v>
      </c>
      <c r="Z2915" t="s">
        <v>2470</v>
      </c>
      <c r="AA2915" t="s">
        <v>2471</v>
      </c>
      <c r="AC2915" s="13" t="str">
        <f t="shared" si="470"/>
        <v>000168940</v>
      </c>
      <c r="AD2915" t="str">
        <f t="shared" si="471"/>
        <v>27/11/2015</v>
      </c>
      <c r="AE2915" t="str">
        <f t="shared" si="472"/>
        <v>18830418000191</v>
      </c>
      <c r="AF2915" s="14">
        <f t="shared" si="473"/>
        <v>281.98</v>
      </c>
      <c r="AG2915">
        <f t="shared" si="474"/>
        <v>0</v>
      </c>
      <c r="AH2915">
        <f t="shared" si="475"/>
        <v>1</v>
      </c>
      <c r="AI2915" s="16">
        <v>6791105</v>
      </c>
      <c r="AJ2915" s="16" t="s">
        <v>7412</v>
      </c>
      <c r="AK2915" s="16" t="s">
        <v>5872</v>
      </c>
      <c r="AL2915" s="16" t="s">
        <v>4025</v>
      </c>
      <c r="AM2915" s="16" t="s">
        <v>7193</v>
      </c>
      <c r="AN2915">
        <v>30</v>
      </c>
      <c r="AO2915" t="e">
        <f>VLOOKUP(TRIM(AL2915),'Parcela Dedutivel'!$A$1:$B$65536,2,FALSE)</f>
        <v>#N/A</v>
      </c>
      <c r="AP2915" s="15">
        <f t="shared" si="476"/>
        <v>0</v>
      </c>
      <c r="AQ2915" s="16">
        <f t="shared" si="477"/>
        <v>0</v>
      </c>
      <c r="AV2915" s="18"/>
      <c r="AY2915" s="17"/>
      <c r="AZ2915" s="17"/>
    </row>
    <row r="2916" spans="1:52" hidden="1" x14ac:dyDescent="0.25">
      <c r="A2916" t="s">
        <v>26</v>
      </c>
      <c r="B2916" t="s">
        <v>6696</v>
      </c>
      <c r="C2916">
        <v>42335</v>
      </c>
      <c r="D2916" t="s">
        <v>3730</v>
      </c>
      <c r="E2916" t="s">
        <v>6979</v>
      </c>
      <c r="F2916" t="s">
        <v>411</v>
      </c>
      <c r="G2916">
        <v>390.94</v>
      </c>
      <c r="H2916">
        <v>390.94</v>
      </c>
      <c r="I2916">
        <v>70.37</v>
      </c>
      <c r="J2916" t="s">
        <v>61</v>
      </c>
      <c r="K2916">
        <v>0</v>
      </c>
      <c r="L2916">
        <v>0</v>
      </c>
      <c r="M2916" t="s">
        <v>31</v>
      </c>
      <c r="N2916">
        <v>339.95</v>
      </c>
      <c r="O2916">
        <v>50.99</v>
      </c>
      <c r="P2916" t="s">
        <v>2788</v>
      </c>
      <c r="Q2916">
        <v>339.95</v>
      </c>
      <c r="R2916">
        <v>5.61</v>
      </c>
      <c r="S2916" t="s">
        <v>33</v>
      </c>
      <c r="T2916">
        <v>339.95</v>
      </c>
      <c r="U2916">
        <v>25.84</v>
      </c>
      <c r="V2916" t="s">
        <v>33</v>
      </c>
      <c r="W2916" t="s">
        <v>33</v>
      </c>
      <c r="X2916" t="s">
        <v>6697</v>
      </c>
      <c r="Y2916" t="s">
        <v>91</v>
      </c>
      <c r="Z2916" t="s">
        <v>1777</v>
      </c>
      <c r="AA2916" t="s">
        <v>1778</v>
      </c>
      <c r="AC2916" s="13" t="str">
        <f t="shared" si="470"/>
        <v>000168941</v>
      </c>
      <c r="AD2916" t="str">
        <f t="shared" si="471"/>
        <v>27/11/2015</v>
      </c>
      <c r="AE2916" t="str">
        <f t="shared" si="472"/>
        <v>92741016000254</v>
      </c>
      <c r="AF2916" s="14">
        <f t="shared" si="473"/>
        <v>390.94</v>
      </c>
      <c r="AG2916">
        <f t="shared" si="474"/>
        <v>0</v>
      </c>
      <c r="AH2916">
        <f t="shared" si="475"/>
        <v>1</v>
      </c>
      <c r="AI2916" s="16">
        <v>1040</v>
      </c>
      <c r="AJ2916" s="16" t="s">
        <v>7191</v>
      </c>
      <c r="AK2916" s="16" t="s">
        <v>2304</v>
      </c>
      <c r="AL2916" s="16" t="s">
        <v>2309</v>
      </c>
      <c r="AM2916" s="16" t="s">
        <v>7193</v>
      </c>
      <c r="AN2916">
        <v>5</v>
      </c>
      <c r="AO2916" t="e">
        <f>VLOOKUP(TRIM(AL2916),'Parcela Dedutivel'!$A$1:$B$65536,2,FALSE)</f>
        <v>#N/A</v>
      </c>
      <c r="AP2916" s="15">
        <f t="shared" si="476"/>
        <v>0</v>
      </c>
      <c r="AQ2916" s="16">
        <f t="shared" si="477"/>
        <v>0</v>
      </c>
      <c r="AV2916" s="18"/>
      <c r="AY2916" s="17"/>
      <c r="AZ2916" s="17"/>
    </row>
    <row r="2917" spans="1:52" hidden="1" x14ac:dyDescent="0.25">
      <c r="A2917" t="s">
        <v>26</v>
      </c>
      <c r="B2917" t="s">
        <v>6698</v>
      </c>
      <c r="C2917">
        <v>42335</v>
      </c>
      <c r="D2917" t="s">
        <v>2787</v>
      </c>
      <c r="E2917" t="s">
        <v>6979</v>
      </c>
      <c r="F2917" t="s">
        <v>29</v>
      </c>
      <c r="G2917">
        <v>531.71</v>
      </c>
      <c r="H2917">
        <v>443.09000000000003</v>
      </c>
      <c r="I2917">
        <v>79.760000000000005</v>
      </c>
      <c r="J2917" t="s">
        <v>61</v>
      </c>
      <c r="K2917">
        <v>0</v>
      </c>
      <c r="L2917">
        <v>0</v>
      </c>
      <c r="M2917" t="s">
        <v>31</v>
      </c>
      <c r="N2917">
        <v>443.09000000000003</v>
      </c>
      <c r="O2917">
        <v>88.62</v>
      </c>
      <c r="P2917" t="s">
        <v>2788</v>
      </c>
      <c r="Q2917">
        <v>443.09000000000003</v>
      </c>
      <c r="R2917">
        <v>7.3100000000000005</v>
      </c>
      <c r="S2917" t="s">
        <v>33</v>
      </c>
      <c r="T2917">
        <v>443.09000000000003</v>
      </c>
      <c r="U2917">
        <v>33.67</v>
      </c>
      <c r="V2917" t="s">
        <v>33</v>
      </c>
      <c r="W2917" t="s">
        <v>33</v>
      </c>
      <c r="X2917" t="s">
        <v>295</v>
      </c>
      <c r="Y2917" t="s">
        <v>99</v>
      </c>
      <c r="Z2917" t="s">
        <v>1534</v>
      </c>
      <c r="AA2917" t="s">
        <v>1535</v>
      </c>
      <c r="AC2917" s="13" t="str">
        <f t="shared" si="470"/>
        <v>000168942</v>
      </c>
      <c r="AD2917" t="str">
        <f t="shared" si="471"/>
        <v>27/11/2015</v>
      </c>
      <c r="AE2917" t="str">
        <f t="shared" si="472"/>
        <v>02195445000108</v>
      </c>
      <c r="AF2917" s="14">
        <f t="shared" si="473"/>
        <v>531.71</v>
      </c>
      <c r="AG2917">
        <f t="shared" si="474"/>
        <v>0</v>
      </c>
      <c r="AH2917">
        <f t="shared" si="475"/>
        <v>1</v>
      </c>
      <c r="AI2917" s="16">
        <v>6782694</v>
      </c>
      <c r="AJ2917" s="16" t="s">
        <v>7703</v>
      </c>
      <c r="AK2917" s="16" t="s">
        <v>5873</v>
      </c>
      <c r="AL2917" s="16" t="s">
        <v>5044</v>
      </c>
      <c r="AM2917" s="16" t="s">
        <v>7193</v>
      </c>
      <c r="AN2917">
        <v>2</v>
      </c>
      <c r="AO2917" t="e">
        <f>VLOOKUP(TRIM(AL2917),'Parcela Dedutivel'!$A$1:$B$65536,2,FALSE)</f>
        <v>#N/A</v>
      </c>
      <c r="AP2917" s="15">
        <f t="shared" si="476"/>
        <v>0</v>
      </c>
      <c r="AQ2917" s="16">
        <f t="shared" si="477"/>
        <v>0</v>
      </c>
      <c r="AV2917" s="18"/>
      <c r="AY2917" s="17"/>
      <c r="AZ2917" s="17"/>
    </row>
    <row r="2918" spans="1:52" hidden="1" x14ac:dyDescent="0.25">
      <c r="A2918" t="s">
        <v>26</v>
      </c>
      <c r="B2918" t="s">
        <v>6698</v>
      </c>
      <c r="C2918">
        <v>42335</v>
      </c>
      <c r="D2918" t="s">
        <v>2787</v>
      </c>
      <c r="E2918" t="s">
        <v>6979</v>
      </c>
      <c r="F2918" t="s">
        <v>29</v>
      </c>
      <c r="G2918">
        <v>6255.06</v>
      </c>
      <c r="H2918">
        <v>5439.18</v>
      </c>
      <c r="I2918">
        <v>979.05000000000007</v>
      </c>
      <c r="J2918" t="s">
        <v>61</v>
      </c>
      <c r="K2918">
        <v>0</v>
      </c>
      <c r="L2918">
        <v>0</v>
      </c>
      <c r="M2918" t="s">
        <v>31</v>
      </c>
      <c r="N2918">
        <v>5439.18</v>
      </c>
      <c r="O2918">
        <v>815.88</v>
      </c>
      <c r="P2918" t="s">
        <v>2788</v>
      </c>
      <c r="Q2918">
        <v>5439.18</v>
      </c>
      <c r="R2918">
        <v>89.75</v>
      </c>
      <c r="S2918" t="s">
        <v>33</v>
      </c>
      <c r="T2918">
        <v>5439.18</v>
      </c>
      <c r="U2918">
        <v>413.38</v>
      </c>
      <c r="V2918" t="s">
        <v>33</v>
      </c>
      <c r="W2918" t="s">
        <v>33</v>
      </c>
      <c r="X2918" t="s">
        <v>295</v>
      </c>
      <c r="Y2918" t="s">
        <v>91</v>
      </c>
      <c r="Z2918" t="s">
        <v>3245</v>
      </c>
      <c r="AA2918" t="s">
        <v>3246</v>
      </c>
      <c r="AC2918" s="13" t="str">
        <f t="shared" si="470"/>
        <v>000168942</v>
      </c>
      <c r="AD2918" t="str">
        <f t="shared" si="471"/>
        <v>27/11/2015</v>
      </c>
      <c r="AE2918" t="str">
        <f t="shared" si="472"/>
        <v>02195445000108</v>
      </c>
      <c r="AF2918" s="14">
        <f t="shared" si="473"/>
        <v>6255.06</v>
      </c>
      <c r="AG2918">
        <f t="shared" si="474"/>
        <v>0</v>
      </c>
      <c r="AH2918">
        <f t="shared" si="475"/>
        <v>1</v>
      </c>
      <c r="AI2918" s="16">
        <v>1040</v>
      </c>
      <c r="AJ2918" s="16" t="s">
        <v>7191</v>
      </c>
      <c r="AK2918" s="16" t="s">
        <v>2304</v>
      </c>
      <c r="AL2918" s="16" t="s">
        <v>2311</v>
      </c>
      <c r="AM2918" s="16" t="s">
        <v>7193</v>
      </c>
      <c r="AN2918">
        <v>13</v>
      </c>
      <c r="AO2918" t="e">
        <f>VLOOKUP(TRIM(AL2918),'Parcela Dedutivel'!$A$1:$B$65536,2,FALSE)</f>
        <v>#N/A</v>
      </c>
      <c r="AP2918" s="15">
        <f t="shared" si="476"/>
        <v>0</v>
      </c>
      <c r="AQ2918" s="16">
        <f t="shared" si="477"/>
        <v>0</v>
      </c>
      <c r="AV2918" s="18"/>
      <c r="AY2918" s="17"/>
      <c r="AZ2918" s="17"/>
    </row>
    <row r="2919" spans="1:52" hidden="1" x14ac:dyDescent="0.25">
      <c r="A2919" t="s">
        <v>26</v>
      </c>
      <c r="B2919" t="s">
        <v>6698</v>
      </c>
      <c r="C2919">
        <v>42335</v>
      </c>
      <c r="D2919" t="s">
        <v>2787</v>
      </c>
      <c r="E2919" t="s">
        <v>6979</v>
      </c>
      <c r="F2919" t="s">
        <v>29</v>
      </c>
      <c r="G2919">
        <v>755.44999999999993</v>
      </c>
      <c r="H2919">
        <v>656.91</v>
      </c>
      <c r="I2919">
        <v>118.24000000000001</v>
      </c>
      <c r="J2919" t="s">
        <v>61</v>
      </c>
      <c r="K2919">
        <v>0</v>
      </c>
      <c r="L2919">
        <v>0</v>
      </c>
      <c r="M2919" t="s">
        <v>31</v>
      </c>
      <c r="N2919">
        <v>656.91</v>
      </c>
      <c r="O2919">
        <v>98.54</v>
      </c>
      <c r="P2919" t="s">
        <v>2788</v>
      </c>
      <c r="Q2919">
        <v>656.91</v>
      </c>
      <c r="R2919">
        <v>10.84</v>
      </c>
      <c r="S2919" t="s">
        <v>33</v>
      </c>
      <c r="T2919">
        <v>656.91</v>
      </c>
      <c r="U2919">
        <v>49.93</v>
      </c>
      <c r="V2919" t="s">
        <v>33</v>
      </c>
      <c r="W2919" t="s">
        <v>33</v>
      </c>
      <c r="X2919" t="s">
        <v>295</v>
      </c>
      <c r="Y2919" t="s">
        <v>91</v>
      </c>
      <c r="Z2919" t="s">
        <v>4461</v>
      </c>
      <c r="AA2919" t="s">
        <v>4462</v>
      </c>
      <c r="AC2919" s="13" t="str">
        <f t="shared" si="470"/>
        <v>000168942</v>
      </c>
      <c r="AD2919" t="str">
        <f t="shared" si="471"/>
        <v>27/11/2015</v>
      </c>
      <c r="AE2919" t="str">
        <f t="shared" si="472"/>
        <v>02195445000108</v>
      </c>
      <c r="AF2919" s="14">
        <f t="shared" si="473"/>
        <v>755.44999999999993</v>
      </c>
      <c r="AG2919">
        <f t="shared" si="474"/>
        <v>0</v>
      </c>
      <c r="AH2919">
        <f t="shared" si="475"/>
        <v>1</v>
      </c>
      <c r="AI2919" s="16">
        <v>1040</v>
      </c>
      <c r="AJ2919" s="16" t="s">
        <v>7191</v>
      </c>
      <c r="AK2919" s="16" t="s">
        <v>2304</v>
      </c>
      <c r="AL2919" s="16" t="s">
        <v>2313</v>
      </c>
      <c r="AM2919" s="16" t="s">
        <v>7193</v>
      </c>
      <c r="AN2919">
        <v>12</v>
      </c>
      <c r="AO2919" t="e">
        <f>VLOOKUP(TRIM(AL2919),'Parcela Dedutivel'!$A$1:$B$65536,2,FALSE)</f>
        <v>#N/A</v>
      </c>
      <c r="AP2919" s="15">
        <f t="shared" si="476"/>
        <v>0</v>
      </c>
      <c r="AQ2919" s="16">
        <f t="shared" si="477"/>
        <v>0</v>
      </c>
      <c r="AV2919" s="18"/>
      <c r="AY2919" s="17"/>
      <c r="AZ2919" s="17"/>
    </row>
    <row r="2920" spans="1:52" hidden="1" x14ac:dyDescent="0.25">
      <c r="A2920" t="s">
        <v>26</v>
      </c>
      <c r="B2920" t="s">
        <v>6699</v>
      </c>
      <c r="C2920">
        <v>42335</v>
      </c>
      <c r="D2920" t="s">
        <v>2841</v>
      </c>
      <c r="E2920" t="s">
        <v>6979</v>
      </c>
      <c r="F2920" t="s">
        <v>411</v>
      </c>
      <c r="G2920">
        <v>73.47</v>
      </c>
      <c r="H2920">
        <v>93.22</v>
      </c>
      <c r="I2920">
        <v>11.19</v>
      </c>
      <c r="J2920" t="s">
        <v>30</v>
      </c>
      <c r="K2920">
        <v>0</v>
      </c>
      <c r="L2920">
        <v>0</v>
      </c>
      <c r="M2920" t="s">
        <v>31</v>
      </c>
      <c r="N2920">
        <v>0</v>
      </c>
      <c r="O2920">
        <v>0</v>
      </c>
      <c r="P2920" t="s">
        <v>31</v>
      </c>
      <c r="Q2920">
        <v>93.22</v>
      </c>
      <c r="R2920">
        <v>1.54</v>
      </c>
      <c r="S2920" t="s">
        <v>33</v>
      </c>
      <c r="T2920">
        <v>93.22</v>
      </c>
      <c r="U2920">
        <v>7.08</v>
      </c>
      <c r="V2920" t="s">
        <v>33</v>
      </c>
      <c r="W2920" t="s">
        <v>33</v>
      </c>
      <c r="X2920" t="s">
        <v>6700</v>
      </c>
      <c r="Y2920" t="s">
        <v>44</v>
      </c>
      <c r="Z2920" t="s">
        <v>2450</v>
      </c>
      <c r="AA2920" t="s">
        <v>2451</v>
      </c>
      <c r="AC2920" s="13" t="str">
        <f t="shared" si="470"/>
        <v>000168943</v>
      </c>
      <c r="AD2920" t="str">
        <f t="shared" si="471"/>
        <v>27/11/2015</v>
      </c>
      <c r="AE2920" t="str">
        <f t="shared" si="472"/>
        <v>90073529000128</v>
      </c>
      <c r="AF2920" s="14">
        <f t="shared" si="473"/>
        <v>73.47</v>
      </c>
      <c r="AG2920">
        <f t="shared" si="474"/>
        <v>0</v>
      </c>
      <c r="AH2920">
        <f t="shared" si="475"/>
        <v>1</v>
      </c>
      <c r="AI2920" s="16">
        <v>6782694</v>
      </c>
      <c r="AJ2920" s="16" t="s">
        <v>7703</v>
      </c>
      <c r="AK2920" s="16" t="s">
        <v>5873</v>
      </c>
      <c r="AL2920" s="16" t="s">
        <v>643</v>
      </c>
      <c r="AM2920" s="16" t="s">
        <v>7193</v>
      </c>
      <c r="AN2920">
        <v>1</v>
      </c>
      <c r="AO2920" t="e">
        <f>VLOOKUP(TRIM(AL2920),'Parcela Dedutivel'!$A$1:$B$65536,2,FALSE)</f>
        <v>#N/A</v>
      </c>
      <c r="AP2920" s="15">
        <f t="shared" si="476"/>
        <v>0</v>
      </c>
      <c r="AQ2920" s="16">
        <f t="shared" si="477"/>
        <v>0</v>
      </c>
      <c r="AV2920" s="18"/>
      <c r="AY2920" s="17"/>
      <c r="AZ2920" s="17"/>
    </row>
    <row r="2921" spans="1:52" hidden="1" x14ac:dyDescent="0.25">
      <c r="A2921" t="s">
        <v>26</v>
      </c>
      <c r="B2921" t="s">
        <v>6699</v>
      </c>
      <c r="C2921">
        <v>42335</v>
      </c>
      <c r="D2921" t="s">
        <v>2841</v>
      </c>
      <c r="E2921" t="s">
        <v>6979</v>
      </c>
      <c r="F2921" t="s">
        <v>411</v>
      </c>
      <c r="G2921">
        <v>27.7</v>
      </c>
      <c r="H2921">
        <v>35.15</v>
      </c>
      <c r="I2921">
        <v>4.22</v>
      </c>
      <c r="J2921" t="s">
        <v>30</v>
      </c>
      <c r="K2921">
        <v>0</v>
      </c>
      <c r="L2921">
        <v>0</v>
      </c>
      <c r="M2921" t="s">
        <v>31</v>
      </c>
      <c r="N2921">
        <v>0</v>
      </c>
      <c r="O2921">
        <v>0</v>
      </c>
      <c r="P2921" t="s">
        <v>31</v>
      </c>
      <c r="Q2921">
        <v>35.15</v>
      </c>
      <c r="R2921">
        <v>0.57999999999999996</v>
      </c>
      <c r="S2921" t="s">
        <v>33</v>
      </c>
      <c r="T2921">
        <v>35.15</v>
      </c>
      <c r="U2921">
        <v>2.67</v>
      </c>
      <c r="V2921" t="s">
        <v>33</v>
      </c>
      <c r="W2921" t="s">
        <v>33</v>
      </c>
      <c r="X2921" t="s">
        <v>6700</v>
      </c>
      <c r="Y2921" t="s">
        <v>91</v>
      </c>
      <c r="Z2921" t="s">
        <v>6701</v>
      </c>
      <c r="AA2921" t="s">
        <v>6702</v>
      </c>
      <c r="AC2921" s="13" t="str">
        <f t="shared" si="470"/>
        <v>000168943</v>
      </c>
      <c r="AD2921" t="str">
        <f t="shared" si="471"/>
        <v>27/11/2015</v>
      </c>
      <c r="AE2921" t="str">
        <f t="shared" si="472"/>
        <v>90073529000128</v>
      </c>
      <c r="AF2921" s="14">
        <f t="shared" si="473"/>
        <v>27.7</v>
      </c>
      <c r="AG2921">
        <f t="shared" si="474"/>
        <v>0</v>
      </c>
      <c r="AH2921">
        <f t="shared" si="475"/>
        <v>1</v>
      </c>
      <c r="AI2921" s="16">
        <v>1901</v>
      </c>
      <c r="AJ2921" s="16" t="s">
        <v>7191</v>
      </c>
      <c r="AK2921" s="16" t="s">
        <v>2315</v>
      </c>
      <c r="AL2921" s="16" t="s">
        <v>688</v>
      </c>
      <c r="AM2921" s="16" t="s">
        <v>7143</v>
      </c>
      <c r="AN2921">
        <v>2</v>
      </c>
      <c r="AO2921" t="e">
        <f>VLOOKUP(TRIM(AL2921),'Parcela Dedutivel'!$A$1:$B$65536,2,FALSE)</f>
        <v>#N/A</v>
      </c>
      <c r="AP2921" s="15">
        <f t="shared" si="476"/>
        <v>0</v>
      </c>
      <c r="AQ2921" s="16">
        <f t="shared" si="477"/>
        <v>0</v>
      </c>
      <c r="AV2921" s="18"/>
      <c r="AY2921" s="17"/>
      <c r="AZ2921" s="17"/>
    </row>
    <row r="2922" spans="1:52" hidden="1" x14ac:dyDescent="0.25">
      <c r="A2922" t="s">
        <v>26</v>
      </c>
      <c r="B2922" t="s">
        <v>6704</v>
      </c>
      <c r="C2922">
        <v>42335</v>
      </c>
      <c r="D2922" t="s">
        <v>2787</v>
      </c>
      <c r="E2922" t="s">
        <v>6979</v>
      </c>
      <c r="F2922" t="s">
        <v>29</v>
      </c>
      <c r="G2922">
        <v>2069.9900000000002</v>
      </c>
      <c r="H2922">
        <v>2069.9900000000002</v>
      </c>
      <c r="I2922">
        <v>372.6</v>
      </c>
      <c r="J2922" t="s">
        <v>30</v>
      </c>
      <c r="K2922">
        <v>0</v>
      </c>
      <c r="L2922">
        <v>0</v>
      </c>
      <c r="M2922" t="s">
        <v>31</v>
      </c>
      <c r="N2922">
        <v>0</v>
      </c>
      <c r="O2922">
        <v>0</v>
      </c>
      <c r="P2922" t="s">
        <v>31</v>
      </c>
      <c r="Q2922">
        <v>2069.9900000000002</v>
      </c>
      <c r="R2922">
        <v>34.15</v>
      </c>
      <c r="S2922" t="s">
        <v>33</v>
      </c>
      <c r="T2922">
        <v>2069.9900000000002</v>
      </c>
      <c r="U2922">
        <v>157.32</v>
      </c>
      <c r="V2922" t="s">
        <v>33</v>
      </c>
      <c r="W2922" t="s">
        <v>33</v>
      </c>
      <c r="X2922" t="s">
        <v>5425</v>
      </c>
      <c r="Y2922" t="s">
        <v>99</v>
      </c>
      <c r="Z2922" t="s">
        <v>5426</v>
      </c>
      <c r="AA2922" t="s">
        <v>5427</v>
      </c>
      <c r="AC2922" s="13" t="str">
        <f t="shared" si="470"/>
        <v>000168945</v>
      </c>
      <c r="AD2922" t="str">
        <f t="shared" si="471"/>
        <v>27/11/2015</v>
      </c>
      <c r="AE2922" t="str">
        <f t="shared" si="472"/>
        <v>06047087000724</v>
      </c>
      <c r="AF2922" s="14">
        <f t="shared" si="473"/>
        <v>2069.9900000000002</v>
      </c>
      <c r="AG2922">
        <f t="shared" si="474"/>
        <v>0</v>
      </c>
      <c r="AH2922">
        <f t="shared" si="475"/>
        <v>1</v>
      </c>
      <c r="AI2922" s="16">
        <v>241987</v>
      </c>
      <c r="AJ2922" s="16" t="s">
        <v>7663</v>
      </c>
      <c r="AK2922" s="16" t="s">
        <v>5874</v>
      </c>
      <c r="AL2922" s="16" t="s">
        <v>1596</v>
      </c>
      <c r="AM2922" s="16" t="s">
        <v>7143</v>
      </c>
      <c r="AN2922">
        <v>14</v>
      </c>
      <c r="AO2922" t="e">
        <f>VLOOKUP(TRIM(AL2922),'Parcela Dedutivel'!$A$1:$B$65536,2,FALSE)</f>
        <v>#N/A</v>
      </c>
      <c r="AP2922" s="15">
        <f t="shared" si="476"/>
        <v>0</v>
      </c>
      <c r="AQ2922" s="16">
        <f t="shared" si="477"/>
        <v>0</v>
      </c>
      <c r="AV2922" s="18"/>
      <c r="AY2922" s="17"/>
      <c r="AZ2922" s="17"/>
    </row>
    <row r="2923" spans="1:52" hidden="1" x14ac:dyDescent="0.25">
      <c r="A2923" t="s">
        <v>26</v>
      </c>
      <c r="B2923" t="s">
        <v>6705</v>
      </c>
      <c r="C2923">
        <v>42335</v>
      </c>
      <c r="D2923" t="s">
        <v>2841</v>
      </c>
      <c r="E2923" t="s">
        <v>6979</v>
      </c>
      <c r="F2923" t="s">
        <v>4376</v>
      </c>
      <c r="G2923">
        <v>1421.04</v>
      </c>
      <c r="H2923">
        <v>1421.04</v>
      </c>
      <c r="I2923">
        <v>99.47</v>
      </c>
      <c r="J2923" t="s">
        <v>30</v>
      </c>
      <c r="K2923">
        <v>0</v>
      </c>
      <c r="L2923">
        <v>0</v>
      </c>
      <c r="M2923" t="s">
        <v>31</v>
      </c>
      <c r="N2923">
        <v>0</v>
      </c>
      <c r="O2923">
        <v>0</v>
      </c>
      <c r="P2923" t="s">
        <v>31</v>
      </c>
      <c r="Q2923">
        <v>1421.04</v>
      </c>
      <c r="R2923">
        <v>23.45</v>
      </c>
      <c r="S2923" t="s">
        <v>33</v>
      </c>
      <c r="T2923">
        <v>1421.04</v>
      </c>
      <c r="U2923">
        <v>108</v>
      </c>
      <c r="V2923" t="s">
        <v>33</v>
      </c>
      <c r="W2923" t="s">
        <v>33</v>
      </c>
      <c r="X2923" t="s">
        <v>6706</v>
      </c>
      <c r="Y2923" t="s">
        <v>4681</v>
      </c>
      <c r="Z2923" t="s">
        <v>4682</v>
      </c>
      <c r="AA2923" t="s">
        <v>4683</v>
      </c>
      <c r="AC2923" s="13" t="str">
        <f t="shared" si="470"/>
        <v>000168946</v>
      </c>
      <c r="AD2923" t="str">
        <f t="shared" si="471"/>
        <v>27/11/2015</v>
      </c>
      <c r="AE2923" t="str">
        <f t="shared" si="472"/>
        <v>06862627000138</v>
      </c>
      <c r="AF2923" s="14">
        <f t="shared" si="473"/>
        <v>1421.04</v>
      </c>
      <c r="AG2923">
        <f t="shared" si="474"/>
        <v>0</v>
      </c>
      <c r="AH2923">
        <f t="shared" si="475"/>
        <v>1</v>
      </c>
      <c r="AI2923" s="16">
        <v>6782738</v>
      </c>
      <c r="AJ2923" s="16" t="s">
        <v>7392</v>
      </c>
      <c r="AK2923" s="16" t="s">
        <v>5875</v>
      </c>
      <c r="AL2923" s="16" t="s">
        <v>2854</v>
      </c>
      <c r="AM2923" s="16" t="s">
        <v>7143</v>
      </c>
      <c r="AN2923">
        <v>1</v>
      </c>
      <c r="AO2923" t="e">
        <f>VLOOKUP(TRIM(AL2923),'Parcela Dedutivel'!$A$1:$B$65536,2,FALSE)</f>
        <v>#N/A</v>
      </c>
      <c r="AP2923" s="15">
        <f t="shared" si="476"/>
        <v>0</v>
      </c>
      <c r="AQ2923" s="16">
        <f t="shared" si="477"/>
        <v>0</v>
      </c>
      <c r="AV2923" s="18"/>
      <c r="AY2923" s="17"/>
      <c r="AZ2923" s="17"/>
    </row>
    <row r="2924" spans="1:52" hidden="1" x14ac:dyDescent="0.25">
      <c r="A2924" t="s">
        <v>26</v>
      </c>
      <c r="B2924" t="s">
        <v>6707</v>
      </c>
      <c r="C2924">
        <v>42335</v>
      </c>
      <c r="D2924" t="s">
        <v>3221</v>
      </c>
      <c r="E2924" t="s">
        <v>6979</v>
      </c>
      <c r="F2924" t="s">
        <v>1643</v>
      </c>
      <c r="G2924">
        <v>3699.68</v>
      </c>
      <c r="H2924">
        <v>2531.59</v>
      </c>
      <c r="I2924">
        <v>101.26</v>
      </c>
      <c r="J2924" t="s">
        <v>3082</v>
      </c>
      <c r="K2924">
        <v>4942.2700000000004</v>
      </c>
      <c r="L2924">
        <v>788.35</v>
      </c>
      <c r="M2924" t="s">
        <v>3082</v>
      </c>
      <c r="N2924">
        <v>2531.59</v>
      </c>
      <c r="O2924">
        <v>379.74</v>
      </c>
      <c r="P2924" t="s">
        <v>2788</v>
      </c>
      <c r="Q2924">
        <v>2531.59</v>
      </c>
      <c r="R2924">
        <v>41.77</v>
      </c>
      <c r="S2924" t="s">
        <v>33</v>
      </c>
      <c r="T2924">
        <v>2531.59</v>
      </c>
      <c r="U2924">
        <v>192.4</v>
      </c>
      <c r="V2924" t="s">
        <v>33</v>
      </c>
      <c r="W2924" t="s">
        <v>33</v>
      </c>
      <c r="X2924" t="s">
        <v>1644</v>
      </c>
      <c r="Y2924" t="s">
        <v>44</v>
      </c>
      <c r="Z2924" t="s">
        <v>2453</v>
      </c>
      <c r="AA2924" t="s">
        <v>2454</v>
      </c>
      <c r="AC2924" s="13" t="str">
        <f t="shared" si="470"/>
        <v>000168947</v>
      </c>
      <c r="AD2924" t="str">
        <f t="shared" si="471"/>
        <v>27/11/2015</v>
      </c>
      <c r="AE2924" t="str">
        <f t="shared" si="472"/>
        <v>71340830000106</v>
      </c>
      <c r="AF2924" s="14">
        <f t="shared" si="473"/>
        <v>3699.68</v>
      </c>
      <c r="AG2924">
        <f t="shared" si="474"/>
        <v>0</v>
      </c>
      <c r="AH2924">
        <f t="shared" si="475"/>
        <v>1</v>
      </c>
      <c r="AI2924" s="16">
        <v>6784150</v>
      </c>
      <c r="AJ2924" s="16" t="s">
        <v>7425</v>
      </c>
      <c r="AK2924" s="16" t="s">
        <v>5876</v>
      </c>
      <c r="AL2924" s="16" t="s">
        <v>1329</v>
      </c>
      <c r="AM2924" s="16" t="s">
        <v>7193</v>
      </c>
      <c r="AN2924">
        <v>34</v>
      </c>
      <c r="AO2924" t="e">
        <f>VLOOKUP(TRIM(AL2924),'Parcela Dedutivel'!$A$1:$B$65536,2,FALSE)</f>
        <v>#N/A</v>
      </c>
      <c r="AP2924" s="15">
        <f t="shared" si="476"/>
        <v>0</v>
      </c>
      <c r="AQ2924" s="16">
        <f t="shared" si="477"/>
        <v>0</v>
      </c>
      <c r="AV2924" s="18"/>
      <c r="AY2924" s="17"/>
      <c r="AZ2924" s="17"/>
    </row>
    <row r="2925" spans="1:52" hidden="1" x14ac:dyDescent="0.25">
      <c r="A2925" t="s">
        <v>26</v>
      </c>
      <c r="B2925" t="s">
        <v>6707</v>
      </c>
      <c r="C2925">
        <v>42335</v>
      </c>
      <c r="D2925" t="s">
        <v>3221</v>
      </c>
      <c r="E2925" t="s">
        <v>6979</v>
      </c>
      <c r="F2925" t="s">
        <v>1643</v>
      </c>
      <c r="G2925">
        <v>655.34</v>
      </c>
      <c r="H2925">
        <v>560.23</v>
      </c>
      <c r="I2925">
        <v>67.23</v>
      </c>
      <c r="J2925" t="s">
        <v>2728</v>
      </c>
      <c r="K2925">
        <v>901.86</v>
      </c>
      <c r="L2925">
        <v>95.11</v>
      </c>
      <c r="M2925" t="s">
        <v>2728</v>
      </c>
      <c r="N2925">
        <v>0</v>
      </c>
      <c r="O2925">
        <v>0</v>
      </c>
      <c r="P2925" t="s">
        <v>31</v>
      </c>
      <c r="Q2925">
        <v>560.23</v>
      </c>
      <c r="R2925">
        <v>9.24</v>
      </c>
      <c r="S2925" t="s">
        <v>33</v>
      </c>
      <c r="T2925">
        <v>560.23</v>
      </c>
      <c r="U2925">
        <v>42.58</v>
      </c>
      <c r="V2925" t="s">
        <v>33</v>
      </c>
      <c r="W2925" t="s">
        <v>33</v>
      </c>
      <c r="X2925" t="s">
        <v>1644</v>
      </c>
      <c r="Y2925" t="s">
        <v>240</v>
      </c>
      <c r="Z2925" t="s">
        <v>4432</v>
      </c>
      <c r="AA2925" t="s">
        <v>4433</v>
      </c>
      <c r="AC2925" s="13" t="str">
        <f t="shared" si="470"/>
        <v>000168947</v>
      </c>
      <c r="AD2925" t="str">
        <f t="shared" si="471"/>
        <v>27/11/2015</v>
      </c>
      <c r="AE2925" t="str">
        <f t="shared" si="472"/>
        <v>71340830000106</v>
      </c>
      <c r="AF2925" s="14">
        <f t="shared" si="473"/>
        <v>655.34</v>
      </c>
      <c r="AG2925">
        <f t="shared" si="474"/>
        <v>0</v>
      </c>
      <c r="AH2925">
        <f t="shared" si="475"/>
        <v>1</v>
      </c>
      <c r="AI2925" s="16">
        <v>6784150</v>
      </c>
      <c r="AJ2925" s="16" t="s">
        <v>7425</v>
      </c>
      <c r="AK2925" s="16" t="s">
        <v>5876</v>
      </c>
      <c r="AL2925" s="16" t="s">
        <v>1030</v>
      </c>
      <c r="AM2925" s="16" t="s">
        <v>7143</v>
      </c>
      <c r="AN2925">
        <v>30</v>
      </c>
      <c r="AO2925" t="e">
        <f>VLOOKUP(TRIM(AL2925),'Parcela Dedutivel'!$A$1:$B$65536,2,FALSE)</f>
        <v>#N/A</v>
      </c>
      <c r="AP2925" s="15">
        <f t="shared" si="476"/>
        <v>0</v>
      </c>
      <c r="AQ2925" s="16">
        <f t="shared" si="477"/>
        <v>0</v>
      </c>
      <c r="AV2925" s="18"/>
      <c r="AY2925" s="17"/>
      <c r="AZ2925" s="17"/>
    </row>
    <row r="2926" spans="1:52" hidden="1" x14ac:dyDescent="0.25">
      <c r="A2926" t="s">
        <v>26</v>
      </c>
      <c r="B2926" t="s">
        <v>6707</v>
      </c>
      <c r="C2926">
        <v>42335</v>
      </c>
      <c r="D2926" t="s">
        <v>3221</v>
      </c>
      <c r="E2926" t="s">
        <v>6979</v>
      </c>
      <c r="F2926" t="s">
        <v>1643</v>
      </c>
      <c r="G2926">
        <v>757.57999999999993</v>
      </c>
      <c r="H2926">
        <v>518.39</v>
      </c>
      <c r="I2926">
        <v>20.740000000000002</v>
      </c>
      <c r="J2926" t="s">
        <v>3082</v>
      </c>
      <c r="K2926">
        <v>1012.02</v>
      </c>
      <c r="L2926">
        <v>161.43</v>
      </c>
      <c r="M2926" t="s">
        <v>3082</v>
      </c>
      <c r="N2926">
        <v>518.39</v>
      </c>
      <c r="O2926">
        <v>77.760000000000005</v>
      </c>
      <c r="P2926" t="s">
        <v>2788</v>
      </c>
      <c r="Q2926">
        <v>518.39</v>
      </c>
      <c r="R2926">
        <v>8.5500000000000007</v>
      </c>
      <c r="S2926" t="s">
        <v>33</v>
      </c>
      <c r="T2926">
        <v>518.39</v>
      </c>
      <c r="U2926">
        <v>39.4</v>
      </c>
      <c r="V2926" t="s">
        <v>33</v>
      </c>
      <c r="W2926" t="s">
        <v>33</v>
      </c>
      <c r="X2926" t="s">
        <v>1644</v>
      </c>
      <c r="Y2926" t="s">
        <v>44</v>
      </c>
      <c r="Z2926" t="s">
        <v>666</v>
      </c>
      <c r="AA2926" t="s">
        <v>667</v>
      </c>
      <c r="AC2926" s="13" t="str">
        <f t="shared" si="470"/>
        <v>000168947</v>
      </c>
      <c r="AD2926" t="str">
        <f t="shared" si="471"/>
        <v>27/11/2015</v>
      </c>
      <c r="AE2926" t="str">
        <f t="shared" si="472"/>
        <v>71340830000106</v>
      </c>
      <c r="AF2926" s="14">
        <f t="shared" si="473"/>
        <v>757.57999999999993</v>
      </c>
      <c r="AG2926">
        <f t="shared" si="474"/>
        <v>0</v>
      </c>
      <c r="AH2926">
        <f t="shared" si="475"/>
        <v>1</v>
      </c>
      <c r="AI2926" s="16">
        <v>6784150</v>
      </c>
      <c r="AJ2926" s="16" t="s">
        <v>7425</v>
      </c>
      <c r="AK2926" s="16" t="s">
        <v>5876</v>
      </c>
      <c r="AL2926" s="16" t="s">
        <v>4179</v>
      </c>
      <c r="AM2926" s="16" t="s">
        <v>7143</v>
      </c>
      <c r="AN2926">
        <v>6000</v>
      </c>
      <c r="AO2926">
        <f>VLOOKUP(TRIM(AL2926),'Parcela Dedutivel'!$A$1:$B$65536,2,FALSE)</f>
        <v>0</v>
      </c>
      <c r="AP2926" s="15">
        <f t="shared" si="476"/>
        <v>0</v>
      </c>
      <c r="AQ2926" s="16">
        <f t="shared" si="477"/>
        <v>0</v>
      </c>
      <c r="AV2926" s="18"/>
      <c r="AY2926" s="17"/>
      <c r="AZ2926" s="17"/>
    </row>
    <row r="2927" spans="1:52" hidden="1" x14ac:dyDescent="0.25">
      <c r="A2927" t="s">
        <v>26</v>
      </c>
      <c r="B2927" t="s">
        <v>6708</v>
      </c>
      <c r="C2927">
        <v>42335</v>
      </c>
      <c r="D2927" t="s">
        <v>2787</v>
      </c>
      <c r="E2927" t="s">
        <v>6979</v>
      </c>
      <c r="F2927" t="s">
        <v>29</v>
      </c>
      <c r="G2927">
        <v>825.62000000000012</v>
      </c>
      <c r="H2927">
        <v>825.62</v>
      </c>
      <c r="I2927">
        <v>148.61000000000001</v>
      </c>
      <c r="J2927" t="s">
        <v>61</v>
      </c>
      <c r="K2927">
        <v>0</v>
      </c>
      <c r="L2927">
        <v>0</v>
      </c>
      <c r="M2927" t="s">
        <v>31</v>
      </c>
      <c r="N2927">
        <v>717.93000000000006</v>
      </c>
      <c r="O2927">
        <v>107.69</v>
      </c>
      <c r="P2927" t="s">
        <v>2788</v>
      </c>
      <c r="Q2927">
        <v>717.93000000000006</v>
      </c>
      <c r="R2927">
        <v>11.85</v>
      </c>
      <c r="S2927" t="s">
        <v>33</v>
      </c>
      <c r="T2927">
        <v>717.93000000000006</v>
      </c>
      <c r="U2927">
        <v>54.56</v>
      </c>
      <c r="V2927" t="s">
        <v>33</v>
      </c>
      <c r="W2927" t="s">
        <v>33</v>
      </c>
      <c r="X2927" t="s">
        <v>3473</v>
      </c>
      <c r="Y2927" t="s">
        <v>44</v>
      </c>
      <c r="Z2927" t="s">
        <v>5231</v>
      </c>
      <c r="AA2927" t="s">
        <v>5232</v>
      </c>
      <c r="AC2927" s="13" t="str">
        <f t="shared" si="470"/>
        <v>000168948</v>
      </c>
      <c r="AD2927" t="str">
        <f t="shared" si="471"/>
        <v>27/11/2015</v>
      </c>
      <c r="AE2927" t="str">
        <f t="shared" si="472"/>
        <v>61064911000177</v>
      </c>
      <c r="AF2927" s="14">
        <f t="shared" si="473"/>
        <v>825.62000000000012</v>
      </c>
      <c r="AG2927">
        <f t="shared" si="474"/>
        <v>0</v>
      </c>
      <c r="AH2927">
        <f t="shared" si="475"/>
        <v>1</v>
      </c>
      <c r="AI2927" s="16">
        <v>1901</v>
      </c>
      <c r="AJ2927" s="16" t="s">
        <v>7191</v>
      </c>
      <c r="AK2927" s="16" t="s">
        <v>2315</v>
      </c>
      <c r="AL2927" s="16" t="s">
        <v>2316</v>
      </c>
      <c r="AM2927" s="16" t="s">
        <v>7193</v>
      </c>
      <c r="AN2927">
        <v>42</v>
      </c>
      <c r="AO2927" t="e">
        <f>VLOOKUP(TRIM(AL2927),'Parcela Dedutivel'!$A$1:$B$65536,2,FALSE)</f>
        <v>#N/A</v>
      </c>
      <c r="AP2927" s="15">
        <f t="shared" si="476"/>
        <v>0</v>
      </c>
      <c r="AQ2927" s="16">
        <f t="shared" si="477"/>
        <v>0</v>
      </c>
      <c r="AV2927" s="18"/>
      <c r="AY2927" s="17"/>
      <c r="AZ2927" s="17"/>
    </row>
    <row r="2928" spans="1:52" hidden="1" x14ac:dyDescent="0.25">
      <c r="A2928" t="s">
        <v>26</v>
      </c>
      <c r="B2928" t="s">
        <v>6708</v>
      </c>
      <c r="C2928">
        <v>42335</v>
      </c>
      <c r="D2928" t="s">
        <v>2787</v>
      </c>
      <c r="E2928" t="s">
        <v>6979</v>
      </c>
      <c r="F2928" t="s">
        <v>29</v>
      </c>
      <c r="G2928">
        <v>830.62</v>
      </c>
      <c r="H2928">
        <v>830.62</v>
      </c>
      <c r="I2928">
        <v>149.51</v>
      </c>
      <c r="J2928" t="s">
        <v>61</v>
      </c>
      <c r="K2928">
        <v>0</v>
      </c>
      <c r="L2928">
        <v>0</v>
      </c>
      <c r="M2928" t="s">
        <v>31</v>
      </c>
      <c r="N2928">
        <v>722.28</v>
      </c>
      <c r="O2928">
        <v>108.34</v>
      </c>
      <c r="P2928" t="s">
        <v>2788</v>
      </c>
      <c r="Q2928">
        <v>722.28</v>
      </c>
      <c r="R2928">
        <v>11.92</v>
      </c>
      <c r="S2928" t="s">
        <v>33</v>
      </c>
      <c r="T2928">
        <v>722.28</v>
      </c>
      <c r="U2928">
        <v>54.89</v>
      </c>
      <c r="V2928" t="s">
        <v>33</v>
      </c>
      <c r="W2928" t="s">
        <v>33</v>
      </c>
      <c r="X2928" t="s">
        <v>3473</v>
      </c>
      <c r="Y2928" t="s">
        <v>44</v>
      </c>
      <c r="Z2928" t="s">
        <v>1718</v>
      </c>
      <c r="AA2928" t="s">
        <v>1719</v>
      </c>
      <c r="AC2928" s="13" t="str">
        <f t="shared" si="470"/>
        <v>000168948</v>
      </c>
      <c r="AD2928" t="str">
        <f t="shared" si="471"/>
        <v>27/11/2015</v>
      </c>
      <c r="AE2928" t="str">
        <f t="shared" si="472"/>
        <v>61064911000177</v>
      </c>
      <c r="AF2928" s="14">
        <f t="shared" si="473"/>
        <v>830.62</v>
      </c>
      <c r="AG2928">
        <f t="shared" si="474"/>
        <v>0</v>
      </c>
      <c r="AH2928">
        <f t="shared" si="475"/>
        <v>1</v>
      </c>
      <c r="AI2928" s="16">
        <v>6784150</v>
      </c>
      <c r="AJ2928" s="16" t="s">
        <v>7425</v>
      </c>
      <c r="AK2928" s="16" t="s">
        <v>5876</v>
      </c>
      <c r="AL2928" s="16" t="s">
        <v>4177</v>
      </c>
      <c r="AM2928" s="16" t="s">
        <v>7143</v>
      </c>
      <c r="AN2928">
        <v>1000</v>
      </c>
      <c r="AO2928">
        <f>VLOOKUP(TRIM(AL2928),'Parcela Dedutivel'!$A$1:$B$65536,2,FALSE)</f>
        <v>0</v>
      </c>
      <c r="AP2928" s="15">
        <f t="shared" si="476"/>
        <v>0</v>
      </c>
      <c r="AQ2928" s="16">
        <f t="shared" si="477"/>
        <v>0</v>
      </c>
      <c r="AV2928" s="18"/>
      <c r="AY2928" s="17"/>
      <c r="AZ2928" s="17"/>
    </row>
    <row r="2929" spans="1:52" hidden="1" x14ac:dyDescent="0.25">
      <c r="A2929" t="s">
        <v>26</v>
      </c>
      <c r="B2929" t="s">
        <v>6708</v>
      </c>
      <c r="C2929">
        <v>42335</v>
      </c>
      <c r="D2929" t="s">
        <v>2787</v>
      </c>
      <c r="E2929" t="s">
        <v>6979</v>
      </c>
      <c r="F2929" t="s">
        <v>29</v>
      </c>
      <c r="G2929">
        <v>826.44999999999993</v>
      </c>
      <c r="H2929">
        <v>826.45</v>
      </c>
      <c r="I2929">
        <v>148.76</v>
      </c>
      <c r="J2929" t="s">
        <v>61</v>
      </c>
      <c r="K2929">
        <v>0</v>
      </c>
      <c r="L2929">
        <v>0</v>
      </c>
      <c r="M2929" t="s">
        <v>31</v>
      </c>
      <c r="N2929">
        <v>718.65</v>
      </c>
      <c r="O2929">
        <v>107.8</v>
      </c>
      <c r="P2929" t="s">
        <v>2788</v>
      </c>
      <c r="Q2929">
        <v>718.65</v>
      </c>
      <c r="R2929">
        <v>11.86</v>
      </c>
      <c r="S2929" t="s">
        <v>33</v>
      </c>
      <c r="T2929">
        <v>718.65</v>
      </c>
      <c r="U2929">
        <v>54.620000000000005</v>
      </c>
      <c r="V2929" t="s">
        <v>33</v>
      </c>
      <c r="W2929" t="s">
        <v>33</v>
      </c>
      <c r="X2929" t="s">
        <v>3473</v>
      </c>
      <c r="Y2929" t="s">
        <v>44</v>
      </c>
      <c r="Z2929" t="s">
        <v>4928</v>
      </c>
      <c r="AA2929" t="s">
        <v>4929</v>
      </c>
      <c r="AC2929" s="13" t="str">
        <f t="shared" si="470"/>
        <v>000168948</v>
      </c>
      <c r="AD2929" t="str">
        <f t="shared" si="471"/>
        <v>27/11/2015</v>
      </c>
      <c r="AE2929" t="str">
        <f t="shared" si="472"/>
        <v>61064911000177</v>
      </c>
      <c r="AF2929" s="14">
        <f t="shared" si="473"/>
        <v>826.44999999999993</v>
      </c>
      <c r="AG2929">
        <f t="shared" si="474"/>
        <v>0</v>
      </c>
      <c r="AH2929">
        <f t="shared" si="475"/>
        <v>1</v>
      </c>
      <c r="AI2929" s="16">
        <v>7009230</v>
      </c>
      <c r="AJ2929" s="16" t="s">
        <v>7463</v>
      </c>
      <c r="AK2929" s="16" t="s">
        <v>5879</v>
      </c>
      <c r="AL2929" s="16" t="s">
        <v>5853</v>
      </c>
      <c r="AM2929" s="16" t="s">
        <v>7193</v>
      </c>
      <c r="AN2929">
        <v>3</v>
      </c>
      <c r="AO2929" t="e">
        <f>VLOOKUP(TRIM(AL2929),'Parcela Dedutivel'!$A$1:$B$65536,2,FALSE)</f>
        <v>#N/A</v>
      </c>
      <c r="AP2929" s="15">
        <f t="shared" si="476"/>
        <v>0</v>
      </c>
      <c r="AQ2929" s="16">
        <f t="shared" si="477"/>
        <v>0</v>
      </c>
      <c r="AV2929" s="18"/>
      <c r="AY2929" s="17"/>
      <c r="AZ2929" s="17"/>
    </row>
    <row r="2930" spans="1:52" hidden="1" x14ac:dyDescent="0.25">
      <c r="A2930" t="s">
        <v>26</v>
      </c>
      <c r="B2930" t="s">
        <v>6709</v>
      </c>
      <c r="C2930">
        <v>42335</v>
      </c>
      <c r="D2930" t="s">
        <v>2841</v>
      </c>
      <c r="E2930" t="s">
        <v>6979</v>
      </c>
      <c r="F2930" t="s">
        <v>272</v>
      </c>
      <c r="G2930">
        <v>172.42000000000002</v>
      </c>
      <c r="H2930">
        <v>149.93</v>
      </c>
      <c r="I2930">
        <v>6</v>
      </c>
      <c r="J2930" t="s">
        <v>61</v>
      </c>
      <c r="K2930">
        <v>0</v>
      </c>
      <c r="L2930">
        <v>0</v>
      </c>
      <c r="M2930" t="s">
        <v>31</v>
      </c>
      <c r="N2930">
        <v>149.93</v>
      </c>
      <c r="O2930">
        <v>22.490000000000002</v>
      </c>
      <c r="P2930" t="s">
        <v>2788</v>
      </c>
      <c r="Q2930">
        <v>149.93</v>
      </c>
      <c r="R2930">
        <v>2.4700000000000002</v>
      </c>
      <c r="S2930" t="s">
        <v>33</v>
      </c>
      <c r="T2930">
        <v>149.93</v>
      </c>
      <c r="U2930">
        <v>11.39</v>
      </c>
      <c r="V2930" t="s">
        <v>33</v>
      </c>
      <c r="W2930" t="s">
        <v>33</v>
      </c>
      <c r="X2930" t="s">
        <v>4074</v>
      </c>
      <c r="Y2930" t="s">
        <v>91</v>
      </c>
      <c r="Z2930" t="s">
        <v>2482</v>
      </c>
      <c r="AA2930" t="s">
        <v>2483</v>
      </c>
      <c r="AC2930" s="13" t="str">
        <f t="shared" si="470"/>
        <v>000168949</v>
      </c>
      <c r="AD2930" t="str">
        <f t="shared" si="471"/>
        <v>27/11/2015</v>
      </c>
      <c r="AE2930" t="str">
        <f t="shared" si="472"/>
        <v>10812952000163</v>
      </c>
      <c r="AF2930" s="14">
        <f t="shared" si="473"/>
        <v>172.42000000000002</v>
      </c>
      <c r="AG2930">
        <f t="shared" si="474"/>
        <v>0</v>
      </c>
      <c r="AH2930">
        <f t="shared" si="475"/>
        <v>1</v>
      </c>
      <c r="AI2930" s="16">
        <v>7423671</v>
      </c>
      <c r="AJ2930" s="16" t="s">
        <v>7447</v>
      </c>
      <c r="AK2930" s="16" t="s">
        <v>5880</v>
      </c>
      <c r="AL2930" s="16" t="s">
        <v>1757</v>
      </c>
      <c r="AM2930" s="16" t="s">
        <v>7193</v>
      </c>
      <c r="AN2930">
        <v>3</v>
      </c>
      <c r="AO2930" t="e">
        <f>VLOOKUP(TRIM(AL2930),'Parcela Dedutivel'!$A$1:$B$65536,2,FALSE)</f>
        <v>#N/A</v>
      </c>
      <c r="AP2930" s="15">
        <f t="shared" si="476"/>
        <v>0</v>
      </c>
      <c r="AQ2930" s="16">
        <f t="shared" si="477"/>
        <v>0</v>
      </c>
      <c r="AV2930" s="18"/>
      <c r="AY2930" s="17"/>
      <c r="AZ2930" s="17"/>
    </row>
    <row r="2931" spans="1:52" hidden="1" x14ac:dyDescent="0.25">
      <c r="A2931" t="s">
        <v>26</v>
      </c>
      <c r="B2931" t="s">
        <v>6710</v>
      </c>
      <c r="C2931">
        <v>42335</v>
      </c>
      <c r="D2931" t="s">
        <v>2841</v>
      </c>
      <c r="E2931" t="s">
        <v>6979</v>
      </c>
      <c r="F2931" t="s">
        <v>1643</v>
      </c>
      <c r="G2931">
        <v>830.78</v>
      </c>
      <c r="H2931">
        <v>722.42</v>
      </c>
      <c r="I2931">
        <v>28.900000000000002</v>
      </c>
      <c r="J2931" t="s">
        <v>61</v>
      </c>
      <c r="K2931">
        <v>0</v>
      </c>
      <c r="L2931">
        <v>0</v>
      </c>
      <c r="M2931" t="s">
        <v>31</v>
      </c>
      <c r="N2931">
        <v>722.42</v>
      </c>
      <c r="O2931">
        <v>108.36</v>
      </c>
      <c r="P2931" t="s">
        <v>2788</v>
      </c>
      <c r="Q2931">
        <v>722.42</v>
      </c>
      <c r="R2931">
        <v>11.92</v>
      </c>
      <c r="S2931" t="s">
        <v>33</v>
      </c>
      <c r="T2931">
        <v>722.42</v>
      </c>
      <c r="U2931">
        <v>54.9</v>
      </c>
      <c r="V2931" t="s">
        <v>33</v>
      </c>
      <c r="W2931" t="s">
        <v>33</v>
      </c>
      <c r="X2931" t="s">
        <v>1644</v>
      </c>
      <c r="Y2931" t="s">
        <v>91</v>
      </c>
      <c r="Z2931" t="s">
        <v>2247</v>
      </c>
      <c r="AA2931" t="s">
        <v>2248</v>
      </c>
      <c r="AC2931" s="13" t="str">
        <f t="shared" si="470"/>
        <v>000168950</v>
      </c>
      <c r="AD2931" t="str">
        <f t="shared" si="471"/>
        <v>27/11/2015</v>
      </c>
      <c r="AE2931" t="str">
        <f t="shared" si="472"/>
        <v>71340830000106</v>
      </c>
      <c r="AF2931" s="14">
        <f t="shared" si="473"/>
        <v>830.78</v>
      </c>
      <c r="AG2931">
        <f t="shared" si="474"/>
        <v>0</v>
      </c>
      <c r="AH2931">
        <f t="shared" si="475"/>
        <v>1</v>
      </c>
      <c r="AI2931" s="16">
        <v>1901</v>
      </c>
      <c r="AJ2931" s="16" t="s">
        <v>7191</v>
      </c>
      <c r="AK2931" s="16" t="s">
        <v>2315</v>
      </c>
      <c r="AL2931" s="16" t="s">
        <v>2318</v>
      </c>
      <c r="AM2931" s="16" t="s">
        <v>7193</v>
      </c>
      <c r="AN2931">
        <v>9</v>
      </c>
      <c r="AO2931" t="e">
        <f>VLOOKUP(TRIM(AL2931),'Parcela Dedutivel'!$A$1:$B$65536,2,FALSE)</f>
        <v>#N/A</v>
      </c>
      <c r="AP2931" s="15">
        <f t="shared" si="476"/>
        <v>0</v>
      </c>
      <c r="AQ2931" s="16">
        <f t="shared" si="477"/>
        <v>0</v>
      </c>
      <c r="AV2931" s="18"/>
      <c r="AY2931" s="17"/>
      <c r="AZ2931" s="17"/>
    </row>
    <row r="2932" spans="1:52" hidden="1" x14ac:dyDescent="0.25">
      <c r="A2932" t="s">
        <v>26</v>
      </c>
      <c r="B2932" t="s">
        <v>6711</v>
      </c>
      <c r="C2932">
        <v>42335</v>
      </c>
      <c r="D2932" t="s">
        <v>2787</v>
      </c>
      <c r="E2932" t="s">
        <v>6979</v>
      </c>
      <c r="F2932" t="s">
        <v>29</v>
      </c>
      <c r="G2932">
        <v>415.90000000000003</v>
      </c>
      <c r="H2932">
        <v>361.65000000000003</v>
      </c>
      <c r="I2932">
        <v>65.099999999999994</v>
      </c>
      <c r="J2932" t="s">
        <v>61</v>
      </c>
      <c r="K2932">
        <v>0</v>
      </c>
      <c r="L2932">
        <v>0</v>
      </c>
      <c r="M2932" t="s">
        <v>31</v>
      </c>
      <c r="N2932">
        <v>361.65000000000003</v>
      </c>
      <c r="O2932">
        <v>54.25</v>
      </c>
      <c r="P2932" t="s">
        <v>2788</v>
      </c>
      <c r="Q2932">
        <v>361.65000000000003</v>
      </c>
      <c r="R2932">
        <v>5.97</v>
      </c>
      <c r="S2932" t="s">
        <v>33</v>
      </c>
      <c r="T2932">
        <v>361.65000000000003</v>
      </c>
      <c r="U2932">
        <v>27.490000000000002</v>
      </c>
      <c r="V2932" t="s">
        <v>33</v>
      </c>
      <c r="W2932" t="s">
        <v>33</v>
      </c>
      <c r="X2932" t="s">
        <v>244</v>
      </c>
      <c r="Y2932" t="s">
        <v>91</v>
      </c>
      <c r="Z2932" t="s">
        <v>2505</v>
      </c>
      <c r="AA2932" t="s">
        <v>2506</v>
      </c>
      <c r="AC2932" s="13" t="str">
        <f t="shared" si="470"/>
        <v>000168951</v>
      </c>
      <c r="AD2932" t="str">
        <f t="shared" si="471"/>
        <v>27/11/2015</v>
      </c>
      <c r="AE2932" t="str">
        <f t="shared" si="472"/>
        <v>46044053002906</v>
      </c>
      <c r="AF2932" s="14">
        <f t="shared" si="473"/>
        <v>415.90000000000003</v>
      </c>
      <c r="AG2932">
        <f t="shared" si="474"/>
        <v>0</v>
      </c>
      <c r="AH2932">
        <f t="shared" si="475"/>
        <v>1</v>
      </c>
      <c r="AI2932" s="16">
        <v>6783587</v>
      </c>
      <c r="AJ2932" s="16" t="s">
        <v>7518</v>
      </c>
      <c r="AK2932" s="16" t="s">
        <v>5881</v>
      </c>
      <c r="AL2932" s="16" t="s">
        <v>1757</v>
      </c>
      <c r="AM2932" s="16" t="s">
        <v>7193</v>
      </c>
      <c r="AN2932">
        <v>1</v>
      </c>
      <c r="AO2932" t="e">
        <f>VLOOKUP(TRIM(AL2932),'Parcela Dedutivel'!$A$1:$B$65536,2,FALSE)</f>
        <v>#N/A</v>
      </c>
      <c r="AP2932" s="15">
        <f t="shared" si="476"/>
        <v>0</v>
      </c>
      <c r="AQ2932" s="16">
        <f t="shared" si="477"/>
        <v>0</v>
      </c>
      <c r="AV2932" s="18"/>
      <c r="AY2932" s="17"/>
      <c r="AZ2932" s="17"/>
    </row>
    <row r="2933" spans="1:52" hidden="1" x14ac:dyDescent="0.25">
      <c r="A2933" t="s">
        <v>26</v>
      </c>
      <c r="B2933" t="s">
        <v>6712</v>
      </c>
      <c r="C2933">
        <v>42335</v>
      </c>
      <c r="D2933" t="s">
        <v>2804</v>
      </c>
      <c r="E2933" t="s">
        <v>6979</v>
      </c>
      <c r="F2933" t="s">
        <v>29</v>
      </c>
      <c r="G2933">
        <v>211.5</v>
      </c>
      <c r="H2933">
        <v>0</v>
      </c>
      <c r="I2933">
        <v>0</v>
      </c>
      <c r="J2933" t="s">
        <v>31</v>
      </c>
      <c r="K2933">
        <v>0</v>
      </c>
      <c r="L2933">
        <v>0</v>
      </c>
      <c r="M2933" t="s">
        <v>31</v>
      </c>
      <c r="N2933">
        <v>0</v>
      </c>
      <c r="O2933">
        <v>0</v>
      </c>
      <c r="P2933" t="s">
        <v>31</v>
      </c>
      <c r="Q2933">
        <v>211.5</v>
      </c>
      <c r="R2933">
        <v>3.49</v>
      </c>
      <c r="S2933" t="s">
        <v>33</v>
      </c>
      <c r="T2933">
        <v>211.5</v>
      </c>
      <c r="U2933">
        <v>16.07</v>
      </c>
      <c r="V2933" t="s">
        <v>33</v>
      </c>
      <c r="W2933" t="s">
        <v>33</v>
      </c>
      <c r="X2933" t="s">
        <v>2743</v>
      </c>
      <c r="Y2933" t="s">
        <v>91</v>
      </c>
      <c r="Z2933" t="s">
        <v>2744</v>
      </c>
      <c r="AA2933" t="s">
        <v>2745</v>
      </c>
      <c r="AC2933" s="13" t="str">
        <f t="shared" si="470"/>
        <v>000168952</v>
      </c>
      <c r="AD2933" t="str">
        <f t="shared" si="471"/>
        <v>27/11/2015</v>
      </c>
      <c r="AE2933" t="str">
        <f t="shared" si="472"/>
        <v>01498525000161</v>
      </c>
      <c r="AF2933" s="14">
        <f t="shared" si="473"/>
        <v>211.5</v>
      </c>
      <c r="AG2933">
        <f t="shared" si="474"/>
        <v>0</v>
      </c>
      <c r="AH2933">
        <f t="shared" si="475"/>
        <v>1</v>
      </c>
      <c r="AI2933" s="16">
        <v>1901</v>
      </c>
      <c r="AJ2933" s="16" t="s">
        <v>7191</v>
      </c>
      <c r="AK2933" s="16" t="s">
        <v>2315</v>
      </c>
      <c r="AL2933" s="16" t="s">
        <v>2320</v>
      </c>
      <c r="AM2933" s="16" t="s">
        <v>7193</v>
      </c>
      <c r="AN2933">
        <v>38</v>
      </c>
      <c r="AO2933" t="e">
        <f>VLOOKUP(TRIM(AL2933),'Parcela Dedutivel'!$A$1:$B$65536,2,FALSE)</f>
        <v>#N/A</v>
      </c>
      <c r="AP2933" s="15">
        <f t="shared" si="476"/>
        <v>0</v>
      </c>
      <c r="AQ2933" s="16">
        <f t="shared" si="477"/>
        <v>0</v>
      </c>
      <c r="AV2933" s="18"/>
      <c r="AY2933" s="17"/>
      <c r="AZ2933" s="17"/>
    </row>
    <row r="2934" spans="1:52" hidden="1" x14ac:dyDescent="0.25">
      <c r="A2934" t="s">
        <v>26</v>
      </c>
      <c r="B2934" t="s">
        <v>6714</v>
      </c>
      <c r="C2934">
        <v>42335</v>
      </c>
      <c r="D2934" t="s">
        <v>2787</v>
      </c>
      <c r="E2934" t="s">
        <v>6979</v>
      </c>
      <c r="F2934" t="s">
        <v>29</v>
      </c>
      <c r="G2934">
        <v>495.33000000000004</v>
      </c>
      <c r="H2934">
        <v>430.72</v>
      </c>
      <c r="I2934">
        <v>77.53</v>
      </c>
      <c r="J2934" t="s">
        <v>61</v>
      </c>
      <c r="K2934">
        <v>0</v>
      </c>
      <c r="L2934">
        <v>0</v>
      </c>
      <c r="M2934" t="s">
        <v>31</v>
      </c>
      <c r="N2934">
        <v>430.72</v>
      </c>
      <c r="O2934">
        <v>64.61</v>
      </c>
      <c r="P2934" t="s">
        <v>2788</v>
      </c>
      <c r="Q2934">
        <v>430.72</v>
      </c>
      <c r="R2934">
        <v>7.11</v>
      </c>
      <c r="S2934" t="s">
        <v>33</v>
      </c>
      <c r="T2934">
        <v>430.72</v>
      </c>
      <c r="U2934">
        <v>32.730000000000004</v>
      </c>
      <c r="V2934" t="s">
        <v>33</v>
      </c>
      <c r="W2934" t="s">
        <v>33</v>
      </c>
      <c r="X2934" t="s">
        <v>4762</v>
      </c>
      <c r="Y2934" t="s">
        <v>91</v>
      </c>
      <c r="Z2934" t="s">
        <v>1645</v>
      </c>
      <c r="AA2934" t="s">
        <v>1646</v>
      </c>
      <c r="AC2934" s="13" t="str">
        <f t="shared" si="470"/>
        <v>000168954</v>
      </c>
      <c r="AD2934" t="str">
        <f t="shared" si="471"/>
        <v>27/11/2015</v>
      </c>
      <c r="AE2934" t="str">
        <f t="shared" si="472"/>
        <v>09155035000174</v>
      </c>
      <c r="AF2934" s="14">
        <f t="shared" si="473"/>
        <v>495.33000000000004</v>
      </c>
      <c r="AG2934">
        <f t="shared" si="474"/>
        <v>0</v>
      </c>
      <c r="AH2934">
        <f t="shared" si="475"/>
        <v>1</v>
      </c>
      <c r="AI2934" s="16">
        <v>6783934</v>
      </c>
      <c r="AJ2934" s="16" t="s">
        <v>7468</v>
      </c>
      <c r="AK2934" s="16" t="s">
        <v>5882</v>
      </c>
      <c r="AL2934" s="16" t="s">
        <v>2769</v>
      </c>
      <c r="AM2934" s="16" t="s">
        <v>7193</v>
      </c>
      <c r="AN2934">
        <v>20</v>
      </c>
      <c r="AO2934">
        <f>VLOOKUP(TRIM(AL2934),'Parcela Dedutivel'!$A$1:$B$65536,2,FALSE)</f>
        <v>53.31</v>
      </c>
      <c r="AP2934" s="15">
        <f t="shared" si="476"/>
        <v>53.31</v>
      </c>
      <c r="AQ2934" s="16">
        <f t="shared" si="477"/>
        <v>1066.2</v>
      </c>
      <c r="AV2934" s="18"/>
      <c r="AY2934" s="17"/>
      <c r="AZ2934" s="17"/>
    </row>
    <row r="2935" spans="1:52" hidden="1" x14ac:dyDescent="0.25">
      <c r="A2935" t="s">
        <v>26</v>
      </c>
      <c r="B2935" t="s">
        <v>6715</v>
      </c>
      <c r="C2935">
        <v>42335</v>
      </c>
      <c r="D2935" t="s">
        <v>2787</v>
      </c>
      <c r="E2935" t="s">
        <v>6979</v>
      </c>
      <c r="F2935" t="s">
        <v>29</v>
      </c>
      <c r="G2935">
        <v>1436.5900000000001</v>
      </c>
      <c r="H2935">
        <v>1249.21</v>
      </c>
      <c r="I2935">
        <v>224.86</v>
      </c>
      <c r="J2935" t="s">
        <v>61</v>
      </c>
      <c r="K2935">
        <v>0</v>
      </c>
      <c r="L2935">
        <v>0</v>
      </c>
      <c r="M2935" t="s">
        <v>31</v>
      </c>
      <c r="N2935">
        <v>1249.21</v>
      </c>
      <c r="O2935">
        <v>187.38</v>
      </c>
      <c r="P2935" t="s">
        <v>2788</v>
      </c>
      <c r="Q2935">
        <v>1249.21</v>
      </c>
      <c r="R2935">
        <v>20.61</v>
      </c>
      <c r="S2935" t="s">
        <v>33</v>
      </c>
      <c r="T2935">
        <v>1249.21</v>
      </c>
      <c r="U2935">
        <v>94.94</v>
      </c>
      <c r="V2935" t="s">
        <v>33</v>
      </c>
      <c r="W2935" t="s">
        <v>33</v>
      </c>
      <c r="X2935" t="s">
        <v>5156</v>
      </c>
      <c r="Y2935" t="s">
        <v>91</v>
      </c>
      <c r="Z2935" t="s">
        <v>2493</v>
      </c>
      <c r="AA2935" t="s">
        <v>2494</v>
      </c>
      <c r="AC2935" s="13" t="str">
        <f t="shared" si="470"/>
        <v>000168955</v>
      </c>
      <c r="AD2935" t="str">
        <f t="shared" si="471"/>
        <v>27/11/2015</v>
      </c>
      <c r="AE2935" t="str">
        <f t="shared" si="472"/>
        <v>65472714000148</v>
      </c>
      <c r="AF2935" s="14">
        <f t="shared" si="473"/>
        <v>1436.5900000000001</v>
      </c>
      <c r="AG2935">
        <f t="shared" si="474"/>
        <v>0</v>
      </c>
      <c r="AH2935">
        <f t="shared" si="475"/>
        <v>1</v>
      </c>
      <c r="AI2935" s="16">
        <v>242034</v>
      </c>
      <c r="AJ2935" s="16" t="s">
        <v>7191</v>
      </c>
      <c r="AK2935" s="16" t="s">
        <v>2322</v>
      </c>
      <c r="AL2935" s="16" t="s">
        <v>2324</v>
      </c>
      <c r="AM2935" s="16" t="s">
        <v>7193</v>
      </c>
      <c r="AN2935">
        <v>702</v>
      </c>
      <c r="AO2935" t="e">
        <f>VLOOKUP(TRIM(AL2935),'Parcela Dedutivel'!$A$1:$B$65536,2,FALSE)</f>
        <v>#N/A</v>
      </c>
      <c r="AP2935" s="15">
        <f t="shared" si="476"/>
        <v>0</v>
      </c>
      <c r="AQ2935" s="16">
        <f t="shared" si="477"/>
        <v>0</v>
      </c>
      <c r="AV2935" s="18"/>
      <c r="AY2935" s="17"/>
      <c r="AZ2935" s="17"/>
    </row>
    <row r="2936" spans="1:52" hidden="1" x14ac:dyDescent="0.25">
      <c r="A2936" t="s">
        <v>26</v>
      </c>
      <c r="B2936" t="s">
        <v>6716</v>
      </c>
      <c r="C2936">
        <v>42335</v>
      </c>
      <c r="D2936" t="s">
        <v>2787</v>
      </c>
      <c r="E2936" t="s">
        <v>6979</v>
      </c>
      <c r="F2936" t="s">
        <v>29</v>
      </c>
      <c r="G2936">
        <v>364.7</v>
      </c>
      <c r="H2936">
        <v>317.13</v>
      </c>
      <c r="I2936">
        <v>57.08</v>
      </c>
      <c r="J2936" t="s">
        <v>61</v>
      </c>
      <c r="K2936">
        <v>0</v>
      </c>
      <c r="L2936">
        <v>0</v>
      </c>
      <c r="M2936" t="s">
        <v>31</v>
      </c>
      <c r="N2936">
        <v>317.13</v>
      </c>
      <c r="O2936">
        <v>47.57</v>
      </c>
      <c r="P2936" t="s">
        <v>2788</v>
      </c>
      <c r="Q2936">
        <v>317.13</v>
      </c>
      <c r="R2936">
        <v>5.23</v>
      </c>
      <c r="S2936" t="s">
        <v>33</v>
      </c>
      <c r="T2936">
        <v>317.13</v>
      </c>
      <c r="U2936">
        <v>24.1</v>
      </c>
      <c r="V2936" t="s">
        <v>33</v>
      </c>
      <c r="W2936" t="s">
        <v>33</v>
      </c>
      <c r="X2936" t="s">
        <v>1693</v>
      </c>
      <c r="Y2936" t="s">
        <v>91</v>
      </c>
      <c r="Z2936" t="s">
        <v>1290</v>
      </c>
      <c r="AA2936" t="s">
        <v>1291</v>
      </c>
      <c r="AC2936" s="13" t="str">
        <f t="shared" si="470"/>
        <v>000168956</v>
      </c>
      <c r="AD2936" t="str">
        <f t="shared" si="471"/>
        <v>27/11/2015</v>
      </c>
      <c r="AE2936" t="str">
        <f t="shared" si="472"/>
        <v>43854777000126</v>
      </c>
      <c r="AF2936" s="14">
        <f t="shared" si="473"/>
        <v>364.7</v>
      </c>
      <c r="AG2936">
        <f t="shared" si="474"/>
        <v>0</v>
      </c>
      <c r="AH2936">
        <f t="shared" si="475"/>
        <v>1</v>
      </c>
      <c r="AI2936" s="16">
        <v>6954675</v>
      </c>
      <c r="AJ2936" s="16" t="s">
        <v>7803</v>
      </c>
      <c r="AK2936" s="16" t="s">
        <v>5883</v>
      </c>
      <c r="AL2936" s="16" t="s">
        <v>1329</v>
      </c>
      <c r="AM2936" s="16" t="s">
        <v>7193</v>
      </c>
      <c r="AN2936">
        <v>12</v>
      </c>
      <c r="AO2936" t="e">
        <f>VLOOKUP(TRIM(AL2936),'Parcela Dedutivel'!$A$1:$B$65536,2,FALSE)</f>
        <v>#N/A</v>
      </c>
      <c r="AP2936" s="15">
        <f t="shared" si="476"/>
        <v>0</v>
      </c>
      <c r="AQ2936" s="16">
        <f t="shared" si="477"/>
        <v>0</v>
      </c>
      <c r="AV2936" s="18"/>
      <c r="AY2936" s="17"/>
      <c r="AZ2936" s="17"/>
    </row>
    <row r="2937" spans="1:52" hidden="1" x14ac:dyDescent="0.25">
      <c r="A2937" t="s">
        <v>26</v>
      </c>
      <c r="B2937" t="s">
        <v>6717</v>
      </c>
      <c r="C2937">
        <v>42335</v>
      </c>
      <c r="D2937" t="s">
        <v>2787</v>
      </c>
      <c r="E2937" t="s">
        <v>6979</v>
      </c>
      <c r="F2937" t="s">
        <v>29</v>
      </c>
      <c r="G2937">
        <v>364.7</v>
      </c>
      <c r="H2937">
        <v>317.13</v>
      </c>
      <c r="I2937">
        <v>57.08</v>
      </c>
      <c r="J2937" t="s">
        <v>61</v>
      </c>
      <c r="K2937">
        <v>0</v>
      </c>
      <c r="L2937">
        <v>0</v>
      </c>
      <c r="M2937" t="s">
        <v>31</v>
      </c>
      <c r="N2937">
        <v>317.13</v>
      </c>
      <c r="O2937">
        <v>47.57</v>
      </c>
      <c r="P2937" t="s">
        <v>2788</v>
      </c>
      <c r="Q2937">
        <v>317.13</v>
      </c>
      <c r="R2937">
        <v>5.23</v>
      </c>
      <c r="S2937" t="s">
        <v>33</v>
      </c>
      <c r="T2937">
        <v>317.13</v>
      </c>
      <c r="U2937">
        <v>24.1</v>
      </c>
      <c r="V2937" t="s">
        <v>33</v>
      </c>
      <c r="W2937" t="s">
        <v>33</v>
      </c>
      <c r="X2937" t="s">
        <v>1693</v>
      </c>
      <c r="Y2937" t="s">
        <v>91</v>
      </c>
      <c r="Z2937" t="s">
        <v>1290</v>
      </c>
      <c r="AA2937" t="s">
        <v>1291</v>
      </c>
      <c r="AC2937" s="13" t="str">
        <f t="shared" si="470"/>
        <v>000168957</v>
      </c>
      <c r="AD2937" t="str">
        <f t="shared" si="471"/>
        <v>27/11/2015</v>
      </c>
      <c r="AE2937" t="str">
        <f t="shared" si="472"/>
        <v>43854777000126</v>
      </c>
      <c r="AF2937" s="14">
        <f t="shared" si="473"/>
        <v>364.7</v>
      </c>
      <c r="AG2937">
        <f t="shared" si="474"/>
        <v>0</v>
      </c>
      <c r="AH2937">
        <f t="shared" si="475"/>
        <v>1</v>
      </c>
      <c r="AI2937" s="16">
        <v>242034</v>
      </c>
      <c r="AJ2937" s="16" t="s">
        <v>7191</v>
      </c>
      <c r="AK2937" s="16" t="s">
        <v>2322</v>
      </c>
      <c r="AL2937" s="16" t="s">
        <v>2326</v>
      </c>
      <c r="AM2937" s="16" t="s">
        <v>7193</v>
      </c>
      <c r="AN2937">
        <v>300</v>
      </c>
      <c r="AO2937" t="e">
        <f>VLOOKUP(TRIM(AL2937),'Parcela Dedutivel'!$A$1:$B$65536,2,FALSE)</f>
        <v>#N/A</v>
      </c>
      <c r="AP2937" s="15">
        <f t="shared" si="476"/>
        <v>0</v>
      </c>
      <c r="AQ2937" s="16">
        <f t="shared" si="477"/>
        <v>0</v>
      </c>
      <c r="AV2937" s="18"/>
      <c r="AY2937" s="17"/>
      <c r="AZ2937" s="17"/>
    </row>
    <row r="2938" spans="1:52" hidden="1" x14ac:dyDescent="0.25">
      <c r="A2938" t="s">
        <v>26</v>
      </c>
      <c r="B2938" t="s">
        <v>6718</v>
      </c>
      <c r="C2938">
        <v>42335</v>
      </c>
      <c r="D2938" t="s">
        <v>2841</v>
      </c>
      <c r="E2938" t="s">
        <v>6979</v>
      </c>
      <c r="F2938" t="s">
        <v>179</v>
      </c>
      <c r="G2938">
        <v>449.6</v>
      </c>
      <c r="H2938">
        <v>374.67</v>
      </c>
      <c r="I2938">
        <v>14.99</v>
      </c>
      <c r="J2938" t="s">
        <v>61</v>
      </c>
      <c r="K2938">
        <v>0</v>
      </c>
      <c r="L2938">
        <v>0</v>
      </c>
      <c r="M2938" t="s">
        <v>31</v>
      </c>
      <c r="N2938">
        <v>374.67</v>
      </c>
      <c r="O2938">
        <v>74.930000000000007</v>
      </c>
      <c r="P2938" t="s">
        <v>2788</v>
      </c>
      <c r="Q2938">
        <v>374.67</v>
      </c>
      <c r="R2938">
        <v>6.18</v>
      </c>
      <c r="S2938" t="s">
        <v>33</v>
      </c>
      <c r="T2938">
        <v>374.67</v>
      </c>
      <c r="U2938">
        <v>28.47</v>
      </c>
      <c r="V2938" t="s">
        <v>33</v>
      </c>
      <c r="W2938" t="s">
        <v>33</v>
      </c>
      <c r="X2938" t="s">
        <v>5015</v>
      </c>
      <c r="Y2938" t="s">
        <v>642</v>
      </c>
      <c r="Z2938" t="s">
        <v>643</v>
      </c>
      <c r="AA2938" t="s">
        <v>644</v>
      </c>
      <c r="AC2938" s="13" t="str">
        <f t="shared" si="470"/>
        <v>000168958</v>
      </c>
      <c r="AD2938" t="str">
        <f t="shared" si="471"/>
        <v>27/11/2015</v>
      </c>
      <c r="AE2938" t="str">
        <f t="shared" si="472"/>
        <v>05047273000377</v>
      </c>
      <c r="AF2938" s="14">
        <f t="shared" si="473"/>
        <v>449.6</v>
      </c>
      <c r="AG2938">
        <f t="shared" si="474"/>
        <v>0</v>
      </c>
      <c r="AH2938">
        <f t="shared" si="475"/>
        <v>1</v>
      </c>
      <c r="AI2938" s="16">
        <v>7527069</v>
      </c>
      <c r="AJ2938" s="16" t="s">
        <v>7804</v>
      </c>
      <c r="AK2938" s="16" t="s">
        <v>5885</v>
      </c>
      <c r="AL2938" s="16" t="s">
        <v>3013</v>
      </c>
      <c r="AM2938" s="16" t="s">
        <v>7143</v>
      </c>
      <c r="AN2938">
        <v>1</v>
      </c>
      <c r="AO2938">
        <f>VLOOKUP(TRIM(AL2938),'Parcela Dedutivel'!$A$1:$B$65536,2,FALSE)</f>
        <v>0.6825</v>
      </c>
      <c r="AP2938" s="15">
        <f t="shared" si="476"/>
        <v>0.6825</v>
      </c>
      <c r="AQ2938" s="16">
        <f t="shared" si="477"/>
        <v>0.6825</v>
      </c>
      <c r="AV2938" s="18"/>
      <c r="AY2938" s="17"/>
      <c r="AZ2938" s="17"/>
    </row>
    <row r="2939" spans="1:52" hidden="1" x14ac:dyDescent="0.25">
      <c r="A2939" t="s">
        <v>26</v>
      </c>
      <c r="B2939" t="s">
        <v>6719</v>
      </c>
      <c r="C2939">
        <v>42335</v>
      </c>
      <c r="D2939" t="s">
        <v>2787</v>
      </c>
      <c r="E2939" t="s">
        <v>6979</v>
      </c>
      <c r="F2939" t="s">
        <v>29</v>
      </c>
      <c r="G2939">
        <v>8004.64</v>
      </c>
      <c r="H2939">
        <v>8004.64</v>
      </c>
      <c r="I2939">
        <v>1440.84</v>
      </c>
      <c r="J2939" t="s">
        <v>61</v>
      </c>
      <c r="K2939">
        <v>0</v>
      </c>
      <c r="L2939">
        <v>0</v>
      </c>
      <c r="M2939" t="s">
        <v>31</v>
      </c>
      <c r="N2939">
        <v>6960.56</v>
      </c>
      <c r="O2939">
        <v>1044.08</v>
      </c>
      <c r="P2939" t="s">
        <v>2788</v>
      </c>
      <c r="Q2939">
        <v>6960.56</v>
      </c>
      <c r="R2939">
        <v>114.85000000000001</v>
      </c>
      <c r="S2939" t="s">
        <v>33</v>
      </c>
      <c r="T2939">
        <v>6960.56</v>
      </c>
      <c r="U2939">
        <v>529</v>
      </c>
      <c r="V2939" t="s">
        <v>33</v>
      </c>
      <c r="W2939" t="s">
        <v>33</v>
      </c>
      <c r="X2939" t="s">
        <v>4068</v>
      </c>
      <c r="Y2939" t="s">
        <v>91</v>
      </c>
      <c r="Z2939" t="s">
        <v>1219</v>
      </c>
      <c r="AA2939" t="s">
        <v>1220</v>
      </c>
      <c r="AC2939" s="13" t="str">
        <f t="shared" si="470"/>
        <v>000168959</v>
      </c>
      <c r="AD2939" t="str">
        <f t="shared" si="471"/>
        <v>27/11/2015</v>
      </c>
      <c r="AE2939" t="str">
        <f t="shared" si="472"/>
        <v>58100454000386</v>
      </c>
      <c r="AF2939" s="14">
        <f t="shared" si="473"/>
        <v>8004.64</v>
      </c>
      <c r="AG2939">
        <f t="shared" si="474"/>
        <v>0</v>
      </c>
      <c r="AH2939">
        <f t="shared" si="475"/>
        <v>1</v>
      </c>
      <c r="AI2939" s="16">
        <v>242034</v>
      </c>
      <c r="AJ2939" s="16" t="s">
        <v>7191</v>
      </c>
      <c r="AK2939" s="16" t="s">
        <v>2322</v>
      </c>
      <c r="AL2939" s="16" t="s">
        <v>2328</v>
      </c>
      <c r="AM2939" s="16" t="s">
        <v>7193</v>
      </c>
      <c r="AN2939">
        <v>500</v>
      </c>
      <c r="AO2939" t="e">
        <f>VLOOKUP(TRIM(AL2939),'Parcela Dedutivel'!$A$1:$B$65536,2,FALSE)</f>
        <v>#N/A</v>
      </c>
      <c r="AP2939" s="15">
        <f t="shared" si="476"/>
        <v>0</v>
      </c>
      <c r="AQ2939" s="16">
        <f t="shared" si="477"/>
        <v>0</v>
      </c>
      <c r="AV2939" s="18"/>
      <c r="AY2939" s="17"/>
      <c r="AZ2939" s="17"/>
    </row>
    <row r="2940" spans="1:52" hidden="1" x14ac:dyDescent="0.25">
      <c r="A2940" t="s">
        <v>26</v>
      </c>
      <c r="B2940" t="s">
        <v>6720</v>
      </c>
      <c r="C2940">
        <v>42335</v>
      </c>
      <c r="D2940" t="s">
        <v>2804</v>
      </c>
      <c r="E2940" t="s">
        <v>6979</v>
      </c>
      <c r="F2940" t="s">
        <v>29</v>
      </c>
      <c r="G2940">
        <v>391.15000000000003</v>
      </c>
      <c r="H2940">
        <v>391.15000000000003</v>
      </c>
      <c r="I2940">
        <v>70.41</v>
      </c>
      <c r="J2940" t="s">
        <v>30</v>
      </c>
      <c r="K2940">
        <v>0</v>
      </c>
      <c r="L2940">
        <v>0</v>
      </c>
      <c r="M2940" t="s">
        <v>31</v>
      </c>
      <c r="N2940">
        <v>0</v>
      </c>
      <c r="O2940">
        <v>0</v>
      </c>
      <c r="P2940" t="s">
        <v>31</v>
      </c>
      <c r="Q2940">
        <v>391.15000000000003</v>
      </c>
      <c r="R2940">
        <v>6.45</v>
      </c>
      <c r="S2940" t="s">
        <v>33</v>
      </c>
      <c r="T2940">
        <v>391.15000000000003</v>
      </c>
      <c r="U2940">
        <v>29.73</v>
      </c>
      <c r="V2940" t="s">
        <v>33</v>
      </c>
      <c r="W2940" t="s">
        <v>33</v>
      </c>
      <c r="X2940" t="s">
        <v>2799</v>
      </c>
      <c r="Y2940" t="s">
        <v>96</v>
      </c>
      <c r="Z2940" t="s">
        <v>3348</v>
      </c>
      <c r="AA2940" t="s">
        <v>3326</v>
      </c>
      <c r="AC2940" s="13" t="str">
        <f t="shared" si="470"/>
        <v>000168960</v>
      </c>
      <c r="AD2940" t="str">
        <f t="shared" si="471"/>
        <v>27/11/2015</v>
      </c>
      <c r="AE2940" t="str">
        <f t="shared" si="472"/>
        <v>59104422005704</v>
      </c>
      <c r="AF2940" s="14">
        <f t="shared" si="473"/>
        <v>391.15000000000003</v>
      </c>
      <c r="AG2940">
        <f t="shared" si="474"/>
        <v>0</v>
      </c>
      <c r="AH2940">
        <f t="shared" si="475"/>
        <v>1</v>
      </c>
      <c r="AI2940" s="16">
        <v>7527069</v>
      </c>
      <c r="AJ2940" s="16" t="s">
        <v>7804</v>
      </c>
      <c r="AK2940" s="16" t="s">
        <v>5885</v>
      </c>
      <c r="AL2940" s="16" t="s">
        <v>3016</v>
      </c>
      <c r="AM2940" s="16" t="s">
        <v>7215</v>
      </c>
      <c r="AN2940">
        <v>1</v>
      </c>
      <c r="AO2940">
        <f>VLOOKUP(TRIM(AL2940),'Parcela Dedutivel'!$A$1:$B$65536,2,FALSE)</f>
        <v>62.64</v>
      </c>
      <c r="AP2940" s="15">
        <f t="shared" si="476"/>
        <v>62.64</v>
      </c>
      <c r="AQ2940" s="16">
        <f t="shared" si="477"/>
        <v>62.64</v>
      </c>
      <c r="AV2940" s="18"/>
      <c r="AY2940" s="17"/>
      <c r="AZ2940" s="17"/>
    </row>
    <row r="2941" spans="1:52" hidden="1" x14ac:dyDescent="0.25">
      <c r="A2941" t="s">
        <v>26</v>
      </c>
      <c r="B2941" t="s">
        <v>6721</v>
      </c>
      <c r="C2941">
        <v>42335</v>
      </c>
      <c r="D2941" t="s">
        <v>2804</v>
      </c>
      <c r="E2941" t="s">
        <v>6979</v>
      </c>
      <c r="F2941" t="s">
        <v>29</v>
      </c>
      <c r="G2941">
        <v>288.66000000000003</v>
      </c>
      <c r="H2941">
        <v>288.66000000000003</v>
      </c>
      <c r="I2941">
        <v>51.96</v>
      </c>
      <c r="J2941" t="s">
        <v>30</v>
      </c>
      <c r="K2941">
        <v>0</v>
      </c>
      <c r="L2941">
        <v>0</v>
      </c>
      <c r="M2941" t="s">
        <v>31</v>
      </c>
      <c r="N2941">
        <v>0</v>
      </c>
      <c r="O2941">
        <v>0</v>
      </c>
      <c r="P2941" t="s">
        <v>31</v>
      </c>
      <c r="Q2941">
        <v>288.66000000000003</v>
      </c>
      <c r="R2941">
        <v>4.76</v>
      </c>
      <c r="S2941" t="s">
        <v>33</v>
      </c>
      <c r="T2941">
        <v>288.66000000000003</v>
      </c>
      <c r="U2941">
        <v>21.94</v>
      </c>
      <c r="V2941" t="s">
        <v>33</v>
      </c>
      <c r="W2941" t="s">
        <v>33</v>
      </c>
      <c r="X2941" t="s">
        <v>2799</v>
      </c>
      <c r="Y2941" t="s">
        <v>96</v>
      </c>
      <c r="Z2941" t="s">
        <v>3348</v>
      </c>
      <c r="AA2941" t="s">
        <v>3326</v>
      </c>
      <c r="AC2941" s="13" t="str">
        <f t="shared" si="470"/>
        <v>000168961</v>
      </c>
      <c r="AD2941" t="str">
        <f t="shared" si="471"/>
        <v>27/11/2015</v>
      </c>
      <c r="AE2941" t="str">
        <f t="shared" si="472"/>
        <v>59104422005704</v>
      </c>
      <c r="AF2941" s="14">
        <f t="shared" si="473"/>
        <v>288.66000000000003</v>
      </c>
      <c r="AG2941">
        <f t="shared" si="474"/>
        <v>0</v>
      </c>
      <c r="AH2941">
        <f t="shared" si="475"/>
        <v>1</v>
      </c>
      <c r="AI2941" s="16">
        <v>7527069</v>
      </c>
      <c r="AJ2941" s="16" t="s">
        <v>7804</v>
      </c>
      <c r="AK2941" s="16" t="s">
        <v>5885</v>
      </c>
      <c r="AL2941" s="16" t="s">
        <v>3016</v>
      </c>
      <c r="AM2941" s="16" t="s">
        <v>7215</v>
      </c>
      <c r="AN2941">
        <v>1</v>
      </c>
      <c r="AO2941">
        <f>VLOOKUP(TRIM(AL2941),'Parcela Dedutivel'!$A$1:$B$65536,2,FALSE)</f>
        <v>62.64</v>
      </c>
      <c r="AP2941" s="15">
        <f t="shared" si="476"/>
        <v>62.64</v>
      </c>
      <c r="AQ2941" s="16">
        <f t="shared" si="477"/>
        <v>62.64</v>
      </c>
      <c r="AV2941" s="18"/>
      <c r="AY2941" s="17"/>
      <c r="AZ2941" s="17"/>
    </row>
    <row r="2942" spans="1:52" hidden="1" x14ac:dyDescent="0.25">
      <c r="A2942" t="s">
        <v>26</v>
      </c>
      <c r="B2942" t="s">
        <v>6722</v>
      </c>
      <c r="C2942">
        <v>42335</v>
      </c>
      <c r="D2942" t="s">
        <v>2841</v>
      </c>
      <c r="E2942" t="s">
        <v>6979</v>
      </c>
      <c r="F2942" t="s">
        <v>411</v>
      </c>
      <c r="G2942">
        <v>2025.8500000000001</v>
      </c>
      <c r="H2942">
        <v>1761.6100000000001</v>
      </c>
      <c r="I2942">
        <v>70.460000000000008</v>
      </c>
      <c r="J2942" t="s">
        <v>61</v>
      </c>
      <c r="K2942">
        <v>0</v>
      </c>
      <c r="L2942">
        <v>0</v>
      </c>
      <c r="M2942" t="s">
        <v>31</v>
      </c>
      <c r="N2942">
        <v>1761.6100000000001</v>
      </c>
      <c r="O2942">
        <v>264.24</v>
      </c>
      <c r="P2942" t="s">
        <v>2788</v>
      </c>
      <c r="Q2942">
        <v>1761.6100000000001</v>
      </c>
      <c r="R2942">
        <v>29.07</v>
      </c>
      <c r="S2942" t="s">
        <v>33</v>
      </c>
      <c r="T2942">
        <v>1761.6100000000001</v>
      </c>
      <c r="U2942">
        <v>133.88</v>
      </c>
      <c r="V2942" t="s">
        <v>33</v>
      </c>
      <c r="W2942" t="s">
        <v>33</v>
      </c>
      <c r="X2942" t="s">
        <v>3011</v>
      </c>
      <c r="Y2942" t="s">
        <v>91</v>
      </c>
      <c r="Z2942" t="s">
        <v>2480</v>
      </c>
      <c r="AA2942" t="s">
        <v>2481</v>
      </c>
      <c r="AC2942" s="13" t="str">
        <f t="shared" si="470"/>
        <v>000168962</v>
      </c>
      <c r="AD2942" t="str">
        <f t="shared" si="471"/>
        <v>27/11/2015</v>
      </c>
      <c r="AE2942" t="str">
        <f t="shared" si="472"/>
        <v>05047273000296</v>
      </c>
      <c r="AF2942" s="14">
        <f t="shared" si="473"/>
        <v>2025.8500000000001</v>
      </c>
      <c r="AG2942">
        <f t="shared" si="474"/>
        <v>0</v>
      </c>
      <c r="AH2942">
        <f t="shared" si="475"/>
        <v>1</v>
      </c>
      <c r="AI2942" s="16">
        <v>6918189</v>
      </c>
      <c r="AJ2942" s="16" t="s">
        <v>7750</v>
      </c>
      <c r="AK2942" s="16" t="s">
        <v>5976</v>
      </c>
      <c r="AL2942" s="16" t="s">
        <v>5977</v>
      </c>
      <c r="AM2942" s="16" t="s">
        <v>7193</v>
      </c>
      <c r="AN2942">
        <v>2</v>
      </c>
      <c r="AO2942" t="e">
        <f>VLOOKUP(TRIM(AL2942),'Parcela Dedutivel'!$A$1:$B$65536,2,FALSE)</f>
        <v>#N/A</v>
      </c>
      <c r="AP2942" s="15">
        <f t="shared" si="476"/>
        <v>0</v>
      </c>
      <c r="AQ2942" s="16">
        <f t="shared" si="477"/>
        <v>0</v>
      </c>
      <c r="AV2942" s="18"/>
      <c r="AY2942" s="17"/>
      <c r="AZ2942" s="17"/>
    </row>
    <row r="2943" spans="1:52" hidden="1" x14ac:dyDescent="0.25">
      <c r="A2943" t="s">
        <v>26</v>
      </c>
      <c r="B2943" t="s">
        <v>6724</v>
      </c>
      <c r="C2943">
        <v>42335</v>
      </c>
      <c r="D2943" t="s">
        <v>2787</v>
      </c>
      <c r="E2943" t="s">
        <v>6979</v>
      </c>
      <c r="F2943" t="s">
        <v>29</v>
      </c>
      <c r="G2943">
        <v>100.7</v>
      </c>
      <c r="H2943">
        <v>117.71000000000001</v>
      </c>
      <c r="I2943">
        <v>21.19</v>
      </c>
      <c r="J2943" t="s">
        <v>30</v>
      </c>
      <c r="K2943">
        <v>0</v>
      </c>
      <c r="L2943">
        <v>0</v>
      </c>
      <c r="M2943" t="s">
        <v>31</v>
      </c>
      <c r="N2943">
        <v>0</v>
      </c>
      <c r="O2943">
        <v>0</v>
      </c>
      <c r="P2943" t="s">
        <v>31</v>
      </c>
      <c r="Q2943">
        <v>117.71000000000001</v>
      </c>
      <c r="R2943">
        <v>1.94</v>
      </c>
      <c r="S2943" t="s">
        <v>33</v>
      </c>
      <c r="T2943">
        <v>117.71000000000001</v>
      </c>
      <c r="U2943">
        <v>8.9500000000000011</v>
      </c>
      <c r="V2943" t="s">
        <v>33</v>
      </c>
      <c r="W2943" t="s">
        <v>33</v>
      </c>
      <c r="X2943" t="s">
        <v>6725</v>
      </c>
      <c r="Y2943" t="s">
        <v>4909</v>
      </c>
      <c r="Z2943" t="s">
        <v>5689</v>
      </c>
      <c r="AA2943" t="s">
        <v>5690</v>
      </c>
      <c r="AC2943" s="13" t="str">
        <f t="shared" si="470"/>
        <v>000168966</v>
      </c>
      <c r="AD2943" t="str">
        <f t="shared" si="471"/>
        <v>27/11/2015</v>
      </c>
      <c r="AE2943" t="str">
        <f t="shared" si="472"/>
        <v>05208211000138</v>
      </c>
      <c r="AF2943" s="14">
        <f t="shared" si="473"/>
        <v>100.7</v>
      </c>
      <c r="AG2943">
        <f t="shared" si="474"/>
        <v>0</v>
      </c>
      <c r="AH2943">
        <f t="shared" si="475"/>
        <v>1</v>
      </c>
      <c r="AI2943" s="16">
        <v>7527069</v>
      </c>
      <c r="AJ2943" s="16" t="s">
        <v>7804</v>
      </c>
      <c r="AK2943" s="16" t="s">
        <v>5885</v>
      </c>
      <c r="AL2943" s="16" t="s">
        <v>3016</v>
      </c>
      <c r="AM2943" s="16" t="s">
        <v>7215</v>
      </c>
      <c r="AN2943">
        <v>1</v>
      </c>
      <c r="AO2943">
        <f>VLOOKUP(TRIM(AL2943),'Parcela Dedutivel'!$A$1:$B$65536,2,FALSE)</f>
        <v>62.64</v>
      </c>
      <c r="AP2943" s="15">
        <f t="shared" si="476"/>
        <v>62.64</v>
      </c>
      <c r="AQ2943" s="16">
        <f t="shared" si="477"/>
        <v>62.64</v>
      </c>
      <c r="AV2943" s="18"/>
      <c r="AY2943" s="17"/>
      <c r="AZ2943" s="17"/>
    </row>
    <row r="2944" spans="1:52" hidden="1" x14ac:dyDescent="0.25">
      <c r="A2944" t="s">
        <v>26</v>
      </c>
      <c r="B2944" t="s">
        <v>6726</v>
      </c>
      <c r="C2944">
        <v>42335</v>
      </c>
      <c r="D2944" t="s">
        <v>2804</v>
      </c>
      <c r="E2944" t="s">
        <v>6979</v>
      </c>
      <c r="F2944" t="s">
        <v>29</v>
      </c>
      <c r="G2944">
        <v>109.48</v>
      </c>
      <c r="H2944">
        <v>109.48</v>
      </c>
      <c r="I2944">
        <v>19.71</v>
      </c>
      <c r="J2944" t="s">
        <v>307</v>
      </c>
      <c r="K2944">
        <v>0</v>
      </c>
      <c r="L2944">
        <v>0</v>
      </c>
      <c r="M2944" t="s">
        <v>31</v>
      </c>
      <c r="N2944">
        <v>0</v>
      </c>
      <c r="O2944">
        <v>0</v>
      </c>
      <c r="P2944" t="s">
        <v>31</v>
      </c>
      <c r="Q2944">
        <v>109.48</v>
      </c>
      <c r="R2944">
        <v>1.81</v>
      </c>
      <c r="S2944" t="s">
        <v>33</v>
      </c>
      <c r="T2944">
        <v>109.48</v>
      </c>
      <c r="U2944">
        <v>8.32</v>
      </c>
      <c r="V2944" t="s">
        <v>33</v>
      </c>
      <c r="W2944" t="s">
        <v>33</v>
      </c>
      <c r="X2944" t="s">
        <v>771</v>
      </c>
      <c r="Y2944" t="s">
        <v>96</v>
      </c>
      <c r="Z2944" t="s">
        <v>6727</v>
      </c>
      <c r="AA2944" t="s">
        <v>6728</v>
      </c>
      <c r="AC2944" s="13" t="str">
        <f t="shared" si="470"/>
        <v>000168967</v>
      </c>
      <c r="AD2944" t="str">
        <f t="shared" si="471"/>
        <v>27/11/2015</v>
      </c>
      <c r="AE2944" t="str">
        <f t="shared" si="472"/>
        <v>01192333001366</v>
      </c>
      <c r="AF2944" s="14">
        <f t="shared" si="473"/>
        <v>109.48</v>
      </c>
      <c r="AG2944">
        <f t="shared" si="474"/>
        <v>0</v>
      </c>
      <c r="AH2944">
        <f t="shared" si="475"/>
        <v>1</v>
      </c>
      <c r="AI2944" s="16">
        <v>240536</v>
      </c>
      <c r="AJ2944" s="16" t="s">
        <v>7805</v>
      </c>
      <c r="AK2944" s="16" t="s">
        <v>5979</v>
      </c>
      <c r="AL2944" s="16" t="s">
        <v>5981</v>
      </c>
      <c r="AM2944" s="16" t="s">
        <v>7143</v>
      </c>
      <c r="AN2944">
        <v>1</v>
      </c>
      <c r="AO2944" t="e">
        <f>VLOOKUP(TRIM(AL2944),'Parcela Dedutivel'!$A$1:$B$65536,2,FALSE)</f>
        <v>#N/A</v>
      </c>
      <c r="AP2944" s="15">
        <f t="shared" si="476"/>
        <v>0</v>
      </c>
      <c r="AQ2944" s="16">
        <f t="shared" si="477"/>
        <v>0</v>
      </c>
      <c r="AV2944" s="18"/>
      <c r="AY2944" s="17"/>
      <c r="AZ2944" s="17"/>
    </row>
    <row r="2945" spans="1:52" hidden="1" x14ac:dyDescent="0.25">
      <c r="A2945" t="s">
        <v>26</v>
      </c>
      <c r="B2945" t="s">
        <v>6730</v>
      </c>
      <c r="C2945">
        <v>42335</v>
      </c>
      <c r="D2945" t="s">
        <v>2804</v>
      </c>
      <c r="E2945" t="s">
        <v>6979</v>
      </c>
      <c r="F2945" t="s">
        <v>29</v>
      </c>
      <c r="G2945">
        <v>808.29</v>
      </c>
      <c r="H2945">
        <v>702.86</v>
      </c>
      <c r="I2945">
        <v>126.51</v>
      </c>
      <c r="J2945" t="s">
        <v>30</v>
      </c>
      <c r="K2945">
        <v>0</v>
      </c>
      <c r="L2945">
        <v>0</v>
      </c>
      <c r="M2945" t="s">
        <v>31</v>
      </c>
      <c r="N2945">
        <v>702.86</v>
      </c>
      <c r="O2945">
        <v>105.43</v>
      </c>
      <c r="P2945" t="s">
        <v>2788</v>
      </c>
      <c r="Q2945">
        <v>702.86</v>
      </c>
      <c r="R2945">
        <v>11.6</v>
      </c>
      <c r="S2945" t="s">
        <v>33</v>
      </c>
      <c r="T2945">
        <v>702.86</v>
      </c>
      <c r="U2945">
        <v>53.42</v>
      </c>
      <c r="V2945" t="s">
        <v>33</v>
      </c>
      <c r="W2945" t="s">
        <v>33</v>
      </c>
      <c r="X2945" t="s">
        <v>3022</v>
      </c>
      <c r="Y2945" t="s">
        <v>91</v>
      </c>
      <c r="Z2945" t="s">
        <v>3023</v>
      </c>
      <c r="AA2945" t="s">
        <v>3024</v>
      </c>
      <c r="AC2945" s="13" t="str">
        <f t="shared" si="470"/>
        <v>000168969</v>
      </c>
      <c r="AD2945" t="str">
        <f t="shared" si="471"/>
        <v>27/11/2015</v>
      </c>
      <c r="AE2945" t="str">
        <f t="shared" si="472"/>
        <v>59105999000348</v>
      </c>
      <c r="AF2945" s="14">
        <f t="shared" si="473"/>
        <v>808.29</v>
      </c>
      <c r="AG2945">
        <f t="shared" si="474"/>
        <v>0</v>
      </c>
      <c r="AH2945">
        <f t="shared" si="475"/>
        <v>1</v>
      </c>
      <c r="AI2945" s="16">
        <v>7527069</v>
      </c>
      <c r="AJ2945" s="16" t="s">
        <v>7804</v>
      </c>
      <c r="AK2945" s="16" t="s">
        <v>5885</v>
      </c>
      <c r="AL2945" s="16" t="s">
        <v>1168</v>
      </c>
      <c r="AM2945" s="16" t="s">
        <v>7193</v>
      </c>
      <c r="AN2945">
        <v>1</v>
      </c>
      <c r="AO2945" t="e">
        <f>VLOOKUP(TRIM(AL2945),'Parcela Dedutivel'!$A$1:$B$65536,2,FALSE)</f>
        <v>#N/A</v>
      </c>
      <c r="AP2945" s="15">
        <f t="shared" si="476"/>
        <v>0</v>
      </c>
      <c r="AQ2945" s="16">
        <f t="shared" si="477"/>
        <v>0</v>
      </c>
      <c r="AV2945" s="18"/>
      <c r="AY2945" s="17"/>
      <c r="AZ2945" s="17"/>
    </row>
    <row r="2946" spans="1:52" hidden="1" x14ac:dyDescent="0.25">
      <c r="A2946" t="s">
        <v>26</v>
      </c>
      <c r="B2946" t="s">
        <v>6731</v>
      </c>
      <c r="C2946">
        <v>42335</v>
      </c>
      <c r="D2946" t="s">
        <v>2817</v>
      </c>
      <c r="E2946" t="s">
        <v>6979</v>
      </c>
      <c r="F2946" t="s">
        <v>179</v>
      </c>
      <c r="G2946">
        <v>1731.8400000000001</v>
      </c>
      <c r="H2946">
        <v>1731.8400000000001</v>
      </c>
      <c r="I2946">
        <v>207.82</v>
      </c>
      <c r="J2946" t="s">
        <v>30</v>
      </c>
      <c r="K2946">
        <v>0</v>
      </c>
      <c r="L2946">
        <v>0</v>
      </c>
      <c r="M2946" t="s">
        <v>31</v>
      </c>
      <c r="N2946">
        <v>0</v>
      </c>
      <c r="O2946">
        <v>0</v>
      </c>
      <c r="P2946" t="s">
        <v>31</v>
      </c>
      <c r="Q2946">
        <v>1731.8400000000001</v>
      </c>
      <c r="R2946">
        <v>28.580000000000002</v>
      </c>
      <c r="S2946" t="s">
        <v>33</v>
      </c>
      <c r="T2946">
        <v>1731.8400000000001</v>
      </c>
      <c r="U2946">
        <v>131.62</v>
      </c>
      <c r="V2946" t="s">
        <v>33</v>
      </c>
      <c r="W2946" t="s">
        <v>33</v>
      </c>
      <c r="X2946" t="s">
        <v>4009</v>
      </c>
      <c r="Y2946" t="s">
        <v>91</v>
      </c>
      <c r="Z2946" t="s">
        <v>6732</v>
      </c>
      <c r="AA2946" t="s">
        <v>6733</v>
      </c>
      <c r="AC2946" s="13" t="str">
        <f t="shared" si="470"/>
        <v>000168970</v>
      </c>
      <c r="AD2946" t="str">
        <f t="shared" si="471"/>
        <v>27/11/2015</v>
      </c>
      <c r="AE2946" t="str">
        <f t="shared" si="472"/>
        <v>81243735000148</v>
      </c>
      <c r="AF2946" s="14">
        <f t="shared" si="473"/>
        <v>1731.8400000000001</v>
      </c>
      <c r="AG2946">
        <f t="shared" si="474"/>
        <v>0</v>
      </c>
      <c r="AH2946">
        <f t="shared" si="475"/>
        <v>1</v>
      </c>
      <c r="AI2946" s="16">
        <v>7527069</v>
      </c>
      <c r="AJ2946" s="16" t="s">
        <v>7804</v>
      </c>
      <c r="AK2946" s="16" t="s">
        <v>5885</v>
      </c>
      <c r="AL2946" s="16" t="s">
        <v>5887</v>
      </c>
      <c r="AM2946" s="16" t="s">
        <v>7193</v>
      </c>
      <c r="AN2946">
        <v>1</v>
      </c>
      <c r="AO2946" t="e">
        <f>VLOOKUP(TRIM(AL2946),'Parcela Dedutivel'!$A$1:$B$65536,2,FALSE)</f>
        <v>#N/A</v>
      </c>
      <c r="AP2946" s="15">
        <f t="shared" si="476"/>
        <v>0</v>
      </c>
      <c r="AQ2946" s="16">
        <f t="shared" si="477"/>
        <v>0</v>
      </c>
      <c r="AV2946" s="18"/>
      <c r="AY2946" s="17"/>
      <c r="AZ2946" s="17"/>
    </row>
    <row r="2947" spans="1:52" hidden="1" x14ac:dyDescent="0.25">
      <c r="A2947" t="s">
        <v>26</v>
      </c>
      <c r="B2947" t="s">
        <v>6734</v>
      </c>
      <c r="C2947">
        <v>42335</v>
      </c>
      <c r="D2947" t="s">
        <v>2817</v>
      </c>
      <c r="E2947" t="s">
        <v>6979</v>
      </c>
      <c r="F2947" t="s">
        <v>179</v>
      </c>
      <c r="G2947">
        <v>1806.1699999999998</v>
      </c>
      <c r="H2947">
        <v>1570.58</v>
      </c>
      <c r="I2947">
        <v>188.47</v>
      </c>
      <c r="J2947" t="s">
        <v>30</v>
      </c>
      <c r="K2947">
        <v>0</v>
      </c>
      <c r="L2947">
        <v>0</v>
      </c>
      <c r="M2947" t="s">
        <v>31</v>
      </c>
      <c r="N2947">
        <v>1570.58</v>
      </c>
      <c r="O2947">
        <v>235.59</v>
      </c>
      <c r="P2947" t="s">
        <v>2788</v>
      </c>
      <c r="Q2947">
        <v>1570.58</v>
      </c>
      <c r="R2947">
        <v>25.91</v>
      </c>
      <c r="S2947" t="s">
        <v>33</v>
      </c>
      <c r="T2947">
        <v>1570.58</v>
      </c>
      <c r="U2947">
        <v>119.36</v>
      </c>
      <c r="V2947" t="s">
        <v>33</v>
      </c>
      <c r="W2947" t="s">
        <v>33</v>
      </c>
      <c r="X2947" t="s">
        <v>3758</v>
      </c>
      <c r="Y2947" t="s">
        <v>91</v>
      </c>
      <c r="Z2947" t="s">
        <v>6735</v>
      </c>
      <c r="AA2947" t="s">
        <v>6736</v>
      </c>
      <c r="AC2947" s="13" t="str">
        <f t="shared" ref="AC2947:AC3010" si="478">B2947</f>
        <v>000168971</v>
      </c>
      <c r="AD2947" t="str">
        <f t="shared" ref="AD2947:AD3010" si="479">TEXT(C2947,"dd/mm/aaaa")</f>
        <v>27/11/2015</v>
      </c>
      <c r="AE2947" t="str">
        <f t="shared" ref="AE2947:AE3010" si="480">VLOOKUP(X2947*1,AI:AJ,2,FALSE)</f>
        <v>17543420000117</v>
      </c>
      <c r="AF2947" s="14">
        <f t="shared" ref="AF2947:AF3010" si="481">G2947*1</f>
        <v>1806.1699999999998</v>
      </c>
      <c r="AG2947">
        <f t="shared" ref="AG2947:AG3010" si="482">SUMIF(AK:AK,B2947,AQ:AQ)</f>
        <v>0</v>
      </c>
      <c r="AH2947">
        <f t="shared" ref="AH2947:AH3010" si="483">IF(OR(LEFT(TRIM(D2947),1)="1",LEFT(TRIM(D2947),1)="2",LEFT(TRIM(D2947),1)="3"),-1,1)</f>
        <v>1</v>
      </c>
      <c r="AI2947" s="16">
        <v>6785280</v>
      </c>
      <c r="AJ2947" s="16" t="s">
        <v>7174</v>
      </c>
      <c r="AK2947" s="16" t="s">
        <v>5890</v>
      </c>
      <c r="AL2947" s="16" t="s">
        <v>5891</v>
      </c>
      <c r="AM2947" s="16" t="s">
        <v>7143</v>
      </c>
      <c r="AN2947">
        <v>1000</v>
      </c>
      <c r="AO2947" t="e">
        <f>VLOOKUP(TRIM(AL2947),'Parcela Dedutivel'!$A$1:$B$65536,2,FALSE)</f>
        <v>#N/A</v>
      </c>
      <c r="AP2947" s="15">
        <f t="shared" ref="AP2947:AP3010" si="484">IF(ISNA(AO2947),0,AO2947)</f>
        <v>0</v>
      </c>
      <c r="AQ2947" s="16">
        <f t="shared" ref="AQ2947:AQ3010" si="485">AP2947*AN2947</f>
        <v>0</v>
      </c>
      <c r="AV2947" s="18"/>
      <c r="AY2947" s="17"/>
      <c r="AZ2947" s="17"/>
    </row>
    <row r="2948" spans="1:52" hidden="1" x14ac:dyDescent="0.25">
      <c r="A2948" t="s">
        <v>26</v>
      </c>
      <c r="B2948" t="s">
        <v>6737</v>
      </c>
      <c r="C2948">
        <v>42335</v>
      </c>
      <c r="D2948" t="s">
        <v>2817</v>
      </c>
      <c r="E2948" t="s">
        <v>6979</v>
      </c>
      <c r="F2948" t="s">
        <v>179</v>
      </c>
      <c r="G2948">
        <v>6023</v>
      </c>
      <c r="H2948">
        <v>6023</v>
      </c>
      <c r="I2948">
        <v>722.76</v>
      </c>
      <c r="J2948" t="s">
        <v>30</v>
      </c>
      <c r="K2948">
        <v>0</v>
      </c>
      <c r="L2948">
        <v>0</v>
      </c>
      <c r="M2948" t="s">
        <v>31</v>
      </c>
      <c r="N2948">
        <v>0</v>
      </c>
      <c r="O2948">
        <v>0</v>
      </c>
      <c r="P2948" t="s">
        <v>31</v>
      </c>
      <c r="Q2948">
        <v>6023</v>
      </c>
      <c r="R2948">
        <v>99.38</v>
      </c>
      <c r="S2948" t="s">
        <v>33</v>
      </c>
      <c r="T2948">
        <v>6023</v>
      </c>
      <c r="U2948">
        <v>457.75</v>
      </c>
      <c r="V2948" t="s">
        <v>33</v>
      </c>
      <c r="W2948" t="s">
        <v>33</v>
      </c>
      <c r="X2948" t="s">
        <v>4009</v>
      </c>
      <c r="Y2948" t="s">
        <v>2556</v>
      </c>
      <c r="Z2948" t="s">
        <v>6738</v>
      </c>
      <c r="AA2948" t="s">
        <v>6739</v>
      </c>
      <c r="AC2948" s="13" t="str">
        <f t="shared" si="478"/>
        <v>000168972</v>
      </c>
      <c r="AD2948" t="str">
        <f t="shared" si="479"/>
        <v>27/11/2015</v>
      </c>
      <c r="AE2948" t="str">
        <f t="shared" si="480"/>
        <v>81243735000148</v>
      </c>
      <c r="AF2948" s="14">
        <f t="shared" si="481"/>
        <v>6023</v>
      </c>
      <c r="AG2948">
        <f t="shared" si="482"/>
        <v>0</v>
      </c>
      <c r="AH2948">
        <f t="shared" si="483"/>
        <v>1</v>
      </c>
      <c r="AI2948" s="16">
        <v>6786453</v>
      </c>
      <c r="AJ2948" s="16" t="s">
        <v>7519</v>
      </c>
      <c r="AK2948" s="16" t="s">
        <v>1855</v>
      </c>
      <c r="AL2948" s="16" t="s">
        <v>1863</v>
      </c>
      <c r="AM2948" s="16" t="s">
        <v>7143</v>
      </c>
      <c r="AN2948">
        <v>2</v>
      </c>
      <c r="AO2948">
        <f>VLOOKUP(TRIM(AL2948),'Parcela Dedutivel'!$A$1:$B$65536,2,FALSE)</f>
        <v>0</v>
      </c>
      <c r="AP2948" s="15">
        <f t="shared" si="484"/>
        <v>0</v>
      </c>
      <c r="AQ2948" s="16">
        <f t="shared" si="485"/>
        <v>0</v>
      </c>
      <c r="AV2948" s="18"/>
      <c r="AY2948" s="17"/>
      <c r="AZ2948" s="17"/>
    </row>
    <row r="2949" spans="1:52" hidden="1" x14ac:dyDescent="0.25">
      <c r="A2949" t="s">
        <v>26</v>
      </c>
      <c r="B2949" t="s">
        <v>6740</v>
      </c>
      <c r="C2949">
        <v>42335</v>
      </c>
      <c r="D2949" t="s">
        <v>2804</v>
      </c>
      <c r="E2949" t="s">
        <v>6979</v>
      </c>
      <c r="F2949" t="s">
        <v>29</v>
      </c>
      <c r="G2949">
        <v>873.66000000000008</v>
      </c>
      <c r="H2949">
        <v>759.7</v>
      </c>
      <c r="I2949">
        <v>136.75</v>
      </c>
      <c r="J2949" t="s">
        <v>1555</v>
      </c>
      <c r="K2949">
        <v>0</v>
      </c>
      <c r="L2949">
        <v>0</v>
      </c>
      <c r="M2949" t="s">
        <v>31</v>
      </c>
      <c r="N2949">
        <v>759.7</v>
      </c>
      <c r="O2949">
        <v>113.96000000000001</v>
      </c>
      <c r="P2949" t="s">
        <v>2788</v>
      </c>
      <c r="Q2949">
        <v>759.7</v>
      </c>
      <c r="R2949">
        <v>12.540000000000001</v>
      </c>
      <c r="S2949" t="s">
        <v>33</v>
      </c>
      <c r="T2949">
        <v>759.7</v>
      </c>
      <c r="U2949">
        <v>57.74</v>
      </c>
      <c r="V2949" t="s">
        <v>33</v>
      </c>
      <c r="W2949" t="s">
        <v>33</v>
      </c>
      <c r="X2949" t="s">
        <v>3161</v>
      </c>
      <c r="Y2949" t="s">
        <v>91</v>
      </c>
      <c r="Z2949" t="s">
        <v>3492</v>
      </c>
      <c r="AA2949" t="s">
        <v>3493</v>
      </c>
      <c r="AC2949" s="13" t="str">
        <f t="shared" si="478"/>
        <v>000168973</v>
      </c>
      <c r="AD2949" t="str">
        <f t="shared" si="479"/>
        <v>27/11/2015</v>
      </c>
      <c r="AE2949" t="str">
        <f t="shared" si="480"/>
        <v>46761730000530</v>
      </c>
      <c r="AF2949" s="14">
        <f t="shared" si="481"/>
        <v>873.66000000000008</v>
      </c>
      <c r="AG2949">
        <f t="shared" si="482"/>
        <v>0</v>
      </c>
      <c r="AH2949">
        <f t="shared" si="483"/>
        <v>1</v>
      </c>
      <c r="AI2949" s="16">
        <v>7466594</v>
      </c>
      <c r="AJ2949" s="16" t="s">
        <v>7524</v>
      </c>
      <c r="AK2949" s="16" t="s">
        <v>5983</v>
      </c>
      <c r="AL2949" s="16" t="s">
        <v>3745</v>
      </c>
      <c r="AM2949" s="16" t="s">
        <v>7143</v>
      </c>
      <c r="AN2949">
        <v>500000</v>
      </c>
      <c r="AO2949" t="e">
        <f>VLOOKUP(TRIM(AL2949),'Parcela Dedutivel'!$A$1:$B$65536,2,FALSE)</f>
        <v>#N/A</v>
      </c>
      <c r="AP2949" s="15">
        <f t="shared" si="484"/>
        <v>0</v>
      </c>
      <c r="AQ2949" s="16">
        <f t="shared" si="485"/>
        <v>0</v>
      </c>
      <c r="AV2949" s="18"/>
      <c r="AY2949" s="17"/>
      <c r="AZ2949" s="17"/>
    </row>
    <row r="2950" spans="1:52" hidden="1" x14ac:dyDescent="0.25">
      <c r="A2950" t="s">
        <v>26</v>
      </c>
      <c r="B2950" t="s">
        <v>6741</v>
      </c>
      <c r="C2950">
        <v>42335</v>
      </c>
      <c r="D2950" t="s">
        <v>2817</v>
      </c>
      <c r="E2950" t="s">
        <v>6979</v>
      </c>
      <c r="F2950" t="s">
        <v>179</v>
      </c>
      <c r="G2950">
        <v>1535.6200000000001</v>
      </c>
      <c r="H2950">
        <v>1535.6200000000001</v>
      </c>
      <c r="I2950">
        <v>184.27</v>
      </c>
      <c r="J2950" t="s">
        <v>307</v>
      </c>
      <c r="K2950">
        <v>0</v>
      </c>
      <c r="L2950">
        <v>0</v>
      </c>
      <c r="M2950" t="s">
        <v>31</v>
      </c>
      <c r="N2950">
        <v>1535.6200000000001</v>
      </c>
      <c r="O2950">
        <v>0</v>
      </c>
      <c r="P2950" t="s">
        <v>2788</v>
      </c>
      <c r="Q2950">
        <v>1535.6200000000001</v>
      </c>
      <c r="R2950">
        <v>25.34</v>
      </c>
      <c r="S2950" t="s">
        <v>33</v>
      </c>
      <c r="T2950">
        <v>1535.6200000000001</v>
      </c>
      <c r="U2950">
        <v>116.71000000000001</v>
      </c>
      <c r="V2950" t="s">
        <v>33</v>
      </c>
      <c r="W2950" t="s">
        <v>33</v>
      </c>
      <c r="X2950" t="s">
        <v>986</v>
      </c>
      <c r="Y2950" t="s">
        <v>2563</v>
      </c>
      <c r="Z2950" t="s">
        <v>2564</v>
      </c>
      <c r="AA2950" t="s">
        <v>2565</v>
      </c>
      <c r="AC2950" s="13" t="str">
        <f t="shared" si="478"/>
        <v>000168974</v>
      </c>
      <c r="AD2950" t="str">
        <f t="shared" si="479"/>
        <v>27/11/2015</v>
      </c>
      <c r="AE2950" t="str">
        <f t="shared" si="480"/>
        <v>82321845000143</v>
      </c>
      <c r="AF2950" s="14">
        <f t="shared" si="481"/>
        <v>1535.6200000000001</v>
      </c>
      <c r="AG2950">
        <f t="shared" si="482"/>
        <v>18</v>
      </c>
      <c r="AH2950">
        <f t="shared" si="483"/>
        <v>1</v>
      </c>
      <c r="AI2950" s="16">
        <v>6786453</v>
      </c>
      <c r="AJ2950" s="16" t="s">
        <v>7519</v>
      </c>
      <c r="AK2950" s="16" t="s">
        <v>1855</v>
      </c>
      <c r="AL2950" s="16" t="s">
        <v>480</v>
      </c>
      <c r="AM2950" s="16" t="s">
        <v>7143</v>
      </c>
      <c r="AN2950">
        <v>2</v>
      </c>
      <c r="AO2950">
        <f>VLOOKUP(TRIM(AL2950),'Parcela Dedutivel'!$A$1:$B$65536,2,FALSE)</f>
        <v>0</v>
      </c>
      <c r="AP2950" s="15">
        <f t="shared" si="484"/>
        <v>0</v>
      </c>
      <c r="AQ2950" s="16">
        <f t="shared" si="485"/>
        <v>0</v>
      </c>
      <c r="AV2950" s="18"/>
      <c r="AY2950" s="17"/>
      <c r="AZ2950" s="17"/>
    </row>
    <row r="2951" spans="1:52" hidden="1" x14ac:dyDescent="0.25">
      <c r="A2951" t="s">
        <v>26</v>
      </c>
      <c r="B2951" t="s">
        <v>6741</v>
      </c>
      <c r="C2951">
        <v>42335</v>
      </c>
      <c r="D2951" t="s">
        <v>2841</v>
      </c>
      <c r="E2951" t="s">
        <v>6979</v>
      </c>
      <c r="F2951" t="s">
        <v>179</v>
      </c>
      <c r="G2951">
        <v>178.35999999999999</v>
      </c>
      <c r="H2951">
        <v>148.63</v>
      </c>
      <c r="I2951">
        <v>5.95</v>
      </c>
      <c r="J2951" t="s">
        <v>61</v>
      </c>
      <c r="K2951">
        <v>0</v>
      </c>
      <c r="L2951">
        <v>0</v>
      </c>
      <c r="M2951" t="s">
        <v>31</v>
      </c>
      <c r="N2951">
        <v>148.63</v>
      </c>
      <c r="O2951">
        <v>29.73</v>
      </c>
      <c r="P2951" t="s">
        <v>2788</v>
      </c>
      <c r="Q2951">
        <v>148.63</v>
      </c>
      <c r="R2951">
        <v>2.4500000000000002</v>
      </c>
      <c r="S2951" t="s">
        <v>33</v>
      </c>
      <c r="T2951">
        <v>148.63</v>
      </c>
      <c r="U2951">
        <v>11.3</v>
      </c>
      <c r="V2951" t="s">
        <v>33</v>
      </c>
      <c r="W2951" t="s">
        <v>33</v>
      </c>
      <c r="X2951" t="s">
        <v>986</v>
      </c>
      <c r="Y2951" t="s">
        <v>99</v>
      </c>
      <c r="Z2951" t="s">
        <v>6742</v>
      </c>
      <c r="AA2951" t="s">
        <v>6743</v>
      </c>
      <c r="AC2951" s="13" t="str">
        <f t="shared" si="478"/>
        <v>000168974</v>
      </c>
      <c r="AD2951" t="str">
        <f t="shared" si="479"/>
        <v>27/11/2015</v>
      </c>
      <c r="AE2951" t="str">
        <f t="shared" si="480"/>
        <v>82321845000143</v>
      </c>
      <c r="AF2951" s="14">
        <f t="shared" si="481"/>
        <v>178.35999999999999</v>
      </c>
      <c r="AG2951">
        <f t="shared" si="482"/>
        <v>18</v>
      </c>
      <c r="AH2951">
        <f t="shared" si="483"/>
        <v>1</v>
      </c>
      <c r="AI2951" s="16">
        <v>7466594</v>
      </c>
      <c r="AJ2951" s="16" t="s">
        <v>7524</v>
      </c>
      <c r="AK2951" s="16" t="s">
        <v>5983</v>
      </c>
      <c r="AL2951" s="16" t="s">
        <v>3894</v>
      </c>
      <c r="AM2951" s="16" t="s">
        <v>7143</v>
      </c>
      <c r="AN2951">
        <v>200000</v>
      </c>
      <c r="AO2951" t="e">
        <f>VLOOKUP(TRIM(AL2951),'Parcela Dedutivel'!$A$1:$B$65536,2,FALSE)</f>
        <v>#N/A</v>
      </c>
      <c r="AP2951" s="15">
        <f t="shared" si="484"/>
        <v>0</v>
      </c>
      <c r="AQ2951" s="16">
        <f t="shared" si="485"/>
        <v>0</v>
      </c>
      <c r="AV2951" s="18"/>
      <c r="AY2951" s="17"/>
      <c r="AZ2951" s="17"/>
    </row>
    <row r="2952" spans="1:52" hidden="1" x14ac:dyDescent="0.25">
      <c r="A2952" t="s">
        <v>26</v>
      </c>
      <c r="B2952" t="s">
        <v>6741</v>
      </c>
      <c r="C2952">
        <v>42335</v>
      </c>
      <c r="D2952" t="s">
        <v>2841</v>
      </c>
      <c r="E2952" t="s">
        <v>6979</v>
      </c>
      <c r="F2952" t="s">
        <v>179</v>
      </c>
      <c r="G2952">
        <v>592.63</v>
      </c>
      <c r="H2952">
        <v>493.86</v>
      </c>
      <c r="I2952">
        <v>19.75</v>
      </c>
      <c r="J2952" t="s">
        <v>61</v>
      </c>
      <c r="K2952">
        <v>0</v>
      </c>
      <c r="L2952">
        <v>0</v>
      </c>
      <c r="M2952" t="s">
        <v>31</v>
      </c>
      <c r="N2952">
        <v>493.86</v>
      </c>
      <c r="O2952">
        <v>98.77</v>
      </c>
      <c r="P2952" t="s">
        <v>2788</v>
      </c>
      <c r="Q2952">
        <v>493.86</v>
      </c>
      <c r="R2952">
        <v>8.15</v>
      </c>
      <c r="S2952" t="s">
        <v>33</v>
      </c>
      <c r="T2952">
        <v>493.86</v>
      </c>
      <c r="U2952">
        <v>37.53</v>
      </c>
      <c r="V2952" t="s">
        <v>33</v>
      </c>
      <c r="W2952" t="s">
        <v>33</v>
      </c>
      <c r="X2952" t="s">
        <v>986</v>
      </c>
      <c r="Y2952" t="s">
        <v>99</v>
      </c>
      <c r="Z2952" t="s">
        <v>4049</v>
      </c>
      <c r="AA2952" t="s">
        <v>4050</v>
      </c>
      <c r="AC2952" s="13" t="str">
        <f t="shared" si="478"/>
        <v>000168974</v>
      </c>
      <c r="AD2952" t="str">
        <f t="shared" si="479"/>
        <v>27/11/2015</v>
      </c>
      <c r="AE2952" t="str">
        <f t="shared" si="480"/>
        <v>82321845000143</v>
      </c>
      <c r="AF2952" s="14">
        <f t="shared" si="481"/>
        <v>592.63</v>
      </c>
      <c r="AG2952">
        <f t="shared" si="482"/>
        <v>18</v>
      </c>
      <c r="AH2952">
        <f t="shared" si="483"/>
        <v>1</v>
      </c>
      <c r="AI2952" s="16">
        <v>6786453</v>
      </c>
      <c r="AJ2952" s="16" t="s">
        <v>7519</v>
      </c>
      <c r="AK2952" s="16" t="s">
        <v>5984</v>
      </c>
      <c r="AL2952" s="16" t="s">
        <v>480</v>
      </c>
      <c r="AM2952" s="16" t="s">
        <v>7143</v>
      </c>
      <c r="AN2952">
        <v>2000</v>
      </c>
      <c r="AO2952">
        <f>VLOOKUP(TRIM(AL2952),'Parcela Dedutivel'!$A$1:$B$65536,2,FALSE)</f>
        <v>0</v>
      </c>
      <c r="AP2952" s="15">
        <f t="shared" si="484"/>
        <v>0</v>
      </c>
      <c r="AQ2952" s="16">
        <f t="shared" si="485"/>
        <v>0</v>
      </c>
      <c r="AV2952" s="18"/>
      <c r="AY2952" s="17"/>
      <c r="AZ2952" s="17"/>
    </row>
    <row r="2953" spans="1:52" hidden="1" x14ac:dyDescent="0.25">
      <c r="A2953" t="s">
        <v>26</v>
      </c>
      <c r="B2953" t="s">
        <v>6741</v>
      </c>
      <c r="C2953">
        <v>42335</v>
      </c>
      <c r="D2953" t="s">
        <v>2841</v>
      </c>
      <c r="E2953" t="s">
        <v>6979</v>
      </c>
      <c r="F2953" t="s">
        <v>179</v>
      </c>
      <c r="G2953">
        <v>178.35999999999999</v>
      </c>
      <c r="H2953">
        <v>148.63</v>
      </c>
      <c r="I2953">
        <v>5.95</v>
      </c>
      <c r="J2953" t="s">
        <v>61</v>
      </c>
      <c r="K2953">
        <v>0</v>
      </c>
      <c r="L2953">
        <v>0</v>
      </c>
      <c r="M2953" t="s">
        <v>31</v>
      </c>
      <c r="N2953">
        <v>148.63</v>
      </c>
      <c r="O2953">
        <v>29.73</v>
      </c>
      <c r="P2953" t="s">
        <v>2788</v>
      </c>
      <c r="Q2953">
        <v>148.63</v>
      </c>
      <c r="R2953">
        <v>2.4500000000000002</v>
      </c>
      <c r="S2953" t="s">
        <v>33</v>
      </c>
      <c r="T2953">
        <v>148.63</v>
      </c>
      <c r="U2953">
        <v>11.3</v>
      </c>
      <c r="V2953" t="s">
        <v>33</v>
      </c>
      <c r="W2953" t="s">
        <v>33</v>
      </c>
      <c r="X2953" t="s">
        <v>986</v>
      </c>
      <c r="Y2953" t="s">
        <v>99</v>
      </c>
      <c r="Z2953" t="s">
        <v>6742</v>
      </c>
      <c r="AA2953" t="s">
        <v>6743</v>
      </c>
      <c r="AC2953" s="13" t="str">
        <f t="shared" si="478"/>
        <v>000168974</v>
      </c>
      <c r="AD2953" t="str">
        <f t="shared" si="479"/>
        <v>27/11/2015</v>
      </c>
      <c r="AE2953" t="str">
        <f t="shared" si="480"/>
        <v>82321845000143</v>
      </c>
      <c r="AF2953" s="14">
        <f t="shared" si="481"/>
        <v>178.35999999999999</v>
      </c>
      <c r="AG2953">
        <f t="shared" si="482"/>
        <v>18</v>
      </c>
      <c r="AH2953">
        <f t="shared" si="483"/>
        <v>1</v>
      </c>
      <c r="AI2953" s="16">
        <v>6786453</v>
      </c>
      <c r="AJ2953" s="16" t="s">
        <v>7519</v>
      </c>
      <c r="AK2953" s="16" t="s">
        <v>1855</v>
      </c>
      <c r="AL2953" s="16" t="s">
        <v>1861</v>
      </c>
      <c r="AM2953" s="16" t="s">
        <v>7143</v>
      </c>
      <c r="AN2953">
        <v>2</v>
      </c>
      <c r="AO2953">
        <f>VLOOKUP(TRIM(AL2953),'Parcela Dedutivel'!$A$1:$B$65536,2,FALSE)</f>
        <v>0</v>
      </c>
      <c r="AP2953" s="15">
        <f t="shared" si="484"/>
        <v>0</v>
      </c>
      <c r="AQ2953" s="16">
        <f t="shared" si="485"/>
        <v>0</v>
      </c>
      <c r="AV2953" s="18"/>
      <c r="AY2953" s="17"/>
      <c r="AZ2953" s="17"/>
    </row>
    <row r="2954" spans="1:52" hidden="1" x14ac:dyDescent="0.25">
      <c r="A2954" t="s">
        <v>26</v>
      </c>
      <c r="B2954" t="s">
        <v>6741</v>
      </c>
      <c r="C2954">
        <v>42335</v>
      </c>
      <c r="D2954" t="s">
        <v>2841</v>
      </c>
      <c r="E2954" t="s">
        <v>6979</v>
      </c>
      <c r="F2954" t="s">
        <v>179</v>
      </c>
      <c r="G2954">
        <v>155.75</v>
      </c>
      <c r="H2954">
        <v>129.79</v>
      </c>
      <c r="I2954">
        <v>5.19</v>
      </c>
      <c r="J2954" t="s">
        <v>61</v>
      </c>
      <c r="K2954">
        <v>0</v>
      </c>
      <c r="L2954">
        <v>0</v>
      </c>
      <c r="M2954" t="s">
        <v>31</v>
      </c>
      <c r="N2954">
        <v>129.79</v>
      </c>
      <c r="O2954">
        <v>25.96</v>
      </c>
      <c r="P2954" t="s">
        <v>2788</v>
      </c>
      <c r="Q2954">
        <v>129.79</v>
      </c>
      <c r="R2954">
        <v>2.14</v>
      </c>
      <c r="S2954" t="s">
        <v>33</v>
      </c>
      <c r="T2954">
        <v>129.79</v>
      </c>
      <c r="U2954">
        <v>9.86</v>
      </c>
      <c r="V2954" t="s">
        <v>33</v>
      </c>
      <c r="W2954" t="s">
        <v>33</v>
      </c>
      <c r="X2954" t="s">
        <v>986</v>
      </c>
      <c r="Y2954" t="s">
        <v>99</v>
      </c>
      <c r="Z2954" t="s">
        <v>126</v>
      </c>
      <c r="AA2954" t="s">
        <v>127</v>
      </c>
      <c r="AC2954" s="13" t="str">
        <f t="shared" si="478"/>
        <v>000168974</v>
      </c>
      <c r="AD2954" t="str">
        <f t="shared" si="479"/>
        <v>27/11/2015</v>
      </c>
      <c r="AE2954" t="str">
        <f t="shared" si="480"/>
        <v>82321845000143</v>
      </c>
      <c r="AF2954" s="14">
        <f t="shared" si="481"/>
        <v>155.75</v>
      </c>
      <c r="AG2954">
        <f t="shared" si="482"/>
        <v>18</v>
      </c>
      <c r="AH2954">
        <f t="shared" si="483"/>
        <v>1</v>
      </c>
      <c r="AI2954" s="16">
        <v>6786453</v>
      </c>
      <c r="AJ2954" s="16" t="s">
        <v>7519</v>
      </c>
      <c r="AK2954" s="16" t="s">
        <v>1855</v>
      </c>
      <c r="AL2954" s="16" t="s">
        <v>1859</v>
      </c>
      <c r="AM2954" s="16" t="s">
        <v>7143</v>
      </c>
      <c r="AN2954">
        <v>2</v>
      </c>
      <c r="AO2954">
        <f>VLOOKUP(TRIM(AL2954),'Parcela Dedutivel'!$A$1:$B$65536,2,FALSE)</f>
        <v>9.3467500000000009E-2</v>
      </c>
      <c r="AP2954" s="15">
        <f t="shared" si="484"/>
        <v>9.3467500000000009E-2</v>
      </c>
      <c r="AQ2954" s="16">
        <f t="shared" si="485"/>
        <v>0.18693500000000002</v>
      </c>
      <c r="AV2954" s="18"/>
      <c r="AY2954" s="17"/>
      <c r="AZ2954" s="17"/>
    </row>
    <row r="2955" spans="1:52" hidden="1" x14ac:dyDescent="0.25">
      <c r="A2955" t="s">
        <v>26</v>
      </c>
      <c r="B2955" t="s">
        <v>6741</v>
      </c>
      <c r="C2955">
        <v>42335</v>
      </c>
      <c r="D2955" t="s">
        <v>2841</v>
      </c>
      <c r="E2955" t="s">
        <v>6979</v>
      </c>
      <c r="F2955" t="s">
        <v>179</v>
      </c>
      <c r="G2955">
        <v>211.13</v>
      </c>
      <c r="H2955">
        <v>183.59</v>
      </c>
      <c r="I2955">
        <v>7.34</v>
      </c>
      <c r="J2955" t="s">
        <v>61</v>
      </c>
      <c r="K2955">
        <v>0</v>
      </c>
      <c r="L2955">
        <v>0</v>
      </c>
      <c r="M2955" t="s">
        <v>31</v>
      </c>
      <c r="N2955">
        <v>183.59</v>
      </c>
      <c r="O2955">
        <v>27.54</v>
      </c>
      <c r="P2955" t="s">
        <v>2788</v>
      </c>
      <c r="Q2955">
        <v>183.59</v>
      </c>
      <c r="R2955">
        <v>3.0300000000000002</v>
      </c>
      <c r="S2955" t="s">
        <v>33</v>
      </c>
      <c r="T2955">
        <v>183.59</v>
      </c>
      <c r="U2955">
        <v>13.950000000000001</v>
      </c>
      <c r="V2955" t="s">
        <v>33</v>
      </c>
      <c r="W2955" t="s">
        <v>33</v>
      </c>
      <c r="X2955" t="s">
        <v>986</v>
      </c>
      <c r="Y2955" t="s">
        <v>91</v>
      </c>
      <c r="Z2955" t="s">
        <v>4883</v>
      </c>
      <c r="AA2955" t="s">
        <v>4884</v>
      </c>
      <c r="AC2955" s="13" t="str">
        <f t="shared" si="478"/>
        <v>000168974</v>
      </c>
      <c r="AD2955" t="str">
        <f t="shared" si="479"/>
        <v>27/11/2015</v>
      </c>
      <c r="AE2955" t="str">
        <f t="shared" si="480"/>
        <v>82321845000143</v>
      </c>
      <c r="AF2955" s="14">
        <f t="shared" si="481"/>
        <v>211.13</v>
      </c>
      <c r="AG2955">
        <f t="shared" si="482"/>
        <v>18</v>
      </c>
      <c r="AH2955">
        <f t="shared" si="483"/>
        <v>1</v>
      </c>
      <c r="AI2955" s="16">
        <v>6786453</v>
      </c>
      <c r="AJ2955" s="16" t="s">
        <v>7519</v>
      </c>
      <c r="AK2955" s="16" t="s">
        <v>5984</v>
      </c>
      <c r="AL2955" s="16" t="s">
        <v>1861</v>
      </c>
      <c r="AM2955" s="16" t="s">
        <v>7143</v>
      </c>
      <c r="AN2955">
        <v>2000</v>
      </c>
      <c r="AO2955">
        <f>VLOOKUP(TRIM(AL2955),'Parcela Dedutivel'!$A$1:$B$65536,2,FALSE)</f>
        <v>0</v>
      </c>
      <c r="AP2955" s="15">
        <f t="shared" si="484"/>
        <v>0</v>
      </c>
      <c r="AQ2955" s="16">
        <f t="shared" si="485"/>
        <v>0</v>
      </c>
      <c r="AV2955" s="18"/>
      <c r="AY2955" s="17"/>
      <c r="AZ2955" s="17"/>
    </row>
    <row r="2956" spans="1:52" hidden="1" x14ac:dyDescent="0.25">
      <c r="A2956" t="s">
        <v>26</v>
      </c>
      <c r="B2956" t="s">
        <v>6741</v>
      </c>
      <c r="C2956">
        <v>42335</v>
      </c>
      <c r="D2956" t="s">
        <v>2841</v>
      </c>
      <c r="E2956" t="s">
        <v>6979</v>
      </c>
      <c r="F2956" t="s">
        <v>179</v>
      </c>
      <c r="G2956">
        <v>404.31</v>
      </c>
      <c r="H2956">
        <v>351.57</v>
      </c>
      <c r="I2956">
        <v>14.06</v>
      </c>
      <c r="J2956" t="s">
        <v>61</v>
      </c>
      <c r="K2956">
        <v>0</v>
      </c>
      <c r="L2956">
        <v>0</v>
      </c>
      <c r="M2956" t="s">
        <v>31</v>
      </c>
      <c r="N2956">
        <v>351.57</v>
      </c>
      <c r="O2956">
        <v>52.74</v>
      </c>
      <c r="P2956" t="s">
        <v>2788</v>
      </c>
      <c r="Q2956">
        <v>351.57</v>
      </c>
      <c r="R2956">
        <v>5.8</v>
      </c>
      <c r="S2956" t="s">
        <v>33</v>
      </c>
      <c r="T2956">
        <v>351.57</v>
      </c>
      <c r="U2956">
        <v>26.72</v>
      </c>
      <c r="V2956" t="s">
        <v>33</v>
      </c>
      <c r="W2956" t="s">
        <v>33</v>
      </c>
      <c r="X2956" t="s">
        <v>986</v>
      </c>
      <c r="Y2956" t="s">
        <v>91</v>
      </c>
      <c r="Z2956" t="s">
        <v>1199</v>
      </c>
      <c r="AA2956" t="s">
        <v>1200</v>
      </c>
      <c r="AC2956" s="13" t="str">
        <f t="shared" si="478"/>
        <v>000168974</v>
      </c>
      <c r="AD2956" t="str">
        <f t="shared" si="479"/>
        <v>27/11/2015</v>
      </c>
      <c r="AE2956" t="str">
        <f t="shared" si="480"/>
        <v>82321845000143</v>
      </c>
      <c r="AF2956" s="14">
        <f t="shared" si="481"/>
        <v>404.31</v>
      </c>
      <c r="AG2956">
        <f t="shared" si="482"/>
        <v>18</v>
      </c>
      <c r="AH2956">
        <f t="shared" si="483"/>
        <v>1</v>
      </c>
      <c r="AI2956" s="16">
        <v>6786453</v>
      </c>
      <c r="AJ2956" s="16" t="s">
        <v>7519</v>
      </c>
      <c r="AK2956" s="16" t="s">
        <v>1855</v>
      </c>
      <c r="AL2956" s="16" t="s">
        <v>1857</v>
      </c>
      <c r="AM2956" s="16" t="s">
        <v>7143</v>
      </c>
      <c r="AN2956">
        <v>2</v>
      </c>
      <c r="AO2956">
        <f>VLOOKUP(TRIM(AL2956),'Parcela Dedutivel'!$A$1:$B$65536,2,FALSE)</f>
        <v>0</v>
      </c>
      <c r="AP2956" s="15">
        <f t="shared" si="484"/>
        <v>0</v>
      </c>
      <c r="AQ2956" s="16">
        <f t="shared" si="485"/>
        <v>0</v>
      </c>
      <c r="AV2956" s="18"/>
      <c r="AY2956" s="17"/>
      <c r="AZ2956" s="17"/>
    </row>
    <row r="2957" spans="1:52" hidden="1" x14ac:dyDescent="0.25">
      <c r="A2957" t="s">
        <v>26</v>
      </c>
      <c r="B2957" t="s">
        <v>6741</v>
      </c>
      <c r="C2957">
        <v>42335</v>
      </c>
      <c r="D2957" t="s">
        <v>2841</v>
      </c>
      <c r="E2957" t="s">
        <v>6979</v>
      </c>
      <c r="F2957" t="s">
        <v>179</v>
      </c>
      <c r="G2957">
        <v>70.55</v>
      </c>
      <c r="H2957">
        <v>61.35</v>
      </c>
      <c r="I2957">
        <v>2.4500000000000002</v>
      </c>
      <c r="J2957" t="s">
        <v>61</v>
      </c>
      <c r="K2957">
        <v>0</v>
      </c>
      <c r="L2957">
        <v>0</v>
      </c>
      <c r="M2957" t="s">
        <v>31</v>
      </c>
      <c r="N2957">
        <v>61.35</v>
      </c>
      <c r="O2957">
        <v>9.2000000000000011</v>
      </c>
      <c r="P2957" t="s">
        <v>2788</v>
      </c>
      <c r="Q2957">
        <v>61.35</v>
      </c>
      <c r="R2957">
        <v>1.01</v>
      </c>
      <c r="S2957" t="s">
        <v>33</v>
      </c>
      <c r="T2957">
        <v>61.35</v>
      </c>
      <c r="U2957">
        <v>4.66</v>
      </c>
      <c r="V2957" t="s">
        <v>33</v>
      </c>
      <c r="W2957" t="s">
        <v>33</v>
      </c>
      <c r="X2957" t="s">
        <v>986</v>
      </c>
      <c r="Y2957" t="s">
        <v>91</v>
      </c>
      <c r="Z2957" t="s">
        <v>2838</v>
      </c>
      <c r="AA2957" t="s">
        <v>2839</v>
      </c>
      <c r="AC2957" s="13" t="str">
        <f t="shared" si="478"/>
        <v>000168974</v>
      </c>
      <c r="AD2957" t="str">
        <f t="shared" si="479"/>
        <v>27/11/2015</v>
      </c>
      <c r="AE2957" t="str">
        <f t="shared" si="480"/>
        <v>82321845000143</v>
      </c>
      <c r="AF2957" s="14">
        <f t="shared" si="481"/>
        <v>70.55</v>
      </c>
      <c r="AG2957">
        <f t="shared" si="482"/>
        <v>18</v>
      </c>
      <c r="AH2957">
        <f t="shared" si="483"/>
        <v>1</v>
      </c>
      <c r="AI2957" s="16">
        <v>6786453</v>
      </c>
      <c r="AJ2957" s="16" t="s">
        <v>7519</v>
      </c>
      <c r="AK2957" s="16" t="s">
        <v>5984</v>
      </c>
      <c r="AL2957" s="16" t="s">
        <v>1857</v>
      </c>
      <c r="AM2957" s="16" t="s">
        <v>7143</v>
      </c>
      <c r="AN2957">
        <v>2000</v>
      </c>
      <c r="AO2957">
        <f>VLOOKUP(TRIM(AL2957),'Parcela Dedutivel'!$A$1:$B$65536,2,FALSE)</f>
        <v>0</v>
      </c>
      <c r="AP2957" s="15">
        <f t="shared" si="484"/>
        <v>0</v>
      </c>
      <c r="AQ2957" s="16">
        <f t="shared" si="485"/>
        <v>0</v>
      </c>
      <c r="AV2957" s="18"/>
      <c r="AY2957" s="17"/>
      <c r="AZ2957" s="17"/>
    </row>
    <row r="2958" spans="1:52" hidden="1" x14ac:dyDescent="0.25">
      <c r="A2958" t="s">
        <v>26</v>
      </c>
      <c r="B2958" t="s">
        <v>6741</v>
      </c>
      <c r="C2958">
        <v>42335</v>
      </c>
      <c r="D2958" t="s">
        <v>2841</v>
      </c>
      <c r="E2958" t="s">
        <v>6979</v>
      </c>
      <c r="F2958" t="s">
        <v>179</v>
      </c>
      <c r="G2958">
        <v>194.35999999999999</v>
      </c>
      <c r="H2958">
        <v>169.01</v>
      </c>
      <c r="I2958">
        <v>6.76</v>
      </c>
      <c r="J2958" t="s">
        <v>61</v>
      </c>
      <c r="K2958">
        <v>0</v>
      </c>
      <c r="L2958">
        <v>0</v>
      </c>
      <c r="M2958" t="s">
        <v>31</v>
      </c>
      <c r="N2958">
        <v>169.01</v>
      </c>
      <c r="O2958">
        <v>25.35</v>
      </c>
      <c r="P2958" t="s">
        <v>2788</v>
      </c>
      <c r="Q2958">
        <v>169.01</v>
      </c>
      <c r="R2958">
        <v>2.79</v>
      </c>
      <c r="S2958" t="s">
        <v>33</v>
      </c>
      <c r="T2958">
        <v>169.01</v>
      </c>
      <c r="U2958">
        <v>12.84</v>
      </c>
      <c r="V2958" t="s">
        <v>33</v>
      </c>
      <c r="W2958" t="s">
        <v>33</v>
      </c>
      <c r="X2958" t="s">
        <v>986</v>
      </c>
      <c r="Y2958" t="s">
        <v>91</v>
      </c>
      <c r="Z2958" t="s">
        <v>4119</v>
      </c>
      <c r="AA2958" t="s">
        <v>4120</v>
      </c>
      <c r="AC2958" s="13" t="str">
        <f t="shared" si="478"/>
        <v>000168974</v>
      </c>
      <c r="AD2958" t="str">
        <f t="shared" si="479"/>
        <v>27/11/2015</v>
      </c>
      <c r="AE2958" t="str">
        <f t="shared" si="480"/>
        <v>82321845000143</v>
      </c>
      <c r="AF2958" s="14">
        <f t="shared" si="481"/>
        <v>194.35999999999999</v>
      </c>
      <c r="AG2958">
        <f t="shared" si="482"/>
        <v>18</v>
      </c>
      <c r="AH2958">
        <f t="shared" si="483"/>
        <v>1</v>
      </c>
      <c r="AI2958" s="16">
        <v>6786453</v>
      </c>
      <c r="AJ2958" s="16" t="s">
        <v>7519</v>
      </c>
      <c r="AK2958" s="16" t="s">
        <v>5985</v>
      </c>
      <c r="AL2958" s="16" t="s">
        <v>5986</v>
      </c>
      <c r="AM2958" s="16" t="s">
        <v>7143</v>
      </c>
      <c r="AN2958">
        <v>2000</v>
      </c>
      <c r="AO2958">
        <f>VLOOKUP(TRIM(AL2958),'Parcela Dedutivel'!$A$1:$B$65536,2,FALSE)</f>
        <v>9.7919999999999993E-2</v>
      </c>
      <c r="AP2958" s="15">
        <f t="shared" si="484"/>
        <v>9.7919999999999993E-2</v>
      </c>
      <c r="AQ2958" s="16">
        <f t="shared" si="485"/>
        <v>195.83999999999997</v>
      </c>
      <c r="AV2958" s="18"/>
      <c r="AY2958" s="17"/>
      <c r="AZ2958" s="17"/>
    </row>
    <row r="2959" spans="1:52" hidden="1" x14ac:dyDescent="0.25">
      <c r="A2959" t="s">
        <v>26</v>
      </c>
      <c r="B2959" t="s">
        <v>6741</v>
      </c>
      <c r="C2959">
        <v>42335</v>
      </c>
      <c r="D2959" t="s">
        <v>2841</v>
      </c>
      <c r="E2959" t="s">
        <v>6979</v>
      </c>
      <c r="F2959" t="s">
        <v>179</v>
      </c>
      <c r="G2959">
        <v>152.97999999999999</v>
      </c>
      <c r="H2959">
        <v>133.03</v>
      </c>
      <c r="I2959">
        <v>5.32</v>
      </c>
      <c r="J2959" t="s">
        <v>61</v>
      </c>
      <c r="K2959">
        <v>0</v>
      </c>
      <c r="L2959">
        <v>0</v>
      </c>
      <c r="M2959" t="s">
        <v>31</v>
      </c>
      <c r="N2959">
        <v>133.03</v>
      </c>
      <c r="O2959">
        <v>19.95</v>
      </c>
      <c r="P2959" t="s">
        <v>2788</v>
      </c>
      <c r="Q2959">
        <v>133.03</v>
      </c>
      <c r="R2959">
        <v>2.19</v>
      </c>
      <c r="S2959" t="s">
        <v>33</v>
      </c>
      <c r="T2959">
        <v>133.03</v>
      </c>
      <c r="U2959">
        <v>10.11</v>
      </c>
      <c r="V2959" t="s">
        <v>33</v>
      </c>
      <c r="W2959" t="s">
        <v>33</v>
      </c>
      <c r="X2959" t="s">
        <v>986</v>
      </c>
      <c r="Y2959" t="s">
        <v>91</v>
      </c>
      <c r="Z2959" t="s">
        <v>3666</v>
      </c>
      <c r="AA2959" t="s">
        <v>3667</v>
      </c>
      <c r="AC2959" s="13" t="str">
        <f t="shared" si="478"/>
        <v>000168974</v>
      </c>
      <c r="AD2959" t="str">
        <f t="shared" si="479"/>
        <v>27/11/2015</v>
      </c>
      <c r="AE2959" t="str">
        <f t="shared" si="480"/>
        <v>82321845000143</v>
      </c>
      <c r="AF2959" s="14">
        <f t="shared" si="481"/>
        <v>152.97999999999999</v>
      </c>
      <c r="AG2959">
        <f t="shared" si="482"/>
        <v>18</v>
      </c>
      <c r="AH2959">
        <f t="shared" si="483"/>
        <v>1</v>
      </c>
      <c r="AI2959" s="16">
        <v>7433213</v>
      </c>
      <c r="AJ2959" s="16" t="s">
        <v>7806</v>
      </c>
      <c r="AK2959" s="16" t="s">
        <v>5988</v>
      </c>
      <c r="AL2959" s="16" t="s">
        <v>5968</v>
      </c>
      <c r="AM2959" s="16" t="s">
        <v>7143</v>
      </c>
      <c r="AN2959">
        <v>0.5</v>
      </c>
      <c r="AO2959">
        <f>VLOOKUP(TRIM(AL2959),'Parcela Dedutivel'!$A$1:$B$65536,2,FALSE)</f>
        <v>3.2596409999999999E-2</v>
      </c>
      <c r="AP2959" s="15">
        <f t="shared" si="484"/>
        <v>3.2596409999999999E-2</v>
      </c>
      <c r="AQ2959" s="16">
        <f t="shared" si="485"/>
        <v>1.6298205E-2</v>
      </c>
      <c r="AV2959" s="18"/>
      <c r="AY2959" s="17"/>
      <c r="AZ2959" s="17"/>
    </row>
    <row r="2960" spans="1:52" hidden="1" x14ac:dyDescent="0.25">
      <c r="A2960" t="s">
        <v>26</v>
      </c>
      <c r="B2960" t="s">
        <v>6741</v>
      </c>
      <c r="C2960">
        <v>42335</v>
      </c>
      <c r="D2960" t="s">
        <v>2841</v>
      </c>
      <c r="E2960" t="s">
        <v>6979</v>
      </c>
      <c r="F2960" t="s">
        <v>179</v>
      </c>
      <c r="G2960">
        <v>644.19999999999993</v>
      </c>
      <c r="H2960">
        <v>560.16999999999996</v>
      </c>
      <c r="I2960">
        <v>22.41</v>
      </c>
      <c r="J2960" t="s">
        <v>61</v>
      </c>
      <c r="K2960">
        <v>0</v>
      </c>
      <c r="L2960">
        <v>0</v>
      </c>
      <c r="M2960" t="s">
        <v>31</v>
      </c>
      <c r="N2960">
        <v>560.16999999999996</v>
      </c>
      <c r="O2960">
        <v>84.03</v>
      </c>
      <c r="P2960" t="s">
        <v>2788</v>
      </c>
      <c r="Q2960">
        <v>560.16999999999996</v>
      </c>
      <c r="R2960">
        <v>9.24</v>
      </c>
      <c r="S2960" t="s">
        <v>33</v>
      </c>
      <c r="T2960">
        <v>560.16999999999996</v>
      </c>
      <c r="U2960">
        <v>42.57</v>
      </c>
      <c r="V2960" t="s">
        <v>33</v>
      </c>
      <c r="W2960" t="s">
        <v>33</v>
      </c>
      <c r="X2960" t="s">
        <v>986</v>
      </c>
      <c r="Y2960" t="s">
        <v>91</v>
      </c>
      <c r="Z2960" t="s">
        <v>6744</v>
      </c>
      <c r="AA2960" t="s">
        <v>6745</v>
      </c>
      <c r="AC2960" s="13" t="str">
        <f t="shared" si="478"/>
        <v>000168974</v>
      </c>
      <c r="AD2960" t="str">
        <f t="shared" si="479"/>
        <v>27/11/2015</v>
      </c>
      <c r="AE2960" t="str">
        <f t="shared" si="480"/>
        <v>82321845000143</v>
      </c>
      <c r="AF2960" s="14">
        <f t="shared" si="481"/>
        <v>644.19999999999993</v>
      </c>
      <c r="AG2960">
        <f t="shared" si="482"/>
        <v>18</v>
      </c>
      <c r="AH2960">
        <f t="shared" si="483"/>
        <v>1</v>
      </c>
      <c r="AI2960" s="16">
        <v>6786453</v>
      </c>
      <c r="AJ2960" s="16" t="s">
        <v>7519</v>
      </c>
      <c r="AK2960" s="16" t="s">
        <v>5990</v>
      </c>
      <c r="AL2960" s="16" t="s">
        <v>1863</v>
      </c>
      <c r="AM2960" s="16" t="s">
        <v>7143</v>
      </c>
      <c r="AN2960">
        <v>2</v>
      </c>
      <c r="AO2960">
        <f>VLOOKUP(TRIM(AL2960),'Parcela Dedutivel'!$A$1:$B$65536,2,FALSE)</f>
        <v>0</v>
      </c>
      <c r="AP2960" s="15">
        <f t="shared" si="484"/>
        <v>0</v>
      </c>
      <c r="AQ2960" s="16">
        <f t="shared" si="485"/>
        <v>0</v>
      </c>
      <c r="AV2960" s="18"/>
      <c r="AY2960" s="17"/>
      <c r="AZ2960" s="17"/>
    </row>
    <row r="2961" spans="1:52" hidden="1" x14ac:dyDescent="0.25">
      <c r="A2961" t="s">
        <v>26</v>
      </c>
      <c r="B2961" t="s">
        <v>6741</v>
      </c>
      <c r="C2961">
        <v>42335</v>
      </c>
      <c r="D2961" t="s">
        <v>2841</v>
      </c>
      <c r="E2961" t="s">
        <v>6979</v>
      </c>
      <c r="F2961" t="s">
        <v>179</v>
      </c>
      <c r="G2961">
        <v>190.18</v>
      </c>
      <c r="H2961">
        <v>165.37</v>
      </c>
      <c r="I2961">
        <v>6.61</v>
      </c>
      <c r="J2961" t="s">
        <v>61</v>
      </c>
      <c r="K2961">
        <v>0</v>
      </c>
      <c r="L2961">
        <v>0</v>
      </c>
      <c r="M2961" t="s">
        <v>31</v>
      </c>
      <c r="N2961">
        <v>165.37</v>
      </c>
      <c r="O2961">
        <v>24.810000000000002</v>
      </c>
      <c r="P2961" t="s">
        <v>2788</v>
      </c>
      <c r="Q2961">
        <v>165.37</v>
      </c>
      <c r="R2961">
        <v>2.73</v>
      </c>
      <c r="S2961" t="s">
        <v>33</v>
      </c>
      <c r="T2961">
        <v>165.37</v>
      </c>
      <c r="U2961">
        <v>12.57</v>
      </c>
      <c r="V2961" t="s">
        <v>33</v>
      </c>
      <c r="W2961" t="s">
        <v>33</v>
      </c>
      <c r="X2961" t="s">
        <v>986</v>
      </c>
      <c r="Y2961" t="s">
        <v>91</v>
      </c>
      <c r="Z2961" t="s">
        <v>4618</v>
      </c>
      <c r="AA2961" t="s">
        <v>4619</v>
      </c>
      <c r="AC2961" s="13" t="str">
        <f t="shared" si="478"/>
        <v>000168974</v>
      </c>
      <c r="AD2961" t="str">
        <f t="shared" si="479"/>
        <v>27/11/2015</v>
      </c>
      <c r="AE2961" t="str">
        <f t="shared" si="480"/>
        <v>82321845000143</v>
      </c>
      <c r="AF2961" s="14">
        <f t="shared" si="481"/>
        <v>190.18</v>
      </c>
      <c r="AG2961">
        <f t="shared" si="482"/>
        <v>18</v>
      </c>
      <c r="AH2961">
        <f t="shared" si="483"/>
        <v>1</v>
      </c>
      <c r="AI2961" s="16">
        <v>6786453</v>
      </c>
      <c r="AJ2961" s="16" t="s">
        <v>7519</v>
      </c>
      <c r="AK2961" s="16" t="s">
        <v>5990</v>
      </c>
      <c r="AL2961" s="16" t="s">
        <v>480</v>
      </c>
      <c r="AM2961" s="16" t="s">
        <v>7143</v>
      </c>
      <c r="AN2961">
        <v>2</v>
      </c>
      <c r="AO2961">
        <f>VLOOKUP(TRIM(AL2961),'Parcela Dedutivel'!$A$1:$B$65536,2,FALSE)</f>
        <v>0</v>
      </c>
      <c r="AP2961" s="15">
        <f t="shared" si="484"/>
        <v>0</v>
      </c>
      <c r="AQ2961" s="16">
        <f t="shared" si="485"/>
        <v>0</v>
      </c>
      <c r="AV2961" s="18"/>
      <c r="AY2961" s="17"/>
      <c r="AZ2961" s="17"/>
    </row>
    <row r="2962" spans="1:52" hidden="1" x14ac:dyDescent="0.25">
      <c r="A2962" t="s">
        <v>26</v>
      </c>
      <c r="B2962" t="s">
        <v>6741</v>
      </c>
      <c r="C2962">
        <v>42335</v>
      </c>
      <c r="D2962" t="s">
        <v>3221</v>
      </c>
      <c r="E2962" t="s">
        <v>6979</v>
      </c>
      <c r="F2962" t="s">
        <v>179</v>
      </c>
      <c r="G2962">
        <v>3480.81</v>
      </c>
      <c r="H2962">
        <v>2422.73</v>
      </c>
      <c r="I2962">
        <v>96.91</v>
      </c>
      <c r="J2962" t="s">
        <v>3082</v>
      </c>
      <c r="K2962">
        <v>4397.6400000000003</v>
      </c>
      <c r="L2962">
        <v>694.67</v>
      </c>
      <c r="M2962" t="s">
        <v>3082</v>
      </c>
      <c r="N2962">
        <v>2422.73</v>
      </c>
      <c r="O2962">
        <v>363.41</v>
      </c>
      <c r="P2962" t="s">
        <v>2788</v>
      </c>
      <c r="Q2962">
        <v>2422.73</v>
      </c>
      <c r="R2962">
        <v>39.980000000000004</v>
      </c>
      <c r="S2962" t="s">
        <v>33</v>
      </c>
      <c r="T2962">
        <v>2422.73</v>
      </c>
      <c r="U2962">
        <v>184.13</v>
      </c>
      <c r="V2962" t="s">
        <v>33</v>
      </c>
      <c r="W2962" t="s">
        <v>33</v>
      </c>
      <c r="X2962" t="s">
        <v>986</v>
      </c>
      <c r="Y2962" t="s">
        <v>400</v>
      </c>
      <c r="Z2962" t="s">
        <v>987</v>
      </c>
      <c r="AA2962" t="s">
        <v>3083</v>
      </c>
      <c r="AC2962" s="13" t="str">
        <f t="shared" si="478"/>
        <v>000168974</v>
      </c>
      <c r="AD2962" t="str">
        <f t="shared" si="479"/>
        <v>27/11/2015</v>
      </c>
      <c r="AE2962" t="str">
        <f t="shared" si="480"/>
        <v>82321845000143</v>
      </c>
      <c r="AF2962" s="14">
        <f t="shared" si="481"/>
        <v>3480.81</v>
      </c>
      <c r="AG2962">
        <f t="shared" si="482"/>
        <v>18</v>
      </c>
      <c r="AH2962">
        <f t="shared" si="483"/>
        <v>1</v>
      </c>
      <c r="AI2962" s="16">
        <v>6783844</v>
      </c>
      <c r="AJ2962" s="16" t="s">
        <v>7807</v>
      </c>
      <c r="AK2962" s="16" t="s">
        <v>1864</v>
      </c>
      <c r="AL2962" s="16" t="s">
        <v>1866</v>
      </c>
      <c r="AM2962" s="16" t="s">
        <v>7438</v>
      </c>
      <c r="AN2962">
        <v>800000</v>
      </c>
      <c r="AO2962">
        <f>VLOOKUP(TRIM(AL2962),'Parcela Dedutivel'!$A$1:$B$65536,2,FALSE)</f>
        <v>0</v>
      </c>
      <c r="AP2962" s="15">
        <f t="shared" si="484"/>
        <v>0</v>
      </c>
      <c r="AQ2962" s="16">
        <f t="shared" si="485"/>
        <v>0</v>
      </c>
      <c r="AV2962" s="18"/>
      <c r="AY2962" s="17"/>
      <c r="AZ2962" s="17"/>
    </row>
    <row r="2963" spans="1:52" hidden="1" x14ac:dyDescent="0.25">
      <c r="A2963" t="s">
        <v>26</v>
      </c>
      <c r="B2963" t="s">
        <v>6746</v>
      </c>
      <c r="C2963">
        <v>42335</v>
      </c>
      <c r="D2963" t="s">
        <v>2804</v>
      </c>
      <c r="E2963" t="s">
        <v>6979</v>
      </c>
      <c r="F2963" t="s">
        <v>29</v>
      </c>
      <c r="G2963">
        <v>1003.71</v>
      </c>
      <c r="H2963">
        <v>1003.71</v>
      </c>
      <c r="I2963">
        <v>180.67000000000002</v>
      </c>
      <c r="J2963" t="s">
        <v>307</v>
      </c>
      <c r="K2963">
        <v>0</v>
      </c>
      <c r="L2963">
        <v>0</v>
      </c>
      <c r="M2963" t="s">
        <v>31</v>
      </c>
      <c r="N2963">
        <v>0</v>
      </c>
      <c r="O2963">
        <v>0</v>
      </c>
      <c r="P2963" t="s">
        <v>31</v>
      </c>
      <c r="Q2963">
        <v>1003.71</v>
      </c>
      <c r="R2963">
        <v>16.559999999999999</v>
      </c>
      <c r="S2963" t="s">
        <v>33</v>
      </c>
      <c r="T2963">
        <v>1003.71</v>
      </c>
      <c r="U2963">
        <v>76.28</v>
      </c>
      <c r="V2963" t="s">
        <v>33</v>
      </c>
      <c r="W2963" t="s">
        <v>33</v>
      </c>
      <c r="X2963" t="s">
        <v>2764</v>
      </c>
      <c r="Y2963" t="s">
        <v>240</v>
      </c>
      <c r="Z2963" t="s">
        <v>2765</v>
      </c>
      <c r="AA2963" t="s">
        <v>2766</v>
      </c>
      <c r="AC2963" s="13" t="str">
        <f t="shared" si="478"/>
        <v>000168975</v>
      </c>
      <c r="AD2963" t="str">
        <f t="shared" si="479"/>
        <v>27/11/2015</v>
      </c>
      <c r="AE2963" t="str">
        <f t="shared" si="480"/>
        <v>96404942000104</v>
      </c>
      <c r="AF2963" s="14">
        <f t="shared" si="481"/>
        <v>1003.71</v>
      </c>
      <c r="AG2963">
        <f t="shared" si="482"/>
        <v>171.29999999999998</v>
      </c>
      <c r="AH2963">
        <f t="shared" si="483"/>
        <v>1</v>
      </c>
      <c r="AI2963" s="16">
        <v>6786453</v>
      </c>
      <c r="AJ2963" s="16" t="s">
        <v>7519</v>
      </c>
      <c r="AK2963" s="16" t="s">
        <v>5990</v>
      </c>
      <c r="AL2963" s="16" t="s">
        <v>1861</v>
      </c>
      <c r="AM2963" s="16" t="s">
        <v>7143</v>
      </c>
      <c r="AN2963">
        <v>2</v>
      </c>
      <c r="AO2963">
        <f>VLOOKUP(TRIM(AL2963),'Parcela Dedutivel'!$A$1:$B$65536,2,FALSE)</f>
        <v>0</v>
      </c>
      <c r="AP2963" s="15">
        <f t="shared" si="484"/>
        <v>0</v>
      </c>
      <c r="AQ2963" s="16">
        <f t="shared" si="485"/>
        <v>0</v>
      </c>
      <c r="AV2963" s="18"/>
      <c r="AY2963" s="17"/>
      <c r="AZ2963" s="17"/>
    </row>
    <row r="2964" spans="1:52" hidden="1" x14ac:dyDescent="0.25">
      <c r="A2964" t="s">
        <v>26</v>
      </c>
      <c r="B2964" t="s">
        <v>6746</v>
      </c>
      <c r="C2964">
        <v>42335</v>
      </c>
      <c r="D2964" t="s">
        <v>2787</v>
      </c>
      <c r="E2964" t="s">
        <v>6979</v>
      </c>
      <c r="F2964" t="s">
        <v>29</v>
      </c>
      <c r="G2964">
        <v>40.65</v>
      </c>
      <c r="H2964">
        <v>35.35</v>
      </c>
      <c r="I2964">
        <v>6.36</v>
      </c>
      <c r="J2964" t="s">
        <v>61</v>
      </c>
      <c r="K2964">
        <v>0</v>
      </c>
      <c r="L2964">
        <v>0</v>
      </c>
      <c r="M2964" t="s">
        <v>31</v>
      </c>
      <c r="N2964">
        <v>35.35</v>
      </c>
      <c r="O2964">
        <v>5.3</v>
      </c>
      <c r="P2964" t="s">
        <v>2788</v>
      </c>
      <c r="Q2964">
        <v>35.35</v>
      </c>
      <c r="R2964">
        <v>0.57999999999999996</v>
      </c>
      <c r="S2964" t="s">
        <v>33</v>
      </c>
      <c r="T2964">
        <v>35.35</v>
      </c>
      <c r="U2964">
        <v>2.69</v>
      </c>
      <c r="V2964" t="s">
        <v>33</v>
      </c>
      <c r="W2964" t="s">
        <v>33</v>
      </c>
      <c r="X2964" t="s">
        <v>2764</v>
      </c>
      <c r="Y2964" t="s">
        <v>44</v>
      </c>
      <c r="Z2964" t="s">
        <v>753</v>
      </c>
      <c r="AA2964" t="s">
        <v>2767</v>
      </c>
      <c r="AC2964" s="13" t="str">
        <f t="shared" si="478"/>
        <v>000168975</v>
      </c>
      <c r="AD2964" t="str">
        <f t="shared" si="479"/>
        <v>27/11/2015</v>
      </c>
      <c r="AE2964" t="str">
        <f t="shared" si="480"/>
        <v>96404942000104</v>
      </c>
      <c r="AF2964" s="14">
        <f t="shared" si="481"/>
        <v>40.65</v>
      </c>
      <c r="AG2964">
        <f t="shared" si="482"/>
        <v>171.29999999999998</v>
      </c>
      <c r="AH2964">
        <f t="shared" si="483"/>
        <v>1</v>
      </c>
      <c r="AI2964" s="16">
        <v>6786453</v>
      </c>
      <c r="AJ2964" s="16" t="s">
        <v>7519</v>
      </c>
      <c r="AK2964" s="16" t="s">
        <v>5990</v>
      </c>
      <c r="AL2964" s="16" t="s">
        <v>5991</v>
      </c>
      <c r="AM2964" s="16" t="s">
        <v>7143</v>
      </c>
      <c r="AN2964">
        <v>2</v>
      </c>
      <c r="AO2964">
        <f>VLOOKUP(TRIM(AL2964),'Parcela Dedutivel'!$A$1:$B$65536,2,FALSE)</f>
        <v>4.5749999999999999E-2</v>
      </c>
      <c r="AP2964" s="15">
        <f t="shared" si="484"/>
        <v>4.5749999999999999E-2</v>
      </c>
      <c r="AQ2964" s="16">
        <f t="shared" si="485"/>
        <v>9.1499999999999998E-2</v>
      </c>
      <c r="AV2964" s="18"/>
      <c r="AY2964" s="17"/>
      <c r="AZ2964" s="17"/>
    </row>
    <row r="2965" spans="1:52" hidden="1" x14ac:dyDescent="0.25">
      <c r="A2965" t="s">
        <v>26</v>
      </c>
      <c r="B2965" t="s">
        <v>6746</v>
      </c>
      <c r="C2965">
        <v>42335</v>
      </c>
      <c r="D2965" t="s">
        <v>2787</v>
      </c>
      <c r="E2965" t="s">
        <v>6979</v>
      </c>
      <c r="F2965" t="s">
        <v>29</v>
      </c>
      <c r="G2965">
        <v>40.65</v>
      </c>
      <c r="H2965">
        <v>35.35</v>
      </c>
      <c r="I2965">
        <v>6.36</v>
      </c>
      <c r="J2965" t="s">
        <v>61</v>
      </c>
      <c r="K2965">
        <v>0</v>
      </c>
      <c r="L2965">
        <v>0</v>
      </c>
      <c r="M2965" t="s">
        <v>31</v>
      </c>
      <c r="N2965">
        <v>35.35</v>
      </c>
      <c r="O2965">
        <v>5.3</v>
      </c>
      <c r="P2965" t="s">
        <v>2788</v>
      </c>
      <c r="Q2965">
        <v>35.35</v>
      </c>
      <c r="R2965">
        <v>0.57999999999999996</v>
      </c>
      <c r="S2965" t="s">
        <v>33</v>
      </c>
      <c r="T2965">
        <v>35.35</v>
      </c>
      <c r="U2965">
        <v>2.69</v>
      </c>
      <c r="V2965" t="s">
        <v>33</v>
      </c>
      <c r="W2965" t="s">
        <v>33</v>
      </c>
      <c r="X2965" t="s">
        <v>2764</v>
      </c>
      <c r="Y2965" t="s">
        <v>44</v>
      </c>
      <c r="Z2965" t="s">
        <v>753</v>
      </c>
      <c r="AA2965" t="s">
        <v>754</v>
      </c>
      <c r="AC2965" s="13" t="str">
        <f t="shared" si="478"/>
        <v>000168975</v>
      </c>
      <c r="AD2965" t="str">
        <f t="shared" si="479"/>
        <v>27/11/2015</v>
      </c>
      <c r="AE2965" t="str">
        <f t="shared" si="480"/>
        <v>96404942000104</v>
      </c>
      <c r="AF2965" s="14">
        <f t="shared" si="481"/>
        <v>40.65</v>
      </c>
      <c r="AG2965">
        <f t="shared" si="482"/>
        <v>171.29999999999998</v>
      </c>
      <c r="AH2965">
        <f t="shared" si="483"/>
        <v>1</v>
      </c>
      <c r="AI2965" s="16">
        <v>6786453</v>
      </c>
      <c r="AJ2965" s="16" t="s">
        <v>7519</v>
      </c>
      <c r="AK2965" s="16" t="s">
        <v>5990</v>
      </c>
      <c r="AL2965" s="16" t="s">
        <v>5992</v>
      </c>
      <c r="AM2965" s="16" t="s">
        <v>7143</v>
      </c>
      <c r="AN2965">
        <v>2</v>
      </c>
      <c r="AO2965">
        <f>VLOOKUP(TRIM(AL2965),'Parcela Dedutivel'!$A$1:$B$65536,2,FALSE)</f>
        <v>0</v>
      </c>
      <c r="AP2965" s="15">
        <f t="shared" si="484"/>
        <v>0</v>
      </c>
      <c r="AQ2965" s="16">
        <f t="shared" si="485"/>
        <v>0</v>
      </c>
      <c r="AV2965" s="18"/>
      <c r="AY2965" s="17"/>
      <c r="AZ2965" s="17"/>
    </row>
    <row r="2966" spans="1:52" hidden="1" x14ac:dyDescent="0.25">
      <c r="A2966" t="s">
        <v>26</v>
      </c>
      <c r="B2966" t="s">
        <v>6748</v>
      </c>
      <c r="C2966">
        <v>42335</v>
      </c>
      <c r="D2966" t="s">
        <v>2787</v>
      </c>
      <c r="E2966" t="s">
        <v>6979</v>
      </c>
      <c r="F2966" t="s">
        <v>29</v>
      </c>
      <c r="G2966">
        <v>3121.65</v>
      </c>
      <c r="H2966">
        <v>3121.65</v>
      </c>
      <c r="I2966">
        <v>561.9</v>
      </c>
      <c r="J2966" t="s">
        <v>30</v>
      </c>
      <c r="K2966">
        <v>0</v>
      </c>
      <c r="L2966">
        <v>0</v>
      </c>
      <c r="M2966" t="s">
        <v>31</v>
      </c>
      <c r="N2966">
        <v>0</v>
      </c>
      <c r="O2966">
        <v>0</v>
      </c>
      <c r="P2966" t="s">
        <v>31</v>
      </c>
      <c r="Q2966">
        <v>3121.65</v>
      </c>
      <c r="R2966">
        <v>51.51</v>
      </c>
      <c r="S2966" t="s">
        <v>33</v>
      </c>
      <c r="T2966">
        <v>3121.65</v>
      </c>
      <c r="U2966">
        <v>237.25</v>
      </c>
      <c r="V2966" t="s">
        <v>33</v>
      </c>
      <c r="W2966" t="s">
        <v>33</v>
      </c>
      <c r="X2966" t="s">
        <v>2930</v>
      </c>
      <c r="Y2966" t="s">
        <v>99</v>
      </c>
      <c r="Z2966" t="s">
        <v>1030</v>
      </c>
      <c r="AA2966" t="s">
        <v>1031</v>
      </c>
      <c r="AC2966" s="13" t="str">
        <f t="shared" si="478"/>
        <v>000168977</v>
      </c>
      <c r="AD2966" t="str">
        <f t="shared" si="479"/>
        <v>27/11/2015</v>
      </c>
      <c r="AE2966" t="str">
        <f t="shared" si="480"/>
        <v>59105999002804</v>
      </c>
      <c r="AF2966" s="14">
        <f t="shared" si="481"/>
        <v>3121.65</v>
      </c>
      <c r="AG2966">
        <f t="shared" si="482"/>
        <v>0</v>
      </c>
      <c r="AH2966">
        <f t="shared" si="483"/>
        <v>1</v>
      </c>
      <c r="AI2966" s="16">
        <v>6783844</v>
      </c>
      <c r="AJ2966" s="16" t="s">
        <v>7807</v>
      </c>
      <c r="AK2966" s="16" t="s">
        <v>1868</v>
      </c>
      <c r="AL2966" s="16" t="s">
        <v>1869</v>
      </c>
      <c r="AM2966" s="16" t="s">
        <v>7215</v>
      </c>
      <c r="AN2966">
        <v>10000</v>
      </c>
      <c r="AO2966">
        <f>VLOOKUP(TRIM(AL2966),'Parcela Dedutivel'!$A$1:$B$65536,2,FALSE)</f>
        <v>0</v>
      </c>
      <c r="AP2966" s="15">
        <f t="shared" si="484"/>
        <v>0</v>
      </c>
      <c r="AQ2966" s="16">
        <f t="shared" si="485"/>
        <v>0</v>
      </c>
      <c r="AV2966" s="18"/>
      <c r="AY2966" s="17"/>
      <c r="AZ2966" s="17"/>
    </row>
    <row r="2967" spans="1:52" hidden="1" x14ac:dyDescent="0.25">
      <c r="A2967" t="s">
        <v>26</v>
      </c>
      <c r="B2967" t="s">
        <v>6749</v>
      </c>
      <c r="C2967">
        <v>42335</v>
      </c>
      <c r="D2967" t="s">
        <v>2787</v>
      </c>
      <c r="E2967" t="s">
        <v>6979</v>
      </c>
      <c r="F2967" t="s">
        <v>29</v>
      </c>
      <c r="G2967">
        <v>446.14</v>
      </c>
      <c r="H2967">
        <v>446.14</v>
      </c>
      <c r="I2967">
        <v>80.3</v>
      </c>
      <c r="J2967" t="s">
        <v>61</v>
      </c>
      <c r="K2967">
        <v>0</v>
      </c>
      <c r="L2967">
        <v>0</v>
      </c>
      <c r="M2967" t="s">
        <v>31</v>
      </c>
      <c r="N2967">
        <v>405.58</v>
      </c>
      <c r="O2967">
        <v>40.56</v>
      </c>
      <c r="P2967" t="s">
        <v>2788</v>
      </c>
      <c r="Q2967">
        <v>405.58</v>
      </c>
      <c r="R2967">
        <v>6.69</v>
      </c>
      <c r="S2967" t="s">
        <v>33</v>
      </c>
      <c r="T2967">
        <v>405.58</v>
      </c>
      <c r="U2967">
        <v>30.82</v>
      </c>
      <c r="V2967" t="s">
        <v>33</v>
      </c>
      <c r="W2967" t="s">
        <v>33</v>
      </c>
      <c r="X2967" t="s">
        <v>6750</v>
      </c>
      <c r="Y2967" t="s">
        <v>1756</v>
      </c>
      <c r="Z2967" t="s">
        <v>5378</v>
      </c>
      <c r="AA2967" t="s">
        <v>5379</v>
      </c>
      <c r="AC2967" s="13" t="str">
        <f t="shared" si="478"/>
        <v>000168979</v>
      </c>
      <c r="AD2967" t="str">
        <f t="shared" si="479"/>
        <v>27/11/2015</v>
      </c>
      <c r="AE2967" t="str">
        <f t="shared" si="480"/>
        <v>47038294000104</v>
      </c>
      <c r="AF2967" s="14">
        <f t="shared" si="481"/>
        <v>446.14</v>
      </c>
      <c r="AG2967">
        <f t="shared" si="482"/>
        <v>0</v>
      </c>
      <c r="AH2967">
        <f t="shared" si="483"/>
        <v>1</v>
      </c>
      <c r="AI2967" s="16">
        <v>7450280</v>
      </c>
      <c r="AJ2967" s="16" t="s">
        <v>7537</v>
      </c>
      <c r="AK2967" s="16" t="s">
        <v>5893</v>
      </c>
      <c r="AL2967" s="16" t="s">
        <v>3810</v>
      </c>
      <c r="AM2967" s="16" t="s">
        <v>7215</v>
      </c>
      <c r="AN2967">
        <v>1000</v>
      </c>
      <c r="AO2967">
        <f>VLOOKUP(TRIM(AL2967),'Parcela Dedutivel'!$A$1:$B$65536,2,FALSE)</f>
        <v>0.43559910000000002</v>
      </c>
      <c r="AP2967" s="15">
        <f t="shared" si="484"/>
        <v>0.43559910000000002</v>
      </c>
      <c r="AQ2967" s="16">
        <f t="shared" si="485"/>
        <v>435.59910000000002</v>
      </c>
      <c r="AV2967" s="18"/>
      <c r="AY2967" s="17"/>
      <c r="AZ2967" s="17"/>
    </row>
    <row r="2968" spans="1:52" hidden="1" x14ac:dyDescent="0.25">
      <c r="A2968" t="s">
        <v>26</v>
      </c>
      <c r="B2968" t="s">
        <v>6749</v>
      </c>
      <c r="C2968">
        <v>42335</v>
      </c>
      <c r="D2968" t="s">
        <v>2787</v>
      </c>
      <c r="E2968" t="s">
        <v>6979</v>
      </c>
      <c r="F2968" t="s">
        <v>29</v>
      </c>
      <c r="G2968">
        <v>317.45999999999998</v>
      </c>
      <c r="H2968">
        <v>317.45999999999998</v>
      </c>
      <c r="I2968">
        <v>57.14</v>
      </c>
      <c r="J2968" t="s">
        <v>61</v>
      </c>
      <c r="K2968">
        <v>0</v>
      </c>
      <c r="L2968">
        <v>0</v>
      </c>
      <c r="M2968" t="s">
        <v>31</v>
      </c>
      <c r="N2968">
        <v>0</v>
      </c>
      <c r="O2968">
        <v>0</v>
      </c>
      <c r="P2968" t="s">
        <v>31</v>
      </c>
      <c r="Q2968">
        <v>317.45999999999998</v>
      </c>
      <c r="R2968">
        <v>5.24</v>
      </c>
      <c r="S2968" t="s">
        <v>33</v>
      </c>
      <c r="T2968">
        <v>317.45999999999998</v>
      </c>
      <c r="U2968">
        <v>24.13</v>
      </c>
      <c r="V2968" t="s">
        <v>33</v>
      </c>
      <c r="W2968" t="s">
        <v>33</v>
      </c>
      <c r="X2968" t="s">
        <v>6750</v>
      </c>
      <c r="Y2968" t="s">
        <v>35</v>
      </c>
      <c r="Z2968" t="s">
        <v>3411</v>
      </c>
      <c r="AA2968" t="s">
        <v>3412</v>
      </c>
      <c r="AC2968" s="13" t="str">
        <f t="shared" si="478"/>
        <v>000168979</v>
      </c>
      <c r="AD2968" t="str">
        <f t="shared" si="479"/>
        <v>27/11/2015</v>
      </c>
      <c r="AE2968" t="str">
        <f t="shared" si="480"/>
        <v>47038294000104</v>
      </c>
      <c r="AF2968" s="14">
        <f t="shared" si="481"/>
        <v>317.45999999999998</v>
      </c>
      <c r="AG2968">
        <f t="shared" si="482"/>
        <v>0</v>
      </c>
      <c r="AH2968">
        <f t="shared" si="483"/>
        <v>1</v>
      </c>
      <c r="AI2968" s="16">
        <v>6782738</v>
      </c>
      <c r="AJ2968" s="16" t="s">
        <v>7392</v>
      </c>
      <c r="AK2968" s="16" t="s">
        <v>5894</v>
      </c>
      <c r="AL2968" s="16" t="s">
        <v>3353</v>
      </c>
      <c r="AM2968" s="16" t="s">
        <v>7143</v>
      </c>
      <c r="AN2968">
        <v>422</v>
      </c>
      <c r="AO2968">
        <f>VLOOKUP(TRIM(AL2968),'Parcela Dedutivel'!$A$1:$B$65536,2,FALSE)</f>
        <v>8.5626319999999992E-2</v>
      </c>
      <c r="AP2968" s="15">
        <f t="shared" si="484"/>
        <v>8.5626319999999992E-2</v>
      </c>
      <c r="AQ2968" s="16">
        <f t="shared" si="485"/>
        <v>36.134307039999996</v>
      </c>
      <c r="AV2968" s="18"/>
      <c r="AY2968" s="17"/>
      <c r="AZ2968" s="17"/>
    </row>
    <row r="2969" spans="1:52" hidden="1" x14ac:dyDescent="0.25">
      <c r="A2969" t="s">
        <v>26</v>
      </c>
      <c r="B2969" t="s">
        <v>6752</v>
      </c>
      <c r="C2969">
        <v>42335</v>
      </c>
      <c r="D2969" t="s">
        <v>2804</v>
      </c>
      <c r="E2969" t="s">
        <v>6979</v>
      </c>
      <c r="F2969" t="s">
        <v>29</v>
      </c>
      <c r="G2969">
        <v>1020.52</v>
      </c>
      <c r="H2969">
        <v>887.41</v>
      </c>
      <c r="I2969">
        <v>159.72999999999999</v>
      </c>
      <c r="J2969" t="s">
        <v>30</v>
      </c>
      <c r="K2969">
        <v>0</v>
      </c>
      <c r="L2969">
        <v>0</v>
      </c>
      <c r="M2969" t="s">
        <v>31</v>
      </c>
      <c r="N2969">
        <v>887.41</v>
      </c>
      <c r="O2969">
        <v>133.11000000000001</v>
      </c>
      <c r="P2969" t="s">
        <v>2788</v>
      </c>
      <c r="Q2969">
        <v>887.41</v>
      </c>
      <c r="R2969">
        <v>14.64</v>
      </c>
      <c r="S2969" t="s">
        <v>33</v>
      </c>
      <c r="T2969">
        <v>887.41</v>
      </c>
      <c r="U2969">
        <v>67.44</v>
      </c>
      <c r="V2969" t="s">
        <v>33</v>
      </c>
      <c r="W2969" t="s">
        <v>33</v>
      </c>
      <c r="X2969" t="s">
        <v>771</v>
      </c>
      <c r="Y2969" t="s">
        <v>96</v>
      </c>
      <c r="Z2969" t="s">
        <v>6235</v>
      </c>
      <c r="AA2969" t="s">
        <v>6236</v>
      </c>
      <c r="AC2969" s="13" t="str">
        <f t="shared" si="478"/>
        <v>000168982</v>
      </c>
      <c r="AD2969" t="str">
        <f t="shared" si="479"/>
        <v>27/11/2015</v>
      </c>
      <c r="AE2969" t="str">
        <f t="shared" si="480"/>
        <v>01192333001366</v>
      </c>
      <c r="AF2969" s="14">
        <f t="shared" si="481"/>
        <v>1020.52</v>
      </c>
      <c r="AG2969">
        <f t="shared" si="482"/>
        <v>0</v>
      </c>
      <c r="AH2969">
        <f t="shared" si="483"/>
        <v>1</v>
      </c>
      <c r="AI2969" s="16">
        <v>6786453</v>
      </c>
      <c r="AJ2969" s="16" t="s">
        <v>7519</v>
      </c>
      <c r="AK2969" s="16" t="s">
        <v>5990</v>
      </c>
      <c r="AL2969" s="16" t="s">
        <v>1857</v>
      </c>
      <c r="AM2969" s="16" t="s">
        <v>7143</v>
      </c>
      <c r="AN2969">
        <v>1</v>
      </c>
      <c r="AO2969">
        <f>VLOOKUP(TRIM(AL2969),'Parcela Dedutivel'!$A$1:$B$65536,2,FALSE)</f>
        <v>0</v>
      </c>
      <c r="AP2969" s="15">
        <f t="shared" si="484"/>
        <v>0</v>
      </c>
      <c r="AQ2969" s="16">
        <f t="shared" si="485"/>
        <v>0</v>
      </c>
      <c r="AV2969" s="18"/>
      <c r="AY2969" s="17"/>
      <c r="AZ2969" s="17"/>
    </row>
    <row r="2970" spans="1:52" hidden="1" x14ac:dyDescent="0.25">
      <c r="A2970" t="s">
        <v>26</v>
      </c>
      <c r="B2970" t="s">
        <v>6755</v>
      </c>
      <c r="C2970">
        <v>42335</v>
      </c>
      <c r="D2970" t="s">
        <v>2817</v>
      </c>
      <c r="E2970" t="s">
        <v>6979</v>
      </c>
      <c r="F2970" t="s">
        <v>179</v>
      </c>
      <c r="G2970">
        <v>80</v>
      </c>
      <c r="H2970">
        <v>80</v>
      </c>
      <c r="I2970">
        <v>9.6</v>
      </c>
      <c r="J2970" t="s">
        <v>30</v>
      </c>
      <c r="K2970">
        <v>0</v>
      </c>
      <c r="L2970">
        <v>0</v>
      </c>
      <c r="M2970" t="s">
        <v>31</v>
      </c>
      <c r="N2970">
        <v>0</v>
      </c>
      <c r="O2970">
        <v>0</v>
      </c>
      <c r="P2970" t="s">
        <v>31</v>
      </c>
      <c r="Q2970">
        <v>80</v>
      </c>
      <c r="R2970">
        <v>1.32</v>
      </c>
      <c r="S2970" t="s">
        <v>33</v>
      </c>
      <c r="T2970">
        <v>80</v>
      </c>
      <c r="U2970">
        <v>6.08</v>
      </c>
      <c r="V2970" t="s">
        <v>33</v>
      </c>
      <c r="W2970" t="s">
        <v>33</v>
      </c>
      <c r="X2970" t="s">
        <v>3114</v>
      </c>
      <c r="Y2970" t="s">
        <v>1378</v>
      </c>
      <c r="Z2970" t="s">
        <v>6258</v>
      </c>
      <c r="AA2970" t="s">
        <v>3116</v>
      </c>
      <c r="AC2970" s="13" t="str">
        <f t="shared" si="478"/>
        <v>000168985</v>
      </c>
      <c r="AD2970" t="str">
        <f t="shared" si="479"/>
        <v>27/11/2015</v>
      </c>
      <c r="AE2970" t="str">
        <f t="shared" si="480"/>
        <v>43375930000132</v>
      </c>
      <c r="AF2970" s="14">
        <f t="shared" si="481"/>
        <v>80</v>
      </c>
      <c r="AG2970">
        <f t="shared" si="482"/>
        <v>0</v>
      </c>
      <c r="AH2970">
        <f t="shared" si="483"/>
        <v>1</v>
      </c>
      <c r="AI2970" s="16">
        <v>6784054</v>
      </c>
      <c r="AJ2970" s="16" t="s">
        <v>7422</v>
      </c>
      <c r="AK2970" s="16" t="s">
        <v>5895</v>
      </c>
      <c r="AL2970" s="16" t="s">
        <v>3789</v>
      </c>
      <c r="AM2970" s="16" t="s">
        <v>7438</v>
      </c>
      <c r="AN2970">
        <v>150000</v>
      </c>
      <c r="AO2970">
        <f>VLOOKUP(TRIM(AL2970),'Parcela Dedutivel'!$A$1:$B$65536,2,FALSE)</f>
        <v>0</v>
      </c>
      <c r="AP2970" s="15">
        <f t="shared" si="484"/>
        <v>0</v>
      </c>
      <c r="AQ2970" s="16">
        <f t="shared" si="485"/>
        <v>0</v>
      </c>
      <c r="AV2970" s="18"/>
      <c r="AY2970" s="17"/>
      <c r="AZ2970" s="17"/>
    </row>
    <row r="2971" spans="1:52" hidden="1" x14ac:dyDescent="0.25">
      <c r="A2971" t="s">
        <v>26</v>
      </c>
      <c r="B2971" t="s">
        <v>6756</v>
      </c>
      <c r="C2971">
        <v>42335</v>
      </c>
      <c r="D2971" t="s">
        <v>2841</v>
      </c>
      <c r="E2971" t="s">
        <v>6979</v>
      </c>
      <c r="F2971" t="s">
        <v>2912</v>
      </c>
      <c r="G2971">
        <v>1266.5900000000001</v>
      </c>
      <c r="H2971">
        <v>1101.3800000000001</v>
      </c>
      <c r="I2971">
        <v>44.06</v>
      </c>
      <c r="J2971" t="s">
        <v>61</v>
      </c>
      <c r="K2971">
        <v>0</v>
      </c>
      <c r="L2971">
        <v>0</v>
      </c>
      <c r="M2971" t="s">
        <v>31</v>
      </c>
      <c r="N2971">
        <v>1101.3800000000001</v>
      </c>
      <c r="O2971">
        <v>165.21</v>
      </c>
      <c r="P2971" t="s">
        <v>2788</v>
      </c>
      <c r="Q2971">
        <v>1101.3800000000001</v>
      </c>
      <c r="R2971">
        <v>18.170000000000002</v>
      </c>
      <c r="S2971" t="s">
        <v>33</v>
      </c>
      <c r="T2971">
        <v>1101.3800000000001</v>
      </c>
      <c r="U2971">
        <v>83.7</v>
      </c>
      <c r="V2971" t="s">
        <v>33</v>
      </c>
      <c r="W2971" t="s">
        <v>33</v>
      </c>
      <c r="X2971" t="s">
        <v>4685</v>
      </c>
      <c r="Y2971" t="s">
        <v>91</v>
      </c>
      <c r="Z2971" t="s">
        <v>1811</v>
      </c>
      <c r="AA2971" t="s">
        <v>1812</v>
      </c>
      <c r="AC2971" s="13" t="str">
        <f t="shared" si="478"/>
        <v>000168986</v>
      </c>
      <c r="AD2971" t="str">
        <f t="shared" si="479"/>
        <v>27/11/2015</v>
      </c>
      <c r="AE2971" t="str">
        <f t="shared" si="480"/>
        <v>07783656000177</v>
      </c>
      <c r="AF2971" s="14">
        <f t="shared" si="481"/>
        <v>1266.5900000000001</v>
      </c>
      <c r="AG2971">
        <f t="shared" si="482"/>
        <v>0</v>
      </c>
      <c r="AH2971">
        <f t="shared" si="483"/>
        <v>1</v>
      </c>
      <c r="AI2971" s="16">
        <v>6831788</v>
      </c>
      <c r="AJ2971" s="16" t="s">
        <v>7808</v>
      </c>
      <c r="AK2971" s="16" t="s">
        <v>5994</v>
      </c>
      <c r="AL2971" s="16" t="s">
        <v>5996</v>
      </c>
      <c r="AM2971" s="16" t="s">
        <v>7143</v>
      </c>
      <c r="AN2971">
        <v>3000</v>
      </c>
      <c r="AO2971">
        <f>VLOOKUP(TRIM(AL2971),'Parcela Dedutivel'!$A$1:$B$65536,2,FALSE)</f>
        <v>0</v>
      </c>
      <c r="AP2971" s="15">
        <f t="shared" si="484"/>
        <v>0</v>
      </c>
      <c r="AQ2971" s="16">
        <f t="shared" si="485"/>
        <v>0</v>
      </c>
      <c r="AV2971" s="18"/>
      <c r="AY2971" s="17"/>
      <c r="AZ2971" s="17"/>
    </row>
    <row r="2972" spans="1:52" hidden="1" x14ac:dyDescent="0.25">
      <c r="A2972" t="s">
        <v>26</v>
      </c>
      <c r="B2972" t="s">
        <v>6757</v>
      </c>
      <c r="C2972">
        <v>42335</v>
      </c>
      <c r="D2972" t="s">
        <v>2841</v>
      </c>
      <c r="E2972" t="s">
        <v>6979</v>
      </c>
      <c r="F2972" t="s">
        <v>478</v>
      </c>
      <c r="G2972">
        <v>5795.1</v>
      </c>
      <c r="H2972">
        <v>5039.22</v>
      </c>
      <c r="I2972">
        <v>201.57</v>
      </c>
      <c r="J2972" t="s">
        <v>61</v>
      </c>
      <c r="K2972">
        <v>0</v>
      </c>
      <c r="L2972">
        <v>0</v>
      </c>
      <c r="M2972" t="s">
        <v>31</v>
      </c>
      <c r="N2972">
        <v>5039.22</v>
      </c>
      <c r="O2972">
        <v>755.88</v>
      </c>
      <c r="P2972" t="s">
        <v>2788</v>
      </c>
      <c r="Q2972">
        <v>5039.22</v>
      </c>
      <c r="R2972">
        <v>83.15</v>
      </c>
      <c r="S2972" t="s">
        <v>33</v>
      </c>
      <c r="T2972">
        <v>5039.22</v>
      </c>
      <c r="U2972">
        <v>382.98</v>
      </c>
      <c r="V2972" t="s">
        <v>33</v>
      </c>
      <c r="W2972" t="s">
        <v>33</v>
      </c>
      <c r="X2972" t="s">
        <v>3234</v>
      </c>
      <c r="Y2972" t="s">
        <v>44</v>
      </c>
      <c r="Z2972" t="s">
        <v>5073</v>
      </c>
      <c r="AA2972" t="s">
        <v>5074</v>
      </c>
      <c r="AC2972" s="13" t="str">
        <f t="shared" si="478"/>
        <v>000168987</v>
      </c>
      <c r="AD2972" t="str">
        <f t="shared" si="479"/>
        <v>27/11/2015</v>
      </c>
      <c r="AE2972" t="str">
        <f t="shared" si="480"/>
        <v>46044053005417</v>
      </c>
      <c r="AF2972" s="14">
        <f t="shared" si="481"/>
        <v>5795.1</v>
      </c>
      <c r="AG2972">
        <f t="shared" si="482"/>
        <v>0</v>
      </c>
      <c r="AH2972">
        <f t="shared" si="483"/>
        <v>1</v>
      </c>
      <c r="AI2972" s="16">
        <v>6809569</v>
      </c>
      <c r="AJ2972" s="16" t="s">
        <v>7662</v>
      </c>
      <c r="AK2972" s="16" t="s">
        <v>5896</v>
      </c>
      <c r="AL2972" s="16" t="s">
        <v>1834</v>
      </c>
      <c r="AM2972" s="16" t="s">
        <v>7143</v>
      </c>
      <c r="AN2972">
        <v>35</v>
      </c>
      <c r="AO2972" t="e">
        <f>VLOOKUP(TRIM(AL2972),'Parcela Dedutivel'!$A$1:$B$65536,2,FALSE)</f>
        <v>#N/A</v>
      </c>
      <c r="AP2972" s="15">
        <f t="shared" si="484"/>
        <v>0</v>
      </c>
      <c r="AQ2972" s="16">
        <f t="shared" si="485"/>
        <v>0</v>
      </c>
      <c r="AV2972" s="18"/>
      <c r="AY2972" s="17"/>
      <c r="AZ2972" s="17"/>
    </row>
    <row r="2973" spans="1:52" hidden="1" x14ac:dyDescent="0.25">
      <c r="A2973" t="s">
        <v>26</v>
      </c>
      <c r="B2973" t="s">
        <v>6757</v>
      </c>
      <c r="C2973">
        <v>42335</v>
      </c>
      <c r="D2973" t="s">
        <v>2841</v>
      </c>
      <c r="E2973" t="s">
        <v>6979</v>
      </c>
      <c r="F2973" t="s">
        <v>478</v>
      </c>
      <c r="G2973">
        <v>506.63</v>
      </c>
      <c r="H2973">
        <v>440.55</v>
      </c>
      <c r="I2973">
        <v>17.62</v>
      </c>
      <c r="J2973" t="s">
        <v>61</v>
      </c>
      <c r="K2973">
        <v>0</v>
      </c>
      <c r="L2973">
        <v>0</v>
      </c>
      <c r="M2973" t="s">
        <v>31</v>
      </c>
      <c r="N2973">
        <v>440.55</v>
      </c>
      <c r="O2973">
        <v>66.08</v>
      </c>
      <c r="P2973" t="s">
        <v>2788</v>
      </c>
      <c r="Q2973">
        <v>440.55</v>
      </c>
      <c r="R2973">
        <v>7.2700000000000005</v>
      </c>
      <c r="S2973" t="s">
        <v>33</v>
      </c>
      <c r="T2973">
        <v>440.55</v>
      </c>
      <c r="U2973">
        <v>33.480000000000004</v>
      </c>
      <c r="V2973" t="s">
        <v>33</v>
      </c>
      <c r="W2973" t="s">
        <v>33</v>
      </c>
      <c r="X2973" t="s">
        <v>3234</v>
      </c>
      <c r="Y2973" t="s">
        <v>91</v>
      </c>
      <c r="Z2973" t="s">
        <v>1522</v>
      </c>
      <c r="AA2973" t="s">
        <v>1523</v>
      </c>
      <c r="AC2973" s="13" t="str">
        <f t="shared" si="478"/>
        <v>000168987</v>
      </c>
      <c r="AD2973" t="str">
        <f t="shared" si="479"/>
        <v>27/11/2015</v>
      </c>
      <c r="AE2973" t="str">
        <f t="shared" si="480"/>
        <v>46044053005417</v>
      </c>
      <c r="AF2973" s="14">
        <f t="shared" si="481"/>
        <v>506.63</v>
      </c>
      <c r="AG2973">
        <f t="shared" si="482"/>
        <v>0</v>
      </c>
      <c r="AH2973">
        <f t="shared" si="483"/>
        <v>1</v>
      </c>
      <c r="AI2973" s="16">
        <v>7821613</v>
      </c>
      <c r="AJ2973" s="16" t="s">
        <v>7191</v>
      </c>
      <c r="AK2973" s="16" t="s">
        <v>5998</v>
      </c>
      <c r="AL2973" s="16" t="s">
        <v>4553</v>
      </c>
      <c r="AM2973" s="16" t="s">
        <v>7143</v>
      </c>
      <c r="AN2973">
        <v>1</v>
      </c>
      <c r="AO2973" t="e">
        <f>VLOOKUP(TRIM(AL2973),'Parcela Dedutivel'!$A$1:$B$65536,2,FALSE)</f>
        <v>#N/A</v>
      </c>
      <c r="AP2973" s="15">
        <f t="shared" si="484"/>
        <v>0</v>
      </c>
      <c r="AQ2973" s="16">
        <f t="shared" si="485"/>
        <v>0</v>
      </c>
      <c r="AV2973" s="18"/>
      <c r="AY2973" s="17"/>
      <c r="AZ2973" s="17"/>
    </row>
    <row r="2974" spans="1:52" hidden="1" x14ac:dyDescent="0.25">
      <c r="A2974" t="s">
        <v>26</v>
      </c>
      <c r="B2974" t="s">
        <v>6757</v>
      </c>
      <c r="C2974">
        <v>42335</v>
      </c>
      <c r="D2974" t="s">
        <v>2841</v>
      </c>
      <c r="E2974" t="s">
        <v>6979</v>
      </c>
      <c r="F2974" t="s">
        <v>478</v>
      </c>
      <c r="G2974">
        <v>506.63</v>
      </c>
      <c r="H2974">
        <v>440.55</v>
      </c>
      <c r="I2974">
        <v>17.62</v>
      </c>
      <c r="J2974" t="s">
        <v>61</v>
      </c>
      <c r="K2974">
        <v>0</v>
      </c>
      <c r="L2974">
        <v>0</v>
      </c>
      <c r="M2974" t="s">
        <v>31</v>
      </c>
      <c r="N2974">
        <v>440.55</v>
      </c>
      <c r="O2974">
        <v>66.08</v>
      </c>
      <c r="P2974" t="s">
        <v>2788</v>
      </c>
      <c r="Q2974">
        <v>440.55</v>
      </c>
      <c r="R2974">
        <v>7.2700000000000005</v>
      </c>
      <c r="S2974" t="s">
        <v>33</v>
      </c>
      <c r="T2974">
        <v>440.55</v>
      </c>
      <c r="U2974">
        <v>33.480000000000004</v>
      </c>
      <c r="V2974" t="s">
        <v>33</v>
      </c>
      <c r="W2974" t="s">
        <v>33</v>
      </c>
      <c r="X2974" t="s">
        <v>3234</v>
      </c>
      <c r="Y2974" t="s">
        <v>91</v>
      </c>
      <c r="Z2974" t="s">
        <v>2830</v>
      </c>
      <c r="AA2974" t="s">
        <v>2831</v>
      </c>
      <c r="AC2974" s="13" t="str">
        <f t="shared" si="478"/>
        <v>000168987</v>
      </c>
      <c r="AD2974" t="str">
        <f t="shared" si="479"/>
        <v>27/11/2015</v>
      </c>
      <c r="AE2974" t="str">
        <f t="shared" si="480"/>
        <v>46044053005417</v>
      </c>
      <c r="AF2974" s="14">
        <f t="shared" si="481"/>
        <v>506.63</v>
      </c>
      <c r="AG2974">
        <f t="shared" si="482"/>
        <v>0</v>
      </c>
      <c r="AH2974">
        <f t="shared" si="483"/>
        <v>1</v>
      </c>
      <c r="AI2974" s="16">
        <v>6799186</v>
      </c>
      <c r="AJ2974" s="16" t="s">
        <v>7809</v>
      </c>
      <c r="AK2974" s="16" t="s">
        <v>5897</v>
      </c>
      <c r="AL2974" s="16" t="s">
        <v>5901</v>
      </c>
      <c r="AM2974" s="16" t="s">
        <v>7215</v>
      </c>
      <c r="AN2974">
        <v>1</v>
      </c>
      <c r="AO2974">
        <f>VLOOKUP(TRIM(AL2974),'Parcela Dedutivel'!$A$1:$B$65536,2,FALSE)</f>
        <v>0.48346</v>
      </c>
      <c r="AP2974" s="15">
        <f t="shared" si="484"/>
        <v>0.48346</v>
      </c>
      <c r="AQ2974" s="16">
        <f t="shared" si="485"/>
        <v>0.48346</v>
      </c>
      <c r="AV2974" s="18"/>
      <c r="AY2974" s="17"/>
      <c r="AZ2974" s="17"/>
    </row>
    <row r="2975" spans="1:52" hidden="1" x14ac:dyDescent="0.25">
      <c r="A2975" t="s">
        <v>26</v>
      </c>
      <c r="B2975" t="s">
        <v>6757</v>
      </c>
      <c r="C2975">
        <v>42335</v>
      </c>
      <c r="D2975" t="s">
        <v>2841</v>
      </c>
      <c r="E2975" t="s">
        <v>6979</v>
      </c>
      <c r="F2975" t="s">
        <v>478</v>
      </c>
      <c r="G2975">
        <v>363.81</v>
      </c>
      <c r="H2975">
        <v>316.36</v>
      </c>
      <c r="I2975">
        <v>12.65</v>
      </c>
      <c r="J2975" t="s">
        <v>61</v>
      </c>
      <c r="K2975">
        <v>0</v>
      </c>
      <c r="L2975">
        <v>0</v>
      </c>
      <c r="M2975" t="s">
        <v>31</v>
      </c>
      <c r="N2975">
        <v>316.36</v>
      </c>
      <c r="O2975">
        <v>47.45</v>
      </c>
      <c r="P2975" t="s">
        <v>2788</v>
      </c>
      <c r="Q2975">
        <v>316.36</v>
      </c>
      <c r="R2975">
        <v>5.22</v>
      </c>
      <c r="S2975" t="s">
        <v>33</v>
      </c>
      <c r="T2975">
        <v>316.36</v>
      </c>
      <c r="U2975">
        <v>24.04</v>
      </c>
      <c r="V2975" t="s">
        <v>33</v>
      </c>
      <c r="W2975" t="s">
        <v>33</v>
      </c>
      <c r="X2975" t="s">
        <v>3234</v>
      </c>
      <c r="Y2975" t="s">
        <v>91</v>
      </c>
      <c r="Z2975" t="s">
        <v>302</v>
      </c>
      <c r="AA2975" t="s">
        <v>303</v>
      </c>
      <c r="AC2975" s="13" t="str">
        <f t="shared" si="478"/>
        <v>000168987</v>
      </c>
      <c r="AD2975" t="str">
        <f t="shared" si="479"/>
        <v>27/11/2015</v>
      </c>
      <c r="AE2975" t="str">
        <f t="shared" si="480"/>
        <v>46044053005417</v>
      </c>
      <c r="AF2975" s="14">
        <f t="shared" si="481"/>
        <v>363.81</v>
      </c>
      <c r="AG2975">
        <f t="shared" si="482"/>
        <v>0</v>
      </c>
      <c r="AH2975">
        <f t="shared" si="483"/>
        <v>1</v>
      </c>
      <c r="AI2975" s="16">
        <v>6799186</v>
      </c>
      <c r="AJ2975" s="16" t="s">
        <v>7809</v>
      </c>
      <c r="AK2975" s="16" t="s">
        <v>5897</v>
      </c>
      <c r="AL2975" s="16" t="s">
        <v>5899</v>
      </c>
      <c r="AM2975" s="16" t="s">
        <v>7215</v>
      </c>
      <c r="AN2975">
        <v>1</v>
      </c>
      <c r="AO2975">
        <f>VLOOKUP(TRIM(AL2975),'Parcela Dedutivel'!$A$1:$B$65536,2,FALSE)</f>
        <v>0.27766153999999998</v>
      </c>
      <c r="AP2975" s="15">
        <f t="shared" si="484"/>
        <v>0.27766153999999998</v>
      </c>
      <c r="AQ2975" s="16">
        <f t="shared" si="485"/>
        <v>0.27766153999999998</v>
      </c>
      <c r="AV2975" s="18"/>
      <c r="AY2975" s="17"/>
      <c r="AZ2975" s="17"/>
    </row>
    <row r="2976" spans="1:52" hidden="1" x14ac:dyDescent="0.25">
      <c r="A2976" t="s">
        <v>26</v>
      </c>
      <c r="B2976" t="s">
        <v>6757</v>
      </c>
      <c r="C2976">
        <v>42335</v>
      </c>
      <c r="D2976" t="s">
        <v>2841</v>
      </c>
      <c r="E2976" t="s">
        <v>6979</v>
      </c>
      <c r="F2976" t="s">
        <v>478</v>
      </c>
      <c r="G2976">
        <v>499.15000000000003</v>
      </c>
      <c r="H2976">
        <v>434.04</v>
      </c>
      <c r="I2976">
        <v>17.36</v>
      </c>
      <c r="J2976" t="s">
        <v>61</v>
      </c>
      <c r="K2976">
        <v>0</v>
      </c>
      <c r="L2976">
        <v>0</v>
      </c>
      <c r="M2976" t="s">
        <v>31</v>
      </c>
      <c r="N2976">
        <v>434.04</v>
      </c>
      <c r="O2976">
        <v>65.11</v>
      </c>
      <c r="P2976" t="s">
        <v>2788</v>
      </c>
      <c r="Q2976">
        <v>434.04</v>
      </c>
      <c r="R2976">
        <v>7.16</v>
      </c>
      <c r="S2976" t="s">
        <v>33</v>
      </c>
      <c r="T2976">
        <v>434.04</v>
      </c>
      <c r="U2976">
        <v>32.99</v>
      </c>
      <c r="V2976" t="s">
        <v>33</v>
      </c>
      <c r="W2976" t="s">
        <v>33</v>
      </c>
      <c r="X2976" t="s">
        <v>3234</v>
      </c>
      <c r="Y2976" t="s">
        <v>70</v>
      </c>
      <c r="Z2976" t="s">
        <v>1714</v>
      </c>
      <c r="AA2976" t="s">
        <v>1715</v>
      </c>
      <c r="AC2976" s="13" t="str">
        <f t="shared" si="478"/>
        <v>000168987</v>
      </c>
      <c r="AD2976" t="str">
        <f t="shared" si="479"/>
        <v>27/11/2015</v>
      </c>
      <c r="AE2976" t="str">
        <f t="shared" si="480"/>
        <v>46044053005417</v>
      </c>
      <c r="AF2976" s="14">
        <f t="shared" si="481"/>
        <v>499.15000000000003</v>
      </c>
      <c r="AG2976">
        <f t="shared" si="482"/>
        <v>0</v>
      </c>
      <c r="AH2976">
        <f t="shared" si="483"/>
        <v>1</v>
      </c>
      <c r="AI2976" s="16">
        <v>6782738</v>
      </c>
      <c r="AJ2976" s="16" t="s">
        <v>7392</v>
      </c>
      <c r="AK2976" s="16" t="s">
        <v>5903</v>
      </c>
      <c r="AL2976" s="16" t="s">
        <v>2950</v>
      </c>
      <c r="AM2976" s="16" t="s">
        <v>7143</v>
      </c>
      <c r="AN2976">
        <v>1</v>
      </c>
      <c r="AO2976" t="e">
        <f>VLOOKUP(TRIM(AL2976),'Parcela Dedutivel'!$A$1:$B$65536,2,FALSE)</f>
        <v>#N/A</v>
      </c>
      <c r="AP2976" s="15">
        <f t="shared" si="484"/>
        <v>0</v>
      </c>
      <c r="AQ2976" s="16">
        <f t="shared" si="485"/>
        <v>0</v>
      </c>
      <c r="AV2976" s="18"/>
      <c r="AY2976" s="17"/>
      <c r="AZ2976" s="17"/>
    </row>
    <row r="2977" spans="1:52" hidden="1" x14ac:dyDescent="0.25">
      <c r="A2977" t="s">
        <v>26</v>
      </c>
      <c r="B2977" t="s">
        <v>6757</v>
      </c>
      <c r="C2977">
        <v>42335</v>
      </c>
      <c r="D2977" t="s">
        <v>2841</v>
      </c>
      <c r="E2977" t="s">
        <v>6979</v>
      </c>
      <c r="F2977" t="s">
        <v>478</v>
      </c>
      <c r="G2977">
        <v>327.10000000000002</v>
      </c>
      <c r="H2977">
        <v>327.10000000000002</v>
      </c>
      <c r="I2977">
        <v>13.08</v>
      </c>
      <c r="J2977" t="s">
        <v>61</v>
      </c>
      <c r="K2977">
        <v>0</v>
      </c>
      <c r="L2977">
        <v>0</v>
      </c>
      <c r="M2977" t="s">
        <v>31</v>
      </c>
      <c r="N2977">
        <v>0</v>
      </c>
      <c r="O2977">
        <v>0</v>
      </c>
      <c r="P2977" t="s">
        <v>31</v>
      </c>
      <c r="Q2977">
        <v>327.10000000000002</v>
      </c>
      <c r="R2977">
        <v>5.4</v>
      </c>
      <c r="S2977" t="s">
        <v>33</v>
      </c>
      <c r="T2977">
        <v>327.10000000000002</v>
      </c>
      <c r="U2977">
        <v>24.86</v>
      </c>
      <c r="V2977" t="s">
        <v>33</v>
      </c>
      <c r="W2977" t="s">
        <v>33</v>
      </c>
      <c r="X2977" t="s">
        <v>3234</v>
      </c>
      <c r="Y2977" t="s">
        <v>240</v>
      </c>
      <c r="Z2977" t="s">
        <v>5676</v>
      </c>
      <c r="AA2977" t="s">
        <v>5677</v>
      </c>
      <c r="AC2977" s="13" t="str">
        <f t="shared" si="478"/>
        <v>000168987</v>
      </c>
      <c r="AD2977" t="str">
        <f t="shared" si="479"/>
        <v>27/11/2015</v>
      </c>
      <c r="AE2977" t="str">
        <f t="shared" si="480"/>
        <v>46044053005417</v>
      </c>
      <c r="AF2977" s="14">
        <f t="shared" si="481"/>
        <v>327.10000000000002</v>
      </c>
      <c r="AG2977">
        <f t="shared" si="482"/>
        <v>0</v>
      </c>
      <c r="AH2977">
        <f t="shared" si="483"/>
        <v>1</v>
      </c>
      <c r="AI2977" s="16">
        <v>7451037</v>
      </c>
      <c r="AJ2977" s="16" t="s">
        <v>7191</v>
      </c>
      <c r="AK2977" s="16" t="s">
        <v>6000</v>
      </c>
      <c r="AL2977" s="16" t="s">
        <v>3404</v>
      </c>
      <c r="AM2977" s="16" t="s">
        <v>7143</v>
      </c>
      <c r="AN2977">
        <v>1500</v>
      </c>
      <c r="AO2977">
        <f>VLOOKUP(TRIM(AL2977),'Parcela Dedutivel'!$A$1:$B$65536,2,FALSE)</f>
        <v>5.2500000000000005E-2</v>
      </c>
      <c r="AP2977" s="15">
        <f t="shared" si="484"/>
        <v>5.2500000000000005E-2</v>
      </c>
      <c r="AQ2977" s="16">
        <f t="shared" si="485"/>
        <v>78.750000000000014</v>
      </c>
      <c r="AV2977" s="18"/>
      <c r="AY2977" s="17"/>
      <c r="AZ2977" s="17"/>
    </row>
    <row r="2978" spans="1:52" hidden="1" x14ac:dyDescent="0.25">
      <c r="A2978" t="s">
        <v>26</v>
      </c>
      <c r="B2978" t="s">
        <v>6757</v>
      </c>
      <c r="C2978">
        <v>42335</v>
      </c>
      <c r="D2978" t="s">
        <v>2841</v>
      </c>
      <c r="E2978" t="s">
        <v>6979</v>
      </c>
      <c r="F2978" t="s">
        <v>478</v>
      </c>
      <c r="G2978">
        <v>759.95</v>
      </c>
      <c r="H2978">
        <v>660.83</v>
      </c>
      <c r="I2978">
        <v>26.43</v>
      </c>
      <c r="J2978" t="s">
        <v>61</v>
      </c>
      <c r="K2978">
        <v>0</v>
      </c>
      <c r="L2978">
        <v>0</v>
      </c>
      <c r="M2978" t="s">
        <v>31</v>
      </c>
      <c r="N2978">
        <v>660.83</v>
      </c>
      <c r="O2978">
        <v>99.12</v>
      </c>
      <c r="P2978" t="s">
        <v>2788</v>
      </c>
      <c r="Q2978">
        <v>660.83</v>
      </c>
      <c r="R2978">
        <v>10.9</v>
      </c>
      <c r="S2978" t="s">
        <v>33</v>
      </c>
      <c r="T2978">
        <v>660.83</v>
      </c>
      <c r="U2978">
        <v>50.22</v>
      </c>
      <c r="V2978" t="s">
        <v>33</v>
      </c>
      <c r="W2978" t="s">
        <v>33</v>
      </c>
      <c r="X2978" t="s">
        <v>3234</v>
      </c>
      <c r="Y2978" t="s">
        <v>91</v>
      </c>
      <c r="Z2978" t="s">
        <v>128</v>
      </c>
      <c r="AA2978" t="s">
        <v>129</v>
      </c>
      <c r="AC2978" s="13" t="str">
        <f t="shared" si="478"/>
        <v>000168987</v>
      </c>
      <c r="AD2978" t="str">
        <f t="shared" si="479"/>
        <v>27/11/2015</v>
      </c>
      <c r="AE2978" t="str">
        <f t="shared" si="480"/>
        <v>46044053005417</v>
      </c>
      <c r="AF2978" s="14">
        <f t="shared" si="481"/>
        <v>759.95</v>
      </c>
      <c r="AG2978">
        <f t="shared" si="482"/>
        <v>0</v>
      </c>
      <c r="AH2978">
        <f t="shared" si="483"/>
        <v>1</v>
      </c>
      <c r="AI2978" s="16">
        <v>7451037</v>
      </c>
      <c r="AJ2978" s="16" t="s">
        <v>7191</v>
      </c>
      <c r="AK2978" s="16" t="s">
        <v>6001</v>
      </c>
      <c r="AL2978" s="16" t="s">
        <v>3404</v>
      </c>
      <c r="AM2978" s="16" t="s">
        <v>7143</v>
      </c>
      <c r="AN2978">
        <v>1500</v>
      </c>
      <c r="AO2978">
        <f>VLOOKUP(TRIM(AL2978),'Parcela Dedutivel'!$A$1:$B$65536,2,FALSE)</f>
        <v>5.2500000000000005E-2</v>
      </c>
      <c r="AP2978" s="15">
        <f t="shared" si="484"/>
        <v>5.2500000000000005E-2</v>
      </c>
      <c r="AQ2978" s="16">
        <f t="shared" si="485"/>
        <v>78.750000000000014</v>
      </c>
      <c r="AV2978" s="18"/>
      <c r="AY2978" s="17"/>
      <c r="AZ2978" s="17"/>
    </row>
    <row r="2979" spans="1:52" hidden="1" x14ac:dyDescent="0.25">
      <c r="A2979" t="s">
        <v>26</v>
      </c>
      <c r="B2979" t="s">
        <v>6758</v>
      </c>
      <c r="C2979">
        <v>42335</v>
      </c>
      <c r="D2979" t="s">
        <v>2787</v>
      </c>
      <c r="E2979" t="s">
        <v>6979</v>
      </c>
      <c r="F2979" t="s">
        <v>29</v>
      </c>
      <c r="G2979">
        <v>1858.55</v>
      </c>
      <c r="H2979">
        <v>1858.55</v>
      </c>
      <c r="I2979">
        <v>334.54</v>
      </c>
      <c r="J2979" t="s">
        <v>30</v>
      </c>
      <c r="K2979">
        <v>0</v>
      </c>
      <c r="L2979">
        <v>0</v>
      </c>
      <c r="M2979" t="s">
        <v>31</v>
      </c>
      <c r="N2979">
        <v>0</v>
      </c>
      <c r="O2979">
        <v>0</v>
      </c>
      <c r="P2979" t="s">
        <v>31</v>
      </c>
      <c r="Q2979">
        <v>1858.55</v>
      </c>
      <c r="R2979">
        <v>30.67</v>
      </c>
      <c r="S2979" t="s">
        <v>33</v>
      </c>
      <c r="T2979">
        <v>1858.55</v>
      </c>
      <c r="U2979">
        <v>141.25</v>
      </c>
      <c r="V2979" t="s">
        <v>33</v>
      </c>
      <c r="W2979" t="s">
        <v>33</v>
      </c>
      <c r="X2979" t="s">
        <v>6759</v>
      </c>
      <c r="Y2979" t="s">
        <v>364</v>
      </c>
      <c r="Z2979" t="s">
        <v>365</v>
      </c>
      <c r="AA2979" t="s">
        <v>366</v>
      </c>
      <c r="AC2979" s="13" t="str">
        <f t="shared" si="478"/>
        <v>000168988</v>
      </c>
      <c r="AD2979" t="str">
        <f t="shared" si="479"/>
        <v>27/11/2015</v>
      </c>
      <c r="AE2979" t="str">
        <f t="shared" si="480"/>
        <v>10838714000127</v>
      </c>
      <c r="AF2979" s="14">
        <f t="shared" si="481"/>
        <v>1858.55</v>
      </c>
      <c r="AG2979">
        <f t="shared" si="482"/>
        <v>0</v>
      </c>
      <c r="AH2979">
        <f t="shared" si="483"/>
        <v>1</v>
      </c>
      <c r="AI2979" s="16">
        <v>6782872</v>
      </c>
      <c r="AJ2979" s="16" t="s">
        <v>7581</v>
      </c>
      <c r="AK2979" s="16" t="s">
        <v>5904</v>
      </c>
      <c r="AL2979" s="16" t="s">
        <v>404</v>
      </c>
      <c r="AM2979" s="16" t="s">
        <v>7193</v>
      </c>
      <c r="AN2979">
        <v>1</v>
      </c>
      <c r="AO2979" t="e">
        <f>VLOOKUP(TRIM(AL2979),'Parcela Dedutivel'!$A$1:$B$65536,2,FALSE)</f>
        <v>#N/A</v>
      </c>
      <c r="AP2979" s="15">
        <f t="shared" si="484"/>
        <v>0</v>
      </c>
      <c r="AQ2979" s="16">
        <f t="shared" si="485"/>
        <v>0</v>
      </c>
      <c r="AV2979" s="18"/>
      <c r="AY2979" s="17"/>
      <c r="AZ2979" s="17"/>
    </row>
    <row r="2980" spans="1:52" hidden="1" x14ac:dyDescent="0.25">
      <c r="A2980" t="s">
        <v>26</v>
      </c>
      <c r="B2980" t="s">
        <v>6760</v>
      </c>
      <c r="C2980">
        <v>42335</v>
      </c>
      <c r="D2980" t="s">
        <v>2787</v>
      </c>
      <c r="E2980" t="s">
        <v>6979</v>
      </c>
      <c r="F2980" t="s">
        <v>29</v>
      </c>
      <c r="G2980">
        <v>83.100000000000009</v>
      </c>
      <c r="H2980">
        <v>112.37</v>
      </c>
      <c r="I2980">
        <v>20.23</v>
      </c>
      <c r="J2980" t="s">
        <v>30</v>
      </c>
      <c r="K2980">
        <v>0</v>
      </c>
      <c r="L2980">
        <v>0</v>
      </c>
      <c r="M2980" t="s">
        <v>31</v>
      </c>
      <c r="N2980">
        <v>0</v>
      </c>
      <c r="O2980">
        <v>0</v>
      </c>
      <c r="P2980" t="s">
        <v>31</v>
      </c>
      <c r="Q2980">
        <v>112.37</v>
      </c>
      <c r="R2980">
        <v>1.85</v>
      </c>
      <c r="S2980" t="s">
        <v>33</v>
      </c>
      <c r="T2980">
        <v>112.37</v>
      </c>
      <c r="U2980">
        <v>8.5400000000000009</v>
      </c>
      <c r="V2980" t="s">
        <v>33</v>
      </c>
      <c r="W2980" t="s">
        <v>33</v>
      </c>
      <c r="X2980" t="s">
        <v>6761</v>
      </c>
      <c r="Y2980" t="s">
        <v>230</v>
      </c>
      <c r="Z2980" t="s">
        <v>5012</v>
      </c>
      <c r="AA2980" t="s">
        <v>5013</v>
      </c>
      <c r="AC2980" s="13" t="str">
        <f t="shared" si="478"/>
        <v>000168989</v>
      </c>
      <c r="AD2980" t="str">
        <f t="shared" si="479"/>
        <v>27/11/2015</v>
      </c>
      <c r="AE2980" t="str">
        <f t="shared" si="480"/>
        <v>02818089000123</v>
      </c>
      <c r="AF2980" s="14">
        <f t="shared" si="481"/>
        <v>83.100000000000009</v>
      </c>
      <c r="AG2980">
        <f t="shared" si="482"/>
        <v>0</v>
      </c>
      <c r="AH2980">
        <f t="shared" si="483"/>
        <v>1</v>
      </c>
      <c r="AI2980" s="16">
        <v>6784150</v>
      </c>
      <c r="AJ2980" s="16" t="s">
        <v>7425</v>
      </c>
      <c r="AK2980" s="16" t="s">
        <v>6002</v>
      </c>
      <c r="AL2980" s="16" t="s">
        <v>3023</v>
      </c>
      <c r="AM2980" s="16" t="s">
        <v>7143</v>
      </c>
      <c r="AN2980">
        <v>12800</v>
      </c>
      <c r="AO2980">
        <f>VLOOKUP(TRIM(AL2980),'Parcela Dedutivel'!$A$1:$B$65536,2,FALSE)</f>
        <v>0</v>
      </c>
      <c r="AP2980" s="15">
        <f t="shared" si="484"/>
        <v>0</v>
      </c>
      <c r="AQ2980" s="16">
        <f t="shared" si="485"/>
        <v>0</v>
      </c>
      <c r="AV2980" s="18"/>
      <c r="AY2980" s="17"/>
      <c r="AZ2980" s="17"/>
    </row>
    <row r="2981" spans="1:52" hidden="1" x14ac:dyDescent="0.25">
      <c r="A2981" t="s">
        <v>26</v>
      </c>
      <c r="B2981" t="s">
        <v>6762</v>
      </c>
      <c r="C2981">
        <v>42335</v>
      </c>
      <c r="D2981" t="s">
        <v>2787</v>
      </c>
      <c r="E2981" t="s">
        <v>6979</v>
      </c>
      <c r="F2981" t="s">
        <v>29</v>
      </c>
      <c r="G2981">
        <v>235.5</v>
      </c>
      <c r="H2981">
        <v>235.5</v>
      </c>
      <c r="I2981">
        <v>42.39</v>
      </c>
      <c r="J2981" t="s">
        <v>61</v>
      </c>
      <c r="K2981">
        <v>0</v>
      </c>
      <c r="L2981">
        <v>0</v>
      </c>
      <c r="M2981" t="s">
        <v>31</v>
      </c>
      <c r="N2981">
        <v>204.78</v>
      </c>
      <c r="O2981">
        <v>30.72</v>
      </c>
      <c r="P2981" t="s">
        <v>2788</v>
      </c>
      <c r="Q2981">
        <v>204.78</v>
      </c>
      <c r="R2981">
        <v>3.38</v>
      </c>
      <c r="S2981" t="s">
        <v>33</v>
      </c>
      <c r="T2981">
        <v>204.78</v>
      </c>
      <c r="U2981">
        <v>15.56</v>
      </c>
      <c r="V2981" t="s">
        <v>33</v>
      </c>
      <c r="W2981" t="s">
        <v>33</v>
      </c>
      <c r="X2981" t="s">
        <v>6763</v>
      </c>
      <c r="Y2981" t="s">
        <v>44</v>
      </c>
      <c r="Z2981" t="s">
        <v>2455</v>
      </c>
      <c r="AA2981" t="s">
        <v>2456</v>
      </c>
      <c r="AC2981" s="13" t="str">
        <f t="shared" si="478"/>
        <v>000168990</v>
      </c>
      <c r="AD2981" t="str">
        <f t="shared" si="479"/>
        <v>27/11/2015</v>
      </c>
      <c r="AE2981" t="str">
        <f t="shared" si="480"/>
        <v>56077902000180</v>
      </c>
      <c r="AF2981" s="14">
        <f t="shared" si="481"/>
        <v>235.5</v>
      </c>
      <c r="AG2981">
        <f t="shared" si="482"/>
        <v>0</v>
      </c>
      <c r="AH2981">
        <f t="shared" si="483"/>
        <v>1</v>
      </c>
      <c r="AI2981" s="16">
        <v>7001323</v>
      </c>
      <c r="AJ2981" s="16" t="s">
        <v>7810</v>
      </c>
      <c r="AK2981" s="16" t="s">
        <v>5905</v>
      </c>
      <c r="AL2981" s="16" t="s">
        <v>4313</v>
      </c>
      <c r="AM2981" s="16" t="s">
        <v>7215</v>
      </c>
      <c r="AN2981">
        <v>20</v>
      </c>
      <c r="AO2981">
        <f>VLOOKUP(TRIM(AL2981),'Parcela Dedutivel'!$A$1:$B$65536,2,FALSE)</f>
        <v>2.2496</v>
      </c>
      <c r="AP2981" s="15">
        <f t="shared" si="484"/>
        <v>2.2496</v>
      </c>
      <c r="AQ2981" s="16">
        <f t="shared" si="485"/>
        <v>44.992000000000004</v>
      </c>
      <c r="AV2981" s="18"/>
      <c r="AY2981" s="17"/>
      <c r="AZ2981" s="17"/>
    </row>
    <row r="2982" spans="1:52" hidden="1" x14ac:dyDescent="0.25">
      <c r="A2982" t="s">
        <v>26</v>
      </c>
      <c r="B2982" t="s">
        <v>6762</v>
      </c>
      <c r="C2982">
        <v>42335</v>
      </c>
      <c r="D2982" t="s">
        <v>2787</v>
      </c>
      <c r="E2982" t="s">
        <v>6979</v>
      </c>
      <c r="F2982" t="s">
        <v>29</v>
      </c>
      <c r="G2982">
        <v>50.900000000000006</v>
      </c>
      <c r="H2982">
        <v>50.9</v>
      </c>
      <c r="I2982">
        <v>9.16</v>
      </c>
      <c r="J2982" t="s">
        <v>61</v>
      </c>
      <c r="K2982">
        <v>0</v>
      </c>
      <c r="L2982">
        <v>0</v>
      </c>
      <c r="M2982" t="s">
        <v>31</v>
      </c>
      <c r="N2982">
        <v>46.27</v>
      </c>
      <c r="O2982">
        <v>4.63</v>
      </c>
      <c r="P2982" t="s">
        <v>2788</v>
      </c>
      <c r="Q2982">
        <v>46.27</v>
      </c>
      <c r="R2982">
        <v>0.76</v>
      </c>
      <c r="S2982" t="s">
        <v>33</v>
      </c>
      <c r="T2982">
        <v>46.27</v>
      </c>
      <c r="U2982">
        <v>3.52</v>
      </c>
      <c r="V2982" t="s">
        <v>33</v>
      </c>
      <c r="W2982" t="s">
        <v>33</v>
      </c>
      <c r="X2982" t="s">
        <v>6763</v>
      </c>
      <c r="Y2982" t="s">
        <v>78</v>
      </c>
      <c r="Z2982" t="s">
        <v>3374</v>
      </c>
      <c r="AA2982" t="s">
        <v>3375</v>
      </c>
      <c r="AC2982" s="13" t="str">
        <f t="shared" si="478"/>
        <v>000168990</v>
      </c>
      <c r="AD2982" t="str">
        <f t="shared" si="479"/>
        <v>27/11/2015</v>
      </c>
      <c r="AE2982" t="str">
        <f t="shared" si="480"/>
        <v>56077902000180</v>
      </c>
      <c r="AF2982" s="14">
        <f t="shared" si="481"/>
        <v>50.900000000000006</v>
      </c>
      <c r="AG2982">
        <f t="shared" si="482"/>
        <v>0</v>
      </c>
      <c r="AH2982">
        <f t="shared" si="483"/>
        <v>1</v>
      </c>
      <c r="AI2982" s="16">
        <v>7001323</v>
      </c>
      <c r="AJ2982" s="16" t="s">
        <v>7810</v>
      </c>
      <c r="AK2982" s="16" t="s">
        <v>5905</v>
      </c>
      <c r="AL2982" s="16" t="s">
        <v>5907</v>
      </c>
      <c r="AM2982" s="16" t="s">
        <v>7215</v>
      </c>
      <c r="AN2982">
        <v>4</v>
      </c>
      <c r="AO2982">
        <f>VLOOKUP(TRIM(AL2982),'Parcela Dedutivel'!$A$1:$B$65536,2,FALSE)</f>
        <v>0.59570000000000001</v>
      </c>
      <c r="AP2982" s="15">
        <f t="shared" si="484"/>
        <v>0.59570000000000001</v>
      </c>
      <c r="AQ2982" s="16">
        <f t="shared" si="485"/>
        <v>2.3828</v>
      </c>
      <c r="AV2982" s="18"/>
      <c r="AY2982" s="17"/>
      <c r="AZ2982" s="17"/>
    </row>
    <row r="2983" spans="1:52" hidden="1" x14ac:dyDescent="0.25">
      <c r="A2983" t="s">
        <v>26</v>
      </c>
      <c r="B2983" t="s">
        <v>6762</v>
      </c>
      <c r="C2983">
        <v>42335</v>
      </c>
      <c r="D2983" t="s">
        <v>2787</v>
      </c>
      <c r="E2983" t="s">
        <v>6979</v>
      </c>
      <c r="F2983" t="s">
        <v>29</v>
      </c>
      <c r="G2983">
        <v>195.56</v>
      </c>
      <c r="H2983">
        <v>195.56</v>
      </c>
      <c r="I2983">
        <v>35.200000000000003</v>
      </c>
      <c r="J2983" t="s">
        <v>30</v>
      </c>
      <c r="K2983">
        <v>0</v>
      </c>
      <c r="L2983">
        <v>0</v>
      </c>
      <c r="M2983" t="s">
        <v>31</v>
      </c>
      <c r="N2983">
        <v>0</v>
      </c>
      <c r="O2983">
        <v>0</v>
      </c>
      <c r="P2983" t="s">
        <v>31</v>
      </c>
      <c r="Q2983">
        <v>195.56</v>
      </c>
      <c r="R2983">
        <v>3.23</v>
      </c>
      <c r="S2983" t="s">
        <v>33</v>
      </c>
      <c r="T2983">
        <v>195.56</v>
      </c>
      <c r="U2983">
        <v>14.86</v>
      </c>
      <c r="V2983" t="s">
        <v>33</v>
      </c>
      <c r="W2983" t="s">
        <v>33</v>
      </c>
      <c r="X2983" t="s">
        <v>6763</v>
      </c>
      <c r="Y2983" t="s">
        <v>240</v>
      </c>
      <c r="Z2983" t="s">
        <v>5349</v>
      </c>
      <c r="AA2983" t="s">
        <v>5350</v>
      </c>
      <c r="AC2983" s="13" t="str">
        <f t="shared" si="478"/>
        <v>000168990</v>
      </c>
      <c r="AD2983" t="str">
        <f t="shared" si="479"/>
        <v>27/11/2015</v>
      </c>
      <c r="AE2983" t="str">
        <f t="shared" si="480"/>
        <v>56077902000180</v>
      </c>
      <c r="AF2983" s="14">
        <f t="shared" si="481"/>
        <v>195.56</v>
      </c>
      <c r="AG2983">
        <f t="shared" si="482"/>
        <v>0</v>
      </c>
      <c r="AH2983">
        <f t="shared" si="483"/>
        <v>1</v>
      </c>
      <c r="AI2983" s="16">
        <v>7001323</v>
      </c>
      <c r="AJ2983" s="16" t="s">
        <v>7810</v>
      </c>
      <c r="AK2983" s="16" t="s">
        <v>5905</v>
      </c>
      <c r="AL2983" s="16" t="s">
        <v>5458</v>
      </c>
      <c r="AM2983" s="16" t="s">
        <v>7215</v>
      </c>
      <c r="AN2983">
        <v>4</v>
      </c>
      <c r="AO2983">
        <f>VLOOKUP(TRIM(AL2983),'Parcela Dedutivel'!$A$1:$B$65536,2,FALSE)</f>
        <v>0.18129999999999999</v>
      </c>
      <c r="AP2983" s="15">
        <f t="shared" si="484"/>
        <v>0.18129999999999999</v>
      </c>
      <c r="AQ2983" s="16">
        <f t="shared" si="485"/>
        <v>0.72519999999999996</v>
      </c>
      <c r="AV2983" s="18"/>
      <c r="AY2983" s="17"/>
      <c r="AZ2983" s="17"/>
    </row>
    <row r="2984" spans="1:52" hidden="1" x14ac:dyDescent="0.25">
      <c r="A2984" t="s">
        <v>26</v>
      </c>
      <c r="B2984" t="s">
        <v>6764</v>
      </c>
      <c r="C2984">
        <v>42335</v>
      </c>
      <c r="D2984" t="s">
        <v>2787</v>
      </c>
      <c r="E2984" t="s">
        <v>6979</v>
      </c>
      <c r="F2984" t="s">
        <v>29</v>
      </c>
      <c r="G2984">
        <v>195.28</v>
      </c>
      <c r="H2984">
        <v>169.81</v>
      </c>
      <c r="I2984">
        <v>30.57</v>
      </c>
      <c r="J2984" t="s">
        <v>61</v>
      </c>
      <c r="K2984">
        <v>0</v>
      </c>
      <c r="L2984">
        <v>0</v>
      </c>
      <c r="M2984" t="s">
        <v>31</v>
      </c>
      <c r="N2984">
        <v>169.81</v>
      </c>
      <c r="O2984">
        <v>25.47</v>
      </c>
      <c r="P2984" t="s">
        <v>2788</v>
      </c>
      <c r="Q2984">
        <v>169.81</v>
      </c>
      <c r="R2984">
        <v>2.8000000000000003</v>
      </c>
      <c r="S2984" t="s">
        <v>33</v>
      </c>
      <c r="T2984">
        <v>169.81</v>
      </c>
      <c r="U2984">
        <v>12.91</v>
      </c>
      <c r="V2984" t="s">
        <v>33</v>
      </c>
      <c r="W2984" t="s">
        <v>33</v>
      </c>
      <c r="X2984" t="s">
        <v>4762</v>
      </c>
      <c r="Y2984" t="s">
        <v>91</v>
      </c>
      <c r="Z2984" t="s">
        <v>1777</v>
      </c>
      <c r="AA2984" t="s">
        <v>1778</v>
      </c>
      <c r="AC2984" s="13" t="str">
        <f t="shared" si="478"/>
        <v>000168991</v>
      </c>
      <c r="AD2984" t="str">
        <f t="shared" si="479"/>
        <v>27/11/2015</v>
      </c>
      <c r="AE2984" t="str">
        <f t="shared" si="480"/>
        <v>09155035000174</v>
      </c>
      <c r="AF2984" s="14">
        <f t="shared" si="481"/>
        <v>195.28</v>
      </c>
      <c r="AG2984">
        <f t="shared" si="482"/>
        <v>0</v>
      </c>
      <c r="AH2984">
        <f t="shared" si="483"/>
        <v>1</v>
      </c>
      <c r="AI2984" s="16">
        <v>7001323</v>
      </c>
      <c r="AJ2984" s="16" t="s">
        <v>7810</v>
      </c>
      <c r="AK2984" s="16" t="s">
        <v>5905</v>
      </c>
      <c r="AL2984" s="16" t="s">
        <v>5909</v>
      </c>
      <c r="AM2984" s="16" t="s">
        <v>7215</v>
      </c>
      <c r="AN2984">
        <v>4</v>
      </c>
      <c r="AO2984">
        <f>VLOOKUP(TRIM(AL2984),'Parcela Dedutivel'!$A$1:$B$65536,2,FALSE)</f>
        <v>0.18129999999999999</v>
      </c>
      <c r="AP2984" s="15">
        <f t="shared" si="484"/>
        <v>0.18129999999999999</v>
      </c>
      <c r="AQ2984" s="16">
        <f t="shared" si="485"/>
        <v>0.72519999999999996</v>
      </c>
      <c r="AV2984" s="18"/>
      <c r="AY2984" s="17"/>
      <c r="AZ2984" s="17"/>
    </row>
    <row r="2985" spans="1:52" hidden="1" x14ac:dyDescent="0.25">
      <c r="A2985" t="s">
        <v>26</v>
      </c>
      <c r="B2985" t="s">
        <v>6764</v>
      </c>
      <c r="C2985">
        <v>42335</v>
      </c>
      <c r="D2985" t="s">
        <v>2787</v>
      </c>
      <c r="E2985" t="s">
        <v>6979</v>
      </c>
      <c r="F2985" t="s">
        <v>29</v>
      </c>
      <c r="G2985">
        <v>611.05000000000007</v>
      </c>
      <c r="H2985">
        <v>531.35</v>
      </c>
      <c r="I2985">
        <v>95.64</v>
      </c>
      <c r="J2985" t="s">
        <v>61</v>
      </c>
      <c r="K2985">
        <v>0</v>
      </c>
      <c r="L2985">
        <v>0</v>
      </c>
      <c r="M2985" t="s">
        <v>31</v>
      </c>
      <c r="N2985">
        <v>531.35</v>
      </c>
      <c r="O2985">
        <v>79.7</v>
      </c>
      <c r="P2985" t="s">
        <v>2788</v>
      </c>
      <c r="Q2985">
        <v>531.35</v>
      </c>
      <c r="R2985">
        <v>8.77</v>
      </c>
      <c r="S2985" t="s">
        <v>33</v>
      </c>
      <c r="T2985">
        <v>531.35</v>
      </c>
      <c r="U2985">
        <v>40.380000000000003</v>
      </c>
      <c r="V2985" t="s">
        <v>33</v>
      </c>
      <c r="W2985" t="s">
        <v>33</v>
      </c>
      <c r="X2985" t="s">
        <v>4762</v>
      </c>
      <c r="Y2985" t="s">
        <v>91</v>
      </c>
      <c r="Z2985" t="s">
        <v>1789</v>
      </c>
      <c r="AA2985" t="s">
        <v>1790</v>
      </c>
      <c r="AC2985" s="13" t="str">
        <f t="shared" si="478"/>
        <v>000168991</v>
      </c>
      <c r="AD2985" t="str">
        <f t="shared" si="479"/>
        <v>27/11/2015</v>
      </c>
      <c r="AE2985" t="str">
        <f t="shared" si="480"/>
        <v>09155035000174</v>
      </c>
      <c r="AF2985" s="14">
        <f t="shared" si="481"/>
        <v>611.05000000000007</v>
      </c>
      <c r="AG2985">
        <f t="shared" si="482"/>
        <v>0</v>
      </c>
      <c r="AH2985">
        <f t="shared" si="483"/>
        <v>1</v>
      </c>
      <c r="AI2985" s="16">
        <v>7793988</v>
      </c>
      <c r="AJ2985" s="16" t="s">
        <v>7667</v>
      </c>
      <c r="AK2985" s="16" t="s">
        <v>5911</v>
      </c>
      <c r="AL2985" s="16" t="s">
        <v>5944</v>
      </c>
      <c r="AM2985" s="16" t="s">
        <v>7215</v>
      </c>
      <c r="AN2985">
        <v>3</v>
      </c>
      <c r="AO2985">
        <f>VLOOKUP(TRIM(AL2985),'Parcela Dedutivel'!$A$1:$B$65536,2,FALSE)</f>
        <v>0.85050000000000003</v>
      </c>
      <c r="AP2985" s="15">
        <f t="shared" si="484"/>
        <v>0.85050000000000003</v>
      </c>
      <c r="AQ2985" s="16">
        <f t="shared" si="485"/>
        <v>2.5514999999999999</v>
      </c>
      <c r="AV2985" s="18"/>
      <c r="AY2985" s="17"/>
      <c r="AZ2985" s="17"/>
    </row>
    <row r="2986" spans="1:52" hidden="1" x14ac:dyDescent="0.25">
      <c r="A2986" t="s">
        <v>26</v>
      </c>
      <c r="B2986" t="s">
        <v>6765</v>
      </c>
      <c r="C2986">
        <v>42335</v>
      </c>
      <c r="D2986" t="s">
        <v>2804</v>
      </c>
      <c r="E2986" t="s">
        <v>6979</v>
      </c>
      <c r="F2986" t="s">
        <v>29</v>
      </c>
      <c r="G2986">
        <v>53.04</v>
      </c>
      <c r="H2986">
        <v>53.04</v>
      </c>
      <c r="I2986">
        <v>9.5500000000000007</v>
      </c>
      <c r="J2986" t="s">
        <v>30</v>
      </c>
      <c r="K2986">
        <v>0</v>
      </c>
      <c r="L2986">
        <v>0</v>
      </c>
      <c r="M2986" t="s">
        <v>31</v>
      </c>
      <c r="N2986">
        <v>0</v>
      </c>
      <c r="O2986">
        <v>0</v>
      </c>
      <c r="P2986" t="s">
        <v>31</v>
      </c>
      <c r="Q2986">
        <v>53.04</v>
      </c>
      <c r="R2986">
        <v>0.88</v>
      </c>
      <c r="S2986" t="s">
        <v>33</v>
      </c>
      <c r="T2986">
        <v>53.04</v>
      </c>
      <c r="U2986">
        <v>4.03</v>
      </c>
      <c r="V2986" t="s">
        <v>33</v>
      </c>
      <c r="W2986" t="s">
        <v>33</v>
      </c>
      <c r="X2986" t="s">
        <v>771</v>
      </c>
      <c r="Y2986" t="s">
        <v>91</v>
      </c>
      <c r="Z2986" t="s">
        <v>6766</v>
      </c>
      <c r="AA2986" t="s">
        <v>6767</v>
      </c>
      <c r="AC2986" s="13" t="str">
        <f t="shared" si="478"/>
        <v>000168992</v>
      </c>
      <c r="AD2986" t="str">
        <f t="shared" si="479"/>
        <v>27/11/2015</v>
      </c>
      <c r="AE2986" t="str">
        <f t="shared" si="480"/>
        <v>01192333001366</v>
      </c>
      <c r="AF2986" s="14">
        <f t="shared" si="481"/>
        <v>53.04</v>
      </c>
      <c r="AG2986">
        <f t="shared" si="482"/>
        <v>0</v>
      </c>
      <c r="AH2986">
        <f t="shared" si="483"/>
        <v>1</v>
      </c>
      <c r="AI2986" s="16">
        <v>7793988</v>
      </c>
      <c r="AJ2986" s="16" t="s">
        <v>7667</v>
      </c>
      <c r="AK2986" s="16" t="s">
        <v>5911</v>
      </c>
      <c r="AL2986" s="16" t="s">
        <v>5914</v>
      </c>
      <c r="AM2986" s="16" t="s">
        <v>7215</v>
      </c>
      <c r="AN2986">
        <v>3</v>
      </c>
      <c r="AO2986">
        <f>VLOOKUP(TRIM(AL2986),'Parcela Dedutivel'!$A$1:$B$65536,2,FALSE)</f>
        <v>0.85050000000000003</v>
      </c>
      <c r="AP2986" s="15">
        <f t="shared" si="484"/>
        <v>0.85050000000000003</v>
      </c>
      <c r="AQ2986" s="16">
        <f t="shared" si="485"/>
        <v>2.5514999999999999</v>
      </c>
      <c r="AV2986" s="18"/>
      <c r="AY2986" s="17"/>
      <c r="AZ2986" s="17"/>
    </row>
    <row r="2987" spans="1:52" hidden="1" x14ac:dyDescent="0.25">
      <c r="A2987" t="s">
        <v>26</v>
      </c>
      <c r="B2987" t="s">
        <v>6768</v>
      </c>
      <c r="C2987">
        <v>42335</v>
      </c>
      <c r="D2987" t="s">
        <v>2817</v>
      </c>
      <c r="E2987" t="s">
        <v>6979</v>
      </c>
      <c r="F2987" t="s">
        <v>1590</v>
      </c>
      <c r="G2987">
        <v>3856.98</v>
      </c>
      <c r="H2987">
        <v>3856.98</v>
      </c>
      <c r="I2987">
        <v>269.99</v>
      </c>
      <c r="J2987" t="s">
        <v>307</v>
      </c>
      <c r="K2987">
        <v>0</v>
      </c>
      <c r="L2987">
        <v>0</v>
      </c>
      <c r="M2987" t="s">
        <v>31</v>
      </c>
      <c r="N2987">
        <v>3856.98</v>
      </c>
      <c r="O2987">
        <v>0</v>
      </c>
      <c r="P2987" t="s">
        <v>2788</v>
      </c>
      <c r="Q2987">
        <v>3856.98</v>
      </c>
      <c r="R2987">
        <v>63.64</v>
      </c>
      <c r="S2987" t="s">
        <v>33</v>
      </c>
      <c r="T2987">
        <v>3856.98</v>
      </c>
      <c r="U2987">
        <v>293.13</v>
      </c>
      <c r="V2987" t="s">
        <v>33</v>
      </c>
      <c r="W2987" t="s">
        <v>33</v>
      </c>
      <c r="X2987" t="s">
        <v>6769</v>
      </c>
      <c r="Y2987" t="s">
        <v>2563</v>
      </c>
      <c r="Z2987" t="s">
        <v>2564</v>
      </c>
      <c r="AA2987" t="s">
        <v>2565</v>
      </c>
      <c r="AC2987" s="13" t="str">
        <f t="shared" si="478"/>
        <v>000168993</v>
      </c>
      <c r="AD2987" t="str">
        <f t="shared" si="479"/>
        <v>27/11/2015</v>
      </c>
      <c r="AE2987" t="str">
        <f t="shared" si="480"/>
        <v>33000167026500</v>
      </c>
      <c r="AF2987" s="14">
        <f t="shared" si="481"/>
        <v>3856.98</v>
      </c>
      <c r="AG2987">
        <f t="shared" si="482"/>
        <v>27</v>
      </c>
      <c r="AH2987">
        <f t="shared" si="483"/>
        <v>1</v>
      </c>
      <c r="AI2987" s="16">
        <v>6784150</v>
      </c>
      <c r="AJ2987" s="16" t="s">
        <v>7425</v>
      </c>
      <c r="AK2987" s="16" t="s">
        <v>6003</v>
      </c>
      <c r="AL2987" s="16" t="s">
        <v>3023</v>
      </c>
      <c r="AM2987" s="16" t="s">
        <v>7143</v>
      </c>
      <c r="AN2987">
        <v>19200</v>
      </c>
      <c r="AO2987">
        <f>VLOOKUP(TRIM(AL2987),'Parcela Dedutivel'!$A$1:$B$65536,2,FALSE)</f>
        <v>0</v>
      </c>
      <c r="AP2987" s="15">
        <f t="shared" si="484"/>
        <v>0</v>
      </c>
      <c r="AQ2987" s="16">
        <f t="shared" si="485"/>
        <v>0</v>
      </c>
      <c r="AV2987" s="18"/>
      <c r="AY2987" s="17"/>
      <c r="AZ2987" s="17"/>
    </row>
    <row r="2988" spans="1:52" hidden="1" x14ac:dyDescent="0.25">
      <c r="A2988" t="s">
        <v>26</v>
      </c>
      <c r="B2988" t="s">
        <v>6770</v>
      </c>
      <c r="C2988">
        <v>42335</v>
      </c>
      <c r="D2988" t="s">
        <v>2804</v>
      </c>
      <c r="E2988" t="s">
        <v>6979</v>
      </c>
      <c r="F2988" t="s">
        <v>29</v>
      </c>
      <c r="G2988">
        <v>1044.67</v>
      </c>
      <c r="H2988">
        <v>1044.67</v>
      </c>
      <c r="I2988">
        <v>188.04</v>
      </c>
      <c r="J2988" t="s">
        <v>30</v>
      </c>
      <c r="K2988">
        <v>0</v>
      </c>
      <c r="L2988">
        <v>0</v>
      </c>
      <c r="M2988" t="s">
        <v>31</v>
      </c>
      <c r="N2988">
        <v>0</v>
      </c>
      <c r="O2988">
        <v>0</v>
      </c>
      <c r="P2988" t="s">
        <v>31</v>
      </c>
      <c r="Q2988">
        <v>1044.67</v>
      </c>
      <c r="R2988">
        <v>17.240000000000002</v>
      </c>
      <c r="S2988" t="s">
        <v>33</v>
      </c>
      <c r="T2988">
        <v>1044.67</v>
      </c>
      <c r="U2988">
        <v>79.39</v>
      </c>
      <c r="V2988" t="s">
        <v>33</v>
      </c>
      <c r="W2988" t="s">
        <v>33</v>
      </c>
      <c r="X2988" t="s">
        <v>1493</v>
      </c>
      <c r="Y2988" t="s">
        <v>96</v>
      </c>
      <c r="Z2988" t="s">
        <v>4852</v>
      </c>
      <c r="AA2988" t="s">
        <v>4853</v>
      </c>
      <c r="AC2988" s="13" t="str">
        <f t="shared" si="478"/>
        <v>000168994</v>
      </c>
      <c r="AD2988" t="str">
        <f t="shared" si="479"/>
        <v>27/11/2015</v>
      </c>
      <c r="AE2988" t="str">
        <f t="shared" si="480"/>
        <v>59104760000353</v>
      </c>
      <c r="AF2988" s="14">
        <f t="shared" si="481"/>
        <v>1044.67</v>
      </c>
      <c r="AG2988">
        <f t="shared" si="482"/>
        <v>0</v>
      </c>
      <c r="AH2988">
        <f t="shared" si="483"/>
        <v>1</v>
      </c>
      <c r="AI2988" s="16">
        <v>7793988</v>
      </c>
      <c r="AJ2988" s="16" t="s">
        <v>7667</v>
      </c>
      <c r="AK2988" s="16" t="s">
        <v>5911</v>
      </c>
      <c r="AL2988" s="16" t="s">
        <v>5942</v>
      </c>
      <c r="AM2988" s="16" t="s">
        <v>7215</v>
      </c>
      <c r="AN2988">
        <v>3</v>
      </c>
      <c r="AO2988">
        <f>VLOOKUP(TRIM(AL2988),'Parcela Dedutivel'!$A$1:$B$65536,2,FALSE)</f>
        <v>0.82950000000000002</v>
      </c>
      <c r="AP2988" s="15">
        <f t="shared" si="484"/>
        <v>0.82950000000000002</v>
      </c>
      <c r="AQ2988" s="16">
        <f t="shared" si="485"/>
        <v>2.4885000000000002</v>
      </c>
      <c r="AV2988" s="18"/>
      <c r="AY2988" s="17"/>
      <c r="AZ2988" s="17"/>
    </row>
    <row r="2989" spans="1:52" hidden="1" x14ac:dyDescent="0.25">
      <c r="A2989" t="s">
        <v>26</v>
      </c>
      <c r="B2989" t="s">
        <v>6771</v>
      </c>
      <c r="C2989">
        <v>42335</v>
      </c>
      <c r="D2989" t="s">
        <v>2804</v>
      </c>
      <c r="E2989" t="s">
        <v>6979</v>
      </c>
      <c r="F2989" t="s">
        <v>29</v>
      </c>
      <c r="G2989">
        <v>1552.1100000000001</v>
      </c>
      <c r="H2989">
        <v>1552.1100000000001</v>
      </c>
      <c r="I2989">
        <v>279.38</v>
      </c>
      <c r="J2989" t="s">
        <v>30</v>
      </c>
      <c r="K2989">
        <v>0</v>
      </c>
      <c r="L2989">
        <v>0</v>
      </c>
      <c r="M2989" t="s">
        <v>31</v>
      </c>
      <c r="N2989">
        <v>0</v>
      </c>
      <c r="O2989">
        <v>0</v>
      </c>
      <c r="P2989" t="s">
        <v>31</v>
      </c>
      <c r="Q2989">
        <v>1552.1100000000001</v>
      </c>
      <c r="R2989">
        <v>25.61</v>
      </c>
      <c r="S2989" t="s">
        <v>33</v>
      </c>
      <c r="T2989">
        <v>1552.1100000000001</v>
      </c>
      <c r="U2989">
        <v>117.96000000000001</v>
      </c>
      <c r="V2989" t="s">
        <v>33</v>
      </c>
      <c r="W2989" t="s">
        <v>33</v>
      </c>
      <c r="X2989" t="s">
        <v>3169</v>
      </c>
      <c r="Y2989" t="s">
        <v>96</v>
      </c>
      <c r="Z2989" t="s">
        <v>6772</v>
      </c>
      <c r="AA2989" t="s">
        <v>6773</v>
      </c>
      <c r="AC2989" s="13" t="str">
        <f t="shared" si="478"/>
        <v>000168995</v>
      </c>
      <c r="AD2989" t="str">
        <f t="shared" si="479"/>
        <v>27/11/2015</v>
      </c>
      <c r="AE2989" t="str">
        <f t="shared" si="480"/>
        <v>48754139000157</v>
      </c>
      <c r="AF2989" s="14">
        <f t="shared" si="481"/>
        <v>1552.1100000000001</v>
      </c>
      <c r="AG2989">
        <f t="shared" si="482"/>
        <v>0</v>
      </c>
      <c r="AH2989">
        <f t="shared" si="483"/>
        <v>1</v>
      </c>
      <c r="AI2989" s="16">
        <v>6821688</v>
      </c>
      <c r="AJ2989" s="16" t="s">
        <v>7568</v>
      </c>
      <c r="AK2989" s="16" t="s">
        <v>6004</v>
      </c>
      <c r="AL2989" s="16" t="s">
        <v>3882</v>
      </c>
      <c r="AM2989" s="16" t="s">
        <v>7143</v>
      </c>
      <c r="AN2989">
        <v>1</v>
      </c>
      <c r="AO2989">
        <f>VLOOKUP(TRIM(AL2989),'Parcela Dedutivel'!$A$1:$B$65536,2,FALSE)</f>
        <v>0</v>
      </c>
      <c r="AP2989" s="15">
        <f t="shared" si="484"/>
        <v>0</v>
      </c>
      <c r="AQ2989" s="16">
        <f t="shared" si="485"/>
        <v>0</v>
      </c>
      <c r="AV2989" s="18"/>
      <c r="AY2989" s="17"/>
      <c r="AZ2989" s="17"/>
    </row>
    <row r="2990" spans="1:52" hidden="1" x14ac:dyDescent="0.25">
      <c r="A2990" t="s">
        <v>26</v>
      </c>
      <c r="B2990" t="s">
        <v>6774</v>
      </c>
      <c r="C2990">
        <v>42338</v>
      </c>
      <c r="D2990" t="s">
        <v>2804</v>
      </c>
      <c r="E2990" t="s">
        <v>6979</v>
      </c>
      <c r="F2990" t="s">
        <v>29</v>
      </c>
      <c r="G2990">
        <v>433.92</v>
      </c>
      <c r="H2990">
        <v>0</v>
      </c>
      <c r="I2990">
        <v>0</v>
      </c>
      <c r="J2990" t="s">
        <v>31</v>
      </c>
      <c r="K2990">
        <v>0</v>
      </c>
      <c r="L2990">
        <v>0</v>
      </c>
      <c r="M2990" t="s">
        <v>31</v>
      </c>
      <c r="N2990">
        <v>0</v>
      </c>
      <c r="O2990">
        <v>0</v>
      </c>
      <c r="P2990" t="s">
        <v>31</v>
      </c>
      <c r="Q2990">
        <v>433.92</v>
      </c>
      <c r="R2990">
        <v>7.16</v>
      </c>
      <c r="S2990" t="s">
        <v>33</v>
      </c>
      <c r="T2990">
        <v>433.92</v>
      </c>
      <c r="U2990">
        <v>32.980000000000004</v>
      </c>
      <c r="V2990" t="s">
        <v>33</v>
      </c>
      <c r="W2990" t="s">
        <v>33</v>
      </c>
      <c r="X2990" t="s">
        <v>3055</v>
      </c>
      <c r="Y2990" t="s">
        <v>2556</v>
      </c>
      <c r="Z2990" t="s">
        <v>6775</v>
      </c>
      <c r="AA2990" t="s">
        <v>6776</v>
      </c>
      <c r="AC2990" s="13" t="str">
        <f t="shared" si="478"/>
        <v>000168996</v>
      </c>
      <c r="AD2990" t="str">
        <f t="shared" si="479"/>
        <v>30/11/2015</v>
      </c>
      <c r="AE2990" t="str">
        <f t="shared" si="480"/>
        <v>74404229000551</v>
      </c>
      <c r="AF2990" s="14">
        <f t="shared" si="481"/>
        <v>433.92</v>
      </c>
      <c r="AG2990">
        <f t="shared" si="482"/>
        <v>0</v>
      </c>
      <c r="AH2990">
        <f t="shared" si="483"/>
        <v>1</v>
      </c>
      <c r="AI2990" s="16">
        <v>7793988</v>
      </c>
      <c r="AJ2990" s="16" t="s">
        <v>7667</v>
      </c>
      <c r="AK2990" s="16" t="s">
        <v>5911</v>
      </c>
      <c r="AL2990" s="16" t="s">
        <v>5940</v>
      </c>
      <c r="AM2990" s="16" t="s">
        <v>7215</v>
      </c>
      <c r="AN2990">
        <v>3</v>
      </c>
      <c r="AO2990">
        <f>VLOOKUP(TRIM(AL2990),'Parcela Dedutivel'!$A$1:$B$65536,2,FALSE)</f>
        <v>0.85050000000000003</v>
      </c>
      <c r="AP2990" s="15">
        <f t="shared" si="484"/>
        <v>0.85050000000000003</v>
      </c>
      <c r="AQ2990" s="16">
        <f t="shared" si="485"/>
        <v>2.5514999999999999</v>
      </c>
      <c r="AV2990" s="18"/>
      <c r="AY2990" s="17"/>
      <c r="AZ2990" s="17"/>
    </row>
    <row r="2991" spans="1:52" hidden="1" x14ac:dyDescent="0.25">
      <c r="A2991" t="s">
        <v>26</v>
      </c>
      <c r="B2991" t="s">
        <v>6777</v>
      </c>
      <c r="C2991">
        <v>42338</v>
      </c>
      <c r="D2991" t="s">
        <v>2817</v>
      </c>
      <c r="E2991" t="s">
        <v>6979</v>
      </c>
      <c r="F2991" t="s">
        <v>172</v>
      </c>
      <c r="G2991">
        <v>1113.5</v>
      </c>
      <c r="H2991">
        <v>1113.5</v>
      </c>
      <c r="I2991">
        <v>133.62</v>
      </c>
      <c r="J2991" t="s">
        <v>307</v>
      </c>
      <c r="K2991">
        <v>0</v>
      </c>
      <c r="L2991">
        <v>0</v>
      </c>
      <c r="M2991" t="s">
        <v>31</v>
      </c>
      <c r="N2991">
        <v>0</v>
      </c>
      <c r="O2991">
        <v>0</v>
      </c>
      <c r="P2991" t="s">
        <v>31</v>
      </c>
      <c r="Q2991">
        <v>1113.5</v>
      </c>
      <c r="R2991">
        <v>18.37</v>
      </c>
      <c r="S2991" t="s">
        <v>33</v>
      </c>
      <c r="T2991">
        <v>1113.5</v>
      </c>
      <c r="U2991">
        <v>84.63</v>
      </c>
      <c r="V2991" t="s">
        <v>33</v>
      </c>
      <c r="W2991" t="s">
        <v>33</v>
      </c>
      <c r="X2991" t="s">
        <v>2995</v>
      </c>
      <c r="Y2991" t="s">
        <v>2556</v>
      </c>
      <c r="Z2991" t="s">
        <v>6778</v>
      </c>
      <c r="AA2991" t="s">
        <v>6779</v>
      </c>
      <c r="AC2991" s="13" t="str">
        <f t="shared" si="478"/>
        <v>000168997</v>
      </c>
      <c r="AD2991" t="str">
        <f t="shared" si="479"/>
        <v>30/11/2015</v>
      </c>
      <c r="AE2991" t="str">
        <f t="shared" si="480"/>
        <v>59105999005730</v>
      </c>
      <c r="AF2991" s="14">
        <f t="shared" si="481"/>
        <v>1113.5</v>
      </c>
      <c r="AG2991">
        <f t="shared" si="482"/>
        <v>0</v>
      </c>
      <c r="AH2991">
        <f t="shared" si="483"/>
        <v>1</v>
      </c>
      <c r="AI2991" s="16">
        <v>1000</v>
      </c>
      <c r="AJ2991" s="16" t="s">
        <v>7191</v>
      </c>
      <c r="AK2991" s="16" t="s">
        <v>2127</v>
      </c>
      <c r="AL2991" s="16" t="s">
        <v>85</v>
      </c>
      <c r="AM2991" s="16" t="s">
        <v>7193</v>
      </c>
      <c r="AN2991">
        <v>16</v>
      </c>
      <c r="AO2991" t="e">
        <f>VLOOKUP(TRIM(AL2991),'Parcela Dedutivel'!$A$1:$B$65536,2,FALSE)</f>
        <v>#N/A</v>
      </c>
      <c r="AP2991" s="15">
        <f t="shared" si="484"/>
        <v>0</v>
      </c>
      <c r="AQ2991" s="16">
        <f t="shared" si="485"/>
        <v>0</v>
      </c>
      <c r="AV2991" s="18"/>
      <c r="AY2991" s="17"/>
      <c r="AZ2991" s="17"/>
    </row>
    <row r="2992" spans="1:52" hidden="1" x14ac:dyDescent="0.25">
      <c r="A2992" t="s">
        <v>26</v>
      </c>
      <c r="B2992" t="s">
        <v>6777</v>
      </c>
      <c r="C2992">
        <v>42338</v>
      </c>
      <c r="D2992" t="s">
        <v>2817</v>
      </c>
      <c r="E2992" t="s">
        <v>6979</v>
      </c>
      <c r="F2992" t="s">
        <v>172</v>
      </c>
      <c r="G2992">
        <v>1798.49</v>
      </c>
      <c r="H2992">
        <v>1798.49</v>
      </c>
      <c r="I2992">
        <v>215.82</v>
      </c>
      <c r="J2992" t="s">
        <v>30</v>
      </c>
      <c r="K2992">
        <v>0</v>
      </c>
      <c r="L2992">
        <v>0</v>
      </c>
      <c r="M2992" t="s">
        <v>31</v>
      </c>
      <c r="N2992">
        <v>1563.9</v>
      </c>
      <c r="O2992">
        <v>234.59</v>
      </c>
      <c r="P2992" t="s">
        <v>2788</v>
      </c>
      <c r="Q2992">
        <v>1563.9</v>
      </c>
      <c r="R2992">
        <v>25.8</v>
      </c>
      <c r="S2992" t="s">
        <v>33</v>
      </c>
      <c r="T2992">
        <v>1563.9</v>
      </c>
      <c r="U2992">
        <v>118.86</v>
      </c>
      <c r="V2992" t="s">
        <v>33</v>
      </c>
      <c r="W2992" t="s">
        <v>33</v>
      </c>
      <c r="X2992" t="s">
        <v>2995</v>
      </c>
      <c r="Y2992" t="s">
        <v>91</v>
      </c>
      <c r="Z2992" t="s">
        <v>6780</v>
      </c>
      <c r="AA2992" t="s">
        <v>6781</v>
      </c>
      <c r="AC2992" s="13" t="str">
        <f t="shared" si="478"/>
        <v>000168997</v>
      </c>
      <c r="AD2992" t="str">
        <f t="shared" si="479"/>
        <v>30/11/2015</v>
      </c>
      <c r="AE2992" t="str">
        <f t="shared" si="480"/>
        <v>59105999005730</v>
      </c>
      <c r="AF2992" s="14">
        <f t="shared" si="481"/>
        <v>1798.49</v>
      </c>
      <c r="AG2992">
        <f t="shared" si="482"/>
        <v>0</v>
      </c>
      <c r="AH2992">
        <f t="shared" si="483"/>
        <v>1</v>
      </c>
      <c r="AI2992" s="16">
        <v>1000</v>
      </c>
      <c r="AJ2992" s="16" t="s">
        <v>7191</v>
      </c>
      <c r="AK2992" s="16" t="s">
        <v>2127</v>
      </c>
      <c r="AL2992" s="16" t="s">
        <v>83</v>
      </c>
      <c r="AM2992" s="16" t="s">
        <v>7193</v>
      </c>
      <c r="AN2992">
        <v>33</v>
      </c>
      <c r="AO2992" t="e">
        <f>VLOOKUP(TRIM(AL2992),'Parcela Dedutivel'!$A$1:$B$65536,2,FALSE)</f>
        <v>#N/A</v>
      </c>
      <c r="AP2992" s="15">
        <f t="shared" si="484"/>
        <v>0</v>
      </c>
      <c r="AQ2992" s="16">
        <f t="shared" si="485"/>
        <v>0</v>
      </c>
      <c r="AV2992" s="18"/>
      <c r="AY2992" s="17"/>
      <c r="AZ2992" s="17"/>
    </row>
    <row r="2993" spans="1:52" hidden="1" x14ac:dyDescent="0.25">
      <c r="A2993" t="s">
        <v>26</v>
      </c>
      <c r="B2993" t="s">
        <v>6777</v>
      </c>
      <c r="C2993">
        <v>42338</v>
      </c>
      <c r="D2993" t="s">
        <v>2841</v>
      </c>
      <c r="E2993" t="s">
        <v>6979</v>
      </c>
      <c r="F2993" t="s">
        <v>172</v>
      </c>
      <c r="G2993">
        <v>280</v>
      </c>
      <c r="H2993">
        <v>280</v>
      </c>
      <c r="I2993">
        <v>33.6</v>
      </c>
      <c r="J2993" t="s">
        <v>30</v>
      </c>
      <c r="K2993">
        <v>0</v>
      </c>
      <c r="L2993">
        <v>0</v>
      </c>
      <c r="M2993" t="s">
        <v>31</v>
      </c>
      <c r="N2993">
        <v>0</v>
      </c>
      <c r="O2993">
        <v>0</v>
      </c>
      <c r="P2993" t="s">
        <v>31</v>
      </c>
      <c r="Q2993">
        <v>280</v>
      </c>
      <c r="R2993">
        <v>4.62</v>
      </c>
      <c r="S2993" t="s">
        <v>33</v>
      </c>
      <c r="T2993">
        <v>280</v>
      </c>
      <c r="U2993">
        <v>21.28</v>
      </c>
      <c r="V2993" t="s">
        <v>33</v>
      </c>
      <c r="W2993" t="s">
        <v>33</v>
      </c>
      <c r="X2993" t="s">
        <v>2995</v>
      </c>
      <c r="Y2993" t="s">
        <v>99</v>
      </c>
      <c r="Z2993" t="s">
        <v>5426</v>
      </c>
      <c r="AA2993" t="s">
        <v>6782</v>
      </c>
      <c r="AC2993" s="13" t="str">
        <f t="shared" si="478"/>
        <v>000168997</v>
      </c>
      <c r="AD2993" t="str">
        <f t="shared" si="479"/>
        <v>30/11/2015</v>
      </c>
      <c r="AE2993" t="str">
        <f t="shared" si="480"/>
        <v>59105999005730</v>
      </c>
      <c r="AF2993" s="14">
        <f t="shared" si="481"/>
        <v>280</v>
      </c>
      <c r="AG2993">
        <f t="shared" si="482"/>
        <v>0</v>
      </c>
      <c r="AH2993">
        <f t="shared" si="483"/>
        <v>1</v>
      </c>
      <c r="AI2993" s="16">
        <v>7793988</v>
      </c>
      <c r="AJ2993" s="16" t="s">
        <v>7667</v>
      </c>
      <c r="AK2993" s="16" t="s">
        <v>5911</v>
      </c>
      <c r="AL2993" s="16" t="s">
        <v>5938</v>
      </c>
      <c r="AM2993" s="16" t="s">
        <v>7215</v>
      </c>
      <c r="AN2993">
        <v>3</v>
      </c>
      <c r="AO2993">
        <f>VLOOKUP(TRIM(AL2993),'Parcela Dedutivel'!$A$1:$B$65536,2,FALSE)</f>
        <v>0.85050000000000003</v>
      </c>
      <c r="AP2993" s="15">
        <f t="shared" si="484"/>
        <v>0.85050000000000003</v>
      </c>
      <c r="AQ2993" s="16">
        <f t="shared" si="485"/>
        <v>2.5514999999999999</v>
      </c>
      <c r="AV2993" s="18"/>
      <c r="AY2993" s="17"/>
      <c r="AZ2993" s="17"/>
    </row>
    <row r="2994" spans="1:52" hidden="1" x14ac:dyDescent="0.25">
      <c r="A2994" t="s">
        <v>26</v>
      </c>
      <c r="B2994" t="s">
        <v>6783</v>
      </c>
      <c r="C2994">
        <v>42338</v>
      </c>
      <c r="D2994" t="s">
        <v>2804</v>
      </c>
      <c r="E2994" t="s">
        <v>6979</v>
      </c>
      <c r="F2994" t="s">
        <v>29</v>
      </c>
      <c r="G2994">
        <v>2963.75</v>
      </c>
      <c r="H2994">
        <v>2577.17</v>
      </c>
      <c r="I2994">
        <v>463.89</v>
      </c>
      <c r="J2994" t="s">
        <v>30</v>
      </c>
      <c r="K2994">
        <v>0</v>
      </c>
      <c r="L2994">
        <v>0</v>
      </c>
      <c r="M2994" t="s">
        <v>31</v>
      </c>
      <c r="N2994">
        <v>2577.17</v>
      </c>
      <c r="O2994">
        <v>386.58</v>
      </c>
      <c r="P2994" t="s">
        <v>2788</v>
      </c>
      <c r="Q2994">
        <v>2577.17</v>
      </c>
      <c r="R2994">
        <v>42.52</v>
      </c>
      <c r="S2994" t="s">
        <v>33</v>
      </c>
      <c r="T2994">
        <v>2577.17</v>
      </c>
      <c r="U2994">
        <v>195.86</v>
      </c>
      <c r="V2994" t="s">
        <v>33</v>
      </c>
      <c r="W2994" t="s">
        <v>33</v>
      </c>
      <c r="X2994" t="s">
        <v>3022</v>
      </c>
      <c r="Y2994" t="s">
        <v>91</v>
      </c>
      <c r="Z2994" t="s">
        <v>3023</v>
      </c>
      <c r="AA2994" t="s">
        <v>3024</v>
      </c>
      <c r="AC2994" s="13" t="str">
        <f t="shared" si="478"/>
        <v>000168998</v>
      </c>
      <c r="AD2994" t="str">
        <f t="shared" si="479"/>
        <v>30/11/2015</v>
      </c>
      <c r="AE2994" t="str">
        <f t="shared" si="480"/>
        <v>59105999000348</v>
      </c>
      <c r="AF2994" s="14">
        <f t="shared" si="481"/>
        <v>2963.75</v>
      </c>
      <c r="AG2994">
        <f t="shared" si="482"/>
        <v>0</v>
      </c>
      <c r="AH2994">
        <f t="shared" si="483"/>
        <v>1</v>
      </c>
      <c r="AI2994" s="16">
        <v>7793988</v>
      </c>
      <c r="AJ2994" s="16" t="s">
        <v>7667</v>
      </c>
      <c r="AK2994" s="16" t="s">
        <v>5911</v>
      </c>
      <c r="AL2994" s="16" t="s">
        <v>5936</v>
      </c>
      <c r="AM2994" s="16" t="s">
        <v>7215</v>
      </c>
      <c r="AN2994">
        <v>3</v>
      </c>
      <c r="AO2994">
        <f>VLOOKUP(TRIM(AL2994),'Parcela Dedutivel'!$A$1:$B$65536,2,FALSE)</f>
        <v>0.85050000000000003</v>
      </c>
      <c r="AP2994" s="15">
        <f t="shared" si="484"/>
        <v>0.85050000000000003</v>
      </c>
      <c r="AQ2994" s="16">
        <f t="shared" si="485"/>
        <v>2.5514999999999999</v>
      </c>
      <c r="AV2994" s="18"/>
      <c r="AY2994" s="17"/>
      <c r="AZ2994" s="17"/>
    </row>
    <row r="2995" spans="1:52" hidden="1" x14ac:dyDescent="0.25">
      <c r="A2995" t="s">
        <v>26</v>
      </c>
      <c r="B2995" t="s">
        <v>6784</v>
      </c>
      <c r="C2995">
        <v>42338</v>
      </c>
      <c r="D2995" t="s">
        <v>2804</v>
      </c>
      <c r="E2995" t="s">
        <v>6979</v>
      </c>
      <c r="F2995" t="s">
        <v>29</v>
      </c>
      <c r="G2995">
        <v>848.72</v>
      </c>
      <c r="H2995">
        <v>738.02</v>
      </c>
      <c r="I2995">
        <v>132.84</v>
      </c>
      <c r="J2995" t="s">
        <v>30</v>
      </c>
      <c r="K2995">
        <v>0</v>
      </c>
      <c r="L2995">
        <v>0</v>
      </c>
      <c r="M2995" t="s">
        <v>31</v>
      </c>
      <c r="N2995">
        <v>738.02</v>
      </c>
      <c r="O2995">
        <v>110.7</v>
      </c>
      <c r="P2995" t="s">
        <v>2788</v>
      </c>
      <c r="Q2995">
        <v>738.02</v>
      </c>
      <c r="R2995">
        <v>12.18</v>
      </c>
      <c r="S2995" t="s">
        <v>33</v>
      </c>
      <c r="T2995">
        <v>738.02</v>
      </c>
      <c r="U2995">
        <v>56.09</v>
      </c>
      <c r="V2995" t="s">
        <v>33</v>
      </c>
      <c r="W2995" t="s">
        <v>33</v>
      </c>
      <c r="X2995" t="s">
        <v>6785</v>
      </c>
      <c r="Y2995" t="s">
        <v>96</v>
      </c>
      <c r="Z2995" t="s">
        <v>6786</v>
      </c>
      <c r="AA2995" t="s">
        <v>6787</v>
      </c>
      <c r="AC2995" s="13" t="str">
        <f t="shared" si="478"/>
        <v>000168999</v>
      </c>
      <c r="AD2995" t="str">
        <f t="shared" si="479"/>
        <v>30/11/2015</v>
      </c>
      <c r="AE2995" t="str">
        <f t="shared" si="480"/>
        <v>11262624000101</v>
      </c>
      <c r="AF2995" s="14">
        <f t="shared" si="481"/>
        <v>848.72</v>
      </c>
      <c r="AG2995">
        <f t="shared" si="482"/>
        <v>0</v>
      </c>
      <c r="AH2995">
        <f t="shared" si="483"/>
        <v>1</v>
      </c>
      <c r="AI2995" s="16">
        <v>1000</v>
      </c>
      <c r="AJ2995" s="16" t="s">
        <v>7191</v>
      </c>
      <c r="AK2995" s="16" t="s">
        <v>2127</v>
      </c>
      <c r="AL2995" s="16" t="s">
        <v>81</v>
      </c>
      <c r="AM2995" s="16" t="s">
        <v>7193</v>
      </c>
      <c r="AN2995">
        <v>21</v>
      </c>
      <c r="AO2995" t="e">
        <f>VLOOKUP(TRIM(AL2995),'Parcela Dedutivel'!$A$1:$B$65536,2,FALSE)</f>
        <v>#N/A</v>
      </c>
      <c r="AP2995" s="15">
        <f t="shared" si="484"/>
        <v>0</v>
      </c>
      <c r="AQ2995" s="16">
        <f t="shared" si="485"/>
        <v>0</v>
      </c>
      <c r="AV2995" s="18"/>
      <c r="AY2995" s="17"/>
      <c r="AZ2995" s="17"/>
    </row>
    <row r="2996" spans="1:52" hidden="1" x14ac:dyDescent="0.25">
      <c r="A2996" t="s">
        <v>26</v>
      </c>
      <c r="B2996" t="s">
        <v>6788</v>
      </c>
      <c r="C2996">
        <v>42338</v>
      </c>
      <c r="D2996" t="s">
        <v>2804</v>
      </c>
      <c r="E2996" t="s">
        <v>6979</v>
      </c>
      <c r="F2996" t="s">
        <v>29</v>
      </c>
      <c r="G2996">
        <v>1382</v>
      </c>
      <c r="H2996">
        <v>1382</v>
      </c>
      <c r="I2996">
        <v>248.76000000000002</v>
      </c>
      <c r="J2996" t="s">
        <v>780</v>
      </c>
      <c r="K2996">
        <v>0</v>
      </c>
      <c r="L2996">
        <v>0</v>
      </c>
      <c r="M2996" t="s">
        <v>31</v>
      </c>
      <c r="N2996">
        <v>0</v>
      </c>
      <c r="O2996">
        <v>0</v>
      </c>
      <c r="P2996" t="s">
        <v>31</v>
      </c>
      <c r="Q2996">
        <v>1382</v>
      </c>
      <c r="R2996">
        <v>22.8</v>
      </c>
      <c r="S2996" t="s">
        <v>33</v>
      </c>
      <c r="T2996">
        <v>1382</v>
      </c>
      <c r="U2996">
        <v>105.03</v>
      </c>
      <c r="V2996" t="s">
        <v>33</v>
      </c>
      <c r="W2996" t="s">
        <v>33</v>
      </c>
      <c r="X2996" t="s">
        <v>6789</v>
      </c>
      <c r="Y2996" t="s">
        <v>91</v>
      </c>
      <c r="Z2996" t="s">
        <v>6790</v>
      </c>
      <c r="AA2996" t="s">
        <v>6791</v>
      </c>
      <c r="AC2996" s="13" t="str">
        <f t="shared" si="478"/>
        <v>000169000</v>
      </c>
      <c r="AD2996" t="str">
        <f t="shared" si="479"/>
        <v>30/11/2015</v>
      </c>
      <c r="AE2996" t="str">
        <f t="shared" si="480"/>
        <v>13625300000108</v>
      </c>
      <c r="AF2996" s="14">
        <f t="shared" si="481"/>
        <v>1382</v>
      </c>
      <c r="AG2996">
        <f t="shared" si="482"/>
        <v>3398.307206</v>
      </c>
      <c r="AH2996">
        <f t="shared" si="483"/>
        <v>1</v>
      </c>
      <c r="AI2996" s="16">
        <v>7793988</v>
      </c>
      <c r="AJ2996" s="16" t="s">
        <v>7667</v>
      </c>
      <c r="AK2996" s="16" t="s">
        <v>5911</v>
      </c>
      <c r="AL2996" s="16" t="s">
        <v>5934</v>
      </c>
      <c r="AM2996" s="16" t="s">
        <v>7215</v>
      </c>
      <c r="AN2996">
        <v>3</v>
      </c>
      <c r="AO2996">
        <f>VLOOKUP(TRIM(AL2996),'Parcela Dedutivel'!$A$1:$B$65536,2,FALSE)</f>
        <v>0.85050000000000003</v>
      </c>
      <c r="AP2996" s="15">
        <f t="shared" si="484"/>
        <v>0.85050000000000003</v>
      </c>
      <c r="AQ2996" s="16">
        <f t="shared" si="485"/>
        <v>2.5514999999999999</v>
      </c>
      <c r="AV2996" s="18"/>
      <c r="AY2996" s="17"/>
      <c r="AZ2996" s="17"/>
    </row>
    <row r="2997" spans="1:52" hidden="1" x14ac:dyDescent="0.25">
      <c r="A2997" t="s">
        <v>26</v>
      </c>
      <c r="B2997" t="s">
        <v>6792</v>
      </c>
      <c r="C2997">
        <v>42338</v>
      </c>
      <c r="D2997" t="s">
        <v>2817</v>
      </c>
      <c r="E2997" t="s">
        <v>6979</v>
      </c>
      <c r="F2997" t="s">
        <v>172</v>
      </c>
      <c r="G2997">
        <v>312.76</v>
      </c>
      <c r="H2997">
        <v>312.76</v>
      </c>
      <c r="I2997">
        <v>12.51</v>
      </c>
      <c r="J2997" t="s">
        <v>1555</v>
      </c>
      <c r="K2997">
        <v>0</v>
      </c>
      <c r="L2997">
        <v>0</v>
      </c>
      <c r="M2997" t="s">
        <v>31</v>
      </c>
      <c r="N2997">
        <v>0</v>
      </c>
      <c r="O2997">
        <v>0</v>
      </c>
      <c r="P2997" t="s">
        <v>31</v>
      </c>
      <c r="Q2997">
        <v>312.76</v>
      </c>
      <c r="R2997">
        <v>5.16</v>
      </c>
      <c r="S2997" t="s">
        <v>33</v>
      </c>
      <c r="T2997">
        <v>312.76</v>
      </c>
      <c r="U2997">
        <v>23.77</v>
      </c>
      <c r="V2997" t="s">
        <v>33</v>
      </c>
      <c r="W2997" t="s">
        <v>33</v>
      </c>
      <c r="X2997" t="s">
        <v>2995</v>
      </c>
      <c r="Y2997" t="s">
        <v>2556</v>
      </c>
      <c r="Z2997" t="s">
        <v>6793</v>
      </c>
      <c r="AA2997" t="s">
        <v>6794</v>
      </c>
      <c r="AC2997" s="13" t="str">
        <f t="shared" si="478"/>
        <v>000169001</v>
      </c>
      <c r="AD2997" t="str">
        <f t="shared" si="479"/>
        <v>30/11/2015</v>
      </c>
      <c r="AE2997" t="str">
        <f t="shared" si="480"/>
        <v>59105999005730</v>
      </c>
      <c r="AF2997" s="14">
        <f t="shared" si="481"/>
        <v>312.76</v>
      </c>
      <c r="AG2997">
        <f t="shared" si="482"/>
        <v>0</v>
      </c>
      <c r="AH2997">
        <f t="shared" si="483"/>
        <v>1</v>
      </c>
      <c r="AI2997" s="16">
        <v>1000</v>
      </c>
      <c r="AJ2997" s="16" t="s">
        <v>7191</v>
      </c>
      <c r="AK2997" s="16" t="s">
        <v>2127</v>
      </c>
      <c r="AL2997" s="16" t="s">
        <v>87</v>
      </c>
      <c r="AM2997" s="16" t="s">
        <v>7193</v>
      </c>
      <c r="AN2997">
        <v>26</v>
      </c>
      <c r="AO2997" t="e">
        <f>VLOOKUP(TRIM(AL2997),'Parcela Dedutivel'!$A$1:$B$65536,2,FALSE)</f>
        <v>#N/A</v>
      </c>
      <c r="AP2997" s="15">
        <f t="shared" si="484"/>
        <v>0</v>
      </c>
      <c r="AQ2997" s="16">
        <f t="shared" si="485"/>
        <v>0</v>
      </c>
      <c r="AV2997" s="18"/>
      <c r="AY2997" s="17"/>
      <c r="AZ2997" s="17"/>
    </row>
    <row r="2998" spans="1:52" hidden="1" x14ac:dyDescent="0.25">
      <c r="A2998" t="s">
        <v>26</v>
      </c>
      <c r="B2998" t="s">
        <v>6792</v>
      </c>
      <c r="C2998">
        <v>42338</v>
      </c>
      <c r="D2998" t="s">
        <v>2841</v>
      </c>
      <c r="E2998" t="s">
        <v>6979</v>
      </c>
      <c r="F2998" t="s">
        <v>172</v>
      </c>
      <c r="G2998">
        <v>280</v>
      </c>
      <c r="H2998">
        <v>280</v>
      </c>
      <c r="I2998">
        <v>33.6</v>
      </c>
      <c r="J2998" t="s">
        <v>30</v>
      </c>
      <c r="K2998">
        <v>0</v>
      </c>
      <c r="L2998">
        <v>0</v>
      </c>
      <c r="M2998" t="s">
        <v>31</v>
      </c>
      <c r="N2998">
        <v>0</v>
      </c>
      <c r="O2998">
        <v>0</v>
      </c>
      <c r="P2998" t="s">
        <v>31</v>
      </c>
      <c r="Q2998">
        <v>280</v>
      </c>
      <c r="R2998">
        <v>4.62</v>
      </c>
      <c r="S2998" t="s">
        <v>33</v>
      </c>
      <c r="T2998">
        <v>280</v>
      </c>
      <c r="U2998">
        <v>21.28</v>
      </c>
      <c r="V2998" t="s">
        <v>33</v>
      </c>
      <c r="W2998" t="s">
        <v>33</v>
      </c>
      <c r="X2998" t="s">
        <v>2995</v>
      </c>
      <c r="Y2998" t="s">
        <v>99</v>
      </c>
      <c r="Z2998" t="s">
        <v>5426</v>
      </c>
      <c r="AA2998" t="s">
        <v>6782</v>
      </c>
      <c r="AC2998" s="13" t="str">
        <f t="shared" si="478"/>
        <v>000169001</v>
      </c>
      <c r="AD2998" t="str">
        <f t="shared" si="479"/>
        <v>30/11/2015</v>
      </c>
      <c r="AE2998" t="str">
        <f t="shared" si="480"/>
        <v>59105999005730</v>
      </c>
      <c r="AF2998" s="14">
        <f t="shared" si="481"/>
        <v>280</v>
      </c>
      <c r="AG2998">
        <f t="shared" si="482"/>
        <v>0</v>
      </c>
      <c r="AH2998">
        <f t="shared" si="483"/>
        <v>1</v>
      </c>
      <c r="AI2998" s="16">
        <v>7793988</v>
      </c>
      <c r="AJ2998" s="16" t="s">
        <v>7667</v>
      </c>
      <c r="AK2998" s="16" t="s">
        <v>5911</v>
      </c>
      <c r="AL2998" s="16" t="s">
        <v>5932</v>
      </c>
      <c r="AM2998" s="16" t="s">
        <v>7215</v>
      </c>
      <c r="AN2998">
        <v>4</v>
      </c>
      <c r="AO2998">
        <f>VLOOKUP(TRIM(AL2998),'Parcela Dedutivel'!$A$1:$B$65536,2,FALSE)</f>
        <v>0.85050000000000003</v>
      </c>
      <c r="AP2998" s="15">
        <f t="shared" si="484"/>
        <v>0.85050000000000003</v>
      </c>
      <c r="AQ2998" s="16">
        <f t="shared" si="485"/>
        <v>3.4020000000000001</v>
      </c>
      <c r="AV2998" s="18"/>
      <c r="AY2998" s="17"/>
      <c r="AZ2998" s="17"/>
    </row>
    <row r="2999" spans="1:52" hidden="1" x14ac:dyDescent="0.25">
      <c r="A2999" t="s">
        <v>26</v>
      </c>
      <c r="B2999" t="s">
        <v>6795</v>
      </c>
      <c r="C2999">
        <v>42338</v>
      </c>
      <c r="D2999" t="s">
        <v>2841</v>
      </c>
      <c r="E2999" t="s">
        <v>6979</v>
      </c>
      <c r="F2999" t="s">
        <v>179</v>
      </c>
      <c r="G2999">
        <v>865.95</v>
      </c>
      <c r="H2999">
        <v>865.95</v>
      </c>
      <c r="I2999">
        <v>155.87</v>
      </c>
      <c r="J2999" t="s">
        <v>61</v>
      </c>
      <c r="K2999">
        <v>0</v>
      </c>
      <c r="L2999">
        <v>0</v>
      </c>
      <c r="M2999" t="s">
        <v>31</v>
      </c>
      <c r="N2999">
        <v>753</v>
      </c>
      <c r="O2999">
        <v>112.95</v>
      </c>
      <c r="P2999" t="s">
        <v>2788</v>
      </c>
      <c r="Q2999">
        <v>753</v>
      </c>
      <c r="R2999">
        <v>12.42</v>
      </c>
      <c r="S2999" t="s">
        <v>33</v>
      </c>
      <c r="T2999">
        <v>753</v>
      </c>
      <c r="U2999">
        <v>57.230000000000004</v>
      </c>
      <c r="V2999" t="s">
        <v>33</v>
      </c>
      <c r="W2999" t="s">
        <v>2129</v>
      </c>
      <c r="X2999" t="s">
        <v>6546</v>
      </c>
      <c r="Y2999" t="s">
        <v>44</v>
      </c>
      <c r="Z2999" t="s">
        <v>3223</v>
      </c>
      <c r="AA2999" t="s">
        <v>3224</v>
      </c>
      <c r="AC2999" s="13" t="str">
        <f t="shared" si="478"/>
        <v>000169002</v>
      </c>
      <c r="AD2999" t="str">
        <f t="shared" si="479"/>
        <v>30/11/2015</v>
      </c>
      <c r="AE2999" t="str">
        <f t="shared" si="480"/>
        <v>14942617000130</v>
      </c>
      <c r="AF2999" s="14">
        <f t="shared" si="481"/>
        <v>865.95</v>
      </c>
      <c r="AG2999">
        <f t="shared" si="482"/>
        <v>0</v>
      </c>
      <c r="AH2999">
        <f t="shared" si="483"/>
        <v>1</v>
      </c>
      <c r="AI2999" s="16">
        <v>7793988</v>
      </c>
      <c r="AJ2999" s="16" t="s">
        <v>7667</v>
      </c>
      <c r="AK2999" s="16" t="s">
        <v>5911</v>
      </c>
      <c r="AL2999" s="16" t="s">
        <v>5930</v>
      </c>
      <c r="AM2999" s="16" t="s">
        <v>7215</v>
      </c>
      <c r="AN2999">
        <v>3</v>
      </c>
      <c r="AO2999">
        <f>VLOOKUP(TRIM(AL2999),'Parcela Dedutivel'!$A$1:$B$65536,2,FALSE)</f>
        <v>0.85050000000000003</v>
      </c>
      <c r="AP2999" s="15">
        <f t="shared" si="484"/>
        <v>0.85050000000000003</v>
      </c>
      <c r="AQ2999" s="16">
        <f t="shared" si="485"/>
        <v>2.5514999999999999</v>
      </c>
      <c r="AV2999" s="18"/>
      <c r="AY2999" s="17"/>
      <c r="AZ2999" s="17"/>
    </row>
    <row r="3000" spans="1:52" hidden="1" x14ac:dyDescent="0.25">
      <c r="A3000" t="s">
        <v>26</v>
      </c>
      <c r="B3000" t="s">
        <v>6796</v>
      </c>
      <c r="C3000">
        <v>42338</v>
      </c>
      <c r="D3000" t="s">
        <v>2804</v>
      </c>
      <c r="E3000" t="s">
        <v>6979</v>
      </c>
      <c r="F3000" t="s">
        <v>29</v>
      </c>
      <c r="G3000">
        <v>9.2900000000000009</v>
      </c>
      <c r="H3000">
        <v>9.2900000000000009</v>
      </c>
      <c r="I3000">
        <v>1.67</v>
      </c>
      <c r="J3000" t="s">
        <v>30</v>
      </c>
      <c r="K3000">
        <v>0</v>
      </c>
      <c r="L3000">
        <v>0</v>
      </c>
      <c r="M3000" t="s">
        <v>31</v>
      </c>
      <c r="N3000">
        <v>0</v>
      </c>
      <c r="O3000">
        <v>0</v>
      </c>
      <c r="P3000" t="s">
        <v>31</v>
      </c>
      <c r="Q3000">
        <v>9.2900000000000009</v>
      </c>
      <c r="R3000">
        <v>0.15</v>
      </c>
      <c r="S3000" t="s">
        <v>33</v>
      </c>
      <c r="T3000">
        <v>9.2900000000000009</v>
      </c>
      <c r="U3000">
        <v>0.71</v>
      </c>
      <c r="V3000" t="s">
        <v>33</v>
      </c>
      <c r="W3000" t="s">
        <v>33</v>
      </c>
      <c r="X3000" t="s">
        <v>1377</v>
      </c>
      <c r="Y3000" t="s">
        <v>1378</v>
      </c>
      <c r="Z3000" t="s">
        <v>1379</v>
      </c>
      <c r="AA3000" t="s">
        <v>1568</v>
      </c>
      <c r="AC3000" s="13" t="str">
        <f t="shared" si="478"/>
        <v>000169003</v>
      </c>
      <c r="AD3000" t="str">
        <f t="shared" si="479"/>
        <v>30/11/2015</v>
      </c>
      <c r="AE3000" t="str">
        <f t="shared" si="480"/>
        <v>07760479000103</v>
      </c>
      <c r="AF3000" s="14">
        <f t="shared" si="481"/>
        <v>9.2900000000000009</v>
      </c>
      <c r="AG3000">
        <f t="shared" si="482"/>
        <v>3.3573</v>
      </c>
      <c r="AH3000">
        <f t="shared" si="483"/>
        <v>1</v>
      </c>
      <c r="AI3000" s="16">
        <v>7793988</v>
      </c>
      <c r="AJ3000" s="16" t="s">
        <v>7667</v>
      </c>
      <c r="AK3000" s="16" t="s">
        <v>5911</v>
      </c>
      <c r="AL3000" s="16" t="s">
        <v>5928</v>
      </c>
      <c r="AM3000" s="16" t="s">
        <v>7215</v>
      </c>
      <c r="AN3000">
        <v>3</v>
      </c>
      <c r="AO3000">
        <f>VLOOKUP(TRIM(AL3000),'Parcela Dedutivel'!$A$1:$B$65536,2,FALSE)</f>
        <v>0.82950000000000002</v>
      </c>
      <c r="AP3000" s="15">
        <f t="shared" si="484"/>
        <v>0.82950000000000002</v>
      </c>
      <c r="AQ3000" s="16">
        <f t="shared" si="485"/>
        <v>2.4885000000000002</v>
      </c>
      <c r="AV3000" s="18"/>
      <c r="AY3000" s="17"/>
      <c r="AZ3000" s="17"/>
    </row>
    <row r="3001" spans="1:52" hidden="1" x14ac:dyDescent="0.25">
      <c r="A3001" t="s">
        <v>26</v>
      </c>
      <c r="B3001" t="s">
        <v>6797</v>
      </c>
      <c r="C3001">
        <v>42338</v>
      </c>
      <c r="D3001" t="s">
        <v>2817</v>
      </c>
      <c r="E3001" t="s">
        <v>6979</v>
      </c>
      <c r="F3001" t="s">
        <v>4032</v>
      </c>
      <c r="G3001">
        <v>3352.84</v>
      </c>
      <c r="H3001">
        <v>3352.84</v>
      </c>
      <c r="I3001">
        <v>234.70000000000002</v>
      </c>
      <c r="J3001" t="s">
        <v>30</v>
      </c>
      <c r="K3001">
        <v>0</v>
      </c>
      <c r="L3001">
        <v>0</v>
      </c>
      <c r="M3001" t="s">
        <v>31</v>
      </c>
      <c r="N3001">
        <v>0</v>
      </c>
      <c r="O3001">
        <v>0</v>
      </c>
      <c r="P3001" t="s">
        <v>31</v>
      </c>
      <c r="Q3001">
        <v>3352.84</v>
      </c>
      <c r="R3001">
        <v>55.32</v>
      </c>
      <c r="S3001" t="s">
        <v>33</v>
      </c>
      <c r="T3001">
        <v>3352.84</v>
      </c>
      <c r="U3001">
        <v>254.82</v>
      </c>
      <c r="V3001" t="s">
        <v>33</v>
      </c>
      <c r="W3001" t="s">
        <v>33</v>
      </c>
      <c r="X3001" t="s">
        <v>4033</v>
      </c>
      <c r="Y3001" t="s">
        <v>1378</v>
      </c>
      <c r="Z3001" t="s">
        <v>3060</v>
      </c>
      <c r="AA3001" t="s">
        <v>3061</v>
      </c>
      <c r="AC3001" s="13" t="str">
        <f t="shared" si="478"/>
        <v>000169004</v>
      </c>
      <c r="AD3001" t="str">
        <f t="shared" si="479"/>
        <v>30/11/2015</v>
      </c>
      <c r="AE3001" t="str">
        <f t="shared" si="480"/>
        <v>01641045000965</v>
      </c>
      <c r="AF3001" s="14">
        <f t="shared" si="481"/>
        <v>3352.84</v>
      </c>
      <c r="AG3001">
        <f t="shared" si="482"/>
        <v>0</v>
      </c>
      <c r="AH3001">
        <f t="shared" si="483"/>
        <v>1</v>
      </c>
      <c r="AI3001" s="16">
        <v>1000</v>
      </c>
      <c r="AJ3001" s="16" t="s">
        <v>7191</v>
      </c>
      <c r="AK3001" s="16" t="s">
        <v>2127</v>
      </c>
      <c r="AL3001" s="16" t="s">
        <v>76</v>
      </c>
      <c r="AM3001" s="16" t="s">
        <v>7193</v>
      </c>
      <c r="AN3001">
        <v>123</v>
      </c>
      <c r="AO3001" t="e">
        <f>VLOOKUP(TRIM(AL3001),'Parcela Dedutivel'!$A$1:$B$65536,2,FALSE)</f>
        <v>#N/A</v>
      </c>
      <c r="AP3001" s="15">
        <f t="shared" si="484"/>
        <v>0</v>
      </c>
      <c r="AQ3001" s="16">
        <f t="shared" si="485"/>
        <v>0</v>
      </c>
      <c r="AV3001" s="18"/>
      <c r="AY3001" s="17"/>
      <c r="AZ3001" s="17"/>
    </row>
    <row r="3002" spans="1:52" hidden="1" x14ac:dyDescent="0.25">
      <c r="A3002" t="s">
        <v>26</v>
      </c>
      <c r="B3002" t="s">
        <v>6798</v>
      </c>
      <c r="C3002">
        <v>42338</v>
      </c>
      <c r="D3002" t="s">
        <v>2804</v>
      </c>
      <c r="E3002" t="s">
        <v>6979</v>
      </c>
      <c r="F3002" t="s">
        <v>29</v>
      </c>
      <c r="G3002">
        <v>464.6</v>
      </c>
      <c r="H3002">
        <v>464.6</v>
      </c>
      <c r="I3002">
        <v>83.63</v>
      </c>
      <c r="J3002" t="s">
        <v>30</v>
      </c>
      <c r="K3002">
        <v>0</v>
      </c>
      <c r="L3002">
        <v>0</v>
      </c>
      <c r="M3002" t="s">
        <v>31</v>
      </c>
      <c r="N3002">
        <v>0</v>
      </c>
      <c r="O3002">
        <v>0</v>
      </c>
      <c r="P3002" t="s">
        <v>31</v>
      </c>
      <c r="Q3002">
        <v>464.6</v>
      </c>
      <c r="R3002">
        <v>7.67</v>
      </c>
      <c r="S3002" t="s">
        <v>33</v>
      </c>
      <c r="T3002">
        <v>464.6</v>
      </c>
      <c r="U3002">
        <v>35.31</v>
      </c>
      <c r="V3002" t="s">
        <v>33</v>
      </c>
      <c r="W3002" t="s">
        <v>33</v>
      </c>
      <c r="X3002" t="s">
        <v>1377</v>
      </c>
      <c r="Y3002" t="s">
        <v>1378</v>
      </c>
      <c r="Z3002" t="s">
        <v>1379</v>
      </c>
      <c r="AA3002" t="s">
        <v>1568</v>
      </c>
      <c r="AC3002" s="13" t="str">
        <f t="shared" si="478"/>
        <v>000169005</v>
      </c>
      <c r="AD3002" t="str">
        <f t="shared" si="479"/>
        <v>30/11/2015</v>
      </c>
      <c r="AE3002" t="str">
        <f t="shared" si="480"/>
        <v>07760479000103</v>
      </c>
      <c r="AF3002" s="14">
        <f t="shared" si="481"/>
        <v>464.6</v>
      </c>
      <c r="AG3002">
        <f t="shared" si="482"/>
        <v>167.86500000000001</v>
      </c>
      <c r="AH3002">
        <f t="shared" si="483"/>
        <v>1</v>
      </c>
      <c r="AI3002" s="16">
        <v>7793988</v>
      </c>
      <c r="AJ3002" s="16" t="s">
        <v>7667</v>
      </c>
      <c r="AK3002" s="16" t="s">
        <v>5911</v>
      </c>
      <c r="AL3002" s="16" t="s">
        <v>5926</v>
      </c>
      <c r="AM3002" s="16" t="s">
        <v>7215</v>
      </c>
      <c r="AN3002">
        <v>3</v>
      </c>
      <c r="AO3002">
        <f>VLOOKUP(TRIM(AL3002),'Parcela Dedutivel'!$A$1:$B$65536,2,FALSE)</f>
        <v>0.85050000000000003</v>
      </c>
      <c r="AP3002" s="15">
        <f t="shared" si="484"/>
        <v>0.85050000000000003</v>
      </c>
      <c r="AQ3002" s="16">
        <f t="shared" si="485"/>
        <v>2.5514999999999999</v>
      </c>
      <c r="AV3002" s="18"/>
      <c r="AY3002" s="17"/>
      <c r="AZ3002" s="17"/>
    </row>
    <row r="3003" spans="1:52" hidden="1" x14ac:dyDescent="0.25">
      <c r="A3003" t="s">
        <v>26</v>
      </c>
      <c r="B3003" t="s">
        <v>6799</v>
      </c>
      <c r="C3003">
        <v>42338</v>
      </c>
      <c r="D3003" t="s">
        <v>2787</v>
      </c>
      <c r="E3003" t="s">
        <v>6979</v>
      </c>
      <c r="F3003" t="s">
        <v>29</v>
      </c>
      <c r="G3003">
        <v>2465.96</v>
      </c>
      <c r="H3003">
        <v>2144.31</v>
      </c>
      <c r="I3003">
        <v>385.98</v>
      </c>
      <c r="J3003" t="s">
        <v>61</v>
      </c>
      <c r="K3003">
        <v>0</v>
      </c>
      <c r="L3003">
        <v>0</v>
      </c>
      <c r="M3003" t="s">
        <v>31</v>
      </c>
      <c r="N3003">
        <v>2144.31</v>
      </c>
      <c r="O3003">
        <v>321.65000000000003</v>
      </c>
      <c r="P3003" t="s">
        <v>2788</v>
      </c>
      <c r="Q3003">
        <v>2144.31</v>
      </c>
      <c r="R3003">
        <v>35.380000000000003</v>
      </c>
      <c r="S3003" t="s">
        <v>33</v>
      </c>
      <c r="T3003">
        <v>2144.31</v>
      </c>
      <c r="U3003">
        <v>162.97</v>
      </c>
      <c r="V3003" t="s">
        <v>33</v>
      </c>
      <c r="W3003" t="s">
        <v>33</v>
      </c>
      <c r="X3003" t="s">
        <v>4792</v>
      </c>
      <c r="Y3003" t="s">
        <v>91</v>
      </c>
      <c r="Z3003" t="s">
        <v>2528</v>
      </c>
      <c r="AA3003" t="s">
        <v>2529</v>
      </c>
      <c r="AC3003" s="13" t="str">
        <f t="shared" si="478"/>
        <v>000169006</v>
      </c>
      <c r="AD3003" t="str">
        <f t="shared" si="479"/>
        <v>30/11/2015</v>
      </c>
      <c r="AE3003" t="str">
        <f t="shared" si="480"/>
        <v>61843934000180</v>
      </c>
      <c r="AF3003" s="14">
        <f t="shared" si="481"/>
        <v>2465.96</v>
      </c>
      <c r="AG3003">
        <f t="shared" si="482"/>
        <v>0</v>
      </c>
      <c r="AH3003">
        <f t="shared" si="483"/>
        <v>1</v>
      </c>
      <c r="AI3003" s="16">
        <v>1000</v>
      </c>
      <c r="AJ3003" s="16" t="s">
        <v>7191</v>
      </c>
      <c r="AK3003" s="16" t="s">
        <v>2127</v>
      </c>
      <c r="AL3003" s="16" t="s">
        <v>64</v>
      </c>
      <c r="AM3003" s="16" t="s">
        <v>7193</v>
      </c>
      <c r="AN3003">
        <v>13</v>
      </c>
      <c r="AO3003" t="e">
        <f>VLOOKUP(TRIM(AL3003),'Parcela Dedutivel'!$A$1:$B$65536,2,FALSE)</f>
        <v>#N/A</v>
      </c>
      <c r="AP3003" s="15">
        <f t="shared" si="484"/>
        <v>0</v>
      </c>
      <c r="AQ3003" s="16">
        <f t="shared" si="485"/>
        <v>0</v>
      </c>
      <c r="AV3003" s="18"/>
      <c r="AY3003" s="17"/>
      <c r="AZ3003" s="17"/>
    </row>
    <row r="3004" spans="1:52" hidden="1" x14ac:dyDescent="0.25">
      <c r="A3004" t="s">
        <v>26</v>
      </c>
      <c r="B3004" t="s">
        <v>6800</v>
      </c>
      <c r="C3004">
        <v>42338</v>
      </c>
      <c r="D3004" t="s">
        <v>2787</v>
      </c>
      <c r="E3004" t="s">
        <v>6979</v>
      </c>
      <c r="F3004" t="s">
        <v>29</v>
      </c>
      <c r="G3004">
        <v>637.92000000000007</v>
      </c>
      <c r="H3004">
        <v>554.71</v>
      </c>
      <c r="I3004">
        <v>99.850000000000009</v>
      </c>
      <c r="J3004" t="s">
        <v>61</v>
      </c>
      <c r="K3004">
        <v>0</v>
      </c>
      <c r="L3004">
        <v>0</v>
      </c>
      <c r="M3004" t="s">
        <v>31</v>
      </c>
      <c r="N3004">
        <v>554.71</v>
      </c>
      <c r="O3004">
        <v>83.210000000000008</v>
      </c>
      <c r="P3004" t="s">
        <v>2788</v>
      </c>
      <c r="Q3004">
        <v>554.71</v>
      </c>
      <c r="R3004">
        <v>9.15</v>
      </c>
      <c r="S3004" t="s">
        <v>33</v>
      </c>
      <c r="T3004">
        <v>554.71</v>
      </c>
      <c r="U3004">
        <v>42.160000000000004</v>
      </c>
      <c r="V3004" t="s">
        <v>33</v>
      </c>
      <c r="W3004" t="s">
        <v>33</v>
      </c>
      <c r="X3004" t="s">
        <v>244</v>
      </c>
      <c r="Y3004" t="s">
        <v>91</v>
      </c>
      <c r="Z3004" t="s">
        <v>1777</v>
      </c>
      <c r="AA3004" t="s">
        <v>1778</v>
      </c>
      <c r="AC3004" s="13" t="str">
        <f t="shared" si="478"/>
        <v>000169007</v>
      </c>
      <c r="AD3004" t="str">
        <f t="shared" si="479"/>
        <v>30/11/2015</v>
      </c>
      <c r="AE3004" t="str">
        <f t="shared" si="480"/>
        <v>46044053002906</v>
      </c>
      <c r="AF3004" s="14">
        <f t="shared" si="481"/>
        <v>637.92000000000007</v>
      </c>
      <c r="AG3004">
        <f t="shared" si="482"/>
        <v>0</v>
      </c>
      <c r="AH3004">
        <f t="shared" si="483"/>
        <v>1</v>
      </c>
      <c r="AI3004" s="16">
        <v>7793988</v>
      </c>
      <c r="AJ3004" s="16" t="s">
        <v>7667</v>
      </c>
      <c r="AK3004" s="16" t="s">
        <v>5911</v>
      </c>
      <c r="AL3004" s="16" t="s">
        <v>5924</v>
      </c>
      <c r="AM3004" s="16" t="s">
        <v>7143</v>
      </c>
      <c r="AN3004">
        <v>3</v>
      </c>
      <c r="AO3004">
        <f>VLOOKUP(TRIM(AL3004),'Parcela Dedutivel'!$A$1:$B$65536,2,FALSE)</f>
        <v>0.85050000000000003</v>
      </c>
      <c r="AP3004" s="15">
        <f t="shared" si="484"/>
        <v>0.85050000000000003</v>
      </c>
      <c r="AQ3004" s="16">
        <f t="shared" si="485"/>
        <v>2.5514999999999999</v>
      </c>
      <c r="AV3004" s="18"/>
      <c r="AY3004" s="17"/>
      <c r="AZ3004" s="17"/>
    </row>
    <row r="3005" spans="1:52" hidden="1" x14ac:dyDescent="0.25">
      <c r="A3005" t="s">
        <v>26</v>
      </c>
      <c r="B3005" t="s">
        <v>6800</v>
      </c>
      <c r="C3005">
        <v>42338</v>
      </c>
      <c r="D3005" t="s">
        <v>2787</v>
      </c>
      <c r="E3005" t="s">
        <v>6979</v>
      </c>
      <c r="F3005" t="s">
        <v>29</v>
      </c>
      <c r="G3005">
        <v>421.5</v>
      </c>
      <c r="H3005">
        <v>366.52</v>
      </c>
      <c r="I3005">
        <v>65.97</v>
      </c>
      <c r="J3005" t="s">
        <v>61</v>
      </c>
      <c r="K3005">
        <v>0</v>
      </c>
      <c r="L3005">
        <v>0</v>
      </c>
      <c r="M3005" t="s">
        <v>31</v>
      </c>
      <c r="N3005">
        <v>366.52</v>
      </c>
      <c r="O3005">
        <v>54.980000000000004</v>
      </c>
      <c r="P3005" t="s">
        <v>2788</v>
      </c>
      <c r="Q3005">
        <v>366.52</v>
      </c>
      <c r="R3005">
        <v>6.05</v>
      </c>
      <c r="S3005" t="s">
        <v>33</v>
      </c>
      <c r="T3005">
        <v>366.52</v>
      </c>
      <c r="U3005">
        <v>27.86</v>
      </c>
      <c r="V3005" t="s">
        <v>33</v>
      </c>
      <c r="W3005" t="s">
        <v>33</v>
      </c>
      <c r="X3005" t="s">
        <v>244</v>
      </c>
      <c r="Y3005" t="s">
        <v>91</v>
      </c>
      <c r="Z3005" t="s">
        <v>682</v>
      </c>
      <c r="AA3005" t="s">
        <v>683</v>
      </c>
      <c r="AC3005" s="13" t="str">
        <f t="shared" si="478"/>
        <v>000169007</v>
      </c>
      <c r="AD3005" t="str">
        <f t="shared" si="479"/>
        <v>30/11/2015</v>
      </c>
      <c r="AE3005" t="str">
        <f t="shared" si="480"/>
        <v>46044053002906</v>
      </c>
      <c r="AF3005" s="14">
        <f t="shared" si="481"/>
        <v>421.5</v>
      </c>
      <c r="AG3005">
        <f t="shared" si="482"/>
        <v>0</v>
      </c>
      <c r="AH3005">
        <f t="shared" si="483"/>
        <v>1</v>
      </c>
      <c r="AI3005" s="16">
        <v>7793988</v>
      </c>
      <c r="AJ3005" s="16" t="s">
        <v>7667</v>
      </c>
      <c r="AK3005" s="16" t="s">
        <v>5911</v>
      </c>
      <c r="AL3005" s="16" t="s">
        <v>5922</v>
      </c>
      <c r="AM3005" s="16" t="s">
        <v>7143</v>
      </c>
      <c r="AN3005">
        <v>3</v>
      </c>
      <c r="AO3005">
        <f>VLOOKUP(TRIM(AL3005),'Parcela Dedutivel'!$A$1:$B$65536,2,FALSE)</f>
        <v>0.85050000000000003</v>
      </c>
      <c r="AP3005" s="15">
        <f t="shared" si="484"/>
        <v>0.85050000000000003</v>
      </c>
      <c r="AQ3005" s="16">
        <f t="shared" si="485"/>
        <v>2.5514999999999999</v>
      </c>
      <c r="AV3005" s="18"/>
      <c r="AY3005" s="17"/>
      <c r="AZ3005" s="17"/>
    </row>
    <row r="3006" spans="1:52" hidden="1" x14ac:dyDescent="0.25">
      <c r="A3006" t="s">
        <v>26</v>
      </c>
      <c r="B3006" t="s">
        <v>6800</v>
      </c>
      <c r="C3006">
        <v>42338</v>
      </c>
      <c r="D3006" t="s">
        <v>2787</v>
      </c>
      <c r="E3006" t="s">
        <v>6979</v>
      </c>
      <c r="F3006" t="s">
        <v>29</v>
      </c>
      <c r="G3006">
        <v>603.22</v>
      </c>
      <c r="H3006">
        <v>502.68</v>
      </c>
      <c r="I3006">
        <v>90.48</v>
      </c>
      <c r="J3006" t="s">
        <v>61</v>
      </c>
      <c r="K3006">
        <v>0</v>
      </c>
      <c r="L3006">
        <v>0</v>
      </c>
      <c r="M3006" t="s">
        <v>31</v>
      </c>
      <c r="N3006">
        <v>502.68</v>
      </c>
      <c r="O3006">
        <v>100.54</v>
      </c>
      <c r="P3006" t="s">
        <v>2788</v>
      </c>
      <c r="Q3006">
        <v>502.68</v>
      </c>
      <c r="R3006">
        <v>8.2900000000000009</v>
      </c>
      <c r="S3006" t="s">
        <v>33</v>
      </c>
      <c r="T3006">
        <v>502.68</v>
      </c>
      <c r="U3006">
        <v>38.200000000000003</v>
      </c>
      <c r="V3006" t="s">
        <v>33</v>
      </c>
      <c r="W3006" t="s">
        <v>33</v>
      </c>
      <c r="X3006" t="s">
        <v>244</v>
      </c>
      <c r="Y3006" t="s">
        <v>99</v>
      </c>
      <c r="Z3006" t="s">
        <v>4111</v>
      </c>
      <c r="AA3006" t="s">
        <v>4112</v>
      </c>
      <c r="AC3006" s="13" t="str">
        <f t="shared" si="478"/>
        <v>000169007</v>
      </c>
      <c r="AD3006" t="str">
        <f t="shared" si="479"/>
        <v>30/11/2015</v>
      </c>
      <c r="AE3006" t="str">
        <f t="shared" si="480"/>
        <v>46044053002906</v>
      </c>
      <c r="AF3006" s="14">
        <f t="shared" si="481"/>
        <v>603.22</v>
      </c>
      <c r="AG3006">
        <f t="shared" si="482"/>
        <v>0</v>
      </c>
      <c r="AH3006">
        <f t="shared" si="483"/>
        <v>1</v>
      </c>
      <c r="AI3006" s="16">
        <v>1000</v>
      </c>
      <c r="AJ3006" s="16" t="s">
        <v>7191</v>
      </c>
      <c r="AK3006" s="16" t="s">
        <v>2127</v>
      </c>
      <c r="AL3006" s="16" t="s">
        <v>66</v>
      </c>
      <c r="AM3006" s="16" t="s">
        <v>7193</v>
      </c>
      <c r="AN3006">
        <v>42</v>
      </c>
      <c r="AO3006" t="e">
        <f>VLOOKUP(TRIM(AL3006),'Parcela Dedutivel'!$A$1:$B$65536,2,FALSE)</f>
        <v>#N/A</v>
      </c>
      <c r="AP3006" s="15">
        <f t="shared" si="484"/>
        <v>0</v>
      </c>
      <c r="AQ3006" s="16">
        <f t="shared" si="485"/>
        <v>0</v>
      </c>
      <c r="AV3006" s="18"/>
      <c r="AY3006" s="17"/>
      <c r="AZ3006" s="17"/>
    </row>
    <row r="3007" spans="1:52" hidden="1" x14ac:dyDescent="0.25">
      <c r="A3007" t="s">
        <v>26</v>
      </c>
      <c r="B3007" t="s">
        <v>6800</v>
      </c>
      <c r="C3007">
        <v>42338</v>
      </c>
      <c r="D3007" t="s">
        <v>2787</v>
      </c>
      <c r="E3007" t="s">
        <v>6979</v>
      </c>
      <c r="F3007" t="s">
        <v>29</v>
      </c>
      <c r="G3007">
        <v>148.93</v>
      </c>
      <c r="H3007">
        <v>148.93</v>
      </c>
      <c r="I3007">
        <v>26.810000000000002</v>
      </c>
      <c r="J3007" t="s">
        <v>30</v>
      </c>
      <c r="K3007">
        <v>0</v>
      </c>
      <c r="L3007">
        <v>0</v>
      </c>
      <c r="M3007" t="s">
        <v>31</v>
      </c>
      <c r="N3007">
        <v>0</v>
      </c>
      <c r="O3007">
        <v>0</v>
      </c>
      <c r="P3007" t="s">
        <v>31</v>
      </c>
      <c r="Q3007">
        <v>148.93</v>
      </c>
      <c r="R3007">
        <v>2.46</v>
      </c>
      <c r="S3007" t="s">
        <v>33</v>
      </c>
      <c r="T3007">
        <v>148.93</v>
      </c>
      <c r="U3007">
        <v>11.32</v>
      </c>
      <c r="V3007" t="s">
        <v>33</v>
      </c>
      <c r="W3007" t="s">
        <v>33</v>
      </c>
      <c r="X3007" t="s">
        <v>244</v>
      </c>
      <c r="Y3007" t="s">
        <v>240</v>
      </c>
      <c r="Z3007" t="s">
        <v>2733</v>
      </c>
      <c r="AA3007" t="s">
        <v>5261</v>
      </c>
      <c r="AC3007" s="13" t="str">
        <f t="shared" si="478"/>
        <v>000169007</v>
      </c>
      <c r="AD3007" t="str">
        <f t="shared" si="479"/>
        <v>30/11/2015</v>
      </c>
      <c r="AE3007" t="str">
        <f t="shared" si="480"/>
        <v>46044053002906</v>
      </c>
      <c r="AF3007" s="14">
        <f t="shared" si="481"/>
        <v>148.93</v>
      </c>
      <c r="AG3007">
        <f t="shared" si="482"/>
        <v>0</v>
      </c>
      <c r="AH3007">
        <f t="shared" si="483"/>
        <v>1</v>
      </c>
      <c r="AI3007" s="16">
        <v>7793988</v>
      </c>
      <c r="AJ3007" s="16" t="s">
        <v>7667</v>
      </c>
      <c r="AK3007" s="16" t="s">
        <v>5911</v>
      </c>
      <c r="AL3007" s="16" t="s">
        <v>5920</v>
      </c>
      <c r="AM3007" s="16" t="s">
        <v>7143</v>
      </c>
      <c r="AN3007">
        <v>3</v>
      </c>
      <c r="AO3007">
        <f>VLOOKUP(TRIM(AL3007),'Parcela Dedutivel'!$A$1:$B$65536,2,FALSE)</f>
        <v>0.85050000000000003</v>
      </c>
      <c r="AP3007" s="15">
        <f t="shared" si="484"/>
        <v>0.85050000000000003</v>
      </c>
      <c r="AQ3007" s="16">
        <f t="shared" si="485"/>
        <v>2.5514999999999999</v>
      </c>
      <c r="AV3007" s="18"/>
      <c r="AY3007" s="17"/>
      <c r="AZ3007" s="17"/>
    </row>
    <row r="3008" spans="1:52" hidden="1" x14ac:dyDescent="0.25">
      <c r="A3008" t="s">
        <v>26</v>
      </c>
      <c r="B3008" t="s">
        <v>6800</v>
      </c>
      <c r="C3008">
        <v>42338</v>
      </c>
      <c r="D3008" t="s">
        <v>2787</v>
      </c>
      <c r="E3008" t="s">
        <v>6979</v>
      </c>
      <c r="F3008" t="s">
        <v>29</v>
      </c>
      <c r="G3008">
        <v>208.51</v>
      </c>
      <c r="H3008">
        <v>208.51</v>
      </c>
      <c r="I3008">
        <v>37.53</v>
      </c>
      <c r="J3008" t="s">
        <v>30</v>
      </c>
      <c r="K3008">
        <v>0</v>
      </c>
      <c r="L3008">
        <v>0</v>
      </c>
      <c r="M3008" t="s">
        <v>31</v>
      </c>
      <c r="N3008">
        <v>0</v>
      </c>
      <c r="O3008">
        <v>0</v>
      </c>
      <c r="P3008" t="s">
        <v>31</v>
      </c>
      <c r="Q3008">
        <v>208.51</v>
      </c>
      <c r="R3008">
        <v>3.44</v>
      </c>
      <c r="S3008" t="s">
        <v>33</v>
      </c>
      <c r="T3008">
        <v>208.51</v>
      </c>
      <c r="U3008">
        <v>15.85</v>
      </c>
      <c r="V3008" t="s">
        <v>33</v>
      </c>
      <c r="W3008" t="s">
        <v>33</v>
      </c>
      <c r="X3008" t="s">
        <v>244</v>
      </c>
      <c r="Y3008" t="s">
        <v>240</v>
      </c>
      <c r="Z3008" t="s">
        <v>4432</v>
      </c>
      <c r="AA3008" t="s">
        <v>4433</v>
      </c>
      <c r="AC3008" s="13" t="str">
        <f t="shared" si="478"/>
        <v>000169007</v>
      </c>
      <c r="AD3008" t="str">
        <f t="shared" si="479"/>
        <v>30/11/2015</v>
      </c>
      <c r="AE3008" t="str">
        <f t="shared" si="480"/>
        <v>46044053002906</v>
      </c>
      <c r="AF3008" s="14">
        <f t="shared" si="481"/>
        <v>208.51</v>
      </c>
      <c r="AG3008">
        <f t="shared" si="482"/>
        <v>0</v>
      </c>
      <c r="AH3008">
        <f t="shared" si="483"/>
        <v>1</v>
      </c>
      <c r="AI3008" s="16">
        <v>1000</v>
      </c>
      <c r="AJ3008" s="16" t="s">
        <v>7191</v>
      </c>
      <c r="AK3008" s="16" t="s">
        <v>2127</v>
      </c>
      <c r="AL3008" s="16" t="s">
        <v>68</v>
      </c>
      <c r="AM3008" s="16" t="s">
        <v>7193</v>
      </c>
      <c r="AN3008">
        <v>2</v>
      </c>
      <c r="AO3008" t="e">
        <f>VLOOKUP(TRIM(AL3008),'Parcela Dedutivel'!$A$1:$B$65536,2,FALSE)</f>
        <v>#N/A</v>
      </c>
      <c r="AP3008" s="15">
        <f t="shared" si="484"/>
        <v>0</v>
      </c>
      <c r="AQ3008" s="16">
        <f t="shared" si="485"/>
        <v>0</v>
      </c>
      <c r="AV3008" s="18"/>
      <c r="AY3008" s="17"/>
      <c r="AZ3008" s="17"/>
    </row>
    <row r="3009" spans="1:52" hidden="1" x14ac:dyDescent="0.25">
      <c r="A3009" t="s">
        <v>26</v>
      </c>
      <c r="B3009" t="s">
        <v>6800</v>
      </c>
      <c r="C3009">
        <v>42338</v>
      </c>
      <c r="D3009" t="s">
        <v>2787</v>
      </c>
      <c r="E3009" t="s">
        <v>6979</v>
      </c>
      <c r="F3009" t="s">
        <v>29</v>
      </c>
      <c r="G3009">
        <v>909.25</v>
      </c>
      <c r="H3009">
        <v>790.65</v>
      </c>
      <c r="I3009">
        <v>142.32</v>
      </c>
      <c r="J3009" t="s">
        <v>61</v>
      </c>
      <c r="K3009">
        <v>0</v>
      </c>
      <c r="L3009">
        <v>0</v>
      </c>
      <c r="M3009" t="s">
        <v>31</v>
      </c>
      <c r="N3009">
        <v>790.65</v>
      </c>
      <c r="O3009">
        <v>118.60000000000001</v>
      </c>
      <c r="P3009" t="s">
        <v>2788</v>
      </c>
      <c r="Q3009">
        <v>790.65</v>
      </c>
      <c r="R3009">
        <v>13.05</v>
      </c>
      <c r="S3009" t="s">
        <v>33</v>
      </c>
      <c r="T3009">
        <v>790.65</v>
      </c>
      <c r="U3009">
        <v>60.09</v>
      </c>
      <c r="V3009" t="s">
        <v>33</v>
      </c>
      <c r="W3009" t="s">
        <v>33</v>
      </c>
      <c r="X3009" t="s">
        <v>244</v>
      </c>
      <c r="Y3009" t="s">
        <v>44</v>
      </c>
      <c r="Z3009" t="s">
        <v>5073</v>
      </c>
      <c r="AA3009" t="s">
        <v>5074</v>
      </c>
      <c r="AC3009" s="13" t="str">
        <f t="shared" si="478"/>
        <v>000169007</v>
      </c>
      <c r="AD3009" t="str">
        <f t="shared" si="479"/>
        <v>30/11/2015</v>
      </c>
      <c r="AE3009" t="str">
        <f t="shared" si="480"/>
        <v>46044053002906</v>
      </c>
      <c r="AF3009" s="14">
        <f t="shared" si="481"/>
        <v>909.25</v>
      </c>
      <c r="AG3009">
        <f t="shared" si="482"/>
        <v>0</v>
      </c>
      <c r="AH3009">
        <f t="shared" si="483"/>
        <v>1</v>
      </c>
      <c r="AI3009" s="16">
        <v>1000</v>
      </c>
      <c r="AJ3009" s="16" t="s">
        <v>7191</v>
      </c>
      <c r="AK3009" s="16" t="s">
        <v>2127</v>
      </c>
      <c r="AL3009" s="16" t="s">
        <v>71</v>
      </c>
      <c r="AM3009" s="16" t="s">
        <v>7193</v>
      </c>
      <c r="AN3009">
        <v>8</v>
      </c>
      <c r="AO3009" t="e">
        <f>VLOOKUP(TRIM(AL3009),'Parcela Dedutivel'!$A$1:$B$65536,2,FALSE)</f>
        <v>#N/A</v>
      </c>
      <c r="AP3009" s="15">
        <f t="shared" si="484"/>
        <v>0</v>
      </c>
      <c r="AQ3009" s="16">
        <f t="shared" si="485"/>
        <v>0</v>
      </c>
      <c r="AV3009" s="18"/>
      <c r="AY3009" s="17"/>
      <c r="AZ3009" s="17"/>
    </row>
    <row r="3010" spans="1:52" hidden="1" x14ac:dyDescent="0.25">
      <c r="A3010" t="s">
        <v>26</v>
      </c>
      <c r="B3010" t="s">
        <v>6800</v>
      </c>
      <c r="C3010">
        <v>42338</v>
      </c>
      <c r="D3010" t="s">
        <v>2787</v>
      </c>
      <c r="E3010" t="s">
        <v>6979</v>
      </c>
      <c r="F3010" t="s">
        <v>29</v>
      </c>
      <c r="G3010">
        <v>221.74</v>
      </c>
      <c r="H3010">
        <v>192.82</v>
      </c>
      <c r="I3010">
        <v>34.71</v>
      </c>
      <c r="J3010" t="s">
        <v>61</v>
      </c>
      <c r="K3010">
        <v>0</v>
      </c>
      <c r="L3010">
        <v>0</v>
      </c>
      <c r="M3010" t="s">
        <v>31</v>
      </c>
      <c r="N3010">
        <v>192.82</v>
      </c>
      <c r="O3010">
        <v>28.92</v>
      </c>
      <c r="P3010" t="s">
        <v>2788</v>
      </c>
      <c r="Q3010">
        <v>192.82</v>
      </c>
      <c r="R3010">
        <v>3.18</v>
      </c>
      <c r="S3010" t="s">
        <v>33</v>
      </c>
      <c r="T3010">
        <v>192.82</v>
      </c>
      <c r="U3010">
        <v>14.65</v>
      </c>
      <c r="V3010" t="s">
        <v>33</v>
      </c>
      <c r="W3010" t="s">
        <v>33</v>
      </c>
      <c r="X3010" t="s">
        <v>244</v>
      </c>
      <c r="Y3010" t="s">
        <v>44</v>
      </c>
      <c r="Z3010" t="s">
        <v>753</v>
      </c>
      <c r="AA3010" t="s">
        <v>754</v>
      </c>
      <c r="AC3010" s="13" t="str">
        <f t="shared" si="478"/>
        <v>000169007</v>
      </c>
      <c r="AD3010" t="str">
        <f t="shared" si="479"/>
        <v>30/11/2015</v>
      </c>
      <c r="AE3010" t="str">
        <f t="shared" si="480"/>
        <v>46044053002906</v>
      </c>
      <c r="AF3010" s="14">
        <f t="shared" si="481"/>
        <v>221.74</v>
      </c>
      <c r="AG3010">
        <f t="shared" si="482"/>
        <v>0</v>
      </c>
      <c r="AH3010">
        <f t="shared" si="483"/>
        <v>1</v>
      </c>
      <c r="AI3010" s="16">
        <v>7793988</v>
      </c>
      <c r="AJ3010" s="16" t="s">
        <v>7667</v>
      </c>
      <c r="AK3010" s="16" t="s">
        <v>5911</v>
      </c>
      <c r="AL3010" s="16" t="s">
        <v>5918</v>
      </c>
      <c r="AM3010" s="16" t="s">
        <v>7215</v>
      </c>
      <c r="AN3010">
        <v>3</v>
      </c>
      <c r="AO3010">
        <f>VLOOKUP(TRIM(AL3010),'Parcela Dedutivel'!$A$1:$B$65536,2,FALSE)</f>
        <v>0.82950000000000002</v>
      </c>
      <c r="AP3010" s="15">
        <f t="shared" si="484"/>
        <v>0.82950000000000002</v>
      </c>
      <c r="AQ3010" s="16">
        <f t="shared" si="485"/>
        <v>2.4885000000000002</v>
      </c>
      <c r="AV3010" s="18"/>
      <c r="AY3010" s="17"/>
      <c r="AZ3010" s="17"/>
    </row>
    <row r="3011" spans="1:52" hidden="1" x14ac:dyDescent="0.25">
      <c r="A3011" t="s">
        <v>26</v>
      </c>
      <c r="B3011" t="s">
        <v>6800</v>
      </c>
      <c r="C3011">
        <v>42338</v>
      </c>
      <c r="D3011" t="s">
        <v>2787</v>
      </c>
      <c r="E3011" t="s">
        <v>6979</v>
      </c>
      <c r="F3011" t="s">
        <v>29</v>
      </c>
      <c r="G3011">
        <v>1105.74</v>
      </c>
      <c r="H3011">
        <v>961.51</v>
      </c>
      <c r="I3011">
        <v>173.07</v>
      </c>
      <c r="J3011" t="s">
        <v>61</v>
      </c>
      <c r="K3011">
        <v>0</v>
      </c>
      <c r="L3011">
        <v>0</v>
      </c>
      <c r="M3011" t="s">
        <v>31</v>
      </c>
      <c r="N3011">
        <v>961.51</v>
      </c>
      <c r="O3011">
        <v>144.22999999999999</v>
      </c>
      <c r="P3011" t="s">
        <v>2788</v>
      </c>
      <c r="Q3011">
        <v>961.51</v>
      </c>
      <c r="R3011">
        <v>15.860000000000001</v>
      </c>
      <c r="S3011" t="s">
        <v>33</v>
      </c>
      <c r="T3011">
        <v>961.51</v>
      </c>
      <c r="U3011">
        <v>73.070000000000007</v>
      </c>
      <c r="V3011" t="s">
        <v>33</v>
      </c>
      <c r="W3011" t="s">
        <v>33</v>
      </c>
      <c r="X3011" t="s">
        <v>244</v>
      </c>
      <c r="Y3011" t="s">
        <v>44</v>
      </c>
      <c r="Z3011" t="s">
        <v>666</v>
      </c>
      <c r="AA3011" t="s">
        <v>667</v>
      </c>
      <c r="AC3011" s="13" t="str">
        <f t="shared" ref="AC3011:AC3074" si="486">B3011</f>
        <v>000169007</v>
      </c>
      <c r="AD3011" t="str">
        <f t="shared" ref="AD3011:AD3074" si="487">TEXT(C3011,"dd/mm/aaaa")</f>
        <v>30/11/2015</v>
      </c>
      <c r="AE3011" t="str">
        <f t="shared" ref="AE3011:AE3074" si="488">VLOOKUP(X3011*1,AI:AJ,2,FALSE)</f>
        <v>46044053002906</v>
      </c>
      <c r="AF3011" s="14">
        <f t="shared" ref="AF3011:AF3074" si="489">G3011*1</f>
        <v>1105.74</v>
      </c>
      <c r="AG3011">
        <f t="shared" ref="AG3011:AG3074" si="490">SUMIF(AK:AK,B3011,AQ:AQ)</f>
        <v>0</v>
      </c>
      <c r="AH3011">
        <f t="shared" ref="AH3011:AH3074" si="491">IF(OR(LEFT(TRIM(D3011),1)="1",LEFT(TRIM(D3011),1)="2",LEFT(TRIM(D3011),1)="3"),-1,1)</f>
        <v>1</v>
      </c>
      <c r="AI3011" s="16">
        <v>7793988</v>
      </c>
      <c r="AJ3011" s="16" t="s">
        <v>7667</v>
      </c>
      <c r="AK3011" s="16" t="s">
        <v>5911</v>
      </c>
      <c r="AL3011" s="16" t="s">
        <v>5916</v>
      </c>
      <c r="AM3011" s="16" t="s">
        <v>7215</v>
      </c>
      <c r="AN3011">
        <v>6</v>
      </c>
      <c r="AO3011">
        <f>VLOOKUP(TRIM(AL3011),'Parcela Dedutivel'!$A$1:$B$65536,2,FALSE)</f>
        <v>0.85050000000000003</v>
      </c>
      <c r="AP3011" s="15">
        <f t="shared" ref="AP3011:AP3074" si="492">IF(ISNA(AO3011),0,AO3011)</f>
        <v>0.85050000000000003</v>
      </c>
      <c r="AQ3011" s="16">
        <f t="shared" ref="AQ3011:AQ3074" si="493">AP3011*AN3011</f>
        <v>5.1029999999999998</v>
      </c>
      <c r="AV3011" s="18"/>
      <c r="AY3011" s="17"/>
      <c r="AZ3011" s="17"/>
    </row>
    <row r="3012" spans="1:52" hidden="1" x14ac:dyDescent="0.25">
      <c r="A3012" t="s">
        <v>26</v>
      </c>
      <c r="B3012" t="s">
        <v>6800</v>
      </c>
      <c r="C3012">
        <v>42338</v>
      </c>
      <c r="D3012" t="s">
        <v>2787</v>
      </c>
      <c r="E3012" t="s">
        <v>6979</v>
      </c>
      <c r="F3012" t="s">
        <v>29</v>
      </c>
      <c r="G3012">
        <v>1598.94</v>
      </c>
      <c r="H3012">
        <v>1390.38</v>
      </c>
      <c r="I3012">
        <v>250.27</v>
      </c>
      <c r="J3012" t="s">
        <v>61</v>
      </c>
      <c r="K3012">
        <v>0</v>
      </c>
      <c r="L3012">
        <v>0</v>
      </c>
      <c r="M3012" t="s">
        <v>31</v>
      </c>
      <c r="N3012">
        <v>1390.38</v>
      </c>
      <c r="O3012">
        <v>208.56</v>
      </c>
      <c r="P3012" t="s">
        <v>2788</v>
      </c>
      <c r="Q3012">
        <v>1390.38</v>
      </c>
      <c r="R3012">
        <v>22.94</v>
      </c>
      <c r="S3012" t="s">
        <v>33</v>
      </c>
      <c r="T3012">
        <v>1390.38</v>
      </c>
      <c r="U3012">
        <v>105.67</v>
      </c>
      <c r="V3012" t="s">
        <v>33</v>
      </c>
      <c r="W3012" t="s">
        <v>33</v>
      </c>
      <c r="X3012" t="s">
        <v>244</v>
      </c>
      <c r="Y3012" t="s">
        <v>44</v>
      </c>
      <c r="Z3012" t="s">
        <v>83</v>
      </c>
      <c r="AA3012" t="s">
        <v>84</v>
      </c>
      <c r="AC3012" s="13" t="str">
        <f t="shared" si="486"/>
        <v>000169007</v>
      </c>
      <c r="AD3012" t="str">
        <f t="shared" si="487"/>
        <v>30/11/2015</v>
      </c>
      <c r="AE3012" t="str">
        <f t="shared" si="488"/>
        <v>46044053002906</v>
      </c>
      <c r="AF3012" s="14">
        <f t="shared" si="489"/>
        <v>1598.94</v>
      </c>
      <c r="AG3012">
        <f t="shared" si="490"/>
        <v>0</v>
      </c>
      <c r="AH3012">
        <f t="shared" si="491"/>
        <v>1</v>
      </c>
      <c r="AI3012" s="16">
        <v>7793988</v>
      </c>
      <c r="AJ3012" s="16" t="s">
        <v>7667</v>
      </c>
      <c r="AK3012" s="16" t="s">
        <v>5911</v>
      </c>
      <c r="AL3012" s="16" t="s">
        <v>5946</v>
      </c>
      <c r="AM3012" s="16" t="s">
        <v>7215</v>
      </c>
      <c r="AN3012">
        <v>3</v>
      </c>
      <c r="AO3012">
        <f>VLOOKUP(TRIM(AL3012),'Parcela Dedutivel'!$A$1:$B$65536,2,FALSE)</f>
        <v>0.82950000000000002</v>
      </c>
      <c r="AP3012" s="15">
        <f t="shared" si="492"/>
        <v>0.82950000000000002</v>
      </c>
      <c r="AQ3012" s="16">
        <f t="shared" si="493"/>
        <v>2.4885000000000002</v>
      </c>
      <c r="AV3012" s="18"/>
      <c r="AY3012" s="17"/>
      <c r="AZ3012" s="17"/>
    </row>
    <row r="3013" spans="1:52" hidden="1" x14ac:dyDescent="0.25">
      <c r="A3013" t="s">
        <v>26</v>
      </c>
      <c r="B3013" t="s">
        <v>6800</v>
      </c>
      <c r="C3013">
        <v>42338</v>
      </c>
      <c r="D3013" t="s">
        <v>2787</v>
      </c>
      <c r="E3013" t="s">
        <v>6979</v>
      </c>
      <c r="F3013" t="s">
        <v>29</v>
      </c>
      <c r="G3013">
        <v>2301.4299999999998</v>
      </c>
      <c r="H3013">
        <v>2001.24</v>
      </c>
      <c r="I3013">
        <v>360.22</v>
      </c>
      <c r="J3013" t="s">
        <v>61</v>
      </c>
      <c r="K3013">
        <v>0</v>
      </c>
      <c r="L3013">
        <v>0</v>
      </c>
      <c r="M3013" t="s">
        <v>31</v>
      </c>
      <c r="N3013">
        <v>2001.24</v>
      </c>
      <c r="O3013">
        <v>300.19</v>
      </c>
      <c r="P3013" t="s">
        <v>2788</v>
      </c>
      <c r="Q3013">
        <v>2001.24</v>
      </c>
      <c r="R3013">
        <v>33.020000000000003</v>
      </c>
      <c r="S3013" t="s">
        <v>33</v>
      </c>
      <c r="T3013">
        <v>2001.24</v>
      </c>
      <c r="U3013">
        <v>152.09</v>
      </c>
      <c r="V3013" t="s">
        <v>33</v>
      </c>
      <c r="W3013" t="s">
        <v>33</v>
      </c>
      <c r="X3013" t="s">
        <v>244</v>
      </c>
      <c r="Y3013" t="s">
        <v>44</v>
      </c>
      <c r="Z3013" t="s">
        <v>3218</v>
      </c>
      <c r="AA3013" t="s">
        <v>3219</v>
      </c>
      <c r="AC3013" s="13" t="str">
        <f t="shared" si="486"/>
        <v>000169007</v>
      </c>
      <c r="AD3013" t="str">
        <f t="shared" si="487"/>
        <v>30/11/2015</v>
      </c>
      <c r="AE3013" t="str">
        <f t="shared" si="488"/>
        <v>46044053002906</v>
      </c>
      <c r="AF3013" s="14">
        <f t="shared" si="489"/>
        <v>2301.4299999999998</v>
      </c>
      <c r="AG3013">
        <f t="shared" si="490"/>
        <v>0</v>
      </c>
      <c r="AH3013">
        <f t="shared" si="491"/>
        <v>1</v>
      </c>
      <c r="AI3013" s="16">
        <v>7793988</v>
      </c>
      <c r="AJ3013" s="16" t="s">
        <v>7667</v>
      </c>
      <c r="AK3013" s="16" t="s">
        <v>5911</v>
      </c>
      <c r="AL3013" s="16" t="s">
        <v>5912</v>
      </c>
      <c r="AM3013" s="16" t="s">
        <v>7143</v>
      </c>
      <c r="AN3013">
        <v>3</v>
      </c>
      <c r="AO3013">
        <f>VLOOKUP(TRIM(AL3013),'Parcela Dedutivel'!$A$1:$B$65536,2,FALSE)</f>
        <v>0.82950000000000002</v>
      </c>
      <c r="AP3013" s="15">
        <f t="shared" si="492"/>
        <v>0.82950000000000002</v>
      </c>
      <c r="AQ3013" s="16">
        <f t="shared" si="493"/>
        <v>2.4885000000000002</v>
      </c>
      <c r="AV3013" s="18"/>
      <c r="AY3013" s="17"/>
      <c r="AZ3013" s="17"/>
    </row>
    <row r="3014" spans="1:52" hidden="1" x14ac:dyDescent="0.25">
      <c r="A3014" t="s">
        <v>26</v>
      </c>
      <c r="B3014" t="s">
        <v>6800</v>
      </c>
      <c r="C3014">
        <v>42338</v>
      </c>
      <c r="D3014" t="s">
        <v>2787</v>
      </c>
      <c r="E3014" t="s">
        <v>6979</v>
      </c>
      <c r="F3014" t="s">
        <v>29</v>
      </c>
      <c r="G3014">
        <v>273.39000000000004</v>
      </c>
      <c r="H3014">
        <v>237.73000000000002</v>
      </c>
      <c r="I3014">
        <v>42.79</v>
      </c>
      <c r="J3014" t="s">
        <v>61</v>
      </c>
      <c r="K3014">
        <v>0</v>
      </c>
      <c r="L3014">
        <v>0</v>
      </c>
      <c r="M3014" t="s">
        <v>31</v>
      </c>
      <c r="N3014">
        <v>237.73000000000002</v>
      </c>
      <c r="O3014">
        <v>35.660000000000004</v>
      </c>
      <c r="P3014" t="s">
        <v>2788</v>
      </c>
      <c r="Q3014">
        <v>237.73000000000002</v>
      </c>
      <c r="R3014">
        <v>3.92</v>
      </c>
      <c r="S3014" t="s">
        <v>33</v>
      </c>
      <c r="T3014">
        <v>237.73000000000002</v>
      </c>
      <c r="U3014">
        <v>18.07</v>
      </c>
      <c r="V3014" t="s">
        <v>33</v>
      </c>
      <c r="W3014" t="s">
        <v>33</v>
      </c>
      <c r="X3014" t="s">
        <v>244</v>
      </c>
      <c r="Y3014" t="s">
        <v>91</v>
      </c>
      <c r="Z3014" t="s">
        <v>1777</v>
      </c>
      <c r="AA3014" t="s">
        <v>1778</v>
      </c>
      <c r="AC3014" s="13" t="str">
        <f t="shared" si="486"/>
        <v>000169007</v>
      </c>
      <c r="AD3014" t="str">
        <f t="shared" si="487"/>
        <v>30/11/2015</v>
      </c>
      <c r="AE3014" t="str">
        <f t="shared" si="488"/>
        <v>46044053002906</v>
      </c>
      <c r="AF3014" s="14">
        <f t="shared" si="489"/>
        <v>273.39000000000004</v>
      </c>
      <c r="AG3014">
        <f t="shared" si="490"/>
        <v>0</v>
      </c>
      <c r="AH3014">
        <f t="shared" si="491"/>
        <v>1</v>
      </c>
      <c r="AI3014" s="16">
        <v>1000</v>
      </c>
      <c r="AJ3014" s="16" t="s">
        <v>7191</v>
      </c>
      <c r="AK3014" s="16" t="s">
        <v>2127</v>
      </c>
      <c r="AL3014" s="16" t="s">
        <v>74</v>
      </c>
      <c r="AM3014" s="16" t="s">
        <v>7193</v>
      </c>
      <c r="AN3014">
        <v>2</v>
      </c>
      <c r="AO3014" t="e">
        <f>VLOOKUP(TRIM(AL3014),'Parcela Dedutivel'!$A$1:$B$65536,2,FALSE)</f>
        <v>#N/A</v>
      </c>
      <c r="AP3014" s="15">
        <f t="shared" si="492"/>
        <v>0</v>
      </c>
      <c r="AQ3014" s="16">
        <f t="shared" si="493"/>
        <v>0</v>
      </c>
      <c r="AV3014" s="18"/>
      <c r="AY3014" s="17"/>
      <c r="AZ3014" s="17"/>
    </row>
    <row r="3015" spans="1:52" hidden="1" x14ac:dyDescent="0.25">
      <c r="A3015" t="s">
        <v>26</v>
      </c>
      <c r="B3015" t="s">
        <v>6800</v>
      </c>
      <c r="C3015">
        <v>42338</v>
      </c>
      <c r="D3015" t="s">
        <v>2787</v>
      </c>
      <c r="E3015" t="s">
        <v>6979</v>
      </c>
      <c r="F3015" t="s">
        <v>29</v>
      </c>
      <c r="G3015">
        <v>421.5</v>
      </c>
      <c r="H3015">
        <v>366.52</v>
      </c>
      <c r="I3015">
        <v>65.97</v>
      </c>
      <c r="J3015" t="s">
        <v>61</v>
      </c>
      <c r="K3015">
        <v>0</v>
      </c>
      <c r="L3015">
        <v>0</v>
      </c>
      <c r="M3015" t="s">
        <v>31</v>
      </c>
      <c r="N3015">
        <v>366.52</v>
      </c>
      <c r="O3015">
        <v>54.980000000000004</v>
      </c>
      <c r="P3015" t="s">
        <v>2788</v>
      </c>
      <c r="Q3015">
        <v>366.52</v>
      </c>
      <c r="R3015">
        <v>6.05</v>
      </c>
      <c r="S3015" t="s">
        <v>33</v>
      </c>
      <c r="T3015">
        <v>366.52</v>
      </c>
      <c r="U3015">
        <v>27.86</v>
      </c>
      <c r="V3015" t="s">
        <v>33</v>
      </c>
      <c r="W3015" t="s">
        <v>33</v>
      </c>
      <c r="X3015" t="s">
        <v>244</v>
      </c>
      <c r="Y3015" t="s">
        <v>91</v>
      </c>
      <c r="Z3015" t="s">
        <v>6801</v>
      </c>
      <c r="AA3015" t="s">
        <v>6802</v>
      </c>
      <c r="AC3015" s="13" t="str">
        <f t="shared" si="486"/>
        <v>000169007</v>
      </c>
      <c r="AD3015" t="str">
        <f t="shared" si="487"/>
        <v>30/11/2015</v>
      </c>
      <c r="AE3015" t="str">
        <f t="shared" si="488"/>
        <v>46044053002906</v>
      </c>
      <c r="AF3015" s="14">
        <f t="shared" si="489"/>
        <v>421.5</v>
      </c>
      <c r="AG3015">
        <f t="shared" si="490"/>
        <v>0</v>
      </c>
      <c r="AH3015">
        <f t="shared" si="491"/>
        <v>1</v>
      </c>
      <c r="AI3015" s="16">
        <v>1000</v>
      </c>
      <c r="AJ3015" s="16" t="s">
        <v>7191</v>
      </c>
      <c r="AK3015" s="16" t="s">
        <v>2127</v>
      </c>
      <c r="AL3015" s="16" t="s">
        <v>68</v>
      </c>
      <c r="AM3015" s="16" t="s">
        <v>7193</v>
      </c>
      <c r="AN3015">
        <v>2</v>
      </c>
      <c r="AO3015" t="e">
        <f>VLOOKUP(TRIM(AL3015),'Parcela Dedutivel'!$A$1:$B$65536,2,FALSE)</f>
        <v>#N/A</v>
      </c>
      <c r="AP3015" s="15">
        <f t="shared" si="492"/>
        <v>0</v>
      </c>
      <c r="AQ3015" s="16">
        <f t="shared" si="493"/>
        <v>0</v>
      </c>
      <c r="AV3015" s="18"/>
      <c r="AY3015" s="17"/>
      <c r="AZ3015" s="17"/>
    </row>
    <row r="3016" spans="1:52" hidden="1" x14ac:dyDescent="0.25">
      <c r="A3016" t="s">
        <v>26</v>
      </c>
      <c r="B3016" t="s">
        <v>6800</v>
      </c>
      <c r="C3016">
        <v>42338</v>
      </c>
      <c r="D3016" t="s">
        <v>2787</v>
      </c>
      <c r="E3016" t="s">
        <v>6979</v>
      </c>
      <c r="F3016" t="s">
        <v>29</v>
      </c>
      <c r="G3016">
        <v>536.14</v>
      </c>
      <c r="H3016">
        <v>446.78000000000003</v>
      </c>
      <c r="I3016">
        <v>80.42</v>
      </c>
      <c r="J3016" t="s">
        <v>61</v>
      </c>
      <c r="K3016">
        <v>0</v>
      </c>
      <c r="L3016">
        <v>0</v>
      </c>
      <c r="M3016" t="s">
        <v>31</v>
      </c>
      <c r="N3016">
        <v>446.78000000000003</v>
      </c>
      <c r="O3016">
        <v>89.36</v>
      </c>
      <c r="P3016" t="s">
        <v>2788</v>
      </c>
      <c r="Q3016">
        <v>446.78000000000003</v>
      </c>
      <c r="R3016">
        <v>7.37</v>
      </c>
      <c r="S3016" t="s">
        <v>33</v>
      </c>
      <c r="T3016">
        <v>446.78000000000003</v>
      </c>
      <c r="U3016">
        <v>33.96</v>
      </c>
      <c r="V3016" t="s">
        <v>33</v>
      </c>
      <c r="W3016" t="s">
        <v>33</v>
      </c>
      <c r="X3016" t="s">
        <v>244</v>
      </c>
      <c r="Y3016" t="s">
        <v>642</v>
      </c>
      <c r="Z3016" t="s">
        <v>643</v>
      </c>
      <c r="AA3016" t="s">
        <v>644</v>
      </c>
      <c r="AC3016" s="13" t="str">
        <f t="shared" si="486"/>
        <v>000169007</v>
      </c>
      <c r="AD3016" t="str">
        <f t="shared" si="487"/>
        <v>30/11/2015</v>
      </c>
      <c r="AE3016" t="str">
        <f t="shared" si="488"/>
        <v>46044053002906</v>
      </c>
      <c r="AF3016" s="14">
        <f t="shared" si="489"/>
        <v>536.14</v>
      </c>
      <c r="AG3016">
        <f t="shared" si="490"/>
        <v>0</v>
      </c>
      <c r="AH3016">
        <f t="shared" si="491"/>
        <v>1</v>
      </c>
      <c r="AI3016" s="16">
        <v>6784933</v>
      </c>
      <c r="AJ3016" s="16" t="s">
        <v>7540</v>
      </c>
      <c r="AK3016" s="16" t="s">
        <v>5948</v>
      </c>
      <c r="AL3016" s="16" t="s">
        <v>5842</v>
      </c>
      <c r="AM3016" s="16" t="s">
        <v>7143</v>
      </c>
      <c r="AN3016">
        <v>5</v>
      </c>
      <c r="AO3016">
        <f>VLOOKUP(TRIM(AL3016),'Parcela Dedutivel'!$A$1:$B$65536,2,FALSE)</f>
        <v>0</v>
      </c>
      <c r="AP3016" s="15">
        <f t="shared" si="492"/>
        <v>0</v>
      </c>
      <c r="AQ3016" s="16">
        <f t="shared" si="493"/>
        <v>0</v>
      </c>
      <c r="AV3016" s="18"/>
      <c r="AY3016" s="17"/>
      <c r="AZ3016" s="17"/>
    </row>
    <row r="3017" spans="1:52" hidden="1" x14ac:dyDescent="0.25">
      <c r="A3017" t="s">
        <v>26</v>
      </c>
      <c r="B3017" t="s">
        <v>6800</v>
      </c>
      <c r="C3017">
        <v>42338</v>
      </c>
      <c r="D3017" t="s">
        <v>2787</v>
      </c>
      <c r="E3017" t="s">
        <v>6979</v>
      </c>
      <c r="F3017" t="s">
        <v>29</v>
      </c>
      <c r="G3017">
        <v>119.13</v>
      </c>
      <c r="H3017">
        <v>108.3</v>
      </c>
      <c r="I3017">
        <v>19.490000000000002</v>
      </c>
      <c r="J3017" t="s">
        <v>61</v>
      </c>
      <c r="K3017">
        <v>0</v>
      </c>
      <c r="L3017">
        <v>0</v>
      </c>
      <c r="M3017" t="s">
        <v>31</v>
      </c>
      <c r="N3017">
        <v>108.3</v>
      </c>
      <c r="O3017">
        <v>10.83</v>
      </c>
      <c r="P3017" t="s">
        <v>2788</v>
      </c>
      <c r="Q3017">
        <v>108.3</v>
      </c>
      <c r="R3017">
        <v>1.79</v>
      </c>
      <c r="S3017" t="s">
        <v>33</v>
      </c>
      <c r="T3017">
        <v>108.3</v>
      </c>
      <c r="U3017">
        <v>8.23</v>
      </c>
      <c r="V3017" t="s">
        <v>33</v>
      </c>
      <c r="W3017" t="s">
        <v>33</v>
      </c>
      <c r="X3017" t="s">
        <v>244</v>
      </c>
      <c r="Y3017" t="s">
        <v>78</v>
      </c>
      <c r="Z3017" t="s">
        <v>1768</v>
      </c>
      <c r="AA3017" t="s">
        <v>1769</v>
      </c>
      <c r="AC3017" s="13" t="str">
        <f t="shared" si="486"/>
        <v>000169007</v>
      </c>
      <c r="AD3017" t="str">
        <f t="shared" si="487"/>
        <v>30/11/2015</v>
      </c>
      <c r="AE3017" t="str">
        <f t="shared" si="488"/>
        <v>46044053002906</v>
      </c>
      <c r="AF3017" s="14">
        <f t="shared" si="489"/>
        <v>119.13</v>
      </c>
      <c r="AG3017">
        <f t="shared" si="490"/>
        <v>0</v>
      </c>
      <c r="AH3017">
        <f t="shared" si="491"/>
        <v>1</v>
      </c>
      <c r="AI3017" s="16">
        <v>1000</v>
      </c>
      <c r="AJ3017" s="16" t="s">
        <v>7191</v>
      </c>
      <c r="AK3017" s="16" t="s">
        <v>2127</v>
      </c>
      <c r="AL3017" s="16" t="s">
        <v>79</v>
      </c>
      <c r="AM3017" s="16" t="s">
        <v>7193</v>
      </c>
      <c r="AN3017">
        <v>150</v>
      </c>
      <c r="AO3017" t="e">
        <f>VLOOKUP(TRIM(AL3017),'Parcela Dedutivel'!$A$1:$B$65536,2,FALSE)</f>
        <v>#N/A</v>
      </c>
      <c r="AP3017" s="15">
        <f t="shared" si="492"/>
        <v>0</v>
      </c>
      <c r="AQ3017" s="16">
        <f t="shared" si="493"/>
        <v>0</v>
      </c>
      <c r="AV3017" s="18"/>
      <c r="AY3017" s="17"/>
      <c r="AZ3017" s="17"/>
    </row>
    <row r="3018" spans="1:52" hidden="1" x14ac:dyDescent="0.25">
      <c r="A3018" t="s">
        <v>26</v>
      </c>
      <c r="B3018" t="s">
        <v>6800</v>
      </c>
      <c r="C3018">
        <v>42338</v>
      </c>
      <c r="D3018" t="s">
        <v>2787</v>
      </c>
      <c r="E3018" t="s">
        <v>6979</v>
      </c>
      <c r="F3018" t="s">
        <v>29</v>
      </c>
      <c r="G3018">
        <v>205.49</v>
      </c>
      <c r="H3018">
        <v>178.69</v>
      </c>
      <c r="I3018">
        <v>32.160000000000004</v>
      </c>
      <c r="J3018" t="s">
        <v>61</v>
      </c>
      <c r="K3018">
        <v>0</v>
      </c>
      <c r="L3018">
        <v>0</v>
      </c>
      <c r="M3018" t="s">
        <v>31</v>
      </c>
      <c r="N3018">
        <v>178.69</v>
      </c>
      <c r="O3018">
        <v>26.8</v>
      </c>
      <c r="P3018" t="s">
        <v>2788</v>
      </c>
      <c r="Q3018">
        <v>178.69</v>
      </c>
      <c r="R3018">
        <v>2.95</v>
      </c>
      <c r="S3018" t="s">
        <v>33</v>
      </c>
      <c r="T3018">
        <v>178.69</v>
      </c>
      <c r="U3018">
        <v>13.58</v>
      </c>
      <c r="V3018" t="s">
        <v>33</v>
      </c>
      <c r="W3018" t="s">
        <v>33</v>
      </c>
      <c r="X3018" t="s">
        <v>244</v>
      </c>
      <c r="Y3018" t="s">
        <v>91</v>
      </c>
      <c r="Z3018" t="s">
        <v>1231</v>
      </c>
      <c r="AA3018" t="s">
        <v>1232</v>
      </c>
      <c r="AC3018" s="13" t="str">
        <f t="shared" si="486"/>
        <v>000169007</v>
      </c>
      <c r="AD3018" t="str">
        <f t="shared" si="487"/>
        <v>30/11/2015</v>
      </c>
      <c r="AE3018" t="str">
        <f t="shared" si="488"/>
        <v>46044053002906</v>
      </c>
      <c r="AF3018" s="14">
        <f t="shared" si="489"/>
        <v>205.49</v>
      </c>
      <c r="AG3018">
        <f t="shared" si="490"/>
        <v>0</v>
      </c>
      <c r="AH3018">
        <f t="shared" si="491"/>
        <v>1</v>
      </c>
      <c r="AI3018" s="16">
        <v>6806798</v>
      </c>
      <c r="AJ3018" s="16" t="s">
        <v>7405</v>
      </c>
      <c r="AK3018" s="16" t="s">
        <v>5949</v>
      </c>
      <c r="AL3018" s="16" t="s">
        <v>2557</v>
      </c>
      <c r="AM3018" s="16" t="s">
        <v>7143</v>
      </c>
      <c r="AN3018">
        <v>5000</v>
      </c>
      <c r="AO3018">
        <f>VLOOKUP(TRIM(AL3018),'Parcela Dedutivel'!$A$1:$B$65536,2,FALSE)</f>
        <v>0</v>
      </c>
      <c r="AP3018" s="15">
        <f t="shared" si="492"/>
        <v>0</v>
      </c>
      <c r="AQ3018" s="16">
        <f t="shared" si="493"/>
        <v>0</v>
      </c>
      <c r="AV3018" s="18"/>
      <c r="AY3018" s="17"/>
      <c r="AZ3018" s="17"/>
    </row>
    <row r="3019" spans="1:52" hidden="1" x14ac:dyDescent="0.25">
      <c r="A3019" t="s">
        <v>26</v>
      </c>
      <c r="B3019" t="s">
        <v>6803</v>
      </c>
      <c r="C3019">
        <v>42338</v>
      </c>
      <c r="D3019" t="s">
        <v>2817</v>
      </c>
      <c r="E3019" t="s">
        <v>6979</v>
      </c>
      <c r="F3019" t="s">
        <v>172</v>
      </c>
      <c r="G3019">
        <v>1642.81</v>
      </c>
      <c r="H3019">
        <v>1642.81</v>
      </c>
      <c r="I3019">
        <v>197.14000000000001</v>
      </c>
      <c r="J3019" t="s">
        <v>307</v>
      </c>
      <c r="K3019">
        <v>0</v>
      </c>
      <c r="L3019">
        <v>0</v>
      </c>
      <c r="M3019" t="s">
        <v>31</v>
      </c>
      <c r="N3019">
        <v>0</v>
      </c>
      <c r="O3019">
        <v>0</v>
      </c>
      <c r="P3019" t="s">
        <v>31</v>
      </c>
      <c r="Q3019">
        <v>1642.81</v>
      </c>
      <c r="R3019">
        <v>27.11</v>
      </c>
      <c r="S3019" t="s">
        <v>33</v>
      </c>
      <c r="T3019">
        <v>1642.81</v>
      </c>
      <c r="U3019">
        <v>124.85000000000001</v>
      </c>
      <c r="V3019" t="s">
        <v>33</v>
      </c>
      <c r="W3019" t="s">
        <v>33</v>
      </c>
      <c r="X3019" t="s">
        <v>6804</v>
      </c>
      <c r="Y3019" t="s">
        <v>240</v>
      </c>
      <c r="Z3019" t="s">
        <v>4942</v>
      </c>
      <c r="AA3019" t="s">
        <v>4943</v>
      </c>
      <c r="AC3019" s="13" t="str">
        <f t="shared" si="486"/>
        <v>000169008</v>
      </c>
      <c r="AD3019" t="str">
        <f t="shared" si="487"/>
        <v>30/11/2015</v>
      </c>
      <c r="AE3019" t="str">
        <f t="shared" si="488"/>
        <v>83011247002346</v>
      </c>
      <c r="AF3019" s="14">
        <f t="shared" si="489"/>
        <v>1642.81</v>
      </c>
      <c r="AG3019">
        <f t="shared" si="490"/>
        <v>939.6</v>
      </c>
      <c r="AH3019">
        <f t="shared" si="491"/>
        <v>1</v>
      </c>
      <c r="AI3019" s="16">
        <v>1900</v>
      </c>
      <c r="AJ3019" s="16" t="s">
        <v>7191</v>
      </c>
      <c r="AK3019" s="16" t="s">
        <v>2128</v>
      </c>
      <c r="AL3019" s="16" t="s">
        <v>134</v>
      </c>
      <c r="AM3019" s="16" t="s">
        <v>7193</v>
      </c>
      <c r="AN3019">
        <v>9</v>
      </c>
      <c r="AO3019" t="e">
        <f>VLOOKUP(TRIM(AL3019),'Parcela Dedutivel'!$A$1:$B$65536,2,FALSE)</f>
        <v>#N/A</v>
      </c>
      <c r="AP3019" s="15">
        <f t="shared" si="492"/>
        <v>0</v>
      </c>
      <c r="AQ3019" s="16">
        <f t="shared" si="493"/>
        <v>0</v>
      </c>
      <c r="AV3019" s="18"/>
      <c r="AY3019" s="17"/>
      <c r="AZ3019" s="17"/>
    </row>
    <row r="3020" spans="1:52" hidden="1" x14ac:dyDescent="0.25">
      <c r="A3020" t="s">
        <v>26</v>
      </c>
      <c r="B3020" t="s">
        <v>6805</v>
      </c>
      <c r="C3020">
        <v>42338</v>
      </c>
      <c r="D3020" t="s">
        <v>2841</v>
      </c>
      <c r="E3020" t="s">
        <v>6979</v>
      </c>
      <c r="F3020" t="s">
        <v>3855</v>
      </c>
      <c r="G3020">
        <v>299.97000000000003</v>
      </c>
      <c r="H3020">
        <v>260.84000000000003</v>
      </c>
      <c r="I3020">
        <v>10.43</v>
      </c>
      <c r="J3020" t="s">
        <v>61</v>
      </c>
      <c r="K3020">
        <v>0</v>
      </c>
      <c r="L3020">
        <v>0</v>
      </c>
      <c r="M3020" t="s">
        <v>31</v>
      </c>
      <c r="N3020">
        <v>260.84000000000003</v>
      </c>
      <c r="O3020">
        <v>39.130000000000003</v>
      </c>
      <c r="P3020" t="s">
        <v>2788</v>
      </c>
      <c r="Q3020">
        <v>260.84000000000003</v>
      </c>
      <c r="R3020">
        <v>4.3</v>
      </c>
      <c r="S3020" t="s">
        <v>33</v>
      </c>
      <c r="T3020">
        <v>260.84000000000003</v>
      </c>
      <c r="U3020">
        <v>19.82</v>
      </c>
      <c r="V3020" t="s">
        <v>33</v>
      </c>
      <c r="W3020" t="s">
        <v>33</v>
      </c>
      <c r="X3020" t="s">
        <v>6806</v>
      </c>
      <c r="Y3020" t="s">
        <v>91</v>
      </c>
      <c r="Z3020" t="s">
        <v>3125</v>
      </c>
      <c r="AA3020" t="s">
        <v>3126</v>
      </c>
      <c r="AC3020" s="13" t="str">
        <f t="shared" si="486"/>
        <v>000169009</v>
      </c>
      <c r="AD3020" t="str">
        <f t="shared" si="487"/>
        <v>30/11/2015</v>
      </c>
      <c r="AE3020" t="str">
        <f t="shared" si="488"/>
        <v>11482199000158</v>
      </c>
      <c r="AF3020" s="14">
        <f t="shared" si="489"/>
        <v>299.97000000000003</v>
      </c>
      <c r="AG3020">
        <f t="shared" si="490"/>
        <v>0</v>
      </c>
      <c r="AH3020">
        <f t="shared" si="491"/>
        <v>1</v>
      </c>
      <c r="AI3020" s="16">
        <v>7759262</v>
      </c>
      <c r="AJ3020" s="16" t="s">
        <v>7452</v>
      </c>
      <c r="AK3020" s="16" t="s">
        <v>5950</v>
      </c>
      <c r="AL3020" s="16" t="s">
        <v>5951</v>
      </c>
      <c r="AM3020" s="16" t="s">
        <v>7143</v>
      </c>
      <c r="AN3020">
        <v>30000</v>
      </c>
      <c r="AO3020">
        <f>VLOOKUP(TRIM(AL3020),'Parcela Dedutivel'!$A$1:$B$65536,2,FALSE)</f>
        <v>0</v>
      </c>
      <c r="AP3020" s="15">
        <f t="shared" si="492"/>
        <v>0</v>
      </c>
      <c r="AQ3020" s="16">
        <f t="shared" si="493"/>
        <v>0</v>
      </c>
      <c r="AV3020" s="18"/>
      <c r="AY3020" s="17"/>
      <c r="AZ3020" s="17"/>
    </row>
    <row r="3021" spans="1:52" hidden="1" x14ac:dyDescent="0.25">
      <c r="A3021" t="s">
        <v>26</v>
      </c>
      <c r="B3021" t="s">
        <v>6805</v>
      </c>
      <c r="C3021">
        <v>42338</v>
      </c>
      <c r="D3021" t="s">
        <v>2841</v>
      </c>
      <c r="E3021" t="s">
        <v>6979</v>
      </c>
      <c r="F3021" t="s">
        <v>3855</v>
      </c>
      <c r="G3021">
        <v>358.69000000000005</v>
      </c>
      <c r="H3021">
        <v>311.90000000000003</v>
      </c>
      <c r="I3021">
        <v>12.48</v>
      </c>
      <c r="J3021" t="s">
        <v>61</v>
      </c>
      <c r="K3021">
        <v>0</v>
      </c>
      <c r="L3021">
        <v>0</v>
      </c>
      <c r="M3021" t="s">
        <v>31</v>
      </c>
      <c r="N3021">
        <v>311.90000000000003</v>
      </c>
      <c r="O3021">
        <v>46.79</v>
      </c>
      <c r="P3021" t="s">
        <v>2788</v>
      </c>
      <c r="Q3021">
        <v>311.90000000000003</v>
      </c>
      <c r="R3021">
        <v>5.15</v>
      </c>
      <c r="S3021" t="s">
        <v>33</v>
      </c>
      <c r="T3021">
        <v>311.90000000000003</v>
      </c>
      <c r="U3021">
        <v>23.7</v>
      </c>
      <c r="V3021" t="s">
        <v>33</v>
      </c>
      <c r="W3021" t="s">
        <v>33</v>
      </c>
      <c r="X3021" t="s">
        <v>6806</v>
      </c>
      <c r="Y3021" t="s">
        <v>91</v>
      </c>
      <c r="Z3021" t="s">
        <v>1789</v>
      </c>
      <c r="AA3021" t="s">
        <v>1790</v>
      </c>
      <c r="AC3021" s="13" t="str">
        <f t="shared" si="486"/>
        <v>000169009</v>
      </c>
      <c r="AD3021" t="str">
        <f t="shared" si="487"/>
        <v>30/11/2015</v>
      </c>
      <c r="AE3021" t="str">
        <f t="shared" si="488"/>
        <v>11482199000158</v>
      </c>
      <c r="AF3021" s="14">
        <f t="shared" si="489"/>
        <v>358.69000000000005</v>
      </c>
      <c r="AG3021">
        <f t="shared" si="490"/>
        <v>0</v>
      </c>
      <c r="AH3021">
        <f t="shared" si="491"/>
        <v>1</v>
      </c>
      <c r="AI3021" s="16">
        <v>6784183</v>
      </c>
      <c r="AJ3021" s="16" t="s">
        <v>7811</v>
      </c>
      <c r="AK3021" s="16" t="s">
        <v>5953</v>
      </c>
      <c r="AL3021" s="16" t="s">
        <v>5955</v>
      </c>
      <c r="AM3021" s="16" t="s">
        <v>7143</v>
      </c>
      <c r="AN3021">
        <v>6000</v>
      </c>
      <c r="AO3021">
        <f>VLOOKUP(TRIM(AL3021),'Parcela Dedutivel'!$A$1:$B$65536,2,FALSE)</f>
        <v>0</v>
      </c>
      <c r="AP3021" s="15">
        <f t="shared" si="492"/>
        <v>0</v>
      </c>
      <c r="AQ3021" s="16">
        <f t="shared" si="493"/>
        <v>0</v>
      </c>
      <c r="AV3021" s="18"/>
      <c r="AY3021" s="17"/>
      <c r="AZ3021" s="17"/>
    </row>
    <row r="3022" spans="1:52" hidden="1" x14ac:dyDescent="0.25">
      <c r="A3022" t="s">
        <v>26</v>
      </c>
      <c r="B3022" t="s">
        <v>6805</v>
      </c>
      <c r="C3022">
        <v>42338</v>
      </c>
      <c r="D3022" t="s">
        <v>2841</v>
      </c>
      <c r="E3022" t="s">
        <v>6979</v>
      </c>
      <c r="F3022" t="s">
        <v>3855</v>
      </c>
      <c r="G3022">
        <v>314.69</v>
      </c>
      <c r="H3022">
        <v>273.64</v>
      </c>
      <c r="I3022">
        <v>10.950000000000001</v>
      </c>
      <c r="J3022" t="s">
        <v>61</v>
      </c>
      <c r="K3022">
        <v>0</v>
      </c>
      <c r="L3022">
        <v>0</v>
      </c>
      <c r="M3022" t="s">
        <v>31</v>
      </c>
      <c r="N3022">
        <v>273.64</v>
      </c>
      <c r="O3022">
        <v>41.050000000000004</v>
      </c>
      <c r="P3022" t="s">
        <v>2788</v>
      </c>
      <c r="Q3022">
        <v>273.64</v>
      </c>
      <c r="R3022">
        <v>4.5200000000000005</v>
      </c>
      <c r="S3022" t="s">
        <v>33</v>
      </c>
      <c r="T3022">
        <v>273.64</v>
      </c>
      <c r="U3022">
        <v>20.8</v>
      </c>
      <c r="V3022" t="s">
        <v>33</v>
      </c>
      <c r="W3022" t="s">
        <v>33</v>
      </c>
      <c r="X3022" t="s">
        <v>6806</v>
      </c>
      <c r="Y3022" t="s">
        <v>91</v>
      </c>
      <c r="Z3022" t="s">
        <v>298</v>
      </c>
      <c r="AA3022" t="s">
        <v>299</v>
      </c>
      <c r="AC3022" s="13" t="str">
        <f t="shared" si="486"/>
        <v>000169009</v>
      </c>
      <c r="AD3022" t="str">
        <f t="shared" si="487"/>
        <v>30/11/2015</v>
      </c>
      <c r="AE3022" t="str">
        <f t="shared" si="488"/>
        <v>11482199000158</v>
      </c>
      <c r="AF3022" s="14">
        <f t="shared" si="489"/>
        <v>314.69</v>
      </c>
      <c r="AG3022">
        <f t="shared" si="490"/>
        <v>0</v>
      </c>
      <c r="AH3022">
        <f t="shared" si="491"/>
        <v>1</v>
      </c>
      <c r="AI3022" s="16">
        <v>1900</v>
      </c>
      <c r="AJ3022" s="16" t="s">
        <v>7191</v>
      </c>
      <c r="AK3022" s="16" t="s">
        <v>2128</v>
      </c>
      <c r="AL3022" s="16" t="s">
        <v>136</v>
      </c>
      <c r="AM3022" s="16" t="s">
        <v>7193</v>
      </c>
      <c r="AN3022">
        <v>2</v>
      </c>
      <c r="AO3022" t="e">
        <f>VLOOKUP(TRIM(AL3022),'Parcela Dedutivel'!$A$1:$B$65536,2,FALSE)</f>
        <v>#N/A</v>
      </c>
      <c r="AP3022" s="15">
        <f t="shared" si="492"/>
        <v>0</v>
      </c>
      <c r="AQ3022" s="16">
        <f t="shared" si="493"/>
        <v>0</v>
      </c>
      <c r="AV3022" s="18"/>
      <c r="AY3022" s="17"/>
      <c r="AZ3022" s="17"/>
    </row>
    <row r="3023" spans="1:52" hidden="1" x14ac:dyDescent="0.25">
      <c r="A3023" t="s">
        <v>26</v>
      </c>
      <c r="B3023" t="s">
        <v>6805</v>
      </c>
      <c r="C3023">
        <v>42338</v>
      </c>
      <c r="D3023" t="s">
        <v>2841</v>
      </c>
      <c r="E3023" t="s">
        <v>6979</v>
      </c>
      <c r="F3023" t="s">
        <v>3855</v>
      </c>
      <c r="G3023">
        <v>524.94000000000005</v>
      </c>
      <c r="H3023">
        <v>456.47</v>
      </c>
      <c r="I3023">
        <v>18.260000000000002</v>
      </c>
      <c r="J3023" t="s">
        <v>61</v>
      </c>
      <c r="K3023">
        <v>0</v>
      </c>
      <c r="L3023">
        <v>0</v>
      </c>
      <c r="M3023" t="s">
        <v>31</v>
      </c>
      <c r="N3023">
        <v>456.47</v>
      </c>
      <c r="O3023">
        <v>68.47</v>
      </c>
      <c r="P3023" t="s">
        <v>2788</v>
      </c>
      <c r="Q3023">
        <v>456.47</v>
      </c>
      <c r="R3023">
        <v>7.53</v>
      </c>
      <c r="S3023" t="s">
        <v>33</v>
      </c>
      <c r="T3023">
        <v>456.47</v>
      </c>
      <c r="U3023">
        <v>34.69</v>
      </c>
      <c r="V3023" t="s">
        <v>33</v>
      </c>
      <c r="W3023" t="s">
        <v>33</v>
      </c>
      <c r="X3023" t="s">
        <v>6806</v>
      </c>
      <c r="Y3023" t="s">
        <v>91</v>
      </c>
      <c r="Z3023" t="s">
        <v>1524</v>
      </c>
      <c r="AA3023" t="s">
        <v>1525</v>
      </c>
      <c r="AC3023" s="13" t="str">
        <f t="shared" si="486"/>
        <v>000169009</v>
      </c>
      <c r="AD3023" t="str">
        <f t="shared" si="487"/>
        <v>30/11/2015</v>
      </c>
      <c r="AE3023" t="str">
        <f t="shared" si="488"/>
        <v>11482199000158</v>
      </c>
      <c r="AF3023" s="14">
        <f t="shared" si="489"/>
        <v>524.94000000000005</v>
      </c>
      <c r="AG3023">
        <f t="shared" si="490"/>
        <v>0</v>
      </c>
      <c r="AH3023">
        <f t="shared" si="491"/>
        <v>1</v>
      </c>
      <c r="AI3023" s="16">
        <v>1900</v>
      </c>
      <c r="AJ3023" s="16" t="s">
        <v>7191</v>
      </c>
      <c r="AK3023" s="16" t="s">
        <v>2128</v>
      </c>
      <c r="AL3023" s="16" t="s">
        <v>138</v>
      </c>
      <c r="AM3023" s="16" t="s">
        <v>7193</v>
      </c>
      <c r="AN3023">
        <v>2</v>
      </c>
      <c r="AO3023" t="e">
        <f>VLOOKUP(TRIM(AL3023),'Parcela Dedutivel'!$A$1:$B$65536,2,FALSE)</f>
        <v>#N/A</v>
      </c>
      <c r="AP3023" s="15">
        <f t="shared" si="492"/>
        <v>0</v>
      </c>
      <c r="AQ3023" s="16">
        <f t="shared" si="493"/>
        <v>0</v>
      </c>
      <c r="AV3023" s="18"/>
      <c r="AY3023" s="17"/>
      <c r="AZ3023" s="17"/>
    </row>
    <row r="3024" spans="1:52" hidden="1" x14ac:dyDescent="0.25">
      <c r="A3024" t="s">
        <v>26</v>
      </c>
      <c r="B3024" t="s">
        <v>6807</v>
      </c>
      <c r="C3024">
        <v>42338</v>
      </c>
      <c r="D3024" t="s">
        <v>2841</v>
      </c>
      <c r="E3024" t="s">
        <v>6979</v>
      </c>
      <c r="F3024" t="s">
        <v>1643</v>
      </c>
      <c r="G3024">
        <v>590.85</v>
      </c>
      <c r="H3024">
        <v>590.85</v>
      </c>
      <c r="I3024">
        <v>70.900000000000006</v>
      </c>
      <c r="J3024" t="s">
        <v>30</v>
      </c>
      <c r="K3024">
        <v>0</v>
      </c>
      <c r="L3024">
        <v>0</v>
      </c>
      <c r="M3024" t="s">
        <v>31</v>
      </c>
      <c r="N3024">
        <v>0</v>
      </c>
      <c r="O3024">
        <v>0</v>
      </c>
      <c r="P3024" t="s">
        <v>31</v>
      </c>
      <c r="Q3024">
        <v>590.85</v>
      </c>
      <c r="R3024">
        <v>9.75</v>
      </c>
      <c r="S3024" t="s">
        <v>33</v>
      </c>
      <c r="T3024">
        <v>590.85</v>
      </c>
      <c r="U3024">
        <v>44.9</v>
      </c>
      <c r="V3024" t="s">
        <v>33</v>
      </c>
      <c r="W3024" t="s">
        <v>33</v>
      </c>
      <c r="X3024" t="s">
        <v>6808</v>
      </c>
      <c r="Y3024" t="s">
        <v>99</v>
      </c>
      <c r="Z3024" t="s">
        <v>6809</v>
      </c>
      <c r="AA3024" t="s">
        <v>6810</v>
      </c>
      <c r="AC3024" s="13" t="str">
        <f t="shared" si="486"/>
        <v>000169010</v>
      </c>
      <c r="AD3024" t="str">
        <f t="shared" si="487"/>
        <v>30/11/2015</v>
      </c>
      <c r="AE3024" t="str">
        <f t="shared" si="488"/>
        <v>08152455000134</v>
      </c>
      <c r="AF3024" s="14">
        <f t="shared" si="489"/>
        <v>590.85</v>
      </c>
      <c r="AG3024">
        <f t="shared" si="490"/>
        <v>0</v>
      </c>
      <c r="AH3024">
        <f t="shared" si="491"/>
        <v>1</v>
      </c>
      <c r="AI3024" s="16">
        <v>6783844</v>
      </c>
      <c r="AJ3024" s="16" t="s">
        <v>7807</v>
      </c>
      <c r="AK3024" s="16" t="s">
        <v>5957</v>
      </c>
      <c r="AL3024" s="16" t="s">
        <v>5958</v>
      </c>
      <c r="AM3024" s="16" t="s">
        <v>7438</v>
      </c>
      <c r="AN3024">
        <v>10000</v>
      </c>
      <c r="AO3024">
        <f>VLOOKUP(TRIM(AL3024),'Parcela Dedutivel'!$A$1:$B$65536,2,FALSE)</f>
        <v>0</v>
      </c>
      <c r="AP3024" s="15">
        <f t="shared" si="492"/>
        <v>0</v>
      </c>
      <c r="AQ3024" s="16">
        <f t="shared" si="493"/>
        <v>0</v>
      </c>
      <c r="AV3024" s="18"/>
      <c r="AY3024" s="17"/>
      <c r="AZ3024" s="17"/>
    </row>
    <row r="3025" spans="1:52" hidden="1" x14ac:dyDescent="0.25">
      <c r="A3025" t="s">
        <v>26</v>
      </c>
      <c r="B3025" t="s">
        <v>6811</v>
      </c>
      <c r="C3025">
        <v>42338</v>
      </c>
      <c r="D3025" t="s">
        <v>2787</v>
      </c>
      <c r="E3025" t="s">
        <v>6979</v>
      </c>
      <c r="F3025" t="s">
        <v>29</v>
      </c>
      <c r="G3025">
        <v>3977.65</v>
      </c>
      <c r="H3025">
        <v>3458.83</v>
      </c>
      <c r="I3025">
        <v>622.59</v>
      </c>
      <c r="J3025" t="s">
        <v>61</v>
      </c>
      <c r="K3025">
        <v>0</v>
      </c>
      <c r="L3025">
        <v>0</v>
      </c>
      <c r="M3025" t="s">
        <v>31</v>
      </c>
      <c r="N3025">
        <v>3458.83</v>
      </c>
      <c r="O3025">
        <v>518.82000000000005</v>
      </c>
      <c r="P3025" t="s">
        <v>2788</v>
      </c>
      <c r="Q3025">
        <v>3458.83</v>
      </c>
      <c r="R3025">
        <v>57.07</v>
      </c>
      <c r="S3025" t="s">
        <v>33</v>
      </c>
      <c r="T3025">
        <v>3458.83</v>
      </c>
      <c r="U3025">
        <v>262.87</v>
      </c>
      <c r="V3025" t="s">
        <v>33</v>
      </c>
      <c r="W3025" t="s">
        <v>33</v>
      </c>
      <c r="X3025" t="s">
        <v>295</v>
      </c>
      <c r="Y3025" t="s">
        <v>91</v>
      </c>
      <c r="Z3025" t="s">
        <v>1783</v>
      </c>
      <c r="AA3025" t="s">
        <v>1784</v>
      </c>
      <c r="AC3025" s="13" t="str">
        <f t="shared" si="486"/>
        <v>000169011</v>
      </c>
      <c r="AD3025" t="str">
        <f t="shared" si="487"/>
        <v>30/11/2015</v>
      </c>
      <c r="AE3025" t="str">
        <f t="shared" si="488"/>
        <v>02195445000108</v>
      </c>
      <c r="AF3025" s="14">
        <f t="shared" si="489"/>
        <v>3977.65</v>
      </c>
      <c r="AG3025">
        <f t="shared" si="490"/>
        <v>0</v>
      </c>
      <c r="AH3025">
        <f t="shared" si="491"/>
        <v>1</v>
      </c>
      <c r="AI3025" s="16">
        <v>6783844</v>
      </c>
      <c r="AJ3025" s="16" t="s">
        <v>7807</v>
      </c>
      <c r="AK3025" s="16" t="s">
        <v>5960</v>
      </c>
      <c r="AL3025" s="16" t="s">
        <v>5961</v>
      </c>
      <c r="AM3025" s="16" t="s">
        <v>7215</v>
      </c>
      <c r="AN3025">
        <v>15000</v>
      </c>
      <c r="AO3025">
        <f>VLOOKUP(TRIM(AL3025),'Parcela Dedutivel'!$A$1:$B$65536,2,FALSE)</f>
        <v>0</v>
      </c>
      <c r="AP3025" s="15">
        <f t="shared" si="492"/>
        <v>0</v>
      </c>
      <c r="AQ3025" s="16">
        <f t="shared" si="493"/>
        <v>0</v>
      </c>
      <c r="AV3025" s="18"/>
      <c r="AY3025" s="17"/>
      <c r="AZ3025" s="17"/>
    </row>
    <row r="3026" spans="1:52" hidden="1" x14ac:dyDescent="0.25">
      <c r="A3026" t="s">
        <v>26</v>
      </c>
      <c r="B3026" t="s">
        <v>6811</v>
      </c>
      <c r="C3026">
        <v>42338</v>
      </c>
      <c r="D3026" t="s">
        <v>2787</v>
      </c>
      <c r="E3026" t="s">
        <v>6979</v>
      </c>
      <c r="F3026" t="s">
        <v>29</v>
      </c>
      <c r="G3026">
        <v>1695.03</v>
      </c>
      <c r="H3026">
        <v>1473.94</v>
      </c>
      <c r="I3026">
        <v>265.31</v>
      </c>
      <c r="J3026" t="s">
        <v>61</v>
      </c>
      <c r="K3026">
        <v>0</v>
      </c>
      <c r="L3026">
        <v>0</v>
      </c>
      <c r="M3026" t="s">
        <v>31</v>
      </c>
      <c r="N3026">
        <v>1473.94</v>
      </c>
      <c r="O3026">
        <v>221.09</v>
      </c>
      <c r="P3026" t="s">
        <v>2788</v>
      </c>
      <c r="Q3026">
        <v>1473.94</v>
      </c>
      <c r="R3026">
        <v>24.32</v>
      </c>
      <c r="S3026" t="s">
        <v>33</v>
      </c>
      <c r="T3026">
        <v>1473.94</v>
      </c>
      <c r="U3026">
        <v>112.02</v>
      </c>
      <c r="V3026" t="s">
        <v>33</v>
      </c>
      <c r="W3026" t="s">
        <v>33</v>
      </c>
      <c r="X3026" t="s">
        <v>295</v>
      </c>
      <c r="Y3026" t="s">
        <v>91</v>
      </c>
      <c r="Z3026" t="s">
        <v>1777</v>
      </c>
      <c r="AA3026" t="s">
        <v>1778</v>
      </c>
      <c r="AC3026" s="13" t="str">
        <f t="shared" si="486"/>
        <v>000169011</v>
      </c>
      <c r="AD3026" t="str">
        <f t="shared" si="487"/>
        <v>30/11/2015</v>
      </c>
      <c r="AE3026" t="str">
        <f t="shared" si="488"/>
        <v>02195445000108</v>
      </c>
      <c r="AF3026" s="14">
        <f t="shared" si="489"/>
        <v>1695.03</v>
      </c>
      <c r="AG3026">
        <f t="shared" si="490"/>
        <v>0</v>
      </c>
      <c r="AH3026">
        <f t="shared" si="491"/>
        <v>1</v>
      </c>
      <c r="AI3026" s="16">
        <v>6802573</v>
      </c>
      <c r="AJ3026" s="16" t="s">
        <v>7812</v>
      </c>
      <c r="AK3026" s="16" t="s">
        <v>5963</v>
      </c>
      <c r="AL3026" s="16" t="s">
        <v>5965</v>
      </c>
      <c r="AM3026" s="16" t="s">
        <v>7143</v>
      </c>
      <c r="AN3026">
        <v>2</v>
      </c>
      <c r="AO3026">
        <f>VLOOKUP(TRIM(AL3026),'Parcela Dedutivel'!$A$1:$B$65536,2,FALSE)</f>
        <v>0</v>
      </c>
      <c r="AP3026" s="15">
        <f t="shared" si="492"/>
        <v>0</v>
      </c>
      <c r="AQ3026" s="16">
        <f t="shared" si="493"/>
        <v>0</v>
      </c>
      <c r="AV3026" s="18"/>
      <c r="AY3026" s="17"/>
      <c r="AZ3026" s="17"/>
    </row>
    <row r="3027" spans="1:52" hidden="1" x14ac:dyDescent="0.25">
      <c r="A3027" t="s">
        <v>26</v>
      </c>
      <c r="B3027" t="s">
        <v>6812</v>
      </c>
      <c r="C3027">
        <v>42338</v>
      </c>
      <c r="D3027" t="s">
        <v>2841</v>
      </c>
      <c r="E3027" t="s">
        <v>6979</v>
      </c>
      <c r="F3027" t="s">
        <v>1643</v>
      </c>
      <c r="G3027">
        <v>1953.56</v>
      </c>
      <c r="H3027">
        <v>1953.56</v>
      </c>
      <c r="I3027">
        <v>78.14</v>
      </c>
      <c r="J3027" t="s">
        <v>61</v>
      </c>
      <c r="K3027">
        <v>0</v>
      </c>
      <c r="L3027">
        <v>0</v>
      </c>
      <c r="M3027" t="s">
        <v>31</v>
      </c>
      <c r="N3027">
        <v>1698.75</v>
      </c>
      <c r="O3027">
        <v>254.81</v>
      </c>
      <c r="P3027" t="s">
        <v>2788</v>
      </c>
      <c r="Q3027">
        <v>1698.75</v>
      </c>
      <c r="R3027">
        <v>28.03</v>
      </c>
      <c r="S3027" t="s">
        <v>33</v>
      </c>
      <c r="T3027">
        <v>1698.75</v>
      </c>
      <c r="U3027">
        <v>129.11000000000001</v>
      </c>
      <c r="V3027" t="s">
        <v>33</v>
      </c>
      <c r="W3027" t="s">
        <v>33</v>
      </c>
      <c r="X3027" t="s">
        <v>6813</v>
      </c>
      <c r="Y3027" t="s">
        <v>44</v>
      </c>
      <c r="Z3027" t="s">
        <v>2459</v>
      </c>
      <c r="AA3027" t="s">
        <v>2460</v>
      </c>
      <c r="AC3027" s="13" t="str">
        <f t="shared" si="486"/>
        <v>000169012</v>
      </c>
      <c r="AD3027" t="str">
        <f t="shared" si="487"/>
        <v>30/11/2015</v>
      </c>
      <c r="AE3027" t="str">
        <f t="shared" si="488"/>
        <v>17469701003435</v>
      </c>
      <c r="AF3027" s="14">
        <f t="shared" si="489"/>
        <v>1953.56</v>
      </c>
      <c r="AG3027">
        <f t="shared" si="490"/>
        <v>0</v>
      </c>
      <c r="AH3027">
        <f t="shared" si="491"/>
        <v>1</v>
      </c>
      <c r="AI3027" s="16">
        <v>6786453</v>
      </c>
      <c r="AJ3027" s="16" t="s">
        <v>7519</v>
      </c>
      <c r="AK3027" s="16" t="s">
        <v>5967</v>
      </c>
      <c r="AL3027" s="16" t="s">
        <v>5972</v>
      </c>
      <c r="AM3027" s="16" t="s">
        <v>7143</v>
      </c>
      <c r="AN3027">
        <v>0.72</v>
      </c>
      <c r="AO3027">
        <f>VLOOKUP(TRIM(AL3027),'Parcela Dedutivel'!$A$1:$B$65536,2,FALSE)</f>
        <v>0</v>
      </c>
      <c r="AP3027" s="15">
        <f t="shared" si="492"/>
        <v>0</v>
      </c>
      <c r="AQ3027" s="16">
        <f t="shared" si="493"/>
        <v>0</v>
      </c>
      <c r="AV3027" s="18"/>
      <c r="AY3027" s="17"/>
      <c r="AZ3027" s="17"/>
    </row>
    <row r="3028" spans="1:52" hidden="1" x14ac:dyDescent="0.25">
      <c r="A3028" t="s">
        <v>26</v>
      </c>
      <c r="B3028" t="s">
        <v>6812</v>
      </c>
      <c r="C3028">
        <v>42338</v>
      </c>
      <c r="D3028" t="s">
        <v>2841</v>
      </c>
      <c r="E3028" t="s">
        <v>6979</v>
      </c>
      <c r="F3028" t="s">
        <v>1643</v>
      </c>
      <c r="G3028">
        <v>1355.51</v>
      </c>
      <c r="H3028">
        <v>1355.51</v>
      </c>
      <c r="I3028">
        <v>54.22</v>
      </c>
      <c r="J3028" t="s">
        <v>61</v>
      </c>
      <c r="K3028">
        <v>0</v>
      </c>
      <c r="L3028">
        <v>0</v>
      </c>
      <c r="M3028" t="s">
        <v>31</v>
      </c>
      <c r="N3028">
        <v>1178.7</v>
      </c>
      <c r="O3028">
        <v>176.81</v>
      </c>
      <c r="P3028" t="s">
        <v>2788</v>
      </c>
      <c r="Q3028">
        <v>1178.7</v>
      </c>
      <c r="R3028">
        <v>19.45</v>
      </c>
      <c r="S3028" t="s">
        <v>33</v>
      </c>
      <c r="T3028">
        <v>1178.7</v>
      </c>
      <c r="U3028">
        <v>89.58</v>
      </c>
      <c r="V3028" t="s">
        <v>33</v>
      </c>
      <c r="W3028" t="s">
        <v>33</v>
      </c>
      <c r="X3028" t="s">
        <v>6813</v>
      </c>
      <c r="Y3028" t="s">
        <v>44</v>
      </c>
      <c r="Z3028" t="s">
        <v>2457</v>
      </c>
      <c r="AA3028" t="s">
        <v>2458</v>
      </c>
      <c r="AC3028" s="13" t="str">
        <f t="shared" si="486"/>
        <v>000169012</v>
      </c>
      <c r="AD3028" t="str">
        <f t="shared" si="487"/>
        <v>30/11/2015</v>
      </c>
      <c r="AE3028" t="str">
        <f t="shared" si="488"/>
        <v>17469701003435</v>
      </c>
      <c r="AF3028" s="14">
        <f t="shared" si="489"/>
        <v>1355.51</v>
      </c>
      <c r="AG3028">
        <f t="shared" si="490"/>
        <v>0</v>
      </c>
      <c r="AH3028">
        <f t="shared" si="491"/>
        <v>1</v>
      </c>
      <c r="AI3028" s="16">
        <v>1900</v>
      </c>
      <c r="AJ3028" s="16" t="s">
        <v>7191</v>
      </c>
      <c r="AK3028" s="16" t="s">
        <v>2128</v>
      </c>
      <c r="AL3028" s="16" t="s">
        <v>92</v>
      </c>
      <c r="AM3028" s="16" t="s">
        <v>7193</v>
      </c>
      <c r="AN3028">
        <v>7</v>
      </c>
      <c r="AO3028" t="e">
        <f>VLOOKUP(TRIM(AL3028),'Parcela Dedutivel'!$A$1:$B$65536,2,FALSE)</f>
        <v>#N/A</v>
      </c>
      <c r="AP3028" s="15">
        <f t="shared" si="492"/>
        <v>0</v>
      </c>
      <c r="AQ3028" s="16">
        <f t="shared" si="493"/>
        <v>0</v>
      </c>
      <c r="AV3028" s="18"/>
      <c r="AY3028" s="17"/>
      <c r="AZ3028" s="17"/>
    </row>
    <row r="3029" spans="1:52" hidden="1" x14ac:dyDescent="0.25">
      <c r="A3029" t="s">
        <v>26</v>
      </c>
      <c r="B3029" t="s">
        <v>6812</v>
      </c>
      <c r="C3029">
        <v>42338</v>
      </c>
      <c r="D3029" t="s">
        <v>2841</v>
      </c>
      <c r="E3029" t="s">
        <v>6979</v>
      </c>
      <c r="F3029" t="s">
        <v>1643</v>
      </c>
      <c r="G3029">
        <v>2509.39</v>
      </c>
      <c r="H3029">
        <v>2509.39</v>
      </c>
      <c r="I3029">
        <v>100.38</v>
      </c>
      <c r="J3029" t="s">
        <v>61</v>
      </c>
      <c r="K3029">
        <v>0</v>
      </c>
      <c r="L3029">
        <v>0</v>
      </c>
      <c r="M3029" t="s">
        <v>31</v>
      </c>
      <c r="N3029">
        <v>2182.08</v>
      </c>
      <c r="O3029">
        <v>327.31</v>
      </c>
      <c r="P3029" t="s">
        <v>2788</v>
      </c>
      <c r="Q3029">
        <v>2182.08</v>
      </c>
      <c r="R3029">
        <v>36</v>
      </c>
      <c r="S3029" t="s">
        <v>33</v>
      </c>
      <c r="T3029">
        <v>2182.08</v>
      </c>
      <c r="U3029">
        <v>165.84</v>
      </c>
      <c r="V3029" t="s">
        <v>33</v>
      </c>
      <c r="W3029" t="s">
        <v>33</v>
      </c>
      <c r="X3029" t="s">
        <v>6813</v>
      </c>
      <c r="Y3029" t="s">
        <v>44</v>
      </c>
      <c r="Z3029" t="s">
        <v>6814</v>
      </c>
      <c r="AA3029" t="s">
        <v>6815</v>
      </c>
      <c r="AC3029" s="13" t="str">
        <f t="shared" si="486"/>
        <v>000169012</v>
      </c>
      <c r="AD3029" t="str">
        <f t="shared" si="487"/>
        <v>30/11/2015</v>
      </c>
      <c r="AE3029" t="str">
        <f t="shared" si="488"/>
        <v>17469701003435</v>
      </c>
      <c r="AF3029" s="14">
        <f t="shared" si="489"/>
        <v>2509.39</v>
      </c>
      <c r="AG3029">
        <f t="shared" si="490"/>
        <v>0</v>
      </c>
      <c r="AH3029">
        <f t="shared" si="491"/>
        <v>1</v>
      </c>
      <c r="AI3029" s="16">
        <v>6786453</v>
      </c>
      <c r="AJ3029" s="16" t="s">
        <v>7519</v>
      </c>
      <c r="AK3029" s="16" t="s">
        <v>5967</v>
      </c>
      <c r="AL3029" s="16" t="s">
        <v>5970</v>
      </c>
      <c r="AM3029" s="16" t="s">
        <v>7143</v>
      </c>
      <c r="AN3029">
        <v>2</v>
      </c>
      <c r="AO3029">
        <f>VLOOKUP(TRIM(AL3029),'Parcela Dedutivel'!$A$1:$B$65536,2,FALSE)</f>
        <v>3.2864039999999997E-2</v>
      </c>
      <c r="AP3029" s="15">
        <f t="shared" si="492"/>
        <v>3.2864039999999997E-2</v>
      </c>
      <c r="AQ3029" s="16">
        <f t="shared" si="493"/>
        <v>6.5728079999999994E-2</v>
      </c>
      <c r="AV3029" s="18"/>
      <c r="AY3029" s="17"/>
      <c r="AZ3029" s="17"/>
    </row>
    <row r="3030" spans="1:52" hidden="1" x14ac:dyDescent="0.25">
      <c r="A3030" t="s">
        <v>26</v>
      </c>
      <c r="B3030" t="s">
        <v>6816</v>
      </c>
      <c r="C3030">
        <v>42338</v>
      </c>
      <c r="D3030" t="s">
        <v>2804</v>
      </c>
      <c r="E3030" t="s">
        <v>6979</v>
      </c>
      <c r="F3030" t="s">
        <v>29</v>
      </c>
      <c r="G3030">
        <v>522.34</v>
      </c>
      <c r="H3030">
        <v>522.34</v>
      </c>
      <c r="I3030">
        <v>94.02</v>
      </c>
      <c r="J3030" t="s">
        <v>30</v>
      </c>
      <c r="K3030">
        <v>0</v>
      </c>
      <c r="L3030">
        <v>0</v>
      </c>
      <c r="M3030" t="s">
        <v>31</v>
      </c>
      <c r="N3030">
        <v>0</v>
      </c>
      <c r="O3030">
        <v>0</v>
      </c>
      <c r="P3030" t="s">
        <v>31</v>
      </c>
      <c r="Q3030">
        <v>522.34</v>
      </c>
      <c r="R3030">
        <v>8.620000000000001</v>
      </c>
      <c r="S3030" t="s">
        <v>33</v>
      </c>
      <c r="T3030">
        <v>522.34</v>
      </c>
      <c r="U3030">
        <v>39.700000000000003</v>
      </c>
      <c r="V3030" t="s">
        <v>33</v>
      </c>
      <c r="W3030" t="s">
        <v>33</v>
      </c>
      <c r="X3030" t="s">
        <v>1493</v>
      </c>
      <c r="Y3030" t="s">
        <v>96</v>
      </c>
      <c r="Z3030" t="s">
        <v>4852</v>
      </c>
      <c r="AA3030" t="s">
        <v>4853</v>
      </c>
      <c r="AC3030" s="13" t="str">
        <f t="shared" si="486"/>
        <v>000169013</v>
      </c>
      <c r="AD3030" t="str">
        <f t="shared" si="487"/>
        <v>30/11/2015</v>
      </c>
      <c r="AE3030" t="str">
        <f t="shared" si="488"/>
        <v>59104760000353</v>
      </c>
      <c r="AF3030" s="14">
        <f t="shared" si="489"/>
        <v>522.34</v>
      </c>
      <c r="AG3030">
        <f t="shared" si="490"/>
        <v>0</v>
      </c>
      <c r="AH3030">
        <f t="shared" si="491"/>
        <v>1</v>
      </c>
      <c r="AI3030" s="16">
        <v>1900</v>
      </c>
      <c r="AJ3030" s="16" t="s">
        <v>7191</v>
      </c>
      <c r="AK3030" s="16" t="s">
        <v>2128</v>
      </c>
      <c r="AL3030" s="16" t="s">
        <v>94</v>
      </c>
      <c r="AM3030" s="16" t="s">
        <v>7193</v>
      </c>
      <c r="AN3030">
        <v>4</v>
      </c>
      <c r="AO3030" t="e">
        <f>VLOOKUP(TRIM(AL3030),'Parcela Dedutivel'!$A$1:$B$65536,2,FALSE)</f>
        <v>#N/A</v>
      </c>
      <c r="AP3030" s="15">
        <f t="shared" si="492"/>
        <v>0</v>
      </c>
      <c r="AQ3030" s="16">
        <f t="shared" si="493"/>
        <v>0</v>
      </c>
      <c r="AV3030" s="18"/>
      <c r="AY3030" s="17"/>
      <c r="AZ3030" s="17"/>
    </row>
    <row r="3031" spans="1:52" hidden="1" x14ac:dyDescent="0.25">
      <c r="A3031" t="s">
        <v>26</v>
      </c>
      <c r="B3031" t="s">
        <v>6817</v>
      </c>
      <c r="C3031">
        <v>42338</v>
      </c>
      <c r="D3031" t="s">
        <v>2841</v>
      </c>
      <c r="E3031" t="s">
        <v>6979</v>
      </c>
      <c r="F3031" t="s">
        <v>179</v>
      </c>
      <c r="G3031">
        <v>865.95</v>
      </c>
      <c r="H3031">
        <v>865.95</v>
      </c>
      <c r="I3031">
        <v>34.64</v>
      </c>
      <c r="J3031" t="s">
        <v>61</v>
      </c>
      <c r="K3031">
        <v>0</v>
      </c>
      <c r="L3031">
        <v>0</v>
      </c>
      <c r="M3031" t="s">
        <v>31</v>
      </c>
      <c r="N3031">
        <v>753</v>
      </c>
      <c r="O3031">
        <v>112.95</v>
      </c>
      <c r="P3031" t="s">
        <v>2788</v>
      </c>
      <c r="Q3031">
        <v>753</v>
      </c>
      <c r="R3031">
        <v>12.42</v>
      </c>
      <c r="S3031" t="s">
        <v>33</v>
      </c>
      <c r="T3031">
        <v>753</v>
      </c>
      <c r="U3031">
        <v>57.230000000000004</v>
      </c>
      <c r="V3031" t="s">
        <v>33</v>
      </c>
      <c r="W3031" t="s">
        <v>33</v>
      </c>
      <c r="X3031" t="s">
        <v>6546</v>
      </c>
      <c r="Y3031" t="s">
        <v>44</v>
      </c>
      <c r="Z3031" t="s">
        <v>3223</v>
      </c>
      <c r="AA3031" t="s">
        <v>3224</v>
      </c>
      <c r="AC3031" s="13" t="str">
        <f t="shared" si="486"/>
        <v>000169014</v>
      </c>
      <c r="AD3031" t="str">
        <f t="shared" si="487"/>
        <v>30/11/2015</v>
      </c>
      <c r="AE3031" t="str">
        <f t="shared" si="488"/>
        <v>14942617000130</v>
      </c>
      <c r="AF3031" s="14">
        <f t="shared" si="489"/>
        <v>865.95</v>
      </c>
      <c r="AG3031">
        <f t="shared" si="490"/>
        <v>0</v>
      </c>
      <c r="AH3031">
        <f t="shared" si="491"/>
        <v>1</v>
      </c>
      <c r="AI3031" s="16">
        <v>6786453</v>
      </c>
      <c r="AJ3031" s="16" t="s">
        <v>7519</v>
      </c>
      <c r="AK3031" s="16" t="s">
        <v>5967</v>
      </c>
      <c r="AL3031" s="16" t="s">
        <v>5968</v>
      </c>
      <c r="AM3031" s="16" t="s">
        <v>7143</v>
      </c>
      <c r="AN3031">
        <v>2</v>
      </c>
      <c r="AO3031">
        <f>VLOOKUP(TRIM(AL3031),'Parcela Dedutivel'!$A$1:$B$65536,2,FALSE)</f>
        <v>3.2596409999999999E-2</v>
      </c>
      <c r="AP3031" s="15">
        <f t="shared" si="492"/>
        <v>3.2596409999999999E-2</v>
      </c>
      <c r="AQ3031" s="16">
        <f t="shared" si="493"/>
        <v>6.5192819999999999E-2</v>
      </c>
      <c r="AV3031" s="18"/>
      <c r="AY3031" s="17"/>
      <c r="AZ3031" s="17"/>
    </row>
    <row r="3032" spans="1:52" hidden="1" x14ac:dyDescent="0.25">
      <c r="A3032" t="s">
        <v>26</v>
      </c>
      <c r="B3032" t="s">
        <v>6818</v>
      </c>
      <c r="C3032">
        <v>42338</v>
      </c>
      <c r="D3032" t="s">
        <v>2787</v>
      </c>
      <c r="E3032" t="s">
        <v>6979</v>
      </c>
      <c r="F3032" t="s">
        <v>29</v>
      </c>
      <c r="G3032">
        <v>1064.54</v>
      </c>
      <c r="H3032">
        <v>925.69</v>
      </c>
      <c r="I3032">
        <v>166.62</v>
      </c>
      <c r="J3032" t="s">
        <v>61</v>
      </c>
      <c r="K3032">
        <v>0</v>
      </c>
      <c r="L3032">
        <v>0</v>
      </c>
      <c r="M3032" t="s">
        <v>31</v>
      </c>
      <c r="N3032">
        <v>925.69</v>
      </c>
      <c r="O3032">
        <v>138.85</v>
      </c>
      <c r="P3032" t="s">
        <v>2788</v>
      </c>
      <c r="Q3032">
        <v>925.69</v>
      </c>
      <c r="R3032">
        <v>15.27</v>
      </c>
      <c r="S3032" t="s">
        <v>33</v>
      </c>
      <c r="T3032">
        <v>925.69</v>
      </c>
      <c r="U3032">
        <v>70.350000000000009</v>
      </c>
      <c r="V3032" t="s">
        <v>33</v>
      </c>
      <c r="W3032" t="s">
        <v>33</v>
      </c>
      <c r="X3032" t="s">
        <v>2747</v>
      </c>
      <c r="Y3032" t="s">
        <v>44</v>
      </c>
      <c r="Z3032" t="s">
        <v>1515</v>
      </c>
      <c r="AA3032" t="s">
        <v>1516</v>
      </c>
      <c r="AC3032" s="13" t="str">
        <f t="shared" si="486"/>
        <v>000169015</v>
      </c>
      <c r="AD3032" t="str">
        <f t="shared" si="487"/>
        <v>30/11/2015</v>
      </c>
      <c r="AE3032" t="str">
        <f t="shared" si="488"/>
        <v>59578948000171</v>
      </c>
      <c r="AF3032" s="14">
        <f t="shared" si="489"/>
        <v>1064.54</v>
      </c>
      <c r="AG3032">
        <f t="shared" si="490"/>
        <v>0</v>
      </c>
      <c r="AH3032">
        <f t="shared" si="491"/>
        <v>1</v>
      </c>
      <c r="AI3032" s="16">
        <v>1900</v>
      </c>
      <c r="AJ3032" s="16" t="s">
        <v>7191</v>
      </c>
      <c r="AK3032" s="16" t="s">
        <v>2128</v>
      </c>
      <c r="AL3032" s="16" t="s">
        <v>97</v>
      </c>
      <c r="AM3032" s="16" t="s">
        <v>7193</v>
      </c>
      <c r="AN3032">
        <v>1</v>
      </c>
      <c r="AO3032" t="e">
        <f>VLOOKUP(TRIM(AL3032),'Parcela Dedutivel'!$A$1:$B$65536,2,FALSE)</f>
        <v>#N/A</v>
      </c>
      <c r="AP3032" s="15">
        <f t="shared" si="492"/>
        <v>0</v>
      </c>
      <c r="AQ3032" s="16">
        <f t="shared" si="493"/>
        <v>0</v>
      </c>
      <c r="AV3032" s="18"/>
      <c r="AY3032" s="17"/>
      <c r="AZ3032" s="17"/>
    </row>
    <row r="3033" spans="1:52" hidden="1" x14ac:dyDescent="0.25">
      <c r="A3033" t="s">
        <v>26</v>
      </c>
      <c r="B3033" t="s">
        <v>6819</v>
      </c>
      <c r="C3033">
        <v>42338</v>
      </c>
      <c r="D3033" t="s">
        <v>2787</v>
      </c>
      <c r="E3033" t="s">
        <v>6979</v>
      </c>
      <c r="F3033" t="s">
        <v>29</v>
      </c>
      <c r="G3033">
        <v>684.93000000000006</v>
      </c>
      <c r="H3033">
        <v>595.59</v>
      </c>
      <c r="I3033">
        <v>107.21000000000001</v>
      </c>
      <c r="J3033" t="s">
        <v>61</v>
      </c>
      <c r="K3033">
        <v>0</v>
      </c>
      <c r="L3033">
        <v>0</v>
      </c>
      <c r="M3033" t="s">
        <v>31</v>
      </c>
      <c r="N3033">
        <v>595.59</v>
      </c>
      <c r="O3033">
        <v>89.34</v>
      </c>
      <c r="P3033" t="s">
        <v>2788</v>
      </c>
      <c r="Q3033">
        <v>595.59</v>
      </c>
      <c r="R3033">
        <v>9.83</v>
      </c>
      <c r="S3033" t="s">
        <v>33</v>
      </c>
      <c r="T3033">
        <v>595.59</v>
      </c>
      <c r="U3033">
        <v>45.26</v>
      </c>
      <c r="V3033" t="s">
        <v>33</v>
      </c>
      <c r="W3033" t="s">
        <v>33</v>
      </c>
      <c r="X3033" t="s">
        <v>244</v>
      </c>
      <c r="Y3033" t="s">
        <v>91</v>
      </c>
      <c r="Z3033" t="s">
        <v>6801</v>
      </c>
      <c r="AA3033" t="s">
        <v>6802</v>
      </c>
      <c r="AC3033" s="13" t="str">
        <f t="shared" si="486"/>
        <v>000169016</v>
      </c>
      <c r="AD3033" t="str">
        <f t="shared" si="487"/>
        <v>30/11/2015</v>
      </c>
      <c r="AE3033" t="str">
        <f t="shared" si="488"/>
        <v>46044053002906</v>
      </c>
      <c r="AF3033" s="14">
        <f t="shared" si="489"/>
        <v>684.93000000000006</v>
      </c>
      <c r="AG3033">
        <f t="shared" si="490"/>
        <v>0</v>
      </c>
      <c r="AH3033">
        <f t="shared" si="491"/>
        <v>1</v>
      </c>
      <c r="AI3033" s="16">
        <v>1900</v>
      </c>
      <c r="AJ3033" s="16" t="s">
        <v>7191</v>
      </c>
      <c r="AK3033" s="16" t="s">
        <v>2128</v>
      </c>
      <c r="AL3033" s="16" t="s">
        <v>100</v>
      </c>
      <c r="AM3033" s="16" t="s">
        <v>7193</v>
      </c>
      <c r="AN3033">
        <v>8</v>
      </c>
      <c r="AO3033" t="e">
        <f>VLOOKUP(TRIM(AL3033),'Parcela Dedutivel'!$A$1:$B$65536,2,FALSE)</f>
        <v>#N/A</v>
      </c>
      <c r="AP3033" s="15">
        <f t="shared" si="492"/>
        <v>0</v>
      </c>
      <c r="AQ3033" s="16">
        <f t="shared" si="493"/>
        <v>0</v>
      </c>
      <c r="AV3033" s="18"/>
      <c r="AY3033" s="17"/>
      <c r="AZ3033" s="17"/>
    </row>
    <row r="3034" spans="1:52" hidden="1" x14ac:dyDescent="0.25">
      <c r="A3034" t="s">
        <v>26</v>
      </c>
      <c r="B3034" t="s">
        <v>6820</v>
      </c>
      <c r="C3034">
        <v>42338</v>
      </c>
      <c r="D3034" t="s">
        <v>2787</v>
      </c>
      <c r="E3034" t="s">
        <v>6979</v>
      </c>
      <c r="F3034" t="s">
        <v>29</v>
      </c>
      <c r="G3034">
        <v>323.44</v>
      </c>
      <c r="H3034">
        <v>323.44</v>
      </c>
      <c r="I3034">
        <v>58.22</v>
      </c>
      <c r="J3034" t="s">
        <v>30</v>
      </c>
      <c r="K3034">
        <v>0</v>
      </c>
      <c r="L3034">
        <v>0</v>
      </c>
      <c r="M3034" t="s">
        <v>31</v>
      </c>
      <c r="N3034">
        <v>0</v>
      </c>
      <c r="O3034">
        <v>0</v>
      </c>
      <c r="P3034" t="s">
        <v>31</v>
      </c>
      <c r="Q3034">
        <v>323.44</v>
      </c>
      <c r="R3034">
        <v>5.34</v>
      </c>
      <c r="S3034" t="s">
        <v>33</v>
      </c>
      <c r="T3034">
        <v>323.44</v>
      </c>
      <c r="U3034">
        <v>24.580000000000002</v>
      </c>
      <c r="V3034" t="s">
        <v>33</v>
      </c>
      <c r="W3034" t="s">
        <v>33</v>
      </c>
      <c r="X3034" t="s">
        <v>5425</v>
      </c>
      <c r="Y3034" t="s">
        <v>99</v>
      </c>
      <c r="Z3034" t="s">
        <v>5426</v>
      </c>
      <c r="AA3034" t="s">
        <v>5427</v>
      </c>
      <c r="AC3034" s="13" t="str">
        <f t="shared" si="486"/>
        <v>000169017</v>
      </c>
      <c r="AD3034" t="str">
        <f t="shared" si="487"/>
        <v>30/11/2015</v>
      </c>
      <c r="AE3034" t="str">
        <f t="shared" si="488"/>
        <v>06047087000724</v>
      </c>
      <c r="AF3034" s="14">
        <f t="shared" si="489"/>
        <v>323.44</v>
      </c>
      <c r="AG3034">
        <f t="shared" si="490"/>
        <v>0</v>
      </c>
      <c r="AH3034">
        <f t="shared" si="491"/>
        <v>1</v>
      </c>
      <c r="AI3034" s="16">
        <v>6790179</v>
      </c>
      <c r="AJ3034" s="16" t="s">
        <v>7397</v>
      </c>
      <c r="AK3034" s="16" t="s">
        <v>5974</v>
      </c>
      <c r="AL3034" s="16" t="s">
        <v>3399</v>
      </c>
      <c r="AM3034" s="16" t="s">
        <v>7143</v>
      </c>
      <c r="AN3034">
        <v>600</v>
      </c>
      <c r="AO3034">
        <f>VLOOKUP(TRIM(AL3034),'Parcela Dedutivel'!$A$1:$B$65536,2,FALSE)</f>
        <v>0</v>
      </c>
      <c r="AP3034" s="15">
        <f t="shared" si="492"/>
        <v>0</v>
      </c>
      <c r="AQ3034" s="16">
        <f t="shared" si="493"/>
        <v>0</v>
      </c>
      <c r="AV3034" s="18"/>
      <c r="AY3034" s="17"/>
      <c r="AZ3034" s="17"/>
    </row>
    <row r="3035" spans="1:52" hidden="1" x14ac:dyDescent="0.25">
      <c r="A3035" t="s">
        <v>26</v>
      </c>
      <c r="B3035" t="s">
        <v>6821</v>
      </c>
      <c r="C3035">
        <v>42338</v>
      </c>
      <c r="D3035" t="s">
        <v>2841</v>
      </c>
      <c r="E3035" t="s">
        <v>6979</v>
      </c>
      <c r="F3035" t="s">
        <v>393</v>
      </c>
      <c r="G3035">
        <v>1426.9299999999998</v>
      </c>
      <c r="H3035">
        <v>1240.81</v>
      </c>
      <c r="I3035">
        <v>49.63</v>
      </c>
      <c r="J3035" t="s">
        <v>61</v>
      </c>
      <c r="K3035">
        <v>0</v>
      </c>
      <c r="L3035">
        <v>0</v>
      </c>
      <c r="M3035" t="s">
        <v>31</v>
      </c>
      <c r="N3035">
        <v>1240.81</v>
      </c>
      <c r="O3035">
        <v>186.12</v>
      </c>
      <c r="P3035" t="s">
        <v>2788</v>
      </c>
      <c r="Q3035">
        <v>1240.81</v>
      </c>
      <c r="R3035">
        <v>20.47</v>
      </c>
      <c r="S3035" t="s">
        <v>33</v>
      </c>
      <c r="T3035">
        <v>1240.81</v>
      </c>
      <c r="U3035">
        <v>94.3</v>
      </c>
      <c r="V3035" t="s">
        <v>33</v>
      </c>
      <c r="W3035" t="s">
        <v>33</v>
      </c>
      <c r="X3035" t="s">
        <v>4990</v>
      </c>
      <c r="Y3035" t="s">
        <v>91</v>
      </c>
      <c r="Z3035" t="s">
        <v>3243</v>
      </c>
      <c r="AA3035" t="s">
        <v>3244</v>
      </c>
      <c r="AC3035" s="13" t="str">
        <f t="shared" si="486"/>
        <v>000169018</v>
      </c>
      <c r="AD3035" t="str">
        <f t="shared" si="487"/>
        <v>30/11/2015</v>
      </c>
      <c r="AE3035" t="str">
        <f t="shared" si="488"/>
        <v>07341362000195</v>
      </c>
      <c r="AF3035" s="14">
        <f t="shared" si="489"/>
        <v>1426.9299999999998</v>
      </c>
      <c r="AG3035">
        <f t="shared" si="490"/>
        <v>0</v>
      </c>
      <c r="AH3035">
        <f t="shared" si="491"/>
        <v>1</v>
      </c>
      <c r="AI3035" s="16">
        <v>1900</v>
      </c>
      <c r="AJ3035" s="16" t="s">
        <v>7191</v>
      </c>
      <c r="AK3035" s="16" t="s">
        <v>2128</v>
      </c>
      <c r="AL3035" s="16" t="s">
        <v>102</v>
      </c>
      <c r="AM3035" s="16" t="s">
        <v>7193</v>
      </c>
      <c r="AN3035">
        <v>23</v>
      </c>
      <c r="AO3035" t="e">
        <f>VLOOKUP(TRIM(AL3035),'Parcela Dedutivel'!$A$1:$B$65536,2,FALSE)</f>
        <v>#N/A</v>
      </c>
      <c r="AP3035" s="15">
        <f t="shared" si="492"/>
        <v>0</v>
      </c>
      <c r="AQ3035" s="16">
        <f t="shared" si="493"/>
        <v>0</v>
      </c>
      <c r="AV3035" s="18"/>
      <c r="AY3035" s="17"/>
      <c r="AZ3035" s="17"/>
    </row>
    <row r="3036" spans="1:52" hidden="1" x14ac:dyDescent="0.25">
      <c r="A3036" t="s">
        <v>26</v>
      </c>
      <c r="B3036" t="s">
        <v>6821</v>
      </c>
      <c r="C3036">
        <v>42338</v>
      </c>
      <c r="D3036" t="s">
        <v>2841</v>
      </c>
      <c r="E3036" t="s">
        <v>6979</v>
      </c>
      <c r="F3036" t="s">
        <v>393</v>
      </c>
      <c r="G3036">
        <v>175.82000000000002</v>
      </c>
      <c r="H3036">
        <v>146.52000000000001</v>
      </c>
      <c r="I3036">
        <v>5.86</v>
      </c>
      <c r="J3036" t="s">
        <v>61</v>
      </c>
      <c r="K3036">
        <v>0</v>
      </c>
      <c r="L3036">
        <v>0</v>
      </c>
      <c r="M3036" t="s">
        <v>31</v>
      </c>
      <c r="N3036">
        <v>146.52000000000001</v>
      </c>
      <c r="O3036">
        <v>29.3</v>
      </c>
      <c r="P3036" t="s">
        <v>2788</v>
      </c>
      <c r="Q3036">
        <v>146.52000000000001</v>
      </c>
      <c r="R3036">
        <v>2.42</v>
      </c>
      <c r="S3036" t="s">
        <v>33</v>
      </c>
      <c r="T3036">
        <v>146.52000000000001</v>
      </c>
      <c r="U3036">
        <v>11.14</v>
      </c>
      <c r="V3036" t="s">
        <v>33</v>
      </c>
      <c r="W3036" t="s">
        <v>33</v>
      </c>
      <c r="X3036" t="s">
        <v>4990</v>
      </c>
      <c r="Y3036" t="s">
        <v>99</v>
      </c>
      <c r="Z3036" t="s">
        <v>126</v>
      </c>
      <c r="AA3036" t="s">
        <v>127</v>
      </c>
      <c r="AC3036" s="13" t="str">
        <f t="shared" si="486"/>
        <v>000169018</v>
      </c>
      <c r="AD3036" t="str">
        <f t="shared" si="487"/>
        <v>30/11/2015</v>
      </c>
      <c r="AE3036" t="str">
        <f t="shared" si="488"/>
        <v>07341362000195</v>
      </c>
      <c r="AF3036" s="14">
        <f t="shared" si="489"/>
        <v>175.82000000000002</v>
      </c>
      <c r="AG3036">
        <f t="shared" si="490"/>
        <v>0</v>
      </c>
      <c r="AH3036">
        <f t="shared" si="491"/>
        <v>1</v>
      </c>
      <c r="AI3036" s="16">
        <v>6782684</v>
      </c>
      <c r="AJ3036" s="16" t="s">
        <v>7390</v>
      </c>
      <c r="AK3036" s="16" t="s">
        <v>5975</v>
      </c>
      <c r="AL3036" s="16" t="s">
        <v>4041</v>
      </c>
      <c r="AM3036" s="16" t="s">
        <v>7193</v>
      </c>
      <c r="AN3036">
        <v>2</v>
      </c>
      <c r="AO3036" t="e">
        <f>VLOOKUP(TRIM(AL3036),'Parcela Dedutivel'!$A$1:$B$65536,2,FALSE)</f>
        <v>#N/A</v>
      </c>
      <c r="AP3036" s="15">
        <f t="shared" si="492"/>
        <v>0</v>
      </c>
      <c r="AQ3036" s="16">
        <f t="shared" si="493"/>
        <v>0</v>
      </c>
      <c r="AV3036" s="18"/>
      <c r="AY3036" s="17"/>
      <c r="AZ3036" s="17"/>
    </row>
    <row r="3037" spans="1:52" hidden="1" x14ac:dyDescent="0.25">
      <c r="A3037" t="s">
        <v>26</v>
      </c>
      <c r="B3037" t="s">
        <v>6821</v>
      </c>
      <c r="C3037">
        <v>42338</v>
      </c>
      <c r="D3037" t="s">
        <v>2841</v>
      </c>
      <c r="E3037" t="s">
        <v>6979</v>
      </c>
      <c r="F3037" t="s">
        <v>393</v>
      </c>
      <c r="G3037">
        <v>507.59000000000003</v>
      </c>
      <c r="H3037">
        <v>441.38</v>
      </c>
      <c r="I3037">
        <v>17.66</v>
      </c>
      <c r="J3037" t="s">
        <v>61</v>
      </c>
      <c r="K3037">
        <v>0</v>
      </c>
      <c r="L3037">
        <v>0</v>
      </c>
      <c r="M3037" t="s">
        <v>31</v>
      </c>
      <c r="N3037">
        <v>441.38</v>
      </c>
      <c r="O3037">
        <v>66.210000000000008</v>
      </c>
      <c r="P3037" t="s">
        <v>2788</v>
      </c>
      <c r="Q3037">
        <v>441.38</v>
      </c>
      <c r="R3037">
        <v>7.28</v>
      </c>
      <c r="S3037" t="s">
        <v>33</v>
      </c>
      <c r="T3037">
        <v>441.38</v>
      </c>
      <c r="U3037">
        <v>33.54</v>
      </c>
      <c r="V3037" t="s">
        <v>33</v>
      </c>
      <c r="W3037" t="s">
        <v>33</v>
      </c>
      <c r="X3037" t="s">
        <v>4990</v>
      </c>
      <c r="Y3037" t="s">
        <v>91</v>
      </c>
      <c r="Z3037" t="s">
        <v>6822</v>
      </c>
      <c r="AA3037" t="s">
        <v>6823</v>
      </c>
      <c r="AC3037" s="13" t="str">
        <f t="shared" si="486"/>
        <v>000169018</v>
      </c>
      <c r="AD3037" t="str">
        <f t="shared" si="487"/>
        <v>30/11/2015</v>
      </c>
      <c r="AE3037" t="str">
        <f t="shared" si="488"/>
        <v>07341362000195</v>
      </c>
      <c r="AF3037" s="14">
        <f t="shared" si="489"/>
        <v>507.59000000000003</v>
      </c>
      <c r="AG3037">
        <f t="shared" si="490"/>
        <v>0</v>
      </c>
      <c r="AH3037">
        <f t="shared" si="491"/>
        <v>1</v>
      </c>
      <c r="AI3037" s="16">
        <v>1900</v>
      </c>
      <c r="AJ3037" s="16" t="s">
        <v>7191</v>
      </c>
      <c r="AK3037" s="16" t="s">
        <v>2128</v>
      </c>
      <c r="AL3037" s="16" t="s">
        <v>104</v>
      </c>
      <c r="AM3037" s="16" t="s">
        <v>7193</v>
      </c>
      <c r="AN3037">
        <v>9</v>
      </c>
      <c r="AO3037" t="e">
        <f>VLOOKUP(TRIM(AL3037),'Parcela Dedutivel'!$A$1:$B$65536,2,FALSE)</f>
        <v>#N/A</v>
      </c>
      <c r="AP3037" s="15">
        <f t="shared" si="492"/>
        <v>0</v>
      </c>
      <c r="AQ3037" s="16">
        <f t="shared" si="493"/>
        <v>0</v>
      </c>
      <c r="AV3037" s="18"/>
      <c r="AY3037" s="17"/>
      <c r="AZ3037" s="17"/>
    </row>
    <row r="3038" spans="1:52" hidden="1" x14ac:dyDescent="0.25">
      <c r="A3038" t="s">
        <v>26</v>
      </c>
      <c r="B3038" t="s">
        <v>6821</v>
      </c>
      <c r="C3038">
        <v>42338</v>
      </c>
      <c r="D3038" t="s">
        <v>2841</v>
      </c>
      <c r="E3038" t="s">
        <v>6979</v>
      </c>
      <c r="F3038" t="s">
        <v>393</v>
      </c>
      <c r="G3038">
        <v>1086.1100000000001</v>
      </c>
      <c r="H3038">
        <v>944.44</v>
      </c>
      <c r="I3038">
        <v>37.78</v>
      </c>
      <c r="J3038" t="s">
        <v>61</v>
      </c>
      <c r="K3038">
        <v>0</v>
      </c>
      <c r="L3038">
        <v>0</v>
      </c>
      <c r="M3038" t="s">
        <v>31</v>
      </c>
      <c r="N3038">
        <v>944.44</v>
      </c>
      <c r="O3038">
        <v>141.67000000000002</v>
      </c>
      <c r="P3038" t="s">
        <v>2788</v>
      </c>
      <c r="Q3038">
        <v>944.44</v>
      </c>
      <c r="R3038">
        <v>15.58</v>
      </c>
      <c r="S3038" t="s">
        <v>33</v>
      </c>
      <c r="T3038">
        <v>944.44</v>
      </c>
      <c r="U3038">
        <v>71.78</v>
      </c>
      <c r="V3038" t="s">
        <v>33</v>
      </c>
      <c r="W3038" t="s">
        <v>33</v>
      </c>
      <c r="X3038" t="s">
        <v>4990</v>
      </c>
      <c r="Y3038" t="s">
        <v>91</v>
      </c>
      <c r="Z3038" t="s">
        <v>4494</v>
      </c>
      <c r="AA3038" t="s">
        <v>4495</v>
      </c>
      <c r="AC3038" s="13" t="str">
        <f t="shared" si="486"/>
        <v>000169018</v>
      </c>
      <c r="AD3038" t="str">
        <f t="shared" si="487"/>
        <v>30/11/2015</v>
      </c>
      <c r="AE3038" t="str">
        <f t="shared" si="488"/>
        <v>07341362000195</v>
      </c>
      <c r="AF3038" s="14">
        <f t="shared" si="489"/>
        <v>1086.1100000000001</v>
      </c>
      <c r="AG3038">
        <f t="shared" si="490"/>
        <v>0</v>
      </c>
      <c r="AH3038">
        <f t="shared" si="491"/>
        <v>1</v>
      </c>
      <c r="AI3038" s="16">
        <v>1040</v>
      </c>
      <c r="AJ3038" s="16" t="s">
        <v>7191</v>
      </c>
      <c r="AK3038" s="16" t="s">
        <v>2298</v>
      </c>
      <c r="AL3038" s="16" t="s">
        <v>2299</v>
      </c>
      <c r="AM3038" s="16" t="s">
        <v>7193</v>
      </c>
      <c r="AN3038">
        <v>100</v>
      </c>
      <c r="AO3038" t="e">
        <f>VLOOKUP(TRIM(AL3038),'Parcela Dedutivel'!$A$1:$B$65536,2,FALSE)</f>
        <v>#N/A</v>
      </c>
      <c r="AP3038" s="15">
        <f t="shared" si="492"/>
        <v>0</v>
      </c>
      <c r="AQ3038" s="16">
        <f t="shared" si="493"/>
        <v>0</v>
      </c>
      <c r="AV3038" s="18"/>
      <c r="AY3038" s="17"/>
      <c r="AZ3038" s="17"/>
    </row>
    <row r="3039" spans="1:52" hidden="1" x14ac:dyDescent="0.25">
      <c r="A3039" t="s">
        <v>26</v>
      </c>
      <c r="B3039" t="s">
        <v>6821</v>
      </c>
      <c r="C3039">
        <v>42338</v>
      </c>
      <c r="D3039" t="s">
        <v>3221</v>
      </c>
      <c r="E3039" t="s">
        <v>6979</v>
      </c>
      <c r="F3039" t="s">
        <v>393</v>
      </c>
      <c r="G3039">
        <v>86.78</v>
      </c>
      <c r="H3039">
        <v>65.95</v>
      </c>
      <c r="I3039">
        <v>2.64</v>
      </c>
      <c r="J3039" t="s">
        <v>3082</v>
      </c>
      <c r="K3039">
        <v>106.17</v>
      </c>
      <c r="L3039">
        <v>17.53</v>
      </c>
      <c r="M3039" t="s">
        <v>3082</v>
      </c>
      <c r="N3039">
        <v>65.95</v>
      </c>
      <c r="O3039">
        <v>3.3000000000000003</v>
      </c>
      <c r="P3039" t="s">
        <v>2788</v>
      </c>
      <c r="Q3039">
        <v>65.95</v>
      </c>
      <c r="R3039">
        <v>1.0900000000000001</v>
      </c>
      <c r="S3039" t="s">
        <v>33</v>
      </c>
      <c r="T3039">
        <v>65.95</v>
      </c>
      <c r="U3039">
        <v>5.01</v>
      </c>
      <c r="V3039" t="s">
        <v>33</v>
      </c>
      <c r="W3039" t="s">
        <v>33</v>
      </c>
      <c r="X3039" t="s">
        <v>4990</v>
      </c>
      <c r="Y3039" t="s">
        <v>696</v>
      </c>
      <c r="Z3039" t="s">
        <v>1513</v>
      </c>
      <c r="AA3039" t="s">
        <v>6824</v>
      </c>
      <c r="AC3039" s="13" t="str">
        <f t="shared" si="486"/>
        <v>000169018</v>
      </c>
      <c r="AD3039" t="str">
        <f t="shared" si="487"/>
        <v>30/11/2015</v>
      </c>
      <c r="AE3039" t="str">
        <f t="shared" si="488"/>
        <v>07341362000195</v>
      </c>
      <c r="AF3039" s="14">
        <f t="shared" si="489"/>
        <v>86.78</v>
      </c>
      <c r="AG3039">
        <f t="shared" si="490"/>
        <v>0</v>
      </c>
      <c r="AH3039">
        <f t="shared" si="491"/>
        <v>1</v>
      </c>
      <c r="AI3039" s="16">
        <v>1040</v>
      </c>
      <c r="AJ3039" s="16" t="s">
        <v>7191</v>
      </c>
      <c r="AK3039" s="16" t="s">
        <v>2298</v>
      </c>
      <c r="AL3039" s="16" t="s">
        <v>2301</v>
      </c>
      <c r="AM3039" s="16" t="s">
        <v>7193</v>
      </c>
      <c r="AN3039">
        <v>200</v>
      </c>
      <c r="AO3039" t="e">
        <f>VLOOKUP(TRIM(AL3039),'Parcela Dedutivel'!$A$1:$B$65536,2,FALSE)</f>
        <v>#N/A</v>
      </c>
      <c r="AP3039" s="15">
        <f t="shared" si="492"/>
        <v>0</v>
      </c>
      <c r="AQ3039" s="16">
        <f t="shared" si="493"/>
        <v>0</v>
      </c>
      <c r="AV3039" s="18"/>
      <c r="AY3039" s="17"/>
      <c r="AZ3039" s="17"/>
    </row>
    <row r="3040" spans="1:52" hidden="1" x14ac:dyDescent="0.25">
      <c r="A3040" t="s">
        <v>26</v>
      </c>
      <c r="B3040" t="s">
        <v>6825</v>
      </c>
      <c r="C3040">
        <v>42338</v>
      </c>
      <c r="D3040" t="s">
        <v>2841</v>
      </c>
      <c r="E3040" t="s">
        <v>6979</v>
      </c>
      <c r="F3040" t="s">
        <v>478</v>
      </c>
      <c r="G3040">
        <v>10059.01</v>
      </c>
      <c r="H3040">
        <v>10059.01</v>
      </c>
      <c r="I3040">
        <v>402.36</v>
      </c>
      <c r="J3040" t="s">
        <v>61</v>
      </c>
      <c r="K3040">
        <v>0</v>
      </c>
      <c r="L3040">
        <v>0</v>
      </c>
      <c r="M3040" t="s">
        <v>31</v>
      </c>
      <c r="N3040">
        <v>0</v>
      </c>
      <c r="O3040">
        <v>0</v>
      </c>
      <c r="P3040" t="s">
        <v>31</v>
      </c>
      <c r="Q3040">
        <v>10059.01</v>
      </c>
      <c r="R3040">
        <v>165.97</v>
      </c>
      <c r="S3040" t="s">
        <v>33</v>
      </c>
      <c r="T3040">
        <v>10059.01</v>
      </c>
      <c r="U3040">
        <v>764.48</v>
      </c>
      <c r="V3040" t="s">
        <v>33</v>
      </c>
      <c r="W3040" t="s">
        <v>33</v>
      </c>
      <c r="X3040" t="s">
        <v>3234</v>
      </c>
      <c r="Y3040" t="s">
        <v>1024</v>
      </c>
      <c r="Z3040" t="s">
        <v>6826</v>
      </c>
      <c r="AA3040" t="s">
        <v>6827</v>
      </c>
      <c r="AC3040" s="13" t="str">
        <f t="shared" si="486"/>
        <v>000169019</v>
      </c>
      <c r="AD3040" t="str">
        <f t="shared" si="487"/>
        <v>30/11/2015</v>
      </c>
      <c r="AE3040" t="str">
        <f t="shared" si="488"/>
        <v>46044053005417</v>
      </c>
      <c r="AF3040" s="14">
        <f t="shared" si="489"/>
        <v>10059.01</v>
      </c>
      <c r="AG3040">
        <f t="shared" si="490"/>
        <v>0</v>
      </c>
      <c r="AH3040">
        <f t="shared" si="491"/>
        <v>1</v>
      </c>
      <c r="AI3040" s="16">
        <v>1900</v>
      </c>
      <c r="AJ3040" s="16" t="s">
        <v>7191</v>
      </c>
      <c r="AK3040" s="16" t="s">
        <v>2128</v>
      </c>
      <c r="AL3040" s="16" t="s">
        <v>106</v>
      </c>
      <c r="AM3040" s="16" t="s">
        <v>7193</v>
      </c>
      <c r="AN3040">
        <v>33</v>
      </c>
      <c r="AO3040" t="e">
        <f>VLOOKUP(TRIM(AL3040),'Parcela Dedutivel'!$A$1:$B$65536,2,FALSE)</f>
        <v>#N/A</v>
      </c>
      <c r="AP3040" s="15">
        <f t="shared" si="492"/>
        <v>0</v>
      </c>
      <c r="AQ3040" s="16">
        <f t="shared" si="493"/>
        <v>0</v>
      </c>
      <c r="AV3040" s="18"/>
      <c r="AY3040" s="17"/>
      <c r="AZ3040" s="17"/>
    </row>
    <row r="3041" spans="1:52" hidden="1" x14ac:dyDescent="0.25">
      <c r="A3041" t="s">
        <v>26</v>
      </c>
      <c r="B3041" t="s">
        <v>6828</v>
      </c>
      <c r="C3041">
        <v>42338</v>
      </c>
      <c r="D3041" t="s">
        <v>2817</v>
      </c>
      <c r="E3041" t="s">
        <v>6979</v>
      </c>
      <c r="F3041" t="s">
        <v>179</v>
      </c>
      <c r="G3041">
        <v>984.73</v>
      </c>
      <c r="H3041">
        <v>984.73</v>
      </c>
      <c r="I3041">
        <v>39.39</v>
      </c>
      <c r="J3041" t="s">
        <v>1555</v>
      </c>
      <c r="K3041">
        <v>0</v>
      </c>
      <c r="L3041">
        <v>0</v>
      </c>
      <c r="M3041" t="s">
        <v>31</v>
      </c>
      <c r="N3041">
        <v>0</v>
      </c>
      <c r="O3041">
        <v>0</v>
      </c>
      <c r="P3041" t="s">
        <v>31</v>
      </c>
      <c r="Q3041">
        <v>984.73</v>
      </c>
      <c r="R3041">
        <v>16.25</v>
      </c>
      <c r="S3041" t="s">
        <v>33</v>
      </c>
      <c r="T3041">
        <v>984.73</v>
      </c>
      <c r="U3041">
        <v>74.84</v>
      </c>
      <c r="V3041" t="s">
        <v>33</v>
      </c>
      <c r="W3041" t="s">
        <v>33</v>
      </c>
      <c r="X3041" t="s">
        <v>3006</v>
      </c>
      <c r="Y3041" t="s">
        <v>2556</v>
      </c>
      <c r="Z3041" t="s">
        <v>3094</v>
      </c>
      <c r="AA3041" t="s">
        <v>3095</v>
      </c>
      <c r="AC3041" s="13" t="str">
        <f t="shared" si="486"/>
        <v>000169020</v>
      </c>
      <c r="AD3041" t="str">
        <f t="shared" si="487"/>
        <v>30/11/2015</v>
      </c>
      <c r="AE3041" t="str">
        <f t="shared" si="488"/>
        <v>76487032000125</v>
      </c>
      <c r="AF3041" s="14">
        <f t="shared" si="489"/>
        <v>984.73</v>
      </c>
      <c r="AG3041">
        <f t="shared" si="490"/>
        <v>0</v>
      </c>
      <c r="AH3041">
        <f t="shared" si="491"/>
        <v>1</v>
      </c>
      <c r="AI3041" s="16">
        <v>1040</v>
      </c>
      <c r="AJ3041" s="16" t="s">
        <v>7191</v>
      </c>
      <c r="AK3041" s="16" t="s">
        <v>2303</v>
      </c>
      <c r="AL3041" s="16" t="s">
        <v>663</v>
      </c>
      <c r="AM3041" s="16" t="s">
        <v>7193</v>
      </c>
      <c r="AN3041">
        <v>3</v>
      </c>
      <c r="AO3041" t="e">
        <f>VLOOKUP(TRIM(AL3041),'Parcela Dedutivel'!$A$1:$B$65536,2,FALSE)</f>
        <v>#N/A</v>
      </c>
      <c r="AP3041" s="15">
        <f t="shared" si="492"/>
        <v>0</v>
      </c>
      <c r="AQ3041" s="16">
        <f t="shared" si="493"/>
        <v>0</v>
      </c>
      <c r="AV3041" s="18"/>
      <c r="AY3041" s="17"/>
      <c r="AZ3041" s="17"/>
    </row>
    <row r="3042" spans="1:52" hidden="1" x14ac:dyDescent="0.25">
      <c r="A3042" t="s">
        <v>26</v>
      </c>
      <c r="B3042" t="s">
        <v>6828</v>
      </c>
      <c r="C3042">
        <v>42338</v>
      </c>
      <c r="D3042" t="s">
        <v>2817</v>
      </c>
      <c r="E3042" t="s">
        <v>6979</v>
      </c>
      <c r="F3042" t="s">
        <v>179</v>
      </c>
      <c r="G3042">
        <v>1353.9299999999998</v>
      </c>
      <c r="H3042">
        <v>1177.33</v>
      </c>
      <c r="I3042">
        <v>47.09</v>
      </c>
      <c r="J3042" t="s">
        <v>780</v>
      </c>
      <c r="K3042">
        <v>0</v>
      </c>
      <c r="L3042">
        <v>0</v>
      </c>
      <c r="M3042" t="s">
        <v>31</v>
      </c>
      <c r="N3042">
        <v>1177.33</v>
      </c>
      <c r="O3042">
        <v>176.6</v>
      </c>
      <c r="P3042" t="s">
        <v>2788</v>
      </c>
      <c r="Q3042">
        <v>1177.33</v>
      </c>
      <c r="R3042">
        <v>19.43</v>
      </c>
      <c r="S3042" t="s">
        <v>33</v>
      </c>
      <c r="T3042">
        <v>1177.33</v>
      </c>
      <c r="U3042">
        <v>89.48</v>
      </c>
      <c r="V3042" t="s">
        <v>33</v>
      </c>
      <c r="W3042" t="s">
        <v>33</v>
      </c>
      <c r="X3042" t="s">
        <v>3006</v>
      </c>
      <c r="Y3042" t="s">
        <v>91</v>
      </c>
      <c r="Z3042" t="s">
        <v>3092</v>
      </c>
      <c r="AA3042" t="s">
        <v>3093</v>
      </c>
      <c r="AC3042" s="13" t="str">
        <f t="shared" si="486"/>
        <v>000169020</v>
      </c>
      <c r="AD3042" t="str">
        <f t="shared" si="487"/>
        <v>30/11/2015</v>
      </c>
      <c r="AE3042" t="str">
        <f t="shared" si="488"/>
        <v>76487032000125</v>
      </c>
      <c r="AF3042" s="14">
        <f t="shared" si="489"/>
        <v>1353.9299999999998</v>
      </c>
      <c r="AG3042">
        <f t="shared" si="490"/>
        <v>0</v>
      </c>
      <c r="AH3042">
        <f t="shared" si="491"/>
        <v>1</v>
      </c>
      <c r="AI3042" s="16">
        <v>1040</v>
      </c>
      <c r="AJ3042" s="16" t="s">
        <v>7191</v>
      </c>
      <c r="AK3042" s="16" t="s">
        <v>2304</v>
      </c>
      <c r="AL3042" s="16" t="s">
        <v>2305</v>
      </c>
      <c r="AM3042" s="16" t="s">
        <v>7193</v>
      </c>
      <c r="AN3042">
        <v>7</v>
      </c>
      <c r="AO3042" t="e">
        <f>VLOOKUP(TRIM(AL3042),'Parcela Dedutivel'!$A$1:$B$65536,2,FALSE)</f>
        <v>#N/A</v>
      </c>
      <c r="AP3042" s="15">
        <f t="shared" si="492"/>
        <v>0</v>
      </c>
      <c r="AQ3042" s="16">
        <f t="shared" si="493"/>
        <v>0</v>
      </c>
      <c r="AV3042" s="18"/>
      <c r="AY3042" s="17"/>
      <c r="AZ3042" s="17"/>
    </row>
    <row r="3043" spans="1:52" hidden="1" x14ac:dyDescent="0.25">
      <c r="A3043" t="s">
        <v>26</v>
      </c>
      <c r="B3043" t="s">
        <v>6828</v>
      </c>
      <c r="C3043">
        <v>42338</v>
      </c>
      <c r="D3043" t="s">
        <v>2817</v>
      </c>
      <c r="E3043" t="s">
        <v>6979</v>
      </c>
      <c r="F3043" t="s">
        <v>179</v>
      </c>
      <c r="G3043">
        <v>136.41</v>
      </c>
      <c r="H3043">
        <v>118.62</v>
      </c>
      <c r="I3043">
        <v>4.74</v>
      </c>
      <c r="J3043" t="s">
        <v>780</v>
      </c>
      <c r="K3043">
        <v>0</v>
      </c>
      <c r="L3043">
        <v>0</v>
      </c>
      <c r="M3043" t="s">
        <v>31</v>
      </c>
      <c r="N3043">
        <v>118.62</v>
      </c>
      <c r="O3043">
        <v>17.79</v>
      </c>
      <c r="P3043" t="s">
        <v>2788</v>
      </c>
      <c r="Q3043">
        <v>118.62</v>
      </c>
      <c r="R3043">
        <v>1.96</v>
      </c>
      <c r="S3043" t="s">
        <v>33</v>
      </c>
      <c r="T3043">
        <v>118.62</v>
      </c>
      <c r="U3043">
        <v>9.02</v>
      </c>
      <c r="V3043" t="s">
        <v>33</v>
      </c>
      <c r="W3043" t="s">
        <v>33</v>
      </c>
      <c r="X3043" t="s">
        <v>3006</v>
      </c>
      <c r="Y3043" t="s">
        <v>91</v>
      </c>
      <c r="Z3043" t="s">
        <v>3090</v>
      </c>
      <c r="AA3043" t="s">
        <v>3091</v>
      </c>
      <c r="AC3043" s="13" t="str">
        <f t="shared" si="486"/>
        <v>000169020</v>
      </c>
      <c r="AD3043" t="str">
        <f t="shared" si="487"/>
        <v>30/11/2015</v>
      </c>
      <c r="AE3043" t="str">
        <f t="shared" si="488"/>
        <v>76487032000125</v>
      </c>
      <c r="AF3043" s="14">
        <f t="shared" si="489"/>
        <v>136.41</v>
      </c>
      <c r="AG3043">
        <f t="shared" si="490"/>
        <v>0</v>
      </c>
      <c r="AH3043">
        <f t="shared" si="491"/>
        <v>1</v>
      </c>
      <c r="AI3043" s="16">
        <v>1900</v>
      </c>
      <c r="AJ3043" s="16" t="s">
        <v>7191</v>
      </c>
      <c r="AK3043" s="16" t="s">
        <v>2128</v>
      </c>
      <c r="AL3043" s="16" t="s">
        <v>108</v>
      </c>
      <c r="AM3043" s="16" t="s">
        <v>7193</v>
      </c>
      <c r="AN3043">
        <v>7</v>
      </c>
      <c r="AO3043" t="e">
        <f>VLOOKUP(TRIM(AL3043),'Parcela Dedutivel'!$A$1:$B$65536,2,FALSE)</f>
        <v>#N/A</v>
      </c>
      <c r="AP3043" s="15">
        <f t="shared" si="492"/>
        <v>0</v>
      </c>
      <c r="AQ3043" s="16">
        <f t="shared" si="493"/>
        <v>0</v>
      </c>
      <c r="AV3043" s="18"/>
      <c r="AY3043" s="17"/>
      <c r="AZ3043" s="17"/>
    </row>
    <row r="3044" spans="1:52" hidden="1" x14ac:dyDescent="0.25">
      <c r="A3044" t="s">
        <v>26</v>
      </c>
      <c r="B3044" t="s">
        <v>6828</v>
      </c>
      <c r="C3044">
        <v>42338</v>
      </c>
      <c r="D3044" t="s">
        <v>2841</v>
      </c>
      <c r="E3044" t="s">
        <v>6979</v>
      </c>
      <c r="F3044" t="s">
        <v>179</v>
      </c>
      <c r="G3044">
        <v>2034.79</v>
      </c>
      <c r="H3044">
        <v>2034.79</v>
      </c>
      <c r="I3044">
        <v>244.17000000000002</v>
      </c>
      <c r="J3044" t="s">
        <v>30</v>
      </c>
      <c r="K3044">
        <v>0</v>
      </c>
      <c r="L3044">
        <v>0</v>
      </c>
      <c r="M3044" t="s">
        <v>31</v>
      </c>
      <c r="N3044">
        <v>0</v>
      </c>
      <c r="O3044">
        <v>0</v>
      </c>
      <c r="P3044" t="s">
        <v>31</v>
      </c>
      <c r="Q3044">
        <v>2034.79</v>
      </c>
      <c r="R3044">
        <v>33.57</v>
      </c>
      <c r="S3044" t="s">
        <v>33</v>
      </c>
      <c r="T3044">
        <v>2034.79</v>
      </c>
      <c r="U3044">
        <v>154.64000000000001</v>
      </c>
      <c r="V3044" t="s">
        <v>33</v>
      </c>
      <c r="W3044" t="s">
        <v>33</v>
      </c>
      <c r="X3044" t="s">
        <v>3006</v>
      </c>
      <c r="Y3044" t="s">
        <v>99</v>
      </c>
      <c r="Z3044" t="s">
        <v>373</v>
      </c>
      <c r="AA3044" t="s">
        <v>374</v>
      </c>
      <c r="AC3044" s="13" t="str">
        <f t="shared" si="486"/>
        <v>000169020</v>
      </c>
      <c r="AD3044" t="str">
        <f t="shared" si="487"/>
        <v>30/11/2015</v>
      </c>
      <c r="AE3044" t="str">
        <f t="shared" si="488"/>
        <v>76487032000125</v>
      </c>
      <c r="AF3044" s="14">
        <f t="shared" si="489"/>
        <v>2034.79</v>
      </c>
      <c r="AG3044">
        <f t="shared" si="490"/>
        <v>0</v>
      </c>
      <c r="AH3044">
        <f t="shared" si="491"/>
        <v>1</v>
      </c>
      <c r="AI3044" s="16">
        <v>1900</v>
      </c>
      <c r="AJ3044" s="16" t="s">
        <v>7191</v>
      </c>
      <c r="AK3044" s="16" t="s">
        <v>2355</v>
      </c>
      <c r="AL3044" s="16" t="s">
        <v>122</v>
      </c>
      <c r="AM3044" s="16" t="s">
        <v>7193</v>
      </c>
      <c r="AN3044">
        <v>23</v>
      </c>
      <c r="AO3044" t="e">
        <f>VLOOKUP(TRIM(AL3044),'Parcela Dedutivel'!$A$1:$B$65536,2,FALSE)</f>
        <v>#N/A</v>
      </c>
      <c r="AP3044" s="15">
        <f t="shared" si="492"/>
        <v>0</v>
      </c>
      <c r="AQ3044" s="16">
        <f t="shared" si="493"/>
        <v>0</v>
      </c>
      <c r="AV3044" s="18"/>
      <c r="AY3044" s="17"/>
      <c r="AZ3044" s="17"/>
    </row>
    <row r="3045" spans="1:52" hidden="1" x14ac:dyDescent="0.25">
      <c r="A3045" t="s">
        <v>26</v>
      </c>
      <c r="B3045" t="s">
        <v>6828</v>
      </c>
      <c r="C3045">
        <v>42338</v>
      </c>
      <c r="D3045" t="s">
        <v>2841</v>
      </c>
      <c r="E3045" t="s">
        <v>6979</v>
      </c>
      <c r="F3045" t="s">
        <v>179</v>
      </c>
      <c r="G3045">
        <v>874.92000000000007</v>
      </c>
      <c r="H3045">
        <v>874.92000000000007</v>
      </c>
      <c r="I3045">
        <v>104.99000000000001</v>
      </c>
      <c r="J3045" t="s">
        <v>30</v>
      </c>
      <c r="K3045">
        <v>0</v>
      </c>
      <c r="L3045">
        <v>0</v>
      </c>
      <c r="M3045" t="s">
        <v>31</v>
      </c>
      <c r="N3045">
        <v>0</v>
      </c>
      <c r="O3045">
        <v>0</v>
      </c>
      <c r="P3045" t="s">
        <v>31</v>
      </c>
      <c r="Q3045">
        <v>874.92000000000007</v>
      </c>
      <c r="R3045">
        <v>14.44</v>
      </c>
      <c r="S3045" t="s">
        <v>33</v>
      </c>
      <c r="T3045">
        <v>874.92000000000007</v>
      </c>
      <c r="U3045">
        <v>66.489999999999995</v>
      </c>
      <c r="V3045" t="s">
        <v>33</v>
      </c>
      <c r="W3045" t="s">
        <v>33</v>
      </c>
      <c r="X3045" t="s">
        <v>3006</v>
      </c>
      <c r="Y3045" t="s">
        <v>99</v>
      </c>
      <c r="Z3045" t="s">
        <v>280</v>
      </c>
      <c r="AA3045" t="s">
        <v>3105</v>
      </c>
      <c r="AC3045" s="13" t="str">
        <f t="shared" si="486"/>
        <v>000169020</v>
      </c>
      <c r="AD3045" t="str">
        <f t="shared" si="487"/>
        <v>30/11/2015</v>
      </c>
      <c r="AE3045" t="str">
        <f t="shared" si="488"/>
        <v>76487032000125</v>
      </c>
      <c r="AF3045" s="14">
        <f t="shared" si="489"/>
        <v>874.92000000000007</v>
      </c>
      <c r="AG3045">
        <f t="shared" si="490"/>
        <v>0</v>
      </c>
      <c r="AH3045">
        <f t="shared" si="491"/>
        <v>1</v>
      </c>
      <c r="AI3045" s="16">
        <v>1900</v>
      </c>
      <c r="AJ3045" s="16" t="s">
        <v>7191</v>
      </c>
      <c r="AK3045" s="16" t="s">
        <v>2355</v>
      </c>
      <c r="AL3045" s="16" t="s">
        <v>1817</v>
      </c>
      <c r="AM3045" s="16" t="s">
        <v>7193</v>
      </c>
      <c r="AN3045">
        <v>2</v>
      </c>
      <c r="AO3045" t="e">
        <f>VLOOKUP(TRIM(AL3045),'Parcela Dedutivel'!$A$1:$B$65536,2,FALSE)</f>
        <v>#N/A</v>
      </c>
      <c r="AP3045" s="15">
        <f t="shared" si="492"/>
        <v>0</v>
      </c>
      <c r="AQ3045" s="16">
        <f t="shared" si="493"/>
        <v>0</v>
      </c>
      <c r="AV3045" s="18"/>
      <c r="AY3045" s="17"/>
      <c r="AZ3045" s="17"/>
    </row>
    <row r="3046" spans="1:52" hidden="1" x14ac:dyDescent="0.25">
      <c r="A3046" t="s">
        <v>26</v>
      </c>
      <c r="B3046" t="s">
        <v>6829</v>
      </c>
      <c r="C3046">
        <v>42338</v>
      </c>
      <c r="D3046" t="s">
        <v>2841</v>
      </c>
      <c r="E3046" t="s">
        <v>6979</v>
      </c>
      <c r="F3046" t="s">
        <v>179</v>
      </c>
      <c r="G3046">
        <v>5559.55</v>
      </c>
      <c r="H3046">
        <v>4834.3900000000003</v>
      </c>
      <c r="I3046">
        <v>193.38</v>
      </c>
      <c r="J3046" t="s">
        <v>61</v>
      </c>
      <c r="K3046">
        <v>0</v>
      </c>
      <c r="L3046">
        <v>0</v>
      </c>
      <c r="M3046" t="s">
        <v>31</v>
      </c>
      <c r="N3046">
        <v>4834.3900000000003</v>
      </c>
      <c r="O3046">
        <v>725.16</v>
      </c>
      <c r="P3046" t="s">
        <v>2788</v>
      </c>
      <c r="Q3046">
        <v>4834.3900000000003</v>
      </c>
      <c r="R3046">
        <v>79.77</v>
      </c>
      <c r="S3046" t="s">
        <v>33</v>
      </c>
      <c r="T3046">
        <v>4834.3900000000003</v>
      </c>
      <c r="U3046">
        <v>367.41</v>
      </c>
      <c r="V3046" t="s">
        <v>33</v>
      </c>
      <c r="W3046" t="s">
        <v>33</v>
      </c>
      <c r="X3046" t="s">
        <v>2868</v>
      </c>
      <c r="Y3046" t="s">
        <v>91</v>
      </c>
      <c r="Z3046" t="s">
        <v>1783</v>
      </c>
      <c r="AA3046" t="s">
        <v>1784</v>
      </c>
      <c r="AC3046" s="13" t="str">
        <f t="shared" si="486"/>
        <v>000169021</v>
      </c>
      <c r="AD3046" t="str">
        <f t="shared" si="487"/>
        <v>30/11/2015</v>
      </c>
      <c r="AE3046" t="str">
        <f t="shared" si="488"/>
        <v>02195445000361</v>
      </c>
      <c r="AF3046" s="14">
        <f t="shared" si="489"/>
        <v>5559.55</v>
      </c>
      <c r="AG3046">
        <f t="shared" si="490"/>
        <v>0</v>
      </c>
      <c r="AH3046">
        <f t="shared" si="491"/>
        <v>1</v>
      </c>
      <c r="AI3046" s="16">
        <v>1900</v>
      </c>
      <c r="AJ3046" s="16" t="s">
        <v>7191</v>
      </c>
      <c r="AK3046" s="16" t="s">
        <v>2128</v>
      </c>
      <c r="AL3046" s="16" t="s">
        <v>110</v>
      </c>
      <c r="AM3046" s="16" t="s">
        <v>7193</v>
      </c>
      <c r="AN3046">
        <v>6</v>
      </c>
      <c r="AO3046" t="e">
        <f>VLOOKUP(TRIM(AL3046),'Parcela Dedutivel'!$A$1:$B$65536,2,FALSE)</f>
        <v>#N/A</v>
      </c>
      <c r="AP3046" s="15">
        <f t="shared" si="492"/>
        <v>0</v>
      </c>
      <c r="AQ3046" s="16">
        <f t="shared" si="493"/>
        <v>0</v>
      </c>
      <c r="AV3046" s="18"/>
      <c r="AY3046" s="17"/>
      <c r="AZ3046" s="17"/>
    </row>
    <row r="3047" spans="1:52" hidden="1" x14ac:dyDescent="0.25">
      <c r="A3047" t="s">
        <v>26</v>
      </c>
      <c r="B3047" t="s">
        <v>6830</v>
      </c>
      <c r="C3047">
        <v>42338</v>
      </c>
      <c r="D3047" t="s">
        <v>2804</v>
      </c>
      <c r="E3047" t="s">
        <v>6979</v>
      </c>
      <c r="F3047" t="s">
        <v>29</v>
      </c>
      <c r="G3047">
        <v>72</v>
      </c>
      <c r="H3047">
        <v>72</v>
      </c>
      <c r="I3047">
        <v>12.96</v>
      </c>
      <c r="J3047" t="s">
        <v>30</v>
      </c>
      <c r="K3047">
        <v>0</v>
      </c>
      <c r="L3047">
        <v>0</v>
      </c>
      <c r="M3047" t="s">
        <v>31</v>
      </c>
      <c r="N3047">
        <v>0</v>
      </c>
      <c r="O3047">
        <v>0</v>
      </c>
      <c r="P3047" t="s">
        <v>31</v>
      </c>
      <c r="Q3047">
        <v>72</v>
      </c>
      <c r="R3047">
        <v>1.19</v>
      </c>
      <c r="S3047" t="s">
        <v>33</v>
      </c>
      <c r="T3047">
        <v>72</v>
      </c>
      <c r="U3047">
        <v>5.47</v>
      </c>
      <c r="V3047" t="s">
        <v>33</v>
      </c>
      <c r="W3047" t="s">
        <v>33</v>
      </c>
      <c r="X3047" t="s">
        <v>771</v>
      </c>
      <c r="Y3047" t="s">
        <v>96</v>
      </c>
      <c r="Z3047" t="s">
        <v>6831</v>
      </c>
      <c r="AA3047" t="s">
        <v>6832</v>
      </c>
      <c r="AC3047" s="13" t="str">
        <f t="shared" si="486"/>
        <v>000169022</v>
      </c>
      <c r="AD3047" t="str">
        <f t="shared" si="487"/>
        <v>30/11/2015</v>
      </c>
      <c r="AE3047" t="str">
        <f t="shared" si="488"/>
        <v>01192333001366</v>
      </c>
      <c r="AF3047" s="14">
        <f t="shared" si="489"/>
        <v>72</v>
      </c>
      <c r="AG3047">
        <f t="shared" si="490"/>
        <v>1.3915324500000001</v>
      </c>
      <c r="AH3047">
        <f t="shared" si="491"/>
        <v>1</v>
      </c>
      <c r="AI3047" s="16">
        <v>1900</v>
      </c>
      <c r="AJ3047" s="16" t="s">
        <v>7191</v>
      </c>
      <c r="AK3047" s="16" t="s">
        <v>2355</v>
      </c>
      <c r="AL3047" s="16" t="s">
        <v>1530</v>
      </c>
      <c r="AM3047" s="16" t="s">
        <v>7193</v>
      </c>
      <c r="AN3047">
        <v>9</v>
      </c>
      <c r="AO3047" t="e">
        <f>VLOOKUP(TRIM(AL3047),'Parcela Dedutivel'!$A$1:$B$65536,2,FALSE)</f>
        <v>#N/A</v>
      </c>
      <c r="AP3047" s="15">
        <f t="shared" si="492"/>
        <v>0</v>
      </c>
      <c r="AQ3047" s="16">
        <f t="shared" si="493"/>
        <v>0</v>
      </c>
      <c r="AV3047" s="18"/>
      <c r="AY3047" s="17"/>
      <c r="AZ3047" s="17"/>
    </row>
    <row r="3048" spans="1:52" hidden="1" x14ac:dyDescent="0.25">
      <c r="A3048" t="s">
        <v>26</v>
      </c>
      <c r="B3048" t="s">
        <v>6830</v>
      </c>
      <c r="C3048">
        <v>42338</v>
      </c>
      <c r="D3048" t="s">
        <v>2804</v>
      </c>
      <c r="E3048" t="s">
        <v>6979</v>
      </c>
      <c r="F3048" t="s">
        <v>29</v>
      </c>
      <c r="G3048">
        <v>30.01</v>
      </c>
      <c r="H3048">
        <v>30.01</v>
      </c>
      <c r="I3048">
        <v>5.4</v>
      </c>
      <c r="J3048" t="s">
        <v>30</v>
      </c>
      <c r="K3048">
        <v>0</v>
      </c>
      <c r="L3048">
        <v>0</v>
      </c>
      <c r="M3048" t="s">
        <v>31</v>
      </c>
      <c r="N3048">
        <v>0</v>
      </c>
      <c r="O3048">
        <v>0</v>
      </c>
      <c r="P3048" t="s">
        <v>31</v>
      </c>
      <c r="Q3048">
        <v>30.01</v>
      </c>
      <c r="R3048">
        <v>0.5</v>
      </c>
      <c r="S3048" t="s">
        <v>33</v>
      </c>
      <c r="T3048">
        <v>30.01</v>
      </c>
      <c r="U3048">
        <v>2.2800000000000002</v>
      </c>
      <c r="V3048" t="s">
        <v>33</v>
      </c>
      <c r="W3048" t="s">
        <v>33</v>
      </c>
      <c r="X3048" t="s">
        <v>771</v>
      </c>
      <c r="Y3048" t="s">
        <v>96</v>
      </c>
      <c r="Z3048" t="s">
        <v>6833</v>
      </c>
      <c r="AA3048" t="s">
        <v>6832</v>
      </c>
      <c r="AC3048" s="13" t="str">
        <f t="shared" si="486"/>
        <v>000169022</v>
      </c>
      <c r="AD3048" t="str">
        <f t="shared" si="487"/>
        <v>30/11/2015</v>
      </c>
      <c r="AE3048" t="str">
        <f t="shared" si="488"/>
        <v>01192333001366</v>
      </c>
      <c r="AF3048" s="14">
        <f t="shared" si="489"/>
        <v>30.01</v>
      </c>
      <c r="AG3048">
        <f t="shared" si="490"/>
        <v>1.3915324500000001</v>
      </c>
      <c r="AH3048">
        <f t="shared" si="491"/>
        <v>1</v>
      </c>
      <c r="AI3048" s="16">
        <v>1900</v>
      </c>
      <c r="AJ3048" s="16" t="s">
        <v>7191</v>
      </c>
      <c r="AK3048" s="16" t="s">
        <v>2355</v>
      </c>
      <c r="AL3048" s="16" t="s">
        <v>1773</v>
      </c>
      <c r="AM3048" s="16" t="s">
        <v>7193</v>
      </c>
      <c r="AN3048">
        <v>10</v>
      </c>
      <c r="AO3048" t="e">
        <f>VLOOKUP(TRIM(AL3048),'Parcela Dedutivel'!$A$1:$B$65536,2,FALSE)</f>
        <v>#N/A</v>
      </c>
      <c r="AP3048" s="15">
        <f t="shared" si="492"/>
        <v>0</v>
      </c>
      <c r="AQ3048" s="16">
        <f t="shared" si="493"/>
        <v>0</v>
      </c>
      <c r="AV3048" s="18"/>
      <c r="AY3048" s="17"/>
      <c r="AZ3048" s="17"/>
    </row>
    <row r="3049" spans="1:52" hidden="1" x14ac:dyDescent="0.25">
      <c r="A3049" t="s">
        <v>26</v>
      </c>
      <c r="B3049" t="s">
        <v>6834</v>
      </c>
      <c r="C3049">
        <v>42338</v>
      </c>
      <c r="D3049" t="s">
        <v>2804</v>
      </c>
      <c r="E3049" t="s">
        <v>6979</v>
      </c>
      <c r="F3049" t="s">
        <v>29</v>
      </c>
      <c r="G3049">
        <v>61.47</v>
      </c>
      <c r="H3049">
        <v>61.47</v>
      </c>
      <c r="I3049">
        <v>11.06</v>
      </c>
      <c r="J3049" t="s">
        <v>30</v>
      </c>
      <c r="K3049">
        <v>0</v>
      </c>
      <c r="L3049">
        <v>0</v>
      </c>
      <c r="M3049" t="s">
        <v>31</v>
      </c>
      <c r="N3049">
        <v>0</v>
      </c>
      <c r="O3049">
        <v>0</v>
      </c>
      <c r="P3049" t="s">
        <v>31</v>
      </c>
      <c r="Q3049">
        <v>61.47</v>
      </c>
      <c r="R3049">
        <v>1.01</v>
      </c>
      <c r="S3049" t="s">
        <v>33</v>
      </c>
      <c r="T3049">
        <v>61.47</v>
      </c>
      <c r="U3049">
        <v>4.67</v>
      </c>
      <c r="V3049" t="s">
        <v>33</v>
      </c>
      <c r="W3049" t="s">
        <v>33</v>
      </c>
      <c r="X3049" t="s">
        <v>771</v>
      </c>
      <c r="Y3049" t="s">
        <v>96</v>
      </c>
      <c r="Z3049" t="s">
        <v>6835</v>
      </c>
      <c r="AA3049" t="s">
        <v>6836</v>
      </c>
      <c r="AC3049" s="13" t="str">
        <f t="shared" si="486"/>
        <v>000169023</v>
      </c>
      <c r="AD3049" t="str">
        <f t="shared" si="487"/>
        <v>30/11/2015</v>
      </c>
      <c r="AE3049" t="str">
        <f t="shared" si="488"/>
        <v>01192333001366</v>
      </c>
      <c r="AF3049" s="14">
        <f t="shared" si="489"/>
        <v>61.47</v>
      </c>
      <c r="AG3049">
        <f t="shared" si="490"/>
        <v>0</v>
      </c>
      <c r="AH3049">
        <f t="shared" si="491"/>
        <v>1</v>
      </c>
      <c r="AI3049" s="16">
        <v>1900</v>
      </c>
      <c r="AJ3049" s="16" t="s">
        <v>7191</v>
      </c>
      <c r="AK3049" s="16" t="s">
        <v>2355</v>
      </c>
      <c r="AL3049" s="16" t="s">
        <v>1522</v>
      </c>
      <c r="AM3049" s="16" t="s">
        <v>7193</v>
      </c>
      <c r="AN3049">
        <v>237</v>
      </c>
      <c r="AO3049" t="e">
        <f>VLOOKUP(TRIM(AL3049),'Parcela Dedutivel'!$A$1:$B$65536,2,FALSE)</f>
        <v>#N/A</v>
      </c>
      <c r="AP3049" s="15">
        <f t="shared" si="492"/>
        <v>0</v>
      </c>
      <c r="AQ3049" s="16">
        <f t="shared" si="493"/>
        <v>0</v>
      </c>
      <c r="AV3049" s="18"/>
      <c r="AY3049" s="17"/>
      <c r="AZ3049" s="17"/>
    </row>
    <row r="3050" spans="1:52" hidden="1" x14ac:dyDescent="0.25">
      <c r="A3050" t="s">
        <v>26</v>
      </c>
      <c r="B3050" t="s">
        <v>6837</v>
      </c>
      <c r="C3050">
        <v>42338</v>
      </c>
      <c r="D3050" t="s">
        <v>2804</v>
      </c>
      <c r="E3050" t="s">
        <v>6979</v>
      </c>
      <c r="F3050" t="s">
        <v>29</v>
      </c>
      <c r="G3050">
        <v>373.53000000000003</v>
      </c>
      <c r="H3050">
        <v>373.53000000000003</v>
      </c>
      <c r="I3050">
        <v>67.239999999999995</v>
      </c>
      <c r="J3050" t="s">
        <v>30</v>
      </c>
      <c r="K3050">
        <v>0</v>
      </c>
      <c r="L3050">
        <v>0</v>
      </c>
      <c r="M3050" t="s">
        <v>31</v>
      </c>
      <c r="N3050">
        <v>0</v>
      </c>
      <c r="O3050">
        <v>0</v>
      </c>
      <c r="P3050" t="s">
        <v>31</v>
      </c>
      <c r="Q3050">
        <v>373.53000000000003</v>
      </c>
      <c r="R3050">
        <v>6.16</v>
      </c>
      <c r="S3050" t="s">
        <v>33</v>
      </c>
      <c r="T3050">
        <v>373.53000000000003</v>
      </c>
      <c r="U3050">
        <v>28.39</v>
      </c>
      <c r="V3050" t="s">
        <v>33</v>
      </c>
      <c r="W3050" t="s">
        <v>407</v>
      </c>
      <c r="X3050" t="s">
        <v>1377</v>
      </c>
      <c r="Y3050" t="s">
        <v>91</v>
      </c>
      <c r="Z3050" t="s">
        <v>4530</v>
      </c>
      <c r="AA3050" t="s">
        <v>4531</v>
      </c>
      <c r="AC3050" s="13" t="str">
        <f t="shared" si="486"/>
        <v>000169024</v>
      </c>
      <c r="AD3050" t="str">
        <f t="shared" si="487"/>
        <v>30/11/2015</v>
      </c>
      <c r="AE3050" t="str">
        <f t="shared" si="488"/>
        <v>07760479000103</v>
      </c>
      <c r="AF3050" s="14">
        <f t="shared" si="489"/>
        <v>373.53000000000003</v>
      </c>
      <c r="AG3050">
        <f t="shared" si="490"/>
        <v>61.069120000000005</v>
      </c>
      <c r="AH3050">
        <f t="shared" si="491"/>
        <v>1</v>
      </c>
      <c r="AI3050" s="16">
        <v>1900</v>
      </c>
      <c r="AJ3050" s="16" t="s">
        <v>7191</v>
      </c>
      <c r="AK3050" s="16" t="s">
        <v>2128</v>
      </c>
      <c r="AL3050" s="16" t="s">
        <v>112</v>
      </c>
      <c r="AM3050" s="16" t="s">
        <v>7193</v>
      </c>
      <c r="AN3050">
        <v>4</v>
      </c>
      <c r="AO3050" t="e">
        <f>VLOOKUP(TRIM(AL3050),'Parcela Dedutivel'!$A$1:$B$65536,2,FALSE)</f>
        <v>#N/A</v>
      </c>
      <c r="AP3050" s="15">
        <f t="shared" si="492"/>
        <v>0</v>
      </c>
      <c r="AQ3050" s="16">
        <f t="shared" si="493"/>
        <v>0</v>
      </c>
      <c r="AV3050" s="18"/>
      <c r="AY3050" s="17"/>
      <c r="AZ3050" s="17"/>
    </row>
    <row r="3051" spans="1:52" hidden="1" x14ac:dyDescent="0.25">
      <c r="A3051" t="s">
        <v>26</v>
      </c>
      <c r="B3051" t="s">
        <v>6838</v>
      </c>
      <c r="C3051">
        <v>42338</v>
      </c>
      <c r="D3051" t="s">
        <v>2804</v>
      </c>
      <c r="E3051" t="s">
        <v>6979</v>
      </c>
      <c r="F3051" t="s">
        <v>29</v>
      </c>
      <c r="G3051">
        <v>9620</v>
      </c>
      <c r="H3051">
        <v>9620</v>
      </c>
      <c r="I3051">
        <v>1731.6000000000001</v>
      </c>
      <c r="J3051" t="s">
        <v>30</v>
      </c>
      <c r="K3051">
        <v>0</v>
      </c>
      <c r="L3051">
        <v>0</v>
      </c>
      <c r="M3051" t="s">
        <v>31</v>
      </c>
      <c r="N3051">
        <v>0</v>
      </c>
      <c r="O3051">
        <v>0</v>
      </c>
      <c r="P3051" t="s">
        <v>31</v>
      </c>
      <c r="Q3051">
        <v>9620</v>
      </c>
      <c r="R3051">
        <v>158.72999999999999</v>
      </c>
      <c r="S3051" t="s">
        <v>33</v>
      </c>
      <c r="T3051">
        <v>9620</v>
      </c>
      <c r="U3051">
        <v>731.12</v>
      </c>
      <c r="V3051" t="s">
        <v>33</v>
      </c>
      <c r="W3051" t="s">
        <v>33</v>
      </c>
      <c r="X3051" t="s">
        <v>3744</v>
      </c>
      <c r="Y3051" t="s">
        <v>2556</v>
      </c>
      <c r="Z3051" t="s">
        <v>3894</v>
      </c>
      <c r="AA3051" t="s">
        <v>3861</v>
      </c>
      <c r="AC3051" s="13" t="str">
        <f t="shared" si="486"/>
        <v>000169025</v>
      </c>
      <c r="AD3051" t="str">
        <f t="shared" si="487"/>
        <v>30/11/2015</v>
      </c>
      <c r="AE3051" t="str">
        <f t="shared" si="488"/>
        <v>74404229001019</v>
      </c>
      <c r="AF3051" s="14">
        <f t="shared" si="489"/>
        <v>9620</v>
      </c>
      <c r="AG3051">
        <f t="shared" si="490"/>
        <v>0</v>
      </c>
      <c r="AH3051">
        <f t="shared" si="491"/>
        <v>1</v>
      </c>
      <c r="AI3051" s="16">
        <v>1900</v>
      </c>
      <c r="AJ3051" s="16" t="s">
        <v>7191</v>
      </c>
      <c r="AK3051" s="16" t="s">
        <v>2355</v>
      </c>
      <c r="AL3051" s="16" t="s">
        <v>1775</v>
      </c>
      <c r="AM3051" s="16" t="s">
        <v>7193</v>
      </c>
      <c r="AN3051">
        <v>6</v>
      </c>
      <c r="AO3051" t="e">
        <f>VLOOKUP(TRIM(AL3051),'Parcela Dedutivel'!$A$1:$B$65536,2,FALSE)</f>
        <v>#N/A</v>
      </c>
      <c r="AP3051" s="15">
        <f t="shared" si="492"/>
        <v>0</v>
      </c>
      <c r="AQ3051" s="16">
        <f t="shared" si="493"/>
        <v>0</v>
      </c>
      <c r="AV3051" s="18"/>
      <c r="AY3051" s="17"/>
      <c r="AZ3051" s="17"/>
    </row>
    <row r="3052" spans="1:52" hidden="1" x14ac:dyDescent="0.25">
      <c r="A3052" t="s">
        <v>26</v>
      </c>
      <c r="B3052" t="s">
        <v>6838</v>
      </c>
      <c r="C3052">
        <v>42338</v>
      </c>
      <c r="D3052" t="s">
        <v>2804</v>
      </c>
      <c r="E3052" t="s">
        <v>6979</v>
      </c>
      <c r="F3052" t="s">
        <v>29</v>
      </c>
      <c r="G3052">
        <v>14430</v>
      </c>
      <c r="H3052">
        <v>14430</v>
      </c>
      <c r="I3052">
        <v>2597.4</v>
      </c>
      <c r="J3052" t="s">
        <v>30</v>
      </c>
      <c r="K3052">
        <v>0</v>
      </c>
      <c r="L3052">
        <v>0</v>
      </c>
      <c r="M3052" t="s">
        <v>31</v>
      </c>
      <c r="N3052">
        <v>0</v>
      </c>
      <c r="O3052">
        <v>0</v>
      </c>
      <c r="P3052" t="s">
        <v>31</v>
      </c>
      <c r="Q3052">
        <v>14430</v>
      </c>
      <c r="R3052">
        <v>238.1</v>
      </c>
      <c r="S3052" t="s">
        <v>33</v>
      </c>
      <c r="T3052">
        <v>14430</v>
      </c>
      <c r="U3052">
        <v>1096.68</v>
      </c>
      <c r="V3052" t="s">
        <v>33</v>
      </c>
      <c r="W3052" t="s">
        <v>33</v>
      </c>
      <c r="X3052" t="s">
        <v>3744</v>
      </c>
      <c r="Y3052" t="s">
        <v>2556</v>
      </c>
      <c r="Z3052" t="s">
        <v>3745</v>
      </c>
      <c r="AA3052" t="s">
        <v>3746</v>
      </c>
      <c r="AC3052" s="13" t="str">
        <f t="shared" si="486"/>
        <v>000169025</v>
      </c>
      <c r="AD3052" t="str">
        <f t="shared" si="487"/>
        <v>30/11/2015</v>
      </c>
      <c r="AE3052" t="str">
        <f t="shared" si="488"/>
        <v>74404229001019</v>
      </c>
      <c r="AF3052" s="14">
        <f t="shared" si="489"/>
        <v>14430</v>
      </c>
      <c r="AG3052">
        <f t="shared" si="490"/>
        <v>0</v>
      </c>
      <c r="AH3052">
        <f t="shared" si="491"/>
        <v>1</v>
      </c>
      <c r="AI3052" s="16">
        <v>1900</v>
      </c>
      <c r="AJ3052" s="16" t="s">
        <v>7191</v>
      </c>
      <c r="AK3052" s="16" t="s">
        <v>2128</v>
      </c>
      <c r="AL3052" s="16" t="s">
        <v>114</v>
      </c>
      <c r="AM3052" s="16" t="s">
        <v>7193</v>
      </c>
      <c r="AN3052">
        <v>4</v>
      </c>
      <c r="AO3052" t="e">
        <f>VLOOKUP(TRIM(AL3052),'Parcela Dedutivel'!$A$1:$B$65536,2,FALSE)</f>
        <v>#N/A</v>
      </c>
      <c r="AP3052" s="15">
        <f t="shared" si="492"/>
        <v>0</v>
      </c>
      <c r="AQ3052" s="16">
        <f t="shared" si="493"/>
        <v>0</v>
      </c>
      <c r="AV3052" s="18"/>
      <c r="AY3052" s="17"/>
      <c r="AZ3052" s="17"/>
    </row>
    <row r="3053" spans="1:52" hidden="1" x14ac:dyDescent="0.25">
      <c r="A3053" t="s">
        <v>26</v>
      </c>
      <c r="B3053" t="s">
        <v>6839</v>
      </c>
      <c r="C3053">
        <v>42338</v>
      </c>
      <c r="D3053" t="s">
        <v>2804</v>
      </c>
      <c r="E3053" t="s">
        <v>6979</v>
      </c>
      <c r="F3053" t="s">
        <v>29</v>
      </c>
      <c r="G3053">
        <v>522.34</v>
      </c>
      <c r="H3053">
        <v>522.34</v>
      </c>
      <c r="I3053">
        <v>94.02</v>
      </c>
      <c r="J3053" t="s">
        <v>30</v>
      </c>
      <c r="K3053">
        <v>0</v>
      </c>
      <c r="L3053">
        <v>0</v>
      </c>
      <c r="M3053" t="s">
        <v>31</v>
      </c>
      <c r="N3053">
        <v>0</v>
      </c>
      <c r="O3053">
        <v>0</v>
      </c>
      <c r="P3053" t="s">
        <v>31</v>
      </c>
      <c r="Q3053">
        <v>522.34</v>
      </c>
      <c r="R3053">
        <v>8.620000000000001</v>
      </c>
      <c r="S3053" t="s">
        <v>33</v>
      </c>
      <c r="T3053">
        <v>522.34</v>
      </c>
      <c r="U3053">
        <v>39.700000000000003</v>
      </c>
      <c r="V3053" t="s">
        <v>33</v>
      </c>
      <c r="W3053" t="s">
        <v>33</v>
      </c>
      <c r="X3053" t="s">
        <v>1493</v>
      </c>
      <c r="Y3053" t="s">
        <v>96</v>
      </c>
      <c r="Z3053" t="s">
        <v>4852</v>
      </c>
      <c r="AA3053" t="s">
        <v>4853</v>
      </c>
      <c r="AC3053" s="13" t="str">
        <f t="shared" si="486"/>
        <v>000169026</v>
      </c>
      <c r="AD3053" t="str">
        <f t="shared" si="487"/>
        <v>30/11/2015</v>
      </c>
      <c r="AE3053" t="str">
        <f t="shared" si="488"/>
        <v>59104760000353</v>
      </c>
      <c r="AF3053" s="14">
        <f t="shared" si="489"/>
        <v>522.34</v>
      </c>
      <c r="AG3053">
        <f t="shared" si="490"/>
        <v>0</v>
      </c>
      <c r="AH3053">
        <f t="shared" si="491"/>
        <v>1</v>
      </c>
      <c r="AI3053" s="16">
        <v>1900</v>
      </c>
      <c r="AJ3053" s="16" t="s">
        <v>7191</v>
      </c>
      <c r="AK3053" s="16" t="s">
        <v>2355</v>
      </c>
      <c r="AL3053" s="16" t="s">
        <v>104</v>
      </c>
      <c r="AM3053" s="16" t="s">
        <v>7193</v>
      </c>
      <c r="AN3053">
        <v>34</v>
      </c>
      <c r="AO3053" t="e">
        <f>VLOOKUP(TRIM(AL3053),'Parcela Dedutivel'!$A$1:$B$65536,2,FALSE)</f>
        <v>#N/A</v>
      </c>
      <c r="AP3053" s="15">
        <f t="shared" si="492"/>
        <v>0</v>
      </c>
      <c r="AQ3053" s="16">
        <f t="shared" si="493"/>
        <v>0</v>
      </c>
      <c r="AV3053" s="18"/>
      <c r="AY3053" s="17"/>
      <c r="AZ3053" s="17"/>
    </row>
    <row r="3054" spans="1:52" hidden="1" x14ac:dyDescent="0.25">
      <c r="A3054" t="s">
        <v>26</v>
      </c>
      <c r="B3054" t="s">
        <v>6840</v>
      </c>
      <c r="C3054">
        <v>42338</v>
      </c>
      <c r="D3054" t="s">
        <v>2787</v>
      </c>
      <c r="E3054" t="s">
        <v>6979</v>
      </c>
      <c r="F3054" t="s">
        <v>29</v>
      </c>
      <c r="G3054">
        <v>2772.65</v>
      </c>
      <c r="H3054">
        <v>2411</v>
      </c>
      <c r="I3054">
        <v>433.98</v>
      </c>
      <c r="J3054" t="s">
        <v>61</v>
      </c>
      <c r="K3054">
        <v>0</v>
      </c>
      <c r="L3054">
        <v>0</v>
      </c>
      <c r="M3054" t="s">
        <v>31</v>
      </c>
      <c r="N3054">
        <v>2411</v>
      </c>
      <c r="O3054">
        <v>361.65000000000003</v>
      </c>
      <c r="P3054" t="s">
        <v>2788</v>
      </c>
      <c r="Q3054">
        <v>2411</v>
      </c>
      <c r="R3054">
        <v>39.78</v>
      </c>
      <c r="S3054" t="s">
        <v>33</v>
      </c>
      <c r="T3054">
        <v>2411</v>
      </c>
      <c r="U3054">
        <v>183.24</v>
      </c>
      <c r="V3054" t="s">
        <v>33</v>
      </c>
      <c r="W3054" t="s">
        <v>33</v>
      </c>
      <c r="X3054" t="s">
        <v>3534</v>
      </c>
      <c r="Y3054" t="s">
        <v>44</v>
      </c>
      <c r="Z3054" t="s">
        <v>3421</v>
      </c>
      <c r="AA3054" t="s">
        <v>3422</v>
      </c>
      <c r="AC3054" s="13" t="str">
        <f t="shared" si="486"/>
        <v>000169027</v>
      </c>
      <c r="AD3054" t="str">
        <f t="shared" si="487"/>
        <v>30/11/2015</v>
      </c>
      <c r="AE3054" t="str">
        <f t="shared" si="488"/>
        <v>86720729000158</v>
      </c>
      <c r="AF3054" s="14">
        <f t="shared" si="489"/>
        <v>2772.65</v>
      </c>
      <c r="AG3054">
        <f t="shared" si="490"/>
        <v>0</v>
      </c>
      <c r="AH3054">
        <f t="shared" si="491"/>
        <v>1</v>
      </c>
      <c r="AI3054" s="16">
        <v>1900</v>
      </c>
      <c r="AJ3054" s="16" t="s">
        <v>7191</v>
      </c>
      <c r="AK3054" s="16" t="s">
        <v>2128</v>
      </c>
      <c r="AL3054" s="16" t="s">
        <v>116</v>
      </c>
      <c r="AM3054" s="16" t="s">
        <v>7193</v>
      </c>
      <c r="AN3054">
        <v>3</v>
      </c>
      <c r="AO3054" t="e">
        <f>VLOOKUP(TRIM(AL3054),'Parcela Dedutivel'!$A$1:$B$65536,2,FALSE)</f>
        <v>#N/A</v>
      </c>
      <c r="AP3054" s="15">
        <f t="shared" si="492"/>
        <v>0</v>
      </c>
      <c r="AQ3054" s="16">
        <f t="shared" si="493"/>
        <v>0</v>
      </c>
      <c r="AV3054" s="18"/>
      <c r="AY3054" s="17"/>
      <c r="AZ3054" s="17"/>
    </row>
    <row r="3055" spans="1:52" hidden="1" x14ac:dyDescent="0.25">
      <c r="A3055" t="s">
        <v>26</v>
      </c>
      <c r="B3055" t="s">
        <v>6841</v>
      </c>
      <c r="C3055">
        <v>42338</v>
      </c>
      <c r="D3055" t="s">
        <v>2804</v>
      </c>
      <c r="E3055" t="s">
        <v>6979</v>
      </c>
      <c r="F3055" t="s">
        <v>29</v>
      </c>
      <c r="G3055">
        <v>194.79</v>
      </c>
      <c r="H3055">
        <v>194.79</v>
      </c>
      <c r="I3055">
        <v>35.06</v>
      </c>
      <c r="J3055" t="s">
        <v>307</v>
      </c>
      <c r="K3055">
        <v>0</v>
      </c>
      <c r="L3055">
        <v>0</v>
      </c>
      <c r="M3055" t="s">
        <v>31</v>
      </c>
      <c r="N3055">
        <v>169.38</v>
      </c>
      <c r="O3055">
        <v>25.41</v>
      </c>
      <c r="P3055" t="s">
        <v>2788</v>
      </c>
      <c r="Q3055">
        <v>169.38</v>
      </c>
      <c r="R3055">
        <v>2.79</v>
      </c>
      <c r="S3055" t="s">
        <v>33</v>
      </c>
      <c r="T3055">
        <v>169.38</v>
      </c>
      <c r="U3055">
        <v>12.870000000000001</v>
      </c>
      <c r="V3055" t="s">
        <v>33</v>
      </c>
      <c r="W3055" t="s">
        <v>33</v>
      </c>
      <c r="X3055" t="s">
        <v>6842</v>
      </c>
      <c r="Y3055" t="s">
        <v>91</v>
      </c>
      <c r="Z3055" t="s">
        <v>785</v>
      </c>
      <c r="AA3055" t="s">
        <v>786</v>
      </c>
      <c r="AC3055" s="13" t="str">
        <f t="shared" si="486"/>
        <v>000169028</v>
      </c>
      <c r="AD3055" t="str">
        <f t="shared" si="487"/>
        <v>30/11/2015</v>
      </c>
      <c r="AE3055" t="str">
        <f t="shared" si="488"/>
        <v>07013056000120</v>
      </c>
      <c r="AF3055" s="14">
        <f t="shared" si="489"/>
        <v>194.79</v>
      </c>
      <c r="AG3055">
        <f t="shared" si="490"/>
        <v>0.96426781500000003</v>
      </c>
      <c r="AH3055">
        <f t="shared" si="491"/>
        <v>1</v>
      </c>
      <c r="AI3055" s="16">
        <v>1900</v>
      </c>
      <c r="AJ3055" s="16" t="s">
        <v>7191</v>
      </c>
      <c r="AK3055" s="16" t="s">
        <v>2355</v>
      </c>
      <c r="AL3055" s="16" t="s">
        <v>1534</v>
      </c>
      <c r="AM3055" s="16" t="s">
        <v>7193</v>
      </c>
      <c r="AN3055">
        <v>38</v>
      </c>
      <c r="AO3055" t="e">
        <f>VLOOKUP(TRIM(AL3055),'Parcela Dedutivel'!$A$1:$B$65536,2,FALSE)</f>
        <v>#N/A</v>
      </c>
      <c r="AP3055" s="15">
        <f t="shared" si="492"/>
        <v>0</v>
      </c>
      <c r="AQ3055" s="16">
        <f t="shared" si="493"/>
        <v>0</v>
      </c>
      <c r="AV3055" s="18"/>
      <c r="AY3055" s="17"/>
      <c r="AZ3055" s="17"/>
    </row>
    <row r="3056" spans="1:52" hidden="1" x14ac:dyDescent="0.25">
      <c r="A3056" t="s">
        <v>26</v>
      </c>
      <c r="B3056" t="s">
        <v>6843</v>
      </c>
      <c r="C3056">
        <v>42338</v>
      </c>
      <c r="D3056" t="s">
        <v>2804</v>
      </c>
      <c r="E3056" t="s">
        <v>6979</v>
      </c>
      <c r="F3056" t="s">
        <v>29</v>
      </c>
      <c r="G3056">
        <v>1096.44</v>
      </c>
      <c r="H3056">
        <v>1096.44</v>
      </c>
      <c r="I3056">
        <v>197.36</v>
      </c>
      <c r="J3056" t="s">
        <v>30</v>
      </c>
      <c r="K3056">
        <v>0</v>
      </c>
      <c r="L3056">
        <v>0</v>
      </c>
      <c r="M3056" t="s">
        <v>31</v>
      </c>
      <c r="N3056">
        <v>0</v>
      </c>
      <c r="O3056">
        <v>0</v>
      </c>
      <c r="P3056" t="s">
        <v>31</v>
      </c>
      <c r="Q3056">
        <v>1096.44</v>
      </c>
      <c r="R3056">
        <v>18.09</v>
      </c>
      <c r="S3056" t="s">
        <v>33</v>
      </c>
      <c r="T3056">
        <v>1096.44</v>
      </c>
      <c r="U3056">
        <v>83.33</v>
      </c>
      <c r="V3056" t="s">
        <v>33</v>
      </c>
      <c r="W3056" t="s">
        <v>33</v>
      </c>
      <c r="X3056" t="s">
        <v>3463</v>
      </c>
      <c r="Y3056" t="s">
        <v>96</v>
      </c>
      <c r="Z3056" t="s">
        <v>5485</v>
      </c>
      <c r="AA3056" t="s">
        <v>5486</v>
      </c>
      <c r="AC3056" s="13" t="str">
        <f t="shared" si="486"/>
        <v>000169029</v>
      </c>
      <c r="AD3056" t="str">
        <f t="shared" si="487"/>
        <v>30/11/2015</v>
      </c>
      <c r="AE3056" t="str">
        <f t="shared" si="488"/>
        <v>43375930000566</v>
      </c>
      <c r="AF3056" s="14">
        <f t="shared" si="489"/>
        <v>1096.44</v>
      </c>
      <c r="AG3056">
        <f t="shared" si="490"/>
        <v>0</v>
      </c>
      <c r="AH3056">
        <f t="shared" si="491"/>
        <v>1</v>
      </c>
      <c r="AI3056" s="16">
        <v>1900</v>
      </c>
      <c r="AJ3056" s="16" t="s">
        <v>7191</v>
      </c>
      <c r="AK3056" s="16" t="s">
        <v>2355</v>
      </c>
      <c r="AL3056" s="16" t="s">
        <v>1777</v>
      </c>
      <c r="AM3056" s="16" t="s">
        <v>7193</v>
      </c>
      <c r="AN3056">
        <v>385</v>
      </c>
      <c r="AO3056" t="e">
        <f>VLOOKUP(TRIM(AL3056),'Parcela Dedutivel'!$A$1:$B$65536,2,FALSE)</f>
        <v>#N/A</v>
      </c>
      <c r="AP3056" s="15">
        <f t="shared" si="492"/>
        <v>0</v>
      </c>
      <c r="AQ3056" s="16">
        <f t="shared" si="493"/>
        <v>0</v>
      </c>
      <c r="AV3056" s="18"/>
      <c r="AY3056" s="17"/>
      <c r="AZ3056" s="17"/>
    </row>
    <row r="3057" spans="1:52" hidden="1" x14ac:dyDescent="0.25">
      <c r="A3057" t="s">
        <v>26</v>
      </c>
      <c r="B3057" t="s">
        <v>6844</v>
      </c>
      <c r="C3057">
        <v>42338</v>
      </c>
      <c r="D3057" t="s">
        <v>2804</v>
      </c>
      <c r="E3057" t="s">
        <v>6979</v>
      </c>
      <c r="F3057" t="s">
        <v>29</v>
      </c>
      <c r="G3057">
        <v>2198.56</v>
      </c>
      <c r="H3057">
        <v>2198.56</v>
      </c>
      <c r="I3057">
        <v>395.74</v>
      </c>
      <c r="J3057" t="s">
        <v>30</v>
      </c>
      <c r="K3057">
        <v>0</v>
      </c>
      <c r="L3057">
        <v>0</v>
      </c>
      <c r="M3057" t="s">
        <v>31</v>
      </c>
      <c r="N3057">
        <v>0</v>
      </c>
      <c r="O3057">
        <v>0</v>
      </c>
      <c r="P3057" t="s">
        <v>31</v>
      </c>
      <c r="Q3057">
        <v>2198.56</v>
      </c>
      <c r="R3057">
        <v>36.28</v>
      </c>
      <c r="S3057" t="s">
        <v>33</v>
      </c>
      <c r="T3057">
        <v>2198.56</v>
      </c>
      <c r="U3057">
        <v>167.09</v>
      </c>
      <c r="V3057" t="s">
        <v>33</v>
      </c>
      <c r="W3057" t="s">
        <v>33</v>
      </c>
      <c r="X3057" t="s">
        <v>3917</v>
      </c>
      <c r="Y3057" t="s">
        <v>2556</v>
      </c>
      <c r="Z3057" t="s">
        <v>4002</v>
      </c>
      <c r="AA3057" t="s">
        <v>4003</v>
      </c>
      <c r="AC3057" s="13" t="str">
        <f t="shared" si="486"/>
        <v>000169030</v>
      </c>
      <c r="AD3057" t="str">
        <f t="shared" si="487"/>
        <v>30/11/2015</v>
      </c>
      <c r="AE3057" t="str">
        <f t="shared" si="488"/>
        <v>04176315000145</v>
      </c>
      <c r="AF3057" s="14">
        <f t="shared" si="489"/>
        <v>2198.56</v>
      </c>
      <c r="AG3057">
        <f t="shared" si="490"/>
        <v>0</v>
      </c>
      <c r="AH3057">
        <f t="shared" si="491"/>
        <v>1</v>
      </c>
      <c r="AI3057" s="16">
        <v>1900</v>
      </c>
      <c r="AJ3057" s="16" t="s">
        <v>7191</v>
      </c>
      <c r="AK3057" s="16" t="s">
        <v>2128</v>
      </c>
      <c r="AL3057" s="16" t="s">
        <v>118</v>
      </c>
      <c r="AM3057" s="16" t="s">
        <v>7193</v>
      </c>
      <c r="AN3057">
        <v>23</v>
      </c>
      <c r="AO3057" t="e">
        <f>VLOOKUP(TRIM(AL3057),'Parcela Dedutivel'!$A$1:$B$65536,2,FALSE)</f>
        <v>#N/A</v>
      </c>
      <c r="AP3057" s="15">
        <f t="shared" si="492"/>
        <v>0</v>
      </c>
      <c r="AQ3057" s="16">
        <f t="shared" si="493"/>
        <v>0</v>
      </c>
      <c r="AV3057" s="18"/>
      <c r="AY3057" s="17"/>
      <c r="AZ3057" s="17"/>
    </row>
    <row r="3058" spans="1:52" hidden="1" x14ac:dyDescent="0.25">
      <c r="A3058" t="s">
        <v>26</v>
      </c>
      <c r="B3058" t="s">
        <v>6845</v>
      </c>
      <c r="C3058">
        <v>42338</v>
      </c>
      <c r="D3058" t="s">
        <v>2804</v>
      </c>
      <c r="E3058" t="s">
        <v>6979</v>
      </c>
      <c r="F3058" t="s">
        <v>29</v>
      </c>
      <c r="G3058">
        <v>25.75</v>
      </c>
      <c r="H3058">
        <v>25.75</v>
      </c>
      <c r="I3058">
        <v>4.6399999999999997</v>
      </c>
      <c r="J3058" t="s">
        <v>30</v>
      </c>
      <c r="K3058">
        <v>0</v>
      </c>
      <c r="L3058">
        <v>0</v>
      </c>
      <c r="M3058" t="s">
        <v>31</v>
      </c>
      <c r="N3058">
        <v>0</v>
      </c>
      <c r="O3058">
        <v>0</v>
      </c>
      <c r="P3058" t="s">
        <v>31</v>
      </c>
      <c r="Q3058">
        <v>25.75</v>
      </c>
      <c r="R3058">
        <v>0.42</v>
      </c>
      <c r="S3058" t="s">
        <v>33</v>
      </c>
      <c r="T3058">
        <v>25.75</v>
      </c>
      <c r="U3058">
        <v>1.96</v>
      </c>
      <c r="V3058" t="s">
        <v>33</v>
      </c>
      <c r="W3058" t="s">
        <v>33</v>
      </c>
      <c r="X3058" t="s">
        <v>6080</v>
      </c>
      <c r="Y3058" t="s">
        <v>1378</v>
      </c>
      <c r="Z3058" t="s">
        <v>6846</v>
      </c>
      <c r="AA3058" t="s">
        <v>3326</v>
      </c>
      <c r="AC3058" s="13" t="str">
        <f t="shared" si="486"/>
        <v>000169031</v>
      </c>
      <c r="AD3058" t="str">
        <f t="shared" si="487"/>
        <v>30/11/2015</v>
      </c>
      <c r="AE3058" t="str">
        <f t="shared" si="488"/>
        <v>59104422002446</v>
      </c>
      <c r="AF3058" s="14">
        <f t="shared" si="489"/>
        <v>25.75</v>
      </c>
      <c r="AG3058">
        <f t="shared" si="490"/>
        <v>0</v>
      </c>
      <c r="AH3058">
        <f t="shared" si="491"/>
        <v>1</v>
      </c>
      <c r="AI3058" s="16">
        <v>1900</v>
      </c>
      <c r="AJ3058" s="16" t="s">
        <v>7191</v>
      </c>
      <c r="AK3058" s="16" t="s">
        <v>2355</v>
      </c>
      <c r="AL3058" s="16" t="s">
        <v>1779</v>
      </c>
      <c r="AM3058" s="16" t="s">
        <v>7193</v>
      </c>
      <c r="AN3058">
        <v>271</v>
      </c>
      <c r="AO3058" t="e">
        <f>VLOOKUP(TRIM(AL3058),'Parcela Dedutivel'!$A$1:$B$65536,2,FALSE)</f>
        <v>#N/A</v>
      </c>
      <c r="AP3058" s="15">
        <f t="shared" si="492"/>
        <v>0</v>
      </c>
      <c r="AQ3058" s="16">
        <f t="shared" si="493"/>
        <v>0</v>
      </c>
      <c r="AV3058" s="18"/>
      <c r="AY3058" s="17"/>
      <c r="AZ3058" s="17"/>
    </row>
    <row r="3059" spans="1:52" hidden="1" x14ac:dyDescent="0.25">
      <c r="A3059" t="s">
        <v>26</v>
      </c>
      <c r="B3059" t="s">
        <v>6847</v>
      </c>
      <c r="C3059">
        <v>42338</v>
      </c>
      <c r="D3059" t="s">
        <v>2817</v>
      </c>
      <c r="E3059" t="s">
        <v>6979</v>
      </c>
      <c r="F3059" t="s">
        <v>411</v>
      </c>
      <c r="G3059">
        <v>4759.62</v>
      </c>
      <c r="H3059">
        <v>4138.8</v>
      </c>
      <c r="I3059">
        <v>496.66</v>
      </c>
      <c r="J3059" t="s">
        <v>30</v>
      </c>
      <c r="K3059">
        <v>0</v>
      </c>
      <c r="L3059">
        <v>0</v>
      </c>
      <c r="M3059" t="s">
        <v>31</v>
      </c>
      <c r="N3059">
        <v>4138.8</v>
      </c>
      <c r="O3059">
        <v>620.82000000000005</v>
      </c>
      <c r="P3059" t="s">
        <v>2788</v>
      </c>
      <c r="Q3059">
        <v>4138.8</v>
      </c>
      <c r="R3059">
        <v>68.290000000000006</v>
      </c>
      <c r="S3059" t="s">
        <v>33</v>
      </c>
      <c r="T3059">
        <v>4138.8</v>
      </c>
      <c r="U3059">
        <v>314.55</v>
      </c>
      <c r="V3059" t="s">
        <v>33</v>
      </c>
      <c r="W3059" t="s">
        <v>33</v>
      </c>
      <c r="X3059" t="s">
        <v>4898</v>
      </c>
      <c r="Y3059" t="s">
        <v>91</v>
      </c>
      <c r="Z3059" t="s">
        <v>4899</v>
      </c>
      <c r="AA3059" t="s">
        <v>4900</v>
      </c>
      <c r="AC3059" s="13" t="str">
        <f t="shared" si="486"/>
        <v>000169032</v>
      </c>
      <c r="AD3059" t="str">
        <f t="shared" si="487"/>
        <v>30/11/2015</v>
      </c>
      <c r="AE3059" t="str">
        <f t="shared" si="488"/>
        <v>01371925000454</v>
      </c>
      <c r="AF3059" s="14">
        <f t="shared" si="489"/>
        <v>4759.62</v>
      </c>
      <c r="AG3059">
        <f t="shared" si="490"/>
        <v>0</v>
      </c>
      <c r="AH3059">
        <f t="shared" si="491"/>
        <v>1</v>
      </c>
      <c r="AI3059" s="16">
        <v>1900</v>
      </c>
      <c r="AJ3059" s="16" t="s">
        <v>7191</v>
      </c>
      <c r="AK3059" s="16" t="s">
        <v>2128</v>
      </c>
      <c r="AL3059" s="16" t="s">
        <v>120</v>
      </c>
      <c r="AM3059" s="16" t="s">
        <v>7193</v>
      </c>
      <c r="AN3059">
        <v>144</v>
      </c>
      <c r="AO3059" t="e">
        <f>VLOOKUP(TRIM(AL3059),'Parcela Dedutivel'!$A$1:$B$65536,2,FALSE)</f>
        <v>#N/A</v>
      </c>
      <c r="AP3059" s="15">
        <f t="shared" si="492"/>
        <v>0</v>
      </c>
      <c r="AQ3059" s="16">
        <f t="shared" si="493"/>
        <v>0</v>
      </c>
      <c r="AV3059" s="18"/>
      <c r="AY3059" s="17"/>
      <c r="AZ3059" s="17"/>
    </row>
    <row r="3060" spans="1:52" hidden="1" x14ac:dyDescent="0.25">
      <c r="A3060" t="s">
        <v>26</v>
      </c>
      <c r="B3060" t="s">
        <v>6848</v>
      </c>
      <c r="C3060">
        <v>42338</v>
      </c>
      <c r="D3060" t="s">
        <v>2804</v>
      </c>
      <c r="E3060" t="s">
        <v>6979</v>
      </c>
      <c r="F3060" t="s">
        <v>29</v>
      </c>
      <c r="G3060">
        <v>0.87</v>
      </c>
      <c r="H3060">
        <v>0.87</v>
      </c>
      <c r="I3060">
        <v>0.16</v>
      </c>
      <c r="J3060" t="s">
        <v>30</v>
      </c>
      <c r="K3060">
        <v>0</v>
      </c>
      <c r="L3060">
        <v>0</v>
      </c>
      <c r="M3060" t="s">
        <v>31</v>
      </c>
      <c r="N3060">
        <v>0</v>
      </c>
      <c r="O3060">
        <v>0</v>
      </c>
      <c r="P3060" t="s">
        <v>31</v>
      </c>
      <c r="Q3060">
        <v>0.87</v>
      </c>
      <c r="R3060">
        <v>0.01</v>
      </c>
      <c r="S3060" t="s">
        <v>33</v>
      </c>
      <c r="T3060">
        <v>0.87</v>
      </c>
      <c r="U3060">
        <v>7.0000000000000007E-2</v>
      </c>
      <c r="V3060" t="s">
        <v>33</v>
      </c>
      <c r="W3060" t="s">
        <v>33</v>
      </c>
      <c r="X3060" t="s">
        <v>3463</v>
      </c>
      <c r="Y3060" t="s">
        <v>96</v>
      </c>
      <c r="Z3060" t="s">
        <v>3464</v>
      </c>
      <c r="AA3060" t="s">
        <v>3465</v>
      </c>
      <c r="AC3060" s="13" t="str">
        <f t="shared" si="486"/>
        <v>000169033</v>
      </c>
      <c r="AD3060" t="str">
        <f t="shared" si="487"/>
        <v>30/11/2015</v>
      </c>
      <c r="AE3060" t="str">
        <f t="shared" si="488"/>
        <v>43375930000566</v>
      </c>
      <c r="AF3060" s="14">
        <f t="shared" si="489"/>
        <v>0.87</v>
      </c>
      <c r="AG3060">
        <f t="shared" si="490"/>
        <v>0</v>
      </c>
      <c r="AH3060">
        <f t="shared" si="491"/>
        <v>1</v>
      </c>
      <c r="AI3060" s="16">
        <v>1900</v>
      </c>
      <c r="AJ3060" s="16" t="s">
        <v>7191</v>
      </c>
      <c r="AK3060" s="16" t="s">
        <v>2355</v>
      </c>
      <c r="AL3060" s="16" t="s">
        <v>1781</v>
      </c>
      <c r="AM3060" s="16" t="s">
        <v>7193</v>
      </c>
      <c r="AN3060">
        <v>87</v>
      </c>
      <c r="AO3060" t="e">
        <f>VLOOKUP(TRIM(AL3060),'Parcela Dedutivel'!$A$1:$B$65536,2,FALSE)</f>
        <v>#N/A</v>
      </c>
      <c r="AP3060" s="15">
        <f t="shared" si="492"/>
        <v>0</v>
      </c>
      <c r="AQ3060" s="16">
        <f t="shared" si="493"/>
        <v>0</v>
      </c>
      <c r="AV3060" s="18"/>
      <c r="AY3060" s="17"/>
      <c r="AZ3060" s="17"/>
    </row>
    <row r="3061" spans="1:52" hidden="1" x14ac:dyDescent="0.25">
      <c r="A3061" t="s">
        <v>26</v>
      </c>
      <c r="B3061" t="s">
        <v>6849</v>
      </c>
      <c r="C3061">
        <v>42338</v>
      </c>
      <c r="D3061" t="s">
        <v>2804</v>
      </c>
      <c r="E3061" t="s">
        <v>6979</v>
      </c>
      <c r="F3061" t="s">
        <v>29</v>
      </c>
      <c r="G3061">
        <v>1347.16</v>
      </c>
      <c r="H3061">
        <v>1171.44</v>
      </c>
      <c r="I3061">
        <v>210.86</v>
      </c>
      <c r="J3061" t="s">
        <v>30</v>
      </c>
      <c r="K3061">
        <v>0</v>
      </c>
      <c r="L3061">
        <v>0</v>
      </c>
      <c r="M3061" t="s">
        <v>31</v>
      </c>
      <c r="N3061">
        <v>1171.44</v>
      </c>
      <c r="O3061">
        <v>175.72</v>
      </c>
      <c r="P3061" t="s">
        <v>2788</v>
      </c>
      <c r="Q3061">
        <v>1171.44</v>
      </c>
      <c r="R3061">
        <v>19.330000000000002</v>
      </c>
      <c r="S3061" t="s">
        <v>33</v>
      </c>
      <c r="T3061">
        <v>1171.44</v>
      </c>
      <c r="U3061">
        <v>89.03</v>
      </c>
      <c r="V3061" t="s">
        <v>33</v>
      </c>
      <c r="W3061" t="s">
        <v>33</v>
      </c>
      <c r="X3061" t="s">
        <v>3022</v>
      </c>
      <c r="Y3061" t="s">
        <v>91</v>
      </c>
      <c r="Z3061" t="s">
        <v>3023</v>
      </c>
      <c r="AA3061" t="s">
        <v>3024</v>
      </c>
      <c r="AC3061" s="13" t="str">
        <f t="shared" si="486"/>
        <v>000169034</v>
      </c>
      <c r="AD3061" t="str">
        <f t="shared" si="487"/>
        <v>30/11/2015</v>
      </c>
      <c r="AE3061" t="str">
        <f t="shared" si="488"/>
        <v>59105999000348</v>
      </c>
      <c r="AF3061" s="14">
        <f t="shared" si="489"/>
        <v>1347.16</v>
      </c>
      <c r="AG3061">
        <f t="shared" si="490"/>
        <v>0</v>
      </c>
      <c r="AH3061">
        <f t="shared" si="491"/>
        <v>1</v>
      </c>
      <c r="AI3061" s="16">
        <v>1900</v>
      </c>
      <c r="AJ3061" s="16" t="s">
        <v>7191</v>
      </c>
      <c r="AK3061" s="16" t="s">
        <v>2128</v>
      </c>
      <c r="AL3061" s="16" t="s">
        <v>122</v>
      </c>
      <c r="AM3061" s="16" t="s">
        <v>7193</v>
      </c>
      <c r="AN3061">
        <v>12</v>
      </c>
      <c r="AO3061" t="e">
        <f>VLOOKUP(TRIM(AL3061),'Parcela Dedutivel'!$A$1:$B$65536,2,FALSE)</f>
        <v>#N/A</v>
      </c>
      <c r="AP3061" s="15">
        <f t="shared" si="492"/>
        <v>0</v>
      </c>
      <c r="AQ3061" s="16">
        <f t="shared" si="493"/>
        <v>0</v>
      </c>
      <c r="AV3061" s="18"/>
      <c r="AY3061" s="17"/>
      <c r="AZ3061" s="17"/>
    </row>
    <row r="3062" spans="1:52" hidden="1" x14ac:dyDescent="0.25">
      <c r="A3062" t="s">
        <v>26</v>
      </c>
      <c r="B3062" t="s">
        <v>6850</v>
      </c>
      <c r="C3062">
        <v>42338</v>
      </c>
      <c r="D3062" t="s">
        <v>2804</v>
      </c>
      <c r="E3062" t="s">
        <v>6979</v>
      </c>
      <c r="F3062" t="s">
        <v>29</v>
      </c>
      <c r="G3062">
        <v>628.93999999999994</v>
      </c>
      <c r="H3062">
        <v>546.9</v>
      </c>
      <c r="I3062">
        <v>98.44</v>
      </c>
      <c r="J3062" t="s">
        <v>780</v>
      </c>
      <c r="K3062">
        <v>0</v>
      </c>
      <c r="L3062">
        <v>0</v>
      </c>
      <c r="M3062" t="s">
        <v>31</v>
      </c>
      <c r="N3062">
        <v>546.9</v>
      </c>
      <c r="O3062">
        <v>82.04</v>
      </c>
      <c r="P3062" t="s">
        <v>2788</v>
      </c>
      <c r="Q3062">
        <v>546.9</v>
      </c>
      <c r="R3062">
        <v>9.02</v>
      </c>
      <c r="S3062" t="s">
        <v>33</v>
      </c>
      <c r="T3062">
        <v>546.9</v>
      </c>
      <c r="U3062">
        <v>41.56</v>
      </c>
      <c r="V3062" t="s">
        <v>33</v>
      </c>
      <c r="W3062" t="s">
        <v>33</v>
      </c>
      <c r="X3062" t="s">
        <v>3098</v>
      </c>
      <c r="Y3062" t="s">
        <v>91</v>
      </c>
      <c r="Z3062" t="s">
        <v>3103</v>
      </c>
      <c r="AA3062" t="s">
        <v>3104</v>
      </c>
      <c r="AC3062" s="13" t="str">
        <f t="shared" si="486"/>
        <v>000169035</v>
      </c>
      <c r="AD3062" t="str">
        <f t="shared" si="487"/>
        <v>30/11/2015</v>
      </c>
      <c r="AE3062" t="str">
        <f t="shared" si="488"/>
        <v>76487032000206</v>
      </c>
      <c r="AF3062" s="14">
        <f t="shared" si="489"/>
        <v>628.93999999999994</v>
      </c>
      <c r="AG3062">
        <f t="shared" si="490"/>
        <v>0</v>
      </c>
      <c r="AH3062">
        <f t="shared" si="491"/>
        <v>1</v>
      </c>
      <c r="AI3062" s="16">
        <v>1900</v>
      </c>
      <c r="AJ3062" s="16" t="s">
        <v>7191</v>
      </c>
      <c r="AK3062" s="16" t="s">
        <v>2355</v>
      </c>
      <c r="AL3062" s="16" t="s">
        <v>128</v>
      </c>
      <c r="AM3062" s="16" t="s">
        <v>7193</v>
      </c>
      <c r="AN3062">
        <v>25</v>
      </c>
      <c r="AO3062" t="e">
        <f>VLOOKUP(TRIM(AL3062),'Parcela Dedutivel'!$A$1:$B$65536,2,FALSE)</f>
        <v>#N/A</v>
      </c>
      <c r="AP3062" s="15">
        <f t="shared" si="492"/>
        <v>0</v>
      </c>
      <c r="AQ3062" s="16">
        <f t="shared" si="493"/>
        <v>0</v>
      </c>
      <c r="AV3062" s="18"/>
      <c r="AY3062" s="17"/>
      <c r="AZ3062" s="17"/>
    </row>
    <row r="3063" spans="1:52" hidden="1" x14ac:dyDescent="0.25">
      <c r="A3063" t="s">
        <v>26</v>
      </c>
      <c r="B3063" t="s">
        <v>6850</v>
      </c>
      <c r="C3063">
        <v>42338</v>
      </c>
      <c r="D3063" t="s">
        <v>2804</v>
      </c>
      <c r="E3063" t="s">
        <v>6979</v>
      </c>
      <c r="F3063" t="s">
        <v>29</v>
      </c>
      <c r="G3063">
        <v>404.69000000000005</v>
      </c>
      <c r="H3063">
        <v>351.90000000000003</v>
      </c>
      <c r="I3063">
        <v>63.34</v>
      </c>
      <c r="J3063" t="s">
        <v>30</v>
      </c>
      <c r="K3063">
        <v>0</v>
      </c>
      <c r="L3063">
        <v>0</v>
      </c>
      <c r="M3063" t="s">
        <v>31</v>
      </c>
      <c r="N3063">
        <v>351.90000000000003</v>
      </c>
      <c r="O3063">
        <v>52.79</v>
      </c>
      <c r="P3063" t="s">
        <v>2788</v>
      </c>
      <c r="Q3063">
        <v>351.90000000000003</v>
      </c>
      <c r="R3063">
        <v>5.8100000000000005</v>
      </c>
      <c r="S3063" t="s">
        <v>33</v>
      </c>
      <c r="T3063">
        <v>351.90000000000003</v>
      </c>
      <c r="U3063">
        <v>26.740000000000002</v>
      </c>
      <c r="V3063" t="s">
        <v>33</v>
      </c>
      <c r="W3063" t="s">
        <v>33</v>
      </c>
      <c r="X3063" t="s">
        <v>3098</v>
      </c>
      <c r="Y3063" t="s">
        <v>91</v>
      </c>
      <c r="Z3063" t="s">
        <v>3101</v>
      </c>
      <c r="AA3063" t="s">
        <v>3102</v>
      </c>
      <c r="AC3063" s="13" t="str">
        <f t="shared" si="486"/>
        <v>000169035</v>
      </c>
      <c r="AD3063" t="str">
        <f t="shared" si="487"/>
        <v>30/11/2015</v>
      </c>
      <c r="AE3063" t="str">
        <f t="shared" si="488"/>
        <v>76487032000206</v>
      </c>
      <c r="AF3063" s="14">
        <f t="shared" si="489"/>
        <v>404.69000000000005</v>
      </c>
      <c r="AG3063">
        <f t="shared" si="490"/>
        <v>0</v>
      </c>
      <c r="AH3063">
        <f t="shared" si="491"/>
        <v>1</v>
      </c>
      <c r="AI3063" s="16">
        <v>1900</v>
      </c>
      <c r="AJ3063" s="16" t="s">
        <v>7191</v>
      </c>
      <c r="AK3063" s="16" t="s">
        <v>2355</v>
      </c>
      <c r="AL3063" s="16" t="s">
        <v>1783</v>
      </c>
      <c r="AM3063" s="16" t="s">
        <v>7193</v>
      </c>
      <c r="AN3063">
        <v>353</v>
      </c>
      <c r="AO3063" t="e">
        <f>VLOOKUP(TRIM(AL3063),'Parcela Dedutivel'!$A$1:$B$65536,2,FALSE)</f>
        <v>#N/A</v>
      </c>
      <c r="AP3063" s="15">
        <f t="shared" si="492"/>
        <v>0</v>
      </c>
      <c r="AQ3063" s="16">
        <f t="shared" si="493"/>
        <v>0</v>
      </c>
      <c r="AV3063" s="18"/>
      <c r="AY3063" s="17"/>
      <c r="AZ3063" s="17"/>
    </row>
    <row r="3064" spans="1:52" hidden="1" x14ac:dyDescent="0.25">
      <c r="A3064" t="s">
        <v>26</v>
      </c>
      <c r="B3064" t="s">
        <v>6850</v>
      </c>
      <c r="C3064">
        <v>42338</v>
      </c>
      <c r="D3064" t="s">
        <v>2804</v>
      </c>
      <c r="E3064" t="s">
        <v>6979</v>
      </c>
      <c r="F3064" t="s">
        <v>29</v>
      </c>
      <c r="G3064">
        <v>3229.02</v>
      </c>
      <c r="H3064">
        <v>2807.84</v>
      </c>
      <c r="I3064">
        <v>505.41</v>
      </c>
      <c r="J3064" t="s">
        <v>780</v>
      </c>
      <c r="K3064">
        <v>0</v>
      </c>
      <c r="L3064">
        <v>0</v>
      </c>
      <c r="M3064" t="s">
        <v>31</v>
      </c>
      <c r="N3064">
        <v>2807.84</v>
      </c>
      <c r="O3064">
        <v>421.18</v>
      </c>
      <c r="P3064" t="s">
        <v>2788</v>
      </c>
      <c r="Q3064">
        <v>2807.84</v>
      </c>
      <c r="R3064">
        <v>46.33</v>
      </c>
      <c r="S3064" t="s">
        <v>33</v>
      </c>
      <c r="T3064">
        <v>2807.84</v>
      </c>
      <c r="U3064">
        <v>213.4</v>
      </c>
      <c r="V3064" t="s">
        <v>33</v>
      </c>
      <c r="W3064" t="s">
        <v>33</v>
      </c>
      <c r="X3064" t="s">
        <v>3098</v>
      </c>
      <c r="Y3064" t="s">
        <v>91</v>
      </c>
      <c r="Z3064" t="s">
        <v>3092</v>
      </c>
      <c r="AA3064" t="s">
        <v>3093</v>
      </c>
      <c r="AC3064" s="13" t="str">
        <f t="shared" si="486"/>
        <v>000169035</v>
      </c>
      <c r="AD3064" t="str">
        <f t="shared" si="487"/>
        <v>30/11/2015</v>
      </c>
      <c r="AE3064" t="str">
        <f t="shared" si="488"/>
        <v>76487032000206</v>
      </c>
      <c r="AF3064" s="14">
        <f t="shared" si="489"/>
        <v>3229.02</v>
      </c>
      <c r="AG3064">
        <f t="shared" si="490"/>
        <v>0</v>
      </c>
      <c r="AH3064">
        <f t="shared" si="491"/>
        <v>1</v>
      </c>
      <c r="AI3064" s="16">
        <v>1900</v>
      </c>
      <c r="AJ3064" s="16" t="s">
        <v>7191</v>
      </c>
      <c r="AK3064" s="16" t="s">
        <v>2128</v>
      </c>
      <c r="AL3064" s="16" t="s">
        <v>124</v>
      </c>
      <c r="AM3064" s="16" t="s">
        <v>7193</v>
      </c>
      <c r="AN3064">
        <v>5</v>
      </c>
      <c r="AO3064" t="e">
        <f>VLOOKUP(TRIM(AL3064),'Parcela Dedutivel'!$A$1:$B$65536,2,FALSE)</f>
        <v>#N/A</v>
      </c>
      <c r="AP3064" s="15">
        <f t="shared" si="492"/>
        <v>0</v>
      </c>
      <c r="AQ3064" s="16">
        <f t="shared" si="493"/>
        <v>0</v>
      </c>
      <c r="AV3064" s="18"/>
      <c r="AY3064" s="17"/>
      <c r="AZ3064" s="17"/>
    </row>
    <row r="3065" spans="1:52" hidden="1" x14ac:dyDescent="0.25">
      <c r="A3065" t="s">
        <v>26</v>
      </c>
      <c r="B3065" t="s">
        <v>6850</v>
      </c>
      <c r="C3065">
        <v>42338</v>
      </c>
      <c r="D3065" t="s">
        <v>2804</v>
      </c>
      <c r="E3065" t="s">
        <v>6979</v>
      </c>
      <c r="F3065" t="s">
        <v>29</v>
      </c>
      <c r="G3065">
        <v>7430.9900000000007</v>
      </c>
      <c r="H3065">
        <v>6461.7300000000005</v>
      </c>
      <c r="I3065">
        <v>1163.1100000000001</v>
      </c>
      <c r="J3065" t="s">
        <v>780</v>
      </c>
      <c r="K3065">
        <v>0</v>
      </c>
      <c r="L3065">
        <v>0</v>
      </c>
      <c r="M3065" t="s">
        <v>31</v>
      </c>
      <c r="N3065">
        <v>6461.7300000000005</v>
      </c>
      <c r="O3065">
        <v>969.26</v>
      </c>
      <c r="P3065" t="s">
        <v>2788</v>
      </c>
      <c r="Q3065">
        <v>6461.7300000000005</v>
      </c>
      <c r="R3065">
        <v>106.62</v>
      </c>
      <c r="S3065" t="s">
        <v>33</v>
      </c>
      <c r="T3065">
        <v>6461.7300000000005</v>
      </c>
      <c r="U3065">
        <v>491.09000000000003</v>
      </c>
      <c r="V3065" t="s">
        <v>33</v>
      </c>
      <c r="W3065" t="s">
        <v>33</v>
      </c>
      <c r="X3065" t="s">
        <v>3098</v>
      </c>
      <c r="Y3065" t="s">
        <v>91</v>
      </c>
      <c r="Z3065" t="s">
        <v>3099</v>
      </c>
      <c r="AA3065" t="s">
        <v>3100</v>
      </c>
      <c r="AC3065" s="13" t="str">
        <f t="shared" si="486"/>
        <v>000169035</v>
      </c>
      <c r="AD3065" t="str">
        <f t="shared" si="487"/>
        <v>30/11/2015</v>
      </c>
      <c r="AE3065" t="str">
        <f t="shared" si="488"/>
        <v>76487032000206</v>
      </c>
      <c r="AF3065" s="14">
        <f t="shared" si="489"/>
        <v>7430.9900000000007</v>
      </c>
      <c r="AG3065">
        <f t="shared" si="490"/>
        <v>0</v>
      </c>
      <c r="AH3065">
        <f t="shared" si="491"/>
        <v>1</v>
      </c>
      <c r="AI3065" s="16">
        <v>1900</v>
      </c>
      <c r="AJ3065" s="16" t="s">
        <v>7191</v>
      </c>
      <c r="AK3065" s="16" t="s">
        <v>2128</v>
      </c>
      <c r="AL3065" s="16" t="s">
        <v>126</v>
      </c>
      <c r="AM3065" s="16" t="s">
        <v>7193</v>
      </c>
      <c r="AN3065">
        <v>28</v>
      </c>
      <c r="AO3065" t="e">
        <f>VLOOKUP(TRIM(AL3065),'Parcela Dedutivel'!$A$1:$B$65536,2,FALSE)</f>
        <v>#N/A</v>
      </c>
      <c r="AP3065" s="15">
        <f t="shared" si="492"/>
        <v>0</v>
      </c>
      <c r="AQ3065" s="16">
        <f t="shared" si="493"/>
        <v>0</v>
      </c>
      <c r="AV3065" s="18"/>
      <c r="AY3065" s="17"/>
      <c r="AZ3065" s="17"/>
    </row>
    <row r="3066" spans="1:52" hidden="1" x14ac:dyDescent="0.25">
      <c r="A3066" t="s">
        <v>26</v>
      </c>
      <c r="B3066" t="s">
        <v>6850</v>
      </c>
      <c r="C3066">
        <v>42338</v>
      </c>
      <c r="D3066" t="s">
        <v>2804</v>
      </c>
      <c r="E3066" t="s">
        <v>6979</v>
      </c>
      <c r="F3066" t="s">
        <v>29</v>
      </c>
      <c r="G3066">
        <v>3914.38</v>
      </c>
      <c r="H3066">
        <v>3914.38</v>
      </c>
      <c r="I3066">
        <v>704.59</v>
      </c>
      <c r="J3066" t="s">
        <v>1555</v>
      </c>
      <c r="K3066">
        <v>0</v>
      </c>
      <c r="L3066">
        <v>0</v>
      </c>
      <c r="M3066" t="s">
        <v>31</v>
      </c>
      <c r="N3066">
        <v>0</v>
      </c>
      <c r="O3066">
        <v>0</v>
      </c>
      <c r="P3066" t="s">
        <v>31</v>
      </c>
      <c r="Q3066">
        <v>3914.38</v>
      </c>
      <c r="R3066">
        <v>64.59</v>
      </c>
      <c r="S3066" t="s">
        <v>33</v>
      </c>
      <c r="T3066">
        <v>3914.38</v>
      </c>
      <c r="U3066">
        <v>297.49</v>
      </c>
      <c r="V3066" t="s">
        <v>33</v>
      </c>
      <c r="W3066" t="s">
        <v>33</v>
      </c>
      <c r="X3066" t="s">
        <v>3098</v>
      </c>
      <c r="Y3066" t="s">
        <v>2556</v>
      </c>
      <c r="Z3066" t="s">
        <v>3094</v>
      </c>
      <c r="AA3066" t="s">
        <v>3095</v>
      </c>
      <c r="AC3066" s="13" t="str">
        <f t="shared" si="486"/>
        <v>000169035</v>
      </c>
      <c r="AD3066" t="str">
        <f t="shared" si="487"/>
        <v>30/11/2015</v>
      </c>
      <c r="AE3066" t="str">
        <f t="shared" si="488"/>
        <v>76487032000206</v>
      </c>
      <c r="AF3066" s="14">
        <f t="shared" si="489"/>
        <v>3914.38</v>
      </c>
      <c r="AG3066">
        <f t="shared" si="490"/>
        <v>0</v>
      </c>
      <c r="AH3066">
        <f t="shared" si="491"/>
        <v>1</v>
      </c>
      <c r="AI3066" s="16">
        <v>1900</v>
      </c>
      <c r="AJ3066" s="16" t="s">
        <v>7191</v>
      </c>
      <c r="AK3066" s="16" t="s">
        <v>2355</v>
      </c>
      <c r="AL3066" s="16" t="s">
        <v>132</v>
      </c>
      <c r="AM3066" s="16" t="s">
        <v>7193</v>
      </c>
      <c r="AN3066">
        <v>128</v>
      </c>
      <c r="AO3066" t="e">
        <f>VLOOKUP(TRIM(AL3066),'Parcela Dedutivel'!$A$1:$B$65536,2,FALSE)</f>
        <v>#N/A</v>
      </c>
      <c r="AP3066" s="15">
        <f t="shared" si="492"/>
        <v>0</v>
      </c>
      <c r="AQ3066" s="16">
        <f t="shared" si="493"/>
        <v>0</v>
      </c>
      <c r="AV3066" s="18"/>
      <c r="AY3066" s="17"/>
      <c r="AZ3066" s="17"/>
    </row>
    <row r="3067" spans="1:52" hidden="1" x14ac:dyDescent="0.25">
      <c r="A3067" t="s">
        <v>26</v>
      </c>
      <c r="B3067" t="s">
        <v>6850</v>
      </c>
      <c r="C3067">
        <v>42338</v>
      </c>
      <c r="D3067" t="s">
        <v>2787</v>
      </c>
      <c r="E3067" t="s">
        <v>6979</v>
      </c>
      <c r="F3067" t="s">
        <v>29</v>
      </c>
      <c r="G3067">
        <v>1651.96</v>
      </c>
      <c r="H3067">
        <v>1651.96</v>
      </c>
      <c r="I3067">
        <v>297.35000000000002</v>
      </c>
      <c r="J3067" t="s">
        <v>30</v>
      </c>
      <c r="K3067">
        <v>0</v>
      </c>
      <c r="L3067">
        <v>0</v>
      </c>
      <c r="M3067" t="s">
        <v>31</v>
      </c>
      <c r="N3067">
        <v>0</v>
      </c>
      <c r="O3067">
        <v>0</v>
      </c>
      <c r="P3067" t="s">
        <v>31</v>
      </c>
      <c r="Q3067">
        <v>1651.96</v>
      </c>
      <c r="R3067">
        <v>27.26</v>
      </c>
      <c r="S3067" t="s">
        <v>33</v>
      </c>
      <c r="T3067">
        <v>1651.96</v>
      </c>
      <c r="U3067">
        <v>125.55</v>
      </c>
      <c r="V3067" t="s">
        <v>33</v>
      </c>
      <c r="W3067" t="s">
        <v>33</v>
      </c>
      <c r="X3067" t="s">
        <v>3098</v>
      </c>
      <c r="Y3067" t="s">
        <v>99</v>
      </c>
      <c r="Z3067" t="s">
        <v>373</v>
      </c>
      <c r="AA3067" t="s">
        <v>374</v>
      </c>
      <c r="AC3067" s="13" t="str">
        <f t="shared" si="486"/>
        <v>000169035</v>
      </c>
      <c r="AD3067" t="str">
        <f t="shared" si="487"/>
        <v>30/11/2015</v>
      </c>
      <c r="AE3067" t="str">
        <f t="shared" si="488"/>
        <v>76487032000206</v>
      </c>
      <c r="AF3067" s="14">
        <f t="shared" si="489"/>
        <v>1651.96</v>
      </c>
      <c r="AG3067">
        <f t="shared" si="490"/>
        <v>0</v>
      </c>
      <c r="AH3067">
        <f t="shared" si="491"/>
        <v>1</v>
      </c>
      <c r="AI3067" s="16">
        <v>1900</v>
      </c>
      <c r="AJ3067" s="16" t="s">
        <v>7191</v>
      </c>
      <c r="AK3067" s="16" t="s">
        <v>2128</v>
      </c>
      <c r="AL3067" s="16" t="s">
        <v>128</v>
      </c>
      <c r="AM3067" s="16" t="s">
        <v>7193</v>
      </c>
      <c r="AN3067">
        <v>119</v>
      </c>
      <c r="AO3067" t="e">
        <f>VLOOKUP(TRIM(AL3067),'Parcela Dedutivel'!$A$1:$B$65536,2,FALSE)</f>
        <v>#N/A</v>
      </c>
      <c r="AP3067" s="15">
        <f t="shared" si="492"/>
        <v>0</v>
      </c>
      <c r="AQ3067" s="16">
        <f t="shared" si="493"/>
        <v>0</v>
      </c>
      <c r="AV3067" s="18"/>
      <c r="AY3067" s="17"/>
      <c r="AZ3067" s="17"/>
    </row>
    <row r="3068" spans="1:52" hidden="1" x14ac:dyDescent="0.25">
      <c r="A3068" t="s">
        <v>26</v>
      </c>
      <c r="B3068" t="s">
        <v>6850</v>
      </c>
      <c r="C3068">
        <v>42338</v>
      </c>
      <c r="D3068" t="s">
        <v>2787</v>
      </c>
      <c r="E3068" t="s">
        <v>6979</v>
      </c>
      <c r="F3068" t="s">
        <v>29</v>
      </c>
      <c r="G3068">
        <v>1704.74</v>
      </c>
      <c r="H3068">
        <v>1704.74</v>
      </c>
      <c r="I3068">
        <v>306.85000000000002</v>
      </c>
      <c r="J3068" t="s">
        <v>30</v>
      </c>
      <c r="K3068">
        <v>0</v>
      </c>
      <c r="L3068">
        <v>0</v>
      </c>
      <c r="M3068" t="s">
        <v>31</v>
      </c>
      <c r="N3068">
        <v>0</v>
      </c>
      <c r="O3068">
        <v>0</v>
      </c>
      <c r="P3068" t="s">
        <v>31</v>
      </c>
      <c r="Q3068">
        <v>1704.74</v>
      </c>
      <c r="R3068">
        <v>28.13</v>
      </c>
      <c r="S3068" t="s">
        <v>33</v>
      </c>
      <c r="T3068">
        <v>1704.74</v>
      </c>
      <c r="U3068">
        <v>129.56</v>
      </c>
      <c r="V3068" t="s">
        <v>33</v>
      </c>
      <c r="W3068" t="s">
        <v>33</v>
      </c>
      <c r="X3068" t="s">
        <v>3098</v>
      </c>
      <c r="Y3068" t="s">
        <v>99</v>
      </c>
      <c r="Z3068" t="s">
        <v>280</v>
      </c>
      <c r="AA3068" t="s">
        <v>3105</v>
      </c>
      <c r="AC3068" s="13" t="str">
        <f t="shared" si="486"/>
        <v>000169035</v>
      </c>
      <c r="AD3068" t="str">
        <f t="shared" si="487"/>
        <v>30/11/2015</v>
      </c>
      <c r="AE3068" t="str">
        <f t="shared" si="488"/>
        <v>76487032000206</v>
      </c>
      <c r="AF3068" s="14">
        <f t="shared" si="489"/>
        <v>1704.74</v>
      </c>
      <c r="AG3068">
        <f t="shared" si="490"/>
        <v>0</v>
      </c>
      <c r="AH3068">
        <f t="shared" si="491"/>
        <v>1</v>
      </c>
      <c r="AI3068" s="16">
        <v>1900</v>
      </c>
      <c r="AJ3068" s="16" t="s">
        <v>7191</v>
      </c>
      <c r="AK3068" s="16" t="s">
        <v>2355</v>
      </c>
      <c r="AL3068" s="16" t="s">
        <v>126</v>
      </c>
      <c r="AM3068" s="16" t="s">
        <v>7193</v>
      </c>
      <c r="AN3068">
        <v>46</v>
      </c>
      <c r="AO3068" t="e">
        <f>VLOOKUP(TRIM(AL3068),'Parcela Dedutivel'!$A$1:$B$65536,2,FALSE)</f>
        <v>#N/A</v>
      </c>
      <c r="AP3068" s="15">
        <f t="shared" si="492"/>
        <v>0</v>
      </c>
      <c r="AQ3068" s="16">
        <f t="shared" si="493"/>
        <v>0</v>
      </c>
      <c r="AV3068" s="18"/>
      <c r="AY3068" s="17"/>
      <c r="AZ3068" s="17"/>
    </row>
    <row r="3069" spans="1:52" hidden="1" x14ac:dyDescent="0.25">
      <c r="A3069" t="s">
        <v>26</v>
      </c>
      <c r="B3069" t="s">
        <v>6850</v>
      </c>
      <c r="C3069">
        <v>42338</v>
      </c>
      <c r="D3069" t="s">
        <v>2787</v>
      </c>
      <c r="E3069" t="s">
        <v>6979</v>
      </c>
      <c r="F3069" t="s">
        <v>29</v>
      </c>
      <c r="G3069">
        <v>23.52</v>
      </c>
      <c r="H3069">
        <v>23.52</v>
      </c>
      <c r="I3069">
        <v>4.2300000000000004</v>
      </c>
      <c r="J3069" t="s">
        <v>30</v>
      </c>
      <c r="K3069">
        <v>0</v>
      </c>
      <c r="L3069">
        <v>0</v>
      </c>
      <c r="M3069" t="s">
        <v>31</v>
      </c>
      <c r="N3069">
        <v>0</v>
      </c>
      <c r="O3069">
        <v>0</v>
      </c>
      <c r="P3069" t="s">
        <v>31</v>
      </c>
      <c r="Q3069">
        <v>23.52</v>
      </c>
      <c r="R3069">
        <v>0.39</v>
      </c>
      <c r="S3069" t="s">
        <v>33</v>
      </c>
      <c r="T3069">
        <v>23.52</v>
      </c>
      <c r="U3069">
        <v>1.79</v>
      </c>
      <c r="V3069" t="s">
        <v>33</v>
      </c>
      <c r="W3069" t="s">
        <v>33</v>
      </c>
      <c r="X3069" t="s">
        <v>3098</v>
      </c>
      <c r="Y3069" t="s">
        <v>99</v>
      </c>
      <c r="Z3069" t="s">
        <v>706</v>
      </c>
      <c r="AA3069" t="s">
        <v>707</v>
      </c>
      <c r="AC3069" s="13" t="str">
        <f t="shared" si="486"/>
        <v>000169035</v>
      </c>
      <c r="AD3069" t="str">
        <f t="shared" si="487"/>
        <v>30/11/2015</v>
      </c>
      <c r="AE3069" t="str">
        <f t="shared" si="488"/>
        <v>76487032000206</v>
      </c>
      <c r="AF3069" s="14">
        <f t="shared" si="489"/>
        <v>23.52</v>
      </c>
      <c r="AG3069">
        <f t="shared" si="490"/>
        <v>0</v>
      </c>
      <c r="AH3069">
        <f t="shared" si="491"/>
        <v>1</v>
      </c>
      <c r="AI3069" s="16">
        <v>1900</v>
      </c>
      <c r="AJ3069" s="16" t="s">
        <v>7191</v>
      </c>
      <c r="AK3069" s="16" t="s">
        <v>2128</v>
      </c>
      <c r="AL3069" s="16" t="s">
        <v>130</v>
      </c>
      <c r="AM3069" s="16" t="s">
        <v>7193</v>
      </c>
      <c r="AN3069">
        <v>9</v>
      </c>
      <c r="AO3069" t="e">
        <f>VLOOKUP(TRIM(AL3069),'Parcela Dedutivel'!$A$1:$B$65536,2,FALSE)</f>
        <v>#N/A</v>
      </c>
      <c r="AP3069" s="15">
        <f t="shared" si="492"/>
        <v>0</v>
      </c>
      <c r="AQ3069" s="16">
        <f t="shared" si="493"/>
        <v>0</v>
      </c>
      <c r="AV3069" s="18"/>
      <c r="AY3069" s="17"/>
      <c r="AZ3069" s="17"/>
    </row>
    <row r="3070" spans="1:52" hidden="1" x14ac:dyDescent="0.25">
      <c r="A3070" t="s">
        <v>26</v>
      </c>
      <c r="B3070" t="s">
        <v>6851</v>
      </c>
      <c r="C3070">
        <v>42338</v>
      </c>
      <c r="D3070" t="s">
        <v>2787</v>
      </c>
      <c r="E3070" t="s">
        <v>6979</v>
      </c>
      <c r="F3070" t="s">
        <v>29</v>
      </c>
      <c r="G3070">
        <v>7606.1</v>
      </c>
      <c r="H3070">
        <v>6338.42</v>
      </c>
      <c r="I3070">
        <v>1140.92</v>
      </c>
      <c r="J3070" t="s">
        <v>61</v>
      </c>
      <c r="K3070">
        <v>0</v>
      </c>
      <c r="L3070">
        <v>0</v>
      </c>
      <c r="M3070" t="s">
        <v>31</v>
      </c>
      <c r="N3070">
        <v>6338.42</v>
      </c>
      <c r="O3070">
        <v>1267.68</v>
      </c>
      <c r="P3070" t="s">
        <v>2788</v>
      </c>
      <c r="Q3070">
        <v>6338.42</v>
      </c>
      <c r="R3070">
        <v>104.58</v>
      </c>
      <c r="S3070" t="s">
        <v>33</v>
      </c>
      <c r="T3070">
        <v>6338.42</v>
      </c>
      <c r="U3070">
        <v>481.72</v>
      </c>
      <c r="V3070" t="s">
        <v>33</v>
      </c>
      <c r="W3070" t="s">
        <v>33</v>
      </c>
      <c r="X3070" t="s">
        <v>3022</v>
      </c>
      <c r="Y3070" t="s">
        <v>99</v>
      </c>
      <c r="Z3070" t="s">
        <v>1329</v>
      </c>
      <c r="AA3070" t="s">
        <v>1330</v>
      </c>
      <c r="AC3070" s="13" t="str">
        <f t="shared" si="486"/>
        <v>000169036</v>
      </c>
      <c r="AD3070" t="str">
        <f t="shared" si="487"/>
        <v>30/11/2015</v>
      </c>
      <c r="AE3070" t="str">
        <f t="shared" si="488"/>
        <v>59105999000348</v>
      </c>
      <c r="AF3070" s="14">
        <f t="shared" si="489"/>
        <v>7606.1</v>
      </c>
      <c r="AG3070">
        <f t="shared" si="490"/>
        <v>0</v>
      </c>
      <c r="AH3070">
        <f t="shared" si="491"/>
        <v>1</v>
      </c>
      <c r="AI3070" s="16">
        <v>1900</v>
      </c>
      <c r="AJ3070" s="16" t="s">
        <v>7191</v>
      </c>
      <c r="AK3070" s="16" t="s">
        <v>2355</v>
      </c>
      <c r="AL3070" s="16" t="s">
        <v>1785</v>
      </c>
      <c r="AM3070" s="16" t="s">
        <v>7193</v>
      </c>
      <c r="AN3070">
        <v>970</v>
      </c>
      <c r="AO3070" t="e">
        <f>VLOOKUP(TRIM(AL3070),'Parcela Dedutivel'!$A$1:$B$65536,2,FALSE)</f>
        <v>#N/A</v>
      </c>
      <c r="AP3070" s="15">
        <f t="shared" si="492"/>
        <v>0</v>
      </c>
      <c r="AQ3070" s="16">
        <f t="shared" si="493"/>
        <v>0</v>
      </c>
      <c r="AV3070" s="18"/>
      <c r="AY3070" s="17"/>
      <c r="AZ3070" s="17"/>
    </row>
    <row r="3071" spans="1:52" hidden="1" x14ac:dyDescent="0.25">
      <c r="A3071" t="s">
        <v>26</v>
      </c>
      <c r="B3071" t="s">
        <v>6853</v>
      </c>
      <c r="C3071">
        <v>42338</v>
      </c>
      <c r="D3071" t="s">
        <v>2804</v>
      </c>
      <c r="E3071" t="s">
        <v>6979</v>
      </c>
      <c r="F3071" t="s">
        <v>29</v>
      </c>
      <c r="G3071">
        <v>7033.6500000000005</v>
      </c>
      <c r="H3071">
        <v>6116.22</v>
      </c>
      <c r="I3071">
        <v>1100.92</v>
      </c>
      <c r="J3071" t="s">
        <v>30</v>
      </c>
      <c r="K3071">
        <v>0</v>
      </c>
      <c r="L3071">
        <v>0</v>
      </c>
      <c r="M3071" t="s">
        <v>31</v>
      </c>
      <c r="N3071">
        <v>6116.22</v>
      </c>
      <c r="O3071">
        <v>917.43000000000006</v>
      </c>
      <c r="P3071" t="s">
        <v>2788</v>
      </c>
      <c r="Q3071">
        <v>6116.22</v>
      </c>
      <c r="R3071">
        <v>100.92</v>
      </c>
      <c r="S3071" t="s">
        <v>33</v>
      </c>
      <c r="T3071">
        <v>6116.22</v>
      </c>
      <c r="U3071">
        <v>464.83</v>
      </c>
      <c r="V3071" t="s">
        <v>33</v>
      </c>
      <c r="W3071" t="s">
        <v>33</v>
      </c>
      <c r="X3071" t="s">
        <v>3022</v>
      </c>
      <c r="Y3071" t="s">
        <v>96</v>
      </c>
      <c r="Z3071" t="s">
        <v>3071</v>
      </c>
      <c r="AA3071" t="s">
        <v>3072</v>
      </c>
      <c r="AC3071" s="13" t="str">
        <f t="shared" si="486"/>
        <v>000169038</v>
      </c>
      <c r="AD3071" t="str">
        <f t="shared" si="487"/>
        <v>30/11/2015</v>
      </c>
      <c r="AE3071" t="str">
        <f t="shared" si="488"/>
        <v>59105999000348</v>
      </c>
      <c r="AF3071" s="14">
        <f t="shared" si="489"/>
        <v>7033.6500000000005</v>
      </c>
      <c r="AG3071">
        <f t="shared" si="490"/>
        <v>0</v>
      </c>
      <c r="AH3071">
        <f t="shared" si="491"/>
        <v>1</v>
      </c>
      <c r="AI3071" s="16">
        <v>1900</v>
      </c>
      <c r="AJ3071" s="16" t="s">
        <v>7191</v>
      </c>
      <c r="AK3071" s="16" t="s">
        <v>2128</v>
      </c>
      <c r="AL3071" s="16" t="s">
        <v>132</v>
      </c>
      <c r="AM3071" s="16" t="s">
        <v>7193</v>
      </c>
      <c r="AN3071">
        <v>49</v>
      </c>
      <c r="AO3071" t="e">
        <f>VLOOKUP(TRIM(AL3071),'Parcela Dedutivel'!$A$1:$B$65536,2,FALSE)</f>
        <v>#N/A</v>
      </c>
      <c r="AP3071" s="15">
        <f t="shared" si="492"/>
        <v>0</v>
      </c>
      <c r="AQ3071" s="16">
        <f t="shared" si="493"/>
        <v>0</v>
      </c>
      <c r="AV3071" s="18"/>
      <c r="AY3071" s="17"/>
      <c r="AZ3071" s="17"/>
    </row>
    <row r="3072" spans="1:52" hidden="1" x14ac:dyDescent="0.25">
      <c r="A3072" t="s">
        <v>26</v>
      </c>
      <c r="B3072" t="s">
        <v>6853</v>
      </c>
      <c r="C3072">
        <v>42338</v>
      </c>
      <c r="D3072" t="s">
        <v>2804</v>
      </c>
      <c r="E3072" t="s">
        <v>6979</v>
      </c>
      <c r="F3072" t="s">
        <v>29</v>
      </c>
      <c r="G3072">
        <v>1892.6100000000001</v>
      </c>
      <c r="H3072">
        <v>1645.75</v>
      </c>
      <c r="I3072">
        <v>296.24</v>
      </c>
      <c r="J3072" t="s">
        <v>30</v>
      </c>
      <c r="K3072">
        <v>0</v>
      </c>
      <c r="L3072">
        <v>0</v>
      </c>
      <c r="M3072" t="s">
        <v>31</v>
      </c>
      <c r="N3072">
        <v>1645.75</v>
      </c>
      <c r="O3072">
        <v>246.86</v>
      </c>
      <c r="P3072" t="s">
        <v>2788</v>
      </c>
      <c r="Q3072">
        <v>1645.75</v>
      </c>
      <c r="R3072">
        <v>27.150000000000002</v>
      </c>
      <c r="S3072" t="s">
        <v>33</v>
      </c>
      <c r="T3072">
        <v>1645.75</v>
      </c>
      <c r="U3072">
        <v>125.08</v>
      </c>
      <c r="V3072" t="s">
        <v>33</v>
      </c>
      <c r="W3072" t="s">
        <v>33</v>
      </c>
      <c r="X3072" t="s">
        <v>3022</v>
      </c>
      <c r="Y3072" t="s">
        <v>91</v>
      </c>
      <c r="Z3072" t="s">
        <v>4179</v>
      </c>
      <c r="AA3072" t="s">
        <v>4180</v>
      </c>
      <c r="AC3072" s="13" t="str">
        <f t="shared" si="486"/>
        <v>000169038</v>
      </c>
      <c r="AD3072" t="str">
        <f t="shared" si="487"/>
        <v>30/11/2015</v>
      </c>
      <c r="AE3072" t="str">
        <f t="shared" si="488"/>
        <v>59105999000348</v>
      </c>
      <c r="AF3072" s="14">
        <f t="shared" si="489"/>
        <v>1892.6100000000001</v>
      </c>
      <c r="AG3072">
        <f t="shared" si="490"/>
        <v>0</v>
      </c>
      <c r="AH3072">
        <f t="shared" si="491"/>
        <v>1</v>
      </c>
      <c r="AI3072" s="16">
        <v>6782738</v>
      </c>
      <c r="AJ3072" s="16" t="s">
        <v>7392</v>
      </c>
      <c r="AK3072" s="16" t="s">
        <v>6216</v>
      </c>
      <c r="AL3072" s="16" t="s">
        <v>2950</v>
      </c>
      <c r="AM3072" s="16" t="s">
        <v>7143</v>
      </c>
      <c r="AN3072">
        <v>7</v>
      </c>
      <c r="AO3072" t="e">
        <f>VLOOKUP(TRIM(AL3072),'Parcela Dedutivel'!$A$1:$B$65536,2,FALSE)</f>
        <v>#N/A</v>
      </c>
      <c r="AP3072" s="15">
        <f t="shared" si="492"/>
        <v>0</v>
      </c>
      <c r="AQ3072" s="16">
        <f t="shared" si="493"/>
        <v>0</v>
      </c>
      <c r="AV3072" s="18"/>
      <c r="AY3072" s="17"/>
      <c r="AZ3072" s="17"/>
    </row>
    <row r="3073" spans="1:52" hidden="1" x14ac:dyDescent="0.25">
      <c r="A3073" t="s">
        <v>26</v>
      </c>
      <c r="B3073" t="s">
        <v>6853</v>
      </c>
      <c r="C3073">
        <v>42338</v>
      </c>
      <c r="D3073" t="s">
        <v>2787</v>
      </c>
      <c r="E3073" t="s">
        <v>6979</v>
      </c>
      <c r="F3073" t="s">
        <v>29</v>
      </c>
      <c r="G3073">
        <v>1539.96</v>
      </c>
      <c r="H3073">
        <v>1539.96</v>
      </c>
      <c r="I3073">
        <v>277.19</v>
      </c>
      <c r="J3073" t="s">
        <v>30</v>
      </c>
      <c r="K3073">
        <v>0</v>
      </c>
      <c r="L3073">
        <v>0</v>
      </c>
      <c r="M3073" t="s">
        <v>31</v>
      </c>
      <c r="N3073">
        <v>0</v>
      </c>
      <c r="O3073">
        <v>0</v>
      </c>
      <c r="P3073" t="s">
        <v>31</v>
      </c>
      <c r="Q3073">
        <v>1539.96</v>
      </c>
      <c r="R3073">
        <v>25.41</v>
      </c>
      <c r="S3073" t="s">
        <v>33</v>
      </c>
      <c r="T3073">
        <v>1539.96</v>
      </c>
      <c r="U3073">
        <v>117.04</v>
      </c>
      <c r="V3073" t="s">
        <v>33</v>
      </c>
      <c r="W3073" t="s">
        <v>33</v>
      </c>
      <c r="X3073" t="s">
        <v>3022</v>
      </c>
      <c r="Y3073" t="s">
        <v>99</v>
      </c>
      <c r="Z3073" t="s">
        <v>1030</v>
      </c>
      <c r="AA3073" t="s">
        <v>5112</v>
      </c>
      <c r="AC3073" s="13" t="str">
        <f t="shared" si="486"/>
        <v>000169038</v>
      </c>
      <c r="AD3073" t="str">
        <f t="shared" si="487"/>
        <v>30/11/2015</v>
      </c>
      <c r="AE3073" t="str">
        <f t="shared" si="488"/>
        <v>59105999000348</v>
      </c>
      <c r="AF3073" s="14">
        <f t="shared" si="489"/>
        <v>1539.96</v>
      </c>
      <c r="AG3073">
        <f t="shared" si="490"/>
        <v>0</v>
      </c>
      <c r="AH3073">
        <f t="shared" si="491"/>
        <v>1</v>
      </c>
      <c r="AI3073" s="16">
        <v>6782738</v>
      </c>
      <c r="AJ3073" s="16" t="s">
        <v>7392</v>
      </c>
      <c r="AK3073" s="16" t="s">
        <v>6216</v>
      </c>
      <c r="AL3073" s="16" t="s">
        <v>2854</v>
      </c>
      <c r="AM3073" s="16" t="s">
        <v>7143</v>
      </c>
      <c r="AN3073">
        <v>1</v>
      </c>
      <c r="AO3073" t="e">
        <f>VLOOKUP(TRIM(AL3073),'Parcela Dedutivel'!$A$1:$B$65536,2,FALSE)</f>
        <v>#N/A</v>
      </c>
      <c r="AP3073" s="15">
        <f t="shared" si="492"/>
        <v>0</v>
      </c>
      <c r="AQ3073" s="16">
        <f t="shared" si="493"/>
        <v>0</v>
      </c>
      <c r="AV3073" s="18"/>
      <c r="AY3073" s="17"/>
      <c r="AZ3073" s="17"/>
    </row>
    <row r="3074" spans="1:52" hidden="1" x14ac:dyDescent="0.25">
      <c r="A3074" t="s">
        <v>26</v>
      </c>
      <c r="B3074" t="s">
        <v>6854</v>
      </c>
      <c r="C3074">
        <v>42338</v>
      </c>
      <c r="D3074" t="s">
        <v>2804</v>
      </c>
      <c r="E3074" t="s">
        <v>6979</v>
      </c>
      <c r="F3074" t="s">
        <v>29</v>
      </c>
      <c r="G3074">
        <v>4580.34</v>
      </c>
      <c r="H3074">
        <v>3982.9</v>
      </c>
      <c r="I3074">
        <v>716.92</v>
      </c>
      <c r="J3074" t="s">
        <v>30</v>
      </c>
      <c r="K3074">
        <v>0</v>
      </c>
      <c r="L3074">
        <v>0</v>
      </c>
      <c r="M3074" t="s">
        <v>31</v>
      </c>
      <c r="N3074">
        <v>3982.9</v>
      </c>
      <c r="O3074">
        <v>597.44000000000005</v>
      </c>
      <c r="P3074" t="s">
        <v>2788</v>
      </c>
      <c r="Q3074">
        <v>3982.9</v>
      </c>
      <c r="R3074">
        <v>65.72</v>
      </c>
      <c r="S3074" t="s">
        <v>33</v>
      </c>
      <c r="T3074">
        <v>3982.9</v>
      </c>
      <c r="U3074">
        <v>302.7</v>
      </c>
      <c r="V3074" t="s">
        <v>33</v>
      </c>
      <c r="W3074" t="s">
        <v>33</v>
      </c>
      <c r="X3074" t="s">
        <v>3022</v>
      </c>
      <c r="Y3074" t="s">
        <v>91</v>
      </c>
      <c r="Z3074" t="s">
        <v>3023</v>
      </c>
      <c r="AA3074" t="s">
        <v>3024</v>
      </c>
      <c r="AC3074" s="13" t="str">
        <f t="shared" si="486"/>
        <v>000169039</v>
      </c>
      <c r="AD3074" t="str">
        <f t="shared" si="487"/>
        <v>30/11/2015</v>
      </c>
      <c r="AE3074" t="str">
        <f t="shared" si="488"/>
        <v>59105999000348</v>
      </c>
      <c r="AF3074" s="14">
        <f t="shared" si="489"/>
        <v>4580.34</v>
      </c>
      <c r="AG3074">
        <f t="shared" si="490"/>
        <v>0</v>
      </c>
      <c r="AH3074">
        <f t="shared" si="491"/>
        <v>1</v>
      </c>
      <c r="AI3074" s="16">
        <v>6800084</v>
      </c>
      <c r="AJ3074" s="16" t="s">
        <v>7696</v>
      </c>
      <c r="AK3074" s="16" t="s">
        <v>6005</v>
      </c>
      <c r="AL3074" s="16" t="s">
        <v>2142</v>
      </c>
      <c r="AM3074" s="16" t="s">
        <v>7143</v>
      </c>
      <c r="AN3074">
        <v>12</v>
      </c>
      <c r="AO3074" t="e">
        <f>VLOOKUP(TRIM(AL3074),'Parcela Dedutivel'!$A$1:$B$65536,2,FALSE)</f>
        <v>#N/A</v>
      </c>
      <c r="AP3074" s="15">
        <f t="shared" si="492"/>
        <v>0</v>
      </c>
      <c r="AQ3074" s="16">
        <f t="shared" si="493"/>
        <v>0</v>
      </c>
      <c r="AV3074" s="18"/>
      <c r="AY3074" s="17"/>
      <c r="AZ3074" s="17"/>
    </row>
    <row r="3075" spans="1:52" hidden="1" x14ac:dyDescent="0.25">
      <c r="A3075" t="s">
        <v>26</v>
      </c>
      <c r="B3075" t="s">
        <v>6854</v>
      </c>
      <c r="C3075">
        <v>42338</v>
      </c>
      <c r="D3075" t="s">
        <v>2804</v>
      </c>
      <c r="E3075" t="s">
        <v>6979</v>
      </c>
      <c r="F3075" t="s">
        <v>29</v>
      </c>
      <c r="G3075">
        <v>223.68</v>
      </c>
      <c r="H3075">
        <v>194.5</v>
      </c>
      <c r="I3075">
        <v>35.01</v>
      </c>
      <c r="J3075" t="s">
        <v>30</v>
      </c>
      <c r="K3075">
        <v>0</v>
      </c>
      <c r="L3075">
        <v>0</v>
      </c>
      <c r="M3075" t="s">
        <v>31</v>
      </c>
      <c r="N3075">
        <v>194.5</v>
      </c>
      <c r="O3075">
        <v>29.18</v>
      </c>
      <c r="P3075" t="s">
        <v>2788</v>
      </c>
      <c r="Q3075">
        <v>194.5</v>
      </c>
      <c r="R3075">
        <v>3.21</v>
      </c>
      <c r="S3075" t="s">
        <v>33</v>
      </c>
      <c r="T3075">
        <v>194.5</v>
      </c>
      <c r="U3075">
        <v>14.780000000000001</v>
      </c>
      <c r="V3075" t="s">
        <v>33</v>
      </c>
      <c r="W3075" t="s">
        <v>33</v>
      </c>
      <c r="X3075" t="s">
        <v>3022</v>
      </c>
      <c r="Y3075" t="s">
        <v>91</v>
      </c>
      <c r="Z3075" t="s">
        <v>3950</v>
      </c>
      <c r="AA3075" t="s">
        <v>3951</v>
      </c>
      <c r="AC3075" s="13" t="str">
        <f t="shared" ref="AC3075:AC3138" si="494">B3075</f>
        <v>000169039</v>
      </c>
      <c r="AD3075" t="str">
        <f t="shared" ref="AD3075:AD3138" si="495">TEXT(C3075,"dd/mm/aaaa")</f>
        <v>30/11/2015</v>
      </c>
      <c r="AE3075" t="str">
        <f t="shared" ref="AE3075:AE3138" si="496">VLOOKUP(X3075*1,AI:AJ,2,FALSE)</f>
        <v>59105999000348</v>
      </c>
      <c r="AF3075" s="14">
        <f t="shared" ref="AF3075:AF3138" si="497">G3075*1</f>
        <v>223.68</v>
      </c>
      <c r="AG3075">
        <f t="shared" ref="AG3075:AG3138" si="498">SUMIF(AK:AK,B3075,AQ:AQ)</f>
        <v>0</v>
      </c>
      <c r="AH3075">
        <f t="shared" ref="AH3075:AH3138" si="499">IF(OR(LEFT(TRIM(D3075),1)="1",LEFT(TRIM(D3075),1)="2",LEFT(TRIM(D3075),1)="3"),-1,1)</f>
        <v>1</v>
      </c>
      <c r="AI3075" s="16">
        <v>6786417</v>
      </c>
      <c r="AJ3075" s="16" t="s">
        <v>7813</v>
      </c>
      <c r="AK3075" s="16" t="s">
        <v>6006</v>
      </c>
      <c r="AL3075" s="16" t="s">
        <v>3218</v>
      </c>
      <c r="AM3075" s="16" t="s">
        <v>7193</v>
      </c>
      <c r="AN3075">
        <v>10</v>
      </c>
      <c r="AO3075" t="e">
        <f>VLOOKUP(TRIM(AL3075),'Parcela Dedutivel'!$A$1:$B$65536,2,FALSE)</f>
        <v>#N/A</v>
      </c>
      <c r="AP3075" s="15">
        <f t="shared" ref="AP3075:AP3138" si="500">IF(ISNA(AO3075),0,AO3075)</f>
        <v>0</v>
      </c>
      <c r="AQ3075" s="16">
        <f t="shared" ref="AQ3075:AQ3138" si="501">AP3075*AN3075</f>
        <v>0</v>
      </c>
      <c r="AV3075" s="18"/>
      <c r="AY3075" s="17"/>
      <c r="AZ3075" s="17"/>
    </row>
    <row r="3076" spans="1:52" hidden="1" x14ac:dyDescent="0.25">
      <c r="A3076" t="s">
        <v>26</v>
      </c>
      <c r="B3076" t="s">
        <v>6854</v>
      </c>
      <c r="C3076">
        <v>42338</v>
      </c>
      <c r="D3076" t="s">
        <v>2804</v>
      </c>
      <c r="E3076" t="s">
        <v>6979</v>
      </c>
      <c r="F3076" t="s">
        <v>29</v>
      </c>
      <c r="G3076">
        <v>361.11</v>
      </c>
      <c r="H3076">
        <v>314.01</v>
      </c>
      <c r="I3076">
        <v>56.52</v>
      </c>
      <c r="J3076" t="s">
        <v>30</v>
      </c>
      <c r="K3076">
        <v>0</v>
      </c>
      <c r="L3076">
        <v>0</v>
      </c>
      <c r="M3076" t="s">
        <v>31</v>
      </c>
      <c r="N3076">
        <v>314.01</v>
      </c>
      <c r="O3076">
        <v>47.1</v>
      </c>
      <c r="P3076" t="s">
        <v>2788</v>
      </c>
      <c r="Q3076">
        <v>314.01</v>
      </c>
      <c r="R3076">
        <v>5.18</v>
      </c>
      <c r="S3076" t="s">
        <v>33</v>
      </c>
      <c r="T3076">
        <v>314.01</v>
      </c>
      <c r="U3076">
        <v>23.86</v>
      </c>
      <c r="V3076" t="s">
        <v>33</v>
      </c>
      <c r="W3076" t="s">
        <v>33</v>
      </c>
      <c r="X3076" t="s">
        <v>3022</v>
      </c>
      <c r="Y3076" t="s">
        <v>91</v>
      </c>
      <c r="Z3076" t="s">
        <v>3948</v>
      </c>
      <c r="AA3076" t="s">
        <v>3949</v>
      </c>
      <c r="AC3076" s="13" t="str">
        <f t="shared" si="494"/>
        <v>000169039</v>
      </c>
      <c r="AD3076" t="str">
        <f t="shared" si="495"/>
        <v>30/11/2015</v>
      </c>
      <c r="AE3076" t="str">
        <f t="shared" si="496"/>
        <v>59105999000348</v>
      </c>
      <c r="AF3076" s="14">
        <f t="shared" si="497"/>
        <v>361.11</v>
      </c>
      <c r="AG3076">
        <f t="shared" si="498"/>
        <v>0</v>
      </c>
      <c r="AH3076">
        <f t="shared" si="499"/>
        <v>1</v>
      </c>
      <c r="AI3076" s="16">
        <v>6782738</v>
      </c>
      <c r="AJ3076" s="16" t="s">
        <v>7392</v>
      </c>
      <c r="AK3076" s="16" t="s">
        <v>6216</v>
      </c>
      <c r="AL3076" s="16" t="s">
        <v>6217</v>
      </c>
      <c r="AM3076" s="16" t="s">
        <v>7143</v>
      </c>
      <c r="AN3076">
        <v>1</v>
      </c>
      <c r="AO3076" t="e">
        <f>VLOOKUP(TRIM(AL3076),'Parcela Dedutivel'!$A$1:$B$65536,2,FALSE)</f>
        <v>#N/A</v>
      </c>
      <c r="AP3076" s="15">
        <f t="shared" si="500"/>
        <v>0</v>
      </c>
      <c r="AQ3076" s="16">
        <f t="shared" si="501"/>
        <v>0</v>
      </c>
      <c r="AV3076" s="18"/>
      <c r="AY3076" s="17"/>
      <c r="AZ3076" s="17"/>
    </row>
    <row r="3077" spans="1:52" hidden="1" x14ac:dyDescent="0.25">
      <c r="A3077" t="s">
        <v>26</v>
      </c>
      <c r="B3077" t="s">
        <v>6854</v>
      </c>
      <c r="C3077">
        <v>42338</v>
      </c>
      <c r="D3077" t="s">
        <v>2804</v>
      </c>
      <c r="E3077" t="s">
        <v>6979</v>
      </c>
      <c r="F3077" t="s">
        <v>29</v>
      </c>
      <c r="G3077">
        <v>535.27</v>
      </c>
      <c r="H3077">
        <v>465.45</v>
      </c>
      <c r="I3077">
        <v>83.78</v>
      </c>
      <c r="J3077" t="s">
        <v>30</v>
      </c>
      <c r="K3077">
        <v>0</v>
      </c>
      <c r="L3077">
        <v>0</v>
      </c>
      <c r="M3077" t="s">
        <v>31</v>
      </c>
      <c r="N3077">
        <v>465.45</v>
      </c>
      <c r="O3077">
        <v>69.820000000000007</v>
      </c>
      <c r="P3077" t="s">
        <v>2788</v>
      </c>
      <c r="Q3077">
        <v>465.45</v>
      </c>
      <c r="R3077">
        <v>7.68</v>
      </c>
      <c r="S3077" t="s">
        <v>33</v>
      </c>
      <c r="T3077">
        <v>465.45</v>
      </c>
      <c r="U3077">
        <v>35.369999999999997</v>
      </c>
      <c r="V3077" t="s">
        <v>33</v>
      </c>
      <c r="W3077" t="s">
        <v>33</v>
      </c>
      <c r="X3077" t="s">
        <v>3022</v>
      </c>
      <c r="Y3077" t="s">
        <v>91</v>
      </c>
      <c r="Z3077" t="s">
        <v>6855</v>
      </c>
      <c r="AA3077" t="s">
        <v>6856</v>
      </c>
      <c r="AC3077" s="13" t="str">
        <f t="shared" si="494"/>
        <v>000169039</v>
      </c>
      <c r="AD3077" t="str">
        <f t="shared" si="495"/>
        <v>30/11/2015</v>
      </c>
      <c r="AE3077" t="str">
        <f t="shared" si="496"/>
        <v>59105999000348</v>
      </c>
      <c r="AF3077" s="14">
        <f t="shared" si="497"/>
        <v>535.27</v>
      </c>
      <c r="AG3077">
        <f t="shared" si="498"/>
        <v>0</v>
      </c>
      <c r="AH3077">
        <f t="shared" si="499"/>
        <v>1</v>
      </c>
      <c r="AI3077" s="16">
        <v>6805639</v>
      </c>
      <c r="AJ3077" s="16" t="s">
        <v>7814</v>
      </c>
      <c r="AK3077" s="16" t="s">
        <v>6008</v>
      </c>
      <c r="AL3077" s="16" t="s">
        <v>302</v>
      </c>
      <c r="AM3077" s="16" t="s">
        <v>7193</v>
      </c>
      <c r="AN3077">
        <v>5</v>
      </c>
      <c r="AO3077" t="e">
        <f>VLOOKUP(TRIM(AL3077),'Parcela Dedutivel'!$A$1:$B$65536,2,FALSE)</f>
        <v>#N/A</v>
      </c>
      <c r="AP3077" s="15">
        <f t="shared" si="500"/>
        <v>0</v>
      </c>
      <c r="AQ3077" s="16">
        <f t="shared" si="501"/>
        <v>0</v>
      </c>
      <c r="AV3077" s="18"/>
      <c r="AY3077" s="17"/>
      <c r="AZ3077" s="17"/>
    </row>
    <row r="3078" spans="1:52" hidden="1" x14ac:dyDescent="0.25">
      <c r="A3078" t="s">
        <v>26</v>
      </c>
      <c r="B3078" t="s">
        <v>6857</v>
      </c>
      <c r="C3078">
        <v>42338</v>
      </c>
      <c r="D3078" t="s">
        <v>2804</v>
      </c>
      <c r="E3078" t="s">
        <v>6979</v>
      </c>
      <c r="F3078" t="s">
        <v>29</v>
      </c>
      <c r="G3078">
        <v>255.18</v>
      </c>
      <c r="H3078">
        <v>255.18</v>
      </c>
      <c r="I3078">
        <v>45.93</v>
      </c>
      <c r="J3078" t="s">
        <v>30</v>
      </c>
      <c r="K3078">
        <v>0</v>
      </c>
      <c r="L3078">
        <v>0</v>
      </c>
      <c r="M3078" t="s">
        <v>31</v>
      </c>
      <c r="N3078">
        <v>0</v>
      </c>
      <c r="O3078">
        <v>0</v>
      </c>
      <c r="P3078" t="s">
        <v>31</v>
      </c>
      <c r="Q3078">
        <v>255.18</v>
      </c>
      <c r="R3078">
        <v>4.21</v>
      </c>
      <c r="S3078" t="s">
        <v>33</v>
      </c>
      <c r="T3078">
        <v>255.18</v>
      </c>
      <c r="U3078">
        <v>19.39</v>
      </c>
      <c r="V3078" t="s">
        <v>33</v>
      </c>
      <c r="W3078" t="s">
        <v>33</v>
      </c>
      <c r="X3078" t="s">
        <v>3169</v>
      </c>
      <c r="Y3078" t="s">
        <v>2556</v>
      </c>
      <c r="Z3078" t="s">
        <v>6858</v>
      </c>
      <c r="AA3078" t="s">
        <v>6859</v>
      </c>
      <c r="AC3078" s="13" t="str">
        <f t="shared" si="494"/>
        <v>000169040</v>
      </c>
      <c r="AD3078" t="str">
        <f t="shared" si="495"/>
        <v>30/11/2015</v>
      </c>
      <c r="AE3078" t="str">
        <f t="shared" si="496"/>
        <v>48754139000157</v>
      </c>
      <c r="AF3078" s="14">
        <f t="shared" si="497"/>
        <v>255.18</v>
      </c>
      <c r="AG3078">
        <f t="shared" si="498"/>
        <v>0</v>
      </c>
      <c r="AH3078">
        <f t="shared" si="499"/>
        <v>1</v>
      </c>
      <c r="AI3078" s="16">
        <v>6782684</v>
      </c>
      <c r="AJ3078" s="16" t="s">
        <v>7390</v>
      </c>
      <c r="AK3078" s="16" t="s">
        <v>6219</v>
      </c>
      <c r="AL3078" s="16" t="s">
        <v>2748</v>
      </c>
      <c r="AM3078" s="16" t="s">
        <v>7193</v>
      </c>
      <c r="AN3078">
        <v>6</v>
      </c>
      <c r="AO3078" t="e">
        <f>VLOOKUP(TRIM(AL3078),'Parcela Dedutivel'!$A$1:$B$65536,2,FALSE)</f>
        <v>#N/A</v>
      </c>
      <c r="AP3078" s="15">
        <f t="shared" si="500"/>
        <v>0</v>
      </c>
      <c r="AQ3078" s="16">
        <f t="shared" si="501"/>
        <v>0</v>
      </c>
      <c r="AV3078" s="18"/>
      <c r="AY3078" s="17"/>
      <c r="AZ3078" s="17"/>
    </row>
    <row r="3079" spans="1:52" hidden="1" x14ac:dyDescent="0.25">
      <c r="A3079" t="s">
        <v>26</v>
      </c>
      <c r="B3079" t="s">
        <v>6860</v>
      </c>
      <c r="C3079">
        <v>42338</v>
      </c>
      <c r="D3079" t="s">
        <v>2804</v>
      </c>
      <c r="E3079" t="s">
        <v>6979</v>
      </c>
      <c r="F3079" t="s">
        <v>29</v>
      </c>
      <c r="G3079">
        <v>15201.62</v>
      </c>
      <c r="H3079">
        <v>13218.800000000001</v>
      </c>
      <c r="I3079">
        <v>2379.38</v>
      </c>
      <c r="J3079" t="s">
        <v>30</v>
      </c>
      <c r="K3079">
        <v>0</v>
      </c>
      <c r="L3079">
        <v>0</v>
      </c>
      <c r="M3079" t="s">
        <v>31</v>
      </c>
      <c r="N3079">
        <v>13218.800000000001</v>
      </c>
      <c r="O3079">
        <v>1982.82</v>
      </c>
      <c r="P3079" t="s">
        <v>2788</v>
      </c>
      <c r="Q3079">
        <v>13218.800000000001</v>
      </c>
      <c r="R3079">
        <v>218.11</v>
      </c>
      <c r="S3079" t="s">
        <v>33</v>
      </c>
      <c r="T3079">
        <v>13218.800000000001</v>
      </c>
      <c r="U3079">
        <v>1004.63</v>
      </c>
      <c r="V3079" t="s">
        <v>33</v>
      </c>
      <c r="W3079" t="s">
        <v>33</v>
      </c>
      <c r="X3079" t="s">
        <v>5358</v>
      </c>
      <c r="Y3079" t="s">
        <v>91</v>
      </c>
      <c r="Z3079" t="s">
        <v>6861</v>
      </c>
      <c r="AA3079" t="s">
        <v>6862</v>
      </c>
      <c r="AC3079" s="13" t="str">
        <f t="shared" si="494"/>
        <v>000169041</v>
      </c>
      <c r="AD3079" t="str">
        <f t="shared" si="495"/>
        <v>30/11/2015</v>
      </c>
      <c r="AE3079" t="str">
        <f t="shared" si="496"/>
        <v>62695036003703</v>
      </c>
      <c r="AF3079" s="14">
        <f t="shared" si="497"/>
        <v>15201.62</v>
      </c>
      <c r="AG3079">
        <f t="shared" si="498"/>
        <v>0</v>
      </c>
      <c r="AH3079">
        <f t="shared" si="499"/>
        <v>1</v>
      </c>
      <c r="AI3079" s="16">
        <v>6805639</v>
      </c>
      <c r="AJ3079" s="16" t="s">
        <v>7814</v>
      </c>
      <c r="AK3079" s="16" t="s">
        <v>6008</v>
      </c>
      <c r="AL3079" s="16" t="s">
        <v>94</v>
      </c>
      <c r="AM3079" s="16" t="s">
        <v>7193</v>
      </c>
      <c r="AN3079">
        <v>3</v>
      </c>
      <c r="AO3079" t="e">
        <f>VLOOKUP(TRIM(AL3079),'Parcela Dedutivel'!$A$1:$B$65536,2,FALSE)</f>
        <v>#N/A</v>
      </c>
      <c r="AP3079" s="15">
        <f t="shared" si="500"/>
        <v>0</v>
      </c>
      <c r="AQ3079" s="16">
        <f t="shared" si="501"/>
        <v>0</v>
      </c>
      <c r="AV3079" s="18"/>
      <c r="AY3079" s="17"/>
      <c r="AZ3079" s="17"/>
    </row>
    <row r="3080" spans="1:52" hidden="1" x14ac:dyDescent="0.25">
      <c r="A3080" t="s">
        <v>26</v>
      </c>
      <c r="B3080" t="s">
        <v>6863</v>
      </c>
      <c r="C3080">
        <v>42338</v>
      </c>
      <c r="D3080" t="s">
        <v>2841</v>
      </c>
      <c r="E3080" t="s">
        <v>6979</v>
      </c>
      <c r="F3080" t="s">
        <v>179</v>
      </c>
      <c r="G3080">
        <v>1101.54</v>
      </c>
      <c r="H3080">
        <v>1250.6400000000001</v>
      </c>
      <c r="I3080">
        <v>150.08000000000001</v>
      </c>
      <c r="J3080" t="s">
        <v>30</v>
      </c>
      <c r="K3080">
        <v>0</v>
      </c>
      <c r="L3080">
        <v>0</v>
      </c>
      <c r="M3080" t="s">
        <v>31</v>
      </c>
      <c r="N3080">
        <v>0</v>
      </c>
      <c r="O3080">
        <v>0</v>
      </c>
      <c r="P3080" t="s">
        <v>31</v>
      </c>
      <c r="Q3080">
        <v>1250.6400000000001</v>
      </c>
      <c r="R3080">
        <v>20.64</v>
      </c>
      <c r="S3080" t="s">
        <v>33</v>
      </c>
      <c r="T3080">
        <v>1250.6400000000001</v>
      </c>
      <c r="U3080">
        <v>95.05</v>
      </c>
      <c r="V3080" t="s">
        <v>33</v>
      </c>
      <c r="W3080" t="s">
        <v>33</v>
      </c>
      <c r="X3080" t="s">
        <v>6864</v>
      </c>
      <c r="Y3080" t="s">
        <v>364</v>
      </c>
      <c r="Z3080" t="s">
        <v>6865</v>
      </c>
      <c r="AA3080" t="s">
        <v>6866</v>
      </c>
      <c r="AC3080" s="13" t="str">
        <f t="shared" si="494"/>
        <v>000169042</v>
      </c>
      <c r="AD3080" t="str">
        <f t="shared" si="495"/>
        <v>30/11/2015</v>
      </c>
      <c r="AE3080" t="str">
        <f t="shared" si="496"/>
        <v>77157444000160</v>
      </c>
      <c r="AF3080" s="14">
        <f t="shared" si="497"/>
        <v>1101.54</v>
      </c>
      <c r="AG3080">
        <f t="shared" si="498"/>
        <v>0</v>
      </c>
      <c r="AH3080">
        <f t="shared" si="499"/>
        <v>1</v>
      </c>
      <c r="AI3080" s="16">
        <v>6782684</v>
      </c>
      <c r="AJ3080" s="16" t="s">
        <v>7390</v>
      </c>
      <c r="AK3080" s="16" t="s">
        <v>6220</v>
      </c>
      <c r="AL3080" s="16" t="s">
        <v>2755</v>
      </c>
      <c r="AM3080" s="16" t="s">
        <v>7193</v>
      </c>
      <c r="AN3080">
        <v>1</v>
      </c>
      <c r="AO3080" t="e">
        <f>VLOOKUP(TRIM(AL3080),'Parcela Dedutivel'!$A$1:$B$65536,2,FALSE)</f>
        <v>#N/A</v>
      </c>
      <c r="AP3080" s="15">
        <f t="shared" si="500"/>
        <v>0</v>
      </c>
      <c r="AQ3080" s="16">
        <f t="shared" si="501"/>
        <v>0</v>
      </c>
      <c r="AV3080" s="18"/>
      <c r="AY3080" s="17"/>
      <c r="AZ3080" s="17"/>
    </row>
    <row r="3081" spans="1:52" hidden="1" x14ac:dyDescent="0.25">
      <c r="A3081" t="s">
        <v>26</v>
      </c>
      <c r="B3081" t="s">
        <v>6867</v>
      </c>
      <c r="C3081">
        <v>42338</v>
      </c>
      <c r="D3081" t="s">
        <v>3221</v>
      </c>
      <c r="E3081" t="s">
        <v>6979</v>
      </c>
      <c r="F3081" t="s">
        <v>179</v>
      </c>
      <c r="G3081">
        <v>464.9</v>
      </c>
      <c r="H3081">
        <v>341.69</v>
      </c>
      <c r="I3081">
        <v>13.67</v>
      </c>
      <c r="J3081" t="s">
        <v>3082</v>
      </c>
      <c r="K3081">
        <v>665.56000000000006</v>
      </c>
      <c r="L3081">
        <v>106.13</v>
      </c>
      <c r="M3081" t="s">
        <v>3082</v>
      </c>
      <c r="N3081">
        <v>341.69</v>
      </c>
      <c r="O3081">
        <v>17.080000000000002</v>
      </c>
      <c r="P3081" t="s">
        <v>2788</v>
      </c>
      <c r="Q3081">
        <v>341.69</v>
      </c>
      <c r="R3081">
        <v>5.64</v>
      </c>
      <c r="S3081" t="s">
        <v>33</v>
      </c>
      <c r="T3081">
        <v>341.69</v>
      </c>
      <c r="U3081">
        <v>25.97</v>
      </c>
      <c r="V3081" t="s">
        <v>33</v>
      </c>
      <c r="W3081" t="s">
        <v>33</v>
      </c>
      <c r="X3081" t="s">
        <v>291</v>
      </c>
      <c r="Y3081" t="s">
        <v>696</v>
      </c>
      <c r="Z3081" t="s">
        <v>6868</v>
      </c>
      <c r="AA3081" t="s">
        <v>6869</v>
      </c>
      <c r="AC3081" s="13" t="str">
        <f t="shared" si="494"/>
        <v>000169043</v>
      </c>
      <c r="AD3081" t="str">
        <f t="shared" si="495"/>
        <v>30/11/2015</v>
      </c>
      <c r="AE3081" t="str">
        <f t="shared" si="496"/>
        <v>00111511000180</v>
      </c>
      <c r="AF3081" s="14">
        <f t="shared" si="497"/>
        <v>464.9</v>
      </c>
      <c r="AG3081">
        <f t="shared" si="498"/>
        <v>0</v>
      </c>
      <c r="AH3081">
        <f t="shared" si="499"/>
        <v>1</v>
      </c>
      <c r="AI3081" s="16">
        <v>6782684</v>
      </c>
      <c r="AJ3081" s="16" t="s">
        <v>7390</v>
      </c>
      <c r="AK3081" s="16" t="s">
        <v>6220</v>
      </c>
      <c r="AL3081" s="16" t="s">
        <v>2757</v>
      </c>
      <c r="AM3081" s="16" t="s">
        <v>7193</v>
      </c>
      <c r="AN3081">
        <v>5</v>
      </c>
      <c r="AO3081" t="e">
        <f>VLOOKUP(TRIM(AL3081),'Parcela Dedutivel'!$A$1:$B$65536,2,FALSE)</f>
        <v>#N/A</v>
      </c>
      <c r="AP3081" s="15">
        <f t="shared" si="500"/>
        <v>0</v>
      </c>
      <c r="AQ3081" s="16">
        <f t="shared" si="501"/>
        <v>0</v>
      </c>
      <c r="AV3081" s="18"/>
      <c r="AY3081" s="17"/>
      <c r="AZ3081" s="17"/>
    </row>
    <row r="3082" spans="1:52" hidden="1" x14ac:dyDescent="0.25">
      <c r="A3082" t="s">
        <v>26</v>
      </c>
      <c r="B3082" t="s">
        <v>6870</v>
      </c>
      <c r="C3082">
        <v>42338</v>
      </c>
      <c r="D3082" t="s">
        <v>2841</v>
      </c>
      <c r="E3082" t="s">
        <v>6979</v>
      </c>
      <c r="F3082" t="s">
        <v>393</v>
      </c>
      <c r="G3082">
        <v>184.93</v>
      </c>
      <c r="H3082">
        <v>220.36</v>
      </c>
      <c r="I3082">
        <v>26.44</v>
      </c>
      <c r="J3082" t="s">
        <v>30</v>
      </c>
      <c r="K3082">
        <v>0</v>
      </c>
      <c r="L3082">
        <v>0</v>
      </c>
      <c r="M3082" t="s">
        <v>31</v>
      </c>
      <c r="N3082">
        <v>0</v>
      </c>
      <c r="O3082">
        <v>0</v>
      </c>
      <c r="P3082" t="s">
        <v>31</v>
      </c>
      <c r="Q3082">
        <v>220.36</v>
      </c>
      <c r="R3082">
        <v>3.64</v>
      </c>
      <c r="S3082" t="s">
        <v>33</v>
      </c>
      <c r="T3082">
        <v>220.36</v>
      </c>
      <c r="U3082">
        <v>16.75</v>
      </c>
      <c r="V3082" t="s">
        <v>33</v>
      </c>
      <c r="W3082" t="s">
        <v>33</v>
      </c>
      <c r="X3082" t="s">
        <v>6871</v>
      </c>
      <c r="Y3082" t="s">
        <v>364</v>
      </c>
      <c r="Z3082" t="s">
        <v>1836</v>
      </c>
      <c r="AA3082" t="s">
        <v>1837</v>
      </c>
      <c r="AC3082" s="13" t="str">
        <f t="shared" si="494"/>
        <v>000169044</v>
      </c>
      <c r="AD3082" t="str">
        <f t="shared" si="495"/>
        <v>30/11/2015</v>
      </c>
      <c r="AE3082" t="str">
        <f t="shared" si="496"/>
        <v>73313900000162</v>
      </c>
      <c r="AF3082" s="14">
        <f t="shared" si="497"/>
        <v>184.93</v>
      </c>
      <c r="AG3082">
        <f t="shared" si="498"/>
        <v>0</v>
      </c>
      <c r="AH3082">
        <f t="shared" si="499"/>
        <v>1</v>
      </c>
      <c r="AI3082" s="16">
        <v>6786608</v>
      </c>
      <c r="AJ3082" s="16" t="s">
        <v>7815</v>
      </c>
      <c r="AK3082" s="16" t="s">
        <v>6010</v>
      </c>
      <c r="AL3082" s="16" t="s">
        <v>4060</v>
      </c>
      <c r="AM3082" s="16" t="s">
        <v>7215</v>
      </c>
      <c r="AN3082">
        <v>20</v>
      </c>
      <c r="AO3082">
        <f>VLOOKUP(TRIM(AL3082),'Parcela Dedutivel'!$A$1:$B$65536,2,FALSE)</f>
        <v>0.30248000000000003</v>
      </c>
      <c r="AP3082" s="15">
        <f t="shared" si="500"/>
        <v>0.30248000000000003</v>
      </c>
      <c r="AQ3082" s="16">
        <f t="shared" si="501"/>
        <v>6.0496000000000008</v>
      </c>
      <c r="AV3082" s="18"/>
      <c r="AY3082" s="17"/>
      <c r="AZ3082" s="17"/>
    </row>
    <row r="3083" spans="1:52" hidden="1" x14ac:dyDescent="0.25">
      <c r="A3083" t="s">
        <v>26</v>
      </c>
      <c r="B3083" t="s">
        <v>6872</v>
      </c>
      <c r="C3083">
        <v>42338</v>
      </c>
      <c r="D3083" t="s">
        <v>2804</v>
      </c>
      <c r="E3083" t="s">
        <v>6979</v>
      </c>
      <c r="F3083" t="s">
        <v>29</v>
      </c>
      <c r="G3083">
        <v>2222.6799999999998</v>
      </c>
      <c r="H3083">
        <v>2222.6799999999998</v>
      </c>
      <c r="I3083">
        <v>400.08</v>
      </c>
      <c r="J3083" t="s">
        <v>307</v>
      </c>
      <c r="K3083">
        <v>0</v>
      </c>
      <c r="L3083">
        <v>0</v>
      </c>
      <c r="M3083" t="s">
        <v>31</v>
      </c>
      <c r="N3083">
        <v>0</v>
      </c>
      <c r="O3083">
        <v>0</v>
      </c>
      <c r="P3083" t="s">
        <v>31</v>
      </c>
      <c r="Q3083">
        <v>2222.6799999999998</v>
      </c>
      <c r="R3083">
        <v>36.67</v>
      </c>
      <c r="S3083" t="s">
        <v>33</v>
      </c>
      <c r="T3083">
        <v>2222.6799999999998</v>
      </c>
      <c r="U3083">
        <v>168.92000000000002</v>
      </c>
      <c r="V3083" t="s">
        <v>33</v>
      </c>
      <c r="W3083" t="s">
        <v>33</v>
      </c>
      <c r="X3083" t="s">
        <v>3078</v>
      </c>
      <c r="Y3083" t="s">
        <v>240</v>
      </c>
      <c r="Z3083" t="s">
        <v>6873</v>
      </c>
      <c r="AA3083" t="s">
        <v>6874</v>
      </c>
      <c r="AC3083" s="13" t="str">
        <f t="shared" si="494"/>
        <v>000169045</v>
      </c>
      <c r="AD3083" t="str">
        <f t="shared" si="495"/>
        <v>30/11/2015</v>
      </c>
      <c r="AE3083" t="str">
        <f t="shared" si="496"/>
        <v>66886144000103</v>
      </c>
      <c r="AF3083" s="14">
        <f t="shared" si="497"/>
        <v>2222.6799999999998</v>
      </c>
      <c r="AG3083">
        <f t="shared" si="498"/>
        <v>342.59999999999997</v>
      </c>
      <c r="AH3083">
        <f t="shared" si="499"/>
        <v>1</v>
      </c>
      <c r="AI3083" s="16">
        <v>6782684</v>
      </c>
      <c r="AJ3083" s="16" t="s">
        <v>7390</v>
      </c>
      <c r="AK3083" s="16" t="s">
        <v>6220</v>
      </c>
      <c r="AL3083" s="16" t="s">
        <v>2751</v>
      </c>
      <c r="AM3083" s="16" t="s">
        <v>7193</v>
      </c>
      <c r="AN3083">
        <v>1</v>
      </c>
      <c r="AO3083" t="e">
        <f>VLOOKUP(TRIM(AL3083),'Parcela Dedutivel'!$A$1:$B$65536,2,FALSE)</f>
        <v>#N/A</v>
      </c>
      <c r="AP3083" s="15">
        <f t="shared" si="500"/>
        <v>0</v>
      </c>
      <c r="AQ3083" s="16">
        <f t="shared" si="501"/>
        <v>0</v>
      </c>
      <c r="AV3083" s="18"/>
      <c r="AY3083" s="17"/>
      <c r="AZ3083" s="17"/>
    </row>
    <row r="3084" spans="1:52" hidden="1" x14ac:dyDescent="0.25">
      <c r="A3084" t="s">
        <v>26</v>
      </c>
      <c r="B3084" t="s">
        <v>6875</v>
      </c>
      <c r="C3084">
        <v>42338</v>
      </c>
      <c r="D3084" t="s">
        <v>2817</v>
      </c>
      <c r="E3084" t="s">
        <v>6979</v>
      </c>
      <c r="F3084" t="s">
        <v>179</v>
      </c>
      <c r="G3084">
        <v>2036.09</v>
      </c>
      <c r="H3084">
        <v>1770.51</v>
      </c>
      <c r="I3084">
        <v>212.46</v>
      </c>
      <c r="J3084" t="s">
        <v>30</v>
      </c>
      <c r="K3084">
        <v>0</v>
      </c>
      <c r="L3084">
        <v>0</v>
      </c>
      <c r="M3084" t="s">
        <v>31</v>
      </c>
      <c r="N3084">
        <v>1770.51</v>
      </c>
      <c r="O3084">
        <v>265.58</v>
      </c>
      <c r="P3084" t="s">
        <v>2788</v>
      </c>
      <c r="Q3084">
        <v>1770.51</v>
      </c>
      <c r="R3084">
        <v>29.21</v>
      </c>
      <c r="S3084" t="s">
        <v>33</v>
      </c>
      <c r="T3084">
        <v>1770.51</v>
      </c>
      <c r="U3084">
        <v>134.56</v>
      </c>
      <c r="V3084" t="s">
        <v>33</v>
      </c>
      <c r="W3084" t="s">
        <v>33</v>
      </c>
      <c r="X3084" t="s">
        <v>3758</v>
      </c>
      <c r="Y3084" t="s">
        <v>96</v>
      </c>
      <c r="Z3084" t="s">
        <v>6876</v>
      </c>
      <c r="AA3084" t="s">
        <v>6877</v>
      </c>
      <c r="AC3084" s="13" t="str">
        <f t="shared" si="494"/>
        <v>000169046</v>
      </c>
      <c r="AD3084" t="str">
        <f t="shared" si="495"/>
        <v>30/11/2015</v>
      </c>
      <c r="AE3084" t="str">
        <f t="shared" si="496"/>
        <v>17543420000117</v>
      </c>
      <c r="AF3084" s="14">
        <f t="shared" si="497"/>
        <v>2036.09</v>
      </c>
      <c r="AG3084">
        <f t="shared" si="498"/>
        <v>0</v>
      </c>
      <c r="AH3084">
        <f t="shared" si="499"/>
        <v>1</v>
      </c>
      <c r="AI3084" s="16">
        <v>245577</v>
      </c>
      <c r="AJ3084" s="16" t="s">
        <v>7413</v>
      </c>
      <c r="AK3084" s="16" t="s">
        <v>6012</v>
      </c>
      <c r="AL3084" s="16" t="s">
        <v>6013</v>
      </c>
      <c r="AM3084" s="16" t="s">
        <v>7143</v>
      </c>
      <c r="AN3084">
        <v>2</v>
      </c>
      <c r="AO3084" t="e">
        <f>VLOOKUP(TRIM(AL3084),'Parcela Dedutivel'!$A$1:$B$65536,2,FALSE)</f>
        <v>#N/A</v>
      </c>
      <c r="AP3084" s="15">
        <f t="shared" si="500"/>
        <v>0</v>
      </c>
      <c r="AQ3084" s="16">
        <f t="shared" si="501"/>
        <v>0</v>
      </c>
      <c r="AV3084" s="18"/>
      <c r="AY3084" s="17"/>
      <c r="AZ3084" s="17"/>
    </row>
    <row r="3085" spans="1:52" hidden="1" x14ac:dyDescent="0.25">
      <c r="A3085" t="s">
        <v>26</v>
      </c>
      <c r="B3085" t="s">
        <v>6878</v>
      </c>
      <c r="C3085">
        <v>42338</v>
      </c>
      <c r="D3085" t="s">
        <v>2787</v>
      </c>
      <c r="E3085" t="s">
        <v>6979</v>
      </c>
      <c r="F3085" t="s">
        <v>29</v>
      </c>
      <c r="G3085">
        <v>103.07</v>
      </c>
      <c r="H3085">
        <v>103.07000000000001</v>
      </c>
      <c r="I3085">
        <v>18.55</v>
      </c>
      <c r="J3085" t="s">
        <v>61</v>
      </c>
      <c r="K3085">
        <v>0</v>
      </c>
      <c r="L3085">
        <v>0</v>
      </c>
      <c r="M3085" t="s">
        <v>31</v>
      </c>
      <c r="N3085">
        <v>89.63</v>
      </c>
      <c r="O3085">
        <v>13.44</v>
      </c>
      <c r="P3085" t="s">
        <v>2788</v>
      </c>
      <c r="Q3085">
        <v>89.63</v>
      </c>
      <c r="R3085">
        <v>1.48</v>
      </c>
      <c r="S3085" t="s">
        <v>33</v>
      </c>
      <c r="T3085">
        <v>89.63</v>
      </c>
      <c r="U3085">
        <v>6.8100000000000005</v>
      </c>
      <c r="V3085" t="s">
        <v>33</v>
      </c>
      <c r="W3085" t="s">
        <v>33</v>
      </c>
      <c r="X3085" t="s">
        <v>4870</v>
      </c>
      <c r="Y3085" t="s">
        <v>44</v>
      </c>
      <c r="Z3085" t="s">
        <v>6879</v>
      </c>
      <c r="AA3085" t="s">
        <v>6880</v>
      </c>
      <c r="AC3085" s="13" t="str">
        <f t="shared" si="494"/>
        <v>000169047</v>
      </c>
      <c r="AD3085" t="str">
        <f t="shared" si="495"/>
        <v>30/11/2015</v>
      </c>
      <c r="AE3085" t="str">
        <f t="shared" si="496"/>
        <v>53261244000194</v>
      </c>
      <c r="AF3085" s="14">
        <f t="shared" si="497"/>
        <v>103.07</v>
      </c>
      <c r="AG3085">
        <f t="shared" si="498"/>
        <v>0</v>
      </c>
      <c r="AH3085">
        <f t="shared" si="499"/>
        <v>1</v>
      </c>
      <c r="AI3085" s="16">
        <v>6782684</v>
      </c>
      <c r="AJ3085" s="16" t="s">
        <v>7390</v>
      </c>
      <c r="AK3085" s="16" t="s">
        <v>6220</v>
      </c>
      <c r="AL3085" s="16" t="s">
        <v>2753</v>
      </c>
      <c r="AM3085" s="16" t="s">
        <v>7193</v>
      </c>
      <c r="AN3085">
        <v>3</v>
      </c>
      <c r="AO3085" t="e">
        <f>VLOOKUP(TRIM(AL3085),'Parcela Dedutivel'!$A$1:$B$65536,2,FALSE)</f>
        <v>#N/A</v>
      </c>
      <c r="AP3085" s="15">
        <f t="shared" si="500"/>
        <v>0</v>
      </c>
      <c r="AQ3085" s="16">
        <f t="shared" si="501"/>
        <v>0</v>
      </c>
      <c r="AV3085" s="18"/>
      <c r="AY3085" s="17"/>
      <c r="AZ3085" s="17"/>
    </row>
    <row r="3086" spans="1:52" hidden="1" x14ac:dyDescent="0.25">
      <c r="A3086" t="s">
        <v>26</v>
      </c>
      <c r="B3086" t="s">
        <v>6881</v>
      </c>
      <c r="C3086">
        <v>42338</v>
      </c>
      <c r="D3086" t="s">
        <v>2787</v>
      </c>
      <c r="E3086" t="s">
        <v>6979</v>
      </c>
      <c r="F3086" t="s">
        <v>29</v>
      </c>
      <c r="G3086">
        <v>155.69999999999999</v>
      </c>
      <c r="H3086">
        <v>148.29</v>
      </c>
      <c r="I3086">
        <v>26.69</v>
      </c>
      <c r="J3086" t="s">
        <v>61</v>
      </c>
      <c r="K3086">
        <v>0</v>
      </c>
      <c r="L3086">
        <v>0</v>
      </c>
      <c r="M3086" t="s">
        <v>31</v>
      </c>
      <c r="N3086">
        <v>148.29</v>
      </c>
      <c r="O3086">
        <v>7.41</v>
      </c>
      <c r="P3086" t="s">
        <v>2788</v>
      </c>
      <c r="Q3086">
        <v>148.29</v>
      </c>
      <c r="R3086">
        <v>2.4500000000000002</v>
      </c>
      <c r="S3086" t="s">
        <v>33</v>
      </c>
      <c r="T3086">
        <v>148.29</v>
      </c>
      <c r="U3086">
        <v>11.27</v>
      </c>
      <c r="V3086" t="s">
        <v>33</v>
      </c>
      <c r="W3086" t="s">
        <v>33</v>
      </c>
      <c r="X3086" t="s">
        <v>244</v>
      </c>
      <c r="Y3086" t="s">
        <v>696</v>
      </c>
      <c r="Z3086" t="s">
        <v>1513</v>
      </c>
      <c r="AA3086" t="s">
        <v>1514</v>
      </c>
      <c r="AC3086" s="13" t="str">
        <f t="shared" si="494"/>
        <v>000169048</v>
      </c>
      <c r="AD3086" t="str">
        <f t="shared" si="495"/>
        <v>30/11/2015</v>
      </c>
      <c r="AE3086" t="str">
        <f t="shared" si="496"/>
        <v>46044053002906</v>
      </c>
      <c r="AF3086" s="14">
        <f t="shared" si="497"/>
        <v>155.69999999999999</v>
      </c>
      <c r="AG3086">
        <f t="shared" si="498"/>
        <v>0</v>
      </c>
      <c r="AH3086">
        <f t="shared" si="499"/>
        <v>1</v>
      </c>
      <c r="AI3086" s="16">
        <v>7820036</v>
      </c>
      <c r="AJ3086" s="16" t="s">
        <v>7816</v>
      </c>
      <c r="AK3086" s="16" t="s">
        <v>6015</v>
      </c>
      <c r="AL3086" s="16" t="s">
        <v>365</v>
      </c>
      <c r="AM3086" s="16" t="s">
        <v>7143</v>
      </c>
      <c r="AN3086">
        <v>1</v>
      </c>
      <c r="AO3086" t="e">
        <f>VLOOKUP(TRIM(AL3086),'Parcela Dedutivel'!$A$1:$B$65536,2,FALSE)</f>
        <v>#N/A</v>
      </c>
      <c r="AP3086" s="15">
        <f t="shared" si="500"/>
        <v>0</v>
      </c>
      <c r="AQ3086" s="16">
        <f t="shared" si="501"/>
        <v>0</v>
      </c>
      <c r="AV3086" s="18"/>
      <c r="AY3086" s="17"/>
      <c r="AZ3086" s="17"/>
    </row>
    <row r="3087" spans="1:52" hidden="1" x14ac:dyDescent="0.25">
      <c r="A3087" t="s">
        <v>26</v>
      </c>
      <c r="B3087" t="s">
        <v>6881</v>
      </c>
      <c r="C3087">
        <v>42338</v>
      </c>
      <c r="D3087" t="s">
        <v>2787</v>
      </c>
      <c r="E3087" t="s">
        <v>6979</v>
      </c>
      <c r="F3087" t="s">
        <v>29</v>
      </c>
      <c r="G3087">
        <v>604.13</v>
      </c>
      <c r="H3087">
        <v>525.33000000000004</v>
      </c>
      <c r="I3087">
        <v>94.56</v>
      </c>
      <c r="J3087" t="s">
        <v>61</v>
      </c>
      <c r="K3087">
        <v>0</v>
      </c>
      <c r="L3087">
        <v>0</v>
      </c>
      <c r="M3087" t="s">
        <v>31</v>
      </c>
      <c r="N3087">
        <v>525.33000000000004</v>
      </c>
      <c r="O3087">
        <v>78.8</v>
      </c>
      <c r="P3087" t="s">
        <v>2788</v>
      </c>
      <c r="Q3087">
        <v>525.33000000000004</v>
      </c>
      <c r="R3087">
        <v>8.67</v>
      </c>
      <c r="S3087" t="s">
        <v>33</v>
      </c>
      <c r="T3087">
        <v>525.33000000000004</v>
      </c>
      <c r="U3087">
        <v>39.93</v>
      </c>
      <c r="V3087" t="s">
        <v>33</v>
      </c>
      <c r="W3087" t="s">
        <v>33</v>
      </c>
      <c r="X3087" t="s">
        <v>244</v>
      </c>
      <c r="Y3087" t="s">
        <v>91</v>
      </c>
      <c r="Z3087" t="s">
        <v>4129</v>
      </c>
      <c r="AA3087" t="s">
        <v>4130</v>
      </c>
      <c r="AC3087" s="13" t="str">
        <f t="shared" si="494"/>
        <v>000169048</v>
      </c>
      <c r="AD3087" t="str">
        <f t="shared" si="495"/>
        <v>30/11/2015</v>
      </c>
      <c r="AE3087" t="str">
        <f t="shared" si="496"/>
        <v>46044053002906</v>
      </c>
      <c r="AF3087" s="14">
        <f t="shared" si="497"/>
        <v>604.13</v>
      </c>
      <c r="AG3087">
        <f t="shared" si="498"/>
        <v>0</v>
      </c>
      <c r="AH3087">
        <f t="shared" si="499"/>
        <v>1</v>
      </c>
      <c r="AI3087" s="16">
        <v>7465515</v>
      </c>
      <c r="AJ3087" s="16" t="s">
        <v>7434</v>
      </c>
      <c r="AK3087" s="16" t="s">
        <v>6221</v>
      </c>
      <c r="AL3087" s="16" t="s">
        <v>778</v>
      </c>
      <c r="AM3087" s="16" t="s">
        <v>7143</v>
      </c>
      <c r="AN3087">
        <v>1020</v>
      </c>
      <c r="AO3087">
        <f>VLOOKUP(TRIM(AL3087),'Parcela Dedutivel'!$A$1:$B$65536,2,FALSE)</f>
        <v>0</v>
      </c>
      <c r="AP3087" s="15">
        <f t="shared" si="500"/>
        <v>0</v>
      </c>
      <c r="AQ3087" s="16">
        <f t="shared" si="501"/>
        <v>0</v>
      </c>
      <c r="AV3087" s="18"/>
      <c r="AY3087" s="17"/>
      <c r="AZ3087" s="17"/>
    </row>
    <row r="3088" spans="1:52" hidden="1" x14ac:dyDescent="0.25">
      <c r="A3088" t="s">
        <v>26</v>
      </c>
      <c r="B3088" t="s">
        <v>6882</v>
      </c>
      <c r="C3088">
        <v>42338</v>
      </c>
      <c r="D3088" t="s">
        <v>2804</v>
      </c>
      <c r="E3088" t="s">
        <v>6979</v>
      </c>
      <c r="F3088" t="s">
        <v>29</v>
      </c>
      <c r="G3088">
        <v>932.16</v>
      </c>
      <c r="H3088">
        <v>0</v>
      </c>
      <c r="I3088">
        <v>0</v>
      </c>
      <c r="J3088" t="s">
        <v>31</v>
      </c>
      <c r="K3088">
        <v>0</v>
      </c>
      <c r="L3088">
        <v>0</v>
      </c>
      <c r="M3088" t="s">
        <v>31</v>
      </c>
      <c r="N3088">
        <v>0</v>
      </c>
      <c r="O3088">
        <v>0</v>
      </c>
      <c r="P3088" t="s">
        <v>31</v>
      </c>
      <c r="Q3088">
        <v>932.16</v>
      </c>
      <c r="R3088">
        <v>15.38</v>
      </c>
      <c r="S3088" t="s">
        <v>33</v>
      </c>
      <c r="T3088">
        <v>932.16</v>
      </c>
      <c r="U3088">
        <v>70.84</v>
      </c>
      <c r="V3088" t="s">
        <v>33</v>
      </c>
      <c r="W3088" t="s">
        <v>33</v>
      </c>
      <c r="X3088" t="s">
        <v>3055</v>
      </c>
      <c r="Y3088" t="s">
        <v>91</v>
      </c>
      <c r="Z3088" t="s">
        <v>6883</v>
      </c>
      <c r="AA3088" t="s">
        <v>6884</v>
      </c>
      <c r="AC3088" s="13" t="str">
        <f t="shared" si="494"/>
        <v>000169049</v>
      </c>
      <c r="AD3088" t="str">
        <f t="shared" si="495"/>
        <v>30/11/2015</v>
      </c>
      <c r="AE3088" t="str">
        <f t="shared" si="496"/>
        <v>74404229000551</v>
      </c>
      <c r="AF3088" s="14">
        <f t="shared" si="497"/>
        <v>932.16</v>
      </c>
      <c r="AG3088">
        <f t="shared" si="498"/>
        <v>163.48938199999998</v>
      </c>
      <c r="AH3088">
        <f t="shared" si="499"/>
        <v>1</v>
      </c>
      <c r="AI3088" s="16">
        <v>7465515</v>
      </c>
      <c r="AJ3088" s="16" t="s">
        <v>7434</v>
      </c>
      <c r="AK3088" s="16" t="s">
        <v>6222</v>
      </c>
      <c r="AL3088" s="16" t="s">
        <v>775</v>
      </c>
      <c r="AM3088" s="16" t="s">
        <v>7143</v>
      </c>
      <c r="AN3088">
        <v>1020</v>
      </c>
      <c r="AO3088">
        <f>VLOOKUP(TRIM(AL3088),'Parcela Dedutivel'!$A$1:$B$65536,2,FALSE)</f>
        <v>0</v>
      </c>
      <c r="AP3088" s="15">
        <f t="shared" si="500"/>
        <v>0</v>
      </c>
      <c r="AQ3088" s="16">
        <f t="shared" si="501"/>
        <v>0</v>
      </c>
      <c r="AV3088" s="18"/>
      <c r="AY3088" s="17"/>
      <c r="AZ3088" s="17"/>
    </row>
    <row r="3089" spans="1:52" hidden="1" x14ac:dyDescent="0.25">
      <c r="A3089" t="s">
        <v>26</v>
      </c>
      <c r="B3089" t="s">
        <v>6885</v>
      </c>
      <c r="C3089">
        <v>42338</v>
      </c>
      <c r="D3089" t="s">
        <v>2841</v>
      </c>
      <c r="E3089" t="s">
        <v>6979</v>
      </c>
      <c r="F3089" t="s">
        <v>393</v>
      </c>
      <c r="G3089">
        <v>2225.77</v>
      </c>
      <c r="H3089">
        <v>1935.45</v>
      </c>
      <c r="I3089">
        <v>77.42</v>
      </c>
      <c r="J3089" t="s">
        <v>61</v>
      </c>
      <c r="K3089">
        <v>0</v>
      </c>
      <c r="L3089">
        <v>0</v>
      </c>
      <c r="M3089" t="s">
        <v>31</v>
      </c>
      <c r="N3089">
        <v>1935.45</v>
      </c>
      <c r="O3089">
        <v>290.32</v>
      </c>
      <c r="P3089" t="s">
        <v>2788</v>
      </c>
      <c r="Q3089">
        <v>1935.45</v>
      </c>
      <c r="R3089">
        <v>31.93</v>
      </c>
      <c r="S3089" t="s">
        <v>33</v>
      </c>
      <c r="T3089">
        <v>1935.45</v>
      </c>
      <c r="U3089">
        <v>147.09</v>
      </c>
      <c r="V3089" t="s">
        <v>33</v>
      </c>
      <c r="W3089" t="s">
        <v>33</v>
      </c>
      <c r="X3089" t="s">
        <v>4990</v>
      </c>
      <c r="Y3089" t="s">
        <v>91</v>
      </c>
      <c r="Z3089" t="s">
        <v>2757</v>
      </c>
      <c r="AA3089" t="s">
        <v>2758</v>
      </c>
      <c r="AC3089" s="13" t="str">
        <f t="shared" si="494"/>
        <v>000169050</v>
      </c>
      <c r="AD3089" t="str">
        <f t="shared" si="495"/>
        <v>30/11/2015</v>
      </c>
      <c r="AE3089" t="str">
        <f t="shared" si="496"/>
        <v>07341362000195</v>
      </c>
      <c r="AF3089" s="14">
        <f t="shared" si="497"/>
        <v>2225.77</v>
      </c>
      <c r="AG3089">
        <f t="shared" si="498"/>
        <v>0</v>
      </c>
      <c r="AH3089">
        <f t="shared" si="499"/>
        <v>1</v>
      </c>
      <c r="AI3089" s="16">
        <v>6826276</v>
      </c>
      <c r="AJ3089" s="16" t="s">
        <v>7817</v>
      </c>
      <c r="AK3089" s="16" t="s">
        <v>6017</v>
      </c>
      <c r="AL3089" s="16" t="s">
        <v>6019</v>
      </c>
      <c r="AM3089" s="16" t="s">
        <v>7215</v>
      </c>
      <c r="AN3089">
        <v>15</v>
      </c>
      <c r="AO3089">
        <f>VLOOKUP(TRIM(AL3089),'Parcela Dedutivel'!$A$1:$B$65536,2,FALSE)</f>
        <v>17.13</v>
      </c>
      <c r="AP3089" s="15">
        <f t="shared" si="500"/>
        <v>17.13</v>
      </c>
      <c r="AQ3089" s="16">
        <f t="shared" si="501"/>
        <v>256.95</v>
      </c>
      <c r="AV3089" s="18"/>
      <c r="AY3089" s="17"/>
      <c r="AZ3089" s="17"/>
    </row>
    <row r="3090" spans="1:52" hidden="1" x14ac:dyDescent="0.25">
      <c r="A3090" t="s">
        <v>26</v>
      </c>
      <c r="B3090" t="s">
        <v>6886</v>
      </c>
      <c r="C3090">
        <v>42338</v>
      </c>
      <c r="D3090" t="s">
        <v>2787</v>
      </c>
      <c r="E3090" t="s">
        <v>6979</v>
      </c>
      <c r="F3090" t="s">
        <v>29</v>
      </c>
      <c r="G3090">
        <v>1036.3500000000001</v>
      </c>
      <c r="H3090">
        <v>901.17000000000007</v>
      </c>
      <c r="I3090">
        <v>162.21</v>
      </c>
      <c r="J3090" t="s">
        <v>61</v>
      </c>
      <c r="K3090">
        <v>0</v>
      </c>
      <c r="L3090">
        <v>0</v>
      </c>
      <c r="M3090" t="s">
        <v>31</v>
      </c>
      <c r="N3090">
        <v>901.17000000000007</v>
      </c>
      <c r="O3090">
        <v>135.18</v>
      </c>
      <c r="P3090" t="s">
        <v>2788</v>
      </c>
      <c r="Q3090">
        <v>901.17000000000007</v>
      </c>
      <c r="R3090">
        <v>14.870000000000001</v>
      </c>
      <c r="S3090" t="s">
        <v>33</v>
      </c>
      <c r="T3090">
        <v>901.17000000000007</v>
      </c>
      <c r="U3090">
        <v>68.489999999999995</v>
      </c>
      <c r="V3090" t="s">
        <v>33</v>
      </c>
      <c r="W3090" t="s">
        <v>33</v>
      </c>
      <c r="X3090" t="s">
        <v>2747</v>
      </c>
      <c r="Y3090" t="s">
        <v>44</v>
      </c>
      <c r="Z3090" t="s">
        <v>3535</v>
      </c>
      <c r="AA3090" t="s">
        <v>3536</v>
      </c>
      <c r="AC3090" s="13" t="str">
        <f t="shared" si="494"/>
        <v>000169051</v>
      </c>
      <c r="AD3090" t="str">
        <f t="shared" si="495"/>
        <v>30/11/2015</v>
      </c>
      <c r="AE3090" t="str">
        <f t="shared" si="496"/>
        <v>59578948000171</v>
      </c>
      <c r="AF3090" s="14">
        <f t="shared" si="497"/>
        <v>1036.3500000000001</v>
      </c>
      <c r="AG3090">
        <f t="shared" si="498"/>
        <v>0</v>
      </c>
      <c r="AH3090">
        <f t="shared" si="499"/>
        <v>1</v>
      </c>
      <c r="AI3090" s="16">
        <v>7465515</v>
      </c>
      <c r="AJ3090" s="16" t="s">
        <v>7434</v>
      </c>
      <c r="AK3090" s="16" t="s">
        <v>6223</v>
      </c>
      <c r="AL3090" s="16" t="s">
        <v>775</v>
      </c>
      <c r="AM3090" s="16" t="s">
        <v>7143</v>
      </c>
      <c r="AN3090">
        <v>2040</v>
      </c>
      <c r="AO3090">
        <f>VLOOKUP(TRIM(AL3090),'Parcela Dedutivel'!$A$1:$B$65536,2,FALSE)</f>
        <v>0</v>
      </c>
      <c r="AP3090" s="15">
        <f t="shared" si="500"/>
        <v>0</v>
      </c>
      <c r="AQ3090" s="16">
        <f t="shared" si="501"/>
        <v>0</v>
      </c>
      <c r="AV3090" s="18"/>
      <c r="AY3090" s="17"/>
      <c r="AZ3090" s="17"/>
    </row>
    <row r="3091" spans="1:52" hidden="1" x14ac:dyDescent="0.25">
      <c r="A3091" t="s">
        <v>26</v>
      </c>
      <c r="B3091" t="s">
        <v>6887</v>
      </c>
      <c r="C3091">
        <v>42338</v>
      </c>
      <c r="D3091" t="s">
        <v>2841</v>
      </c>
      <c r="E3091" t="s">
        <v>6979</v>
      </c>
      <c r="F3091" t="s">
        <v>179</v>
      </c>
      <c r="G3091">
        <v>88.04</v>
      </c>
      <c r="H3091">
        <v>76.56</v>
      </c>
      <c r="I3091">
        <v>3.06</v>
      </c>
      <c r="J3091" t="s">
        <v>61</v>
      </c>
      <c r="K3091">
        <v>0</v>
      </c>
      <c r="L3091">
        <v>0</v>
      </c>
      <c r="M3091" t="s">
        <v>31</v>
      </c>
      <c r="N3091">
        <v>76.56</v>
      </c>
      <c r="O3091">
        <v>11.48</v>
      </c>
      <c r="P3091" t="s">
        <v>2788</v>
      </c>
      <c r="Q3091">
        <v>76.56</v>
      </c>
      <c r="R3091">
        <v>1.26</v>
      </c>
      <c r="S3091" t="s">
        <v>33</v>
      </c>
      <c r="T3091">
        <v>76.56</v>
      </c>
      <c r="U3091">
        <v>5.82</v>
      </c>
      <c r="V3091" t="s">
        <v>33</v>
      </c>
      <c r="W3091" t="s">
        <v>33</v>
      </c>
      <c r="X3091" t="s">
        <v>3471</v>
      </c>
      <c r="Y3091" t="s">
        <v>44</v>
      </c>
      <c r="Z3091" t="s">
        <v>3531</v>
      </c>
      <c r="AA3091" t="s">
        <v>3532</v>
      </c>
      <c r="AC3091" s="13" t="str">
        <f t="shared" si="494"/>
        <v>000169052</v>
      </c>
      <c r="AD3091" t="str">
        <f t="shared" si="495"/>
        <v>30/11/2015</v>
      </c>
      <c r="AE3091" t="str">
        <f t="shared" si="496"/>
        <v>05381281000193</v>
      </c>
      <c r="AF3091" s="14">
        <f t="shared" si="497"/>
        <v>88.04</v>
      </c>
      <c r="AG3091">
        <f t="shared" si="498"/>
        <v>0</v>
      </c>
      <c r="AH3091">
        <f t="shared" si="499"/>
        <v>1</v>
      </c>
      <c r="AI3091" s="16">
        <v>6782692</v>
      </c>
      <c r="AJ3091" s="16" t="s">
        <v>7457</v>
      </c>
      <c r="AK3091" s="16" t="s">
        <v>6021</v>
      </c>
      <c r="AL3091" s="16" t="s">
        <v>2871</v>
      </c>
      <c r="AM3091" s="16" t="s">
        <v>7193</v>
      </c>
      <c r="AN3091">
        <v>4</v>
      </c>
      <c r="AO3091" t="e">
        <f>VLOOKUP(TRIM(AL3091),'Parcela Dedutivel'!$A$1:$B$65536,2,FALSE)</f>
        <v>#N/A</v>
      </c>
      <c r="AP3091" s="15">
        <f t="shared" si="500"/>
        <v>0</v>
      </c>
      <c r="AQ3091" s="16">
        <f t="shared" si="501"/>
        <v>0</v>
      </c>
      <c r="AV3091" s="18"/>
      <c r="AY3091" s="17"/>
      <c r="AZ3091" s="17"/>
    </row>
    <row r="3092" spans="1:52" hidden="1" x14ac:dyDescent="0.25">
      <c r="A3092" t="s">
        <v>26</v>
      </c>
      <c r="B3092" t="s">
        <v>6888</v>
      </c>
      <c r="C3092">
        <v>42338</v>
      </c>
      <c r="D3092" t="s">
        <v>2841</v>
      </c>
      <c r="E3092" t="s">
        <v>6979</v>
      </c>
      <c r="F3092" t="s">
        <v>179</v>
      </c>
      <c r="G3092">
        <v>5559.55</v>
      </c>
      <c r="H3092">
        <v>4834.3900000000003</v>
      </c>
      <c r="I3092">
        <v>193.38</v>
      </c>
      <c r="J3092" t="s">
        <v>61</v>
      </c>
      <c r="K3092">
        <v>0</v>
      </c>
      <c r="L3092">
        <v>0</v>
      </c>
      <c r="M3092" t="s">
        <v>31</v>
      </c>
      <c r="N3092">
        <v>4834.3900000000003</v>
      </c>
      <c r="O3092">
        <v>725.16</v>
      </c>
      <c r="P3092" t="s">
        <v>2788</v>
      </c>
      <c r="Q3092">
        <v>4834.3900000000003</v>
      </c>
      <c r="R3092">
        <v>79.77</v>
      </c>
      <c r="S3092" t="s">
        <v>33</v>
      </c>
      <c r="T3092">
        <v>4834.3900000000003</v>
      </c>
      <c r="U3092">
        <v>367.41</v>
      </c>
      <c r="V3092" t="s">
        <v>33</v>
      </c>
      <c r="W3092" t="s">
        <v>33</v>
      </c>
      <c r="X3092" t="s">
        <v>2868</v>
      </c>
      <c r="Y3092" t="s">
        <v>91</v>
      </c>
      <c r="Z3092" t="s">
        <v>1783</v>
      </c>
      <c r="AA3092" t="s">
        <v>1784</v>
      </c>
      <c r="AC3092" s="13" t="str">
        <f t="shared" si="494"/>
        <v>000169053</v>
      </c>
      <c r="AD3092" t="str">
        <f t="shared" si="495"/>
        <v>30/11/2015</v>
      </c>
      <c r="AE3092" t="str">
        <f t="shared" si="496"/>
        <v>02195445000361</v>
      </c>
      <c r="AF3092" s="14">
        <f t="shared" si="497"/>
        <v>5559.55</v>
      </c>
      <c r="AG3092">
        <f t="shared" si="498"/>
        <v>0</v>
      </c>
      <c r="AH3092">
        <f t="shared" si="499"/>
        <v>1</v>
      </c>
      <c r="AI3092" s="16">
        <v>7465515</v>
      </c>
      <c r="AJ3092" s="16" t="s">
        <v>7434</v>
      </c>
      <c r="AK3092" s="16" t="s">
        <v>6224</v>
      </c>
      <c r="AL3092" s="16" t="s">
        <v>6225</v>
      </c>
      <c r="AM3092" s="16" t="s">
        <v>7143</v>
      </c>
      <c r="AN3092">
        <v>240</v>
      </c>
      <c r="AO3092">
        <f>VLOOKUP(TRIM(AL3092),'Parcela Dedutivel'!$A$1:$B$65536,2,FALSE)</f>
        <v>0</v>
      </c>
      <c r="AP3092" s="15">
        <f t="shared" si="500"/>
        <v>0</v>
      </c>
      <c r="AQ3092" s="16">
        <f t="shared" si="501"/>
        <v>0</v>
      </c>
      <c r="AV3092" s="18"/>
      <c r="AY3092" s="17"/>
      <c r="AZ3092" s="17"/>
    </row>
    <row r="3093" spans="1:52" hidden="1" x14ac:dyDescent="0.25">
      <c r="A3093" t="s">
        <v>26</v>
      </c>
      <c r="B3093" t="s">
        <v>6889</v>
      </c>
      <c r="C3093">
        <v>42338</v>
      </c>
      <c r="D3093" t="s">
        <v>2841</v>
      </c>
      <c r="E3093" t="s">
        <v>6979</v>
      </c>
      <c r="F3093" t="s">
        <v>411</v>
      </c>
      <c r="G3093">
        <v>416.5</v>
      </c>
      <c r="H3093">
        <v>362.17</v>
      </c>
      <c r="I3093">
        <v>14.49</v>
      </c>
      <c r="J3093" t="s">
        <v>61</v>
      </c>
      <c r="K3093">
        <v>0</v>
      </c>
      <c r="L3093">
        <v>0</v>
      </c>
      <c r="M3093" t="s">
        <v>31</v>
      </c>
      <c r="N3093">
        <v>362.17</v>
      </c>
      <c r="O3093">
        <v>54.33</v>
      </c>
      <c r="P3093" t="s">
        <v>2788</v>
      </c>
      <c r="Q3093">
        <v>362.17</v>
      </c>
      <c r="R3093">
        <v>5.98</v>
      </c>
      <c r="S3093" t="s">
        <v>33</v>
      </c>
      <c r="T3093">
        <v>362.17</v>
      </c>
      <c r="U3093">
        <v>27.52</v>
      </c>
      <c r="V3093" t="s">
        <v>33</v>
      </c>
      <c r="W3093" t="s">
        <v>33</v>
      </c>
      <c r="X3093" t="s">
        <v>3011</v>
      </c>
      <c r="Y3093" t="s">
        <v>91</v>
      </c>
      <c r="Z3093" t="s">
        <v>6890</v>
      </c>
      <c r="AA3093" t="s">
        <v>6891</v>
      </c>
      <c r="AC3093" s="13" t="str">
        <f t="shared" si="494"/>
        <v>000169054</v>
      </c>
      <c r="AD3093" t="str">
        <f t="shared" si="495"/>
        <v>30/11/2015</v>
      </c>
      <c r="AE3093" t="str">
        <f t="shared" si="496"/>
        <v>05047273000296</v>
      </c>
      <c r="AF3093" s="14">
        <f t="shared" si="497"/>
        <v>416.5</v>
      </c>
      <c r="AG3093">
        <f t="shared" si="498"/>
        <v>0</v>
      </c>
      <c r="AH3093">
        <f t="shared" si="499"/>
        <v>1</v>
      </c>
      <c r="AI3093" s="16">
        <v>7465515</v>
      </c>
      <c r="AJ3093" s="16" t="s">
        <v>7434</v>
      </c>
      <c r="AK3093" s="16" t="s">
        <v>6226</v>
      </c>
      <c r="AL3093" s="16" t="s">
        <v>6227</v>
      </c>
      <c r="AM3093" s="16" t="s">
        <v>7143</v>
      </c>
      <c r="AN3093">
        <v>60</v>
      </c>
      <c r="AO3093">
        <f>VLOOKUP(TRIM(AL3093),'Parcela Dedutivel'!$A$1:$B$65536,2,FALSE)</f>
        <v>0</v>
      </c>
      <c r="AP3093" s="15">
        <f t="shared" si="500"/>
        <v>0</v>
      </c>
      <c r="AQ3093" s="16">
        <f t="shared" si="501"/>
        <v>0</v>
      </c>
      <c r="AV3093" s="18"/>
      <c r="AY3093" s="17"/>
      <c r="AZ3093" s="17"/>
    </row>
    <row r="3094" spans="1:52" hidden="1" x14ac:dyDescent="0.25">
      <c r="A3094" t="s">
        <v>26</v>
      </c>
      <c r="B3094" t="s">
        <v>6889</v>
      </c>
      <c r="C3094">
        <v>42338</v>
      </c>
      <c r="D3094" t="s">
        <v>2841</v>
      </c>
      <c r="E3094" t="s">
        <v>6979</v>
      </c>
      <c r="F3094" t="s">
        <v>411</v>
      </c>
      <c r="G3094">
        <v>821.26</v>
      </c>
      <c r="H3094">
        <v>714.14</v>
      </c>
      <c r="I3094">
        <v>28.57</v>
      </c>
      <c r="J3094" t="s">
        <v>61</v>
      </c>
      <c r="K3094">
        <v>0</v>
      </c>
      <c r="L3094">
        <v>0</v>
      </c>
      <c r="M3094" t="s">
        <v>31</v>
      </c>
      <c r="N3094">
        <v>714.14</v>
      </c>
      <c r="O3094">
        <v>107.12</v>
      </c>
      <c r="P3094" t="s">
        <v>2788</v>
      </c>
      <c r="Q3094">
        <v>714.14</v>
      </c>
      <c r="R3094">
        <v>11.78</v>
      </c>
      <c r="S3094" t="s">
        <v>33</v>
      </c>
      <c r="T3094">
        <v>714.14</v>
      </c>
      <c r="U3094">
        <v>54.27</v>
      </c>
      <c r="V3094" t="s">
        <v>33</v>
      </c>
      <c r="W3094" t="s">
        <v>33</v>
      </c>
      <c r="X3094" t="s">
        <v>3011</v>
      </c>
      <c r="Y3094" t="s">
        <v>91</v>
      </c>
      <c r="Z3094" t="s">
        <v>6892</v>
      </c>
      <c r="AA3094" t="s">
        <v>6893</v>
      </c>
      <c r="AC3094" s="13" t="str">
        <f t="shared" si="494"/>
        <v>000169054</v>
      </c>
      <c r="AD3094" t="str">
        <f t="shared" si="495"/>
        <v>30/11/2015</v>
      </c>
      <c r="AE3094" t="str">
        <f t="shared" si="496"/>
        <v>05047273000296</v>
      </c>
      <c r="AF3094" s="14">
        <f t="shared" si="497"/>
        <v>821.26</v>
      </c>
      <c r="AG3094">
        <f t="shared" si="498"/>
        <v>0</v>
      </c>
      <c r="AH3094">
        <f t="shared" si="499"/>
        <v>1</v>
      </c>
      <c r="AI3094" s="16">
        <v>6828046</v>
      </c>
      <c r="AJ3094" s="16" t="s">
        <v>7818</v>
      </c>
      <c r="AK3094" s="16" t="s">
        <v>6022</v>
      </c>
      <c r="AL3094" s="16" t="s">
        <v>3218</v>
      </c>
      <c r="AM3094" s="16" t="s">
        <v>7193</v>
      </c>
      <c r="AN3094">
        <v>33</v>
      </c>
      <c r="AO3094" t="e">
        <f>VLOOKUP(TRIM(AL3094),'Parcela Dedutivel'!$A$1:$B$65536,2,FALSE)</f>
        <v>#N/A</v>
      </c>
      <c r="AP3094" s="15">
        <f t="shared" si="500"/>
        <v>0</v>
      </c>
      <c r="AQ3094" s="16">
        <f t="shared" si="501"/>
        <v>0</v>
      </c>
      <c r="AV3094" s="18"/>
      <c r="AY3094" s="17"/>
      <c r="AZ3094" s="17"/>
    </row>
    <row r="3095" spans="1:52" hidden="1" x14ac:dyDescent="0.25">
      <c r="A3095" t="s">
        <v>26</v>
      </c>
      <c r="B3095" t="s">
        <v>6894</v>
      </c>
      <c r="C3095">
        <v>42338</v>
      </c>
      <c r="D3095" t="s">
        <v>2841</v>
      </c>
      <c r="E3095" t="s">
        <v>6979</v>
      </c>
      <c r="F3095" t="s">
        <v>3855</v>
      </c>
      <c r="G3095">
        <v>2598.4</v>
      </c>
      <c r="H3095">
        <v>2259.48</v>
      </c>
      <c r="I3095">
        <v>90.38</v>
      </c>
      <c r="J3095" t="s">
        <v>61</v>
      </c>
      <c r="K3095">
        <v>0</v>
      </c>
      <c r="L3095">
        <v>0</v>
      </c>
      <c r="M3095" t="s">
        <v>31</v>
      </c>
      <c r="N3095">
        <v>2259.48</v>
      </c>
      <c r="O3095">
        <v>338.92</v>
      </c>
      <c r="P3095" t="s">
        <v>2788</v>
      </c>
      <c r="Q3095">
        <v>2259.48</v>
      </c>
      <c r="R3095">
        <v>37.28</v>
      </c>
      <c r="S3095" t="s">
        <v>33</v>
      </c>
      <c r="T3095">
        <v>2259.48</v>
      </c>
      <c r="U3095">
        <v>171.72</v>
      </c>
      <c r="V3095" t="s">
        <v>33</v>
      </c>
      <c r="W3095" t="s">
        <v>33</v>
      </c>
      <c r="X3095" t="s">
        <v>6806</v>
      </c>
      <c r="Y3095" t="s">
        <v>91</v>
      </c>
      <c r="Z3095" t="s">
        <v>1777</v>
      </c>
      <c r="AA3095" t="s">
        <v>1778</v>
      </c>
      <c r="AC3095" s="13" t="str">
        <f t="shared" si="494"/>
        <v>000169055</v>
      </c>
      <c r="AD3095" t="str">
        <f t="shared" si="495"/>
        <v>30/11/2015</v>
      </c>
      <c r="AE3095" t="str">
        <f t="shared" si="496"/>
        <v>11482199000158</v>
      </c>
      <c r="AF3095" s="14">
        <f t="shared" si="497"/>
        <v>2598.4</v>
      </c>
      <c r="AG3095">
        <f t="shared" si="498"/>
        <v>0</v>
      </c>
      <c r="AH3095">
        <f t="shared" si="499"/>
        <v>1</v>
      </c>
      <c r="AI3095" s="16">
        <v>7465515</v>
      </c>
      <c r="AJ3095" s="16" t="s">
        <v>7434</v>
      </c>
      <c r="AK3095" s="16" t="s">
        <v>6228</v>
      </c>
      <c r="AL3095" s="16" t="s">
        <v>6229</v>
      </c>
      <c r="AM3095" s="16" t="s">
        <v>7143</v>
      </c>
      <c r="AN3095">
        <v>1920</v>
      </c>
      <c r="AO3095">
        <f>VLOOKUP(TRIM(AL3095),'Parcela Dedutivel'!$A$1:$B$65536,2,FALSE)</f>
        <v>0</v>
      </c>
      <c r="AP3095" s="15">
        <f t="shared" si="500"/>
        <v>0</v>
      </c>
      <c r="AQ3095" s="16">
        <f t="shared" si="501"/>
        <v>0</v>
      </c>
      <c r="AV3095" s="18"/>
      <c r="AY3095" s="17"/>
      <c r="AZ3095" s="17"/>
    </row>
    <row r="3096" spans="1:52" hidden="1" x14ac:dyDescent="0.25">
      <c r="A3096" t="s">
        <v>26</v>
      </c>
      <c r="B3096" t="s">
        <v>6894</v>
      </c>
      <c r="C3096">
        <v>42338</v>
      </c>
      <c r="D3096" t="s">
        <v>2841</v>
      </c>
      <c r="E3096" t="s">
        <v>6979</v>
      </c>
      <c r="F3096" t="s">
        <v>3855</v>
      </c>
      <c r="G3096">
        <v>564.41000000000008</v>
      </c>
      <c r="H3096">
        <v>490.79</v>
      </c>
      <c r="I3096">
        <v>19.63</v>
      </c>
      <c r="J3096" t="s">
        <v>61</v>
      </c>
      <c r="K3096">
        <v>0</v>
      </c>
      <c r="L3096">
        <v>0</v>
      </c>
      <c r="M3096" t="s">
        <v>31</v>
      </c>
      <c r="N3096">
        <v>490.79</v>
      </c>
      <c r="O3096">
        <v>73.62</v>
      </c>
      <c r="P3096" t="s">
        <v>2788</v>
      </c>
      <c r="Q3096">
        <v>490.79</v>
      </c>
      <c r="R3096">
        <v>8.1</v>
      </c>
      <c r="S3096" t="s">
        <v>33</v>
      </c>
      <c r="T3096">
        <v>490.79</v>
      </c>
      <c r="U3096">
        <v>37.300000000000004</v>
      </c>
      <c r="V3096" t="s">
        <v>33</v>
      </c>
      <c r="W3096" t="s">
        <v>33</v>
      </c>
      <c r="X3096" t="s">
        <v>6806</v>
      </c>
      <c r="Y3096" t="s">
        <v>91</v>
      </c>
      <c r="Z3096" t="s">
        <v>2838</v>
      </c>
      <c r="AA3096" t="s">
        <v>2839</v>
      </c>
      <c r="AC3096" s="13" t="str">
        <f t="shared" si="494"/>
        <v>000169055</v>
      </c>
      <c r="AD3096" t="str">
        <f t="shared" si="495"/>
        <v>30/11/2015</v>
      </c>
      <c r="AE3096" t="str">
        <f t="shared" si="496"/>
        <v>11482199000158</v>
      </c>
      <c r="AF3096" s="14">
        <f t="shared" si="497"/>
        <v>564.41000000000008</v>
      </c>
      <c r="AG3096">
        <f t="shared" si="498"/>
        <v>0</v>
      </c>
      <c r="AH3096">
        <f t="shared" si="499"/>
        <v>1</v>
      </c>
      <c r="AI3096" s="16">
        <v>7784506</v>
      </c>
      <c r="AJ3096" s="16" t="s">
        <v>7819</v>
      </c>
      <c r="AK3096" s="16" t="s">
        <v>6024</v>
      </c>
      <c r="AL3096" s="16" t="s">
        <v>2169</v>
      </c>
      <c r="AM3096" s="16" t="s">
        <v>7143</v>
      </c>
      <c r="AN3096">
        <v>1</v>
      </c>
      <c r="AO3096" t="e">
        <f>VLOOKUP(TRIM(AL3096),'Parcela Dedutivel'!$A$1:$B$65536,2,FALSE)</f>
        <v>#N/A</v>
      </c>
      <c r="AP3096" s="15">
        <f t="shared" si="500"/>
        <v>0</v>
      </c>
      <c r="AQ3096" s="16">
        <f t="shared" si="501"/>
        <v>0</v>
      </c>
      <c r="AV3096" s="18"/>
      <c r="AY3096" s="17"/>
      <c r="AZ3096" s="17"/>
    </row>
    <row r="3097" spans="1:52" hidden="1" x14ac:dyDescent="0.25">
      <c r="A3097" t="s">
        <v>26</v>
      </c>
      <c r="B3097" t="s">
        <v>6895</v>
      </c>
      <c r="C3097">
        <v>42338</v>
      </c>
      <c r="D3097" t="s">
        <v>2817</v>
      </c>
      <c r="E3097" t="s">
        <v>6979</v>
      </c>
      <c r="F3097" t="s">
        <v>1643</v>
      </c>
      <c r="G3097">
        <v>64.430000000000007</v>
      </c>
      <c r="H3097">
        <v>64.430000000000007</v>
      </c>
      <c r="I3097">
        <v>7.73</v>
      </c>
      <c r="J3097" t="s">
        <v>30</v>
      </c>
      <c r="K3097">
        <v>0</v>
      </c>
      <c r="L3097">
        <v>0</v>
      </c>
      <c r="M3097" t="s">
        <v>31</v>
      </c>
      <c r="N3097">
        <v>0</v>
      </c>
      <c r="O3097">
        <v>0</v>
      </c>
      <c r="P3097" t="s">
        <v>31</v>
      </c>
      <c r="Q3097">
        <v>64.430000000000007</v>
      </c>
      <c r="R3097">
        <v>1.06</v>
      </c>
      <c r="S3097" t="s">
        <v>33</v>
      </c>
      <c r="T3097">
        <v>64.430000000000007</v>
      </c>
      <c r="U3097">
        <v>4.9000000000000004</v>
      </c>
      <c r="V3097" t="s">
        <v>33</v>
      </c>
      <c r="W3097" t="s">
        <v>33</v>
      </c>
      <c r="X3097" t="s">
        <v>2818</v>
      </c>
      <c r="Y3097" t="s">
        <v>1378</v>
      </c>
      <c r="Z3097" t="s">
        <v>3783</v>
      </c>
      <c r="AA3097" t="s">
        <v>3784</v>
      </c>
      <c r="AC3097" s="13" t="str">
        <f t="shared" si="494"/>
        <v>000169056</v>
      </c>
      <c r="AD3097" t="str">
        <f t="shared" si="495"/>
        <v>30/11/2015</v>
      </c>
      <c r="AE3097" t="str">
        <f t="shared" si="496"/>
        <v>01965363000124</v>
      </c>
      <c r="AF3097" s="14">
        <f t="shared" si="497"/>
        <v>64.430000000000007</v>
      </c>
      <c r="AG3097">
        <f t="shared" si="498"/>
        <v>0</v>
      </c>
      <c r="AH3097">
        <f t="shared" si="499"/>
        <v>1</v>
      </c>
      <c r="AI3097" s="16">
        <v>7465515</v>
      </c>
      <c r="AJ3097" s="16" t="s">
        <v>7434</v>
      </c>
      <c r="AK3097" s="16" t="s">
        <v>6230</v>
      </c>
      <c r="AL3097" s="16" t="s">
        <v>1587</v>
      </c>
      <c r="AM3097" s="16" t="s">
        <v>7143</v>
      </c>
      <c r="AN3097">
        <v>2040</v>
      </c>
      <c r="AO3097">
        <f>VLOOKUP(TRIM(AL3097),'Parcela Dedutivel'!$A$1:$B$65536,2,FALSE)</f>
        <v>0</v>
      </c>
      <c r="AP3097" s="15">
        <f t="shared" si="500"/>
        <v>0</v>
      </c>
      <c r="AQ3097" s="16">
        <f t="shared" si="501"/>
        <v>0</v>
      </c>
      <c r="AV3097" s="18"/>
      <c r="AY3097" s="17"/>
      <c r="AZ3097" s="17"/>
    </row>
    <row r="3098" spans="1:52" hidden="1" x14ac:dyDescent="0.25">
      <c r="A3098" t="s">
        <v>26</v>
      </c>
      <c r="B3098" t="s">
        <v>6896</v>
      </c>
      <c r="C3098">
        <v>42338</v>
      </c>
      <c r="D3098" t="s">
        <v>2787</v>
      </c>
      <c r="E3098" t="s">
        <v>6979</v>
      </c>
      <c r="F3098" t="s">
        <v>29</v>
      </c>
      <c r="G3098">
        <v>699.45</v>
      </c>
      <c r="H3098">
        <v>608.22</v>
      </c>
      <c r="I3098">
        <v>109.48</v>
      </c>
      <c r="J3098" t="s">
        <v>61</v>
      </c>
      <c r="K3098">
        <v>0</v>
      </c>
      <c r="L3098">
        <v>0</v>
      </c>
      <c r="M3098" t="s">
        <v>31</v>
      </c>
      <c r="N3098">
        <v>608.22</v>
      </c>
      <c r="O3098">
        <v>91.23</v>
      </c>
      <c r="P3098" t="s">
        <v>2788</v>
      </c>
      <c r="Q3098">
        <v>608.22</v>
      </c>
      <c r="R3098">
        <v>10.040000000000001</v>
      </c>
      <c r="S3098" t="s">
        <v>33</v>
      </c>
      <c r="T3098">
        <v>608.22</v>
      </c>
      <c r="U3098">
        <v>46.22</v>
      </c>
      <c r="V3098" t="s">
        <v>33</v>
      </c>
      <c r="W3098" t="s">
        <v>33</v>
      </c>
      <c r="X3098" t="s">
        <v>1693</v>
      </c>
      <c r="Y3098" t="s">
        <v>44</v>
      </c>
      <c r="Z3098" t="s">
        <v>81</v>
      </c>
      <c r="AA3098" t="s">
        <v>82</v>
      </c>
      <c r="AC3098" s="13" t="str">
        <f t="shared" si="494"/>
        <v>000169057</v>
      </c>
      <c r="AD3098" t="str">
        <f t="shared" si="495"/>
        <v>30/11/2015</v>
      </c>
      <c r="AE3098" t="str">
        <f t="shared" si="496"/>
        <v>43854777000126</v>
      </c>
      <c r="AF3098" s="14">
        <f t="shared" si="497"/>
        <v>699.45</v>
      </c>
      <c r="AG3098">
        <f t="shared" si="498"/>
        <v>0</v>
      </c>
      <c r="AH3098">
        <f t="shared" si="499"/>
        <v>1</v>
      </c>
      <c r="AI3098" s="16">
        <v>7465515</v>
      </c>
      <c r="AJ3098" s="16" t="s">
        <v>7434</v>
      </c>
      <c r="AK3098" s="16" t="s">
        <v>6231</v>
      </c>
      <c r="AL3098" s="16" t="s">
        <v>6232</v>
      </c>
      <c r="AM3098" s="16" t="s">
        <v>7143</v>
      </c>
      <c r="AN3098">
        <v>180</v>
      </c>
      <c r="AO3098">
        <f>VLOOKUP(TRIM(AL3098),'Parcela Dedutivel'!$A$1:$B$65536,2,FALSE)</f>
        <v>0</v>
      </c>
      <c r="AP3098" s="15">
        <f t="shared" si="500"/>
        <v>0</v>
      </c>
      <c r="AQ3098" s="16">
        <f t="shared" si="501"/>
        <v>0</v>
      </c>
      <c r="AV3098" s="18"/>
      <c r="AY3098" s="17"/>
      <c r="AZ3098" s="17"/>
    </row>
    <row r="3099" spans="1:52" hidden="1" x14ac:dyDescent="0.25">
      <c r="A3099" t="s">
        <v>26</v>
      </c>
      <c r="B3099" t="s">
        <v>6897</v>
      </c>
      <c r="C3099">
        <v>42338</v>
      </c>
      <c r="D3099" t="s">
        <v>2841</v>
      </c>
      <c r="E3099" t="s">
        <v>6979</v>
      </c>
      <c r="F3099" t="s">
        <v>1590</v>
      </c>
      <c r="G3099">
        <v>449.6</v>
      </c>
      <c r="H3099">
        <v>374.67</v>
      </c>
      <c r="I3099">
        <v>14.99</v>
      </c>
      <c r="J3099" t="s">
        <v>61</v>
      </c>
      <c r="K3099">
        <v>0</v>
      </c>
      <c r="L3099">
        <v>0</v>
      </c>
      <c r="M3099" t="s">
        <v>31</v>
      </c>
      <c r="N3099">
        <v>374.67</v>
      </c>
      <c r="O3099">
        <v>74.930000000000007</v>
      </c>
      <c r="P3099" t="s">
        <v>2788</v>
      </c>
      <c r="Q3099">
        <v>374.67</v>
      </c>
      <c r="R3099">
        <v>6.18</v>
      </c>
      <c r="S3099" t="s">
        <v>33</v>
      </c>
      <c r="T3099">
        <v>374.67</v>
      </c>
      <c r="U3099">
        <v>28.47</v>
      </c>
      <c r="V3099" t="s">
        <v>33</v>
      </c>
      <c r="W3099" t="s">
        <v>33</v>
      </c>
      <c r="X3099" t="s">
        <v>4780</v>
      </c>
      <c r="Y3099" t="s">
        <v>642</v>
      </c>
      <c r="Z3099" t="s">
        <v>643</v>
      </c>
      <c r="AA3099" t="s">
        <v>644</v>
      </c>
      <c r="AC3099" s="13" t="str">
        <f t="shared" si="494"/>
        <v>000169058</v>
      </c>
      <c r="AD3099" t="str">
        <f t="shared" si="495"/>
        <v>30/11/2015</v>
      </c>
      <c r="AE3099" t="str">
        <f t="shared" si="496"/>
        <v>07783656000258</v>
      </c>
      <c r="AF3099" s="14">
        <f t="shared" si="497"/>
        <v>449.6</v>
      </c>
      <c r="AG3099">
        <f t="shared" si="498"/>
        <v>0</v>
      </c>
      <c r="AH3099">
        <f t="shared" si="499"/>
        <v>1</v>
      </c>
      <c r="AI3099" s="16">
        <v>7465515</v>
      </c>
      <c r="AJ3099" s="16" t="s">
        <v>7434</v>
      </c>
      <c r="AK3099" s="16" t="s">
        <v>6234</v>
      </c>
      <c r="AL3099" s="16" t="s">
        <v>6235</v>
      </c>
      <c r="AM3099" s="16" t="s">
        <v>7143</v>
      </c>
      <c r="AN3099">
        <v>1080</v>
      </c>
      <c r="AO3099" t="e">
        <f>VLOOKUP(TRIM(AL3099),'Parcela Dedutivel'!$A$1:$B$65536,2,FALSE)</f>
        <v>#N/A</v>
      </c>
      <c r="AP3099" s="15">
        <f t="shared" si="500"/>
        <v>0</v>
      </c>
      <c r="AQ3099" s="16">
        <f t="shared" si="501"/>
        <v>0</v>
      </c>
      <c r="AV3099" s="18"/>
      <c r="AY3099" s="17"/>
      <c r="AZ3099" s="17"/>
    </row>
    <row r="3100" spans="1:52" hidden="1" x14ac:dyDescent="0.25">
      <c r="A3100" t="s">
        <v>26</v>
      </c>
      <c r="B3100" t="s">
        <v>6897</v>
      </c>
      <c r="C3100">
        <v>42338</v>
      </c>
      <c r="D3100" t="s">
        <v>2841</v>
      </c>
      <c r="E3100" t="s">
        <v>6979</v>
      </c>
      <c r="F3100" t="s">
        <v>1590</v>
      </c>
      <c r="G3100">
        <v>374.96000000000004</v>
      </c>
      <c r="H3100">
        <v>326.05</v>
      </c>
      <c r="I3100">
        <v>13.040000000000001</v>
      </c>
      <c r="J3100" t="s">
        <v>61</v>
      </c>
      <c r="K3100">
        <v>0</v>
      </c>
      <c r="L3100">
        <v>0</v>
      </c>
      <c r="M3100" t="s">
        <v>31</v>
      </c>
      <c r="N3100">
        <v>326.05</v>
      </c>
      <c r="O3100">
        <v>48.910000000000004</v>
      </c>
      <c r="P3100" t="s">
        <v>2788</v>
      </c>
      <c r="Q3100">
        <v>326.05</v>
      </c>
      <c r="R3100">
        <v>5.38</v>
      </c>
      <c r="S3100" t="s">
        <v>33</v>
      </c>
      <c r="T3100">
        <v>326.05</v>
      </c>
      <c r="U3100">
        <v>24.78</v>
      </c>
      <c r="V3100" t="s">
        <v>33</v>
      </c>
      <c r="W3100" t="s">
        <v>33</v>
      </c>
      <c r="X3100" t="s">
        <v>4780</v>
      </c>
      <c r="Y3100" t="s">
        <v>91</v>
      </c>
      <c r="Z3100" t="s">
        <v>1524</v>
      </c>
      <c r="AA3100" t="s">
        <v>1525</v>
      </c>
      <c r="AC3100" s="13" t="str">
        <f t="shared" si="494"/>
        <v>000169058</v>
      </c>
      <c r="AD3100" t="str">
        <f t="shared" si="495"/>
        <v>30/11/2015</v>
      </c>
      <c r="AE3100" t="str">
        <f t="shared" si="496"/>
        <v>07783656000258</v>
      </c>
      <c r="AF3100" s="14">
        <f t="shared" si="497"/>
        <v>374.96000000000004</v>
      </c>
      <c r="AG3100">
        <f t="shared" si="498"/>
        <v>0</v>
      </c>
      <c r="AH3100">
        <f t="shared" si="499"/>
        <v>1</v>
      </c>
      <c r="AI3100" s="16">
        <v>7465515</v>
      </c>
      <c r="AJ3100" s="16" t="s">
        <v>7434</v>
      </c>
      <c r="AK3100" s="16" t="s">
        <v>6237</v>
      </c>
      <c r="AL3100" s="16" t="s">
        <v>6232</v>
      </c>
      <c r="AM3100" s="16" t="s">
        <v>7143</v>
      </c>
      <c r="AN3100">
        <v>1000</v>
      </c>
      <c r="AO3100">
        <f>VLOOKUP(TRIM(AL3100),'Parcela Dedutivel'!$A$1:$B$65536,2,FALSE)</f>
        <v>0</v>
      </c>
      <c r="AP3100" s="15">
        <f t="shared" si="500"/>
        <v>0</v>
      </c>
      <c r="AQ3100" s="16">
        <f t="shared" si="501"/>
        <v>0</v>
      </c>
      <c r="AV3100" s="18"/>
      <c r="AY3100" s="17"/>
      <c r="AZ3100" s="17"/>
    </row>
    <row r="3101" spans="1:52" hidden="1" x14ac:dyDescent="0.25">
      <c r="A3101" t="s">
        <v>26</v>
      </c>
      <c r="B3101" t="s">
        <v>6898</v>
      </c>
      <c r="C3101">
        <v>42338</v>
      </c>
      <c r="D3101" t="s">
        <v>2841</v>
      </c>
      <c r="E3101" t="s">
        <v>6979</v>
      </c>
      <c r="F3101" t="s">
        <v>478</v>
      </c>
      <c r="G3101">
        <v>876.78</v>
      </c>
      <c r="H3101">
        <v>762.42</v>
      </c>
      <c r="I3101">
        <v>30.5</v>
      </c>
      <c r="J3101" t="s">
        <v>61</v>
      </c>
      <c r="K3101">
        <v>0</v>
      </c>
      <c r="L3101">
        <v>0</v>
      </c>
      <c r="M3101" t="s">
        <v>31</v>
      </c>
      <c r="N3101">
        <v>762.42</v>
      </c>
      <c r="O3101">
        <v>114.36</v>
      </c>
      <c r="P3101" t="s">
        <v>2788</v>
      </c>
      <c r="Q3101">
        <v>762.42</v>
      </c>
      <c r="R3101">
        <v>12.58</v>
      </c>
      <c r="S3101" t="s">
        <v>33</v>
      </c>
      <c r="T3101">
        <v>762.42</v>
      </c>
      <c r="U3101">
        <v>57.94</v>
      </c>
      <c r="V3101" t="s">
        <v>33</v>
      </c>
      <c r="W3101" t="s">
        <v>33</v>
      </c>
      <c r="X3101" t="s">
        <v>3234</v>
      </c>
      <c r="Y3101" t="s">
        <v>91</v>
      </c>
      <c r="Z3101" t="s">
        <v>1785</v>
      </c>
      <c r="AA3101" t="s">
        <v>1786</v>
      </c>
      <c r="AC3101" s="13" t="str">
        <f t="shared" si="494"/>
        <v>000169059</v>
      </c>
      <c r="AD3101" t="str">
        <f t="shared" si="495"/>
        <v>30/11/2015</v>
      </c>
      <c r="AE3101" t="str">
        <f t="shared" si="496"/>
        <v>46044053005417</v>
      </c>
      <c r="AF3101" s="14">
        <f t="shared" si="497"/>
        <v>876.78</v>
      </c>
      <c r="AG3101">
        <f t="shared" si="498"/>
        <v>0</v>
      </c>
      <c r="AH3101">
        <f t="shared" si="499"/>
        <v>1</v>
      </c>
      <c r="AI3101" s="16">
        <v>6782684</v>
      </c>
      <c r="AJ3101" s="16" t="s">
        <v>7390</v>
      </c>
      <c r="AK3101" s="16" t="s">
        <v>6026</v>
      </c>
      <c r="AL3101" s="16" t="s">
        <v>126</v>
      </c>
      <c r="AM3101" s="16" t="s">
        <v>7193</v>
      </c>
      <c r="AN3101">
        <v>20</v>
      </c>
      <c r="AO3101" t="e">
        <f>VLOOKUP(TRIM(AL3101),'Parcela Dedutivel'!$A$1:$B$65536,2,FALSE)</f>
        <v>#N/A</v>
      </c>
      <c r="AP3101" s="15">
        <f t="shared" si="500"/>
        <v>0</v>
      </c>
      <c r="AQ3101" s="16">
        <f t="shared" si="501"/>
        <v>0</v>
      </c>
      <c r="AV3101" s="18"/>
      <c r="AY3101" s="17"/>
      <c r="AZ3101" s="17"/>
    </row>
    <row r="3102" spans="1:52" hidden="1" x14ac:dyDescent="0.25">
      <c r="A3102" t="s">
        <v>26</v>
      </c>
      <c r="B3102" t="s">
        <v>6899</v>
      </c>
      <c r="C3102">
        <v>42338</v>
      </c>
      <c r="D3102" t="s">
        <v>2817</v>
      </c>
      <c r="E3102" t="s">
        <v>6979</v>
      </c>
      <c r="F3102" t="s">
        <v>1643</v>
      </c>
      <c r="G3102">
        <v>3387.67</v>
      </c>
      <c r="H3102">
        <v>3387.67</v>
      </c>
      <c r="I3102">
        <v>406.52</v>
      </c>
      <c r="J3102" t="s">
        <v>30</v>
      </c>
      <c r="K3102">
        <v>0</v>
      </c>
      <c r="L3102">
        <v>0</v>
      </c>
      <c r="M3102" t="s">
        <v>31</v>
      </c>
      <c r="N3102">
        <v>0</v>
      </c>
      <c r="O3102">
        <v>0</v>
      </c>
      <c r="P3102" t="s">
        <v>31</v>
      </c>
      <c r="Q3102">
        <v>3387.67</v>
      </c>
      <c r="R3102">
        <v>55.9</v>
      </c>
      <c r="S3102" t="s">
        <v>33</v>
      </c>
      <c r="T3102">
        <v>3387.67</v>
      </c>
      <c r="U3102">
        <v>257.45999999999998</v>
      </c>
      <c r="V3102" t="s">
        <v>33</v>
      </c>
      <c r="W3102" t="s">
        <v>33</v>
      </c>
      <c r="X3102" t="s">
        <v>2574</v>
      </c>
      <c r="Y3102" t="s">
        <v>96</v>
      </c>
      <c r="Z3102" t="s">
        <v>3399</v>
      </c>
      <c r="AA3102" t="s">
        <v>3400</v>
      </c>
      <c r="AC3102" s="13" t="str">
        <f t="shared" si="494"/>
        <v>000169060</v>
      </c>
      <c r="AD3102" t="str">
        <f t="shared" si="495"/>
        <v>30/11/2015</v>
      </c>
      <c r="AE3102" t="str">
        <f t="shared" si="496"/>
        <v>03523188000140</v>
      </c>
      <c r="AF3102" s="14">
        <f t="shared" si="497"/>
        <v>3387.67</v>
      </c>
      <c r="AG3102">
        <f t="shared" si="498"/>
        <v>0</v>
      </c>
      <c r="AH3102">
        <f t="shared" si="499"/>
        <v>1</v>
      </c>
      <c r="AI3102" s="16">
        <v>7465515</v>
      </c>
      <c r="AJ3102" s="16" t="s">
        <v>7434</v>
      </c>
      <c r="AK3102" s="16" t="s">
        <v>6238</v>
      </c>
      <c r="AL3102" s="16" t="s">
        <v>6239</v>
      </c>
      <c r="AM3102" s="16" t="s">
        <v>7438</v>
      </c>
      <c r="AN3102">
        <v>1000</v>
      </c>
      <c r="AO3102">
        <f>VLOOKUP(TRIM(AL3102),'Parcela Dedutivel'!$A$1:$B$65536,2,FALSE)</f>
        <v>9.1027399999999994E-2</v>
      </c>
      <c r="AP3102" s="15">
        <f t="shared" si="500"/>
        <v>9.1027399999999994E-2</v>
      </c>
      <c r="AQ3102" s="16">
        <f t="shared" si="501"/>
        <v>91.0274</v>
      </c>
      <c r="AV3102" s="18"/>
      <c r="AY3102" s="17"/>
      <c r="AZ3102" s="17"/>
    </row>
    <row r="3103" spans="1:52" hidden="1" x14ac:dyDescent="0.25">
      <c r="A3103" t="s">
        <v>26</v>
      </c>
      <c r="B3103" t="s">
        <v>6900</v>
      </c>
      <c r="C3103">
        <v>42338</v>
      </c>
      <c r="D3103" t="s">
        <v>2841</v>
      </c>
      <c r="E3103" t="s">
        <v>6979</v>
      </c>
      <c r="F3103" t="s">
        <v>393</v>
      </c>
      <c r="G3103">
        <v>154.16000000000003</v>
      </c>
      <c r="H3103">
        <v>154.16</v>
      </c>
      <c r="I3103">
        <v>6.17</v>
      </c>
      <c r="J3103" t="s">
        <v>61</v>
      </c>
      <c r="K3103">
        <v>0</v>
      </c>
      <c r="L3103">
        <v>0</v>
      </c>
      <c r="M3103" t="s">
        <v>31</v>
      </c>
      <c r="N3103">
        <v>134.05000000000001</v>
      </c>
      <c r="O3103">
        <v>20.11</v>
      </c>
      <c r="P3103" t="s">
        <v>2788</v>
      </c>
      <c r="Q3103">
        <v>134.05000000000001</v>
      </c>
      <c r="R3103">
        <v>2.21</v>
      </c>
      <c r="S3103" t="s">
        <v>33</v>
      </c>
      <c r="T3103">
        <v>134.05000000000001</v>
      </c>
      <c r="U3103">
        <v>10.19</v>
      </c>
      <c r="V3103" t="s">
        <v>33</v>
      </c>
      <c r="W3103" t="s">
        <v>33</v>
      </c>
      <c r="X3103" t="s">
        <v>6901</v>
      </c>
      <c r="Y3103" t="s">
        <v>44</v>
      </c>
      <c r="Z3103" t="s">
        <v>1718</v>
      </c>
      <c r="AA3103" t="s">
        <v>1719</v>
      </c>
      <c r="AC3103" s="13" t="str">
        <f t="shared" si="494"/>
        <v>000169061</v>
      </c>
      <c r="AD3103" t="str">
        <f t="shared" si="495"/>
        <v>30/11/2015</v>
      </c>
      <c r="AE3103" t="str">
        <f t="shared" si="496"/>
        <v>61064911000258</v>
      </c>
      <c r="AF3103" s="14">
        <f t="shared" si="497"/>
        <v>154.16000000000003</v>
      </c>
      <c r="AG3103">
        <f t="shared" si="498"/>
        <v>0</v>
      </c>
      <c r="AH3103">
        <f t="shared" si="499"/>
        <v>1</v>
      </c>
      <c r="AI3103" s="16">
        <v>6782684</v>
      </c>
      <c r="AJ3103" s="16" t="s">
        <v>7390</v>
      </c>
      <c r="AK3103" s="16" t="s">
        <v>6026</v>
      </c>
      <c r="AL3103" s="16" t="s">
        <v>1522</v>
      </c>
      <c r="AM3103" s="16" t="s">
        <v>7193</v>
      </c>
      <c r="AN3103">
        <v>40</v>
      </c>
      <c r="AO3103" t="e">
        <f>VLOOKUP(TRIM(AL3103),'Parcela Dedutivel'!$A$1:$B$65536,2,FALSE)</f>
        <v>#N/A</v>
      </c>
      <c r="AP3103" s="15">
        <f t="shared" si="500"/>
        <v>0</v>
      </c>
      <c r="AQ3103" s="16">
        <f t="shared" si="501"/>
        <v>0</v>
      </c>
      <c r="AV3103" s="18"/>
      <c r="AY3103" s="17"/>
      <c r="AZ3103" s="17"/>
    </row>
    <row r="3104" spans="1:52" hidden="1" x14ac:dyDescent="0.25">
      <c r="A3104" t="s">
        <v>26</v>
      </c>
      <c r="B3104" t="s">
        <v>6900</v>
      </c>
      <c r="C3104">
        <v>42338</v>
      </c>
      <c r="D3104" t="s">
        <v>2841</v>
      </c>
      <c r="E3104" t="s">
        <v>6979</v>
      </c>
      <c r="F3104" t="s">
        <v>393</v>
      </c>
      <c r="G3104">
        <v>150.35000000000002</v>
      </c>
      <c r="H3104">
        <v>150.35</v>
      </c>
      <c r="I3104">
        <v>6.01</v>
      </c>
      <c r="J3104" t="s">
        <v>61</v>
      </c>
      <c r="K3104">
        <v>0</v>
      </c>
      <c r="L3104">
        <v>0</v>
      </c>
      <c r="M3104" t="s">
        <v>31</v>
      </c>
      <c r="N3104">
        <v>130.74</v>
      </c>
      <c r="O3104">
        <v>19.61</v>
      </c>
      <c r="P3104" t="s">
        <v>2788</v>
      </c>
      <c r="Q3104">
        <v>130.74</v>
      </c>
      <c r="R3104">
        <v>2.16</v>
      </c>
      <c r="S3104" t="s">
        <v>33</v>
      </c>
      <c r="T3104">
        <v>130.74</v>
      </c>
      <c r="U3104">
        <v>9.94</v>
      </c>
      <c r="V3104" t="s">
        <v>33</v>
      </c>
      <c r="W3104" t="s">
        <v>33</v>
      </c>
      <c r="X3104" t="s">
        <v>6901</v>
      </c>
      <c r="Y3104" t="s">
        <v>44</v>
      </c>
      <c r="Z3104" t="s">
        <v>5231</v>
      </c>
      <c r="AA3104" t="s">
        <v>5232</v>
      </c>
      <c r="AC3104" s="13" t="str">
        <f t="shared" si="494"/>
        <v>000169061</v>
      </c>
      <c r="AD3104" t="str">
        <f t="shared" si="495"/>
        <v>30/11/2015</v>
      </c>
      <c r="AE3104" t="str">
        <f t="shared" si="496"/>
        <v>61064911000258</v>
      </c>
      <c r="AF3104" s="14">
        <f t="shared" si="497"/>
        <v>150.35000000000002</v>
      </c>
      <c r="AG3104">
        <f t="shared" si="498"/>
        <v>0</v>
      </c>
      <c r="AH3104">
        <f t="shared" si="499"/>
        <v>1</v>
      </c>
      <c r="AI3104" s="16">
        <v>7465515</v>
      </c>
      <c r="AJ3104" s="16" t="s">
        <v>7434</v>
      </c>
      <c r="AK3104" s="16" t="s">
        <v>6240</v>
      </c>
      <c r="AL3104" s="16" t="s">
        <v>6241</v>
      </c>
      <c r="AM3104" s="16" t="s">
        <v>7143</v>
      </c>
      <c r="AN3104">
        <v>180</v>
      </c>
      <c r="AO3104">
        <f>VLOOKUP(TRIM(AL3104),'Parcela Dedutivel'!$A$1:$B$65536,2,FALSE)</f>
        <v>0</v>
      </c>
      <c r="AP3104" s="15">
        <f t="shared" si="500"/>
        <v>0</v>
      </c>
      <c r="AQ3104" s="16">
        <f t="shared" si="501"/>
        <v>0</v>
      </c>
      <c r="AV3104" s="18"/>
      <c r="AY3104" s="17"/>
      <c r="AZ3104" s="17"/>
    </row>
    <row r="3105" spans="1:52" hidden="1" x14ac:dyDescent="0.25">
      <c r="A3105" t="s">
        <v>26</v>
      </c>
      <c r="B3105" t="s">
        <v>6900</v>
      </c>
      <c r="C3105">
        <v>42338</v>
      </c>
      <c r="D3105" t="s">
        <v>2841</v>
      </c>
      <c r="E3105" t="s">
        <v>6979</v>
      </c>
      <c r="F3105" t="s">
        <v>393</v>
      </c>
      <c r="G3105">
        <v>151</v>
      </c>
      <c r="H3105">
        <v>151</v>
      </c>
      <c r="I3105">
        <v>6.04</v>
      </c>
      <c r="J3105" t="s">
        <v>61</v>
      </c>
      <c r="K3105">
        <v>0</v>
      </c>
      <c r="L3105">
        <v>0</v>
      </c>
      <c r="M3105" t="s">
        <v>31</v>
      </c>
      <c r="N3105">
        <v>131.30000000000001</v>
      </c>
      <c r="O3105">
        <v>19.7</v>
      </c>
      <c r="P3105" t="s">
        <v>2788</v>
      </c>
      <c r="Q3105">
        <v>131.30000000000001</v>
      </c>
      <c r="R3105">
        <v>2.17</v>
      </c>
      <c r="S3105" t="s">
        <v>33</v>
      </c>
      <c r="T3105">
        <v>131.30000000000001</v>
      </c>
      <c r="U3105">
        <v>9.98</v>
      </c>
      <c r="V3105" t="s">
        <v>33</v>
      </c>
      <c r="W3105" t="s">
        <v>33</v>
      </c>
      <c r="X3105" t="s">
        <v>6901</v>
      </c>
      <c r="Y3105" t="s">
        <v>44</v>
      </c>
      <c r="Z3105" t="s">
        <v>4928</v>
      </c>
      <c r="AA3105" t="s">
        <v>4929</v>
      </c>
      <c r="AC3105" s="13" t="str">
        <f t="shared" si="494"/>
        <v>000169061</v>
      </c>
      <c r="AD3105" t="str">
        <f t="shared" si="495"/>
        <v>30/11/2015</v>
      </c>
      <c r="AE3105" t="str">
        <f t="shared" si="496"/>
        <v>61064911000258</v>
      </c>
      <c r="AF3105" s="14">
        <f t="shared" si="497"/>
        <v>151</v>
      </c>
      <c r="AG3105">
        <f t="shared" si="498"/>
        <v>0</v>
      </c>
      <c r="AH3105">
        <f t="shared" si="499"/>
        <v>1</v>
      </c>
      <c r="AI3105" s="16">
        <v>7402477</v>
      </c>
      <c r="AJ3105" s="16" t="s">
        <v>7820</v>
      </c>
      <c r="AK3105" s="16" t="s">
        <v>6243</v>
      </c>
      <c r="AL3105" s="16" t="s">
        <v>1801</v>
      </c>
      <c r="AM3105" s="16" t="s">
        <v>7193</v>
      </c>
      <c r="AN3105">
        <v>2</v>
      </c>
      <c r="AO3105" t="e">
        <f>VLOOKUP(TRIM(AL3105),'Parcela Dedutivel'!$A$1:$B$65536,2,FALSE)</f>
        <v>#N/A</v>
      </c>
      <c r="AP3105" s="15">
        <f t="shared" si="500"/>
        <v>0</v>
      </c>
      <c r="AQ3105" s="16">
        <f t="shared" si="501"/>
        <v>0</v>
      </c>
      <c r="AV3105" s="18"/>
      <c r="AY3105" s="17"/>
      <c r="AZ3105" s="17"/>
    </row>
    <row r="3106" spans="1:52" hidden="1" x14ac:dyDescent="0.25">
      <c r="A3106" t="s">
        <v>26</v>
      </c>
      <c r="B3106" t="s">
        <v>6900</v>
      </c>
      <c r="C3106">
        <v>42338</v>
      </c>
      <c r="D3106" t="s">
        <v>2841</v>
      </c>
      <c r="E3106" t="s">
        <v>6979</v>
      </c>
      <c r="F3106" t="s">
        <v>393</v>
      </c>
      <c r="G3106">
        <v>151</v>
      </c>
      <c r="H3106">
        <v>151</v>
      </c>
      <c r="I3106">
        <v>6.04</v>
      </c>
      <c r="J3106" t="s">
        <v>61</v>
      </c>
      <c r="K3106">
        <v>0</v>
      </c>
      <c r="L3106">
        <v>0</v>
      </c>
      <c r="M3106" t="s">
        <v>31</v>
      </c>
      <c r="N3106">
        <v>131.30000000000001</v>
      </c>
      <c r="O3106">
        <v>19.7</v>
      </c>
      <c r="P3106" t="s">
        <v>2788</v>
      </c>
      <c r="Q3106">
        <v>131.30000000000001</v>
      </c>
      <c r="R3106">
        <v>2.17</v>
      </c>
      <c r="S3106" t="s">
        <v>33</v>
      </c>
      <c r="T3106">
        <v>131.30000000000001</v>
      </c>
      <c r="U3106">
        <v>9.98</v>
      </c>
      <c r="V3106" t="s">
        <v>33</v>
      </c>
      <c r="W3106" t="s">
        <v>33</v>
      </c>
      <c r="X3106" t="s">
        <v>6901</v>
      </c>
      <c r="Y3106" t="s">
        <v>44</v>
      </c>
      <c r="Z3106" t="s">
        <v>1519</v>
      </c>
      <c r="AA3106" t="s">
        <v>1520</v>
      </c>
      <c r="AC3106" s="13" t="str">
        <f t="shared" si="494"/>
        <v>000169061</v>
      </c>
      <c r="AD3106" t="str">
        <f t="shared" si="495"/>
        <v>30/11/2015</v>
      </c>
      <c r="AE3106" t="str">
        <f t="shared" si="496"/>
        <v>61064911000258</v>
      </c>
      <c r="AF3106" s="14">
        <f t="shared" si="497"/>
        <v>151</v>
      </c>
      <c r="AG3106">
        <f t="shared" si="498"/>
        <v>0</v>
      </c>
      <c r="AH3106">
        <f t="shared" si="499"/>
        <v>1</v>
      </c>
      <c r="AI3106" s="16">
        <v>7402477</v>
      </c>
      <c r="AJ3106" s="16" t="s">
        <v>7820</v>
      </c>
      <c r="AK3106" s="16" t="s">
        <v>6243</v>
      </c>
      <c r="AL3106" s="16" t="s">
        <v>2838</v>
      </c>
      <c r="AM3106" s="16" t="s">
        <v>7193</v>
      </c>
      <c r="AN3106">
        <v>2</v>
      </c>
      <c r="AO3106" t="e">
        <f>VLOOKUP(TRIM(AL3106),'Parcela Dedutivel'!$A$1:$B$65536,2,FALSE)</f>
        <v>#N/A</v>
      </c>
      <c r="AP3106" s="15">
        <f t="shared" si="500"/>
        <v>0</v>
      </c>
      <c r="AQ3106" s="16">
        <f t="shared" si="501"/>
        <v>0</v>
      </c>
      <c r="AV3106" s="18"/>
      <c r="AY3106" s="17"/>
      <c r="AZ3106" s="17"/>
    </row>
    <row r="3107" spans="1:52" hidden="1" x14ac:dyDescent="0.25">
      <c r="A3107" t="s">
        <v>26</v>
      </c>
      <c r="B3107" t="s">
        <v>6900</v>
      </c>
      <c r="C3107">
        <v>42338</v>
      </c>
      <c r="D3107" t="s">
        <v>2841</v>
      </c>
      <c r="E3107" t="s">
        <v>6979</v>
      </c>
      <c r="F3107" t="s">
        <v>393</v>
      </c>
      <c r="G3107">
        <v>353.95000000000005</v>
      </c>
      <c r="H3107">
        <v>353.95</v>
      </c>
      <c r="I3107">
        <v>14.16</v>
      </c>
      <c r="J3107" t="s">
        <v>61</v>
      </c>
      <c r="K3107">
        <v>0</v>
      </c>
      <c r="L3107">
        <v>0</v>
      </c>
      <c r="M3107" t="s">
        <v>31</v>
      </c>
      <c r="N3107">
        <v>307.78000000000003</v>
      </c>
      <c r="O3107">
        <v>46.17</v>
      </c>
      <c r="P3107" t="s">
        <v>2788</v>
      </c>
      <c r="Q3107">
        <v>307.78000000000003</v>
      </c>
      <c r="R3107">
        <v>5.08</v>
      </c>
      <c r="S3107" t="s">
        <v>33</v>
      </c>
      <c r="T3107">
        <v>307.78000000000003</v>
      </c>
      <c r="U3107">
        <v>23.39</v>
      </c>
      <c r="V3107" t="s">
        <v>33</v>
      </c>
      <c r="W3107" t="s">
        <v>33</v>
      </c>
      <c r="X3107" t="s">
        <v>6901</v>
      </c>
      <c r="Y3107" t="s">
        <v>44</v>
      </c>
      <c r="Z3107" t="s">
        <v>1515</v>
      </c>
      <c r="AA3107" t="s">
        <v>1516</v>
      </c>
      <c r="AC3107" s="13" t="str">
        <f t="shared" si="494"/>
        <v>000169061</v>
      </c>
      <c r="AD3107" t="str">
        <f t="shared" si="495"/>
        <v>30/11/2015</v>
      </c>
      <c r="AE3107" t="str">
        <f t="shared" si="496"/>
        <v>61064911000258</v>
      </c>
      <c r="AF3107" s="14">
        <f t="shared" si="497"/>
        <v>353.95000000000005</v>
      </c>
      <c r="AG3107">
        <f t="shared" si="498"/>
        <v>0</v>
      </c>
      <c r="AH3107">
        <f t="shared" si="499"/>
        <v>1</v>
      </c>
      <c r="AI3107" s="16">
        <v>6783844</v>
      </c>
      <c r="AJ3107" s="16" t="s">
        <v>7807</v>
      </c>
      <c r="AK3107" s="16" t="s">
        <v>6027</v>
      </c>
      <c r="AL3107" s="16" t="s">
        <v>6028</v>
      </c>
      <c r="AM3107" s="16" t="s">
        <v>7143</v>
      </c>
      <c r="AN3107">
        <v>3</v>
      </c>
      <c r="AO3107" t="e">
        <f>VLOOKUP(TRIM(AL3107),'Parcela Dedutivel'!$A$1:$B$65536,2,FALSE)</f>
        <v>#N/A</v>
      </c>
      <c r="AP3107" s="15">
        <f t="shared" si="500"/>
        <v>0</v>
      </c>
      <c r="AQ3107" s="16">
        <f t="shared" si="501"/>
        <v>0</v>
      </c>
      <c r="AV3107" s="18"/>
      <c r="AY3107" s="17"/>
      <c r="AZ3107" s="17"/>
    </row>
    <row r="3108" spans="1:52" hidden="1" x14ac:dyDescent="0.25">
      <c r="A3108" t="s">
        <v>26</v>
      </c>
      <c r="B3108" t="s">
        <v>6900</v>
      </c>
      <c r="C3108">
        <v>42338</v>
      </c>
      <c r="D3108" t="s">
        <v>2841</v>
      </c>
      <c r="E3108" t="s">
        <v>6979</v>
      </c>
      <c r="F3108" t="s">
        <v>393</v>
      </c>
      <c r="G3108">
        <v>501.01</v>
      </c>
      <c r="H3108">
        <v>501.01</v>
      </c>
      <c r="I3108">
        <v>20.04</v>
      </c>
      <c r="J3108" t="s">
        <v>61</v>
      </c>
      <c r="K3108">
        <v>0</v>
      </c>
      <c r="L3108">
        <v>0</v>
      </c>
      <c r="M3108" t="s">
        <v>31</v>
      </c>
      <c r="N3108">
        <v>435.66</v>
      </c>
      <c r="O3108">
        <v>65.349999999999994</v>
      </c>
      <c r="P3108" t="s">
        <v>2788</v>
      </c>
      <c r="Q3108">
        <v>435.66</v>
      </c>
      <c r="R3108">
        <v>7.19</v>
      </c>
      <c r="S3108" t="s">
        <v>33</v>
      </c>
      <c r="T3108">
        <v>435.66</v>
      </c>
      <c r="U3108">
        <v>33.11</v>
      </c>
      <c r="V3108" t="s">
        <v>33</v>
      </c>
      <c r="W3108" t="s">
        <v>33</v>
      </c>
      <c r="X3108" t="s">
        <v>6901</v>
      </c>
      <c r="Y3108" t="s">
        <v>44</v>
      </c>
      <c r="Z3108" t="s">
        <v>5044</v>
      </c>
      <c r="AA3108" t="s">
        <v>5045</v>
      </c>
      <c r="AC3108" s="13" t="str">
        <f t="shared" si="494"/>
        <v>000169061</v>
      </c>
      <c r="AD3108" t="str">
        <f t="shared" si="495"/>
        <v>30/11/2015</v>
      </c>
      <c r="AE3108" t="str">
        <f t="shared" si="496"/>
        <v>61064911000258</v>
      </c>
      <c r="AF3108" s="14">
        <f t="shared" si="497"/>
        <v>501.01</v>
      </c>
      <c r="AG3108">
        <f t="shared" si="498"/>
        <v>0</v>
      </c>
      <c r="AH3108">
        <f t="shared" si="499"/>
        <v>1</v>
      </c>
      <c r="AI3108" s="16">
        <v>6782872</v>
      </c>
      <c r="AJ3108" s="16" t="s">
        <v>7581</v>
      </c>
      <c r="AK3108" s="16" t="s">
        <v>6245</v>
      </c>
      <c r="AL3108" s="16" t="s">
        <v>6246</v>
      </c>
      <c r="AM3108" s="16" t="s">
        <v>7193</v>
      </c>
      <c r="AN3108">
        <v>1</v>
      </c>
      <c r="AO3108" t="e">
        <f>VLOOKUP(TRIM(AL3108),'Parcela Dedutivel'!$A$1:$B$65536,2,FALSE)</f>
        <v>#N/A</v>
      </c>
      <c r="AP3108" s="15">
        <f t="shared" si="500"/>
        <v>0</v>
      </c>
      <c r="AQ3108" s="16">
        <f t="shared" si="501"/>
        <v>0</v>
      </c>
      <c r="AV3108" s="18"/>
      <c r="AY3108" s="17"/>
      <c r="AZ3108" s="17"/>
    </row>
    <row r="3109" spans="1:52" hidden="1" x14ac:dyDescent="0.25">
      <c r="A3109" t="s">
        <v>26</v>
      </c>
      <c r="B3109" t="s">
        <v>6902</v>
      </c>
      <c r="C3109">
        <v>42338</v>
      </c>
      <c r="D3109" t="s">
        <v>2787</v>
      </c>
      <c r="E3109" t="s">
        <v>6979</v>
      </c>
      <c r="F3109" t="s">
        <v>29</v>
      </c>
      <c r="G3109">
        <v>535.75</v>
      </c>
      <c r="H3109">
        <v>465.87</v>
      </c>
      <c r="I3109">
        <v>83.86</v>
      </c>
      <c r="J3109" t="s">
        <v>61</v>
      </c>
      <c r="K3109">
        <v>0</v>
      </c>
      <c r="L3109">
        <v>0</v>
      </c>
      <c r="M3109" t="s">
        <v>31</v>
      </c>
      <c r="N3109">
        <v>465.87</v>
      </c>
      <c r="O3109">
        <v>69.88</v>
      </c>
      <c r="P3109" t="s">
        <v>2788</v>
      </c>
      <c r="Q3109">
        <v>465.87</v>
      </c>
      <c r="R3109">
        <v>7.69</v>
      </c>
      <c r="S3109" t="s">
        <v>33</v>
      </c>
      <c r="T3109">
        <v>465.87</v>
      </c>
      <c r="U3109">
        <v>35.410000000000004</v>
      </c>
      <c r="V3109" t="s">
        <v>33</v>
      </c>
      <c r="W3109" t="s">
        <v>33</v>
      </c>
      <c r="X3109" t="s">
        <v>244</v>
      </c>
      <c r="Y3109" t="s">
        <v>91</v>
      </c>
      <c r="Z3109" t="s">
        <v>2488</v>
      </c>
      <c r="AA3109" t="s">
        <v>2489</v>
      </c>
      <c r="AC3109" s="13" t="str">
        <f t="shared" si="494"/>
        <v>000169062</v>
      </c>
      <c r="AD3109" t="str">
        <f t="shared" si="495"/>
        <v>30/11/2015</v>
      </c>
      <c r="AE3109" t="str">
        <f t="shared" si="496"/>
        <v>46044053002906</v>
      </c>
      <c r="AF3109" s="14">
        <f t="shared" si="497"/>
        <v>535.75</v>
      </c>
      <c r="AG3109">
        <f t="shared" si="498"/>
        <v>0</v>
      </c>
      <c r="AH3109">
        <f t="shared" si="499"/>
        <v>1</v>
      </c>
      <c r="AI3109" s="16">
        <v>7762851</v>
      </c>
      <c r="AJ3109" s="16" t="s">
        <v>7821</v>
      </c>
      <c r="AK3109" s="16" t="s">
        <v>6248</v>
      </c>
      <c r="AL3109" s="16" t="s">
        <v>1573</v>
      </c>
      <c r="AM3109" s="16" t="s">
        <v>7143</v>
      </c>
      <c r="AN3109">
        <v>10</v>
      </c>
      <c r="AO3109">
        <f>VLOOKUP(TRIM(AL3109),'Parcela Dedutivel'!$A$1:$B$65536,2,FALSE)</f>
        <v>0.41502579999999989</v>
      </c>
      <c r="AP3109" s="15">
        <f t="shared" si="500"/>
        <v>0.41502579999999989</v>
      </c>
      <c r="AQ3109" s="16">
        <f t="shared" si="501"/>
        <v>4.1502579999999991</v>
      </c>
      <c r="AV3109" s="18"/>
      <c r="AY3109" s="17"/>
      <c r="AZ3109" s="17"/>
    </row>
    <row r="3110" spans="1:52" hidden="1" x14ac:dyDescent="0.25">
      <c r="A3110" t="s">
        <v>26</v>
      </c>
      <c r="B3110" t="s">
        <v>6903</v>
      </c>
      <c r="C3110">
        <v>42338</v>
      </c>
      <c r="D3110" t="s">
        <v>2804</v>
      </c>
      <c r="E3110" t="s">
        <v>6979</v>
      </c>
      <c r="F3110" t="s">
        <v>29</v>
      </c>
      <c r="G3110">
        <v>4504.87</v>
      </c>
      <c r="H3110">
        <v>4504.87</v>
      </c>
      <c r="I3110">
        <v>810.88</v>
      </c>
      <c r="J3110" t="s">
        <v>30</v>
      </c>
      <c r="K3110">
        <v>0</v>
      </c>
      <c r="L3110">
        <v>0</v>
      </c>
      <c r="M3110" t="s">
        <v>31</v>
      </c>
      <c r="N3110">
        <v>3917.28</v>
      </c>
      <c r="O3110">
        <v>587.59</v>
      </c>
      <c r="P3110" t="s">
        <v>2788</v>
      </c>
      <c r="Q3110">
        <v>3917.28</v>
      </c>
      <c r="R3110">
        <v>64.64</v>
      </c>
      <c r="S3110" t="s">
        <v>33</v>
      </c>
      <c r="T3110">
        <v>3917.28</v>
      </c>
      <c r="U3110">
        <v>297.70999999999998</v>
      </c>
      <c r="V3110" t="s">
        <v>33</v>
      </c>
      <c r="W3110" t="s">
        <v>33</v>
      </c>
      <c r="X3110" t="s">
        <v>6904</v>
      </c>
      <c r="Y3110" t="s">
        <v>96</v>
      </c>
      <c r="Z3110" t="s">
        <v>6905</v>
      </c>
      <c r="AA3110" t="s">
        <v>6906</v>
      </c>
      <c r="AC3110" s="13" t="str">
        <f t="shared" si="494"/>
        <v>000169063</v>
      </c>
      <c r="AD3110" t="str">
        <f t="shared" si="495"/>
        <v>30/11/2015</v>
      </c>
      <c r="AE3110" t="str">
        <f t="shared" si="496"/>
        <v>43061654000138</v>
      </c>
      <c r="AF3110" s="14">
        <f t="shared" si="497"/>
        <v>4504.87</v>
      </c>
      <c r="AG3110">
        <f t="shared" si="498"/>
        <v>0</v>
      </c>
      <c r="AH3110">
        <f t="shared" si="499"/>
        <v>1</v>
      </c>
      <c r="AI3110" s="16">
        <v>6800190</v>
      </c>
      <c r="AJ3110" s="16" t="s">
        <v>7745</v>
      </c>
      <c r="AK3110" s="16" t="s">
        <v>6030</v>
      </c>
      <c r="AL3110" s="16" t="s">
        <v>1831</v>
      </c>
      <c r="AM3110" s="16" t="s">
        <v>7143</v>
      </c>
      <c r="AN3110">
        <v>20</v>
      </c>
      <c r="AO3110" t="e">
        <f>VLOOKUP(TRIM(AL3110),'Parcela Dedutivel'!$A$1:$B$65536,2,FALSE)</f>
        <v>#N/A</v>
      </c>
      <c r="AP3110" s="15">
        <f t="shared" si="500"/>
        <v>0</v>
      </c>
      <c r="AQ3110" s="16">
        <f t="shared" si="501"/>
        <v>0</v>
      </c>
      <c r="AV3110" s="18"/>
      <c r="AY3110" s="17"/>
      <c r="AZ3110" s="17"/>
    </row>
    <row r="3111" spans="1:52" hidden="1" x14ac:dyDescent="0.25">
      <c r="A3111" t="s">
        <v>26</v>
      </c>
      <c r="B3111" t="s">
        <v>6907</v>
      </c>
      <c r="C3111">
        <v>42338</v>
      </c>
      <c r="D3111" t="s">
        <v>2804</v>
      </c>
      <c r="E3111" t="s">
        <v>6979</v>
      </c>
      <c r="F3111" t="s">
        <v>29</v>
      </c>
      <c r="G3111">
        <v>3703</v>
      </c>
      <c r="H3111">
        <v>3703</v>
      </c>
      <c r="I3111">
        <v>666.54</v>
      </c>
      <c r="J3111" t="s">
        <v>1555</v>
      </c>
      <c r="K3111">
        <v>0</v>
      </c>
      <c r="L3111">
        <v>0</v>
      </c>
      <c r="M3111" t="s">
        <v>31</v>
      </c>
      <c r="N3111">
        <v>3220</v>
      </c>
      <c r="O3111">
        <v>483</v>
      </c>
      <c r="P3111" t="s">
        <v>2788</v>
      </c>
      <c r="Q3111">
        <v>3220</v>
      </c>
      <c r="R3111">
        <v>53.13</v>
      </c>
      <c r="S3111" t="s">
        <v>33</v>
      </c>
      <c r="T3111">
        <v>3220</v>
      </c>
      <c r="U3111">
        <v>244.72</v>
      </c>
      <c r="V3111" t="s">
        <v>33</v>
      </c>
      <c r="W3111" t="s">
        <v>33</v>
      </c>
      <c r="X3111" t="s">
        <v>6908</v>
      </c>
      <c r="Y3111" t="s">
        <v>91</v>
      </c>
      <c r="Z3111" t="s">
        <v>6909</v>
      </c>
      <c r="AA3111" t="s">
        <v>6910</v>
      </c>
      <c r="AC3111" s="13" t="str">
        <f t="shared" si="494"/>
        <v>000169064</v>
      </c>
      <c r="AD3111" t="str">
        <f t="shared" si="495"/>
        <v>30/11/2015</v>
      </c>
      <c r="AE3111" t="str">
        <f t="shared" si="496"/>
        <v>01554976000250</v>
      </c>
      <c r="AF3111" s="14">
        <f t="shared" si="497"/>
        <v>3703</v>
      </c>
      <c r="AG3111">
        <f t="shared" si="498"/>
        <v>0</v>
      </c>
      <c r="AH3111">
        <f t="shared" si="499"/>
        <v>1</v>
      </c>
      <c r="AI3111" s="16">
        <v>6786364</v>
      </c>
      <c r="AJ3111" s="16" t="s">
        <v>7822</v>
      </c>
      <c r="AK3111" s="16" t="s">
        <v>6250</v>
      </c>
      <c r="AL3111" s="16" t="s">
        <v>1573</v>
      </c>
      <c r="AM3111" s="16" t="s">
        <v>7143</v>
      </c>
      <c r="AN3111">
        <v>3</v>
      </c>
      <c r="AO3111">
        <f>VLOOKUP(TRIM(AL3111),'Parcela Dedutivel'!$A$1:$B$65536,2,FALSE)</f>
        <v>0.41502579999999989</v>
      </c>
      <c r="AP3111" s="15">
        <f t="shared" si="500"/>
        <v>0.41502579999999989</v>
      </c>
      <c r="AQ3111" s="16">
        <f t="shared" si="501"/>
        <v>1.2450773999999996</v>
      </c>
      <c r="AV3111" s="18"/>
      <c r="AY3111" s="17"/>
      <c r="AZ3111" s="17"/>
    </row>
    <row r="3112" spans="1:52" hidden="1" x14ac:dyDescent="0.25">
      <c r="A3112" t="s">
        <v>26</v>
      </c>
      <c r="B3112" t="s">
        <v>6911</v>
      </c>
      <c r="C3112">
        <v>42338</v>
      </c>
      <c r="D3112" t="s">
        <v>2804</v>
      </c>
      <c r="E3112" t="s">
        <v>6979</v>
      </c>
      <c r="F3112" t="s">
        <v>29</v>
      </c>
      <c r="G3112">
        <v>630.66999999999996</v>
      </c>
      <c r="H3112">
        <v>630.66999999999996</v>
      </c>
      <c r="I3112">
        <v>113.52</v>
      </c>
      <c r="J3112" t="s">
        <v>307</v>
      </c>
      <c r="K3112">
        <v>0</v>
      </c>
      <c r="L3112">
        <v>0</v>
      </c>
      <c r="M3112" t="s">
        <v>31</v>
      </c>
      <c r="N3112">
        <v>0</v>
      </c>
      <c r="O3112">
        <v>0</v>
      </c>
      <c r="P3112" t="s">
        <v>31</v>
      </c>
      <c r="Q3112">
        <v>630.66999999999996</v>
      </c>
      <c r="R3112">
        <v>10.41</v>
      </c>
      <c r="S3112" t="s">
        <v>33</v>
      </c>
      <c r="T3112">
        <v>630.66999999999996</v>
      </c>
      <c r="U3112">
        <v>47.93</v>
      </c>
      <c r="V3112" t="s">
        <v>33</v>
      </c>
      <c r="W3112" t="s">
        <v>33</v>
      </c>
      <c r="X3112" t="s">
        <v>4762</v>
      </c>
      <c r="Y3112" t="s">
        <v>240</v>
      </c>
      <c r="Z3112" t="s">
        <v>6912</v>
      </c>
      <c r="AA3112" t="s">
        <v>6913</v>
      </c>
      <c r="AC3112" s="13" t="str">
        <f t="shared" si="494"/>
        <v>000169065</v>
      </c>
      <c r="AD3112" t="str">
        <f t="shared" si="495"/>
        <v>30/11/2015</v>
      </c>
      <c r="AE3112" t="str">
        <f t="shared" si="496"/>
        <v>09155035000174</v>
      </c>
      <c r="AF3112" s="14">
        <f t="shared" si="497"/>
        <v>630.66999999999996</v>
      </c>
      <c r="AG3112">
        <f t="shared" si="498"/>
        <v>130.67999999999998</v>
      </c>
      <c r="AH3112">
        <f t="shared" si="499"/>
        <v>1</v>
      </c>
      <c r="AI3112" s="16">
        <v>6783985</v>
      </c>
      <c r="AJ3112" s="16" t="s">
        <v>7503</v>
      </c>
      <c r="AK3112" s="16" t="s">
        <v>6031</v>
      </c>
      <c r="AL3112" s="16" t="s">
        <v>3913</v>
      </c>
      <c r="AM3112" s="16" t="s">
        <v>7215</v>
      </c>
      <c r="AN3112">
        <v>6</v>
      </c>
      <c r="AO3112">
        <f>VLOOKUP(TRIM(AL3112),'Parcela Dedutivel'!$A$1:$B$65536,2,FALSE)</f>
        <v>10.889999999999999</v>
      </c>
      <c r="AP3112" s="15">
        <f t="shared" si="500"/>
        <v>10.889999999999999</v>
      </c>
      <c r="AQ3112" s="16">
        <f t="shared" si="501"/>
        <v>65.339999999999989</v>
      </c>
      <c r="AV3112" s="18"/>
      <c r="AY3112" s="17"/>
      <c r="AZ3112" s="17"/>
    </row>
    <row r="3113" spans="1:52" hidden="1" x14ac:dyDescent="0.25">
      <c r="A3113" t="s">
        <v>26</v>
      </c>
      <c r="B3113" t="s">
        <v>6911</v>
      </c>
      <c r="C3113">
        <v>42338</v>
      </c>
      <c r="D3113" t="s">
        <v>2804</v>
      </c>
      <c r="E3113" t="s">
        <v>6979</v>
      </c>
      <c r="F3113" t="s">
        <v>29</v>
      </c>
      <c r="G3113">
        <v>630.66999999999996</v>
      </c>
      <c r="H3113">
        <v>630.66999999999996</v>
      </c>
      <c r="I3113">
        <v>113.52</v>
      </c>
      <c r="J3113" t="s">
        <v>307</v>
      </c>
      <c r="K3113">
        <v>0</v>
      </c>
      <c r="L3113">
        <v>0</v>
      </c>
      <c r="M3113" t="s">
        <v>31</v>
      </c>
      <c r="N3113">
        <v>0</v>
      </c>
      <c r="O3113">
        <v>0</v>
      </c>
      <c r="P3113" t="s">
        <v>31</v>
      </c>
      <c r="Q3113">
        <v>630.66999999999996</v>
      </c>
      <c r="R3113">
        <v>10.41</v>
      </c>
      <c r="S3113" t="s">
        <v>33</v>
      </c>
      <c r="T3113">
        <v>630.66999999999996</v>
      </c>
      <c r="U3113">
        <v>47.93</v>
      </c>
      <c r="V3113" t="s">
        <v>33</v>
      </c>
      <c r="W3113" t="s">
        <v>33</v>
      </c>
      <c r="X3113" t="s">
        <v>4762</v>
      </c>
      <c r="Y3113" t="s">
        <v>240</v>
      </c>
      <c r="Z3113" t="s">
        <v>6914</v>
      </c>
      <c r="AA3113" t="s">
        <v>6915</v>
      </c>
      <c r="AC3113" s="13" t="str">
        <f t="shared" si="494"/>
        <v>000169065</v>
      </c>
      <c r="AD3113" t="str">
        <f t="shared" si="495"/>
        <v>30/11/2015</v>
      </c>
      <c r="AE3113" t="str">
        <f t="shared" si="496"/>
        <v>09155035000174</v>
      </c>
      <c r="AF3113" s="14">
        <f t="shared" si="497"/>
        <v>630.66999999999996</v>
      </c>
      <c r="AG3113">
        <f t="shared" si="498"/>
        <v>130.67999999999998</v>
      </c>
      <c r="AH3113">
        <f t="shared" si="499"/>
        <v>1</v>
      </c>
      <c r="AI3113" s="16">
        <v>6783985</v>
      </c>
      <c r="AJ3113" s="16" t="s">
        <v>7503</v>
      </c>
      <c r="AK3113" s="16" t="s">
        <v>6031</v>
      </c>
      <c r="AL3113" s="16" t="s">
        <v>3283</v>
      </c>
      <c r="AM3113" s="16" t="s">
        <v>7215</v>
      </c>
      <c r="AN3113">
        <v>6</v>
      </c>
      <c r="AO3113">
        <f>VLOOKUP(TRIM(AL3113),'Parcela Dedutivel'!$A$1:$B$65536,2,FALSE)</f>
        <v>10.34</v>
      </c>
      <c r="AP3113" s="15">
        <f t="shared" si="500"/>
        <v>10.34</v>
      </c>
      <c r="AQ3113" s="16">
        <f t="shared" si="501"/>
        <v>62.04</v>
      </c>
      <c r="AV3113" s="18"/>
      <c r="AY3113" s="17"/>
      <c r="AZ3113" s="17"/>
    </row>
    <row r="3114" spans="1:52" hidden="1" x14ac:dyDescent="0.25">
      <c r="A3114" t="s">
        <v>26</v>
      </c>
      <c r="B3114" t="s">
        <v>6911</v>
      </c>
      <c r="C3114">
        <v>42338</v>
      </c>
      <c r="D3114" t="s">
        <v>3081</v>
      </c>
      <c r="E3114" t="s">
        <v>6979</v>
      </c>
      <c r="F3114" t="s">
        <v>29</v>
      </c>
      <c r="G3114">
        <v>281.12</v>
      </c>
      <c r="H3114">
        <v>226.76</v>
      </c>
      <c r="I3114">
        <v>27.21</v>
      </c>
      <c r="J3114" t="s">
        <v>3082</v>
      </c>
      <c r="K3114">
        <v>396.38</v>
      </c>
      <c r="L3114">
        <v>20.350000000000001</v>
      </c>
      <c r="M3114" t="s">
        <v>3082</v>
      </c>
      <c r="N3114">
        <v>226.76</v>
      </c>
      <c r="O3114">
        <v>34.01</v>
      </c>
      <c r="P3114" t="s">
        <v>2788</v>
      </c>
      <c r="Q3114">
        <v>226.76</v>
      </c>
      <c r="R3114">
        <v>3.74</v>
      </c>
      <c r="S3114" t="s">
        <v>33</v>
      </c>
      <c r="T3114">
        <v>226.76</v>
      </c>
      <c r="U3114">
        <v>17.23</v>
      </c>
      <c r="V3114" t="s">
        <v>33</v>
      </c>
      <c r="W3114" t="s">
        <v>33</v>
      </c>
      <c r="X3114" t="s">
        <v>4762</v>
      </c>
      <c r="Y3114" t="s">
        <v>2288</v>
      </c>
      <c r="Z3114" t="s">
        <v>3258</v>
      </c>
      <c r="AA3114" t="s">
        <v>3259</v>
      </c>
      <c r="AC3114" s="13" t="str">
        <f t="shared" si="494"/>
        <v>000169065</v>
      </c>
      <c r="AD3114" t="str">
        <f t="shared" si="495"/>
        <v>30/11/2015</v>
      </c>
      <c r="AE3114" t="str">
        <f t="shared" si="496"/>
        <v>09155035000174</v>
      </c>
      <c r="AF3114" s="14">
        <f t="shared" si="497"/>
        <v>281.12</v>
      </c>
      <c r="AG3114">
        <f t="shared" si="498"/>
        <v>130.67999999999998</v>
      </c>
      <c r="AH3114">
        <f t="shared" si="499"/>
        <v>1</v>
      </c>
      <c r="AI3114" s="16">
        <v>6787325</v>
      </c>
      <c r="AJ3114" s="16" t="s">
        <v>7823</v>
      </c>
      <c r="AK3114" s="16" t="s">
        <v>6252</v>
      </c>
      <c r="AL3114" s="16" t="s">
        <v>118</v>
      </c>
      <c r="AM3114" s="16" t="s">
        <v>7193</v>
      </c>
      <c r="AN3114">
        <v>3</v>
      </c>
      <c r="AO3114" t="e">
        <f>VLOOKUP(TRIM(AL3114),'Parcela Dedutivel'!$A$1:$B$65536,2,FALSE)</f>
        <v>#N/A</v>
      </c>
      <c r="AP3114" s="15">
        <f t="shared" si="500"/>
        <v>0</v>
      </c>
      <c r="AQ3114" s="16">
        <f t="shared" si="501"/>
        <v>0</v>
      </c>
      <c r="AV3114" s="18"/>
      <c r="AY3114" s="17"/>
      <c r="AZ3114" s="17"/>
    </row>
    <row r="3115" spans="1:52" hidden="1" x14ac:dyDescent="0.25">
      <c r="A3115" t="s">
        <v>26</v>
      </c>
      <c r="B3115" t="s">
        <v>6916</v>
      </c>
      <c r="C3115">
        <v>42338</v>
      </c>
      <c r="D3115" t="s">
        <v>2841</v>
      </c>
      <c r="E3115" t="s">
        <v>6979</v>
      </c>
      <c r="F3115" t="s">
        <v>1581</v>
      </c>
      <c r="G3115">
        <v>1556.22</v>
      </c>
      <c r="H3115">
        <v>1556.22</v>
      </c>
      <c r="I3115">
        <v>108.94</v>
      </c>
      <c r="J3115" t="s">
        <v>30</v>
      </c>
      <c r="K3115">
        <v>0</v>
      </c>
      <c r="L3115">
        <v>0</v>
      </c>
      <c r="M3115" t="s">
        <v>31</v>
      </c>
      <c r="N3115">
        <v>0</v>
      </c>
      <c r="O3115">
        <v>0</v>
      </c>
      <c r="P3115" t="s">
        <v>31</v>
      </c>
      <c r="Q3115">
        <v>1556.22</v>
      </c>
      <c r="R3115">
        <v>25.68</v>
      </c>
      <c r="S3115" t="s">
        <v>33</v>
      </c>
      <c r="T3115">
        <v>1556.22</v>
      </c>
      <c r="U3115">
        <v>118.27</v>
      </c>
      <c r="V3115" t="s">
        <v>33</v>
      </c>
      <c r="W3115" t="s">
        <v>33</v>
      </c>
      <c r="X3115" t="s">
        <v>2889</v>
      </c>
      <c r="Y3115" t="s">
        <v>230</v>
      </c>
      <c r="Z3115" t="s">
        <v>231</v>
      </c>
      <c r="AA3115" t="s">
        <v>232</v>
      </c>
      <c r="AC3115" s="13" t="str">
        <f t="shared" si="494"/>
        <v>000169066</v>
      </c>
      <c r="AD3115" t="str">
        <f t="shared" si="495"/>
        <v>30/11/2015</v>
      </c>
      <c r="AE3115" t="str">
        <f t="shared" si="496"/>
        <v>27275197000128</v>
      </c>
      <c r="AF3115" s="14">
        <f t="shared" si="497"/>
        <v>1556.22</v>
      </c>
      <c r="AG3115">
        <f t="shared" si="498"/>
        <v>0</v>
      </c>
      <c r="AH3115">
        <f t="shared" si="499"/>
        <v>1</v>
      </c>
      <c r="AI3115" s="16">
        <v>6783985</v>
      </c>
      <c r="AJ3115" s="16" t="s">
        <v>7503</v>
      </c>
      <c r="AK3115" s="16" t="s">
        <v>6031</v>
      </c>
      <c r="AL3115" s="16" t="s">
        <v>6032</v>
      </c>
      <c r="AM3115" s="16" t="s">
        <v>7193</v>
      </c>
      <c r="AN3115">
        <v>24</v>
      </c>
      <c r="AO3115" t="e">
        <f>VLOOKUP(TRIM(AL3115),'Parcela Dedutivel'!$A$1:$B$65536,2,FALSE)</f>
        <v>#N/A</v>
      </c>
      <c r="AP3115" s="15">
        <f t="shared" si="500"/>
        <v>0</v>
      </c>
      <c r="AQ3115" s="16">
        <f t="shared" si="501"/>
        <v>0</v>
      </c>
      <c r="AV3115" s="18"/>
      <c r="AY3115" s="17"/>
      <c r="AZ3115" s="17"/>
    </row>
    <row r="3116" spans="1:52" hidden="1" x14ac:dyDescent="0.25">
      <c r="A3116" t="s">
        <v>26</v>
      </c>
      <c r="B3116" t="s">
        <v>6917</v>
      </c>
      <c r="C3116">
        <v>42338</v>
      </c>
      <c r="D3116" t="s">
        <v>2787</v>
      </c>
      <c r="E3116" t="s">
        <v>6979</v>
      </c>
      <c r="F3116" t="s">
        <v>29</v>
      </c>
      <c r="G3116">
        <v>2971.7599999999998</v>
      </c>
      <c r="H3116">
        <v>2584.14</v>
      </c>
      <c r="I3116">
        <v>465.15000000000003</v>
      </c>
      <c r="J3116" t="s">
        <v>61</v>
      </c>
      <c r="K3116">
        <v>0</v>
      </c>
      <c r="L3116">
        <v>0</v>
      </c>
      <c r="M3116" t="s">
        <v>31</v>
      </c>
      <c r="N3116">
        <v>2584.14</v>
      </c>
      <c r="O3116">
        <v>387.62</v>
      </c>
      <c r="P3116" t="s">
        <v>2788</v>
      </c>
      <c r="Q3116">
        <v>2584.14</v>
      </c>
      <c r="R3116">
        <v>42.64</v>
      </c>
      <c r="S3116" t="s">
        <v>33</v>
      </c>
      <c r="T3116">
        <v>2584.14</v>
      </c>
      <c r="U3116">
        <v>196.39000000000001</v>
      </c>
      <c r="V3116" t="s">
        <v>33</v>
      </c>
      <c r="W3116" t="s">
        <v>33</v>
      </c>
      <c r="X3116" t="s">
        <v>2747</v>
      </c>
      <c r="Y3116" t="s">
        <v>91</v>
      </c>
      <c r="Z3116" t="s">
        <v>304</v>
      </c>
      <c r="AA3116" t="s">
        <v>305</v>
      </c>
      <c r="AC3116" s="13" t="str">
        <f t="shared" si="494"/>
        <v>000169067</v>
      </c>
      <c r="AD3116" t="str">
        <f t="shared" si="495"/>
        <v>30/11/2015</v>
      </c>
      <c r="AE3116" t="str">
        <f t="shared" si="496"/>
        <v>59578948000171</v>
      </c>
      <c r="AF3116" s="14">
        <f t="shared" si="497"/>
        <v>2971.7599999999998</v>
      </c>
      <c r="AG3116">
        <f t="shared" si="498"/>
        <v>0</v>
      </c>
      <c r="AH3116">
        <f t="shared" si="499"/>
        <v>1</v>
      </c>
      <c r="AI3116" s="16">
        <v>6782694</v>
      </c>
      <c r="AJ3116" s="16" t="s">
        <v>7703</v>
      </c>
      <c r="AK3116" s="16" t="s">
        <v>6254</v>
      </c>
      <c r="AL3116" s="16" t="s">
        <v>753</v>
      </c>
      <c r="AM3116" s="16" t="s">
        <v>7193</v>
      </c>
      <c r="AN3116">
        <v>1</v>
      </c>
      <c r="AO3116" t="e">
        <f>VLOOKUP(TRIM(AL3116),'Parcela Dedutivel'!$A$1:$B$65536,2,FALSE)</f>
        <v>#N/A</v>
      </c>
      <c r="AP3116" s="15">
        <f t="shared" si="500"/>
        <v>0</v>
      </c>
      <c r="AQ3116" s="16">
        <f t="shared" si="501"/>
        <v>0</v>
      </c>
      <c r="AV3116" s="18"/>
      <c r="AY3116" s="17"/>
      <c r="AZ3116" s="17"/>
    </row>
    <row r="3117" spans="1:52" hidden="1" x14ac:dyDescent="0.25">
      <c r="A3117" t="s">
        <v>26</v>
      </c>
      <c r="B3117" t="s">
        <v>6918</v>
      </c>
      <c r="C3117">
        <v>42338</v>
      </c>
      <c r="D3117" t="s">
        <v>2804</v>
      </c>
      <c r="E3117" t="s">
        <v>6979</v>
      </c>
      <c r="F3117" t="s">
        <v>29</v>
      </c>
      <c r="G3117">
        <v>99.32</v>
      </c>
      <c r="H3117">
        <v>106.85000000000001</v>
      </c>
      <c r="I3117">
        <v>19.23</v>
      </c>
      <c r="J3117" t="s">
        <v>307</v>
      </c>
      <c r="K3117">
        <v>0</v>
      </c>
      <c r="L3117">
        <v>0</v>
      </c>
      <c r="M3117" t="s">
        <v>31</v>
      </c>
      <c r="N3117">
        <v>92.91</v>
      </c>
      <c r="O3117">
        <v>13.94</v>
      </c>
      <c r="P3117" t="s">
        <v>2788</v>
      </c>
      <c r="Q3117">
        <v>92.91</v>
      </c>
      <c r="R3117">
        <v>1.53</v>
      </c>
      <c r="S3117" t="s">
        <v>33</v>
      </c>
      <c r="T3117">
        <v>92.91</v>
      </c>
      <c r="U3117">
        <v>7.0600000000000005</v>
      </c>
      <c r="V3117" t="s">
        <v>33</v>
      </c>
      <c r="W3117" t="s">
        <v>33</v>
      </c>
      <c r="X3117" t="s">
        <v>6919</v>
      </c>
      <c r="Y3117" t="s">
        <v>91</v>
      </c>
      <c r="Z3117" t="s">
        <v>5458</v>
      </c>
      <c r="AA3117" t="s">
        <v>5459</v>
      </c>
      <c r="AC3117" s="13" t="str">
        <f t="shared" si="494"/>
        <v>000169068</v>
      </c>
      <c r="AD3117" t="str">
        <f t="shared" si="495"/>
        <v>30/11/2015</v>
      </c>
      <c r="AE3117" t="str">
        <f t="shared" si="496"/>
        <v>00000000000000</v>
      </c>
      <c r="AF3117" s="14">
        <f t="shared" si="497"/>
        <v>99.32</v>
      </c>
      <c r="AG3117">
        <f t="shared" si="498"/>
        <v>6.3713999999999995</v>
      </c>
      <c r="AH3117">
        <f t="shared" si="499"/>
        <v>1</v>
      </c>
      <c r="AI3117" s="16">
        <v>6784105</v>
      </c>
      <c r="AJ3117" s="16" t="s">
        <v>7824</v>
      </c>
      <c r="AK3117" s="16" t="s">
        <v>6034</v>
      </c>
      <c r="AL3117" s="16" t="s">
        <v>4025</v>
      </c>
      <c r="AM3117" s="16" t="s">
        <v>7193</v>
      </c>
      <c r="AN3117">
        <v>40</v>
      </c>
      <c r="AO3117" t="e">
        <f>VLOOKUP(TRIM(AL3117),'Parcela Dedutivel'!$A$1:$B$65536,2,FALSE)</f>
        <v>#N/A</v>
      </c>
      <c r="AP3117" s="15">
        <f t="shared" si="500"/>
        <v>0</v>
      </c>
      <c r="AQ3117" s="16">
        <f t="shared" si="501"/>
        <v>0</v>
      </c>
      <c r="AV3117" s="18"/>
      <c r="AY3117" s="17"/>
      <c r="AZ3117" s="17"/>
    </row>
    <row r="3118" spans="1:52" hidden="1" x14ac:dyDescent="0.25">
      <c r="A3118" t="s">
        <v>26</v>
      </c>
      <c r="B3118" t="s">
        <v>6918</v>
      </c>
      <c r="C3118">
        <v>42338</v>
      </c>
      <c r="D3118" t="s">
        <v>2804</v>
      </c>
      <c r="E3118" t="s">
        <v>6979</v>
      </c>
      <c r="F3118" t="s">
        <v>29</v>
      </c>
      <c r="G3118">
        <v>95.460000000000008</v>
      </c>
      <c r="H3118">
        <v>102.7</v>
      </c>
      <c r="I3118">
        <v>18.490000000000002</v>
      </c>
      <c r="J3118" t="s">
        <v>307</v>
      </c>
      <c r="K3118">
        <v>0</v>
      </c>
      <c r="L3118">
        <v>0</v>
      </c>
      <c r="M3118" t="s">
        <v>31</v>
      </c>
      <c r="N3118">
        <v>89.3</v>
      </c>
      <c r="O3118">
        <v>13.4</v>
      </c>
      <c r="P3118" t="s">
        <v>2788</v>
      </c>
      <c r="Q3118">
        <v>89.3</v>
      </c>
      <c r="R3118">
        <v>1.47</v>
      </c>
      <c r="S3118" t="s">
        <v>33</v>
      </c>
      <c r="T3118">
        <v>89.3</v>
      </c>
      <c r="U3118">
        <v>6.79</v>
      </c>
      <c r="V3118" t="s">
        <v>33</v>
      </c>
      <c r="W3118" t="s">
        <v>33</v>
      </c>
      <c r="X3118" t="s">
        <v>6919</v>
      </c>
      <c r="Y3118" t="s">
        <v>91</v>
      </c>
      <c r="Z3118" t="s">
        <v>6920</v>
      </c>
      <c r="AA3118" t="s">
        <v>6921</v>
      </c>
      <c r="AC3118" s="13" t="str">
        <f t="shared" si="494"/>
        <v>000169068</v>
      </c>
      <c r="AD3118" t="str">
        <f t="shared" si="495"/>
        <v>30/11/2015</v>
      </c>
      <c r="AE3118" t="str">
        <f t="shared" si="496"/>
        <v>00000000000000</v>
      </c>
      <c r="AF3118" s="14">
        <f t="shared" si="497"/>
        <v>95.460000000000008</v>
      </c>
      <c r="AG3118">
        <f t="shared" si="498"/>
        <v>6.3713999999999995</v>
      </c>
      <c r="AH3118">
        <f t="shared" si="499"/>
        <v>1</v>
      </c>
      <c r="AI3118" s="16">
        <v>6782694</v>
      </c>
      <c r="AJ3118" s="16" t="s">
        <v>7703</v>
      </c>
      <c r="AK3118" s="16" t="s">
        <v>6254</v>
      </c>
      <c r="AL3118" s="16" t="s">
        <v>753</v>
      </c>
      <c r="AM3118" s="16" t="s">
        <v>7193</v>
      </c>
      <c r="AN3118">
        <v>1</v>
      </c>
      <c r="AO3118" t="e">
        <f>VLOOKUP(TRIM(AL3118),'Parcela Dedutivel'!$A$1:$B$65536,2,FALSE)</f>
        <v>#N/A</v>
      </c>
      <c r="AP3118" s="15">
        <f t="shared" si="500"/>
        <v>0</v>
      </c>
      <c r="AQ3118" s="16">
        <f t="shared" si="501"/>
        <v>0</v>
      </c>
      <c r="AV3118" s="18"/>
      <c r="AY3118" s="17"/>
      <c r="AZ3118" s="17"/>
    </row>
    <row r="3119" spans="1:52" hidden="1" x14ac:dyDescent="0.25">
      <c r="A3119" t="s">
        <v>26</v>
      </c>
      <c r="B3119" t="s">
        <v>6918</v>
      </c>
      <c r="C3119">
        <v>42338</v>
      </c>
      <c r="D3119" t="s">
        <v>2804</v>
      </c>
      <c r="E3119" t="s">
        <v>6979</v>
      </c>
      <c r="F3119" t="s">
        <v>29</v>
      </c>
      <c r="G3119">
        <v>99.34</v>
      </c>
      <c r="H3119">
        <v>106.87</v>
      </c>
      <c r="I3119">
        <v>19.240000000000002</v>
      </c>
      <c r="J3119" t="s">
        <v>307</v>
      </c>
      <c r="K3119">
        <v>0</v>
      </c>
      <c r="L3119">
        <v>0</v>
      </c>
      <c r="M3119" t="s">
        <v>31</v>
      </c>
      <c r="N3119">
        <v>92.93</v>
      </c>
      <c r="O3119">
        <v>13.94</v>
      </c>
      <c r="P3119" t="s">
        <v>2788</v>
      </c>
      <c r="Q3119">
        <v>92.93</v>
      </c>
      <c r="R3119">
        <v>1.53</v>
      </c>
      <c r="S3119" t="s">
        <v>33</v>
      </c>
      <c r="T3119">
        <v>92.93</v>
      </c>
      <c r="U3119">
        <v>7.0600000000000005</v>
      </c>
      <c r="V3119" t="s">
        <v>33</v>
      </c>
      <c r="W3119" t="s">
        <v>33</v>
      </c>
      <c r="X3119" t="s">
        <v>6919</v>
      </c>
      <c r="Y3119" t="s">
        <v>91</v>
      </c>
      <c r="Z3119" t="s">
        <v>5464</v>
      </c>
      <c r="AA3119" t="s">
        <v>5465</v>
      </c>
      <c r="AC3119" s="13" t="str">
        <f t="shared" si="494"/>
        <v>000169068</v>
      </c>
      <c r="AD3119" t="str">
        <f t="shared" si="495"/>
        <v>30/11/2015</v>
      </c>
      <c r="AE3119" t="str">
        <f t="shared" si="496"/>
        <v>00000000000000</v>
      </c>
      <c r="AF3119" s="14">
        <f t="shared" si="497"/>
        <v>99.34</v>
      </c>
      <c r="AG3119">
        <f t="shared" si="498"/>
        <v>6.3713999999999995</v>
      </c>
      <c r="AH3119">
        <f t="shared" si="499"/>
        <v>1</v>
      </c>
      <c r="AI3119" s="16">
        <v>6782694</v>
      </c>
      <c r="AJ3119" s="16" t="s">
        <v>7703</v>
      </c>
      <c r="AK3119" s="16" t="s">
        <v>6254</v>
      </c>
      <c r="AL3119" s="16" t="s">
        <v>2765</v>
      </c>
      <c r="AM3119" s="16" t="s">
        <v>7215</v>
      </c>
      <c r="AN3119">
        <v>10</v>
      </c>
      <c r="AO3119">
        <f>VLOOKUP(TRIM(AL3119),'Parcela Dedutivel'!$A$1:$B$65536,2,FALSE)</f>
        <v>17.13</v>
      </c>
      <c r="AP3119" s="15">
        <f t="shared" si="500"/>
        <v>17.13</v>
      </c>
      <c r="AQ3119" s="16">
        <f t="shared" si="501"/>
        <v>171.29999999999998</v>
      </c>
      <c r="AV3119" s="18"/>
      <c r="AY3119" s="17"/>
      <c r="AZ3119" s="17"/>
    </row>
    <row r="3120" spans="1:52" hidden="1" x14ac:dyDescent="0.25">
      <c r="A3120" t="s">
        <v>26</v>
      </c>
      <c r="B3120" t="s">
        <v>6922</v>
      </c>
      <c r="C3120">
        <v>42338</v>
      </c>
      <c r="D3120" t="s">
        <v>2817</v>
      </c>
      <c r="E3120" t="s">
        <v>6979</v>
      </c>
      <c r="F3120" t="s">
        <v>3138</v>
      </c>
      <c r="G3120">
        <v>283.60000000000002</v>
      </c>
      <c r="H3120">
        <v>246.61</v>
      </c>
      <c r="I3120">
        <v>9.86</v>
      </c>
      <c r="J3120" t="s">
        <v>61</v>
      </c>
      <c r="K3120">
        <v>0</v>
      </c>
      <c r="L3120">
        <v>0</v>
      </c>
      <c r="M3120" t="s">
        <v>31</v>
      </c>
      <c r="N3120">
        <v>246.61</v>
      </c>
      <c r="O3120">
        <v>36.99</v>
      </c>
      <c r="P3120" t="s">
        <v>2788</v>
      </c>
      <c r="Q3120">
        <v>246.61</v>
      </c>
      <c r="R3120">
        <v>4.07</v>
      </c>
      <c r="S3120" t="s">
        <v>33</v>
      </c>
      <c r="T3120">
        <v>246.61</v>
      </c>
      <c r="U3120">
        <v>18.740000000000002</v>
      </c>
      <c r="V3120" t="s">
        <v>33</v>
      </c>
      <c r="W3120" t="s">
        <v>33</v>
      </c>
      <c r="X3120" t="s">
        <v>4387</v>
      </c>
      <c r="Y3120" t="s">
        <v>91</v>
      </c>
      <c r="Z3120" t="s">
        <v>6923</v>
      </c>
      <c r="AA3120" t="s">
        <v>6924</v>
      </c>
      <c r="AC3120" s="13" t="str">
        <f t="shared" si="494"/>
        <v>000169069</v>
      </c>
      <c r="AD3120" t="str">
        <f t="shared" si="495"/>
        <v>30/11/2015</v>
      </c>
      <c r="AE3120" t="str">
        <f t="shared" si="496"/>
        <v>07332190000789</v>
      </c>
      <c r="AF3120" s="14">
        <f t="shared" si="497"/>
        <v>283.60000000000002</v>
      </c>
      <c r="AG3120">
        <f t="shared" si="498"/>
        <v>4.3080059999999998</v>
      </c>
      <c r="AH3120">
        <f t="shared" si="499"/>
        <v>1</v>
      </c>
      <c r="AI3120" s="16">
        <v>6783935</v>
      </c>
      <c r="AJ3120" s="16" t="s">
        <v>7473</v>
      </c>
      <c r="AK3120" s="16" t="s">
        <v>6036</v>
      </c>
      <c r="AL3120" s="16" t="s">
        <v>1779</v>
      </c>
      <c r="AM3120" s="16" t="s">
        <v>7193</v>
      </c>
      <c r="AN3120">
        <v>4</v>
      </c>
      <c r="AO3120" t="e">
        <f>VLOOKUP(TRIM(AL3120),'Parcela Dedutivel'!$A$1:$B$65536,2,FALSE)</f>
        <v>#N/A</v>
      </c>
      <c r="AP3120" s="15">
        <f t="shared" si="500"/>
        <v>0</v>
      </c>
      <c r="AQ3120" s="16">
        <f t="shared" si="501"/>
        <v>0</v>
      </c>
      <c r="AV3120" s="18"/>
      <c r="AY3120" s="17"/>
      <c r="AZ3120" s="17"/>
    </row>
    <row r="3121" spans="1:52" hidden="1" x14ac:dyDescent="0.25">
      <c r="A3121" t="s">
        <v>26</v>
      </c>
      <c r="B3121" t="s">
        <v>6922</v>
      </c>
      <c r="C3121">
        <v>42338</v>
      </c>
      <c r="D3121" t="s">
        <v>2817</v>
      </c>
      <c r="E3121" t="s">
        <v>6979</v>
      </c>
      <c r="F3121" t="s">
        <v>3138</v>
      </c>
      <c r="G3121">
        <v>283.61</v>
      </c>
      <c r="H3121">
        <v>283.61</v>
      </c>
      <c r="I3121">
        <v>19.850000000000001</v>
      </c>
      <c r="J3121" t="s">
        <v>307</v>
      </c>
      <c r="K3121">
        <v>0</v>
      </c>
      <c r="L3121">
        <v>0</v>
      </c>
      <c r="M3121" t="s">
        <v>31</v>
      </c>
      <c r="N3121">
        <v>246.62</v>
      </c>
      <c r="O3121">
        <v>36.99</v>
      </c>
      <c r="P3121" t="s">
        <v>2788</v>
      </c>
      <c r="Q3121">
        <v>246.62</v>
      </c>
      <c r="R3121">
        <v>4.07</v>
      </c>
      <c r="S3121" t="s">
        <v>33</v>
      </c>
      <c r="T3121">
        <v>246.62</v>
      </c>
      <c r="U3121">
        <v>18.740000000000002</v>
      </c>
      <c r="V3121" t="s">
        <v>33</v>
      </c>
      <c r="W3121" t="s">
        <v>33</v>
      </c>
      <c r="X3121" t="s">
        <v>4387</v>
      </c>
      <c r="Y3121" t="s">
        <v>91</v>
      </c>
      <c r="Z3121" t="s">
        <v>6925</v>
      </c>
      <c r="AA3121" t="s">
        <v>6926</v>
      </c>
      <c r="AC3121" s="13" t="str">
        <f t="shared" si="494"/>
        <v>000169069</v>
      </c>
      <c r="AD3121" t="str">
        <f t="shared" si="495"/>
        <v>30/11/2015</v>
      </c>
      <c r="AE3121" t="str">
        <f t="shared" si="496"/>
        <v>07332190000789</v>
      </c>
      <c r="AF3121" s="14">
        <f t="shared" si="497"/>
        <v>283.61</v>
      </c>
      <c r="AG3121">
        <f t="shared" si="498"/>
        <v>4.3080059999999998</v>
      </c>
      <c r="AH3121">
        <f t="shared" si="499"/>
        <v>1</v>
      </c>
      <c r="AI3121" s="16">
        <v>6798155</v>
      </c>
      <c r="AJ3121" s="16" t="s">
        <v>7530</v>
      </c>
      <c r="AK3121" s="16" t="s">
        <v>6255</v>
      </c>
      <c r="AL3121" s="16" t="s">
        <v>436</v>
      </c>
      <c r="AM3121" s="16" t="s">
        <v>7143</v>
      </c>
      <c r="AN3121">
        <v>30</v>
      </c>
      <c r="AO3121" t="e">
        <f>VLOOKUP(TRIM(AL3121),'Parcela Dedutivel'!$A$1:$B$65536,2,FALSE)</f>
        <v>#N/A</v>
      </c>
      <c r="AP3121" s="15">
        <f t="shared" si="500"/>
        <v>0</v>
      </c>
      <c r="AQ3121" s="16">
        <f t="shared" si="501"/>
        <v>0</v>
      </c>
      <c r="AV3121" s="18"/>
      <c r="AY3121" s="17"/>
      <c r="AZ3121" s="17"/>
    </row>
    <row r="3122" spans="1:52" hidden="1" x14ac:dyDescent="0.25">
      <c r="A3122" t="s">
        <v>26</v>
      </c>
      <c r="B3122" t="s">
        <v>6922</v>
      </c>
      <c r="C3122">
        <v>42338</v>
      </c>
      <c r="D3122" t="s">
        <v>2817</v>
      </c>
      <c r="E3122" t="s">
        <v>6979</v>
      </c>
      <c r="F3122" t="s">
        <v>3138</v>
      </c>
      <c r="G3122">
        <v>283.62</v>
      </c>
      <c r="H3122">
        <v>283.62</v>
      </c>
      <c r="I3122">
        <v>19.850000000000001</v>
      </c>
      <c r="J3122" t="s">
        <v>307</v>
      </c>
      <c r="K3122">
        <v>0</v>
      </c>
      <c r="L3122">
        <v>0</v>
      </c>
      <c r="M3122" t="s">
        <v>31</v>
      </c>
      <c r="N3122">
        <v>246.63</v>
      </c>
      <c r="O3122">
        <v>36.99</v>
      </c>
      <c r="P3122" t="s">
        <v>2788</v>
      </c>
      <c r="Q3122">
        <v>246.63</v>
      </c>
      <c r="R3122">
        <v>4.07</v>
      </c>
      <c r="S3122" t="s">
        <v>33</v>
      </c>
      <c r="T3122">
        <v>246.63</v>
      </c>
      <c r="U3122">
        <v>18.740000000000002</v>
      </c>
      <c r="V3122" t="s">
        <v>33</v>
      </c>
      <c r="W3122" t="s">
        <v>33</v>
      </c>
      <c r="X3122" t="s">
        <v>4387</v>
      </c>
      <c r="Y3122" t="s">
        <v>91</v>
      </c>
      <c r="Z3122" t="s">
        <v>6927</v>
      </c>
      <c r="AA3122" t="s">
        <v>6928</v>
      </c>
      <c r="AC3122" s="13" t="str">
        <f t="shared" si="494"/>
        <v>000169069</v>
      </c>
      <c r="AD3122" t="str">
        <f t="shared" si="495"/>
        <v>30/11/2015</v>
      </c>
      <c r="AE3122" t="str">
        <f t="shared" si="496"/>
        <v>07332190000789</v>
      </c>
      <c r="AF3122" s="14">
        <f t="shared" si="497"/>
        <v>283.62</v>
      </c>
      <c r="AG3122">
        <f t="shared" si="498"/>
        <v>4.3080059999999998</v>
      </c>
      <c r="AH3122">
        <f t="shared" si="499"/>
        <v>1</v>
      </c>
      <c r="AI3122" s="16">
        <v>6783935</v>
      </c>
      <c r="AJ3122" s="16" t="s">
        <v>7473</v>
      </c>
      <c r="AK3122" s="16" t="s">
        <v>6036</v>
      </c>
      <c r="AL3122" s="16" t="s">
        <v>682</v>
      </c>
      <c r="AM3122" s="16" t="s">
        <v>7193</v>
      </c>
      <c r="AN3122">
        <v>18</v>
      </c>
      <c r="AO3122" t="e">
        <f>VLOOKUP(TRIM(AL3122),'Parcela Dedutivel'!$A$1:$B$65536,2,FALSE)</f>
        <v>#N/A</v>
      </c>
      <c r="AP3122" s="15">
        <f t="shared" si="500"/>
        <v>0</v>
      </c>
      <c r="AQ3122" s="16">
        <f t="shared" si="501"/>
        <v>0</v>
      </c>
      <c r="AV3122" s="18"/>
      <c r="AY3122" s="17"/>
      <c r="AZ3122" s="17"/>
    </row>
    <row r="3123" spans="1:52" hidden="1" x14ac:dyDescent="0.25">
      <c r="A3123" t="s">
        <v>26</v>
      </c>
      <c r="B3123" t="s">
        <v>6929</v>
      </c>
      <c r="C3123">
        <v>42338</v>
      </c>
      <c r="D3123" t="s">
        <v>2841</v>
      </c>
      <c r="E3123" t="s">
        <v>6979</v>
      </c>
      <c r="F3123" t="s">
        <v>411</v>
      </c>
      <c r="G3123">
        <v>624.85</v>
      </c>
      <c r="H3123">
        <v>543.35</v>
      </c>
      <c r="I3123">
        <v>21.73</v>
      </c>
      <c r="J3123" t="s">
        <v>61</v>
      </c>
      <c r="K3123">
        <v>0</v>
      </c>
      <c r="L3123">
        <v>0</v>
      </c>
      <c r="M3123" t="s">
        <v>31</v>
      </c>
      <c r="N3123">
        <v>543.35</v>
      </c>
      <c r="O3123">
        <v>81.5</v>
      </c>
      <c r="P3123" t="s">
        <v>2788</v>
      </c>
      <c r="Q3123">
        <v>543.35</v>
      </c>
      <c r="R3123">
        <v>8.9700000000000006</v>
      </c>
      <c r="S3123" t="s">
        <v>33</v>
      </c>
      <c r="T3123">
        <v>543.35</v>
      </c>
      <c r="U3123">
        <v>41.29</v>
      </c>
      <c r="V3123" t="s">
        <v>33</v>
      </c>
      <c r="W3123" t="s">
        <v>33</v>
      </c>
      <c r="X3123" t="s">
        <v>5324</v>
      </c>
      <c r="Y3123" t="s">
        <v>91</v>
      </c>
      <c r="Z3123" t="s">
        <v>2838</v>
      </c>
      <c r="AA3123" t="s">
        <v>2839</v>
      </c>
      <c r="AC3123" s="13" t="str">
        <f t="shared" si="494"/>
        <v>000169070</v>
      </c>
      <c r="AD3123" t="str">
        <f t="shared" si="495"/>
        <v>30/11/2015</v>
      </c>
      <c r="AE3123" t="str">
        <f t="shared" si="496"/>
        <v>09499145000153</v>
      </c>
      <c r="AF3123" s="14">
        <f t="shared" si="497"/>
        <v>624.85</v>
      </c>
      <c r="AG3123">
        <f t="shared" si="498"/>
        <v>0</v>
      </c>
      <c r="AH3123">
        <f t="shared" si="499"/>
        <v>1</v>
      </c>
      <c r="AI3123" s="16">
        <v>6789624</v>
      </c>
      <c r="AJ3123" s="16" t="s">
        <v>7441</v>
      </c>
      <c r="AK3123" s="16" t="s">
        <v>6256</v>
      </c>
      <c r="AL3123" s="16" t="s">
        <v>3418</v>
      </c>
      <c r="AM3123" s="16" t="s">
        <v>7143</v>
      </c>
      <c r="AN3123">
        <v>0.15</v>
      </c>
      <c r="AO3123">
        <f>VLOOKUP(TRIM(AL3123),'Parcela Dedutivel'!$A$1:$B$65536,2,FALSE)</f>
        <v>0</v>
      </c>
      <c r="AP3123" s="15">
        <f t="shared" si="500"/>
        <v>0</v>
      </c>
      <c r="AQ3123" s="16">
        <f t="shared" si="501"/>
        <v>0</v>
      </c>
      <c r="AV3123" s="18"/>
      <c r="AY3123" s="17"/>
      <c r="AZ3123" s="17"/>
    </row>
    <row r="3124" spans="1:52" hidden="1" x14ac:dyDescent="0.25">
      <c r="A3124" t="s">
        <v>26</v>
      </c>
      <c r="B3124" t="s">
        <v>6929</v>
      </c>
      <c r="C3124">
        <v>42338</v>
      </c>
      <c r="D3124" t="s">
        <v>2841</v>
      </c>
      <c r="E3124" t="s">
        <v>6979</v>
      </c>
      <c r="F3124" t="s">
        <v>411</v>
      </c>
      <c r="G3124">
        <v>794.27</v>
      </c>
      <c r="H3124">
        <v>690.67</v>
      </c>
      <c r="I3124">
        <v>27.63</v>
      </c>
      <c r="J3124" t="s">
        <v>61</v>
      </c>
      <c r="K3124">
        <v>0</v>
      </c>
      <c r="L3124">
        <v>0</v>
      </c>
      <c r="M3124" t="s">
        <v>31</v>
      </c>
      <c r="N3124">
        <v>690.67</v>
      </c>
      <c r="O3124">
        <v>103.60000000000001</v>
      </c>
      <c r="P3124" t="s">
        <v>2788</v>
      </c>
      <c r="Q3124">
        <v>690.67</v>
      </c>
      <c r="R3124">
        <v>11.4</v>
      </c>
      <c r="S3124" t="s">
        <v>33</v>
      </c>
      <c r="T3124">
        <v>690.67</v>
      </c>
      <c r="U3124">
        <v>52.49</v>
      </c>
      <c r="V3124" t="s">
        <v>33</v>
      </c>
      <c r="W3124" t="s">
        <v>33</v>
      </c>
      <c r="X3124" t="s">
        <v>5324</v>
      </c>
      <c r="Y3124" t="s">
        <v>91</v>
      </c>
      <c r="Z3124" t="s">
        <v>1783</v>
      </c>
      <c r="AA3124" t="s">
        <v>1784</v>
      </c>
      <c r="AC3124" s="13" t="str">
        <f t="shared" si="494"/>
        <v>000169070</v>
      </c>
      <c r="AD3124" t="str">
        <f t="shared" si="495"/>
        <v>30/11/2015</v>
      </c>
      <c r="AE3124" t="str">
        <f t="shared" si="496"/>
        <v>09499145000153</v>
      </c>
      <c r="AF3124" s="14">
        <f t="shared" si="497"/>
        <v>794.27</v>
      </c>
      <c r="AG3124">
        <f t="shared" si="498"/>
        <v>0</v>
      </c>
      <c r="AH3124">
        <f t="shared" si="499"/>
        <v>1</v>
      </c>
      <c r="AI3124" s="16">
        <v>6783935</v>
      </c>
      <c r="AJ3124" s="16" t="s">
        <v>7473</v>
      </c>
      <c r="AK3124" s="16" t="s">
        <v>6036</v>
      </c>
      <c r="AL3124" s="16" t="s">
        <v>1779</v>
      </c>
      <c r="AM3124" s="16" t="s">
        <v>7193</v>
      </c>
      <c r="AN3124">
        <v>19</v>
      </c>
      <c r="AO3124" t="e">
        <f>VLOOKUP(TRIM(AL3124),'Parcela Dedutivel'!$A$1:$B$65536,2,FALSE)</f>
        <v>#N/A</v>
      </c>
      <c r="AP3124" s="15">
        <f t="shared" si="500"/>
        <v>0</v>
      </c>
      <c r="AQ3124" s="16">
        <f t="shared" si="501"/>
        <v>0</v>
      </c>
      <c r="AV3124" s="18"/>
      <c r="AY3124" s="17"/>
      <c r="AZ3124" s="17"/>
    </row>
    <row r="3125" spans="1:52" hidden="1" x14ac:dyDescent="0.25">
      <c r="A3125" t="s">
        <v>26</v>
      </c>
      <c r="B3125" t="s">
        <v>6929</v>
      </c>
      <c r="C3125">
        <v>42338</v>
      </c>
      <c r="D3125" t="s">
        <v>2841</v>
      </c>
      <c r="E3125" t="s">
        <v>6979</v>
      </c>
      <c r="F3125" t="s">
        <v>411</v>
      </c>
      <c r="G3125">
        <v>1323.7900000000002</v>
      </c>
      <c r="H3125">
        <v>1151.1200000000001</v>
      </c>
      <c r="I3125">
        <v>46.04</v>
      </c>
      <c r="J3125" t="s">
        <v>61</v>
      </c>
      <c r="K3125">
        <v>0</v>
      </c>
      <c r="L3125">
        <v>0</v>
      </c>
      <c r="M3125" t="s">
        <v>31</v>
      </c>
      <c r="N3125">
        <v>1151.1200000000001</v>
      </c>
      <c r="O3125">
        <v>172.67000000000002</v>
      </c>
      <c r="P3125" t="s">
        <v>2788</v>
      </c>
      <c r="Q3125">
        <v>1151.1200000000001</v>
      </c>
      <c r="R3125">
        <v>18.990000000000002</v>
      </c>
      <c r="S3125" t="s">
        <v>33</v>
      </c>
      <c r="T3125">
        <v>1151.1200000000001</v>
      </c>
      <c r="U3125">
        <v>87.49</v>
      </c>
      <c r="V3125" t="s">
        <v>33</v>
      </c>
      <c r="W3125" t="s">
        <v>33</v>
      </c>
      <c r="X3125" t="s">
        <v>5324</v>
      </c>
      <c r="Y3125" t="s">
        <v>91</v>
      </c>
      <c r="Z3125" t="s">
        <v>1789</v>
      </c>
      <c r="AA3125" t="s">
        <v>1790</v>
      </c>
      <c r="AC3125" s="13" t="str">
        <f t="shared" si="494"/>
        <v>000169070</v>
      </c>
      <c r="AD3125" t="str">
        <f t="shared" si="495"/>
        <v>30/11/2015</v>
      </c>
      <c r="AE3125" t="str">
        <f t="shared" si="496"/>
        <v>09499145000153</v>
      </c>
      <c r="AF3125" s="14">
        <f t="shared" si="497"/>
        <v>1323.7900000000002</v>
      </c>
      <c r="AG3125">
        <f t="shared" si="498"/>
        <v>0</v>
      </c>
      <c r="AH3125">
        <f t="shared" si="499"/>
        <v>1</v>
      </c>
      <c r="AI3125" s="16">
        <v>6789624</v>
      </c>
      <c r="AJ3125" s="16" t="s">
        <v>7441</v>
      </c>
      <c r="AK3125" s="16" t="s">
        <v>6257</v>
      </c>
      <c r="AL3125" s="16" t="s">
        <v>6258</v>
      </c>
      <c r="AM3125" s="16" t="s">
        <v>7143</v>
      </c>
      <c r="AN3125">
        <v>0.5</v>
      </c>
      <c r="AO3125">
        <f>VLOOKUP(TRIM(AL3125),'Parcela Dedutivel'!$A$1:$B$65536,2,FALSE)</f>
        <v>0</v>
      </c>
      <c r="AP3125" s="15">
        <f t="shared" si="500"/>
        <v>0</v>
      </c>
      <c r="AQ3125" s="16">
        <f t="shared" si="501"/>
        <v>0</v>
      </c>
      <c r="AV3125" s="18"/>
      <c r="AY3125" s="17"/>
      <c r="AZ3125" s="17"/>
    </row>
    <row r="3126" spans="1:52" hidden="1" x14ac:dyDescent="0.25">
      <c r="A3126" t="s">
        <v>26</v>
      </c>
      <c r="B3126" t="s">
        <v>6930</v>
      </c>
      <c r="C3126">
        <v>42338</v>
      </c>
      <c r="D3126" t="s">
        <v>2787</v>
      </c>
      <c r="E3126" t="s">
        <v>6979</v>
      </c>
      <c r="F3126" t="s">
        <v>29</v>
      </c>
      <c r="G3126">
        <v>58.35</v>
      </c>
      <c r="H3126">
        <v>50.74</v>
      </c>
      <c r="I3126">
        <v>9.1300000000000008</v>
      </c>
      <c r="J3126" t="s">
        <v>61</v>
      </c>
      <c r="K3126">
        <v>0</v>
      </c>
      <c r="L3126">
        <v>0</v>
      </c>
      <c r="M3126" t="s">
        <v>31</v>
      </c>
      <c r="N3126">
        <v>50.74</v>
      </c>
      <c r="O3126">
        <v>7.61</v>
      </c>
      <c r="P3126" t="s">
        <v>2788</v>
      </c>
      <c r="Q3126">
        <v>50.74</v>
      </c>
      <c r="R3126">
        <v>0.84</v>
      </c>
      <c r="S3126" t="s">
        <v>33</v>
      </c>
      <c r="T3126">
        <v>50.74</v>
      </c>
      <c r="U3126">
        <v>3.86</v>
      </c>
      <c r="V3126" t="s">
        <v>33</v>
      </c>
      <c r="W3126" t="s">
        <v>33</v>
      </c>
      <c r="X3126" t="s">
        <v>3214</v>
      </c>
      <c r="Y3126" t="s">
        <v>44</v>
      </c>
      <c r="Z3126" t="s">
        <v>3216</v>
      </c>
      <c r="AA3126" t="s">
        <v>3217</v>
      </c>
      <c r="AC3126" s="13" t="str">
        <f t="shared" si="494"/>
        <v>000169071</v>
      </c>
      <c r="AD3126" t="str">
        <f t="shared" si="495"/>
        <v>30/11/2015</v>
      </c>
      <c r="AE3126" t="str">
        <f t="shared" si="496"/>
        <v>56545742000157</v>
      </c>
      <c r="AF3126" s="14">
        <f t="shared" si="497"/>
        <v>58.35</v>
      </c>
      <c r="AG3126">
        <f t="shared" si="498"/>
        <v>0</v>
      </c>
      <c r="AH3126">
        <f t="shared" si="499"/>
        <v>1</v>
      </c>
      <c r="AI3126" s="16">
        <v>6789624</v>
      </c>
      <c r="AJ3126" s="16" t="s">
        <v>7441</v>
      </c>
      <c r="AK3126" s="16" t="s">
        <v>6257</v>
      </c>
      <c r="AL3126" s="16" t="s">
        <v>5498</v>
      </c>
      <c r="AM3126" s="16" t="s">
        <v>7143</v>
      </c>
      <c r="AN3126">
        <v>0.1</v>
      </c>
      <c r="AO3126">
        <f>VLOOKUP(TRIM(AL3126),'Parcela Dedutivel'!$A$1:$B$65536,2,FALSE)</f>
        <v>0</v>
      </c>
      <c r="AP3126" s="15">
        <f t="shared" si="500"/>
        <v>0</v>
      </c>
      <c r="AQ3126" s="16">
        <f t="shared" si="501"/>
        <v>0</v>
      </c>
      <c r="AV3126" s="18"/>
      <c r="AY3126" s="17"/>
      <c r="AZ3126" s="17"/>
    </row>
    <row r="3127" spans="1:52" hidden="1" x14ac:dyDescent="0.25">
      <c r="A3127" t="s">
        <v>26</v>
      </c>
      <c r="B3127" t="s">
        <v>6930</v>
      </c>
      <c r="C3127">
        <v>42338</v>
      </c>
      <c r="D3127" t="s">
        <v>2787</v>
      </c>
      <c r="E3127" t="s">
        <v>6979</v>
      </c>
      <c r="F3127" t="s">
        <v>29</v>
      </c>
      <c r="G3127">
        <v>103.47</v>
      </c>
      <c r="H3127">
        <v>89.97</v>
      </c>
      <c r="I3127">
        <v>16.190000000000001</v>
      </c>
      <c r="J3127" t="s">
        <v>61</v>
      </c>
      <c r="K3127">
        <v>0</v>
      </c>
      <c r="L3127">
        <v>0</v>
      </c>
      <c r="M3127" t="s">
        <v>31</v>
      </c>
      <c r="N3127">
        <v>89.97</v>
      </c>
      <c r="O3127">
        <v>13.5</v>
      </c>
      <c r="P3127" t="s">
        <v>2788</v>
      </c>
      <c r="Q3127">
        <v>89.97</v>
      </c>
      <c r="R3127">
        <v>1.48</v>
      </c>
      <c r="S3127" t="s">
        <v>33</v>
      </c>
      <c r="T3127">
        <v>89.97</v>
      </c>
      <c r="U3127">
        <v>6.84</v>
      </c>
      <c r="V3127" t="s">
        <v>33</v>
      </c>
      <c r="W3127" t="s">
        <v>33</v>
      </c>
      <c r="X3127" t="s">
        <v>3214</v>
      </c>
      <c r="Y3127" t="s">
        <v>44</v>
      </c>
      <c r="Z3127" t="s">
        <v>83</v>
      </c>
      <c r="AA3127" t="s">
        <v>84</v>
      </c>
      <c r="AC3127" s="13" t="str">
        <f t="shared" si="494"/>
        <v>000169071</v>
      </c>
      <c r="AD3127" t="str">
        <f t="shared" si="495"/>
        <v>30/11/2015</v>
      </c>
      <c r="AE3127" t="str">
        <f t="shared" si="496"/>
        <v>56545742000157</v>
      </c>
      <c r="AF3127" s="14">
        <f t="shared" si="497"/>
        <v>103.47</v>
      </c>
      <c r="AG3127">
        <f t="shared" si="498"/>
        <v>0</v>
      </c>
      <c r="AH3127">
        <f t="shared" si="499"/>
        <v>1</v>
      </c>
      <c r="AI3127" s="16">
        <v>6789562</v>
      </c>
      <c r="AJ3127" s="16" t="s">
        <v>7825</v>
      </c>
      <c r="AK3127" s="16" t="s">
        <v>6037</v>
      </c>
      <c r="AL3127" s="16" t="s">
        <v>6039</v>
      </c>
      <c r="AM3127" s="16" t="s">
        <v>7143</v>
      </c>
      <c r="AN3127">
        <v>10</v>
      </c>
      <c r="AO3127" t="e">
        <f>VLOOKUP(TRIM(AL3127),'Parcela Dedutivel'!$A$1:$B$65536,2,FALSE)</f>
        <v>#N/A</v>
      </c>
      <c r="AP3127" s="15">
        <f t="shared" si="500"/>
        <v>0</v>
      </c>
      <c r="AQ3127" s="16">
        <f t="shared" si="501"/>
        <v>0</v>
      </c>
      <c r="AV3127" s="18"/>
      <c r="AY3127" s="17"/>
      <c r="AZ3127" s="17"/>
    </row>
    <row r="3128" spans="1:52" hidden="1" x14ac:dyDescent="0.25">
      <c r="A3128" t="s">
        <v>26</v>
      </c>
      <c r="B3128" t="s">
        <v>6930</v>
      </c>
      <c r="C3128">
        <v>42338</v>
      </c>
      <c r="D3128" t="s">
        <v>2787</v>
      </c>
      <c r="E3128" t="s">
        <v>6979</v>
      </c>
      <c r="F3128" t="s">
        <v>29</v>
      </c>
      <c r="G3128">
        <v>130.78</v>
      </c>
      <c r="H3128">
        <v>113.72</v>
      </c>
      <c r="I3128">
        <v>20.47</v>
      </c>
      <c r="J3128" t="s">
        <v>61</v>
      </c>
      <c r="K3128">
        <v>0</v>
      </c>
      <c r="L3128">
        <v>0</v>
      </c>
      <c r="M3128" t="s">
        <v>31</v>
      </c>
      <c r="N3128">
        <v>113.72</v>
      </c>
      <c r="O3128">
        <v>17.059999999999999</v>
      </c>
      <c r="P3128" t="s">
        <v>2788</v>
      </c>
      <c r="Q3128">
        <v>113.72</v>
      </c>
      <c r="R3128">
        <v>1.8800000000000001</v>
      </c>
      <c r="S3128" t="s">
        <v>33</v>
      </c>
      <c r="T3128">
        <v>113.72</v>
      </c>
      <c r="U3128">
        <v>8.64</v>
      </c>
      <c r="V3128" t="s">
        <v>33</v>
      </c>
      <c r="W3128" t="s">
        <v>33</v>
      </c>
      <c r="X3128" t="s">
        <v>3214</v>
      </c>
      <c r="Y3128" t="s">
        <v>44</v>
      </c>
      <c r="Z3128" t="s">
        <v>5044</v>
      </c>
      <c r="AA3128" t="s">
        <v>5045</v>
      </c>
      <c r="AC3128" s="13" t="str">
        <f t="shared" si="494"/>
        <v>000169071</v>
      </c>
      <c r="AD3128" t="str">
        <f t="shared" si="495"/>
        <v>30/11/2015</v>
      </c>
      <c r="AE3128" t="str">
        <f t="shared" si="496"/>
        <v>56545742000157</v>
      </c>
      <c r="AF3128" s="14">
        <f t="shared" si="497"/>
        <v>130.78</v>
      </c>
      <c r="AG3128">
        <f t="shared" si="498"/>
        <v>0</v>
      </c>
      <c r="AH3128">
        <f t="shared" si="499"/>
        <v>1</v>
      </c>
      <c r="AI3128" s="16">
        <v>6783616</v>
      </c>
      <c r="AJ3128" s="16" t="s">
        <v>7467</v>
      </c>
      <c r="AK3128" s="16" t="s">
        <v>6041</v>
      </c>
      <c r="AL3128" s="16" t="s">
        <v>3235</v>
      </c>
      <c r="AM3128" s="16" t="s">
        <v>7193</v>
      </c>
      <c r="AN3128">
        <v>5</v>
      </c>
      <c r="AO3128" t="e">
        <f>VLOOKUP(TRIM(AL3128),'Parcela Dedutivel'!$A$1:$B$65536,2,FALSE)</f>
        <v>#N/A</v>
      </c>
      <c r="AP3128" s="15">
        <f t="shared" si="500"/>
        <v>0</v>
      </c>
      <c r="AQ3128" s="16">
        <f t="shared" si="501"/>
        <v>0</v>
      </c>
      <c r="AV3128" s="18"/>
      <c r="AY3128" s="17"/>
      <c r="AZ3128" s="17"/>
    </row>
    <row r="3129" spans="1:52" hidden="1" x14ac:dyDescent="0.25">
      <c r="A3129" t="s">
        <v>26</v>
      </c>
      <c r="B3129" t="s">
        <v>6930</v>
      </c>
      <c r="C3129">
        <v>42338</v>
      </c>
      <c r="D3129" t="s">
        <v>2787</v>
      </c>
      <c r="E3129" t="s">
        <v>6979</v>
      </c>
      <c r="F3129" t="s">
        <v>29</v>
      </c>
      <c r="G3129">
        <v>230.79</v>
      </c>
      <c r="H3129">
        <v>200.69</v>
      </c>
      <c r="I3129">
        <v>36.119999999999997</v>
      </c>
      <c r="J3129" t="s">
        <v>61</v>
      </c>
      <c r="K3129">
        <v>0</v>
      </c>
      <c r="L3129">
        <v>0</v>
      </c>
      <c r="M3129" t="s">
        <v>31</v>
      </c>
      <c r="N3129">
        <v>200.69</v>
      </c>
      <c r="O3129">
        <v>30.1</v>
      </c>
      <c r="P3129" t="s">
        <v>2788</v>
      </c>
      <c r="Q3129">
        <v>200.69</v>
      </c>
      <c r="R3129">
        <v>3.31</v>
      </c>
      <c r="S3129" t="s">
        <v>33</v>
      </c>
      <c r="T3129">
        <v>200.69</v>
      </c>
      <c r="U3129">
        <v>15.25</v>
      </c>
      <c r="V3129" t="s">
        <v>33</v>
      </c>
      <c r="W3129" t="s">
        <v>33</v>
      </c>
      <c r="X3129" t="s">
        <v>3214</v>
      </c>
      <c r="Y3129" t="s">
        <v>44</v>
      </c>
      <c r="Z3129" t="s">
        <v>419</v>
      </c>
      <c r="AA3129" t="s">
        <v>420</v>
      </c>
      <c r="AC3129" s="13" t="str">
        <f t="shared" si="494"/>
        <v>000169071</v>
      </c>
      <c r="AD3129" t="str">
        <f t="shared" si="495"/>
        <v>30/11/2015</v>
      </c>
      <c r="AE3129" t="str">
        <f t="shared" si="496"/>
        <v>56545742000157</v>
      </c>
      <c r="AF3129" s="14">
        <f t="shared" si="497"/>
        <v>230.79</v>
      </c>
      <c r="AG3129">
        <f t="shared" si="498"/>
        <v>0</v>
      </c>
      <c r="AH3129">
        <f t="shared" si="499"/>
        <v>1</v>
      </c>
      <c r="AI3129" s="16">
        <v>6820581</v>
      </c>
      <c r="AJ3129" s="16" t="s">
        <v>7500</v>
      </c>
      <c r="AK3129" s="16" t="s">
        <v>6259</v>
      </c>
      <c r="AL3129" s="16" t="s">
        <v>5485</v>
      </c>
      <c r="AM3129" s="16" t="s">
        <v>7143</v>
      </c>
      <c r="AN3129">
        <v>850</v>
      </c>
      <c r="AO3129" t="e">
        <f>VLOOKUP(TRIM(AL3129),'Parcela Dedutivel'!$A$1:$B$65536,2,FALSE)</f>
        <v>#N/A</v>
      </c>
      <c r="AP3129" s="15">
        <f t="shared" si="500"/>
        <v>0</v>
      </c>
      <c r="AQ3129" s="16">
        <f t="shared" si="501"/>
        <v>0</v>
      </c>
      <c r="AV3129" s="18"/>
      <c r="AY3129" s="17"/>
      <c r="AZ3129" s="17"/>
    </row>
    <row r="3130" spans="1:52" hidden="1" x14ac:dyDescent="0.25">
      <c r="A3130" t="s">
        <v>26</v>
      </c>
      <c r="B3130" t="s">
        <v>6930</v>
      </c>
      <c r="C3130">
        <v>42338</v>
      </c>
      <c r="D3130" t="s">
        <v>2787</v>
      </c>
      <c r="E3130" t="s">
        <v>6979</v>
      </c>
      <c r="F3130" t="s">
        <v>29</v>
      </c>
      <c r="G3130">
        <v>729.84</v>
      </c>
      <c r="H3130">
        <v>634.64</v>
      </c>
      <c r="I3130">
        <v>114.24000000000001</v>
      </c>
      <c r="J3130" t="s">
        <v>61</v>
      </c>
      <c r="K3130">
        <v>0</v>
      </c>
      <c r="L3130">
        <v>0</v>
      </c>
      <c r="M3130" t="s">
        <v>31</v>
      </c>
      <c r="N3130">
        <v>634.64</v>
      </c>
      <c r="O3130">
        <v>95.2</v>
      </c>
      <c r="P3130" t="s">
        <v>2788</v>
      </c>
      <c r="Q3130">
        <v>634.64</v>
      </c>
      <c r="R3130">
        <v>10.47</v>
      </c>
      <c r="S3130" t="s">
        <v>33</v>
      </c>
      <c r="T3130">
        <v>634.64</v>
      </c>
      <c r="U3130">
        <v>48.230000000000004</v>
      </c>
      <c r="V3130" t="s">
        <v>33</v>
      </c>
      <c r="W3130" t="s">
        <v>33</v>
      </c>
      <c r="X3130" t="s">
        <v>3214</v>
      </c>
      <c r="Y3130" t="s">
        <v>44</v>
      </c>
      <c r="Z3130" t="s">
        <v>666</v>
      </c>
      <c r="AA3130" t="s">
        <v>667</v>
      </c>
      <c r="AC3130" s="13" t="str">
        <f t="shared" si="494"/>
        <v>000169071</v>
      </c>
      <c r="AD3130" t="str">
        <f t="shared" si="495"/>
        <v>30/11/2015</v>
      </c>
      <c r="AE3130" t="str">
        <f t="shared" si="496"/>
        <v>56545742000157</v>
      </c>
      <c r="AF3130" s="14">
        <f t="shared" si="497"/>
        <v>729.84</v>
      </c>
      <c r="AG3130">
        <f t="shared" si="498"/>
        <v>0</v>
      </c>
      <c r="AH3130">
        <f t="shared" si="499"/>
        <v>1</v>
      </c>
      <c r="AI3130" s="16">
        <v>6783616</v>
      </c>
      <c r="AJ3130" s="16" t="s">
        <v>7467</v>
      </c>
      <c r="AK3130" s="16" t="s">
        <v>6041</v>
      </c>
      <c r="AL3130" s="16" t="s">
        <v>1723</v>
      </c>
      <c r="AM3130" s="16" t="s">
        <v>7193</v>
      </c>
      <c r="AN3130">
        <v>1</v>
      </c>
      <c r="AO3130" t="e">
        <f>VLOOKUP(TRIM(AL3130),'Parcela Dedutivel'!$A$1:$B$65536,2,FALSE)</f>
        <v>#N/A</v>
      </c>
      <c r="AP3130" s="15">
        <f t="shared" si="500"/>
        <v>0</v>
      </c>
      <c r="AQ3130" s="16">
        <f t="shared" si="501"/>
        <v>0</v>
      </c>
      <c r="AV3130" s="18"/>
      <c r="AY3130" s="17"/>
      <c r="AZ3130" s="17"/>
    </row>
    <row r="3131" spans="1:52" hidden="1" x14ac:dyDescent="0.25">
      <c r="A3131" t="s">
        <v>26</v>
      </c>
      <c r="B3131" t="s">
        <v>6930</v>
      </c>
      <c r="C3131">
        <v>42338</v>
      </c>
      <c r="D3131" t="s">
        <v>2787</v>
      </c>
      <c r="E3131" t="s">
        <v>6979</v>
      </c>
      <c r="F3131" t="s">
        <v>29</v>
      </c>
      <c r="G3131">
        <v>89.14</v>
      </c>
      <c r="H3131">
        <v>77.510000000000005</v>
      </c>
      <c r="I3131">
        <v>13.950000000000001</v>
      </c>
      <c r="J3131" t="s">
        <v>61</v>
      </c>
      <c r="K3131">
        <v>0</v>
      </c>
      <c r="L3131">
        <v>0</v>
      </c>
      <c r="M3131" t="s">
        <v>31</v>
      </c>
      <c r="N3131">
        <v>77.510000000000005</v>
      </c>
      <c r="O3131">
        <v>11.63</v>
      </c>
      <c r="P3131" t="s">
        <v>2788</v>
      </c>
      <c r="Q3131">
        <v>77.510000000000005</v>
      </c>
      <c r="R3131">
        <v>1.28</v>
      </c>
      <c r="S3131" t="s">
        <v>33</v>
      </c>
      <c r="T3131">
        <v>77.510000000000005</v>
      </c>
      <c r="U3131">
        <v>5.89</v>
      </c>
      <c r="V3131" t="s">
        <v>33</v>
      </c>
      <c r="W3131" t="s">
        <v>33</v>
      </c>
      <c r="X3131" t="s">
        <v>3214</v>
      </c>
      <c r="Y3131" t="s">
        <v>44</v>
      </c>
      <c r="Z3131" t="s">
        <v>66</v>
      </c>
      <c r="AA3131" t="s">
        <v>67</v>
      </c>
      <c r="AC3131" s="13" t="str">
        <f t="shared" si="494"/>
        <v>000169071</v>
      </c>
      <c r="AD3131" t="str">
        <f t="shared" si="495"/>
        <v>30/11/2015</v>
      </c>
      <c r="AE3131" t="str">
        <f t="shared" si="496"/>
        <v>56545742000157</v>
      </c>
      <c r="AF3131" s="14">
        <f t="shared" si="497"/>
        <v>89.14</v>
      </c>
      <c r="AG3131">
        <f t="shared" si="498"/>
        <v>0</v>
      </c>
      <c r="AH3131">
        <f t="shared" si="499"/>
        <v>1</v>
      </c>
      <c r="AI3131" s="16">
        <v>6786453</v>
      </c>
      <c r="AJ3131" s="16" t="s">
        <v>7519</v>
      </c>
      <c r="AK3131" s="16" t="s">
        <v>6042</v>
      </c>
      <c r="AL3131" s="16" t="s">
        <v>6043</v>
      </c>
      <c r="AM3131" s="16" t="s">
        <v>7143</v>
      </c>
      <c r="AN3131">
        <v>1000</v>
      </c>
      <c r="AO3131">
        <f>VLOOKUP(TRIM(AL3131),'Parcela Dedutivel'!$A$1:$B$65536,2,FALSE)</f>
        <v>8.3125000000000004E-2</v>
      </c>
      <c r="AP3131" s="15">
        <f t="shared" si="500"/>
        <v>8.3125000000000004E-2</v>
      </c>
      <c r="AQ3131" s="16">
        <f t="shared" si="501"/>
        <v>83.125</v>
      </c>
      <c r="AV3131" s="18"/>
      <c r="AY3131" s="17"/>
      <c r="AZ3131" s="17"/>
    </row>
    <row r="3132" spans="1:52" hidden="1" x14ac:dyDescent="0.25">
      <c r="A3132" t="s">
        <v>26</v>
      </c>
      <c r="B3132" t="s">
        <v>6930</v>
      </c>
      <c r="C3132">
        <v>42338</v>
      </c>
      <c r="D3132" t="s">
        <v>2787</v>
      </c>
      <c r="E3132" t="s">
        <v>6979</v>
      </c>
      <c r="F3132" t="s">
        <v>29</v>
      </c>
      <c r="G3132">
        <v>20.610000000000003</v>
      </c>
      <c r="H3132">
        <v>17.920000000000002</v>
      </c>
      <c r="I3132">
        <v>3.23</v>
      </c>
      <c r="J3132" t="s">
        <v>61</v>
      </c>
      <c r="K3132">
        <v>0</v>
      </c>
      <c r="L3132">
        <v>0</v>
      </c>
      <c r="M3132" t="s">
        <v>31</v>
      </c>
      <c r="N3132">
        <v>17.920000000000002</v>
      </c>
      <c r="O3132">
        <v>2.69</v>
      </c>
      <c r="P3132" t="s">
        <v>2788</v>
      </c>
      <c r="Q3132">
        <v>17.920000000000002</v>
      </c>
      <c r="R3132">
        <v>0.3</v>
      </c>
      <c r="S3132" t="s">
        <v>33</v>
      </c>
      <c r="T3132">
        <v>17.920000000000002</v>
      </c>
      <c r="U3132">
        <v>1.36</v>
      </c>
      <c r="V3132" t="s">
        <v>33</v>
      </c>
      <c r="W3132" t="s">
        <v>33</v>
      </c>
      <c r="X3132" t="s">
        <v>3214</v>
      </c>
      <c r="Y3132" t="s">
        <v>44</v>
      </c>
      <c r="Z3132" t="s">
        <v>6931</v>
      </c>
      <c r="AA3132" t="s">
        <v>6932</v>
      </c>
      <c r="AC3132" s="13" t="str">
        <f t="shared" si="494"/>
        <v>000169071</v>
      </c>
      <c r="AD3132" t="str">
        <f t="shared" si="495"/>
        <v>30/11/2015</v>
      </c>
      <c r="AE3132" t="str">
        <f t="shared" si="496"/>
        <v>56545742000157</v>
      </c>
      <c r="AF3132" s="14">
        <f t="shared" si="497"/>
        <v>20.610000000000003</v>
      </c>
      <c r="AG3132">
        <f t="shared" si="498"/>
        <v>0</v>
      </c>
      <c r="AH3132">
        <f t="shared" si="499"/>
        <v>1</v>
      </c>
      <c r="AI3132" s="16">
        <v>6784228</v>
      </c>
      <c r="AJ3132" s="16" t="s">
        <v>7541</v>
      </c>
      <c r="AK3132" s="16" t="s">
        <v>6045</v>
      </c>
      <c r="AL3132" s="16" t="s">
        <v>5275</v>
      </c>
      <c r="AM3132" s="16" t="s">
        <v>7143</v>
      </c>
      <c r="AN3132">
        <v>5</v>
      </c>
      <c r="AO3132" t="e">
        <f>VLOOKUP(TRIM(AL3132),'Parcela Dedutivel'!$A$1:$B$65536,2,FALSE)</f>
        <v>#N/A</v>
      </c>
      <c r="AP3132" s="15">
        <f t="shared" si="500"/>
        <v>0</v>
      </c>
      <c r="AQ3132" s="16">
        <f t="shared" si="501"/>
        <v>0</v>
      </c>
      <c r="AV3132" s="18"/>
      <c r="AY3132" s="17"/>
      <c r="AZ3132" s="17"/>
    </row>
    <row r="3133" spans="1:52" hidden="1" x14ac:dyDescent="0.25">
      <c r="A3133" t="s">
        <v>26</v>
      </c>
      <c r="B3133" t="s">
        <v>6930</v>
      </c>
      <c r="C3133">
        <v>42338</v>
      </c>
      <c r="D3133" t="s">
        <v>2787</v>
      </c>
      <c r="E3133" t="s">
        <v>6979</v>
      </c>
      <c r="F3133" t="s">
        <v>29</v>
      </c>
      <c r="G3133">
        <v>818.9</v>
      </c>
      <c r="H3133">
        <v>818.9</v>
      </c>
      <c r="I3133">
        <v>147.4</v>
      </c>
      <c r="J3133" t="s">
        <v>30</v>
      </c>
      <c r="K3133">
        <v>0</v>
      </c>
      <c r="L3133">
        <v>0</v>
      </c>
      <c r="M3133" t="s">
        <v>31</v>
      </c>
      <c r="N3133">
        <v>0</v>
      </c>
      <c r="O3133">
        <v>0</v>
      </c>
      <c r="P3133" t="s">
        <v>31</v>
      </c>
      <c r="Q3133">
        <v>818.9</v>
      </c>
      <c r="R3133">
        <v>13.51</v>
      </c>
      <c r="S3133" t="s">
        <v>33</v>
      </c>
      <c r="T3133">
        <v>818.9</v>
      </c>
      <c r="U3133">
        <v>62.24</v>
      </c>
      <c r="V3133" t="s">
        <v>33</v>
      </c>
      <c r="W3133" t="s">
        <v>33</v>
      </c>
      <c r="X3133" t="s">
        <v>3214</v>
      </c>
      <c r="Y3133" t="s">
        <v>240</v>
      </c>
      <c r="Z3133" t="s">
        <v>4432</v>
      </c>
      <c r="AA3133" t="s">
        <v>4433</v>
      </c>
      <c r="AC3133" s="13" t="str">
        <f t="shared" si="494"/>
        <v>000169071</v>
      </c>
      <c r="AD3133" t="str">
        <f t="shared" si="495"/>
        <v>30/11/2015</v>
      </c>
      <c r="AE3133" t="str">
        <f t="shared" si="496"/>
        <v>56545742000157</v>
      </c>
      <c r="AF3133" s="14">
        <f t="shared" si="497"/>
        <v>818.9</v>
      </c>
      <c r="AG3133">
        <f t="shared" si="498"/>
        <v>0</v>
      </c>
      <c r="AH3133">
        <f t="shared" si="499"/>
        <v>1</v>
      </c>
      <c r="AI3133" s="16">
        <v>6783935</v>
      </c>
      <c r="AJ3133" s="16" t="s">
        <v>7473</v>
      </c>
      <c r="AK3133" s="16" t="s">
        <v>6046</v>
      </c>
      <c r="AL3133" s="16" t="s">
        <v>4220</v>
      </c>
      <c r="AM3133" s="16" t="s">
        <v>7193</v>
      </c>
      <c r="AN3133">
        <v>5</v>
      </c>
      <c r="AO3133" t="e">
        <f>VLOOKUP(TRIM(AL3133),'Parcela Dedutivel'!$A$1:$B$65536,2,FALSE)</f>
        <v>#N/A</v>
      </c>
      <c r="AP3133" s="15">
        <f t="shared" si="500"/>
        <v>0</v>
      </c>
      <c r="AQ3133" s="16">
        <f t="shared" si="501"/>
        <v>0</v>
      </c>
      <c r="AV3133" s="18"/>
      <c r="AY3133" s="17"/>
      <c r="AZ3133" s="17"/>
    </row>
    <row r="3134" spans="1:52" hidden="1" x14ac:dyDescent="0.25">
      <c r="A3134" t="s">
        <v>26</v>
      </c>
      <c r="B3134" t="s">
        <v>6930</v>
      </c>
      <c r="C3134">
        <v>42338</v>
      </c>
      <c r="D3134" t="s">
        <v>2787</v>
      </c>
      <c r="E3134" t="s">
        <v>6979</v>
      </c>
      <c r="F3134" t="s">
        <v>29</v>
      </c>
      <c r="G3134">
        <v>371.20000000000005</v>
      </c>
      <c r="H3134">
        <v>322.78000000000003</v>
      </c>
      <c r="I3134">
        <v>58.1</v>
      </c>
      <c r="J3134" t="s">
        <v>61</v>
      </c>
      <c r="K3134">
        <v>0</v>
      </c>
      <c r="L3134">
        <v>0</v>
      </c>
      <c r="M3134" t="s">
        <v>31</v>
      </c>
      <c r="N3134">
        <v>322.78000000000003</v>
      </c>
      <c r="O3134">
        <v>48.42</v>
      </c>
      <c r="P3134" t="s">
        <v>2788</v>
      </c>
      <c r="Q3134">
        <v>322.78000000000003</v>
      </c>
      <c r="R3134">
        <v>5.33</v>
      </c>
      <c r="S3134" t="s">
        <v>33</v>
      </c>
      <c r="T3134">
        <v>322.78000000000003</v>
      </c>
      <c r="U3134">
        <v>24.53</v>
      </c>
      <c r="V3134" t="s">
        <v>33</v>
      </c>
      <c r="W3134" t="s">
        <v>33</v>
      </c>
      <c r="X3134" t="s">
        <v>3214</v>
      </c>
      <c r="Y3134" t="s">
        <v>44</v>
      </c>
      <c r="Z3134" t="s">
        <v>3376</v>
      </c>
      <c r="AA3134" t="s">
        <v>3377</v>
      </c>
      <c r="AC3134" s="13" t="str">
        <f t="shared" si="494"/>
        <v>000169071</v>
      </c>
      <c r="AD3134" t="str">
        <f t="shared" si="495"/>
        <v>30/11/2015</v>
      </c>
      <c r="AE3134" t="str">
        <f t="shared" si="496"/>
        <v>56545742000157</v>
      </c>
      <c r="AF3134" s="14">
        <f t="shared" si="497"/>
        <v>371.20000000000005</v>
      </c>
      <c r="AG3134">
        <f t="shared" si="498"/>
        <v>0</v>
      </c>
      <c r="AH3134">
        <f t="shared" si="499"/>
        <v>1</v>
      </c>
      <c r="AI3134" s="16">
        <v>6783935</v>
      </c>
      <c r="AJ3134" s="16" t="s">
        <v>7473</v>
      </c>
      <c r="AK3134" s="16" t="s">
        <v>6046</v>
      </c>
      <c r="AL3134" s="16" t="s">
        <v>1149</v>
      </c>
      <c r="AM3134" s="16" t="s">
        <v>7193</v>
      </c>
      <c r="AN3134">
        <v>3</v>
      </c>
      <c r="AO3134" t="e">
        <f>VLOOKUP(TRIM(AL3134),'Parcela Dedutivel'!$A$1:$B$65536,2,FALSE)</f>
        <v>#N/A</v>
      </c>
      <c r="AP3134" s="15">
        <f t="shared" si="500"/>
        <v>0</v>
      </c>
      <c r="AQ3134" s="16">
        <f t="shared" si="501"/>
        <v>0</v>
      </c>
      <c r="AV3134" s="18"/>
      <c r="AY3134" s="17"/>
      <c r="AZ3134" s="17"/>
    </row>
    <row r="3135" spans="1:52" hidden="1" x14ac:dyDescent="0.25">
      <c r="A3135" t="s">
        <v>26</v>
      </c>
      <c r="B3135" t="s">
        <v>6933</v>
      </c>
      <c r="C3135">
        <v>42338</v>
      </c>
      <c r="D3135" t="s">
        <v>2804</v>
      </c>
      <c r="E3135" t="s">
        <v>6979</v>
      </c>
      <c r="F3135" t="s">
        <v>29</v>
      </c>
      <c r="G3135">
        <v>16.89</v>
      </c>
      <c r="H3135">
        <v>16.89</v>
      </c>
      <c r="I3135">
        <v>3.04</v>
      </c>
      <c r="J3135" t="s">
        <v>30</v>
      </c>
      <c r="K3135">
        <v>0</v>
      </c>
      <c r="L3135">
        <v>0</v>
      </c>
      <c r="M3135" t="s">
        <v>31</v>
      </c>
      <c r="N3135">
        <v>0</v>
      </c>
      <c r="O3135">
        <v>0</v>
      </c>
      <c r="P3135" t="s">
        <v>31</v>
      </c>
      <c r="Q3135">
        <v>16.89</v>
      </c>
      <c r="R3135">
        <v>0.28000000000000003</v>
      </c>
      <c r="S3135" t="s">
        <v>33</v>
      </c>
      <c r="T3135">
        <v>16.89</v>
      </c>
      <c r="U3135">
        <v>1.28</v>
      </c>
      <c r="V3135" t="s">
        <v>33</v>
      </c>
      <c r="W3135" t="s">
        <v>33</v>
      </c>
      <c r="X3135" t="s">
        <v>771</v>
      </c>
      <c r="Y3135" t="s">
        <v>96</v>
      </c>
      <c r="Z3135" t="s">
        <v>6934</v>
      </c>
      <c r="AA3135" t="s">
        <v>6935</v>
      </c>
      <c r="AC3135" s="13" t="str">
        <f t="shared" si="494"/>
        <v>000169072</v>
      </c>
      <c r="AD3135" t="str">
        <f t="shared" si="495"/>
        <v>30/11/2015</v>
      </c>
      <c r="AE3135" t="str">
        <f t="shared" si="496"/>
        <v>01192333001366</v>
      </c>
      <c r="AF3135" s="14">
        <f t="shared" si="497"/>
        <v>16.89</v>
      </c>
      <c r="AG3135">
        <f t="shared" si="498"/>
        <v>0</v>
      </c>
      <c r="AH3135">
        <f t="shared" si="499"/>
        <v>1</v>
      </c>
      <c r="AI3135" s="16">
        <v>6789624</v>
      </c>
      <c r="AJ3135" s="16" t="s">
        <v>7441</v>
      </c>
      <c r="AK3135" s="16" t="s">
        <v>6260</v>
      </c>
      <c r="AL3135" s="16" t="s">
        <v>6261</v>
      </c>
      <c r="AM3135" s="16" t="s">
        <v>7143</v>
      </c>
      <c r="AN3135">
        <v>0.1</v>
      </c>
      <c r="AO3135">
        <f>VLOOKUP(TRIM(AL3135),'Parcela Dedutivel'!$A$1:$B$65536,2,FALSE)</f>
        <v>0</v>
      </c>
      <c r="AP3135" s="15">
        <f t="shared" si="500"/>
        <v>0</v>
      </c>
      <c r="AQ3135" s="16">
        <f t="shared" si="501"/>
        <v>0</v>
      </c>
      <c r="AV3135" s="18"/>
      <c r="AY3135" s="17"/>
      <c r="AZ3135" s="17"/>
    </row>
    <row r="3136" spans="1:52" hidden="1" x14ac:dyDescent="0.25">
      <c r="A3136" t="s">
        <v>26</v>
      </c>
      <c r="B3136" t="s">
        <v>6936</v>
      </c>
      <c r="C3136">
        <v>42338</v>
      </c>
      <c r="D3136" t="s">
        <v>2787</v>
      </c>
      <c r="E3136" t="s">
        <v>6979</v>
      </c>
      <c r="F3136" t="s">
        <v>29</v>
      </c>
      <c r="G3136">
        <v>3842.38</v>
      </c>
      <c r="H3136">
        <v>0</v>
      </c>
      <c r="I3136">
        <v>0</v>
      </c>
      <c r="J3136" t="s">
        <v>31</v>
      </c>
      <c r="K3136">
        <v>0</v>
      </c>
      <c r="L3136">
        <v>0</v>
      </c>
      <c r="M3136" t="s">
        <v>31</v>
      </c>
      <c r="N3136">
        <v>3201.98</v>
      </c>
      <c r="O3136">
        <v>640.4</v>
      </c>
      <c r="P3136" t="s">
        <v>2788</v>
      </c>
      <c r="Q3136">
        <v>3201.98</v>
      </c>
      <c r="R3136">
        <v>52.83</v>
      </c>
      <c r="S3136" t="s">
        <v>33</v>
      </c>
      <c r="T3136">
        <v>3201.98</v>
      </c>
      <c r="U3136">
        <v>243.35</v>
      </c>
      <c r="V3136" t="s">
        <v>33</v>
      </c>
      <c r="W3136" t="s">
        <v>407</v>
      </c>
      <c r="X3136" t="s">
        <v>191</v>
      </c>
      <c r="Y3136" t="s">
        <v>99</v>
      </c>
      <c r="Z3136" t="s">
        <v>6937</v>
      </c>
      <c r="AA3136" t="s">
        <v>6938</v>
      </c>
      <c r="AC3136" s="13" t="str">
        <f t="shared" si="494"/>
        <v>000169073</v>
      </c>
      <c r="AD3136" t="str">
        <f t="shared" si="495"/>
        <v>30/11/2015</v>
      </c>
      <c r="AE3136" t="str">
        <f t="shared" si="496"/>
        <v>88309620000581</v>
      </c>
      <c r="AF3136" s="14">
        <f t="shared" si="497"/>
        <v>3842.38</v>
      </c>
      <c r="AG3136">
        <f t="shared" si="498"/>
        <v>0</v>
      </c>
      <c r="AH3136">
        <f t="shared" si="499"/>
        <v>1</v>
      </c>
      <c r="AI3136" s="16">
        <v>6789624</v>
      </c>
      <c r="AJ3136" s="16" t="s">
        <v>7441</v>
      </c>
      <c r="AK3136" s="16" t="s">
        <v>6262</v>
      </c>
      <c r="AL3136" s="16" t="s">
        <v>3418</v>
      </c>
      <c r="AM3136" s="16" t="s">
        <v>7143</v>
      </c>
      <c r="AN3136">
        <v>0.4</v>
      </c>
      <c r="AO3136">
        <f>VLOOKUP(TRIM(AL3136),'Parcela Dedutivel'!$A$1:$B$65536,2,FALSE)</f>
        <v>0</v>
      </c>
      <c r="AP3136" s="15">
        <f t="shared" si="500"/>
        <v>0</v>
      </c>
      <c r="AQ3136" s="16">
        <f t="shared" si="501"/>
        <v>0</v>
      </c>
      <c r="AV3136" s="18"/>
      <c r="AY3136" s="17"/>
      <c r="AZ3136" s="17"/>
    </row>
    <row r="3137" spans="1:52" hidden="1" x14ac:dyDescent="0.25">
      <c r="A3137" t="s">
        <v>26</v>
      </c>
      <c r="B3137" t="s">
        <v>6946</v>
      </c>
      <c r="C3137">
        <v>42338</v>
      </c>
      <c r="D3137" t="s">
        <v>2787</v>
      </c>
      <c r="E3137" t="s">
        <v>6979</v>
      </c>
      <c r="F3137" t="s">
        <v>29</v>
      </c>
      <c r="G3137">
        <v>3842.38</v>
      </c>
      <c r="H3137">
        <v>0</v>
      </c>
      <c r="I3137">
        <v>0</v>
      </c>
      <c r="J3137" t="s">
        <v>31</v>
      </c>
      <c r="K3137">
        <v>0</v>
      </c>
      <c r="L3137">
        <v>0</v>
      </c>
      <c r="M3137" t="s">
        <v>31</v>
      </c>
      <c r="N3137">
        <v>3201.98</v>
      </c>
      <c r="O3137">
        <v>640.4</v>
      </c>
      <c r="P3137" t="s">
        <v>2788</v>
      </c>
      <c r="Q3137">
        <v>3201.98</v>
      </c>
      <c r="R3137">
        <v>52.83</v>
      </c>
      <c r="S3137" t="s">
        <v>33</v>
      </c>
      <c r="T3137">
        <v>3201.98</v>
      </c>
      <c r="U3137">
        <v>243.35</v>
      </c>
      <c r="V3137" t="s">
        <v>33</v>
      </c>
      <c r="W3137" t="s">
        <v>407</v>
      </c>
      <c r="X3137" t="s">
        <v>191</v>
      </c>
      <c r="Y3137" t="s">
        <v>99</v>
      </c>
      <c r="Z3137" t="s">
        <v>6937</v>
      </c>
      <c r="AA3137" t="s">
        <v>6938</v>
      </c>
      <c r="AC3137" s="13" t="str">
        <f t="shared" si="494"/>
        <v>000169075</v>
      </c>
      <c r="AD3137" t="str">
        <f t="shared" si="495"/>
        <v>30/11/2015</v>
      </c>
      <c r="AE3137" t="str">
        <f t="shared" si="496"/>
        <v>88309620000581</v>
      </c>
      <c r="AF3137" s="14">
        <f t="shared" si="497"/>
        <v>3842.38</v>
      </c>
      <c r="AG3137">
        <f t="shared" si="498"/>
        <v>0</v>
      </c>
      <c r="AH3137">
        <f t="shared" si="499"/>
        <v>1</v>
      </c>
      <c r="AI3137" s="16">
        <v>7810968</v>
      </c>
      <c r="AJ3137" s="16" t="s">
        <v>7826</v>
      </c>
      <c r="AK3137" s="16" t="s">
        <v>6263</v>
      </c>
      <c r="AL3137" s="16" t="s">
        <v>3637</v>
      </c>
      <c r="AM3137" s="16" t="s">
        <v>7193</v>
      </c>
      <c r="AN3137">
        <v>2</v>
      </c>
      <c r="AO3137" t="e">
        <f>VLOOKUP(TRIM(AL3137),'Parcela Dedutivel'!$A$1:$B$65536,2,FALSE)</f>
        <v>#N/A</v>
      </c>
      <c r="AP3137" s="15">
        <f t="shared" si="500"/>
        <v>0</v>
      </c>
      <c r="AQ3137" s="16">
        <f t="shared" si="501"/>
        <v>0</v>
      </c>
      <c r="AV3137" s="18"/>
      <c r="AY3137" s="17"/>
      <c r="AZ3137" s="17"/>
    </row>
    <row r="3138" spans="1:52" hidden="1" x14ac:dyDescent="0.25">
      <c r="A3138" t="s">
        <v>26</v>
      </c>
      <c r="B3138" t="s">
        <v>6947</v>
      </c>
      <c r="C3138">
        <v>42338</v>
      </c>
      <c r="D3138" t="s">
        <v>2804</v>
      </c>
      <c r="E3138" t="s">
        <v>6979</v>
      </c>
      <c r="F3138" t="s">
        <v>29</v>
      </c>
      <c r="G3138">
        <v>556.57000000000005</v>
      </c>
      <c r="H3138">
        <v>556.57000000000005</v>
      </c>
      <c r="I3138">
        <v>100.18</v>
      </c>
      <c r="J3138" t="s">
        <v>30</v>
      </c>
      <c r="K3138">
        <v>0</v>
      </c>
      <c r="L3138">
        <v>0</v>
      </c>
      <c r="M3138" t="s">
        <v>31</v>
      </c>
      <c r="N3138">
        <v>0</v>
      </c>
      <c r="O3138">
        <v>0</v>
      </c>
      <c r="P3138" t="s">
        <v>31</v>
      </c>
      <c r="Q3138">
        <v>556.57000000000005</v>
      </c>
      <c r="R3138">
        <v>9.18</v>
      </c>
      <c r="S3138" t="s">
        <v>33</v>
      </c>
      <c r="T3138">
        <v>556.57000000000005</v>
      </c>
      <c r="U3138">
        <v>42.300000000000004</v>
      </c>
      <c r="V3138" t="s">
        <v>33</v>
      </c>
      <c r="W3138" t="s">
        <v>33</v>
      </c>
      <c r="X3138" t="s">
        <v>3165</v>
      </c>
      <c r="Y3138" t="s">
        <v>2556</v>
      </c>
      <c r="Z3138" t="s">
        <v>5680</v>
      </c>
      <c r="AA3138" t="s">
        <v>5681</v>
      </c>
      <c r="AC3138" s="13" t="str">
        <f t="shared" si="494"/>
        <v>000169076</v>
      </c>
      <c r="AD3138" t="str">
        <f t="shared" si="495"/>
        <v>30/11/2015</v>
      </c>
      <c r="AE3138" t="str">
        <f t="shared" si="496"/>
        <v>02990605000607</v>
      </c>
      <c r="AF3138" s="14">
        <f t="shared" si="497"/>
        <v>556.57000000000005</v>
      </c>
      <c r="AG3138">
        <f t="shared" si="498"/>
        <v>0</v>
      </c>
      <c r="AH3138">
        <f t="shared" si="499"/>
        <v>1</v>
      </c>
      <c r="AI3138" s="16">
        <v>6798155</v>
      </c>
      <c r="AJ3138" s="16" t="s">
        <v>7530</v>
      </c>
      <c r="AK3138" s="16" t="s">
        <v>6265</v>
      </c>
      <c r="AL3138" s="16" t="s">
        <v>706</v>
      </c>
      <c r="AM3138" s="16" t="s">
        <v>7143</v>
      </c>
      <c r="AN3138">
        <v>18</v>
      </c>
      <c r="AO3138" t="e">
        <f>VLOOKUP(TRIM(AL3138),'Parcela Dedutivel'!$A$1:$B$65536,2,FALSE)</f>
        <v>#N/A</v>
      </c>
      <c r="AP3138" s="15">
        <f t="shared" si="500"/>
        <v>0</v>
      </c>
      <c r="AQ3138" s="16">
        <f t="shared" si="501"/>
        <v>0</v>
      </c>
      <c r="AV3138" s="18"/>
      <c r="AY3138" s="17"/>
      <c r="AZ3138" s="17"/>
    </row>
    <row r="3139" spans="1:52" hidden="1" x14ac:dyDescent="0.25">
      <c r="A3139" t="s">
        <v>26</v>
      </c>
      <c r="B3139" t="s">
        <v>6948</v>
      </c>
      <c r="C3139">
        <v>42338</v>
      </c>
      <c r="D3139" t="s">
        <v>2787</v>
      </c>
      <c r="E3139" t="s">
        <v>6979</v>
      </c>
      <c r="F3139" t="s">
        <v>29</v>
      </c>
      <c r="G3139">
        <v>9594.3000000000011</v>
      </c>
      <c r="H3139">
        <v>8342.8700000000008</v>
      </c>
      <c r="I3139">
        <v>1501.72</v>
      </c>
      <c r="J3139" t="s">
        <v>61</v>
      </c>
      <c r="K3139">
        <v>0</v>
      </c>
      <c r="L3139">
        <v>0</v>
      </c>
      <c r="M3139" t="s">
        <v>31</v>
      </c>
      <c r="N3139">
        <v>8342.8700000000008</v>
      </c>
      <c r="O3139">
        <v>1251.43</v>
      </c>
      <c r="P3139" t="s">
        <v>2788</v>
      </c>
      <c r="Q3139">
        <v>8342.8700000000008</v>
      </c>
      <c r="R3139">
        <v>137.66</v>
      </c>
      <c r="S3139" t="s">
        <v>33</v>
      </c>
      <c r="T3139">
        <v>8342.8700000000008</v>
      </c>
      <c r="U3139">
        <v>634.06000000000006</v>
      </c>
      <c r="V3139" t="s">
        <v>33</v>
      </c>
      <c r="W3139" t="s">
        <v>407</v>
      </c>
      <c r="X3139" t="s">
        <v>2426</v>
      </c>
      <c r="Y3139" t="s">
        <v>91</v>
      </c>
      <c r="Z3139" t="s">
        <v>3177</v>
      </c>
      <c r="AA3139" t="s">
        <v>3178</v>
      </c>
      <c r="AC3139" s="13" t="str">
        <f t="shared" ref="AC3139:AC3171" si="502">B3139</f>
        <v>000169077</v>
      </c>
      <c r="AD3139" t="str">
        <f t="shared" ref="AD3139:AD3171" si="503">TEXT(C3139,"dd/mm/aaaa")</f>
        <v>30/11/2015</v>
      </c>
      <c r="AE3139" t="str">
        <f t="shared" ref="AE3139:AE3171" si="504">VLOOKUP(X3139*1,AI:AJ,2,FALSE)</f>
        <v>88309620000662</v>
      </c>
      <c r="AF3139" s="14">
        <f t="shared" ref="AF3139:AF3171" si="505">G3139*1</f>
        <v>9594.3000000000011</v>
      </c>
      <c r="AG3139">
        <f t="shared" ref="AG3139:AG3171" si="506">SUMIF(AK:AK,B3139,AQ:AQ)</f>
        <v>0</v>
      </c>
      <c r="AH3139">
        <f t="shared" ref="AH3139:AH3171" si="507">IF(OR(LEFT(TRIM(D3139),1)="1",LEFT(TRIM(D3139),1)="2",LEFT(TRIM(D3139),1)="3"),-1,1)</f>
        <v>1</v>
      </c>
      <c r="AI3139" s="16">
        <v>6782684</v>
      </c>
      <c r="AJ3139" s="16" t="s">
        <v>7390</v>
      </c>
      <c r="AK3139" s="16" t="s">
        <v>6266</v>
      </c>
      <c r="AL3139" s="16" t="s">
        <v>643</v>
      </c>
      <c r="AM3139" s="16" t="s">
        <v>7193</v>
      </c>
      <c r="AN3139">
        <v>3</v>
      </c>
      <c r="AO3139" t="e">
        <f>VLOOKUP(TRIM(AL3139),'Parcela Dedutivel'!$A$1:$B$65536,2,FALSE)</f>
        <v>#N/A</v>
      </c>
      <c r="AP3139" s="15">
        <f t="shared" ref="AP3139:AP3202" si="508">IF(ISNA(AO3139),0,AO3139)</f>
        <v>0</v>
      </c>
      <c r="AQ3139" s="16">
        <f t="shared" ref="AQ3139:AQ3202" si="509">AP3139*AN3139</f>
        <v>0</v>
      </c>
      <c r="AV3139" s="18"/>
      <c r="AY3139" s="17"/>
      <c r="AZ3139" s="17"/>
    </row>
    <row r="3140" spans="1:52" hidden="1" x14ac:dyDescent="0.25">
      <c r="A3140" t="s">
        <v>26</v>
      </c>
      <c r="B3140" t="s">
        <v>6948</v>
      </c>
      <c r="C3140">
        <v>42338</v>
      </c>
      <c r="D3140" t="s">
        <v>2787</v>
      </c>
      <c r="E3140" t="s">
        <v>6979</v>
      </c>
      <c r="F3140" t="s">
        <v>29</v>
      </c>
      <c r="G3140">
        <v>23985.760000000002</v>
      </c>
      <c r="H3140">
        <v>20857.18</v>
      </c>
      <c r="I3140">
        <v>3754.29</v>
      </c>
      <c r="J3140" t="s">
        <v>61</v>
      </c>
      <c r="K3140">
        <v>0</v>
      </c>
      <c r="L3140">
        <v>0</v>
      </c>
      <c r="M3140" t="s">
        <v>31</v>
      </c>
      <c r="N3140">
        <v>20857.18</v>
      </c>
      <c r="O3140">
        <v>3128.58</v>
      </c>
      <c r="P3140" t="s">
        <v>2788</v>
      </c>
      <c r="Q3140">
        <v>20857.18</v>
      </c>
      <c r="R3140">
        <v>344.14</v>
      </c>
      <c r="S3140" t="s">
        <v>33</v>
      </c>
      <c r="T3140">
        <v>20857.18</v>
      </c>
      <c r="U3140">
        <v>1585.15</v>
      </c>
      <c r="V3140" t="s">
        <v>33</v>
      </c>
      <c r="W3140" t="s">
        <v>407</v>
      </c>
      <c r="X3140" t="s">
        <v>2426</v>
      </c>
      <c r="Y3140" t="s">
        <v>91</v>
      </c>
      <c r="Z3140" t="s">
        <v>3177</v>
      </c>
      <c r="AA3140" t="s">
        <v>3178</v>
      </c>
      <c r="AC3140" s="13" t="str">
        <f t="shared" si="502"/>
        <v>000169077</v>
      </c>
      <c r="AD3140" t="str">
        <f t="shared" si="503"/>
        <v>30/11/2015</v>
      </c>
      <c r="AE3140" t="str">
        <f t="shared" si="504"/>
        <v>88309620000662</v>
      </c>
      <c r="AF3140" s="14">
        <f t="shared" si="505"/>
        <v>23985.760000000002</v>
      </c>
      <c r="AG3140">
        <f t="shared" si="506"/>
        <v>0</v>
      </c>
      <c r="AH3140">
        <f t="shared" si="507"/>
        <v>1</v>
      </c>
      <c r="AI3140" s="16">
        <v>6782684</v>
      </c>
      <c r="AJ3140" s="16" t="s">
        <v>7390</v>
      </c>
      <c r="AK3140" s="16" t="s">
        <v>6266</v>
      </c>
      <c r="AL3140" s="16" t="s">
        <v>2838</v>
      </c>
      <c r="AM3140" s="16" t="s">
        <v>7193</v>
      </c>
      <c r="AN3140">
        <v>11</v>
      </c>
      <c r="AO3140" t="e">
        <f>VLOOKUP(TRIM(AL3140),'Parcela Dedutivel'!$A$1:$B$65536,2,FALSE)</f>
        <v>#N/A</v>
      </c>
      <c r="AP3140" s="15">
        <f t="shared" si="508"/>
        <v>0</v>
      </c>
      <c r="AQ3140" s="16">
        <f t="shared" si="509"/>
        <v>0</v>
      </c>
      <c r="AV3140" s="18"/>
      <c r="AY3140" s="17"/>
      <c r="AZ3140" s="17"/>
    </row>
    <row r="3141" spans="1:52" hidden="1" x14ac:dyDescent="0.25">
      <c r="A3141" t="s">
        <v>26</v>
      </c>
      <c r="B3141" t="s">
        <v>6948</v>
      </c>
      <c r="C3141">
        <v>42338</v>
      </c>
      <c r="D3141" t="s">
        <v>2787</v>
      </c>
      <c r="E3141" t="s">
        <v>6979</v>
      </c>
      <c r="F3141" t="s">
        <v>29</v>
      </c>
      <c r="G3141">
        <v>9594.3000000000011</v>
      </c>
      <c r="H3141">
        <v>8342.8700000000008</v>
      </c>
      <c r="I3141">
        <v>1501.72</v>
      </c>
      <c r="J3141" t="s">
        <v>61</v>
      </c>
      <c r="K3141">
        <v>0</v>
      </c>
      <c r="L3141">
        <v>0</v>
      </c>
      <c r="M3141" t="s">
        <v>31</v>
      </c>
      <c r="N3141">
        <v>8342.8700000000008</v>
      </c>
      <c r="O3141">
        <v>1251.43</v>
      </c>
      <c r="P3141" t="s">
        <v>2788</v>
      </c>
      <c r="Q3141">
        <v>8342.8700000000008</v>
      </c>
      <c r="R3141">
        <v>137.66</v>
      </c>
      <c r="S3141" t="s">
        <v>33</v>
      </c>
      <c r="T3141">
        <v>8342.8700000000008</v>
      </c>
      <c r="U3141">
        <v>634.06000000000006</v>
      </c>
      <c r="V3141" t="s">
        <v>33</v>
      </c>
      <c r="W3141" t="s">
        <v>407</v>
      </c>
      <c r="X3141" t="s">
        <v>2426</v>
      </c>
      <c r="Y3141" t="s">
        <v>91</v>
      </c>
      <c r="Z3141" t="s">
        <v>3177</v>
      </c>
      <c r="AA3141" t="s">
        <v>3178</v>
      </c>
      <c r="AC3141" s="13" t="str">
        <f t="shared" si="502"/>
        <v>000169077</v>
      </c>
      <c r="AD3141" t="str">
        <f t="shared" si="503"/>
        <v>30/11/2015</v>
      </c>
      <c r="AE3141" t="str">
        <f t="shared" si="504"/>
        <v>88309620000662</v>
      </c>
      <c r="AF3141" s="14">
        <f t="shared" si="505"/>
        <v>9594.3000000000011</v>
      </c>
      <c r="AG3141">
        <f t="shared" si="506"/>
        <v>0</v>
      </c>
      <c r="AH3141">
        <f t="shared" si="507"/>
        <v>1</v>
      </c>
      <c r="AI3141" s="16">
        <v>6783616</v>
      </c>
      <c r="AJ3141" s="16" t="s">
        <v>7467</v>
      </c>
      <c r="AK3141" s="16" t="s">
        <v>6047</v>
      </c>
      <c r="AL3141" s="16" t="s">
        <v>3235</v>
      </c>
      <c r="AM3141" s="16" t="s">
        <v>7193</v>
      </c>
      <c r="AN3141">
        <v>5</v>
      </c>
      <c r="AO3141" t="e">
        <f>VLOOKUP(TRIM(AL3141),'Parcela Dedutivel'!$A$1:$B$65536,2,FALSE)</f>
        <v>#N/A</v>
      </c>
      <c r="AP3141" s="15">
        <f t="shared" si="508"/>
        <v>0</v>
      </c>
      <c r="AQ3141" s="16">
        <f t="shared" si="509"/>
        <v>0</v>
      </c>
      <c r="AV3141" s="18"/>
      <c r="AY3141" s="17"/>
      <c r="AZ3141" s="17"/>
    </row>
    <row r="3142" spans="1:52" hidden="1" x14ac:dyDescent="0.25">
      <c r="A3142" t="s">
        <v>26</v>
      </c>
      <c r="B3142" t="s">
        <v>6949</v>
      </c>
      <c r="C3142">
        <v>42338</v>
      </c>
      <c r="D3142" t="s">
        <v>2804</v>
      </c>
      <c r="E3142" t="s">
        <v>6979</v>
      </c>
      <c r="F3142" t="s">
        <v>29</v>
      </c>
      <c r="G3142">
        <v>867.65</v>
      </c>
      <c r="H3142">
        <v>867.65</v>
      </c>
      <c r="I3142">
        <v>156.18</v>
      </c>
      <c r="J3142" t="s">
        <v>30</v>
      </c>
      <c r="K3142">
        <v>0</v>
      </c>
      <c r="L3142">
        <v>0</v>
      </c>
      <c r="M3142" t="s">
        <v>31</v>
      </c>
      <c r="N3142">
        <v>0</v>
      </c>
      <c r="O3142">
        <v>0</v>
      </c>
      <c r="P3142" t="s">
        <v>31</v>
      </c>
      <c r="Q3142">
        <v>867.65</v>
      </c>
      <c r="R3142">
        <v>14.32</v>
      </c>
      <c r="S3142" t="s">
        <v>33</v>
      </c>
      <c r="T3142">
        <v>867.65</v>
      </c>
      <c r="U3142">
        <v>65.94</v>
      </c>
      <c r="V3142" t="s">
        <v>33</v>
      </c>
      <c r="W3142" t="s">
        <v>33</v>
      </c>
      <c r="X3142" t="s">
        <v>2799</v>
      </c>
      <c r="Y3142" t="s">
        <v>1378</v>
      </c>
      <c r="Z3142" t="s">
        <v>3325</v>
      </c>
      <c r="AA3142" t="s">
        <v>3326</v>
      </c>
      <c r="AC3142" s="13" t="str">
        <f t="shared" si="502"/>
        <v>000169078</v>
      </c>
      <c r="AD3142" t="str">
        <f t="shared" si="503"/>
        <v>30/11/2015</v>
      </c>
      <c r="AE3142" t="str">
        <f t="shared" si="504"/>
        <v>59104422005704</v>
      </c>
      <c r="AF3142" s="14">
        <f t="shared" si="505"/>
        <v>867.65</v>
      </c>
      <c r="AG3142">
        <f t="shared" si="506"/>
        <v>0</v>
      </c>
      <c r="AH3142">
        <f t="shared" si="507"/>
        <v>1</v>
      </c>
      <c r="AI3142" s="16">
        <v>6782684</v>
      </c>
      <c r="AJ3142" s="16" t="s">
        <v>7390</v>
      </c>
      <c r="AK3142" s="16" t="s">
        <v>6266</v>
      </c>
      <c r="AL3142" s="16" t="s">
        <v>1524</v>
      </c>
      <c r="AM3142" s="16" t="s">
        <v>7193</v>
      </c>
      <c r="AN3142">
        <v>14</v>
      </c>
      <c r="AO3142" t="e">
        <f>VLOOKUP(TRIM(AL3142),'Parcela Dedutivel'!$A$1:$B$65536,2,FALSE)</f>
        <v>#N/A</v>
      </c>
      <c r="AP3142" s="15">
        <f t="shared" si="508"/>
        <v>0</v>
      </c>
      <c r="AQ3142" s="16">
        <f t="shared" si="509"/>
        <v>0</v>
      </c>
      <c r="AV3142" s="18"/>
      <c r="AY3142" s="17"/>
      <c r="AZ3142" s="17"/>
    </row>
    <row r="3143" spans="1:52" hidden="1" x14ac:dyDescent="0.25">
      <c r="A3143" t="s">
        <v>26</v>
      </c>
      <c r="B3143" t="s">
        <v>6950</v>
      </c>
      <c r="C3143">
        <v>42338</v>
      </c>
      <c r="D3143" t="s">
        <v>2804</v>
      </c>
      <c r="E3143" t="s">
        <v>6979</v>
      </c>
      <c r="F3143" t="s">
        <v>29</v>
      </c>
      <c r="G3143">
        <v>654.69000000000005</v>
      </c>
      <c r="H3143">
        <v>654.69000000000005</v>
      </c>
      <c r="I3143">
        <v>117.84</v>
      </c>
      <c r="J3143" t="s">
        <v>30</v>
      </c>
      <c r="K3143">
        <v>0</v>
      </c>
      <c r="L3143">
        <v>0</v>
      </c>
      <c r="M3143" t="s">
        <v>31</v>
      </c>
      <c r="N3143">
        <v>0</v>
      </c>
      <c r="O3143">
        <v>0</v>
      </c>
      <c r="P3143" t="s">
        <v>31</v>
      </c>
      <c r="Q3143">
        <v>654.69000000000005</v>
      </c>
      <c r="R3143">
        <v>10.8</v>
      </c>
      <c r="S3143" t="s">
        <v>33</v>
      </c>
      <c r="T3143">
        <v>654.69000000000005</v>
      </c>
      <c r="U3143">
        <v>49.76</v>
      </c>
      <c r="V3143" t="s">
        <v>33</v>
      </c>
      <c r="W3143" t="s">
        <v>33</v>
      </c>
      <c r="X3143" t="s">
        <v>2799</v>
      </c>
      <c r="Y3143" t="s">
        <v>1378</v>
      </c>
      <c r="Z3143" t="s">
        <v>3325</v>
      </c>
      <c r="AA3143" t="s">
        <v>3326</v>
      </c>
      <c r="AC3143" s="13" t="str">
        <f t="shared" si="502"/>
        <v>000169079</v>
      </c>
      <c r="AD3143" t="str">
        <f t="shared" si="503"/>
        <v>30/11/2015</v>
      </c>
      <c r="AE3143" t="str">
        <f t="shared" si="504"/>
        <v>59104422005704</v>
      </c>
      <c r="AF3143" s="14">
        <f t="shared" si="505"/>
        <v>654.69000000000005</v>
      </c>
      <c r="AG3143">
        <f t="shared" si="506"/>
        <v>0</v>
      </c>
      <c r="AH3143">
        <f t="shared" si="507"/>
        <v>1</v>
      </c>
      <c r="AI3143" s="16">
        <v>6783616</v>
      </c>
      <c r="AJ3143" s="16" t="s">
        <v>7467</v>
      </c>
      <c r="AK3143" s="16" t="s">
        <v>6047</v>
      </c>
      <c r="AL3143" s="16" t="s">
        <v>1725</v>
      </c>
      <c r="AM3143" s="16" t="s">
        <v>7193</v>
      </c>
      <c r="AN3143">
        <v>5</v>
      </c>
      <c r="AO3143" t="e">
        <f>VLOOKUP(TRIM(AL3143),'Parcela Dedutivel'!$A$1:$B$65536,2,FALSE)</f>
        <v>#N/A</v>
      </c>
      <c r="AP3143" s="15">
        <f t="shared" si="508"/>
        <v>0</v>
      </c>
      <c r="AQ3143" s="16">
        <f t="shared" si="509"/>
        <v>0</v>
      </c>
      <c r="AV3143" s="18"/>
      <c r="AY3143" s="17"/>
      <c r="AZ3143" s="17"/>
    </row>
    <row r="3144" spans="1:52" hidden="1" x14ac:dyDescent="0.25">
      <c r="A3144" t="s">
        <v>26</v>
      </c>
      <c r="B3144" t="s">
        <v>6953</v>
      </c>
      <c r="C3144">
        <v>42338</v>
      </c>
      <c r="D3144" t="s">
        <v>2841</v>
      </c>
      <c r="E3144" t="s">
        <v>6979</v>
      </c>
      <c r="F3144" t="s">
        <v>411</v>
      </c>
      <c r="G3144">
        <v>1312.5</v>
      </c>
      <c r="H3144">
        <v>1141.3</v>
      </c>
      <c r="I3144">
        <v>45.65</v>
      </c>
      <c r="J3144" t="s">
        <v>61</v>
      </c>
      <c r="K3144">
        <v>0</v>
      </c>
      <c r="L3144">
        <v>0</v>
      </c>
      <c r="M3144" t="s">
        <v>31</v>
      </c>
      <c r="N3144">
        <v>1141.3</v>
      </c>
      <c r="O3144">
        <v>171.20000000000002</v>
      </c>
      <c r="P3144" t="s">
        <v>2788</v>
      </c>
      <c r="Q3144">
        <v>1141.3</v>
      </c>
      <c r="R3144">
        <v>18.830000000000002</v>
      </c>
      <c r="S3144" t="s">
        <v>33</v>
      </c>
      <c r="T3144">
        <v>1141.3</v>
      </c>
      <c r="U3144">
        <v>86.74</v>
      </c>
      <c r="V3144" t="s">
        <v>33</v>
      </c>
      <c r="W3144" t="s">
        <v>33</v>
      </c>
      <c r="X3144" t="s">
        <v>3298</v>
      </c>
      <c r="Y3144" t="s">
        <v>91</v>
      </c>
      <c r="Z3144" t="s">
        <v>3666</v>
      </c>
      <c r="AA3144" t="s">
        <v>3667</v>
      </c>
      <c r="AC3144" s="13" t="str">
        <f t="shared" si="502"/>
        <v>000169082</v>
      </c>
      <c r="AD3144" t="str">
        <f t="shared" si="503"/>
        <v>30/11/2015</v>
      </c>
      <c r="AE3144" t="str">
        <f t="shared" si="504"/>
        <v>10922926000198</v>
      </c>
      <c r="AF3144" s="14">
        <f t="shared" si="505"/>
        <v>1312.5</v>
      </c>
      <c r="AG3144">
        <f t="shared" si="506"/>
        <v>0</v>
      </c>
      <c r="AH3144">
        <f t="shared" si="507"/>
        <v>1</v>
      </c>
      <c r="AI3144" s="16">
        <v>6782684</v>
      </c>
      <c r="AJ3144" s="16" t="s">
        <v>7390</v>
      </c>
      <c r="AK3144" s="16" t="s">
        <v>6266</v>
      </c>
      <c r="AL3144" s="16" t="s">
        <v>6057</v>
      </c>
      <c r="AM3144" s="16" t="s">
        <v>7193</v>
      </c>
      <c r="AN3144">
        <v>1</v>
      </c>
      <c r="AO3144" t="e">
        <f>VLOOKUP(TRIM(AL3144),'Parcela Dedutivel'!$A$1:$B$65536,2,FALSE)</f>
        <v>#N/A</v>
      </c>
      <c r="AP3144" s="15">
        <f t="shared" si="508"/>
        <v>0</v>
      </c>
      <c r="AQ3144" s="16">
        <f t="shared" si="509"/>
        <v>0</v>
      </c>
      <c r="AV3144" s="18"/>
      <c r="AY3144" s="17"/>
      <c r="AZ3144" s="17"/>
    </row>
    <row r="3145" spans="1:52" hidden="1" x14ac:dyDescent="0.25">
      <c r="A3145" t="s">
        <v>26</v>
      </c>
      <c r="B3145" t="s">
        <v>6954</v>
      </c>
      <c r="C3145">
        <v>42338</v>
      </c>
      <c r="D3145" t="s">
        <v>2804</v>
      </c>
      <c r="E3145" t="s">
        <v>6979</v>
      </c>
      <c r="F3145" t="s">
        <v>29</v>
      </c>
      <c r="G3145">
        <v>865.2</v>
      </c>
      <c r="H3145">
        <v>0</v>
      </c>
      <c r="I3145">
        <v>0</v>
      </c>
      <c r="J3145" t="s">
        <v>31</v>
      </c>
      <c r="K3145">
        <v>0</v>
      </c>
      <c r="L3145">
        <v>0</v>
      </c>
      <c r="M3145" t="s">
        <v>31</v>
      </c>
      <c r="N3145">
        <v>0</v>
      </c>
      <c r="O3145">
        <v>0</v>
      </c>
      <c r="P3145" t="s">
        <v>31</v>
      </c>
      <c r="Q3145">
        <v>865.2</v>
      </c>
      <c r="R3145">
        <v>14.280000000000001</v>
      </c>
      <c r="S3145" t="s">
        <v>33</v>
      </c>
      <c r="T3145">
        <v>865.2</v>
      </c>
      <c r="U3145">
        <v>65.760000000000005</v>
      </c>
      <c r="V3145" t="s">
        <v>33</v>
      </c>
      <c r="W3145" t="s">
        <v>33</v>
      </c>
      <c r="X3145" t="s">
        <v>2743</v>
      </c>
      <c r="Y3145" t="s">
        <v>91</v>
      </c>
      <c r="Z3145" t="s">
        <v>6955</v>
      </c>
      <c r="AA3145" t="s">
        <v>6956</v>
      </c>
      <c r="AC3145" s="13" t="str">
        <f t="shared" si="502"/>
        <v>000169083</v>
      </c>
      <c r="AD3145" t="str">
        <f t="shared" si="503"/>
        <v>30/11/2015</v>
      </c>
      <c r="AE3145" t="str">
        <f t="shared" si="504"/>
        <v>01498525000161</v>
      </c>
      <c r="AF3145" s="14">
        <f t="shared" si="505"/>
        <v>865.2</v>
      </c>
      <c r="AG3145">
        <f t="shared" si="506"/>
        <v>0</v>
      </c>
      <c r="AH3145">
        <f t="shared" si="507"/>
        <v>1</v>
      </c>
      <c r="AI3145" s="16">
        <v>6952958</v>
      </c>
      <c r="AJ3145" s="16" t="s">
        <v>7526</v>
      </c>
      <c r="AK3145" s="16" t="s">
        <v>6048</v>
      </c>
      <c r="AL3145" s="16" t="s">
        <v>6049</v>
      </c>
      <c r="AM3145" s="16" t="s">
        <v>7143</v>
      </c>
      <c r="AN3145">
        <v>6000</v>
      </c>
      <c r="AO3145">
        <f>VLOOKUP(TRIM(AL3145),'Parcela Dedutivel'!$A$1:$B$65536,2,FALSE)</f>
        <v>0</v>
      </c>
      <c r="AP3145" s="15">
        <f t="shared" si="508"/>
        <v>0</v>
      </c>
      <c r="AQ3145" s="16">
        <f t="shared" si="509"/>
        <v>0</v>
      </c>
      <c r="AV3145" s="18"/>
      <c r="AY3145" s="17"/>
      <c r="AZ3145" s="17"/>
    </row>
    <row r="3146" spans="1:52" hidden="1" x14ac:dyDescent="0.25">
      <c r="A3146" t="s">
        <v>26</v>
      </c>
      <c r="B3146" t="s">
        <v>6957</v>
      </c>
      <c r="C3146">
        <v>42338</v>
      </c>
      <c r="D3146" t="s">
        <v>2787</v>
      </c>
      <c r="E3146" t="s">
        <v>6979</v>
      </c>
      <c r="F3146" t="s">
        <v>29</v>
      </c>
      <c r="G3146">
        <v>1459.67</v>
      </c>
      <c r="H3146">
        <v>1269.28</v>
      </c>
      <c r="I3146">
        <v>228.47</v>
      </c>
      <c r="J3146" t="s">
        <v>61</v>
      </c>
      <c r="K3146">
        <v>0</v>
      </c>
      <c r="L3146">
        <v>0</v>
      </c>
      <c r="M3146" t="s">
        <v>31</v>
      </c>
      <c r="N3146">
        <v>1269.28</v>
      </c>
      <c r="O3146">
        <v>190.39000000000001</v>
      </c>
      <c r="P3146" t="s">
        <v>2788</v>
      </c>
      <c r="Q3146">
        <v>1269.28</v>
      </c>
      <c r="R3146">
        <v>20.94</v>
      </c>
      <c r="S3146" t="s">
        <v>33</v>
      </c>
      <c r="T3146">
        <v>1269.28</v>
      </c>
      <c r="U3146">
        <v>96.47</v>
      </c>
      <c r="V3146" t="s">
        <v>33</v>
      </c>
      <c r="W3146" t="s">
        <v>33</v>
      </c>
      <c r="X3146" t="s">
        <v>2747</v>
      </c>
      <c r="Y3146" t="s">
        <v>44</v>
      </c>
      <c r="Z3146" t="s">
        <v>666</v>
      </c>
      <c r="AA3146" t="s">
        <v>667</v>
      </c>
      <c r="AC3146" s="13" t="str">
        <f t="shared" si="502"/>
        <v>000169084</v>
      </c>
      <c r="AD3146" t="str">
        <f t="shared" si="503"/>
        <v>30/11/2015</v>
      </c>
      <c r="AE3146" t="str">
        <f t="shared" si="504"/>
        <v>59578948000171</v>
      </c>
      <c r="AF3146" s="14">
        <f t="shared" si="505"/>
        <v>1459.67</v>
      </c>
      <c r="AG3146">
        <f t="shared" si="506"/>
        <v>0</v>
      </c>
      <c r="AH3146">
        <f t="shared" si="507"/>
        <v>1</v>
      </c>
      <c r="AI3146" s="16">
        <v>6789624</v>
      </c>
      <c r="AJ3146" s="16" t="s">
        <v>7441</v>
      </c>
      <c r="AK3146" s="16" t="s">
        <v>6267</v>
      </c>
      <c r="AL3146" s="16" t="s">
        <v>6268</v>
      </c>
      <c r="AM3146" s="16" t="s">
        <v>7143</v>
      </c>
      <c r="AN3146">
        <v>0.1</v>
      </c>
      <c r="AO3146">
        <f>VLOOKUP(TRIM(AL3146),'Parcela Dedutivel'!$A$1:$B$65536,2,FALSE)</f>
        <v>0</v>
      </c>
      <c r="AP3146" s="15">
        <f t="shared" si="508"/>
        <v>0</v>
      </c>
      <c r="AQ3146" s="16">
        <f t="shared" si="509"/>
        <v>0</v>
      </c>
      <c r="AV3146" s="18"/>
      <c r="AY3146" s="17"/>
      <c r="AZ3146" s="17"/>
    </row>
    <row r="3147" spans="1:52" hidden="1" x14ac:dyDescent="0.25">
      <c r="A3147" t="s">
        <v>26</v>
      </c>
      <c r="B3147" t="s">
        <v>6958</v>
      </c>
      <c r="C3147">
        <v>42338</v>
      </c>
      <c r="D3147" t="s">
        <v>2841</v>
      </c>
      <c r="E3147" t="s">
        <v>6979</v>
      </c>
      <c r="F3147" t="s">
        <v>179</v>
      </c>
      <c r="G3147">
        <v>1956.93</v>
      </c>
      <c r="H3147">
        <v>1956.93</v>
      </c>
      <c r="I3147">
        <v>78.28</v>
      </c>
      <c r="J3147" t="s">
        <v>61</v>
      </c>
      <c r="K3147">
        <v>0</v>
      </c>
      <c r="L3147">
        <v>0</v>
      </c>
      <c r="M3147" t="s">
        <v>31</v>
      </c>
      <c r="N3147">
        <v>0</v>
      </c>
      <c r="O3147">
        <v>0</v>
      </c>
      <c r="P3147" t="s">
        <v>31</v>
      </c>
      <c r="Q3147">
        <v>1956.93</v>
      </c>
      <c r="R3147">
        <v>32.29</v>
      </c>
      <c r="S3147" t="s">
        <v>33</v>
      </c>
      <c r="T3147">
        <v>1956.93</v>
      </c>
      <c r="U3147">
        <v>148.72999999999999</v>
      </c>
      <c r="V3147" t="s">
        <v>33</v>
      </c>
      <c r="W3147" t="s">
        <v>33</v>
      </c>
      <c r="X3147" t="s">
        <v>3471</v>
      </c>
      <c r="Y3147" t="s">
        <v>240</v>
      </c>
      <c r="Z3147" t="s">
        <v>2324</v>
      </c>
      <c r="AA3147" t="s">
        <v>2325</v>
      </c>
      <c r="AC3147" s="13" t="str">
        <f t="shared" si="502"/>
        <v>000169085</v>
      </c>
      <c r="AD3147" t="str">
        <f t="shared" si="503"/>
        <v>30/11/2015</v>
      </c>
      <c r="AE3147" t="str">
        <f t="shared" si="504"/>
        <v>05381281000193</v>
      </c>
      <c r="AF3147" s="14">
        <f t="shared" si="505"/>
        <v>1956.93</v>
      </c>
      <c r="AG3147">
        <f t="shared" si="506"/>
        <v>0</v>
      </c>
      <c r="AH3147">
        <f t="shared" si="507"/>
        <v>1</v>
      </c>
      <c r="AI3147" s="16">
        <v>6790203</v>
      </c>
      <c r="AJ3147" s="16" t="s">
        <v>7827</v>
      </c>
      <c r="AK3147" s="16" t="s">
        <v>6051</v>
      </c>
      <c r="AL3147" s="16" t="s">
        <v>3218</v>
      </c>
      <c r="AM3147" s="16" t="s">
        <v>7193</v>
      </c>
      <c r="AN3147">
        <v>3</v>
      </c>
      <c r="AO3147" t="e">
        <f>VLOOKUP(TRIM(AL3147),'Parcela Dedutivel'!$A$1:$B$65536,2,FALSE)</f>
        <v>#N/A</v>
      </c>
      <c r="AP3147" s="15">
        <f t="shared" si="508"/>
        <v>0</v>
      </c>
      <c r="AQ3147" s="16">
        <f t="shared" si="509"/>
        <v>0</v>
      </c>
      <c r="AV3147" s="18"/>
      <c r="AY3147" s="17"/>
      <c r="AZ3147" s="17"/>
    </row>
    <row r="3148" spans="1:52" hidden="1" x14ac:dyDescent="0.25">
      <c r="A3148" t="s">
        <v>26</v>
      </c>
      <c r="B3148" t="s">
        <v>6959</v>
      </c>
      <c r="C3148">
        <v>42338</v>
      </c>
      <c r="D3148" t="s">
        <v>2787</v>
      </c>
      <c r="E3148" t="s">
        <v>6979</v>
      </c>
      <c r="F3148" t="s">
        <v>29</v>
      </c>
      <c r="G3148">
        <v>603.22</v>
      </c>
      <c r="H3148">
        <v>502.68</v>
      </c>
      <c r="I3148">
        <v>90.48</v>
      </c>
      <c r="J3148" t="s">
        <v>61</v>
      </c>
      <c r="K3148">
        <v>0</v>
      </c>
      <c r="L3148">
        <v>0</v>
      </c>
      <c r="M3148" t="s">
        <v>31</v>
      </c>
      <c r="N3148">
        <v>502.68</v>
      </c>
      <c r="O3148">
        <v>100.54</v>
      </c>
      <c r="P3148" t="s">
        <v>2788</v>
      </c>
      <c r="Q3148">
        <v>502.68</v>
      </c>
      <c r="R3148">
        <v>8.2900000000000009</v>
      </c>
      <c r="S3148" t="s">
        <v>33</v>
      </c>
      <c r="T3148">
        <v>502.68</v>
      </c>
      <c r="U3148">
        <v>38.200000000000003</v>
      </c>
      <c r="V3148" t="s">
        <v>33</v>
      </c>
      <c r="W3148" t="s">
        <v>33</v>
      </c>
      <c r="X3148" t="s">
        <v>641</v>
      </c>
      <c r="Y3148" t="s">
        <v>99</v>
      </c>
      <c r="Z3148" t="s">
        <v>2501</v>
      </c>
      <c r="AA3148" t="s">
        <v>2502</v>
      </c>
      <c r="AC3148" s="13" t="str">
        <f t="shared" si="502"/>
        <v>000169086</v>
      </c>
      <c r="AD3148" t="str">
        <f t="shared" si="503"/>
        <v>30/11/2015</v>
      </c>
      <c r="AE3148" t="str">
        <f t="shared" si="504"/>
        <v>59578948000414</v>
      </c>
      <c r="AF3148" s="14">
        <f t="shared" si="505"/>
        <v>603.22</v>
      </c>
      <c r="AG3148">
        <f t="shared" si="506"/>
        <v>0</v>
      </c>
      <c r="AH3148">
        <f t="shared" si="507"/>
        <v>1</v>
      </c>
      <c r="AI3148" s="16">
        <v>6789624</v>
      </c>
      <c r="AJ3148" s="16" t="s">
        <v>7441</v>
      </c>
      <c r="AK3148" s="16" t="s">
        <v>6267</v>
      </c>
      <c r="AL3148" s="16" t="s">
        <v>3418</v>
      </c>
      <c r="AM3148" s="16" t="s">
        <v>7143</v>
      </c>
      <c r="AN3148">
        <v>0.25</v>
      </c>
      <c r="AO3148">
        <f>VLOOKUP(TRIM(AL3148),'Parcela Dedutivel'!$A$1:$B$65536,2,FALSE)</f>
        <v>0</v>
      </c>
      <c r="AP3148" s="15">
        <f t="shared" si="508"/>
        <v>0</v>
      </c>
      <c r="AQ3148" s="16">
        <f t="shared" si="509"/>
        <v>0</v>
      </c>
      <c r="AV3148" s="18"/>
      <c r="AY3148" s="17"/>
      <c r="AZ3148" s="17"/>
    </row>
    <row r="3149" spans="1:52" hidden="1" x14ac:dyDescent="0.25">
      <c r="A3149" t="s">
        <v>26</v>
      </c>
      <c r="B3149" t="s">
        <v>6960</v>
      </c>
      <c r="C3149">
        <v>42338</v>
      </c>
      <c r="D3149" t="s">
        <v>2787</v>
      </c>
      <c r="E3149" t="s">
        <v>6979</v>
      </c>
      <c r="F3149" t="s">
        <v>29</v>
      </c>
      <c r="G3149">
        <v>238.57000000000002</v>
      </c>
      <c r="H3149">
        <v>207.45000000000002</v>
      </c>
      <c r="I3149">
        <v>37.340000000000003</v>
      </c>
      <c r="J3149" t="s">
        <v>61</v>
      </c>
      <c r="K3149">
        <v>0</v>
      </c>
      <c r="L3149">
        <v>0</v>
      </c>
      <c r="M3149" t="s">
        <v>31</v>
      </c>
      <c r="N3149">
        <v>207.45000000000002</v>
      </c>
      <c r="O3149">
        <v>31.12</v>
      </c>
      <c r="P3149" t="s">
        <v>2788</v>
      </c>
      <c r="Q3149">
        <v>207.45000000000002</v>
      </c>
      <c r="R3149">
        <v>3.42</v>
      </c>
      <c r="S3149" t="s">
        <v>33</v>
      </c>
      <c r="T3149">
        <v>207.45000000000002</v>
      </c>
      <c r="U3149">
        <v>15.77</v>
      </c>
      <c r="V3149" t="s">
        <v>33</v>
      </c>
      <c r="W3149" t="s">
        <v>33</v>
      </c>
      <c r="X3149" t="s">
        <v>641</v>
      </c>
      <c r="Y3149" t="s">
        <v>91</v>
      </c>
      <c r="Z3149" t="s">
        <v>1278</v>
      </c>
      <c r="AA3149" t="s">
        <v>1279</v>
      </c>
      <c r="AC3149" s="13" t="str">
        <f t="shared" si="502"/>
        <v>000169087</v>
      </c>
      <c r="AD3149" t="str">
        <f t="shared" si="503"/>
        <v>30/11/2015</v>
      </c>
      <c r="AE3149" t="str">
        <f t="shared" si="504"/>
        <v>59578948000414</v>
      </c>
      <c r="AF3149" s="14">
        <f t="shared" si="505"/>
        <v>238.57000000000002</v>
      </c>
      <c r="AG3149">
        <f t="shared" si="506"/>
        <v>0</v>
      </c>
      <c r="AH3149">
        <f t="shared" si="507"/>
        <v>1</v>
      </c>
      <c r="AI3149" s="16">
        <v>7465515</v>
      </c>
      <c r="AJ3149" s="16" t="s">
        <v>7434</v>
      </c>
      <c r="AK3149" s="16" t="s">
        <v>6270</v>
      </c>
      <c r="AL3149" s="16" t="s">
        <v>6271</v>
      </c>
      <c r="AM3149" s="16" t="s">
        <v>7143</v>
      </c>
      <c r="AN3149">
        <v>1000</v>
      </c>
      <c r="AO3149">
        <f>VLOOKUP(TRIM(AL3149),'Parcela Dedutivel'!$A$1:$B$65536,2,FALSE)</f>
        <v>0</v>
      </c>
      <c r="AP3149" s="15">
        <f t="shared" si="508"/>
        <v>0</v>
      </c>
      <c r="AQ3149" s="16">
        <f t="shared" si="509"/>
        <v>0</v>
      </c>
      <c r="AV3149" s="18"/>
      <c r="AY3149" s="17"/>
      <c r="AZ3149" s="17"/>
    </row>
    <row r="3150" spans="1:52" hidden="1" x14ac:dyDescent="0.25">
      <c r="A3150" t="s">
        <v>26</v>
      </c>
      <c r="B3150" t="s">
        <v>6961</v>
      </c>
      <c r="C3150">
        <v>42338</v>
      </c>
      <c r="D3150" t="s">
        <v>2841</v>
      </c>
      <c r="E3150" t="s">
        <v>6979</v>
      </c>
      <c r="F3150" t="s">
        <v>393</v>
      </c>
      <c r="G3150">
        <v>1391.05</v>
      </c>
      <c r="H3150">
        <v>1391.05</v>
      </c>
      <c r="I3150">
        <v>166.93</v>
      </c>
      <c r="J3150" t="s">
        <v>30</v>
      </c>
      <c r="K3150">
        <v>0</v>
      </c>
      <c r="L3150">
        <v>0</v>
      </c>
      <c r="M3150" t="s">
        <v>31</v>
      </c>
      <c r="N3150">
        <v>0</v>
      </c>
      <c r="O3150">
        <v>0</v>
      </c>
      <c r="P3150" t="s">
        <v>31</v>
      </c>
      <c r="Q3150">
        <v>1391.05</v>
      </c>
      <c r="R3150">
        <v>22.95</v>
      </c>
      <c r="S3150" t="s">
        <v>33</v>
      </c>
      <c r="T3150">
        <v>1391.05</v>
      </c>
      <c r="U3150">
        <v>105.72</v>
      </c>
      <c r="V3150" t="s">
        <v>33</v>
      </c>
      <c r="W3150" t="s">
        <v>33</v>
      </c>
      <c r="X3150" t="s">
        <v>6962</v>
      </c>
      <c r="Y3150" t="s">
        <v>142</v>
      </c>
      <c r="Z3150" t="s">
        <v>3650</v>
      </c>
      <c r="AA3150" t="s">
        <v>3651</v>
      </c>
      <c r="AC3150" s="13" t="str">
        <f t="shared" si="502"/>
        <v>000169088</v>
      </c>
      <c r="AD3150" t="str">
        <f t="shared" si="503"/>
        <v>30/11/2015</v>
      </c>
      <c r="AE3150" t="str">
        <f t="shared" si="504"/>
        <v>11515056000286</v>
      </c>
      <c r="AF3150" s="14">
        <f t="shared" si="505"/>
        <v>1391.05</v>
      </c>
      <c r="AG3150">
        <f t="shared" si="506"/>
        <v>0</v>
      </c>
      <c r="AH3150">
        <f t="shared" si="507"/>
        <v>1</v>
      </c>
      <c r="AI3150" s="16">
        <v>6786453</v>
      </c>
      <c r="AJ3150" s="16" t="s">
        <v>7519</v>
      </c>
      <c r="AK3150" s="16" t="s">
        <v>6053</v>
      </c>
      <c r="AL3150" s="16" t="s">
        <v>5986</v>
      </c>
      <c r="AM3150" s="16" t="s">
        <v>7143</v>
      </c>
      <c r="AN3150">
        <v>1000</v>
      </c>
      <c r="AO3150">
        <f>VLOOKUP(TRIM(AL3150),'Parcela Dedutivel'!$A$1:$B$65536,2,FALSE)</f>
        <v>9.7919999999999993E-2</v>
      </c>
      <c r="AP3150" s="15">
        <f t="shared" si="508"/>
        <v>9.7919999999999993E-2</v>
      </c>
      <c r="AQ3150" s="16">
        <f t="shared" si="509"/>
        <v>97.919999999999987</v>
      </c>
      <c r="AV3150" s="18"/>
      <c r="AY3150" s="17"/>
      <c r="AZ3150" s="17"/>
    </row>
    <row r="3151" spans="1:52" hidden="1" x14ac:dyDescent="0.25">
      <c r="A3151" t="s">
        <v>26</v>
      </c>
      <c r="B3151" t="s">
        <v>6961</v>
      </c>
      <c r="C3151">
        <v>42338</v>
      </c>
      <c r="D3151" t="s">
        <v>2841</v>
      </c>
      <c r="E3151" t="s">
        <v>6979</v>
      </c>
      <c r="F3151" t="s">
        <v>393</v>
      </c>
      <c r="G3151">
        <v>626.03</v>
      </c>
      <c r="H3151">
        <v>626.03</v>
      </c>
      <c r="I3151">
        <v>75.12</v>
      </c>
      <c r="J3151" t="s">
        <v>30</v>
      </c>
      <c r="K3151">
        <v>0</v>
      </c>
      <c r="L3151">
        <v>0</v>
      </c>
      <c r="M3151" t="s">
        <v>31</v>
      </c>
      <c r="N3151">
        <v>0</v>
      </c>
      <c r="O3151">
        <v>0</v>
      </c>
      <c r="P3151" t="s">
        <v>31</v>
      </c>
      <c r="Q3151">
        <v>626.03</v>
      </c>
      <c r="R3151">
        <v>10.33</v>
      </c>
      <c r="S3151" t="s">
        <v>33</v>
      </c>
      <c r="T3151">
        <v>626.03</v>
      </c>
      <c r="U3151">
        <v>47.58</v>
      </c>
      <c r="V3151" t="s">
        <v>33</v>
      </c>
      <c r="W3151" t="s">
        <v>33</v>
      </c>
      <c r="X3151" t="s">
        <v>6962</v>
      </c>
      <c r="Y3151" t="s">
        <v>142</v>
      </c>
      <c r="Z3151" t="s">
        <v>3652</v>
      </c>
      <c r="AA3151" t="s">
        <v>3653</v>
      </c>
      <c r="AC3151" s="13" t="str">
        <f t="shared" si="502"/>
        <v>000169088</v>
      </c>
      <c r="AD3151" t="str">
        <f t="shared" si="503"/>
        <v>30/11/2015</v>
      </c>
      <c r="AE3151" t="str">
        <f t="shared" si="504"/>
        <v>11515056000286</v>
      </c>
      <c r="AF3151" s="14">
        <f t="shared" si="505"/>
        <v>626.03</v>
      </c>
      <c r="AG3151">
        <f t="shared" si="506"/>
        <v>0</v>
      </c>
      <c r="AH3151">
        <f t="shared" si="507"/>
        <v>1</v>
      </c>
      <c r="AI3151" s="16">
        <v>6793577</v>
      </c>
      <c r="AJ3151" s="16" t="s">
        <v>7395</v>
      </c>
      <c r="AK3151" s="16" t="s">
        <v>6273</v>
      </c>
      <c r="AL3151" s="16" t="s">
        <v>3783</v>
      </c>
      <c r="AM3151" s="16" t="s">
        <v>7143</v>
      </c>
      <c r="AN3151">
        <v>1</v>
      </c>
      <c r="AO3151">
        <f>VLOOKUP(TRIM(AL3151),'Parcela Dedutivel'!$A$1:$B$65536,2,FALSE)</f>
        <v>0</v>
      </c>
      <c r="AP3151" s="15">
        <f t="shared" si="508"/>
        <v>0</v>
      </c>
      <c r="AQ3151" s="16">
        <f t="shared" si="509"/>
        <v>0</v>
      </c>
      <c r="AV3151" s="18"/>
      <c r="AY3151" s="17"/>
      <c r="AZ3151" s="17"/>
    </row>
    <row r="3152" spans="1:52" hidden="1" x14ac:dyDescent="0.25">
      <c r="A3152" t="s">
        <v>26</v>
      </c>
      <c r="B3152" t="s">
        <v>6963</v>
      </c>
      <c r="C3152">
        <v>42338</v>
      </c>
      <c r="D3152" t="s">
        <v>2841</v>
      </c>
      <c r="E3152" t="s">
        <v>6979</v>
      </c>
      <c r="F3152" t="s">
        <v>1643</v>
      </c>
      <c r="G3152">
        <v>597.80000000000007</v>
      </c>
      <c r="H3152">
        <v>519.83000000000004</v>
      </c>
      <c r="I3152">
        <v>20.79</v>
      </c>
      <c r="J3152" t="s">
        <v>61</v>
      </c>
      <c r="K3152">
        <v>0</v>
      </c>
      <c r="L3152">
        <v>0</v>
      </c>
      <c r="M3152" t="s">
        <v>31</v>
      </c>
      <c r="N3152">
        <v>519.83000000000004</v>
      </c>
      <c r="O3152">
        <v>77.97</v>
      </c>
      <c r="P3152" t="s">
        <v>2788</v>
      </c>
      <c r="Q3152">
        <v>519.83000000000004</v>
      </c>
      <c r="R3152">
        <v>8.58</v>
      </c>
      <c r="S3152" t="s">
        <v>33</v>
      </c>
      <c r="T3152">
        <v>519.83000000000004</v>
      </c>
      <c r="U3152">
        <v>39.51</v>
      </c>
      <c r="V3152" t="s">
        <v>33</v>
      </c>
      <c r="W3152" t="s">
        <v>33</v>
      </c>
      <c r="X3152" t="s">
        <v>4076</v>
      </c>
      <c r="Y3152" t="s">
        <v>91</v>
      </c>
      <c r="Z3152" t="s">
        <v>1789</v>
      </c>
      <c r="AA3152" t="s">
        <v>1790</v>
      </c>
      <c r="AC3152" s="13" t="str">
        <f t="shared" si="502"/>
        <v>000169089</v>
      </c>
      <c r="AD3152" t="str">
        <f t="shared" si="503"/>
        <v>30/11/2015</v>
      </c>
      <c r="AE3152" t="str">
        <f t="shared" si="504"/>
        <v>46044053001187</v>
      </c>
      <c r="AF3152" s="14">
        <f t="shared" si="505"/>
        <v>597.80000000000007</v>
      </c>
      <c r="AG3152">
        <f t="shared" si="506"/>
        <v>0</v>
      </c>
      <c r="AH3152">
        <f t="shared" si="507"/>
        <v>1</v>
      </c>
      <c r="AI3152" s="16">
        <v>6786453</v>
      </c>
      <c r="AJ3152" s="16" t="s">
        <v>7519</v>
      </c>
      <c r="AK3152" s="16" t="s">
        <v>6053</v>
      </c>
      <c r="AL3152" s="16" t="s">
        <v>6054</v>
      </c>
      <c r="AM3152" s="16" t="s">
        <v>7143</v>
      </c>
      <c r="AN3152">
        <v>2000</v>
      </c>
      <c r="AO3152">
        <f>VLOOKUP(TRIM(AL3152),'Parcela Dedutivel'!$A$1:$B$65536,2,FALSE)</f>
        <v>0</v>
      </c>
      <c r="AP3152" s="15">
        <f t="shared" si="508"/>
        <v>0</v>
      </c>
      <c r="AQ3152" s="16">
        <f t="shared" si="509"/>
        <v>0</v>
      </c>
      <c r="AV3152" s="18"/>
      <c r="AY3152" s="17"/>
      <c r="AZ3152" s="17"/>
    </row>
    <row r="3153" spans="1:52" hidden="1" x14ac:dyDescent="0.25">
      <c r="A3153" t="s">
        <v>26</v>
      </c>
      <c r="B3153" t="s">
        <v>6963</v>
      </c>
      <c r="C3153">
        <v>42338</v>
      </c>
      <c r="D3153" t="s">
        <v>2841</v>
      </c>
      <c r="E3153" t="s">
        <v>6979</v>
      </c>
      <c r="F3153" t="s">
        <v>1643</v>
      </c>
      <c r="G3153">
        <v>353.48</v>
      </c>
      <c r="H3153">
        <v>307.37</v>
      </c>
      <c r="I3153">
        <v>12.290000000000001</v>
      </c>
      <c r="J3153" t="s">
        <v>61</v>
      </c>
      <c r="K3153">
        <v>0</v>
      </c>
      <c r="L3153">
        <v>0</v>
      </c>
      <c r="M3153" t="s">
        <v>31</v>
      </c>
      <c r="N3153">
        <v>307.37</v>
      </c>
      <c r="O3153">
        <v>46.11</v>
      </c>
      <c r="P3153" t="s">
        <v>2788</v>
      </c>
      <c r="Q3153">
        <v>307.37</v>
      </c>
      <c r="R3153">
        <v>5.07</v>
      </c>
      <c r="S3153" t="s">
        <v>33</v>
      </c>
      <c r="T3153">
        <v>307.37</v>
      </c>
      <c r="U3153">
        <v>23.36</v>
      </c>
      <c r="V3153" t="s">
        <v>33</v>
      </c>
      <c r="W3153" t="s">
        <v>33</v>
      </c>
      <c r="X3153" t="s">
        <v>4076</v>
      </c>
      <c r="Y3153" t="s">
        <v>91</v>
      </c>
      <c r="Z3153" t="s">
        <v>6678</v>
      </c>
      <c r="AA3153" t="s">
        <v>6680</v>
      </c>
      <c r="AC3153" s="13" t="str">
        <f t="shared" si="502"/>
        <v>000169089</v>
      </c>
      <c r="AD3153" t="str">
        <f t="shared" si="503"/>
        <v>30/11/2015</v>
      </c>
      <c r="AE3153" t="str">
        <f t="shared" si="504"/>
        <v>46044053001187</v>
      </c>
      <c r="AF3153" s="14">
        <f t="shared" si="505"/>
        <v>353.48</v>
      </c>
      <c r="AG3153">
        <f t="shared" si="506"/>
        <v>0</v>
      </c>
      <c r="AH3153">
        <f t="shared" si="507"/>
        <v>1</v>
      </c>
      <c r="AI3153" s="16">
        <v>7450855</v>
      </c>
      <c r="AJ3153" s="16" t="s">
        <v>7775</v>
      </c>
      <c r="AK3153" s="16" t="s">
        <v>6274</v>
      </c>
      <c r="AL3153" s="16" t="s">
        <v>6275</v>
      </c>
      <c r="AM3153" s="16" t="s">
        <v>7143</v>
      </c>
      <c r="AN3153">
        <v>1</v>
      </c>
      <c r="AO3153">
        <f>VLOOKUP(TRIM(AL3153),'Parcela Dedutivel'!$A$1:$B$65536,2,FALSE)</f>
        <v>0</v>
      </c>
      <c r="AP3153" s="15">
        <f t="shared" si="508"/>
        <v>0</v>
      </c>
      <c r="AQ3153" s="16">
        <f t="shared" si="509"/>
        <v>0</v>
      </c>
      <c r="AV3153" s="18"/>
      <c r="AY3153" s="17"/>
      <c r="AZ3153" s="17"/>
    </row>
    <row r="3154" spans="1:52" hidden="1" x14ac:dyDescent="0.25">
      <c r="A3154" t="s">
        <v>26</v>
      </c>
      <c r="B3154" t="s">
        <v>6963</v>
      </c>
      <c r="C3154">
        <v>42338</v>
      </c>
      <c r="D3154" t="s">
        <v>2841</v>
      </c>
      <c r="E3154" t="s">
        <v>6979</v>
      </c>
      <c r="F3154" t="s">
        <v>1643</v>
      </c>
      <c r="G3154">
        <v>224.97</v>
      </c>
      <c r="H3154">
        <v>195.63</v>
      </c>
      <c r="I3154">
        <v>7.83</v>
      </c>
      <c r="J3154" t="s">
        <v>61</v>
      </c>
      <c r="K3154">
        <v>0</v>
      </c>
      <c r="L3154">
        <v>0</v>
      </c>
      <c r="M3154" t="s">
        <v>31</v>
      </c>
      <c r="N3154">
        <v>195.63</v>
      </c>
      <c r="O3154">
        <v>29.34</v>
      </c>
      <c r="P3154" t="s">
        <v>2788</v>
      </c>
      <c r="Q3154">
        <v>195.63</v>
      </c>
      <c r="R3154">
        <v>3.23</v>
      </c>
      <c r="S3154" t="s">
        <v>33</v>
      </c>
      <c r="T3154">
        <v>195.63</v>
      </c>
      <c r="U3154">
        <v>14.870000000000001</v>
      </c>
      <c r="V3154" t="s">
        <v>33</v>
      </c>
      <c r="W3154" t="s">
        <v>33</v>
      </c>
      <c r="X3154" t="s">
        <v>4076</v>
      </c>
      <c r="Y3154" t="s">
        <v>91</v>
      </c>
      <c r="Z3154" t="s">
        <v>3125</v>
      </c>
      <c r="AA3154" t="s">
        <v>3126</v>
      </c>
      <c r="AC3154" s="13" t="str">
        <f t="shared" si="502"/>
        <v>000169089</v>
      </c>
      <c r="AD3154" t="str">
        <f t="shared" si="503"/>
        <v>30/11/2015</v>
      </c>
      <c r="AE3154" t="str">
        <f t="shared" si="504"/>
        <v>46044053001187</v>
      </c>
      <c r="AF3154" s="14">
        <f t="shared" si="505"/>
        <v>224.97</v>
      </c>
      <c r="AG3154">
        <f t="shared" si="506"/>
        <v>0</v>
      </c>
      <c r="AH3154">
        <f t="shared" si="507"/>
        <v>1</v>
      </c>
      <c r="AI3154" s="16">
        <v>6784513</v>
      </c>
      <c r="AJ3154" s="16" t="s">
        <v>7828</v>
      </c>
      <c r="AK3154" s="16" t="s">
        <v>6277</v>
      </c>
      <c r="AL3154" s="16" t="s">
        <v>2761</v>
      </c>
      <c r="AM3154" s="16" t="s">
        <v>7143</v>
      </c>
      <c r="AN3154">
        <v>200</v>
      </c>
      <c r="AO3154">
        <f>VLOOKUP(TRIM(AL3154),'Parcela Dedutivel'!$A$1:$B$65536,2,FALSE)</f>
        <v>0</v>
      </c>
      <c r="AP3154" s="15">
        <f t="shared" si="508"/>
        <v>0</v>
      </c>
      <c r="AQ3154" s="16">
        <f t="shared" si="509"/>
        <v>0</v>
      </c>
      <c r="AV3154" s="18"/>
      <c r="AY3154" s="17"/>
      <c r="AZ3154" s="17"/>
    </row>
    <row r="3155" spans="1:52" hidden="1" x14ac:dyDescent="0.25">
      <c r="A3155" t="s">
        <v>26</v>
      </c>
      <c r="B3155" t="s">
        <v>6963</v>
      </c>
      <c r="C3155">
        <v>42338</v>
      </c>
      <c r="D3155" t="s">
        <v>2841</v>
      </c>
      <c r="E3155" t="s">
        <v>6979</v>
      </c>
      <c r="F3155" t="s">
        <v>1643</v>
      </c>
      <c r="G3155">
        <v>220.92</v>
      </c>
      <c r="H3155">
        <v>192.1</v>
      </c>
      <c r="I3155">
        <v>7.68</v>
      </c>
      <c r="J3155" t="s">
        <v>61</v>
      </c>
      <c r="K3155">
        <v>0</v>
      </c>
      <c r="L3155">
        <v>0</v>
      </c>
      <c r="M3155" t="s">
        <v>31</v>
      </c>
      <c r="N3155">
        <v>192.1</v>
      </c>
      <c r="O3155">
        <v>28.82</v>
      </c>
      <c r="P3155" t="s">
        <v>2788</v>
      </c>
      <c r="Q3155">
        <v>192.1</v>
      </c>
      <c r="R3155">
        <v>3.17</v>
      </c>
      <c r="S3155" t="s">
        <v>33</v>
      </c>
      <c r="T3155">
        <v>192.1</v>
      </c>
      <c r="U3155">
        <v>14.6</v>
      </c>
      <c r="V3155" t="s">
        <v>33</v>
      </c>
      <c r="W3155" t="s">
        <v>33</v>
      </c>
      <c r="X3155" t="s">
        <v>4076</v>
      </c>
      <c r="Y3155" t="s">
        <v>91</v>
      </c>
      <c r="Z3155" t="s">
        <v>6678</v>
      </c>
      <c r="AA3155" t="s">
        <v>6680</v>
      </c>
      <c r="AC3155" s="13" t="str">
        <f t="shared" si="502"/>
        <v>000169089</v>
      </c>
      <c r="AD3155" t="str">
        <f t="shared" si="503"/>
        <v>30/11/2015</v>
      </c>
      <c r="AE3155" t="str">
        <f t="shared" si="504"/>
        <v>46044053001187</v>
      </c>
      <c r="AF3155" s="14">
        <f t="shared" si="505"/>
        <v>220.92</v>
      </c>
      <c r="AG3155">
        <f t="shared" si="506"/>
        <v>0</v>
      </c>
      <c r="AH3155">
        <f t="shared" si="507"/>
        <v>1</v>
      </c>
      <c r="AI3155" s="16">
        <v>6782693</v>
      </c>
      <c r="AJ3155" s="16" t="s">
        <v>7469</v>
      </c>
      <c r="AK3155" s="16" t="s">
        <v>6056</v>
      </c>
      <c r="AL3155" s="16" t="s">
        <v>6057</v>
      </c>
      <c r="AM3155" s="16" t="s">
        <v>7193</v>
      </c>
      <c r="AN3155">
        <v>5</v>
      </c>
      <c r="AO3155" t="e">
        <f>VLOOKUP(TRIM(AL3155),'Parcela Dedutivel'!$A$1:$B$65536,2,FALSE)</f>
        <v>#N/A</v>
      </c>
      <c r="AP3155" s="15">
        <f t="shared" si="508"/>
        <v>0</v>
      </c>
      <c r="AQ3155" s="16">
        <f t="shared" si="509"/>
        <v>0</v>
      </c>
      <c r="AV3155" s="18"/>
      <c r="AY3155" s="17"/>
      <c r="AZ3155" s="17"/>
    </row>
    <row r="3156" spans="1:52" hidden="1" x14ac:dyDescent="0.25">
      <c r="A3156" t="s">
        <v>26</v>
      </c>
      <c r="B3156" t="s">
        <v>6963</v>
      </c>
      <c r="C3156">
        <v>42338</v>
      </c>
      <c r="D3156" t="s">
        <v>2841</v>
      </c>
      <c r="E3156" t="s">
        <v>6979</v>
      </c>
      <c r="F3156" t="s">
        <v>1643</v>
      </c>
      <c r="G3156">
        <v>211.66000000000003</v>
      </c>
      <c r="H3156">
        <v>184.05</v>
      </c>
      <c r="I3156">
        <v>7.36</v>
      </c>
      <c r="J3156" t="s">
        <v>61</v>
      </c>
      <c r="K3156">
        <v>0</v>
      </c>
      <c r="L3156">
        <v>0</v>
      </c>
      <c r="M3156" t="s">
        <v>31</v>
      </c>
      <c r="N3156">
        <v>184.05</v>
      </c>
      <c r="O3156">
        <v>27.61</v>
      </c>
      <c r="P3156" t="s">
        <v>2788</v>
      </c>
      <c r="Q3156">
        <v>184.05</v>
      </c>
      <c r="R3156">
        <v>3.04</v>
      </c>
      <c r="S3156" t="s">
        <v>33</v>
      </c>
      <c r="T3156">
        <v>184.05</v>
      </c>
      <c r="U3156">
        <v>13.99</v>
      </c>
      <c r="V3156" t="s">
        <v>33</v>
      </c>
      <c r="W3156" t="s">
        <v>33</v>
      </c>
      <c r="X3156" t="s">
        <v>4076</v>
      </c>
      <c r="Y3156" t="s">
        <v>91</v>
      </c>
      <c r="Z3156" t="s">
        <v>2838</v>
      </c>
      <c r="AA3156" t="s">
        <v>2839</v>
      </c>
      <c r="AC3156" s="13" t="str">
        <f t="shared" si="502"/>
        <v>000169089</v>
      </c>
      <c r="AD3156" t="str">
        <f t="shared" si="503"/>
        <v>30/11/2015</v>
      </c>
      <c r="AE3156" t="str">
        <f t="shared" si="504"/>
        <v>46044053001187</v>
      </c>
      <c r="AF3156" s="14">
        <f t="shared" si="505"/>
        <v>211.66000000000003</v>
      </c>
      <c r="AG3156">
        <f t="shared" si="506"/>
        <v>0</v>
      </c>
      <c r="AH3156">
        <f t="shared" si="507"/>
        <v>1</v>
      </c>
      <c r="AI3156" s="16">
        <v>6790179</v>
      </c>
      <c r="AJ3156" s="16" t="s">
        <v>7397</v>
      </c>
      <c r="AK3156" s="16" t="s">
        <v>6278</v>
      </c>
      <c r="AL3156" s="16" t="s">
        <v>2846</v>
      </c>
      <c r="AM3156" s="16" t="s">
        <v>7143</v>
      </c>
      <c r="AN3156">
        <v>400</v>
      </c>
      <c r="AO3156">
        <f>VLOOKUP(TRIM(AL3156),'Parcela Dedutivel'!$A$1:$B$65536,2,FALSE)</f>
        <v>0</v>
      </c>
      <c r="AP3156" s="15">
        <f t="shared" si="508"/>
        <v>0</v>
      </c>
      <c r="AQ3156" s="16">
        <f t="shared" si="509"/>
        <v>0</v>
      </c>
      <c r="AV3156" s="18"/>
      <c r="AY3156" s="17"/>
      <c r="AZ3156" s="17"/>
    </row>
    <row r="3157" spans="1:52" hidden="1" x14ac:dyDescent="0.25">
      <c r="A3157" t="s">
        <v>26</v>
      </c>
      <c r="B3157" t="s">
        <v>6964</v>
      </c>
      <c r="C3157">
        <v>42338</v>
      </c>
      <c r="D3157" t="s">
        <v>2787</v>
      </c>
      <c r="E3157" t="s">
        <v>6979</v>
      </c>
      <c r="F3157" t="s">
        <v>29</v>
      </c>
      <c r="G3157">
        <v>9594.3000000000011</v>
      </c>
      <c r="H3157">
        <v>8342.8700000000008</v>
      </c>
      <c r="I3157">
        <v>1501.72</v>
      </c>
      <c r="J3157" t="s">
        <v>61</v>
      </c>
      <c r="K3157">
        <v>0</v>
      </c>
      <c r="L3157">
        <v>0</v>
      </c>
      <c r="M3157" t="s">
        <v>31</v>
      </c>
      <c r="N3157">
        <v>8342.8700000000008</v>
      </c>
      <c r="O3157">
        <v>1251.43</v>
      </c>
      <c r="P3157" t="s">
        <v>2788</v>
      </c>
      <c r="Q3157">
        <v>8342.8700000000008</v>
      </c>
      <c r="R3157">
        <v>137.66</v>
      </c>
      <c r="S3157" t="s">
        <v>33</v>
      </c>
      <c r="T3157">
        <v>8342.8700000000008</v>
      </c>
      <c r="U3157">
        <v>634.06000000000006</v>
      </c>
      <c r="V3157" t="s">
        <v>33</v>
      </c>
      <c r="W3157" t="s">
        <v>33</v>
      </c>
      <c r="X3157" t="s">
        <v>2426</v>
      </c>
      <c r="Y3157" t="s">
        <v>91</v>
      </c>
      <c r="Z3157" t="s">
        <v>3177</v>
      </c>
      <c r="AA3157" t="s">
        <v>3178</v>
      </c>
      <c r="AC3157" s="13" t="str">
        <f t="shared" si="502"/>
        <v>000169090</v>
      </c>
      <c r="AD3157" t="str">
        <f t="shared" si="503"/>
        <v>30/11/2015</v>
      </c>
      <c r="AE3157" t="str">
        <f t="shared" si="504"/>
        <v>88309620000662</v>
      </c>
      <c r="AF3157" s="14">
        <f t="shared" si="505"/>
        <v>9594.3000000000011</v>
      </c>
      <c r="AG3157">
        <f t="shared" si="506"/>
        <v>0</v>
      </c>
      <c r="AH3157">
        <f t="shared" si="507"/>
        <v>1</v>
      </c>
      <c r="AI3157" s="16">
        <v>6782693</v>
      </c>
      <c r="AJ3157" s="16" t="s">
        <v>7469</v>
      </c>
      <c r="AK3157" s="16" t="s">
        <v>6056</v>
      </c>
      <c r="AL3157" s="16" t="s">
        <v>3245</v>
      </c>
      <c r="AM3157" s="16" t="s">
        <v>7193</v>
      </c>
      <c r="AN3157">
        <v>10</v>
      </c>
      <c r="AO3157" t="e">
        <f>VLOOKUP(TRIM(AL3157),'Parcela Dedutivel'!$A$1:$B$65536,2,FALSE)</f>
        <v>#N/A</v>
      </c>
      <c r="AP3157" s="15">
        <f t="shared" si="508"/>
        <v>0</v>
      </c>
      <c r="AQ3157" s="16">
        <f t="shared" si="509"/>
        <v>0</v>
      </c>
      <c r="AV3157" s="18"/>
      <c r="AY3157" s="17"/>
      <c r="AZ3157" s="17"/>
    </row>
    <row r="3158" spans="1:52" hidden="1" x14ac:dyDescent="0.25">
      <c r="A3158" t="s">
        <v>26</v>
      </c>
      <c r="B3158" t="s">
        <v>6964</v>
      </c>
      <c r="C3158">
        <v>42338</v>
      </c>
      <c r="D3158" t="s">
        <v>2787</v>
      </c>
      <c r="E3158" t="s">
        <v>6979</v>
      </c>
      <c r="F3158" t="s">
        <v>29</v>
      </c>
      <c r="G3158">
        <v>23985.760000000002</v>
      </c>
      <c r="H3158">
        <v>20857.18</v>
      </c>
      <c r="I3158">
        <v>3754.29</v>
      </c>
      <c r="J3158" t="s">
        <v>61</v>
      </c>
      <c r="K3158">
        <v>0</v>
      </c>
      <c r="L3158">
        <v>0</v>
      </c>
      <c r="M3158" t="s">
        <v>31</v>
      </c>
      <c r="N3158">
        <v>20857.18</v>
      </c>
      <c r="O3158">
        <v>3128.58</v>
      </c>
      <c r="P3158" t="s">
        <v>2788</v>
      </c>
      <c r="Q3158">
        <v>20857.18</v>
      </c>
      <c r="R3158">
        <v>344.14</v>
      </c>
      <c r="S3158" t="s">
        <v>33</v>
      </c>
      <c r="T3158">
        <v>20857.18</v>
      </c>
      <c r="U3158">
        <v>1585.15</v>
      </c>
      <c r="V3158" t="s">
        <v>33</v>
      </c>
      <c r="W3158" t="s">
        <v>33</v>
      </c>
      <c r="X3158" t="s">
        <v>2426</v>
      </c>
      <c r="Y3158" t="s">
        <v>91</v>
      </c>
      <c r="Z3158" t="s">
        <v>3177</v>
      </c>
      <c r="AA3158" t="s">
        <v>3178</v>
      </c>
      <c r="AC3158" s="13" t="str">
        <f t="shared" si="502"/>
        <v>000169090</v>
      </c>
      <c r="AD3158" t="str">
        <f t="shared" si="503"/>
        <v>30/11/2015</v>
      </c>
      <c r="AE3158" t="str">
        <f t="shared" si="504"/>
        <v>88309620000662</v>
      </c>
      <c r="AF3158" s="14">
        <f t="shared" si="505"/>
        <v>23985.760000000002</v>
      </c>
      <c r="AG3158">
        <f t="shared" si="506"/>
        <v>0</v>
      </c>
      <c r="AH3158">
        <f t="shared" si="507"/>
        <v>1</v>
      </c>
      <c r="AI3158" s="16">
        <v>1000</v>
      </c>
      <c r="AJ3158" s="16" t="s">
        <v>7191</v>
      </c>
      <c r="AK3158" s="16" t="s">
        <v>2452</v>
      </c>
      <c r="AL3158" s="16" t="s">
        <v>1170</v>
      </c>
      <c r="AM3158" s="16" t="s">
        <v>7193</v>
      </c>
      <c r="AN3158">
        <v>2</v>
      </c>
      <c r="AO3158" t="e">
        <f>VLOOKUP(TRIM(AL3158),'Parcela Dedutivel'!$A$1:$B$65536,2,FALSE)</f>
        <v>#N/A</v>
      </c>
      <c r="AP3158" s="15">
        <f t="shared" si="508"/>
        <v>0</v>
      </c>
      <c r="AQ3158" s="16">
        <f t="shared" si="509"/>
        <v>0</v>
      </c>
      <c r="AV3158" s="18"/>
      <c r="AY3158" s="17"/>
      <c r="AZ3158" s="17"/>
    </row>
    <row r="3159" spans="1:52" hidden="1" x14ac:dyDescent="0.25">
      <c r="A3159" t="s">
        <v>26</v>
      </c>
      <c r="B3159" t="s">
        <v>6964</v>
      </c>
      <c r="C3159">
        <v>42338</v>
      </c>
      <c r="D3159" t="s">
        <v>2787</v>
      </c>
      <c r="E3159" t="s">
        <v>6979</v>
      </c>
      <c r="F3159" t="s">
        <v>29</v>
      </c>
      <c r="G3159">
        <v>9594.3000000000011</v>
      </c>
      <c r="H3159">
        <v>8342.8700000000008</v>
      </c>
      <c r="I3159">
        <v>1501.72</v>
      </c>
      <c r="J3159" t="s">
        <v>61</v>
      </c>
      <c r="K3159">
        <v>0</v>
      </c>
      <c r="L3159">
        <v>0</v>
      </c>
      <c r="M3159" t="s">
        <v>31</v>
      </c>
      <c r="N3159">
        <v>8342.8700000000008</v>
      </c>
      <c r="O3159">
        <v>1251.43</v>
      </c>
      <c r="P3159" t="s">
        <v>2788</v>
      </c>
      <c r="Q3159">
        <v>8342.8700000000008</v>
      </c>
      <c r="R3159">
        <v>137.66</v>
      </c>
      <c r="S3159" t="s">
        <v>33</v>
      </c>
      <c r="T3159">
        <v>8342.8700000000008</v>
      </c>
      <c r="U3159">
        <v>634.06000000000006</v>
      </c>
      <c r="V3159" t="s">
        <v>33</v>
      </c>
      <c r="W3159" t="s">
        <v>33</v>
      </c>
      <c r="X3159" t="s">
        <v>2426</v>
      </c>
      <c r="Y3159" t="s">
        <v>91</v>
      </c>
      <c r="Z3159" t="s">
        <v>3177</v>
      </c>
      <c r="AA3159" t="s">
        <v>3178</v>
      </c>
      <c r="AC3159" s="13" t="str">
        <f t="shared" si="502"/>
        <v>000169090</v>
      </c>
      <c r="AD3159" t="str">
        <f t="shared" si="503"/>
        <v>30/11/2015</v>
      </c>
      <c r="AE3159" t="str">
        <f t="shared" si="504"/>
        <v>88309620000662</v>
      </c>
      <c r="AF3159" s="14">
        <f t="shared" si="505"/>
        <v>9594.3000000000011</v>
      </c>
      <c r="AG3159">
        <f t="shared" si="506"/>
        <v>0</v>
      </c>
      <c r="AH3159">
        <f t="shared" si="507"/>
        <v>1</v>
      </c>
      <c r="AI3159" s="16">
        <v>1000</v>
      </c>
      <c r="AJ3159" s="16" t="s">
        <v>7191</v>
      </c>
      <c r="AK3159" s="16" t="s">
        <v>2452</v>
      </c>
      <c r="AL3159" s="16" t="s">
        <v>2455</v>
      </c>
      <c r="AM3159" s="16" t="s">
        <v>7193</v>
      </c>
      <c r="AN3159">
        <v>11</v>
      </c>
      <c r="AO3159" t="e">
        <f>VLOOKUP(TRIM(AL3159),'Parcela Dedutivel'!$A$1:$B$65536,2,FALSE)</f>
        <v>#N/A</v>
      </c>
      <c r="AP3159" s="15">
        <f t="shared" si="508"/>
        <v>0</v>
      </c>
      <c r="AQ3159" s="16">
        <f t="shared" si="509"/>
        <v>0</v>
      </c>
      <c r="AV3159" s="18"/>
      <c r="AY3159" s="17"/>
      <c r="AZ3159" s="17"/>
    </row>
    <row r="3160" spans="1:52" hidden="1" x14ac:dyDescent="0.25">
      <c r="A3160" t="s">
        <v>26</v>
      </c>
      <c r="B3160" t="s">
        <v>6965</v>
      </c>
      <c r="C3160">
        <v>42338</v>
      </c>
      <c r="D3160" t="s">
        <v>2841</v>
      </c>
      <c r="E3160" t="s">
        <v>6979</v>
      </c>
      <c r="F3160" t="s">
        <v>411</v>
      </c>
      <c r="G3160">
        <v>88.710000000000008</v>
      </c>
      <c r="H3160">
        <v>77.14</v>
      </c>
      <c r="I3160">
        <v>3.09</v>
      </c>
      <c r="J3160" t="s">
        <v>61</v>
      </c>
      <c r="K3160">
        <v>0</v>
      </c>
      <c r="L3160">
        <v>0</v>
      </c>
      <c r="M3160" t="s">
        <v>31</v>
      </c>
      <c r="N3160">
        <v>77.14</v>
      </c>
      <c r="O3160">
        <v>11.57</v>
      </c>
      <c r="P3160" t="s">
        <v>2788</v>
      </c>
      <c r="Q3160">
        <v>77.14</v>
      </c>
      <c r="R3160">
        <v>1.27</v>
      </c>
      <c r="S3160" t="s">
        <v>33</v>
      </c>
      <c r="T3160">
        <v>77.14</v>
      </c>
      <c r="U3160">
        <v>5.86</v>
      </c>
      <c r="V3160" t="s">
        <v>33</v>
      </c>
      <c r="W3160" t="s">
        <v>33</v>
      </c>
      <c r="X3160" t="s">
        <v>6966</v>
      </c>
      <c r="Y3160" t="s">
        <v>91</v>
      </c>
      <c r="Z3160" t="s">
        <v>6967</v>
      </c>
      <c r="AA3160" t="s">
        <v>6968</v>
      </c>
      <c r="AC3160" s="13" t="str">
        <f t="shared" si="502"/>
        <v>000169091</v>
      </c>
      <c r="AD3160" t="str">
        <f t="shared" si="503"/>
        <v>30/11/2015</v>
      </c>
      <c r="AE3160" t="str">
        <f t="shared" si="504"/>
        <v>05047273000105</v>
      </c>
      <c r="AF3160" s="14">
        <f t="shared" si="505"/>
        <v>88.710000000000008</v>
      </c>
      <c r="AG3160">
        <f t="shared" si="506"/>
        <v>0</v>
      </c>
      <c r="AH3160">
        <f t="shared" si="507"/>
        <v>1</v>
      </c>
      <c r="AI3160" s="16">
        <v>1000</v>
      </c>
      <c r="AJ3160" s="16" t="s">
        <v>7191</v>
      </c>
      <c r="AK3160" s="16" t="s">
        <v>2452</v>
      </c>
      <c r="AL3160" s="16" t="s">
        <v>2453</v>
      </c>
      <c r="AM3160" s="16" t="s">
        <v>7193</v>
      </c>
      <c r="AN3160">
        <v>17</v>
      </c>
      <c r="AO3160" t="e">
        <f>VLOOKUP(TRIM(AL3160),'Parcela Dedutivel'!$A$1:$B$65536,2,FALSE)</f>
        <v>#N/A</v>
      </c>
      <c r="AP3160" s="15">
        <f t="shared" si="508"/>
        <v>0</v>
      </c>
      <c r="AQ3160" s="16">
        <f t="shared" si="509"/>
        <v>0</v>
      </c>
      <c r="AV3160" s="18"/>
      <c r="AY3160" s="17"/>
      <c r="AZ3160" s="17"/>
    </row>
    <row r="3161" spans="1:52" hidden="1" x14ac:dyDescent="0.25">
      <c r="A3161" t="s">
        <v>26</v>
      </c>
      <c r="B3161" t="s">
        <v>6965</v>
      </c>
      <c r="C3161">
        <v>42338</v>
      </c>
      <c r="D3161" t="s">
        <v>2841</v>
      </c>
      <c r="E3161" t="s">
        <v>6979</v>
      </c>
      <c r="F3161" t="s">
        <v>411</v>
      </c>
      <c r="G3161">
        <v>86.56</v>
      </c>
      <c r="H3161">
        <v>75.27</v>
      </c>
      <c r="I3161">
        <v>3.0100000000000002</v>
      </c>
      <c r="J3161" t="s">
        <v>61</v>
      </c>
      <c r="K3161">
        <v>0</v>
      </c>
      <c r="L3161">
        <v>0</v>
      </c>
      <c r="M3161" t="s">
        <v>31</v>
      </c>
      <c r="N3161">
        <v>75.27</v>
      </c>
      <c r="O3161">
        <v>11.290000000000001</v>
      </c>
      <c r="P3161" t="s">
        <v>2788</v>
      </c>
      <c r="Q3161">
        <v>75.27</v>
      </c>
      <c r="R3161">
        <v>1.24</v>
      </c>
      <c r="S3161" t="s">
        <v>33</v>
      </c>
      <c r="T3161">
        <v>75.27</v>
      </c>
      <c r="U3161">
        <v>5.72</v>
      </c>
      <c r="V3161" t="s">
        <v>33</v>
      </c>
      <c r="W3161" t="s">
        <v>33</v>
      </c>
      <c r="X3161" t="s">
        <v>6966</v>
      </c>
      <c r="Y3161" t="s">
        <v>91</v>
      </c>
      <c r="Z3161" t="s">
        <v>6969</v>
      </c>
      <c r="AA3161" t="s">
        <v>6970</v>
      </c>
      <c r="AC3161" s="13" t="str">
        <f t="shared" si="502"/>
        <v>000169091</v>
      </c>
      <c r="AD3161" t="str">
        <f t="shared" si="503"/>
        <v>30/11/2015</v>
      </c>
      <c r="AE3161" t="str">
        <f t="shared" si="504"/>
        <v>05047273000105</v>
      </c>
      <c r="AF3161" s="14">
        <f t="shared" si="505"/>
        <v>86.56</v>
      </c>
      <c r="AG3161">
        <f t="shared" si="506"/>
        <v>0</v>
      </c>
      <c r="AH3161">
        <f t="shared" si="507"/>
        <v>1</v>
      </c>
      <c r="AI3161" s="16">
        <v>6782693</v>
      </c>
      <c r="AJ3161" s="16" t="s">
        <v>7469</v>
      </c>
      <c r="AK3161" s="16" t="s">
        <v>6056</v>
      </c>
      <c r="AL3161" s="16" t="s">
        <v>3125</v>
      </c>
      <c r="AM3161" s="16" t="s">
        <v>7193</v>
      </c>
      <c r="AN3161">
        <v>5</v>
      </c>
      <c r="AO3161" t="e">
        <f>VLOOKUP(TRIM(AL3161),'Parcela Dedutivel'!$A$1:$B$65536,2,FALSE)</f>
        <v>#N/A</v>
      </c>
      <c r="AP3161" s="15">
        <f t="shared" si="508"/>
        <v>0</v>
      </c>
      <c r="AQ3161" s="16">
        <f t="shared" si="509"/>
        <v>0</v>
      </c>
      <c r="AV3161" s="18"/>
      <c r="AY3161" s="17"/>
      <c r="AZ3161" s="17"/>
    </row>
    <row r="3162" spans="1:52" hidden="1" x14ac:dyDescent="0.25">
      <c r="A3162" t="s">
        <v>26</v>
      </c>
      <c r="B3162" t="s">
        <v>6965</v>
      </c>
      <c r="C3162">
        <v>42338</v>
      </c>
      <c r="D3162" t="s">
        <v>2841</v>
      </c>
      <c r="E3162" t="s">
        <v>6979</v>
      </c>
      <c r="F3162" t="s">
        <v>411</v>
      </c>
      <c r="G3162">
        <v>191.35000000000002</v>
      </c>
      <c r="H3162">
        <v>166.39000000000001</v>
      </c>
      <c r="I3162">
        <v>6.66</v>
      </c>
      <c r="J3162" t="s">
        <v>61</v>
      </c>
      <c r="K3162">
        <v>0</v>
      </c>
      <c r="L3162">
        <v>0</v>
      </c>
      <c r="M3162" t="s">
        <v>31</v>
      </c>
      <c r="N3162">
        <v>166.39000000000001</v>
      </c>
      <c r="O3162">
        <v>24.96</v>
      </c>
      <c r="P3162" t="s">
        <v>2788</v>
      </c>
      <c r="Q3162">
        <v>166.39000000000001</v>
      </c>
      <c r="R3162">
        <v>2.75</v>
      </c>
      <c r="S3162" t="s">
        <v>33</v>
      </c>
      <c r="T3162">
        <v>166.39000000000001</v>
      </c>
      <c r="U3162">
        <v>12.65</v>
      </c>
      <c r="V3162" t="s">
        <v>33</v>
      </c>
      <c r="W3162" t="s">
        <v>33</v>
      </c>
      <c r="X3162" t="s">
        <v>6966</v>
      </c>
      <c r="Y3162" t="s">
        <v>91</v>
      </c>
      <c r="Z3162" t="s">
        <v>6971</v>
      </c>
      <c r="AA3162" t="s">
        <v>6972</v>
      </c>
      <c r="AC3162" s="13" t="str">
        <f t="shared" si="502"/>
        <v>000169091</v>
      </c>
      <c r="AD3162" t="str">
        <f t="shared" si="503"/>
        <v>30/11/2015</v>
      </c>
      <c r="AE3162" t="str">
        <f t="shared" si="504"/>
        <v>05047273000105</v>
      </c>
      <c r="AF3162" s="14">
        <f t="shared" si="505"/>
        <v>191.35000000000002</v>
      </c>
      <c r="AG3162">
        <f t="shared" si="506"/>
        <v>0</v>
      </c>
      <c r="AH3162">
        <f t="shared" si="507"/>
        <v>1</v>
      </c>
      <c r="AI3162" s="16">
        <v>6782693</v>
      </c>
      <c r="AJ3162" s="16" t="s">
        <v>7469</v>
      </c>
      <c r="AK3162" s="16" t="s">
        <v>6056</v>
      </c>
      <c r="AL3162" s="16" t="s">
        <v>128</v>
      </c>
      <c r="AM3162" s="16" t="s">
        <v>7193</v>
      </c>
      <c r="AN3162">
        <v>2</v>
      </c>
      <c r="AO3162" t="e">
        <f>VLOOKUP(TRIM(AL3162),'Parcela Dedutivel'!$A$1:$B$65536,2,FALSE)</f>
        <v>#N/A</v>
      </c>
      <c r="AP3162" s="15">
        <f t="shared" si="508"/>
        <v>0</v>
      </c>
      <c r="AQ3162" s="16">
        <f t="shared" si="509"/>
        <v>0</v>
      </c>
      <c r="AV3162" s="18"/>
      <c r="AY3162" s="17"/>
      <c r="AZ3162" s="17"/>
    </row>
    <row r="3163" spans="1:52" hidden="1" x14ac:dyDescent="0.25">
      <c r="A3163" t="s">
        <v>26</v>
      </c>
      <c r="B3163" t="s">
        <v>6965</v>
      </c>
      <c r="C3163">
        <v>42338</v>
      </c>
      <c r="D3163" t="s">
        <v>2841</v>
      </c>
      <c r="E3163" t="s">
        <v>6979</v>
      </c>
      <c r="F3163" t="s">
        <v>411</v>
      </c>
      <c r="G3163">
        <v>155.1</v>
      </c>
      <c r="H3163">
        <v>134.87</v>
      </c>
      <c r="I3163">
        <v>5.39</v>
      </c>
      <c r="J3163" t="s">
        <v>61</v>
      </c>
      <c r="K3163">
        <v>0</v>
      </c>
      <c r="L3163">
        <v>0</v>
      </c>
      <c r="M3163" t="s">
        <v>31</v>
      </c>
      <c r="N3163">
        <v>134.87</v>
      </c>
      <c r="O3163">
        <v>20.23</v>
      </c>
      <c r="P3163" t="s">
        <v>2788</v>
      </c>
      <c r="Q3163">
        <v>134.87</v>
      </c>
      <c r="R3163">
        <v>2.23</v>
      </c>
      <c r="S3163" t="s">
        <v>33</v>
      </c>
      <c r="T3163">
        <v>134.87</v>
      </c>
      <c r="U3163">
        <v>10.25</v>
      </c>
      <c r="V3163" t="s">
        <v>33</v>
      </c>
      <c r="W3163" t="s">
        <v>33</v>
      </c>
      <c r="X3163" t="s">
        <v>6966</v>
      </c>
      <c r="Y3163" t="s">
        <v>91</v>
      </c>
      <c r="Z3163" t="s">
        <v>130</v>
      </c>
      <c r="AA3163" t="s">
        <v>131</v>
      </c>
      <c r="AC3163" s="13" t="str">
        <f t="shared" si="502"/>
        <v>000169091</v>
      </c>
      <c r="AD3163" t="str">
        <f t="shared" si="503"/>
        <v>30/11/2015</v>
      </c>
      <c r="AE3163" t="str">
        <f t="shared" si="504"/>
        <v>05047273000105</v>
      </c>
      <c r="AF3163" s="14">
        <f t="shared" si="505"/>
        <v>155.1</v>
      </c>
      <c r="AG3163">
        <f t="shared" si="506"/>
        <v>0</v>
      </c>
      <c r="AH3163">
        <f t="shared" si="507"/>
        <v>1</v>
      </c>
      <c r="AI3163" s="16">
        <v>1000</v>
      </c>
      <c r="AJ3163" s="16" t="s">
        <v>7191</v>
      </c>
      <c r="AK3163" s="16" t="s">
        <v>2452</v>
      </c>
      <c r="AL3163" s="16" t="s">
        <v>1170</v>
      </c>
      <c r="AM3163" s="16" t="s">
        <v>7193</v>
      </c>
      <c r="AN3163">
        <v>3</v>
      </c>
      <c r="AO3163" t="e">
        <f>VLOOKUP(TRIM(AL3163),'Parcela Dedutivel'!$A$1:$B$65536,2,FALSE)</f>
        <v>#N/A</v>
      </c>
      <c r="AP3163" s="15">
        <f t="shared" si="508"/>
        <v>0</v>
      </c>
      <c r="AQ3163" s="16">
        <f t="shared" si="509"/>
        <v>0</v>
      </c>
      <c r="AV3163" s="18"/>
      <c r="AY3163" s="17"/>
      <c r="AZ3163" s="17"/>
    </row>
    <row r="3164" spans="1:52" hidden="1" x14ac:dyDescent="0.25">
      <c r="A3164" t="s">
        <v>26</v>
      </c>
      <c r="B3164" t="s">
        <v>6965</v>
      </c>
      <c r="C3164">
        <v>42338</v>
      </c>
      <c r="D3164" t="s">
        <v>2841</v>
      </c>
      <c r="E3164" t="s">
        <v>6979</v>
      </c>
      <c r="F3164" t="s">
        <v>411</v>
      </c>
      <c r="G3164">
        <v>227.99</v>
      </c>
      <c r="H3164">
        <v>198.25</v>
      </c>
      <c r="I3164">
        <v>7.9300000000000006</v>
      </c>
      <c r="J3164" t="s">
        <v>61</v>
      </c>
      <c r="K3164">
        <v>0</v>
      </c>
      <c r="L3164">
        <v>0</v>
      </c>
      <c r="M3164" t="s">
        <v>31</v>
      </c>
      <c r="N3164">
        <v>198.25</v>
      </c>
      <c r="O3164">
        <v>29.740000000000002</v>
      </c>
      <c r="P3164" t="s">
        <v>2788</v>
      </c>
      <c r="Q3164">
        <v>198.25</v>
      </c>
      <c r="R3164">
        <v>3.27</v>
      </c>
      <c r="S3164" t="s">
        <v>33</v>
      </c>
      <c r="T3164">
        <v>198.25</v>
      </c>
      <c r="U3164">
        <v>15.07</v>
      </c>
      <c r="V3164" t="s">
        <v>33</v>
      </c>
      <c r="W3164" t="s">
        <v>33</v>
      </c>
      <c r="X3164" t="s">
        <v>6966</v>
      </c>
      <c r="Y3164" t="s">
        <v>91</v>
      </c>
      <c r="Z3164" t="s">
        <v>1811</v>
      </c>
      <c r="AA3164" t="s">
        <v>1812</v>
      </c>
      <c r="AC3164" s="13" t="str">
        <f t="shared" si="502"/>
        <v>000169091</v>
      </c>
      <c r="AD3164" t="str">
        <f t="shared" si="503"/>
        <v>30/11/2015</v>
      </c>
      <c r="AE3164" t="str">
        <f t="shared" si="504"/>
        <v>05047273000105</v>
      </c>
      <c r="AF3164" s="14">
        <f t="shared" si="505"/>
        <v>227.99</v>
      </c>
      <c r="AG3164">
        <f t="shared" si="506"/>
        <v>0</v>
      </c>
      <c r="AH3164">
        <f t="shared" si="507"/>
        <v>1</v>
      </c>
      <c r="AI3164" s="16">
        <v>6782693</v>
      </c>
      <c r="AJ3164" s="16" t="s">
        <v>7469</v>
      </c>
      <c r="AK3164" s="16" t="s">
        <v>6056</v>
      </c>
      <c r="AL3164" s="16" t="s">
        <v>1793</v>
      </c>
      <c r="AM3164" s="16" t="s">
        <v>7193</v>
      </c>
      <c r="AN3164">
        <v>1</v>
      </c>
      <c r="AO3164" t="e">
        <f>VLOOKUP(TRIM(AL3164),'Parcela Dedutivel'!$A$1:$B$65536,2,FALSE)</f>
        <v>#N/A</v>
      </c>
      <c r="AP3164" s="15">
        <f t="shared" si="508"/>
        <v>0</v>
      </c>
      <c r="AQ3164" s="16">
        <f t="shared" si="509"/>
        <v>0</v>
      </c>
      <c r="AV3164" s="18"/>
      <c r="AY3164" s="17"/>
      <c r="AZ3164" s="17"/>
    </row>
    <row r="3165" spans="1:52" hidden="1" x14ac:dyDescent="0.25">
      <c r="A3165" t="s">
        <v>26</v>
      </c>
      <c r="B3165" t="s">
        <v>6965</v>
      </c>
      <c r="C3165">
        <v>42338</v>
      </c>
      <c r="D3165" t="s">
        <v>2841</v>
      </c>
      <c r="E3165" t="s">
        <v>6979</v>
      </c>
      <c r="F3165" t="s">
        <v>411</v>
      </c>
      <c r="G3165">
        <v>358.39</v>
      </c>
      <c r="H3165">
        <v>311.64</v>
      </c>
      <c r="I3165">
        <v>12.47</v>
      </c>
      <c r="J3165" t="s">
        <v>61</v>
      </c>
      <c r="K3165">
        <v>0</v>
      </c>
      <c r="L3165">
        <v>0</v>
      </c>
      <c r="M3165" t="s">
        <v>31</v>
      </c>
      <c r="N3165">
        <v>311.64</v>
      </c>
      <c r="O3165">
        <v>46.75</v>
      </c>
      <c r="P3165" t="s">
        <v>2788</v>
      </c>
      <c r="Q3165">
        <v>311.64</v>
      </c>
      <c r="R3165">
        <v>5.14</v>
      </c>
      <c r="S3165" t="s">
        <v>33</v>
      </c>
      <c r="T3165">
        <v>311.64</v>
      </c>
      <c r="U3165">
        <v>23.68</v>
      </c>
      <c r="V3165" t="s">
        <v>33</v>
      </c>
      <c r="W3165" t="s">
        <v>33</v>
      </c>
      <c r="X3165" t="s">
        <v>6966</v>
      </c>
      <c r="Y3165" t="s">
        <v>91</v>
      </c>
      <c r="Z3165" t="s">
        <v>6973</v>
      </c>
      <c r="AA3165" t="s">
        <v>6974</v>
      </c>
      <c r="AC3165" s="13" t="str">
        <f t="shared" si="502"/>
        <v>000169091</v>
      </c>
      <c r="AD3165" t="str">
        <f t="shared" si="503"/>
        <v>30/11/2015</v>
      </c>
      <c r="AE3165" t="str">
        <f t="shared" si="504"/>
        <v>05047273000105</v>
      </c>
      <c r="AF3165" s="14">
        <f t="shared" si="505"/>
        <v>358.39</v>
      </c>
      <c r="AG3165">
        <f t="shared" si="506"/>
        <v>0</v>
      </c>
      <c r="AH3165">
        <f t="shared" si="507"/>
        <v>1</v>
      </c>
      <c r="AI3165" s="16">
        <v>1000</v>
      </c>
      <c r="AJ3165" s="16" t="s">
        <v>7191</v>
      </c>
      <c r="AK3165" s="16" t="s">
        <v>2452</v>
      </c>
      <c r="AL3165" s="16" t="s">
        <v>2209</v>
      </c>
      <c r="AM3165" s="16" t="s">
        <v>7193</v>
      </c>
      <c r="AN3165">
        <v>2</v>
      </c>
      <c r="AO3165" t="e">
        <f>VLOOKUP(TRIM(AL3165),'Parcela Dedutivel'!$A$1:$B$65536,2,FALSE)</f>
        <v>#N/A</v>
      </c>
      <c r="AP3165" s="15">
        <f t="shared" si="508"/>
        <v>0</v>
      </c>
      <c r="AQ3165" s="16">
        <f t="shared" si="509"/>
        <v>0</v>
      </c>
      <c r="AV3165" s="18"/>
      <c r="AY3165" s="17"/>
      <c r="AZ3165" s="17"/>
    </row>
    <row r="3166" spans="1:52" hidden="1" x14ac:dyDescent="0.25">
      <c r="A3166" t="s">
        <v>26</v>
      </c>
      <c r="B3166" t="s">
        <v>6965</v>
      </c>
      <c r="C3166">
        <v>42338</v>
      </c>
      <c r="D3166" t="s">
        <v>2841</v>
      </c>
      <c r="E3166" t="s">
        <v>6979</v>
      </c>
      <c r="F3166" t="s">
        <v>411</v>
      </c>
      <c r="G3166">
        <v>363.87</v>
      </c>
      <c r="H3166">
        <v>316.41000000000003</v>
      </c>
      <c r="I3166">
        <v>12.66</v>
      </c>
      <c r="J3166" t="s">
        <v>61</v>
      </c>
      <c r="K3166">
        <v>0</v>
      </c>
      <c r="L3166">
        <v>0</v>
      </c>
      <c r="M3166" t="s">
        <v>31</v>
      </c>
      <c r="N3166">
        <v>316.41000000000003</v>
      </c>
      <c r="O3166">
        <v>47.46</v>
      </c>
      <c r="P3166" t="s">
        <v>2788</v>
      </c>
      <c r="Q3166">
        <v>316.41000000000003</v>
      </c>
      <c r="R3166">
        <v>5.22</v>
      </c>
      <c r="S3166" t="s">
        <v>33</v>
      </c>
      <c r="T3166">
        <v>316.41000000000003</v>
      </c>
      <c r="U3166">
        <v>24.05</v>
      </c>
      <c r="V3166" t="s">
        <v>33</v>
      </c>
      <c r="W3166" t="s">
        <v>33</v>
      </c>
      <c r="X3166" t="s">
        <v>6966</v>
      </c>
      <c r="Y3166" t="s">
        <v>91</v>
      </c>
      <c r="Z3166" t="s">
        <v>1199</v>
      </c>
      <c r="AA3166" t="s">
        <v>1200</v>
      </c>
      <c r="AC3166" s="13" t="str">
        <f t="shared" si="502"/>
        <v>000169091</v>
      </c>
      <c r="AD3166" t="str">
        <f t="shared" si="503"/>
        <v>30/11/2015</v>
      </c>
      <c r="AE3166" t="str">
        <f t="shared" si="504"/>
        <v>05047273000105</v>
      </c>
      <c r="AF3166" s="14">
        <f t="shared" si="505"/>
        <v>363.87</v>
      </c>
      <c r="AG3166">
        <f t="shared" si="506"/>
        <v>0</v>
      </c>
      <c r="AH3166">
        <f t="shared" si="507"/>
        <v>1</v>
      </c>
      <c r="AI3166" s="16">
        <v>6782693</v>
      </c>
      <c r="AJ3166" s="16" t="s">
        <v>7469</v>
      </c>
      <c r="AK3166" s="16" t="s">
        <v>6056</v>
      </c>
      <c r="AL3166" s="16" t="s">
        <v>3235</v>
      </c>
      <c r="AM3166" s="16" t="s">
        <v>7193</v>
      </c>
      <c r="AN3166">
        <v>3</v>
      </c>
      <c r="AO3166" t="e">
        <f>VLOOKUP(TRIM(AL3166),'Parcela Dedutivel'!$A$1:$B$65536,2,FALSE)</f>
        <v>#N/A</v>
      </c>
      <c r="AP3166" s="15">
        <f t="shared" si="508"/>
        <v>0</v>
      </c>
      <c r="AQ3166" s="16">
        <f t="shared" si="509"/>
        <v>0</v>
      </c>
      <c r="AV3166" s="18"/>
      <c r="AY3166" s="17"/>
      <c r="AZ3166" s="17"/>
    </row>
    <row r="3167" spans="1:52" hidden="1" x14ac:dyDescent="0.25">
      <c r="A3167" t="s">
        <v>26</v>
      </c>
      <c r="B3167" t="s">
        <v>6965</v>
      </c>
      <c r="C3167">
        <v>42338</v>
      </c>
      <c r="D3167" t="s">
        <v>2841</v>
      </c>
      <c r="E3167" t="s">
        <v>6979</v>
      </c>
      <c r="F3167" t="s">
        <v>411</v>
      </c>
      <c r="G3167">
        <v>373.87</v>
      </c>
      <c r="H3167">
        <v>325.10000000000002</v>
      </c>
      <c r="I3167">
        <v>13</v>
      </c>
      <c r="J3167" t="s">
        <v>61</v>
      </c>
      <c r="K3167">
        <v>0</v>
      </c>
      <c r="L3167">
        <v>0</v>
      </c>
      <c r="M3167" t="s">
        <v>31</v>
      </c>
      <c r="N3167">
        <v>325.10000000000002</v>
      </c>
      <c r="O3167">
        <v>48.77</v>
      </c>
      <c r="P3167" t="s">
        <v>2788</v>
      </c>
      <c r="Q3167">
        <v>325.10000000000002</v>
      </c>
      <c r="R3167">
        <v>5.36</v>
      </c>
      <c r="S3167" t="s">
        <v>33</v>
      </c>
      <c r="T3167">
        <v>325.10000000000002</v>
      </c>
      <c r="U3167">
        <v>24.71</v>
      </c>
      <c r="V3167" t="s">
        <v>33</v>
      </c>
      <c r="W3167" t="s">
        <v>33</v>
      </c>
      <c r="X3167" t="s">
        <v>6966</v>
      </c>
      <c r="Y3167" t="s">
        <v>91</v>
      </c>
      <c r="Z3167" t="s">
        <v>2247</v>
      </c>
      <c r="AA3167" t="s">
        <v>2248</v>
      </c>
      <c r="AC3167" s="13" t="str">
        <f t="shared" si="502"/>
        <v>000169091</v>
      </c>
      <c r="AD3167" t="str">
        <f t="shared" si="503"/>
        <v>30/11/2015</v>
      </c>
      <c r="AE3167" t="str">
        <f t="shared" si="504"/>
        <v>05047273000105</v>
      </c>
      <c r="AF3167" s="14">
        <f t="shared" si="505"/>
        <v>373.87</v>
      </c>
      <c r="AG3167">
        <f t="shared" si="506"/>
        <v>0</v>
      </c>
      <c r="AH3167">
        <f t="shared" si="507"/>
        <v>1</v>
      </c>
      <c r="AI3167" s="16">
        <v>1000</v>
      </c>
      <c r="AJ3167" s="16" t="s">
        <v>7191</v>
      </c>
      <c r="AK3167" s="16" t="s">
        <v>2452</v>
      </c>
      <c r="AL3167" s="16" t="s">
        <v>2457</v>
      </c>
      <c r="AM3167" s="16" t="s">
        <v>7193</v>
      </c>
      <c r="AN3167">
        <v>6</v>
      </c>
      <c r="AO3167" t="e">
        <f>VLOOKUP(TRIM(AL3167),'Parcela Dedutivel'!$A$1:$B$65536,2,FALSE)</f>
        <v>#N/A</v>
      </c>
      <c r="AP3167" s="15">
        <f t="shared" si="508"/>
        <v>0</v>
      </c>
      <c r="AQ3167" s="16">
        <f t="shared" si="509"/>
        <v>0</v>
      </c>
      <c r="AV3167" s="18"/>
      <c r="AY3167" s="17"/>
      <c r="AZ3167" s="17"/>
    </row>
    <row r="3168" spans="1:52" hidden="1" x14ac:dyDescent="0.25">
      <c r="A3168" t="s">
        <v>26</v>
      </c>
      <c r="B3168" t="s">
        <v>6965</v>
      </c>
      <c r="C3168">
        <v>42338</v>
      </c>
      <c r="D3168" t="s">
        <v>2841</v>
      </c>
      <c r="E3168" t="s">
        <v>6979</v>
      </c>
      <c r="F3168" t="s">
        <v>411</v>
      </c>
      <c r="G3168">
        <v>119.85</v>
      </c>
      <c r="H3168">
        <v>104.22</v>
      </c>
      <c r="I3168">
        <v>4.17</v>
      </c>
      <c r="J3168" t="s">
        <v>61</v>
      </c>
      <c r="K3168">
        <v>0</v>
      </c>
      <c r="L3168">
        <v>0</v>
      </c>
      <c r="M3168" t="s">
        <v>31</v>
      </c>
      <c r="N3168">
        <v>104.22</v>
      </c>
      <c r="O3168">
        <v>15.63</v>
      </c>
      <c r="P3168" t="s">
        <v>2788</v>
      </c>
      <c r="Q3168">
        <v>104.22</v>
      </c>
      <c r="R3168">
        <v>1.72</v>
      </c>
      <c r="S3168" t="s">
        <v>33</v>
      </c>
      <c r="T3168">
        <v>104.22</v>
      </c>
      <c r="U3168">
        <v>7.92</v>
      </c>
      <c r="V3168" t="s">
        <v>33</v>
      </c>
      <c r="W3168" t="s">
        <v>33</v>
      </c>
      <c r="X3168" t="s">
        <v>6966</v>
      </c>
      <c r="Y3168" t="s">
        <v>91</v>
      </c>
      <c r="Z3168" t="s">
        <v>4108</v>
      </c>
      <c r="AA3168" t="s">
        <v>131</v>
      </c>
      <c r="AC3168" s="13" t="str">
        <f t="shared" si="502"/>
        <v>000169091</v>
      </c>
      <c r="AD3168" t="str">
        <f t="shared" si="503"/>
        <v>30/11/2015</v>
      </c>
      <c r="AE3168" t="str">
        <f t="shared" si="504"/>
        <v>05047273000105</v>
      </c>
      <c r="AF3168" s="14">
        <f t="shared" si="505"/>
        <v>119.85</v>
      </c>
      <c r="AG3168">
        <f t="shared" si="506"/>
        <v>0</v>
      </c>
      <c r="AH3168">
        <f t="shared" si="507"/>
        <v>1</v>
      </c>
      <c r="AI3168" s="16">
        <v>6782693</v>
      </c>
      <c r="AJ3168" s="16" t="s">
        <v>7469</v>
      </c>
      <c r="AK3168" s="16" t="s">
        <v>6056</v>
      </c>
      <c r="AL3168" s="16" t="s">
        <v>1743</v>
      </c>
      <c r="AM3168" s="16" t="s">
        <v>7193</v>
      </c>
      <c r="AN3168">
        <v>3</v>
      </c>
      <c r="AO3168" t="e">
        <f>VLOOKUP(TRIM(AL3168),'Parcela Dedutivel'!$A$1:$B$65536,2,FALSE)</f>
        <v>#N/A</v>
      </c>
      <c r="AP3168" s="15">
        <f t="shared" si="508"/>
        <v>0</v>
      </c>
      <c r="AQ3168" s="16">
        <f t="shared" si="509"/>
        <v>0</v>
      </c>
      <c r="AV3168" s="18"/>
      <c r="AY3168" s="17"/>
      <c r="AZ3168" s="17"/>
    </row>
    <row r="3169" spans="1:52" hidden="1" x14ac:dyDescent="0.25">
      <c r="A3169" t="s">
        <v>26</v>
      </c>
      <c r="B3169" t="s">
        <v>6965</v>
      </c>
      <c r="C3169">
        <v>42338</v>
      </c>
      <c r="D3169" t="s">
        <v>2841</v>
      </c>
      <c r="E3169" t="s">
        <v>6979</v>
      </c>
      <c r="F3169" t="s">
        <v>411</v>
      </c>
      <c r="G3169">
        <v>280.33000000000004</v>
      </c>
      <c r="H3169">
        <v>233.61</v>
      </c>
      <c r="I3169">
        <v>9.34</v>
      </c>
      <c r="J3169" t="s">
        <v>61</v>
      </c>
      <c r="K3169">
        <v>0</v>
      </c>
      <c r="L3169">
        <v>0</v>
      </c>
      <c r="M3169" t="s">
        <v>31</v>
      </c>
      <c r="N3169">
        <v>233.61</v>
      </c>
      <c r="O3169">
        <v>46.72</v>
      </c>
      <c r="P3169" t="s">
        <v>2788</v>
      </c>
      <c r="Q3169">
        <v>233.61</v>
      </c>
      <c r="R3169">
        <v>3.85</v>
      </c>
      <c r="S3169" t="s">
        <v>33</v>
      </c>
      <c r="T3169">
        <v>233.61</v>
      </c>
      <c r="U3169">
        <v>17.75</v>
      </c>
      <c r="V3169" t="s">
        <v>33</v>
      </c>
      <c r="W3169" t="s">
        <v>33</v>
      </c>
      <c r="X3169" t="s">
        <v>6966</v>
      </c>
      <c r="Y3169" t="s">
        <v>99</v>
      </c>
      <c r="Z3169" t="s">
        <v>126</v>
      </c>
      <c r="AA3169" t="s">
        <v>127</v>
      </c>
      <c r="AC3169" s="13" t="str">
        <f t="shared" si="502"/>
        <v>000169091</v>
      </c>
      <c r="AD3169" t="str">
        <f t="shared" si="503"/>
        <v>30/11/2015</v>
      </c>
      <c r="AE3169" t="str">
        <f t="shared" si="504"/>
        <v>05047273000105</v>
      </c>
      <c r="AF3169" s="14">
        <f t="shared" si="505"/>
        <v>280.33000000000004</v>
      </c>
      <c r="AG3169">
        <f t="shared" si="506"/>
        <v>0</v>
      </c>
      <c r="AH3169">
        <f t="shared" si="507"/>
        <v>1</v>
      </c>
      <c r="AI3169" s="16">
        <v>1000</v>
      </c>
      <c r="AJ3169" s="16" t="s">
        <v>7191</v>
      </c>
      <c r="AK3169" s="16" t="s">
        <v>2452</v>
      </c>
      <c r="AL3169" s="16" t="s">
        <v>2459</v>
      </c>
      <c r="AM3169" s="16" t="s">
        <v>7193</v>
      </c>
      <c r="AN3169">
        <v>2</v>
      </c>
      <c r="AO3169" t="e">
        <f>VLOOKUP(TRIM(AL3169),'Parcela Dedutivel'!$A$1:$B$65536,2,FALSE)</f>
        <v>#N/A</v>
      </c>
      <c r="AP3169" s="15">
        <f t="shared" si="508"/>
        <v>0</v>
      </c>
      <c r="AQ3169" s="16">
        <f t="shared" si="509"/>
        <v>0</v>
      </c>
      <c r="AV3169" s="18"/>
      <c r="AY3169" s="17"/>
      <c r="AZ3169" s="17"/>
    </row>
    <row r="3170" spans="1:52" hidden="1" x14ac:dyDescent="0.25">
      <c r="A3170" t="s">
        <v>26</v>
      </c>
      <c r="B3170" t="s">
        <v>6965</v>
      </c>
      <c r="C3170">
        <v>42338</v>
      </c>
      <c r="D3170" t="s">
        <v>2841</v>
      </c>
      <c r="E3170" t="s">
        <v>6979</v>
      </c>
      <c r="F3170" t="s">
        <v>411</v>
      </c>
      <c r="G3170">
        <v>357.24</v>
      </c>
      <c r="H3170">
        <v>310.64</v>
      </c>
      <c r="I3170">
        <v>12.43</v>
      </c>
      <c r="J3170" t="s">
        <v>61</v>
      </c>
      <c r="K3170">
        <v>0</v>
      </c>
      <c r="L3170">
        <v>0</v>
      </c>
      <c r="M3170" t="s">
        <v>31</v>
      </c>
      <c r="N3170">
        <v>310.64</v>
      </c>
      <c r="O3170">
        <v>46.6</v>
      </c>
      <c r="P3170" t="s">
        <v>2788</v>
      </c>
      <c r="Q3170">
        <v>310.64</v>
      </c>
      <c r="R3170">
        <v>5.13</v>
      </c>
      <c r="S3170" t="s">
        <v>33</v>
      </c>
      <c r="T3170">
        <v>310.64</v>
      </c>
      <c r="U3170">
        <v>23.61</v>
      </c>
      <c r="V3170" t="s">
        <v>33</v>
      </c>
      <c r="W3170" t="s">
        <v>33</v>
      </c>
      <c r="X3170" t="s">
        <v>6966</v>
      </c>
      <c r="Y3170" t="s">
        <v>91</v>
      </c>
      <c r="Z3170" t="s">
        <v>6975</v>
      </c>
      <c r="AA3170" t="s">
        <v>6976</v>
      </c>
      <c r="AC3170" s="13" t="str">
        <f t="shared" si="502"/>
        <v>000169091</v>
      </c>
      <c r="AD3170" t="str">
        <f t="shared" si="503"/>
        <v>30/11/2015</v>
      </c>
      <c r="AE3170" t="str">
        <f t="shared" si="504"/>
        <v>05047273000105</v>
      </c>
      <c r="AF3170" s="14">
        <f t="shared" si="505"/>
        <v>357.24</v>
      </c>
      <c r="AG3170">
        <f t="shared" si="506"/>
        <v>0</v>
      </c>
      <c r="AH3170">
        <f t="shared" si="507"/>
        <v>1</v>
      </c>
      <c r="AI3170" s="16">
        <v>1000</v>
      </c>
      <c r="AJ3170" s="16" t="s">
        <v>7191</v>
      </c>
      <c r="AK3170" s="16" t="s">
        <v>2452</v>
      </c>
      <c r="AL3170" s="16" t="s">
        <v>2207</v>
      </c>
      <c r="AM3170" s="16" t="s">
        <v>7193</v>
      </c>
      <c r="AN3170">
        <v>1</v>
      </c>
      <c r="AO3170" t="e">
        <f>VLOOKUP(TRIM(AL3170),'Parcela Dedutivel'!$A$1:$B$65536,2,FALSE)</f>
        <v>#N/A</v>
      </c>
      <c r="AP3170" s="15">
        <f t="shared" si="508"/>
        <v>0</v>
      </c>
      <c r="AQ3170" s="16">
        <f t="shared" si="509"/>
        <v>0</v>
      </c>
      <c r="AV3170" s="18"/>
      <c r="AY3170" s="17"/>
      <c r="AZ3170" s="17"/>
    </row>
    <row r="3171" spans="1:52" hidden="1" x14ac:dyDescent="0.25">
      <c r="A3171" t="s">
        <v>26</v>
      </c>
      <c r="B3171" t="s">
        <v>6965</v>
      </c>
      <c r="C3171">
        <v>42338</v>
      </c>
      <c r="D3171" t="s">
        <v>3221</v>
      </c>
      <c r="E3171" t="s">
        <v>6979</v>
      </c>
      <c r="F3171" t="s">
        <v>411</v>
      </c>
      <c r="G3171">
        <v>3085.05</v>
      </c>
      <c r="H3171">
        <v>2180.46</v>
      </c>
      <c r="I3171">
        <v>87.22</v>
      </c>
      <c r="J3171" t="s">
        <v>3082</v>
      </c>
      <c r="K3171">
        <v>3910.2400000000002</v>
      </c>
      <c r="L3171">
        <v>577.52</v>
      </c>
      <c r="M3171" t="s">
        <v>3082</v>
      </c>
      <c r="N3171">
        <v>2180.46</v>
      </c>
      <c r="O3171">
        <v>327.07</v>
      </c>
      <c r="P3171" t="s">
        <v>2788</v>
      </c>
      <c r="Q3171">
        <v>2180.46</v>
      </c>
      <c r="R3171">
        <v>35.980000000000004</v>
      </c>
      <c r="S3171" t="s">
        <v>33</v>
      </c>
      <c r="T3171">
        <v>2180.46</v>
      </c>
      <c r="U3171">
        <v>165.71</v>
      </c>
      <c r="V3171" t="s">
        <v>33</v>
      </c>
      <c r="W3171" t="s">
        <v>33</v>
      </c>
      <c r="X3171" t="s">
        <v>6966</v>
      </c>
      <c r="Y3171" t="s">
        <v>400</v>
      </c>
      <c r="Z3171" t="s">
        <v>987</v>
      </c>
      <c r="AA3171" t="s">
        <v>3083</v>
      </c>
      <c r="AC3171" s="13" t="str">
        <f t="shared" si="502"/>
        <v>000169091</v>
      </c>
      <c r="AD3171" t="str">
        <f t="shared" si="503"/>
        <v>30/11/2015</v>
      </c>
      <c r="AE3171" t="str">
        <f t="shared" si="504"/>
        <v>05047273000105</v>
      </c>
      <c r="AF3171" s="14">
        <f t="shared" si="505"/>
        <v>3085.05</v>
      </c>
      <c r="AG3171">
        <f t="shared" si="506"/>
        <v>0</v>
      </c>
      <c r="AH3171">
        <f t="shared" si="507"/>
        <v>1</v>
      </c>
      <c r="AI3171" s="16">
        <v>6782693</v>
      </c>
      <c r="AJ3171" s="16" t="s">
        <v>7469</v>
      </c>
      <c r="AK3171" s="16" t="s">
        <v>6056</v>
      </c>
      <c r="AL3171" s="16" t="s">
        <v>1789</v>
      </c>
      <c r="AM3171" s="16" t="s">
        <v>7193</v>
      </c>
      <c r="AN3171">
        <v>5</v>
      </c>
      <c r="AO3171" t="e">
        <f>VLOOKUP(TRIM(AL3171),'Parcela Dedutivel'!$A$1:$B$65536,2,FALSE)</f>
        <v>#N/A</v>
      </c>
      <c r="AP3171" s="15">
        <f t="shared" si="508"/>
        <v>0</v>
      </c>
      <c r="AQ3171" s="16">
        <f t="shared" si="509"/>
        <v>0</v>
      </c>
      <c r="AV3171" s="18"/>
      <c r="AY3171" s="17"/>
      <c r="AZ3171" s="17"/>
    </row>
    <row r="3172" spans="1:52" x14ac:dyDescent="0.25">
      <c r="AI3172" s="16">
        <v>1000</v>
      </c>
      <c r="AJ3172" s="16" t="s">
        <v>7191</v>
      </c>
      <c r="AK3172" s="16" t="s">
        <v>2452</v>
      </c>
      <c r="AL3172" s="16" t="s">
        <v>68</v>
      </c>
      <c r="AM3172" s="16" t="s">
        <v>7193</v>
      </c>
      <c r="AN3172">
        <v>3</v>
      </c>
      <c r="AO3172" t="e">
        <f>VLOOKUP(TRIM(AL3172),'Parcela Dedutivel'!$A$1:$B$65536,2,FALSE)</f>
        <v>#N/A</v>
      </c>
      <c r="AP3172" s="15">
        <f t="shared" si="508"/>
        <v>0</v>
      </c>
      <c r="AQ3172" s="16">
        <f t="shared" si="509"/>
        <v>0</v>
      </c>
    </row>
    <row r="3173" spans="1:52" x14ac:dyDescent="0.25">
      <c r="AI3173" s="16">
        <v>1040</v>
      </c>
      <c r="AJ3173" s="16" t="s">
        <v>7191</v>
      </c>
      <c r="AK3173" s="16" t="s">
        <v>2461</v>
      </c>
      <c r="AL3173" s="16" t="s">
        <v>663</v>
      </c>
      <c r="AM3173" s="16" t="s">
        <v>7193</v>
      </c>
      <c r="AN3173">
        <v>3</v>
      </c>
      <c r="AO3173" t="e">
        <f>VLOOKUP(TRIM(AL3173),'Parcela Dedutivel'!$A$1:$B$65536,2,FALSE)</f>
        <v>#N/A</v>
      </c>
      <c r="AP3173" s="15">
        <f t="shared" si="508"/>
        <v>0</v>
      </c>
      <c r="AQ3173" s="16">
        <f t="shared" si="509"/>
        <v>0</v>
      </c>
    </row>
    <row r="3174" spans="1:52" x14ac:dyDescent="0.25">
      <c r="AI3174" s="16">
        <v>6782693</v>
      </c>
      <c r="AJ3174" s="16" t="s">
        <v>7469</v>
      </c>
      <c r="AK3174" s="16" t="s">
        <v>6056</v>
      </c>
      <c r="AL3174" s="16" t="s">
        <v>1532</v>
      </c>
      <c r="AM3174" s="16" t="s">
        <v>7193</v>
      </c>
      <c r="AN3174">
        <v>20</v>
      </c>
      <c r="AO3174" t="e">
        <f>VLOOKUP(TRIM(AL3174),'Parcela Dedutivel'!$A$1:$B$65536,2,FALSE)</f>
        <v>#N/A</v>
      </c>
      <c r="AP3174" s="15">
        <f t="shared" si="508"/>
        <v>0</v>
      </c>
      <c r="AQ3174" s="16">
        <f t="shared" si="509"/>
        <v>0</v>
      </c>
    </row>
    <row r="3175" spans="1:52" x14ac:dyDescent="0.25">
      <c r="AI3175" s="16">
        <v>1040</v>
      </c>
      <c r="AJ3175" s="16" t="s">
        <v>7191</v>
      </c>
      <c r="AK3175" s="16" t="s">
        <v>2462</v>
      </c>
      <c r="AL3175" s="16" t="s">
        <v>2463</v>
      </c>
      <c r="AM3175" s="16" t="s">
        <v>7193</v>
      </c>
      <c r="AN3175">
        <v>1</v>
      </c>
      <c r="AO3175" t="e">
        <f>VLOOKUP(TRIM(AL3175),'Parcela Dedutivel'!$A$1:$B$65536,2,FALSE)</f>
        <v>#N/A</v>
      </c>
      <c r="AP3175" s="15">
        <f t="shared" si="508"/>
        <v>0</v>
      </c>
      <c r="AQ3175" s="16">
        <f t="shared" si="509"/>
        <v>0</v>
      </c>
    </row>
    <row r="3176" spans="1:52" x14ac:dyDescent="0.25">
      <c r="AI3176" s="16">
        <v>1040</v>
      </c>
      <c r="AJ3176" s="16" t="s">
        <v>7191</v>
      </c>
      <c r="AK3176" s="16" t="s">
        <v>2462</v>
      </c>
      <c r="AL3176" s="16" t="s">
        <v>2465</v>
      </c>
      <c r="AM3176" s="16" t="s">
        <v>7193</v>
      </c>
      <c r="AN3176">
        <v>3</v>
      </c>
      <c r="AO3176" t="e">
        <f>VLOOKUP(TRIM(AL3176),'Parcela Dedutivel'!$A$1:$B$65536,2,FALSE)</f>
        <v>#N/A</v>
      </c>
      <c r="AP3176" s="15">
        <f t="shared" si="508"/>
        <v>0</v>
      </c>
      <c r="AQ3176" s="16">
        <f t="shared" si="509"/>
        <v>0</v>
      </c>
    </row>
    <row r="3177" spans="1:52" x14ac:dyDescent="0.25">
      <c r="AI3177" s="16">
        <v>1040</v>
      </c>
      <c r="AJ3177" s="16" t="s">
        <v>7191</v>
      </c>
      <c r="AK3177" s="16" t="s">
        <v>2462</v>
      </c>
      <c r="AL3177" s="16" t="s">
        <v>2309</v>
      </c>
      <c r="AM3177" s="16" t="s">
        <v>7193</v>
      </c>
      <c r="AN3177">
        <v>1</v>
      </c>
      <c r="AO3177" t="e">
        <f>VLOOKUP(TRIM(AL3177),'Parcela Dedutivel'!$A$1:$B$65536,2,FALSE)</f>
        <v>#N/A</v>
      </c>
      <c r="AP3177" s="15">
        <f t="shared" si="508"/>
        <v>0</v>
      </c>
      <c r="AQ3177" s="16">
        <f t="shared" si="509"/>
        <v>0</v>
      </c>
    </row>
    <row r="3178" spans="1:52" x14ac:dyDescent="0.25">
      <c r="AI3178" s="16">
        <v>6782693</v>
      </c>
      <c r="AJ3178" s="16" t="s">
        <v>7469</v>
      </c>
      <c r="AK3178" s="16" t="s">
        <v>6056</v>
      </c>
      <c r="AL3178" s="16" t="s">
        <v>1777</v>
      </c>
      <c r="AM3178" s="16" t="s">
        <v>7193</v>
      </c>
      <c r="AN3178">
        <v>20</v>
      </c>
      <c r="AO3178" t="e">
        <f>VLOOKUP(TRIM(AL3178),'Parcela Dedutivel'!$A$1:$B$65536,2,FALSE)</f>
        <v>#N/A</v>
      </c>
      <c r="AP3178" s="15">
        <f t="shared" si="508"/>
        <v>0</v>
      </c>
      <c r="AQ3178" s="16">
        <f t="shared" si="509"/>
        <v>0</v>
      </c>
    </row>
    <row r="3179" spans="1:52" x14ac:dyDescent="0.25">
      <c r="AI3179" s="16">
        <v>1040</v>
      </c>
      <c r="AJ3179" s="16" t="s">
        <v>7191</v>
      </c>
      <c r="AK3179" s="16" t="s">
        <v>2462</v>
      </c>
      <c r="AL3179" s="16" t="s">
        <v>674</v>
      </c>
      <c r="AM3179" s="16" t="s">
        <v>7193</v>
      </c>
      <c r="AN3179">
        <v>2</v>
      </c>
      <c r="AO3179" t="e">
        <f>VLOOKUP(TRIM(AL3179),'Parcela Dedutivel'!$A$1:$B$65536,2,FALSE)</f>
        <v>#N/A</v>
      </c>
      <c r="AP3179" s="15">
        <f t="shared" si="508"/>
        <v>0</v>
      </c>
      <c r="AQ3179" s="16">
        <f t="shared" si="509"/>
        <v>0</v>
      </c>
    </row>
    <row r="3180" spans="1:52" x14ac:dyDescent="0.25">
      <c r="AI3180" s="16">
        <v>1040</v>
      </c>
      <c r="AJ3180" s="16" t="s">
        <v>7191</v>
      </c>
      <c r="AK3180" s="16" t="s">
        <v>2462</v>
      </c>
      <c r="AL3180" s="16" t="s">
        <v>2467</v>
      </c>
      <c r="AM3180" s="16" t="s">
        <v>7193</v>
      </c>
      <c r="AN3180">
        <v>2</v>
      </c>
      <c r="AO3180" t="e">
        <f>VLOOKUP(TRIM(AL3180),'Parcela Dedutivel'!$A$1:$B$65536,2,FALSE)</f>
        <v>#N/A</v>
      </c>
      <c r="AP3180" s="15">
        <f t="shared" si="508"/>
        <v>0</v>
      </c>
      <c r="AQ3180" s="16">
        <f t="shared" si="509"/>
        <v>0</v>
      </c>
    </row>
    <row r="3181" spans="1:52" x14ac:dyDescent="0.25">
      <c r="AI3181" s="16">
        <v>6782693</v>
      </c>
      <c r="AJ3181" s="16" t="s">
        <v>7469</v>
      </c>
      <c r="AK3181" s="16" t="s">
        <v>6056</v>
      </c>
      <c r="AL3181" s="16" t="s">
        <v>6059</v>
      </c>
      <c r="AM3181" s="16" t="s">
        <v>7193</v>
      </c>
      <c r="AN3181">
        <v>1</v>
      </c>
      <c r="AO3181" t="e">
        <f>VLOOKUP(TRIM(AL3181),'Parcela Dedutivel'!$A$1:$B$65536,2,FALSE)</f>
        <v>#N/A</v>
      </c>
      <c r="AP3181" s="15">
        <f t="shared" si="508"/>
        <v>0</v>
      </c>
      <c r="AQ3181" s="16">
        <f t="shared" si="509"/>
        <v>0</v>
      </c>
    </row>
    <row r="3182" spans="1:52" x14ac:dyDescent="0.25">
      <c r="AI3182" s="16">
        <v>6782693</v>
      </c>
      <c r="AJ3182" s="16" t="s">
        <v>7469</v>
      </c>
      <c r="AK3182" s="16" t="s">
        <v>6056</v>
      </c>
      <c r="AL3182" s="16" t="s">
        <v>4119</v>
      </c>
      <c r="AM3182" s="16" t="s">
        <v>7193</v>
      </c>
      <c r="AN3182">
        <v>5</v>
      </c>
      <c r="AO3182" t="e">
        <f>VLOOKUP(TRIM(AL3182),'Parcela Dedutivel'!$A$1:$B$65536,2,FALSE)</f>
        <v>#N/A</v>
      </c>
      <c r="AP3182" s="15">
        <f t="shared" si="508"/>
        <v>0</v>
      </c>
      <c r="AQ3182" s="16">
        <f t="shared" si="509"/>
        <v>0</v>
      </c>
    </row>
    <row r="3183" spans="1:52" x14ac:dyDescent="0.25">
      <c r="AI3183" s="16">
        <v>1040</v>
      </c>
      <c r="AJ3183" s="16" t="s">
        <v>7191</v>
      </c>
      <c r="AK3183" s="16" t="s">
        <v>2462</v>
      </c>
      <c r="AL3183" s="16" t="s">
        <v>666</v>
      </c>
      <c r="AM3183" s="16" t="s">
        <v>7193</v>
      </c>
      <c r="AN3183">
        <v>143</v>
      </c>
      <c r="AO3183" t="e">
        <f>VLOOKUP(TRIM(AL3183),'Parcela Dedutivel'!$A$1:$B$65536,2,FALSE)</f>
        <v>#N/A</v>
      </c>
      <c r="AP3183" s="15">
        <f t="shared" si="508"/>
        <v>0</v>
      </c>
      <c r="AQ3183" s="16">
        <f t="shared" si="509"/>
        <v>0</v>
      </c>
    </row>
    <row r="3184" spans="1:52" x14ac:dyDescent="0.25">
      <c r="AI3184" s="16">
        <v>6782684</v>
      </c>
      <c r="AJ3184" s="16" t="s">
        <v>7390</v>
      </c>
      <c r="AK3184" s="16" t="s">
        <v>6061</v>
      </c>
      <c r="AL3184" s="16" t="s">
        <v>5819</v>
      </c>
      <c r="AM3184" s="16" t="s">
        <v>7193</v>
      </c>
      <c r="AN3184">
        <v>1</v>
      </c>
      <c r="AO3184" t="e">
        <f>VLOOKUP(TRIM(AL3184),'Parcela Dedutivel'!$A$1:$B$65536,2,FALSE)</f>
        <v>#N/A</v>
      </c>
      <c r="AP3184" s="15">
        <f t="shared" si="508"/>
        <v>0</v>
      </c>
      <c r="AQ3184" s="16">
        <f t="shared" si="509"/>
        <v>0</v>
      </c>
    </row>
    <row r="3185" spans="35:43" x14ac:dyDescent="0.25">
      <c r="AI3185" s="16">
        <v>1046</v>
      </c>
      <c r="AJ3185" s="16" t="s">
        <v>7191</v>
      </c>
      <c r="AK3185" s="16" t="s">
        <v>2469</v>
      </c>
      <c r="AL3185" s="16" t="s">
        <v>2470</v>
      </c>
      <c r="AM3185" s="16" t="s">
        <v>7193</v>
      </c>
      <c r="AN3185">
        <v>1</v>
      </c>
      <c r="AO3185" t="e">
        <f>VLOOKUP(TRIM(AL3185),'Parcela Dedutivel'!$A$1:$B$65536,2,FALSE)</f>
        <v>#N/A</v>
      </c>
      <c r="AP3185" s="15">
        <f t="shared" si="508"/>
        <v>0</v>
      </c>
      <c r="AQ3185" s="16">
        <f t="shared" si="509"/>
        <v>0</v>
      </c>
    </row>
    <row r="3186" spans="35:43" x14ac:dyDescent="0.25">
      <c r="AI3186" s="16">
        <v>1046</v>
      </c>
      <c r="AJ3186" s="16" t="s">
        <v>7191</v>
      </c>
      <c r="AK3186" s="16" t="s">
        <v>2469</v>
      </c>
      <c r="AL3186" s="16" t="s">
        <v>2473</v>
      </c>
      <c r="AM3186" s="16" t="s">
        <v>7193</v>
      </c>
      <c r="AN3186">
        <v>4</v>
      </c>
      <c r="AO3186" t="e">
        <f>VLOOKUP(TRIM(AL3186),'Parcela Dedutivel'!$A$1:$B$65536,2,FALSE)</f>
        <v>#N/A</v>
      </c>
      <c r="AP3186" s="15">
        <f t="shared" si="508"/>
        <v>0</v>
      </c>
      <c r="AQ3186" s="16">
        <f t="shared" si="509"/>
        <v>0</v>
      </c>
    </row>
    <row r="3187" spans="35:43" x14ac:dyDescent="0.25">
      <c r="AI3187" s="16">
        <v>6783519</v>
      </c>
      <c r="AJ3187" s="16" t="s">
        <v>7401</v>
      </c>
      <c r="AK3187" s="16" t="s">
        <v>6062</v>
      </c>
      <c r="AL3187" s="16" t="s">
        <v>1789</v>
      </c>
      <c r="AM3187" s="16" t="s">
        <v>7193</v>
      </c>
      <c r="AN3187">
        <v>20</v>
      </c>
      <c r="AO3187" t="e">
        <f>VLOOKUP(TRIM(AL3187),'Parcela Dedutivel'!$A$1:$B$65536,2,FALSE)</f>
        <v>#N/A</v>
      </c>
      <c r="AP3187" s="15">
        <f t="shared" si="508"/>
        <v>0</v>
      </c>
      <c r="AQ3187" s="16">
        <f t="shared" si="509"/>
        <v>0</v>
      </c>
    </row>
    <row r="3188" spans="35:43" x14ac:dyDescent="0.25">
      <c r="AI3188" s="16">
        <v>1900</v>
      </c>
      <c r="AJ3188" s="16" t="s">
        <v>7191</v>
      </c>
      <c r="AK3188" s="16" t="s">
        <v>2475</v>
      </c>
      <c r="AL3188" s="16" t="s">
        <v>2492</v>
      </c>
      <c r="AM3188" s="16" t="s">
        <v>7193</v>
      </c>
      <c r="AN3188">
        <v>1000</v>
      </c>
      <c r="AO3188" t="e">
        <f>VLOOKUP(TRIM(AL3188),'Parcela Dedutivel'!$A$1:$B$65536,2,FALSE)</f>
        <v>#N/A</v>
      </c>
      <c r="AP3188" s="15">
        <f t="shared" si="508"/>
        <v>0</v>
      </c>
      <c r="AQ3188" s="16">
        <f t="shared" si="509"/>
        <v>0</v>
      </c>
    </row>
    <row r="3189" spans="35:43" x14ac:dyDescent="0.25">
      <c r="AI3189" s="16">
        <v>6783519</v>
      </c>
      <c r="AJ3189" s="16" t="s">
        <v>7401</v>
      </c>
      <c r="AK3189" s="16" t="s">
        <v>6062</v>
      </c>
      <c r="AL3189" s="16" t="s">
        <v>3125</v>
      </c>
      <c r="AM3189" s="16" t="s">
        <v>7193</v>
      </c>
      <c r="AN3189">
        <v>20</v>
      </c>
      <c r="AO3189" t="e">
        <f>VLOOKUP(TRIM(AL3189),'Parcela Dedutivel'!$A$1:$B$65536,2,FALSE)</f>
        <v>#N/A</v>
      </c>
      <c r="AP3189" s="15">
        <f t="shared" si="508"/>
        <v>0</v>
      </c>
      <c r="AQ3189" s="16">
        <f t="shared" si="509"/>
        <v>0</v>
      </c>
    </row>
    <row r="3190" spans="35:43" x14ac:dyDescent="0.25">
      <c r="AI3190" s="16">
        <v>1900</v>
      </c>
      <c r="AJ3190" s="16" t="s">
        <v>7191</v>
      </c>
      <c r="AK3190" s="16" t="s">
        <v>2475</v>
      </c>
      <c r="AL3190" s="16" t="s">
        <v>2493</v>
      </c>
      <c r="AM3190" s="16" t="s">
        <v>7193</v>
      </c>
      <c r="AN3190">
        <v>10</v>
      </c>
      <c r="AO3190" t="e">
        <f>VLOOKUP(TRIM(AL3190),'Parcela Dedutivel'!$A$1:$B$65536,2,FALSE)</f>
        <v>#N/A</v>
      </c>
      <c r="AP3190" s="15">
        <f t="shared" si="508"/>
        <v>0</v>
      </c>
      <c r="AQ3190" s="16">
        <f t="shared" si="509"/>
        <v>0</v>
      </c>
    </row>
    <row r="3191" spans="35:43" x14ac:dyDescent="0.25">
      <c r="AI3191" s="16">
        <v>6783519</v>
      </c>
      <c r="AJ3191" s="16" t="s">
        <v>7401</v>
      </c>
      <c r="AK3191" s="16" t="s">
        <v>6062</v>
      </c>
      <c r="AL3191" s="16" t="s">
        <v>1785</v>
      </c>
      <c r="AM3191" s="16" t="s">
        <v>7193</v>
      </c>
      <c r="AN3191">
        <v>30</v>
      </c>
      <c r="AO3191" t="e">
        <f>VLOOKUP(TRIM(AL3191),'Parcela Dedutivel'!$A$1:$B$65536,2,FALSE)</f>
        <v>#N/A</v>
      </c>
      <c r="AP3191" s="15">
        <f t="shared" si="508"/>
        <v>0</v>
      </c>
      <c r="AQ3191" s="16">
        <f t="shared" si="509"/>
        <v>0</v>
      </c>
    </row>
    <row r="3192" spans="35:43" x14ac:dyDescent="0.25">
      <c r="AI3192" s="16">
        <v>1900</v>
      </c>
      <c r="AJ3192" s="16" t="s">
        <v>7191</v>
      </c>
      <c r="AK3192" s="16" t="s">
        <v>2475</v>
      </c>
      <c r="AL3192" s="16" t="s">
        <v>2272</v>
      </c>
      <c r="AM3192" s="16" t="s">
        <v>7193</v>
      </c>
      <c r="AN3192">
        <v>1</v>
      </c>
      <c r="AO3192" t="e">
        <f>VLOOKUP(TRIM(AL3192),'Parcela Dedutivel'!$A$1:$B$65536,2,FALSE)</f>
        <v>#N/A</v>
      </c>
      <c r="AP3192" s="15">
        <f t="shared" si="508"/>
        <v>0</v>
      </c>
      <c r="AQ3192" s="16">
        <f t="shared" si="509"/>
        <v>0</v>
      </c>
    </row>
    <row r="3193" spans="35:43" x14ac:dyDescent="0.25">
      <c r="AI3193" s="16">
        <v>1900</v>
      </c>
      <c r="AJ3193" s="16" t="s">
        <v>7191</v>
      </c>
      <c r="AK3193" s="16" t="s">
        <v>2475</v>
      </c>
      <c r="AL3193" s="16" t="s">
        <v>2478</v>
      </c>
      <c r="AM3193" s="16" t="s">
        <v>7193</v>
      </c>
      <c r="AN3193">
        <v>2</v>
      </c>
      <c r="AO3193" t="e">
        <f>VLOOKUP(TRIM(AL3193),'Parcela Dedutivel'!$A$1:$B$65536,2,FALSE)</f>
        <v>#N/A</v>
      </c>
      <c r="AP3193" s="15">
        <f t="shared" si="508"/>
        <v>0</v>
      </c>
      <c r="AQ3193" s="16">
        <f t="shared" si="509"/>
        <v>0</v>
      </c>
    </row>
    <row r="3194" spans="35:43" x14ac:dyDescent="0.25">
      <c r="AI3194" s="16">
        <v>240463</v>
      </c>
      <c r="AJ3194" s="16" t="s">
        <v>7829</v>
      </c>
      <c r="AK3194" s="16" t="s">
        <v>6063</v>
      </c>
      <c r="AL3194" s="16" t="s">
        <v>6064</v>
      </c>
      <c r="AM3194" s="16" t="s">
        <v>7143</v>
      </c>
      <c r="AN3194">
        <v>1</v>
      </c>
      <c r="AO3194" t="e">
        <f>VLOOKUP(TRIM(AL3194),'Parcela Dedutivel'!$A$1:$B$65536,2,FALSE)</f>
        <v>#N/A</v>
      </c>
      <c r="AP3194" s="15">
        <f t="shared" si="508"/>
        <v>0</v>
      </c>
      <c r="AQ3194" s="16">
        <f t="shared" si="509"/>
        <v>0</v>
      </c>
    </row>
    <row r="3195" spans="35:43" x14ac:dyDescent="0.25">
      <c r="AI3195" s="16">
        <v>1900</v>
      </c>
      <c r="AJ3195" s="16" t="s">
        <v>7191</v>
      </c>
      <c r="AK3195" s="16" t="s">
        <v>2475</v>
      </c>
      <c r="AL3195" s="16" t="s">
        <v>2517</v>
      </c>
      <c r="AM3195" s="16" t="s">
        <v>7193</v>
      </c>
      <c r="AN3195">
        <v>1</v>
      </c>
      <c r="AO3195" t="e">
        <f>VLOOKUP(TRIM(AL3195),'Parcela Dedutivel'!$A$1:$B$65536,2,FALSE)</f>
        <v>#N/A</v>
      </c>
      <c r="AP3195" s="15">
        <f t="shared" si="508"/>
        <v>0</v>
      </c>
      <c r="AQ3195" s="16">
        <f t="shared" si="509"/>
        <v>0</v>
      </c>
    </row>
    <row r="3196" spans="35:43" x14ac:dyDescent="0.25">
      <c r="AI3196" s="16">
        <v>1900</v>
      </c>
      <c r="AJ3196" s="16" t="s">
        <v>7191</v>
      </c>
      <c r="AK3196" s="16" t="s">
        <v>2475</v>
      </c>
      <c r="AL3196" s="16" t="s">
        <v>2519</v>
      </c>
      <c r="AM3196" s="16" t="s">
        <v>7193</v>
      </c>
      <c r="AN3196">
        <v>1</v>
      </c>
      <c r="AO3196" t="e">
        <f>VLOOKUP(TRIM(AL3196),'Parcela Dedutivel'!$A$1:$B$65536,2,FALSE)</f>
        <v>#N/A</v>
      </c>
      <c r="AP3196" s="15">
        <f t="shared" si="508"/>
        <v>0</v>
      </c>
      <c r="AQ3196" s="16">
        <f t="shared" si="509"/>
        <v>0</v>
      </c>
    </row>
    <row r="3197" spans="35:43" x14ac:dyDescent="0.25">
      <c r="AI3197" s="16">
        <v>6820581</v>
      </c>
      <c r="AJ3197" s="16" t="s">
        <v>7500</v>
      </c>
      <c r="AK3197" s="16" t="s">
        <v>6066</v>
      </c>
      <c r="AL3197" s="16" t="s">
        <v>5485</v>
      </c>
      <c r="AM3197" s="16" t="s">
        <v>7143</v>
      </c>
      <c r="AN3197">
        <v>1000</v>
      </c>
      <c r="AO3197" t="e">
        <f>VLOOKUP(TRIM(AL3197),'Parcela Dedutivel'!$A$1:$B$65536,2,FALSE)</f>
        <v>#N/A</v>
      </c>
      <c r="AP3197" s="15">
        <f t="shared" si="508"/>
        <v>0</v>
      </c>
      <c r="AQ3197" s="16">
        <f t="shared" si="509"/>
        <v>0</v>
      </c>
    </row>
    <row r="3198" spans="35:43" x14ac:dyDescent="0.25">
      <c r="AI3198" s="16">
        <v>1900</v>
      </c>
      <c r="AJ3198" s="16" t="s">
        <v>7191</v>
      </c>
      <c r="AK3198" s="16" t="s">
        <v>2475</v>
      </c>
      <c r="AL3198" s="16" t="s">
        <v>1749</v>
      </c>
      <c r="AM3198" s="16" t="s">
        <v>7193</v>
      </c>
      <c r="AN3198">
        <v>48</v>
      </c>
      <c r="AO3198" t="e">
        <f>VLOOKUP(TRIM(AL3198),'Parcela Dedutivel'!$A$1:$B$65536,2,FALSE)</f>
        <v>#N/A</v>
      </c>
      <c r="AP3198" s="15">
        <f t="shared" si="508"/>
        <v>0</v>
      </c>
      <c r="AQ3198" s="16">
        <f t="shared" si="509"/>
        <v>0</v>
      </c>
    </row>
    <row r="3199" spans="35:43" x14ac:dyDescent="0.25">
      <c r="AI3199" s="16">
        <v>6783367</v>
      </c>
      <c r="AJ3199" s="16" t="s">
        <v>7830</v>
      </c>
      <c r="AK3199" s="16" t="s">
        <v>6067</v>
      </c>
      <c r="AL3199" s="16" t="s">
        <v>6069</v>
      </c>
      <c r="AM3199" s="16" t="s">
        <v>7143</v>
      </c>
      <c r="AN3199">
        <v>40</v>
      </c>
      <c r="AO3199">
        <f>VLOOKUP(TRIM(AL3199),'Parcela Dedutivel'!$A$1:$B$65536,2,FALSE)</f>
        <v>0</v>
      </c>
      <c r="AP3199" s="15">
        <f t="shared" si="508"/>
        <v>0</v>
      </c>
      <c r="AQ3199" s="16">
        <f t="shared" si="509"/>
        <v>0</v>
      </c>
    </row>
    <row r="3200" spans="35:43" x14ac:dyDescent="0.25">
      <c r="AI3200" s="16">
        <v>1900</v>
      </c>
      <c r="AJ3200" s="16" t="s">
        <v>7191</v>
      </c>
      <c r="AK3200" s="16" t="s">
        <v>2475</v>
      </c>
      <c r="AL3200" s="16" t="s">
        <v>2476</v>
      </c>
      <c r="AM3200" s="16" t="s">
        <v>7193</v>
      </c>
      <c r="AN3200">
        <v>24</v>
      </c>
      <c r="AO3200" t="e">
        <f>VLOOKUP(TRIM(AL3200),'Parcela Dedutivel'!$A$1:$B$65536,2,FALSE)</f>
        <v>#N/A</v>
      </c>
      <c r="AP3200" s="15">
        <f t="shared" si="508"/>
        <v>0</v>
      </c>
      <c r="AQ3200" s="16">
        <f t="shared" si="509"/>
        <v>0</v>
      </c>
    </row>
    <row r="3201" spans="35:43" x14ac:dyDescent="0.25">
      <c r="AI3201" s="16">
        <v>1900</v>
      </c>
      <c r="AJ3201" s="16" t="s">
        <v>7191</v>
      </c>
      <c r="AK3201" s="16" t="s">
        <v>2475</v>
      </c>
      <c r="AL3201" s="16" t="s">
        <v>2478</v>
      </c>
      <c r="AM3201" s="16" t="s">
        <v>7193</v>
      </c>
      <c r="AN3201">
        <v>18</v>
      </c>
      <c r="AO3201" t="e">
        <f>VLOOKUP(TRIM(AL3201),'Parcela Dedutivel'!$A$1:$B$65536,2,FALSE)</f>
        <v>#N/A</v>
      </c>
      <c r="AP3201" s="15">
        <f t="shared" si="508"/>
        <v>0</v>
      </c>
      <c r="AQ3201" s="16">
        <f t="shared" si="509"/>
        <v>0</v>
      </c>
    </row>
    <row r="3202" spans="35:43" x14ac:dyDescent="0.25">
      <c r="AI3202" s="16">
        <v>6783367</v>
      </c>
      <c r="AJ3202" s="16" t="s">
        <v>7830</v>
      </c>
      <c r="AK3202" s="16" t="s">
        <v>6067</v>
      </c>
      <c r="AL3202" s="16" t="s">
        <v>6071</v>
      </c>
      <c r="AM3202" s="16" t="s">
        <v>7143</v>
      </c>
      <c r="AN3202">
        <v>30000</v>
      </c>
      <c r="AO3202">
        <f>VLOOKUP(TRIM(AL3202),'Parcela Dedutivel'!$A$1:$B$65536,2,FALSE)</f>
        <v>0</v>
      </c>
      <c r="AP3202" s="15">
        <f t="shared" si="508"/>
        <v>0</v>
      </c>
      <c r="AQ3202" s="16">
        <f t="shared" si="509"/>
        <v>0</v>
      </c>
    </row>
    <row r="3203" spans="35:43" x14ac:dyDescent="0.25">
      <c r="AI3203" s="16">
        <v>1900</v>
      </c>
      <c r="AJ3203" s="16" t="s">
        <v>7191</v>
      </c>
      <c r="AK3203" s="16" t="s">
        <v>2475</v>
      </c>
      <c r="AL3203" s="16" t="s">
        <v>2480</v>
      </c>
      <c r="AM3203" s="16" t="s">
        <v>7193</v>
      </c>
      <c r="AN3203">
        <v>15</v>
      </c>
      <c r="AO3203" t="e">
        <f>VLOOKUP(TRIM(AL3203),'Parcela Dedutivel'!$A$1:$B$65536,2,FALSE)</f>
        <v>#N/A</v>
      </c>
      <c r="AP3203" s="15">
        <f t="shared" ref="AP3203:AP3266" si="510">IF(ISNA(AO3203),0,AO3203)</f>
        <v>0</v>
      </c>
      <c r="AQ3203" s="16">
        <f t="shared" ref="AQ3203:AQ3266" si="511">AP3203*AN3203</f>
        <v>0</v>
      </c>
    </row>
    <row r="3204" spans="35:43" x14ac:dyDescent="0.25">
      <c r="AI3204" s="16">
        <v>6783367</v>
      </c>
      <c r="AJ3204" s="16" t="s">
        <v>7830</v>
      </c>
      <c r="AK3204" s="16" t="s">
        <v>6067</v>
      </c>
      <c r="AL3204" s="16" t="s">
        <v>6072</v>
      </c>
      <c r="AM3204" s="16" t="s">
        <v>7143</v>
      </c>
      <c r="AN3204">
        <v>85</v>
      </c>
      <c r="AO3204">
        <f>VLOOKUP(TRIM(AL3204),'Parcela Dedutivel'!$A$1:$B$65536,2,FALSE)</f>
        <v>0</v>
      </c>
      <c r="AP3204" s="15">
        <f t="shared" si="510"/>
        <v>0</v>
      </c>
      <c r="AQ3204" s="16">
        <f t="shared" si="511"/>
        <v>0</v>
      </c>
    </row>
    <row r="3205" spans="35:43" x14ac:dyDescent="0.25">
      <c r="AI3205" s="16">
        <v>1900</v>
      </c>
      <c r="AJ3205" s="16" t="s">
        <v>7191</v>
      </c>
      <c r="AK3205" s="16" t="s">
        <v>2475</v>
      </c>
      <c r="AL3205" s="16" t="s">
        <v>1290</v>
      </c>
      <c r="AM3205" s="16" t="s">
        <v>7193</v>
      </c>
      <c r="AN3205">
        <v>2</v>
      </c>
      <c r="AO3205" t="e">
        <f>VLOOKUP(TRIM(AL3205),'Parcela Dedutivel'!$A$1:$B$65536,2,FALSE)</f>
        <v>#N/A</v>
      </c>
      <c r="AP3205" s="15">
        <f t="shared" si="510"/>
        <v>0</v>
      </c>
      <c r="AQ3205" s="16">
        <f t="shared" si="511"/>
        <v>0</v>
      </c>
    </row>
    <row r="3206" spans="35:43" x14ac:dyDescent="0.25">
      <c r="AI3206" s="16">
        <v>1900</v>
      </c>
      <c r="AJ3206" s="16" t="s">
        <v>7191</v>
      </c>
      <c r="AK3206" s="16" t="s">
        <v>2475</v>
      </c>
      <c r="AL3206" s="16" t="s">
        <v>2482</v>
      </c>
      <c r="AM3206" s="16" t="s">
        <v>7193</v>
      </c>
      <c r="AN3206">
        <v>2</v>
      </c>
      <c r="AO3206" t="e">
        <f>VLOOKUP(TRIM(AL3206),'Parcela Dedutivel'!$A$1:$B$65536,2,FALSE)</f>
        <v>#N/A</v>
      </c>
      <c r="AP3206" s="15">
        <f t="shared" si="510"/>
        <v>0</v>
      </c>
      <c r="AQ3206" s="16">
        <f t="shared" si="511"/>
        <v>0</v>
      </c>
    </row>
    <row r="3207" spans="35:43" x14ac:dyDescent="0.25">
      <c r="AI3207" s="16">
        <v>6783367</v>
      </c>
      <c r="AJ3207" s="16" t="s">
        <v>7830</v>
      </c>
      <c r="AK3207" s="16" t="s">
        <v>6067</v>
      </c>
      <c r="AL3207" s="16" t="s">
        <v>6071</v>
      </c>
      <c r="AM3207" s="16" t="s">
        <v>7143</v>
      </c>
      <c r="AN3207">
        <v>20000</v>
      </c>
      <c r="AO3207">
        <f>VLOOKUP(TRIM(AL3207),'Parcela Dedutivel'!$A$1:$B$65536,2,FALSE)</f>
        <v>0</v>
      </c>
      <c r="AP3207" s="15">
        <f t="shared" si="510"/>
        <v>0</v>
      </c>
      <c r="AQ3207" s="16">
        <f t="shared" si="511"/>
        <v>0</v>
      </c>
    </row>
    <row r="3208" spans="35:43" x14ac:dyDescent="0.25">
      <c r="AI3208" s="16">
        <v>6783934</v>
      </c>
      <c r="AJ3208" s="16" t="s">
        <v>7468</v>
      </c>
      <c r="AK3208" s="16" t="s">
        <v>6074</v>
      </c>
      <c r="AL3208" s="16" t="s">
        <v>2453</v>
      </c>
      <c r="AM3208" s="16" t="s">
        <v>7193</v>
      </c>
      <c r="AN3208">
        <v>40</v>
      </c>
      <c r="AO3208" t="e">
        <f>VLOOKUP(TRIM(AL3208),'Parcela Dedutivel'!$A$1:$B$65536,2,FALSE)</f>
        <v>#N/A</v>
      </c>
      <c r="AP3208" s="15">
        <f t="shared" si="510"/>
        <v>0</v>
      </c>
      <c r="AQ3208" s="16">
        <f t="shared" si="511"/>
        <v>0</v>
      </c>
    </row>
    <row r="3209" spans="35:43" x14ac:dyDescent="0.25">
      <c r="AI3209" s="16">
        <v>1900</v>
      </c>
      <c r="AJ3209" s="16" t="s">
        <v>7191</v>
      </c>
      <c r="AK3209" s="16" t="s">
        <v>2475</v>
      </c>
      <c r="AL3209" s="16" t="s">
        <v>2484</v>
      </c>
      <c r="AM3209" s="16" t="s">
        <v>7193</v>
      </c>
      <c r="AN3209">
        <v>1</v>
      </c>
      <c r="AO3209" t="e">
        <f>VLOOKUP(TRIM(AL3209),'Parcela Dedutivel'!$A$1:$B$65536,2,FALSE)</f>
        <v>#N/A</v>
      </c>
      <c r="AP3209" s="15">
        <f t="shared" si="510"/>
        <v>0</v>
      </c>
      <c r="AQ3209" s="16">
        <f t="shared" si="511"/>
        <v>0</v>
      </c>
    </row>
    <row r="3210" spans="35:43" x14ac:dyDescent="0.25">
      <c r="AI3210" s="16">
        <v>1900</v>
      </c>
      <c r="AJ3210" s="16" t="s">
        <v>7191</v>
      </c>
      <c r="AK3210" s="16" t="s">
        <v>2475</v>
      </c>
      <c r="AL3210" s="16" t="s">
        <v>1186</v>
      </c>
      <c r="AM3210" s="16" t="s">
        <v>7193</v>
      </c>
      <c r="AN3210">
        <v>3</v>
      </c>
      <c r="AO3210" t="e">
        <f>VLOOKUP(TRIM(AL3210),'Parcela Dedutivel'!$A$1:$B$65536,2,FALSE)</f>
        <v>#N/A</v>
      </c>
      <c r="AP3210" s="15">
        <f t="shared" si="510"/>
        <v>0</v>
      </c>
      <c r="AQ3210" s="16">
        <f t="shared" si="511"/>
        <v>0</v>
      </c>
    </row>
    <row r="3211" spans="35:43" x14ac:dyDescent="0.25">
      <c r="AI3211" s="16">
        <v>6783934</v>
      </c>
      <c r="AJ3211" s="16" t="s">
        <v>7468</v>
      </c>
      <c r="AK3211" s="16" t="s">
        <v>6074</v>
      </c>
      <c r="AL3211" s="16" t="s">
        <v>753</v>
      </c>
      <c r="AM3211" s="16" t="s">
        <v>7193</v>
      </c>
      <c r="AN3211">
        <v>2</v>
      </c>
      <c r="AO3211" t="e">
        <f>VLOOKUP(TRIM(AL3211),'Parcela Dedutivel'!$A$1:$B$65536,2,FALSE)</f>
        <v>#N/A</v>
      </c>
      <c r="AP3211" s="15">
        <f t="shared" si="510"/>
        <v>0</v>
      </c>
      <c r="AQ3211" s="16">
        <f t="shared" si="511"/>
        <v>0</v>
      </c>
    </row>
    <row r="3212" spans="35:43" x14ac:dyDescent="0.25">
      <c r="AI3212" s="16">
        <v>1900</v>
      </c>
      <c r="AJ3212" s="16" t="s">
        <v>7191</v>
      </c>
      <c r="AK3212" s="16" t="s">
        <v>2475</v>
      </c>
      <c r="AL3212" s="16" t="s">
        <v>2486</v>
      </c>
      <c r="AM3212" s="16" t="s">
        <v>7193</v>
      </c>
      <c r="AN3212">
        <v>2</v>
      </c>
      <c r="AO3212" t="e">
        <f>VLOOKUP(TRIM(AL3212),'Parcela Dedutivel'!$A$1:$B$65536,2,FALSE)</f>
        <v>#N/A</v>
      </c>
      <c r="AP3212" s="15">
        <f t="shared" si="510"/>
        <v>0</v>
      </c>
      <c r="AQ3212" s="16">
        <f t="shared" si="511"/>
        <v>0</v>
      </c>
    </row>
    <row r="3213" spans="35:43" x14ac:dyDescent="0.25">
      <c r="AI3213" s="16">
        <v>6783934</v>
      </c>
      <c r="AJ3213" s="16" t="s">
        <v>7468</v>
      </c>
      <c r="AK3213" s="16" t="s">
        <v>6074</v>
      </c>
      <c r="AL3213" s="16" t="s">
        <v>4249</v>
      </c>
      <c r="AM3213" s="16" t="s">
        <v>7193</v>
      </c>
      <c r="AN3213">
        <v>5</v>
      </c>
      <c r="AO3213" t="e">
        <f>VLOOKUP(TRIM(AL3213),'Parcela Dedutivel'!$A$1:$B$65536,2,FALSE)</f>
        <v>#N/A</v>
      </c>
      <c r="AP3213" s="15">
        <f t="shared" si="510"/>
        <v>0</v>
      </c>
      <c r="AQ3213" s="16">
        <f t="shared" si="511"/>
        <v>0</v>
      </c>
    </row>
    <row r="3214" spans="35:43" x14ac:dyDescent="0.25">
      <c r="AI3214" s="16">
        <v>1900</v>
      </c>
      <c r="AJ3214" s="16" t="s">
        <v>7191</v>
      </c>
      <c r="AK3214" s="16" t="s">
        <v>2475</v>
      </c>
      <c r="AL3214" s="16" t="s">
        <v>2488</v>
      </c>
      <c r="AM3214" s="16" t="s">
        <v>7193</v>
      </c>
      <c r="AN3214">
        <v>8</v>
      </c>
      <c r="AO3214" t="e">
        <f>VLOOKUP(TRIM(AL3214),'Parcela Dedutivel'!$A$1:$B$65536,2,FALSE)</f>
        <v>#N/A</v>
      </c>
      <c r="AP3214" s="15">
        <f t="shared" si="510"/>
        <v>0</v>
      </c>
      <c r="AQ3214" s="16">
        <f t="shared" si="511"/>
        <v>0</v>
      </c>
    </row>
    <row r="3215" spans="35:43" x14ac:dyDescent="0.25">
      <c r="AI3215" s="16">
        <v>1900</v>
      </c>
      <c r="AJ3215" s="16" t="s">
        <v>7191</v>
      </c>
      <c r="AK3215" s="16" t="s">
        <v>2475</v>
      </c>
      <c r="AL3215" s="16" t="s">
        <v>1739</v>
      </c>
      <c r="AM3215" s="16" t="s">
        <v>7193</v>
      </c>
      <c r="AN3215">
        <v>5</v>
      </c>
      <c r="AO3215" t="e">
        <f>VLOOKUP(TRIM(AL3215),'Parcela Dedutivel'!$A$1:$B$65536,2,FALSE)</f>
        <v>#N/A</v>
      </c>
      <c r="AP3215" s="15">
        <f t="shared" si="510"/>
        <v>0</v>
      </c>
      <c r="AQ3215" s="16">
        <f t="shared" si="511"/>
        <v>0</v>
      </c>
    </row>
    <row r="3216" spans="35:43" x14ac:dyDescent="0.25">
      <c r="AI3216" s="16">
        <v>1900</v>
      </c>
      <c r="AJ3216" s="16" t="s">
        <v>7191</v>
      </c>
      <c r="AK3216" s="16" t="s">
        <v>2475</v>
      </c>
      <c r="AL3216" s="16" t="s">
        <v>1799</v>
      </c>
      <c r="AM3216" s="16" t="s">
        <v>7193</v>
      </c>
      <c r="AN3216">
        <v>1</v>
      </c>
      <c r="AO3216" t="e">
        <f>VLOOKUP(TRIM(AL3216),'Parcela Dedutivel'!$A$1:$B$65536,2,FALSE)</f>
        <v>#N/A</v>
      </c>
      <c r="AP3216" s="15">
        <f t="shared" si="510"/>
        <v>0</v>
      </c>
      <c r="AQ3216" s="16">
        <f t="shared" si="511"/>
        <v>0</v>
      </c>
    </row>
    <row r="3217" spans="35:43" x14ac:dyDescent="0.25">
      <c r="AI3217" s="16">
        <v>1900</v>
      </c>
      <c r="AJ3217" s="16" t="s">
        <v>7191</v>
      </c>
      <c r="AK3217" s="16" t="s">
        <v>2475</v>
      </c>
      <c r="AL3217" s="16" t="s">
        <v>1219</v>
      </c>
      <c r="AM3217" s="16" t="s">
        <v>7193</v>
      </c>
      <c r="AN3217">
        <v>41</v>
      </c>
      <c r="AO3217" t="e">
        <f>VLOOKUP(TRIM(AL3217),'Parcela Dedutivel'!$A$1:$B$65536,2,FALSE)</f>
        <v>#N/A</v>
      </c>
      <c r="AP3217" s="15">
        <f t="shared" si="510"/>
        <v>0</v>
      </c>
      <c r="AQ3217" s="16">
        <f t="shared" si="511"/>
        <v>0</v>
      </c>
    </row>
    <row r="3218" spans="35:43" x14ac:dyDescent="0.25">
      <c r="AI3218" s="16">
        <v>1900</v>
      </c>
      <c r="AJ3218" s="16" t="s">
        <v>7191</v>
      </c>
      <c r="AK3218" s="16" t="s">
        <v>2475</v>
      </c>
      <c r="AL3218" s="16" t="s">
        <v>1227</v>
      </c>
      <c r="AM3218" s="16" t="s">
        <v>7193</v>
      </c>
      <c r="AN3218">
        <v>2</v>
      </c>
      <c r="AO3218" t="e">
        <f>VLOOKUP(TRIM(AL3218),'Parcela Dedutivel'!$A$1:$B$65536,2,FALSE)</f>
        <v>#N/A</v>
      </c>
      <c r="AP3218" s="15">
        <f t="shared" si="510"/>
        <v>0</v>
      </c>
      <c r="AQ3218" s="16">
        <f t="shared" si="511"/>
        <v>0</v>
      </c>
    </row>
    <row r="3219" spans="35:43" x14ac:dyDescent="0.25">
      <c r="AI3219" s="16">
        <v>1900</v>
      </c>
      <c r="AJ3219" s="16" t="s">
        <v>7191</v>
      </c>
      <c r="AK3219" s="16" t="s">
        <v>2475</v>
      </c>
      <c r="AL3219" s="16" t="s">
        <v>2490</v>
      </c>
      <c r="AM3219" s="16" t="s">
        <v>7193</v>
      </c>
      <c r="AN3219">
        <v>1</v>
      </c>
      <c r="AO3219" t="e">
        <f>VLOOKUP(TRIM(AL3219),'Parcela Dedutivel'!$A$1:$B$65536,2,FALSE)</f>
        <v>#N/A</v>
      </c>
      <c r="AP3219" s="15">
        <f t="shared" si="510"/>
        <v>0</v>
      </c>
      <c r="AQ3219" s="16">
        <f t="shared" si="511"/>
        <v>0</v>
      </c>
    </row>
    <row r="3220" spans="35:43" x14ac:dyDescent="0.25">
      <c r="AI3220" s="16">
        <v>6783934</v>
      </c>
      <c r="AJ3220" s="16" t="s">
        <v>7468</v>
      </c>
      <c r="AK3220" s="16" t="s">
        <v>6074</v>
      </c>
      <c r="AL3220" s="16" t="s">
        <v>3384</v>
      </c>
      <c r="AM3220" s="16" t="s">
        <v>7215</v>
      </c>
      <c r="AN3220">
        <v>55</v>
      </c>
      <c r="AO3220">
        <f>VLOOKUP(TRIM(AL3220),'Parcela Dedutivel'!$A$1:$B$65536,2,FALSE)</f>
        <v>24.71</v>
      </c>
      <c r="AP3220" s="15">
        <f t="shared" si="510"/>
        <v>24.71</v>
      </c>
      <c r="AQ3220" s="16">
        <f t="shared" si="511"/>
        <v>1359.05</v>
      </c>
    </row>
    <row r="3221" spans="35:43" x14ac:dyDescent="0.25">
      <c r="AI3221" s="16">
        <v>1900</v>
      </c>
      <c r="AJ3221" s="16" t="s">
        <v>7191</v>
      </c>
      <c r="AK3221" s="16" t="s">
        <v>2475</v>
      </c>
      <c r="AL3221" s="16" t="s">
        <v>2515</v>
      </c>
      <c r="AM3221" s="16" t="s">
        <v>7193</v>
      </c>
      <c r="AN3221">
        <v>1</v>
      </c>
      <c r="AO3221" t="e">
        <f>VLOOKUP(TRIM(AL3221),'Parcela Dedutivel'!$A$1:$B$65536,2,FALSE)</f>
        <v>#N/A</v>
      </c>
      <c r="AP3221" s="15">
        <f t="shared" si="510"/>
        <v>0</v>
      </c>
      <c r="AQ3221" s="16">
        <f t="shared" si="511"/>
        <v>0</v>
      </c>
    </row>
    <row r="3222" spans="35:43" x14ac:dyDescent="0.25">
      <c r="AI3222" s="16">
        <v>6783934</v>
      </c>
      <c r="AJ3222" s="16" t="s">
        <v>7468</v>
      </c>
      <c r="AK3222" s="16" t="s">
        <v>6074</v>
      </c>
      <c r="AL3222" s="16" t="s">
        <v>4432</v>
      </c>
      <c r="AM3222" s="16" t="s">
        <v>7143</v>
      </c>
      <c r="AN3222">
        <v>250</v>
      </c>
      <c r="AO3222">
        <f>VLOOKUP(TRIM(AL3222),'Parcela Dedutivel'!$A$1:$B$65536,2,FALSE)</f>
        <v>0</v>
      </c>
      <c r="AP3222" s="15">
        <f t="shared" si="510"/>
        <v>0</v>
      </c>
      <c r="AQ3222" s="16">
        <f t="shared" si="511"/>
        <v>0</v>
      </c>
    </row>
    <row r="3223" spans="35:43" x14ac:dyDescent="0.25">
      <c r="AI3223" s="16">
        <v>1900</v>
      </c>
      <c r="AJ3223" s="16" t="s">
        <v>7191</v>
      </c>
      <c r="AK3223" s="16" t="s">
        <v>2475</v>
      </c>
      <c r="AL3223" s="16" t="s">
        <v>2513</v>
      </c>
      <c r="AM3223" s="16" t="s">
        <v>7193</v>
      </c>
      <c r="AN3223">
        <v>2</v>
      </c>
      <c r="AO3223" t="e">
        <f>VLOOKUP(TRIM(AL3223),'Parcela Dedutivel'!$A$1:$B$65536,2,FALSE)</f>
        <v>#N/A</v>
      </c>
      <c r="AP3223" s="15">
        <f t="shared" si="510"/>
        <v>0</v>
      </c>
      <c r="AQ3223" s="16">
        <f t="shared" si="511"/>
        <v>0</v>
      </c>
    </row>
    <row r="3224" spans="35:43" x14ac:dyDescent="0.25">
      <c r="AI3224" s="16">
        <v>1900</v>
      </c>
      <c r="AJ3224" s="16" t="s">
        <v>7191</v>
      </c>
      <c r="AK3224" s="16" t="s">
        <v>2475</v>
      </c>
      <c r="AL3224" s="16" t="s">
        <v>102</v>
      </c>
      <c r="AM3224" s="16" t="s">
        <v>7193</v>
      </c>
      <c r="AN3224">
        <v>10</v>
      </c>
      <c r="AO3224" t="e">
        <f>VLOOKUP(TRIM(AL3224),'Parcela Dedutivel'!$A$1:$B$65536,2,FALSE)</f>
        <v>#N/A</v>
      </c>
      <c r="AP3224" s="15">
        <f t="shared" si="510"/>
        <v>0</v>
      </c>
      <c r="AQ3224" s="16">
        <f t="shared" si="511"/>
        <v>0</v>
      </c>
    </row>
    <row r="3225" spans="35:43" x14ac:dyDescent="0.25">
      <c r="AI3225" s="16">
        <v>6783934</v>
      </c>
      <c r="AJ3225" s="16" t="s">
        <v>7468</v>
      </c>
      <c r="AK3225" s="16" t="s">
        <v>6074</v>
      </c>
      <c r="AL3225" s="16" t="s">
        <v>3913</v>
      </c>
      <c r="AM3225" s="16" t="s">
        <v>7215</v>
      </c>
      <c r="AN3225">
        <v>453</v>
      </c>
      <c r="AO3225">
        <f>VLOOKUP(TRIM(AL3225),'Parcela Dedutivel'!$A$1:$B$65536,2,FALSE)</f>
        <v>10.889999999999999</v>
      </c>
      <c r="AP3225" s="15">
        <f t="shared" si="510"/>
        <v>10.889999999999999</v>
      </c>
      <c r="AQ3225" s="16">
        <f t="shared" si="511"/>
        <v>4933.1699999999992</v>
      </c>
    </row>
    <row r="3226" spans="35:43" x14ac:dyDescent="0.25">
      <c r="AI3226" s="16">
        <v>1900</v>
      </c>
      <c r="AJ3226" s="16" t="s">
        <v>7191</v>
      </c>
      <c r="AK3226" s="16" t="s">
        <v>2475</v>
      </c>
      <c r="AL3226" s="16" t="s">
        <v>2247</v>
      </c>
      <c r="AM3226" s="16" t="s">
        <v>7193</v>
      </c>
      <c r="AN3226">
        <v>2</v>
      </c>
      <c r="AO3226" t="e">
        <f>VLOOKUP(TRIM(AL3226),'Parcela Dedutivel'!$A$1:$B$65536,2,FALSE)</f>
        <v>#N/A</v>
      </c>
      <c r="AP3226" s="15">
        <f t="shared" si="510"/>
        <v>0</v>
      </c>
      <c r="AQ3226" s="16">
        <f t="shared" si="511"/>
        <v>0</v>
      </c>
    </row>
    <row r="3227" spans="35:43" x14ac:dyDescent="0.25">
      <c r="AI3227" s="16">
        <v>6783934</v>
      </c>
      <c r="AJ3227" s="16" t="s">
        <v>7468</v>
      </c>
      <c r="AK3227" s="16" t="s">
        <v>6074</v>
      </c>
      <c r="AL3227" s="16" t="s">
        <v>3871</v>
      </c>
      <c r="AM3227" s="16" t="s">
        <v>7215</v>
      </c>
      <c r="AN3227">
        <v>182</v>
      </c>
      <c r="AO3227">
        <f>VLOOKUP(TRIM(AL3227),'Parcela Dedutivel'!$A$1:$B$65536,2,FALSE)</f>
        <v>10.34</v>
      </c>
      <c r="AP3227" s="15">
        <f t="shared" si="510"/>
        <v>10.34</v>
      </c>
      <c r="AQ3227" s="16">
        <f t="shared" si="511"/>
        <v>1881.8799999999999</v>
      </c>
    </row>
    <row r="3228" spans="35:43" x14ac:dyDescent="0.25">
      <c r="AI3228" s="16">
        <v>1900</v>
      </c>
      <c r="AJ3228" s="16" t="s">
        <v>7191</v>
      </c>
      <c r="AK3228" s="16" t="s">
        <v>2475</v>
      </c>
      <c r="AL3228" s="16" t="s">
        <v>2511</v>
      </c>
      <c r="AM3228" s="16" t="s">
        <v>7193</v>
      </c>
      <c r="AN3228">
        <v>2</v>
      </c>
      <c r="AO3228" t="e">
        <f>VLOOKUP(TRIM(AL3228),'Parcela Dedutivel'!$A$1:$B$65536,2,FALSE)</f>
        <v>#N/A</v>
      </c>
      <c r="AP3228" s="15">
        <f t="shared" si="510"/>
        <v>0</v>
      </c>
      <c r="AQ3228" s="16">
        <f t="shared" si="511"/>
        <v>0</v>
      </c>
    </row>
    <row r="3229" spans="35:43" x14ac:dyDescent="0.25">
      <c r="AI3229" s="16">
        <v>1900</v>
      </c>
      <c r="AJ3229" s="16" t="s">
        <v>7191</v>
      </c>
      <c r="AK3229" s="16" t="s">
        <v>2475</v>
      </c>
      <c r="AL3229" s="16" t="s">
        <v>2509</v>
      </c>
      <c r="AM3229" s="16" t="s">
        <v>7193</v>
      </c>
      <c r="AN3229">
        <v>1</v>
      </c>
      <c r="AO3229" t="e">
        <f>VLOOKUP(TRIM(AL3229),'Parcela Dedutivel'!$A$1:$B$65536,2,FALSE)</f>
        <v>#N/A</v>
      </c>
      <c r="AP3229" s="15">
        <f t="shared" si="510"/>
        <v>0</v>
      </c>
      <c r="AQ3229" s="16">
        <f t="shared" si="511"/>
        <v>0</v>
      </c>
    </row>
    <row r="3230" spans="35:43" x14ac:dyDescent="0.25">
      <c r="AI3230" s="16">
        <v>6783934</v>
      </c>
      <c r="AJ3230" s="16" t="s">
        <v>7468</v>
      </c>
      <c r="AK3230" s="16" t="s">
        <v>6074</v>
      </c>
      <c r="AL3230" s="16" t="s">
        <v>3218</v>
      </c>
      <c r="AM3230" s="16" t="s">
        <v>7193</v>
      </c>
      <c r="AN3230">
        <v>14</v>
      </c>
      <c r="AO3230" t="e">
        <f>VLOOKUP(TRIM(AL3230),'Parcela Dedutivel'!$A$1:$B$65536,2,FALSE)</f>
        <v>#N/A</v>
      </c>
      <c r="AP3230" s="15">
        <f t="shared" si="510"/>
        <v>0</v>
      </c>
      <c r="AQ3230" s="16">
        <f t="shared" si="511"/>
        <v>0</v>
      </c>
    </row>
    <row r="3231" spans="35:43" x14ac:dyDescent="0.25">
      <c r="AI3231" s="16">
        <v>6783934</v>
      </c>
      <c r="AJ3231" s="16" t="s">
        <v>7468</v>
      </c>
      <c r="AK3231" s="16" t="s">
        <v>6074</v>
      </c>
      <c r="AL3231" s="16" t="s">
        <v>494</v>
      </c>
      <c r="AM3231" s="16" t="s">
        <v>7143</v>
      </c>
      <c r="AN3231">
        <v>290</v>
      </c>
      <c r="AO3231" t="e">
        <f>VLOOKUP(TRIM(AL3231),'Parcela Dedutivel'!$A$1:$B$65536,2,FALSE)</f>
        <v>#N/A</v>
      </c>
      <c r="AP3231" s="15">
        <f t="shared" si="510"/>
        <v>0</v>
      </c>
      <c r="AQ3231" s="16">
        <f t="shared" si="511"/>
        <v>0</v>
      </c>
    </row>
    <row r="3232" spans="35:43" x14ac:dyDescent="0.25">
      <c r="AI3232" s="16">
        <v>1900</v>
      </c>
      <c r="AJ3232" s="16" t="s">
        <v>7191</v>
      </c>
      <c r="AK3232" s="16" t="s">
        <v>2475</v>
      </c>
      <c r="AL3232" s="16" t="s">
        <v>1186</v>
      </c>
      <c r="AM3232" s="16" t="s">
        <v>7193</v>
      </c>
      <c r="AN3232">
        <v>1</v>
      </c>
      <c r="AO3232" t="e">
        <f>VLOOKUP(TRIM(AL3232),'Parcela Dedutivel'!$A$1:$B$65536,2,FALSE)</f>
        <v>#N/A</v>
      </c>
      <c r="AP3232" s="15">
        <f t="shared" si="510"/>
        <v>0</v>
      </c>
      <c r="AQ3232" s="16">
        <f t="shared" si="511"/>
        <v>0</v>
      </c>
    </row>
    <row r="3233" spans="35:43" x14ac:dyDescent="0.25">
      <c r="AI3233" s="16">
        <v>6783934</v>
      </c>
      <c r="AJ3233" s="16" t="s">
        <v>7468</v>
      </c>
      <c r="AK3233" s="16" t="s">
        <v>6074</v>
      </c>
      <c r="AL3233" s="16" t="s">
        <v>6075</v>
      </c>
      <c r="AM3233" s="16" t="s">
        <v>7193</v>
      </c>
      <c r="AN3233">
        <v>1</v>
      </c>
      <c r="AO3233" t="e">
        <f>VLOOKUP(TRIM(AL3233),'Parcela Dedutivel'!$A$1:$B$65536,2,FALSE)</f>
        <v>#N/A</v>
      </c>
      <c r="AP3233" s="15">
        <f t="shared" si="510"/>
        <v>0</v>
      </c>
      <c r="AQ3233" s="16">
        <f t="shared" si="511"/>
        <v>0</v>
      </c>
    </row>
    <row r="3234" spans="35:43" x14ac:dyDescent="0.25">
      <c r="AI3234" s="16">
        <v>1900</v>
      </c>
      <c r="AJ3234" s="16" t="s">
        <v>7191</v>
      </c>
      <c r="AK3234" s="16" t="s">
        <v>2475</v>
      </c>
      <c r="AL3234" s="16" t="s">
        <v>2507</v>
      </c>
      <c r="AM3234" s="16" t="s">
        <v>7193</v>
      </c>
      <c r="AN3234">
        <v>2</v>
      </c>
      <c r="AO3234" t="e">
        <f>VLOOKUP(TRIM(AL3234),'Parcela Dedutivel'!$A$1:$B$65536,2,FALSE)</f>
        <v>#N/A</v>
      </c>
      <c r="AP3234" s="15">
        <f t="shared" si="510"/>
        <v>0</v>
      </c>
      <c r="AQ3234" s="16">
        <f t="shared" si="511"/>
        <v>0</v>
      </c>
    </row>
    <row r="3235" spans="35:43" x14ac:dyDescent="0.25">
      <c r="AI3235" s="16">
        <v>6784054</v>
      </c>
      <c r="AJ3235" s="16" t="s">
        <v>7422</v>
      </c>
      <c r="AK3235" s="16" t="s">
        <v>6078</v>
      </c>
      <c r="AL3235" s="16" t="s">
        <v>6028</v>
      </c>
      <c r="AM3235" s="16" t="s">
        <v>7143</v>
      </c>
      <c r="AN3235">
        <v>220</v>
      </c>
      <c r="AO3235" t="e">
        <f>VLOOKUP(TRIM(AL3235),'Parcela Dedutivel'!$A$1:$B$65536,2,FALSE)</f>
        <v>#N/A</v>
      </c>
      <c r="AP3235" s="15">
        <f t="shared" si="510"/>
        <v>0</v>
      </c>
      <c r="AQ3235" s="16">
        <f t="shared" si="511"/>
        <v>0</v>
      </c>
    </row>
    <row r="3236" spans="35:43" x14ac:dyDescent="0.25">
      <c r="AI3236" s="16">
        <v>1900</v>
      </c>
      <c r="AJ3236" s="16" t="s">
        <v>7191</v>
      </c>
      <c r="AK3236" s="16" t="s">
        <v>2475</v>
      </c>
      <c r="AL3236" s="16" t="s">
        <v>2505</v>
      </c>
      <c r="AM3236" s="16" t="s">
        <v>7193</v>
      </c>
      <c r="AN3236">
        <v>2</v>
      </c>
      <c r="AO3236" t="e">
        <f>VLOOKUP(TRIM(AL3236),'Parcela Dedutivel'!$A$1:$B$65536,2,FALSE)</f>
        <v>#N/A</v>
      </c>
      <c r="AP3236" s="15">
        <f t="shared" si="510"/>
        <v>0</v>
      </c>
      <c r="AQ3236" s="16">
        <f t="shared" si="511"/>
        <v>0</v>
      </c>
    </row>
    <row r="3237" spans="35:43" x14ac:dyDescent="0.25">
      <c r="AI3237" s="16">
        <v>6793966</v>
      </c>
      <c r="AJ3237" s="16" t="s">
        <v>7831</v>
      </c>
      <c r="AK3237" s="16" t="s">
        <v>6079</v>
      </c>
      <c r="AL3237" s="16" t="s">
        <v>6081</v>
      </c>
      <c r="AM3237" s="16" t="s">
        <v>7143</v>
      </c>
      <c r="AN3237">
        <v>6000</v>
      </c>
      <c r="AO3237">
        <f>VLOOKUP(TRIM(AL3237),'Parcela Dedutivel'!$A$1:$B$65536,2,FALSE)</f>
        <v>2.0978990000000003E-2</v>
      </c>
      <c r="AP3237" s="15">
        <f t="shared" si="510"/>
        <v>2.0978990000000003E-2</v>
      </c>
      <c r="AQ3237" s="16">
        <f t="shared" si="511"/>
        <v>125.87394000000002</v>
      </c>
    </row>
    <row r="3238" spans="35:43" x14ac:dyDescent="0.25">
      <c r="AI3238" s="16">
        <v>6784915</v>
      </c>
      <c r="AJ3238" s="16" t="s">
        <v>7832</v>
      </c>
      <c r="AK3238" s="16" t="s">
        <v>6083</v>
      </c>
      <c r="AL3238" s="16" t="s">
        <v>6085</v>
      </c>
      <c r="AM3238" s="16" t="s">
        <v>7438</v>
      </c>
      <c r="AN3238">
        <v>30000</v>
      </c>
      <c r="AO3238">
        <f>VLOOKUP(TRIM(AL3238),'Parcela Dedutivel'!$A$1:$B$65536,2,FALSE)</f>
        <v>0</v>
      </c>
      <c r="AP3238" s="15">
        <f t="shared" si="510"/>
        <v>0</v>
      </c>
      <c r="AQ3238" s="16">
        <f t="shared" si="511"/>
        <v>0</v>
      </c>
    </row>
    <row r="3239" spans="35:43" x14ac:dyDescent="0.25">
      <c r="AI3239" s="16">
        <v>1900</v>
      </c>
      <c r="AJ3239" s="16" t="s">
        <v>7191</v>
      </c>
      <c r="AK3239" s="16" t="s">
        <v>2475</v>
      </c>
      <c r="AL3239" s="16" t="s">
        <v>2259</v>
      </c>
      <c r="AM3239" s="16" t="s">
        <v>7193</v>
      </c>
      <c r="AN3239">
        <v>23</v>
      </c>
      <c r="AO3239" t="e">
        <f>VLOOKUP(TRIM(AL3239),'Parcela Dedutivel'!$A$1:$B$65536,2,FALSE)</f>
        <v>#N/A</v>
      </c>
      <c r="AP3239" s="15">
        <f t="shared" si="510"/>
        <v>0</v>
      </c>
      <c r="AQ3239" s="16">
        <f t="shared" si="511"/>
        <v>0</v>
      </c>
    </row>
    <row r="3240" spans="35:43" x14ac:dyDescent="0.25">
      <c r="AI3240" s="16">
        <v>7818039</v>
      </c>
      <c r="AJ3240" s="16" t="s">
        <v>7833</v>
      </c>
      <c r="AK3240" s="16" t="s">
        <v>6087</v>
      </c>
      <c r="AL3240" s="16" t="s">
        <v>365</v>
      </c>
      <c r="AM3240" s="16" t="s">
        <v>7143</v>
      </c>
      <c r="AN3240">
        <v>9</v>
      </c>
      <c r="AO3240" t="e">
        <f>VLOOKUP(TRIM(AL3240),'Parcela Dedutivel'!$A$1:$B$65536,2,FALSE)</f>
        <v>#N/A</v>
      </c>
      <c r="AP3240" s="15">
        <f t="shared" si="510"/>
        <v>0</v>
      </c>
      <c r="AQ3240" s="16">
        <f t="shared" si="511"/>
        <v>0</v>
      </c>
    </row>
    <row r="3241" spans="35:43" x14ac:dyDescent="0.25">
      <c r="AI3241" s="16">
        <v>6793966</v>
      </c>
      <c r="AJ3241" s="16" t="s">
        <v>7831</v>
      </c>
      <c r="AK3241" s="16" t="s">
        <v>6089</v>
      </c>
      <c r="AL3241" s="16" t="s">
        <v>2854</v>
      </c>
      <c r="AM3241" s="16" t="s">
        <v>7143</v>
      </c>
      <c r="AN3241">
        <v>1</v>
      </c>
      <c r="AO3241" t="e">
        <f>VLOOKUP(TRIM(AL3241),'Parcela Dedutivel'!$A$1:$B$65536,2,FALSE)</f>
        <v>#N/A</v>
      </c>
      <c r="AP3241" s="15">
        <f t="shared" si="510"/>
        <v>0</v>
      </c>
      <c r="AQ3241" s="16">
        <f t="shared" si="511"/>
        <v>0</v>
      </c>
    </row>
    <row r="3242" spans="35:43" x14ac:dyDescent="0.25">
      <c r="AI3242" s="16">
        <v>1900</v>
      </c>
      <c r="AJ3242" s="16" t="s">
        <v>7191</v>
      </c>
      <c r="AK3242" s="16" t="s">
        <v>2475</v>
      </c>
      <c r="AL3242" s="16" t="s">
        <v>2503</v>
      </c>
      <c r="AM3242" s="16" t="s">
        <v>7193</v>
      </c>
      <c r="AN3242">
        <v>2</v>
      </c>
      <c r="AO3242" t="e">
        <f>VLOOKUP(TRIM(AL3242),'Parcela Dedutivel'!$A$1:$B$65536,2,FALSE)</f>
        <v>#N/A</v>
      </c>
      <c r="AP3242" s="15">
        <f t="shared" si="510"/>
        <v>0</v>
      </c>
      <c r="AQ3242" s="16">
        <f t="shared" si="511"/>
        <v>0</v>
      </c>
    </row>
    <row r="3243" spans="35:43" x14ac:dyDescent="0.25">
      <c r="AI3243" s="16">
        <v>1900</v>
      </c>
      <c r="AJ3243" s="16" t="s">
        <v>7191</v>
      </c>
      <c r="AK3243" s="16" t="s">
        <v>2475</v>
      </c>
      <c r="AL3243" s="16" t="s">
        <v>1217</v>
      </c>
      <c r="AM3243" s="16" t="s">
        <v>7193</v>
      </c>
      <c r="AN3243">
        <v>2</v>
      </c>
      <c r="AO3243" t="e">
        <f>VLOOKUP(TRIM(AL3243),'Parcela Dedutivel'!$A$1:$B$65536,2,FALSE)</f>
        <v>#N/A</v>
      </c>
      <c r="AP3243" s="15">
        <f t="shared" si="510"/>
        <v>0</v>
      </c>
      <c r="AQ3243" s="16">
        <f t="shared" si="511"/>
        <v>0</v>
      </c>
    </row>
    <row r="3244" spans="35:43" x14ac:dyDescent="0.25">
      <c r="AI3244" s="16">
        <v>1900</v>
      </c>
      <c r="AJ3244" s="16" t="s">
        <v>7191</v>
      </c>
      <c r="AK3244" s="16" t="s">
        <v>2475</v>
      </c>
      <c r="AL3244" s="16" t="s">
        <v>2501</v>
      </c>
      <c r="AM3244" s="16" t="s">
        <v>7193</v>
      </c>
      <c r="AN3244">
        <v>3</v>
      </c>
      <c r="AO3244" t="e">
        <f>VLOOKUP(TRIM(AL3244),'Parcela Dedutivel'!$A$1:$B$65536,2,FALSE)</f>
        <v>#N/A</v>
      </c>
      <c r="AP3244" s="15">
        <f t="shared" si="510"/>
        <v>0</v>
      </c>
      <c r="AQ3244" s="16">
        <f t="shared" si="511"/>
        <v>0</v>
      </c>
    </row>
    <row r="3245" spans="35:43" x14ac:dyDescent="0.25">
      <c r="AI3245" s="16">
        <v>6791643</v>
      </c>
      <c r="AJ3245" s="16" t="s">
        <v>7834</v>
      </c>
      <c r="AK3245" s="16" t="s">
        <v>6090</v>
      </c>
      <c r="AL3245" s="16" t="s">
        <v>1100</v>
      </c>
      <c r="AM3245" s="16" t="s">
        <v>7143</v>
      </c>
      <c r="AN3245">
        <v>6</v>
      </c>
      <c r="AO3245" t="e">
        <f>VLOOKUP(TRIM(AL3245),'Parcela Dedutivel'!$A$1:$B$65536,2,FALSE)</f>
        <v>#N/A</v>
      </c>
      <c r="AP3245" s="15">
        <f t="shared" si="510"/>
        <v>0</v>
      </c>
      <c r="AQ3245" s="16">
        <f t="shared" si="511"/>
        <v>0</v>
      </c>
    </row>
    <row r="3246" spans="35:43" x14ac:dyDescent="0.25">
      <c r="AI3246" s="16">
        <v>1900</v>
      </c>
      <c r="AJ3246" s="16" t="s">
        <v>7191</v>
      </c>
      <c r="AK3246" s="16" t="s">
        <v>2475</v>
      </c>
      <c r="AL3246" s="16" t="s">
        <v>2499</v>
      </c>
      <c r="AM3246" s="16" t="s">
        <v>7193</v>
      </c>
      <c r="AN3246">
        <v>2</v>
      </c>
      <c r="AO3246" t="e">
        <f>VLOOKUP(TRIM(AL3246),'Parcela Dedutivel'!$A$1:$B$65536,2,FALSE)</f>
        <v>#N/A</v>
      </c>
      <c r="AP3246" s="15">
        <f t="shared" si="510"/>
        <v>0</v>
      </c>
      <c r="AQ3246" s="16">
        <f t="shared" si="511"/>
        <v>0</v>
      </c>
    </row>
    <row r="3247" spans="35:43" x14ac:dyDescent="0.25">
      <c r="AI3247" s="16">
        <v>1900</v>
      </c>
      <c r="AJ3247" s="16" t="s">
        <v>7191</v>
      </c>
      <c r="AK3247" s="16" t="s">
        <v>2475</v>
      </c>
      <c r="AL3247" s="16" t="s">
        <v>2497</v>
      </c>
      <c r="AM3247" s="16" t="s">
        <v>7193</v>
      </c>
      <c r="AN3247">
        <v>2</v>
      </c>
      <c r="AO3247" t="e">
        <f>VLOOKUP(TRIM(AL3247),'Parcela Dedutivel'!$A$1:$B$65536,2,FALSE)</f>
        <v>#N/A</v>
      </c>
      <c r="AP3247" s="15">
        <f t="shared" si="510"/>
        <v>0</v>
      </c>
      <c r="AQ3247" s="16">
        <f t="shared" si="511"/>
        <v>0</v>
      </c>
    </row>
    <row r="3248" spans="35:43" x14ac:dyDescent="0.25">
      <c r="AI3248" s="16">
        <v>6783164</v>
      </c>
      <c r="AJ3248" s="16" t="s">
        <v>7599</v>
      </c>
      <c r="AK3248" s="16" t="s">
        <v>6092</v>
      </c>
      <c r="AL3248" s="16" t="s">
        <v>126</v>
      </c>
      <c r="AM3248" s="16" t="s">
        <v>7193</v>
      </c>
      <c r="AN3248">
        <v>3</v>
      </c>
      <c r="AO3248" t="e">
        <f>VLOOKUP(TRIM(AL3248),'Parcela Dedutivel'!$A$1:$B$65536,2,FALSE)</f>
        <v>#N/A</v>
      </c>
      <c r="AP3248" s="15">
        <f t="shared" si="510"/>
        <v>0</v>
      </c>
      <c r="AQ3248" s="16">
        <f t="shared" si="511"/>
        <v>0</v>
      </c>
    </row>
    <row r="3249" spans="35:43" x14ac:dyDescent="0.25">
      <c r="AI3249" s="16">
        <v>1900</v>
      </c>
      <c r="AJ3249" s="16" t="s">
        <v>7191</v>
      </c>
      <c r="AK3249" s="16" t="s">
        <v>2475</v>
      </c>
      <c r="AL3249" s="16" t="s">
        <v>2495</v>
      </c>
      <c r="AM3249" s="16" t="s">
        <v>7193</v>
      </c>
      <c r="AN3249">
        <v>2</v>
      </c>
      <c r="AO3249" t="e">
        <f>VLOOKUP(TRIM(AL3249),'Parcela Dedutivel'!$A$1:$B$65536,2,FALSE)</f>
        <v>#N/A</v>
      </c>
      <c r="AP3249" s="15">
        <f t="shared" si="510"/>
        <v>0</v>
      </c>
      <c r="AQ3249" s="16">
        <f t="shared" si="511"/>
        <v>0</v>
      </c>
    </row>
    <row r="3250" spans="35:43" x14ac:dyDescent="0.25">
      <c r="AI3250" s="16">
        <v>1900</v>
      </c>
      <c r="AJ3250" s="16" t="s">
        <v>7191</v>
      </c>
      <c r="AK3250" s="16" t="s">
        <v>2475</v>
      </c>
      <c r="AL3250" s="16" t="s">
        <v>1290</v>
      </c>
      <c r="AM3250" s="16" t="s">
        <v>7193</v>
      </c>
      <c r="AN3250">
        <v>1</v>
      </c>
      <c r="AO3250" t="e">
        <f>VLOOKUP(TRIM(AL3250),'Parcela Dedutivel'!$A$1:$B$65536,2,FALSE)</f>
        <v>#N/A</v>
      </c>
      <c r="AP3250" s="15">
        <f t="shared" si="510"/>
        <v>0</v>
      </c>
      <c r="AQ3250" s="16">
        <f t="shared" si="511"/>
        <v>0</v>
      </c>
    </row>
    <row r="3251" spans="35:43" x14ac:dyDescent="0.25">
      <c r="AI3251" s="16">
        <v>6783164</v>
      </c>
      <c r="AJ3251" s="16" t="s">
        <v>7599</v>
      </c>
      <c r="AK3251" s="16" t="s">
        <v>6092</v>
      </c>
      <c r="AL3251" s="16" t="s">
        <v>4330</v>
      </c>
      <c r="AM3251" s="16" t="s">
        <v>7193</v>
      </c>
      <c r="AN3251">
        <v>2</v>
      </c>
      <c r="AO3251" t="e">
        <f>VLOOKUP(TRIM(AL3251),'Parcela Dedutivel'!$A$1:$B$65536,2,FALSE)</f>
        <v>#N/A</v>
      </c>
      <c r="AP3251" s="15">
        <f t="shared" si="510"/>
        <v>0</v>
      </c>
      <c r="AQ3251" s="16">
        <f t="shared" si="511"/>
        <v>0</v>
      </c>
    </row>
    <row r="3252" spans="35:43" x14ac:dyDescent="0.25">
      <c r="AI3252" s="16">
        <v>1901</v>
      </c>
      <c r="AJ3252" s="16" t="s">
        <v>7191</v>
      </c>
      <c r="AK3252" s="16" t="s">
        <v>2521</v>
      </c>
      <c r="AL3252" s="16" t="s">
        <v>2320</v>
      </c>
      <c r="AM3252" s="16" t="s">
        <v>7193</v>
      </c>
      <c r="AN3252">
        <v>1</v>
      </c>
      <c r="AO3252" t="e">
        <f>VLOOKUP(TRIM(AL3252),'Parcela Dedutivel'!$A$1:$B$65536,2,FALSE)</f>
        <v>#N/A</v>
      </c>
      <c r="AP3252" s="15">
        <f t="shared" si="510"/>
        <v>0</v>
      </c>
      <c r="AQ3252" s="16">
        <f t="shared" si="511"/>
        <v>0</v>
      </c>
    </row>
    <row r="3253" spans="35:43" x14ac:dyDescent="0.25">
      <c r="AI3253" s="16">
        <v>1901</v>
      </c>
      <c r="AJ3253" s="16" t="s">
        <v>7191</v>
      </c>
      <c r="AK3253" s="16" t="s">
        <v>2521</v>
      </c>
      <c r="AL3253" s="16" t="s">
        <v>2524</v>
      </c>
      <c r="AM3253" s="16" t="s">
        <v>7193</v>
      </c>
      <c r="AN3253">
        <v>4</v>
      </c>
      <c r="AO3253" t="e">
        <f>VLOOKUP(TRIM(AL3253),'Parcela Dedutivel'!$A$1:$B$65536,2,FALSE)</f>
        <v>#N/A</v>
      </c>
      <c r="AP3253" s="15">
        <f t="shared" si="510"/>
        <v>0</v>
      </c>
      <c r="AQ3253" s="16">
        <f t="shared" si="511"/>
        <v>0</v>
      </c>
    </row>
    <row r="3254" spans="35:43" x14ac:dyDescent="0.25">
      <c r="AI3254" s="16">
        <v>1901</v>
      </c>
      <c r="AJ3254" s="16" t="s">
        <v>7191</v>
      </c>
      <c r="AK3254" s="16" t="s">
        <v>2521</v>
      </c>
      <c r="AL3254" s="16" t="s">
        <v>2526</v>
      </c>
      <c r="AM3254" s="16" t="s">
        <v>7193</v>
      </c>
      <c r="AN3254">
        <v>1</v>
      </c>
      <c r="AO3254" t="e">
        <f>VLOOKUP(TRIM(AL3254),'Parcela Dedutivel'!$A$1:$B$65536,2,FALSE)</f>
        <v>#N/A</v>
      </c>
      <c r="AP3254" s="15">
        <f t="shared" si="510"/>
        <v>0</v>
      </c>
      <c r="AQ3254" s="16">
        <f t="shared" si="511"/>
        <v>0</v>
      </c>
    </row>
    <row r="3255" spans="35:43" x14ac:dyDescent="0.25">
      <c r="AI3255" s="16">
        <v>1901</v>
      </c>
      <c r="AJ3255" s="16" t="s">
        <v>7191</v>
      </c>
      <c r="AK3255" s="16" t="s">
        <v>2521</v>
      </c>
      <c r="AL3255" s="16" t="s">
        <v>2318</v>
      </c>
      <c r="AM3255" s="16" t="s">
        <v>7193</v>
      </c>
      <c r="AN3255">
        <v>21</v>
      </c>
      <c r="AO3255" t="e">
        <f>VLOOKUP(TRIM(AL3255),'Parcela Dedutivel'!$A$1:$B$65536,2,FALSE)</f>
        <v>#N/A</v>
      </c>
      <c r="AP3255" s="15">
        <f t="shared" si="510"/>
        <v>0</v>
      </c>
      <c r="AQ3255" s="16">
        <f t="shared" si="511"/>
        <v>0</v>
      </c>
    </row>
    <row r="3256" spans="35:43" x14ac:dyDescent="0.25">
      <c r="AI3256" s="16">
        <v>6783164</v>
      </c>
      <c r="AJ3256" s="16" t="s">
        <v>7599</v>
      </c>
      <c r="AK3256" s="16" t="s">
        <v>6092</v>
      </c>
      <c r="AL3256" s="16" t="s">
        <v>1745</v>
      </c>
      <c r="AM3256" s="16" t="s">
        <v>7193</v>
      </c>
      <c r="AN3256">
        <v>5</v>
      </c>
      <c r="AO3256" t="e">
        <f>VLOOKUP(TRIM(AL3256),'Parcela Dedutivel'!$A$1:$B$65536,2,FALSE)</f>
        <v>#N/A</v>
      </c>
      <c r="AP3256" s="15">
        <f t="shared" si="510"/>
        <v>0</v>
      </c>
      <c r="AQ3256" s="16">
        <f t="shared" si="511"/>
        <v>0</v>
      </c>
    </row>
    <row r="3257" spans="35:43" x14ac:dyDescent="0.25">
      <c r="AI3257" s="16">
        <v>1901</v>
      </c>
      <c r="AJ3257" s="16" t="s">
        <v>7191</v>
      </c>
      <c r="AK3257" s="16" t="s">
        <v>2521</v>
      </c>
      <c r="AL3257" s="16" t="s">
        <v>1319</v>
      </c>
      <c r="AM3257" s="16" t="s">
        <v>7193</v>
      </c>
      <c r="AN3257">
        <v>3</v>
      </c>
      <c r="AO3257" t="e">
        <f>VLOOKUP(TRIM(AL3257),'Parcela Dedutivel'!$A$1:$B$65536,2,FALSE)</f>
        <v>#N/A</v>
      </c>
      <c r="AP3257" s="15">
        <f t="shared" si="510"/>
        <v>0</v>
      </c>
      <c r="AQ3257" s="16">
        <f t="shared" si="511"/>
        <v>0</v>
      </c>
    </row>
    <row r="3258" spans="35:43" x14ac:dyDescent="0.25">
      <c r="AI3258" s="16">
        <v>1901</v>
      </c>
      <c r="AJ3258" s="16" t="s">
        <v>7191</v>
      </c>
      <c r="AK3258" s="16" t="s">
        <v>2521</v>
      </c>
      <c r="AL3258" s="16" t="s">
        <v>2528</v>
      </c>
      <c r="AM3258" s="16" t="s">
        <v>7193</v>
      </c>
      <c r="AN3258">
        <v>7</v>
      </c>
      <c r="AO3258" t="e">
        <f>VLOOKUP(TRIM(AL3258),'Parcela Dedutivel'!$A$1:$B$65536,2,FALSE)</f>
        <v>#N/A</v>
      </c>
      <c r="AP3258" s="15">
        <f t="shared" si="510"/>
        <v>0</v>
      </c>
      <c r="AQ3258" s="16">
        <f t="shared" si="511"/>
        <v>0</v>
      </c>
    </row>
    <row r="3259" spans="35:43" x14ac:dyDescent="0.25">
      <c r="AI3259" s="16">
        <v>1901</v>
      </c>
      <c r="AJ3259" s="16" t="s">
        <v>7191</v>
      </c>
      <c r="AK3259" s="16" t="s">
        <v>2521</v>
      </c>
      <c r="AL3259" s="16" t="s">
        <v>2522</v>
      </c>
      <c r="AM3259" s="16" t="s">
        <v>7193</v>
      </c>
      <c r="AN3259">
        <v>5</v>
      </c>
      <c r="AO3259" t="e">
        <f>VLOOKUP(TRIM(AL3259),'Parcela Dedutivel'!$A$1:$B$65536,2,FALSE)</f>
        <v>#N/A</v>
      </c>
      <c r="AP3259" s="15">
        <f t="shared" si="510"/>
        <v>0</v>
      </c>
      <c r="AQ3259" s="16">
        <f t="shared" si="511"/>
        <v>0</v>
      </c>
    </row>
    <row r="3260" spans="35:43" x14ac:dyDescent="0.25">
      <c r="AI3260" s="16">
        <v>6784736</v>
      </c>
      <c r="AJ3260" s="16" t="s">
        <v>7800</v>
      </c>
      <c r="AK3260" s="16" t="s">
        <v>6093</v>
      </c>
      <c r="AL3260" s="16" t="s">
        <v>4064</v>
      </c>
      <c r="AM3260" s="16" t="s">
        <v>7143</v>
      </c>
      <c r="AN3260">
        <v>2</v>
      </c>
      <c r="AO3260" t="e">
        <f>VLOOKUP(TRIM(AL3260),'Parcela Dedutivel'!$A$1:$B$65536,2,FALSE)</f>
        <v>#N/A</v>
      </c>
      <c r="AP3260" s="15">
        <f t="shared" si="510"/>
        <v>0</v>
      </c>
      <c r="AQ3260" s="16">
        <f t="shared" si="511"/>
        <v>0</v>
      </c>
    </row>
    <row r="3261" spans="35:43" x14ac:dyDescent="0.25">
      <c r="AI3261" s="16">
        <v>1901</v>
      </c>
      <c r="AJ3261" s="16" t="s">
        <v>7191</v>
      </c>
      <c r="AK3261" s="16" t="s">
        <v>2521</v>
      </c>
      <c r="AL3261" s="16" t="s">
        <v>2524</v>
      </c>
      <c r="AM3261" s="16" t="s">
        <v>7193</v>
      </c>
      <c r="AN3261">
        <v>2</v>
      </c>
      <c r="AO3261" t="e">
        <f>VLOOKUP(TRIM(AL3261),'Parcela Dedutivel'!$A$1:$B$65536,2,FALSE)</f>
        <v>#N/A</v>
      </c>
      <c r="AP3261" s="15">
        <f t="shared" si="510"/>
        <v>0</v>
      </c>
      <c r="AQ3261" s="16">
        <f t="shared" si="511"/>
        <v>0</v>
      </c>
    </row>
    <row r="3262" spans="35:43" x14ac:dyDescent="0.25">
      <c r="AI3262" s="16">
        <v>7465515</v>
      </c>
      <c r="AJ3262" s="16" t="s">
        <v>7434</v>
      </c>
      <c r="AK3262" s="16" t="s">
        <v>6279</v>
      </c>
      <c r="AL3262" s="16" t="s">
        <v>6280</v>
      </c>
      <c r="AM3262" s="16" t="s">
        <v>7143</v>
      </c>
      <c r="AN3262">
        <v>1020</v>
      </c>
      <c r="AO3262">
        <f>VLOOKUP(TRIM(AL3262),'Parcela Dedutivel'!$A$1:$B$65536,2,FALSE)</f>
        <v>0</v>
      </c>
      <c r="AP3262" s="15">
        <f t="shared" si="510"/>
        <v>0</v>
      </c>
      <c r="AQ3262" s="16">
        <f t="shared" si="511"/>
        <v>0</v>
      </c>
    </row>
    <row r="3263" spans="35:43" x14ac:dyDescent="0.25">
      <c r="AI3263" s="16">
        <v>6786197</v>
      </c>
      <c r="AJ3263" s="16" t="s">
        <v>7835</v>
      </c>
      <c r="AK3263" s="16" t="s">
        <v>6094</v>
      </c>
      <c r="AL3263" s="16" t="s">
        <v>1684</v>
      </c>
      <c r="AM3263" s="16" t="s">
        <v>7143</v>
      </c>
      <c r="AN3263">
        <v>2</v>
      </c>
      <c r="AO3263" t="e">
        <f>VLOOKUP(TRIM(AL3263),'Parcela Dedutivel'!$A$1:$B$65536,2,FALSE)</f>
        <v>#N/A</v>
      </c>
      <c r="AP3263" s="15">
        <f t="shared" si="510"/>
        <v>0</v>
      </c>
      <c r="AQ3263" s="16">
        <f t="shared" si="511"/>
        <v>0</v>
      </c>
    </row>
    <row r="3264" spans="35:43" x14ac:dyDescent="0.25">
      <c r="AI3264" s="16">
        <v>7465515</v>
      </c>
      <c r="AJ3264" s="16" t="s">
        <v>7434</v>
      </c>
      <c r="AK3264" s="16" t="s">
        <v>6282</v>
      </c>
      <c r="AL3264" s="16" t="s">
        <v>6283</v>
      </c>
      <c r="AM3264" s="16" t="s">
        <v>7438</v>
      </c>
      <c r="AN3264">
        <v>2000</v>
      </c>
      <c r="AO3264">
        <f>VLOOKUP(TRIM(AL3264),'Parcela Dedutivel'!$A$1:$B$65536,2,FALSE)</f>
        <v>9.5815199999999989E-2</v>
      </c>
      <c r="AP3264" s="15">
        <f t="shared" si="510"/>
        <v>9.5815199999999989E-2</v>
      </c>
      <c r="AQ3264" s="16">
        <f t="shared" si="511"/>
        <v>191.63039999999998</v>
      </c>
    </row>
    <row r="3265" spans="35:43" x14ac:dyDescent="0.25">
      <c r="AI3265" s="16">
        <v>6786197</v>
      </c>
      <c r="AJ3265" s="16" t="s">
        <v>7835</v>
      </c>
      <c r="AK3265" s="16" t="s">
        <v>6094</v>
      </c>
      <c r="AL3265" s="16" t="s">
        <v>6096</v>
      </c>
      <c r="AM3265" s="16" t="s">
        <v>7193</v>
      </c>
      <c r="AN3265">
        <v>4</v>
      </c>
      <c r="AO3265" t="e">
        <f>VLOOKUP(TRIM(AL3265),'Parcela Dedutivel'!$A$1:$B$65536,2,FALSE)</f>
        <v>#N/A</v>
      </c>
      <c r="AP3265" s="15">
        <f t="shared" si="510"/>
        <v>0</v>
      </c>
      <c r="AQ3265" s="16">
        <f t="shared" si="511"/>
        <v>0</v>
      </c>
    </row>
    <row r="3266" spans="35:43" x14ac:dyDescent="0.25">
      <c r="AI3266" s="16">
        <v>7465515</v>
      </c>
      <c r="AJ3266" s="16" t="s">
        <v>7434</v>
      </c>
      <c r="AK3266" s="16" t="s">
        <v>6285</v>
      </c>
      <c r="AL3266" s="16" t="s">
        <v>6286</v>
      </c>
      <c r="AM3266" s="16" t="s">
        <v>7215</v>
      </c>
      <c r="AN3266">
        <v>1020</v>
      </c>
      <c r="AO3266">
        <f>VLOOKUP(TRIM(AL3266),'Parcela Dedutivel'!$A$1:$B$65536,2,FALSE)</f>
        <v>0.10893869999999997</v>
      </c>
      <c r="AP3266" s="15">
        <f t="shared" si="510"/>
        <v>0.10893869999999997</v>
      </c>
      <c r="AQ3266" s="16">
        <f t="shared" si="511"/>
        <v>111.11747399999997</v>
      </c>
    </row>
    <row r="3267" spans="35:43" x14ac:dyDescent="0.25">
      <c r="AI3267" s="16">
        <v>6829529</v>
      </c>
      <c r="AJ3267" s="16" t="s">
        <v>7426</v>
      </c>
      <c r="AK3267" s="16" t="s">
        <v>6098</v>
      </c>
      <c r="AL3267" s="16" t="s">
        <v>2812</v>
      </c>
      <c r="AM3267" s="16" t="s">
        <v>7143</v>
      </c>
      <c r="AN3267">
        <v>4.5</v>
      </c>
      <c r="AO3267">
        <f>VLOOKUP(TRIM(AL3267),'Parcela Dedutivel'!$A$1:$B$65536,2,FALSE)</f>
        <v>0</v>
      </c>
      <c r="AP3267" s="15">
        <f t="shared" ref="AP3267:AP3330" si="512">IF(ISNA(AO3267),0,AO3267)</f>
        <v>0</v>
      </c>
      <c r="AQ3267" s="16">
        <f t="shared" ref="AQ3267:AQ3330" si="513">AP3267*AN3267</f>
        <v>0</v>
      </c>
    </row>
    <row r="3268" spans="35:43" x14ac:dyDescent="0.25">
      <c r="AI3268" s="16">
        <v>7465515</v>
      </c>
      <c r="AJ3268" s="16" t="s">
        <v>7434</v>
      </c>
      <c r="AK3268" s="16" t="s">
        <v>6288</v>
      </c>
      <c r="AL3268" s="16" t="s">
        <v>6289</v>
      </c>
      <c r="AM3268" s="16" t="s">
        <v>7143</v>
      </c>
      <c r="AN3268">
        <v>1020</v>
      </c>
      <c r="AO3268">
        <f>VLOOKUP(TRIM(AL3268),'Parcela Dedutivel'!$A$1:$B$65536,2,FALSE)</f>
        <v>0.20238499999999998</v>
      </c>
      <c r="AP3268" s="15">
        <f t="shared" si="512"/>
        <v>0.20238499999999998</v>
      </c>
      <c r="AQ3268" s="16">
        <f t="shared" si="513"/>
        <v>206.43269999999998</v>
      </c>
    </row>
    <row r="3269" spans="35:43" x14ac:dyDescent="0.25">
      <c r="AI3269" s="16">
        <v>7465515</v>
      </c>
      <c r="AJ3269" s="16" t="s">
        <v>7434</v>
      </c>
      <c r="AK3269" s="16" t="s">
        <v>6291</v>
      </c>
      <c r="AL3269" s="16" t="s">
        <v>6292</v>
      </c>
      <c r="AM3269" s="16" t="s">
        <v>7143</v>
      </c>
      <c r="AN3269">
        <v>2040</v>
      </c>
      <c r="AO3269">
        <f>VLOOKUP(TRIM(AL3269),'Parcela Dedutivel'!$A$1:$B$65536,2,FALSE)</f>
        <v>0</v>
      </c>
      <c r="AP3269" s="15">
        <f t="shared" si="512"/>
        <v>0</v>
      </c>
      <c r="AQ3269" s="16">
        <f t="shared" si="513"/>
        <v>0</v>
      </c>
    </row>
    <row r="3270" spans="35:43" x14ac:dyDescent="0.25">
      <c r="AI3270" s="16">
        <v>6829529</v>
      </c>
      <c r="AJ3270" s="16" t="s">
        <v>7426</v>
      </c>
      <c r="AK3270" s="16" t="s">
        <v>6098</v>
      </c>
      <c r="AL3270" s="16" t="s">
        <v>4366</v>
      </c>
      <c r="AM3270" s="16" t="s">
        <v>7143</v>
      </c>
      <c r="AN3270">
        <v>1.6</v>
      </c>
      <c r="AO3270">
        <f>VLOOKUP(TRIM(AL3270),'Parcela Dedutivel'!$A$1:$B$65536,2,FALSE)</f>
        <v>0</v>
      </c>
      <c r="AP3270" s="15">
        <f t="shared" si="512"/>
        <v>0</v>
      </c>
      <c r="AQ3270" s="16">
        <f t="shared" si="513"/>
        <v>0</v>
      </c>
    </row>
    <row r="3271" spans="35:43" x14ac:dyDescent="0.25">
      <c r="AI3271" s="16">
        <v>7465515</v>
      </c>
      <c r="AJ3271" s="16" t="s">
        <v>7434</v>
      </c>
      <c r="AK3271" s="16" t="s">
        <v>6293</v>
      </c>
      <c r="AL3271" s="16" t="s">
        <v>6292</v>
      </c>
      <c r="AM3271" s="16" t="s">
        <v>7143</v>
      </c>
      <c r="AN3271">
        <v>1020</v>
      </c>
      <c r="AO3271">
        <f>VLOOKUP(TRIM(AL3271),'Parcela Dedutivel'!$A$1:$B$65536,2,FALSE)</f>
        <v>0</v>
      </c>
      <c r="AP3271" s="15">
        <f t="shared" si="512"/>
        <v>0</v>
      </c>
      <c r="AQ3271" s="16">
        <f t="shared" si="513"/>
        <v>0</v>
      </c>
    </row>
    <row r="3272" spans="35:43" x14ac:dyDescent="0.25">
      <c r="AI3272" s="16">
        <v>6829529</v>
      </c>
      <c r="AJ3272" s="16" t="s">
        <v>7426</v>
      </c>
      <c r="AK3272" s="16" t="s">
        <v>6098</v>
      </c>
      <c r="AL3272" s="16" t="s">
        <v>3039</v>
      </c>
      <c r="AM3272" s="16" t="s">
        <v>7143</v>
      </c>
      <c r="AN3272">
        <v>1.5</v>
      </c>
      <c r="AO3272">
        <f>VLOOKUP(TRIM(AL3272),'Parcela Dedutivel'!$A$1:$B$65536,2,FALSE)</f>
        <v>0</v>
      </c>
      <c r="AP3272" s="15">
        <f t="shared" si="512"/>
        <v>0</v>
      </c>
      <c r="AQ3272" s="16">
        <f t="shared" si="513"/>
        <v>0</v>
      </c>
    </row>
    <row r="3273" spans="35:43" x14ac:dyDescent="0.25">
      <c r="AI3273" s="16">
        <v>7465515</v>
      </c>
      <c r="AJ3273" s="16" t="s">
        <v>7434</v>
      </c>
      <c r="AK3273" s="16" t="s">
        <v>6294</v>
      </c>
      <c r="AL3273" s="16" t="s">
        <v>778</v>
      </c>
      <c r="AM3273" s="16" t="s">
        <v>7143</v>
      </c>
      <c r="AN3273">
        <v>2040</v>
      </c>
      <c r="AO3273">
        <f>VLOOKUP(TRIM(AL3273),'Parcela Dedutivel'!$A$1:$B$65536,2,FALSE)</f>
        <v>0</v>
      </c>
      <c r="AP3273" s="15">
        <f t="shared" si="512"/>
        <v>0</v>
      </c>
      <c r="AQ3273" s="16">
        <f t="shared" si="513"/>
        <v>0</v>
      </c>
    </row>
    <row r="3274" spans="35:43" x14ac:dyDescent="0.25">
      <c r="AI3274" s="16">
        <v>7465515</v>
      </c>
      <c r="AJ3274" s="16" t="s">
        <v>7434</v>
      </c>
      <c r="AK3274" s="16" t="s">
        <v>6295</v>
      </c>
      <c r="AL3274" s="16" t="s">
        <v>1587</v>
      </c>
      <c r="AM3274" s="16" t="s">
        <v>7143</v>
      </c>
      <c r="AN3274">
        <v>1020</v>
      </c>
      <c r="AO3274">
        <f>VLOOKUP(TRIM(AL3274),'Parcela Dedutivel'!$A$1:$B$65536,2,FALSE)</f>
        <v>0</v>
      </c>
      <c r="AP3274" s="15">
        <f t="shared" si="512"/>
        <v>0</v>
      </c>
      <c r="AQ3274" s="16">
        <f t="shared" si="513"/>
        <v>0</v>
      </c>
    </row>
    <row r="3275" spans="35:43" x14ac:dyDescent="0.25">
      <c r="AI3275" s="16">
        <v>7465515</v>
      </c>
      <c r="AJ3275" s="16" t="s">
        <v>7434</v>
      </c>
      <c r="AK3275" s="16" t="s">
        <v>6296</v>
      </c>
      <c r="AL3275" s="16" t="s">
        <v>772</v>
      </c>
      <c r="AM3275" s="16" t="s">
        <v>7143</v>
      </c>
      <c r="AN3275">
        <v>200</v>
      </c>
      <c r="AO3275">
        <f>VLOOKUP(TRIM(AL3275),'Parcela Dedutivel'!$A$1:$B$65536,2,FALSE)</f>
        <v>0</v>
      </c>
      <c r="AP3275" s="15">
        <f t="shared" si="512"/>
        <v>0</v>
      </c>
      <c r="AQ3275" s="16">
        <f t="shared" si="513"/>
        <v>0</v>
      </c>
    </row>
    <row r="3276" spans="35:43" x14ac:dyDescent="0.25">
      <c r="AI3276" s="16">
        <v>7465515</v>
      </c>
      <c r="AJ3276" s="16" t="s">
        <v>7434</v>
      </c>
      <c r="AK3276" s="16" t="s">
        <v>6297</v>
      </c>
      <c r="AL3276" s="16" t="s">
        <v>781</v>
      </c>
      <c r="AM3276" s="16" t="s">
        <v>7438</v>
      </c>
      <c r="AN3276">
        <v>300</v>
      </c>
      <c r="AO3276">
        <f>VLOOKUP(TRIM(AL3276),'Parcela Dedutivel'!$A$1:$B$65536,2,FALSE)</f>
        <v>9.1027399999999994E-2</v>
      </c>
      <c r="AP3276" s="15">
        <f t="shared" si="512"/>
        <v>9.1027399999999994E-2</v>
      </c>
      <c r="AQ3276" s="16">
        <f t="shared" si="513"/>
        <v>27.308219999999999</v>
      </c>
    </row>
    <row r="3277" spans="35:43" x14ac:dyDescent="0.25">
      <c r="AI3277" s="16">
        <v>6829529</v>
      </c>
      <c r="AJ3277" s="16" t="s">
        <v>7426</v>
      </c>
      <c r="AK3277" s="16" t="s">
        <v>6098</v>
      </c>
      <c r="AL3277" s="16" t="s">
        <v>3037</v>
      </c>
      <c r="AM3277" s="16" t="s">
        <v>7143</v>
      </c>
      <c r="AN3277">
        <v>2.4</v>
      </c>
      <c r="AO3277">
        <f>VLOOKUP(TRIM(AL3277),'Parcela Dedutivel'!$A$1:$B$65536,2,FALSE)</f>
        <v>4.2000000000000003E-2</v>
      </c>
      <c r="AP3277" s="15">
        <f t="shared" si="512"/>
        <v>4.2000000000000003E-2</v>
      </c>
      <c r="AQ3277" s="16">
        <f t="shared" si="513"/>
        <v>0.1008</v>
      </c>
    </row>
    <row r="3278" spans="35:43" x14ac:dyDescent="0.25">
      <c r="AI3278" s="16">
        <v>6783844</v>
      </c>
      <c r="AJ3278" s="16" t="s">
        <v>7807</v>
      </c>
      <c r="AK3278" s="16" t="s">
        <v>6099</v>
      </c>
      <c r="AL3278" s="16" t="s">
        <v>1869</v>
      </c>
      <c r="AM3278" s="16" t="s">
        <v>7215</v>
      </c>
      <c r="AN3278">
        <v>10000</v>
      </c>
      <c r="AO3278">
        <f>VLOOKUP(TRIM(AL3278),'Parcela Dedutivel'!$A$1:$B$65536,2,FALSE)</f>
        <v>0</v>
      </c>
      <c r="AP3278" s="15">
        <f t="shared" si="512"/>
        <v>0</v>
      </c>
      <c r="AQ3278" s="16">
        <f t="shared" si="513"/>
        <v>0</v>
      </c>
    </row>
    <row r="3279" spans="35:43" x14ac:dyDescent="0.25">
      <c r="AI3279" s="16">
        <v>6784183</v>
      </c>
      <c r="AJ3279" s="16" t="s">
        <v>7811</v>
      </c>
      <c r="AK3279" s="16" t="s">
        <v>6100</v>
      </c>
      <c r="AL3279" s="16" t="s">
        <v>5955</v>
      </c>
      <c r="AM3279" s="16" t="s">
        <v>7143</v>
      </c>
      <c r="AN3279">
        <v>198000</v>
      </c>
      <c r="AO3279">
        <f>VLOOKUP(TRIM(AL3279),'Parcela Dedutivel'!$A$1:$B$65536,2,FALSE)</f>
        <v>0</v>
      </c>
      <c r="AP3279" s="15">
        <f t="shared" si="512"/>
        <v>0</v>
      </c>
      <c r="AQ3279" s="16">
        <f t="shared" si="513"/>
        <v>0</v>
      </c>
    </row>
    <row r="3280" spans="35:43" x14ac:dyDescent="0.25">
      <c r="AI3280" s="16">
        <v>6791862</v>
      </c>
      <c r="AJ3280" s="16" t="s">
        <v>7836</v>
      </c>
      <c r="AK3280" s="16" t="s">
        <v>6101</v>
      </c>
      <c r="AL3280" s="16" t="s">
        <v>3502</v>
      </c>
      <c r="AM3280" s="16" t="s">
        <v>7143</v>
      </c>
      <c r="AN3280">
        <v>45000</v>
      </c>
      <c r="AO3280">
        <f>VLOOKUP(TRIM(AL3280),'Parcela Dedutivel'!$A$1:$B$65536,2,FALSE)</f>
        <v>0</v>
      </c>
      <c r="AP3280" s="15">
        <f t="shared" si="512"/>
        <v>0</v>
      </c>
      <c r="AQ3280" s="16">
        <f t="shared" si="513"/>
        <v>0</v>
      </c>
    </row>
    <row r="3281" spans="35:43" x14ac:dyDescent="0.25">
      <c r="AI3281" s="16">
        <v>6792872</v>
      </c>
      <c r="AJ3281" s="16" t="s">
        <v>7837</v>
      </c>
      <c r="AK3281" s="16" t="s">
        <v>6103</v>
      </c>
      <c r="AL3281" s="16" t="s">
        <v>2132</v>
      </c>
      <c r="AM3281" s="16" t="s">
        <v>7143</v>
      </c>
      <c r="AN3281">
        <v>2</v>
      </c>
      <c r="AO3281" t="e">
        <f>VLOOKUP(TRIM(AL3281),'Parcela Dedutivel'!$A$1:$B$65536,2,FALSE)</f>
        <v>#N/A</v>
      </c>
      <c r="AP3281" s="15">
        <f t="shared" si="512"/>
        <v>0</v>
      </c>
      <c r="AQ3281" s="16">
        <f t="shared" si="513"/>
        <v>0</v>
      </c>
    </row>
    <row r="3282" spans="35:43" x14ac:dyDescent="0.25">
      <c r="AI3282" s="16">
        <v>7802115</v>
      </c>
      <c r="AJ3282" s="16" t="s">
        <v>7724</v>
      </c>
      <c r="AK3282" s="16" t="s">
        <v>6105</v>
      </c>
      <c r="AL3282" s="16" t="s">
        <v>1834</v>
      </c>
      <c r="AM3282" s="16" t="s">
        <v>7143</v>
      </c>
      <c r="AN3282">
        <v>10</v>
      </c>
      <c r="AO3282" t="e">
        <f>VLOOKUP(TRIM(AL3282),'Parcela Dedutivel'!$A$1:$B$65536,2,FALSE)</f>
        <v>#N/A</v>
      </c>
      <c r="AP3282" s="15">
        <f t="shared" si="512"/>
        <v>0</v>
      </c>
      <c r="AQ3282" s="16">
        <f t="shared" si="513"/>
        <v>0</v>
      </c>
    </row>
    <row r="3283" spans="35:43" x14ac:dyDescent="0.25">
      <c r="AI3283" s="16">
        <v>6829529</v>
      </c>
      <c r="AJ3283" s="16" t="s">
        <v>7426</v>
      </c>
      <c r="AK3283" s="16" t="s">
        <v>6106</v>
      </c>
      <c r="AL3283" s="16" t="s">
        <v>573</v>
      </c>
      <c r="AM3283" s="16" t="s">
        <v>7143</v>
      </c>
      <c r="AN3283">
        <v>1</v>
      </c>
      <c r="AO3283" t="e">
        <f>VLOOKUP(TRIM(AL3283),'Parcela Dedutivel'!$A$1:$B$65536,2,FALSE)</f>
        <v>#N/A</v>
      </c>
      <c r="AP3283" s="15">
        <f t="shared" si="512"/>
        <v>0</v>
      </c>
      <c r="AQ3283" s="16">
        <f t="shared" si="513"/>
        <v>0</v>
      </c>
    </row>
    <row r="3284" spans="35:43" x14ac:dyDescent="0.25">
      <c r="AI3284" s="16">
        <v>6829529</v>
      </c>
      <c r="AJ3284" s="16" t="s">
        <v>7426</v>
      </c>
      <c r="AK3284" s="16" t="s">
        <v>6106</v>
      </c>
      <c r="AL3284" s="16" t="s">
        <v>578</v>
      </c>
      <c r="AM3284" s="16" t="s">
        <v>7143</v>
      </c>
      <c r="AN3284">
        <v>1</v>
      </c>
      <c r="AO3284" t="e">
        <f>VLOOKUP(TRIM(AL3284),'Parcela Dedutivel'!$A$1:$B$65536,2,FALSE)</f>
        <v>#N/A</v>
      </c>
      <c r="AP3284" s="15">
        <f t="shared" si="512"/>
        <v>0</v>
      </c>
      <c r="AQ3284" s="16">
        <f t="shared" si="513"/>
        <v>0</v>
      </c>
    </row>
    <row r="3285" spans="35:43" x14ac:dyDescent="0.25">
      <c r="AI3285" s="16">
        <v>6829529</v>
      </c>
      <c r="AJ3285" s="16" t="s">
        <v>7426</v>
      </c>
      <c r="AK3285" s="16" t="s">
        <v>6106</v>
      </c>
      <c r="AL3285" s="16" t="s">
        <v>3042</v>
      </c>
      <c r="AM3285" s="16" t="s">
        <v>7143</v>
      </c>
      <c r="AN3285">
        <v>8</v>
      </c>
      <c r="AO3285" t="e">
        <f>VLOOKUP(TRIM(AL3285),'Parcela Dedutivel'!$A$1:$B$65536,2,FALSE)</f>
        <v>#N/A</v>
      </c>
      <c r="AP3285" s="15">
        <f t="shared" si="512"/>
        <v>0</v>
      </c>
      <c r="AQ3285" s="16">
        <f t="shared" si="513"/>
        <v>0</v>
      </c>
    </row>
    <row r="3286" spans="35:43" x14ac:dyDescent="0.25">
      <c r="AI3286" s="16">
        <v>6786453</v>
      </c>
      <c r="AJ3286" s="16" t="s">
        <v>7519</v>
      </c>
      <c r="AK3286" s="16" t="s">
        <v>6107</v>
      </c>
      <c r="AL3286" s="16" t="s">
        <v>1863</v>
      </c>
      <c r="AM3286" s="16" t="s">
        <v>7143</v>
      </c>
      <c r="AN3286">
        <v>2000</v>
      </c>
      <c r="AO3286">
        <f>VLOOKUP(TRIM(AL3286),'Parcela Dedutivel'!$A$1:$B$65536,2,FALSE)</f>
        <v>0</v>
      </c>
      <c r="AP3286" s="15">
        <f t="shared" si="512"/>
        <v>0</v>
      </c>
      <c r="AQ3286" s="16">
        <f t="shared" si="513"/>
        <v>0</v>
      </c>
    </row>
    <row r="3287" spans="35:43" x14ac:dyDescent="0.25">
      <c r="AI3287" s="16">
        <v>6786453</v>
      </c>
      <c r="AJ3287" s="16" t="s">
        <v>7519</v>
      </c>
      <c r="AK3287" s="16" t="s">
        <v>6107</v>
      </c>
      <c r="AL3287" s="16" t="s">
        <v>1859</v>
      </c>
      <c r="AM3287" s="16" t="s">
        <v>7143</v>
      </c>
      <c r="AN3287">
        <v>2000</v>
      </c>
      <c r="AO3287">
        <f>VLOOKUP(TRIM(AL3287),'Parcela Dedutivel'!$A$1:$B$65536,2,FALSE)</f>
        <v>9.3467500000000009E-2</v>
      </c>
      <c r="AP3287" s="15">
        <f t="shared" si="512"/>
        <v>9.3467500000000009E-2</v>
      </c>
      <c r="AQ3287" s="16">
        <f t="shared" si="513"/>
        <v>186.93500000000003</v>
      </c>
    </row>
    <row r="3288" spans="35:43" x14ac:dyDescent="0.25">
      <c r="AI3288" s="16">
        <v>6783935</v>
      </c>
      <c r="AJ3288" s="16" t="s">
        <v>7473</v>
      </c>
      <c r="AK3288" s="16" t="s">
        <v>6108</v>
      </c>
      <c r="AL3288" s="16" t="s">
        <v>4174</v>
      </c>
      <c r="AM3288" s="16" t="s">
        <v>7143</v>
      </c>
      <c r="AN3288">
        <v>490</v>
      </c>
      <c r="AO3288">
        <f>VLOOKUP(TRIM(AL3288),'Parcela Dedutivel'!$A$1:$B$65536,2,FALSE)</f>
        <v>0</v>
      </c>
      <c r="AP3288" s="15">
        <f t="shared" si="512"/>
        <v>0</v>
      </c>
      <c r="AQ3288" s="16">
        <f t="shared" si="513"/>
        <v>0</v>
      </c>
    </row>
    <row r="3289" spans="35:43" x14ac:dyDescent="0.25">
      <c r="AI3289" s="16">
        <v>6786453</v>
      </c>
      <c r="AJ3289" s="16" t="s">
        <v>7519</v>
      </c>
      <c r="AK3289" s="16" t="s">
        <v>6109</v>
      </c>
      <c r="AL3289" s="16" t="s">
        <v>5972</v>
      </c>
      <c r="AM3289" s="16" t="s">
        <v>7143</v>
      </c>
      <c r="AN3289">
        <v>1.28</v>
      </c>
      <c r="AO3289">
        <f>VLOOKUP(TRIM(AL3289),'Parcela Dedutivel'!$A$1:$B$65536,2,FALSE)</f>
        <v>0</v>
      </c>
      <c r="AP3289" s="15">
        <f t="shared" si="512"/>
        <v>0</v>
      </c>
      <c r="AQ3289" s="16">
        <f t="shared" si="513"/>
        <v>0</v>
      </c>
    </row>
    <row r="3290" spans="35:43" x14ac:dyDescent="0.25">
      <c r="AI3290" s="16">
        <v>6791105</v>
      </c>
      <c r="AJ3290" s="16" t="s">
        <v>7412</v>
      </c>
      <c r="AK3290" s="16" t="s">
        <v>6110</v>
      </c>
      <c r="AL3290" s="16" t="s">
        <v>6111</v>
      </c>
      <c r="AM3290" s="16" t="s">
        <v>7143</v>
      </c>
      <c r="AN3290">
        <v>1500</v>
      </c>
      <c r="AO3290">
        <f>VLOOKUP(TRIM(AL3290),'Parcela Dedutivel'!$A$1:$B$65536,2,FALSE)</f>
        <v>0</v>
      </c>
      <c r="AP3290" s="15">
        <f t="shared" si="512"/>
        <v>0</v>
      </c>
      <c r="AQ3290" s="16">
        <f t="shared" si="513"/>
        <v>0</v>
      </c>
    </row>
    <row r="3291" spans="35:43" x14ac:dyDescent="0.25">
      <c r="AI3291" s="16">
        <v>6791105</v>
      </c>
      <c r="AJ3291" s="16" t="s">
        <v>7412</v>
      </c>
      <c r="AK3291" s="16" t="s">
        <v>6110</v>
      </c>
      <c r="AL3291" s="16" t="s">
        <v>6113</v>
      </c>
      <c r="AM3291" s="16" t="s">
        <v>7143</v>
      </c>
      <c r="AN3291">
        <v>7000</v>
      </c>
      <c r="AO3291">
        <f>VLOOKUP(TRIM(AL3291),'Parcela Dedutivel'!$A$1:$B$65536,2,FALSE)</f>
        <v>0</v>
      </c>
      <c r="AP3291" s="15">
        <f t="shared" si="512"/>
        <v>0</v>
      </c>
      <c r="AQ3291" s="16">
        <f t="shared" si="513"/>
        <v>0</v>
      </c>
    </row>
    <row r="3292" spans="35:43" x14ac:dyDescent="0.25">
      <c r="AI3292" s="16">
        <v>6783608</v>
      </c>
      <c r="AJ3292" s="16" t="s">
        <v>7838</v>
      </c>
      <c r="AK3292" s="16" t="s">
        <v>6115</v>
      </c>
      <c r="AL3292" s="16" t="s">
        <v>373</v>
      </c>
      <c r="AM3292" s="16" t="s">
        <v>7143</v>
      </c>
      <c r="AN3292">
        <v>2</v>
      </c>
      <c r="AO3292" t="e">
        <f>VLOOKUP(TRIM(AL3292),'Parcela Dedutivel'!$A$1:$B$65536,2,FALSE)</f>
        <v>#N/A</v>
      </c>
      <c r="AP3292" s="15">
        <f t="shared" si="512"/>
        <v>0</v>
      </c>
      <c r="AQ3292" s="16">
        <f t="shared" si="513"/>
        <v>0</v>
      </c>
    </row>
    <row r="3293" spans="35:43" x14ac:dyDescent="0.25">
      <c r="AI3293" s="16">
        <v>6806798</v>
      </c>
      <c r="AJ3293" s="16" t="s">
        <v>7405</v>
      </c>
      <c r="AK3293" s="16" t="s">
        <v>6117</v>
      </c>
      <c r="AL3293" s="16" t="s">
        <v>373</v>
      </c>
      <c r="AM3293" s="16" t="s">
        <v>7143</v>
      </c>
      <c r="AN3293">
        <v>5</v>
      </c>
      <c r="AO3293" t="e">
        <f>VLOOKUP(TRIM(AL3293),'Parcela Dedutivel'!$A$1:$B$65536,2,FALSE)</f>
        <v>#N/A</v>
      </c>
      <c r="AP3293" s="15">
        <f t="shared" si="512"/>
        <v>0</v>
      </c>
      <c r="AQ3293" s="16">
        <f t="shared" si="513"/>
        <v>0</v>
      </c>
    </row>
    <row r="3294" spans="35:43" x14ac:dyDescent="0.25">
      <c r="AI3294" s="16">
        <v>6783937</v>
      </c>
      <c r="AJ3294" s="16" t="s">
        <v>7394</v>
      </c>
      <c r="AK3294" s="16" t="s">
        <v>6118</v>
      </c>
      <c r="AL3294" s="16" t="s">
        <v>4267</v>
      </c>
      <c r="AM3294" s="16" t="s">
        <v>7143</v>
      </c>
      <c r="AN3294">
        <v>24</v>
      </c>
      <c r="AO3294" t="e">
        <f>VLOOKUP(TRIM(AL3294),'Parcela Dedutivel'!$A$1:$B$65536,2,FALSE)</f>
        <v>#N/A</v>
      </c>
      <c r="AP3294" s="15">
        <f t="shared" si="512"/>
        <v>0</v>
      </c>
      <c r="AQ3294" s="16">
        <f t="shared" si="513"/>
        <v>0</v>
      </c>
    </row>
    <row r="3295" spans="35:43" x14ac:dyDescent="0.25">
      <c r="AI3295" s="16">
        <v>7802014</v>
      </c>
      <c r="AJ3295" s="16" t="s">
        <v>7684</v>
      </c>
      <c r="AK3295" s="16" t="s">
        <v>6120</v>
      </c>
      <c r="AL3295" s="16" t="s">
        <v>3637</v>
      </c>
      <c r="AM3295" s="16" t="s">
        <v>7193</v>
      </c>
      <c r="AN3295">
        <v>6</v>
      </c>
      <c r="AO3295" t="e">
        <f>VLOOKUP(TRIM(AL3295),'Parcela Dedutivel'!$A$1:$B$65536,2,FALSE)</f>
        <v>#N/A</v>
      </c>
      <c r="AP3295" s="15">
        <f t="shared" si="512"/>
        <v>0</v>
      </c>
      <c r="AQ3295" s="16">
        <f t="shared" si="513"/>
        <v>0</v>
      </c>
    </row>
    <row r="3296" spans="35:43" x14ac:dyDescent="0.25">
      <c r="AI3296" s="16">
        <v>7009230</v>
      </c>
      <c r="AJ3296" s="16" t="s">
        <v>7463</v>
      </c>
      <c r="AK3296" s="16" t="s">
        <v>6121</v>
      </c>
      <c r="AL3296" s="16" t="s">
        <v>753</v>
      </c>
      <c r="AM3296" s="16" t="s">
        <v>7193</v>
      </c>
      <c r="AN3296">
        <v>14</v>
      </c>
      <c r="AO3296" t="e">
        <f>VLOOKUP(TRIM(AL3296),'Parcela Dedutivel'!$A$1:$B$65536,2,FALSE)</f>
        <v>#N/A</v>
      </c>
      <c r="AP3296" s="15">
        <f t="shared" si="512"/>
        <v>0</v>
      </c>
      <c r="AQ3296" s="16">
        <f t="shared" si="513"/>
        <v>0</v>
      </c>
    </row>
    <row r="3297" spans="35:43" x14ac:dyDescent="0.25">
      <c r="AI3297" s="16">
        <v>7009230</v>
      </c>
      <c r="AJ3297" s="16" t="s">
        <v>7463</v>
      </c>
      <c r="AK3297" s="16" t="s">
        <v>6121</v>
      </c>
      <c r="AL3297" s="16" t="s">
        <v>3524</v>
      </c>
      <c r="AM3297" s="16" t="s">
        <v>7193</v>
      </c>
      <c r="AN3297">
        <v>2</v>
      </c>
      <c r="AO3297" t="e">
        <f>VLOOKUP(TRIM(AL3297),'Parcela Dedutivel'!$A$1:$B$65536,2,FALSE)</f>
        <v>#N/A</v>
      </c>
      <c r="AP3297" s="15">
        <f t="shared" si="512"/>
        <v>0</v>
      </c>
      <c r="AQ3297" s="16">
        <f t="shared" si="513"/>
        <v>0</v>
      </c>
    </row>
    <row r="3298" spans="35:43" x14ac:dyDescent="0.25">
      <c r="AI3298" s="16">
        <v>7009230</v>
      </c>
      <c r="AJ3298" s="16" t="s">
        <v>7463</v>
      </c>
      <c r="AK3298" s="16" t="s">
        <v>6121</v>
      </c>
      <c r="AL3298" s="16" t="s">
        <v>3628</v>
      </c>
      <c r="AM3298" s="16" t="s">
        <v>7193</v>
      </c>
      <c r="AN3298">
        <v>4</v>
      </c>
      <c r="AO3298" t="e">
        <f>VLOOKUP(TRIM(AL3298),'Parcela Dedutivel'!$A$1:$B$65536,2,FALSE)</f>
        <v>#N/A</v>
      </c>
      <c r="AP3298" s="15">
        <f t="shared" si="512"/>
        <v>0</v>
      </c>
      <c r="AQ3298" s="16">
        <f t="shared" si="513"/>
        <v>0</v>
      </c>
    </row>
    <row r="3299" spans="35:43" x14ac:dyDescent="0.25">
      <c r="AI3299" s="16">
        <v>6783164</v>
      </c>
      <c r="AJ3299" s="16" t="s">
        <v>7599</v>
      </c>
      <c r="AK3299" s="16" t="s">
        <v>6122</v>
      </c>
      <c r="AL3299" s="16" t="s">
        <v>1785</v>
      </c>
      <c r="AM3299" s="16" t="s">
        <v>7193</v>
      </c>
      <c r="AN3299">
        <v>20</v>
      </c>
      <c r="AO3299" t="e">
        <f>VLOOKUP(TRIM(AL3299),'Parcela Dedutivel'!$A$1:$B$65536,2,FALSE)</f>
        <v>#N/A</v>
      </c>
      <c r="AP3299" s="15">
        <f t="shared" si="512"/>
        <v>0</v>
      </c>
      <c r="AQ3299" s="16">
        <f t="shared" si="513"/>
        <v>0</v>
      </c>
    </row>
    <row r="3300" spans="35:43" x14ac:dyDescent="0.25">
      <c r="AI3300" s="16">
        <v>6782692</v>
      </c>
      <c r="AJ3300" s="16" t="s">
        <v>7457</v>
      </c>
      <c r="AK3300" s="16" t="s">
        <v>6123</v>
      </c>
      <c r="AL3300" s="16" t="s">
        <v>1743</v>
      </c>
      <c r="AM3300" s="16" t="s">
        <v>7193</v>
      </c>
      <c r="AN3300">
        <v>10</v>
      </c>
      <c r="AO3300" t="e">
        <f>VLOOKUP(TRIM(AL3300),'Parcela Dedutivel'!$A$1:$B$65536,2,FALSE)</f>
        <v>#N/A</v>
      </c>
      <c r="AP3300" s="15">
        <f t="shared" si="512"/>
        <v>0</v>
      </c>
      <c r="AQ3300" s="16">
        <f t="shared" si="513"/>
        <v>0</v>
      </c>
    </row>
    <row r="3301" spans="35:43" x14ac:dyDescent="0.25">
      <c r="AI3301" s="16">
        <v>6782692</v>
      </c>
      <c r="AJ3301" s="16" t="s">
        <v>7457</v>
      </c>
      <c r="AK3301" s="16" t="s">
        <v>6123</v>
      </c>
      <c r="AL3301" s="16" t="s">
        <v>3245</v>
      </c>
      <c r="AM3301" s="16" t="s">
        <v>7193</v>
      </c>
      <c r="AN3301">
        <v>30</v>
      </c>
      <c r="AO3301" t="e">
        <f>VLOOKUP(TRIM(AL3301),'Parcela Dedutivel'!$A$1:$B$65536,2,FALSE)</f>
        <v>#N/A</v>
      </c>
      <c r="AP3301" s="15">
        <f t="shared" si="512"/>
        <v>0</v>
      </c>
      <c r="AQ3301" s="16">
        <f t="shared" si="513"/>
        <v>0</v>
      </c>
    </row>
    <row r="3302" spans="35:43" x14ac:dyDescent="0.25">
      <c r="AI3302" s="16">
        <v>6782692</v>
      </c>
      <c r="AJ3302" s="16" t="s">
        <v>7457</v>
      </c>
      <c r="AK3302" s="16" t="s">
        <v>6124</v>
      </c>
      <c r="AL3302" s="16" t="s">
        <v>643</v>
      </c>
      <c r="AM3302" s="16" t="s">
        <v>7193</v>
      </c>
      <c r="AN3302">
        <v>6</v>
      </c>
      <c r="AO3302" t="e">
        <f>VLOOKUP(TRIM(AL3302),'Parcela Dedutivel'!$A$1:$B$65536,2,FALSE)</f>
        <v>#N/A</v>
      </c>
      <c r="AP3302" s="15">
        <f t="shared" si="512"/>
        <v>0</v>
      </c>
      <c r="AQ3302" s="16">
        <f t="shared" si="513"/>
        <v>0</v>
      </c>
    </row>
    <row r="3303" spans="35:43" x14ac:dyDescent="0.25">
      <c r="AI3303" s="16">
        <v>6782692</v>
      </c>
      <c r="AJ3303" s="16" t="s">
        <v>7457</v>
      </c>
      <c r="AK3303" s="16" t="s">
        <v>6124</v>
      </c>
      <c r="AL3303" s="16" t="s">
        <v>4379</v>
      </c>
      <c r="AM3303" s="16" t="s">
        <v>7193</v>
      </c>
      <c r="AN3303">
        <v>10</v>
      </c>
      <c r="AO3303" t="e">
        <f>VLOOKUP(TRIM(AL3303),'Parcela Dedutivel'!$A$1:$B$65536,2,FALSE)</f>
        <v>#N/A</v>
      </c>
      <c r="AP3303" s="15">
        <f t="shared" si="512"/>
        <v>0</v>
      </c>
      <c r="AQ3303" s="16">
        <f t="shared" si="513"/>
        <v>0</v>
      </c>
    </row>
    <row r="3304" spans="35:43" x14ac:dyDescent="0.25">
      <c r="AI3304" s="16">
        <v>6784055</v>
      </c>
      <c r="AJ3304" s="16" t="s">
        <v>7429</v>
      </c>
      <c r="AK3304" s="16" t="s">
        <v>6125</v>
      </c>
      <c r="AL3304" s="16" t="s">
        <v>436</v>
      </c>
      <c r="AM3304" s="16" t="s">
        <v>7143</v>
      </c>
      <c r="AN3304">
        <v>150</v>
      </c>
      <c r="AO3304" t="e">
        <f>VLOOKUP(TRIM(AL3304),'Parcela Dedutivel'!$A$1:$B$65536,2,FALSE)</f>
        <v>#N/A</v>
      </c>
      <c r="AP3304" s="15">
        <f t="shared" si="512"/>
        <v>0</v>
      </c>
      <c r="AQ3304" s="16">
        <f t="shared" si="513"/>
        <v>0</v>
      </c>
    </row>
    <row r="3305" spans="35:43" x14ac:dyDescent="0.25">
      <c r="AI3305" s="16">
        <v>6784055</v>
      </c>
      <c r="AJ3305" s="16" t="s">
        <v>7429</v>
      </c>
      <c r="AK3305" s="16" t="s">
        <v>6125</v>
      </c>
      <c r="AL3305" s="16" t="s">
        <v>4021</v>
      </c>
      <c r="AM3305" s="16" t="s">
        <v>7143</v>
      </c>
      <c r="AN3305">
        <v>15</v>
      </c>
      <c r="AO3305" t="e">
        <f>VLOOKUP(TRIM(AL3305),'Parcela Dedutivel'!$A$1:$B$65536,2,FALSE)</f>
        <v>#N/A</v>
      </c>
      <c r="AP3305" s="15">
        <f t="shared" si="512"/>
        <v>0</v>
      </c>
      <c r="AQ3305" s="16">
        <f t="shared" si="513"/>
        <v>0</v>
      </c>
    </row>
    <row r="3306" spans="35:43" x14ac:dyDescent="0.25">
      <c r="AI3306" s="16">
        <v>6786162</v>
      </c>
      <c r="AJ3306" s="16" t="s">
        <v>7839</v>
      </c>
      <c r="AK3306" s="16" t="s">
        <v>6126</v>
      </c>
      <c r="AL3306" s="16" t="s">
        <v>1345</v>
      </c>
      <c r="AM3306" s="16" t="s">
        <v>7143</v>
      </c>
      <c r="AN3306">
        <v>1</v>
      </c>
      <c r="AO3306" t="e">
        <f>VLOOKUP(TRIM(AL3306),'Parcela Dedutivel'!$A$1:$B$65536,2,FALSE)</f>
        <v>#N/A</v>
      </c>
      <c r="AP3306" s="15">
        <f t="shared" si="512"/>
        <v>0</v>
      </c>
      <c r="AQ3306" s="16">
        <f t="shared" si="513"/>
        <v>0</v>
      </c>
    </row>
    <row r="3307" spans="35:43" x14ac:dyDescent="0.25">
      <c r="AI3307" s="16">
        <v>6783887</v>
      </c>
      <c r="AJ3307" s="16" t="s">
        <v>7688</v>
      </c>
      <c r="AK3307" s="16" t="s">
        <v>6128</v>
      </c>
      <c r="AL3307" s="16" t="s">
        <v>5131</v>
      </c>
      <c r="AM3307" s="16" t="s">
        <v>7158</v>
      </c>
      <c r="AN3307">
        <v>10</v>
      </c>
      <c r="AO3307">
        <f>VLOOKUP(TRIM(AL3307),'Parcela Dedutivel'!$A$1:$B$65536,2,FALSE)</f>
        <v>81.62</v>
      </c>
      <c r="AP3307" s="15">
        <f t="shared" si="512"/>
        <v>81.62</v>
      </c>
      <c r="AQ3307" s="16">
        <f t="shared" si="513"/>
        <v>816.2</v>
      </c>
    </row>
    <row r="3308" spans="35:43" x14ac:dyDescent="0.25">
      <c r="AI3308" s="16">
        <v>6782679</v>
      </c>
      <c r="AJ3308" s="16" t="s">
        <v>7502</v>
      </c>
      <c r="AK3308" s="16" t="s">
        <v>6129</v>
      </c>
      <c r="AL3308" s="16" t="s">
        <v>3372</v>
      </c>
      <c r="AM3308" s="16" t="s">
        <v>7215</v>
      </c>
      <c r="AN3308">
        <v>10</v>
      </c>
      <c r="AO3308">
        <f>VLOOKUP(TRIM(AL3308),'Parcela Dedutivel'!$A$1:$B$65536,2,FALSE)</f>
        <v>10.889999999999999</v>
      </c>
      <c r="AP3308" s="15">
        <f t="shared" si="512"/>
        <v>10.889999999999999</v>
      </c>
      <c r="AQ3308" s="16">
        <f t="shared" si="513"/>
        <v>108.89999999999999</v>
      </c>
    </row>
    <row r="3309" spans="35:43" x14ac:dyDescent="0.25">
      <c r="AI3309" s="16">
        <v>6782679</v>
      </c>
      <c r="AJ3309" s="16" t="s">
        <v>7502</v>
      </c>
      <c r="AK3309" s="16" t="s">
        <v>6129</v>
      </c>
      <c r="AL3309" s="16" t="s">
        <v>1729</v>
      </c>
      <c r="AM3309" s="16" t="s">
        <v>7193</v>
      </c>
      <c r="AN3309">
        <v>2</v>
      </c>
      <c r="AO3309" t="e">
        <f>VLOOKUP(TRIM(AL3309),'Parcela Dedutivel'!$A$1:$B$65536,2,FALSE)</f>
        <v>#N/A</v>
      </c>
      <c r="AP3309" s="15">
        <f t="shared" si="512"/>
        <v>0</v>
      </c>
      <c r="AQ3309" s="16">
        <f t="shared" si="513"/>
        <v>0</v>
      </c>
    </row>
    <row r="3310" spans="35:43" x14ac:dyDescent="0.25">
      <c r="AI3310" s="16">
        <v>6783535</v>
      </c>
      <c r="AJ3310" s="16" t="s">
        <v>7480</v>
      </c>
      <c r="AK3310" s="16" t="s">
        <v>6131</v>
      </c>
      <c r="AL3310" s="16" t="s">
        <v>1789</v>
      </c>
      <c r="AM3310" s="16" t="s">
        <v>7193</v>
      </c>
      <c r="AN3310">
        <v>8</v>
      </c>
      <c r="AO3310" t="e">
        <f>VLOOKUP(TRIM(AL3310),'Parcela Dedutivel'!$A$1:$B$65536,2,FALSE)</f>
        <v>#N/A</v>
      </c>
      <c r="AP3310" s="15">
        <f t="shared" si="512"/>
        <v>0</v>
      </c>
      <c r="AQ3310" s="16">
        <f t="shared" si="513"/>
        <v>0</v>
      </c>
    </row>
    <row r="3311" spans="35:43" x14ac:dyDescent="0.25">
      <c r="AI3311" s="16">
        <v>6784008</v>
      </c>
      <c r="AJ3311" s="16" t="s">
        <v>7748</v>
      </c>
      <c r="AK3311" s="16" t="s">
        <v>6132</v>
      </c>
      <c r="AL3311" s="16" t="s">
        <v>6133</v>
      </c>
      <c r="AM3311" s="16" t="s">
        <v>7143</v>
      </c>
      <c r="AN3311">
        <v>30</v>
      </c>
      <c r="AO3311" t="e">
        <f>VLOOKUP(TRIM(AL3311),'Parcela Dedutivel'!$A$1:$B$65536,2,FALSE)</f>
        <v>#N/A</v>
      </c>
      <c r="AP3311" s="15">
        <f t="shared" si="512"/>
        <v>0</v>
      </c>
      <c r="AQ3311" s="16">
        <f t="shared" si="513"/>
        <v>0</v>
      </c>
    </row>
    <row r="3312" spans="35:43" x14ac:dyDescent="0.25">
      <c r="AI3312" s="16">
        <v>6784105</v>
      </c>
      <c r="AJ3312" s="16" t="s">
        <v>7824</v>
      </c>
      <c r="AK3312" s="16" t="s">
        <v>6135</v>
      </c>
      <c r="AL3312" s="16" t="s">
        <v>6136</v>
      </c>
      <c r="AM3312" s="16" t="s">
        <v>7143</v>
      </c>
      <c r="AN3312">
        <v>25</v>
      </c>
      <c r="AO3312" t="e">
        <f>VLOOKUP(TRIM(AL3312),'Parcela Dedutivel'!$A$1:$B$65536,2,FALSE)</f>
        <v>#N/A</v>
      </c>
      <c r="AP3312" s="15">
        <f t="shared" si="512"/>
        <v>0</v>
      </c>
      <c r="AQ3312" s="16">
        <f t="shared" si="513"/>
        <v>0</v>
      </c>
    </row>
    <row r="3313" spans="35:43" x14ac:dyDescent="0.25">
      <c r="AI3313" s="16">
        <v>6797243</v>
      </c>
      <c r="AJ3313" s="16" t="s">
        <v>7558</v>
      </c>
      <c r="AK3313" s="16" t="s">
        <v>6138</v>
      </c>
      <c r="AL3313" s="16" t="s">
        <v>963</v>
      </c>
      <c r="AM3313" s="16" t="s">
        <v>7143</v>
      </c>
      <c r="AN3313">
        <v>600</v>
      </c>
      <c r="AO3313" t="e">
        <f>VLOOKUP(TRIM(AL3313),'Parcela Dedutivel'!$A$1:$B$65536,2,FALSE)</f>
        <v>#N/A</v>
      </c>
      <c r="AP3313" s="15">
        <f t="shared" si="512"/>
        <v>0</v>
      </c>
      <c r="AQ3313" s="16">
        <f t="shared" si="513"/>
        <v>0</v>
      </c>
    </row>
    <row r="3314" spans="35:43" x14ac:dyDescent="0.25">
      <c r="AI3314" s="16">
        <v>7776748</v>
      </c>
      <c r="AJ3314" s="16" t="s">
        <v>7840</v>
      </c>
      <c r="AK3314" s="16" t="s">
        <v>6139</v>
      </c>
      <c r="AL3314" s="16" t="s">
        <v>6147</v>
      </c>
      <c r="AM3314" s="16" t="s">
        <v>7215</v>
      </c>
      <c r="AN3314">
        <v>6</v>
      </c>
      <c r="AO3314">
        <f>VLOOKUP(TRIM(AL3314),'Parcela Dedutivel'!$A$1:$B$65536,2,FALSE)</f>
        <v>1.5434000000000001</v>
      </c>
      <c r="AP3314" s="15">
        <f t="shared" si="512"/>
        <v>1.5434000000000001</v>
      </c>
      <c r="AQ3314" s="16">
        <f t="shared" si="513"/>
        <v>9.2604000000000006</v>
      </c>
    </row>
    <row r="3315" spans="35:43" x14ac:dyDescent="0.25">
      <c r="AI3315" s="16">
        <v>7776748</v>
      </c>
      <c r="AJ3315" s="16" t="s">
        <v>7840</v>
      </c>
      <c r="AK3315" s="16" t="s">
        <v>6139</v>
      </c>
      <c r="AL3315" s="16" t="s">
        <v>6141</v>
      </c>
      <c r="AM3315" s="16" t="s">
        <v>7143</v>
      </c>
      <c r="AN3315">
        <v>6</v>
      </c>
      <c r="AO3315">
        <f>VLOOKUP(TRIM(AL3315),'Parcela Dedutivel'!$A$1:$B$65536,2,FALSE)</f>
        <v>1.8810000000000002</v>
      </c>
      <c r="AP3315" s="15">
        <f t="shared" si="512"/>
        <v>1.8810000000000002</v>
      </c>
      <c r="AQ3315" s="16">
        <f t="shared" si="513"/>
        <v>11.286000000000001</v>
      </c>
    </row>
    <row r="3316" spans="35:43" x14ac:dyDescent="0.25">
      <c r="AI3316" s="16">
        <v>7776748</v>
      </c>
      <c r="AJ3316" s="16" t="s">
        <v>7840</v>
      </c>
      <c r="AK3316" s="16" t="s">
        <v>6139</v>
      </c>
      <c r="AL3316" s="16" t="s">
        <v>6143</v>
      </c>
      <c r="AM3316" s="16" t="s">
        <v>7215</v>
      </c>
      <c r="AN3316">
        <v>6</v>
      </c>
      <c r="AO3316">
        <f>VLOOKUP(TRIM(AL3316),'Parcela Dedutivel'!$A$1:$B$65536,2,FALSE)</f>
        <v>1.9568000000000001</v>
      </c>
      <c r="AP3316" s="15">
        <f t="shared" si="512"/>
        <v>1.9568000000000001</v>
      </c>
      <c r="AQ3316" s="16">
        <f t="shared" si="513"/>
        <v>11.7408</v>
      </c>
    </row>
    <row r="3317" spans="35:43" x14ac:dyDescent="0.25">
      <c r="AI3317" s="16">
        <v>7776748</v>
      </c>
      <c r="AJ3317" s="16" t="s">
        <v>7840</v>
      </c>
      <c r="AK3317" s="16" t="s">
        <v>6139</v>
      </c>
      <c r="AL3317" s="16" t="s">
        <v>6145</v>
      </c>
      <c r="AM3317" s="16" t="s">
        <v>7215</v>
      </c>
      <c r="AN3317">
        <v>6</v>
      </c>
      <c r="AO3317">
        <f>VLOOKUP(TRIM(AL3317),'Parcela Dedutivel'!$A$1:$B$65536,2,FALSE)</f>
        <v>1.9568000000000001</v>
      </c>
      <c r="AP3317" s="15">
        <f t="shared" si="512"/>
        <v>1.9568000000000001</v>
      </c>
      <c r="AQ3317" s="16">
        <f t="shared" si="513"/>
        <v>11.7408</v>
      </c>
    </row>
    <row r="3318" spans="35:43" x14ac:dyDescent="0.25">
      <c r="AI3318" s="16">
        <v>6783587</v>
      </c>
      <c r="AJ3318" s="16" t="s">
        <v>7518</v>
      </c>
      <c r="AK3318" s="16" t="s">
        <v>6149</v>
      </c>
      <c r="AL3318" s="16" t="s">
        <v>1805</v>
      </c>
      <c r="AM3318" s="16" t="s">
        <v>7193</v>
      </c>
      <c r="AN3318">
        <v>18</v>
      </c>
      <c r="AO3318" t="e">
        <f>VLOOKUP(TRIM(AL3318),'Parcela Dedutivel'!$A$1:$B$65536,2,FALSE)</f>
        <v>#N/A</v>
      </c>
      <c r="AP3318" s="15">
        <f t="shared" si="512"/>
        <v>0</v>
      </c>
      <c r="AQ3318" s="16">
        <f t="shared" si="513"/>
        <v>0</v>
      </c>
    </row>
    <row r="3319" spans="35:43" x14ac:dyDescent="0.25">
      <c r="AI3319" s="16">
        <v>6783587</v>
      </c>
      <c r="AJ3319" s="16" t="s">
        <v>7518</v>
      </c>
      <c r="AK3319" s="16" t="s">
        <v>6149</v>
      </c>
      <c r="AL3319" s="16" t="s">
        <v>4240</v>
      </c>
      <c r="AM3319" s="16" t="s">
        <v>7193</v>
      </c>
      <c r="AN3319">
        <v>36</v>
      </c>
      <c r="AO3319" t="e">
        <f>VLOOKUP(TRIM(AL3319),'Parcela Dedutivel'!$A$1:$B$65536,2,FALSE)</f>
        <v>#N/A</v>
      </c>
      <c r="AP3319" s="15">
        <f t="shared" si="512"/>
        <v>0</v>
      </c>
      <c r="AQ3319" s="16">
        <f t="shared" si="513"/>
        <v>0</v>
      </c>
    </row>
    <row r="3320" spans="35:43" x14ac:dyDescent="0.25">
      <c r="AI3320" s="16">
        <v>6783587</v>
      </c>
      <c r="AJ3320" s="16" t="s">
        <v>7518</v>
      </c>
      <c r="AK3320" s="16" t="s">
        <v>6149</v>
      </c>
      <c r="AL3320" s="16" t="s">
        <v>1783</v>
      </c>
      <c r="AM3320" s="16" t="s">
        <v>7193</v>
      </c>
      <c r="AN3320">
        <v>30</v>
      </c>
      <c r="AO3320" t="e">
        <f>VLOOKUP(TRIM(AL3320),'Parcela Dedutivel'!$A$1:$B$65536,2,FALSE)</f>
        <v>#N/A</v>
      </c>
      <c r="AP3320" s="15">
        <f t="shared" si="512"/>
        <v>0</v>
      </c>
      <c r="AQ3320" s="16">
        <f t="shared" si="513"/>
        <v>0</v>
      </c>
    </row>
    <row r="3321" spans="35:43" x14ac:dyDescent="0.25">
      <c r="AI3321" s="16">
        <v>6783587</v>
      </c>
      <c r="AJ3321" s="16" t="s">
        <v>7518</v>
      </c>
      <c r="AK3321" s="16" t="s">
        <v>6149</v>
      </c>
      <c r="AL3321" s="16" t="s">
        <v>1793</v>
      </c>
      <c r="AM3321" s="16" t="s">
        <v>7193</v>
      </c>
      <c r="AN3321">
        <v>1</v>
      </c>
      <c r="AO3321" t="e">
        <f>VLOOKUP(TRIM(AL3321),'Parcela Dedutivel'!$A$1:$B$65536,2,FALSE)</f>
        <v>#N/A</v>
      </c>
      <c r="AP3321" s="15">
        <f t="shared" si="512"/>
        <v>0</v>
      </c>
      <c r="AQ3321" s="16">
        <f t="shared" si="513"/>
        <v>0</v>
      </c>
    </row>
    <row r="3322" spans="35:43" x14ac:dyDescent="0.25">
      <c r="AI3322" s="16">
        <v>6831924</v>
      </c>
      <c r="AJ3322" s="16" t="s">
        <v>7841</v>
      </c>
      <c r="AK3322" s="16" t="s">
        <v>6150</v>
      </c>
      <c r="AL3322" s="16" t="s">
        <v>6160</v>
      </c>
      <c r="AM3322" s="16" t="s">
        <v>7143</v>
      </c>
      <c r="AN3322">
        <v>10</v>
      </c>
      <c r="AO3322" t="e">
        <f>VLOOKUP(TRIM(AL3322),'Parcela Dedutivel'!$A$1:$B$65536,2,FALSE)</f>
        <v>#N/A</v>
      </c>
      <c r="AP3322" s="15">
        <f t="shared" si="512"/>
        <v>0</v>
      </c>
      <c r="AQ3322" s="16">
        <f t="shared" si="513"/>
        <v>0</v>
      </c>
    </row>
    <row r="3323" spans="35:43" x14ac:dyDescent="0.25">
      <c r="AI3323" s="16">
        <v>6831924</v>
      </c>
      <c r="AJ3323" s="16" t="s">
        <v>7841</v>
      </c>
      <c r="AK3323" s="16" t="s">
        <v>6150</v>
      </c>
      <c r="AL3323" s="16" t="s">
        <v>6152</v>
      </c>
      <c r="AM3323" s="16" t="s">
        <v>7143</v>
      </c>
      <c r="AN3323">
        <v>5</v>
      </c>
      <c r="AO3323">
        <f>VLOOKUP(TRIM(AL3323),'Parcela Dedutivel'!$A$1:$B$65536,2,FALSE)</f>
        <v>11.878340000000001</v>
      </c>
      <c r="AP3323" s="15">
        <f t="shared" si="512"/>
        <v>11.878340000000001</v>
      </c>
      <c r="AQ3323" s="16">
        <f t="shared" si="513"/>
        <v>59.391700000000007</v>
      </c>
    </row>
    <row r="3324" spans="35:43" x14ac:dyDescent="0.25">
      <c r="AI3324" s="16">
        <v>6831924</v>
      </c>
      <c r="AJ3324" s="16" t="s">
        <v>7841</v>
      </c>
      <c r="AK3324" s="16" t="s">
        <v>6150</v>
      </c>
      <c r="AL3324" s="16" t="s">
        <v>6154</v>
      </c>
      <c r="AM3324" s="16" t="s">
        <v>7215</v>
      </c>
      <c r="AN3324">
        <v>6</v>
      </c>
      <c r="AO3324">
        <f>VLOOKUP(TRIM(AL3324),'Parcela Dedutivel'!$A$1:$B$65536,2,FALSE)</f>
        <v>11.878340000000001</v>
      </c>
      <c r="AP3324" s="15">
        <f t="shared" si="512"/>
        <v>11.878340000000001</v>
      </c>
      <c r="AQ3324" s="16">
        <f t="shared" si="513"/>
        <v>71.270040000000009</v>
      </c>
    </row>
    <row r="3325" spans="35:43" x14ac:dyDescent="0.25">
      <c r="AI3325" s="16">
        <v>6831924</v>
      </c>
      <c r="AJ3325" s="16" t="s">
        <v>7841</v>
      </c>
      <c r="AK3325" s="16" t="s">
        <v>6150</v>
      </c>
      <c r="AL3325" s="16" t="s">
        <v>6156</v>
      </c>
      <c r="AM3325" s="16" t="s">
        <v>7143</v>
      </c>
      <c r="AN3325">
        <v>6</v>
      </c>
      <c r="AO3325">
        <f>VLOOKUP(TRIM(AL3325),'Parcela Dedutivel'!$A$1:$B$65536,2,FALSE)</f>
        <v>11.878340000000001</v>
      </c>
      <c r="AP3325" s="15">
        <f t="shared" si="512"/>
        <v>11.878340000000001</v>
      </c>
      <c r="AQ3325" s="16">
        <f t="shared" si="513"/>
        <v>71.270040000000009</v>
      </c>
    </row>
    <row r="3326" spans="35:43" x14ac:dyDescent="0.25">
      <c r="AI3326" s="16">
        <v>6831924</v>
      </c>
      <c r="AJ3326" s="16" t="s">
        <v>7841</v>
      </c>
      <c r="AK3326" s="16" t="s">
        <v>6150</v>
      </c>
      <c r="AL3326" s="16" t="s">
        <v>6158</v>
      </c>
      <c r="AM3326" s="16" t="s">
        <v>7193</v>
      </c>
      <c r="AN3326">
        <v>4</v>
      </c>
      <c r="AO3326" t="e">
        <f>VLOOKUP(TRIM(AL3326),'Parcela Dedutivel'!$A$1:$B$65536,2,FALSE)</f>
        <v>#N/A</v>
      </c>
      <c r="AP3326" s="15">
        <f t="shared" si="512"/>
        <v>0</v>
      </c>
      <c r="AQ3326" s="16">
        <f t="shared" si="513"/>
        <v>0</v>
      </c>
    </row>
    <row r="3327" spans="35:43" x14ac:dyDescent="0.25">
      <c r="AI3327" s="16">
        <v>7817446</v>
      </c>
      <c r="AJ3327" s="16" t="s">
        <v>7842</v>
      </c>
      <c r="AK3327" s="16" t="s">
        <v>6162</v>
      </c>
      <c r="AL3327" s="16" t="s">
        <v>45</v>
      </c>
      <c r="AM3327" s="16" t="s">
        <v>7143</v>
      </c>
      <c r="AN3327">
        <v>2</v>
      </c>
      <c r="AO3327" t="e">
        <f>VLOOKUP(TRIM(AL3327),'Parcela Dedutivel'!$A$1:$B$65536,2,FALSE)</f>
        <v>#N/A</v>
      </c>
      <c r="AP3327" s="15">
        <f t="shared" si="512"/>
        <v>0</v>
      </c>
      <c r="AQ3327" s="16">
        <f t="shared" si="513"/>
        <v>0</v>
      </c>
    </row>
    <row r="3328" spans="35:43" x14ac:dyDescent="0.25">
      <c r="AI3328" s="16">
        <v>6801621</v>
      </c>
      <c r="AJ3328" s="16" t="s">
        <v>7552</v>
      </c>
      <c r="AK3328" s="16" t="s">
        <v>6164</v>
      </c>
      <c r="AL3328" s="16" t="s">
        <v>1478</v>
      </c>
      <c r="AM3328" s="16" t="s">
        <v>7193</v>
      </c>
      <c r="AN3328">
        <v>1</v>
      </c>
      <c r="AO3328" t="e">
        <f>VLOOKUP(TRIM(AL3328),'Parcela Dedutivel'!$A$1:$B$65536,2,FALSE)</f>
        <v>#N/A</v>
      </c>
      <c r="AP3328" s="15">
        <f t="shared" si="512"/>
        <v>0</v>
      </c>
      <c r="AQ3328" s="16">
        <f t="shared" si="513"/>
        <v>0</v>
      </c>
    </row>
    <row r="3329" spans="35:43" x14ac:dyDescent="0.25">
      <c r="AI3329" s="16">
        <v>6801621</v>
      </c>
      <c r="AJ3329" s="16" t="s">
        <v>7552</v>
      </c>
      <c r="AK3329" s="16" t="s">
        <v>6164</v>
      </c>
      <c r="AL3329" s="16" t="s">
        <v>6169</v>
      </c>
      <c r="AM3329" s="16" t="s">
        <v>7193</v>
      </c>
      <c r="AN3329">
        <v>1</v>
      </c>
      <c r="AO3329" t="e">
        <f>VLOOKUP(TRIM(AL3329),'Parcela Dedutivel'!$A$1:$B$65536,2,FALSE)</f>
        <v>#N/A</v>
      </c>
      <c r="AP3329" s="15">
        <f t="shared" si="512"/>
        <v>0</v>
      </c>
      <c r="AQ3329" s="16">
        <f t="shared" si="513"/>
        <v>0</v>
      </c>
    </row>
    <row r="3330" spans="35:43" x14ac:dyDescent="0.25">
      <c r="AI3330" s="16">
        <v>6801621</v>
      </c>
      <c r="AJ3330" s="16" t="s">
        <v>7552</v>
      </c>
      <c r="AK3330" s="16" t="s">
        <v>6164</v>
      </c>
      <c r="AL3330" s="16" t="s">
        <v>6167</v>
      </c>
      <c r="AM3330" s="16" t="s">
        <v>7143</v>
      </c>
      <c r="AN3330">
        <v>1</v>
      </c>
      <c r="AO3330" t="e">
        <f>VLOOKUP(TRIM(AL3330),'Parcela Dedutivel'!$A$1:$B$65536,2,FALSE)</f>
        <v>#N/A</v>
      </c>
      <c r="AP3330" s="15">
        <f t="shared" si="512"/>
        <v>0</v>
      </c>
      <c r="AQ3330" s="16">
        <f t="shared" si="513"/>
        <v>0</v>
      </c>
    </row>
    <row r="3331" spans="35:43" x14ac:dyDescent="0.25">
      <c r="AI3331" s="16">
        <v>6801621</v>
      </c>
      <c r="AJ3331" s="16" t="s">
        <v>7552</v>
      </c>
      <c r="AK3331" s="16" t="s">
        <v>6164</v>
      </c>
      <c r="AL3331" s="16" t="s">
        <v>6165</v>
      </c>
      <c r="AM3331" s="16" t="s">
        <v>7193</v>
      </c>
      <c r="AN3331">
        <v>1</v>
      </c>
      <c r="AO3331" t="e">
        <f>VLOOKUP(TRIM(AL3331),'Parcela Dedutivel'!$A$1:$B$65536,2,FALSE)</f>
        <v>#N/A</v>
      </c>
      <c r="AP3331" s="15">
        <f t="shared" ref="AP3331:AP3394" si="514">IF(ISNA(AO3331),0,AO3331)</f>
        <v>0</v>
      </c>
      <c r="AQ3331" s="16">
        <f t="shared" ref="AQ3331:AQ3394" si="515">AP3331*AN3331</f>
        <v>0</v>
      </c>
    </row>
    <row r="3332" spans="35:43" x14ac:dyDescent="0.25">
      <c r="AI3332" s="16">
        <v>6784026</v>
      </c>
      <c r="AJ3332" s="16" t="s">
        <v>7439</v>
      </c>
      <c r="AK3332" s="16" t="s">
        <v>6171</v>
      </c>
      <c r="AL3332" s="16" t="s">
        <v>5753</v>
      </c>
      <c r="AM3332" s="16" t="s">
        <v>7143</v>
      </c>
      <c r="AN3332">
        <v>132000</v>
      </c>
      <c r="AO3332">
        <f>VLOOKUP(TRIM(AL3332),'Parcela Dedutivel'!$A$1:$B$65536,2,FALSE)</f>
        <v>0</v>
      </c>
      <c r="AP3332" s="15">
        <f t="shared" si="514"/>
        <v>0</v>
      </c>
      <c r="AQ3332" s="16">
        <f t="shared" si="515"/>
        <v>0</v>
      </c>
    </row>
    <row r="3333" spans="35:43" x14ac:dyDescent="0.25">
      <c r="AI3333" s="16">
        <v>7821732</v>
      </c>
      <c r="AJ3333" s="16" t="s">
        <v>7843</v>
      </c>
      <c r="AK3333" s="16" t="s">
        <v>6172</v>
      </c>
      <c r="AL3333" s="16" t="s">
        <v>6174</v>
      </c>
      <c r="AM3333" s="16" t="s">
        <v>7143</v>
      </c>
      <c r="AN3333">
        <v>8</v>
      </c>
      <c r="AO3333" t="e">
        <f>VLOOKUP(TRIM(AL3333),'Parcela Dedutivel'!$A$1:$B$65536,2,FALSE)</f>
        <v>#N/A</v>
      </c>
      <c r="AP3333" s="15">
        <f t="shared" si="514"/>
        <v>0</v>
      </c>
      <c r="AQ3333" s="16">
        <f t="shared" si="515"/>
        <v>0</v>
      </c>
    </row>
    <row r="3334" spans="35:43" x14ac:dyDescent="0.25">
      <c r="AI3334" s="16">
        <v>6784026</v>
      </c>
      <c r="AJ3334" s="16" t="s">
        <v>7439</v>
      </c>
      <c r="AK3334" s="16" t="s">
        <v>6176</v>
      </c>
      <c r="AL3334" s="16" t="s">
        <v>706</v>
      </c>
      <c r="AM3334" s="16" t="s">
        <v>7143</v>
      </c>
      <c r="AN3334">
        <v>6</v>
      </c>
      <c r="AO3334" t="e">
        <f>VLOOKUP(TRIM(AL3334),'Parcela Dedutivel'!$A$1:$B$65536,2,FALSE)</f>
        <v>#N/A</v>
      </c>
      <c r="AP3334" s="15">
        <f t="shared" si="514"/>
        <v>0</v>
      </c>
      <c r="AQ3334" s="16">
        <f t="shared" si="515"/>
        <v>0</v>
      </c>
    </row>
    <row r="3335" spans="35:43" x14ac:dyDescent="0.25">
      <c r="AI3335" s="16">
        <v>6784026</v>
      </c>
      <c r="AJ3335" s="16" t="s">
        <v>7439</v>
      </c>
      <c r="AK3335" s="16" t="s">
        <v>6176</v>
      </c>
      <c r="AL3335" s="16" t="s">
        <v>3094</v>
      </c>
      <c r="AM3335" s="16" t="s">
        <v>7158</v>
      </c>
      <c r="AN3335">
        <v>3440</v>
      </c>
      <c r="AO3335">
        <f>VLOOKUP(TRIM(AL3335),'Parcela Dedutivel'!$A$1:$B$65536,2,FALSE)</f>
        <v>0</v>
      </c>
      <c r="AP3335" s="15">
        <f t="shared" si="514"/>
        <v>0</v>
      </c>
      <c r="AQ3335" s="16">
        <f t="shared" si="515"/>
        <v>0</v>
      </c>
    </row>
    <row r="3336" spans="35:43" x14ac:dyDescent="0.25">
      <c r="AI3336" s="16">
        <v>6784026</v>
      </c>
      <c r="AJ3336" s="16" t="s">
        <v>7439</v>
      </c>
      <c r="AK3336" s="16" t="s">
        <v>6176</v>
      </c>
      <c r="AL3336" s="16" t="s">
        <v>3090</v>
      </c>
      <c r="AM3336" s="16" t="s">
        <v>7438</v>
      </c>
      <c r="AN3336">
        <v>16500</v>
      </c>
      <c r="AO3336">
        <f>VLOOKUP(TRIM(AL3336),'Parcela Dedutivel'!$A$1:$B$65536,2,FALSE)</f>
        <v>0</v>
      </c>
      <c r="AP3336" s="15">
        <f t="shared" si="514"/>
        <v>0</v>
      </c>
      <c r="AQ3336" s="16">
        <f t="shared" si="515"/>
        <v>0</v>
      </c>
    </row>
    <row r="3337" spans="35:43" x14ac:dyDescent="0.25">
      <c r="AI3337" s="16">
        <v>6784026</v>
      </c>
      <c r="AJ3337" s="16" t="s">
        <v>7439</v>
      </c>
      <c r="AK3337" s="16" t="s">
        <v>6176</v>
      </c>
      <c r="AL3337" s="16" t="s">
        <v>373</v>
      </c>
      <c r="AM3337" s="16" t="s">
        <v>7143</v>
      </c>
      <c r="AN3337">
        <v>2</v>
      </c>
      <c r="AO3337" t="e">
        <f>VLOOKUP(TRIM(AL3337),'Parcela Dedutivel'!$A$1:$B$65536,2,FALSE)</f>
        <v>#N/A</v>
      </c>
      <c r="AP3337" s="15">
        <f t="shared" si="514"/>
        <v>0</v>
      </c>
      <c r="AQ3337" s="16">
        <f t="shared" si="515"/>
        <v>0</v>
      </c>
    </row>
    <row r="3338" spans="35:43" x14ac:dyDescent="0.25">
      <c r="AI3338" s="16">
        <v>241364</v>
      </c>
      <c r="AJ3338" s="16" t="s">
        <v>7844</v>
      </c>
      <c r="AK3338" s="16" t="s">
        <v>6178</v>
      </c>
      <c r="AL3338" s="16" t="s">
        <v>6181</v>
      </c>
      <c r="AM3338" s="16" t="s">
        <v>7143</v>
      </c>
      <c r="AN3338">
        <v>500</v>
      </c>
      <c r="AO3338">
        <f>VLOOKUP(TRIM(AL3338),'Parcela Dedutivel'!$A$1:$B$65536,2,FALSE)</f>
        <v>0</v>
      </c>
      <c r="AP3338" s="15">
        <f t="shared" si="514"/>
        <v>0</v>
      </c>
      <c r="AQ3338" s="16">
        <f t="shared" si="515"/>
        <v>0</v>
      </c>
    </row>
    <row r="3339" spans="35:43" x14ac:dyDescent="0.25">
      <c r="AI3339" s="16">
        <v>6784024</v>
      </c>
      <c r="AJ3339" s="16" t="s">
        <v>7423</v>
      </c>
      <c r="AK3339" s="16" t="s">
        <v>6183</v>
      </c>
      <c r="AL3339" s="16" t="s">
        <v>3094</v>
      </c>
      <c r="AM3339" s="16" t="s">
        <v>7158</v>
      </c>
      <c r="AN3339">
        <v>17200</v>
      </c>
      <c r="AO3339">
        <f>VLOOKUP(TRIM(AL3339),'Parcela Dedutivel'!$A$1:$B$65536,2,FALSE)</f>
        <v>0</v>
      </c>
      <c r="AP3339" s="15">
        <f t="shared" si="514"/>
        <v>0</v>
      </c>
      <c r="AQ3339" s="16">
        <f t="shared" si="515"/>
        <v>0</v>
      </c>
    </row>
    <row r="3340" spans="35:43" x14ac:dyDescent="0.25">
      <c r="AI3340" s="16">
        <v>6784024</v>
      </c>
      <c r="AJ3340" s="16" t="s">
        <v>7423</v>
      </c>
      <c r="AK3340" s="16" t="s">
        <v>6183</v>
      </c>
      <c r="AL3340" s="16" t="s">
        <v>3092</v>
      </c>
      <c r="AM3340" s="16" t="s">
        <v>7438</v>
      </c>
      <c r="AN3340">
        <v>15600</v>
      </c>
      <c r="AO3340">
        <f>VLOOKUP(TRIM(AL3340),'Parcela Dedutivel'!$A$1:$B$65536,2,FALSE)</f>
        <v>0</v>
      </c>
      <c r="AP3340" s="15">
        <f t="shared" si="514"/>
        <v>0</v>
      </c>
      <c r="AQ3340" s="16">
        <f t="shared" si="515"/>
        <v>0</v>
      </c>
    </row>
    <row r="3341" spans="35:43" x14ac:dyDescent="0.25">
      <c r="AI3341" s="16">
        <v>7465515</v>
      </c>
      <c r="AJ3341" s="16" t="s">
        <v>7434</v>
      </c>
      <c r="AK3341" s="16" t="s">
        <v>6298</v>
      </c>
      <c r="AL3341" s="16" t="s">
        <v>778</v>
      </c>
      <c r="AM3341" s="16" t="s">
        <v>7143</v>
      </c>
      <c r="AN3341">
        <v>180</v>
      </c>
      <c r="AO3341">
        <f>VLOOKUP(TRIM(AL3341),'Parcela Dedutivel'!$A$1:$B$65536,2,FALSE)</f>
        <v>0</v>
      </c>
      <c r="AP3341" s="15">
        <f t="shared" si="514"/>
        <v>0</v>
      </c>
      <c r="AQ3341" s="16">
        <f t="shared" si="515"/>
        <v>0</v>
      </c>
    </row>
    <row r="3342" spans="35:43" x14ac:dyDescent="0.25">
      <c r="AI3342" s="16">
        <v>6784024</v>
      </c>
      <c r="AJ3342" s="16" t="s">
        <v>7423</v>
      </c>
      <c r="AK3342" s="16" t="s">
        <v>6183</v>
      </c>
      <c r="AL3342" s="16" t="s">
        <v>3090</v>
      </c>
      <c r="AM3342" s="16" t="s">
        <v>7438</v>
      </c>
      <c r="AN3342">
        <v>6000</v>
      </c>
      <c r="AO3342">
        <f>VLOOKUP(TRIM(AL3342),'Parcela Dedutivel'!$A$1:$B$65536,2,FALSE)</f>
        <v>0</v>
      </c>
      <c r="AP3342" s="15">
        <f t="shared" si="514"/>
        <v>0</v>
      </c>
      <c r="AQ3342" s="16">
        <f t="shared" si="515"/>
        <v>0</v>
      </c>
    </row>
    <row r="3343" spans="35:43" x14ac:dyDescent="0.25">
      <c r="AI3343" s="16">
        <v>6784024</v>
      </c>
      <c r="AJ3343" s="16" t="s">
        <v>7423</v>
      </c>
      <c r="AK3343" s="16" t="s">
        <v>6183</v>
      </c>
      <c r="AL3343" s="16" t="s">
        <v>373</v>
      </c>
      <c r="AM3343" s="16" t="s">
        <v>7143</v>
      </c>
      <c r="AN3343">
        <v>2</v>
      </c>
      <c r="AO3343" t="e">
        <f>VLOOKUP(TRIM(AL3343),'Parcela Dedutivel'!$A$1:$B$65536,2,FALSE)</f>
        <v>#N/A</v>
      </c>
      <c r="AP3343" s="15">
        <f t="shared" si="514"/>
        <v>0</v>
      </c>
      <c r="AQ3343" s="16">
        <f t="shared" si="515"/>
        <v>0</v>
      </c>
    </row>
    <row r="3344" spans="35:43" x14ac:dyDescent="0.25">
      <c r="AI3344" s="16">
        <v>7465515</v>
      </c>
      <c r="AJ3344" s="16" t="s">
        <v>7434</v>
      </c>
      <c r="AK3344" s="16" t="s">
        <v>6299</v>
      </c>
      <c r="AL3344" s="16" t="s">
        <v>775</v>
      </c>
      <c r="AM3344" s="16" t="s">
        <v>7143</v>
      </c>
      <c r="AN3344">
        <v>180</v>
      </c>
      <c r="AO3344">
        <f>VLOOKUP(TRIM(AL3344),'Parcela Dedutivel'!$A$1:$B$65536,2,FALSE)</f>
        <v>0</v>
      </c>
      <c r="AP3344" s="15">
        <f t="shared" si="514"/>
        <v>0</v>
      </c>
      <c r="AQ3344" s="16">
        <f t="shared" si="515"/>
        <v>0</v>
      </c>
    </row>
    <row r="3345" spans="35:43" x14ac:dyDescent="0.25">
      <c r="AI3345" s="16">
        <v>6784150</v>
      </c>
      <c r="AJ3345" s="16" t="s">
        <v>7425</v>
      </c>
      <c r="AK3345" s="16" t="s">
        <v>6184</v>
      </c>
      <c r="AL3345" s="16" t="s">
        <v>3023</v>
      </c>
      <c r="AM3345" s="16" t="s">
        <v>7143</v>
      </c>
      <c r="AN3345">
        <v>17600</v>
      </c>
      <c r="AO3345">
        <f>VLOOKUP(TRIM(AL3345),'Parcela Dedutivel'!$A$1:$B$65536,2,FALSE)</f>
        <v>0</v>
      </c>
      <c r="AP3345" s="15">
        <f t="shared" si="514"/>
        <v>0</v>
      </c>
      <c r="AQ3345" s="16">
        <f t="shared" si="515"/>
        <v>0</v>
      </c>
    </row>
    <row r="3346" spans="35:43" x14ac:dyDescent="0.25">
      <c r="AI3346" s="16">
        <v>7465515</v>
      </c>
      <c r="AJ3346" s="16" t="s">
        <v>7434</v>
      </c>
      <c r="AK3346" s="16" t="s">
        <v>6300</v>
      </c>
      <c r="AL3346" s="16" t="s">
        <v>6232</v>
      </c>
      <c r="AM3346" s="16" t="s">
        <v>7143</v>
      </c>
      <c r="AN3346">
        <v>40</v>
      </c>
      <c r="AO3346">
        <f>VLOOKUP(TRIM(AL3346),'Parcela Dedutivel'!$A$1:$B$65536,2,FALSE)</f>
        <v>0</v>
      </c>
      <c r="AP3346" s="15">
        <f t="shared" si="514"/>
        <v>0</v>
      </c>
      <c r="AQ3346" s="16">
        <f t="shared" si="515"/>
        <v>0</v>
      </c>
    </row>
    <row r="3347" spans="35:43" x14ac:dyDescent="0.25">
      <c r="AI3347" s="16">
        <v>6784150</v>
      </c>
      <c r="AJ3347" s="16" t="s">
        <v>7425</v>
      </c>
      <c r="AK3347" s="16" t="s">
        <v>6185</v>
      </c>
      <c r="AL3347" s="16" t="s">
        <v>373</v>
      </c>
      <c r="AM3347" s="16" t="s">
        <v>7143</v>
      </c>
      <c r="AN3347">
        <v>11</v>
      </c>
      <c r="AO3347" t="e">
        <f>VLOOKUP(TRIM(AL3347),'Parcela Dedutivel'!$A$1:$B$65536,2,FALSE)</f>
        <v>#N/A</v>
      </c>
      <c r="AP3347" s="15">
        <f t="shared" si="514"/>
        <v>0</v>
      </c>
      <c r="AQ3347" s="16">
        <f t="shared" si="515"/>
        <v>0</v>
      </c>
    </row>
    <row r="3348" spans="35:43" x14ac:dyDescent="0.25">
      <c r="AI3348" s="16">
        <v>6784150</v>
      </c>
      <c r="AJ3348" s="16" t="s">
        <v>7425</v>
      </c>
      <c r="AK3348" s="16" t="s">
        <v>6185</v>
      </c>
      <c r="AL3348" s="16" t="s">
        <v>3025</v>
      </c>
      <c r="AM3348" s="16" t="s">
        <v>7143</v>
      </c>
      <c r="AN3348">
        <v>27000</v>
      </c>
      <c r="AO3348">
        <f>VLOOKUP(TRIM(AL3348),'Parcela Dedutivel'!$A$1:$B$65536,2,FALSE)</f>
        <v>0</v>
      </c>
      <c r="AP3348" s="15">
        <f t="shared" si="514"/>
        <v>0</v>
      </c>
      <c r="AQ3348" s="16">
        <f t="shared" si="515"/>
        <v>0</v>
      </c>
    </row>
    <row r="3349" spans="35:43" x14ac:dyDescent="0.25">
      <c r="AI3349" s="16">
        <v>7465515</v>
      </c>
      <c r="AJ3349" s="16" t="s">
        <v>7434</v>
      </c>
      <c r="AK3349" s="16" t="s">
        <v>6301</v>
      </c>
      <c r="AL3349" s="16" t="s">
        <v>6302</v>
      </c>
      <c r="AM3349" s="16" t="s">
        <v>7143</v>
      </c>
      <c r="AN3349">
        <v>13</v>
      </c>
      <c r="AO3349">
        <f>VLOOKUP(TRIM(AL3349),'Parcela Dedutivel'!$A$1:$B$65536,2,FALSE)</f>
        <v>0</v>
      </c>
      <c r="AP3349" s="15">
        <f t="shared" si="514"/>
        <v>0</v>
      </c>
      <c r="AQ3349" s="16">
        <f t="shared" si="515"/>
        <v>0</v>
      </c>
    </row>
    <row r="3350" spans="35:43" x14ac:dyDescent="0.25">
      <c r="AI3350" s="16">
        <v>6784150</v>
      </c>
      <c r="AJ3350" s="16" t="s">
        <v>7425</v>
      </c>
      <c r="AK3350" s="16" t="s">
        <v>6186</v>
      </c>
      <c r="AL3350" s="16" t="s">
        <v>1329</v>
      </c>
      <c r="AM3350" s="16" t="s">
        <v>7193</v>
      </c>
      <c r="AN3350">
        <v>36</v>
      </c>
      <c r="AO3350" t="e">
        <f>VLOOKUP(TRIM(AL3350),'Parcela Dedutivel'!$A$1:$B$65536,2,FALSE)</f>
        <v>#N/A</v>
      </c>
      <c r="AP3350" s="15">
        <f t="shared" si="514"/>
        <v>0</v>
      </c>
      <c r="AQ3350" s="16">
        <f t="shared" si="515"/>
        <v>0</v>
      </c>
    </row>
    <row r="3351" spans="35:43" x14ac:dyDescent="0.25">
      <c r="AI3351" s="16">
        <v>7465515</v>
      </c>
      <c r="AJ3351" s="16" t="s">
        <v>7434</v>
      </c>
      <c r="AK3351" s="16" t="s">
        <v>6304</v>
      </c>
      <c r="AL3351" s="16" t="s">
        <v>6305</v>
      </c>
      <c r="AM3351" s="16" t="s">
        <v>7143</v>
      </c>
      <c r="AN3351">
        <v>4</v>
      </c>
      <c r="AO3351">
        <f>VLOOKUP(TRIM(AL3351),'Parcela Dedutivel'!$A$1:$B$65536,2,FALSE)</f>
        <v>0.19295000000000001</v>
      </c>
      <c r="AP3351" s="15">
        <f t="shared" si="514"/>
        <v>0.19295000000000001</v>
      </c>
      <c r="AQ3351" s="16">
        <f t="shared" si="515"/>
        <v>0.77180000000000004</v>
      </c>
    </row>
    <row r="3352" spans="35:43" x14ac:dyDescent="0.25">
      <c r="AI3352" s="16">
        <v>6784150</v>
      </c>
      <c r="AJ3352" s="16" t="s">
        <v>7425</v>
      </c>
      <c r="AK3352" s="16" t="s">
        <v>6186</v>
      </c>
      <c r="AL3352" s="16" t="s">
        <v>1030</v>
      </c>
      <c r="AM3352" s="16" t="s">
        <v>7143</v>
      </c>
      <c r="AN3352">
        <v>5</v>
      </c>
      <c r="AO3352" t="e">
        <f>VLOOKUP(TRIM(AL3352),'Parcela Dedutivel'!$A$1:$B$65536,2,FALSE)</f>
        <v>#N/A</v>
      </c>
      <c r="AP3352" s="15">
        <f t="shared" si="514"/>
        <v>0</v>
      </c>
      <c r="AQ3352" s="16">
        <f t="shared" si="515"/>
        <v>0</v>
      </c>
    </row>
    <row r="3353" spans="35:43" x14ac:dyDescent="0.25">
      <c r="AI3353" s="16">
        <v>7465515</v>
      </c>
      <c r="AJ3353" s="16" t="s">
        <v>7434</v>
      </c>
      <c r="AK3353" s="16" t="s">
        <v>6307</v>
      </c>
      <c r="AL3353" s="16" t="s">
        <v>6232</v>
      </c>
      <c r="AM3353" s="16" t="s">
        <v>7143</v>
      </c>
      <c r="AN3353">
        <v>4</v>
      </c>
      <c r="AO3353">
        <f>VLOOKUP(TRIM(AL3353),'Parcela Dedutivel'!$A$1:$B$65536,2,FALSE)</f>
        <v>0</v>
      </c>
      <c r="AP3353" s="15">
        <f t="shared" si="514"/>
        <v>0</v>
      </c>
      <c r="AQ3353" s="16">
        <f t="shared" si="515"/>
        <v>0</v>
      </c>
    </row>
    <row r="3354" spans="35:43" x14ac:dyDescent="0.25">
      <c r="AI3354" s="16">
        <v>6792848</v>
      </c>
      <c r="AJ3354" s="16" t="s">
        <v>7845</v>
      </c>
      <c r="AK3354" s="16" t="s">
        <v>6187</v>
      </c>
      <c r="AL3354" s="16" t="s">
        <v>6190</v>
      </c>
      <c r="AM3354" s="16" t="s">
        <v>7143</v>
      </c>
      <c r="AN3354">
        <v>1</v>
      </c>
      <c r="AO3354" t="e">
        <f>VLOOKUP(TRIM(AL3354),'Parcela Dedutivel'!$A$1:$B$65536,2,FALSE)</f>
        <v>#N/A</v>
      </c>
      <c r="AP3354" s="15">
        <f t="shared" si="514"/>
        <v>0</v>
      </c>
      <c r="AQ3354" s="16">
        <f t="shared" si="515"/>
        <v>0</v>
      </c>
    </row>
    <row r="3355" spans="35:43" x14ac:dyDescent="0.25">
      <c r="AI3355" s="16">
        <v>7465515</v>
      </c>
      <c r="AJ3355" s="16" t="s">
        <v>7434</v>
      </c>
      <c r="AK3355" s="16" t="s">
        <v>6308</v>
      </c>
      <c r="AL3355" s="16" t="s">
        <v>781</v>
      </c>
      <c r="AM3355" s="16" t="s">
        <v>7438</v>
      </c>
      <c r="AN3355">
        <v>2000</v>
      </c>
      <c r="AO3355">
        <f>VLOOKUP(TRIM(AL3355),'Parcela Dedutivel'!$A$1:$B$65536,2,FALSE)</f>
        <v>9.1027399999999994E-2</v>
      </c>
      <c r="AP3355" s="15">
        <f t="shared" si="514"/>
        <v>9.1027399999999994E-2</v>
      </c>
      <c r="AQ3355" s="16">
        <f t="shared" si="515"/>
        <v>182.0548</v>
      </c>
    </row>
    <row r="3356" spans="35:43" x14ac:dyDescent="0.25">
      <c r="AI3356" s="16">
        <v>7465515</v>
      </c>
      <c r="AJ3356" s="16" t="s">
        <v>7434</v>
      </c>
      <c r="AK3356" s="16" t="s">
        <v>6309</v>
      </c>
      <c r="AL3356" s="16" t="s">
        <v>6302</v>
      </c>
      <c r="AM3356" s="16" t="s">
        <v>7143</v>
      </c>
      <c r="AN3356">
        <v>1020</v>
      </c>
      <c r="AO3356">
        <f>VLOOKUP(TRIM(AL3356),'Parcela Dedutivel'!$A$1:$B$65536,2,FALSE)</f>
        <v>0</v>
      </c>
      <c r="AP3356" s="15">
        <f t="shared" si="514"/>
        <v>0</v>
      </c>
      <c r="AQ3356" s="16">
        <f t="shared" si="515"/>
        <v>0</v>
      </c>
    </row>
    <row r="3357" spans="35:43" x14ac:dyDescent="0.25">
      <c r="AI3357" s="16">
        <v>6792848</v>
      </c>
      <c r="AJ3357" s="16" t="s">
        <v>7845</v>
      </c>
      <c r="AK3357" s="16" t="s">
        <v>6187</v>
      </c>
      <c r="AL3357" s="16" t="s">
        <v>6194</v>
      </c>
      <c r="AM3357" s="16" t="s">
        <v>7143</v>
      </c>
      <c r="AN3357">
        <v>1</v>
      </c>
      <c r="AO3357" t="e">
        <f>VLOOKUP(TRIM(AL3357),'Parcela Dedutivel'!$A$1:$B$65536,2,FALSE)</f>
        <v>#N/A</v>
      </c>
      <c r="AP3357" s="15">
        <f t="shared" si="514"/>
        <v>0</v>
      </c>
      <c r="AQ3357" s="16">
        <f t="shared" si="515"/>
        <v>0</v>
      </c>
    </row>
    <row r="3358" spans="35:43" x14ac:dyDescent="0.25">
      <c r="AI3358" s="16">
        <v>6792848</v>
      </c>
      <c r="AJ3358" s="16" t="s">
        <v>7845</v>
      </c>
      <c r="AK3358" s="16" t="s">
        <v>6187</v>
      </c>
      <c r="AL3358" s="16" t="s">
        <v>6192</v>
      </c>
      <c r="AM3358" s="16" t="s">
        <v>7143</v>
      </c>
      <c r="AN3358">
        <v>1</v>
      </c>
      <c r="AO3358" t="e">
        <f>VLOOKUP(TRIM(AL3358),'Parcela Dedutivel'!$A$1:$B$65536,2,FALSE)</f>
        <v>#N/A</v>
      </c>
      <c r="AP3358" s="15">
        <f t="shared" si="514"/>
        <v>0</v>
      </c>
      <c r="AQ3358" s="16">
        <f t="shared" si="515"/>
        <v>0</v>
      </c>
    </row>
    <row r="3359" spans="35:43" x14ac:dyDescent="0.25">
      <c r="AI3359" s="16">
        <v>7465515</v>
      </c>
      <c r="AJ3359" s="16" t="s">
        <v>7434</v>
      </c>
      <c r="AK3359" s="16" t="s">
        <v>6310</v>
      </c>
      <c r="AL3359" s="16" t="s">
        <v>6289</v>
      </c>
      <c r="AM3359" s="16" t="s">
        <v>7143</v>
      </c>
      <c r="AN3359">
        <v>7000</v>
      </c>
      <c r="AO3359">
        <f>VLOOKUP(TRIM(AL3359),'Parcela Dedutivel'!$A$1:$B$65536,2,FALSE)</f>
        <v>0.20238499999999998</v>
      </c>
      <c r="AP3359" s="15">
        <f t="shared" si="514"/>
        <v>0.20238499999999998</v>
      </c>
      <c r="AQ3359" s="16">
        <f t="shared" si="515"/>
        <v>1416.6949999999999</v>
      </c>
    </row>
    <row r="3360" spans="35:43" x14ac:dyDescent="0.25">
      <c r="AI3360" s="16">
        <v>6792848</v>
      </c>
      <c r="AJ3360" s="16" t="s">
        <v>7845</v>
      </c>
      <c r="AK3360" s="16" t="s">
        <v>6187</v>
      </c>
      <c r="AL3360" s="16" t="s">
        <v>597</v>
      </c>
      <c r="AM3360" s="16" t="s">
        <v>7143</v>
      </c>
      <c r="AN3360">
        <v>1</v>
      </c>
      <c r="AO3360" t="e">
        <f>VLOOKUP(TRIM(AL3360),'Parcela Dedutivel'!$A$1:$B$65536,2,FALSE)</f>
        <v>#N/A</v>
      </c>
      <c r="AP3360" s="15">
        <f t="shared" si="514"/>
        <v>0</v>
      </c>
      <c r="AQ3360" s="16">
        <f t="shared" si="515"/>
        <v>0</v>
      </c>
    </row>
    <row r="3361" spans="35:43" x14ac:dyDescent="0.25">
      <c r="AI3361" s="16">
        <v>6782688</v>
      </c>
      <c r="AJ3361" s="16" t="s">
        <v>7512</v>
      </c>
      <c r="AK3361" s="16" t="s">
        <v>6311</v>
      </c>
      <c r="AL3361" s="16" t="s">
        <v>2220</v>
      </c>
      <c r="AM3361" s="16" t="s">
        <v>7193</v>
      </c>
      <c r="AN3361">
        <v>3</v>
      </c>
      <c r="AO3361" t="e">
        <f>VLOOKUP(TRIM(AL3361),'Parcela Dedutivel'!$A$1:$B$65536,2,FALSE)</f>
        <v>#N/A</v>
      </c>
      <c r="AP3361" s="15">
        <f t="shared" si="514"/>
        <v>0</v>
      </c>
      <c r="AQ3361" s="16">
        <f t="shared" si="515"/>
        <v>0</v>
      </c>
    </row>
    <row r="3362" spans="35:43" x14ac:dyDescent="0.25">
      <c r="AI3362" s="16">
        <v>6792848</v>
      </c>
      <c r="AJ3362" s="16" t="s">
        <v>7845</v>
      </c>
      <c r="AK3362" s="16" t="s">
        <v>6187</v>
      </c>
      <c r="AL3362" s="16" t="s">
        <v>1374</v>
      </c>
      <c r="AM3362" s="16" t="s">
        <v>7143</v>
      </c>
      <c r="AN3362">
        <v>1</v>
      </c>
      <c r="AO3362" t="e">
        <f>VLOOKUP(TRIM(AL3362),'Parcela Dedutivel'!$A$1:$B$65536,2,FALSE)</f>
        <v>#N/A</v>
      </c>
      <c r="AP3362" s="15">
        <f t="shared" si="514"/>
        <v>0</v>
      </c>
      <c r="AQ3362" s="16">
        <f t="shared" si="515"/>
        <v>0</v>
      </c>
    </row>
    <row r="3363" spans="35:43" x14ac:dyDescent="0.25">
      <c r="AI3363" s="16">
        <v>6783934</v>
      </c>
      <c r="AJ3363" s="16" t="s">
        <v>7468</v>
      </c>
      <c r="AK3363" s="16" t="s">
        <v>6312</v>
      </c>
      <c r="AL3363" s="16" t="s">
        <v>1259</v>
      </c>
      <c r="AM3363" s="16" t="s">
        <v>7193</v>
      </c>
      <c r="AN3363">
        <v>4</v>
      </c>
      <c r="AO3363" t="e">
        <f>VLOOKUP(TRIM(AL3363),'Parcela Dedutivel'!$A$1:$B$65536,2,FALSE)</f>
        <v>#N/A</v>
      </c>
      <c r="AP3363" s="15">
        <f t="shared" si="514"/>
        <v>0</v>
      </c>
      <c r="AQ3363" s="16">
        <f t="shared" si="515"/>
        <v>0</v>
      </c>
    </row>
    <row r="3364" spans="35:43" x14ac:dyDescent="0.25">
      <c r="AI3364" s="16">
        <v>6819039</v>
      </c>
      <c r="AJ3364" s="16" t="s">
        <v>7555</v>
      </c>
      <c r="AK3364" s="16" t="s">
        <v>6196</v>
      </c>
      <c r="AL3364" s="16" t="s">
        <v>6197</v>
      </c>
      <c r="AM3364" s="16" t="s">
        <v>7193</v>
      </c>
      <c r="AN3364">
        <v>2</v>
      </c>
      <c r="AO3364" t="e">
        <f>VLOOKUP(TRIM(AL3364),'Parcela Dedutivel'!$A$1:$B$65536,2,FALSE)</f>
        <v>#N/A</v>
      </c>
      <c r="AP3364" s="15">
        <f t="shared" si="514"/>
        <v>0</v>
      </c>
      <c r="AQ3364" s="16">
        <f t="shared" si="515"/>
        <v>0</v>
      </c>
    </row>
    <row r="3365" spans="35:43" x14ac:dyDescent="0.25">
      <c r="AI3365" s="16">
        <v>6801621</v>
      </c>
      <c r="AJ3365" s="16" t="s">
        <v>7552</v>
      </c>
      <c r="AK3365" s="16" t="s">
        <v>6313</v>
      </c>
      <c r="AL3365" s="16" t="s">
        <v>2265</v>
      </c>
      <c r="AM3365" s="16" t="s">
        <v>7193</v>
      </c>
      <c r="AN3365">
        <v>1</v>
      </c>
      <c r="AO3365" t="e">
        <f>VLOOKUP(TRIM(AL3365),'Parcela Dedutivel'!$A$1:$B$65536,2,FALSE)</f>
        <v>#N/A</v>
      </c>
      <c r="AP3365" s="15">
        <f t="shared" si="514"/>
        <v>0</v>
      </c>
      <c r="AQ3365" s="16">
        <f t="shared" si="515"/>
        <v>0</v>
      </c>
    </row>
    <row r="3366" spans="35:43" x14ac:dyDescent="0.25">
      <c r="AI3366" s="16">
        <v>6786453</v>
      </c>
      <c r="AJ3366" s="16" t="s">
        <v>7519</v>
      </c>
      <c r="AK3366" s="16" t="s">
        <v>6314</v>
      </c>
      <c r="AL3366" s="16" t="s">
        <v>6315</v>
      </c>
      <c r="AM3366" s="16" t="s">
        <v>7143</v>
      </c>
      <c r="AN3366">
        <v>0.05</v>
      </c>
      <c r="AO3366">
        <f>VLOOKUP(TRIM(AL3366),'Parcela Dedutivel'!$A$1:$B$65536,2,FALSE)</f>
        <v>8.5600000000000009E-2</v>
      </c>
      <c r="AP3366" s="15">
        <f t="shared" si="514"/>
        <v>8.5600000000000009E-2</v>
      </c>
      <c r="AQ3366" s="16">
        <f t="shared" si="515"/>
        <v>4.2800000000000008E-3</v>
      </c>
    </row>
    <row r="3367" spans="35:43" x14ac:dyDescent="0.25">
      <c r="AI3367" s="16">
        <v>6819039</v>
      </c>
      <c r="AJ3367" s="16" t="s">
        <v>7555</v>
      </c>
      <c r="AK3367" s="16" t="s">
        <v>6196</v>
      </c>
      <c r="AL3367" s="16" t="s">
        <v>66</v>
      </c>
      <c r="AM3367" s="16" t="s">
        <v>7193</v>
      </c>
      <c r="AN3367">
        <v>20</v>
      </c>
      <c r="AO3367" t="e">
        <f>VLOOKUP(TRIM(AL3367),'Parcela Dedutivel'!$A$1:$B$65536,2,FALSE)</f>
        <v>#N/A</v>
      </c>
      <c r="AP3367" s="15">
        <f t="shared" si="514"/>
        <v>0</v>
      </c>
      <c r="AQ3367" s="16">
        <f t="shared" si="515"/>
        <v>0</v>
      </c>
    </row>
    <row r="3368" spans="35:43" x14ac:dyDescent="0.25">
      <c r="AI3368" s="16">
        <v>6819039</v>
      </c>
      <c r="AJ3368" s="16" t="s">
        <v>7555</v>
      </c>
      <c r="AK3368" s="16" t="s">
        <v>6196</v>
      </c>
      <c r="AL3368" s="16" t="s">
        <v>87</v>
      </c>
      <c r="AM3368" s="16" t="s">
        <v>7193</v>
      </c>
      <c r="AN3368">
        <v>4</v>
      </c>
      <c r="AO3368" t="e">
        <f>VLOOKUP(TRIM(AL3368),'Parcela Dedutivel'!$A$1:$B$65536,2,FALSE)</f>
        <v>#N/A</v>
      </c>
      <c r="AP3368" s="15">
        <f t="shared" si="514"/>
        <v>0</v>
      </c>
      <c r="AQ3368" s="16">
        <f t="shared" si="515"/>
        <v>0</v>
      </c>
    </row>
    <row r="3369" spans="35:43" x14ac:dyDescent="0.25">
      <c r="AI3369" s="16">
        <v>6790179</v>
      </c>
      <c r="AJ3369" s="16" t="s">
        <v>7397</v>
      </c>
      <c r="AK3369" s="16" t="s">
        <v>6317</v>
      </c>
      <c r="AL3369" s="16" t="s">
        <v>3399</v>
      </c>
      <c r="AM3369" s="16" t="s">
        <v>7143</v>
      </c>
      <c r="AN3369">
        <v>1700</v>
      </c>
      <c r="AO3369">
        <f>VLOOKUP(TRIM(AL3369),'Parcela Dedutivel'!$A$1:$B$65536,2,FALSE)</f>
        <v>0</v>
      </c>
      <c r="AP3369" s="15">
        <f t="shared" si="514"/>
        <v>0</v>
      </c>
      <c r="AQ3369" s="16">
        <f t="shared" si="515"/>
        <v>0</v>
      </c>
    </row>
    <row r="3370" spans="35:43" x14ac:dyDescent="0.25">
      <c r="AI3370" s="16">
        <v>6819039</v>
      </c>
      <c r="AJ3370" s="16" t="s">
        <v>7555</v>
      </c>
      <c r="AK3370" s="16" t="s">
        <v>6196</v>
      </c>
      <c r="AL3370" s="16" t="s">
        <v>87</v>
      </c>
      <c r="AM3370" s="16" t="s">
        <v>7193</v>
      </c>
      <c r="AN3370">
        <v>20</v>
      </c>
      <c r="AO3370" t="e">
        <f>VLOOKUP(TRIM(AL3370),'Parcela Dedutivel'!$A$1:$B$65536,2,FALSE)</f>
        <v>#N/A</v>
      </c>
      <c r="AP3370" s="15">
        <f t="shared" si="514"/>
        <v>0</v>
      </c>
      <c r="AQ3370" s="16">
        <f t="shared" si="515"/>
        <v>0</v>
      </c>
    </row>
    <row r="3371" spans="35:43" x14ac:dyDescent="0.25">
      <c r="AI3371" s="16">
        <v>6784200</v>
      </c>
      <c r="AJ3371" s="16" t="s">
        <v>7450</v>
      </c>
      <c r="AK3371" s="16" t="s">
        <v>6318</v>
      </c>
      <c r="AL3371" s="16" t="s">
        <v>2744</v>
      </c>
      <c r="AM3371" s="16" t="s">
        <v>7158</v>
      </c>
      <c r="AN3371">
        <v>5000</v>
      </c>
      <c r="AO3371">
        <f>VLOOKUP(TRIM(AL3371),'Parcela Dedutivel'!$A$1:$B$65536,2,FALSE)</f>
        <v>0</v>
      </c>
      <c r="AP3371" s="15">
        <f t="shared" si="514"/>
        <v>0</v>
      </c>
      <c r="AQ3371" s="16">
        <f t="shared" si="515"/>
        <v>0</v>
      </c>
    </row>
    <row r="3372" spans="35:43" x14ac:dyDescent="0.25">
      <c r="AI3372" s="16">
        <v>6819039</v>
      </c>
      <c r="AJ3372" s="16" t="s">
        <v>7555</v>
      </c>
      <c r="AK3372" s="16" t="s">
        <v>6196</v>
      </c>
      <c r="AL3372" s="16" t="s">
        <v>1716</v>
      </c>
      <c r="AM3372" s="16" t="s">
        <v>7193</v>
      </c>
      <c r="AN3372">
        <v>5</v>
      </c>
      <c r="AO3372" t="e">
        <f>VLOOKUP(TRIM(AL3372),'Parcela Dedutivel'!$A$1:$B$65536,2,FALSE)</f>
        <v>#N/A</v>
      </c>
      <c r="AP3372" s="15">
        <f t="shared" si="514"/>
        <v>0</v>
      </c>
      <c r="AQ3372" s="16">
        <f t="shared" si="515"/>
        <v>0</v>
      </c>
    </row>
    <row r="3373" spans="35:43" x14ac:dyDescent="0.25">
      <c r="AI3373" s="16">
        <v>7465515</v>
      </c>
      <c r="AJ3373" s="16" t="s">
        <v>7434</v>
      </c>
      <c r="AK3373" s="16" t="s">
        <v>6319</v>
      </c>
      <c r="AL3373" s="16" t="s">
        <v>6320</v>
      </c>
      <c r="AM3373" s="16" t="s">
        <v>7143</v>
      </c>
      <c r="AN3373">
        <v>1020</v>
      </c>
      <c r="AO3373">
        <f>VLOOKUP(TRIM(AL3373),'Parcela Dedutivel'!$A$1:$B$65536,2,FALSE)</f>
        <v>9.0300000000000005E-2</v>
      </c>
      <c r="AP3373" s="15">
        <f t="shared" si="514"/>
        <v>9.0300000000000005E-2</v>
      </c>
      <c r="AQ3373" s="16">
        <f t="shared" si="515"/>
        <v>92.106000000000009</v>
      </c>
    </row>
    <row r="3374" spans="35:43" x14ac:dyDescent="0.25">
      <c r="AI3374" s="16">
        <v>6819039</v>
      </c>
      <c r="AJ3374" s="16" t="s">
        <v>7555</v>
      </c>
      <c r="AK3374" s="16" t="s">
        <v>6196</v>
      </c>
      <c r="AL3374" s="16" t="s">
        <v>1716</v>
      </c>
      <c r="AM3374" s="16" t="s">
        <v>7193</v>
      </c>
      <c r="AN3374">
        <v>20</v>
      </c>
      <c r="AO3374" t="e">
        <f>VLOOKUP(TRIM(AL3374),'Parcela Dedutivel'!$A$1:$B$65536,2,FALSE)</f>
        <v>#N/A</v>
      </c>
      <c r="AP3374" s="15">
        <f t="shared" si="514"/>
        <v>0</v>
      </c>
      <c r="AQ3374" s="16">
        <f t="shared" si="515"/>
        <v>0</v>
      </c>
    </row>
    <row r="3375" spans="35:43" x14ac:dyDescent="0.25">
      <c r="AI3375" s="16">
        <v>6819039</v>
      </c>
      <c r="AJ3375" s="16" t="s">
        <v>7555</v>
      </c>
      <c r="AK3375" s="16" t="s">
        <v>6196</v>
      </c>
      <c r="AL3375" s="16" t="s">
        <v>3384</v>
      </c>
      <c r="AM3375" s="16" t="s">
        <v>7215</v>
      </c>
      <c r="AN3375">
        <v>30</v>
      </c>
      <c r="AO3375">
        <f>VLOOKUP(TRIM(AL3375),'Parcela Dedutivel'!$A$1:$B$65536,2,FALSE)</f>
        <v>24.71</v>
      </c>
      <c r="AP3375" s="15">
        <f t="shared" si="514"/>
        <v>24.71</v>
      </c>
      <c r="AQ3375" s="16">
        <f t="shared" si="515"/>
        <v>741.30000000000007</v>
      </c>
    </row>
    <row r="3376" spans="35:43" x14ac:dyDescent="0.25">
      <c r="AI3376" s="16">
        <v>7401398</v>
      </c>
      <c r="AJ3376" s="16" t="s">
        <v>7782</v>
      </c>
      <c r="AK3376" s="16" t="s">
        <v>6322</v>
      </c>
      <c r="AL3376" s="16" t="s">
        <v>81</v>
      </c>
      <c r="AM3376" s="16" t="s">
        <v>7193</v>
      </c>
      <c r="AN3376">
        <v>2</v>
      </c>
      <c r="AO3376" t="e">
        <f>VLOOKUP(TRIM(AL3376),'Parcela Dedutivel'!$A$1:$B$65536,2,FALSE)</f>
        <v>#N/A</v>
      </c>
      <c r="AP3376" s="15">
        <f t="shared" si="514"/>
        <v>0</v>
      </c>
      <c r="AQ3376" s="16">
        <f t="shared" si="515"/>
        <v>0</v>
      </c>
    </row>
    <row r="3377" spans="35:43" x14ac:dyDescent="0.25">
      <c r="AI3377" s="16">
        <v>6819039</v>
      </c>
      <c r="AJ3377" s="16" t="s">
        <v>7555</v>
      </c>
      <c r="AK3377" s="16" t="s">
        <v>6196</v>
      </c>
      <c r="AL3377" s="16" t="s">
        <v>1161</v>
      </c>
      <c r="AM3377" s="16" t="s">
        <v>7193</v>
      </c>
      <c r="AN3377">
        <v>10</v>
      </c>
      <c r="AO3377" t="e">
        <f>VLOOKUP(TRIM(AL3377),'Parcela Dedutivel'!$A$1:$B$65536,2,FALSE)</f>
        <v>#N/A</v>
      </c>
      <c r="AP3377" s="15">
        <f t="shared" si="514"/>
        <v>0</v>
      </c>
      <c r="AQ3377" s="16">
        <f t="shared" si="515"/>
        <v>0</v>
      </c>
    </row>
    <row r="3378" spans="35:43" x14ac:dyDescent="0.25">
      <c r="AI3378" s="16">
        <v>7401398</v>
      </c>
      <c r="AJ3378" s="16" t="s">
        <v>7782</v>
      </c>
      <c r="AK3378" s="16" t="s">
        <v>6322</v>
      </c>
      <c r="AL3378" s="16" t="s">
        <v>1172</v>
      </c>
      <c r="AM3378" s="16" t="s">
        <v>7193</v>
      </c>
      <c r="AN3378">
        <v>1</v>
      </c>
      <c r="AO3378" t="e">
        <f>VLOOKUP(TRIM(AL3378),'Parcela Dedutivel'!$A$1:$B$65536,2,FALSE)</f>
        <v>#N/A</v>
      </c>
      <c r="AP3378" s="15">
        <f t="shared" si="514"/>
        <v>0</v>
      </c>
      <c r="AQ3378" s="16">
        <f t="shared" si="515"/>
        <v>0</v>
      </c>
    </row>
    <row r="3379" spans="35:43" x14ac:dyDescent="0.25">
      <c r="AI3379" s="16">
        <v>6819039</v>
      </c>
      <c r="AJ3379" s="16" t="s">
        <v>7555</v>
      </c>
      <c r="AK3379" s="16" t="s">
        <v>6196</v>
      </c>
      <c r="AL3379" s="16" t="s">
        <v>3283</v>
      </c>
      <c r="AM3379" s="16" t="s">
        <v>7215</v>
      </c>
      <c r="AN3379">
        <v>25</v>
      </c>
      <c r="AO3379">
        <f>VLOOKUP(TRIM(AL3379),'Parcela Dedutivel'!$A$1:$B$65536,2,FALSE)</f>
        <v>10.34</v>
      </c>
      <c r="AP3379" s="15">
        <f t="shared" si="514"/>
        <v>10.34</v>
      </c>
      <c r="AQ3379" s="16">
        <f t="shared" si="515"/>
        <v>258.5</v>
      </c>
    </row>
    <row r="3380" spans="35:43" x14ac:dyDescent="0.25">
      <c r="AI3380" s="16">
        <v>7401398</v>
      </c>
      <c r="AJ3380" s="16" t="s">
        <v>7782</v>
      </c>
      <c r="AK3380" s="16" t="s">
        <v>6322</v>
      </c>
      <c r="AL3380" s="16" t="s">
        <v>3223</v>
      </c>
      <c r="AM3380" s="16" t="s">
        <v>7193</v>
      </c>
      <c r="AN3380">
        <v>1</v>
      </c>
      <c r="AO3380" t="e">
        <f>VLOOKUP(TRIM(AL3380),'Parcela Dedutivel'!$A$1:$B$65536,2,FALSE)</f>
        <v>#N/A</v>
      </c>
      <c r="AP3380" s="15">
        <f t="shared" si="514"/>
        <v>0</v>
      </c>
      <c r="AQ3380" s="16">
        <f t="shared" si="515"/>
        <v>0</v>
      </c>
    </row>
    <row r="3381" spans="35:43" x14ac:dyDescent="0.25">
      <c r="AI3381" s="16">
        <v>7401398</v>
      </c>
      <c r="AJ3381" s="16" t="s">
        <v>7782</v>
      </c>
      <c r="AK3381" s="16" t="s">
        <v>6322</v>
      </c>
      <c r="AL3381" s="16" t="s">
        <v>2564</v>
      </c>
      <c r="AM3381" s="16" t="s">
        <v>7215</v>
      </c>
      <c r="AN3381">
        <v>1</v>
      </c>
      <c r="AO3381">
        <f>VLOOKUP(TRIM(AL3381),'Parcela Dedutivel'!$A$1:$B$65536,2,FALSE)</f>
        <v>9</v>
      </c>
      <c r="AP3381" s="15">
        <f t="shared" si="514"/>
        <v>9</v>
      </c>
      <c r="AQ3381" s="16">
        <f t="shared" si="515"/>
        <v>9</v>
      </c>
    </row>
    <row r="3382" spans="35:43" x14ac:dyDescent="0.25">
      <c r="AI3382" s="16">
        <v>6819039</v>
      </c>
      <c r="AJ3382" s="16" t="s">
        <v>7555</v>
      </c>
      <c r="AK3382" s="16" t="s">
        <v>6196</v>
      </c>
      <c r="AL3382" s="16" t="s">
        <v>666</v>
      </c>
      <c r="AM3382" s="16" t="s">
        <v>7193</v>
      </c>
      <c r="AN3382">
        <v>50</v>
      </c>
      <c r="AO3382" t="e">
        <f>VLOOKUP(TRIM(AL3382),'Parcela Dedutivel'!$A$1:$B$65536,2,FALSE)</f>
        <v>#N/A</v>
      </c>
      <c r="AP3382" s="15">
        <f t="shared" si="514"/>
        <v>0</v>
      </c>
      <c r="AQ3382" s="16">
        <f t="shared" si="515"/>
        <v>0</v>
      </c>
    </row>
    <row r="3383" spans="35:43" x14ac:dyDescent="0.25">
      <c r="AI3383" s="16">
        <v>7401398</v>
      </c>
      <c r="AJ3383" s="16" t="s">
        <v>7782</v>
      </c>
      <c r="AK3383" s="16" t="s">
        <v>6322</v>
      </c>
      <c r="AL3383" s="16" t="s">
        <v>6323</v>
      </c>
      <c r="AM3383" s="16" t="s">
        <v>7215</v>
      </c>
      <c r="AN3383">
        <v>1</v>
      </c>
      <c r="AO3383">
        <f>VLOOKUP(TRIM(AL3383),'Parcela Dedutivel'!$A$1:$B$65536,2,FALSE)</f>
        <v>62.04</v>
      </c>
      <c r="AP3383" s="15">
        <f t="shared" si="514"/>
        <v>62.04</v>
      </c>
      <c r="AQ3383" s="16">
        <f t="shared" si="515"/>
        <v>62.04</v>
      </c>
    </row>
    <row r="3384" spans="35:43" x14ac:dyDescent="0.25">
      <c r="AI3384" s="16">
        <v>6819039</v>
      </c>
      <c r="AJ3384" s="16" t="s">
        <v>7555</v>
      </c>
      <c r="AK3384" s="16" t="s">
        <v>6196</v>
      </c>
      <c r="AL3384" s="16" t="s">
        <v>83</v>
      </c>
      <c r="AM3384" s="16" t="s">
        <v>7193</v>
      </c>
      <c r="AN3384">
        <v>6</v>
      </c>
      <c r="AO3384" t="e">
        <f>VLOOKUP(TRIM(AL3384),'Parcela Dedutivel'!$A$1:$B$65536,2,FALSE)</f>
        <v>#N/A</v>
      </c>
      <c r="AP3384" s="15">
        <f t="shared" si="514"/>
        <v>0</v>
      </c>
      <c r="AQ3384" s="16">
        <f t="shared" si="515"/>
        <v>0</v>
      </c>
    </row>
    <row r="3385" spans="35:43" x14ac:dyDescent="0.25">
      <c r="AI3385" s="16">
        <v>7401398</v>
      </c>
      <c r="AJ3385" s="16" t="s">
        <v>7782</v>
      </c>
      <c r="AK3385" s="16" t="s">
        <v>6322</v>
      </c>
      <c r="AL3385" s="16" t="s">
        <v>3913</v>
      </c>
      <c r="AM3385" s="16" t="s">
        <v>7215</v>
      </c>
      <c r="AN3385">
        <v>4</v>
      </c>
      <c r="AO3385">
        <f>VLOOKUP(TRIM(AL3385),'Parcela Dedutivel'!$A$1:$B$65536,2,FALSE)</f>
        <v>10.889999999999999</v>
      </c>
      <c r="AP3385" s="15">
        <f t="shared" si="514"/>
        <v>10.889999999999999</v>
      </c>
      <c r="AQ3385" s="16">
        <f t="shared" si="515"/>
        <v>43.559999999999995</v>
      </c>
    </row>
    <row r="3386" spans="35:43" x14ac:dyDescent="0.25">
      <c r="AI3386" s="16">
        <v>7401398</v>
      </c>
      <c r="AJ3386" s="16" t="s">
        <v>7782</v>
      </c>
      <c r="AK3386" s="16" t="s">
        <v>6322</v>
      </c>
      <c r="AL3386" s="16" t="s">
        <v>4942</v>
      </c>
      <c r="AM3386" s="16" t="s">
        <v>7215</v>
      </c>
      <c r="AN3386">
        <v>10</v>
      </c>
      <c r="AO3386">
        <f>VLOOKUP(TRIM(AL3386),'Parcela Dedutivel'!$A$1:$B$65536,2,FALSE)</f>
        <v>62.64</v>
      </c>
      <c r="AP3386" s="15">
        <f t="shared" si="514"/>
        <v>62.64</v>
      </c>
      <c r="AQ3386" s="16">
        <f t="shared" si="515"/>
        <v>626.4</v>
      </c>
    </row>
    <row r="3387" spans="35:43" x14ac:dyDescent="0.25">
      <c r="AI3387" s="16">
        <v>7465515</v>
      </c>
      <c r="AJ3387" s="16" t="s">
        <v>7434</v>
      </c>
      <c r="AK3387" s="16" t="s">
        <v>6326</v>
      </c>
      <c r="AL3387" s="16" t="s">
        <v>6320</v>
      </c>
      <c r="AM3387" s="16" t="s">
        <v>7143</v>
      </c>
      <c r="AN3387">
        <v>9000</v>
      </c>
      <c r="AO3387">
        <f>VLOOKUP(TRIM(AL3387),'Parcela Dedutivel'!$A$1:$B$65536,2,FALSE)</f>
        <v>9.0300000000000005E-2</v>
      </c>
      <c r="AP3387" s="15">
        <f t="shared" si="514"/>
        <v>9.0300000000000005E-2</v>
      </c>
      <c r="AQ3387" s="16">
        <f t="shared" si="515"/>
        <v>812.7</v>
      </c>
    </row>
    <row r="3388" spans="35:43" x14ac:dyDescent="0.25">
      <c r="AI3388" s="16">
        <v>6819039</v>
      </c>
      <c r="AJ3388" s="16" t="s">
        <v>7555</v>
      </c>
      <c r="AK3388" s="16" t="s">
        <v>6196</v>
      </c>
      <c r="AL3388" s="16" t="s">
        <v>3218</v>
      </c>
      <c r="AM3388" s="16" t="s">
        <v>7193</v>
      </c>
      <c r="AN3388">
        <v>5</v>
      </c>
      <c r="AO3388" t="e">
        <f>VLOOKUP(TRIM(AL3388),'Parcela Dedutivel'!$A$1:$B$65536,2,FALSE)</f>
        <v>#N/A</v>
      </c>
      <c r="AP3388" s="15">
        <f t="shared" si="514"/>
        <v>0</v>
      </c>
      <c r="AQ3388" s="16">
        <f t="shared" si="515"/>
        <v>0</v>
      </c>
    </row>
    <row r="3389" spans="35:43" x14ac:dyDescent="0.25">
      <c r="AI3389" s="16">
        <v>7465515</v>
      </c>
      <c r="AJ3389" s="16" t="s">
        <v>7434</v>
      </c>
      <c r="AK3389" s="16" t="s">
        <v>6327</v>
      </c>
      <c r="AL3389" s="16" t="s">
        <v>6328</v>
      </c>
      <c r="AM3389" s="16" t="s">
        <v>7158</v>
      </c>
      <c r="AN3389">
        <v>1000</v>
      </c>
      <c r="AO3389">
        <f>VLOOKUP(TRIM(AL3389),'Parcela Dedutivel'!$A$1:$B$65536,2,FALSE)</f>
        <v>8.6722049999999995E-2</v>
      </c>
      <c r="AP3389" s="15">
        <f t="shared" si="514"/>
        <v>8.6722049999999995E-2</v>
      </c>
      <c r="AQ3389" s="16">
        <f t="shared" si="515"/>
        <v>86.722049999999996</v>
      </c>
    </row>
    <row r="3390" spans="35:43" x14ac:dyDescent="0.25">
      <c r="AI3390" s="16">
        <v>6790179</v>
      </c>
      <c r="AJ3390" s="16" t="s">
        <v>7397</v>
      </c>
      <c r="AK3390" s="16" t="s">
        <v>6199</v>
      </c>
      <c r="AL3390" s="16" t="s">
        <v>5189</v>
      </c>
      <c r="AM3390" s="16" t="s">
        <v>7143</v>
      </c>
      <c r="AN3390">
        <v>100</v>
      </c>
      <c r="AO3390">
        <f>VLOOKUP(TRIM(AL3390),'Parcela Dedutivel'!$A$1:$B$65536,2,FALSE)</f>
        <v>0</v>
      </c>
      <c r="AP3390" s="15">
        <f t="shared" si="514"/>
        <v>0</v>
      </c>
      <c r="AQ3390" s="16">
        <f t="shared" si="515"/>
        <v>0</v>
      </c>
    </row>
    <row r="3391" spans="35:43" x14ac:dyDescent="0.25">
      <c r="AI3391" s="16">
        <v>7465515</v>
      </c>
      <c r="AJ3391" s="16" t="s">
        <v>7434</v>
      </c>
      <c r="AK3391" s="16" t="s">
        <v>6330</v>
      </c>
      <c r="AL3391" s="16" t="s">
        <v>772</v>
      </c>
      <c r="AM3391" s="16" t="s">
        <v>7143</v>
      </c>
      <c r="AN3391">
        <v>7000</v>
      </c>
      <c r="AO3391">
        <f>VLOOKUP(TRIM(AL3391),'Parcela Dedutivel'!$A$1:$B$65536,2,FALSE)</f>
        <v>0</v>
      </c>
      <c r="AP3391" s="15">
        <f t="shared" si="514"/>
        <v>0</v>
      </c>
      <c r="AQ3391" s="16">
        <f t="shared" si="515"/>
        <v>0</v>
      </c>
    </row>
    <row r="3392" spans="35:43" x14ac:dyDescent="0.25">
      <c r="AI3392" s="16">
        <v>6789624</v>
      </c>
      <c r="AJ3392" s="16" t="s">
        <v>7441</v>
      </c>
      <c r="AK3392" s="16" t="s">
        <v>6331</v>
      </c>
      <c r="AL3392" s="16" t="s">
        <v>6332</v>
      </c>
      <c r="AM3392" s="16" t="s">
        <v>7143</v>
      </c>
      <c r="AN3392">
        <v>0.5</v>
      </c>
      <c r="AO3392">
        <f>VLOOKUP(TRIM(AL3392),'Parcela Dedutivel'!$A$1:$B$65536,2,FALSE)</f>
        <v>0</v>
      </c>
      <c r="AP3392" s="15">
        <f t="shared" si="514"/>
        <v>0</v>
      </c>
      <c r="AQ3392" s="16">
        <f t="shared" si="515"/>
        <v>0</v>
      </c>
    </row>
    <row r="3393" spans="35:43" x14ac:dyDescent="0.25">
      <c r="AI3393" s="16">
        <v>7465515</v>
      </c>
      <c r="AJ3393" s="16" t="s">
        <v>7434</v>
      </c>
      <c r="AK3393" s="16" t="s">
        <v>6334</v>
      </c>
      <c r="AL3393" s="16" t="s">
        <v>6305</v>
      </c>
      <c r="AM3393" s="16" t="s">
        <v>7143</v>
      </c>
      <c r="AN3393">
        <v>180</v>
      </c>
      <c r="AO3393">
        <f>VLOOKUP(TRIM(AL3393),'Parcela Dedutivel'!$A$1:$B$65536,2,FALSE)</f>
        <v>0.19295000000000001</v>
      </c>
      <c r="AP3393" s="15">
        <f t="shared" si="514"/>
        <v>0.19295000000000001</v>
      </c>
      <c r="AQ3393" s="16">
        <f t="shared" si="515"/>
        <v>34.731000000000002</v>
      </c>
    </row>
    <row r="3394" spans="35:43" x14ac:dyDescent="0.25">
      <c r="AI3394" s="16">
        <v>6790179</v>
      </c>
      <c r="AJ3394" s="16" t="s">
        <v>7397</v>
      </c>
      <c r="AK3394" s="16" t="s">
        <v>6335</v>
      </c>
      <c r="AL3394" s="16" t="s">
        <v>5342</v>
      </c>
      <c r="AM3394" s="16" t="s">
        <v>7143</v>
      </c>
      <c r="AN3394">
        <v>1100</v>
      </c>
      <c r="AO3394">
        <f>VLOOKUP(TRIM(AL3394),'Parcela Dedutivel'!$A$1:$B$65536,2,FALSE)</f>
        <v>0</v>
      </c>
      <c r="AP3394" s="15">
        <f t="shared" si="514"/>
        <v>0</v>
      </c>
      <c r="AQ3394" s="16">
        <f t="shared" si="515"/>
        <v>0</v>
      </c>
    </row>
    <row r="3395" spans="35:43" x14ac:dyDescent="0.25">
      <c r="AI3395" s="16">
        <v>6794235</v>
      </c>
      <c r="AJ3395" s="16" t="s">
        <v>7454</v>
      </c>
      <c r="AK3395" s="16" t="s">
        <v>6200</v>
      </c>
      <c r="AL3395" s="16" t="s">
        <v>3174</v>
      </c>
      <c r="AM3395" s="16" t="s">
        <v>7143</v>
      </c>
      <c r="AN3395">
        <v>1153.5</v>
      </c>
      <c r="AO3395">
        <f>VLOOKUP(TRIM(AL3395),'Parcela Dedutivel'!$A$1:$B$65536,2,FALSE)</f>
        <v>0</v>
      </c>
      <c r="AP3395" s="15">
        <f t="shared" ref="AP3395:AP3458" si="516">IF(ISNA(AO3395),0,AO3395)</f>
        <v>0</v>
      </c>
      <c r="AQ3395" s="16">
        <f t="shared" ref="AQ3395:AQ3458" si="517">AP3395*AN3395</f>
        <v>0</v>
      </c>
    </row>
    <row r="3396" spans="35:43" x14ac:dyDescent="0.25">
      <c r="AI3396" s="16">
        <v>6790179</v>
      </c>
      <c r="AJ3396" s="16" t="s">
        <v>7397</v>
      </c>
      <c r="AK3396" s="16" t="s">
        <v>6201</v>
      </c>
      <c r="AL3396" s="16" t="s">
        <v>2861</v>
      </c>
      <c r="AM3396" s="16" t="s">
        <v>7143</v>
      </c>
      <c r="AN3396">
        <v>800</v>
      </c>
      <c r="AO3396">
        <f>VLOOKUP(TRIM(AL3396),'Parcela Dedutivel'!$A$1:$B$65536,2,FALSE)</f>
        <v>0</v>
      </c>
      <c r="AP3396" s="15">
        <f t="shared" si="516"/>
        <v>0</v>
      </c>
      <c r="AQ3396" s="16">
        <f t="shared" si="517"/>
        <v>0</v>
      </c>
    </row>
    <row r="3397" spans="35:43" x14ac:dyDescent="0.25">
      <c r="AI3397" s="16">
        <v>7450820</v>
      </c>
      <c r="AJ3397" s="16" t="s">
        <v>7431</v>
      </c>
      <c r="AK3397" s="16" t="s">
        <v>6336</v>
      </c>
      <c r="AL3397" s="16" t="s">
        <v>5080</v>
      </c>
      <c r="AM3397" s="16" t="s">
        <v>7143</v>
      </c>
      <c r="AN3397">
        <v>18</v>
      </c>
      <c r="AO3397">
        <f>VLOOKUP(TRIM(AL3397),'Parcela Dedutivel'!$A$1:$B$65536,2,FALSE)</f>
        <v>0</v>
      </c>
      <c r="AP3397" s="15">
        <f t="shared" si="516"/>
        <v>0</v>
      </c>
      <c r="AQ3397" s="16">
        <f t="shared" si="517"/>
        <v>0</v>
      </c>
    </row>
    <row r="3398" spans="35:43" x14ac:dyDescent="0.25">
      <c r="AI3398" s="16">
        <v>6783844</v>
      </c>
      <c r="AJ3398" s="16" t="s">
        <v>7807</v>
      </c>
      <c r="AK3398" s="16" t="s">
        <v>6202</v>
      </c>
      <c r="AL3398" s="16" t="s">
        <v>1866</v>
      </c>
      <c r="AM3398" s="16" t="s">
        <v>7438</v>
      </c>
      <c r="AN3398">
        <v>800000</v>
      </c>
      <c r="AO3398">
        <f>VLOOKUP(TRIM(AL3398),'Parcela Dedutivel'!$A$1:$B$65536,2,FALSE)</f>
        <v>0</v>
      </c>
      <c r="AP3398" s="15">
        <f t="shared" si="516"/>
        <v>0</v>
      </c>
      <c r="AQ3398" s="16">
        <f t="shared" si="517"/>
        <v>0</v>
      </c>
    </row>
    <row r="3399" spans="35:43" x14ac:dyDescent="0.25">
      <c r="AI3399" s="16">
        <v>7450280</v>
      </c>
      <c r="AJ3399" s="16" t="s">
        <v>7537</v>
      </c>
      <c r="AK3399" s="16" t="s">
        <v>6337</v>
      </c>
      <c r="AL3399" s="16" t="s">
        <v>1379</v>
      </c>
      <c r="AM3399" s="16" t="s">
        <v>7143</v>
      </c>
      <c r="AN3399">
        <v>600</v>
      </c>
      <c r="AO3399">
        <f>VLOOKUP(TRIM(AL3399),'Parcela Dedutivel'!$A$1:$B$65536,2,FALSE)</f>
        <v>0.83932499999999999</v>
      </c>
      <c r="AP3399" s="15">
        <f t="shared" si="516"/>
        <v>0.83932499999999999</v>
      </c>
      <c r="AQ3399" s="16">
        <f t="shared" si="517"/>
        <v>503.59499999999997</v>
      </c>
    </row>
    <row r="3400" spans="35:43" x14ac:dyDescent="0.25">
      <c r="AI3400" s="16">
        <v>1040</v>
      </c>
      <c r="AJ3400" s="16" t="s">
        <v>7191</v>
      </c>
      <c r="AK3400" s="16" t="s">
        <v>2330</v>
      </c>
      <c r="AL3400" s="16" t="s">
        <v>663</v>
      </c>
      <c r="AM3400" s="16" t="s">
        <v>7193</v>
      </c>
      <c r="AN3400">
        <v>5</v>
      </c>
      <c r="AO3400" t="e">
        <f>VLOOKUP(TRIM(AL3400),'Parcela Dedutivel'!$A$1:$B$65536,2,FALSE)</f>
        <v>#N/A</v>
      </c>
      <c r="AP3400" s="15">
        <f t="shared" si="516"/>
        <v>0</v>
      </c>
      <c r="AQ3400" s="16">
        <f t="shared" si="517"/>
        <v>0</v>
      </c>
    </row>
    <row r="3401" spans="35:43" x14ac:dyDescent="0.25">
      <c r="AI3401" s="16">
        <v>7450820</v>
      </c>
      <c r="AJ3401" s="16" t="s">
        <v>7431</v>
      </c>
      <c r="AK3401" s="16" t="s">
        <v>6203</v>
      </c>
      <c r="AL3401" s="16" t="s">
        <v>3064</v>
      </c>
      <c r="AM3401" s="16" t="s">
        <v>7143</v>
      </c>
      <c r="AN3401">
        <v>20</v>
      </c>
      <c r="AO3401">
        <f>VLOOKUP(TRIM(AL3401),'Parcela Dedutivel'!$A$1:$B$65536,2,FALSE)</f>
        <v>0</v>
      </c>
      <c r="AP3401" s="15">
        <f t="shared" si="516"/>
        <v>0</v>
      </c>
      <c r="AQ3401" s="16">
        <f t="shared" si="517"/>
        <v>0</v>
      </c>
    </row>
    <row r="3402" spans="35:43" x14ac:dyDescent="0.25">
      <c r="AI3402" s="16">
        <v>6785280</v>
      </c>
      <c r="AJ3402" s="16" t="s">
        <v>7174</v>
      </c>
      <c r="AK3402" s="16" t="s">
        <v>6338</v>
      </c>
      <c r="AL3402" s="16" t="s">
        <v>6339</v>
      </c>
      <c r="AM3402" s="16" t="s">
        <v>7143</v>
      </c>
      <c r="AN3402">
        <v>24000</v>
      </c>
      <c r="AO3402">
        <f>VLOOKUP(TRIM(AL3402),'Parcela Dedutivel'!$A$1:$B$65536,2,FALSE)</f>
        <v>0</v>
      </c>
      <c r="AP3402" s="15">
        <f t="shared" si="516"/>
        <v>0</v>
      </c>
      <c r="AQ3402" s="16">
        <f t="shared" si="517"/>
        <v>0</v>
      </c>
    </row>
    <row r="3403" spans="35:43" x14ac:dyDescent="0.25">
      <c r="AI3403" s="16">
        <v>7450820</v>
      </c>
      <c r="AJ3403" s="16" t="s">
        <v>7431</v>
      </c>
      <c r="AK3403" s="16" t="s">
        <v>6203</v>
      </c>
      <c r="AL3403" s="16" t="s">
        <v>3060</v>
      </c>
      <c r="AM3403" s="16" t="s">
        <v>7143</v>
      </c>
      <c r="AN3403">
        <v>10</v>
      </c>
      <c r="AO3403">
        <f>VLOOKUP(TRIM(AL3403),'Parcela Dedutivel'!$A$1:$B$65536,2,FALSE)</f>
        <v>0</v>
      </c>
      <c r="AP3403" s="15">
        <f t="shared" si="516"/>
        <v>0</v>
      </c>
      <c r="AQ3403" s="16">
        <f t="shared" si="517"/>
        <v>0</v>
      </c>
    </row>
    <row r="3404" spans="35:43" x14ac:dyDescent="0.25">
      <c r="AI3404" s="16">
        <v>6790179</v>
      </c>
      <c r="AJ3404" s="16" t="s">
        <v>7397</v>
      </c>
      <c r="AK3404" s="16" t="s">
        <v>6341</v>
      </c>
      <c r="AL3404" s="16" t="s">
        <v>3450</v>
      </c>
      <c r="AM3404" s="16" t="s">
        <v>7143</v>
      </c>
      <c r="AN3404">
        <v>1000</v>
      </c>
      <c r="AO3404">
        <f>VLOOKUP(TRIM(AL3404),'Parcela Dedutivel'!$A$1:$B$65536,2,FALSE)</f>
        <v>0</v>
      </c>
      <c r="AP3404" s="15">
        <f t="shared" si="516"/>
        <v>0</v>
      </c>
      <c r="AQ3404" s="16">
        <f t="shared" si="517"/>
        <v>0</v>
      </c>
    </row>
    <row r="3405" spans="35:43" x14ac:dyDescent="0.25">
      <c r="AI3405" s="16">
        <v>6790179</v>
      </c>
      <c r="AJ3405" s="16" t="s">
        <v>7397</v>
      </c>
      <c r="AK3405" s="16" t="s">
        <v>6204</v>
      </c>
      <c r="AL3405" s="16" t="s">
        <v>3643</v>
      </c>
      <c r="AM3405" s="16" t="s">
        <v>7143</v>
      </c>
      <c r="AN3405">
        <v>1000</v>
      </c>
      <c r="AO3405">
        <f>VLOOKUP(TRIM(AL3405),'Parcela Dedutivel'!$A$1:$B$65536,2,FALSE)</f>
        <v>0</v>
      </c>
      <c r="AP3405" s="15">
        <f t="shared" si="516"/>
        <v>0</v>
      </c>
      <c r="AQ3405" s="16">
        <f t="shared" si="517"/>
        <v>0</v>
      </c>
    </row>
    <row r="3406" spans="35:43" x14ac:dyDescent="0.25">
      <c r="AI3406" s="16">
        <v>6784055</v>
      </c>
      <c r="AJ3406" s="16" t="s">
        <v>7429</v>
      </c>
      <c r="AK3406" s="16" t="s">
        <v>6342</v>
      </c>
      <c r="AL3406" s="16" t="s">
        <v>6343</v>
      </c>
      <c r="AM3406" s="16" t="s">
        <v>7143</v>
      </c>
      <c r="AN3406">
        <v>39000</v>
      </c>
      <c r="AO3406">
        <f>VLOOKUP(TRIM(AL3406),'Parcela Dedutivel'!$A$1:$B$65536,2,FALSE)</f>
        <v>0</v>
      </c>
      <c r="AP3406" s="15">
        <f t="shared" si="516"/>
        <v>0</v>
      </c>
      <c r="AQ3406" s="16">
        <f t="shared" si="517"/>
        <v>0</v>
      </c>
    </row>
    <row r="3407" spans="35:43" x14ac:dyDescent="0.25">
      <c r="AI3407" s="16">
        <v>6793978</v>
      </c>
      <c r="AJ3407" s="16" t="s">
        <v>7647</v>
      </c>
      <c r="AK3407" s="16" t="s">
        <v>6345</v>
      </c>
      <c r="AL3407" s="16" t="s">
        <v>2205</v>
      </c>
      <c r="AM3407" s="16" t="s">
        <v>7193</v>
      </c>
      <c r="AN3407">
        <v>44</v>
      </c>
      <c r="AO3407" t="e">
        <f>VLOOKUP(TRIM(AL3407),'Parcela Dedutivel'!$A$1:$B$65536,2,FALSE)</f>
        <v>#N/A</v>
      </c>
      <c r="AP3407" s="15">
        <f t="shared" si="516"/>
        <v>0</v>
      </c>
      <c r="AQ3407" s="16">
        <f t="shared" si="517"/>
        <v>0</v>
      </c>
    </row>
    <row r="3408" spans="35:43" x14ac:dyDescent="0.25">
      <c r="AI3408" s="16">
        <v>6790179</v>
      </c>
      <c r="AJ3408" s="16" t="s">
        <v>7397</v>
      </c>
      <c r="AK3408" s="16" t="s">
        <v>6205</v>
      </c>
      <c r="AL3408" s="16" t="s">
        <v>3640</v>
      </c>
      <c r="AM3408" s="16" t="s">
        <v>7143</v>
      </c>
      <c r="AN3408">
        <v>1800</v>
      </c>
      <c r="AO3408">
        <f>VLOOKUP(TRIM(AL3408),'Parcela Dedutivel'!$A$1:$B$65536,2,FALSE)</f>
        <v>0</v>
      </c>
      <c r="AP3408" s="15">
        <f t="shared" si="516"/>
        <v>0</v>
      </c>
      <c r="AQ3408" s="16">
        <f t="shared" si="517"/>
        <v>0</v>
      </c>
    </row>
    <row r="3409" spans="35:43" x14ac:dyDescent="0.25">
      <c r="AI3409" s="16">
        <v>6785281</v>
      </c>
      <c r="AJ3409" s="16" t="s">
        <v>7777</v>
      </c>
      <c r="AK3409" s="16" t="s">
        <v>6346</v>
      </c>
      <c r="AL3409" s="16" t="s">
        <v>6347</v>
      </c>
      <c r="AM3409" s="16" t="s">
        <v>7143</v>
      </c>
      <c r="AN3409">
        <v>50000</v>
      </c>
      <c r="AO3409">
        <f>VLOOKUP(TRIM(AL3409),'Parcela Dedutivel'!$A$1:$B$65536,2,FALSE)</f>
        <v>0</v>
      </c>
      <c r="AP3409" s="15">
        <f t="shared" si="516"/>
        <v>0</v>
      </c>
      <c r="AQ3409" s="16">
        <f t="shared" si="517"/>
        <v>0</v>
      </c>
    </row>
    <row r="3410" spans="35:43" x14ac:dyDescent="0.25">
      <c r="AI3410" s="16">
        <v>1040</v>
      </c>
      <c r="AJ3410" s="16" t="s">
        <v>7191</v>
      </c>
      <c r="AK3410" s="16" t="s">
        <v>2331</v>
      </c>
      <c r="AL3410" s="16" t="s">
        <v>676</v>
      </c>
      <c r="AM3410" s="16" t="s">
        <v>7193</v>
      </c>
      <c r="AN3410">
        <v>1</v>
      </c>
      <c r="AO3410" t="e">
        <f>VLOOKUP(TRIM(AL3410),'Parcela Dedutivel'!$A$1:$B$65536,2,FALSE)</f>
        <v>#N/A</v>
      </c>
      <c r="AP3410" s="15">
        <f t="shared" si="516"/>
        <v>0</v>
      </c>
      <c r="AQ3410" s="16">
        <f t="shared" si="517"/>
        <v>0</v>
      </c>
    </row>
    <row r="3411" spans="35:43" x14ac:dyDescent="0.25">
      <c r="AI3411" s="16">
        <v>6785281</v>
      </c>
      <c r="AJ3411" s="16" t="s">
        <v>7777</v>
      </c>
      <c r="AK3411" s="16" t="s">
        <v>6346</v>
      </c>
      <c r="AL3411" s="16" t="s">
        <v>6349</v>
      </c>
      <c r="AM3411" s="16" t="s">
        <v>7158</v>
      </c>
      <c r="AN3411">
        <v>50000</v>
      </c>
      <c r="AO3411">
        <f>VLOOKUP(TRIM(AL3411),'Parcela Dedutivel'!$A$1:$B$65536,2,FALSE)</f>
        <v>0</v>
      </c>
      <c r="AP3411" s="15">
        <f t="shared" si="516"/>
        <v>0</v>
      </c>
      <c r="AQ3411" s="16">
        <f t="shared" si="517"/>
        <v>0</v>
      </c>
    </row>
    <row r="3412" spans="35:43" x14ac:dyDescent="0.25">
      <c r="AI3412" s="16">
        <v>1040</v>
      </c>
      <c r="AJ3412" s="16" t="s">
        <v>7191</v>
      </c>
      <c r="AK3412" s="16" t="s">
        <v>2331</v>
      </c>
      <c r="AL3412" s="16" t="s">
        <v>670</v>
      </c>
      <c r="AM3412" s="16" t="s">
        <v>7193</v>
      </c>
      <c r="AN3412">
        <v>2</v>
      </c>
      <c r="AO3412" t="e">
        <f>VLOOKUP(TRIM(AL3412),'Parcela Dedutivel'!$A$1:$B$65536,2,FALSE)</f>
        <v>#N/A</v>
      </c>
      <c r="AP3412" s="15">
        <f t="shared" si="516"/>
        <v>0</v>
      </c>
      <c r="AQ3412" s="16">
        <f t="shared" si="517"/>
        <v>0</v>
      </c>
    </row>
    <row r="3413" spans="35:43" x14ac:dyDescent="0.25">
      <c r="AI3413" s="16">
        <v>6783080</v>
      </c>
      <c r="AJ3413" s="16" t="s">
        <v>7455</v>
      </c>
      <c r="AK3413" s="16" t="s">
        <v>2425</v>
      </c>
      <c r="AL3413" s="16" t="s">
        <v>2427</v>
      </c>
      <c r="AM3413" s="16" t="s">
        <v>7215</v>
      </c>
      <c r="AN3413">
        <v>20000</v>
      </c>
      <c r="AO3413">
        <f>VLOOKUP(TRIM(AL3413),'Parcela Dedutivel'!$A$1:$B$65536,2,FALSE)</f>
        <v>0</v>
      </c>
      <c r="AP3413" s="15">
        <f t="shared" si="516"/>
        <v>0</v>
      </c>
      <c r="AQ3413" s="16">
        <f t="shared" si="517"/>
        <v>0</v>
      </c>
    </row>
    <row r="3414" spans="35:43" x14ac:dyDescent="0.25">
      <c r="AI3414" s="16">
        <v>6784200</v>
      </c>
      <c r="AJ3414" s="16" t="s">
        <v>7450</v>
      </c>
      <c r="AK3414" s="16" t="s">
        <v>6351</v>
      </c>
      <c r="AL3414" s="16" t="s">
        <v>6352</v>
      </c>
      <c r="AM3414" s="16" t="s">
        <v>7215</v>
      </c>
      <c r="AN3414">
        <v>2500</v>
      </c>
      <c r="AO3414">
        <f>VLOOKUP(TRIM(AL3414),'Parcela Dedutivel'!$A$1:$B$65536,2,FALSE)</f>
        <v>0</v>
      </c>
      <c r="AP3414" s="15">
        <f t="shared" si="516"/>
        <v>0</v>
      </c>
      <c r="AQ3414" s="16">
        <f t="shared" si="517"/>
        <v>0</v>
      </c>
    </row>
    <row r="3415" spans="35:43" x14ac:dyDescent="0.25">
      <c r="AI3415" s="16">
        <v>1040</v>
      </c>
      <c r="AJ3415" s="16" t="s">
        <v>7191</v>
      </c>
      <c r="AK3415" s="16" t="s">
        <v>2331</v>
      </c>
      <c r="AL3415" s="16" t="s">
        <v>668</v>
      </c>
      <c r="AM3415" s="16" t="s">
        <v>7193</v>
      </c>
      <c r="AN3415">
        <v>200</v>
      </c>
      <c r="AO3415" t="e">
        <f>VLOOKUP(TRIM(AL3415),'Parcela Dedutivel'!$A$1:$B$65536,2,FALSE)</f>
        <v>#N/A</v>
      </c>
      <c r="AP3415" s="15">
        <f t="shared" si="516"/>
        <v>0</v>
      </c>
      <c r="AQ3415" s="16">
        <f t="shared" si="517"/>
        <v>0</v>
      </c>
    </row>
    <row r="3416" spans="35:43" x14ac:dyDescent="0.25">
      <c r="AI3416" s="16">
        <v>1040</v>
      </c>
      <c r="AJ3416" s="16" t="s">
        <v>7191</v>
      </c>
      <c r="AK3416" s="16" t="s">
        <v>2331</v>
      </c>
      <c r="AL3416" s="16" t="s">
        <v>666</v>
      </c>
      <c r="AM3416" s="16" t="s">
        <v>7193</v>
      </c>
      <c r="AN3416">
        <v>170</v>
      </c>
      <c r="AO3416" t="e">
        <f>VLOOKUP(TRIM(AL3416),'Parcela Dedutivel'!$A$1:$B$65536,2,FALSE)</f>
        <v>#N/A</v>
      </c>
      <c r="AP3416" s="15">
        <f t="shared" si="516"/>
        <v>0</v>
      </c>
      <c r="AQ3416" s="16">
        <f t="shared" si="517"/>
        <v>0</v>
      </c>
    </row>
    <row r="3417" spans="35:43" x14ac:dyDescent="0.25">
      <c r="AI3417" s="16">
        <v>7465515</v>
      </c>
      <c r="AJ3417" s="16" t="s">
        <v>7434</v>
      </c>
      <c r="AK3417" s="16" t="s">
        <v>6354</v>
      </c>
      <c r="AL3417" s="16" t="s">
        <v>6320</v>
      </c>
      <c r="AM3417" s="16" t="s">
        <v>7143</v>
      </c>
      <c r="AN3417">
        <v>9</v>
      </c>
      <c r="AO3417">
        <f>VLOOKUP(TRIM(AL3417),'Parcela Dedutivel'!$A$1:$B$65536,2,FALSE)</f>
        <v>9.0300000000000005E-2</v>
      </c>
      <c r="AP3417" s="15">
        <f t="shared" si="516"/>
        <v>9.0300000000000005E-2</v>
      </c>
      <c r="AQ3417" s="16">
        <f t="shared" si="517"/>
        <v>0.81270000000000009</v>
      </c>
    </row>
    <row r="3418" spans="35:43" x14ac:dyDescent="0.25">
      <c r="AI3418" s="16">
        <v>1040</v>
      </c>
      <c r="AJ3418" s="16" t="s">
        <v>7191</v>
      </c>
      <c r="AK3418" s="16" t="s">
        <v>2331</v>
      </c>
      <c r="AL3418" s="16" t="s">
        <v>672</v>
      </c>
      <c r="AM3418" s="16" t="s">
        <v>7193</v>
      </c>
      <c r="AN3418">
        <v>200</v>
      </c>
      <c r="AO3418" t="e">
        <f>VLOOKUP(TRIM(AL3418),'Parcela Dedutivel'!$A$1:$B$65536,2,FALSE)</f>
        <v>#N/A</v>
      </c>
      <c r="AP3418" s="15">
        <f t="shared" si="516"/>
        <v>0</v>
      </c>
      <c r="AQ3418" s="16">
        <f t="shared" si="517"/>
        <v>0</v>
      </c>
    </row>
    <row r="3419" spans="35:43" x14ac:dyDescent="0.25">
      <c r="AI3419" s="16">
        <v>1040</v>
      </c>
      <c r="AJ3419" s="16" t="s">
        <v>7191</v>
      </c>
      <c r="AK3419" s="16" t="s">
        <v>2331</v>
      </c>
      <c r="AL3419" s="16" t="s">
        <v>674</v>
      </c>
      <c r="AM3419" s="16" t="s">
        <v>7193</v>
      </c>
      <c r="AN3419">
        <v>30</v>
      </c>
      <c r="AO3419" t="e">
        <f>VLOOKUP(TRIM(AL3419),'Parcela Dedutivel'!$A$1:$B$65536,2,FALSE)</f>
        <v>#N/A</v>
      </c>
      <c r="AP3419" s="15">
        <f t="shared" si="516"/>
        <v>0</v>
      </c>
      <c r="AQ3419" s="16">
        <f t="shared" si="517"/>
        <v>0</v>
      </c>
    </row>
    <row r="3420" spans="35:43" x14ac:dyDescent="0.25">
      <c r="AI3420" s="16">
        <v>7465515</v>
      </c>
      <c r="AJ3420" s="16" t="s">
        <v>7434</v>
      </c>
      <c r="AK3420" s="16" t="s">
        <v>6355</v>
      </c>
      <c r="AL3420" s="16" t="s">
        <v>6328</v>
      </c>
      <c r="AM3420" s="16" t="s">
        <v>7158</v>
      </c>
      <c r="AN3420">
        <v>300</v>
      </c>
      <c r="AO3420">
        <f>VLOOKUP(TRIM(AL3420),'Parcela Dedutivel'!$A$1:$B$65536,2,FALSE)</f>
        <v>8.6722049999999995E-2</v>
      </c>
      <c r="AP3420" s="15">
        <f t="shared" si="516"/>
        <v>8.6722049999999995E-2</v>
      </c>
      <c r="AQ3420" s="16">
        <f t="shared" si="517"/>
        <v>26.016614999999998</v>
      </c>
    </row>
    <row r="3421" spans="35:43" x14ac:dyDescent="0.25">
      <c r="AI3421" s="16">
        <v>1901</v>
      </c>
      <c r="AJ3421" s="16" t="s">
        <v>7191</v>
      </c>
      <c r="AK3421" s="16" t="s">
        <v>2332</v>
      </c>
      <c r="AL3421" s="16" t="s">
        <v>680</v>
      </c>
      <c r="AM3421" s="16" t="s">
        <v>7193</v>
      </c>
      <c r="AN3421">
        <v>2</v>
      </c>
      <c r="AO3421" t="e">
        <f>VLOOKUP(TRIM(AL3421),'Parcela Dedutivel'!$A$1:$B$65536,2,FALSE)</f>
        <v>#N/A</v>
      </c>
      <c r="AP3421" s="15">
        <f t="shared" si="516"/>
        <v>0</v>
      </c>
      <c r="AQ3421" s="16">
        <f t="shared" si="517"/>
        <v>0</v>
      </c>
    </row>
    <row r="3422" spans="35:43" x14ac:dyDescent="0.25">
      <c r="AI3422" s="16">
        <v>1901</v>
      </c>
      <c r="AJ3422" s="16" t="s">
        <v>7191</v>
      </c>
      <c r="AK3422" s="16" t="s">
        <v>2332</v>
      </c>
      <c r="AL3422" s="16" t="s">
        <v>686</v>
      </c>
      <c r="AM3422" s="16" t="s">
        <v>7193</v>
      </c>
      <c r="AN3422">
        <v>1</v>
      </c>
      <c r="AO3422" t="e">
        <f>VLOOKUP(TRIM(AL3422),'Parcela Dedutivel'!$A$1:$B$65536,2,FALSE)</f>
        <v>#N/A</v>
      </c>
      <c r="AP3422" s="15">
        <f t="shared" si="516"/>
        <v>0</v>
      </c>
      <c r="AQ3422" s="16">
        <f t="shared" si="517"/>
        <v>0</v>
      </c>
    </row>
    <row r="3423" spans="35:43" x14ac:dyDescent="0.25">
      <c r="AI3423" s="16">
        <v>7465515</v>
      </c>
      <c r="AJ3423" s="16" t="s">
        <v>7434</v>
      </c>
      <c r="AK3423" s="16" t="s">
        <v>6356</v>
      </c>
      <c r="AL3423" s="16" t="s">
        <v>772</v>
      </c>
      <c r="AM3423" s="16" t="s">
        <v>7143</v>
      </c>
      <c r="AN3423">
        <v>17</v>
      </c>
      <c r="AO3423">
        <f>VLOOKUP(TRIM(AL3423),'Parcela Dedutivel'!$A$1:$B$65536,2,FALSE)</f>
        <v>0</v>
      </c>
      <c r="AP3423" s="15">
        <f t="shared" si="516"/>
        <v>0</v>
      </c>
      <c r="AQ3423" s="16">
        <f t="shared" si="517"/>
        <v>0</v>
      </c>
    </row>
    <row r="3424" spans="35:43" x14ac:dyDescent="0.25">
      <c r="AI3424" s="16">
        <v>7757369</v>
      </c>
      <c r="AJ3424" s="16" t="s">
        <v>7672</v>
      </c>
      <c r="AK3424" s="16" t="s">
        <v>6357</v>
      </c>
      <c r="AL3424" s="16" t="s">
        <v>2305</v>
      </c>
      <c r="AM3424" s="16" t="s">
        <v>7193</v>
      </c>
      <c r="AN3424">
        <v>20</v>
      </c>
      <c r="AO3424" t="e">
        <f>VLOOKUP(TRIM(AL3424),'Parcela Dedutivel'!$A$1:$B$65536,2,FALSE)</f>
        <v>#N/A</v>
      </c>
      <c r="AP3424" s="15">
        <f t="shared" si="516"/>
        <v>0</v>
      </c>
      <c r="AQ3424" s="16">
        <f t="shared" si="517"/>
        <v>0</v>
      </c>
    </row>
    <row r="3425" spans="35:43" x14ac:dyDescent="0.25">
      <c r="AI3425" s="16">
        <v>1901</v>
      </c>
      <c r="AJ3425" s="16" t="s">
        <v>7191</v>
      </c>
      <c r="AK3425" s="16" t="s">
        <v>2332</v>
      </c>
      <c r="AL3425" s="16" t="s">
        <v>688</v>
      </c>
      <c r="AM3425" s="16" t="s">
        <v>7143</v>
      </c>
      <c r="AN3425">
        <v>1</v>
      </c>
      <c r="AO3425" t="e">
        <f>VLOOKUP(TRIM(AL3425),'Parcela Dedutivel'!$A$1:$B$65536,2,FALSE)</f>
        <v>#N/A</v>
      </c>
      <c r="AP3425" s="15">
        <f t="shared" si="516"/>
        <v>0</v>
      </c>
      <c r="AQ3425" s="16">
        <f t="shared" si="517"/>
        <v>0</v>
      </c>
    </row>
    <row r="3426" spans="35:43" x14ac:dyDescent="0.25">
      <c r="AI3426" s="16">
        <v>6794813</v>
      </c>
      <c r="AJ3426" s="16" t="s">
        <v>7577</v>
      </c>
      <c r="AK3426" s="16" t="s">
        <v>6358</v>
      </c>
      <c r="AL3426" s="16" t="s">
        <v>4002</v>
      </c>
      <c r="AM3426" s="16" t="s">
        <v>7143</v>
      </c>
      <c r="AN3426">
        <v>10000</v>
      </c>
      <c r="AO3426" t="e">
        <f>VLOOKUP(TRIM(AL3426),'Parcela Dedutivel'!$A$1:$B$65536,2,FALSE)</f>
        <v>#N/A</v>
      </c>
      <c r="AP3426" s="15">
        <f t="shared" si="516"/>
        <v>0</v>
      </c>
      <c r="AQ3426" s="16">
        <f t="shared" si="517"/>
        <v>0</v>
      </c>
    </row>
    <row r="3427" spans="35:43" x14ac:dyDescent="0.25">
      <c r="AI3427" s="16">
        <v>1901</v>
      </c>
      <c r="AJ3427" s="16" t="s">
        <v>7191</v>
      </c>
      <c r="AK3427" s="16" t="s">
        <v>2332</v>
      </c>
      <c r="AL3427" s="16" t="s">
        <v>682</v>
      </c>
      <c r="AM3427" s="16" t="s">
        <v>7193</v>
      </c>
      <c r="AN3427">
        <v>5</v>
      </c>
      <c r="AO3427" t="e">
        <f>VLOOKUP(TRIM(AL3427),'Parcela Dedutivel'!$A$1:$B$65536,2,FALSE)</f>
        <v>#N/A</v>
      </c>
      <c r="AP3427" s="15">
        <f t="shared" si="516"/>
        <v>0</v>
      </c>
      <c r="AQ3427" s="16">
        <f t="shared" si="517"/>
        <v>0</v>
      </c>
    </row>
    <row r="3428" spans="35:43" x14ac:dyDescent="0.25">
      <c r="AI3428" s="16">
        <v>1901</v>
      </c>
      <c r="AJ3428" s="16" t="s">
        <v>7191</v>
      </c>
      <c r="AK3428" s="16" t="s">
        <v>2332</v>
      </c>
      <c r="AL3428" s="16" t="s">
        <v>684</v>
      </c>
      <c r="AM3428" s="16" t="s">
        <v>7193</v>
      </c>
      <c r="AN3428">
        <v>6</v>
      </c>
      <c r="AO3428" t="e">
        <f>VLOOKUP(TRIM(AL3428),'Parcela Dedutivel'!$A$1:$B$65536,2,FALSE)</f>
        <v>#N/A</v>
      </c>
      <c r="AP3428" s="15">
        <f t="shared" si="516"/>
        <v>0</v>
      </c>
      <c r="AQ3428" s="16">
        <f t="shared" si="517"/>
        <v>0</v>
      </c>
    </row>
    <row r="3429" spans="35:43" x14ac:dyDescent="0.25">
      <c r="AI3429" s="16">
        <v>6782738</v>
      </c>
      <c r="AJ3429" s="16" t="s">
        <v>7392</v>
      </c>
      <c r="AK3429" s="16" t="s">
        <v>6206</v>
      </c>
      <c r="AL3429" s="16" t="s">
        <v>3334</v>
      </c>
      <c r="AM3429" s="16" t="s">
        <v>7143</v>
      </c>
      <c r="AN3429">
        <v>75</v>
      </c>
      <c r="AO3429">
        <f>VLOOKUP(TRIM(AL3429),'Parcela Dedutivel'!$A$1:$B$65536,2,FALSE)</f>
        <v>0</v>
      </c>
      <c r="AP3429" s="15">
        <f t="shared" si="516"/>
        <v>0</v>
      </c>
      <c r="AQ3429" s="16">
        <f t="shared" si="517"/>
        <v>0</v>
      </c>
    </row>
    <row r="3430" spans="35:43" x14ac:dyDescent="0.25">
      <c r="AI3430" s="16">
        <v>6782738</v>
      </c>
      <c r="AJ3430" s="16" t="s">
        <v>7392</v>
      </c>
      <c r="AK3430" s="16" t="s">
        <v>6207</v>
      </c>
      <c r="AL3430" s="16" t="s">
        <v>3353</v>
      </c>
      <c r="AM3430" s="16" t="s">
        <v>7143</v>
      </c>
      <c r="AN3430">
        <v>214</v>
      </c>
      <c r="AO3430">
        <f>VLOOKUP(TRIM(AL3430),'Parcela Dedutivel'!$A$1:$B$65536,2,FALSE)</f>
        <v>8.5626319999999992E-2</v>
      </c>
      <c r="AP3430" s="15">
        <f t="shared" si="516"/>
        <v>8.5626319999999992E-2</v>
      </c>
      <c r="AQ3430" s="16">
        <f t="shared" si="517"/>
        <v>18.32403248</v>
      </c>
    </row>
    <row r="3431" spans="35:43" x14ac:dyDescent="0.25">
      <c r="AI3431" s="16">
        <v>6782738</v>
      </c>
      <c r="AJ3431" s="16" t="s">
        <v>7392</v>
      </c>
      <c r="AK3431" s="16" t="s">
        <v>6208</v>
      </c>
      <c r="AL3431" s="16" t="s">
        <v>3334</v>
      </c>
      <c r="AM3431" s="16" t="s">
        <v>7143</v>
      </c>
      <c r="AN3431">
        <v>60</v>
      </c>
      <c r="AO3431">
        <f>VLOOKUP(TRIM(AL3431),'Parcela Dedutivel'!$A$1:$B$65536,2,FALSE)</f>
        <v>0</v>
      </c>
      <c r="AP3431" s="15">
        <f t="shared" si="516"/>
        <v>0</v>
      </c>
      <c r="AQ3431" s="16">
        <f t="shared" si="517"/>
        <v>0</v>
      </c>
    </row>
    <row r="3432" spans="35:43" x14ac:dyDescent="0.25">
      <c r="AI3432" s="16">
        <v>6782674</v>
      </c>
      <c r="AJ3432" s="16" t="s">
        <v>7548</v>
      </c>
      <c r="AK3432" s="16" t="s">
        <v>6359</v>
      </c>
      <c r="AL3432" s="16" t="s">
        <v>6360</v>
      </c>
      <c r="AM3432" s="16" t="s">
        <v>7193</v>
      </c>
      <c r="AN3432">
        <v>1</v>
      </c>
      <c r="AO3432" t="e">
        <f>VLOOKUP(TRIM(AL3432),'Parcela Dedutivel'!$A$1:$B$65536,2,FALSE)</f>
        <v>#N/A</v>
      </c>
      <c r="AP3432" s="15">
        <f t="shared" si="516"/>
        <v>0</v>
      </c>
      <c r="AQ3432" s="16">
        <f t="shared" si="517"/>
        <v>0</v>
      </c>
    </row>
    <row r="3433" spans="35:43" x14ac:dyDescent="0.25">
      <c r="AI3433" s="16">
        <v>6782738</v>
      </c>
      <c r="AJ3433" s="16" t="s">
        <v>7392</v>
      </c>
      <c r="AK3433" s="16" t="s">
        <v>6209</v>
      </c>
      <c r="AL3433" s="16" t="s">
        <v>3328</v>
      </c>
      <c r="AM3433" s="16" t="s">
        <v>7143</v>
      </c>
      <c r="AN3433">
        <v>37</v>
      </c>
      <c r="AO3433">
        <f>VLOOKUP(TRIM(AL3433),'Parcela Dedutivel'!$A$1:$B$65536,2,FALSE)</f>
        <v>0</v>
      </c>
      <c r="AP3433" s="15">
        <f t="shared" si="516"/>
        <v>0</v>
      </c>
      <c r="AQ3433" s="16">
        <f t="shared" si="517"/>
        <v>0</v>
      </c>
    </row>
    <row r="3434" spans="35:43" x14ac:dyDescent="0.25">
      <c r="AI3434" s="16">
        <v>6782738</v>
      </c>
      <c r="AJ3434" s="16" t="s">
        <v>7392</v>
      </c>
      <c r="AK3434" s="16" t="s">
        <v>6210</v>
      </c>
      <c r="AL3434" s="16" t="s">
        <v>3345</v>
      </c>
      <c r="AM3434" s="16" t="s">
        <v>7143</v>
      </c>
      <c r="AN3434">
        <v>51</v>
      </c>
      <c r="AO3434">
        <f>VLOOKUP(TRIM(AL3434),'Parcela Dedutivel'!$A$1:$B$65536,2,FALSE)</f>
        <v>0</v>
      </c>
      <c r="AP3434" s="15">
        <f t="shared" si="516"/>
        <v>0</v>
      </c>
      <c r="AQ3434" s="16">
        <f t="shared" si="517"/>
        <v>0</v>
      </c>
    </row>
    <row r="3435" spans="35:43" x14ac:dyDescent="0.25">
      <c r="AI3435" s="16">
        <v>1000</v>
      </c>
      <c r="AJ3435" s="16" t="s">
        <v>7191</v>
      </c>
      <c r="AK3435" s="16" t="s">
        <v>2333</v>
      </c>
      <c r="AL3435" s="16" t="s">
        <v>1519</v>
      </c>
      <c r="AM3435" s="16" t="s">
        <v>7193</v>
      </c>
      <c r="AN3435">
        <v>16</v>
      </c>
      <c r="AO3435" t="e">
        <f>VLOOKUP(TRIM(AL3435),'Parcela Dedutivel'!$A$1:$B$65536,2,FALSE)</f>
        <v>#N/A</v>
      </c>
      <c r="AP3435" s="15">
        <f t="shared" si="516"/>
        <v>0</v>
      </c>
      <c r="AQ3435" s="16">
        <f t="shared" si="517"/>
        <v>0</v>
      </c>
    </row>
    <row r="3436" spans="35:43" x14ac:dyDescent="0.25">
      <c r="AI3436" s="16">
        <v>6782674</v>
      </c>
      <c r="AJ3436" s="16" t="s">
        <v>7548</v>
      </c>
      <c r="AK3436" s="16" t="s">
        <v>6359</v>
      </c>
      <c r="AL3436" s="16" t="s">
        <v>2823</v>
      </c>
      <c r="AM3436" s="16" t="s">
        <v>7193</v>
      </c>
      <c r="AN3436">
        <v>2</v>
      </c>
      <c r="AO3436" t="e">
        <f>VLOOKUP(TRIM(AL3436),'Parcela Dedutivel'!$A$1:$B$65536,2,FALSE)</f>
        <v>#N/A</v>
      </c>
      <c r="AP3436" s="15">
        <f t="shared" si="516"/>
        <v>0</v>
      </c>
      <c r="AQ3436" s="16">
        <f t="shared" si="517"/>
        <v>0</v>
      </c>
    </row>
    <row r="3437" spans="35:43" x14ac:dyDescent="0.25">
      <c r="AI3437" s="16">
        <v>1000</v>
      </c>
      <c r="AJ3437" s="16" t="s">
        <v>7191</v>
      </c>
      <c r="AK3437" s="16" t="s">
        <v>2333</v>
      </c>
      <c r="AL3437" s="16" t="s">
        <v>1515</v>
      </c>
      <c r="AM3437" s="16" t="s">
        <v>7193</v>
      </c>
      <c r="AN3437">
        <v>14</v>
      </c>
      <c r="AO3437" t="e">
        <f>VLOOKUP(TRIM(AL3437),'Parcela Dedutivel'!$A$1:$B$65536,2,FALSE)</f>
        <v>#N/A</v>
      </c>
      <c r="AP3437" s="15">
        <f t="shared" si="516"/>
        <v>0</v>
      </c>
      <c r="AQ3437" s="16">
        <f t="shared" si="517"/>
        <v>0</v>
      </c>
    </row>
    <row r="3438" spans="35:43" x14ac:dyDescent="0.25">
      <c r="AI3438" s="16">
        <v>6783935</v>
      </c>
      <c r="AJ3438" s="16" t="s">
        <v>7473</v>
      </c>
      <c r="AK3438" s="16" t="s">
        <v>6362</v>
      </c>
      <c r="AL3438" s="16" t="s">
        <v>2217</v>
      </c>
      <c r="AM3438" s="16" t="s">
        <v>7193</v>
      </c>
      <c r="AN3438">
        <v>1</v>
      </c>
      <c r="AO3438" t="e">
        <f>VLOOKUP(TRIM(AL3438),'Parcela Dedutivel'!$A$1:$B$65536,2,FALSE)</f>
        <v>#N/A</v>
      </c>
      <c r="AP3438" s="15">
        <f t="shared" si="516"/>
        <v>0</v>
      </c>
      <c r="AQ3438" s="16">
        <f t="shared" si="517"/>
        <v>0</v>
      </c>
    </row>
    <row r="3439" spans="35:43" x14ac:dyDescent="0.25">
      <c r="AI3439" s="16">
        <v>7823302</v>
      </c>
      <c r="AJ3439" s="16" t="s">
        <v>7846</v>
      </c>
      <c r="AK3439" s="16" t="s">
        <v>6363</v>
      </c>
      <c r="AL3439" s="16" t="s">
        <v>6367</v>
      </c>
      <c r="AM3439" s="16" t="s">
        <v>7193</v>
      </c>
      <c r="AN3439">
        <v>1</v>
      </c>
      <c r="AO3439" t="e">
        <f>VLOOKUP(TRIM(AL3439),'Parcela Dedutivel'!$A$1:$B$65536,2,FALSE)</f>
        <v>#N/A</v>
      </c>
      <c r="AP3439" s="15">
        <f t="shared" si="516"/>
        <v>0</v>
      </c>
      <c r="AQ3439" s="16">
        <f t="shared" si="517"/>
        <v>0</v>
      </c>
    </row>
    <row r="3440" spans="35:43" x14ac:dyDescent="0.25">
      <c r="AI3440" s="16">
        <v>1000</v>
      </c>
      <c r="AJ3440" s="16" t="s">
        <v>7191</v>
      </c>
      <c r="AK3440" s="16" t="s">
        <v>2333</v>
      </c>
      <c r="AL3440" s="16" t="s">
        <v>1517</v>
      </c>
      <c r="AM3440" s="16" t="s">
        <v>7193</v>
      </c>
      <c r="AN3440">
        <v>44</v>
      </c>
      <c r="AO3440" t="e">
        <f>VLOOKUP(TRIM(AL3440),'Parcela Dedutivel'!$A$1:$B$65536,2,FALSE)</f>
        <v>#N/A</v>
      </c>
      <c r="AP3440" s="15">
        <f t="shared" si="516"/>
        <v>0</v>
      </c>
      <c r="AQ3440" s="16">
        <f t="shared" si="517"/>
        <v>0</v>
      </c>
    </row>
    <row r="3441" spans="35:43" x14ac:dyDescent="0.25">
      <c r="AI3441" s="16">
        <v>7823302</v>
      </c>
      <c r="AJ3441" s="16" t="s">
        <v>7846</v>
      </c>
      <c r="AK3441" s="16" t="s">
        <v>6363</v>
      </c>
      <c r="AL3441" s="16" t="s">
        <v>6365</v>
      </c>
      <c r="AM3441" s="16" t="s">
        <v>7193</v>
      </c>
      <c r="AN3441">
        <v>1</v>
      </c>
      <c r="AO3441" t="e">
        <f>VLOOKUP(TRIM(AL3441),'Parcela Dedutivel'!$A$1:$B$65536,2,FALSE)</f>
        <v>#N/A</v>
      </c>
      <c r="AP3441" s="15">
        <f t="shared" si="516"/>
        <v>0</v>
      </c>
      <c r="AQ3441" s="16">
        <f t="shared" si="517"/>
        <v>0</v>
      </c>
    </row>
    <row r="3442" spans="35:43" x14ac:dyDescent="0.25">
      <c r="AI3442" s="16">
        <v>1000</v>
      </c>
      <c r="AJ3442" s="16" t="s">
        <v>7191</v>
      </c>
      <c r="AK3442" s="16" t="s">
        <v>2333</v>
      </c>
      <c r="AL3442" s="16" t="s">
        <v>71</v>
      </c>
      <c r="AM3442" s="16" t="s">
        <v>7193</v>
      </c>
      <c r="AN3442">
        <v>7</v>
      </c>
      <c r="AO3442" t="e">
        <f>VLOOKUP(TRIM(AL3442),'Parcela Dedutivel'!$A$1:$B$65536,2,FALSE)</f>
        <v>#N/A</v>
      </c>
      <c r="AP3442" s="15">
        <f t="shared" si="516"/>
        <v>0</v>
      </c>
      <c r="AQ3442" s="16">
        <f t="shared" si="517"/>
        <v>0</v>
      </c>
    </row>
    <row r="3443" spans="35:43" x14ac:dyDescent="0.25">
      <c r="AI3443" s="16">
        <v>7451037</v>
      </c>
      <c r="AJ3443" s="16" t="s">
        <v>7191</v>
      </c>
      <c r="AK3443" s="16" t="s">
        <v>6369</v>
      </c>
      <c r="AL3443" s="16" t="s">
        <v>6370</v>
      </c>
      <c r="AM3443" s="16" t="s">
        <v>7143</v>
      </c>
      <c r="AN3443">
        <v>1000</v>
      </c>
      <c r="AO3443">
        <f>VLOOKUP(TRIM(AL3443),'Parcela Dedutivel'!$A$1:$B$65536,2,FALSE)</f>
        <v>0</v>
      </c>
      <c r="AP3443" s="15">
        <f t="shared" si="516"/>
        <v>0</v>
      </c>
      <c r="AQ3443" s="16">
        <f t="shared" si="517"/>
        <v>0</v>
      </c>
    </row>
    <row r="3444" spans="35:43" x14ac:dyDescent="0.25">
      <c r="AI3444" s="16">
        <v>6792223</v>
      </c>
      <c r="AJ3444" s="16" t="s">
        <v>7508</v>
      </c>
      <c r="AK3444" s="16" t="s">
        <v>6371</v>
      </c>
      <c r="AL3444" s="16" t="s">
        <v>3502</v>
      </c>
      <c r="AM3444" s="16" t="s">
        <v>7143</v>
      </c>
      <c r="AN3444">
        <v>27000</v>
      </c>
      <c r="AO3444">
        <f>VLOOKUP(TRIM(AL3444),'Parcela Dedutivel'!$A$1:$B$65536,2,FALSE)</f>
        <v>0</v>
      </c>
      <c r="AP3444" s="15">
        <f t="shared" si="516"/>
        <v>0</v>
      </c>
      <c r="AQ3444" s="16">
        <f t="shared" si="517"/>
        <v>0</v>
      </c>
    </row>
    <row r="3445" spans="35:43" x14ac:dyDescent="0.25">
      <c r="AI3445" s="16">
        <v>1000</v>
      </c>
      <c r="AJ3445" s="16" t="s">
        <v>7191</v>
      </c>
      <c r="AK3445" s="16" t="s">
        <v>2333</v>
      </c>
      <c r="AL3445" s="16" t="s">
        <v>83</v>
      </c>
      <c r="AM3445" s="16" t="s">
        <v>7193</v>
      </c>
      <c r="AN3445">
        <v>57</v>
      </c>
      <c r="AO3445" t="e">
        <f>VLOOKUP(TRIM(AL3445),'Parcela Dedutivel'!$A$1:$B$65536,2,FALSE)</f>
        <v>#N/A</v>
      </c>
      <c r="AP3445" s="15">
        <f t="shared" si="516"/>
        <v>0</v>
      </c>
      <c r="AQ3445" s="16">
        <f t="shared" si="517"/>
        <v>0</v>
      </c>
    </row>
    <row r="3446" spans="35:43" x14ac:dyDescent="0.25">
      <c r="AI3446" s="16">
        <v>6784011</v>
      </c>
      <c r="AJ3446" s="16" t="s">
        <v>7509</v>
      </c>
      <c r="AK3446" s="16" t="s">
        <v>6372</v>
      </c>
      <c r="AL3446" s="16" t="s">
        <v>2414</v>
      </c>
      <c r="AM3446" s="16" t="s">
        <v>7143</v>
      </c>
      <c r="AN3446">
        <v>30000</v>
      </c>
      <c r="AO3446">
        <f>VLOOKUP(TRIM(AL3446),'Parcela Dedutivel'!$A$1:$B$65536,2,FALSE)</f>
        <v>0</v>
      </c>
      <c r="AP3446" s="15">
        <f t="shared" si="516"/>
        <v>0</v>
      </c>
      <c r="AQ3446" s="16">
        <f t="shared" si="517"/>
        <v>0</v>
      </c>
    </row>
    <row r="3447" spans="35:43" x14ac:dyDescent="0.25">
      <c r="AI3447" s="16">
        <v>1000</v>
      </c>
      <c r="AJ3447" s="16" t="s">
        <v>7191</v>
      </c>
      <c r="AK3447" s="16" t="s">
        <v>2333</v>
      </c>
      <c r="AL3447" s="16" t="s">
        <v>79</v>
      </c>
      <c r="AM3447" s="16" t="s">
        <v>7193</v>
      </c>
      <c r="AN3447">
        <v>44</v>
      </c>
      <c r="AO3447" t="e">
        <f>VLOOKUP(TRIM(AL3447),'Parcela Dedutivel'!$A$1:$B$65536,2,FALSE)</f>
        <v>#N/A</v>
      </c>
      <c r="AP3447" s="15">
        <f t="shared" si="516"/>
        <v>0</v>
      </c>
      <c r="AQ3447" s="16">
        <f t="shared" si="517"/>
        <v>0</v>
      </c>
    </row>
    <row r="3448" spans="35:43" x14ac:dyDescent="0.25">
      <c r="AI3448" s="16">
        <v>6789624</v>
      </c>
      <c r="AJ3448" s="16" t="s">
        <v>7441</v>
      </c>
      <c r="AK3448" s="16" t="s">
        <v>6373</v>
      </c>
      <c r="AL3448" s="16" t="s">
        <v>3443</v>
      </c>
      <c r="AM3448" s="16" t="s">
        <v>7143</v>
      </c>
      <c r="AN3448">
        <v>15</v>
      </c>
      <c r="AO3448">
        <f>VLOOKUP(TRIM(AL3448),'Parcela Dedutivel'!$A$1:$B$65536,2,FALSE)</f>
        <v>0</v>
      </c>
      <c r="AP3448" s="15">
        <f t="shared" si="516"/>
        <v>0</v>
      </c>
      <c r="AQ3448" s="16">
        <f t="shared" si="517"/>
        <v>0</v>
      </c>
    </row>
    <row r="3449" spans="35:43" x14ac:dyDescent="0.25">
      <c r="AI3449" s="16">
        <v>6789624</v>
      </c>
      <c r="AJ3449" s="16" t="s">
        <v>7441</v>
      </c>
      <c r="AK3449" s="16" t="s">
        <v>6373</v>
      </c>
      <c r="AL3449" s="16" t="s">
        <v>3443</v>
      </c>
      <c r="AM3449" s="16" t="s">
        <v>7143</v>
      </c>
      <c r="AN3449">
        <v>5</v>
      </c>
      <c r="AO3449">
        <f>VLOOKUP(TRIM(AL3449),'Parcela Dedutivel'!$A$1:$B$65536,2,FALSE)</f>
        <v>0</v>
      </c>
      <c r="AP3449" s="15">
        <f t="shared" si="516"/>
        <v>0</v>
      </c>
      <c r="AQ3449" s="16">
        <f t="shared" si="517"/>
        <v>0</v>
      </c>
    </row>
    <row r="3450" spans="35:43" x14ac:dyDescent="0.25">
      <c r="AI3450" s="16">
        <v>6789624</v>
      </c>
      <c r="AJ3450" s="16" t="s">
        <v>7441</v>
      </c>
      <c r="AK3450" s="16" t="s">
        <v>6373</v>
      </c>
      <c r="AL3450" s="16" t="s">
        <v>3417</v>
      </c>
      <c r="AM3450" s="16" t="s">
        <v>7143</v>
      </c>
      <c r="AN3450">
        <v>0.3</v>
      </c>
      <c r="AO3450">
        <f>VLOOKUP(TRIM(AL3450),'Parcela Dedutivel'!$A$1:$B$65536,2,FALSE)</f>
        <v>0</v>
      </c>
      <c r="AP3450" s="15">
        <f t="shared" si="516"/>
        <v>0</v>
      </c>
      <c r="AQ3450" s="16">
        <f t="shared" si="517"/>
        <v>0</v>
      </c>
    </row>
    <row r="3451" spans="35:43" x14ac:dyDescent="0.25">
      <c r="AI3451" s="16">
        <v>6818572</v>
      </c>
      <c r="AJ3451" s="16" t="s">
        <v>7847</v>
      </c>
      <c r="AK3451" s="16" t="s">
        <v>6374</v>
      </c>
      <c r="AL3451" s="16" t="s">
        <v>6376</v>
      </c>
      <c r="AM3451" s="16" t="s">
        <v>7143</v>
      </c>
      <c r="AN3451">
        <v>200</v>
      </c>
      <c r="AO3451">
        <f>VLOOKUP(TRIM(AL3451),'Parcela Dedutivel'!$A$1:$B$65536,2,FALSE)</f>
        <v>0</v>
      </c>
      <c r="AP3451" s="15">
        <f t="shared" si="516"/>
        <v>0</v>
      </c>
      <c r="AQ3451" s="16">
        <f t="shared" si="517"/>
        <v>0</v>
      </c>
    </row>
    <row r="3452" spans="35:43" x14ac:dyDescent="0.25">
      <c r="AI3452" s="16">
        <v>7633910</v>
      </c>
      <c r="AJ3452" s="16" t="s">
        <v>7506</v>
      </c>
      <c r="AK3452" s="16" t="s">
        <v>6378</v>
      </c>
      <c r="AL3452" s="16" t="s">
        <v>2307</v>
      </c>
      <c r="AM3452" s="16" t="s">
        <v>7193</v>
      </c>
      <c r="AN3452">
        <v>2</v>
      </c>
      <c r="AO3452" t="e">
        <f>VLOOKUP(TRIM(AL3452),'Parcela Dedutivel'!$A$1:$B$65536,2,FALSE)</f>
        <v>#N/A</v>
      </c>
      <c r="AP3452" s="15">
        <f t="shared" si="516"/>
        <v>0</v>
      </c>
      <c r="AQ3452" s="16">
        <f t="shared" si="517"/>
        <v>0</v>
      </c>
    </row>
    <row r="3453" spans="35:43" x14ac:dyDescent="0.25">
      <c r="AI3453" s="16">
        <v>1000</v>
      </c>
      <c r="AJ3453" s="16" t="s">
        <v>7191</v>
      </c>
      <c r="AK3453" s="16" t="s">
        <v>2333</v>
      </c>
      <c r="AL3453" s="16" t="s">
        <v>1513</v>
      </c>
      <c r="AM3453" s="16" t="s">
        <v>7193</v>
      </c>
      <c r="AN3453">
        <v>2</v>
      </c>
      <c r="AO3453" t="e">
        <f>VLOOKUP(TRIM(AL3453),'Parcela Dedutivel'!$A$1:$B$65536,2,FALSE)</f>
        <v>#N/A</v>
      </c>
      <c r="AP3453" s="15">
        <f t="shared" si="516"/>
        <v>0</v>
      </c>
      <c r="AQ3453" s="16">
        <f t="shared" si="517"/>
        <v>0</v>
      </c>
    </row>
    <row r="3454" spans="35:43" x14ac:dyDescent="0.25">
      <c r="AI3454" s="16">
        <v>6788318</v>
      </c>
      <c r="AJ3454" s="16" t="s">
        <v>7680</v>
      </c>
      <c r="AK3454" s="16" t="s">
        <v>2552</v>
      </c>
      <c r="AL3454" s="16" t="s">
        <v>1254</v>
      </c>
      <c r="AM3454" s="16" t="s">
        <v>7193</v>
      </c>
      <c r="AN3454">
        <v>4</v>
      </c>
      <c r="AO3454" t="e">
        <f>VLOOKUP(TRIM(AL3454),'Parcela Dedutivel'!$A$1:$B$65536,2,FALSE)</f>
        <v>#N/A</v>
      </c>
      <c r="AP3454" s="15">
        <f t="shared" si="516"/>
        <v>0</v>
      </c>
      <c r="AQ3454" s="16">
        <f t="shared" si="517"/>
        <v>0</v>
      </c>
    </row>
    <row r="3455" spans="35:43" x14ac:dyDescent="0.25">
      <c r="AI3455" s="16">
        <v>1900</v>
      </c>
      <c r="AJ3455" s="16" t="s">
        <v>7191</v>
      </c>
      <c r="AK3455" s="16" t="s">
        <v>2334</v>
      </c>
      <c r="AL3455" s="16" t="s">
        <v>1201</v>
      </c>
      <c r="AM3455" s="16" t="s">
        <v>7193</v>
      </c>
      <c r="AN3455">
        <v>1</v>
      </c>
      <c r="AO3455" t="e">
        <f>VLOOKUP(TRIM(AL3455),'Parcela Dedutivel'!$A$1:$B$65536,2,FALSE)</f>
        <v>#N/A</v>
      </c>
      <c r="AP3455" s="15">
        <f t="shared" si="516"/>
        <v>0</v>
      </c>
      <c r="AQ3455" s="16">
        <f t="shared" si="517"/>
        <v>0</v>
      </c>
    </row>
    <row r="3456" spans="35:43" x14ac:dyDescent="0.25">
      <c r="AI3456" s="16">
        <v>6795935</v>
      </c>
      <c r="AJ3456" s="16" t="s">
        <v>7799</v>
      </c>
      <c r="AK3456" s="16" t="s">
        <v>6379</v>
      </c>
      <c r="AL3456" s="16" t="s">
        <v>2311</v>
      </c>
      <c r="AM3456" s="16" t="s">
        <v>7193</v>
      </c>
      <c r="AN3456">
        <v>1</v>
      </c>
      <c r="AO3456" t="e">
        <f>VLOOKUP(TRIM(AL3456),'Parcela Dedutivel'!$A$1:$B$65536,2,FALSE)</f>
        <v>#N/A</v>
      </c>
      <c r="AP3456" s="15">
        <f t="shared" si="516"/>
        <v>0</v>
      </c>
      <c r="AQ3456" s="16">
        <f t="shared" si="517"/>
        <v>0</v>
      </c>
    </row>
    <row r="3457" spans="35:43" x14ac:dyDescent="0.25">
      <c r="AI3457" s="16">
        <v>7767827</v>
      </c>
      <c r="AJ3457" s="16" t="s">
        <v>7848</v>
      </c>
      <c r="AK3457" s="16" t="s">
        <v>6380</v>
      </c>
      <c r="AL3457" s="16" t="s">
        <v>2311</v>
      </c>
      <c r="AM3457" s="16" t="s">
        <v>7193</v>
      </c>
      <c r="AN3457">
        <v>11</v>
      </c>
      <c r="AO3457" t="e">
        <f>VLOOKUP(TRIM(AL3457),'Parcela Dedutivel'!$A$1:$B$65536,2,FALSE)</f>
        <v>#N/A</v>
      </c>
      <c r="AP3457" s="15">
        <f t="shared" si="516"/>
        <v>0</v>
      </c>
      <c r="AQ3457" s="16">
        <f t="shared" si="517"/>
        <v>0</v>
      </c>
    </row>
    <row r="3458" spans="35:43" x14ac:dyDescent="0.25">
      <c r="AI3458" s="16">
        <v>1900</v>
      </c>
      <c r="AJ3458" s="16" t="s">
        <v>7191</v>
      </c>
      <c r="AK3458" s="16" t="s">
        <v>2334</v>
      </c>
      <c r="AL3458" s="16" t="s">
        <v>1540</v>
      </c>
      <c r="AM3458" s="16" t="s">
        <v>7193</v>
      </c>
      <c r="AN3458">
        <v>1</v>
      </c>
      <c r="AO3458" t="e">
        <f>VLOOKUP(TRIM(AL3458),'Parcela Dedutivel'!$A$1:$B$65536,2,FALSE)</f>
        <v>#N/A</v>
      </c>
      <c r="AP3458" s="15">
        <f t="shared" si="516"/>
        <v>0</v>
      </c>
      <c r="AQ3458" s="16">
        <f t="shared" si="517"/>
        <v>0</v>
      </c>
    </row>
    <row r="3459" spans="35:43" x14ac:dyDescent="0.25">
      <c r="AI3459" s="16">
        <v>6783616</v>
      </c>
      <c r="AJ3459" s="16" t="s">
        <v>7467</v>
      </c>
      <c r="AK3459" s="16" t="s">
        <v>6382</v>
      </c>
      <c r="AL3459" s="16" t="s">
        <v>2261</v>
      </c>
      <c r="AM3459" s="16" t="s">
        <v>7193</v>
      </c>
      <c r="AN3459">
        <v>1</v>
      </c>
      <c r="AO3459" t="e">
        <f>VLOOKUP(TRIM(AL3459),'Parcela Dedutivel'!$A$1:$B$65536,2,FALSE)</f>
        <v>#N/A</v>
      </c>
      <c r="AP3459" s="15">
        <f t="shared" ref="AP3459:AP3522" si="518">IF(ISNA(AO3459),0,AO3459)</f>
        <v>0</v>
      </c>
      <c r="AQ3459" s="16">
        <f t="shared" ref="AQ3459:AQ3522" si="519">AP3459*AN3459</f>
        <v>0</v>
      </c>
    </row>
    <row r="3460" spans="35:43" x14ac:dyDescent="0.25">
      <c r="AI3460" s="16">
        <v>1900</v>
      </c>
      <c r="AJ3460" s="16" t="s">
        <v>7191</v>
      </c>
      <c r="AK3460" s="16" t="s">
        <v>2334</v>
      </c>
      <c r="AL3460" s="16" t="s">
        <v>1538</v>
      </c>
      <c r="AM3460" s="16" t="s">
        <v>7193</v>
      </c>
      <c r="AN3460">
        <v>6</v>
      </c>
      <c r="AO3460" t="e">
        <f>VLOOKUP(TRIM(AL3460),'Parcela Dedutivel'!$A$1:$B$65536,2,FALSE)</f>
        <v>#N/A</v>
      </c>
      <c r="AP3460" s="15">
        <f t="shared" si="518"/>
        <v>0</v>
      </c>
      <c r="AQ3460" s="16">
        <f t="shared" si="519"/>
        <v>0</v>
      </c>
    </row>
    <row r="3461" spans="35:43" x14ac:dyDescent="0.25">
      <c r="AI3461" s="16">
        <v>1900</v>
      </c>
      <c r="AJ3461" s="16" t="s">
        <v>7191</v>
      </c>
      <c r="AK3461" s="16" t="s">
        <v>2334</v>
      </c>
      <c r="AL3461" s="16" t="s">
        <v>1536</v>
      </c>
      <c r="AM3461" s="16" t="s">
        <v>7193</v>
      </c>
      <c r="AN3461">
        <v>6</v>
      </c>
      <c r="AO3461" t="e">
        <f>VLOOKUP(TRIM(AL3461),'Parcela Dedutivel'!$A$1:$B$65536,2,FALSE)</f>
        <v>#N/A</v>
      </c>
      <c r="AP3461" s="15">
        <f t="shared" si="518"/>
        <v>0</v>
      </c>
      <c r="AQ3461" s="16">
        <f t="shared" si="519"/>
        <v>0</v>
      </c>
    </row>
    <row r="3462" spans="35:43" x14ac:dyDescent="0.25">
      <c r="AI3462" s="16">
        <v>6794796</v>
      </c>
      <c r="AJ3462" s="16" t="s">
        <v>7430</v>
      </c>
      <c r="AK3462" s="16" t="s">
        <v>6383</v>
      </c>
      <c r="AL3462" s="16" t="s">
        <v>3064</v>
      </c>
      <c r="AM3462" s="16" t="s">
        <v>7143</v>
      </c>
      <c r="AN3462">
        <v>10</v>
      </c>
      <c r="AO3462">
        <f>VLOOKUP(TRIM(AL3462),'Parcela Dedutivel'!$A$1:$B$65536,2,FALSE)</f>
        <v>0</v>
      </c>
      <c r="AP3462" s="15">
        <f t="shared" si="518"/>
        <v>0</v>
      </c>
      <c r="AQ3462" s="16">
        <f t="shared" si="519"/>
        <v>0</v>
      </c>
    </row>
    <row r="3463" spans="35:43" x14ac:dyDescent="0.25">
      <c r="AI3463" s="16">
        <v>1900</v>
      </c>
      <c r="AJ3463" s="16" t="s">
        <v>7191</v>
      </c>
      <c r="AK3463" s="16" t="s">
        <v>2334</v>
      </c>
      <c r="AL3463" s="16" t="s">
        <v>1536</v>
      </c>
      <c r="AM3463" s="16" t="s">
        <v>7193</v>
      </c>
      <c r="AN3463">
        <v>2</v>
      </c>
      <c r="AO3463" t="e">
        <f>VLOOKUP(TRIM(AL3463),'Parcela Dedutivel'!$A$1:$B$65536,2,FALSE)</f>
        <v>#N/A</v>
      </c>
      <c r="AP3463" s="15">
        <f t="shared" si="518"/>
        <v>0</v>
      </c>
      <c r="AQ3463" s="16">
        <f t="shared" si="519"/>
        <v>0</v>
      </c>
    </row>
    <row r="3464" spans="35:43" x14ac:dyDescent="0.25">
      <c r="AI3464" s="16">
        <v>6794796</v>
      </c>
      <c r="AJ3464" s="16" t="s">
        <v>7430</v>
      </c>
      <c r="AK3464" s="16" t="s">
        <v>6383</v>
      </c>
      <c r="AL3464" s="16" t="s">
        <v>3060</v>
      </c>
      <c r="AM3464" s="16" t="s">
        <v>7143</v>
      </c>
      <c r="AN3464">
        <v>10</v>
      </c>
      <c r="AO3464">
        <f>VLOOKUP(TRIM(AL3464),'Parcela Dedutivel'!$A$1:$B$65536,2,FALSE)</f>
        <v>0</v>
      </c>
      <c r="AP3464" s="15">
        <f t="shared" si="518"/>
        <v>0</v>
      </c>
      <c r="AQ3464" s="16">
        <f t="shared" si="519"/>
        <v>0</v>
      </c>
    </row>
    <row r="3465" spans="35:43" x14ac:dyDescent="0.25">
      <c r="AI3465" s="16">
        <v>1900</v>
      </c>
      <c r="AJ3465" s="16" t="s">
        <v>7191</v>
      </c>
      <c r="AK3465" s="16" t="s">
        <v>2334</v>
      </c>
      <c r="AL3465" s="16" t="s">
        <v>1534</v>
      </c>
      <c r="AM3465" s="16" t="s">
        <v>7193</v>
      </c>
      <c r="AN3465">
        <v>20</v>
      </c>
      <c r="AO3465" t="e">
        <f>VLOOKUP(TRIM(AL3465),'Parcela Dedutivel'!$A$1:$B$65536,2,FALSE)</f>
        <v>#N/A</v>
      </c>
      <c r="AP3465" s="15">
        <f t="shared" si="518"/>
        <v>0</v>
      </c>
      <c r="AQ3465" s="16">
        <f t="shared" si="519"/>
        <v>0</v>
      </c>
    </row>
    <row r="3466" spans="35:43" x14ac:dyDescent="0.25">
      <c r="AI3466" s="16">
        <v>6790179</v>
      </c>
      <c r="AJ3466" s="16" t="s">
        <v>7397</v>
      </c>
      <c r="AK3466" s="16" t="s">
        <v>6384</v>
      </c>
      <c r="AL3466" s="16" t="s">
        <v>3645</v>
      </c>
      <c r="AM3466" s="16" t="s">
        <v>7143</v>
      </c>
      <c r="AN3466">
        <v>1302</v>
      </c>
      <c r="AO3466">
        <f>VLOOKUP(TRIM(AL3466),'Parcela Dedutivel'!$A$1:$B$65536,2,FALSE)</f>
        <v>0</v>
      </c>
      <c r="AP3466" s="15">
        <f t="shared" si="518"/>
        <v>0</v>
      </c>
      <c r="AQ3466" s="16">
        <f t="shared" si="519"/>
        <v>0</v>
      </c>
    </row>
    <row r="3467" spans="35:43" x14ac:dyDescent="0.25">
      <c r="AI3467" s="16">
        <v>6790179</v>
      </c>
      <c r="AJ3467" s="16" t="s">
        <v>7397</v>
      </c>
      <c r="AK3467" s="16" t="s">
        <v>6385</v>
      </c>
      <c r="AL3467" s="16" t="s">
        <v>3645</v>
      </c>
      <c r="AM3467" s="16" t="s">
        <v>7143</v>
      </c>
      <c r="AN3467">
        <v>200</v>
      </c>
      <c r="AO3467">
        <f>VLOOKUP(TRIM(AL3467),'Parcela Dedutivel'!$A$1:$B$65536,2,FALSE)</f>
        <v>0</v>
      </c>
      <c r="AP3467" s="15">
        <f t="shared" si="518"/>
        <v>0</v>
      </c>
      <c r="AQ3467" s="16">
        <f t="shared" si="519"/>
        <v>0</v>
      </c>
    </row>
    <row r="3468" spans="35:43" x14ac:dyDescent="0.25">
      <c r="AI3468" s="16">
        <v>1900</v>
      </c>
      <c r="AJ3468" s="16" t="s">
        <v>7191</v>
      </c>
      <c r="AK3468" s="16" t="s">
        <v>2334</v>
      </c>
      <c r="AL3468" s="16" t="s">
        <v>1532</v>
      </c>
      <c r="AM3468" s="16" t="s">
        <v>7193</v>
      </c>
      <c r="AN3468">
        <v>7</v>
      </c>
      <c r="AO3468" t="e">
        <f>VLOOKUP(TRIM(AL3468),'Parcela Dedutivel'!$A$1:$B$65536,2,FALSE)</f>
        <v>#N/A</v>
      </c>
      <c r="AP3468" s="15">
        <f t="shared" si="518"/>
        <v>0</v>
      </c>
      <c r="AQ3468" s="16">
        <f t="shared" si="519"/>
        <v>0</v>
      </c>
    </row>
    <row r="3469" spans="35:43" x14ac:dyDescent="0.25">
      <c r="AI3469" s="16">
        <v>6783935</v>
      </c>
      <c r="AJ3469" s="16" t="s">
        <v>7473</v>
      </c>
      <c r="AK3469" s="16" t="s">
        <v>6386</v>
      </c>
      <c r="AL3469" s="16" t="s">
        <v>6388</v>
      </c>
      <c r="AM3469" s="16" t="s">
        <v>7193</v>
      </c>
      <c r="AN3469">
        <v>2</v>
      </c>
      <c r="AO3469" t="e">
        <f>VLOOKUP(TRIM(AL3469),'Parcela Dedutivel'!$A$1:$B$65536,2,FALSE)</f>
        <v>#N/A</v>
      </c>
      <c r="AP3469" s="15">
        <f t="shared" si="518"/>
        <v>0</v>
      </c>
      <c r="AQ3469" s="16">
        <f t="shared" si="519"/>
        <v>0</v>
      </c>
    </row>
    <row r="3470" spans="35:43" x14ac:dyDescent="0.25">
      <c r="AI3470" s="16">
        <v>1900</v>
      </c>
      <c r="AJ3470" s="16" t="s">
        <v>7191</v>
      </c>
      <c r="AK3470" s="16" t="s">
        <v>2334</v>
      </c>
      <c r="AL3470" s="16" t="s">
        <v>120</v>
      </c>
      <c r="AM3470" s="16" t="s">
        <v>7193</v>
      </c>
      <c r="AN3470">
        <v>96</v>
      </c>
      <c r="AO3470" t="e">
        <f>VLOOKUP(TRIM(AL3470),'Parcela Dedutivel'!$A$1:$B$65536,2,FALSE)</f>
        <v>#N/A</v>
      </c>
      <c r="AP3470" s="15">
        <f t="shared" si="518"/>
        <v>0</v>
      </c>
      <c r="AQ3470" s="16">
        <f t="shared" si="519"/>
        <v>0</v>
      </c>
    </row>
    <row r="3471" spans="35:43" x14ac:dyDescent="0.25">
      <c r="AI3471" s="16">
        <v>6783935</v>
      </c>
      <c r="AJ3471" s="16" t="s">
        <v>7473</v>
      </c>
      <c r="AK3471" s="16" t="s">
        <v>6386</v>
      </c>
      <c r="AL3471" s="16" t="s">
        <v>4484</v>
      </c>
      <c r="AM3471" s="16" t="s">
        <v>7193</v>
      </c>
      <c r="AN3471">
        <v>2</v>
      </c>
      <c r="AO3471" t="e">
        <f>VLOOKUP(TRIM(AL3471),'Parcela Dedutivel'!$A$1:$B$65536,2,FALSE)</f>
        <v>#N/A</v>
      </c>
      <c r="AP3471" s="15">
        <f t="shared" si="518"/>
        <v>0</v>
      </c>
      <c r="AQ3471" s="16">
        <f t="shared" si="519"/>
        <v>0</v>
      </c>
    </row>
    <row r="3472" spans="35:43" x14ac:dyDescent="0.25">
      <c r="AI3472" s="16">
        <v>6783935</v>
      </c>
      <c r="AJ3472" s="16" t="s">
        <v>7473</v>
      </c>
      <c r="AK3472" s="16" t="s">
        <v>6386</v>
      </c>
      <c r="AL3472" s="16" t="s">
        <v>5227</v>
      </c>
      <c r="AM3472" s="16" t="s">
        <v>7193</v>
      </c>
      <c r="AN3472">
        <v>2</v>
      </c>
      <c r="AO3472" t="e">
        <f>VLOOKUP(TRIM(AL3472),'Parcela Dedutivel'!$A$1:$B$65536,2,FALSE)</f>
        <v>#N/A</v>
      </c>
      <c r="AP3472" s="15">
        <f t="shared" si="518"/>
        <v>0</v>
      </c>
      <c r="AQ3472" s="16">
        <f t="shared" si="519"/>
        <v>0</v>
      </c>
    </row>
    <row r="3473" spans="35:43" x14ac:dyDescent="0.25">
      <c r="AI3473" s="16">
        <v>1900</v>
      </c>
      <c r="AJ3473" s="16" t="s">
        <v>7191</v>
      </c>
      <c r="AK3473" s="16" t="s">
        <v>2334</v>
      </c>
      <c r="AL3473" s="16" t="s">
        <v>106</v>
      </c>
      <c r="AM3473" s="16" t="s">
        <v>7193</v>
      </c>
      <c r="AN3473">
        <v>4</v>
      </c>
      <c r="AO3473" t="e">
        <f>VLOOKUP(TRIM(AL3473),'Parcela Dedutivel'!$A$1:$B$65536,2,FALSE)</f>
        <v>#N/A</v>
      </c>
      <c r="AP3473" s="15">
        <f t="shared" si="518"/>
        <v>0</v>
      </c>
      <c r="AQ3473" s="16">
        <f t="shared" si="519"/>
        <v>0</v>
      </c>
    </row>
    <row r="3474" spans="35:43" x14ac:dyDescent="0.25">
      <c r="AI3474" s="16">
        <v>6783935</v>
      </c>
      <c r="AJ3474" s="16" t="s">
        <v>7473</v>
      </c>
      <c r="AK3474" s="16" t="s">
        <v>6386</v>
      </c>
      <c r="AL3474" s="16" t="s">
        <v>494</v>
      </c>
      <c r="AM3474" s="16" t="s">
        <v>7143</v>
      </c>
      <c r="AN3474">
        <v>4</v>
      </c>
      <c r="AO3474" t="e">
        <f>VLOOKUP(TRIM(AL3474),'Parcela Dedutivel'!$A$1:$B$65536,2,FALSE)</f>
        <v>#N/A</v>
      </c>
      <c r="AP3474" s="15">
        <f t="shared" si="518"/>
        <v>0</v>
      </c>
      <c r="AQ3474" s="16">
        <f t="shared" si="519"/>
        <v>0</v>
      </c>
    </row>
    <row r="3475" spans="35:43" x14ac:dyDescent="0.25">
      <c r="AI3475" s="16">
        <v>1900</v>
      </c>
      <c r="AJ3475" s="16" t="s">
        <v>7191</v>
      </c>
      <c r="AK3475" s="16" t="s">
        <v>2334</v>
      </c>
      <c r="AL3475" s="16" t="s">
        <v>108</v>
      </c>
      <c r="AM3475" s="16" t="s">
        <v>7193</v>
      </c>
      <c r="AN3475">
        <v>7</v>
      </c>
      <c r="AO3475" t="e">
        <f>VLOOKUP(TRIM(AL3475),'Parcela Dedutivel'!$A$1:$B$65536,2,FALSE)</f>
        <v>#N/A</v>
      </c>
      <c r="AP3475" s="15">
        <f t="shared" si="518"/>
        <v>0</v>
      </c>
      <c r="AQ3475" s="16">
        <f t="shared" si="519"/>
        <v>0</v>
      </c>
    </row>
    <row r="3476" spans="35:43" x14ac:dyDescent="0.25">
      <c r="AI3476" s="16">
        <v>6783935</v>
      </c>
      <c r="AJ3476" s="16" t="s">
        <v>7473</v>
      </c>
      <c r="AK3476" s="16" t="s">
        <v>6386</v>
      </c>
      <c r="AL3476" s="16" t="s">
        <v>3529</v>
      </c>
      <c r="AM3476" s="16" t="s">
        <v>7193</v>
      </c>
      <c r="AN3476">
        <v>6</v>
      </c>
      <c r="AO3476" t="e">
        <f>VLOOKUP(TRIM(AL3476),'Parcela Dedutivel'!$A$1:$B$65536,2,FALSE)</f>
        <v>#N/A</v>
      </c>
      <c r="AP3476" s="15">
        <f t="shared" si="518"/>
        <v>0</v>
      </c>
      <c r="AQ3476" s="16">
        <f t="shared" si="519"/>
        <v>0</v>
      </c>
    </row>
    <row r="3477" spans="35:43" x14ac:dyDescent="0.25">
      <c r="AI3477" s="16">
        <v>6783935</v>
      </c>
      <c r="AJ3477" s="16" t="s">
        <v>7473</v>
      </c>
      <c r="AK3477" s="16" t="s">
        <v>6386</v>
      </c>
      <c r="AL3477" s="16" t="s">
        <v>2748</v>
      </c>
      <c r="AM3477" s="16" t="s">
        <v>7193</v>
      </c>
      <c r="AN3477">
        <v>6</v>
      </c>
      <c r="AO3477" t="e">
        <f>VLOOKUP(TRIM(AL3477),'Parcela Dedutivel'!$A$1:$B$65536,2,FALSE)</f>
        <v>#N/A</v>
      </c>
      <c r="AP3477" s="15">
        <f t="shared" si="518"/>
        <v>0</v>
      </c>
      <c r="AQ3477" s="16">
        <f t="shared" si="519"/>
        <v>0</v>
      </c>
    </row>
    <row r="3478" spans="35:43" x14ac:dyDescent="0.25">
      <c r="AI3478" s="16">
        <v>1900</v>
      </c>
      <c r="AJ3478" s="16" t="s">
        <v>7191</v>
      </c>
      <c r="AK3478" s="16" t="s">
        <v>2334</v>
      </c>
      <c r="AL3478" s="16" t="s">
        <v>1528</v>
      </c>
      <c r="AM3478" s="16" t="s">
        <v>7193</v>
      </c>
      <c r="AN3478">
        <v>5</v>
      </c>
      <c r="AO3478" t="e">
        <f>VLOOKUP(TRIM(AL3478),'Parcela Dedutivel'!$A$1:$B$65536,2,FALSE)</f>
        <v>#N/A</v>
      </c>
      <c r="AP3478" s="15">
        <f t="shared" si="518"/>
        <v>0</v>
      </c>
      <c r="AQ3478" s="16">
        <f t="shared" si="519"/>
        <v>0</v>
      </c>
    </row>
    <row r="3479" spans="35:43" x14ac:dyDescent="0.25">
      <c r="AI3479" s="16">
        <v>6783935</v>
      </c>
      <c r="AJ3479" s="16" t="s">
        <v>7473</v>
      </c>
      <c r="AK3479" s="16" t="s">
        <v>6386</v>
      </c>
      <c r="AL3479" s="16" t="s">
        <v>4108</v>
      </c>
      <c r="AM3479" s="16" t="s">
        <v>7193</v>
      </c>
      <c r="AN3479">
        <v>1</v>
      </c>
      <c r="AO3479" t="e">
        <f>VLOOKUP(TRIM(AL3479),'Parcela Dedutivel'!$A$1:$B$65536,2,FALSE)</f>
        <v>#N/A</v>
      </c>
      <c r="AP3479" s="15">
        <f t="shared" si="518"/>
        <v>0</v>
      </c>
      <c r="AQ3479" s="16">
        <f t="shared" si="519"/>
        <v>0</v>
      </c>
    </row>
    <row r="3480" spans="35:43" x14ac:dyDescent="0.25">
      <c r="AI3480" s="16">
        <v>6783935</v>
      </c>
      <c r="AJ3480" s="16" t="s">
        <v>7473</v>
      </c>
      <c r="AK3480" s="16" t="s">
        <v>6386</v>
      </c>
      <c r="AL3480" s="16" t="s">
        <v>130</v>
      </c>
      <c r="AM3480" s="16" t="s">
        <v>7193</v>
      </c>
      <c r="AN3480">
        <v>1</v>
      </c>
      <c r="AO3480" t="e">
        <f>VLOOKUP(TRIM(AL3480),'Parcela Dedutivel'!$A$1:$B$65536,2,FALSE)</f>
        <v>#N/A</v>
      </c>
      <c r="AP3480" s="15">
        <f t="shared" si="518"/>
        <v>0</v>
      </c>
      <c r="AQ3480" s="16">
        <f t="shared" si="519"/>
        <v>0</v>
      </c>
    </row>
    <row r="3481" spans="35:43" x14ac:dyDescent="0.25">
      <c r="AI3481" s="16">
        <v>1900</v>
      </c>
      <c r="AJ3481" s="16" t="s">
        <v>7191</v>
      </c>
      <c r="AK3481" s="16" t="s">
        <v>2334</v>
      </c>
      <c r="AL3481" s="16" t="s">
        <v>1530</v>
      </c>
      <c r="AM3481" s="16" t="s">
        <v>7193</v>
      </c>
      <c r="AN3481">
        <v>10</v>
      </c>
      <c r="AO3481" t="e">
        <f>VLOOKUP(TRIM(AL3481),'Parcela Dedutivel'!$A$1:$B$65536,2,FALSE)</f>
        <v>#N/A</v>
      </c>
      <c r="AP3481" s="15">
        <f t="shared" si="518"/>
        <v>0</v>
      </c>
      <c r="AQ3481" s="16">
        <f t="shared" si="519"/>
        <v>0</v>
      </c>
    </row>
    <row r="3482" spans="35:43" x14ac:dyDescent="0.25">
      <c r="AI3482" s="16">
        <v>6783935</v>
      </c>
      <c r="AJ3482" s="16" t="s">
        <v>7473</v>
      </c>
      <c r="AK3482" s="16" t="s">
        <v>6386</v>
      </c>
      <c r="AL3482" s="16" t="s">
        <v>2566</v>
      </c>
      <c r="AM3482" s="16" t="s">
        <v>7193</v>
      </c>
      <c r="AN3482">
        <v>1</v>
      </c>
      <c r="AO3482" t="e">
        <f>VLOOKUP(TRIM(AL3482),'Parcela Dedutivel'!$A$1:$B$65536,2,FALSE)</f>
        <v>#N/A</v>
      </c>
      <c r="AP3482" s="15">
        <f t="shared" si="518"/>
        <v>0</v>
      </c>
      <c r="AQ3482" s="16">
        <f t="shared" si="519"/>
        <v>0</v>
      </c>
    </row>
    <row r="3483" spans="35:43" x14ac:dyDescent="0.25">
      <c r="AI3483" s="16">
        <v>6783935</v>
      </c>
      <c r="AJ3483" s="16" t="s">
        <v>7473</v>
      </c>
      <c r="AK3483" s="16" t="s">
        <v>6386</v>
      </c>
      <c r="AL3483" s="16" t="s">
        <v>3379</v>
      </c>
      <c r="AM3483" s="16" t="s">
        <v>7193</v>
      </c>
      <c r="AN3483">
        <v>6</v>
      </c>
      <c r="AO3483" t="e">
        <f>VLOOKUP(TRIM(AL3483),'Parcela Dedutivel'!$A$1:$B$65536,2,FALSE)</f>
        <v>#N/A</v>
      </c>
      <c r="AP3483" s="15">
        <f t="shared" si="518"/>
        <v>0</v>
      </c>
      <c r="AQ3483" s="16">
        <f t="shared" si="519"/>
        <v>0</v>
      </c>
    </row>
    <row r="3484" spans="35:43" x14ac:dyDescent="0.25">
      <c r="AI3484" s="16">
        <v>1900</v>
      </c>
      <c r="AJ3484" s="16" t="s">
        <v>7191</v>
      </c>
      <c r="AK3484" s="16" t="s">
        <v>2334</v>
      </c>
      <c r="AL3484" s="16" t="s">
        <v>132</v>
      </c>
      <c r="AM3484" s="16" t="s">
        <v>7193</v>
      </c>
      <c r="AN3484">
        <v>31</v>
      </c>
      <c r="AO3484" t="e">
        <f>VLOOKUP(TRIM(AL3484),'Parcela Dedutivel'!$A$1:$B$65536,2,FALSE)</f>
        <v>#N/A</v>
      </c>
      <c r="AP3484" s="15">
        <f t="shared" si="518"/>
        <v>0</v>
      </c>
      <c r="AQ3484" s="16">
        <f t="shared" si="519"/>
        <v>0</v>
      </c>
    </row>
    <row r="3485" spans="35:43" x14ac:dyDescent="0.25">
      <c r="AI3485" s="16">
        <v>1900</v>
      </c>
      <c r="AJ3485" s="16" t="s">
        <v>7191</v>
      </c>
      <c r="AK3485" s="16" t="s">
        <v>2334</v>
      </c>
      <c r="AL3485" s="16" t="s">
        <v>1526</v>
      </c>
      <c r="AM3485" s="16" t="s">
        <v>7193</v>
      </c>
      <c r="AN3485">
        <v>37</v>
      </c>
      <c r="AO3485" t="e">
        <f>VLOOKUP(TRIM(AL3485),'Parcela Dedutivel'!$A$1:$B$65536,2,FALSE)</f>
        <v>#N/A</v>
      </c>
      <c r="AP3485" s="15">
        <f t="shared" si="518"/>
        <v>0</v>
      </c>
      <c r="AQ3485" s="16">
        <f t="shared" si="519"/>
        <v>0</v>
      </c>
    </row>
    <row r="3486" spans="35:43" x14ac:dyDescent="0.25">
      <c r="AI3486" s="16">
        <v>6794235</v>
      </c>
      <c r="AJ3486" s="16" t="s">
        <v>7454</v>
      </c>
      <c r="AK3486" s="16" t="s">
        <v>6390</v>
      </c>
      <c r="AL3486" s="16" t="s">
        <v>3174</v>
      </c>
      <c r="AM3486" s="16" t="s">
        <v>7143</v>
      </c>
      <c r="AN3486">
        <v>1153.5</v>
      </c>
      <c r="AO3486">
        <f>VLOOKUP(TRIM(AL3486),'Parcela Dedutivel'!$A$1:$B$65536,2,FALSE)</f>
        <v>0</v>
      </c>
      <c r="AP3486" s="15">
        <f t="shared" si="518"/>
        <v>0</v>
      </c>
      <c r="AQ3486" s="16">
        <f t="shared" si="519"/>
        <v>0</v>
      </c>
    </row>
    <row r="3487" spans="35:43" x14ac:dyDescent="0.25">
      <c r="AI3487" s="16">
        <v>6782698</v>
      </c>
      <c r="AJ3487" s="16" t="s">
        <v>7475</v>
      </c>
      <c r="AK3487" s="16" t="s">
        <v>6391</v>
      </c>
      <c r="AL3487" s="16" t="s">
        <v>2259</v>
      </c>
      <c r="AM3487" s="16" t="s">
        <v>7193</v>
      </c>
      <c r="AN3487">
        <v>10</v>
      </c>
      <c r="AO3487" t="e">
        <f>VLOOKUP(TRIM(AL3487),'Parcela Dedutivel'!$A$1:$B$65536,2,FALSE)</f>
        <v>#N/A</v>
      </c>
      <c r="AP3487" s="15">
        <f t="shared" si="518"/>
        <v>0</v>
      </c>
      <c r="AQ3487" s="16">
        <f t="shared" si="519"/>
        <v>0</v>
      </c>
    </row>
    <row r="3488" spans="35:43" x14ac:dyDescent="0.25">
      <c r="AI3488" s="16">
        <v>1000</v>
      </c>
      <c r="AJ3488" s="16" t="s">
        <v>7191</v>
      </c>
      <c r="AK3488" s="16" t="s">
        <v>2530</v>
      </c>
      <c r="AL3488" s="16" t="s">
        <v>2205</v>
      </c>
      <c r="AM3488" s="16" t="s">
        <v>7193</v>
      </c>
      <c r="AN3488">
        <v>440</v>
      </c>
      <c r="AO3488" t="e">
        <f>VLOOKUP(TRIM(AL3488),'Parcela Dedutivel'!$A$1:$B$65536,2,FALSE)</f>
        <v>#N/A</v>
      </c>
      <c r="AP3488" s="15">
        <f t="shared" si="518"/>
        <v>0</v>
      </c>
      <c r="AQ3488" s="16">
        <f t="shared" si="519"/>
        <v>0</v>
      </c>
    </row>
    <row r="3489" spans="35:43" x14ac:dyDescent="0.25">
      <c r="AI3489" s="16">
        <v>1000</v>
      </c>
      <c r="AJ3489" s="16" t="s">
        <v>7191</v>
      </c>
      <c r="AK3489" s="16" t="s">
        <v>2530</v>
      </c>
      <c r="AL3489" s="16" t="s">
        <v>1147</v>
      </c>
      <c r="AM3489" s="16" t="s">
        <v>7193</v>
      </c>
      <c r="AN3489">
        <v>2</v>
      </c>
      <c r="AO3489" t="e">
        <f>VLOOKUP(TRIM(AL3489),'Parcela Dedutivel'!$A$1:$B$65536,2,FALSE)</f>
        <v>#N/A</v>
      </c>
      <c r="AP3489" s="15">
        <f t="shared" si="518"/>
        <v>0</v>
      </c>
      <c r="AQ3489" s="16">
        <f t="shared" si="519"/>
        <v>0</v>
      </c>
    </row>
    <row r="3490" spans="35:43" x14ac:dyDescent="0.25">
      <c r="AI3490" s="16">
        <v>1000</v>
      </c>
      <c r="AJ3490" s="16" t="s">
        <v>7191</v>
      </c>
      <c r="AK3490" s="16" t="s">
        <v>2530</v>
      </c>
      <c r="AL3490" s="16" t="s">
        <v>1149</v>
      </c>
      <c r="AM3490" s="16" t="s">
        <v>7193</v>
      </c>
      <c r="AN3490">
        <v>2</v>
      </c>
      <c r="AO3490" t="e">
        <f>VLOOKUP(TRIM(AL3490),'Parcela Dedutivel'!$A$1:$B$65536,2,FALSE)</f>
        <v>#N/A</v>
      </c>
      <c r="AP3490" s="15">
        <f t="shared" si="518"/>
        <v>0</v>
      </c>
      <c r="AQ3490" s="16">
        <f t="shared" si="519"/>
        <v>0</v>
      </c>
    </row>
    <row r="3491" spans="35:43" x14ac:dyDescent="0.25">
      <c r="AI3491" s="16">
        <v>1000</v>
      </c>
      <c r="AJ3491" s="16" t="s">
        <v>7191</v>
      </c>
      <c r="AK3491" s="16" t="s">
        <v>2530</v>
      </c>
      <c r="AL3491" s="16" t="s">
        <v>1157</v>
      </c>
      <c r="AM3491" s="16" t="s">
        <v>7193</v>
      </c>
      <c r="AN3491">
        <v>1</v>
      </c>
      <c r="AO3491" t="e">
        <f>VLOOKUP(TRIM(AL3491),'Parcela Dedutivel'!$A$1:$B$65536,2,FALSE)</f>
        <v>#N/A</v>
      </c>
      <c r="AP3491" s="15">
        <f t="shared" si="518"/>
        <v>0</v>
      </c>
      <c r="AQ3491" s="16">
        <f t="shared" si="519"/>
        <v>0</v>
      </c>
    </row>
    <row r="3492" spans="35:43" x14ac:dyDescent="0.25">
      <c r="AI3492" s="16">
        <v>1900</v>
      </c>
      <c r="AJ3492" s="16" t="s">
        <v>7191</v>
      </c>
      <c r="AK3492" s="16" t="s">
        <v>2334</v>
      </c>
      <c r="AL3492" s="16" t="s">
        <v>97</v>
      </c>
      <c r="AM3492" s="16" t="s">
        <v>7193</v>
      </c>
      <c r="AN3492">
        <v>4</v>
      </c>
      <c r="AO3492" t="e">
        <f>VLOOKUP(TRIM(AL3492),'Parcela Dedutivel'!$A$1:$B$65536,2,FALSE)</f>
        <v>#N/A</v>
      </c>
      <c r="AP3492" s="15">
        <f t="shared" si="518"/>
        <v>0</v>
      </c>
      <c r="AQ3492" s="16">
        <f t="shared" si="519"/>
        <v>0</v>
      </c>
    </row>
    <row r="3493" spans="35:43" x14ac:dyDescent="0.25">
      <c r="AI3493" s="16">
        <v>1900</v>
      </c>
      <c r="AJ3493" s="16" t="s">
        <v>7191</v>
      </c>
      <c r="AK3493" s="16" t="s">
        <v>2334</v>
      </c>
      <c r="AL3493" s="16" t="s">
        <v>118</v>
      </c>
      <c r="AM3493" s="16" t="s">
        <v>7193</v>
      </c>
      <c r="AN3493">
        <v>24</v>
      </c>
      <c r="AO3493" t="e">
        <f>VLOOKUP(TRIM(AL3493),'Parcela Dedutivel'!$A$1:$B$65536,2,FALSE)</f>
        <v>#N/A</v>
      </c>
      <c r="AP3493" s="15">
        <f t="shared" si="518"/>
        <v>0</v>
      </c>
      <c r="AQ3493" s="16">
        <f t="shared" si="519"/>
        <v>0</v>
      </c>
    </row>
    <row r="3494" spans="35:43" x14ac:dyDescent="0.25">
      <c r="AI3494" s="16">
        <v>1000</v>
      </c>
      <c r="AJ3494" s="16" t="s">
        <v>7191</v>
      </c>
      <c r="AK3494" s="16" t="s">
        <v>2530</v>
      </c>
      <c r="AL3494" s="16" t="s">
        <v>74</v>
      </c>
      <c r="AM3494" s="16" t="s">
        <v>7193</v>
      </c>
      <c r="AN3494">
        <v>1</v>
      </c>
      <c r="AO3494" t="e">
        <f>VLOOKUP(TRIM(AL3494),'Parcela Dedutivel'!$A$1:$B$65536,2,FALSE)</f>
        <v>#N/A</v>
      </c>
      <c r="AP3494" s="15">
        <f t="shared" si="518"/>
        <v>0</v>
      </c>
      <c r="AQ3494" s="16">
        <f t="shared" si="519"/>
        <v>0</v>
      </c>
    </row>
    <row r="3495" spans="35:43" x14ac:dyDescent="0.25">
      <c r="AI3495" s="16">
        <v>1900</v>
      </c>
      <c r="AJ3495" s="16" t="s">
        <v>7191</v>
      </c>
      <c r="AK3495" s="16" t="s">
        <v>2334</v>
      </c>
      <c r="AL3495" s="16" t="s">
        <v>1524</v>
      </c>
      <c r="AM3495" s="16" t="s">
        <v>7193</v>
      </c>
      <c r="AN3495">
        <v>15</v>
      </c>
      <c r="AO3495" t="e">
        <f>VLOOKUP(TRIM(AL3495),'Parcela Dedutivel'!$A$1:$B$65536,2,FALSE)</f>
        <v>#N/A</v>
      </c>
      <c r="AP3495" s="15">
        <f t="shared" si="518"/>
        <v>0</v>
      </c>
      <c r="AQ3495" s="16">
        <f t="shared" si="519"/>
        <v>0</v>
      </c>
    </row>
    <row r="3496" spans="35:43" x14ac:dyDescent="0.25">
      <c r="AI3496" s="16">
        <v>1000</v>
      </c>
      <c r="AJ3496" s="16" t="s">
        <v>7191</v>
      </c>
      <c r="AK3496" s="16" t="s">
        <v>2530</v>
      </c>
      <c r="AL3496" s="16" t="s">
        <v>68</v>
      </c>
      <c r="AM3496" s="16" t="s">
        <v>7193</v>
      </c>
      <c r="AN3496">
        <v>2</v>
      </c>
      <c r="AO3496" t="e">
        <f>VLOOKUP(TRIM(AL3496),'Parcela Dedutivel'!$A$1:$B$65536,2,FALSE)</f>
        <v>#N/A</v>
      </c>
      <c r="AP3496" s="15">
        <f t="shared" si="518"/>
        <v>0</v>
      </c>
      <c r="AQ3496" s="16">
        <f t="shared" si="519"/>
        <v>0</v>
      </c>
    </row>
    <row r="3497" spans="35:43" x14ac:dyDescent="0.25">
      <c r="AI3497" s="16">
        <v>1900</v>
      </c>
      <c r="AJ3497" s="16" t="s">
        <v>7191</v>
      </c>
      <c r="AK3497" s="16" t="s">
        <v>2334</v>
      </c>
      <c r="AL3497" s="16" t="s">
        <v>1522</v>
      </c>
      <c r="AM3497" s="16" t="s">
        <v>7193</v>
      </c>
      <c r="AN3497">
        <v>132</v>
      </c>
      <c r="AO3497" t="e">
        <f>VLOOKUP(TRIM(AL3497),'Parcela Dedutivel'!$A$1:$B$65536,2,FALSE)</f>
        <v>#N/A</v>
      </c>
      <c r="AP3497" s="15">
        <f t="shared" si="518"/>
        <v>0</v>
      </c>
      <c r="AQ3497" s="16">
        <f t="shared" si="519"/>
        <v>0</v>
      </c>
    </row>
    <row r="3498" spans="35:43" x14ac:dyDescent="0.25">
      <c r="AI3498" s="16">
        <v>1000</v>
      </c>
      <c r="AJ3498" s="16" t="s">
        <v>7191</v>
      </c>
      <c r="AK3498" s="16" t="s">
        <v>2530</v>
      </c>
      <c r="AL3498" s="16" t="s">
        <v>2207</v>
      </c>
      <c r="AM3498" s="16" t="s">
        <v>7193</v>
      </c>
      <c r="AN3498">
        <v>2</v>
      </c>
      <c r="AO3498" t="e">
        <f>VLOOKUP(TRIM(AL3498),'Parcela Dedutivel'!$A$1:$B$65536,2,FALSE)</f>
        <v>#N/A</v>
      </c>
      <c r="AP3498" s="15">
        <f t="shared" si="518"/>
        <v>0</v>
      </c>
      <c r="AQ3498" s="16">
        <f t="shared" si="519"/>
        <v>0</v>
      </c>
    </row>
    <row r="3499" spans="35:43" x14ac:dyDescent="0.25">
      <c r="AI3499" s="16">
        <v>1000</v>
      </c>
      <c r="AJ3499" s="16" t="s">
        <v>7191</v>
      </c>
      <c r="AK3499" s="16" t="s">
        <v>2530</v>
      </c>
      <c r="AL3499" s="16" t="s">
        <v>1172</v>
      </c>
      <c r="AM3499" s="16" t="s">
        <v>7193</v>
      </c>
      <c r="AN3499">
        <v>1</v>
      </c>
      <c r="AO3499" t="e">
        <f>VLOOKUP(TRIM(AL3499),'Parcela Dedutivel'!$A$1:$B$65536,2,FALSE)</f>
        <v>#N/A</v>
      </c>
      <c r="AP3499" s="15">
        <f t="shared" si="518"/>
        <v>0</v>
      </c>
      <c r="AQ3499" s="16">
        <f t="shared" si="519"/>
        <v>0</v>
      </c>
    </row>
    <row r="3500" spans="35:43" x14ac:dyDescent="0.25">
      <c r="AI3500" s="16">
        <v>1046</v>
      </c>
      <c r="AJ3500" s="16" t="s">
        <v>7191</v>
      </c>
      <c r="AK3500" s="16" t="s">
        <v>2335</v>
      </c>
      <c r="AL3500" s="16" t="s">
        <v>1025</v>
      </c>
      <c r="AM3500" s="16" t="s">
        <v>7193</v>
      </c>
      <c r="AN3500">
        <v>6</v>
      </c>
      <c r="AO3500" t="e">
        <f>VLOOKUP(TRIM(AL3500),'Parcela Dedutivel'!$A$1:$B$65536,2,FALSE)</f>
        <v>#N/A</v>
      </c>
      <c r="AP3500" s="15">
        <f t="shared" si="518"/>
        <v>0</v>
      </c>
      <c r="AQ3500" s="16">
        <f t="shared" si="519"/>
        <v>0</v>
      </c>
    </row>
    <row r="3501" spans="35:43" x14ac:dyDescent="0.25">
      <c r="AI3501" s="16">
        <v>1000</v>
      </c>
      <c r="AJ3501" s="16" t="s">
        <v>7191</v>
      </c>
      <c r="AK3501" s="16" t="s">
        <v>2530</v>
      </c>
      <c r="AL3501" s="16" t="s">
        <v>2209</v>
      </c>
      <c r="AM3501" s="16" t="s">
        <v>7193</v>
      </c>
      <c r="AN3501">
        <v>1</v>
      </c>
      <c r="AO3501" t="e">
        <f>VLOOKUP(TRIM(AL3501),'Parcela Dedutivel'!$A$1:$B$65536,2,FALSE)</f>
        <v>#N/A</v>
      </c>
      <c r="AP3501" s="15">
        <f t="shared" si="518"/>
        <v>0</v>
      </c>
      <c r="AQ3501" s="16">
        <f t="shared" si="519"/>
        <v>0</v>
      </c>
    </row>
    <row r="3502" spans="35:43" x14ac:dyDescent="0.25">
      <c r="AI3502" s="16">
        <v>1046</v>
      </c>
      <c r="AJ3502" s="16" t="s">
        <v>7191</v>
      </c>
      <c r="AK3502" s="16" t="s">
        <v>2335</v>
      </c>
      <c r="AL3502" s="16" t="s">
        <v>1027</v>
      </c>
      <c r="AM3502" s="16" t="s">
        <v>7193</v>
      </c>
      <c r="AN3502">
        <v>1</v>
      </c>
      <c r="AO3502" t="e">
        <f>VLOOKUP(TRIM(AL3502),'Parcela Dedutivel'!$A$1:$B$65536,2,FALSE)</f>
        <v>#N/A</v>
      </c>
      <c r="AP3502" s="15">
        <f t="shared" si="518"/>
        <v>0</v>
      </c>
      <c r="AQ3502" s="16">
        <f t="shared" si="519"/>
        <v>0</v>
      </c>
    </row>
    <row r="3503" spans="35:43" x14ac:dyDescent="0.25">
      <c r="AI3503" s="16">
        <v>1000</v>
      </c>
      <c r="AJ3503" s="16" t="s">
        <v>7191</v>
      </c>
      <c r="AK3503" s="16" t="s">
        <v>2530</v>
      </c>
      <c r="AL3503" s="16" t="s">
        <v>1164</v>
      </c>
      <c r="AM3503" s="16" t="s">
        <v>7193</v>
      </c>
      <c r="AN3503">
        <v>1</v>
      </c>
      <c r="AO3503" t="e">
        <f>VLOOKUP(TRIM(AL3503),'Parcela Dedutivel'!$A$1:$B$65536,2,FALSE)</f>
        <v>#N/A</v>
      </c>
      <c r="AP3503" s="15">
        <f t="shared" si="518"/>
        <v>0</v>
      </c>
      <c r="AQ3503" s="16">
        <f t="shared" si="519"/>
        <v>0</v>
      </c>
    </row>
    <row r="3504" spans="35:43" x14ac:dyDescent="0.25">
      <c r="AI3504" s="16">
        <v>1000</v>
      </c>
      <c r="AJ3504" s="16" t="s">
        <v>7191</v>
      </c>
      <c r="AK3504" s="16" t="s">
        <v>2530</v>
      </c>
      <c r="AL3504" s="16" t="s">
        <v>1161</v>
      </c>
      <c r="AM3504" s="16" t="s">
        <v>7193</v>
      </c>
      <c r="AN3504">
        <v>10</v>
      </c>
      <c r="AO3504" t="e">
        <f>VLOOKUP(TRIM(AL3504),'Parcela Dedutivel'!$A$1:$B$65536,2,FALSE)</f>
        <v>#N/A</v>
      </c>
      <c r="AP3504" s="15">
        <f t="shared" si="518"/>
        <v>0</v>
      </c>
      <c r="AQ3504" s="16">
        <f t="shared" si="519"/>
        <v>0</v>
      </c>
    </row>
    <row r="3505" spans="35:43" x14ac:dyDescent="0.25">
      <c r="AI3505" s="16">
        <v>242020</v>
      </c>
      <c r="AJ3505" s="16" t="s">
        <v>7191</v>
      </c>
      <c r="AK3505" s="16" t="s">
        <v>2336</v>
      </c>
      <c r="AL3505" s="16" t="s">
        <v>1510</v>
      </c>
      <c r="AM3505" s="16" t="s">
        <v>7193</v>
      </c>
      <c r="AN3505">
        <v>344.42099999999999</v>
      </c>
      <c r="AO3505" t="e">
        <f>VLOOKUP(TRIM(AL3505),'Parcela Dedutivel'!$A$1:$B$65536,2,FALSE)</f>
        <v>#N/A</v>
      </c>
      <c r="AP3505" s="15">
        <f t="shared" si="518"/>
        <v>0</v>
      </c>
      <c r="AQ3505" s="16">
        <f t="shared" si="519"/>
        <v>0</v>
      </c>
    </row>
    <row r="3506" spans="35:43" x14ac:dyDescent="0.25">
      <c r="AI3506" s="16">
        <v>1000</v>
      </c>
      <c r="AJ3506" s="16" t="s">
        <v>7191</v>
      </c>
      <c r="AK3506" s="16" t="s">
        <v>2530</v>
      </c>
      <c r="AL3506" s="16" t="s">
        <v>1151</v>
      </c>
      <c r="AM3506" s="16" t="s">
        <v>7193</v>
      </c>
      <c r="AN3506">
        <v>9</v>
      </c>
      <c r="AO3506" t="e">
        <f>VLOOKUP(TRIM(AL3506),'Parcela Dedutivel'!$A$1:$B$65536,2,FALSE)</f>
        <v>#N/A</v>
      </c>
      <c r="AP3506" s="15">
        <f t="shared" si="518"/>
        <v>0</v>
      </c>
      <c r="AQ3506" s="16">
        <f t="shared" si="519"/>
        <v>0</v>
      </c>
    </row>
    <row r="3507" spans="35:43" x14ac:dyDescent="0.25">
      <c r="AI3507" s="16">
        <v>6782738</v>
      </c>
      <c r="AJ3507" s="16" t="s">
        <v>7392</v>
      </c>
      <c r="AK3507" s="16" t="s">
        <v>6211</v>
      </c>
      <c r="AL3507" s="16" t="s">
        <v>2865</v>
      </c>
      <c r="AM3507" s="16" t="s">
        <v>7143</v>
      </c>
      <c r="AN3507">
        <v>7812</v>
      </c>
      <c r="AO3507">
        <f>VLOOKUP(TRIM(AL3507),'Parcela Dedutivel'!$A$1:$B$65536,2,FALSE)</f>
        <v>0</v>
      </c>
      <c r="AP3507" s="15">
        <f t="shared" si="518"/>
        <v>0</v>
      </c>
      <c r="AQ3507" s="16">
        <f t="shared" si="519"/>
        <v>0</v>
      </c>
    </row>
    <row r="3508" spans="35:43" x14ac:dyDescent="0.25">
      <c r="AI3508" s="16">
        <v>1000</v>
      </c>
      <c r="AJ3508" s="16" t="s">
        <v>7191</v>
      </c>
      <c r="AK3508" s="16" t="s">
        <v>2530</v>
      </c>
      <c r="AL3508" s="16" t="s">
        <v>2212</v>
      </c>
      <c r="AM3508" s="16" t="s">
        <v>7193</v>
      </c>
      <c r="AN3508">
        <v>1</v>
      </c>
      <c r="AO3508" t="e">
        <f>VLOOKUP(TRIM(AL3508),'Parcela Dedutivel'!$A$1:$B$65536,2,FALSE)</f>
        <v>#N/A</v>
      </c>
      <c r="AP3508" s="15">
        <f t="shared" si="518"/>
        <v>0</v>
      </c>
      <c r="AQ3508" s="16">
        <f t="shared" si="519"/>
        <v>0</v>
      </c>
    </row>
    <row r="3509" spans="35:43" x14ac:dyDescent="0.25">
      <c r="AI3509" s="16">
        <v>1000</v>
      </c>
      <c r="AJ3509" s="16" t="s">
        <v>7191</v>
      </c>
      <c r="AK3509" s="16" t="s">
        <v>2530</v>
      </c>
      <c r="AL3509" s="16" t="s">
        <v>2214</v>
      </c>
      <c r="AM3509" s="16" t="s">
        <v>7193</v>
      </c>
      <c r="AN3509">
        <v>1</v>
      </c>
      <c r="AO3509" t="e">
        <f>VLOOKUP(TRIM(AL3509),'Parcela Dedutivel'!$A$1:$B$65536,2,FALSE)</f>
        <v>#N/A</v>
      </c>
      <c r="AP3509" s="15">
        <f t="shared" si="518"/>
        <v>0</v>
      </c>
      <c r="AQ3509" s="16">
        <f t="shared" si="519"/>
        <v>0</v>
      </c>
    </row>
    <row r="3510" spans="35:43" x14ac:dyDescent="0.25">
      <c r="AI3510" s="16">
        <v>1000</v>
      </c>
      <c r="AJ3510" s="16" t="s">
        <v>7191</v>
      </c>
      <c r="AK3510" s="16" t="s">
        <v>2530</v>
      </c>
      <c r="AL3510" s="16" t="s">
        <v>1254</v>
      </c>
      <c r="AM3510" s="16" t="s">
        <v>7193</v>
      </c>
      <c r="AN3510">
        <v>1</v>
      </c>
      <c r="AO3510" t="e">
        <f>VLOOKUP(TRIM(AL3510),'Parcela Dedutivel'!$A$1:$B$65536,2,FALSE)</f>
        <v>#N/A</v>
      </c>
      <c r="AP3510" s="15">
        <f t="shared" si="518"/>
        <v>0</v>
      </c>
      <c r="AQ3510" s="16">
        <f t="shared" si="519"/>
        <v>0</v>
      </c>
    </row>
    <row r="3511" spans="35:43" x14ac:dyDescent="0.25">
      <c r="AI3511" s="16">
        <v>242072</v>
      </c>
      <c r="AJ3511" s="16" t="s">
        <v>7191</v>
      </c>
      <c r="AK3511" s="16" t="s">
        <v>2337</v>
      </c>
      <c r="AL3511" s="16" t="s">
        <v>1237</v>
      </c>
      <c r="AM3511" s="16" t="s">
        <v>7193</v>
      </c>
      <c r="AN3511">
        <v>44</v>
      </c>
      <c r="AO3511" t="e">
        <f>VLOOKUP(TRIM(AL3511),'Parcela Dedutivel'!$A$1:$B$65536,2,FALSE)</f>
        <v>#N/A</v>
      </c>
      <c r="AP3511" s="15">
        <f t="shared" si="518"/>
        <v>0</v>
      </c>
      <c r="AQ3511" s="16">
        <f t="shared" si="519"/>
        <v>0</v>
      </c>
    </row>
    <row r="3512" spans="35:43" x14ac:dyDescent="0.25">
      <c r="AI3512" s="16">
        <v>1000</v>
      </c>
      <c r="AJ3512" s="16" t="s">
        <v>7191</v>
      </c>
      <c r="AK3512" s="16" t="s">
        <v>2530</v>
      </c>
      <c r="AL3512" s="16" t="s">
        <v>246</v>
      </c>
      <c r="AM3512" s="16" t="s">
        <v>7193</v>
      </c>
      <c r="AN3512">
        <v>1</v>
      </c>
      <c r="AO3512" t="e">
        <f>VLOOKUP(TRIM(AL3512),'Parcela Dedutivel'!$A$1:$B$65536,2,FALSE)</f>
        <v>#N/A</v>
      </c>
      <c r="AP3512" s="15">
        <f t="shared" si="518"/>
        <v>0</v>
      </c>
      <c r="AQ3512" s="16">
        <f t="shared" si="519"/>
        <v>0</v>
      </c>
    </row>
    <row r="3513" spans="35:43" x14ac:dyDescent="0.25">
      <c r="AI3513" s="16">
        <v>1000</v>
      </c>
      <c r="AJ3513" s="16" t="s">
        <v>7191</v>
      </c>
      <c r="AK3513" s="16" t="s">
        <v>2530</v>
      </c>
      <c r="AL3513" s="16" t="s">
        <v>2217</v>
      </c>
      <c r="AM3513" s="16" t="s">
        <v>7193</v>
      </c>
      <c r="AN3513">
        <v>1</v>
      </c>
      <c r="AO3513" t="e">
        <f>VLOOKUP(TRIM(AL3513),'Parcela Dedutivel'!$A$1:$B$65536,2,FALSE)</f>
        <v>#N/A</v>
      </c>
      <c r="AP3513" s="15">
        <f t="shared" si="518"/>
        <v>0</v>
      </c>
      <c r="AQ3513" s="16">
        <f t="shared" si="519"/>
        <v>0</v>
      </c>
    </row>
    <row r="3514" spans="35:43" x14ac:dyDescent="0.25">
      <c r="AI3514" s="16">
        <v>1000</v>
      </c>
      <c r="AJ3514" s="16" t="s">
        <v>7191</v>
      </c>
      <c r="AK3514" s="16" t="s">
        <v>2338</v>
      </c>
      <c r="AL3514" s="16" t="s">
        <v>415</v>
      </c>
      <c r="AM3514" s="16" t="s">
        <v>7193</v>
      </c>
      <c r="AN3514">
        <v>13</v>
      </c>
      <c r="AO3514" t="e">
        <f>VLOOKUP(TRIM(AL3514),'Parcela Dedutivel'!$A$1:$B$65536,2,FALSE)</f>
        <v>#N/A</v>
      </c>
      <c r="AP3514" s="15">
        <f t="shared" si="518"/>
        <v>0</v>
      </c>
      <c r="AQ3514" s="16">
        <f t="shared" si="519"/>
        <v>0</v>
      </c>
    </row>
    <row r="3515" spans="35:43" x14ac:dyDescent="0.25">
      <c r="AI3515" s="16">
        <v>1000</v>
      </c>
      <c r="AJ3515" s="16" t="s">
        <v>7191</v>
      </c>
      <c r="AK3515" s="16" t="s">
        <v>2338</v>
      </c>
      <c r="AL3515" s="16" t="s">
        <v>1254</v>
      </c>
      <c r="AM3515" s="16" t="s">
        <v>7193</v>
      </c>
      <c r="AN3515">
        <v>4</v>
      </c>
      <c r="AO3515" t="e">
        <f>VLOOKUP(TRIM(AL3515),'Parcela Dedutivel'!$A$1:$B$65536,2,FALSE)</f>
        <v>#N/A</v>
      </c>
      <c r="AP3515" s="15">
        <f t="shared" si="518"/>
        <v>0</v>
      </c>
      <c r="AQ3515" s="16">
        <f t="shared" si="519"/>
        <v>0</v>
      </c>
    </row>
    <row r="3516" spans="35:43" x14ac:dyDescent="0.25">
      <c r="AI3516" s="16">
        <v>1000</v>
      </c>
      <c r="AJ3516" s="16" t="s">
        <v>7191</v>
      </c>
      <c r="AK3516" s="16" t="s">
        <v>2530</v>
      </c>
      <c r="AL3516" s="16" t="s">
        <v>1757</v>
      </c>
      <c r="AM3516" s="16" t="s">
        <v>7193</v>
      </c>
      <c r="AN3516">
        <v>2</v>
      </c>
      <c r="AO3516" t="e">
        <f>VLOOKUP(TRIM(AL3516),'Parcela Dedutivel'!$A$1:$B$65536,2,FALSE)</f>
        <v>#N/A</v>
      </c>
      <c r="AP3516" s="15">
        <f t="shared" si="518"/>
        <v>0</v>
      </c>
      <c r="AQ3516" s="16">
        <f t="shared" si="519"/>
        <v>0</v>
      </c>
    </row>
    <row r="3517" spans="35:43" x14ac:dyDescent="0.25">
      <c r="AI3517" s="16">
        <v>1000</v>
      </c>
      <c r="AJ3517" s="16" t="s">
        <v>7191</v>
      </c>
      <c r="AK3517" s="16" t="s">
        <v>2338</v>
      </c>
      <c r="AL3517" s="16" t="s">
        <v>1249</v>
      </c>
      <c r="AM3517" s="16" t="s">
        <v>7193</v>
      </c>
      <c r="AN3517">
        <v>1</v>
      </c>
      <c r="AO3517" t="e">
        <f>VLOOKUP(TRIM(AL3517),'Parcela Dedutivel'!$A$1:$B$65536,2,FALSE)</f>
        <v>#N/A</v>
      </c>
      <c r="AP3517" s="15">
        <f t="shared" si="518"/>
        <v>0</v>
      </c>
      <c r="AQ3517" s="16">
        <f t="shared" si="519"/>
        <v>0</v>
      </c>
    </row>
    <row r="3518" spans="35:43" x14ac:dyDescent="0.25">
      <c r="AI3518" s="16">
        <v>1000</v>
      </c>
      <c r="AJ3518" s="16" t="s">
        <v>7191</v>
      </c>
      <c r="AK3518" s="16" t="s">
        <v>2338</v>
      </c>
      <c r="AL3518" s="16" t="s">
        <v>1251</v>
      </c>
      <c r="AM3518" s="16" t="s">
        <v>7193</v>
      </c>
      <c r="AN3518">
        <v>1</v>
      </c>
      <c r="AO3518" t="e">
        <f>VLOOKUP(TRIM(AL3518),'Parcela Dedutivel'!$A$1:$B$65536,2,FALSE)</f>
        <v>#N/A</v>
      </c>
      <c r="AP3518" s="15">
        <f t="shared" si="518"/>
        <v>0</v>
      </c>
      <c r="AQ3518" s="16">
        <f t="shared" si="519"/>
        <v>0</v>
      </c>
    </row>
    <row r="3519" spans="35:43" x14ac:dyDescent="0.25">
      <c r="AI3519" s="16">
        <v>1046</v>
      </c>
      <c r="AJ3519" s="16" t="s">
        <v>7191</v>
      </c>
      <c r="AK3519" s="16" t="s">
        <v>2531</v>
      </c>
      <c r="AL3519" s="16" t="s">
        <v>1259</v>
      </c>
      <c r="AM3519" s="16" t="s">
        <v>7193</v>
      </c>
      <c r="AN3519">
        <v>4</v>
      </c>
      <c r="AO3519" t="e">
        <f>VLOOKUP(TRIM(AL3519),'Parcela Dedutivel'!$A$1:$B$65536,2,FALSE)</f>
        <v>#N/A</v>
      </c>
      <c r="AP3519" s="15">
        <f t="shared" si="518"/>
        <v>0</v>
      </c>
      <c r="AQ3519" s="16">
        <f t="shared" si="519"/>
        <v>0</v>
      </c>
    </row>
    <row r="3520" spans="35:43" x14ac:dyDescent="0.25">
      <c r="AI3520" s="16">
        <v>1000</v>
      </c>
      <c r="AJ3520" s="16" t="s">
        <v>7191</v>
      </c>
      <c r="AK3520" s="16" t="s">
        <v>2338</v>
      </c>
      <c r="AL3520" s="16" t="s">
        <v>1246</v>
      </c>
      <c r="AM3520" s="16" t="s">
        <v>7193</v>
      </c>
      <c r="AN3520">
        <v>4</v>
      </c>
      <c r="AO3520" t="e">
        <f>VLOOKUP(TRIM(AL3520),'Parcela Dedutivel'!$A$1:$B$65536,2,FALSE)</f>
        <v>#N/A</v>
      </c>
      <c r="AP3520" s="15">
        <f t="shared" si="518"/>
        <v>0</v>
      </c>
      <c r="AQ3520" s="16">
        <f t="shared" si="519"/>
        <v>0</v>
      </c>
    </row>
    <row r="3521" spans="35:43" x14ac:dyDescent="0.25">
      <c r="AI3521" s="16">
        <v>1046</v>
      </c>
      <c r="AJ3521" s="16" t="s">
        <v>7191</v>
      </c>
      <c r="AK3521" s="16" t="s">
        <v>2531</v>
      </c>
      <c r="AL3521" s="16" t="s">
        <v>2220</v>
      </c>
      <c r="AM3521" s="16" t="s">
        <v>7193</v>
      </c>
      <c r="AN3521">
        <v>3</v>
      </c>
      <c r="AO3521" t="e">
        <f>VLOOKUP(TRIM(AL3521),'Parcela Dedutivel'!$A$1:$B$65536,2,FALSE)</f>
        <v>#N/A</v>
      </c>
      <c r="AP3521" s="15">
        <f t="shared" si="518"/>
        <v>0</v>
      </c>
      <c r="AQ3521" s="16">
        <f t="shared" si="519"/>
        <v>0</v>
      </c>
    </row>
    <row r="3522" spans="35:43" x14ac:dyDescent="0.25">
      <c r="AI3522" s="16">
        <v>1000</v>
      </c>
      <c r="AJ3522" s="16" t="s">
        <v>7191</v>
      </c>
      <c r="AK3522" s="16" t="s">
        <v>2338</v>
      </c>
      <c r="AL3522" s="16" t="s">
        <v>1244</v>
      </c>
      <c r="AM3522" s="16" t="s">
        <v>7193</v>
      </c>
      <c r="AN3522">
        <v>2</v>
      </c>
      <c r="AO3522" t="e">
        <f>VLOOKUP(TRIM(AL3522),'Parcela Dedutivel'!$A$1:$B$65536,2,FALSE)</f>
        <v>#N/A</v>
      </c>
      <c r="AP3522" s="15">
        <f t="shared" si="518"/>
        <v>0</v>
      </c>
      <c r="AQ3522" s="16">
        <f t="shared" si="519"/>
        <v>0</v>
      </c>
    </row>
    <row r="3523" spans="35:43" x14ac:dyDescent="0.25">
      <c r="AI3523" s="16">
        <v>1900</v>
      </c>
      <c r="AJ3523" s="16" t="s">
        <v>7191</v>
      </c>
      <c r="AK3523" s="16" t="s">
        <v>2532</v>
      </c>
      <c r="AL3523" s="16" t="s">
        <v>2263</v>
      </c>
      <c r="AM3523" s="16" t="s">
        <v>7193</v>
      </c>
      <c r="AN3523">
        <v>1000</v>
      </c>
      <c r="AO3523" t="e">
        <f>VLOOKUP(TRIM(AL3523),'Parcela Dedutivel'!$A$1:$B$65536,2,FALSE)</f>
        <v>#N/A</v>
      </c>
      <c r="AP3523" s="15">
        <f t="shared" ref="AP3523:AP3586" si="520">IF(ISNA(AO3523),0,AO3523)</f>
        <v>0</v>
      </c>
      <c r="AQ3523" s="16">
        <f t="shared" ref="AQ3523:AQ3586" si="521">AP3523*AN3523</f>
        <v>0</v>
      </c>
    </row>
    <row r="3524" spans="35:43" x14ac:dyDescent="0.25">
      <c r="AI3524" s="16">
        <v>1900</v>
      </c>
      <c r="AJ3524" s="16" t="s">
        <v>7191</v>
      </c>
      <c r="AK3524" s="16" t="s">
        <v>2532</v>
      </c>
      <c r="AL3524" s="16" t="s">
        <v>2265</v>
      </c>
      <c r="AM3524" s="16" t="s">
        <v>7193</v>
      </c>
      <c r="AN3524">
        <v>1</v>
      </c>
      <c r="AO3524" t="e">
        <f>VLOOKUP(TRIM(AL3524),'Parcela Dedutivel'!$A$1:$B$65536,2,FALSE)</f>
        <v>#N/A</v>
      </c>
      <c r="AP3524" s="15">
        <f t="shared" si="520"/>
        <v>0</v>
      </c>
      <c r="AQ3524" s="16">
        <f t="shared" si="521"/>
        <v>0</v>
      </c>
    </row>
    <row r="3525" spans="35:43" x14ac:dyDescent="0.25">
      <c r="AI3525" s="16">
        <v>1000</v>
      </c>
      <c r="AJ3525" s="16" t="s">
        <v>7191</v>
      </c>
      <c r="AK3525" s="16" t="s">
        <v>2338</v>
      </c>
      <c r="AL3525" s="16" t="s">
        <v>1170</v>
      </c>
      <c r="AM3525" s="16" t="s">
        <v>7193</v>
      </c>
      <c r="AN3525">
        <v>1</v>
      </c>
      <c r="AO3525" t="e">
        <f>VLOOKUP(TRIM(AL3525),'Parcela Dedutivel'!$A$1:$B$65536,2,FALSE)</f>
        <v>#N/A</v>
      </c>
      <c r="AP3525" s="15">
        <f t="shared" si="520"/>
        <v>0</v>
      </c>
      <c r="AQ3525" s="16">
        <f t="shared" si="521"/>
        <v>0</v>
      </c>
    </row>
    <row r="3526" spans="35:43" x14ac:dyDescent="0.25">
      <c r="AI3526" s="16">
        <v>1900</v>
      </c>
      <c r="AJ3526" s="16" t="s">
        <v>7191</v>
      </c>
      <c r="AK3526" s="16" t="s">
        <v>2532</v>
      </c>
      <c r="AL3526" s="16" t="s">
        <v>2268</v>
      </c>
      <c r="AM3526" s="16" t="s">
        <v>7193</v>
      </c>
      <c r="AN3526">
        <v>3</v>
      </c>
      <c r="AO3526" t="e">
        <f>VLOOKUP(TRIM(AL3526),'Parcela Dedutivel'!$A$1:$B$65536,2,FALSE)</f>
        <v>#N/A</v>
      </c>
      <c r="AP3526" s="15">
        <f t="shared" si="520"/>
        <v>0</v>
      </c>
      <c r="AQ3526" s="16">
        <f t="shared" si="521"/>
        <v>0</v>
      </c>
    </row>
    <row r="3527" spans="35:43" x14ac:dyDescent="0.25">
      <c r="AI3527" s="16">
        <v>1000</v>
      </c>
      <c r="AJ3527" s="16" t="s">
        <v>7191</v>
      </c>
      <c r="AK3527" s="16" t="s">
        <v>2338</v>
      </c>
      <c r="AL3527" s="16" t="s">
        <v>1151</v>
      </c>
      <c r="AM3527" s="16" t="s">
        <v>7193</v>
      </c>
      <c r="AN3527">
        <v>6</v>
      </c>
      <c r="AO3527" t="e">
        <f>VLOOKUP(TRIM(AL3527),'Parcela Dedutivel'!$A$1:$B$65536,2,FALSE)</f>
        <v>#N/A</v>
      </c>
      <c r="AP3527" s="15">
        <f t="shared" si="520"/>
        <v>0</v>
      </c>
      <c r="AQ3527" s="16">
        <f t="shared" si="521"/>
        <v>0</v>
      </c>
    </row>
    <row r="3528" spans="35:43" x14ac:dyDescent="0.25">
      <c r="AI3528" s="16">
        <v>1900</v>
      </c>
      <c r="AJ3528" s="16" t="s">
        <v>7191</v>
      </c>
      <c r="AK3528" s="16" t="s">
        <v>2532</v>
      </c>
      <c r="AL3528" s="16" t="s">
        <v>2270</v>
      </c>
      <c r="AM3528" s="16" t="s">
        <v>7193</v>
      </c>
      <c r="AN3528">
        <v>1</v>
      </c>
      <c r="AO3528" t="e">
        <f>VLOOKUP(TRIM(AL3528),'Parcela Dedutivel'!$A$1:$B$65536,2,FALSE)</f>
        <v>#N/A</v>
      </c>
      <c r="AP3528" s="15">
        <f t="shared" si="520"/>
        <v>0</v>
      </c>
      <c r="AQ3528" s="16">
        <f t="shared" si="521"/>
        <v>0</v>
      </c>
    </row>
    <row r="3529" spans="35:43" x14ac:dyDescent="0.25">
      <c r="AI3529" s="16">
        <v>1000</v>
      </c>
      <c r="AJ3529" s="16" t="s">
        <v>7191</v>
      </c>
      <c r="AK3529" s="16" t="s">
        <v>2338</v>
      </c>
      <c r="AL3529" s="16" t="s">
        <v>1168</v>
      </c>
      <c r="AM3529" s="16" t="s">
        <v>7193</v>
      </c>
      <c r="AN3529">
        <v>16</v>
      </c>
      <c r="AO3529" t="e">
        <f>VLOOKUP(TRIM(AL3529),'Parcela Dedutivel'!$A$1:$B$65536,2,FALSE)</f>
        <v>#N/A</v>
      </c>
      <c r="AP3529" s="15">
        <f t="shared" si="520"/>
        <v>0</v>
      </c>
      <c r="AQ3529" s="16">
        <f t="shared" si="521"/>
        <v>0</v>
      </c>
    </row>
    <row r="3530" spans="35:43" x14ac:dyDescent="0.25">
      <c r="AI3530" s="16">
        <v>1900</v>
      </c>
      <c r="AJ3530" s="16" t="s">
        <v>7191</v>
      </c>
      <c r="AK3530" s="16" t="s">
        <v>2532</v>
      </c>
      <c r="AL3530" s="16" t="s">
        <v>2272</v>
      </c>
      <c r="AM3530" s="16" t="s">
        <v>7193</v>
      </c>
      <c r="AN3530">
        <v>2</v>
      </c>
      <c r="AO3530" t="e">
        <f>VLOOKUP(TRIM(AL3530),'Parcela Dedutivel'!$A$1:$B$65536,2,FALSE)</f>
        <v>#N/A</v>
      </c>
      <c r="AP3530" s="15">
        <f t="shared" si="520"/>
        <v>0</v>
      </c>
      <c r="AQ3530" s="16">
        <f t="shared" si="521"/>
        <v>0</v>
      </c>
    </row>
    <row r="3531" spans="35:43" x14ac:dyDescent="0.25">
      <c r="AI3531" s="16">
        <v>1900</v>
      </c>
      <c r="AJ3531" s="16" t="s">
        <v>7191</v>
      </c>
      <c r="AK3531" s="16" t="s">
        <v>2532</v>
      </c>
      <c r="AL3531" s="16" t="s">
        <v>2274</v>
      </c>
      <c r="AM3531" s="16" t="s">
        <v>7193</v>
      </c>
      <c r="AN3531">
        <v>4</v>
      </c>
      <c r="AO3531" t="e">
        <f>VLOOKUP(TRIM(AL3531),'Parcela Dedutivel'!$A$1:$B$65536,2,FALSE)</f>
        <v>#N/A</v>
      </c>
      <c r="AP3531" s="15">
        <f t="shared" si="520"/>
        <v>0</v>
      </c>
      <c r="AQ3531" s="16">
        <f t="shared" si="521"/>
        <v>0</v>
      </c>
    </row>
    <row r="3532" spans="35:43" x14ac:dyDescent="0.25">
      <c r="AI3532" s="16">
        <v>1000</v>
      </c>
      <c r="AJ3532" s="16" t="s">
        <v>7191</v>
      </c>
      <c r="AK3532" s="16" t="s">
        <v>2338</v>
      </c>
      <c r="AL3532" s="16" t="s">
        <v>1161</v>
      </c>
      <c r="AM3532" s="16" t="s">
        <v>7193</v>
      </c>
      <c r="AN3532">
        <v>2</v>
      </c>
      <c r="AO3532" t="e">
        <f>VLOOKUP(TRIM(AL3532),'Parcela Dedutivel'!$A$1:$B$65536,2,FALSE)</f>
        <v>#N/A</v>
      </c>
      <c r="AP3532" s="15">
        <f t="shared" si="520"/>
        <v>0</v>
      </c>
      <c r="AQ3532" s="16">
        <f t="shared" si="521"/>
        <v>0</v>
      </c>
    </row>
    <row r="3533" spans="35:43" x14ac:dyDescent="0.25">
      <c r="AI3533" s="16">
        <v>1900</v>
      </c>
      <c r="AJ3533" s="16" t="s">
        <v>7191</v>
      </c>
      <c r="AK3533" s="16" t="s">
        <v>2532</v>
      </c>
      <c r="AL3533" s="16" t="s">
        <v>2276</v>
      </c>
      <c r="AM3533" s="16" t="s">
        <v>7193</v>
      </c>
      <c r="AN3533">
        <v>1</v>
      </c>
      <c r="AO3533" t="e">
        <f>VLOOKUP(TRIM(AL3533),'Parcela Dedutivel'!$A$1:$B$65536,2,FALSE)</f>
        <v>#N/A</v>
      </c>
      <c r="AP3533" s="15">
        <f t="shared" si="520"/>
        <v>0</v>
      </c>
      <c r="AQ3533" s="16">
        <f t="shared" si="521"/>
        <v>0</v>
      </c>
    </row>
    <row r="3534" spans="35:43" x14ac:dyDescent="0.25">
      <c r="AI3534" s="16">
        <v>1000</v>
      </c>
      <c r="AJ3534" s="16" t="s">
        <v>7191</v>
      </c>
      <c r="AK3534" s="16" t="s">
        <v>2338</v>
      </c>
      <c r="AL3534" s="16" t="s">
        <v>1147</v>
      </c>
      <c r="AM3534" s="16" t="s">
        <v>7193</v>
      </c>
      <c r="AN3534">
        <v>45</v>
      </c>
      <c r="AO3534" t="e">
        <f>VLOOKUP(TRIM(AL3534),'Parcela Dedutivel'!$A$1:$B$65536,2,FALSE)</f>
        <v>#N/A</v>
      </c>
      <c r="AP3534" s="15">
        <f t="shared" si="520"/>
        <v>0</v>
      </c>
      <c r="AQ3534" s="16">
        <f t="shared" si="521"/>
        <v>0</v>
      </c>
    </row>
    <row r="3535" spans="35:43" x14ac:dyDescent="0.25">
      <c r="AI3535" s="16">
        <v>1900</v>
      </c>
      <c r="AJ3535" s="16" t="s">
        <v>7191</v>
      </c>
      <c r="AK3535" s="16" t="s">
        <v>2532</v>
      </c>
      <c r="AL3535" s="16" t="s">
        <v>2278</v>
      </c>
      <c r="AM3535" s="16" t="s">
        <v>7193</v>
      </c>
      <c r="AN3535">
        <v>2</v>
      </c>
      <c r="AO3535" t="e">
        <f>VLOOKUP(TRIM(AL3535),'Parcela Dedutivel'!$A$1:$B$65536,2,FALSE)</f>
        <v>#N/A</v>
      </c>
      <c r="AP3535" s="15">
        <f t="shared" si="520"/>
        <v>0</v>
      </c>
      <c r="AQ3535" s="16">
        <f t="shared" si="521"/>
        <v>0</v>
      </c>
    </row>
    <row r="3536" spans="35:43" x14ac:dyDescent="0.25">
      <c r="AI3536" s="16">
        <v>1900</v>
      </c>
      <c r="AJ3536" s="16" t="s">
        <v>7191</v>
      </c>
      <c r="AK3536" s="16" t="s">
        <v>2532</v>
      </c>
      <c r="AL3536" s="16" t="s">
        <v>2280</v>
      </c>
      <c r="AM3536" s="16" t="s">
        <v>7193</v>
      </c>
      <c r="AN3536">
        <v>4</v>
      </c>
      <c r="AO3536" t="e">
        <f>VLOOKUP(TRIM(AL3536),'Parcela Dedutivel'!$A$1:$B$65536,2,FALSE)</f>
        <v>#N/A</v>
      </c>
      <c r="AP3536" s="15">
        <f t="shared" si="520"/>
        <v>0</v>
      </c>
      <c r="AQ3536" s="16">
        <f t="shared" si="521"/>
        <v>0</v>
      </c>
    </row>
    <row r="3537" spans="35:43" x14ac:dyDescent="0.25">
      <c r="AI3537" s="16">
        <v>1000</v>
      </c>
      <c r="AJ3537" s="16" t="s">
        <v>7191</v>
      </c>
      <c r="AK3537" s="16" t="s">
        <v>2338</v>
      </c>
      <c r="AL3537" s="16" t="s">
        <v>81</v>
      </c>
      <c r="AM3537" s="16" t="s">
        <v>7193</v>
      </c>
      <c r="AN3537">
        <v>18</v>
      </c>
      <c r="AO3537" t="e">
        <f>VLOOKUP(TRIM(AL3537),'Parcela Dedutivel'!$A$1:$B$65536,2,FALSE)</f>
        <v>#N/A</v>
      </c>
      <c r="AP3537" s="15">
        <f t="shared" si="520"/>
        <v>0</v>
      </c>
      <c r="AQ3537" s="16">
        <f t="shared" si="521"/>
        <v>0</v>
      </c>
    </row>
    <row r="3538" spans="35:43" x14ac:dyDescent="0.25">
      <c r="AI3538" s="16">
        <v>1900</v>
      </c>
      <c r="AJ3538" s="16" t="s">
        <v>7191</v>
      </c>
      <c r="AK3538" s="16" t="s">
        <v>2532</v>
      </c>
      <c r="AL3538" s="16" t="s">
        <v>2282</v>
      </c>
      <c r="AM3538" s="16" t="s">
        <v>7193</v>
      </c>
      <c r="AN3538">
        <v>3</v>
      </c>
      <c r="AO3538" t="e">
        <f>VLOOKUP(TRIM(AL3538),'Parcela Dedutivel'!$A$1:$B$65536,2,FALSE)</f>
        <v>#N/A</v>
      </c>
      <c r="AP3538" s="15">
        <f t="shared" si="520"/>
        <v>0</v>
      </c>
      <c r="AQ3538" s="16">
        <f t="shared" si="521"/>
        <v>0</v>
      </c>
    </row>
    <row r="3539" spans="35:43" x14ac:dyDescent="0.25">
      <c r="AI3539" s="16">
        <v>1000</v>
      </c>
      <c r="AJ3539" s="16" t="s">
        <v>7191</v>
      </c>
      <c r="AK3539" s="16" t="s">
        <v>2338</v>
      </c>
      <c r="AL3539" s="16" t="s">
        <v>79</v>
      </c>
      <c r="AM3539" s="16" t="s">
        <v>7193</v>
      </c>
      <c r="AN3539">
        <v>300</v>
      </c>
      <c r="AO3539" t="e">
        <f>VLOOKUP(TRIM(AL3539),'Parcela Dedutivel'!$A$1:$B$65536,2,FALSE)</f>
        <v>#N/A</v>
      </c>
      <c r="AP3539" s="15">
        <f t="shared" si="520"/>
        <v>0</v>
      </c>
      <c r="AQ3539" s="16">
        <f t="shared" si="521"/>
        <v>0</v>
      </c>
    </row>
    <row r="3540" spans="35:43" x14ac:dyDescent="0.25">
      <c r="AI3540" s="16">
        <v>1900</v>
      </c>
      <c r="AJ3540" s="16" t="s">
        <v>7191</v>
      </c>
      <c r="AK3540" s="16" t="s">
        <v>2532</v>
      </c>
      <c r="AL3540" s="16" t="s">
        <v>1290</v>
      </c>
      <c r="AM3540" s="16" t="s">
        <v>7193</v>
      </c>
      <c r="AN3540">
        <v>1</v>
      </c>
      <c r="AO3540" t="e">
        <f>VLOOKUP(TRIM(AL3540),'Parcela Dedutivel'!$A$1:$B$65536,2,FALSE)</f>
        <v>#N/A</v>
      </c>
      <c r="AP3540" s="15">
        <f t="shared" si="520"/>
        <v>0</v>
      </c>
      <c r="AQ3540" s="16">
        <f t="shared" si="521"/>
        <v>0</v>
      </c>
    </row>
    <row r="3541" spans="35:43" x14ac:dyDescent="0.25">
      <c r="AI3541" s="16">
        <v>1900</v>
      </c>
      <c r="AJ3541" s="16" t="s">
        <v>7191</v>
      </c>
      <c r="AK3541" s="16" t="s">
        <v>2532</v>
      </c>
      <c r="AL3541" s="16" t="s">
        <v>1787</v>
      </c>
      <c r="AM3541" s="16" t="s">
        <v>7193</v>
      </c>
      <c r="AN3541">
        <v>12</v>
      </c>
      <c r="AO3541" t="e">
        <f>VLOOKUP(TRIM(AL3541),'Parcela Dedutivel'!$A$1:$B$65536,2,FALSE)</f>
        <v>#N/A</v>
      </c>
      <c r="AP3541" s="15">
        <f t="shared" si="520"/>
        <v>0</v>
      </c>
      <c r="AQ3541" s="16">
        <f t="shared" si="521"/>
        <v>0</v>
      </c>
    </row>
    <row r="3542" spans="35:43" x14ac:dyDescent="0.25">
      <c r="AI3542" s="16">
        <v>1000</v>
      </c>
      <c r="AJ3542" s="16" t="s">
        <v>7191</v>
      </c>
      <c r="AK3542" s="16" t="s">
        <v>2338</v>
      </c>
      <c r="AL3542" s="16" t="s">
        <v>1241</v>
      </c>
      <c r="AM3542" s="16" t="s">
        <v>7193</v>
      </c>
      <c r="AN3542">
        <v>6</v>
      </c>
      <c r="AO3542" t="e">
        <f>VLOOKUP(TRIM(AL3542),'Parcela Dedutivel'!$A$1:$B$65536,2,FALSE)</f>
        <v>#N/A</v>
      </c>
      <c r="AP3542" s="15">
        <f t="shared" si="520"/>
        <v>0</v>
      </c>
      <c r="AQ3542" s="16">
        <f t="shared" si="521"/>
        <v>0</v>
      </c>
    </row>
    <row r="3543" spans="35:43" x14ac:dyDescent="0.25">
      <c r="AI3543" s="16">
        <v>1900</v>
      </c>
      <c r="AJ3543" s="16" t="s">
        <v>7191</v>
      </c>
      <c r="AK3543" s="16" t="s">
        <v>2532</v>
      </c>
      <c r="AL3543" s="16" t="s">
        <v>1227</v>
      </c>
      <c r="AM3543" s="16" t="s">
        <v>7193</v>
      </c>
      <c r="AN3543">
        <v>5</v>
      </c>
      <c r="AO3543" t="e">
        <f>VLOOKUP(TRIM(AL3543),'Parcela Dedutivel'!$A$1:$B$65536,2,FALSE)</f>
        <v>#N/A</v>
      </c>
      <c r="AP3543" s="15">
        <f t="shared" si="520"/>
        <v>0</v>
      </c>
      <c r="AQ3543" s="16">
        <f t="shared" si="521"/>
        <v>0</v>
      </c>
    </row>
    <row r="3544" spans="35:43" x14ac:dyDescent="0.25">
      <c r="AI3544" s="16">
        <v>1046</v>
      </c>
      <c r="AJ3544" s="16" t="s">
        <v>7191</v>
      </c>
      <c r="AK3544" s="16" t="s">
        <v>2339</v>
      </c>
      <c r="AL3544" s="16" t="s">
        <v>1257</v>
      </c>
      <c r="AM3544" s="16" t="s">
        <v>7193</v>
      </c>
      <c r="AN3544">
        <v>1</v>
      </c>
      <c r="AO3544" t="e">
        <f>VLOOKUP(TRIM(AL3544),'Parcela Dedutivel'!$A$1:$B$65536,2,FALSE)</f>
        <v>#N/A</v>
      </c>
      <c r="AP3544" s="15">
        <f t="shared" si="520"/>
        <v>0</v>
      </c>
      <c r="AQ3544" s="16">
        <f t="shared" si="521"/>
        <v>0</v>
      </c>
    </row>
    <row r="3545" spans="35:43" x14ac:dyDescent="0.25">
      <c r="AI3545" s="16">
        <v>1900</v>
      </c>
      <c r="AJ3545" s="16" t="s">
        <v>7191</v>
      </c>
      <c r="AK3545" s="16" t="s">
        <v>2532</v>
      </c>
      <c r="AL3545" s="16" t="s">
        <v>2284</v>
      </c>
      <c r="AM3545" s="16" t="s">
        <v>7193</v>
      </c>
      <c r="AN3545">
        <v>8</v>
      </c>
      <c r="AO3545" t="e">
        <f>VLOOKUP(TRIM(AL3545),'Parcela Dedutivel'!$A$1:$B$65536,2,FALSE)</f>
        <v>#N/A</v>
      </c>
      <c r="AP3545" s="15">
        <f t="shared" si="520"/>
        <v>0</v>
      </c>
      <c r="AQ3545" s="16">
        <f t="shared" si="521"/>
        <v>0</v>
      </c>
    </row>
    <row r="3546" spans="35:43" x14ac:dyDescent="0.25">
      <c r="AI3546" s="16">
        <v>1900</v>
      </c>
      <c r="AJ3546" s="16" t="s">
        <v>7191</v>
      </c>
      <c r="AK3546" s="16" t="s">
        <v>2532</v>
      </c>
      <c r="AL3546" s="16" t="s">
        <v>2286</v>
      </c>
      <c r="AM3546" s="16" t="s">
        <v>7193</v>
      </c>
      <c r="AN3546">
        <v>1</v>
      </c>
      <c r="AO3546" t="e">
        <f>VLOOKUP(TRIM(AL3546),'Parcela Dedutivel'!$A$1:$B$65536,2,FALSE)</f>
        <v>#N/A</v>
      </c>
      <c r="AP3546" s="15">
        <f t="shared" si="520"/>
        <v>0</v>
      </c>
      <c r="AQ3546" s="16">
        <f t="shared" si="521"/>
        <v>0</v>
      </c>
    </row>
    <row r="3547" spans="35:43" x14ac:dyDescent="0.25">
      <c r="AI3547" s="16">
        <v>1046</v>
      </c>
      <c r="AJ3547" s="16" t="s">
        <v>7191</v>
      </c>
      <c r="AK3547" s="16" t="s">
        <v>2339</v>
      </c>
      <c r="AL3547" s="16" t="s">
        <v>1259</v>
      </c>
      <c r="AM3547" s="16" t="s">
        <v>7193</v>
      </c>
      <c r="AN3547">
        <v>3</v>
      </c>
      <c r="AO3547" t="e">
        <f>VLOOKUP(TRIM(AL3547),'Parcela Dedutivel'!$A$1:$B$65536,2,FALSE)</f>
        <v>#N/A</v>
      </c>
      <c r="AP3547" s="15">
        <f t="shared" si="520"/>
        <v>0</v>
      </c>
      <c r="AQ3547" s="16">
        <f t="shared" si="521"/>
        <v>0</v>
      </c>
    </row>
    <row r="3548" spans="35:43" x14ac:dyDescent="0.25">
      <c r="AI3548" s="16">
        <v>1900</v>
      </c>
      <c r="AJ3548" s="16" t="s">
        <v>7191</v>
      </c>
      <c r="AK3548" s="16" t="s">
        <v>2340</v>
      </c>
      <c r="AL3548" s="16" t="s">
        <v>1262</v>
      </c>
      <c r="AM3548" s="16" t="s">
        <v>7193</v>
      </c>
      <c r="AN3548">
        <v>1</v>
      </c>
      <c r="AO3548" t="e">
        <f>VLOOKUP(TRIM(AL3548),'Parcela Dedutivel'!$A$1:$B$65536,2,FALSE)</f>
        <v>#N/A</v>
      </c>
      <c r="AP3548" s="15">
        <f t="shared" si="520"/>
        <v>0</v>
      </c>
      <c r="AQ3548" s="16">
        <f t="shared" si="521"/>
        <v>0</v>
      </c>
    </row>
    <row r="3549" spans="35:43" x14ac:dyDescent="0.25">
      <c r="AI3549" s="16">
        <v>1900</v>
      </c>
      <c r="AJ3549" s="16" t="s">
        <v>7191</v>
      </c>
      <c r="AK3549" s="16" t="s">
        <v>2532</v>
      </c>
      <c r="AL3549" s="16" t="s">
        <v>304</v>
      </c>
      <c r="AM3549" s="16" t="s">
        <v>7193</v>
      </c>
      <c r="AN3549">
        <v>18</v>
      </c>
      <c r="AO3549" t="e">
        <f>VLOOKUP(TRIM(AL3549),'Parcela Dedutivel'!$A$1:$B$65536,2,FALSE)</f>
        <v>#N/A</v>
      </c>
      <c r="AP3549" s="15">
        <f t="shared" si="520"/>
        <v>0</v>
      </c>
      <c r="AQ3549" s="16">
        <f t="shared" si="521"/>
        <v>0</v>
      </c>
    </row>
    <row r="3550" spans="35:43" x14ac:dyDescent="0.25">
      <c r="AI3550" s="16">
        <v>1900</v>
      </c>
      <c r="AJ3550" s="16" t="s">
        <v>7191</v>
      </c>
      <c r="AK3550" s="16" t="s">
        <v>2340</v>
      </c>
      <c r="AL3550" s="16" t="s">
        <v>193</v>
      </c>
      <c r="AM3550" s="16" t="s">
        <v>7143</v>
      </c>
      <c r="AN3550">
        <v>3</v>
      </c>
      <c r="AO3550" t="e">
        <f>VLOOKUP(TRIM(AL3550),'Parcela Dedutivel'!$A$1:$B$65536,2,FALSE)</f>
        <v>#N/A</v>
      </c>
      <c r="AP3550" s="15">
        <f t="shared" si="520"/>
        <v>0</v>
      </c>
      <c r="AQ3550" s="16">
        <f t="shared" si="521"/>
        <v>0</v>
      </c>
    </row>
    <row r="3551" spans="35:43" x14ac:dyDescent="0.25">
      <c r="AI3551" s="16">
        <v>1900</v>
      </c>
      <c r="AJ3551" s="16" t="s">
        <v>7191</v>
      </c>
      <c r="AK3551" s="16" t="s">
        <v>2532</v>
      </c>
      <c r="AL3551" s="16" t="s">
        <v>1739</v>
      </c>
      <c r="AM3551" s="16" t="s">
        <v>7193</v>
      </c>
      <c r="AN3551">
        <v>14</v>
      </c>
      <c r="AO3551" t="e">
        <f>VLOOKUP(TRIM(AL3551),'Parcela Dedutivel'!$A$1:$B$65536,2,FALSE)</f>
        <v>#N/A</v>
      </c>
      <c r="AP3551" s="15">
        <f t="shared" si="520"/>
        <v>0</v>
      </c>
      <c r="AQ3551" s="16">
        <f t="shared" si="521"/>
        <v>0</v>
      </c>
    </row>
    <row r="3552" spans="35:43" x14ac:dyDescent="0.25">
      <c r="AI3552" s="16">
        <v>1900</v>
      </c>
      <c r="AJ3552" s="16" t="s">
        <v>7191</v>
      </c>
      <c r="AK3552" s="16" t="s">
        <v>2532</v>
      </c>
      <c r="AL3552" s="16" t="s">
        <v>1197</v>
      </c>
      <c r="AM3552" s="16" t="s">
        <v>7193</v>
      </c>
      <c r="AN3552">
        <v>5</v>
      </c>
      <c r="AO3552" t="e">
        <f>VLOOKUP(TRIM(AL3552),'Parcela Dedutivel'!$A$1:$B$65536,2,FALSE)</f>
        <v>#N/A</v>
      </c>
      <c r="AP3552" s="15">
        <f t="shared" si="520"/>
        <v>0</v>
      </c>
      <c r="AQ3552" s="16">
        <f t="shared" si="521"/>
        <v>0</v>
      </c>
    </row>
    <row r="3553" spans="35:43" x14ac:dyDescent="0.25">
      <c r="AI3553" s="16">
        <v>1900</v>
      </c>
      <c r="AJ3553" s="16" t="s">
        <v>7191</v>
      </c>
      <c r="AK3553" s="16" t="s">
        <v>2340</v>
      </c>
      <c r="AL3553" s="16" t="s">
        <v>1199</v>
      </c>
      <c r="AM3553" s="16" t="s">
        <v>7193</v>
      </c>
      <c r="AN3553">
        <v>1</v>
      </c>
      <c r="AO3553" t="e">
        <f>VLOOKUP(TRIM(AL3553),'Parcela Dedutivel'!$A$1:$B$65536,2,FALSE)</f>
        <v>#N/A</v>
      </c>
      <c r="AP3553" s="15">
        <f t="shared" si="520"/>
        <v>0</v>
      </c>
      <c r="AQ3553" s="16">
        <f t="shared" si="521"/>
        <v>0</v>
      </c>
    </row>
    <row r="3554" spans="35:43" x14ac:dyDescent="0.25">
      <c r="AI3554" s="16">
        <v>1900</v>
      </c>
      <c r="AJ3554" s="16" t="s">
        <v>7191</v>
      </c>
      <c r="AK3554" s="16" t="s">
        <v>2532</v>
      </c>
      <c r="AL3554" s="16" t="s">
        <v>2289</v>
      </c>
      <c r="AM3554" s="16" t="s">
        <v>7193</v>
      </c>
      <c r="AN3554">
        <v>1</v>
      </c>
      <c r="AO3554" t="e">
        <f>VLOOKUP(TRIM(AL3554),'Parcela Dedutivel'!$A$1:$B$65536,2,FALSE)</f>
        <v>#N/A</v>
      </c>
      <c r="AP3554" s="15">
        <f t="shared" si="520"/>
        <v>0</v>
      </c>
      <c r="AQ3554" s="16">
        <f t="shared" si="521"/>
        <v>0</v>
      </c>
    </row>
    <row r="3555" spans="35:43" x14ac:dyDescent="0.25">
      <c r="AI3555" s="16">
        <v>1900</v>
      </c>
      <c r="AJ3555" s="16" t="s">
        <v>7191</v>
      </c>
      <c r="AK3555" s="16" t="s">
        <v>2340</v>
      </c>
      <c r="AL3555" s="16" t="s">
        <v>1264</v>
      </c>
      <c r="AM3555" s="16" t="s">
        <v>7193</v>
      </c>
      <c r="AN3555">
        <v>1</v>
      </c>
      <c r="AO3555" t="e">
        <f>VLOOKUP(TRIM(AL3555),'Parcela Dedutivel'!$A$1:$B$65536,2,FALSE)</f>
        <v>#N/A</v>
      </c>
      <c r="AP3555" s="15">
        <f t="shared" si="520"/>
        <v>0</v>
      </c>
      <c r="AQ3555" s="16">
        <f t="shared" si="521"/>
        <v>0</v>
      </c>
    </row>
    <row r="3556" spans="35:43" x14ac:dyDescent="0.25">
      <c r="AI3556" s="16">
        <v>1900</v>
      </c>
      <c r="AJ3556" s="16" t="s">
        <v>7191</v>
      </c>
      <c r="AK3556" s="16" t="s">
        <v>2532</v>
      </c>
      <c r="AL3556" s="16" t="s">
        <v>2291</v>
      </c>
      <c r="AM3556" s="16" t="s">
        <v>7193</v>
      </c>
      <c r="AN3556">
        <v>1</v>
      </c>
      <c r="AO3556" t="e">
        <f>VLOOKUP(TRIM(AL3556),'Parcela Dedutivel'!$A$1:$B$65536,2,FALSE)</f>
        <v>#N/A</v>
      </c>
      <c r="AP3556" s="15">
        <f t="shared" si="520"/>
        <v>0</v>
      </c>
      <c r="AQ3556" s="16">
        <f t="shared" si="521"/>
        <v>0</v>
      </c>
    </row>
    <row r="3557" spans="35:43" x14ac:dyDescent="0.25">
      <c r="AI3557" s="16">
        <v>1900</v>
      </c>
      <c r="AJ3557" s="16" t="s">
        <v>7191</v>
      </c>
      <c r="AK3557" s="16" t="s">
        <v>2340</v>
      </c>
      <c r="AL3557" s="16" t="s">
        <v>1266</v>
      </c>
      <c r="AM3557" s="16" t="s">
        <v>7193</v>
      </c>
      <c r="AN3557">
        <v>15</v>
      </c>
      <c r="AO3557" t="e">
        <f>VLOOKUP(TRIM(AL3557),'Parcela Dedutivel'!$A$1:$B$65536,2,FALSE)</f>
        <v>#N/A</v>
      </c>
      <c r="AP3557" s="15">
        <f t="shared" si="520"/>
        <v>0</v>
      </c>
      <c r="AQ3557" s="16">
        <f t="shared" si="521"/>
        <v>0</v>
      </c>
    </row>
    <row r="3558" spans="35:43" x14ac:dyDescent="0.25">
      <c r="AI3558" s="16">
        <v>1900</v>
      </c>
      <c r="AJ3558" s="16" t="s">
        <v>7191</v>
      </c>
      <c r="AK3558" s="16" t="s">
        <v>2532</v>
      </c>
      <c r="AL3558" s="16" t="s">
        <v>1262</v>
      </c>
      <c r="AM3558" s="16" t="s">
        <v>7193</v>
      </c>
      <c r="AN3558">
        <v>4</v>
      </c>
      <c r="AO3558" t="e">
        <f>VLOOKUP(TRIM(AL3558),'Parcela Dedutivel'!$A$1:$B$65536,2,FALSE)</f>
        <v>#N/A</v>
      </c>
      <c r="AP3558" s="15">
        <f t="shared" si="520"/>
        <v>0</v>
      </c>
      <c r="AQ3558" s="16">
        <f t="shared" si="521"/>
        <v>0</v>
      </c>
    </row>
    <row r="3559" spans="35:43" x14ac:dyDescent="0.25">
      <c r="AI3559" s="16">
        <v>1900</v>
      </c>
      <c r="AJ3559" s="16" t="s">
        <v>7191</v>
      </c>
      <c r="AK3559" s="16" t="s">
        <v>2532</v>
      </c>
      <c r="AL3559" s="16" t="s">
        <v>2223</v>
      </c>
      <c r="AM3559" s="16" t="s">
        <v>7193</v>
      </c>
      <c r="AN3559">
        <v>1</v>
      </c>
      <c r="AO3559" t="e">
        <f>VLOOKUP(TRIM(AL3559),'Parcela Dedutivel'!$A$1:$B$65536,2,FALSE)</f>
        <v>#N/A</v>
      </c>
      <c r="AP3559" s="15">
        <f t="shared" si="520"/>
        <v>0</v>
      </c>
      <c r="AQ3559" s="16">
        <f t="shared" si="521"/>
        <v>0</v>
      </c>
    </row>
    <row r="3560" spans="35:43" x14ac:dyDescent="0.25">
      <c r="AI3560" s="16">
        <v>1900</v>
      </c>
      <c r="AJ3560" s="16" t="s">
        <v>7191</v>
      </c>
      <c r="AK3560" s="16" t="s">
        <v>2340</v>
      </c>
      <c r="AL3560" s="16" t="s">
        <v>1268</v>
      </c>
      <c r="AM3560" s="16" t="s">
        <v>7193</v>
      </c>
      <c r="AN3560">
        <v>3</v>
      </c>
      <c r="AO3560" t="e">
        <f>VLOOKUP(TRIM(AL3560),'Parcela Dedutivel'!$A$1:$B$65536,2,FALSE)</f>
        <v>#N/A</v>
      </c>
      <c r="AP3560" s="15">
        <f t="shared" si="520"/>
        <v>0</v>
      </c>
      <c r="AQ3560" s="16">
        <f t="shared" si="521"/>
        <v>0</v>
      </c>
    </row>
    <row r="3561" spans="35:43" x14ac:dyDescent="0.25">
      <c r="AI3561" s="16">
        <v>1900</v>
      </c>
      <c r="AJ3561" s="16" t="s">
        <v>7191</v>
      </c>
      <c r="AK3561" s="16" t="s">
        <v>2532</v>
      </c>
      <c r="AL3561" s="16" t="s">
        <v>1229</v>
      </c>
      <c r="AM3561" s="16" t="s">
        <v>7193</v>
      </c>
      <c r="AN3561">
        <v>3</v>
      </c>
      <c r="AO3561" t="e">
        <f>VLOOKUP(TRIM(AL3561),'Parcela Dedutivel'!$A$1:$B$65536,2,FALSE)</f>
        <v>#N/A</v>
      </c>
      <c r="AP3561" s="15">
        <f t="shared" si="520"/>
        <v>0</v>
      </c>
      <c r="AQ3561" s="16">
        <f t="shared" si="521"/>
        <v>0</v>
      </c>
    </row>
    <row r="3562" spans="35:43" x14ac:dyDescent="0.25">
      <c r="AI3562" s="16">
        <v>1900</v>
      </c>
      <c r="AJ3562" s="16" t="s">
        <v>7191</v>
      </c>
      <c r="AK3562" s="16" t="s">
        <v>2532</v>
      </c>
      <c r="AL3562" s="16" t="s">
        <v>2225</v>
      </c>
      <c r="AM3562" s="16" t="s">
        <v>7193</v>
      </c>
      <c r="AN3562">
        <v>1</v>
      </c>
      <c r="AO3562" t="e">
        <f>VLOOKUP(TRIM(AL3562),'Parcela Dedutivel'!$A$1:$B$65536,2,FALSE)</f>
        <v>#N/A</v>
      </c>
      <c r="AP3562" s="15">
        <f t="shared" si="520"/>
        <v>0</v>
      </c>
      <c r="AQ3562" s="16">
        <f t="shared" si="521"/>
        <v>0</v>
      </c>
    </row>
    <row r="3563" spans="35:43" x14ac:dyDescent="0.25">
      <c r="AI3563" s="16">
        <v>1900</v>
      </c>
      <c r="AJ3563" s="16" t="s">
        <v>7191</v>
      </c>
      <c r="AK3563" s="16" t="s">
        <v>2340</v>
      </c>
      <c r="AL3563" s="16" t="s">
        <v>1270</v>
      </c>
      <c r="AM3563" s="16" t="s">
        <v>7193</v>
      </c>
      <c r="AN3563">
        <v>1</v>
      </c>
      <c r="AO3563" t="e">
        <f>VLOOKUP(TRIM(AL3563),'Parcela Dedutivel'!$A$1:$B$65536,2,FALSE)</f>
        <v>#N/A</v>
      </c>
      <c r="AP3563" s="15">
        <f t="shared" si="520"/>
        <v>0</v>
      </c>
      <c r="AQ3563" s="16">
        <f t="shared" si="521"/>
        <v>0</v>
      </c>
    </row>
    <row r="3564" spans="35:43" x14ac:dyDescent="0.25">
      <c r="AI3564" s="16">
        <v>1900</v>
      </c>
      <c r="AJ3564" s="16" t="s">
        <v>7191</v>
      </c>
      <c r="AK3564" s="16" t="s">
        <v>2532</v>
      </c>
      <c r="AL3564" s="16" t="s">
        <v>2227</v>
      </c>
      <c r="AM3564" s="16" t="s">
        <v>7193</v>
      </c>
      <c r="AN3564">
        <v>1</v>
      </c>
      <c r="AO3564" t="e">
        <f>VLOOKUP(TRIM(AL3564),'Parcela Dedutivel'!$A$1:$B$65536,2,FALSE)</f>
        <v>#N/A</v>
      </c>
      <c r="AP3564" s="15">
        <f t="shared" si="520"/>
        <v>0</v>
      </c>
      <c r="AQ3564" s="16">
        <f t="shared" si="521"/>
        <v>0</v>
      </c>
    </row>
    <row r="3565" spans="35:43" x14ac:dyDescent="0.25">
      <c r="AI3565" s="16">
        <v>1900</v>
      </c>
      <c r="AJ3565" s="16" t="s">
        <v>7191</v>
      </c>
      <c r="AK3565" s="16" t="s">
        <v>2340</v>
      </c>
      <c r="AL3565" s="16" t="s">
        <v>1272</v>
      </c>
      <c r="AM3565" s="16" t="s">
        <v>7193</v>
      </c>
      <c r="AN3565">
        <v>1</v>
      </c>
      <c r="AO3565" t="e">
        <f>VLOOKUP(TRIM(AL3565),'Parcela Dedutivel'!$A$1:$B$65536,2,FALSE)</f>
        <v>#N/A</v>
      </c>
      <c r="AP3565" s="15">
        <f t="shared" si="520"/>
        <v>0</v>
      </c>
      <c r="AQ3565" s="16">
        <f t="shared" si="521"/>
        <v>0</v>
      </c>
    </row>
    <row r="3566" spans="35:43" x14ac:dyDescent="0.25">
      <c r="AI3566" s="16">
        <v>1900</v>
      </c>
      <c r="AJ3566" s="16" t="s">
        <v>7191</v>
      </c>
      <c r="AK3566" s="16" t="s">
        <v>2532</v>
      </c>
      <c r="AL3566" s="16" t="s">
        <v>1182</v>
      </c>
      <c r="AM3566" s="16" t="s">
        <v>7193</v>
      </c>
      <c r="AN3566">
        <v>1</v>
      </c>
      <c r="AO3566" t="e">
        <f>VLOOKUP(TRIM(AL3566),'Parcela Dedutivel'!$A$1:$B$65536,2,FALSE)</f>
        <v>#N/A</v>
      </c>
      <c r="AP3566" s="15">
        <f t="shared" si="520"/>
        <v>0</v>
      </c>
      <c r="AQ3566" s="16">
        <f t="shared" si="521"/>
        <v>0</v>
      </c>
    </row>
    <row r="3567" spans="35:43" x14ac:dyDescent="0.25">
      <c r="AI3567" s="16">
        <v>1900</v>
      </c>
      <c r="AJ3567" s="16" t="s">
        <v>7191</v>
      </c>
      <c r="AK3567" s="16" t="s">
        <v>2532</v>
      </c>
      <c r="AL3567" s="16" t="s">
        <v>2229</v>
      </c>
      <c r="AM3567" s="16" t="s">
        <v>7193</v>
      </c>
      <c r="AN3567">
        <v>1</v>
      </c>
      <c r="AO3567" t="e">
        <f>VLOOKUP(TRIM(AL3567),'Parcela Dedutivel'!$A$1:$B$65536,2,FALSE)</f>
        <v>#N/A</v>
      </c>
      <c r="AP3567" s="15">
        <f t="shared" si="520"/>
        <v>0</v>
      </c>
      <c r="AQ3567" s="16">
        <f t="shared" si="521"/>
        <v>0</v>
      </c>
    </row>
    <row r="3568" spans="35:43" x14ac:dyDescent="0.25">
      <c r="AI3568" s="16">
        <v>1900</v>
      </c>
      <c r="AJ3568" s="16" t="s">
        <v>7191</v>
      </c>
      <c r="AK3568" s="16" t="s">
        <v>2340</v>
      </c>
      <c r="AL3568" s="16" t="s">
        <v>1274</v>
      </c>
      <c r="AM3568" s="16" t="s">
        <v>7193</v>
      </c>
      <c r="AN3568">
        <v>1</v>
      </c>
      <c r="AO3568" t="e">
        <f>VLOOKUP(TRIM(AL3568),'Parcela Dedutivel'!$A$1:$B$65536,2,FALSE)</f>
        <v>#N/A</v>
      </c>
      <c r="AP3568" s="15">
        <f t="shared" si="520"/>
        <v>0</v>
      </c>
      <c r="AQ3568" s="16">
        <f t="shared" si="521"/>
        <v>0</v>
      </c>
    </row>
    <row r="3569" spans="35:43" x14ac:dyDescent="0.25">
      <c r="AI3569" s="16">
        <v>1900</v>
      </c>
      <c r="AJ3569" s="16" t="s">
        <v>7191</v>
      </c>
      <c r="AK3569" s="16" t="s">
        <v>2532</v>
      </c>
      <c r="AL3569" s="16" t="s">
        <v>2231</v>
      </c>
      <c r="AM3569" s="16" t="s">
        <v>7193</v>
      </c>
      <c r="AN3569">
        <v>1</v>
      </c>
      <c r="AO3569" t="e">
        <f>VLOOKUP(TRIM(AL3569),'Parcela Dedutivel'!$A$1:$B$65536,2,FALSE)</f>
        <v>#N/A</v>
      </c>
      <c r="AP3569" s="15">
        <f t="shared" si="520"/>
        <v>0</v>
      </c>
      <c r="AQ3569" s="16">
        <f t="shared" si="521"/>
        <v>0</v>
      </c>
    </row>
    <row r="3570" spans="35:43" x14ac:dyDescent="0.25">
      <c r="AI3570" s="16">
        <v>1900</v>
      </c>
      <c r="AJ3570" s="16" t="s">
        <v>7191</v>
      </c>
      <c r="AK3570" s="16" t="s">
        <v>2532</v>
      </c>
      <c r="AL3570" s="16" t="s">
        <v>1194</v>
      </c>
      <c r="AM3570" s="16" t="s">
        <v>7193</v>
      </c>
      <c r="AN3570">
        <v>1</v>
      </c>
      <c r="AO3570" t="e">
        <f>VLOOKUP(TRIM(AL3570),'Parcela Dedutivel'!$A$1:$B$65536,2,FALSE)</f>
        <v>#N/A</v>
      </c>
      <c r="AP3570" s="15">
        <f t="shared" si="520"/>
        <v>0</v>
      </c>
      <c r="AQ3570" s="16">
        <f t="shared" si="521"/>
        <v>0</v>
      </c>
    </row>
    <row r="3571" spans="35:43" x14ac:dyDescent="0.25">
      <c r="AI3571" s="16">
        <v>1900</v>
      </c>
      <c r="AJ3571" s="16" t="s">
        <v>7191</v>
      </c>
      <c r="AK3571" s="16" t="s">
        <v>2340</v>
      </c>
      <c r="AL3571" s="16" t="s">
        <v>292</v>
      </c>
      <c r="AM3571" s="16" t="s">
        <v>7193</v>
      </c>
      <c r="AN3571">
        <v>3</v>
      </c>
      <c r="AO3571" t="e">
        <f>VLOOKUP(TRIM(AL3571),'Parcela Dedutivel'!$A$1:$B$65536,2,FALSE)</f>
        <v>#N/A</v>
      </c>
      <c r="AP3571" s="15">
        <f t="shared" si="520"/>
        <v>0</v>
      </c>
      <c r="AQ3571" s="16">
        <f t="shared" si="521"/>
        <v>0</v>
      </c>
    </row>
    <row r="3572" spans="35:43" x14ac:dyDescent="0.25">
      <c r="AI3572" s="16">
        <v>1900</v>
      </c>
      <c r="AJ3572" s="16" t="s">
        <v>7191</v>
      </c>
      <c r="AK3572" s="16" t="s">
        <v>2340</v>
      </c>
      <c r="AL3572" s="16" t="s">
        <v>1276</v>
      </c>
      <c r="AM3572" s="16" t="s">
        <v>7193</v>
      </c>
      <c r="AN3572">
        <v>4</v>
      </c>
      <c r="AO3572" t="e">
        <f>VLOOKUP(TRIM(AL3572),'Parcela Dedutivel'!$A$1:$B$65536,2,FALSE)</f>
        <v>#N/A</v>
      </c>
      <c r="AP3572" s="15">
        <f t="shared" si="520"/>
        <v>0</v>
      </c>
      <c r="AQ3572" s="16">
        <f t="shared" si="521"/>
        <v>0</v>
      </c>
    </row>
    <row r="3573" spans="35:43" x14ac:dyDescent="0.25">
      <c r="AI3573" s="16">
        <v>1900</v>
      </c>
      <c r="AJ3573" s="16" t="s">
        <v>7191</v>
      </c>
      <c r="AK3573" s="16" t="s">
        <v>2340</v>
      </c>
      <c r="AL3573" s="16" t="s">
        <v>1278</v>
      </c>
      <c r="AM3573" s="16" t="s">
        <v>7193</v>
      </c>
      <c r="AN3573">
        <v>1</v>
      </c>
      <c r="AO3573" t="e">
        <f>VLOOKUP(TRIM(AL3573),'Parcela Dedutivel'!$A$1:$B$65536,2,FALSE)</f>
        <v>#N/A</v>
      </c>
      <c r="AP3573" s="15">
        <f t="shared" si="520"/>
        <v>0</v>
      </c>
      <c r="AQ3573" s="16">
        <f t="shared" si="521"/>
        <v>0</v>
      </c>
    </row>
    <row r="3574" spans="35:43" x14ac:dyDescent="0.25">
      <c r="AI3574" s="16">
        <v>1900</v>
      </c>
      <c r="AJ3574" s="16" t="s">
        <v>7191</v>
      </c>
      <c r="AK3574" s="16" t="s">
        <v>2340</v>
      </c>
      <c r="AL3574" s="16" t="s">
        <v>1280</v>
      </c>
      <c r="AM3574" s="16" t="s">
        <v>7193</v>
      </c>
      <c r="AN3574">
        <v>1</v>
      </c>
      <c r="AO3574" t="e">
        <f>VLOOKUP(TRIM(AL3574),'Parcela Dedutivel'!$A$1:$B$65536,2,FALSE)</f>
        <v>#N/A</v>
      </c>
      <c r="AP3574" s="15">
        <f t="shared" si="520"/>
        <v>0</v>
      </c>
      <c r="AQ3574" s="16">
        <f t="shared" si="521"/>
        <v>0</v>
      </c>
    </row>
    <row r="3575" spans="35:43" x14ac:dyDescent="0.25">
      <c r="AI3575" s="16">
        <v>1900</v>
      </c>
      <c r="AJ3575" s="16" t="s">
        <v>7191</v>
      </c>
      <c r="AK3575" s="16" t="s">
        <v>2340</v>
      </c>
      <c r="AL3575" s="16" t="s">
        <v>1282</v>
      </c>
      <c r="AM3575" s="16" t="s">
        <v>7193</v>
      </c>
      <c r="AN3575">
        <v>1</v>
      </c>
      <c r="AO3575" t="e">
        <f>VLOOKUP(TRIM(AL3575),'Parcela Dedutivel'!$A$1:$B$65536,2,FALSE)</f>
        <v>#N/A</v>
      </c>
      <c r="AP3575" s="15">
        <f t="shared" si="520"/>
        <v>0</v>
      </c>
      <c r="AQ3575" s="16">
        <f t="shared" si="521"/>
        <v>0</v>
      </c>
    </row>
    <row r="3576" spans="35:43" x14ac:dyDescent="0.25">
      <c r="AI3576" s="16">
        <v>1900</v>
      </c>
      <c r="AJ3576" s="16" t="s">
        <v>7191</v>
      </c>
      <c r="AK3576" s="16" t="s">
        <v>2340</v>
      </c>
      <c r="AL3576" s="16" t="s">
        <v>1284</v>
      </c>
      <c r="AM3576" s="16" t="s">
        <v>7193</v>
      </c>
      <c r="AN3576">
        <v>1</v>
      </c>
      <c r="AO3576" t="e">
        <f>VLOOKUP(TRIM(AL3576),'Parcela Dedutivel'!$A$1:$B$65536,2,FALSE)</f>
        <v>#N/A</v>
      </c>
      <c r="AP3576" s="15">
        <f t="shared" si="520"/>
        <v>0</v>
      </c>
      <c r="AQ3576" s="16">
        <f t="shared" si="521"/>
        <v>0</v>
      </c>
    </row>
    <row r="3577" spans="35:43" x14ac:dyDescent="0.25">
      <c r="AI3577" s="16">
        <v>1900</v>
      </c>
      <c r="AJ3577" s="16" t="s">
        <v>7191</v>
      </c>
      <c r="AK3577" s="16" t="s">
        <v>2340</v>
      </c>
      <c r="AL3577" s="16" t="s">
        <v>1286</v>
      </c>
      <c r="AM3577" s="16" t="s">
        <v>7193</v>
      </c>
      <c r="AN3577">
        <v>1</v>
      </c>
      <c r="AO3577" t="e">
        <f>VLOOKUP(TRIM(AL3577),'Parcela Dedutivel'!$A$1:$B$65536,2,FALSE)</f>
        <v>#N/A</v>
      </c>
      <c r="AP3577" s="15">
        <f t="shared" si="520"/>
        <v>0</v>
      </c>
      <c r="AQ3577" s="16">
        <f t="shared" si="521"/>
        <v>0</v>
      </c>
    </row>
    <row r="3578" spans="35:43" x14ac:dyDescent="0.25">
      <c r="AI3578" s="16">
        <v>1900</v>
      </c>
      <c r="AJ3578" s="16" t="s">
        <v>7191</v>
      </c>
      <c r="AK3578" s="16" t="s">
        <v>2340</v>
      </c>
      <c r="AL3578" s="16" t="s">
        <v>1199</v>
      </c>
      <c r="AM3578" s="16" t="s">
        <v>7193</v>
      </c>
      <c r="AN3578">
        <v>1</v>
      </c>
      <c r="AO3578" t="e">
        <f>VLOOKUP(TRIM(AL3578),'Parcela Dedutivel'!$A$1:$B$65536,2,FALSE)</f>
        <v>#N/A</v>
      </c>
      <c r="AP3578" s="15">
        <f t="shared" si="520"/>
        <v>0</v>
      </c>
      <c r="AQ3578" s="16">
        <f t="shared" si="521"/>
        <v>0</v>
      </c>
    </row>
    <row r="3579" spans="35:43" x14ac:dyDescent="0.25">
      <c r="AI3579" s="16">
        <v>1900</v>
      </c>
      <c r="AJ3579" s="16" t="s">
        <v>7191</v>
      </c>
      <c r="AK3579" s="16" t="s">
        <v>2340</v>
      </c>
      <c r="AL3579" s="16" t="s">
        <v>1288</v>
      </c>
      <c r="AM3579" s="16" t="s">
        <v>7193</v>
      </c>
      <c r="AN3579">
        <v>1</v>
      </c>
      <c r="AO3579" t="e">
        <f>VLOOKUP(TRIM(AL3579),'Parcela Dedutivel'!$A$1:$B$65536,2,FALSE)</f>
        <v>#N/A</v>
      </c>
      <c r="AP3579" s="15">
        <f t="shared" si="520"/>
        <v>0</v>
      </c>
      <c r="AQ3579" s="16">
        <f t="shared" si="521"/>
        <v>0</v>
      </c>
    </row>
    <row r="3580" spans="35:43" x14ac:dyDescent="0.25">
      <c r="AI3580" s="16">
        <v>1900</v>
      </c>
      <c r="AJ3580" s="16" t="s">
        <v>7191</v>
      </c>
      <c r="AK3580" s="16" t="s">
        <v>2340</v>
      </c>
      <c r="AL3580" s="16" t="s">
        <v>1290</v>
      </c>
      <c r="AM3580" s="16" t="s">
        <v>7193</v>
      </c>
      <c r="AN3580">
        <v>1</v>
      </c>
      <c r="AO3580" t="e">
        <f>VLOOKUP(TRIM(AL3580),'Parcela Dedutivel'!$A$1:$B$65536,2,FALSE)</f>
        <v>#N/A</v>
      </c>
      <c r="AP3580" s="15">
        <f t="shared" si="520"/>
        <v>0</v>
      </c>
      <c r="AQ3580" s="16">
        <f t="shared" si="521"/>
        <v>0</v>
      </c>
    </row>
    <row r="3581" spans="35:43" x14ac:dyDescent="0.25">
      <c r="AI3581" s="16">
        <v>1900</v>
      </c>
      <c r="AJ3581" s="16" t="s">
        <v>7191</v>
      </c>
      <c r="AK3581" s="16" t="s">
        <v>2340</v>
      </c>
      <c r="AL3581" s="16" t="s">
        <v>1229</v>
      </c>
      <c r="AM3581" s="16" t="s">
        <v>7193</v>
      </c>
      <c r="AN3581">
        <v>2</v>
      </c>
      <c r="AO3581" t="e">
        <f>VLOOKUP(TRIM(AL3581),'Parcela Dedutivel'!$A$1:$B$65536,2,FALSE)</f>
        <v>#N/A</v>
      </c>
      <c r="AP3581" s="15">
        <f t="shared" si="520"/>
        <v>0</v>
      </c>
      <c r="AQ3581" s="16">
        <f t="shared" si="521"/>
        <v>0</v>
      </c>
    </row>
    <row r="3582" spans="35:43" x14ac:dyDescent="0.25">
      <c r="AI3582" s="16">
        <v>1900</v>
      </c>
      <c r="AJ3582" s="16" t="s">
        <v>7191</v>
      </c>
      <c r="AK3582" s="16" t="s">
        <v>2340</v>
      </c>
      <c r="AL3582" s="16" t="s">
        <v>1292</v>
      </c>
      <c r="AM3582" s="16" t="s">
        <v>7193</v>
      </c>
      <c r="AN3582">
        <v>1</v>
      </c>
      <c r="AO3582" t="e">
        <f>VLOOKUP(TRIM(AL3582),'Parcela Dedutivel'!$A$1:$B$65536,2,FALSE)</f>
        <v>#N/A</v>
      </c>
      <c r="AP3582" s="15">
        <f t="shared" si="520"/>
        <v>0</v>
      </c>
      <c r="AQ3582" s="16">
        <f t="shared" si="521"/>
        <v>0</v>
      </c>
    </row>
    <row r="3583" spans="35:43" x14ac:dyDescent="0.25">
      <c r="AI3583" s="16">
        <v>1900</v>
      </c>
      <c r="AJ3583" s="16" t="s">
        <v>7191</v>
      </c>
      <c r="AK3583" s="16" t="s">
        <v>2340</v>
      </c>
      <c r="AL3583" s="16" t="s">
        <v>1294</v>
      </c>
      <c r="AM3583" s="16" t="s">
        <v>7193</v>
      </c>
      <c r="AN3583">
        <v>1</v>
      </c>
      <c r="AO3583" t="e">
        <f>VLOOKUP(TRIM(AL3583),'Parcela Dedutivel'!$A$1:$B$65536,2,FALSE)</f>
        <v>#N/A</v>
      </c>
      <c r="AP3583" s="15">
        <f t="shared" si="520"/>
        <v>0</v>
      </c>
      <c r="AQ3583" s="16">
        <f t="shared" si="521"/>
        <v>0</v>
      </c>
    </row>
    <row r="3584" spans="35:43" x14ac:dyDescent="0.25">
      <c r="AI3584" s="16">
        <v>242023</v>
      </c>
      <c r="AJ3584" s="16" t="s">
        <v>7191</v>
      </c>
      <c r="AK3584" s="16" t="s">
        <v>2341</v>
      </c>
      <c r="AL3584" s="16" t="s">
        <v>1302</v>
      </c>
      <c r="AM3584" s="16" t="s">
        <v>7193</v>
      </c>
      <c r="AN3584">
        <v>1</v>
      </c>
      <c r="AO3584" t="e">
        <f>VLOOKUP(TRIM(AL3584),'Parcela Dedutivel'!$A$1:$B$65536,2,FALSE)</f>
        <v>#N/A</v>
      </c>
      <c r="AP3584" s="15">
        <f t="shared" si="520"/>
        <v>0</v>
      </c>
      <c r="AQ3584" s="16">
        <f t="shared" si="521"/>
        <v>0</v>
      </c>
    </row>
    <row r="3585" spans="35:43" x14ac:dyDescent="0.25">
      <c r="AI3585" s="16">
        <v>242023</v>
      </c>
      <c r="AJ3585" s="16" t="s">
        <v>7191</v>
      </c>
      <c r="AK3585" s="16" t="s">
        <v>2341</v>
      </c>
      <c r="AL3585" s="16" t="s">
        <v>1304</v>
      </c>
      <c r="AM3585" s="16" t="s">
        <v>7481</v>
      </c>
      <c r="AN3585">
        <v>2</v>
      </c>
      <c r="AO3585" t="e">
        <f>VLOOKUP(TRIM(AL3585),'Parcela Dedutivel'!$A$1:$B$65536,2,FALSE)</f>
        <v>#N/A</v>
      </c>
      <c r="AP3585" s="15">
        <f t="shared" si="520"/>
        <v>0</v>
      </c>
      <c r="AQ3585" s="16">
        <f t="shared" si="521"/>
        <v>0</v>
      </c>
    </row>
    <row r="3586" spans="35:43" x14ac:dyDescent="0.25">
      <c r="AI3586" s="16">
        <v>242023</v>
      </c>
      <c r="AJ3586" s="16" t="s">
        <v>7191</v>
      </c>
      <c r="AK3586" s="16" t="s">
        <v>2341</v>
      </c>
      <c r="AL3586" s="16" t="s">
        <v>1307</v>
      </c>
      <c r="AM3586" s="16" t="s">
        <v>7481</v>
      </c>
      <c r="AN3586">
        <v>1</v>
      </c>
      <c r="AO3586" t="e">
        <f>VLOOKUP(TRIM(AL3586),'Parcela Dedutivel'!$A$1:$B$65536,2,FALSE)</f>
        <v>#N/A</v>
      </c>
      <c r="AP3586" s="15">
        <f t="shared" si="520"/>
        <v>0</v>
      </c>
      <c r="AQ3586" s="16">
        <f t="shared" si="521"/>
        <v>0</v>
      </c>
    </row>
    <row r="3587" spans="35:43" x14ac:dyDescent="0.25">
      <c r="AI3587" s="16">
        <v>242023</v>
      </c>
      <c r="AJ3587" s="16" t="s">
        <v>7191</v>
      </c>
      <c r="AK3587" s="16" t="s">
        <v>2341</v>
      </c>
      <c r="AL3587" s="16" t="s">
        <v>1300</v>
      </c>
      <c r="AM3587" s="16" t="s">
        <v>7481</v>
      </c>
      <c r="AN3587">
        <v>1</v>
      </c>
      <c r="AO3587" t="e">
        <f>VLOOKUP(TRIM(AL3587),'Parcela Dedutivel'!$A$1:$B$65536,2,FALSE)</f>
        <v>#N/A</v>
      </c>
      <c r="AP3587" s="15">
        <f t="shared" ref="AP3587:AP3650" si="522">IF(ISNA(AO3587),0,AO3587)</f>
        <v>0</v>
      </c>
      <c r="AQ3587" s="16">
        <f t="shared" ref="AQ3587:AQ3650" si="523">AP3587*AN3587</f>
        <v>0</v>
      </c>
    </row>
    <row r="3588" spans="35:43" x14ac:dyDescent="0.25">
      <c r="AI3588" s="16">
        <v>1040</v>
      </c>
      <c r="AJ3588" s="16" t="s">
        <v>7191</v>
      </c>
      <c r="AK3588" s="16" t="s">
        <v>2342</v>
      </c>
      <c r="AL3588" s="16" t="s">
        <v>666</v>
      </c>
      <c r="AM3588" s="16" t="s">
        <v>7193</v>
      </c>
      <c r="AN3588">
        <v>330</v>
      </c>
      <c r="AO3588" t="e">
        <f>VLOOKUP(TRIM(AL3588),'Parcela Dedutivel'!$A$1:$B$65536,2,FALSE)</f>
        <v>#N/A</v>
      </c>
      <c r="AP3588" s="15">
        <f t="shared" si="522"/>
        <v>0</v>
      </c>
      <c r="AQ3588" s="16">
        <f t="shared" si="523"/>
        <v>0</v>
      </c>
    </row>
    <row r="3589" spans="35:43" x14ac:dyDescent="0.25">
      <c r="AI3589" s="16">
        <v>1901</v>
      </c>
      <c r="AJ3589" s="16" t="s">
        <v>7191</v>
      </c>
      <c r="AK3589" s="16" t="s">
        <v>2343</v>
      </c>
      <c r="AL3589" s="16" t="s">
        <v>1325</v>
      </c>
      <c r="AM3589" s="16" t="s">
        <v>7193</v>
      </c>
      <c r="AN3589">
        <v>2</v>
      </c>
      <c r="AO3589" t="e">
        <f>VLOOKUP(TRIM(AL3589),'Parcela Dedutivel'!$A$1:$B$65536,2,FALSE)</f>
        <v>#N/A</v>
      </c>
      <c r="AP3589" s="15">
        <f t="shared" si="522"/>
        <v>0</v>
      </c>
      <c r="AQ3589" s="16">
        <f t="shared" si="523"/>
        <v>0</v>
      </c>
    </row>
    <row r="3590" spans="35:43" x14ac:dyDescent="0.25">
      <c r="AI3590" s="16">
        <v>1901</v>
      </c>
      <c r="AJ3590" s="16" t="s">
        <v>7191</v>
      </c>
      <c r="AK3590" s="16" t="s">
        <v>2343</v>
      </c>
      <c r="AL3590" s="16" t="s">
        <v>1325</v>
      </c>
      <c r="AM3590" s="16" t="s">
        <v>7193</v>
      </c>
      <c r="AN3590">
        <v>1</v>
      </c>
      <c r="AO3590" t="e">
        <f>VLOOKUP(TRIM(AL3590),'Parcela Dedutivel'!$A$1:$B$65536,2,FALSE)</f>
        <v>#N/A</v>
      </c>
      <c r="AP3590" s="15">
        <f t="shared" si="522"/>
        <v>0</v>
      </c>
      <c r="AQ3590" s="16">
        <f t="shared" si="523"/>
        <v>0</v>
      </c>
    </row>
    <row r="3591" spans="35:43" x14ac:dyDescent="0.25">
      <c r="AI3591" s="16">
        <v>1900</v>
      </c>
      <c r="AJ3591" s="16" t="s">
        <v>7191</v>
      </c>
      <c r="AK3591" s="16" t="s">
        <v>2532</v>
      </c>
      <c r="AL3591" s="16" t="s">
        <v>2233</v>
      </c>
      <c r="AM3591" s="16" t="s">
        <v>7193</v>
      </c>
      <c r="AN3591">
        <v>2</v>
      </c>
      <c r="AO3591" t="e">
        <f>VLOOKUP(TRIM(AL3591),'Parcela Dedutivel'!$A$1:$B$65536,2,FALSE)</f>
        <v>#N/A</v>
      </c>
      <c r="AP3591" s="15">
        <f t="shared" si="522"/>
        <v>0</v>
      </c>
      <c r="AQ3591" s="16">
        <f t="shared" si="523"/>
        <v>0</v>
      </c>
    </row>
    <row r="3592" spans="35:43" x14ac:dyDescent="0.25">
      <c r="AI3592" s="16">
        <v>1901</v>
      </c>
      <c r="AJ3592" s="16" t="s">
        <v>7191</v>
      </c>
      <c r="AK3592" s="16" t="s">
        <v>2343</v>
      </c>
      <c r="AL3592" s="16" t="s">
        <v>1323</v>
      </c>
      <c r="AM3592" s="16" t="s">
        <v>7193</v>
      </c>
      <c r="AN3592">
        <v>2</v>
      </c>
      <c r="AO3592" t="e">
        <f>VLOOKUP(TRIM(AL3592),'Parcela Dedutivel'!$A$1:$B$65536,2,FALSE)</f>
        <v>#N/A</v>
      </c>
      <c r="AP3592" s="15">
        <f t="shared" si="522"/>
        <v>0</v>
      </c>
      <c r="AQ3592" s="16">
        <f t="shared" si="523"/>
        <v>0</v>
      </c>
    </row>
    <row r="3593" spans="35:43" x14ac:dyDescent="0.25">
      <c r="AI3593" s="16">
        <v>1901</v>
      </c>
      <c r="AJ3593" s="16" t="s">
        <v>7191</v>
      </c>
      <c r="AK3593" s="16" t="s">
        <v>2343</v>
      </c>
      <c r="AL3593" s="16" t="s">
        <v>1317</v>
      </c>
      <c r="AM3593" s="16" t="s">
        <v>7193</v>
      </c>
      <c r="AN3593">
        <v>10</v>
      </c>
      <c r="AO3593" t="e">
        <f>VLOOKUP(TRIM(AL3593),'Parcela Dedutivel'!$A$1:$B$65536,2,FALSE)</f>
        <v>#N/A</v>
      </c>
      <c r="AP3593" s="15">
        <f t="shared" si="522"/>
        <v>0</v>
      </c>
      <c r="AQ3593" s="16">
        <f t="shared" si="523"/>
        <v>0</v>
      </c>
    </row>
    <row r="3594" spans="35:43" x14ac:dyDescent="0.25">
      <c r="AI3594" s="16">
        <v>242047</v>
      </c>
      <c r="AJ3594" s="16" t="s">
        <v>7191</v>
      </c>
      <c r="AK3594" s="16" t="s">
        <v>2344</v>
      </c>
      <c r="AL3594" s="16" t="s">
        <v>1329</v>
      </c>
      <c r="AM3594" s="16" t="s">
        <v>7193</v>
      </c>
      <c r="AN3594">
        <v>240</v>
      </c>
      <c r="AO3594" t="e">
        <f>VLOOKUP(TRIM(AL3594),'Parcela Dedutivel'!$A$1:$B$65536,2,FALSE)</f>
        <v>#N/A</v>
      </c>
      <c r="AP3594" s="15">
        <f t="shared" si="522"/>
        <v>0</v>
      </c>
      <c r="AQ3594" s="16">
        <f t="shared" si="523"/>
        <v>0</v>
      </c>
    </row>
    <row r="3595" spans="35:43" x14ac:dyDescent="0.25">
      <c r="AI3595" s="16">
        <v>1900</v>
      </c>
      <c r="AJ3595" s="16" t="s">
        <v>7191</v>
      </c>
      <c r="AK3595" s="16" t="s">
        <v>2532</v>
      </c>
      <c r="AL3595" s="16" t="s">
        <v>2235</v>
      </c>
      <c r="AM3595" s="16" t="s">
        <v>7193</v>
      </c>
      <c r="AN3595">
        <v>2</v>
      </c>
      <c r="AO3595" t="e">
        <f>VLOOKUP(TRIM(AL3595),'Parcela Dedutivel'!$A$1:$B$65536,2,FALSE)</f>
        <v>#N/A</v>
      </c>
      <c r="AP3595" s="15">
        <f t="shared" si="522"/>
        <v>0</v>
      </c>
      <c r="AQ3595" s="16">
        <f t="shared" si="523"/>
        <v>0</v>
      </c>
    </row>
    <row r="3596" spans="35:43" x14ac:dyDescent="0.25">
      <c r="AI3596" s="16">
        <v>1040</v>
      </c>
      <c r="AJ3596" s="16" t="s">
        <v>7191</v>
      </c>
      <c r="AK3596" s="16" t="s">
        <v>2345</v>
      </c>
      <c r="AL3596" s="16" t="s">
        <v>1312</v>
      </c>
      <c r="AM3596" s="16" t="s">
        <v>7193</v>
      </c>
      <c r="AN3596">
        <v>10</v>
      </c>
      <c r="AO3596" t="e">
        <f>VLOOKUP(TRIM(AL3596),'Parcela Dedutivel'!$A$1:$B$65536,2,FALSE)</f>
        <v>#N/A</v>
      </c>
      <c r="AP3596" s="15">
        <f t="shared" si="522"/>
        <v>0</v>
      </c>
      <c r="AQ3596" s="16">
        <f t="shared" si="523"/>
        <v>0</v>
      </c>
    </row>
    <row r="3597" spans="35:43" x14ac:dyDescent="0.25">
      <c r="AI3597" s="16">
        <v>1900</v>
      </c>
      <c r="AJ3597" s="16" t="s">
        <v>7191</v>
      </c>
      <c r="AK3597" s="16" t="s">
        <v>2532</v>
      </c>
      <c r="AL3597" s="16" t="s">
        <v>1223</v>
      </c>
      <c r="AM3597" s="16" t="s">
        <v>7193</v>
      </c>
      <c r="AN3597">
        <v>1</v>
      </c>
      <c r="AO3597" t="e">
        <f>VLOOKUP(TRIM(AL3597),'Parcela Dedutivel'!$A$1:$B$65536,2,FALSE)</f>
        <v>#N/A</v>
      </c>
      <c r="AP3597" s="15">
        <f t="shared" si="522"/>
        <v>0</v>
      </c>
      <c r="AQ3597" s="16">
        <f t="shared" si="523"/>
        <v>0</v>
      </c>
    </row>
    <row r="3598" spans="35:43" x14ac:dyDescent="0.25">
      <c r="AI3598" s="16">
        <v>1900</v>
      </c>
      <c r="AJ3598" s="16" t="s">
        <v>7191</v>
      </c>
      <c r="AK3598" s="16" t="s">
        <v>2532</v>
      </c>
      <c r="AL3598" s="16" t="s">
        <v>1278</v>
      </c>
      <c r="AM3598" s="16" t="s">
        <v>7193</v>
      </c>
      <c r="AN3598">
        <v>2</v>
      </c>
      <c r="AO3598" t="e">
        <f>VLOOKUP(TRIM(AL3598),'Parcela Dedutivel'!$A$1:$B$65536,2,FALSE)</f>
        <v>#N/A</v>
      </c>
      <c r="AP3598" s="15">
        <f t="shared" si="522"/>
        <v>0</v>
      </c>
      <c r="AQ3598" s="16">
        <f t="shared" si="523"/>
        <v>0</v>
      </c>
    </row>
    <row r="3599" spans="35:43" x14ac:dyDescent="0.25">
      <c r="AI3599" s="16">
        <v>1040</v>
      </c>
      <c r="AJ3599" s="16" t="s">
        <v>7191</v>
      </c>
      <c r="AK3599" s="16" t="s">
        <v>2345</v>
      </c>
      <c r="AL3599" s="16" t="s">
        <v>1310</v>
      </c>
      <c r="AM3599" s="16" t="s">
        <v>7193</v>
      </c>
      <c r="AN3599">
        <v>6</v>
      </c>
      <c r="AO3599" t="e">
        <f>VLOOKUP(TRIM(AL3599),'Parcela Dedutivel'!$A$1:$B$65536,2,FALSE)</f>
        <v>#N/A</v>
      </c>
      <c r="AP3599" s="15">
        <f t="shared" si="522"/>
        <v>0</v>
      </c>
      <c r="AQ3599" s="16">
        <f t="shared" si="523"/>
        <v>0</v>
      </c>
    </row>
    <row r="3600" spans="35:43" x14ac:dyDescent="0.25">
      <c r="AI3600" s="16">
        <v>1900</v>
      </c>
      <c r="AJ3600" s="16" t="s">
        <v>7191</v>
      </c>
      <c r="AK3600" s="16" t="s">
        <v>2532</v>
      </c>
      <c r="AL3600" s="16" t="s">
        <v>2237</v>
      </c>
      <c r="AM3600" s="16" t="s">
        <v>7193</v>
      </c>
      <c r="AN3600">
        <v>1</v>
      </c>
      <c r="AO3600" t="e">
        <f>VLOOKUP(TRIM(AL3600),'Parcela Dedutivel'!$A$1:$B$65536,2,FALSE)</f>
        <v>#N/A</v>
      </c>
      <c r="AP3600" s="15">
        <f t="shared" si="522"/>
        <v>0</v>
      </c>
      <c r="AQ3600" s="16">
        <f t="shared" si="523"/>
        <v>0</v>
      </c>
    </row>
    <row r="3601" spans="35:43" x14ac:dyDescent="0.25">
      <c r="AI3601" s="16">
        <v>1900</v>
      </c>
      <c r="AJ3601" s="16" t="s">
        <v>7191</v>
      </c>
      <c r="AK3601" s="16" t="s">
        <v>2532</v>
      </c>
      <c r="AL3601" s="16" t="s">
        <v>1266</v>
      </c>
      <c r="AM3601" s="16" t="s">
        <v>7193</v>
      </c>
      <c r="AN3601">
        <v>10</v>
      </c>
      <c r="AO3601" t="e">
        <f>VLOOKUP(TRIM(AL3601),'Parcela Dedutivel'!$A$1:$B$65536,2,FALSE)</f>
        <v>#N/A</v>
      </c>
      <c r="AP3601" s="15">
        <f t="shared" si="522"/>
        <v>0</v>
      </c>
      <c r="AQ3601" s="16">
        <f t="shared" si="523"/>
        <v>0</v>
      </c>
    </row>
    <row r="3602" spans="35:43" x14ac:dyDescent="0.25">
      <c r="AI3602" s="16">
        <v>1040</v>
      </c>
      <c r="AJ3602" s="16" t="s">
        <v>7191</v>
      </c>
      <c r="AK3602" s="16" t="s">
        <v>2345</v>
      </c>
      <c r="AL3602" s="16" t="s">
        <v>1314</v>
      </c>
      <c r="AM3602" s="16" t="s">
        <v>7193</v>
      </c>
      <c r="AN3602">
        <v>3</v>
      </c>
      <c r="AO3602" t="e">
        <f>VLOOKUP(TRIM(AL3602),'Parcela Dedutivel'!$A$1:$B$65536,2,FALSE)</f>
        <v>#N/A</v>
      </c>
      <c r="AP3602" s="15">
        <f t="shared" si="522"/>
        <v>0</v>
      </c>
      <c r="AQ3602" s="16">
        <f t="shared" si="523"/>
        <v>0</v>
      </c>
    </row>
    <row r="3603" spans="35:43" x14ac:dyDescent="0.25">
      <c r="AI3603" s="16">
        <v>1900</v>
      </c>
      <c r="AJ3603" s="16" t="s">
        <v>7191</v>
      </c>
      <c r="AK3603" s="16" t="s">
        <v>2532</v>
      </c>
      <c r="AL3603" s="16" t="s">
        <v>1268</v>
      </c>
      <c r="AM3603" s="16" t="s">
        <v>7193</v>
      </c>
      <c r="AN3603">
        <v>2</v>
      </c>
      <c r="AO3603" t="e">
        <f>VLOOKUP(TRIM(AL3603),'Parcela Dedutivel'!$A$1:$B$65536,2,FALSE)</f>
        <v>#N/A</v>
      </c>
      <c r="AP3603" s="15">
        <f t="shared" si="522"/>
        <v>0</v>
      </c>
      <c r="AQ3603" s="16">
        <f t="shared" si="523"/>
        <v>0</v>
      </c>
    </row>
    <row r="3604" spans="35:43" x14ac:dyDescent="0.25">
      <c r="AI3604" s="16">
        <v>1040</v>
      </c>
      <c r="AJ3604" s="16" t="s">
        <v>7191</v>
      </c>
      <c r="AK3604" s="16" t="s">
        <v>2345</v>
      </c>
      <c r="AL3604" s="16" t="s">
        <v>670</v>
      </c>
      <c r="AM3604" s="16" t="s">
        <v>7193</v>
      </c>
      <c r="AN3604">
        <v>9</v>
      </c>
      <c r="AO3604" t="e">
        <f>VLOOKUP(TRIM(AL3604),'Parcela Dedutivel'!$A$1:$B$65536,2,FALSE)</f>
        <v>#N/A</v>
      </c>
      <c r="AP3604" s="15">
        <f t="shared" si="522"/>
        <v>0</v>
      </c>
      <c r="AQ3604" s="16">
        <f t="shared" si="523"/>
        <v>0</v>
      </c>
    </row>
    <row r="3605" spans="35:43" x14ac:dyDescent="0.25">
      <c r="AI3605" s="16">
        <v>1900</v>
      </c>
      <c r="AJ3605" s="16" t="s">
        <v>7191</v>
      </c>
      <c r="AK3605" s="16" t="s">
        <v>2532</v>
      </c>
      <c r="AL3605" s="16" t="s">
        <v>2239</v>
      </c>
      <c r="AM3605" s="16" t="s">
        <v>7193</v>
      </c>
      <c r="AN3605">
        <v>1</v>
      </c>
      <c r="AO3605" t="e">
        <f>VLOOKUP(TRIM(AL3605),'Parcela Dedutivel'!$A$1:$B$65536,2,FALSE)</f>
        <v>#N/A</v>
      </c>
      <c r="AP3605" s="15">
        <f t="shared" si="522"/>
        <v>0</v>
      </c>
      <c r="AQ3605" s="16">
        <f t="shared" si="523"/>
        <v>0</v>
      </c>
    </row>
    <row r="3606" spans="35:43" x14ac:dyDescent="0.25">
      <c r="AI3606" s="16">
        <v>1901</v>
      </c>
      <c r="AJ3606" s="16" t="s">
        <v>7191</v>
      </c>
      <c r="AK3606" s="16" t="s">
        <v>2346</v>
      </c>
      <c r="AL3606" s="16" t="s">
        <v>1317</v>
      </c>
      <c r="AM3606" s="16" t="s">
        <v>7193</v>
      </c>
      <c r="AN3606">
        <v>10</v>
      </c>
      <c r="AO3606" t="e">
        <f>VLOOKUP(TRIM(AL3606),'Parcela Dedutivel'!$A$1:$B$65536,2,FALSE)</f>
        <v>#N/A</v>
      </c>
      <c r="AP3606" s="15">
        <f t="shared" si="522"/>
        <v>0</v>
      </c>
      <c r="AQ3606" s="16">
        <f t="shared" si="523"/>
        <v>0</v>
      </c>
    </row>
    <row r="3607" spans="35:43" x14ac:dyDescent="0.25">
      <c r="AI3607" s="16">
        <v>1900</v>
      </c>
      <c r="AJ3607" s="16" t="s">
        <v>7191</v>
      </c>
      <c r="AK3607" s="16" t="s">
        <v>2532</v>
      </c>
      <c r="AL3607" s="16" t="s">
        <v>2241</v>
      </c>
      <c r="AM3607" s="16" t="s">
        <v>7193</v>
      </c>
      <c r="AN3607">
        <v>10</v>
      </c>
      <c r="AO3607" t="e">
        <f>VLOOKUP(TRIM(AL3607),'Parcela Dedutivel'!$A$1:$B$65536,2,FALSE)</f>
        <v>#N/A</v>
      </c>
      <c r="AP3607" s="15">
        <f t="shared" si="522"/>
        <v>0</v>
      </c>
      <c r="AQ3607" s="16">
        <f t="shared" si="523"/>
        <v>0</v>
      </c>
    </row>
    <row r="3608" spans="35:43" x14ac:dyDescent="0.25">
      <c r="AI3608" s="16">
        <v>1901</v>
      </c>
      <c r="AJ3608" s="16" t="s">
        <v>7191</v>
      </c>
      <c r="AK3608" s="16" t="s">
        <v>2346</v>
      </c>
      <c r="AL3608" s="16" t="s">
        <v>688</v>
      </c>
      <c r="AM3608" s="16" t="s">
        <v>7143</v>
      </c>
      <c r="AN3608">
        <v>2</v>
      </c>
      <c r="AO3608" t="e">
        <f>VLOOKUP(TRIM(AL3608),'Parcela Dedutivel'!$A$1:$B$65536,2,FALSE)</f>
        <v>#N/A</v>
      </c>
      <c r="AP3608" s="15">
        <f t="shared" si="522"/>
        <v>0</v>
      </c>
      <c r="AQ3608" s="16">
        <f t="shared" si="523"/>
        <v>0</v>
      </c>
    </row>
    <row r="3609" spans="35:43" x14ac:dyDescent="0.25">
      <c r="AI3609" s="16">
        <v>1900</v>
      </c>
      <c r="AJ3609" s="16" t="s">
        <v>7191</v>
      </c>
      <c r="AK3609" s="16" t="s">
        <v>2532</v>
      </c>
      <c r="AL3609" s="16" t="s">
        <v>2243</v>
      </c>
      <c r="AM3609" s="16" t="s">
        <v>7193</v>
      </c>
      <c r="AN3609">
        <v>1</v>
      </c>
      <c r="AO3609" t="e">
        <f>VLOOKUP(TRIM(AL3609),'Parcela Dedutivel'!$A$1:$B$65536,2,FALSE)</f>
        <v>#N/A</v>
      </c>
      <c r="AP3609" s="15">
        <f t="shared" si="522"/>
        <v>0</v>
      </c>
      <c r="AQ3609" s="16">
        <f t="shared" si="523"/>
        <v>0</v>
      </c>
    </row>
    <row r="3610" spans="35:43" x14ac:dyDescent="0.25">
      <c r="AI3610" s="16">
        <v>1900</v>
      </c>
      <c r="AJ3610" s="16" t="s">
        <v>7191</v>
      </c>
      <c r="AK3610" s="16" t="s">
        <v>2532</v>
      </c>
      <c r="AL3610" s="16" t="s">
        <v>2245</v>
      </c>
      <c r="AM3610" s="16" t="s">
        <v>7193</v>
      </c>
      <c r="AN3610">
        <v>2</v>
      </c>
      <c r="AO3610" t="e">
        <f>VLOOKUP(TRIM(AL3610),'Parcela Dedutivel'!$A$1:$B$65536,2,FALSE)</f>
        <v>#N/A</v>
      </c>
      <c r="AP3610" s="15">
        <f t="shared" si="522"/>
        <v>0</v>
      </c>
      <c r="AQ3610" s="16">
        <f t="shared" si="523"/>
        <v>0</v>
      </c>
    </row>
    <row r="3611" spans="35:43" x14ac:dyDescent="0.25">
      <c r="AI3611" s="16">
        <v>1901</v>
      </c>
      <c r="AJ3611" s="16" t="s">
        <v>7191</v>
      </c>
      <c r="AK3611" s="16" t="s">
        <v>2346</v>
      </c>
      <c r="AL3611" s="16" t="s">
        <v>1319</v>
      </c>
      <c r="AM3611" s="16" t="s">
        <v>7193</v>
      </c>
      <c r="AN3611">
        <v>2</v>
      </c>
      <c r="AO3611" t="e">
        <f>VLOOKUP(TRIM(AL3611),'Parcela Dedutivel'!$A$1:$B$65536,2,FALSE)</f>
        <v>#N/A</v>
      </c>
      <c r="AP3611" s="15">
        <f t="shared" si="522"/>
        <v>0</v>
      </c>
      <c r="AQ3611" s="16">
        <f t="shared" si="523"/>
        <v>0</v>
      </c>
    </row>
    <row r="3612" spans="35:43" x14ac:dyDescent="0.25">
      <c r="AI3612" s="16">
        <v>1900</v>
      </c>
      <c r="AJ3612" s="16" t="s">
        <v>7191</v>
      </c>
      <c r="AK3612" s="16" t="s">
        <v>2532</v>
      </c>
      <c r="AL3612" s="16" t="s">
        <v>292</v>
      </c>
      <c r="AM3612" s="16" t="s">
        <v>7193</v>
      </c>
      <c r="AN3612">
        <v>2</v>
      </c>
      <c r="AO3612" t="e">
        <f>VLOOKUP(TRIM(AL3612),'Parcela Dedutivel'!$A$1:$B$65536,2,FALSE)</f>
        <v>#N/A</v>
      </c>
      <c r="AP3612" s="15">
        <f t="shared" si="522"/>
        <v>0</v>
      </c>
      <c r="AQ3612" s="16">
        <f t="shared" si="523"/>
        <v>0</v>
      </c>
    </row>
    <row r="3613" spans="35:43" x14ac:dyDescent="0.25">
      <c r="AI3613" s="16">
        <v>1000</v>
      </c>
      <c r="AJ3613" s="16" t="s">
        <v>7191</v>
      </c>
      <c r="AK3613" s="16" t="s">
        <v>2347</v>
      </c>
      <c r="AL3613" s="16" t="s">
        <v>87</v>
      </c>
      <c r="AM3613" s="16" t="s">
        <v>7193</v>
      </c>
      <c r="AN3613">
        <v>15</v>
      </c>
      <c r="AO3613" t="e">
        <f>VLOOKUP(TRIM(AL3613),'Parcela Dedutivel'!$A$1:$B$65536,2,FALSE)</f>
        <v>#N/A</v>
      </c>
      <c r="AP3613" s="15">
        <f t="shared" si="522"/>
        <v>0</v>
      </c>
      <c r="AQ3613" s="16">
        <f t="shared" si="523"/>
        <v>0</v>
      </c>
    </row>
    <row r="3614" spans="35:43" x14ac:dyDescent="0.25">
      <c r="AI3614" s="16">
        <v>1900</v>
      </c>
      <c r="AJ3614" s="16" t="s">
        <v>7191</v>
      </c>
      <c r="AK3614" s="16" t="s">
        <v>2532</v>
      </c>
      <c r="AL3614" s="16" t="s">
        <v>2247</v>
      </c>
      <c r="AM3614" s="16" t="s">
        <v>7193</v>
      </c>
      <c r="AN3614">
        <v>1</v>
      </c>
      <c r="AO3614" t="e">
        <f>VLOOKUP(TRIM(AL3614),'Parcela Dedutivel'!$A$1:$B$65536,2,FALSE)</f>
        <v>#N/A</v>
      </c>
      <c r="AP3614" s="15">
        <f t="shared" si="522"/>
        <v>0</v>
      </c>
      <c r="AQ3614" s="16">
        <f t="shared" si="523"/>
        <v>0</v>
      </c>
    </row>
    <row r="3615" spans="35:43" x14ac:dyDescent="0.25">
      <c r="AI3615" s="16">
        <v>1900</v>
      </c>
      <c r="AJ3615" s="16" t="s">
        <v>7191</v>
      </c>
      <c r="AK3615" s="16" t="s">
        <v>2532</v>
      </c>
      <c r="AL3615" s="16" t="s">
        <v>2249</v>
      </c>
      <c r="AM3615" s="16" t="s">
        <v>7193</v>
      </c>
      <c r="AN3615">
        <v>4</v>
      </c>
      <c r="AO3615" t="e">
        <f>VLOOKUP(TRIM(AL3615),'Parcela Dedutivel'!$A$1:$B$65536,2,FALSE)</f>
        <v>#N/A</v>
      </c>
      <c r="AP3615" s="15">
        <f t="shared" si="522"/>
        <v>0</v>
      </c>
      <c r="AQ3615" s="16">
        <f t="shared" si="523"/>
        <v>0</v>
      </c>
    </row>
    <row r="3616" spans="35:43" x14ac:dyDescent="0.25">
      <c r="AI3616" s="16">
        <v>1000</v>
      </c>
      <c r="AJ3616" s="16" t="s">
        <v>7191</v>
      </c>
      <c r="AK3616" s="16" t="s">
        <v>2347</v>
      </c>
      <c r="AL3616" s="16" t="s">
        <v>1147</v>
      </c>
      <c r="AM3616" s="16" t="s">
        <v>7193</v>
      </c>
      <c r="AN3616">
        <v>27</v>
      </c>
      <c r="AO3616" t="e">
        <f>VLOOKUP(TRIM(AL3616),'Parcela Dedutivel'!$A$1:$B$65536,2,FALSE)</f>
        <v>#N/A</v>
      </c>
      <c r="AP3616" s="15">
        <f t="shared" si="522"/>
        <v>0</v>
      </c>
      <c r="AQ3616" s="16">
        <f t="shared" si="523"/>
        <v>0</v>
      </c>
    </row>
    <row r="3617" spans="35:43" x14ac:dyDescent="0.25">
      <c r="AI3617" s="16">
        <v>1900</v>
      </c>
      <c r="AJ3617" s="16" t="s">
        <v>7191</v>
      </c>
      <c r="AK3617" s="16" t="s">
        <v>2532</v>
      </c>
      <c r="AL3617" s="16" t="s">
        <v>2251</v>
      </c>
      <c r="AM3617" s="16" t="s">
        <v>7193</v>
      </c>
      <c r="AN3617">
        <v>1</v>
      </c>
      <c r="AO3617" t="e">
        <f>VLOOKUP(TRIM(AL3617),'Parcela Dedutivel'!$A$1:$B$65536,2,FALSE)</f>
        <v>#N/A</v>
      </c>
      <c r="AP3617" s="15">
        <f t="shared" si="522"/>
        <v>0</v>
      </c>
      <c r="AQ3617" s="16">
        <f t="shared" si="523"/>
        <v>0</v>
      </c>
    </row>
    <row r="3618" spans="35:43" x14ac:dyDescent="0.25">
      <c r="AI3618" s="16">
        <v>1000</v>
      </c>
      <c r="AJ3618" s="16" t="s">
        <v>7191</v>
      </c>
      <c r="AK3618" s="16" t="s">
        <v>2347</v>
      </c>
      <c r="AL3618" s="16" t="s">
        <v>1170</v>
      </c>
      <c r="AM3618" s="16" t="s">
        <v>7193</v>
      </c>
      <c r="AN3618">
        <v>3</v>
      </c>
      <c r="AO3618" t="e">
        <f>VLOOKUP(TRIM(AL3618),'Parcela Dedutivel'!$A$1:$B$65536,2,FALSE)</f>
        <v>#N/A</v>
      </c>
      <c r="AP3618" s="15">
        <f t="shared" si="522"/>
        <v>0</v>
      </c>
      <c r="AQ3618" s="16">
        <f t="shared" si="523"/>
        <v>0</v>
      </c>
    </row>
    <row r="3619" spans="35:43" x14ac:dyDescent="0.25">
      <c r="AI3619" s="16">
        <v>1900</v>
      </c>
      <c r="AJ3619" s="16" t="s">
        <v>7191</v>
      </c>
      <c r="AK3619" s="16" t="s">
        <v>2532</v>
      </c>
      <c r="AL3619" s="16" t="s">
        <v>2253</v>
      </c>
      <c r="AM3619" s="16" t="s">
        <v>7193</v>
      </c>
      <c r="AN3619">
        <v>4</v>
      </c>
      <c r="AO3619" t="e">
        <f>VLOOKUP(TRIM(AL3619),'Parcela Dedutivel'!$A$1:$B$65536,2,FALSE)</f>
        <v>#N/A</v>
      </c>
      <c r="AP3619" s="15">
        <f t="shared" si="522"/>
        <v>0</v>
      </c>
      <c r="AQ3619" s="16">
        <f t="shared" si="523"/>
        <v>0</v>
      </c>
    </row>
    <row r="3620" spans="35:43" x14ac:dyDescent="0.25">
      <c r="AI3620" s="16">
        <v>1900</v>
      </c>
      <c r="AJ3620" s="16" t="s">
        <v>7191</v>
      </c>
      <c r="AK3620" s="16" t="s">
        <v>2532</v>
      </c>
      <c r="AL3620" s="16" t="s">
        <v>300</v>
      </c>
      <c r="AM3620" s="16" t="s">
        <v>7193</v>
      </c>
      <c r="AN3620">
        <v>8</v>
      </c>
      <c r="AO3620" t="e">
        <f>VLOOKUP(TRIM(AL3620),'Parcela Dedutivel'!$A$1:$B$65536,2,FALSE)</f>
        <v>#N/A</v>
      </c>
      <c r="AP3620" s="15">
        <f t="shared" si="522"/>
        <v>0</v>
      </c>
      <c r="AQ3620" s="16">
        <f t="shared" si="523"/>
        <v>0</v>
      </c>
    </row>
    <row r="3621" spans="35:43" x14ac:dyDescent="0.25">
      <c r="AI3621" s="16">
        <v>1000</v>
      </c>
      <c r="AJ3621" s="16" t="s">
        <v>7191</v>
      </c>
      <c r="AK3621" s="16" t="s">
        <v>2347</v>
      </c>
      <c r="AL3621" s="16" t="s">
        <v>1168</v>
      </c>
      <c r="AM3621" s="16" t="s">
        <v>7193</v>
      </c>
      <c r="AN3621">
        <v>15</v>
      </c>
      <c r="AO3621" t="e">
        <f>VLOOKUP(TRIM(AL3621),'Parcela Dedutivel'!$A$1:$B$65536,2,FALSE)</f>
        <v>#N/A</v>
      </c>
      <c r="AP3621" s="15">
        <f t="shared" si="522"/>
        <v>0</v>
      </c>
      <c r="AQ3621" s="16">
        <f t="shared" si="523"/>
        <v>0</v>
      </c>
    </row>
    <row r="3622" spans="35:43" x14ac:dyDescent="0.25">
      <c r="AI3622" s="16">
        <v>1900</v>
      </c>
      <c r="AJ3622" s="16" t="s">
        <v>7191</v>
      </c>
      <c r="AK3622" s="16" t="s">
        <v>2532</v>
      </c>
      <c r="AL3622" s="16" t="s">
        <v>1264</v>
      </c>
      <c r="AM3622" s="16" t="s">
        <v>7193</v>
      </c>
      <c r="AN3622">
        <v>4</v>
      </c>
      <c r="AO3622" t="e">
        <f>VLOOKUP(TRIM(AL3622),'Parcela Dedutivel'!$A$1:$B$65536,2,FALSE)</f>
        <v>#N/A</v>
      </c>
      <c r="AP3622" s="15">
        <f t="shared" si="522"/>
        <v>0</v>
      </c>
      <c r="AQ3622" s="16">
        <f t="shared" si="523"/>
        <v>0</v>
      </c>
    </row>
    <row r="3623" spans="35:43" x14ac:dyDescent="0.25">
      <c r="AI3623" s="16">
        <v>1000</v>
      </c>
      <c r="AJ3623" s="16" t="s">
        <v>7191</v>
      </c>
      <c r="AK3623" s="16" t="s">
        <v>2347</v>
      </c>
      <c r="AL3623" s="16" t="s">
        <v>1166</v>
      </c>
      <c r="AM3623" s="16" t="s">
        <v>7193</v>
      </c>
      <c r="AN3623">
        <v>1</v>
      </c>
      <c r="AO3623" t="e">
        <f>VLOOKUP(TRIM(AL3623),'Parcela Dedutivel'!$A$1:$B$65536,2,FALSE)</f>
        <v>#N/A</v>
      </c>
      <c r="AP3623" s="15">
        <f t="shared" si="522"/>
        <v>0</v>
      </c>
      <c r="AQ3623" s="16">
        <f t="shared" si="523"/>
        <v>0</v>
      </c>
    </row>
    <row r="3624" spans="35:43" x14ac:dyDescent="0.25">
      <c r="AI3624" s="16">
        <v>1900</v>
      </c>
      <c r="AJ3624" s="16" t="s">
        <v>7191</v>
      </c>
      <c r="AK3624" s="16" t="s">
        <v>2532</v>
      </c>
      <c r="AL3624" s="16" t="s">
        <v>2255</v>
      </c>
      <c r="AM3624" s="16" t="s">
        <v>7193</v>
      </c>
      <c r="AN3624">
        <v>2</v>
      </c>
      <c r="AO3624" t="e">
        <f>VLOOKUP(TRIM(AL3624),'Parcela Dedutivel'!$A$1:$B$65536,2,FALSE)</f>
        <v>#N/A</v>
      </c>
      <c r="AP3624" s="15">
        <f t="shared" si="522"/>
        <v>0</v>
      </c>
      <c r="AQ3624" s="16">
        <f t="shared" si="523"/>
        <v>0</v>
      </c>
    </row>
    <row r="3625" spans="35:43" x14ac:dyDescent="0.25">
      <c r="AI3625" s="16">
        <v>1900</v>
      </c>
      <c r="AJ3625" s="16" t="s">
        <v>7191</v>
      </c>
      <c r="AK3625" s="16" t="s">
        <v>2532</v>
      </c>
      <c r="AL3625" s="16" t="s">
        <v>2257</v>
      </c>
      <c r="AM3625" s="16" t="s">
        <v>7193</v>
      </c>
      <c r="AN3625">
        <v>1</v>
      </c>
      <c r="AO3625" t="e">
        <f>VLOOKUP(TRIM(AL3625),'Parcela Dedutivel'!$A$1:$B$65536,2,FALSE)</f>
        <v>#N/A</v>
      </c>
      <c r="AP3625" s="15">
        <f t="shared" si="522"/>
        <v>0</v>
      </c>
      <c r="AQ3625" s="16">
        <f t="shared" si="523"/>
        <v>0</v>
      </c>
    </row>
    <row r="3626" spans="35:43" x14ac:dyDescent="0.25">
      <c r="AI3626" s="16">
        <v>1000</v>
      </c>
      <c r="AJ3626" s="16" t="s">
        <v>7191</v>
      </c>
      <c r="AK3626" s="16" t="s">
        <v>2347</v>
      </c>
      <c r="AL3626" s="16" t="s">
        <v>1164</v>
      </c>
      <c r="AM3626" s="16" t="s">
        <v>7193</v>
      </c>
      <c r="AN3626">
        <v>1</v>
      </c>
      <c r="AO3626" t="e">
        <f>VLOOKUP(TRIM(AL3626),'Parcela Dedutivel'!$A$1:$B$65536,2,FALSE)</f>
        <v>#N/A</v>
      </c>
      <c r="AP3626" s="15">
        <f t="shared" si="522"/>
        <v>0</v>
      </c>
      <c r="AQ3626" s="16">
        <f t="shared" si="523"/>
        <v>0</v>
      </c>
    </row>
    <row r="3627" spans="35:43" x14ac:dyDescent="0.25">
      <c r="AI3627" s="16">
        <v>1900</v>
      </c>
      <c r="AJ3627" s="16" t="s">
        <v>7191</v>
      </c>
      <c r="AK3627" s="16" t="s">
        <v>2532</v>
      </c>
      <c r="AL3627" s="16" t="s">
        <v>2259</v>
      </c>
      <c r="AM3627" s="16" t="s">
        <v>7193</v>
      </c>
      <c r="AN3627">
        <v>10</v>
      </c>
      <c r="AO3627" t="e">
        <f>VLOOKUP(TRIM(AL3627),'Parcela Dedutivel'!$A$1:$B$65536,2,FALSE)</f>
        <v>#N/A</v>
      </c>
      <c r="AP3627" s="15">
        <f t="shared" si="522"/>
        <v>0</v>
      </c>
      <c r="AQ3627" s="16">
        <f t="shared" si="523"/>
        <v>0</v>
      </c>
    </row>
    <row r="3628" spans="35:43" x14ac:dyDescent="0.25">
      <c r="AI3628" s="16">
        <v>1000</v>
      </c>
      <c r="AJ3628" s="16" t="s">
        <v>7191</v>
      </c>
      <c r="AK3628" s="16" t="s">
        <v>2347</v>
      </c>
      <c r="AL3628" s="16" t="s">
        <v>1161</v>
      </c>
      <c r="AM3628" s="16" t="s">
        <v>7193</v>
      </c>
      <c r="AN3628">
        <v>15</v>
      </c>
      <c r="AO3628" t="e">
        <f>VLOOKUP(TRIM(AL3628),'Parcela Dedutivel'!$A$1:$B$65536,2,FALSE)</f>
        <v>#N/A</v>
      </c>
      <c r="AP3628" s="15">
        <f t="shared" si="522"/>
        <v>0</v>
      </c>
      <c r="AQ3628" s="16">
        <f t="shared" si="523"/>
        <v>0</v>
      </c>
    </row>
    <row r="3629" spans="35:43" x14ac:dyDescent="0.25">
      <c r="AI3629" s="16">
        <v>1900</v>
      </c>
      <c r="AJ3629" s="16" t="s">
        <v>7191</v>
      </c>
      <c r="AK3629" s="16" t="s">
        <v>2532</v>
      </c>
      <c r="AL3629" s="16" t="s">
        <v>2261</v>
      </c>
      <c r="AM3629" s="16" t="s">
        <v>7193</v>
      </c>
      <c r="AN3629">
        <v>1</v>
      </c>
      <c r="AO3629" t="e">
        <f>VLOOKUP(TRIM(AL3629),'Parcela Dedutivel'!$A$1:$B$65536,2,FALSE)</f>
        <v>#N/A</v>
      </c>
      <c r="AP3629" s="15">
        <f t="shared" si="522"/>
        <v>0</v>
      </c>
      <c r="AQ3629" s="16">
        <f t="shared" si="523"/>
        <v>0</v>
      </c>
    </row>
    <row r="3630" spans="35:43" x14ac:dyDescent="0.25">
      <c r="AI3630" s="16">
        <v>6784250</v>
      </c>
      <c r="AJ3630" s="16" t="s">
        <v>7159</v>
      </c>
      <c r="AK3630" s="16" t="s">
        <v>6392</v>
      </c>
      <c r="AL3630" s="16" t="s">
        <v>6393</v>
      </c>
      <c r="AM3630" s="16" t="s">
        <v>7143</v>
      </c>
      <c r="AN3630">
        <v>5</v>
      </c>
      <c r="AO3630">
        <f>VLOOKUP(TRIM(AL3630),'Parcela Dedutivel'!$A$1:$B$65536,2,FALSE)</f>
        <v>0</v>
      </c>
      <c r="AP3630" s="15">
        <f t="shared" si="522"/>
        <v>0</v>
      </c>
      <c r="AQ3630" s="16">
        <f t="shared" si="523"/>
        <v>0</v>
      </c>
    </row>
    <row r="3631" spans="35:43" x14ac:dyDescent="0.25">
      <c r="AI3631" s="16">
        <v>6784250</v>
      </c>
      <c r="AJ3631" s="16" t="s">
        <v>7159</v>
      </c>
      <c r="AK3631" s="16" t="s">
        <v>6395</v>
      </c>
      <c r="AL3631" s="16" t="s">
        <v>6396</v>
      </c>
      <c r="AM3631" s="16" t="s">
        <v>7143</v>
      </c>
      <c r="AN3631">
        <v>10.1</v>
      </c>
      <c r="AO3631">
        <f>VLOOKUP(TRIM(AL3631),'Parcela Dedutivel'!$A$1:$B$65536,2,FALSE)</f>
        <v>0</v>
      </c>
      <c r="AP3631" s="15">
        <f t="shared" si="522"/>
        <v>0</v>
      </c>
      <c r="AQ3631" s="16">
        <f t="shared" si="523"/>
        <v>0</v>
      </c>
    </row>
    <row r="3632" spans="35:43" x14ac:dyDescent="0.25">
      <c r="AI3632" s="16">
        <v>6784250</v>
      </c>
      <c r="AJ3632" s="16" t="s">
        <v>7159</v>
      </c>
      <c r="AK3632" s="16" t="s">
        <v>6398</v>
      </c>
      <c r="AL3632" s="16" t="s">
        <v>6399</v>
      </c>
      <c r="AM3632" s="16" t="s">
        <v>7143</v>
      </c>
      <c r="AN3632">
        <v>1</v>
      </c>
      <c r="AO3632">
        <f>VLOOKUP(TRIM(AL3632),'Parcela Dedutivel'!$A$1:$B$65536,2,FALSE)</f>
        <v>0</v>
      </c>
      <c r="AP3632" s="15">
        <f t="shared" si="522"/>
        <v>0</v>
      </c>
      <c r="AQ3632" s="16">
        <f t="shared" si="523"/>
        <v>0</v>
      </c>
    </row>
    <row r="3633" spans="35:43" x14ac:dyDescent="0.25">
      <c r="AI3633" s="16">
        <v>1000</v>
      </c>
      <c r="AJ3633" s="16" t="s">
        <v>7191</v>
      </c>
      <c r="AK3633" s="16" t="s">
        <v>2347</v>
      </c>
      <c r="AL3633" s="16" t="s">
        <v>1159</v>
      </c>
      <c r="AM3633" s="16" t="s">
        <v>7193</v>
      </c>
      <c r="AN3633">
        <v>1</v>
      </c>
      <c r="AO3633" t="e">
        <f>VLOOKUP(TRIM(AL3633),'Parcela Dedutivel'!$A$1:$B$65536,2,FALSE)</f>
        <v>#N/A</v>
      </c>
      <c r="AP3633" s="15">
        <f t="shared" si="522"/>
        <v>0</v>
      </c>
      <c r="AQ3633" s="16">
        <f t="shared" si="523"/>
        <v>0</v>
      </c>
    </row>
    <row r="3634" spans="35:43" x14ac:dyDescent="0.25">
      <c r="AI3634" s="16">
        <v>6784250</v>
      </c>
      <c r="AJ3634" s="16" t="s">
        <v>7159</v>
      </c>
      <c r="AK3634" s="16" t="s">
        <v>6401</v>
      </c>
      <c r="AL3634" s="16" t="s">
        <v>3567</v>
      </c>
      <c r="AM3634" s="16" t="s">
        <v>7143</v>
      </c>
      <c r="AN3634">
        <v>1.7</v>
      </c>
      <c r="AO3634">
        <f>VLOOKUP(TRIM(AL3634),'Parcela Dedutivel'!$A$1:$B$65536,2,FALSE)</f>
        <v>0</v>
      </c>
      <c r="AP3634" s="15">
        <f t="shared" si="522"/>
        <v>0</v>
      </c>
      <c r="AQ3634" s="16">
        <f t="shared" si="523"/>
        <v>0</v>
      </c>
    </row>
    <row r="3635" spans="35:43" x14ac:dyDescent="0.25">
      <c r="AI3635" s="16">
        <v>1000</v>
      </c>
      <c r="AJ3635" s="16" t="s">
        <v>7191</v>
      </c>
      <c r="AK3635" s="16" t="s">
        <v>2347</v>
      </c>
      <c r="AL3635" s="16" t="s">
        <v>1157</v>
      </c>
      <c r="AM3635" s="16" t="s">
        <v>7193</v>
      </c>
      <c r="AN3635">
        <v>3</v>
      </c>
      <c r="AO3635" t="e">
        <f>VLOOKUP(TRIM(AL3635),'Parcela Dedutivel'!$A$1:$B$65536,2,FALSE)</f>
        <v>#N/A</v>
      </c>
      <c r="AP3635" s="15">
        <f t="shared" si="522"/>
        <v>0</v>
      </c>
      <c r="AQ3635" s="16">
        <f t="shared" si="523"/>
        <v>0</v>
      </c>
    </row>
    <row r="3636" spans="35:43" x14ac:dyDescent="0.25">
      <c r="AI3636" s="16">
        <v>6784250</v>
      </c>
      <c r="AJ3636" s="16" t="s">
        <v>7159</v>
      </c>
      <c r="AK3636" s="16" t="s">
        <v>6402</v>
      </c>
      <c r="AL3636" s="16" t="s">
        <v>5575</v>
      </c>
      <c r="AM3636" s="16" t="s">
        <v>7143</v>
      </c>
      <c r="AN3636">
        <v>1</v>
      </c>
      <c r="AO3636">
        <f>VLOOKUP(TRIM(AL3636),'Parcela Dedutivel'!$A$1:$B$65536,2,FALSE)</f>
        <v>0</v>
      </c>
      <c r="AP3636" s="15">
        <f t="shared" si="522"/>
        <v>0</v>
      </c>
      <c r="AQ3636" s="16">
        <f t="shared" si="523"/>
        <v>0</v>
      </c>
    </row>
    <row r="3637" spans="35:43" x14ac:dyDescent="0.25">
      <c r="AI3637" s="16">
        <v>6783581</v>
      </c>
      <c r="AJ3637" s="16" t="s">
        <v>7595</v>
      </c>
      <c r="AK3637" s="16" t="s">
        <v>6403</v>
      </c>
      <c r="AL3637" s="16" t="s">
        <v>4733</v>
      </c>
      <c r="AM3637" s="16" t="s">
        <v>7143</v>
      </c>
      <c r="AN3637">
        <v>4</v>
      </c>
      <c r="AO3637">
        <f>VLOOKUP(TRIM(AL3637),'Parcela Dedutivel'!$A$1:$B$65536,2,FALSE)</f>
        <v>0</v>
      </c>
      <c r="AP3637" s="15">
        <f t="shared" si="522"/>
        <v>0</v>
      </c>
      <c r="AQ3637" s="16">
        <f t="shared" si="523"/>
        <v>0</v>
      </c>
    </row>
    <row r="3638" spans="35:43" x14ac:dyDescent="0.25">
      <c r="AI3638" s="16">
        <v>1000</v>
      </c>
      <c r="AJ3638" s="16" t="s">
        <v>7191</v>
      </c>
      <c r="AK3638" s="16" t="s">
        <v>2347</v>
      </c>
      <c r="AL3638" s="16" t="s">
        <v>1154</v>
      </c>
      <c r="AM3638" s="16" t="s">
        <v>7193</v>
      </c>
      <c r="AN3638">
        <v>1</v>
      </c>
      <c r="AO3638" t="e">
        <f>VLOOKUP(TRIM(AL3638),'Parcela Dedutivel'!$A$1:$B$65536,2,FALSE)</f>
        <v>#N/A</v>
      </c>
      <c r="AP3638" s="15">
        <f t="shared" si="522"/>
        <v>0</v>
      </c>
      <c r="AQ3638" s="16">
        <f t="shared" si="523"/>
        <v>0</v>
      </c>
    </row>
    <row r="3639" spans="35:43" x14ac:dyDescent="0.25">
      <c r="AI3639" s="16">
        <v>6784250</v>
      </c>
      <c r="AJ3639" s="16" t="s">
        <v>7159</v>
      </c>
      <c r="AK3639" s="16" t="s">
        <v>6404</v>
      </c>
      <c r="AL3639" s="16" t="s">
        <v>3710</v>
      </c>
      <c r="AM3639" s="16" t="s">
        <v>7143</v>
      </c>
      <c r="AN3639">
        <v>5</v>
      </c>
      <c r="AO3639">
        <f>VLOOKUP(TRIM(AL3639),'Parcela Dedutivel'!$A$1:$B$65536,2,FALSE)</f>
        <v>0</v>
      </c>
      <c r="AP3639" s="15">
        <f t="shared" si="522"/>
        <v>0</v>
      </c>
      <c r="AQ3639" s="16">
        <f t="shared" si="523"/>
        <v>0</v>
      </c>
    </row>
    <row r="3640" spans="35:43" x14ac:dyDescent="0.25">
      <c r="AI3640" s="16">
        <v>1000</v>
      </c>
      <c r="AJ3640" s="16" t="s">
        <v>7191</v>
      </c>
      <c r="AK3640" s="16" t="s">
        <v>2347</v>
      </c>
      <c r="AL3640" s="16" t="s">
        <v>1151</v>
      </c>
      <c r="AM3640" s="16" t="s">
        <v>7193</v>
      </c>
      <c r="AN3640">
        <v>4</v>
      </c>
      <c r="AO3640" t="e">
        <f>VLOOKUP(TRIM(AL3640),'Parcela Dedutivel'!$A$1:$B$65536,2,FALSE)</f>
        <v>#N/A</v>
      </c>
      <c r="AP3640" s="15">
        <f t="shared" si="522"/>
        <v>0</v>
      </c>
      <c r="AQ3640" s="16">
        <f t="shared" si="523"/>
        <v>0</v>
      </c>
    </row>
    <row r="3641" spans="35:43" x14ac:dyDescent="0.25">
      <c r="AI3641" s="16">
        <v>1000</v>
      </c>
      <c r="AJ3641" s="16" t="s">
        <v>7191</v>
      </c>
      <c r="AK3641" s="16" t="s">
        <v>2347</v>
      </c>
      <c r="AL3641" s="16" t="s">
        <v>1149</v>
      </c>
      <c r="AM3641" s="16" t="s">
        <v>7193</v>
      </c>
      <c r="AN3641">
        <v>17</v>
      </c>
      <c r="AO3641" t="e">
        <f>VLOOKUP(TRIM(AL3641),'Parcela Dedutivel'!$A$1:$B$65536,2,FALSE)</f>
        <v>#N/A</v>
      </c>
      <c r="AP3641" s="15">
        <f t="shared" si="522"/>
        <v>0</v>
      </c>
      <c r="AQ3641" s="16">
        <f t="shared" si="523"/>
        <v>0</v>
      </c>
    </row>
    <row r="3642" spans="35:43" x14ac:dyDescent="0.25">
      <c r="AI3642" s="16">
        <v>6784250</v>
      </c>
      <c r="AJ3642" s="16" t="s">
        <v>7159</v>
      </c>
      <c r="AK3642" s="16" t="s">
        <v>6405</v>
      </c>
      <c r="AL3642" s="16" t="s">
        <v>5545</v>
      </c>
      <c r="AM3642" s="16" t="s">
        <v>7143</v>
      </c>
      <c r="AN3642">
        <v>2</v>
      </c>
      <c r="AO3642">
        <f>VLOOKUP(TRIM(AL3642),'Parcela Dedutivel'!$A$1:$B$65536,2,FALSE)</f>
        <v>0</v>
      </c>
      <c r="AP3642" s="15">
        <f t="shared" si="522"/>
        <v>0</v>
      </c>
      <c r="AQ3642" s="16">
        <f t="shared" si="523"/>
        <v>0</v>
      </c>
    </row>
    <row r="3643" spans="35:43" x14ac:dyDescent="0.25">
      <c r="AI3643" s="16">
        <v>1000</v>
      </c>
      <c r="AJ3643" s="16" t="s">
        <v>7191</v>
      </c>
      <c r="AK3643" s="16" t="s">
        <v>2347</v>
      </c>
      <c r="AL3643" s="16" t="s">
        <v>1174</v>
      </c>
      <c r="AM3643" s="16" t="s">
        <v>7193</v>
      </c>
      <c r="AN3643">
        <v>1</v>
      </c>
      <c r="AO3643" t="e">
        <f>VLOOKUP(TRIM(AL3643),'Parcela Dedutivel'!$A$1:$B$65536,2,FALSE)</f>
        <v>#N/A</v>
      </c>
      <c r="AP3643" s="15">
        <f t="shared" si="522"/>
        <v>0</v>
      </c>
      <c r="AQ3643" s="16">
        <f t="shared" si="523"/>
        <v>0</v>
      </c>
    </row>
    <row r="3644" spans="35:43" x14ac:dyDescent="0.25">
      <c r="AI3644" s="16">
        <v>6783581</v>
      </c>
      <c r="AJ3644" s="16" t="s">
        <v>7595</v>
      </c>
      <c r="AK3644" s="16" t="s">
        <v>6406</v>
      </c>
      <c r="AL3644" s="16" t="s">
        <v>6407</v>
      </c>
      <c r="AM3644" s="16" t="s">
        <v>7143</v>
      </c>
      <c r="AN3644">
        <v>5</v>
      </c>
      <c r="AO3644">
        <f>VLOOKUP(TRIM(AL3644),'Parcela Dedutivel'!$A$1:$B$65536,2,FALSE)</f>
        <v>0</v>
      </c>
      <c r="AP3644" s="15">
        <f t="shared" si="522"/>
        <v>0</v>
      </c>
      <c r="AQ3644" s="16">
        <f t="shared" si="523"/>
        <v>0</v>
      </c>
    </row>
    <row r="3645" spans="35:43" x14ac:dyDescent="0.25">
      <c r="AI3645" s="16">
        <v>1000</v>
      </c>
      <c r="AJ3645" s="16" t="s">
        <v>7191</v>
      </c>
      <c r="AK3645" s="16" t="s">
        <v>2347</v>
      </c>
      <c r="AL3645" s="16" t="s">
        <v>1172</v>
      </c>
      <c r="AM3645" s="16" t="s">
        <v>7193</v>
      </c>
      <c r="AN3645">
        <v>1</v>
      </c>
      <c r="AO3645" t="e">
        <f>VLOOKUP(TRIM(AL3645),'Parcela Dedutivel'!$A$1:$B$65536,2,FALSE)</f>
        <v>#N/A</v>
      </c>
      <c r="AP3645" s="15">
        <f t="shared" si="522"/>
        <v>0</v>
      </c>
      <c r="AQ3645" s="16">
        <f t="shared" si="523"/>
        <v>0</v>
      </c>
    </row>
    <row r="3646" spans="35:43" x14ac:dyDescent="0.25">
      <c r="AI3646" s="16">
        <v>6784250</v>
      </c>
      <c r="AJ3646" s="16" t="s">
        <v>7159</v>
      </c>
      <c r="AK3646" s="16" t="s">
        <v>6409</v>
      </c>
      <c r="AL3646" s="16" t="s">
        <v>3602</v>
      </c>
      <c r="AM3646" s="16" t="s">
        <v>7143</v>
      </c>
      <c r="AN3646">
        <v>6</v>
      </c>
      <c r="AO3646">
        <f>VLOOKUP(TRIM(AL3646),'Parcela Dedutivel'!$A$1:$B$65536,2,FALSE)</f>
        <v>0</v>
      </c>
      <c r="AP3646" s="15">
        <f t="shared" si="522"/>
        <v>0</v>
      </c>
      <c r="AQ3646" s="16">
        <f t="shared" si="523"/>
        <v>0</v>
      </c>
    </row>
    <row r="3647" spans="35:43" x14ac:dyDescent="0.25">
      <c r="AI3647" s="16">
        <v>6784250</v>
      </c>
      <c r="AJ3647" s="16" t="s">
        <v>7159</v>
      </c>
      <c r="AK3647" s="16" t="s">
        <v>6410</v>
      </c>
      <c r="AL3647" s="16" t="s">
        <v>6399</v>
      </c>
      <c r="AM3647" s="16" t="s">
        <v>7143</v>
      </c>
      <c r="AN3647">
        <v>2</v>
      </c>
      <c r="AO3647">
        <f>VLOOKUP(TRIM(AL3647),'Parcela Dedutivel'!$A$1:$B$65536,2,FALSE)</f>
        <v>0</v>
      </c>
      <c r="AP3647" s="15">
        <f t="shared" si="522"/>
        <v>0</v>
      </c>
      <c r="AQ3647" s="16">
        <f t="shared" si="523"/>
        <v>0</v>
      </c>
    </row>
    <row r="3648" spans="35:43" x14ac:dyDescent="0.25">
      <c r="AI3648" s="16">
        <v>1046</v>
      </c>
      <c r="AJ3648" s="16" t="s">
        <v>7191</v>
      </c>
      <c r="AK3648" s="16" t="s">
        <v>2348</v>
      </c>
      <c r="AL3648" s="16" t="s">
        <v>1177</v>
      </c>
      <c r="AM3648" s="16" t="s">
        <v>7193</v>
      </c>
      <c r="AN3648">
        <v>1</v>
      </c>
      <c r="AO3648" t="e">
        <f>VLOOKUP(TRIM(AL3648),'Parcela Dedutivel'!$A$1:$B$65536,2,FALSE)</f>
        <v>#N/A</v>
      </c>
      <c r="AP3648" s="15">
        <f t="shared" si="522"/>
        <v>0</v>
      </c>
      <c r="AQ3648" s="16">
        <f t="shared" si="523"/>
        <v>0</v>
      </c>
    </row>
    <row r="3649" spans="35:43" x14ac:dyDescent="0.25">
      <c r="AI3649" s="16">
        <v>6784250</v>
      </c>
      <c r="AJ3649" s="16" t="s">
        <v>7159</v>
      </c>
      <c r="AK3649" s="16" t="s">
        <v>6411</v>
      </c>
      <c r="AL3649" s="16" t="s">
        <v>3697</v>
      </c>
      <c r="AM3649" s="16" t="s">
        <v>7143</v>
      </c>
      <c r="AN3649">
        <v>1</v>
      </c>
      <c r="AO3649">
        <f>VLOOKUP(TRIM(AL3649),'Parcela Dedutivel'!$A$1:$B$65536,2,FALSE)</f>
        <v>0</v>
      </c>
      <c r="AP3649" s="15">
        <f t="shared" si="522"/>
        <v>0</v>
      </c>
      <c r="AQ3649" s="16">
        <f t="shared" si="523"/>
        <v>0</v>
      </c>
    </row>
    <row r="3650" spans="35:43" x14ac:dyDescent="0.25">
      <c r="AI3650" s="16">
        <v>6782738</v>
      </c>
      <c r="AJ3650" s="16" t="s">
        <v>7392</v>
      </c>
      <c r="AK3650" s="16" t="s">
        <v>6212</v>
      </c>
      <c r="AL3650" s="16" t="s">
        <v>2883</v>
      </c>
      <c r="AM3650" s="16" t="s">
        <v>7143</v>
      </c>
      <c r="AN3650">
        <v>172</v>
      </c>
      <c r="AO3650">
        <f>VLOOKUP(TRIM(AL3650),'Parcela Dedutivel'!$A$1:$B$65536,2,FALSE)</f>
        <v>0</v>
      </c>
      <c r="AP3650" s="15">
        <f t="shared" si="522"/>
        <v>0</v>
      </c>
      <c r="AQ3650" s="16">
        <f t="shared" si="523"/>
        <v>0</v>
      </c>
    </row>
    <row r="3651" spans="35:43" x14ac:dyDescent="0.25">
      <c r="AI3651" s="16">
        <v>6784250</v>
      </c>
      <c r="AJ3651" s="16" t="s">
        <v>7159</v>
      </c>
      <c r="AK3651" s="16" t="s">
        <v>6412</v>
      </c>
      <c r="AL3651" s="16" t="s">
        <v>3707</v>
      </c>
      <c r="AM3651" s="16" t="s">
        <v>7143</v>
      </c>
      <c r="AN3651">
        <v>1</v>
      </c>
      <c r="AO3651">
        <f>VLOOKUP(TRIM(AL3651),'Parcela Dedutivel'!$A$1:$B$65536,2,FALSE)</f>
        <v>0</v>
      </c>
      <c r="AP3651" s="15">
        <f t="shared" ref="AP3651:AP3714" si="524">IF(ISNA(AO3651),0,AO3651)</f>
        <v>0</v>
      </c>
      <c r="AQ3651" s="16">
        <f t="shared" ref="AQ3651:AQ3714" si="525">AP3651*AN3651</f>
        <v>0</v>
      </c>
    </row>
    <row r="3652" spans="35:43" x14ac:dyDescent="0.25">
      <c r="AI3652" s="16">
        <v>242023</v>
      </c>
      <c r="AJ3652" s="16" t="s">
        <v>7191</v>
      </c>
      <c r="AK3652" s="16" t="s">
        <v>2533</v>
      </c>
      <c r="AL3652" s="16" t="s">
        <v>2294</v>
      </c>
      <c r="AM3652" s="16" t="s">
        <v>7481</v>
      </c>
      <c r="AN3652">
        <v>1</v>
      </c>
      <c r="AO3652" t="e">
        <f>VLOOKUP(TRIM(AL3652),'Parcela Dedutivel'!$A$1:$B$65536,2,FALSE)</f>
        <v>#N/A</v>
      </c>
      <c r="AP3652" s="15">
        <f t="shared" si="524"/>
        <v>0</v>
      </c>
      <c r="AQ3652" s="16">
        <f t="shared" si="525"/>
        <v>0</v>
      </c>
    </row>
    <row r="3653" spans="35:43" x14ac:dyDescent="0.25">
      <c r="AI3653" s="16">
        <v>1900</v>
      </c>
      <c r="AJ3653" s="16" t="s">
        <v>7191</v>
      </c>
      <c r="AK3653" s="16" t="s">
        <v>2349</v>
      </c>
      <c r="AL3653" s="16" t="s">
        <v>1203</v>
      </c>
      <c r="AM3653" s="16" t="s">
        <v>7193</v>
      </c>
      <c r="AN3653">
        <v>5</v>
      </c>
      <c r="AO3653" t="e">
        <f>VLOOKUP(TRIM(AL3653),'Parcela Dedutivel'!$A$1:$B$65536,2,FALSE)</f>
        <v>#N/A</v>
      </c>
      <c r="AP3653" s="15">
        <f t="shared" si="524"/>
        <v>0</v>
      </c>
      <c r="AQ3653" s="16">
        <f t="shared" si="525"/>
        <v>0</v>
      </c>
    </row>
    <row r="3654" spans="35:43" x14ac:dyDescent="0.25">
      <c r="AI3654" s="16">
        <v>242023</v>
      </c>
      <c r="AJ3654" s="16" t="s">
        <v>7191</v>
      </c>
      <c r="AK3654" s="16" t="s">
        <v>2533</v>
      </c>
      <c r="AL3654" s="16" t="s">
        <v>2296</v>
      </c>
      <c r="AM3654" s="16" t="s">
        <v>7481</v>
      </c>
      <c r="AN3654">
        <v>2</v>
      </c>
      <c r="AO3654" t="e">
        <f>VLOOKUP(TRIM(AL3654),'Parcela Dedutivel'!$A$1:$B$65536,2,FALSE)</f>
        <v>#N/A</v>
      </c>
      <c r="AP3654" s="15">
        <f t="shared" si="524"/>
        <v>0</v>
      </c>
      <c r="AQ3654" s="16">
        <f t="shared" si="525"/>
        <v>0</v>
      </c>
    </row>
    <row r="3655" spans="35:43" x14ac:dyDescent="0.25">
      <c r="AI3655" s="16">
        <v>1900</v>
      </c>
      <c r="AJ3655" s="16" t="s">
        <v>7191</v>
      </c>
      <c r="AK3655" s="16" t="s">
        <v>2349</v>
      </c>
      <c r="AL3655" s="16" t="s">
        <v>1205</v>
      </c>
      <c r="AM3655" s="16" t="s">
        <v>7193</v>
      </c>
      <c r="AN3655">
        <v>1</v>
      </c>
      <c r="AO3655" t="e">
        <f>VLOOKUP(TRIM(AL3655),'Parcela Dedutivel'!$A$1:$B$65536,2,FALSE)</f>
        <v>#N/A</v>
      </c>
      <c r="AP3655" s="15">
        <f t="shared" si="524"/>
        <v>0</v>
      </c>
      <c r="AQ3655" s="16">
        <f t="shared" si="525"/>
        <v>0</v>
      </c>
    </row>
    <row r="3656" spans="35:43" x14ac:dyDescent="0.25">
      <c r="AI3656" s="16">
        <v>1900</v>
      </c>
      <c r="AJ3656" s="16" t="s">
        <v>7191</v>
      </c>
      <c r="AK3656" s="16" t="s">
        <v>2349</v>
      </c>
      <c r="AL3656" s="16" t="s">
        <v>1207</v>
      </c>
      <c r="AM3656" s="16" t="s">
        <v>7193</v>
      </c>
      <c r="AN3656">
        <v>1</v>
      </c>
      <c r="AO3656" t="e">
        <f>VLOOKUP(TRIM(AL3656),'Parcela Dedutivel'!$A$1:$B$65536,2,FALSE)</f>
        <v>#N/A</v>
      </c>
      <c r="AP3656" s="15">
        <f t="shared" si="524"/>
        <v>0</v>
      </c>
      <c r="AQ3656" s="16">
        <f t="shared" si="525"/>
        <v>0</v>
      </c>
    </row>
    <row r="3657" spans="35:43" x14ac:dyDescent="0.25">
      <c r="AI3657" s="16">
        <v>6784250</v>
      </c>
      <c r="AJ3657" s="16" t="s">
        <v>7159</v>
      </c>
      <c r="AK3657" s="16" t="s">
        <v>6413</v>
      </c>
      <c r="AL3657" s="16" t="s">
        <v>6396</v>
      </c>
      <c r="AM3657" s="16" t="s">
        <v>7143</v>
      </c>
      <c r="AN3657">
        <v>2.9</v>
      </c>
      <c r="AO3657">
        <f>VLOOKUP(TRIM(AL3657),'Parcela Dedutivel'!$A$1:$B$65536,2,FALSE)</f>
        <v>0</v>
      </c>
      <c r="AP3657" s="15">
        <f t="shared" si="524"/>
        <v>0</v>
      </c>
      <c r="AQ3657" s="16">
        <f t="shared" si="525"/>
        <v>0</v>
      </c>
    </row>
    <row r="3658" spans="35:43" x14ac:dyDescent="0.25">
      <c r="AI3658" s="16">
        <v>1900</v>
      </c>
      <c r="AJ3658" s="16" t="s">
        <v>7191</v>
      </c>
      <c r="AK3658" s="16" t="s">
        <v>2349</v>
      </c>
      <c r="AL3658" s="16" t="s">
        <v>1209</v>
      </c>
      <c r="AM3658" s="16" t="s">
        <v>7193</v>
      </c>
      <c r="AN3658">
        <v>6</v>
      </c>
      <c r="AO3658" t="e">
        <f>VLOOKUP(TRIM(AL3658),'Parcela Dedutivel'!$A$1:$B$65536,2,FALSE)</f>
        <v>#N/A</v>
      </c>
      <c r="AP3658" s="15">
        <f t="shared" si="524"/>
        <v>0</v>
      </c>
      <c r="AQ3658" s="16">
        <f t="shared" si="525"/>
        <v>0</v>
      </c>
    </row>
    <row r="3659" spans="35:43" x14ac:dyDescent="0.25">
      <c r="AI3659" s="16">
        <v>6784250</v>
      </c>
      <c r="AJ3659" s="16" t="s">
        <v>7159</v>
      </c>
      <c r="AK3659" s="16" t="s">
        <v>6414</v>
      </c>
      <c r="AL3659" s="16" t="s">
        <v>3567</v>
      </c>
      <c r="AM3659" s="16" t="s">
        <v>7143</v>
      </c>
      <c r="AN3659">
        <v>9</v>
      </c>
      <c r="AO3659">
        <f>VLOOKUP(TRIM(AL3659),'Parcela Dedutivel'!$A$1:$B$65536,2,FALSE)</f>
        <v>0</v>
      </c>
      <c r="AP3659" s="15">
        <f t="shared" si="524"/>
        <v>0</v>
      </c>
      <c r="AQ3659" s="16">
        <f t="shared" si="525"/>
        <v>0</v>
      </c>
    </row>
    <row r="3660" spans="35:43" x14ac:dyDescent="0.25">
      <c r="AI3660" s="16">
        <v>1900</v>
      </c>
      <c r="AJ3660" s="16" t="s">
        <v>7191</v>
      </c>
      <c r="AK3660" s="16" t="s">
        <v>2349</v>
      </c>
      <c r="AL3660" s="16" t="s">
        <v>1211</v>
      </c>
      <c r="AM3660" s="16" t="s">
        <v>7193</v>
      </c>
      <c r="AN3660">
        <v>1</v>
      </c>
      <c r="AO3660" t="e">
        <f>VLOOKUP(TRIM(AL3660),'Parcela Dedutivel'!$A$1:$B$65536,2,FALSE)</f>
        <v>#N/A</v>
      </c>
      <c r="AP3660" s="15">
        <f t="shared" si="524"/>
        <v>0</v>
      </c>
      <c r="AQ3660" s="16">
        <f t="shared" si="525"/>
        <v>0</v>
      </c>
    </row>
    <row r="3661" spans="35:43" x14ac:dyDescent="0.25">
      <c r="AI3661" s="16">
        <v>1900</v>
      </c>
      <c r="AJ3661" s="16" t="s">
        <v>7191</v>
      </c>
      <c r="AK3661" s="16" t="s">
        <v>2349</v>
      </c>
      <c r="AL3661" s="16" t="s">
        <v>1213</v>
      </c>
      <c r="AM3661" s="16" t="s">
        <v>7193</v>
      </c>
      <c r="AN3661">
        <v>1</v>
      </c>
      <c r="AO3661" t="e">
        <f>VLOOKUP(TRIM(AL3661),'Parcela Dedutivel'!$A$1:$B$65536,2,FALSE)</f>
        <v>#N/A</v>
      </c>
      <c r="AP3661" s="15">
        <f t="shared" si="524"/>
        <v>0</v>
      </c>
      <c r="AQ3661" s="16">
        <f t="shared" si="525"/>
        <v>0</v>
      </c>
    </row>
    <row r="3662" spans="35:43" x14ac:dyDescent="0.25">
      <c r="AI3662" s="16">
        <v>6784250</v>
      </c>
      <c r="AJ3662" s="16" t="s">
        <v>7159</v>
      </c>
      <c r="AK3662" s="16" t="s">
        <v>6415</v>
      </c>
      <c r="AL3662" s="16" t="s">
        <v>6416</v>
      </c>
      <c r="AM3662" s="16" t="s">
        <v>7143</v>
      </c>
      <c r="AN3662">
        <v>20</v>
      </c>
      <c r="AO3662">
        <f>VLOOKUP(TRIM(AL3662),'Parcela Dedutivel'!$A$1:$B$65536,2,FALSE)</f>
        <v>0</v>
      </c>
      <c r="AP3662" s="15">
        <f t="shared" si="524"/>
        <v>0</v>
      </c>
      <c r="AQ3662" s="16">
        <f t="shared" si="525"/>
        <v>0</v>
      </c>
    </row>
    <row r="3663" spans="35:43" x14ac:dyDescent="0.25">
      <c r="AI3663" s="16">
        <v>1900</v>
      </c>
      <c r="AJ3663" s="16" t="s">
        <v>7191</v>
      </c>
      <c r="AK3663" s="16" t="s">
        <v>2349</v>
      </c>
      <c r="AL3663" s="16" t="s">
        <v>1215</v>
      </c>
      <c r="AM3663" s="16" t="s">
        <v>7193</v>
      </c>
      <c r="AN3663">
        <v>3</v>
      </c>
      <c r="AO3663" t="e">
        <f>VLOOKUP(TRIM(AL3663),'Parcela Dedutivel'!$A$1:$B$65536,2,FALSE)</f>
        <v>#N/A</v>
      </c>
      <c r="AP3663" s="15">
        <f t="shared" si="524"/>
        <v>0</v>
      </c>
      <c r="AQ3663" s="16">
        <f t="shared" si="525"/>
        <v>0</v>
      </c>
    </row>
    <row r="3664" spans="35:43" x14ac:dyDescent="0.25">
      <c r="AI3664" s="16">
        <v>6784250</v>
      </c>
      <c r="AJ3664" s="16" t="s">
        <v>7159</v>
      </c>
      <c r="AK3664" s="16" t="s">
        <v>6418</v>
      </c>
      <c r="AL3664" s="16" t="s">
        <v>3562</v>
      </c>
      <c r="AM3664" s="16" t="s">
        <v>7143</v>
      </c>
      <c r="AN3664">
        <v>9</v>
      </c>
      <c r="AO3664">
        <f>VLOOKUP(TRIM(AL3664),'Parcela Dedutivel'!$A$1:$B$65536,2,FALSE)</f>
        <v>0</v>
      </c>
      <c r="AP3664" s="15">
        <f t="shared" si="524"/>
        <v>0</v>
      </c>
      <c r="AQ3664" s="16">
        <f t="shared" si="525"/>
        <v>0</v>
      </c>
    </row>
    <row r="3665" spans="35:43" x14ac:dyDescent="0.25">
      <c r="AI3665" s="16">
        <v>1900</v>
      </c>
      <c r="AJ3665" s="16" t="s">
        <v>7191</v>
      </c>
      <c r="AK3665" s="16" t="s">
        <v>2349</v>
      </c>
      <c r="AL3665" s="16" t="s">
        <v>1217</v>
      </c>
      <c r="AM3665" s="16" t="s">
        <v>7193</v>
      </c>
      <c r="AN3665">
        <v>8</v>
      </c>
      <c r="AO3665" t="e">
        <f>VLOOKUP(TRIM(AL3665),'Parcela Dedutivel'!$A$1:$B$65536,2,FALSE)</f>
        <v>#N/A</v>
      </c>
      <c r="AP3665" s="15">
        <f t="shared" si="524"/>
        <v>0</v>
      </c>
      <c r="AQ3665" s="16">
        <f t="shared" si="525"/>
        <v>0</v>
      </c>
    </row>
    <row r="3666" spans="35:43" x14ac:dyDescent="0.25">
      <c r="AI3666" s="16">
        <v>6784250</v>
      </c>
      <c r="AJ3666" s="16" t="s">
        <v>7159</v>
      </c>
      <c r="AK3666" s="16" t="s">
        <v>6419</v>
      </c>
      <c r="AL3666" s="16" t="s">
        <v>3701</v>
      </c>
      <c r="AM3666" s="16" t="s">
        <v>7143</v>
      </c>
      <c r="AN3666">
        <v>2</v>
      </c>
      <c r="AO3666">
        <f>VLOOKUP(TRIM(AL3666),'Parcela Dedutivel'!$A$1:$B$65536,2,FALSE)</f>
        <v>0</v>
      </c>
      <c r="AP3666" s="15">
        <f t="shared" si="524"/>
        <v>0</v>
      </c>
      <c r="AQ3666" s="16">
        <f t="shared" si="525"/>
        <v>0</v>
      </c>
    </row>
    <row r="3667" spans="35:43" x14ac:dyDescent="0.25">
      <c r="AI3667" s="16">
        <v>6784250</v>
      </c>
      <c r="AJ3667" s="16" t="s">
        <v>7159</v>
      </c>
      <c r="AK3667" s="16" t="s">
        <v>6420</v>
      </c>
      <c r="AL3667" s="16" t="s">
        <v>3718</v>
      </c>
      <c r="AM3667" s="16" t="s">
        <v>7143</v>
      </c>
      <c r="AN3667">
        <v>1</v>
      </c>
      <c r="AO3667">
        <f>VLOOKUP(TRIM(AL3667),'Parcela Dedutivel'!$A$1:$B$65536,2,FALSE)</f>
        <v>0</v>
      </c>
      <c r="AP3667" s="15">
        <f t="shared" si="524"/>
        <v>0</v>
      </c>
      <c r="AQ3667" s="16">
        <f t="shared" si="525"/>
        <v>0</v>
      </c>
    </row>
    <row r="3668" spans="35:43" x14ac:dyDescent="0.25">
      <c r="AI3668" s="16">
        <v>1900</v>
      </c>
      <c r="AJ3668" s="16" t="s">
        <v>7191</v>
      </c>
      <c r="AK3668" s="16" t="s">
        <v>2349</v>
      </c>
      <c r="AL3668" s="16" t="s">
        <v>1219</v>
      </c>
      <c r="AM3668" s="16" t="s">
        <v>7193</v>
      </c>
      <c r="AN3668">
        <v>30</v>
      </c>
      <c r="AO3668" t="e">
        <f>VLOOKUP(TRIM(AL3668),'Parcela Dedutivel'!$A$1:$B$65536,2,FALSE)</f>
        <v>#N/A</v>
      </c>
      <c r="AP3668" s="15">
        <f t="shared" si="524"/>
        <v>0</v>
      </c>
      <c r="AQ3668" s="16">
        <f t="shared" si="525"/>
        <v>0</v>
      </c>
    </row>
    <row r="3669" spans="35:43" x14ac:dyDescent="0.25">
      <c r="AI3669" s="16">
        <v>6784250</v>
      </c>
      <c r="AJ3669" s="16" t="s">
        <v>7159</v>
      </c>
      <c r="AK3669" s="16" t="s">
        <v>6421</v>
      </c>
      <c r="AL3669" s="16" t="s">
        <v>6422</v>
      </c>
      <c r="AM3669" s="16" t="s">
        <v>7143</v>
      </c>
      <c r="AN3669">
        <v>8</v>
      </c>
      <c r="AO3669">
        <f>VLOOKUP(TRIM(AL3669),'Parcela Dedutivel'!$A$1:$B$65536,2,FALSE)</f>
        <v>0</v>
      </c>
      <c r="AP3669" s="15">
        <f t="shared" si="524"/>
        <v>0</v>
      </c>
      <c r="AQ3669" s="16">
        <f t="shared" si="525"/>
        <v>0</v>
      </c>
    </row>
    <row r="3670" spans="35:43" x14ac:dyDescent="0.25">
      <c r="AI3670" s="16">
        <v>6784250</v>
      </c>
      <c r="AJ3670" s="16" t="s">
        <v>7159</v>
      </c>
      <c r="AK3670" s="16" t="s">
        <v>6424</v>
      </c>
      <c r="AL3670" s="16" t="s">
        <v>3565</v>
      </c>
      <c r="AM3670" s="16" t="s">
        <v>7143</v>
      </c>
      <c r="AN3670">
        <v>9</v>
      </c>
      <c r="AO3670">
        <f>VLOOKUP(TRIM(AL3670),'Parcela Dedutivel'!$A$1:$B$65536,2,FALSE)</f>
        <v>0</v>
      </c>
      <c r="AP3670" s="15">
        <f t="shared" si="524"/>
        <v>0</v>
      </c>
      <c r="AQ3670" s="16">
        <f t="shared" si="525"/>
        <v>0</v>
      </c>
    </row>
    <row r="3671" spans="35:43" x14ac:dyDescent="0.25">
      <c r="AI3671" s="16">
        <v>1900</v>
      </c>
      <c r="AJ3671" s="16" t="s">
        <v>7191</v>
      </c>
      <c r="AK3671" s="16" t="s">
        <v>2349</v>
      </c>
      <c r="AL3671" s="16" t="s">
        <v>1221</v>
      </c>
      <c r="AM3671" s="16" t="s">
        <v>7193</v>
      </c>
      <c r="AN3671">
        <v>2</v>
      </c>
      <c r="AO3671" t="e">
        <f>VLOOKUP(TRIM(AL3671),'Parcela Dedutivel'!$A$1:$B$65536,2,FALSE)</f>
        <v>#N/A</v>
      </c>
      <c r="AP3671" s="15">
        <f t="shared" si="524"/>
        <v>0</v>
      </c>
      <c r="AQ3671" s="16">
        <f t="shared" si="525"/>
        <v>0</v>
      </c>
    </row>
    <row r="3672" spans="35:43" x14ac:dyDescent="0.25">
      <c r="AI3672" s="16">
        <v>6784250</v>
      </c>
      <c r="AJ3672" s="16" t="s">
        <v>7159</v>
      </c>
      <c r="AK3672" s="16" t="s">
        <v>6425</v>
      </c>
      <c r="AL3672" s="16" t="s">
        <v>4706</v>
      </c>
      <c r="AM3672" s="16" t="s">
        <v>7143</v>
      </c>
      <c r="AN3672">
        <v>2</v>
      </c>
      <c r="AO3672">
        <f>VLOOKUP(TRIM(AL3672),'Parcela Dedutivel'!$A$1:$B$65536,2,FALSE)</f>
        <v>0</v>
      </c>
      <c r="AP3672" s="15">
        <f t="shared" si="524"/>
        <v>0</v>
      </c>
      <c r="AQ3672" s="16">
        <f t="shared" si="525"/>
        <v>0</v>
      </c>
    </row>
    <row r="3673" spans="35:43" x14ac:dyDescent="0.25">
      <c r="AI3673" s="16">
        <v>1900</v>
      </c>
      <c r="AJ3673" s="16" t="s">
        <v>7191</v>
      </c>
      <c r="AK3673" s="16" t="s">
        <v>2349</v>
      </c>
      <c r="AL3673" s="16" t="s">
        <v>1223</v>
      </c>
      <c r="AM3673" s="16" t="s">
        <v>7193</v>
      </c>
      <c r="AN3673">
        <v>1</v>
      </c>
      <c r="AO3673" t="e">
        <f>VLOOKUP(TRIM(AL3673),'Parcela Dedutivel'!$A$1:$B$65536,2,FALSE)</f>
        <v>#N/A</v>
      </c>
      <c r="AP3673" s="15">
        <f t="shared" si="524"/>
        <v>0</v>
      </c>
      <c r="AQ3673" s="16">
        <f t="shared" si="525"/>
        <v>0</v>
      </c>
    </row>
    <row r="3674" spans="35:43" x14ac:dyDescent="0.25">
      <c r="AI3674" s="16">
        <v>6784250</v>
      </c>
      <c r="AJ3674" s="16" t="s">
        <v>7159</v>
      </c>
      <c r="AK3674" s="16" t="s">
        <v>6426</v>
      </c>
      <c r="AL3674" s="16" t="s">
        <v>3567</v>
      </c>
      <c r="AM3674" s="16" t="s">
        <v>7143</v>
      </c>
      <c r="AN3674">
        <v>1.7</v>
      </c>
      <c r="AO3674">
        <f>VLOOKUP(TRIM(AL3674),'Parcela Dedutivel'!$A$1:$B$65536,2,FALSE)</f>
        <v>0</v>
      </c>
      <c r="AP3674" s="15">
        <f t="shared" si="524"/>
        <v>0</v>
      </c>
      <c r="AQ3674" s="16">
        <f t="shared" si="525"/>
        <v>0</v>
      </c>
    </row>
    <row r="3675" spans="35:43" x14ac:dyDescent="0.25">
      <c r="AI3675" s="16">
        <v>1900</v>
      </c>
      <c r="AJ3675" s="16" t="s">
        <v>7191</v>
      </c>
      <c r="AK3675" s="16" t="s">
        <v>2349</v>
      </c>
      <c r="AL3675" s="16" t="s">
        <v>1225</v>
      </c>
      <c r="AM3675" s="16" t="s">
        <v>7193</v>
      </c>
      <c r="AN3675">
        <v>3</v>
      </c>
      <c r="AO3675" t="e">
        <f>VLOOKUP(TRIM(AL3675),'Parcela Dedutivel'!$A$1:$B$65536,2,FALSE)</f>
        <v>#N/A</v>
      </c>
      <c r="AP3675" s="15">
        <f t="shared" si="524"/>
        <v>0</v>
      </c>
      <c r="AQ3675" s="16">
        <f t="shared" si="525"/>
        <v>0</v>
      </c>
    </row>
    <row r="3676" spans="35:43" x14ac:dyDescent="0.25">
      <c r="AI3676" s="16">
        <v>6784250</v>
      </c>
      <c r="AJ3676" s="16" t="s">
        <v>7159</v>
      </c>
      <c r="AK3676" s="16" t="s">
        <v>6427</v>
      </c>
      <c r="AL3676" s="16" t="s">
        <v>4717</v>
      </c>
      <c r="AM3676" s="16" t="s">
        <v>7143</v>
      </c>
      <c r="AN3676">
        <v>3</v>
      </c>
      <c r="AO3676">
        <f>VLOOKUP(TRIM(AL3676),'Parcela Dedutivel'!$A$1:$B$65536,2,FALSE)</f>
        <v>0</v>
      </c>
      <c r="AP3676" s="15">
        <f t="shared" si="524"/>
        <v>0</v>
      </c>
      <c r="AQ3676" s="16">
        <f t="shared" si="525"/>
        <v>0</v>
      </c>
    </row>
    <row r="3677" spans="35:43" x14ac:dyDescent="0.25">
      <c r="AI3677" s="16">
        <v>1900</v>
      </c>
      <c r="AJ3677" s="16" t="s">
        <v>7191</v>
      </c>
      <c r="AK3677" s="16" t="s">
        <v>2349</v>
      </c>
      <c r="AL3677" s="16" t="s">
        <v>1227</v>
      </c>
      <c r="AM3677" s="16" t="s">
        <v>7193</v>
      </c>
      <c r="AN3677">
        <v>10</v>
      </c>
      <c r="AO3677" t="e">
        <f>VLOOKUP(TRIM(AL3677),'Parcela Dedutivel'!$A$1:$B$65536,2,FALSE)</f>
        <v>#N/A</v>
      </c>
      <c r="AP3677" s="15">
        <f t="shared" si="524"/>
        <v>0</v>
      </c>
      <c r="AQ3677" s="16">
        <f t="shared" si="525"/>
        <v>0</v>
      </c>
    </row>
    <row r="3678" spans="35:43" x14ac:dyDescent="0.25">
      <c r="AI3678" s="16">
        <v>1900</v>
      </c>
      <c r="AJ3678" s="16" t="s">
        <v>7191</v>
      </c>
      <c r="AK3678" s="16" t="s">
        <v>2349</v>
      </c>
      <c r="AL3678" s="16" t="s">
        <v>1229</v>
      </c>
      <c r="AM3678" s="16" t="s">
        <v>7193</v>
      </c>
      <c r="AN3678">
        <v>8</v>
      </c>
      <c r="AO3678" t="e">
        <f>VLOOKUP(TRIM(AL3678),'Parcela Dedutivel'!$A$1:$B$65536,2,FALSE)</f>
        <v>#N/A</v>
      </c>
      <c r="AP3678" s="15">
        <f t="shared" si="524"/>
        <v>0</v>
      </c>
      <c r="AQ3678" s="16">
        <f t="shared" si="525"/>
        <v>0</v>
      </c>
    </row>
    <row r="3679" spans="35:43" x14ac:dyDescent="0.25">
      <c r="AI3679" s="16">
        <v>1900</v>
      </c>
      <c r="AJ3679" s="16" t="s">
        <v>7191</v>
      </c>
      <c r="AK3679" s="16" t="s">
        <v>2349</v>
      </c>
      <c r="AL3679" s="16" t="s">
        <v>1231</v>
      </c>
      <c r="AM3679" s="16" t="s">
        <v>7193</v>
      </c>
      <c r="AN3679">
        <v>5</v>
      </c>
      <c r="AO3679" t="e">
        <f>VLOOKUP(TRIM(AL3679),'Parcela Dedutivel'!$A$1:$B$65536,2,FALSE)</f>
        <v>#N/A</v>
      </c>
      <c r="AP3679" s="15">
        <f t="shared" si="524"/>
        <v>0</v>
      </c>
      <c r="AQ3679" s="16">
        <f t="shared" si="525"/>
        <v>0</v>
      </c>
    </row>
    <row r="3680" spans="35:43" x14ac:dyDescent="0.25">
      <c r="AI3680" s="16">
        <v>1900</v>
      </c>
      <c r="AJ3680" s="16" t="s">
        <v>7191</v>
      </c>
      <c r="AK3680" s="16" t="s">
        <v>2349</v>
      </c>
      <c r="AL3680" s="16" t="s">
        <v>1233</v>
      </c>
      <c r="AM3680" s="16" t="s">
        <v>7193</v>
      </c>
      <c r="AN3680">
        <v>1</v>
      </c>
      <c r="AO3680" t="e">
        <f>VLOOKUP(TRIM(AL3680),'Parcela Dedutivel'!$A$1:$B$65536,2,FALSE)</f>
        <v>#N/A</v>
      </c>
      <c r="AP3680" s="15">
        <f t="shared" si="524"/>
        <v>0</v>
      </c>
      <c r="AQ3680" s="16">
        <f t="shared" si="525"/>
        <v>0</v>
      </c>
    </row>
    <row r="3681" spans="35:43" x14ac:dyDescent="0.25">
      <c r="AI3681" s="16">
        <v>1900</v>
      </c>
      <c r="AJ3681" s="16" t="s">
        <v>7191</v>
      </c>
      <c r="AK3681" s="16" t="s">
        <v>2349</v>
      </c>
      <c r="AL3681" s="16" t="s">
        <v>1199</v>
      </c>
      <c r="AM3681" s="16" t="s">
        <v>7193</v>
      </c>
      <c r="AN3681">
        <v>6</v>
      </c>
      <c r="AO3681" t="e">
        <f>VLOOKUP(TRIM(AL3681),'Parcela Dedutivel'!$A$1:$B$65536,2,FALSE)</f>
        <v>#N/A</v>
      </c>
      <c r="AP3681" s="15">
        <f t="shared" si="524"/>
        <v>0</v>
      </c>
      <c r="AQ3681" s="16">
        <f t="shared" si="525"/>
        <v>0</v>
      </c>
    </row>
    <row r="3682" spans="35:43" x14ac:dyDescent="0.25">
      <c r="AI3682" s="16">
        <v>6784250</v>
      </c>
      <c r="AJ3682" s="16" t="s">
        <v>7159</v>
      </c>
      <c r="AK3682" s="16" t="s">
        <v>6428</v>
      </c>
      <c r="AL3682" s="16" t="s">
        <v>5571</v>
      </c>
      <c r="AM3682" s="16" t="s">
        <v>7143</v>
      </c>
      <c r="AN3682">
        <v>21</v>
      </c>
      <c r="AO3682">
        <f>VLOOKUP(TRIM(AL3682),'Parcela Dedutivel'!$A$1:$B$65536,2,FALSE)</f>
        <v>0</v>
      </c>
      <c r="AP3682" s="15">
        <f t="shared" si="524"/>
        <v>0</v>
      </c>
      <c r="AQ3682" s="16">
        <f t="shared" si="525"/>
        <v>0</v>
      </c>
    </row>
    <row r="3683" spans="35:43" x14ac:dyDescent="0.25">
      <c r="AI3683" s="16">
        <v>1900</v>
      </c>
      <c r="AJ3683" s="16" t="s">
        <v>7191</v>
      </c>
      <c r="AK3683" s="16" t="s">
        <v>2349</v>
      </c>
      <c r="AL3683" s="16" t="s">
        <v>1182</v>
      </c>
      <c r="AM3683" s="16" t="s">
        <v>7193</v>
      </c>
      <c r="AN3683">
        <v>2</v>
      </c>
      <c r="AO3683" t="e">
        <f>VLOOKUP(TRIM(AL3683),'Parcela Dedutivel'!$A$1:$B$65536,2,FALSE)</f>
        <v>#N/A</v>
      </c>
      <c r="AP3683" s="15">
        <f t="shared" si="524"/>
        <v>0</v>
      </c>
      <c r="AQ3683" s="16">
        <f t="shared" si="525"/>
        <v>0</v>
      </c>
    </row>
    <row r="3684" spans="35:43" x14ac:dyDescent="0.25">
      <c r="AI3684" s="16">
        <v>6784250</v>
      </c>
      <c r="AJ3684" s="16" t="s">
        <v>7159</v>
      </c>
      <c r="AK3684" s="16" t="s">
        <v>6429</v>
      </c>
      <c r="AL3684" s="16" t="s">
        <v>3777</v>
      </c>
      <c r="AM3684" s="16" t="s">
        <v>7143</v>
      </c>
      <c r="AN3684">
        <v>1</v>
      </c>
      <c r="AO3684">
        <f>VLOOKUP(TRIM(AL3684),'Parcela Dedutivel'!$A$1:$B$65536,2,FALSE)</f>
        <v>0</v>
      </c>
      <c r="AP3684" s="15">
        <f t="shared" si="524"/>
        <v>0</v>
      </c>
      <c r="AQ3684" s="16">
        <f t="shared" si="525"/>
        <v>0</v>
      </c>
    </row>
    <row r="3685" spans="35:43" x14ac:dyDescent="0.25">
      <c r="AI3685" s="16">
        <v>6784250</v>
      </c>
      <c r="AJ3685" s="16" t="s">
        <v>7159</v>
      </c>
      <c r="AK3685" s="16" t="s">
        <v>6430</v>
      </c>
      <c r="AL3685" s="16" t="s">
        <v>3567</v>
      </c>
      <c r="AM3685" s="16" t="s">
        <v>7143</v>
      </c>
      <c r="AN3685">
        <v>1.7</v>
      </c>
      <c r="AO3685">
        <f>VLOOKUP(TRIM(AL3685),'Parcela Dedutivel'!$A$1:$B$65536,2,FALSE)</f>
        <v>0</v>
      </c>
      <c r="AP3685" s="15">
        <f t="shared" si="524"/>
        <v>0</v>
      </c>
      <c r="AQ3685" s="16">
        <f t="shared" si="525"/>
        <v>0</v>
      </c>
    </row>
    <row r="3686" spans="35:43" x14ac:dyDescent="0.25">
      <c r="AI3686" s="16">
        <v>1900</v>
      </c>
      <c r="AJ3686" s="16" t="s">
        <v>7191</v>
      </c>
      <c r="AK3686" s="16" t="s">
        <v>2349</v>
      </c>
      <c r="AL3686" s="16" t="s">
        <v>1184</v>
      </c>
      <c r="AM3686" s="16" t="s">
        <v>7193</v>
      </c>
      <c r="AN3686">
        <v>1</v>
      </c>
      <c r="AO3686" t="e">
        <f>VLOOKUP(TRIM(AL3686),'Parcela Dedutivel'!$A$1:$B$65536,2,FALSE)</f>
        <v>#N/A</v>
      </c>
      <c r="AP3686" s="15">
        <f t="shared" si="524"/>
        <v>0</v>
      </c>
      <c r="AQ3686" s="16">
        <f t="shared" si="525"/>
        <v>0</v>
      </c>
    </row>
    <row r="3687" spans="35:43" x14ac:dyDescent="0.25">
      <c r="AI3687" s="16">
        <v>6784250</v>
      </c>
      <c r="AJ3687" s="16" t="s">
        <v>7159</v>
      </c>
      <c r="AK3687" s="16" t="s">
        <v>6431</v>
      </c>
      <c r="AL3687" s="16" t="s">
        <v>6399</v>
      </c>
      <c r="AM3687" s="16" t="s">
        <v>7143</v>
      </c>
      <c r="AN3687">
        <v>3</v>
      </c>
      <c r="AO3687">
        <f>VLOOKUP(TRIM(AL3687),'Parcela Dedutivel'!$A$1:$B$65536,2,FALSE)</f>
        <v>0</v>
      </c>
      <c r="AP3687" s="15">
        <f t="shared" si="524"/>
        <v>0</v>
      </c>
      <c r="AQ3687" s="16">
        <f t="shared" si="525"/>
        <v>0</v>
      </c>
    </row>
    <row r="3688" spans="35:43" x14ac:dyDescent="0.25">
      <c r="AI3688" s="16">
        <v>6784250</v>
      </c>
      <c r="AJ3688" s="16" t="s">
        <v>7159</v>
      </c>
      <c r="AK3688" s="16" t="s">
        <v>6432</v>
      </c>
      <c r="AL3688" s="16" t="s">
        <v>3777</v>
      </c>
      <c r="AM3688" s="16" t="s">
        <v>7143</v>
      </c>
      <c r="AN3688">
        <v>1</v>
      </c>
      <c r="AO3688">
        <f>VLOOKUP(TRIM(AL3688),'Parcela Dedutivel'!$A$1:$B$65536,2,FALSE)</f>
        <v>0</v>
      </c>
      <c r="AP3688" s="15">
        <f t="shared" si="524"/>
        <v>0</v>
      </c>
      <c r="AQ3688" s="16">
        <f t="shared" si="525"/>
        <v>0</v>
      </c>
    </row>
    <row r="3689" spans="35:43" x14ac:dyDescent="0.25">
      <c r="AI3689" s="16">
        <v>1900</v>
      </c>
      <c r="AJ3689" s="16" t="s">
        <v>7191</v>
      </c>
      <c r="AK3689" s="16" t="s">
        <v>2349</v>
      </c>
      <c r="AL3689" s="16" t="s">
        <v>1186</v>
      </c>
      <c r="AM3689" s="16" t="s">
        <v>7193</v>
      </c>
      <c r="AN3689">
        <v>5</v>
      </c>
      <c r="AO3689" t="e">
        <f>VLOOKUP(TRIM(AL3689),'Parcela Dedutivel'!$A$1:$B$65536,2,FALSE)</f>
        <v>#N/A</v>
      </c>
      <c r="AP3689" s="15">
        <f t="shared" si="524"/>
        <v>0</v>
      </c>
      <c r="AQ3689" s="16">
        <f t="shared" si="525"/>
        <v>0</v>
      </c>
    </row>
    <row r="3690" spans="35:43" x14ac:dyDescent="0.25">
      <c r="AI3690" s="16">
        <v>6784250</v>
      </c>
      <c r="AJ3690" s="16" t="s">
        <v>7159</v>
      </c>
      <c r="AK3690" s="16" t="s">
        <v>6433</v>
      </c>
      <c r="AL3690" s="16" t="s">
        <v>6399</v>
      </c>
      <c r="AM3690" s="16" t="s">
        <v>7143</v>
      </c>
      <c r="AN3690">
        <v>2</v>
      </c>
      <c r="AO3690">
        <f>VLOOKUP(TRIM(AL3690),'Parcela Dedutivel'!$A$1:$B$65536,2,FALSE)</f>
        <v>0</v>
      </c>
      <c r="AP3690" s="15">
        <f t="shared" si="524"/>
        <v>0</v>
      </c>
      <c r="AQ3690" s="16">
        <f t="shared" si="525"/>
        <v>0</v>
      </c>
    </row>
    <row r="3691" spans="35:43" x14ac:dyDescent="0.25">
      <c r="AI3691" s="16">
        <v>6784250</v>
      </c>
      <c r="AJ3691" s="16" t="s">
        <v>7159</v>
      </c>
      <c r="AK3691" s="16" t="s">
        <v>6434</v>
      </c>
      <c r="AL3691" s="16" t="s">
        <v>3697</v>
      </c>
      <c r="AM3691" s="16" t="s">
        <v>7143</v>
      </c>
      <c r="AN3691">
        <v>1</v>
      </c>
      <c r="AO3691">
        <f>VLOOKUP(TRIM(AL3691),'Parcela Dedutivel'!$A$1:$B$65536,2,FALSE)</f>
        <v>0</v>
      </c>
      <c r="AP3691" s="15">
        <f t="shared" si="524"/>
        <v>0</v>
      </c>
      <c r="AQ3691" s="16">
        <f t="shared" si="525"/>
        <v>0</v>
      </c>
    </row>
    <row r="3692" spans="35:43" x14ac:dyDescent="0.25">
      <c r="AI3692" s="16">
        <v>6784250</v>
      </c>
      <c r="AJ3692" s="16" t="s">
        <v>7159</v>
      </c>
      <c r="AK3692" s="16" t="s">
        <v>6435</v>
      </c>
      <c r="AL3692" s="16" t="s">
        <v>3699</v>
      </c>
      <c r="AM3692" s="16" t="s">
        <v>7143</v>
      </c>
      <c r="AN3692">
        <v>3</v>
      </c>
      <c r="AO3692">
        <f>VLOOKUP(TRIM(AL3692),'Parcela Dedutivel'!$A$1:$B$65536,2,FALSE)</f>
        <v>0</v>
      </c>
      <c r="AP3692" s="15">
        <f t="shared" si="524"/>
        <v>0</v>
      </c>
      <c r="AQ3692" s="16">
        <f t="shared" si="525"/>
        <v>0</v>
      </c>
    </row>
    <row r="3693" spans="35:43" x14ac:dyDescent="0.25">
      <c r="AI3693" s="16">
        <v>1900</v>
      </c>
      <c r="AJ3693" s="16" t="s">
        <v>7191</v>
      </c>
      <c r="AK3693" s="16" t="s">
        <v>2349</v>
      </c>
      <c r="AL3693" s="16" t="s">
        <v>1188</v>
      </c>
      <c r="AM3693" s="16" t="s">
        <v>7193</v>
      </c>
      <c r="AN3693">
        <v>1</v>
      </c>
      <c r="AO3693" t="e">
        <f>VLOOKUP(TRIM(AL3693),'Parcela Dedutivel'!$A$1:$B$65536,2,FALSE)</f>
        <v>#N/A</v>
      </c>
      <c r="AP3693" s="15">
        <f t="shared" si="524"/>
        <v>0</v>
      </c>
      <c r="AQ3693" s="16">
        <f t="shared" si="525"/>
        <v>0</v>
      </c>
    </row>
    <row r="3694" spans="35:43" x14ac:dyDescent="0.25">
      <c r="AI3694" s="16">
        <v>1900</v>
      </c>
      <c r="AJ3694" s="16" t="s">
        <v>7191</v>
      </c>
      <c r="AK3694" s="16" t="s">
        <v>2349</v>
      </c>
      <c r="AL3694" s="16" t="s">
        <v>1190</v>
      </c>
      <c r="AM3694" s="16" t="s">
        <v>7193</v>
      </c>
      <c r="AN3694">
        <v>1</v>
      </c>
      <c r="AO3694" t="e">
        <f>VLOOKUP(TRIM(AL3694),'Parcela Dedutivel'!$A$1:$B$65536,2,FALSE)</f>
        <v>#N/A</v>
      </c>
      <c r="AP3694" s="15">
        <f t="shared" si="524"/>
        <v>0</v>
      </c>
      <c r="AQ3694" s="16">
        <f t="shared" si="525"/>
        <v>0</v>
      </c>
    </row>
    <row r="3695" spans="35:43" x14ac:dyDescent="0.25">
      <c r="AI3695" s="16">
        <v>6784250</v>
      </c>
      <c r="AJ3695" s="16" t="s">
        <v>7159</v>
      </c>
      <c r="AK3695" s="16" t="s">
        <v>6436</v>
      </c>
      <c r="AL3695" s="16" t="s">
        <v>3567</v>
      </c>
      <c r="AM3695" s="16" t="s">
        <v>7143</v>
      </c>
      <c r="AN3695">
        <v>2</v>
      </c>
      <c r="AO3695">
        <f>VLOOKUP(TRIM(AL3695),'Parcela Dedutivel'!$A$1:$B$65536,2,FALSE)</f>
        <v>0</v>
      </c>
      <c r="AP3695" s="15">
        <f t="shared" si="524"/>
        <v>0</v>
      </c>
      <c r="AQ3695" s="16">
        <f t="shared" si="525"/>
        <v>0</v>
      </c>
    </row>
    <row r="3696" spans="35:43" x14ac:dyDescent="0.25">
      <c r="AI3696" s="16">
        <v>1900</v>
      </c>
      <c r="AJ3696" s="16" t="s">
        <v>7191</v>
      </c>
      <c r="AK3696" s="16" t="s">
        <v>2349</v>
      </c>
      <c r="AL3696" s="16" t="s">
        <v>1192</v>
      </c>
      <c r="AM3696" s="16" t="s">
        <v>7193</v>
      </c>
      <c r="AN3696">
        <v>10</v>
      </c>
      <c r="AO3696" t="e">
        <f>VLOOKUP(TRIM(AL3696),'Parcela Dedutivel'!$A$1:$B$65536,2,FALSE)</f>
        <v>#N/A</v>
      </c>
      <c r="AP3696" s="15">
        <f t="shared" si="524"/>
        <v>0</v>
      </c>
      <c r="AQ3696" s="16">
        <f t="shared" si="525"/>
        <v>0</v>
      </c>
    </row>
    <row r="3697" spans="35:43" x14ac:dyDescent="0.25">
      <c r="AI3697" s="16">
        <v>242034</v>
      </c>
      <c r="AJ3697" s="16" t="s">
        <v>7191</v>
      </c>
      <c r="AK3697" s="16" t="s">
        <v>2534</v>
      </c>
      <c r="AL3697" s="16" t="s">
        <v>2324</v>
      </c>
      <c r="AM3697" s="16" t="s">
        <v>7193</v>
      </c>
      <c r="AN3697">
        <v>702</v>
      </c>
      <c r="AO3697" t="e">
        <f>VLOOKUP(TRIM(AL3697),'Parcela Dedutivel'!$A$1:$B$65536,2,FALSE)</f>
        <v>#N/A</v>
      </c>
      <c r="AP3697" s="15">
        <f t="shared" si="524"/>
        <v>0</v>
      </c>
      <c r="AQ3697" s="16">
        <f t="shared" si="525"/>
        <v>0</v>
      </c>
    </row>
    <row r="3698" spans="35:43" x14ac:dyDescent="0.25">
      <c r="AI3698" s="16">
        <v>1900</v>
      </c>
      <c r="AJ3698" s="16" t="s">
        <v>7191</v>
      </c>
      <c r="AK3698" s="16" t="s">
        <v>2349</v>
      </c>
      <c r="AL3698" s="16" t="s">
        <v>1194</v>
      </c>
      <c r="AM3698" s="16" t="s">
        <v>7193</v>
      </c>
      <c r="AN3698">
        <v>8</v>
      </c>
      <c r="AO3698" t="e">
        <f>VLOOKUP(TRIM(AL3698),'Parcela Dedutivel'!$A$1:$B$65536,2,FALSE)</f>
        <v>#N/A</v>
      </c>
      <c r="AP3698" s="15">
        <f t="shared" si="524"/>
        <v>0</v>
      </c>
      <c r="AQ3698" s="16">
        <f t="shared" si="525"/>
        <v>0</v>
      </c>
    </row>
    <row r="3699" spans="35:43" x14ac:dyDescent="0.25">
      <c r="AI3699" s="16">
        <v>1900</v>
      </c>
      <c r="AJ3699" s="16" t="s">
        <v>7191</v>
      </c>
      <c r="AK3699" s="16" t="s">
        <v>2349</v>
      </c>
      <c r="AL3699" s="16" t="s">
        <v>1195</v>
      </c>
      <c r="AM3699" s="16" t="s">
        <v>7193</v>
      </c>
      <c r="AN3699">
        <v>9</v>
      </c>
      <c r="AO3699" t="e">
        <f>VLOOKUP(TRIM(AL3699),'Parcela Dedutivel'!$A$1:$B$65536,2,FALSE)</f>
        <v>#N/A</v>
      </c>
      <c r="AP3699" s="15">
        <f t="shared" si="524"/>
        <v>0</v>
      </c>
      <c r="AQ3699" s="16">
        <f t="shared" si="525"/>
        <v>0</v>
      </c>
    </row>
    <row r="3700" spans="35:43" x14ac:dyDescent="0.25">
      <c r="AI3700" s="16">
        <v>242034</v>
      </c>
      <c r="AJ3700" s="16" t="s">
        <v>7191</v>
      </c>
      <c r="AK3700" s="16" t="s">
        <v>2534</v>
      </c>
      <c r="AL3700" s="16" t="s">
        <v>2326</v>
      </c>
      <c r="AM3700" s="16" t="s">
        <v>7193</v>
      </c>
      <c r="AN3700">
        <v>300</v>
      </c>
      <c r="AO3700" t="e">
        <f>VLOOKUP(TRIM(AL3700),'Parcela Dedutivel'!$A$1:$B$65536,2,FALSE)</f>
        <v>#N/A</v>
      </c>
      <c r="AP3700" s="15">
        <f t="shared" si="524"/>
        <v>0</v>
      </c>
      <c r="AQ3700" s="16">
        <f t="shared" si="525"/>
        <v>0</v>
      </c>
    </row>
    <row r="3701" spans="35:43" x14ac:dyDescent="0.25">
      <c r="AI3701" s="16">
        <v>1900</v>
      </c>
      <c r="AJ3701" s="16" t="s">
        <v>7191</v>
      </c>
      <c r="AK3701" s="16" t="s">
        <v>2349</v>
      </c>
      <c r="AL3701" s="16" t="s">
        <v>1197</v>
      </c>
      <c r="AM3701" s="16" t="s">
        <v>7193</v>
      </c>
      <c r="AN3701">
        <v>2</v>
      </c>
      <c r="AO3701" t="e">
        <f>VLOOKUP(TRIM(AL3701),'Parcela Dedutivel'!$A$1:$B$65536,2,FALSE)</f>
        <v>#N/A</v>
      </c>
      <c r="AP3701" s="15">
        <f t="shared" si="524"/>
        <v>0</v>
      </c>
      <c r="AQ3701" s="16">
        <f t="shared" si="525"/>
        <v>0</v>
      </c>
    </row>
    <row r="3702" spans="35:43" x14ac:dyDescent="0.25">
      <c r="AI3702" s="16">
        <v>242034</v>
      </c>
      <c r="AJ3702" s="16" t="s">
        <v>7191</v>
      </c>
      <c r="AK3702" s="16" t="s">
        <v>2534</v>
      </c>
      <c r="AL3702" s="16" t="s">
        <v>2328</v>
      </c>
      <c r="AM3702" s="16" t="s">
        <v>7193</v>
      </c>
      <c r="AN3702">
        <v>500</v>
      </c>
      <c r="AO3702" t="e">
        <f>VLOOKUP(TRIM(AL3702),'Parcela Dedutivel'!$A$1:$B$65536,2,FALSE)</f>
        <v>#N/A</v>
      </c>
      <c r="AP3702" s="15">
        <f t="shared" si="524"/>
        <v>0</v>
      </c>
      <c r="AQ3702" s="16">
        <f t="shared" si="525"/>
        <v>0</v>
      </c>
    </row>
    <row r="3703" spans="35:43" x14ac:dyDescent="0.25">
      <c r="AI3703" s="16">
        <v>1900</v>
      </c>
      <c r="AJ3703" s="16" t="s">
        <v>7191</v>
      </c>
      <c r="AK3703" s="16" t="s">
        <v>2349</v>
      </c>
      <c r="AL3703" s="16" t="s">
        <v>1201</v>
      </c>
      <c r="AM3703" s="16" t="s">
        <v>7193</v>
      </c>
      <c r="AN3703">
        <v>1</v>
      </c>
      <c r="AO3703" t="e">
        <f>VLOOKUP(TRIM(AL3703),'Parcela Dedutivel'!$A$1:$B$65536,2,FALSE)</f>
        <v>#N/A</v>
      </c>
      <c r="AP3703" s="15">
        <f t="shared" si="524"/>
        <v>0</v>
      </c>
      <c r="AQ3703" s="16">
        <f t="shared" si="525"/>
        <v>0</v>
      </c>
    </row>
    <row r="3704" spans="35:43" x14ac:dyDescent="0.25">
      <c r="AI3704" s="16">
        <v>1040</v>
      </c>
      <c r="AJ3704" s="16" t="s">
        <v>7191</v>
      </c>
      <c r="AK3704" s="16" t="s">
        <v>2535</v>
      </c>
      <c r="AL3704" s="16" t="s">
        <v>2299</v>
      </c>
      <c r="AM3704" s="16" t="s">
        <v>7193</v>
      </c>
      <c r="AN3704">
        <v>100</v>
      </c>
      <c r="AO3704" t="e">
        <f>VLOOKUP(TRIM(AL3704),'Parcela Dedutivel'!$A$1:$B$65536,2,FALSE)</f>
        <v>#N/A</v>
      </c>
      <c r="AP3704" s="15">
        <f t="shared" si="524"/>
        <v>0</v>
      </c>
      <c r="AQ3704" s="16">
        <f t="shared" si="525"/>
        <v>0</v>
      </c>
    </row>
    <row r="3705" spans="35:43" x14ac:dyDescent="0.25">
      <c r="AI3705" s="16">
        <v>1900</v>
      </c>
      <c r="AJ3705" s="16" t="s">
        <v>7191</v>
      </c>
      <c r="AK3705" s="16" t="s">
        <v>2349</v>
      </c>
      <c r="AL3705" s="16" t="s">
        <v>304</v>
      </c>
      <c r="AM3705" s="16" t="s">
        <v>7193</v>
      </c>
      <c r="AN3705">
        <v>14</v>
      </c>
      <c r="AO3705" t="e">
        <f>VLOOKUP(TRIM(AL3705),'Parcela Dedutivel'!$A$1:$B$65536,2,FALSE)</f>
        <v>#N/A</v>
      </c>
      <c r="AP3705" s="15">
        <f t="shared" si="524"/>
        <v>0</v>
      </c>
      <c r="AQ3705" s="16">
        <f t="shared" si="525"/>
        <v>0</v>
      </c>
    </row>
    <row r="3706" spans="35:43" x14ac:dyDescent="0.25">
      <c r="AI3706" s="16">
        <v>1040</v>
      </c>
      <c r="AJ3706" s="16" t="s">
        <v>7191</v>
      </c>
      <c r="AK3706" s="16" t="s">
        <v>2535</v>
      </c>
      <c r="AL3706" s="16" t="s">
        <v>2301</v>
      </c>
      <c r="AM3706" s="16" t="s">
        <v>7193</v>
      </c>
      <c r="AN3706">
        <v>200</v>
      </c>
      <c r="AO3706" t="e">
        <f>VLOOKUP(TRIM(AL3706),'Parcela Dedutivel'!$A$1:$B$65536,2,FALSE)</f>
        <v>#N/A</v>
      </c>
      <c r="AP3706" s="15">
        <f t="shared" si="524"/>
        <v>0</v>
      </c>
      <c r="AQ3706" s="16">
        <f t="shared" si="525"/>
        <v>0</v>
      </c>
    </row>
    <row r="3707" spans="35:43" x14ac:dyDescent="0.25">
      <c r="AI3707" s="16">
        <v>1040</v>
      </c>
      <c r="AJ3707" s="16" t="s">
        <v>7191</v>
      </c>
      <c r="AK3707" s="16" t="s">
        <v>2536</v>
      </c>
      <c r="AL3707" s="16" t="s">
        <v>663</v>
      </c>
      <c r="AM3707" s="16" t="s">
        <v>7193</v>
      </c>
      <c r="AN3707">
        <v>3</v>
      </c>
      <c r="AO3707" t="e">
        <f>VLOOKUP(TRIM(AL3707),'Parcela Dedutivel'!$A$1:$B$65536,2,FALSE)</f>
        <v>#N/A</v>
      </c>
      <c r="AP3707" s="15">
        <f t="shared" si="524"/>
        <v>0</v>
      </c>
      <c r="AQ3707" s="16">
        <f t="shared" si="525"/>
        <v>0</v>
      </c>
    </row>
    <row r="3708" spans="35:43" x14ac:dyDescent="0.25">
      <c r="AI3708" s="16">
        <v>1040</v>
      </c>
      <c r="AJ3708" s="16" t="s">
        <v>7191</v>
      </c>
      <c r="AK3708" s="16" t="s">
        <v>2537</v>
      </c>
      <c r="AL3708" s="16" t="s">
        <v>2305</v>
      </c>
      <c r="AM3708" s="16" t="s">
        <v>7193</v>
      </c>
      <c r="AN3708">
        <v>7</v>
      </c>
      <c r="AO3708" t="e">
        <f>VLOOKUP(TRIM(AL3708),'Parcela Dedutivel'!$A$1:$B$65536,2,FALSE)</f>
        <v>#N/A</v>
      </c>
      <c r="AP3708" s="15">
        <f t="shared" si="524"/>
        <v>0</v>
      </c>
      <c r="AQ3708" s="16">
        <f t="shared" si="525"/>
        <v>0</v>
      </c>
    </row>
    <row r="3709" spans="35:43" x14ac:dyDescent="0.25">
      <c r="AI3709" s="16">
        <v>1040</v>
      </c>
      <c r="AJ3709" s="16" t="s">
        <v>7191</v>
      </c>
      <c r="AK3709" s="16" t="s">
        <v>2537</v>
      </c>
      <c r="AL3709" s="16" t="s">
        <v>674</v>
      </c>
      <c r="AM3709" s="16" t="s">
        <v>7193</v>
      </c>
      <c r="AN3709">
        <v>3</v>
      </c>
      <c r="AO3709" t="e">
        <f>VLOOKUP(TRIM(AL3709),'Parcela Dedutivel'!$A$1:$B$65536,2,FALSE)</f>
        <v>#N/A</v>
      </c>
      <c r="AP3709" s="15">
        <f t="shared" si="524"/>
        <v>0</v>
      </c>
      <c r="AQ3709" s="16">
        <f t="shared" si="525"/>
        <v>0</v>
      </c>
    </row>
    <row r="3710" spans="35:43" x14ac:dyDescent="0.25">
      <c r="AI3710" s="16">
        <v>1900</v>
      </c>
      <c r="AJ3710" s="16" t="s">
        <v>7191</v>
      </c>
      <c r="AK3710" s="16" t="s">
        <v>2349</v>
      </c>
      <c r="AL3710" s="16" t="s">
        <v>1180</v>
      </c>
      <c r="AM3710" s="16" t="s">
        <v>7193</v>
      </c>
      <c r="AN3710">
        <v>3</v>
      </c>
      <c r="AO3710" t="e">
        <f>VLOOKUP(TRIM(AL3710),'Parcela Dedutivel'!$A$1:$B$65536,2,FALSE)</f>
        <v>#N/A</v>
      </c>
      <c r="AP3710" s="15">
        <f t="shared" si="524"/>
        <v>0</v>
      </c>
      <c r="AQ3710" s="16">
        <f t="shared" si="525"/>
        <v>0</v>
      </c>
    </row>
    <row r="3711" spans="35:43" x14ac:dyDescent="0.25">
      <c r="AI3711" s="16">
        <v>1040</v>
      </c>
      <c r="AJ3711" s="16" t="s">
        <v>7191</v>
      </c>
      <c r="AK3711" s="16" t="s">
        <v>2537</v>
      </c>
      <c r="AL3711" s="16" t="s">
        <v>2307</v>
      </c>
      <c r="AM3711" s="16" t="s">
        <v>7193</v>
      </c>
      <c r="AN3711">
        <v>2</v>
      </c>
      <c r="AO3711" t="e">
        <f>VLOOKUP(TRIM(AL3711),'Parcela Dedutivel'!$A$1:$B$65536,2,FALSE)</f>
        <v>#N/A</v>
      </c>
      <c r="AP3711" s="15">
        <f t="shared" si="524"/>
        <v>0</v>
      </c>
      <c r="AQ3711" s="16">
        <f t="shared" si="525"/>
        <v>0</v>
      </c>
    </row>
    <row r="3712" spans="35:43" x14ac:dyDescent="0.25">
      <c r="AI3712" s="16">
        <v>1000</v>
      </c>
      <c r="AJ3712" s="16" t="s">
        <v>7191</v>
      </c>
      <c r="AK3712" s="16" t="s">
        <v>2350</v>
      </c>
      <c r="AL3712" s="16" t="s">
        <v>1720</v>
      </c>
      <c r="AM3712" s="16" t="s">
        <v>7193</v>
      </c>
      <c r="AN3712">
        <v>109</v>
      </c>
      <c r="AO3712" t="e">
        <f>VLOOKUP(TRIM(AL3712),'Parcela Dedutivel'!$A$1:$B$65536,2,FALSE)</f>
        <v>#N/A</v>
      </c>
      <c r="AP3712" s="15">
        <f t="shared" si="524"/>
        <v>0</v>
      </c>
      <c r="AQ3712" s="16">
        <f t="shared" si="525"/>
        <v>0</v>
      </c>
    </row>
    <row r="3713" spans="35:43" x14ac:dyDescent="0.25">
      <c r="AI3713" s="16">
        <v>1040</v>
      </c>
      <c r="AJ3713" s="16" t="s">
        <v>7191</v>
      </c>
      <c r="AK3713" s="16" t="s">
        <v>2537</v>
      </c>
      <c r="AL3713" s="16" t="s">
        <v>2309</v>
      </c>
      <c r="AM3713" s="16" t="s">
        <v>7193</v>
      </c>
      <c r="AN3713">
        <v>5</v>
      </c>
      <c r="AO3713" t="e">
        <f>VLOOKUP(TRIM(AL3713),'Parcela Dedutivel'!$A$1:$B$65536,2,FALSE)</f>
        <v>#N/A</v>
      </c>
      <c r="AP3713" s="15">
        <f t="shared" si="524"/>
        <v>0</v>
      </c>
      <c r="AQ3713" s="16">
        <f t="shared" si="525"/>
        <v>0</v>
      </c>
    </row>
    <row r="3714" spans="35:43" x14ac:dyDescent="0.25">
      <c r="AI3714" s="16">
        <v>1000</v>
      </c>
      <c r="AJ3714" s="16" t="s">
        <v>7191</v>
      </c>
      <c r="AK3714" s="16" t="s">
        <v>2350</v>
      </c>
      <c r="AL3714" s="16" t="s">
        <v>1718</v>
      </c>
      <c r="AM3714" s="16" t="s">
        <v>7193</v>
      </c>
      <c r="AN3714">
        <v>12</v>
      </c>
      <c r="AO3714" t="e">
        <f>VLOOKUP(TRIM(AL3714),'Parcela Dedutivel'!$A$1:$B$65536,2,FALSE)</f>
        <v>#N/A</v>
      </c>
      <c r="AP3714" s="15">
        <f t="shared" si="524"/>
        <v>0</v>
      </c>
      <c r="AQ3714" s="16">
        <f t="shared" si="525"/>
        <v>0</v>
      </c>
    </row>
    <row r="3715" spans="35:43" x14ac:dyDescent="0.25">
      <c r="AI3715" s="16">
        <v>1040</v>
      </c>
      <c r="AJ3715" s="16" t="s">
        <v>7191</v>
      </c>
      <c r="AK3715" s="16" t="s">
        <v>2537</v>
      </c>
      <c r="AL3715" s="16" t="s">
        <v>2311</v>
      </c>
      <c r="AM3715" s="16" t="s">
        <v>7193</v>
      </c>
      <c r="AN3715">
        <v>13</v>
      </c>
      <c r="AO3715" t="e">
        <f>VLOOKUP(TRIM(AL3715),'Parcela Dedutivel'!$A$1:$B$65536,2,FALSE)</f>
        <v>#N/A</v>
      </c>
      <c r="AP3715" s="15">
        <f t="shared" ref="AP3715:AP3778" si="526">IF(ISNA(AO3715),0,AO3715)</f>
        <v>0</v>
      </c>
      <c r="AQ3715" s="16">
        <f t="shared" ref="AQ3715:AQ3778" si="527">AP3715*AN3715</f>
        <v>0</v>
      </c>
    </row>
    <row r="3716" spans="35:43" x14ac:dyDescent="0.25">
      <c r="AI3716" s="16">
        <v>1000</v>
      </c>
      <c r="AJ3716" s="16" t="s">
        <v>7191</v>
      </c>
      <c r="AK3716" s="16" t="s">
        <v>2350</v>
      </c>
      <c r="AL3716" s="16" t="s">
        <v>1716</v>
      </c>
      <c r="AM3716" s="16" t="s">
        <v>7193</v>
      </c>
      <c r="AN3716">
        <v>17</v>
      </c>
      <c r="AO3716" t="e">
        <f>VLOOKUP(TRIM(AL3716),'Parcela Dedutivel'!$A$1:$B$65536,2,FALSE)</f>
        <v>#N/A</v>
      </c>
      <c r="AP3716" s="15">
        <f t="shared" si="526"/>
        <v>0</v>
      </c>
      <c r="AQ3716" s="16">
        <f t="shared" si="527"/>
        <v>0</v>
      </c>
    </row>
    <row r="3717" spans="35:43" x14ac:dyDescent="0.25">
      <c r="AI3717" s="16">
        <v>1040</v>
      </c>
      <c r="AJ3717" s="16" t="s">
        <v>7191</v>
      </c>
      <c r="AK3717" s="16" t="s">
        <v>2537</v>
      </c>
      <c r="AL3717" s="16" t="s">
        <v>2313</v>
      </c>
      <c r="AM3717" s="16" t="s">
        <v>7193</v>
      </c>
      <c r="AN3717">
        <v>12</v>
      </c>
      <c r="AO3717" t="e">
        <f>VLOOKUP(TRIM(AL3717),'Parcela Dedutivel'!$A$1:$B$65536,2,FALSE)</f>
        <v>#N/A</v>
      </c>
      <c r="AP3717" s="15">
        <f t="shared" si="526"/>
        <v>0</v>
      </c>
      <c r="AQ3717" s="16">
        <f t="shared" si="527"/>
        <v>0</v>
      </c>
    </row>
    <row r="3718" spans="35:43" x14ac:dyDescent="0.25">
      <c r="AI3718" s="16">
        <v>1901</v>
      </c>
      <c r="AJ3718" s="16" t="s">
        <v>7191</v>
      </c>
      <c r="AK3718" s="16" t="s">
        <v>2538</v>
      </c>
      <c r="AL3718" s="16" t="s">
        <v>688</v>
      </c>
      <c r="AM3718" s="16" t="s">
        <v>7143</v>
      </c>
      <c r="AN3718">
        <v>2</v>
      </c>
      <c r="AO3718" t="e">
        <f>VLOOKUP(TRIM(AL3718),'Parcela Dedutivel'!$A$1:$B$65536,2,FALSE)</f>
        <v>#N/A</v>
      </c>
      <c r="AP3718" s="15">
        <f t="shared" si="526"/>
        <v>0</v>
      </c>
      <c r="AQ3718" s="16">
        <f t="shared" si="527"/>
        <v>0</v>
      </c>
    </row>
    <row r="3719" spans="35:43" x14ac:dyDescent="0.25">
      <c r="AI3719" s="16">
        <v>1000</v>
      </c>
      <c r="AJ3719" s="16" t="s">
        <v>7191</v>
      </c>
      <c r="AK3719" s="16" t="s">
        <v>2350</v>
      </c>
      <c r="AL3719" s="16" t="s">
        <v>85</v>
      </c>
      <c r="AM3719" s="16" t="s">
        <v>7193</v>
      </c>
      <c r="AN3719">
        <v>18</v>
      </c>
      <c r="AO3719" t="e">
        <f>VLOOKUP(TRIM(AL3719),'Parcela Dedutivel'!$A$1:$B$65536,2,FALSE)</f>
        <v>#N/A</v>
      </c>
      <c r="AP3719" s="15">
        <f t="shared" si="526"/>
        <v>0</v>
      </c>
      <c r="AQ3719" s="16">
        <f t="shared" si="527"/>
        <v>0</v>
      </c>
    </row>
    <row r="3720" spans="35:43" x14ac:dyDescent="0.25">
      <c r="AI3720" s="16">
        <v>1901</v>
      </c>
      <c r="AJ3720" s="16" t="s">
        <v>7191</v>
      </c>
      <c r="AK3720" s="16" t="s">
        <v>2538</v>
      </c>
      <c r="AL3720" s="16" t="s">
        <v>2316</v>
      </c>
      <c r="AM3720" s="16" t="s">
        <v>7193</v>
      </c>
      <c r="AN3720">
        <v>42</v>
      </c>
      <c r="AO3720" t="e">
        <f>VLOOKUP(TRIM(AL3720),'Parcela Dedutivel'!$A$1:$B$65536,2,FALSE)</f>
        <v>#N/A</v>
      </c>
      <c r="AP3720" s="15">
        <f t="shared" si="526"/>
        <v>0</v>
      </c>
      <c r="AQ3720" s="16">
        <f t="shared" si="527"/>
        <v>0</v>
      </c>
    </row>
    <row r="3721" spans="35:43" x14ac:dyDescent="0.25">
      <c r="AI3721" s="16">
        <v>1000</v>
      </c>
      <c r="AJ3721" s="16" t="s">
        <v>7191</v>
      </c>
      <c r="AK3721" s="16" t="s">
        <v>2350</v>
      </c>
      <c r="AL3721" s="16" t="s">
        <v>1714</v>
      </c>
      <c r="AM3721" s="16" t="s">
        <v>7193</v>
      </c>
      <c r="AN3721">
        <v>11</v>
      </c>
      <c r="AO3721" t="e">
        <f>VLOOKUP(TRIM(AL3721),'Parcela Dedutivel'!$A$1:$B$65536,2,FALSE)</f>
        <v>#N/A</v>
      </c>
      <c r="AP3721" s="15">
        <f t="shared" si="526"/>
        <v>0</v>
      </c>
      <c r="AQ3721" s="16">
        <f t="shared" si="527"/>
        <v>0</v>
      </c>
    </row>
    <row r="3722" spans="35:43" x14ac:dyDescent="0.25">
      <c r="AI3722" s="16">
        <v>1901</v>
      </c>
      <c r="AJ3722" s="16" t="s">
        <v>7191</v>
      </c>
      <c r="AK3722" s="16" t="s">
        <v>2538</v>
      </c>
      <c r="AL3722" s="16" t="s">
        <v>2318</v>
      </c>
      <c r="AM3722" s="16" t="s">
        <v>7193</v>
      </c>
      <c r="AN3722">
        <v>9</v>
      </c>
      <c r="AO3722" t="e">
        <f>VLOOKUP(TRIM(AL3722),'Parcela Dedutivel'!$A$1:$B$65536,2,FALSE)</f>
        <v>#N/A</v>
      </c>
      <c r="AP3722" s="15">
        <f t="shared" si="526"/>
        <v>0</v>
      </c>
      <c r="AQ3722" s="16">
        <f t="shared" si="527"/>
        <v>0</v>
      </c>
    </row>
    <row r="3723" spans="35:43" x14ac:dyDescent="0.25">
      <c r="AI3723" s="16">
        <v>1901</v>
      </c>
      <c r="AJ3723" s="16" t="s">
        <v>7191</v>
      </c>
      <c r="AK3723" s="16" t="s">
        <v>2538</v>
      </c>
      <c r="AL3723" s="16" t="s">
        <v>2320</v>
      </c>
      <c r="AM3723" s="16" t="s">
        <v>7193</v>
      </c>
      <c r="AN3723">
        <v>38</v>
      </c>
      <c r="AO3723" t="e">
        <f>VLOOKUP(TRIM(AL3723),'Parcela Dedutivel'!$A$1:$B$65536,2,FALSE)</f>
        <v>#N/A</v>
      </c>
      <c r="AP3723" s="15">
        <f t="shared" si="526"/>
        <v>0</v>
      </c>
      <c r="AQ3723" s="16">
        <f t="shared" si="527"/>
        <v>0</v>
      </c>
    </row>
    <row r="3724" spans="35:43" x14ac:dyDescent="0.25">
      <c r="AI3724" s="16">
        <v>1000</v>
      </c>
      <c r="AJ3724" s="16" t="s">
        <v>7191</v>
      </c>
      <c r="AK3724" s="16" t="s">
        <v>2350</v>
      </c>
      <c r="AL3724" s="16" t="s">
        <v>87</v>
      </c>
      <c r="AM3724" s="16" t="s">
        <v>7193</v>
      </c>
      <c r="AN3724">
        <v>32</v>
      </c>
      <c r="AO3724" t="e">
        <f>VLOOKUP(TRIM(AL3724),'Parcela Dedutivel'!$A$1:$B$65536,2,FALSE)</f>
        <v>#N/A</v>
      </c>
      <c r="AP3724" s="15">
        <f t="shared" si="526"/>
        <v>0</v>
      </c>
      <c r="AQ3724" s="16">
        <f t="shared" si="527"/>
        <v>0</v>
      </c>
    </row>
    <row r="3725" spans="35:43" x14ac:dyDescent="0.25">
      <c r="AI3725" s="16">
        <v>6806798</v>
      </c>
      <c r="AJ3725" s="16" t="s">
        <v>7405</v>
      </c>
      <c r="AK3725" s="16" t="s">
        <v>2554</v>
      </c>
      <c r="AL3725" s="16" t="s">
        <v>2557</v>
      </c>
      <c r="AM3725" s="16" t="s">
        <v>7143</v>
      </c>
      <c r="AN3725">
        <v>5000</v>
      </c>
      <c r="AO3725">
        <f>VLOOKUP(TRIM(AL3725),'Parcela Dedutivel'!$A$1:$B$65536,2,FALSE)</f>
        <v>0</v>
      </c>
      <c r="AP3725" s="15">
        <f t="shared" si="526"/>
        <v>0</v>
      </c>
      <c r="AQ3725" s="16">
        <f t="shared" si="527"/>
        <v>0</v>
      </c>
    </row>
    <row r="3726" spans="35:43" x14ac:dyDescent="0.25">
      <c r="AI3726" s="16">
        <v>1000</v>
      </c>
      <c r="AJ3726" s="16" t="s">
        <v>7191</v>
      </c>
      <c r="AK3726" s="16" t="s">
        <v>2350</v>
      </c>
      <c r="AL3726" s="16" t="s">
        <v>1714</v>
      </c>
      <c r="AM3726" s="16" t="s">
        <v>7193</v>
      </c>
      <c r="AN3726">
        <v>4</v>
      </c>
      <c r="AO3726" t="e">
        <f>VLOOKUP(TRIM(AL3726),'Parcela Dedutivel'!$A$1:$B$65536,2,FALSE)</f>
        <v>#N/A</v>
      </c>
      <c r="AP3726" s="15">
        <f t="shared" si="526"/>
        <v>0</v>
      </c>
      <c r="AQ3726" s="16">
        <f t="shared" si="527"/>
        <v>0</v>
      </c>
    </row>
    <row r="3727" spans="35:43" x14ac:dyDescent="0.25">
      <c r="AI3727" s="16">
        <v>6790898</v>
      </c>
      <c r="AJ3727" s="16" t="s">
        <v>7569</v>
      </c>
      <c r="AK3727" s="16" t="s">
        <v>6437</v>
      </c>
      <c r="AL3727" s="16" t="s">
        <v>6438</v>
      </c>
      <c r="AM3727" s="16" t="s">
        <v>7143</v>
      </c>
      <c r="AN3727">
        <v>1000</v>
      </c>
      <c r="AO3727" t="e">
        <f>VLOOKUP(TRIM(AL3727),'Parcela Dedutivel'!$A$1:$B$65536,2,FALSE)</f>
        <v>#N/A</v>
      </c>
      <c r="AP3727" s="15">
        <f t="shared" si="526"/>
        <v>0</v>
      </c>
      <c r="AQ3727" s="16">
        <f t="shared" si="527"/>
        <v>0</v>
      </c>
    </row>
    <row r="3728" spans="35:43" x14ac:dyDescent="0.25">
      <c r="AI3728" s="16">
        <v>6790898</v>
      </c>
      <c r="AJ3728" s="16" t="s">
        <v>7569</v>
      </c>
      <c r="AK3728" s="16" t="s">
        <v>6440</v>
      </c>
      <c r="AL3728" s="16" t="s">
        <v>6441</v>
      </c>
      <c r="AM3728" s="16" t="s">
        <v>7143</v>
      </c>
      <c r="AN3728">
        <v>500</v>
      </c>
      <c r="AO3728" t="e">
        <f>VLOOKUP(TRIM(AL3728),'Parcela Dedutivel'!$A$1:$B$65536,2,FALSE)</f>
        <v>#N/A</v>
      </c>
      <c r="AP3728" s="15">
        <f t="shared" si="526"/>
        <v>0</v>
      </c>
      <c r="AQ3728" s="16">
        <f t="shared" si="527"/>
        <v>0</v>
      </c>
    </row>
    <row r="3729" spans="35:43" x14ac:dyDescent="0.25">
      <c r="AI3729" s="16">
        <v>6790898</v>
      </c>
      <c r="AJ3729" s="16" t="s">
        <v>7569</v>
      </c>
      <c r="AK3729" s="16" t="s">
        <v>6442</v>
      </c>
      <c r="AL3729" s="16" t="s">
        <v>6443</v>
      </c>
      <c r="AM3729" s="16" t="s">
        <v>7143</v>
      </c>
      <c r="AN3729">
        <v>800</v>
      </c>
      <c r="AO3729" t="e">
        <f>VLOOKUP(TRIM(AL3729),'Parcela Dedutivel'!$A$1:$B$65536,2,FALSE)</f>
        <v>#N/A</v>
      </c>
      <c r="AP3729" s="15">
        <f t="shared" si="526"/>
        <v>0</v>
      </c>
      <c r="AQ3729" s="16">
        <f t="shared" si="527"/>
        <v>0</v>
      </c>
    </row>
    <row r="3730" spans="35:43" x14ac:dyDescent="0.25">
      <c r="AI3730" s="16">
        <v>6790898</v>
      </c>
      <c r="AJ3730" s="16" t="s">
        <v>7569</v>
      </c>
      <c r="AK3730" s="16" t="s">
        <v>6444</v>
      </c>
      <c r="AL3730" s="16" t="s">
        <v>6445</v>
      </c>
      <c r="AM3730" s="16" t="s">
        <v>7143</v>
      </c>
      <c r="AN3730">
        <v>100</v>
      </c>
      <c r="AO3730" t="e">
        <f>VLOOKUP(TRIM(AL3730),'Parcela Dedutivel'!$A$1:$B$65536,2,FALSE)</f>
        <v>#N/A</v>
      </c>
      <c r="AP3730" s="15">
        <f t="shared" si="526"/>
        <v>0</v>
      </c>
      <c r="AQ3730" s="16">
        <f t="shared" si="527"/>
        <v>0</v>
      </c>
    </row>
    <row r="3731" spans="35:43" x14ac:dyDescent="0.25">
      <c r="AI3731" s="16">
        <v>1000</v>
      </c>
      <c r="AJ3731" s="16" t="s">
        <v>7191</v>
      </c>
      <c r="AK3731" s="16" t="s">
        <v>2350</v>
      </c>
      <c r="AL3731" s="16" t="s">
        <v>87</v>
      </c>
      <c r="AM3731" s="16" t="s">
        <v>7193</v>
      </c>
      <c r="AN3731">
        <v>27</v>
      </c>
      <c r="AO3731" t="e">
        <f>VLOOKUP(TRIM(AL3731),'Parcela Dedutivel'!$A$1:$B$65536,2,FALSE)</f>
        <v>#N/A</v>
      </c>
      <c r="AP3731" s="15">
        <f t="shared" si="526"/>
        <v>0</v>
      </c>
      <c r="AQ3731" s="16">
        <f t="shared" si="527"/>
        <v>0</v>
      </c>
    </row>
    <row r="3732" spans="35:43" x14ac:dyDescent="0.25">
      <c r="AI3732" s="16">
        <v>6790898</v>
      </c>
      <c r="AJ3732" s="16" t="s">
        <v>7569</v>
      </c>
      <c r="AK3732" s="16" t="s">
        <v>6446</v>
      </c>
      <c r="AL3732" s="16" t="s">
        <v>6447</v>
      </c>
      <c r="AM3732" s="16" t="s">
        <v>7143</v>
      </c>
      <c r="AN3732">
        <v>100</v>
      </c>
      <c r="AO3732" t="e">
        <f>VLOOKUP(TRIM(AL3732),'Parcela Dedutivel'!$A$1:$B$65536,2,FALSE)</f>
        <v>#N/A</v>
      </c>
      <c r="AP3732" s="15">
        <f t="shared" si="526"/>
        <v>0</v>
      </c>
      <c r="AQ3732" s="16">
        <f t="shared" si="527"/>
        <v>0</v>
      </c>
    </row>
    <row r="3733" spans="35:43" x14ac:dyDescent="0.25">
      <c r="AI3733" s="16">
        <v>1000</v>
      </c>
      <c r="AJ3733" s="16" t="s">
        <v>7191</v>
      </c>
      <c r="AK3733" s="16" t="s">
        <v>2350</v>
      </c>
      <c r="AL3733" s="16" t="s">
        <v>85</v>
      </c>
      <c r="AM3733" s="16" t="s">
        <v>7193</v>
      </c>
      <c r="AN3733">
        <v>15</v>
      </c>
      <c r="AO3733" t="e">
        <f>VLOOKUP(TRIM(AL3733),'Parcela Dedutivel'!$A$1:$B$65536,2,FALSE)</f>
        <v>#N/A</v>
      </c>
      <c r="AP3733" s="15">
        <f t="shared" si="526"/>
        <v>0</v>
      </c>
      <c r="AQ3733" s="16">
        <f t="shared" si="527"/>
        <v>0</v>
      </c>
    </row>
    <row r="3734" spans="35:43" x14ac:dyDescent="0.25">
      <c r="AI3734" s="16">
        <v>1900</v>
      </c>
      <c r="AJ3734" s="16" t="s">
        <v>7191</v>
      </c>
      <c r="AK3734" s="16" t="s">
        <v>2351</v>
      </c>
      <c r="AL3734" s="16" t="s">
        <v>1745</v>
      </c>
      <c r="AM3734" s="16" t="s">
        <v>7193</v>
      </c>
      <c r="AN3734">
        <v>8</v>
      </c>
      <c r="AO3734" t="e">
        <f>VLOOKUP(TRIM(AL3734),'Parcela Dedutivel'!$A$1:$B$65536,2,FALSE)</f>
        <v>#N/A</v>
      </c>
      <c r="AP3734" s="15">
        <f t="shared" si="526"/>
        <v>0</v>
      </c>
      <c r="AQ3734" s="16">
        <f t="shared" si="527"/>
        <v>0</v>
      </c>
    </row>
    <row r="3735" spans="35:43" x14ac:dyDescent="0.25">
      <c r="AI3735" s="16">
        <v>1900</v>
      </c>
      <c r="AJ3735" s="16" t="s">
        <v>7191</v>
      </c>
      <c r="AK3735" s="16" t="s">
        <v>2351</v>
      </c>
      <c r="AL3735" s="16" t="s">
        <v>1747</v>
      </c>
      <c r="AM3735" s="16" t="s">
        <v>7193</v>
      </c>
      <c r="AN3735">
        <v>4</v>
      </c>
      <c r="AO3735" t="e">
        <f>VLOOKUP(TRIM(AL3735),'Parcela Dedutivel'!$A$1:$B$65536,2,FALSE)</f>
        <v>#N/A</v>
      </c>
      <c r="AP3735" s="15">
        <f t="shared" si="526"/>
        <v>0</v>
      </c>
      <c r="AQ3735" s="16">
        <f t="shared" si="527"/>
        <v>0</v>
      </c>
    </row>
    <row r="3736" spans="35:43" x14ac:dyDescent="0.25">
      <c r="AI3736" s="16">
        <v>1900</v>
      </c>
      <c r="AJ3736" s="16" t="s">
        <v>7191</v>
      </c>
      <c r="AK3736" s="16" t="s">
        <v>2351</v>
      </c>
      <c r="AL3736" s="16" t="s">
        <v>1749</v>
      </c>
      <c r="AM3736" s="16" t="s">
        <v>7193</v>
      </c>
      <c r="AN3736">
        <v>2</v>
      </c>
      <c r="AO3736" t="e">
        <f>VLOOKUP(TRIM(AL3736),'Parcela Dedutivel'!$A$1:$B$65536,2,FALSE)</f>
        <v>#N/A</v>
      </c>
      <c r="AP3736" s="15">
        <f t="shared" si="526"/>
        <v>0</v>
      </c>
      <c r="AQ3736" s="16">
        <f t="shared" si="527"/>
        <v>0</v>
      </c>
    </row>
    <row r="3737" spans="35:43" x14ac:dyDescent="0.25">
      <c r="AI3737" s="16">
        <v>1900</v>
      </c>
      <c r="AJ3737" s="16" t="s">
        <v>7191</v>
      </c>
      <c r="AK3737" s="16" t="s">
        <v>2351</v>
      </c>
      <c r="AL3737" s="16" t="s">
        <v>112</v>
      </c>
      <c r="AM3737" s="16" t="s">
        <v>7193</v>
      </c>
      <c r="AN3737">
        <v>7</v>
      </c>
      <c r="AO3737" t="e">
        <f>VLOOKUP(TRIM(AL3737),'Parcela Dedutivel'!$A$1:$B$65536,2,FALSE)</f>
        <v>#N/A</v>
      </c>
      <c r="AP3737" s="15">
        <f t="shared" si="526"/>
        <v>0</v>
      </c>
      <c r="AQ3737" s="16">
        <f t="shared" si="527"/>
        <v>0</v>
      </c>
    </row>
    <row r="3738" spans="35:43" x14ac:dyDescent="0.25">
      <c r="AI3738" s="16">
        <v>6790898</v>
      </c>
      <c r="AJ3738" s="16" t="s">
        <v>7569</v>
      </c>
      <c r="AK3738" s="16" t="s">
        <v>6448</v>
      </c>
      <c r="AL3738" s="16" t="s">
        <v>6449</v>
      </c>
      <c r="AM3738" s="16" t="s">
        <v>7143</v>
      </c>
      <c r="AN3738">
        <v>1700</v>
      </c>
      <c r="AO3738" t="e">
        <f>VLOOKUP(TRIM(AL3738),'Parcela Dedutivel'!$A$1:$B$65536,2,FALSE)</f>
        <v>#N/A</v>
      </c>
      <c r="AP3738" s="15">
        <f t="shared" si="526"/>
        <v>0</v>
      </c>
      <c r="AQ3738" s="16">
        <f t="shared" si="527"/>
        <v>0</v>
      </c>
    </row>
    <row r="3739" spans="35:43" x14ac:dyDescent="0.25">
      <c r="AI3739" s="16">
        <v>7801707</v>
      </c>
      <c r="AJ3739" s="16" t="s">
        <v>7849</v>
      </c>
      <c r="AK3739" s="16" t="s">
        <v>6450</v>
      </c>
      <c r="AL3739" s="16" t="s">
        <v>2313</v>
      </c>
      <c r="AM3739" s="16" t="s">
        <v>7193</v>
      </c>
      <c r="AN3739">
        <v>12</v>
      </c>
      <c r="AO3739" t="e">
        <f>VLOOKUP(TRIM(AL3739),'Parcela Dedutivel'!$A$1:$B$65536,2,FALSE)</f>
        <v>#N/A</v>
      </c>
      <c r="AP3739" s="15">
        <f t="shared" si="526"/>
        <v>0</v>
      </c>
      <c r="AQ3739" s="16">
        <f t="shared" si="527"/>
        <v>0</v>
      </c>
    </row>
    <row r="3740" spans="35:43" x14ac:dyDescent="0.25">
      <c r="AI3740" s="16">
        <v>1900</v>
      </c>
      <c r="AJ3740" s="16" t="s">
        <v>7191</v>
      </c>
      <c r="AK3740" s="16" t="s">
        <v>2351</v>
      </c>
      <c r="AL3740" s="16" t="s">
        <v>116</v>
      </c>
      <c r="AM3740" s="16" t="s">
        <v>7193</v>
      </c>
      <c r="AN3740">
        <v>2</v>
      </c>
      <c r="AO3740" t="e">
        <f>VLOOKUP(TRIM(AL3740),'Parcela Dedutivel'!$A$1:$B$65536,2,FALSE)</f>
        <v>#N/A</v>
      </c>
      <c r="AP3740" s="15">
        <f t="shared" si="526"/>
        <v>0</v>
      </c>
      <c r="AQ3740" s="16">
        <f t="shared" si="527"/>
        <v>0</v>
      </c>
    </row>
    <row r="3741" spans="35:43" x14ac:dyDescent="0.25">
      <c r="AI3741" s="16">
        <v>6790179</v>
      </c>
      <c r="AJ3741" s="16" t="s">
        <v>7397</v>
      </c>
      <c r="AK3741" s="16" t="s">
        <v>6452</v>
      </c>
      <c r="AL3741" s="16" t="s">
        <v>3431</v>
      </c>
      <c r="AM3741" s="16" t="s">
        <v>7143</v>
      </c>
      <c r="AN3741">
        <v>300</v>
      </c>
      <c r="AO3741">
        <f>VLOOKUP(TRIM(AL3741),'Parcela Dedutivel'!$A$1:$B$65536,2,FALSE)</f>
        <v>0</v>
      </c>
      <c r="AP3741" s="15">
        <f t="shared" si="526"/>
        <v>0</v>
      </c>
      <c r="AQ3741" s="16">
        <f t="shared" si="527"/>
        <v>0</v>
      </c>
    </row>
    <row r="3742" spans="35:43" x14ac:dyDescent="0.25">
      <c r="AI3742" s="16">
        <v>1900</v>
      </c>
      <c r="AJ3742" s="16" t="s">
        <v>7191</v>
      </c>
      <c r="AK3742" s="16" t="s">
        <v>2351</v>
      </c>
      <c r="AL3742" s="16" t="s">
        <v>1231</v>
      </c>
      <c r="AM3742" s="16" t="s">
        <v>7193</v>
      </c>
      <c r="AN3742">
        <v>30</v>
      </c>
      <c r="AO3742" t="e">
        <f>VLOOKUP(TRIM(AL3742),'Parcela Dedutivel'!$A$1:$B$65536,2,FALSE)</f>
        <v>#N/A</v>
      </c>
      <c r="AP3742" s="15">
        <f t="shared" si="526"/>
        <v>0</v>
      </c>
      <c r="AQ3742" s="16">
        <f t="shared" si="527"/>
        <v>0</v>
      </c>
    </row>
    <row r="3743" spans="35:43" x14ac:dyDescent="0.25">
      <c r="AI3743" s="16">
        <v>6790179</v>
      </c>
      <c r="AJ3743" s="16" t="s">
        <v>7397</v>
      </c>
      <c r="AK3743" s="16" t="s">
        <v>6452</v>
      </c>
      <c r="AL3743" s="16" t="s">
        <v>3431</v>
      </c>
      <c r="AM3743" s="16" t="s">
        <v>7143</v>
      </c>
      <c r="AN3743">
        <v>400</v>
      </c>
      <c r="AO3743">
        <f>VLOOKUP(TRIM(AL3743),'Parcela Dedutivel'!$A$1:$B$65536,2,FALSE)</f>
        <v>0</v>
      </c>
      <c r="AP3743" s="15">
        <f t="shared" si="526"/>
        <v>0</v>
      </c>
      <c r="AQ3743" s="16">
        <f t="shared" si="527"/>
        <v>0</v>
      </c>
    </row>
    <row r="3744" spans="35:43" x14ac:dyDescent="0.25">
      <c r="AI3744" s="16">
        <v>6791862</v>
      </c>
      <c r="AJ3744" s="16" t="s">
        <v>7836</v>
      </c>
      <c r="AK3744" s="16" t="s">
        <v>6453</v>
      </c>
      <c r="AL3744" s="16" t="s">
        <v>3793</v>
      </c>
      <c r="AM3744" s="16" t="s">
        <v>7438</v>
      </c>
      <c r="AN3744">
        <v>12500</v>
      </c>
      <c r="AO3744">
        <f>VLOOKUP(TRIM(AL3744),'Parcela Dedutivel'!$A$1:$B$65536,2,FALSE)</f>
        <v>0.10501597000000001</v>
      </c>
      <c r="AP3744" s="15">
        <f t="shared" si="526"/>
        <v>0.10501597000000001</v>
      </c>
      <c r="AQ3744" s="16">
        <f t="shared" si="527"/>
        <v>1312.6996250000002</v>
      </c>
    </row>
    <row r="3745" spans="35:43" x14ac:dyDescent="0.25">
      <c r="AI3745" s="16">
        <v>1900</v>
      </c>
      <c r="AJ3745" s="16" t="s">
        <v>7191</v>
      </c>
      <c r="AK3745" s="16" t="s">
        <v>2351</v>
      </c>
      <c r="AL3745" s="16" t="s">
        <v>1731</v>
      </c>
      <c r="AM3745" s="16" t="s">
        <v>7193</v>
      </c>
      <c r="AN3745">
        <v>3</v>
      </c>
      <c r="AO3745" t="e">
        <f>VLOOKUP(TRIM(AL3745),'Parcela Dedutivel'!$A$1:$B$65536,2,FALSE)</f>
        <v>#N/A</v>
      </c>
      <c r="AP3745" s="15">
        <f t="shared" si="526"/>
        <v>0</v>
      </c>
      <c r="AQ3745" s="16">
        <f t="shared" si="527"/>
        <v>0</v>
      </c>
    </row>
    <row r="3746" spans="35:43" x14ac:dyDescent="0.25">
      <c r="AI3746" s="16">
        <v>6791862</v>
      </c>
      <c r="AJ3746" s="16" t="s">
        <v>7836</v>
      </c>
      <c r="AK3746" s="16" t="s">
        <v>6453</v>
      </c>
      <c r="AL3746" s="16" t="s">
        <v>3504</v>
      </c>
      <c r="AM3746" s="16" t="s">
        <v>7143</v>
      </c>
      <c r="AN3746">
        <v>5</v>
      </c>
      <c r="AO3746" t="e">
        <f>VLOOKUP(TRIM(AL3746),'Parcela Dedutivel'!$A$1:$B$65536,2,FALSE)</f>
        <v>#N/A</v>
      </c>
      <c r="AP3746" s="15">
        <f t="shared" si="526"/>
        <v>0</v>
      </c>
      <c r="AQ3746" s="16">
        <f t="shared" si="527"/>
        <v>0</v>
      </c>
    </row>
    <row r="3747" spans="35:43" x14ac:dyDescent="0.25">
      <c r="AI3747" s="16">
        <v>1900</v>
      </c>
      <c r="AJ3747" s="16" t="s">
        <v>7191</v>
      </c>
      <c r="AK3747" s="16" t="s">
        <v>2351</v>
      </c>
      <c r="AL3747" s="16" t="s">
        <v>1729</v>
      </c>
      <c r="AM3747" s="16" t="s">
        <v>7193</v>
      </c>
      <c r="AN3747">
        <v>14</v>
      </c>
      <c r="AO3747" t="e">
        <f>VLOOKUP(TRIM(AL3747),'Parcela Dedutivel'!$A$1:$B$65536,2,FALSE)</f>
        <v>#N/A</v>
      </c>
      <c r="AP3747" s="15">
        <f t="shared" si="526"/>
        <v>0</v>
      </c>
      <c r="AQ3747" s="16">
        <f t="shared" si="527"/>
        <v>0</v>
      </c>
    </row>
    <row r="3748" spans="35:43" x14ac:dyDescent="0.25">
      <c r="AI3748" s="16">
        <v>7499295</v>
      </c>
      <c r="AJ3748" s="16" t="s">
        <v>7191</v>
      </c>
      <c r="AK3748" s="16" t="s">
        <v>6454</v>
      </c>
      <c r="AL3748" s="16" t="s">
        <v>5080</v>
      </c>
      <c r="AM3748" s="16" t="s">
        <v>7143</v>
      </c>
      <c r="AN3748">
        <v>80</v>
      </c>
      <c r="AO3748">
        <f>VLOOKUP(TRIM(AL3748),'Parcela Dedutivel'!$A$1:$B$65536,2,FALSE)</f>
        <v>0</v>
      </c>
      <c r="AP3748" s="15">
        <f t="shared" si="526"/>
        <v>0</v>
      </c>
      <c r="AQ3748" s="16">
        <f t="shared" si="527"/>
        <v>0</v>
      </c>
    </row>
    <row r="3749" spans="35:43" x14ac:dyDescent="0.25">
      <c r="AI3749" s="16">
        <v>1900</v>
      </c>
      <c r="AJ3749" s="16" t="s">
        <v>7191</v>
      </c>
      <c r="AK3749" s="16" t="s">
        <v>2351</v>
      </c>
      <c r="AL3749" s="16" t="s">
        <v>104</v>
      </c>
      <c r="AM3749" s="16" t="s">
        <v>7193</v>
      </c>
      <c r="AN3749">
        <v>6</v>
      </c>
      <c r="AO3749" t="e">
        <f>VLOOKUP(TRIM(AL3749),'Parcela Dedutivel'!$A$1:$B$65536,2,FALSE)</f>
        <v>#N/A</v>
      </c>
      <c r="AP3749" s="15">
        <f t="shared" si="526"/>
        <v>0</v>
      </c>
      <c r="AQ3749" s="16">
        <f t="shared" si="527"/>
        <v>0</v>
      </c>
    </row>
    <row r="3750" spans="35:43" x14ac:dyDescent="0.25">
      <c r="AI3750" s="16">
        <v>7499295</v>
      </c>
      <c r="AJ3750" s="16" t="s">
        <v>7191</v>
      </c>
      <c r="AK3750" s="16" t="s">
        <v>6454</v>
      </c>
      <c r="AL3750" s="16" t="s">
        <v>6455</v>
      </c>
      <c r="AM3750" s="16" t="s">
        <v>7143</v>
      </c>
      <c r="AN3750">
        <v>50</v>
      </c>
      <c r="AO3750">
        <f>VLOOKUP(TRIM(AL3750),'Parcela Dedutivel'!$A$1:$B$65536,2,FALSE)</f>
        <v>0</v>
      </c>
      <c r="AP3750" s="15">
        <f t="shared" si="526"/>
        <v>0</v>
      </c>
      <c r="AQ3750" s="16">
        <f t="shared" si="527"/>
        <v>0</v>
      </c>
    </row>
    <row r="3751" spans="35:43" x14ac:dyDescent="0.25">
      <c r="AI3751" s="16">
        <v>7499295</v>
      </c>
      <c r="AJ3751" s="16" t="s">
        <v>7191</v>
      </c>
      <c r="AK3751" s="16" t="s">
        <v>6454</v>
      </c>
      <c r="AL3751" s="16" t="s">
        <v>3060</v>
      </c>
      <c r="AM3751" s="16" t="s">
        <v>7143</v>
      </c>
      <c r="AN3751">
        <v>10</v>
      </c>
      <c r="AO3751">
        <f>VLOOKUP(TRIM(AL3751),'Parcela Dedutivel'!$A$1:$B$65536,2,FALSE)</f>
        <v>0</v>
      </c>
      <c r="AP3751" s="15">
        <f t="shared" si="526"/>
        <v>0</v>
      </c>
      <c r="AQ3751" s="16">
        <f t="shared" si="527"/>
        <v>0</v>
      </c>
    </row>
    <row r="3752" spans="35:43" x14ac:dyDescent="0.25">
      <c r="AI3752" s="16">
        <v>1900</v>
      </c>
      <c r="AJ3752" s="16" t="s">
        <v>7191</v>
      </c>
      <c r="AK3752" s="16" t="s">
        <v>2351</v>
      </c>
      <c r="AL3752" s="16" t="s">
        <v>1528</v>
      </c>
      <c r="AM3752" s="16" t="s">
        <v>7193</v>
      </c>
      <c r="AN3752">
        <v>9</v>
      </c>
      <c r="AO3752" t="e">
        <f>VLOOKUP(TRIM(AL3752),'Parcela Dedutivel'!$A$1:$B$65536,2,FALSE)</f>
        <v>#N/A</v>
      </c>
      <c r="AP3752" s="15">
        <f t="shared" si="526"/>
        <v>0</v>
      </c>
      <c r="AQ3752" s="16">
        <f t="shared" si="527"/>
        <v>0</v>
      </c>
    </row>
    <row r="3753" spans="35:43" x14ac:dyDescent="0.25">
      <c r="AI3753" s="16">
        <v>1900</v>
      </c>
      <c r="AJ3753" s="16" t="s">
        <v>7191</v>
      </c>
      <c r="AK3753" s="16" t="s">
        <v>2351</v>
      </c>
      <c r="AL3753" s="16" t="s">
        <v>1727</v>
      </c>
      <c r="AM3753" s="16" t="s">
        <v>7193</v>
      </c>
      <c r="AN3753">
        <v>8</v>
      </c>
      <c r="AO3753" t="e">
        <f>VLOOKUP(TRIM(AL3753),'Parcela Dedutivel'!$A$1:$B$65536,2,FALSE)</f>
        <v>#N/A</v>
      </c>
      <c r="AP3753" s="15">
        <f t="shared" si="526"/>
        <v>0</v>
      </c>
      <c r="AQ3753" s="16">
        <f t="shared" si="527"/>
        <v>0</v>
      </c>
    </row>
    <row r="3754" spans="35:43" x14ac:dyDescent="0.25">
      <c r="AI3754" s="16">
        <v>6793577</v>
      </c>
      <c r="AJ3754" s="16" t="s">
        <v>7395</v>
      </c>
      <c r="AK3754" s="16" t="s">
        <v>6457</v>
      </c>
      <c r="AL3754" s="16" t="s">
        <v>6460</v>
      </c>
      <c r="AM3754" s="16" t="s">
        <v>7143</v>
      </c>
      <c r="AN3754">
        <v>6000</v>
      </c>
      <c r="AO3754">
        <f>VLOOKUP(TRIM(AL3754),'Parcela Dedutivel'!$A$1:$B$65536,2,FALSE)</f>
        <v>0</v>
      </c>
      <c r="AP3754" s="15">
        <f t="shared" si="526"/>
        <v>0</v>
      </c>
      <c r="AQ3754" s="16">
        <f t="shared" si="527"/>
        <v>0</v>
      </c>
    </row>
    <row r="3755" spans="35:43" x14ac:dyDescent="0.25">
      <c r="AI3755" s="16">
        <v>1900</v>
      </c>
      <c r="AJ3755" s="16" t="s">
        <v>7191</v>
      </c>
      <c r="AK3755" s="16" t="s">
        <v>2351</v>
      </c>
      <c r="AL3755" s="16" t="s">
        <v>1725</v>
      </c>
      <c r="AM3755" s="16" t="s">
        <v>7193</v>
      </c>
      <c r="AN3755">
        <v>7</v>
      </c>
      <c r="AO3755" t="e">
        <f>VLOOKUP(TRIM(AL3755),'Parcela Dedutivel'!$A$1:$B$65536,2,FALSE)</f>
        <v>#N/A</v>
      </c>
      <c r="AP3755" s="15">
        <f t="shared" si="526"/>
        <v>0</v>
      </c>
      <c r="AQ3755" s="16">
        <f t="shared" si="527"/>
        <v>0</v>
      </c>
    </row>
    <row r="3756" spans="35:43" x14ac:dyDescent="0.25">
      <c r="AI3756" s="16">
        <v>6793577</v>
      </c>
      <c r="AJ3756" s="16" t="s">
        <v>7395</v>
      </c>
      <c r="AK3756" s="16" t="s">
        <v>6457</v>
      </c>
      <c r="AL3756" s="16" t="s">
        <v>6458</v>
      </c>
      <c r="AM3756" s="16" t="s">
        <v>7143</v>
      </c>
      <c r="AN3756">
        <v>9410</v>
      </c>
      <c r="AO3756">
        <f>VLOOKUP(TRIM(AL3756),'Parcela Dedutivel'!$A$1:$B$65536,2,FALSE)</f>
        <v>0</v>
      </c>
      <c r="AP3756" s="15">
        <f t="shared" si="526"/>
        <v>0</v>
      </c>
      <c r="AQ3756" s="16">
        <f t="shared" si="527"/>
        <v>0</v>
      </c>
    </row>
    <row r="3757" spans="35:43" x14ac:dyDescent="0.25">
      <c r="AI3757" s="16">
        <v>6782684</v>
      </c>
      <c r="AJ3757" s="16" t="s">
        <v>7390</v>
      </c>
      <c r="AK3757" s="16" t="s">
        <v>6461</v>
      </c>
      <c r="AL3757" s="16" t="s">
        <v>1745</v>
      </c>
      <c r="AM3757" s="16" t="s">
        <v>7193</v>
      </c>
      <c r="AN3757">
        <v>21</v>
      </c>
      <c r="AO3757" t="e">
        <f>VLOOKUP(TRIM(AL3757),'Parcela Dedutivel'!$A$1:$B$65536,2,FALSE)</f>
        <v>#N/A</v>
      </c>
      <c r="AP3757" s="15">
        <f t="shared" si="526"/>
        <v>0</v>
      </c>
      <c r="AQ3757" s="16">
        <f t="shared" si="527"/>
        <v>0</v>
      </c>
    </row>
    <row r="3758" spans="35:43" x14ac:dyDescent="0.25">
      <c r="AI3758" s="16">
        <v>6790898</v>
      </c>
      <c r="AJ3758" s="16" t="s">
        <v>7569</v>
      </c>
      <c r="AK3758" s="16" t="s">
        <v>6462</v>
      </c>
      <c r="AL3758" s="16" t="s">
        <v>6463</v>
      </c>
      <c r="AM3758" s="16" t="s">
        <v>7143</v>
      </c>
      <c r="AN3758">
        <v>300</v>
      </c>
      <c r="AO3758" t="e">
        <f>VLOOKUP(TRIM(AL3758),'Parcela Dedutivel'!$A$1:$B$65536,2,FALSE)</f>
        <v>#N/A</v>
      </c>
      <c r="AP3758" s="15">
        <f t="shared" si="526"/>
        <v>0</v>
      </c>
      <c r="AQ3758" s="16">
        <f t="shared" si="527"/>
        <v>0</v>
      </c>
    </row>
    <row r="3759" spans="35:43" x14ac:dyDescent="0.25">
      <c r="AI3759" s="16">
        <v>6782701</v>
      </c>
      <c r="AJ3759" s="16" t="s">
        <v>7436</v>
      </c>
      <c r="AK3759" s="16" t="s">
        <v>6464</v>
      </c>
      <c r="AL3759" s="16" t="s">
        <v>2280</v>
      </c>
      <c r="AM3759" s="16" t="s">
        <v>7193</v>
      </c>
      <c r="AN3759">
        <v>4</v>
      </c>
      <c r="AO3759" t="e">
        <f>VLOOKUP(TRIM(AL3759),'Parcela Dedutivel'!$A$1:$B$65536,2,FALSE)</f>
        <v>#N/A</v>
      </c>
      <c r="AP3759" s="15">
        <f t="shared" si="526"/>
        <v>0</v>
      </c>
      <c r="AQ3759" s="16">
        <f t="shared" si="527"/>
        <v>0</v>
      </c>
    </row>
    <row r="3760" spans="35:43" x14ac:dyDescent="0.25">
      <c r="AI3760" s="16">
        <v>1900</v>
      </c>
      <c r="AJ3760" s="16" t="s">
        <v>7191</v>
      </c>
      <c r="AK3760" s="16" t="s">
        <v>2351</v>
      </c>
      <c r="AL3760" s="16" t="s">
        <v>1192</v>
      </c>
      <c r="AM3760" s="16" t="s">
        <v>7193</v>
      </c>
      <c r="AN3760">
        <v>2</v>
      </c>
      <c r="AO3760" t="e">
        <f>VLOOKUP(TRIM(AL3760),'Parcela Dedutivel'!$A$1:$B$65536,2,FALSE)</f>
        <v>#N/A</v>
      </c>
      <c r="AP3760" s="15">
        <f t="shared" si="526"/>
        <v>0</v>
      </c>
      <c r="AQ3760" s="16">
        <f t="shared" si="527"/>
        <v>0</v>
      </c>
    </row>
    <row r="3761" spans="35:43" x14ac:dyDescent="0.25">
      <c r="AI3761" s="16">
        <v>6795603</v>
      </c>
      <c r="AJ3761" s="16" t="s">
        <v>7424</v>
      </c>
      <c r="AK3761" s="16" t="s">
        <v>6465</v>
      </c>
      <c r="AL3761" s="16" t="s">
        <v>1266</v>
      </c>
      <c r="AM3761" s="16" t="s">
        <v>7193</v>
      </c>
      <c r="AN3761">
        <v>12</v>
      </c>
      <c r="AO3761" t="e">
        <f>VLOOKUP(TRIM(AL3761),'Parcela Dedutivel'!$A$1:$B$65536,2,FALSE)</f>
        <v>#N/A</v>
      </c>
      <c r="AP3761" s="15">
        <f t="shared" si="526"/>
        <v>0</v>
      </c>
      <c r="AQ3761" s="16">
        <f t="shared" si="527"/>
        <v>0</v>
      </c>
    </row>
    <row r="3762" spans="35:43" x14ac:dyDescent="0.25">
      <c r="AI3762" s="16">
        <v>1900</v>
      </c>
      <c r="AJ3762" s="16" t="s">
        <v>7191</v>
      </c>
      <c r="AK3762" s="16" t="s">
        <v>2351</v>
      </c>
      <c r="AL3762" s="16" t="s">
        <v>1723</v>
      </c>
      <c r="AM3762" s="16" t="s">
        <v>7193</v>
      </c>
      <c r="AN3762">
        <v>7</v>
      </c>
      <c r="AO3762" t="e">
        <f>VLOOKUP(TRIM(AL3762),'Parcela Dedutivel'!$A$1:$B$65536,2,FALSE)</f>
        <v>#N/A</v>
      </c>
      <c r="AP3762" s="15">
        <f t="shared" si="526"/>
        <v>0</v>
      </c>
      <c r="AQ3762" s="16">
        <f t="shared" si="527"/>
        <v>0</v>
      </c>
    </row>
    <row r="3763" spans="35:43" x14ac:dyDescent="0.25">
      <c r="AI3763" s="16">
        <v>6793840</v>
      </c>
      <c r="AJ3763" s="16" t="s">
        <v>7850</v>
      </c>
      <c r="AK3763" s="16" t="s">
        <v>6466</v>
      </c>
      <c r="AL3763" s="16" t="s">
        <v>2309</v>
      </c>
      <c r="AM3763" s="16" t="s">
        <v>7193</v>
      </c>
      <c r="AN3763">
        <v>5</v>
      </c>
      <c r="AO3763" t="e">
        <f>VLOOKUP(TRIM(AL3763),'Parcela Dedutivel'!$A$1:$B$65536,2,FALSE)</f>
        <v>#N/A</v>
      </c>
      <c r="AP3763" s="15">
        <f t="shared" si="526"/>
        <v>0</v>
      </c>
      <c r="AQ3763" s="16">
        <f t="shared" si="527"/>
        <v>0</v>
      </c>
    </row>
    <row r="3764" spans="35:43" x14ac:dyDescent="0.25">
      <c r="AI3764" s="16">
        <v>1900</v>
      </c>
      <c r="AJ3764" s="16" t="s">
        <v>7191</v>
      </c>
      <c r="AK3764" s="16" t="s">
        <v>2351</v>
      </c>
      <c r="AL3764" s="16" t="s">
        <v>108</v>
      </c>
      <c r="AM3764" s="16" t="s">
        <v>7193</v>
      </c>
      <c r="AN3764">
        <v>6</v>
      </c>
      <c r="AO3764" t="e">
        <f>VLOOKUP(TRIM(AL3764),'Parcela Dedutivel'!$A$1:$B$65536,2,FALSE)</f>
        <v>#N/A</v>
      </c>
      <c r="AP3764" s="15">
        <f t="shared" si="526"/>
        <v>0</v>
      </c>
      <c r="AQ3764" s="16">
        <f t="shared" si="527"/>
        <v>0</v>
      </c>
    </row>
    <row r="3765" spans="35:43" x14ac:dyDescent="0.25">
      <c r="AI3765" s="16">
        <v>6782872</v>
      </c>
      <c r="AJ3765" s="16" t="s">
        <v>7581</v>
      </c>
      <c r="AK3765" s="16" t="s">
        <v>6468</v>
      </c>
      <c r="AL3765" s="16" t="s">
        <v>1781</v>
      </c>
      <c r="AM3765" s="16" t="s">
        <v>7193</v>
      </c>
      <c r="AN3765">
        <v>1</v>
      </c>
      <c r="AO3765" t="e">
        <f>VLOOKUP(TRIM(AL3765),'Parcela Dedutivel'!$A$1:$B$65536,2,FALSE)</f>
        <v>#N/A</v>
      </c>
      <c r="AP3765" s="15">
        <f t="shared" si="526"/>
        <v>0</v>
      </c>
      <c r="AQ3765" s="16">
        <f t="shared" si="527"/>
        <v>0</v>
      </c>
    </row>
    <row r="3766" spans="35:43" x14ac:dyDescent="0.25">
      <c r="AI3766" s="16">
        <v>6782872</v>
      </c>
      <c r="AJ3766" s="16" t="s">
        <v>7581</v>
      </c>
      <c r="AK3766" s="16" t="s">
        <v>6468</v>
      </c>
      <c r="AL3766" s="16" t="s">
        <v>1197</v>
      </c>
      <c r="AM3766" s="16" t="s">
        <v>7193</v>
      </c>
      <c r="AN3766">
        <v>2</v>
      </c>
      <c r="AO3766" t="e">
        <f>VLOOKUP(TRIM(AL3766),'Parcela Dedutivel'!$A$1:$B$65536,2,FALSE)</f>
        <v>#N/A</v>
      </c>
      <c r="AP3766" s="15">
        <f t="shared" si="526"/>
        <v>0</v>
      </c>
      <c r="AQ3766" s="16">
        <f t="shared" si="527"/>
        <v>0</v>
      </c>
    </row>
    <row r="3767" spans="35:43" x14ac:dyDescent="0.25">
      <c r="AI3767" s="16">
        <v>1900</v>
      </c>
      <c r="AJ3767" s="16" t="s">
        <v>7191</v>
      </c>
      <c r="AK3767" s="16" t="s">
        <v>2351</v>
      </c>
      <c r="AL3767" s="16" t="s">
        <v>118</v>
      </c>
      <c r="AM3767" s="16" t="s">
        <v>7193</v>
      </c>
      <c r="AN3767">
        <v>37</v>
      </c>
      <c r="AO3767" t="e">
        <f>VLOOKUP(TRIM(AL3767),'Parcela Dedutivel'!$A$1:$B$65536,2,FALSE)</f>
        <v>#N/A</v>
      </c>
      <c r="AP3767" s="15">
        <f t="shared" si="526"/>
        <v>0</v>
      </c>
      <c r="AQ3767" s="16">
        <f t="shared" si="527"/>
        <v>0</v>
      </c>
    </row>
    <row r="3768" spans="35:43" x14ac:dyDescent="0.25">
      <c r="AI3768" s="16">
        <v>6782872</v>
      </c>
      <c r="AJ3768" s="16" t="s">
        <v>7581</v>
      </c>
      <c r="AK3768" s="16" t="s">
        <v>6468</v>
      </c>
      <c r="AL3768" s="16" t="s">
        <v>1197</v>
      </c>
      <c r="AM3768" s="16" t="s">
        <v>7193</v>
      </c>
      <c r="AN3768">
        <v>2</v>
      </c>
      <c r="AO3768" t="e">
        <f>VLOOKUP(TRIM(AL3768),'Parcela Dedutivel'!$A$1:$B$65536,2,FALSE)</f>
        <v>#N/A</v>
      </c>
      <c r="AP3768" s="15">
        <f t="shared" si="526"/>
        <v>0</v>
      </c>
      <c r="AQ3768" s="16">
        <f t="shared" si="527"/>
        <v>0</v>
      </c>
    </row>
    <row r="3769" spans="35:43" x14ac:dyDescent="0.25">
      <c r="AI3769" s="16">
        <v>1900</v>
      </c>
      <c r="AJ3769" s="16" t="s">
        <v>7191</v>
      </c>
      <c r="AK3769" s="16" t="s">
        <v>2351</v>
      </c>
      <c r="AL3769" s="16" t="s">
        <v>1739</v>
      </c>
      <c r="AM3769" s="16" t="s">
        <v>7193</v>
      </c>
      <c r="AN3769">
        <v>9</v>
      </c>
      <c r="AO3769" t="e">
        <f>VLOOKUP(TRIM(AL3769),'Parcela Dedutivel'!$A$1:$B$65536,2,FALSE)</f>
        <v>#N/A</v>
      </c>
      <c r="AP3769" s="15">
        <f t="shared" si="526"/>
        <v>0</v>
      </c>
      <c r="AQ3769" s="16">
        <f t="shared" si="527"/>
        <v>0</v>
      </c>
    </row>
    <row r="3770" spans="35:43" x14ac:dyDescent="0.25">
      <c r="AI3770" s="16">
        <v>6782872</v>
      </c>
      <c r="AJ3770" s="16" t="s">
        <v>7581</v>
      </c>
      <c r="AK3770" s="16" t="s">
        <v>6468</v>
      </c>
      <c r="AL3770" s="16" t="s">
        <v>1195</v>
      </c>
      <c r="AM3770" s="16" t="s">
        <v>7193</v>
      </c>
      <c r="AN3770">
        <v>1</v>
      </c>
      <c r="AO3770" t="e">
        <f>VLOOKUP(TRIM(AL3770),'Parcela Dedutivel'!$A$1:$B$65536,2,FALSE)</f>
        <v>#N/A</v>
      </c>
      <c r="AP3770" s="15">
        <f t="shared" si="526"/>
        <v>0</v>
      </c>
      <c r="AQ3770" s="16">
        <f t="shared" si="527"/>
        <v>0</v>
      </c>
    </row>
    <row r="3771" spans="35:43" x14ac:dyDescent="0.25">
      <c r="AI3771" s="16">
        <v>6782872</v>
      </c>
      <c r="AJ3771" s="16" t="s">
        <v>7581</v>
      </c>
      <c r="AK3771" s="16" t="s">
        <v>6468</v>
      </c>
      <c r="AL3771" s="16" t="s">
        <v>1735</v>
      </c>
      <c r="AM3771" s="16" t="s">
        <v>7193</v>
      </c>
      <c r="AN3771">
        <v>2</v>
      </c>
      <c r="AO3771" t="e">
        <f>VLOOKUP(TRIM(AL3771),'Parcela Dedutivel'!$A$1:$B$65536,2,FALSE)</f>
        <v>#N/A</v>
      </c>
      <c r="AP3771" s="15">
        <f t="shared" si="526"/>
        <v>0</v>
      </c>
      <c r="AQ3771" s="16">
        <f t="shared" si="527"/>
        <v>0</v>
      </c>
    </row>
    <row r="3772" spans="35:43" x14ac:dyDescent="0.25">
      <c r="AI3772" s="16">
        <v>6782872</v>
      </c>
      <c r="AJ3772" s="16" t="s">
        <v>7581</v>
      </c>
      <c r="AK3772" s="16" t="s">
        <v>6468</v>
      </c>
      <c r="AL3772" s="16" t="s">
        <v>1530</v>
      </c>
      <c r="AM3772" s="16" t="s">
        <v>7193</v>
      </c>
      <c r="AN3772">
        <v>2</v>
      </c>
      <c r="AO3772" t="e">
        <f>VLOOKUP(TRIM(AL3772),'Parcela Dedutivel'!$A$1:$B$65536,2,FALSE)</f>
        <v>#N/A</v>
      </c>
      <c r="AP3772" s="15">
        <f t="shared" si="526"/>
        <v>0</v>
      </c>
      <c r="AQ3772" s="16">
        <f t="shared" si="527"/>
        <v>0</v>
      </c>
    </row>
    <row r="3773" spans="35:43" x14ac:dyDescent="0.25">
      <c r="AI3773" s="16">
        <v>1900</v>
      </c>
      <c r="AJ3773" s="16" t="s">
        <v>7191</v>
      </c>
      <c r="AK3773" s="16" t="s">
        <v>2351</v>
      </c>
      <c r="AL3773" s="16" t="s">
        <v>1733</v>
      </c>
      <c r="AM3773" s="16" t="s">
        <v>7193</v>
      </c>
      <c r="AN3773">
        <v>13</v>
      </c>
      <c r="AO3773" t="e">
        <f>VLOOKUP(TRIM(AL3773),'Parcela Dedutivel'!$A$1:$B$65536,2,FALSE)</f>
        <v>#N/A</v>
      </c>
      <c r="AP3773" s="15">
        <f t="shared" si="526"/>
        <v>0</v>
      </c>
      <c r="AQ3773" s="16">
        <f t="shared" si="527"/>
        <v>0</v>
      </c>
    </row>
    <row r="3774" spans="35:43" x14ac:dyDescent="0.25">
      <c r="AI3774" s="16">
        <v>6782872</v>
      </c>
      <c r="AJ3774" s="16" t="s">
        <v>7581</v>
      </c>
      <c r="AK3774" s="16" t="s">
        <v>6468</v>
      </c>
      <c r="AL3774" s="16" t="s">
        <v>126</v>
      </c>
      <c r="AM3774" s="16" t="s">
        <v>7193</v>
      </c>
      <c r="AN3774">
        <v>2</v>
      </c>
      <c r="AO3774" t="e">
        <f>VLOOKUP(TRIM(AL3774),'Parcela Dedutivel'!$A$1:$B$65536,2,FALSE)</f>
        <v>#N/A</v>
      </c>
      <c r="AP3774" s="15">
        <f t="shared" si="526"/>
        <v>0</v>
      </c>
      <c r="AQ3774" s="16">
        <f t="shared" si="527"/>
        <v>0</v>
      </c>
    </row>
    <row r="3775" spans="35:43" x14ac:dyDescent="0.25">
      <c r="AI3775" s="16">
        <v>1900</v>
      </c>
      <c r="AJ3775" s="16" t="s">
        <v>7191</v>
      </c>
      <c r="AK3775" s="16" t="s">
        <v>2351</v>
      </c>
      <c r="AL3775" s="16" t="s">
        <v>106</v>
      </c>
      <c r="AM3775" s="16" t="s">
        <v>7193</v>
      </c>
      <c r="AN3775">
        <v>24</v>
      </c>
      <c r="AO3775" t="e">
        <f>VLOOKUP(TRIM(AL3775),'Parcela Dedutivel'!$A$1:$B$65536,2,FALSE)</f>
        <v>#N/A</v>
      </c>
      <c r="AP3775" s="15">
        <f t="shared" si="526"/>
        <v>0</v>
      </c>
      <c r="AQ3775" s="16">
        <f t="shared" si="527"/>
        <v>0</v>
      </c>
    </row>
    <row r="3776" spans="35:43" x14ac:dyDescent="0.25">
      <c r="AI3776" s="16">
        <v>6782872</v>
      </c>
      <c r="AJ3776" s="16" t="s">
        <v>7581</v>
      </c>
      <c r="AK3776" s="16" t="s">
        <v>6468</v>
      </c>
      <c r="AL3776" s="16" t="s">
        <v>4847</v>
      </c>
      <c r="AM3776" s="16" t="s">
        <v>7193</v>
      </c>
      <c r="AN3776">
        <v>4</v>
      </c>
      <c r="AO3776" t="e">
        <f>VLOOKUP(TRIM(AL3776),'Parcela Dedutivel'!$A$1:$B$65536,2,FALSE)</f>
        <v>#N/A</v>
      </c>
      <c r="AP3776" s="15">
        <f t="shared" si="526"/>
        <v>0</v>
      </c>
      <c r="AQ3776" s="16">
        <f t="shared" si="527"/>
        <v>0</v>
      </c>
    </row>
    <row r="3777" spans="35:43" x14ac:dyDescent="0.25">
      <c r="AI3777" s="16">
        <v>1900</v>
      </c>
      <c r="AJ3777" s="16" t="s">
        <v>7191</v>
      </c>
      <c r="AK3777" s="16" t="s">
        <v>2351</v>
      </c>
      <c r="AL3777" s="16" t="s">
        <v>120</v>
      </c>
      <c r="AM3777" s="16" t="s">
        <v>7193</v>
      </c>
      <c r="AN3777">
        <v>67</v>
      </c>
      <c r="AO3777" t="e">
        <f>VLOOKUP(TRIM(AL3777),'Parcela Dedutivel'!$A$1:$B$65536,2,FALSE)</f>
        <v>#N/A</v>
      </c>
      <c r="AP3777" s="15">
        <f t="shared" si="526"/>
        <v>0</v>
      </c>
      <c r="AQ3777" s="16">
        <f t="shared" si="527"/>
        <v>0</v>
      </c>
    </row>
    <row r="3778" spans="35:43" x14ac:dyDescent="0.25">
      <c r="AI3778" s="16">
        <v>1900</v>
      </c>
      <c r="AJ3778" s="16" t="s">
        <v>7191</v>
      </c>
      <c r="AK3778" s="16" t="s">
        <v>2351</v>
      </c>
      <c r="AL3778" s="16" t="s">
        <v>1534</v>
      </c>
      <c r="AM3778" s="16" t="s">
        <v>7193</v>
      </c>
      <c r="AN3778">
        <v>23</v>
      </c>
      <c r="AO3778" t="e">
        <f>VLOOKUP(TRIM(AL3778),'Parcela Dedutivel'!$A$1:$B$65536,2,FALSE)</f>
        <v>#N/A</v>
      </c>
      <c r="AP3778" s="15">
        <f t="shared" si="526"/>
        <v>0</v>
      </c>
      <c r="AQ3778" s="16">
        <f t="shared" si="527"/>
        <v>0</v>
      </c>
    </row>
    <row r="3779" spans="35:43" x14ac:dyDescent="0.25">
      <c r="AI3779" s="16">
        <v>1900</v>
      </c>
      <c r="AJ3779" s="16" t="s">
        <v>7191</v>
      </c>
      <c r="AK3779" s="16" t="s">
        <v>2351</v>
      </c>
      <c r="AL3779" s="16" t="s">
        <v>122</v>
      </c>
      <c r="AM3779" s="16" t="s">
        <v>7193</v>
      </c>
      <c r="AN3779">
        <v>11</v>
      </c>
      <c r="AO3779" t="e">
        <f>VLOOKUP(TRIM(AL3779),'Parcela Dedutivel'!$A$1:$B$65536,2,FALSE)</f>
        <v>#N/A</v>
      </c>
      <c r="AP3779" s="15">
        <f t="shared" ref="AP3779:AP3842" si="528">IF(ISNA(AO3779),0,AO3779)</f>
        <v>0</v>
      </c>
      <c r="AQ3779" s="16">
        <f t="shared" ref="AQ3779:AQ3842" si="529">AP3779*AN3779</f>
        <v>0</v>
      </c>
    </row>
    <row r="3780" spans="35:43" x14ac:dyDescent="0.25">
      <c r="AI3780" s="16">
        <v>1900</v>
      </c>
      <c r="AJ3780" s="16" t="s">
        <v>7191</v>
      </c>
      <c r="AK3780" s="16" t="s">
        <v>2351</v>
      </c>
      <c r="AL3780" s="16" t="s">
        <v>1735</v>
      </c>
      <c r="AM3780" s="16" t="s">
        <v>7193</v>
      </c>
      <c r="AN3780">
        <v>47</v>
      </c>
      <c r="AO3780" t="e">
        <f>VLOOKUP(TRIM(AL3780),'Parcela Dedutivel'!$A$1:$B$65536,2,FALSE)</f>
        <v>#N/A</v>
      </c>
      <c r="AP3780" s="15">
        <f t="shared" si="528"/>
        <v>0</v>
      </c>
      <c r="AQ3780" s="16">
        <f t="shared" si="529"/>
        <v>0</v>
      </c>
    </row>
    <row r="3781" spans="35:43" x14ac:dyDescent="0.25">
      <c r="AI3781" s="16">
        <v>6782872</v>
      </c>
      <c r="AJ3781" s="16" t="s">
        <v>7581</v>
      </c>
      <c r="AK3781" s="16" t="s">
        <v>6468</v>
      </c>
      <c r="AL3781" s="16" t="s">
        <v>1777</v>
      </c>
      <c r="AM3781" s="16" t="s">
        <v>7193</v>
      </c>
      <c r="AN3781">
        <v>6</v>
      </c>
      <c r="AO3781" t="e">
        <f>VLOOKUP(TRIM(AL3781),'Parcela Dedutivel'!$A$1:$B$65536,2,FALSE)</f>
        <v>#N/A</v>
      </c>
      <c r="AP3781" s="15">
        <f t="shared" si="528"/>
        <v>0</v>
      </c>
      <c r="AQ3781" s="16">
        <f t="shared" si="529"/>
        <v>0</v>
      </c>
    </row>
    <row r="3782" spans="35:43" x14ac:dyDescent="0.25">
      <c r="AI3782" s="16">
        <v>1900</v>
      </c>
      <c r="AJ3782" s="16" t="s">
        <v>7191</v>
      </c>
      <c r="AK3782" s="16" t="s">
        <v>2351</v>
      </c>
      <c r="AL3782" s="16" t="s">
        <v>1530</v>
      </c>
      <c r="AM3782" s="16" t="s">
        <v>7193</v>
      </c>
      <c r="AN3782">
        <v>35</v>
      </c>
      <c r="AO3782" t="e">
        <f>VLOOKUP(TRIM(AL3782),'Parcela Dedutivel'!$A$1:$B$65536,2,FALSE)</f>
        <v>#N/A</v>
      </c>
      <c r="AP3782" s="15">
        <f t="shared" si="528"/>
        <v>0</v>
      </c>
      <c r="AQ3782" s="16">
        <f t="shared" si="529"/>
        <v>0</v>
      </c>
    </row>
    <row r="3783" spans="35:43" x14ac:dyDescent="0.25">
      <c r="AI3783" s="16">
        <v>6782872</v>
      </c>
      <c r="AJ3783" s="16" t="s">
        <v>7581</v>
      </c>
      <c r="AK3783" s="16" t="s">
        <v>6468</v>
      </c>
      <c r="AL3783" s="16" t="s">
        <v>118</v>
      </c>
      <c r="AM3783" s="16" t="s">
        <v>7193</v>
      </c>
      <c r="AN3783">
        <v>4</v>
      </c>
      <c r="AO3783" t="e">
        <f>VLOOKUP(TRIM(AL3783),'Parcela Dedutivel'!$A$1:$B$65536,2,FALSE)</f>
        <v>#N/A</v>
      </c>
      <c r="AP3783" s="15">
        <f t="shared" si="528"/>
        <v>0</v>
      </c>
      <c r="AQ3783" s="16">
        <f t="shared" si="529"/>
        <v>0</v>
      </c>
    </row>
    <row r="3784" spans="35:43" x14ac:dyDescent="0.25">
      <c r="AI3784" s="16">
        <v>6782872</v>
      </c>
      <c r="AJ3784" s="16" t="s">
        <v>7581</v>
      </c>
      <c r="AK3784" s="16" t="s">
        <v>6468</v>
      </c>
      <c r="AL3784" s="16" t="s">
        <v>1789</v>
      </c>
      <c r="AM3784" s="16" t="s">
        <v>7193</v>
      </c>
      <c r="AN3784">
        <v>12</v>
      </c>
      <c r="AO3784" t="e">
        <f>VLOOKUP(TRIM(AL3784),'Parcela Dedutivel'!$A$1:$B$65536,2,FALSE)</f>
        <v>#N/A</v>
      </c>
      <c r="AP3784" s="15">
        <f t="shared" si="528"/>
        <v>0</v>
      </c>
      <c r="AQ3784" s="16">
        <f t="shared" si="529"/>
        <v>0</v>
      </c>
    </row>
    <row r="3785" spans="35:43" x14ac:dyDescent="0.25">
      <c r="AI3785" s="16">
        <v>6782872</v>
      </c>
      <c r="AJ3785" s="16" t="s">
        <v>7581</v>
      </c>
      <c r="AK3785" s="16" t="s">
        <v>6468</v>
      </c>
      <c r="AL3785" s="16" t="s">
        <v>1522</v>
      </c>
      <c r="AM3785" s="16" t="s">
        <v>7193</v>
      </c>
      <c r="AN3785">
        <v>2</v>
      </c>
      <c r="AO3785" t="e">
        <f>VLOOKUP(TRIM(AL3785),'Parcela Dedutivel'!$A$1:$B$65536,2,FALSE)</f>
        <v>#N/A</v>
      </c>
      <c r="AP3785" s="15">
        <f t="shared" si="528"/>
        <v>0</v>
      </c>
      <c r="AQ3785" s="16">
        <f t="shared" si="529"/>
        <v>0</v>
      </c>
    </row>
    <row r="3786" spans="35:43" x14ac:dyDescent="0.25">
      <c r="AI3786" s="16">
        <v>6782872</v>
      </c>
      <c r="AJ3786" s="16" t="s">
        <v>7581</v>
      </c>
      <c r="AK3786" s="16" t="s">
        <v>6468</v>
      </c>
      <c r="AL3786" s="16" t="s">
        <v>1522</v>
      </c>
      <c r="AM3786" s="16" t="s">
        <v>7193</v>
      </c>
      <c r="AN3786">
        <v>2</v>
      </c>
      <c r="AO3786" t="e">
        <f>VLOOKUP(TRIM(AL3786),'Parcela Dedutivel'!$A$1:$B$65536,2,FALSE)</f>
        <v>#N/A</v>
      </c>
      <c r="AP3786" s="15">
        <f t="shared" si="528"/>
        <v>0</v>
      </c>
      <c r="AQ3786" s="16">
        <f t="shared" si="529"/>
        <v>0</v>
      </c>
    </row>
    <row r="3787" spans="35:43" x14ac:dyDescent="0.25">
      <c r="AI3787" s="16">
        <v>1900</v>
      </c>
      <c r="AJ3787" s="16" t="s">
        <v>7191</v>
      </c>
      <c r="AK3787" s="16" t="s">
        <v>2351</v>
      </c>
      <c r="AL3787" s="16" t="s">
        <v>1522</v>
      </c>
      <c r="AM3787" s="16" t="s">
        <v>7193</v>
      </c>
      <c r="AN3787">
        <v>182</v>
      </c>
      <c r="AO3787" t="e">
        <f>VLOOKUP(TRIM(AL3787),'Parcela Dedutivel'!$A$1:$B$65536,2,FALSE)</f>
        <v>#N/A</v>
      </c>
      <c r="AP3787" s="15">
        <f t="shared" si="528"/>
        <v>0</v>
      </c>
      <c r="AQ3787" s="16">
        <f t="shared" si="529"/>
        <v>0</v>
      </c>
    </row>
    <row r="3788" spans="35:43" x14ac:dyDescent="0.25">
      <c r="AI3788" s="16">
        <v>6782872</v>
      </c>
      <c r="AJ3788" s="16" t="s">
        <v>7581</v>
      </c>
      <c r="AK3788" s="16" t="s">
        <v>6468</v>
      </c>
      <c r="AL3788" s="16" t="s">
        <v>100</v>
      </c>
      <c r="AM3788" s="16" t="s">
        <v>7193</v>
      </c>
      <c r="AN3788">
        <v>1</v>
      </c>
      <c r="AO3788" t="e">
        <f>VLOOKUP(TRIM(AL3788),'Parcela Dedutivel'!$A$1:$B$65536,2,FALSE)</f>
        <v>#N/A</v>
      </c>
      <c r="AP3788" s="15">
        <f t="shared" si="528"/>
        <v>0</v>
      </c>
      <c r="AQ3788" s="16">
        <f t="shared" si="529"/>
        <v>0</v>
      </c>
    </row>
    <row r="3789" spans="35:43" x14ac:dyDescent="0.25">
      <c r="AI3789" s="16">
        <v>6782872</v>
      </c>
      <c r="AJ3789" s="16" t="s">
        <v>7581</v>
      </c>
      <c r="AK3789" s="16" t="s">
        <v>6468</v>
      </c>
      <c r="AL3789" s="16" t="s">
        <v>100</v>
      </c>
      <c r="AM3789" s="16" t="s">
        <v>7193</v>
      </c>
      <c r="AN3789">
        <v>1</v>
      </c>
      <c r="AO3789" t="e">
        <f>VLOOKUP(TRIM(AL3789),'Parcela Dedutivel'!$A$1:$B$65536,2,FALSE)</f>
        <v>#N/A</v>
      </c>
      <c r="AP3789" s="15">
        <f t="shared" si="528"/>
        <v>0</v>
      </c>
      <c r="AQ3789" s="16">
        <f t="shared" si="529"/>
        <v>0</v>
      </c>
    </row>
    <row r="3790" spans="35:43" x14ac:dyDescent="0.25">
      <c r="AI3790" s="16">
        <v>1900</v>
      </c>
      <c r="AJ3790" s="16" t="s">
        <v>7191</v>
      </c>
      <c r="AK3790" s="16" t="s">
        <v>2351</v>
      </c>
      <c r="AL3790" s="16" t="s">
        <v>1737</v>
      </c>
      <c r="AM3790" s="16" t="s">
        <v>7193</v>
      </c>
      <c r="AN3790">
        <v>11</v>
      </c>
      <c r="AO3790" t="e">
        <f>VLOOKUP(TRIM(AL3790),'Parcela Dedutivel'!$A$1:$B$65536,2,FALSE)</f>
        <v>#N/A</v>
      </c>
      <c r="AP3790" s="15">
        <f t="shared" si="528"/>
        <v>0</v>
      </c>
      <c r="AQ3790" s="16">
        <f t="shared" si="529"/>
        <v>0</v>
      </c>
    </row>
    <row r="3791" spans="35:43" x14ac:dyDescent="0.25">
      <c r="AI3791" s="16">
        <v>6782872</v>
      </c>
      <c r="AJ3791" s="16" t="s">
        <v>7581</v>
      </c>
      <c r="AK3791" s="16" t="s">
        <v>6468</v>
      </c>
      <c r="AL3791" s="16" t="s">
        <v>100</v>
      </c>
      <c r="AM3791" s="16" t="s">
        <v>7193</v>
      </c>
      <c r="AN3791">
        <v>1</v>
      </c>
      <c r="AO3791" t="e">
        <f>VLOOKUP(TRIM(AL3791),'Parcela Dedutivel'!$A$1:$B$65536,2,FALSE)</f>
        <v>#N/A</v>
      </c>
      <c r="AP3791" s="15">
        <f t="shared" si="528"/>
        <v>0</v>
      </c>
      <c r="AQ3791" s="16">
        <f t="shared" si="529"/>
        <v>0</v>
      </c>
    </row>
    <row r="3792" spans="35:43" x14ac:dyDescent="0.25">
      <c r="AI3792" s="16">
        <v>1900</v>
      </c>
      <c r="AJ3792" s="16" t="s">
        <v>7191</v>
      </c>
      <c r="AK3792" s="16" t="s">
        <v>2351</v>
      </c>
      <c r="AL3792" s="16" t="s">
        <v>1524</v>
      </c>
      <c r="AM3792" s="16" t="s">
        <v>7193</v>
      </c>
      <c r="AN3792">
        <v>10</v>
      </c>
      <c r="AO3792" t="e">
        <f>VLOOKUP(TRIM(AL3792),'Parcela Dedutivel'!$A$1:$B$65536,2,FALSE)</f>
        <v>#N/A</v>
      </c>
      <c r="AP3792" s="15">
        <f t="shared" si="528"/>
        <v>0</v>
      </c>
      <c r="AQ3792" s="16">
        <f t="shared" si="529"/>
        <v>0</v>
      </c>
    </row>
    <row r="3793" spans="35:43" x14ac:dyDescent="0.25">
      <c r="AI3793" s="16">
        <v>6782872</v>
      </c>
      <c r="AJ3793" s="16" t="s">
        <v>7581</v>
      </c>
      <c r="AK3793" s="16" t="s">
        <v>6468</v>
      </c>
      <c r="AL3793" s="16" t="s">
        <v>100</v>
      </c>
      <c r="AM3793" s="16" t="s">
        <v>7193</v>
      </c>
      <c r="AN3793">
        <v>1</v>
      </c>
      <c r="AO3793" t="e">
        <f>VLOOKUP(TRIM(AL3793),'Parcela Dedutivel'!$A$1:$B$65536,2,FALSE)</f>
        <v>#N/A</v>
      </c>
      <c r="AP3793" s="15">
        <f t="shared" si="528"/>
        <v>0</v>
      </c>
      <c r="AQ3793" s="16">
        <f t="shared" si="529"/>
        <v>0</v>
      </c>
    </row>
    <row r="3794" spans="35:43" x14ac:dyDescent="0.25">
      <c r="AI3794" s="16">
        <v>1900</v>
      </c>
      <c r="AJ3794" s="16" t="s">
        <v>7191</v>
      </c>
      <c r="AK3794" s="16" t="s">
        <v>2351</v>
      </c>
      <c r="AL3794" s="16" t="s">
        <v>1526</v>
      </c>
      <c r="AM3794" s="16" t="s">
        <v>7193</v>
      </c>
      <c r="AN3794">
        <v>62</v>
      </c>
      <c r="AO3794" t="e">
        <f>VLOOKUP(TRIM(AL3794),'Parcela Dedutivel'!$A$1:$B$65536,2,FALSE)</f>
        <v>#N/A</v>
      </c>
      <c r="AP3794" s="15">
        <f t="shared" si="528"/>
        <v>0</v>
      </c>
      <c r="AQ3794" s="16">
        <f t="shared" si="529"/>
        <v>0</v>
      </c>
    </row>
    <row r="3795" spans="35:43" x14ac:dyDescent="0.25">
      <c r="AI3795" s="16">
        <v>6782872</v>
      </c>
      <c r="AJ3795" s="16" t="s">
        <v>7581</v>
      </c>
      <c r="AK3795" s="16" t="s">
        <v>6468</v>
      </c>
      <c r="AL3795" s="16" t="s">
        <v>643</v>
      </c>
      <c r="AM3795" s="16" t="s">
        <v>7193</v>
      </c>
      <c r="AN3795">
        <v>1</v>
      </c>
      <c r="AO3795" t="e">
        <f>VLOOKUP(TRIM(AL3795),'Parcela Dedutivel'!$A$1:$B$65536,2,FALSE)</f>
        <v>#N/A</v>
      </c>
      <c r="AP3795" s="15">
        <f t="shared" si="528"/>
        <v>0</v>
      </c>
      <c r="AQ3795" s="16">
        <f t="shared" si="529"/>
        <v>0</v>
      </c>
    </row>
    <row r="3796" spans="35:43" x14ac:dyDescent="0.25">
      <c r="AI3796" s="16">
        <v>6782872</v>
      </c>
      <c r="AJ3796" s="16" t="s">
        <v>7581</v>
      </c>
      <c r="AK3796" s="16" t="s">
        <v>6468</v>
      </c>
      <c r="AL3796" s="16" t="s">
        <v>1538</v>
      </c>
      <c r="AM3796" s="16" t="s">
        <v>7193</v>
      </c>
      <c r="AN3796">
        <v>5</v>
      </c>
      <c r="AO3796" t="e">
        <f>VLOOKUP(TRIM(AL3796),'Parcela Dedutivel'!$A$1:$B$65536,2,FALSE)</f>
        <v>#N/A</v>
      </c>
      <c r="AP3796" s="15">
        <f t="shared" si="528"/>
        <v>0</v>
      </c>
      <c r="AQ3796" s="16">
        <f t="shared" si="529"/>
        <v>0</v>
      </c>
    </row>
    <row r="3797" spans="35:43" x14ac:dyDescent="0.25">
      <c r="AI3797" s="16">
        <v>1900</v>
      </c>
      <c r="AJ3797" s="16" t="s">
        <v>7191</v>
      </c>
      <c r="AK3797" s="16" t="s">
        <v>2351</v>
      </c>
      <c r="AL3797" s="16" t="s">
        <v>1532</v>
      </c>
      <c r="AM3797" s="16" t="s">
        <v>7193</v>
      </c>
      <c r="AN3797">
        <v>18</v>
      </c>
      <c r="AO3797" t="e">
        <f>VLOOKUP(TRIM(AL3797),'Parcela Dedutivel'!$A$1:$B$65536,2,FALSE)</f>
        <v>#N/A</v>
      </c>
      <c r="AP3797" s="15">
        <f t="shared" si="528"/>
        <v>0</v>
      </c>
      <c r="AQ3797" s="16">
        <f t="shared" si="529"/>
        <v>0</v>
      </c>
    </row>
    <row r="3798" spans="35:43" x14ac:dyDescent="0.25">
      <c r="AI3798" s="16">
        <v>6790898</v>
      </c>
      <c r="AJ3798" s="16" t="s">
        <v>7569</v>
      </c>
      <c r="AK3798" s="16" t="s">
        <v>6469</v>
      </c>
      <c r="AL3798" s="16" t="s">
        <v>6470</v>
      </c>
      <c r="AM3798" s="16" t="s">
        <v>7143</v>
      </c>
      <c r="AN3798">
        <v>300</v>
      </c>
      <c r="AO3798" t="e">
        <f>VLOOKUP(TRIM(AL3798),'Parcela Dedutivel'!$A$1:$B$65536,2,FALSE)</f>
        <v>#N/A</v>
      </c>
      <c r="AP3798" s="15">
        <f t="shared" si="528"/>
        <v>0</v>
      </c>
      <c r="AQ3798" s="16">
        <f t="shared" si="529"/>
        <v>0</v>
      </c>
    </row>
    <row r="3799" spans="35:43" x14ac:dyDescent="0.25">
      <c r="AI3799" s="16">
        <v>1900</v>
      </c>
      <c r="AJ3799" s="16" t="s">
        <v>7191</v>
      </c>
      <c r="AK3799" s="16" t="s">
        <v>2351</v>
      </c>
      <c r="AL3799" s="16" t="s">
        <v>1741</v>
      </c>
      <c r="AM3799" s="16" t="s">
        <v>7193</v>
      </c>
      <c r="AN3799">
        <v>5</v>
      </c>
      <c r="AO3799" t="e">
        <f>VLOOKUP(TRIM(AL3799),'Parcela Dedutivel'!$A$1:$B$65536,2,FALSE)</f>
        <v>#N/A</v>
      </c>
      <c r="AP3799" s="15">
        <f t="shared" si="528"/>
        <v>0</v>
      </c>
      <c r="AQ3799" s="16">
        <f t="shared" si="529"/>
        <v>0</v>
      </c>
    </row>
    <row r="3800" spans="35:43" x14ac:dyDescent="0.25">
      <c r="AI3800" s="16">
        <v>1900</v>
      </c>
      <c r="AJ3800" s="16" t="s">
        <v>7191</v>
      </c>
      <c r="AK3800" s="16" t="s">
        <v>2351</v>
      </c>
      <c r="AL3800" s="16" t="s">
        <v>1743</v>
      </c>
      <c r="AM3800" s="16" t="s">
        <v>7193</v>
      </c>
      <c r="AN3800">
        <v>20</v>
      </c>
      <c r="AO3800" t="e">
        <f>VLOOKUP(TRIM(AL3800),'Parcela Dedutivel'!$A$1:$B$65536,2,FALSE)</f>
        <v>#N/A</v>
      </c>
      <c r="AP3800" s="15">
        <f t="shared" si="528"/>
        <v>0</v>
      </c>
      <c r="AQ3800" s="16">
        <f t="shared" si="529"/>
        <v>0</v>
      </c>
    </row>
    <row r="3801" spans="35:43" x14ac:dyDescent="0.25">
      <c r="AI3801" s="16">
        <v>6789111</v>
      </c>
      <c r="AJ3801" s="16" t="s">
        <v>7781</v>
      </c>
      <c r="AK3801" s="16" t="s">
        <v>6471</v>
      </c>
      <c r="AL3801" s="16" t="s">
        <v>1583</v>
      </c>
      <c r="AM3801" s="16" t="s">
        <v>7143</v>
      </c>
      <c r="AN3801">
        <v>66</v>
      </c>
      <c r="AO3801">
        <f>VLOOKUP(TRIM(AL3801),'Parcela Dedutivel'!$A$1:$B$65536,2,FALSE)</f>
        <v>7.0495159999999988</v>
      </c>
      <c r="AP3801" s="15">
        <f t="shared" si="528"/>
        <v>7.0495159999999988</v>
      </c>
      <c r="AQ3801" s="16">
        <f t="shared" si="529"/>
        <v>465.26805599999994</v>
      </c>
    </row>
    <row r="3802" spans="35:43" x14ac:dyDescent="0.25">
      <c r="AI3802" s="16">
        <v>1900</v>
      </c>
      <c r="AJ3802" s="16" t="s">
        <v>7191</v>
      </c>
      <c r="AK3802" s="16" t="s">
        <v>2351</v>
      </c>
      <c r="AL3802" s="16" t="s">
        <v>132</v>
      </c>
      <c r="AM3802" s="16" t="s">
        <v>7193</v>
      </c>
      <c r="AN3802">
        <v>125</v>
      </c>
      <c r="AO3802" t="e">
        <f>VLOOKUP(TRIM(AL3802),'Parcela Dedutivel'!$A$1:$B$65536,2,FALSE)</f>
        <v>#N/A</v>
      </c>
      <c r="AP3802" s="15">
        <f t="shared" si="528"/>
        <v>0</v>
      </c>
      <c r="AQ3802" s="16">
        <f t="shared" si="529"/>
        <v>0</v>
      </c>
    </row>
    <row r="3803" spans="35:43" x14ac:dyDescent="0.25">
      <c r="AI3803" s="16">
        <v>6791105</v>
      </c>
      <c r="AJ3803" s="16" t="s">
        <v>7412</v>
      </c>
      <c r="AK3803" s="16" t="s">
        <v>6472</v>
      </c>
      <c r="AL3803" s="16" t="s">
        <v>6473</v>
      </c>
      <c r="AM3803" s="16" t="s">
        <v>7143</v>
      </c>
      <c r="AN3803">
        <v>5000</v>
      </c>
      <c r="AO3803">
        <f>VLOOKUP(TRIM(AL3803),'Parcela Dedutivel'!$A$1:$B$65536,2,FALSE)</f>
        <v>0</v>
      </c>
      <c r="AP3803" s="15">
        <f t="shared" si="528"/>
        <v>0</v>
      </c>
      <c r="AQ3803" s="16">
        <f t="shared" si="529"/>
        <v>0</v>
      </c>
    </row>
    <row r="3804" spans="35:43" x14ac:dyDescent="0.25">
      <c r="AI3804" s="16">
        <v>6791105</v>
      </c>
      <c r="AJ3804" s="16" t="s">
        <v>7412</v>
      </c>
      <c r="AK3804" s="16" t="s">
        <v>6472</v>
      </c>
      <c r="AL3804" s="16" t="s">
        <v>6474</v>
      </c>
      <c r="AM3804" s="16" t="s">
        <v>7143</v>
      </c>
      <c r="AN3804">
        <v>29500</v>
      </c>
      <c r="AO3804">
        <f>VLOOKUP(TRIM(AL3804),'Parcela Dedutivel'!$A$1:$B$65536,2,FALSE)</f>
        <v>0</v>
      </c>
      <c r="AP3804" s="15">
        <f t="shared" si="528"/>
        <v>0</v>
      </c>
      <c r="AQ3804" s="16">
        <f t="shared" si="529"/>
        <v>0</v>
      </c>
    </row>
    <row r="3805" spans="35:43" x14ac:dyDescent="0.25">
      <c r="AI3805" s="16">
        <v>1900</v>
      </c>
      <c r="AJ3805" s="16" t="s">
        <v>7191</v>
      </c>
      <c r="AK3805" s="16" t="s">
        <v>2351</v>
      </c>
      <c r="AL3805" s="16" t="s">
        <v>126</v>
      </c>
      <c r="AM3805" s="16" t="s">
        <v>7193</v>
      </c>
      <c r="AN3805">
        <v>114</v>
      </c>
      <c r="AO3805" t="e">
        <f>VLOOKUP(TRIM(AL3805),'Parcela Dedutivel'!$A$1:$B$65536,2,FALSE)</f>
        <v>#N/A</v>
      </c>
      <c r="AP3805" s="15">
        <f t="shared" si="528"/>
        <v>0</v>
      </c>
      <c r="AQ3805" s="16">
        <f t="shared" si="529"/>
        <v>0</v>
      </c>
    </row>
    <row r="3806" spans="35:43" x14ac:dyDescent="0.25">
      <c r="AI3806" s="16">
        <v>6787483</v>
      </c>
      <c r="AJ3806" s="16" t="s">
        <v>7566</v>
      </c>
      <c r="AK3806" s="16" t="s">
        <v>6475</v>
      </c>
      <c r="AL3806" s="16" t="s">
        <v>6476</v>
      </c>
      <c r="AM3806" s="16" t="s">
        <v>7143</v>
      </c>
      <c r="AN3806">
        <v>1</v>
      </c>
      <c r="AO3806" t="e">
        <f>VLOOKUP(TRIM(AL3806),'Parcela Dedutivel'!$A$1:$B$65536,2,FALSE)</f>
        <v>#N/A</v>
      </c>
      <c r="AP3806" s="15">
        <f t="shared" si="528"/>
        <v>0</v>
      </c>
      <c r="AQ3806" s="16">
        <f t="shared" si="529"/>
        <v>0</v>
      </c>
    </row>
    <row r="3807" spans="35:43" x14ac:dyDescent="0.25">
      <c r="AI3807" s="16">
        <v>6800437</v>
      </c>
      <c r="AJ3807" s="16" t="s">
        <v>7851</v>
      </c>
      <c r="AK3807" s="16" t="s">
        <v>6478</v>
      </c>
      <c r="AL3807" s="16" t="s">
        <v>1317</v>
      </c>
      <c r="AM3807" s="16" t="s">
        <v>7193</v>
      </c>
      <c r="AN3807">
        <v>3</v>
      </c>
      <c r="AO3807" t="e">
        <f>VLOOKUP(TRIM(AL3807),'Parcela Dedutivel'!$A$1:$B$65536,2,FALSE)</f>
        <v>#N/A</v>
      </c>
      <c r="AP3807" s="15">
        <f t="shared" si="528"/>
        <v>0</v>
      </c>
      <c r="AQ3807" s="16">
        <f t="shared" si="529"/>
        <v>0</v>
      </c>
    </row>
    <row r="3808" spans="35:43" x14ac:dyDescent="0.25">
      <c r="AI3808" s="16">
        <v>6783616</v>
      </c>
      <c r="AJ3808" s="16" t="s">
        <v>7467</v>
      </c>
      <c r="AK3808" s="16" t="s">
        <v>6480</v>
      </c>
      <c r="AL3808" s="16" t="s">
        <v>2257</v>
      </c>
      <c r="AM3808" s="16" t="s">
        <v>7193</v>
      </c>
      <c r="AN3808">
        <v>1</v>
      </c>
      <c r="AO3808" t="e">
        <f>VLOOKUP(TRIM(AL3808),'Parcela Dedutivel'!$A$1:$B$65536,2,FALSE)</f>
        <v>#N/A</v>
      </c>
      <c r="AP3808" s="15">
        <f t="shared" si="528"/>
        <v>0</v>
      </c>
      <c r="AQ3808" s="16">
        <f t="shared" si="529"/>
        <v>0</v>
      </c>
    </row>
    <row r="3809" spans="35:43" x14ac:dyDescent="0.25">
      <c r="AI3809" s="16">
        <v>7774069</v>
      </c>
      <c r="AJ3809" s="16" t="s">
        <v>7852</v>
      </c>
      <c r="AK3809" s="16" t="s">
        <v>6481</v>
      </c>
      <c r="AL3809" s="16" t="s">
        <v>6081</v>
      </c>
      <c r="AM3809" s="16" t="s">
        <v>7143</v>
      </c>
      <c r="AN3809">
        <v>30000</v>
      </c>
      <c r="AO3809">
        <f>VLOOKUP(TRIM(AL3809),'Parcela Dedutivel'!$A$1:$B$65536,2,FALSE)</f>
        <v>2.0978990000000003E-2</v>
      </c>
      <c r="AP3809" s="15">
        <f t="shared" si="528"/>
        <v>2.0978990000000003E-2</v>
      </c>
      <c r="AQ3809" s="16">
        <f t="shared" si="529"/>
        <v>629.36970000000008</v>
      </c>
    </row>
    <row r="3810" spans="35:43" x14ac:dyDescent="0.25">
      <c r="AI3810" s="16">
        <v>1037</v>
      </c>
      <c r="AJ3810" s="16" t="s">
        <v>7191</v>
      </c>
      <c r="AK3810" s="16" t="s">
        <v>2352</v>
      </c>
      <c r="AL3810" s="16" t="s">
        <v>987</v>
      </c>
      <c r="AM3810" s="16" t="s">
        <v>7193</v>
      </c>
      <c r="AN3810">
        <v>32</v>
      </c>
      <c r="AO3810" t="e">
        <f>VLOOKUP(TRIM(AL3810),'Parcela Dedutivel'!$A$1:$B$65536,2,FALSE)</f>
        <v>#N/A</v>
      </c>
      <c r="AP3810" s="15">
        <f t="shared" si="528"/>
        <v>0</v>
      </c>
      <c r="AQ3810" s="16">
        <f t="shared" si="529"/>
        <v>0</v>
      </c>
    </row>
    <row r="3811" spans="35:43" x14ac:dyDescent="0.25">
      <c r="AI3811" s="16">
        <v>6782738</v>
      </c>
      <c r="AJ3811" s="16" t="s">
        <v>7392</v>
      </c>
      <c r="AK3811" s="16" t="s">
        <v>6483</v>
      </c>
      <c r="AL3811" s="16" t="s">
        <v>2865</v>
      </c>
      <c r="AM3811" s="16" t="s">
        <v>7143</v>
      </c>
      <c r="AN3811">
        <v>4270</v>
      </c>
      <c r="AO3811">
        <f>VLOOKUP(TRIM(AL3811),'Parcela Dedutivel'!$A$1:$B$65536,2,FALSE)</f>
        <v>0</v>
      </c>
      <c r="AP3811" s="15">
        <f t="shared" si="528"/>
        <v>0</v>
      </c>
      <c r="AQ3811" s="16">
        <f t="shared" si="529"/>
        <v>0</v>
      </c>
    </row>
    <row r="3812" spans="35:43" x14ac:dyDescent="0.25">
      <c r="AI3812" s="16">
        <v>1037</v>
      </c>
      <c r="AJ3812" s="16" t="s">
        <v>7191</v>
      </c>
      <c r="AK3812" s="16" t="s">
        <v>2352</v>
      </c>
      <c r="AL3812" s="16" t="s">
        <v>1757</v>
      </c>
      <c r="AM3812" s="16" t="s">
        <v>7193</v>
      </c>
      <c r="AN3812">
        <v>7</v>
      </c>
      <c r="AO3812" t="e">
        <f>VLOOKUP(TRIM(AL3812),'Parcela Dedutivel'!$A$1:$B$65536,2,FALSE)</f>
        <v>#N/A</v>
      </c>
      <c r="AP3812" s="15">
        <f t="shared" si="528"/>
        <v>0</v>
      </c>
      <c r="AQ3812" s="16">
        <f t="shared" si="529"/>
        <v>0</v>
      </c>
    </row>
    <row r="3813" spans="35:43" x14ac:dyDescent="0.25">
      <c r="AI3813" s="16">
        <v>6782918</v>
      </c>
      <c r="AJ3813" s="16" t="s">
        <v>7421</v>
      </c>
      <c r="AK3813" s="16" t="s">
        <v>6484</v>
      </c>
      <c r="AL3813" s="16" t="s">
        <v>5426</v>
      </c>
      <c r="AM3813" s="16" t="s">
        <v>7143</v>
      </c>
      <c r="AN3813">
        <v>5</v>
      </c>
      <c r="AO3813" t="e">
        <f>VLOOKUP(TRIM(AL3813),'Parcela Dedutivel'!$A$1:$B$65536,2,FALSE)</f>
        <v>#N/A</v>
      </c>
      <c r="AP3813" s="15">
        <f t="shared" si="528"/>
        <v>0</v>
      </c>
      <c r="AQ3813" s="16">
        <f t="shared" si="529"/>
        <v>0</v>
      </c>
    </row>
    <row r="3814" spans="35:43" x14ac:dyDescent="0.25">
      <c r="AI3814" s="16">
        <v>6782684</v>
      </c>
      <c r="AJ3814" s="16" t="s">
        <v>7390</v>
      </c>
      <c r="AK3814" s="16" t="s">
        <v>6485</v>
      </c>
      <c r="AL3814" s="16" t="s">
        <v>2748</v>
      </c>
      <c r="AM3814" s="16" t="s">
        <v>7193</v>
      </c>
      <c r="AN3814">
        <v>6</v>
      </c>
      <c r="AO3814" t="e">
        <f>VLOOKUP(TRIM(AL3814),'Parcela Dedutivel'!$A$1:$B$65536,2,FALSE)</f>
        <v>#N/A</v>
      </c>
      <c r="AP3814" s="15">
        <f t="shared" si="528"/>
        <v>0</v>
      </c>
      <c r="AQ3814" s="16">
        <f t="shared" si="529"/>
        <v>0</v>
      </c>
    </row>
    <row r="3815" spans="35:43" x14ac:dyDescent="0.25">
      <c r="AI3815" s="16">
        <v>1037</v>
      </c>
      <c r="AJ3815" s="16" t="s">
        <v>7191</v>
      </c>
      <c r="AK3815" s="16" t="s">
        <v>2352</v>
      </c>
      <c r="AL3815" s="16" t="s">
        <v>643</v>
      </c>
      <c r="AM3815" s="16" t="s">
        <v>7193</v>
      </c>
      <c r="AN3815">
        <v>24</v>
      </c>
      <c r="AO3815" t="e">
        <f>VLOOKUP(TRIM(AL3815),'Parcela Dedutivel'!$A$1:$B$65536,2,FALSE)</f>
        <v>#N/A</v>
      </c>
      <c r="AP3815" s="15">
        <f t="shared" si="528"/>
        <v>0</v>
      </c>
      <c r="AQ3815" s="16">
        <f t="shared" si="529"/>
        <v>0</v>
      </c>
    </row>
    <row r="3816" spans="35:43" x14ac:dyDescent="0.25">
      <c r="AI3816" s="16">
        <v>6782684</v>
      </c>
      <c r="AJ3816" s="16" t="s">
        <v>7390</v>
      </c>
      <c r="AK3816" s="16" t="s">
        <v>6486</v>
      </c>
      <c r="AL3816" s="16" t="s">
        <v>2755</v>
      </c>
      <c r="AM3816" s="16" t="s">
        <v>7193</v>
      </c>
      <c r="AN3816">
        <v>1</v>
      </c>
      <c r="AO3816" t="e">
        <f>VLOOKUP(TRIM(AL3816),'Parcela Dedutivel'!$A$1:$B$65536,2,FALSE)</f>
        <v>#N/A</v>
      </c>
      <c r="AP3816" s="15">
        <f t="shared" si="528"/>
        <v>0</v>
      </c>
      <c r="AQ3816" s="16">
        <f t="shared" si="529"/>
        <v>0</v>
      </c>
    </row>
    <row r="3817" spans="35:43" x14ac:dyDescent="0.25">
      <c r="AI3817" s="16">
        <v>1037</v>
      </c>
      <c r="AJ3817" s="16" t="s">
        <v>7191</v>
      </c>
      <c r="AK3817" s="16" t="s">
        <v>2352</v>
      </c>
      <c r="AL3817" s="16" t="s">
        <v>1754</v>
      </c>
      <c r="AM3817" s="16" t="s">
        <v>7193</v>
      </c>
      <c r="AN3817">
        <v>2</v>
      </c>
      <c r="AO3817" t="e">
        <f>VLOOKUP(TRIM(AL3817),'Parcela Dedutivel'!$A$1:$B$65536,2,FALSE)</f>
        <v>#N/A</v>
      </c>
      <c r="AP3817" s="15">
        <f t="shared" si="528"/>
        <v>0</v>
      </c>
      <c r="AQ3817" s="16">
        <f t="shared" si="529"/>
        <v>0</v>
      </c>
    </row>
    <row r="3818" spans="35:43" x14ac:dyDescent="0.25">
      <c r="AI3818" s="16">
        <v>6782684</v>
      </c>
      <c r="AJ3818" s="16" t="s">
        <v>7390</v>
      </c>
      <c r="AK3818" s="16" t="s">
        <v>6486</v>
      </c>
      <c r="AL3818" s="16" t="s">
        <v>2757</v>
      </c>
      <c r="AM3818" s="16" t="s">
        <v>7193</v>
      </c>
      <c r="AN3818">
        <v>5</v>
      </c>
      <c r="AO3818" t="e">
        <f>VLOOKUP(TRIM(AL3818),'Parcela Dedutivel'!$A$1:$B$65536,2,FALSE)</f>
        <v>#N/A</v>
      </c>
      <c r="AP3818" s="15">
        <f t="shared" si="528"/>
        <v>0</v>
      </c>
      <c r="AQ3818" s="16">
        <f t="shared" si="529"/>
        <v>0</v>
      </c>
    </row>
    <row r="3819" spans="35:43" x14ac:dyDescent="0.25">
      <c r="AI3819" s="16">
        <v>6782738</v>
      </c>
      <c r="AJ3819" s="16" t="s">
        <v>7392</v>
      </c>
      <c r="AK3819" s="16" t="s">
        <v>6213</v>
      </c>
      <c r="AL3819" s="16" t="s">
        <v>4816</v>
      </c>
      <c r="AM3819" s="16" t="s">
        <v>7143</v>
      </c>
      <c r="AN3819">
        <v>5000</v>
      </c>
      <c r="AO3819">
        <f>VLOOKUP(TRIM(AL3819),'Parcela Dedutivel'!$A$1:$B$65536,2,FALSE)</f>
        <v>0</v>
      </c>
      <c r="AP3819" s="15">
        <f t="shared" si="528"/>
        <v>0</v>
      </c>
      <c r="AQ3819" s="16">
        <f t="shared" si="529"/>
        <v>0</v>
      </c>
    </row>
    <row r="3820" spans="35:43" x14ac:dyDescent="0.25">
      <c r="AI3820" s="16">
        <v>6782684</v>
      </c>
      <c r="AJ3820" s="16" t="s">
        <v>7390</v>
      </c>
      <c r="AK3820" s="16" t="s">
        <v>6486</v>
      </c>
      <c r="AL3820" s="16" t="s">
        <v>2751</v>
      </c>
      <c r="AM3820" s="16" t="s">
        <v>7193</v>
      </c>
      <c r="AN3820">
        <v>1</v>
      </c>
      <c r="AO3820" t="e">
        <f>VLOOKUP(TRIM(AL3820),'Parcela Dedutivel'!$A$1:$B$65536,2,FALSE)</f>
        <v>#N/A</v>
      </c>
      <c r="AP3820" s="15">
        <f t="shared" si="528"/>
        <v>0</v>
      </c>
      <c r="AQ3820" s="16">
        <f t="shared" si="529"/>
        <v>0</v>
      </c>
    </row>
    <row r="3821" spans="35:43" x14ac:dyDescent="0.25">
      <c r="AI3821" s="16">
        <v>1001</v>
      </c>
      <c r="AJ3821" s="16" t="s">
        <v>7191</v>
      </c>
      <c r="AK3821" s="16" t="s">
        <v>2353</v>
      </c>
      <c r="AL3821" s="16" t="s">
        <v>1761</v>
      </c>
      <c r="AM3821" s="16" t="s">
        <v>7193</v>
      </c>
      <c r="AN3821">
        <v>1112</v>
      </c>
      <c r="AO3821" t="e">
        <f>VLOOKUP(TRIM(AL3821),'Parcela Dedutivel'!$A$1:$B$65536,2,FALSE)</f>
        <v>#N/A</v>
      </c>
      <c r="AP3821" s="15">
        <f t="shared" si="528"/>
        <v>0</v>
      </c>
      <c r="AQ3821" s="16">
        <f t="shared" si="529"/>
        <v>0</v>
      </c>
    </row>
    <row r="3822" spans="35:43" x14ac:dyDescent="0.25">
      <c r="AI3822" s="16">
        <v>6791105</v>
      </c>
      <c r="AJ3822" s="16" t="s">
        <v>7412</v>
      </c>
      <c r="AK3822" s="16" t="s">
        <v>6487</v>
      </c>
      <c r="AL3822" s="16" t="s">
        <v>6488</v>
      </c>
      <c r="AM3822" s="16" t="s">
        <v>7143</v>
      </c>
      <c r="AN3822">
        <v>2000</v>
      </c>
      <c r="AO3822">
        <f>VLOOKUP(TRIM(AL3822),'Parcela Dedutivel'!$A$1:$B$65536,2,FALSE)</f>
        <v>0</v>
      </c>
      <c r="AP3822" s="15">
        <f t="shared" si="528"/>
        <v>0</v>
      </c>
      <c r="AQ3822" s="16">
        <f t="shared" si="529"/>
        <v>0</v>
      </c>
    </row>
    <row r="3823" spans="35:43" x14ac:dyDescent="0.25">
      <c r="AI3823" s="16">
        <v>1000</v>
      </c>
      <c r="AJ3823" s="16" t="s">
        <v>7191</v>
      </c>
      <c r="AK3823" s="16" t="s">
        <v>2354</v>
      </c>
      <c r="AL3823" s="16" t="s">
        <v>1764</v>
      </c>
      <c r="AM3823" s="16" t="s">
        <v>7193</v>
      </c>
      <c r="AN3823">
        <v>20</v>
      </c>
      <c r="AO3823" t="e">
        <f>VLOOKUP(TRIM(AL3823),'Parcela Dedutivel'!$A$1:$B$65536,2,FALSE)</f>
        <v>#N/A</v>
      </c>
      <c r="AP3823" s="15">
        <f t="shared" si="528"/>
        <v>0</v>
      </c>
      <c r="AQ3823" s="16">
        <f t="shared" si="529"/>
        <v>0</v>
      </c>
    </row>
    <row r="3824" spans="35:43" x14ac:dyDescent="0.25">
      <c r="AI3824" s="16">
        <v>6791105</v>
      </c>
      <c r="AJ3824" s="16" t="s">
        <v>7412</v>
      </c>
      <c r="AK3824" s="16" t="s">
        <v>6487</v>
      </c>
      <c r="AL3824" s="16" t="s">
        <v>6490</v>
      </c>
      <c r="AM3824" s="16" t="s">
        <v>7143</v>
      </c>
      <c r="AN3824">
        <v>1200</v>
      </c>
      <c r="AO3824">
        <f>VLOOKUP(TRIM(AL3824),'Parcela Dedutivel'!$A$1:$B$65536,2,FALSE)</f>
        <v>0</v>
      </c>
      <c r="AP3824" s="15">
        <f t="shared" si="528"/>
        <v>0</v>
      </c>
      <c r="AQ3824" s="16">
        <f t="shared" si="529"/>
        <v>0</v>
      </c>
    </row>
    <row r="3825" spans="35:43" x14ac:dyDescent="0.25">
      <c r="AI3825" s="16">
        <v>1000</v>
      </c>
      <c r="AJ3825" s="16" t="s">
        <v>7191</v>
      </c>
      <c r="AK3825" s="16" t="s">
        <v>2354</v>
      </c>
      <c r="AL3825" s="16" t="s">
        <v>1766</v>
      </c>
      <c r="AM3825" s="16" t="s">
        <v>7193</v>
      </c>
      <c r="AN3825">
        <v>17</v>
      </c>
      <c r="AO3825" t="e">
        <f>VLOOKUP(TRIM(AL3825),'Parcela Dedutivel'!$A$1:$B$65536,2,FALSE)</f>
        <v>#N/A</v>
      </c>
      <c r="AP3825" s="15">
        <f t="shared" si="528"/>
        <v>0</v>
      </c>
      <c r="AQ3825" s="16">
        <f t="shared" si="529"/>
        <v>0</v>
      </c>
    </row>
    <row r="3826" spans="35:43" x14ac:dyDescent="0.25">
      <c r="AI3826" s="16">
        <v>1000</v>
      </c>
      <c r="AJ3826" s="16" t="s">
        <v>7191</v>
      </c>
      <c r="AK3826" s="16" t="s">
        <v>2354</v>
      </c>
      <c r="AL3826" s="16" t="s">
        <v>1714</v>
      </c>
      <c r="AM3826" s="16" t="s">
        <v>7193</v>
      </c>
      <c r="AN3826">
        <v>50</v>
      </c>
      <c r="AO3826" t="e">
        <f>VLOOKUP(TRIM(AL3826),'Parcela Dedutivel'!$A$1:$B$65536,2,FALSE)</f>
        <v>#N/A</v>
      </c>
      <c r="AP3826" s="15">
        <f t="shared" si="528"/>
        <v>0</v>
      </c>
      <c r="AQ3826" s="16">
        <f t="shared" si="529"/>
        <v>0</v>
      </c>
    </row>
    <row r="3827" spans="35:43" x14ac:dyDescent="0.25">
      <c r="AI3827" s="16">
        <v>6791105</v>
      </c>
      <c r="AJ3827" s="16" t="s">
        <v>7412</v>
      </c>
      <c r="AK3827" s="16" t="s">
        <v>6492</v>
      </c>
      <c r="AL3827" s="16" t="s">
        <v>4560</v>
      </c>
      <c r="AM3827" s="16" t="s">
        <v>7143</v>
      </c>
      <c r="AN3827">
        <v>5000</v>
      </c>
      <c r="AO3827">
        <f>VLOOKUP(TRIM(AL3827),'Parcela Dedutivel'!$A$1:$B$65536,2,FALSE)</f>
        <v>0</v>
      </c>
      <c r="AP3827" s="15">
        <f t="shared" si="528"/>
        <v>0</v>
      </c>
      <c r="AQ3827" s="16">
        <f t="shared" si="529"/>
        <v>0</v>
      </c>
    </row>
    <row r="3828" spans="35:43" x14ac:dyDescent="0.25">
      <c r="AI3828" s="16">
        <v>6790898</v>
      </c>
      <c r="AJ3828" s="16" t="s">
        <v>7569</v>
      </c>
      <c r="AK3828" s="16" t="s">
        <v>6493</v>
      </c>
      <c r="AL3828" s="16" t="s">
        <v>6494</v>
      </c>
      <c r="AM3828" s="16" t="s">
        <v>7143</v>
      </c>
      <c r="AN3828">
        <v>300</v>
      </c>
      <c r="AO3828" t="e">
        <f>VLOOKUP(TRIM(AL3828),'Parcela Dedutivel'!$A$1:$B$65536,2,FALSE)</f>
        <v>#N/A</v>
      </c>
      <c r="AP3828" s="15">
        <f t="shared" si="528"/>
        <v>0</v>
      </c>
      <c r="AQ3828" s="16">
        <f t="shared" si="529"/>
        <v>0</v>
      </c>
    </row>
    <row r="3829" spans="35:43" x14ac:dyDescent="0.25">
      <c r="AI3829" s="16">
        <v>1000</v>
      </c>
      <c r="AJ3829" s="16" t="s">
        <v>7191</v>
      </c>
      <c r="AK3829" s="16" t="s">
        <v>2354</v>
      </c>
      <c r="AL3829" s="16" t="s">
        <v>1161</v>
      </c>
      <c r="AM3829" s="16" t="s">
        <v>7193</v>
      </c>
      <c r="AN3829">
        <v>14</v>
      </c>
      <c r="AO3829" t="e">
        <f>VLOOKUP(TRIM(AL3829),'Parcela Dedutivel'!$A$1:$B$65536,2,FALSE)</f>
        <v>#N/A</v>
      </c>
      <c r="AP3829" s="15">
        <f t="shared" si="528"/>
        <v>0</v>
      </c>
      <c r="AQ3829" s="16">
        <f t="shared" si="529"/>
        <v>0</v>
      </c>
    </row>
    <row r="3830" spans="35:43" x14ac:dyDescent="0.25">
      <c r="AI3830" s="16">
        <v>1000</v>
      </c>
      <c r="AJ3830" s="16" t="s">
        <v>7191</v>
      </c>
      <c r="AK3830" s="16" t="s">
        <v>2354</v>
      </c>
      <c r="AL3830" s="16" t="s">
        <v>71</v>
      </c>
      <c r="AM3830" s="16" t="s">
        <v>7193</v>
      </c>
      <c r="AN3830">
        <v>19</v>
      </c>
      <c r="AO3830" t="e">
        <f>VLOOKUP(TRIM(AL3830),'Parcela Dedutivel'!$A$1:$B$65536,2,FALSE)</f>
        <v>#N/A</v>
      </c>
      <c r="AP3830" s="15">
        <f t="shared" si="528"/>
        <v>0</v>
      </c>
      <c r="AQ3830" s="16">
        <f t="shared" si="529"/>
        <v>0</v>
      </c>
    </row>
    <row r="3831" spans="35:43" x14ac:dyDescent="0.25">
      <c r="AI3831" s="16">
        <v>1000</v>
      </c>
      <c r="AJ3831" s="16" t="s">
        <v>7191</v>
      </c>
      <c r="AK3831" s="16" t="s">
        <v>2354</v>
      </c>
      <c r="AL3831" s="16" t="s">
        <v>1757</v>
      </c>
      <c r="AM3831" s="16" t="s">
        <v>7193</v>
      </c>
      <c r="AN3831">
        <v>2</v>
      </c>
      <c r="AO3831" t="e">
        <f>VLOOKUP(TRIM(AL3831),'Parcela Dedutivel'!$A$1:$B$65536,2,FALSE)</f>
        <v>#N/A</v>
      </c>
      <c r="AP3831" s="15">
        <f t="shared" si="528"/>
        <v>0</v>
      </c>
      <c r="AQ3831" s="16">
        <f t="shared" si="529"/>
        <v>0</v>
      </c>
    </row>
    <row r="3832" spans="35:43" x14ac:dyDescent="0.25">
      <c r="AI3832" s="16">
        <v>1000</v>
      </c>
      <c r="AJ3832" s="16" t="s">
        <v>7191</v>
      </c>
      <c r="AK3832" s="16" t="s">
        <v>2354</v>
      </c>
      <c r="AL3832" s="16" t="s">
        <v>1770</v>
      </c>
      <c r="AM3832" s="16" t="s">
        <v>7193</v>
      </c>
      <c r="AN3832">
        <v>8</v>
      </c>
      <c r="AO3832" t="e">
        <f>VLOOKUP(TRIM(AL3832),'Parcela Dedutivel'!$A$1:$B$65536,2,FALSE)</f>
        <v>#N/A</v>
      </c>
      <c r="AP3832" s="15">
        <f t="shared" si="528"/>
        <v>0</v>
      </c>
      <c r="AQ3832" s="16">
        <f t="shared" si="529"/>
        <v>0</v>
      </c>
    </row>
    <row r="3833" spans="35:43" x14ac:dyDescent="0.25">
      <c r="AI3833" s="16">
        <v>1000</v>
      </c>
      <c r="AJ3833" s="16" t="s">
        <v>7191</v>
      </c>
      <c r="AK3833" s="16" t="s">
        <v>2354</v>
      </c>
      <c r="AL3833" s="16" t="s">
        <v>1768</v>
      </c>
      <c r="AM3833" s="16" t="s">
        <v>7193</v>
      </c>
      <c r="AN3833">
        <v>61</v>
      </c>
      <c r="AO3833" t="e">
        <f>VLOOKUP(TRIM(AL3833),'Parcela Dedutivel'!$A$1:$B$65536,2,FALSE)</f>
        <v>#N/A</v>
      </c>
      <c r="AP3833" s="15">
        <f t="shared" si="528"/>
        <v>0</v>
      </c>
      <c r="AQ3833" s="16">
        <f t="shared" si="529"/>
        <v>0</v>
      </c>
    </row>
    <row r="3834" spans="35:43" x14ac:dyDescent="0.25">
      <c r="AI3834" s="16">
        <v>1000</v>
      </c>
      <c r="AJ3834" s="16" t="s">
        <v>7191</v>
      </c>
      <c r="AK3834" s="16" t="s">
        <v>2354</v>
      </c>
      <c r="AL3834" s="16" t="s">
        <v>66</v>
      </c>
      <c r="AM3834" s="16" t="s">
        <v>7193</v>
      </c>
      <c r="AN3834">
        <v>27</v>
      </c>
      <c r="AO3834" t="e">
        <f>VLOOKUP(TRIM(AL3834),'Parcela Dedutivel'!$A$1:$B$65536,2,FALSE)</f>
        <v>#N/A</v>
      </c>
      <c r="AP3834" s="15">
        <f t="shared" si="528"/>
        <v>0</v>
      </c>
      <c r="AQ3834" s="16">
        <f t="shared" si="529"/>
        <v>0</v>
      </c>
    </row>
    <row r="3835" spans="35:43" x14ac:dyDescent="0.25">
      <c r="AI3835" s="16">
        <v>6782738</v>
      </c>
      <c r="AJ3835" s="16" t="s">
        <v>7392</v>
      </c>
      <c r="AK3835" s="16" t="s">
        <v>6214</v>
      </c>
      <c r="AL3835" s="16" t="s">
        <v>6215</v>
      </c>
      <c r="AM3835" s="16" t="s">
        <v>7143</v>
      </c>
      <c r="AN3835">
        <v>842</v>
      </c>
      <c r="AO3835">
        <f>VLOOKUP(TRIM(AL3835),'Parcela Dedutivel'!$A$1:$B$65536,2,FALSE)</f>
        <v>0</v>
      </c>
      <c r="AP3835" s="15">
        <f t="shared" si="528"/>
        <v>0</v>
      </c>
      <c r="AQ3835" s="16">
        <f t="shared" si="529"/>
        <v>0</v>
      </c>
    </row>
    <row r="3836" spans="35:43" x14ac:dyDescent="0.25">
      <c r="AI3836" s="16">
        <v>1900</v>
      </c>
      <c r="AJ3836" s="16" t="s">
        <v>7191</v>
      </c>
      <c r="AK3836" s="16" t="s">
        <v>2355</v>
      </c>
      <c r="AL3836" s="16" t="s">
        <v>1787</v>
      </c>
      <c r="AM3836" s="16" t="s">
        <v>7193</v>
      </c>
      <c r="AN3836">
        <v>30</v>
      </c>
      <c r="AO3836" t="e">
        <f>VLOOKUP(TRIM(AL3836),'Parcela Dedutivel'!$A$1:$B$65536,2,FALSE)</f>
        <v>#N/A</v>
      </c>
      <c r="AP3836" s="15">
        <f t="shared" si="528"/>
        <v>0</v>
      </c>
      <c r="AQ3836" s="16">
        <f t="shared" si="529"/>
        <v>0</v>
      </c>
    </row>
    <row r="3837" spans="35:43" x14ac:dyDescent="0.25">
      <c r="AI3837" s="16">
        <v>6790898</v>
      </c>
      <c r="AJ3837" s="16" t="s">
        <v>7569</v>
      </c>
      <c r="AK3837" s="16" t="s">
        <v>6495</v>
      </c>
      <c r="AL3837" s="16" t="s">
        <v>6496</v>
      </c>
      <c r="AM3837" s="16" t="s">
        <v>7143</v>
      </c>
      <c r="AN3837">
        <v>800</v>
      </c>
      <c r="AO3837" t="e">
        <f>VLOOKUP(TRIM(AL3837),'Parcela Dedutivel'!$A$1:$B$65536,2,FALSE)</f>
        <v>#N/A</v>
      </c>
      <c r="AP3837" s="15">
        <f t="shared" si="528"/>
        <v>0</v>
      </c>
      <c r="AQ3837" s="16">
        <f t="shared" si="529"/>
        <v>0</v>
      </c>
    </row>
    <row r="3838" spans="35:43" x14ac:dyDescent="0.25">
      <c r="AI3838" s="16">
        <v>6790898</v>
      </c>
      <c r="AJ3838" s="16" t="s">
        <v>7569</v>
      </c>
      <c r="AK3838" s="16" t="s">
        <v>6497</v>
      </c>
      <c r="AL3838" s="16" t="s">
        <v>6498</v>
      </c>
      <c r="AM3838" s="16" t="s">
        <v>7143</v>
      </c>
      <c r="AN3838">
        <v>600</v>
      </c>
      <c r="AO3838" t="e">
        <f>VLOOKUP(TRIM(AL3838),'Parcela Dedutivel'!$A$1:$B$65536,2,FALSE)</f>
        <v>#N/A</v>
      </c>
      <c r="AP3838" s="15">
        <f t="shared" si="528"/>
        <v>0</v>
      </c>
      <c r="AQ3838" s="16">
        <f t="shared" si="529"/>
        <v>0</v>
      </c>
    </row>
    <row r="3839" spans="35:43" x14ac:dyDescent="0.25">
      <c r="AI3839" s="16">
        <v>6790898</v>
      </c>
      <c r="AJ3839" s="16" t="s">
        <v>7569</v>
      </c>
      <c r="AK3839" s="16" t="s">
        <v>6499</v>
      </c>
      <c r="AL3839" s="16" t="s">
        <v>6500</v>
      </c>
      <c r="AM3839" s="16" t="s">
        <v>7143</v>
      </c>
      <c r="AN3839">
        <v>500</v>
      </c>
      <c r="AO3839" t="e">
        <f>VLOOKUP(TRIM(AL3839),'Parcela Dedutivel'!$A$1:$B$65536,2,FALSE)</f>
        <v>#N/A</v>
      </c>
      <c r="AP3839" s="15">
        <f t="shared" si="528"/>
        <v>0</v>
      </c>
      <c r="AQ3839" s="16">
        <f t="shared" si="529"/>
        <v>0</v>
      </c>
    </row>
    <row r="3840" spans="35:43" x14ac:dyDescent="0.25">
      <c r="AI3840" s="16">
        <v>6790898</v>
      </c>
      <c r="AJ3840" s="16" t="s">
        <v>7569</v>
      </c>
      <c r="AK3840" s="16" t="s">
        <v>6501</v>
      </c>
      <c r="AL3840" s="16" t="s">
        <v>6502</v>
      </c>
      <c r="AM3840" s="16" t="s">
        <v>7143</v>
      </c>
      <c r="AN3840">
        <v>300</v>
      </c>
      <c r="AO3840" t="e">
        <f>VLOOKUP(TRIM(AL3840),'Parcela Dedutivel'!$A$1:$B$65536,2,FALSE)</f>
        <v>#N/A</v>
      </c>
      <c r="AP3840" s="15">
        <f t="shared" si="528"/>
        <v>0</v>
      </c>
      <c r="AQ3840" s="16">
        <f t="shared" si="529"/>
        <v>0</v>
      </c>
    </row>
    <row r="3841" spans="35:43" x14ac:dyDescent="0.25">
      <c r="AI3841" s="16">
        <v>6782684</v>
      </c>
      <c r="AJ3841" s="16" t="s">
        <v>7390</v>
      </c>
      <c r="AK3841" s="16" t="s">
        <v>6503</v>
      </c>
      <c r="AL3841" s="16" t="s">
        <v>2753</v>
      </c>
      <c r="AM3841" s="16" t="s">
        <v>7193</v>
      </c>
      <c r="AN3841">
        <v>3</v>
      </c>
      <c r="AO3841" t="e">
        <f>VLOOKUP(TRIM(AL3841),'Parcela Dedutivel'!$A$1:$B$65536,2,FALSE)</f>
        <v>#N/A</v>
      </c>
      <c r="AP3841" s="15">
        <f t="shared" si="528"/>
        <v>0</v>
      </c>
      <c r="AQ3841" s="16">
        <f t="shared" si="529"/>
        <v>0</v>
      </c>
    </row>
    <row r="3842" spans="35:43" x14ac:dyDescent="0.25">
      <c r="AI3842" s="16">
        <v>1900</v>
      </c>
      <c r="AJ3842" s="16" t="s">
        <v>7191</v>
      </c>
      <c r="AK3842" s="16" t="s">
        <v>2355</v>
      </c>
      <c r="AL3842" s="16" t="s">
        <v>1524</v>
      </c>
      <c r="AM3842" s="16" t="s">
        <v>7193</v>
      </c>
      <c r="AN3842">
        <v>12</v>
      </c>
      <c r="AO3842" t="e">
        <f>VLOOKUP(TRIM(AL3842),'Parcela Dedutivel'!$A$1:$B$65536,2,FALSE)</f>
        <v>#N/A</v>
      </c>
      <c r="AP3842" s="15">
        <f t="shared" si="528"/>
        <v>0</v>
      </c>
      <c r="AQ3842" s="16">
        <f t="shared" si="529"/>
        <v>0</v>
      </c>
    </row>
    <row r="3843" spans="35:43" x14ac:dyDescent="0.25">
      <c r="AI3843" s="16">
        <v>6782738</v>
      </c>
      <c r="AJ3843" s="16" t="s">
        <v>7392</v>
      </c>
      <c r="AK3843" s="16" t="s">
        <v>6504</v>
      </c>
      <c r="AL3843" s="16" t="s">
        <v>2854</v>
      </c>
      <c r="AM3843" s="16" t="s">
        <v>7143</v>
      </c>
      <c r="AN3843">
        <v>1</v>
      </c>
      <c r="AO3843" t="e">
        <f>VLOOKUP(TRIM(AL3843),'Parcela Dedutivel'!$A$1:$B$65536,2,FALSE)</f>
        <v>#N/A</v>
      </c>
      <c r="AP3843" s="15">
        <f t="shared" ref="AP3843:AP3906" si="530">IF(ISNA(AO3843),0,AO3843)</f>
        <v>0</v>
      </c>
      <c r="AQ3843" s="16">
        <f t="shared" ref="AQ3843:AQ3906" si="531">AP3843*AN3843</f>
        <v>0</v>
      </c>
    </row>
    <row r="3844" spans="35:43" x14ac:dyDescent="0.25">
      <c r="AI3844" s="16">
        <v>1900</v>
      </c>
      <c r="AJ3844" s="16" t="s">
        <v>7191</v>
      </c>
      <c r="AK3844" s="16" t="s">
        <v>2355</v>
      </c>
      <c r="AL3844" s="16" t="s">
        <v>1789</v>
      </c>
      <c r="AM3844" s="16" t="s">
        <v>7193</v>
      </c>
      <c r="AN3844">
        <v>128</v>
      </c>
      <c r="AO3844" t="e">
        <f>VLOOKUP(TRIM(AL3844),'Parcela Dedutivel'!$A$1:$B$65536,2,FALSE)</f>
        <v>#N/A</v>
      </c>
      <c r="AP3844" s="15">
        <f t="shared" si="530"/>
        <v>0</v>
      </c>
      <c r="AQ3844" s="16">
        <f t="shared" si="531"/>
        <v>0</v>
      </c>
    </row>
    <row r="3845" spans="35:43" x14ac:dyDescent="0.25">
      <c r="AI3845" s="16">
        <v>1900</v>
      </c>
      <c r="AJ3845" s="16" t="s">
        <v>7191</v>
      </c>
      <c r="AK3845" s="16" t="s">
        <v>2355</v>
      </c>
      <c r="AL3845" s="16" t="s">
        <v>1747</v>
      </c>
      <c r="AM3845" s="16" t="s">
        <v>7193</v>
      </c>
      <c r="AN3845">
        <v>2</v>
      </c>
      <c r="AO3845" t="e">
        <f>VLOOKUP(TRIM(AL3845),'Parcela Dedutivel'!$A$1:$B$65536,2,FALSE)</f>
        <v>#N/A</v>
      </c>
      <c r="AP3845" s="15">
        <f t="shared" si="530"/>
        <v>0</v>
      </c>
      <c r="AQ3845" s="16">
        <f t="shared" si="531"/>
        <v>0</v>
      </c>
    </row>
    <row r="3846" spans="35:43" x14ac:dyDescent="0.25">
      <c r="AI3846" s="16">
        <v>6783177</v>
      </c>
      <c r="AJ3846" s="16" t="s">
        <v>7655</v>
      </c>
      <c r="AK3846" s="16" t="s">
        <v>6505</v>
      </c>
      <c r="AL3846" s="16" t="s">
        <v>6506</v>
      </c>
      <c r="AM3846" s="16" t="s">
        <v>7143</v>
      </c>
      <c r="AN3846">
        <v>20000</v>
      </c>
      <c r="AO3846">
        <f>VLOOKUP(TRIM(AL3846),'Parcela Dedutivel'!$A$1:$B$65536,2,FALSE)</f>
        <v>0</v>
      </c>
      <c r="AP3846" s="15">
        <f t="shared" si="530"/>
        <v>0</v>
      </c>
      <c r="AQ3846" s="16">
        <f t="shared" si="531"/>
        <v>0</v>
      </c>
    </row>
    <row r="3847" spans="35:43" x14ac:dyDescent="0.25">
      <c r="AI3847" s="16">
        <v>1900</v>
      </c>
      <c r="AJ3847" s="16" t="s">
        <v>7191</v>
      </c>
      <c r="AK3847" s="16" t="s">
        <v>2355</v>
      </c>
      <c r="AL3847" s="16" t="s">
        <v>1791</v>
      </c>
      <c r="AM3847" s="16" t="s">
        <v>7193</v>
      </c>
      <c r="AN3847">
        <v>1</v>
      </c>
      <c r="AO3847" t="e">
        <f>VLOOKUP(TRIM(AL3847),'Parcela Dedutivel'!$A$1:$B$65536,2,FALSE)</f>
        <v>#N/A</v>
      </c>
      <c r="AP3847" s="15">
        <f t="shared" si="530"/>
        <v>0</v>
      </c>
      <c r="AQ3847" s="16">
        <f t="shared" si="531"/>
        <v>0</v>
      </c>
    </row>
    <row r="3848" spans="35:43" x14ac:dyDescent="0.25">
      <c r="AI3848" s="16">
        <v>1900</v>
      </c>
      <c r="AJ3848" s="16" t="s">
        <v>7191</v>
      </c>
      <c r="AK3848" s="16" t="s">
        <v>2355</v>
      </c>
      <c r="AL3848" s="16" t="s">
        <v>1195</v>
      </c>
      <c r="AM3848" s="16" t="s">
        <v>7193</v>
      </c>
      <c r="AN3848">
        <v>45</v>
      </c>
      <c r="AO3848" t="e">
        <f>VLOOKUP(TRIM(AL3848),'Parcela Dedutivel'!$A$1:$B$65536,2,FALSE)</f>
        <v>#N/A</v>
      </c>
      <c r="AP3848" s="15">
        <f t="shared" si="530"/>
        <v>0</v>
      </c>
      <c r="AQ3848" s="16">
        <f t="shared" si="531"/>
        <v>0</v>
      </c>
    </row>
    <row r="3849" spans="35:43" x14ac:dyDescent="0.25">
      <c r="AI3849" s="16">
        <v>6782684</v>
      </c>
      <c r="AJ3849" s="16" t="s">
        <v>7390</v>
      </c>
      <c r="AK3849" s="16" t="s">
        <v>6508</v>
      </c>
      <c r="AL3849" s="16" t="s">
        <v>2207</v>
      </c>
      <c r="AM3849" s="16" t="s">
        <v>7193</v>
      </c>
      <c r="AN3849">
        <v>1</v>
      </c>
      <c r="AO3849" t="e">
        <f>VLOOKUP(TRIM(AL3849),'Parcela Dedutivel'!$A$1:$B$65536,2,FALSE)</f>
        <v>#N/A</v>
      </c>
      <c r="AP3849" s="15">
        <f t="shared" si="530"/>
        <v>0</v>
      </c>
      <c r="AQ3849" s="16">
        <f t="shared" si="531"/>
        <v>0</v>
      </c>
    </row>
    <row r="3850" spans="35:43" x14ac:dyDescent="0.25">
      <c r="AI3850" s="16">
        <v>6782679</v>
      </c>
      <c r="AJ3850" s="16" t="s">
        <v>7502</v>
      </c>
      <c r="AK3850" s="16" t="s">
        <v>6509</v>
      </c>
      <c r="AL3850" s="16" t="s">
        <v>2324</v>
      </c>
      <c r="AM3850" s="16" t="s">
        <v>7193</v>
      </c>
      <c r="AN3850">
        <v>35</v>
      </c>
      <c r="AO3850" t="e">
        <f>VLOOKUP(TRIM(AL3850),'Parcela Dedutivel'!$A$1:$B$65536,2,FALSE)</f>
        <v>#N/A</v>
      </c>
      <c r="AP3850" s="15">
        <f t="shared" si="530"/>
        <v>0</v>
      </c>
      <c r="AQ3850" s="16">
        <f t="shared" si="531"/>
        <v>0</v>
      </c>
    </row>
    <row r="3851" spans="35:43" x14ac:dyDescent="0.25">
      <c r="AI3851" s="16">
        <v>6830615</v>
      </c>
      <c r="AJ3851" s="16" t="s">
        <v>7853</v>
      </c>
      <c r="AK3851" s="16" t="s">
        <v>6510</v>
      </c>
      <c r="AL3851" s="16" t="s">
        <v>6512</v>
      </c>
      <c r="AM3851" s="16" t="s">
        <v>7193</v>
      </c>
      <c r="AN3851">
        <v>4</v>
      </c>
      <c r="AO3851" t="e">
        <f>VLOOKUP(TRIM(AL3851),'Parcela Dedutivel'!$A$1:$B$65536,2,FALSE)</f>
        <v>#N/A</v>
      </c>
      <c r="AP3851" s="15">
        <f t="shared" si="530"/>
        <v>0</v>
      </c>
      <c r="AQ3851" s="16">
        <f t="shared" si="531"/>
        <v>0</v>
      </c>
    </row>
    <row r="3852" spans="35:43" x14ac:dyDescent="0.25">
      <c r="AI3852" s="16">
        <v>1900</v>
      </c>
      <c r="AJ3852" s="16" t="s">
        <v>7191</v>
      </c>
      <c r="AK3852" s="16" t="s">
        <v>2355</v>
      </c>
      <c r="AL3852" s="16" t="s">
        <v>1793</v>
      </c>
      <c r="AM3852" s="16" t="s">
        <v>7193</v>
      </c>
      <c r="AN3852">
        <v>18</v>
      </c>
      <c r="AO3852" t="e">
        <f>VLOOKUP(TRIM(AL3852),'Parcela Dedutivel'!$A$1:$B$65536,2,FALSE)</f>
        <v>#N/A</v>
      </c>
      <c r="AP3852" s="15">
        <f t="shared" si="530"/>
        <v>0</v>
      </c>
      <c r="AQ3852" s="16">
        <f t="shared" si="531"/>
        <v>0</v>
      </c>
    </row>
    <row r="3853" spans="35:43" x14ac:dyDescent="0.25">
      <c r="AI3853" s="16">
        <v>6782701</v>
      </c>
      <c r="AJ3853" s="16" t="s">
        <v>7436</v>
      </c>
      <c r="AK3853" s="16" t="s">
        <v>6514</v>
      </c>
      <c r="AL3853" s="16" t="s">
        <v>1262</v>
      </c>
      <c r="AM3853" s="16" t="s">
        <v>7193</v>
      </c>
      <c r="AN3853">
        <v>4</v>
      </c>
      <c r="AO3853" t="e">
        <f>VLOOKUP(TRIM(AL3853),'Parcela Dedutivel'!$A$1:$B$65536,2,FALSE)</f>
        <v>#N/A</v>
      </c>
      <c r="AP3853" s="15">
        <f t="shared" si="530"/>
        <v>0</v>
      </c>
      <c r="AQ3853" s="16">
        <f t="shared" si="531"/>
        <v>0</v>
      </c>
    </row>
    <row r="3854" spans="35:43" x14ac:dyDescent="0.25">
      <c r="AI3854" s="16">
        <v>1900</v>
      </c>
      <c r="AJ3854" s="16" t="s">
        <v>7191</v>
      </c>
      <c r="AK3854" s="16" t="s">
        <v>2355</v>
      </c>
      <c r="AL3854" s="16" t="s">
        <v>1723</v>
      </c>
      <c r="AM3854" s="16" t="s">
        <v>7193</v>
      </c>
      <c r="AN3854">
        <v>4</v>
      </c>
      <c r="AO3854" t="e">
        <f>VLOOKUP(TRIM(AL3854),'Parcela Dedutivel'!$A$1:$B$65536,2,FALSE)</f>
        <v>#N/A</v>
      </c>
      <c r="AP3854" s="15">
        <f t="shared" si="530"/>
        <v>0</v>
      </c>
      <c r="AQ3854" s="16">
        <f t="shared" si="531"/>
        <v>0</v>
      </c>
    </row>
    <row r="3855" spans="35:43" x14ac:dyDescent="0.25">
      <c r="AI3855" s="16">
        <v>6782684</v>
      </c>
      <c r="AJ3855" s="16" t="s">
        <v>7390</v>
      </c>
      <c r="AK3855" s="16" t="s">
        <v>6515</v>
      </c>
      <c r="AL3855" s="16" t="s">
        <v>6516</v>
      </c>
      <c r="AM3855" s="16" t="s">
        <v>7193</v>
      </c>
      <c r="AN3855">
        <v>2</v>
      </c>
      <c r="AO3855" t="e">
        <f>VLOOKUP(TRIM(AL3855),'Parcela Dedutivel'!$A$1:$B$65536,2,FALSE)</f>
        <v>#N/A</v>
      </c>
      <c r="AP3855" s="15">
        <f t="shared" si="530"/>
        <v>0</v>
      </c>
      <c r="AQ3855" s="16">
        <f t="shared" si="531"/>
        <v>0</v>
      </c>
    </row>
    <row r="3856" spans="35:43" x14ac:dyDescent="0.25">
      <c r="AI3856" s="16">
        <v>1900</v>
      </c>
      <c r="AJ3856" s="16" t="s">
        <v>7191</v>
      </c>
      <c r="AK3856" s="16" t="s">
        <v>2355</v>
      </c>
      <c r="AL3856" s="16" t="s">
        <v>1739</v>
      </c>
      <c r="AM3856" s="16" t="s">
        <v>7193</v>
      </c>
      <c r="AN3856">
        <v>8</v>
      </c>
      <c r="AO3856" t="e">
        <f>VLOOKUP(TRIM(AL3856),'Parcela Dedutivel'!$A$1:$B$65536,2,FALSE)</f>
        <v>#N/A</v>
      </c>
      <c r="AP3856" s="15">
        <f t="shared" si="530"/>
        <v>0</v>
      </c>
      <c r="AQ3856" s="16">
        <f t="shared" si="531"/>
        <v>0</v>
      </c>
    </row>
    <row r="3857" spans="35:43" x14ac:dyDescent="0.25">
      <c r="AI3857" s="16">
        <v>6783935</v>
      </c>
      <c r="AJ3857" s="16" t="s">
        <v>7473</v>
      </c>
      <c r="AK3857" s="16" t="s">
        <v>6518</v>
      </c>
      <c r="AL3857" s="16" t="s">
        <v>2253</v>
      </c>
      <c r="AM3857" s="16" t="s">
        <v>7193</v>
      </c>
      <c r="AN3857">
        <v>3</v>
      </c>
      <c r="AO3857" t="e">
        <f>VLOOKUP(TRIM(AL3857),'Parcela Dedutivel'!$A$1:$B$65536,2,FALSE)</f>
        <v>#N/A</v>
      </c>
      <c r="AP3857" s="15">
        <f t="shared" si="530"/>
        <v>0</v>
      </c>
      <c r="AQ3857" s="16">
        <f t="shared" si="531"/>
        <v>0</v>
      </c>
    </row>
    <row r="3858" spans="35:43" x14ac:dyDescent="0.25">
      <c r="AI3858" s="16">
        <v>1900</v>
      </c>
      <c r="AJ3858" s="16" t="s">
        <v>7191</v>
      </c>
      <c r="AK3858" s="16" t="s">
        <v>2355</v>
      </c>
      <c r="AL3858" s="16" t="s">
        <v>1795</v>
      </c>
      <c r="AM3858" s="16" t="s">
        <v>7193</v>
      </c>
      <c r="AN3858">
        <v>2</v>
      </c>
      <c r="AO3858" t="e">
        <f>VLOOKUP(TRIM(AL3858),'Parcela Dedutivel'!$A$1:$B$65536,2,FALSE)</f>
        <v>#N/A</v>
      </c>
      <c r="AP3858" s="15">
        <f t="shared" si="530"/>
        <v>0</v>
      </c>
      <c r="AQ3858" s="16">
        <f t="shared" si="531"/>
        <v>0</v>
      </c>
    </row>
    <row r="3859" spans="35:43" x14ac:dyDescent="0.25">
      <c r="AI3859" s="16">
        <v>1900</v>
      </c>
      <c r="AJ3859" s="16" t="s">
        <v>7191</v>
      </c>
      <c r="AK3859" s="16" t="s">
        <v>2355</v>
      </c>
      <c r="AL3859" s="16" t="s">
        <v>1797</v>
      </c>
      <c r="AM3859" s="16" t="s">
        <v>7193</v>
      </c>
      <c r="AN3859">
        <v>2</v>
      </c>
      <c r="AO3859" t="e">
        <f>VLOOKUP(TRIM(AL3859),'Parcela Dedutivel'!$A$1:$B$65536,2,FALSE)</f>
        <v>#N/A</v>
      </c>
      <c r="AP3859" s="15">
        <f t="shared" si="530"/>
        <v>0</v>
      </c>
      <c r="AQ3859" s="16">
        <f t="shared" si="531"/>
        <v>0</v>
      </c>
    </row>
    <row r="3860" spans="35:43" x14ac:dyDescent="0.25">
      <c r="AI3860" s="16">
        <v>6787474</v>
      </c>
      <c r="AJ3860" s="16" t="s">
        <v>7854</v>
      </c>
      <c r="AK3860" s="16" t="s">
        <v>6519</v>
      </c>
      <c r="AL3860" s="16" t="s">
        <v>4109</v>
      </c>
      <c r="AM3860" s="16" t="s">
        <v>7193</v>
      </c>
      <c r="AN3860">
        <v>1</v>
      </c>
      <c r="AO3860" t="e">
        <f>VLOOKUP(TRIM(AL3860),'Parcela Dedutivel'!$A$1:$B$65536,2,FALSE)</f>
        <v>#N/A</v>
      </c>
      <c r="AP3860" s="15">
        <f t="shared" si="530"/>
        <v>0</v>
      </c>
      <c r="AQ3860" s="16">
        <f t="shared" si="531"/>
        <v>0</v>
      </c>
    </row>
    <row r="3861" spans="35:43" x14ac:dyDescent="0.25">
      <c r="AI3861" s="16">
        <v>6783934</v>
      </c>
      <c r="AJ3861" s="16" t="s">
        <v>7468</v>
      </c>
      <c r="AK3861" s="16" t="s">
        <v>6521</v>
      </c>
      <c r="AL3861" s="16" t="s">
        <v>1290</v>
      </c>
      <c r="AM3861" s="16" t="s">
        <v>7193</v>
      </c>
      <c r="AN3861">
        <v>1</v>
      </c>
      <c r="AO3861" t="e">
        <f>VLOOKUP(TRIM(AL3861),'Parcela Dedutivel'!$A$1:$B$65536,2,FALSE)</f>
        <v>#N/A</v>
      </c>
      <c r="AP3861" s="15">
        <f t="shared" si="530"/>
        <v>0</v>
      </c>
      <c r="AQ3861" s="16">
        <f t="shared" si="531"/>
        <v>0</v>
      </c>
    </row>
    <row r="3862" spans="35:43" x14ac:dyDescent="0.25">
      <c r="AI3862" s="16">
        <v>1900</v>
      </c>
      <c r="AJ3862" s="16" t="s">
        <v>7191</v>
      </c>
      <c r="AK3862" s="16" t="s">
        <v>2355</v>
      </c>
      <c r="AL3862" s="16" t="s">
        <v>1192</v>
      </c>
      <c r="AM3862" s="16" t="s">
        <v>7193</v>
      </c>
      <c r="AN3862">
        <v>6</v>
      </c>
      <c r="AO3862" t="e">
        <f>VLOOKUP(TRIM(AL3862),'Parcela Dedutivel'!$A$1:$B$65536,2,FALSE)</f>
        <v>#N/A</v>
      </c>
      <c r="AP3862" s="15">
        <f t="shared" si="530"/>
        <v>0</v>
      </c>
      <c r="AQ3862" s="16">
        <f t="shared" si="531"/>
        <v>0</v>
      </c>
    </row>
    <row r="3863" spans="35:43" x14ac:dyDescent="0.25">
      <c r="AI3863" s="16">
        <v>1900</v>
      </c>
      <c r="AJ3863" s="16" t="s">
        <v>7191</v>
      </c>
      <c r="AK3863" s="16" t="s">
        <v>2355</v>
      </c>
      <c r="AL3863" s="16" t="s">
        <v>1182</v>
      </c>
      <c r="AM3863" s="16" t="s">
        <v>7193</v>
      </c>
      <c r="AN3863">
        <v>1</v>
      </c>
      <c r="AO3863" t="e">
        <f>VLOOKUP(TRIM(AL3863),'Parcela Dedutivel'!$A$1:$B$65536,2,FALSE)</f>
        <v>#N/A</v>
      </c>
      <c r="AP3863" s="15">
        <f t="shared" si="530"/>
        <v>0</v>
      </c>
      <c r="AQ3863" s="16">
        <f t="shared" si="531"/>
        <v>0</v>
      </c>
    </row>
    <row r="3864" spans="35:43" x14ac:dyDescent="0.25">
      <c r="AI3864" s="16">
        <v>6782872</v>
      </c>
      <c r="AJ3864" s="16" t="s">
        <v>7581</v>
      </c>
      <c r="AK3864" s="16" t="s">
        <v>6522</v>
      </c>
      <c r="AL3864" s="16" t="s">
        <v>2207</v>
      </c>
      <c r="AM3864" s="16" t="s">
        <v>7193</v>
      </c>
      <c r="AN3864">
        <v>1</v>
      </c>
      <c r="AO3864" t="e">
        <f>VLOOKUP(TRIM(AL3864),'Parcela Dedutivel'!$A$1:$B$65536,2,FALSE)</f>
        <v>#N/A</v>
      </c>
      <c r="AP3864" s="15">
        <f t="shared" si="530"/>
        <v>0</v>
      </c>
      <c r="AQ3864" s="16">
        <f t="shared" si="531"/>
        <v>0</v>
      </c>
    </row>
    <row r="3865" spans="35:43" x14ac:dyDescent="0.25">
      <c r="AI3865" s="16">
        <v>1900</v>
      </c>
      <c r="AJ3865" s="16" t="s">
        <v>7191</v>
      </c>
      <c r="AK3865" s="16" t="s">
        <v>2355</v>
      </c>
      <c r="AL3865" s="16" t="s">
        <v>118</v>
      </c>
      <c r="AM3865" s="16" t="s">
        <v>7193</v>
      </c>
      <c r="AN3865">
        <v>26</v>
      </c>
      <c r="AO3865" t="e">
        <f>VLOOKUP(TRIM(AL3865),'Parcela Dedutivel'!$A$1:$B$65536,2,FALSE)</f>
        <v>#N/A</v>
      </c>
      <c r="AP3865" s="15">
        <f t="shared" si="530"/>
        <v>0</v>
      </c>
      <c r="AQ3865" s="16">
        <f t="shared" si="531"/>
        <v>0</v>
      </c>
    </row>
    <row r="3866" spans="35:43" x14ac:dyDescent="0.25">
      <c r="AI3866" s="16">
        <v>6783934</v>
      </c>
      <c r="AJ3866" s="16" t="s">
        <v>7468</v>
      </c>
      <c r="AK3866" s="16" t="s">
        <v>6523</v>
      </c>
      <c r="AL3866" s="16" t="s">
        <v>666</v>
      </c>
      <c r="AM3866" s="16" t="s">
        <v>7193</v>
      </c>
      <c r="AN3866">
        <v>100</v>
      </c>
      <c r="AO3866" t="e">
        <f>VLOOKUP(TRIM(AL3866),'Parcela Dedutivel'!$A$1:$B$65536,2,FALSE)</f>
        <v>#N/A</v>
      </c>
      <c r="AP3866" s="15">
        <f t="shared" si="530"/>
        <v>0</v>
      </c>
      <c r="AQ3866" s="16">
        <f t="shared" si="531"/>
        <v>0</v>
      </c>
    </row>
    <row r="3867" spans="35:43" x14ac:dyDescent="0.25">
      <c r="AI3867" s="16">
        <v>6783934</v>
      </c>
      <c r="AJ3867" s="16" t="s">
        <v>7468</v>
      </c>
      <c r="AK3867" s="16" t="s">
        <v>6523</v>
      </c>
      <c r="AL3867" s="16" t="s">
        <v>3218</v>
      </c>
      <c r="AM3867" s="16" t="s">
        <v>7193</v>
      </c>
      <c r="AN3867">
        <v>50</v>
      </c>
      <c r="AO3867" t="e">
        <f>VLOOKUP(TRIM(AL3867),'Parcela Dedutivel'!$A$1:$B$65536,2,FALSE)</f>
        <v>#N/A</v>
      </c>
      <c r="AP3867" s="15">
        <f t="shared" si="530"/>
        <v>0</v>
      </c>
      <c r="AQ3867" s="16">
        <f t="shared" si="531"/>
        <v>0</v>
      </c>
    </row>
    <row r="3868" spans="35:43" x14ac:dyDescent="0.25">
      <c r="AI3868" s="16">
        <v>6786364</v>
      </c>
      <c r="AJ3868" s="16" t="s">
        <v>7822</v>
      </c>
      <c r="AK3868" s="16" t="s">
        <v>6524</v>
      </c>
      <c r="AL3868" s="16" t="s">
        <v>1573</v>
      </c>
      <c r="AM3868" s="16" t="s">
        <v>7143</v>
      </c>
      <c r="AN3868">
        <v>3</v>
      </c>
      <c r="AO3868">
        <f>VLOOKUP(TRIM(AL3868),'Parcela Dedutivel'!$A$1:$B$65536,2,FALSE)</f>
        <v>0.41502579999999989</v>
      </c>
      <c r="AP3868" s="15">
        <f t="shared" si="530"/>
        <v>0.41502579999999989</v>
      </c>
      <c r="AQ3868" s="16">
        <f t="shared" si="531"/>
        <v>1.2450773999999996</v>
      </c>
    </row>
    <row r="3869" spans="35:43" x14ac:dyDescent="0.25">
      <c r="AI3869" s="16">
        <v>1900</v>
      </c>
      <c r="AJ3869" s="16" t="s">
        <v>7191</v>
      </c>
      <c r="AK3869" s="16" t="s">
        <v>2539</v>
      </c>
      <c r="AL3869" s="16" t="s">
        <v>134</v>
      </c>
      <c r="AM3869" s="16" t="s">
        <v>7193</v>
      </c>
      <c r="AN3869">
        <v>9</v>
      </c>
      <c r="AO3869" t="e">
        <f>VLOOKUP(TRIM(AL3869),'Parcela Dedutivel'!$A$1:$B$65536,2,FALSE)</f>
        <v>#N/A</v>
      </c>
      <c r="AP3869" s="15">
        <f t="shared" si="530"/>
        <v>0</v>
      </c>
      <c r="AQ3869" s="16">
        <f t="shared" si="531"/>
        <v>0</v>
      </c>
    </row>
    <row r="3870" spans="35:43" x14ac:dyDescent="0.25">
      <c r="AI3870" s="16">
        <v>1900</v>
      </c>
      <c r="AJ3870" s="16" t="s">
        <v>7191</v>
      </c>
      <c r="AK3870" s="16" t="s">
        <v>2355</v>
      </c>
      <c r="AL3870" s="16" t="s">
        <v>1799</v>
      </c>
      <c r="AM3870" s="16" t="s">
        <v>7193</v>
      </c>
      <c r="AN3870">
        <v>4</v>
      </c>
      <c r="AO3870" t="e">
        <f>VLOOKUP(TRIM(AL3870),'Parcela Dedutivel'!$A$1:$B$65536,2,FALSE)</f>
        <v>#N/A</v>
      </c>
      <c r="AP3870" s="15">
        <f t="shared" si="530"/>
        <v>0</v>
      </c>
      <c r="AQ3870" s="16">
        <f t="shared" si="531"/>
        <v>0</v>
      </c>
    </row>
    <row r="3871" spans="35:43" x14ac:dyDescent="0.25">
      <c r="AI3871" s="16">
        <v>1900</v>
      </c>
      <c r="AJ3871" s="16" t="s">
        <v>7191</v>
      </c>
      <c r="AK3871" s="16" t="s">
        <v>2539</v>
      </c>
      <c r="AL3871" s="16" t="s">
        <v>136</v>
      </c>
      <c r="AM3871" s="16" t="s">
        <v>7193</v>
      </c>
      <c r="AN3871">
        <v>2</v>
      </c>
      <c r="AO3871" t="e">
        <f>VLOOKUP(TRIM(AL3871),'Parcela Dedutivel'!$A$1:$B$65536,2,FALSE)</f>
        <v>#N/A</v>
      </c>
      <c r="AP3871" s="15">
        <f t="shared" si="530"/>
        <v>0</v>
      </c>
      <c r="AQ3871" s="16">
        <f t="shared" si="531"/>
        <v>0</v>
      </c>
    </row>
    <row r="3872" spans="35:43" x14ac:dyDescent="0.25">
      <c r="AI3872" s="16">
        <v>1900</v>
      </c>
      <c r="AJ3872" s="16" t="s">
        <v>7191</v>
      </c>
      <c r="AK3872" s="16" t="s">
        <v>2355</v>
      </c>
      <c r="AL3872" s="16" t="s">
        <v>1801</v>
      </c>
      <c r="AM3872" s="16" t="s">
        <v>7193</v>
      </c>
      <c r="AN3872">
        <v>30</v>
      </c>
      <c r="AO3872" t="e">
        <f>VLOOKUP(TRIM(AL3872),'Parcela Dedutivel'!$A$1:$B$65536,2,FALSE)</f>
        <v>#N/A</v>
      </c>
      <c r="AP3872" s="15">
        <f t="shared" si="530"/>
        <v>0</v>
      </c>
      <c r="AQ3872" s="16">
        <f t="shared" si="531"/>
        <v>0</v>
      </c>
    </row>
    <row r="3873" spans="35:43" x14ac:dyDescent="0.25">
      <c r="AI3873" s="16">
        <v>1900</v>
      </c>
      <c r="AJ3873" s="16" t="s">
        <v>7191</v>
      </c>
      <c r="AK3873" s="16" t="s">
        <v>2539</v>
      </c>
      <c r="AL3873" s="16" t="s">
        <v>138</v>
      </c>
      <c r="AM3873" s="16" t="s">
        <v>7193</v>
      </c>
      <c r="AN3873">
        <v>2</v>
      </c>
      <c r="AO3873" t="e">
        <f>VLOOKUP(TRIM(AL3873),'Parcela Dedutivel'!$A$1:$B$65536,2,FALSE)</f>
        <v>#N/A</v>
      </c>
      <c r="AP3873" s="15">
        <f t="shared" si="530"/>
        <v>0</v>
      </c>
      <c r="AQ3873" s="16">
        <f t="shared" si="531"/>
        <v>0</v>
      </c>
    </row>
    <row r="3874" spans="35:43" x14ac:dyDescent="0.25">
      <c r="AI3874" s="16">
        <v>1900</v>
      </c>
      <c r="AJ3874" s="16" t="s">
        <v>7191</v>
      </c>
      <c r="AK3874" s="16" t="s">
        <v>2539</v>
      </c>
      <c r="AL3874" s="16" t="s">
        <v>92</v>
      </c>
      <c r="AM3874" s="16" t="s">
        <v>7193</v>
      </c>
      <c r="AN3874">
        <v>7</v>
      </c>
      <c r="AO3874" t="e">
        <f>VLOOKUP(TRIM(AL3874),'Parcela Dedutivel'!$A$1:$B$65536,2,FALSE)</f>
        <v>#N/A</v>
      </c>
      <c r="AP3874" s="15">
        <f t="shared" si="530"/>
        <v>0</v>
      </c>
      <c r="AQ3874" s="16">
        <f t="shared" si="531"/>
        <v>0</v>
      </c>
    </row>
    <row r="3875" spans="35:43" x14ac:dyDescent="0.25">
      <c r="AI3875" s="16">
        <v>1900</v>
      </c>
      <c r="AJ3875" s="16" t="s">
        <v>7191</v>
      </c>
      <c r="AK3875" s="16" t="s">
        <v>2355</v>
      </c>
      <c r="AL3875" s="16" t="s">
        <v>106</v>
      </c>
      <c r="AM3875" s="16" t="s">
        <v>7193</v>
      </c>
      <c r="AN3875">
        <v>86</v>
      </c>
      <c r="AO3875" t="e">
        <f>VLOOKUP(TRIM(AL3875),'Parcela Dedutivel'!$A$1:$B$65536,2,FALSE)</f>
        <v>#N/A</v>
      </c>
      <c r="AP3875" s="15">
        <f t="shared" si="530"/>
        <v>0</v>
      </c>
      <c r="AQ3875" s="16">
        <f t="shared" si="531"/>
        <v>0</v>
      </c>
    </row>
    <row r="3876" spans="35:43" x14ac:dyDescent="0.25">
      <c r="AI3876" s="16">
        <v>1900</v>
      </c>
      <c r="AJ3876" s="16" t="s">
        <v>7191</v>
      </c>
      <c r="AK3876" s="16" t="s">
        <v>2539</v>
      </c>
      <c r="AL3876" s="16" t="s">
        <v>94</v>
      </c>
      <c r="AM3876" s="16" t="s">
        <v>7193</v>
      </c>
      <c r="AN3876">
        <v>4</v>
      </c>
      <c r="AO3876" t="e">
        <f>VLOOKUP(TRIM(AL3876),'Parcela Dedutivel'!$A$1:$B$65536,2,FALSE)</f>
        <v>#N/A</v>
      </c>
      <c r="AP3876" s="15">
        <f t="shared" si="530"/>
        <v>0</v>
      </c>
      <c r="AQ3876" s="16">
        <f t="shared" si="531"/>
        <v>0</v>
      </c>
    </row>
    <row r="3877" spans="35:43" x14ac:dyDescent="0.25">
      <c r="AI3877" s="16">
        <v>1900</v>
      </c>
      <c r="AJ3877" s="16" t="s">
        <v>7191</v>
      </c>
      <c r="AK3877" s="16" t="s">
        <v>2355</v>
      </c>
      <c r="AL3877" s="16" t="s">
        <v>1745</v>
      </c>
      <c r="AM3877" s="16" t="s">
        <v>7193</v>
      </c>
      <c r="AN3877">
        <v>8</v>
      </c>
      <c r="AO3877" t="e">
        <f>VLOOKUP(TRIM(AL3877),'Parcela Dedutivel'!$A$1:$B$65536,2,FALSE)</f>
        <v>#N/A</v>
      </c>
      <c r="AP3877" s="15">
        <f t="shared" si="530"/>
        <v>0</v>
      </c>
      <c r="AQ3877" s="16">
        <f t="shared" si="531"/>
        <v>0</v>
      </c>
    </row>
    <row r="3878" spans="35:43" x14ac:dyDescent="0.25">
      <c r="AI3878" s="16">
        <v>1900</v>
      </c>
      <c r="AJ3878" s="16" t="s">
        <v>7191</v>
      </c>
      <c r="AK3878" s="16" t="s">
        <v>2539</v>
      </c>
      <c r="AL3878" s="16" t="s">
        <v>97</v>
      </c>
      <c r="AM3878" s="16" t="s">
        <v>7193</v>
      </c>
      <c r="AN3878">
        <v>1</v>
      </c>
      <c r="AO3878" t="e">
        <f>VLOOKUP(TRIM(AL3878),'Parcela Dedutivel'!$A$1:$B$65536,2,FALSE)</f>
        <v>#N/A</v>
      </c>
      <c r="AP3878" s="15">
        <f t="shared" si="530"/>
        <v>0</v>
      </c>
      <c r="AQ3878" s="16">
        <f t="shared" si="531"/>
        <v>0</v>
      </c>
    </row>
    <row r="3879" spans="35:43" x14ac:dyDescent="0.25">
      <c r="AI3879" s="16">
        <v>1900</v>
      </c>
      <c r="AJ3879" s="16" t="s">
        <v>7191</v>
      </c>
      <c r="AK3879" s="16" t="s">
        <v>2355</v>
      </c>
      <c r="AL3879" s="16" t="s">
        <v>1219</v>
      </c>
      <c r="AM3879" s="16" t="s">
        <v>7193</v>
      </c>
      <c r="AN3879">
        <v>9</v>
      </c>
      <c r="AO3879" t="e">
        <f>VLOOKUP(TRIM(AL3879),'Parcela Dedutivel'!$A$1:$B$65536,2,FALSE)</f>
        <v>#N/A</v>
      </c>
      <c r="AP3879" s="15">
        <f t="shared" si="530"/>
        <v>0</v>
      </c>
      <c r="AQ3879" s="16">
        <f t="shared" si="531"/>
        <v>0</v>
      </c>
    </row>
    <row r="3880" spans="35:43" x14ac:dyDescent="0.25">
      <c r="AI3880" s="16">
        <v>1900</v>
      </c>
      <c r="AJ3880" s="16" t="s">
        <v>7191</v>
      </c>
      <c r="AK3880" s="16" t="s">
        <v>2539</v>
      </c>
      <c r="AL3880" s="16" t="s">
        <v>100</v>
      </c>
      <c r="AM3880" s="16" t="s">
        <v>7193</v>
      </c>
      <c r="AN3880">
        <v>8</v>
      </c>
      <c r="AO3880" t="e">
        <f>VLOOKUP(TRIM(AL3880),'Parcela Dedutivel'!$A$1:$B$65536,2,FALSE)</f>
        <v>#N/A</v>
      </c>
      <c r="AP3880" s="15">
        <f t="shared" si="530"/>
        <v>0</v>
      </c>
      <c r="AQ3880" s="16">
        <f t="shared" si="531"/>
        <v>0</v>
      </c>
    </row>
    <row r="3881" spans="35:43" x14ac:dyDescent="0.25">
      <c r="AI3881" s="16">
        <v>1900</v>
      </c>
      <c r="AJ3881" s="16" t="s">
        <v>7191</v>
      </c>
      <c r="AK3881" s="16" t="s">
        <v>2539</v>
      </c>
      <c r="AL3881" s="16" t="s">
        <v>102</v>
      </c>
      <c r="AM3881" s="16" t="s">
        <v>7193</v>
      </c>
      <c r="AN3881">
        <v>23</v>
      </c>
      <c r="AO3881" t="e">
        <f>VLOOKUP(TRIM(AL3881),'Parcela Dedutivel'!$A$1:$B$65536,2,FALSE)</f>
        <v>#N/A</v>
      </c>
      <c r="AP3881" s="15">
        <f t="shared" si="530"/>
        <v>0</v>
      </c>
      <c r="AQ3881" s="16">
        <f t="shared" si="531"/>
        <v>0</v>
      </c>
    </row>
    <row r="3882" spans="35:43" x14ac:dyDescent="0.25">
      <c r="AI3882" s="16">
        <v>1900</v>
      </c>
      <c r="AJ3882" s="16" t="s">
        <v>7191</v>
      </c>
      <c r="AK3882" s="16" t="s">
        <v>2355</v>
      </c>
      <c r="AL3882" s="16" t="s">
        <v>1731</v>
      </c>
      <c r="AM3882" s="16" t="s">
        <v>7193</v>
      </c>
      <c r="AN3882">
        <v>3</v>
      </c>
      <c r="AO3882" t="e">
        <f>VLOOKUP(TRIM(AL3882),'Parcela Dedutivel'!$A$1:$B$65536,2,FALSE)</f>
        <v>#N/A</v>
      </c>
      <c r="AP3882" s="15">
        <f t="shared" si="530"/>
        <v>0</v>
      </c>
      <c r="AQ3882" s="16">
        <f t="shared" si="531"/>
        <v>0</v>
      </c>
    </row>
    <row r="3883" spans="35:43" x14ac:dyDescent="0.25">
      <c r="AI3883" s="16">
        <v>1900</v>
      </c>
      <c r="AJ3883" s="16" t="s">
        <v>7191</v>
      </c>
      <c r="AK3883" s="16" t="s">
        <v>2539</v>
      </c>
      <c r="AL3883" s="16" t="s">
        <v>104</v>
      </c>
      <c r="AM3883" s="16" t="s">
        <v>7193</v>
      </c>
      <c r="AN3883">
        <v>9</v>
      </c>
      <c r="AO3883" t="e">
        <f>VLOOKUP(TRIM(AL3883),'Parcela Dedutivel'!$A$1:$B$65536,2,FALSE)</f>
        <v>#N/A</v>
      </c>
      <c r="AP3883" s="15">
        <f t="shared" si="530"/>
        <v>0</v>
      </c>
      <c r="AQ3883" s="16">
        <f t="shared" si="531"/>
        <v>0</v>
      </c>
    </row>
    <row r="3884" spans="35:43" x14ac:dyDescent="0.25">
      <c r="AI3884" s="16">
        <v>1900</v>
      </c>
      <c r="AJ3884" s="16" t="s">
        <v>7191</v>
      </c>
      <c r="AK3884" s="16" t="s">
        <v>2355</v>
      </c>
      <c r="AL3884" s="16" t="s">
        <v>1803</v>
      </c>
      <c r="AM3884" s="16" t="s">
        <v>7193</v>
      </c>
      <c r="AN3884">
        <v>8</v>
      </c>
      <c r="AO3884" t="e">
        <f>VLOOKUP(TRIM(AL3884),'Parcela Dedutivel'!$A$1:$B$65536,2,FALSE)</f>
        <v>#N/A</v>
      </c>
      <c r="AP3884" s="15">
        <f t="shared" si="530"/>
        <v>0</v>
      </c>
      <c r="AQ3884" s="16">
        <f t="shared" si="531"/>
        <v>0</v>
      </c>
    </row>
    <row r="3885" spans="35:43" x14ac:dyDescent="0.25">
      <c r="AI3885" s="16">
        <v>1900</v>
      </c>
      <c r="AJ3885" s="16" t="s">
        <v>7191</v>
      </c>
      <c r="AK3885" s="16" t="s">
        <v>2539</v>
      </c>
      <c r="AL3885" s="16" t="s">
        <v>106</v>
      </c>
      <c r="AM3885" s="16" t="s">
        <v>7193</v>
      </c>
      <c r="AN3885">
        <v>33</v>
      </c>
      <c r="AO3885" t="e">
        <f>VLOOKUP(TRIM(AL3885),'Parcela Dedutivel'!$A$1:$B$65536,2,FALSE)</f>
        <v>#N/A</v>
      </c>
      <c r="AP3885" s="15">
        <f t="shared" si="530"/>
        <v>0</v>
      </c>
      <c r="AQ3885" s="16">
        <f t="shared" si="531"/>
        <v>0</v>
      </c>
    </row>
    <row r="3886" spans="35:43" x14ac:dyDescent="0.25">
      <c r="AI3886" s="16">
        <v>1900</v>
      </c>
      <c r="AJ3886" s="16" t="s">
        <v>7191</v>
      </c>
      <c r="AK3886" s="16" t="s">
        <v>2355</v>
      </c>
      <c r="AL3886" s="16" t="s">
        <v>1805</v>
      </c>
      <c r="AM3886" s="16" t="s">
        <v>7193</v>
      </c>
      <c r="AN3886">
        <v>22</v>
      </c>
      <c r="AO3886" t="e">
        <f>VLOOKUP(TRIM(AL3886),'Parcela Dedutivel'!$A$1:$B$65536,2,FALSE)</f>
        <v>#N/A</v>
      </c>
      <c r="AP3886" s="15">
        <f t="shared" si="530"/>
        <v>0</v>
      </c>
      <c r="AQ3886" s="16">
        <f t="shared" si="531"/>
        <v>0</v>
      </c>
    </row>
    <row r="3887" spans="35:43" x14ac:dyDescent="0.25">
      <c r="AI3887" s="16">
        <v>1900</v>
      </c>
      <c r="AJ3887" s="16" t="s">
        <v>7191</v>
      </c>
      <c r="AK3887" s="16" t="s">
        <v>2539</v>
      </c>
      <c r="AL3887" s="16" t="s">
        <v>108</v>
      </c>
      <c r="AM3887" s="16" t="s">
        <v>7193</v>
      </c>
      <c r="AN3887">
        <v>7</v>
      </c>
      <c r="AO3887" t="e">
        <f>VLOOKUP(TRIM(AL3887),'Parcela Dedutivel'!$A$1:$B$65536,2,FALSE)</f>
        <v>#N/A</v>
      </c>
      <c r="AP3887" s="15">
        <f t="shared" si="530"/>
        <v>0</v>
      </c>
      <c r="AQ3887" s="16">
        <f t="shared" si="531"/>
        <v>0</v>
      </c>
    </row>
    <row r="3888" spans="35:43" x14ac:dyDescent="0.25">
      <c r="AI3888" s="16">
        <v>1900</v>
      </c>
      <c r="AJ3888" s="16" t="s">
        <v>7191</v>
      </c>
      <c r="AK3888" s="16" t="s">
        <v>2539</v>
      </c>
      <c r="AL3888" s="16" t="s">
        <v>110</v>
      </c>
      <c r="AM3888" s="16" t="s">
        <v>7193</v>
      </c>
      <c r="AN3888">
        <v>6</v>
      </c>
      <c r="AO3888" t="e">
        <f>VLOOKUP(TRIM(AL3888),'Parcela Dedutivel'!$A$1:$B$65536,2,FALSE)</f>
        <v>#N/A</v>
      </c>
      <c r="AP3888" s="15">
        <f t="shared" si="530"/>
        <v>0</v>
      </c>
      <c r="AQ3888" s="16">
        <f t="shared" si="531"/>
        <v>0</v>
      </c>
    </row>
    <row r="3889" spans="35:43" x14ac:dyDescent="0.25">
      <c r="AI3889" s="16">
        <v>1900</v>
      </c>
      <c r="AJ3889" s="16" t="s">
        <v>7191</v>
      </c>
      <c r="AK3889" s="16" t="s">
        <v>2355</v>
      </c>
      <c r="AL3889" s="16" t="s">
        <v>1807</v>
      </c>
      <c r="AM3889" s="16" t="s">
        <v>7193</v>
      </c>
      <c r="AN3889">
        <v>1</v>
      </c>
      <c r="AO3889" t="e">
        <f>VLOOKUP(TRIM(AL3889),'Parcela Dedutivel'!$A$1:$B$65536,2,FALSE)</f>
        <v>#N/A</v>
      </c>
      <c r="AP3889" s="15">
        <f t="shared" si="530"/>
        <v>0</v>
      </c>
      <c r="AQ3889" s="16">
        <f t="shared" si="531"/>
        <v>0</v>
      </c>
    </row>
    <row r="3890" spans="35:43" x14ac:dyDescent="0.25">
      <c r="AI3890" s="16">
        <v>1900</v>
      </c>
      <c r="AJ3890" s="16" t="s">
        <v>7191</v>
      </c>
      <c r="AK3890" s="16" t="s">
        <v>2355</v>
      </c>
      <c r="AL3890" s="16" t="s">
        <v>1809</v>
      </c>
      <c r="AM3890" s="16" t="s">
        <v>7193</v>
      </c>
      <c r="AN3890">
        <v>20</v>
      </c>
      <c r="AO3890" t="e">
        <f>VLOOKUP(TRIM(AL3890),'Parcela Dedutivel'!$A$1:$B$65536,2,FALSE)</f>
        <v>#N/A</v>
      </c>
      <c r="AP3890" s="15">
        <f t="shared" si="530"/>
        <v>0</v>
      </c>
      <c r="AQ3890" s="16">
        <f t="shared" si="531"/>
        <v>0</v>
      </c>
    </row>
    <row r="3891" spans="35:43" x14ac:dyDescent="0.25">
      <c r="AI3891" s="16">
        <v>1900</v>
      </c>
      <c r="AJ3891" s="16" t="s">
        <v>7191</v>
      </c>
      <c r="AK3891" s="16" t="s">
        <v>2355</v>
      </c>
      <c r="AL3891" s="16" t="s">
        <v>1811</v>
      </c>
      <c r="AM3891" s="16" t="s">
        <v>7193</v>
      </c>
      <c r="AN3891">
        <v>30</v>
      </c>
      <c r="AO3891" t="e">
        <f>VLOOKUP(TRIM(AL3891),'Parcela Dedutivel'!$A$1:$B$65536,2,FALSE)</f>
        <v>#N/A</v>
      </c>
      <c r="AP3891" s="15">
        <f t="shared" si="530"/>
        <v>0</v>
      </c>
      <c r="AQ3891" s="16">
        <f t="shared" si="531"/>
        <v>0</v>
      </c>
    </row>
    <row r="3892" spans="35:43" x14ac:dyDescent="0.25">
      <c r="AI3892" s="16">
        <v>1900</v>
      </c>
      <c r="AJ3892" s="16" t="s">
        <v>7191</v>
      </c>
      <c r="AK3892" s="16" t="s">
        <v>2355</v>
      </c>
      <c r="AL3892" s="16" t="s">
        <v>1528</v>
      </c>
      <c r="AM3892" s="16" t="s">
        <v>7193</v>
      </c>
      <c r="AN3892">
        <v>16</v>
      </c>
      <c r="AO3892" t="e">
        <f>VLOOKUP(TRIM(AL3892),'Parcela Dedutivel'!$A$1:$B$65536,2,FALSE)</f>
        <v>#N/A</v>
      </c>
      <c r="AP3892" s="15">
        <f t="shared" si="530"/>
        <v>0</v>
      </c>
      <c r="AQ3892" s="16">
        <f t="shared" si="531"/>
        <v>0</v>
      </c>
    </row>
    <row r="3893" spans="35:43" x14ac:dyDescent="0.25">
      <c r="AI3893" s="16">
        <v>1900</v>
      </c>
      <c r="AJ3893" s="16" t="s">
        <v>7191</v>
      </c>
      <c r="AK3893" s="16" t="s">
        <v>2355</v>
      </c>
      <c r="AL3893" s="16" t="s">
        <v>1813</v>
      </c>
      <c r="AM3893" s="16" t="s">
        <v>7193</v>
      </c>
      <c r="AN3893">
        <v>20</v>
      </c>
      <c r="AO3893" t="e">
        <f>VLOOKUP(TRIM(AL3893),'Parcela Dedutivel'!$A$1:$B$65536,2,FALSE)</f>
        <v>#N/A</v>
      </c>
      <c r="AP3893" s="15">
        <f t="shared" si="530"/>
        <v>0</v>
      </c>
      <c r="AQ3893" s="16">
        <f t="shared" si="531"/>
        <v>0</v>
      </c>
    </row>
    <row r="3894" spans="35:43" x14ac:dyDescent="0.25">
      <c r="AI3894" s="16">
        <v>1900</v>
      </c>
      <c r="AJ3894" s="16" t="s">
        <v>7191</v>
      </c>
      <c r="AK3894" s="16" t="s">
        <v>2355</v>
      </c>
      <c r="AL3894" s="16" t="s">
        <v>1815</v>
      </c>
      <c r="AM3894" s="16" t="s">
        <v>7193</v>
      </c>
      <c r="AN3894">
        <v>4</v>
      </c>
      <c r="AO3894" t="e">
        <f>VLOOKUP(TRIM(AL3894),'Parcela Dedutivel'!$A$1:$B$65536,2,FALSE)</f>
        <v>#N/A</v>
      </c>
      <c r="AP3894" s="15">
        <f t="shared" si="530"/>
        <v>0</v>
      </c>
      <c r="AQ3894" s="16">
        <f t="shared" si="531"/>
        <v>0</v>
      </c>
    </row>
    <row r="3895" spans="35:43" x14ac:dyDescent="0.25">
      <c r="AI3895" s="16">
        <v>1900</v>
      </c>
      <c r="AJ3895" s="16" t="s">
        <v>7191</v>
      </c>
      <c r="AK3895" s="16" t="s">
        <v>2539</v>
      </c>
      <c r="AL3895" s="16" t="s">
        <v>112</v>
      </c>
      <c r="AM3895" s="16" t="s">
        <v>7193</v>
      </c>
      <c r="AN3895">
        <v>4</v>
      </c>
      <c r="AO3895" t="e">
        <f>VLOOKUP(TRIM(AL3895),'Parcela Dedutivel'!$A$1:$B$65536,2,FALSE)</f>
        <v>#N/A</v>
      </c>
      <c r="AP3895" s="15">
        <f t="shared" si="530"/>
        <v>0</v>
      </c>
      <c r="AQ3895" s="16">
        <f t="shared" si="531"/>
        <v>0</v>
      </c>
    </row>
    <row r="3896" spans="35:43" x14ac:dyDescent="0.25">
      <c r="AI3896" s="16">
        <v>1900</v>
      </c>
      <c r="AJ3896" s="16" t="s">
        <v>7191</v>
      </c>
      <c r="AK3896" s="16" t="s">
        <v>2355</v>
      </c>
      <c r="AL3896" s="16" t="s">
        <v>1526</v>
      </c>
      <c r="AM3896" s="16" t="s">
        <v>7193</v>
      </c>
      <c r="AN3896">
        <v>61</v>
      </c>
      <c r="AO3896" t="e">
        <f>VLOOKUP(TRIM(AL3896),'Parcela Dedutivel'!$A$1:$B$65536,2,FALSE)</f>
        <v>#N/A</v>
      </c>
      <c r="AP3896" s="15">
        <f t="shared" si="530"/>
        <v>0</v>
      </c>
      <c r="AQ3896" s="16">
        <f t="shared" si="531"/>
        <v>0</v>
      </c>
    </row>
    <row r="3897" spans="35:43" x14ac:dyDescent="0.25">
      <c r="AI3897" s="16">
        <v>1900</v>
      </c>
      <c r="AJ3897" s="16" t="s">
        <v>7191</v>
      </c>
      <c r="AK3897" s="16" t="s">
        <v>2539</v>
      </c>
      <c r="AL3897" s="16" t="s">
        <v>114</v>
      </c>
      <c r="AM3897" s="16" t="s">
        <v>7193</v>
      </c>
      <c r="AN3897">
        <v>4</v>
      </c>
      <c r="AO3897" t="e">
        <f>VLOOKUP(TRIM(AL3897),'Parcela Dedutivel'!$A$1:$B$65536,2,FALSE)</f>
        <v>#N/A</v>
      </c>
      <c r="AP3897" s="15">
        <f t="shared" si="530"/>
        <v>0</v>
      </c>
      <c r="AQ3897" s="16">
        <f t="shared" si="531"/>
        <v>0</v>
      </c>
    </row>
    <row r="3898" spans="35:43" x14ac:dyDescent="0.25">
      <c r="AI3898" s="16">
        <v>1900</v>
      </c>
      <c r="AJ3898" s="16" t="s">
        <v>7191</v>
      </c>
      <c r="AK3898" s="16" t="s">
        <v>2539</v>
      </c>
      <c r="AL3898" s="16" t="s">
        <v>116</v>
      </c>
      <c r="AM3898" s="16" t="s">
        <v>7193</v>
      </c>
      <c r="AN3898">
        <v>3</v>
      </c>
      <c r="AO3898" t="e">
        <f>VLOOKUP(TRIM(AL3898),'Parcela Dedutivel'!$A$1:$B$65536,2,FALSE)</f>
        <v>#N/A</v>
      </c>
      <c r="AP3898" s="15">
        <f t="shared" si="530"/>
        <v>0</v>
      </c>
      <c r="AQ3898" s="16">
        <f t="shared" si="531"/>
        <v>0</v>
      </c>
    </row>
    <row r="3899" spans="35:43" x14ac:dyDescent="0.25">
      <c r="AI3899" s="16">
        <v>1900</v>
      </c>
      <c r="AJ3899" s="16" t="s">
        <v>7191</v>
      </c>
      <c r="AK3899" s="16" t="s">
        <v>2355</v>
      </c>
      <c r="AL3899" s="16" t="s">
        <v>1727</v>
      </c>
      <c r="AM3899" s="16" t="s">
        <v>7193</v>
      </c>
      <c r="AN3899">
        <v>4</v>
      </c>
      <c r="AO3899" t="e">
        <f>VLOOKUP(TRIM(AL3899),'Parcela Dedutivel'!$A$1:$B$65536,2,FALSE)</f>
        <v>#N/A</v>
      </c>
      <c r="AP3899" s="15">
        <f t="shared" si="530"/>
        <v>0</v>
      </c>
      <c r="AQ3899" s="16">
        <f t="shared" si="531"/>
        <v>0</v>
      </c>
    </row>
    <row r="3900" spans="35:43" x14ac:dyDescent="0.25">
      <c r="AI3900" s="16">
        <v>1900</v>
      </c>
      <c r="AJ3900" s="16" t="s">
        <v>7191</v>
      </c>
      <c r="AK3900" s="16" t="s">
        <v>2539</v>
      </c>
      <c r="AL3900" s="16" t="s">
        <v>118</v>
      </c>
      <c r="AM3900" s="16" t="s">
        <v>7193</v>
      </c>
      <c r="AN3900">
        <v>23</v>
      </c>
      <c r="AO3900" t="e">
        <f>VLOOKUP(TRIM(AL3900),'Parcela Dedutivel'!$A$1:$B$65536,2,FALSE)</f>
        <v>#N/A</v>
      </c>
      <c r="AP3900" s="15">
        <f t="shared" si="530"/>
        <v>0</v>
      </c>
      <c r="AQ3900" s="16">
        <f t="shared" si="531"/>
        <v>0</v>
      </c>
    </row>
    <row r="3901" spans="35:43" x14ac:dyDescent="0.25">
      <c r="AI3901" s="16">
        <v>1900</v>
      </c>
      <c r="AJ3901" s="16" t="s">
        <v>7191</v>
      </c>
      <c r="AK3901" s="16" t="s">
        <v>2539</v>
      </c>
      <c r="AL3901" s="16" t="s">
        <v>120</v>
      </c>
      <c r="AM3901" s="16" t="s">
        <v>7193</v>
      </c>
      <c r="AN3901">
        <v>144</v>
      </c>
      <c r="AO3901" t="e">
        <f>VLOOKUP(TRIM(AL3901),'Parcela Dedutivel'!$A$1:$B$65536,2,FALSE)</f>
        <v>#N/A</v>
      </c>
      <c r="AP3901" s="15">
        <f t="shared" si="530"/>
        <v>0</v>
      </c>
      <c r="AQ3901" s="16">
        <f t="shared" si="531"/>
        <v>0</v>
      </c>
    </row>
    <row r="3902" spans="35:43" x14ac:dyDescent="0.25">
      <c r="AI3902" s="16">
        <v>1900</v>
      </c>
      <c r="AJ3902" s="16" t="s">
        <v>7191</v>
      </c>
      <c r="AK3902" s="16" t="s">
        <v>2539</v>
      </c>
      <c r="AL3902" s="16" t="s">
        <v>122</v>
      </c>
      <c r="AM3902" s="16" t="s">
        <v>7193</v>
      </c>
      <c r="AN3902">
        <v>12</v>
      </c>
      <c r="AO3902" t="e">
        <f>VLOOKUP(TRIM(AL3902),'Parcela Dedutivel'!$A$1:$B$65536,2,FALSE)</f>
        <v>#N/A</v>
      </c>
      <c r="AP3902" s="15">
        <f t="shared" si="530"/>
        <v>0</v>
      </c>
      <c r="AQ3902" s="16">
        <f t="shared" si="531"/>
        <v>0</v>
      </c>
    </row>
    <row r="3903" spans="35:43" x14ac:dyDescent="0.25">
      <c r="AI3903" s="16">
        <v>1900</v>
      </c>
      <c r="AJ3903" s="16" t="s">
        <v>7191</v>
      </c>
      <c r="AK3903" s="16" t="s">
        <v>2539</v>
      </c>
      <c r="AL3903" s="16" t="s">
        <v>124</v>
      </c>
      <c r="AM3903" s="16" t="s">
        <v>7193</v>
      </c>
      <c r="AN3903">
        <v>5</v>
      </c>
      <c r="AO3903" t="e">
        <f>VLOOKUP(TRIM(AL3903),'Parcela Dedutivel'!$A$1:$B$65536,2,FALSE)</f>
        <v>#N/A</v>
      </c>
      <c r="AP3903" s="15">
        <f t="shared" si="530"/>
        <v>0</v>
      </c>
      <c r="AQ3903" s="16">
        <f t="shared" si="531"/>
        <v>0</v>
      </c>
    </row>
    <row r="3904" spans="35:43" x14ac:dyDescent="0.25">
      <c r="AI3904" s="16">
        <v>1900</v>
      </c>
      <c r="AJ3904" s="16" t="s">
        <v>7191</v>
      </c>
      <c r="AK3904" s="16" t="s">
        <v>2539</v>
      </c>
      <c r="AL3904" s="16" t="s">
        <v>126</v>
      </c>
      <c r="AM3904" s="16" t="s">
        <v>7193</v>
      </c>
      <c r="AN3904">
        <v>28</v>
      </c>
      <c r="AO3904" t="e">
        <f>VLOOKUP(TRIM(AL3904),'Parcela Dedutivel'!$A$1:$B$65536,2,FALSE)</f>
        <v>#N/A</v>
      </c>
      <c r="AP3904" s="15">
        <f t="shared" si="530"/>
        <v>0</v>
      </c>
      <c r="AQ3904" s="16">
        <f t="shared" si="531"/>
        <v>0</v>
      </c>
    </row>
    <row r="3905" spans="35:43" x14ac:dyDescent="0.25">
      <c r="AI3905" s="16">
        <v>6782692</v>
      </c>
      <c r="AJ3905" s="16" t="s">
        <v>7457</v>
      </c>
      <c r="AK3905" s="16" t="s">
        <v>6811</v>
      </c>
      <c r="AL3905" s="16" t="s">
        <v>1783</v>
      </c>
      <c r="AM3905" s="16" t="s">
        <v>7193</v>
      </c>
      <c r="AN3905">
        <v>30</v>
      </c>
      <c r="AO3905" t="e">
        <f>VLOOKUP(TRIM(AL3905),'Parcela Dedutivel'!$A$1:$B$65536,2,FALSE)</f>
        <v>#N/A</v>
      </c>
      <c r="AP3905" s="15">
        <f t="shared" si="530"/>
        <v>0</v>
      </c>
      <c r="AQ3905" s="16">
        <f t="shared" si="531"/>
        <v>0</v>
      </c>
    </row>
    <row r="3906" spans="35:43" x14ac:dyDescent="0.25">
      <c r="AI3906" s="16">
        <v>1900</v>
      </c>
      <c r="AJ3906" s="16" t="s">
        <v>7191</v>
      </c>
      <c r="AK3906" s="16" t="s">
        <v>2539</v>
      </c>
      <c r="AL3906" s="16" t="s">
        <v>128</v>
      </c>
      <c r="AM3906" s="16" t="s">
        <v>7193</v>
      </c>
      <c r="AN3906">
        <v>119</v>
      </c>
      <c r="AO3906" t="e">
        <f>VLOOKUP(TRIM(AL3906),'Parcela Dedutivel'!$A$1:$B$65536,2,FALSE)</f>
        <v>#N/A</v>
      </c>
      <c r="AP3906" s="15">
        <f t="shared" si="530"/>
        <v>0</v>
      </c>
      <c r="AQ3906" s="16">
        <f t="shared" si="531"/>
        <v>0</v>
      </c>
    </row>
    <row r="3907" spans="35:43" x14ac:dyDescent="0.25">
      <c r="AI3907" s="16">
        <v>6782692</v>
      </c>
      <c r="AJ3907" s="16" t="s">
        <v>7457</v>
      </c>
      <c r="AK3907" s="16" t="s">
        <v>6811</v>
      </c>
      <c r="AL3907" s="16" t="s">
        <v>1777</v>
      </c>
      <c r="AM3907" s="16" t="s">
        <v>7193</v>
      </c>
      <c r="AN3907">
        <v>20</v>
      </c>
      <c r="AO3907" t="e">
        <f>VLOOKUP(TRIM(AL3907),'Parcela Dedutivel'!$A$1:$B$65536,2,FALSE)</f>
        <v>#N/A</v>
      </c>
      <c r="AP3907" s="15">
        <f t="shared" ref="AP3907:AP3970" si="532">IF(ISNA(AO3907),0,AO3907)</f>
        <v>0</v>
      </c>
      <c r="AQ3907" s="16">
        <f t="shared" ref="AQ3907:AQ3970" si="533">AP3907*AN3907</f>
        <v>0</v>
      </c>
    </row>
    <row r="3908" spans="35:43" x14ac:dyDescent="0.25">
      <c r="AI3908" s="16">
        <v>1900</v>
      </c>
      <c r="AJ3908" s="16" t="s">
        <v>7191</v>
      </c>
      <c r="AK3908" s="16" t="s">
        <v>2539</v>
      </c>
      <c r="AL3908" s="16" t="s">
        <v>130</v>
      </c>
      <c r="AM3908" s="16" t="s">
        <v>7193</v>
      </c>
      <c r="AN3908">
        <v>9</v>
      </c>
      <c r="AO3908" t="e">
        <f>VLOOKUP(TRIM(AL3908),'Parcela Dedutivel'!$A$1:$B$65536,2,FALSE)</f>
        <v>#N/A</v>
      </c>
      <c r="AP3908" s="15">
        <f t="shared" si="532"/>
        <v>0</v>
      </c>
      <c r="AQ3908" s="16">
        <f t="shared" si="533"/>
        <v>0</v>
      </c>
    </row>
    <row r="3909" spans="35:43" x14ac:dyDescent="0.25">
      <c r="AI3909" s="16">
        <v>1900</v>
      </c>
      <c r="AJ3909" s="16" t="s">
        <v>7191</v>
      </c>
      <c r="AK3909" s="16" t="s">
        <v>2539</v>
      </c>
      <c r="AL3909" s="16" t="s">
        <v>132</v>
      </c>
      <c r="AM3909" s="16" t="s">
        <v>7193</v>
      </c>
      <c r="AN3909">
        <v>49</v>
      </c>
      <c r="AO3909" t="e">
        <f>VLOOKUP(TRIM(AL3909),'Parcela Dedutivel'!$A$1:$B$65536,2,FALSE)</f>
        <v>#N/A</v>
      </c>
      <c r="AP3909" s="15">
        <f t="shared" si="532"/>
        <v>0</v>
      </c>
      <c r="AQ3909" s="16">
        <f t="shared" si="533"/>
        <v>0</v>
      </c>
    </row>
    <row r="3910" spans="35:43" x14ac:dyDescent="0.25">
      <c r="AI3910" s="16">
        <v>6788584</v>
      </c>
      <c r="AJ3910" s="16" t="s">
        <v>7855</v>
      </c>
      <c r="AK3910" s="16" t="s">
        <v>6812</v>
      </c>
      <c r="AL3910" s="16" t="s">
        <v>2459</v>
      </c>
      <c r="AM3910" s="16" t="s">
        <v>7193</v>
      </c>
      <c r="AN3910">
        <v>4</v>
      </c>
      <c r="AO3910" t="e">
        <f>VLOOKUP(TRIM(AL3910),'Parcela Dedutivel'!$A$1:$B$65536,2,FALSE)</f>
        <v>#N/A</v>
      </c>
      <c r="AP3910" s="15">
        <f t="shared" si="532"/>
        <v>0</v>
      </c>
      <c r="AQ3910" s="16">
        <f t="shared" si="533"/>
        <v>0</v>
      </c>
    </row>
    <row r="3911" spans="35:43" x14ac:dyDescent="0.25">
      <c r="AI3911" s="16">
        <v>6788584</v>
      </c>
      <c r="AJ3911" s="16" t="s">
        <v>7855</v>
      </c>
      <c r="AK3911" s="16" t="s">
        <v>6812</v>
      </c>
      <c r="AL3911" s="16" t="s">
        <v>6814</v>
      </c>
      <c r="AM3911" s="16" t="s">
        <v>7193</v>
      </c>
      <c r="AN3911">
        <v>6</v>
      </c>
      <c r="AO3911" t="e">
        <f>VLOOKUP(TRIM(AL3911),'Parcela Dedutivel'!$A$1:$B$65536,2,FALSE)</f>
        <v>#N/A</v>
      </c>
      <c r="AP3911" s="15">
        <f t="shared" si="532"/>
        <v>0</v>
      </c>
      <c r="AQ3911" s="16">
        <f t="shared" si="533"/>
        <v>0</v>
      </c>
    </row>
    <row r="3912" spans="35:43" x14ac:dyDescent="0.25">
      <c r="AI3912" s="16">
        <v>6782984</v>
      </c>
      <c r="AJ3912" s="16" t="s">
        <v>7586</v>
      </c>
      <c r="AK3912" s="16" t="s">
        <v>6525</v>
      </c>
      <c r="AL3912" s="16" t="s">
        <v>2320</v>
      </c>
      <c r="AM3912" s="16" t="s">
        <v>7193</v>
      </c>
      <c r="AN3912">
        <v>37</v>
      </c>
      <c r="AO3912" t="e">
        <f>VLOOKUP(TRIM(AL3912),'Parcela Dedutivel'!$A$1:$B$65536,2,FALSE)</f>
        <v>#N/A</v>
      </c>
      <c r="AP3912" s="15">
        <f t="shared" si="532"/>
        <v>0</v>
      </c>
      <c r="AQ3912" s="16">
        <f t="shared" si="533"/>
        <v>0</v>
      </c>
    </row>
    <row r="3913" spans="35:43" x14ac:dyDescent="0.25">
      <c r="AI3913" s="16">
        <v>6788584</v>
      </c>
      <c r="AJ3913" s="16" t="s">
        <v>7855</v>
      </c>
      <c r="AK3913" s="16" t="s">
        <v>6812</v>
      </c>
      <c r="AL3913" s="16" t="s">
        <v>2457</v>
      </c>
      <c r="AM3913" s="16" t="s">
        <v>7193</v>
      </c>
      <c r="AN3913">
        <v>6</v>
      </c>
      <c r="AO3913" t="e">
        <f>VLOOKUP(TRIM(AL3913),'Parcela Dedutivel'!$A$1:$B$65536,2,FALSE)</f>
        <v>#N/A</v>
      </c>
      <c r="AP3913" s="15">
        <f t="shared" si="532"/>
        <v>0</v>
      </c>
      <c r="AQ3913" s="16">
        <f t="shared" si="533"/>
        <v>0</v>
      </c>
    </row>
    <row r="3914" spans="35:43" x14ac:dyDescent="0.25">
      <c r="AI3914" s="16">
        <v>6782984</v>
      </c>
      <c r="AJ3914" s="16" t="s">
        <v>7586</v>
      </c>
      <c r="AK3914" s="16" t="s">
        <v>6525</v>
      </c>
      <c r="AL3914" s="16" t="s">
        <v>2316</v>
      </c>
      <c r="AM3914" s="16" t="s">
        <v>7193</v>
      </c>
      <c r="AN3914">
        <v>50</v>
      </c>
      <c r="AO3914" t="e">
        <f>VLOOKUP(TRIM(AL3914),'Parcela Dedutivel'!$A$1:$B$65536,2,FALSE)</f>
        <v>#N/A</v>
      </c>
      <c r="AP3914" s="15">
        <f t="shared" si="532"/>
        <v>0</v>
      </c>
      <c r="AQ3914" s="16">
        <f t="shared" si="533"/>
        <v>0</v>
      </c>
    </row>
    <row r="3915" spans="35:43" x14ac:dyDescent="0.25">
      <c r="AI3915" s="16">
        <v>6784933</v>
      </c>
      <c r="AJ3915" s="16" t="s">
        <v>7540</v>
      </c>
      <c r="AK3915" s="16" t="s">
        <v>6816</v>
      </c>
      <c r="AL3915" s="16" t="s">
        <v>4852</v>
      </c>
      <c r="AM3915" s="16" t="s">
        <v>7143</v>
      </c>
      <c r="AN3915">
        <v>500</v>
      </c>
      <c r="AO3915">
        <f>VLOOKUP(TRIM(AL3915),'Parcela Dedutivel'!$A$1:$B$65536,2,FALSE)</f>
        <v>0</v>
      </c>
      <c r="AP3915" s="15">
        <f t="shared" si="532"/>
        <v>0</v>
      </c>
      <c r="AQ3915" s="16">
        <f t="shared" si="533"/>
        <v>0</v>
      </c>
    </row>
    <row r="3916" spans="35:43" x14ac:dyDescent="0.25">
      <c r="AI3916" s="16">
        <v>7820377</v>
      </c>
      <c r="AJ3916" s="16" t="s">
        <v>7856</v>
      </c>
      <c r="AK3916" s="16" t="s">
        <v>6526</v>
      </c>
      <c r="AL3916" s="16" t="s">
        <v>4922</v>
      </c>
      <c r="AM3916" s="16" t="s">
        <v>7143</v>
      </c>
      <c r="AN3916">
        <v>2</v>
      </c>
      <c r="AO3916" t="e">
        <f>VLOOKUP(TRIM(AL3916),'Parcela Dedutivel'!$A$1:$B$65536,2,FALSE)</f>
        <v>#N/A</v>
      </c>
      <c r="AP3916" s="15">
        <f t="shared" si="532"/>
        <v>0</v>
      </c>
      <c r="AQ3916" s="16">
        <f t="shared" si="533"/>
        <v>0</v>
      </c>
    </row>
    <row r="3917" spans="35:43" x14ac:dyDescent="0.25">
      <c r="AI3917" s="16">
        <v>242637</v>
      </c>
      <c r="AJ3917" s="16" t="s">
        <v>7191</v>
      </c>
      <c r="AK3917" s="16" t="s">
        <v>2540</v>
      </c>
      <c r="AL3917" s="16" t="s">
        <v>1821</v>
      </c>
      <c r="AM3917" s="16" t="s">
        <v>7143</v>
      </c>
      <c r="AN3917">
        <v>16</v>
      </c>
      <c r="AO3917" t="e">
        <f>VLOOKUP(TRIM(AL3917),'Parcela Dedutivel'!$A$1:$B$65536,2,FALSE)</f>
        <v>#N/A</v>
      </c>
      <c r="AP3917" s="15">
        <f t="shared" si="532"/>
        <v>0</v>
      </c>
      <c r="AQ3917" s="16">
        <f t="shared" si="533"/>
        <v>0</v>
      </c>
    </row>
    <row r="3918" spans="35:43" x14ac:dyDescent="0.25">
      <c r="AI3918" s="16">
        <v>7820095</v>
      </c>
      <c r="AJ3918" s="16" t="s">
        <v>7857</v>
      </c>
      <c r="AK3918" s="16" t="s">
        <v>6817</v>
      </c>
      <c r="AL3918" s="16" t="s">
        <v>3223</v>
      </c>
      <c r="AM3918" s="16" t="s">
        <v>7193</v>
      </c>
      <c r="AN3918">
        <v>2</v>
      </c>
      <c r="AO3918" t="e">
        <f>VLOOKUP(TRIM(AL3918),'Parcela Dedutivel'!$A$1:$B$65536,2,FALSE)</f>
        <v>#N/A</v>
      </c>
      <c r="AP3918" s="15">
        <f t="shared" si="532"/>
        <v>0</v>
      </c>
      <c r="AQ3918" s="16">
        <f t="shared" si="533"/>
        <v>0</v>
      </c>
    </row>
    <row r="3919" spans="35:43" x14ac:dyDescent="0.25">
      <c r="AI3919" s="16">
        <v>6788820</v>
      </c>
      <c r="AJ3919" s="16" t="s">
        <v>7611</v>
      </c>
      <c r="AK3919" s="16" t="s">
        <v>6528</v>
      </c>
      <c r="AL3919" s="16" t="s">
        <v>3905</v>
      </c>
      <c r="AM3919" s="16" t="s">
        <v>7143</v>
      </c>
      <c r="AN3919">
        <v>2</v>
      </c>
      <c r="AO3919" t="e">
        <f>VLOOKUP(TRIM(AL3919),'Parcela Dedutivel'!$A$1:$B$65536,2,FALSE)</f>
        <v>#N/A</v>
      </c>
      <c r="AP3919" s="15">
        <f t="shared" si="532"/>
        <v>0</v>
      </c>
      <c r="AQ3919" s="16">
        <f t="shared" si="533"/>
        <v>0</v>
      </c>
    </row>
    <row r="3920" spans="35:43" x14ac:dyDescent="0.25">
      <c r="AI3920" s="16">
        <v>6782684</v>
      </c>
      <c r="AJ3920" s="16" t="s">
        <v>7390</v>
      </c>
      <c r="AK3920" s="16" t="s">
        <v>6818</v>
      </c>
      <c r="AL3920" s="16" t="s">
        <v>1515</v>
      </c>
      <c r="AM3920" s="16" t="s">
        <v>7193</v>
      </c>
      <c r="AN3920">
        <v>12</v>
      </c>
      <c r="AO3920" t="e">
        <f>VLOOKUP(TRIM(AL3920),'Parcela Dedutivel'!$A$1:$B$65536,2,FALSE)</f>
        <v>#N/A</v>
      </c>
      <c r="AP3920" s="15">
        <f t="shared" si="532"/>
        <v>0</v>
      </c>
      <c r="AQ3920" s="16">
        <f t="shared" si="533"/>
        <v>0</v>
      </c>
    </row>
    <row r="3921" spans="35:43" x14ac:dyDescent="0.25">
      <c r="AI3921" s="16">
        <v>6952958</v>
      </c>
      <c r="AJ3921" s="16" t="s">
        <v>7526</v>
      </c>
      <c r="AK3921" s="16" t="s">
        <v>6529</v>
      </c>
      <c r="AL3921" s="16" t="s">
        <v>2294</v>
      </c>
      <c r="AM3921" s="16" t="s">
        <v>7481</v>
      </c>
      <c r="AN3921">
        <v>1</v>
      </c>
      <c r="AO3921" t="e">
        <f>VLOOKUP(TRIM(AL3921),'Parcela Dedutivel'!$A$1:$B$65536,2,FALSE)</f>
        <v>#N/A</v>
      </c>
      <c r="AP3921" s="15">
        <f t="shared" si="532"/>
        <v>0</v>
      </c>
      <c r="AQ3921" s="16">
        <f t="shared" si="533"/>
        <v>0</v>
      </c>
    </row>
    <row r="3922" spans="35:43" x14ac:dyDescent="0.25">
      <c r="AI3922" s="16">
        <v>6782688</v>
      </c>
      <c r="AJ3922" s="16" t="s">
        <v>7512</v>
      </c>
      <c r="AK3922" s="16" t="s">
        <v>6530</v>
      </c>
      <c r="AL3922" s="16" t="s">
        <v>6531</v>
      </c>
      <c r="AM3922" s="16" t="s">
        <v>7193</v>
      </c>
      <c r="AN3922">
        <v>1</v>
      </c>
      <c r="AO3922" t="e">
        <f>VLOOKUP(TRIM(AL3922),'Parcela Dedutivel'!$A$1:$B$65536,2,FALSE)</f>
        <v>#N/A</v>
      </c>
      <c r="AP3922" s="15">
        <f t="shared" si="532"/>
        <v>0</v>
      </c>
      <c r="AQ3922" s="16">
        <f t="shared" si="533"/>
        <v>0</v>
      </c>
    </row>
    <row r="3923" spans="35:43" x14ac:dyDescent="0.25">
      <c r="AI3923" s="16">
        <v>6783935</v>
      </c>
      <c r="AJ3923" s="16" t="s">
        <v>7473</v>
      </c>
      <c r="AK3923" s="16" t="s">
        <v>6819</v>
      </c>
      <c r="AL3923" s="16" t="s">
        <v>6801</v>
      </c>
      <c r="AM3923" s="16" t="s">
        <v>7193</v>
      </c>
      <c r="AN3923">
        <v>13</v>
      </c>
      <c r="AO3923" t="e">
        <f>VLOOKUP(TRIM(AL3923),'Parcela Dedutivel'!$A$1:$B$65536,2,FALSE)</f>
        <v>#N/A</v>
      </c>
      <c r="AP3923" s="15">
        <f t="shared" si="532"/>
        <v>0</v>
      </c>
      <c r="AQ3923" s="16">
        <f t="shared" si="533"/>
        <v>0</v>
      </c>
    </row>
    <row r="3924" spans="35:43" x14ac:dyDescent="0.25">
      <c r="AI3924" s="16">
        <v>6818785</v>
      </c>
      <c r="AJ3924" s="16" t="s">
        <v>7858</v>
      </c>
      <c r="AK3924" s="16" t="s">
        <v>6533</v>
      </c>
      <c r="AL3924" s="16" t="s">
        <v>6246</v>
      </c>
      <c r="AM3924" s="16" t="s">
        <v>7193</v>
      </c>
      <c r="AN3924">
        <v>2</v>
      </c>
      <c r="AO3924" t="e">
        <f>VLOOKUP(TRIM(AL3924),'Parcela Dedutivel'!$A$1:$B$65536,2,FALSE)</f>
        <v>#N/A</v>
      </c>
      <c r="AP3924" s="15">
        <f t="shared" si="532"/>
        <v>0</v>
      </c>
      <c r="AQ3924" s="16">
        <f t="shared" si="533"/>
        <v>0</v>
      </c>
    </row>
    <row r="3925" spans="35:43" x14ac:dyDescent="0.25">
      <c r="AI3925" s="16">
        <v>6818785</v>
      </c>
      <c r="AJ3925" s="16" t="s">
        <v>7858</v>
      </c>
      <c r="AK3925" s="16" t="s">
        <v>6533</v>
      </c>
      <c r="AL3925" s="16" t="s">
        <v>4620</v>
      </c>
      <c r="AM3925" s="16" t="s">
        <v>7193</v>
      </c>
      <c r="AN3925">
        <v>2</v>
      </c>
      <c r="AO3925" t="e">
        <f>VLOOKUP(TRIM(AL3925),'Parcela Dedutivel'!$A$1:$B$65536,2,FALSE)</f>
        <v>#N/A</v>
      </c>
      <c r="AP3925" s="15">
        <f t="shared" si="532"/>
        <v>0</v>
      </c>
      <c r="AQ3925" s="16">
        <f t="shared" si="533"/>
        <v>0</v>
      </c>
    </row>
    <row r="3926" spans="35:43" x14ac:dyDescent="0.25">
      <c r="AI3926" s="16">
        <v>6818785</v>
      </c>
      <c r="AJ3926" s="16" t="s">
        <v>7858</v>
      </c>
      <c r="AK3926" s="16" t="s">
        <v>6533</v>
      </c>
      <c r="AL3926" s="16" t="s">
        <v>92</v>
      </c>
      <c r="AM3926" s="16" t="s">
        <v>7193</v>
      </c>
      <c r="AN3926">
        <v>2</v>
      </c>
      <c r="AO3926" t="e">
        <f>VLOOKUP(TRIM(AL3926),'Parcela Dedutivel'!$A$1:$B$65536,2,FALSE)</f>
        <v>#N/A</v>
      </c>
      <c r="AP3926" s="15">
        <f t="shared" si="532"/>
        <v>0</v>
      </c>
      <c r="AQ3926" s="16">
        <f t="shared" si="533"/>
        <v>0</v>
      </c>
    </row>
    <row r="3927" spans="35:43" x14ac:dyDescent="0.25">
      <c r="AI3927" s="16">
        <v>6818785</v>
      </c>
      <c r="AJ3927" s="16" t="s">
        <v>7858</v>
      </c>
      <c r="AK3927" s="16" t="s">
        <v>6533</v>
      </c>
      <c r="AL3927" s="16" t="s">
        <v>6535</v>
      </c>
      <c r="AM3927" s="16" t="s">
        <v>7193</v>
      </c>
      <c r="AN3927">
        <v>2</v>
      </c>
      <c r="AO3927" t="e">
        <f>VLOOKUP(TRIM(AL3927),'Parcela Dedutivel'!$A$1:$B$65536,2,FALSE)</f>
        <v>#N/A</v>
      </c>
      <c r="AP3927" s="15">
        <f t="shared" si="532"/>
        <v>0</v>
      </c>
      <c r="AQ3927" s="16">
        <f t="shared" si="533"/>
        <v>0</v>
      </c>
    </row>
    <row r="3928" spans="35:43" x14ac:dyDescent="0.25">
      <c r="AI3928" s="16">
        <v>6818785</v>
      </c>
      <c r="AJ3928" s="16" t="s">
        <v>7858</v>
      </c>
      <c r="AK3928" s="16" t="s">
        <v>6533</v>
      </c>
      <c r="AL3928" s="16" t="s">
        <v>1540</v>
      </c>
      <c r="AM3928" s="16" t="s">
        <v>7193</v>
      </c>
      <c r="AN3928">
        <v>2</v>
      </c>
      <c r="AO3928" t="e">
        <f>VLOOKUP(TRIM(AL3928),'Parcela Dedutivel'!$A$1:$B$65536,2,FALSE)</f>
        <v>#N/A</v>
      </c>
      <c r="AP3928" s="15">
        <f t="shared" si="532"/>
        <v>0</v>
      </c>
      <c r="AQ3928" s="16">
        <f t="shared" si="533"/>
        <v>0</v>
      </c>
    </row>
    <row r="3929" spans="35:43" x14ac:dyDescent="0.25">
      <c r="AI3929" s="16">
        <v>6818785</v>
      </c>
      <c r="AJ3929" s="16" t="s">
        <v>7858</v>
      </c>
      <c r="AK3929" s="16" t="s">
        <v>6533</v>
      </c>
      <c r="AL3929" s="16" t="s">
        <v>4623</v>
      </c>
      <c r="AM3929" s="16" t="s">
        <v>7193</v>
      </c>
      <c r="AN3929">
        <v>2</v>
      </c>
      <c r="AO3929" t="e">
        <f>VLOOKUP(TRIM(AL3929),'Parcela Dedutivel'!$A$1:$B$65536,2,FALSE)</f>
        <v>#N/A</v>
      </c>
      <c r="AP3929" s="15">
        <f t="shared" si="532"/>
        <v>0</v>
      </c>
      <c r="AQ3929" s="16">
        <f t="shared" si="533"/>
        <v>0</v>
      </c>
    </row>
    <row r="3930" spans="35:43" x14ac:dyDescent="0.25">
      <c r="AI3930" s="16">
        <v>6784089</v>
      </c>
      <c r="AJ3930" s="16" t="s">
        <v>7783</v>
      </c>
      <c r="AK3930" s="16" t="s">
        <v>6820</v>
      </c>
      <c r="AL3930" s="16" t="s">
        <v>5426</v>
      </c>
      <c r="AM3930" s="16" t="s">
        <v>7143</v>
      </c>
      <c r="AN3930">
        <v>10</v>
      </c>
      <c r="AO3930" t="e">
        <f>VLOOKUP(TRIM(AL3930),'Parcela Dedutivel'!$A$1:$B$65536,2,FALSE)</f>
        <v>#N/A</v>
      </c>
      <c r="AP3930" s="15">
        <f t="shared" si="532"/>
        <v>0</v>
      </c>
      <c r="AQ3930" s="16">
        <f t="shared" si="533"/>
        <v>0</v>
      </c>
    </row>
    <row r="3931" spans="35:43" x14ac:dyDescent="0.25">
      <c r="AI3931" s="16">
        <v>6782692</v>
      </c>
      <c r="AJ3931" s="16" t="s">
        <v>7457</v>
      </c>
      <c r="AK3931" s="16" t="s">
        <v>6537</v>
      </c>
      <c r="AL3931" s="16" t="s">
        <v>6538</v>
      </c>
      <c r="AM3931" s="16" t="s">
        <v>7193</v>
      </c>
      <c r="AN3931">
        <v>4</v>
      </c>
      <c r="AO3931" t="e">
        <f>VLOOKUP(TRIM(AL3931),'Parcela Dedutivel'!$A$1:$B$65536,2,FALSE)</f>
        <v>#N/A</v>
      </c>
      <c r="AP3931" s="15">
        <f t="shared" si="532"/>
        <v>0</v>
      </c>
      <c r="AQ3931" s="16">
        <f t="shared" si="533"/>
        <v>0</v>
      </c>
    </row>
    <row r="3932" spans="35:43" x14ac:dyDescent="0.25">
      <c r="AI3932" s="16">
        <v>6793978</v>
      </c>
      <c r="AJ3932" s="16" t="s">
        <v>7647</v>
      </c>
      <c r="AK3932" s="16" t="s">
        <v>6540</v>
      </c>
      <c r="AL3932" s="16" t="s">
        <v>2453</v>
      </c>
      <c r="AM3932" s="16" t="s">
        <v>7193</v>
      </c>
      <c r="AN3932">
        <v>20</v>
      </c>
      <c r="AO3932" t="e">
        <f>VLOOKUP(TRIM(AL3932),'Parcela Dedutivel'!$A$1:$B$65536,2,FALSE)</f>
        <v>#N/A</v>
      </c>
      <c r="AP3932" s="15">
        <f t="shared" si="532"/>
        <v>0</v>
      </c>
      <c r="AQ3932" s="16">
        <f t="shared" si="533"/>
        <v>0</v>
      </c>
    </row>
    <row r="3933" spans="35:43" x14ac:dyDescent="0.25">
      <c r="AI3933" s="16">
        <v>6815854</v>
      </c>
      <c r="AJ3933" s="16" t="s">
        <v>7636</v>
      </c>
      <c r="AK3933" s="16" t="s">
        <v>6821</v>
      </c>
      <c r="AL3933" s="16" t="s">
        <v>1513</v>
      </c>
      <c r="AM3933" s="16" t="s">
        <v>7193</v>
      </c>
      <c r="AN3933">
        <v>1</v>
      </c>
      <c r="AO3933" t="e">
        <f>VLOOKUP(TRIM(AL3933),'Parcela Dedutivel'!$A$1:$B$65536,2,FALSE)</f>
        <v>#N/A</v>
      </c>
      <c r="AP3933" s="15">
        <f t="shared" si="532"/>
        <v>0</v>
      </c>
      <c r="AQ3933" s="16">
        <f t="shared" si="533"/>
        <v>0</v>
      </c>
    </row>
    <row r="3934" spans="35:43" x14ac:dyDescent="0.25">
      <c r="AI3934" s="16">
        <v>6815854</v>
      </c>
      <c r="AJ3934" s="16" t="s">
        <v>7636</v>
      </c>
      <c r="AK3934" s="16" t="s">
        <v>6821</v>
      </c>
      <c r="AL3934" s="16" t="s">
        <v>4494</v>
      </c>
      <c r="AM3934" s="16" t="s">
        <v>7193</v>
      </c>
      <c r="AN3934">
        <v>10</v>
      </c>
      <c r="AO3934" t="e">
        <f>VLOOKUP(TRIM(AL3934),'Parcela Dedutivel'!$A$1:$B$65536,2,FALSE)</f>
        <v>#N/A</v>
      </c>
      <c r="AP3934" s="15">
        <f t="shared" si="532"/>
        <v>0</v>
      </c>
      <c r="AQ3934" s="16">
        <f t="shared" si="533"/>
        <v>0</v>
      </c>
    </row>
    <row r="3935" spans="35:43" x14ac:dyDescent="0.25">
      <c r="AI3935" s="16">
        <v>7608116</v>
      </c>
      <c r="AJ3935" s="16" t="s">
        <v>7859</v>
      </c>
      <c r="AK3935" s="16" t="s">
        <v>6541</v>
      </c>
      <c r="AL3935" s="16" t="s">
        <v>3459</v>
      </c>
      <c r="AM3935" s="16" t="s">
        <v>7143</v>
      </c>
      <c r="AN3935">
        <v>4</v>
      </c>
      <c r="AO3935" t="e">
        <f>VLOOKUP(TRIM(AL3935),'Parcela Dedutivel'!$A$1:$B$65536,2,FALSE)</f>
        <v>#N/A</v>
      </c>
      <c r="AP3935" s="15">
        <f t="shared" si="532"/>
        <v>0</v>
      </c>
      <c r="AQ3935" s="16">
        <f t="shared" si="533"/>
        <v>0</v>
      </c>
    </row>
    <row r="3936" spans="35:43" x14ac:dyDescent="0.25">
      <c r="AI3936" s="16">
        <v>6815854</v>
      </c>
      <c r="AJ3936" s="16" t="s">
        <v>7636</v>
      </c>
      <c r="AK3936" s="16" t="s">
        <v>6821</v>
      </c>
      <c r="AL3936" s="16" t="s">
        <v>6822</v>
      </c>
      <c r="AM3936" s="16" t="s">
        <v>7193</v>
      </c>
      <c r="AN3936">
        <v>5</v>
      </c>
      <c r="AO3936" t="e">
        <f>VLOOKUP(TRIM(AL3936),'Parcela Dedutivel'!$A$1:$B$65536,2,FALSE)</f>
        <v>#N/A</v>
      </c>
      <c r="AP3936" s="15">
        <f t="shared" si="532"/>
        <v>0</v>
      </c>
      <c r="AQ3936" s="16">
        <f t="shared" si="533"/>
        <v>0</v>
      </c>
    </row>
    <row r="3937" spans="35:43" x14ac:dyDescent="0.25">
      <c r="AI3937" s="16">
        <v>6783616</v>
      </c>
      <c r="AJ3937" s="16" t="s">
        <v>7467</v>
      </c>
      <c r="AK3937" s="16" t="s">
        <v>6543</v>
      </c>
      <c r="AL3937" s="16" t="s">
        <v>1227</v>
      </c>
      <c r="AM3937" s="16" t="s">
        <v>7193</v>
      </c>
      <c r="AN3937">
        <v>3</v>
      </c>
      <c r="AO3937" t="e">
        <f>VLOOKUP(TRIM(AL3937),'Parcela Dedutivel'!$A$1:$B$65536,2,FALSE)</f>
        <v>#N/A</v>
      </c>
      <c r="AP3937" s="15">
        <f t="shared" si="532"/>
        <v>0</v>
      </c>
      <c r="AQ3937" s="16">
        <f t="shared" si="533"/>
        <v>0</v>
      </c>
    </row>
    <row r="3938" spans="35:43" x14ac:dyDescent="0.25">
      <c r="AI3938" s="16">
        <v>6815854</v>
      </c>
      <c r="AJ3938" s="16" t="s">
        <v>7636</v>
      </c>
      <c r="AK3938" s="16" t="s">
        <v>6821</v>
      </c>
      <c r="AL3938" s="16" t="s">
        <v>3243</v>
      </c>
      <c r="AM3938" s="16" t="s">
        <v>7193</v>
      </c>
      <c r="AN3938">
        <v>10</v>
      </c>
      <c r="AO3938" t="e">
        <f>VLOOKUP(TRIM(AL3938),'Parcela Dedutivel'!$A$1:$B$65536,2,FALSE)</f>
        <v>#N/A</v>
      </c>
      <c r="AP3938" s="15">
        <f t="shared" si="532"/>
        <v>0</v>
      </c>
      <c r="AQ3938" s="16">
        <f t="shared" si="533"/>
        <v>0</v>
      </c>
    </row>
    <row r="3939" spans="35:43" x14ac:dyDescent="0.25">
      <c r="AI3939" s="16">
        <v>6782918</v>
      </c>
      <c r="AJ3939" s="16" t="s">
        <v>7421</v>
      </c>
      <c r="AK3939" s="16" t="s">
        <v>6544</v>
      </c>
      <c r="AL3939" s="16" t="s">
        <v>280</v>
      </c>
      <c r="AM3939" s="16" t="s">
        <v>7143</v>
      </c>
      <c r="AN3939">
        <v>40</v>
      </c>
      <c r="AO3939" t="e">
        <f>VLOOKUP(TRIM(AL3939),'Parcela Dedutivel'!$A$1:$B$65536,2,FALSE)</f>
        <v>#N/A</v>
      </c>
      <c r="AP3939" s="15">
        <f t="shared" si="532"/>
        <v>0</v>
      </c>
      <c r="AQ3939" s="16">
        <f t="shared" si="533"/>
        <v>0</v>
      </c>
    </row>
    <row r="3940" spans="35:43" x14ac:dyDescent="0.25">
      <c r="AI3940" s="16">
        <v>7820095</v>
      </c>
      <c r="AJ3940" s="16" t="s">
        <v>7857</v>
      </c>
      <c r="AK3940" s="16" t="s">
        <v>6545</v>
      </c>
      <c r="AL3940" s="16" t="s">
        <v>3223</v>
      </c>
      <c r="AM3940" s="16" t="s">
        <v>7193</v>
      </c>
      <c r="AN3940">
        <v>2</v>
      </c>
      <c r="AO3940" t="e">
        <f>VLOOKUP(TRIM(AL3940),'Parcela Dedutivel'!$A$1:$B$65536,2,FALSE)</f>
        <v>#N/A</v>
      </c>
      <c r="AP3940" s="15">
        <f t="shared" si="532"/>
        <v>0</v>
      </c>
      <c r="AQ3940" s="16">
        <f t="shared" si="533"/>
        <v>0</v>
      </c>
    </row>
    <row r="3941" spans="35:43" x14ac:dyDescent="0.25">
      <c r="AI3941" s="16">
        <v>6815854</v>
      </c>
      <c r="AJ3941" s="16" t="s">
        <v>7636</v>
      </c>
      <c r="AK3941" s="16" t="s">
        <v>6821</v>
      </c>
      <c r="AL3941" s="16" t="s">
        <v>126</v>
      </c>
      <c r="AM3941" s="16" t="s">
        <v>7193</v>
      </c>
      <c r="AN3941">
        <v>1</v>
      </c>
      <c r="AO3941" t="e">
        <f>VLOOKUP(TRIM(AL3941),'Parcela Dedutivel'!$A$1:$B$65536,2,FALSE)</f>
        <v>#N/A</v>
      </c>
      <c r="AP3941" s="15">
        <f t="shared" si="532"/>
        <v>0</v>
      </c>
      <c r="AQ3941" s="16">
        <f t="shared" si="533"/>
        <v>0</v>
      </c>
    </row>
    <row r="3942" spans="35:43" x14ac:dyDescent="0.25">
      <c r="AI3942" s="16">
        <v>6799796</v>
      </c>
      <c r="AJ3942" s="16" t="s">
        <v>7860</v>
      </c>
      <c r="AK3942" s="16" t="s">
        <v>6547</v>
      </c>
      <c r="AL3942" s="16" t="s">
        <v>168</v>
      </c>
      <c r="AM3942" s="16" t="s">
        <v>7143</v>
      </c>
      <c r="AN3942">
        <v>1</v>
      </c>
      <c r="AO3942" t="e">
        <f>VLOOKUP(TRIM(AL3942),'Parcela Dedutivel'!$A$1:$B$65536,2,FALSE)</f>
        <v>#N/A</v>
      </c>
      <c r="AP3942" s="15">
        <f t="shared" si="532"/>
        <v>0</v>
      </c>
      <c r="AQ3942" s="16">
        <f t="shared" si="533"/>
        <v>0</v>
      </c>
    </row>
    <row r="3943" spans="35:43" x14ac:dyDescent="0.25">
      <c r="AI3943" s="16">
        <v>6783616</v>
      </c>
      <c r="AJ3943" s="16" t="s">
        <v>7467</v>
      </c>
      <c r="AK3943" s="16" t="s">
        <v>6825</v>
      </c>
      <c r="AL3943" s="16" t="s">
        <v>6826</v>
      </c>
      <c r="AM3943" s="16" t="s">
        <v>7193</v>
      </c>
      <c r="AN3943">
        <v>33</v>
      </c>
      <c r="AO3943" t="e">
        <f>VLOOKUP(TRIM(AL3943),'Parcela Dedutivel'!$A$1:$B$65536,2,FALSE)</f>
        <v>#N/A</v>
      </c>
      <c r="AP3943" s="15">
        <f t="shared" si="532"/>
        <v>0</v>
      </c>
      <c r="AQ3943" s="16">
        <f t="shared" si="533"/>
        <v>0</v>
      </c>
    </row>
    <row r="3944" spans="35:43" x14ac:dyDescent="0.25">
      <c r="AI3944" s="16">
        <v>6784024</v>
      </c>
      <c r="AJ3944" s="16" t="s">
        <v>7423</v>
      </c>
      <c r="AK3944" s="16" t="s">
        <v>6828</v>
      </c>
      <c r="AL3944" s="16" t="s">
        <v>3094</v>
      </c>
      <c r="AM3944" s="16" t="s">
        <v>7158</v>
      </c>
      <c r="AN3944">
        <v>10320</v>
      </c>
      <c r="AO3944">
        <f>VLOOKUP(TRIM(AL3944),'Parcela Dedutivel'!$A$1:$B$65536,2,FALSE)</f>
        <v>0</v>
      </c>
      <c r="AP3944" s="15">
        <f t="shared" si="532"/>
        <v>0</v>
      </c>
      <c r="AQ3944" s="16">
        <f t="shared" si="533"/>
        <v>0</v>
      </c>
    </row>
    <row r="3945" spans="35:43" x14ac:dyDescent="0.25">
      <c r="AI3945" s="16">
        <v>7295299</v>
      </c>
      <c r="AJ3945" s="16" t="s">
        <v>7861</v>
      </c>
      <c r="AK3945" s="16" t="s">
        <v>6549</v>
      </c>
      <c r="AL3945" s="16" t="s">
        <v>3913</v>
      </c>
      <c r="AM3945" s="16" t="s">
        <v>7215</v>
      </c>
      <c r="AN3945">
        <v>6</v>
      </c>
      <c r="AO3945">
        <f>VLOOKUP(TRIM(AL3945),'Parcela Dedutivel'!$A$1:$B$65536,2,FALSE)</f>
        <v>10.889999999999999</v>
      </c>
      <c r="AP3945" s="15">
        <f t="shared" si="532"/>
        <v>10.889999999999999</v>
      </c>
      <c r="AQ3945" s="16">
        <f t="shared" si="533"/>
        <v>65.339999999999989</v>
      </c>
    </row>
    <row r="3946" spans="35:43" x14ac:dyDescent="0.25">
      <c r="AI3946" s="16">
        <v>6784024</v>
      </c>
      <c r="AJ3946" s="16" t="s">
        <v>7423</v>
      </c>
      <c r="AK3946" s="16" t="s">
        <v>6828</v>
      </c>
      <c r="AL3946" s="16" t="s">
        <v>3092</v>
      </c>
      <c r="AM3946" s="16" t="s">
        <v>7438</v>
      </c>
      <c r="AN3946">
        <v>7800</v>
      </c>
      <c r="AO3946">
        <f>VLOOKUP(TRIM(AL3946),'Parcela Dedutivel'!$A$1:$B$65536,2,FALSE)</f>
        <v>0</v>
      </c>
      <c r="AP3946" s="15">
        <f t="shared" si="532"/>
        <v>0</v>
      </c>
      <c r="AQ3946" s="16">
        <f t="shared" si="533"/>
        <v>0</v>
      </c>
    </row>
    <row r="3947" spans="35:43" x14ac:dyDescent="0.25">
      <c r="AI3947" s="16">
        <v>7295299</v>
      </c>
      <c r="AJ3947" s="16" t="s">
        <v>7861</v>
      </c>
      <c r="AK3947" s="16" t="s">
        <v>6549</v>
      </c>
      <c r="AL3947" s="16" t="s">
        <v>3372</v>
      </c>
      <c r="AM3947" s="16" t="s">
        <v>7215</v>
      </c>
      <c r="AN3947">
        <v>6</v>
      </c>
      <c r="AO3947">
        <f>VLOOKUP(TRIM(AL3947),'Parcela Dedutivel'!$A$1:$B$65536,2,FALSE)</f>
        <v>10.889999999999999</v>
      </c>
      <c r="AP3947" s="15">
        <f t="shared" si="532"/>
        <v>10.889999999999999</v>
      </c>
      <c r="AQ3947" s="16">
        <f t="shared" si="533"/>
        <v>65.339999999999989</v>
      </c>
    </row>
    <row r="3948" spans="35:43" x14ac:dyDescent="0.25">
      <c r="AI3948" s="16">
        <v>6784024</v>
      </c>
      <c r="AJ3948" s="16" t="s">
        <v>7423</v>
      </c>
      <c r="AK3948" s="16" t="s">
        <v>6828</v>
      </c>
      <c r="AL3948" s="16" t="s">
        <v>3090</v>
      </c>
      <c r="AM3948" s="16" t="s">
        <v>7438</v>
      </c>
      <c r="AN3948">
        <v>6000</v>
      </c>
      <c r="AO3948">
        <f>VLOOKUP(TRIM(AL3948),'Parcela Dedutivel'!$A$1:$B$65536,2,FALSE)</f>
        <v>0</v>
      </c>
      <c r="AP3948" s="15">
        <f t="shared" si="532"/>
        <v>0</v>
      </c>
      <c r="AQ3948" s="16">
        <f t="shared" si="533"/>
        <v>0</v>
      </c>
    </row>
    <row r="3949" spans="35:43" x14ac:dyDescent="0.25">
      <c r="AI3949" s="16">
        <v>6782693</v>
      </c>
      <c r="AJ3949" s="16" t="s">
        <v>7469</v>
      </c>
      <c r="AK3949" s="16" t="s">
        <v>6551</v>
      </c>
      <c r="AL3949" s="16" t="s">
        <v>2282</v>
      </c>
      <c r="AM3949" s="16" t="s">
        <v>7193</v>
      </c>
      <c r="AN3949">
        <v>3</v>
      </c>
      <c r="AO3949" t="e">
        <f>VLOOKUP(TRIM(AL3949),'Parcela Dedutivel'!$A$1:$B$65536,2,FALSE)</f>
        <v>#N/A</v>
      </c>
      <c r="AP3949" s="15">
        <f t="shared" si="532"/>
        <v>0</v>
      </c>
      <c r="AQ3949" s="16">
        <f t="shared" si="533"/>
        <v>0</v>
      </c>
    </row>
    <row r="3950" spans="35:43" x14ac:dyDescent="0.25">
      <c r="AI3950" s="16">
        <v>6782693</v>
      </c>
      <c r="AJ3950" s="16" t="s">
        <v>7469</v>
      </c>
      <c r="AK3950" s="16" t="s">
        <v>6551</v>
      </c>
      <c r="AL3950" s="16" t="s">
        <v>1789</v>
      </c>
      <c r="AM3950" s="16" t="s">
        <v>7193</v>
      </c>
      <c r="AN3950">
        <v>4</v>
      </c>
      <c r="AO3950" t="e">
        <f>VLOOKUP(TRIM(AL3950),'Parcela Dedutivel'!$A$1:$B$65536,2,FALSE)</f>
        <v>#N/A</v>
      </c>
      <c r="AP3950" s="15">
        <f t="shared" si="532"/>
        <v>0</v>
      </c>
      <c r="AQ3950" s="16">
        <f t="shared" si="533"/>
        <v>0</v>
      </c>
    </row>
    <row r="3951" spans="35:43" x14ac:dyDescent="0.25">
      <c r="AI3951" s="16">
        <v>6784024</v>
      </c>
      <c r="AJ3951" s="16" t="s">
        <v>7423</v>
      </c>
      <c r="AK3951" s="16" t="s">
        <v>6828</v>
      </c>
      <c r="AL3951" s="16" t="s">
        <v>280</v>
      </c>
      <c r="AM3951" s="16" t="s">
        <v>7143</v>
      </c>
      <c r="AN3951">
        <v>10</v>
      </c>
      <c r="AO3951" t="e">
        <f>VLOOKUP(TRIM(AL3951),'Parcela Dedutivel'!$A$1:$B$65536,2,FALSE)</f>
        <v>#N/A</v>
      </c>
      <c r="AP3951" s="15">
        <f t="shared" si="532"/>
        <v>0</v>
      </c>
      <c r="AQ3951" s="16">
        <f t="shared" si="533"/>
        <v>0</v>
      </c>
    </row>
    <row r="3952" spans="35:43" x14ac:dyDescent="0.25">
      <c r="AI3952" s="16">
        <v>6784024</v>
      </c>
      <c r="AJ3952" s="16" t="s">
        <v>7423</v>
      </c>
      <c r="AK3952" s="16" t="s">
        <v>6828</v>
      </c>
      <c r="AL3952" s="16" t="s">
        <v>373</v>
      </c>
      <c r="AM3952" s="16" t="s">
        <v>7143</v>
      </c>
      <c r="AN3952">
        <v>20</v>
      </c>
      <c r="AO3952" t="e">
        <f>VLOOKUP(TRIM(AL3952),'Parcela Dedutivel'!$A$1:$B$65536,2,FALSE)</f>
        <v>#N/A</v>
      </c>
      <c r="AP3952" s="15">
        <f t="shared" si="532"/>
        <v>0</v>
      </c>
      <c r="AQ3952" s="16">
        <f t="shared" si="533"/>
        <v>0</v>
      </c>
    </row>
    <row r="3953" spans="35:43" x14ac:dyDescent="0.25">
      <c r="AI3953" s="16">
        <v>6782693</v>
      </c>
      <c r="AJ3953" s="16" t="s">
        <v>7469</v>
      </c>
      <c r="AK3953" s="16" t="s">
        <v>6551</v>
      </c>
      <c r="AL3953" s="16" t="s">
        <v>3485</v>
      </c>
      <c r="AM3953" s="16" t="s">
        <v>7193</v>
      </c>
      <c r="AN3953">
        <v>2</v>
      </c>
      <c r="AO3953" t="e">
        <f>VLOOKUP(TRIM(AL3953),'Parcela Dedutivel'!$A$1:$B$65536,2,FALSE)</f>
        <v>#N/A</v>
      </c>
      <c r="AP3953" s="15">
        <f t="shared" si="532"/>
        <v>0</v>
      </c>
      <c r="AQ3953" s="16">
        <f t="shared" si="533"/>
        <v>0</v>
      </c>
    </row>
    <row r="3954" spans="35:43" x14ac:dyDescent="0.25">
      <c r="AI3954" s="16">
        <v>6783519</v>
      </c>
      <c r="AJ3954" s="16" t="s">
        <v>7401</v>
      </c>
      <c r="AK3954" s="16" t="s">
        <v>6829</v>
      </c>
      <c r="AL3954" s="16" t="s">
        <v>1783</v>
      </c>
      <c r="AM3954" s="16" t="s">
        <v>7193</v>
      </c>
      <c r="AN3954">
        <v>50</v>
      </c>
      <c r="AO3954" t="e">
        <f>VLOOKUP(TRIM(AL3954),'Parcela Dedutivel'!$A$1:$B$65536,2,FALSE)</f>
        <v>#N/A</v>
      </c>
      <c r="AP3954" s="15">
        <f t="shared" si="532"/>
        <v>0</v>
      </c>
      <c r="AQ3954" s="16">
        <f t="shared" si="533"/>
        <v>0</v>
      </c>
    </row>
    <row r="3955" spans="35:43" x14ac:dyDescent="0.25">
      <c r="AI3955" s="16">
        <v>6795927</v>
      </c>
      <c r="AJ3955" s="16" t="s">
        <v>7415</v>
      </c>
      <c r="AK3955" s="16" t="s">
        <v>6552</v>
      </c>
      <c r="AL3955" s="16" t="s">
        <v>2276</v>
      </c>
      <c r="AM3955" s="16" t="s">
        <v>7193</v>
      </c>
      <c r="AN3955">
        <v>2</v>
      </c>
      <c r="AO3955" t="e">
        <f>VLOOKUP(TRIM(AL3955),'Parcela Dedutivel'!$A$1:$B$65536,2,FALSE)</f>
        <v>#N/A</v>
      </c>
      <c r="AP3955" s="15">
        <f t="shared" si="532"/>
        <v>0</v>
      </c>
      <c r="AQ3955" s="16">
        <f t="shared" si="533"/>
        <v>0</v>
      </c>
    </row>
    <row r="3956" spans="35:43" x14ac:dyDescent="0.25">
      <c r="AI3956" s="16">
        <v>7465515</v>
      </c>
      <c r="AJ3956" s="16" t="s">
        <v>7434</v>
      </c>
      <c r="AK3956" s="16" t="s">
        <v>6830</v>
      </c>
      <c r="AL3956" s="16" t="s">
        <v>6831</v>
      </c>
      <c r="AM3956" s="16" t="s">
        <v>7143</v>
      </c>
      <c r="AN3956">
        <v>12</v>
      </c>
      <c r="AO3956">
        <f>VLOOKUP(TRIM(AL3956),'Parcela Dedutivel'!$A$1:$B$65536,2,FALSE)</f>
        <v>8.1854850000000007E-2</v>
      </c>
      <c r="AP3956" s="15">
        <f t="shared" si="532"/>
        <v>8.1854850000000007E-2</v>
      </c>
      <c r="AQ3956" s="16">
        <f t="shared" si="533"/>
        <v>0.98225820000000008</v>
      </c>
    </row>
    <row r="3957" spans="35:43" x14ac:dyDescent="0.25">
      <c r="AI3957" s="16">
        <v>6795927</v>
      </c>
      <c r="AJ3957" s="16" t="s">
        <v>7415</v>
      </c>
      <c r="AK3957" s="16" t="s">
        <v>6552</v>
      </c>
      <c r="AL3957" s="16" t="s">
        <v>2278</v>
      </c>
      <c r="AM3957" s="16" t="s">
        <v>7193</v>
      </c>
      <c r="AN3957">
        <v>2</v>
      </c>
      <c r="AO3957" t="e">
        <f>VLOOKUP(TRIM(AL3957),'Parcela Dedutivel'!$A$1:$B$65536,2,FALSE)</f>
        <v>#N/A</v>
      </c>
      <c r="AP3957" s="15">
        <f t="shared" si="532"/>
        <v>0</v>
      </c>
      <c r="AQ3957" s="16">
        <f t="shared" si="533"/>
        <v>0</v>
      </c>
    </row>
    <row r="3958" spans="35:43" x14ac:dyDescent="0.25">
      <c r="AI3958" s="16">
        <v>6783535</v>
      </c>
      <c r="AJ3958" s="16" t="s">
        <v>7480</v>
      </c>
      <c r="AK3958" s="16" t="s">
        <v>6553</v>
      </c>
      <c r="AL3958" s="16" t="s">
        <v>4626</v>
      </c>
      <c r="AM3958" s="16" t="s">
        <v>7193</v>
      </c>
      <c r="AN3958">
        <v>1</v>
      </c>
      <c r="AO3958" t="e">
        <f>VLOOKUP(TRIM(AL3958),'Parcela Dedutivel'!$A$1:$B$65536,2,FALSE)</f>
        <v>#N/A</v>
      </c>
      <c r="AP3958" s="15">
        <f t="shared" si="532"/>
        <v>0</v>
      </c>
      <c r="AQ3958" s="16">
        <f t="shared" si="533"/>
        <v>0</v>
      </c>
    </row>
    <row r="3959" spans="35:43" x14ac:dyDescent="0.25">
      <c r="AI3959" s="16">
        <v>6783535</v>
      </c>
      <c r="AJ3959" s="16" t="s">
        <v>7480</v>
      </c>
      <c r="AK3959" s="16" t="s">
        <v>6553</v>
      </c>
      <c r="AL3959" s="16" t="s">
        <v>1789</v>
      </c>
      <c r="AM3959" s="16" t="s">
        <v>7193</v>
      </c>
      <c r="AN3959">
        <v>4</v>
      </c>
      <c r="AO3959" t="e">
        <f>VLOOKUP(TRIM(AL3959),'Parcela Dedutivel'!$A$1:$B$65536,2,FALSE)</f>
        <v>#N/A</v>
      </c>
      <c r="AP3959" s="15">
        <f t="shared" si="532"/>
        <v>0</v>
      </c>
      <c r="AQ3959" s="16">
        <f t="shared" si="533"/>
        <v>0</v>
      </c>
    </row>
    <row r="3960" spans="35:43" x14ac:dyDescent="0.25">
      <c r="AI3960" s="16">
        <v>6783535</v>
      </c>
      <c r="AJ3960" s="16" t="s">
        <v>7480</v>
      </c>
      <c r="AK3960" s="16" t="s">
        <v>6553</v>
      </c>
      <c r="AL3960" s="16" t="s">
        <v>1783</v>
      </c>
      <c r="AM3960" s="16" t="s">
        <v>7193</v>
      </c>
      <c r="AN3960">
        <v>2</v>
      </c>
      <c r="AO3960" t="e">
        <f>VLOOKUP(TRIM(AL3960),'Parcela Dedutivel'!$A$1:$B$65536,2,FALSE)</f>
        <v>#N/A</v>
      </c>
      <c r="AP3960" s="15">
        <f t="shared" si="532"/>
        <v>0</v>
      </c>
      <c r="AQ3960" s="16">
        <f t="shared" si="533"/>
        <v>0</v>
      </c>
    </row>
    <row r="3961" spans="35:43" x14ac:dyDescent="0.25">
      <c r="AI3961" s="16">
        <v>6783535</v>
      </c>
      <c r="AJ3961" s="16" t="s">
        <v>7480</v>
      </c>
      <c r="AK3961" s="16" t="s">
        <v>6553</v>
      </c>
      <c r="AL3961" s="16" t="s">
        <v>1777</v>
      </c>
      <c r="AM3961" s="16" t="s">
        <v>7193</v>
      </c>
      <c r="AN3961">
        <v>5</v>
      </c>
      <c r="AO3961" t="e">
        <f>VLOOKUP(TRIM(AL3961),'Parcela Dedutivel'!$A$1:$B$65536,2,FALSE)</f>
        <v>#N/A</v>
      </c>
      <c r="AP3961" s="15">
        <f t="shared" si="532"/>
        <v>0</v>
      </c>
      <c r="AQ3961" s="16">
        <f t="shared" si="533"/>
        <v>0</v>
      </c>
    </row>
    <row r="3962" spans="35:43" x14ac:dyDescent="0.25">
      <c r="AI3962" s="16">
        <v>7465515</v>
      </c>
      <c r="AJ3962" s="16" t="s">
        <v>7434</v>
      </c>
      <c r="AK3962" s="16" t="s">
        <v>6830</v>
      </c>
      <c r="AL3962" s="16" t="s">
        <v>6833</v>
      </c>
      <c r="AM3962" s="16" t="s">
        <v>7143</v>
      </c>
      <c r="AN3962">
        <v>5</v>
      </c>
      <c r="AO3962">
        <f>VLOOKUP(TRIM(AL3962),'Parcela Dedutivel'!$A$1:$B$65536,2,FALSE)</f>
        <v>8.1854850000000007E-2</v>
      </c>
      <c r="AP3962" s="15">
        <f t="shared" si="532"/>
        <v>8.1854850000000007E-2</v>
      </c>
      <c r="AQ3962" s="16">
        <f t="shared" si="533"/>
        <v>0.40927425000000006</v>
      </c>
    </row>
    <row r="3963" spans="35:43" x14ac:dyDescent="0.25">
      <c r="AI3963" s="16">
        <v>6784035</v>
      </c>
      <c r="AJ3963" s="16" t="s">
        <v>7862</v>
      </c>
      <c r="AK3963" s="16" t="s">
        <v>6554</v>
      </c>
      <c r="AL3963" s="16" t="s">
        <v>4010</v>
      </c>
      <c r="AM3963" s="16" t="s">
        <v>7143</v>
      </c>
      <c r="AN3963">
        <v>88</v>
      </c>
      <c r="AO3963" t="e">
        <f>VLOOKUP(TRIM(AL3963),'Parcela Dedutivel'!$A$1:$B$65536,2,FALSE)</f>
        <v>#N/A</v>
      </c>
      <c r="AP3963" s="15">
        <f t="shared" si="532"/>
        <v>0</v>
      </c>
      <c r="AQ3963" s="16">
        <f t="shared" si="533"/>
        <v>0</v>
      </c>
    </row>
    <row r="3964" spans="35:43" x14ac:dyDescent="0.25">
      <c r="AI3964" s="16">
        <v>7465515</v>
      </c>
      <c r="AJ3964" s="16" t="s">
        <v>7434</v>
      </c>
      <c r="AK3964" s="16" t="s">
        <v>6834</v>
      </c>
      <c r="AL3964" s="16" t="s">
        <v>6835</v>
      </c>
      <c r="AM3964" s="16" t="s">
        <v>7143</v>
      </c>
      <c r="AN3964">
        <v>9</v>
      </c>
      <c r="AO3964" t="e">
        <f>VLOOKUP(TRIM(AL3964),'Parcela Dedutivel'!$A$1:$B$65536,2,FALSE)</f>
        <v>#N/A</v>
      </c>
      <c r="AP3964" s="15">
        <f t="shared" si="532"/>
        <v>0</v>
      </c>
      <c r="AQ3964" s="16">
        <f t="shared" si="533"/>
        <v>0</v>
      </c>
    </row>
    <row r="3965" spans="35:43" x14ac:dyDescent="0.25">
      <c r="AI3965" s="16">
        <v>7791262</v>
      </c>
      <c r="AJ3965" s="16" t="s">
        <v>7863</v>
      </c>
      <c r="AK3965" s="16" t="s">
        <v>6556</v>
      </c>
      <c r="AL3965" s="16" t="s">
        <v>3824</v>
      </c>
      <c r="AM3965" s="16" t="s">
        <v>7143</v>
      </c>
      <c r="AN3965">
        <v>40</v>
      </c>
      <c r="AO3965" t="e">
        <f>VLOOKUP(TRIM(AL3965),'Parcela Dedutivel'!$A$1:$B$65536,2,FALSE)</f>
        <v>#N/A</v>
      </c>
      <c r="AP3965" s="15">
        <f t="shared" si="532"/>
        <v>0</v>
      </c>
      <c r="AQ3965" s="16">
        <f t="shared" si="533"/>
        <v>0</v>
      </c>
    </row>
    <row r="3966" spans="35:43" x14ac:dyDescent="0.25">
      <c r="AI3966" s="16">
        <v>7450280</v>
      </c>
      <c r="AJ3966" s="16" t="s">
        <v>7537</v>
      </c>
      <c r="AK3966" s="16" t="s">
        <v>6837</v>
      </c>
      <c r="AL3966" s="16" t="s">
        <v>4530</v>
      </c>
      <c r="AM3966" s="16" t="s">
        <v>7143</v>
      </c>
      <c r="AN3966">
        <v>140</v>
      </c>
      <c r="AO3966">
        <f>VLOOKUP(TRIM(AL3966),'Parcela Dedutivel'!$A$1:$B$65536,2,FALSE)</f>
        <v>0.43620800000000004</v>
      </c>
      <c r="AP3966" s="15">
        <f t="shared" si="532"/>
        <v>0.43620800000000004</v>
      </c>
      <c r="AQ3966" s="16">
        <f t="shared" si="533"/>
        <v>61.069120000000005</v>
      </c>
    </row>
    <row r="3967" spans="35:43" x14ac:dyDescent="0.25">
      <c r="AI3967" s="16">
        <v>7401398</v>
      </c>
      <c r="AJ3967" s="16" t="s">
        <v>7782</v>
      </c>
      <c r="AK3967" s="16" t="s">
        <v>6558</v>
      </c>
      <c r="AL3967" s="16" t="s">
        <v>81</v>
      </c>
      <c r="AM3967" s="16" t="s">
        <v>7193</v>
      </c>
      <c r="AN3967">
        <v>2</v>
      </c>
      <c r="AO3967" t="e">
        <f>VLOOKUP(TRIM(AL3967),'Parcela Dedutivel'!$A$1:$B$65536,2,FALSE)</f>
        <v>#N/A</v>
      </c>
      <c r="AP3967" s="15">
        <f t="shared" si="532"/>
        <v>0</v>
      </c>
      <c r="AQ3967" s="16">
        <f t="shared" si="533"/>
        <v>0</v>
      </c>
    </row>
    <row r="3968" spans="35:43" x14ac:dyDescent="0.25">
      <c r="AI3968" s="16">
        <v>7401398</v>
      </c>
      <c r="AJ3968" s="16" t="s">
        <v>7782</v>
      </c>
      <c r="AK3968" s="16" t="s">
        <v>6558</v>
      </c>
      <c r="AL3968" s="16" t="s">
        <v>1172</v>
      </c>
      <c r="AM3968" s="16" t="s">
        <v>7193</v>
      </c>
      <c r="AN3968">
        <v>1</v>
      </c>
      <c r="AO3968" t="e">
        <f>VLOOKUP(TRIM(AL3968),'Parcela Dedutivel'!$A$1:$B$65536,2,FALSE)</f>
        <v>#N/A</v>
      </c>
      <c r="AP3968" s="15">
        <f t="shared" si="532"/>
        <v>0</v>
      </c>
      <c r="AQ3968" s="16">
        <f t="shared" si="533"/>
        <v>0</v>
      </c>
    </row>
    <row r="3969" spans="35:43" x14ac:dyDescent="0.25">
      <c r="AI3969" s="16">
        <v>7466594</v>
      </c>
      <c r="AJ3969" s="16" t="s">
        <v>7524</v>
      </c>
      <c r="AK3969" s="16" t="s">
        <v>6838</v>
      </c>
      <c r="AL3969" s="16" t="s">
        <v>3745</v>
      </c>
      <c r="AM3969" s="16" t="s">
        <v>7143</v>
      </c>
      <c r="AN3969">
        <v>300000</v>
      </c>
      <c r="AO3969" t="e">
        <f>VLOOKUP(TRIM(AL3969),'Parcela Dedutivel'!$A$1:$B$65536,2,FALSE)</f>
        <v>#N/A</v>
      </c>
      <c r="AP3969" s="15">
        <f t="shared" si="532"/>
        <v>0</v>
      </c>
      <c r="AQ3969" s="16">
        <f t="shared" si="533"/>
        <v>0</v>
      </c>
    </row>
    <row r="3970" spans="35:43" x14ac:dyDescent="0.25">
      <c r="AI3970" s="16">
        <v>7466594</v>
      </c>
      <c r="AJ3970" s="16" t="s">
        <v>7524</v>
      </c>
      <c r="AK3970" s="16" t="s">
        <v>6838</v>
      </c>
      <c r="AL3970" s="16" t="s">
        <v>3894</v>
      </c>
      <c r="AM3970" s="16" t="s">
        <v>7143</v>
      </c>
      <c r="AN3970">
        <v>200000</v>
      </c>
      <c r="AO3970" t="e">
        <f>VLOOKUP(TRIM(AL3970),'Parcela Dedutivel'!$A$1:$B$65536,2,FALSE)</f>
        <v>#N/A</v>
      </c>
      <c r="AP3970" s="15">
        <f t="shared" si="532"/>
        <v>0</v>
      </c>
      <c r="AQ3970" s="16">
        <f t="shared" si="533"/>
        <v>0</v>
      </c>
    </row>
    <row r="3971" spans="35:43" x14ac:dyDescent="0.25">
      <c r="AI3971" s="16">
        <v>7401398</v>
      </c>
      <c r="AJ3971" s="16" t="s">
        <v>7782</v>
      </c>
      <c r="AK3971" s="16" t="s">
        <v>6558</v>
      </c>
      <c r="AL3971" s="16" t="s">
        <v>3223</v>
      </c>
      <c r="AM3971" s="16" t="s">
        <v>7193</v>
      </c>
      <c r="AN3971">
        <v>1</v>
      </c>
      <c r="AO3971" t="e">
        <f>VLOOKUP(TRIM(AL3971),'Parcela Dedutivel'!$A$1:$B$65536,2,FALSE)</f>
        <v>#N/A</v>
      </c>
      <c r="AP3971" s="15">
        <f t="shared" ref="AP3971:AP4034" si="534">IF(ISNA(AO3971),0,AO3971)</f>
        <v>0</v>
      </c>
      <c r="AQ3971" s="16">
        <f t="shared" ref="AQ3971:AQ4034" si="535">AP3971*AN3971</f>
        <v>0</v>
      </c>
    </row>
    <row r="3972" spans="35:43" x14ac:dyDescent="0.25">
      <c r="AI3972" s="16">
        <v>7401398</v>
      </c>
      <c r="AJ3972" s="16" t="s">
        <v>7782</v>
      </c>
      <c r="AK3972" s="16" t="s">
        <v>6558</v>
      </c>
      <c r="AL3972" s="16" t="s">
        <v>2564</v>
      </c>
      <c r="AM3972" s="16" t="s">
        <v>7215</v>
      </c>
      <c r="AN3972">
        <v>1</v>
      </c>
      <c r="AO3972">
        <f>VLOOKUP(TRIM(AL3972),'Parcela Dedutivel'!$A$1:$B$65536,2,FALSE)</f>
        <v>9</v>
      </c>
      <c r="AP3972" s="15">
        <f t="shared" si="534"/>
        <v>9</v>
      </c>
      <c r="AQ3972" s="16">
        <f t="shared" si="535"/>
        <v>9</v>
      </c>
    </row>
    <row r="3973" spans="35:43" x14ac:dyDescent="0.25">
      <c r="AI3973" s="16">
        <v>6784933</v>
      </c>
      <c r="AJ3973" s="16" t="s">
        <v>7540</v>
      </c>
      <c r="AK3973" s="16" t="s">
        <v>6839</v>
      </c>
      <c r="AL3973" s="16" t="s">
        <v>4852</v>
      </c>
      <c r="AM3973" s="16" t="s">
        <v>7143</v>
      </c>
      <c r="AN3973">
        <v>500</v>
      </c>
      <c r="AO3973">
        <f>VLOOKUP(TRIM(AL3973),'Parcela Dedutivel'!$A$1:$B$65536,2,FALSE)</f>
        <v>0</v>
      </c>
      <c r="AP3973" s="15">
        <f t="shared" si="534"/>
        <v>0</v>
      </c>
      <c r="AQ3973" s="16">
        <f t="shared" si="535"/>
        <v>0</v>
      </c>
    </row>
    <row r="3974" spans="35:43" x14ac:dyDescent="0.25">
      <c r="AI3974" s="16">
        <v>7401398</v>
      </c>
      <c r="AJ3974" s="16" t="s">
        <v>7782</v>
      </c>
      <c r="AK3974" s="16" t="s">
        <v>6558</v>
      </c>
      <c r="AL3974" s="16" t="s">
        <v>6323</v>
      </c>
      <c r="AM3974" s="16" t="s">
        <v>7215</v>
      </c>
      <c r="AN3974">
        <v>1</v>
      </c>
      <c r="AO3974">
        <f>VLOOKUP(TRIM(AL3974),'Parcela Dedutivel'!$A$1:$B$65536,2,FALSE)</f>
        <v>62.04</v>
      </c>
      <c r="AP3974" s="15">
        <f t="shared" si="534"/>
        <v>62.04</v>
      </c>
      <c r="AQ3974" s="16">
        <f t="shared" si="535"/>
        <v>62.04</v>
      </c>
    </row>
    <row r="3975" spans="35:43" x14ac:dyDescent="0.25">
      <c r="AI3975" s="16">
        <v>6782688</v>
      </c>
      <c r="AJ3975" s="16" t="s">
        <v>7512</v>
      </c>
      <c r="AK3975" s="16" t="s">
        <v>6840</v>
      </c>
      <c r="AL3975" s="16" t="s">
        <v>3421</v>
      </c>
      <c r="AM3975" s="16" t="s">
        <v>7193</v>
      </c>
      <c r="AN3975">
        <v>50</v>
      </c>
      <c r="AO3975" t="e">
        <f>VLOOKUP(TRIM(AL3975),'Parcela Dedutivel'!$A$1:$B$65536,2,FALSE)</f>
        <v>#N/A</v>
      </c>
      <c r="AP3975" s="15">
        <f t="shared" si="534"/>
        <v>0</v>
      </c>
      <c r="AQ3975" s="16">
        <f t="shared" si="535"/>
        <v>0</v>
      </c>
    </row>
    <row r="3976" spans="35:43" x14ac:dyDescent="0.25">
      <c r="AI3976" s="16">
        <v>7401398</v>
      </c>
      <c r="AJ3976" s="16" t="s">
        <v>7782</v>
      </c>
      <c r="AK3976" s="16" t="s">
        <v>6558</v>
      </c>
      <c r="AL3976" s="16" t="s">
        <v>3913</v>
      </c>
      <c r="AM3976" s="16" t="s">
        <v>7215</v>
      </c>
      <c r="AN3976">
        <v>4</v>
      </c>
      <c r="AO3976">
        <f>VLOOKUP(TRIM(AL3976),'Parcela Dedutivel'!$A$1:$B$65536,2,FALSE)</f>
        <v>10.889999999999999</v>
      </c>
      <c r="AP3976" s="15">
        <f t="shared" si="534"/>
        <v>10.889999999999999</v>
      </c>
      <c r="AQ3976" s="16">
        <f t="shared" si="535"/>
        <v>43.559999999999995</v>
      </c>
    </row>
    <row r="3977" spans="35:43" x14ac:dyDescent="0.25">
      <c r="AI3977" s="16">
        <v>7401398</v>
      </c>
      <c r="AJ3977" s="16" t="s">
        <v>7782</v>
      </c>
      <c r="AK3977" s="16" t="s">
        <v>6558</v>
      </c>
      <c r="AL3977" s="16" t="s">
        <v>4942</v>
      </c>
      <c r="AM3977" s="16" t="s">
        <v>7215</v>
      </c>
      <c r="AN3977">
        <v>10</v>
      </c>
      <c r="AO3977">
        <f>VLOOKUP(TRIM(AL3977),'Parcela Dedutivel'!$A$1:$B$65536,2,FALSE)</f>
        <v>62.64</v>
      </c>
      <c r="AP3977" s="15">
        <f t="shared" si="534"/>
        <v>62.64</v>
      </c>
      <c r="AQ3977" s="16">
        <f t="shared" si="535"/>
        <v>626.4</v>
      </c>
    </row>
    <row r="3978" spans="35:43" x14ac:dyDescent="0.25">
      <c r="AI3978" s="16">
        <v>6801856</v>
      </c>
      <c r="AJ3978" s="16" t="s">
        <v>7864</v>
      </c>
      <c r="AK3978" s="16" t="s">
        <v>6841</v>
      </c>
      <c r="AL3978" s="16" t="s">
        <v>785</v>
      </c>
      <c r="AM3978" s="16" t="s">
        <v>7215</v>
      </c>
      <c r="AN3978">
        <v>7</v>
      </c>
      <c r="AO3978">
        <f>VLOOKUP(TRIM(AL3978),'Parcela Dedutivel'!$A$1:$B$65536,2,FALSE)</f>
        <v>0.137752545</v>
      </c>
      <c r="AP3978" s="15">
        <f t="shared" si="534"/>
        <v>0.137752545</v>
      </c>
      <c r="AQ3978" s="16">
        <f t="shared" si="535"/>
        <v>0.96426781500000003</v>
      </c>
    </row>
    <row r="3979" spans="35:43" x14ac:dyDescent="0.25">
      <c r="AI3979" s="16">
        <v>7820095</v>
      </c>
      <c r="AJ3979" s="16" t="s">
        <v>7857</v>
      </c>
      <c r="AK3979" s="16" t="s">
        <v>6559</v>
      </c>
      <c r="AL3979" s="16" t="s">
        <v>3223</v>
      </c>
      <c r="AM3979" s="16" t="s">
        <v>7193</v>
      </c>
      <c r="AN3979">
        <v>2</v>
      </c>
      <c r="AO3979" t="e">
        <f>VLOOKUP(TRIM(AL3979),'Parcela Dedutivel'!$A$1:$B$65536,2,FALSE)</f>
        <v>#N/A</v>
      </c>
      <c r="AP3979" s="15">
        <f t="shared" si="534"/>
        <v>0</v>
      </c>
      <c r="AQ3979" s="16">
        <f t="shared" si="535"/>
        <v>0</v>
      </c>
    </row>
    <row r="3980" spans="35:43" x14ac:dyDescent="0.25">
      <c r="AI3980" s="16">
        <v>6820581</v>
      </c>
      <c r="AJ3980" s="16" t="s">
        <v>7500</v>
      </c>
      <c r="AK3980" s="16" t="s">
        <v>6843</v>
      </c>
      <c r="AL3980" s="16" t="s">
        <v>5485</v>
      </c>
      <c r="AM3980" s="16" t="s">
        <v>7143</v>
      </c>
      <c r="AN3980">
        <v>2150</v>
      </c>
      <c r="AO3980" t="e">
        <f>VLOOKUP(TRIM(AL3980),'Parcela Dedutivel'!$A$1:$B$65536,2,FALSE)</f>
        <v>#N/A</v>
      </c>
      <c r="AP3980" s="15">
        <f t="shared" si="534"/>
        <v>0</v>
      </c>
      <c r="AQ3980" s="16">
        <f t="shared" si="535"/>
        <v>0</v>
      </c>
    </row>
    <row r="3981" spans="35:43" x14ac:dyDescent="0.25">
      <c r="AI3981" s="16">
        <v>1000</v>
      </c>
      <c r="AJ3981" s="16" t="s">
        <v>7191</v>
      </c>
      <c r="AK3981" s="16" t="s">
        <v>2541</v>
      </c>
      <c r="AL3981" s="16" t="s">
        <v>1170</v>
      </c>
      <c r="AM3981" s="16" t="s">
        <v>7193</v>
      </c>
      <c r="AN3981">
        <v>2</v>
      </c>
      <c r="AO3981" t="e">
        <f>VLOOKUP(TRIM(AL3981),'Parcela Dedutivel'!$A$1:$B$65536,2,FALSE)</f>
        <v>#N/A</v>
      </c>
      <c r="AP3981" s="15">
        <f t="shared" si="534"/>
        <v>0</v>
      </c>
      <c r="AQ3981" s="16">
        <f t="shared" si="535"/>
        <v>0</v>
      </c>
    </row>
    <row r="3982" spans="35:43" x14ac:dyDescent="0.25">
      <c r="AI3982" s="16">
        <v>1000</v>
      </c>
      <c r="AJ3982" s="16" t="s">
        <v>7191</v>
      </c>
      <c r="AK3982" s="16" t="s">
        <v>2541</v>
      </c>
      <c r="AL3982" s="16" t="s">
        <v>2455</v>
      </c>
      <c r="AM3982" s="16" t="s">
        <v>7193</v>
      </c>
      <c r="AN3982">
        <v>11</v>
      </c>
      <c r="AO3982" t="e">
        <f>VLOOKUP(TRIM(AL3982),'Parcela Dedutivel'!$A$1:$B$65536,2,FALSE)</f>
        <v>#N/A</v>
      </c>
      <c r="AP3982" s="15">
        <f t="shared" si="534"/>
        <v>0</v>
      </c>
      <c r="AQ3982" s="16">
        <f t="shared" si="535"/>
        <v>0</v>
      </c>
    </row>
    <row r="3983" spans="35:43" x14ac:dyDescent="0.25">
      <c r="AI3983" s="16">
        <v>1000</v>
      </c>
      <c r="AJ3983" s="16" t="s">
        <v>7191</v>
      </c>
      <c r="AK3983" s="16" t="s">
        <v>2541</v>
      </c>
      <c r="AL3983" s="16" t="s">
        <v>2453</v>
      </c>
      <c r="AM3983" s="16" t="s">
        <v>7193</v>
      </c>
      <c r="AN3983">
        <v>17</v>
      </c>
      <c r="AO3983" t="e">
        <f>VLOOKUP(TRIM(AL3983),'Parcela Dedutivel'!$A$1:$B$65536,2,FALSE)</f>
        <v>#N/A</v>
      </c>
      <c r="AP3983" s="15">
        <f t="shared" si="534"/>
        <v>0</v>
      </c>
      <c r="AQ3983" s="16">
        <f t="shared" si="535"/>
        <v>0</v>
      </c>
    </row>
    <row r="3984" spans="35:43" x14ac:dyDescent="0.25">
      <c r="AI3984" s="16">
        <v>1000</v>
      </c>
      <c r="AJ3984" s="16" t="s">
        <v>7191</v>
      </c>
      <c r="AK3984" s="16" t="s">
        <v>2541</v>
      </c>
      <c r="AL3984" s="16" t="s">
        <v>1170</v>
      </c>
      <c r="AM3984" s="16" t="s">
        <v>7193</v>
      </c>
      <c r="AN3984">
        <v>3</v>
      </c>
      <c r="AO3984" t="e">
        <f>VLOOKUP(TRIM(AL3984),'Parcela Dedutivel'!$A$1:$B$65536,2,FALSE)</f>
        <v>#N/A</v>
      </c>
      <c r="AP3984" s="15">
        <f t="shared" si="534"/>
        <v>0</v>
      </c>
      <c r="AQ3984" s="16">
        <f t="shared" si="535"/>
        <v>0</v>
      </c>
    </row>
    <row r="3985" spans="35:43" x14ac:dyDescent="0.25">
      <c r="AI3985" s="16">
        <v>1000</v>
      </c>
      <c r="AJ3985" s="16" t="s">
        <v>7191</v>
      </c>
      <c r="AK3985" s="16" t="s">
        <v>2541</v>
      </c>
      <c r="AL3985" s="16" t="s">
        <v>2209</v>
      </c>
      <c r="AM3985" s="16" t="s">
        <v>7193</v>
      </c>
      <c r="AN3985">
        <v>2</v>
      </c>
      <c r="AO3985" t="e">
        <f>VLOOKUP(TRIM(AL3985),'Parcela Dedutivel'!$A$1:$B$65536,2,FALSE)</f>
        <v>#N/A</v>
      </c>
      <c r="AP3985" s="15">
        <f t="shared" si="534"/>
        <v>0</v>
      </c>
      <c r="AQ3985" s="16">
        <f t="shared" si="535"/>
        <v>0</v>
      </c>
    </row>
    <row r="3986" spans="35:43" x14ac:dyDescent="0.25">
      <c r="AI3986" s="16">
        <v>1000</v>
      </c>
      <c r="AJ3986" s="16" t="s">
        <v>7191</v>
      </c>
      <c r="AK3986" s="16" t="s">
        <v>2541</v>
      </c>
      <c r="AL3986" s="16" t="s">
        <v>2457</v>
      </c>
      <c r="AM3986" s="16" t="s">
        <v>7193</v>
      </c>
      <c r="AN3986">
        <v>6</v>
      </c>
      <c r="AO3986" t="e">
        <f>VLOOKUP(TRIM(AL3986),'Parcela Dedutivel'!$A$1:$B$65536,2,FALSE)</f>
        <v>#N/A</v>
      </c>
      <c r="AP3986" s="15">
        <f t="shared" si="534"/>
        <v>0</v>
      </c>
      <c r="AQ3986" s="16">
        <f t="shared" si="535"/>
        <v>0</v>
      </c>
    </row>
    <row r="3987" spans="35:43" x14ac:dyDescent="0.25">
      <c r="AI3987" s="16">
        <v>1000</v>
      </c>
      <c r="AJ3987" s="16" t="s">
        <v>7191</v>
      </c>
      <c r="AK3987" s="16" t="s">
        <v>2541</v>
      </c>
      <c r="AL3987" s="16" t="s">
        <v>2459</v>
      </c>
      <c r="AM3987" s="16" t="s">
        <v>7193</v>
      </c>
      <c r="AN3987">
        <v>2</v>
      </c>
      <c r="AO3987" t="e">
        <f>VLOOKUP(TRIM(AL3987),'Parcela Dedutivel'!$A$1:$B$65536,2,FALSE)</f>
        <v>#N/A</v>
      </c>
      <c r="AP3987" s="15">
        <f t="shared" si="534"/>
        <v>0</v>
      </c>
      <c r="AQ3987" s="16">
        <f t="shared" si="535"/>
        <v>0</v>
      </c>
    </row>
    <row r="3988" spans="35:43" x14ac:dyDescent="0.25">
      <c r="AI3988" s="16">
        <v>6794813</v>
      </c>
      <c r="AJ3988" s="16" t="s">
        <v>7577</v>
      </c>
      <c r="AK3988" s="16" t="s">
        <v>6844</v>
      </c>
      <c r="AL3988" s="16" t="s">
        <v>4002</v>
      </c>
      <c r="AM3988" s="16" t="s">
        <v>7143</v>
      </c>
      <c r="AN3988">
        <v>7000</v>
      </c>
      <c r="AO3988" t="e">
        <f>VLOOKUP(TRIM(AL3988),'Parcela Dedutivel'!$A$1:$B$65536,2,FALSE)</f>
        <v>#N/A</v>
      </c>
      <c r="AP3988" s="15">
        <f t="shared" si="534"/>
        <v>0</v>
      </c>
      <c r="AQ3988" s="16">
        <f t="shared" si="535"/>
        <v>0</v>
      </c>
    </row>
    <row r="3989" spans="35:43" x14ac:dyDescent="0.25">
      <c r="AI3989" s="16">
        <v>1000</v>
      </c>
      <c r="AJ3989" s="16" t="s">
        <v>7191</v>
      </c>
      <c r="AK3989" s="16" t="s">
        <v>2541</v>
      </c>
      <c r="AL3989" s="16" t="s">
        <v>2207</v>
      </c>
      <c r="AM3989" s="16" t="s">
        <v>7193</v>
      </c>
      <c r="AN3989">
        <v>1</v>
      </c>
      <c r="AO3989" t="e">
        <f>VLOOKUP(TRIM(AL3989),'Parcela Dedutivel'!$A$1:$B$65536,2,FALSE)</f>
        <v>#N/A</v>
      </c>
      <c r="AP3989" s="15">
        <f t="shared" si="534"/>
        <v>0</v>
      </c>
      <c r="AQ3989" s="16">
        <f t="shared" si="535"/>
        <v>0</v>
      </c>
    </row>
    <row r="3990" spans="35:43" x14ac:dyDescent="0.25">
      <c r="AI3990" s="16">
        <v>6793966</v>
      </c>
      <c r="AJ3990" s="16" t="s">
        <v>7831</v>
      </c>
      <c r="AK3990" s="16" t="s">
        <v>6845</v>
      </c>
      <c r="AL3990" s="16" t="s">
        <v>6846</v>
      </c>
      <c r="AM3990" s="16" t="s">
        <v>7143</v>
      </c>
      <c r="AN3990">
        <v>33</v>
      </c>
      <c r="AO3990">
        <f>VLOOKUP(TRIM(AL3990),'Parcela Dedutivel'!$A$1:$B$65536,2,FALSE)</f>
        <v>0</v>
      </c>
      <c r="AP3990" s="15">
        <f t="shared" si="534"/>
        <v>0</v>
      </c>
      <c r="AQ3990" s="16">
        <f t="shared" si="535"/>
        <v>0</v>
      </c>
    </row>
    <row r="3991" spans="35:43" x14ac:dyDescent="0.25">
      <c r="AI3991" s="16">
        <v>1000</v>
      </c>
      <c r="AJ3991" s="16" t="s">
        <v>7191</v>
      </c>
      <c r="AK3991" s="16" t="s">
        <v>2541</v>
      </c>
      <c r="AL3991" s="16" t="s">
        <v>68</v>
      </c>
      <c r="AM3991" s="16" t="s">
        <v>7193</v>
      </c>
      <c r="AN3991">
        <v>3</v>
      </c>
      <c r="AO3991" t="e">
        <f>VLOOKUP(TRIM(AL3991),'Parcela Dedutivel'!$A$1:$B$65536,2,FALSE)</f>
        <v>#N/A</v>
      </c>
      <c r="AP3991" s="15">
        <f t="shared" si="534"/>
        <v>0</v>
      </c>
      <c r="AQ3991" s="16">
        <f t="shared" si="535"/>
        <v>0</v>
      </c>
    </row>
    <row r="3992" spans="35:43" x14ac:dyDescent="0.25">
      <c r="AI3992" s="16">
        <v>6783768</v>
      </c>
      <c r="AJ3992" s="16" t="s">
        <v>7624</v>
      </c>
      <c r="AK3992" s="16" t="s">
        <v>6847</v>
      </c>
      <c r="AL3992" s="16" t="s">
        <v>4899</v>
      </c>
      <c r="AM3992" s="16" t="s">
        <v>7143</v>
      </c>
      <c r="AN3992">
        <v>120000</v>
      </c>
      <c r="AO3992">
        <f>VLOOKUP(TRIM(AL3992),'Parcela Dedutivel'!$A$1:$B$65536,2,FALSE)</f>
        <v>0</v>
      </c>
      <c r="AP3992" s="15">
        <f t="shared" si="534"/>
        <v>0</v>
      </c>
      <c r="AQ3992" s="16">
        <f t="shared" si="535"/>
        <v>0</v>
      </c>
    </row>
    <row r="3993" spans="35:43" x14ac:dyDescent="0.25">
      <c r="AI3993" s="16">
        <v>1040</v>
      </c>
      <c r="AJ3993" s="16" t="s">
        <v>7191</v>
      </c>
      <c r="AK3993" s="16" t="s">
        <v>2542</v>
      </c>
      <c r="AL3993" s="16" t="s">
        <v>663</v>
      </c>
      <c r="AM3993" s="16" t="s">
        <v>7193</v>
      </c>
      <c r="AN3993">
        <v>3</v>
      </c>
      <c r="AO3993" t="e">
        <f>VLOOKUP(TRIM(AL3993),'Parcela Dedutivel'!$A$1:$B$65536,2,FALSE)</f>
        <v>#N/A</v>
      </c>
      <c r="AP3993" s="15">
        <f t="shared" si="534"/>
        <v>0</v>
      </c>
      <c r="AQ3993" s="16">
        <f t="shared" si="535"/>
        <v>0</v>
      </c>
    </row>
    <row r="3994" spans="35:43" x14ac:dyDescent="0.25">
      <c r="AI3994" s="16">
        <v>6820581</v>
      </c>
      <c r="AJ3994" s="16" t="s">
        <v>7500</v>
      </c>
      <c r="AK3994" s="16" t="s">
        <v>6848</v>
      </c>
      <c r="AL3994" s="16" t="s">
        <v>3464</v>
      </c>
      <c r="AM3994" s="16" t="s">
        <v>7143</v>
      </c>
      <c r="AN3994">
        <v>4</v>
      </c>
      <c r="AO3994">
        <f>VLOOKUP(TRIM(AL3994),'Parcela Dedutivel'!$A$1:$B$65536,2,FALSE)</f>
        <v>0</v>
      </c>
      <c r="AP3994" s="15">
        <f t="shared" si="534"/>
        <v>0</v>
      </c>
      <c r="AQ3994" s="16">
        <f t="shared" si="535"/>
        <v>0</v>
      </c>
    </row>
    <row r="3995" spans="35:43" x14ac:dyDescent="0.25">
      <c r="AI3995" s="16">
        <v>6784150</v>
      </c>
      <c r="AJ3995" s="16" t="s">
        <v>7425</v>
      </c>
      <c r="AK3995" s="16" t="s">
        <v>6849</v>
      </c>
      <c r="AL3995" s="16" t="s">
        <v>3023</v>
      </c>
      <c r="AM3995" s="16" t="s">
        <v>7143</v>
      </c>
      <c r="AN3995">
        <v>8000</v>
      </c>
      <c r="AO3995">
        <f>VLOOKUP(TRIM(AL3995),'Parcela Dedutivel'!$A$1:$B$65536,2,FALSE)</f>
        <v>0</v>
      </c>
      <c r="AP3995" s="15">
        <f t="shared" si="534"/>
        <v>0</v>
      </c>
      <c r="AQ3995" s="16">
        <f t="shared" si="535"/>
        <v>0</v>
      </c>
    </row>
    <row r="3996" spans="35:43" x14ac:dyDescent="0.25">
      <c r="AI3996" s="16">
        <v>1040</v>
      </c>
      <c r="AJ3996" s="16" t="s">
        <v>7191</v>
      </c>
      <c r="AK3996" s="16" t="s">
        <v>2543</v>
      </c>
      <c r="AL3996" s="16" t="s">
        <v>2463</v>
      </c>
      <c r="AM3996" s="16" t="s">
        <v>7193</v>
      </c>
      <c r="AN3996">
        <v>1</v>
      </c>
      <c r="AO3996" t="e">
        <f>VLOOKUP(TRIM(AL3996),'Parcela Dedutivel'!$A$1:$B$65536,2,FALSE)</f>
        <v>#N/A</v>
      </c>
      <c r="AP3996" s="15">
        <f t="shared" si="534"/>
        <v>0</v>
      </c>
      <c r="AQ3996" s="16">
        <f t="shared" si="535"/>
        <v>0</v>
      </c>
    </row>
    <row r="3997" spans="35:43" x14ac:dyDescent="0.25">
      <c r="AI3997" s="16">
        <v>6784026</v>
      </c>
      <c r="AJ3997" s="16" t="s">
        <v>7439</v>
      </c>
      <c r="AK3997" s="16" t="s">
        <v>6850</v>
      </c>
      <c r="AL3997" s="16" t="s">
        <v>280</v>
      </c>
      <c r="AM3997" s="16" t="s">
        <v>7143</v>
      </c>
      <c r="AN3997">
        <v>18</v>
      </c>
      <c r="AO3997" t="e">
        <f>VLOOKUP(TRIM(AL3997),'Parcela Dedutivel'!$A$1:$B$65536,2,FALSE)</f>
        <v>#N/A</v>
      </c>
      <c r="AP3997" s="15">
        <f t="shared" si="534"/>
        <v>0</v>
      </c>
      <c r="AQ3997" s="16">
        <f t="shared" si="535"/>
        <v>0</v>
      </c>
    </row>
    <row r="3998" spans="35:43" x14ac:dyDescent="0.25">
      <c r="AI3998" s="16">
        <v>1040</v>
      </c>
      <c r="AJ3998" s="16" t="s">
        <v>7191</v>
      </c>
      <c r="AK3998" s="16" t="s">
        <v>2543</v>
      </c>
      <c r="AL3998" s="16" t="s">
        <v>2465</v>
      </c>
      <c r="AM3998" s="16" t="s">
        <v>7193</v>
      </c>
      <c r="AN3998">
        <v>3</v>
      </c>
      <c r="AO3998" t="e">
        <f>VLOOKUP(TRIM(AL3998),'Parcela Dedutivel'!$A$1:$B$65536,2,FALSE)</f>
        <v>#N/A</v>
      </c>
      <c r="AP3998" s="15">
        <f t="shared" si="534"/>
        <v>0</v>
      </c>
      <c r="AQ3998" s="16">
        <f t="shared" si="535"/>
        <v>0</v>
      </c>
    </row>
    <row r="3999" spans="35:43" x14ac:dyDescent="0.25">
      <c r="AI3999" s="16">
        <v>6784026</v>
      </c>
      <c r="AJ3999" s="16" t="s">
        <v>7439</v>
      </c>
      <c r="AK3999" s="16" t="s">
        <v>6850</v>
      </c>
      <c r="AL3999" s="16" t="s">
        <v>706</v>
      </c>
      <c r="AM3999" s="16" t="s">
        <v>7143</v>
      </c>
      <c r="AN3999">
        <v>1</v>
      </c>
      <c r="AO3999" t="e">
        <f>VLOOKUP(TRIM(AL3999),'Parcela Dedutivel'!$A$1:$B$65536,2,FALSE)</f>
        <v>#N/A</v>
      </c>
      <c r="AP3999" s="15">
        <f t="shared" si="534"/>
        <v>0</v>
      </c>
      <c r="AQ3999" s="16">
        <f t="shared" si="535"/>
        <v>0</v>
      </c>
    </row>
    <row r="4000" spans="35:43" x14ac:dyDescent="0.25">
      <c r="AI4000" s="16">
        <v>1040</v>
      </c>
      <c r="AJ4000" s="16" t="s">
        <v>7191</v>
      </c>
      <c r="AK4000" s="16" t="s">
        <v>2543</v>
      </c>
      <c r="AL4000" s="16" t="s">
        <v>2309</v>
      </c>
      <c r="AM4000" s="16" t="s">
        <v>7193</v>
      </c>
      <c r="AN4000">
        <v>1</v>
      </c>
      <c r="AO4000" t="e">
        <f>VLOOKUP(TRIM(AL4000),'Parcela Dedutivel'!$A$1:$B$65536,2,FALSE)</f>
        <v>#N/A</v>
      </c>
      <c r="AP4000" s="15">
        <f t="shared" si="534"/>
        <v>0</v>
      </c>
      <c r="AQ4000" s="16">
        <f t="shared" si="535"/>
        <v>0</v>
      </c>
    </row>
    <row r="4001" spans="35:43" x14ac:dyDescent="0.25">
      <c r="AI4001" s="16">
        <v>1040</v>
      </c>
      <c r="AJ4001" s="16" t="s">
        <v>7191</v>
      </c>
      <c r="AK4001" s="16" t="s">
        <v>2543</v>
      </c>
      <c r="AL4001" s="16" t="s">
        <v>674</v>
      </c>
      <c r="AM4001" s="16" t="s">
        <v>7193</v>
      </c>
      <c r="AN4001">
        <v>2</v>
      </c>
      <c r="AO4001" t="e">
        <f>VLOOKUP(TRIM(AL4001),'Parcela Dedutivel'!$A$1:$B$65536,2,FALSE)</f>
        <v>#N/A</v>
      </c>
      <c r="AP4001" s="15">
        <f t="shared" si="534"/>
        <v>0</v>
      </c>
      <c r="AQ4001" s="16">
        <f t="shared" si="535"/>
        <v>0</v>
      </c>
    </row>
    <row r="4002" spans="35:43" x14ac:dyDescent="0.25">
      <c r="AI4002" s="16">
        <v>6784026</v>
      </c>
      <c r="AJ4002" s="16" t="s">
        <v>7439</v>
      </c>
      <c r="AK4002" s="16" t="s">
        <v>6850</v>
      </c>
      <c r="AL4002" s="16" t="s">
        <v>3094</v>
      </c>
      <c r="AM4002" s="16" t="s">
        <v>7158</v>
      </c>
      <c r="AN4002">
        <v>34400</v>
      </c>
      <c r="AO4002">
        <f>VLOOKUP(TRIM(AL4002),'Parcela Dedutivel'!$A$1:$B$65536,2,FALSE)</f>
        <v>0</v>
      </c>
      <c r="AP4002" s="15">
        <f t="shared" si="534"/>
        <v>0</v>
      </c>
      <c r="AQ4002" s="16">
        <f t="shared" si="535"/>
        <v>0</v>
      </c>
    </row>
    <row r="4003" spans="35:43" x14ac:dyDescent="0.25">
      <c r="AI4003" s="16">
        <v>1040</v>
      </c>
      <c r="AJ4003" s="16" t="s">
        <v>7191</v>
      </c>
      <c r="AK4003" s="16" t="s">
        <v>2543</v>
      </c>
      <c r="AL4003" s="16" t="s">
        <v>2467</v>
      </c>
      <c r="AM4003" s="16" t="s">
        <v>7193</v>
      </c>
      <c r="AN4003">
        <v>2</v>
      </c>
      <c r="AO4003" t="e">
        <f>VLOOKUP(TRIM(AL4003),'Parcela Dedutivel'!$A$1:$B$65536,2,FALSE)</f>
        <v>#N/A</v>
      </c>
      <c r="AP4003" s="15">
        <f t="shared" si="534"/>
        <v>0</v>
      </c>
      <c r="AQ4003" s="16">
        <f t="shared" si="535"/>
        <v>0</v>
      </c>
    </row>
    <row r="4004" spans="35:43" x14ac:dyDescent="0.25">
      <c r="AI4004" s="16">
        <v>6784026</v>
      </c>
      <c r="AJ4004" s="16" t="s">
        <v>7439</v>
      </c>
      <c r="AK4004" s="16" t="s">
        <v>6850</v>
      </c>
      <c r="AL4004" s="16" t="s">
        <v>3099</v>
      </c>
      <c r="AM4004" s="16" t="s">
        <v>7438</v>
      </c>
      <c r="AN4004">
        <v>33000</v>
      </c>
      <c r="AO4004">
        <f>VLOOKUP(TRIM(AL4004),'Parcela Dedutivel'!$A$1:$B$65536,2,FALSE)</f>
        <v>0</v>
      </c>
      <c r="AP4004" s="15">
        <f t="shared" si="534"/>
        <v>0</v>
      </c>
      <c r="AQ4004" s="16">
        <f t="shared" si="535"/>
        <v>0</v>
      </c>
    </row>
    <row r="4005" spans="35:43" x14ac:dyDescent="0.25">
      <c r="AI4005" s="16">
        <v>1040</v>
      </c>
      <c r="AJ4005" s="16" t="s">
        <v>7191</v>
      </c>
      <c r="AK4005" s="16" t="s">
        <v>2543</v>
      </c>
      <c r="AL4005" s="16" t="s">
        <v>666</v>
      </c>
      <c r="AM4005" s="16" t="s">
        <v>7193</v>
      </c>
      <c r="AN4005">
        <v>143</v>
      </c>
      <c r="AO4005" t="e">
        <f>VLOOKUP(TRIM(AL4005),'Parcela Dedutivel'!$A$1:$B$65536,2,FALSE)</f>
        <v>#N/A</v>
      </c>
      <c r="AP4005" s="15">
        <f t="shared" si="534"/>
        <v>0</v>
      </c>
      <c r="AQ4005" s="16">
        <f t="shared" si="535"/>
        <v>0</v>
      </c>
    </row>
    <row r="4006" spans="35:43" x14ac:dyDescent="0.25">
      <c r="AI4006" s="16">
        <v>1046</v>
      </c>
      <c r="AJ4006" s="16" t="s">
        <v>7191</v>
      </c>
      <c r="AK4006" s="16" t="s">
        <v>2544</v>
      </c>
      <c r="AL4006" s="16" t="s">
        <v>2470</v>
      </c>
      <c r="AM4006" s="16" t="s">
        <v>7193</v>
      </c>
      <c r="AN4006">
        <v>1</v>
      </c>
      <c r="AO4006" t="e">
        <f>VLOOKUP(TRIM(AL4006),'Parcela Dedutivel'!$A$1:$B$65536,2,FALSE)</f>
        <v>#N/A</v>
      </c>
      <c r="AP4006" s="15">
        <f t="shared" si="534"/>
        <v>0</v>
      </c>
      <c r="AQ4006" s="16">
        <f t="shared" si="535"/>
        <v>0</v>
      </c>
    </row>
    <row r="4007" spans="35:43" x14ac:dyDescent="0.25">
      <c r="AI4007" s="16">
        <v>6784026</v>
      </c>
      <c r="AJ4007" s="16" t="s">
        <v>7439</v>
      </c>
      <c r="AK4007" s="16" t="s">
        <v>6850</v>
      </c>
      <c r="AL4007" s="16" t="s">
        <v>3092</v>
      </c>
      <c r="AM4007" s="16" t="s">
        <v>7438</v>
      </c>
      <c r="AN4007">
        <v>15600</v>
      </c>
      <c r="AO4007">
        <f>VLOOKUP(TRIM(AL4007),'Parcela Dedutivel'!$A$1:$B$65536,2,FALSE)</f>
        <v>0</v>
      </c>
      <c r="AP4007" s="15">
        <f t="shared" si="534"/>
        <v>0</v>
      </c>
      <c r="AQ4007" s="16">
        <f t="shared" si="535"/>
        <v>0</v>
      </c>
    </row>
    <row r="4008" spans="35:43" x14ac:dyDescent="0.25">
      <c r="AI4008" s="16">
        <v>1046</v>
      </c>
      <c r="AJ4008" s="16" t="s">
        <v>7191</v>
      </c>
      <c r="AK4008" s="16" t="s">
        <v>2544</v>
      </c>
      <c r="AL4008" s="16" t="s">
        <v>2473</v>
      </c>
      <c r="AM4008" s="16" t="s">
        <v>7193</v>
      </c>
      <c r="AN4008">
        <v>4</v>
      </c>
      <c r="AO4008" t="e">
        <f>VLOOKUP(TRIM(AL4008),'Parcela Dedutivel'!$A$1:$B$65536,2,FALSE)</f>
        <v>#N/A</v>
      </c>
      <c r="AP4008" s="15">
        <f t="shared" si="534"/>
        <v>0</v>
      </c>
      <c r="AQ4008" s="16">
        <f t="shared" si="535"/>
        <v>0</v>
      </c>
    </row>
    <row r="4009" spans="35:43" x14ac:dyDescent="0.25">
      <c r="AI4009" s="16">
        <v>6784026</v>
      </c>
      <c r="AJ4009" s="16" t="s">
        <v>7439</v>
      </c>
      <c r="AK4009" s="16" t="s">
        <v>6850</v>
      </c>
      <c r="AL4009" s="16" t="s">
        <v>3101</v>
      </c>
      <c r="AM4009" s="16" t="s">
        <v>7143</v>
      </c>
      <c r="AN4009">
        <v>18000</v>
      </c>
      <c r="AO4009">
        <f>VLOOKUP(TRIM(AL4009),'Parcela Dedutivel'!$A$1:$B$65536,2,FALSE)</f>
        <v>0</v>
      </c>
      <c r="AP4009" s="15">
        <f t="shared" si="534"/>
        <v>0</v>
      </c>
      <c r="AQ4009" s="16">
        <f t="shared" si="535"/>
        <v>0</v>
      </c>
    </row>
    <row r="4010" spans="35:43" x14ac:dyDescent="0.25">
      <c r="AI4010" s="16">
        <v>1900</v>
      </c>
      <c r="AJ4010" s="16" t="s">
        <v>7191</v>
      </c>
      <c r="AK4010" s="16" t="s">
        <v>2545</v>
      </c>
      <c r="AL4010" s="16" t="s">
        <v>2492</v>
      </c>
      <c r="AM4010" s="16" t="s">
        <v>7193</v>
      </c>
      <c r="AN4010">
        <v>1000</v>
      </c>
      <c r="AO4010" t="e">
        <f>VLOOKUP(TRIM(AL4010),'Parcela Dedutivel'!$A$1:$B$65536,2,FALSE)</f>
        <v>#N/A</v>
      </c>
      <c r="AP4010" s="15">
        <f t="shared" si="534"/>
        <v>0</v>
      </c>
      <c r="AQ4010" s="16">
        <f t="shared" si="535"/>
        <v>0</v>
      </c>
    </row>
    <row r="4011" spans="35:43" x14ac:dyDescent="0.25">
      <c r="AI4011" s="16">
        <v>1900</v>
      </c>
      <c r="AJ4011" s="16" t="s">
        <v>7191</v>
      </c>
      <c r="AK4011" s="16" t="s">
        <v>2545</v>
      </c>
      <c r="AL4011" s="16" t="s">
        <v>2493</v>
      </c>
      <c r="AM4011" s="16" t="s">
        <v>7193</v>
      </c>
      <c r="AN4011">
        <v>10</v>
      </c>
      <c r="AO4011" t="e">
        <f>VLOOKUP(TRIM(AL4011),'Parcela Dedutivel'!$A$1:$B$65536,2,FALSE)</f>
        <v>#N/A</v>
      </c>
      <c r="AP4011" s="15">
        <f t="shared" si="534"/>
        <v>0</v>
      </c>
      <c r="AQ4011" s="16">
        <f t="shared" si="535"/>
        <v>0</v>
      </c>
    </row>
    <row r="4012" spans="35:43" x14ac:dyDescent="0.25">
      <c r="AI4012" s="16">
        <v>6784026</v>
      </c>
      <c r="AJ4012" s="16" t="s">
        <v>7439</v>
      </c>
      <c r="AK4012" s="16" t="s">
        <v>6850</v>
      </c>
      <c r="AL4012" s="16" t="s">
        <v>3103</v>
      </c>
      <c r="AM4012" s="16" t="s">
        <v>7438</v>
      </c>
      <c r="AN4012">
        <v>10000</v>
      </c>
      <c r="AO4012">
        <f>VLOOKUP(TRIM(AL4012),'Parcela Dedutivel'!$A$1:$B$65536,2,FALSE)</f>
        <v>0</v>
      </c>
      <c r="AP4012" s="15">
        <f t="shared" si="534"/>
        <v>0</v>
      </c>
      <c r="AQ4012" s="16">
        <f t="shared" si="535"/>
        <v>0</v>
      </c>
    </row>
    <row r="4013" spans="35:43" x14ac:dyDescent="0.25">
      <c r="AI4013" s="16">
        <v>6784026</v>
      </c>
      <c r="AJ4013" s="16" t="s">
        <v>7439</v>
      </c>
      <c r="AK4013" s="16" t="s">
        <v>6850</v>
      </c>
      <c r="AL4013" s="16" t="s">
        <v>373</v>
      </c>
      <c r="AM4013" s="16" t="s">
        <v>7143</v>
      </c>
      <c r="AN4013">
        <v>15</v>
      </c>
      <c r="AO4013" t="e">
        <f>VLOOKUP(TRIM(AL4013),'Parcela Dedutivel'!$A$1:$B$65536,2,FALSE)</f>
        <v>#N/A</v>
      </c>
      <c r="AP4013" s="15">
        <f t="shared" si="534"/>
        <v>0</v>
      </c>
      <c r="AQ4013" s="16">
        <f t="shared" si="535"/>
        <v>0</v>
      </c>
    </row>
    <row r="4014" spans="35:43" x14ac:dyDescent="0.25">
      <c r="AI4014" s="16">
        <v>1900</v>
      </c>
      <c r="AJ4014" s="16" t="s">
        <v>7191</v>
      </c>
      <c r="AK4014" s="16" t="s">
        <v>2545</v>
      </c>
      <c r="AL4014" s="16" t="s">
        <v>2272</v>
      </c>
      <c r="AM4014" s="16" t="s">
        <v>7193</v>
      </c>
      <c r="AN4014">
        <v>1</v>
      </c>
      <c r="AO4014" t="e">
        <f>VLOOKUP(TRIM(AL4014),'Parcela Dedutivel'!$A$1:$B$65536,2,FALSE)</f>
        <v>#N/A</v>
      </c>
      <c r="AP4014" s="15">
        <f t="shared" si="534"/>
        <v>0</v>
      </c>
      <c r="AQ4014" s="16">
        <f t="shared" si="535"/>
        <v>0</v>
      </c>
    </row>
    <row r="4015" spans="35:43" x14ac:dyDescent="0.25">
      <c r="AI4015" s="16">
        <v>6784150</v>
      </c>
      <c r="AJ4015" s="16" t="s">
        <v>7425</v>
      </c>
      <c r="AK4015" s="16" t="s">
        <v>6851</v>
      </c>
      <c r="AL4015" s="16" t="s">
        <v>1329</v>
      </c>
      <c r="AM4015" s="16" t="s">
        <v>7193</v>
      </c>
      <c r="AN4015">
        <v>40</v>
      </c>
      <c r="AO4015" t="e">
        <f>VLOOKUP(TRIM(AL4015),'Parcela Dedutivel'!$A$1:$B$65536,2,FALSE)</f>
        <v>#N/A</v>
      </c>
      <c r="AP4015" s="15">
        <f t="shared" si="534"/>
        <v>0</v>
      </c>
      <c r="AQ4015" s="16">
        <f t="shared" si="535"/>
        <v>0</v>
      </c>
    </row>
    <row r="4016" spans="35:43" x14ac:dyDescent="0.25">
      <c r="AI4016" s="16">
        <v>1900</v>
      </c>
      <c r="AJ4016" s="16" t="s">
        <v>7191</v>
      </c>
      <c r="AK4016" s="16" t="s">
        <v>2545</v>
      </c>
      <c r="AL4016" s="16" t="s">
        <v>2478</v>
      </c>
      <c r="AM4016" s="16" t="s">
        <v>7193</v>
      </c>
      <c r="AN4016">
        <v>2</v>
      </c>
      <c r="AO4016" t="e">
        <f>VLOOKUP(TRIM(AL4016),'Parcela Dedutivel'!$A$1:$B$65536,2,FALSE)</f>
        <v>#N/A</v>
      </c>
      <c r="AP4016" s="15">
        <f t="shared" si="534"/>
        <v>0</v>
      </c>
      <c r="AQ4016" s="16">
        <f t="shared" si="535"/>
        <v>0</v>
      </c>
    </row>
    <row r="4017" spans="35:43" x14ac:dyDescent="0.25">
      <c r="AI4017" s="16">
        <v>1900</v>
      </c>
      <c r="AJ4017" s="16" t="s">
        <v>7191</v>
      </c>
      <c r="AK4017" s="16" t="s">
        <v>2545</v>
      </c>
      <c r="AL4017" s="16" t="s">
        <v>2517</v>
      </c>
      <c r="AM4017" s="16" t="s">
        <v>7193</v>
      </c>
      <c r="AN4017">
        <v>1</v>
      </c>
      <c r="AO4017" t="e">
        <f>VLOOKUP(TRIM(AL4017),'Parcela Dedutivel'!$A$1:$B$65536,2,FALSE)</f>
        <v>#N/A</v>
      </c>
      <c r="AP4017" s="15">
        <f t="shared" si="534"/>
        <v>0</v>
      </c>
      <c r="AQ4017" s="16">
        <f t="shared" si="535"/>
        <v>0</v>
      </c>
    </row>
    <row r="4018" spans="35:43" x14ac:dyDescent="0.25">
      <c r="AI4018" s="16">
        <v>6793966</v>
      </c>
      <c r="AJ4018" s="16" t="s">
        <v>7831</v>
      </c>
      <c r="AK4018" s="16" t="s">
        <v>6852</v>
      </c>
      <c r="AL4018" s="16" t="s">
        <v>2950</v>
      </c>
      <c r="AM4018" s="16" t="s">
        <v>7143</v>
      </c>
      <c r="AN4018">
        <v>1</v>
      </c>
      <c r="AO4018" t="e">
        <f>VLOOKUP(TRIM(AL4018),'Parcela Dedutivel'!$A$1:$B$65536,2,FALSE)</f>
        <v>#N/A</v>
      </c>
      <c r="AP4018" s="15">
        <f t="shared" si="534"/>
        <v>0</v>
      </c>
      <c r="AQ4018" s="16">
        <f t="shared" si="535"/>
        <v>0</v>
      </c>
    </row>
    <row r="4019" spans="35:43" x14ac:dyDescent="0.25">
      <c r="AI4019" s="16">
        <v>1900</v>
      </c>
      <c r="AJ4019" s="16" t="s">
        <v>7191</v>
      </c>
      <c r="AK4019" s="16" t="s">
        <v>2545</v>
      </c>
      <c r="AL4019" s="16" t="s">
        <v>2519</v>
      </c>
      <c r="AM4019" s="16" t="s">
        <v>7193</v>
      </c>
      <c r="AN4019">
        <v>1</v>
      </c>
      <c r="AO4019" t="e">
        <f>VLOOKUP(TRIM(AL4019),'Parcela Dedutivel'!$A$1:$B$65536,2,FALSE)</f>
        <v>#N/A</v>
      </c>
      <c r="AP4019" s="15">
        <f t="shared" si="534"/>
        <v>0</v>
      </c>
      <c r="AQ4019" s="16">
        <f t="shared" si="535"/>
        <v>0</v>
      </c>
    </row>
    <row r="4020" spans="35:43" x14ac:dyDescent="0.25">
      <c r="AI4020" s="16">
        <v>6784150</v>
      </c>
      <c r="AJ4020" s="16" t="s">
        <v>7425</v>
      </c>
      <c r="AK4020" s="16" t="s">
        <v>6853</v>
      </c>
      <c r="AL4020" s="16" t="s">
        <v>1030</v>
      </c>
      <c r="AM4020" s="16" t="s">
        <v>7143</v>
      </c>
      <c r="AN4020">
        <v>24</v>
      </c>
      <c r="AO4020" t="e">
        <f>VLOOKUP(TRIM(AL4020),'Parcela Dedutivel'!$A$1:$B$65536,2,FALSE)</f>
        <v>#N/A</v>
      </c>
      <c r="AP4020" s="15">
        <f t="shared" si="534"/>
        <v>0</v>
      </c>
      <c r="AQ4020" s="16">
        <f t="shared" si="535"/>
        <v>0</v>
      </c>
    </row>
    <row r="4021" spans="35:43" x14ac:dyDescent="0.25">
      <c r="AI4021" s="16">
        <v>1900</v>
      </c>
      <c r="AJ4021" s="16" t="s">
        <v>7191</v>
      </c>
      <c r="AK4021" s="16" t="s">
        <v>2545</v>
      </c>
      <c r="AL4021" s="16" t="s">
        <v>1749</v>
      </c>
      <c r="AM4021" s="16" t="s">
        <v>7193</v>
      </c>
      <c r="AN4021">
        <v>48</v>
      </c>
      <c r="AO4021" t="e">
        <f>VLOOKUP(TRIM(AL4021),'Parcela Dedutivel'!$A$1:$B$65536,2,FALSE)</f>
        <v>#N/A</v>
      </c>
      <c r="AP4021" s="15">
        <f t="shared" si="534"/>
        <v>0</v>
      </c>
      <c r="AQ4021" s="16">
        <f t="shared" si="535"/>
        <v>0</v>
      </c>
    </row>
    <row r="4022" spans="35:43" x14ac:dyDescent="0.25">
      <c r="AI4022" s="16">
        <v>6784150</v>
      </c>
      <c r="AJ4022" s="16" t="s">
        <v>7425</v>
      </c>
      <c r="AK4022" s="16" t="s">
        <v>6853</v>
      </c>
      <c r="AL4022" s="16" t="s">
        <v>4179</v>
      </c>
      <c r="AM4022" s="16" t="s">
        <v>7143</v>
      </c>
      <c r="AN4022">
        <v>5000</v>
      </c>
      <c r="AO4022">
        <f>VLOOKUP(TRIM(AL4022),'Parcela Dedutivel'!$A$1:$B$65536,2,FALSE)</f>
        <v>0</v>
      </c>
      <c r="AP4022" s="15">
        <f t="shared" si="534"/>
        <v>0</v>
      </c>
      <c r="AQ4022" s="16">
        <f t="shared" si="535"/>
        <v>0</v>
      </c>
    </row>
    <row r="4023" spans="35:43" x14ac:dyDescent="0.25">
      <c r="AI4023" s="16">
        <v>1900</v>
      </c>
      <c r="AJ4023" s="16" t="s">
        <v>7191</v>
      </c>
      <c r="AK4023" s="16" t="s">
        <v>2545</v>
      </c>
      <c r="AL4023" s="16" t="s">
        <v>2476</v>
      </c>
      <c r="AM4023" s="16" t="s">
        <v>7193</v>
      </c>
      <c r="AN4023">
        <v>24</v>
      </c>
      <c r="AO4023" t="e">
        <f>VLOOKUP(TRIM(AL4023),'Parcela Dedutivel'!$A$1:$B$65536,2,FALSE)</f>
        <v>#N/A</v>
      </c>
      <c r="AP4023" s="15">
        <f t="shared" si="534"/>
        <v>0</v>
      </c>
      <c r="AQ4023" s="16">
        <f t="shared" si="535"/>
        <v>0</v>
      </c>
    </row>
    <row r="4024" spans="35:43" x14ac:dyDescent="0.25">
      <c r="AI4024" s="16">
        <v>1900</v>
      </c>
      <c r="AJ4024" s="16" t="s">
        <v>7191</v>
      </c>
      <c r="AK4024" s="16" t="s">
        <v>2545</v>
      </c>
      <c r="AL4024" s="16" t="s">
        <v>2478</v>
      </c>
      <c r="AM4024" s="16" t="s">
        <v>7193</v>
      </c>
      <c r="AN4024">
        <v>18</v>
      </c>
      <c r="AO4024" t="e">
        <f>VLOOKUP(TRIM(AL4024),'Parcela Dedutivel'!$A$1:$B$65536,2,FALSE)</f>
        <v>#N/A</v>
      </c>
      <c r="AP4024" s="15">
        <f t="shared" si="534"/>
        <v>0</v>
      </c>
      <c r="AQ4024" s="16">
        <f t="shared" si="535"/>
        <v>0</v>
      </c>
    </row>
    <row r="4025" spans="35:43" x14ac:dyDescent="0.25">
      <c r="AI4025" s="16">
        <v>6784150</v>
      </c>
      <c r="AJ4025" s="16" t="s">
        <v>7425</v>
      </c>
      <c r="AK4025" s="16" t="s">
        <v>6853</v>
      </c>
      <c r="AL4025" s="16" t="s">
        <v>3071</v>
      </c>
      <c r="AM4025" s="16" t="s">
        <v>7143</v>
      </c>
      <c r="AN4025">
        <v>5</v>
      </c>
      <c r="AO4025">
        <f>VLOOKUP(TRIM(AL4025),'Parcela Dedutivel'!$A$1:$B$65536,2,FALSE)</f>
        <v>0</v>
      </c>
      <c r="AP4025" s="15">
        <f t="shared" si="534"/>
        <v>0</v>
      </c>
      <c r="AQ4025" s="16">
        <f t="shared" si="535"/>
        <v>0</v>
      </c>
    </row>
    <row r="4026" spans="35:43" x14ac:dyDescent="0.25">
      <c r="AI4026" s="16">
        <v>1900</v>
      </c>
      <c r="AJ4026" s="16" t="s">
        <v>7191</v>
      </c>
      <c r="AK4026" s="16" t="s">
        <v>2545</v>
      </c>
      <c r="AL4026" s="16" t="s">
        <v>2480</v>
      </c>
      <c r="AM4026" s="16" t="s">
        <v>7193</v>
      </c>
      <c r="AN4026">
        <v>15</v>
      </c>
      <c r="AO4026" t="e">
        <f>VLOOKUP(TRIM(AL4026),'Parcela Dedutivel'!$A$1:$B$65536,2,FALSE)</f>
        <v>#N/A</v>
      </c>
      <c r="AP4026" s="15">
        <f t="shared" si="534"/>
        <v>0</v>
      </c>
      <c r="AQ4026" s="16">
        <f t="shared" si="535"/>
        <v>0</v>
      </c>
    </row>
    <row r="4027" spans="35:43" x14ac:dyDescent="0.25">
      <c r="AI4027" s="16">
        <v>6784150</v>
      </c>
      <c r="AJ4027" s="16" t="s">
        <v>7425</v>
      </c>
      <c r="AK4027" s="16" t="s">
        <v>6854</v>
      </c>
      <c r="AL4027" s="16" t="s">
        <v>6855</v>
      </c>
      <c r="AM4027" s="16" t="s">
        <v>7143</v>
      </c>
      <c r="AN4027">
        <v>5000</v>
      </c>
      <c r="AO4027" t="e">
        <f>VLOOKUP(TRIM(AL4027),'Parcela Dedutivel'!$A$1:$B$65536,2,FALSE)</f>
        <v>#N/A</v>
      </c>
      <c r="AP4027" s="15">
        <f t="shared" si="534"/>
        <v>0</v>
      </c>
      <c r="AQ4027" s="16">
        <f t="shared" si="535"/>
        <v>0</v>
      </c>
    </row>
    <row r="4028" spans="35:43" x14ac:dyDescent="0.25">
      <c r="AI4028" s="16">
        <v>1900</v>
      </c>
      <c r="AJ4028" s="16" t="s">
        <v>7191</v>
      </c>
      <c r="AK4028" s="16" t="s">
        <v>2545</v>
      </c>
      <c r="AL4028" s="16" t="s">
        <v>1290</v>
      </c>
      <c r="AM4028" s="16" t="s">
        <v>7193</v>
      </c>
      <c r="AN4028">
        <v>2</v>
      </c>
      <c r="AO4028" t="e">
        <f>VLOOKUP(TRIM(AL4028),'Parcela Dedutivel'!$A$1:$B$65536,2,FALSE)</f>
        <v>#N/A</v>
      </c>
      <c r="AP4028" s="15">
        <f t="shared" si="534"/>
        <v>0</v>
      </c>
      <c r="AQ4028" s="16">
        <f t="shared" si="535"/>
        <v>0</v>
      </c>
    </row>
    <row r="4029" spans="35:43" x14ac:dyDescent="0.25">
      <c r="AI4029" s="16">
        <v>6784150</v>
      </c>
      <c r="AJ4029" s="16" t="s">
        <v>7425</v>
      </c>
      <c r="AK4029" s="16" t="s">
        <v>6854</v>
      </c>
      <c r="AL4029" s="16" t="s">
        <v>3950</v>
      </c>
      <c r="AM4029" s="16" t="s">
        <v>7143</v>
      </c>
      <c r="AN4029">
        <v>500</v>
      </c>
      <c r="AO4029">
        <f>VLOOKUP(TRIM(AL4029),'Parcela Dedutivel'!$A$1:$B$65536,2,FALSE)</f>
        <v>0</v>
      </c>
      <c r="AP4029" s="15">
        <f t="shared" si="534"/>
        <v>0</v>
      </c>
      <c r="AQ4029" s="16">
        <f t="shared" si="535"/>
        <v>0</v>
      </c>
    </row>
    <row r="4030" spans="35:43" x14ac:dyDescent="0.25">
      <c r="AI4030" s="16">
        <v>1900</v>
      </c>
      <c r="AJ4030" s="16" t="s">
        <v>7191</v>
      </c>
      <c r="AK4030" s="16" t="s">
        <v>2545</v>
      </c>
      <c r="AL4030" s="16" t="s">
        <v>2482</v>
      </c>
      <c r="AM4030" s="16" t="s">
        <v>7193</v>
      </c>
      <c r="AN4030">
        <v>2</v>
      </c>
      <c r="AO4030" t="e">
        <f>VLOOKUP(TRIM(AL4030),'Parcela Dedutivel'!$A$1:$B$65536,2,FALSE)</f>
        <v>#N/A</v>
      </c>
      <c r="AP4030" s="15">
        <f t="shared" si="534"/>
        <v>0</v>
      </c>
      <c r="AQ4030" s="16">
        <f t="shared" si="535"/>
        <v>0</v>
      </c>
    </row>
    <row r="4031" spans="35:43" x14ac:dyDescent="0.25">
      <c r="AI4031" s="16">
        <v>1900</v>
      </c>
      <c r="AJ4031" s="16" t="s">
        <v>7191</v>
      </c>
      <c r="AK4031" s="16" t="s">
        <v>2545</v>
      </c>
      <c r="AL4031" s="16" t="s">
        <v>2484</v>
      </c>
      <c r="AM4031" s="16" t="s">
        <v>7193</v>
      </c>
      <c r="AN4031">
        <v>1</v>
      </c>
      <c r="AO4031" t="e">
        <f>VLOOKUP(TRIM(AL4031),'Parcela Dedutivel'!$A$1:$B$65536,2,FALSE)</f>
        <v>#N/A</v>
      </c>
      <c r="AP4031" s="15">
        <f t="shared" si="534"/>
        <v>0</v>
      </c>
      <c r="AQ4031" s="16">
        <f t="shared" si="535"/>
        <v>0</v>
      </c>
    </row>
    <row r="4032" spans="35:43" x14ac:dyDescent="0.25">
      <c r="AI4032" s="16">
        <v>6784150</v>
      </c>
      <c r="AJ4032" s="16" t="s">
        <v>7425</v>
      </c>
      <c r="AK4032" s="16" t="s">
        <v>6854</v>
      </c>
      <c r="AL4032" s="16" t="s">
        <v>3948</v>
      </c>
      <c r="AM4032" s="16" t="s">
        <v>7143</v>
      </c>
      <c r="AN4032">
        <v>1000</v>
      </c>
      <c r="AO4032">
        <f>VLOOKUP(TRIM(AL4032),'Parcela Dedutivel'!$A$1:$B$65536,2,FALSE)</f>
        <v>0</v>
      </c>
      <c r="AP4032" s="15">
        <f t="shared" si="534"/>
        <v>0</v>
      </c>
      <c r="AQ4032" s="16">
        <f t="shared" si="535"/>
        <v>0</v>
      </c>
    </row>
    <row r="4033" spans="35:43" x14ac:dyDescent="0.25">
      <c r="AI4033" s="16">
        <v>1900</v>
      </c>
      <c r="AJ4033" s="16" t="s">
        <v>7191</v>
      </c>
      <c r="AK4033" s="16" t="s">
        <v>2545</v>
      </c>
      <c r="AL4033" s="16" t="s">
        <v>1186</v>
      </c>
      <c r="AM4033" s="16" t="s">
        <v>7193</v>
      </c>
      <c r="AN4033">
        <v>3</v>
      </c>
      <c r="AO4033" t="e">
        <f>VLOOKUP(TRIM(AL4033),'Parcela Dedutivel'!$A$1:$B$65536,2,FALSE)</f>
        <v>#N/A</v>
      </c>
      <c r="AP4033" s="15">
        <f t="shared" si="534"/>
        <v>0</v>
      </c>
      <c r="AQ4033" s="16">
        <f t="shared" si="535"/>
        <v>0</v>
      </c>
    </row>
    <row r="4034" spans="35:43" x14ac:dyDescent="0.25">
      <c r="AI4034" s="16">
        <v>6784150</v>
      </c>
      <c r="AJ4034" s="16" t="s">
        <v>7425</v>
      </c>
      <c r="AK4034" s="16" t="s">
        <v>6854</v>
      </c>
      <c r="AL4034" s="16" t="s">
        <v>3023</v>
      </c>
      <c r="AM4034" s="16" t="s">
        <v>7143</v>
      </c>
      <c r="AN4034">
        <v>27200</v>
      </c>
      <c r="AO4034">
        <f>VLOOKUP(TRIM(AL4034),'Parcela Dedutivel'!$A$1:$B$65536,2,FALSE)</f>
        <v>0</v>
      </c>
      <c r="AP4034" s="15">
        <f t="shared" si="534"/>
        <v>0</v>
      </c>
      <c r="AQ4034" s="16">
        <f t="shared" si="535"/>
        <v>0</v>
      </c>
    </row>
    <row r="4035" spans="35:43" x14ac:dyDescent="0.25">
      <c r="AI4035" s="16">
        <v>1900</v>
      </c>
      <c r="AJ4035" s="16" t="s">
        <v>7191</v>
      </c>
      <c r="AK4035" s="16" t="s">
        <v>2545</v>
      </c>
      <c r="AL4035" s="16" t="s">
        <v>2486</v>
      </c>
      <c r="AM4035" s="16" t="s">
        <v>7193</v>
      </c>
      <c r="AN4035">
        <v>2</v>
      </c>
      <c r="AO4035" t="e">
        <f>VLOOKUP(TRIM(AL4035),'Parcela Dedutivel'!$A$1:$B$65536,2,FALSE)</f>
        <v>#N/A</v>
      </c>
      <c r="AP4035" s="15">
        <f t="shared" ref="AP4035:AP4098" si="536">IF(ISNA(AO4035),0,AO4035)</f>
        <v>0</v>
      </c>
      <c r="AQ4035" s="16">
        <f t="shared" ref="AQ4035:AQ4098" si="537">AP4035*AN4035</f>
        <v>0</v>
      </c>
    </row>
    <row r="4036" spans="35:43" x14ac:dyDescent="0.25">
      <c r="AI4036" s="16">
        <v>1900</v>
      </c>
      <c r="AJ4036" s="16" t="s">
        <v>7191</v>
      </c>
      <c r="AK4036" s="16" t="s">
        <v>2545</v>
      </c>
      <c r="AL4036" s="16" t="s">
        <v>2488</v>
      </c>
      <c r="AM4036" s="16" t="s">
        <v>7193</v>
      </c>
      <c r="AN4036">
        <v>8</v>
      </c>
      <c r="AO4036" t="e">
        <f>VLOOKUP(TRIM(AL4036),'Parcela Dedutivel'!$A$1:$B$65536,2,FALSE)</f>
        <v>#N/A</v>
      </c>
      <c r="AP4036" s="15">
        <f t="shared" si="536"/>
        <v>0</v>
      </c>
      <c r="AQ4036" s="16">
        <f t="shared" si="537"/>
        <v>0</v>
      </c>
    </row>
    <row r="4037" spans="35:43" x14ac:dyDescent="0.25">
      <c r="AI4037" s="16">
        <v>1900</v>
      </c>
      <c r="AJ4037" s="16" t="s">
        <v>7191</v>
      </c>
      <c r="AK4037" s="16" t="s">
        <v>2545</v>
      </c>
      <c r="AL4037" s="16" t="s">
        <v>1739</v>
      </c>
      <c r="AM4037" s="16" t="s">
        <v>7193</v>
      </c>
      <c r="AN4037">
        <v>5</v>
      </c>
      <c r="AO4037" t="e">
        <f>VLOOKUP(TRIM(AL4037),'Parcela Dedutivel'!$A$1:$B$65536,2,FALSE)</f>
        <v>#N/A</v>
      </c>
      <c r="AP4037" s="15">
        <f t="shared" si="536"/>
        <v>0</v>
      </c>
      <c r="AQ4037" s="16">
        <f t="shared" si="537"/>
        <v>0</v>
      </c>
    </row>
    <row r="4038" spans="35:43" x14ac:dyDescent="0.25">
      <c r="AI4038" s="16">
        <v>6785280</v>
      </c>
      <c r="AJ4038" s="16" t="s">
        <v>7174</v>
      </c>
      <c r="AK4038" s="16" t="s">
        <v>6857</v>
      </c>
      <c r="AL4038" s="16" t="s">
        <v>6858</v>
      </c>
      <c r="AM4038" s="16" t="s">
        <v>7143</v>
      </c>
      <c r="AN4038">
        <v>1000</v>
      </c>
      <c r="AO4038">
        <f>VLOOKUP(TRIM(AL4038),'Parcela Dedutivel'!$A$1:$B$65536,2,FALSE)</f>
        <v>0</v>
      </c>
      <c r="AP4038" s="15">
        <f t="shared" si="536"/>
        <v>0</v>
      </c>
      <c r="AQ4038" s="16">
        <f t="shared" si="537"/>
        <v>0</v>
      </c>
    </row>
    <row r="4039" spans="35:43" x14ac:dyDescent="0.25">
      <c r="AI4039" s="16">
        <v>1900</v>
      </c>
      <c r="AJ4039" s="16" t="s">
        <v>7191</v>
      </c>
      <c r="AK4039" s="16" t="s">
        <v>2545</v>
      </c>
      <c r="AL4039" s="16" t="s">
        <v>1799</v>
      </c>
      <c r="AM4039" s="16" t="s">
        <v>7193</v>
      </c>
      <c r="AN4039">
        <v>1</v>
      </c>
      <c r="AO4039" t="e">
        <f>VLOOKUP(TRIM(AL4039),'Parcela Dedutivel'!$A$1:$B$65536,2,FALSE)</f>
        <v>#N/A</v>
      </c>
      <c r="AP4039" s="15">
        <f t="shared" si="536"/>
        <v>0</v>
      </c>
      <c r="AQ4039" s="16">
        <f t="shared" si="537"/>
        <v>0</v>
      </c>
    </row>
    <row r="4040" spans="35:43" x14ac:dyDescent="0.25">
      <c r="AI4040" s="16">
        <v>6784008</v>
      </c>
      <c r="AJ4040" s="16" t="s">
        <v>7748</v>
      </c>
      <c r="AK4040" s="16" t="s">
        <v>6860</v>
      </c>
      <c r="AL4040" s="16" t="s">
        <v>6861</v>
      </c>
      <c r="AM4040" s="16" t="s">
        <v>7143</v>
      </c>
      <c r="AN4040">
        <v>40000</v>
      </c>
      <c r="AO4040">
        <f>VLOOKUP(TRIM(AL4040),'Parcela Dedutivel'!$A$1:$B$65536,2,FALSE)</f>
        <v>0</v>
      </c>
      <c r="AP4040" s="15">
        <f t="shared" si="536"/>
        <v>0</v>
      </c>
      <c r="AQ4040" s="16">
        <f t="shared" si="537"/>
        <v>0</v>
      </c>
    </row>
    <row r="4041" spans="35:43" x14ac:dyDescent="0.25">
      <c r="AI4041" s="16">
        <v>1900</v>
      </c>
      <c r="AJ4041" s="16" t="s">
        <v>7191</v>
      </c>
      <c r="AK4041" s="16" t="s">
        <v>2545</v>
      </c>
      <c r="AL4041" s="16" t="s">
        <v>1219</v>
      </c>
      <c r="AM4041" s="16" t="s">
        <v>7193</v>
      </c>
      <c r="AN4041">
        <v>41</v>
      </c>
      <c r="AO4041" t="e">
        <f>VLOOKUP(TRIM(AL4041),'Parcela Dedutivel'!$A$1:$B$65536,2,FALSE)</f>
        <v>#N/A</v>
      </c>
      <c r="AP4041" s="15">
        <f t="shared" si="536"/>
        <v>0</v>
      </c>
      <c r="AQ4041" s="16">
        <f t="shared" si="537"/>
        <v>0</v>
      </c>
    </row>
    <row r="4042" spans="35:43" x14ac:dyDescent="0.25">
      <c r="AI4042" s="16">
        <v>1900</v>
      </c>
      <c r="AJ4042" s="16" t="s">
        <v>7191</v>
      </c>
      <c r="AK4042" s="16" t="s">
        <v>2545</v>
      </c>
      <c r="AL4042" s="16" t="s">
        <v>1227</v>
      </c>
      <c r="AM4042" s="16" t="s">
        <v>7193</v>
      </c>
      <c r="AN4042">
        <v>2</v>
      </c>
      <c r="AO4042" t="e">
        <f>VLOOKUP(TRIM(AL4042),'Parcela Dedutivel'!$A$1:$B$65536,2,FALSE)</f>
        <v>#N/A</v>
      </c>
      <c r="AP4042" s="15">
        <f t="shared" si="536"/>
        <v>0</v>
      </c>
      <c r="AQ4042" s="16">
        <f t="shared" si="537"/>
        <v>0</v>
      </c>
    </row>
    <row r="4043" spans="35:43" x14ac:dyDescent="0.25">
      <c r="AI4043" s="16">
        <v>1900</v>
      </c>
      <c r="AJ4043" s="16" t="s">
        <v>7191</v>
      </c>
      <c r="AK4043" s="16" t="s">
        <v>2545</v>
      </c>
      <c r="AL4043" s="16" t="s">
        <v>2490</v>
      </c>
      <c r="AM4043" s="16" t="s">
        <v>7193</v>
      </c>
      <c r="AN4043">
        <v>1</v>
      </c>
      <c r="AO4043" t="e">
        <f>VLOOKUP(TRIM(AL4043),'Parcela Dedutivel'!$A$1:$B$65536,2,FALSE)</f>
        <v>#N/A</v>
      </c>
      <c r="AP4043" s="15">
        <f t="shared" si="536"/>
        <v>0</v>
      </c>
      <c r="AQ4043" s="16">
        <f t="shared" si="537"/>
        <v>0</v>
      </c>
    </row>
    <row r="4044" spans="35:43" x14ac:dyDescent="0.25">
      <c r="AI4044" s="16">
        <v>1900</v>
      </c>
      <c r="AJ4044" s="16" t="s">
        <v>7191</v>
      </c>
      <c r="AK4044" s="16" t="s">
        <v>2545</v>
      </c>
      <c r="AL4044" s="16" t="s">
        <v>2515</v>
      </c>
      <c r="AM4044" s="16" t="s">
        <v>7193</v>
      </c>
      <c r="AN4044">
        <v>1</v>
      </c>
      <c r="AO4044" t="e">
        <f>VLOOKUP(TRIM(AL4044),'Parcela Dedutivel'!$A$1:$B$65536,2,FALSE)</f>
        <v>#N/A</v>
      </c>
      <c r="AP4044" s="15">
        <f t="shared" si="536"/>
        <v>0</v>
      </c>
      <c r="AQ4044" s="16">
        <f t="shared" si="537"/>
        <v>0</v>
      </c>
    </row>
    <row r="4045" spans="35:43" x14ac:dyDescent="0.25">
      <c r="AI4045" s="16">
        <v>7823024</v>
      </c>
      <c r="AJ4045" s="16" t="s">
        <v>7865</v>
      </c>
      <c r="AK4045" s="16" t="s">
        <v>6863</v>
      </c>
      <c r="AL4045" s="16" t="s">
        <v>6865</v>
      </c>
      <c r="AM4045" s="16" t="s">
        <v>7143</v>
      </c>
      <c r="AN4045">
        <v>6</v>
      </c>
      <c r="AO4045" t="e">
        <f>VLOOKUP(TRIM(AL4045),'Parcela Dedutivel'!$A$1:$B$65536,2,FALSE)</f>
        <v>#N/A</v>
      </c>
      <c r="AP4045" s="15">
        <f t="shared" si="536"/>
        <v>0</v>
      </c>
      <c r="AQ4045" s="16">
        <f t="shared" si="537"/>
        <v>0</v>
      </c>
    </row>
    <row r="4046" spans="35:43" x14ac:dyDescent="0.25">
      <c r="AI4046" s="16">
        <v>1900</v>
      </c>
      <c r="AJ4046" s="16" t="s">
        <v>7191</v>
      </c>
      <c r="AK4046" s="16" t="s">
        <v>2545</v>
      </c>
      <c r="AL4046" s="16" t="s">
        <v>2513</v>
      </c>
      <c r="AM4046" s="16" t="s">
        <v>7193</v>
      </c>
      <c r="AN4046">
        <v>2</v>
      </c>
      <c r="AO4046" t="e">
        <f>VLOOKUP(TRIM(AL4046),'Parcela Dedutivel'!$A$1:$B$65536,2,FALSE)</f>
        <v>#N/A</v>
      </c>
      <c r="AP4046" s="15">
        <f t="shared" si="536"/>
        <v>0</v>
      </c>
      <c r="AQ4046" s="16">
        <f t="shared" si="537"/>
        <v>0</v>
      </c>
    </row>
    <row r="4047" spans="35:43" x14ac:dyDescent="0.25">
      <c r="AI4047" s="16">
        <v>6782677</v>
      </c>
      <c r="AJ4047" s="16" t="s">
        <v>7416</v>
      </c>
      <c r="AK4047" s="16" t="s">
        <v>6867</v>
      </c>
      <c r="AL4047" s="16" t="s">
        <v>6868</v>
      </c>
      <c r="AM4047" s="16" t="s">
        <v>7193</v>
      </c>
      <c r="AN4047">
        <v>1</v>
      </c>
      <c r="AO4047" t="e">
        <f>VLOOKUP(TRIM(AL4047),'Parcela Dedutivel'!$A$1:$B$65536,2,FALSE)</f>
        <v>#N/A</v>
      </c>
      <c r="AP4047" s="15">
        <f t="shared" si="536"/>
        <v>0</v>
      </c>
      <c r="AQ4047" s="16">
        <f t="shared" si="537"/>
        <v>0</v>
      </c>
    </row>
    <row r="4048" spans="35:43" x14ac:dyDescent="0.25">
      <c r="AI4048" s="16">
        <v>1900</v>
      </c>
      <c r="AJ4048" s="16" t="s">
        <v>7191</v>
      </c>
      <c r="AK4048" s="16" t="s">
        <v>2545</v>
      </c>
      <c r="AL4048" s="16" t="s">
        <v>102</v>
      </c>
      <c r="AM4048" s="16" t="s">
        <v>7193</v>
      </c>
      <c r="AN4048">
        <v>10</v>
      </c>
      <c r="AO4048" t="e">
        <f>VLOOKUP(TRIM(AL4048),'Parcela Dedutivel'!$A$1:$B$65536,2,FALSE)</f>
        <v>#N/A</v>
      </c>
      <c r="AP4048" s="15">
        <f t="shared" si="536"/>
        <v>0</v>
      </c>
      <c r="AQ4048" s="16">
        <f t="shared" si="537"/>
        <v>0</v>
      </c>
    </row>
    <row r="4049" spans="35:43" x14ac:dyDescent="0.25">
      <c r="AI4049" s="16">
        <v>1900</v>
      </c>
      <c r="AJ4049" s="16" t="s">
        <v>7191</v>
      </c>
      <c r="AK4049" s="16" t="s">
        <v>2545</v>
      </c>
      <c r="AL4049" s="16" t="s">
        <v>2247</v>
      </c>
      <c r="AM4049" s="16" t="s">
        <v>7193</v>
      </c>
      <c r="AN4049">
        <v>2</v>
      </c>
      <c r="AO4049" t="e">
        <f>VLOOKUP(TRIM(AL4049),'Parcela Dedutivel'!$A$1:$B$65536,2,FALSE)</f>
        <v>#N/A</v>
      </c>
      <c r="AP4049" s="15">
        <f t="shared" si="536"/>
        <v>0</v>
      </c>
      <c r="AQ4049" s="16">
        <f t="shared" si="537"/>
        <v>0</v>
      </c>
    </row>
    <row r="4050" spans="35:43" x14ac:dyDescent="0.25">
      <c r="AI4050" s="16">
        <v>1900</v>
      </c>
      <c r="AJ4050" s="16" t="s">
        <v>7191</v>
      </c>
      <c r="AK4050" s="16" t="s">
        <v>2545</v>
      </c>
      <c r="AL4050" s="16" t="s">
        <v>2511</v>
      </c>
      <c r="AM4050" s="16" t="s">
        <v>7193</v>
      </c>
      <c r="AN4050">
        <v>2</v>
      </c>
      <c r="AO4050" t="e">
        <f>VLOOKUP(TRIM(AL4050),'Parcela Dedutivel'!$A$1:$B$65536,2,FALSE)</f>
        <v>#N/A</v>
      </c>
      <c r="AP4050" s="15">
        <f t="shared" si="536"/>
        <v>0</v>
      </c>
      <c r="AQ4050" s="16">
        <f t="shared" si="537"/>
        <v>0</v>
      </c>
    </row>
    <row r="4051" spans="35:43" x14ac:dyDescent="0.25">
      <c r="AI4051" s="16">
        <v>7824043</v>
      </c>
      <c r="AJ4051" s="16" t="s">
        <v>7866</v>
      </c>
      <c r="AK4051" s="16" t="s">
        <v>6870</v>
      </c>
      <c r="AL4051" s="16" t="s">
        <v>1836</v>
      </c>
      <c r="AM4051" s="16" t="s">
        <v>7143</v>
      </c>
      <c r="AN4051">
        <v>1</v>
      </c>
      <c r="AO4051" t="e">
        <f>VLOOKUP(TRIM(AL4051),'Parcela Dedutivel'!$A$1:$B$65536,2,FALSE)</f>
        <v>#N/A</v>
      </c>
      <c r="AP4051" s="15">
        <f t="shared" si="536"/>
        <v>0</v>
      </c>
      <c r="AQ4051" s="16">
        <f t="shared" si="537"/>
        <v>0</v>
      </c>
    </row>
    <row r="4052" spans="35:43" x14ac:dyDescent="0.25">
      <c r="AI4052" s="16">
        <v>1900</v>
      </c>
      <c r="AJ4052" s="16" t="s">
        <v>7191</v>
      </c>
      <c r="AK4052" s="16" t="s">
        <v>2545</v>
      </c>
      <c r="AL4052" s="16" t="s">
        <v>2509</v>
      </c>
      <c r="AM4052" s="16" t="s">
        <v>7193</v>
      </c>
      <c r="AN4052">
        <v>1</v>
      </c>
      <c r="AO4052" t="e">
        <f>VLOOKUP(TRIM(AL4052),'Parcela Dedutivel'!$A$1:$B$65536,2,FALSE)</f>
        <v>#N/A</v>
      </c>
      <c r="AP4052" s="15">
        <f t="shared" si="536"/>
        <v>0</v>
      </c>
      <c r="AQ4052" s="16">
        <f t="shared" si="537"/>
        <v>0</v>
      </c>
    </row>
    <row r="4053" spans="35:43" x14ac:dyDescent="0.25">
      <c r="AI4053" s="16">
        <v>6782701</v>
      </c>
      <c r="AJ4053" s="16" t="s">
        <v>7436</v>
      </c>
      <c r="AK4053" s="16" t="s">
        <v>6872</v>
      </c>
      <c r="AL4053" s="16" t="s">
        <v>6873</v>
      </c>
      <c r="AM4053" s="16" t="s">
        <v>7215</v>
      </c>
      <c r="AN4053">
        <v>20</v>
      </c>
      <c r="AO4053">
        <f>VLOOKUP(TRIM(AL4053),'Parcela Dedutivel'!$A$1:$B$65536,2,FALSE)</f>
        <v>17.13</v>
      </c>
      <c r="AP4053" s="15">
        <f t="shared" si="536"/>
        <v>17.13</v>
      </c>
      <c r="AQ4053" s="16">
        <f t="shared" si="537"/>
        <v>342.59999999999997</v>
      </c>
    </row>
    <row r="4054" spans="35:43" x14ac:dyDescent="0.25">
      <c r="AI4054" s="16">
        <v>1900</v>
      </c>
      <c r="AJ4054" s="16" t="s">
        <v>7191</v>
      </c>
      <c r="AK4054" s="16" t="s">
        <v>2545</v>
      </c>
      <c r="AL4054" s="16" t="s">
        <v>1186</v>
      </c>
      <c r="AM4054" s="16" t="s">
        <v>7193</v>
      </c>
      <c r="AN4054">
        <v>1</v>
      </c>
      <c r="AO4054" t="e">
        <f>VLOOKUP(TRIM(AL4054),'Parcela Dedutivel'!$A$1:$B$65536,2,FALSE)</f>
        <v>#N/A</v>
      </c>
      <c r="AP4054" s="15">
        <f t="shared" si="536"/>
        <v>0</v>
      </c>
      <c r="AQ4054" s="16">
        <f t="shared" si="537"/>
        <v>0</v>
      </c>
    </row>
    <row r="4055" spans="35:43" x14ac:dyDescent="0.25">
      <c r="AI4055" s="16">
        <v>1900</v>
      </c>
      <c r="AJ4055" s="16" t="s">
        <v>7191</v>
      </c>
      <c r="AK4055" s="16" t="s">
        <v>2545</v>
      </c>
      <c r="AL4055" s="16" t="s">
        <v>2507</v>
      </c>
      <c r="AM4055" s="16" t="s">
        <v>7193</v>
      </c>
      <c r="AN4055">
        <v>2</v>
      </c>
      <c r="AO4055" t="e">
        <f>VLOOKUP(TRIM(AL4055),'Parcela Dedutivel'!$A$1:$B$65536,2,FALSE)</f>
        <v>#N/A</v>
      </c>
      <c r="AP4055" s="15">
        <f t="shared" si="536"/>
        <v>0</v>
      </c>
      <c r="AQ4055" s="16">
        <f t="shared" si="537"/>
        <v>0</v>
      </c>
    </row>
    <row r="4056" spans="35:43" x14ac:dyDescent="0.25">
      <c r="AI4056" s="16">
        <v>1900</v>
      </c>
      <c r="AJ4056" s="16" t="s">
        <v>7191</v>
      </c>
      <c r="AK4056" s="16" t="s">
        <v>2545</v>
      </c>
      <c r="AL4056" s="16" t="s">
        <v>2505</v>
      </c>
      <c r="AM4056" s="16" t="s">
        <v>7193</v>
      </c>
      <c r="AN4056">
        <v>2</v>
      </c>
      <c r="AO4056" t="e">
        <f>VLOOKUP(TRIM(AL4056),'Parcela Dedutivel'!$A$1:$B$65536,2,FALSE)</f>
        <v>#N/A</v>
      </c>
      <c r="AP4056" s="15">
        <f t="shared" si="536"/>
        <v>0</v>
      </c>
      <c r="AQ4056" s="16">
        <f t="shared" si="537"/>
        <v>0</v>
      </c>
    </row>
    <row r="4057" spans="35:43" x14ac:dyDescent="0.25">
      <c r="AI4057" s="16">
        <v>1900</v>
      </c>
      <c r="AJ4057" s="16" t="s">
        <v>7191</v>
      </c>
      <c r="AK4057" s="16" t="s">
        <v>2545</v>
      </c>
      <c r="AL4057" s="16" t="s">
        <v>2259</v>
      </c>
      <c r="AM4057" s="16" t="s">
        <v>7193</v>
      </c>
      <c r="AN4057">
        <v>23</v>
      </c>
      <c r="AO4057" t="e">
        <f>VLOOKUP(TRIM(AL4057),'Parcela Dedutivel'!$A$1:$B$65536,2,FALSE)</f>
        <v>#N/A</v>
      </c>
      <c r="AP4057" s="15">
        <f t="shared" si="536"/>
        <v>0</v>
      </c>
      <c r="AQ4057" s="16">
        <f t="shared" si="537"/>
        <v>0</v>
      </c>
    </row>
    <row r="4058" spans="35:43" x14ac:dyDescent="0.25">
      <c r="AI4058" s="16">
        <v>6952958</v>
      </c>
      <c r="AJ4058" s="16" t="s">
        <v>7526</v>
      </c>
      <c r="AK4058" s="16" t="s">
        <v>6875</v>
      </c>
      <c r="AL4058" s="16" t="s">
        <v>6876</v>
      </c>
      <c r="AM4058" s="16" t="s">
        <v>7143</v>
      </c>
      <c r="AN4058">
        <v>3000</v>
      </c>
      <c r="AO4058">
        <f>VLOOKUP(TRIM(AL4058),'Parcela Dedutivel'!$A$1:$B$65536,2,FALSE)</f>
        <v>0</v>
      </c>
      <c r="AP4058" s="15">
        <f t="shared" si="536"/>
        <v>0</v>
      </c>
      <c r="AQ4058" s="16">
        <f t="shared" si="537"/>
        <v>0</v>
      </c>
    </row>
    <row r="4059" spans="35:43" x14ac:dyDescent="0.25">
      <c r="AI4059" s="16">
        <v>1900</v>
      </c>
      <c r="AJ4059" s="16" t="s">
        <v>7191</v>
      </c>
      <c r="AK4059" s="16" t="s">
        <v>2545</v>
      </c>
      <c r="AL4059" s="16" t="s">
        <v>2503</v>
      </c>
      <c r="AM4059" s="16" t="s">
        <v>7193</v>
      </c>
      <c r="AN4059">
        <v>2</v>
      </c>
      <c r="AO4059" t="e">
        <f>VLOOKUP(TRIM(AL4059),'Parcela Dedutivel'!$A$1:$B$65536,2,FALSE)</f>
        <v>#N/A</v>
      </c>
      <c r="AP4059" s="15">
        <f t="shared" si="536"/>
        <v>0</v>
      </c>
      <c r="AQ4059" s="16">
        <f t="shared" si="537"/>
        <v>0</v>
      </c>
    </row>
    <row r="4060" spans="35:43" x14ac:dyDescent="0.25">
      <c r="AI4060" s="16">
        <v>6801892</v>
      </c>
      <c r="AJ4060" s="16" t="s">
        <v>7620</v>
      </c>
      <c r="AK4060" s="16" t="s">
        <v>6878</v>
      </c>
      <c r="AL4060" s="16" t="s">
        <v>6879</v>
      </c>
      <c r="AM4060" s="16" t="s">
        <v>7193</v>
      </c>
      <c r="AN4060">
        <v>1</v>
      </c>
      <c r="AO4060" t="e">
        <f>VLOOKUP(TRIM(AL4060),'Parcela Dedutivel'!$A$1:$B$65536,2,FALSE)</f>
        <v>#N/A</v>
      </c>
      <c r="AP4060" s="15">
        <f t="shared" si="536"/>
        <v>0</v>
      </c>
      <c r="AQ4060" s="16">
        <f t="shared" si="537"/>
        <v>0</v>
      </c>
    </row>
    <row r="4061" spans="35:43" x14ac:dyDescent="0.25">
      <c r="AI4061" s="16">
        <v>6783935</v>
      </c>
      <c r="AJ4061" s="16" t="s">
        <v>7473</v>
      </c>
      <c r="AK4061" s="16" t="s">
        <v>6881</v>
      </c>
      <c r="AL4061" s="16" t="s">
        <v>4129</v>
      </c>
      <c r="AM4061" s="16" t="s">
        <v>7193</v>
      </c>
      <c r="AN4061">
        <v>2</v>
      </c>
      <c r="AO4061" t="e">
        <f>VLOOKUP(TRIM(AL4061),'Parcela Dedutivel'!$A$1:$B$65536,2,FALSE)</f>
        <v>#N/A</v>
      </c>
      <c r="AP4061" s="15">
        <f t="shared" si="536"/>
        <v>0</v>
      </c>
      <c r="AQ4061" s="16">
        <f t="shared" si="537"/>
        <v>0</v>
      </c>
    </row>
    <row r="4062" spans="35:43" x14ac:dyDescent="0.25">
      <c r="AI4062" s="16">
        <v>1900</v>
      </c>
      <c r="AJ4062" s="16" t="s">
        <v>7191</v>
      </c>
      <c r="AK4062" s="16" t="s">
        <v>2545</v>
      </c>
      <c r="AL4062" s="16" t="s">
        <v>1217</v>
      </c>
      <c r="AM4062" s="16" t="s">
        <v>7193</v>
      </c>
      <c r="AN4062">
        <v>2</v>
      </c>
      <c r="AO4062" t="e">
        <f>VLOOKUP(TRIM(AL4062),'Parcela Dedutivel'!$A$1:$B$65536,2,FALSE)</f>
        <v>#N/A</v>
      </c>
      <c r="AP4062" s="15">
        <f t="shared" si="536"/>
        <v>0</v>
      </c>
      <c r="AQ4062" s="16">
        <f t="shared" si="537"/>
        <v>0</v>
      </c>
    </row>
    <row r="4063" spans="35:43" x14ac:dyDescent="0.25">
      <c r="AI4063" s="16">
        <v>6783935</v>
      </c>
      <c r="AJ4063" s="16" t="s">
        <v>7473</v>
      </c>
      <c r="AK4063" s="16" t="s">
        <v>6881</v>
      </c>
      <c r="AL4063" s="16" t="s">
        <v>1513</v>
      </c>
      <c r="AM4063" s="16" t="s">
        <v>7193</v>
      </c>
      <c r="AN4063">
        <v>2</v>
      </c>
      <c r="AO4063" t="e">
        <f>VLOOKUP(TRIM(AL4063),'Parcela Dedutivel'!$A$1:$B$65536,2,FALSE)</f>
        <v>#N/A</v>
      </c>
      <c r="AP4063" s="15">
        <f t="shared" si="536"/>
        <v>0</v>
      </c>
      <c r="AQ4063" s="16">
        <f t="shared" si="537"/>
        <v>0</v>
      </c>
    </row>
    <row r="4064" spans="35:43" x14ac:dyDescent="0.25">
      <c r="AI4064" s="16">
        <v>1900</v>
      </c>
      <c r="AJ4064" s="16" t="s">
        <v>7191</v>
      </c>
      <c r="AK4064" s="16" t="s">
        <v>2545</v>
      </c>
      <c r="AL4064" s="16" t="s">
        <v>2501</v>
      </c>
      <c r="AM4064" s="16" t="s">
        <v>7193</v>
      </c>
      <c r="AN4064">
        <v>3</v>
      </c>
      <c r="AO4064" t="e">
        <f>VLOOKUP(TRIM(AL4064),'Parcela Dedutivel'!$A$1:$B$65536,2,FALSE)</f>
        <v>#N/A</v>
      </c>
      <c r="AP4064" s="15">
        <f t="shared" si="536"/>
        <v>0</v>
      </c>
      <c r="AQ4064" s="16">
        <f t="shared" si="537"/>
        <v>0</v>
      </c>
    </row>
    <row r="4065" spans="35:43" x14ac:dyDescent="0.25">
      <c r="AI4065" s="16">
        <v>1900</v>
      </c>
      <c r="AJ4065" s="16" t="s">
        <v>7191</v>
      </c>
      <c r="AK4065" s="16" t="s">
        <v>2545</v>
      </c>
      <c r="AL4065" s="16" t="s">
        <v>2499</v>
      </c>
      <c r="AM4065" s="16" t="s">
        <v>7193</v>
      </c>
      <c r="AN4065">
        <v>2</v>
      </c>
      <c r="AO4065" t="e">
        <f>VLOOKUP(TRIM(AL4065),'Parcela Dedutivel'!$A$1:$B$65536,2,FALSE)</f>
        <v>#N/A</v>
      </c>
      <c r="AP4065" s="15">
        <f t="shared" si="536"/>
        <v>0</v>
      </c>
      <c r="AQ4065" s="16">
        <f t="shared" si="537"/>
        <v>0</v>
      </c>
    </row>
    <row r="4066" spans="35:43" x14ac:dyDescent="0.25">
      <c r="AI4066" s="16">
        <v>6784055</v>
      </c>
      <c r="AJ4066" s="16" t="s">
        <v>7429</v>
      </c>
      <c r="AK4066" s="16" t="s">
        <v>6882</v>
      </c>
      <c r="AL4066" s="16" t="s">
        <v>6883</v>
      </c>
      <c r="AM4066" s="16" t="s">
        <v>7215</v>
      </c>
      <c r="AN4066">
        <v>4000</v>
      </c>
      <c r="AO4066">
        <f>VLOOKUP(TRIM(AL4066),'Parcela Dedutivel'!$A$1:$B$65536,2,FALSE)</f>
        <v>4.0872345499999997E-2</v>
      </c>
      <c r="AP4066" s="15">
        <f t="shared" si="536"/>
        <v>4.0872345499999997E-2</v>
      </c>
      <c r="AQ4066" s="16">
        <f t="shared" si="537"/>
        <v>163.48938199999998</v>
      </c>
    </row>
    <row r="4067" spans="35:43" x14ac:dyDescent="0.25">
      <c r="AI4067" s="16">
        <v>1900</v>
      </c>
      <c r="AJ4067" s="16" t="s">
        <v>7191</v>
      </c>
      <c r="AK4067" s="16" t="s">
        <v>2545</v>
      </c>
      <c r="AL4067" s="16" t="s">
        <v>2497</v>
      </c>
      <c r="AM4067" s="16" t="s">
        <v>7193</v>
      </c>
      <c r="AN4067">
        <v>2</v>
      </c>
      <c r="AO4067" t="e">
        <f>VLOOKUP(TRIM(AL4067),'Parcela Dedutivel'!$A$1:$B$65536,2,FALSE)</f>
        <v>#N/A</v>
      </c>
      <c r="AP4067" s="15">
        <f t="shared" si="536"/>
        <v>0</v>
      </c>
      <c r="AQ4067" s="16">
        <f t="shared" si="537"/>
        <v>0</v>
      </c>
    </row>
    <row r="4068" spans="35:43" x14ac:dyDescent="0.25">
      <c r="AI4068" s="16">
        <v>6815854</v>
      </c>
      <c r="AJ4068" s="16" t="s">
        <v>7636</v>
      </c>
      <c r="AK4068" s="16" t="s">
        <v>6885</v>
      </c>
      <c r="AL4068" s="16" t="s">
        <v>2757</v>
      </c>
      <c r="AM4068" s="16" t="s">
        <v>7193</v>
      </c>
      <c r="AN4068">
        <v>20</v>
      </c>
      <c r="AO4068" t="e">
        <f>VLOOKUP(TRIM(AL4068),'Parcela Dedutivel'!$A$1:$B$65536,2,FALSE)</f>
        <v>#N/A</v>
      </c>
      <c r="AP4068" s="15">
        <f t="shared" si="536"/>
        <v>0</v>
      </c>
      <c r="AQ4068" s="16">
        <f t="shared" si="537"/>
        <v>0</v>
      </c>
    </row>
    <row r="4069" spans="35:43" x14ac:dyDescent="0.25">
      <c r="AI4069" s="16">
        <v>6782684</v>
      </c>
      <c r="AJ4069" s="16" t="s">
        <v>7390</v>
      </c>
      <c r="AK4069" s="16" t="s">
        <v>6886</v>
      </c>
      <c r="AL4069" s="16" t="s">
        <v>3535</v>
      </c>
      <c r="AM4069" s="16" t="s">
        <v>7193</v>
      </c>
      <c r="AN4069">
        <v>5</v>
      </c>
      <c r="AO4069" t="e">
        <f>VLOOKUP(TRIM(AL4069),'Parcela Dedutivel'!$A$1:$B$65536,2,FALSE)</f>
        <v>#N/A</v>
      </c>
      <c r="AP4069" s="15">
        <f t="shared" si="536"/>
        <v>0</v>
      </c>
      <c r="AQ4069" s="16">
        <f t="shared" si="537"/>
        <v>0</v>
      </c>
    </row>
    <row r="4070" spans="35:43" x14ac:dyDescent="0.25">
      <c r="AI4070" s="16">
        <v>1900</v>
      </c>
      <c r="AJ4070" s="16" t="s">
        <v>7191</v>
      </c>
      <c r="AK4070" s="16" t="s">
        <v>2545</v>
      </c>
      <c r="AL4070" s="16" t="s">
        <v>2495</v>
      </c>
      <c r="AM4070" s="16" t="s">
        <v>7193</v>
      </c>
      <c r="AN4070">
        <v>2</v>
      </c>
      <c r="AO4070" t="e">
        <f>VLOOKUP(TRIM(AL4070),'Parcela Dedutivel'!$A$1:$B$65536,2,FALSE)</f>
        <v>#N/A</v>
      </c>
      <c r="AP4070" s="15">
        <f t="shared" si="536"/>
        <v>0</v>
      </c>
      <c r="AQ4070" s="16">
        <f t="shared" si="537"/>
        <v>0</v>
      </c>
    </row>
    <row r="4071" spans="35:43" x14ac:dyDescent="0.25">
      <c r="AI4071" s="16">
        <v>1900</v>
      </c>
      <c r="AJ4071" s="16" t="s">
        <v>7191</v>
      </c>
      <c r="AK4071" s="16" t="s">
        <v>2545</v>
      </c>
      <c r="AL4071" s="16" t="s">
        <v>1290</v>
      </c>
      <c r="AM4071" s="16" t="s">
        <v>7193</v>
      </c>
      <c r="AN4071">
        <v>1</v>
      </c>
      <c r="AO4071" t="e">
        <f>VLOOKUP(TRIM(AL4071),'Parcela Dedutivel'!$A$1:$B$65536,2,FALSE)</f>
        <v>#N/A</v>
      </c>
      <c r="AP4071" s="15">
        <f t="shared" si="536"/>
        <v>0</v>
      </c>
      <c r="AQ4071" s="16">
        <f t="shared" si="537"/>
        <v>0</v>
      </c>
    </row>
    <row r="4072" spans="35:43" x14ac:dyDescent="0.25">
      <c r="AI4072" s="16">
        <v>1901</v>
      </c>
      <c r="AJ4072" s="16" t="s">
        <v>7191</v>
      </c>
      <c r="AK4072" s="16" t="s">
        <v>2546</v>
      </c>
      <c r="AL4072" s="16" t="s">
        <v>2320</v>
      </c>
      <c r="AM4072" s="16" t="s">
        <v>7193</v>
      </c>
      <c r="AN4072">
        <v>1</v>
      </c>
      <c r="AO4072" t="e">
        <f>VLOOKUP(TRIM(AL4072),'Parcela Dedutivel'!$A$1:$B$65536,2,FALSE)</f>
        <v>#N/A</v>
      </c>
      <c r="AP4072" s="15">
        <f t="shared" si="536"/>
        <v>0</v>
      </c>
      <c r="AQ4072" s="16">
        <f t="shared" si="537"/>
        <v>0</v>
      </c>
    </row>
    <row r="4073" spans="35:43" x14ac:dyDescent="0.25">
      <c r="AI4073" s="16">
        <v>1901</v>
      </c>
      <c r="AJ4073" s="16" t="s">
        <v>7191</v>
      </c>
      <c r="AK4073" s="16" t="s">
        <v>2546</v>
      </c>
      <c r="AL4073" s="16" t="s">
        <v>2524</v>
      </c>
      <c r="AM4073" s="16" t="s">
        <v>7193</v>
      </c>
      <c r="AN4073">
        <v>4</v>
      </c>
      <c r="AO4073" t="e">
        <f>VLOOKUP(TRIM(AL4073),'Parcela Dedutivel'!$A$1:$B$65536,2,FALSE)</f>
        <v>#N/A</v>
      </c>
      <c r="AP4073" s="15">
        <f t="shared" si="536"/>
        <v>0</v>
      </c>
      <c r="AQ4073" s="16">
        <f t="shared" si="537"/>
        <v>0</v>
      </c>
    </row>
    <row r="4074" spans="35:43" x14ac:dyDescent="0.25">
      <c r="AI4074" s="16">
        <v>6782679</v>
      </c>
      <c r="AJ4074" s="16" t="s">
        <v>7502</v>
      </c>
      <c r="AK4074" s="16" t="s">
        <v>6887</v>
      </c>
      <c r="AL4074" s="16" t="s">
        <v>3531</v>
      </c>
      <c r="AM4074" s="16" t="s">
        <v>7193</v>
      </c>
      <c r="AN4074">
        <v>1</v>
      </c>
      <c r="AO4074" t="e">
        <f>VLOOKUP(TRIM(AL4074),'Parcela Dedutivel'!$A$1:$B$65536,2,FALSE)</f>
        <v>#N/A</v>
      </c>
      <c r="AP4074" s="15">
        <f t="shared" si="536"/>
        <v>0</v>
      </c>
      <c r="AQ4074" s="16">
        <f t="shared" si="537"/>
        <v>0</v>
      </c>
    </row>
    <row r="4075" spans="35:43" x14ac:dyDescent="0.25">
      <c r="AI4075" s="16">
        <v>1901</v>
      </c>
      <c r="AJ4075" s="16" t="s">
        <v>7191</v>
      </c>
      <c r="AK4075" s="16" t="s">
        <v>2546</v>
      </c>
      <c r="AL4075" s="16" t="s">
        <v>2526</v>
      </c>
      <c r="AM4075" s="16" t="s">
        <v>7193</v>
      </c>
      <c r="AN4075">
        <v>1</v>
      </c>
      <c r="AO4075" t="e">
        <f>VLOOKUP(TRIM(AL4075),'Parcela Dedutivel'!$A$1:$B$65536,2,FALSE)</f>
        <v>#N/A</v>
      </c>
      <c r="AP4075" s="15">
        <f t="shared" si="536"/>
        <v>0</v>
      </c>
      <c r="AQ4075" s="16">
        <f t="shared" si="537"/>
        <v>0</v>
      </c>
    </row>
    <row r="4076" spans="35:43" x14ac:dyDescent="0.25">
      <c r="AI4076" s="16">
        <v>6783519</v>
      </c>
      <c r="AJ4076" s="16" t="s">
        <v>7401</v>
      </c>
      <c r="AK4076" s="16" t="s">
        <v>6888</v>
      </c>
      <c r="AL4076" s="16" t="s">
        <v>1783</v>
      </c>
      <c r="AM4076" s="16" t="s">
        <v>7193</v>
      </c>
      <c r="AN4076">
        <v>50</v>
      </c>
      <c r="AO4076" t="e">
        <f>VLOOKUP(TRIM(AL4076),'Parcela Dedutivel'!$A$1:$B$65536,2,FALSE)</f>
        <v>#N/A</v>
      </c>
      <c r="AP4076" s="15">
        <f t="shared" si="536"/>
        <v>0</v>
      </c>
      <c r="AQ4076" s="16">
        <f t="shared" si="537"/>
        <v>0</v>
      </c>
    </row>
    <row r="4077" spans="35:43" x14ac:dyDescent="0.25">
      <c r="AI4077" s="16">
        <v>6795603</v>
      </c>
      <c r="AJ4077" s="16" t="s">
        <v>7424</v>
      </c>
      <c r="AK4077" s="16" t="s">
        <v>6889</v>
      </c>
      <c r="AL4077" s="16" t="s">
        <v>6892</v>
      </c>
      <c r="AM4077" s="16" t="s">
        <v>7193</v>
      </c>
      <c r="AN4077">
        <v>4</v>
      </c>
      <c r="AO4077" t="e">
        <f>VLOOKUP(TRIM(AL4077),'Parcela Dedutivel'!$A$1:$B$65536,2,FALSE)</f>
        <v>#N/A</v>
      </c>
      <c r="AP4077" s="15">
        <f t="shared" si="536"/>
        <v>0</v>
      </c>
      <c r="AQ4077" s="16">
        <f t="shared" si="537"/>
        <v>0</v>
      </c>
    </row>
    <row r="4078" spans="35:43" x14ac:dyDescent="0.25">
      <c r="AI4078" s="16">
        <v>1901</v>
      </c>
      <c r="AJ4078" s="16" t="s">
        <v>7191</v>
      </c>
      <c r="AK4078" s="16" t="s">
        <v>2546</v>
      </c>
      <c r="AL4078" s="16" t="s">
        <v>2318</v>
      </c>
      <c r="AM4078" s="16" t="s">
        <v>7193</v>
      </c>
      <c r="AN4078">
        <v>21</v>
      </c>
      <c r="AO4078" t="e">
        <f>VLOOKUP(TRIM(AL4078),'Parcela Dedutivel'!$A$1:$B$65536,2,FALSE)</f>
        <v>#N/A</v>
      </c>
      <c r="AP4078" s="15">
        <f t="shared" si="536"/>
        <v>0</v>
      </c>
      <c r="AQ4078" s="16">
        <f t="shared" si="537"/>
        <v>0</v>
      </c>
    </row>
    <row r="4079" spans="35:43" x14ac:dyDescent="0.25">
      <c r="AI4079" s="16">
        <v>6795603</v>
      </c>
      <c r="AJ4079" s="16" t="s">
        <v>7424</v>
      </c>
      <c r="AK4079" s="16" t="s">
        <v>6889</v>
      </c>
      <c r="AL4079" s="16" t="s">
        <v>6890</v>
      </c>
      <c r="AM4079" s="16" t="s">
        <v>7193</v>
      </c>
      <c r="AN4079">
        <v>2</v>
      </c>
      <c r="AO4079" t="e">
        <f>VLOOKUP(TRIM(AL4079),'Parcela Dedutivel'!$A$1:$B$65536,2,FALSE)</f>
        <v>#N/A</v>
      </c>
      <c r="AP4079" s="15">
        <f t="shared" si="536"/>
        <v>0</v>
      </c>
      <c r="AQ4079" s="16">
        <f t="shared" si="537"/>
        <v>0</v>
      </c>
    </row>
    <row r="4080" spans="35:43" x14ac:dyDescent="0.25">
      <c r="AI4080" s="16">
        <v>1901</v>
      </c>
      <c r="AJ4080" s="16" t="s">
        <v>7191</v>
      </c>
      <c r="AK4080" s="16" t="s">
        <v>2546</v>
      </c>
      <c r="AL4080" s="16" t="s">
        <v>1319</v>
      </c>
      <c r="AM4080" s="16" t="s">
        <v>7193</v>
      </c>
      <c r="AN4080">
        <v>3</v>
      </c>
      <c r="AO4080" t="e">
        <f>VLOOKUP(TRIM(AL4080),'Parcela Dedutivel'!$A$1:$B$65536,2,FALSE)</f>
        <v>#N/A</v>
      </c>
      <c r="AP4080" s="15">
        <f t="shared" si="536"/>
        <v>0</v>
      </c>
      <c r="AQ4080" s="16">
        <f t="shared" si="537"/>
        <v>0</v>
      </c>
    </row>
    <row r="4081" spans="35:43" x14ac:dyDescent="0.25">
      <c r="AI4081" s="16">
        <v>1901</v>
      </c>
      <c r="AJ4081" s="16" t="s">
        <v>7191</v>
      </c>
      <c r="AK4081" s="16" t="s">
        <v>2546</v>
      </c>
      <c r="AL4081" s="16" t="s">
        <v>2528</v>
      </c>
      <c r="AM4081" s="16" t="s">
        <v>7193</v>
      </c>
      <c r="AN4081">
        <v>7</v>
      </c>
      <c r="AO4081" t="e">
        <f>VLOOKUP(TRIM(AL4081),'Parcela Dedutivel'!$A$1:$B$65536,2,FALSE)</f>
        <v>#N/A</v>
      </c>
      <c r="AP4081" s="15">
        <f t="shared" si="536"/>
        <v>0</v>
      </c>
      <c r="AQ4081" s="16">
        <f t="shared" si="537"/>
        <v>0</v>
      </c>
    </row>
    <row r="4082" spans="35:43" x14ac:dyDescent="0.25">
      <c r="AI4082" s="16">
        <v>6783901</v>
      </c>
      <c r="AJ4082" s="16" t="s">
        <v>7867</v>
      </c>
      <c r="AK4082" s="16" t="s">
        <v>6894</v>
      </c>
      <c r="AL4082" s="16" t="s">
        <v>1777</v>
      </c>
      <c r="AM4082" s="16" t="s">
        <v>7193</v>
      </c>
      <c r="AN4082">
        <v>34</v>
      </c>
      <c r="AO4082" t="e">
        <f>VLOOKUP(TRIM(AL4082),'Parcela Dedutivel'!$A$1:$B$65536,2,FALSE)</f>
        <v>#N/A</v>
      </c>
      <c r="AP4082" s="15">
        <f t="shared" si="536"/>
        <v>0</v>
      </c>
      <c r="AQ4082" s="16">
        <f t="shared" si="537"/>
        <v>0</v>
      </c>
    </row>
    <row r="4083" spans="35:43" x14ac:dyDescent="0.25">
      <c r="AI4083" s="16">
        <v>1901</v>
      </c>
      <c r="AJ4083" s="16" t="s">
        <v>7191</v>
      </c>
      <c r="AK4083" s="16" t="s">
        <v>2546</v>
      </c>
      <c r="AL4083" s="16" t="s">
        <v>2522</v>
      </c>
      <c r="AM4083" s="16" t="s">
        <v>7193</v>
      </c>
      <c r="AN4083">
        <v>5</v>
      </c>
      <c r="AO4083" t="e">
        <f>VLOOKUP(TRIM(AL4083),'Parcela Dedutivel'!$A$1:$B$65536,2,FALSE)</f>
        <v>#N/A</v>
      </c>
      <c r="AP4083" s="15">
        <f t="shared" si="536"/>
        <v>0</v>
      </c>
      <c r="AQ4083" s="16">
        <f t="shared" si="537"/>
        <v>0</v>
      </c>
    </row>
    <row r="4084" spans="35:43" x14ac:dyDescent="0.25">
      <c r="AI4084" s="16">
        <v>1901</v>
      </c>
      <c r="AJ4084" s="16" t="s">
        <v>7191</v>
      </c>
      <c r="AK4084" s="16" t="s">
        <v>2546</v>
      </c>
      <c r="AL4084" s="16" t="s">
        <v>2524</v>
      </c>
      <c r="AM4084" s="16" t="s">
        <v>7193</v>
      </c>
      <c r="AN4084">
        <v>2</v>
      </c>
      <c r="AO4084" t="e">
        <f>VLOOKUP(TRIM(AL4084),'Parcela Dedutivel'!$A$1:$B$65536,2,FALSE)</f>
        <v>#N/A</v>
      </c>
      <c r="AP4084" s="15">
        <f t="shared" si="536"/>
        <v>0</v>
      </c>
      <c r="AQ4084" s="16">
        <f t="shared" si="537"/>
        <v>0</v>
      </c>
    </row>
    <row r="4085" spans="35:43" x14ac:dyDescent="0.25">
      <c r="AI4085" s="16">
        <v>6793978</v>
      </c>
      <c r="AJ4085" s="16" t="s">
        <v>7647</v>
      </c>
      <c r="AK4085" s="16" t="s">
        <v>6560</v>
      </c>
      <c r="AL4085" s="16" t="s">
        <v>1743</v>
      </c>
      <c r="AM4085" s="16" t="s">
        <v>7193</v>
      </c>
      <c r="AN4085">
        <v>20</v>
      </c>
      <c r="AO4085" t="e">
        <f>VLOOKUP(TRIM(AL4085),'Parcela Dedutivel'!$A$1:$B$65536,2,FALSE)</f>
        <v>#N/A</v>
      </c>
      <c r="AP4085" s="15">
        <f t="shared" si="536"/>
        <v>0</v>
      </c>
      <c r="AQ4085" s="16">
        <f t="shared" si="537"/>
        <v>0</v>
      </c>
    </row>
    <row r="4086" spans="35:43" x14ac:dyDescent="0.25">
      <c r="AI4086" s="16">
        <v>6783901</v>
      </c>
      <c r="AJ4086" s="16" t="s">
        <v>7867</v>
      </c>
      <c r="AK4086" s="16" t="s">
        <v>6894</v>
      </c>
      <c r="AL4086" s="16" t="s">
        <v>2838</v>
      </c>
      <c r="AM4086" s="16" t="s">
        <v>7193</v>
      </c>
      <c r="AN4086">
        <v>8</v>
      </c>
      <c r="AO4086" t="e">
        <f>VLOOKUP(TRIM(AL4086),'Parcela Dedutivel'!$A$1:$B$65536,2,FALSE)</f>
        <v>#N/A</v>
      </c>
      <c r="AP4086" s="15">
        <f t="shared" si="536"/>
        <v>0</v>
      </c>
      <c r="AQ4086" s="16">
        <f t="shared" si="537"/>
        <v>0</v>
      </c>
    </row>
    <row r="4087" spans="35:43" x14ac:dyDescent="0.25">
      <c r="AI4087" s="16">
        <v>6782672</v>
      </c>
      <c r="AJ4087" s="16" t="s">
        <v>7470</v>
      </c>
      <c r="AK4087" s="16" t="s">
        <v>6561</v>
      </c>
      <c r="AL4087" s="16" t="s">
        <v>1781</v>
      </c>
      <c r="AM4087" s="16" t="s">
        <v>7193</v>
      </c>
      <c r="AN4087">
        <v>1</v>
      </c>
      <c r="AO4087" t="e">
        <f>VLOOKUP(TRIM(AL4087),'Parcela Dedutivel'!$A$1:$B$65536,2,FALSE)</f>
        <v>#N/A</v>
      </c>
      <c r="AP4087" s="15">
        <f t="shared" si="536"/>
        <v>0</v>
      </c>
      <c r="AQ4087" s="16">
        <f t="shared" si="537"/>
        <v>0</v>
      </c>
    </row>
    <row r="4088" spans="35:43" x14ac:dyDescent="0.25">
      <c r="AI4088" s="16">
        <v>6793577</v>
      </c>
      <c r="AJ4088" s="16" t="s">
        <v>7395</v>
      </c>
      <c r="AK4088" s="16" t="s">
        <v>6895</v>
      </c>
      <c r="AL4088" s="16" t="s">
        <v>3783</v>
      </c>
      <c r="AM4088" s="16" t="s">
        <v>7143</v>
      </c>
      <c r="AN4088">
        <v>1</v>
      </c>
      <c r="AO4088">
        <f>VLOOKUP(TRIM(AL4088),'Parcela Dedutivel'!$A$1:$B$65536,2,FALSE)</f>
        <v>0</v>
      </c>
      <c r="AP4088" s="15">
        <f t="shared" si="536"/>
        <v>0</v>
      </c>
      <c r="AQ4088" s="16">
        <f t="shared" si="537"/>
        <v>0</v>
      </c>
    </row>
    <row r="4089" spans="35:43" x14ac:dyDescent="0.25">
      <c r="AI4089" s="16">
        <v>6782672</v>
      </c>
      <c r="AJ4089" s="16" t="s">
        <v>7470</v>
      </c>
      <c r="AK4089" s="16" t="s">
        <v>6561</v>
      </c>
      <c r="AL4089" s="16" t="s">
        <v>1813</v>
      </c>
      <c r="AM4089" s="16" t="s">
        <v>7193</v>
      </c>
      <c r="AN4089">
        <v>1</v>
      </c>
      <c r="AO4089" t="e">
        <f>VLOOKUP(TRIM(AL4089),'Parcela Dedutivel'!$A$1:$B$65536,2,FALSE)</f>
        <v>#N/A</v>
      </c>
      <c r="AP4089" s="15">
        <f t="shared" si="536"/>
        <v>0</v>
      </c>
      <c r="AQ4089" s="16">
        <f t="shared" si="537"/>
        <v>0</v>
      </c>
    </row>
    <row r="4090" spans="35:43" x14ac:dyDescent="0.25">
      <c r="AI4090" s="16">
        <v>6782672</v>
      </c>
      <c r="AJ4090" s="16" t="s">
        <v>7470</v>
      </c>
      <c r="AK4090" s="16" t="s">
        <v>6561</v>
      </c>
      <c r="AL4090" s="16" t="s">
        <v>1777</v>
      </c>
      <c r="AM4090" s="16" t="s">
        <v>7193</v>
      </c>
      <c r="AN4090">
        <v>5</v>
      </c>
      <c r="AO4090" t="e">
        <f>VLOOKUP(TRIM(AL4090),'Parcela Dedutivel'!$A$1:$B$65536,2,FALSE)</f>
        <v>#N/A</v>
      </c>
      <c r="AP4090" s="15">
        <f t="shared" si="536"/>
        <v>0</v>
      </c>
      <c r="AQ4090" s="16">
        <f t="shared" si="537"/>
        <v>0</v>
      </c>
    </row>
    <row r="4091" spans="35:43" x14ac:dyDescent="0.25">
      <c r="AI4091" s="16">
        <v>6783934</v>
      </c>
      <c r="AJ4091" s="16" t="s">
        <v>7468</v>
      </c>
      <c r="AK4091" s="16" t="s">
        <v>6896</v>
      </c>
      <c r="AL4091" s="16" t="s">
        <v>81</v>
      </c>
      <c r="AM4091" s="16" t="s">
        <v>7193</v>
      </c>
      <c r="AN4091">
        <v>3</v>
      </c>
      <c r="AO4091" t="e">
        <f>VLOOKUP(TRIM(AL4091),'Parcela Dedutivel'!$A$1:$B$65536,2,FALSE)</f>
        <v>#N/A</v>
      </c>
      <c r="AP4091" s="15">
        <f t="shared" si="536"/>
        <v>0</v>
      </c>
      <c r="AQ4091" s="16">
        <f t="shared" si="537"/>
        <v>0</v>
      </c>
    </row>
    <row r="4092" spans="35:43" x14ac:dyDescent="0.25">
      <c r="AI4092" s="16">
        <v>6830042</v>
      </c>
      <c r="AJ4092" s="16" t="s">
        <v>7605</v>
      </c>
      <c r="AK4092" s="16" t="s">
        <v>6897</v>
      </c>
      <c r="AL4092" s="16" t="s">
        <v>643</v>
      </c>
      <c r="AM4092" s="16" t="s">
        <v>7193</v>
      </c>
      <c r="AN4092">
        <v>1</v>
      </c>
      <c r="AO4092" t="e">
        <f>VLOOKUP(TRIM(AL4092),'Parcela Dedutivel'!$A$1:$B$65536,2,FALSE)</f>
        <v>#N/A</v>
      </c>
      <c r="AP4092" s="15">
        <f t="shared" si="536"/>
        <v>0</v>
      </c>
      <c r="AQ4092" s="16">
        <f t="shared" si="537"/>
        <v>0</v>
      </c>
    </row>
    <row r="4093" spans="35:43" x14ac:dyDescent="0.25">
      <c r="AI4093" s="16">
        <v>6782672</v>
      </c>
      <c r="AJ4093" s="16" t="s">
        <v>7470</v>
      </c>
      <c r="AK4093" s="16" t="s">
        <v>6561</v>
      </c>
      <c r="AL4093" s="16" t="s">
        <v>3485</v>
      </c>
      <c r="AM4093" s="16" t="s">
        <v>7193</v>
      </c>
      <c r="AN4093">
        <v>5</v>
      </c>
      <c r="AO4093" t="e">
        <f>VLOOKUP(TRIM(AL4093),'Parcela Dedutivel'!$A$1:$B$65536,2,FALSE)</f>
        <v>#N/A</v>
      </c>
      <c r="AP4093" s="15">
        <f t="shared" si="536"/>
        <v>0</v>
      </c>
      <c r="AQ4093" s="16">
        <f t="shared" si="537"/>
        <v>0</v>
      </c>
    </row>
    <row r="4094" spans="35:43" x14ac:dyDescent="0.25">
      <c r="AI4094" s="16">
        <v>6830042</v>
      </c>
      <c r="AJ4094" s="16" t="s">
        <v>7605</v>
      </c>
      <c r="AK4094" s="16" t="s">
        <v>6897</v>
      </c>
      <c r="AL4094" s="16" t="s">
        <v>1524</v>
      </c>
      <c r="AM4094" s="16" t="s">
        <v>7193</v>
      </c>
      <c r="AN4094">
        <v>5</v>
      </c>
      <c r="AO4094" t="e">
        <f>VLOOKUP(TRIM(AL4094),'Parcela Dedutivel'!$A$1:$B$65536,2,FALSE)</f>
        <v>#N/A</v>
      </c>
      <c r="AP4094" s="15">
        <f t="shared" si="536"/>
        <v>0</v>
      </c>
      <c r="AQ4094" s="16">
        <f t="shared" si="537"/>
        <v>0</v>
      </c>
    </row>
    <row r="4095" spans="35:43" x14ac:dyDescent="0.25">
      <c r="AI4095" s="16">
        <v>6783616</v>
      </c>
      <c r="AJ4095" s="16" t="s">
        <v>7467</v>
      </c>
      <c r="AK4095" s="16" t="s">
        <v>6898</v>
      </c>
      <c r="AL4095" s="16" t="s">
        <v>1785</v>
      </c>
      <c r="AM4095" s="16" t="s">
        <v>7193</v>
      </c>
      <c r="AN4095">
        <v>10</v>
      </c>
      <c r="AO4095" t="e">
        <f>VLOOKUP(TRIM(AL4095),'Parcela Dedutivel'!$A$1:$B$65536,2,FALSE)</f>
        <v>#N/A</v>
      </c>
      <c r="AP4095" s="15">
        <f t="shared" si="536"/>
        <v>0</v>
      </c>
      <c r="AQ4095" s="16">
        <f t="shared" si="537"/>
        <v>0</v>
      </c>
    </row>
    <row r="4096" spans="35:43" x14ac:dyDescent="0.25">
      <c r="AI4096" s="16">
        <v>6782672</v>
      </c>
      <c r="AJ4096" s="16" t="s">
        <v>7470</v>
      </c>
      <c r="AK4096" s="16" t="s">
        <v>6561</v>
      </c>
      <c r="AL4096" s="16" t="s">
        <v>1789</v>
      </c>
      <c r="AM4096" s="16" t="s">
        <v>7193</v>
      </c>
      <c r="AN4096">
        <v>3</v>
      </c>
      <c r="AO4096" t="e">
        <f>VLOOKUP(TRIM(AL4096),'Parcela Dedutivel'!$A$1:$B$65536,2,FALSE)</f>
        <v>#N/A</v>
      </c>
      <c r="AP4096" s="15">
        <f t="shared" si="536"/>
        <v>0</v>
      </c>
      <c r="AQ4096" s="16">
        <f t="shared" si="537"/>
        <v>0</v>
      </c>
    </row>
    <row r="4097" spans="35:43" x14ac:dyDescent="0.25">
      <c r="AI4097" s="16">
        <v>6790179</v>
      </c>
      <c r="AJ4097" s="16" t="s">
        <v>7397</v>
      </c>
      <c r="AK4097" s="16" t="s">
        <v>6899</v>
      </c>
      <c r="AL4097" s="16" t="s">
        <v>3399</v>
      </c>
      <c r="AM4097" s="16" t="s">
        <v>7143</v>
      </c>
      <c r="AN4097">
        <v>1100</v>
      </c>
      <c r="AO4097">
        <f>VLOOKUP(TRIM(AL4097),'Parcela Dedutivel'!$A$1:$B$65536,2,FALSE)</f>
        <v>0</v>
      </c>
      <c r="AP4097" s="15">
        <f t="shared" si="536"/>
        <v>0</v>
      </c>
      <c r="AQ4097" s="16">
        <f t="shared" si="537"/>
        <v>0</v>
      </c>
    </row>
    <row r="4098" spans="35:43" x14ac:dyDescent="0.25">
      <c r="AI4098" s="16">
        <v>6782672</v>
      </c>
      <c r="AJ4098" s="16" t="s">
        <v>7470</v>
      </c>
      <c r="AK4098" s="16" t="s">
        <v>6561</v>
      </c>
      <c r="AL4098" s="16" t="s">
        <v>1783</v>
      </c>
      <c r="AM4098" s="16" t="s">
        <v>7193</v>
      </c>
      <c r="AN4098">
        <v>3</v>
      </c>
      <c r="AO4098" t="e">
        <f>VLOOKUP(TRIM(AL4098),'Parcela Dedutivel'!$A$1:$B$65536,2,FALSE)</f>
        <v>#N/A</v>
      </c>
      <c r="AP4098" s="15">
        <f t="shared" si="536"/>
        <v>0</v>
      </c>
      <c r="AQ4098" s="16">
        <f t="shared" si="537"/>
        <v>0</v>
      </c>
    </row>
    <row r="4099" spans="35:43" x14ac:dyDescent="0.25">
      <c r="AI4099" s="16">
        <v>6788888</v>
      </c>
      <c r="AJ4099" s="16" t="s">
        <v>7868</v>
      </c>
      <c r="AK4099" s="16" t="s">
        <v>6900</v>
      </c>
      <c r="AL4099" s="16" t="s">
        <v>1519</v>
      </c>
      <c r="AM4099" s="16" t="s">
        <v>7193</v>
      </c>
      <c r="AN4099">
        <v>2</v>
      </c>
      <c r="AO4099" t="e">
        <f>VLOOKUP(TRIM(AL4099),'Parcela Dedutivel'!$A$1:$B$65536,2,FALSE)</f>
        <v>#N/A</v>
      </c>
      <c r="AP4099" s="15">
        <f t="shared" ref="AP4099:AP4162" si="538">IF(ISNA(AO4099),0,AO4099)</f>
        <v>0</v>
      </c>
      <c r="AQ4099" s="16">
        <f t="shared" ref="AQ4099:AQ4162" si="539">AP4099*AN4099</f>
        <v>0</v>
      </c>
    </row>
    <row r="4100" spans="35:43" x14ac:dyDescent="0.25">
      <c r="AI4100" s="16">
        <v>6782672</v>
      </c>
      <c r="AJ4100" s="16" t="s">
        <v>7470</v>
      </c>
      <c r="AK4100" s="16" t="s">
        <v>6561</v>
      </c>
      <c r="AL4100" s="16" t="s">
        <v>1785</v>
      </c>
      <c r="AM4100" s="16" t="s">
        <v>7193</v>
      </c>
      <c r="AN4100">
        <v>4</v>
      </c>
      <c r="AO4100" t="e">
        <f>VLOOKUP(TRIM(AL4100),'Parcela Dedutivel'!$A$1:$B$65536,2,FALSE)</f>
        <v>#N/A</v>
      </c>
      <c r="AP4100" s="15">
        <f t="shared" si="538"/>
        <v>0</v>
      </c>
      <c r="AQ4100" s="16">
        <f t="shared" si="539"/>
        <v>0</v>
      </c>
    </row>
    <row r="4101" spans="35:43" x14ac:dyDescent="0.25">
      <c r="AI4101" s="16">
        <v>6793978</v>
      </c>
      <c r="AJ4101" s="16" t="s">
        <v>7647</v>
      </c>
      <c r="AK4101" s="16" t="s">
        <v>6562</v>
      </c>
      <c r="AL4101" s="16" t="s">
        <v>1785</v>
      </c>
      <c r="AM4101" s="16" t="s">
        <v>7193</v>
      </c>
      <c r="AN4101">
        <v>25</v>
      </c>
      <c r="AO4101" t="e">
        <f>VLOOKUP(TRIM(AL4101),'Parcela Dedutivel'!$A$1:$B$65536,2,FALSE)</f>
        <v>#N/A</v>
      </c>
      <c r="AP4101" s="15">
        <f t="shared" si="538"/>
        <v>0</v>
      </c>
      <c r="AQ4101" s="16">
        <f t="shared" si="539"/>
        <v>0</v>
      </c>
    </row>
    <row r="4102" spans="35:43" x14ac:dyDescent="0.25">
      <c r="AI4102" s="16">
        <v>6793978</v>
      </c>
      <c r="AJ4102" s="16" t="s">
        <v>7647</v>
      </c>
      <c r="AK4102" s="16" t="s">
        <v>6562</v>
      </c>
      <c r="AL4102" s="16" t="s">
        <v>3368</v>
      </c>
      <c r="AM4102" s="16" t="s">
        <v>7193</v>
      </c>
      <c r="AN4102">
        <v>12</v>
      </c>
      <c r="AO4102" t="e">
        <f>VLOOKUP(TRIM(AL4102),'Parcela Dedutivel'!$A$1:$B$65536,2,FALSE)</f>
        <v>#N/A</v>
      </c>
      <c r="AP4102" s="15">
        <f t="shared" si="538"/>
        <v>0</v>
      </c>
      <c r="AQ4102" s="16">
        <f t="shared" si="539"/>
        <v>0</v>
      </c>
    </row>
    <row r="4103" spans="35:43" x14ac:dyDescent="0.25">
      <c r="AI4103" s="16">
        <v>6793978</v>
      </c>
      <c r="AJ4103" s="16" t="s">
        <v>7647</v>
      </c>
      <c r="AK4103" s="16" t="s">
        <v>6562</v>
      </c>
      <c r="AL4103" s="16" t="s">
        <v>1793</v>
      </c>
      <c r="AM4103" s="16" t="s">
        <v>7193</v>
      </c>
      <c r="AN4103">
        <v>3</v>
      </c>
      <c r="AO4103" t="e">
        <f>VLOOKUP(TRIM(AL4103),'Parcela Dedutivel'!$A$1:$B$65536,2,FALSE)</f>
        <v>#N/A</v>
      </c>
      <c r="AP4103" s="15">
        <f t="shared" si="538"/>
        <v>0</v>
      </c>
      <c r="AQ4103" s="16">
        <f t="shared" si="539"/>
        <v>0</v>
      </c>
    </row>
    <row r="4104" spans="35:43" x14ac:dyDescent="0.25">
      <c r="AI4104" s="16">
        <v>6788888</v>
      </c>
      <c r="AJ4104" s="16" t="s">
        <v>7868</v>
      </c>
      <c r="AK4104" s="16" t="s">
        <v>6900</v>
      </c>
      <c r="AL4104" s="16" t="s">
        <v>4928</v>
      </c>
      <c r="AM4104" s="16" t="s">
        <v>7193</v>
      </c>
      <c r="AN4104">
        <v>2</v>
      </c>
      <c r="AO4104" t="e">
        <f>VLOOKUP(TRIM(AL4104),'Parcela Dedutivel'!$A$1:$B$65536,2,FALSE)</f>
        <v>#N/A</v>
      </c>
      <c r="AP4104" s="15">
        <f t="shared" si="538"/>
        <v>0</v>
      </c>
      <c r="AQ4104" s="16">
        <f t="shared" si="539"/>
        <v>0</v>
      </c>
    </row>
    <row r="4105" spans="35:43" x14ac:dyDescent="0.25">
      <c r="AI4105" s="16">
        <v>6788888</v>
      </c>
      <c r="AJ4105" s="16" t="s">
        <v>7868</v>
      </c>
      <c r="AK4105" s="16" t="s">
        <v>6900</v>
      </c>
      <c r="AL4105" s="16" t="s">
        <v>5231</v>
      </c>
      <c r="AM4105" s="16" t="s">
        <v>7193</v>
      </c>
      <c r="AN4105">
        <v>2</v>
      </c>
      <c r="AO4105" t="e">
        <f>VLOOKUP(TRIM(AL4105),'Parcela Dedutivel'!$A$1:$B$65536,2,FALSE)</f>
        <v>#N/A</v>
      </c>
      <c r="AP4105" s="15">
        <f t="shared" si="538"/>
        <v>0</v>
      </c>
      <c r="AQ4105" s="16">
        <f t="shared" si="539"/>
        <v>0</v>
      </c>
    </row>
    <row r="4106" spans="35:43" x14ac:dyDescent="0.25">
      <c r="AI4106" s="16">
        <v>6793978</v>
      </c>
      <c r="AJ4106" s="16" t="s">
        <v>7647</v>
      </c>
      <c r="AK4106" s="16" t="s">
        <v>6562</v>
      </c>
      <c r="AL4106" s="16" t="s">
        <v>3223</v>
      </c>
      <c r="AM4106" s="16" t="s">
        <v>7193</v>
      </c>
      <c r="AN4106">
        <v>15</v>
      </c>
      <c r="AO4106" t="e">
        <f>VLOOKUP(TRIM(AL4106),'Parcela Dedutivel'!$A$1:$B$65536,2,FALSE)</f>
        <v>#N/A</v>
      </c>
      <c r="AP4106" s="15">
        <f t="shared" si="538"/>
        <v>0</v>
      </c>
      <c r="AQ4106" s="16">
        <f t="shared" si="539"/>
        <v>0</v>
      </c>
    </row>
    <row r="4107" spans="35:43" x14ac:dyDescent="0.25">
      <c r="AI4107" s="16">
        <v>6788888</v>
      </c>
      <c r="AJ4107" s="16" t="s">
        <v>7868</v>
      </c>
      <c r="AK4107" s="16" t="s">
        <v>6900</v>
      </c>
      <c r="AL4107" s="16" t="s">
        <v>1718</v>
      </c>
      <c r="AM4107" s="16" t="s">
        <v>7193</v>
      </c>
      <c r="AN4107">
        <v>2</v>
      </c>
      <c r="AO4107" t="e">
        <f>VLOOKUP(TRIM(AL4107),'Parcela Dedutivel'!$A$1:$B$65536,2,FALSE)</f>
        <v>#N/A</v>
      </c>
      <c r="AP4107" s="15">
        <f t="shared" si="538"/>
        <v>0</v>
      </c>
      <c r="AQ4107" s="16">
        <f t="shared" si="539"/>
        <v>0</v>
      </c>
    </row>
    <row r="4108" spans="35:43" x14ac:dyDescent="0.25">
      <c r="AI4108" s="16">
        <v>6788888</v>
      </c>
      <c r="AJ4108" s="16" t="s">
        <v>7868</v>
      </c>
      <c r="AK4108" s="16" t="s">
        <v>6900</v>
      </c>
      <c r="AL4108" s="16" t="s">
        <v>5044</v>
      </c>
      <c r="AM4108" s="16" t="s">
        <v>7193</v>
      </c>
      <c r="AN4108">
        <v>2</v>
      </c>
      <c r="AO4108" t="e">
        <f>VLOOKUP(TRIM(AL4108),'Parcela Dedutivel'!$A$1:$B$65536,2,FALSE)</f>
        <v>#N/A</v>
      </c>
      <c r="AP4108" s="15">
        <f t="shared" si="538"/>
        <v>0</v>
      </c>
      <c r="AQ4108" s="16">
        <f t="shared" si="539"/>
        <v>0</v>
      </c>
    </row>
    <row r="4109" spans="35:43" x14ac:dyDescent="0.25">
      <c r="AI4109" s="16">
        <v>6788888</v>
      </c>
      <c r="AJ4109" s="16" t="s">
        <v>7868</v>
      </c>
      <c r="AK4109" s="16" t="s">
        <v>6900</v>
      </c>
      <c r="AL4109" s="16" t="s">
        <v>1515</v>
      </c>
      <c r="AM4109" s="16" t="s">
        <v>7193</v>
      </c>
      <c r="AN4109">
        <v>2</v>
      </c>
      <c r="AO4109" t="e">
        <f>VLOOKUP(TRIM(AL4109),'Parcela Dedutivel'!$A$1:$B$65536,2,FALSE)</f>
        <v>#N/A</v>
      </c>
      <c r="AP4109" s="15">
        <f t="shared" si="538"/>
        <v>0</v>
      </c>
      <c r="AQ4109" s="16">
        <f t="shared" si="539"/>
        <v>0</v>
      </c>
    </row>
    <row r="4110" spans="35:43" x14ac:dyDescent="0.25">
      <c r="AI4110" s="16">
        <v>6783935</v>
      </c>
      <c r="AJ4110" s="16" t="s">
        <v>7473</v>
      </c>
      <c r="AK4110" s="16" t="s">
        <v>6902</v>
      </c>
      <c r="AL4110" s="16" t="s">
        <v>2488</v>
      </c>
      <c r="AM4110" s="16" t="s">
        <v>7193</v>
      </c>
      <c r="AN4110">
        <v>2</v>
      </c>
      <c r="AO4110" t="e">
        <f>VLOOKUP(TRIM(AL4110),'Parcela Dedutivel'!$A$1:$B$65536,2,FALSE)</f>
        <v>#N/A</v>
      </c>
      <c r="AP4110" s="15">
        <f t="shared" si="538"/>
        <v>0</v>
      </c>
      <c r="AQ4110" s="16">
        <f t="shared" si="539"/>
        <v>0</v>
      </c>
    </row>
    <row r="4111" spans="35:43" x14ac:dyDescent="0.25">
      <c r="AI4111" s="16">
        <v>6782684</v>
      </c>
      <c r="AJ4111" s="16" t="s">
        <v>7390</v>
      </c>
      <c r="AK4111" s="16" t="s">
        <v>6563</v>
      </c>
      <c r="AL4111" s="16" t="s">
        <v>6564</v>
      </c>
      <c r="AM4111" s="16" t="s">
        <v>7193</v>
      </c>
      <c r="AN4111">
        <v>5</v>
      </c>
      <c r="AO4111" t="e">
        <f>VLOOKUP(TRIM(AL4111),'Parcela Dedutivel'!$A$1:$B$65536,2,FALSE)</f>
        <v>#N/A</v>
      </c>
      <c r="AP4111" s="15">
        <f t="shared" si="538"/>
        <v>0</v>
      </c>
      <c r="AQ4111" s="16">
        <f t="shared" si="539"/>
        <v>0</v>
      </c>
    </row>
    <row r="4112" spans="35:43" x14ac:dyDescent="0.25">
      <c r="AI4112" s="16">
        <v>6788745</v>
      </c>
      <c r="AJ4112" s="16" t="s">
        <v>7869</v>
      </c>
      <c r="AK4112" s="16" t="s">
        <v>6903</v>
      </c>
      <c r="AL4112" s="16" t="s">
        <v>6905</v>
      </c>
      <c r="AM4112" s="16" t="s">
        <v>7143</v>
      </c>
      <c r="AN4112">
        <v>12000</v>
      </c>
      <c r="AO4112">
        <f>VLOOKUP(TRIM(AL4112),'Parcela Dedutivel'!$A$1:$B$65536,2,FALSE)</f>
        <v>0</v>
      </c>
      <c r="AP4112" s="15">
        <f t="shared" si="538"/>
        <v>0</v>
      </c>
      <c r="AQ4112" s="16">
        <f t="shared" si="539"/>
        <v>0</v>
      </c>
    </row>
    <row r="4113" spans="35:43" x14ac:dyDescent="0.25">
      <c r="AI4113" s="16">
        <v>7465515</v>
      </c>
      <c r="AJ4113" s="16" t="s">
        <v>7434</v>
      </c>
      <c r="AK4113" s="16" t="s">
        <v>6566</v>
      </c>
      <c r="AL4113" s="16" t="s">
        <v>6302</v>
      </c>
      <c r="AM4113" s="16" t="s">
        <v>7143</v>
      </c>
      <c r="AN4113">
        <v>9000</v>
      </c>
      <c r="AO4113">
        <f>VLOOKUP(TRIM(AL4113),'Parcela Dedutivel'!$A$1:$B$65536,2,FALSE)</f>
        <v>0</v>
      </c>
      <c r="AP4113" s="15">
        <f t="shared" si="538"/>
        <v>0</v>
      </c>
      <c r="AQ4113" s="16">
        <f t="shared" si="539"/>
        <v>0</v>
      </c>
    </row>
    <row r="4114" spans="35:43" x14ac:dyDescent="0.25">
      <c r="AI4114" s="16">
        <v>6782918</v>
      </c>
      <c r="AJ4114" s="16" t="s">
        <v>7421</v>
      </c>
      <c r="AK4114" s="16" t="s">
        <v>6567</v>
      </c>
      <c r="AL4114" s="16" t="s">
        <v>3824</v>
      </c>
      <c r="AM4114" s="16" t="s">
        <v>7143</v>
      </c>
      <c r="AN4114">
        <v>10</v>
      </c>
      <c r="AO4114" t="e">
        <f>VLOOKUP(TRIM(AL4114),'Parcela Dedutivel'!$A$1:$B$65536,2,FALSE)</f>
        <v>#N/A</v>
      </c>
      <c r="AP4114" s="15">
        <f t="shared" si="538"/>
        <v>0</v>
      </c>
      <c r="AQ4114" s="16">
        <f t="shared" si="539"/>
        <v>0</v>
      </c>
    </row>
    <row r="4115" spans="35:43" x14ac:dyDescent="0.25">
      <c r="AI4115" s="16">
        <v>6806798</v>
      </c>
      <c r="AJ4115" s="16" t="s">
        <v>7405</v>
      </c>
      <c r="AK4115" s="16" t="s">
        <v>6568</v>
      </c>
      <c r="AL4115" s="16" t="s">
        <v>2557</v>
      </c>
      <c r="AM4115" s="16" t="s">
        <v>7143</v>
      </c>
      <c r="AN4115">
        <v>5000</v>
      </c>
      <c r="AO4115">
        <f>VLOOKUP(TRIM(AL4115),'Parcela Dedutivel'!$A$1:$B$65536,2,FALSE)</f>
        <v>0</v>
      </c>
      <c r="AP4115" s="15">
        <f t="shared" si="538"/>
        <v>0</v>
      </c>
      <c r="AQ4115" s="16">
        <f t="shared" si="539"/>
        <v>0</v>
      </c>
    </row>
    <row r="4116" spans="35:43" x14ac:dyDescent="0.25">
      <c r="AI4116" s="16">
        <v>6787894</v>
      </c>
      <c r="AJ4116" s="16" t="s">
        <v>7870</v>
      </c>
      <c r="AK4116" s="16" t="s">
        <v>6907</v>
      </c>
      <c r="AL4116" s="16" t="s">
        <v>6909</v>
      </c>
      <c r="AM4116" s="16" t="s">
        <v>7158</v>
      </c>
      <c r="AN4116">
        <v>20000</v>
      </c>
      <c r="AO4116">
        <f>VLOOKUP(TRIM(AL4116),'Parcela Dedutivel'!$A$1:$B$65536,2,FALSE)</f>
        <v>0</v>
      </c>
      <c r="AP4116" s="15">
        <f t="shared" si="538"/>
        <v>0</v>
      </c>
      <c r="AQ4116" s="16">
        <f t="shared" si="539"/>
        <v>0</v>
      </c>
    </row>
    <row r="4117" spans="35:43" x14ac:dyDescent="0.25">
      <c r="AI4117" s="16">
        <v>6782679</v>
      </c>
      <c r="AJ4117" s="16" t="s">
        <v>7502</v>
      </c>
      <c r="AK4117" s="16" t="s">
        <v>6569</v>
      </c>
      <c r="AL4117" s="16" t="s">
        <v>1161</v>
      </c>
      <c r="AM4117" s="16" t="s">
        <v>7193</v>
      </c>
      <c r="AN4117">
        <v>1</v>
      </c>
      <c r="AO4117" t="e">
        <f>VLOOKUP(TRIM(AL4117),'Parcela Dedutivel'!$A$1:$B$65536,2,FALSE)</f>
        <v>#N/A</v>
      </c>
      <c r="AP4117" s="15">
        <f t="shared" si="538"/>
        <v>0</v>
      </c>
      <c r="AQ4117" s="16">
        <f t="shared" si="539"/>
        <v>0</v>
      </c>
    </row>
    <row r="4118" spans="35:43" x14ac:dyDescent="0.25">
      <c r="AI4118" s="16">
        <v>6783164</v>
      </c>
      <c r="AJ4118" s="16" t="s">
        <v>7599</v>
      </c>
      <c r="AK4118" s="16" t="s">
        <v>6911</v>
      </c>
      <c r="AL4118" s="16" t="s">
        <v>6912</v>
      </c>
      <c r="AM4118" s="16" t="s">
        <v>7215</v>
      </c>
      <c r="AN4118">
        <v>1</v>
      </c>
      <c r="AO4118">
        <f>VLOOKUP(TRIM(AL4118),'Parcela Dedutivel'!$A$1:$B$65536,2,FALSE)</f>
        <v>65.339999999999989</v>
      </c>
      <c r="AP4118" s="15">
        <f t="shared" si="538"/>
        <v>65.339999999999989</v>
      </c>
      <c r="AQ4118" s="16">
        <f t="shared" si="539"/>
        <v>65.339999999999989</v>
      </c>
    </row>
    <row r="4119" spans="35:43" x14ac:dyDescent="0.25">
      <c r="AI4119" s="16">
        <v>6782679</v>
      </c>
      <c r="AJ4119" s="16" t="s">
        <v>7502</v>
      </c>
      <c r="AK4119" s="16" t="s">
        <v>6569</v>
      </c>
      <c r="AL4119" s="16" t="s">
        <v>1766</v>
      </c>
      <c r="AM4119" s="16" t="s">
        <v>7193</v>
      </c>
      <c r="AN4119">
        <v>10</v>
      </c>
      <c r="AO4119" t="e">
        <f>VLOOKUP(TRIM(AL4119),'Parcela Dedutivel'!$A$1:$B$65536,2,FALSE)</f>
        <v>#N/A</v>
      </c>
      <c r="AP4119" s="15">
        <f t="shared" si="538"/>
        <v>0</v>
      </c>
      <c r="AQ4119" s="16">
        <f t="shared" si="539"/>
        <v>0</v>
      </c>
    </row>
    <row r="4120" spans="35:43" x14ac:dyDescent="0.25">
      <c r="AI4120" s="16">
        <v>6783164</v>
      </c>
      <c r="AJ4120" s="16" t="s">
        <v>7599</v>
      </c>
      <c r="AK4120" s="16" t="s">
        <v>6911</v>
      </c>
      <c r="AL4120" s="16" t="s">
        <v>6914</v>
      </c>
      <c r="AM4120" s="16" t="s">
        <v>7215</v>
      </c>
      <c r="AN4120">
        <v>1</v>
      </c>
      <c r="AO4120">
        <f>VLOOKUP(TRIM(AL4120),'Parcela Dedutivel'!$A$1:$B$65536,2,FALSE)</f>
        <v>65.339999999999989</v>
      </c>
      <c r="AP4120" s="15">
        <f t="shared" si="538"/>
        <v>65.339999999999989</v>
      </c>
      <c r="AQ4120" s="16">
        <f t="shared" si="539"/>
        <v>65.339999999999989</v>
      </c>
    </row>
    <row r="4121" spans="35:43" x14ac:dyDescent="0.25">
      <c r="AI4121" s="16">
        <v>6782679</v>
      </c>
      <c r="AJ4121" s="16" t="s">
        <v>7502</v>
      </c>
      <c r="AK4121" s="16" t="s">
        <v>6569</v>
      </c>
      <c r="AL4121" s="16" t="s">
        <v>4695</v>
      </c>
      <c r="AM4121" s="16" t="s">
        <v>7193</v>
      </c>
      <c r="AN4121">
        <v>3</v>
      </c>
      <c r="AO4121" t="e">
        <f>VLOOKUP(TRIM(AL4121),'Parcela Dedutivel'!$A$1:$B$65536,2,FALSE)</f>
        <v>#N/A</v>
      </c>
      <c r="AP4121" s="15">
        <f t="shared" si="538"/>
        <v>0</v>
      </c>
      <c r="AQ4121" s="16">
        <f t="shared" si="539"/>
        <v>0</v>
      </c>
    </row>
    <row r="4122" spans="35:43" x14ac:dyDescent="0.25">
      <c r="AI4122" s="16">
        <v>6783164</v>
      </c>
      <c r="AJ4122" s="16" t="s">
        <v>7599</v>
      </c>
      <c r="AK4122" s="16" t="s">
        <v>6911</v>
      </c>
      <c r="AL4122" s="16" t="s">
        <v>3258</v>
      </c>
      <c r="AM4122" s="16" t="s">
        <v>7193</v>
      </c>
      <c r="AN4122">
        <v>1</v>
      </c>
      <c r="AO4122" t="e">
        <f>VLOOKUP(TRIM(AL4122),'Parcela Dedutivel'!$A$1:$B$65536,2,FALSE)</f>
        <v>#N/A</v>
      </c>
      <c r="AP4122" s="15">
        <f t="shared" si="538"/>
        <v>0</v>
      </c>
      <c r="AQ4122" s="16">
        <f t="shared" si="539"/>
        <v>0</v>
      </c>
    </row>
    <row r="4123" spans="35:43" x14ac:dyDescent="0.25">
      <c r="AI4123" s="16">
        <v>6782679</v>
      </c>
      <c r="AJ4123" s="16" t="s">
        <v>7502</v>
      </c>
      <c r="AK4123" s="16" t="s">
        <v>6569</v>
      </c>
      <c r="AL4123" s="16" t="s">
        <v>3972</v>
      </c>
      <c r="AM4123" s="16" t="s">
        <v>7193</v>
      </c>
      <c r="AN4123">
        <v>5</v>
      </c>
      <c r="AO4123" t="e">
        <f>VLOOKUP(TRIM(AL4123),'Parcela Dedutivel'!$A$1:$B$65536,2,FALSE)</f>
        <v>#N/A</v>
      </c>
      <c r="AP4123" s="15">
        <f t="shared" si="538"/>
        <v>0</v>
      </c>
      <c r="AQ4123" s="16">
        <f t="shared" si="539"/>
        <v>0</v>
      </c>
    </row>
    <row r="4124" spans="35:43" x14ac:dyDescent="0.25">
      <c r="AI4124" s="16">
        <v>6806648</v>
      </c>
      <c r="AJ4124" s="16" t="s">
        <v>7402</v>
      </c>
      <c r="AK4124" s="16" t="s">
        <v>6916</v>
      </c>
      <c r="AL4124" s="16" t="s">
        <v>231</v>
      </c>
      <c r="AM4124" s="16" t="s">
        <v>7143</v>
      </c>
      <c r="AN4124">
        <v>18</v>
      </c>
      <c r="AO4124" t="e">
        <f>VLOOKUP(TRIM(AL4124),'Parcela Dedutivel'!$A$1:$B$65536,2,FALSE)</f>
        <v>#N/A</v>
      </c>
      <c r="AP4124" s="15">
        <f t="shared" si="538"/>
        <v>0</v>
      </c>
      <c r="AQ4124" s="16">
        <f t="shared" si="539"/>
        <v>0</v>
      </c>
    </row>
    <row r="4125" spans="35:43" x14ac:dyDescent="0.25">
      <c r="AI4125" s="16">
        <v>6782679</v>
      </c>
      <c r="AJ4125" s="16" t="s">
        <v>7502</v>
      </c>
      <c r="AK4125" s="16" t="s">
        <v>6569</v>
      </c>
      <c r="AL4125" s="16" t="s">
        <v>2324</v>
      </c>
      <c r="AM4125" s="16" t="s">
        <v>7193</v>
      </c>
      <c r="AN4125">
        <v>214</v>
      </c>
      <c r="AO4125" t="e">
        <f>VLOOKUP(TRIM(AL4125),'Parcela Dedutivel'!$A$1:$B$65536,2,FALSE)</f>
        <v>#N/A</v>
      </c>
      <c r="AP4125" s="15">
        <f t="shared" si="538"/>
        <v>0</v>
      </c>
      <c r="AQ4125" s="16">
        <f t="shared" si="539"/>
        <v>0</v>
      </c>
    </row>
    <row r="4126" spans="35:43" x14ac:dyDescent="0.25">
      <c r="AI4126" s="16">
        <v>6782684</v>
      </c>
      <c r="AJ4126" s="16" t="s">
        <v>7390</v>
      </c>
      <c r="AK4126" s="16" t="s">
        <v>6570</v>
      </c>
      <c r="AL4126" s="16" t="s">
        <v>3871</v>
      </c>
      <c r="AM4126" s="16" t="s">
        <v>7215</v>
      </c>
      <c r="AN4126">
        <v>6</v>
      </c>
      <c r="AO4126">
        <f>VLOOKUP(TRIM(AL4126),'Parcela Dedutivel'!$A$1:$B$65536,2,FALSE)</f>
        <v>10.34</v>
      </c>
      <c r="AP4126" s="15">
        <f t="shared" si="538"/>
        <v>10.34</v>
      </c>
      <c r="AQ4126" s="16">
        <f t="shared" si="539"/>
        <v>62.04</v>
      </c>
    </row>
    <row r="4127" spans="35:43" x14ac:dyDescent="0.25">
      <c r="AI4127" s="16">
        <v>6782684</v>
      </c>
      <c r="AJ4127" s="16" t="s">
        <v>7390</v>
      </c>
      <c r="AK4127" s="16" t="s">
        <v>6917</v>
      </c>
      <c r="AL4127" s="16" t="s">
        <v>304</v>
      </c>
      <c r="AM4127" s="16" t="s">
        <v>7193</v>
      </c>
      <c r="AN4127">
        <v>4</v>
      </c>
      <c r="AO4127" t="e">
        <f>VLOOKUP(TRIM(AL4127),'Parcela Dedutivel'!$A$1:$B$65536,2,FALSE)</f>
        <v>#N/A</v>
      </c>
      <c r="AP4127" s="15">
        <f t="shared" si="538"/>
        <v>0</v>
      </c>
      <c r="AQ4127" s="16">
        <f t="shared" si="539"/>
        <v>0</v>
      </c>
    </row>
    <row r="4128" spans="35:43" x14ac:dyDescent="0.25">
      <c r="AI4128" s="16">
        <v>6787529</v>
      </c>
      <c r="AJ4128" s="16" t="s">
        <v>7871</v>
      </c>
      <c r="AK4128" s="16" t="s">
        <v>6571</v>
      </c>
      <c r="AL4128" s="16" t="s">
        <v>1170</v>
      </c>
      <c r="AM4128" s="16" t="s">
        <v>7193</v>
      </c>
      <c r="AN4128">
        <v>3</v>
      </c>
      <c r="AO4128" t="e">
        <f>VLOOKUP(TRIM(AL4128),'Parcela Dedutivel'!$A$1:$B$65536,2,FALSE)</f>
        <v>#N/A</v>
      </c>
      <c r="AP4128" s="15">
        <f t="shared" si="538"/>
        <v>0</v>
      </c>
      <c r="AQ4128" s="16">
        <f t="shared" si="539"/>
        <v>0</v>
      </c>
    </row>
    <row r="4129" spans="35:43" x14ac:dyDescent="0.25">
      <c r="AI4129" s="16">
        <v>7430589</v>
      </c>
      <c r="AJ4129" s="16" t="s">
        <v>7872</v>
      </c>
      <c r="AK4129" s="16" t="s">
        <v>6573</v>
      </c>
      <c r="AL4129" s="16" t="s">
        <v>1453</v>
      </c>
      <c r="AM4129" s="16" t="s">
        <v>7143</v>
      </c>
      <c r="AN4129">
        <v>1</v>
      </c>
      <c r="AO4129" t="e">
        <f>VLOOKUP(TRIM(AL4129),'Parcela Dedutivel'!$A$1:$B$65536,2,FALSE)</f>
        <v>#N/A</v>
      </c>
      <c r="AP4129" s="15">
        <f t="shared" si="538"/>
        <v>0</v>
      </c>
      <c r="AQ4129" s="16">
        <f t="shared" si="539"/>
        <v>0</v>
      </c>
    </row>
    <row r="4130" spans="35:43" x14ac:dyDescent="0.25">
      <c r="AI4130" s="16">
        <v>6790905</v>
      </c>
      <c r="AJ4130" s="16" t="s">
        <v>7873</v>
      </c>
      <c r="AK4130" s="16" t="s">
        <v>6575</v>
      </c>
      <c r="AL4130" s="16" t="s">
        <v>692</v>
      </c>
      <c r="AM4130" s="16" t="s">
        <v>7143</v>
      </c>
      <c r="AN4130">
        <v>7</v>
      </c>
      <c r="AO4130" t="e">
        <f>VLOOKUP(TRIM(AL4130),'Parcela Dedutivel'!$A$1:$B$65536,2,FALSE)</f>
        <v>#N/A</v>
      </c>
      <c r="AP4130" s="15">
        <f t="shared" si="538"/>
        <v>0</v>
      </c>
      <c r="AQ4130" s="16">
        <f t="shared" si="539"/>
        <v>0</v>
      </c>
    </row>
    <row r="4131" spans="35:43" x14ac:dyDescent="0.25">
      <c r="AI4131" s="16">
        <v>7823950</v>
      </c>
      <c r="AJ4131" s="16" t="s">
        <v>7191</v>
      </c>
      <c r="AK4131" s="16" t="s">
        <v>6918</v>
      </c>
      <c r="AL4131" s="16" t="s">
        <v>6920</v>
      </c>
      <c r="AM4131" s="16" t="s">
        <v>7215</v>
      </c>
      <c r="AN4131">
        <v>12</v>
      </c>
      <c r="AO4131">
        <f>VLOOKUP(TRIM(AL4131),'Parcela Dedutivel'!$A$1:$B$65536,2,FALSE)</f>
        <v>0.16835</v>
      </c>
      <c r="AP4131" s="15">
        <f t="shared" si="538"/>
        <v>0.16835</v>
      </c>
      <c r="AQ4131" s="16">
        <f t="shared" si="539"/>
        <v>2.0202</v>
      </c>
    </row>
    <row r="4132" spans="35:43" x14ac:dyDescent="0.25">
      <c r="AI4132" s="16">
        <v>6790905</v>
      </c>
      <c r="AJ4132" s="16" t="s">
        <v>7873</v>
      </c>
      <c r="AK4132" s="16" t="s">
        <v>6575</v>
      </c>
      <c r="AL4132" s="16" t="s">
        <v>6578</v>
      </c>
      <c r="AM4132" s="16" t="s">
        <v>7143</v>
      </c>
      <c r="AN4132">
        <v>2</v>
      </c>
      <c r="AO4132" t="e">
        <f>VLOOKUP(TRIM(AL4132),'Parcela Dedutivel'!$A$1:$B$65536,2,FALSE)</f>
        <v>#N/A</v>
      </c>
      <c r="AP4132" s="15">
        <f t="shared" si="538"/>
        <v>0</v>
      </c>
      <c r="AQ4132" s="16">
        <f t="shared" si="539"/>
        <v>0</v>
      </c>
    </row>
    <row r="4133" spans="35:43" x14ac:dyDescent="0.25">
      <c r="AI4133" s="16">
        <v>7823950</v>
      </c>
      <c r="AJ4133" s="16" t="s">
        <v>7191</v>
      </c>
      <c r="AK4133" s="16" t="s">
        <v>6918</v>
      </c>
      <c r="AL4133" s="16" t="s">
        <v>5458</v>
      </c>
      <c r="AM4133" s="16" t="s">
        <v>7215</v>
      </c>
      <c r="AN4133">
        <v>12</v>
      </c>
      <c r="AO4133">
        <f>VLOOKUP(TRIM(AL4133),'Parcela Dedutivel'!$A$1:$B$65536,2,FALSE)</f>
        <v>0.18129999999999999</v>
      </c>
      <c r="AP4133" s="15">
        <f t="shared" si="538"/>
        <v>0.18129999999999999</v>
      </c>
      <c r="AQ4133" s="16">
        <f t="shared" si="539"/>
        <v>2.1755999999999998</v>
      </c>
    </row>
    <row r="4134" spans="35:43" x14ac:dyDescent="0.25">
      <c r="AI4134" s="16">
        <v>6790179</v>
      </c>
      <c r="AJ4134" s="16" t="s">
        <v>7397</v>
      </c>
      <c r="AK4134" s="16" t="s">
        <v>6580</v>
      </c>
      <c r="AL4134" s="16" t="s">
        <v>3399</v>
      </c>
      <c r="AM4134" s="16" t="s">
        <v>7143</v>
      </c>
      <c r="AN4134">
        <v>200</v>
      </c>
      <c r="AO4134">
        <f>VLOOKUP(TRIM(AL4134),'Parcela Dedutivel'!$A$1:$B$65536,2,FALSE)</f>
        <v>0</v>
      </c>
      <c r="AP4134" s="15">
        <f t="shared" si="538"/>
        <v>0</v>
      </c>
      <c r="AQ4134" s="16">
        <f t="shared" si="539"/>
        <v>0</v>
      </c>
    </row>
    <row r="4135" spans="35:43" x14ac:dyDescent="0.25">
      <c r="AI4135" s="16">
        <v>6782698</v>
      </c>
      <c r="AJ4135" s="16" t="s">
        <v>7475</v>
      </c>
      <c r="AK4135" s="16" t="s">
        <v>6581</v>
      </c>
      <c r="AL4135" s="16" t="s">
        <v>3235</v>
      </c>
      <c r="AM4135" s="16" t="s">
        <v>7193</v>
      </c>
      <c r="AN4135">
        <v>4</v>
      </c>
      <c r="AO4135" t="e">
        <f>VLOOKUP(TRIM(AL4135),'Parcela Dedutivel'!$A$1:$B$65536,2,FALSE)</f>
        <v>#N/A</v>
      </c>
      <c r="AP4135" s="15">
        <f t="shared" si="538"/>
        <v>0</v>
      </c>
      <c r="AQ4135" s="16">
        <f t="shared" si="539"/>
        <v>0</v>
      </c>
    </row>
    <row r="4136" spans="35:43" x14ac:dyDescent="0.25">
      <c r="AI4136" s="16">
        <v>7823950</v>
      </c>
      <c r="AJ4136" s="16" t="s">
        <v>7191</v>
      </c>
      <c r="AK4136" s="16" t="s">
        <v>6918</v>
      </c>
      <c r="AL4136" s="16" t="s">
        <v>5464</v>
      </c>
      <c r="AM4136" s="16" t="s">
        <v>7215</v>
      </c>
      <c r="AN4136">
        <v>12</v>
      </c>
      <c r="AO4136">
        <f>VLOOKUP(TRIM(AL4136),'Parcela Dedutivel'!$A$1:$B$65536,2,FALSE)</f>
        <v>0.18129999999999999</v>
      </c>
      <c r="AP4136" s="15">
        <f t="shared" si="538"/>
        <v>0.18129999999999999</v>
      </c>
      <c r="AQ4136" s="16">
        <f t="shared" si="539"/>
        <v>2.1755999999999998</v>
      </c>
    </row>
    <row r="4137" spans="35:43" x14ac:dyDescent="0.25">
      <c r="AI4137" s="16">
        <v>6782698</v>
      </c>
      <c r="AJ4137" s="16" t="s">
        <v>7475</v>
      </c>
      <c r="AK4137" s="16" t="s">
        <v>6581</v>
      </c>
      <c r="AL4137" s="16" t="s">
        <v>1733</v>
      </c>
      <c r="AM4137" s="16" t="s">
        <v>7193</v>
      </c>
      <c r="AN4137">
        <v>6</v>
      </c>
      <c r="AO4137" t="e">
        <f>VLOOKUP(TRIM(AL4137),'Parcela Dedutivel'!$A$1:$B$65536,2,FALSE)</f>
        <v>#N/A</v>
      </c>
      <c r="AP4137" s="15">
        <f t="shared" si="538"/>
        <v>0</v>
      </c>
      <c r="AQ4137" s="16">
        <f t="shared" si="539"/>
        <v>0</v>
      </c>
    </row>
    <row r="4138" spans="35:43" x14ac:dyDescent="0.25">
      <c r="AI4138" s="16">
        <v>6784684</v>
      </c>
      <c r="AJ4138" s="16" t="s">
        <v>7559</v>
      </c>
      <c r="AK4138" s="16" t="s">
        <v>6922</v>
      </c>
      <c r="AL4138" s="16" t="s">
        <v>6925</v>
      </c>
      <c r="AM4138" s="16" t="s">
        <v>7215</v>
      </c>
      <c r="AN4138">
        <v>4</v>
      </c>
      <c r="AO4138">
        <f>VLOOKUP(TRIM(AL4138),'Parcela Dedutivel'!$A$1:$B$65536,2,FALSE)</f>
        <v>0.35700150000000008</v>
      </c>
      <c r="AP4138" s="15">
        <f t="shared" si="538"/>
        <v>0.35700150000000008</v>
      </c>
      <c r="AQ4138" s="16">
        <f t="shared" si="539"/>
        <v>1.4280060000000003</v>
      </c>
    </row>
    <row r="4139" spans="35:43" x14ac:dyDescent="0.25">
      <c r="AI4139" s="16">
        <v>6782698</v>
      </c>
      <c r="AJ4139" s="16" t="s">
        <v>7475</v>
      </c>
      <c r="AK4139" s="16" t="s">
        <v>6581</v>
      </c>
      <c r="AL4139" s="16" t="s">
        <v>3368</v>
      </c>
      <c r="AM4139" s="16" t="s">
        <v>7193</v>
      </c>
      <c r="AN4139">
        <v>2</v>
      </c>
      <c r="AO4139" t="e">
        <f>VLOOKUP(TRIM(AL4139),'Parcela Dedutivel'!$A$1:$B$65536,2,FALSE)</f>
        <v>#N/A</v>
      </c>
      <c r="AP4139" s="15">
        <f t="shared" si="538"/>
        <v>0</v>
      </c>
      <c r="AQ4139" s="16">
        <f t="shared" si="539"/>
        <v>0</v>
      </c>
    </row>
    <row r="4140" spans="35:43" x14ac:dyDescent="0.25">
      <c r="AI4140" s="16">
        <v>7450822</v>
      </c>
      <c r="AJ4140" s="16" t="s">
        <v>7458</v>
      </c>
      <c r="AK4140" s="16" t="s">
        <v>6582</v>
      </c>
      <c r="AL4140" s="16" t="s">
        <v>3272</v>
      </c>
      <c r="AM4140" s="16" t="s">
        <v>7143</v>
      </c>
      <c r="AN4140">
        <v>300</v>
      </c>
      <c r="AO4140">
        <f>VLOOKUP(TRIM(AL4140),'Parcela Dedutivel'!$A$1:$B$65536,2,FALSE)</f>
        <v>0</v>
      </c>
      <c r="AP4140" s="15">
        <f t="shared" si="538"/>
        <v>0</v>
      </c>
      <c r="AQ4140" s="16">
        <f t="shared" si="539"/>
        <v>0</v>
      </c>
    </row>
    <row r="4141" spans="35:43" x14ac:dyDescent="0.25">
      <c r="AI4141" s="16">
        <v>7450822</v>
      </c>
      <c r="AJ4141" s="16" t="s">
        <v>7458</v>
      </c>
      <c r="AK4141" s="16" t="s">
        <v>6583</v>
      </c>
      <c r="AL4141" s="16" t="s">
        <v>2950</v>
      </c>
      <c r="AM4141" s="16" t="s">
        <v>7143</v>
      </c>
      <c r="AN4141">
        <v>1</v>
      </c>
      <c r="AO4141" t="e">
        <f>VLOOKUP(TRIM(AL4141),'Parcela Dedutivel'!$A$1:$B$65536,2,FALSE)</f>
        <v>#N/A</v>
      </c>
      <c r="AP4141" s="15">
        <f t="shared" si="538"/>
        <v>0</v>
      </c>
      <c r="AQ4141" s="16">
        <f t="shared" si="539"/>
        <v>0</v>
      </c>
    </row>
    <row r="4142" spans="35:43" x14ac:dyDescent="0.25">
      <c r="AI4142" s="16">
        <v>6784250</v>
      </c>
      <c r="AJ4142" s="16" t="s">
        <v>7159</v>
      </c>
      <c r="AK4142" s="16" t="s">
        <v>6584</v>
      </c>
      <c r="AL4142" s="16" t="s">
        <v>5728</v>
      </c>
      <c r="AM4142" s="16" t="s">
        <v>7143</v>
      </c>
      <c r="AN4142">
        <v>6</v>
      </c>
      <c r="AO4142">
        <f>VLOOKUP(TRIM(AL4142),'Parcela Dedutivel'!$A$1:$B$65536,2,FALSE)</f>
        <v>0</v>
      </c>
      <c r="AP4142" s="15">
        <f t="shared" si="538"/>
        <v>0</v>
      </c>
      <c r="AQ4142" s="16">
        <f t="shared" si="539"/>
        <v>0</v>
      </c>
    </row>
    <row r="4143" spans="35:43" x14ac:dyDescent="0.25">
      <c r="AI4143" s="16">
        <v>7245950</v>
      </c>
      <c r="AJ4143" s="16" t="s">
        <v>7659</v>
      </c>
      <c r="AK4143" s="16" t="s">
        <v>6585</v>
      </c>
      <c r="AL4143" s="16" t="s">
        <v>1785</v>
      </c>
      <c r="AM4143" s="16" t="s">
        <v>7193</v>
      </c>
      <c r="AN4143">
        <v>50</v>
      </c>
      <c r="AO4143" t="e">
        <f>VLOOKUP(TRIM(AL4143),'Parcela Dedutivel'!$A$1:$B$65536,2,FALSE)</f>
        <v>#N/A</v>
      </c>
      <c r="AP4143" s="15">
        <f t="shared" si="538"/>
        <v>0</v>
      </c>
      <c r="AQ4143" s="16">
        <f t="shared" si="539"/>
        <v>0</v>
      </c>
    </row>
    <row r="4144" spans="35:43" x14ac:dyDescent="0.25">
      <c r="AI4144" s="16">
        <v>7245950</v>
      </c>
      <c r="AJ4144" s="16" t="s">
        <v>7659</v>
      </c>
      <c r="AK4144" s="16" t="s">
        <v>6585</v>
      </c>
      <c r="AL4144" s="16" t="s">
        <v>1777</v>
      </c>
      <c r="AM4144" s="16" t="s">
        <v>7193</v>
      </c>
      <c r="AN4144">
        <v>20</v>
      </c>
      <c r="AO4144" t="e">
        <f>VLOOKUP(TRIM(AL4144),'Parcela Dedutivel'!$A$1:$B$65536,2,FALSE)</f>
        <v>#N/A</v>
      </c>
      <c r="AP4144" s="15">
        <f t="shared" si="538"/>
        <v>0</v>
      </c>
      <c r="AQ4144" s="16">
        <f t="shared" si="539"/>
        <v>0</v>
      </c>
    </row>
    <row r="4145" spans="35:43" x14ac:dyDescent="0.25">
      <c r="AI4145" s="16">
        <v>6784684</v>
      </c>
      <c r="AJ4145" s="16" t="s">
        <v>7559</v>
      </c>
      <c r="AK4145" s="16" t="s">
        <v>6922</v>
      </c>
      <c r="AL4145" s="16" t="s">
        <v>6927</v>
      </c>
      <c r="AM4145" s="16" t="s">
        <v>7215</v>
      </c>
      <c r="AN4145">
        <v>4</v>
      </c>
      <c r="AO4145">
        <f>VLOOKUP(TRIM(AL4145),'Parcela Dedutivel'!$A$1:$B$65536,2,FALSE)</f>
        <v>0.36449999999999999</v>
      </c>
      <c r="AP4145" s="15">
        <f t="shared" si="538"/>
        <v>0.36449999999999999</v>
      </c>
      <c r="AQ4145" s="16">
        <f t="shared" si="539"/>
        <v>1.458</v>
      </c>
    </row>
    <row r="4146" spans="35:43" x14ac:dyDescent="0.25">
      <c r="AI4146" s="16">
        <v>7245950</v>
      </c>
      <c r="AJ4146" s="16" t="s">
        <v>7659</v>
      </c>
      <c r="AK4146" s="16" t="s">
        <v>6585</v>
      </c>
      <c r="AL4146" s="16" t="s">
        <v>132</v>
      </c>
      <c r="AM4146" s="16" t="s">
        <v>7193</v>
      </c>
      <c r="AN4146">
        <v>10</v>
      </c>
      <c r="AO4146" t="e">
        <f>VLOOKUP(TRIM(AL4146),'Parcela Dedutivel'!$A$1:$B$65536,2,FALSE)</f>
        <v>#N/A</v>
      </c>
      <c r="AP4146" s="15">
        <f t="shared" si="538"/>
        <v>0</v>
      </c>
      <c r="AQ4146" s="16">
        <f t="shared" si="539"/>
        <v>0</v>
      </c>
    </row>
    <row r="4147" spans="35:43" x14ac:dyDescent="0.25">
      <c r="AI4147" s="16">
        <v>6784684</v>
      </c>
      <c r="AJ4147" s="16" t="s">
        <v>7559</v>
      </c>
      <c r="AK4147" s="16" t="s">
        <v>6922</v>
      </c>
      <c r="AL4147" s="16" t="s">
        <v>6923</v>
      </c>
      <c r="AM4147" s="16" t="s">
        <v>7193</v>
      </c>
      <c r="AN4147">
        <v>4</v>
      </c>
      <c r="AO4147">
        <f>VLOOKUP(TRIM(AL4147),'Parcela Dedutivel'!$A$1:$B$65536,2,FALSE)</f>
        <v>0.35549999999999998</v>
      </c>
      <c r="AP4147" s="15">
        <f t="shared" si="538"/>
        <v>0.35549999999999998</v>
      </c>
      <c r="AQ4147" s="16">
        <f t="shared" si="539"/>
        <v>1.4219999999999999</v>
      </c>
    </row>
    <row r="4148" spans="35:43" x14ac:dyDescent="0.25">
      <c r="AI4148" s="16">
        <v>7245950</v>
      </c>
      <c r="AJ4148" s="16" t="s">
        <v>7659</v>
      </c>
      <c r="AK4148" s="16" t="s">
        <v>6585</v>
      </c>
      <c r="AL4148" s="16" t="s">
        <v>1779</v>
      </c>
      <c r="AM4148" s="16" t="s">
        <v>7193</v>
      </c>
      <c r="AN4148">
        <v>20</v>
      </c>
      <c r="AO4148" t="e">
        <f>VLOOKUP(TRIM(AL4148),'Parcela Dedutivel'!$A$1:$B$65536,2,FALSE)</f>
        <v>#N/A</v>
      </c>
      <c r="AP4148" s="15">
        <f t="shared" si="538"/>
        <v>0</v>
      </c>
      <c r="AQ4148" s="16">
        <f t="shared" si="539"/>
        <v>0</v>
      </c>
    </row>
    <row r="4149" spans="35:43" x14ac:dyDescent="0.25">
      <c r="AI4149" s="16">
        <v>6783650</v>
      </c>
      <c r="AJ4149" s="16" t="s">
        <v>7740</v>
      </c>
      <c r="AK4149" s="16" t="s">
        <v>6929</v>
      </c>
      <c r="AL4149" s="16" t="s">
        <v>2838</v>
      </c>
      <c r="AM4149" s="16" t="s">
        <v>7193</v>
      </c>
      <c r="AN4149">
        <v>8</v>
      </c>
      <c r="AO4149" t="e">
        <f>VLOOKUP(TRIM(AL4149),'Parcela Dedutivel'!$A$1:$B$65536,2,FALSE)</f>
        <v>#N/A</v>
      </c>
      <c r="AP4149" s="15">
        <f t="shared" si="538"/>
        <v>0</v>
      </c>
      <c r="AQ4149" s="16">
        <f t="shared" si="539"/>
        <v>0</v>
      </c>
    </row>
    <row r="4150" spans="35:43" x14ac:dyDescent="0.25">
      <c r="AI4150" s="16">
        <v>7245950</v>
      </c>
      <c r="AJ4150" s="16" t="s">
        <v>7659</v>
      </c>
      <c r="AK4150" s="16" t="s">
        <v>6585</v>
      </c>
      <c r="AL4150" s="16" t="s">
        <v>2751</v>
      </c>
      <c r="AM4150" s="16" t="s">
        <v>7193</v>
      </c>
      <c r="AN4150">
        <v>10</v>
      </c>
      <c r="AO4150" t="e">
        <f>VLOOKUP(TRIM(AL4150),'Parcela Dedutivel'!$A$1:$B$65536,2,FALSE)</f>
        <v>#N/A</v>
      </c>
      <c r="AP4150" s="15">
        <f t="shared" si="538"/>
        <v>0</v>
      </c>
      <c r="AQ4150" s="16">
        <f t="shared" si="539"/>
        <v>0</v>
      </c>
    </row>
    <row r="4151" spans="35:43" x14ac:dyDescent="0.25">
      <c r="AI4151" s="16">
        <v>7806724</v>
      </c>
      <c r="AJ4151" s="16" t="s">
        <v>7874</v>
      </c>
      <c r="AK4151" s="16" t="s">
        <v>6586</v>
      </c>
      <c r="AL4151" s="16" t="s">
        <v>2448</v>
      </c>
      <c r="AM4151" s="16" t="s">
        <v>7143</v>
      </c>
      <c r="AN4151">
        <v>1</v>
      </c>
      <c r="AO4151" t="e">
        <f>VLOOKUP(TRIM(AL4151),'Parcela Dedutivel'!$A$1:$B$65536,2,FALSE)</f>
        <v>#N/A</v>
      </c>
      <c r="AP4151" s="15">
        <f t="shared" si="538"/>
        <v>0</v>
      </c>
      <c r="AQ4151" s="16">
        <f t="shared" si="539"/>
        <v>0</v>
      </c>
    </row>
    <row r="4152" spans="35:43" x14ac:dyDescent="0.25">
      <c r="AI4152" s="16">
        <v>6783650</v>
      </c>
      <c r="AJ4152" s="16" t="s">
        <v>7740</v>
      </c>
      <c r="AK4152" s="16" t="s">
        <v>6929</v>
      </c>
      <c r="AL4152" s="16" t="s">
        <v>1783</v>
      </c>
      <c r="AM4152" s="16" t="s">
        <v>7193</v>
      </c>
      <c r="AN4152">
        <v>6</v>
      </c>
      <c r="AO4152" t="e">
        <f>VLOOKUP(TRIM(AL4152),'Parcela Dedutivel'!$A$1:$B$65536,2,FALSE)</f>
        <v>#N/A</v>
      </c>
      <c r="AP4152" s="15">
        <f t="shared" si="538"/>
        <v>0</v>
      </c>
      <c r="AQ4152" s="16">
        <f t="shared" si="539"/>
        <v>0</v>
      </c>
    </row>
    <row r="4153" spans="35:43" x14ac:dyDescent="0.25">
      <c r="AI4153" s="16">
        <v>6783650</v>
      </c>
      <c r="AJ4153" s="16" t="s">
        <v>7740</v>
      </c>
      <c r="AK4153" s="16" t="s">
        <v>6929</v>
      </c>
      <c r="AL4153" s="16" t="s">
        <v>1789</v>
      </c>
      <c r="AM4153" s="16" t="s">
        <v>7193</v>
      </c>
      <c r="AN4153">
        <v>10</v>
      </c>
      <c r="AO4153" t="e">
        <f>VLOOKUP(TRIM(AL4153),'Parcela Dedutivel'!$A$1:$B$65536,2,FALSE)</f>
        <v>#N/A</v>
      </c>
      <c r="AP4153" s="15">
        <f t="shared" si="538"/>
        <v>0</v>
      </c>
      <c r="AQ4153" s="16">
        <f t="shared" si="539"/>
        <v>0</v>
      </c>
    </row>
    <row r="4154" spans="35:43" x14ac:dyDescent="0.25">
      <c r="AI4154" s="16">
        <v>7009230</v>
      </c>
      <c r="AJ4154" s="16" t="s">
        <v>7463</v>
      </c>
      <c r="AK4154" s="16" t="s">
        <v>6930</v>
      </c>
      <c r="AL4154" s="16" t="s">
        <v>4432</v>
      </c>
      <c r="AM4154" s="16" t="s">
        <v>7143</v>
      </c>
      <c r="AN4154">
        <v>25</v>
      </c>
      <c r="AO4154">
        <f>VLOOKUP(TRIM(AL4154),'Parcela Dedutivel'!$A$1:$B$65536,2,FALSE)</f>
        <v>0</v>
      </c>
      <c r="AP4154" s="15">
        <f t="shared" si="538"/>
        <v>0</v>
      </c>
      <c r="AQ4154" s="16">
        <f t="shared" si="539"/>
        <v>0</v>
      </c>
    </row>
    <row r="4155" spans="35:43" x14ac:dyDescent="0.25">
      <c r="AI4155" s="16">
        <v>7009230</v>
      </c>
      <c r="AJ4155" s="16" t="s">
        <v>7463</v>
      </c>
      <c r="AK4155" s="16" t="s">
        <v>6930</v>
      </c>
      <c r="AL4155" s="16" t="s">
        <v>3376</v>
      </c>
      <c r="AM4155" s="16" t="s">
        <v>7193</v>
      </c>
      <c r="AN4155">
        <v>1</v>
      </c>
      <c r="AO4155" t="e">
        <f>VLOOKUP(TRIM(AL4155),'Parcela Dedutivel'!$A$1:$B$65536,2,FALSE)</f>
        <v>#N/A</v>
      </c>
      <c r="AP4155" s="15">
        <f t="shared" si="538"/>
        <v>0</v>
      </c>
      <c r="AQ4155" s="16">
        <f t="shared" si="539"/>
        <v>0</v>
      </c>
    </row>
    <row r="4156" spans="35:43" x14ac:dyDescent="0.25">
      <c r="AI4156" s="16">
        <v>7009230</v>
      </c>
      <c r="AJ4156" s="16" t="s">
        <v>7463</v>
      </c>
      <c r="AK4156" s="16" t="s">
        <v>6930</v>
      </c>
      <c r="AL4156" s="16" t="s">
        <v>6931</v>
      </c>
      <c r="AM4156" s="16" t="s">
        <v>7193</v>
      </c>
      <c r="AN4156">
        <v>1</v>
      </c>
      <c r="AO4156" t="e">
        <f>VLOOKUP(TRIM(AL4156),'Parcela Dedutivel'!$A$1:$B$65536,2,FALSE)</f>
        <v>#N/A</v>
      </c>
      <c r="AP4156" s="15">
        <f t="shared" si="538"/>
        <v>0</v>
      </c>
      <c r="AQ4156" s="16">
        <f t="shared" si="539"/>
        <v>0</v>
      </c>
    </row>
    <row r="4157" spans="35:43" x14ac:dyDescent="0.25">
      <c r="AI4157" s="16">
        <v>7009230</v>
      </c>
      <c r="AJ4157" s="16" t="s">
        <v>7463</v>
      </c>
      <c r="AK4157" s="16" t="s">
        <v>6930</v>
      </c>
      <c r="AL4157" s="16" t="s">
        <v>5044</v>
      </c>
      <c r="AM4157" s="16" t="s">
        <v>7193</v>
      </c>
      <c r="AN4157">
        <v>1</v>
      </c>
      <c r="AO4157" t="e">
        <f>VLOOKUP(TRIM(AL4157),'Parcela Dedutivel'!$A$1:$B$65536,2,FALSE)</f>
        <v>#N/A</v>
      </c>
      <c r="AP4157" s="15">
        <f t="shared" si="538"/>
        <v>0</v>
      </c>
      <c r="AQ4157" s="16">
        <f t="shared" si="539"/>
        <v>0</v>
      </c>
    </row>
    <row r="4158" spans="35:43" x14ac:dyDescent="0.25">
      <c r="AI4158" s="16">
        <v>7009230</v>
      </c>
      <c r="AJ4158" s="16" t="s">
        <v>7463</v>
      </c>
      <c r="AK4158" s="16" t="s">
        <v>6930</v>
      </c>
      <c r="AL4158" s="16" t="s">
        <v>83</v>
      </c>
      <c r="AM4158" s="16" t="s">
        <v>7193</v>
      </c>
      <c r="AN4158">
        <v>1</v>
      </c>
      <c r="AO4158" t="e">
        <f>VLOOKUP(TRIM(AL4158),'Parcela Dedutivel'!$A$1:$B$65536,2,FALSE)</f>
        <v>#N/A</v>
      </c>
      <c r="AP4158" s="15">
        <f t="shared" si="538"/>
        <v>0</v>
      </c>
      <c r="AQ4158" s="16">
        <f t="shared" si="539"/>
        <v>0</v>
      </c>
    </row>
    <row r="4159" spans="35:43" x14ac:dyDescent="0.25">
      <c r="AI4159" s="16">
        <v>7009230</v>
      </c>
      <c r="AJ4159" s="16" t="s">
        <v>7463</v>
      </c>
      <c r="AK4159" s="16" t="s">
        <v>6930</v>
      </c>
      <c r="AL4159" s="16" t="s">
        <v>3216</v>
      </c>
      <c r="AM4159" s="16" t="s">
        <v>7193</v>
      </c>
      <c r="AN4159">
        <v>1</v>
      </c>
      <c r="AO4159" t="e">
        <f>VLOOKUP(TRIM(AL4159),'Parcela Dedutivel'!$A$1:$B$65536,2,FALSE)</f>
        <v>#N/A</v>
      </c>
      <c r="AP4159" s="15">
        <f t="shared" si="538"/>
        <v>0</v>
      </c>
      <c r="AQ4159" s="16">
        <f t="shared" si="539"/>
        <v>0</v>
      </c>
    </row>
    <row r="4160" spans="35:43" x14ac:dyDescent="0.25">
      <c r="AI4160" s="16">
        <v>6783934</v>
      </c>
      <c r="AJ4160" s="16" t="s">
        <v>7468</v>
      </c>
      <c r="AK4160" s="16" t="s">
        <v>6588</v>
      </c>
      <c r="AL4160" s="16" t="s">
        <v>2513</v>
      </c>
      <c r="AM4160" s="16" t="s">
        <v>7193</v>
      </c>
      <c r="AN4160">
        <v>2</v>
      </c>
      <c r="AO4160" t="e">
        <f>VLOOKUP(TRIM(AL4160),'Parcela Dedutivel'!$A$1:$B$65536,2,FALSE)</f>
        <v>#N/A</v>
      </c>
      <c r="AP4160" s="15">
        <f t="shared" si="538"/>
        <v>0</v>
      </c>
      <c r="AQ4160" s="16">
        <f t="shared" si="539"/>
        <v>0</v>
      </c>
    </row>
    <row r="4161" spans="35:43" x14ac:dyDescent="0.25">
      <c r="AI4161" s="16">
        <v>7009230</v>
      </c>
      <c r="AJ4161" s="16" t="s">
        <v>7463</v>
      </c>
      <c r="AK4161" s="16" t="s">
        <v>6930</v>
      </c>
      <c r="AL4161" s="16" t="s">
        <v>419</v>
      </c>
      <c r="AM4161" s="16" t="s">
        <v>7193</v>
      </c>
      <c r="AN4161">
        <v>1</v>
      </c>
      <c r="AO4161" t="e">
        <f>VLOOKUP(TRIM(AL4161),'Parcela Dedutivel'!$A$1:$B$65536,2,FALSE)</f>
        <v>#N/A</v>
      </c>
      <c r="AP4161" s="15">
        <f t="shared" si="538"/>
        <v>0</v>
      </c>
      <c r="AQ4161" s="16">
        <f t="shared" si="539"/>
        <v>0</v>
      </c>
    </row>
    <row r="4162" spans="35:43" x14ac:dyDescent="0.25">
      <c r="AI4162" s="16">
        <v>7009230</v>
      </c>
      <c r="AJ4162" s="16" t="s">
        <v>7463</v>
      </c>
      <c r="AK4162" s="16" t="s">
        <v>6930</v>
      </c>
      <c r="AL4162" s="16" t="s">
        <v>666</v>
      </c>
      <c r="AM4162" s="16" t="s">
        <v>7193</v>
      </c>
      <c r="AN4162">
        <v>15</v>
      </c>
      <c r="AO4162" t="e">
        <f>VLOOKUP(TRIM(AL4162),'Parcela Dedutivel'!$A$1:$B$65536,2,FALSE)</f>
        <v>#N/A</v>
      </c>
      <c r="AP4162" s="15">
        <f t="shared" si="538"/>
        <v>0</v>
      </c>
      <c r="AQ4162" s="16">
        <f t="shared" si="539"/>
        <v>0</v>
      </c>
    </row>
    <row r="4163" spans="35:43" x14ac:dyDescent="0.25">
      <c r="AI4163" s="16">
        <v>6782685</v>
      </c>
      <c r="AJ4163" s="16" t="s">
        <v>7584</v>
      </c>
      <c r="AK4163" s="16" t="s">
        <v>6589</v>
      </c>
      <c r="AL4163" s="16" t="s">
        <v>2507</v>
      </c>
      <c r="AM4163" s="16" t="s">
        <v>7193</v>
      </c>
      <c r="AN4163">
        <v>1</v>
      </c>
      <c r="AO4163" t="e">
        <f>VLOOKUP(TRIM(AL4163),'Parcela Dedutivel'!$A$1:$B$65536,2,FALSE)</f>
        <v>#N/A</v>
      </c>
      <c r="AP4163" s="15">
        <f t="shared" ref="AP4163:AP4226" si="540">IF(ISNA(AO4163),0,AO4163)</f>
        <v>0</v>
      </c>
      <c r="AQ4163" s="16">
        <f t="shared" ref="AQ4163:AQ4226" si="541">AP4163*AN4163</f>
        <v>0</v>
      </c>
    </row>
    <row r="4164" spans="35:43" x14ac:dyDescent="0.25">
      <c r="AI4164" s="16">
        <v>6783935</v>
      </c>
      <c r="AJ4164" s="16" t="s">
        <v>7473</v>
      </c>
      <c r="AK4164" s="16" t="s">
        <v>6590</v>
      </c>
      <c r="AL4164" s="16" t="s">
        <v>2507</v>
      </c>
      <c r="AM4164" s="16" t="s">
        <v>7193</v>
      </c>
      <c r="AN4164">
        <v>1</v>
      </c>
      <c r="AO4164" t="e">
        <f>VLOOKUP(TRIM(AL4164),'Parcela Dedutivel'!$A$1:$B$65536,2,FALSE)</f>
        <v>#N/A</v>
      </c>
      <c r="AP4164" s="15">
        <f t="shared" si="540"/>
        <v>0</v>
      </c>
      <c r="AQ4164" s="16">
        <f t="shared" si="541"/>
        <v>0</v>
      </c>
    </row>
    <row r="4165" spans="35:43" x14ac:dyDescent="0.25">
      <c r="AI4165" s="16">
        <v>7009230</v>
      </c>
      <c r="AJ4165" s="16" t="s">
        <v>7463</v>
      </c>
      <c r="AK4165" s="16" t="s">
        <v>6930</v>
      </c>
      <c r="AL4165" s="16" t="s">
        <v>66</v>
      </c>
      <c r="AM4165" s="16" t="s">
        <v>7193</v>
      </c>
      <c r="AN4165">
        <v>1</v>
      </c>
      <c r="AO4165" t="e">
        <f>VLOOKUP(TRIM(AL4165),'Parcela Dedutivel'!$A$1:$B$65536,2,FALSE)</f>
        <v>#N/A</v>
      </c>
      <c r="AP4165" s="15">
        <f t="shared" si="540"/>
        <v>0</v>
      </c>
      <c r="AQ4165" s="16">
        <f t="shared" si="541"/>
        <v>0</v>
      </c>
    </row>
    <row r="4166" spans="35:43" x14ac:dyDescent="0.25">
      <c r="AI4166" s="16">
        <v>7509811</v>
      </c>
      <c r="AJ4166" s="16" t="s">
        <v>7677</v>
      </c>
      <c r="AK4166" s="16" t="s">
        <v>6591</v>
      </c>
      <c r="AL4166" s="16" t="s">
        <v>2484</v>
      </c>
      <c r="AM4166" s="16" t="s">
        <v>7193</v>
      </c>
      <c r="AN4166">
        <v>2</v>
      </c>
      <c r="AO4166" t="e">
        <f>VLOOKUP(TRIM(AL4166),'Parcela Dedutivel'!$A$1:$B$65536,2,FALSE)</f>
        <v>#N/A</v>
      </c>
      <c r="AP4166" s="15">
        <f t="shared" si="540"/>
        <v>0</v>
      </c>
      <c r="AQ4166" s="16">
        <f t="shared" si="541"/>
        <v>0</v>
      </c>
    </row>
    <row r="4167" spans="35:43" x14ac:dyDescent="0.25">
      <c r="AI4167" s="16">
        <v>7465515</v>
      </c>
      <c r="AJ4167" s="16" t="s">
        <v>7434</v>
      </c>
      <c r="AK4167" s="16" t="s">
        <v>6933</v>
      </c>
      <c r="AL4167" s="16" t="s">
        <v>6934</v>
      </c>
      <c r="AM4167" s="16" t="s">
        <v>7143</v>
      </c>
      <c r="AN4167">
        <v>2</v>
      </c>
      <c r="AO4167" t="e">
        <f>VLOOKUP(TRIM(AL4167),'Parcela Dedutivel'!$A$1:$B$65536,2,FALSE)</f>
        <v>#N/A</v>
      </c>
      <c r="AP4167" s="15">
        <f t="shared" si="540"/>
        <v>0</v>
      </c>
      <c r="AQ4167" s="16">
        <f t="shared" si="541"/>
        <v>0</v>
      </c>
    </row>
    <row r="4168" spans="35:43" x14ac:dyDescent="0.25">
      <c r="AI4168" s="16">
        <v>6801621</v>
      </c>
      <c r="AJ4168" s="16" t="s">
        <v>7552</v>
      </c>
      <c r="AK4168" s="16" t="s">
        <v>6936</v>
      </c>
      <c r="AL4168" s="16" t="s">
        <v>6937</v>
      </c>
      <c r="AM4168" s="16" t="s">
        <v>7193</v>
      </c>
      <c r="AN4168">
        <v>4</v>
      </c>
      <c r="AO4168" t="e">
        <f>VLOOKUP(TRIM(AL4168),'Parcela Dedutivel'!$A$1:$B$65536,2,FALSE)</f>
        <v>#N/A</v>
      </c>
      <c r="AP4168" s="15">
        <f t="shared" si="540"/>
        <v>0</v>
      </c>
      <c r="AQ4168" s="16">
        <f t="shared" si="541"/>
        <v>0</v>
      </c>
    </row>
    <row r="4169" spans="35:43" x14ac:dyDescent="0.25">
      <c r="AI4169" s="16">
        <v>245577</v>
      </c>
      <c r="AJ4169" s="16" t="s">
        <v>7413</v>
      </c>
      <c r="AK4169" s="16" t="s">
        <v>6939</v>
      </c>
      <c r="AL4169" s="16" t="s">
        <v>6944</v>
      </c>
      <c r="AM4169" s="16" t="s">
        <v>7143</v>
      </c>
      <c r="AN4169">
        <v>1</v>
      </c>
      <c r="AO4169" t="e">
        <f>VLOOKUP(TRIM(AL4169),'Parcela Dedutivel'!$A$1:$B$65536,2,FALSE)</f>
        <v>#N/A</v>
      </c>
      <c r="AP4169" s="15">
        <f t="shared" si="540"/>
        <v>0</v>
      </c>
      <c r="AQ4169" s="16">
        <f t="shared" si="541"/>
        <v>0</v>
      </c>
    </row>
    <row r="4170" spans="35:43" x14ac:dyDescent="0.25">
      <c r="AI4170" s="16">
        <v>245577</v>
      </c>
      <c r="AJ4170" s="16" t="s">
        <v>7413</v>
      </c>
      <c r="AK4170" s="16" t="s">
        <v>6939</v>
      </c>
      <c r="AL4170" s="16" t="s">
        <v>1471</v>
      </c>
      <c r="AM4170" s="16" t="s">
        <v>7143</v>
      </c>
      <c r="AN4170">
        <v>1</v>
      </c>
      <c r="AO4170" t="e">
        <f>VLOOKUP(TRIM(AL4170),'Parcela Dedutivel'!$A$1:$B$65536,2,FALSE)</f>
        <v>#N/A</v>
      </c>
      <c r="AP4170" s="15">
        <f t="shared" si="540"/>
        <v>0</v>
      </c>
      <c r="AQ4170" s="16">
        <f t="shared" si="541"/>
        <v>0</v>
      </c>
    </row>
    <row r="4171" spans="35:43" x14ac:dyDescent="0.25">
      <c r="AI4171" s="16">
        <v>245577</v>
      </c>
      <c r="AJ4171" s="16" t="s">
        <v>7413</v>
      </c>
      <c r="AK4171" s="16" t="s">
        <v>6939</v>
      </c>
      <c r="AL4171" s="16" t="s">
        <v>6942</v>
      </c>
      <c r="AM4171" s="16" t="s">
        <v>7143</v>
      </c>
      <c r="AN4171">
        <v>1</v>
      </c>
      <c r="AO4171" t="e">
        <f>VLOOKUP(TRIM(AL4171),'Parcela Dedutivel'!$A$1:$B$65536,2,FALSE)</f>
        <v>#N/A</v>
      </c>
      <c r="AP4171" s="15">
        <f t="shared" si="540"/>
        <v>0</v>
      </c>
      <c r="AQ4171" s="16">
        <f t="shared" si="541"/>
        <v>0</v>
      </c>
    </row>
    <row r="4172" spans="35:43" x14ac:dyDescent="0.25">
      <c r="AI4172" s="16">
        <v>245577</v>
      </c>
      <c r="AJ4172" s="16" t="s">
        <v>7413</v>
      </c>
      <c r="AK4172" s="16" t="s">
        <v>6939</v>
      </c>
      <c r="AL4172" s="16" t="s">
        <v>1105</v>
      </c>
      <c r="AM4172" s="16" t="s">
        <v>7143</v>
      </c>
      <c r="AN4172">
        <v>1</v>
      </c>
      <c r="AO4172" t="e">
        <f>VLOOKUP(TRIM(AL4172),'Parcela Dedutivel'!$A$1:$B$65536,2,FALSE)</f>
        <v>#N/A</v>
      </c>
      <c r="AP4172" s="15">
        <f t="shared" si="540"/>
        <v>0</v>
      </c>
      <c r="AQ4172" s="16">
        <f t="shared" si="541"/>
        <v>0</v>
      </c>
    </row>
    <row r="4173" spans="35:43" x14ac:dyDescent="0.25">
      <c r="AI4173" s="16">
        <v>6810594</v>
      </c>
      <c r="AJ4173" s="16" t="s">
        <v>7698</v>
      </c>
      <c r="AK4173" s="16" t="s">
        <v>6592</v>
      </c>
      <c r="AL4173" s="16" t="s">
        <v>2465</v>
      </c>
      <c r="AM4173" s="16" t="s">
        <v>7193</v>
      </c>
      <c r="AN4173">
        <v>1</v>
      </c>
      <c r="AO4173" t="e">
        <f>VLOOKUP(TRIM(AL4173),'Parcela Dedutivel'!$A$1:$B$65536,2,FALSE)</f>
        <v>#N/A</v>
      </c>
      <c r="AP4173" s="15">
        <f t="shared" si="540"/>
        <v>0</v>
      </c>
      <c r="AQ4173" s="16">
        <f t="shared" si="541"/>
        <v>0</v>
      </c>
    </row>
    <row r="4174" spans="35:43" x14ac:dyDescent="0.25">
      <c r="AI4174" s="16">
        <v>245577</v>
      </c>
      <c r="AJ4174" s="16" t="s">
        <v>7413</v>
      </c>
      <c r="AK4174" s="16" t="s">
        <v>6939</v>
      </c>
      <c r="AL4174" s="16" t="s">
        <v>1107</v>
      </c>
      <c r="AM4174" s="16" t="s">
        <v>7143</v>
      </c>
      <c r="AN4174">
        <v>1</v>
      </c>
      <c r="AO4174" t="e">
        <f>VLOOKUP(TRIM(AL4174),'Parcela Dedutivel'!$A$1:$B$65536,2,FALSE)</f>
        <v>#N/A</v>
      </c>
      <c r="AP4174" s="15">
        <f t="shared" si="540"/>
        <v>0</v>
      </c>
      <c r="AQ4174" s="16">
        <f t="shared" si="541"/>
        <v>0</v>
      </c>
    </row>
    <row r="4175" spans="35:43" x14ac:dyDescent="0.25">
      <c r="AI4175" s="16">
        <v>6810594</v>
      </c>
      <c r="AJ4175" s="16" t="s">
        <v>7698</v>
      </c>
      <c r="AK4175" s="16" t="s">
        <v>6593</v>
      </c>
      <c r="AL4175" s="16" t="s">
        <v>2465</v>
      </c>
      <c r="AM4175" s="16" t="s">
        <v>7193</v>
      </c>
      <c r="AN4175">
        <v>1</v>
      </c>
      <c r="AO4175" t="e">
        <f>VLOOKUP(TRIM(AL4175),'Parcela Dedutivel'!$A$1:$B$65536,2,FALSE)</f>
        <v>#N/A</v>
      </c>
      <c r="AP4175" s="15">
        <f t="shared" si="540"/>
        <v>0</v>
      </c>
      <c r="AQ4175" s="16">
        <f t="shared" si="541"/>
        <v>0</v>
      </c>
    </row>
    <row r="4176" spans="35:43" x14ac:dyDescent="0.25">
      <c r="AI4176" s="16">
        <v>245577</v>
      </c>
      <c r="AJ4176" s="16" t="s">
        <v>7413</v>
      </c>
      <c r="AK4176" s="16" t="s">
        <v>6939</v>
      </c>
      <c r="AL4176" s="16" t="s">
        <v>6940</v>
      </c>
      <c r="AM4176" s="16" t="s">
        <v>7143</v>
      </c>
      <c r="AN4176">
        <v>1</v>
      </c>
      <c r="AO4176" t="e">
        <f>VLOOKUP(TRIM(AL4176),'Parcela Dedutivel'!$A$1:$B$65536,2,FALSE)</f>
        <v>#N/A</v>
      </c>
      <c r="AP4176" s="15">
        <f t="shared" si="540"/>
        <v>0</v>
      </c>
      <c r="AQ4176" s="16">
        <f t="shared" si="541"/>
        <v>0</v>
      </c>
    </row>
    <row r="4177" spans="35:43" x14ac:dyDescent="0.25">
      <c r="AI4177" s="16">
        <v>6801621</v>
      </c>
      <c r="AJ4177" s="16" t="s">
        <v>7552</v>
      </c>
      <c r="AK4177" s="16" t="s">
        <v>6946</v>
      </c>
      <c r="AL4177" s="16" t="s">
        <v>6937</v>
      </c>
      <c r="AM4177" s="16" t="s">
        <v>7193</v>
      </c>
      <c r="AN4177">
        <v>4</v>
      </c>
      <c r="AO4177" t="e">
        <f>VLOOKUP(TRIM(AL4177),'Parcela Dedutivel'!$A$1:$B$65536,2,FALSE)</f>
        <v>#N/A</v>
      </c>
      <c r="AP4177" s="15">
        <f t="shared" si="540"/>
        <v>0</v>
      </c>
      <c r="AQ4177" s="16">
        <f t="shared" si="541"/>
        <v>0</v>
      </c>
    </row>
    <row r="4178" spans="35:43" x14ac:dyDescent="0.25">
      <c r="AI4178" s="16">
        <v>6783934</v>
      </c>
      <c r="AJ4178" s="16" t="s">
        <v>7468</v>
      </c>
      <c r="AK4178" s="16" t="s">
        <v>6594</v>
      </c>
      <c r="AL4178" s="16" t="s">
        <v>1290</v>
      </c>
      <c r="AM4178" s="16" t="s">
        <v>7193</v>
      </c>
      <c r="AN4178">
        <v>1</v>
      </c>
      <c r="AO4178" t="e">
        <f>VLOOKUP(TRIM(AL4178),'Parcela Dedutivel'!$A$1:$B$65536,2,FALSE)</f>
        <v>#N/A</v>
      </c>
      <c r="AP4178" s="15">
        <f t="shared" si="540"/>
        <v>0</v>
      </c>
      <c r="AQ4178" s="16">
        <f t="shared" si="541"/>
        <v>0</v>
      </c>
    </row>
    <row r="4179" spans="35:43" x14ac:dyDescent="0.25">
      <c r="AI4179" s="16">
        <v>6801374</v>
      </c>
      <c r="AJ4179" s="16" t="s">
        <v>7453</v>
      </c>
      <c r="AK4179" s="16" t="s">
        <v>6947</v>
      </c>
      <c r="AL4179" s="16" t="s">
        <v>5680</v>
      </c>
      <c r="AM4179" s="16" t="s">
        <v>7143</v>
      </c>
      <c r="AN4179">
        <v>7000</v>
      </c>
      <c r="AO4179" t="e">
        <f>VLOOKUP(TRIM(AL4179),'Parcela Dedutivel'!$A$1:$B$65536,2,FALSE)</f>
        <v>#N/A</v>
      </c>
      <c r="AP4179" s="15">
        <f t="shared" si="540"/>
        <v>0</v>
      </c>
      <c r="AQ4179" s="16">
        <f t="shared" si="541"/>
        <v>0</v>
      </c>
    </row>
    <row r="4180" spans="35:43" x14ac:dyDescent="0.25">
      <c r="AI4180" s="16">
        <v>6783080</v>
      </c>
      <c r="AJ4180" s="16" t="s">
        <v>7455</v>
      </c>
      <c r="AK4180" s="16" t="s">
        <v>6948</v>
      </c>
      <c r="AL4180" s="16" t="s">
        <v>3177</v>
      </c>
      <c r="AM4180" s="16" t="s">
        <v>7193</v>
      </c>
      <c r="AN4180">
        <v>4</v>
      </c>
      <c r="AO4180" t="e">
        <f>VLOOKUP(TRIM(AL4180),'Parcela Dedutivel'!$A$1:$B$65536,2,FALSE)</f>
        <v>#N/A</v>
      </c>
      <c r="AP4180" s="15">
        <f t="shared" si="540"/>
        <v>0</v>
      </c>
      <c r="AQ4180" s="16">
        <f t="shared" si="541"/>
        <v>0</v>
      </c>
    </row>
    <row r="4181" spans="35:43" x14ac:dyDescent="0.25">
      <c r="AI4181" s="16">
        <v>6783080</v>
      </c>
      <c r="AJ4181" s="16" t="s">
        <v>7455</v>
      </c>
      <c r="AK4181" s="16" t="s">
        <v>6948</v>
      </c>
      <c r="AL4181" s="16" t="s">
        <v>3177</v>
      </c>
      <c r="AM4181" s="16" t="s">
        <v>7193</v>
      </c>
      <c r="AN4181">
        <v>4</v>
      </c>
      <c r="AO4181" t="e">
        <f>VLOOKUP(TRIM(AL4181),'Parcela Dedutivel'!$A$1:$B$65536,2,FALSE)</f>
        <v>#N/A</v>
      </c>
      <c r="AP4181" s="15">
        <f t="shared" si="540"/>
        <v>0</v>
      </c>
      <c r="AQ4181" s="16">
        <f t="shared" si="541"/>
        <v>0</v>
      </c>
    </row>
    <row r="4182" spans="35:43" x14ac:dyDescent="0.25">
      <c r="AI4182" s="16">
        <v>6783934</v>
      </c>
      <c r="AJ4182" s="16" t="s">
        <v>7468</v>
      </c>
      <c r="AK4182" s="16" t="s">
        <v>6594</v>
      </c>
      <c r="AL4182" s="16" t="s">
        <v>2473</v>
      </c>
      <c r="AM4182" s="16" t="s">
        <v>7193</v>
      </c>
      <c r="AN4182">
        <v>1</v>
      </c>
      <c r="AO4182" t="e">
        <f>VLOOKUP(TRIM(AL4182),'Parcela Dedutivel'!$A$1:$B$65536,2,FALSE)</f>
        <v>#N/A</v>
      </c>
      <c r="AP4182" s="15">
        <f t="shared" si="540"/>
        <v>0</v>
      </c>
      <c r="AQ4182" s="16">
        <f t="shared" si="541"/>
        <v>0</v>
      </c>
    </row>
    <row r="4183" spans="35:43" x14ac:dyDescent="0.25">
      <c r="AI4183" s="16">
        <v>6952958</v>
      </c>
      <c r="AJ4183" s="16" t="s">
        <v>7526</v>
      </c>
      <c r="AK4183" s="16" t="s">
        <v>6595</v>
      </c>
      <c r="AL4183" s="16" t="s">
        <v>6596</v>
      </c>
      <c r="AM4183" s="16" t="s">
        <v>7143</v>
      </c>
      <c r="AN4183">
        <v>30000</v>
      </c>
      <c r="AO4183" t="e">
        <f>VLOOKUP(TRIM(AL4183),'Parcela Dedutivel'!$A$1:$B$65536,2,FALSE)</f>
        <v>#N/A</v>
      </c>
      <c r="AP4183" s="15">
        <f t="shared" si="540"/>
        <v>0</v>
      </c>
      <c r="AQ4183" s="16">
        <f t="shared" si="541"/>
        <v>0</v>
      </c>
    </row>
    <row r="4184" spans="35:43" x14ac:dyDescent="0.25">
      <c r="AI4184" s="16">
        <v>6783080</v>
      </c>
      <c r="AJ4184" s="16" t="s">
        <v>7455</v>
      </c>
      <c r="AK4184" s="16" t="s">
        <v>6948</v>
      </c>
      <c r="AL4184" s="16" t="s">
        <v>3177</v>
      </c>
      <c r="AM4184" s="16" t="s">
        <v>7193</v>
      </c>
      <c r="AN4184">
        <v>10</v>
      </c>
      <c r="AO4184" t="e">
        <f>VLOOKUP(TRIM(AL4184),'Parcela Dedutivel'!$A$1:$B$65536,2,FALSE)</f>
        <v>#N/A</v>
      </c>
      <c r="AP4184" s="15">
        <f t="shared" si="540"/>
        <v>0</v>
      </c>
      <c r="AQ4184" s="16">
        <f t="shared" si="541"/>
        <v>0</v>
      </c>
    </row>
    <row r="4185" spans="35:43" x14ac:dyDescent="0.25">
      <c r="AI4185" s="16">
        <v>6790179</v>
      </c>
      <c r="AJ4185" s="16" t="s">
        <v>7397</v>
      </c>
      <c r="AK4185" s="16" t="s">
        <v>6598</v>
      </c>
      <c r="AL4185" s="16" t="s">
        <v>3399</v>
      </c>
      <c r="AM4185" s="16" t="s">
        <v>7143</v>
      </c>
      <c r="AN4185">
        <v>800</v>
      </c>
      <c r="AO4185">
        <f>VLOOKUP(TRIM(AL4185),'Parcela Dedutivel'!$A$1:$B$65536,2,FALSE)</f>
        <v>0</v>
      </c>
      <c r="AP4185" s="15">
        <f t="shared" si="540"/>
        <v>0</v>
      </c>
      <c r="AQ4185" s="16">
        <f t="shared" si="541"/>
        <v>0</v>
      </c>
    </row>
    <row r="4186" spans="35:43" x14ac:dyDescent="0.25">
      <c r="AI4186" s="16">
        <v>6790179</v>
      </c>
      <c r="AJ4186" s="16" t="s">
        <v>7397</v>
      </c>
      <c r="AK4186" s="16" t="s">
        <v>6599</v>
      </c>
      <c r="AL4186" s="16" t="s">
        <v>3399</v>
      </c>
      <c r="AM4186" s="16" t="s">
        <v>7143</v>
      </c>
      <c r="AN4186">
        <v>400</v>
      </c>
      <c r="AO4186">
        <f>VLOOKUP(TRIM(AL4186),'Parcela Dedutivel'!$A$1:$B$65536,2,FALSE)</f>
        <v>0</v>
      </c>
      <c r="AP4186" s="15">
        <f t="shared" si="540"/>
        <v>0</v>
      </c>
      <c r="AQ4186" s="16">
        <f t="shared" si="541"/>
        <v>0</v>
      </c>
    </row>
    <row r="4187" spans="35:43" x14ac:dyDescent="0.25">
      <c r="AI4187" s="16">
        <v>6782738</v>
      </c>
      <c r="AJ4187" s="16" t="s">
        <v>7392</v>
      </c>
      <c r="AK4187" s="16" t="s">
        <v>6949</v>
      </c>
      <c r="AL4187" s="16" t="s">
        <v>3325</v>
      </c>
      <c r="AM4187" s="16" t="s">
        <v>7143</v>
      </c>
      <c r="AN4187">
        <v>2086</v>
      </c>
      <c r="AO4187">
        <f>VLOOKUP(TRIM(AL4187),'Parcela Dedutivel'!$A$1:$B$65536,2,FALSE)</f>
        <v>0</v>
      </c>
      <c r="AP4187" s="15">
        <f t="shared" si="540"/>
        <v>0</v>
      </c>
      <c r="AQ4187" s="16">
        <f t="shared" si="541"/>
        <v>0</v>
      </c>
    </row>
    <row r="4188" spans="35:43" x14ac:dyDescent="0.25">
      <c r="AI4188" s="16">
        <v>6782738</v>
      </c>
      <c r="AJ4188" s="16" t="s">
        <v>7392</v>
      </c>
      <c r="AK4188" s="16" t="s">
        <v>6950</v>
      </c>
      <c r="AL4188" s="16" t="s">
        <v>3325</v>
      </c>
      <c r="AM4188" s="16" t="s">
        <v>7143</v>
      </c>
      <c r="AN4188">
        <v>1574</v>
      </c>
      <c r="AO4188">
        <f>VLOOKUP(TRIM(AL4188),'Parcela Dedutivel'!$A$1:$B$65536,2,FALSE)</f>
        <v>0</v>
      </c>
      <c r="AP4188" s="15">
        <f t="shared" si="540"/>
        <v>0</v>
      </c>
      <c r="AQ4188" s="16">
        <f t="shared" si="541"/>
        <v>0</v>
      </c>
    </row>
    <row r="4189" spans="35:43" x14ac:dyDescent="0.25">
      <c r="AI4189" s="16">
        <v>7042352</v>
      </c>
      <c r="AJ4189" s="16" t="s">
        <v>7875</v>
      </c>
      <c r="AK4189" s="16" t="s">
        <v>6951</v>
      </c>
      <c r="AL4189" s="16" t="s">
        <v>404</v>
      </c>
      <c r="AM4189" s="16" t="s">
        <v>7193</v>
      </c>
      <c r="AN4189">
        <v>1</v>
      </c>
      <c r="AO4189" t="e">
        <f>VLOOKUP(TRIM(AL4189),'Parcela Dedutivel'!$A$1:$B$65536,2,FALSE)</f>
        <v>#N/A</v>
      </c>
      <c r="AP4189" s="15">
        <f t="shared" si="540"/>
        <v>0</v>
      </c>
      <c r="AQ4189" s="16">
        <f t="shared" si="541"/>
        <v>0</v>
      </c>
    </row>
    <row r="4190" spans="35:43" x14ac:dyDescent="0.25">
      <c r="AI4190" s="16">
        <v>6782738</v>
      </c>
      <c r="AJ4190" s="16" t="s">
        <v>7392</v>
      </c>
      <c r="AK4190" s="16" t="s">
        <v>6952</v>
      </c>
      <c r="AL4190" s="16" t="s">
        <v>2950</v>
      </c>
      <c r="AM4190" s="16" t="s">
        <v>7143</v>
      </c>
      <c r="AN4190">
        <v>2</v>
      </c>
      <c r="AO4190" t="e">
        <f>VLOOKUP(TRIM(AL4190),'Parcela Dedutivel'!$A$1:$B$65536,2,FALSE)</f>
        <v>#N/A</v>
      </c>
      <c r="AP4190" s="15">
        <f t="shared" si="540"/>
        <v>0</v>
      </c>
      <c r="AQ4190" s="16">
        <f t="shared" si="541"/>
        <v>0</v>
      </c>
    </row>
    <row r="4191" spans="35:43" x14ac:dyDescent="0.25">
      <c r="AI4191" s="16">
        <v>6829653</v>
      </c>
      <c r="AJ4191" s="16" t="s">
        <v>7478</v>
      </c>
      <c r="AK4191" s="16" t="s">
        <v>6953</v>
      </c>
      <c r="AL4191" s="16" t="s">
        <v>3666</v>
      </c>
      <c r="AM4191" s="16" t="s">
        <v>7193</v>
      </c>
      <c r="AN4191">
        <v>8</v>
      </c>
      <c r="AO4191" t="e">
        <f>VLOOKUP(TRIM(AL4191),'Parcela Dedutivel'!$A$1:$B$65536,2,FALSE)</f>
        <v>#N/A</v>
      </c>
      <c r="AP4191" s="15">
        <f t="shared" si="540"/>
        <v>0</v>
      </c>
      <c r="AQ4191" s="16">
        <f t="shared" si="541"/>
        <v>0</v>
      </c>
    </row>
    <row r="4192" spans="35:43" x14ac:dyDescent="0.25">
      <c r="AI4192" s="16">
        <v>242057</v>
      </c>
      <c r="AJ4192" s="16" t="s">
        <v>7191</v>
      </c>
      <c r="AK4192" s="16" t="s">
        <v>7876</v>
      </c>
      <c r="AL4192" s="16" t="s">
        <v>7137</v>
      </c>
      <c r="AM4192" s="16" t="s">
        <v>7143</v>
      </c>
      <c r="AN4192">
        <v>1</v>
      </c>
      <c r="AO4192" t="e">
        <f>VLOOKUP(TRIM(AL4192),'Parcela Dedutivel'!$A$1:$B$65536,2,FALSE)</f>
        <v>#N/A</v>
      </c>
      <c r="AP4192" s="15">
        <f t="shared" si="540"/>
        <v>0</v>
      </c>
      <c r="AQ4192" s="16">
        <f t="shared" si="541"/>
        <v>0</v>
      </c>
    </row>
    <row r="4193" spans="35:43" x14ac:dyDescent="0.25">
      <c r="AI4193" s="16">
        <v>6786453</v>
      </c>
      <c r="AJ4193" s="16" t="s">
        <v>7519</v>
      </c>
      <c r="AK4193" s="16" t="s">
        <v>6600</v>
      </c>
      <c r="AL4193" s="16" t="s">
        <v>6315</v>
      </c>
      <c r="AM4193" s="16" t="s">
        <v>7143</v>
      </c>
      <c r="AN4193">
        <v>50</v>
      </c>
      <c r="AO4193">
        <f>VLOOKUP(TRIM(AL4193),'Parcela Dedutivel'!$A$1:$B$65536,2,FALSE)</f>
        <v>8.5600000000000009E-2</v>
      </c>
      <c r="AP4193" s="15">
        <f t="shared" si="540"/>
        <v>8.5600000000000009E-2</v>
      </c>
      <c r="AQ4193" s="16">
        <f t="shared" si="541"/>
        <v>4.28</v>
      </c>
    </row>
    <row r="4194" spans="35:43" x14ac:dyDescent="0.25">
      <c r="AI4194" s="16">
        <v>7539729</v>
      </c>
      <c r="AJ4194" s="16" t="s">
        <v>7408</v>
      </c>
      <c r="AK4194" s="16" t="s">
        <v>6601</v>
      </c>
      <c r="AL4194" s="16" t="s">
        <v>1264</v>
      </c>
      <c r="AM4194" s="16" t="s">
        <v>7193</v>
      </c>
      <c r="AN4194">
        <v>4</v>
      </c>
      <c r="AO4194" t="e">
        <f>VLOOKUP(TRIM(AL4194),'Parcela Dedutivel'!$A$1:$B$65536,2,FALSE)</f>
        <v>#N/A</v>
      </c>
      <c r="AP4194" s="15">
        <f t="shared" si="540"/>
        <v>0</v>
      </c>
      <c r="AQ4194" s="16">
        <f t="shared" si="541"/>
        <v>0</v>
      </c>
    </row>
    <row r="4195" spans="35:43" x14ac:dyDescent="0.25">
      <c r="AI4195" s="16">
        <v>6809401</v>
      </c>
      <c r="AJ4195" s="16" t="s">
        <v>7462</v>
      </c>
      <c r="AK4195" s="16" t="s">
        <v>6602</v>
      </c>
      <c r="AL4195" s="16" t="s">
        <v>3210</v>
      </c>
      <c r="AM4195" s="16" t="s">
        <v>7143</v>
      </c>
      <c r="AN4195">
        <v>1</v>
      </c>
      <c r="AO4195" t="e">
        <f>VLOOKUP(TRIM(AL4195),'Parcela Dedutivel'!$A$1:$B$65536,2,FALSE)</f>
        <v>#N/A</v>
      </c>
      <c r="AP4195" s="15">
        <f t="shared" si="540"/>
        <v>0</v>
      </c>
      <c r="AQ4195" s="16">
        <f t="shared" si="541"/>
        <v>0</v>
      </c>
    </row>
    <row r="4196" spans="35:43" x14ac:dyDescent="0.25">
      <c r="AI4196" s="16">
        <v>7079700</v>
      </c>
      <c r="AJ4196" s="16" t="s">
        <v>7877</v>
      </c>
      <c r="AK4196" s="16" t="s">
        <v>6603</v>
      </c>
      <c r="AL4196" s="16" t="s">
        <v>6605</v>
      </c>
      <c r="AM4196" s="16" t="s">
        <v>7438</v>
      </c>
      <c r="AN4196">
        <v>45000</v>
      </c>
      <c r="AO4196">
        <f>VLOOKUP(TRIM(AL4196),'Parcela Dedutivel'!$A$1:$B$65536,2,FALSE)</f>
        <v>5.0926413989999995E-2</v>
      </c>
      <c r="AP4196" s="15">
        <f t="shared" si="540"/>
        <v>5.0926413989999995E-2</v>
      </c>
      <c r="AQ4196" s="16">
        <f t="shared" si="541"/>
        <v>2291.6886295499999</v>
      </c>
    </row>
    <row r="4197" spans="35:43" x14ac:dyDescent="0.25">
      <c r="AI4197" s="16">
        <v>6784200</v>
      </c>
      <c r="AJ4197" s="16" t="s">
        <v>7450</v>
      </c>
      <c r="AK4197" s="16" t="s">
        <v>6954</v>
      </c>
      <c r="AL4197" s="16" t="s">
        <v>6955</v>
      </c>
      <c r="AM4197" s="16" t="s">
        <v>7143</v>
      </c>
      <c r="AN4197">
        <v>2180</v>
      </c>
      <c r="AO4197">
        <f>VLOOKUP(TRIM(AL4197),'Parcela Dedutivel'!$A$1:$B$65536,2,FALSE)</f>
        <v>0</v>
      </c>
      <c r="AP4197" s="15">
        <f t="shared" si="540"/>
        <v>0</v>
      </c>
      <c r="AQ4197" s="16">
        <f t="shared" si="541"/>
        <v>0</v>
      </c>
    </row>
    <row r="4198" spans="35:43" x14ac:dyDescent="0.25">
      <c r="AI4198" s="16">
        <v>6790179</v>
      </c>
      <c r="AJ4198" s="16" t="s">
        <v>7397</v>
      </c>
      <c r="AK4198" s="16" t="s">
        <v>6607</v>
      </c>
      <c r="AL4198" s="16" t="s">
        <v>3641</v>
      </c>
      <c r="AM4198" s="16" t="s">
        <v>7143</v>
      </c>
      <c r="AN4198">
        <v>281</v>
      </c>
      <c r="AO4198">
        <f>VLOOKUP(TRIM(AL4198),'Parcela Dedutivel'!$A$1:$B$65536,2,FALSE)</f>
        <v>0</v>
      </c>
      <c r="AP4198" s="15">
        <f t="shared" si="540"/>
        <v>0</v>
      </c>
      <c r="AQ4198" s="16">
        <f t="shared" si="541"/>
        <v>0</v>
      </c>
    </row>
    <row r="4199" spans="35:43" x14ac:dyDescent="0.25">
      <c r="AI4199" s="16">
        <v>6782684</v>
      </c>
      <c r="AJ4199" s="16" t="s">
        <v>7390</v>
      </c>
      <c r="AK4199" s="16" t="s">
        <v>6957</v>
      </c>
      <c r="AL4199" s="16" t="s">
        <v>666</v>
      </c>
      <c r="AM4199" s="16" t="s">
        <v>7193</v>
      </c>
      <c r="AN4199">
        <v>30</v>
      </c>
      <c r="AO4199" t="e">
        <f>VLOOKUP(TRIM(AL4199),'Parcela Dedutivel'!$A$1:$B$65536,2,FALSE)</f>
        <v>#N/A</v>
      </c>
      <c r="AP4199" s="15">
        <f t="shared" si="540"/>
        <v>0</v>
      </c>
      <c r="AQ4199" s="16">
        <f t="shared" si="541"/>
        <v>0</v>
      </c>
    </row>
    <row r="4200" spans="35:43" x14ac:dyDescent="0.25">
      <c r="AI4200" s="16">
        <v>6784250</v>
      </c>
      <c r="AJ4200" s="16" t="s">
        <v>7159</v>
      </c>
      <c r="AK4200" s="16" t="s">
        <v>6608</v>
      </c>
      <c r="AL4200" s="16" t="s">
        <v>4789</v>
      </c>
      <c r="AM4200" s="16" t="s">
        <v>7143</v>
      </c>
      <c r="AN4200">
        <v>1</v>
      </c>
      <c r="AO4200">
        <f>VLOOKUP(TRIM(AL4200),'Parcela Dedutivel'!$A$1:$B$65536,2,FALSE)</f>
        <v>0</v>
      </c>
      <c r="AP4200" s="15">
        <f t="shared" si="540"/>
        <v>0</v>
      </c>
      <c r="AQ4200" s="16">
        <f t="shared" si="541"/>
        <v>0</v>
      </c>
    </row>
    <row r="4201" spans="35:43" x14ac:dyDescent="0.25">
      <c r="AI4201" s="16">
        <v>6782679</v>
      </c>
      <c r="AJ4201" s="16" t="s">
        <v>7502</v>
      </c>
      <c r="AK4201" s="16" t="s">
        <v>6958</v>
      </c>
      <c r="AL4201" s="16" t="s">
        <v>2324</v>
      </c>
      <c r="AM4201" s="16" t="s">
        <v>7193</v>
      </c>
      <c r="AN4201">
        <v>35</v>
      </c>
      <c r="AO4201" t="e">
        <f>VLOOKUP(TRIM(AL4201),'Parcela Dedutivel'!$A$1:$B$65536,2,FALSE)</f>
        <v>#N/A</v>
      </c>
      <c r="AP4201" s="15">
        <f t="shared" si="540"/>
        <v>0</v>
      </c>
      <c r="AQ4201" s="16">
        <f t="shared" si="541"/>
        <v>0</v>
      </c>
    </row>
    <row r="4202" spans="35:43" x14ac:dyDescent="0.25">
      <c r="AI4202" s="16">
        <v>7467528</v>
      </c>
      <c r="AJ4202" s="16" t="s">
        <v>7391</v>
      </c>
      <c r="AK4202" s="16" t="s">
        <v>6959</v>
      </c>
      <c r="AL4202" s="16" t="s">
        <v>2501</v>
      </c>
      <c r="AM4202" s="16" t="s">
        <v>7193</v>
      </c>
      <c r="AN4202">
        <v>3</v>
      </c>
      <c r="AO4202" t="e">
        <f>VLOOKUP(TRIM(AL4202),'Parcela Dedutivel'!$A$1:$B$65536,2,FALSE)</f>
        <v>#N/A</v>
      </c>
      <c r="AP4202" s="15">
        <f t="shared" si="540"/>
        <v>0</v>
      </c>
      <c r="AQ4202" s="16">
        <f t="shared" si="541"/>
        <v>0</v>
      </c>
    </row>
    <row r="4203" spans="35:43" x14ac:dyDescent="0.25">
      <c r="AI4203" s="16">
        <v>6790541</v>
      </c>
      <c r="AJ4203" s="16" t="s">
        <v>7419</v>
      </c>
      <c r="AK4203" s="16" t="s">
        <v>6609</v>
      </c>
      <c r="AL4203" s="16" t="s">
        <v>6422</v>
      </c>
      <c r="AM4203" s="16" t="s">
        <v>7143</v>
      </c>
      <c r="AN4203">
        <v>0.21</v>
      </c>
      <c r="AO4203">
        <f>VLOOKUP(TRIM(AL4203),'Parcela Dedutivel'!$A$1:$B$65536,2,FALSE)</f>
        <v>0</v>
      </c>
      <c r="AP4203" s="15">
        <f t="shared" si="540"/>
        <v>0</v>
      </c>
      <c r="AQ4203" s="16">
        <f t="shared" si="541"/>
        <v>0</v>
      </c>
    </row>
    <row r="4204" spans="35:43" x14ac:dyDescent="0.25">
      <c r="AI4204" s="16">
        <v>7467528</v>
      </c>
      <c r="AJ4204" s="16" t="s">
        <v>7391</v>
      </c>
      <c r="AK4204" s="16" t="s">
        <v>6960</v>
      </c>
      <c r="AL4204" s="16" t="s">
        <v>1278</v>
      </c>
      <c r="AM4204" s="16" t="s">
        <v>7193</v>
      </c>
      <c r="AN4204">
        <v>2</v>
      </c>
      <c r="AO4204" t="e">
        <f>VLOOKUP(TRIM(AL4204),'Parcela Dedutivel'!$A$1:$B$65536,2,FALSE)</f>
        <v>#N/A</v>
      </c>
      <c r="AP4204" s="15">
        <f t="shared" si="540"/>
        <v>0</v>
      </c>
      <c r="AQ4204" s="16">
        <f t="shared" si="541"/>
        <v>0</v>
      </c>
    </row>
    <row r="4205" spans="35:43" x14ac:dyDescent="0.25">
      <c r="AI4205" s="16">
        <v>6784250</v>
      </c>
      <c r="AJ4205" s="16" t="s">
        <v>7159</v>
      </c>
      <c r="AK4205" s="16" t="s">
        <v>6610</v>
      </c>
      <c r="AL4205" s="16" t="s">
        <v>3567</v>
      </c>
      <c r="AM4205" s="16" t="s">
        <v>7143</v>
      </c>
      <c r="AN4205">
        <v>1.7</v>
      </c>
      <c r="AO4205">
        <f>VLOOKUP(TRIM(AL4205),'Parcela Dedutivel'!$A$1:$B$65536,2,FALSE)</f>
        <v>0</v>
      </c>
      <c r="AP4205" s="15">
        <f t="shared" si="540"/>
        <v>0</v>
      </c>
      <c r="AQ4205" s="16">
        <f t="shared" si="541"/>
        <v>0</v>
      </c>
    </row>
    <row r="4206" spans="35:43" x14ac:dyDescent="0.25">
      <c r="AI4206" s="16">
        <v>6784250</v>
      </c>
      <c r="AJ4206" s="16" t="s">
        <v>7159</v>
      </c>
      <c r="AK4206" s="16" t="s">
        <v>6611</v>
      </c>
      <c r="AL4206" s="16" t="s">
        <v>3587</v>
      </c>
      <c r="AM4206" s="16" t="s">
        <v>7143</v>
      </c>
      <c r="AN4206">
        <v>2</v>
      </c>
      <c r="AO4206">
        <f>VLOOKUP(TRIM(AL4206),'Parcela Dedutivel'!$A$1:$B$65536,2,FALSE)</f>
        <v>0</v>
      </c>
      <c r="AP4206" s="15">
        <f t="shared" si="540"/>
        <v>0</v>
      </c>
      <c r="AQ4206" s="16">
        <f t="shared" si="541"/>
        <v>0</v>
      </c>
    </row>
    <row r="4207" spans="35:43" x14ac:dyDescent="0.25">
      <c r="AI4207" s="16">
        <v>7824648</v>
      </c>
      <c r="AJ4207" s="16" t="s">
        <v>7878</v>
      </c>
      <c r="AK4207" s="16" t="s">
        <v>6961</v>
      </c>
      <c r="AL4207" s="16" t="s">
        <v>3652</v>
      </c>
      <c r="AM4207" s="16" t="s">
        <v>7143</v>
      </c>
      <c r="AN4207">
        <v>13</v>
      </c>
      <c r="AO4207" t="e">
        <f>VLOOKUP(TRIM(AL4207),'Parcela Dedutivel'!$A$1:$B$65536,2,FALSE)</f>
        <v>#N/A</v>
      </c>
      <c r="AP4207" s="15">
        <f t="shared" si="540"/>
        <v>0</v>
      </c>
      <c r="AQ4207" s="16">
        <f t="shared" si="541"/>
        <v>0</v>
      </c>
    </row>
    <row r="4208" spans="35:43" x14ac:dyDescent="0.25">
      <c r="AI4208" s="16">
        <v>6784250</v>
      </c>
      <c r="AJ4208" s="16" t="s">
        <v>7159</v>
      </c>
      <c r="AK4208" s="16" t="s">
        <v>6612</v>
      </c>
      <c r="AL4208" s="16" t="s">
        <v>3615</v>
      </c>
      <c r="AM4208" s="16" t="s">
        <v>7143</v>
      </c>
      <c r="AN4208">
        <v>1</v>
      </c>
      <c r="AO4208">
        <f>VLOOKUP(TRIM(AL4208),'Parcela Dedutivel'!$A$1:$B$65536,2,FALSE)</f>
        <v>0</v>
      </c>
      <c r="AP4208" s="15">
        <f t="shared" si="540"/>
        <v>0</v>
      </c>
      <c r="AQ4208" s="16">
        <f t="shared" si="541"/>
        <v>0</v>
      </c>
    </row>
    <row r="4209" spans="35:43" x14ac:dyDescent="0.25">
      <c r="AI4209" s="16">
        <v>7824648</v>
      </c>
      <c r="AJ4209" s="16" t="s">
        <v>7878</v>
      </c>
      <c r="AK4209" s="16" t="s">
        <v>6961</v>
      </c>
      <c r="AL4209" s="16" t="s">
        <v>3650</v>
      </c>
      <c r="AM4209" s="16" t="s">
        <v>7143</v>
      </c>
      <c r="AN4209">
        <v>25</v>
      </c>
      <c r="AO4209" t="e">
        <f>VLOOKUP(TRIM(AL4209),'Parcela Dedutivel'!$A$1:$B$65536,2,FALSE)</f>
        <v>#N/A</v>
      </c>
      <c r="AP4209" s="15">
        <f t="shared" si="540"/>
        <v>0</v>
      </c>
      <c r="AQ4209" s="16">
        <f t="shared" si="541"/>
        <v>0</v>
      </c>
    </row>
    <row r="4210" spans="35:43" x14ac:dyDescent="0.25">
      <c r="AI4210" s="16">
        <v>6784250</v>
      </c>
      <c r="AJ4210" s="16" t="s">
        <v>7159</v>
      </c>
      <c r="AK4210" s="16" t="s">
        <v>6613</v>
      </c>
      <c r="AL4210" s="16" t="s">
        <v>3694</v>
      </c>
      <c r="AM4210" s="16" t="s">
        <v>7143</v>
      </c>
      <c r="AN4210">
        <v>6</v>
      </c>
      <c r="AO4210">
        <f>VLOOKUP(TRIM(AL4210),'Parcela Dedutivel'!$A$1:$B$65536,2,FALSE)</f>
        <v>0</v>
      </c>
      <c r="AP4210" s="15">
        <f t="shared" si="540"/>
        <v>0</v>
      </c>
      <c r="AQ4210" s="16">
        <f t="shared" si="541"/>
        <v>0</v>
      </c>
    </row>
    <row r="4211" spans="35:43" x14ac:dyDescent="0.25">
      <c r="AI4211" s="16">
        <v>6784228</v>
      </c>
      <c r="AJ4211" s="16" t="s">
        <v>7541</v>
      </c>
      <c r="AK4211" s="16" t="s">
        <v>6614</v>
      </c>
      <c r="AL4211" s="16" t="s">
        <v>6615</v>
      </c>
      <c r="AM4211" s="16" t="s">
        <v>7143</v>
      </c>
      <c r="AN4211">
        <v>10000</v>
      </c>
      <c r="AO4211">
        <f>VLOOKUP(TRIM(AL4211),'Parcela Dedutivel'!$A$1:$B$65536,2,FALSE)</f>
        <v>0</v>
      </c>
      <c r="AP4211" s="15">
        <f t="shared" si="540"/>
        <v>0</v>
      </c>
      <c r="AQ4211" s="16">
        <f t="shared" si="541"/>
        <v>0</v>
      </c>
    </row>
    <row r="4212" spans="35:43" x14ac:dyDescent="0.25">
      <c r="AI4212" s="16">
        <v>7768973</v>
      </c>
      <c r="AJ4212" s="16" t="s">
        <v>7191</v>
      </c>
      <c r="AK4212" s="16" t="s">
        <v>6617</v>
      </c>
      <c r="AL4212" s="16" t="s">
        <v>6619</v>
      </c>
      <c r="AM4212" s="16" t="s">
        <v>7193</v>
      </c>
      <c r="AN4212">
        <v>1</v>
      </c>
      <c r="AO4212" t="e">
        <f>VLOOKUP(TRIM(AL4212),'Parcela Dedutivel'!$A$1:$B$65536,2,FALSE)</f>
        <v>#N/A</v>
      </c>
      <c r="AP4212" s="15">
        <f t="shared" si="540"/>
        <v>0</v>
      </c>
      <c r="AQ4212" s="16">
        <f t="shared" si="541"/>
        <v>0</v>
      </c>
    </row>
    <row r="4213" spans="35:43" x14ac:dyDescent="0.25">
      <c r="AI4213" s="16">
        <v>6782850</v>
      </c>
      <c r="AJ4213" s="16" t="s">
        <v>7678</v>
      </c>
      <c r="AK4213" s="16" t="s">
        <v>6963</v>
      </c>
      <c r="AL4213" s="16" t="s">
        <v>6678</v>
      </c>
      <c r="AM4213" s="16" t="s">
        <v>7193</v>
      </c>
      <c r="AN4213">
        <v>5</v>
      </c>
      <c r="AO4213" t="e">
        <f>VLOOKUP(TRIM(AL4213),'Parcela Dedutivel'!$A$1:$B$65536,2,FALSE)</f>
        <v>#N/A</v>
      </c>
      <c r="AP4213" s="15">
        <f t="shared" si="540"/>
        <v>0</v>
      </c>
      <c r="AQ4213" s="16">
        <f t="shared" si="541"/>
        <v>0</v>
      </c>
    </row>
    <row r="4214" spans="35:43" x14ac:dyDescent="0.25">
      <c r="AI4214" s="16">
        <v>6784933</v>
      </c>
      <c r="AJ4214" s="16" t="s">
        <v>7540</v>
      </c>
      <c r="AK4214" s="16" t="s">
        <v>6621</v>
      </c>
      <c r="AL4214" s="16" t="s">
        <v>5624</v>
      </c>
      <c r="AM4214" s="16" t="s">
        <v>7143</v>
      </c>
      <c r="AN4214">
        <v>1000</v>
      </c>
      <c r="AO4214">
        <f>VLOOKUP(TRIM(AL4214),'Parcela Dedutivel'!$A$1:$B$65536,2,FALSE)</f>
        <v>0</v>
      </c>
      <c r="AP4214" s="15">
        <f t="shared" si="540"/>
        <v>0</v>
      </c>
      <c r="AQ4214" s="16">
        <f t="shared" si="541"/>
        <v>0</v>
      </c>
    </row>
    <row r="4215" spans="35:43" x14ac:dyDescent="0.25">
      <c r="AI4215" s="16">
        <v>6782850</v>
      </c>
      <c r="AJ4215" s="16" t="s">
        <v>7678</v>
      </c>
      <c r="AK4215" s="16" t="s">
        <v>6963</v>
      </c>
      <c r="AL4215" s="16" t="s">
        <v>2838</v>
      </c>
      <c r="AM4215" s="16" t="s">
        <v>7193</v>
      </c>
      <c r="AN4215">
        <v>3</v>
      </c>
      <c r="AO4215" t="e">
        <f>VLOOKUP(TRIM(AL4215),'Parcela Dedutivel'!$A$1:$B$65536,2,FALSE)</f>
        <v>#N/A</v>
      </c>
      <c r="AP4215" s="15">
        <f t="shared" si="540"/>
        <v>0</v>
      </c>
      <c r="AQ4215" s="16">
        <f t="shared" si="541"/>
        <v>0</v>
      </c>
    </row>
    <row r="4216" spans="35:43" x14ac:dyDescent="0.25">
      <c r="AI4216" s="16">
        <v>6782850</v>
      </c>
      <c r="AJ4216" s="16" t="s">
        <v>7678</v>
      </c>
      <c r="AK4216" s="16" t="s">
        <v>6963</v>
      </c>
      <c r="AL4216" s="16" t="s">
        <v>3125</v>
      </c>
      <c r="AM4216" s="16" t="s">
        <v>7193</v>
      </c>
      <c r="AN4216">
        <v>3</v>
      </c>
      <c r="AO4216" t="e">
        <f>VLOOKUP(TRIM(AL4216),'Parcela Dedutivel'!$A$1:$B$65536,2,FALSE)</f>
        <v>#N/A</v>
      </c>
      <c r="AP4216" s="15">
        <f t="shared" si="540"/>
        <v>0</v>
      </c>
      <c r="AQ4216" s="16">
        <f t="shared" si="541"/>
        <v>0</v>
      </c>
    </row>
    <row r="4217" spans="35:43" x14ac:dyDescent="0.25">
      <c r="AI4217" s="16">
        <v>6784933</v>
      </c>
      <c r="AJ4217" s="16" t="s">
        <v>7540</v>
      </c>
      <c r="AK4217" s="16" t="s">
        <v>6622</v>
      </c>
      <c r="AL4217" s="16" t="s">
        <v>3820</v>
      </c>
      <c r="AM4217" s="16" t="s">
        <v>7143</v>
      </c>
      <c r="AN4217">
        <v>1000</v>
      </c>
      <c r="AO4217">
        <f>VLOOKUP(TRIM(AL4217),'Parcela Dedutivel'!$A$1:$B$65536,2,FALSE)</f>
        <v>0</v>
      </c>
      <c r="AP4217" s="15">
        <f t="shared" si="540"/>
        <v>0</v>
      </c>
      <c r="AQ4217" s="16">
        <f t="shared" si="541"/>
        <v>0</v>
      </c>
    </row>
    <row r="4218" spans="35:43" x14ac:dyDescent="0.25">
      <c r="AI4218" s="16">
        <v>6782850</v>
      </c>
      <c r="AJ4218" s="16" t="s">
        <v>7678</v>
      </c>
      <c r="AK4218" s="16" t="s">
        <v>6963</v>
      </c>
      <c r="AL4218" s="16" t="s">
        <v>1789</v>
      </c>
      <c r="AM4218" s="16" t="s">
        <v>7193</v>
      </c>
      <c r="AN4218">
        <v>5</v>
      </c>
      <c r="AO4218" t="e">
        <f>VLOOKUP(TRIM(AL4218),'Parcela Dedutivel'!$A$1:$B$65536,2,FALSE)</f>
        <v>#N/A</v>
      </c>
      <c r="AP4218" s="15">
        <f t="shared" si="540"/>
        <v>0</v>
      </c>
      <c r="AQ4218" s="16">
        <f t="shared" si="541"/>
        <v>0</v>
      </c>
    </row>
    <row r="4219" spans="35:43" x14ac:dyDescent="0.25">
      <c r="AI4219" s="16">
        <v>6782850</v>
      </c>
      <c r="AJ4219" s="16" t="s">
        <v>7678</v>
      </c>
      <c r="AK4219" s="16" t="s">
        <v>6963</v>
      </c>
      <c r="AL4219" s="16" t="s">
        <v>6678</v>
      </c>
      <c r="AM4219" s="16" t="s">
        <v>7193</v>
      </c>
      <c r="AN4219">
        <v>8</v>
      </c>
      <c r="AO4219" t="e">
        <f>VLOOKUP(TRIM(AL4219),'Parcela Dedutivel'!$A$1:$B$65536,2,FALSE)</f>
        <v>#N/A</v>
      </c>
      <c r="AP4219" s="15">
        <f t="shared" si="540"/>
        <v>0</v>
      </c>
      <c r="AQ4219" s="16">
        <f t="shared" si="541"/>
        <v>0</v>
      </c>
    </row>
    <row r="4220" spans="35:43" x14ac:dyDescent="0.25">
      <c r="AI4220" s="16">
        <v>6782692</v>
      </c>
      <c r="AJ4220" s="16" t="s">
        <v>7457</v>
      </c>
      <c r="AK4220" s="16" t="s">
        <v>6623</v>
      </c>
      <c r="AL4220" s="16" t="s">
        <v>2503</v>
      </c>
      <c r="AM4220" s="16" t="s">
        <v>7193</v>
      </c>
      <c r="AN4220">
        <v>1</v>
      </c>
      <c r="AO4220" t="e">
        <f>VLOOKUP(TRIM(AL4220),'Parcela Dedutivel'!$A$1:$B$65536,2,FALSE)</f>
        <v>#N/A</v>
      </c>
      <c r="AP4220" s="15">
        <f t="shared" si="540"/>
        <v>0</v>
      </c>
      <c r="AQ4220" s="16">
        <f t="shared" si="541"/>
        <v>0</v>
      </c>
    </row>
    <row r="4221" spans="35:43" x14ac:dyDescent="0.25">
      <c r="AI4221" s="16">
        <v>6804243</v>
      </c>
      <c r="AJ4221" s="16" t="s">
        <v>7879</v>
      </c>
      <c r="AK4221" s="16" t="s">
        <v>6624</v>
      </c>
      <c r="AL4221" s="16" t="s">
        <v>2524</v>
      </c>
      <c r="AM4221" s="16" t="s">
        <v>7193</v>
      </c>
      <c r="AN4221">
        <v>3</v>
      </c>
      <c r="AO4221" t="e">
        <f>VLOOKUP(TRIM(AL4221),'Parcela Dedutivel'!$A$1:$B$65536,2,FALSE)</f>
        <v>#N/A</v>
      </c>
      <c r="AP4221" s="15">
        <f t="shared" si="540"/>
        <v>0</v>
      </c>
      <c r="AQ4221" s="16">
        <f t="shared" si="541"/>
        <v>0</v>
      </c>
    </row>
    <row r="4222" spans="35:43" x14ac:dyDescent="0.25">
      <c r="AI4222" s="16">
        <v>6806798</v>
      </c>
      <c r="AJ4222" s="16" t="s">
        <v>7405</v>
      </c>
      <c r="AK4222" s="16" t="s">
        <v>6626</v>
      </c>
      <c r="AL4222" s="16" t="s">
        <v>373</v>
      </c>
      <c r="AM4222" s="16" t="s">
        <v>7143</v>
      </c>
      <c r="AN4222">
        <v>5</v>
      </c>
      <c r="AO4222" t="e">
        <f>VLOOKUP(TRIM(AL4222),'Parcela Dedutivel'!$A$1:$B$65536,2,FALSE)</f>
        <v>#N/A</v>
      </c>
      <c r="AP4222" s="15">
        <f t="shared" si="540"/>
        <v>0</v>
      </c>
      <c r="AQ4222" s="16">
        <f t="shared" si="541"/>
        <v>0</v>
      </c>
    </row>
    <row r="4223" spans="35:43" x14ac:dyDescent="0.25">
      <c r="AI4223" s="16">
        <v>6782682</v>
      </c>
      <c r="AJ4223" s="16" t="s">
        <v>7547</v>
      </c>
      <c r="AK4223" s="16" t="s">
        <v>6627</v>
      </c>
      <c r="AL4223" s="16" t="s">
        <v>2509</v>
      </c>
      <c r="AM4223" s="16" t="s">
        <v>7193</v>
      </c>
      <c r="AN4223">
        <v>1</v>
      </c>
      <c r="AO4223" t="e">
        <f>VLOOKUP(TRIM(AL4223),'Parcela Dedutivel'!$A$1:$B$65536,2,FALSE)</f>
        <v>#N/A</v>
      </c>
      <c r="AP4223" s="15">
        <f t="shared" si="540"/>
        <v>0</v>
      </c>
      <c r="AQ4223" s="16">
        <f t="shared" si="541"/>
        <v>0</v>
      </c>
    </row>
    <row r="4224" spans="35:43" x14ac:dyDescent="0.25">
      <c r="AI4224" s="16">
        <v>7465515</v>
      </c>
      <c r="AJ4224" s="16" t="s">
        <v>7434</v>
      </c>
      <c r="AK4224" s="16" t="s">
        <v>6628</v>
      </c>
      <c r="AL4224" s="16" t="s">
        <v>6629</v>
      </c>
      <c r="AM4224" s="16" t="s">
        <v>7438</v>
      </c>
      <c r="AN4224">
        <v>1000</v>
      </c>
      <c r="AO4224">
        <f>VLOOKUP(TRIM(AL4224),'Parcela Dedutivel'!$A$1:$B$65536,2,FALSE)</f>
        <v>9.1027399999999994E-2</v>
      </c>
      <c r="AP4224" s="15">
        <f t="shared" si="540"/>
        <v>9.1027399999999994E-2</v>
      </c>
      <c r="AQ4224" s="16">
        <f t="shared" si="541"/>
        <v>91.0274</v>
      </c>
    </row>
    <row r="4225" spans="35:43" x14ac:dyDescent="0.25">
      <c r="AI4225" s="16">
        <v>7407089</v>
      </c>
      <c r="AJ4225" s="16" t="s">
        <v>7880</v>
      </c>
      <c r="AK4225" s="16" t="s">
        <v>6630</v>
      </c>
      <c r="AL4225" s="16" t="s">
        <v>302</v>
      </c>
      <c r="AM4225" s="16" t="s">
        <v>7193</v>
      </c>
      <c r="AN4225">
        <v>2</v>
      </c>
      <c r="AO4225" t="e">
        <f>VLOOKUP(TRIM(AL4225),'Parcela Dedutivel'!$A$1:$B$65536,2,FALSE)</f>
        <v>#N/A</v>
      </c>
      <c r="AP4225" s="15">
        <f t="shared" si="540"/>
        <v>0</v>
      </c>
      <c r="AQ4225" s="16">
        <f t="shared" si="541"/>
        <v>0</v>
      </c>
    </row>
    <row r="4226" spans="35:43" x14ac:dyDescent="0.25">
      <c r="AI4226" s="16">
        <v>6783080</v>
      </c>
      <c r="AJ4226" s="16" t="s">
        <v>7455</v>
      </c>
      <c r="AK4226" s="16" t="s">
        <v>6964</v>
      </c>
      <c r="AL4226" s="16" t="s">
        <v>3177</v>
      </c>
      <c r="AM4226" s="16" t="s">
        <v>7193</v>
      </c>
      <c r="AN4226">
        <v>4</v>
      </c>
      <c r="AO4226" t="e">
        <f>VLOOKUP(TRIM(AL4226),'Parcela Dedutivel'!$A$1:$B$65536,2,FALSE)</f>
        <v>#N/A</v>
      </c>
      <c r="AP4226" s="15">
        <f t="shared" si="540"/>
        <v>0</v>
      </c>
      <c r="AQ4226" s="16">
        <f t="shared" si="541"/>
        <v>0</v>
      </c>
    </row>
    <row r="4227" spans="35:43" x14ac:dyDescent="0.25">
      <c r="AI4227" s="16">
        <v>7609216</v>
      </c>
      <c r="AJ4227" s="16" t="s">
        <v>7881</v>
      </c>
      <c r="AK4227" s="16" t="s">
        <v>6632</v>
      </c>
      <c r="AL4227" s="16" t="s">
        <v>3637</v>
      </c>
      <c r="AM4227" s="16" t="s">
        <v>7193</v>
      </c>
      <c r="AN4227">
        <v>10</v>
      </c>
      <c r="AO4227" t="e">
        <f>VLOOKUP(TRIM(AL4227),'Parcela Dedutivel'!$A$1:$B$65536,2,FALSE)</f>
        <v>#N/A</v>
      </c>
      <c r="AP4227" s="15">
        <f t="shared" ref="AP4227:AP4290" si="542">IF(ISNA(AO4227),0,AO4227)</f>
        <v>0</v>
      </c>
      <c r="AQ4227" s="16">
        <f t="shared" ref="AQ4227:AQ4290" si="543">AP4227*AN4227</f>
        <v>0</v>
      </c>
    </row>
    <row r="4228" spans="35:43" x14ac:dyDescent="0.25">
      <c r="AI4228" s="16">
        <v>6783080</v>
      </c>
      <c r="AJ4228" s="16" t="s">
        <v>7455</v>
      </c>
      <c r="AK4228" s="16" t="s">
        <v>6964</v>
      </c>
      <c r="AL4228" s="16" t="s">
        <v>3177</v>
      </c>
      <c r="AM4228" s="16" t="s">
        <v>7193</v>
      </c>
      <c r="AN4228">
        <v>4</v>
      </c>
      <c r="AO4228" t="e">
        <f>VLOOKUP(TRIM(AL4228),'Parcela Dedutivel'!$A$1:$B$65536,2,FALSE)</f>
        <v>#N/A</v>
      </c>
      <c r="AP4228" s="15">
        <f t="shared" si="542"/>
        <v>0</v>
      </c>
      <c r="AQ4228" s="16">
        <f t="shared" si="543"/>
        <v>0</v>
      </c>
    </row>
    <row r="4229" spans="35:43" x14ac:dyDescent="0.25">
      <c r="AI4229" s="16">
        <v>6783080</v>
      </c>
      <c r="AJ4229" s="16" t="s">
        <v>7455</v>
      </c>
      <c r="AK4229" s="16" t="s">
        <v>6964</v>
      </c>
      <c r="AL4229" s="16" t="s">
        <v>3177</v>
      </c>
      <c r="AM4229" s="16" t="s">
        <v>7193</v>
      </c>
      <c r="AN4229">
        <v>10</v>
      </c>
      <c r="AO4229" t="e">
        <f>VLOOKUP(TRIM(AL4229),'Parcela Dedutivel'!$A$1:$B$65536,2,FALSE)</f>
        <v>#N/A</v>
      </c>
      <c r="AP4229" s="15">
        <f t="shared" si="542"/>
        <v>0</v>
      </c>
      <c r="AQ4229" s="16">
        <f t="shared" si="543"/>
        <v>0</v>
      </c>
    </row>
    <row r="4230" spans="35:43" x14ac:dyDescent="0.25">
      <c r="AI4230" s="16">
        <v>6821678</v>
      </c>
      <c r="AJ4230" s="16" t="s">
        <v>7882</v>
      </c>
      <c r="AK4230" s="16" t="s">
        <v>6965</v>
      </c>
      <c r="AL4230" s="16" t="s">
        <v>987</v>
      </c>
      <c r="AM4230" s="16" t="s">
        <v>7193</v>
      </c>
      <c r="AN4230">
        <v>1</v>
      </c>
      <c r="AO4230" t="e">
        <f>VLOOKUP(TRIM(AL4230),'Parcela Dedutivel'!$A$1:$B$65536,2,FALSE)</f>
        <v>#N/A</v>
      </c>
      <c r="AP4230" s="15">
        <f t="shared" si="542"/>
        <v>0</v>
      </c>
      <c r="AQ4230" s="16">
        <f t="shared" si="543"/>
        <v>0</v>
      </c>
    </row>
    <row r="4231" spans="35:43" x14ac:dyDescent="0.25">
      <c r="AI4231" s="16">
        <v>6821678</v>
      </c>
      <c r="AJ4231" s="16" t="s">
        <v>7882</v>
      </c>
      <c r="AK4231" s="16" t="s">
        <v>6965</v>
      </c>
      <c r="AL4231" s="16" t="s">
        <v>6967</v>
      </c>
      <c r="AM4231" s="16" t="s">
        <v>7193</v>
      </c>
      <c r="AN4231">
        <v>1</v>
      </c>
      <c r="AO4231" t="e">
        <f>VLOOKUP(TRIM(AL4231),'Parcela Dedutivel'!$A$1:$B$65536,2,FALSE)</f>
        <v>#N/A</v>
      </c>
      <c r="AP4231" s="15">
        <f t="shared" si="542"/>
        <v>0</v>
      </c>
      <c r="AQ4231" s="16">
        <f t="shared" si="543"/>
        <v>0</v>
      </c>
    </row>
    <row r="4232" spans="35:43" x14ac:dyDescent="0.25">
      <c r="AI4232" s="16">
        <v>6784736</v>
      </c>
      <c r="AJ4232" s="16" t="s">
        <v>7800</v>
      </c>
      <c r="AK4232" s="16" t="s">
        <v>6634</v>
      </c>
      <c r="AL4232" s="16" t="s">
        <v>5526</v>
      </c>
      <c r="AM4232" s="16" t="s">
        <v>7143</v>
      </c>
      <c r="AN4232">
        <v>10</v>
      </c>
      <c r="AO4232" t="e">
        <f>VLOOKUP(TRIM(AL4232),'Parcela Dedutivel'!$A$1:$B$65536,2,FALSE)</f>
        <v>#N/A</v>
      </c>
      <c r="AP4232" s="15">
        <f t="shared" si="542"/>
        <v>0</v>
      </c>
      <c r="AQ4232" s="16">
        <f t="shared" si="543"/>
        <v>0</v>
      </c>
    </row>
    <row r="4233" spans="35:43" x14ac:dyDescent="0.25">
      <c r="AI4233" s="16">
        <v>6784736</v>
      </c>
      <c r="AJ4233" s="16" t="s">
        <v>7800</v>
      </c>
      <c r="AK4233" s="16" t="s">
        <v>6634</v>
      </c>
      <c r="AL4233" s="16" t="s">
        <v>5524</v>
      </c>
      <c r="AM4233" s="16" t="s">
        <v>7143</v>
      </c>
      <c r="AN4233">
        <v>5</v>
      </c>
      <c r="AO4233" t="e">
        <f>VLOOKUP(TRIM(AL4233),'Parcela Dedutivel'!$A$1:$B$65536,2,FALSE)</f>
        <v>#N/A</v>
      </c>
      <c r="AP4233" s="15">
        <f t="shared" si="542"/>
        <v>0</v>
      </c>
      <c r="AQ4233" s="16">
        <f t="shared" si="543"/>
        <v>0</v>
      </c>
    </row>
    <row r="4234" spans="35:43" x14ac:dyDescent="0.25">
      <c r="AI4234" s="16">
        <v>7818084</v>
      </c>
      <c r="AJ4234" s="16" t="s">
        <v>7883</v>
      </c>
      <c r="AK4234" s="16" t="s">
        <v>6635</v>
      </c>
      <c r="AL4234" s="16" t="s">
        <v>4060</v>
      </c>
      <c r="AM4234" s="16" t="s">
        <v>7215</v>
      </c>
      <c r="AN4234">
        <v>9</v>
      </c>
      <c r="AO4234">
        <f>VLOOKUP(TRIM(AL4234),'Parcela Dedutivel'!$A$1:$B$65536,2,FALSE)</f>
        <v>0.30248000000000003</v>
      </c>
      <c r="AP4234" s="15">
        <f t="shared" si="542"/>
        <v>0.30248000000000003</v>
      </c>
      <c r="AQ4234" s="16">
        <f t="shared" si="543"/>
        <v>2.7223200000000003</v>
      </c>
    </row>
    <row r="4235" spans="35:43" x14ac:dyDescent="0.25">
      <c r="AI4235" s="16">
        <v>6821678</v>
      </c>
      <c r="AJ4235" s="16" t="s">
        <v>7882</v>
      </c>
      <c r="AK4235" s="16" t="s">
        <v>6965</v>
      </c>
      <c r="AL4235" s="16" t="s">
        <v>6969</v>
      </c>
      <c r="AM4235" s="16" t="s">
        <v>7193</v>
      </c>
      <c r="AN4235">
        <v>1</v>
      </c>
      <c r="AO4235" t="e">
        <f>VLOOKUP(TRIM(AL4235),'Parcela Dedutivel'!$A$1:$B$65536,2,FALSE)</f>
        <v>#N/A</v>
      </c>
      <c r="AP4235" s="15">
        <f t="shared" si="542"/>
        <v>0</v>
      </c>
      <c r="AQ4235" s="16">
        <f t="shared" si="543"/>
        <v>0</v>
      </c>
    </row>
    <row r="4236" spans="35:43" x14ac:dyDescent="0.25">
      <c r="AI4236" s="16">
        <v>7694079</v>
      </c>
      <c r="AJ4236" s="16" t="s">
        <v>7884</v>
      </c>
      <c r="AK4236" s="16" t="s">
        <v>6637</v>
      </c>
      <c r="AL4236" s="16" t="s">
        <v>417</v>
      </c>
      <c r="AM4236" s="16" t="s">
        <v>7193</v>
      </c>
      <c r="AN4236">
        <v>19</v>
      </c>
      <c r="AO4236" t="e">
        <f>VLOOKUP(TRIM(AL4236),'Parcela Dedutivel'!$A$1:$B$65536,2,FALSE)</f>
        <v>#N/A</v>
      </c>
      <c r="AP4236" s="15">
        <f t="shared" si="542"/>
        <v>0</v>
      </c>
      <c r="AQ4236" s="16">
        <f t="shared" si="543"/>
        <v>0</v>
      </c>
    </row>
    <row r="4237" spans="35:43" x14ac:dyDescent="0.25">
      <c r="AI4237" s="16">
        <v>6821678</v>
      </c>
      <c r="AJ4237" s="16" t="s">
        <v>7882</v>
      </c>
      <c r="AK4237" s="16" t="s">
        <v>6965</v>
      </c>
      <c r="AL4237" s="16" t="s">
        <v>6971</v>
      </c>
      <c r="AM4237" s="16" t="s">
        <v>7193</v>
      </c>
      <c r="AN4237">
        <v>1</v>
      </c>
      <c r="AO4237" t="e">
        <f>VLOOKUP(TRIM(AL4237),'Parcela Dedutivel'!$A$1:$B$65536,2,FALSE)</f>
        <v>#N/A</v>
      </c>
      <c r="AP4237" s="15">
        <f t="shared" si="542"/>
        <v>0</v>
      </c>
      <c r="AQ4237" s="16">
        <f t="shared" si="543"/>
        <v>0</v>
      </c>
    </row>
    <row r="4238" spans="35:43" x14ac:dyDescent="0.25">
      <c r="AI4238" s="16">
        <v>6784250</v>
      </c>
      <c r="AJ4238" s="16" t="s">
        <v>7159</v>
      </c>
      <c r="AK4238" s="16" t="s">
        <v>6638</v>
      </c>
      <c r="AL4238" s="16" t="s">
        <v>6399</v>
      </c>
      <c r="AM4238" s="16" t="s">
        <v>7143</v>
      </c>
      <c r="AN4238">
        <v>2</v>
      </c>
      <c r="AO4238">
        <f>VLOOKUP(TRIM(AL4238),'Parcela Dedutivel'!$A$1:$B$65536,2,FALSE)</f>
        <v>0</v>
      </c>
      <c r="AP4238" s="15">
        <f t="shared" si="542"/>
        <v>0</v>
      </c>
      <c r="AQ4238" s="16">
        <f t="shared" si="543"/>
        <v>0</v>
      </c>
    </row>
    <row r="4239" spans="35:43" x14ac:dyDescent="0.25">
      <c r="AI4239" s="16">
        <v>6802598</v>
      </c>
      <c r="AJ4239" s="16" t="s">
        <v>7488</v>
      </c>
      <c r="AK4239" s="16" t="s">
        <v>6639</v>
      </c>
      <c r="AL4239" s="16" t="s">
        <v>494</v>
      </c>
      <c r="AM4239" s="16" t="s">
        <v>7143</v>
      </c>
      <c r="AN4239">
        <v>4</v>
      </c>
      <c r="AO4239" t="e">
        <f>VLOOKUP(TRIM(AL4239),'Parcela Dedutivel'!$A$1:$B$65536,2,FALSE)</f>
        <v>#N/A</v>
      </c>
      <c r="AP4239" s="15">
        <f t="shared" si="542"/>
        <v>0</v>
      </c>
      <c r="AQ4239" s="16">
        <f t="shared" si="543"/>
        <v>0</v>
      </c>
    </row>
    <row r="4240" spans="35:43" x14ac:dyDescent="0.25">
      <c r="AI4240" s="16">
        <v>6821678</v>
      </c>
      <c r="AJ4240" s="16" t="s">
        <v>7882</v>
      </c>
      <c r="AK4240" s="16" t="s">
        <v>6965</v>
      </c>
      <c r="AL4240" s="16" t="s">
        <v>130</v>
      </c>
      <c r="AM4240" s="16" t="s">
        <v>7193</v>
      </c>
      <c r="AN4240">
        <v>1</v>
      </c>
      <c r="AO4240" t="e">
        <f>VLOOKUP(TRIM(AL4240),'Parcela Dedutivel'!$A$1:$B$65536,2,FALSE)</f>
        <v>#N/A</v>
      </c>
      <c r="AP4240" s="15">
        <f t="shared" si="542"/>
        <v>0</v>
      </c>
      <c r="AQ4240" s="16">
        <f t="shared" si="543"/>
        <v>0</v>
      </c>
    </row>
    <row r="4241" spans="35:43" x14ac:dyDescent="0.25">
      <c r="AI4241" s="16">
        <v>6821678</v>
      </c>
      <c r="AJ4241" s="16" t="s">
        <v>7882</v>
      </c>
      <c r="AK4241" s="16" t="s">
        <v>6965</v>
      </c>
      <c r="AL4241" s="16" t="s">
        <v>1811</v>
      </c>
      <c r="AM4241" s="16" t="s">
        <v>7193</v>
      </c>
      <c r="AN4241">
        <v>1</v>
      </c>
      <c r="AO4241" t="e">
        <f>VLOOKUP(TRIM(AL4241),'Parcela Dedutivel'!$A$1:$B$65536,2,FALSE)</f>
        <v>#N/A</v>
      </c>
      <c r="AP4241" s="15">
        <f t="shared" si="542"/>
        <v>0</v>
      </c>
      <c r="AQ4241" s="16">
        <f t="shared" si="543"/>
        <v>0</v>
      </c>
    </row>
    <row r="4242" spans="35:43" x14ac:dyDescent="0.25">
      <c r="AI4242" s="16">
        <v>6802598</v>
      </c>
      <c r="AJ4242" s="16" t="s">
        <v>7488</v>
      </c>
      <c r="AK4242" s="16" t="s">
        <v>6639</v>
      </c>
      <c r="AL4242" s="16" t="s">
        <v>753</v>
      </c>
      <c r="AM4242" s="16" t="s">
        <v>7193</v>
      </c>
      <c r="AN4242">
        <v>5</v>
      </c>
      <c r="AO4242" t="e">
        <f>VLOOKUP(TRIM(AL4242),'Parcela Dedutivel'!$A$1:$B$65536,2,FALSE)</f>
        <v>#N/A</v>
      </c>
      <c r="AP4242" s="15">
        <f t="shared" si="542"/>
        <v>0</v>
      </c>
      <c r="AQ4242" s="16">
        <f t="shared" si="543"/>
        <v>0</v>
      </c>
    </row>
    <row r="4243" spans="35:43" x14ac:dyDescent="0.25">
      <c r="AI4243" s="16">
        <v>6821678</v>
      </c>
      <c r="AJ4243" s="16" t="s">
        <v>7882</v>
      </c>
      <c r="AK4243" s="16" t="s">
        <v>6965</v>
      </c>
      <c r="AL4243" s="16" t="s">
        <v>4108</v>
      </c>
      <c r="AM4243" s="16" t="s">
        <v>7193</v>
      </c>
      <c r="AN4243">
        <v>1</v>
      </c>
      <c r="AO4243" t="e">
        <f>VLOOKUP(TRIM(AL4243),'Parcela Dedutivel'!$A$1:$B$65536,2,FALSE)</f>
        <v>#N/A</v>
      </c>
      <c r="AP4243" s="15">
        <f t="shared" si="542"/>
        <v>0</v>
      </c>
      <c r="AQ4243" s="16">
        <f t="shared" si="543"/>
        <v>0</v>
      </c>
    </row>
    <row r="4244" spans="35:43" x14ac:dyDescent="0.25">
      <c r="AI4244" s="16">
        <v>6802598</v>
      </c>
      <c r="AJ4244" s="16" t="s">
        <v>7488</v>
      </c>
      <c r="AK4244" s="16" t="s">
        <v>6639</v>
      </c>
      <c r="AL4244" s="16" t="s">
        <v>3421</v>
      </c>
      <c r="AM4244" s="16" t="s">
        <v>7193</v>
      </c>
      <c r="AN4244">
        <v>5</v>
      </c>
      <c r="AO4244" t="e">
        <f>VLOOKUP(TRIM(AL4244),'Parcela Dedutivel'!$A$1:$B$65536,2,FALSE)</f>
        <v>#N/A</v>
      </c>
      <c r="AP4244" s="15">
        <f t="shared" si="542"/>
        <v>0</v>
      </c>
      <c r="AQ4244" s="16">
        <f t="shared" si="543"/>
        <v>0</v>
      </c>
    </row>
    <row r="4245" spans="35:43" x14ac:dyDescent="0.25">
      <c r="AI4245" s="16">
        <v>6821678</v>
      </c>
      <c r="AJ4245" s="16" t="s">
        <v>7882</v>
      </c>
      <c r="AK4245" s="16" t="s">
        <v>6965</v>
      </c>
      <c r="AL4245" s="16" t="s">
        <v>1199</v>
      </c>
      <c r="AM4245" s="16" t="s">
        <v>7193</v>
      </c>
      <c r="AN4245">
        <v>1</v>
      </c>
      <c r="AO4245" t="e">
        <f>VLOOKUP(TRIM(AL4245),'Parcela Dedutivel'!$A$1:$B$65536,2,FALSE)</f>
        <v>#N/A</v>
      </c>
      <c r="AP4245" s="15">
        <f t="shared" si="542"/>
        <v>0</v>
      </c>
      <c r="AQ4245" s="16">
        <f t="shared" si="543"/>
        <v>0</v>
      </c>
    </row>
    <row r="4246" spans="35:43" x14ac:dyDescent="0.25">
      <c r="AI4246" s="16">
        <v>6802598</v>
      </c>
      <c r="AJ4246" s="16" t="s">
        <v>7488</v>
      </c>
      <c r="AK4246" s="16" t="s">
        <v>6639</v>
      </c>
      <c r="AL4246" s="16" t="s">
        <v>4551</v>
      </c>
      <c r="AM4246" s="16" t="s">
        <v>7143</v>
      </c>
      <c r="AN4246">
        <v>10</v>
      </c>
      <c r="AO4246" t="e">
        <f>VLOOKUP(TRIM(AL4246),'Parcela Dedutivel'!$A$1:$B$65536,2,FALSE)</f>
        <v>#N/A</v>
      </c>
      <c r="AP4246" s="15">
        <f t="shared" si="542"/>
        <v>0</v>
      </c>
      <c r="AQ4246" s="16">
        <f t="shared" si="543"/>
        <v>0</v>
      </c>
    </row>
    <row r="4247" spans="35:43" x14ac:dyDescent="0.25">
      <c r="AI4247" s="16">
        <v>6821678</v>
      </c>
      <c r="AJ4247" s="16" t="s">
        <v>7882</v>
      </c>
      <c r="AK4247" s="16" t="s">
        <v>6965</v>
      </c>
      <c r="AL4247" s="16" t="s">
        <v>2247</v>
      </c>
      <c r="AM4247" s="16" t="s">
        <v>7193</v>
      </c>
      <c r="AN4247">
        <v>1</v>
      </c>
      <c r="AO4247" t="e">
        <f>VLOOKUP(TRIM(AL4247),'Parcela Dedutivel'!$A$1:$B$65536,2,FALSE)</f>
        <v>#N/A</v>
      </c>
      <c r="AP4247" s="15">
        <f t="shared" si="542"/>
        <v>0</v>
      </c>
      <c r="AQ4247" s="16">
        <f t="shared" si="543"/>
        <v>0</v>
      </c>
    </row>
    <row r="4248" spans="35:43" x14ac:dyDescent="0.25">
      <c r="AI4248" s="16">
        <v>6821678</v>
      </c>
      <c r="AJ4248" s="16" t="s">
        <v>7882</v>
      </c>
      <c r="AK4248" s="16" t="s">
        <v>6965</v>
      </c>
      <c r="AL4248" s="16" t="s">
        <v>6973</v>
      </c>
      <c r="AM4248" s="16" t="s">
        <v>7193</v>
      </c>
      <c r="AN4248">
        <v>1</v>
      </c>
      <c r="AO4248" t="e">
        <f>VLOOKUP(TRIM(AL4248),'Parcela Dedutivel'!$A$1:$B$65536,2,FALSE)</f>
        <v>#N/A</v>
      </c>
      <c r="AP4248" s="15">
        <f t="shared" si="542"/>
        <v>0</v>
      </c>
      <c r="AQ4248" s="16">
        <f t="shared" si="543"/>
        <v>0</v>
      </c>
    </row>
    <row r="4249" spans="35:43" x14ac:dyDescent="0.25">
      <c r="AI4249" s="16">
        <v>6795603</v>
      </c>
      <c r="AJ4249" s="16" t="s">
        <v>7424</v>
      </c>
      <c r="AK4249" s="16" t="s">
        <v>6640</v>
      </c>
      <c r="AL4249" s="16" t="s">
        <v>2476</v>
      </c>
      <c r="AM4249" s="16" t="s">
        <v>7193</v>
      </c>
      <c r="AN4249">
        <v>24</v>
      </c>
      <c r="AO4249" t="e">
        <f>VLOOKUP(TRIM(AL4249),'Parcela Dedutivel'!$A$1:$B$65536,2,FALSE)</f>
        <v>#N/A</v>
      </c>
      <c r="AP4249" s="15">
        <f t="shared" si="542"/>
        <v>0</v>
      </c>
      <c r="AQ4249" s="16">
        <f t="shared" si="543"/>
        <v>0</v>
      </c>
    </row>
    <row r="4250" spans="35:43" x14ac:dyDescent="0.25">
      <c r="AI4250" s="16">
        <v>6821678</v>
      </c>
      <c r="AJ4250" s="16" t="s">
        <v>7882</v>
      </c>
      <c r="AK4250" s="16" t="s">
        <v>6965</v>
      </c>
      <c r="AL4250" s="16" t="s">
        <v>6975</v>
      </c>
      <c r="AM4250" s="16" t="s">
        <v>7193</v>
      </c>
      <c r="AN4250">
        <v>1</v>
      </c>
      <c r="AO4250" t="e">
        <f>VLOOKUP(TRIM(AL4250),'Parcela Dedutivel'!$A$1:$B$65536,2,FALSE)</f>
        <v>#N/A</v>
      </c>
      <c r="AP4250" s="15">
        <f t="shared" si="542"/>
        <v>0</v>
      </c>
      <c r="AQ4250" s="16">
        <f t="shared" si="543"/>
        <v>0</v>
      </c>
    </row>
    <row r="4251" spans="35:43" x14ac:dyDescent="0.25">
      <c r="AI4251" s="16">
        <v>6821678</v>
      </c>
      <c r="AJ4251" s="16" t="s">
        <v>7882</v>
      </c>
      <c r="AK4251" s="16" t="s">
        <v>6965</v>
      </c>
      <c r="AL4251" s="16" t="s">
        <v>126</v>
      </c>
      <c r="AM4251" s="16" t="s">
        <v>7193</v>
      </c>
      <c r="AN4251">
        <v>2</v>
      </c>
      <c r="AO4251" t="e">
        <f>VLOOKUP(TRIM(AL4251),'Parcela Dedutivel'!$A$1:$B$65536,2,FALSE)</f>
        <v>#N/A</v>
      </c>
      <c r="AP4251" s="15">
        <f t="shared" si="542"/>
        <v>0</v>
      </c>
      <c r="AQ4251" s="16">
        <f t="shared" si="543"/>
        <v>0</v>
      </c>
    </row>
    <row r="4252" spans="35:43" x14ac:dyDescent="0.25">
      <c r="AI4252" s="16">
        <v>6795603</v>
      </c>
      <c r="AJ4252" s="16" t="s">
        <v>7424</v>
      </c>
      <c r="AK4252" s="16" t="s">
        <v>6640</v>
      </c>
      <c r="AL4252" s="16" t="s">
        <v>1749</v>
      </c>
      <c r="AM4252" s="16" t="s">
        <v>7193</v>
      </c>
      <c r="AN4252">
        <v>48</v>
      </c>
      <c r="AO4252" t="e">
        <f>VLOOKUP(TRIM(AL4252),'Parcela Dedutivel'!$A$1:$B$65536,2,FALSE)</f>
        <v>#N/A</v>
      </c>
      <c r="AP4252" s="15">
        <f t="shared" si="542"/>
        <v>0</v>
      </c>
      <c r="AQ4252" s="16">
        <f t="shared" si="543"/>
        <v>0</v>
      </c>
    </row>
    <row r="4253" spans="35:43" x14ac:dyDescent="0.25">
      <c r="AI4253" s="16">
        <v>6795603</v>
      </c>
      <c r="AJ4253" s="16" t="s">
        <v>7424</v>
      </c>
      <c r="AK4253" s="16" t="s">
        <v>6640</v>
      </c>
      <c r="AL4253" s="16" t="s">
        <v>2478</v>
      </c>
      <c r="AM4253" s="16" t="s">
        <v>7193</v>
      </c>
      <c r="AN4253">
        <v>18</v>
      </c>
      <c r="AO4253" t="e">
        <f>VLOOKUP(TRIM(AL4253),'Parcela Dedutivel'!$A$1:$B$65536,2,FALSE)</f>
        <v>#N/A</v>
      </c>
      <c r="AP4253" s="15">
        <f t="shared" si="542"/>
        <v>0</v>
      </c>
      <c r="AQ4253" s="16">
        <f t="shared" si="543"/>
        <v>0</v>
      </c>
    </row>
    <row r="4254" spans="35:43" x14ac:dyDescent="0.25">
      <c r="AI4254" s="16">
        <v>7470529</v>
      </c>
      <c r="AJ4254" s="16" t="s">
        <v>7885</v>
      </c>
      <c r="AK4254" s="16" t="s">
        <v>6641</v>
      </c>
      <c r="AL4254" s="16" t="s">
        <v>1779</v>
      </c>
      <c r="AM4254" s="16" t="s">
        <v>7193</v>
      </c>
      <c r="AN4254">
        <v>5</v>
      </c>
      <c r="AO4254" t="e">
        <f>VLOOKUP(TRIM(AL4254),'Parcela Dedutivel'!$A$1:$B$65536,2,FALSE)</f>
        <v>#N/A</v>
      </c>
      <c r="AP4254" s="15">
        <f t="shared" si="542"/>
        <v>0</v>
      </c>
      <c r="AQ4254" s="16">
        <f t="shared" si="543"/>
        <v>0</v>
      </c>
    </row>
    <row r="4255" spans="35:43" x14ac:dyDescent="0.25">
      <c r="AI4255" s="16">
        <v>7792624</v>
      </c>
      <c r="AJ4255" s="16" t="s">
        <v>7886</v>
      </c>
      <c r="AK4255" s="16" t="s">
        <v>6643</v>
      </c>
      <c r="AL4255" s="16" t="s">
        <v>6645</v>
      </c>
      <c r="AM4255" s="16" t="s">
        <v>7143</v>
      </c>
      <c r="AN4255">
        <v>12</v>
      </c>
      <c r="AO4255">
        <f>VLOOKUP(TRIM(AL4255),'Parcela Dedutivel'!$A$1:$B$65536,2,FALSE)</f>
        <v>155.48900000000003</v>
      </c>
      <c r="AP4255" s="15">
        <f t="shared" si="542"/>
        <v>155.48900000000003</v>
      </c>
      <c r="AQ4255" s="16">
        <f t="shared" si="543"/>
        <v>1865.8680000000004</v>
      </c>
    </row>
    <row r="4256" spans="35:43" x14ac:dyDescent="0.25">
      <c r="AI4256" s="16">
        <v>6784228</v>
      </c>
      <c r="AJ4256" s="16" t="s">
        <v>7541</v>
      </c>
      <c r="AK4256" s="16" t="s">
        <v>6647</v>
      </c>
      <c r="AL4256" s="16" t="s">
        <v>6648</v>
      </c>
      <c r="AM4256" s="16" t="s">
        <v>7158</v>
      </c>
      <c r="AN4256">
        <v>7400</v>
      </c>
      <c r="AO4256">
        <f>VLOOKUP(TRIM(AL4256),'Parcela Dedutivel'!$A$1:$B$65536,2,FALSE)</f>
        <v>7.6020613749999993E-2</v>
      </c>
      <c r="AP4256" s="15">
        <f t="shared" si="542"/>
        <v>7.6020613749999993E-2</v>
      </c>
      <c r="AQ4256" s="16">
        <f t="shared" si="543"/>
        <v>562.55254174999993</v>
      </c>
    </row>
    <row r="4257" spans="35:43" x14ac:dyDescent="0.25">
      <c r="AI4257" s="16">
        <v>7824663</v>
      </c>
      <c r="AJ4257" s="16" t="s">
        <v>7887</v>
      </c>
      <c r="AK4257" s="16" t="s">
        <v>6650</v>
      </c>
      <c r="AL4257" s="16" t="s">
        <v>496</v>
      </c>
      <c r="AM4257" s="16" t="s">
        <v>7143</v>
      </c>
      <c r="AN4257">
        <v>3</v>
      </c>
      <c r="AO4257" t="e">
        <f>VLOOKUP(TRIM(AL4257),'Parcela Dedutivel'!$A$1:$B$65536,2,FALSE)</f>
        <v>#N/A</v>
      </c>
      <c r="AP4257" s="15">
        <f t="shared" si="542"/>
        <v>0</v>
      </c>
      <c r="AQ4257" s="16">
        <f t="shared" si="543"/>
        <v>0</v>
      </c>
    </row>
    <row r="4258" spans="35:43" x14ac:dyDescent="0.25">
      <c r="AI4258" s="16">
        <v>6806798</v>
      </c>
      <c r="AJ4258" s="16" t="s">
        <v>7405</v>
      </c>
      <c r="AK4258" s="16" t="s">
        <v>2741</v>
      </c>
      <c r="AL4258" s="16" t="s">
        <v>373</v>
      </c>
      <c r="AM4258" s="16" t="s">
        <v>7143</v>
      </c>
      <c r="AN4258">
        <v>5</v>
      </c>
      <c r="AO4258" t="e">
        <f>VLOOKUP(TRIM(AL4258),'Parcela Dedutivel'!$A$1:$B$65536,2,FALSE)</f>
        <v>#N/A</v>
      </c>
      <c r="AP4258" s="15">
        <f t="shared" si="542"/>
        <v>0</v>
      </c>
      <c r="AQ4258" s="16">
        <f t="shared" si="543"/>
        <v>0</v>
      </c>
    </row>
    <row r="4259" spans="35:43" x14ac:dyDescent="0.25">
      <c r="AI4259" s="16">
        <v>6783985</v>
      </c>
      <c r="AJ4259" s="16" t="s">
        <v>7503</v>
      </c>
      <c r="AK4259" s="16" t="s">
        <v>6652</v>
      </c>
      <c r="AL4259" s="16" t="s">
        <v>3218</v>
      </c>
      <c r="AM4259" s="16" t="s">
        <v>7193</v>
      </c>
      <c r="AN4259">
        <v>5</v>
      </c>
      <c r="AO4259" t="e">
        <f>VLOOKUP(TRIM(AL4259),'Parcela Dedutivel'!$A$1:$B$65536,2,FALSE)</f>
        <v>#N/A</v>
      </c>
      <c r="AP4259" s="15">
        <f t="shared" si="542"/>
        <v>0</v>
      </c>
      <c r="AQ4259" s="16">
        <f t="shared" si="543"/>
        <v>0</v>
      </c>
    </row>
    <row r="4260" spans="35:43" x14ac:dyDescent="0.25">
      <c r="AI4260" s="16">
        <v>6783985</v>
      </c>
      <c r="AJ4260" s="16" t="s">
        <v>7503</v>
      </c>
      <c r="AK4260" s="16" t="s">
        <v>6652</v>
      </c>
      <c r="AL4260" s="16" t="s">
        <v>2453</v>
      </c>
      <c r="AM4260" s="16" t="s">
        <v>7193</v>
      </c>
      <c r="AN4260">
        <v>5</v>
      </c>
      <c r="AO4260" t="e">
        <f>VLOOKUP(TRIM(AL4260),'Parcela Dedutivel'!$A$1:$B$65536,2,FALSE)</f>
        <v>#N/A</v>
      </c>
      <c r="AP4260" s="15">
        <f t="shared" si="542"/>
        <v>0</v>
      </c>
      <c r="AQ4260" s="16">
        <f t="shared" si="543"/>
        <v>0</v>
      </c>
    </row>
    <row r="4261" spans="35:43" x14ac:dyDescent="0.25">
      <c r="AI4261" s="16">
        <v>6783985</v>
      </c>
      <c r="AJ4261" s="16" t="s">
        <v>7503</v>
      </c>
      <c r="AK4261" s="16" t="s">
        <v>6652</v>
      </c>
      <c r="AL4261" s="16" t="s">
        <v>1151</v>
      </c>
      <c r="AM4261" s="16" t="s">
        <v>7193</v>
      </c>
      <c r="AN4261">
        <v>12</v>
      </c>
      <c r="AO4261" t="e">
        <f>VLOOKUP(TRIM(AL4261),'Parcela Dedutivel'!$A$1:$B$65536,2,FALSE)</f>
        <v>#N/A</v>
      </c>
      <c r="AP4261" s="15">
        <f t="shared" si="542"/>
        <v>0</v>
      </c>
      <c r="AQ4261" s="16">
        <f t="shared" si="543"/>
        <v>0</v>
      </c>
    </row>
    <row r="4262" spans="35:43" x14ac:dyDescent="0.25">
      <c r="AI4262" s="16">
        <v>7467528</v>
      </c>
      <c r="AJ4262" s="16" t="s">
        <v>7391</v>
      </c>
      <c r="AK4262" s="16" t="s">
        <v>6653</v>
      </c>
      <c r="AL4262" s="16" t="s">
        <v>2880</v>
      </c>
      <c r="AM4262" s="16" t="s">
        <v>7193</v>
      </c>
      <c r="AN4262">
        <v>10</v>
      </c>
      <c r="AO4262" t="e">
        <f>VLOOKUP(TRIM(AL4262),'Parcela Dedutivel'!$A$1:$B$65536,2,FALSE)</f>
        <v>#N/A</v>
      </c>
      <c r="AP4262" s="15">
        <f t="shared" si="542"/>
        <v>0</v>
      </c>
      <c r="AQ4262" s="16">
        <f t="shared" si="543"/>
        <v>0</v>
      </c>
    </row>
    <row r="4263" spans="35:43" x14ac:dyDescent="0.25">
      <c r="AI4263" s="16">
        <v>7467528</v>
      </c>
      <c r="AJ4263" s="16" t="s">
        <v>7391</v>
      </c>
      <c r="AK4263" s="16" t="s">
        <v>6653</v>
      </c>
      <c r="AL4263" s="16" t="s">
        <v>106</v>
      </c>
      <c r="AM4263" s="16" t="s">
        <v>7193</v>
      </c>
      <c r="AN4263">
        <v>6</v>
      </c>
      <c r="AO4263" t="e">
        <f>VLOOKUP(TRIM(AL4263),'Parcela Dedutivel'!$A$1:$B$65536,2,FALSE)</f>
        <v>#N/A</v>
      </c>
      <c r="AP4263" s="15">
        <f t="shared" si="542"/>
        <v>0</v>
      </c>
      <c r="AQ4263" s="16">
        <f t="shared" si="543"/>
        <v>0</v>
      </c>
    </row>
    <row r="4264" spans="35:43" x14ac:dyDescent="0.25">
      <c r="AI4264" s="16">
        <v>7467528</v>
      </c>
      <c r="AJ4264" s="16" t="s">
        <v>7391</v>
      </c>
      <c r="AK4264" s="16" t="s">
        <v>6653</v>
      </c>
      <c r="AL4264" s="16" t="s">
        <v>6654</v>
      </c>
      <c r="AM4264" s="16" t="s">
        <v>7193</v>
      </c>
      <c r="AN4264">
        <v>6</v>
      </c>
      <c r="AO4264" t="e">
        <f>VLOOKUP(TRIM(AL4264),'Parcela Dedutivel'!$A$1:$B$65536,2,FALSE)</f>
        <v>#N/A</v>
      </c>
      <c r="AP4264" s="15">
        <f t="shared" si="542"/>
        <v>0</v>
      </c>
      <c r="AQ4264" s="16">
        <f t="shared" si="543"/>
        <v>0</v>
      </c>
    </row>
    <row r="4265" spans="35:43" x14ac:dyDescent="0.25">
      <c r="AI4265" s="16">
        <v>7467528</v>
      </c>
      <c r="AJ4265" s="16" t="s">
        <v>7391</v>
      </c>
      <c r="AK4265" s="16" t="s">
        <v>6656</v>
      </c>
      <c r="AL4265" s="16" t="s">
        <v>3235</v>
      </c>
      <c r="AM4265" s="16" t="s">
        <v>7193</v>
      </c>
      <c r="AN4265">
        <v>30</v>
      </c>
      <c r="AO4265" t="e">
        <f>VLOOKUP(TRIM(AL4265),'Parcela Dedutivel'!$A$1:$B$65536,2,FALSE)</f>
        <v>#N/A</v>
      </c>
      <c r="AP4265" s="15">
        <f t="shared" si="542"/>
        <v>0</v>
      </c>
      <c r="AQ4265" s="16">
        <f t="shared" si="543"/>
        <v>0</v>
      </c>
    </row>
    <row r="4266" spans="35:43" x14ac:dyDescent="0.25">
      <c r="AI4266" s="16">
        <v>7467528</v>
      </c>
      <c r="AJ4266" s="16" t="s">
        <v>7391</v>
      </c>
      <c r="AK4266" s="16" t="s">
        <v>6656</v>
      </c>
      <c r="AL4266" s="16" t="s">
        <v>4439</v>
      </c>
      <c r="AM4266" s="16" t="s">
        <v>7193</v>
      </c>
      <c r="AN4266">
        <v>6</v>
      </c>
      <c r="AO4266" t="e">
        <f>VLOOKUP(TRIM(AL4266),'Parcela Dedutivel'!$A$1:$B$65536,2,FALSE)</f>
        <v>#N/A</v>
      </c>
      <c r="AP4266" s="15">
        <f t="shared" si="542"/>
        <v>0</v>
      </c>
      <c r="AQ4266" s="16">
        <f t="shared" si="543"/>
        <v>0</v>
      </c>
    </row>
    <row r="4267" spans="35:43" x14ac:dyDescent="0.25">
      <c r="AI4267" s="16">
        <v>7467528</v>
      </c>
      <c r="AJ4267" s="16" t="s">
        <v>7391</v>
      </c>
      <c r="AK4267" s="16" t="s">
        <v>6656</v>
      </c>
      <c r="AL4267" s="16" t="s">
        <v>1195</v>
      </c>
      <c r="AM4267" s="16" t="s">
        <v>7193</v>
      </c>
      <c r="AN4267">
        <v>6</v>
      </c>
      <c r="AO4267" t="e">
        <f>VLOOKUP(TRIM(AL4267),'Parcela Dedutivel'!$A$1:$B$65536,2,FALSE)</f>
        <v>#N/A</v>
      </c>
      <c r="AP4267" s="15">
        <f t="shared" si="542"/>
        <v>0</v>
      </c>
      <c r="AQ4267" s="16">
        <f t="shared" si="543"/>
        <v>0</v>
      </c>
    </row>
    <row r="4268" spans="35:43" x14ac:dyDescent="0.25">
      <c r="AI4268" s="16">
        <v>7467528</v>
      </c>
      <c r="AJ4268" s="16" t="s">
        <v>7391</v>
      </c>
      <c r="AK4268" s="16" t="s">
        <v>6656</v>
      </c>
      <c r="AL4268" s="16" t="s">
        <v>1231</v>
      </c>
      <c r="AM4268" s="16" t="s">
        <v>7193</v>
      </c>
      <c r="AN4268">
        <v>20</v>
      </c>
      <c r="AO4268" t="e">
        <f>VLOOKUP(TRIM(AL4268),'Parcela Dedutivel'!$A$1:$B$65536,2,FALSE)</f>
        <v>#N/A</v>
      </c>
      <c r="AP4268" s="15">
        <f t="shared" si="542"/>
        <v>0</v>
      </c>
      <c r="AQ4268" s="16">
        <f t="shared" si="543"/>
        <v>0</v>
      </c>
    </row>
    <row r="4269" spans="35:43" x14ac:dyDescent="0.25">
      <c r="AI4269" s="16">
        <v>7467528</v>
      </c>
      <c r="AJ4269" s="16" t="s">
        <v>7391</v>
      </c>
      <c r="AK4269" s="16" t="s">
        <v>6656</v>
      </c>
      <c r="AL4269" s="16" t="s">
        <v>128</v>
      </c>
      <c r="AM4269" s="16" t="s">
        <v>7193</v>
      </c>
      <c r="AN4269">
        <v>20</v>
      </c>
      <c r="AO4269" t="e">
        <f>VLOOKUP(TRIM(AL4269),'Parcela Dedutivel'!$A$1:$B$65536,2,FALSE)</f>
        <v>#N/A</v>
      </c>
      <c r="AP4269" s="15">
        <f t="shared" si="542"/>
        <v>0</v>
      </c>
      <c r="AQ4269" s="16">
        <f t="shared" si="543"/>
        <v>0</v>
      </c>
    </row>
    <row r="4270" spans="35:43" x14ac:dyDescent="0.25">
      <c r="AI4270" s="16">
        <v>7467528</v>
      </c>
      <c r="AJ4270" s="16" t="s">
        <v>7391</v>
      </c>
      <c r="AK4270" s="16" t="s">
        <v>6656</v>
      </c>
      <c r="AL4270" s="16" t="s">
        <v>2284</v>
      </c>
      <c r="AM4270" s="16" t="s">
        <v>7193</v>
      </c>
      <c r="AN4270">
        <v>10</v>
      </c>
      <c r="AO4270" t="e">
        <f>VLOOKUP(TRIM(AL4270),'Parcela Dedutivel'!$A$1:$B$65536,2,FALSE)</f>
        <v>#N/A</v>
      </c>
      <c r="AP4270" s="15">
        <f t="shared" si="542"/>
        <v>0</v>
      </c>
      <c r="AQ4270" s="16">
        <f t="shared" si="543"/>
        <v>0</v>
      </c>
    </row>
    <row r="4271" spans="35:43" x14ac:dyDescent="0.25">
      <c r="AI4271" s="16">
        <v>7467528</v>
      </c>
      <c r="AJ4271" s="16" t="s">
        <v>7391</v>
      </c>
      <c r="AK4271" s="16" t="s">
        <v>6656</v>
      </c>
      <c r="AL4271" s="16" t="s">
        <v>1781</v>
      </c>
      <c r="AM4271" s="16" t="s">
        <v>7193</v>
      </c>
      <c r="AN4271">
        <v>20</v>
      </c>
      <c r="AO4271" t="e">
        <f>VLOOKUP(TRIM(AL4271),'Parcela Dedutivel'!$A$1:$B$65536,2,FALSE)</f>
        <v>#N/A</v>
      </c>
      <c r="AP4271" s="15">
        <f t="shared" si="542"/>
        <v>0</v>
      </c>
      <c r="AQ4271" s="16">
        <f t="shared" si="543"/>
        <v>0</v>
      </c>
    </row>
    <row r="4272" spans="35:43" x14ac:dyDescent="0.25">
      <c r="AI4272" s="16">
        <v>7467528</v>
      </c>
      <c r="AJ4272" s="16" t="s">
        <v>7391</v>
      </c>
      <c r="AK4272" s="16" t="s">
        <v>6656</v>
      </c>
      <c r="AL4272" s="16" t="s">
        <v>1522</v>
      </c>
      <c r="AM4272" s="16" t="s">
        <v>7193</v>
      </c>
      <c r="AN4272">
        <v>20</v>
      </c>
      <c r="AO4272" t="e">
        <f>VLOOKUP(TRIM(AL4272),'Parcela Dedutivel'!$A$1:$B$65536,2,FALSE)</f>
        <v>#N/A</v>
      </c>
      <c r="AP4272" s="15">
        <f t="shared" si="542"/>
        <v>0</v>
      </c>
      <c r="AQ4272" s="16">
        <f t="shared" si="543"/>
        <v>0</v>
      </c>
    </row>
    <row r="4273" spans="35:43" x14ac:dyDescent="0.25">
      <c r="AI4273" s="16">
        <v>7467528</v>
      </c>
      <c r="AJ4273" s="16" t="s">
        <v>7391</v>
      </c>
      <c r="AK4273" s="16" t="s">
        <v>6656</v>
      </c>
      <c r="AL4273" s="16" t="s">
        <v>4945</v>
      </c>
      <c r="AM4273" s="16" t="s">
        <v>7193</v>
      </c>
      <c r="AN4273">
        <v>10</v>
      </c>
      <c r="AO4273" t="e">
        <f>VLOOKUP(TRIM(AL4273),'Parcela Dedutivel'!$A$1:$B$65536,2,FALSE)</f>
        <v>#N/A</v>
      </c>
      <c r="AP4273" s="15">
        <f t="shared" si="542"/>
        <v>0</v>
      </c>
      <c r="AQ4273" s="16">
        <f t="shared" si="543"/>
        <v>0</v>
      </c>
    </row>
    <row r="4274" spans="35:43" x14ac:dyDescent="0.25">
      <c r="AI4274" s="16">
        <v>7467528</v>
      </c>
      <c r="AJ4274" s="16" t="s">
        <v>7391</v>
      </c>
      <c r="AK4274" s="16" t="s">
        <v>6656</v>
      </c>
      <c r="AL4274" s="16" t="s">
        <v>6657</v>
      </c>
      <c r="AM4274" s="16" t="s">
        <v>7193</v>
      </c>
      <c r="AN4274">
        <v>5</v>
      </c>
      <c r="AO4274" t="e">
        <f>VLOOKUP(TRIM(AL4274),'Parcela Dedutivel'!$A$1:$B$65536,2,FALSE)</f>
        <v>#N/A</v>
      </c>
      <c r="AP4274" s="15">
        <f t="shared" si="542"/>
        <v>0</v>
      </c>
      <c r="AQ4274" s="16">
        <f t="shared" si="543"/>
        <v>0</v>
      </c>
    </row>
    <row r="4275" spans="35:43" x14ac:dyDescent="0.25">
      <c r="AI4275" s="16">
        <v>7467528</v>
      </c>
      <c r="AJ4275" s="16" t="s">
        <v>7391</v>
      </c>
      <c r="AK4275" s="16" t="s">
        <v>6656</v>
      </c>
      <c r="AL4275" s="16" t="s">
        <v>1739</v>
      </c>
      <c r="AM4275" s="16" t="s">
        <v>7193</v>
      </c>
      <c r="AN4275">
        <v>6</v>
      </c>
      <c r="AO4275" t="e">
        <f>VLOOKUP(TRIM(AL4275),'Parcela Dedutivel'!$A$1:$B$65536,2,FALSE)</f>
        <v>#N/A</v>
      </c>
      <c r="AP4275" s="15">
        <f t="shared" si="542"/>
        <v>0</v>
      </c>
      <c r="AQ4275" s="16">
        <f t="shared" si="543"/>
        <v>0</v>
      </c>
    </row>
    <row r="4276" spans="35:43" x14ac:dyDescent="0.25">
      <c r="AI4276" s="16">
        <v>7467528</v>
      </c>
      <c r="AJ4276" s="16" t="s">
        <v>7391</v>
      </c>
      <c r="AK4276" s="16" t="s">
        <v>6656</v>
      </c>
      <c r="AL4276" s="16" t="s">
        <v>1197</v>
      </c>
      <c r="AM4276" s="16" t="s">
        <v>7193</v>
      </c>
      <c r="AN4276">
        <v>5</v>
      </c>
      <c r="AO4276" t="e">
        <f>VLOOKUP(TRIM(AL4276),'Parcela Dedutivel'!$A$1:$B$65536,2,FALSE)</f>
        <v>#N/A</v>
      </c>
      <c r="AP4276" s="15">
        <f t="shared" si="542"/>
        <v>0</v>
      </c>
      <c r="AQ4276" s="16">
        <f t="shared" si="543"/>
        <v>0</v>
      </c>
    </row>
    <row r="4277" spans="35:43" x14ac:dyDescent="0.25">
      <c r="AI4277" s="16">
        <v>7467528</v>
      </c>
      <c r="AJ4277" s="16" t="s">
        <v>7391</v>
      </c>
      <c r="AK4277" s="16" t="s">
        <v>6656</v>
      </c>
      <c r="AL4277" s="16" t="s">
        <v>104</v>
      </c>
      <c r="AM4277" s="16" t="s">
        <v>7193</v>
      </c>
      <c r="AN4277">
        <v>6</v>
      </c>
      <c r="AO4277" t="e">
        <f>VLOOKUP(TRIM(AL4277),'Parcela Dedutivel'!$A$1:$B$65536,2,FALSE)</f>
        <v>#N/A</v>
      </c>
      <c r="AP4277" s="15">
        <f t="shared" si="542"/>
        <v>0</v>
      </c>
      <c r="AQ4277" s="16">
        <f t="shared" si="543"/>
        <v>0</v>
      </c>
    </row>
    <row r="4278" spans="35:43" x14ac:dyDescent="0.25">
      <c r="AI4278" s="16">
        <v>7467528</v>
      </c>
      <c r="AJ4278" s="16" t="s">
        <v>7391</v>
      </c>
      <c r="AK4278" s="16" t="s">
        <v>6656</v>
      </c>
      <c r="AL4278" s="16" t="s">
        <v>6659</v>
      </c>
      <c r="AM4278" s="16" t="s">
        <v>7193</v>
      </c>
      <c r="AN4278">
        <v>2</v>
      </c>
      <c r="AO4278" t="e">
        <f>VLOOKUP(TRIM(AL4278),'Parcela Dedutivel'!$A$1:$B$65536,2,FALSE)</f>
        <v>#N/A</v>
      </c>
      <c r="AP4278" s="15">
        <f t="shared" si="542"/>
        <v>0</v>
      </c>
      <c r="AQ4278" s="16">
        <f t="shared" si="543"/>
        <v>0</v>
      </c>
    </row>
    <row r="4279" spans="35:43" x14ac:dyDescent="0.25">
      <c r="AI4279" s="16">
        <v>7467528</v>
      </c>
      <c r="AJ4279" s="16" t="s">
        <v>7391</v>
      </c>
      <c r="AK4279" s="16" t="s">
        <v>6656</v>
      </c>
      <c r="AL4279" s="16" t="s">
        <v>1192</v>
      </c>
      <c r="AM4279" s="16" t="s">
        <v>7193</v>
      </c>
      <c r="AN4279">
        <v>4</v>
      </c>
      <c r="AO4279" t="e">
        <f>VLOOKUP(TRIM(AL4279),'Parcela Dedutivel'!$A$1:$B$65536,2,FALSE)</f>
        <v>#N/A</v>
      </c>
      <c r="AP4279" s="15">
        <f t="shared" si="542"/>
        <v>0</v>
      </c>
      <c r="AQ4279" s="16">
        <f t="shared" si="543"/>
        <v>0</v>
      </c>
    </row>
    <row r="4280" spans="35:43" x14ac:dyDescent="0.25">
      <c r="AI4280" s="16">
        <v>7467528</v>
      </c>
      <c r="AJ4280" s="16" t="s">
        <v>7391</v>
      </c>
      <c r="AK4280" s="16" t="s">
        <v>6661</v>
      </c>
      <c r="AL4280" s="16" t="s">
        <v>126</v>
      </c>
      <c r="AM4280" s="16" t="s">
        <v>7193</v>
      </c>
      <c r="AN4280">
        <v>30</v>
      </c>
      <c r="AO4280" t="e">
        <f>VLOOKUP(TRIM(AL4280),'Parcela Dedutivel'!$A$1:$B$65536,2,FALSE)</f>
        <v>#N/A</v>
      </c>
      <c r="AP4280" s="15">
        <f t="shared" si="542"/>
        <v>0</v>
      </c>
      <c r="AQ4280" s="16">
        <f t="shared" si="543"/>
        <v>0</v>
      </c>
    </row>
    <row r="4281" spans="35:43" x14ac:dyDescent="0.25">
      <c r="AI4281" s="16">
        <v>7467528</v>
      </c>
      <c r="AJ4281" s="16" t="s">
        <v>7391</v>
      </c>
      <c r="AK4281" s="16" t="s">
        <v>6662</v>
      </c>
      <c r="AL4281" s="16" t="s">
        <v>4457</v>
      </c>
      <c r="AM4281" s="16" t="s">
        <v>7193</v>
      </c>
      <c r="AN4281">
        <v>10</v>
      </c>
      <c r="AO4281" t="e">
        <f>VLOOKUP(TRIM(AL4281),'Parcela Dedutivel'!$A$1:$B$65536,2,FALSE)</f>
        <v>#N/A</v>
      </c>
      <c r="AP4281" s="15">
        <f t="shared" si="542"/>
        <v>0</v>
      </c>
      <c r="AQ4281" s="16">
        <f t="shared" si="543"/>
        <v>0</v>
      </c>
    </row>
    <row r="4282" spans="35:43" x14ac:dyDescent="0.25">
      <c r="AI4282" s="16">
        <v>7467528</v>
      </c>
      <c r="AJ4282" s="16" t="s">
        <v>7391</v>
      </c>
      <c r="AK4282" s="16" t="s">
        <v>6662</v>
      </c>
      <c r="AL4282" s="16" t="s">
        <v>116</v>
      </c>
      <c r="AM4282" s="16" t="s">
        <v>7193</v>
      </c>
      <c r="AN4282">
        <v>3</v>
      </c>
      <c r="AO4282" t="e">
        <f>VLOOKUP(TRIM(AL4282),'Parcela Dedutivel'!$A$1:$B$65536,2,FALSE)</f>
        <v>#N/A</v>
      </c>
      <c r="AP4282" s="15">
        <f t="shared" si="542"/>
        <v>0</v>
      </c>
      <c r="AQ4282" s="16">
        <f t="shared" si="543"/>
        <v>0</v>
      </c>
    </row>
    <row r="4283" spans="35:43" x14ac:dyDescent="0.25">
      <c r="AI4283" s="16">
        <v>7467528</v>
      </c>
      <c r="AJ4283" s="16" t="s">
        <v>7391</v>
      </c>
      <c r="AK4283" s="16" t="s">
        <v>6662</v>
      </c>
      <c r="AL4283" s="16" t="s">
        <v>3245</v>
      </c>
      <c r="AM4283" s="16" t="s">
        <v>7193</v>
      </c>
      <c r="AN4283">
        <v>10</v>
      </c>
      <c r="AO4283" t="e">
        <f>VLOOKUP(TRIM(AL4283),'Parcela Dedutivel'!$A$1:$B$65536,2,FALSE)</f>
        <v>#N/A</v>
      </c>
      <c r="AP4283" s="15">
        <f t="shared" si="542"/>
        <v>0</v>
      </c>
      <c r="AQ4283" s="16">
        <f t="shared" si="543"/>
        <v>0</v>
      </c>
    </row>
    <row r="4284" spans="35:43" x14ac:dyDescent="0.25">
      <c r="AI4284" s="16">
        <v>7467528</v>
      </c>
      <c r="AJ4284" s="16" t="s">
        <v>7391</v>
      </c>
      <c r="AK4284" s="16" t="s">
        <v>6662</v>
      </c>
      <c r="AL4284" s="16" t="s">
        <v>298</v>
      </c>
      <c r="AM4284" s="16" t="s">
        <v>7193</v>
      </c>
      <c r="AN4284">
        <v>35</v>
      </c>
      <c r="AO4284" t="e">
        <f>VLOOKUP(TRIM(AL4284),'Parcela Dedutivel'!$A$1:$B$65536,2,FALSE)</f>
        <v>#N/A</v>
      </c>
      <c r="AP4284" s="15">
        <f t="shared" si="542"/>
        <v>0</v>
      </c>
      <c r="AQ4284" s="16">
        <f t="shared" si="543"/>
        <v>0</v>
      </c>
    </row>
    <row r="4285" spans="35:43" x14ac:dyDescent="0.25">
      <c r="AI4285" s="16">
        <v>7467528</v>
      </c>
      <c r="AJ4285" s="16" t="s">
        <v>7391</v>
      </c>
      <c r="AK4285" s="16" t="s">
        <v>6662</v>
      </c>
      <c r="AL4285" s="16" t="s">
        <v>4469</v>
      </c>
      <c r="AM4285" s="16" t="s">
        <v>7193</v>
      </c>
      <c r="AN4285">
        <v>20</v>
      </c>
      <c r="AO4285" t="e">
        <f>VLOOKUP(TRIM(AL4285),'Parcela Dedutivel'!$A$1:$B$65536,2,FALSE)</f>
        <v>#N/A</v>
      </c>
      <c r="AP4285" s="15">
        <f t="shared" si="542"/>
        <v>0</v>
      </c>
      <c r="AQ4285" s="16">
        <f t="shared" si="543"/>
        <v>0</v>
      </c>
    </row>
    <row r="4286" spans="35:43" x14ac:dyDescent="0.25">
      <c r="AI4286" s="16">
        <v>7467528</v>
      </c>
      <c r="AJ4286" s="16" t="s">
        <v>7391</v>
      </c>
      <c r="AK4286" s="16" t="s">
        <v>6662</v>
      </c>
      <c r="AL4286" s="16" t="s">
        <v>108</v>
      </c>
      <c r="AM4286" s="16" t="s">
        <v>7193</v>
      </c>
      <c r="AN4286">
        <v>5</v>
      </c>
      <c r="AO4286" t="e">
        <f>VLOOKUP(TRIM(AL4286),'Parcela Dedutivel'!$A$1:$B$65536,2,FALSE)</f>
        <v>#N/A</v>
      </c>
      <c r="AP4286" s="15">
        <f t="shared" si="542"/>
        <v>0</v>
      </c>
      <c r="AQ4286" s="16">
        <f t="shared" si="543"/>
        <v>0</v>
      </c>
    </row>
    <row r="4287" spans="35:43" x14ac:dyDescent="0.25">
      <c r="AI4287" s="16">
        <v>7467528</v>
      </c>
      <c r="AJ4287" s="16" t="s">
        <v>7391</v>
      </c>
      <c r="AK4287" s="16" t="s">
        <v>6662</v>
      </c>
      <c r="AL4287" s="16" t="s">
        <v>1815</v>
      </c>
      <c r="AM4287" s="16" t="s">
        <v>7193</v>
      </c>
      <c r="AN4287">
        <v>2</v>
      </c>
      <c r="AO4287" t="e">
        <f>VLOOKUP(TRIM(AL4287),'Parcela Dedutivel'!$A$1:$B$65536,2,FALSE)</f>
        <v>#N/A</v>
      </c>
      <c r="AP4287" s="15">
        <f t="shared" si="542"/>
        <v>0</v>
      </c>
      <c r="AQ4287" s="16">
        <f t="shared" si="543"/>
        <v>0</v>
      </c>
    </row>
    <row r="4288" spans="35:43" x14ac:dyDescent="0.25">
      <c r="AI4288" s="16">
        <v>7467528</v>
      </c>
      <c r="AJ4288" s="16" t="s">
        <v>7391</v>
      </c>
      <c r="AK4288" s="16" t="s">
        <v>6662</v>
      </c>
      <c r="AL4288" s="16" t="s">
        <v>6663</v>
      </c>
      <c r="AM4288" s="16" t="s">
        <v>7193</v>
      </c>
      <c r="AN4288">
        <v>1</v>
      </c>
      <c r="AO4288" t="e">
        <f>VLOOKUP(TRIM(AL4288),'Parcela Dedutivel'!$A$1:$B$65536,2,FALSE)</f>
        <v>#N/A</v>
      </c>
      <c r="AP4288" s="15">
        <f t="shared" si="542"/>
        <v>0</v>
      </c>
      <c r="AQ4288" s="16">
        <f t="shared" si="543"/>
        <v>0</v>
      </c>
    </row>
    <row r="4289" spans="35:43" x14ac:dyDescent="0.25">
      <c r="AI4289" s="16">
        <v>7467528</v>
      </c>
      <c r="AJ4289" s="16" t="s">
        <v>7391</v>
      </c>
      <c r="AK4289" s="16" t="s">
        <v>6662</v>
      </c>
      <c r="AL4289" s="16" t="s">
        <v>4283</v>
      </c>
      <c r="AM4289" s="16" t="s">
        <v>7193</v>
      </c>
      <c r="AN4289">
        <v>1</v>
      </c>
      <c r="AO4289" t="e">
        <f>VLOOKUP(TRIM(AL4289),'Parcela Dedutivel'!$A$1:$B$65536,2,FALSE)</f>
        <v>#N/A</v>
      </c>
      <c r="AP4289" s="15">
        <f t="shared" si="542"/>
        <v>0</v>
      </c>
      <c r="AQ4289" s="16">
        <f t="shared" si="543"/>
        <v>0</v>
      </c>
    </row>
    <row r="4290" spans="35:43" x14ac:dyDescent="0.25">
      <c r="AI4290" s="16">
        <v>7467528</v>
      </c>
      <c r="AJ4290" s="16" t="s">
        <v>7391</v>
      </c>
      <c r="AK4290" s="16" t="s">
        <v>6662</v>
      </c>
      <c r="AL4290" s="16" t="s">
        <v>94</v>
      </c>
      <c r="AM4290" s="16" t="s">
        <v>7193</v>
      </c>
      <c r="AN4290">
        <v>2</v>
      </c>
      <c r="AO4290" t="e">
        <f>VLOOKUP(TRIM(AL4290),'Parcela Dedutivel'!$A$1:$B$65536,2,FALSE)</f>
        <v>#N/A</v>
      </c>
      <c r="AP4290" s="15">
        <f t="shared" si="542"/>
        <v>0</v>
      </c>
      <c r="AQ4290" s="16">
        <f t="shared" si="543"/>
        <v>0</v>
      </c>
    </row>
    <row r="4291" spans="35:43" x14ac:dyDescent="0.25">
      <c r="AI4291" s="16">
        <v>7467528</v>
      </c>
      <c r="AJ4291" s="16" t="s">
        <v>7391</v>
      </c>
      <c r="AK4291" s="16" t="s">
        <v>6662</v>
      </c>
      <c r="AL4291" s="16" t="s">
        <v>4467</v>
      </c>
      <c r="AM4291" s="16" t="s">
        <v>7193</v>
      </c>
      <c r="AN4291">
        <v>10</v>
      </c>
      <c r="AO4291" t="e">
        <f>VLOOKUP(TRIM(AL4291),'Parcela Dedutivel'!$A$1:$B$65536,2,FALSE)</f>
        <v>#N/A</v>
      </c>
      <c r="AP4291" s="15">
        <f t="shared" ref="AP4291:AP4354" si="544">IF(ISNA(AO4291),0,AO4291)</f>
        <v>0</v>
      </c>
      <c r="AQ4291" s="16">
        <f t="shared" ref="AQ4291:AQ4354" si="545">AP4291*AN4291</f>
        <v>0</v>
      </c>
    </row>
    <row r="4292" spans="35:43" x14ac:dyDescent="0.25">
      <c r="AI4292" s="16">
        <v>7467528</v>
      </c>
      <c r="AJ4292" s="16" t="s">
        <v>7391</v>
      </c>
      <c r="AK4292" s="16" t="s">
        <v>6665</v>
      </c>
      <c r="AL4292" s="16" t="s">
        <v>1528</v>
      </c>
      <c r="AM4292" s="16" t="s">
        <v>7193</v>
      </c>
      <c r="AN4292">
        <v>10</v>
      </c>
      <c r="AO4292" t="e">
        <f>VLOOKUP(TRIM(AL4292),'Parcela Dedutivel'!$A$1:$B$65536,2,FALSE)</f>
        <v>#N/A</v>
      </c>
      <c r="AP4292" s="15">
        <f t="shared" si="544"/>
        <v>0</v>
      </c>
      <c r="AQ4292" s="16">
        <f t="shared" si="545"/>
        <v>0</v>
      </c>
    </row>
    <row r="4293" spans="35:43" x14ac:dyDescent="0.25">
      <c r="AI4293" s="16">
        <v>7467528</v>
      </c>
      <c r="AJ4293" s="16" t="s">
        <v>7391</v>
      </c>
      <c r="AK4293" s="16" t="s">
        <v>6665</v>
      </c>
      <c r="AL4293" s="16" t="s">
        <v>6667</v>
      </c>
      <c r="AM4293" s="16" t="s">
        <v>7193</v>
      </c>
      <c r="AN4293">
        <v>1</v>
      </c>
      <c r="AO4293" t="e">
        <f>VLOOKUP(TRIM(AL4293),'Parcela Dedutivel'!$A$1:$B$65536,2,FALSE)</f>
        <v>#N/A</v>
      </c>
      <c r="AP4293" s="15">
        <f t="shared" si="544"/>
        <v>0</v>
      </c>
      <c r="AQ4293" s="16">
        <f t="shared" si="545"/>
        <v>0</v>
      </c>
    </row>
    <row r="4294" spans="35:43" x14ac:dyDescent="0.25">
      <c r="AI4294" s="16">
        <v>7467528</v>
      </c>
      <c r="AJ4294" s="16" t="s">
        <v>7391</v>
      </c>
      <c r="AK4294" s="16" t="s">
        <v>6665</v>
      </c>
      <c r="AL4294" s="16" t="s">
        <v>5286</v>
      </c>
      <c r="AM4294" s="16" t="s">
        <v>7193</v>
      </c>
      <c r="AN4294">
        <v>5</v>
      </c>
      <c r="AO4294" t="e">
        <f>VLOOKUP(TRIM(AL4294),'Parcela Dedutivel'!$A$1:$B$65536,2,FALSE)</f>
        <v>#N/A</v>
      </c>
      <c r="AP4294" s="15">
        <f t="shared" si="544"/>
        <v>0</v>
      </c>
      <c r="AQ4294" s="16">
        <f t="shared" si="545"/>
        <v>0</v>
      </c>
    </row>
    <row r="4295" spans="35:43" x14ac:dyDescent="0.25">
      <c r="AI4295" s="16">
        <v>7467528</v>
      </c>
      <c r="AJ4295" s="16" t="s">
        <v>7391</v>
      </c>
      <c r="AK4295" s="16" t="s">
        <v>6665</v>
      </c>
      <c r="AL4295" s="16" t="s">
        <v>3941</v>
      </c>
      <c r="AM4295" s="16" t="s">
        <v>7193</v>
      </c>
      <c r="AN4295">
        <v>1</v>
      </c>
      <c r="AO4295" t="e">
        <f>VLOOKUP(TRIM(AL4295),'Parcela Dedutivel'!$A$1:$B$65536,2,FALSE)</f>
        <v>#N/A</v>
      </c>
      <c r="AP4295" s="15">
        <f t="shared" si="544"/>
        <v>0</v>
      </c>
      <c r="AQ4295" s="16">
        <f t="shared" si="545"/>
        <v>0</v>
      </c>
    </row>
    <row r="4296" spans="35:43" x14ac:dyDescent="0.25">
      <c r="AI4296" s="16">
        <v>7467528</v>
      </c>
      <c r="AJ4296" s="16" t="s">
        <v>7391</v>
      </c>
      <c r="AK4296" s="16" t="s">
        <v>6665</v>
      </c>
      <c r="AL4296" s="16" t="s">
        <v>3243</v>
      </c>
      <c r="AM4296" s="16" t="s">
        <v>7193</v>
      </c>
      <c r="AN4296">
        <v>10</v>
      </c>
      <c r="AO4296" t="e">
        <f>VLOOKUP(TRIM(AL4296),'Parcela Dedutivel'!$A$1:$B$65536,2,FALSE)</f>
        <v>#N/A</v>
      </c>
      <c r="AP4296" s="15">
        <f t="shared" si="544"/>
        <v>0</v>
      </c>
      <c r="AQ4296" s="16">
        <f t="shared" si="545"/>
        <v>0</v>
      </c>
    </row>
    <row r="4297" spans="35:43" x14ac:dyDescent="0.25">
      <c r="AI4297" s="16">
        <v>7467528</v>
      </c>
      <c r="AJ4297" s="16" t="s">
        <v>7391</v>
      </c>
      <c r="AK4297" s="16" t="s">
        <v>6665</v>
      </c>
      <c r="AL4297" s="16" t="s">
        <v>6666</v>
      </c>
      <c r="AM4297" s="16" t="s">
        <v>7193</v>
      </c>
      <c r="AN4297">
        <v>2</v>
      </c>
      <c r="AO4297" t="e">
        <f>VLOOKUP(TRIM(AL4297),'Parcela Dedutivel'!$A$1:$B$65536,2,FALSE)</f>
        <v>#N/A</v>
      </c>
      <c r="AP4297" s="15">
        <f t="shared" si="544"/>
        <v>0</v>
      </c>
      <c r="AQ4297" s="16">
        <f t="shared" si="545"/>
        <v>0</v>
      </c>
    </row>
    <row r="4298" spans="35:43" x14ac:dyDescent="0.25">
      <c r="AI4298" s="16">
        <v>7467528</v>
      </c>
      <c r="AJ4298" s="16" t="s">
        <v>7391</v>
      </c>
      <c r="AK4298" s="16" t="s">
        <v>6665</v>
      </c>
      <c r="AL4298" s="16" t="s">
        <v>2755</v>
      </c>
      <c r="AM4298" s="16" t="s">
        <v>7193</v>
      </c>
      <c r="AN4298">
        <v>3</v>
      </c>
      <c r="AO4298" t="e">
        <f>VLOOKUP(TRIM(AL4298),'Parcela Dedutivel'!$A$1:$B$65536,2,FALSE)</f>
        <v>#N/A</v>
      </c>
      <c r="AP4298" s="15">
        <f t="shared" si="544"/>
        <v>0</v>
      </c>
      <c r="AQ4298" s="16">
        <f t="shared" si="545"/>
        <v>0</v>
      </c>
    </row>
    <row r="4299" spans="35:43" x14ac:dyDescent="0.25">
      <c r="AI4299" s="16">
        <v>7467528</v>
      </c>
      <c r="AJ4299" s="16" t="s">
        <v>7391</v>
      </c>
      <c r="AK4299" s="16" t="s">
        <v>6665</v>
      </c>
      <c r="AL4299" s="16" t="s">
        <v>4240</v>
      </c>
      <c r="AM4299" s="16" t="s">
        <v>7193</v>
      </c>
      <c r="AN4299">
        <v>30</v>
      </c>
      <c r="AO4299" t="e">
        <f>VLOOKUP(TRIM(AL4299),'Parcela Dedutivel'!$A$1:$B$65536,2,FALSE)</f>
        <v>#N/A</v>
      </c>
      <c r="AP4299" s="15">
        <f t="shared" si="544"/>
        <v>0</v>
      </c>
      <c r="AQ4299" s="16">
        <f t="shared" si="545"/>
        <v>0</v>
      </c>
    </row>
    <row r="4300" spans="35:43" x14ac:dyDescent="0.25">
      <c r="AI4300" s="16">
        <v>7467528</v>
      </c>
      <c r="AJ4300" s="16" t="s">
        <v>7391</v>
      </c>
      <c r="AK4300" s="16" t="s">
        <v>6665</v>
      </c>
      <c r="AL4300" s="16" t="s">
        <v>1194</v>
      </c>
      <c r="AM4300" s="16" t="s">
        <v>7193</v>
      </c>
      <c r="AN4300">
        <v>2</v>
      </c>
      <c r="AO4300" t="e">
        <f>VLOOKUP(TRIM(AL4300),'Parcela Dedutivel'!$A$1:$B$65536,2,FALSE)</f>
        <v>#N/A</v>
      </c>
      <c r="AP4300" s="15">
        <f t="shared" si="544"/>
        <v>0</v>
      </c>
      <c r="AQ4300" s="16">
        <f t="shared" si="545"/>
        <v>0</v>
      </c>
    </row>
    <row r="4301" spans="35:43" x14ac:dyDescent="0.25">
      <c r="AI4301" s="16">
        <v>7467528</v>
      </c>
      <c r="AJ4301" s="16" t="s">
        <v>7391</v>
      </c>
      <c r="AK4301" s="16" t="s">
        <v>6665</v>
      </c>
      <c r="AL4301" s="16" t="s">
        <v>3280</v>
      </c>
      <c r="AM4301" s="16" t="s">
        <v>7193</v>
      </c>
      <c r="AN4301">
        <v>2</v>
      </c>
      <c r="AO4301" t="e">
        <f>VLOOKUP(TRIM(AL4301),'Parcela Dedutivel'!$A$1:$B$65536,2,FALSE)</f>
        <v>#N/A</v>
      </c>
      <c r="AP4301" s="15">
        <f t="shared" si="544"/>
        <v>0</v>
      </c>
      <c r="AQ4301" s="16">
        <f t="shared" si="545"/>
        <v>0</v>
      </c>
    </row>
    <row r="4302" spans="35:43" x14ac:dyDescent="0.25">
      <c r="AI4302" s="16">
        <v>7467528</v>
      </c>
      <c r="AJ4302" s="16" t="s">
        <v>7391</v>
      </c>
      <c r="AK4302" s="16" t="s">
        <v>6665</v>
      </c>
      <c r="AL4302" s="16" t="s">
        <v>2871</v>
      </c>
      <c r="AM4302" s="16" t="s">
        <v>7193</v>
      </c>
      <c r="AN4302">
        <v>10</v>
      </c>
      <c r="AO4302" t="e">
        <f>VLOOKUP(TRIM(AL4302),'Parcela Dedutivel'!$A$1:$B$65536,2,FALSE)</f>
        <v>#N/A</v>
      </c>
      <c r="AP4302" s="15">
        <f t="shared" si="544"/>
        <v>0</v>
      </c>
      <c r="AQ4302" s="16">
        <f t="shared" si="545"/>
        <v>0</v>
      </c>
    </row>
    <row r="4303" spans="35:43" x14ac:dyDescent="0.25">
      <c r="AI4303" s="16">
        <v>7467528</v>
      </c>
      <c r="AJ4303" s="16" t="s">
        <v>7391</v>
      </c>
      <c r="AK4303" s="16" t="s">
        <v>6665</v>
      </c>
      <c r="AL4303" s="16" t="s">
        <v>6669</v>
      </c>
      <c r="AM4303" s="16" t="s">
        <v>7193</v>
      </c>
      <c r="AN4303">
        <v>1</v>
      </c>
      <c r="AO4303" t="e">
        <f>VLOOKUP(TRIM(AL4303),'Parcela Dedutivel'!$A$1:$B$65536,2,FALSE)</f>
        <v>#N/A</v>
      </c>
      <c r="AP4303" s="15">
        <f t="shared" si="544"/>
        <v>0</v>
      </c>
      <c r="AQ4303" s="16">
        <f t="shared" si="545"/>
        <v>0</v>
      </c>
    </row>
    <row r="4304" spans="35:43" x14ac:dyDescent="0.25">
      <c r="AI4304" s="16">
        <v>7467528</v>
      </c>
      <c r="AJ4304" s="16" t="s">
        <v>7391</v>
      </c>
      <c r="AK4304" s="16" t="s">
        <v>6665</v>
      </c>
      <c r="AL4304" s="16" t="s">
        <v>1534</v>
      </c>
      <c r="AM4304" s="16" t="s">
        <v>7193</v>
      </c>
      <c r="AN4304">
        <v>90</v>
      </c>
      <c r="AO4304" t="e">
        <f>VLOOKUP(TRIM(AL4304),'Parcela Dedutivel'!$A$1:$B$65536,2,FALSE)</f>
        <v>#N/A</v>
      </c>
      <c r="AP4304" s="15">
        <f t="shared" si="544"/>
        <v>0</v>
      </c>
      <c r="AQ4304" s="16">
        <f t="shared" si="545"/>
        <v>0</v>
      </c>
    </row>
    <row r="4305" spans="35:43" x14ac:dyDescent="0.25">
      <c r="AI4305" s="16">
        <v>7467528</v>
      </c>
      <c r="AJ4305" s="16" t="s">
        <v>7391</v>
      </c>
      <c r="AK4305" s="16" t="s">
        <v>6670</v>
      </c>
      <c r="AL4305" s="16" t="s">
        <v>2838</v>
      </c>
      <c r="AM4305" s="16" t="s">
        <v>7193</v>
      </c>
      <c r="AN4305">
        <v>15</v>
      </c>
      <c r="AO4305" t="e">
        <f>VLOOKUP(TRIM(AL4305),'Parcela Dedutivel'!$A$1:$B$65536,2,FALSE)</f>
        <v>#N/A</v>
      </c>
      <c r="AP4305" s="15">
        <f t="shared" si="544"/>
        <v>0</v>
      </c>
      <c r="AQ4305" s="16">
        <f t="shared" si="545"/>
        <v>0</v>
      </c>
    </row>
    <row r="4306" spans="35:43" x14ac:dyDescent="0.25">
      <c r="AI4306" s="16">
        <v>7467528</v>
      </c>
      <c r="AJ4306" s="16" t="s">
        <v>7391</v>
      </c>
      <c r="AK4306" s="16" t="s">
        <v>6670</v>
      </c>
      <c r="AL4306" s="16" t="s">
        <v>1777</v>
      </c>
      <c r="AM4306" s="16" t="s">
        <v>7193</v>
      </c>
      <c r="AN4306">
        <v>21</v>
      </c>
      <c r="AO4306" t="e">
        <f>VLOOKUP(TRIM(AL4306),'Parcela Dedutivel'!$A$1:$B$65536,2,FALSE)</f>
        <v>#N/A</v>
      </c>
      <c r="AP4306" s="15">
        <f t="shared" si="544"/>
        <v>0</v>
      </c>
      <c r="AQ4306" s="16">
        <f t="shared" si="545"/>
        <v>0</v>
      </c>
    </row>
    <row r="4307" spans="35:43" x14ac:dyDescent="0.25">
      <c r="AI4307" s="16">
        <v>7467528</v>
      </c>
      <c r="AJ4307" s="16" t="s">
        <v>7391</v>
      </c>
      <c r="AK4307" s="16" t="s">
        <v>6670</v>
      </c>
      <c r="AL4307" s="16" t="s">
        <v>1524</v>
      </c>
      <c r="AM4307" s="16" t="s">
        <v>7193</v>
      </c>
      <c r="AN4307">
        <v>10</v>
      </c>
      <c r="AO4307" t="e">
        <f>VLOOKUP(TRIM(AL4307),'Parcela Dedutivel'!$A$1:$B$65536,2,FALSE)</f>
        <v>#N/A</v>
      </c>
      <c r="AP4307" s="15">
        <f t="shared" si="544"/>
        <v>0</v>
      </c>
      <c r="AQ4307" s="16">
        <f t="shared" si="545"/>
        <v>0</v>
      </c>
    </row>
    <row r="4308" spans="35:43" x14ac:dyDescent="0.25">
      <c r="AI4308" s="16">
        <v>7467528</v>
      </c>
      <c r="AJ4308" s="16" t="s">
        <v>7391</v>
      </c>
      <c r="AK4308" s="16" t="s">
        <v>6670</v>
      </c>
      <c r="AL4308" s="16" t="s">
        <v>120</v>
      </c>
      <c r="AM4308" s="16" t="s">
        <v>7193</v>
      </c>
      <c r="AN4308">
        <v>5</v>
      </c>
      <c r="AO4308" t="e">
        <f>VLOOKUP(TRIM(AL4308),'Parcela Dedutivel'!$A$1:$B$65536,2,FALSE)</f>
        <v>#N/A</v>
      </c>
      <c r="AP4308" s="15">
        <f t="shared" si="544"/>
        <v>0</v>
      </c>
      <c r="AQ4308" s="16">
        <f t="shared" si="545"/>
        <v>0</v>
      </c>
    </row>
    <row r="4309" spans="35:43" x14ac:dyDescent="0.25">
      <c r="AI4309" s="16">
        <v>7467528</v>
      </c>
      <c r="AJ4309" s="16" t="s">
        <v>7391</v>
      </c>
      <c r="AK4309" s="16" t="s">
        <v>6670</v>
      </c>
      <c r="AL4309" s="16" t="s">
        <v>1779</v>
      </c>
      <c r="AM4309" s="16" t="s">
        <v>7193</v>
      </c>
      <c r="AN4309">
        <v>18</v>
      </c>
      <c r="AO4309" t="e">
        <f>VLOOKUP(TRIM(AL4309),'Parcela Dedutivel'!$A$1:$B$65536,2,FALSE)</f>
        <v>#N/A</v>
      </c>
      <c r="AP4309" s="15">
        <f t="shared" si="544"/>
        <v>0</v>
      </c>
      <c r="AQ4309" s="16">
        <f t="shared" si="545"/>
        <v>0</v>
      </c>
    </row>
    <row r="4310" spans="35:43" x14ac:dyDescent="0.25">
      <c r="AI4310" s="16">
        <v>7467528</v>
      </c>
      <c r="AJ4310" s="16" t="s">
        <v>7391</v>
      </c>
      <c r="AK4310" s="16" t="s">
        <v>6670</v>
      </c>
      <c r="AL4310" s="16" t="s">
        <v>1785</v>
      </c>
      <c r="AM4310" s="16" t="s">
        <v>7193</v>
      </c>
      <c r="AN4310">
        <v>25</v>
      </c>
      <c r="AO4310" t="e">
        <f>VLOOKUP(TRIM(AL4310),'Parcela Dedutivel'!$A$1:$B$65536,2,FALSE)</f>
        <v>#N/A</v>
      </c>
      <c r="AP4310" s="15">
        <f t="shared" si="544"/>
        <v>0</v>
      </c>
      <c r="AQ4310" s="16">
        <f t="shared" si="545"/>
        <v>0</v>
      </c>
    </row>
    <row r="4311" spans="35:43" x14ac:dyDescent="0.25">
      <c r="AI4311" s="16">
        <v>7467528</v>
      </c>
      <c r="AJ4311" s="16" t="s">
        <v>7391</v>
      </c>
      <c r="AK4311" s="16" t="s">
        <v>6670</v>
      </c>
      <c r="AL4311" s="16" t="s">
        <v>4146</v>
      </c>
      <c r="AM4311" s="16" t="s">
        <v>7193</v>
      </c>
      <c r="AN4311">
        <v>5</v>
      </c>
      <c r="AO4311" t="e">
        <f>VLOOKUP(TRIM(AL4311),'Parcela Dedutivel'!$A$1:$B$65536,2,FALSE)</f>
        <v>#N/A</v>
      </c>
      <c r="AP4311" s="15">
        <f t="shared" si="544"/>
        <v>0</v>
      </c>
      <c r="AQ4311" s="16">
        <f t="shared" si="545"/>
        <v>0</v>
      </c>
    </row>
    <row r="4312" spans="35:43" x14ac:dyDescent="0.25">
      <c r="AI4312" s="16">
        <v>7467528</v>
      </c>
      <c r="AJ4312" s="16" t="s">
        <v>7391</v>
      </c>
      <c r="AK4312" s="16" t="s">
        <v>6670</v>
      </c>
      <c r="AL4312" s="16" t="s">
        <v>2751</v>
      </c>
      <c r="AM4312" s="16" t="s">
        <v>7193</v>
      </c>
      <c r="AN4312">
        <v>10</v>
      </c>
      <c r="AO4312" t="e">
        <f>VLOOKUP(TRIM(AL4312),'Parcela Dedutivel'!$A$1:$B$65536,2,FALSE)</f>
        <v>#N/A</v>
      </c>
      <c r="AP4312" s="15">
        <f t="shared" si="544"/>
        <v>0</v>
      </c>
      <c r="AQ4312" s="16">
        <f t="shared" si="545"/>
        <v>0</v>
      </c>
    </row>
    <row r="4313" spans="35:43" x14ac:dyDescent="0.25">
      <c r="AI4313" s="16">
        <v>7467528</v>
      </c>
      <c r="AJ4313" s="16" t="s">
        <v>7391</v>
      </c>
      <c r="AK4313" s="16" t="s">
        <v>6670</v>
      </c>
      <c r="AL4313" s="16" t="s">
        <v>132</v>
      </c>
      <c r="AM4313" s="16" t="s">
        <v>7193</v>
      </c>
      <c r="AN4313">
        <v>20</v>
      </c>
      <c r="AO4313" t="e">
        <f>VLOOKUP(TRIM(AL4313),'Parcela Dedutivel'!$A$1:$B$65536,2,FALSE)</f>
        <v>#N/A</v>
      </c>
      <c r="AP4313" s="15">
        <f t="shared" si="544"/>
        <v>0</v>
      </c>
      <c r="AQ4313" s="16">
        <f t="shared" si="545"/>
        <v>0</v>
      </c>
    </row>
    <row r="4314" spans="35:43" x14ac:dyDescent="0.25">
      <c r="AI4314" s="16">
        <v>7467528</v>
      </c>
      <c r="AJ4314" s="16" t="s">
        <v>7391</v>
      </c>
      <c r="AK4314" s="16" t="s">
        <v>6670</v>
      </c>
      <c r="AL4314" s="16" t="s">
        <v>1783</v>
      </c>
      <c r="AM4314" s="16" t="s">
        <v>7193</v>
      </c>
      <c r="AN4314">
        <v>10</v>
      </c>
      <c r="AO4314" t="e">
        <f>VLOOKUP(TRIM(AL4314),'Parcela Dedutivel'!$A$1:$B$65536,2,FALSE)</f>
        <v>#N/A</v>
      </c>
      <c r="AP4314" s="15">
        <f t="shared" si="544"/>
        <v>0</v>
      </c>
      <c r="AQ4314" s="16">
        <f t="shared" si="545"/>
        <v>0</v>
      </c>
    </row>
    <row r="4315" spans="35:43" x14ac:dyDescent="0.25">
      <c r="AI4315" s="16">
        <v>7467528</v>
      </c>
      <c r="AJ4315" s="16" t="s">
        <v>7391</v>
      </c>
      <c r="AK4315" s="16" t="s">
        <v>6670</v>
      </c>
      <c r="AL4315" s="16" t="s">
        <v>643</v>
      </c>
      <c r="AM4315" s="16" t="s">
        <v>7193</v>
      </c>
      <c r="AN4315">
        <v>7</v>
      </c>
      <c r="AO4315" t="e">
        <f>VLOOKUP(TRIM(AL4315),'Parcela Dedutivel'!$A$1:$B$65536,2,FALSE)</f>
        <v>#N/A</v>
      </c>
      <c r="AP4315" s="15">
        <f t="shared" si="544"/>
        <v>0</v>
      </c>
      <c r="AQ4315" s="16">
        <f t="shared" si="545"/>
        <v>0</v>
      </c>
    </row>
    <row r="4316" spans="35:43" x14ac:dyDescent="0.25">
      <c r="AI4316" s="16">
        <v>6783608</v>
      </c>
      <c r="AJ4316" s="16" t="s">
        <v>7838</v>
      </c>
      <c r="AK4316" s="16" t="s">
        <v>6671</v>
      </c>
      <c r="AL4316" s="16" t="s">
        <v>373</v>
      </c>
      <c r="AM4316" s="16" t="s">
        <v>7143</v>
      </c>
      <c r="AN4316">
        <v>2</v>
      </c>
      <c r="AO4316" t="e">
        <f>VLOOKUP(TRIM(AL4316),'Parcela Dedutivel'!$A$1:$B$65536,2,FALSE)</f>
        <v>#N/A</v>
      </c>
      <c r="AP4316" s="15">
        <f t="shared" si="544"/>
        <v>0</v>
      </c>
      <c r="AQ4316" s="16">
        <f t="shared" si="545"/>
        <v>0</v>
      </c>
    </row>
    <row r="4317" spans="35:43" x14ac:dyDescent="0.25">
      <c r="AI4317" s="16">
        <v>6812543</v>
      </c>
      <c r="AJ4317" s="16" t="s">
        <v>7888</v>
      </c>
      <c r="AK4317" s="16" t="s">
        <v>6672</v>
      </c>
      <c r="AL4317" s="16" t="s">
        <v>6663</v>
      </c>
      <c r="AM4317" s="16" t="s">
        <v>7193</v>
      </c>
      <c r="AN4317">
        <v>1</v>
      </c>
      <c r="AO4317" t="e">
        <f>VLOOKUP(TRIM(AL4317),'Parcela Dedutivel'!$A$1:$B$65536,2,FALSE)</f>
        <v>#N/A</v>
      </c>
      <c r="AP4317" s="15">
        <f t="shared" si="544"/>
        <v>0</v>
      </c>
      <c r="AQ4317" s="16">
        <f t="shared" si="545"/>
        <v>0</v>
      </c>
    </row>
    <row r="4318" spans="35:43" x14ac:dyDescent="0.25">
      <c r="AI4318" s="16">
        <v>6795194</v>
      </c>
      <c r="AJ4318" s="16" t="s">
        <v>7465</v>
      </c>
      <c r="AK4318" s="16" t="s">
        <v>6674</v>
      </c>
      <c r="AL4318" s="16" t="s">
        <v>3229</v>
      </c>
      <c r="AM4318" s="16" t="s">
        <v>7193</v>
      </c>
      <c r="AN4318">
        <v>50</v>
      </c>
      <c r="AO4318" t="e">
        <f>VLOOKUP(TRIM(AL4318),'Parcela Dedutivel'!$A$1:$B$65536,2,FALSE)</f>
        <v>#N/A</v>
      </c>
      <c r="AP4318" s="15">
        <f t="shared" si="544"/>
        <v>0</v>
      </c>
      <c r="AQ4318" s="16">
        <f t="shared" si="545"/>
        <v>0</v>
      </c>
    </row>
    <row r="4319" spans="35:43" x14ac:dyDescent="0.25">
      <c r="AI4319" s="16">
        <v>6784933</v>
      </c>
      <c r="AJ4319" s="16" t="s">
        <v>7540</v>
      </c>
      <c r="AK4319" s="16" t="s">
        <v>6675</v>
      </c>
      <c r="AL4319" s="16" t="s">
        <v>3733</v>
      </c>
      <c r="AM4319" s="16" t="s">
        <v>7143</v>
      </c>
      <c r="AN4319">
        <v>4</v>
      </c>
      <c r="AO4319">
        <f>VLOOKUP(TRIM(AL4319),'Parcela Dedutivel'!$A$1:$B$65536,2,FALSE)</f>
        <v>0</v>
      </c>
      <c r="AP4319" s="15">
        <f t="shared" si="544"/>
        <v>0</v>
      </c>
      <c r="AQ4319" s="16">
        <f t="shared" si="545"/>
        <v>0</v>
      </c>
    </row>
    <row r="4320" spans="35:43" x14ac:dyDescent="0.25">
      <c r="AI4320" s="16">
        <v>6784933</v>
      </c>
      <c r="AJ4320" s="16" t="s">
        <v>7540</v>
      </c>
      <c r="AK4320" s="16" t="s">
        <v>6676</v>
      </c>
      <c r="AL4320" s="16" t="s">
        <v>3682</v>
      </c>
      <c r="AM4320" s="16" t="s">
        <v>7143</v>
      </c>
      <c r="AN4320">
        <v>3</v>
      </c>
      <c r="AO4320">
        <f>VLOOKUP(TRIM(AL4320),'Parcela Dedutivel'!$A$1:$B$65536,2,FALSE)</f>
        <v>4.4891999999999994E-2</v>
      </c>
      <c r="AP4320" s="15">
        <f t="shared" si="544"/>
        <v>4.4891999999999994E-2</v>
      </c>
      <c r="AQ4320" s="16">
        <f t="shared" si="545"/>
        <v>0.13467599999999999</v>
      </c>
    </row>
    <row r="4321" spans="35:43" x14ac:dyDescent="0.25">
      <c r="AI4321" s="16">
        <v>6784933</v>
      </c>
      <c r="AJ4321" s="16" t="s">
        <v>7540</v>
      </c>
      <c r="AK4321" s="16" t="s">
        <v>6676</v>
      </c>
      <c r="AL4321" s="16" t="s">
        <v>3846</v>
      </c>
      <c r="AM4321" s="16" t="s">
        <v>7143</v>
      </c>
      <c r="AN4321">
        <v>2</v>
      </c>
      <c r="AO4321">
        <f>VLOOKUP(TRIM(AL4321),'Parcela Dedutivel'!$A$1:$B$65536,2,FALSE)</f>
        <v>5.5650000000000005E-2</v>
      </c>
      <c r="AP4321" s="15">
        <f t="shared" si="544"/>
        <v>5.5650000000000005E-2</v>
      </c>
      <c r="AQ4321" s="16">
        <f t="shared" si="545"/>
        <v>0.11130000000000001</v>
      </c>
    </row>
    <row r="4322" spans="35:43" x14ac:dyDescent="0.25">
      <c r="AI4322" s="16">
        <v>6784933</v>
      </c>
      <c r="AJ4322" s="16" t="s">
        <v>7540</v>
      </c>
      <c r="AK4322" s="16" t="s">
        <v>6676</v>
      </c>
      <c r="AL4322" s="16" t="s">
        <v>2806</v>
      </c>
      <c r="AM4322" s="16" t="s">
        <v>7143</v>
      </c>
      <c r="AN4322">
        <v>3.2</v>
      </c>
      <c r="AO4322">
        <f>VLOOKUP(TRIM(AL4322),'Parcela Dedutivel'!$A$1:$B$65536,2,FALSE)</f>
        <v>0</v>
      </c>
      <c r="AP4322" s="15">
        <f t="shared" si="544"/>
        <v>0</v>
      </c>
      <c r="AQ4322" s="16">
        <f t="shared" si="545"/>
        <v>0</v>
      </c>
    </row>
    <row r="4323" spans="35:43" x14ac:dyDescent="0.25">
      <c r="AI4323" s="16">
        <v>6784933</v>
      </c>
      <c r="AJ4323" s="16" t="s">
        <v>7540</v>
      </c>
      <c r="AK4323" s="16" t="s">
        <v>6676</v>
      </c>
      <c r="AL4323" s="16" t="s">
        <v>3844</v>
      </c>
      <c r="AM4323" s="16" t="s">
        <v>7215</v>
      </c>
      <c r="AN4323">
        <v>4</v>
      </c>
      <c r="AO4323">
        <f>VLOOKUP(TRIM(AL4323),'Parcela Dedutivel'!$A$1:$B$65536,2,FALSE)</f>
        <v>0</v>
      </c>
      <c r="AP4323" s="15">
        <f t="shared" si="544"/>
        <v>0</v>
      </c>
      <c r="AQ4323" s="16">
        <f t="shared" si="545"/>
        <v>0</v>
      </c>
    </row>
    <row r="4324" spans="35:43" x14ac:dyDescent="0.25">
      <c r="AI4324" s="16">
        <v>6784933</v>
      </c>
      <c r="AJ4324" s="16" t="s">
        <v>7540</v>
      </c>
      <c r="AK4324" s="16" t="s">
        <v>6676</v>
      </c>
      <c r="AL4324" s="16" t="s">
        <v>3848</v>
      </c>
      <c r="AM4324" s="16" t="s">
        <v>7143</v>
      </c>
      <c r="AN4324">
        <v>1.2</v>
      </c>
      <c r="AO4324">
        <f>VLOOKUP(TRIM(AL4324),'Parcela Dedutivel'!$A$1:$B$65536,2,FALSE)</f>
        <v>0</v>
      </c>
      <c r="AP4324" s="15">
        <f t="shared" si="544"/>
        <v>0</v>
      </c>
      <c r="AQ4324" s="16">
        <f t="shared" si="545"/>
        <v>0</v>
      </c>
    </row>
    <row r="4325" spans="35:43" x14ac:dyDescent="0.25">
      <c r="AI4325" s="16">
        <v>6784933</v>
      </c>
      <c r="AJ4325" s="16" t="s">
        <v>7540</v>
      </c>
      <c r="AK4325" s="16" t="s">
        <v>6676</v>
      </c>
      <c r="AL4325" s="16" t="s">
        <v>3039</v>
      </c>
      <c r="AM4325" s="16" t="s">
        <v>7143</v>
      </c>
      <c r="AN4325">
        <v>0.5</v>
      </c>
      <c r="AO4325">
        <f>VLOOKUP(TRIM(AL4325),'Parcela Dedutivel'!$A$1:$B$65536,2,FALSE)</f>
        <v>0</v>
      </c>
      <c r="AP4325" s="15">
        <f t="shared" si="544"/>
        <v>0</v>
      </c>
      <c r="AQ4325" s="16">
        <f t="shared" si="545"/>
        <v>0</v>
      </c>
    </row>
    <row r="4326" spans="35:43" x14ac:dyDescent="0.25">
      <c r="AI4326" s="16">
        <v>6784933</v>
      </c>
      <c r="AJ4326" s="16" t="s">
        <v>7540</v>
      </c>
      <c r="AK4326" s="16" t="s">
        <v>6676</v>
      </c>
      <c r="AL4326" s="16" t="s">
        <v>3039</v>
      </c>
      <c r="AM4326" s="16" t="s">
        <v>7143</v>
      </c>
      <c r="AN4326">
        <v>0.5</v>
      </c>
      <c r="AO4326">
        <f>VLOOKUP(TRIM(AL4326),'Parcela Dedutivel'!$A$1:$B$65536,2,FALSE)</f>
        <v>0</v>
      </c>
      <c r="AP4326" s="15">
        <f t="shared" si="544"/>
        <v>0</v>
      </c>
      <c r="AQ4326" s="16">
        <f t="shared" si="545"/>
        <v>0</v>
      </c>
    </row>
    <row r="4327" spans="35:43" x14ac:dyDescent="0.25">
      <c r="AI4327" s="16">
        <v>6784933</v>
      </c>
      <c r="AJ4327" s="16" t="s">
        <v>7540</v>
      </c>
      <c r="AK4327" s="16" t="s">
        <v>6676</v>
      </c>
      <c r="AL4327" s="16" t="s">
        <v>3039</v>
      </c>
      <c r="AM4327" s="16" t="s">
        <v>7143</v>
      </c>
      <c r="AN4327">
        <v>0.5</v>
      </c>
      <c r="AO4327">
        <f>VLOOKUP(TRIM(AL4327),'Parcela Dedutivel'!$A$1:$B$65536,2,FALSE)</f>
        <v>0</v>
      </c>
      <c r="AP4327" s="15">
        <f t="shared" si="544"/>
        <v>0</v>
      </c>
      <c r="AQ4327" s="16">
        <f t="shared" si="545"/>
        <v>0</v>
      </c>
    </row>
    <row r="4328" spans="35:43" x14ac:dyDescent="0.25">
      <c r="AI4328" s="16">
        <v>6784933</v>
      </c>
      <c r="AJ4328" s="16" t="s">
        <v>7540</v>
      </c>
      <c r="AK4328" s="16" t="s">
        <v>6676</v>
      </c>
      <c r="AL4328" s="16" t="s">
        <v>3039</v>
      </c>
      <c r="AM4328" s="16" t="s">
        <v>7143</v>
      </c>
      <c r="AN4328">
        <v>0.5</v>
      </c>
      <c r="AO4328">
        <f>VLOOKUP(TRIM(AL4328),'Parcela Dedutivel'!$A$1:$B$65536,2,FALSE)</f>
        <v>0</v>
      </c>
      <c r="AP4328" s="15">
        <f t="shared" si="544"/>
        <v>0</v>
      </c>
      <c r="AQ4328" s="16">
        <f t="shared" si="545"/>
        <v>0</v>
      </c>
    </row>
    <row r="4329" spans="35:43" x14ac:dyDescent="0.25">
      <c r="AI4329" s="16">
        <v>6782850</v>
      </c>
      <c r="AJ4329" s="16" t="s">
        <v>7678</v>
      </c>
      <c r="AK4329" s="16" t="s">
        <v>6677</v>
      </c>
      <c r="AL4329" s="16" t="s">
        <v>6678</v>
      </c>
      <c r="AM4329" s="16" t="s">
        <v>7193</v>
      </c>
      <c r="AN4329">
        <v>5</v>
      </c>
      <c r="AO4329" t="e">
        <f>VLOOKUP(TRIM(AL4329),'Parcela Dedutivel'!$A$1:$B$65536,2,FALSE)</f>
        <v>#N/A</v>
      </c>
      <c r="AP4329" s="15">
        <f t="shared" si="544"/>
        <v>0</v>
      </c>
      <c r="AQ4329" s="16">
        <f t="shared" si="545"/>
        <v>0</v>
      </c>
    </row>
    <row r="4330" spans="35:43" x14ac:dyDescent="0.25">
      <c r="AI4330" s="16">
        <v>6782850</v>
      </c>
      <c r="AJ4330" s="16" t="s">
        <v>7678</v>
      </c>
      <c r="AK4330" s="16" t="s">
        <v>6677</v>
      </c>
      <c r="AL4330" s="16" t="s">
        <v>2838</v>
      </c>
      <c r="AM4330" s="16" t="s">
        <v>7193</v>
      </c>
      <c r="AN4330">
        <v>3</v>
      </c>
      <c r="AO4330" t="e">
        <f>VLOOKUP(TRIM(AL4330),'Parcela Dedutivel'!$A$1:$B$65536,2,FALSE)</f>
        <v>#N/A</v>
      </c>
      <c r="AP4330" s="15">
        <f t="shared" si="544"/>
        <v>0</v>
      </c>
      <c r="AQ4330" s="16">
        <f t="shared" si="545"/>
        <v>0</v>
      </c>
    </row>
    <row r="4331" spans="35:43" x14ac:dyDescent="0.25">
      <c r="AI4331" s="16">
        <v>6782850</v>
      </c>
      <c r="AJ4331" s="16" t="s">
        <v>7678</v>
      </c>
      <c r="AK4331" s="16" t="s">
        <v>6677</v>
      </c>
      <c r="AL4331" s="16" t="s">
        <v>3125</v>
      </c>
      <c r="AM4331" s="16" t="s">
        <v>7193</v>
      </c>
      <c r="AN4331">
        <v>3</v>
      </c>
      <c r="AO4331" t="e">
        <f>VLOOKUP(TRIM(AL4331),'Parcela Dedutivel'!$A$1:$B$65536,2,FALSE)</f>
        <v>#N/A</v>
      </c>
      <c r="AP4331" s="15">
        <f t="shared" si="544"/>
        <v>0</v>
      </c>
      <c r="AQ4331" s="16">
        <f t="shared" si="545"/>
        <v>0</v>
      </c>
    </row>
    <row r="4332" spans="35:43" x14ac:dyDescent="0.25">
      <c r="AI4332" s="16">
        <v>6782850</v>
      </c>
      <c r="AJ4332" s="16" t="s">
        <v>7678</v>
      </c>
      <c r="AK4332" s="16" t="s">
        <v>6677</v>
      </c>
      <c r="AL4332" s="16" t="s">
        <v>1789</v>
      </c>
      <c r="AM4332" s="16" t="s">
        <v>7193</v>
      </c>
      <c r="AN4332">
        <v>5</v>
      </c>
      <c r="AO4332" t="e">
        <f>VLOOKUP(TRIM(AL4332),'Parcela Dedutivel'!$A$1:$B$65536,2,FALSE)</f>
        <v>#N/A</v>
      </c>
      <c r="AP4332" s="15">
        <f t="shared" si="544"/>
        <v>0</v>
      </c>
      <c r="AQ4332" s="16">
        <f t="shared" si="545"/>
        <v>0</v>
      </c>
    </row>
    <row r="4333" spans="35:43" x14ac:dyDescent="0.25">
      <c r="AI4333" s="16">
        <v>6782850</v>
      </c>
      <c r="AJ4333" s="16" t="s">
        <v>7678</v>
      </c>
      <c r="AK4333" s="16" t="s">
        <v>6677</v>
      </c>
      <c r="AL4333" s="16" t="s">
        <v>6678</v>
      </c>
      <c r="AM4333" s="16" t="s">
        <v>7193</v>
      </c>
      <c r="AN4333">
        <v>8</v>
      </c>
      <c r="AO4333" t="e">
        <f>VLOOKUP(TRIM(AL4333),'Parcela Dedutivel'!$A$1:$B$65536,2,FALSE)</f>
        <v>#N/A</v>
      </c>
      <c r="AP4333" s="15">
        <f t="shared" si="544"/>
        <v>0</v>
      </c>
      <c r="AQ4333" s="16">
        <f t="shared" si="545"/>
        <v>0</v>
      </c>
    </row>
    <row r="4334" spans="35:43" x14ac:dyDescent="0.25">
      <c r="AI4334" s="16">
        <v>6783620</v>
      </c>
      <c r="AJ4334" s="16" t="s">
        <v>7464</v>
      </c>
      <c r="AK4334" s="16" t="s">
        <v>6681</v>
      </c>
      <c r="AL4334" s="16" t="s">
        <v>1764</v>
      </c>
      <c r="AM4334" s="16" t="s">
        <v>7193</v>
      </c>
      <c r="AN4334">
        <v>5</v>
      </c>
      <c r="AO4334" t="e">
        <f>VLOOKUP(TRIM(AL4334),'Parcela Dedutivel'!$A$1:$B$65536,2,FALSE)</f>
        <v>#N/A</v>
      </c>
      <c r="AP4334" s="15">
        <f t="shared" si="544"/>
        <v>0</v>
      </c>
      <c r="AQ4334" s="16">
        <f t="shared" si="545"/>
        <v>0</v>
      </c>
    </row>
    <row r="4335" spans="35:43" x14ac:dyDescent="0.25">
      <c r="AI4335" s="16">
        <v>6782620</v>
      </c>
      <c r="AJ4335" s="16" t="s">
        <v>7889</v>
      </c>
      <c r="AK4335" s="16" t="s">
        <v>6682</v>
      </c>
      <c r="AL4335" s="16" t="s">
        <v>4527</v>
      </c>
      <c r="AM4335" s="16" t="s">
        <v>7215</v>
      </c>
      <c r="AN4335">
        <v>20</v>
      </c>
      <c r="AO4335">
        <f>VLOOKUP(TRIM(AL4335),'Parcela Dedutivel'!$A$1:$B$65536,2,FALSE)</f>
        <v>9.5520000000000008E-2</v>
      </c>
      <c r="AP4335" s="15">
        <f t="shared" si="544"/>
        <v>9.5520000000000008E-2</v>
      </c>
      <c r="AQ4335" s="16">
        <f t="shared" si="545"/>
        <v>1.9104000000000001</v>
      </c>
    </row>
    <row r="4336" spans="35:43" x14ac:dyDescent="0.25">
      <c r="AI4336" s="16">
        <v>6784024</v>
      </c>
      <c r="AJ4336" s="16" t="s">
        <v>7423</v>
      </c>
      <c r="AK4336" s="16" t="s">
        <v>6684</v>
      </c>
      <c r="AL4336" s="16" t="s">
        <v>3094</v>
      </c>
      <c r="AM4336" s="16" t="s">
        <v>7158</v>
      </c>
      <c r="AN4336">
        <v>17200</v>
      </c>
      <c r="AO4336">
        <f>VLOOKUP(TRIM(AL4336),'Parcela Dedutivel'!$A$1:$B$65536,2,FALSE)</f>
        <v>0</v>
      </c>
      <c r="AP4336" s="15">
        <f t="shared" si="544"/>
        <v>0</v>
      </c>
      <c r="AQ4336" s="16">
        <f t="shared" si="545"/>
        <v>0</v>
      </c>
    </row>
    <row r="4337" spans="35:43" x14ac:dyDescent="0.25">
      <c r="AI4337" s="16">
        <v>6784024</v>
      </c>
      <c r="AJ4337" s="16" t="s">
        <v>7423</v>
      </c>
      <c r="AK4337" s="16" t="s">
        <v>6684</v>
      </c>
      <c r="AL4337" s="16" t="s">
        <v>3092</v>
      </c>
      <c r="AM4337" s="16" t="s">
        <v>7438</v>
      </c>
      <c r="AN4337">
        <v>23400</v>
      </c>
      <c r="AO4337">
        <f>VLOOKUP(TRIM(AL4337),'Parcela Dedutivel'!$A$1:$B$65536,2,FALSE)</f>
        <v>0</v>
      </c>
      <c r="AP4337" s="15">
        <f t="shared" si="544"/>
        <v>0</v>
      </c>
      <c r="AQ4337" s="16">
        <f t="shared" si="545"/>
        <v>0</v>
      </c>
    </row>
    <row r="4338" spans="35:43" x14ac:dyDescent="0.25">
      <c r="AI4338" s="16">
        <v>6784024</v>
      </c>
      <c r="AJ4338" s="16" t="s">
        <v>7423</v>
      </c>
      <c r="AK4338" s="16" t="s">
        <v>6684</v>
      </c>
      <c r="AL4338" s="16" t="s">
        <v>3090</v>
      </c>
      <c r="AM4338" s="16" t="s">
        <v>7438</v>
      </c>
      <c r="AN4338">
        <v>21000</v>
      </c>
      <c r="AO4338">
        <f>VLOOKUP(TRIM(AL4338),'Parcela Dedutivel'!$A$1:$B$65536,2,FALSE)</f>
        <v>0</v>
      </c>
      <c r="AP4338" s="15">
        <f t="shared" si="544"/>
        <v>0</v>
      </c>
      <c r="AQ4338" s="16">
        <f t="shared" si="545"/>
        <v>0</v>
      </c>
    </row>
    <row r="4339" spans="35:43" x14ac:dyDescent="0.25">
      <c r="AI4339" s="16">
        <v>6784024</v>
      </c>
      <c r="AJ4339" s="16" t="s">
        <v>7423</v>
      </c>
      <c r="AK4339" s="16" t="s">
        <v>6684</v>
      </c>
      <c r="AL4339" s="16" t="s">
        <v>280</v>
      </c>
      <c r="AM4339" s="16" t="s">
        <v>7143</v>
      </c>
      <c r="AN4339">
        <v>1</v>
      </c>
      <c r="AO4339" t="e">
        <f>VLOOKUP(TRIM(AL4339),'Parcela Dedutivel'!$A$1:$B$65536,2,FALSE)</f>
        <v>#N/A</v>
      </c>
      <c r="AP4339" s="15">
        <f t="shared" si="544"/>
        <v>0</v>
      </c>
      <c r="AQ4339" s="16">
        <f t="shared" si="545"/>
        <v>0</v>
      </c>
    </row>
    <row r="4340" spans="35:43" x14ac:dyDescent="0.25">
      <c r="AI4340" s="16">
        <v>6784024</v>
      </c>
      <c r="AJ4340" s="16" t="s">
        <v>7423</v>
      </c>
      <c r="AK4340" s="16" t="s">
        <v>6684</v>
      </c>
      <c r="AL4340" s="16" t="s">
        <v>373</v>
      </c>
      <c r="AM4340" s="16" t="s">
        <v>7143</v>
      </c>
      <c r="AN4340">
        <v>1</v>
      </c>
      <c r="AO4340" t="e">
        <f>VLOOKUP(TRIM(AL4340),'Parcela Dedutivel'!$A$1:$B$65536,2,FALSE)</f>
        <v>#N/A</v>
      </c>
      <c r="AP4340" s="15">
        <f t="shared" si="544"/>
        <v>0</v>
      </c>
      <c r="AQ4340" s="16">
        <f t="shared" si="545"/>
        <v>0</v>
      </c>
    </row>
    <row r="4341" spans="35:43" x14ac:dyDescent="0.25">
      <c r="AI4341" s="16">
        <v>6784026</v>
      </c>
      <c r="AJ4341" s="16" t="s">
        <v>7439</v>
      </c>
      <c r="AK4341" s="16" t="s">
        <v>6685</v>
      </c>
      <c r="AL4341" s="16" t="s">
        <v>706</v>
      </c>
      <c r="AM4341" s="16" t="s">
        <v>7143</v>
      </c>
      <c r="AN4341">
        <v>12</v>
      </c>
      <c r="AO4341" t="e">
        <f>VLOOKUP(TRIM(AL4341),'Parcela Dedutivel'!$A$1:$B$65536,2,FALSE)</f>
        <v>#N/A</v>
      </c>
      <c r="AP4341" s="15">
        <f t="shared" si="544"/>
        <v>0</v>
      </c>
      <c r="AQ4341" s="16">
        <f t="shared" si="545"/>
        <v>0</v>
      </c>
    </row>
    <row r="4342" spans="35:43" x14ac:dyDescent="0.25">
      <c r="AI4342" s="16">
        <v>6784026</v>
      </c>
      <c r="AJ4342" s="16" t="s">
        <v>7439</v>
      </c>
      <c r="AK4342" s="16" t="s">
        <v>6685</v>
      </c>
      <c r="AL4342" s="16" t="s">
        <v>3094</v>
      </c>
      <c r="AM4342" s="16" t="s">
        <v>7158</v>
      </c>
      <c r="AN4342">
        <v>34400</v>
      </c>
      <c r="AO4342">
        <f>VLOOKUP(TRIM(AL4342),'Parcela Dedutivel'!$A$1:$B$65536,2,FALSE)</f>
        <v>0</v>
      </c>
      <c r="AP4342" s="15">
        <f t="shared" si="544"/>
        <v>0</v>
      </c>
      <c r="AQ4342" s="16">
        <f t="shared" si="545"/>
        <v>0</v>
      </c>
    </row>
    <row r="4343" spans="35:43" x14ac:dyDescent="0.25">
      <c r="AI4343" s="16">
        <v>6784026</v>
      </c>
      <c r="AJ4343" s="16" t="s">
        <v>7439</v>
      </c>
      <c r="AK4343" s="16" t="s">
        <v>6685</v>
      </c>
      <c r="AL4343" s="16" t="s">
        <v>3101</v>
      </c>
      <c r="AM4343" s="16" t="s">
        <v>7143</v>
      </c>
      <c r="AN4343">
        <v>6000</v>
      </c>
      <c r="AO4343">
        <f>VLOOKUP(TRIM(AL4343),'Parcela Dedutivel'!$A$1:$B$65536,2,FALSE)</f>
        <v>0</v>
      </c>
      <c r="AP4343" s="15">
        <f t="shared" si="544"/>
        <v>0</v>
      </c>
      <c r="AQ4343" s="16">
        <f t="shared" si="545"/>
        <v>0</v>
      </c>
    </row>
    <row r="4344" spans="35:43" x14ac:dyDescent="0.25">
      <c r="AI4344" s="16">
        <v>6784026</v>
      </c>
      <c r="AJ4344" s="16" t="s">
        <v>7439</v>
      </c>
      <c r="AK4344" s="16" t="s">
        <v>6685</v>
      </c>
      <c r="AL4344" s="16" t="s">
        <v>3103</v>
      </c>
      <c r="AM4344" s="16" t="s">
        <v>7438</v>
      </c>
      <c r="AN4344">
        <v>10000</v>
      </c>
      <c r="AO4344">
        <f>VLOOKUP(TRIM(AL4344),'Parcela Dedutivel'!$A$1:$B$65536,2,FALSE)</f>
        <v>0</v>
      </c>
      <c r="AP4344" s="15">
        <f t="shared" si="544"/>
        <v>0</v>
      </c>
      <c r="AQ4344" s="16">
        <f t="shared" si="545"/>
        <v>0</v>
      </c>
    </row>
    <row r="4345" spans="35:43" x14ac:dyDescent="0.25">
      <c r="AI4345" s="16">
        <v>6784026</v>
      </c>
      <c r="AJ4345" s="16" t="s">
        <v>7439</v>
      </c>
      <c r="AK4345" s="16" t="s">
        <v>6685</v>
      </c>
      <c r="AL4345" s="16" t="s">
        <v>3090</v>
      </c>
      <c r="AM4345" s="16" t="s">
        <v>7438</v>
      </c>
      <c r="AN4345">
        <v>25500</v>
      </c>
      <c r="AO4345">
        <f>VLOOKUP(TRIM(AL4345),'Parcela Dedutivel'!$A$1:$B$65536,2,FALSE)</f>
        <v>0</v>
      </c>
      <c r="AP4345" s="15">
        <f t="shared" si="544"/>
        <v>0</v>
      </c>
      <c r="AQ4345" s="16">
        <f t="shared" si="545"/>
        <v>0</v>
      </c>
    </row>
    <row r="4346" spans="35:43" x14ac:dyDescent="0.25">
      <c r="AI4346" s="16">
        <v>6784026</v>
      </c>
      <c r="AJ4346" s="16" t="s">
        <v>7439</v>
      </c>
      <c r="AK4346" s="16" t="s">
        <v>6685</v>
      </c>
      <c r="AL4346" s="16" t="s">
        <v>373</v>
      </c>
      <c r="AM4346" s="16" t="s">
        <v>7143</v>
      </c>
      <c r="AN4346">
        <v>14</v>
      </c>
      <c r="AO4346" t="e">
        <f>VLOOKUP(TRIM(AL4346),'Parcela Dedutivel'!$A$1:$B$65536,2,FALSE)</f>
        <v>#N/A</v>
      </c>
      <c r="AP4346" s="15">
        <f t="shared" si="544"/>
        <v>0</v>
      </c>
      <c r="AQ4346" s="16">
        <f t="shared" si="545"/>
        <v>0</v>
      </c>
    </row>
    <row r="4347" spans="35:43" x14ac:dyDescent="0.25">
      <c r="AI4347" s="16">
        <v>6784026</v>
      </c>
      <c r="AJ4347" s="16" t="s">
        <v>7439</v>
      </c>
      <c r="AK4347" s="16" t="s">
        <v>6685</v>
      </c>
      <c r="AL4347" s="16" t="s">
        <v>280</v>
      </c>
      <c r="AM4347" s="16" t="s">
        <v>7143</v>
      </c>
      <c r="AN4347">
        <v>3</v>
      </c>
      <c r="AO4347" t="e">
        <f>VLOOKUP(TRIM(AL4347),'Parcela Dedutivel'!$A$1:$B$65536,2,FALSE)</f>
        <v>#N/A</v>
      </c>
      <c r="AP4347" s="15">
        <f t="shared" si="544"/>
        <v>0</v>
      </c>
      <c r="AQ4347" s="16">
        <f t="shared" si="545"/>
        <v>0</v>
      </c>
    </row>
    <row r="4348" spans="35:43" x14ac:dyDescent="0.25">
      <c r="AI4348" s="16">
        <v>6784200</v>
      </c>
      <c r="AJ4348" s="16" t="s">
        <v>7450</v>
      </c>
      <c r="AK4348" s="16" t="s">
        <v>2742</v>
      </c>
      <c r="AL4348" s="16" t="s">
        <v>2744</v>
      </c>
      <c r="AM4348" s="16" t="s">
        <v>7158</v>
      </c>
      <c r="AN4348">
        <v>5000</v>
      </c>
      <c r="AO4348">
        <f>VLOOKUP(TRIM(AL4348),'Parcela Dedutivel'!$A$1:$B$65536,2,FALSE)</f>
        <v>0</v>
      </c>
      <c r="AP4348" s="15">
        <f t="shared" si="544"/>
        <v>0</v>
      </c>
      <c r="AQ4348" s="16">
        <f t="shared" si="545"/>
        <v>0</v>
      </c>
    </row>
    <row r="4349" spans="35:43" x14ac:dyDescent="0.25">
      <c r="AI4349" s="16">
        <v>7004293</v>
      </c>
      <c r="AJ4349" s="16" t="s">
        <v>7890</v>
      </c>
      <c r="AK4349" s="16" t="s">
        <v>6686</v>
      </c>
      <c r="AL4349" s="16" t="s">
        <v>5026</v>
      </c>
      <c r="AM4349" s="16" t="s">
        <v>7143</v>
      </c>
      <c r="AN4349">
        <v>3</v>
      </c>
      <c r="AO4349">
        <f>VLOOKUP(TRIM(AL4349),'Parcela Dedutivel'!$A$1:$B$65536,2,FALSE)</f>
        <v>1.6948897999999997</v>
      </c>
      <c r="AP4349" s="15">
        <f t="shared" si="544"/>
        <v>1.6948897999999997</v>
      </c>
      <c r="AQ4349" s="16">
        <f t="shared" si="545"/>
        <v>5.0846693999999992</v>
      </c>
    </row>
    <row r="4350" spans="35:43" x14ac:dyDescent="0.25">
      <c r="AI4350" s="16">
        <v>6785124</v>
      </c>
      <c r="AJ4350" s="16" t="s">
        <v>7609</v>
      </c>
      <c r="AK4350" s="16" t="s">
        <v>6688</v>
      </c>
      <c r="AL4350" s="16" t="s">
        <v>2467</v>
      </c>
      <c r="AM4350" s="16" t="s">
        <v>7193</v>
      </c>
      <c r="AN4350">
        <v>1</v>
      </c>
      <c r="AO4350" t="e">
        <f>VLOOKUP(TRIM(AL4350),'Parcela Dedutivel'!$A$1:$B$65536,2,FALSE)</f>
        <v>#N/A</v>
      </c>
      <c r="AP4350" s="15">
        <f t="shared" si="544"/>
        <v>0</v>
      </c>
      <c r="AQ4350" s="16">
        <f t="shared" si="545"/>
        <v>0</v>
      </c>
    </row>
    <row r="4351" spans="35:43" x14ac:dyDescent="0.25">
      <c r="AI4351" s="16">
        <v>6785124</v>
      </c>
      <c r="AJ4351" s="16" t="s">
        <v>7609</v>
      </c>
      <c r="AK4351" s="16" t="s">
        <v>6688</v>
      </c>
      <c r="AL4351" s="16" t="s">
        <v>2467</v>
      </c>
      <c r="AM4351" s="16" t="s">
        <v>7193</v>
      </c>
      <c r="AN4351">
        <v>2</v>
      </c>
      <c r="AO4351" t="e">
        <f>VLOOKUP(TRIM(AL4351),'Parcela Dedutivel'!$A$1:$B$65536,2,FALSE)</f>
        <v>#N/A</v>
      </c>
      <c r="AP4351" s="15">
        <f t="shared" si="544"/>
        <v>0</v>
      </c>
      <c r="AQ4351" s="16">
        <f t="shared" si="545"/>
        <v>0</v>
      </c>
    </row>
    <row r="4352" spans="35:43" x14ac:dyDescent="0.25">
      <c r="AI4352" s="16">
        <v>6784933</v>
      </c>
      <c r="AJ4352" s="16" t="s">
        <v>7540</v>
      </c>
      <c r="AK4352" s="16" t="s">
        <v>6689</v>
      </c>
      <c r="AL4352" s="16" t="s">
        <v>4843</v>
      </c>
      <c r="AM4352" s="16" t="s">
        <v>7143</v>
      </c>
      <c r="AN4352">
        <v>1000</v>
      </c>
      <c r="AO4352">
        <f>VLOOKUP(TRIM(AL4352),'Parcela Dedutivel'!$A$1:$B$65536,2,FALSE)</f>
        <v>0</v>
      </c>
      <c r="AP4352" s="15">
        <f t="shared" si="544"/>
        <v>0</v>
      </c>
      <c r="AQ4352" s="16">
        <f t="shared" si="545"/>
        <v>0</v>
      </c>
    </row>
    <row r="4353" spans="35:43" x14ac:dyDescent="0.25">
      <c r="AI4353" s="16">
        <v>6784933</v>
      </c>
      <c r="AJ4353" s="16" t="s">
        <v>7540</v>
      </c>
      <c r="AK4353" s="16" t="s">
        <v>6691</v>
      </c>
      <c r="AL4353" s="16" t="s">
        <v>5624</v>
      </c>
      <c r="AM4353" s="16" t="s">
        <v>7143</v>
      </c>
      <c r="AN4353">
        <v>2000</v>
      </c>
      <c r="AO4353">
        <f>VLOOKUP(TRIM(AL4353),'Parcela Dedutivel'!$A$1:$B$65536,2,FALSE)</f>
        <v>0</v>
      </c>
      <c r="AP4353" s="15">
        <f t="shared" si="544"/>
        <v>0</v>
      </c>
      <c r="AQ4353" s="16">
        <f t="shared" si="545"/>
        <v>0</v>
      </c>
    </row>
    <row r="4354" spans="35:43" x14ac:dyDescent="0.25">
      <c r="AI4354" s="16">
        <v>6784933</v>
      </c>
      <c r="AJ4354" s="16" t="s">
        <v>7540</v>
      </c>
      <c r="AK4354" s="16" t="s">
        <v>6692</v>
      </c>
      <c r="AL4354" s="16" t="s">
        <v>4840</v>
      </c>
      <c r="AM4354" s="16" t="s">
        <v>7143</v>
      </c>
      <c r="AN4354">
        <v>1000</v>
      </c>
      <c r="AO4354">
        <f>VLOOKUP(TRIM(AL4354),'Parcela Dedutivel'!$A$1:$B$65536,2,FALSE)</f>
        <v>0</v>
      </c>
      <c r="AP4354" s="15">
        <f t="shared" si="544"/>
        <v>0</v>
      </c>
      <c r="AQ4354" s="16">
        <f t="shared" si="545"/>
        <v>0</v>
      </c>
    </row>
    <row r="4355" spans="35:43" x14ac:dyDescent="0.25">
      <c r="AI4355" s="16">
        <v>6784933</v>
      </c>
      <c r="AJ4355" s="16" t="s">
        <v>7540</v>
      </c>
      <c r="AK4355" s="16" t="s">
        <v>6693</v>
      </c>
      <c r="AL4355" s="16" t="s">
        <v>3820</v>
      </c>
      <c r="AM4355" s="16" t="s">
        <v>7143</v>
      </c>
      <c r="AN4355">
        <v>1000</v>
      </c>
      <c r="AO4355">
        <f>VLOOKUP(TRIM(AL4355),'Parcela Dedutivel'!$A$1:$B$65536,2,FALSE)</f>
        <v>0</v>
      </c>
      <c r="AP4355" s="15">
        <f t="shared" ref="AP4355:AP4418" si="546">IF(ISNA(AO4355),0,AO4355)</f>
        <v>0</v>
      </c>
      <c r="AQ4355" s="16">
        <f t="shared" ref="AQ4355:AQ4418" si="547">AP4355*AN4355</f>
        <v>0</v>
      </c>
    </row>
    <row r="4356" spans="35:43" x14ac:dyDescent="0.25">
      <c r="AI4356" s="16">
        <v>6784148</v>
      </c>
      <c r="AJ4356" s="16" t="s">
        <v>7409</v>
      </c>
      <c r="AK4356" s="16" t="s">
        <v>6694</v>
      </c>
      <c r="AL4356" s="16" t="s">
        <v>3999</v>
      </c>
      <c r="AM4356" s="16" t="s">
        <v>7215</v>
      </c>
      <c r="AN4356">
        <v>100000</v>
      </c>
      <c r="AO4356">
        <f>VLOOKUP(TRIM(AL4356),'Parcela Dedutivel'!$A$1:$B$65536,2,FALSE)</f>
        <v>0</v>
      </c>
      <c r="AP4356" s="15">
        <f t="shared" si="546"/>
        <v>0</v>
      </c>
      <c r="AQ4356" s="16">
        <f t="shared" si="547"/>
        <v>0</v>
      </c>
    </row>
    <row r="4357" spans="35:43" x14ac:dyDescent="0.25">
      <c r="AI4357" s="16">
        <v>7375477</v>
      </c>
      <c r="AJ4357" s="16" t="s">
        <v>7521</v>
      </c>
      <c r="AK4357" s="16" t="s">
        <v>6695</v>
      </c>
      <c r="AL4357" s="16" t="s">
        <v>2470</v>
      </c>
      <c r="AM4357" s="16" t="s">
        <v>7193</v>
      </c>
      <c r="AN4357">
        <v>1</v>
      </c>
      <c r="AO4357" t="e">
        <f>VLOOKUP(TRIM(AL4357),'Parcela Dedutivel'!$A$1:$B$65536,2,FALSE)</f>
        <v>#N/A</v>
      </c>
      <c r="AP4357" s="15">
        <f t="shared" si="546"/>
        <v>0</v>
      </c>
      <c r="AQ4357" s="16">
        <f t="shared" si="547"/>
        <v>0</v>
      </c>
    </row>
    <row r="4358" spans="35:43" x14ac:dyDescent="0.25">
      <c r="AI4358" s="16">
        <v>6820533</v>
      </c>
      <c r="AJ4358" s="16" t="s">
        <v>7891</v>
      </c>
      <c r="AK4358" s="16" t="s">
        <v>6696</v>
      </c>
      <c r="AL4358" s="16" t="s">
        <v>1777</v>
      </c>
      <c r="AM4358" s="16" t="s">
        <v>7193</v>
      </c>
      <c r="AN4358">
        <v>2</v>
      </c>
      <c r="AO4358" t="e">
        <f>VLOOKUP(TRIM(AL4358),'Parcela Dedutivel'!$A$1:$B$65536,2,FALSE)</f>
        <v>#N/A</v>
      </c>
      <c r="AP4358" s="15">
        <f t="shared" si="546"/>
        <v>0</v>
      </c>
      <c r="AQ4358" s="16">
        <f t="shared" si="547"/>
        <v>0</v>
      </c>
    </row>
    <row r="4359" spans="35:43" x14ac:dyDescent="0.25">
      <c r="AI4359" s="16">
        <v>6782692</v>
      </c>
      <c r="AJ4359" s="16" t="s">
        <v>7457</v>
      </c>
      <c r="AK4359" s="16" t="s">
        <v>6698</v>
      </c>
      <c r="AL4359" s="16" t="s">
        <v>1534</v>
      </c>
      <c r="AM4359" s="16" t="s">
        <v>7193</v>
      </c>
      <c r="AN4359">
        <v>5</v>
      </c>
      <c r="AO4359" t="e">
        <f>VLOOKUP(TRIM(AL4359),'Parcela Dedutivel'!$A$1:$B$65536,2,FALSE)</f>
        <v>#N/A</v>
      </c>
      <c r="AP4359" s="15">
        <f t="shared" si="546"/>
        <v>0</v>
      </c>
      <c r="AQ4359" s="16">
        <f t="shared" si="547"/>
        <v>0</v>
      </c>
    </row>
    <row r="4360" spans="35:43" x14ac:dyDescent="0.25">
      <c r="AI4360" s="16">
        <v>6782692</v>
      </c>
      <c r="AJ4360" s="16" t="s">
        <v>7457</v>
      </c>
      <c r="AK4360" s="16" t="s">
        <v>6698</v>
      </c>
      <c r="AL4360" s="16" t="s">
        <v>4461</v>
      </c>
      <c r="AM4360" s="16" t="s">
        <v>7193</v>
      </c>
      <c r="AN4360">
        <v>3</v>
      </c>
      <c r="AO4360" t="e">
        <f>VLOOKUP(TRIM(AL4360),'Parcela Dedutivel'!$A$1:$B$65536,2,FALSE)</f>
        <v>#N/A</v>
      </c>
      <c r="AP4360" s="15">
        <f t="shared" si="546"/>
        <v>0</v>
      </c>
      <c r="AQ4360" s="16">
        <f t="shared" si="547"/>
        <v>0</v>
      </c>
    </row>
    <row r="4361" spans="35:43" x14ac:dyDescent="0.25">
      <c r="AI4361" s="16">
        <v>6782692</v>
      </c>
      <c r="AJ4361" s="16" t="s">
        <v>7457</v>
      </c>
      <c r="AK4361" s="16" t="s">
        <v>6698</v>
      </c>
      <c r="AL4361" s="16" t="s">
        <v>3245</v>
      </c>
      <c r="AM4361" s="16" t="s">
        <v>7193</v>
      </c>
      <c r="AN4361">
        <v>30</v>
      </c>
      <c r="AO4361" t="e">
        <f>VLOOKUP(TRIM(AL4361),'Parcela Dedutivel'!$A$1:$B$65536,2,FALSE)</f>
        <v>#N/A</v>
      </c>
      <c r="AP4361" s="15">
        <f t="shared" si="546"/>
        <v>0</v>
      </c>
      <c r="AQ4361" s="16">
        <f t="shared" si="547"/>
        <v>0</v>
      </c>
    </row>
    <row r="4362" spans="35:43" x14ac:dyDescent="0.25">
      <c r="AI4362" s="16">
        <v>7799413</v>
      </c>
      <c r="AJ4362" s="16" t="s">
        <v>7892</v>
      </c>
      <c r="AK4362" s="16" t="s">
        <v>6699</v>
      </c>
      <c r="AL4362" s="16" t="s">
        <v>6701</v>
      </c>
      <c r="AM4362" s="16" t="s">
        <v>7143</v>
      </c>
      <c r="AN4362">
        <v>2</v>
      </c>
      <c r="AO4362" t="e">
        <f>VLOOKUP(TRIM(AL4362),'Parcela Dedutivel'!$A$1:$B$65536,2,FALSE)</f>
        <v>#N/A</v>
      </c>
      <c r="AP4362" s="15">
        <f t="shared" si="546"/>
        <v>0</v>
      </c>
      <c r="AQ4362" s="16">
        <f t="shared" si="547"/>
        <v>0</v>
      </c>
    </row>
    <row r="4363" spans="35:43" x14ac:dyDescent="0.25">
      <c r="AI4363" s="16">
        <v>7799413</v>
      </c>
      <c r="AJ4363" s="16" t="s">
        <v>7892</v>
      </c>
      <c r="AK4363" s="16" t="s">
        <v>6699</v>
      </c>
      <c r="AL4363" s="16" t="s">
        <v>2450</v>
      </c>
      <c r="AM4363" s="16" t="s">
        <v>7143</v>
      </c>
      <c r="AN4363">
        <v>3</v>
      </c>
      <c r="AO4363" t="e">
        <f>VLOOKUP(TRIM(AL4363),'Parcela Dedutivel'!$A$1:$B$65536,2,FALSE)</f>
        <v>#N/A</v>
      </c>
      <c r="AP4363" s="15">
        <f t="shared" si="546"/>
        <v>0</v>
      </c>
      <c r="AQ4363" s="16">
        <f t="shared" si="547"/>
        <v>0</v>
      </c>
    </row>
    <row r="4364" spans="35:43" x14ac:dyDescent="0.25">
      <c r="AI4364" s="16">
        <v>7009230</v>
      </c>
      <c r="AJ4364" s="16" t="s">
        <v>7463</v>
      </c>
      <c r="AK4364" s="16" t="s">
        <v>6703</v>
      </c>
      <c r="AL4364" s="16" t="s">
        <v>5853</v>
      </c>
      <c r="AM4364" s="16" t="s">
        <v>7193</v>
      </c>
      <c r="AN4364">
        <v>1</v>
      </c>
      <c r="AO4364" t="e">
        <f>VLOOKUP(TRIM(AL4364),'Parcela Dedutivel'!$A$1:$B$65536,2,FALSE)</f>
        <v>#N/A</v>
      </c>
      <c r="AP4364" s="15">
        <f t="shared" si="546"/>
        <v>0</v>
      </c>
      <c r="AQ4364" s="16">
        <f t="shared" si="547"/>
        <v>0</v>
      </c>
    </row>
    <row r="4365" spans="35:43" x14ac:dyDescent="0.25">
      <c r="AI4365" s="16">
        <v>6784089</v>
      </c>
      <c r="AJ4365" s="16" t="s">
        <v>7783</v>
      </c>
      <c r="AK4365" s="16" t="s">
        <v>6704</v>
      </c>
      <c r="AL4365" s="16" t="s">
        <v>5426</v>
      </c>
      <c r="AM4365" s="16" t="s">
        <v>7143</v>
      </c>
      <c r="AN4365">
        <v>64</v>
      </c>
      <c r="AO4365" t="e">
        <f>VLOOKUP(TRIM(AL4365),'Parcela Dedutivel'!$A$1:$B$65536,2,FALSE)</f>
        <v>#N/A</v>
      </c>
      <c r="AP4365" s="15">
        <f t="shared" si="546"/>
        <v>0</v>
      </c>
      <c r="AQ4365" s="16">
        <f t="shared" si="547"/>
        <v>0</v>
      </c>
    </row>
    <row r="4366" spans="35:43" x14ac:dyDescent="0.25">
      <c r="AI4366" s="16">
        <v>6819012</v>
      </c>
      <c r="AJ4366" s="16" t="s">
        <v>7893</v>
      </c>
      <c r="AK4366" s="16" t="s">
        <v>6705</v>
      </c>
      <c r="AL4366" s="16" t="s">
        <v>4682</v>
      </c>
      <c r="AM4366" s="16" t="s">
        <v>7143</v>
      </c>
      <c r="AN4366">
        <v>6</v>
      </c>
      <c r="AO4366" t="e">
        <f>VLOOKUP(TRIM(AL4366),'Parcela Dedutivel'!$A$1:$B$65536,2,FALSE)</f>
        <v>#N/A</v>
      </c>
      <c r="AP4366" s="15">
        <f t="shared" si="546"/>
        <v>0</v>
      </c>
      <c r="AQ4366" s="16">
        <f t="shared" si="547"/>
        <v>0</v>
      </c>
    </row>
    <row r="4367" spans="35:43" x14ac:dyDescent="0.25">
      <c r="AI4367" s="16">
        <v>6782682</v>
      </c>
      <c r="AJ4367" s="16" t="s">
        <v>7547</v>
      </c>
      <c r="AK4367" s="16" t="s">
        <v>6707</v>
      </c>
      <c r="AL4367" s="16" t="s">
        <v>2453</v>
      </c>
      <c r="AM4367" s="16" t="s">
        <v>7193</v>
      </c>
      <c r="AN4367">
        <v>15</v>
      </c>
      <c r="AO4367" t="e">
        <f>VLOOKUP(TRIM(AL4367),'Parcela Dedutivel'!$A$1:$B$65536,2,FALSE)</f>
        <v>#N/A</v>
      </c>
      <c r="AP4367" s="15">
        <f t="shared" si="546"/>
        <v>0</v>
      </c>
      <c r="AQ4367" s="16">
        <f t="shared" si="547"/>
        <v>0</v>
      </c>
    </row>
    <row r="4368" spans="35:43" x14ac:dyDescent="0.25">
      <c r="AI4368" s="16">
        <v>6782682</v>
      </c>
      <c r="AJ4368" s="16" t="s">
        <v>7547</v>
      </c>
      <c r="AK4368" s="16" t="s">
        <v>6707</v>
      </c>
      <c r="AL4368" s="16" t="s">
        <v>4432</v>
      </c>
      <c r="AM4368" s="16" t="s">
        <v>7143</v>
      </c>
      <c r="AN4368">
        <v>19</v>
      </c>
      <c r="AO4368">
        <f>VLOOKUP(TRIM(AL4368),'Parcela Dedutivel'!$A$1:$B$65536,2,FALSE)</f>
        <v>0</v>
      </c>
      <c r="AP4368" s="15">
        <f t="shared" si="546"/>
        <v>0</v>
      </c>
      <c r="AQ4368" s="16">
        <f t="shared" si="547"/>
        <v>0</v>
      </c>
    </row>
    <row r="4369" spans="35:43" x14ac:dyDescent="0.25">
      <c r="AI4369" s="16">
        <v>6782682</v>
      </c>
      <c r="AJ4369" s="16" t="s">
        <v>7547</v>
      </c>
      <c r="AK4369" s="16" t="s">
        <v>6707</v>
      </c>
      <c r="AL4369" s="16" t="s">
        <v>666</v>
      </c>
      <c r="AM4369" s="16" t="s">
        <v>7193</v>
      </c>
      <c r="AN4369">
        <v>15</v>
      </c>
      <c r="AO4369" t="e">
        <f>VLOOKUP(TRIM(AL4369),'Parcela Dedutivel'!$A$1:$B$65536,2,FALSE)</f>
        <v>#N/A</v>
      </c>
      <c r="AP4369" s="15">
        <f t="shared" si="546"/>
        <v>0</v>
      </c>
      <c r="AQ4369" s="16">
        <f t="shared" si="547"/>
        <v>0</v>
      </c>
    </row>
    <row r="4370" spans="35:43" x14ac:dyDescent="0.25">
      <c r="AI4370" s="16">
        <v>6783985</v>
      </c>
      <c r="AJ4370" s="16" t="s">
        <v>7503</v>
      </c>
      <c r="AK4370" s="16" t="s">
        <v>6708</v>
      </c>
      <c r="AL4370" s="16" t="s">
        <v>4928</v>
      </c>
      <c r="AM4370" s="16" t="s">
        <v>7193</v>
      </c>
      <c r="AN4370">
        <v>12</v>
      </c>
      <c r="AO4370" t="e">
        <f>VLOOKUP(TRIM(AL4370),'Parcela Dedutivel'!$A$1:$B$65536,2,FALSE)</f>
        <v>#N/A</v>
      </c>
      <c r="AP4370" s="15">
        <f t="shared" si="546"/>
        <v>0</v>
      </c>
      <c r="AQ4370" s="16">
        <f t="shared" si="547"/>
        <v>0</v>
      </c>
    </row>
    <row r="4371" spans="35:43" x14ac:dyDescent="0.25">
      <c r="AI4371" s="16">
        <v>6783985</v>
      </c>
      <c r="AJ4371" s="16" t="s">
        <v>7503</v>
      </c>
      <c r="AK4371" s="16" t="s">
        <v>6708</v>
      </c>
      <c r="AL4371" s="16" t="s">
        <v>5231</v>
      </c>
      <c r="AM4371" s="16" t="s">
        <v>7193</v>
      </c>
      <c r="AN4371">
        <v>12</v>
      </c>
      <c r="AO4371" t="e">
        <f>VLOOKUP(TRIM(AL4371),'Parcela Dedutivel'!$A$1:$B$65536,2,FALSE)</f>
        <v>#N/A</v>
      </c>
      <c r="AP4371" s="15">
        <f t="shared" si="546"/>
        <v>0</v>
      </c>
      <c r="AQ4371" s="16">
        <f t="shared" si="547"/>
        <v>0</v>
      </c>
    </row>
    <row r="4372" spans="35:43" x14ac:dyDescent="0.25">
      <c r="AI4372" s="16">
        <v>6783985</v>
      </c>
      <c r="AJ4372" s="16" t="s">
        <v>7503</v>
      </c>
      <c r="AK4372" s="16" t="s">
        <v>6708</v>
      </c>
      <c r="AL4372" s="16" t="s">
        <v>1718</v>
      </c>
      <c r="AM4372" s="16" t="s">
        <v>7193</v>
      </c>
      <c r="AN4372">
        <v>12</v>
      </c>
      <c r="AO4372" t="e">
        <f>VLOOKUP(TRIM(AL4372),'Parcela Dedutivel'!$A$1:$B$65536,2,FALSE)</f>
        <v>#N/A</v>
      </c>
      <c r="AP4372" s="15">
        <f t="shared" si="546"/>
        <v>0</v>
      </c>
      <c r="AQ4372" s="16">
        <f t="shared" si="547"/>
        <v>0</v>
      </c>
    </row>
    <row r="4373" spans="35:43" x14ac:dyDescent="0.25">
      <c r="AI4373" s="16">
        <v>7509811</v>
      </c>
      <c r="AJ4373" s="16" t="s">
        <v>7677</v>
      </c>
      <c r="AK4373" s="16" t="s">
        <v>6709</v>
      </c>
      <c r="AL4373" s="16" t="s">
        <v>2482</v>
      </c>
      <c r="AM4373" s="16" t="s">
        <v>7193</v>
      </c>
      <c r="AN4373">
        <v>2</v>
      </c>
      <c r="AO4373" t="e">
        <f>VLOOKUP(TRIM(AL4373),'Parcela Dedutivel'!$A$1:$B$65536,2,FALSE)</f>
        <v>#N/A</v>
      </c>
      <c r="AP4373" s="15">
        <f t="shared" si="546"/>
        <v>0</v>
      </c>
      <c r="AQ4373" s="16">
        <f t="shared" si="547"/>
        <v>0</v>
      </c>
    </row>
    <row r="4374" spans="35:43" x14ac:dyDescent="0.25">
      <c r="AI4374" s="16">
        <v>6782682</v>
      </c>
      <c r="AJ4374" s="16" t="s">
        <v>7547</v>
      </c>
      <c r="AK4374" s="16" t="s">
        <v>6710</v>
      </c>
      <c r="AL4374" s="16" t="s">
        <v>2247</v>
      </c>
      <c r="AM4374" s="16" t="s">
        <v>7193</v>
      </c>
      <c r="AN4374">
        <v>2</v>
      </c>
      <c r="AO4374" t="e">
        <f>VLOOKUP(TRIM(AL4374),'Parcela Dedutivel'!$A$1:$B$65536,2,FALSE)</f>
        <v>#N/A</v>
      </c>
      <c r="AP4374" s="15">
        <f t="shared" si="546"/>
        <v>0</v>
      </c>
      <c r="AQ4374" s="16">
        <f t="shared" si="547"/>
        <v>0</v>
      </c>
    </row>
    <row r="4375" spans="35:43" x14ac:dyDescent="0.25">
      <c r="AI4375" s="16">
        <v>6783935</v>
      </c>
      <c r="AJ4375" s="16" t="s">
        <v>7473</v>
      </c>
      <c r="AK4375" s="16" t="s">
        <v>6711</v>
      </c>
      <c r="AL4375" s="16" t="s">
        <v>2505</v>
      </c>
      <c r="AM4375" s="16" t="s">
        <v>7193</v>
      </c>
      <c r="AN4375">
        <v>2</v>
      </c>
      <c r="AO4375" t="e">
        <f>VLOOKUP(TRIM(AL4375),'Parcela Dedutivel'!$A$1:$B$65536,2,FALSE)</f>
        <v>#N/A</v>
      </c>
      <c r="AP4375" s="15">
        <f t="shared" si="546"/>
        <v>0</v>
      </c>
      <c r="AQ4375" s="16">
        <f t="shared" si="547"/>
        <v>0</v>
      </c>
    </row>
    <row r="4376" spans="35:43" x14ac:dyDescent="0.25">
      <c r="AI4376" s="16">
        <v>6784200</v>
      </c>
      <c r="AJ4376" s="16" t="s">
        <v>7450</v>
      </c>
      <c r="AK4376" s="16" t="s">
        <v>6712</v>
      </c>
      <c r="AL4376" s="16" t="s">
        <v>2744</v>
      </c>
      <c r="AM4376" s="16" t="s">
        <v>7158</v>
      </c>
      <c r="AN4376">
        <v>5000</v>
      </c>
      <c r="AO4376">
        <f>VLOOKUP(TRIM(AL4376),'Parcela Dedutivel'!$A$1:$B$65536,2,FALSE)</f>
        <v>0</v>
      </c>
      <c r="AP4376" s="15">
        <f t="shared" si="546"/>
        <v>0</v>
      </c>
      <c r="AQ4376" s="16">
        <f t="shared" si="547"/>
        <v>0</v>
      </c>
    </row>
    <row r="4377" spans="35:43" x14ac:dyDescent="0.25">
      <c r="AI4377" s="16">
        <v>6813812</v>
      </c>
      <c r="AJ4377" s="16" t="s">
        <v>7744</v>
      </c>
      <c r="AK4377" s="16" t="s">
        <v>6713</v>
      </c>
      <c r="AL4377" s="16" t="s">
        <v>5335</v>
      </c>
      <c r="AM4377" s="16" t="s">
        <v>7143</v>
      </c>
      <c r="AN4377">
        <v>1</v>
      </c>
      <c r="AO4377" t="e">
        <f>VLOOKUP(TRIM(AL4377),'Parcela Dedutivel'!$A$1:$B$65536,2,FALSE)</f>
        <v>#N/A</v>
      </c>
      <c r="AP4377" s="15">
        <f t="shared" si="546"/>
        <v>0</v>
      </c>
      <c r="AQ4377" s="16">
        <f t="shared" si="547"/>
        <v>0</v>
      </c>
    </row>
    <row r="4378" spans="35:43" x14ac:dyDescent="0.25">
      <c r="AI4378" s="16">
        <v>6783164</v>
      </c>
      <c r="AJ4378" s="16" t="s">
        <v>7599</v>
      </c>
      <c r="AK4378" s="16" t="s">
        <v>6714</v>
      </c>
      <c r="AL4378" s="16" t="s">
        <v>1645</v>
      </c>
      <c r="AM4378" s="16" t="s">
        <v>7193</v>
      </c>
      <c r="AN4378">
        <v>1</v>
      </c>
      <c r="AO4378" t="e">
        <f>VLOOKUP(TRIM(AL4378),'Parcela Dedutivel'!$A$1:$B$65536,2,FALSE)</f>
        <v>#N/A</v>
      </c>
      <c r="AP4378" s="15">
        <f t="shared" si="546"/>
        <v>0</v>
      </c>
      <c r="AQ4378" s="16">
        <f t="shared" si="547"/>
        <v>0</v>
      </c>
    </row>
    <row r="4379" spans="35:43" x14ac:dyDescent="0.25">
      <c r="AI4379" s="16">
        <v>6787062</v>
      </c>
      <c r="AJ4379" s="16" t="s">
        <v>7687</v>
      </c>
      <c r="AK4379" s="16" t="s">
        <v>6715</v>
      </c>
      <c r="AL4379" s="16" t="s">
        <v>2493</v>
      </c>
      <c r="AM4379" s="16" t="s">
        <v>7193</v>
      </c>
      <c r="AN4379">
        <v>10</v>
      </c>
      <c r="AO4379" t="e">
        <f>VLOOKUP(TRIM(AL4379),'Parcela Dedutivel'!$A$1:$B$65536,2,FALSE)</f>
        <v>#N/A</v>
      </c>
      <c r="AP4379" s="15">
        <f t="shared" si="546"/>
        <v>0</v>
      </c>
      <c r="AQ4379" s="16">
        <f t="shared" si="547"/>
        <v>0</v>
      </c>
    </row>
    <row r="4380" spans="35:43" x14ac:dyDescent="0.25">
      <c r="AI4380" s="16">
        <v>6783934</v>
      </c>
      <c r="AJ4380" s="16" t="s">
        <v>7468</v>
      </c>
      <c r="AK4380" s="16" t="s">
        <v>6716</v>
      </c>
      <c r="AL4380" s="16" t="s">
        <v>1290</v>
      </c>
      <c r="AM4380" s="16" t="s">
        <v>7193</v>
      </c>
      <c r="AN4380">
        <v>1</v>
      </c>
      <c r="AO4380" t="e">
        <f>VLOOKUP(TRIM(AL4380),'Parcela Dedutivel'!$A$1:$B$65536,2,FALSE)</f>
        <v>#N/A</v>
      </c>
      <c r="AP4380" s="15">
        <f t="shared" si="546"/>
        <v>0</v>
      </c>
      <c r="AQ4380" s="16">
        <f t="shared" si="547"/>
        <v>0</v>
      </c>
    </row>
    <row r="4381" spans="35:43" x14ac:dyDescent="0.25">
      <c r="AI4381" s="16">
        <v>6783934</v>
      </c>
      <c r="AJ4381" s="16" t="s">
        <v>7468</v>
      </c>
      <c r="AK4381" s="16" t="s">
        <v>6717</v>
      </c>
      <c r="AL4381" s="16" t="s">
        <v>1290</v>
      </c>
      <c r="AM4381" s="16" t="s">
        <v>7193</v>
      </c>
      <c r="AN4381">
        <v>1</v>
      </c>
      <c r="AO4381" t="e">
        <f>VLOOKUP(TRIM(AL4381),'Parcela Dedutivel'!$A$1:$B$65536,2,FALSE)</f>
        <v>#N/A</v>
      </c>
      <c r="AP4381" s="15">
        <f t="shared" si="546"/>
        <v>0</v>
      </c>
      <c r="AQ4381" s="16">
        <f t="shared" si="547"/>
        <v>0</v>
      </c>
    </row>
    <row r="4382" spans="35:43" x14ac:dyDescent="0.25">
      <c r="AI4382" s="16">
        <v>6809992</v>
      </c>
      <c r="AJ4382" s="16" t="s">
        <v>7641</v>
      </c>
      <c r="AK4382" s="16" t="s">
        <v>6718</v>
      </c>
      <c r="AL4382" s="16" t="s">
        <v>643</v>
      </c>
      <c r="AM4382" s="16" t="s">
        <v>7193</v>
      </c>
      <c r="AN4382">
        <v>1</v>
      </c>
      <c r="AO4382" t="e">
        <f>VLOOKUP(TRIM(AL4382),'Parcela Dedutivel'!$A$1:$B$65536,2,FALSE)</f>
        <v>#N/A</v>
      </c>
      <c r="AP4382" s="15">
        <f t="shared" si="546"/>
        <v>0</v>
      </c>
      <c r="AQ4382" s="16">
        <f t="shared" si="547"/>
        <v>0</v>
      </c>
    </row>
    <row r="4383" spans="35:43" x14ac:dyDescent="0.25">
      <c r="AI4383" s="16">
        <v>7047602</v>
      </c>
      <c r="AJ4383" s="16" t="s">
        <v>7674</v>
      </c>
      <c r="AK4383" s="16" t="s">
        <v>6719</v>
      </c>
      <c r="AL4383" s="16" t="s">
        <v>1219</v>
      </c>
      <c r="AM4383" s="16" t="s">
        <v>7193</v>
      </c>
      <c r="AN4383">
        <v>40</v>
      </c>
      <c r="AO4383" t="e">
        <f>VLOOKUP(TRIM(AL4383),'Parcela Dedutivel'!$A$1:$B$65536,2,FALSE)</f>
        <v>#N/A</v>
      </c>
      <c r="AP4383" s="15">
        <f t="shared" si="546"/>
        <v>0</v>
      </c>
      <c r="AQ4383" s="16">
        <f t="shared" si="547"/>
        <v>0</v>
      </c>
    </row>
    <row r="4384" spans="35:43" x14ac:dyDescent="0.25">
      <c r="AI4384" s="16">
        <v>6782738</v>
      </c>
      <c r="AJ4384" s="16" t="s">
        <v>7392</v>
      </c>
      <c r="AK4384" s="16" t="s">
        <v>6720</v>
      </c>
      <c r="AL4384" s="16" t="s">
        <v>3348</v>
      </c>
      <c r="AM4384" s="16" t="s">
        <v>7143</v>
      </c>
      <c r="AN4384">
        <v>603</v>
      </c>
      <c r="AO4384">
        <f>VLOOKUP(TRIM(AL4384),'Parcela Dedutivel'!$A$1:$B$65536,2,FALSE)</f>
        <v>0</v>
      </c>
      <c r="AP4384" s="15">
        <f t="shared" si="546"/>
        <v>0</v>
      </c>
      <c r="AQ4384" s="16">
        <f t="shared" si="547"/>
        <v>0</v>
      </c>
    </row>
    <row r="4385" spans="35:43" x14ac:dyDescent="0.25">
      <c r="AI4385" s="16">
        <v>6782738</v>
      </c>
      <c r="AJ4385" s="16" t="s">
        <v>7392</v>
      </c>
      <c r="AK4385" s="16" t="s">
        <v>6721</v>
      </c>
      <c r="AL4385" s="16" t="s">
        <v>3348</v>
      </c>
      <c r="AM4385" s="16" t="s">
        <v>7143</v>
      </c>
      <c r="AN4385">
        <v>445</v>
      </c>
      <c r="AO4385">
        <f>VLOOKUP(TRIM(AL4385),'Parcela Dedutivel'!$A$1:$B$65536,2,FALSE)</f>
        <v>0</v>
      </c>
      <c r="AP4385" s="15">
        <f t="shared" si="546"/>
        <v>0</v>
      </c>
      <c r="AQ4385" s="16">
        <f t="shared" si="547"/>
        <v>0</v>
      </c>
    </row>
    <row r="4386" spans="35:43" x14ac:dyDescent="0.25">
      <c r="AI4386" s="16">
        <v>6795603</v>
      </c>
      <c r="AJ4386" s="16" t="s">
        <v>7424</v>
      </c>
      <c r="AK4386" s="16" t="s">
        <v>6722</v>
      </c>
      <c r="AL4386" s="16" t="s">
        <v>2480</v>
      </c>
      <c r="AM4386" s="16" t="s">
        <v>7193</v>
      </c>
      <c r="AN4386">
        <v>15</v>
      </c>
      <c r="AO4386" t="e">
        <f>VLOOKUP(TRIM(AL4386),'Parcela Dedutivel'!$A$1:$B$65536,2,FALSE)</f>
        <v>#N/A</v>
      </c>
      <c r="AP4386" s="15">
        <f t="shared" si="546"/>
        <v>0</v>
      </c>
      <c r="AQ4386" s="16">
        <f t="shared" si="547"/>
        <v>0</v>
      </c>
    </row>
    <row r="4387" spans="35:43" x14ac:dyDescent="0.25">
      <c r="AI4387" s="16">
        <v>6782684</v>
      </c>
      <c r="AJ4387" s="16" t="s">
        <v>7390</v>
      </c>
      <c r="AK4387" s="16" t="s">
        <v>2746</v>
      </c>
      <c r="AL4387" s="16" t="s">
        <v>2748</v>
      </c>
      <c r="AM4387" s="16" t="s">
        <v>7193</v>
      </c>
      <c r="AN4387">
        <v>6</v>
      </c>
      <c r="AO4387" t="e">
        <f>VLOOKUP(TRIM(AL4387),'Parcela Dedutivel'!$A$1:$B$65536,2,FALSE)</f>
        <v>#N/A</v>
      </c>
      <c r="AP4387" s="15">
        <f t="shared" si="546"/>
        <v>0</v>
      </c>
      <c r="AQ4387" s="16">
        <f t="shared" si="547"/>
        <v>0</v>
      </c>
    </row>
    <row r="4388" spans="35:43" x14ac:dyDescent="0.25">
      <c r="AI4388" s="16">
        <v>7824728</v>
      </c>
      <c r="AJ4388" s="16" t="s">
        <v>7894</v>
      </c>
      <c r="AK4388" s="16" t="s">
        <v>6723</v>
      </c>
      <c r="AL4388" s="16" t="s">
        <v>2720</v>
      </c>
      <c r="AM4388" s="16" t="s">
        <v>7193</v>
      </c>
      <c r="AN4388">
        <v>1</v>
      </c>
      <c r="AO4388" t="e">
        <f>VLOOKUP(TRIM(AL4388),'Parcela Dedutivel'!$A$1:$B$65536,2,FALSE)</f>
        <v>#N/A</v>
      </c>
      <c r="AP4388" s="15">
        <f t="shared" si="546"/>
        <v>0</v>
      </c>
      <c r="AQ4388" s="16">
        <f t="shared" si="547"/>
        <v>0</v>
      </c>
    </row>
    <row r="4389" spans="35:43" x14ac:dyDescent="0.25">
      <c r="AI4389" s="16">
        <v>6782684</v>
      </c>
      <c r="AJ4389" s="16" t="s">
        <v>7390</v>
      </c>
      <c r="AK4389" s="16" t="s">
        <v>2750</v>
      </c>
      <c r="AL4389" s="16" t="s">
        <v>2755</v>
      </c>
      <c r="AM4389" s="16" t="s">
        <v>7193</v>
      </c>
      <c r="AN4389">
        <v>1</v>
      </c>
      <c r="AO4389" t="e">
        <f>VLOOKUP(TRIM(AL4389),'Parcela Dedutivel'!$A$1:$B$65536,2,FALSE)</f>
        <v>#N/A</v>
      </c>
      <c r="AP4389" s="15">
        <f t="shared" si="546"/>
        <v>0</v>
      </c>
      <c r="AQ4389" s="16">
        <f t="shared" si="547"/>
        <v>0</v>
      </c>
    </row>
    <row r="4390" spans="35:43" x14ac:dyDescent="0.25">
      <c r="AI4390" s="16">
        <v>6782684</v>
      </c>
      <c r="AJ4390" s="16" t="s">
        <v>7390</v>
      </c>
      <c r="AK4390" s="16" t="s">
        <v>2750</v>
      </c>
      <c r="AL4390" s="16" t="s">
        <v>2757</v>
      </c>
      <c r="AM4390" s="16" t="s">
        <v>7193</v>
      </c>
      <c r="AN4390">
        <v>5</v>
      </c>
      <c r="AO4390" t="e">
        <f>VLOOKUP(TRIM(AL4390),'Parcela Dedutivel'!$A$1:$B$65536,2,FALSE)</f>
        <v>#N/A</v>
      </c>
      <c r="AP4390" s="15">
        <f t="shared" si="546"/>
        <v>0</v>
      </c>
      <c r="AQ4390" s="16">
        <f t="shared" si="547"/>
        <v>0</v>
      </c>
    </row>
    <row r="4391" spans="35:43" x14ac:dyDescent="0.25">
      <c r="AI4391" s="16">
        <v>6782684</v>
      </c>
      <c r="AJ4391" s="16" t="s">
        <v>7390</v>
      </c>
      <c r="AK4391" s="16" t="s">
        <v>2750</v>
      </c>
      <c r="AL4391" s="16" t="s">
        <v>2751</v>
      </c>
      <c r="AM4391" s="16" t="s">
        <v>7193</v>
      </c>
      <c r="AN4391">
        <v>1</v>
      </c>
      <c r="AO4391" t="e">
        <f>VLOOKUP(TRIM(AL4391),'Parcela Dedutivel'!$A$1:$B$65536,2,FALSE)</f>
        <v>#N/A</v>
      </c>
      <c r="AP4391" s="15">
        <f t="shared" si="546"/>
        <v>0</v>
      </c>
      <c r="AQ4391" s="16">
        <f t="shared" si="547"/>
        <v>0</v>
      </c>
    </row>
    <row r="4392" spans="35:43" x14ac:dyDescent="0.25">
      <c r="AI4392" s="16">
        <v>6782684</v>
      </c>
      <c r="AJ4392" s="16" t="s">
        <v>7390</v>
      </c>
      <c r="AK4392" s="16" t="s">
        <v>2750</v>
      </c>
      <c r="AL4392" s="16" t="s">
        <v>2753</v>
      </c>
      <c r="AM4392" s="16" t="s">
        <v>7193</v>
      </c>
      <c r="AN4392">
        <v>3</v>
      </c>
      <c r="AO4392" t="e">
        <f>VLOOKUP(TRIM(AL4392),'Parcela Dedutivel'!$A$1:$B$65536,2,FALSE)</f>
        <v>#N/A</v>
      </c>
      <c r="AP4392" s="15">
        <f t="shared" si="546"/>
        <v>0</v>
      </c>
      <c r="AQ4392" s="16">
        <f t="shared" si="547"/>
        <v>0</v>
      </c>
    </row>
    <row r="4393" spans="35:43" x14ac:dyDescent="0.25">
      <c r="AI4393" s="16">
        <v>6798239</v>
      </c>
      <c r="AJ4393" s="16" t="s">
        <v>7895</v>
      </c>
      <c r="AK4393" s="16" t="s">
        <v>6724</v>
      </c>
      <c r="AL4393" s="16" t="s">
        <v>5689</v>
      </c>
      <c r="AM4393" s="16" t="s">
        <v>7143</v>
      </c>
      <c r="AN4393">
        <v>10</v>
      </c>
      <c r="AO4393" t="e">
        <f>VLOOKUP(TRIM(AL4393),'Parcela Dedutivel'!$A$1:$B$65536,2,FALSE)</f>
        <v>#N/A</v>
      </c>
      <c r="AP4393" s="15">
        <f t="shared" si="546"/>
        <v>0</v>
      </c>
      <c r="AQ4393" s="16">
        <f t="shared" si="547"/>
        <v>0</v>
      </c>
    </row>
    <row r="4394" spans="35:43" x14ac:dyDescent="0.25">
      <c r="AI4394" s="16">
        <v>7465515</v>
      </c>
      <c r="AJ4394" s="16" t="s">
        <v>7434</v>
      </c>
      <c r="AK4394" s="16" t="s">
        <v>6726</v>
      </c>
      <c r="AL4394" s="16" t="s">
        <v>6727</v>
      </c>
      <c r="AM4394" s="16" t="s">
        <v>7215</v>
      </c>
      <c r="AN4394">
        <v>17</v>
      </c>
      <c r="AO4394" t="e">
        <f>VLOOKUP(TRIM(AL4394),'Parcela Dedutivel'!$A$1:$B$65536,2,FALSE)</f>
        <v>#N/A</v>
      </c>
      <c r="AP4394" s="15">
        <f t="shared" si="546"/>
        <v>0</v>
      </c>
      <c r="AQ4394" s="16">
        <f t="shared" si="547"/>
        <v>0</v>
      </c>
    </row>
    <row r="4395" spans="35:43" x14ac:dyDescent="0.25">
      <c r="AI4395" s="16">
        <v>6782738</v>
      </c>
      <c r="AJ4395" s="16" t="s">
        <v>7392</v>
      </c>
      <c r="AK4395" s="16" t="s">
        <v>6729</v>
      </c>
      <c r="AL4395" s="16" t="s">
        <v>2950</v>
      </c>
      <c r="AM4395" s="16" t="s">
        <v>7143</v>
      </c>
      <c r="AN4395">
        <v>2</v>
      </c>
      <c r="AO4395" t="e">
        <f>VLOOKUP(TRIM(AL4395),'Parcela Dedutivel'!$A$1:$B$65536,2,FALSE)</f>
        <v>#N/A</v>
      </c>
      <c r="AP4395" s="15">
        <f t="shared" si="546"/>
        <v>0</v>
      </c>
      <c r="AQ4395" s="16">
        <f t="shared" si="547"/>
        <v>0</v>
      </c>
    </row>
    <row r="4396" spans="35:43" x14ac:dyDescent="0.25">
      <c r="AI4396" s="16">
        <v>6784150</v>
      </c>
      <c r="AJ4396" s="16" t="s">
        <v>7425</v>
      </c>
      <c r="AK4396" s="16" t="s">
        <v>6730</v>
      </c>
      <c r="AL4396" s="16" t="s">
        <v>3023</v>
      </c>
      <c r="AM4396" s="16" t="s">
        <v>7143</v>
      </c>
      <c r="AN4396">
        <v>4800</v>
      </c>
      <c r="AO4396">
        <f>VLOOKUP(TRIM(AL4396),'Parcela Dedutivel'!$A$1:$B$65536,2,FALSE)</f>
        <v>0</v>
      </c>
      <c r="AP4396" s="15">
        <f t="shared" si="546"/>
        <v>0</v>
      </c>
      <c r="AQ4396" s="16">
        <f t="shared" si="547"/>
        <v>0</v>
      </c>
    </row>
    <row r="4397" spans="35:43" x14ac:dyDescent="0.25">
      <c r="AI4397" s="16">
        <v>6783177</v>
      </c>
      <c r="AJ4397" s="16" t="s">
        <v>7655</v>
      </c>
      <c r="AK4397" s="16" t="s">
        <v>6731</v>
      </c>
      <c r="AL4397" s="16" t="s">
        <v>6732</v>
      </c>
      <c r="AM4397" s="16" t="s">
        <v>7143</v>
      </c>
      <c r="AN4397">
        <v>33000</v>
      </c>
      <c r="AO4397">
        <f>VLOOKUP(TRIM(AL4397),'Parcela Dedutivel'!$A$1:$B$65536,2,FALSE)</f>
        <v>0</v>
      </c>
      <c r="AP4397" s="15">
        <f t="shared" si="546"/>
        <v>0</v>
      </c>
      <c r="AQ4397" s="16">
        <f t="shared" si="547"/>
        <v>0</v>
      </c>
    </row>
    <row r="4398" spans="35:43" x14ac:dyDescent="0.25">
      <c r="AI4398" s="16">
        <v>6952958</v>
      </c>
      <c r="AJ4398" s="16" t="s">
        <v>7526</v>
      </c>
      <c r="AK4398" s="16" t="s">
        <v>6734</v>
      </c>
      <c r="AL4398" s="16" t="s">
        <v>6735</v>
      </c>
      <c r="AM4398" s="16" t="s">
        <v>7143</v>
      </c>
      <c r="AN4398">
        <v>22000</v>
      </c>
      <c r="AO4398">
        <f>VLOOKUP(TRIM(AL4398),'Parcela Dedutivel'!$A$1:$B$65536,2,FALSE)</f>
        <v>0</v>
      </c>
      <c r="AP4398" s="15">
        <f t="shared" si="546"/>
        <v>0</v>
      </c>
      <c r="AQ4398" s="16">
        <f t="shared" si="547"/>
        <v>0</v>
      </c>
    </row>
    <row r="4399" spans="35:43" x14ac:dyDescent="0.25">
      <c r="AI4399" s="16">
        <v>6783177</v>
      </c>
      <c r="AJ4399" s="16" t="s">
        <v>7655</v>
      </c>
      <c r="AK4399" s="16" t="s">
        <v>6737</v>
      </c>
      <c r="AL4399" s="16" t="s">
        <v>6738</v>
      </c>
      <c r="AM4399" s="16" t="s">
        <v>7143</v>
      </c>
      <c r="AN4399">
        <v>50000</v>
      </c>
      <c r="AO4399">
        <f>VLOOKUP(TRIM(AL4399),'Parcela Dedutivel'!$A$1:$B$65536,2,FALSE)</f>
        <v>0</v>
      </c>
      <c r="AP4399" s="15">
        <f t="shared" si="546"/>
        <v>0</v>
      </c>
      <c r="AQ4399" s="16">
        <f t="shared" si="547"/>
        <v>0</v>
      </c>
    </row>
    <row r="4400" spans="35:43" x14ac:dyDescent="0.25">
      <c r="AI4400" s="16">
        <v>7759262</v>
      </c>
      <c r="AJ4400" s="16" t="s">
        <v>7452</v>
      </c>
      <c r="AK4400" s="16" t="s">
        <v>6740</v>
      </c>
      <c r="AL4400" s="16" t="s">
        <v>3492</v>
      </c>
      <c r="AM4400" s="16" t="s">
        <v>7158</v>
      </c>
      <c r="AN4400">
        <v>10000</v>
      </c>
      <c r="AO4400">
        <f>VLOOKUP(TRIM(AL4400),'Parcela Dedutivel'!$A$1:$B$65536,2,FALSE)</f>
        <v>0</v>
      </c>
      <c r="AP4400" s="15">
        <f t="shared" si="546"/>
        <v>0</v>
      </c>
      <c r="AQ4400" s="16">
        <f t="shared" si="547"/>
        <v>0</v>
      </c>
    </row>
    <row r="4401" spans="35:43" x14ac:dyDescent="0.25">
      <c r="AI4401" s="16">
        <v>6782872</v>
      </c>
      <c r="AJ4401" s="16" t="s">
        <v>7581</v>
      </c>
      <c r="AK4401" s="16" t="s">
        <v>6741</v>
      </c>
      <c r="AL4401" s="16" t="s">
        <v>6744</v>
      </c>
      <c r="AM4401" s="16" t="s">
        <v>7193</v>
      </c>
      <c r="AN4401">
        <v>1</v>
      </c>
      <c r="AO4401" t="e">
        <f>VLOOKUP(TRIM(AL4401),'Parcela Dedutivel'!$A$1:$B$65536,2,FALSE)</f>
        <v>#N/A</v>
      </c>
      <c r="AP4401" s="15">
        <f t="shared" si="546"/>
        <v>0</v>
      </c>
      <c r="AQ4401" s="16">
        <f t="shared" si="547"/>
        <v>0</v>
      </c>
    </row>
    <row r="4402" spans="35:43" x14ac:dyDescent="0.25">
      <c r="AI4402" s="16">
        <v>6782872</v>
      </c>
      <c r="AJ4402" s="16" t="s">
        <v>7581</v>
      </c>
      <c r="AK4402" s="16" t="s">
        <v>6741</v>
      </c>
      <c r="AL4402" s="16" t="s">
        <v>3666</v>
      </c>
      <c r="AM4402" s="16" t="s">
        <v>7193</v>
      </c>
      <c r="AN4402">
        <v>1</v>
      </c>
      <c r="AO4402" t="e">
        <f>VLOOKUP(TRIM(AL4402),'Parcela Dedutivel'!$A$1:$B$65536,2,FALSE)</f>
        <v>#N/A</v>
      </c>
      <c r="AP4402" s="15">
        <f t="shared" si="546"/>
        <v>0</v>
      </c>
      <c r="AQ4402" s="16">
        <f t="shared" si="547"/>
        <v>0</v>
      </c>
    </row>
    <row r="4403" spans="35:43" x14ac:dyDescent="0.25">
      <c r="AI4403" s="16">
        <v>6782872</v>
      </c>
      <c r="AJ4403" s="16" t="s">
        <v>7581</v>
      </c>
      <c r="AK4403" s="16" t="s">
        <v>6741</v>
      </c>
      <c r="AL4403" s="16" t="s">
        <v>4049</v>
      </c>
      <c r="AM4403" s="16" t="s">
        <v>7193</v>
      </c>
      <c r="AN4403">
        <v>1</v>
      </c>
      <c r="AO4403" t="e">
        <f>VLOOKUP(TRIM(AL4403),'Parcela Dedutivel'!$A$1:$B$65536,2,FALSE)</f>
        <v>#N/A</v>
      </c>
      <c r="AP4403" s="15">
        <f t="shared" si="546"/>
        <v>0</v>
      </c>
      <c r="AQ4403" s="16">
        <f t="shared" si="547"/>
        <v>0</v>
      </c>
    </row>
    <row r="4404" spans="35:43" x14ac:dyDescent="0.25">
      <c r="AI4404" s="16">
        <v>6782872</v>
      </c>
      <c r="AJ4404" s="16" t="s">
        <v>7581</v>
      </c>
      <c r="AK4404" s="16" t="s">
        <v>6741</v>
      </c>
      <c r="AL4404" s="16" t="s">
        <v>6742</v>
      </c>
      <c r="AM4404" s="16" t="s">
        <v>7193</v>
      </c>
      <c r="AN4404">
        <v>2</v>
      </c>
      <c r="AO4404" t="e">
        <f>VLOOKUP(TRIM(AL4404),'Parcela Dedutivel'!$A$1:$B$65536,2,FALSE)</f>
        <v>#N/A</v>
      </c>
      <c r="AP4404" s="15">
        <f t="shared" si="546"/>
        <v>0</v>
      </c>
      <c r="AQ4404" s="16">
        <f t="shared" si="547"/>
        <v>0</v>
      </c>
    </row>
    <row r="4405" spans="35:43" x14ac:dyDescent="0.25">
      <c r="AI4405" s="16">
        <v>6782872</v>
      </c>
      <c r="AJ4405" s="16" t="s">
        <v>7581</v>
      </c>
      <c r="AK4405" s="16" t="s">
        <v>6741</v>
      </c>
      <c r="AL4405" s="16" t="s">
        <v>6742</v>
      </c>
      <c r="AM4405" s="16" t="s">
        <v>7193</v>
      </c>
      <c r="AN4405">
        <v>2</v>
      </c>
      <c r="AO4405" t="e">
        <f>VLOOKUP(TRIM(AL4405),'Parcela Dedutivel'!$A$1:$B$65536,2,FALSE)</f>
        <v>#N/A</v>
      </c>
      <c r="AP4405" s="15">
        <f t="shared" si="546"/>
        <v>0</v>
      </c>
      <c r="AQ4405" s="16">
        <f t="shared" si="547"/>
        <v>0</v>
      </c>
    </row>
    <row r="4406" spans="35:43" x14ac:dyDescent="0.25">
      <c r="AI4406" s="16">
        <v>6782872</v>
      </c>
      <c r="AJ4406" s="16" t="s">
        <v>7581</v>
      </c>
      <c r="AK4406" s="16" t="s">
        <v>6741</v>
      </c>
      <c r="AL4406" s="16" t="s">
        <v>987</v>
      </c>
      <c r="AM4406" s="16" t="s">
        <v>7193</v>
      </c>
      <c r="AN4406">
        <v>1</v>
      </c>
      <c r="AO4406" t="e">
        <f>VLOOKUP(TRIM(AL4406),'Parcela Dedutivel'!$A$1:$B$65536,2,FALSE)</f>
        <v>#N/A</v>
      </c>
      <c r="AP4406" s="15">
        <f t="shared" si="546"/>
        <v>0</v>
      </c>
      <c r="AQ4406" s="16">
        <f t="shared" si="547"/>
        <v>0</v>
      </c>
    </row>
    <row r="4407" spans="35:43" x14ac:dyDescent="0.25">
      <c r="AI4407" s="16">
        <v>6782872</v>
      </c>
      <c r="AJ4407" s="16" t="s">
        <v>7581</v>
      </c>
      <c r="AK4407" s="16" t="s">
        <v>6741</v>
      </c>
      <c r="AL4407" s="16" t="s">
        <v>126</v>
      </c>
      <c r="AM4407" s="16" t="s">
        <v>7193</v>
      </c>
      <c r="AN4407">
        <v>1</v>
      </c>
      <c r="AO4407" t="e">
        <f>VLOOKUP(TRIM(AL4407),'Parcela Dedutivel'!$A$1:$B$65536,2,FALSE)</f>
        <v>#N/A</v>
      </c>
      <c r="AP4407" s="15">
        <f t="shared" si="546"/>
        <v>0</v>
      </c>
      <c r="AQ4407" s="16">
        <f t="shared" si="547"/>
        <v>0</v>
      </c>
    </row>
    <row r="4408" spans="35:43" x14ac:dyDescent="0.25">
      <c r="AI4408" s="16">
        <v>6782872</v>
      </c>
      <c r="AJ4408" s="16" t="s">
        <v>7581</v>
      </c>
      <c r="AK4408" s="16" t="s">
        <v>6741</v>
      </c>
      <c r="AL4408" s="16" t="s">
        <v>4883</v>
      </c>
      <c r="AM4408" s="16" t="s">
        <v>7193</v>
      </c>
      <c r="AN4408">
        <v>2</v>
      </c>
      <c r="AO4408" t="e">
        <f>VLOOKUP(TRIM(AL4408),'Parcela Dedutivel'!$A$1:$B$65536,2,FALSE)</f>
        <v>#N/A</v>
      </c>
      <c r="AP4408" s="15">
        <f t="shared" si="546"/>
        <v>0</v>
      </c>
      <c r="AQ4408" s="16">
        <f t="shared" si="547"/>
        <v>0</v>
      </c>
    </row>
    <row r="4409" spans="35:43" x14ac:dyDescent="0.25">
      <c r="AI4409" s="16">
        <v>6782872</v>
      </c>
      <c r="AJ4409" s="16" t="s">
        <v>7581</v>
      </c>
      <c r="AK4409" s="16" t="s">
        <v>6741</v>
      </c>
      <c r="AL4409" s="16" t="s">
        <v>1199</v>
      </c>
      <c r="AM4409" s="16" t="s">
        <v>7193</v>
      </c>
      <c r="AN4409">
        <v>1</v>
      </c>
      <c r="AO4409" t="e">
        <f>VLOOKUP(TRIM(AL4409),'Parcela Dedutivel'!$A$1:$B$65536,2,FALSE)</f>
        <v>#N/A</v>
      </c>
      <c r="AP4409" s="15">
        <f t="shared" si="546"/>
        <v>0</v>
      </c>
      <c r="AQ4409" s="16">
        <f t="shared" si="547"/>
        <v>0</v>
      </c>
    </row>
    <row r="4410" spans="35:43" x14ac:dyDescent="0.25">
      <c r="AI4410" s="16">
        <v>6782872</v>
      </c>
      <c r="AJ4410" s="16" t="s">
        <v>7581</v>
      </c>
      <c r="AK4410" s="16" t="s">
        <v>6741</v>
      </c>
      <c r="AL4410" s="16" t="s">
        <v>2838</v>
      </c>
      <c r="AM4410" s="16" t="s">
        <v>7193</v>
      </c>
      <c r="AN4410">
        <v>1</v>
      </c>
      <c r="AO4410" t="e">
        <f>VLOOKUP(TRIM(AL4410),'Parcela Dedutivel'!$A$1:$B$65536,2,FALSE)</f>
        <v>#N/A</v>
      </c>
      <c r="AP4410" s="15">
        <f t="shared" si="546"/>
        <v>0</v>
      </c>
      <c r="AQ4410" s="16">
        <f t="shared" si="547"/>
        <v>0</v>
      </c>
    </row>
    <row r="4411" spans="35:43" x14ac:dyDescent="0.25">
      <c r="AI4411" s="16">
        <v>6782872</v>
      </c>
      <c r="AJ4411" s="16" t="s">
        <v>7581</v>
      </c>
      <c r="AK4411" s="16" t="s">
        <v>6741</v>
      </c>
      <c r="AL4411" s="16" t="s">
        <v>4119</v>
      </c>
      <c r="AM4411" s="16" t="s">
        <v>7193</v>
      </c>
      <c r="AN4411">
        <v>2</v>
      </c>
      <c r="AO4411" t="e">
        <f>VLOOKUP(TRIM(AL4411),'Parcela Dedutivel'!$A$1:$B$65536,2,FALSE)</f>
        <v>#N/A</v>
      </c>
      <c r="AP4411" s="15">
        <f t="shared" si="546"/>
        <v>0</v>
      </c>
      <c r="AQ4411" s="16">
        <f t="shared" si="547"/>
        <v>0</v>
      </c>
    </row>
    <row r="4412" spans="35:43" x14ac:dyDescent="0.25">
      <c r="AI4412" s="16">
        <v>6782872</v>
      </c>
      <c r="AJ4412" s="16" t="s">
        <v>7581</v>
      </c>
      <c r="AK4412" s="16" t="s">
        <v>6741</v>
      </c>
      <c r="AL4412" s="16" t="s">
        <v>4618</v>
      </c>
      <c r="AM4412" s="16" t="s">
        <v>7193</v>
      </c>
      <c r="AN4412">
        <v>2</v>
      </c>
      <c r="AO4412" t="e">
        <f>VLOOKUP(TRIM(AL4412),'Parcela Dedutivel'!$A$1:$B$65536,2,FALSE)</f>
        <v>#N/A</v>
      </c>
      <c r="AP4412" s="15">
        <f t="shared" si="546"/>
        <v>0</v>
      </c>
      <c r="AQ4412" s="16">
        <f t="shared" si="547"/>
        <v>0</v>
      </c>
    </row>
    <row r="4413" spans="35:43" x14ac:dyDescent="0.25">
      <c r="AI4413" s="16">
        <v>6782872</v>
      </c>
      <c r="AJ4413" s="16" t="s">
        <v>7581</v>
      </c>
      <c r="AK4413" s="16" t="s">
        <v>6741</v>
      </c>
      <c r="AL4413" s="16" t="s">
        <v>2564</v>
      </c>
      <c r="AM4413" s="16" t="s">
        <v>7215</v>
      </c>
      <c r="AN4413">
        <v>2</v>
      </c>
      <c r="AO4413">
        <f>VLOOKUP(TRIM(AL4413),'Parcela Dedutivel'!$A$1:$B$65536,2,FALSE)</f>
        <v>9</v>
      </c>
      <c r="AP4413" s="15">
        <f t="shared" si="546"/>
        <v>9</v>
      </c>
      <c r="AQ4413" s="16">
        <f t="shared" si="547"/>
        <v>18</v>
      </c>
    </row>
    <row r="4414" spans="35:43" x14ac:dyDescent="0.25">
      <c r="AI4414" s="16">
        <v>6782694</v>
      </c>
      <c r="AJ4414" s="16" t="s">
        <v>7703</v>
      </c>
      <c r="AK4414" s="16" t="s">
        <v>6746</v>
      </c>
      <c r="AL4414" s="16" t="s">
        <v>753</v>
      </c>
      <c r="AM4414" s="16" t="s">
        <v>7193</v>
      </c>
      <c r="AN4414">
        <v>1</v>
      </c>
      <c r="AO4414" t="e">
        <f>VLOOKUP(TRIM(AL4414),'Parcela Dedutivel'!$A$1:$B$65536,2,FALSE)</f>
        <v>#N/A</v>
      </c>
      <c r="AP4414" s="15">
        <f t="shared" si="546"/>
        <v>0</v>
      </c>
      <c r="AQ4414" s="16">
        <f t="shared" si="547"/>
        <v>0</v>
      </c>
    </row>
    <row r="4415" spans="35:43" x14ac:dyDescent="0.25">
      <c r="AI4415" s="16">
        <v>6782694</v>
      </c>
      <c r="AJ4415" s="16" t="s">
        <v>7703</v>
      </c>
      <c r="AK4415" s="16" t="s">
        <v>6746</v>
      </c>
      <c r="AL4415" s="16" t="s">
        <v>753</v>
      </c>
      <c r="AM4415" s="16" t="s">
        <v>7193</v>
      </c>
      <c r="AN4415">
        <v>1</v>
      </c>
      <c r="AO4415" t="e">
        <f>VLOOKUP(TRIM(AL4415),'Parcela Dedutivel'!$A$1:$B$65536,2,FALSE)</f>
        <v>#N/A</v>
      </c>
      <c r="AP4415" s="15">
        <f t="shared" si="546"/>
        <v>0</v>
      </c>
      <c r="AQ4415" s="16">
        <f t="shared" si="547"/>
        <v>0</v>
      </c>
    </row>
    <row r="4416" spans="35:43" x14ac:dyDescent="0.25">
      <c r="AI4416" s="16">
        <v>6782694</v>
      </c>
      <c r="AJ4416" s="16" t="s">
        <v>7703</v>
      </c>
      <c r="AK4416" s="16" t="s">
        <v>6746</v>
      </c>
      <c r="AL4416" s="16" t="s">
        <v>2765</v>
      </c>
      <c r="AM4416" s="16" t="s">
        <v>7215</v>
      </c>
      <c r="AN4416">
        <v>10</v>
      </c>
      <c r="AO4416">
        <f>VLOOKUP(TRIM(AL4416),'Parcela Dedutivel'!$A$1:$B$65536,2,FALSE)</f>
        <v>17.13</v>
      </c>
      <c r="AP4416" s="15">
        <f t="shared" si="546"/>
        <v>17.13</v>
      </c>
      <c r="AQ4416" s="16">
        <f t="shared" si="547"/>
        <v>171.29999999999998</v>
      </c>
    </row>
    <row r="4417" spans="35:43" x14ac:dyDescent="0.25">
      <c r="AI4417" s="16">
        <v>7824728</v>
      </c>
      <c r="AJ4417" s="16" t="s">
        <v>7894</v>
      </c>
      <c r="AK4417" s="16" t="s">
        <v>6747</v>
      </c>
      <c r="AL4417" s="16" t="s">
        <v>2720</v>
      </c>
      <c r="AM4417" s="16" t="s">
        <v>7193</v>
      </c>
      <c r="AN4417">
        <v>1</v>
      </c>
      <c r="AO4417" t="e">
        <f>VLOOKUP(TRIM(AL4417),'Parcela Dedutivel'!$A$1:$B$65536,2,FALSE)</f>
        <v>#N/A</v>
      </c>
      <c r="AP4417" s="15">
        <f t="shared" si="546"/>
        <v>0</v>
      </c>
      <c r="AQ4417" s="16">
        <f t="shared" si="547"/>
        <v>0</v>
      </c>
    </row>
    <row r="4418" spans="35:43" x14ac:dyDescent="0.25">
      <c r="AI4418" s="16">
        <v>6784148</v>
      </c>
      <c r="AJ4418" s="16" t="s">
        <v>7409</v>
      </c>
      <c r="AK4418" s="16" t="s">
        <v>6748</v>
      </c>
      <c r="AL4418" s="16" t="s">
        <v>1030</v>
      </c>
      <c r="AM4418" s="16" t="s">
        <v>7143</v>
      </c>
      <c r="AN4418">
        <v>60</v>
      </c>
      <c r="AO4418" t="e">
        <f>VLOOKUP(TRIM(AL4418),'Parcela Dedutivel'!$A$1:$B$65536,2,FALSE)</f>
        <v>#N/A</v>
      </c>
      <c r="AP4418" s="15">
        <f t="shared" si="546"/>
        <v>0</v>
      </c>
      <c r="AQ4418" s="16">
        <f t="shared" si="547"/>
        <v>0</v>
      </c>
    </row>
    <row r="4419" spans="35:43" x14ac:dyDescent="0.25">
      <c r="AI4419" s="16">
        <v>6784513</v>
      </c>
      <c r="AJ4419" s="16" t="s">
        <v>7828</v>
      </c>
      <c r="AK4419" s="16" t="s">
        <v>2759</v>
      </c>
      <c r="AL4419" s="16" t="s">
        <v>2761</v>
      </c>
      <c r="AM4419" s="16" t="s">
        <v>7143</v>
      </c>
      <c r="AN4419">
        <v>200</v>
      </c>
      <c r="AO4419">
        <f>VLOOKUP(TRIM(AL4419),'Parcela Dedutivel'!$A$1:$B$65536,2,FALSE)</f>
        <v>0</v>
      </c>
      <c r="AP4419" s="15">
        <f t="shared" ref="AP4419:AP4482" si="548">IF(ISNA(AO4419),0,AO4419)</f>
        <v>0</v>
      </c>
      <c r="AQ4419" s="16">
        <f t="shared" ref="AQ4419:AQ4482" si="549">AP4419*AN4419</f>
        <v>0</v>
      </c>
    </row>
    <row r="4420" spans="35:43" x14ac:dyDescent="0.25">
      <c r="AI4420" s="16">
        <v>7042352</v>
      </c>
      <c r="AJ4420" s="16" t="s">
        <v>7875</v>
      </c>
      <c r="AK4420" s="16" t="s">
        <v>6749</v>
      </c>
      <c r="AL4420" s="16" t="s">
        <v>5378</v>
      </c>
      <c r="AM4420" s="16" t="s">
        <v>7193</v>
      </c>
      <c r="AN4420">
        <v>1</v>
      </c>
      <c r="AO4420" t="e">
        <f>VLOOKUP(TRIM(AL4420),'Parcela Dedutivel'!$A$1:$B$65536,2,FALSE)</f>
        <v>#N/A</v>
      </c>
      <c r="AP4420" s="15">
        <f t="shared" si="548"/>
        <v>0</v>
      </c>
      <c r="AQ4420" s="16">
        <f t="shared" si="549"/>
        <v>0</v>
      </c>
    </row>
    <row r="4421" spans="35:43" x14ac:dyDescent="0.25">
      <c r="AI4421" s="16">
        <v>7042352</v>
      </c>
      <c r="AJ4421" s="16" t="s">
        <v>7875</v>
      </c>
      <c r="AK4421" s="16" t="s">
        <v>6749</v>
      </c>
      <c r="AL4421" s="16" t="s">
        <v>3411</v>
      </c>
      <c r="AM4421" s="16" t="s">
        <v>7193</v>
      </c>
      <c r="AN4421">
        <v>1</v>
      </c>
      <c r="AO4421" t="e">
        <f>VLOOKUP(TRIM(AL4421),'Parcela Dedutivel'!$A$1:$B$65536,2,FALSE)</f>
        <v>#N/A</v>
      </c>
      <c r="AP4421" s="15">
        <f t="shared" si="548"/>
        <v>0</v>
      </c>
      <c r="AQ4421" s="16">
        <f t="shared" si="549"/>
        <v>0</v>
      </c>
    </row>
    <row r="4422" spans="35:43" x14ac:dyDescent="0.25">
      <c r="AI4422" s="16">
        <v>6782694</v>
      </c>
      <c r="AJ4422" s="16" t="s">
        <v>7703</v>
      </c>
      <c r="AK4422" s="16" t="s">
        <v>2763</v>
      </c>
      <c r="AL4422" s="16" t="s">
        <v>753</v>
      </c>
      <c r="AM4422" s="16" t="s">
        <v>7193</v>
      </c>
      <c r="AN4422">
        <v>1</v>
      </c>
      <c r="AO4422" t="e">
        <f>VLOOKUP(TRIM(AL4422),'Parcela Dedutivel'!$A$1:$B$65536,2,FALSE)</f>
        <v>#N/A</v>
      </c>
      <c r="AP4422" s="15">
        <f t="shared" si="548"/>
        <v>0</v>
      </c>
      <c r="AQ4422" s="16">
        <f t="shared" si="549"/>
        <v>0</v>
      </c>
    </row>
    <row r="4423" spans="35:43" x14ac:dyDescent="0.25">
      <c r="AI4423" s="16">
        <v>6782694</v>
      </c>
      <c r="AJ4423" s="16" t="s">
        <v>7703</v>
      </c>
      <c r="AK4423" s="16" t="s">
        <v>2763</v>
      </c>
      <c r="AL4423" s="16" t="s">
        <v>753</v>
      </c>
      <c r="AM4423" s="16" t="s">
        <v>7193</v>
      </c>
      <c r="AN4423">
        <v>1</v>
      </c>
      <c r="AO4423" t="e">
        <f>VLOOKUP(TRIM(AL4423),'Parcela Dedutivel'!$A$1:$B$65536,2,FALSE)</f>
        <v>#N/A</v>
      </c>
      <c r="AP4423" s="15">
        <f t="shared" si="548"/>
        <v>0</v>
      </c>
      <c r="AQ4423" s="16">
        <f t="shared" si="549"/>
        <v>0</v>
      </c>
    </row>
    <row r="4424" spans="35:43" x14ac:dyDescent="0.25">
      <c r="AI4424" s="16">
        <v>6782694</v>
      </c>
      <c r="AJ4424" s="16" t="s">
        <v>7703</v>
      </c>
      <c r="AK4424" s="16" t="s">
        <v>2763</v>
      </c>
      <c r="AL4424" s="16" t="s">
        <v>2765</v>
      </c>
      <c r="AM4424" s="16" t="s">
        <v>7215</v>
      </c>
      <c r="AN4424">
        <v>10</v>
      </c>
      <c r="AO4424">
        <f>VLOOKUP(TRIM(AL4424),'Parcela Dedutivel'!$A$1:$B$65536,2,FALSE)</f>
        <v>17.13</v>
      </c>
      <c r="AP4424" s="15">
        <f t="shared" si="548"/>
        <v>17.13</v>
      </c>
      <c r="AQ4424" s="16">
        <f t="shared" si="549"/>
        <v>171.29999999999998</v>
      </c>
    </row>
    <row r="4425" spans="35:43" x14ac:dyDescent="0.25">
      <c r="AI4425" s="16">
        <v>6784933</v>
      </c>
      <c r="AJ4425" s="16" t="s">
        <v>7540</v>
      </c>
      <c r="AK4425" s="16" t="s">
        <v>6751</v>
      </c>
      <c r="AL4425" s="16" t="s">
        <v>623</v>
      </c>
      <c r="AM4425" s="16" t="s">
        <v>7143</v>
      </c>
      <c r="AN4425">
        <v>1</v>
      </c>
      <c r="AO4425" t="e">
        <f>VLOOKUP(TRIM(AL4425),'Parcela Dedutivel'!$A$1:$B$65536,2,FALSE)</f>
        <v>#N/A</v>
      </c>
      <c r="AP4425" s="15">
        <f t="shared" si="548"/>
        <v>0</v>
      </c>
      <c r="AQ4425" s="16">
        <f t="shared" si="549"/>
        <v>0</v>
      </c>
    </row>
    <row r="4426" spans="35:43" x14ac:dyDescent="0.25">
      <c r="AI4426" s="16">
        <v>6784933</v>
      </c>
      <c r="AJ4426" s="16" t="s">
        <v>7540</v>
      </c>
      <c r="AK4426" s="16" t="s">
        <v>6751</v>
      </c>
      <c r="AL4426" s="16" t="s">
        <v>621</v>
      </c>
      <c r="AM4426" s="16" t="s">
        <v>7143</v>
      </c>
      <c r="AN4426">
        <v>1</v>
      </c>
      <c r="AO4426" t="e">
        <f>VLOOKUP(TRIM(AL4426),'Parcela Dedutivel'!$A$1:$B$65536,2,FALSE)</f>
        <v>#N/A</v>
      </c>
      <c r="AP4426" s="15">
        <f t="shared" si="548"/>
        <v>0</v>
      </c>
      <c r="AQ4426" s="16">
        <f t="shared" si="549"/>
        <v>0</v>
      </c>
    </row>
    <row r="4427" spans="35:43" x14ac:dyDescent="0.25">
      <c r="AI4427" s="16">
        <v>6784933</v>
      </c>
      <c r="AJ4427" s="16" t="s">
        <v>7540</v>
      </c>
      <c r="AK4427" s="16" t="s">
        <v>6751</v>
      </c>
      <c r="AL4427" s="16" t="s">
        <v>5634</v>
      </c>
      <c r="AM4427" s="16" t="s">
        <v>7143</v>
      </c>
      <c r="AN4427">
        <v>2</v>
      </c>
      <c r="AO4427" t="e">
        <f>VLOOKUP(TRIM(AL4427),'Parcela Dedutivel'!$A$1:$B$65536,2,FALSE)</f>
        <v>#N/A</v>
      </c>
      <c r="AP4427" s="15">
        <f t="shared" si="548"/>
        <v>0</v>
      </c>
      <c r="AQ4427" s="16">
        <f t="shared" si="549"/>
        <v>0</v>
      </c>
    </row>
    <row r="4428" spans="35:43" x14ac:dyDescent="0.25">
      <c r="AI4428" s="16">
        <v>7465515</v>
      </c>
      <c r="AJ4428" s="16" t="s">
        <v>7434</v>
      </c>
      <c r="AK4428" s="16" t="s">
        <v>6752</v>
      </c>
      <c r="AL4428" s="16" t="s">
        <v>6235</v>
      </c>
      <c r="AM4428" s="16" t="s">
        <v>7143</v>
      </c>
      <c r="AN4428">
        <v>1020</v>
      </c>
      <c r="AO4428" t="e">
        <f>VLOOKUP(TRIM(AL4428),'Parcela Dedutivel'!$A$1:$B$65536,2,FALSE)</f>
        <v>#N/A</v>
      </c>
      <c r="AP4428" s="15">
        <f t="shared" si="548"/>
        <v>0</v>
      </c>
      <c r="AQ4428" s="16">
        <f t="shared" si="549"/>
        <v>0</v>
      </c>
    </row>
    <row r="4429" spans="35:43" x14ac:dyDescent="0.25">
      <c r="AI4429" s="16">
        <v>6784933</v>
      </c>
      <c r="AJ4429" s="16" t="s">
        <v>7540</v>
      </c>
      <c r="AK4429" s="16" t="s">
        <v>6753</v>
      </c>
      <c r="AL4429" s="16" t="s">
        <v>623</v>
      </c>
      <c r="AM4429" s="16" t="s">
        <v>7143</v>
      </c>
      <c r="AN4429">
        <v>1</v>
      </c>
      <c r="AO4429" t="e">
        <f>VLOOKUP(TRIM(AL4429),'Parcela Dedutivel'!$A$1:$B$65536,2,FALSE)</f>
        <v>#N/A</v>
      </c>
      <c r="AP4429" s="15">
        <f t="shared" si="548"/>
        <v>0</v>
      </c>
      <c r="AQ4429" s="16">
        <f t="shared" si="549"/>
        <v>0</v>
      </c>
    </row>
    <row r="4430" spans="35:43" x14ac:dyDescent="0.25">
      <c r="AI4430" s="16">
        <v>6784933</v>
      </c>
      <c r="AJ4430" s="16" t="s">
        <v>7540</v>
      </c>
      <c r="AK4430" s="16" t="s">
        <v>6753</v>
      </c>
      <c r="AL4430" s="16" t="s">
        <v>621</v>
      </c>
      <c r="AM4430" s="16" t="s">
        <v>7143</v>
      </c>
      <c r="AN4430">
        <v>1</v>
      </c>
      <c r="AO4430" t="e">
        <f>VLOOKUP(TRIM(AL4430),'Parcela Dedutivel'!$A$1:$B$65536,2,FALSE)</f>
        <v>#N/A</v>
      </c>
      <c r="AP4430" s="15">
        <f t="shared" si="548"/>
        <v>0</v>
      </c>
      <c r="AQ4430" s="16">
        <f t="shared" si="549"/>
        <v>0</v>
      </c>
    </row>
    <row r="4431" spans="35:43" x14ac:dyDescent="0.25">
      <c r="AI4431" s="16">
        <v>6784933</v>
      </c>
      <c r="AJ4431" s="16" t="s">
        <v>7540</v>
      </c>
      <c r="AK4431" s="16" t="s">
        <v>6753</v>
      </c>
      <c r="AL4431" s="16" t="s">
        <v>3042</v>
      </c>
      <c r="AM4431" s="16" t="s">
        <v>7143</v>
      </c>
      <c r="AN4431">
        <v>8</v>
      </c>
      <c r="AO4431" t="e">
        <f>VLOOKUP(TRIM(AL4431),'Parcela Dedutivel'!$A$1:$B$65536,2,FALSE)</f>
        <v>#N/A</v>
      </c>
      <c r="AP4431" s="15">
        <f t="shared" si="548"/>
        <v>0</v>
      </c>
      <c r="AQ4431" s="16">
        <f t="shared" si="549"/>
        <v>0</v>
      </c>
    </row>
    <row r="4432" spans="35:43" x14ac:dyDescent="0.25">
      <c r="AI4432" s="16">
        <v>6784933</v>
      </c>
      <c r="AJ4432" s="16" t="s">
        <v>7540</v>
      </c>
      <c r="AK4432" s="16" t="s">
        <v>6754</v>
      </c>
      <c r="AL4432" s="16" t="s">
        <v>623</v>
      </c>
      <c r="AM4432" s="16" t="s">
        <v>7143</v>
      </c>
      <c r="AN4432">
        <v>1</v>
      </c>
      <c r="AO4432" t="e">
        <f>VLOOKUP(TRIM(AL4432),'Parcela Dedutivel'!$A$1:$B$65536,2,FALSE)</f>
        <v>#N/A</v>
      </c>
      <c r="AP4432" s="15">
        <f t="shared" si="548"/>
        <v>0</v>
      </c>
      <c r="AQ4432" s="16">
        <f t="shared" si="549"/>
        <v>0</v>
      </c>
    </row>
    <row r="4433" spans="35:43" x14ac:dyDescent="0.25">
      <c r="AI4433" s="16">
        <v>6784933</v>
      </c>
      <c r="AJ4433" s="16" t="s">
        <v>7540</v>
      </c>
      <c r="AK4433" s="16" t="s">
        <v>6754</v>
      </c>
      <c r="AL4433" s="16" t="s">
        <v>621</v>
      </c>
      <c r="AM4433" s="16" t="s">
        <v>7143</v>
      </c>
      <c r="AN4433">
        <v>1</v>
      </c>
      <c r="AO4433" t="e">
        <f>VLOOKUP(TRIM(AL4433),'Parcela Dedutivel'!$A$1:$B$65536,2,FALSE)</f>
        <v>#N/A</v>
      </c>
      <c r="AP4433" s="15">
        <f t="shared" si="548"/>
        <v>0</v>
      </c>
      <c r="AQ4433" s="16">
        <f t="shared" si="549"/>
        <v>0</v>
      </c>
    </row>
    <row r="4434" spans="35:43" x14ac:dyDescent="0.25">
      <c r="AI4434" s="16">
        <v>6784933</v>
      </c>
      <c r="AJ4434" s="16" t="s">
        <v>7540</v>
      </c>
      <c r="AK4434" s="16" t="s">
        <v>6754</v>
      </c>
      <c r="AL4434" s="16" t="s">
        <v>3042</v>
      </c>
      <c r="AM4434" s="16" t="s">
        <v>7143</v>
      </c>
      <c r="AN4434">
        <v>16</v>
      </c>
      <c r="AO4434" t="e">
        <f>VLOOKUP(TRIM(AL4434),'Parcela Dedutivel'!$A$1:$B$65536,2,FALSE)</f>
        <v>#N/A</v>
      </c>
      <c r="AP4434" s="15">
        <f t="shared" si="548"/>
        <v>0</v>
      </c>
      <c r="AQ4434" s="16">
        <f t="shared" si="549"/>
        <v>0</v>
      </c>
    </row>
    <row r="4435" spans="35:43" x14ac:dyDescent="0.25">
      <c r="AI4435" s="16">
        <v>6789624</v>
      </c>
      <c r="AJ4435" s="16" t="s">
        <v>7441</v>
      </c>
      <c r="AK4435" s="16" t="s">
        <v>6755</v>
      </c>
      <c r="AL4435" s="16" t="s">
        <v>6258</v>
      </c>
      <c r="AM4435" s="16" t="s">
        <v>7143</v>
      </c>
      <c r="AN4435">
        <v>0.5</v>
      </c>
      <c r="AO4435">
        <f>VLOOKUP(TRIM(AL4435),'Parcela Dedutivel'!$A$1:$B$65536,2,FALSE)</f>
        <v>0</v>
      </c>
      <c r="AP4435" s="15">
        <f t="shared" si="548"/>
        <v>0</v>
      </c>
      <c r="AQ4435" s="16">
        <f t="shared" si="549"/>
        <v>0</v>
      </c>
    </row>
    <row r="4436" spans="35:43" x14ac:dyDescent="0.25">
      <c r="AI4436" s="16">
        <v>6828699</v>
      </c>
      <c r="AJ4436" s="16" t="s">
        <v>7593</v>
      </c>
      <c r="AK4436" s="16" t="s">
        <v>6756</v>
      </c>
      <c r="AL4436" s="16" t="s">
        <v>1811</v>
      </c>
      <c r="AM4436" s="16" t="s">
        <v>7193</v>
      </c>
      <c r="AN4436">
        <v>5</v>
      </c>
      <c r="AO4436" t="e">
        <f>VLOOKUP(TRIM(AL4436),'Parcela Dedutivel'!$A$1:$B$65536,2,FALSE)</f>
        <v>#N/A</v>
      </c>
      <c r="AP4436" s="15">
        <f t="shared" si="548"/>
        <v>0</v>
      </c>
      <c r="AQ4436" s="16">
        <f t="shared" si="549"/>
        <v>0</v>
      </c>
    </row>
    <row r="4437" spans="35:43" x14ac:dyDescent="0.25">
      <c r="AI4437" s="16">
        <v>6783616</v>
      </c>
      <c r="AJ4437" s="16" t="s">
        <v>7467</v>
      </c>
      <c r="AK4437" s="16" t="s">
        <v>6757</v>
      </c>
      <c r="AL4437" s="16" t="s">
        <v>5073</v>
      </c>
      <c r="AM4437" s="16" t="s">
        <v>7193</v>
      </c>
      <c r="AN4437">
        <v>38</v>
      </c>
      <c r="AO4437" t="e">
        <f>VLOOKUP(TRIM(AL4437),'Parcela Dedutivel'!$A$1:$B$65536,2,FALSE)</f>
        <v>#N/A</v>
      </c>
      <c r="AP4437" s="15">
        <f t="shared" si="548"/>
        <v>0</v>
      </c>
      <c r="AQ4437" s="16">
        <f t="shared" si="549"/>
        <v>0</v>
      </c>
    </row>
    <row r="4438" spans="35:43" x14ac:dyDescent="0.25">
      <c r="AI4438" s="16">
        <v>6783616</v>
      </c>
      <c r="AJ4438" s="16" t="s">
        <v>7467</v>
      </c>
      <c r="AK4438" s="16" t="s">
        <v>6757</v>
      </c>
      <c r="AL4438" s="16" t="s">
        <v>1522</v>
      </c>
      <c r="AM4438" s="16" t="s">
        <v>7193</v>
      </c>
      <c r="AN4438">
        <v>2</v>
      </c>
      <c r="AO4438" t="e">
        <f>VLOOKUP(TRIM(AL4438),'Parcela Dedutivel'!$A$1:$B$65536,2,FALSE)</f>
        <v>#N/A</v>
      </c>
      <c r="AP4438" s="15">
        <f t="shared" si="548"/>
        <v>0</v>
      </c>
      <c r="AQ4438" s="16">
        <f t="shared" si="549"/>
        <v>0</v>
      </c>
    </row>
    <row r="4439" spans="35:43" x14ac:dyDescent="0.25">
      <c r="AI4439" s="16">
        <v>6783616</v>
      </c>
      <c r="AJ4439" s="16" t="s">
        <v>7467</v>
      </c>
      <c r="AK4439" s="16" t="s">
        <v>6757</v>
      </c>
      <c r="AL4439" s="16" t="s">
        <v>128</v>
      </c>
      <c r="AM4439" s="16" t="s">
        <v>7193</v>
      </c>
      <c r="AN4439">
        <v>3</v>
      </c>
      <c r="AO4439" t="e">
        <f>VLOOKUP(TRIM(AL4439),'Parcela Dedutivel'!$A$1:$B$65536,2,FALSE)</f>
        <v>#N/A</v>
      </c>
      <c r="AP4439" s="15">
        <f t="shared" si="548"/>
        <v>0</v>
      </c>
      <c r="AQ4439" s="16">
        <f t="shared" si="549"/>
        <v>0</v>
      </c>
    </row>
    <row r="4440" spans="35:43" x14ac:dyDescent="0.25">
      <c r="AI4440" s="16">
        <v>6783616</v>
      </c>
      <c r="AJ4440" s="16" t="s">
        <v>7467</v>
      </c>
      <c r="AK4440" s="16" t="s">
        <v>6757</v>
      </c>
      <c r="AL4440" s="16" t="s">
        <v>5676</v>
      </c>
      <c r="AM4440" s="16" t="s">
        <v>7193</v>
      </c>
      <c r="AN4440">
        <v>4</v>
      </c>
      <c r="AO4440" t="e">
        <f>VLOOKUP(TRIM(AL4440),'Parcela Dedutivel'!$A$1:$B$65536,2,FALSE)</f>
        <v>#N/A</v>
      </c>
      <c r="AP4440" s="15">
        <f t="shared" si="548"/>
        <v>0</v>
      </c>
      <c r="AQ4440" s="16">
        <f t="shared" si="549"/>
        <v>0</v>
      </c>
    </row>
    <row r="4441" spans="35:43" x14ac:dyDescent="0.25">
      <c r="AI4441" s="16">
        <v>6783616</v>
      </c>
      <c r="AJ4441" s="16" t="s">
        <v>7467</v>
      </c>
      <c r="AK4441" s="16" t="s">
        <v>6757</v>
      </c>
      <c r="AL4441" s="16" t="s">
        <v>1714</v>
      </c>
      <c r="AM4441" s="16" t="s">
        <v>7193</v>
      </c>
      <c r="AN4441">
        <v>3</v>
      </c>
      <c r="AO4441" t="e">
        <f>VLOOKUP(TRIM(AL4441),'Parcela Dedutivel'!$A$1:$B$65536,2,FALSE)</f>
        <v>#N/A</v>
      </c>
      <c r="AP4441" s="15">
        <f t="shared" si="548"/>
        <v>0</v>
      </c>
      <c r="AQ4441" s="16">
        <f t="shared" si="549"/>
        <v>0</v>
      </c>
    </row>
    <row r="4442" spans="35:43" x14ac:dyDescent="0.25">
      <c r="AI4442" s="16">
        <v>6783616</v>
      </c>
      <c r="AJ4442" s="16" t="s">
        <v>7467</v>
      </c>
      <c r="AK4442" s="16" t="s">
        <v>6757</v>
      </c>
      <c r="AL4442" s="16" t="s">
        <v>302</v>
      </c>
      <c r="AM4442" s="16" t="s">
        <v>7193</v>
      </c>
      <c r="AN4442">
        <v>2</v>
      </c>
      <c r="AO4442" t="e">
        <f>VLOOKUP(TRIM(AL4442),'Parcela Dedutivel'!$A$1:$B$65536,2,FALSE)</f>
        <v>#N/A</v>
      </c>
      <c r="AP4442" s="15">
        <f t="shared" si="548"/>
        <v>0</v>
      </c>
      <c r="AQ4442" s="16">
        <f t="shared" si="549"/>
        <v>0</v>
      </c>
    </row>
    <row r="4443" spans="35:43" x14ac:dyDescent="0.25">
      <c r="AI4443" s="16">
        <v>6783616</v>
      </c>
      <c r="AJ4443" s="16" t="s">
        <v>7467</v>
      </c>
      <c r="AK4443" s="16" t="s">
        <v>6757</v>
      </c>
      <c r="AL4443" s="16" t="s">
        <v>2830</v>
      </c>
      <c r="AM4443" s="16" t="s">
        <v>7193</v>
      </c>
      <c r="AN4443">
        <v>2</v>
      </c>
      <c r="AO4443" t="e">
        <f>VLOOKUP(TRIM(AL4443),'Parcela Dedutivel'!$A$1:$B$65536,2,FALSE)</f>
        <v>#N/A</v>
      </c>
      <c r="AP4443" s="15">
        <f t="shared" si="548"/>
        <v>0</v>
      </c>
      <c r="AQ4443" s="16">
        <f t="shared" si="549"/>
        <v>0</v>
      </c>
    </row>
    <row r="4444" spans="35:43" x14ac:dyDescent="0.25">
      <c r="AI4444" s="16">
        <v>6819790</v>
      </c>
      <c r="AJ4444" s="16" t="s">
        <v>7896</v>
      </c>
      <c r="AK4444" s="16" t="s">
        <v>6758</v>
      </c>
      <c r="AL4444" s="16" t="s">
        <v>365</v>
      </c>
      <c r="AM4444" s="16" t="s">
        <v>7143</v>
      </c>
      <c r="AN4444">
        <v>10</v>
      </c>
      <c r="AO4444" t="e">
        <f>VLOOKUP(TRIM(AL4444),'Parcela Dedutivel'!$A$1:$B$65536,2,FALSE)</f>
        <v>#N/A</v>
      </c>
      <c r="AP4444" s="15">
        <f t="shared" si="548"/>
        <v>0</v>
      </c>
      <c r="AQ4444" s="16">
        <f t="shared" si="549"/>
        <v>0</v>
      </c>
    </row>
    <row r="4445" spans="35:43" x14ac:dyDescent="0.25">
      <c r="AI4445" s="16">
        <v>7763981</v>
      </c>
      <c r="AJ4445" s="16" t="s">
        <v>7897</v>
      </c>
      <c r="AK4445" s="16" t="s">
        <v>6760</v>
      </c>
      <c r="AL4445" s="16" t="s">
        <v>5012</v>
      </c>
      <c r="AM4445" s="16" t="s">
        <v>7143</v>
      </c>
      <c r="AN4445">
        <v>3</v>
      </c>
      <c r="AO4445" t="e">
        <f>VLOOKUP(TRIM(AL4445),'Parcela Dedutivel'!$A$1:$B$65536,2,FALSE)</f>
        <v>#N/A</v>
      </c>
      <c r="AP4445" s="15">
        <f t="shared" si="548"/>
        <v>0</v>
      </c>
      <c r="AQ4445" s="16">
        <f t="shared" si="549"/>
        <v>0</v>
      </c>
    </row>
    <row r="4446" spans="35:43" x14ac:dyDescent="0.25">
      <c r="AI4446" s="16">
        <v>6787902</v>
      </c>
      <c r="AJ4446" s="16" t="s">
        <v>7898</v>
      </c>
      <c r="AK4446" s="16" t="s">
        <v>6762</v>
      </c>
      <c r="AL4446" s="16" t="s">
        <v>5349</v>
      </c>
      <c r="AM4446" s="16" t="s">
        <v>7143</v>
      </c>
      <c r="AN4446">
        <v>4</v>
      </c>
      <c r="AO4446" t="e">
        <f>VLOOKUP(TRIM(AL4446),'Parcela Dedutivel'!$A$1:$B$65536,2,FALSE)</f>
        <v>#N/A</v>
      </c>
      <c r="AP4446" s="15">
        <f t="shared" si="548"/>
        <v>0</v>
      </c>
      <c r="AQ4446" s="16">
        <f t="shared" si="549"/>
        <v>0</v>
      </c>
    </row>
    <row r="4447" spans="35:43" x14ac:dyDescent="0.25">
      <c r="AI4447" s="16">
        <v>6787902</v>
      </c>
      <c r="AJ4447" s="16" t="s">
        <v>7898</v>
      </c>
      <c r="AK4447" s="16" t="s">
        <v>6762</v>
      </c>
      <c r="AL4447" s="16" t="s">
        <v>3374</v>
      </c>
      <c r="AM4447" s="16" t="s">
        <v>7193</v>
      </c>
      <c r="AN4447">
        <v>1</v>
      </c>
      <c r="AO4447" t="e">
        <f>VLOOKUP(TRIM(AL4447),'Parcela Dedutivel'!$A$1:$B$65536,2,FALSE)</f>
        <v>#N/A</v>
      </c>
      <c r="AP4447" s="15">
        <f t="shared" si="548"/>
        <v>0</v>
      </c>
      <c r="AQ4447" s="16">
        <f t="shared" si="549"/>
        <v>0</v>
      </c>
    </row>
    <row r="4448" spans="35:43" x14ac:dyDescent="0.25">
      <c r="AI4448" s="16">
        <v>6787902</v>
      </c>
      <c r="AJ4448" s="16" t="s">
        <v>7898</v>
      </c>
      <c r="AK4448" s="16" t="s">
        <v>6762</v>
      </c>
      <c r="AL4448" s="16" t="s">
        <v>2455</v>
      </c>
      <c r="AM4448" s="16" t="s">
        <v>7193</v>
      </c>
      <c r="AN4448">
        <v>1</v>
      </c>
      <c r="AO4448" t="e">
        <f>VLOOKUP(TRIM(AL4448),'Parcela Dedutivel'!$A$1:$B$65536,2,FALSE)</f>
        <v>#N/A</v>
      </c>
      <c r="AP4448" s="15">
        <f t="shared" si="548"/>
        <v>0</v>
      </c>
      <c r="AQ4448" s="16">
        <f t="shared" si="549"/>
        <v>0</v>
      </c>
    </row>
    <row r="4449" spans="35:43" x14ac:dyDescent="0.25">
      <c r="AI4449" s="16">
        <v>6783164</v>
      </c>
      <c r="AJ4449" s="16" t="s">
        <v>7599</v>
      </c>
      <c r="AK4449" s="16" t="s">
        <v>6764</v>
      </c>
      <c r="AL4449" s="16" t="s">
        <v>1789</v>
      </c>
      <c r="AM4449" s="16" t="s">
        <v>7193</v>
      </c>
      <c r="AN4449">
        <v>4</v>
      </c>
      <c r="AO4449" t="e">
        <f>VLOOKUP(TRIM(AL4449),'Parcela Dedutivel'!$A$1:$B$65536,2,FALSE)</f>
        <v>#N/A</v>
      </c>
      <c r="AP4449" s="15">
        <f t="shared" si="548"/>
        <v>0</v>
      </c>
      <c r="AQ4449" s="16">
        <f t="shared" si="549"/>
        <v>0</v>
      </c>
    </row>
    <row r="4450" spans="35:43" x14ac:dyDescent="0.25">
      <c r="AI4450" s="16">
        <v>6783164</v>
      </c>
      <c r="AJ4450" s="16" t="s">
        <v>7599</v>
      </c>
      <c r="AK4450" s="16" t="s">
        <v>6764</v>
      </c>
      <c r="AL4450" s="16" t="s">
        <v>1777</v>
      </c>
      <c r="AM4450" s="16" t="s">
        <v>7193</v>
      </c>
      <c r="AN4450">
        <v>2</v>
      </c>
      <c r="AO4450" t="e">
        <f>VLOOKUP(TRIM(AL4450),'Parcela Dedutivel'!$A$1:$B$65536,2,FALSE)</f>
        <v>#N/A</v>
      </c>
      <c r="AP4450" s="15">
        <f t="shared" si="548"/>
        <v>0</v>
      </c>
      <c r="AQ4450" s="16">
        <f t="shared" si="549"/>
        <v>0</v>
      </c>
    </row>
    <row r="4451" spans="35:43" x14ac:dyDescent="0.25">
      <c r="AI4451" s="16">
        <v>7465515</v>
      </c>
      <c r="AJ4451" s="16" t="s">
        <v>7434</v>
      </c>
      <c r="AK4451" s="16" t="s">
        <v>6765</v>
      </c>
      <c r="AL4451" s="16" t="s">
        <v>6766</v>
      </c>
      <c r="AM4451" s="16" t="s">
        <v>7143</v>
      </c>
      <c r="AN4451">
        <v>8</v>
      </c>
      <c r="AO4451" t="e">
        <f>VLOOKUP(TRIM(AL4451),'Parcela Dedutivel'!$A$1:$B$65536,2,FALSE)</f>
        <v>#N/A</v>
      </c>
      <c r="AP4451" s="15">
        <f t="shared" si="548"/>
        <v>0</v>
      </c>
      <c r="AQ4451" s="16">
        <f t="shared" si="549"/>
        <v>0</v>
      </c>
    </row>
    <row r="4452" spans="35:43" x14ac:dyDescent="0.25">
      <c r="AI4452" s="16">
        <v>7759601</v>
      </c>
      <c r="AJ4452" s="16" t="s">
        <v>7899</v>
      </c>
      <c r="AK4452" s="16" t="s">
        <v>6768</v>
      </c>
      <c r="AL4452" s="16" t="s">
        <v>2564</v>
      </c>
      <c r="AM4452" s="16" t="s">
        <v>7215</v>
      </c>
      <c r="AN4452">
        <v>3</v>
      </c>
      <c r="AO4452">
        <f>VLOOKUP(TRIM(AL4452),'Parcela Dedutivel'!$A$1:$B$65536,2,FALSE)</f>
        <v>9</v>
      </c>
      <c r="AP4452" s="15">
        <f t="shared" si="548"/>
        <v>9</v>
      </c>
      <c r="AQ4452" s="16">
        <f t="shared" si="549"/>
        <v>27</v>
      </c>
    </row>
    <row r="4453" spans="35:43" x14ac:dyDescent="0.25">
      <c r="AI4453" s="16">
        <v>6784933</v>
      </c>
      <c r="AJ4453" s="16" t="s">
        <v>7540</v>
      </c>
      <c r="AK4453" s="16" t="s">
        <v>6770</v>
      </c>
      <c r="AL4453" s="16" t="s">
        <v>4852</v>
      </c>
      <c r="AM4453" s="16" t="s">
        <v>7143</v>
      </c>
      <c r="AN4453">
        <v>1000</v>
      </c>
      <c r="AO4453">
        <f>VLOOKUP(TRIM(AL4453),'Parcela Dedutivel'!$A$1:$B$65536,2,FALSE)</f>
        <v>0</v>
      </c>
      <c r="AP4453" s="15">
        <f t="shared" si="548"/>
        <v>0</v>
      </c>
      <c r="AQ4453" s="16">
        <f t="shared" si="549"/>
        <v>0</v>
      </c>
    </row>
    <row r="4454" spans="35:43" x14ac:dyDescent="0.25">
      <c r="AI4454" s="16">
        <v>6785280</v>
      </c>
      <c r="AJ4454" s="16" t="s">
        <v>7174</v>
      </c>
      <c r="AK4454" s="16" t="s">
        <v>6771</v>
      </c>
      <c r="AL4454" s="16" t="s">
        <v>6772</v>
      </c>
      <c r="AM4454" s="16" t="s">
        <v>7143</v>
      </c>
      <c r="AN4454">
        <v>1000</v>
      </c>
      <c r="AO4454" t="e">
        <f>VLOOKUP(TRIM(AL4454),'Parcela Dedutivel'!$A$1:$B$65536,2,FALSE)</f>
        <v>#N/A</v>
      </c>
      <c r="AP4454" s="15">
        <f t="shared" si="548"/>
        <v>0</v>
      </c>
      <c r="AQ4454" s="16">
        <f t="shared" si="549"/>
        <v>0</v>
      </c>
    </row>
    <row r="4455" spans="35:43" x14ac:dyDescent="0.25">
      <c r="AI4455" s="16">
        <v>6784055</v>
      </c>
      <c r="AJ4455" s="16" t="s">
        <v>7429</v>
      </c>
      <c r="AK4455" s="16" t="s">
        <v>6774</v>
      </c>
      <c r="AL4455" s="16" t="s">
        <v>6775</v>
      </c>
      <c r="AM4455" s="16" t="s">
        <v>7215</v>
      </c>
      <c r="AN4455">
        <v>2400</v>
      </c>
      <c r="AO4455">
        <f>VLOOKUP(TRIM(AL4455),'Parcela Dedutivel'!$A$1:$B$65536,2,FALSE)</f>
        <v>0</v>
      </c>
      <c r="AP4455" s="15">
        <f t="shared" si="548"/>
        <v>0</v>
      </c>
      <c r="AQ4455" s="16">
        <f t="shared" si="549"/>
        <v>0</v>
      </c>
    </row>
    <row r="4456" spans="35:43" x14ac:dyDescent="0.25">
      <c r="AI4456" s="16">
        <v>6782918</v>
      </c>
      <c r="AJ4456" s="16" t="s">
        <v>7421</v>
      </c>
      <c r="AK4456" s="16" t="s">
        <v>6777</v>
      </c>
      <c r="AL4456" s="16" t="s">
        <v>6780</v>
      </c>
      <c r="AM4456" s="16" t="s">
        <v>7143</v>
      </c>
      <c r="AN4456">
        <v>15000</v>
      </c>
      <c r="AO4456">
        <f>VLOOKUP(TRIM(AL4456),'Parcela Dedutivel'!$A$1:$B$65536,2,FALSE)</f>
        <v>0</v>
      </c>
      <c r="AP4456" s="15">
        <f t="shared" si="548"/>
        <v>0</v>
      </c>
      <c r="AQ4456" s="16">
        <f t="shared" si="549"/>
        <v>0</v>
      </c>
    </row>
    <row r="4457" spans="35:43" x14ac:dyDescent="0.25">
      <c r="AI4457" s="16">
        <v>6782918</v>
      </c>
      <c r="AJ4457" s="16" t="s">
        <v>7421</v>
      </c>
      <c r="AK4457" s="16" t="s">
        <v>6777</v>
      </c>
      <c r="AL4457" s="16" t="s">
        <v>6778</v>
      </c>
      <c r="AM4457" s="16" t="s">
        <v>7215</v>
      </c>
      <c r="AN4457">
        <v>10000</v>
      </c>
      <c r="AO4457">
        <f>VLOOKUP(TRIM(AL4457),'Parcela Dedutivel'!$A$1:$B$65536,2,FALSE)</f>
        <v>0</v>
      </c>
      <c r="AP4457" s="15">
        <f t="shared" si="548"/>
        <v>0</v>
      </c>
      <c r="AQ4457" s="16">
        <f t="shared" si="549"/>
        <v>0</v>
      </c>
    </row>
    <row r="4458" spans="35:43" x14ac:dyDescent="0.25">
      <c r="AI4458" s="16">
        <v>6782918</v>
      </c>
      <c r="AJ4458" s="16" t="s">
        <v>7421</v>
      </c>
      <c r="AK4458" s="16" t="s">
        <v>6777</v>
      </c>
      <c r="AL4458" s="16" t="s">
        <v>5426</v>
      </c>
      <c r="AM4458" s="16" t="s">
        <v>7143</v>
      </c>
      <c r="AN4458">
        <v>10</v>
      </c>
      <c r="AO4458" t="e">
        <f>VLOOKUP(TRIM(AL4458),'Parcela Dedutivel'!$A$1:$B$65536,2,FALSE)</f>
        <v>#N/A</v>
      </c>
      <c r="AP4458" s="15">
        <f t="shared" si="548"/>
        <v>0</v>
      </c>
      <c r="AQ4458" s="16">
        <f t="shared" si="549"/>
        <v>0</v>
      </c>
    </row>
    <row r="4459" spans="35:43" x14ac:dyDescent="0.25">
      <c r="AI4459" s="16">
        <v>6784150</v>
      </c>
      <c r="AJ4459" s="16" t="s">
        <v>7425</v>
      </c>
      <c r="AK4459" s="16" t="s">
        <v>6783</v>
      </c>
      <c r="AL4459" s="16" t="s">
        <v>3023</v>
      </c>
      <c r="AM4459" s="16" t="s">
        <v>7143</v>
      </c>
      <c r="AN4459">
        <v>17600</v>
      </c>
      <c r="AO4459">
        <f>VLOOKUP(TRIM(AL4459),'Parcela Dedutivel'!$A$1:$B$65536,2,FALSE)</f>
        <v>0</v>
      </c>
      <c r="AP4459" s="15">
        <f t="shared" si="548"/>
        <v>0</v>
      </c>
      <c r="AQ4459" s="16">
        <f t="shared" si="549"/>
        <v>0</v>
      </c>
    </row>
    <row r="4460" spans="35:43" x14ac:dyDescent="0.25">
      <c r="AI4460" s="16">
        <v>6820846</v>
      </c>
      <c r="AJ4460" s="16" t="s">
        <v>7900</v>
      </c>
      <c r="AK4460" s="16" t="s">
        <v>6784</v>
      </c>
      <c r="AL4460" s="16" t="s">
        <v>6786</v>
      </c>
      <c r="AM4460" s="16" t="s">
        <v>7143</v>
      </c>
      <c r="AN4460">
        <v>1000</v>
      </c>
      <c r="AO4460" t="e">
        <f>VLOOKUP(TRIM(AL4460),'Parcela Dedutivel'!$A$1:$B$65536,2,FALSE)</f>
        <v>#N/A</v>
      </c>
      <c r="AP4460" s="15">
        <f t="shared" si="548"/>
        <v>0</v>
      </c>
      <c r="AQ4460" s="16">
        <f t="shared" si="549"/>
        <v>0</v>
      </c>
    </row>
    <row r="4461" spans="35:43" x14ac:dyDescent="0.25">
      <c r="AI4461" s="16">
        <v>6783972</v>
      </c>
      <c r="AJ4461" s="16" t="s">
        <v>7901</v>
      </c>
      <c r="AK4461" s="16" t="s">
        <v>6788</v>
      </c>
      <c r="AL4461" s="16" t="s">
        <v>6790</v>
      </c>
      <c r="AM4461" s="16" t="s">
        <v>7438</v>
      </c>
      <c r="AN4461">
        <v>50000</v>
      </c>
      <c r="AO4461">
        <f>VLOOKUP(TRIM(AL4461),'Parcela Dedutivel'!$A$1:$B$65536,2,FALSE)</f>
        <v>6.7966144120000002E-2</v>
      </c>
      <c r="AP4461" s="15">
        <f t="shared" si="548"/>
        <v>6.7966144120000002E-2</v>
      </c>
      <c r="AQ4461" s="16">
        <f t="shared" si="549"/>
        <v>3398.307206</v>
      </c>
    </row>
    <row r="4462" spans="35:43" x14ac:dyDescent="0.25">
      <c r="AI4462" s="16">
        <v>6782918</v>
      </c>
      <c r="AJ4462" s="16" t="s">
        <v>7421</v>
      </c>
      <c r="AK4462" s="16" t="s">
        <v>6792</v>
      </c>
      <c r="AL4462" s="16" t="s">
        <v>6793</v>
      </c>
      <c r="AM4462" s="16" t="s">
        <v>7158</v>
      </c>
      <c r="AN4462">
        <v>7000</v>
      </c>
      <c r="AO4462">
        <f>VLOOKUP(TRIM(AL4462),'Parcela Dedutivel'!$A$1:$B$65536,2,FALSE)</f>
        <v>0</v>
      </c>
      <c r="AP4462" s="15">
        <f t="shared" si="548"/>
        <v>0</v>
      </c>
      <c r="AQ4462" s="16">
        <f t="shared" si="549"/>
        <v>0</v>
      </c>
    </row>
    <row r="4463" spans="35:43" x14ac:dyDescent="0.25">
      <c r="AI4463" s="16">
        <v>6782918</v>
      </c>
      <c r="AJ4463" s="16" t="s">
        <v>7421</v>
      </c>
      <c r="AK4463" s="16" t="s">
        <v>6792</v>
      </c>
      <c r="AL4463" s="16" t="s">
        <v>5426</v>
      </c>
      <c r="AM4463" s="16" t="s">
        <v>7143</v>
      </c>
      <c r="AN4463">
        <v>10</v>
      </c>
      <c r="AO4463" t="e">
        <f>VLOOKUP(TRIM(AL4463),'Parcela Dedutivel'!$A$1:$B$65536,2,FALSE)</f>
        <v>#N/A</v>
      </c>
      <c r="AP4463" s="15">
        <f t="shared" si="548"/>
        <v>0</v>
      </c>
      <c r="AQ4463" s="16">
        <f t="shared" si="549"/>
        <v>0</v>
      </c>
    </row>
    <row r="4464" spans="35:43" x14ac:dyDescent="0.25">
      <c r="AI4464" s="16">
        <v>7820095</v>
      </c>
      <c r="AJ4464" s="16" t="s">
        <v>7857</v>
      </c>
      <c r="AK4464" s="16" t="s">
        <v>6795</v>
      </c>
      <c r="AL4464" s="16" t="s">
        <v>3223</v>
      </c>
      <c r="AM4464" s="16" t="s">
        <v>7193</v>
      </c>
      <c r="AN4464">
        <v>2</v>
      </c>
      <c r="AO4464" t="e">
        <f>VLOOKUP(TRIM(AL4464),'Parcela Dedutivel'!$A$1:$B$65536,2,FALSE)</f>
        <v>#N/A</v>
      </c>
      <c r="AP4464" s="15">
        <f t="shared" si="548"/>
        <v>0</v>
      </c>
      <c r="AQ4464" s="16">
        <f t="shared" si="549"/>
        <v>0</v>
      </c>
    </row>
    <row r="4465" spans="35:43" x14ac:dyDescent="0.25">
      <c r="AI4465" s="16">
        <v>7450280</v>
      </c>
      <c r="AJ4465" s="16" t="s">
        <v>7537</v>
      </c>
      <c r="AK4465" s="16" t="s">
        <v>6796</v>
      </c>
      <c r="AL4465" s="16" t="s">
        <v>1379</v>
      </c>
      <c r="AM4465" s="16" t="s">
        <v>7143</v>
      </c>
      <c r="AN4465">
        <v>4</v>
      </c>
      <c r="AO4465">
        <f>VLOOKUP(TRIM(AL4465),'Parcela Dedutivel'!$A$1:$B$65536,2,FALSE)</f>
        <v>0.83932499999999999</v>
      </c>
      <c r="AP4465" s="15">
        <f t="shared" si="548"/>
        <v>0.83932499999999999</v>
      </c>
      <c r="AQ4465" s="16">
        <f t="shared" si="549"/>
        <v>3.3573</v>
      </c>
    </row>
    <row r="4466" spans="35:43" x14ac:dyDescent="0.25">
      <c r="AI4466" s="16">
        <v>7159337</v>
      </c>
      <c r="AJ4466" s="16" t="s">
        <v>7635</v>
      </c>
      <c r="AK4466" s="16" t="s">
        <v>6797</v>
      </c>
      <c r="AL4466" s="16" t="s">
        <v>3060</v>
      </c>
      <c r="AM4466" s="16" t="s">
        <v>7143</v>
      </c>
      <c r="AN4466">
        <v>40</v>
      </c>
      <c r="AO4466">
        <f>VLOOKUP(TRIM(AL4466),'Parcela Dedutivel'!$A$1:$B$65536,2,FALSE)</f>
        <v>0</v>
      </c>
      <c r="AP4466" s="15">
        <f t="shared" si="548"/>
        <v>0</v>
      </c>
      <c r="AQ4466" s="16">
        <f t="shared" si="549"/>
        <v>0</v>
      </c>
    </row>
    <row r="4467" spans="35:43" x14ac:dyDescent="0.25">
      <c r="AI4467" s="16">
        <v>7450280</v>
      </c>
      <c r="AJ4467" s="16" t="s">
        <v>7537</v>
      </c>
      <c r="AK4467" s="16" t="s">
        <v>6798</v>
      </c>
      <c r="AL4467" s="16" t="s">
        <v>1379</v>
      </c>
      <c r="AM4467" s="16" t="s">
        <v>7143</v>
      </c>
      <c r="AN4467">
        <v>200</v>
      </c>
      <c r="AO4467">
        <f>VLOOKUP(TRIM(AL4467),'Parcela Dedutivel'!$A$1:$B$65536,2,FALSE)</f>
        <v>0.83932499999999999</v>
      </c>
      <c r="AP4467" s="15">
        <f t="shared" si="548"/>
        <v>0.83932499999999999</v>
      </c>
      <c r="AQ4467" s="16">
        <f t="shared" si="549"/>
        <v>167.86500000000001</v>
      </c>
    </row>
    <row r="4468" spans="35:43" x14ac:dyDescent="0.25">
      <c r="AI4468" s="16">
        <v>6793162</v>
      </c>
      <c r="AJ4468" s="16" t="s">
        <v>7606</v>
      </c>
      <c r="AK4468" s="16" t="s">
        <v>6799</v>
      </c>
      <c r="AL4468" s="16" t="s">
        <v>2528</v>
      </c>
      <c r="AM4468" s="16" t="s">
        <v>7193</v>
      </c>
      <c r="AN4468">
        <v>8</v>
      </c>
      <c r="AO4468" t="e">
        <f>VLOOKUP(TRIM(AL4468),'Parcela Dedutivel'!$A$1:$B$65536,2,FALSE)</f>
        <v>#N/A</v>
      </c>
      <c r="AP4468" s="15">
        <f t="shared" si="548"/>
        <v>0</v>
      </c>
      <c r="AQ4468" s="16">
        <f t="shared" si="549"/>
        <v>0</v>
      </c>
    </row>
    <row r="4469" spans="35:43" x14ac:dyDescent="0.25">
      <c r="AI4469" s="16">
        <v>6783935</v>
      </c>
      <c r="AJ4469" s="16" t="s">
        <v>7473</v>
      </c>
      <c r="AK4469" s="16" t="s">
        <v>6800</v>
      </c>
      <c r="AL4469" s="16" t="s">
        <v>5073</v>
      </c>
      <c r="AM4469" s="16" t="s">
        <v>7193</v>
      </c>
      <c r="AN4469">
        <v>5</v>
      </c>
      <c r="AO4469" t="e">
        <f>VLOOKUP(TRIM(AL4469),'Parcela Dedutivel'!$A$1:$B$65536,2,FALSE)</f>
        <v>#N/A</v>
      </c>
      <c r="AP4469" s="15">
        <f t="shared" si="548"/>
        <v>0</v>
      </c>
      <c r="AQ4469" s="16">
        <f t="shared" si="549"/>
        <v>0</v>
      </c>
    </row>
    <row r="4470" spans="35:43" x14ac:dyDescent="0.25">
      <c r="AI4470" s="16">
        <v>6783935</v>
      </c>
      <c r="AJ4470" s="16" t="s">
        <v>7473</v>
      </c>
      <c r="AK4470" s="16" t="s">
        <v>6800</v>
      </c>
      <c r="AL4470" s="16" t="s">
        <v>753</v>
      </c>
      <c r="AM4470" s="16" t="s">
        <v>7193</v>
      </c>
      <c r="AN4470">
        <v>6</v>
      </c>
      <c r="AO4470" t="e">
        <f>VLOOKUP(TRIM(AL4470),'Parcela Dedutivel'!$A$1:$B$65536,2,FALSE)</f>
        <v>#N/A</v>
      </c>
      <c r="AP4470" s="15">
        <f t="shared" si="548"/>
        <v>0</v>
      </c>
      <c r="AQ4470" s="16">
        <f t="shared" si="549"/>
        <v>0</v>
      </c>
    </row>
    <row r="4471" spans="35:43" x14ac:dyDescent="0.25">
      <c r="AI4471" s="16">
        <v>6783935</v>
      </c>
      <c r="AJ4471" s="16" t="s">
        <v>7473</v>
      </c>
      <c r="AK4471" s="16" t="s">
        <v>6800</v>
      </c>
      <c r="AL4471" s="16" t="s">
        <v>666</v>
      </c>
      <c r="AM4471" s="16" t="s">
        <v>7193</v>
      </c>
      <c r="AN4471">
        <v>25</v>
      </c>
      <c r="AO4471" t="e">
        <f>VLOOKUP(TRIM(AL4471),'Parcela Dedutivel'!$A$1:$B$65536,2,FALSE)</f>
        <v>#N/A</v>
      </c>
      <c r="AP4471" s="15">
        <f t="shared" si="548"/>
        <v>0</v>
      </c>
      <c r="AQ4471" s="16">
        <f t="shared" si="549"/>
        <v>0</v>
      </c>
    </row>
    <row r="4472" spans="35:43" x14ac:dyDescent="0.25">
      <c r="AI4472" s="16">
        <v>6783935</v>
      </c>
      <c r="AJ4472" s="16" t="s">
        <v>7473</v>
      </c>
      <c r="AK4472" s="16" t="s">
        <v>6800</v>
      </c>
      <c r="AL4472" s="16" t="s">
        <v>83</v>
      </c>
      <c r="AM4472" s="16" t="s">
        <v>7193</v>
      </c>
      <c r="AN4472">
        <v>17</v>
      </c>
      <c r="AO4472" t="e">
        <f>VLOOKUP(TRIM(AL4472),'Parcela Dedutivel'!$A$1:$B$65536,2,FALSE)</f>
        <v>#N/A</v>
      </c>
      <c r="AP4472" s="15">
        <f t="shared" si="548"/>
        <v>0</v>
      </c>
      <c r="AQ4472" s="16">
        <f t="shared" si="549"/>
        <v>0</v>
      </c>
    </row>
    <row r="4473" spans="35:43" x14ac:dyDescent="0.25">
      <c r="AI4473" s="16">
        <v>6783935</v>
      </c>
      <c r="AJ4473" s="16" t="s">
        <v>7473</v>
      </c>
      <c r="AK4473" s="16" t="s">
        <v>6800</v>
      </c>
      <c r="AL4473" s="16" t="s">
        <v>3218</v>
      </c>
      <c r="AM4473" s="16" t="s">
        <v>7193</v>
      </c>
      <c r="AN4473">
        <v>23</v>
      </c>
      <c r="AO4473" t="e">
        <f>VLOOKUP(TRIM(AL4473),'Parcela Dedutivel'!$A$1:$B$65536,2,FALSE)</f>
        <v>#N/A</v>
      </c>
      <c r="AP4473" s="15">
        <f t="shared" si="548"/>
        <v>0</v>
      </c>
      <c r="AQ4473" s="16">
        <f t="shared" si="549"/>
        <v>0</v>
      </c>
    </row>
    <row r="4474" spans="35:43" x14ac:dyDescent="0.25">
      <c r="AI4474" s="16">
        <v>6783935</v>
      </c>
      <c r="AJ4474" s="16" t="s">
        <v>7473</v>
      </c>
      <c r="AK4474" s="16" t="s">
        <v>6800</v>
      </c>
      <c r="AL4474" s="16" t="s">
        <v>1777</v>
      </c>
      <c r="AM4474" s="16" t="s">
        <v>7193</v>
      </c>
      <c r="AN4474">
        <v>3</v>
      </c>
      <c r="AO4474" t="e">
        <f>VLOOKUP(TRIM(AL4474),'Parcela Dedutivel'!$A$1:$B$65536,2,FALSE)</f>
        <v>#N/A</v>
      </c>
      <c r="AP4474" s="15">
        <f t="shared" si="548"/>
        <v>0</v>
      </c>
      <c r="AQ4474" s="16">
        <f t="shared" si="549"/>
        <v>0</v>
      </c>
    </row>
    <row r="4475" spans="35:43" x14ac:dyDescent="0.25">
      <c r="AI4475" s="16">
        <v>6783935</v>
      </c>
      <c r="AJ4475" s="16" t="s">
        <v>7473</v>
      </c>
      <c r="AK4475" s="16" t="s">
        <v>6800</v>
      </c>
      <c r="AL4475" s="16" t="s">
        <v>1777</v>
      </c>
      <c r="AM4475" s="16" t="s">
        <v>7193</v>
      </c>
      <c r="AN4475">
        <v>7</v>
      </c>
      <c r="AO4475" t="e">
        <f>VLOOKUP(TRIM(AL4475),'Parcela Dedutivel'!$A$1:$B$65536,2,FALSE)</f>
        <v>#N/A</v>
      </c>
      <c r="AP4475" s="15">
        <f t="shared" si="548"/>
        <v>0</v>
      </c>
      <c r="AQ4475" s="16">
        <f t="shared" si="549"/>
        <v>0</v>
      </c>
    </row>
    <row r="4476" spans="35:43" x14ac:dyDescent="0.25">
      <c r="AI4476" s="16">
        <v>6783935</v>
      </c>
      <c r="AJ4476" s="16" t="s">
        <v>7473</v>
      </c>
      <c r="AK4476" s="16" t="s">
        <v>6800</v>
      </c>
      <c r="AL4476" s="16" t="s">
        <v>643</v>
      </c>
      <c r="AM4476" s="16" t="s">
        <v>7193</v>
      </c>
      <c r="AN4476">
        <v>1</v>
      </c>
      <c r="AO4476" t="e">
        <f>VLOOKUP(TRIM(AL4476),'Parcela Dedutivel'!$A$1:$B$65536,2,FALSE)</f>
        <v>#N/A</v>
      </c>
      <c r="AP4476" s="15">
        <f t="shared" si="548"/>
        <v>0</v>
      </c>
      <c r="AQ4476" s="16">
        <f t="shared" si="549"/>
        <v>0</v>
      </c>
    </row>
    <row r="4477" spans="35:43" x14ac:dyDescent="0.25">
      <c r="AI4477" s="16">
        <v>6783935</v>
      </c>
      <c r="AJ4477" s="16" t="s">
        <v>7473</v>
      </c>
      <c r="AK4477" s="16" t="s">
        <v>6800</v>
      </c>
      <c r="AL4477" s="16" t="s">
        <v>1768</v>
      </c>
      <c r="AM4477" s="16" t="s">
        <v>7193</v>
      </c>
      <c r="AN4477">
        <v>1</v>
      </c>
      <c r="AO4477" t="e">
        <f>VLOOKUP(TRIM(AL4477),'Parcela Dedutivel'!$A$1:$B$65536,2,FALSE)</f>
        <v>#N/A</v>
      </c>
      <c r="AP4477" s="15">
        <f t="shared" si="548"/>
        <v>0</v>
      </c>
      <c r="AQ4477" s="16">
        <f t="shared" si="549"/>
        <v>0</v>
      </c>
    </row>
    <row r="4478" spans="35:43" x14ac:dyDescent="0.25">
      <c r="AI4478" s="16">
        <v>6783935</v>
      </c>
      <c r="AJ4478" s="16" t="s">
        <v>7473</v>
      </c>
      <c r="AK4478" s="16" t="s">
        <v>6800</v>
      </c>
      <c r="AL4478" s="16" t="s">
        <v>1231</v>
      </c>
      <c r="AM4478" s="16" t="s">
        <v>7193</v>
      </c>
      <c r="AN4478">
        <v>1</v>
      </c>
      <c r="AO4478" t="e">
        <f>VLOOKUP(TRIM(AL4478),'Parcela Dedutivel'!$A$1:$B$65536,2,FALSE)</f>
        <v>#N/A</v>
      </c>
      <c r="AP4478" s="15">
        <f t="shared" si="548"/>
        <v>0</v>
      </c>
      <c r="AQ4478" s="16">
        <f t="shared" si="549"/>
        <v>0</v>
      </c>
    </row>
    <row r="4479" spans="35:43" x14ac:dyDescent="0.25">
      <c r="AI4479" s="16">
        <v>6783935</v>
      </c>
      <c r="AJ4479" s="16" t="s">
        <v>7473</v>
      </c>
      <c r="AK4479" s="16" t="s">
        <v>6800</v>
      </c>
      <c r="AL4479" s="16" t="s">
        <v>4432</v>
      </c>
      <c r="AM4479" s="16" t="s">
        <v>7143</v>
      </c>
      <c r="AN4479">
        <v>7</v>
      </c>
      <c r="AO4479">
        <f>VLOOKUP(TRIM(AL4479),'Parcela Dedutivel'!$A$1:$B$65536,2,FALSE)</f>
        <v>0</v>
      </c>
      <c r="AP4479" s="15">
        <f t="shared" si="548"/>
        <v>0</v>
      </c>
      <c r="AQ4479" s="16">
        <f t="shared" si="549"/>
        <v>0</v>
      </c>
    </row>
    <row r="4480" spans="35:43" x14ac:dyDescent="0.25">
      <c r="AI4480" s="16">
        <v>6783935</v>
      </c>
      <c r="AJ4480" s="16" t="s">
        <v>7473</v>
      </c>
      <c r="AK4480" s="16" t="s">
        <v>6800</v>
      </c>
      <c r="AL4480" s="16" t="s">
        <v>2733</v>
      </c>
      <c r="AM4480" s="16" t="s">
        <v>7143</v>
      </c>
      <c r="AN4480">
        <v>5</v>
      </c>
      <c r="AO4480">
        <f>VLOOKUP(TRIM(AL4480),'Parcela Dedutivel'!$A$1:$B$65536,2,FALSE)</f>
        <v>0</v>
      </c>
      <c r="AP4480" s="15">
        <f t="shared" si="548"/>
        <v>0</v>
      </c>
      <c r="AQ4480" s="16">
        <f t="shared" si="549"/>
        <v>0</v>
      </c>
    </row>
    <row r="4481" spans="35:43" x14ac:dyDescent="0.25">
      <c r="AI4481" s="16">
        <v>6783935</v>
      </c>
      <c r="AJ4481" s="16" t="s">
        <v>7473</v>
      </c>
      <c r="AK4481" s="16" t="s">
        <v>6800</v>
      </c>
      <c r="AL4481" s="16" t="s">
        <v>6801</v>
      </c>
      <c r="AM4481" s="16" t="s">
        <v>7193</v>
      </c>
      <c r="AN4481">
        <v>8</v>
      </c>
      <c r="AO4481" t="e">
        <f>VLOOKUP(TRIM(AL4481),'Parcela Dedutivel'!$A$1:$B$65536,2,FALSE)</f>
        <v>#N/A</v>
      </c>
      <c r="AP4481" s="15">
        <f t="shared" si="548"/>
        <v>0</v>
      </c>
      <c r="AQ4481" s="16">
        <f t="shared" si="549"/>
        <v>0</v>
      </c>
    </row>
    <row r="4482" spans="35:43" x14ac:dyDescent="0.25">
      <c r="AI4482" s="16">
        <v>6783935</v>
      </c>
      <c r="AJ4482" s="16" t="s">
        <v>7473</v>
      </c>
      <c r="AK4482" s="16" t="s">
        <v>6800</v>
      </c>
      <c r="AL4482" s="16" t="s">
        <v>682</v>
      </c>
      <c r="AM4482" s="16" t="s">
        <v>7193</v>
      </c>
      <c r="AN4482">
        <v>8</v>
      </c>
      <c r="AO4482" t="e">
        <f>VLOOKUP(TRIM(AL4482),'Parcela Dedutivel'!$A$1:$B$65536,2,FALSE)</f>
        <v>#N/A</v>
      </c>
      <c r="AP4482" s="15">
        <f t="shared" si="548"/>
        <v>0</v>
      </c>
      <c r="AQ4482" s="16">
        <f t="shared" si="549"/>
        <v>0</v>
      </c>
    </row>
    <row r="4483" spans="35:43" x14ac:dyDescent="0.25">
      <c r="AI4483" s="16">
        <v>6783935</v>
      </c>
      <c r="AJ4483" s="16" t="s">
        <v>7473</v>
      </c>
      <c r="AK4483" s="16" t="s">
        <v>6800</v>
      </c>
      <c r="AL4483" s="16" t="s">
        <v>4111</v>
      </c>
      <c r="AM4483" s="16" t="s">
        <v>7193</v>
      </c>
      <c r="AN4483">
        <v>3</v>
      </c>
      <c r="AO4483" t="e">
        <f>VLOOKUP(TRIM(AL4483),'Parcela Dedutivel'!$A$1:$B$65536,2,FALSE)</f>
        <v>#N/A</v>
      </c>
      <c r="AP4483" s="15">
        <f t="shared" ref="AP4483:AP4489" si="550">IF(ISNA(AO4483),0,AO4483)</f>
        <v>0</v>
      </c>
      <c r="AQ4483" s="16">
        <f t="shared" ref="AQ4483:AQ4489" si="551">AP4483*AN4483</f>
        <v>0</v>
      </c>
    </row>
    <row r="4484" spans="35:43" x14ac:dyDescent="0.25">
      <c r="AI4484" s="16">
        <v>6816164</v>
      </c>
      <c r="AJ4484" s="16" t="s">
        <v>7902</v>
      </c>
      <c r="AK4484" s="16" t="s">
        <v>6803</v>
      </c>
      <c r="AL4484" s="16" t="s">
        <v>4942</v>
      </c>
      <c r="AM4484" s="16" t="s">
        <v>7215</v>
      </c>
      <c r="AN4484">
        <v>15</v>
      </c>
      <c r="AO4484">
        <f>VLOOKUP(TRIM(AL4484),'Parcela Dedutivel'!$A$1:$B$65536,2,FALSE)</f>
        <v>62.64</v>
      </c>
      <c r="AP4484" s="15">
        <f t="shared" si="550"/>
        <v>62.64</v>
      </c>
      <c r="AQ4484" s="16">
        <f t="shared" si="551"/>
        <v>939.6</v>
      </c>
    </row>
    <row r="4485" spans="35:43" x14ac:dyDescent="0.25">
      <c r="AI4485" s="16">
        <v>6783901</v>
      </c>
      <c r="AJ4485" s="16" t="s">
        <v>7867</v>
      </c>
      <c r="AK4485" s="16" t="s">
        <v>6805</v>
      </c>
      <c r="AL4485" s="16" t="s">
        <v>1524</v>
      </c>
      <c r="AM4485" s="16" t="s">
        <v>7193</v>
      </c>
      <c r="AN4485">
        <v>7</v>
      </c>
      <c r="AO4485" t="e">
        <f>VLOOKUP(TRIM(AL4485),'Parcela Dedutivel'!$A$1:$B$65536,2,FALSE)</f>
        <v>#N/A</v>
      </c>
      <c r="AP4485" s="15">
        <f t="shared" si="550"/>
        <v>0</v>
      </c>
      <c r="AQ4485" s="16">
        <f t="shared" si="551"/>
        <v>0</v>
      </c>
    </row>
    <row r="4486" spans="35:43" x14ac:dyDescent="0.25">
      <c r="AI4486" s="16">
        <v>6783901</v>
      </c>
      <c r="AJ4486" s="16" t="s">
        <v>7867</v>
      </c>
      <c r="AK4486" s="16" t="s">
        <v>6805</v>
      </c>
      <c r="AL4486" s="16" t="s">
        <v>3125</v>
      </c>
      <c r="AM4486" s="16" t="s">
        <v>7193</v>
      </c>
      <c r="AN4486">
        <v>4</v>
      </c>
      <c r="AO4486" t="e">
        <f>VLOOKUP(TRIM(AL4486),'Parcela Dedutivel'!$A$1:$B$65536,2,FALSE)</f>
        <v>#N/A</v>
      </c>
      <c r="AP4486" s="15">
        <f t="shared" si="550"/>
        <v>0</v>
      </c>
      <c r="AQ4486" s="16">
        <f t="shared" si="551"/>
        <v>0</v>
      </c>
    </row>
    <row r="4487" spans="35:43" x14ac:dyDescent="0.25">
      <c r="AI4487" s="16">
        <v>6783901</v>
      </c>
      <c r="AJ4487" s="16" t="s">
        <v>7867</v>
      </c>
      <c r="AK4487" s="16" t="s">
        <v>6805</v>
      </c>
      <c r="AL4487" s="16" t="s">
        <v>1789</v>
      </c>
      <c r="AM4487" s="16" t="s">
        <v>7193</v>
      </c>
      <c r="AN4487">
        <v>3</v>
      </c>
      <c r="AO4487" t="e">
        <f>VLOOKUP(TRIM(AL4487),'Parcela Dedutivel'!$A$1:$B$65536,2,FALSE)</f>
        <v>#N/A</v>
      </c>
      <c r="AP4487" s="15">
        <f t="shared" si="550"/>
        <v>0</v>
      </c>
      <c r="AQ4487" s="16">
        <f t="shared" si="551"/>
        <v>0</v>
      </c>
    </row>
    <row r="4488" spans="35:43" x14ac:dyDescent="0.25">
      <c r="AI4488" s="16">
        <v>6783901</v>
      </c>
      <c r="AJ4488" s="16" t="s">
        <v>7867</v>
      </c>
      <c r="AK4488" s="16" t="s">
        <v>6805</v>
      </c>
      <c r="AL4488" s="16" t="s">
        <v>298</v>
      </c>
      <c r="AM4488" s="16" t="s">
        <v>7193</v>
      </c>
      <c r="AN4488">
        <v>2</v>
      </c>
      <c r="AO4488" t="e">
        <f>VLOOKUP(TRIM(AL4488),'Parcela Dedutivel'!$A$1:$B$65536,2,FALSE)</f>
        <v>#N/A</v>
      </c>
      <c r="AP4488" s="15">
        <f t="shared" si="550"/>
        <v>0</v>
      </c>
      <c r="AQ4488" s="16">
        <f t="shared" si="551"/>
        <v>0</v>
      </c>
    </row>
    <row r="4489" spans="35:43" x14ac:dyDescent="0.25">
      <c r="AI4489" s="16">
        <v>7304063</v>
      </c>
      <c r="AJ4489" s="16" t="s">
        <v>7903</v>
      </c>
      <c r="AK4489" s="16" t="s">
        <v>6807</v>
      </c>
      <c r="AL4489" s="16" t="s">
        <v>6809</v>
      </c>
      <c r="AM4489" s="16" t="s">
        <v>7143</v>
      </c>
      <c r="AN4489">
        <v>20</v>
      </c>
      <c r="AO4489" t="e">
        <f>VLOOKUP(TRIM(AL4489),'Parcela Dedutivel'!$A$1:$B$65536,2,FALSE)</f>
        <v>#N/A</v>
      </c>
      <c r="AP4489" s="15">
        <f t="shared" si="550"/>
        <v>0</v>
      </c>
      <c r="AQ4489" s="16">
        <f t="shared" si="551"/>
        <v>0</v>
      </c>
    </row>
  </sheetData>
  <autoFilter ref="AU1:BB3171">
    <filterColumn colId="3">
      <filters>
        <filter val="00111511000180"/>
        <filter val="00111511000857"/>
        <filter val="00310651000340"/>
        <filter val="00331788002405"/>
        <filter val="00386430000193"/>
        <filter val="00503271000160"/>
        <filter val="00504374000144"/>
        <filter val="00622992000199"/>
        <filter val="00762455000144"/>
        <filter val="00789312001017"/>
        <filter val="00805297000162"/>
        <filter val="00907348000167"/>
        <filter val="00970934000580"/>
        <filter val="00989304000476"/>
        <filter val="01166372000155"/>
        <filter val="01192333000394"/>
        <filter val="01192333001366"/>
        <filter val="01267333000144"/>
        <filter val="01371925000454"/>
        <filter val="01377724000464"/>
        <filter val="01426138000110"/>
        <filter val="01472720000112"/>
        <filter val="01498525000161"/>
        <filter val="01527508000105"/>
        <filter val="01554976000250"/>
        <filter val="01641045000108"/>
        <filter val="01641045000612"/>
        <filter val="01641045000965"/>
        <filter val="01655350000159"/>
        <filter val="01717813000160"/>
        <filter val="01942223000130"/>
        <filter val="01948135000146"/>
        <filter val="01965363000124"/>
        <filter val="01965363000477"/>
        <filter val="01972794000118"/>
        <filter val="02051012000170"/>
        <filter val="02097007000107"/>
        <filter val="02195445000108"/>
        <filter val="02195445000361"/>
        <filter val="02195445000442"/>
        <filter val="02234234000390"/>
        <filter val="02290277002094"/>
        <filter val="02290277002507"/>
        <filter val="02359572000359"/>
        <filter val="02394276000208"/>
        <filter val="02403486000134"/>
        <filter val="02429869000181"/>
        <filter val="02600415000121"/>
        <filter val="02737636000146"/>
        <filter val="02773950000184"/>
        <filter val="02786624000101"/>
        <filter val="02808705000165"/>
        <filter val="02818089000123"/>
        <filter val="02820966000109"/>
        <filter val="02865045000154"/>
        <filter val="02916265002456"/>
        <filter val="02990605000607"/>
        <filter val="03054923000203"/>
        <filter val="03080028000174"/>
        <filter val="03324374000150"/>
        <filter val="03327988000196"/>
        <filter val="03327988000439"/>
        <filter val="03470450000136"/>
        <filter val="03495216000163"/>
        <filter val="03511207000119"/>
        <filter val="03523188000140"/>
        <filter val="03571044000160"/>
        <filter val="03606810000184"/>
        <filter val="03644593000117"/>
        <filter val="03667884001950"/>
        <filter val="03667884002255"/>
        <filter val="03697945000100"/>
        <filter val="03715168000171"/>
        <filter val="03775069002803"/>
        <filter val="03783408000175"/>
        <filter val="03910100000143"/>
        <filter val="03988214000106"/>
        <filter val="04009604000400"/>
        <filter val="04012043000148"/>
        <filter val="04057033000200"/>
        <filter val="04104117000761"/>
        <filter val="04126226000194"/>
        <filter val="04176315000145"/>
        <filter val="04212135000171"/>
        <filter val="04326382000107"/>
        <filter val="04337168000148"/>
        <filter val="04337168000652"/>
        <filter val="04431781000120"/>
        <filter val="04501416000144"/>
        <filter val="04563672000166"/>
        <filter val="04689066000191"/>
        <filter val="04705090000339"/>
        <filter val="04717761000110"/>
        <filter val="04732975000165"/>
        <filter val="04748856000281"/>
        <filter val="04760809000172"/>
        <filter val="04782286000327"/>
        <filter val="04799262000119"/>
        <filter val="04817052000106"/>
        <filter val="04838649000137"/>
        <filter val="04854120000298"/>
        <filter val="04872297000136"/>
        <filter val="04954351000192"/>
        <filter val="05018399000151"/>
        <filter val="05047273000105"/>
        <filter val="05047273000296"/>
        <filter val="05047273000377"/>
        <filter val="05047273000458"/>
        <filter val="05047811000161"/>
        <filter val="05208211000138"/>
        <filter val="05245607000236"/>
        <filter val="05252479000177"/>
        <filter val="05381281000193"/>
        <filter val="05381281000940"/>
        <filter val="05535694000266"/>
        <filter val="05553211000175"/>
        <filter val="05581720000101"/>
        <filter val="05700103000188"/>
        <filter val="05755233000118"/>
        <filter val="05773413000122"/>
        <filter val="06020318000544"/>
        <filter val="06047087000724"/>
        <filter val="06166794000225"/>
        <filter val="06167934000107"/>
        <filter val="06213814000190"/>
        <filter val="06216334000183"/>
        <filter val="06559531000103"/>
        <filter val="06700769000107"/>
        <filter val="06787374000185"/>
        <filter val="06862627000138"/>
        <filter val="06985106000259"/>
        <filter val="07013056000120"/>
        <filter val="07053693000120"/>
        <filter val="07175725001050"/>
        <filter val="07192861000168"/>
        <filter val="07225606000174"/>
        <filter val="07231825000166"/>
        <filter val="07234499000736"/>
        <filter val="07281413000130"/>
        <filter val="07332190000789"/>
        <filter val="07341362000195"/>
        <filter val="07358761000169"/>
        <filter val="07358761000754"/>
        <filter val="07358761004318"/>
        <filter val="07358761004580"/>
        <filter val="07358761004660"/>
        <filter val="07358761005128"/>
        <filter val="07379546000144"/>
        <filter val="07401436000131"/>
        <filter val="07418701000194"/>
        <filter val="07689002000421"/>
        <filter val="07760479000103"/>
        <filter val="07783656000177"/>
        <filter val="07783656000258"/>
        <filter val="07824153000100"/>
        <filter val="08091102000333"/>
        <filter val="08152455000134"/>
        <filter val="08199996006230"/>
        <filter val="08241708000146"/>
        <filter val="08285374000102"/>
        <filter val="08285374000293"/>
        <filter val="08294788000106"/>
        <filter val="08515495000101"/>
        <filter val="08568311000163"/>
        <filter val="08689024000292"/>
        <filter val="08695331000103"/>
        <filter val="08699009000144"/>
        <filter val="08706145000114"/>
        <filter val="08832667000162"/>
        <filter val="08925318000195"/>
        <filter val="08954683000128"/>
        <filter val="08962294000144"/>
        <filter val="08987359000106"/>
        <filter val="09155035000174"/>
        <filter val="09165827000120"/>
        <filter val="09219138000584"/>
        <filter val="09262527000169"/>
        <filter val="09499145000153"/>
        <filter val="09538958000105"/>
        <filter val="09551531000147"/>
        <filter val="09650927000222"/>
        <filter val="10201426000167"/>
        <filter val="10416847000105"/>
        <filter val="10475230000160"/>
        <filter val="10593109000133"/>
        <filter val="10785839000136"/>
        <filter val="10812952000163"/>
        <filter val="10838714000127"/>
        <filter val="10885321000174"/>
        <filter val="10922926000198"/>
        <filter val="10924492000165"/>
        <filter val="11189268000130"/>
        <filter val="11193347000114"/>
        <filter val="11262624000101"/>
        <filter val="11352816000109"/>
        <filter val="11391621000160"/>
        <filter val="11414813000144"/>
        <filter val="11423765000150"/>
        <filter val="11482199000158"/>
        <filter val="11485450000138"/>
        <filter val="11515056000286"/>
        <filter val="12199337000159"/>
        <filter val="12558843000197"/>
        <filter val="12695141000317"/>
        <filter val="12843366000101"/>
        <filter val="12963928000231"/>
        <filter val="13060983000365"/>
        <filter val="13311779000108"/>
        <filter val="13486557000126"/>
        <filter val="13548205000158"/>
        <filter val="13625300000108"/>
        <filter val="13816470000170"/>
        <filter val="14011603000101"/>
        <filter val="14042951000138"/>
        <filter val="14045297000116"/>
        <filter val="14177912000148"/>
        <filter val="14405122000172"/>
        <filter val="14589486000150"/>
        <filter val="14683671000370"/>
        <filter val="14758018000161"/>
        <filter val="14785345000102"/>
        <filter val="14942617000130"/>
        <filter val="15102288033196"/>
        <filter val="15124563007333"/>
        <filter val="15126451000147"/>
        <filter val="15179682002596"/>
        <filter val="16404287001399"/>
        <filter val="16404287004738"/>
        <filter val="16564682001681"/>
        <filter val="16590106000122"/>
        <filter val="16622166000180"/>
        <filter val="16789176000104"/>
        <filter val="16921603000166"/>
        <filter val="16979823000140"/>
        <filter val="17101880000357"/>
        <filter val="17155342000345"/>
        <filter val="17227422000105"/>
        <filter val="17469701003435"/>
        <filter val="17469701010482"/>
        <filter val="17543420000117"/>
        <filter val="17636311000144"/>
        <filter val="17845504000296"/>
        <filter val="18061625000129"/>
        <filter val="18238980009420"/>
        <filter val="18447652000134"/>
        <filter val="18565382000751"/>
        <filter val="18565382000832"/>
        <filter val="18583390000135"/>
        <filter val="18680580000170"/>
        <filter val="18784566000117"/>
        <filter val="18830418000191"/>
        <filter val="19326565000191"/>
        <filter val="19416614000187"/>
        <filter val="19416642000102"/>
        <filter val="20278271000110"/>
        <filter val="20423408000183"/>
        <filter val="20650672000150"/>
        <filter val="20985558000180"/>
        <filter val="21016691000191"/>
        <filter val="21089074000116"/>
        <filter val="21388055000190"/>
        <filter val="21581509000145"/>
        <filter val="23502474000137"/>
        <filter val="23524952000100"/>
        <filter val="24380578000260"/>
        <filter val="24380578002041"/>
        <filter val="24946352000364"/>
        <filter val="27275197000128"/>
        <filter val="29667227000509"/>
        <filter val="29908373000147"/>
        <filter val="30075352000177"/>
        <filter val="30113500000109"/>
        <filter val="30521090001107"/>
        <filter val="31452113001395"/>
        <filter val="31565104002030"/>
        <filter val="32402414000133"/>
        <filter val="33000167026500"/>
        <filter val="33033028008169"/>
        <filter val="33255787000191"/>
        <filter val="33592510037821"/>
        <filter val="33611500017860"/>
        <filter val="33791591000111"/>
        <filter val="33931486001021"/>
        <filter val="33931486001455"/>
        <filter val="33931486003318"/>
        <filter val="34597955000785"/>
        <filter val="35815653000103"/>
        <filter val="35820448001965"/>
        <filter val="35820448002341"/>
        <filter val="35820448006924"/>
        <filter val="35820448008110"/>
        <filter val="35820448010794"/>
        <filter val="38058475000101"/>
        <filter val="39490024000101"/>
        <filter val="40275646000104"/>
        <filter val="42184226001705"/>
        <filter val="42365296000941"/>
        <filter val="42509257000890"/>
        <filter val="43021906000103"/>
        <filter val="43061654000138"/>
        <filter val="43375930000132"/>
        <filter val="43375930000566"/>
        <filter val="43461789000433"/>
        <filter val="43776517034327"/>
        <filter val="43854777000126"/>
        <filter val="43854777001106"/>
        <filter val="44167450000149"/>
        <filter val="44673382000190"/>
        <filter val="45399961000230"/>
        <filter val="45990181000189"/>
        <filter val="46044053001187"/>
        <filter val="46044053001268"/>
        <filter val="46044053001853"/>
        <filter val="46044053001934"/>
        <filter val="46044053002400"/>
        <filter val="46044053002906"/>
        <filter val="46044053004100"/>
        <filter val="46044053004607"/>
        <filter val="46044053005417"/>
        <filter val="46044053008866"/>
        <filter val="46127262000112"/>
        <filter val="46138319000189"/>
        <filter val="46344354000588"/>
        <filter val="46632451000142"/>
        <filter val="46761730000530"/>
        <filter val="47038294000104"/>
        <filter val="47080197000180"/>
        <filter val="47140330000146"/>
        <filter val="47247705000171"/>
        <filter val="48754139000157"/>
        <filter val="48754139000823"/>
        <filter val="48871545000108"/>
        <filter val="49729718000102"/>
        <filter val="50925890000110"/>
        <filter val="50935873000164"/>
        <filter val="50942135000144"/>
        <filter val="51665073000133"/>
        <filter val="51784262000125"/>
        <filter val="51927499000118"/>
        <filter val="52429206000135"/>
        <filter val="52516762000149"/>
        <filter val="52702990000103"/>
        <filter val="53009825000133"/>
        <filter val="53261244000194"/>
        <filter val="53552691000100"/>
        <filter val="54305743001170"/>
        <filter val="54521646000143"/>
        <filter val="55064562001677"/>
        <filter val="55720908000242"/>
        <filter val="55728224000106"/>
        <filter val="55845549000179"/>
        <filter val="55972087000150"/>
        <filter val="56077902000180"/>
        <filter val="56505464000104"/>
        <filter val="56545742000157"/>
        <filter val="56963556000138"/>
        <filter val="57008948000100"/>
        <filter val="57014862000948"/>
        <filter val="57119000000122"/>
        <filter val="57182230000136"/>
        <filter val="57369027000173"/>
        <filter val="57489403000163"/>
        <filter val="58066275000108"/>
        <filter val="58100454000386"/>
        <filter val="58213380000122"/>
        <filter val="59104422001806"/>
        <filter val="59104422002446"/>
        <filter val="59104422005704"/>
        <filter val="59104422010384"/>
        <filter val="59104760000191"/>
        <filter val="59104760000353"/>
        <filter val="59104760000604"/>
        <filter val="59105833000160"/>
        <filter val="59105999000348"/>
        <filter val="59105999002804"/>
        <filter val="59105999003959"/>
        <filter val="59105999005730"/>
        <filter val="59578948000171"/>
        <filter val="59578948000414"/>
        <filter val="59609123001220"/>
        <filter val="59704510000192"/>
        <filter val="59750141000174"/>
        <filter val="59891770000114"/>
        <filter val="60425857000185"/>
        <filter val="60546801000189"/>
        <filter val="60850617002090"/>
        <filter val="61064911000177"/>
        <filter val="61064911000258"/>
        <filter val="61068342000138"/>
        <filter val="61077327000156"/>
        <filter val="61079232000503"/>
        <filter val="61156113000760"/>
        <filter val="61156501000156"/>
        <filter val="61186680004757"/>
        <filter val="61188488000117"/>
        <filter val="61357406000110"/>
        <filter val="61843934000180"/>
        <filter val="62196167000127"/>
        <filter val="62545686001206"/>
        <filter val="62579362000136"/>
        <filter val="62695036003703"/>
        <filter val="62934252000145"/>
        <filter val="64255136001105"/>
        <filter val="64858525015762"/>
        <filter val="65472714000148"/>
        <filter val="65948648000130"/>
        <filter val="66403148000185"/>
        <filter val="66586314000126"/>
        <filter val="66886144000103"/>
        <filter val="66886144000600"/>
        <filter val="66975699000547"/>
        <filter val="67405936000173"/>
        <filter val="67867986000172"/>
        <filter val="67923599000106"/>
        <filter val="68076967000190"/>
        <filter val="71211650000124"/>
        <filter val="71340830000106"/>
        <filter val="72381189000625"/>
        <filter val="72781750000159"/>
        <filter val="72930332000186"/>
        <filter val="73091936000149"/>
        <filter val="73313900000162"/>
        <filter val="74404229000209"/>
        <filter val="74404229000551"/>
        <filter val="74404229001019"/>
        <filter val="74671991000170"/>
        <filter val="75717355000448"/>
        <filter val="76487032000125"/>
        <filter val="76487032000206"/>
        <filter val="76518836002198"/>
        <filter val="76519974001039"/>
        <filter val="76812379000104"/>
        <filter val="77157444000160"/>
        <filter val="80787443000103"/>
        <filter val="81243735000148"/>
        <filter val="81243735001977"/>
        <filter val="82321845000143"/>
        <filter val="82731779000180"/>
        <filter val="82731779000260"/>
        <filter val="83011247002346"/>
        <filter val="83310441004376"/>
        <filter val="84046101005748"/>
        <filter val="84107697000194"/>
        <filter val="84111343000113"/>
        <filter val="84683374000300"/>
        <filter val="84683374000491"/>
        <filter val="85117687000100"/>
        <filter val="86445822000100"/>
        <filter val="86720729000158"/>
        <filter val="87497368000195"/>
        <filter val="87870952001469"/>
        <filter val="88309620000581"/>
        <filter val="88309620000662"/>
        <filter val="89063622000172"/>
        <filter val="89637490012666"/>
        <filter val="89674782001200"/>
        <filter val="90073529000128"/>
        <filter val="91913681000134"/>
        <filter val="92660604016186"/>
        <filter val="92664028000656"/>
        <filter val="92664028002438"/>
        <filter val="92664028002608"/>
        <filter val="92664028003833"/>
        <filter val="92741016000254"/>
        <filter val="94830965000155"/>
        <filter val="95814984000150"/>
        <filter val="96195615000190"/>
        <filter val="96404942000104"/>
        <filter val="97428668000338"/>
      </filters>
    </filterColumn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71"/>
  <sheetViews>
    <sheetView topLeftCell="A1686" workbookViewId="0">
      <selection sqref="A1:C1730"/>
    </sheetView>
  </sheetViews>
  <sheetFormatPr defaultRowHeight="15" x14ac:dyDescent="0.25"/>
  <cols>
    <col min="1" max="1" width="10" bestFit="1" customWidth="1"/>
    <col min="2" max="2" width="10.7109375" style="18" bestFit="1" customWidth="1"/>
    <col min="3" max="3" width="12" bestFit="1" customWidth="1"/>
  </cols>
  <sheetData>
    <row r="1" spans="1:3" x14ac:dyDescent="0.25">
      <c r="A1" t="s">
        <v>1</v>
      </c>
      <c r="B1" s="18" t="s">
        <v>2</v>
      </c>
      <c r="C1" t="s">
        <v>22</v>
      </c>
    </row>
    <row r="2" spans="1:3" x14ac:dyDescent="0.25">
      <c r="A2" t="s">
        <v>189</v>
      </c>
      <c r="B2" s="18">
        <v>42311</v>
      </c>
      <c r="C2" t="s">
        <v>191</v>
      </c>
    </row>
    <row r="3" spans="1:3" x14ac:dyDescent="0.25">
      <c r="A3" t="s">
        <v>195</v>
      </c>
      <c r="B3" s="18">
        <v>42311</v>
      </c>
      <c r="C3" t="s">
        <v>191</v>
      </c>
    </row>
    <row r="4" spans="1:3" x14ac:dyDescent="0.25">
      <c r="A4" t="s">
        <v>233</v>
      </c>
      <c r="B4" s="18">
        <v>42311</v>
      </c>
      <c r="C4" t="s">
        <v>234</v>
      </c>
    </row>
    <row r="5" spans="1:3" x14ac:dyDescent="0.25">
      <c r="A5" t="s">
        <v>243</v>
      </c>
      <c r="B5" s="18">
        <v>42311</v>
      </c>
      <c r="C5" t="s">
        <v>244</v>
      </c>
    </row>
    <row r="6" spans="1:3" x14ac:dyDescent="0.25">
      <c r="A6" t="s">
        <v>294</v>
      </c>
      <c r="B6" s="18">
        <v>42312</v>
      </c>
      <c r="C6" t="s">
        <v>295</v>
      </c>
    </row>
    <row r="7" spans="1:3" x14ac:dyDescent="0.25">
      <c r="A7" t="s">
        <v>391</v>
      </c>
      <c r="B7" s="18">
        <v>42313</v>
      </c>
      <c r="C7" t="s">
        <v>394</v>
      </c>
    </row>
    <row r="8" spans="1:3" x14ac:dyDescent="0.25">
      <c r="A8" t="s">
        <v>410</v>
      </c>
      <c r="B8" s="18">
        <v>42313</v>
      </c>
      <c r="C8" t="s">
        <v>412</v>
      </c>
    </row>
    <row r="9" spans="1:3" x14ac:dyDescent="0.25">
      <c r="A9" t="s">
        <v>421</v>
      </c>
      <c r="B9" s="18">
        <v>42313</v>
      </c>
      <c r="C9" t="s">
        <v>422</v>
      </c>
    </row>
    <row r="10" spans="1:3" x14ac:dyDescent="0.25">
      <c r="A10" t="s">
        <v>476</v>
      </c>
      <c r="B10" s="18">
        <v>42314</v>
      </c>
      <c r="C10" t="s">
        <v>479</v>
      </c>
    </row>
    <row r="11" spans="1:3" x14ac:dyDescent="0.25">
      <c r="A11" t="s">
        <v>482</v>
      </c>
      <c r="B11" s="18">
        <v>42314</v>
      </c>
      <c r="C11" t="s">
        <v>295</v>
      </c>
    </row>
    <row r="12" spans="1:3" x14ac:dyDescent="0.25">
      <c r="A12" t="s">
        <v>483</v>
      </c>
      <c r="B12" s="18">
        <v>42314</v>
      </c>
      <c r="C12" t="s">
        <v>291</v>
      </c>
    </row>
    <row r="13" spans="1:3" x14ac:dyDescent="0.25">
      <c r="A13" t="s">
        <v>580</v>
      </c>
      <c r="B13" s="18">
        <v>42317</v>
      </c>
      <c r="C13" t="s">
        <v>581</v>
      </c>
    </row>
    <row r="14" spans="1:3" x14ac:dyDescent="0.25">
      <c r="A14" t="s">
        <v>585</v>
      </c>
      <c r="B14" s="18">
        <v>42317</v>
      </c>
      <c r="C14" t="s">
        <v>587</v>
      </c>
    </row>
    <row r="15" spans="1:3" x14ac:dyDescent="0.25">
      <c r="A15" t="s">
        <v>599</v>
      </c>
      <c r="B15" s="18">
        <v>42317</v>
      </c>
      <c r="C15" t="s">
        <v>587</v>
      </c>
    </row>
    <row r="16" spans="1:3" x14ac:dyDescent="0.25">
      <c r="A16" t="s">
        <v>713</v>
      </c>
      <c r="B16" s="18">
        <v>42318</v>
      </c>
      <c r="C16" t="s">
        <v>714</v>
      </c>
    </row>
    <row r="17" spans="1:3" x14ac:dyDescent="0.25">
      <c r="A17" t="s">
        <v>751</v>
      </c>
      <c r="B17" s="18">
        <v>42318</v>
      </c>
      <c r="C17" t="s">
        <v>752</v>
      </c>
    </row>
    <row r="18" spans="1:3" x14ac:dyDescent="0.25">
      <c r="A18" t="s">
        <v>755</v>
      </c>
      <c r="B18" s="18">
        <v>42318</v>
      </c>
      <c r="C18" t="s">
        <v>756</v>
      </c>
    </row>
    <row r="19" spans="1:3" x14ac:dyDescent="0.25">
      <c r="A19" t="s">
        <v>770</v>
      </c>
      <c r="B19" s="18">
        <v>42318</v>
      </c>
      <c r="C19" t="s">
        <v>771</v>
      </c>
    </row>
    <row r="20" spans="1:3" x14ac:dyDescent="0.25">
      <c r="A20" t="s">
        <v>774</v>
      </c>
      <c r="B20" s="18">
        <v>42318</v>
      </c>
      <c r="C20" t="s">
        <v>771</v>
      </c>
    </row>
    <row r="21" spans="1:3" x14ac:dyDescent="0.25">
      <c r="A21" t="s">
        <v>777</v>
      </c>
      <c r="B21" s="18">
        <v>42318</v>
      </c>
      <c r="C21" t="s">
        <v>771</v>
      </c>
    </row>
    <row r="22" spans="1:3" x14ac:dyDescent="0.25">
      <c r="A22" t="s">
        <v>779</v>
      </c>
      <c r="B22" s="18">
        <v>42318</v>
      </c>
      <c r="C22" t="s">
        <v>771</v>
      </c>
    </row>
    <row r="23" spans="1:3" x14ac:dyDescent="0.25">
      <c r="A23" t="s">
        <v>783</v>
      </c>
      <c r="B23" s="18">
        <v>42318</v>
      </c>
      <c r="C23" t="s">
        <v>784</v>
      </c>
    </row>
    <row r="24" spans="1:3" x14ac:dyDescent="0.25">
      <c r="A24" t="s">
        <v>1336</v>
      </c>
      <c r="B24" s="18">
        <v>42324</v>
      </c>
      <c r="C24" t="s">
        <v>771</v>
      </c>
    </row>
    <row r="25" spans="1:3" x14ac:dyDescent="0.25">
      <c r="A25" t="s">
        <v>1376</v>
      </c>
      <c r="B25" s="18">
        <v>42324</v>
      </c>
      <c r="C25" t="s">
        <v>1377</v>
      </c>
    </row>
    <row r="26" spans="1:3" x14ac:dyDescent="0.25">
      <c r="A26" t="s">
        <v>1381</v>
      </c>
      <c r="B26" s="18">
        <v>42324</v>
      </c>
      <c r="C26" t="s">
        <v>1377</v>
      </c>
    </row>
    <row r="27" spans="1:3" x14ac:dyDescent="0.25">
      <c r="A27" t="s">
        <v>1382</v>
      </c>
      <c r="B27" s="18">
        <v>42324</v>
      </c>
      <c r="C27" t="s">
        <v>1377</v>
      </c>
    </row>
    <row r="28" spans="1:3" x14ac:dyDescent="0.25">
      <c r="A28" t="s">
        <v>1383</v>
      </c>
      <c r="B28" s="18">
        <v>42324</v>
      </c>
      <c r="C28" t="s">
        <v>1384</v>
      </c>
    </row>
    <row r="29" spans="1:3" x14ac:dyDescent="0.25">
      <c r="A29" t="s">
        <v>1387</v>
      </c>
      <c r="B29" s="18">
        <v>42324</v>
      </c>
      <c r="C29" t="s">
        <v>1384</v>
      </c>
    </row>
    <row r="30" spans="1:3" x14ac:dyDescent="0.25">
      <c r="A30" t="s">
        <v>1391</v>
      </c>
      <c r="B30" s="18">
        <v>42324</v>
      </c>
      <c r="C30" t="s">
        <v>1392</v>
      </c>
    </row>
    <row r="31" spans="1:3" x14ac:dyDescent="0.25">
      <c r="A31" t="s">
        <v>1433</v>
      </c>
      <c r="B31" s="18">
        <v>42324</v>
      </c>
      <c r="C31" t="s">
        <v>1434</v>
      </c>
    </row>
    <row r="32" spans="1:3" x14ac:dyDescent="0.25">
      <c r="A32" t="s">
        <v>1476</v>
      </c>
      <c r="B32" s="18">
        <v>42325</v>
      </c>
      <c r="C32" t="s">
        <v>191</v>
      </c>
    </row>
    <row r="33" spans="1:3" x14ac:dyDescent="0.25">
      <c r="A33" t="s">
        <v>1477</v>
      </c>
      <c r="B33" s="18">
        <v>42325</v>
      </c>
      <c r="C33" t="s">
        <v>191</v>
      </c>
    </row>
    <row r="34" spans="1:3" x14ac:dyDescent="0.25">
      <c r="A34" t="s">
        <v>1480</v>
      </c>
      <c r="B34" s="18">
        <v>42325</v>
      </c>
      <c r="C34" t="s">
        <v>1481</v>
      </c>
    </row>
    <row r="35" spans="1:3" x14ac:dyDescent="0.25">
      <c r="A35" t="s">
        <v>1484</v>
      </c>
      <c r="B35" s="18">
        <v>42325</v>
      </c>
      <c r="C35" t="s">
        <v>1481</v>
      </c>
    </row>
    <row r="36" spans="1:3" x14ac:dyDescent="0.25">
      <c r="A36" t="s">
        <v>1485</v>
      </c>
      <c r="B36" s="18">
        <v>42325</v>
      </c>
      <c r="C36" t="s">
        <v>1486</v>
      </c>
    </row>
    <row r="37" spans="1:3" x14ac:dyDescent="0.25">
      <c r="A37" t="s">
        <v>1567</v>
      </c>
      <c r="B37" s="18">
        <v>42326</v>
      </c>
      <c r="C37" t="s">
        <v>1377</v>
      </c>
    </row>
    <row r="38" spans="1:3" x14ac:dyDescent="0.25">
      <c r="A38" t="s">
        <v>1569</v>
      </c>
      <c r="B38" s="18">
        <v>42326</v>
      </c>
      <c r="C38" t="s">
        <v>1377</v>
      </c>
    </row>
    <row r="39" spans="1:3" x14ac:dyDescent="0.25">
      <c r="A39" t="s">
        <v>1570</v>
      </c>
      <c r="B39" s="18">
        <v>42326</v>
      </c>
      <c r="C39" t="s">
        <v>1377</v>
      </c>
    </row>
    <row r="40" spans="1:3" x14ac:dyDescent="0.25">
      <c r="A40" t="s">
        <v>1589</v>
      </c>
      <c r="B40" s="18">
        <v>42326</v>
      </c>
      <c r="C40" t="s">
        <v>1591</v>
      </c>
    </row>
    <row r="41" spans="1:3" x14ac:dyDescent="0.25">
      <c r="A41" t="s">
        <v>1642</v>
      </c>
      <c r="B41" s="18">
        <v>42327</v>
      </c>
      <c r="C41" t="s">
        <v>1644</v>
      </c>
    </row>
    <row r="42" spans="1:3" x14ac:dyDescent="0.25">
      <c r="A42" t="s">
        <v>1648</v>
      </c>
      <c r="B42" s="18">
        <v>42327</v>
      </c>
      <c r="C42" t="s">
        <v>1649</v>
      </c>
    </row>
    <row r="43" spans="1:3" x14ac:dyDescent="0.25">
      <c r="A43" t="s">
        <v>1679</v>
      </c>
      <c r="B43" s="18">
        <v>42327</v>
      </c>
      <c r="C43" t="s">
        <v>295</v>
      </c>
    </row>
    <row r="44" spans="1:3" x14ac:dyDescent="0.25">
      <c r="A44" t="s">
        <v>1692</v>
      </c>
      <c r="B44" s="18">
        <v>42327</v>
      </c>
      <c r="C44" t="s">
        <v>1693</v>
      </c>
    </row>
    <row r="45" spans="1:3" x14ac:dyDescent="0.25">
      <c r="A45" t="s">
        <v>1855</v>
      </c>
      <c r="B45" s="18">
        <v>42331</v>
      </c>
      <c r="C45" t="s">
        <v>1856</v>
      </c>
    </row>
    <row r="46" spans="1:3" x14ac:dyDescent="0.25">
      <c r="A46" t="s">
        <v>1864</v>
      </c>
      <c r="B46" s="18">
        <v>42331</v>
      </c>
      <c r="C46" t="s">
        <v>1865</v>
      </c>
    </row>
    <row r="47" spans="1:3" x14ac:dyDescent="0.25">
      <c r="A47" t="s">
        <v>1868</v>
      </c>
      <c r="B47" s="18">
        <v>42331</v>
      </c>
      <c r="C47" t="s">
        <v>1865</v>
      </c>
    </row>
    <row r="48" spans="1:3" x14ac:dyDescent="0.25">
      <c r="A48" t="s">
        <v>2408</v>
      </c>
      <c r="B48" s="18">
        <v>42333</v>
      </c>
      <c r="C48" t="s">
        <v>2409</v>
      </c>
    </row>
    <row r="49" spans="1:3" x14ac:dyDescent="0.25">
      <c r="A49" t="s">
        <v>2425</v>
      </c>
      <c r="B49" s="18">
        <v>42333</v>
      </c>
      <c r="C49" t="s">
        <v>2426</v>
      </c>
    </row>
    <row r="50" spans="1:3" x14ac:dyDescent="0.25">
      <c r="A50" t="s">
        <v>2552</v>
      </c>
      <c r="B50" s="18">
        <v>42334</v>
      </c>
      <c r="C50" t="s">
        <v>2553</v>
      </c>
    </row>
    <row r="51" spans="1:3" x14ac:dyDescent="0.25">
      <c r="A51" t="s">
        <v>2554</v>
      </c>
      <c r="B51" s="18">
        <v>42334</v>
      </c>
      <c r="C51" t="s">
        <v>2555</v>
      </c>
    </row>
    <row r="52" spans="1:3" x14ac:dyDescent="0.25">
      <c r="A52" t="s">
        <v>2559</v>
      </c>
      <c r="B52" s="18">
        <v>42334</v>
      </c>
      <c r="C52" t="s">
        <v>1693</v>
      </c>
    </row>
    <row r="53" spans="1:3" x14ac:dyDescent="0.25">
      <c r="A53" t="s">
        <v>2722</v>
      </c>
      <c r="B53" s="18">
        <v>42335</v>
      </c>
      <c r="C53" t="s">
        <v>2723</v>
      </c>
    </row>
    <row r="54" spans="1:3" x14ac:dyDescent="0.25">
      <c r="A54" t="s">
        <v>2726</v>
      </c>
      <c r="B54" s="18">
        <v>42335</v>
      </c>
      <c r="C54" t="s">
        <v>2729</v>
      </c>
    </row>
    <row r="55" spans="1:3" x14ac:dyDescent="0.25">
      <c r="A55" t="s">
        <v>2732</v>
      </c>
      <c r="B55" s="18">
        <v>42335</v>
      </c>
      <c r="C55" t="s">
        <v>2729</v>
      </c>
    </row>
    <row r="56" spans="1:3" x14ac:dyDescent="0.25">
      <c r="A56" t="s">
        <v>2735</v>
      </c>
      <c r="B56" s="18">
        <v>42335</v>
      </c>
      <c r="C56" t="s">
        <v>2729</v>
      </c>
    </row>
    <row r="57" spans="1:3" x14ac:dyDescent="0.25">
      <c r="A57" t="s">
        <v>2738</v>
      </c>
      <c r="B57" s="18">
        <v>42335</v>
      </c>
      <c r="C57" t="s">
        <v>2729</v>
      </c>
    </row>
    <row r="58" spans="1:3" x14ac:dyDescent="0.25">
      <c r="A58" t="s">
        <v>2741</v>
      </c>
      <c r="B58" s="18">
        <v>42335</v>
      </c>
      <c r="C58" t="s">
        <v>2555</v>
      </c>
    </row>
    <row r="59" spans="1:3" x14ac:dyDescent="0.25">
      <c r="A59" t="s">
        <v>2742</v>
      </c>
      <c r="B59" s="18">
        <v>42335</v>
      </c>
      <c r="C59" t="s">
        <v>2743</v>
      </c>
    </row>
    <row r="60" spans="1:3" x14ac:dyDescent="0.25">
      <c r="A60" t="s">
        <v>2746</v>
      </c>
      <c r="B60" s="18">
        <v>42335</v>
      </c>
      <c r="C60" t="s">
        <v>2747</v>
      </c>
    </row>
    <row r="61" spans="1:3" x14ac:dyDescent="0.25">
      <c r="A61" t="s">
        <v>2750</v>
      </c>
      <c r="B61" s="18">
        <v>42335</v>
      </c>
      <c r="C61" t="s">
        <v>2747</v>
      </c>
    </row>
    <row r="62" spans="1:3" x14ac:dyDescent="0.25">
      <c r="A62" t="s">
        <v>2759</v>
      </c>
      <c r="B62" s="18">
        <v>42335</v>
      </c>
      <c r="C62" t="s">
        <v>2760</v>
      </c>
    </row>
    <row r="63" spans="1:3" x14ac:dyDescent="0.25">
      <c r="A63" t="s">
        <v>2763</v>
      </c>
      <c r="B63" s="18">
        <v>42335</v>
      </c>
      <c r="C63" t="s">
        <v>2764</v>
      </c>
    </row>
    <row r="64" spans="1:3" x14ac:dyDescent="0.25">
      <c r="A64" t="s">
        <v>2768</v>
      </c>
      <c r="B64" s="18">
        <v>42335</v>
      </c>
      <c r="C64" t="s">
        <v>1693</v>
      </c>
    </row>
    <row r="65" spans="1:3" x14ac:dyDescent="0.25">
      <c r="A65" t="s">
        <v>2786</v>
      </c>
      <c r="B65" s="18">
        <v>42311</v>
      </c>
      <c r="C65" t="s">
        <v>2747</v>
      </c>
    </row>
    <row r="66" spans="1:3" x14ac:dyDescent="0.25">
      <c r="A66" t="s">
        <v>2791</v>
      </c>
      <c r="B66" s="18">
        <v>42311</v>
      </c>
      <c r="C66" t="s">
        <v>641</v>
      </c>
    </row>
    <row r="67" spans="1:3" x14ac:dyDescent="0.25">
      <c r="A67" t="s">
        <v>2792</v>
      </c>
      <c r="B67" s="18">
        <v>42311</v>
      </c>
      <c r="C67" t="s">
        <v>641</v>
      </c>
    </row>
    <row r="68" spans="1:3" x14ac:dyDescent="0.25">
      <c r="A68" t="s">
        <v>2797</v>
      </c>
      <c r="B68" s="18">
        <v>42311</v>
      </c>
      <c r="C68" t="s">
        <v>2799</v>
      </c>
    </row>
    <row r="69" spans="1:3" x14ac:dyDescent="0.25">
      <c r="A69" t="s">
        <v>2802</v>
      </c>
      <c r="B69" s="18">
        <v>42311</v>
      </c>
      <c r="C69" t="s">
        <v>2799</v>
      </c>
    </row>
    <row r="70" spans="1:3" x14ac:dyDescent="0.25">
      <c r="A70" t="s">
        <v>2803</v>
      </c>
      <c r="B70" s="18">
        <v>42311</v>
      </c>
      <c r="C70" t="s">
        <v>2805</v>
      </c>
    </row>
    <row r="71" spans="1:3" x14ac:dyDescent="0.25">
      <c r="A71" t="s">
        <v>2808</v>
      </c>
      <c r="B71" s="18">
        <v>42311</v>
      </c>
      <c r="C71" t="s">
        <v>2805</v>
      </c>
    </row>
    <row r="72" spans="1:3" x14ac:dyDescent="0.25">
      <c r="A72" t="s">
        <v>2811</v>
      </c>
      <c r="B72" s="18">
        <v>42311</v>
      </c>
      <c r="C72" t="s">
        <v>2805</v>
      </c>
    </row>
    <row r="73" spans="1:3" x14ac:dyDescent="0.25">
      <c r="A73" t="s">
        <v>2814</v>
      </c>
      <c r="B73" s="18">
        <v>42311</v>
      </c>
      <c r="C73" t="s">
        <v>2815</v>
      </c>
    </row>
    <row r="74" spans="1:3" x14ac:dyDescent="0.25">
      <c r="A74" t="s">
        <v>2816</v>
      </c>
      <c r="B74" s="18">
        <v>42311</v>
      </c>
      <c r="C74" t="s">
        <v>2818</v>
      </c>
    </row>
    <row r="75" spans="1:3" x14ac:dyDescent="0.25">
      <c r="A75" t="s">
        <v>2821</v>
      </c>
      <c r="B75" s="18">
        <v>42311</v>
      </c>
      <c r="C75" t="s">
        <v>641</v>
      </c>
    </row>
    <row r="76" spans="1:3" x14ac:dyDescent="0.25">
      <c r="A76" t="s">
        <v>2822</v>
      </c>
      <c r="B76" s="18">
        <v>42311</v>
      </c>
      <c r="C76" t="s">
        <v>641</v>
      </c>
    </row>
    <row r="77" spans="1:3" x14ac:dyDescent="0.25">
      <c r="A77" t="s">
        <v>2825</v>
      </c>
      <c r="B77" s="18">
        <v>42311</v>
      </c>
      <c r="C77" t="s">
        <v>641</v>
      </c>
    </row>
    <row r="78" spans="1:3" x14ac:dyDescent="0.25">
      <c r="A78" t="s">
        <v>2828</v>
      </c>
      <c r="B78" s="18">
        <v>42311</v>
      </c>
      <c r="C78" t="s">
        <v>641</v>
      </c>
    </row>
    <row r="79" spans="1:3" x14ac:dyDescent="0.25">
      <c r="A79" t="s">
        <v>2829</v>
      </c>
      <c r="B79" s="18">
        <v>42311</v>
      </c>
      <c r="C79" t="s">
        <v>641</v>
      </c>
    </row>
    <row r="80" spans="1:3" x14ac:dyDescent="0.25">
      <c r="A80" t="s">
        <v>2832</v>
      </c>
      <c r="B80" s="18">
        <v>42311</v>
      </c>
      <c r="C80" t="s">
        <v>641</v>
      </c>
    </row>
    <row r="81" spans="1:3" x14ac:dyDescent="0.25">
      <c r="A81" t="s">
        <v>2833</v>
      </c>
      <c r="B81" s="18">
        <v>42311</v>
      </c>
      <c r="C81" t="s">
        <v>641</v>
      </c>
    </row>
    <row r="82" spans="1:3" x14ac:dyDescent="0.25">
      <c r="A82" t="s">
        <v>2834</v>
      </c>
      <c r="B82" s="18">
        <v>42311</v>
      </c>
      <c r="C82" t="s">
        <v>641</v>
      </c>
    </row>
    <row r="83" spans="1:3" x14ac:dyDescent="0.25">
      <c r="A83" t="s">
        <v>2837</v>
      </c>
      <c r="B83" s="18">
        <v>42311</v>
      </c>
      <c r="C83" t="s">
        <v>641</v>
      </c>
    </row>
    <row r="84" spans="1:3" x14ac:dyDescent="0.25">
      <c r="A84" t="s">
        <v>2840</v>
      </c>
      <c r="B84" s="18">
        <v>42311</v>
      </c>
      <c r="C84" t="s">
        <v>2842</v>
      </c>
    </row>
    <row r="85" spans="1:3" x14ac:dyDescent="0.25">
      <c r="A85" t="s">
        <v>2845</v>
      </c>
      <c r="B85" s="18">
        <v>42311</v>
      </c>
      <c r="C85" t="s">
        <v>2574</v>
      </c>
    </row>
    <row r="86" spans="1:3" x14ac:dyDescent="0.25">
      <c r="A86" t="s">
        <v>2856</v>
      </c>
      <c r="B86" s="18">
        <v>42311</v>
      </c>
      <c r="C86" t="s">
        <v>2857</v>
      </c>
    </row>
    <row r="87" spans="1:3" x14ac:dyDescent="0.25">
      <c r="A87" t="s">
        <v>2860</v>
      </c>
      <c r="B87" s="18">
        <v>42311</v>
      </c>
      <c r="C87" t="s">
        <v>2574</v>
      </c>
    </row>
    <row r="88" spans="1:3" x14ac:dyDescent="0.25">
      <c r="A88" t="s">
        <v>2863</v>
      </c>
      <c r="B88" s="18">
        <v>42311</v>
      </c>
      <c r="C88" t="s">
        <v>2864</v>
      </c>
    </row>
    <row r="89" spans="1:3" x14ac:dyDescent="0.25">
      <c r="A89" t="s">
        <v>2867</v>
      </c>
      <c r="B89" s="18">
        <v>42311</v>
      </c>
      <c r="C89" t="s">
        <v>2868</v>
      </c>
    </row>
    <row r="90" spans="1:3" x14ac:dyDescent="0.25">
      <c r="A90" t="s">
        <v>2878</v>
      </c>
      <c r="B90" s="18">
        <v>42311</v>
      </c>
      <c r="C90" t="s">
        <v>641</v>
      </c>
    </row>
    <row r="91" spans="1:3" x14ac:dyDescent="0.25">
      <c r="A91" t="s">
        <v>2879</v>
      </c>
      <c r="B91" s="18">
        <v>42311</v>
      </c>
      <c r="C91" t="s">
        <v>641</v>
      </c>
    </row>
    <row r="92" spans="1:3" x14ac:dyDescent="0.25">
      <c r="A92" t="s">
        <v>2882</v>
      </c>
      <c r="B92" s="18">
        <v>42311</v>
      </c>
      <c r="C92" t="s">
        <v>2864</v>
      </c>
    </row>
    <row r="93" spans="1:3" x14ac:dyDescent="0.25">
      <c r="A93" t="s">
        <v>2885</v>
      </c>
      <c r="B93" s="18">
        <v>42311</v>
      </c>
      <c r="C93" t="s">
        <v>2864</v>
      </c>
    </row>
    <row r="94" spans="1:3" x14ac:dyDescent="0.25">
      <c r="A94" t="s">
        <v>2888</v>
      </c>
      <c r="B94" s="18">
        <v>42311</v>
      </c>
      <c r="C94" t="s">
        <v>2889</v>
      </c>
    </row>
    <row r="95" spans="1:3" x14ac:dyDescent="0.25">
      <c r="A95" t="s">
        <v>2890</v>
      </c>
      <c r="B95" s="18">
        <v>42311</v>
      </c>
      <c r="C95" t="s">
        <v>2891</v>
      </c>
    </row>
    <row r="96" spans="1:3" x14ac:dyDescent="0.25">
      <c r="A96" t="s">
        <v>2896</v>
      </c>
      <c r="B96" s="18">
        <v>42311</v>
      </c>
      <c r="C96" t="s">
        <v>2864</v>
      </c>
    </row>
    <row r="97" spans="1:3" x14ac:dyDescent="0.25">
      <c r="A97" t="s">
        <v>2899</v>
      </c>
      <c r="B97" s="18">
        <v>42311</v>
      </c>
      <c r="C97" t="s">
        <v>2864</v>
      </c>
    </row>
    <row r="98" spans="1:3" x14ac:dyDescent="0.25">
      <c r="A98" t="s">
        <v>2902</v>
      </c>
      <c r="B98" s="18">
        <v>42311</v>
      </c>
      <c r="C98" t="s">
        <v>2905</v>
      </c>
    </row>
    <row r="99" spans="1:3" x14ac:dyDescent="0.25">
      <c r="A99" t="s">
        <v>2908</v>
      </c>
      <c r="B99" s="18">
        <v>42311</v>
      </c>
      <c r="C99" t="s">
        <v>2555</v>
      </c>
    </row>
    <row r="100" spans="1:3" x14ac:dyDescent="0.25">
      <c r="A100" t="s">
        <v>2911</v>
      </c>
      <c r="B100" s="18">
        <v>42311</v>
      </c>
      <c r="C100" t="s">
        <v>2913</v>
      </c>
    </row>
    <row r="101" spans="1:3" x14ac:dyDescent="0.25">
      <c r="A101" t="s">
        <v>2915</v>
      </c>
      <c r="B101" s="18">
        <v>42311</v>
      </c>
      <c r="C101" t="s">
        <v>2916</v>
      </c>
    </row>
    <row r="102" spans="1:3" x14ac:dyDescent="0.25">
      <c r="A102" t="s">
        <v>2919</v>
      </c>
      <c r="B102" s="18">
        <v>42311</v>
      </c>
      <c r="C102" t="s">
        <v>2555</v>
      </c>
    </row>
    <row r="103" spans="1:3" x14ac:dyDescent="0.25">
      <c r="A103" t="s">
        <v>2924</v>
      </c>
      <c r="B103" s="18">
        <v>42311</v>
      </c>
      <c r="C103" t="s">
        <v>2926</v>
      </c>
    </row>
    <row r="104" spans="1:3" x14ac:dyDescent="0.25">
      <c r="A104" t="s">
        <v>2929</v>
      </c>
      <c r="B104" s="18">
        <v>42311</v>
      </c>
      <c r="C104" t="s">
        <v>2930</v>
      </c>
    </row>
    <row r="105" spans="1:3" x14ac:dyDescent="0.25">
      <c r="A105" t="s">
        <v>2937</v>
      </c>
      <c r="B105" s="18">
        <v>42311</v>
      </c>
      <c r="C105" t="s">
        <v>2864</v>
      </c>
    </row>
    <row r="106" spans="1:3" x14ac:dyDescent="0.25">
      <c r="A106" t="s">
        <v>2940</v>
      </c>
      <c r="B106" s="18">
        <v>42311</v>
      </c>
      <c r="C106" t="s">
        <v>2941</v>
      </c>
    </row>
    <row r="107" spans="1:3" x14ac:dyDescent="0.25">
      <c r="A107" t="s">
        <v>2942</v>
      </c>
      <c r="B107" s="18">
        <v>42311</v>
      </c>
      <c r="C107" t="s">
        <v>2864</v>
      </c>
    </row>
    <row r="108" spans="1:3" x14ac:dyDescent="0.25">
      <c r="A108" t="s">
        <v>2945</v>
      </c>
      <c r="B108" s="18">
        <v>42311</v>
      </c>
      <c r="C108" t="s">
        <v>1384</v>
      </c>
    </row>
    <row r="109" spans="1:3" x14ac:dyDescent="0.25">
      <c r="A109" t="s">
        <v>2952</v>
      </c>
      <c r="B109" s="18">
        <v>42311</v>
      </c>
      <c r="C109" t="s">
        <v>2953</v>
      </c>
    </row>
    <row r="110" spans="1:3" x14ac:dyDescent="0.25">
      <c r="A110" t="s">
        <v>2954</v>
      </c>
      <c r="B110" s="18">
        <v>42311</v>
      </c>
      <c r="C110" t="s">
        <v>2955</v>
      </c>
    </row>
    <row r="111" spans="1:3" x14ac:dyDescent="0.25">
      <c r="A111" t="s">
        <v>2958</v>
      </c>
      <c r="B111" s="18">
        <v>42311</v>
      </c>
      <c r="C111" t="s">
        <v>291</v>
      </c>
    </row>
    <row r="112" spans="1:3" x14ac:dyDescent="0.25">
      <c r="A112" t="s">
        <v>2959</v>
      </c>
      <c r="B112" s="18">
        <v>42311</v>
      </c>
      <c r="C112" t="s">
        <v>641</v>
      </c>
    </row>
    <row r="113" spans="1:3" x14ac:dyDescent="0.25">
      <c r="A113" t="s">
        <v>2964</v>
      </c>
      <c r="B113" s="18">
        <v>42311</v>
      </c>
      <c r="C113" t="s">
        <v>2965</v>
      </c>
    </row>
    <row r="114" spans="1:3" x14ac:dyDescent="0.25">
      <c r="A114" t="s">
        <v>2968</v>
      </c>
      <c r="B114" s="18">
        <v>42311</v>
      </c>
      <c r="C114" t="s">
        <v>2965</v>
      </c>
    </row>
    <row r="115" spans="1:3" x14ac:dyDescent="0.25">
      <c r="A115" t="s">
        <v>2971</v>
      </c>
      <c r="B115" s="18">
        <v>42311</v>
      </c>
      <c r="C115" t="s">
        <v>2965</v>
      </c>
    </row>
    <row r="116" spans="1:3" x14ac:dyDescent="0.25">
      <c r="A116" t="s">
        <v>2974</v>
      </c>
      <c r="B116" s="18">
        <v>42311</v>
      </c>
      <c r="C116" t="s">
        <v>2965</v>
      </c>
    </row>
    <row r="117" spans="1:3" x14ac:dyDescent="0.25">
      <c r="A117" t="s">
        <v>2989</v>
      </c>
      <c r="B117" s="18">
        <v>42311</v>
      </c>
      <c r="C117" t="s">
        <v>2555</v>
      </c>
    </row>
    <row r="118" spans="1:3" x14ac:dyDescent="0.25">
      <c r="A118" t="s">
        <v>2991</v>
      </c>
      <c r="B118" s="18">
        <v>42311</v>
      </c>
      <c r="C118" t="s">
        <v>2965</v>
      </c>
    </row>
    <row r="119" spans="1:3" x14ac:dyDescent="0.25">
      <c r="A119" t="s">
        <v>2994</v>
      </c>
      <c r="B119" s="18">
        <v>42311</v>
      </c>
      <c r="C119" t="s">
        <v>2995</v>
      </c>
    </row>
    <row r="120" spans="1:3" x14ac:dyDescent="0.25">
      <c r="A120" t="s">
        <v>2998</v>
      </c>
      <c r="B120" s="18">
        <v>42311</v>
      </c>
      <c r="C120" t="s">
        <v>2995</v>
      </c>
    </row>
    <row r="121" spans="1:3" x14ac:dyDescent="0.25">
      <c r="A121" t="s">
        <v>3001</v>
      </c>
      <c r="B121" s="18">
        <v>42311</v>
      </c>
      <c r="C121" t="s">
        <v>3002</v>
      </c>
    </row>
    <row r="122" spans="1:3" x14ac:dyDescent="0.25">
      <c r="A122" t="s">
        <v>3005</v>
      </c>
      <c r="B122" s="18">
        <v>42312</v>
      </c>
      <c r="C122" t="s">
        <v>3006</v>
      </c>
    </row>
    <row r="123" spans="1:3" x14ac:dyDescent="0.25">
      <c r="A123" t="s">
        <v>3009</v>
      </c>
      <c r="B123" s="18">
        <v>42312</v>
      </c>
      <c r="C123" t="s">
        <v>3011</v>
      </c>
    </row>
    <row r="124" spans="1:3" x14ac:dyDescent="0.25">
      <c r="A124" t="s">
        <v>3021</v>
      </c>
      <c r="B124" s="18">
        <v>42312</v>
      </c>
      <c r="C124" t="s">
        <v>3022</v>
      </c>
    </row>
    <row r="125" spans="1:3" x14ac:dyDescent="0.25">
      <c r="A125" t="s">
        <v>3028</v>
      </c>
      <c r="B125" s="18">
        <v>42312</v>
      </c>
      <c r="C125" t="s">
        <v>3022</v>
      </c>
    </row>
    <row r="126" spans="1:3" x14ac:dyDescent="0.25">
      <c r="A126" t="s">
        <v>3034</v>
      </c>
      <c r="B126" s="18">
        <v>42312</v>
      </c>
      <c r="C126" t="s">
        <v>1055</v>
      </c>
    </row>
    <row r="127" spans="1:3" x14ac:dyDescent="0.25">
      <c r="A127" t="s">
        <v>3047</v>
      </c>
      <c r="B127" s="18">
        <v>42312</v>
      </c>
      <c r="C127" t="s">
        <v>641</v>
      </c>
    </row>
    <row r="128" spans="1:3" x14ac:dyDescent="0.25">
      <c r="A128" t="s">
        <v>3050</v>
      </c>
      <c r="B128" s="18">
        <v>42312</v>
      </c>
      <c r="C128" t="s">
        <v>3051</v>
      </c>
    </row>
    <row r="129" spans="1:3" x14ac:dyDescent="0.25">
      <c r="A129" t="s">
        <v>3052</v>
      </c>
      <c r="B129" s="18">
        <v>42312</v>
      </c>
      <c r="C129" t="s">
        <v>3053</v>
      </c>
    </row>
    <row r="130" spans="1:3" x14ac:dyDescent="0.25">
      <c r="A130" t="s">
        <v>3054</v>
      </c>
      <c r="B130" s="18">
        <v>42312</v>
      </c>
      <c r="C130" t="s">
        <v>3055</v>
      </c>
    </row>
    <row r="131" spans="1:3" x14ac:dyDescent="0.25">
      <c r="A131" t="s">
        <v>3058</v>
      </c>
      <c r="B131" s="18">
        <v>42312</v>
      </c>
      <c r="C131" t="s">
        <v>3059</v>
      </c>
    </row>
    <row r="132" spans="1:3" x14ac:dyDescent="0.25">
      <c r="A132" t="s">
        <v>3062</v>
      </c>
      <c r="B132" s="18">
        <v>42312</v>
      </c>
      <c r="C132" t="s">
        <v>3063</v>
      </c>
    </row>
    <row r="133" spans="1:3" x14ac:dyDescent="0.25">
      <c r="A133" t="s">
        <v>3066</v>
      </c>
      <c r="B133" s="18">
        <v>42312</v>
      </c>
      <c r="C133" t="s">
        <v>3067</v>
      </c>
    </row>
    <row r="134" spans="1:3" x14ac:dyDescent="0.25">
      <c r="A134" t="s">
        <v>3068</v>
      </c>
      <c r="B134" s="18">
        <v>42312</v>
      </c>
      <c r="C134" t="s">
        <v>3069</v>
      </c>
    </row>
    <row r="135" spans="1:3" x14ac:dyDescent="0.25">
      <c r="A135" t="s">
        <v>3070</v>
      </c>
      <c r="B135" s="18">
        <v>42312</v>
      </c>
      <c r="C135" t="s">
        <v>3022</v>
      </c>
    </row>
    <row r="136" spans="1:3" x14ac:dyDescent="0.25">
      <c r="A136" t="s">
        <v>3073</v>
      </c>
      <c r="B136" s="18">
        <v>42312</v>
      </c>
      <c r="C136" t="s">
        <v>771</v>
      </c>
    </row>
    <row r="137" spans="1:3" x14ac:dyDescent="0.25">
      <c r="A137" t="s">
        <v>3075</v>
      </c>
      <c r="B137" s="18">
        <v>42312</v>
      </c>
      <c r="C137" t="s">
        <v>3076</v>
      </c>
    </row>
    <row r="138" spans="1:3" x14ac:dyDescent="0.25">
      <c r="A138" t="s">
        <v>3077</v>
      </c>
      <c r="B138" s="18">
        <v>42312</v>
      </c>
      <c r="C138" t="s">
        <v>3078</v>
      </c>
    </row>
    <row r="139" spans="1:3" x14ac:dyDescent="0.25">
      <c r="A139" t="s">
        <v>3084</v>
      </c>
      <c r="B139" s="18">
        <v>42312</v>
      </c>
      <c r="C139" t="s">
        <v>3086</v>
      </c>
    </row>
    <row r="140" spans="1:3" x14ac:dyDescent="0.25">
      <c r="A140" t="s">
        <v>3089</v>
      </c>
      <c r="B140" s="18">
        <v>42312</v>
      </c>
      <c r="C140" t="s">
        <v>3006</v>
      </c>
    </row>
    <row r="141" spans="1:3" x14ac:dyDescent="0.25">
      <c r="A141" t="s">
        <v>3096</v>
      </c>
      <c r="B141" s="18">
        <v>42312</v>
      </c>
      <c r="C141" t="s">
        <v>2905</v>
      </c>
    </row>
    <row r="142" spans="1:3" x14ac:dyDescent="0.25">
      <c r="A142" t="s">
        <v>3097</v>
      </c>
      <c r="B142" s="18">
        <v>42312</v>
      </c>
      <c r="C142" t="s">
        <v>3098</v>
      </c>
    </row>
    <row r="143" spans="1:3" x14ac:dyDescent="0.25">
      <c r="A143" t="s">
        <v>3106</v>
      </c>
      <c r="B143" s="18">
        <v>42312</v>
      </c>
      <c r="C143" t="s">
        <v>3107</v>
      </c>
    </row>
    <row r="144" spans="1:3" x14ac:dyDescent="0.25">
      <c r="A144" t="s">
        <v>3113</v>
      </c>
      <c r="B144" s="18">
        <v>42312</v>
      </c>
      <c r="C144" t="s">
        <v>3114</v>
      </c>
    </row>
    <row r="145" spans="1:3" x14ac:dyDescent="0.25">
      <c r="A145" t="s">
        <v>3117</v>
      </c>
      <c r="B145" s="18">
        <v>42312</v>
      </c>
      <c r="C145" t="s">
        <v>3118</v>
      </c>
    </row>
    <row r="146" spans="1:3" x14ac:dyDescent="0.25">
      <c r="A146" t="s">
        <v>3121</v>
      </c>
      <c r="B146" s="18">
        <v>42312</v>
      </c>
      <c r="C146" t="s">
        <v>3122</v>
      </c>
    </row>
    <row r="147" spans="1:3" x14ac:dyDescent="0.25">
      <c r="A147" t="s">
        <v>3123</v>
      </c>
      <c r="B147" s="18">
        <v>42312</v>
      </c>
      <c r="C147" t="s">
        <v>3124</v>
      </c>
    </row>
    <row r="148" spans="1:3" x14ac:dyDescent="0.25">
      <c r="A148" t="s">
        <v>3127</v>
      </c>
      <c r="B148" s="18">
        <v>42312</v>
      </c>
      <c r="C148" t="s">
        <v>3128</v>
      </c>
    </row>
    <row r="149" spans="1:3" x14ac:dyDescent="0.25">
      <c r="A149" t="s">
        <v>3133</v>
      </c>
      <c r="B149" s="18">
        <v>42312</v>
      </c>
      <c r="C149" t="s">
        <v>3134</v>
      </c>
    </row>
    <row r="150" spans="1:3" x14ac:dyDescent="0.25">
      <c r="A150" t="s">
        <v>3137</v>
      </c>
      <c r="B150" s="18">
        <v>42312</v>
      </c>
      <c r="C150" t="s">
        <v>3139</v>
      </c>
    </row>
    <row r="151" spans="1:3" x14ac:dyDescent="0.25">
      <c r="A151" t="s">
        <v>3140</v>
      </c>
      <c r="B151" s="18">
        <v>42312</v>
      </c>
      <c r="C151" t="s">
        <v>3022</v>
      </c>
    </row>
    <row r="152" spans="1:3" x14ac:dyDescent="0.25">
      <c r="A152" t="s">
        <v>3141</v>
      </c>
      <c r="B152" s="18">
        <v>42312</v>
      </c>
      <c r="C152" t="s">
        <v>3142</v>
      </c>
    </row>
    <row r="153" spans="1:3" x14ac:dyDescent="0.25">
      <c r="A153" t="s">
        <v>3143</v>
      </c>
      <c r="B153" s="18">
        <v>42312</v>
      </c>
      <c r="C153" t="s">
        <v>3134</v>
      </c>
    </row>
    <row r="154" spans="1:3" x14ac:dyDescent="0.25">
      <c r="A154" t="s">
        <v>3146</v>
      </c>
      <c r="B154" s="18">
        <v>42312</v>
      </c>
      <c r="C154" t="s">
        <v>3147</v>
      </c>
    </row>
    <row r="155" spans="1:3" x14ac:dyDescent="0.25">
      <c r="A155" t="s">
        <v>3150</v>
      </c>
      <c r="B155" s="18">
        <v>42312</v>
      </c>
      <c r="C155" t="s">
        <v>3147</v>
      </c>
    </row>
    <row r="156" spans="1:3" x14ac:dyDescent="0.25">
      <c r="A156" t="s">
        <v>3153</v>
      </c>
      <c r="B156" s="18">
        <v>42312</v>
      </c>
      <c r="C156" t="s">
        <v>2743</v>
      </c>
    </row>
    <row r="157" spans="1:3" x14ac:dyDescent="0.25">
      <c r="A157" t="s">
        <v>3156</v>
      </c>
      <c r="B157" s="18">
        <v>42312</v>
      </c>
      <c r="C157" t="s">
        <v>3157</v>
      </c>
    </row>
    <row r="158" spans="1:3" x14ac:dyDescent="0.25">
      <c r="A158" t="s">
        <v>3160</v>
      </c>
      <c r="B158" s="18">
        <v>42312</v>
      </c>
      <c r="C158" t="s">
        <v>3161</v>
      </c>
    </row>
    <row r="159" spans="1:3" x14ac:dyDescent="0.25">
      <c r="A159" t="s">
        <v>3164</v>
      </c>
      <c r="B159" s="18">
        <v>42312</v>
      </c>
      <c r="C159" t="s">
        <v>3165</v>
      </c>
    </row>
    <row r="160" spans="1:3" x14ac:dyDescent="0.25">
      <c r="A160" t="s">
        <v>3168</v>
      </c>
      <c r="B160" s="18">
        <v>42312</v>
      </c>
      <c r="C160" t="s">
        <v>3169</v>
      </c>
    </row>
    <row r="161" spans="1:3" x14ac:dyDescent="0.25">
      <c r="A161" t="s">
        <v>3172</v>
      </c>
      <c r="B161" s="18">
        <v>42312</v>
      </c>
      <c r="C161" t="s">
        <v>3173</v>
      </c>
    </row>
    <row r="162" spans="1:3" x14ac:dyDescent="0.25">
      <c r="A162" t="s">
        <v>3176</v>
      </c>
      <c r="B162" s="18">
        <v>42312</v>
      </c>
      <c r="C162" t="s">
        <v>2426</v>
      </c>
    </row>
    <row r="163" spans="1:3" x14ac:dyDescent="0.25">
      <c r="A163" t="s">
        <v>3179</v>
      </c>
      <c r="B163" s="18">
        <v>42312</v>
      </c>
      <c r="C163" t="s">
        <v>3180</v>
      </c>
    </row>
    <row r="164" spans="1:3" x14ac:dyDescent="0.25">
      <c r="A164" t="s">
        <v>3182</v>
      </c>
      <c r="B164" s="18">
        <v>42312</v>
      </c>
      <c r="C164" t="s">
        <v>3183</v>
      </c>
    </row>
    <row r="165" spans="1:3" x14ac:dyDescent="0.25">
      <c r="A165" t="s">
        <v>3186</v>
      </c>
      <c r="B165" s="18">
        <v>42312</v>
      </c>
      <c r="C165" t="s">
        <v>3183</v>
      </c>
    </row>
    <row r="166" spans="1:3" x14ac:dyDescent="0.25">
      <c r="A166" t="s">
        <v>3189</v>
      </c>
      <c r="B166" s="18">
        <v>42312</v>
      </c>
      <c r="C166" t="s">
        <v>3134</v>
      </c>
    </row>
    <row r="167" spans="1:3" x14ac:dyDescent="0.25">
      <c r="A167" t="s">
        <v>3194</v>
      </c>
      <c r="B167" s="18">
        <v>42312</v>
      </c>
      <c r="C167" t="s">
        <v>3195</v>
      </c>
    </row>
    <row r="168" spans="1:3" x14ac:dyDescent="0.25">
      <c r="A168" t="s">
        <v>3199</v>
      </c>
      <c r="B168" s="18">
        <v>42312</v>
      </c>
      <c r="C168" t="s">
        <v>3200</v>
      </c>
    </row>
    <row r="169" spans="1:3" x14ac:dyDescent="0.25">
      <c r="A169" t="s">
        <v>3204</v>
      </c>
      <c r="B169" s="18">
        <v>42312</v>
      </c>
      <c r="C169" t="s">
        <v>2916</v>
      </c>
    </row>
    <row r="170" spans="1:3" x14ac:dyDescent="0.25">
      <c r="A170" t="s">
        <v>3207</v>
      </c>
      <c r="B170" s="18">
        <v>42312</v>
      </c>
      <c r="C170" t="s">
        <v>3128</v>
      </c>
    </row>
    <row r="171" spans="1:3" x14ac:dyDescent="0.25">
      <c r="A171" t="s">
        <v>3208</v>
      </c>
      <c r="B171" s="18">
        <v>42312</v>
      </c>
      <c r="C171" t="s">
        <v>3209</v>
      </c>
    </row>
    <row r="172" spans="1:3" x14ac:dyDescent="0.25">
      <c r="A172" t="s">
        <v>3212</v>
      </c>
      <c r="B172" s="18">
        <v>42312</v>
      </c>
      <c r="C172" t="s">
        <v>3022</v>
      </c>
    </row>
    <row r="173" spans="1:3" x14ac:dyDescent="0.25">
      <c r="A173" t="s">
        <v>3213</v>
      </c>
      <c r="B173" s="18">
        <v>42312</v>
      </c>
      <c r="C173" t="s">
        <v>3214</v>
      </c>
    </row>
    <row r="174" spans="1:3" x14ac:dyDescent="0.25">
      <c r="A174" t="s">
        <v>3215</v>
      </c>
      <c r="B174" s="18">
        <v>42312</v>
      </c>
      <c r="C174" t="s">
        <v>3214</v>
      </c>
    </row>
    <row r="175" spans="1:3" x14ac:dyDescent="0.25">
      <c r="A175" t="s">
        <v>3220</v>
      </c>
      <c r="B175" s="18">
        <v>42312</v>
      </c>
      <c r="C175" t="s">
        <v>3222</v>
      </c>
    </row>
    <row r="176" spans="1:3" x14ac:dyDescent="0.25">
      <c r="A176" t="s">
        <v>3227</v>
      </c>
      <c r="B176" s="18">
        <v>42312</v>
      </c>
      <c r="C176" t="s">
        <v>3228</v>
      </c>
    </row>
    <row r="177" spans="1:3" x14ac:dyDescent="0.25">
      <c r="A177" t="s">
        <v>3233</v>
      </c>
      <c r="B177" s="18">
        <v>42312</v>
      </c>
      <c r="C177" t="s">
        <v>3234</v>
      </c>
    </row>
    <row r="178" spans="1:3" x14ac:dyDescent="0.25">
      <c r="A178" t="s">
        <v>3237</v>
      </c>
      <c r="B178" s="18">
        <v>42312</v>
      </c>
      <c r="C178" t="s">
        <v>1693</v>
      </c>
    </row>
    <row r="179" spans="1:3" x14ac:dyDescent="0.25">
      <c r="A179" t="s">
        <v>3238</v>
      </c>
      <c r="B179" s="18">
        <v>42312</v>
      </c>
      <c r="C179" t="s">
        <v>1649</v>
      </c>
    </row>
    <row r="180" spans="1:3" x14ac:dyDescent="0.25">
      <c r="A180" t="s">
        <v>3241</v>
      </c>
      <c r="B180" s="18">
        <v>42312</v>
      </c>
      <c r="C180" t="s">
        <v>3242</v>
      </c>
    </row>
    <row r="181" spans="1:3" x14ac:dyDescent="0.25">
      <c r="A181" t="s">
        <v>3247</v>
      </c>
      <c r="B181" s="18">
        <v>42312</v>
      </c>
      <c r="C181" t="s">
        <v>3248</v>
      </c>
    </row>
    <row r="182" spans="1:3" x14ac:dyDescent="0.25">
      <c r="A182" t="s">
        <v>3251</v>
      </c>
      <c r="B182" s="18">
        <v>42312</v>
      </c>
      <c r="C182" t="s">
        <v>3252</v>
      </c>
    </row>
    <row r="183" spans="1:3" x14ac:dyDescent="0.25">
      <c r="A183" t="s">
        <v>3253</v>
      </c>
      <c r="B183" s="18">
        <v>42312</v>
      </c>
      <c r="C183" t="s">
        <v>244</v>
      </c>
    </row>
    <row r="184" spans="1:3" x14ac:dyDescent="0.25">
      <c r="A184" t="s">
        <v>3260</v>
      </c>
      <c r="B184" s="18">
        <v>42312</v>
      </c>
      <c r="C184" t="s">
        <v>2815</v>
      </c>
    </row>
    <row r="185" spans="1:3" x14ac:dyDescent="0.25">
      <c r="A185" t="s">
        <v>3264</v>
      </c>
      <c r="B185" s="18">
        <v>42312</v>
      </c>
      <c r="C185" t="s">
        <v>2426</v>
      </c>
    </row>
    <row r="186" spans="1:3" x14ac:dyDescent="0.25">
      <c r="A186" t="s">
        <v>3265</v>
      </c>
      <c r="B186" s="18">
        <v>42312</v>
      </c>
      <c r="C186" t="s">
        <v>3183</v>
      </c>
    </row>
    <row r="187" spans="1:3" x14ac:dyDescent="0.25">
      <c r="A187" t="s">
        <v>3268</v>
      </c>
      <c r="B187" s="18">
        <v>42312</v>
      </c>
      <c r="C187" t="s">
        <v>3183</v>
      </c>
    </row>
    <row r="188" spans="1:3" x14ac:dyDescent="0.25">
      <c r="A188" t="s">
        <v>3271</v>
      </c>
      <c r="B188" s="18">
        <v>42312</v>
      </c>
      <c r="C188" t="s">
        <v>3183</v>
      </c>
    </row>
    <row r="189" spans="1:3" x14ac:dyDescent="0.25">
      <c r="A189" t="s">
        <v>3274</v>
      </c>
      <c r="B189" s="18">
        <v>42312</v>
      </c>
      <c r="C189" t="s">
        <v>3275</v>
      </c>
    </row>
    <row r="190" spans="1:3" x14ac:dyDescent="0.25">
      <c r="A190" t="s">
        <v>3278</v>
      </c>
      <c r="B190" s="18">
        <v>42312</v>
      </c>
      <c r="C190" t="s">
        <v>3279</v>
      </c>
    </row>
    <row r="191" spans="1:3" x14ac:dyDescent="0.25">
      <c r="A191" t="s">
        <v>3282</v>
      </c>
      <c r="B191" s="18">
        <v>42312</v>
      </c>
      <c r="C191" t="s">
        <v>3214</v>
      </c>
    </row>
    <row r="192" spans="1:3" x14ac:dyDescent="0.25">
      <c r="A192" t="s">
        <v>3292</v>
      </c>
      <c r="B192" s="18">
        <v>42312</v>
      </c>
      <c r="C192" t="s">
        <v>3294</v>
      </c>
    </row>
    <row r="193" spans="1:3" x14ac:dyDescent="0.25">
      <c r="A193" t="s">
        <v>3295</v>
      </c>
      <c r="B193" s="18">
        <v>42312</v>
      </c>
      <c r="C193" t="s">
        <v>3296</v>
      </c>
    </row>
    <row r="194" spans="1:3" x14ac:dyDescent="0.25">
      <c r="A194" t="s">
        <v>3297</v>
      </c>
      <c r="B194" s="18">
        <v>42312</v>
      </c>
      <c r="C194" t="s">
        <v>3298</v>
      </c>
    </row>
    <row r="195" spans="1:3" x14ac:dyDescent="0.25">
      <c r="A195" t="s">
        <v>3299</v>
      </c>
      <c r="B195" s="18">
        <v>42312</v>
      </c>
      <c r="C195" t="s">
        <v>3300</v>
      </c>
    </row>
    <row r="196" spans="1:3" x14ac:dyDescent="0.25">
      <c r="A196" t="s">
        <v>3301</v>
      </c>
      <c r="B196" s="18">
        <v>42312</v>
      </c>
      <c r="C196" t="s">
        <v>3302</v>
      </c>
    </row>
    <row r="197" spans="1:3" x14ac:dyDescent="0.25">
      <c r="A197" t="s">
        <v>3303</v>
      </c>
      <c r="B197" s="18">
        <v>42312</v>
      </c>
      <c r="C197" t="s">
        <v>1384</v>
      </c>
    </row>
    <row r="198" spans="1:3" x14ac:dyDescent="0.25">
      <c r="A198" t="s">
        <v>3304</v>
      </c>
      <c r="B198" s="18">
        <v>42312</v>
      </c>
      <c r="C198" t="s">
        <v>3086</v>
      </c>
    </row>
    <row r="199" spans="1:3" x14ac:dyDescent="0.25">
      <c r="A199" t="s">
        <v>3306</v>
      </c>
      <c r="B199" s="18">
        <v>42312</v>
      </c>
      <c r="C199" t="s">
        <v>2965</v>
      </c>
    </row>
    <row r="200" spans="1:3" x14ac:dyDescent="0.25">
      <c r="A200" t="s">
        <v>3309</v>
      </c>
      <c r="B200" s="18">
        <v>42312</v>
      </c>
      <c r="C200" t="s">
        <v>3173</v>
      </c>
    </row>
    <row r="201" spans="1:3" x14ac:dyDescent="0.25">
      <c r="A201" t="s">
        <v>3312</v>
      </c>
      <c r="B201" s="18">
        <v>42312</v>
      </c>
      <c r="C201" t="s">
        <v>3313</v>
      </c>
    </row>
    <row r="202" spans="1:3" x14ac:dyDescent="0.25">
      <c r="A202" t="s">
        <v>3316</v>
      </c>
      <c r="B202" s="18">
        <v>42312</v>
      </c>
      <c r="C202" t="s">
        <v>3317</v>
      </c>
    </row>
    <row r="203" spans="1:3" x14ac:dyDescent="0.25">
      <c r="A203" t="s">
        <v>3320</v>
      </c>
      <c r="B203" s="18">
        <v>42312</v>
      </c>
      <c r="C203" t="s">
        <v>3321</v>
      </c>
    </row>
    <row r="204" spans="1:3" x14ac:dyDescent="0.25">
      <c r="A204" t="s">
        <v>3322</v>
      </c>
      <c r="B204" s="18">
        <v>42312</v>
      </c>
      <c r="C204" t="s">
        <v>641</v>
      </c>
    </row>
    <row r="205" spans="1:3" x14ac:dyDescent="0.25">
      <c r="A205" t="s">
        <v>3324</v>
      </c>
      <c r="B205" s="18">
        <v>42313</v>
      </c>
      <c r="C205" t="s">
        <v>2799</v>
      </c>
    </row>
    <row r="206" spans="1:3" x14ac:dyDescent="0.25">
      <c r="A206" t="s">
        <v>3327</v>
      </c>
      <c r="B206" s="18">
        <v>42313</v>
      </c>
      <c r="C206" t="s">
        <v>2799</v>
      </c>
    </row>
    <row r="207" spans="1:3" x14ac:dyDescent="0.25">
      <c r="A207" t="s">
        <v>3330</v>
      </c>
      <c r="B207" s="18">
        <v>42313</v>
      </c>
      <c r="C207" t="s">
        <v>2799</v>
      </c>
    </row>
    <row r="208" spans="1:3" x14ac:dyDescent="0.25">
      <c r="A208" t="s">
        <v>3333</v>
      </c>
      <c r="B208" s="18">
        <v>42313</v>
      </c>
      <c r="C208" t="s">
        <v>2799</v>
      </c>
    </row>
    <row r="209" spans="1:3" x14ac:dyDescent="0.25">
      <c r="A209" t="s">
        <v>3336</v>
      </c>
      <c r="B209" s="18">
        <v>42313</v>
      </c>
      <c r="C209" t="s">
        <v>3337</v>
      </c>
    </row>
    <row r="210" spans="1:3" x14ac:dyDescent="0.25">
      <c r="A210" t="s">
        <v>3340</v>
      </c>
      <c r="B210" s="18">
        <v>42313</v>
      </c>
      <c r="C210" t="s">
        <v>2965</v>
      </c>
    </row>
    <row r="211" spans="1:3" x14ac:dyDescent="0.25">
      <c r="A211" t="s">
        <v>3341</v>
      </c>
      <c r="B211" s="18">
        <v>42313</v>
      </c>
      <c r="C211" t="s">
        <v>2965</v>
      </c>
    </row>
    <row r="212" spans="1:3" x14ac:dyDescent="0.25">
      <c r="A212" t="s">
        <v>3344</v>
      </c>
      <c r="B212" s="18">
        <v>42313</v>
      </c>
      <c r="C212" t="s">
        <v>2799</v>
      </c>
    </row>
    <row r="213" spans="1:3" x14ac:dyDescent="0.25">
      <c r="A213" t="s">
        <v>3347</v>
      </c>
      <c r="B213" s="18">
        <v>42313</v>
      </c>
      <c r="C213" t="s">
        <v>2799</v>
      </c>
    </row>
    <row r="214" spans="1:3" x14ac:dyDescent="0.25">
      <c r="A214" t="s">
        <v>3349</v>
      </c>
      <c r="B214" s="18">
        <v>42313</v>
      </c>
      <c r="C214" t="s">
        <v>2799</v>
      </c>
    </row>
    <row r="215" spans="1:3" x14ac:dyDescent="0.25">
      <c r="A215" t="s">
        <v>3350</v>
      </c>
      <c r="B215" s="18">
        <v>42313</v>
      </c>
      <c r="C215" t="s">
        <v>3351</v>
      </c>
    </row>
    <row r="216" spans="1:3" x14ac:dyDescent="0.25">
      <c r="A216" t="s">
        <v>3352</v>
      </c>
      <c r="B216" s="18">
        <v>42313</v>
      </c>
      <c r="C216" t="s">
        <v>2799</v>
      </c>
    </row>
    <row r="217" spans="1:3" x14ac:dyDescent="0.25">
      <c r="A217" t="s">
        <v>3356</v>
      </c>
      <c r="B217" s="18">
        <v>42313</v>
      </c>
      <c r="C217" t="s">
        <v>3357</v>
      </c>
    </row>
    <row r="218" spans="1:3" x14ac:dyDescent="0.25">
      <c r="A218" t="s">
        <v>3360</v>
      </c>
      <c r="B218" s="18">
        <v>42313</v>
      </c>
      <c r="C218" t="s">
        <v>3357</v>
      </c>
    </row>
    <row r="219" spans="1:3" x14ac:dyDescent="0.25">
      <c r="A219" t="s">
        <v>3362</v>
      </c>
      <c r="B219" s="18">
        <v>42313</v>
      </c>
      <c r="C219" t="s">
        <v>3357</v>
      </c>
    </row>
    <row r="220" spans="1:3" x14ac:dyDescent="0.25">
      <c r="A220" t="s">
        <v>3363</v>
      </c>
      <c r="B220" s="18">
        <v>42313</v>
      </c>
      <c r="C220" t="s">
        <v>3357</v>
      </c>
    </row>
    <row r="221" spans="1:3" x14ac:dyDescent="0.25">
      <c r="A221" t="s">
        <v>3364</v>
      </c>
      <c r="B221" s="18">
        <v>42313</v>
      </c>
      <c r="C221" t="s">
        <v>2574</v>
      </c>
    </row>
    <row r="222" spans="1:3" x14ac:dyDescent="0.25">
      <c r="A222" t="s">
        <v>3367</v>
      </c>
      <c r="B222" s="18">
        <v>42313</v>
      </c>
      <c r="C222" t="s">
        <v>295</v>
      </c>
    </row>
    <row r="223" spans="1:3" x14ac:dyDescent="0.25">
      <c r="A223" t="s">
        <v>3369</v>
      </c>
      <c r="B223" s="18">
        <v>42313</v>
      </c>
      <c r="C223" t="s">
        <v>3370</v>
      </c>
    </row>
    <row r="224" spans="1:3" x14ac:dyDescent="0.25">
      <c r="A224" t="s">
        <v>3381</v>
      </c>
      <c r="B224" s="18">
        <v>42313</v>
      </c>
      <c r="C224" t="s">
        <v>641</v>
      </c>
    </row>
    <row r="225" spans="1:3" x14ac:dyDescent="0.25">
      <c r="A225" t="s">
        <v>3382</v>
      </c>
      <c r="B225" s="18">
        <v>42313</v>
      </c>
      <c r="C225" t="s">
        <v>422</v>
      </c>
    </row>
    <row r="226" spans="1:3" x14ac:dyDescent="0.25">
      <c r="A226" t="s">
        <v>3387</v>
      </c>
      <c r="B226" s="18">
        <v>42313</v>
      </c>
      <c r="C226" t="s">
        <v>3388</v>
      </c>
    </row>
    <row r="227" spans="1:3" x14ac:dyDescent="0.25">
      <c r="A227" t="s">
        <v>3389</v>
      </c>
      <c r="B227" s="18">
        <v>42313</v>
      </c>
      <c r="C227" t="s">
        <v>3390</v>
      </c>
    </row>
    <row r="228" spans="1:3" x14ac:dyDescent="0.25">
      <c r="A228" t="s">
        <v>3393</v>
      </c>
      <c r="B228" s="18">
        <v>42313</v>
      </c>
      <c r="C228" t="s">
        <v>3394</v>
      </c>
    </row>
    <row r="229" spans="1:3" x14ac:dyDescent="0.25">
      <c r="A229" t="s">
        <v>3395</v>
      </c>
      <c r="B229" s="18">
        <v>42313</v>
      </c>
      <c r="C229" t="s">
        <v>3055</v>
      </c>
    </row>
    <row r="230" spans="1:3" x14ac:dyDescent="0.25">
      <c r="A230" t="s">
        <v>3398</v>
      </c>
      <c r="B230" s="18">
        <v>42313</v>
      </c>
      <c r="C230" t="s">
        <v>2574</v>
      </c>
    </row>
    <row r="231" spans="1:3" x14ac:dyDescent="0.25">
      <c r="A231" t="s">
        <v>3401</v>
      </c>
      <c r="B231" s="18">
        <v>42313</v>
      </c>
      <c r="C231" t="s">
        <v>3403</v>
      </c>
    </row>
    <row r="232" spans="1:3" x14ac:dyDescent="0.25">
      <c r="A232" t="s">
        <v>3406</v>
      </c>
      <c r="B232" s="18">
        <v>42313</v>
      </c>
      <c r="C232" t="s">
        <v>3407</v>
      </c>
    </row>
    <row r="233" spans="1:3" x14ac:dyDescent="0.25">
      <c r="A233" t="s">
        <v>3410</v>
      </c>
      <c r="B233" s="18">
        <v>42313</v>
      </c>
      <c r="C233" t="s">
        <v>399</v>
      </c>
    </row>
    <row r="234" spans="1:3" x14ac:dyDescent="0.25">
      <c r="A234" t="s">
        <v>3413</v>
      </c>
      <c r="B234" s="18">
        <v>42313</v>
      </c>
      <c r="C234" t="s">
        <v>3114</v>
      </c>
    </row>
    <row r="235" spans="1:3" x14ac:dyDescent="0.25">
      <c r="A235" t="s">
        <v>3416</v>
      </c>
      <c r="B235" s="18">
        <v>42313</v>
      </c>
      <c r="C235" t="s">
        <v>3114</v>
      </c>
    </row>
    <row r="236" spans="1:3" x14ac:dyDescent="0.25">
      <c r="A236" t="s">
        <v>3420</v>
      </c>
      <c r="B236" s="18">
        <v>42313</v>
      </c>
      <c r="C236" t="s">
        <v>641</v>
      </c>
    </row>
    <row r="237" spans="1:3" x14ac:dyDescent="0.25">
      <c r="A237" t="s">
        <v>3430</v>
      </c>
      <c r="B237" s="18">
        <v>42313</v>
      </c>
      <c r="C237" t="s">
        <v>2574</v>
      </c>
    </row>
    <row r="238" spans="1:3" x14ac:dyDescent="0.25">
      <c r="A238" t="s">
        <v>3433</v>
      </c>
      <c r="B238" s="18">
        <v>42313</v>
      </c>
      <c r="C238" t="s">
        <v>3434</v>
      </c>
    </row>
    <row r="239" spans="1:3" x14ac:dyDescent="0.25">
      <c r="A239" t="s">
        <v>3437</v>
      </c>
      <c r="B239" s="18">
        <v>42313</v>
      </c>
      <c r="C239" t="s">
        <v>3438</v>
      </c>
    </row>
    <row r="240" spans="1:3" x14ac:dyDescent="0.25">
      <c r="A240" t="s">
        <v>3441</v>
      </c>
      <c r="B240" s="18">
        <v>42313</v>
      </c>
      <c r="C240" t="s">
        <v>244</v>
      </c>
    </row>
    <row r="241" spans="1:3" x14ac:dyDescent="0.25">
      <c r="A241" t="s">
        <v>3442</v>
      </c>
      <c r="B241" s="18">
        <v>42313</v>
      </c>
      <c r="C241" t="s">
        <v>3114</v>
      </c>
    </row>
    <row r="242" spans="1:3" x14ac:dyDescent="0.25">
      <c r="A242" t="s">
        <v>3445</v>
      </c>
      <c r="B242" s="18">
        <v>42313</v>
      </c>
      <c r="C242" t="s">
        <v>3446</v>
      </c>
    </row>
    <row r="243" spans="1:3" x14ac:dyDescent="0.25">
      <c r="A243" t="s">
        <v>3449</v>
      </c>
      <c r="B243" s="18">
        <v>42313</v>
      </c>
      <c r="C243" t="s">
        <v>2574</v>
      </c>
    </row>
    <row r="244" spans="1:3" x14ac:dyDescent="0.25">
      <c r="A244" t="s">
        <v>3457</v>
      </c>
      <c r="B244" s="18">
        <v>42313</v>
      </c>
      <c r="C244" t="s">
        <v>3458</v>
      </c>
    </row>
    <row r="245" spans="1:3" x14ac:dyDescent="0.25">
      <c r="A245" t="s">
        <v>3461</v>
      </c>
      <c r="B245" s="18">
        <v>42313</v>
      </c>
      <c r="C245" t="s">
        <v>2574</v>
      </c>
    </row>
    <row r="246" spans="1:3" x14ac:dyDescent="0.25">
      <c r="A246" t="s">
        <v>3462</v>
      </c>
      <c r="B246" s="18">
        <v>42313</v>
      </c>
      <c r="C246" t="s">
        <v>3463</v>
      </c>
    </row>
    <row r="247" spans="1:3" x14ac:dyDescent="0.25">
      <c r="A247" t="s">
        <v>3466</v>
      </c>
      <c r="B247" s="18">
        <v>42313</v>
      </c>
      <c r="C247" t="s">
        <v>3467</v>
      </c>
    </row>
    <row r="248" spans="1:3" x14ac:dyDescent="0.25">
      <c r="A248" t="s">
        <v>3470</v>
      </c>
      <c r="B248" s="18">
        <v>42313</v>
      </c>
      <c r="C248" t="s">
        <v>3471</v>
      </c>
    </row>
    <row r="249" spans="1:3" x14ac:dyDescent="0.25">
      <c r="A249" t="s">
        <v>3472</v>
      </c>
      <c r="B249" s="18">
        <v>42313</v>
      </c>
      <c r="C249" t="s">
        <v>3473</v>
      </c>
    </row>
    <row r="250" spans="1:3" x14ac:dyDescent="0.25">
      <c r="A250" t="s">
        <v>3474</v>
      </c>
      <c r="B250" s="18">
        <v>42313</v>
      </c>
      <c r="C250" t="s">
        <v>3351</v>
      </c>
    </row>
    <row r="251" spans="1:3" x14ac:dyDescent="0.25">
      <c r="A251" t="s">
        <v>3477</v>
      </c>
      <c r="B251" s="18">
        <v>42313</v>
      </c>
      <c r="C251" t="s">
        <v>3478</v>
      </c>
    </row>
    <row r="252" spans="1:3" x14ac:dyDescent="0.25">
      <c r="A252" t="s">
        <v>3481</v>
      </c>
      <c r="B252" s="18">
        <v>42313</v>
      </c>
      <c r="C252" t="s">
        <v>3482</v>
      </c>
    </row>
    <row r="253" spans="1:3" x14ac:dyDescent="0.25">
      <c r="A253" t="s">
        <v>3489</v>
      </c>
      <c r="B253" s="18">
        <v>42313</v>
      </c>
      <c r="C253" t="s">
        <v>641</v>
      </c>
    </row>
    <row r="254" spans="1:3" x14ac:dyDescent="0.25">
      <c r="A254" t="s">
        <v>3490</v>
      </c>
      <c r="B254" s="18">
        <v>42313</v>
      </c>
      <c r="C254" t="s">
        <v>295</v>
      </c>
    </row>
    <row r="255" spans="1:3" x14ac:dyDescent="0.25">
      <c r="A255" t="s">
        <v>3491</v>
      </c>
      <c r="B255" s="18">
        <v>42313</v>
      </c>
      <c r="C255" t="s">
        <v>3161</v>
      </c>
    </row>
    <row r="256" spans="1:3" x14ac:dyDescent="0.25">
      <c r="A256" t="s">
        <v>3494</v>
      </c>
      <c r="B256" s="18">
        <v>42313</v>
      </c>
      <c r="C256" t="s">
        <v>3495</v>
      </c>
    </row>
    <row r="257" spans="1:3" x14ac:dyDescent="0.25">
      <c r="A257" t="s">
        <v>3500</v>
      </c>
      <c r="B257" s="18">
        <v>42313</v>
      </c>
      <c r="C257" t="s">
        <v>3501</v>
      </c>
    </row>
    <row r="258" spans="1:3" x14ac:dyDescent="0.25">
      <c r="A258" t="s">
        <v>3506</v>
      </c>
      <c r="B258" s="18">
        <v>42313</v>
      </c>
      <c r="C258" t="s">
        <v>2409</v>
      </c>
    </row>
    <row r="259" spans="1:3" x14ac:dyDescent="0.25">
      <c r="A259" t="s">
        <v>3509</v>
      </c>
      <c r="B259" s="18">
        <v>42313</v>
      </c>
      <c r="C259" t="s">
        <v>2555</v>
      </c>
    </row>
    <row r="260" spans="1:3" x14ac:dyDescent="0.25">
      <c r="A260" t="s">
        <v>3512</v>
      </c>
      <c r="B260" s="18">
        <v>42313</v>
      </c>
      <c r="C260" t="s">
        <v>3161</v>
      </c>
    </row>
    <row r="261" spans="1:3" x14ac:dyDescent="0.25">
      <c r="A261" t="s">
        <v>3515</v>
      </c>
      <c r="B261" s="18">
        <v>42313</v>
      </c>
      <c r="C261" t="s">
        <v>2743</v>
      </c>
    </row>
    <row r="262" spans="1:3" x14ac:dyDescent="0.25">
      <c r="A262" t="s">
        <v>3518</v>
      </c>
      <c r="B262" s="18">
        <v>42313</v>
      </c>
      <c r="C262" t="s">
        <v>3519</v>
      </c>
    </row>
    <row r="263" spans="1:3" x14ac:dyDescent="0.25">
      <c r="A263" t="s">
        <v>3522</v>
      </c>
      <c r="B263" s="18">
        <v>42313</v>
      </c>
      <c r="C263" t="s">
        <v>641</v>
      </c>
    </row>
    <row r="264" spans="1:3" x14ac:dyDescent="0.25">
      <c r="A264" t="s">
        <v>3523</v>
      </c>
      <c r="B264" s="18">
        <v>42313</v>
      </c>
      <c r="C264" t="s">
        <v>244</v>
      </c>
    </row>
    <row r="265" spans="1:3" x14ac:dyDescent="0.25">
      <c r="A265" t="s">
        <v>3533</v>
      </c>
      <c r="B265" s="18">
        <v>42313</v>
      </c>
      <c r="C265" t="s">
        <v>3534</v>
      </c>
    </row>
    <row r="266" spans="1:3" x14ac:dyDescent="0.25">
      <c r="A266" t="s">
        <v>3539</v>
      </c>
      <c r="B266" s="18">
        <v>42313</v>
      </c>
      <c r="C266" t="s">
        <v>641</v>
      </c>
    </row>
    <row r="267" spans="1:3" x14ac:dyDescent="0.25">
      <c r="A267" t="s">
        <v>3540</v>
      </c>
      <c r="B267" s="18">
        <v>42313</v>
      </c>
      <c r="C267" t="s">
        <v>3541</v>
      </c>
    </row>
    <row r="268" spans="1:3" x14ac:dyDescent="0.25">
      <c r="A268" t="s">
        <v>3550</v>
      </c>
      <c r="B268" s="18">
        <v>42313</v>
      </c>
      <c r="C268" t="s">
        <v>3541</v>
      </c>
    </row>
    <row r="269" spans="1:3" x14ac:dyDescent="0.25">
      <c r="A269" t="s">
        <v>3555</v>
      </c>
      <c r="B269" s="18">
        <v>42313</v>
      </c>
      <c r="C269" t="s">
        <v>3357</v>
      </c>
    </row>
    <row r="270" spans="1:3" x14ac:dyDescent="0.25">
      <c r="A270" t="s">
        <v>3558</v>
      </c>
      <c r="B270" s="18">
        <v>42313</v>
      </c>
      <c r="C270" t="s">
        <v>3357</v>
      </c>
    </row>
    <row r="271" spans="1:3" x14ac:dyDescent="0.25">
      <c r="A271" t="s">
        <v>3561</v>
      </c>
      <c r="B271" s="18">
        <v>42313</v>
      </c>
      <c r="C271" t="s">
        <v>3357</v>
      </c>
    </row>
    <row r="272" spans="1:3" x14ac:dyDescent="0.25">
      <c r="A272" t="s">
        <v>3564</v>
      </c>
      <c r="B272" s="18">
        <v>42313</v>
      </c>
      <c r="C272" t="s">
        <v>3357</v>
      </c>
    </row>
    <row r="273" spans="1:3" x14ac:dyDescent="0.25">
      <c r="A273" t="s">
        <v>3566</v>
      </c>
      <c r="B273" s="18">
        <v>42313</v>
      </c>
      <c r="C273" t="s">
        <v>3357</v>
      </c>
    </row>
    <row r="274" spans="1:3" x14ac:dyDescent="0.25">
      <c r="A274" t="s">
        <v>3568</v>
      </c>
      <c r="B274" s="18">
        <v>42313</v>
      </c>
      <c r="C274" t="s">
        <v>3357</v>
      </c>
    </row>
    <row r="275" spans="1:3" x14ac:dyDescent="0.25">
      <c r="A275" t="s">
        <v>3571</v>
      </c>
      <c r="B275" s="18">
        <v>42313</v>
      </c>
      <c r="C275" t="s">
        <v>3357</v>
      </c>
    </row>
    <row r="276" spans="1:3" x14ac:dyDescent="0.25">
      <c r="A276" t="s">
        <v>3574</v>
      </c>
      <c r="B276" s="18">
        <v>42313</v>
      </c>
      <c r="C276" t="s">
        <v>3357</v>
      </c>
    </row>
    <row r="277" spans="1:3" x14ac:dyDescent="0.25">
      <c r="A277" t="s">
        <v>3577</v>
      </c>
      <c r="B277" s="18">
        <v>42313</v>
      </c>
      <c r="C277" t="s">
        <v>3357</v>
      </c>
    </row>
    <row r="278" spans="1:3" x14ac:dyDescent="0.25">
      <c r="A278" t="s">
        <v>3579</v>
      </c>
      <c r="B278" s="18">
        <v>42313</v>
      </c>
      <c r="C278" t="s">
        <v>3357</v>
      </c>
    </row>
    <row r="279" spans="1:3" x14ac:dyDescent="0.25">
      <c r="A279" t="s">
        <v>3582</v>
      </c>
      <c r="B279" s="18">
        <v>42313</v>
      </c>
      <c r="C279" t="s">
        <v>3357</v>
      </c>
    </row>
    <row r="280" spans="1:3" x14ac:dyDescent="0.25">
      <c r="A280" t="s">
        <v>3585</v>
      </c>
      <c r="B280" s="18">
        <v>42313</v>
      </c>
      <c r="C280" t="s">
        <v>3357</v>
      </c>
    </row>
    <row r="281" spans="1:3" x14ac:dyDescent="0.25">
      <c r="A281" t="s">
        <v>3586</v>
      </c>
      <c r="B281" s="18">
        <v>42313</v>
      </c>
      <c r="C281" t="s">
        <v>3357</v>
      </c>
    </row>
    <row r="282" spans="1:3" x14ac:dyDescent="0.25">
      <c r="A282" t="s">
        <v>3589</v>
      </c>
      <c r="B282" s="18">
        <v>42313</v>
      </c>
      <c r="C282" t="s">
        <v>3357</v>
      </c>
    </row>
    <row r="283" spans="1:3" x14ac:dyDescent="0.25">
      <c r="A283" t="s">
        <v>3592</v>
      </c>
      <c r="B283" s="18">
        <v>42313</v>
      </c>
      <c r="C283" t="s">
        <v>3357</v>
      </c>
    </row>
    <row r="284" spans="1:3" x14ac:dyDescent="0.25">
      <c r="A284" t="s">
        <v>3595</v>
      </c>
      <c r="B284" s="18">
        <v>42313</v>
      </c>
      <c r="C284" t="s">
        <v>3357</v>
      </c>
    </row>
    <row r="285" spans="1:3" x14ac:dyDescent="0.25">
      <c r="A285" t="s">
        <v>3598</v>
      </c>
      <c r="B285" s="18">
        <v>42313</v>
      </c>
      <c r="C285" t="s">
        <v>3357</v>
      </c>
    </row>
    <row r="286" spans="1:3" x14ac:dyDescent="0.25">
      <c r="A286" t="s">
        <v>3601</v>
      </c>
      <c r="B286" s="18">
        <v>42313</v>
      </c>
      <c r="C286" t="s">
        <v>3357</v>
      </c>
    </row>
    <row r="287" spans="1:3" x14ac:dyDescent="0.25">
      <c r="A287" t="s">
        <v>3603</v>
      </c>
      <c r="B287" s="18">
        <v>42313</v>
      </c>
      <c r="C287" t="s">
        <v>3357</v>
      </c>
    </row>
    <row r="288" spans="1:3" x14ac:dyDescent="0.25">
      <c r="A288" t="s">
        <v>3606</v>
      </c>
      <c r="B288" s="18">
        <v>42313</v>
      </c>
      <c r="C288" t="s">
        <v>3357</v>
      </c>
    </row>
    <row r="289" spans="1:3" x14ac:dyDescent="0.25">
      <c r="A289" t="s">
        <v>3608</v>
      </c>
      <c r="B289" s="18">
        <v>42313</v>
      </c>
      <c r="C289" t="s">
        <v>3357</v>
      </c>
    </row>
    <row r="290" spans="1:3" x14ac:dyDescent="0.25">
      <c r="A290" t="s">
        <v>3611</v>
      </c>
      <c r="B290" s="18">
        <v>42313</v>
      </c>
      <c r="C290" t="s">
        <v>3357</v>
      </c>
    </row>
    <row r="291" spans="1:3" x14ac:dyDescent="0.25">
      <c r="A291" t="s">
        <v>3614</v>
      </c>
      <c r="B291" s="18">
        <v>42313</v>
      </c>
      <c r="C291" t="s">
        <v>3357</v>
      </c>
    </row>
    <row r="292" spans="1:3" x14ac:dyDescent="0.25">
      <c r="A292" t="s">
        <v>3617</v>
      </c>
      <c r="B292" s="18">
        <v>42313</v>
      </c>
      <c r="C292" t="s">
        <v>3357</v>
      </c>
    </row>
    <row r="293" spans="1:3" x14ac:dyDescent="0.25">
      <c r="A293" t="s">
        <v>3620</v>
      </c>
      <c r="B293" s="18">
        <v>42313</v>
      </c>
      <c r="C293" t="s">
        <v>3357</v>
      </c>
    </row>
    <row r="294" spans="1:3" x14ac:dyDescent="0.25">
      <c r="A294" t="s">
        <v>3622</v>
      </c>
      <c r="B294" s="18">
        <v>42313</v>
      </c>
      <c r="C294" t="s">
        <v>3357</v>
      </c>
    </row>
    <row r="295" spans="1:3" x14ac:dyDescent="0.25">
      <c r="A295" t="s">
        <v>3623</v>
      </c>
      <c r="B295" s="18">
        <v>42313</v>
      </c>
      <c r="C295" t="s">
        <v>3357</v>
      </c>
    </row>
    <row r="296" spans="1:3" x14ac:dyDescent="0.25">
      <c r="A296" t="s">
        <v>3627</v>
      </c>
      <c r="B296" s="18">
        <v>42313</v>
      </c>
      <c r="C296" t="s">
        <v>1693</v>
      </c>
    </row>
    <row r="297" spans="1:3" x14ac:dyDescent="0.25">
      <c r="A297" t="s">
        <v>3630</v>
      </c>
      <c r="B297" s="18">
        <v>42313</v>
      </c>
      <c r="C297" t="s">
        <v>3631</v>
      </c>
    </row>
    <row r="298" spans="1:3" x14ac:dyDescent="0.25">
      <c r="A298" t="s">
        <v>3632</v>
      </c>
      <c r="B298" s="18">
        <v>42313</v>
      </c>
      <c r="C298" t="s">
        <v>3633</v>
      </c>
    </row>
    <row r="299" spans="1:3" x14ac:dyDescent="0.25">
      <c r="A299" t="s">
        <v>3639</v>
      </c>
      <c r="B299" s="18">
        <v>42313</v>
      </c>
      <c r="C299" t="s">
        <v>2574</v>
      </c>
    </row>
    <row r="300" spans="1:3" x14ac:dyDescent="0.25">
      <c r="A300" t="s">
        <v>3647</v>
      </c>
      <c r="B300" s="18">
        <v>42313</v>
      </c>
      <c r="C300" t="s">
        <v>756</v>
      </c>
    </row>
    <row r="301" spans="1:3" x14ac:dyDescent="0.25">
      <c r="A301" t="s">
        <v>3654</v>
      </c>
      <c r="B301" s="18">
        <v>42313</v>
      </c>
      <c r="C301" t="s">
        <v>2574</v>
      </c>
    </row>
    <row r="302" spans="1:3" x14ac:dyDescent="0.25">
      <c r="A302" t="s">
        <v>3655</v>
      </c>
      <c r="B302" s="18">
        <v>42313</v>
      </c>
      <c r="C302" t="s">
        <v>3656</v>
      </c>
    </row>
    <row r="303" spans="1:3" x14ac:dyDescent="0.25">
      <c r="A303" t="s">
        <v>3659</v>
      </c>
      <c r="B303" s="18">
        <v>42313</v>
      </c>
      <c r="C303" t="s">
        <v>2574</v>
      </c>
    </row>
    <row r="304" spans="1:3" x14ac:dyDescent="0.25">
      <c r="A304" t="s">
        <v>3660</v>
      </c>
      <c r="B304" s="18">
        <v>42313</v>
      </c>
      <c r="C304" t="s">
        <v>3055</v>
      </c>
    </row>
    <row r="305" spans="1:3" x14ac:dyDescent="0.25">
      <c r="A305" t="s">
        <v>3663</v>
      </c>
      <c r="B305" s="18">
        <v>42313</v>
      </c>
      <c r="C305" t="s">
        <v>2574</v>
      </c>
    </row>
    <row r="306" spans="1:3" x14ac:dyDescent="0.25">
      <c r="A306" t="s">
        <v>3664</v>
      </c>
      <c r="B306" s="18">
        <v>42313</v>
      </c>
      <c r="C306" t="s">
        <v>3665</v>
      </c>
    </row>
    <row r="307" spans="1:3" x14ac:dyDescent="0.25">
      <c r="A307" t="s">
        <v>3668</v>
      </c>
      <c r="B307" s="18">
        <v>42313</v>
      </c>
      <c r="C307" t="s">
        <v>3078</v>
      </c>
    </row>
    <row r="308" spans="1:3" x14ac:dyDescent="0.25">
      <c r="A308" t="s">
        <v>3669</v>
      </c>
      <c r="B308" s="18">
        <v>42313</v>
      </c>
      <c r="C308" t="s">
        <v>2574</v>
      </c>
    </row>
    <row r="309" spans="1:3" x14ac:dyDescent="0.25">
      <c r="A309" t="s">
        <v>3670</v>
      </c>
      <c r="B309" s="18">
        <v>42313</v>
      </c>
      <c r="C309" t="s">
        <v>1856</v>
      </c>
    </row>
    <row r="310" spans="1:3" x14ac:dyDescent="0.25">
      <c r="A310" t="s">
        <v>3671</v>
      </c>
      <c r="B310" s="18">
        <v>42313</v>
      </c>
      <c r="C310" t="s">
        <v>641</v>
      </c>
    </row>
    <row r="311" spans="1:3" x14ac:dyDescent="0.25">
      <c r="A311" t="s">
        <v>3675</v>
      </c>
      <c r="B311" s="18">
        <v>42313</v>
      </c>
      <c r="C311" t="s">
        <v>2426</v>
      </c>
    </row>
    <row r="312" spans="1:3" x14ac:dyDescent="0.25">
      <c r="A312" t="s">
        <v>3678</v>
      </c>
      <c r="B312" s="18">
        <v>42313</v>
      </c>
      <c r="C312" t="s">
        <v>3679</v>
      </c>
    </row>
    <row r="313" spans="1:3" x14ac:dyDescent="0.25">
      <c r="A313" t="s">
        <v>3681</v>
      </c>
      <c r="B313" s="18">
        <v>42313</v>
      </c>
      <c r="C313" t="s">
        <v>2805</v>
      </c>
    </row>
    <row r="314" spans="1:3" x14ac:dyDescent="0.25">
      <c r="A314" t="s">
        <v>3684</v>
      </c>
      <c r="B314" s="18">
        <v>42313</v>
      </c>
      <c r="C314" t="s">
        <v>3357</v>
      </c>
    </row>
    <row r="315" spans="1:3" x14ac:dyDescent="0.25">
      <c r="A315" t="s">
        <v>3686</v>
      </c>
      <c r="B315" s="18">
        <v>42313</v>
      </c>
      <c r="C315" t="s">
        <v>3357</v>
      </c>
    </row>
    <row r="316" spans="1:3" x14ac:dyDescent="0.25">
      <c r="A316" t="s">
        <v>3688</v>
      </c>
      <c r="B316" s="18">
        <v>42313</v>
      </c>
      <c r="C316" t="s">
        <v>3357</v>
      </c>
    </row>
    <row r="317" spans="1:3" x14ac:dyDescent="0.25">
      <c r="A317" t="s">
        <v>3690</v>
      </c>
      <c r="B317" s="18">
        <v>42313</v>
      </c>
      <c r="C317" t="s">
        <v>3357</v>
      </c>
    </row>
    <row r="318" spans="1:3" x14ac:dyDescent="0.25">
      <c r="A318" t="s">
        <v>3693</v>
      </c>
      <c r="B318" s="18">
        <v>42313</v>
      </c>
      <c r="C318" t="s">
        <v>3357</v>
      </c>
    </row>
    <row r="319" spans="1:3" x14ac:dyDescent="0.25">
      <c r="A319" t="s">
        <v>3696</v>
      </c>
      <c r="B319" s="18">
        <v>42313</v>
      </c>
      <c r="C319" t="s">
        <v>3357</v>
      </c>
    </row>
    <row r="320" spans="1:3" x14ac:dyDescent="0.25">
      <c r="A320" t="s">
        <v>3698</v>
      </c>
      <c r="B320" s="18">
        <v>42313</v>
      </c>
      <c r="C320" t="s">
        <v>3357</v>
      </c>
    </row>
    <row r="321" spans="1:3" x14ac:dyDescent="0.25">
      <c r="A321" t="s">
        <v>3700</v>
      </c>
      <c r="B321" s="18">
        <v>42313</v>
      </c>
      <c r="C321" t="s">
        <v>3357</v>
      </c>
    </row>
    <row r="322" spans="1:3" x14ac:dyDescent="0.25">
      <c r="A322" t="s">
        <v>3702</v>
      </c>
      <c r="B322" s="18">
        <v>42313</v>
      </c>
      <c r="C322" t="s">
        <v>3357</v>
      </c>
    </row>
    <row r="323" spans="1:3" x14ac:dyDescent="0.25">
      <c r="A323" t="s">
        <v>3704</v>
      </c>
      <c r="B323" s="18">
        <v>42313</v>
      </c>
      <c r="C323" t="s">
        <v>3357</v>
      </c>
    </row>
    <row r="324" spans="1:3" x14ac:dyDescent="0.25">
      <c r="A324" t="s">
        <v>3706</v>
      </c>
      <c r="B324" s="18">
        <v>42313</v>
      </c>
      <c r="C324" t="s">
        <v>3357</v>
      </c>
    </row>
    <row r="325" spans="1:3" x14ac:dyDescent="0.25">
      <c r="A325" t="s">
        <v>3709</v>
      </c>
      <c r="B325" s="18">
        <v>42313</v>
      </c>
      <c r="C325" t="s">
        <v>3357</v>
      </c>
    </row>
    <row r="326" spans="1:3" x14ac:dyDescent="0.25">
      <c r="A326" t="s">
        <v>3712</v>
      </c>
      <c r="B326" s="18">
        <v>42313</v>
      </c>
      <c r="C326" t="s">
        <v>3357</v>
      </c>
    </row>
    <row r="327" spans="1:3" x14ac:dyDescent="0.25">
      <c r="A327" t="s">
        <v>3713</v>
      </c>
      <c r="B327" s="18">
        <v>42313</v>
      </c>
      <c r="C327" t="s">
        <v>3357</v>
      </c>
    </row>
    <row r="328" spans="1:3" x14ac:dyDescent="0.25">
      <c r="A328" t="s">
        <v>3715</v>
      </c>
      <c r="B328" s="18">
        <v>42313</v>
      </c>
      <c r="C328" t="s">
        <v>3357</v>
      </c>
    </row>
    <row r="329" spans="1:3" x14ac:dyDescent="0.25">
      <c r="A329" t="s">
        <v>3717</v>
      </c>
      <c r="B329" s="18">
        <v>42313</v>
      </c>
      <c r="C329" t="s">
        <v>3357</v>
      </c>
    </row>
    <row r="330" spans="1:3" x14ac:dyDescent="0.25">
      <c r="A330" t="s">
        <v>3719</v>
      </c>
      <c r="B330" s="18">
        <v>42313</v>
      </c>
      <c r="C330" t="s">
        <v>3357</v>
      </c>
    </row>
    <row r="331" spans="1:3" x14ac:dyDescent="0.25">
      <c r="A331" t="s">
        <v>3722</v>
      </c>
      <c r="B331" s="18">
        <v>42313</v>
      </c>
      <c r="C331" t="s">
        <v>3723</v>
      </c>
    </row>
    <row r="332" spans="1:3" x14ac:dyDescent="0.25">
      <c r="A332" t="s">
        <v>3728</v>
      </c>
      <c r="B332" s="18">
        <v>42313</v>
      </c>
      <c r="C332" t="s">
        <v>3279</v>
      </c>
    </row>
    <row r="333" spans="1:3" x14ac:dyDescent="0.25">
      <c r="A333" t="s">
        <v>3729</v>
      </c>
      <c r="B333" s="18">
        <v>42313</v>
      </c>
      <c r="C333" t="s">
        <v>3731</v>
      </c>
    </row>
    <row r="334" spans="1:3" x14ac:dyDescent="0.25">
      <c r="A334" t="s">
        <v>3732</v>
      </c>
      <c r="B334" s="18">
        <v>42313</v>
      </c>
      <c r="C334" t="s">
        <v>2805</v>
      </c>
    </row>
    <row r="335" spans="1:3" x14ac:dyDescent="0.25">
      <c r="A335" t="s">
        <v>3739</v>
      </c>
      <c r="B335" s="18">
        <v>42313</v>
      </c>
      <c r="C335" t="s">
        <v>3740</v>
      </c>
    </row>
    <row r="336" spans="1:3" x14ac:dyDescent="0.25">
      <c r="A336" t="s">
        <v>3743</v>
      </c>
      <c r="B336" s="18">
        <v>42313</v>
      </c>
      <c r="C336" t="s">
        <v>3744</v>
      </c>
    </row>
    <row r="337" spans="1:3" x14ac:dyDescent="0.25">
      <c r="A337" t="s">
        <v>3747</v>
      </c>
      <c r="B337" s="18">
        <v>42313</v>
      </c>
      <c r="C337" t="s">
        <v>3748</v>
      </c>
    </row>
    <row r="338" spans="1:3" x14ac:dyDescent="0.25">
      <c r="A338" t="s">
        <v>3751</v>
      </c>
      <c r="B338" s="18">
        <v>42313</v>
      </c>
      <c r="C338" t="s">
        <v>641</v>
      </c>
    </row>
    <row r="339" spans="1:3" x14ac:dyDescent="0.25">
      <c r="A339" t="s">
        <v>3757</v>
      </c>
      <c r="B339" s="18">
        <v>42313</v>
      </c>
      <c r="C339" t="s">
        <v>3758</v>
      </c>
    </row>
    <row r="340" spans="1:3" x14ac:dyDescent="0.25">
      <c r="A340" t="s">
        <v>3761</v>
      </c>
      <c r="B340" s="18">
        <v>42314</v>
      </c>
      <c r="C340" t="s">
        <v>3762</v>
      </c>
    </row>
    <row r="341" spans="1:3" x14ac:dyDescent="0.25">
      <c r="A341" t="s">
        <v>3764</v>
      </c>
      <c r="B341" s="18">
        <v>42314</v>
      </c>
      <c r="C341" t="s">
        <v>3765</v>
      </c>
    </row>
    <row r="342" spans="1:3" x14ac:dyDescent="0.25">
      <c r="A342" t="s">
        <v>3768</v>
      </c>
      <c r="B342" s="18">
        <v>42314</v>
      </c>
      <c r="C342" t="s">
        <v>752</v>
      </c>
    </row>
    <row r="343" spans="1:3" x14ac:dyDescent="0.25">
      <c r="A343" t="s">
        <v>3771</v>
      </c>
      <c r="B343" s="18">
        <v>42314</v>
      </c>
      <c r="C343" t="s">
        <v>3772</v>
      </c>
    </row>
    <row r="344" spans="1:3" x14ac:dyDescent="0.25">
      <c r="A344" t="s">
        <v>3775</v>
      </c>
      <c r="B344" s="18">
        <v>42314</v>
      </c>
      <c r="C344" t="s">
        <v>3006</v>
      </c>
    </row>
    <row r="345" spans="1:3" x14ac:dyDescent="0.25">
      <c r="A345" t="s">
        <v>3776</v>
      </c>
      <c r="B345" s="18">
        <v>42314</v>
      </c>
      <c r="C345" t="s">
        <v>3357</v>
      </c>
    </row>
    <row r="346" spans="1:3" x14ac:dyDescent="0.25">
      <c r="A346" t="s">
        <v>3779</v>
      </c>
      <c r="B346" s="18">
        <v>42314</v>
      </c>
      <c r="C346" t="s">
        <v>3357</v>
      </c>
    </row>
    <row r="347" spans="1:3" x14ac:dyDescent="0.25">
      <c r="A347" t="s">
        <v>3782</v>
      </c>
      <c r="B347" s="18">
        <v>42314</v>
      </c>
      <c r="C347" t="s">
        <v>2818</v>
      </c>
    </row>
    <row r="348" spans="1:3" x14ac:dyDescent="0.25">
      <c r="A348" t="s">
        <v>3785</v>
      </c>
      <c r="B348" s="18">
        <v>42314</v>
      </c>
      <c r="C348" t="s">
        <v>3463</v>
      </c>
    </row>
    <row r="349" spans="1:3" x14ac:dyDescent="0.25">
      <c r="A349" t="s">
        <v>3788</v>
      </c>
      <c r="B349" s="18">
        <v>42314</v>
      </c>
      <c r="C349" t="s">
        <v>3002</v>
      </c>
    </row>
    <row r="350" spans="1:3" x14ac:dyDescent="0.25">
      <c r="A350" t="s">
        <v>3791</v>
      </c>
      <c r="B350" s="18">
        <v>42314</v>
      </c>
      <c r="C350" t="s">
        <v>3792</v>
      </c>
    </row>
    <row r="351" spans="1:3" x14ac:dyDescent="0.25">
      <c r="A351" t="s">
        <v>3795</v>
      </c>
      <c r="B351" s="18">
        <v>42314</v>
      </c>
      <c r="C351" t="s">
        <v>2574</v>
      </c>
    </row>
    <row r="352" spans="1:3" x14ac:dyDescent="0.25">
      <c r="A352" t="s">
        <v>3796</v>
      </c>
      <c r="B352" s="18">
        <v>42314</v>
      </c>
      <c r="C352" t="s">
        <v>3302</v>
      </c>
    </row>
    <row r="353" spans="1:3" x14ac:dyDescent="0.25">
      <c r="A353" t="s">
        <v>3803</v>
      </c>
      <c r="B353" s="18">
        <v>42314</v>
      </c>
      <c r="C353" t="s">
        <v>3804</v>
      </c>
    </row>
    <row r="354" spans="1:3" x14ac:dyDescent="0.25">
      <c r="A354" t="s">
        <v>3807</v>
      </c>
      <c r="B354" s="18">
        <v>42314</v>
      </c>
      <c r="C354" t="s">
        <v>3808</v>
      </c>
    </row>
    <row r="355" spans="1:3" x14ac:dyDescent="0.25">
      <c r="A355" t="s">
        <v>3809</v>
      </c>
      <c r="B355" s="18">
        <v>42314</v>
      </c>
      <c r="C355" t="s">
        <v>1377</v>
      </c>
    </row>
    <row r="356" spans="1:3" x14ac:dyDescent="0.25">
      <c r="A356" t="s">
        <v>3812</v>
      </c>
      <c r="B356" s="18">
        <v>42314</v>
      </c>
      <c r="C356" t="s">
        <v>3813</v>
      </c>
    </row>
    <row r="357" spans="1:3" x14ac:dyDescent="0.25">
      <c r="A357" t="s">
        <v>3816</v>
      </c>
      <c r="B357" s="18">
        <v>42314</v>
      </c>
      <c r="C357" t="s">
        <v>784</v>
      </c>
    </row>
    <row r="358" spans="1:3" x14ac:dyDescent="0.25">
      <c r="A358" t="s">
        <v>3819</v>
      </c>
      <c r="B358" s="18">
        <v>42314</v>
      </c>
      <c r="C358" t="s">
        <v>1493</v>
      </c>
    </row>
    <row r="359" spans="1:3" x14ac:dyDescent="0.25">
      <c r="A359" t="s">
        <v>3822</v>
      </c>
      <c r="B359" s="18">
        <v>42314</v>
      </c>
      <c r="C359" t="s">
        <v>3823</v>
      </c>
    </row>
    <row r="360" spans="1:3" x14ac:dyDescent="0.25">
      <c r="A360" t="s">
        <v>3826</v>
      </c>
      <c r="B360" s="18">
        <v>42314</v>
      </c>
      <c r="C360" t="s">
        <v>3827</v>
      </c>
    </row>
    <row r="361" spans="1:3" x14ac:dyDescent="0.25">
      <c r="A361" t="s">
        <v>3828</v>
      </c>
      <c r="B361" s="18">
        <v>42314</v>
      </c>
      <c r="C361" t="s">
        <v>3830</v>
      </c>
    </row>
    <row r="362" spans="1:3" x14ac:dyDescent="0.25">
      <c r="A362" t="s">
        <v>3835</v>
      </c>
      <c r="B362" s="18">
        <v>42314</v>
      </c>
      <c r="C362" t="s">
        <v>3006</v>
      </c>
    </row>
    <row r="363" spans="1:3" x14ac:dyDescent="0.25">
      <c r="A363" t="s">
        <v>3836</v>
      </c>
      <c r="B363" s="18">
        <v>42314</v>
      </c>
      <c r="C363" t="s">
        <v>3357</v>
      </c>
    </row>
    <row r="364" spans="1:3" x14ac:dyDescent="0.25">
      <c r="A364" t="s">
        <v>3837</v>
      </c>
      <c r="B364" s="18">
        <v>42314</v>
      </c>
      <c r="C364" t="s">
        <v>3838</v>
      </c>
    </row>
    <row r="365" spans="1:3" x14ac:dyDescent="0.25">
      <c r="A365" t="s">
        <v>3841</v>
      </c>
      <c r="B365" s="18">
        <v>42314</v>
      </c>
      <c r="C365" t="s">
        <v>3098</v>
      </c>
    </row>
    <row r="366" spans="1:3" x14ac:dyDescent="0.25">
      <c r="A366" t="s">
        <v>3843</v>
      </c>
      <c r="B366" s="18">
        <v>42314</v>
      </c>
      <c r="C366" t="s">
        <v>1493</v>
      </c>
    </row>
    <row r="367" spans="1:3" x14ac:dyDescent="0.25">
      <c r="A367" t="s">
        <v>3850</v>
      </c>
      <c r="B367" s="18">
        <v>42314</v>
      </c>
      <c r="C367" t="s">
        <v>3851</v>
      </c>
    </row>
    <row r="368" spans="1:3" x14ac:dyDescent="0.25">
      <c r="A368" t="s">
        <v>3854</v>
      </c>
      <c r="B368" s="18">
        <v>42314</v>
      </c>
      <c r="C368" t="s">
        <v>3856</v>
      </c>
    </row>
    <row r="369" spans="1:3" x14ac:dyDescent="0.25">
      <c r="A369" t="s">
        <v>3859</v>
      </c>
      <c r="B369" s="18">
        <v>42314</v>
      </c>
      <c r="C369" t="s">
        <v>3744</v>
      </c>
    </row>
    <row r="370" spans="1:3" x14ac:dyDescent="0.25">
      <c r="A370" t="s">
        <v>3862</v>
      </c>
      <c r="B370" s="18">
        <v>42314</v>
      </c>
      <c r="C370" t="s">
        <v>295</v>
      </c>
    </row>
    <row r="371" spans="1:3" x14ac:dyDescent="0.25">
      <c r="A371" t="s">
        <v>3867</v>
      </c>
      <c r="B371" s="18">
        <v>42314</v>
      </c>
      <c r="C371" t="s">
        <v>3744</v>
      </c>
    </row>
    <row r="372" spans="1:3" x14ac:dyDescent="0.25">
      <c r="A372" t="s">
        <v>3869</v>
      </c>
      <c r="B372" s="18">
        <v>42314</v>
      </c>
      <c r="C372" t="s">
        <v>771</v>
      </c>
    </row>
    <row r="373" spans="1:3" x14ac:dyDescent="0.25">
      <c r="A373" t="s">
        <v>3870</v>
      </c>
      <c r="B373" s="18">
        <v>42314</v>
      </c>
      <c r="C373" t="s">
        <v>1693</v>
      </c>
    </row>
    <row r="374" spans="1:3" x14ac:dyDescent="0.25">
      <c r="A374" t="s">
        <v>3873</v>
      </c>
      <c r="B374" s="18">
        <v>42314</v>
      </c>
      <c r="C374" t="s">
        <v>1693</v>
      </c>
    </row>
    <row r="375" spans="1:3" x14ac:dyDescent="0.25">
      <c r="A375" t="s">
        <v>3876</v>
      </c>
      <c r="B375" s="18">
        <v>42314</v>
      </c>
      <c r="C375" t="s">
        <v>1693</v>
      </c>
    </row>
    <row r="376" spans="1:3" x14ac:dyDescent="0.25">
      <c r="A376" t="s">
        <v>3877</v>
      </c>
      <c r="B376" s="18">
        <v>42314</v>
      </c>
      <c r="C376" t="s">
        <v>3878</v>
      </c>
    </row>
    <row r="377" spans="1:3" x14ac:dyDescent="0.25">
      <c r="A377" t="s">
        <v>3879</v>
      </c>
      <c r="B377" s="18">
        <v>42314</v>
      </c>
      <c r="C377" t="s">
        <v>3665</v>
      </c>
    </row>
    <row r="378" spans="1:3" x14ac:dyDescent="0.25">
      <c r="A378" t="s">
        <v>3880</v>
      </c>
      <c r="B378" s="18">
        <v>42314</v>
      </c>
      <c r="C378" t="s">
        <v>3881</v>
      </c>
    </row>
    <row r="379" spans="1:3" x14ac:dyDescent="0.25">
      <c r="A379" t="s">
        <v>3884</v>
      </c>
      <c r="B379" s="18">
        <v>42314</v>
      </c>
      <c r="C379" t="s">
        <v>771</v>
      </c>
    </row>
    <row r="380" spans="1:3" x14ac:dyDescent="0.25">
      <c r="A380" t="s">
        <v>3885</v>
      </c>
      <c r="B380" s="18">
        <v>42314</v>
      </c>
      <c r="C380" t="s">
        <v>295</v>
      </c>
    </row>
    <row r="381" spans="1:3" x14ac:dyDescent="0.25">
      <c r="A381" t="s">
        <v>3886</v>
      </c>
      <c r="B381" s="18">
        <v>42314</v>
      </c>
      <c r="C381" t="s">
        <v>771</v>
      </c>
    </row>
    <row r="382" spans="1:3" x14ac:dyDescent="0.25">
      <c r="A382" t="s">
        <v>3887</v>
      </c>
      <c r="B382" s="18">
        <v>42314</v>
      </c>
      <c r="C382" t="s">
        <v>771</v>
      </c>
    </row>
    <row r="383" spans="1:3" x14ac:dyDescent="0.25">
      <c r="A383" t="s">
        <v>3888</v>
      </c>
      <c r="B383" s="18">
        <v>42314</v>
      </c>
      <c r="C383" t="s">
        <v>3665</v>
      </c>
    </row>
    <row r="384" spans="1:3" x14ac:dyDescent="0.25">
      <c r="A384" t="s">
        <v>3889</v>
      </c>
      <c r="B384" s="18">
        <v>42314</v>
      </c>
      <c r="C384" t="s">
        <v>2965</v>
      </c>
    </row>
    <row r="385" spans="1:3" x14ac:dyDescent="0.25">
      <c r="A385" t="s">
        <v>3892</v>
      </c>
      <c r="B385" s="18">
        <v>42314</v>
      </c>
      <c r="C385" t="s">
        <v>641</v>
      </c>
    </row>
    <row r="386" spans="1:3" x14ac:dyDescent="0.25">
      <c r="A386" t="s">
        <v>3893</v>
      </c>
      <c r="B386" s="18">
        <v>42314</v>
      </c>
      <c r="C386" t="s">
        <v>3744</v>
      </c>
    </row>
    <row r="387" spans="1:3" x14ac:dyDescent="0.25">
      <c r="A387" t="s">
        <v>3895</v>
      </c>
      <c r="B387" s="18">
        <v>42314</v>
      </c>
      <c r="C387" t="s">
        <v>2555</v>
      </c>
    </row>
    <row r="388" spans="1:3" x14ac:dyDescent="0.25">
      <c r="A388" t="s">
        <v>3898</v>
      </c>
      <c r="B388" s="18">
        <v>42314</v>
      </c>
      <c r="C388" t="s">
        <v>3899</v>
      </c>
    </row>
    <row r="389" spans="1:3" x14ac:dyDescent="0.25">
      <c r="A389" t="s">
        <v>3902</v>
      </c>
      <c r="B389" s="18">
        <v>42314</v>
      </c>
      <c r="C389" t="s">
        <v>3904</v>
      </c>
    </row>
    <row r="390" spans="1:3" x14ac:dyDescent="0.25">
      <c r="A390" t="s">
        <v>3907</v>
      </c>
      <c r="B390" s="18">
        <v>42314</v>
      </c>
      <c r="C390" t="s">
        <v>986</v>
      </c>
    </row>
    <row r="391" spans="1:3" x14ac:dyDescent="0.25">
      <c r="A391" t="s">
        <v>3910</v>
      </c>
      <c r="B391" s="18">
        <v>42314</v>
      </c>
      <c r="C391" t="s">
        <v>1130</v>
      </c>
    </row>
    <row r="392" spans="1:3" x14ac:dyDescent="0.25">
      <c r="A392" t="s">
        <v>3911</v>
      </c>
      <c r="B392" s="18">
        <v>42314</v>
      </c>
      <c r="C392" t="s">
        <v>295</v>
      </c>
    </row>
    <row r="393" spans="1:3" x14ac:dyDescent="0.25">
      <c r="A393" t="s">
        <v>3912</v>
      </c>
      <c r="B393" s="18">
        <v>42314</v>
      </c>
      <c r="C393" t="s">
        <v>986</v>
      </c>
    </row>
    <row r="394" spans="1:3" x14ac:dyDescent="0.25">
      <c r="A394" t="s">
        <v>3916</v>
      </c>
      <c r="B394" s="18">
        <v>42314</v>
      </c>
      <c r="C394" t="s">
        <v>3917</v>
      </c>
    </row>
    <row r="395" spans="1:3" x14ac:dyDescent="0.25">
      <c r="A395" t="s">
        <v>3920</v>
      </c>
      <c r="B395" s="18">
        <v>42314</v>
      </c>
      <c r="C395" t="s">
        <v>2574</v>
      </c>
    </row>
    <row r="396" spans="1:3" x14ac:dyDescent="0.25">
      <c r="A396" t="s">
        <v>3921</v>
      </c>
      <c r="B396" s="18">
        <v>42314</v>
      </c>
      <c r="C396" t="s">
        <v>2574</v>
      </c>
    </row>
    <row r="397" spans="1:3" x14ac:dyDescent="0.25">
      <c r="A397" t="s">
        <v>3922</v>
      </c>
      <c r="B397" s="18">
        <v>42314</v>
      </c>
      <c r="C397" t="s">
        <v>2574</v>
      </c>
    </row>
    <row r="398" spans="1:3" x14ac:dyDescent="0.25">
      <c r="A398" t="s">
        <v>3923</v>
      </c>
      <c r="B398" s="18">
        <v>42317</v>
      </c>
      <c r="C398" t="s">
        <v>3924</v>
      </c>
    </row>
    <row r="399" spans="1:3" x14ac:dyDescent="0.25">
      <c r="A399" t="s">
        <v>3926</v>
      </c>
      <c r="B399" s="18">
        <v>42317</v>
      </c>
      <c r="C399" t="s">
        <v>3114</v>
      </c>
    </row>
    <row r="400" spans="1:3" x14ac:dyDescent="0.25">
      <c r="A400" t="s">
        <v>3927</v>
      </c>
      <c r="B400" s="18">
        <v>42317</v>
      </c>
      <c r="C400" t="s">
        <v>3924</v>
      </c>
    </row>
    <row r="401" spans="1:3" x14ac:dyDescent="0.25">
      <c r="A401" t="s">
        <v>3928</v>
      </c>
      <c r="B401" s="18">
        <v>42317</v>
      </c>
      <c r="C401" t="s">
        <v>3114</v>
      </c>
    </row>
    <row r="402" spans="1:3" x14ac:dyDescent="0.25">
      <c r="A402" t="s">
        <v>3935</v>
      </c>
      <c r="B402" s="18">
        <v>42317</v>
      </c>
      <c r="C402" t="s">
        <v>641</v>
      </c>
    </row>
    <row r="403" spans="1:3" x14ac:dyDescent="0.25">
      <c r="A403" t="s">
        <v>3936</v>
      </c>
      <c r="B403" s="18">
        <v>42317</v>
      </c>
      <c r="C403" t="s">
        <v>641</v>
      </c>
    </row>
    <row r="404" spans="1:3" x14ac:dyDescent="0.25">
      <c r="A404" t="s">
        <v>3937</v>
      </c>
      <c r="B404" s="18">
        <v>42317</v>
      </c>
      <c r="C404" t="s">
        <v>641</v>
      </c>
    </row>
    <row r="405" spans="1:3" x14ac:dyDescent="0.25">
      <c r="A405" t="s">
        <v>3938</v>
      </c>
      <c r="B405" s="18">
        <v>42317</v>
      </c>
      <c r="C405" t="s">
        <v>641</v>
      </c>
    </row>
    <row r="406" spans="1:3" x14ac:dyDescent="0.25">
      <c r="A406" t="s">
        <v>3942</v>
      </c>
      <c r="B406" s="18">
        <v>42317</v>
      </c>
      <c r="C406" t="s">
        <v>641</v>
      </c>
    </row>
    <row r="407" spans="1:3" x14ac:dyDescent="0.25">
      <c r="A407" t="s">
        <v>3945</v>
      </c>
      <c r="B407" s="18">
        <v>42317</v>
      </c>
      <c r="C407" t="s">
        <v>3022</v>
      </c>
    </row>
    <row r="408" spans="1:3" x14ac:dyDescent="0.25">
      <c r="A408" t="s">
        <v>3952</v>
      </c>
      <c r="B408" s="18">
        <v>42317</v>
      </c>
      <c r="C408" t="s">
        <v>3953</v>
      </c>
    </row>
    <row r="409" spans="1:3" x14ac:dyDescent="0.25">
      <c r="A409" t="s">
        <v>3956</v>
      </c>
      <c r="B409" s="18">
        <v>42317</v>
      </c>
      <c r="C409" t="s">
        <v>3022</v>
      </c>
    </row>
    <row r="410" spans="1:3" x14ac:dyDescent="0.25">
      <c r="A410" t="s">
        <v>3957</v>
      </c>
      <c r="B410" s="18">
        <v>42317</v>
      </c>
      <c r="C410" t="s">
        <v>3958</v>
      </c>
    </row>
    <row r="411" spans="1:3" x14ac:dyDescent="0.25">
      <c r="A411" t="s">
        <v>3974</v>
      </c>
      <c r="B411" s="18">
        <v>42317</v>
      </c>
      <c r="C411" t="s">
        <v>2995</v>
      </c>
    </row>
    <row r="412" spans="1:3" x14ac:dyDescent="0.25">
      <c r="A412" t="s">
        <v>3977</v>
      </c>
      <c r="B412" s="18">
        <v>42317</v>
      </c>
      <c r="C412" t="s">
        <v>3006</v>
      </c>
    </row>
    <row r="413" spans="1:3" x14ac:dyDescent="0.25">
      <c r="A413" t="s">
        <v>3978</v>
      </c>
      <c r="B413" s="18">
        <v>42317</v>
      </c>
      <c r="C413" t="s">
        <v>3022</v>
      </c>
    </row>
    <row r="414" spans="1:3" x14ac:dyDescent="0.25">
      <c r="A414" t="s">
        <v>3979</v>
      </c>
      <c r="B414" s="18">
        <v>42317</v>
      </c>
      <c r="C414" t="s">
        <v>3006</v>
      </c>
    </row>
    <row r="415" spans="1:3" x14ac:dyDescent="0.25">
      <c r="A415" t="s">
        <v>3982</v>
      </c>
      <c r="B415" s="18">
        <v>42317</v>
      </c>
      <c r="C415" t="s">
        <v>3098</v>
      </c>
    </row>
    <row r="416" spans="1:3" x14ac:dyDescent="0.25">
      <c r="A416" t="s">
        <v>3983</v>
      </c>
      <c r="B416" s="18">
        <v>42317</v>
      </c>
      <c r="C416" t="s">
        <v>1693</v>
      </c>
    </row>
    <row r="417" spans="1:3" x14ac:dyDescent="0.25">
      <c r="A417" t="s">
        <v>3984</v>
      </c>
      <c r="B417" s="18">
        <v>42317</v>
      </c>
      <c r="C417" t="s">
        <v>3985</v>
      </c>
    </row>
    <row r="418" spans="1:3" x14ac:dyDescent="0.25">
      <c r="A418" t="s">
        <v>3986</v>
      </c>
      <c r="B418" s="18">
        <v>42317</v>
      </c>
      <c r="C418" t="s">
        <v>3161</v>
      </c>
    </row>
    <row r="419" spans="1:3" x14ac:dyDescent="0.25">
      <c r="A419" t="s">
        <v>3989</v>
      </c>
      <c r="B419" s="18">
        <v>42317</v>
      </c>
      <c r="C419" t="s">
        <v>3990</v>
      </c>
    </row>
    <row r="420" spans="1:3" x14ac:dyDescent="0.25">
      <c r="A420" t="s">
        <v>3993</v>
      </c>
      <c r="B420" s="18">
        <v>42317</v>
      </c>
      <c r="C420" t="s">
        <v>3994</v>
      </c>
    </row>
    <row r="421" spans="1:3" x14ac:dyDescent="0.25">
      <c r="A421" t="s">
        <v>3997</v>
      </c>
      <c r="B421" s="18">
        <v>42317</v>
      </c>
      <c r="C421" t="s">
        <v>2426</v>
      </c>
    </row>
    <row r="422" spans="1:3" x14ac:dyDescent="0.25">
      <c r="A422" t="s">
        <v>3998</v>
      </c>
      <c r="B422" s="18">
        <v>42317</v>
      </c>
      <c r="C422" t="s">
        <v>2930</v>
      </c>
    </row>
    <row r="423" spans="1:3" x14ac:dyDescent="0.25">
      <c r="A423" t="s">
        <v>4001</v>
      </c>
      <c r="B423" s="18">
        <v>42317</v>
      </c>
      <c r="C423" t="s">
        <v>3917</v>
      </c>
    </row>
    <row r="424" spans="1:3" x14ac:dyDescent="0.25">
      <c r="A424" t="s">
        <v>4004</v>
      </c>
      <c r="B424" s="18">
        <v>42317</v>
      </c>
      <c r="C424" t="s">
        <v>4005</v>
      </c>
    </row>
    <row r="425" spans="1:3" x14ac:dyDescent="0.25">
      <c r="A425" t="s">
        <v>4006</v>
      </c>
      <c r="B425" s="18">
        <v>42317</v>
      </c>
      <c r="C425" t="s">
        <v>4007</v>
      </c>
    </row>
    <row r="426" spans="1:3" x14ac:dyDescent="0.25">
      <c r="A426" t="s">
        <v>4008</v>
      </c>
      <c r="B426" s="18">
        <v>42317</v>
      </c>
      <c r="C426" t="s">
        <v>4009</v>
      </c>
    </row>
    <row r="427" spans="1:3" x14ac:dyDescent="0.25">
      <c r="A427" t="s">
        <v>4012</v>
      </c>
      <c r="B427" s="18">
        <v>42317</v>
      </c>
      <c r="C427" t="s">
        <v>3161</v>
      </c>
    </row>
    <row r="428" spans="1:3" x14ac:dyDescent="0.25">
      <c r="A428" t="s">
        <v>4015</v>
      </c>
      <c r="B428" s="18">
        <v>42317</v>
      </c>
      <c r="C428" t="s">
        <v>3302</v>
      </c>
    </row>
    <row r="429" spans="1:3" x14ac:dyDescent="0.25">
      <c r="A429" t="s">
        <v>4016</v>
      </c>
      <c r="B429" s="18">
        <v>42317</v>
      </c>
      <c r="C429" t="s">
        <v>3165</v>
      </c>
    </row>
    <row r="430" spans="1:3" x14ac:dyDescent="0.25">
      <c r="A430" t="s">
        <v>4019</v>
      </c>
      <c r="B430" s="18">
        <v>42317</v>
      </c>
      <c r="C430" t="s">
        <v>4020</v>
      </c>
    </row>
    <row r="431" spans="1:3" x14ac:dyDescent="0.25">
      <c r="A431" t="s">
        <v>4023</v>
      </c>
      <c r="B431" s="18">
        <v>42317</v>
      </c>
      <c r="C431" t="s">
        <v>4024</v>
      </c>
    </row>
    <row r="432" spans="1:3" x14ac:dyDescent="0.25">
      <c r="A432" t="s">
        <v>4027</v>
      </c>
      <c r="B432" s="18">
        <v>42317</v>
      </c>
      <c r="C432" t="s">
        <v>4028</v>
      </c>
    </row>
    <row r="433" spans="1:3" x14ac:dyDescent="0.25">
      <c r="A433" t="s">
        <v>4031</v>
      </c>
      <c r="B433" s="18">
        <v>42317</v>
      </c>
      <c r="C433" t="s">
        <v>4033</v>
      </c>
    </row>
    <row r="434" spans="1:3" x14ac:dyDescent="0.25">
      <c r="A434" t="s">
        <v>4034</v>
      </c>
      <c r="B434" s="18">
        <v>42317</v>
      </c>
      <c r="C434" t="s">
        <v>4035</v>
      </c>
    </row>
    <row r="435" spans="1:3" x14ac:dyDescent="0.25">
      <c r="A435" t="s">
        <v>4036</v>
      </c>
      <c r="B435" s="18">
        <v>42317</v>
      </c>
      <c r="C435" t="s">
        <v>2574</v>
      </c>
    </row>
    <row r="436" spans="1:3" x14ac:dyDescent="0.25">
      <c r="A436" t="s">
        <v>4037</v>
      </c>
      <c r="B436" s="18">
        <v>42317</v>
      </c>
      <c r="C436" t="s">
        <v>4038</v>
      </c>
    </row>
    <row r="437" spans="1:3" x14ac:dyDescent="0.25">
      <c r="A437" t="s">
        <v>4045</v>
      </c>
      <c r="B437" s="18">
        <v>42317</v>
      </c>
      <c r="C437" t="s">
        <v>4046</v>
      </c>
    </row>
    <row r="438" spans="1:3" x14ac:dyDescent="0.25">
      <c r="A438" t="s">
        <v>4051</v>
      </c>
      <c r="B438" s="18">
        <v>42317</v>
      </c>
      <c r="C438" t="s">
        <v>3055</v>
      </c>
    </row>
    <row r="439" spans="1:3" x14ac:dyDescent="0.25">
      <c r="A439" t="s">
        <v>4052</v>
      </c>
      <c r="B439" s="18">
        <v>42317</v>
      </c>
      <c r="C439" t="s">
        <v>1693</v>
      </c>
    </row>
    <row r="440" spans="1:3" x14ac:dyDescent="0.25">
      <c r="A440" t="s">
        <v>4053</v>
      </c>
      <c r="B440" s="18">
        <v>42317</v>
      </c>
      <c r="C440" t="s">
        <v>1693</v>
      </c>
    </row>
    <row r="441" spans="1:3" x14ac:dyDescent="0.25">
      <c r="A441" t="s">
        <v>4054</v>
      </c>
      <c r="B441" s="18">
        <v>42317</v>
      </c>
      <c r="C441" t="s">
        <v>4055</v>
      </c>
    </row>
    <row r="442" spans="1:3" x14ac:dyDescent="0.25">
      <c r="A442" t="s">
        <v>4058</v>
      </c>
      <c r="B442" s="18">
        <v>42317</v>
      </c>
      <c r="C442" t="s">
        <v>4059</v>
      </c>
    </row>
    <row r="443" spans="1:3" x14ac:dyDescent="0.25">
      <c r="A443" t="s">
        <v>4066</v>
      </c>
      <c r="B443" s="18">
        <v>42317</v>
      </c>
      <c r="C443" t="s">
        <v>3665</v>
      </c>
    </row>
    <row r="444" spans="1:3" x14ac:dyDescent="0.25">
      <c r="A444" t="s">
        <v>4067</v>
      </c>
      <c r="B444" s="18">
        <v>42317</v>
      </c>
      <c r="C444" t="s">
        <v>4068</v>
      </c>
    </row>
    <row r="445" spans="1:3" x14ac:dyDescent="0.25">
      <c r="A445" t="s">
        <v>4071</v>
      </c>
      <c r="B445" s="18">
        <v>42317</v>
      </c>
      <c r="C445" t="s">
        <v>4072</v>
      </c>
    </row>
    <row r="446" spans="1:3" x14ac:dyDescent="0.25">
      <c r="A446" t="s">
        <v>4073</v>
      </c>
      <c r="B446" s="18">
        <v>42317</v>
      </c>
      <c r="C446" t="s">
        <v>4074</v>
      </c>
    </row>
    <row r="447" spans="1:3" x14ac:dyDescent="0.25">
      <c r="A447" t="s">
        <v>4075</v>
      </c>
      <c r="B447" s="18">
        <v>42317</v>
      </c>
      <c r="C447" t="s">
        <v>4076</v>
      </c>
    </row>
    <row r="448" spans="1:3" x14ac:dyDescent="0.25">
      <c r="A448" t="s">
        <v>4079</v>
      </c>
      <c r="B448" s="18">
        <v>42317</v>
      </c>
      <c r="C448" t="s">
        <v>4080</v>
      </c>
    </row>
    <row r="449" spans="1:3" x14ac:dyDescent="0.25">
      <c r="A449" t="s">
        <v>4081</v>
      </c>
      <c r="B449" s="18">
        <v>42317</v>
      </c>
      <c r="C449" t="s">
        <v>4082</v>
      </c>
    </row>
    <row r="450" spans="1:3" x14ac:dyDescent="0.25">
      <c r="A450" t="s">
        <v>4083</v>
      </c>
      <c r="B450" s="18">
        <v>42317</v>
      </c>
      <c r="C450" t="s">
        <v>4084</v>
      </c>
    </row>
    <row r="451" spans="1:3" x14ac:dyDescent="0.25">
      <c r="A451" t="s">
        <v>4091</v>
      </c>
      <c r="B451" s="18">
        <v>42317</v>
      </c>
      <c r="C451" t="s">
        <v>4092</v>
      </c>
    </row>
    <row r="452" spans="1:3" x14ac:dyDescent="0.25">
      <c r="A452" t="s">
        <v>4093</v>
      </c>
      <c r="B452" s="18">
        <v>42317</v>
      </c>
      <c r="C452" t="s">
        <v>4094</v>
      </c>
    </row>
    <row r="453" spans="1:3" x14ac:dyDescent="0.25">
      <c r="A453" t="s">
        <v>4095</v>
      </c>
      <c r="B453" s="18">
        <v>42317</v>
      </c>
      <c r="C453" t="s">
        <v>1384</v>
      </c>
    </row>
    <row r="454" spans="1:3" x14ac:dyDescent="0.25">
      <c r="A454" t="s">
        <v>4098</v>
      </c>
      <c r="B454" s="18">
        <v>42317</v>
      </c>
      <c r="C454" t="s">
        <v>4099</v>
      </c>
    </row>
    <row r="455" spans="1:3" x14ac:dyDescent="0.25">
      <c r="A455" t="s">
        <v>4100</v>
      </c>
      <c r="B455" s="18">
        <v>42317</v>
      </c>
      <c r="C455" t="s">
        <v>244</v>
      </c>
    </row>
    <row r="456" spans="1:3" x14ac:dyDescent="0.25">
      <c r="A456" t="s">
        <v>4113</v>
      </c>
      <c r="B456" s="18">
        <v>42317</v>
      </c>
      <c r="C456" t="s">
        <v>2426</v>
      </c>
    </row>
    <row r="457" spans="1:3" x14ac:dyDescent="0.25">
      <c r="A457" t="s">
        <v>4114</v>
      </c>
      <c r="B457" s="18">
        <v>42317</v>
      </c>
      <c r="C457" t="s">
        <v>4115</v>
      </c>
    </row>
    <row r="458" spans="1:3" x14ac:dyDescent="0.25">
      <c r="A458" t="s">
        <v>4116</v>
      </c>
      <c r="B458" s="18">
        <v>42317</v>
      </c>
      <c r="C458" t="s">
        <v>4117</v>
      </c>
    </row>
    <row r="459" spans="1:3" x14ac:dyDescent="0.25">
      <c r="A459" t="s">
        <v>4118</v>
      </c>
      <c r="B459" s="18">
        <v>42317</v>
      </c>
      <c r="C459" t="s">
        <v>641</v>
      </c>
    </row>
    <row r="460" spans="1:3" x14ac:dyDescent="0.25">
      <c r="A460" t="s">
        <v>4121</v>
      </c>
      <c r="B460" s="18">
        <v>42317</v>
      </c>
      <c r="C460" t="s">
        <v>4122</v>
      </c>
    </row>
    <row r="461" spans="1:3" x14ac:dyDescent="0.25">
      <c r="A461" t="s">
        <v>4125</v>
      </c>
      <c r="B461" s="18">
        <v>42317</v>
      </c>
      <c r="C461" t="s">
        <v>1856</v>
      </c>
    </row>
    <row r="462" spans="1:3" x14ac:dyDescent="0.25">
      <c r="A462" t="s">
        <v>4128</v>
      </c>
      <c r="B462" s="18">
        <v>42317</v>
      </c>
      <c r="C462" t="s">
        <v>3234</v>
      </c>
    </row>
    <row r="463" spans="1:3" x14ac:dyDescent="0.25">
      <c r="A463" t="s">
        <v>4135</v>
      </c>
      <c r="B463" s="18">
        <v>42317</v>
      </c>
      <c r="C463" t="s">
        <v>4136</v>
      </c>
    </row>
    <row r="464" spans="1:3" x14ac:dyDescent="0.25">
      <c r="A464" t="s">
        <v>4141</v>
      </c>
      <c r="B464" s="18">
        <v>42317</v>
      </c>
      <c r="C464" t="s">
        <v>3534</v>
      </c>
    </row>
    <row r="465" spans="1:3" x14ac:dyDescent="0.25">
      <c r="A465" t="s">
        <v>4144</v>
      </c>
      <c r="B465" s="18">
        <v>42317</v>
      </c>
      <c r="C465" t="s">
        <v>3279</v>
      </c>
    </row>
    <row r="466" spans="1:3" x14ac:dyDescent="0.25">
      <c r="A466" t="s">
        <v>4145</v>
      </c>
      <c r="B466" s="18">
        <v>42317</v>
      </c>
      <c r="C466" t="s">
        <v>641</v>
      </c>
    </row>
    <row r="467" spans="1:3" x14ac:dyDescent="0.25">
      <c r="A467" t="s">
        <v>4148</v>
      </c>
      <c r="B467" s="18">
        <v>42317</v>
      </c>
      <c r="C467" t="s">
        <v>4149</v>
      </c>
    </row>
    <row r="468" spans="1:3" x14ac:dyDescent="0.25">
      <c r="A468" t="s">
        <v>4150</v>
      </c>
      <c r="B468" s="18">
        <v>42317</v>
      </c>
      <c r="C468" t="s">
        <v>4151</v>
      </c>
    </row>
    <row r="469" spans="1:3" x14ac:dyDescent="0.25">
      <c r="A469" t="s">
        <v>4152</v>
      </c>
      <c r="B469" s="18">
        <v>42317</v>
      </c>
      <c r="C469" t="s">
        <v>3471</v>
      </c>
    </row>
    <row r="470" spans="1:3" x14ac:dyDescent="0.25">
      <c r="A470" t="s">
        <v>4153</v>
      </c>
      <c r="B470" s="18">
        <v>42317</v>
      </c>
      <c r="C470" t="s">
        <v>4154</v>
      </c>
    </row>
    <row r="471" spans="1:3" x14ac:dyDescent="0.25">
      <c r="A471" t="s">
        <v>4155</v>
      </c>
      <c r="B471" s="18">
        <v>42317</v>
      </c>
      <c r="C471" t="s">
        <v>4157</v>
      </c>
    </row>
    <row r="472" spans="1:3" x14ac:dyDescent="0.25">
      <c r="A472" t="s">
        <v>4158</v>
      </c>
      <c r="B472" s="18">
        <v>42317</v>
      </c>
      <c r="C472" t="s">
        <v>2574</v>
      </c>
    </row>
    <row r="473" spans="1:3" x14ac:dyDescent="0.25">
      <c r="A473" t="s">
        <v>4161</v>
      </c>
      <c r="B473" s="18">
        <v>42317</v>
      </c>
      <c r="C473" t="s">
        <v>479</v>
      </c>
    </row>
    <row r="474" spans="1:3" x14ac:dyDescent="0.25">
      <c r="A474" t="s">
        <v>4162</v>
      </c>
      <c r="B474" s="18">
        <v>42317</v>
      </c>
      <c r="C474" t="s">
        <v>641</v>
      </c>
    </row>
    <row r="475" spans="1:3" x14ac:dyDescent="0.25">
      <c r="A475" t="s">
        <v>4165</v>
      </c>
      <c r="B475" s="18">
        <v>42317</v>
      </c>
      <c r="C475" t="s">
        <v>2764</v>
      </c>
    </row>
    <row r="476" spans="1:3" x14ac:dyDescent="0.25">
      <c r="A476" t="s">
        <v>4166</v>
      </c>
      <c r="B476" s="18">
        <v>42317</v>
      </c>
      <c r="C476" t="s">
        <v>3302</v>
      </c>
    </row>
    <row r="477" spans="1:3" x14ac:dyDescent="0.25">
      <c r="A477" t="s">
        <v>4169</v>
      </c>
      <c r="B477" s="18">
        <v>42317</v>
      </c>
      <c r="C477" t="s">
        <v>3463</v>
      </c>
    </row>
    <row r="478" spans="1:3" x14ac:dyDescent="0.25">
      <c r="A478" t="s">
        <v>4170</v>
      </c>
      <c r="B478" s="18">
        <v>42317</v>
      </c>
      <c r="C478" t="s">
        <v>3173</v>
      </c>
    </row>
    <row r="479" spans="1:3" x14ac:dyDescent="0.25">
      <c r="A479" t="s">
        <v>4171</v>
      </c>
      <c r="B479" s="18">
        <v>42318</v>
      </c>
      <c r="C479" t="s">
        <v>3214</v>
      </c>
    </row>
    <row r="480" spans="1:3" x14ac:dyDescent="0.25">
      <c r="A480" t="s">
        <v>4176</v>
      </c>
      <c r="B480" s="18">
        <v>42318</v>
      </c>
      <c r="C480" t="s">
        <v>3022</v>
      </c>
    </row>
    <row r="481" spans="1:3" x14ac:dyDescent="0.25">
      <c r="A481" t="s">
        <v>4185</v>
      </c>
      <c r="B481" s="18">
        <v>42318</v>
      </c>
      <c r="C481" t="s">
        <v>3022</v>
      </c>
    </row>
    <row r="482" spans="1:3" x14ac:dyDescent="0.25">
      <c r="A482" t="s">
        <v>4187</v>
      </c>
      <c r="B482" s="18">
        <v>42318</v>
      </c>
      <c r="C482" t="s">
        <v>4188</v>
      </c>
    </row>
    <row r="483" spans="1:3" x14ac:dyDescent="0.25">
      <c r="A483" t="s">
        <v>4203</v>
      </c>
      <c r="B483" s="18">
        <v>42318</v>
      </c>
      <c r="C483" t="s">
        <v>4204</v>
      </c>
    </row>
    <row r="484" spans="1:3" x14ac:dyDescent="0.25">
      <c r="A484" t="s">
        <v>4205</v>
      </c>
      <c r="B484" s="18">
        <v>42318</v>
      </c>
      <c r="C484" t="s">
        <v>3055</v>
      </c>
    </row>
    <row r="485" spans="1:3" x14ac:dyDescent="0.25">
      <c r="A485" t="s">
        <v>4206</v>
      </c>
      <c r="B485" s="18">
        <v>42318</v>
      </c>
      <c r="C485" t="s">
        <v>3321</v>
      </c>
    </row>
    <row r="486" spans="1:3" x14ac:dyDescent="0.25">
      <c r="A486" t="s">
        <v>4207</v>
      </c>
      <c r="B486" s="18">
        <v>42318</v>
      </c>
      <c r="C486" t="s">
        <v>4208</v>
      </c>
    </row>
    <row r="487" spans="1:3" x14ac:dyDescent="0.25">
      <c r="A487" t="s">
        <v>4209</v>
      </c>
      <c r="B487" s="18">
        <v>42318</v>
      </c>
      <c r="C487" t="s">
        <v>4210</v>
      </c>
    </row>
    <row r="488" spans="1:3" x14ac:dyDescent="0.25">
      <c r="A488" t="s">
        <v>4211</v>
      </c>
      <c r="B488" s="18">
        <v>42318</v>
      </c>
      <c r="C488" t="s">
        <v>3403</v>
      </c>
    </row>
    <row r="489" spans="1:3" x14ac:dyDescent="0.25">
      <c r="A489" t="s">
        <v>4214</v>
      </c>
      <c r="B489" s="18">
        <v>42318</v>
      </c>
      <c r="C489" t="s">
        <v>1693</v>
      </c>
    </row>
    <row r="490" spans="1:3" x14ac:dyDescent="0.25">
      <c r="A490" t="s">
        <v>4222</v>
      </c>
      <c r="B490" s="18">
        <v>42318</v>
      </c>
      <c r="C490" t="s">
        <v>2857</v>
      </c>
    </row>
    <row r="491" spans="1:3" x14ac:dyDescent="0.25">
      <c r="A491" t="s">
        <v>4225</v>
      </c>
      <c r="B491" s="18">
        <v>42318</v>
      </c>
      <c r="C491" t="s">
        <v>3758</v>
      </c>
    </row>
    <row r="492" spans="1:3" x14ac:dyDescent="0.25">
      <c r="A492" t="s">
        <v>4226</v>
      </c>
      <c r="B492" s="18">
        <v>42318</v>
      </c>
      <c r="C492" t="s">
        <v>4227</v>
      </c>
    </row>
    <row r="493" spans="1:3" x14ac:dyDescent="0.25">
      <c r="A493" t="s">
        <v>4230</v>
      </c>
      <c r="B493" s="18">
        <v>42318</v>
      </c>
      <c r="C493" t="s">
        <v>1693</v>
      </c>
    </row>
    <row r="494" spans="1:3" x14ac:dyDescent="0.25">
      <c r="A494" t="s">
        <v>4231</v>
      </c>
      <c r="B494" s="18">
        <v>42318</v>
      </c>
      <c r="C494" t="s">
        <v>1481</v>
      </c>
    </row>
    <row r="495" spans="1:3" x14ac:dyDescent="0.25">
      <c r="A495" t="s">
        <v>4232</v>
      </c>
      <c r="B495" s="18">
        <v>42318</v>
      </c>
      <c r="C495" t="s">
        <v>2426</v>
      </c>
    </row>
    <row r="496" spans="1:3" x14ac:dyDescent="0.25">
      <c r="A496" t="s">
        <v>4237</v>
      </c>
      <c r="B496" s="18">
        <v>42318</v>
      </c>
      <c r="C496" t="s">
        <v>4238</v>
      </c>
    </row>
    <row r="497" spans="1:3" x14ac:dyDescent="0.25">
      <c r="A497" t="s">
        <v>4239</v>
      </c>
      <c r="B497" s="18">
        <v>42318</v>
      </c>
      <c r="C497" t="s">
        <v>3242</v>
      </c>
    </row>
    <row r="498" spans="1:3" x14ac:dyDescent="0.25">
      <c r="A498" t="s">
        <v>4245</v>
      </c>
      <c r="B498" s="18">
        <v>42318</v>
      </c>
      <c r="C498" t="s">
        <v>1693</v>
      </c>
    </row>
    <row r="499" spans="1:3" x14ac:dyDescent="0.25">
      <c r="A499" t="s">
        <v>4255</v>
      </c>
      <c r="B499" s="18">
        <v>42318</v>
      </c>
      <c r="C499" t="s">
        <v>422</v>
      </c>
    </row>
    <row r="500" spans="1:3" x14ac:dyDescent="0.25">
      <c r="A500" t="s">
        <v>4258</v>
      </c>
      <c r="B500" s="18">
        <v>42318</v>
      </c>
      <c r="C500" t="s">
        <v>4259</v>
      </c>
    </row>
    <row r="501" spans="1:3" x14ac:dyDescent="0.25">
      <c r="A501" t="s">
        <v>4260</v>
      </c>
      <c r="B501" s="18">
        <v>42318</v>
      </c>
      <c r="C501" t="s">
        <v>291</v>
      </c>
    </row>
    <row r="502" spans="1:3" x14ac:dyDescent="0.25">
      <c r="A502" t="s">
        <v>4261</v>
      </c>
      <c r="B502" s="18">
        <v>42318</v>
      </c>
      <c r="C502" t="s">
        <v>4262</v>
      </c>
    </row>
    <row r="503" spans="1:3" x14ac:dyDescent="0.25">
      <c r="A503" t="s">
        <v>4269</v>
      </c>
      <c r="B503" s="18">
        <v>42318</v>
      </c>
      <c r="C503" t="s">
        <v>2574</v>
      </c>
    </row>
    <row r="504" spans="1:3" x14ac:dyDescent="0.25">
      <c r="A504" t="s">
        <v>4270</v>
      </c>
      <c r="B504" s="18">
        <v>42318</v>
      </c>
      <c r="C504" t="s">
        <v>2574</v>
      </c>
    </row>
    <row r="505" spans="1:3" x14ac:dyDescent="0.25">
      <c r="A505" t="s">
        <v>4271</v>
      </c>
      <c r="B505" s="18">
        <v>42318</v>
      </c>
      <c r="C505" t="s">
        <v>641</v>
      </c>
    </row>
    <row r="506" spans="1:3" x14ac:dyDescent="0.25">
      <c r="A506" t="s">
        <v>4272</v>
      </c>
      <c r="B506" s="18">
        <v>42318</v>
      </c>
      <c r="C506" t="s">
        <v>641</v>
      </c>
    </row>
    <row r="507" spans="1:3" x14ac:dyDescent="0.25">
      <c r="A507" t="s">
        <v>4273</v>
      </c>
      <c r="B507" s="18">
        <v>42318</v>
      </c>
      <c r="C507" t="s">
        <v>1486</v>
      </c>
    </row>
    <row r="508" spans="1:3" x14ac:dyDescent="0.25">
      <c r="A508" t="s">
        <v>4274</v>
      </c>
      <c r="B508" s="18">
        <v>42318</v>
      </c>
      <c r="C508" t="s">
        <v>4276</v>
      </c>
    </row>
    <row r="509" spans="1:3" x14ac:dyDescent="0.25">
      <c r="A509" t="s">
        <v>4277</v>
      </c>
      <c r="B509" s="18">
        <v>42318</v>
      </c>
      <c r="C509" t="s">
        <v>3904</v>
      </c>
    </row>
    <row r="510" spans="1:3" x14ac:dyDescent="0.25">
      <c r="A510" t="s">
        <v>4280</v>
      </c>
      <c r="B510" s="18">
        <v>42318</v>
      </c>
      <c r="C510" t="s">
        <v>4281</v>
      </c>
    </row>
    <row r="511" spans="1:3" x14ac:dyDescent="0.25">
      <c r="A511" t="s">
        <v>4282</v>
      </c>
      <c r="B511" s="18">
        <v>42318</v>
      </c>
      <c r="C511" t="s">
        <v>641</v>
      </c>
    </row>
    <row r="512" spans="1:3" x14ac:dyDescent="0.25">
      <c r="A512" t="s">
        <v>4285</v>
      </c>
      <c r="B512" s="18">
        <v>42318</v>
      </c>
      <c r="C512" t="s">
        <v>4286</v>
      </c>
    </row>
    <row r="513" spans="1:3" x14ac:dyDescent="0.25">
      <c r="A513" t="s">
        <v>4288</v>
      </c>
      <c r="B513" s="18">
        <v>42318</v>
      </c>
      <c r="C513" t="s">
        <v>1384</v>
      </c>
    </row>
    <row r="514" spans="1:3" x14ac:dyDescent="0.25">
      <c r="A514" t="s">
        <v>4289</v>
      </c>
      <c r="B514" s="18">
        <v>42318</v>
      </c>
      <c r="C514" t="s">
        <v>4290</v>
      </c>
    </row>
    <row r="515" spans="1:3" x14ac:dyDescent="0.25">
      <c r="A515" t="s">
        <v>4296</v>
      </c>
      <c r="B515" s="18">
        <v>42318</v>
      </c>
      <c r="C515" t="s">
        <v>4297</v>
      </c>
    </row>
    <row r="516" spans="1:3" x14ac:dyDescent="0.25">
      <c r="A516" t="s">
        <v>4302</v>
      </c>
      <c r="B516" s="18">
        <v>42318</v>
      </c>
      <c r="C516" t="s">
        <v>641</v>
      </c>
    </row>
    <row r="517" spans="1:3" x14ac:dyDescent="0.25">
      <c r="A517" t="s">
        <v>4303</v>
      </c>
      <c r="B517" s="18">
        <v>42318</v>
      </c>
      <c r="C517" t="s">
        <v>4304</v>
      </c>
    </row>
    <row r="518" spans="1:3" x14ac:dyDescent="0.25">
      <c r="A518" t="s">
        <v>4307</v>
      </c>
      <c r="B518" s="18">
        <v>42318</v>
      </c>
      <c r="C518" t="s">
        <v>4308</v>
      </c>
    </row>
    <row r="519" spans="1:3" x14ac:dyDescent="0.25">
      <c r="A519" t="s">
        <v>4315</v>
      </c>
      <c r="B519" s="18">
        <v>42318</v>
      </c>
      <c r="C519" t="s">
        <v>4316</v>
      </c>
    </row>
    <row r="520" spans="1:3" x14ac:dyDescent="0.25">
      <c r="A520" t="s">
        <v>4317</v>
      </c>
      <c r="B520" s="18">
        <v>42318</v>
      </c>
      <c r="C520" t="s">
        <v>4318</v>
      </c>
    </row>
    <row r="521" spans="1:3" x14ac:dyDescent="0.25">
      <c r="A521" t="s">
        <v>4319</v>
      </c>
      <c r="B521" s="18">
        <v>42318</v>
      </c>
      <c r="C521" t="s">
        <v>4320</v>
      </c>
    </row>
    <row r="522" spans="1:3" x14ac:dyDescent="0.25">
      <c r="A522" t="s">
        <v>4329</v>
      </c>
      <c r="B522" s="18">
        <v>42318</v>
      </c>
      <c r="C522" t="s">
        <v>1644</v>
      </c>
    </row>
    <row r="523" spans="1:3" x14ac:dyDescent="0.25">
      <c r="A523" t="s">
        <v>4333</v>
      </c>
      <c r="B523" s="18">
        <v>42318</v>
      </c>
      <c r="C523" t="s">
        <v>295</v>
      </c>
    </row>
    <row r="524" spans="1:3" x14ac:dyDescent="0.25">
      <c r="A524" t="s">
        <v>4334</v>
      </c>
      <c r="B524" s="18">
        <v>42318</v>
      </c>
      <c r="C524" t="s">
        <v>4046</v>
      </c>
    </row>
    <row r="525" spans="1:3" x14ac:dyDescent="0.25">
      <c r="A525" t="s">
        <v>4335</v>
      </c>
      <c r="B525" s="18">
        <v>42318</v>
      </c>
      <c r="C525" t="s">
        <v>4336</v>
      </c>
    </row>
    <row r="526" spans="1:3" x14ac:dyDescent="0.25">
      <c r="A526" t="s">
        <v>4339</v>
      </c>
      <c r="B526" s="18">
        <v>42318</v>
      </c>
      <c r="C526" t="s">
        <v>4340</v>
      </c>
    </row>
    <row r="527" spans="1:3" x14ac:dyDescent="0.25">
      <c r="A527" t="s">
        <v>4341</v>
      </c>
      <c r="B527" s="18">
        <v>42318</v>
      </c>
      <c r="C527" t="s">
        <v>4342</v>
      </c>
    </row>
    <row r="528" spans="1:3" x14ac:dyDescent="0.25">
      <c r="A528" t="s">
        <v>4345</v>
      </c>
      <c r="B528" s="18">
        <v>42318</v>
      </c>
      <c r="C528" t="s">
        <v>641</v>
      </c>
    </row>
    <row r="529" spans="1:3" x14ac:dyDescent="0.25">
      <c r="A529" t="s">
        <v>4346</v>
      </c>
      <c r="B529" s="18">
        <v>42318</v>
      </c>
      <c r="C529" t="s">
        <v>2409</v>
      </c>
    </row>
    <row r="530" spans="1:3" x14ac:dyDescent="0.25">
      <c r="A530" t="s">
        <v>4349</v>
      </c>
      <c r="B530" s="18">
        <v>42318</v>
      </c>
      <c r="C530" t="s">
        <v>2868</v>
      </c>
    </row>
    <row r="531" spans="1:3" x14ac:dyDescent="0.25">
      <c r="A531" t="s">
        <v>4350</v>
      </c>
      <c r="B531" s="18">
        <v>42319</v>
      </c>
      <c r="C531" t="s">
        <v>2574</v>
      </c>
    </row>
    <row r="532" spans="1:3" x14ac:dyDescent="0.25">
      <c r="A532" t="s">
        <v>4353</v>
      </c>
      <c r="B532" s="18">
        <v>42319</v>
      </c>
      <c r="C532" t="s">
        <v>3022</v>
      </c>
    </row>
    <row r="533" spans="1:3" x14ac:dyDescent="0.25">
      <c r="A533" t="s">
        <v>4354</v>
      </c>
      <c r="B533" s="18">
        <v>42319</v>
      </c>
      <c r="C533" t="s">
        <v>191</v>
      </c>
    </row>
    <row r="534" spans="1:3" x14ac:dyDescent="0.25">
      <c r="A534" t="s">
        <v>4355</v>
      </c>
      <c r="B534" s="18">
        <v>42319</v>
      </c>
      <c r="C534" t="s">
        <v>4356</v>
      </c>
    </row>
    <row r="535" spans="1:3" x14ac:dyDescent="0.25">
      <c r="A535" t="s">
        <v>4357</v>
      </c>
      <c r="B535" s="18">
        <v>42319</v>
      </c>
      <c r="C535" t="s">
        <v>3078</v>
      </c>
    </row>
    <row r="536" spans="1:3" x14ac:dyDescent="0.25">
      <c r="A536" t="s">
        <v>4358</v>
      </c>
      <c r="B536" s="18">
        <v>42319</v>
      </c>
      <c r="C536" t="s">
        <v>4359</v>
      </c>
    </row>
    <row r="537" spans="1:3" x14ac:dyDescent="0.25">
      <c r="A537" t="s">
        <v>4360</v>
      </c>
      <c r="B537" s="18">
        <v>42319</v>
      </c>
      <c r="C537" t="s">
        <v>3958</v>
      </c>
    </row>
    <row r="538" spans="1:3" x14ac:dyDescent="0.25">
      <c r="A538" t="s">
        <v>4362</v>
      </c>
      <c r="B538" s="18">
        <v>42319</v>
      </c>
      <c r="C538" t="s">
        <v>3022</v>
      </c>
    </row>
    <row r="539" spans="1:3" x14ac:dyDescent="0.25">
      <c r="A539" t="s">
        <v>4363</v>
      </c>
      <c r="B539" s="18">
        <v>42319</v>
      </c>
      <c r="C539" t="s">
        <v>1055</v>
      </c>
    </row>
    <row r="540" spans="1:3" x14ac:dyDescent="0.25">
      <c r="A540" t="s">
        <v>4371</v>
      </c>
      <c r="B540" s="18">
        <v>42319</v>
      </c>
      <c r="C540" t="s">
        <v>4372</v>
      </c>
    </row>
    <row r="541" spans="1:3" x14ac:dyDescent="0.25">
      <c r="A541" t="s">
        <v>4375</v>
      </c>
      <c r="B541" s="18">
        <v>42319</v>
      </c>
      <c r="C541" t="s">
        <v>4377</v>
      </c>
    </row>
    <row r="542" spans="1:3" x14ac:dyDescent="0.25">
      <c r="A542" t="s">
        <v>4378</v>
      </c>
      <c r="B542" s="18">
        <v>42319</v>
      </c>
      <c r="C542" t="s">
        <v>641</v>
      </c>
    </row>
    <row r="543" spans="1:3" x14ac:dyDescent="0.25">
      <c r="A543" t="s">
        <v>4383</v>
      </c>
      <c r="B543" s="18">
        <v>42319</v>
      </c>
      <c r="C543" t="s">
        <v>3534</v>
      </c>
    </row>
    <row r="544" spans="1:3" x14ac:dyDescent="0.25">
      <c r="A544" t="s">
        <v>4386</v>
      </c>
      <c r="B544" s="18">
        <v>42319</v>
      </c>
      <c r="C544" t="s">
        <v>4387</v>
      </c>
    </row>
    <row r="545" spans="1:3" x14ac:dyDescent="0.25">
      <c r="A545" t="s">
        <v>4390</v>
      </c>
      <c r="B545" s="18">
        <v>42319</v>
      </c>
      <c r="C545" t="s">
        <v>3723</v>
      </c>
    </row>
    <row r="546" spans="1:3" x14ac:dyDescent="0.25">
      <c r="A546" t="s">
        <v>4401</v>
      </c>
      <c r="B546" s="18">
        <v>42319</v>
      </c>
      <c r="C546" t="s">
        <v>4402</v>
      </c>
    </row>
    <row r="547" spans="1:3" x14ac:dyDescent="0.25">
      <c r="A547" t="s">
        <v>4403</v>
      </c>
      <c r="B547" s="18">
        <v>42319</v>
      </c>
      <c r="C547" t="s">
        <v>4404</v>
      </c>
    </row>
    <row r="548" spans="1:3" x14ac:dyDescent="0.25">
      <c r="A548" t="s">
        <v>4405</v>
      </c>
      <c r="B548" s="18">
        <v>42319</v>
      </c>
      <c r="C548" t="s">
        <v>1693</v>
      </c>
    </row>
    <row r="549" spans="1:3" x14ac:dyDescent="0.25">
      <c r="A549" t="s">
        <v>4410</v>
      </c>
      <c r="B549" s="18">
        <v>42319</v>
      </c>
      <c r="C549" t="s">
        <v>3011</v>
      </c>
    </row>
    <row r="550" spans="1:3" x14ac:dyDescent="0.25">
      <c r="A550" t="s">
        <v>4413</v>
      </c>
      <c r="B550" s="18">
        <v>42319</v>
      </c>
      <c r="C550" t="s">
        <v>3006</v>
      </c>
    </row>
    <row r="551" spans="1:3" x14ac:dyDescent="0.25">
      <c r="A551" t="s">
        <v>4414</v>
      </c>
      <c r="B551" s="18">
        <v>42319</v>
      </c>
      <c r="C551" t="s">
        <v>244</v>
      </c>
    </row>
    <row r="552" spans="1:3" x14ac:dyDescent="0.25">
      <c r="A552" t="s">
        <v>4417</v>
      </c>
      <c r="B552" s="18">
        <v>42319</v>
      </c>
      <c r="C552" t="s">
        <v>3098</v>
      </c>
    </row>
    <row r="553" spans="1:3" x14ac:dyDescent="0.25">
      <c r="A553" t="s">
        <v>4418</v>
      </c>
      <c r="B553" s="18">
        <v>42319</v>
      </c>
      <c r="C553" t="s">
        <v>4419</v>
      </c>
    </row>
    <row r="554" spans="1:3" x14ac:dyDescent="0.25">
      <c r="A554" t="s">
        <v>4424</v>
      </c>
      <c r="B554" s="18">
        <v>42319</v>
      </c>
      <c r="C554" t="s">
        <v>3022</v>
      </c>
    </row>
    <row r="555" spans="1:3" x14ac:dyDescent="0.25">
      <c r="A555" t="s">
        <v>4425</v>
      </c>
      <c r="B555" s="18">
        <v>42319</v>
      </c>
      <c r="C555" t="s">
        <v>1693</v>
      </c>
    </row>
    <row r="556" spans="1:3" x14ac:dyDescent="0.25">
      <c r="A556" t="s">
        <v>4426</v>
      </c>
      <c r="B556" s="18">
        <v>42319</v>
      </c>
      <c r="C556" t="s">
        <v>3022</v>
      </c>
    </row>
    <row r="557" spans="1:3" x14ac:dyDescent="0.25">
      <c r="A557" t="s">
        <v>4427</v>
      </c>
      <c r="B557" s="18">
        <v>42319</v>
      </c>
      <c r="C557" t="s">
        <v>4428</v>
      </c>
    </row>
    <row r="558" spans="1:3" x14ac:dyDescent="0.25">
      <c r="A558" t="s">
        <v>4429</v>
      </c>
      <c r="B558" s="18">
        <v>42319</v>
      </c>
      <c r="C558" t="s">
        <v>4430</v>
      </c>
    </row>
    <row r="559" spans="1:3" x14ac:dyDescent="0.25">
      <c r="A559" t="s">
        <v>4431</v>
      </c>
      <c r="B559" s="18">
        <v>42319</v>
      </c>
      <c r="C559" t="s">
        <v>3534</v>
      </c>
    </row>
    <row r="560" spans="1:3" x14ac:dyDescent="0.25">
      <c r="A560" t="s">
        <v>4438</v>
      </c>
      <c r="B560" s="18">
        <v>42319</v>
      </c>
      <c r="C560" t="s">
        <v>641</v>
      </c>
    </row>
    <row r="561" spans="1:3" x14ac:dyDescent="0.25">
      <c r="A561" t="s">
        <v>4447</v>
      </c>
      <c r="B561" s="18">
        <v>42319</v>
      </c>
      <c r="C561" t="s">
        <v>3856</v>
      </c>
    </row>
    <row r="562" spans="1:3" x14ac:dyDescent="0.25">
      <c r="A562" t="s">
        <v>4453</v>
      </c>
      <c r="B562" s="18">
        <v>42319</v>
      </c>
      <c r="C562" t="s">
        <v>3881</v>
      </c>
    </row>
    <row r="563" spans="1:3" x14ac:dyDescent="0.25">
      <c r="A563" t="s">
        <v>4454</v>
      </c>
      <c r="B563" s="18">
        <v>42319</v>
      </c>
      <c r="C563" t="s">
        <v>3063</v>
      </c>
    </row>
    <row r="564" spans="1:3" x14ac:dyDescent="0.25">
      <c r="A564" t="s">
        <v>4456</v>
      </c>
      <c r="B564" s="18">
        <v>42319</v>
      </c>
      <c r="C564" t="s">
        <v>641</v>
      </c>
    </row>
    <row r="565" spans="1:3" x14ac:dyDescent="0.25">
      <c r="A565" t="s">
        <v>4471</v>
      </c>
      <c r="B565" s="18">
        <v>42319</v>
      </c>
      <c r="C565" t="s">
        <v>3059</v>
      </c>
    </row>
    <row r="566" spans="1:3" x14ac:dyDescent="0.25">
      <c r="A566" t="s">
        <v>4472</v>
      </c>
      <c r="B566" s="18">
        <v>42319</v>
      </c>
      <c r="C566" t="s">
        <v>3899</v>
      </c>
    </row>
    <row r="567" spans="1:3" x14ac:dyDescent="0.25">
      <c r="A567" t="s">
        <v>4474</v>
      </c>
      <c r="B567" s="18">
        <v>42319</v>
      </c>
      <c r="C567" t="s">
        <v>4475</v>
      </c>
    </row>
    <row r="568" spans="1:3" x14ac:dyDescent="0.25">
      <c r="A568" t="s">
        <v>4478</v>
      </c>
      <c r="B568" s="18">
        <v>42319</v>
      </c>
      <c r="C568" t="s">
        <v>4479</v>
      </c>
    </row>
    <row r="569" spans="1:3" x14ac:dyDescent="0.25">
      <c r="A569" t="s">
        <v>4483</v>
      </c>
      <c r="B569" s="18">
        <v>42319</v>
      </c>
      <c r="C569" t="s">
        <v>641</v>
      </c>
    </row>
    <row r="570" spans="1:3" x14ac:dyDescent="0.25">
      <c r="A570" t="s">
        <v>4502</v>
      </c>
      <c r="B570" s="18">
        <v>42319</v>
      </c>
      <c r="C570" t="s">
        <v>641</v>
      </c>
    </row>
    <row r="571" spans="1:3" x14ac:dyDescent="0.25">
      <c r="A571" t="s">
        <v>4503</v>
      </c>
      <c r="B571" s="18">
        <v>42319</v>
      </c>
      <c r="C571" t="s">
        <v>1644</v>
      </c>
    </row>
    <row r="572" spans="1:3" x14ac:dyDescent="0.25">
      <c r="A572" t="s">
        <v>4504</v>
      </c>
      <c r="B572" s="18">
        <v>42319</v>
      </c>
      <c r="C572" t="s">
        <v>608</v>
      </c>
    </row>
    <row r="573" spans="1:3" x14ac:dyDescent="0.25">
      <c r="A573" t="s">
        <v>4505</v>
      </c>
      <c r="B573" s="18">
        <v>42319</v>
      </c>
      <c r="C573" t="s">
        <v>641</v>
      </c>
    </row>
    <row r="574" spans="1:3" x14ac:dyDescent="0.25">
      <c r="A574" t="s">
        <v>4508</v>
      </c>
      <c r="B574" s="18">
        <v>42319</v>
      </c>
      <c r="C574" t="s">
        <v>4509</v>
      </c>
    </row>
    <row r="575" spans="1:3" x14ac:dyDescent="0.25">
      <c r="A575" t="s">
        <v>4512</v>
      </c>
      <c r="B575" s="18">
        <v>42319</v>
      </c>
      <c r="C575" t="s">
        <v>641</v>
      </c>
    </row>
    <row r="576" spans="1:3" x14ac:dyDescent="0.25">
      <c r="A576" t="s">
        <v>4513</v>
      </c>
      <c r="B576" s="18">
        <v>42319</v>
      </c>
      <c r="C576" t="s">
        <v>641</v>
      </c>
    </row>
    <row r="577" spans="1:3" x14ac:dyDescent="0.25">
      <c r="A577" t="s">
        <v>4514</v>
      </c>
      <c r="B577" s="18">
        <v>42319</v>
      </c>
      <c r="C577" t="s">
        <v>191</v>
      </c>
    </row>
    <row r="578" spans="1:3" x14ac:dyDescent="0.25">
      <c r="A578" t="s">
        <v>4515</v>
      </c>
      <c r="B578" s="18">
        <v>42319</v>
      </c>
      <c r="C578" t="s">
        <v>4517</v>
      </c>
    </row>
    <row r="579" spans="1:3" x14ac:dyDescent="0.25">
      <c r="A579" t="s">
        <v>4518</v>
      </c>
      <c r="B579" s="18">
        <v>42319</v>
      </c>
      <c r="C579" t="s">
        <v>3114</v>
      </c>
    </row>
    <row r="580" spans="1:3" x14ac:dyDescent="0.25">
      <c r="A580" t="s">
        <v>4523</v>
      </c>
      <c r="B580" s="18">
        <v>42319</v>
      </c>
      <c r="C580" t="s">
        <v>2574</v>
      </c>
    </row>
    <row r="581" spans="1:3" x14ac:dyDescent="0.25">
      <c r="A581" t="s">
        <v>4524</v>
      </c>
      <c r="B581" s="18">
        <v>42319</v>
      </c>
      <c r="C581" t="s">
        <v>3881</v>
      </c>
    </row>
    <row r="582" spans="1:3" x14ac:dyDescent="0.25">
      <c r="A582" t="s">
        <v>4525</v>
      </c>
      <c r="B582" s="18">
        <v>42319</v>
      </c>
      <c r="C582" t="s">
        <v>4526</v>
      </c>
    </row>
    <row r="583" spans="1:3" x14ac:dyDescent="0.25">
      <c r="A583" t="s">
        <v>4532</v>
      </c>
      <c r="B583" s="18">
        <v>42319</v>
      </c>
      <c r="C583" t="s">
        <v>2555</v>
      </c>
    </row>
    <row r="584" spans="1:3" x14ac:dyDescent="0.25">
      <c r="A584" t="s">
        <v>4534</v>
      </c>
      <c r="B584" s="18">
        <v>42319</v>
      </c>
      <c r="C584" t="s">
        <v>4535</v>
      </c>
    </row>
    <row r="585" spans="1:3" x14ac:dyDescent="0.25">
      <c r="A585" t="s">
        <v>4539</v>
      </c>
      <c r="B585" s="18">
        <v>42319</v>
      </c>
      <c r="C585" t="s">
        <v>1856</v>
      </c>
    </row>
    <row r="586" spans="1:3" x14ac:dyDescent="0.25">
      <c r="A586" t="s">
        <v>4542</v>
      </c>
      <c r="B586" s="18">
        <v>42319</v>
      </c>
      <c r="C586" t="s">
        <v>1384</v>
      </c>
    </row>
    <row r="587" spans="1:3" x14ac:dyDescent="0.25">
      <c r="A587" t="s">
        <v>4545</v>
      </c>
      <c r="B587" s="18">
        <v>42319</v>
      </c>
      <c r="C587" t="s">
        <v>1856</v>
      </c>
    </row>
    <row r="588" spans="1:3" x14ac:dyDescent="0.25">
      <c r="A588" t="s">
        <v>4550</v>
      </c>
      <c r="B588" s="18">
        <v>42319</v>
      </c>
      <c r="C588" t="s">
        <v>422</v>
      </c>
    </row>
    <row r="589" spans="1:3" x14ac:dyDescent="0.25">
      <c r="A589" t="s">
        <v>4557</v>
      </c>
      <c r="B589" s="18">
        <v>42319</v>
      </c>
      <c r="C589" t="s">
        <v>1384</v>
      </c>
    </row>
    <row r="590" spans="1:3" x14ac:dyDescent="0.25">
      <c r="A590" t="s">
        <v>4559</v>
      </c>
      <c r="B590" s="18">
        <v>42319</v>
      </c>
      <c r="C590" t="s">
        <v>1384</v>
      </c>
    </row>
    <row r="591" spans="1:3" x14ac:dyDescent="0.25">
      <c r="A591" t="s">
        <v>4562</v>
      </c>
      <c r="B591" s="18">
        <v>42319</v>
      </c>
      <c r="C591" t="s">
        <v>3917</v>
      </c>
    </row>
    <row r="592" spans="1:3" x14ac:dyDescent="0.25">
      <c r="A592" t="s">
        <v>4565</v>
      </c>
      <c r="B592" s="18">
        <v>42320</v>
      </c>
      <c r="C592" t="s">
        <v>3357</v>
      </c>
    </row>
    <row r="593" spans="1:3" x14ac:dyDescent="0.25">
      <c r="A593" t="s">
        <v>4566</v>
      </c>
      <c r="B593" s="18">
        <v>42320</v>
      </c>
      <c r="C593" t="s">
        <v>3357</v>
      </c>
    </row>
    <row r="594" spans="1:3" x14ac:dyDescent="0.25">
      <c r="A594" t="s">
        <v>4567</v>
      </c>
      <c r="B594" s="18">
        <v>42320</v>
      </c>
      <c r="C594" t="s">
        <v>3357</v>
      </c>
    </row>
    <row r="595" spans="1:3" x14ac:dyDescent="0.25">
      <c r="A595" t="s">
        <v>4568</v>
      </c>
      <c r="B595" s="18">
        <v>42320</v>
      </c>
      <c r="C595" t="s">
        <v>3357</v>
      </c>
    </row>
    <row r="596" spans="1:3" x14ac:dyDescent="0.25">
      <c r="A596" t="s">
        <v>4569</v>
      </c>
      <c r="B596" s="18">
        <v>42320</v>
      </c>
      <c r="C596" t="s">
        <v>3357</v>
      </c>
    </row>
    <row r="597" spans="1:3" x14ac:dyDescent="0.25">
      <c r="A597" t="s">
        <v>4571</v>
      </c>
      <c r="B597" s="18">
        <v>42320</v>
      </c>
      <c r="C597" t="s">
        <v>3357</v>
      </c>
    </row>
    <row r="598" spans="1:3" x14ac:dyDescent="0.25">
      <c r="A598" t="s">
        <v>4572</v>
      </c>
      <c r="B598" s="18">
        <v>42320</v>
      </c>
      <c r="C598" t="s">
        <v>3357</v>
      </c>
    </row>
    <row r="599" spans="1:3" x14ac:dyDescent="0.25">
      <c r="A599" t="s">
        <v>4573</v>
      </c>
      <c r="B599" s="18">
        <v>42320</v>
      </c>
      <c r="C599" t="s">
        <v>3357</v>
      </c>
    </row>
    <row r="600" spans="1:3" x14ac:dyDescent="0.25">
      <c r="A600" t="s">
        <v>4574</v>
      </c>
      <c r="B600" s="18">
        <v>42320</v>
      </c>
      <c r="C600" t="s">
        <v>3357</v>
      </c>
    </row>
    <row r="601" spans="1:3" x14ac:dyDescent="0.25">
      <c r="A601" t="s">
        <v>4577</v>
      </c>
      <c r="B601" s="18">
        <v>42320</v>
      </c>
      <c r="C601" t="s">
        <v>3357</v>
      </c>
    </row>
    <row r="602" spans="1:3" x14ac:dyDescent="0.25">
      <c r="A602" t="s">
        <v>4578</v>
      </c>
      <c r="B602" s="18">
        <v>42320</v>
      </c>
      <c r="C602" t="s">
        <v>3357</v>
      </c>
    </row>
    <row r="603" spans="1:3" x14ac:dyDescent="0.25">
      <c r="A603" t="s">
        <v>4580</v>
      </c>
      <c r="B603" s="18">
        <v>42320</v>
      </c>
      <c r="C603" t="s">
        <v>3357</v>
      </c>
    </row>
    <row r="604" spans="1:3" x14ac:dyDescent="0.25">
      <c r="A604" t="s">
        <v>4581</v>
      </c>
      <c r="B604" s="18">
        <v>42320</v>
      </c>
      <c r="C604" t="s">
        <v>3357</v>
      </c>
    </row>
    <row r="605" spans="1:3" x14ac:dyDescent="0.25">
      <c r="A605" t="s">
        <v>4582</v>
      </c>
      <c r="B605" s="18">
        <v>42320</v>
      </c>
      <c r="C605" t="s">
        <v>3357</v>
      </c>
    </row>
    <row r="606" spans="1:3" x14ac:dyDescent="0.25">
      <c r="A606" t="s">
        <v>4583</v>
      </c>
      <c r="B606" s="18">
        <v>42320</v>
      </c>
      <c r="C606" t="s">
        <v>3357</v>
      </c>
    </row>
    <row r="607" spans="1:3" x14ac:dyDescent="0.25">
      <c r="A607" t="s">
        <v>4584</v>
      </c>
      <c r="B607" s="18">
        <v>42320</v>
      </c>
      <c r="C607" t="s">
        <v>3357</v>
      </c>
    </row>
    <row r="608" spans="1:3" x14ac:dyDescent="0.25">
      <c r="A608" t="s">
        <v>4585</v>
      </c>
      <c r="B608" s="18">
        <v>42320</v>
      </c>
      <c r="C608" t="s">
        <v>3357</v>
      </c>
    </row>
    <row r="609" spans="1:3" x14ac:dyDescent="0.25">
      <c r="A609" t="s">
        <v>4587</v>
      </c>
      <c r="B609" s="18">
        <v>42320</v>
      </c>
      <c r="C609" t="s">
        <v>3357</v>
      </c>
    </row>
    <row r="610" spans="1:3" x14ac:dyDescent="0.25">
      <c r="A610" t="s">
        <v>4589</v>
      </c>
      <c r="B610" s="18">
        <v>42320</v>
      </c>
      <c r="C610" t="s">
        <v>3357</v>
      </c>
    </row>
    <row r="611" spans="1:3" x14ac:dyDescent="0.25">
      <c r="A611" t="s">
        <v>4592</v>
      </c>
      <c r="B611" s="18">
        <v>42320</v>
      </c>
      <c r="C611" t="s">
        <v>3357</v>
      </c>
    </row>
    <row r="612" spans="1:3" x14ac:dyDescent="0.25">
      <c r="A612" t="s">
        <v>4593</v>
      </c>
      <c r="B612" s="18">
        <v>42320</v>
      </c>
      <c r="C612" t="s">
        <v>3357</v>
      </c>
    </row>
    <row r="613" spans="1:3" x14ac:dyDescent="0.25">
      <c r="A613" t="s">
        <v>4596</v>
      </c>
      <c r="B613" s="18">
        <v>42320</v>
      </c>
      <c r="C613" t="s">
        <v>3357</v>
      </c>
    </row>
    <row r="614" spans="1:3" x14ac:dyDescent="0.25">
      <c r="A614" t="s">
        <v>4597</v>
      </c>
      <c r="B614" s="18">
        <v>42320</v>
      </c>
      <c r="C614" t="s">
        <v>3357</v>
      </c>
    </row>
    <row r="615" spans="1:3" x14ac:dyDescent="0.25">
      <c r="A615" t="s">
        <v>4598</v>
      </c>
      <c r="B615" s="18">
        <v>42320</v>
      </c>
      <c r="C615" t="s">
        <v>3357</v>
      </c>
    </row>
    <row r="616" spans="1:3" x14ac:dyDescent="0.25">
      <c r="A616" t="s">
        <v>4599</v>
      </c>
      <c r="B616" s="18">
        <v>42320</v>
      </c>
      <c r="C616" t="s">
        <v>3357</v>
      </c>
    </row>
    <row r="617" spans="1:3" x14ac:dyDescent="0.25">
      <c r="A617" t="s">
        <v>4600</v>
      </c>
      <c r="B617" s="18">
        <v>42320</v>
      </c>
      <c r="C617" t="s">
        <v>3357</v>
      </c>
    </row>
    <row r="618" spans="1:3" x14ac:dyDescent="0.25">
      <c r="A618" t="s">
        <v>4601</v>
      </c>
      <c r="B618" s="18">
        <v>42320</v>
      </c>
      <c r="C618" t="s">
        <v>4602</v>
      </c>
    </row>
    <row r="619" spans="1:3" x14ac:dyDescent="0.25">
      <c r="A619" t="s">
        <v>4605</v>
      </c>
      <c r="B619" s="18">
        <v>42320</v>
      </c>
      <c r="C619" t="s">
        <v>2743</v>
      </c>
    </row>
    <row r="620" spans="1:3" x14ac:dyDescent="0.25">
      <c r="A620" t="s">
        <v>4608</v>
      </c>
      <c r="B620" s="18">
        <v>42320</v>
      </c>
      <c r="C620" t="s">
        <v>4517</v>
      </c>
    </row>
    <row r="621" spans="1:3" x14ac:dyDescent="0.25">
      <c r="A621" t="s">
        <v>4609</v>
      </c>
      <c r="B621" s="18">
        <v>42320</v>
      </c>
      <c r="C621" t="s">
        <v>4020</v>
      </c>
    </row>
    <row r="622" spans="1:3" x14ac:dyDescent="0.25">
      <c r="A622" t="s">
        <v>4612</v>
      </c>
      <c r="B622" s="18">
        <v>42320</v>
      </c>
      <c r="C622" t="s">
        <v>3022</v>
      </c>
    </row>
    <row r="623" spans="1:3" x14ac:dyDescent="0.25">
      <c r="A623" t="s">
        <v>4613</v>
      </c>
      <c r="B623" s="18">
        <v>42320</v>
      </c>
      <c r="C623" t="s">
        <v>4614</v>
      </c>
    </row>
    <row r="624" spans="1:3" x14ac:dyDescent="0.25">
      <c r="A624" t="s">
        <v>4617</v>
      </c>
      <c r="B624" s="18">
        <v>42320</v>
      </c>
      <c r="C624" t="s">
        <v>986</v>
      </c>
    </row>
    <row r="625" spans="1:3" x14ac:dyDescent="0.25">
      <c r="A625" t="s">
        <v>4632</v>
      </c>
      <c r="B625" s="18">
        <v>42320</v>
      </c>
      <c r="C625" t="s">
        <v>2916</v>
      </c>
    </row>
    <row r="626" spans="1:3" x14ac:dyDescent="0.25">
      <c r="A626" t="s">
        <v>4633</v>
      </c>
      <c r="B626" s="18">
        <v>42320</v>
      </c>
      <c r="C626" t="s">
        <v>4634</v>
      </c>
    </row>
    <row r="627" spans="1:3" x14ac:dyDescent="0.25">
      <c r="A627" t="s">
        <v>4637</v>
      </c>
      <c r="B627" s="18">
        <v>42320</v>
      </c>
      <c r="C627" t="s">
        <v>4638</v>
      </c>
    </row>
    <row r="628" spans="1:3" x14ac:dyDescent="0.25">
      <c r="A628" t="s">
        <v>4641</v>
      </c>
      <c r="B628" s="18">
        <v>42320</v>
      </c>
      <c r="C628" t="s">
        <v>3161</v>
      </c>
    </row>
    <row r="629" spans="1:3" x14ac:dyDescent="0.25">
      <c r="A629" t="s">
        <v>4644</v>
      </c>
      <c r="B629" s="18">
        <v>42320</v>
      </c>
      <c r="C629" t="s">
        <v>3917</v>
      </c>
    </row>
    <row r="630" spans="1:3" x14ac:dyDescent="0.25">
      <c r="A630" t="s">
        <v>4645</v>
      </c>
      <c r="B630" s="18">
        <v>42320</v>
      </c>
      <c r="C630" t="s">
        <v>2723</v>
      </c>
    </row>
    <row r="631" spans="1:3" x14ac:dyDescent="0.25">
      <c r="A631" t="s">
        <v>4646</v>
      </c>
      <c r="B631" s="18">
        <v>42320</v>
      </c>
      <c r="C631" t="s">
        <v>3234</v>
      </c>
    </row>
    <row r="632" spans="1:3" x14ac:dyDescent="0.25">
      <c r="A632" t="s">
        <v>4647</v>
      </c>
      <c r="B632" s="18">
        <v>42320</v>
      </c>
      <c r="C632" t="s">
        <v>4648</v>
      </c>
    </row>
    <row r="633" spans="1:3" x14ac:dyDescent="0.25">
      <c r="A633" t="s">
        <v>4649</v>
      </c>
      <c r="B633" s="18">
        <v>42320</v>
      </c>
      <c r="C633" t="s">
        <v>4650</v>
      </c>
    </row>
    <row r="634" spans="1:3" x14ac:dyDescent="0.25">
      <c r="A634" t="s">
        <v>4651</v>
      </c>
      <c r="B634" s="18">
        <v>42320</v>
      </c>
      <c r="C634" t="s">
        <v>4652</v>
      </c>
    </row>
    <row r="635" spans="1:3" x14ac:dyDescent="0.25">
      <c r="A635" t="s">
        <v>4655</v>
      </c>
      <c r="B635" s="18">
        <v>42320</v>
      </c>
      <c r="C635" t="s">
        <v>4656</v>
      </c>
    </row>
    <row r="636" spans="1:3" x14ac:dyDescent="0.25">
      <c r="A636" t="s">
        <v>4657</v>
      </c>
      <c r="B636" s="18">
        <v>42320</v>
      </c>
      <c r="C636" t="s">
        <v>4658</v>
      </c>
    </row>
    <row r="637" spans="1:3" x14ac:dyDescent="0.25">
      <c r="A637" t="s">
        <v>4662</v>
      </c>
      <c r="B637" s="18">
        <v>42320</v>
      </c>
      <c r="C637" t="s">
        <v>4663</v>
      </c>
    </row>
    <row r="638" spans="1:3" x14ac:dyDescent="0.25">
      <c r="A638" t="s">
        <v>4666</v>
      </c>
      <c r="B638" s="18">
        <v>42320</v>
      </c>
      <c r="C638" t="s">
        <v>3924</v>
      </c>
    </row>
    <row r="639" spans="1:3" x14ac:dyDescent="0.25">
      <c r="A639" t="s">
        <v>4669</v>
      </c>
      <c r="B639" s="18">
        <v>42320</v>
      </c>
      <c r="C639" t="s">
        <v>3924</v>
      </c>
    </row>
    <row r="640" spans="1:3" x14ac:dyDescent="0.25">
      <c r="A640" t="s">
        <v>4671</v>
      </c>
      <c r="B640" s="18">
        <v>42320</v>
      </c>
      <c r="C640" t="s">
        <v>4672</v>
      </c>
    </row>
    <row r="641" spans="1:3" x14ac:dyDescent="0.25">
      <c r="A641" t="s">
        <v>4673</v>
      </c>
      <c r="B641" s="18">
        <v>42320</v>
      </c>
      <c r="C641" t="s">
        <v>4020</v>
      </c>
    </row>
    <row r="642" spans="1:3" x14ac:dyDescent="0.25">
      <c r="A642" t="s">
        <v>4676</v>
      </c>
      <c r="B642" s="18">
        <v>42320</v>
      </c>
      <c r="C642" t="s">
        <v>4677</v>
      </c>
    </row>
    <row r="643" spans="1:3" x14ac:dyDescent="0.25">
      <c r="A643" t="s">
        <v>4678</v>
      </c>
      <c r="B643" s="18">
        <v>42320</v>
      </c>
      <c r="C643" t="s">
        <v>4680</v>
      </c>
    </row>
    <row r="644" spans="1:3" x14ac:dyDescent="0.25">
      <c r="A644" t="s">
        <v>4684</v>
      </c>
      <c r="B644" s="18">
        <v>42320</v>
      </c>
      <c r="C644" t="s">
        <v>4685</v>
      </c>
    </row>
    <row r="645" spans="1:3" x14ac:dyDescent="0.25">
      <c r="A645" t="s">
        <v>4686</v>
      </c>
      <c r="B645" s="18">
        <v>42320</v>
      </c>
      <c r="C645" t="s">
        <v>2723</v>
      </c>
    </row>
    <row r="646" spans="1:3" x14ac:dyDescent="0.25">
      <c r="A646" t="s">
        <v>4687</v>
      </c>
      <c r="B646" s="18">
        <v>42320</v>
      </c>
      <c r="C646" t="s">
        <v>4688</v>
      </c>
    </row>
    <row r="647" spans="1:3" x14ac:dyDescent="0.25">
      <c r="A647" t="s">
        <v>4691</v>
      </c>
      <c r="B647" s="18">
        <v>42320</v>
      </c>
      <c r="C647" t="s">
        <v>244</v>
      </c>
    </row>
    <row r="648" spans="1:3" x14ac:dyDescent="0.25">
      <c r="A648" t="s">
        <v>4692</v>
      </c>
      <c r="B648" s="18">
        <v>42320</v>
      </c>
      <c r="C648" t="s">
        <v>3234</v>
      </c>
    </row>
    <row r="649" spans="1:3" x14ac:dyDescent="0.25">
      <c r="A649" t="s">
        <v>4697</v>
      </c>
      <c r="B649" s="18">
        <v>42320</v>
      </c>
      <c r="C649" t="s">
        <v>2574</v>
      </c>
    </row>
    <row r="650" spans="1:3" x14ac:dyDescent="0.25">
      <c r="A650" t="s">
        <v>4698</v>
      </c>
      <c r="B650" s="18">
        <v>42320</v>
      </c>
      <c r="C650" t="s">
        <v>3772</v>
      </c>
    </row>
    <row r="651" spans="1:3" x14ac:dyDescent="0.25">
      <c r="A651" t="s">
        <v>4703</v>
      </c>
      <c r="B651" s="18">
        <v>42320</v>
      </c>
      <c r="C651" t="s">
        <v>3463</v>
      </c>
    </row>
    <row r="652" spans="1:3" x14ac:dyDescent="0.25">
      <c r="A652" t="s">
        <v>4705</v>
      </c>
      <c r="B652" s="18">
        <v>42320</v>
      </c>
      <c r="C652" t="s">
        <v>3357</v>
      </c>
    </row>
    <row r="653" spans="1:3" x14ac:dyDescent="0.25">
      <c r="A653" t="s">
        <v>4707</v>
      </c>
      <c r="B653" s="18">
        <v>42320</v>
      </c>
      <c r="C653" t="s">
        <v>3357</v>
      </c>
    </row>
    <row r="654" spans="1:3" x14ac:dyDescent="0.25">
      <c r="A654" t="s">
        <v>4708</v>
      </c>
      <c r="B654" s="18">
        <v>42320</v>
      </c>
      <c r="C654" t="s">
        <v>3357</v>
      </c>
    </row>
    <row r="655" spans="1:3" x14ac:dyDescent="0.25">
      <c r="A655" t="s">
        <v>4710</v>
      </c>
      <c r="B655" s="18">
        <v>42320</v>
      </c>
      <c r="C655" t="s">
        <v>3357</v>
      </c>
    </row>
    <row r="656" spans="1:3" x14ac:dyDescent="0.25">
      <c r="A656" t="s">
        <v>4711</v>
      </c>
      <c r="B656" s="18">
        <v>42320</v>
      </c>
      <c r="C656" t="s">
        <v>3357</v>
      </c>
    </row>
    <row r="657" spans="1:3" x14ac:dyDescent="0.25">
      <c r="A657" t="s">
        <v>4712</v>
      </c>
      <c r="B657" s="18">
        <v>42320</v>
      </c>
      <c r="C657" t="s">
        <v>3357</v>
      </c>
    </row>
    <row r="658" spans="1:3" x14ac:dyDescent="0.25">
      <c r="A658" t="s">
        <v>4713</v>
      </c>
      <c r="B658" s="18">
        <v>42320</v>
      </c>
      <c r="C658" t="s">
        <v>3357</v>
      </c>
    </row>
    <row r="659" spans="1:3" x14ac:dyDescent="0.25">
      <c r="A659" t="s">
        <v>4714</v>
      </c>
      <c r="B659" s="18">
        <v>42320</v>
      </c>
      <c r="C659" t="s">
        <v>3357</v>
      </c>
    </row>
    <row r="660" spans="1:3" x14ac:dyDescent="0.25">
      <c r="A660" t="s">
        <v>4716</v>
      </c>
      <c r="B660" s="18">
        <v>42320</v>
      </c>
      <c r="C660" t="s">
        <v>3357</v>
      </c>
    </row>
    <row r="661" spans="1:3" x14ac:dyDescent="0.25">
      <c r="A661" t="s">
        <v>4718</v>
      </c>
      <c r="B661" s="18">
        <v>42320</v>
      </c>
      <c r="C661" t="s">
        <v>3357</v>
      </c>
    </row>
    <row r="662" spans="1:3" x14ac:dyDescent="0.25">
      <c r="A662" t="s">
        <v>4719</v>
      </c>
      <c r="B662" s="18">
        <v>42320</v>
      </c>
      <c r="C662" t="s">
        <v>3357</v>
      </c>
    </row>
    <row r="663" spans="1:3" x14ac:dyDescent="0.25">
      <c r="A663" t="s">
        <v>4720</v>
      </c>
      <c r="B663" s="18">
        <v>42320</v>
      </c>
      <c r="C663" t="s">
        <v>3357</v>
      </c>
    </row>
    <row r="664" spans="1:3" x14ac:dyDescent="0.25">
      <c r="A664" t="s">
        <v>4722</v>
      </c>
      <c r="B664" s="18">
        <v>42320</v>
      </c>
      <c r="C664" t="s">
        <v>3357</v>
      </c>
    </row>
    <row r="665" spans="1:3" x14ac:dyDescent="0.25">
      <c r="A665" t="s">
        <v>4723</v>
      </c>
      <c r="B665" s="18">
        <v>42320</v>
      </c>
      <c r="C665" t="s">
        <v>3357</v>
      </c>
    </row>
    <row r="666" spans="1:3" x14ac:dyDescent="0.25">
      <c r="A666" t="s">
        <v>4724</v>
      </c>
      <c r="B666" s="18">
        <v>42320</v>
      </c>
      <c r="C666" t="s">
        <v>3357</v>
      </c>
    </row>
    <row r="667" spans="1:3" x14ac:dyDescent="0.25">
      <c r="A667" t="s">
        <v>4725</v>
      </c>
      <c r="B667" s="18">
        <v>42320</v>
      </c>
      <c r="C667" t="s">
        <v>3357</v>
      </c>
    </row>
    <row r="668" spans="1:3" x14ac:dyDescent="0.25">
      <c r="A668" t="s">
        <v>4726</v>
      </c>
      <c r="B668" s="18">
        <v>42320</v>
      </c>
      <c r="C668" t="s">
        <v>3357</v>
      </c>
    </row>
    <row r="669" spans="1:3" x14ac:dyDescent="0.25">
      <c r="A669" t="s">
        <v>4727</v>
      </c>
      <c r="B669" s="18">
        <v>42320</v>
      </c>
      <c r="C669" t="s">
        <v>3357</v>
      </c>
    </row>
    <row r="670" spans="1:3" x14ac:dyDescent="0.25">
      <c r="A670" t="s">
        <v>4730</v>
      </c>
      <c r="B670" s="18">
        <v>42320</v>
      </c>
      <c r="C670" t="s">
        <v>3357</v>
      </c>
    </row>
    <row r="671" spans="1:3" x14ac:dyDescent="0.25">
      <c r="A671" t="s">
        <v>4731</v>
      </c>
      <c r="B671" s="18">
        <v>42320</v>
      </c>
      <c r="C671" t="s">
        <v>4732</v>
      </c>
    </row>
    <row r="672" spans="1:3" x14ac:dyDescent="0.25">
      <c r="A672" t="s">
        <v>4735</v>
      </c>
      <c r="B672" s="18">
        <v>42320</v>
      </c>
      <c r="C672" t="s">
        <v>3357</v>
      </c>
    </row>
    <row r="673" spans="1:3" x14ac:dyDescent="0.25">
      <c r="A673" t="s">
        <v>4736</v>
      </c>
      <c r="B673" s="18">
        <v>42320</v>
      </c>
      <c r="C673" t="s">
        <v>3357</v>
      </c>
    </row>
    <row r="674" spans="1:3" x14ac:dyDescent="0.25">
      <c r="A674" t="s">
        <v>4737</v>
      </c>
      <c r="B674" s="18">
        <v>42320</v>
      </c>
      <c r="C674" t="s">
        <v>3357</v>
      </c>
    </row>
    <row r="675" spans="1:3" x14ac:dyDescent="0.25">
      <c r="A675" t="s">
        <v>4738</v>
      </c>
      <c r="B675" s="18">
        <v>42320</v>
      </c>
      <c r="C675" t="s">
        <v>3357</v>
      </c>
    </row>
    <row r="676" spans="1:3" x14ac:dyDescent="0.25">
      <c r="A676" t="s">
        <v>4739</v>
      </c>
      <c r="B676" s="18">
        <v>42320</v>
      </c>
      <c r="C676" t="s">
        <v>3357</v>
      </c>
    </row>
    <row r="677" spans="1:3" x14ac:dyDescent="0.25">
      <c r="A677" t="s">
        <v>4740</v>
      </c>
      <c r="B677" s="18">
        <v>42320</v>
      </c>
      <c r="C677" t="s">
        <v>3357</v>
      </c>
    </row>
    <row r="678" spans="1:3" x14ac:dyDescent="0.25">
      <c r="A678" t="s">
        <v>4741</v>
      </c>
      <c r="B678" s="18">
        <v>42320</v>
      </c>
      <c r="C678" t="s">
        <v>3357</v>
      </c>
    </row>
    <row r="679" spans="1:3" x14ac:dyDescent="0.25">
      <c r="A679" t="s">
        <v>4744</v>
      </c>
      <c r="B679" s="18">
        <v>42320</v>
      </c>
      <c r="C679" t="s">
        <v>3357</v>
      </c>
    </row>
    <row r="680" spans="1:3" x14ac:dyDescent="0.25">
      <c r="A680" t="s">
        <v>4745</v>
      </c>
      <c r="B680" s="18">
        <v>42320</v>
      </c>
      <c r="C680" t="s">
        <v>3357</v>
      </c>
    </row>
    <row r="681" spans="1:3" x14ac:dyDescent="0.25">
      <c r="A681" t="s">
        <v>4746</v>
      </c>
      <c r="B681" s="18">
        <v>42320</v>
      </c>
      <c r="C681" t="s">
        <v>3357</v>
      </c>
    </row>
    <row r="682" spans="1:3" x14ac:dyDescent="0.25">
      <c r="A682" t="s">
        <v>4747</v>
      </c>
      <c r="B682" s="18">
        <v>42320</v>
      </c>
      <c r="C682" t="s">
        <v>3357</v>
      </c>
    </row>
    <row r="683" spans="1:3" x14ac:dyDescent="0.25">
      <c r="A683" t="s">
        <v>4748</v>
      </c>
      <c r="B683" s="18">
        <v>42320</v>
      </c>
      <c r="C683" t="s">
        <v>3357</v>
      </c>
    </row>
    <row r="684" spans="1:3" x14ac:dyDescent="0.25">
      <c r="A684" t="s">
        <v>4749</v>
      </c>
      <c r="B684" s="18">
        <v>42320</v>
      </c>
      <c r="C684" t="s">
        <v>3169</v>
      </c>
    </row>
    <row r="685" spans="1:3" x14ac:dyDescent="0.25">
      <c r="A685" t="s">
        <v>4752</v>
      </c>
      <c r="B685" s="18">
        <v>42320</v>
      </c>
      <c r="C685" t="s">
        <v>4753</v>
      </c>
    </row>
    <row r="686" spans="1:3" x14ac:dyDescent="0.25">
      <c r="A686" t="s">
        <v>4754</v>
      </c>
      <c r="B686" s="18">
        <v>42320</v>
      </c>
      <c r="C686" t="s">
        <v>191</v>
      </c>
    </row>
    <row r="687" spans="1:3" x14ac:dyDescent="0.25">
      <c r="A687" t="s">
        <v>4757</v>
      </c>
      <c r="B687" s="18">
        <v>42320</v>
      </c>
      <c r="C687" t="s">
        <v>2729</v>
      </c>
    </row>
    <row r="688" spans="1:3" x14ac:dyDescent="0.25">
      <c r="A688" t="s">
        <v>4758</v>
      </c>
      <c r="B688" s="18">
        <v>42320</v>
      </c>
      <c r="C688" t="s">
        <v>4759</v>
      </c>
    </row>
    <row r="689" spans="1:3" x14ac:dyDescent="0.25">
      <c r="A689" t="s">
        <v>4760</v>
      </c>
      <c r="B689" s="18">
        <v>42320</v>
      </c>
      <c r="C689" t="s">
        <v>3302</v>
      </c>
    </row>
    <row r="690" spans="1:3" x14ac:dyDescent="0.25">
      <c r="A690" t="s">
        <v>4761</v>
      </c>
      <c r="B690" s="18">
        <v>42320</v>
      </c>
      <c r="C690" t="s">
        <v>4762</v>
      </c>
    </row>
    <row r="691" spans="1:3" x14ac:dyDescent="0.25">
      <c r="A691" t="s">
        <v>4763</v>
      </c>
      <c r="B691" s="18">
        <v>42320</v>
      </c>
      <c r="C691" t="s">
        <v>4764</v>
      </c>
    </row>
    <row r="692" spans="1:3" x14ac:dyDescent="0.25">
      <c r="A692" t="s">
        <v>4765</v>
      </c>
      <c r="B692" s="18">
        <v>42320</v>
      </c>
      <c r="C692" t="s">
        <v>244</v>
      </c>
    </row>
    <row r="693" spans="1:3" x14ac:dyDescent="0.25">
      <c r="A693" t="s">
        <v>4766</v>
      </c>
      <c r="B693" s="18">
        <v>42320</v>
      </c>
      <c r="C693" t="s">
        <v>4767</v>
      </c>
    </row>
    <row r="694" spans="1:3" x14ac:dyDescent="0.25">
      <c r="A694" t="s">
        <v>4768</v>
      </c>
      <c r="B694" s="18">
        <v>42320</v>
      </c>
      <c r="C694" t="s">
        <v>4769</v>
      </c>
    </row>
    <row r="695" spans="1:3" x14ac:dyDescent="0.25">
      <c r="A695" t="s">
        <v>4770</v>
      </c>
      <c r="B695" s="18">
        <v>42320</v>
      </c>
      <c r="C695" t="s">
        <v>3534</v>
      </c>
    </row>
    <row r="696" spans="1:3" x14ac:dyDescent="0.25">
      <c r="A696" t="s">
        <v>4771</v>
      </c>
      <c r="B696" s="18">
        <v>42320</v>
      </c>
      <c r="C696" t="s">
        <v>244</v>
      </c>
    </row>
    <row r="697" spans="1:3" x14ac:dyDescent="0.25">
      <c r="A697" t="s">
        <v>4772</v>
      </c>
      <c r="B697" s="18">
        <v>42320</v>
      </c>
      <c r="C697" t="s">
        <v>1644</v>
      </c>
    </row>
    <row r="698" spans="1:3" x14ac:dyDescent="0.25">
      <c r="A698" t="s">
        <v>4775</v>
      </c>
      <c r="B698" s="18">
        <v>42320</v>
      </c>
      <c r="C698" t="s">
        <v>4776</v>
      </c>
    </row>
    <row r="699" spans="1:3" x14ac:dyDescent="0.25">
      <c r="A699" t="s">
        <v>4777</v>
      </c>
      <c r="B699" s="18">
        <v>42320</v>
      </c>
      <c r="C699" t="s">
        <v>4778</v>
      </c>
    </row>
    <row r="700" spans="1:3" x14ac:dyDescent="0.25">
      <c r="A700" t="s">
        <v>4779</v>
      </c>
      <c r="B700" s="18">
        <v>42320</v>
      </c>
      <c r="C700" t="s">
        <v>4780</v>
      </c>
    </row>
    <row r="701" spans="1:3" x14ac:dyDescent="0.25">
      <c r="A701" t="s">
        <v>4782</v>
      </c>
      <c r="B701" s="18">
        <v>42320</v>
      </c>
      <c r="C701" t="s">
        <v>3958</v>
      </c>
    </row>
    <row r="702" spans="1:3" x14ac:dyDescent="0.25">
      <c r="A702" t="s">
        <v>4787</v>
      </c>
      <c r="B702" s="18">
        <v>42320</v>
      </c>
      <c r="C702" t="s">
        <v>2574</v>
      </c>
    </row>
    <row r="703" spans="1:3" x14ac:dyDescent="0.25">
      <c r="A703" t="s">
        <v>4788</v>
      </c>
      <c r="B703" s="18">
        <v>42320</v>
      </c>
      <c r="C703" t="s">
        <v>3357</v>
      </c>
    </row>
    <row r="704" spans="1:3" x14ac:dyDescent="0.25">
      <c r="A704" t="s">
        <v>4791</v>
      </c>
      <c r="B704" s="18">
        <v>42320</v>
      </c>
      <c r="C704" t="s">
        <v>4792</v>
      </c>
    </row>
    <row r="705" spans="1:3" x14ac:dyDescent="0.25">
      <c r="A705" t="s">
        <v>4795</v>
      </c>
      <c r="B705" s="18">
        <v>42320</v>
      </c>
      <c r="C705" t="s">
        <v>2574</v>
      </c>
    </row>
    <row r="706" spans="1:3" x14ac:dyDescent="0.25">
      <c r="A706" t="s">
        <v>4801</v>
      </c>
      <c r="B706" s="18">
        <v>42320</v>
      </c>
      <c r="C706" t="s">
        <v>1377</v>
      </c>
    </row>
    <row r="707" spans="1:3" x14ac:dyDescent="0.25">
      <c r="A707" t="s">
        <v>4802</v>
      </c>
      <c r="B707" s="18">
        <v>42320</v>
      </c>
      <c r="C707" t="s">
        <v>295</v>
      </c>
    </row>
    <row r="708" spans="1:3" x14ac:dyDescent="0.25">
      <c r="A708" t="s">
        <v>4805</v>
      </c>
      <c r="B708" s="18">
        <v>42320</v>
      </c>
      <c r="C708" t="s">
        <v>2574</v>
      </c>
    </row>
    <row r="709" spans="1:3" x14ac:dyDescent="0.25">
      <c r="A709" t="s">
        <v>4806</v>
      </c>
      <c r="B709" s="18">
        <v>42320</v>
      </c>
      <c r="C709" t="s">
        <v>1384</v>
      </c>
    </row>
    <row r="710" spans="1:3" x14ac:dyDescent="0.25">
      <c r="A710" t="s">
        <v>4809</v>
      </c>
      <c r="B710" s="18">
        <v>42320</v>
      </c>
      <c r="C710" t="s">
        <v>3114</v>
      </c>
    </row>
    <row r="711" spans="1:3" x14ac:dyDescent="0.25">
      <c r="A711" t="s">
        <v>4810</v>
      </c>
      <c r="B711" s="18">
        <v>42320</v>
      </c>
      <c r="C711" t="s">
        <v>4762</v>
      </c>
    </row>
    <row r="712" spans="1:3" x14ac:dyDescent="0.25">
      <c r="A712" t="s">
        <v>4815</v>
      </c>
      <c r="B712" s="18">
        <v>42320</v>
      </c>
      <c r="C712" t="s">
        <v>2799</v>
      </c>
    </row>
    <row r="713" spans="1:3" x14ac:dyDescent="0.25">
      <c r="A713" t="s">
        <v>4819</v>
      </c>
      <c r="B713" s="18">
        <v>42320</v>
      </c>
      <c r="C713" t="s">
        <v>3022</v>
      </c>
    </row>
    <row r="714" spans="1:3" x14ac:dyDescent="0.25">
      <c r="A714" t="s">
        <v>4822</v>
      </c>
      <c r="B714" s="18">
        <v>42320</v>
      </c>
      <c r="C714" t="s">
        <v>3147</v>
      </c>
    </row>
    <row r="715" spans="1:3" x14ac:dyDescent="0.25">
      <c r="A715" t="s">
        <v>4825</v>
      </c>
      <c r="B715" s="18">
        <v>42320</v>
      </c>
      <c r="C715" t="s">
        <v>2574</v>
      </c>
    </row>
    <row r="716" spans="1:3" x14ac:dyDescent="0.25">
      <c r="A716" t="s">
        <v>4826</v>
      </c>
      <c r="B716" s="18">
        <v>42320</v>
      </c>
      <c r="C716" t="s">
        <v>2930</v>
      </c>
    </row>
    <row r="717" spans="1:3" x14ac:dyDescent="0.25">
      <c r="A717" t="s">
        <v>4827</v>
      </c>
      <c r="B717" s="18">
        <v>42320</v>
      </c>
      <c r="C717" t="s">
        <v>3134</v>
      </c>
    </row>
    <row r="718" spans="1:3" x14ac:dyDescent="0.25">
      <c r="A718" t="s">
        <v>4828</v>
      </c>
      <c r="B718" s="18">
        <v>42320</v>
      </c>
      <c r="C718" t="s">
        <v>3357</v>
      </c>
    </row>
    <row r="719" spans="1:3" x14ac:dyDescent="0.25">
      <c r="A719" t="s">
        <v>4829</v>
      </c>
      <c r="B719" s="18">
        <v>42320</v>
      </c>
      <c r="C719" t="s">
        <v>4830</v>
      </c>
    </row>
    <row r="720" spans="1:3" x14ac:dyDescent="0.25">
      <c r="A720" t="s">
        <v>4831</v>
      </c>
      <c r="B720" s="18">
        <v>42320</v>
      </c>
      <c r="C720" t="s">
        <v>1693</v>
      </c>
    </row>
    <row r="721" spans="1:3" x14ac:dyDescent="0.25">
      <c r="A721" t="s">
        <v>4832</v>
      </c>
      <c r="B721" s="18">
        <v>42320</v>
      </c>
      <c r="C721" t="s">
        <v>295</v>
      </c>
    </row>
    <row r="722" spans="1:3" x14ac:dyDescent="0.25">
      <c r="A722" t="s">
        <v>4835</v>
      </c>
      <c r="B722" s="18">
        <v>42321</v>
      </c>
      <c r="C722" t="s">
        <v>295</v>
      </c>
    </row>
    <row r="723" spans="1:3" x14ac:dyDescent="0.25">
      <c r="A723" t="s">
        <v>4838</v>
      </c>
      <c r="B723" s="18">
        <v>42321</v>
      </c>
      <c r="C723" t="s">
        <v>1493</v>
      </c>
    </row>
    <row r="724" spans="1:3" x14ac:dyDescent="0.25">
      <c r="A724" t="s">
        <v>4839</v>
      </c>
      <c r="B724" s="18">
        <v>42321</v>
      </c>
      <c r="C724" t="s">
        <v>1493</v>
      </c>
    </row>
    <row r="725" spans="1:3" x14ac:dyDescent="0.25">
      <c r="A725" t="s">
        <v>4842</v>
      </c>
      <c r="B725" s="18">
        <v>42321</v>
      </c>
      <c r="C725" t="s">
        <v>1493</v>
      </c>
    </row>
    <row r="726" spans="1:3" x14ac:dyDescent="0.25">
      <c r="A726" t="s">
        <v>4844</v>
      </c>
      <c r="B726" s="18">
        <v>42321</v>
      </c>
      <c r="C726" t="s">
        <v>4846</v>
      </c>
    </row>
    <row r="727" spans="1:3" x14ac:dyDescent="0.25">
      <c r="A727" t="s">
        <v>4849</v>
      </c>
      <c r="B727" s="18">
        <v>42321</v>
      </c>
      <c r="C727" t="s">
        <v>1493</v>
      </c>
    </row>
    <row r="728" spans="1:3" x14ac:dyDescent="0.25">
      <c r="A728" t="s">
        <v>4851</v>
      </c>
      <c r="B728" s="18">
        <v>42321</v>
      </c>
      <c r="C728" t="s">
        <v>1493</v>
      </c>
    </row>
    <row r="729" spans="1:3" x14ac:dyDescent="0.25">
      <c r="A729" t="s">
        <v>4854</v>
      </c>
      <c r="B729" s="18">
        <v>42321</v>
      </c>
      <c r="C729" t="s">
        <v>4855</v>
      </c>
    </row>
    <row r="730" spans="1:3" x14ac:dyDescent="0.25">
      <c r="A730" t="s">
        <v>4856</v>
      </c>
      <c r="B730" s="18">
        <v>42321</v>
      </c>
      <c r="C730" t="s">
        <v>4297</v>
      </c>
    </row>
    <row r="731" spans="1:3" x14ac:dyDescent="0.25">
      <c r="A731" t="s">
        <v>4857</v>
      </c>
      <c r="B731" s="18">
        <v>42321</v>
      </c>
      <c r="C731" t="s">
        <v>3899</v>
      </c>
    </row>
    <row r="732" spans="1:3" x14ac:dyDescent="0.25">
      <c r="A732" t="s">
        <v>4859</v>
      </c>
      <c r="B732" s="18">
        <v>42321</v>
      </c>
      <c r="C732" t="s">
        <v>4860</v>
      </c>
    </row>
    <row r="733" spans="1:3" x14ac:dyDescent="0.25">
      <c r="A733" t="s">
        <v>4869</v>
      </c>
      <c r="B733" s="18">
        <v>42321</v>
      </c>
      <c r="C733" t="s">
        <v>4870</v>
      </c>
    </row>
    <row r="734" spans="1:3" x14ac:dyDescent="0.25">
      <c r="A734" t="s">
        <v>4873</v>
      </c>
      <c r="B734" s="18">
        <v>42321</v>
      </c>
      <c r="C734" t="s">
        <v>4874</v>
      </c>
    </row>
    <row r="735" spans="1:3" x14ac:dyDescent="0.25">
      <c r="A735" t="s">
        <v>4875</v>
      </c>
      <c r="B735" s="18">
        <v>42321</v>
      </c>
      <c r="C735" t="s">
        <v>4876</v>
      </c>
    </row>
    <row r="736" spans="1:3" x14ac:dyDescent="0.25">
      <c r="A736" t="s">
        <v>4877</v>
      </c>
      <c r="B736" s="18">
        <v>42321</v>
      </c>
      <c r="C736" t="s">
        <v>295</v>
      </c>
    </row>
    <row r="737" spans="1:3" x14ac:dyDescent="0.25">
      <c r="A737" t="s">
        <v>4878</v>
      </c>
      <c r="B737" s="18">
        <v>42321</v>
      </c>
      <c r="C737" t="s">
        <v>3478</v>
      </c>
    </row>
    <row r="738" spans="1:3" x14ac:dyDescent="0.25">
      <c r="A738" t="s">
        <v>4879</v>
      </c>
      <c r="B738" s="18">
        <v>42321</v>
      </c>
      <c r="C738" t="s">
        <v>3665</v>
      </c>
    </row>
    <row r="739" spans="1:3" x14ac:dyDescent="0.25">
      <c r="A739" t="s">
        <v>4880</v>
      </c>
      <c r="B739" s="18">
        <v>42321</v>
      </c>
      <c r="C739" t="s">
        <v>4881</v>
      </c>
    </row>
    <row r="740" spans="1:3" x14ac:dyDescent="0.25">
      <c r="A740" t="s">
        <v>4882</v>
      </c>
      <c r="B740" s="18">
        <v>42321</v>
      </c>
      <c r="C740" t="s">
        <v>3279</v>
      </c>
    </row>
    <row r="741" spans="1:3" x14ac:dyDescent="0.25">
      <c r="A741" t="s">
        <v>4885</v>
      </c>
      <c r="B741" s="18">
        <v>42321</v>
      </c>
      <c r="C741" t="s">
        <v>1493</v>
      </c>
    </row>
    <row r="742" spans="1:3" x14ac:dyDescent="0.25">
      <c r="A742" t="s">
        <v>4890</v>
      </c>
      <c r="B742" s="18">
        <v>42321</v>
      </c>
      <c r="C742" t="s">
        <v>3214</v>
      </c>
    </row>
    <row r="743" spans="1:3" x14ac:dyDescent="0.25">
      <c r="A743" t="s">
        <v>4894</v>
      </c>
      <c r="B743" s="18">
        <v>42321</v>
      </c>
      <c r="C743" t="s">
        <v>4846</v>
      </c>
    </row>
    <row r="744" spans="1:3" x14ac:dyDescent="0.25">
      <c r="A744" t="s">
        <v>4897</v>
      </c>
      <c r="B744" s="18">
        <v>42321</v>
      </c>
      <c r="C744" t="s">
        <v>4898</v>
      </c>
    </row>
    <row r="745" spans="1:3" x14ac:dyDescent="0.25">
      <c r="A745" t="s">
        <v>4902</v>
      </c>
      <c r="B745" s="18">
        <v>42321</v>
      </c>
      <c r="C745" t="s">
        <v>3878</v>
      </c>
    </row>
    <row r="746" spans="1:3" x14ac:dyDescent="0.25">
      <c r="A746" t="s">
        <v>4905</v>
      </c>
      <c r="B746" s="18">
        <v>42321</v>
      </c>
      <c r="C746" t="s">
        <v>4906</v>
      </c>
    </row>
    <row r="747" spans="1:3" x14ac:dyDescent="0.25">
      <c r="A747" t="s">
        <v>4907</v>
      </c>
      <c r="B747" s="18">
        <v>42321</v>
      </c>
      <c r="C747" t="s">
        <v>4908</v>
      </c>
    </row>
    <row r="748" spans="1:3" x14ac:dyDescent="0.25">
      <c r="A748" t="s">
        <v>4912</v>
      </c>
      <c r="B748" s="18">
        <v>42321</v>
      </c>
      <c r="C748" t="s">
        <v>4913</v>
      </c>
    </row>
    <row r="749" spans="1:3" x14ac:dyDescent="0.25">
      <c r="A749" t="s">
        <v>4917</v>
      </c>
      <c r="B749" s="18">
        <v>42321</v>
      </c>
      <c r="C749" t="s">
        <v>4918</v>
      </c>
    </row>
    <row r="750" spans="1:3" x14ac:dyDescent="0.25">
      <c r="A750" t="s">
        <v>4919</v>
      </c>
      <c r="B750" s="18">
        <v>42321</v>
      </c>
      <c r="C750" t="s">
        <v>4921</v>
      </c>
    </row>
    <row r="751" spans="1:3" x14ac:dyDescent="0.25">
      <c r="A751" t="s">
        <v>4924</v>
      </c>
      <c r="B751" s="18">
        <v>42321</v>
      </c>
      <c r="C751" t="s">
        <v>3279</v>
      </c>
    </row>
    <row r="752" spans="1:3" x14ac:dyDescent="0.25">
      <c r="A752" t="s">
        <v>4925</v>
      </c>
      <c r="B752" s="18">
        <v>42321</v>
      </c>
      <c r="C752" t="s">
        <v>244</v>
      </c>
    </row>
    <row r="753" spans="1:3" x14ac:dyDescent="0.25">
      <c r="A753" t="s">
        <v>4927</v>
      </c>
      <c r="B753" s="18">
        <v>42321</v>
      </c>
      <c r="C753" t="s">
        <v>3478</v>
      </c>
    </row>
    <row r="754" spans="1:3" x14ac:dyDescent="0.25">
      <c r="A754" t="s">
        <v>4930</v>
      </c>
      <c r="B754" s="18">
        <v>42321</v>
      </c>
      <c r="C754" t="s">
        <v>4931</v>
      </c>
    </row>
    <row r="755" spans="1:3" x14ac:dyDescent="0.25">
      <c r="A755" t="s">
        <v>4932</v>
      </c>
      <c r="B755" s="18">
        <v>42321</v>
      </c>
      <c r="C755" t="s">
        <v>3006</v>
      </c>
    </row>
    <row r="756" spans="1:3" x14ac:dyDescent="0.25">
      <c r="A756" t="s">
        <v>4933</v>
      </c>
      <c r="B756" s="18">
        <v>42321</v>
      </c>
      <c r="C756" t="s">
        <v>3098</v>
      </c>
    </row>
    <row r="757" spans="1:3" x14ac:dyDescent="0.25">
      <c r="A757" t="s">
        <v>4934</v>
      </c>
      <c r="B757" s="18">
        <v>42321</v>
      </c>
      <c r="C757" t="s">
        <v>3357</v>
      </c>
    </row>
    <row r="758" spans="1:3" x14ac:dyDescent="0.25">
      <c r="A758" t="s">
        <v>4939</v>
      </c>
      <c r="B758" s="18">
        <v>42321</v>
      </c>
      <c r="C758" t="s">
        <v>3214</v>
      </c>
    </row>
    <row r="759" spans="1:3" x14ac:dyDescent="0.25">
      <c r="A759" t="s">
        <v>4940</v>
      </c>
      <c r="B759" s="18">
        <v>42321</v>
      </c>
      <c r="C759" t="s">
        <v>4941</v>
      </c>
    </row>
    <row r="760" spans="1:3" x14ac:dyDescent="0.25">
      <c r="A760" t="s">
        <v>4944</v>
      </c>
      <c r="B760" s="18">
        <v>42321</v>
      </c>
      <c r="C760" t="s">
        <v>641</v>
      </c>
    </row>
    <row r="761" spans="1:3" x14ac:dyDescent="0.25">
      <c r="A761" t="s">
        <v>4947</v>
      </c>
      <c r="B761" s="18">
        <v>42321</v>
      </c>
      <c r="C761" t="s">
        <v>641</v>
      </c>
    </row>
    <row r="762" spans="1:3" x14ac:dyDescent="0.25">
      <c r="A762" t="s">
        <v>4949</v>
      </c>
      <c r="B762" s="18">
        <v>42321</v>
      </c>
      <c r="C762" t="s">
        <v>1384</v>
      </c>
    </row>
    <row r="763" spans="1:3" x14ac:dyDescent="0.25">
      <c r="A763" t="s">
        <v>4955</v>
      </c>
      <c r="B763" s="18">
        <v>42321</v>
      </c>
      <c r="C763" t="s">
        <v>4650</v>
      </c>
    </row>
    <row r="764" spans="1:3" x14ac:dyDescent="0.25">
      <c r="A764" t="s">
        <v>4956</v>
      </c>
      <c r="B764" s="18">
        <v>42321</v>
      </c>
      <c r="C764" t="s">
        <v>4957</v>
      </c>
    </row>
    <row r="765" spans="1:3" x14ac:dyDescent="0.25">
      <c r="A765" t="s">
        <v>4958</v>
      </c>
      <c r="B765" s="18">
        <v>42321</v>
      </c>
      <c r="C765" t="s">
        <v>2574</v>
      </c>
    </row>
    <row r="766" spans="1:3" x14ac:dyDescent="0.25">
      <c r="A766" t="s">
        <v>4959</v>
      </c>
      <c r="B766" s="18">
        <v>42321</v>
      </c>
      <c r="C766" t="s">
        <v>2574</v>
      </c>
    </row>
    <row r="767" spans="1:3" x14ac:dyDescent="0.25">
      <c r="A767" t="s">
        <v>4960</v>
      </c>
      <c r="B767" s="18">
        <v>42321</v>
      </c>
      <c r="C767" t="s">
        <v>2905</v>
      </c>
    </row>
    <row r="768" spans="1:3" x14ac:dyDescent="0.25">
      <c r="A768" t="s">
        <v>4961</v>
      </c>
      <c r="B768" s="18">
        <v>42321</v>
      </c>
      <c r="C768" t="s">
        <v>3357</v>
      </c>
    </row>
    <row r="769" spans="1:3" x14ac:dyDescent="0.25">
      <c r="A769" t="s">
        <v>4962</v>
      </c>
      <c r="B769" s="18">
        <v>42321</v>
      </c>
      <c r="C769" t="s">
        <v>3357</v>
      </c>
    </row>
    <row r="770" spans="1:3" x14ac:dyDescent="0.25">
      <c r="A770" t="s">
        <v>4964</v>
      </c>
      <c r="B770" s="18">
        <v>42321</v>
      </c>
      <c r="C770" t="s">
        <v>3357</v>
      </c>
    </row>
    <row r="771" spans="1:3" x14ac:dyDescent="0.25">
      <c r="A771" t="s">
        <v>4965</v>
      </c>
      <c r="B771" s="18">
        <v>42321</v>
      </c>
      <c r="C771" t="s">
        <v>295</v>
      </c>
    </row>
    <row r="772" spans="1:3" x14ac:dyDescent="0.25">
      <c r="A772" t="s">
        <v>4966</v>
      </c>
      <c r="B772" s="18">
        <v>42321</v>
      </c>
      <c r="C772" t="s">
        <v>4967</v>
      </c>
    </row>
    <row r="773" spans="1:3" x14ac:dyDescent="0.25">
      <c r="A773" t="s">
        <v>4970</v>
      </c>
      <c r="B773" s="18">
        <v>42321</v>
      </c>
      <c r="C773" t="s">
        <v>641</v>
      </c>
    </row>
    <row r="774" spans="1:3" x14ac:dyDescent="0.25">
      <c r="A774" t="s">
        <v>4971</v>
      </c>
      <c r="B774" s="18">
        <v>42321</v>
      </c>
      <c r="C774" t="s">
        <v>3222</v>
      </c>
    </row>
    <row r="775" spans="1:3" x14ac:dyDescent="0.25">
      <c r="A775" t="s">
        <v>4972</v>
      </c>
      <c r="B775" s="18">
        <v>42321</v>
      </c>
      <c r="C775" t="s">
        <v>3234</v>
      </c>
    </row>
    <row r="776" spans="1:3" x14ac:dyDescent="0.25">
      <c r="A776" t="s">
        <v>4973</v>
      </c>
      <c r="B776" s="18">
        <v>42324</v>
      </c>
      <c r="C776" t="s">
        <v>1384</v>
      </c>
    </row>
    <row r="777" spans="1:3" x14ac:dyDescent="0.25">
      <c r="A777" t="s">
        <v>4974</v>
      </c>
      <c r="B777" s="18">
        <v>42324</v>
      </c>
      <c r="C777" t="s">
        <v>2574</v>
      </c>
    </row>
    <row r="778" spans="1:3" x14ac:dyDescent="0.25">
      <c r="A778" t="s">
        <v>4975</v>
      </c>
      <c r="B778" s="18">
        <v>42324</v>
      </c>
      <c r="C778" t="s">
        <v>4976</v>
      </c>
    </row>
    <row r="779" spans="1:3" x14ac:dyDescent="0.25">
      <c r="A779" t="s">
        <v>4979</v>
      </c>
      <c r="B779" s="18">
        <v>42324</v>
      </c>
      <c r="C779" t="s">
        <v>2747</v>
      </c>
    </row>
    <row r="780" spans="1:3" x14ac:dyDescent="0.25">
      <c r="A780" t="s">
        <v>4980</v>
      </c>
      <c r="B780" s="18">
        <v>42324</v>
      </c>
      <c r="C780" t="s">
        <v>2747</v>
      </c>
    </row>
    <row r="781" spans="1:3" x14ac:dyDescent="0.25">
      <c r="A781" t="s">
        <v>4981</v>
      </c>
      <c r="B781" s="18">
        <v>42324</v>
      </c>
      <c r="C781" t="s">
        <v>3098</v>
      </c>
    </row>
    <row r="782" spans="1:3" x14ac:dyDescent="0.25">
      <c r="A782" t="s">
        <v>4982</v>
      </c>
      <c r="B782" s="18">
        <v>42324</v>
      </c>
      <c r="C782" t="s">
        <v>3114</v>
      </c>
    </row>
    <row r="783" spans="1:3" x14ac:dyDescent="0.25">
      <c r="A783" t="s">
        <v>4983</v>
      </c>
      <c r="B783" s="18">
        <v>42324</v>
      </c>
      <c r="C783" t="s">
        <v>4033</v>
      </c>
    </row>
    <row r="784" spans="1:3" x14ac:dyDescent="0.25">
      <c r="A784" t="s">
        <v>4984</v>
      </c>
      <c r="B784" s="18">
        <v>42324</v>
      </c>
      <c r="C784" t="s">
        <v>2799</v>
      </c>
    </row>
    <row r="785" spans="1:3" x14ac:dyDescent="0.25">
      <c r="A785" t="s">
        <v>4985</v>
      </c>
      <c r="B785" s="18">
        <v>42324</v>
      </c>
      <c r="C785" t="s">
        <v>3055</v>
      </c>
    </row>
    <row r="786" spans="1:3" x14ac:dyDescent="0.25">
      <c r="A786" t="s">
        <v>4988</v>
      </c>
      <c r="B786" s="18">
        <v>42324</v>
      </c>
      <c r="C786" t="s">
        <v>4762</v>
      </c>
    </row>
    <row r="787" spans="1:3" x14ac:dyDescent="0.25">
      <c r="A787" t="s">
        <v>4989</v>
      </c>
      <c r="B787" s="18">
        <v>42324</v>
      </c>
      <c r="C787" t="s">
        <v>4990</v>
      </c>
    </row>
    <row r="788" spans="1:3" x14ac:dyDescent="0.25">
      <c r="A788" t="s">
        <v>4991</v>
      </c>
      <c r="B788" s="18">
        <v>42324</v>
      </c>
      <c r="C788" t="s">
        <v>4992</v>
      </c>
    </row>
    <row r="789" spans="1:3" x14ac:dyDescent="0.25">
      <c r="A789" t="s">
        <v>4997</v>
      </c>
      <c r="B789" s="18">
        <v>42324</v>
      </c>
      <c r="C789" t="s">
        <v>3055</v>
      </c>
    </row>
    <row r="790" spans="1:3" x14ac:dyDescent="0.25">
      <c r="A790" t="s">
        <v>5000</v>
      </c>
      <c r="B790" s="18">
        <v>42324</v>
      </c>
      <c r="C790" t="s">
        <v>5001</v>
      </c>
    </row>
    <row r="791" spans="1:3" x14ac:dyDescent="0.25">
      <c r="A791" t="s">
        <v>5004</v>
      </c>
      <c r="B791" s="18">
        <v>42324</v>
      </c>
      <c r="C791" t="s">
        <v>5005</v>
      </c>
    </row>
    <row r="792" spans="1:3" x14ac:dyDescent="0.25">
      <c r="A792" t="s">
        <v>5008</v>
      </c>
      <c r="B792" s="18">
        <v>42324</v>
      </c>
      <c r="C792" t="s">
        <v>3078</v>
      </c>
    </row>
    <row r="793" spans="1:3" x14ac:dyDescent="0.25">
      <c r="A793" t="s">
        <v>5009</v>
      </c>
      <c r="B793" s="18">
        <v>42324</v>
      </c>
      <c r="C793" t="s">
        <v>3357</v>
      </c>
    </row>
    <row r="794" spans="1:3" x14ac:dyDescent="0.25">
      <c r="A794" t="s">
        <v>5010</v>
      </c>
      <c r="B794" s="18">
        <v>42324</v>
      </c>
      <c r="C794" t="s">
        <v>5011</v>
      </c>
    </row>
    <row r="795" spans="1:3" x14ac:dyDescent="0.25">
      <c r="A795" t="s">
        <v>5014</v>
      </c>
      <c r="B795" s="18">
        <v>42324</v>
      </c>
      <c r="C795" t="s">
        <v>5015</v>
      </c>
    </row>
    <row r="796" spans="1:3" x14ac:dyDescent="0.25">
      <c r="A796" t="s">
        <v>5018</v>
      </c>
      <c r="B796" s="18">
        <v>42324</v>
      </c>
      <c r="C796" t="s">
        <v>1693</v>
      </c>
    </row>
    <row r="797" spans="1:3" x14ac:dyDescent="0.25">
      <c r="A797" t="s">
        <v>5019</v>
      </c>
      <c r="B797" s="18">
        <v>42324</v>
      </c>
      <c r="C797" t="s">
        <v>5020</v>
      </c>
    </row>
    <row r="798" spans="1:3" x14ac:dyDescent="0.25">
      <c r="A798" t="s">
        <v>5023</v>
      </c>
      <c r="B798" s="18">
        <v>42324</v>
      </c>
      <c r="C798" t="s">
        <v>3357</v>
      </c>
    </row>
    <row r="799" spans="1:3" x14ac:dyDescent="0.25">
      <c r="A799" t="s">
        <v>5028</v>
      </c>
      <c r="B799" s="18">
        <v>42324</v>
      </c>
      <c r="C799" t="s">
        <v>641</v>
      </c>
    </row>
    <row r="800" spans="1:3" x14ac:dyDescent="0.25">
      <c r="A800" t="s">
        <v>5029</v>
      </c>
      <c r="B800" s="18">
        <v>42324</v>
      </c>
      <c r="C800" t="s">
        <v>4762</v>
      </c>
    </row>
    <row r="801" spans="1:3" x14ac:dyDescent="0.25">
      <c r="A801" t="s">
        <v>5030</v>
      </c>
      <c r="B801" s="18">
        <v>42324</v>
      </c>
      <c r="C801" t="s">
        <v>422</v>
      </c>
    </row>
    <row r="802" spans="1:3" x14ac:dyDescent="0.25">
      <c r="A802" t="s">
        <v>5031</v>
      </c>
      <c r="B802" s="18">
        <v>42324</v>
      </c>
      <c r="C802" t="s">
        <v>3370</v>
      </c>
    </row>
    <row r="803" spans="1:3" x14ac:dyDescent="0.25">
      <c r="A803" t="s">
        <v>5032</v>
      </c>
      <c r="B803" s="18">
        <v>42324</v>
      </c>
      <c r="C803" t="s">
        <v>5033</v>
      </c>
    </row>
    <row r="804" spans="1:3" x14ac:dyDescent="0.25">
      <c r="A804" t="s">
        <v>5035</v>
      </c>
      <c r="B804" s="18">
        <v>42324</v>
      </c>
      <c r="C804" t="s">
        <v>5036</v>
      </c>
    </row>
    <row r="805" spans="1:3" x14ac:dyDescent="0.25">
      <c r="A805" t="s">
        <v>5037</v>
      </c>
      <c r="B805" s="18">
        <v>42324</v>
      </c>
      <c r="C805" t="s">
        <v>3006</v>
      </c>
    </row>
    <row r="806" spans="1:3" x14ac:dyDescent="0.25">
      <c r="A806" t="s">
        <v>5040</v>
      </c>
      <c r="B806" s="18">
        <v>42324</v>
      </c>
      <c r="C806" t="s">
        <v>5041</v>
      </c>
    </row>
    <row r="807" spans="1:3" x14ac:dyDescent="0.25">
      <c r="A807" t="s">
        <v>5042</v>
      </c>
      <c r="B807" s="18">
        <v>42324</v>
      </c>
      <c r="C807" t="s">
        <v>5043</v>
      </c>
    </row>
    <row r="808" spans="1:3" x14ac:dyDescent="0.25">
      <c r="A808" t="s">
        <v>5046</v>
      </c>
      <c r="B808" s="18">
        <v>42324</v>
      </c>
      <c r="C808" t="s">
        <v>5047</v>
      </c>
    </row>
    <row r="809" spans="1:3" x14ac:dyDescent="0.25">
      <c r="A809" t="s">
        <v>5048</v>
      </c>
      <c r="B809" s="18">
        <v>42324</v>
      </c>
      <c r="C809" t="s">
        <v>986</v>
      </c>
    </row>
    <row r="810" spans="1:3" x14ac:dyDescent="0.25">
      <c r="A810" t="s">
        <v>5051</v>
      </c>
      <c r="B810" s="18">
        <v>42324</v>
      </c>
      <c r="C810" t="s">
        <v>5052</v>
      </c>
    </row>
    <row r="811" spans="1:3" x14ac:dyDescent="0.25">
      <c r="A811" t="s">
        <v>5053</v>
      </c>
      <c r="B811" s="18">
        <v>42324</v>
      </c>
      <c r="C811" t="s">
        <v>986</v>
      </c>
    </row>
    <row r="812" spans="1:3" x14ac:dyDescent="0.25">
      <c r="A812" t="s">
        <v>5054</v>
      </c>
      <c r="B812" s="18">
        <v>42324</v>
      </c>
      <c r="C812" t="s">
        <v>3098</v>
      </c>
    </row>
    <row r="813" spans="1:3" x14ac:dyDescent="0.25">
      <c r="A813" t="s">
        <v>5055</v>
      </c>
      <c r="B813" s="18">
        <v>42324</v>
      </c>
      <c r="C813" t="s">
        <v>3055</v>
      </c>
    </row>
    <row r="814" spans="1:3" x14ac:dyDescent="0.25">
      <c r="A814" t="s">
        <v>5058</v>
      </c>
      <c r="B814" s="18">
        <v>42324</v>
      </c>
      <c r="C814" t="s">
        <v>3011</v>
      </c>
    </row>
    <row r="815" spans="1:3" x14ac:dyDescent="0.25">
      <c r="A815" t="s">
        <v>5065</v>
      </c>
      <c r="B815" s="18">
        <v>42324</v>
      </c>
      <c r="C815" t="s">
        <v>5066</v>
      </c>
    </row>
    <row r="816" spans="1:3" x14ac:dyDescent="0.25">
      <c r="A816" t="s">
        <v>5069</v>
      </c>
      <c r="B816" s="18">
        <v>42324</v>
      </c>
      <c r="C816" t="s">
        <v>3463</v>
      </c>
    </row>
    <row r="817" spans="1:3" x14ac:dyDescent="0.25">
      <c r="A817" t="s">
        <v>5070</v>
      </c>
      <c r="B817" s="18">
        <v>42324</v>
      </c>
      <c r="C817" t="s">
        <v>3022</v>
      </c>
    </row>
    <row r="818" spans="1:3" x14ac:dyDescent="0.25">
      <c r="A818" t="s">
        <v>5071</v>
      </c>
      <c r="B818" s="18">
        <v>42324</v>
      </c>
      <c r="C818" t="s">
        <v>4028</v>
      </c>
    </row>
    <row r="819" spans="1:3" x14ac:dyDescent="0.25">
      <c r="A819" t="s">
        <v>5072</v>
      </c>
      <c r="B819" s="18">
        <v>42324</v>
      </c>
      <c r="C819" t="s">
        <v>244</v>
      </c>
    </row>
    <row r="820" spans="1:3" x14ac:dyDescent="0.25">
      <c r="A820" t="s">
        <v>5075</v>
      </c>
      <c r="B820" s="18">
        <v>42324</v>
      </c>
      <c r="C820" t="s">
        <v>2574</v>
      </c>
    </row>
    <row r="821" spans="1:3" x14ac:dyDescent="0.25">
      <c r="A821" t="s">
        <v>5076</v>
      </c>
      <c r="B821" s="18">
        <v>42324</v>
      </c>
      <c r="C821" t="s">
        <v>3899</v>
      </c>
    </row>
    <row r="822" spans="1:3" x14ac:dyDescent="0.25">
      <c r="A822" t="s">
        <v>5079</v>
      </c>
      <c r="B822" s="18">
        <v>42324</v>
      </c>
      <c r="C822" t="s">
        <v>3063</v>
      </c>
    </row>
    <row r="823" spans="1:3" x14ac:dyDescent="0.25">
      <c r="A823" t="s">
        <v>5082</v>
      </c>
      <c r="B823" s="18">
        <v>42324</v>
      </c>
      <c r="C823" t="s">
        <v>5083</v>
      </c>
    </row>
    <row r="824" spans="1:3" x14ac:dyDescent="0.25">
      <c r="A824" t="s">
        <v>5087</v>
      </c>
      <c r="B824" s="18">
        <v>42324</v>
      </c>
      <c r="C824" t="s">
        <v>771</v>
      </c>
    </row>
    <row r="825" spans="1:3" x14ac:dyDescent="0.25">
      <c r="A825" t="s">
        <v>5088</v>
      </c>
      <c r="B825" s="18">
        <v>42324</v>
      </c>
      <c r="C825" t="s">
        <v>3022</v>
      </c>
    </row>
    <row r="826" spans="1:3" x14ac:dyDescent="0.25">
      <c r="A826" t="s">
        <v>5089</v>
      </c>
      <c r="B826" s="18">
        <v>42324</v>
      </c>
      <c r="C826" t="s">
        <v>191</v>
      </c>
    </row>
    <row r="827" spans="1:3" x14ac:dyDescent="0.25">
      <c r="A827" t="s">
        <v>5090</v>
      </c>
      <c r="B827" s="18">
        <v>42324</v>
      </c>
      <c r="C827" t="s">
        <v>771</v>
      </c>
    </row>
    <row r="828" spans="1:3" x14ac:dyDescent="0.25">
      <c r="A828" t="s">
        <v>5092</v>
      </c>
      <c r="B828" s="18">
        <v>42324</v>
      </c>
      <c r="C828" t="s">
        <v>2747</v>
      </c>
    </row>
    <row r="829" spans="1:3" x14ac:dyDescent="0.25">
      <c r="A829" t="s">
        <v>5094</v>
      </c>
      <c r="B829" s="18">
        <v>42325</v>
      </c>
      <c r="C829" t="s">
        <v>5095</v>
      </c>
    </row>
    <row r="830" spans="1:3" x14ac:dyDescent="0.25">
      <c r="A830" t="s">
        <v>5096</v>
      </c>
      <c r="B830" s="18">
        <v>42325</v>
      </c>
      <c r="C830" t="s">
        <v>5097</v>
      </c>
    </row>
    <row r="831" spans="1:3" x14ac:dyDescent="0.25">
      <c r="A831" t="s">
        <v>5102</v>
      </c>
      <c r="B831" s="18">
        <v>42325</v>
      </c>
      <c r="C831" t="s">
        <v>5103</v>
      </c>
    </row>
    <row r="832" spans="1:3" x14ac:dyDescent="0.25">
      <c r="A832" t="s">
        <v>5104</v>
      </c>
      <c r="B832" s="18">
        <v>42325</v>
      </c>
      <c r="C832" t="s">
        <v>3302</v>
      </c>
    </row>
    <row r="833" spans="1:3" x14ac:dyDescent="0.25">
      <c r="A833" t="s">
        <v>5105</v>
      </c>
      <c r="B833" s="18">
        <v>42325</v>
      </c>
      <c r="C833" t="s">
        <v>3534</v>
      </c>
    </row>
    <row r="834" spans="1:3" x14ac:dyDescent="0.25">
      <c r="A834" t="s">
        <v>5108</v>
      </c>
      <c r="B834" s="18">
        <v>42325</v>
      </c>
      <c r="C834" t="s">
        <v>3022</v>
      </c>
    </row>
    <row r="835" spans="1:3" x14ac:dyDescent="0.25">
      <c r="A835" t="s">
        <v>5109</v>
      </c>
      <c r="B835" s="18">
        <v>42325</v>
      </c>
      <c r="C835" t="s">
        <v>2574</v>
      </c>
    </row>
    <row r="836" spans="1:3" x14ac:dyDescent="0.25">
      <c r="A836" t="s">
        <v>5110</v>
      </c>
      <c r="B836" s="18">
        <v>42325</v>
      </c>
      <c r="C836" t="s">
        <v>771</v>
      </c>
    </row>
    <row r="837" spans="1:3" x14ac:dyDescent="0.25">
      <c r="A837" t="s">
        <v>5111</v>
      </c>
      <c r="B837" s="18">
        <v>42325</v>
      </c>
      <c r="C837" t="s">
        <v>3022</v>
      </c>
    </row>
    <row r="838" spans="1:3" x14ac:dyDescent="0.25">
      <c r="A838" t="s">
        <v>5113</v>
      </c>
      <c r="B838" s="18">
        <v>42325</v>
      </c>
      <c r="C838" t="s">
        <v>5114</v>
      </c>
    </row>
    <row r="839" spans="1:3" x14ac:dyDescent="0.25">
      <c r="A839" t="s">
        <v>5117</v>
      </c>
      <c r="B839" s="18">
        <v>42325</v>
      </c>
      <c r="C839" t="s">
        <v>2555</v>
      </c>
    </row>
    <row r="840" spans="1:3" x14ac:dyDescent="0.25">
      <c r="A840" t="s">
        <v>5118</v>
      </c>
      <c r="B840" s="18">
        <v>42325</v>
      </c>
      <c r="C840" t="s">
        <v>2941</v>
      </c>
    </row>
    <row r="841" spans="1:3" x14ac:dyDescent="0.25">
      <c r="A841" t="s">
        <v>5121</v>
      </c>
      <c r="B841" s="18">
        <v>42325</v>
      </c>
      <c r="C841" t="s">
        <v>1384</v>
      </c>
    </row>
    <row r="842" spans="1:3" x14ac:dyDescent="0.25">
      <c r="A842" t="s">
        <v>5123</v>
      </c>
      <c r="B842" s="18">
        <v>42325</v>
      </c>
      <c r="C842" t="s">
        <v>5124</v>
      </c>
    </row>
    <row r="843" spans="1:3" x14ac:dyDescent="0.25">
      <c r="A843" t="s">
        <v>5125</v>
      </c>
      <c r="B843" s="18">
        <v>42325</v>
      </c>
      <c r="C843" t="s">
        <v>2747</v>
      </c>
    </row>
    <row r="844" spans="1:3" x14ac:dyDescent="0.25">
      <c r="A844" t="s">
        <v>5127</v>
      </c>
      <c r="B844" s="18">
        <v>42325</v>
      </c>
      <c r="C844" t="s">
        <v>4906</v>
      </c>
    </row>
    <row r="845" spans="1:3" x14ac:dyDescent="0.25">
      <c r="A845" t="s">
        <v>5128</v>
      </c>
      <c r="B845" s="18">
        <v>42325</v>
      </c>
      <c r="C845" t="s">
        <v>4033</v>
      </c>
    </row>
    <row r="846" spans="1:3" x14ac:dyDescent="0.25">
      <c r="A846" t="s">
        <v>5129</v>
      </c>
      <c r="B846" s="18">
        <v>42325</v>
      </c>
      <c r="C846" t="s">
        <v>4906</v>
      </c>
    </row>
    <row r="847" spans="1:3" x14ac:dyDescent="0.25">
      <c r="A847" t="s">
        <v>5130</v>
      </c>
      <c r="B847" s="18">
        <v>42325</v>
      </c>
      <c r="C847" t="s">
        <v>3214</v>
      </c>
    </row>
    <row r="848" spans="1:3" x14ac:dyDescent="0.25">
      <c r="A848" t="s">
        <v>5133</v>
      </c>
      <c r="B848" s="18">
        <v>42325</v>
      </c>
      <c r="C848" t="s">
        <v>5134</v>
      </c>
    </row>
    <row r="849" spans="1:3" x14ac:dyDescent="0.25">
      <c r="A849" t="s">
        <v>5137</v>
      </c>
      <c r="B849" s="18">
        <v>42325</v>
      </c>
      <c r="C849" t="s">
        <v>5138</v>
      </c>
    </row>
    <row r="850" spans="1:3" x14ac:dyDescent="0.25">
      <c r="A850" t="s">
        <v>5139</v>
      </c>
      <c r="B850" s="18">
        <v>42325</v>
      </c>
      <c r="C850" t="s">
        <v>2747</v>
      </c>
    </row>
    <row r="851" spans="1:3" x14ac:dyDescent="0.25">
      <c r="A851" t="s">
        <v>5140</v>
      </c>
      <c r="B851" s="18">
        <v>42325</v>
      </c>
      <c r="C851" t="s">
        <v>5141</v>
      </c>
    </row>
    <row r="852" spans="1:3" x14ac:dyDescent="0.25">
      <c r="A852" t="s">
        <v>5142</v>
      </c>
      <c r="B852" s="18">
        <v>42325</v>
      </c>
      <c r="C852" t="s">
        <v>2553</v>
      </c>
    </row>
    <row r="853" spans="1:3" x14ac:dyDescent="0.25">
      <c r="A853" t="s">
        <v>5143</v>
      </c>
      <c r="B853" s="18">
        <v>42325</v>
      </c>
      <c r="C853" t="s">
        <v>5144</v>
      </c>
    </row>
    <row r="854" spans="1:3" x14ac:dyDescent="0.25">
      <c r="A854" t="s">
        <v>5145</v>
      </c>
      <c r="B854" s="18">
        <v>42325</v>
      </c>
      <c r="C854" t="s">
        <v>3958</v>
      </c>
    </row>
    <row r="855" spans="1:3" x14ac:dyDescent="0.25">
      <c r="A855" t="s">
        <v>5146</v>
      </c>
      <c r="B855" s="18">
        <v>42325</v>
      </c>
      <c r="C855" t="s">
        <v>3214</v>
      </c>
    </row>
    <row r="856" spans="1:3" x14ac:dyDescent="0.25">
      <c r="A856" t="s">
        <v>5147</v>
      </c>
      <c r="B856" s="18">
        <v>42325</v>
      </c>
      <c r="C856" t="s">
        <v>3958</v>
      </c>
    </row>
    <row r="857" spans="1:3" x14ac:dyDescent="0.25">
      <c r="A857" t="s">
        <v>5148</v>
      </c>
      <c r="B857" s="18">
        <v>42325</v>
      </c>
      <c r="C857" t="s">
        <v>2747</v>
      </c>
    </row>
    <row r="858" spans="1:3" x14ac:dyDescent="0.25">
      <c r="A858" t="s">
        <v>5149</v>
      </c>
      <c r="B858" s="18">
        <v>42325</v>
      </c>
      <c r="C858" t="s">
        <v>244</v>
      </c>
    </row>
    <row r="859" spans="1:3" x14ac:dyDescent="0.25">
      <c r="A859" t="s">
        <v>5150</v>
      </c>
      <c r="B859" s="18">
        <v>42325</v>
      </c>
      <c r="C859" t="s">
        <v>3958</v>
      </c>
    </row>
    <row r="860" spans="1:3" x14ac:dyDescent="0.25">
      <c r="A860" t="s">
        <v>5151</v>
      </c>
      <c r="B860" s="18">
        <v>42325</v>
      </c>
      <c r="C860" t="s">
        <v>3679</v>
      </c>
    </row>
    <row r="861" spans="1:3" x14ac:dyDescent="0.25">
      <c r="A861" t="s">
        <v>5152</v>
      </c>
      <c r="B861" s="18">
        <v>42325</v>
      </c>
      <c r="C861" t="s">
        <v>3180</v>
      </c>
    </row>
    <row r="862" spans="1:3" x14ac:dyDescent="0.25">
      <c r="A862" t="s">
        <v>5153</v>
      </c>
      <c r="B862" s="18">
        <v>42325</v>
      </c>
      <c r="C862" t="s">
        <v>2747</v>
      </c>
    </row>
    <row r="863" spans="1:3" x14ac:dyDescent="0.25">
      <c r="A863" t="s">
        <v>5154</v>
      </c>
      <c r="B863" s="18">
        <v>42325</v>
      </c>
      <c r="C863" t="s">
        <v>986</v>
      </c>
    </row>
    <row r="864" spans="1:3" x14ac:dyDescent="0.25">
      <c r="A864" t="s">
        <v>5155</v>
      </c>
      <c r="B864" s="18">
        <v>42325</v>
      </c>
      <c r="C864" t="s">
        <v>5156</v>
      </c>
    </row>
    <row r="865" spans="1:3" x14ac:dyDescent="0.25">
      <c r="A865" t="s">
        <v>5157</v>
      </c>
      <c r="B865" s="18">
        <v>42325</v>
      </c>
      <c r="C865" t="s">
        <v>3772</v>
      </c>
    </row>
    <row r="866" spans="1:3" x14ac:dyDescent="0.25">
      <c r="A866" t="s">
        <v>5158</v>
      </c>
      <c r="B866" s="18">
        <v>42325</v>
      </c>
      <c r="C866" t="s">
        <v>3022</v>
      </c>
    </row>
    <row r="867" spans="1:3" x14ac:dyDescent="0.25">
      <c r="A867" t="s">
        <v>5159</v>
      </c>
      <c r="B867" s="18">
        <v>42325</v>
      </c>
      <c r="C867" t="s">
        <v>5160</v>
      </c>
    </row>
    <row r="868" spans="1:3" x14ac:dyDescent="0.25">
      <c r="A868" t="s">
        <v>5161</v>
      </c>
      <c r="B868" s="18">
        <v>42325</v>
      </c>
      <c r="C868" t="s">
        <v>5162</v>
      </c>
    </row>
    <row r="869" spans="1:3" x14ac:dyDescent="0.25">
      <c r="A869" t="s">
        <v>5165</v>
      </c>
      <c r="B869" s="18">
        <v>42325</v>
      </c>
      <c r="C869" t="s">
        <v>4688</v>
      </c>
    </row>
    <row r="870" spans="1:3" x14ac:dyDescent="0.25">
      <c r="A870" t="s">
        <v>5166</v>
      </c>
      <c r="B870" s="18">
        <v>42325</v>
      </c>
      <c r="C870" t="s">
        <v>3222</v>
      </c>
    </row>
    <row r="871" spans="1:3" x14ac:dyDescent="0.25">
      <c r="A871" t="s">
        <v>5167</v>
      </c>
      <c r="B871" s="18">
        <v>42325</v>
      </c>
      <c r="C871" t="s">
        <v>1693</v>
      </c>
    </row>
    <row r="872" spans="1:3" x14ac:dyDescent="0.25">
      <c r="A872" t="s">
        <v>5168</v>
      </c>
      <c r="B872" s="18">
        <v>42325</v>
      </c>
      <c r="C872" t="s">
        <v>4076</v>
      </c>
    </row>
    <row r="873" spans="1:3" x14ac:dyDescent="0.25">
      <c r="A873" t="s">
        <v>5169</v>
      </c>
      <c r="B873" s="18">
        <v>42325</v>
      </c>
      <c r="C873" t="s">
        <v>5170</v>
      </c>
    </row>
    <row r="874" spans="1:3" x14ac:dyDescent="0.25">
      <c r="A874" t="s">
        <v>5171</v>
      </c>
      <c r="B874" s="18">
        <v>42325</v>
      </c>
      <c r="C874" t="s">
        <v>5172</v>
      </c>
    </row>
    <row r="875" spans="1:3" x14ac:dyDescent="0.25">
      <c r="A875" t="s">
        <v>5175</v>
      </c>
      <c r="B875" s="18">
        <v>42325</v>
      </c>
      <c r="C875" t="s">
        <v>4780</v>
      </c>
    </row>
    <row r="876" spans="1:3" x14ac:dyDescent="0.25">
      <c r="A876" t="s">
        <v>5176</v>
      </c>
      <c r="B876" s="18">
        <v>42325</v>
      </c>
      <c r="C876" t="s">
        <v>2747</v>
      </c>
    </row>
    <row r="877" spans="1:3" x14ac:dyDescent="0.25">
      <c r="A877" t="s">
        <v>5177</v>
      </c>
      <c r="B877" s="18">
        <v>42325</v>
      </c>
      <c r="C877" t="s">
        <v>2747</v>
      </c>
    </row>
    <row r="878" spans="1:3" x14ac:dyDescent="0.25">
      <c r="A878" t="s">
        <v>5178</v>
      </c>
      <c r="B878" s="18">
        <v>42325</v>
      </c>
      <c r="C878" t="s">
        <v>2747</v>
      </c>
    </row>
    <row r="879" spans="1:3" x14ac:dyDescent="0.25">
      <c r="A879" t="s">
        <v>5179</v>
      </c>
      <c r="B879" s="18">
        <v>42325</v>
      </c>
      <c r="C879" t="s">
        <v>986</v>
      </c>
    </row>
    <row r="880" spans="1:3" x14ac:dyDescent="0.25">
      <c r="A880" t="s">
        <v>5180</v>
      </c>
      <c r="B880" s="18">
        <v>42325</v>
      </c>
      <c r="C880" t="s">
        <v>986</v>
      </c>
    </row>
    <row r="881" spans="1:3" x14ac:dyDescent="0.25">
      <c r="A881" t="s">
        <v>5181</v>
      </c>
      <c r="B881" s="18">
        <v>42325</v>
      </c>
      <c r="C881" t="s">
        <v>1644</v>
      </c>
    </row>
    <row r="882" spans="1:3" x14ac:dyDescent="0.25">
      <c r="A882" t="s">
        <v>5182</v>
      </c>
      <c r="B882" s="18">
        <v>42325</v>
      </c>
      <c r="C882" t="s">
        <v>2747</v>
      </c>
    </row>
    <row r="883" spans="1:3" x14ac:dyDescent="0.25">
      <c r="A883" t="s">
        <v>5183</v>
      </c>
      <c r="B883" s="18">
        <v>42325</v>
      </c>
      <c r="C883" t="s">
        <v>2574</v>
      </c>
    </row>
    <row r="884" spans="1:3" x14ac:dyDescent="0.25">
      <c r="A884" t="s">
        <v>5184</v>
      </c>
      <c r="B884" s="18">
        <v>42325</v>
      </c>
      <c r="C884" t="s">
        <v>3924</v>
      </c>
    </row>
    <row r="885" spans="1:3" x14ac:dyDescent="0.25">
      <c r="A885" t="s">
        <v>5185</v>
      </c>
      <c r="B885" s="18">
        <v>42325</v>
      </c>
      <c r="C885" t="s">
        <v>2747</v>
      </c>
    </row>
    <row r="886" spans="1:3" x14ac:dyDescent="0.25">
      <c r="A886" t="s">
        <v>5186</v>
      </c>
      <c r="B886" s="18">
        <v>42325</v>
      </c>
      <c r="C886" t="s">
        <v>3242</v>
      </c>
    </row>
    <row r="887" spans="1:3" x14ac:dyDescent="0.25">
      <c r="A887" t="s">
        <v>5187</v>
      </c>
      <c r="B887" s="18">
        <v>42325</v>
      </c>
      <c r="C887" t="s">
        <v>3022</v>
      </c>
    </row>
    <row r="888" spans="1:3" x14ac:dyDescent="0.25">
      <c r="A888" t="s">
        <v>5188</v>
      </c>
      <c r="B888" s="18">
        <v>42325</v>
      </c>
      <c r="C888" t="s">
        <v>2574</v>
      </c>
    </row>
    <row r="889" spans="1:3" x14ac:dyDescent="0.25">
      <c r="A889" t="s">
        <v>5190</v>
      </c>
      <c r="B889" s="18">
        <v>42325</v>
      </c>
      <c r="C889" t="s">
        <v>2747</v>
      </c>
    </row>
    <row r="890" spans="1:3" x14ac:dyDescent="0.25">
      <c r="A890" t="s">
        <v>5193</v>
      </c>
      <c r="B890" s="18">
        <v>42325</v>
      </c>
      <c r="C890" t="s">
        <v>4780</v>
      </c>
    </row>
    <row r="891" spans="1:3" x14ac:dyDescent="0.25">
      <c r="A891" t="s">
        <v>5194</v>
      </c>
      <c r="B891" s="18">
        <v>42325</v>
      </c>
      <c r="C891" t="s">
        <v>2747</v>
      </c>
    </row>
    <row r="892" spans="1:3" x14ac:dyDescent="0.25">
      <c r="A892" t="s">
        <v>5195</v>
      </c>
      <c r="B892" s="18">
        <v>42325</v>
      </c>
      <c r="C892" t="s">
        <v>2574</v>
      </c>
    </row>
    <row r="893" spans="1:3" x14ac:dyDescent="0.25">
      <c r="A893" t="s">
        <v>5196</v>
      </c>
      <c r="B893" s="18">
        <v>42325</v>
      </c>
      <c r="C893" t="s">
        <v>2574</v>
      </c>
    </row>
    <row r="894" spans="1:3" x14ac:dyDescent="0.25">
      <c r="A894" t="s">
        <v>5197</v>
      </c>
      <c r="B894" s="18">
        <v>42325</v>
      </c>
      <c r="C894" t="s">
        <v>2574</v>
      </c>
    </row>
    <row r="895" spans="1:3" x14ac:dyDescent="0.25">
      <c r="A895" t="s">
        <v>5198</v>
      </c>
      <c r="B895" s="18">
        <v>42325</v>
      </c>
      <c r="C895" t="s">
        <v>244</v>
      </c>
    </row>
    <row r="896" spans="1:3" x14ac:dyDescent="0.25">
      <c r="A896" t="s">
        <v>5199</v>
      </c>
      <c r="B896" s="18">
        <v>42325</v>
      </c>
      <c r="C896" t="s">
        <v>3357</v>
      </c>
    </row>
    <row r="897" spans="1:3" x14ac:dyDescent="0.25">
      <c r="A897" t="s">
        <v>5202</v>
      </c>
      <c r="B897" s="18">
        <v>42325</v>
      </c>
      <c r="C897" t="s">
        <v>3357</v>
      </c>
    </row>
    <row r="898" spans="1:3" x14ac:dyDescent="0.25">
      <c r="A898" t="s">
        <v>5203</v>
      </c>
      <c r="B898" s="18">
        <v>42325</v>
      </c>
      <c r="C898" t="s">
        <v>3665</v>
      </c>
    </row>
    <row r="899" spans="1:3" x14ac:dyDescent="0.25">
      <c r="A899" t="s">
        <v>5204</v>
      </c>
      <c r="B899" s="18">
        <v>42325</v>
      </c>
      <c r="C899" t="s">
        <v>291</v>
      </c>
    </row>
    <row r="900" spans="1:3" x14ac:dyDescent="0.25">
      <c r="A900" t="s">
        <v>5205</v>
      </c>
      <c r="B900" s="18">
        <v>42325</v>
      </c>
      <c r="C900" t="s">
        <v>2747</v>
      </c>
    </row>
    <row r="901" spans="1:3" x14ac:dyDescent="0.25">
      <c r="A901" t="s">
        <v>5206</v>
      </c>
      <c r="B901" s="18">
        <v>42325</v>
      </c>
      <c r="C901" t="s">
        <v>5207</v>
      </c>
    </row>
    <row r="902" spans="1:3" x14ac:dyDescent="0.25">
      <c r="A902" t="s">
        <v>5208</v>
      </c>
      <c r="B902" s="18">
        <v>42325</v>
      </c>
      <c r="C902" t="s">
        <v>3958</v>
      </c>
    </row>
    <row r="903" spans="1:3" x14ac:dyDescent="0.25">
      <c r="A903" t="s">
        <v>5209</v>
      </c>
      <c r="B903" s="18">
        <v>42325</v>
      </c>
      <c r="C903" t="s">
        <v>2747</v>
      </c>
    </row>
    <row r="904" spans="1:3" x14ac:dyDescent="0.25">
      <c r="A904" t="s">
        <v>5212</v>
      </c>
      <c r="B904" s="18">
        <v>42325</v>
      </c>
      <c r="C904" t="s">
        <v>2747</v>
      </c>
    </row>
    <row r="905" spans="1:3" x14ac:dyDescent="0.25">
      <c r="A905" t="s">
        <v>5215</v>
      </c>
      <c r="B905" s="18">
        <v>42325</v>
      </c>
      <c r="C905" t="s">
        <v>2764</v>
      </c>
    </row>
    <row r="906" spans="1:3" x14ac:dyDescent="0.25">
      <c r="A906" t="s">
        <v>5217</v>
      </c>
      <c r="B906" s="18">
        <v>42325</v>
      </c>
      <c r="C906" t="s">
        <v>2955</v>
      </c>
    </row>
    <row r="907" spans="1:3" x14ac:dyDescent="0.25">
      <c r="A907" t="s">
        <v>5220</v>
      </c>
      <c r="B907" s="18">
        <v>42325</v>
      </c>
      <c r="C907" t="s">
        <v>5083</v>
      </c>
    </row>
    <row r="908" spans="1:3" x14ac:dyDescent="0.25">
      <c r="A908" t="s">
        <v>5221</v>
      </c>
      <c r="B908" s="18">
        <v>42325</v>
      </c>
      <c r="C908" t="s">
        <v>3357</v>
      </c>
    </row>
    <row r="909" spans="1:3" x14ac:dyDescent="0.25">
      <c r="A909" t="s">
        <v>5226</v>
      </c>
      <c r="B909" s="18">
        <v>42325</v>
      </c>
      <c r="C909" t="s">
        <v>3234</v>
      </c>
    </row>
    <row r="910" spans="1:3" x14ac:dyDescent="0.25">
      <c r="A910" t="s">
        <v>5229</v>
      </c>
      <c r="B910" s="18">
        <v>42325</v>
      </c>
      <c r="C910" t="s">
        <v>5230</v>
      </c>
    </row>
    <row r="911" spans="1:3" x14ac:dyDescent="0.25">
      <c r="A911" t="s">
        <v>5235</v>
      </c>
      <c r="B911" s="18">
        <v>42325</v>
      </c>
      <c r="C911" t="s">
        <v>5230</v>
      </c>
    </row>
    <row r="912" spans="1:3" x14ac:dyDescent="0.25">
      <c r="A912" t="s">
        <v>5236</v>
      </c>
      <c r="B912" s="18">
        <v>42325</v>
      </c>
      <c r="C912" t="s">
        <v>5237</v>
      </c>
    </row>
    <row r="913" spans="1:3" x14ac:dyDescent="0.25">
      <c r="A913" t="s">
        <v>5238</v>
      </c>
      <c r="B913" s="18">
        <v>42325</v>
      </c>
      <c r="C913" t="s">
        <v>5239</v>
      </c>
    </row>
    <row r="914" spans="1:3" x14ac:dyDescent="0.25">
      <c r="A914" t="s">
        <v>5241</v>
      </c>
      <c r="B914" s="18">
        <v>42325</v>
      </c>
      <c r="C914" t="s">
        <v>5242</v>
      </c>
    </row>
    <row r="915" spans="1:3" x14ac:dyDescent="0.25">
      <c r="A915" t="s">
        <v>5243</v>
      </c>
      <c r="B915" s="18">
        <v>42325</v>
      </c>
      <c r="C915" t="s">
        <v>3214</v>
      </c>
    </row>
    <row r="916" spans="1:3" x14ac:dyDescent="0.25">
      <c r="A916" t="s">
        <v>5244</v>
      </c>
      <c r="B916" s="18">
        <v>42325</v>
      </c>
      <c r="C916" t="s">
        <v>986</v>
      </c>
    </row>
    <row r="917" spans="1:3" x14ac:dyDescent="0.25">
      <c r="A917" t="s">
        <v>5245</v>
      </c>
      <c r="B917" s="18">
        <v>42325</v>
      </c>
      <c r="C917" t="s">
        <v>3222</v>
      </c>
    </row>
    <row r="918" spans="1:3" x14ac:dyDescent="0.25">
      <c r="A918" t="s">
        <v>5246</v>
      </c>
      <c r="B918" s="18">
        <v>42325</v>
      </c>
      <c r="C918" t="s">
        <v>3055</v>
      </c>
    </row>
    <row r="919" spans="1:3" x14ac:dyDescent="0.25">
      <c r="A919" t="s">
        <v>5249</v>
      </c>
      <c r="B919" s="18">
        <v>42325</v>
      </c>
      <c r="C919" t="s">
        <v>2574</v>
      </c>
    </row>
    <row r="920" spans="1:3" x14ac:dyDescent="0.25">
      <c r="A920" t="s">
        <v>5250</v>
      </c>
      <c r="B920" s="18">
        <v>42325</v>
      </c>
      <c r="C920" t="s">
        <v>3899</v>
      </c>
    </row>
    <row r="921" spans="1:3" x14ac:dyDescent="0.25">
      <c r="A921" t="s">
        <v>5252</v>
      </c>
      <c r="B921" s="18">
        <v>42325</v>
      </c>
      <c r="C921" t="s">
        <v>5253</v>
      </c>
    </row>
    <row r="922" spans="1:3" x14ac:dyDescent="0.25">
      <c r="A922" t="s">
        <v>5256</v>
      </c>
      <c r="B922" s="18">
        <v>42325</v>
      </c>
      <c r="C922" t="s">
        <v>5257</v>
      </c>
    </row>
    <row r="923" spans="1:3" x14ac:dyDescent="0.25">
      <c r="A923" t="s">
        <v>5258</v>
      </c>
      <c r="B923" s="18">
        <v>42325</v>
      </c>
      <c r="C923" t="s">
        <v>1693</v>
      </c>
    </row>
    <row r="924" spans="1:3" x14ac:dyDescent="0.25">
      <c r="A924" t="s">
        <v>5262</v>
      </c>
      <c r="B924" s="18">
        <v>42325</v>
      </c>
      <c r="C924" t="s">
        <v>2747</v>
      </c>
    </row>
    <row r="925" spans="1:3" x14ac:dyDescent="0.25">
      <c r="A925" t="s">
        <v>5263</v>
      </c>
      <c r="B925" s="18">
        <v>42325</v>
      </c>
      <c r="C925" t="s">
        <v>5253</v>
      </c>
    </row>
    <row r="926" spans="1:3" x14ac:dyDescent="0.25">
      <c r="A926" t="s">
        <v>5264</v>
      </c>
      <c r="B926" s="18">
        <v>42325</v>
      </c>
      <c r="C926" t="s">
        <v>5265</v>
      </c>
    </row>
    <row r="927" spans="1:3" x14ac:dyDescent="0.25">
      <c r="A927" t="s">
        <v>5269</v>
      </c>
      <c r="B927" s="18">
        <v>42325</v>
      </c>
      <c r="C927" t="s">
        <v>5270</v>
      </c>
    </row>
    <row r="928" spans="1:3" x14ac:dyDescent="0.25">
      <c r="A928" t="s">
        <v>5271</v>
      </c>
      <c r="B928" s="18">
        <v>42325</v>
      </c>
      <c r="C928" t="s">
        <v>3222</v>
      </c>
    </row>
    <row r="929" spans="1:3" x14ac:dyDescent="0.25">
      <c r="A929" t="s">
        <v>5273</v>
      </c>
      <c r="B929" s="18">
        <v>42325</v>
      </c>
      <c r="C929" t="s">
        <v>5043</v>
      </c>
    </row>
    <row r="930" spans="1:3" x14ac:dyDescent="0.25">
      <c r="A930" t="s">
        <v>5274</v>
      </c>
      <c r="B930" s="18">
        <v>42325</v>
      </c>
      <c r="C930" t="s">
        <v>3772</v>
      </c>
    </row>
    <row r="931" spans="1:3" x14ac:dyDescent="0.25">
      <c r="A931" t="s">
        <v>5277</v>
      </c>
      <c r="B931" s="18">
        <v>42325</v>
      </c>
      <c r="C931" t="s">
        <v>2747</v>
      </c>
    </row>
    <row r="932" spans="1:3" x14ac:dyDescent="0.25">
      <c r="A932" t="s">
        <v>5279</v>
      </c>
      <c r="B932" s="18">
        <v>42325</v>
      </c>
      <c r="C932" t="s">
        <v>5280</v>
      </c>
    </row>
    <row r="933" spans="1:3" x14ac:dyDescent="0.25">
      <c r="A933" t="s">
        <v>5283</v>
      </c>
      <c r="B933" s="18">
        <v>42325</v>
      </c>
      <c r="C933" t="s">
        <v>986</v>
      </c>
    </row>
    <row r="934" spans="1:3" x14ac:dyDescent="0.25">
      <c r="A934" t="s">
        <v>5284</v>
      </c>
      <c r="B934" s="18">
        <v>42325</v>
      </c>
      <c r="C934" t="s">
        <v>5285</v>
      </c>
    </row>
    <row r="935" spans="1:3" x14ac:dyDescent="0.25">
      <c r="A935" t="s">
        <v>5287</v>
      </c>
      <c r="B935" s="18">
        <v>42325</v>
      </c>
      <c r="C935" t="s">
        <v>3482</v>
      </c>
    </row>
    <row r="936" spans="1:3" x14ac:dyDescent="0.25">
      <c r="A936" t="s">
        <v>5288</v>
      </c>
      <c r="B936" s="18">
        <v>42325</v>
      </c>
      <c r="C936" t="s">
        <v>5289</v>
      </c>
    </row>
    <row r="937" spans="1:3" x14ac:dyDescent="0.25">
      <c r="A937" t="s">
        <v>5309</v>
      </c>
      <c r="B937" s="18">
        <v>42325</v>
      </c>
      <c r="C937" t="s">
        <v>295</v>
      </c>
    </row>
    <row r="938" spans="1:3" x14ac:dyDescent="0.25">
      <c r="A938" t="s">
        <v>5310</v>
      </c>
      <c r="B938" s="18">
        <v>42326</v>
      </c>
      <c r="C938" t="s">
        <v>3234</v>
      </c>
    </row>
    <row r="939" spans="1:3" x14ac:dyDescent="0.25">
      <c r="A939" t="s">
        <v>5311</v>
      </c>
      <c r="B939" s="18">
        <v>42326</v>
      </c>
      <c r="C939" t="s">
        <v>5312</v>
      </c>
    </row>
    <row r="940" spans="1:3" x14ac:dyDescent="0.25">
      <c r="A940" t="s">
        <v>5313</v>
      </c>
      <c r="B940" s="18">
        <v>42326</v>
      </c>
      <c r="C940" t="s">
        <v>1693</v>
      </c>
    </row>
    <row r="941" spans="1:3" x14ac:dyDescent="0.25">
      <c r="A941" t="s">
        <v>5314</v>
      </c>
      <c r="B941" s="18">
        <v>42326</v>
      </c>
      <c r="C941" t="s">
        <v>986</v>
      </c>
    </row>
    <row r="942" spans="1:3" x14ac:dyDescent="0.25">
      <c r="A942" t="s">
        <v>5315</v>
      </c>
      <c r="B942" s="18">
        <v>42326</v>
      </c>
      <c r="C942" t="s">
        <v>1644</v>
      </c>
    </row>
    <row r="943" spans="1:3" x14ac:dyDescent="0.25">
      <c r="A943" t="s">
        <v>5316</v>
      </c>
      <c r="B943" s="18">
        <v>42326</v>
      </c>
      <c r="C943" t="s">
        <v>986</v>
      </c>
    </row>
    <row r="944" spans="1:3" x14ac:dyDescent="0.25">
      <c r="A944" t="s">
        <v>5317</v>
      </c>
      <c r="B944" s="18">
        <v>42326</v>
      </c>
      <c r="C944" t="s">
        <v>5015</v>
      </c>
    </row>
    <row r="945" spans="1:3" x14ac:dyDescent="0.25">
      <c r="A945" t="s">
        <v>5318</v>
      </c>
      <c r="B945" s="18">
        <v>42326</v>
      </c>
      <c r="C945" t="s">
        <v>5015</v>
      </c>
    </row>
    <row r="946" spans="1:3" x14ac:dyDescent="0.25">
      <c r="A946" t="s">
        <v>5319</v>
      </c>
      <c r="B946" s="18">
        <v>42326</v>
      </c>
      <c r="C946" t="s">
        <v>5320</v>
      </c>
    </row>
    <row r="947" spans="1:3" x14ac:dyDescent="0.25">
      <c r="A947" t="s">
        <v>5323</v>
      </c>
      <c r="B947" s="18">
        <v>42326</v>
      </c>
      <c r="C947" t="s">
        <v>5324</v>
      </c>
    </row>
    <row r="948" spans="1:3" x14ac:dyDescent="0.25">
      <c r="A948" t="s">
        <v>5326</v>
      </c>
      <c r="B948" s="18">
        <v>42326</v>
      </c>
      <c r="C948" t="s">
        <v>3022</v>
      </c>
    </row>
    <row r="949" spans="1:3" x14ac:dyDescent="0.25">
      <c r="A949" t="s">
        <v>5327</v>
      </c>
      <c r="B949" s="18">
        <v>42326</v>
      </c>
      <c r="C949" t="s">
        <v>3022</v>
      </c>
    </row>
    <row r="950" spans="1:3" x14ac:dyDescent="0.25">
      <c r="A950" t="s">
        <v>5328</v>
      </c>
      <c r="B950" s="18">
        <v>42326</v>
      </c>
      <c r="C950" t="s">
        <v>4870</v>
      </c>
    </row>
    <row r="951" spans="1:3" x14ac:dyDescent="0.25">
      <c r="A951" t="s">
        <v>5329</v>
      </c>
      <c r="B951" s="18">
        <v>42326</v>
      </c>
      <c r="C951" t="s">
        <v>3242</v>
      </c>
    </row>
    <row r="952" spans="1:3" x14ac:dyDescent="0.25">
      <c r="A952" t="s">
        <v>5330</v>
      </c>
      <c r="B952" s="18">
        <v>42326</v>
      </c>
      <c r="C952" t="s">
        <v>2574</v>
      </c>
    </row>
    <row r="953" spans="1:3" x14ac:dyDescent="0.25">
      <c r="A953" t="s">
        <v>5331</v>
      </c>
      <c r="B953" s="18">
        <v>42326</v>
      </c>
      <c r="C953" t="s">
        <v>2574</v>
      </c>
    </row>
    <row r="954" spans="1:3" x14ac:dyDescent="0.25">
      <c r="A954" t="s">
        <v>5332</v>
      </c>
      <c r="B954" s="18">
        <v>42326</v>
      </c>
      <c r="C954" t="s">
        <v>2574</v>
      </c>
    </row>
    <row r="955" spans="1:3" x14ac:dyDescent="0.25">
      <c r="A955" t="s">
        <v>5333</v>
      </c>
      <c r="B955" s="18">
        <v>42326</v>
      </c>
      <c r="C955" t="s">
        <v>5334</v>
      </c>
    </row>
    <row r="956" spans="1:3" x14ac:dyDescent="0.25">
      <c r="A956" t="s">
        <v>5337</v>
      </c>
      <c r="B956" s="18">
        <v>42326</v>
      </c>
      <c r="C956" t="s">
        <v>5338</v>
      </c>
    </row>
    <row r="957" spans="1:3" x14ac:dyDescent="0.25">
      <c r="A957" t="s">
        <v>5341</v>
      </c>
      <c r="B957" s="18">
        <v>42326</v>
      </c>
      <c r="C957" t="s">
        <v>2574</v>
      </c>
    </row>
    <row r="958" spans="1:3" x14ac:dyDescent="0.25">
      <c r="A958" t="s">
        <v>5344</v>
      </c>
      <c r="B958" s="18">
        <v>42326</v>
      </c>
      <c r="C958" t="s">
        <v>2574</v>
      </c>
    </row>
    <row r="959" spans="1:3" x14ac:dyDescent="0.25">
      <c r="A959" t="s">
        <v>5345</v>
      </c>
      <c r="B959" s="18">
        <v>42326</v>
      </c>
      <c r="C959" t="s">
        <v>3302</v>
      </c>
    </row>
    <row r="960" spans="1:3" x14ac:dyDescent="0.25">
      <c r="A960" t="s">
        <v>5347</v>
      </c>
      <c r="B960" s="18">
        <v>42326</v>
      </c>
      <c r="C960" t="s">
        <v>5348</v>
      </c>
    </row>
    <row r="961" spans="1:3" x14ac:dyDescent="0.25">
      <c r="A961" t="s">
        <v>5353</v>
      </c>
      <c r="B961" s="18">
        <v>42326</v>
      </c>
      <c r="C961" t="s">
        <v>2868</v>
      </c>
    </row>
    <row r="962" spans="1:3" x14ac:dyDescent="0.25">
      <c r="A962" t="s">
        <v>5354</v>
      </c>
      <c r="B962" s="18">
        <v>42326</v>
      </c>
      <c r="C962" t="s">
        <v>1384</v>
      </c>
    </row>
    <row r="963" spans="1:3" x14ac:dyDescent="0.25">
      <c r="A963" t="s">
        <v>5357</v>
      </c>
      <c r="B963" s="18">
        <v>42326</v>
      </c>
      <c r="C963" t="s">
        <v>5358</v>
      </c>
    </row>
    <row r="964" spans="1:3" x14ac:dyDescent="0.25">
      <c r="A964" t="s">
        <v>5361</v>
      </c>
      <c r="B964" s="18">
        <v>42326</v>
      </c>
      <c r="C964" t="s">
        <v>5362</v>
      </c>
    </row>
    <row r="965" spans="1:3" x14ac:dyDescent="0.25">
      <c r="A965" t="s">
        <v>5363</v>
      </c>
      <c r="B965" s="18">
        <v>42326</v>
      </c>
      <c r="C965" t="s">
        <v>3214</v>
      </c>
    </row>
    <row r="966" spans="1:3" x14ac:dyDescent="0.25">
      <c r="A966" t="s">
        <v>5364</v>
      </c>
      <c r="B966" s="18">
        <v>42326</v>
      </c>
      <c r="C966" t="s">
        <v>5365</v>
      </c>
    </row>
    <row r="967" spans="1:3" x14ac:dyDescent="0.25">
      <c r="A967" t="s">
        <v>5366</v>
      </c>
      <c r="B967" s="18">
        <v>42326</v>
      </c>
      <c r="C967" t="s">
        <v>5367</v>
      </c>
    </row>
    <row r="968" spans="1:3" x14ac:dyDescent="0.25">
      <c r="A968" t="s">
        <v>5371</v>
      </c>
      <c r="B968" s="18">
        <v>42326</v>
      </c>
      <c r="C968" t="s">
        <v>2574</v>
      </c>
    </row>
    <row r="969" spans="1:3" x14ac:dyDescent="0.25">
      <c r="A969" t="s">
        <v>5372</v>
      </c>
      <c r="B969" s="18">
        <v>42326</v>
      </c>
      <c r="C969" t="s">
        <v>5365</v>
      </c>
    </row>
    <row r="970" spans="1:3" x14ac:dyDescent="0.25">
      <c r="A970" t="s">
        <v>5373</v>
      </c>
      <c r="B970" s="18">
        <v>42326</v>
      </c>
      <c r="C970" t="s">
        <v>2574</v>
      </c>
    </row>
    <row r="971" spans="1:3" x14ac:dyDescent="0.25">
      <c r="A971" t="s">
        <v>5374</v>
      </c>
      <c r="B971" s="18">
        <v>42326</v>
      </c>
      <c r="C971" t="s">
        <v>2574</v>
      </c>
    </row>
    <row r="972" spans="1:3" x14ac:dyDescent="0.25">
      <c r="A972" t="s">
        <v>5375</v>
      </c>
      <c r="B972" s="18">
        <v>42326</v>
      </c>
      <c r="C972" t="s">
        <v>1377</v>
      </c>
    </row>
    <row r="973" spans="1:3" x14ac:dyDescent="0.25">
      <c r="A973" t="s">
        <v>5376</v>
      </c>
      <c r="B973" s="18">
        <v>42326</v>
      </c>
      <c r="C973" t="s">
        <v>2747</v>
      </c>
    </row>
    <row r="974" spans="1:3" x14ac:dyDescent="0.25">
      <c r="A974" t="s">
        <v>5377</v>
      </c>
      <c r="B974" s="18">
        <v>42326</v>
      </c>
      <c r="C974" t="s">
        <v>986</v>
      </c>
    </row>
    <row r="975" spans="1:3" x14ac:dyDescent="0.25">
      <c r="A975" t="s">
        <v>5380</v>
      </c>
      <c r="B975" s="18">
        <v>42326</v>
      </c>
      <c r="C975" t="s">
        <v>2574</v>
      </c>
    </row>
    <row r="976" spans="1:3" x14ac:dyDescent="0.25">
      <c r="A976" t="s">
        <v>5381</v>
      </c>
      <c r="B976" s="18">
        <v>42326</v>
      </c>
      <c r="C976" t="s">
        <v>1055</v>
      </c>
    </row>
    <row r="977" spans="1:3" x14ac:dyDescent="0.25">
      <c r="A977" t="s">
        <v>5388</v>
      </c>
      <c r="B977" s="18">
        <v>42326</v>
      </c>
      <c r="C977" t="s">
        <v>3011</v>
      </c>
    </row>
    <row r="978" spans="1:3" x14ac:dyDescent="0.25">
      <c r="A978" t="s">
        <v>5391</v>
      </c>
      <c r="B978" s="18">
        <v>42326</v>
      </c>
      <c r="C978" t="s">
        <v>5392</v>
      </c>
    </row>
    <row r="979" spans="1:3" x14ac:dyDescent="0.25">
      <c r="A979" t="s">
        <v>5394</v>
      </c>
      <c r="B979" s="18">
        <v>42326</v>
      </c>
      <c r="C979" t="s">
        <v>3214</v>
      </c>
    </row>
    <row r="980" spans="1:3" x14ac:dyDescent="0.25">
      <c r="A980" t="s">
        <v>5397</v>
      </c>
      <c r="B980" s="18">
        <v>42326</v>
      </c>
      <c r="C980" t="s">
        <v>3214</v>
      </c>
    </row>
    <row r="981" spans="1:3" x14ac:dyDescent="0.25">
      <c r="A981" t="s">
        <v>5398</v>
      </c>
      <c r="B981" s="18">
        <v>42326</v>
      </c>
      <c r="C981" t="s">
        <v>3006</v>
      </c>
    </row>
    <row r="982" spans="1:3" x14ac:dyDescent="0.25">
      <c r="A982" t="s">
        <v>5399</v>
      </c>
      <c r="B982" s="18">
        <v>42326</v>
      </c>
      <c r="C982" t="s">
        <v>3098</v>
      </c>
    </row>
    <row r="983" spans="1:3" x14ac:dyDescent="0.25">
      <c r="A983" t="s">
        <v>5400</v>
      </c>
      <c r="B983" s="18">
        <v>42326</v>
      </c>
      <c r="C983" t="s">
        <v>2743</v>
      </c>
    </row>
    <row r="984" spans="1:3" x14ac:dyDescent="0.25">
      <c r="A984" t="s">
        <v>5403</v>
      </c>
      <c r="B984" s="18">
        <v>42326</v>
      </c>
      <c r="C984" t="s">
        <v>5404</v>
      </c>
    </row>
    <row r="985" spans="1:3" x14ac:dyDescent="0.25">
      <c r="A985" t="s">
        <v>5407</v>
      </c>
      <c r="B985" s="18">
        <v>42326</v>
      </c>
      <c r="C985" t="s">
        <v>5408</v>
      </c>
    </row>
    <row r="986" spans="1:3" x14ac:dyDescent="0.25">
      <c r="A986" t="s">
        <v>5416</v>
      </c>
      <c r="B986" s="18">
        <v>42326</v>
      </c>
      <c r="C986" t="s">
        <v>581</v>
      </c>
    </row>
    <row r="987" spans="1:3" x14ac:dyDescent="0.25">
      <c r="A987" t="s">
        <v>5417</v>
      </c>
      <c r="B987" s="18">
        <v>42326</v>
      </c>
      <c r="C987" t="s">
        <v>5418</v>
      </c>
    </row>
    <row r="988" spans="1:3" x14ac:dyDescent="0.25">
      <c r="A988" t="s">
        <v>5421</v>
      </c>
      <c r="B988" s="18">
        <v>42326</v>
      </c>
      <c r="C988" t="s">
        <v>2747</v>
      </c>
    </row>
    <row r="989" spans="1:3" x14ac:dyDescent="0.25">
      <c r="A989" t="s">
        <v>5424</v>
      </c>
      <c r="B989" s="18">
        <v>42326</v>
      </c>
      <c r="C989" t="s">
        <v>5425</v>
      </c>
    </row>
    <row r="990" spans="1:3" x14ac:dyDescent="0.25">
      <c r="A990" t="s">
        <v>5428</v>
      </c>
      <c r="B990" s="18">
        <v>42326</v>
      </c>
      <c r="C990" t="s">
        <v>5429</v>
      </c>
    </row>
    <row r="991" spans="1:3" x14ac:dyDescent="0.25">
      <c r="A991" t="s">
        <v>5434</v>
      </c>
      <c r="B991" s="18">
        <v>42326</v>
      </c>
      <c r="C991" t="s">
        <v>5435</v>
      </c>
    </row>
    <row r="992" spans="1:3" x14ac:dyDescent="0.25">
      <c r="A992" t="s">
        <v>5444</v>
      </c>
      <c r="B992" s="18">
        <v>42326</v>
      </c>
      <c r="C992" t="s">
        <v>3134</v>
      </c>
    </row>
    <row r="993" spans="1:3" x14ac:dyDescent="0.25">
      <c r="A993" t="s">
        <v>5445</v>
      </c>
      <c r="B993" s="18">
        <v>42326</v>
      </c>
      <c r="C993" t="s">
        <v>3234</v>
      </c>
    </row>
    <row r="994" spans="1:3" x14ac:dyDescent="0.25">
      <c r="A994" t="s">
        <v>5450</v>
      </c>
      <c r="B994" s="18">
        <v>42326</v>
      </c>
      <c r="C994" t="s">
        <v>5451</v>
      </c>
    </row>
    <row r="995" spans="1:3" x14ac:dyDescent="0.25">
      <c r="A995" t="s">
        <v>5452</v>
      </c>
      <c r="B995" s="18">
        <v>42326</v>
      </c>
      <c r="C995" t="s">
        <v>5453</v>
      </c>
    </row>
    <row r="996" spans="1:3" x14ac:dyDescent="0.25">
      <c r="A996" t="s">
        <v>5466</v>
      </c>
      <c r="B996" s="18">
        <v>42326</v>
      </c>
      <c r="C996" t="s">
        <v>5467</v>
      </c>
    </row>
    <row r="997" spans="1:3" x14ac:dyDescent="0.25">
      <c r="A997" t="s">
        <v>5472</v>
      </c>
      <c r="B997" s="18">
        <v>42326</v>
      </c>
      <c r="C997" t="s">
        <v>5467</v>
      </c>
    </row>
    <row r="998" spans="1:3" x14ac:dyDescent="0.25">
      <c r="A998" t="s">
        <v>5474</v>
      </c>
      <c r="B998" s="18">
        <v>42326</v>
      </c>
      <c r="C998" t="s">
        <v>5467</v>
      </c>
    </row>
    <row r="999" spans="1:3" x14ac:dyDescent="0.25">
      <c r="A999" t="s">
        <v>5476</v>
      </c>
      <c r="B999" s="18">
        <v>42326</v>
      </c>
      <c r="C999" t="s">
        <v>3063</v>
      </c>
    </row>
    <row r="1000" spans="1:3" x14ac:dyDescent="0.25">
      <c r="A1000" t="s">
        <v>5477</v>
      </c>
      <c r="B1000" s="18">
        <v>42326</v>
      </c>
      <c r="C1000" t="s">
        <v>5478</v>
      </c>
    </row>
    <row r="1001" spans="1:3" x14ac:dyDescent="0.25">
      <c r="A1001" t="s">
        <v>5484</v>
      </c>
      <c r="B1001" s="18">
        <v>42326</v>
      </c>
      <c r="C1001" t="s">
        <v>3463</v>
      </c>
    </row>
    <row r="1002" spans="1:3" x14ac:dyDescent="0.25">
      <c r="A1002" t="s">
        <v>5487</v>
      </c>
      <c r="B1002" s="18">
        <v>42326</v>
      </c>
      <c r="C1002" t="s">
        <v>2574</v>
      </c>
    </row>
    <row r="1003" spans="1:3" x14ac:dyDescent="0.25">
      <c r="A1003" t="s">
        <v>5488</v>
      </c>
      <c r="B1003" s="18">
        <v>42326</v>
      </c>
      <c r="C1003" t="s">
        <v>3059</v>
      </c>
    </row>
    <row r="1004" spans="1:3" x14ac:dyDescent="0.25">
      <c r="A1004" t="s">
        <v>5489</v>
      </c>
      <c r="B1004" s="18">
        <v>42326</v>
      </c>
      <c r="C1004" t="s">
        <v>4479</v>
      </c>
    </row>
    <row r="1005" spans="1:3" x14ac:dyDescent="0.25">
      <c r="A1005" t="s">
        <v>5490</v>
      </c>
      <c r="B1005" s="18">
        <v>42326</v>
      </c>
      <c r="C1005" t="s">
        <v>2574</v>
      </c>
    </row>
    <row r="1006" spans="1:3" x14ac:dyDescent="0.25">
      <c r="A1006" t="s">
        <v>5491</v>
      </c>
      <c r="B1006" s="18">
        <v>42326</v>
      </c>
      <c r="C1006" t="s">
        <v>5492</v>
      </c>
    </row>
    <row r="1007" spans="1:3" x14ac:dyDescent="0.25">
      <c r="A1007" t="s">
        <v>5494</v>
      </c>
      <c r="B1007" s="18">
        <v>42326</v>
      </c>
      <c r="C1007" t="s">
        <v>3351</v>
      </c>
    </row>
    <row r="1008" spans="1:3" x14ac:dyDescent="0.25">
      <c r="A1008" t="s">
        <v>5495</v>
      </c>
      <c r="B1008" s="18">
        <v>42326</v>
      </c>
      <c r="C1008" t="s">
        <v>3114</v>
      </c>
    </row>
    <row r="1009" spans="1:3" x14ac:dyDescent="0.25">
      <c r="A1009" t="s">
        <v>5496</v>
      </c>
      <c r="B1009" s="18">
        <v>42326</v>
      </c>
      <c r="C1009" t="s">
        <v>3114</v>
      </c>
    </row>
    <row r="1010" spans="1:3" x14ac:dyDescent="0.25">
      <c r="A1010" t="s">
        <v>5497</v>
      </c>
      <c r="B1010" s="18">
        <v>42326</v>
      </c>
      <c r="C1010" t="s">
        <v>3114</v>
      </c>
    </row>
    <row r="1011" spans="1:3" x14ac:dyDescent="0.25">
      <c r="A1011" t="s">
        <v>5499</v>
      </c>
      <c r="B1011" s="18">
        <v>42326</v>
      </c>
      <c r="C1011" t="s">
        <v>3114</v>
      </c>
    </row>
    <row r="1012" spans="1:3" x14ac:dyDescent="0.25">
      <c r="A1012" t="s">
        <v>5500</v>
      </c>
      <c r="B1012" s="18">
        <v>42326</v>
      </c>
      <c r="C1012" t="s">
        <v>3114</v>
      </c>
    </row>
    <row r="1013" spans="1:3" x14ac:dyDescent="0.25">
      <c r="A1013" t="s">
        <v>5501</v>
      </c>
      <c r="B1013" s="18">
        <v>42326</v>
      </c>
      <c r="C1013" t="s">
        <v>2574</v>
      </c>
    </row>
    <row r="1014" spans="1:3" x14ac:dyDescent="0.25">
      <c r="A1014" t="s">
        <v>5505</v>
      </c>
      <c r="B1014" s="18">
        <v>42326</v>
      </c>
      <c r="C1014" t="s">
        <v>5506</v>
      </c>
    </row>
    <row r="1015" spans="1:3" x14ac:dyDescent="0.25">
      <c r="A1015" t="s">
        <v>5509</v>
      </c>
      <c r="B1015" s="18">
        <v>42326</v>
      </c>
      <c r="C1015" t="s">
        <v>3011</v>
      </c>
    </row>
    <row r="1016" spans="1:3" x14ac:dyDescent="0.25">
      <c r="A1016" t="s">
        <v>5510</v>
      </c>
      <c r="B1016" s="18">
        <v>42326</v>
      </c>
      <c r="C1016" t="s">
        <v>5511</v>
      </c>
    </row>
    <row r="1017" spans="1:3" x14ac:dyDescent="0.25">
      <c r="A1017" t="s">
        <v>5513</v>
      </c>
      <c r="B1017" s="18">
        <v>42326</v>
      </c>
      <c r="C1017" t="s">
        <v>5514</v>
      </c>
    </row>
    <row r="1018" spans="1:3" x14ac:dyDescent="0.25">
      <c r="A1018" t="s">
        <v>5515</v>
      </c>
      <c r="B1018" s="18">
        <v>42326</v>
      </c>
      <c r="C1018" t="s">
        <v>3022</v>
      </c>
    </row>
    <row r="1019" spans="1:3" x14ac:dyDescent="0.25">
      <c r="A1019" t="s">
        <v>5518</v>
      </c>
      <c r="B1019" s="18">
        <v>42326</v>
      </c>
      <c r="C1019" t="s">
        <v>5519</v>
      </c>
    </row>
    <row r="1020" spans="1:3" x14ac:dyDescent="0.25">
      <c r="A1020" t="s">
        <v>5522</v>
      </c>
      <c r="B1020" s="18">
        <v>42326</v>
      </c>
      <c r="C1020" t="s">
        <v>5523</v>
      </c>
    </row>
    <row r="1021" spans="1:3" x14ac:dyDescent="0.25">
      <c r="A1021" t="s">
        <v>5528</v>
      </c>
      <c r="B1021" s="18">
        <v>42326</v>
      </c>
      <c r="C1021" t="s">
        <v>3478</v>
      </c>
    </row>
    <row r="1022" spans="1:3" x14ac:dyDescent="0.25">
      <c r="A1022" t="s">
        <v>5529</v>
      </c>
      <c r="B1022" s="18">
        <v>42326</v>
      </c>
      <c r="C1022" t="s">
        <v>2723</v>
      </c>
    </row>
    <row r="1023" spans="1:3" x14ac:dyDescent="0.25">
      <c r="A1023" t="s">
        <v>5534</v>
      </c>
      <c r="B1023" s="18">
        <v>42327</v>
      </c>
      <c r="C1023" t="s">
        <v>3114</v>
      </c>
    </row>
    <row r="1024" spans="1:3" x14ac:dyDescent="0.25">
      <c r="A1024" t="s">
        <v>5538</v>
      </c>
      <c r="B1024" s="18">
        <v>42327</v>
      </c>
      <c r="C1024" t="s">
        <v>3114</v>
      </c>
    </row>
    <row r="1025" spans="1:3" x14ac:dyDescent="0.25">
      <c r="A1025" t="s">
        <v>5539</v>
      </c>
      <c r="B1025" s="18">
        <v>42327</v>
      </c>
      <c r="C1025" t="s">
        <v>2574</v>
      </c>
    </row>
    <row r="1026" spans="1:3" x14ac:dyDescent="0.25">
      <c r="A1026" t="s">
        <v>5540</v>
      </c>
      <c r="B1026" s="18">
        <v>42327</v>
      </c>
      <c r="C1026" t="s">
        <v>3357</v>
      </c>
    </row>
    <row r="1027" spans="1:3" x14ac:dyDescent="0.25">
      <c r="A1027" t="s">
        <v>5541</v>
      </c>
      <c r="B1027" s="18">
        <v>42327</v>
      </c>
      <c r="C1027" t="s">
        <v>3357</v>
      </c>
    </row>
    <row r="1028" spans="1:3" x14ac:dyDescent="0.25">
      <c r="A1028" t="s">
        <v>5542</v>
      </c>
      <c r="B1028" s="18">
        <v>42327</v>
      </c>
      <c r="C1028" t="s">
        <v>3357</v>
      </c>
    </row>
    <row r="1029" spans="1:3" x14ac:dyDescent="0.25">
      <c r="A1029" t="s">
        <v>5543</v>
      </c>
      <c r="B1029" s="18">
        <v>42327</v>
      </c>
      <c r="C1029" t="s">
        <v>3357</v>
      </c>
    </row>
    <row r="1030" spans="1:3" x14ac:dyDescent="0.25">
      <c r="A1030" t="s">
        <v>5544</v>
      </c>
      <c r="B1030" s="18">
        <v>42327</v>
      </c>
      <c r="C1030" t="s">
        <v>3357</v>
      </c>
    </row>
    <row r="1031" spans="1:3" x14ac:dyDescent="0.25">
      <c r="A1031" t="s">
        <v>5546</v>
      </c>
      <c r="B1031" s="18">
        <v>42327</v>
      </c>
      <c r="C1031" t="s">
        <v>3357</v>
      </c>
    </row>
    <row r="1032" spans="1:3" x14ac:dyDescent="0.25">
      <c r="A1032" t="s">
        <v>5547</v>
      </c>
      <c r="B1032" s="18">
        <v>42327</v>
      </c>
      <c r="C1032" t="s">
        <v>3357</v>
      </c>
    </row>
    <row r="1033" spans="1:3" x14ac:dyDescent="0.25">
      <c r="A1033" t="s">
        <v>5548</v>
      </c>
      <c r="B1033" s="18">
        <v>42327</v>
      </c>
      <c r="C1033" t="s">
        <v>3357</v>
      </c>
    </row>
    <row r="1034" spans="1:3" x14ac:dyDescent="0.25">
      <c r="A1034" t="s">
        <v>5550</v>
      </c>
      <c r="B1034" s="18">
        <v>42327</v>
      </c>
      <c r="C1034" t="s">
        <v>3357</v>
      </c>
    </row>
    <row r="1035" spans="1:3" x14ac:dyDescent="0.25">
      <c r="A1035" t="s">
        <v>5551</v>
      </c>
      <c r="B1035" s="18">
        <v>42327</v>
      </c>
      <c r="C1035" t="s">
        <v>3357</v>
      </c>
    </row>
    <row r="1036" spans="1:3" x14ac:dyDescent="0.25">
      <c r="A1036" t="s">
        <v>5552</v>
      </c>
      <c r="B1036" s="18">
        <v>42327</v>
      </c>
      <c r="C1036" t="s">
        <v>3357</v>
      </c>
    </row>
    <row r="1037" spans="1:3" x14ac:dyDescent="0.25">
      <c r="A1037" t="s">
        <v>5553</v>
      </c>
      <c r="B1037" s="18">
        <v>42327</v>
      </c>
      <c r="C1037" t="s">
        <v>3357</v>
      </c>
    </row>
    <row r="1038" spans="1:3" x14ac:dyDescent="0.25">
      <c r="A1038" t="s">
        <v>5554</v>
      </c>
      <c r="B1038" s="18">
        <v>42327</v>
      </c>
      <c r="C1038" t="s">
        <v>3357</v>
      </c>
    </row>
    <row r="1039" spans="1:3" x14ac:dyDescent="0.25">
      <c r="A1039" t="s">
        <v>5555</v>
      </c>
      <c r="B1039" s="18">
        <v>42327</v>
      </c>
      <c r="C1039" t="s">
        <v>3357</v>
      </c>
    </row>
    <row r="1040" spans="1:3" x14ac:dyDescent="0.25">
      <c r="A1040" t="s">
        <v>5556</v>
      </c>
      <c r="B1040" s="18">
        <v>42327</v>
      </c>
      <c r="C1040" t="s">
        <v>3357</v>
      </c>
    </row>
    <row r="1041" spans="1:3" x14ac:dyDescent="0.25">
      <c r="A1041" t="s">
        <v>5557</v>
      </c>
      <c r="B1041" s="18">
        <v>42327</v>
      </c>
      <c r="C1041" t="s">
        <v>3357</v>
      </c>
    </row>
    <row r="1042" spans="1:3" x14ac:dyDescent="0.25">
      <c r="A1042" t="s">
        <v>5558</v>
      </c>
      <c r="B1042" s="18">
        <v>42327</v>
      </c>
      <c r="C1042" t="s">
        <v>3357</v>
      </c>
    </row>
    <row r="1043" spans="1:3" x14ac:dyDescent="0.25">
      <c r="A1043" t="s">
        <v>5559</v>
      </c>
      <c r="B1043" s="18">
        <v>42327</v>
      </c>
      <c r="C1043" t="s">
        <v>3357</v>
      </c>
    </row>
    <row r="1044" spans="1:3" x14ac:dyDescent="0.25">
      <c r="A1044" t="s">
        <v>5560</v>
      </c>
      <c r="B1044" s="18">
        <v>42327</v>
      </c>
      <c r="C1044" t="s">
        <v>3357</v>
      </c>
    </row>
    <row r="1045" spans="1:3" x14ac:dyDescent="0.25">
      <c r="A1045" t="s">
        <v>5561</v>
      </c>
      <c r="B1045" s="18">
        <v>42327</v>
      </c>
      <c r="C1045" t="s">
        <v>3357</v>
      </c>
    </row>
    <row r="1046" spans="1:3" x14ac:dyDescent="0.25">
      <c r="A1046" t="s">
        <v>5562</v>
      </c>
      <c r="B1046" s="18">
        <v>42327</v>
      </c>
      <c r="C1046" t="s">
        <v>3357</v>
      </c>
    </row>
    <row r="1047" spans="1:3" x14ac:dyDescent="0.25">
      <c r="A1047" t="s">
        <v>5563</v>
      </c>
      <c r="B1047" s="18">
        <v>42327</v>
      </c>
      <c r="C1047" t="s">
        <v>3357</v>
      </c>
    </row>
    <row r="1048" spans="1:3" x14ac:dyDescent="0.25">
      <c r="A1048" t="s">
        <v>5564</v>
      </c>
      <c r="B1048" s="18">
        <v>42327</v>
      </c>
      <c r="C1048" t="s">
        <v>3357</v>
      </c>
    </row>
    <row r="1049" spans="1:3" x14ac:dyDescent="0.25">
      <c r="A1049" t="s">
        <v>5565</v>
      </c>
      <c r="B1049" s="18">
        <v>42327</v>
      </c>
      <c r="C1049" t="s">
        <v>3357</v>
      </c>
    </row>
    <row r="1050" spans="1:3" x14ac:dyDescent="0.25">
      <c r="A1050" t="s">
        <v>5566</v>
      </c>
      <c r="B1050" s="18">
        <v>42327</v>
      </c>
      <c r="C1050" t="s">
        <v>3357</v>
      </c>
    </row>
    <row r="1051" spans="1:3" x14ac:dyDescent="0.25">
      <c r="A1051" t="s">
        <v>5567</v>
      </c>
      <c r="B1051" s="18">
        <v>42327</v>
      </c>
      <c r="C1051" t="s">
        <v>3357</v>
      </c>
    </row>
    <row r="1052" spans="1:3" x14ac:dyDescent="0.25">
      <c r="A1052" t="s">
        <v>5568</v>
      </c>
      <c r="B1052" s="18">
        <v>42327</v>
      </c>
      <c r="C1052" t="s">
        <v>3357</v>
      </c>
    </row>
    <row r="1053" spans="1:3" x14ac:dyDescent="0.25">
      <c r="A1053" t="s">
        <v>5569</v>
      </c>
      <c r="B1053" s="18">
        <v>42327</v>
      </c>
      <c r="C1053" t="s">
        <v>3357</v>
      </c>
    </row>
    <row r="1054" spans="1:3" x14ac:dyDescent="0.25">
      <c r="A1054" t="s">
        <v>5570</v>
      </c>
      <c r="B1054" s="18">
        <v>42327</v>
      </c>
      <c r="C1054" t="s">
        <v>3357</v>
      </c>
    </row>
    <row r="1055" spans="1:3" x14ac:dyDescent="0.25">
      <c r="A1055" t="s">
        <v>5572</v>
      </c>
      <c r="B1055" s="18">
        <v>42327</v>
      </c>
      <c r="C1055" t="s">
        <v>3357</v>
      </c>
    </row>
    <row r="1056" spans="1:3" x14ac:dyDescent="0.25">
      <c r="A1056" t="s">
        <v>5573</v>
      </c>
      <c r="B1056" s="18">
        <v>42327</v>
      </c>
      <c r="C1056" t="s">
        <v>3357</v>
      </c>
    </row>
    <row r="1057" spans="1:3" x14ac:dyDescent="0.25">
      <c r="A1057" t="s">
        <v>5574</v>
      </c>
      <c r="B1057" s="18">
        <v>42327</v>
      </c>
      <c r="C1057" t="s">
        <v>3357</v>
      </c>
    </row>
    <row r="1058" spans="1:3" x14ac:dyDescent="0.25">
      <c r="A1058" t="s">
        <v>5577</v>
      </c>
      <c r="B1058" s="18">
        <v>42327</v>
      </c>
      <c r="C1058" t="s">
        <v>3351</v>
      </c>
    </row>
    <row r="1059" spans="1:3" x14ac:dyDescent="0.25">
      <c r="A1059" t="s">
        <v>5578</v>
      </c>
      <c r="B1059" s="18">
        <v>42327</v>
      </c>
      <c r="C1059" t="s">
        <v>2574</v>
      </c>
    </row>
    <row r="1060" spans="1:3" x14ac:dyDescent="0.25">
      <c r="A1060" t="s">
        <v>5579</v>
      </c>
      <c r="B1060" s="18">
        <v>42327</v>
      </c>
      <c r="C1060" t="s">
        <v>1856</v>
      </c>
    </row>
    <row r="1061" spans="1:3" x14ac:dyDescent="0.25">
      <c r="A1061" t="s">
        <v>5583</v>
      </c>
      <c r="B1061" s="18">
        <v>42327</v>
      </c>
      <c r="C1061" t="s">
        <v>3823</v>
      </c>
    </row>
    <row r="1062" spans="1:3" x14ac:dyDescent="0.25">
      <c r="A1062" t="s">
        <v>5586</v>
      </c>
      <c r="B1062" s="18">
        <v>42327</v>
      </c>
      <c r="C1062" t="s">
        <v>5587</v>
      </c>
    </row>
    <row r="1063" spans="1:3" x14ac:dyDescent="0.25">
      <c r="A1063" t="s">
        <v>5589</v>
      </c>
      <c r="B1063" s="18">
        <v>42327</v>
      </c>
      <c r="C1063" t="s">
        <v>2574</v>
      </c>
    </row>
    <row r="1064" spans="1:3" x14ac:dyDescent="0.25">
      <c r="A1064" t="s">
        <v>5590</v>
      </c>
      <c r="B1064" s="18">
        <v>42327</v>
      </c>
      <c r="C1064" t="s">
        <v>1856</v>
      </c>
    </row>
    <row r="1065" spans="1:3" x14ac:dyDescent="0.25">
      <c r="A1065" t="s">
        <v>5595</v>
      </c>
      <c r="B1065" s="18">
        <v>42327</v>
      </c>
      <c r="C1065" t="s">
        <v>5596</v>
      </c>
    </row>
    <row r="1066" spans="1:3" x14ac:dyDescent="0.25">
      <c r="A1066" t="s">
        <v>5599</v>
      </c>
      <c r="B1066" s="18">
        <v>42327</v>
      </c>
      <c r="C1066" t="s">
        <v>5600</v>
      </c>
    </row>
    <row r="1067" spans="1:3" x14ac:dyDescent="0.25">
      <c r="A1067" t="s">
        <v>5601</v>
      </c>
      <c r="B1067" s="18">
        <v>42327</v>
      </c>
      <c r="C1067" t="s">
        <v>5602</v>
      </c>
    </row>
    <row r="1068" spans="1:3" x14ac:dyDescent="0.25">
      <c r="A1068" t="s">
        <v>5612</v>
      </c>
      <c r="B1068" s="18">
        <v>42327</v>
      </c>
      <c r="C1068" t="s">
        <v>3234</v>
      </c>
    </row>
    <row r="1069" spans="1:3" x14ac:dyDescent="0.25">
      <c r="A1069" t="s">
        <v>5613</v>
      </c>
      <c r="B1069" s="18">
        <v>42327</v>
      </c>
      <c r="C1069" t="s">
        <v>3357</v>
      </c>
    </row>
    <row r="1070" spans="1:3" x14ac:dyDescent="0.25">
      <c r="A1070" t="s">
        <v>5614</v>
      </c>
      <c r="B1070" s="18">
        <v>42327</v>
      </c>
      <c r="C1070" t="s">
        <v>5156</v>
      </c>
    </row>
    <row r="1071" spans="1:3" x14ac:dyDescent="0.25">
      <c r="A1071" t="s">
        <v>5615</v>
      </c>
      <c r="B1071" s="18">
        <v>42327</v>
      </c>
      <c r="C1071" t="s">
        <v>5156</v>
      </c>
    </row>
    <row r="1072" spans="1:3" x14ac:dyDescent="0.25">
      <c r="A1072" t="s">
        <v>5623</v>
      </c>
      <c r="B1072" s="18">
        <v>42327</v>
      </c>
      <c r="C1072" t="s">
        <v>1493</v>
      </c>
    </row>
    <row r="1073" spans="1:3" x14ac:dyDescent="0.25">
      <c r="A1073" t="s">
        <v>5626</v>
      </c>
      <c r="B1073" s="18">
        <v>42327</v>
      </c>
      <c r="C1073" t="s">
        <v>1493</v>
      </c>
    </row>
    <row r="1074" spans="1:3" x14ac:dyDescent="0.25">
      <c r="A1074" t="s">
        <v>5627</v>
      </c>
      <c r="B1074" s="18">
        <v>42327</v>
      </c>
      <c r="C1074" t="s">
        <v>1493</v>
      </c>
    </row>
    <row r="1075" spans="1:3" x14ac:dyDescent="0.25">
      <c r="A1075" t="s">
        <v>5628</v>
      </c>
      <c r="B1075" s="18">
        <v>42327</v>
      </c>
      <c r="C1075" t="s">
        <v>1493</v>
      </c>
    </row>
    <row r="1076" spans="1:3" x14ac:dyDescent="0.25">
      <c r="A1076" t="s">
        <v>5637</v>
      </c>
      <c r="B1076" s="18">
        <v>42327</v>
      </c>
      <c r="C1076" t="s">
        <v>3055</v>
      </c>
    </row>
    <row r="1077" spans="1:3" x14ac:dyDescent="0.25">
      <c r="A1077" t="s">
        <v>5639</v>
      </c>
      <c r="B1077" s="18">
        <v>42327</v>
      </c>
      <c r="C1077" t="s">
        <v>5640</v>
      </c>
    </row>
    <row r="1078" spans="1:3" x14ac:dyDescent="0.25">
      <c r="A1078" t="s">
        <v>5643</v>
      </c>
      <c r="B1078" s="18">
        <v>42327</v>
      </c>
      <c r="C1078" t="s">
        <v>5644</v>
      </c>
    </row>
    <row r="1079" spans="1:3" x14ac:dyDescent="0.25">
      <c r="A1079" t="s">
        <v>5645</v>
      </c>
      <c r="B1079" s="18">
        <v>42327</v>
      </c>
      <c r="C1079" t="s">
        <v>2747</v>
      </c>
    </row>
    <row r="1080" spans="1:3" x14ac:dyDescent="0.25">
      <c r="A1080" t="s">
        <v>5650</v>
      </c>
      <c r="B1080" s="18">
        <v>42327</v>
      </c>
      <c r="C1080" t="s">
        <v>5651</v>
      </c>
    </row>
    <row r="1081" spans="1:3" x14ac:dyDescent="0.25">
      <c r="A1081" t="s">
        <v>5652</v>
      </c>
      <c r="B1081" s="18">
        <v>42327</v>
      </c>
      <c r="C1081" t="s">
        <v>5653</v>
      </c>
    </row>
    <row r="1082" spans="1:3" x14ac:dyDescent="0.25">
      <c r="A1082" t="s">
        <v>5659</v>
      </c>
      <c r="B1082" s="18">
        <v>42327</v>
      </c>
      <c r="C1082" t="s">
        <v>5660</v>
      </c>
    </row>
    <row r="1083" spans="1:3" x14ac:dyDescent="0.25">
      <c r="A1083" t="s">
        <v>5661</v>
      </c>
      <c r="B1083" s="18">
        <v>42327</v>
      </c>
      <c r="C1083" t="s">
        <v>5662</v>
      </c>
    </row>
    <row r="1084" spans="1:3" x14ac:dyDescent="0.25">
      <c r="A1084" t="s">
        <v>5663</v>
      </c>
      <c r="B1084" s="18">
        <v>42327</v>
      </c>
      <c r="C1084" t="s">
        <v>5664</v>
      </c>
    </row>
    <row r="1085" spans="1:3" x14ac:dyDescent="0.25">
      <c r="A1085" t="s">
        <v>5667</v>
      </c>
      <c r="B1085" s="18">
        <v>42327</v>
      </c>
      <c r="C1085" t="s">
        <v>2995</v>
      </c>
    </row>
    <row r="1086" spans="1:3" x14ac:dyDescent="0.25">
      <c r="A1086" t="s">
        <v>5668</v>
      </c>
      <c r="B1086" s="18">
        <v>42327</v>
      </c>
      <c r="C1086" t="s">
        <v>3222</v>
      </c>
    </row>
    <row r="1087" spans="1:3" x14ac:dyDescent="0.25">
      <c r="A1087" t="s">
        <v>5669</v>
      </c>
      <c r="B1087" s="18">
        <v>42327</v>
      </c>
      <c r="C1087" t="s">
        <v>244</v>
      </c>
    </row>
    <row r="1088" spans="1:3" x14ac:dyDescent="0.25">
      <c r="A1088" t="s">
        <v>5675</v>
      </c>
      <c r="B1088" s="18">
        <v>42327</v>
      </c>
      <c r="C1088" t="s">
        <v>4650</v>
      </c>
    </row>
    <row r="1089" spans="1:3" x14ac:dyDescent="0.25">
      <c r="A1089" t="s">
        <v>5678</v>
      </c>
      <c r="B1089" s="18">
        <v>42327</v>
      </c>
      <c r="C1089" t="s">
        <v>3958</v>
      </c>
    </row>
    <row r="1090" spans="1:3" x14ac:dyDescent="0.25">
      <c r="A1090" t="s">
        <v>5682</v>
      </c>
      <c r="B1090" s="18">
        <v>42327</v>
      </c>
      <c r="C1090" t="s">
        <v>5683</v>
      </c>
    </row>
    <row r="1091" spans="1:3" x14ac:dyDescent="0.25">
      <c r="A1091" t="s">
        <v>5684</v>
      </c>
      <c r="B1091" s="18">
        <v>42327</v>
      </c>
      <c r="C1091" t="s">
        <v>5685</v>
      </c>
    </row>
    <row r="1092" spans="1:3" x14ac:dyDescent="0.25">
      <c r="A1092" t="s">
        <v>5687</v>
      </c>
      <c r="B1092" s="18">
        <v>42327</v>
      </c>
      <c r="C1092" t="s">
        <v>5688</v>
      </c>
    </row>
    <row r="1093" spans="1:3" x14ac:dyDescent="0.25">
      <c r="A1093" t="s">
        <v>5691</v>
      </c>
      <c r="B1093" s="18">
        <v>42327</v>
      </c>
      <c r="C1093" t="s">
        <v>5692</v>
      </c>
    </row>
    <row r="1094" spans="1:3" x14ac:dyDescent="0.25">
      <c r="A1094" t="s">
        <v>5693</v>
      </c>
      <c r="B1094" s="18">
        <v>42327</v>
      </c>
      <c r="C1094" t="s">
        <v>5694</v>
      </c>
    </row>
    <row r="1095" spans="1:3" x14ac:dyDescent="0.25">
      <c r="A1095" t="s">
        <v>5695</v>
      </c>
      <c r="B1095" s="18">
        <v>42327</v>
      </c>
      <c r="C1095" t="s">
        <v>5242</v>
      </c>
    </row>
    <row r="1096" spans="1:3" x14ac:dyDescent="0.25">
      <c r="A1096" t="s">
        <v>5700</v>
      </c>
      <c r="B1096" s="18">
        <v>42327</v>
      </c>
      <c r="C1096" t="s">
        <v>3744</v>
      </c>
    </row>
    <row r="1097" spans="1:3" x14ac:dyDescent="0.25">
      <c r="A1097" t="s">
        <v>5701</v>
      </c>
      <c r="B1097" s="18">
        <v>42327</v>
      </c>
      <c r="C1097" t="s">
        <v>2409</v>
      </c>
    </row>
    <row r="1098" spans="1:3" x14ac:dyDescent="0.25">
      <c r="A1098" t="s">
        <v>5702</v>
      </c>
      <c r="B1098" s="18">
        <v>42327</v>
      </c>
      <c r="C1098" t="s">
        <v>5703</v>
      </c>
    </row>
    <row r="1099" spans="1:3" x14ac:dyDescent="0.25">
      <c r="A1099" t="s">
        <v>5705</v>
      </c>
      <c r="B1099" s="18">
        <v>42327</v>
      </c>
      <c r="C1099" t="s">
        <v>986</v>
      </c>
    </row>
    <row r="1100" spans="1:3" x14ac:dyDescent="0.25">
      <c r="A1100" t="s">
        <v>5708</v>
      </c>
      <c r="B1100" s="18">
        <v>42327</v>
      </c>
      <c r="C1100" t="s">
        <v>3063</v>
      </c>
    </row>
    <row r="1101" spans="1:3" x14ac:dyDescent="0.25">
      <c r="A1101" t="s">
        <v>5709</v>
      </c>
      <c r="B1101" s="18">
        <v>42327</v>
      </c>
      <c r="C1101" t="s">
        <v>191</v>
      </c>
    </row>
    <row r="1102" spans="1:3" x14ac:dyDescent="0.25">
      <c r="A1102" t="s">
        <v>5710</v>
      </c>
      <c r="B1102" s="18">
        <v>42327</v>
      </c>
      <c r="C1102" t="s">
        <v>1377</v>
      </c>
    </row>
    <row r="1103" spans="1:3" x14ac:dyDescent="0.25">
      <c r="A1103" t="s">
        <v>5711</v>
      </c>
      <c r="B1103" s="18">
        <v>42327</v>
      </c>
      <c r="C1103" t="s">
        <v>3758</v>
      </c>
    </row>
    <row r="1104" spans="1:3" x14ac:dyDescent="0.25">
      <c r="A1104" t="s">
        <v>5714</v>
      </c>
      <c r="B1104" s="18">
        <v>42327</v>
      </c>
      <c r="C1104" t="s">
        <v>5715</v>
      </c>
    </row>
    <row r="1105" spans="1:3" x14ac:dyDescent="0.25">
      <c r="A1105" t="s">
        <v>5718</v>
      </c>
      <c r="B1105" s="18">
        <v>42327</v>
      </c>
      <c r="C1105" t="s">
        <v>3234</v>
      </c>
    </row>
    <row r="1106" spans="1:3" x14ac:dyDescent="0.25">
      <c r="A1106" t="s">
        <v>5719</v>
      </c>
      <c r="B1106" s="18">
        <v>42327</v>
      </c>
      <c r="C1106" t="s">
        <v>5720</v>
      </c>
    </row>
    <row r="1107" spans="1:3" x14ac:dyDescent="0.25">
      <c r="A1107" t="s">
        <v>5723</v>
      </c>
      <c r="B1107" s="18">
        <v>42327</v>
      </c>
      <c r="C1107" t="s">
        <v>5451</v>
      </c>
    </row>
    <row r="1108" spans="1:3" x14ac:dyDescent="0.25">
      <c r="A1108" t="s">
        <v>5726</v>
      </c>
      <c r="B1108" s="18">
        <v>42327</v>
      </c>
      <c r="C1108" t="s">
        <v>4055</v>
      </c>
    </row>
    <row r="1109" spans="1:3" x14ac:dyDescent="0.25">
      <c r="A1109" t="s">
        <v>5727</v>
      </c>
      <c r="B1109" s="18">
        <v>42327</v>
      </c>
      <c r="C1109" t="s">
        <v>3357</v>
      </c>
    </row>
    <row r="1110" spans="1:3" x14ac:dyDescent="0.25">
      <c r="A1110" t="s">
        <v>5730</v>
      </c>
      <c r="B1110" s="18">
        <v>42327</v>
      </c>
      <c r="C1110" t="s">
        <v>3357</v>
      </c>
    </row>
    <row r="1111" spans="1:3" x14ac:dyDescent="0.25">
      <c r="A1111" t="s">
        <v>5732</v>
      </c>
      <c r="B1111" s="18">
        <v>42327</v>
      </c>
      <c r="C1111" t="s">
        <v>3114</v>
      </c>
    </row>
    <row r="1112" spans="1:3" x14ac:dyDescent="0.25">
      <c r="A1112" t="s">
        <v>5733</v>
      </c>
      <c r="B1112" s="18">
        <v>42327</v>
      </c>
      <c r="C1112" t="s">
        <v>5734</v>
      </c>
    </row>
    <row r="1113" spans="1:3" x14ac:dyDescent="0.25">
      <c r="A1113" t="s">
        <v>5735</v>
      </c>
      <c r="B1113" s="18">
        <v>42327</v>
      </c>
      <c r="C1113" t="s">
        <v>2723</v>
      </c>
    </row>
    <row r="1114" spans="1:3" x14ac:dyDescent="0.25">
      <c r="A1114" t="s">
        <v>5736</v>
      </c>
      <c r="B1114" s="18">
        <v>42327</v>
      </c>
      <c r="C1114" t="s">
        <v>3899</v>
      </c>
    </row>
    <row r="1115" spans="1:3" x14ac:dyDescent="0.25">
      <c r="A1115" t="s">
        <v>5737</v>
      </c>
      <c r="B1115" s="18">
        <v>42331</v>
      </c>
      <c r="C1115" t="s">
        <v>3279</v>
      </c>
    </row>
    <row r="1116" spans="1:3" x14ac:dyDescent="0.25">
      <c r="A1116" t="s">
        <v>5740</v>
      </c>
      <c r="B1116" s="18">
        <v>42331</v>
      </c>
      <c r="C1116" t="s">
        <v>5741</v>
      </c>
    </row>
    <row r="1117" spans="1:3" x14ac:dyDescent="0.25">
      <c r="A1117" t="s">
        <v>5744</v>
      </c>
      <c r="B1117" s="18">
        <v>42331</v>
      </c>
      <c r="C1117" t="s">
        <v>4419</v>
      </c>
    </row>
    <row r="1118" spans="1:3" x14ac:dyDescent="0.25">
      <c r="A1118" t="s">
        <v>5747</v>
      </c>
      <c r="B1118" s="18">
        <v>42331</v>
      </c>
      <c r="C1118" t="s">
        <v>3856</v>
      </c>
    </row>
    <row r="1119" spans="1:3" x14ac:dyDescent="0.25">
      <c r="A1119" t="s">
        <v>5748</v>
      </c>
      <c r="B1119" s="18">
        <v>42331</v>
      </c>
      <c r="C1119" t="s">
        <v>5749</v>
      </c>
    </row>
    <row r="1120" spans="1:3" x14ac:dyDescent="0.25">
      <c r="A1120" t="s">
        <v>5752</v>
      </c>
      <c r="B1120" s="18">
        <v>42331</v>
      </c>
      <c r="C1120" t="s">
        <v>3098</v>
      </c>
    </row>
    <row r="1121" spans="1:3" x14ac:dyDescent="0.25">
      <c r="A1121" t="s">
        <v>5755</v>
      </c>
      <c r="B1121" s="18">
        <v>42331</v>
      </c>
      <c r="C1121" t="s">
        <v>295</v>
      </c>
    </row>
    <row r="1122" spans="1:3" x14ac:dyDescent="0.25">
      <c r="A1122" t="s">
        <v>5756</v>
      </c>
      <c r="B1122" s="18">
        <v>42331</v>
      </c>
      <c r="C1122" t="s">
        <v>244</v>
      </c>
    </row>
    <row r="1123" spans="1:3" x14ac:dyDescent="0.25">
      <c r="A1123" t="s">
        <v>5757</v>
      </c>
      <c r="B1123" s="18">
        <v>42331</v>
      </c>
      <c r="C1123" t="s">
        <v>5758</v>
      </c>
    </row>
    <row r="1124" spans="1:3" x14ac:dyDescent="0.25">
      <c r="A1124" t="s">
        <v>5761</v>
      </c>
      <c r="B1124" s="18">
        <v>42331</v>
      </c>
      <c r="C1124" t="s">
        <v>3055</v>
      </c>
    </row>
    <row r="1125" spans="1:3" x14ac:dyDescent="0.25">
      <c r="A1125" t="s">
        <v>5764</v>
      </c>
      <c r="B1125" s="18">
        <v>42331</v>
      </c>
      <c r="C1125" t="s">
        <v>5765</v>
      </c>
    </row>
    <row r="1126" spans="1:3" x14ac:dyDescent="0.25">
      <c r="A1126" t="s">
        <v>5768</v>
      </c>
      <c r="B1126" s="18">
        <v>42331</v>
      </c>
      <c r="C1126" t="s">
        <v>3357</v>
      </c>
    </row>
    <row r="1127" spans="1:3" x14ac:dyDescent="0.25">
      <c r="A1127" t="s">
        <v>5771</v>
      </c>
      <c r="B1127" s="18">
        <v>42331</v>
      </c>
      <c r="C1127" t="s">
        <v>3165</v>
      </c>
    </row>
    <row r="1128" spans="1:3" x14ac:dyDescent="0.25">
      <c r="A1128" t="s">
        <v>5774</v>
      </c>
      <c r="B1128" s="18">
        <v>42331</v>
      </c>
      <c r="C1128" t="s">
        <v>5775</v>
      </c>
    </row>
    <row r="1129" spans="1:3" x14ac:dyDescent="0.25">
      <c r="A1129" t="s">
        <v>5776</v>
      </c>
      <c r="B1129" s="18">
        <v>42331</v>
      </c>
      <c r="C1129" t="s">
        <v>5138</v>
      </c>
    </row>
    <row r="1130" spans="1:3" x14ac:dyDescent="0.25">
      <c r="A1130" t="s">
        <v>5777</v>
      </c>
      <c r="B1130" s="18">
        <v>42331</v>
      </c>
      <c r="C1130" t="s">
        <v>3302</v>
      </c>
    </row>
    <row r="1131" spans="1:3" x14ac:dyDescent="0.25">
      <c r="A1131" t="s">
        <v>5778</v>
      </c>
      <c r="B1131" s="18">
        <v>42331</v>
      </c>
      <c r="C1131" t="s">
        <v>3473</v>
      </c>
    </row>
    <row r="1132" spans="1:3" x14ac:dyDescent="0.25">
      <c r="A1132" t="s">
        <v>5779</v>
      </c>
      <c r="B1132" s="18">
        <v>42331</v>
      </c>
      <c r="C1132" t="s">
        <v>5780</v>
      </c>
    </row>
    <row r="1133" spans="1:3" x14ac:dyDescent="0.25">
      <c r="A1133" t="s">
        <v>5782</v>
      </c>
      <c r="B1133" s="18">
        <v>42331</v>
      </c>
      <c r="C1133" t="s">
        <v>295</v>
      </c>
    </row>
    <row r="1134" spans="1:3" x14ac:dyDescent="0.25">
      <c r="A1134" t="s">
        <v>5783</v>
      </c>
      <c r="B1134" s="18">
        <v>42331</v>
      </c>
      <c r="C1134" t="s">
        <v>2868</v>
      </c>
    </row>
    <row r="1135" spans="1:3" x14ac:dyDescent="0.25">
      <c r="A1135" t="s">
        <v>5784</v>
      </c>
      <c r="B1135" s="18">
        <v>42331</v>
      </c>
      <c r="C1135" t="s">
        <v>1693</v>
      </c>
    </row>
    <row r="1136" spans="1:3" x14ac:dyDescent="0.25">
      <c r="A1136" t="s">
        <v>5785</v>
      </c>
      <c r="B1136" s="18">
        <v>42331</v>
      </c>
      <c r="C1136" t="s">
        <v>5358</v>
      </c>
    </row>
    <row r="1137" spans="1:3" x14ac:dyDescent="0.25">
      <c r="A1137" t="s">
        <v>5789</v>
      </c>
      <c r="B1137" s="18">
        <v>42331</v>
      </c>
      <c r="C1137" t="s">
        <v>3665</v>
      </c>
    </row>
    <row r="1138" spans="1:3" x14ac:dyDescent="0.25">
      <c r="A1138" t="s">
        <v>5794</v>
      </c>
      <c r="B1138" s="18">
        <v>42331</v>
      </c>
      <c r="C1138" t="s">
        <v>3744</v>
      </c>
    </row>
    <row r="1139" spans="1:3" x14ac:dyDescent="0.25">
      <c r="A1139" t="s">
        <v>5795</v>
      </c>
      <c r="B1139" s="18">
        <v>42331</v>
      </c>
      <c r="C1139" t="s">
        <v>295</v>
      </c>
    </row>
    <row r="1140" spans="1:3" x14ac:dyDescent="0.25">
      <c r="A1140" t="s">
        <v>5796</v>
      </c>
      <c r="B1140" s="18">
        <v>42331</v>
      </c>
      <c r="C1140" t="s">
        <v>295</v>
      </c>
    </row>
    <row r="1141" spans="1:3" x14ac:dyDescent="0.25">
      <c r="A1141" t="s">
        <v>5797</v>
      </c>
      <c r="B1141" s="18">
        <v>42331</v>
      </c>
      <c r="C1141" t="s">
        <v>3370</v>
      </c>
    </row>
    <row r="1142" spans="1:3" x14ac:dyDescent="0.25">
      <c r="A1142" t="s">
        <v>5799</v>
      </c>
      <c r="B1142" s="18">
        <v>42331</v>
      </c>
      <c r="C1142" t="s">
        <v>1856</v>
      </c>
    </row>
    <row r="1143" spans="1:3" x14ac:dyDescent="0.25">
      <c r="A1143" t="s">
        <v>5802</v>
      </c>
      <c r="B1143" s="18">
        <v>42331</v>
      </c>
      <c r="C1143" t="s">
        <v>3006</v>
      </c>
    </row>
    <row r="1144" spans="1:3" x14ac:dyDescent="0.25">
      <c r="A1144" t="s">
        <v>5803</v>
      </c>
      <c r="B1144" s="18">
        <v>42331</v>
      </c>
      <c r="C1144" t="s">
        <v>3758</v>
      </c>
    </row>
    <row r="1145" spans="1:3" x14ac:dyDescent="0.25">
      <c r="A1145" t="s">
        <v>5806</v>
      </c>
      <c r="B1145" s="18">
        <v>42331</v>
      </c>
      <c r="C1145" t="s">
        <v>5807</v>
      </c>
    </row>
    <row r="1146" spans="1:3" x14ac:dyDescent="0.25">
      <c r="A1146" t="s">
        <v>5808</v>
      </c>
      <c r="B1146" s="18">
        <v>42331</v>
      </c>
      <c r="C1146" t="s">
        <v>2995</v>
      </c>
    </row>
    <row r="1147" spans="1:3" x14ac:dyDescent="0.25">
      <c r="A1147" t="s">
        <v>5809</v>
      </c>
      <c r="B1147" s="18">
        <v>42331</v>
      </c>
      <c r="C1147" t="s">
        <v>422</v>
      </c>
    </row>
    <row r="1148" spans="1:3" x14ac:dyDescent="0.25">
      <c r="A1148" t="s">
        <v>5810</v>
      </c>
      <c r="B1148" s="18">
        <v>42331</v>
      </c>
      <c r="C1148" t="s">
        <v>3022</v>
      </c>
    </row>
    <row r="1149" spans="1:3" x14ac:dyDescent="0.25">
      <c r="A1149" t="s">
        <v>5811</v>
      </c>
      <c r="B1149" s="18">
        <v>42331</v>
      </c>
      <c r="C1149" t="s">
        <v>1856</v>
      </c>
    </row>
    <row r="1150" spans="1:3" x14ac:dyDescent="0.25">
      <c r="A1150" t="s">
        <v>5816</v>
      </c>
      <c r="B1150" s="18">
        <v>42331</v>
      </c>
      <c r="C1150" t="s">
        <v>4094</v>
      </c>
    </row>
    <row r="1151" spans="1:3" x14ac:dyDescent="0.25">
      <c r="A1151" t="s">
        <v>5817</v>
      </c>
      <c r="B1151" s="18">
        <v>42331</v>
      </c>
      <c r="C1151" t="s">
        <v>4870</v>
      </c>
    </row>
    <row r="1152" spans="1:3" x14ac:dyDescent="0.25">
      <c r="A1152" t="s">
        <v>5818</v>
      </c>
      <c r="B1152" s="18">
        <v>42331</v>
      </c>
      <c r="C1152" t="s">
        <v>291</v>
      </c>
    </row>
    <row r="1153" spans="1:3" x14ac:dyDescent="0.25">
      <c r="A1153" t="s">
        <v>5821</v>
      </c>
      <c r="B1153" s="18">
        <v>42331</v>
      </c>
      <c r="C1153" t="s">
        <v>2995</v>
      </c>
    </row>
    <row r="1154" spans="1:3" x14ac:dyDescent="0.25">
      <c r="A1154" t="s">
        <v>5824</v>
      </c>
      <c r="B1154" s="18">
        <v>42331</v>
      </c>
      <c r="C1154" t="s">
        <v>5825</v>
      </c>
    </row>
    <row r="1155" spans="1:3" x14ac:dyDescent="0.25">
      <c r="A1155" t="s">
        <v>5826</v>
      </c>
      <c r="B1155" s="18">
        <v>42331</v>
      </c>
      <c r="C1155" t="s">
        <v>2995</v>
      </c>
    </row>
    <row r="1156" spans="1:3" x14ac:dyDescent="0.25">
      <c r="A1156" t="s">
        <v>5827</v>
      </c>
      <c r="B1156" s="18">
        <v>42331</v>
      </c>
      <c r="C1156" t="s">
        <v>3098</v>
      </c>
    </row>
    <row r="1157" spans="1:3" x14ac:dyDescent="0.25">
      <c r="A1157" t="s">
        <v>5828</v>
      </c>
      <c r="B1157" s="18">
        <v>42331</v>
      </c>
      <c r="C1157" t="s">
        <v>1693</v>
      </c>
    </row>
    <row r="1158" spans="1:3" x14ac:dyDescent="0.25">
      <c r="A1158" t="s">
        <v>5829</v>
      </c>
      <c r="B1158" s="18">
        <v>42331</v>
      </c>
      <c r="C1158" t="s">
        <v>4753</v>
      </c>
    </row>
    <row r="1159" spans="1:3" x14ac:dyDescent="0.25">
      <c r="A1159" t="s">
        <v>5832</v>
      </c>
      <c r="B1159" s="18">
        <v>42331</v>
      </c>
      <c r="C1159" t="s">
        <v>2747</v>
      </c>
    </row>
    <row r="1160" spans="1:3" x14ac:dyDescent="0.25">
      <c r="A1160" t="s">
        <v>5833</v>
      </c>
      <c r="B1160" s="18">
        <v>42331</v>
      </c>
      <c r="C1160" t="s">
        <v>2995</v>
      </c>
    </row>
    <row r="1161" spans="1:3" x14ac:dyDescent="0.25">
      <c r="A1161" t="s">
        <v>5834</v>
      </c>
      <c r="B1161" s="18">
        <v>42331</v>
      </c>
      <c r="C1161" t="s">
        <v>5835</v>
      </c>
    </row>
    <row r="1162" spans="1:3" x14ac:dyDescent="0.25">
      <c r="A1162" t="s">
        <v>5836</v>
      </c>
      <c r="B1162" s="18">
        <v>42331</v>
      </c>
      <c r="C1162" t="s">
        <v>3022</v>
      </c>
    </row>
    <row r="1163" spans="1:3" x14ac:dyDescent="0.25">
      <c r="A1163" t="s">
        <v>5838</v>
      </c>
      <c r="B1163" s="18">
        <v>42331</v>
      </c>
      <c r="C1163" t="s">
        <v>2864</v>
      </c>
    </row>
    <row r="1164" spans="1:3" x14ac:dyDescent="0.25">
      <c r="A1164" t="s">
        <v>5839</v>
      </c>
      <c r="B1164" s="18">
        <v>42331</v>
      </c>
      <c r="C1164" t="s">
        <v>3744</v>
      </c>
    </row>
    <row r="1165" spans="1:3" x14ac:dyDescent="0.25">
      <c r="A1165" t="s">
        <v>5840</v>
      </c>
      <c r="B1165" s="18">
        <v>42331</v>
      </c>
      <c r="C1165" t="s">
        <v>2747</v>
      </c>
    </row>
    <row r="1166" spans="1:3" x14ac:dyDescent="0.25">
      <c r="A1166" t="s">
        <v>5841</v>
      </c>
      <c r="B1166" s="18">
        <v>42331</v>
      </c>
      <c r="C1166" t="s">
        <v>1493</v>
      </c>
    </row>
    <row r="1167" spans="1:3" x14ac:dyDescent="0.25">
      <c r="A1167" t="s">
        <v>5844</v>
      </c>
      <c r="B1167" s="18">
        <v>42331</v>
      </c>
      <c r="C1167" t="s">
        <v>3022</v>
      </c>
    </row>
    <row r="1168" spans="1:3" x14ac:dyDescent="0.25">
      <c r="A1168" t="s">
        <v>5845</v>
      </c>
      <c r="B1168" s="18">
        <v>42331</v>
      </c>
      <c r="C1168" t="s">
        <v>2747</v>
      </c>
    </row>
    <row r="1169" spans="1:3" x14ac:dyDescent="0.25">
      <c r="A1169" t="s">
        <v>5846</v>
      </c>
      <c r="B1169" s="18">
        <v>42331</v>
      </c>
      <c r="C1169" t="s">
        <v>5015</v>
      </c>
    </row>
    <row r="1170" spans="1:3" x14ac:dyDescent="0.25">
      <c r="A1170" t="s">
        <v>5847</v>
      </c>
      <c r="B1170" s="18">
        <v>42331</v>
      </c>
      <c r="C1170" t="s">
        <v>3279</v>
      </c>
    </row>
    <row r="1171" spans="1:3" x14ac:dyDescent="0.25">
      <c r="A1171" t="s">
        <v>5850</v>
      </c>
      <c r="B1171" s="18">
        <v>42331</v>
      </c>
      <c r="C1171" t="s">
        <v>5851</v>
      </c>
    </row>
    <row r="1172" spans="1:3" x14ac:dyDescent="0.25">
      <c r="A1172" t="s">
        <v>5852</v>
      </c>
      <c r="B1172" s="18">
        <v>42331</v>
      </c>
      <c r="C1172" t="s">
        <v>2747</v>
      </c>
    </row>
    <row r="1173" spans="1:3" x14ac:dyDescent="0.25">
      <c r="A1173" t="s">
        <v>5854</v>
      </c>
      <c r="B1173" s="18">
        <v>42331</v>
      </c>
      <c r="C1173" t="s">
        <v>5855</v>
      </c>
    </row>
    <row r="1174" spans="1:3" x14ac:dyDescent="0.25">
      <c r="A1174" t="s">
        <v>5856</v>
      </c>
      <c r="B1174" s="18">
        <v>42331</v>
      </c>
      <c r="C1174" t="s">
        <v>2799</v>
      </c>
    </row>
    <row r="1175" spans="1:3" x14ac:dyDescent="0.25">
      <c r="A1175" t="s">
        <v>5857</v>
      </c>
      <c r="B1175" s="18">
        <v>42331</v>
      </c>
      <c r="C1175" t="s">
        <v>2799</v>
      </c>
    </row>
    <row r="1176" spans="1:3" x14ac:dyDescent="0.25">
      <c r="A1176" t="s">
        <v>5858</v>
      </c>
      <c r="B1176" s="18">
        <v>42331</v>
      </c>
      <c r="C1176" t="s">
        <v>5859</v>
      </c>
    </row>
    <row r="1177" spans="1:3" x14ac:dyDescent="0.25">
      <c r="A1177" t="s">
        <v>5862</v>
      </c>
      <c r="B1177" s="18">
        <v>42331</v>
      </c>
      <c r="C1177" t="s">
        <v>3534</v>
      </c>
    </row>
    <row r="1178" spans="1:3" x14ac:dyDescent="0.25">
      <c r="A1178" t="s">
        <v>5864</v>
      </c>
      <c r="B1178" s="18">
        <v>42331</v>
      </c>
      <c r="C1178" t="s">
        <v>1693</v>
      </c>
    </row>
    <row r="1179" spans="1:3" x14ac:dyDescent="0.25">
      <c r="A1179" t="s">
        <v>5865</v>
      </c>
      <c r="B1179" s="18">
        <v>42331</v>
      </c>
      <c r="C1179" t="s">
        <v>4753</v>
      </c>
    </row>
    <row r="1180" spans="1:3" x14ac:dyDescent="0.25">
      <c r="A1180" t="s">
        <v>5866</v>
      </c>
      <c r="B1180" s="18">
        <v>42331</v>
      </c>
      <c r="C1180" t="s">
        <v>2555</v>
      </c>
    </row>
    <row r="1181" spans="1:3" x14ac:dyDescent="0.25">
      <c r="A1181" t="s">
        <v>5869</v>
      </c>
      <c r="B1181" s="18">
        <v>42331</v>
      </c>
      <c r="C1181" t="s">
        <v>3958</v>
      </c>
    </row>
    <row r="1182" spans="1:3" x14ac:dyDescent="0.25">
      <c r="A1182" t="s">
        <v>5870</v>
      </c>
      <c r="B1182" s="18">
        <v>42331</v>
      </c>
      <c r="C1182" t="s">
        <v>3302</v>
      </c>
    </row>
    <row r="1183" spans="1:3" x14ac:dyDescent="0.25">
      <c r="A1183" t="s">
        <v>5871</v>
      </c>
      <c r="B1183" s="18">
        <v>42331</v>
      </c>
      <c r="C1183" t="s">
        <v>2799</v>
      </c>
    </row>
    <row r="1184" spans="1:3" x14ac:dyDescent="0.25">
      <c r="A1184" t="s">
        <v>5872</v>
      </c>
      <c r="B1184" s="18">
        <v>42331</v>
      </c>
      <c r="C1184" t="s">
        <v>1384</v>
      </c>
    </row>
    <row r="1185" spans="1:3" x14ac:dyDescent="0.25">
      <c r="A1185" t="s">
        <v>5873</v>
      </c>
      <c r="B1185" s="18">
        <v>42331</v>
      </c>
      <c r="C1185" t="s">
        <v>2764</v>
      </c>
    </row>
    <row r="1186" spans="1:3" x14ac:dyDescent="0.25">
      <c r="A1186" t="s">
        <v>5876</v>
      </c>
      <c r="B1186" s="18">
        <v>42331</v>
      </c>
      <c r="C1186" t="s">
        <v>3022</v>
      </c>
    </row>
    <row r="1187" spans="1:3" x14ac:dyDescent="0.25">
      <c r="A1187" t="s">
        <v>5879</v>
      </c>
      <c r="B1187" s="18">
        <v>42331</v>
      </c>
      <c r="C1187" t="s">
        <v>3214</v>
      </c>
    </row>
    <row r="1188" spans="1:3" x14ac:dyDescent="0.25">
      <c r="A1188" t="s">
        <v>5880</v>
      </c>
      <c r="B1188" s="18">
        <v>42331</v>
      </c>
      <c r="C1188" t="s">
        <v>3139</v>
      </c>
    </row>
    <row r="1189" spans="1:3" x14ac:dyDescent="0.25">
      <c r="A1189" t="s">
        <v>5881</v>
      </c>
      <c r="B1189" s="18">
        <v>42331</v>
      </c>
      <c r="C1189" t="s">
        <v>3665</v>
      </c>
    </row>
    <row r="1190" spans="1:3" x14ac:dyDescent="0.25">
      <c r="A1190" t="s">
        <v>5882</v>
      </c>
      <c r="B1190" s="18">
        <v>42331</v>
      </c>
      <c r="C1190" t="s">
        <v>1693</v>
      </c>
    </row>
    <row r="1191" spans="1:3" x14ac:dyDescent="0.25">
      <c r="A1191" t="s">
        <v>5883</v>
      </c>
      <c r="B1191" s="18">
        <v>42331</v>
      </c>
      <c r="C1191" t="s">
        <v>5884</v>
      </c>
    </row>
    <row r="1192" spans="1:3" x14ac:dyDescent="0.25">
      <c r="A1192" t="s">
        <v>5885</v>
      </c>
      <c r="B1192" s="18">
        <v>42331</v>
      </c>
      <c r="C1192" t="s">
        <v>5886</v>
      </c>
    </row>
    <row r="1193" spans="1:3" x14ac:dyDescent="0.25">
      <c r="A1193" t="s">
        <v>5890</v>
      </c>
      <c r="B1193" s="18">
        <v>42331</v>
      </c>
      <c r="C1193" t="s">
        <v>3169</v>
      </c>
    </row>
    <row r="1194" spans="1:3" x14ac:dyDescent="0.25">
      <c r="A1194" t="s">
        <v>5893</v>
      </c>
      <c r="B1194" s="18">
        <v>42331</v>
      </c>
      <c r="C1194" t="s">
        <v>1377</v>
      </c>
    </row>
    <row r="1195" spans="1:3" x14ac:dyDescent="0.25">
      <c r="A1195" t="s">
        <v>5894</v>
      </c>
      <c r="B1195" s="18">
        <v>42331</v>
      </c>
      <c r="C1195" t="s">
        <v>2799</v>
      </c>
    </row>
    <row r="1196" spans="1:3" x14ac:dyDescent="0.25">
      <c r="A1196" t="s">
        <v>5895</v>
      </c>
      <c r="B1196" s="18">
        <v>42331</v>
      </c>
      <c r="C1196" t="s">
        <v>3002</v>
      </c>
    </row>
    <row r="1197" spans="1:3" x14ac:dyDescent="0.25">
      <c r="A1197" t="s">
        <v>5896</v>
      </c>
      <c r="B1197" s="18">
        <v>42331</v>
      </c>
      <c r="C1197" t="s">
        <v>4055</v>
      </c>
    </row>
    <row r="1198" spans="1:3" x14ac:dyDescent="0.25">
      <c r="A1198" t="s">
        <v>5897</v>
      </c>
      <c r="B1198" s="18">
        <v>42331</v>
      </c>
      <c r="C1198" t="s">
        <v>5898</v>
      </c>
    </row>
    <row r="1199" spans="1:3" x14ac:dyDescent="0.25">
      <c r="A1199" t="s">
        <v>5905</v>
      </c>
      <c r="B1199" s="18">
        <v>42331</v>
      </c>
      <c r="C1199" t="s">
        <v>5906</v>
      </c>
    </row>
    <row r="1200" spans="1:3" x14ac:dyDescent="0.25">
      <c r="A1200" t="s">
        <v>5911</v>
      </c>
      <c r="B1200" s="18">
        <v>42331</v>
      </c>
      <c r="C1200" t="s">
        <v>1392</v>
      </c>
    </row>
    <row r="1201" spans="1:3" x14ac:dyDescent="0.25">
      <c r="A1201" t="s">
        <v>5948</v>
      </c>
      <c r="B1201" s="18">
        <v>42332</v>
      </c>
      <c r="C1201" t="s">
        <v>1493</v>
      </c>
    </row>
    <row r="1202" spans="1:3" x14ac:dyDescent="0.25">
      <c r="A1202" t="s">
        <v>5949</v>
      </c>
      <c r="B1202" s="18">
        <v>42332</v>
      </c>
      <c r="C1202" t="s">
        <v>2555</v>
      </c>
    </row>
    <row r="1203" spans="1:3" x14ac:dyDescent="0.25">
      <c r="A1203" t="s">
        <v>5950</v>
      </c>
      <c r="B1203" s="18">
        <v>42332</v>
      </c>
      <c r="C1203" t="s">
        <v>3161</v>
      </c>
    </row>
    <row r="1204" spans="1:3" x14ac:dyDescent="0.25">
      <c r="A1204" t="s">
        <v>5953</v>
      </c>
      <c r="B1204" s="18">
        <v>42332</v>
      </c>
      <c r="C1204" t="s">
        <v>5954</v>
      </c>
    </row>
    <row r="1205" spans="1:3" x14ac:dyDescent="0.25">
      <c r="A1205" t="s">
        <v>5957</v>
      </c>
      <c r="B1205" s="18">
        <v>42332</v>
      </c>
      <c r="C1205" t="s">
        <v>1865</v>
      </c>
    </row>
    <row r="1206" spans="1:3" x14ac:dyDescent="0.25">
      <c r="A1206" t="s">
        <v>5960</v>
      </c>
      <c r="B1206" s="18">
        <v>42332</v>
      </c>
      <c r="C1206" t="s">
        <v>1865</v>
      </c>
    </row>
    <row r="1207" spans="1:3" x14ac:dyDescent="0.25">
      <c r="A1207" t="s">
        <v>5963</v>
      </c>
      <c r="B1207" s="18">
        <v>42332</v>
      </c>
      <c r="C1207" t="s">
        <v>5964</v>
      </c>
    </row>
    <row r="1208" spans="1:3" x14ac:dyDescent="0.25">
      <c r="A1208" t="s">
        <v>5967</v>
      </c>
      <c r="B1208" s="18">
        <v>42332</v>
      </c>
      <c r="C1208" t="s">
        <v>1856</v>
      </c>
    </row>
    <row r="1209" spans="1:3" x14ac:dyDescent="0.25">
      <c r="A1209" t="s">
        <v>5974</v>
      </c>
      <c r="B1209" s="18">
        <v>42332</v>
      </c>
      <c r="C1209" t="s">
        <v>2574</v>
      </c>
    </row>
    <row r="1210" spans="1:3" x14ac:dyDescent="0.25">
      <c r="A1210" t="s">
        <v>5975</v>
      </c>
      <c r="B1210" s="18">
        <v>42332</v>
      </c>
      <c r="C1210" t="s">
        <v>2747</v>
      </c>
    </row>
    <row r="1211" spans="1:3" x14ac:dyDescent="0.25">
      <c r="A1211" t="s">
        <v>5976</v>
      </c>
      <c r="B1211" s="18">
        <v>42332</v>
      </c>
      <c r="C1211" t="s">
        <v>5365</v>
      </c>
    </row>
    <row r="1212" spans="1:3" x14ac:dyDescent="0.25">
      <c r="A1212" t="s">
        <v>5983</v>
      </c>
      <c r="B1212" s="18">
        <v>42332</v>
      </c>
      <c r="C1212" t="s">
        <v>3744</v>
      </c>
    </row>
    <row r="1213" spans="1:3" x14ac:dyDescent="0.25">
      <c r="A1213" t="s">
        <v>5984</v>
      </c>
      <c r="B1213" s="18">
        <v>42332</v>
      </c>
      <c r="C1213" t="s">
        <v>1856</v>
      </c>
    </row>
    <row r="1214" spans="1:3" x14ac:dyDescent="0.25">
      <c r="A1214" t="s">
        <v>5985</v>
      </c>
      <c r="B1214" s="18">
        <v>42332</v>
      </c>
      <c r="C1214" t="s">
        <v>1856</v>
      </c>
    </row>
    <row r="1215" spans="1:3" x14ac:dyDescent="0.25">
      <c r="A1215" t="s">
        <v>5988</v>
      </c>
      <c r="B1215" s="18">
        <v>42332</v>
      </c>
      <c r="C1215" t="s">
        <v>5989</v>
      </c>
    </row>
    <row r="1216" spans="1:3" x14ac:dyDescent="0.25">
      <c r="A1216" t="s">
        <v>5990</v>
      </c>
      <c r="B1216" s="18">
        <v>42332</v>
      </c>
      <c r="C1216" t="s">
        <v>1856</v>
      </c>
    </row>
    <row r="1217" spans="1:3" x14ac:dyDescent="0.25">
      <c r="A1217" t="s">
        <v>5994</v>
      </c>
      <c r="B1217" s="18">
        <v>42332</v>
      </c>
      <c r="C1217" t="s">
        <v>5995</v>
      </c>
    </row>
    <row r="1218" spans="1:3" x14ac:dyDescent="0.25">
      <c r="A1218" t="s">
        <v>5998</v>
      </c>
      <c r="B1218" s="18">
        <v>42332</v>
      </c>
      <c r="C1218" t="s">
        <v>5999</v>
      </c>
    </row>
    <row r="1219" spans="1:3" x14ac:dyDescent="0.25">
      <c r="A1219" t="s">
        <v>6000</v>
      </c>
      <c r="B1219" s="18">
        <v>42332</v>
      </c>
      <c r="C1219" t="s">
        <v>3403</v>
      </c>
    </row>
    <row r="1220" spans="1:3" x14ac:dyDescent="0.25">
      <c r="A1220" t="s">
        <v>6001</v>
      </c>
      <c r="B1220" s="18">
        <v>42332</v>
      </c>
      <c r="C1220" t="s">
        <v>3403</v>
      </c>
    </row>
    <row r="1221" spans="1:3" x14ac:dyDescent="0.25">
      <c r="A1221" t="s">
        <v>6002</v>
      </c>
      <c r="B1221" s="18">
        <v>42332</v>
      </c>
      <c r="C1221" t="s">
        <v>3022</v>
      </c>
    </row>
    <row r="1222" spans="1:3" x14ac:dyDescent="0.25">
      <c r="A1222" t="s">
        <v>6003</v>
      </c>
      <c r="B1222" s="18">
        <v>42332</v>
      </c>
      <c r="C1222" t="s">
        <v>3022</v>
      </c>
    </row>
    <row r="1223" spans="1:3" x14ac:dyDescent="0.25">
      <c r="A1223" t="s">
        <v>6004</v>
      </c>
      <c r="B1223" s="18">
        <v>42332</v>
      </c>
      <c r="C1223" t="s">
        <v>3881</v>
      </c>
    </row>
    <row r="1224" spans="1:3" x14ac:dyDescent="0.25">
      <c r="A1224" t="s">
        <v>6005</v>
      </c>
      <c r="B1224" s="18">
        <v>42332</v>
      </c>
      <c r="C1224" t="s">
        <v>4122</v>
      </c>
    </row>
    <row r="1225" spans="1:3" x14ac:dyDescent="0.25">
      <c r="A1225" t="s">
        <v>6006</v>
      </c>
      <c r="B1225" s="18">
        <v>42332</v>
      </c>
      <c r="C1225" t="s">
        <v>6007</v>
      </c>
    </row>
    <row r="1226" spans="1:3" x14ac:dyDescent="0.25">
      <c r="A1226" t="s">
        <v>6008</v>
      </c>
      <c r="B1226" s="18">
        <v>42332</v>
      </c>
      <c r="C1226" t="s">
        <v>6009</v>
      </c>
    </row>
    <row r="1227" spans="1:3" x14ac:dyDescent="0.25">
      <c r="A1227" t="s">
        <v>6010</v>
      </c>
      <c r="B1227" s="18">
        <v>42332</v>
      </c>
      <c r="C1227" t="s">
        <v>6011</v>
      </c>
    </row>
    <row r="1228" spans="1:3" x14ac:dyDescent="0.25">
      <c r="A1228" t="s">
        <v>6015</v>
      </c>
      <c r="B1228" s="18">
        <v>42332</v>
      </c>
      <c r="C1228" t="s">
        <v>6016</v>
      </c>
    </row>
    <row r="1229" spans="1:3" x14ac:dyDescent="0.25">
      <c r="A1229" t="s">
        <v>6017</v>
      </c>
      <c r="B1229" s="18">
        <v>42332</v>
      </c>
      <c r="C1229" t="s">
        <v>6018</v>
      </c>
    </row>
    <row r="1230" spans="1:3" x14ac:dyDescent="0.25">
      <c r="A1230" t="s">
        <v>6021</v>
      </c>
      <c r="B1230" s="18">
        <v>42332</v>
      </c>
      <c r="C1230" t="s">
        <v>295</v>
      </c>
    </row>
    <row r="1231" spans="1:3" x14ac:dyDescent="0.25">
      <c r="A1231" t="s">
        <v>6022</v>
      </c>
      <c r="B1231" s="18">
        <v>42332</v>
      </c>
      <c r="C1231" t="s">
        <v>6023</v>
      </c>
    </row>
    <row r="1232" spans="1:3" x14ac:dyDescent="0.25">
      <c r="A1232" t="s">
        <v>6024</v>
      </c>
      <c r="B1232" s="18">
        <v>42332</v>
      </c>
      <c r="C1232" t="s">
        <v>6025</v>
      </c>
    </row>
    <row r="1233" spans="1:3" x14ac:dyDescent="0.25">
      <c r="A1233" t="s">
        <v>6026</v>
      </c>
      <c r="B1233" s="18">
        <v>42332</v>
      </c>
      <c r="C1233" t="s">
        <v>2747</v>
      </c>
    </row>
    <row r="1234" spans="1:3" x14ac:dyDescent="0.25">
      <c r="A1234" t="s">
        <v>6027</v>
      </c>
      <c r="B1234" s="18">
        <v>42332</v>
      </c>
      <c r="C1234" t="s">
        <v>1865</v>
      </c>
    </row>
    <row r="1235" spans="1:3" x14ac:dyDescent="0.25">
      <c r="A1235" t="s">
        <v>6030</v>
      </c>
      <c r="B1235" s="18">
        <v>42332</v>
      </c>
      <c r="C1235" t="s">
        <v>5338</v>
      </c>
    </row>
    <row r="1236" spans="1:3" x14ac:dyDescent="0.25">
      <c r="A1236" t="s">
        <v>6031</v>
      </c>
      <c r="B1236" s="18">
        <v>42332</v>
      </c>
      <c r="C1236" t="s">
        <v>3473</v>
      </c>
    </row>
    <row r="1237" spans="1:3" x14ac:dyDescent="0.25">
      <c r="A1237" t="s">
        <v>6034</v>
      </c>
      <c r="B1237" s="18">
        <v>42332</v>
      </c>
      <c r="C1237" t="s">
        <v>6035</v>
      </c>
    </row>
    <row r="1238" spans="1:3" x14ac:dyDescent="0.25">
      <c r="A1238" t="s">
        <v>6036</v>
      </c>
      <c r="B1238" s="18">
        <v>42332</v>
      </c>
      <c r="C1238" t="s">
        <v>244</v>
      </c>
    </row>
    <row r="1239" spans="1:3" x14ac:dyDescent="0.25">
      <c r="A1239" t="s">
        <v>6041</v>
      </c>
      <c r="B1239" s="18">
        <v>42332</v>
      </c>
      <c r="C1239" t="s">
        <v>3234</v>
      </c>
    </row>
    <row r="1240" spans="1:3" x14ac:dyDescent="0.25">
      <c r="A1240" t="s">
        <v>6042</v>
      </c>
      <c r="B1240" s="18">
        <v>42332</v>
      </c>
      <c r="C1240" t="s">
        <v>1856</v>
      </c>
    </row>
    <row r="1241" spans="1:3" x14ac:dyDescent="0.25">
      <c r="A1241" t="s">
        <v>6045</v>
      </c>
      <c r="B1241" s="18">
        <v>42332</v>
      </c>
      <c r="C1241" t="s">
        <v>3823</v>
      </c>
    </row>
    <row r="1242" spans="1:3" x14ac:dyDescent="0.25">
      <c r="A1242" t="s">
        <v>6046</v>
      </c>
      <c r="B1242" s="18">
        <v>42332</v>
      </c>
      <c r="C1242" t="s">
        <v>244</v>
      </c>
    </row>
    <row r="1243" spans="1:3" x14ac:dyDescent="0.25">
      <c r="A1243" t="s">
        <v>6047</v>
      </c>
      <c r="B1243" s="18">
        <v>42332</v>
      </c>
      <c r="C1243" t="s">
        <v>3234</v>
      </c>
    </row>
    <row r="1244" spans="1:3" x14ac:dyDescent="0.25">
      <c r="A1244" t="s">
        <v>6048</v>
      </c>
      <c r="B1244" s="18">
        <v>42332</v>
      </c>
      <c r="C1244" t="s">
        <v>3758</v>
      </c>
    </row>
    <row r="1245" spans="1:3" x14ac:dyDescent="0.25">
      <c r="A1245" t="s">
        <v>6051</v>
      </c>
      <c r="B1245" s="18">
        <v>42332</v>
      </c>
      <c r="C1245" t="s">
        <v>6052</v>
      </c>
    </row>
    <row r="1246" spans="1:3" x14ac:dyDescent="0.25">
      <c r="A1246" t="s">
        <v>6053</v>
      </c>
      <c r="B1246" s="18">
        <v>42332</v>
      </c>
      <c r="C1246" t="s">
        <v>1856</v>
      </c>
    </row>
    <row r="1247" spans="1:3" x14ac:dyDescent="0.25">
      <c r="A1247" t="s">
        <v>6056</v>
      </c>
      <c r="B1247" s="18">
        <v>42332</v>
      </c>
      <c r="C1247" t="s">
        <v>1649</v>
      </c>
    </row>
    <row r="1248" spans="1:3" x14ac:dyDescent="0.25">
      <c r="A1248" t="s">
        <v>6061</v>
      </c>
      <c r="B1248" s="18">
        <v>42332</v>
      </c>
      <c r="C1248" t="s">
        <v>2747</v>
      </c>
    </row>
    <row r="1249" spans="1:3" x14ac:dyDescent="0.25">
      <c r="A1249" t="s">
        <v>6062</v>
      </c>
      <c r="B1249" s="18">
        <v>42332</v>
      </c>
      <c r="C1249" t="s">
        <v>2868</v>
      </c>
    </row>
    <row r="1250" spans="1:3" x14ac:dyDescent="0.25">
      <c r="A1250" t="s">
        <v>6066</v>
      </c>
      <c r="B1250" s="18">
        <v>42332</v>
      </c>
      <c r="C1250" t="s">
        <v>3463</v>
      </c>
    </row>
    <row r="1251" spans="1:3" x14ac:dyDescent="0.25">
      <c r="A1251" t="s">
        <v>6067</v>
      </c>
      <c r="B1251" s="18">
        <v>42332</v>
      </c>
      <c r="C1251" t="s">
        <v>6068</v>
      </c>
    </row>
    <row r="1252" spans="1:3" x14ac:dyDescent="0.25">
      <c r="A1252" t="s">
        <v>6074</v>
      </c>
      <c r="B1252" s="18">
        <v>42332</v>
      </c>
      <c r="C1252" t="s">
        <v>1693</v>
      </c>
    </row>
    <row r="1253" spans="1:3" x14ac:dyDescent="0.25">
      <c r="A1253" t="s">
        <v>6078</v>
      </c>
      <c r="B1253" s="18">
        <v>42332</v>
      </c>
      <c r="C1253" t="s">
        <v>3002</v>
      </c>
    </row>
    <row r="1254" spans="1:3" x14ac:dyDescent="0.25">
      <c r="A1254" t="s">
        <v>6079</v>
      </c>
      <c r="B1254" s="18">
        <v>42332</v>
      </c>
      <c r="C1254" t="s">
        <v>6080</v>
      </c>
    </row>
    <row r="1255" spans="1:3" x14ac:dyDescent="0.25">
      <c r="A1255" t="s">
        <v>6083</v>
      </c>
      <c r="B1255" s="18">
        <v>42332</v>
      </c>
      <c r="C1255" t="s">
        <v>6084</v>
      </c>
    </row>
    <row r="1256" spans="1:3" x14ac:dyDescent="0.25">
      <c r="A1256" t="s">
        <v>6087</v>
      </c>
      <c r="B1256" s="18">
        <v>42332</v>
      </c>
      <c r="C1256" t="s">
        <v>6088</v>
      </c>
    </row>
    <row r="1257" spans="1:3" x14ac:dyDescent="0.25">
      <c r="A1257" t="s">
        <v>6090</v>
      </c>
      <c r="B1257" s="18">
        <v>42332</v>
      </c>
      <c r="C1257" t="s">
        <v>6091</v>
      </c>
    </row>
    <row r="1258" spans="1:3" x14ac:dyDescent="0.25">
      <c r="A1258" t="s">
        <v>6092</v>
      </c>
      <c r="B1258" s="18">
        <v>42332</v>
      </c>
      <c r="C1258" t="s">
        <v>4762</v>
      </c>
    </row>
    <row r="1259" spans="1:3" x14ac:dyDescent="0.25">
      <c r="A1259" t="s">
        <v>6093</v>
      </c>
      <c r="B1259" s="18">
        <v>42332</v>
      </c>
      <c r="C1259" t="s">
        <v>5523</v>
      </c>
    </row>
    <row r="1260" spans="1:3" x14ac:dyDescent="0.25">
      <c r="A1260" t="s">
        <v>6094</v>
      </c>
      <c r="B1260" s="18">
        <v>42332</v>
      </c>
      <c r="C1260" t="s">
        <v>6095</v>
      </c>
    </row>
    <row r="1261" spans="1:3" x14ac:dyDescent="0.25">
      <c r="A1261" t="s">
        <v>6098</v>
      </c>
      <c r="B1261" s="18">
        <v>42333</v>
      </c>
      <c r="C1261" t="s">
        <v>1055</v>
      </c>
    </row>
    <row r="1262" spans="1:3" x14ac:dyDescent="0.25">
      <c r="A1262" t="s">
        <v>6099</v>
      </c>
      <c r="B1262" s="18">
        <v>42333</v>
      </c>
      <c r="C1262" t="s">
        <v>1865</v>
      </c>
    </row>
    <row r="1263" spans="1:3" x14ac:dyDescent="0.25">
      <c r="A1263" t="s">
        <v>6100</v>
      </c>
      <c r="B1263" s="18">
        <v>42333</v>
      </c>
      <c r="C1263" t="s">
        <v>5954</v>
      </c>
    </row>
    <row r="1264" spans="1:3" x14ac:dyDescent="0.25">
      <c r="A1264" t="s">
        <v>6101</v>
      </c>
      <c r="B1264" s="18">
        <v>42333</v>
      </c>
      <c r="C1264" t="s">
        <v>6102</v>
      </c>
    </row>
    <row r="1265" spans="1:3" x14ac:dyDescent="0.25">
      <c r="A1265" t="s">
        <v>6103</v>
      </c>
      <c r="B1265" s="18">
        <v>42333</v>
      </c>
      <c r="C1265" t="s">
        <v>6104</v>
      </c>
    </row>
    <row r="1266" spans="1:3" x14ac:dyDescent="0.25">
      <c r="A1266" t="s">
        <v>6105</v>
      </c>
      <c r="B1266" s="18">
        <v>42333</v>
      </c>
      <c r="C1266" t="s">
        <v>4281</v>
      </c>
    </row>
    <row r="1267" spans="1:3" x14ac:dyDescent="0.25">
      <c r="A1267" t="s">
        <v>6107</v>
      </c>
      <c r="B1267" s="18">
        <v>42333</v>
      </c>
      <c r="C1267" t="s">
        <v>1856</v>
      </c>
    </row>
    <row r="1268" spans="1:3" x14ac:dyDescent="0.25">
      <c r="A1268" t="s">
        <v>6108</v>
      </c>
      <c r="B1268" s="18">
        <v>42333</v>
      </c>
      <c r="C1268" t="s">
        <v>244</v>
      </c>
    </row>
    <row r="1269" spans="1:3" x14ac:dyDescent="0.25">
      <c r="A1269" t="s">
        <v>6109</v>
      </c>
      <c r="B1269" s="18">
        <v>42333</v>
      </c>
      <c r="C1269" t="s">
        <v>1856</v>
      </c>
    </row>
    <row r="1270" spans="1:3" x14ac:dyDescent="0.25">
      <c r="A1270" t="s">
        <v>6110</v>
      </c>
      <c r="B1270" s="18">
        <v>42333</v>
      </c>
      <c r="C1270" t="s">
        <v>1384</v>
      </c>
    </row>
    <row r="1271" spans="1:3" x14ac:dyDescent="0.25">
      <c r="A1271" t="s">
        <v>6115</v>
      </c>
      <c r="B1271" s="18">
        <v>42333</v>
      </c>
      <c r="C1271" t="s">
        <v>6116</v>
      </c>
    </row>
    <row r="1272" spans="1:3" x14ac:dyDescent="0.25">
      <c r="A1272" t="s">
        <v>6117</v>
      </c>
      <c r="B1272" s="18">
        <v>42333</v>
      </c>
      <c r="C1272" t="s">
        <v>2555</v>
      </c>
    </row>
    <row r="1273" spans="1:3" x14ac:dyDescent="0.25">
      <c r="A1273" t="s">
        <v>6118</v>
      </c>
      <c r="B1273" s="18">
        <v>42333</v>
      </c>
      <c r="C1273" t="s">
        <v>2815</v>
      </c>
    </row>
    <row r="1274" spans="1:3" x14ac:dyDescent="0.25">
      <c r="A1274" t="s">
        <v>6120</v>
      </c>
      <c r="B1274" s="18">
        <v>42333</v>
      </c>
      <c r="C1274" t="s">
        <v>4084</v>
      </c>
    </row>
    <row r="1275" spans="1:3" x14ac:dyDescent="0.25">
      <c r="A1275" t="s">
        <v>6121</v>
      </c>
      <c r="B1275" s="18">
        <v>42333</v>
      </c>
      <c r="C1275" t="s">
        <v>3214</v>
      </c>
    </row>
    <row r="1276" spans="1:3" x14ac:dyDescent="0.25">
      <c r="A1276" t="s">
        <v>6122</v>
      </c>
      <c r="B1276" s="18">
        <v>42333</v>
      </c>
      <c r="C1276" t="s">
        <v>4762</v>
      </c>
    </row>
    <row r="1277" spans="1:3" x14ac:dyDescent="0.25">
      <c r="A1277" t="s">
        <v>6123</v>
      </c>
      <c r="B1277" s="18">
        <v>42333</v>
      </c>
      <c r="C1277" t="s">
        <v>295</v>
      </c>
    </row>
    <row r="1278" spans="1:3" x14ac:dyDescent="0.25">
      <c r="A1278" t="s">
        <v>6124</v>
      </c>
      <c r="B1278" s="18">
        <v>42333</v>
      </c>
      <c r="C1278" t="s">
        <v>295</v>
      </c>
    </row>
    <row r="1279" spans="1:3" x14ac:dyDescent="0.25">
      <c r="A1279" t="s">
        <v>6125</v>
      </c>
      <c r="B1279" s="18">
        <v>42333</v>
      </c>
      <c r="C1279" t="s">
        <v>3055</v>
      </c>
    </row>
    <row r="1280" spans="1:3" x14ac:dyDescent="0.25">
      <c r="A1280" t="s">
        <v>6126</v>
      </c>
      <c r="B1280" s="18">
        <v>42333</v>
      </c>
      <c r="C1280" t="s">
        <v>6127</v>
      </c>
    </row>
    <row r="1281" spans="1:3" x14ac:dyDescent="0.25">
      <c r="A1281" t="s">
        <v>6128</v>
      </c>
      <c r="B1281" s="18">
        <v>42333</v>
      </c>
      <c r="C1281" t="s">
        <v>4094</v>
      </c>
    </row>
    <row r="1282" spans="1:3" x14ac:dyDescent="0.25">
      <c r="A1282" t="s">
        <v>6129</v>
      </c>
      <c r="B1282" s="18">
        <v>42333</v>
      </c>
      <c r="C1282" t="s">
        <v>3471</v>
      </c>
    </row>
    <row r="1283" spans="1:3" x14ac:dyDescent="0.25">
      <c r="A1283" t="s">
        <v>6131</v>
      </c>
      <c r="B1283" s="18">
        <v>42333</v>
      </c>
      <c r="C1283" t="s">
        <v>3302</v>
      </c>
    </row>
    <row r="1284" spans="1:3" x14ac:dyDescent="0.25">
      <c r="A1284" t="s">
        <v>6132</v>
      </c>
      <c r="B1284" s="18">
        <v>42333</v>
      </c>
      <c r="C1284" t="s">
        <v>5358</v>
      </c>
    </row>
    <row r="1285" spans="1:3" x14ac:dyDescent="0.25">
      <c r="A1285" t="s">
        <v>6135</v>
      </c>
      <c r="B1285" s="18">
        <v>42333</v>
      </c>
      <c r="C1285" t="s">
        <v>6035</v>
      </c>
    </row>
    <row r="1286" spans="1:3" x14ac:dyDescent="0.25">
      <c r="A1286" t="s">
        <v>6139</v>
      </c>
      <c r="B1286" s="18">
        <v>42333</v>
      </c>
      <c r="C1286" t="s">
        <v>6140</v>
      </c>
    </row>
    <row r="1287" spans="1:3" x14ac:dyDescent="0.25">
      <c r="A1287" t="s">
        <v>6149</v>
      </c>
      <c r="B1287" s="18">
        <v>42333</v>
      </c>
      <c r="C1287" t="s">
        <v>3665</v>
      </c>
    </row>
    <row r="1288" spans="1:3" x14ac:dyDescent="0.25">
      <c r="A1288" t="s">
        <v>6150</v>
      </c>
      <c r="B1288" s="18">
        <v>42333</v>
      </c>
      <c r="C1288" t="s">
        <v>6151</v>
      </c>
    </row>
    <row r="1289" spans="1:3" x14ac:dyDescent="0.25">
      <c r="A1289" t="s">
        <v>6162</v>
      </c>
      <c r="B1289" s="18">
        <v>42333</v>
      </c>
      <c r="C1289" t="s">
        <v>6163</v>
      </c>
    </row>
    <row r="1290" spans="1:3" x14ac:dyDescent="0.25">
      <c r="A1290" t="s">
        <v>6164</v>
      </c>
      <c r="B1290" s="18">
        <v>42333</v>
      </c>
      <c r="C1290" t="s">
        <v>191</v>
      </c>
    </row>
    <row r="1291" spans="1:3" x14ac:dyDescent="0.25">
      <c r="A1291" t="s">
        <v>6171</v>
      </c>
      <c r="B1291" s="18">
        <v>42333</v>
      </c>
      <c r="C1291" t="s">
        <v>3098</v>
      </c>
    </row>
    <row r="1292" spans="1:3" x14ac:dyDescent="0.25">
      <c r="A1292" t="s">
        <v>6172</v>
      </c>
      <c r="B1292" s="18">
        <v>42333</v>
      </c>
      <c r="C1292" t="s">
        <v>6173</v>
      </c>
    </row>
    <row r="1293" spans="1:3" x14ac:dyDescent="0.25">
      <c r="A1293" t="s">
        <v>6176</v>
      </c>
      <c r="B1293" s="18">
        <v>42333</v>
      </c>
      <c r="C1293" t="s">
        <v>3098</v>
      </c>
    </row>
    <row r="1294" spans="1:3" x14ac:dyDescent="0.25">
      <c r="A1294" t="s">
        <v>6183</v>
      </c>
      <c r="B1294" s="18">
        <v>42333</v>
      </c>
      <c r="C1294" t="s">
        <v>3006</v>
      </c>
    </row>
    <row r="1295" spans="1:3" x14ac:dyDescent="0.25">
      <c r="A1295" t="s">
        <v>6184</v>
      </c>
      <c r="B1295" s="18">
        <v>42333</v>
      </c>
      <c r="C1295" t="s">
        <v>3022</v>
      </c>
    </row>
    <row r="1296" spans="1:3" x14ac:dyDescent="0.25">
      <c r="A1296" t="s">
        <v>6185</v>
      </c>
      <c r="B1296" s="18">
        <v>42333</v>
      </c>
      <c r="C1296" t="s">
        <v>3022</v>
      </c>
    </row>
    <row r="1297" spans="1:3" x14ac:dyDescent="0.25">
      <c r="A1297" t="s">
        <v>6186</v>
      </c>
      <c r="B1297" s="18">
        <v>42333</v>
      </c>
      <c r="C1297" t="s">
        <v>3022</v>
      </c>
    </row>
    <row r="1298" spans="1:3" x14ac:dyDescent="0.25">
      <c r="A1298" t="s">
        <v>6187</v>
      </c>
      <c r="B1298" s="18">
        <v>42333</v>
      </c>
      <c r="C1298" t="s">
        <v>6188</v>
      </c>
    </row>
    <row r="1299" spans="1:3" x14ac:dyDescent="0.25">
      <c r="A1299" t="s">
        <v>6196</v>
      </c>
      <c r="B1299" s="18">
        <v>42333</v>
      </c>
      <c r="C1299" t="s">
        <v>3958</v>
      </c>
    </row>
    <row r="1300" spans="1:3" x14ac:dyDescent="0.25">
      <c r="A1300" t="s">
        <v>6199</v>
      </c>
      <c r="B1300" s="18">
        <v>42333</v>
      </c>
      <c r="C1300" t="s">
        <v>2574</v>
      </c>
    </row>
    <row r="1301" spans="1:3" x14ac:dyDescent="0.25">
      <c r="A1301" t="s">
        <v>6200</v>
      </c>
      <c r="B1301" s="18">
        <v>42333</v>
      </c>
      <c r="C1301" t="s">
        <v>3173</v>
      </c>
    </row>
    <row r="1302" spans="1:3" x14ac:dyDescent="0.25">
      <c r="A1302" t="s">
        <v>6201</v>
      </c>
      <c r="B1302" s="18">
        <v>42333</v>
      </c>
      <c r="C1302" t="s">
        <v>2574</v>
      </c>
    </row>
    <row r="1303" spans="1:3" x14ac:dyDescent="0.25">
      <c r="A1303" t="s">
        <v>6202</v>
      </c>
      <c r="B1303" s="18">
        <v>42333</v>
      </c>
      <c r="C1303" t="s">
        <v>1865</v>
      </c>
    </row>
    <row r="1304" spans="1:3" x14ac:dyDescent="0.25">
      <c r="A1304" t="s">
        <v>6203</v>
      </c>
      <c r="B1304" s="18">
        <v>42333</v>
      </c>
      <c r="C1304" t="s">
        <v>3063</v>
      </c>
    </row>
    <row r="1305" spans="1:3" x14ac:dyDescent="0.25">
      <c r="A1305" t="s">
        <v>6204</v>
      </c>
      <c r="B1305" s="18">
        <v>42333</v>
      </c>
      <c r="C1305" t="s">
        <v>2574</v>
      </c>
    </row>
    <row r="1306" spans="1:3" x14ac:dyDescent="0.25">
      <c r="A1306" t="s">
        <v>6205</v>
      </c>
      <c r="B1306" s="18">
        <v>42333</v>
      </c>
      <c r="C1306" t="s">
        <v>2574</v>
      </c>
    </row>
    <row r="1307" spans="1:3" x14ac:dyDescent="0.25">
      <c r="A1307" t="s">
        <v>6206</v>
      </c>
      <c r="B1307" s="18">
        <v>42333</v>
      </c>
      <c r="C1307" t="s">
        <v>2799</v>
      </c>
    </row>
    <row r="1308" spans="1:3" x14ac:dyDescent="0.25">
      <c r="A1308" t="s">
        <v>6207</v>
      </c>
      <c r="B1308" s="18">
        <v>42333</v>
      </c>
      <c r="C1308" t="s">
        <v>2799</v>
      </c>
    </row>
    <row r="1309" spans="1:3" x14ac:dyDescent="0.25">
      <c r="A1309" t="s">
        <v>6208</v>
      </c>
      <c r="B1309" s="18">
        <v>42333</v>
      </c>
      <c r="C1309" t="s">
        <v>2799</v>
      </c>
    </row>
    <row r="1310" spans="1:3" x14ac:dyDescent="0.25">
      <c r="A1310" t="s">
        <v>6209</v>
      </c>
      <c r="B1310" s="18">
        <v>42333</v>
      </c>
      <c r="C1310" t="s">
        <v>2799</v>
      </c>
    </row>
    <row r="1311" spans="1:3" x14ac:dyDescent="0.25">
      <c r="A1311" t="s">
        <v>6210</v>
      </c>
      <c r="B1311" s="18">
        <v>42333</v>
      </c>
      <c r="C1311" t="s">
        <v>2799</v>
      </c>
    </row>
    <row r="1312" spans="1:3" x14ac:dyDescent="0.25">
      <c r="A1312" t="s">
        <v>6211</v>
      </c>
      <c r="B1312" s="18">
        <v>42333</v>
      </c>
      <c r="C1312" t="s">
        <v>2799</v>
      </c>
    </row>
    <row r="1313" spans="1:3" x14ac:dyDescent="0.25">
      <c r="A1313" t="s">
        <v>6212</v>
      </c>
      <c r="B1313" s="18">
        <v>42333</v>
      </c>
      <c r="C1313" t="s">
        <v>2799</v>
      </c>
    </row>
    <row r="1314" spans="1:3" x14ac:dyDescent="0.25">
      <c r="A1314" t="s">
        <v>6213</v>
      </c>
      <c r="B1314" s="18">
        <v>42333</v>
      </c>
      <c r="C1314" t="s">
        <v>2799</v>
      </c>
    </row>
    <row r="1315" spans="1:3" x14ac:dyDescent="0.25">
      <c r="A1315" t="s">
        <v>6214</v>
      </c>
      <c r="B1315" s="18">
        <v>42333</v>
      </c>
      <c r="C1315" t="s">
        <v>2799</v>
      </c>
    </row>
    <row r="1316" spans="1:3" x14ac:dyDescent="0.25">
      <c r="A1316" t="s">
        <v>6219</v>
      </c>
      <c r="B1316" s="18">
        <v>42333</v>
      </c>
      <c r="C1316" t="s">
        <v>2747</v>
      </c>
    </row>
    <row r="1317" spans="1:3" x14ac:dyDescent="0.25">
      <c r="A1317" t="s">
        <v>6220</v>
      </c>
      <c r="B1317" s="18">
        <v>42333</v>
      </c>
      <c r="C1317" t="s">
        <v>2747</v>
      </c>
    </row>
    <row r="1318" spans="1:3" x14ac:dyDescent="0.25">
      <c r="A1318" t="s">
        <v>6221</v>
      </c>
      <c r="B1318" s="18">
        <v>42333</v>
      </c>
      <c r="C1318" t="s">
        <v>771</v>
      </c>
    </row>
    <row r="1319" spans="1:3" x14ac:dyDescent="0.25">
      <c r="A1319" t="s">
        <v>6222</v>
      </c>
      <c r="B1319" s="18">
        <v>42333</v>
      </c>
      <c r="C1319" t="s">
        <v>771</v>
      </c>
    </row>
    <row r="1320" spans="1:3" x14ac:dyDescent="0.25">
      <c r="A1320" t="s">
        <v>6223</v>
      </c>
      <c r="B1320" s="18">
        <v>42333</v>
      </c>
      <c r="C1320" t="s">
        <v>771</v>
      </c>
    </row>
    <row r="1321" spans="1:3" x14ac:dyDescent="0.25">
      <c r="A1321" t="s">
        <v>6224</v>
      </c>
      <c r="B1321" s="18">
        <v>42333</v>
      </c>
      <c r="C1321" t="s">
        <v>771</v>
      </c>
    </row>
    <row r="1322" spans="1:3" x14ac:dyDescent="0.25">
      <c r="A1322" t="s">
        <v>6226</v>
      </c>
      <c r="B1322" s="18">
        <v>42333</v>
      </c>
      <c r="C1322" t="s">
        <v>771</v>
      </c>
    </row>
    <row r="1323" spans="1:3" x14ac:dyDescent="0.25">
      <c r="A1323" t="s">
        <v>6228</v>
      </c>
      <c r="B1323" s="18">
        <v>42333</v>
      </c>
      <c r="C1323" t="s">
        <v>771</v>
      </c>
    </row>
    <row r="1324" spans="1:3" x14ac:dyDescent="0.25">
      <c r="A1324" t="s">
        <v>6230</v>
      </c>
      <c r="B1324" s="18">
        <v>42333</v>
      </c>
      <c r="C1324" t="s">
        <v>771</v>
      </c>
    </row>
    <row r="1325" spans="1:3" x14ac:dyDescent="0.25">
      <c r="A1325" t="s">
        <v>6231</v>
      </c>
      <c r="B1325" s="18">
        <v>42333</v>
      </c>
      <c r="C1325" t="s">
        <v>771</v>
      </c>
    </row>
    <row r="1326" spans="1:3" x14ac:dyDescent="0.25">
      <c r="A1326" t="s">
        <v>6234</v>
      </c>
      <c r="B1326" s="18">
        <v>42333</v>
      </c>
      <c r="C1326" t="s">
        <v>771</v>
      </c>
    </row>
    <row r="1327" spans="1:3" x14ac:dyDescent="0.25">
      <c r="A1327" t="s">
        <v>6237</v>
      </c>
      <c r="B1327" s="18">
        <v>42333</v>
      </c>
      <c r="C1327" t="s">
        <v>771</v>
      </c>
    </row>
    <row r="1328" spans="1:3" x14ac:dyDescent="0.25">
      <c r="A1328" t="s">
        <v>6238</v>
      </c>
      <c r="B1328" s="18">
        <v>42333</v>
      </c>
      <c r="C1328" t="s">
        <v>771</v>
      </c>
    </row>
    <row r="1329" spans="1:3" x14ac:dyDescent="0.25">
      <c r="A1329" t="s">
        <v>6240</v>
      </c>
      <c r="B1329" s="18">
        <v>42333</v>
      </c>
      <c r="C1329" t="s">
        <v>771</v>
      </c>
    </row>
    <row r="1330" spans="1:3" x14ac:dyDescent="0.25">
      <c r="A1330" t="s">
        <v>6243</v>
      </c>
      <c r="B1330" s="18">
        <v>42333</v>
      </c>
      <c r="C1330" t="s">
        <v>6244</v>
      </c>
    </row>
    <row r="1331" spans="1:3" x14ac:dyDescent="0.25">
      <c r="A1331" t="s">
        <v>6245</v>
      </c>
      <c r="B1331" s="18">
        <v>42333</v>
      </c>
      <c r="C1331" t="s">
        <v>986</v>
      </c>
    </row>
    <row r="1332" spans="1:3" x14ac:dyDescent="0.25">
      <c r="A1332" t="s">
        <v>6252</v>
      </c>
      <c r="B1332" s="18">
        <v>42333</v>
      </c>
      <c r="C1332" t="s">
        <v>6253</v>
      </c>
    </row>
    <row r="1333" spans="1:3" x14ac:dyDescent="0.25">
      <c r="A1333" t="s">
        <v>6254</v>
      </c>
      <c r="B1333" s="18">
        <v>42333</v>
      </c>
      <c r="C1333" t="s">
        <v>2764</v>
      </c>
    </row>
    <row r="1334" spans="1:3" x14ac:dyDescent="0.25">
      <c r="A1334" t="s">
        <v>6255</v>
      </c>
      <c r="B1334" s="18">
        <v>42333</v>
      </c>
      <c r="C1334" t="s">
        <v>3772</v>
      </c>
    </row>
    <row r="1335" spans="1:3" x14ac:dyDescent="0.25">
      <c r="A1335" t="s">
        <v>6256</v>
      </c>
      <c r="B1335" s="18">
        <v>42333</v>
      </c>
      <c r="C1335" t="s">
        <v>3114</v>
      </c>
    </row>
    <row r="1336" spans="1:3" x14ac:dyDescent="0.25">
      <c r="A1336" t="s">
        <v>6257</v>
      </c>
      <c r="B1336" s="18">
        <v>42333</v>
      </c>
      <c r="C1336" t="s">
        <v>3114</v>
      </c>
    </row>
    <row r="1337" spans="1:3" x14ac:dyDescent="0.25">
      <c r="A1337" t="s">
        <v>6259</v>
      </c>
      <c r="B1337" s="18">
        <v>42333</v>
      </c>
      <c r="C1337" t="s">
        <v>3463</v>
      </c>
    </row>
    <row r="1338" spans="1:3" x14ac:dyDescent="0.25">
      <c r="A1338" t="s">
        <v>6260</v>
      </c>
      <c r="B1338" s="18">
        <v>42333</v>
      </c>
      <c r="C1338" t="s">
        <v>3114</v>
      </c>
    </row>
    <row r="1339" spans="1:3" x14ac:dyDescent="0.25">
      <c r="A1339" t="s">
        <v>6262</v>
      </c>
      <c r="B1339" s="18">
        <v>42333</v>
      </c>
      <c r="C1339" t="s">
        <v>3114</v>
      </c>
    </row>
    <row r="1340" spans="1:3" x14ac:dyDescent="0.25">
      <c r="A1340" t="s">
        <v>6263</v>
      </c>
      <c r="B1340" s="18">
        <v>42333</v>
      </c>
      <c r="C1340" t="s">
        <v>6264</v>
      </c>
    </row>
    <row r="1341" spans="1:3" x14ac:dyDescent="0.25">
      <c r="A1341" t="s">
        <v>6265</v>
      </c>
      <c r="B1341" s="18">
        <v>42333</v>
      </c>
      <c r="C1341" t="s">
        <v>3772</v>
      </c>
    </row>
    <row r="1342" spans="1:3" x14ac:dyDescent="0.25">
      <c r="A1342" t="s">
        <v>6266</v>
      </c>
      <c r="B1342" s="18">
        <v>42333</v>
      </c>
      <c r="C1342" t="s">
        <v>2747</v>
      </c>
    </row>
    <row r="1343" spans="1:3" x14ac:dyDescent="0.25">
      <c r="A1343" t="s">
        <v>6267</v>
      </c>
      <c r="B1343" s="18">
        <v>42333</v>
      </c>
      <c r="C1343" t="s">
        <v>3114</v>
      </c>
    </row>
    <row r="1344" spans="1:3" x14ac:dyDescent="0.25">
      <c r="A1344" t="s">
        <v>6270</v>
      </c>
      <c r="B1344" s="18">
        <v>42333</v>
      </c>
      <c r="C1344" t="s">
        <v>771</v>
      </c>
    </row>
    <row r="1345" spans="1:3" x14ac:dyDescent="0.25">
      <c r="A1345" t="s">
        <v>6273</v>
      </c>
      <c r="B1345" s="18">
        <v>42333</v>
      </c>
      <c r="C1345" t="s">
        <v>2818</v>
      </c>
    </row>
    <row r="1346" spans="1:3" x14ac:dyDescent="0.25">
      <c r="A1346" t="s">
        <v>6274</v>
      </c>
      <c r="B1346" s="18">
        <v>42333</v>
      </c>
      <c r="C1346" t="s">
        <v>5418</v>
      </c>
    </row>
    <row r="1347" spans="1:3" x14ac:dyDescent="0.25">
      <c r="A1347" t="s">
        <v>6277</v>
      </c>
      <c r="B1347" s="18">
        <v>42333</v>
      </c>
      <c r="C1347" t="s">
        <v>2760</v>
      </c>
    </row>
    <row r="1348" spans="1:3" x14ac:dyDescent="0.25">
      <c r="A1348" t="s">
        <v>6278</v>
      </c>
      <c r="B1348" s="18">
        <v>42333</v>
      </c>
      <c r="C1348" t="s">
        <v>2574</v>
      </c>
    </row>
    <row r="1349" spans="1:3" x14ac:dyDescent="0.25">
      <c r="A1349" t="s">
        <v>6279</v>
      </c>
      <c r="B1349" s="18">
        <v>42333</v>
      </c>
      <c r="C1349" t="s">
        <v>771</v>
      </c>
    </row>
    <row r="1350" spans="1:3" x14ac:dyDescent="0.25">
      <c r="A1350" t="s">
        <v>6282</v>
      </c>
      <c r="B1350" s="18">
        <v>42333</v>
      </c>
      <c r="C1350" t="s">
        <v>771</v>
      </c>
    </row>
    <row r="1351" spans="1:3" x14ac:dyDescent="0.25">
      <c r="A1351" t="s">
        <v>6285</v>
      </c>
      <c r="B1351" s="18">
        <v>42333</v>
      </c>
      <c r="C1351" t="s">
        <v>771</v>
      </c>
    </row>
    <row r="1352" spans="1:3" x14ac:dyDescent="0.25">
      <c r="A1352" t="s">
        <v>6288</v>
      </c>
      <c r="B1352" s="18">
        <v>42333</v>
      </c>
      <c r="C1352" t="s">
        <v>771</v>
      </c>
    </row>
    <row r="1353" spans="1:3" x14ac:dyDescent="0.25">
      <c r="A1353" t="s">
        <v>6291</v>
      </c>
      <c r="B1353" s="18">
        <v>42333</v>
      </c>
      <c r="C1353" t="s">
        <v>771</v>
      </c>
    </row>
    <row r="1354" spans="1:3" x14ac:dyDescent="0.25">
      <c r="A1354" t="s">
        <v>6293</v>
      </c>
      <c r="B1354" s="18">
        <v>42333</v>
      </c>
      <c r="C1354" t="s">
        <v>771</v>
      </c>
    </row>
    <row r="1355" spans="1:3" x14ac:dyDescent="0.25">
      <c r="A1355" t="s">
        <v>6294</v>
      </c>
      <c r="B1355" s="18">
        <v>42333</v>
      </c>
      <c r="C1355" t="s">
        <v>771</v>
      </c>
    </row>
    <row r="1356" spans="1:3" x14ac:dyDescent="0.25">
      <c r="A1356" t="s">
        <v>6295</v>
      </c>
      <c r="B1356" s="18">
        <v>42333</v>
      </c>
      <c r="C1356" t="s">
        <v>771</v>
      </c>
    </row>
    <row r="1357" spans="1:3" x14ac:dyDescent="0.25">
      <c r="A1357" t="s">
        <v>6296</v>
      </c>
      <c r="B1357" s="18">
        <v>42333</v>
      </c>
      <c r="C1357" t="s">
        <v>771</v>
      </c>
    </row>
    <row r="1358" spans="1:3" x14ac:dyDescent="0.25">
      <c r="A1358" t="s">
        <v>6297</v>
      </c>
      <c r="B1358" s="18">
        <v>42333</v>
      </c>
      <c r="C1358" t="s">
        <v>771</v>
      </c>
    </row>
    <row r="1359" spans="1:3" x14ac:dyDescent="0.25">
      <c r="A1359" t="s">
        <v>6298</v>
      </c>
      <c r="B1359" s="18">
        <v>42333</v>
      </c>
      <c r="C1359" t="s">
        <v>771</v>
      </c>
    </row>
    <row r="1360" spans="1:3" x14ac:dyDescent="0.25">
      <c r="A1360" t="s">
        <v>6299</v>
      </c>
      <c r="B1360" s="18">
        <v>42333</v>
      </c>
      <c r="C1360" t="s">
        <v>771</v>
      </c>
    </row>
    <row r="1361" spans="1:3" x14ac:dyDescent="0.25">
      <c r="A1361" t="s">
        <v>6300</v>
      </c>
      <c r="B1361" s="18">
        <v>42333</v>
      </c>
      <c r="C1361" t="s">
        <v>771</v>
      </c>
    </row>
    <row r="1362" spans="1:3" x14ac:dyDescent="0.25">
      <c r="A1362" t="s">
        <v>6301</v>
      </c>
      <c r="B1362" s="18">
        <v>42333</v>
      </c>
      <c r="C1362" t="s">
        <v>771</v>
      </c>
    </row>
    <row r="1363" spans="1:3" x14ac:dyDescent="0.25">
      <c r="A1363" t="s">
        <v>6304</v>
      </c>
      <c r="B1363" s="18">
        <v>42333</v>
      </c>
      <c r="C1363" t="s">
        <v>771</v>
      </c>
    </row>
    <row r="1364" spans="1:3" x14ac:dyDescent="0.25">
      <c r="A1364" t="s">
        <v>6307</v>
      </c>
      <c r="B1364" s="18">
        <v>42333</v>
      </c>
      <c r="C1364" t="s">
        <v>771</v>
      </c>
    </row>
    <row r="1365" spans="1:3" x14ac:dyDescent="0.25">
      <c r="A1365" t="s">
        <v>6308</v>
      </c>
      <c r="B1365" s="18">
        <v>42333</v>
      </c>
      <c r="C1365" t="s">
        <v>771</v>
      </c>
    </row>
    <row r="1366" spans="1:3" x14ac:dyDescent="0.25">
      <c r="A1366" t="s">
        <v>6309</v>
      </c>
      <c r="B1366" s="18">
        <v>42333</v>
      </c>
      <c r="C1366" t="s">
        <v>771</v>
      </c>
    </row>
    <row r="1367" spans="1:3" x14ac:dyDescent="0.25">
      <c r="A1367" t="s">
        <v>6310</v>
      </c>
      <c r="B1367" s="18">
        <v>42333</v>
      </c>
      <c r="C1367" t="s">
        <v>771</v>
      </c>
    </row>
    <row r="1368" spans="1:3" x14ac:dyDescent="0.25">
      <c r="A1368" t="s">
        <v>6311</v>
      </c>
      <c r="B1368" s="18">
        <v>42333</v>
      </c>
      <c r="C1368" t="s">
        <v>3534</v>
      </c>
    </row>
    <row r="1369" spans="1:3" x14ac:dyDescent="0.25">
      <c r="A1369" t="s">
        <v>6312</v>
      </c>
      <c r="B1369" s="18">
        <v>42333</v>
      </c>
      <c r="C1369" t="s">
        <v>1693</v>
      </c>
    </row>
    <row r="1370" spans="1:3" x14ac:dyDescent="0.25">
      <c r="A1370" t="s">
        <v>6313</v>
      </c>
      <c r="B1370" s="18">
        <v>42333</v>
      </c>
      <c r="C1370" t="s">
        <v>191</v>
      </c>
    </row>
    <row r="1371" spans="1:3" x14ac:dyDescent="0.25">
      <c r="A1371" t="s">
        <v>6314</v>
      </c>
      <c r="B1371" s="18">
        <v>42333</v>
      </c>
      <c r="C1371" t="s">
        <v>1856</v>
      </c>
    </row>
    <row r="1372" spans="1:3" x14ac:dyDescent="0.25">
      <c r="A1372" t="s">
        <v>6317</v>
      </c>
      <c r="B1372" s="18">
        <v>42333</v>
      </c>
      <c r="C1372" t="s">
        <v>2574</v>
      </c>
    </row>
    <row r="1373" spans="1:3" x14ac:dyDescent="0.25">
      <c r="A1373" t="s">
        <v>6318</v>
      </c>
      <c r="B1373" s="18">
        <v>42333</v>
      </c>
      <c r="C1373" t="s">
        <v>2743</v>
      </c>
    </row>
    <row r="1374" spans="1:3" x14ac:dyDescent="0.25">
      <c r="A1374" t="s">
        <v>6319</v>
      </c>
      <c r="B1374" s="18">
        <v>42333</v>
      </c>
      <c r="C1374" t="s">
        <v>771</v>
      </c>
    </row>
    <row r="1375" spans="1:3" x14ac:dyDescent="0.25">
      <c r="A1375" t="s">
        <v>6322</v>
      </c>
      <c r="B1375" s="18">
        <v>42333</v>
      </c>
      <c r="C1375" t="s">
        <v>5780</v>
      </c>
    </row>
    <row r="1376" spans="1:3" x14ac:dyDescent="0.25">
      <c r="A1376" t="s">
        <v>6326</v>
      </c>
      <c r="B1376" s="18">
        <v>42333</v>
      </c>
      <c r="C1376" t="s">
        <v>771</v>
      </c>
    </row>
    <row r="1377" spans="1:3" x14ac:dyDescent="0.25">
      <c r="A1377" t="s">
        <v>6327</v>
      </c>
      <c r="B1377" s="18">
        <v>42333</v>
      </c>
      <c r="C1377" t="s">
        <v>771</v>
      </c>
    </row>
    <row r="1378" spans="1:3" x14ac:dyDescent="0.25">
      <c r="A1378" t="s">
        <v>6330</v>
      </c>
      <c r="B1378" s="18">
        <v>42333</v>
      </c>
      <c r="C1378" t="s">
        <v>771</v>
      </c>
    </row>
    <row r="1379" spans="1:3" x14ac:dyDescent="0.25">
      <c r="A1379" t="s">
        <v>6331</v>
      </c>
      <c r="B1379" s="18">
        <v>42333</v>
      </c>
      <c r="C1379" t="s">
        <v>3114</v>
      </c>
    </row>
    <row r="1380" spans="1:3" x14ac:dyDescent="0.25">
      <c r="A1380" t="s">
        <v>6334</v>
      </c>
      <c r="B1380" s="18">
        <v>42333</v>
      </c>
      <c r="C1380" t="s">
        <v>771</v>
      </c>
    </row>
    <row r="1381" spans="1:3" x14ac:dyDescent="0.25">
      <c r="A1381" t="s">
        <v>6335</v>
      </c>
      <c r="B1381" s="18">
        <v>42333</v>
      </c>
      <c r="C1381" t="s">
        <v>2574</v>
      </c>
    </row>
    <row r="1382" spans="1:3" x14ac:dyDescent="0.25">
      <c r="A1382" t="s">
        <v>6336</v>
      </c>
      <c r="B1382" s="18">
        <v>42333</v>
      </c>
      <c r="C1382" t="s">
        <v>3063</v>
      </c>
    </row>
    <row r="1383" spans="1:3" x14ac:dyDescent="0.25">
      <c r="A1383" t="s">
        <v>6337</v>
      </c>
      <c r="B1383" s="18">
        <v>42333</v>
      </c>
      <c r="C1383" t="s">
        <v>1377</v>
      </c>
    </row>
    <row r="1384" spans="1:3" x14ac:dyDescent="0.25">
      <c r="A1384" t="s">
        <v>6338</v>
      </c>
      <c r="B1384" s="18">
        <v>42333</v>
      </c>
      <c r="C1384" t="s">
        <v>3169</v>
      </c>
    </row>
    <row r="1385" spans="1:3" x14ac:dyDescent="0.25">
      <c r="A1385" t="s">
        <v>6341</v>
      </c>
      <c r="B1385" s="18">
        <v>42333</v>
      </c>
      <c r="C1385" t="s">
        <v>2574</v>
      </c>
    </row>
    <row r="1386" spans="1:3" x14ac:dyDescent="0.25">
      <c r="A1386" t="s">
        <v>6342</v>
      </c>
      <c r="B1386" s="18">
        <v>42333</v>
      </c>
      <c r="C1386" t="s">
        <v>3055</v>
      </c>
    </row>
    <row r="1387" spans="1:3" x14ac:dyDescent="0.25">
      <c r="A1387" t="s">
        <v>6346</v>
      </c>
      <c r="B1387" s="18">
        <v>42333</v>
      </c>
      <c r="C1387" t="s">
        <v>5765</v>
      </c>
    </row>
    <row r="1388" spans="1:3" x14ac:dyDescent="0.25">
      <c r="A1388" t="s">
        <v>6351</v>
      </c>
      <c r="B1388" s="18">
        <v>42334</v>
      </c>
      <c r="C1388" t="s">
        <v>2743</v>
      </c>
    </row>
    <row r="1389" spans="1:3" x14ac:dyDescent="0.25">
      <c r="A1389" t="s">
        <v>6354</v>
      </c>
      <c r="B1389" s="18">
        <v>42334</v>
      </c>
      <c r="C1389" t="s">
        <v>771</v>
      </c>
    </row>
    <row r="1390" spans="1:3" x14ac:dyDescent="0.25">
      <c r="A1390" t="s">
        <v>6355</v>
      </c>
      <c r="B1390" s="18">
        <v>42334</v>
      </c>
      <c r="C1390" t="s">
        <v>771</v>
      </c>
    </row>
    <row r="1391" spans="1:3" x14ac:dyDescent="0.25">
      <c r="A1391" t="s">
        <v>6356</v>
      </c>
      <c r="B1391" s="18">
        <v>42334</v>
      </c>
      <c r="C1391" t="s">
        <v>771</v>
      </c>
    </row>
    <row r="1392" spans="1:3" x14ac:dyDescent="0.25">
      <c r="A1392" t="s">
        <v>6357</v>
      </c>
      <c r="B1392" s="18">
        <v>42334</v>
      </c>
      <c r="C1392" t="s">
        <v>5124</v>
      </c>
    </row>
    <row r="1393" spans="1:3" x14ac:dyDescent="0.25">
      <c r="A1393" t="s">
        <v>6358</v>
      </c>
      <c r="B1393" s="18">
        <v>42334</v>
      </c>
      <c r="C1393" t="s">
        <v>3917</v>
      </c>
    </row>
    <row r="1394" spans="1:3" x14ac:dyDescent="0.25">
      <c r="A1394" t="s">
        <v>6359</v>
      </c>
      <c r="B1394" s="18">
        <v>42334</v>
      </c>
      <c r="C1394" t="s">
        <v>4046</v>
      </c>
    </row>
    <row r="1395" spans="1:3" x14ac:dyDescent="0.25">
      <c r="A1395" t="s">
        <v>6362</v>
      </c>
      <c r="B1395" s="18">
        <v>42334</v>
      </c>
      <c r="C1395" t="s">
        <v>244</v>
      </c>
    </row>
    <row r="1396" spans="1:3" x14ac:dyDescent="0.25">
      <c r="A1396" t="s">
        <v>6363</v>
      </c>
      <c r="B1396" s="18">
        <v>42334</v>
      </c>
      <c r="C1396" t="s">
        <v>6364</v>
      </c>
    </row>
    <row r="1397" spans="1:3" x14ac:dyDescent="0.25">
      <c r="A1397" t="s">
        <v>6369</v>
      </c>
      <c r="B1397" s="18">
        <v>42334</v>
      </c>
      <c r="C1397" t="s">
        <v>3403</v>
      </c>
    </row>
    <row r="1398" spans="1:3" x14ac:dyDescent="0.25">
      <c r="A1398" t="s">
        <v>6371</v>
      </c>
      <c r="B1398" s="18">
        <v>42334</v>
      </c>
      <c r="C1398" t="s">
        <v>3501</v>
      </c>
    </row>
    <row r="1399" spans="1:3" x14ac:dyDescent="0.25">
      <c r="A1399" t="s">
        <v>6372</v>
      </c>
      <c r="B1399" s="18">
        <v>42334</v>
      </c>
      <c r="C1399" t="s">
        <v>2409</v>
      </c>
    </row>
    <row r="1400" spans="1:3" x14ac:dyDescent="0.25">
      <c r="A1400" t="s">
        <v>6373</v>
      </c>
      <c r="B1400" s="18">
        <v>42334</v>
      </c>
      <c r="C1400" t="s">
        <v>3114</v>
      </c>
    </row>
    <row r="1401" spans="1:3" x14ac:dyDescent="0.25">
      <c r="A1401" t="s">
        <v>6374</v>
      </c>
      <c r="B1401" s="18">
        <v>42334</v>
      </c>
      <c r="C1401" t="s">
        <v>6375</v>
      </c>
    </row>
    <row r="1402" spans="1:3" x14ac:dyDescent="0.25">
      <c r="A1402" t="s">
        <v>6378</v>
      </c>
      <c r="B1402" s="18">
        <v>42334</v>
      </c>
      <c r="C1402" t="s">
        <v>394</v>
      </c>
    </row>
    <row r="1403" spans="1:3" x14ac:dyDescent="0.25">
      <c r="A1403" t="s">
        <v>6379</v>
      </c>
      <c r="B1403" s="18">
        <v>42334</v>
      </c>
      <c r="C1403" t="s">
        <v>5519</v>
      </c>
    </row>
    <row r="1404" spans="1:3" x14ac:dyDescent="0.25">
      <c r="A1404" t="s">
        <v>6380</v>
      </c>
      <c r="B1404" s="18">
        <v>42334</v>
      </c>
      <c r="C1404" t="s">
        <v>6381</v>
      </c>
    </row>
    <row r="1405" spans="1:3" x14ac:dyDescent="0.25">
      <c r="A1405" t="s">
        <v>6382</v>
      </c>
      <c r="B1405" s="18">
        <v>42334</v>
      </c>
      <c r="C1405" t="s">
        <v>3234</v>
      </c>
    </row>
    <row r="1406" spans="1:3" x14ac:dyDescent="0.25">
      <c r="A1406" t="s">
        <v>6383</v>
      </c>
      <c r="B1406" s="18">
        <v>42334</v>
      </c>
      <c r="C1406" t="s">
        <v>3059</v>
      </c>
    </row>
    <row r="1407" spans="1:3" x14ac:dyDescent="0.25">
      <c r="A1407" t="s">
        <v>6384</v>
      </c>
      <c r="B1407" s="18">
        <v>42334</v>
      </c>
      <c r="C1407" t="s">
        <v>2574</v>
      </c>
    </row>
    <row r="1408" spans="1:3" x14ac:dyDescent="0.25">
      <c r="A1408" t="s">
        <v>6385</v>
      </c>
      <c r="B1408" s="18">
        <v>42334</v>
      </c>
      <c r="C1408" t="s">
        <v>2574</v>
      </c>
    </row>
    <row r="1409" spans="1:3" x14ac:dyDescent="0.25">
      <c r="A1409" t="s">
        <v>6386</v>
      </c>
      <c r="B1409" s="18">
        <v>42334</v>
      </c>
      <c r="C1409" t="s">
        <v>244</v>
      </c>
    </row>
    <row r="1410" spans="1:3" x14ac:dyDescent="0.25">
      <c r="A1410" t="s">
        <v>6390</v>
      </c>
      <c r="B1410" s="18">
        <v>42334</v>
      </c>
      <c r="C1410" t="s">
        <v>3173</v>
      </c>
    </row>
    <row r="1411" spans="1:3" x14ac:dyDescent="0.25">
      <c r="A1411" t="s">
        <v>6391</v>
      </c>
      <c r="B1411" s="18">
        <v>42334</v>
      </c>
      <c r="C1411" t="s">
        <v>3279</v>
      </c>
    </row>
    <row r="1412" spans="1:3" x14ac:dyDescent="0.25">
      <c r="A1412" t="s">
        <v>6392</v>
      </c>
      <c r="B1412" s="18">
        <v>42334</v>
      </c>
      <c r="C1412" t="s">
        <v>3357</v>
      </c>
    </row>
    <row r="1413" spans="1:3" x14ac:dyDescent="0.25">
      <c r="A1413" t="s">
        <v>6395</v>
      </c>
      <c r="B1413" s="18">
        <v>42334</v>
      </c>
      <c r="C1413" t="s">
        <v>3357</v>
      </c>
    </row>
    <row r="1414" spans="1:3" x14ac:dyDescent="0.25">
      <c r="A1414" t="s">
        <v>6398</v>
      </c>
      <c r="B1414" s="18">
        <v>42334</v>
      </c>
      <c r="C1414" t="s">
        <v>3357</v>
      </c>
    </row>
    <row r="1415" spans="1:3" x14ac:dyDescent="0.25">
      <c r="A1415" t="s">
        <v>6401</v>
      </c>
      <c r="B1415" s="18">
        <v>42334</v>
      </c>
      <c r="C1415" t="s">
        <v>3357</v>
      </c>
    </row>
    <row r="1416" spans="1:3" x14ac:dyDescent="0.25">
      <c r="A1416" t="s">
        <v>6402</v>
      </c>
      <c r="B1416" s="18">
        <v>42334</v>
      </c>
      <c r="C1416" t="s">
        <v>3357</v>
      </c>
    </row>
    <row r="1417" spans="1:3" x14ac:dyDescent="0.25">
      <c r="A1417" t="s">
        <v>6403</v>
      </c>
      <c r="B1417" s="18">
        <v>42334</v>
      </c>
      <c r="C1417" t="s">
        <v>4732</v>
      </c>
    </row>
    <row r="1418" spans="1:3" x14ac:dyDescent="0.25">
      <c r="A1418" t="s">
        <v>6404</v>
      </c>
      <c r="B1418" s="18">
        <v>42334</v>
      </c>
      <c r="C1418" t="s">
        <v>3357</v>
      </c>
    </row>
    <row r="1419" spans="1:3" x14ac:dyDescent="0.25">
      <c r="A1419" t="s">
        <v>6405</v>
      </c>
      <c r="B1419" s="18">
        <v>42334</v>
      </c>
      <c r="C1419" t="s">
        <v>3357</v>
      </c>
    </row>
    <row r="1420" spans="1:3" x14ac:dyDescent="0.25">
      <c r="A1420" t="s">
        <v>6406</v>
      </c>
      <c r="B1420" s="18">
        <v>42334</v>
      </c>
      <c r="C1420" t="s">
        <v>4732</v>
      </c>
    </row>
    <row r="1421" spans="1:3" x14ac:dyDescent="0.25">
      <c r="A1421" t="s">
        <v>6409</v>
      </c>
      <c r="B1421" s="18">
        <v>42334</v>
      </c>
      <c r="C1421" t="s">
        <v>3357</v>
      </c>
    </row>
    <row r="1422" spans="1:3" x14ac:dyDescent="0.25">
      <c r="A1422" t="s">
        <v>6410</v>
      </c>
      <c r="B1422" s="18">
        <v>42334</v>
      </c>
      <c r="C1422" t="s">
        <v>3357</v>
      </c>
    </row>
    <row r="1423" spans="1:3" x14ac:dyDescent="0.25">
      <c r="A1423" t="s">
        <v>6411</v>
      </c>
      <c r="B1423" s="18">
        <v>42334</v>
      </c>
      <c r="C1423" t="s">
        <v>3357</v>
      </c>
    </row>
    <row r="1424" spans="1:3" x14ac:dyDescent="0.25">
      <c r="A1424" t="s">
        <v>6412</v>
      </c>
      <c r="B1424" s="18">
        <v>42334</v>
      </c>
      <c r="C1424" t="s">
        <v>3357</v>
      </c>
    </row>
    <row r="1425" spans="1:3" x14ac:dyDescent="0.25">
      <c r="A1425" t="s">
        <v>6413</v>
      </c>
      <c r="B1425" s="18">
        <v>42334</v>
      </c>
      <c r="C1425" t="s">
        <v>3357</v>
      </c>
    </row>
    <row r="1426" spans="1:3" x14ac:dyDescent="0.25">
      <c r="A1426" t="s">
        <v>6414</v>
      </c>
      <c r="B1426" s="18">
        <v>42334</v>
      </c>
      <c r="C1426" t="s">
        <v>3357</v>
      </c>
    </row>
    <row r="1427" spans="1:3" x14ac:dyDescent="0.25">
      <c r="A1427" t="s">
        <v>6415</v>
      </c>
      <c r="B1427" s="18">
        <v>42334</v>
      </c>
      <c r="C1427" t="s">
        <v>3357</v>
      </c>
    </row>
    <row r="1428" spans="1:3" x14ac:dyDescent="0.25">
      <c r="A1428" t="s">
        <v>6418</v>
      </c>
      <c r="B1428" s="18">
        <v>42334</v>
      </c>
      <c r="C1428" t="s">
        <v>3357</v>
      </c>
    </row>
    <row r="1429" spans="1:3" x14ac:dyDescent="0.25">
      <c r="A1429" t="s">
        <v>6419</v>
      </c>
      <c r="B1429" s="18">
        <v>42334</v>
      </c>
      <c r="C1429" t="s">
        <v>3357</v>
      </c>
    </row>
    <row r="1430" spans="1:3" x14ac:dyDescent="0.25">
      <c r="A1430" t="s">
        <v>6420</v>
      </c>
      <c r="B1430" s="18">
        <v>42334</v>
      </c>
      <c r="C1430" t="s">
        <v>3357</v>
      </c>
    </row>
    <row r="1431" spans="1:3" x14ac:dyDescent="0.25">
      <c r="A1431" t="s">
        <v>6421</v>
      </c>
      <c r="B1431" s="18">
        <v>42334</v>
      </c>
      <c r="C1431" t="s">
        <v>3357</v>
      </c>
    </row>
    <row r="1432" spans="1:3" x14ac:dyDescent="0.25">
      <c r="A1432" t="s">
        <v>6424</v>
      </c>
      <c r="B1432" s="18">
        <v>42334</v>
      </c>
      <c r="C1432" t="s">
        <v>3357</v>
      </c>
    </row>
    <row r="1433" spans="1:3" x14ac:dyDescent="0.25">
      <c r="A1433" t="s">
        <v>6425</v>
      </c>
      <c r="B1433" s="18">
        <v>42334</v>
      </c>
      <c r="C1433" t="s">
        <v>3357</v>
      </c>
    </row>
    <row r="1434" spans="1:3" x14ac:dyDescent="0.25">
      <c r="A1434" t="s">
        <v>6426</v>
      </c>
      <c r="B1434" s="18">
        <v>42334</v>
      </c>
      <c r="C1434" t="s">
        <v>3357</v>
      </c>
    </row>
    <row r="1435" spans="1:3" x14ac:dyDescent="0.25">
      <c r="A1435" t="s">
        <v>6427</v>
      </c>
      <c r="B1435" s="18">
        <v>42334</v>
      </c>
      <c r="C1435" t="s">
        <v>3357</v>
      </c>
    </row>
    <row r="1436" spans="1:3" x14ac:dyDescent="0.25">
      <c r="A1436" t="s">
        <v>6428</v>
      </c>
      <c r="B1436" s="18">
        <v>42334</v>
      </c>
      <c r="C1436" t="s">
        <v>3357</v>
      </c>
    </row>
    <row r="1437" spans="1:3" x14ac:dyDescent="0.25">
      <c r="A1437" t="s">
        <v>6429</v>
      </c>
      <c r="B1437" s="18">
        <v>42334</v>
      </c>
      <c r="C1437" t="s">
        <v>3357</v>
      </c>
    </row>
    <row r="1438" spans="1:3" x14ac:dyDescent="0.25">
      <c r="A1438" t="s">
        <v>6430</v>
      </c>
      <c r="B1438" s="18">
        <v>42334</v>
      </c>
      <c r="C1438" t="s">
        <v>3357</v>
      </c>
    </row>
    <row r="1439" spans="1:3" x14ac:dyDescent="0.25">
      <c r="A1439" t="s">
        <v>6431</v>
      </c>
      <c r="B1439" s="18">
        <v>42334</v>
      </c>
      <c r="C1439" t="s">
        <v>3357</v>
      </c>
    </row>
    <row r="1440" spans="1:3" x14ac:dyDescent="0.25">
      <c r="A1440" t="s">
        <v>6432</v>
      </c>
      <c r="B1440" s="18">
        <v>42334</v>
      </c>
      <c r="C1440" t="s">
        <v>3357</v>
      </c>
    </row>
    <row r="1441" spans="1:3" x14ac:dyDescent="0.25">
      <c r="A1441" t="s">
        <v>6433</v>
      </c>
      <c r="B1441" s="18">
        <v>42334</v>
      </c>
      <c r="C1441" t="s">
        <v>3357</v>
      </c>
    </row>
    <row r="1442" spans="1:3" x14ac:dyDescent="0.25">
      <c r="A1442" t="s">
        <v>6434</v>
      </c>
      <c r="B1442" s="18">
        <v>42334</v>
      </c>
      <c r="C1442" t="s">
        <v>3357</v>
      </c>
    </row>
    <row r="1443" spans="1:3" x14ac:dyDescent="0.25">
      <c r="A1443" t="s">
        <v>6435</v>
      </c>
      <c r="B1443" s="18">
        <v>42334</v>
      </c>
      <c r="C1443" t="s">
        <v>3357</v>
      </c>
    </row>
    <row r="1444" spans="1:3" x14ac:dyDescent="0.25">
      <c r="A1444" t="s">
        <v>6436</v>
      </c>
      <c r="B1444" s="18">
        <v>42334</v>
      </c>
      <c r="C1444" t="s">
        <v>3357</v>
      </c>
    </row>
    <row r="1445" spans="1:3" x14ac:dyDescent="0.25">
      <c r="A1445" t="s">
        <v>6437</v>
      </c>
      <c r="B1445" s="18">
        <v>42334</v>
      </c>
      <c r="C1445" t="s">
        <v>3899</v>
      </c>
    </row>
    <row r="1446" spans="1:3" x14ac:dyDescent="0.25">
      <c r="A1446" t="s">
        <v>6440</v>
      </c>
      <c r="B1446" s="18">
        <v>42334</v>
      </c>
      <c r="C1446" t="s">
        <v>3899</v>
      </c>
    </row>
    <row r="1447" spans="1:3" x14ac:dyDescent="0.25">
      <c r="A1447" t="s">
        <v>6442</v>
      </c>
      <c r="B1447" s="18">
        <v>42334</v>
      </c>
      <c r="C1447" t="s">
        <v>3899</v>
      </c>
    </row>
    <row r="1448" spans="1:3" x14ac:dyDescent="0.25">
      <c r="A1448" t="s">
        <v>6444</v>
      </c>
      <c r="B1448" s="18">
        <v>42334</v>
      </c>
      <c r="C1448" t="s">
        <v>3899</v>
      </c>
    </row>
    <row r="1449" spans="1:3" x14ac:dyDescent="0.25">
      <c r="A1449" t="s">
        <v>6446</v>
      </c>
      <c r="B1449" s="18">
        <v>42334</v>
      </c>
      <c r="C1449" t="s">
        <v>3899</v>
      </c>
    </row>
    <row r="1450" spans="1:3" x14ac:dyDescent="0.25">
      <c r="A1450" t="s">
        <v>6448</v>
      </c>
      <c r="B1450" s="18">
        <v>42334</v>
      </c>
      <c r="C1450" t="s">
        <v>3899</v>
      </c>
    </row>
    <row r="1451" spans="1:3" x14ac:dyDescent="0.25">
      <c r="A1451" t="s">
        <v>6450</v>
      </c>
      <c r="B1451" s="18">
        <v>42334</v>
      </c>
      <c r="C1451" t="s">
        <v>6451</v>
      </c>
    </row>
    <row r="1452" spans="1:3" x14ac:dyDescent="0.25">
      <c r="A1452" t="s">
        <v>6452</v>
      </c>
      <c r="B1452" s="18">
        <v>42334</v>
      </c>
      <c r="C1452" t="s">
        <v>2574</v>
      </c>
    </row>
    <row r="1453" spans="1:3" x14ac:dyDescent="0.25">
      <c r="A1453" t="s">
        <v>6453</v>
      </c>
      <c r="B1453" s="18">
        <v>42334</v>
      </c>
      <c r="C1453" t="s">
        <v>6102</v>
      </c>
    </row>
    <row r="1454" spans="1:3" x14ac:dyDescent="0.25">
      <c r="A1454" t="s">
        <v>6454</v>
      </c>
      <c r="B1454" s="18">
        <v>42334</v>
      </c>
      <c r="C1454" t="s">
        <v>4479</v>
      </c>
    </row>
    <row r="1455" spans="1:3" x14ac:dyDescent="0.25">
      <c r="A1455" t="s">
        <v>6457</v>
      </c>
      <c r="B1455" s="18">
        <v>42334</v>
      </c>
      <c r="C1455" t="s">
        <v>2818</v>
      </c>
    </row>
    <row r="1456" spans="1:3" x14ac:dyDescent="0.25">
      <c r="A1456" t="s">
        <v>6461</v>
      </c>
      <c r="B1456" s="18">
        <v>42334</v>
      </c>
      <c r="C1456" t="s">
        <v>2747</v>
      </c>
    </row>
    <row r="1457" spans="1:3" x14ac:dyDescent="0.25">
      <c r="A1457" t="s">
        <v>6462</v>
      </c>
      <c r="B1457" s="18">
        <v>42334</v>
      </c>
      <c r="C1457" t="s">
        <v>3899</v>
      </c>
    </row>
    <row r="1458" spans="1:3" x14ac:dyDescent="0.25">
      <c r="A1458" t="s">
        <v>6464</v>
      </c>
      <c r="B1458" s="18">
        <v>42334</v>
      </c>
      <c r="C1458" t="s">
        <v>3078</v>
      </c>
    </row>
    <row r="1459" spans="1:3" x14ac:dyDescent="0.25">
      <c r="A1459" t="s">
        <v>6465</v>
      </c>
      <c r="B1459" s="18">
        <v>42334</v>
      </c>
      <c r="C1459" t="s">
        <v>3011</v>
      </c>
    </row>
    <row r="1460" spans="1:3" x14ac:dyDescent="0.25">
      <c r="A1460" t="s">
        <v>6466</v>
      </c>
      <c r="B1460" s="18">
        <v>42334</v>
      </c>
      <c r="C1460" t="s">
        <v>6467</v>
      </c>
    </row>
    <row r="1461" spans="1:3" x14ac:dyDescent="0.25">
      <c r="A1461" t="s">
        <v>6468</v>
      </c>
      <c r="B1461" s="18">
        <v>42334</v>
      </c>
      <c r="C1461" t="s">
        <v>986</v>
      </c>
    </row>
    <row r="1462" spans="1:3" x14ac:dyDescent="0.25">
      <c r="A1462" t="s">
        <v>6469</v>
      </c>
      <c r="B1462" s="18">
        <v>42334</v>
      </c>
      <c r="C1462" t="s">
        <v>3899</v>
      </c>
    </row>
    <row r="1463" spans="1:3" x14ac:dyDescent="0.25">
      <c r="A1463" t="s">
        <v>6472</v>
      </c>
      <c r="B1463" s="18">
        <v>42334</v>
      </c>
      <c r="C1463" t="s">
        <v>1384</v>
      </c>
    </row>
    <row r="1464" spans="1:3" x14ac:dyDescent="0.25">
      <c r="A1464" t="s">
        <v>6475</v>
      </c>
      <c r="B1464" s="18">
        <v>42334</v>
      </c>
      <c r="C1464" t="s">
        <v>3856</v>
      </c>
    </row>
    <row r="1465" spans="1:3" x14ac:dyDescent="0.25">
      <c r="A1465" t="s">
        <v>6478</v>
      </c>
      <c r="B1465" s="18">
        <v>42334</v>
      </c>
      <c r="C1465" t="s">
        <v>6479</v>
      </c>
    </row>
    <row r="1466" spans="1:3" x14ac:dyDescent="0.25">
      <c r="A1466" t="s">
        <v>6480</v>
      </c>
      <c r="B1466" s="18">
        <v>42334</v>
      </c>
      <c r="C1466" t="s">
        <v>3234</v>
      </c>
    </row>
    <row r="1467" spans="1:3" x14ac:dyDescent="0.25">
      <c r="A1467" t="s">
        <v>6481</v>
      </c>
      <c r="B1467" s="18">
        <v>42334</v>
      </c>
      <c r="C1467" t="s">
        <v>6482</v>
      </c>
    </row>
    <row r="1468" spans="1:3" x14ac:dyDescent="0.25">
      <c r="A1468" t="s">
        <v>6483</v>
      </c>
      <c r="B1468" s="18">
        <v>42334</v>
      </c>
      <c r="C1468" t="s">
        <v>2799</v>
      </c>
    </row>
    <row r="1469" spans="1:3" x14ac:dyDescent="0.25">
      <c r="A1469" t="s">
        <v>6484</v>
      </c>
      <c r="B1469" s="18">
        <v>42334</v>
      </c>
      <c r="C1469" t="s">
        <v>2995</v>
      </c>
    </row>
    <row r="1470" spans="1:3" x14ac:dyDescent="0.25">
      <c r="A1470" t="s">
        <v>6485</v>
      </c>
      <c r="B1470" s="18">
        <v>42334</v>
      </c>
      <c r="C1470" t="s">
        <v>2747</v>
      </c>
    </row>
    <row r="1471" spans="1:3" x14ac:dyDescent="0.25">
      <c r="A1471" t="s">
        <v>6486</v>
      </c>
      <c r="B1471" s="18">
        <v>42334</v>
      </c>
      <c r="C1471" t="s">
        <v>2747</v>
      </c>
    </row>
    <row r="1472" spans="1:3" x14ac:dyDescent="0.25">
      <c r="A1472" t="s">
        <v>6487</v>
      </c>
      <c r="B1472" s="18">
        <v>42334</v>
      </c>
      <c r="C1472" t="s">
        <v>1384</v>
      </c>
    </row>
    <row r="1473" spans="1:3" x14ac:dyDescent="0.25">
      <c r="A1473" t="s">
        <v>6492</v>
      </c>
      <c r="B1473" s="18">
        <v>42334</v>
      </c>
      <c r="C1473" t="s">
        <v>1384</v>
      </c>
    </row>
    <row r="1474" spans="1:3" x14ac:dyDescent="0.25">
      <c r="A1474" t="s">
        <v>6493</v>
      </c>
      <c r="B1474" s="18">
        <v>42334</v>
      </c>
      <c r="C1474" t="s">
        <v>3899</v>
      </c>
    </row>
    <row r="1475" spans="1:3" x14ac:dyDescent="0.25">
      <c r="A1475" t="s">
        <v>6495</v>
      </c>
      <c r="B1475" s="18">
        <v>42334</v>
      </c>
      <c r="C1475" t="s">
        <v>3899</v>
      </c>
    </row>
    <row r="1476" spans="1:3" x14ac:dyDescent="0.25">
      <c r="A1476" t="s">
        <v>6497</v>
      </c>
      <c r="B1476" s="18">
        <v>42334</v>
      </c>
      <c r="C1476" t="s">
        <v>3899</v>
      </c>
    </row>
    <row r="1477" spans="1:3" x14ac:dyDescent="0.25">
      <c r="A1477" t="s">
        <v>6499</v>
      </c>
      <c r="B1477" s="18">
        <v>42334</v>
      </c>
      <c r="C1477" t="s">
        <v>3899</v>
      </c>
    </row>
    <row r="1478" spans="1:3" x14ac:dyDescent="0.25">
      <c r="A1478" t="s">
        <v>6501</v>
      </c>
      <c r="B1478" s="18">
        <v>42334</v>
      </c>
      <c r="C1478" t="s">
        <v>3899</v>
      </c>
    </row>
    <row r="1479" spans="1:3" x14ac:dyDescent="0.25">
      <c r="A1479" t="s">
        <v>6503</v>
      </c>
      <c r="B1479" s="18">
        <v>42334</v>
      </c>
      <c r="C1479" t="s">
        <v>2747</v>
      </c>
    </row>
    <row r="1480" spans="1:3" x14ac:dyDescent="0.25">
      <c r="A1480" t="s">
        <v>6505</v>
      </c>
      <c r="B1480" s="18">
        <v>42334</v>
      </c>
      <c r="C1480" t="s">
        <v>4009</v>
      </c>
    </row>
    <row r="1481" spans="1:3" x14ac:dyDescent="0.25">
      <c r="A1481" t="s">
        <v>6508</v>
      </c>
      <c r="B1481" s="18">
        <v>42334</v>
      </c>
      <c r="C1481" t="s">
        <v>2747</v>
      </c>
    </row>
    <row r="1482" spans="1:3" x14ac:dyDescent="0.25">
      <c r="A1482" t="s">
        <v>6509</v>
      </c>
      <c r="B1482" s="18">
        <v>42334</v>
      </c>
      <c r="C1482" t="s">
        <v>3471</v>
      </c>
    </row>
    <row r="1483" spans="1:3" x14ac:dyDescent="0.25">
      <c r="A1483" t="s">
        <v>6510</v>
      </c>
      <c r="B1483" s="18">
        <v>42334</v>
      </c>
      <c r="C1483" t="s">
        <v>6511</v>
      </c>
    </row>
    <row r="1484" spans="1:3" x14ac:dyDescent="0.25">
      <c r="A1484" t="s">
        <v>6514</v>
      </c>
      <c r="B1484" s="18">
        <v>42334</v>
      </c>
      <c r="C1484" t="s">
        <v>3078</v>
      </c>
    </row>
    <row r="1485" spans="1:3" x14ac:dyDescent="0.25">
      <c r="A1485" t="s">
        <v>6515</v>
      </c>
      <c r="B1485" s="18">
        <v>42334</v>
      </c>
      <c r="C1485" t="s">
        <v>2747</v>
      </c>
    </row>
    <row r="1486" spans="1:3" x14ac:dyDescent="0.25">
      <c r="A1486" t="s">
        <v>6518</v>
      </c>
      <c r="B1486" s="18">
        <v>42334</v>
      </c>
      <c r="C1486" t="s">
        <v>244</v>
      </c>
    </row>
    <row r="1487" spans="1:3" x14ac:dyDescent="0.25">
      <c r="A1487" t="s">
        <v>6519</v>
      </c>
      <c r="B1487" s="18">
        <v>42334</v>
      </c>
      <c r="C1487" t="s">
        <v>6520</v>
      </c>
    </row>
    <row r="1488" spans="1:3" x14ac:dyDescent="0.25">
      <c r="A1488" t="s">
        <v>6521</v>
      </c>
      <c r="B1488" s="18">
        <v>42334</v>
      </c>
      <c r="C1488" t="s">
        <v>1693</v>
      </c>
    </row>
    <row r="1489" spans="1:3" x14ac:dyDescent="0.25">
      <c r="A1489" t="s">
        <v>6522</v>
      </c>
      <c r="B1489" s="18">
        <v>42334</v>
      </c>
      <c r="C1489" t="s">
        <v>986</v>
      </c>
    </row>
    <row r="1490" spans="1:3" x14ac:dyDescent="0.25">
      <c r="A1490" t="s">
        <v>6523</v>
      </c>
      <c r="B1490" s="18">
        <v>42334</v>
      </c>
      <c r="C1490" t="s">
        <v>1693</v>
      </c>
    </row>
    <row r="1491" spans="1:3" x14ac:dyDescent="0.25">
      <c r="A1491" t="s">
        <v>6525</v>
      </c>
      <c r="B1491" s="18">
        <v>42334</v>
      </c>
      <c r="C1491" t="s">
        <v>4650</v>
      </c>
    </row>
    <row r="1492" spans="1:3" x14ac:dyDescent="0.25">
      <c r="A1492" t="s">
        <v>6526</v>
      </c>
      <c r="B1492" s="18">
        <v>42334</v>
      </c>
      <c r="C1492" t="s">
        <v>6527</v>
      </c>
    </row>
    <row r="1493" spans="1:3" x14ac:dyDescent="0.25">
      <c r="A1493" t="s">
        <v>6528</v>
      </c>
      <c r="B1493" s="18">
        <v>42334</v>
      </c>
      <c r="C1493" t="s">
        <v>3904</v>
      </c>
    </row>
    <row r="1494" spans="1:3" x14ac:dyDescent="0.25">
      <c r="A1494" t="s">
        <v>6529</v>
      </c>
      <c r="B1494" s="18">
        <v>42334</v>
      </c>
      <c r="C1494" t="s">
        <v>3758</v>
      </c>
    </row>
    <row r="1495" spans="1:3" x14ac:dyDescent="0.25">
      <c r="A1495" t="s">
        <v>6530</v>
      </c>
      <c r="B1495" s="18">
        <v>42334</v>
      </c>
      <c r="C1495" t="s">
        <v>3534</v>
      </c>
    </row>
    <row r="1496" spans="1:3" x14ac:dyDescent="0.25">
      <c r="A1496" t="s">
        <v>6533</v>
      </c>
      <c r="B1496" s="18">
        <v>42334</v>
      </c>
      <c r="C1496" t="s">
        <v>6534</v>
      </c>
    </row>
    <row r="1497" spans="1:3" x14ac:dyDescent="0.25">
      <c r="A1497" t="s">
        <v>6537</v>
      </c>
      <c r="B1497" s="18">
        <v>42334</v>
      </c>
      <c r="C1497" t="s">
        <v>295</v>
      </c>
    </row>
    <row r="1498" spans="1:3" x14ac:dyDescent="0.25">
      <c r="A1498" t="s">
        <v>6540</v>
      </c>
      <c r="B1498" s="18">
        <v>42334</v>
      </c>
      <c r="C1498" t="s">
        <v>5043</v>
      </c>
    </row>
    <row r="1499" spans="1:3" x14ac:dyDescent="0.25">
      <c r="A1499" t="s">
        <v>6541</v>
      </c>
      <c r="B1499" s="18">
        <v>42334</v>
      </c>
      <c r="C1499" t="s">
        <v>6542</v>
      </c>
    </row>
    <row r="1500" spans="1:3" x14ac:dyDescent="0.25">
      <c r="A1500" t="s">
        <v>6543</v>
      </c>
      <c r="B1500" s="18">
        <v>42334</v>
      </c>
      <c r="C1500" t="s">
        <v>3234</v>
      </c>
    </row>
    <row r="1501" spans="1:3" x14ac:dyDescent="0.25">
      <c r="A1501" t="s">
        <v>6544</v>
      </c>
      <c r="B1501" s="18">
        <v>42334</v>
      </c>
      <c r="C1501" t="s">
        <v>2995</v>
      </c>
    </row>
    <row r="1502" spans="1:3" x14ac:dyDescent="0.25">
      <c r="A1502" t="s">
        <v>6545</v>
      </c>
      <c r="B1502" s="18">
        <v>42334</v>
      </c>
      <c r="C1502" t="s">
        <v>6546</v>
      </c>
    </row>
    <row r="1503" spans="1:3" x14ac:dyDescent="0.25">
      <c r="A1503" t="s">
        <v>6547</v>
      </c>
      <c r="B1503" s="18">
        <v>42334</v>
      </c>
      <c r="C1503" t="s">
        <v>6548</v>
      </c>
    </row>
    <row r="1504" spans="1:3" x14ac:dyDescent="0.25">
      <c r="A1504" t="s">
        <v>6549</v>
      </c>
      <c r="B1504" s="18">
        <v>42334</v>
      </c>
      <c r="C1504" t="s">
        <v>6550</v>
      </c>
    </row>
    <row r="1505" spans="1:3" x14ac:dyDescent="0.25">
      <c r="A1505" t="s">
        <v>6551</v>
      </c>
      <c r="B1505" s="18">
        <v>42334</v>
      </c>
      <c r="C1505" t="s">
        <v>1649</v>
      </c>
    </row>
    <row r="1506" spans="1:3" x14ac:dyDescent="0.25">
      <c r="A1506" t="s">
        <v>6552</v>
      </c>
      <c r="B1506" s="18">
        <v>42334</v>
      </c>
      <c r="C1506" t="s">
        <v>2955</v>
      </c>
    </row>
    <row r="1507" spans="1:3" x14ac:dyDescent="0.25">
      <c r="A1507" t="s">
        <v>6553</v>
      </c>
      <c r="B1507" s="18">
        <v>42334</v>
      </c>
      <c r="C1507" t="s">
        <v>3302</v>
      </c>
    </row>
    <row r="1508" spans="1:3" x14ac:dyDescent="0.25">
      <c r="A1508" t="s">
        <v>6554</v>
      </c>
      <c r="B1508" s="18">
        <v>42334</v>
      </c>
      <c r="C1508" t="s">
        <v>6555</v>
      </c>
    </row>
    <row r="1509" spans="1:3" x14ac:dyDescent="0.25">
      <c r="A1509" t="s">
        <v>6556</v>
      </c>
      <c r="B1509" s="18">
        <v>42334</v>
      </c>
      <c r="C1509" t="s">
        <v>6557</v>
      </c>
    </row>
    <row r="1510" spans="1:3" x14ac:dyDescent="0.25">
      <c r="A1510" t="s">
        <v>6558</v>
      </c>
      <c r="B1510" s="18">
        <v>42334</v>
      </c>
      <c r="C1510" t="s">
        <v>5780</v>
      </c>
    </row>
    <row r="1511" spans="1:3" x14ac:dyDescent="0.25">
      <c r="A1511" t="s">
        <v>6559</v>
      </c>
      <c r="B1511" s="18">
        <v>42334</v>
      </c>
      <c r="C1511" t="s">
        <v>6546</v>
      </c>
    </row>
    <row r="1512" spans="1:3" x14ac:dyDescent="0.25">
      <c r="A1512" t="s">
        <v>6560</v>
      </c>
      <c r="B1512" s="18">
        <v>42334</v>
      </c>
      <c r="C1512" t="s">
        <v>5043</v>
      </c>
    </row>
    <row r="1513" spans="1:3" x14ac:dyDescent="0.25">
      <c r="A1513" t="s">
        <v>6561</v>
      </c>
      <c r="B1513" s="18">
        <v>42334</v>
      </c>
      <c r="C1513" t="s">
        <v>3242</v>
      </c>
    </row>
    <row r="1514" spans="1:3" x14ac:dyDescent="0.25">
      <c r="A1514" t="s">
        <v>6562</v>
      </c>
      <c r="B1514" s="18">
        <v>42334</v>
      </c>
      <c r="C1514" t="s">
        <v>5043</v>
      </c>
    </row>
    <row r="1515" spans="1:3" x14ac:dyDescent="0.25">
      <c r="A1515" t="s">
        <v>6563</v>
      </c>
      <c r="B1515" s="18">
        <v>42334</v>
      </c>
      <c r="C1515" t="s">
        <v>2747</v>
      </c>
    </row>
    <row r="1516" spans="1:3" x14ac:dyDescent="0.25">
      <c r="A1516" t="s">
        <v>6566</v>
      </c>
      <c r="B1516" s="18">
        <v>42334</v>
      </c>
      <c r="C1516" t="s">
        <v>771</v>
      </c>
    </row>
    <row r="1517" spans="1:3" x14ac:dyDescent="0.25">
      <c r="A1517" t="s">
        <v>6567</v>
      </c>
      <c r="B1517" s="18">
        <v>42334</v>
      </c>
      <c r="C1517" t="s">
        <v>2995</v>
      </c>
    </row>
    <row r="1518" spans="1:3" x14ac:dyDescent="0.25">
      <c r="A1518" t="s">
        <v>6568</v>
      </c>
      <c r="B1518" s="18">
        <v>42334</v>
      </c>
      <c r="C1518" t="s">
        <v>2555</v>
      </c>
    </row>
    <row r="1519" spans="1:3" x14ac:dyDescent="0.25">
      <c r="A1519" t="s">
        <v>6569</v>
      </c>
      <c r="B1519" s="18">
        <v>42334</v>
      </c>
      <c r="C1519" t="s">
        <v>3471</v>
      </c>
    </row>
    <row r="1520" spans="1:3" x14ac:dyDescent="0.25">
      <c r="A1520" t="s">
        <v>6570</v>
      </c>
      <c r="B1520" s="18">
        <v>42334</v>
      </c>
      <c r="C1520" t="s">
        <v>2747</v>
      </c>
    </row>
    <row r="1521" spans="1:3" x14ac:dyDescent="0.25">
      <c r="A1521" t="s">
        <v>6571</v>
      </c>
      <c r="B1521" s="18">
        <v>42334</v>
      </c>
      <c r="C1521" t="s">
        <v>6572</v>
      </c>
    </row>
    <row r="1522" spans="1:3" x14ac:dyDescent="0.25">
      <c r="A1522" t="s">
        <v>6573</v>
      </c>
      <c r="B1522" s="18">
        <v>42334</v>
      </c>
      <c r="C1522" t="s">
        <v>6574</v>
      </c>
    </row>
    <row r="1523" spans="1:3" x14ac:dyDescent="0.25">
      <c r="A1523" t="s">
        <v>6575</v>
      </c>
      <c r="B1523" s="18">
        <v>42334</v>
      </c>
      <c r="C1523" t="s">
        <v>6576</v>
      </c>
    </row>
    <row r="1524" spans="1:3" x14ac:dyDescent="0.25">
      <c r="A1524" t="s">
        <v>6580</v>
      </c>
      <c r="B1524" s="18">
        <v>42334</v>
      </c>
      <c r="C1524" t="s">
        <v>2574</v>
      </c>
    </row>
    <row r="1525" spans="1:3" x14ac:dyDescent="0.25">
      <c r="A1525" t="s">
        <v>6581</v>
      </c>
      <c r="B1525" s="18">
        <v>42334</v>
      </c>
      <c r="C1525" t="s">
        <v>3279</v>
      </c>
    </row>
    <row r="1526" spans="1:3" x14ac:dyDescent="0.25">
      <c r="A1526" t="s">
        <v>6582</v>
      </c>
      <c r="B1526" s="18">
        <v>42334</v>
      </c>
      <c r="C1526" t="s">
        <v>3183</v>
      </c>
    </row>
    <row r="1527" spans="1:3" x14ac:dyDescent="0.25">
      <c r="A1527" t="s">
        <v>6584</v>
      </c>
      <c r="B1527" s="18">
        <v>42335</v>
      </c>
      <c r="C1527" t="s">
        <v>3357</v>
      </c>
    </row>
    <row r="1528" spans="1:3" x14ac:dyDescent="0.25">
      <c r="A1528" t="s">
        <v>6585</v>
      </c>
      <c r="B1528" s="18">
        <v>42335</v>
      </c>
      <c r="C1528" t="s">
        <v>4035</v>
      </c>
    </row>
    <row r="1529" spans="1:3" x14ac:dyDescent="0.25">
      <c r="A1529" t="s">
        <v>6586</v>
      </c>
      <c r="B1529" s="18">
        <v>42335</v>
      </c>
      <c r="C1529" t="s">
        <v>6587</v>
      </c>
    </row>
    <row r="1530" spans="1:3" x14ac:dyDescent="0.25">
      <c r="A1530" t="s">
        <v>6588</v>
      </c>
      <c r="B1530" s="18">
        <v>42335</v>
      </c>
      <c r="C1530" t="s">
        <v>1693</v>
      </c>
    </row>
    <row r="1531" spans="1:3" x14ac:dyDescent="0.25">
      <c r="A1531" t="s">
        <v>6589</v>
      </c>
      <c r="B1531" s="18">
        <v>42335</v>
      </c>
      <c r="C1531" t="s">
        <v>2723</v>
      </c>
    </row>
    <row r="1532" spans="1:3" x14ac:dyDescent="0.25">
      <c r="A1532" t="s">
        <v>6590</v>
      </c>
      <c r="B1532" s="18">
        <v>42335</v>
      </c>
      <c r="C1532" t="s">
        <v>244</v>
      </c>
    </row>
    <row r="1533" spans="1:3" x14ac:dyDescent="0.25">
      <c r="A1533" t="s">
        <v>6591</v>
      </c>
      <c r="B1533" s="18">
        <v>42335</v>
      </c>
      <c r="C1533" t="s">
        <v>4074</v>
      </c>
    </row>
    <row r="1534" spans="1:3" x14ac:dyDescent="0.25">
      <c r="A1534" t="s">
        <v>6592</v>
      </c>
      <c r="B1534" s="18">
        <v>42335</v>
      </c>
      <c r="C1534" t="s">
        <v>4149</v>
      </c>
    </row>
    <row r="1535" spans="1:3" x14ac:dyDescent="0.25">
      <c r="A1535" t="s">
        <v>6593</v>
      </c>
      <c r="B1535" s="18">
        <v>42335</v>
      </c>
      <c r="C1535" t="s">
        <v>4149</v>
      </c>
    </row>
    <row r="1536" spans="1:3" x14ac:dyDescent="0.25">
      <c r="A1536" t="s">
        <v>6594</v>
      </c>
      <c r="B1536" s="18">
        <v>42335</v>
      </c>
      <c r="C1536" t="s">
        <v>1693</v>
      </c>
    </row>
    <row r="1537" spans="1:3" x14ac:dyDescent="0.25">
      <c r="A1537" t="s">
        <v>6595</v>
      </c>
      <c r="B1537" s="18">
        <v>42335</v>
      </c>
      <c r="C1537" t="s">
        <v>3758</v>
      </c>
    </row>
    <row r="1538" spans="1:3" x14ac:dyDescent="0.25">
      <c r="A1538" t="s">
        <v>6598</v>
      </c>
      <c r="B1538" s="18">
        <v>42335</v>
      </c>
      <c r="C1538" t="s">
        <v>2574</v>
      </c>
    </row>
    <row r="1539" spans="1:3" x14ac:dyDescent="0.25">
      <c r="A1539" t="s">
        <v>6599</v>
      </c>
      <c r="B1539" s="18">
        <v>42335</v>
      </c>
      <c r="C1539" t="s">
        <v>2574</v>
      </c>
    </row>
    <row r="1540" spans="1:3" x14ac:dyDescent="0.25">
      <c r="A1540" t="s">
        <v>6600</v>
      </c>
      <c r="B1540" s="18">
        <v>42335</v>
      </c>
      <c r="C1540" t="s">
        <v>1856</v>
      </c>
    </row>
    <row r="1541" spans="1:3" x14ac:dyDescent="0.25">
      <c r="A1541" t="s">
        <v>6601</v>
      </c>
      <c r="B1541" s="18">
        <v>42335</v>
      </c>
      <c r="C1541" t="s">
        <v>2926</v>
      </c>
    </row>
    <row r="1542" spans="1:3" x14ac:dyDescent="0.25">
      <c r="A1542" t="s">
        <v>6602</v>
      </c>
      <c r="B1542" s="18">
        <v>42335</v>
      </c>
      <c r="C1542" t="s">
        <v>3209</v>
      </c>
    </row>
    <row r="1543" spans="1:3" x14ac:dyDescent="0.25">
      <c r="A1543" t="s">
        <v>6603</v>
      </c>
      <c r="B1543" s="18">
        <v>42335</v>
      </c>
      <c r="C1543" t="s">
        <v>6604</v>
      </c>
    </row>
    <row r="1544" spans="1:3" x14ac:dyDescent="0.25">
      <c r="A1544" t="s">
        <v>6607</v>
      </c>
      <c r="B1544" s="18">
        <v>42335</v>
      </c>
      <c r="C1544" t="s">
        <v>2574</v>
      </c>
    </row>
    <row r="1545" spans="1:3" x14ac:dyDescent="0.25">
      <c r="A1545" t="s">
        <v>6608</v>
      </c>
      <c r="B1545" s="18">
        <v>42335</v>
      </c>
      <c r="C1545" t="s">
        <v>3357</v>
      </c>
    </row>
    <row r="1546" spans="1:3" x14ac:dyDescent="0.25">
      <c r="A1546" t="s">
        <v>6609</v>
      </c>
      <c r="B1546" s="18">
        <v>42335</v>
      </c>
      <c r="C1546" t="s">
        <v>2965</v>
      </c>
    </row>
    <row r="1547" spans="1:3" x14ac:dyDescent="0.25">
      <c r="A1547" t="s">
        <v>6610</v>
      </c>
      <c r="B1547" s="18">
        <v>42335</v>
      </c>
      <c r="C1547" t="s">
        <v>3357</v>
      </c>
    </row>
    <row r="1548" spans="1:3" x14ac:dyDescent="0.25">
      <c r="A1548" t="s">
        <v>6611</v>
      </c>
      <c r="B1548" s="18">
        <v>42335</v>
      </c>
      <c r="C1548" t="s">
        <v>3357</v>
      </c>
    </row>
    <row r="1549" spans="1:3" x14ac:dyDescent="0.25">
      <c r="A1549" t="s">
        <v>6612</v>
      </c>
      <c r="B1549" s="18">
        <v>42335</v>
      </c>
      <c r="C1549" t="s">
        <v>3357</v>
      </c>
    </row>
    <row r="1550" spans="1:3" x14ac:dyDescent="0.25">
      <c r="A1550" t="s">
        <v>6613</v>
      </c>
      <c r="B1550" s="18">
        <v>42335</v>
      </c>
      <c r="C1550" t="s">
        <v>3357</v>
      </c>
    </row>
    <row r="1551" spans="1:3" x14ac:dyDescent="0.25">
      <c r="A1551" t="s">
        <v>6614</v>
      </c>
      <c r="B1551" s="18">
        <v>42335</v>
      </c>
      <c r="C1551" t="s">
        <v>3823</v>
      </c>
    </row>
    <row r="1552" spans="1:3" x14ac:dyDescent="0.25">
      <c r="A1552" t="s">
        <v>6617</v>
      </c>
      <c r="B1552" s="18">
        <v>42335</v>
      </c>
      <c r="C1552" t="s">
        <v>6618</v>
      </c>
    </row>
    <row r="1553" spans="1:3" x14ac:dyDescent="0.25">
      <c r="A1553" t="s">
        <v>6621</v>
      </c>
      <c r="B1553" s="18">
        <v>42335</v>
      </c>
      <c r="C1553" t="s">
        <v>1493</v>
      </c>
    </row>
    <row r="1554" spans="1:3" x14ac:dyDescent="0.25">
      <c r="A1554" t="s">
        <v>6622</v>
      </c>
      <c r="B1554" s="18">
        <v>42335</v>
      </c>
      <c r="C1554" t="s">
        <v>1493</v>
      </c>
    </row>
    <row r="1555" spans="1:3" x14ac:dyDescent="0.25">
      <c r="A1555" t="s">
        <v>6623</v>
      </c>
      <c r="B1555" s="18">
        <v>42335</v>
      </c>
      <c r="C1555" t="s">
        <v>295</v>
      </c>
    </row>
    <row r="1556" spans="1:3" x14ac:dyDescent="0.25">
      <c r="A1556" t="s">
        <v>6624</v>
      </c>
      <c r="B1556" s="18">
        <v>42335</v>
      </c>
      <c r="C1556" t="s">
        <v>6625</v>
      </c>
    </row>
    <row r="1557" spans="1:3" x14ac:dyDescent="0.25">
      <c r="A1557" t="s">
        <v>6626</v>
      </c>
      <c r="B1557" s="18">
        <v>42335</v>
      </c>
      <c r="C1557" t="s">
        <v>2555</v>
      </c>
    </row>
    <row r="1558" spans="1:3" x14ac:dyDescent="0.25">
      <c r="A1558" t="s">
        <v>6627</v>
      </c>
      <c r="B1558" s="18">
        <v>42335</v>
      </c>
      <c r="C1558" t="s">
        <v>1644</v>
      </c>
    </row>
    <row r="1559" spans="1:3" x14ac:dyDescent="0.25">
      <c r="A1559" t="s">
        <v>6628</v>
      </c>
      <c r="B1559" s="18">
        <v>42335</v>
      </c>
      <c r="C1559" t="s">
        <v>771</v>
      </c>
    </row>
    <row r="1560" spans="1:3" x14ac:dyDescent="0.25">
      <c r="A1560" t="s">
        <v>6630</v>
      </c>
      <c r="B1560" s="18">
        <v>42335</v>
      </c>
      <c r="C1560" t="s">
        <v>6631</v>
      </c>
    </row>
    <row r="1561" spans="1:3" x14ac:dyDescent="0.25">
      <c r="A1561" t="s">
        <v>6632</v>
      </c>
      <c r="B1561" s="18">
        <v>42335</v>
      </c>
      <c r="C1561" t="s">
        <v>6633</v>
      </c>
    </row>
    <row r="1562" spans="1:3" x14ac:dyDescent="0.25">
      <c r="A1562" t="s">
        <v>6634</v>
      </c>
      <c r="B1562" s="18">
        <v>42335</v>
      </c>
      <c r="C1562" t="s">
        <v>5523</v>
      </c>
    </row>
    <row r="1563" spans="1:3" x14ac:dyDescent="0.25">
      <c r="A1563" t="s">
        <v>6635</v>
      </c>
      <c r="B1563" s="18">
        <v>42335</v>
      </c>
      <c r="C1563" t="s">
        <v>6636</v>
      </c>
    </row>
    <row r="1564" spans="1:3" x14ac:dyDescent="0.25">
      <c r="A1564" t="s">
        <v>6637</v>
      </c>
      <c r="B1564" s="18">
        <v>42335</v>
      </c>
      <c r="C1564" t="s">
        <v>412</v>
      </c>
    </row>
    <row r="1565" spans="1:3" x14ac:dyDescent="0.25">
      <c r="A1565" t="s">
        <v>6638</v>
      </c>
      <c r="B1565" s="18">
        <v>42335</v>
      </c>
      <c r="C1565" t="s">
        <v>3357</v>
      </c>
    </row>
    <row r="1566" spans="1:3" x14ac:dyDescent="0.25">
      <c r="A1566" t="s">
        <v>6639</v>
      </c>
      <c r="B1566" s="18">
        <v>42335</v>
      </c>
      <c r="C1566" t="s">
        <v>422</v>
      </c>
    </row>
    <row r="1567" spans="1:3" x14ac:dyDescent="0.25">
      <c r="A1567" t="s">
        <v>6640</v>
      </c>
      <c r="B1567" s="18">
        <v>42335</v>
      </c>
      <c r="C1567" t="s">
        <v>3011</v>
      </c>
    </row>
    <row r="1568" spans="1:3" x14ac:dyDescent="0.25">
      <c r="A1568" t="s">
        <v>6641</v>
      </c>
      <c r="B1568" s="18">
        <v>42335</v>
      </c>
      <c r="C1568" t="s">
        <v>6642</v>
      </c>
    </row>
    <row r="1569" spans="1:3" x14ac:dyDescent="0.25">
      <c r="A1569" t="s">
        <v>6643</v>
      </c>
      <c r="B1569" s="18">
        <v>42335</v>
      </c>
      <c r="C1569" t="s">
        <v>6644</v>
      </c>
    </row>
    <row r="1570" spans="1:3" x14ac:dyDescent="0.25">
      <c r="A1570" t="s">
        <v>6647</v>
      </c>
      <c r="B1570" s="18">
        <v>42335</v>
      </c>
      <c r="C1570" t="s">
        <v>3823</v>
      </c>
    </row>
    <row r="1571" spans="1:3" x14ac:dyDescent="0.25">
      <c r="A1571" t="s">
        <v>6650</v>
      </c>
      <c r="B1571" s="18">
        <v>42335</v>
      </c>
      <c r="C1571" t="s">
        <v>6651</v>
      </c>
    </row>
    <row r="1572" spans="1:3" x14ac:dyDescent="0.25">
      <c r="A1572" t="s">
        <v>6652</v>
      </c>
      <c r="B1572" s="18">
        <v>42335</v>
      </c>
      <c r="C1572" t="s">
        <v>3473</v>
      </c>
    </row>
    <row r="1573" spans="1:3" x14ac:dyDescent="0.25">
      <c r="A1573" t="s">
        <v>6653</v>
      </c>
      <c r="B1573" s="18">
        <v>42335</v>
      </c>
      <c r="C1573" t="s">
        <v>641</v>
      </c>
    </row>
    <row r="1574" spans="1:3" x14ac:dyDescent="0.25">
      <c r="A1574" t="s">
        <v>6656</v>
      </c>
      <c r="B1574" s="18">
        <v>42335</v>
      </c>
      <c r="C1574" t="s">
        <v>641</v>
      </c>
    </row>
    <row r="1575" spans="1:3" x14ac:dyDescent="0.25">
      <c r="A1575" t="s">
        <v>6661</v>
      </c>
      <c r="B1575" s="18">
        <v>42335</v>
      </c>
      <c r="C1575" t="s">
        <v>641</v>
      </c>
    </row>
    <row r="1576" spans="1:3" x14ac:dyDescent="0.25">
      <c r="A1576" t="s">
        <v>6662</v>
      </c>
      <c r="B1576" s="18">
        <v>42335</v>
      </c>
      <c r="C1576" t="s">
        <v>641</v>
      </c>
    </row>
    <row r="1577" spans="1:3" x14ac:dyDescent="0.25">
      <c r="A1577" t="s">
        <v>6665</v>
      </c>
      <c r="B1577" s="18">
        <v>42335</v>
      </c>
      <c r="C1577" t="s">
        <v>641</v>
      </c>
    </row>
    <row r="1578" spans="1:3" x14ac:dyDescent="0.25">
      <c r="A1578" t="s">
        <v>6670</v>
      </c>
      <c r="B1578" s="18">
        <v>42335</v>
      </c>
      <c r="C1578" t="s">
        <v>641</v>
      </c>
    </row>
    <row r="1579" spans="1:3" x14ac:dyDescent="0.25">
      <c r="A1579" t="s">
        <v>6671</v>
      </c>
      <c r="B1579" s="18">
        <v>42335</v>
      </c>
      <c r="C1579" t="s">
        <v>6116</v>
      </c>
    </row>
    <row r="1580" spans="1:3" x14ac:dyDescent="0.25">
      <c r="A1580" t="s">
        <v>6672</v>
      </c>
      <c r="B1580" s="18">
        <v>42335</v>
      </c>
      <c r="C1580" t="s">
        <v>6673</v>
      </c>
    </row>
    <row r="1581" spans="1:3" x14ac:dyDescent="0.25">
      <c r="A1581" t="s">
        <v>6674</v>
      </c>
      <c r="B1581" s="18">
        <v>42335</v>
      </c>
      <c r="C1581" t="s">
        <v>3228</v>
      </c>
    </row>
    <row r="1582" spans="1:3" x14ac:dyDescent="0.25">
      <c r="A1582" t="s">
        <v>6675</v>
      </c>
      <c r="B1582" s="18">
        <v>42335</v>
      </c>
      <c r="C1582" t="s">
        <v>1493</v>
      </c>
    </row>
    <row r="1583" spans="1:3" x14ac:dyDescent="0.25">
      <c r="A1583" t="s">
        <v>6676</v>
      </c>
      <c r="B1583" s="18">
        <v>42335</v>
      </c>
      <c r="C1583" t="s">
        <v>1493</v>
      </c>
    </row>
    <row r="1584" spans="1:3" x14ac:dyDescent="0.25">
      <c r="A1584" t="s">
        <v>6677</v>
      </c>
      <c r="B1584" s="18">
        <v>42335</v>
      </c>
      <c r="C1584" t="s">
        <v>4076</v>
      </c>
    </row>
    <row r="1585" spans="1:3" x14ac:dyDescent="0.25">
      <c r="A1585" t="s">
        <v>6681</v>
      </c>
      <c r="B1585" s="18">
        <v>42335</v>
      </c>
      <c r="C1585" t="s">
        <v>3222</v>
      </c>
    </row>
    <row r="1586" spans="1:3" x14ac:dyDescent="0.25">
      <c r="A1586" t="s">
        <v>6682</v>
      </c>
      <c r="B1586" s="18">
        <v>42335</v>
      </c>
      <c r="C1586" t="s">
        <v>6683</v>
      </c>
    </row>
    <row r="1587" spans="1:3" x14ac:dyDescent="0.25">
      <c r="A1587" t="s">
        <v>6684</v>
      </c>
      <c r="B1587" s="18">
        <v>42335</v>
      </c>
      <c r="C1587" t="s">
        <v>3006</v>
      </c>
    </row>
    <row r="1588" spans="1:3" x14ac:dyDescent="0.25">
      <c r="A1588" t="s">
        <v>6685</v>
      </c>
      <c r="B1588" s="18">
        <v>42335</v>
      </c>
      <c r="C1588" t="s">
        <v>3098</v>
      </c>
    </row>
    <row r="1589" spans="1:3" x14ac:dyDescent="0.25">
      <c r="A1589" t="s">
        <v>6688</v>
      </c>
      <c r="B1589" s="18">
        <v>42335</v>
      </c>
      <c r="C1589" t="s">
        <v>3878</v>
      </c>
    </row>
    <row r="1590" spans="1:3" x14ac:dyDescent="0.25">
      <c r="A1590" t="s">
        <v>6689</v>
      </c>
      <c r="B1590" s="18">
        <v>42335</v>
      </c>
      <c r="C1590" t="s">
        <v>1493</v>
      </c>
    </row>
    <row r="1591" spans="1:3" x14ac:dyDescent="0.25">
      <c r="A1591" t="s">
        <v>6691</v>
      </c>
      <c r="B1591" s="18">
        <v>42335</v>
      </c>
      <c r="C1591" t="s">
        <v>1493</v>
      </c>
    </row>
    <row r="1592" spans="1:3" x14ac:dyDescent="0.25">
      <c r="A1592" t="s">
        <v>6692</v>
      </c>
      <c r="B1592" s="18">
        <v>42335</v>
      </c>
      <c r="C1592" t="s">
        <v>1493</v>
      </c>
    </row>
    <row r="1593" spans="1:3" x14ac:dyDescent="0.25">
      <c r="A1593" t="s">
        <v>6693</v>
      </c>
      <c r="B1593" s="18">
        <v>42335</v>
      </c>
      <c r="C1593" t="s">
        <v>1493</v>
      </c>
    </row>
    <row r="1594" spans="1:3" x14ac:dyDescent="0.25">
      <c r="A1594" t="s">
        <v>6694</v>
      </c>
      <c r="B1594" s="18">
        <v>42335</v>
      </c>
      <c r="C1594" t="s">
        <v>2930</v>
      </c>
    </row>
    <row r="1595" spans="1:3" x14ac:dyDescent="0.25">
      <c r="A1595" t="s">
        <v>6695</v>
      </c>
      <c r="B1595" s="18">
        <v>42335</v>
      </c>
      <c r="C1595" t="s">
        <v>3723</v>
      </c>
    </row>
    <row r="1596" spans="1:3" x14ac:dyDescent="0.25">
      <c r="A1596" t="s">
        <v>6696</v>
      </c>
      <c r="B1596" s="18">
        <v>42335</v>
      </c>
      <c r="C1596" t="s">
        <v>6697</v>
      </c>
    </row>
    <row r="1597" spans="1:3" x14ac:dyDescent="0.25">
      <c r="A1597" t="s">
        <v>6698</v>
      </c>
      <c r="B1597" s="18">
        <v>42335</v>
      </c>
      <c r="C1597" t="s">
        <v>295</v>
      </c>
    </row>
    <row r="1598" spans="1:3" x14ac:dyDescent="0.25">
      <c r="A1598" t="s">
        <v>6699</v>
      </c>
      <c r="B1598" s="18">
        <v>42335</v>
      </c>
      <c r="C1598" t="s">
        <v>6700</v>
      </c>
    </row>
    <row r="1599" spans="1:3" x14ac:dyDescent="0.25">
      <c r="A1599" t="s">
        <v>6704</v>
      </c>
      <c r="B1599" s="18">
        <v>42335</v>
      </c>
      <c r="C1599" t="s">
        <v>5425</v>
      </c>
    </row>
    <row r="1600" spans="1:3" x14ac:dyDescent="0.25">
      <c r="A1600" t="s">
        <v>6705</v>
      </c>
      <c r="B1600" s="18">
        <v>42335</v>
      </c>
      <c r="C1600" t="s">
        <v>6706</v>
      </c>
    </row>
    <row r="1601" spans="1:3" x14ac:dyDescent="0.25">
      <c r="A1601" t="s">
        <v>6707</v>
      </c>
      <c r="B1601" s="18">
        <v>42335</v>
      </c>
      <c r="C1601" t="s">
        <v>1644</v>
      </c>
    </row>
    <row r="1602" spans="1:3" x14ac:dyDescent="0.25">
      <c r="A1602" t="s">
        <v>6708</v>
      </c>
      <c r="B1602" s="18">
        <v>42335</v>
      </c>
      <c r="C1602" t="s">
        <v>3473</v>
      </c>
    </row>
    <row r="1603" spans="1:3" x14ac:dyDescent="0.25">
      <c r="A1603" t="s">
        <v>6709</v>
      </c>
      <c r="B1603" s="18">
        <v>42335</v>
      </c>
      <c r="C1603" t="s">
        <v>4074</v>
      </c>
    </row>
    <row r="1604" spans="1:3" x14ac:dyDescent="0.25">
      <c r="A1604" t="s">
        <v>6710</v>
      </c>
      <c r="B1604" s="18">
        <v>42335</v>
      </c>
      <c r="C1604" t="s">
        <v>1644</v>
      </c>
    </row>
    <row r="1605" spans="1:3" x14ac:dyDescent="0.25">
      <c r="A1605" t="s">
        <v>6711</v>
      </c>
      <c r="B1605" s="18">
        <v>42335</v>
      </c>
      <c r="C1605" t="s">
        <v>244</v>
      </c>
    </row>
    <row r="1606" spans="1:3" x14ac:dyDescent="0.25">
      <c r="A1606" t="s">
        <v>6712</v>
      </c>
      <c r="B1606" s="18">
        <v>42335</v>
      </c>
      <c r="C1606" t="s">
        <v>2743</v>
      </c>
    </row>
    <row r="1607" spans="1:3" x14ac:dyDescent="0.25">
      <c r="A1607" t="s">
        <v>6714</v>
      </c>
      <c r="B1607" s="18">
        <v>42335</v>
      </c>
      <c r="C1607" t="s">
        <v>4762</v>
      </c>
    </row>
    <row r="1608" spans="1:3" x14ac:dyDescent="0.25">
      <c r="A1608" t="s">
        <v>6715</v>
      </c>
      <c r="B1608" s="18">
        <v>42335</v>
      </c>
      <c r="C1608" t="s">
        <v>5156</v>
      </c>
    </row>
    <row r="1609" spans="1:3" x14ac:dyDescent="0.25">
      <c r="A1609" t="s">
        <v>6716</v>
      </c>
      <c r="B1609" s="18">
        <v>42335</v>
      </c>
      <c r="C1609" t="s">
        <v>1693</v>
      </c>
    </row>
    <row r="1610" spans="1:3" x14ac:dyDescent="0.25">
      <c r="A1610" t="s">
        <v>6717</v>
      </c>
      <c r="B1610" s="18">
        <v>42335</v>
      </c>
      <c r="C1610" t="s">
        <v>1693</v>
      </c>
    </row>
    <row r="1611" spans="1:3" x14ac:dyDescent="0.25">
      <c r="A1611" t="s">
        <v>6718</v>
      </c>
      <c r="B1611" s="18">
        <v>42335</v>
      </c>
      <c r="C1611" t="s">
        <v>5015</v>
      </c>
    </row>
    <row r="1612" spans="1:3" x14ac:dyDescent="0.25">
      <c r="A1612" t="s">
        <v>6719</v>
      </c>
      <c r="B1612" s="18">
        <v>42335</v>
      </c>
      <c r="C1612" t="s">
        <v>4068</v>
      </c>
    </row>
    <row r="1613" spans="1:3" x14ac:dyDescent="0.25">
      <c r="A1613" t="s">
        <v>6720</v>
      </c>
      <c r="B1613" s="18">
        <v>42335</v>
      </c>
      <c r="C1613" t="s">
        <v>2799</v>
      </c>
    </row>
    <row r="1614" spans="1:3" x14ac:dyDescent="0.25">
      <c r="A1614" t="s">
        <v>6721</v>
      </c>
      <c r="B1614" s="18">
        <v>42335</v>
      </c>
      <c r="C1614" t="s">
        <v>2799</v>
      </c>
    </row>
    <row r="1615" spans="1:3" x14ac:dyDescent="0.25">
      <c r="A1615" t="s">
        <v>6722</v>
      </c>
      <c r="B1615" s="18">
        <v>42335</v>
      </c>
      <c r="C1615" t="s">
        <v>3011</v>
      </c>
    </row>
    <row r="1616" spans="1:3" x14ac:dyDescent="0.25">
      <c r="A1616" t="s">
        <v>6724</v>
      </c>
      <c r="B1616" s="18">
        <v>42335</v>
      </c>
      <c r="C1616" t="s">
        <v>6725</v>
      </c>
    </row>
    <row r="1617" spans="1:3" x14ac:dyDescent="0.25">
      <c r="A1617" t="s">
        <v>6726</v>
      </c>
      <c r="B1617" s="18">
        <v>42335</v>
      </c>
      <c r="C1617" t="s">
        <v>771</v>
      </c>
    </row>
    <row r="1618" spans="1:3" x14ac:dyDescent="0.25">
      <c r="A1618" t="s">
        <v>6730</v>
      </c>
      <c r="B1618" s="18">
        <v>42335</v>
      </c>
      <c r="C1618" t="s">
        <v>3022</v>
      </c>
    </row>
    <row r="1619" spans="1:3" x14ac:dyDescent="0.25">
      <c r="A1619" t="s">
        <v>6731</v>
      </c>
      <c r="B1619" s="18">
        <v>42335</v>
      </c>
      <c r="C1619" t="s">
        <v>4009</v>
      </c>
    </row>
    <row r="1620" spans="1:3" x14ac:dyDescent="0.25">
      <c r="A1620" t="s">
        <v>6734</v>
      </c>
      <c r="B1620" s="18">
        <v>42335</v>
      </c>
      <c r="C1620" t="s">
        <v>3758</v>
      </c>
    </row>
    <row r="1621" spans="1:3" x14ac:dyDescent="0.25">
      <c r="A1621" t="s">
        <v>6737</v>
      </c>
      <c r="B1621" s="18">
        <v>42335</v>
      </c>
      <c r="C1621" t="s">
        <v>4009</v>
      </c>
    </row>
    <row r="1622" spans="1:3" x14ac:dyDescent="0.25">
      <c r="A1622" t="s">
        <v>6740</v>
      </c>
      <c r="B1622" s="18">
        <v>42335</v>
      </c>
      <c r="C1622" t="s">
        <v>3161</v>
      </c>
    </row>
    <row r="1623" spans="1:3" x14ac:dyDescent="0.25">
      <c r="A1623" t="s">
        <v>6741</v>
      </c>
      <c r="B1623" s="18">
        <v>42335</v>
      </c>
      <c r="C1623" t="s">
        <v>986</v>
      </c>
    </row>
    <row r="1624" spans="1:3" x14ac:dyDescent="0.25">
      <c r="A1624" t="s">
        <v>6746</v>
      </c>
      <c r="B1624" s="18">
        <v>42335</v>
      </c>
      <c r="C1624" t="s">
        <v>2764</v>
      </c>
    </row>
    <row r="1625" spans="1:3" x14ac:dyDescent="0.25">
      <c r="A1625" t="s">
        <v>6748</v>
      </c>
      <c r="B1625" s="18">
        <v>42335</v>
      </c>
      <c r="C1625" t="s">
        <v>2930</v>
      </c>
    </row>
    <row r="1626" spans="1:3" x14ac:dyDescent="0.25">
      <c r="A1626" t="s">
        <v>6749</v>
      </c>
      <c r="B1626" s="18">
        <v>42335</v>
      </c>
      <c r="C1626" t="s">
        <v>6750</v>
      </c>
    </row>
    <row r="1627" spans="1:3" x14ac:dyDescent="0.25">
      <c r="A1627" t="s">
        <v>6752</v>
      </c>
      <c r="B1627" s="18">
        <v>42335</v>
      </c>
      <c r="C1627" t="s">
        <v>771</v>
      </c>
    </row>
    <row r="1628" spans="1:3" x14ac:dyDescent="0.25">
      <c r="A1628" t="s">
        <v>6755</v>
      </c>
      <c r="B1628" s="18">
        <v>42335</v>
      </c>
      <c r="C1628" t="s">
        <v>3114</v>
      </c>
    </row>
    <row r="1629" spans="1:3" x14ac:dyDescent="0.25">
      <c r="A1629" t="s">
        <v>6756</v>
      </c>
      <c r="B1629" s="18">
        <v>42335</v>
      </c>
      <c r="C1629" t="s">
        <v>4685</v>
      </c>
    </row>
    <row r="1630" spans="1:3" x14ac:dyDescent="0.25">
      <c r="A1630" t="s">
        <v>6757</v>
      </c>
      <c r="B1630" s="18">
        <v>42335</v>
      </c>
      <c r="C1630" t="s">
        <v>3234</v>
      </c>
    </row>
    <row r="1631" spans="1:3" x14ac:dyDescent="0.25">
      <c r="A1631" t="s">
        <v>6758</v>
      </c>
      <c r="B1631" s="18">
        <v>42335</v>
      </c>
      <c r="C1631" t="s">
        <v>6759</v>
      </c>
    </row>
    <row r="1632" spans="1:3" x14ac:dyDescent="0.25">
      <c r="A1632" t="s">
        <v>6760</v>
      </c>
      <c r="B1632" s="18">
        <v>42335</v>
      </c>
      <c r="C1632" t="s">
        <v>6761</v>
      </c>
    </row>
    <row r="1633" spans="1:3" x14ac:dyDescent="0.25">
      <c r="A1633" t="s">
        <v>6762</v>
      </c>
      <c r="B1633" s="18">
        <v>42335</v>
      </c>
      <c r="C1633" t="s">
        <v>6763</v>
      </c>
    </row>
    <row r="1634" spans="1:3" x14ac:dyDescent="0.25">
      <c r="A1634" t="s">
        <v>6764</v>
      </c>
      <c r="B1634" s="18">
        <v>42335</v>
      </c>
      <c r="C1634" t="s">
        <v>4762</v>
      </c>
    </row>
    <row r="1635" spans="1:3" x14ac:dyDescent="0.25">
      <c r="A1635" t="s">
        <v>6765</v>
      </c>
      <c r="B1635" s="18">
        <v>42335</v>
      </c>
      <c r="C1635" t="s">
        <v>771</v>
      </c>
    </row>
    <row r="1636" spans="1:3" x14ac:dyDescent="0.25">
      <c r="A1636" t="s">
        <v>6768</v>
      </c>
      <c r="B1636" s="18">
        <v>42335</v>
      </c>
      <c r="C1636" t="s">
        <v>6769</v>
      </c>
    </row>
    <row r="1637" spans="1:3" x14ac:dyDescent="0.25">
      <c r="A1637" t="s">
        <v>6770</v>
      </c>
      <c r="B1637" s="18">
        <v>42335</v>
      </c>
      <c r="C1637" t="s">
        <v>1493</v>
      </c>
    </row>
    <row r="1638" spans="1:3" x14ac:dyDescent="0.25">
      <c r="A1638" t="s">
        <v>6771</v>
      </c>
      <c r="B1638" s="18">
        <v>42335</v>
      </c>
      <c r="C1638" t="s">
        <v>3169</v>
      </c>
    </row>
    <row r="1639" spans="1:3" x14ac:dyDescent="0.25">
      <c r="A1639" t="s">
        <v>6774</v>
      </c>
      <c r="B1639" s="18">
        <v>42338</v>
      </c>
      <c r="C1639" t="s">
        <v>3055</v>
      </c>
    </row>
    <row r="1640" spans="1:3" x14ac:dyDescent="0.25">
      <c r="A1640" t="s">
        <v>6777</v>
      </c>
      <c r="B1640" s="18">
        <v>42338</v>
      </c>
      <c r="C1640" t="s">
        <v>2995</v>
      </c>
    </row>
    <row r="1641" spans="1:3" x14ac:dyDescent="0.25">
      <c r="A1641" t="s">
        <v>6783</v>
      </c>
      <c r="B1641" s="18">
        <v>42338</v>
      </c>
      <c r="C1641" t="s">
        <v>3022</v>
      </c>
    </row>
    <row r="1642" spans="1:3" x14ac:dyDescent="0.25">
      <c r="A1642" t="s">
        <v>6784</v>
      </c>
      <c r="B1642" s="18">
        <v>42338</v>
      </c>
      <c r="C1642" t="s">
        <v>6785</v>
      </c>
    </row>
    <row r="1643" spans="1:3" x14ac:dyDescent="0.25">
      <c r="A1643" t="s">
        <v>6788</v>
      </c>
      <c r="B1643" s="18">
        <v>42338</v>
      </c>
      <c r="C1643" t="s">
        <v>6789</v>
      </c>
    </row>
    <row r="1644" spans="1:3" x14ac:dyDescent="0.25">
      <c r="A1644" t="s">
        <v>6792</v>
      </c>
      <c r="B1644" s="18">
        <v>42338</v>
      </c>
      <c r="C1644" t="s">
        <v>2995</v>
      </c>
    </row>
    <row r="1645" spans="1:3" x14ac:dyDescent="0.25">
      <c r="A1645" t="s">
        <v>6795</v>
      </c>
      <c r="B1645" s="18">
        <v>42338</v>
      </c>
      <c r="C1645" t="s">
        <v>6546</v>
      </c>
    </row>
    <row r="1646" spans="1:3" x14ac:dyDescent="0.25">
      <c r="A1646" t="s">
        <v>6796</v>
      </c>
      <c r="B1646" s="18">
        <v>42338</v>
      </c>
      <c r="C1646" t="s">
        <v>1377</v>
      </c>
    </row>
    <row r="1647" spans="1:3" x14ac:dyDescent="0.25">
      <c r="A1647" t="s">
        <v>6797</v>
      </c>
      <c r="B1647" s="18">
        <v>42338</v>
      </c>
      <c r="C1647" t="s">
        <v>4033</v>
      </c>
    </row>
    <row r="1648" spans="1:3" x14ac:dyDescent="0.25">
      <c r="A1648" t="s">
        <v>6798</v>
      </c>
      <c r="B1648" s="18">
        <v>42338</v>
      </c>
      <c r="C1648" t="s">
        <v>1377</v>
      </c>
    </row>
    <row r="1649" spans="1:3" x14ac:dyDescent="0.25">
      <c r="A1649" t="s">
        <v>6799</v>
      </c>
      <c r="B1649" s="18">
        <v>42338</v>
      </c>
      <c r="C1649" t="s">
        <v>4792</v>
      </c>
    </row>
    <row r="1650" spans="1:3" x14ac:dyDescent="0.25">
      <c r="A1650" t="s">
        <v>6800</v>
      </c>
      <c r="B1650" s="18">
        <v>42338</v>
      </c>
      <c r="C1650" t="s">
        <v>244</v>
      </c>
    </row>
    <row r="1651" spans="1:3" x14ac:dyDescent="0.25">
      <c r="A1651" t="s">
        <v>6803</v>
      </c>
      <c r="B1651" s="18">
        <v>42338</v>
      </c>
      <c r="C1651" t="s">
        <v>6804</v>
      </c>
    </row>
    <row r="1652" spans="1:3" x14ac:dyDescent="0.25">
      <c r="A1652" t="s">
        <v>6805</v>
      </c>
      <c r="B1652" s="18">
        <v>42338</v>
      </c>
      <c r="C1652" t="s">
        <v>6806</v>
      </c>
    </row>
    <row r="1653" spans="1:3" x14ac:dyDescent="0.25">
      <c r="A1653" t="s">
        <v>6807</v>
      </c>
      <c r="B1653" s="18">
        <v>42338</v>
      </c>
      <c r="C1653" t="s">
        <v>6808</v>
      </c>
    </row>
    <row r="1654" spans="1:3" x14ac:dyDescent="0.25">
      <c r="A1654" t="s">
        <v>6811</v>
      </c>
      <c r="B1654" s="18">
        <v>42338</v>
      </c>
      <c r="C1654" t="s">
        <v>295</v>
      </c>
    </row>
    <row r="1655" spans="1:3" x14ac:dyDescent="0.25">
      <c r="A1655" t="s">
        <v>6812</v>
      </c>
      <c r="B1655" s="18">
        <v>42338</v>
      </c>
      <c r="C1655" t="s">
        <v>6813</v>
      </c>
    </row>
    <row r="1656" spans="1:3" x14ac:dyDescent="0.25">
      <c r="A1656" t="s">
        <v>6816</v>
      </c>
      <c r="B1656" s="18">
        <v>42338</v>
      </c>
      <c r="C1656" t="s">
        <v>1493</v>
      </c>
    </row>
    <row r="1657" spans="1:3" x14ac:dyDescent="0.25">
      <c r="A1657" t="s">
        <v>6817</v>
      </c>
      <c r="B1657" s="18">
        <v>42338</v>
      </c>
      <c r="C1657" t="s">
        <v>6546</v>
      </c>
    </row>
    <row r="1658" spans="1:3" x14ac:dyDescent="0.25">
      <c r="A1658" t="s">
        <v>6818</v>
      </c>
      <c r="B1658" s="18">
        <v>42338</v>
      </c>
      <c r="C1658" t="s">
        <v>2747</v>
      </c>
    </row>
    <row r="1659" spans="1:3" x14ac:dyDescent="0.25">
      <c r="A1659" t="s">
        <v>6819</v>
      </c>
      <c r="B1659" s="18">
        <v>42338</v>
      </c>
      <c r="C1659" t="s">
        <v>244</v>
      </c>
    </row>
    <row r="1660" spans="1:3" x14ac:dyDescent="0.25">
      <c r="A1660" t="s">
        <v>6820</v>
      </c>
      <c r="B1660" s="18">
        <v>42338</v>
      </c>
      <c r="C1660" t="s">
        <v>5425</v>
      </c>
    </row>
    <row r="1661" spans="1:3" x14ac:dyDescent="0.25">
      <c r="A1661" t="s">
        <v>6821</v>
      </c>
      <c r="B1661" s="18">
        <v>42338</v>
      </c>
      <c r="C1661" t="s">
        <v>4990</v>
      </c>
    </row>
    <row r="1662" spans="1:3" x14ac:dyDescent="0.25">
      <c r="A1662" t="s">
        <v>6825</v>
      </c>
      <c r="B1662" s="18">
        <v>42338</v>
      </c>
      <c r="C1662" t="s">
        <v>3234</v>
      </c>
    </row>
    <row r="1663" spans="1:3" x14ac:dyDescent="0.25">
      <c r="A1663" t="s">
        <v>6828</v>
      </c>
      <c r="B1663" s="18">
        <v>42338</v>
      </c>
      <c r="C1663" t="s">
        <v>3006</v>
      </c>
    </row>
    <row r="1664" spans="1:3" x14ac:dyDescent="0.25">
      <c r="A1664" t="s">
        <v>6829</v>
      </c>
      <c r="B1664" s="18">
        <v>42338</v>
      </c>
      <c r="C1664" t="s">
        <v>2868</v>
      </c>
    </row>
    <row r="1665" spans="1:3" x14ac:dyDescent="0.25">
      <c r="A1665" t="s">
        <v>6830</v>
      </c>
      <c r="B1665" s="18">
        <v>42338</v>
      </c>
      <c r="C1665" t="s">
        <v>771</v>
      </c>
    </row>
    <row r="1666" spans="1:3" x14ac:dyDescent="0.25">
      <c r="A1666" t="s">
        <v>6834</v>
      </c>
      <c r="B1666" s="18">
        <v>42338</v>
      </c>
      <c r="C1666" t="s">
        <v>771</v>
      </c>
    </row>
    <row r="1667" spans="1:3" x14ac:dyDescent="0.25">
      <c r="A1667" t="s">
        <v>6837</v>
      </c>
      <c r="B1667" s="18">
        <v>42338</v>
      </c>
      <c r="C1667" t="s">
        <v>1377</v>
      </c>
    </row>
    <row r="1668" spans="1:3" x14ac:dyDescent="0.25">
      <c r="A1668" t="s">
        <v>6838</v>
      </c>
      <c r="B1668" s="18">
        <v>42338</v>
      </c>
      <c r="C1668" t="s">
        <v>3744</v>
      </c>
    </row>
    <row r="1669" spans="1:3" x14ac:dyDescent="0.25">
      <c r="A1669" t="s">
        <v>6839</v>
      </c>
      <c r="B1669" s="18">
        <v>42338</v>
      </c>
      <c r="C1669" t="s">
        <v>1493</v>
      </c>
    </row>
    <row r="1670" spans="1:3" x14ac:dyDescent="0.25">
      <c r="A1670" t="s">
        <v>6840</v>
      </c>
      <c r="B1670" s="18">
        <v>42338</v>
      </c>
      <c r="C1670" t="s">
        <v>3534</v>
      </c>
    </row>
    <row r="1671" spans="1:3" x14ac:dyDescent="0.25">
      <c r="A1671" t="s">
        <v>6841</v>
      </c>
      <c r="B1671" s="18">
        <v>42338</v>
      </c>
      <c r="C1671" t="s">
        <v>6842</v>
      </c>
    </row>
    <row r="1672" spans="1:3" x14ac:dyDescent="0.25">
      <c r="A1672" t="s">
        <v>6843</v>
      </c>
      <c r="B1672" s="18">
        <v>42338</v>
      </c>
      <c r="C1672" t="s">
        <v>3463</v>
      </c>
    </row>
    <row r="1673" spans="1:3" x14ac:dyDescent="0.25">
      <c r="A1673" t="s">
        <v>6844</v>
      </c>
      <c r="B1673" s="18">
        <v>42338</v>
      </c>
      <c r="C1673" t="s">
        <v>3917</v>
      </c>
    </row>
    <row r="1674" spans="1:3" x14ac:dyDescent="0.25">
      <c r="A1674" t="s">
        <v>6845</v>
      </c>
      <c r="B1674" s="18">
        <v>42338</v>
      </c>
      <c r="C1674" t="s">
        <v>6080</v>
      </c>
    </row>
    <row r="1675" spans="1:3" x14ac:dyDescent="0.25">
      <c r="A1675" t="s">
        <v>6847</v>
      </c>
      <c r="B1675" s="18">
        <v>42338</v>
      </c>
      <c r="C1675" t="s">
        <v>4898</v>
      </c>
    </row>
    <row r="1676" spans="1:3" x14ac:dyDescent="0.25">
      <c r="A1676" t="s">
        <v>6848</v>
      </c>
      <c r="B1676" s="18">
        <v>42338</v>
      </c>
      <c r="C1676" t="s">
        <v>3463</v>
      </c>
    </row>
    <row r="1677" spans="1:3" x14ac:dyDescent="0.25">
      <c r="A1677" t="s">
        <v>6849</v>
      </c>
      <c r="B1677" s="18">
        <v>42338</v>
      </c>
      <c r="C1677" t="s">
        <v>3022</v>
      </c>
    </row>
    <row r="1678" spans="1:3" x14ac:dyDescent="0.25">
      <c r="A1678" t="s">
        <v>6850</v>
      </c>
      <c r="B1678" s="18">
        <v>42338</v>
      </c>
      <c r="C1678" t="s">
        <v>3098</v>
      </c>
    </row>
    <row r="1679" spans="1:3" x14ac:dyDescent="0.25">
      <c r="A1679" t="s">
        <v>6851</v>
      </c>
      <c r="B1679" s="18">
        <v>42338</v>
      </c>
      <c r="C1679" t="s">
        <v>3022</v>
      </c>
    </row>
    <row r="1680" spans="1:3" x14ac:dyDescent="0.25">
      <c r="A1680" t="s">
        <v>6853</v>
      </c>
      <c r="B1680" s="18">
        <v>42338</v>
      </c>
      <c r="C1680" t="s">
        <v>3022</v>
      </c>
    </row>
    <row r="1681" spans="1:3" x14ac:dyDescent="0.25">
      <c r="A1681" t="s">
        <v>6854</v>
      </c>
      <c r="B1681" s="18">
        <v>42338</v>
      </c>
      <c r="C1681" t="s">
        <v>3022</v>
      </c>
    </row>
    <row r="1682" spans="1:3" x14ac:dyDescent="0.25">
      <c r="A1682" t="s">
        <v>6857</v>
      </c>
      <c r="B1682" s="18">
        <v>42338</v>
      </c>
      <c r="C1682" t="s">
        <v>3169</v>
      </c>
    </row>
    <row r="1683" spans="1:3" x14ac:dyDescent="0.25">
      <c r="A1683" t="s">
        <v>6860</v>
      </c>
      <c r="B1683" s="18">
        <v>42338</v>
      </c>
      <c r="C1683" t="s">
        <v>5358</v>
      </c>
    </row>
    <row r="1684" spans="1:3" x14ac:dyDescent="0.25">
      <c r="A1684" t="s">
        <v>6863</v>
      </c>
      <c r="B1684" s="18">
        <v>42338</v>
      </c>
      <c r="C1684" t="s">
        <v>6864</v>
      </c>
    </row>
    <row r="1685" spans="1:3" x14ac:dyDescent="0.25">
      <c r="A1685" t="s">
        <v>6867</v>
      </c>
      <c r="B1685" s="18">
        <v>42338</v>
      </c>
      <c r="C1685" t="s">
        <v>291</v>
      </c>
    </row>
    <row r="1686" spans="1:3" x14ac:dyDescent="0.25">
      <c r="A1686" t="s">
        <v>6870</v>
      </c>
      <c r="B1686" s="18">
        <v>42338</v>
      </c>
      <c r="C1686" t="s">
        <v>6871</v>
      </c>
    </row>
    <row r="1687" spans="1:3" x14ac:dyDescent="0.25">
      <c r="A1687" t="s">
        <v>6872</v>
      </c>
      <c r="B1687" s="18">
        <v>42338</v>
      </c>
      <c r="C1687" t="s">
        <v>3078</v>
      </c>
    </row>
    <row r="1688" spans="1:3" x14ac:dyDescent="0.25">
      <c r="A1688" t="s">
        <v>6875</v>
      </c>
      <c r="B1688" s="18">
        <v>42338</v>
      </c>
      <c r="C1688" t="s">
        <v>3758</v>
      </c>
    </row>
    <row r="1689" spans="1:3" x14ac:dyDescent="0.25">
      <c r="A1689" t="s">
        <v>6878</v>
      </c>
      <c r="B1689" s="18">
        <v>42338</v>
      </c>
      <c r="C1689" t="s">
        <v>4870</v>
      </c>
    </row>
    <row r="1690" spans="1:3" x14ac:dyDescent="0.25">
      <c r="A1690" t="s">
        <v>6881</v>
      </c>
      <c r="B1690" s="18">
        <v>42338</v>
      </c>
      <c r="C1690" t="s">
        <v>244</v>
      </c>
    </row>
    <row r="1691" spans="1:3" x14ac:dyDescent="0.25">
      <c r="A1691" t="s">
        <v>6882</v>
      </c>
      <c r="B1691" s="18">
        <v>42338</v>
      </c>
      <c r="C1691" t="s">
        <v>3055</v>
      </c>
    </row>
    <row r="1692" spans="1:3" x14ac:dyDescent="0.25">
      <c r="A1692" t="s">
        <v>6885</v>
      </c>
      <c r="B1692" s="18">
        <v>42338</v>
      </c>
      <c r="C1692" t="s">
        <v>4990</v>
      </c>
    </row>
    <row r="1693" spans="1:3" x14ac:dyDescent="0.25">
      <c r="A1693" t="s">
        <v>6886</v>
      </c>
      <c r="B1693" s="18">
        <v>42338</v>
      </c>
      <c r="C1693" t="s">
        <v>2747</v>
      </c>
    </row>
    <row r="1694" spans="1:3" x14ac:dyDescent="0.25">
      <c r="A1694" t="s">
        <v>6887</v>
      </c>
      <c r="B1694" s="18">
        <v>42338</v>
      </c>
      <c r="C1694" t="s">
        <v>3471</v>
      </c>
    </row>
    <row r="1695" spans="1:3" x14ac:dyDescent="0.25">
      <c r="A1695" t="s">
        <v>6888</v>
      </c>
      <c r="B1695" s="18">
        <v>42338</v>
      </c>
      <c r="C1695" t="s">
        <v>2868</v>
      </c>
    </row>
    <row r="1696" spans="1:3" x14ac:dyDescent="0.25">
      <c r="A1696" t="s">
        <v>6889</v>
      </c>
      <c r="B1696" s="18">
        <v>42338</v>
      </c>
      <c r="C1696" t="s">
        <v>3011</v>
      </c>
    </row>
    <row r="1697" spans="1:3" x14ac:dyDescent="0.25">
      <c r="A1697" t="s">
        <v>6894</v>
      </c>
      <c r="B1697" s="18">
        <v>42338</v>
      </c>
      <c r="C1697" t="s">
        <v>6806</v>
      </c>
    </row>
    <row r="1698" spans="1:3" x14ac:dyDescent="0.25">
      <c r="A1698" t="s">
        <v>6895</v>
      </c>
      <c r="B1698" s="18">
        <v>42338</v>
      </c>
      <c r="C1698" t="s">
        <v>2818</v>
      </c>
    </row>
    <row r="1699" spans="1:3" x14ac:dyDescent="0.25">
      <c r="A1699" t="s">
        <v>6896</v>
      </c>
      <c r="B1699" s="18">
        <v>42338</v>
      </c>
      <c r="C1699" t="s">
        <v>1693</v>
      </c>
    </row>
    <row r="1700" spans="1:3" x14ac:dyDescent="0.25">
      <c r="A1700" t="s">
        <v>6897</v>
      </c>
      <c r="B1700" s="18">
        <v>42338</v>
      </c>
      <c r="C1700" t="s">
        <v>4780</v>
      </c>
    </row>
    <row r="1701" spans="1:3" x14ac:dyDescent="0.25">
      <c r="A1701" t="s">
        <v>6898</v>
      </c>
      <c r="B1701" s="18">
        <v>42338</v>
      </c>
      <c r="C1701" t="s">
        <v>3234</v>
      </c>
    </row>
    <row r="1702" spans="1:3" x14ac:dyDescent="0.25">
      <c r="A1702" t="s">
        <v>6899</v>
      </c>
      <c r="B1702" s="18">
        <v>42338</v>
      </c>
      <c r="C1702" t="s">
        <v>2574</v>
      </c>
    </row>
    <row r="1703" spans="1:3" x14ac:dyDescent="0.25">
      <c r="A1703" t="s">
        <v>6900</v>
      </c>
      <c r="B1703" s="18">
        <v>42338</v>
      </c>
      <c r="C1703" t="s">
        <v>6901</v>
      </c>
    </row>
    <row r="1704" spans="1:3" x14ac:dyDescent="0.25">
      <c r="A1704" t="s">
        <v>6902</v>
      </c>
      <c r="B1704" s="18">
        <v>42338</v>
      </c>
      <c r="C1704" t="s">
        <v>244</v>
      </c>
    </row>
    <row r="1705" spans="1:3" x14ac:dyDescent="0.25">
      <c r="A1705" t="s">
        <v>6903</v>
      </c>
      <c r="B1705" s="18">
        <v>42338</v>
      </c>
      <c r="C1705" t="s">
        <v>6904</v>
      </c>
    </row>
    <row r="1706" spans="1:3" x14ac:dyDescent="0.25">
      <c r="A1706" t="s">
        <v>6907</v>
      </c>
      <c r="B1706" s="18">
        <v>42338</v>
      </c>
      <c r="C1706" t="s">
        <v>6908</v>
      </c>
    </row>
    <row r="1707" spans="1:3" x14ac:dyDescent="0.25">
      <c r="A1707" t="s">
        <v>6911</v>
      </c>
      <c r="B1707" s="18">
        <v>42338</v>
      </c>
      <c r="C1707" t="s">
        <v>4762</v>
      </c>
    </row>
    <row r="1708" spans="1:3" x14ac:dyDescent="0.25">
      <c r="A1708" t="s">
        <v>6916</v>
      </c>
      <c r="B1708" s="18">
        <v>42338</v>
      </c>
      <c r="C1708" t="s">
        <v>2889</v>
      </c>
    </row>
    <row r="1709" spans="1:3" x14ac:dyDescent="0.25">
      <c r="A1709" t="s">
        <v>6917</v>
      </c>
      <c r="B1709" s="18">
        <v>42338</v>
      </c>
      <c r="C1709" t="s">
        <v>2747</v>
      </c>
    </row>
    <row r="1710" spans="1:3" x14ac:dyDescent="0.25">
      <c r="A1710" t="s">
        <v>6918</v>
      </c>
      <c r="B1710" s="18">
        <v>42338</v>
      </c>
      <c r="C1710" t="s">
        <v>6919</v>
      </c>
    </row>
    <row r="1711" spans="1:3" x14ac:dyDescent="0.25">
      <c r="A1711" t="s">
        <v>6922</v>
      </c>
      <c r="B1711" s="18">
        <v>42338</v>
      </c>
      <c r="C1711" t="s">
        <v>4387</v>
      </c>
    </row>
    <row r="1712" spans="1:3" x14ac:dyDescent="0.25">
      <c r="A1712" t="s">
        <v>6929</v>
      </c>
      <c r="B1712" s="18">
        <v>42338</v>
      </c>
      <c r="C1712" t="s">
        <v>5324</v>
      </c>
    </row>
    <row r="1713" spans="1:3" x14ac:dyDescent="0.25">
      <c r="A1713" t="s">
        <v>6930</v>
      </c>
      <c r="B1713" s="18">
        <v>42338</v>
      </c>
      <c r="C1713" t="s">
        <v>3214</v>
      </c>
    </row>
    <row r="1714" spans="1:3" x14ac:dyDescent="0.25">
      <c r="A1714" t="s">
        <v>6933</v>
      </c>
      <c r="B1714" s="18">
        <v>42338</v>
      </c>
      <c r="C1714" t="s">
        <v>771</v>
      </c>
    </row>
    <row r="1715" spans="1:3" x14ac:dyDescent="0.25">
      <c r="A1715" t="s">
        <v>6936</v>
      </c>
      <c r="B1715" s="18">
        <v>42338</v>
      </c>
      <c r="C1715" t="s">
        <v>191</v>
      </c>
    </row>
    <row r="1716" spans="1:3" x14ac:dyDescent="0.25">
      <c r="A1716" t="s">
        <v>6946</v>
      </c>
      <c r="B1716" s="18">
        <v>42338</v>
      </c>
      <c r="C1716" t="s">
        <v>191</v>
      </c>
    </row>
    <row r="1717" spans="1:3" x14ac:dyDescent="0.25">
      <c r="A1717" t="s">
        <v>6947</v>
      </c>
      <c r="B1717" s="18">
        <v>42338</v>
      </c>
      <c r="C1717" t="s">
        <v>3165</v>
      </c>
    </row>
    <row r="1718" spans="1:3" x14ac:dyDescent="0.25">
      <c r="A1718" t="s">
        <v>6948</v>
      </c>
      <c r="B1718" s="18">
        <v>42338</v>
      </c>
      <c r="C1718" t="s">
        <v>2426</v>
      </c>
    </row>
    <row r="1719" spans="1:3" x14ac:dyDescent="0.25">
      <c r="A1719" t="s">
        <v>6949</v>
      </c>
      <c r="B1719" s="18">
        <v>42338</v>
      </c>
      <c r="C1719" t="s">
        <v>2799</v>
      </c>
    </row>
    <row r="1720" spans="1:3" x14ac:dyDescent="0.25">
      <c r="A1720" t="s">
        <v>6950</v>
      </c>
      <c r="B1720" s="18">
        <v>42338</v>
      </c>
      <c r="C1720" t="s">
        <v>2799</v>
      </c>
    </row>
    <row r="1721" spans="1:3" x14ac:dyDescent="0.25">
      <c r="A1721" t="s">
        <v>6953</v>
      </c>
      <c r="B1721" s="18">
        <v>42338</v>
      </c>
      <c r="C1721" t="s">
        <v>3298</v>
      </c>
    </row>
    <row r="1722" spans="1:3" x14ac:dyDescent="0.25">
      <c r="A1722" t="s">
        <v>6954</v>
      </c>
      <c r="B1722" s="18">
        <v>42338</v>
      </c>
      <c r="C1722" t="s">
        <v>2743</v>
      </c>
    </row>
    <row r="1723" spans="1:3" x14ac:dyDescent="0.25">
      <c r="A1723" t="s">
        <v>6957</v>
      </c>
      <c r="B1723" s="18">
        <v>42338</v>
      </c>
      <c r="C1723" t="s">
        <v>2747</v>
      </c>
    </row>
    <row r="1724" spans="1:3" x14ac:dyDescent="0.25">
      <c r="A1724" t="s">
        <v>6958</v>
      </c>
      <c r="B1724" s="18">
        <v>42338</v>
      </c>
      <c r="C1724" t="s">
        <v>3471</v>
      </c>
    </row>
    <row r="1725" spans="1:3" x14ac:dyDescent="0.25">
      <c r="A1725" t="s">
        <v>6959</v>
      </c>
      <c r="B1725" s="18">
        <v>42338</v>
      </c>
      <c r="C1725" t="s">
        <v>641</v>
      </c>
    </row>
    <row r="1726" spans="1:3" x14ac:dyDescent="0.25">
      <c r="A1726" t="s">
        <v>6960</v>
      </c>
      <c r="B1726" s="18">
        <v>42338</v>
      </c>
      <c r="C1726" t="s">
        <v>641</v>
      </c>
    </row>
    <row r="1727" spans="1:3" x14ac:dyDescent="0.25">
      <c r="A1727" t="s">
        <v>6961</v>
      </c>
      <c r="B1727" s="18">
        <v>42338</v>
      </c>
      <c r="C1727" t="s">
        <v>6962</v>
      </c>
    </row>
    <row r="1728" spans="1:3" x14ac:dyDescent="0.25">
      <c r="A1728" t="s">
        <v>6963</v>
      </c>
      <c r="B1728" s="18">
        <v>42338</v>
      </c>
      <c r="C1728" t="s">
        <v>4076</v>
      </c>
    </row>
    <row r="1729" spans="1:3" x14ac:dyDescent="0.25">
      <c r="A1729" t="s">
        <v>6964</v>
      </c>
      <c r="B1729" s="18">
        <v>42338</v>
      </c>
      <c r="C1729" t="s">
        <v>2426</v>
      </c>
    </row>
    <row r="1730" spans="1:3" x14ac:dyDescent="0.25">
      <c r="A1730" t="s">
        <v>6965</v>
      </c>
      <c r="B1730" s="18">
        <v>42338</v>
      </c>
      <c r="C1730" t="s">
        <v>6966</v>
      </c>
    </row>
    <row r="1731" spans="1:3" x14ac:dyDescent="0.25">
      <c r="B1731"/>
    </row>
    <row r="1732" spans="1:3" x14ac:dyDescent="0.25">
      <c r="B1732"/>
    </row>
    <row r="1733" spans="1:3" x14ac:dyDescent="0.25">
      <c r="B1733"/>
    </row>
    <row r="1734" spans="1:3" x14ac:dyDescent="0.25">
      <c r="B1734"/>
    </row>
    <row r="1735" spans="1:3" x14ac:dyDescent="0.25">
      <c r="B1735"/>
    </row>
    <row r="1736" spans="1:3" x14ac:dyDescent="0.25">
      <c r="B1736"/>
    </row>
    <row r="1737" spans="1:3" x14ac:dyDescent="0.25">
      <c r="B1737"/>
    </row>
    <row r="1738" spans="1:3" x14ac:dyDescent="0.25">
      <c r="B1738"/>
    </row>
    <row r="1739" spans="1:3" x14ac:dyDescent="0.25">
      <c r="B1739"/>
    </row>
    <row r="1740" spans="1:3" x14ac:dyDescent="0.25">
      <c r="B1740"/>
    </row>
    <row r="1741" spans="1:3" x14ac:dyDescent="0.25">
      <c r="B1741"/>
    </row>
    <row r="1742" spans="1:3" x14ac:dyDescent="0.25">
      <c r="B1742"/>
    </row>
    <row r="1743" spans="1:3" x14ac:dyDescent="0.25">
      <c r="B1743"/>
    </row>
    <row r="1744" spans="1:3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39"/>
  <sheetViews>
    <sheetView workbookViewId="0"/>
  </sheetViews>
  <sheetFormatPr defaultRowHeight="15" x14ac:dyDescent="0.25"/>
  <cols>
    <col min="1" max="1" width="12" bestFit="1" customWidth="1"/>
    <col min="2" max="2" width="25.140625" bestFit="1" customWidth="1"/>
  </cols>
  <sheetData>
    <row r="1" spans="1:2" x14ac:dyDescent="0.25">
      <c r="A1" t="s">
        <v>18218</v>
      </c>
      <c r="B1">
        <v>0</v>
      </c>
    </row>
    <row r="2" spans="1:2" x14ac:dyDescent="0.25">
      <c r="A2" t="s">
        <v>15073</v>
      </c>
      <c r="B2">
        <v>0</v>
      </c>
    </row>
    <row r="3" spans="1:2" x14ac:dyDescent="0.25">
      <c r="A3" t="s">
        <v>9046</v>
      </c>
      <c r="B3">
        <v>0</v>
      </c>
    </row>
    <row r="4" spans="1:2" x14ac:dyDescent="0.25">
      <c r="A4" t="s">
        <v>16622</v>
      </c>
      <c r="B4">
        <v>0</v>
      </c>
    </row>
    <row r="5" spans="1:2" x14ac:dyDescent="0.25">
      <c r="A5" t="s">
        <v>16029</v>
      </c>
      <c r="B5">
        <v>0</v>
      </c>
    </row>
    <row r="6" spans="1:2" x14ac:dyDescent="0.25">
      <c r="A6" t="s">
        <v>13123</v>
      </c>
      <c r="B6">
        <v>0</v>
      </c>
    </row>
    <row r="7" spans="1:2" x14ac:dyDescent="0.25">
      <c r="A7" t="s">
        <v>15898</v>
      </c>
      <c r="B7" s="19">
        <v>0.14291924550000001</v>
      </c>
    </row>
    <row r="8" spans="1:2" x14ac:dyDescent="0.25">
      <c r="A8" t="s">
        <v>13389</v>
      </c>
      <c r="B8">
        <v>0</v>
      </c>
    </row>
    <row r="9" spans="1:2" x14ac:dyDescent="0.25">
      <c r="A9" t="s">
        <v>8577</v>
      </c>
      <c r="B9" s="19">
        <v>0</v>
      </c>
    </row>
    <row r="10" spans="1:2" x14ac:dyDescent="0.25">
      <c r="A10" t="s">
        <v>11397</v>
      </c>
      <c r="B10" s="19">
        <v>0</v>
      </c>
    </row>
    <row r="11" spans="1:2" x14ac:dyDescent="0.25">
      <c r="A11" t="s">
        <v>17030</v>
      </c>
      <c r="B11">
        <v>0</v>
      </c>
    </row>
    <row r="12" spans="1:2" x14ac:dyDescent="0.25">
      <c r="A12" t="s">
        <v>18315</v>
      </c>
      <c r="B12" s="19">
        <v>0.23632500000000001</v>
      </c>
    </row>
    <row r="13" spans="1:2" x14ac:dyDescent="0.25">
      <c r="A13" t="s">
        <v>10011</v>
      </c>
      <c r="B13" s="19">
        <v>0</v>
      </c>
    </row>
    <row r="14" spans="1:2" x14ac:dyDescent="0.25">
      <c r="A14" t="s">
        <v>12618</v>
      </c>
      <c r="B14" s="19">
        <v>0</v>
      </c>
    </row>
    <row r="15" spans="1:2" x14ac:dyDescent="0.25">
      <c r="A15" t="s">
        <v>12556</v>
      </c>
      <c r="B15">
        <v>0</v>
      </c>
    </row>
    <row r="16" spans="1:2" x14ac:dyDescent="0.25">
      <c r="A16" t="s">
        <v>9780</v>
      </c>
      <c r="B16" s="19">
        <v>0</v>
      </c>
    </row>
    <row r="17" spans="1:2" x14ac:dyDescent="0.25">
      <c r="A17" t="s">
        <v>18425</v>
      </c>
      <c r="B17">
        <v>0</v>
      </c>
    </row>
    <row r="18" spans="1:2" x14ac:dyDescent="0.25">
      <c r="A18" t="s">
        <v>15539</v>
      </c>
      <c r="B18">
        <v>5.3522500000000001E-2</v>
      </c>
    </row>
    <row r="19" spans="1:2" x14ac:dyDescent="0.25">
      <c r="A19" t="s">
        <v>10498</v>
      </c>
      <c r="B19">
        <v>0</v>
      </c>
    </row>
    <row r="20" spans="1:2" x14ac:dyDescent="0.25">
      <c r="A20" t="s">
        <v>16724</v>
      </c>
      <c r="B20" s="19">
        <v>0</v>
      </c>
    </row>
    <row r="21" spans="1:2" x14ac:dyDescent="0.25">
      <c r="A21" t="s">
        <v>10829</v>
      </c>
      <c r="B21" s="19">
        <v>0</v>
      </c>
    </row>
    <row r="22" spans="1:2" x14ac:dyDescent="0.25">
      <c r="A22" t="s">
        <v>3701</v>
      </c>
      <c r="B22">
        <v>0</v>
      </c>
    </row>
    <row r="23" spans="1:2" x14ac:dyDescent="0.25">
      <c r="A23" t="s">
        <v>17705</v>
      </c>
      <c r="B23">
        <v>0</v>
      </c>
    </row>
    <row r="24" spans="1:2" x14ac:dyDescent="0.25">
      <c r="A24" t="s">
        <v>13351</v>
      </c>
      <c r="B24" s="19">
        <v>0</v>
      </c>
    </row>
    <row r="25" spans="1:2" x14ac:dyDescent="0.25">
      <c r="A25" t="s">
        <v>7951</v>
      </c>
      <c r="B25">
        <v>0</v>
      </c>
    </row>
    <row r="26" spans="1:2" x14ac:dyDescent="0.25">
      <c r="A26" t="s">
        <v>10006</v>
      </c>
      <c r="B26">
        <v>0</v>
      </c>
    </row>
    <row r="27" spans="1:2" x14ac:dyDescent="0.25">
      <c r="A27" t="s">
        <v>17381</v>
      </c>
      <c r="B27" s="19">
        <v>0</v>
      </c>
    </row>
    <row r="28" spans="1:2" x14ac:dyDescent="0.25">
      <c r="A28" t="s">
        <v>8594</v>
      </c>
      <c r="B28" s="19">
        <v>5.5087499999999998E-2</v>
      </c>
    </row>
    <row r="29" spans="1:2" x14ac:dyDescent="0.25">
      <c r="A29" t="s">
        <v>8147</v>
      </c>
      <c r="B29" s="19">
        <v>0</v>
      </c>
    </row>
    <row r="30" spans="1:2" x14ac:dyDescent="0.25">
      <c r="A30" t="s">
        <v>13297</v>
      </c>
      <c r="B30">
        <v>0</v>
      </c>
    </row>
    <row r="31" spans="1:2" x14ac:dyDescent="0.25">
      <c r="A31" t="s">
        <v>18284</v>
      </c>
      <c r="B31">
        <v>0</v>
      </c>
    </row>
    <row r="32" spans="1:2" x14ac:dyDescent="0.25">
      <c r="A32" t="s">
        <v>9514</v>
      </c>
      <c r="B32">
        <v>0</v>
      </c>
    </row>
    <row r="33" spans="1:2" x14ac:dyDescent="0.25">
      <c r="A33" t="s">
        <v>20287</v>
      </c>
      <c r="B33">
        <v>0</v>
      </c>
    </row>
    <row r="34" spans="1:2" x14ac:dyDescent="0.25">
      <c r="A34" t="s">
        <v>11692</v>
      </c>
      <c r="B34" s="19">
        <v>0</v>
      </c>
    </row>
    <row r="35" spans="1:2" x14ac:dyDescent="0.25">
      <c r="A35" t="s">
        <v>20135</v>
      </c>
      <c r="B35">
        <v>0</v>
      </c>
    </row>
    <row r="36" spans="1:2" x14ac:dyDescent="0.25">
      <c r="A36" t="s">
        <v>8155</v>
      </c>
      <c r="B36">
        <v>0.12592999999999999</v>
      </c>
    </row>
    <row r="37" spans="1:2" x14ac:dyDescent="0.25">
      <c r="A37" t="s">
        <v>16751</v>
      </c>
      <c r="B37">
        <v>0</v>
      </c>
    </row>
    <row r="38" spans="1:2" x14ac:dyDescent="0.25">
      <c r="A38" t="s">
        <v>19747</v>
      </c>
      <c r="B38" s="19">
        <v>0</v>
      </c>
    </row>
    <row r="39" spans="1:2" x14ac:dyDescent="0.25">
      <c r="A39" t="s">
        <v>16979</v>
      </c>
      <c r="B39">
        <v>0</v>
      </c>
    </row>
    <row r="40" spans="1:2" x14ac:dyDescent="0.25">
      <c r="A40" t="s">
        <v>12612</v>
      </c>
      <c r="B40" s="19">
        <v>0</v>
      </c>
    </row>
    <row r="41" spans="1:2" x14ac:dyDescent="0.25">
      <c r="A41" t="s">
        <v>12095</v>
      </c>
      <c r="B41">
        <v>0</v>
      </c>
    </row>
    <row r="42" spans="1:2" x14ac:dyDescent="0.25">
      <c r="A42" t="s">
        <v>12445</v>
      </c>
      <c r="B42" s="19">
        <v>0</v>
      </c>
    </row>
    <row r="43" spans="1:2" x14ac:dyDescent="0.25">
      <c r="A43" t="s">
        <v>8738</v>
      </c>
      <c r="B43" s="19">
        <v>0</v>
      </c>
    </row>
    <row r="44" spans="1:2" x14ac:dyDescent="0.25">
      <c r="A44" t="s">
        <v>13405</v>
      </c>
      <c r="B44">
        <v>0</v>
      </c>
    </row>
    <row r="45" spans="1:2" x14ac:dyDescent="0.25">
      <c r="A45" t="s">
        <v>10630</v>
      </c>
      <c r="B45">
        <v>0</v>
      </c>
    </row>
    <row r="46" spans="1:2" x14ac:dyDescent="0.25">
      <c r="A46" t="s">
        <v>18651</v>
      </c>
      <c r="B46">
        <v>0</v>
      </c>
    </row>
    <row r="47" spans="1:2" x14ac:dyDescent="0.25">
      <c r="A47" t="s">
        <v>12837</v>
      </c>
      <c r="B47" s="19">
        <v>0</v>
      </c>
    </row>
    <row r="48" spans="1:2" x14ac:dyDescent="0.25">
      <c r="A48" t="s">
        <v>15618</v>
      </c>
      <c r="B48">
        <v>0</v>
      </c>
    </row>
    <row r="49" spans="1:2" x14ac:dyDescent="0.25">
      <c r="A49" t="s">
        <v>14142</v>
      </c>
      <c r="B49">
        <v>0</v>
      </c>
    </row>
    <row r="50" spans="1:2" x14ac:dyDescent="0.25">
      <c r="A50" t="s">
        <v>19525</v>
      </c>
      <c r="B50">
        <v>0</v>
      </c>
    </row>
    <row r="51" spans="1:2" x14ac:dyDescent="0.25">
      <c r="A51" t="s">
        <v>17302</v>
      </c>
      <c r="B51">
        <v>0</v>
      </c>
    </row>
    <row r="52" spans="1:2" x14ac:dyDescent="0.25">
      <c r="A52" t="s">
        <v>15964</v>
      </c>
      <c r="B52" s="19">
        <v>0</v>
      </c>
    </row>
    <row r="53" spans="1:2" x14ac:dyDescent="0.25">
      <c r="A53" t="s">
        <v>16888</v>
      </c>
      <c r="B53">
        <v>0</v>
      </c>
    </row>
    <row r="54" spans="1:2" x14ac:dyDescent="0.25">
      <c r="A54" t="s">
        <v>19007</v>
      </c>
      <c r="B54" s="19">
        <v>0</v>
      </c>
    </row>
    <row r="55" spans="1:2" x14ac:dyDescent="0.25">
      <c r="A55" t="s">
        <v>16392</v>
      </c>
      <c r="B55">
        <v>0</v>
      </c>
    </row>
    <row r="56" spans="1:2" x14ac:dyDescent="0.25">
      <c r="A56" t="s">
        <v>17768</v>
      </c>
      <c r="B56">
        <v>0</v>
      </c>
    </row>
    <row r="57" spans="1:2" x14ac:dyDescent="0.25">
      <c r="A57" t="s">
        <v>10025</v>
      </c>
      <c r="B57">
        <v>0.13566300000000001</v>
      </c>
    </row>
    <row r="58" spans="1:2" x14ac:dyDescent="0.25">
      <c r="A58" t="s">
        <v>18860</v>
      </c>
      <c r="B58" s="19">
        <v>0.63</v>
      </c>
    </row>
    <row r="59" spans="1:2" x14ac:dyDescent="0.25">
      <c r="A59" t="s">
        <v>15864</v>
      </c>
      <c r="B59" s="19">
        <v>0</v>
      </c>
    </row>
    <row r="60" spans="1:2" x14ac:dyDescent="0.25">
      <c r="A60" t="s">
        <v>14743</v>
      </c>
      <c r="B60">
        <v>1.19496834</v>
      </c>
    </row>
    <row r="61" spans="1:2" x14ac:dyDescent="0.25">
      <c r="A61" t="s">
        <v>9276</v>
      </c>
      <c r="B61">
        <v>0</v>
      </c>
    </row>
    <row r="62" spans="1:2" x14ac:dyDescent="0.25">
      <c r="A62" t="s">
        <v>8646</v>
      </c>
      <c r="B62">
        <v>0</v>
      </c>
    </row>
    <row r="63" spans="1:2" x14ac:dyDescent="0.25">
      <c r="A63" t="s">
        <v>19436</v>
      </c>
      <c r="B63" s="19">
        <v>0</v>
      </c>
    </row>
    <row r="64" spans="1:2" x14ac:dyDescent="0.25">
      <c r="A64" t="s">
        <v>12726</v>
      </c>
      <c r="B64" s="19">
        <v>0</v>
      </c>
    </row>
    <row r="65" spans="1:2" x14ac:dyDescent="0.25">
      <c r="A65" t="s">
        <v>15604</v>
      </c>
      <c r="B65" s="19">
        <v>0</v>
      </c>
    </row>
    <row r="66" spans="1:2" x14ac:dyDescent="0.25">
      <c r="A66" t="s">
        <v>9576</v>
      </c>
      <c r="B66">
        <v>8.7875000000000009E-2</v>
      </c>
    </row>
    <row r="67" spans="1:2" x14ac:dyDescent="0.25">
      <c r="A67" t="s">
        <v>17886</v>
      </c>
      <c r="B67">
        <v>0</v>
      </c>
    </row>
    <row r="68" spans="1:2" x14ac:dyDescent="0.25">
      <c r="A68" t="s">
        <v>11904</v>
      </c>
      <c r="B68" s="19">
        <v>0</v>
      </c>
    </row>
    <row r="69" spans="1:2" x14ac:dyDescent="0.25">
      <c r="A69" t="s">
        <v>19339</v>
      </c>
      <c r="B69">
        <v>0</v>
      </c>
    </row>
    <row r="70" spans="1:2" x14ac:dyDescent="0.25">
      <c r="A70" t="s">
        <v>8194</v>
      </c>
      <c r="B70">
        <v>0</v>
      </c>
    </row>
    <row r="71" spans="1:2" x14ac:dyDescent="0.25">
      <c r="A71" t="s">
        <v>14342</v>
      </c>
      <c r="B71">
        <v>0</v>
      </c>
    </row>
    <row r="72" spans="1:2" x14ac:dyDescent="0.25">
      <c r="A72" t="s">
        <v>8412</v>
      </c>
      <c r="B72" s="19">
        <v>0</v>
      </c>
    </row>
    <row r="73" spans="1:2" x14ac:dyDescent="0.25">
      <c r="A73" t="s">
        <v>8270</v>
      </c>
      <c r="B73">
        <v>0</v>
      </c>
    </row>
    <row r="74" spans="1:2" x14ac:dyDescent="0.25">
      <c r="A74" t="s">
        <v>12510</v>
      </c>
      <c r="B74" s="19">
        <v>0</v>
      </c>
    </row>
    <row r="75" spans="1:2" x14ac:dyDescent="0.25">
      <c r="A75" t="s">
        <v>9020</v>
      </c>
      <c r="B75">
        <v>0</v>
      </c>
    </row>
    <row r="76" spans="1:2" x14ac:dyDescent="0.25">
      <c r="A76" t="s">
        <v>15405</v>
      </c>
      <c r="B76">
        <v>0</v>
      </c>
    </row>
    <row r="77" spans="1:2" x14ac:dyDescent="0.25">
      <c r="A77" t="s">
        <v>12922</v>
      </c>
      <c r="B77" s="19">
        <v>0</v>
      </c>
    </row>
    <row r="78" spans="1:2" x14ac:dyDescent="0.25">
      <c r="A78" t="s">
        <v>7129</v>
      </c>
      <c r="B78" s="19">
        <v>0</v>
      </c>
    </row>
    <row r="79" spans="1:2" x14ac:dyDescent="0.25">
      <c r="A79" t="s">
        <v>9963</v>
      </c>
      <c r="B79">
        <v>0</v>
      </c>
    </row>
    <row r="80" spans="1:2" x14ac:dyDescent="0.25">
      <c r="A80" t="s">
        <v>12842</v>
      </c>
      <c r="B80" s="19">
        <v>0</v>
      </c>
    </row>
    <row r="81" spans="1:2" x14ac:dyDescent="0.25">
      <c r="A81" t="s">
        <v>13782</v>
      </c>
      <c r="B81" s="19">
        <v>0</v>
      </c>
    </row>
    <row r="82" spans="1:2" x14ac:dyDescent="0.25">
      <c r="A82" t="s">
        <v>15464</v>
      </c>
      <c r="B82" s="19">
        <v>0</v>
      </c>
    </row>
    <row r="83" spans="1:2" x14ac:dyDescent="0.25">
      <c r="A83" t="s">
        <v>13999</v>
      </c>
      <c r="B83">
        <v>0</v>
      </c>
    </row>
    <row r="84" spans="1:2" x14ac:dyDescent="0.25">
      <c r="A84" t="s">
        <v>17107</v>
      </c>
      <c r="B84" s="19">
        <v>0</v>
      </c>
    </row>
    <row r="85" spans="1:2" x14ac:dyDescent="0.25">
      <c r="A85" t="s">
        <v>8055</v>
      </c>
      <c r="B85">
        <v>0</v>
      </c>
    </row>
    <row r="86" spans="1:2" x14ac:dyDescent="0.25">
      <c r="A86" t="s">
        <v>8718</v>
      </c>
      <c r="B86">
        <v>0</v>
      </c>
    </row>
    <row r="87" spans="1:2" x14ac:dyDescent="0.25">
      <c r="A87" t="s">
        <v>18732</v>
      </c>
      <c r="B87">
        <v>0</v>
      </c>
    </row>
    <row r="88" spans="1:2" x14ac:dyDescent="0.25">
      <c r="A88" t="s">
        <v>20009</v>
      </c>
      <c r="B88" s="19">
        <v>0</v>
      </c>
    </row>
    <row r="89" spans="1:2" x14ac:dyDescent="0.25">
      <c r="A89" t="s">
        <v>15128</v>
      </c>
      <c r="B89">
        <v>0</v>
      </c>
    </row>
    <row r="90" spans="1:2" x14ac:dyDescent="0.25">
      <c r="A90" t="s">
        <v>7997</v>
      </c>
      <c r="B90" s="19">
        <v>0</v>
      </c>
    </row>
    <row r="91" spans="1:2" x14ac:dyDescent="0.25">
      <c r="A91" t="s">
        <v>12796</v>
      </c>
      <c r="B91">
        <v>0</v>
      </c>
    </row>
    <row r="92" spans="1:2" x14ac:dyDescent="0.25">
      <c r="A92" t="s">
        <v>19503</v>
      </c>
      <c r="B92" s="19">
        <v>0</v>
      </c>
    </row>
    <row r="93" spans="1:2" x14ac:dyDescent="0.25">
      <c r="A93" t="s">
        <v>12429</v>
      </c>
      <c r="B93" s="19">
        <v>84.009999999999991</v>
      </c>
    </row>
    <row r="94" spans="1:2" x14ac:dyDescent="0.25">
      <c r="A94" t="s">
        <v>15059</v>
      </c>
      <c r="B94">
        <v>84.009999999999991</v>
      </c>
    </row>
    <row r="95" spans="1:2" x14ac:dyDescent="0.25">
      <c r="A95" t="s">
        <v>15471</v>
      </c>
      <c r="B95">
        <v>84.009999999999991</v>
      </c>
    </row>
    <row r="96" spans="1:2" x14ac:dyDescent="0.25">
      <c r="A96" t="s">
        <v>11637</v>
      </c>
      <c r="B96">
        <v>62.64</v>
      </c>
    </row>
    <row r="97" spans="1:2" x14ac:dyDescent="0.25">
      <c r="A97" t="s">
        <v>3016</v>
      </c>
      <c r="B97">
        <v>62.64</v>
      </c>
    </row>
    <row r="98" spans="1:2" x14ac:dyDescent="0.25">
      <c r="A98" t="s">
        <v>4942</v>
      </c>
      <c r="B98" s="19">
        <v>62.64</v>
      </c>
    </row>
    <row r="99" spans="1:2" x14ac:dyDescent="0.25">
      <c r="A99" t="s">
        <v>17609</v>
      </c>
      <c r="B99" s="19">
        <v>81.62</v>
      </c>
    </row>
    <row r="100" spans="1:2" x14ac:dyDescent="0.25">
      <c r="A100" t="s">
        <v>19826</v>
      </c>
      <c r="B100">
        <v>81.62</v>
      </c>
    </row>
    <row r="101" spans="1:2" x14ac:dyDescent="0.25">
      <c r="A101" t="s">
        <v>5131</v>
      </c>
      <c r="B101" s="19">
        <v>81.62</v>
      </c>
    </row>
    <row r="102" spans="1:2" x14ac:dyDescent="0.25">
      <c r="A102" t="s">
        <v>8896</v>
      </c>
      <c r="B102" s="19">
        <v>4.1759102000000006</v>
      </c>
    </row>
    <row r="103" spans="1:2" x14ac:dyDescent="0.25">
      <c r="A103" t="s">
        <v>9834</v>
      </c>
      <c r="B103">
        <v>13.7208478</v>
      </c>
    </row>
    <row r="104" spans="1:2" x14ac:dyDescent="0.25">
      <c r="A104" t="s">
        <v>12059</v>
      </c>
      <c r="B104">
        <v>169.71020000000004</v>
      </c>
    </row>
    <row r="105" spans="1:2" x14ac:dyDescent="0.25">
      <c r="A105" t="s">
        <v>3013</v>
      </c>
      <c r="B105">
        <v>0.6825</v>
      </c>
    </row>
    <row r="106" spans="1:2" x14ac:dyDescent="0.25">
      <c r="A106" t="s">
        <v>12776</v>
      </c>
      <c r="B106" s="19">
        <v>0</v>
      </c>
    </row>
    <row r="107" spans="1:2" x14ac:dyDescent="0.25">
      <c r="A107" t="s">
        <v>9119</v>
      </c>
      <c r="B107" s="19">
        <v>0</v>
      </c>
    </row>
    <row r="108" spans="1:2" x14ac:dyDescent="0.25">
      <c r="A108" t="s">
        <v>13430</v>
      </c>
      <c r="B108">
        <v>0</v>
      </c>
    </row>
    <row r="109" spans="1:2" x14ac:dyDescent="0.25">
      <c r="A109" t="s">
        <v>8511</v>
      </c>
      <c r="B109">
        <v>0</v>
      </c>
    </row>
    <row r="110" spans="1:2" x14ac:dyDescent="0.25">
      <c r="A110" t="s">
        <v>12431</v>
      </c>
      <c r="B110">
        <v>0</v>
      </c>
    </row>
    <row r="111" spans="1:2" x14ac:dyDescent="0.25">
      <c r="A111" t="s">
        <v>15746</v>
      </c>
      <c r="B111" s="19">
        <v>0</v>
      </c>
    </row>
    <row r="112" spans="1:2" x14ac:dyDescent="0.25">
      <c r="A112" t="s">
        <v>12685</v>
      </c>
      <c r="B112">
        <v>0</v>
      </c>
    </row>
    <row r="113" spans="1:2" x14ac:dyDescent="0.25">
      <c r="A113" t="s">
        <v>14333</v>
      </c>
      <c r="B113">
        <v>0</v>
      </c>
    </row>
    <row r="114" spans="1:2" x14ac:dyDescent="0.25">
      <c r="A114" t="s">
        <v>19536</v>
      </c>
      <c r="B114" s="19">
        <v>0</v>
      </c>
    </row>
    <row r="115" spans="1:2" x14ac:dyDescent="0.25">
      <c r="A115" t="s">
        <v>8975</v>
      </c>
      <c r="B115">
        <v>0</v>
      </c>
    </row>
    <row r="116" spans="1:2" x14ac:dyDescent="0.25">
      <c r="A116" t="s">
        <v>14800</v>
      </c>
      <c r="B116">
        <v>0</v>
      </c>
    </row>
    <row r="117" spans="1:2" x14ac:dyDescent="0.25">
      <c r="A117" t="s">
        <v>16064</v>
      </c>
      <c r="B117" s="19">
        <v>0</v>
      </c>
    </row>
    <row r="118" spans="1:2" x14ac:dyDescent="0.25">
      <c r="A118" t="s">
        <v>8977</v>
      </c>
      <c r="B118" s="19">
        <v>0</v>
      </c>
    </row>
    <row r="119" spans="1:2" x14ac:dyDescent="0.25">
      <c r="A119" t="s">
        <v>19016</v>
      </c>
      <c r="B119" s="19">
        <v>0</v>
      </c>
    </row>
    <row r="120" spans="1:2" x14ac:dyDescent="0.25">
      <c r="A120" t="s">
        <v>10608</v>
      </c>
      <c r="B120" s="19">
        <v>0</v>
      </c>
    </row>
    <row r="121" spans="1:2" x14ac:dyDescent="0.25">
      <c r="A121" t="s">
        <v>17803</v>
      </c>
      <c r="B121" s="19">
        <v>0</v>
      </c>
    </row>
    <row r="122" spans="1:2" x14ac:dyDescent="0.25">
      <c r="A122" t="s">
        <v>15508</v>
      </c>
      <c r="B122" s="19">
        <v>0</v>
      </c>
    </row>
    <row r="123" spans="1:2" x14ac:dyDescent="0.25">
      <c r="A123" t="s">
        <v>8795</v>
      </c>
      <c r="B123">
        <v>0</v>
      </c>
    </row>
    <row r="124" spans="1:2" x14ac:dyDescent="0.25">
      <c r="A124" t="s">
        <v>19642</v>
      </c>
      <c r="B124">
        <v>0</v>
      </c>
    </row>
    <row r="125" spans="1:2" x14ac:dyDescent="0.25">
      <c r="A125" t="s">
        <v>15734</v>
      </c>
      <c r="B125" s="19">
        <v>0</v>
      </c>
    </row>
    <row r="126" spans="1:2" x14ac:dyDescent="0.25">
      <c r="A126" t="s">
        <v>11197</v>
      </c>
      <c r="B126" s="19">
        <v>0</v>
      </c>
    </row>
    <row r="127" spans="1:2" x14ac:dyDescent="0.25">
      <c r="A127" t="s">
        <v>9126</v>
      </c>
      <c r="B127" s="19">
        <v>0</v>
      </c>
    </row>
    <row r="128" spans="1:2" x14ac:dyDescent="0.25">
      <c r="A128" t="s">
        <v>18338</v>
      </c>
      <c r="B128">
        <v>0</v>
      </c>
    </row>
    <row r="129" spans="1:2" x14ac:dyDescent="0.25">
      <c r="A129" t="s">
        <v>17394</v>
      </c>
      <c r="B129">
        <v>0</v>
      </c>
    </row>
    <row r="130" spans="1:2" x14ac:dyDescent="0.25">
      <c r="A130" t="s">
        <v>17157</v>
      </c>
      <c r="B130" s="19">
        <v>0</v>
      </c>
    </row>
    <row r="131" spans="1:2" x14ac:dyDescent="0.25">
      <c r="A131" t="s">
        <v>16606</v>
      </c>
      <c r="B131">
        <v>0</v>
      </c>
    </row>
    <row r="132" spans="1:2" x14ac:dyDescent="0.25">
      <c r="A132" t="s">
        <v>15356</v>
      </c>
      <c r="B132">
        <v>0</v>
      </c>
    </row>
    <row r="133" spans="1:2" x14ac:dyDescent="0.25">
      <c r="A133" t="s">
        <v>3551</v>
      </c>
      <c r="B133" s="19">
        <v>5.8104899999999997</v>
      </c>
    </row>
    <row r="134" spans="1:2" x14ac:dyDescent="0.25">
      <c r="A134" t="s">
        <v>14638</v>
      </c>
      <c r="B134" s="19">
        <v>276.69</v>
      </c>
    </row>
    <row r="135" spans="1:2" x14ac:dyDescent="0.25">
      <c r="A135" t="s">
        <v>11740</v>
      </c>
      <c r="B135">
        <v>0</v>
      </c>
    </row>
    <row r="136" spans="1:2" x14ac:dyDescent="0.25">
      <c r="A136" t="s">
        <v>15762</v>
      </c>
      <c r="B136" s="19">
        <v>276.69</v>
      </c>
    </row>
    <row r="137" spans="1:2" x14ac:dyDescent="0.25">
      <c r="A137" t="s">
        <v>19136</v>
      </c>
      <c r="B137" s="19">
        <v>83.134930000000011</v>
      </c>
    </row>
    <row r="138" spans="1:2" x14ac:dyDescent="0.25">
      <c r="A138" t="s">
        <v>3019</v>
      </c>
      <c r="B138">
        <v>53.31</v>
      </c>
    </row>
    <row r="139" spans="1:2" x14ac:dyDescent="0.25">
      <c r="A139" t="s">
        <v>2769</v>
      </c>
      <c r="B139">
        <v>53.31</v>
      </c>
    </row>
    <row r="140" spans="1:2" x14ac:dyDescent="0.25">
      <c r="A140" t="s">
        <v>17708</v>
      </c>
      <c r="B140">
        <v>0</v>
      </c>
    </row>
    <row r="141" spans="1:2" x14ac:dyDescent="0.25">
      <c r="A141" t="s">
        <v>11221</v>
      </c>
      <c r="B141">
        <v>0</v>
      </c>
    </row>
    <row r="142" spans="1:2" x14ac:dyDescent="0.25">
      <c r="A142" t="s">
        <v>17681</v>
      </c>
      <c r="B142">
        <v>0</v>
      </c>
    </row>
    <row r="143" spans="1:2" x14ac:dyDescent="0.25">
      <c r="A143" t="s">
        <v>19853</v>
      </c>
      <c r="B143">
        <v>0</v>
      </c>
    </row>
    <row r="144" spans="1:2" x14ac:dyDescent="0.25">
      <c r="A144" t="s">
        <v>13661</v>
      </c>
      <c r="B144">
        <v>0</v>
      </c>
    </row>
    <row r="145" spans="1:2" x14ac:dyDescent="0.25">
      <c r="A145" t="s">
        <v>20037</v>
      </c>
      <c r="B145">
        <v>0</v>
      </c>
    </row>
    <row r="146" spans="1:2" x14ac:dyDescent="0.25">
      <c r="A146" t="s">
        <v>17740</v>
      </c>
      <c r="B146">
        <v>0</v>
      </c>
    </row>
    <row r="147" spans="1:2" x14ac:dyDescent="0.25">
      <c r="A147" t="s">
        <v>17650</v>
      </c>
      <c r="B147">
        <v>0</v>
      </c>
    </row>
    <row r="148" spans="1:2" x14ac:dyDescent="0.25">
      <c r="A148" t="s">
        <v>12345</v>
      </c>
      <c r="B148">
        <v>0</v>
      </c>
    </row>
    <row r="149" spans="1:2" x14ac:dyDescent="0.25">
      <c r="A149" t="s">
        <v>9816</v>
      </c>
      <c r="B149" s="19">
        <v>0</v>
      </c>
    </row>
    <row r="150" spans="1:2" x14ac:dyDescent="0.25">
      <c r="A150" t="s">
        <v>10844</v>
      </c>
      <c r="B150">
        <v>0</v>
      </c>
    </row>
    <row r="151" spans="1:2" x14ac:dyDescent="0.25">
      <c r="A151" t="s">
        <v>12617</v>
      </c>
      <c r="B151">
        <v>0</v>
      </c>
    </row>
    <row r="152" spans="1:2" x14ac:dyDescent="0.25">
      <c r="A152" t="s">
        <v>8440</v>
      </c>
      <c r="B152" s="19">
        <v>0</v>
      </c>
    </row>
    <row r="153" spans="1:2" x14ac:dyDescent="0.25">
      <c r="A153" t="s">
        <v>14715</v>
      </c>
      <c r="B153" s="19">
        <v>0</v>
      </c>
    </row>
    <row r="154" spans="1:2" x14ac:dyDescent="0.25">
      <c r="A154" t="s">
        <v>10205</v>
      </c>
      <c r="B154" s="19">
        <v>0</v>
      </c>
    </row>
    <row r="155" spans="1:2" x14ac:dyDescent="0.25">
      <c r="A155" t="s">
        <v>8402</v>
      </c>
      <c r="B155" s="19">
        <v>0</v>
      </c>
    </row>
    <row r="156" spans="1:2" x14ac:dyDescent="0.25">
      <c r="A156" t="s">
        <v>14833</v>
      </c>
      <c r="B156">
        <v>0</v>
      </c>
    </row>
    <row r="157" spans="1:2" x14ac:dyDescent="0.25">
      <c r="A157" t="s">
        <v>9790</v>
      </c>
      <c r="B157" s="19">
        <v>0</v>
      </c>
    </row>
    <row r="158" spans="1:2" x14ac:dyDescent="0.25">
      <c r="A158" t="s">
        <v>18447</v>
      </c>
      <c r="B158">
        <v>0</v>
      </c>
    </row>
    <row r="159" spans="1:2" x14ac:dyDescent="0.25">
      <c r="A159" t="s">
        <v>15062</v>
      </c>
      <c r="B159">
        <v>0</v>
      </c>
    </row>
    <row r="160" spans="1:2" x14ac:dyDescent="0.25">
      <c r="A160" t="s">
        <v>12332</v>
      </c>
      <c r="B160">
        <v>0</v>
      </c>
    </row>
    <row r="161" spans="1:2" x14ac:dyDescent="0.25">
      <c r="A161" t="s">
        <v>14482</v>
      </c>
      <c r="B161">
        <v>0</v>
      </c>
    </row>
    <row r="162" spans="1:2" x14ac:dyDescent="0.25">
      <c r="A162" t="s">
        <v>11719</v>
      </c>
      <c r="B162" s="19">
        <v>0</v>
      </c>
    </row>
    <row r="163" spans="1:2" x14ac:dyDescent="0.25">
      <c r="A163" t="s">
        <v>16373</v>
      </c>
      <c r="B163">
        <v>0</v>
      </c>
    </row>
    <row r="164" spans="1:2" x14ac:dyDescent="0.25">
      <c r="A164" t="s">
        <v>8378</v>
      </c>
      <c r="B164" s="19">
        <v>0</v>
      </c>
    </row>
    <row r="165" spans="1:2" x14ac:dyDescent="0.25">
      <c r="A165" t="s">
        <v>20054</v>
      </c>
      <c r="B165" s="19">
        <v>0</v>
      </c>
    </row>
    <row r="166" spans="1:2" x14ac:dyDescent="0.25">
      <c r="A166" t="s">
        <v>15630</v>
      </c>
      <c r="B166">
        <v>0</v>
      </c>
    </row>
    <row r="167" spans="1:2" x14ac:dyDescent="0.25">
      <c r="A167" t="s">
        <v>13200</v>
      </c>
      <c r="B167" s="19">
        <v>0</v>
      </c>
    </row>
    <row r="168" spans="1:2" x14ac:dyDescent="0.25">
      <c r="A168" t="s">
        <v>18099</v>
      </c>
      <c r="B168" s="19">
        <v>0</v>
      </c>
    </row>
    <row r="169" spans="1:2" x14ac:dyDescent="0.25">
      <c r="A169" t="s">
        <v>12359</v>
      </c>
      <c r="B169">
        <v>0</v>
      </c>
    </row>
    <row r="170" spans="1:2" x14ac:dyDescent="0.25">
      <c r="A170" t="s">
        <v>16048</v>
      </c>
      <c r="B170">
        <v>0</v>
      </c>
    </row>
    <row r="171" spans="1:2" x14ac:dyDescent="0.25">
      <c r="A171" t="s">
        <v>16002</v>
      </c>
      <c r="B171">
        <v>0</v>
      </c>
    </row>
    <row r="172" spans="1:2" x14ac:dyDescent="0.25">
      <c r="A172" t="s">
        <v>12476</v>
      </c>
      <c r="B172">
        <v>0</v>
      </c>
    </row>
    <row r="173" spans="1:2" x14ac:dyDescent="0.25">
      <c r="A173" t="s">
        <v>13032</v>
      </c>
      <c r="B173" s="19">
        <v>0</v>
      </c>
    </row>
    <row r="174" spans="1:2" x14ac:dyDescent="0.25">
      <c r="A174" t="s">
        <v>17527</v>
      </c>
      <c r="B174" s="19">
        <v>0</v>
      </c>
    </row>
    <row r="175" spans="1:2" x14ac:dyDescent="0.25">
      <c r="A175" t="s">
        <v>20055</v>
      </c>
      <c r="B175" s="19">
        <v>0</v>
      </c>
    </row>
    <row r="176" spans="1:2" x14ac:dyDescent="0.25">
      <c r="A176" t="s">
        <v>19540</v>
      </c>
      <c r="B176">
        <v>0</v>
      </c>
    </row>
    <row r="177" spans="1:2" x14ac:dyDescent="0.25">
      <c r="A177" t="s">
        <v>14483</v>
      </c>
      <c r="B177">
        <v>0</v>
      </c>
    </row>
    <row r="178" spans="1:2" x14ac:dyDescent="0.25">
      <c r="A178" t="s">
        <v>19596</v>
      </c>
      <c r="B178" s="19">
        <v>0</v>
      </c>
    </row>
    <row r="179" spans="1:2" x14ac:dyDescent="0.25">
      <c r="A179" t="s">
        <v>13649</v>
      </c>
      <c r="B179">
        <v>0</v>
      </c>
    </row>
    <row r="180" spans="1:2" x14ac:dyDescent="0.25">
      <c r="A180" t="s">
        <v>15373</v>
      </c>
      <c r="B180">
        <v>0</v>
      </c>
    </row>
    <row r="181" spans="1:2" x14ac:dyDescent="0.25">
      <c r="A181" t="s">
        <v>9030</v>
      </c>
      <c r="B181" s="19">
        <v>0</v>
      </c>
    </row>
    <row r="182" spans="1:2" x14ac:dyDescent="0.25">
      <c r="A182" t="s">
        <v>16412</v>
      </c>
      <c r="B182" s="19">
        <v>0</v>
      </c>
    </row>
    <row r="183" spans="1:2" x14ac:dyDescent="0.25">
      <c r="A183" t="s">
        <v>8556</v>
      </c>
      <c r="B183" s="19">
        <v>0</v>
      </c>
    </row>
    <row r="184" spans="1:2" x14ac:dyDescent="0.25">
      <c r="A184" t="s">
        <v>20229</v>
      </c>
      <c r="B184" s="19">
        <v>0</v>
      </c>
    </row>
    <row r="185" spans="1:2" x14ac:dyDescent="0.25">
      <c r="A185" t="s">
        <v>8497</v>
      </c>
      <c r="B185">
        <v>0</v>
      </c>
    </row>
    <row r="186" spans="1:2" x14ac:dyDescent="0.25">
      <c r="A186" t="s">
        <v>17579</v>
      </c>
      <c r="B186">
        <v>0</v>
      </c>
    </row>
    <row r="187" spans="1:2" x14ac:dyDescent="0.25">
      <c r="A187" t="s">
        <v>17411</v>
      </c>
      <c r="B187">
        <v>0</v>
      </c>
    </row>
    <row r="188" spans="1:2" x14ac:dyDescent="0.25">
      <c r="A188" t="s">
        <v>14897</v>
      </c>
      <c r="B188" s="19">
        <v>0</v>
      </c>
    </row>
    <row r="189" spans="1:2" x14ac:dyDescent="0.25">
      <c r="A189" t="s">
        <v>13149</v>
      </c>
      <c r="B189" s="19">
        <v>0</v>
      </c>
    </row>
    <row r="190" spans="1:2" x14ac:dyDescent="0.25">
      <c r="A190" t="s">
        <v>17964</v>
      </c>
      <c r="B190" s="19">
        <v>0</v>
      </c>
    </row>
    <row r="191" spans="1:2" x14ac:dyDescent="0.25">
      <c r="A191" t="s">
        <v>15056</v>
      </c>
      <c r="B191">
        <v>0</v>
      </c>
    </row>
    <row r="192" spans="1:2" x14ac:dyDescent="0.25">
      <c r="A192" t="s">
        <v>13656</v>
      </c>
      <c r="B192" s="19">
        <v>0</v>
      </c>
    </row>
    <row r="193" spans="1:2" x14ac:dyDescent="0.25">
      <c r="A193" t="s">
        <v>18507</v>
      </c>
      <c r="B193">
        <v>0</v>
      </c>
    </row>
    <row r="194" spans="1:2" x14ac:dyDescent="0.25">
      <c r="A194" t="s">
        <v>10553</v>
      </c>
      <c r="B194" s="19">
        <v>0</v>
      </c>
    </row>
    <row r="195" spans="1:2" x14ac:dyDescent="0.25">
      <c r="A195" t="s">
        <v>13361</v>
      </c>
      <c r="B195" s="19">
        <v>0</v>
      </c>
    </row>
    <row r="196" spans="1:2" x14ac:dyDescent="0.25">
      <c r="A196" t="s">
        <v>10188</v>
      </c>
      <c r="B196">
        <v>0</v>
      </c>
    </row>
    <row r="197" spans="1:2" x14ac:dyDescent="0.25">
      <c r="A197" t="s">
        <v>10745</v>
      </c>
      <c r="B197" s="19">
        <v>0</v>
      </c>
    </row>
    <row r="198" spans="1:2" x14ac:dyDescent="0.25">
      <c r="A198" t="s">
        <v>14720</v>
      </c>
      <c r="B198">
        <v>0</v>
      </c>
    </row>
    <row r="199" spans="1:2" x14ac:dyDescent="0.25">
      <c r="A199" t="s">
        <v>12177</v>
      </c>
      <c r="B199">
        <v>0</v>
      </c>
    </row>
    <row r="200" spans="1:2" x14ac:dyDescent="0.25">
      <c r="A200" t="s">
        <v>13395</v>
      </c>
      <c r="B200">
        <v>0</v>
      </c>
    </row>
    <row r="201" spans="1:2" x14ac:dyDescent="0.25">
      <c r="A201" t="s">
        <v>9764</v>
      </c>
      <c r="B201" s="19">
        <v>0</v>
      </c>
    </row>
    <row r="202" spans="1:2" x14ac:dyDescent="0.25">
      <c r="A202" t="s">
        <v>15482</v>
      </c>
      <c r="B202">
        <v>0</v>
      </c>
    </row>
    <row r="203" spans="1:2" x14ac:dyDescent="0.25">
      <c r="A203" t="s">
        <v>16297</v>
      </c>
      <c r="B203">
        <v>0</v>
      </c>
    </row>
    <row r="204" spans="1:2" x14ac:dyDescent="0.25">
      <c r="A204" t="s">
        <v>17758</v>
      </c>
      <c r="B204">
        <v>0</v>
      </c>
    </row>
    <row r="205" spans="1:2" x14ac:dyDescent="0.25">
      <c r="A205" t="s">
        <v>16381</v>
      </c>
      <c r="B205">
        <v>0</v>
      </c>
    </row>
    <row r="206" spans="1:2" x14ac:dyDescent="0.25">
      <c r="A206" t="s">
        <v>13280</v>
      </c>
      <c r="B206" s="19">
        <v>0</v>
      </c>
    </row>
    <row r="207" spans="1:2" x14ac:dyDescent="0.25">
      <c r="A207" t="s">
        <v>16180</v>
      </c>
      <c r="B207" s="19">
        <v>0</v>
      </c>
    </row>
    <row r="208" spans="1:2" x14ac:dyDescent="0.25">
      <c r="A208" t="s">
        <v>17567</v>
      </c>
      <c r="B208" s="19">
        <v>0</v>
      </c>
    </row>
    <row r="209" spans="1:2" x14ac:dyDescent="0.25">
      <c r="A209" t="s">
        <v>13840</v>
      </c>
      <c r="B209">
        <v>0</v>
      </c>
    </row>
    <row r="210" spans="1:2" x14ac:dyDescent="0.25">
      <c r="A210" t="s">
        <v>8663</v>
      </c>
      <c r="B210" s="19">
        <v>0</v>
      </c>
    </row>
    <row r="211" spans="1:2" x14ac:dyDescent="0.25">
      <c r="A211" t="s">
        <v>8740</v>
      </c>
      <c r="B211" s="19">
        <v>0</v>
      </c>
    </row>
    <row r="212" spans="1:2" x14ac:dyDescent="0.25">
      <c r="A212" t="s">
        <v>12741</v>
      </c>
      <c r="B212">
        <v>0</v>
      </c>
    </row>
    <row r="213" spans="1:2" x14ac:dyDescent="0.25">
      <c r="A213" t="s">
        <v>12157</v>
      </c>
      <c r="B213" s="19">
        <v>0</v>
      </c>
    </row>
    <row r="214" spans="1:2" x14ac:dyDescent="0.25">
      <c r="A214" t="s">
        <v>10434</v>
      </c>
      <c r="B214">
        <v>0</v>
      </c>
    </row>
    <row r="215" spans="1:2" x14ac:dyDescent="0.25">
      <c r="A215" t="s">
        <v>9121</v>
      </c>
      <c r="B215" s="19">
        <v>0.18875</v>
      </c>
    </row>
    <row r="216" spans="1:2" x14ac:dyDescent="0.25">
      <c r="A216" t="s">
        <v>16691</v>
      </c>
      <c r="B216">
        <v>0.1812</v>
      </c>
    </row>
    <row r="217" spans="1:2" x14ac:dyDescent="0.25">
      <c r="A217" t="s">
        <v>13262</v>
      </c>
      <c r="B217">
        <v>0.48319999999999996</v>
      </c>
    </row>
    <row r="218" spans="1:2" x14ac:dyDescent="0.25">
      <c r="A218" t="s">
        <v>16142</v>
      </c>
      <c r="B218">
        <v>0.3473</v>
      </c>
    </row>
    <row r="219" spans="1:2" x14ac:dyDescent="0.25">
      <c r="A219" t="s">
        <v>16088</v>
      </c>
      <c r="B219">
        <v>0.151</v>
      </c>
    </row>
    <row r="220" spans="1:2" x14ac:dyDescent="0.25">
      <c r="A220" t="s">
        <v>16441</v>
      </c>
      <c r="B220">
        <v>0.33975</v>
      </c>
    </row>
    <row r="221" spans="1:2" x14ac:dyDescent="0.25">
      <c r="A221" t="s">
        <v>15453</v>
      </c>
      <c r="B221">
        <v>0.22650000000000001</v>
      </c>
    </row>
    <row r="222" spans="1:2" x14ac:dyDescent="0.25">
      <c r="A222" t="s">
        <v>12949</v>
      </c>
      <c r="B222" s="19">
        <v>0.17365</v>
      </c>
    </row>
    <row r="223" spans="1:2" x14ac:dyDescent="0.25">
      <c r="A223" t="s">
        <v>1573</v>
      </c>
      <c r="B223">
        <v>0.41502579999999989</v>
      </c>
    </row>
    <row r="224" spans="1:2" x14ac:dyDescent="0.25">
      <c r="A224" t="s">
        <v>8204</v>
      </c>
      <c r="B224" s="19">
        <v>0.41502579999999989</v>
      </c>
    </row>
    <row r="225" spans="1:2" x14ac:dyDescent="0.25">
      <c r="A225" t="s">
        <v>4183</v>
      </c>
      <c r="B225">
        <v>1.6948897999999997</v>
      </c>
    </row>
    <row r="226" spans="1:2" x14ac:dyDescent="0.25">
      <c r="A226" t="s">
        <v>5026</v>
      </c>
      <c r="B226">
        <v>1.6948897999999997</v>
      </c>
    </row>
    <row r="227" spans="1:2" x14ac:dyDescent="0.25">
      <c r="A227" t="s">
        <v>5648</v>
      </c>
      <c r="B227" s="19">
        <v>1.6948897999999997</v>
      </c>
    </row>
    <row r="228" spans="1:2" x14ac:dyDescent="0.25">
      <c r="A228" t="s">
        <v>3455</v>
      </c>
      <c r="B228" s="19">
        <v>1.6948897999999997</v>
      </c>
    </row>
    <row r="229" spans="1:2" x14ac:dyDescent="0.25">
      <c r="A229" t="s">
        <v>19611</v>
      </c>
      <c r="B229" s="19">
        <v>1.239898621</v>
      </c>
    </row>
    <row r="230" spans="1:2" x14ac:dyDescent="0.25">
      <c r="A230" t="s">
        <v>15889</v>
      </c>
      <c r="B230">
        <v>1.239898621</v>
      </c>
    </row>
    <row r="231" spans="1:2" x14ac:dyDescent="0.25">
      <c r="A231" t="s">
        <v>4521</v>
      </c>
      <c r="B231">
        <v>0.41502579999999989</v>
      </c>
    </row>
    <row r="232" spans="1:2" x14ac:dyDescent="0.25">
      <c r="A232" t="s">
        <v>11694</v>
      </c>
      <c r="B232" s="19">
        <v>0.41502579999999989</v>
      </c>
    </row>
    <row r="233" spans="1:2" x14ac:dyDescent="0.25">
      <c r="A233" t="s">
        <v>16864</v>
      </c>
      <c r="B233">
        <v>1.239898621</v>
      </c>
    </row>
    <row r="234" spans="1:2" x14ac:dyDescent="0.25">
      <c r="A234" t="s">
        <v>5432</v>
      </c>
      <c r="B234" s="19">
        <v>1.239898621</v>
      </c>
    </row>
    <row r="235" spans="1:2" x14ac:dyDescent="0.25">
      <c r="A235" t="s">
        <v>1583</v>
      </c>
      <c r="B235">
        <v>7.0495159999999988</v>
      </c>
    </row>
    <row r="236" spans="1:2" x14ac:dyDescent="0.25">
      <c r="A236" t="s">
        <v>11581</v>
      </c>
      <c r="B236">
        <v>7.0495159999999988</v>
      </c>
    </row>
    <row r="237" spans="1:2" x14ac:dyDescent="0.25">
      <c r="A237" t="s">
        <v>18597</v>
      </c>
      <c r="B237" s="19">
        <v>15.381939999999998</v>
      </c>
    </row>
    <row r="238" spans="1:2" x14ac:dyDescent="0.25">
      <c r="A238" t="s">
        <v>19777</v>
      </c>
      <c r="B238">
        <v>0.30954999999999999</v>
      </c>
    </row>
    <row r="239" spans="1:2" x14ac:dyDescent="0.25">
      <c r="A239" t="s">
        <v>11158</v>
      </c>
      <c r="B239" s="19">
        <v>0.21894999999999998</v>
      </c>
    </row>
    <row r="240" spans="1:2" x14ac:dyDescent="0.25">
      <c r="A240" t="s">
        <v>9690</v>
      </c>
      <c r="B240">
        <v>0.29444999999999999</v>
      </c>
    </row>
    <row r="241" spans="1:2" x14ac:dyDescent="0.25">
      <c r="A241" t="s">
        <v>17801</v>
      </c>
      <c r="B241" s="19">
        <v>0.28689999999999999</v>
      </c>
    </row>
    <row r="242" spans="1:2" x14ac:dyDescent="0.25">
      <c r="A242" t="s">
        <v>13751</v>
      </c>
      <c r="B242">
        <v>0.27179999999999999</v>
      </c>
    </row>
    <row r="243" spans="1:2" x14ac:dyDescent="0.25">
      <c r="A243" t="s">
        <v>15111</v>
      </c>
      <c r="B243">
        <v>0.2114</v>
      </c>
    </row>
    <row r="244" spans="1:2" x14ac:dyDescent="0.25">
      <c r="A244" t="s">
        <v>10962</v>
      </c>
      <c r="B244">
        <v>0.20385</v>
      </c>
    </row>
    <row r="245" spans="1:2" x14ac:dyDescent="0.25">
      <c r="A245" t="s">
        <v>11421</v>
      </c>
      <c r="B245">
        <v>0.1661</v>
      </c>
    </row>
    <row r="246" spans="1:2" x14ac:dyDescent="0.25">
      <c r="A246" t="s">
        <v>8624</v>
      </c>
      <c r="B246">
        <v>0.26424999999999998</v>
      </c>
    </row>
    <row r="247" spans="1:2" x14ac:dyDescent="0.25">
      <c r="A247" t="s">
        <v>9215</v>
      </c>
      <c r="B247" s="19">
        <v>0.15855000000000002</v>
      </c>
    </row>
    <row r="248" spans="1:2" x14ac:dyDescent="0.25">
      <c r="A248" t="s">
        <v>15354</v>
      </c>
      <c r="B248">
        <v>0.24159999999999998</v>
      </c>
    </row>
    <row r="249" spans="1:2" x14ac:dyDescent="0.25">
      <c r="A249" t="s">
        <v>10057</v>
      </c>
      <c r="B249">
        <v>0.1963</v>
      </c>
    </row>
    <row r="250" spans="1:2" x14ac:dyDescent="0.25">
      <c r="A250" t="s">
        <v>14212</v>
      </c>
      <c r="B250">
        <v>0.25669999999999998</v>
      </c>
    </row>
    <row r="251" spans="1:2" x14ac:dyDescent="0.25">
      <c r="A251" t="s">
        <v>10701</v>
      </c>
      <c r="B251" s="19">
        <v>0.24915000000000001</v>
      </c>
    </row>
    <row r="252" spans="1:2" x14ac:dyDescent="0.25">
      <c r="A252" t="s">
        <v>13106</v>
      </c>
      <c r="B252" s="19">
        <v>6.0399999999999995E-2</v>
      </c>
    </row>
    <row r="253" spans="1:2" x14ac:dyDescent="0.25">
      <c r="A253" t="s">
        <v>17575</v>
      </c>
      <c r="B253" s="19">
        <v>5.2850000000000001E-2</v>
      </c>
    </row>
    <row r="254" spans="1:2" x14ac:dyDescent="0.25">
      <c r="A254" t="s">
        <v>8444</v>
      </c>
      <c r="B254">
        <v>0.14344999999999999</v>
      </c>
    </row>
    <row r="255" spans="1:2" x14ac:dyDescent="0.25">
      <c r="A255" t="s">
        <v>17108</v>
      </c>
      <c r="B255">
        <v>0.13589999999999999</v>
      </c>
    </row>
    <row r="256" spans="1:2" x14ac:dyDescent="0.25">
      <c r="A256" t="s">
        <v>12448</v>
      </c>
      <c r="B256">
        <v>0.12834999999999999</v>
      </c>
    </row>
    <row r="257" spans="1:2" x14ac:dyDescent="0.25">
      <c r="A257" t="s">
        <v>14814</v>
      </c>
      <c r="B257">
        <v>0.12079999999999999</v>
      </c>
    </row>
    <row r="258" spans="1:2" x14ac:dyDescent="0.25">
      <c r="A258" t="s">
        <v>15803</v>
      </c>
      <c r="B258">
        <v>0.11325</v>
      </c>
    </row>
    <row r="259" spans="1:2" x14ac:dyDescent="0.25">
      <c r="A259" t="s">
        <v>16921</v>
      </c>
      <c r="B259">
        <v>0.1057</v>
      </c>
    </row>
    <row r="260" spans="1:2" x14ac:dyDescent="0.25">
      <c r="A260" t="s">
        <v>8115</v>
      </c>
      <c r="B260" s="19">
        <v>9.8150000000000001E-2</v>
      </c>
    </row>
    <row r="261" spans="1:2" x14ac:dyDescent="0.25">
      <c r="A261" t="s">
        <v>10594</v>
      </c>
      <c r="B261" s="19">
        <v>9.06E-2</v>
      </c>
    </row>
    <row r="262" spans="1:2" x14ac:dyDescent="0.25">
      <c r="A262" t="s">
        <v>8020</v>
      </c>
      <c r="B262" s="19">
        <v>8.3049999999999999E-2</v>
      </c>
    </row>
    <row r="263" spans="1:2" x14ac:dyDescent="0.25">
      <c r="A263" t="s">
        <v>11070</v>
      </c>
      <c r="B263" s="19">
        <v>7.5499999999999998E-2</v>
      </c>
    </row>
    <row r="264" spans="1:2" x14ac:dyDescent="0.25">
      <c r="A264" t="s">
        <v>19819</v>
      </c>
      <c r="B264">
        <v>0.30199999999999999</v>
      </c>
    </row>
    <row r="265" spans="1:2" x14ac:dyDescent="0.25">
      <c r="A265" t="s">
        <v>14071</v>
      </c>
      <c r="B265" s="19">
        <v>6.7949999999999997E-2</v>
      </c>
    </row>
    <row r="266" spans="1:2" x14ac:dyDescent="0.25">
      <c r="A266" t="s">
        <v>18458</v>
      </c>
      <c r="B266">
        <v>0</v>
      </c>
    </row>
    <row r="267" spans="1:2" x14ac:dyDescent="0.25">
      <c r="A267" t="s">
        <v>18143</v>
      </c>
      <c r="B267" s="19">
        <v>0</v>
      </c>
    </row>
    <row r="268" spans="1:2" x14ac:dyDescent="0.25">
      <c r="A268" t="s">
        <v>12609</v>
      </c>
      <c r="B268">
        <v>0</v>
      </c>
    </row>
    <row r="269" spans="1:2" x14ac:dyDescent="0.25">
      <c r="A269" t="s">
        <v>20213</v>
      </c>
      <c r="B269">
        <v>0</v>
      </c>
    </row>
    <row r="270" spans="1:2" x14ac:dyDescent="0.25">
      <c r="A270" t="s">
        <v>15385</v>
      </c>
      <c r="B270">
        <v>0</v>
      </c>
    </row>
    <row r="271" spans="1:2" x14ac:dyDescent="0.25">
      <c r="A271" t="s">
        <v>18784</v>
      </c>
      <c r="B271">
        <v>0</v>
      </c>
    </row>
    <row r="272" spans="1:2" x14ac:dyDescent="0.25">
      <c r="A272" t="s">
        <v>13901</v>
      </c>
      <c r="B272">
        <v>0</v>
      </c>
    </row>
    <row r="273" spans="1:2" x14ac:dyDescent="0.25">
      <c r="A273" t="s">
        <v>15279</v>
      </c>
      <c r="B273" s="19">
        <v>0</v>
      </c>
    </row>
    <row r="274" spans="1:2" x14ac:dyDescent="0.25">
      <c r="A274" t="s">
        <v>10294</v>
      </c>
      <c r="B274">
        <v>0</v>
      </c>
    </row>
    <row r="275" spans="1:2" x14ac:dyDescent="0.25">
      <c r="A275" t="s">
        <v>11381</v>
      </c>
      <c r="B275">
        <v>0</v>
      </c>
    </row>
    <row r="276" spans="1:2" x14ac:dyDescent="0.25">
      <c r="A276" t="s">
        <v>9880</v>
      </c>
      <c r="B276" s="19">
        <v>0</v>
      </c>
    </row>
    <row r="277" spans="1:2" x14ac:dyDescent="0.25">
      <c r="A277" t="s">
        <v>9698</v>
      </c>
      <c r="B277" s="19">
        <v>0</v>
      </c>
    </row>
    <row r="278" spans="1:2" x14ac:dyDescent="0.25">
      <c r="A278" t="s">
        <v>12683</v>
      </c>
      <c r="B278">
        <v>0</v>
      </c>
    </row>
    <row r="279" spans="1:2" x14ac:dyDescent="0.25">
      <c r="A279" t="s">
        <v>15775</v>
      </c>
      <c r="B279">
        <v>0</v>
      </c>
    </row>
    <row r="280" spans="1:2" x14ac:dyDescent="0.25">
      <c r="A280" t="s">
        <v>16982</v>
      </c>
      <c r="B280">
        <v>0</v>
      </c>
    </row>
    <row r="281" spans="1:2" x14ac:dyDescent="0.25">
      <c r="A281" t="s">
        <v>17436</v>
      </c>
      <c r="B281">
        <v>0</v>
      </c>
    </row>
    <row r="282" spans="1:2" x14ac:dyDescent="0.25">
      <c r="A282" t="s">
        <v>12947</v>
      </c>
      <c r="B282" s="19">
        <v>0</v>
      </c>
    </row>
    <row r="283" spans="1:2" x14ac:dyDescent="0.25">
      <c r="A283" t="s">
        <v>9992</v>
      </c>
      <c r="B283" s="19">
        <v>0</v>
      </c>
    </row>
    <row r="284" spans="1:2" x14ac:dyDescent="0.25">
      <c r="A284" t="s">
        <v>15257</v>
      </c>
      <c r="B284">
        <v>0</v>
      </c>
    </row>
    <row r="285" spans="1:2" x14ac:dyDescent="0.25">
      <c r="A285" t="s">
        <v>13494</v>
      </c>
      <c r="B285" s="19">
        <v>0</v>
      </c>
    </row>
    <row r="286" spans="1:2" x14ac:dyDescent="0.25">
      <c r="A286" t="s">
        <v>16948</v>
      </c>
      <c r="B286">
        <v>0</v>
      </c>
    </row>
    <row r="287" spans="1:2" x14ac:dyDescent="0.25">
      <c r="A287" t="s">
        <v>12942</v>
      </c>
      <c r="B287">
        <v>0</v>
      </c>
    </row>
    <row r="288" spans="1:2" x14ac:dyDescent="0.25">
      <c r="A288" t="s">
        <v>15823</v>
      </c>
      <c r="B288" s="19">
        <v>0</v>
      </c>
    </row>
    <row r="289" spans="1:2" x14ac:dyDescent="0.25">
      <c r="A289" t="s">
        <v>20350</v>
      </c>
      <c r="B289" s="19">
        <v>0</v>
      </c>
    </row>
    <row r="290" spans="1:2" x14ac:dyDescent="0.25">
      <c r="A290" t="s">
        <v>17765</v>
      </c>
      <c r="B290">
        <v>0</v>
      </c>
    </row>
    <row r="291" spans="1:2" x14ac:dyDescent="0.25">
      <c r="A291" t="s">
        <v>11538</v>
      </c>
      <c r="B291">
        <v>0</v>
      </c>
    </row>
    <row r="292" spans="1:2" x14ac:dyDescent="0.25">
      <c r="A292" t="s">
        <v>17226</v>
      </c>
      <c r="B292">
        <v>0</v>
      </c>
    </row>
    <row r="293" spans="1:2" x14ac:dyDescent="0.25">
      <c r="A293" t="s">
        <v>14189</v>
      </c>
      <c r="B293">
        <v>0</v>
      </c>
    </row>
    <row r="294" spans="1:2" x14ac:dyDescent="0.25">
      <c r="A294" t="s">
        <v>18658</v>
      </c>
      <c r="B294">
        <v>0</v>
      </c>
    </row>
    <row r="295" spans="1:2" x14ac:dyDescent="0.25">
      <c r="A295" t="s">
        <v>8670</v>
      </c>
      <c r="B295">
        <v>0</v>
      </c>
    </row>
    <row r="296" spans="1:2" x14ac:dyDescent="0.25">
      <c r="A296" t="s">
        <v>9625</v>
      </c>
      <c r="B296" s="19">
        <v>0</v>
      </c>
    </row>
    <row r="297" spans="1:2" x14ac:dyDescent="0.25">
      <c r="A297" t="s">
        <v>11782</v>
      </c>
      <c r="B297">
        <v>0</v>
      </c>
    </row>
    <row r="298" spans="1:2" x14ac:dyDescent="0.25">
      <c r="A298" t="s">
        <v>13631</v>
      </c>
      <c r="B298">
        <v>0</v>
      </c>
    </row>
    <row r="299" spans="1:2" x14ac:dyDescent="0.25">
      <c r="A299" t="s">
        <v>20397</v>
      </c>
      <c r="B299">
        <v>0</v>
      </c>
    </row>
    <row r="300" spans="1:2" x14ac:dyDescent="0.25">
      <c r="A300" t="s">
        <v>17018</v>
      </c>
      <c r="B300">
        <v>0</v>
      </c>
    </row>
    <row r="301" spans="1:2" x14ac:dyDescent="0.25">
      <c r="A301" t="s">
        <v>10252</v>
      </c>
      <c r="B301">
        <v>0</v>
      </c>
    </row>
    <row r="302" spans="1:2" x14ac:dyDescent="0.25">
      <c r="A302" t="s">
        <v>13102</v>
      </c>
      <c r="B302">
        <v>0</v>
      </c>
    </row>
    <row r="303" spans="1:2" x14ac:dyDescent="0.25">
      <c r="A303" t="s">
        <v>15061</v>
      </c>
      <c r="B303" s="19">
        <v>0</v>
      </c>
    </row>
    <row r="304" spans="1:2" x14ac:dyDescent="0.25">
      <c r="A304" t="s">
        <v>11314</v>
      </c>
      <c r="B304" s="19">
        <v>0</v>
      </c>
    </row>
    <row r="305" spans="1:2" x14ac:dyDescent="0.25">
      <c r="A305" t="s">
        <v>14906</v>
      </c>
      <c r="B305">
        <v>0</v>
      </c>
    </row>
    <row r="306" spans="1:2" x14ac:dyDescent="0.25">
      <c r="A306" t="s">
        <v>15641</v>
      </c>
      <c r="B306">
        <v>0</v>
      </c>
    </row>
    <row r="307" spans="1:2" x14ac:dyDescent="0.25">
      <c r="A307" t="s">
        <v>9540</v>
      </c>
      <c r="B307">
        <v>0</v>
      </c>
    </row>
    <row r="308" spans="1:2" x14ac:dyDescent="0.25">
      <c r="A308" t="s">
        <v>9934</v>
      </c>
      <c r="B308" s="19">
        <v>0</v>
      </c>
    </row>
    <row r="309" spans="1:2" x14ac:dyDescent="0.25">
      <c r="A309" t="s">
        <v>18039</v>
      </c>
      <c r="B309" s="19">
        <v>0</v>
      </c>
    </row>
    <row r="310" spans="1:2" x14ac:dyDescent="0.25">
      <c r="A310" t="s">
        <v>15238</v>
      </c>
      <c r="B310">
        <v>0</v>
      </c>
    </row>
    <row r="311" spans="1:2" x14ac:dyDescent="0.25">
      <c r="A311" t="s">
        <v>19107</v>
      </c>
      <c r="B311">
        <v>0</v>
      </c>
    </row>
    <row r="312" spans="1:2" x14ac:dyDescent="0.25">
      <c r="A312" t="s">
        <v>15319</v>
      </c>
      <c r="B312">
        <v>0</v>
      </c>
    </row>
    <row r="313" spans="1:2" x14ac:dyDescent="0.25">
      <c r="A313" t="s">
        <v>10307</v>
      </c>
      <c r="B313">
        <v>0</v>
      </c>
    </row>
    <row r="314" spans="1:2" x14ac:dyDescent="0.25">
      <c r="A314" t="s">
        <v>15598</v>
      </c>
      <c r="B314">
        <v>0</v>
      </c>
    </row>
    <row r="315" spans="1:2" x14ac:dyDescent="0.25">
      <c r="A315" t="s">
        <v>20268</v>
      </c>
      <c r="B315" s="19">
        <v>0</v>
      </c>
    </row>
    <row r="316" spans="1:2" x14ac:dyDescent="0.25">
      <c r="A316" t="s">
        <v>20255</v>
      </c>
      <c r="B316">
        <v>0</v>
      </c>
    </row>
    <row r="317" spans="1:2" x14ac:dyDescent="0.25">
      <c r="A317" t="s">
        <v>13225</v>
      </c>
      <c r="B317">
        <v>0</v>
      </c>
    </row>
    <row r="318" spans="1:2" x14ac:dyDescent="0.25">
      <c r="A318" t="s">
        <v>11558</v>
      </c>
      <c r="B318" s="19">
        <v>0</v>
      </c>
    </row>
    <row r="319" spans="1:2" x14ac:dyDescent="0.25">
      <c r="A319" t="s">
        <v>20425</v>
      </c>
      <c r="B319">
        <v>0</v>
      </c>
    </row>
    <row r="320" spans="1:2" x14ac:dyDescent="0.25">
      <c r="A320" t="s">
        <v>9078</v>
      </c>
      <c r="B320" s="19">
        <v>0</v>
      </c>
    </row>
    <row r="321" spans="1:2" x14ac:dyDescent="0.25">
      <c r="A321" t="s">
        <v>17625</v>
      </c>
      <c r="B321">
        <v>0</v>
      </c>
    </row>
    <row r="322" spans="1:2" x14ac:dyDescent="0.25">
      <c r="A322" t="s">
        <v>12790</v>
      </c>
      <c r="B322">
        <v>0</v>
      </c>
    </row>
    <row r="323" spans="1:2" x14ac:dyDescent="0.25">
      <c r="A323" t="s">
        <v>16241</v>
      </c>
      <c r="B323" s="19">
        <v>0</v>
      </c>
    </row>
    <row r="324" spans="1:2" x14ac:dyDescent="0.25">
      <c r="A324" t="s">
        <v>10689</v>
      </c>
      <c r="B324">
        <v>0</v>
      </c>
    </row>
    <row r="325" spans="1:2" x14ac:dyDescent="0.25">
      <c r="A325" t="s">
        <v>10081</v>
      </c>
      <c r="B325" s="19">
        <v>0</v>
      </c>
    </row>
    <row r="326" spans="1:2" x14ac:dyDescent="0.25">
      <c r="A326" t="s">
        <v>9377</v>
      </c>
      <c r="B326">
        <v>0</v>
      </c>
    </row>
    <row r="327" spans="1:2" x14ac:dyDescent="0.25">
      <c r="A327" t="s">
        <v>8117</v>
      </c>
      <c r="B327">
        <v>0</v>
      </c>
    </row>
    <row r="328" spans="1:2" x14ac:dyDescent="0.25">
      <c r="A328" t="s">
        <v>9154</v>
      </c>
      <c r="B328" s="19">
        <v>0</v>
      </c>
    </row>
    <row r="329" spans="1:2" x14ac:dyDescent="0.25">
      <c r="A329" t="s">
        <v>16792</v>
      </c>
      <c r="B329" s="19">
        <v>0</v>
      </c>
    </row>
    <row r="330" spans="1:2" x14ac:dyDescent="0.25">
      <c r="A330" t="s">
        <v>19498</v>
      </c>
      <c r="B330">
        <v>0</v>
      </c>
    </row>
    <row r="331" spans="1:2" x14ac:dyDescent="0.25">
      <c r="A331" t="s">
        <v>16635</v>
      </c>
      <c r="B331">
        <v>0</v>
      </c>
    </row>
    <row r="332" spans="1:2" x14ac:dyDescent="0.25">
      <c r="A332" t="s">
        <v>8994</v>
      </c>
      <c r="B332">
        <v>0</v>
      </c>
    </row>
    <row r="333" spans="1:2" x14ac:dyDescent="0.25">
      <c r="A333" t="s">
        <v>19427</v>
      </c>
      <c r="B333">
        <v>0</v>
      </c>
    </row>
    <row r="334" spans="1:2" x14ac:dyDescent="0.25">
      <c r="A334" t="s">
        <v>19629</v>
      </c>
      <c r="B334" s="19">
        <v>0</v>
      </c>
    </row>
    <row r="335" spans="1:2" x14ac:dyDescent="0.25">
      <c r="A335" t="s">
        <v>9199</v>
      </c>
      <c r="B335">
        <v>0</v>
      </c>
    </row>
    <row r="336" spans="1:2" x14ac:dyDescent="0.25">
      <c r="A336" t="s">
        <v>19982</v>
      </c>
      <c r="B336">
        <v>0</v>
      </c>
    </row>
    <row r="337" spans="1:2" x14ac:dyDescent="0.25">
      <c r="A337" t="s">
        <v>12131</v>
      </c>
      <c r="B337">
        <v>0</v>
      </c>
    </row>
    <row r="338" spans="1:2" x14ac:dyDescent="0.25">
      <c r="A338" t="s">
        <v>10028</v>
      </c>
      <c r="B338" s="19">
        <v>0</v>
      </c>
    </row>
    <row r="339" spans="1:2" x14ac:dyDescent="0.25">
      <c r="A339" t="s">
        <v>17322</v>
      </c>
      <c r="B339">
        <v>0</v>
      </c>
    </row>
    <row r="340" spans="1:2" x14ac:dyDescent="0.25">
      <c r="A340" t="s">
        <v>16320</v>
      </c>
      <c r="B340">
        <v>0</v>
      </c>
    </row>
    <row r="341" spans="1:2" x14ac:dyDescent="0.25">
      <c r="A341" t="s">
        <v>13031</v>
      </c>
      <c r="B341" s="19">
        <v>0</v>
      </c>
    </row>
    <row r="342" spans="1:2" x14ac:dyDescent="0.25">
      <c r="A342" t="s">
        <v>8995</v>
      </c>
      <c r="B342">
        <v>0</v>
      </c>
    </row>
    <row r="343" spans="1:2" x14ac:dyDescent="0.25">
      <c r="A343" t="s">
        <v>12751</v>
      </c>
      <c r="B343" s="19">
        <v>0</v>
      </c>
    </row>
    <row r="344" spans="1:2" x14ac:dyDescent="0.25">
      <c r="A344" t="s">
        <v>18846</v>
      </c>
      <c r="B344">
        <v>0</v>
      </c>
    </row>
    <row r="345" spans="1:2" x14ac:dyDescent="0.25">
      <c r="A345" t="s">
        <v>17831</v>
      </c>
      <c r="B345">
        <v>0</v>
      </c>
    </row>
    <row r="346" spans="1:2" x14ac:dyDescent="0.25">
      <c r="A346" t="s">
        <v>16065</v>
      </c>
      <c r="B346">
        <v>0</v>
      </c>
    </row>
    <row r="347" spans="1:2" x14ac:dyDescent="0.25">
      <c r="A347" t="s">
        <v>1430</v>
      </c>
      <c r="B347">
        <v>0</v>
      </c>
    </row>
    <row r="348" spans="1:2" x14ac:dyDescent="0.25">
      <c r="A348" t="s">
        <v>15983</v>
      </c>
      <c r="B348">
        <v>0</v>
      </c>
    </row>
    <row r="349" spans="1:2" x14ac:dyDescent="0.25">
      <c r="A349" t="s">
        <v>9221</v>
      </c>
      <c r="B349">
        <v>0</v>
      </c>
    </row>
    <row r="350" spans="1:2" x14ac:dyDescent="0.25">
      <c r="A350" t="s">
        <v>8604</v>
      </c>
      <c r="B350">
        <v>0</v>
      </c>
    </row>
    <row r="351" spans="1:2" x14ac:dyDescent="0.25">
      <c r="A351" t="s">
        <v>18171</v>
      </c>
      <c r="B351">
        <v>0</v>
      </c>
    </row>
    <row r="352" spans="1:2" x14ac:dyDescent="0.25">
      <c r="A352" t="s">
        <v>17439</v>
      </c>
      <c r="B352">
        <v>0</v>
      </c>
    </row>
    <row r="353" spans="1:2" x14ac:dyDescent="0.25">
      <c r="A353" t="s">
        <v>14137</v>
      </c>
      <c r="B353" s="19">
        <v>0</v>
      </c>
    </row>
    <row r="354" spans="1:2" x14ac:dyDescent="0.25">
      <c r="A354" t="s">
        <v>16974</v>
      </c>
      <c r="B354">
        <v>0</v>
      </c>
    </row>
    <row r="355" spans="1:2" x14ac:dyDescent="0.25">
      <c r="A355" t="s">
        <v>8189</v>
      </c>
      <c r="B355" s="19">
        <v>0</v>
      </c>
    </row>
    <row r="356" spans="1:2" x14ac:dyDescent="0.25">
      <c r="A356" t="s">
        <v>9022</v>
      </c>
      <c r="B356">
        <v>0</v>
      </c>
    </row>
    <row r="357" spans="1:2" x14ac:dyDescent="0.25">
      <c r="A357" t="s">
        <v>17945</v>
      </c>
      <c r="B357">
        <v>0</v>
      </c>
    </row>
    <row r="358" spans="1:2" x14ac:dyDescent="0.25">
      <c r="A358" t="s">
        <v>19004</v>
      </c>
      <c r="B358" s="19">
        <v>0</v>
      </c>
    </row>
    <row r="359" spans="1:2" x14ac:dyDescent="0.25">
      <c r="A359" t="s">
        <v>11333</v>
      </c>
      <c r="B359" s="19">
        <v>0</v>
      </c>
    </row>
    <row r="360" spans="1:2" x14ac:dyDescent="0.25">
      <c r="A360" t="s">
        <v>18801</v>
      </c>
      <c r="B360">
        <v>0.90299999999999991</v>
      </c>
    </row>
    <row r="361" spans="1:2" x14ac:dyDescent="0.25">
      <c r="A361" t="s">
        <v>8238</v>
      </c>
      <c r="B361">
        <v>0.82774999999999987</v>
      </c>
    </row>
    <row r="362" spans="1:2" x14ac:dyDescent="0.25">
      <c r="A362" t="s">
        <v>8854</v>
      </c>
      <c r="B362">
        <v>0.78259999999999996</v>
      </c>
    </row>
    <row r="363" spans="1:2" x14ac:dyDescent="0.25">
      <c r="A363" t="s">
        <v>10354</v>
      </c>
      <c r="B363">
        <v>0.61704999999999999</v>
      </c>
    </row>
    <row r="364" spans="1:2" x14ac:dyDescent="0.25">
      <c r="A364" t="s">
        <v>16110</v>
      </c>
      <c r="B364" s="19">
        <v>0.51170000000000004</v>
      </c>
    </row>
    <row r="365" spans="1:2" x14ac:dyDescent="0.25">
      <c r="A365" t="s">
        <v>17449</v>
      </c>
      <c r="B365" s="19">
        <v>0.48159999999999997</v>
      </c>
    </row>
    <row r="366" spans="1:2" x14ac:dyDescent="0.25">
      <c r="A366" t="s">
        <v>20427</v>
      </c>
      <c r="B366">
        <v>0.4214</v>
      </c>
    </row>
    <row r="367" spans="1:2" x14ac:dyDescent="0.25">
      <c r="A367" t="s">
        <v>9254</v>
      </c>
      <c r="B367" s="19">
        <v>0.40634999999999999</v>
      </c>
    </row>
    <row r="368" spans="1:2" x14ac:dyDescent="0.25">
      <c r="A368" t="s">
        <v>18464</v>
      </c>
      <c r="B368">
        <v>0.36119999999999997</v>
      </c>
    </row>
    <row r="369" spans="1:2" x14ac:dyDescent="0.25">
      <c r="A369" t="s">
        <v>13569</v>
      </c>
      <c r="B369">
        <v>0.34614999999999996</v>
      </c>
    </row>
    <row r="370" spans="1:2" x14ac:dyDescent="0.25">
      <c r="A370" t="s">
        <v>13380</v>
      </c>
      <c r="B370">
        <v>0.33109999999999995</v>
      </c>
    </row>
    <row r="371" spans="1:2" x14ac:dyDescent="0.25">
      <c r="A371" t="s">
        <v>19762</v>
      </c>
      <c r="B371">
        <v>0.31604999999999994</v>
      </c>
    </row>
    <row r="372" spans="1:2" x14ac:dyDescent="0.25">
      <c r="A372" t="s">
        <v>13619</v>
      </c>
      <c r="B372">
        <v>0.28594999999999998</v>
      </c>
    </row>
    <row r="373" spans="1:2" x14ac:dyDescent="0.25">
      <c r="A373" t="s">
        <v>14954</v>
      </c>
      <c r="B373">
        <v>0.25585000000000002</v>
      </c>
    </row>
    <row r="374" spans="1:2" x14ac:dyDescent="0.25">
      <c r="A374" t="s">
        <v>10071</v>
      </c>
      <c r="B374">
        <v>0.24079999999999999</v>
      </c>
    </row>
    <row r="375" spans="1:2" x14ac:dyDescent="0.25">
      <c r="A375" t="s">
        <v>16610</v>
      </c>
      <c r="B375">
        <v>0.22574999999999998</v>
      </c>
    </row>
    <row r="376" spans="1:2" x14ac:dyDescent="0.25">
      <c r="A376" t="s">
        <v>17991</v>
      </c>
      <c r="B376">
        <v>0.2107</v>
      </c>
    </row>
    <row r="377" spans="1:2" x14ac:dyDescent="0.25">
      <c r="A377" t="s">
        <v>13496</v>
      </c>
      <c r="B377">
        <v>0.19564999999999999</v>
      </c>
    </row>
    <row r="378" spans="1:2" x14ac:dyDescent="0.25">
      <c r="A378" t="s">
        <v>18777</v>
      </c>
      <c r="B378" s="19">
        <v>0.18059999999999998</v>
      </c>
    </row>
    <row r="379" spans="1:2" x14ac:dyDescent="0.25">
      <c r="A379" t="s">
        <v>19018</v>
      </c>
      <c r="B379">
        <v>0.16554999999999997</v>
      </c>
    </row>
    <row r="380" spans="1:2" x14ac:dyDescent="0.25">
      <c r="A380" t="s">
        <v>9421</v>
      </c>
      <c r="B380" s="19">
        <v>0.15049999999999999</v>
      </c>
    </row>
    <row r="381" spans="1:2" x14ac:dyDescent="0.25">
      <c r="A381" t="s">
        <v>14831</v>
      </c>
      <c r="B381" s="19">
        <v>0.12039999999999999</v>
      </c>
    </row>
    <row r="382" spans="1:2" x14ac:dyDescent="0.25">
      <c r="A382" t="s">
        <v>8320</v>
      </c>
      <c r="B382">
        <v>0.96</v>
      </c>
    </row>
    <row r="383" spans="1:2" x14ac:dyDescent="0.25">
      <c r="A383" t="s">
        <v>16925</v>
      </c>
      <c r="B383">
        <v>0.46500000000000002</v>
      </c>
    </row>
    <row r="384" spans="1:2" x14ac:dyDescent="0.25">
      <c r="A384" t="s">
        <v>10930</v>
      </c>
      <c r="B384">
        <v>0.36</v>
      </c>
    </row>
    <row r="385" spans="1:2" x14ac:dyDescent="0.25">
      <c r="A385" t="s">
        <v>9222</v>
      </c>
      <c r="B385" s="19">
        <v>0.33</v>
      </c>
    </row>
    <row r="386" spans="1:2" x14ac:dyDescent="0.25">
      <c r="A386" t="s">
        <v>10675</v>
      </c>
      <c r="B386" s="19">
        <v>0.3</v>
      </c>
    </row>
    <row r="387" spans="1:2" x14ac:dyDescent="0.25">
      <c r="A387" t="s">
        <v>12803</v>
      </c>
      <c r="B387" s="19">
        <v>0.24</v>
      </c>
    </row>
    <row r="388" spans="1:2" x14ac:dyDescent="0.25">
      <c r="A388" t="s">
        <v>14948</v>
      </c>
      <c r="B388">
        <v>0.22500000000000001</v>
      </c>
    </row>
    <row r="389" spans="1:2" x14ac:dyDescent="0.25">
      <c r="A389" t="s">
        <v>9449</v>
      </c>
      <c r="B389" s="19">
        <v>0.19500000000000001</v>
      </c>
    </row>
    <row r="390" spans="1:2" x14ac:dyDescent="0.25">
      <c r="A390" t="s">
        <v>18378</v>
      </c>
      <c r="B390">
        <v>8.610000000000001E-2</v>
      </c>
    </row>
    <row r="391" spans="1:2" x14ac:dyDescent="0.25">
      <c r="A391" t="s">
        <v>9381</v>
      </c>
      <c r="B391">
        <v>0</v>
      </c>
    </row>
    <row r="392" spans="1:2" x14ac:dyDescent="0.25">
      <c r="A392" t="s">
        <v>14335</v>
      </c>
      <c r="B392" s="19">
        <v>0</v>
      </c>
    </row>
    <row r="393" spans="1:2" x14ac:dyDescent="0.25">
      <c r="A393" t="s">
        <v>13354</v>
      </c>
      <c r="B393">
        <v>0</v>
      </c>
    </row>
    <row r="394" spans="1:2" x14ac:dyDescent="0.25">
      <c r="A394" t="s">
        <v>19346</v>
      </c>
      <c r="B394" s="19">
        <v>0</v>
      </c>
    </row>
    <row r="395" spans="1:2" x14ac:dyDescent="0.25">
      <c r="A395" t="s">
        <v>10372</v>
      </c>
      <c r="B395">
        <v>0</v>
      </c>
    </row>
    <row r="396" spans="1:2" x14ac:dyDescent="0.25">
      <c r="A396" t="s">
        <v>19691</v>
      </c>
      <c r="B396">
        <v>0</v>
      </c>
    </row>
    <row r="397" spans="1:2" x14ac:dyDescent="0.25">
      <c r="A397" t="s">
        <v>11181</v>
      </c>
      <c r="B397">
        <v>0.4128</v>
      </c>
    </row>
    <row r="398" spans="1:2" x14ac:dyDescent="0.25">
      <c r="A398" t="s">
        <v>8631</v>
      </c>
      <c r="B398" s="19">
        <v>0.27090000000000003</v>
      </c>
    </row>
    <row r="399" spans="1:2" x14ac:dyDescent="0.25">
      <c r="A399" t="s">
        <v>18167</v>
      </c>
      <c r="B399" s="19">
        <v>1.4187227586206897E-4</v>
      </c>
    </row>
    <row r="400" spans="1:2" x14ac:dyDescent="0.25">
      <c r="A400" t="s">
        <v>20408</v>
      </c>
      <c r="B400">
        <v>4.96551724137931E-5</v>
      </c>
    </row>
    <row r="401" spans="1:2" x14ac:dyDescent="0.25">
      <c r="A401" t="s">
        <v>19520</v>
      </c>
      <c r="B401" s="19">
        <v>1.0575084525547445</v>
      </c>
    </row>
    <row r="402" spans="1:2" x14ac:dyDescent="0.25">
      <c r="A402" t="s">
        <v>14354</v>
      </c>
      <c r="B402" s="19">
        <v>0.87359601459854019</v>
      </c>
    </row>
    <row r="403" spans="1:2" x14ac:dyDescent="0.25">
      <c r="A403" t="s">
        <v>12401</v>
      </c>
      <c r="B403" s="19">
        <v>0.59772258394160582</v>
      </c>
    </row>
    <row r="404" spans="1:2" x14ac:dyDescent="0.25">
      <c r="A404" t="s">
        <v>11758</v>
      </c>
      <c r="B404">
        <v>0.50576636496350358</v>
      </c>
    </row>
    <row r="405" spans="1:2" x14ac:dyDescent="0.25">
      <c r="A405" t="s">
        <v>19769</v>
      </c>
      <c r="B405" s="19">
        <v>0.32184915328467156</v>
      </c>
    </row>
    <row r="406" spans="1:2" x14ac:dyDescent="0.25">
      <c r="A406" t="s">
        <v>16290</v>
      </c>
      <c r="B406">
        <v>1.30613544</v>
      </c>
    </row>
    <row r="407" spans="1:2" x14ac:dyDescent="0.25">
      <c r="A407" t="s">
        <v>11024</v>
      </c>
      <c r="B407" s="19">
        <v>1.22186456</v>
      </c>
    </row>
    <row r="408" spans="1:2" x14ac:dyDescent="0.25">
      <c r="A408" t="s">
        <v>9237</v>
      </c>
      <c r="B408" s="19">
        <v>1.1797354400000002</v>
      </c>
    </row>
    <row r="409" spans="1:2" x14ac:dyDescent="0.25">
      <c r="A409" t="s">
        <v>13055</v>
      </c>
      <c r="B409">
        <v>1.0954645600000001</v>
      </c>
    </row>
    <row r="410" spans="1:2" x14ac:dyDescent="0.25">
      <c r="A410" t="s">
        <v>17455</v>
      </c>
      <c r="B410" s="19">
        <v>1.0533354400000001</v>
      </c>
    </row>
    <row r="411" spans="1:2" x14ac:dyDescent="0.25">
      <c r="A411" t="s">
        <v>9454</v>
      </c>
      <c r="B411" s="19">
        <v>1.0112000000000001</v>
      </c>
    </row>
    <row r="412" spans="1:2" x14ac:dyDescent="0.25">
      <c r="A412" t="s">
        <v>13981</v>
      </c>
      <c r="B412" s="19">
        <v>0.96906456000000007</v>
      </c>
    </row>
    <row r="413" spans="1:2" x14ac:dyDescent="0.25">
      <c r="A413" t="s">
        <v>19401</v>
      </c>
      <c r="B413">
        <v>0.92693544000000005</v>
      </c>
    </row>
    <row r="414" spans="1:2" x14ac:dyDescent="0.25">
      <c r="A414" t="s">
        <v>14490</v>
      </c>
      <c r="B414">
        <v>0.84266456000000001</v>
      </c>
    </row>
    <row r="415" spans="1:2" x14ac:dyDescent="0.25">
      <c r="A415" t="s">
        <v>14337</v>
      </c>
      <c r="B415">
        <v>2.6965354399999999</v>
      </c>
    </row>
    <row r="416" spans="1:2" x14ac:dyDescent="0.25">
      <c r="A416" t="s">
        <v>10409</v>
      </c>
      <c r="B416">
        <v>1.8959999999999999</v>
      </c>
    </row>
    <row r="417" spans="1:2" x14ac:dyDescent="0.25">
      <c r="A417" t="s">
        <v>15673</v>
      </c>
      <c r="B417" s="19">
        <v>1.8117354399999999</v>
      </c>
    </row>
    <row r="418" spans="1:2" x14ac:dyDescent="0.25">
      <c r="A418" t="s">
        <v>9264</v>
      </c>
      <c r="B418">
        <v>1.55893544</v>
      </c>
    </row>
    <row r="419" spans="1:2" x14ac:dyDescent="0.25">
      <c r="A419" t="s">
        <v>16413</v>
      </c>
      <c r="B419">
        <v>1.4746645600000001</v>
      </c>
    </row>
    <row r="420" spans="1:2" x14ac:dyDescent="0.25">
      <c r="A420" t="s">
        <v>16257</v>
      </c>
      <c r="B420" s="19">
        <v>1.3482645600000001</v>
      </c>
    </row>
    <row r="421" spans="1:2" x14ac:dyDescent="0.25">
      <c r="A421" t="s">
        <v>1688</v>
      </c>
      <c r="B421" s="19">
        <v>0.80053543999999999</v>
      </c>
    </row>
    <row r="422" spans="1:2" x14ac:dyDescent="0.25">
      <c r="A422" t="s">
        <v>16744</v>
      </c>
      <c r="B422">
        <v>0.75840000000000007</v>
      </c>
    </row>
    <row r="423" spans="1:2" x14ac:dyDescent="0.25">
      <c r="A423" t="s">
        <v>19192</v>
      </c>
      <c r="B423">
        <v>0.71626456000000005</v>
      </c>
    </row>
    <row r="424" spans="1:2" x14ac:dyDescent="0.25">
      <c r="A424" t="s">
        <v>11556</v>
      </c>
      <c r="B424">
        <v>0.67413544000000003</v>
      </c>
    </row>
    <row r="425" spans="1:2" x14ac:dyDescent="0.25">
      <c r="A425" t="s">
        <v>9455</v>
      </c>
      <c r="B425" s="19">
        <v>0.63200000000000001</v>
      </c>
    </row>
    <row r="426" spans="1:2" x14ac:dyDescent="0.25">
      <c r="A426" t="s">
        <v>13217</v>
      </c>
      <c r="B426" s="19">
        <v>0.58986455999999998</v>
      </c>
    </row>
    <row r="427" spans="1:2" x14ac:dyDescent="0.25">
      <c r="A427" t="s">
        <v>19305</v>
      </c>
      <c r="B427" s="19">
        <v>0.54773544000000007</v>
      </c>
    </row>
    <row r="428" spans="1:2" x14ac:dyDescent="0.25">
      <c r="A428" t="s">
        <v>12213</v>
      </c>
      <c r="B428" s="19">
        <v>0.50560000000000005</v>
      </c>
    </row>
    <row r="429" spans="1:2" x14ac:dyDescent="0.25">
      <c r="A429" t="s">
        <v>11404</v>
      </c>
      <c r="B429">
        <v>0.46346456000000003</v>
      </c>
    </row>
    <row r="430" spans="1:2" x14ac:dyDescent="0.25">
      <c r="A430" t="s">
        <v>9644</v>
      </c>
      <c r="B430">
        <v>0.42133544000000001</v>
      </c>
    </row>
    <row r="431" spans="1:2" x14ac:dyDescent="0.25">
      <c r="A431" t="s">
        <v>10232</v>
      </c>
      <c r="B431" s="19">
        <v>0.37920000000000004</v>
      </c>
    </row>
    <row r="432" spans="1:2" x14ac:dyDescent="0.25">
      <c r="A432" t="s">
        <v>19437</v>
      </c>
      <c r="B432">
        <v>0.29489119999999996</v>
      </c>
    </row>
    <row r="433" spans="1:2" x14ac:dyDescent="0.25">
      <c r="A433" t="s">
        <v>14283</v>
      </c>
      <c r="B433" s="19">
        <v>0.16853544000000004</v>
      </c>
    </row>
    <row r="434" spans="1:2" x14ac:dyDescent="0.25">
      <c r="A434" t="s">
        <v>14035</v>
      </c>
      <c r="B434" s="19">
        <v>2.5476847244094487</v>
      </c>
    </row>
    <row r="435" spans="1:2" x14ac:dyDescent="0.25">
      <c r="A435" t="s">
        <v>20082</v>
      </c>
      <c r="B435">
        <v>1.1146138582677165</v>
      </c>
    </row>
    <row r="436" spans="1:2" x14ac:dyDescent="0.25">
      <c r="A436" t="s">
        <v>13486</v>
      </c>
      <c r="B436" s="19">
        <v>0.9553853543307087</v>
      </c>
    </row>
    <row r="437" spans="1:2" x14ac:dyDescent="0.25">
      <c r="A437" t="s">
        <v>9371</v>
      </c>
      <c r="B437">
        <v>0.91557464566929148</v>
      </c>
    </row>
    <row r="438" spans="1:2" x14ac:dyDescent="0.25">
      <c r="A438" t="s">
        <v>8353</v>
      </c>
      <c r="B438" s="19">
        <v>0.87576393700787392</v>
      </c>
    </row>
    <row r="439" spans="1:2" x14ac:dyDescent="0.25">
      <c r="A439" t="s">
        <v>18348</v>
      </c>
      <c r="B439">
        <v>0.83595322834645669</v>
      </c>
    </row>
    <row r="440" spans="1:2" x14ac:dyDescent="0.25">
      <c r="A440" t="s">
        <v>19047</v>
      </c>
      <c r="B440">
        <v>0.71653543307086609</v>
      </c>
    </row>
    <row r="441" spans="1:2" x14ac:dyDescent="0.25">
      <c r="A441" t="s">
        <v>12005</v>
      </c>
      <c r="B441" s="19">
        <v>0.67672472440944886</v>
      </c>
    </row>
    <row r="442" spans="1:2" x14ac:dyDescent="0.25">
      <c r="A442" t="s">
        <v>16458</v>
      </c>
      <c r="B442">
        <v>0.63691401574803153</v>
      </c>
    </row>
    <row r="443" spans="1:2" x14ac:dyDescent="0.25">
      <c r="A443" t="s">
        <v>8443</v>
      </c>
      <c r="B443">
        <v>0.5971176377952756</v>
      </c>
    </row>
    <row r="444" spans="1:2" x14ac:dyDescent="0.25">
      <c r="A444" t="s">
        <v>12997</v>
      </c>
      <c r="B444">
        <v>0.55730692913385826</v>
      </c>
    </row>
    <row r="445" spans="1:2" x14ac:dyDescent="0.25">
      <c r="A445" t="s">
        <v>12287</v>
      </c>
      <c r="B445" s="19">
        <v>0.51749622047244093</v>
      </c>
    </row>
    <row r="446" spans="1:2" x14ac:dyDescent="0.25">
      <c r="A446" t="s">
        <v>19907</v>
      </c>
      <c r="B446" s="19">
        <v>0.47768551181102359</v>
      </c>
    </row>
    <row r="447" spans="1:2" x14ac:dyDescent="0.25">
      <c r="A447" t="s">
        <v>15789</v>
      </c>
      <c r="B447" s="19">
        <v>0.43788913385826772</v>
      </c>
    </row>
    <row r="448" spans="1:2" x14ac:dyDescent="0.25">
      <c r="A448" t="s">
        <v>9203</v>
      </c>
      <c r="B448">
        <v>0.39807842519685038</v>
      </c>
    </row>
    <row r="449" spans="1:2" x14ac:dyDescent="0.25">
      <c r="A449" t="s">
        <v>17610</v>
      </c>
      <c r="B449" s="19">
        <v>0.35826771653543305</v>
      </c>
    </row>
    <row r="450" spans="1:2" x14ac:dyDescent="0.25">
      <c r="A450" t="s">
        <v>19963</v>
      </c>
      <c r="B450">
        <v>0.75634614173228343</v>
      </c>
    </row>
    <row r="451" spans="1:2" x14ac:dyDescent="0.25">
      <c r="A451" t="s">
        <v>8609</v>
      </c>
      <c r="B451">
        <v>0</v>
      </c>
    </row>
    <row r="452" spans="1:2" x14ac:dyDescent="0.25">
      <c r="A452" t="s">
        <v>8056</v>
      </c>
      <c r="B452" s="19">
        <v>0</v>
      </c>
    </row>
    <row r="453" spans="1:2" x14ac:dyDescent="0.25">
      <c r="A453" t="s">
        <v>16052</v>
      </c>
      <c r="B453">
        <v>0</v>
      </c>
    </row>
    <row r="454" spans="1:2" x14ac:dyDescent="0.25">
      <c r="A454" t="s">
        <v>17824</v>
      </c>
      <c r="B454" s="19">
        <v>0</v>
      </c>
    </row>
    <row r="455" spans="1:2" x14ac:dyDescent="0.25">
      <c r="A455" t="s">
        <v>17604</v>
      </c>
      <c r="B455">
        <v>0</v>
      </c>
    </row>
    <row r="456" spans="1:2" x14ac:dyDescent="0.25">
      <c r="A456" t="s">
        <v>8803</v>
      </c>
      <c r="B456">
        <v>0</v>
      </c>
    </row>
    <row r="457" spans="1:2" x14ac:dyDescent="0.25">
      <c r="A457" t="s">
        <v>11045</v>
      </c>
      <c r="B457">
        <v>0</v>
      </c>
    </row>
    <row r="458" spans="1:2" x14ac:dyDescent="0.25">
      <c r="A458" t="s">
        <v>19442</v>
      </c>
      <c r="B458">
        <v>0</v>
      </c>
    </row>
    <row r="459" spans="1:2" x14ac:dyDescent="0.25">
      <c r="A459" t="s">
        <v>13056</v>
      </c>
      <c r="B459">
        <v>0</v>
      </c>
    </row>
    <row r="460" spans="1:2" x14ac:dyDescent="0.25">
      <c r="A460" t="s">
        <v>19263</v>
      </c>
      <c r="B460" s="19">
        <v>0</v>
      </c>
    </row>
    <row r="461" spans="1:2" x14ac:dyDescent="0.25">
      <c r="A461" t="s">
        <v>12151</v>
      </c>
      <c r="B461">
        <v>0</v>
      </c>
    </row>
    <row r="462" spans="1:2" x14ac:dyDescent="0.25">
      <c r="A462" t="s">
        <v>12067</v>
      </c>
      <c r="B462" s="19">
        <v>0</v>
      </c>
    </row>
    <row r="463" spans="1:2" x14ac:dyDescent="0.25">
      <c r="A463" t="s">
        <v>11039</v>
      </c>
      <c r="B463" s="19">
        <v>0</v>
      </c>
    </row>
    <row r="464" spans="1:2" x14ac:dyDescent="0.25">
      <c r="A464" t="s">
        <v>14958</v>
      </c>
      <c r="B464" s="19">
        <v>0</v>
      </c>
    </row>
    <row r="465" spans="1:2" x14ac:dyDescent="0.25">
      <c r="A465" t="s">
        <v>8418</v>
      </c>
      <c r="B465" s="19">
        <v>0</v>
      </c>
    </row>
    <row r="466" spans="1:2" x14ac:dyDescent="0.25">
      <c r="A466" t="s">
        <v>10976</v>
      </c>
      <c r="B466" s="19">
        <v>0</v>
      </c>
    </row>
    <row r="467" spans="1:2" x14ac:dyDescent="0.25">
      <c r="A467" t="s">
        <v>12369</v>
      </c>
      <c r="B467">
        <v>0</v>
      </c>
    </row>
    <row r="468" spans="1:2" x14ac:dyDescent="0.25">
      <c r="A468" t="s">
        <v>19967</v>
      </c>
      <c r="B468" s="19">
        <v>0</v>
      </c>
    </row>
    <row r="469" spans="1:2" x14ac:dyDescent="0.25">
      <c r="A469" t="s">
        <v>17916</v>
      </c>
      <c r="B469" s="19">
        <v>0</v>
      </c>
    </row>
    <row r="470" spans="1:2" x14ac:dyDescent="0.25">
      <c r="A470" t="s">
        <v>18106</v>
      </c>
      <c r="B470">
        <v>0</v>
      </c>
    </row>
    <row r="471" spans="1:2" x14ac:dyDescent="0.25">
      <c r="A471" t="s">
        <v>17181</v>
      </c>
      <c r="B471">
        <v>0</v>
      </c>
    </row>
    <row r="472" spans="1:2" x14ac:dyDescent="0.25">
      <c r="A472" t="s">
        <v>17118</v>
      </c>
      <c r="B472" s="19">
        <v>0.92880000000000007</v>
      </c>
    </row>
    <row r="473" spans="1:2" x14ac:dyDescent="0.25">
      <c r="A473" t="s">
        <v>15341</v>
      </c>
      <c r="B473">
        <v>0.87720000000000009</v>
      </c>
    </row>
    <row r="474" spans="1:2" x14ac:dyDescent="0.25">
      <c r="A474" t="s">
        <v>17882</v>
      </c>
      <c r="B474" s="19">
        <v>0.72239999999999993</v>
      </c>
    </row>
    <row r="475" spans="1:2" x14ac:dyDescent="0.25">
      <c r="A475" t="s">
        <v>16459</v>
      </c>
      <c r="B475" s="19">
        <v>0.67080000000000006</v>
      </c>
    </row>
    <row r="476" spans="1:2" x14ac:dyDescent="0.25">
      <c r="A476" t="s">
        <v>18754</v>
      </c>
      <c r="B476">
        <v>0.61920000000000008</v>
      </c>
    </row>
    <row r="477" spans="1:2" x14ac:dyDescent="0.25">
      <c r="A477" t="s">
        <v>17325</v>
      </c>
      <c r="B477">
        <v>0.51600000000000001</v>
      </c>
    </row>
    <row r="478" spans="1:2" x14ac:dyDescent="0.25">
      <c r="A478" t="s">
        <v>20216</v>
      </c>
      <c r="B478">
        <v>0.54507978000000001</v>
      </c>
    </row>
    <row r="479" spans="1:2" x14ac:dyDescent="0.25">
      <c r="A479" t="s">
        <v>16975</v>
      </c>
      <c r="B479" s="19">
        <v>0.52410780000000001</v>
      </c>
    </row>
    <row r="480" spans="1:2" x14ac:dyDescent="0.25">
      <c r="A480" t="s">
        <v>18841</v>
      </c>
      <c r="B480" s="19">
        <v>0.48218939999999993</v>
      </c>
    </row>
    <row r="481" spans="1:2" x14ac:dyDescent="0.25">
      <c r="A481" t="s">
        <v>12781</v>
      </c>
      <c r="B481" s="19">
        <v>0.46121741999999993</v>
      </c>
    </row>
    <row r="482" spans="1:2" x14ac:dyDescent="0.25">
      <c r="A482" t="s">
        <v>14507</v>
      </c>
      <c r="B482" s="19">
        <v>0.44025821999999992</v>
      </c>
    </row>
    <row r="483" spans="1:2" x14ac:dyDescent="0.25">
      <c r="A483" t="s">
        <v>17830</v>
      </c>
      <c r="B483">
        <v>0.41928623999999998</v>
      </c>
    </row>
    <row r="484" spans="1:2" x14ac:dyDescent="0.25">
      <c r="A484" t="s">
        <v>19737</v>
      </c>
      <c r="B484">
        <v>0.20964311999999999</v>
      </c>
    </row>
    <row r="485" spans="1:2" x14ac:dyDescent="0.25">
      <c r="A485" t="s">
        <v>19186</v>
      </c>
      <c r="B485">
        <v>0.10482155999999999</v>
      </c>
    </row>
    <row r="486" spans="1:2" x14ac:dyDescent="0.25">
      <c r="A486" t="s">
        <v>17638</v>
      </c>
      <c r="B486">
        <v>0.23061510000000002</v>
      </c>
    </row>
    <row r="487" spans="1:2" x14ac:dyDescent="0.25">
      <c r="A487" t="s">
        <v>12764</v>
      </c>
      <c r="B487" s="19">
        <v>0.37736783999999995</v>
      </c>
    </row>
    <row r="488" spans="1:2" x14ac:dyDescent="0.25">
      <c r="A488" t="s">
        <v>14159</v>
      </c>
      <c r="B488">
        <v>0.33543665999999994</v>
      </c>
    </row>
    <row r="489" spans="1:2" x14ac:dyDescent="0.25">
      <c r="A489" t="s">
        <v>17031</v>
      </c>
      <c r="B489" s="19">
        <v>0.27253349999999998</v>
      </c>
    </row>
    <row r="490" spans="1:2" x14ac:dyDescent="0.25">
      <c r="A490" t="s">
        <v>11392</v>
      </c>
      <c r="B490">
        <v>0.25157429999999997</v>
      </c>
    </row>
    <row r="491" spans="1:2" x14ac:dyDescent="0.25">
      <c r="A491" t="s">
        <v>20340</v>
      </c>
      <c r="B491">
        <v>0</v>
      </c>
    </row>
    <row r="492" spans="1:2" x14ac:dyDescent="0.25">
      <c r="A492" t="s">
        <v>19896</v>
      </c>
      <c r="B492">
        <v>0</v>
      </c>
    </row>
    <row r="493" spans="1:2" x14ac:dyDescent="0.25">
      <c r="A493" t="s">
        <v>16342</v>
      </c>
      <c r="B493">
        <v>0</v>
      </c>
    </row>
    <row r="494" spans="1:2" x14ac:dyDescent="0.25">
      <c r="A494" t="s">
        <v>18723</v>
      </c>
      <c r="B494">
        <v>0</v>
      </c>
    </row>
    <row r="495" spans="1:2" x14ac:dyDescent="0.25">
      <c r="A495" t="s">
        <v>17318</v>
      </c>
      <c r="B495">
        <v>0</v>
      </c>
    </row>
    <row r="496" spans="1:2" x14ac:dyDescent="0.25">
      <c r="A496" t="s">
        <v>12500</v>
      </c>
      <c r="B496" s="19">
        <v>0</v>
      </c>
    </row>
    <row r="497" spans="1:2" x14ac:dyDescent="0.25">
      <c r="A497" t="s">
        <v>20104</v>
      </c>
      <c r="B497">
        <v>0</v>
      </c>
    </row>
    <row r="498" spans="1:2" x14ac:dyDescent="0.25">
      <c r="A498" t="s">
        <v>8937</v>
      </c>
      <c r="B498">
        <v>0</v>
      </c>
    </row>
    <row r="499" spans="1:2" x14ac:dyDescent="0.25">
      <c r="A499" t="s">
        <v>17270</v>
      </c>
      <c r="B499" s="19">
        <v>0</v>
      </c>
    </row>
    <row r="500" spans="1:2" x14ac:dyDescent="0.25">
      <c r="A500" t="s">
        <v>16221</v>
      </c>
      <c r="B500">
        <v>0</v>
      </c>
    </row>
    <row r="501" spans="1:2" x14ac:dyDescent="0.25">
      <c r="A501" t="s">
        <v>19738</v>
      </c>
      <c r="B501" s="19">
        <v>0</v>
      </c>
    </row>
    <row r="502" spans="1:2" x14ac:dyDescent="0.25">
      <c r="A502" t="s">
        <v>17154</v>
      </c>
      <c r="B502">
        <v>0</v>
      </c>
    </row>
    <row r="503" spans="1:2" x14ac:dyDescent="0.25">
      <c r="A503" t="s">
        <v>12336</v>
      </c>
      <c r="B503" s="19">
        <v>0</v>
      </c>
    </row>
    <row r="504" spans="1:2" x14ac:dyDescent="0.25">
      <c r="A504" t="s">
        <v>10365</v>
      </c>
      <c r="B504">
        <v>0</v>
      </c>
    </row>
    <row r="505" spans="1:2" x14ac:dyDescent="0.25">
      <c r="A505" t="s">
        <v>12153</v>
      </c>
      <c r="B505">
        <v>0</v>
      </c>
    </row>
    <row r="506" spans="1:2" x14ac:dyDescent="0.25">
      <c r="A506" t="s">
        <v>11485</v>
      </c>
      <c r="B506">
        <v>0</v>
      </c>
    </row>
    <row r="507" spans="1:2" x14ac:dyDescent="0.25">
      <c r="A507" t="s">
        <v>16532</v>
      </c>
      <c r="B507">
        <v>0</v>
      </c>
    </row>
    <row r="508" spans="1:2" x14ac:dyDescent="0.25">
      <c r="A508" t="s">
        <v>10273</v>
      </c>
      <c r="B508" s="19">
        <v>0</v>
      </c>
    </row>
    <row r="509" spans="1:2" x14ac:dyDescent="0.25">
      <c r="A509" t="s">
        <v>15173</v>
      </c>
      <c r="B509" s="19">
        <v>0</v>
      </c>
    </row>
    <row r="510" spans="1:2" x14ac:dyDescent="0.25">
      <c r="A510" t="s">
        <v>13541</v>
      </c>
      <c r="B510" s="19">
        <v>0</v>
      </c>
    </row>
    <row r="511" spans="1:2" x14ac:dyDescent="0.25">
      <c r="A511" t="s">
        <v>15300</v>
      </c>
      <c r="B511">
        <v>0</v>
      </c>
    </row>
    <row r="512" spans="1:2" x14ac:dyDescent="0.25">
      <c r="A512" t="s">
        <v>8452</v>
      </c>
      <c r="B512" s="19">
        <v>0</v>
      </c>
    </row>
    <row r="513" spans="1:2" x14ac:dyDescent="0.25">
      <c r="A513" t="s">
        <v>18256</v>
      </c>
      <c r="B513">
        <v>0</v>
      </c>
    </row>
    <row r="514" spans="1:2" x14ac:dyDescent="0.25">
      <c r="A514" t="s">
        <v>13787</v>
      </c>
      <c r="B514" s="19">
        <v>0</v>
      </c>
    </row>
    <row r="515" spans="1:2" x14ac:dyDescent="0.25">
      <c r="A515" t="s">
        <v>16410</v>
      </c>
      <c r="B515">
        <v>0.75492089356110392</v>
      </c>
    </row>
    <row r="516" spans="1:2" x14ac:dyDescent="0.25">
      <c r="A516" t="s">
        <v>9469</v>
      </c>
      <c r="B516">
        <v>0.72588607095926416</v>
      </c>
    </row>
    <row r="517" spans="1:2" x14ac:dyDescent="0.25">
      <c r="A517" t="s">
        <v>11835</v>
      </c>
      <c r="B517">
        <v>0.69685124835742451</v>
      </c>
    </row>
    <row r="518" spans="1:2" x14ac:dyDescent="0.25">
      <c r="A518" t="s">
        <v>14904</v>
      </c>
      <c r="B518" s="19">
        <v>1.8582674113009201</v>
      </c>
    </row>
    <row r="519" spans="1:2" x14ac:dyDescent="0.25">
      <c r="A519" t="s">
        <v>10049</v>
      </c>
      <c r="B519">
        <v>0.98720722733245736</v>
      </c>
    </row>
    <row r="520" spans="1:2" x14ac:dyDescent="0.25">
      <c r="A520" t="s">
        <v>13963</v>
      </c>
      <c r="B520">
        <v>0.66781642575558475</v>
      </c>
    </row>
    <row r="521" spans="1:2" x14ac:dyDescent="0.25">
      <c r="A521" t="s">
        <v>18807</v>
      </c>
      <c r="B521">
        <v>0.6387816031537451</v>
      </c>
    </row>
    <row r="522" spans="1:2" x14ac:dyDescent="0.25">
      <c r="A522" t="s">
        <v>14439</v>
      </c>
      <c r="B522">
        <v>0.60974678055190545</v>
      </c>
    </row>
    <row r="523" spans="1:2" x14ac:dyDescent="0.25">
      <c r="A523" t="s">
        <v>11874</v>
      </c>
      <c r="B523" s="19">
        <v>0.58071195795006569</v>
      </c>
    </row>
    <row r="524" spans="1:2" x14ac:dyDescent="0.25">
      <c r="A524" t="s">
        <v>12375</v>
      </c>
      <c r="B524" s="19">
        <v>1.3065980289093297</v>
      </c>
    </row>
    <row r="525" spans="1:2" x14ac:dyDescent="0.25">
      <c r="A525" t="s">
        <v>9542</v>
      </c>
      <c r="B525" s="19">
        <v>1.2775554533508542</v>
      </c>
    </row>
    <row r="526" spans="1:2" x14ac:dyDescent="0.25">
      <c r="A526" t="s">
        <v>14433</v>
      </c>
      <c r="B526">
        <v>0.87106018396846274</v>
      </c>
    </row>
    <row r="527" spans="1:2" x14ac:dyDescent="0.25">
      <c r="A527" t="s">
        <v>16512</v>
      </c>
      <c r="B527">
        <v>1.2485206307490146</v>
      </c>
    </row>
    <row r="528" spans="1:2" x14ac:dyDescent="0.25">
      <c r="A528" t="s">
        <v>17884</v>
      </c>
      <c r="B528">
        <v>0.95817240473061771</v>
      </c>
    </row>
    <row r="529" spans="1:2" x14ac:dyDescent="0.25">
      <c r="A529" t="s">
        <v>19817</v>
      </c>
      <c r="B529" s="19">
        <v>0.92913758212877795</v>
      </c>
    </row>
    <row r="530" spans="1:2" x14ac:dyDescent="0.25">
      <c r="A530" t="s">
        <v>19979</v>
      </c>
      <c r="B530">
        <v>0.81299053876478311</v>
      </c>
    </row>
    <row r="531" spans="1:2" x14ac:dyDescent="0.25">
      <c r="A531" t="s">
        <v>12531</v>
      </c>
      <c r="B531">
        <v>1.016242049934297</v>
      </c>
    </row>
    <row r="532" spans="1:2" x14ac:dyDescent="0.25">
      <c r="A532" t="s">
        <v>12899</v>
      </c>
      <c r="B532">
        <v>0.90009500657030228</v>
      </c>
    </row>
    <row r="533" spans="1:2" x14ac:dyDescent="0.25">
      <c r="A533" t="s">
        <v>10197</v>
      </c>
      <c r="B533">
        <v>0.78395571616294357</v>
      </c>
    </row>
    <row r="534" spans="1:2" x14ac:dyDescent="0.25">
      <c r="A534" t="s">
        <v>17867</v>
      </c>
      <c r="B534">
        <v>0.37746044678055196</v>
      </c>
    </row>
    <row r="535" spans="1:2" x14ac:dyDescent="0.25">
      <c r="A535" t="s">
        <v>14208</v>
      </c>
      <c r="B535">
        <v>0.55166938239159014</v>
      </c>
    </row>
    <row r="536" spans="1:2" x14ac:dyDescent="0.25">
      <c r="A536" t="s">
        <v>10132</v>
      </c>
      <c r="B536">
        <v>0.2613211563731932</v>
      </c>
    </row>
    <row r="537" spans="1:2" x14ac:dyDescent="0.25">
      <c r="A537" t="s">
        <v>16547</v>
      </c>
      <c r="B537">
        <v>0.52263455978975037</v>
      </c>
    </row>
    <row r="538" spans="1:2" x14ac:dyDescent="0.25">
      <c r="A538" t="s">
        <v>14313</v>
      </c>
      <c r="B538" s="19">
        <v>0.14517411300919844</v>
      </c>
    </row>
    <row r="539" spans="1:2" x14ac:dyDescent="0.25">
      <c r="A539" t="s">
        <v>14114</v>
      </c>
      <c r="B539">
        <v>0.49359973718791061</v>
      </c>
    </row>
    <row r="540" spans="1:2" x14ac:dyDescent="0.25">
      <c r="A540" t="s">
        <v>19671</v>
      </c>
      <c r="B540">
        <v>0.46456491458607097</v>
      </c>
    </row>
    <row r="541" spans="1:2" x14ac:dyDescent="0.25">
      <c r="A541" t="s">
        <v>12108</v>
      </c>
      <c r="B541" s="19">
        <v>0.34842562417871226</v>
      </c>
    </row>
    <row r="542" spans="1:2" x14ac:dyDescent="0.25">
      <c r="A542" t="s">
        <v>9952</v>
      </c>
      <c r="B542" s="19">
        <v>0.23228633377135349</v>
      </c>
    </row>
    <row r="543" spans="1:2" x14ac:dyDescent="0.25">
      <c r="A543" t="s">
        <v>10259</v>
      </c>
      <c r="B543">
        <v>0.43553009198423137</v>
      </c>
    </row>
    <row r="544" spans="1:2" x14ac:dyDescent="0.25">
      <c r="A544" t="s">
        <v>12765</v>
      </c>
      <c r="B544" s="19">
        <v>0.31939080157687255</v>
      </c>
    </row>
    <row r="545" spans="1:2" x14ac:dyDescent="0.25">
      <c r="A545" t="s">
        <v>15911</v>
      </c>
      <c r="B545" s="19">
        <v>0.20325151116951382</v>
      </c>
    </row>
    <row r="546" spans="1:2" x14ac:dyDescent="0.25">
      <c r="A546" t="s">
        <v>14172</v>
      </c>
      <c r="B546">
        <v>0.84202536136662287</v>
      </c>
    </row>
    <row r="547" spans="1:2" x14ac:dyDescent="0.25">
      <c r="A547" t="s">
        <v>13986</v>
      </c>
      <c r="B547">
        <v>0.40649526938239156</v>
      </c>
    </row>
    <row r="548" spans="1:2" x14ac:dyDescent="0.25">
      <c r="A548" t="s">
        <v>13415</v>
      </c>
      <c r="B548" s="19">
        <v>0.29035597897503285</v>
      </c>
    </row>
    <row r="549" spans="1:2" x14ac:dyDescent="0.25">
      <c r="A549" t="s">
        <v>11034</v>
      </c>
      <c r="B549" s="19">
        <v>1.6719999999999999</v>
      </c>
    </row>
    <row r="550" spans="1:2" x14ac:dyDescent="0.25">
      <c r="A550" t="s">
        <v>18102</v>
      </c>
      <c r="B550">
        <v>1.3504744</v>
      </c>
    </row>
    <row r="551" spans="1:2" x14ac:dyDescent="0.25">
      <c r="A551" t="s">
        <v>12117</v>
      </c>
      <c r="B551">
        <v>0</v>
      </c>
    </row>
    <row r="552" spans="1:2" x14ac:dyDescent="0.25">
      <c r="A552" t="s">
        <v>19704</v>
      </c>
      <c r="B552">
        <v>0</v>
      </c>
    </row>
    <row r="553" spans="1:2" x14ac:dyDescent="0.25">
      <c r="A553" t="s">
        <v>17164</v>
      </c>
      <c r="B553">
        <v>0</v>
      </c>
    </row>
    <row r="554" spans="1:2" x14ac:dyDescent="0.25">
      <c r="A554" t="s">
        <v>18403</v>
      </c>
      <c r="B554">
        <v>0</v>
      </c>
    </row>
    <row r="555" spans="1:2" x14ac:dyDescent="0.25">
      <c r="A555" t="s">
        <v>18613</v>
      </c>
      <c r="B555">
        <v>0</v>
      </c>
    </row>
    <row r="556" spans="1:2" x14ac:dyDescent="0.25">
      <c r="A556" t="s">
        <v>12182</v>
      </c>
      <c r="B556" s="19">
        <v>0</v>
      </c>
    </row>
    <row r="557" spans="1:2" x14ac:dyDescent="0.25">
      <c r="A557" t="s">
        <v>10477</v>
      </c>
      <c r="B557" s="19">
        <v>0</v>
      </c>
    </row>
    <row r="558" spans="1:2" x14ac:dyDescent="0.25">
      <c r="A558" t="s">
        <v>14970</v>
      </c>
      <c r="B558">
        <v>0</v>
      </c>
    </row>
    <row r="559" spans="1:2" x14ac:dyDescent="0.25">
      <c r="A559" t="s">
        <v>11156</v>
      </c>
      <c r="B559">
        <v>0</v>
      </c>
    </row>
    <row r="560" spans="1:2" x14ac:dyDescent="0.25">
      <c r="A560" t="s">
        <v>20342</v>
      </c>
      <c r="B560">
        <v>0</v>
      </c>
    </row>
    <row r="561" spans="1:2" x14ac:dyDescent="0.25">
      <c r="A561" t="s">
        <v>10787</v>
      </c>
      <c r="B561" s="19">
        <v>0</v>
      </c>
    </row>
    <row r="562" spans="1:2" x14ac:dyDescent="0.25">
      <c r="A562" t="s">
        <v>9207</v>
      </c>
      <c r="B562" s="19">
        <v>0</v>
      </c>
    </row>
    <row r="563" spans="1:2" x14ac:dyDescent="0.25">
      <c r="A563" t="s">
        <v>14985</v>
      </c>
      <c r="B563" s="19">
        <v>0</v>
      </c>
    </row>
    <row r="564" spans="1:2" x14ac:dyDescent="0.25">
      <c r="A564" t="s">
        <v>20106</v>
      </c>
      <c r="B564">
        <v>0</v>
      </c>
    </row>
    <row r="565" spans="1:2" x14ac:dyDescent="0.25">
      <c r="A565" t="s">
        <v>11532</v>
      </c>
      <c r="B565">
        <v>0.36446513000000003</v>
      </c>
    </row>
    <row r="566" spans="1:2" x14ac:dyDescent="0.25">
      <c r="A566" t="s">
        <v>19939</v>
      </c>
      <c r="B566">
        <v>0</v>
      </c>
    </row>
    <row r="567" spans="1:2" x14ac:dyDescent="0.25">
      <c r="A567" t="s">
        <v>11126</v>
      </c>
      <c r="B567" s="19">
        <v>0</v>
      </c>
    </row>
    <row r="568" spans="1:2" x14ac:dyDescent="0.25">
      <c r="A568" t="s">
        <v>10914</v>
      </c>
      <c r="B568" s="19">
        <v>0</v>
      </c>
    </row>
    <row r="569" spans="1:2" x14ac:dyDescent="0.25">
      <c r="A569" t="s">
        <v>8361</v>
      </c>
      <c r="B569" s="19">
        <v>0</v>
      </c>
    </row>
    <row r="570" spans="1:2" x14ac:dyDescent="0.25">
      <c r="A570" t="s">
        <v>16704</v>
      </c>
      <c r="B570">
        <v>0</v>
      </c>
    </row>
    <row r="571" spans="1:2" x14ac:dyDescent="0.25">
      <c r="A571" t="s">
        <v>19531</v>
      </c>
      <c r="B571">
        <v>0</v>
      </c>
    </row>
    <row r="572" spans="1:2" x14ac:dyDescent="0.25">
      <c r="A572" t="s">
        <v>16894</v>
      </c>
      <c r="B572">
        <v>0</v>
      </c>
    </row>
    <row r="573" spans="1:2" x14ac:dyDescent="0.25">
      <c r="A573" t="s">
        <v>17587</v>
      </c>
      <c r="B573">
        <v>0.20826729999999999</v>
      </c>
    </row>
    <row r="574" spans="1:2" x14ac:dyDescent="0.25">
      <c r="A574" t="s">
        <v>18092</v>
      </c>
      <c r="B574">
        <v>0</v>
      </c>
    </row>
    <row r="575" spans="1:2" x14ac:dyDescent="0.25">
      <c r="A575" t="s">
        <v>16330</v>
      </c>
      <c r="B575" s="19">
        <v>0</v>
      </c>
    </row>
    <row r="576" spans="1:2" x14ac:dyDescent="0.25">
      <c r="A576" t="s">
        <v>11085</v>
      </c>
      <c r="B576">
        <v>0</v>
      </c>
    </row>
    <row r="577" spans="1:2" x14ac:dyDescent="0.25">
      <c r="A577" t="s">
        <v>13805</v>
      </c>
      <c r="B577" s="19">
        <v>0</v>
      </c>
    </row>
    <row r="578" spans="1:2" x14ac:dyDescent="0.25">
      <c r="A578" t="s">
        <v>18222</v>
      </c>
      <c r="B578" s="19">
        <v>0</v>
      </c>
    </row>
    <row r="579" spans="1:2" x14ac:dyDescent="0.25">
      <c r="A579" t="s">
        <v>13576</v>
      </c>
      <c r="B579">
        <v>1.4868025393700788</v>
      </c>
    </row>
    <row r="580" spans="1:2" x14ac:dyDescent="0.25">
      <c r="A580" t="s">
        <v>18451</v>
      </c>
      <c r="B580">
        <v>0.77574667322834634</v>
      </c>
    </row>
    <row r="581" spans="1:2" x14ac:dyDescent="0.25">
      <c r="A581" t="s">
        <v>10053</v>
      </c>
      <c r="B581">
        <v>0</v>
      </c>
    </row>
    <row r="582" spans="1:2" x14ac:dyDescent="0.25">
      <c r="A582" t="s">
        <v>15317</v>
      </c>
      <c r="B582">
        <v>0</v>
      </c>
    </row>
    <row r="583" spans="1:2" x14ac:dyDescent="0.25">
      <c r="A583" t="s">
        <v>11614</v>
      </c>
      <c r="B583">
        <v>0</v>
      </c>
    </row>
    <row r="584" spans="1:2" x14ac:dyDescent="0.25">
      <c r="A584" t="s">
        <v>18833</v>
      </c>
      <c r="B584">
        <v>0</v>
      </c>
    </row>
    <row r="585" spans="1:2" x14ac:dyDescent="0.25">
      <c r="A585" t="s">
        <v>13975</v>
      </c>
      <c r="B585" s="19">
        <v>0</v>
      </c>
    </row>
    <row r="586" spans="1:2" x14ac:dyDescent="0.25">
      <c r="A586" t="s">
        <v>16869</v>
      </c>
      <c r="B586">
        <v>0</v>
      </c>
    </row>
    <row r="587" spans="1:2" x14ac:dyDescent="0.25">
      <c r="A587" t="s">
        <v>12011</v>
      </c>
      <c r="B587">
        <v>0</v>
      </c>
    </row>
    <row r="588" spans="1:2" x14ac:dyDescent="0.25">
      <c r="A588" t="s">
        <v>18452</v>
      </c>
      <c r="B588">
        <v>0</v>
      </c>
    </row>
    <row r="589" spans="1:2" x14ac:dyDescent="0.25">
      <c r="A589" t="s">
        <v>10471</v>
      </c>
      <c r="B589">
        <v>0</v>
      </c>
    </row>
    <row r="590" spans="1:2" x14ac:dyDescent="0.25">
      <c r="A590" t="s">
        <v>19605</v>
      </c>
      <c r="B590">
        <v>0</v>
      </c>
    </row>
    <row r="591" spans="1:2" x14ac:dyDescent="0.25">
      <c r="A591" t="s">
        <v>14692</v>
      </c>
      <c r="B591" s="19">
        <v>0</v>
      </c>
    </row>
    <row r="592" spans="1:2" x14ac:dyDescent="0.25">
      <c r="A592" t="s">
        <v>9803</v>
      </c>
      <c r="B592">
        <v>0</v>
      </c>
    </row>
    <row r="593" spans="1:2" x14ac:dyDescent="0.25">
      <c r="A593" t="s">
        <v>20239</v>
      </c>
      <c r="B593">
        <v>0</v>
      </c>
    </row>
    <row r="594" spans="1:2" x14ac:dyDescent="0.25">
      <c r="A594" t="s">
        <v>13580</v>
      </c>
      <c r="B594">
        <v>0</v>
      </c>
    </row>
    <row r="595" spans="1:2" x14ac:dyDescent="0.25">
      <c r="A595" t="s">
        <v>11217</v>
      </c>
      <c r="B595" s="19">
        <v>0</v>
      </c>
    </row>
    <row r="596" spans="1:2" x14ac:dyDescent="0.25">
      <c r="A596" t="s">
        <v>11000</v>
      </c>
      <c r="B596">
        <v>0</v>
      </c>
    </row>
    <row r="597" spans="1:2" x14ac:dyDescent="0.25">
      <c r="A597" t="s">
        <v>20180</v>
      </c>
      <c r="B597">
        <v>0</v>
      </c>
    </row>
    <row r="598" spans="1:2" x14ac:dyDescent="0.25">
      <c r="A598" t="s">
        <v>10435</v>
      </c>
      <c r="B598">
        <v>0</v>
      </c>
    </row>
    <row r="599" spans="1:2" x14ac:dyDescent="0.25">
      <c r="A599" t="s">
        <v>10501</v>
      </c>
      <c r="B599" s="19">
        <v>0</v>
      </c>
    </row>
    <row r="600" spans="1:2" x14ac:dyDescent="0.25">
      <c r="A600" t="s">
        <v>8149</v>
      </c>
      <c r="B600" s="19">
        <v>0</v>
      </c>
    </row>
    <row r="601" spans="1:2" x14ac:dyDescent="0.25">
      <c r="A601" t="s">
        <v>10381</v>
      </c>
      <c r="B601" s="19">
        <v>0</v>
      </c>
    </row>
    <row r="602" spans="1:2" x14ac:dyDescent="0.25">
      <c r="A602" t="s">
        <v>14635</v>
      </c>
      <c r="B602">
        <v>0</v>
      </c>
    </row>
    <row r="603" spans="1:2" x14ac:dyDescent="0.25">
      <c r="A603" t="s">
        <v>10216</v>
      </c>
      <c r="B603">
        <v>0</v>
      </c>
    </row>
    <row r="604" spans="1:2" x14ac:dyDescent="0.25">
      <c r="A604" t="s">
        <v>8931</v>
      </c>
      <c r="B604">
        <v>0</v>
      </c>
    </row>
    <row r="605" spans="1:2" x14ac:dyDescent="0.25">
      <c r="A605" t="s">
        <v>14345</v>
      </c>
      <c r="B605">
        <v>0</v>
      </c>
    </row>
    <row r="606" spans="1:2" x14ac:dyDescent="0.25">
      <c r="A606" t="s">
        <v>16562</v>
      </c>
      <c r="B606" s="19">
        <v>0</v>
      </c>
    </row>
    <row r="607" spans="1:2" x14ac:dyDescent="0.25">
      <c r="A607" t="s">
        <v>8481</v>
      </c>
      <c r="B607">
        <v>2.9208382677165354</v>
      </c>
    </row>
    <row r="608" spans="1:2" x14ac:dyDescent="0.25">
      <c r="A608" t="s">
        <v>18248</v>
      </c>
      <c r="B608" s="19">
        <v>2.7938496062992124</v>
      </c>
    </row>
    <row r="609" spans="1:2" x14ac:dyDescent="0.25">
      <c r="A609" t="s">
        <v>15546</v>
      </c>
      <c r="B609" s="19">
        <v>3.5558311023622049</v>
      </c>
    </row>
    <row r="610" spans="1:2" x14ac:dyDescent="0.25">
      <c r="A610" t="s">
        <v>12760</v>
      </c>
      <c r="B610" s="19">
        <v>3.3018537795275593</v>
      </c>
    </row>
    <row r="611" spans="1:2" x14ac:dyDescent="0.25">
      <c r="A611" t="s">
        <v>15756</v>
      </c>
      <c r="B611">
        <v>3.1748651181102359</v>
      </c>
    </row>
    <row r="612" spans="1:2" x14ac:dyDescent="0.25">
      <c r="A612" t="s">
        <v>14049</v>
      </c>
      <c r="B612">
        <v>2.5398722834645664</v>
      </c>
    </row>
    <row r="613" spans="1:2" x14ac:dyDescent="0.25">
      <c r="A613" t="s">
        <v>16682</v>
      </c>
      <c r="B613" s="19">
        <v>3.047826929133858</v>
      </c>
    </row>
    <row r="614" spans="1:2" x14ac:dyDescent="0.25">
      <c r="A614" t="s">
        <v>15183</v>
      </c>
      <c r="B614">
        <v>2.4128836220472443</v>
      </c>
    </row>
    <row r="615" spans="1:2" x14ac:dyDescent="0.25">
      <c r="A615" t="s">
        <v>11268</v>
      </c>
      <c r="B615">
        <v>2.2858949606299217</v>
      </c>
    </row>
    <row r="616" spans="1:2" x14ac:dyDescent="0.25">
      <c r="A616" t="s">
        <v>9655</v>
      </c>
      <c r="B616">
        <v>2.1589062992125987</v>
      </c>
    </row>
    <row r="617" spans="1:2" x14ac:dyDescent="0.25">
      <c r="A617" t="s">
        <v>15727</v>
      </c>
      <c r="B617">
        <v>2.0319176377952757</v>
      </c>
    </row>
    <row r="618" spans="1:2" x14ac:dyDescent="0.25">
      <c r="A618" t="s">
        <v>9479</v>
      </c>
      <c r="B618" s="19">
        <v>1.9049289763779529</v>
      </c>
    </row>
    <row r="619" spans="1:2" x14ac:dyDescent="0.25">
      <c r="A619" t="s">
        <v>19216</v>
      </c>
      <c r="B619" s="19">
        <v>1.7778907874015748</v>
      </c>
    </row>
    <row r="620" spans="1:2" x14ac:dyDescent="0.25">
      <c r="A620" t="s">
        <v>9217</v>
      </c>
      <c r="B620">
        <v>1.650902125984252</v>
      </c>
    </row>
    <row r="621" spans="1:2" x14ac:dyDescent="0.25">
      <c r="A621" t="s">
        <v>18010</v>
      </c>
      <c r="B621">
        <v>1.523913464566929</v>
      </c>
    </row>
    <row r="622" spans="1:2" x14ac:dyDescent="0.25">
      <c r="A622" t="s">
        <v>12714</v>
      </c>
      <c r="B622" s="19">
        <v>1.3969248031496062</v>
      </c>
    </row>
    <row r="623" spans="1:2" x14ac:dyDescent="0.25">
      <c r="A623" t="s">
        <v>8973</v>
      </c>
      <c r="B623" s="19">
        <v>1.2699361417322832</v>
      </c>
    </row>
    <row r="624" spans="1:2" x14ac:dyDescent="0.25">
      <c r="A624" t="s">
        <v>11117</v>
      </c>
      <c r="B624" s="19">
        <v>1.1429474803149609</v>
      </c>
    </row>
    <row r="625" spans="1:2" x14ac:dyDescent="0.25">
      <c r="A625" t="s">
        <v>16357</v>
      </c>
      <c r="B625">
        <v>1.0159588188976378</v>
      </c>
    </row>
    <row r="626" spans="1:2" x14ac:dyDescent="0.25">
      <c r="A626" t="s">
        <v>18132</v>
      </c>
      <c r="B626">
        <v>0.88897015748031505</v>
      </c>
    </row>
    <row r="627" spans="1:2" x14ac:dyDescent="0.25">
      <c r="A627" t="s">
        <v>18821</v>
      </c>
      <c r="B627">
        <v>0.50795464566929127</v>
      </c>
    </row>
    <row r="628" spans="1:2" x14ac:dyDescent="0.25">
      <c r="A628" t="s">
        <v>15075</v>
      </c>
      <c r="B628" s="19">
        <v>5.4982864233576647</v>
      </c>
    </row>
    <row r="629" spans="1:2" x14ac:dyDescent="0.25">
      <c r="A629" t="s">
        <v>16904</v>
      </c>
      <c r="B629">
        <v>4.3199929927007306</v>
      </c>
    </row>
    <row r="630" spans="1:2" x14ac:dyDescent="0.25">
      <c r="A630" t="s">
        <v>8256</v>
      </c>
      <c r="B630">
        <v>3.7309354744525556</v>
      </c>
    </row>
    <row r="631" spans="1:2" x14ac:dyDescent="0.25">
      <c r="A631" t="s">
        <v>15099</v>
      </c>
      <c r="B631">
        <v>3.1418779562043793</v>
      </c>
    </row>
    <row r="632" spans="1:2" x14ac:dyDescent="0.25">
      <c r="A632" t="s">
        <v>13761</v>
      </c>
      <c r="B632">
        <v>2.94546598540146</v>
      </c>
    </row>
    <row r="633" spans="1:2" x14ac:dyDescent="0.25">
      <c r="A633" t="s">
        <v>18864</v>
      </c>
      <c r="B633">
        <v>2.7490540145985403</v>
      </c>
    </row>
    <row r="634" spans="1:2" x14ac:dyDescent="0.25">
      <c r="A634" t="s">
        <v>13602</v>
      </c>
      <c r="B634" s="19">
        <v>2.5526420437956201</v>
      </c>
    </row>
    <row r="635" spans="1:2" x14ac:dyDescent="0.25">
      <c r="A635" t="s">
        <v>17033</v>
      </c>
      <c r="B635" s="19">
        <v>2.1599964963503653</v>
      </c>
    </row>
    <row r="636" spans="1:2" x14ac:dyDescent="0.25">
      <c r="A636" t="s">
        <v>10119</v>
      </c>
      <c r="B636" s="19">
        <v>1.9635845255474451</v>
      </c>
    </row>
    <row r="637" spans="1:2" x14ac:dyDescent="0.25">
      <c r="A637" t="s">
        <v>9076</v>
      </c>
      <c r="B637" s="19">
        <v>1.7671725547445258</v>
      </c>
    </row>
    <row r="638" spans="1:2" x14ac:dyDescent="0.25">
      <c r="A638" t="s">
        <v>19887</v>
      </c>
      <c r="B638" s="19">
        <v>0.98170306569343069</v>
      </c>
    </row>
    <row r="639" spans="1:2" x14ac:dyDescent="0.25">
      <c r="A639" t="s">
        <v>13695</v>
      </c>
      <c r="B639">
        <v>0</v>
      </c>
    </row>
    <row r="640" spans="1:2" x14ac:dyDescent="0.25">
      <c r="A640" t="s">
        <v>14859</v>
      </c>
      <c r="B640">
        <v>0</v>
      </c>
    </row>
    <row r="641" spans="1:2" x14ac:dyDescent="0.25">
      <c r="A641" t="s">
        <v>14265</v>
      </c>
      <c r="B641" s="19">
        <v>2.02960374015748</v>
      </c>
    </row>
    <row r="642" spans="1:2" x14ac:dyDescent="0.25">
      <c r="A642" t="s">
        <v>12870</v>
      </c>
      <c r="B642">
        <v>1.6367876640419947</v>
      </c>
    </row>
    <row r="643" spans="1:2" x14ac:dyDescent="0.25">
      <c r="A643" t="s">
        <v>14547</v>
      </c>
      <c r="B643">
        <v>1.5712937664041995</v>
      </c>
    </row>
    <row r="644" spans="1:2" x14ac:dyDescent="0.25">
      <c r="A644" t="s">
        <v>12810</v>
      </c>
      <c r="B644">
        <v>1.3749004593175855</v>
      </c>
    </row>
    <row r="645" spans="1:2" x14ac:dyDescent="0.25">
      <c r="A645" t="s">
        <v>17666</v>
      </c>
      <c r="B645" s="19">
        <v>1.243942125984252</v>
      </c>
    </row>
    <row r="646" spans="1:2" x14ac:dyDescent="0.25">
      <c r="A646" t="s">
        <v>18224</v>
      </c>
      <c r="B646">
        <v>1.1130132545931759</v>
      </c>
    </row>
    <row r="647" spans="1:2" x14ac:dyDescent="0.25">
      <c r="A647" t="s">
        <v>17404</v>
      </c>
      <c r="B647">
        <v>0.98205492125984239</v>
      </c>
    </row>
    <row r="648" spans="1:2" x14ac:dyDescent="0.25">
      <c r="A648" t="s">
        <v>16401</v>
      </c>
      <c r="B648">
        <v>0.91659048556430445</v>
      </c>
    </row>
    <row r="649" spans="1:2" x14ac:dyDescent="0.25">
      <c r="A649" t="s">
        <v>19790</v>
      </c>
      <c r="B649" s="19">
        <v>0.85112604986876639</v>
      </c>
    </row>
    <row r="650" spans="1:2" x14ac:dyDescent="0.25">
      <c r="A650" t="s">
        <v>9010</v>
      </c>
      <c r="B650">
        <v>0.65470328083989515</v>
      </c>
    </row>
    <row r="651" spans="1:2" x14ac:dyDescent="0.25">
      <c r="A651" t="s">
        <v>11546</v>
      </c>
      <c r="B651">
        <v>0.58923884514435698</v>
      </c>
    </row>
    <row r="652" spans="1:2" x14ac:dyDescent="0.25">
      <c r="A652" t="s">
        <v>14537</v>
      </c>
      <c r="B652">
        <v>0.52377440944881881</v>
      </c>
    </row>
    <row r="653" spans="1:2" x14ac:dyDescent="0.25">
      <c r="A653" t="s">
        <v>17166</v>
      </c>
      <c r="B653">
        <v>0.63148232000000004</v>
      </c>
    </row>
    <row r="654" spans="1:2" x14ac:dyDescent="0.25">
      <c r="A654" t="s">
        <v>16179</v>
      </c>
      <c r="B654">
        <v>0.59937499999999999</v>
      </c>
    </row>
    <row r="655" spans="1:2" x14ac:dyDescent="0.25">
      <c r="A655" t="s">
        <v>19903</v>
      </c>
      <c r="B655">
        <v>0.32109512000000001</v>
      </c>
    </row>
    <row r="656" spans="1:2" x14ac:dyDescent="0.25">
      <c r="A656" t="s">
        <v>19026</v>
      </c>
      <c r="B656" s="19">
        <v>0.27827987999999998</v>
      </c>
    </row>
    <row r="657" spans="1:2" x14ac:dyDescent="0.25">
      <c r="A657" t="s">
        <v>11677</v>
      </c>
      <c r="B657">
        <v>0.23547012000000003</v>
      </c>
    </row>
    <row r="658" spans="1:2" x14ac:dyDescent="0.25">
      <c r="A658" t="s">
        <v>11055</v>
      </c>
      <c r="B658">
        <v>0.11773232000000002</v>
      </c>
    </row>
    <row r="659" spans="1:2" x14ac:dyDescent="0.25">
      <c r="A659" t="s">
        <v>16364</v>
      </c>
      <c r="B659" s="19">
        <v>7.4922559999999999E-2</v>
      </c>
    </row>
    <row r="660" spans="1:2" x14ac:dyDescent="0.25">
      <c r="A660" t="s">
        <v>18866</v>
      </c>
      <c r="B660" s="19">
        <v>0.45224999999999999</v>
      </c>
    </row>
    <row r="661" spans="1:2" x14ac:dyDescent="0.25">
      <c r="A661" t="s">
        <v>11540</v>
      </c>
      <c r="B661">
        <v>0.65324799000000011</v>
      </c>
    </row>
    <row r="662" spans="1:2" x14ac:dyDescent="0.25">
      <c r="A662" t="s">
        <v>15893</v>
      </c>
      <c r="B662">
        <v>0.57787298999999992</v>
      </c>
    </row>
    <row r="663" spans="1:2" x14ac:dyDescent="0.25">
      <c r="A663" t="s">
        <v>16525</v>
      </c>
      <c r="B663" s="19">
        <v>0.52762500000000001</v>
      </c>
    </row>
    <row r="664" spans="1:2" x14ac:dyDescent="0.25">
      <c r="A664" t="s">
        <v>9359</v>
      </c>
      <c r="B664" s="19">
        <v>0.50249799000000006</v>
      </c>
    </row>
    <row r="665" spans="1:2" x14ac:dyDescent="0.25">
      <c r="A665" t="s">
        <v>8756</v>
      </c>
      <c r="B665" s="19">
        <v>0.32662701000000005</v>
      </c>
    </row>
    <row r="666" spans="1:2" x14ac:dyDescent="0.25">
      <c r="A666" t="s">
        <v>12812</v>
      </c>
      <c r="B666" s="19">
        <v>1.206</v>
      </c>
    </row>
    <row r="667" spans="1:2" x14ac:dyDescent="0.25">
      <c r="A667" t="s">
        <v>14989</v>
      </c>
      <c r="B667" s="19">
        <v>1.130625</v>
      </c>
    </row>
    <row r="668" spans="1:2" x14ac:dyDescent="0.25">
      <c r="A668" t="s">
        <v>11898</v>
      </c>
      <c r="B668">
        <v>1.05525</v>
      </c>
    </row>
    <row r="669" spans="1:2" x14ac:dyDescent="0.25">
      <c r="A669" t="s">
        <v>10386</v>
      </c>
      <c r="B669">
        <v>0.92962701000000003</v>
      </c>
    </row>
    <row r="670" spans="1:2" x14ac:dyDescent="0.25">
      <c r="A670" t="s">
        <v>8123</v>
      </c>
      <c r="B670">
        <v>0.70350201000000001</v>
      </c>
    </row>
    <row r="671" spans="1:2" x14ac:dyDescent="0.25">
      <c r="A671" t="s">
        <v>20334</v>
      </c>
      <c r="B671" s="19">
        <v>0.20099798999999999</v>
      </c>
    </row>
    <row r="672" spans="1:2" x14ac:dyDescent="0.25">
      <c r="A672" t="s">
        <v>16124</v>
      </c>
      <c r="B672" s="19">
        <v>0</v>
      </c>
    </row>
    <row r="673" spans="1:2" x14ac:dyDescent="0.25">
      <c r="A673" t="s">
        <v>12833</v>
      </c>
      <c r="B673" s="19">
        <v>0</v>
      </c>
    </row>
    <row r="674" spans="1:2" x14ac:dyDescent="0.25">
      <c r="A674" t="s">
        <v>13915</v>
      </c>
      <c r="B674">
        <v>0</v>
      </c>
    </row>
    <row r="675" spans="1:2" x14ac:dyDescent="0.25">
      <c r="A675" t="s">
        <v>8731</v>
      </c>
      <c r="B675">
        <v>0</v>
      </c>
    </row>
    <row r="676" spans="1:2" x14ac:dyDescent="0.25">
      <c r="A676" t="s">
        <v>13680</v>
      </c>
      <c r="B676" s="19">
        <v>0</v>
      </c>
    </row>
    <row r="677" spans="1:2" x14ac:dyDescent="0.25">
      <c r="A677" t="s">
        <v>16811</v>
      </c>
      <c r="B677" s="19">
        <v>8.4312472647702405E-2</v>
      </c>
    </row>
    <row r="678" spans="1:2" x14ac:dyDescent="0.25">
      <c r="A678" t="s">
        <v>12372</v>
      </c>
      <c r="B678">
        <v>0</v>
      </c>
    </row>
    <row r="679" spans="1:2" x14ac:dyDescent="0.25">
      <c r="A679" t="s">
        <v>10537</v>
      </c>
      <c r="B679" s="19">
        <v>0</v>
      </c>
    </row>
    <row r="680" spans="1:2" x14ac:dyDescent="0.25">
      <c r="A680" t="s">
        <v>15392</v>
      </c>
      <c r="B680" s="19">
        <v>0</v>
      </c>
    </row>
    <row r="681" spans="1:2" x14ac:dyDescent="0.25">
      <c r="A681" t="s">
        <v>18764</v>
      </c>
      <c r="B681">
        <v>0</v>
      </c>
    </row>
    <row r="682" spans="1:2" x14ac:dyDescent="0.25">
      <c r="A682" t="s">
        <v>13544</v>
      </c>
      <c r="B682">
        <v>0</v>
      </c>
    </row>
    <row r="683" spans="1:2" x14ac:dyDescent="0.25">
      <c r="A683" t="s">
        <v>12699</v>
      </c>
      <c r="B683" s="19">
        <v>0</v>
      </c>
    </row>
    <row r="684" spans="1:2" x14ac:dyDescent="0.25">
      <c r="A684" t="s">
        <v>14921</v>
      </c>
      <c r="B684">
        <v>0</v>
      </c>
    </row>
    <row r="685" spans="1:2" x14ac:dyDescent="0.25">
      <c r="A685" t="s">
        <v>13870</v>
      </c>
      <c r="B685">
        <v>0</v>
      </c>
    </row>
    <row r="686" spans="1:2" x14ac:dyDescent="0.25">
      <c r="A686" t="s">
        <v>14460</v>
      </c>
      <c r="B686">
        <v>0</v>
      </c>
    </row>
    <row r="687" spans="1:2" x14ac:dyDescent="0.25">
      <c r="A687" t="s">
        <v>11005</v>
      </c>
      <c r="B687">
        <v>0</v>
      </c>
    </row>
    <row r="688" spans="1:2" x14ac:dyDescent="0.25">
      <c r="A688" t="s">
        <v>17001</v>
      </c>
      <c r="B688">
        <v>0</v>
      </c>
    </row>
    <row r="689" spans="1:2" x14ac:dyDescent="0.25">
      <c r="A689" t="s">
        <v>12106</v>
      </c>
      <c r="B689">
        <v>0</v>
      </c>
    </row>
    <row r="690" spans="1:2" x14ac:dyDescent="0.25">
      <c r="A690" t="s">
        <v>10340</v>
      </c>
      <c r="B690">
        <v>0</v>
      </c>
    </row>
    <row r="691" spans="1:2" x14ac:dyDescent="0.25">
      <c r="A691" t="s">
        <v>12442</v>
      </c>
      <c r="B691" s="19">
        <v>0</v>
      </c>
    </row>
    <row r="692" spans="1:2" x14ac:dyDescent="0.25">
      <c r="A692" t="s">
        <v>16296</v>
      </c>
      <c r="B692">
        <v>0</v>
      </c>
    </row>
    <row r="693" spans="1:2" x14ac:dyDescent="0.25">
      <c r="A693" t="s">
        <v>18647</v>
      </c>
      <c r="B693">
        <v>0</v>
      </c>
    </row>
    <row r="694" spans="1:2" x14ac:dyDescent="0.25">
      <c r="A694" t="s">
        <v>14081</v>
      </c>
      <c r="B694">
        <v>0</v>
      </c>
    </row>
    <row r="695" spans="1:2" x14ac:dyDescent="0.25">
      <c r="A695" t="s">
        <v>18221</v>
      </c>
      <c r="B695">
        <v>0</v>
      </c>
    </row>
    <row r="696" spans="1:2" x14ac:dyDescent="0.25">
      <c r="A696" t="s">
        <v>17401</v>
      </c>
      <c r="B696">
        <v>0</v>
      </c>
    </row>
    <row r="697" spans="1:2" x14ac:dyDescent="0.25">
      <c r="A697" t="s">
        <v>12037</v>
      </c>
      <c r="B697">
        <v>0</v>
      </c>
    </row>
    <row r="698" spans="1:2" x14ac:dyDescent="0.25">
      <c r="A698" t="s">
        <v>8558</v>
      </c>
      <c r="B698">
        <v>0</v>
      </c>
    </row>
    <row r="699" spans="1:2" x14ac:dyDescent="0.25">
      <c r="A699" t="s">
        <v>8336</v>
      </c>
      <c r="B699" s="19">
        <v>0</v>
      </c>
    </row>
    <row r="700" spans="1:2" x14ac:dyDescent="0.25">
      <c r="A700" t="s">
        <v>14838</v>
      </c>
      <c r="B700" s="19">
        <v>0</v>
      </c>
    </row>
    <row r="701" spans="1:2" x14ac:dyDescent="0.25">
      <c r="A701" t="s">
        <v>18957</v>
      </c>
      <c r="B701">
        <v>0</v>
      </c>
    </row>
    <row r="702" spans="1:2" x14ac:dyDescent="0.25">
      <c r="A702" t="s">
        <v>18790</v>
      </c>
      <c r="B702" s="19">
        <v>0</v>
      </c>
    </row>
    <row r="703" spans="1:2" x14ac:dyDescent="0.25">
      <c r="A703" t="s">
        <v>8498</v>
      </c>
      <c r="B703">
        <v>0</v>
      </c>
    </row>
    <row r="704" spans="1:2" x14ac:dyDescent="0.25">
      <c r="A704" t="s">
        <v>13043</v>
      </c>
      <c r="B704">
        <v>0</v>
      </c>
    </row>
    <row r="705" spans="1:2" x14ac:dyDescent="0.25">
      <c r="A705" t="s">
        <v>16426</v>
      </c>
      <c r="B705">
        <v>0</v>
      </c>
    </row>
    <row r="706" spans="1:2" x14ac:dyDescent="0.25">
      <c r="A706" t="s">
        <v>20087</v>
      </c>
      <c r="B706" s="19">
        <v>0</v>
      </c>
    </row>
    <row r="707" spans="1:2" x14ac:dyDescent="0.25">
      <c r="A707" t="s">
        <v>8209</v>
      </c>
      <c r="B707" s="19">
        <v>0</v>
      </c>
    </row>
    <row r="708" spans="1:2" x14ac:dyDescent="0.25">
      <c r="A708" t="s">
        <v>13075</v>
      </c>
      <c r="B708">
        <v>0</v>
      </c>
    </row>
    <row r="709" spans="1:2" x14ac:dyDescent="0.25">
      <c r="A709" t="s">
        <v>10822</v>
      </c>
      <c r="B709" s="19">
        <v>0</v>
      </c>
    </row>
    <row r="710" spans="1:2" x14ac:dyDescent="0.25">
      <c r="A710" t="s">
        <v>16166</v>
      </c>
      <c r="B710">
        <v>0.7904000000000001</v>
      </c>
    </row>
    <row r="711" spans="1:2" x14ac:dyDescent="0.25">
      <c r="A711" t="s">
        <v>15196</v>
      </c>
      <c r="B711">
        <v>0</v>
      </c>
    </row>
    <row r="712" spans="1:2" x14ac:dyDescent="0.25">
      <c r="A712" t="s">
        <v>15548</v>
      </c>
      <c r="B712">
        <v>0</v>
      </c>
    </row>
    <row r="713" spans="1:2" x14ac:dyDescent="0.25">
      <c r="A713" t="s">
        <v>18880</v>
      </c>
      <c r="B713">
        <v>0</v>
      </c>
    </row>
    <row r="714" spans="1:2" x14ac:dyDescent="0.25">
      <c r="A714" t="s">
        <v>13608</v>
      </c>
      <c r="B714">
        <v>0</v>
      </c>
    </row>
    <row r="715" spans="1:2" x14ac:dyDescent="0.25">
      <c r="A715" t="s">
        <v>11252</v>
      </c>
      <c r="B715" s="19">
        <v>0</v>
      </c>
    </row>
    <row r="716" spans="1:2" x14ac:dyDescent="0.25">
      <c r="A716" t="s">
        <v>13283</v>
      </c>
      <c r="B716" s="19">
        <v>0</v>
      </c>
    </row>
    <row r="717" spans="1:2" x14ac:dyDescent="0.25">
      <c r="A717" t="s">
        <v>20295</v>
      </c>
      <c r="B717">
        <v>0</v>
      </c>
    </row>
    <row r="718" spans="1:2" x14ac:dyDescent="0.25">
      <c r="A718" t="s">
        <v>9820</v>
      </c>
      <c r="B718">
        <v>0</v>
      </c>
    </row>
    <row r="719" spans="1:2" x14ac:dyDescent="0.25">
      <c r="A719" t="s">
        <v>8867</v>
      </c>
      <c r="B719">
        <v>0</v>
      </c>
    </row>
    <row r="720" spans="1:2" x14ac:dyDescent="0.25">
      <c r="A720" t="s">
        <v>19533</v>
      </c>
      <c r="B720" s="19">
        <v>0</v>
      </c>
    </row>
    <row r="721" spans="1:2" x14ac:dyDescent="0.25">
      <c r="A721" t="s">
        <v>15856</v>
      </c>
      <c r="B721">
        <v>0</v>
      </c>
    </row>
    <row r="722" spans="1:2" x14ac:dyDescent="0.25">
      <c r="A722" t="s">
        <v>17797</v>
      </c>
      <c r="B722" s="19">
        <v>0</v>
      </c>
    </row>
    <row r="723" spans="1:2" x14ac:dyDescent="0.25">
      <c r="A723" t="s">
        <v>18381</v>
      </c>
      <c r="B723">
        <v>0</v>
      </c>
    </row>
    <row r="724" spans="1:2" x14ac:dyDescent="0.25">
      <c r="A724" t="s">
        <v>12658</v>
      </c>
      <c r="B724">
        <v>0</v>
      </c>
    </row>
    <row r="725" spans="1:2" x14ac:dyDescent="0.25">
      <c r="A725" t="s">
        <v>9877</v>
      </c>
      <c r="B725" s="19">
        <v>0</v>
      </c>
    </row>
    <row r="726" spans="1:2" x14ac:dyDescent="0.25">
      <c r="A726" t="s">
        <v>15197</v>
      </c>
      <c r="B726">
        <v>0</v>
      </c>
    </row>
    <row r="727" spans="1:2" x14ac:dyDescent="0.25">
      <c r="A727" t="s">
        <v>11077</v>
      </c>
      <c r="B727">
        <v>0</v>
      </c>
    </row>
    <row r="728" spans="1:2" x14ac:dyDescent="0.25">
      <c r="A728" t="s">
        <v>13130</v>
      </c>
      <c r="B728" s="19">
        <v>0</v>
      </c>
    </row>
    <row r="729" spans="1:2" x14ac:dyDescent="0.25">
      <c r="A729" t="s">
        <v>8284</v>
      </c>
      <c r="B729">
        <v>0</v>
      </c>
    </row>
    <row r="730" spans="1:2" x14ac:dyDescent="0.25">
      <c r="A730" t="s">
        <v>8858</v>
      </c>
      <c r="B730">
        <v>0</v>
      </c>
    </row>
    <row r="731" spans="1:2" x14ac:dyDescent="0.25">
      <c r="A731" t="s">
        <v>13476</v>
      </c>
      <c r="B731" s="19">
        <v>0</v>
      </c>
    </row>
    <row r="732" spans="1:2" x14ac:dyDescent="0.25">
      <c r="A732" t="s">
        <v>18555</v>
      </c>
      <c r="B732">
        <v>0</v>
      </c>
    </row>
    <row r="733" spans="1:2" x14ac:dyDescent="0.25">
      <c r="A733" t="s">
        <v>12914</v>
      </c>
      <c r="B733">
        <v>0</v>
      </c>
    </row>
    <row r="734" spans="1:2" x14ac:dyDescent="0.25">
      <c r="A734" t="s">
        <v>11885</v>
      </c>
      <c r="B734">
        <v>0</v>
      </c>
    </row>
    <row r="735" spans="1:2" x14ac:dyDescent="0.25">
      <c r="A735" t="s">
        <v>9354</v>
      </c>
      <c r="B735">
        <v>0</v>
      </c>
    </row>
    <row r="736" spans="1:2" x14ac:dyDescent="0.25">
      <c r="A736" t="s">
        <v>13905</v>
      </c>
      <c r="B736">
        <v>0</v>
      </c>
    </row>
    <row r="737" spans="1:2" x14ac:dyDescent="0.25">
      <c r="A737" t="s">
        <v>8596</v>
      </c>
      <c r="B737">
        <v>0</v>
      </c>
    </row>
    <row r="738" spans="1:2" x14ac:dyDescent="0.25">
      <c r="A738" t="s">
        <v>18638</v>
      </c>
      <c r="B738">
        <v>0</v>
      </c>
    </row>
    <row r="739" spans="1:2" x14ac:dyDescent="0.25">
      <c r="A739" t="s">
        <v>9702</v>
      </c>
      <c r="B739">
        <v>0</v>
      </c>
    </row>
    <row r="740" spans="1:2" x14ac:dyDescent="0.25">
      <c r="A740" t="s">
        <v>18519</v>
      </c>
      <c r="B740">
        <v>0</v>
      </c>
    </row>
    <row r="741" spans="1:2" x14ac:dyDescent="0.25">
      <c r="A741" t="s">
        <v>10265</v>
      </c>
      <c r="B741">
        <v>0</v>
      </c>
    </row>
    <row r="742" spans="1:2" x14ac:dyDescent="0.25">
      <c r="A742" t="s">
        <v>20033</v>
      </c>
      <c r="B742">
        <v>0</v>
      </c>
    </row>
    <row r="743" spans="1:2" x14ac:dyDescent="0.25">
      <c r="A743" t="s">
        <v>18756</v>
      </c>
      <c r="B743">
        <v>0</v>
      </c>
    </row>
    <row r="744" spans="1:2" x14ac:dyDescent="0.25">
      <c r="A744" t="s">
        <v>12951</v>
      </c>
      <c r="B744">
        <v>0</v>
      </c>
    </row>
    <row r="745" spans="1:2" x14ac:dyDescent="0.25">
      <c r="A745" t="s">
        <v>9144</v>
      </c>
      <c r="B745">
        <v>0</v>
      </c>
    </row>
    <row r="746" spans="1:2" x14ac:dyDescent="0.25">
      <c r="A746" t="s">
        <v>17134</v>
      </c>
      <c r="B746">
        <v>0</v>
      </c>
    </row>
    <row r="747" spans="1:2" x14ac:dyDescent="0.25">
      <c r="A747" t="s">
        <v>16582</v>
      </c>
      <c r="B747">
        <v>0</v>
      </c>
    </row>
    <row r="748" spans="1:2" x14ac:dyDescent="0.25">
      <c r="A748" t="s">
        <v>9424</v>
      </c>
      <c r="B748" s="19">
        <v>0</v>
      </c>
    </row>
    <row r="749" spans="1:2" x14ac:dyDescent="0.25">
      <c r="A749" t="s">
        <v>8157</v>
      </c>
      <c r="B749" s="19">
        <v>0</v>
      </c>
    </row>
    <row r="750" spans="1:2" x14ac:dyDescent="0.25">
      <c r="A750" t="s">
        <v>11684</v>
      </c>
      <c r="B750" s="19">
        <v>0</v>
      </c>
    </row>
    <row r="751" spans="1:2" x14ac:dyDescent="0.25">
      <c r="A751" t="s">
        <v>19680</v>
      </c>
      <c r="B751" s="19">
        <v>0</v>
      </c>
    </row>
    <row r="752" spans="1:2" x14ac:dyDescent="0.25">
      <c r="A752" t="s">
        <v>19392</v>
      </c>
      <c r="B752">
        <v>0</v>
      </c>
    </row>
    <row r="753" spans="1:2" x14ac:dyDescent="0.25">
      <c r="A753" t="s">
        <v>12132</v>
      </c>
      <c r="B753">
        <v>0</v>
      </c>
    </row>
    <row r="754" spans="1:2" x14ac:dyDescent="0.25">
      <c r="A754" t="s">
        <v>15089</v>
      </c>
      <c r="B754">
        <v>0</v>
      </c>
    </row>
    <row r="755" spans="1:2" x14ac:dyDescent="0.25">
      <c r="A755" t="s">
        <v>10992</v>
      </c>
      <c r="B755" s="19">
        <v>0</v>
      </c>
    </row>
    <row r="756" spans="1:2" x14ac:dyDescent="0.25">
      <c r="A756" t="s">
        <v>19703</v>
      </c>
      <c r="B756">
        <v>0</v>
      </c>
    </row>
    <row r="757" spans="1:2" x14ac:dyDescent="0.25">
      <c r="A757" t="s">
        <v>20341</v>
      </c>
      <c r="B757" s="19">
        <v>0.2646</v>
      </c>
    </row>
    <row r="758" spans="1:2" x14ac:dyDescent="0.25">
      <c r="A758" t="s">
        <v>14914</v>
      </c>
      <c r="B758" s="19">
        <v>0</v>
      </c>
    </row>
    <row r="759" spans="1:2" x14ac:dyDescent="0.25">
      <c r="A759" t="s">
        <v>19931</v>
      </c>
      <c r="B759" s="19">
        <v>0</v>
      </c>
    </row>
    <row r="760" spans="1:2" x14ac:dyDescent="0.25">
      <c r="A760" t="s">
        <v>18140</v>
      </c>
      <c r="B760">
        <v>0</v>
      </c>
    </row>
    <row r="761" spans="1:2" x14ac:dyDescent="0.25">
      <c r="A761" t="s">
        <v>9951</v>
      </c>
      <c r="B761">
        <v>0</v>
      </c>
    </row>
    <row r="762" spans="1:2" x14ac:dyDescent="0.25">
      <c r="A762" t="s">
        <v>15060</v>
      </c>
      <c r="B762" s="19">
        <v>0</v>
      </c>
    </row>
    <row r="763" spans="1:2" x14ac:dyDescent="0.25">
      <c r="A763" t="s">
        <v>12738</v>
      </c>
      <c r="B763" s="19">
        <v>0</v>
      </c>
    </row>
    <row r="764" spans="1:2" x14ac:dyDescent="0.25">
      <c r="A764" t="s">
        <v>18285</v>
      </c>
      <c r="B764" s="19">
        <v>0</v>
      </c>
    </row>
    <row r="765" spans="1:2" x14ac:dyDescent="0.25">
      <c r="A765" t="s">
        <v>11929</v>
      </c>
      <c r="B765" s="19">
        <v>0</v>
      </c>
    </row>
    <row r="766" spans="1:2" x14ac:dyDescent="0.25">
      <c r="A766" t="s">
        <v>17422</v>
      </c>
      <c r="B766">
        <v>0</v>
      </c>
    </row>
    <row r="767" spans="1:2" x14ac:dyDescent="0.25">
      <c r="A767" t="s">
        <v>8453</v>
      </c>
      <c r="B767" s="19">
        <v>0.20470000000000002</v>
      </c>
    </row>
    <row r="768" spans="1:2" x14ac:dyDescent="0.25">
      <c r="A768" t="s">
        <v>18468</v>
      </c>
      <c r="B768" s="19">
        <v>0.16019999999999998</v>
      </c>
    </row>
    <row r="769" spans="1:2" x14ac:dyDescent="0.25">
      <c r="A769" t="s">
        <v>10713</v>
      </c>
      <c r="B769">
        <v>0</v>
      </c>
    </row>
    <row r="770" spans="1:2" x14ac:dyDescent="0.25">
      <c r="A770" t="s">
        <v>12703</v>
      </c>
      <c r="B770" s="19">
        <v>0</v>
      </c>
    </row>
    <row r="771" spans="1:2" x14ac:dyDescent="0.25">
      <c r="A771" t="s">
        <v>10344</v>
      </c>
      <c r="B771" s="19">
        <v>0</v>
      </c>
    </row>
    <row r="772" spans="1:2" x14ac:dyDescent="0.25">
      <c r="A772" t="s">
        <v>16253</v>
      </c>
      <c r="B772" s="19">
        <v>0</v>
      </c>
    </row>
    <row r="773" spans="1:2" x14ac:dyDescent="0.25">
      <c r="A773" t="s">
        <v>16511</v>
      </c>
      <c r="B773">
        <v>0.54720000000000002</v>
      </c>
    </row>
    <row r="774" spans="1:2" x14ac:dyDescent="0.25">
      <c r="A774" t="s">
        <v>9446</v>
      </c>
      <c r="B774">
        <v>0</v>
      </c>
    </row>
    <row r="775" spans="1:2" x14ac:dyDescent="0.25">
      <c r="A775" t="s">
        <v>16826</v>
      </c>
      <c r="B775" s="19">
        <v>0</v>
      </c>
    </row>
    <row r="776" spans="1:2" x14ac:dyDescent="0.25">
      <c r="A776" t="s">
        <v>11182</v>
      </c>
      <c r="B776" s="19">
        <v>0</v>
      </c>
    </row>
    <row r="777" spans="1:2" x14ac:dyDescent="0.25">
      <c r="A777" t="s">
        <v>8404</v>
      </c>
      <c r="B777" s="19">
        <v>0</v>
      </c>
    </row>
    <row r="778" spans="1:2" x14ac:dyDescent="0.25">
      <c r="A778" t="s">
        <v>18422</v>
      </c>
      <c r="B778">
        <v>0</v>
      </c>
    </row>
    <row r="779" spans="1:2" x14ac:dyDescent="0.25">
      <c r="A779" t="s">
        <v>16663</v>
      </c>
      <c r="B779">
        <v>0</v>
      </c>
    </row>
    <row r="780" spans="1:2" x14ac:dyDescent="0.25">
      <c r="A780" t="s">
        <v>15421</v>
      </c>
      <c r="B780" s="19">
        <v>0</v>
      </c>
    </row>
    <row r="781" spans="1:2" x14ac:dyDescent="0.25">
      <c r="A781" t="s">
        <v>11046</v>
      </c>
      <c r="B781">
        <v>0</v>
      </c>
    </row>
    <row r="782" spans="1:2" x14ac:dyDescent="0.25">
      <c r="A782" t="s">
        <v>16633</v>
      </c>
      <c r="B782" s="19">
        <v>0</v>
      </c>
    </row>
    <row r="783" spans="1:2" x14ac:dyDescent="0.25">
      <c r="A783" t="s">
        <v>9412</v>
      </c>
      <c r="B783" s="19">
        <v>0</v>
      </c>
    </row>
    <row r="784" spans="1:2" x14ac:dyDescent="0.25">
      <c r="A784" t="s">
        <v>13131</v>
      </c>
      <c r="B784" s="19">
        <v>0</v>
      </c>
    </row>
    <row r="785" spans="1:2" x14ac:dyDescent="0.25">
      <c r="A785" t="s">
        <v>18441</v>
      </c>
      <c r="B785">
        <v>0</v>
      </c>
    </row>
    <row r="786" spans="1:2" x14ac:dyDescent="0.25">
      <c r="A786" t="s">
        <v>16815</v>
      </c>
      <c r="B786">
        <v>0</v>
      </c>
    </row>
    <row r="787" spans="1:2" x14ac:dyDescent="0.25">
      <c r="A787" t="s">
        <v>9848</v>
      </c>
      <c r="B787" s="19">
        <v>0</v>
      </c>
    </row>
    <row r="788" spans="1:2" x14ac:dyDescent="0.25">
      <c r="A788" t="s">
        <v>19241</v>
      </c>
      <c r="B788">
        <v>0</v>
      </c>
    </row>
    <row r="789" spans="1:2" x14ac:dyDescent="0.25">
      <c r="A789" t="s">
        <v>12069</v>
      </c>
      <c r="B789">
        <v>0</v>
      </c>
    </row>
    <row r="790" spans="1:2" x14ac:dyDescent="0.25">
      <c r="A790" t="s">
        <v>8710</v>
      </c>
      <c r="B790">
        <v>0</v>
      </c>
    </row>
    <row r="791" spans="1:2" x14ac:dyDescent="0.25">
      <c r="A791" t="s">
        <v>14678</v>
      </c>
      <c r="B791" s="19">
        <v>0</v>
      </c>
    </row>
    <row r="792" spans="1:2" x14ac:dyDescent="0.25">
      <c r="A792" t="s">
        <v>10236</v>
      </c>
      <c r="B792" s="19">
        <v>0</v>
      </c>
    </row>
    <row r="793" spans="1:2" x14ac:dyDescent="0.25">
      <c r="A793" t="s">
        <v>18308</v>
      </c>
      <c r="B793">
        <v>0</v>
      </c>
    </row>
    <row r="794" spans="1:2" x14ac:dyDescent="0.25">
      <c r="A794" t="s">
        <v>13477</v>
      </c>
      <c r="B794" s="19">
        <v>0</v>
      </c>
    </row>
    <row r="795" spans="1:2" x14ac:dyDescent="0.25">
      <c r="A795" t="s">
        <v>10899</v>
      </c>
      <c r="B795">
        <v>0</v>
      </c>
    </row>
    <row r="796" spans="1:2" x14ac:dyDescent="0.25">
      <c r="A796" t="s">
        <v>15424</v>
      </c>
      <c r="B796">
        <v>0</v>
      </c>
    </row>
    <row r="797" spans="1:2" x14ac:dyDescent="0.25">
      <c r="A797" t="s">
        <v>12030</v>
      </c>
      <c r="B797" s="19">
        <v>0</v>
      </c>
    </row>
    <row r="798" spans="1:2" x14ac:dyDescent="0.25">
      <c r="A798" t="s">
        <v>15145</v>
      </c>
      <c r="B798">
        <v>0</v>
      </c>
    </row>
    <row r="799" spans="1:2" x14ac:dyDescent="0.25">
      <c r="A799" t="s">
        <v>17798</v>
      </c>
      <c r="B799" s="19">
        <v>0</v>
      </c>
    </row>
    <row r="800" spans="1:2" x14ac:dyDescent="0.25">
      <c r="A800" t="s">
        <v>13345</v>
      </c>
      <c r="B800">
        <v>0</v>
      </c>
    </row>
    <row r="801" spans="1:2" x14ac:dyDescent="0.25">
      <c r="A801" t="s">
        <v>17924</v>
      </c>
      <c r="B801">
        <v>0</v>
      </c>
    </row>
    <row r="802" spans="1:2" x14ac:dyDescent="0.25">
      <c r="A802" t="s">
        <v>14614</v>
      </c>
      <c r="B802" s="19">
        <v>0</v>
      </c>
    </row>
    <row r="803" spans="1:2" x14ac:dyDescent="0.25">
      <c r="A803" t="s">
        <v>12927</v>
      </c>
      <c r="B803">
        <v>0</v>
      </c>
    </row>
    <row r="804" spans="1:2" x14ac:dyDescent="0.25">
      <c r="A804" t="s">
        <v>11781</v>
      </c>
      <c r="B804">
        <v>0</v>
      </c>
    </row>
    <row r="805" spans="1:2" x14ac:dyDescent="0.25">
      <c r="A805" t="s">
        <v>13391</v>
      </c>
      <c r="B805">
        <v>0</v>
      </c>
    </row>
    <row r="806" spans="1:2" x14ac:dyDescent="0.25">
      <c r="A806" t="s">
        <v>15771</v>
      </c>
      <c r="B806">
        <v>0</v>
      </c>
    </row>
    <row r="807" spans="1:2" x14ac:dyDescent="0.25">
      <c r="A807" t="s">
        <v>19372</v>
      </c>
      <c r="B807">
        <v>0</v>
      </c>
    </row>
    <row r="808" spans="1:2" x14ac:dyDescent="0.25">
      <c r="A808" t="s">
        <v>12747</v>
      </c>
      <c r="B808">
        <v>0</v>
      </c>
    </row>
    <row r="809" spans="1:2" x14ac:dyDescent="0.25">
      <c r="A809" t="s">
        <v>17998</v>
      </c>
      <c r="B809" s="19">
        <v>0</v>
      </c>
    </row>
    <row r="810" spans="1:2" x14ac:dyDescent="0.25">
      <c r="A810" t="s">
        <v>18629</v>
      </c>
      <c r="B810">
        <v>0</v>
      </c>
    </row>
    <row r="811" spans="1:2" x14ac:dyDescent="0.25">
      <c r="A811" t="s">
        <v>16520</v>
      </c>
      <c r="B811">
        <v>0</v>
      </c>
    </row>
    <row r="812" spans="1:2" x14ac:dyDescent="0.25">
      <c r="A812" t="s">
        <v>16852</v>
      </c>
      <c r="B812">
        <v>0</v>
      </c>
    </row>
    <row r="813" spans="1:2" x14ac:dyDescent="0.25">
      <c r="A813" t="s">
        <v>12021</v>
      </c>
      <c r="B813">
        <v>0</v>
      </c>
    </row>
    <row r="814" spans="1:2" x14ac:dyDescent="0.25">
      <c r="A814" t="s">
        <v>12982</v>
      </c>
      <c r="B814">
        <v>0</v>
      </c>
    </row>
    <row r="815" spans="1:2" x14ac:dyDescent="0.25">
      <c r="A815" t="s">
        <v>7947</v>
      </c>
      <c r="B815">
        <v>0</v>
      </c>
    </row>
    <row r="816" spans="1:2" x14ac:dyDescent="0.25">
      <c r="A816" t="s">
        <v>18982</v>
      </c>
      <c r="B816" s="19">
        <v>0</v>
      </c>
    </row>
    <row r="817" spans="1:2" x14ac:dyDescent="0.25">
      <c r="A817" t="s">
        <v>15437</v>
      </c>
      <c r="B817">
        <v>0</v>
      </c>
    </row>
    <row r="818" spans="1:2" x14ac:dyDescent="0.25">
      <c r="A818" t="s">
        <v>12512</v>
      </c>
      <c r="B818">
        <v>0</v>
      </c>
    </row>
    <row r="819" spans="1:2" x14ac:dyDescent="0.25">
      <c r="A819" t="s">
        <v>7966</v>
      </c>
      <c r="B819">
        <v>0</v>
      </c>
    </row>
    <row r="820" spans="1:2" x14ac:dyDescent="0.25">
      <c r="A820" t="s">
        <v>14477</v>
      </c>
      <c r="B820" s="19">
        <v>2.3452705032822752</v>
      </c>
    </row>
    <row r="821" spans="1:2" x14ac:dyDescent="0.25">
      <c r="A821" t="s">
        <v>18189</v>
      </c>
      <c r="B821">
        <v>0</v>
      </c>
    </row>
    <row r="822" spans="1:2" x14ac:dyDescent="0.25">
      <c r="A822" t="s">
        <v>13312</v>
      </c>
      <c r="B822">
        <v>0</v>
      </c>
    </row>
    <row r="823" spans="1:2" x14ac:dyDescent="0.25">
      <c r="A823" t="s">
        <v>14640</v>
      </c>
      <c r="B823">
        <v>0</v>
      </c>
    </row>
    <row r="824" spans="1:2" x14ac:dyDescent="0.25">
      <c r="A824" t="s">
        <v>17091</v>
      </c>
      <c r="B824">
        <v>0</v>
      </c>
    </row>
    <row r="825" spans="1:2" x14ac:dyDescent="0.25">
      <c r="A825" t="s">
        <v>12179</v>
      </c>
      <c r="B825" s="19">
        <v>0</v>
      </c>
    </row>
    <row r="826" spans="1:2" x14ac:dyDescent="0.25">
      <c r="A826" t="s">
        <v>20188</v>
      </c>
      <c r="B826">
        <v>0</v>
      </c>
    </row>
    <row r="827" spans="1:2" x14ac:dyDescent="0.25">
      <c r="A827" t="s">
        <v>17844</v>
      </c>
      <c r="B827">
        <v>0</v>
      </c>
    </row>
    <row r="828" spans="1:2" x14ac:dyDescent="0.25">
      <c r="A828" t="s">
        <v>12532</v>
      </c>
      <c r="B828" s="19">
        <v>0</v>
      </c>
    </row>
    <row r="829" spans="1:2" x14ac:dyDescent="0.25">
      <c r="A829" t="s">
        <v>10759</v>
      </c>
      <c r="B829" s="19">
        <v>0</v>
      </c>
    </row>
    <row r="830" spans="1:2" x14ac:dyDescent="0.25">
      <c r="A830" t="s">
        <v>11078</v>
      </c>
      <c r="B830" s="19">
        <v>0</v>
      </c>
    </row>
    <row r="831" spans="1:2" x14ac:dyDescent="0.25">
      <c r="A831" t="s">
        <v>9301</v>
      </c>
      <c r="B831">
        <v>0</v>
      </c>
    </row>
    <row r="832" spans="1:2" x14ac:dyDescent="0.25">
      <c r="A832" t="s">
        <v>16419</v>
      </c>
      <c r="B832" s="19">
        <v>0</v>
      </c>
    </row>
    <row r="833" spans="1:2" x14ac:dyDescent="0.25">
      <c r="A833" t="s">
        <v>18207</v>
      </c>
      <c r="B833">
        <v>0</v>
      </c>
    </row>
    <row r="834" spans="1:2" x14ac:dyDescent="0.25">
      <c r="A834" t="s">
        <v>8972</v>
      </c>
      <c r="B834" s="19">
        <v>0</v>
      </c>
    </row>
    <row r="835" spans="1:2" x14ac:dyDescent="0.25">
      <c r="A835" t="s">
        <v>15033</v>
      </c>
      <c r="B835">
        <v>0</v>
      </c>
    </row>
    <row r="836" spans="1:2" x14ac:dyDescent="0.25">
      <c r="A836" t="s">
        <v>12308</v>
      </c>
      <c r="B836">
        <v>0</v>
      </c>
    </row>
    <row r="837" spans="1:2" x14ac:dyDescent="0.25">
      <c r="A837" t="s">
        <v>14355</v>
      </c>
      <c r="B837">
        <v>0</v>
      </c>
    </row>
    <row r="838" spans="1:2" x14ac:dyDescent="0.25">
      <c r="A838" t="s">
        <v>9827</v>
      </c>
      <c r="B838">
        <v>0</v>
      </c>
    </row>
    <row r="839" spans="1:2" x14ac:dyDescent="0.25">
      <c r="A839" t="s">
        <v>8752</v>
      </c>
      <c r="B839">
        <v>0</v>
      </c>
    </row>
    <row r="840" spans="1:2" x14ac:dyDescent="0.25">
      <c r="A840" t="s">
        <v>18596</v>
      </c>
      <c r="B840">
        <v>0</v>
      </c>
    </row>
    <row r="841" spans="1:2" x14ac:dyDescent="0.25">
      <c r="A841" t="s">
        <v>11500</v>
      </c>
      <c r="B841" s="19">
        <v>0</v>
      </c>
    </row>
    <row r="842" spans="1:2" x14ac:dyDescent="0.25">
      <c r="A842" t="s">
        <v>11685</v>
      </c>
      <c r="B842" s="19">
        <v>0</v>
      </c>
    </row>
    <row r="843" spans="1:2" x14ac:dyDescent="0.25">
      <c r="A843" t="s">
        <v>19366</v>
      </c>
      <c r="B843">
        <v>0</v>
      </c>
    </row>
    <row r="844" spans="1:2" x14ac:dyDescent="0.25">
      <c r="A844" t="s">
        <v>15912</v>
      </c>
      <c r="B844" s="19">
        <v>0</v>
      </c>
    </row>
    <row r="845" spans="1:2" x14ac:dyDescent="0.25">
      <c r="A845" t="s">
        <v>17072</v>
      </c>
      <c r="B845">
        <v>0</v>
      </c>
    </row>
    <row r="846" spans="1:2" x14ac:dyDescent="0.25">
      <c r="A846" t="s">
        <v>9265</v>
      </c>
      <c r="B846">
        <v>0</v>
      </c>
    </row>
    <row r="847" spans="1:2" x14ac:dyDescent="0.25">
      <c r="A847" t="s">
        <v>20179</v>
      </c>
      <c r="B847" s="19">
        <v>0</v>
      </c>
    </row>
    <row r="848" spans="1:2" x14ac:dyDescent="0.25">
      <c r="A848" t="s">
        <v>9734</v>
      </c>
      <c r="B848" s="19">
        <v>0</v>
      </c>
    </row>
    <row r="849" spans="1:2" x14ac:dyDescent="0.25">
      <c r="A849" t="s">
        <v>17931</v>
      </c>
      <c r="B849">
        <v>0</v>
      </c>
    </row>
    <row r="850" spans="1:2" x14ac:dyDescent="0.25">
      <c r="A850" t="s">
        <v>8338</v>
      </c>
      <c r="B850" s="19">
        <v>0</v>
      </c>
    </row>
    <row r="851" spans="1:2" x14ac:dyDescent="0.25">
      <c r="A851" t="s">
        <v>13237</v>
      </c>
      <c r="B851">
        <v>0</v>
      </c>
    </row>
    <row r="852" spans="1:2" x14ac:dyDescent="0.25">
      <c r="A852" t="s">
        <v>17119</v>
      </c>
      <c r="B852" s="19">
        <v>0</v>
      </c>
    </row>
    <row r="853" spans="1:2" x14ac:dyDescent="0.25">
      <c r="A853" t="s">
        <v>8142</v>
      </c>
      <c r="B853" s="19">
        <v>0</v>
      </c>
    </row>
    <row r="854" spans="1:2" x14ac:dyDescent="0.25">
      <c r="A854" t="s">
        <v>13876</v>
      </c>
      <c r="B854" s="19">
        <v>0</v>
      </c>
    </row>
    <row r="855" spans="1:2" x14ac:dyDescent="0.25">
      <c r="A855" t="s">
        <v>19101</v>
      </c>
      <c r="B855">
        <v>0.26774999999999999</v>
      </c>
    </row>
    <row r="856" spans="1:2" x14ac:dyDescent="0.25">
      <c r="A856" t="s">
        <v>15132</v>
      </c>
      <c r="B856" s="19">
        <v>0.10114999999999999</v>
      </c>
    </row>
    <row r="857" spans="1:2" x14ac:dyDescent="0.25">
      <c r="A857" t="s">
        <v>18873</v>
      </c>
      <c r="B857">
        <v>7.7349999999999988E-2</v>
      </c>
    </row>
    <row r="858" spans="1:2" x14ac:dyDescent="0.25">
      <c r="A858" t="s">
        <v>10377</v>
      </c>
      <c r="B858">
        <v>0</v>
      </c>
    </row>
    <row r="859" spans="1:2" x14ac:dyDescent="0.25">
      <c r="A859" t="s">
        <v>9748</v>
      </c>
      <c r="B859">
        <v>0</v>
      </c>
    </row>
    <row r="860" spans="1:2" x14ac:dyDescent="0.25">
      <c r="A860" t="s">
        <v>11462</v>
      </c>
      <c r="B860">
        <v>0</v>
      </c>
    </row>
    <row r="861" spans="1:2" x14ac:dyDescent="0.25">
      <c r="A861" t="s">
        <v>19140</v>
      </c>
      <c r="B861">
        <v>0</v>
      </c>
    </row>
    <row r="862" spans="1:2" x14ac:dyDescent="0.25">
      <c r="A862" t="s">
        <v>10995</v>
      </c>
      <c r="B862">
        <v>0</v>
      </c>
    </row>
    <row r="863" spans="1:2" x14ac:dyDescent="0.25">
      <c r="A863" t="s">
        <v>18782</v>
      </c>
      <c r="B863">
        <v>0</v>
      </c>
    </row>
    <row r="864" spans="1:2" x14ac:dyDescent="0.25">
      <c r="A864" t="s">
        <v>18051</v>
      </c>
      <c r="B864">
        <v>0</v>
      </c>
    </row>
    <row r="865" spans="1:2" x14ac:dyDescent="0.25">
      <c r="A865" t="s">
        <v>19084</v>
      </c>
      <c r="B865">
        <v>0</v>
      </c>
    </row>
    <row r="866" spans="1:2" x14ac:dyDescent="0.25">
      <c r="A866" t="s">
        <v>10169</v>
      </c>
      <c r="B866">
        <v>0</v>
      </c>
    </row>
    <row r="867" spans="1:2" x14ac:dyDescent="0.25">
      <c r="A867" t="s">
        <v>9047</v>
      </c>
      <c r="B867">
        <v>0</v>
      </c>
    </row>
    <row r="868" spans="1:2" x14ac:dyDescent="0.25">
      <c r="A868" t="s">
        <v>11238</v>
      </c>
      <c r="B868">
        <v>0</v>
      </c>
    </row>
    <row r="869" spans="1:2" x14ac:dyDescent="0.25">
      <c r="A869" t="s">
        <v>13373</v>
      </c>
      <c r="B869">
        <v>0.12687499999999999</v>
      </c>
    </row>
    <row r="870" spans="1:2" x14ac:dyDescent="0.25">
      <c r="A870" t="s">
        <v>16440</v>
      </c>
      <c r="B870">
        <v>0</v>
      </c>
    </row>
    <row r="871" spans="1:2" x14ac:dyDescent="0.25">
      <c r="A871" t="s">
        <v>8046</v>
      </c>
      <c r="B871" s="19">
        <v>0</v>
      </c>
    </row>
    <row r="872" spans="1:2" x14ac:dyDescent="0.25">
      <c r="A872" t="s">
        <v>15516</v>
      </c>
      <c r="B872" s="19">
        <v>0</v>
      </c>
    </row>
    <row r="873" spans="1:2" x14ac:dyDescent="0.25">
      <c r="A873" t="s">
        <v>8769</v>
      </c>
      <c r="B873">
        <v>0</v>
      </c>
    </row>
    <row r="874" spans="1:2" x14ac:dyDescent="0.25">
      <c r="A874" t="s">
        <v>16739</v>
      </c>
      <c r="B874">
        <v>0</v>
      </c>
    </row>
    <row r="875" spans="1:2" x14ac:dyDescent="0.25">
      <c r="A875" t="s">
        <v>18078</v>
      </c>
      <c r="B875">
        <v>0</v>
      </c>
    </row>
    <row r="876" spans="1:2" x14ac:dyDescent="0.25">
      <c r="A876" t="s">
        <v>18523</v>
      </c>
      <c r="B876">
        <v>0</v>
      </c>
    </row>
    <row r="877" spans="1:2" x14ac:dyDescent="0.25">
      <c r="A877" t="s">
        <v>9716</v>
      </c>
      <c r="B877" s="19">
        <v>0</v>
      </c>
    </row>
    <row r="878" spans="1:2" x14ac:dyDescent="0.25">
      <c r="A878" t="s">
        <v>17464</v>
      </c>
      <c r="B878" s="19">
        <v>0</v>
      </c>
    </row>
    <row r="879" spans="1:2" x14ac:dyDescent="0.25">
      <c r="A879" t="s">
        <v>18472</v>
      </c>
      <c r="B879" s="19">
        <v>0</v>
      </c>
    </row>
    <row r="880" spans="1:2" x14ac:dyDescent="0.25">
      <c r="A880" t="s">
        <v>17723</v>
      </c>
      <c r="B880">
        <v>0</v>
      </c>
    </row>
    <row r="881" spans="1:2" x14ac:dyDescent="0.25">
      <c r="A881" t="s">
        <v>15645</v>
      </c>
      <c r="B881">
        <v>0</v>
      </c>
    </row>
    <row r="882" spans="1:2" x14ac:dyDescent="0.25">
      <c r="A882" t="s">
        <v>11080</v>
      </c>
      <c r="B882" s="19">
        <v>0</v>
      </c>
    </row>
    <row r="883" spans="1:2" x14ac:dyDescent="0.25">
      <c r="A883" t="s">
        <v>19159</v>
      </c>
      <c r="B883" s="19">
        <v>0</v>
      </c>
    </row>
    <row r="884" spans="1:2" x14ac:dyDescent="0.25">
      <c r="A884" t="s">
        <v>18548</v>
      </c>
      <c r="B884">
        <v>0</v>
      </c>
    </row>
    <row r="885" spans="1:2" x14ac:dyDescent="0.25">
      <c r="A885" t="s">
        <v>9594</v>
      </c>
      <c r="B885">
        <v>0</v>
      </c>
    </row>
    <row r="886" spans="1:2" x14ac:dyDescent="0.25">
      <c r="A886" t="s">
        <v>11254</v>
      </c>
      <c r="B886">
        <v>0.26357139000000002</v>
      </c>
    </row>
    <row r="887" spans="1:2" x14ac:dyDescent="0.25">
      <c r="A887" t="s">
        <v>11525</v>
      </c>
      <c r="B887">
        <v>0.65279898000000003</v>
      </c>
    </row>
    <row r="888" spans="1:2" x14ac:dyDescent="0.25">
      <c r="A888" t="s">
        <v>8144</v>
      </c>
      <c r="B888" s="19">
        <v>0.61199999999999999</v>
      </c>
    </row>
    <row r="889" spans="1:2" x14ac:dyDescent="0.25">
      <c r="A889" t="s">
        <v>15256</v>
      </c>
      <c r="B889">
        <v>0.59159898</v>
      </c>
    </row>
    <row r="890" spans="1:2" x14ac:dyDescent="0.25">
      <c r="A890" t="s">
        <v>7985</v>
      </c>
      <c r="B890" s="19">
        <v>0.57120101999999995</v>
      </c>
    </row>
    <row r="891" spans="1:2" x14ac:dyDescent="0.25">
      <c r="A891" t="s">
        <v>16209</v>
      </c>
      <c r="B891" s="19">
        <v>0.56099897999999992</v>
      </c>
    </row>
    <row r="892" spans="1:2" x14ac:dyDescent="0.25">
      <c r="A892" t="s">
        <v>16953</v>
      </c>
      <c r="B892" s="19">
        <v>0.55079999999999996</v>
      </c>
    </row>
    <row r="893" spans="1:2" x14ac:dyDescent="0.25">
      <c r="A893" t="s">
        <v>11345</v>
      </c>
      <c r="B893" s="19">
        <v>0.53039898000000008</v>
      </c>
    </row>
    <row r="894" spans="1:2" x14ac:dyDescent="0.25">
      <c r="A894" t="s">
        <v>7948</v>
      </c>
      <c r="B894">
        <v>0.46919897999999999</v>
      </c>
    </row>
    <row r="895" spans="1:2" x14ac:dyDescent="0.25">
      <c r="A895" t="s">
        <v>13181</v>
      </c>
      <c r="B895" s="19">
        <v>0.28559898</v>
      </c>
    </row>
    <row r="896" spans="1:2" x14ac:dyDescent="0.25">
      <c r="A896" t="s">
        <v>15080</v>
      </c>
      <c r="B896">
        <v>0.22439898</v>
      </c>
    </row>
    <row r="897" spans="1:2" x14ac:dyDescent="0.25">
      <c r="A897" t="s">
        <v>11227</v>
      </c>
      <c r="B897">
        <v>0.19379898000000001</v>
      </c>
    </row>
    <row r="898" spans="1:2" x14ac:dyDescent="0.25">
      <c r="A898" t="s">
        <v>8029</v>
      </c>
      <c r="B898">
        <v>0.12240000000000001</v>
      </c>
    </row>
    <row r="899" spans="1:2" x14ac:dyDescent="0.25">
      <c r="A899" t="s">
        <v>18961</v>
      </c>
      <c r="B899" s="19">
        <v>0</v>
      </c>
    </row>
    <row r="900" spans="1:2" x14ac:dyDescent="0.25">
      <c r="A900" t="s">
        <v>18326</v>
      </c>
      <c r="B900">
        <v>0</v>
      </c>
    </row>
    <row r="901" spans="1:2" x14ac:dyDescent="0.25">
      <c r="A901" t="s">
        <v>15081</v>
      </c>
      <c r="B901">
        <v>0</v>
      </c>
    </row>
    <row r="902" spans="1:2" x14ac:dyDescent="0.25">
      <c r="A902" t="s">
        <v>17820</v>
      </c>
      <c r="B902" s="19">
        <v>0</v>
      </c>
    </row>
    <row r="903" spans="1:2" x14ac:dyDescent="0.25">
      <c r="A903" t="s">
        <v>17053</v>
      </c>
      <c r="B903" s="19">
        <v>0</v>
      </c>
    </row>
    <row r="904" spans="1:2" x14ac:dyDescent="0.25">
      <c r="A904" t="s">
        <v>8536</v>
      </c>
      <c r="B904" s="19">
        <v>0</v>
      </c>
    </row>
    <row r="905" spans="1:2" x14ac:dyDescent="0.25">
      <c r="A905" t="s">
        <v>16169</v>
      </c>
      <c r="B905">
        <v>0</v>
      </c>
    </row>
    <row r="906" spans="1:2" x14ac:dyDescent="0.25">
      <c r="A906" t="s">
        <v>15982</v>
      </c>
      <c r="B906">
        <v>0.88018927165354344</v>
      </c>
    </row>
    <row r="907" spans="1:2" x14ac:dyDescent="0.25">
      <c r="A907" t="s">
        <v>20248</v>
      </c>
      <c r="B907" s="19">
        <v>1.3094664566929133</v>
      </c>
    </row>
    <row r="908" spans="1:2" x14ac:dyDescent="0.25">
      <c r="A908" t="s">
        <v>17110</v>
      </c>
      <c r="B908" s="19">
        <v>1.163964094488189</v>
      </c>
    </row>
    <row r="909" spans="1:2" x14ac:dyDescent="0.25">
      <c r="A909" t="s">
        <v>18194</v>
      </c>
      <c r="B909" s="19">
        <v>2.4637303937007879</v>
      </c>
    </row>
    <row r="910" spans="1:2" x14ac:dyDescent="0.25">
      <c r="A910" t="s">
        <v>8917</v>
      </c>
      <c r="B910">
        <v>1.5519429921259842</v>
      </c>
    </row>
    <row r="911" spans="1:2" x14ac:dyDescent="0.25">
      <c r="A911" t="s">
        <v>7978</v>
      </c>
      <c r="B911">
        <v>3.1038859842519684</v>
      </c>
    </row>
    <row r="912" spans="1:2" x14ac:dyDescent="0.25">
      <c r="A912" t="s">
        <v>16988</v>
      </c>
      <c r="B912">
        <v>1.5034422047244094</v>
      </c>
    </row>
    <row r="913" spans="1:2" x14ac:dyDescent="0.25">
      <c r="A913" t="s">
        <v>11047</v>
      </c>
      <c r="B913">
        <v>0.92146015748031496</v>
      </c>
    </row>
    <row r="914" spans="1:2" x14ac:dyDescent="0.25">
      <c r="A914" t="s">
        <v>10285</v>
      </c>
      <c r="B914" s="19">
        <v>0.67898362204724405</v>
      </c>
    </row>
    <row r="915" spans="1:2" x14ac:dyDescent="0.25">
      <c r="A915" t="s">
        <v>13455</v>
      </c>
      <c r="B915">
        <v>0.63048283464566934</v>
      </c>
    </row>
    <row r="916" spans="1:2" x14ac:dyDescent="0.25">
      <c r="A916" t="s">
        <v>8764</v>
      </c>
      <c r="B916">
        <v>0.24250393700787401</v>
      </c>
    </row>
    <row r="917" spans="1:2" x14ac:dyDescent="0.25">
      <c r="A917" t="s">
        <v>8428</v>
      </c>
      <c r="B917">
        <v>2.1399278740157484</v>
      </c>
    </row>
    <row r="918" spans="1:2" x14ac:dyDescent="0.25">
      <c r="A918" t="s">
        <v>10895</v>
      </c>
      <c r="B918">
        <v>1.2839509448818898</v>
      </c>
    </row>
    <row r="919" spans="1:2" x14ac:dyDescent="0.25">
      <c r="A919" t="s">
        <v>15690</v>
      </c>
      <c r="B919">
        <v>1.1310843215507411</v>
      </c>
    </row>
    <row r="920" spans="1:2" x14ac:dyDescent="0.25">
      <c r="A920" t="s">
        <v>18200</v>
      </c>
      <c r="B920" s="19">
        <v>1.0819039680729761</v>
      </c>
    </row>
    <row r="921" spans="1:2" x14ac:dyDescent="0.25">
      <c r="A921" t="s">
        <v>11480</v>
      </c>
      <c r="B921" s="19">
        <v>1.3277897833523375</v>
      </c>
    </row>
    <row r="922" spans="1:2" x14ac:dyDescent="0.25">
      <c r="A922" t="s">
        <v>19886</v>
      </c>
      <c r="B922" s="19">
        <v>1.2786094298745725</v>
      </c>
    </row>
    <row r="923" spans="1:2" x14ac:dyDescent="0.25">
      <c r="A923" t="s">
        <v>10180</v>
      </c>
      <c r="B923">
        <v>1.032723614595211</v>
      </c>
    </row>
    <row r="924" spans="1:2" x14ac:dyDescent="0.25">
      <c r="A924" t="s">
        <v>15034</v>
      </c>
      <c r="B924">
        <v>0.98354326111744583</v>
      </c>
    </row>
    <row r="925" spans="1:2" x14ac:dyDescent="0.25">
      <c r="A925" t="s">
        <v>17618</v>
      </c>
      <c r="B925" s="19">
        <v>1.1802646750285064</v>
      </c>
    </row>
    <row r="926" spans="1:2" x14ac:dyDescent="0.25">
      <c r="A926" t="s">
        <v>7914</v>
      </c>
      <c r="B926">
        <v>0.54095198403648803</v>
      </c>
    </row>
    <row r="927" spans="1:2" x14ac:dyDescent="0.25">
      <c r="A927" t="s">
        <v>16161</v>
      </c>
      <c r="B927">
        <v>0.83601815279361469</v>
      </c>
    </row>
    <row r="928" spans="1:2" x14ac:dyDescent="0.25">
      <c r="A928" t="s">
        <v>8635</v>
      </c>
      <c r="B928">
        <v>0.63931269099201826</v>
      </c>
    </row>
    <row r="929" spans="1:2" x14ac:dyDescent="0.25">
      <c r="A929" t="s">
        <v>10614</v>
      </c>
      <c r="B929">
        <v>0.68847709236031929</v>
      </c>
    </row>
    <row r="930" spans="1:2" x14ac:dyDescent="0.25">
      <c r="A930" t="s">
        <v>15123</v>
      </c>
      <c r="B930">
        <v>0.73765744583808435</v>
      </c>
    </row>
    <row r="931" spans="1:2" x14ac:dyDescent="0.25">
      <c r="A931" t="s">
        <v>15261</v>
      </c>
      <c r="B931">
        <v>0.5901323375142532</v>
      </c>
    </row>
    <row r="932" spans="1:2" x14ac:dyDescent="0.25">
      <c r="A932" t="s">
        <v>16943</v>
      </c>
      <c r="B932">
        <v>0.88519850627137964</v>
      </c>
    </row>
    <row r="933" spans="1:2" x14ac:dyDescent="0.25">
      <c r="A933" t="s">
        <v>18405</v>
      </c>
      <c r="B933" s="19">
        <v>0.93437885974914481</v>
      </c>
    </row>
    <row r="934" spans="1:2" x14ac:dyDescent="0.25">
      <c r="A934" t="s">
        <v>18047</v>
      </c>
      <c r="B934" s="19">
        <v>0.21658464566929131</v>
      </c>
    </row>
    <row r="935" spans="1:2" x14ac:dyDescent="0.25">
      <c r="A935" t="s">
        <v>13500</v>
      </c>
      <c r="B935" s="19">
        <v>0.20856138779527555</v>
      </c>
    </row>
    <row r="936" spans="1:2" x14ac:dyDescent="0.25">
      <c r="A936" t="s">
        <v>16625</v>
      </c>
      <c r="B936">
        <v>0.20054294291338584</v>
      </c>
    </row>
    <row r="937" spans="1:2" x14ac:dyDescent="0.25">
      <c r="A937" t="s">
        <v>17355</v>
      </c>
      <c r="B937" s="19">
        <v>0.19251968503937009</v>
      </c>
    </row>
    <row r="938" spans="1:2" x14ac:dyDescent="0.25">
      <c r="A938" t="s">
        <v>17126</v>
      </c>
      <c r="B938">
        <v>0.1844964271653543</v>
      </c>
    </row>
    <row r="939" spans="1:2" x14ac:dyDescent="0.25">
      <c r="A939" t="s">
        <v>20351</v>
      </c>
      <c r="B939" s="19">
        <v>0.17647798228346456</v>
      </c>
    </row>
    <row r="940" spans="1:2" x14ac:dyDescent="0.25">
      <c r="A940" t="s">
        <v>12105</v>
      </c>
      <c r="B940" s="19">
        <v>0.16845472440944881</v>
      </c>
    </row>
    <row r="941" spans="1:2" x14ac:dyDescent="0.25">
      <c r="A941" t="s">
        <v>12537</v>
      </c>
      <c r="B941">
        <v>0.16043146653543305</v>
      </c>
    </row>
    <row r="942" spans="1:2" x14ac:dyDescent="0.25">
      <c r="A942" t="s">
        <v>14061</v>
      </c>
      <c r="B942" s="19">
        <v>0.48932247047244087</v>
      </c>
    </row>
    <row r="943" spans="1:2" x14ac:dyDescent="0.25">
      <c r="A943" t="s">
        <v>17321</v>
      </c>
      <c r="B943" s="19">
        <v>0.48129921259842512</v>
      </c>
    </row>
    <row r="944" spans="1:2" x14ac:dyDescent="0.25">
      <c r="A944" t="s">
        <v>11322</v>
      </c>
      <c r="B944" s="19">
        <v>0.47327595472440942</v>
      </c>
    </row>
    <row r="945" spans="1:2" x14ac:dyDescent="0.25">
      <c r="A945" t="s">
        <v>9921</v>
      </c>
      <c r="B945">
        <v>0.46525750984251968</v>
      </c>
    </row>
    <row r="946" spans="1:2" x14ac:dyDescent="0.25">
      <c r="A946" t="s">
        <v>17191</v>
      </c>
      <c r="B946">
        <v>0.38503937007874017</v>
      </c>
    </row>
    <row r="947" spans="1:2" x14ac:dyDescent="0.25">
      <c r="A947" t="s">
        <v>11151</v>
      </c>
      <c r="B947">
        <v>0.37701611220472436</v>
      </c>
    </row>
    <row r="948" spans="1:2" x14ac:dyDescent="0.25">
      <c r="A948" t="s">
        <v>14627</v>
      </c>
      <c r="B948">
        <v>0.34493270669291337</v>
      </c>
    </row>
    <row r="949" spans="1:2" x14ac:dyDescent="0.25">
      <c r="A949" t="s">
        <v>11292</v>
      </c>
      <c r="B949">
        <v>0.32888619094488181</v>
      </c>
    </row>
    <row r="950" spans="1:2" x14ac:dyDescent="0.25">
      <c r="A950" t="s">
        <v>15215</v>
      </c>
      <c r="B950" s="19">
        <v>0.29680278543307087</v>
      </c>
    </row>
    <row r="951" spans="1:2" x14ac:dyDescent="0.25">
      <c r="A951" t="s">
        <v>19658</v>
      </c>
      <c r="B951">
        <v>0.26471456692913387</v>
      </c>
    </row>
    <row r="952" spans="1:2" x14ac:dyDescent="0.25">
      <c r="A952" t="s">
        <v>19547</v>
      </c>
      <c r="B952">
        <v>0.25669130905511811</v>
      </c>
    </row>
    <row r="953" spans="1:2" x14ac:dyDescent="0.25">
      <c r="A953" t="s">
        <v>16185</v>
      </c>
      <c r="B953">
        <v>0.24867286417322834</v>
      </c>
    </row>
    <row r="954" spans="1:2" x14ac:dyDescent="0.25">
      <c r="A954" t="s">
        <v>11308</v>
      </c>
      <c r="B954" s="19">
        <v>0.24064960629921256</v>
      </c>
    </row>
    <row r="955" spans="1:2" x14ac:dyDescent="0.25">
      <c r="A955" t="s">
        <v>7965</v>
      </c>
      <c r="B955">
        <v>0.22460790354330709</v>
      </c>
    </row>
    <row r="956" spans="1:2" x14ac:dyDescent="0.25">
      <c r="A956" t="s">
        <v>19212</v>
      </c>
      <c r="B956" s="19">
        <v>0.15241302165354331</v>
      </c>
    </row>
    <row r="957" spans="1:2" x14ac:dyDescent="0.25">
      <c r="A957" t="s">
        <v>11160</v>
      </c>
      <c r="B957">
        <v>0.14438976377952756</v>
      </c>
    </row>
    <row r="958" spans="1:2" x14ac:dyDescent="0.25">
      <c r="A958" t="s">
        <v>18954</v>
      </c>
      <c r="B958">
        <v>0.13636650590551178</v>
      </c>
    </row>
    <row r="959" spans="1:2" x14ac:dyDescent="0.25">
      <c r="A959" t="s">
        <v>9686</v>
      </c>
      <c r="B959">
        <v>0.12834806102362206</v>
      </c>
    </row>
    <row r="960" spans="1:2" x14ac:dyDescent="0.25">
      <c r="A960" t="s">
        <v>18003</v>
      </c>
      <c r="B960" s="19">
        <v>0.12032480314960628</v>
      </c>
    </row>
    <row r="961" spans="1:2" x14ac:dyDescent="0.25">
      <c r="A961" t="s">
        <v>9055</v>
      </c>
      <c r="B961">
        <v>0.11230154527559054</v>
      </c>
    </row>
    <row r="962" spans="1:2" x14ac:dyDescent="0.25">
      <c r="A962" t="s">
        <v>12006</v>
      </c>
      <c r="B962">
        <v>0.10428310039370078</v>
      </c>
    </row>
    <row r="963" spans="1:2" x14ac:dyDescent="0.25">
      <c r="A963" t="s">
        <v>17281</v>
      </c>
      <c r="B963">
        <v>8.8236584645669275E-2</v>
      </c>
    </row>
    <row r="964" spans="1:2" x14ac:dyDescent="0.25">
      <c r="A964" t="s">
        <v>15719</v>
      </c>
      <c r="B964">
        <v>8.0218139763779533E-2</v>
      </c>
    </row>
    <row r="965" spans="1:2" x14ac:dyDescent="0.25">
      <c r="A965" t="s">
        <v>18671</v>
      </c>
      <c r="B965" s="19">
        <v>7.2194881889763779E-2</v>
      </c>
    </row>
    <row r="966" spans="1:2" x14ac:dyDescent="0.25">
      <c r="A966" t="s">
        <v>14098</v>
      </c>
      <c r="B966">
        <v>1842.7022564173226</v>
      </c>
    </row>
    <row r="967" spans="1:2" x14ac:dyDescent="0.25">
      <c r="A967" t="s">
        <v>12814</v>
      </c>
      <c r="B967" s="19">
        <v>1689.1679278346455</v>
      </c>
    </row>
    <row r="968" spans="1:2" x14ac:dyDescent="0.25">
      <c r="A968" t="s">
        <v>13789</v>
      </c>
      <c r="B968">
        <v>1612.400763543307</v>
      </c>
    </row>
    <row r="969" spans="1:2" x14ac:dyDescent="0.25">
      <c r="A969" t="s">
        <v>10862</v>
      </c>
      <c r="B969">
        <v>1535.5921259055119</v>
      </c>
    </row>
    <row r="970" spans="1:2" x14ac:dyDescent="0.25">
      <c r="A970" t="s">
        <v>13752</v>
      </c>
      <c r="B970" s="19">
        <v>998.13902917322832</v>
      </c>
    </row>
    <row r="971" spans="1:2" x14ac:dyDescent="0.25">
      <c r="A971" t="s">
        <v>19040</v>
      </c>
      <c r="B971">
        <v>1.64625</v>
      </c>
    </row>
    <row r="972" spans="1:2" x14ac:dyDescent="0.25">
      <c r="A972" t="s">
        <v>11973</v>
      </c>
      <c r="B972" s="19">
        <v>1.3280810958005251</v>
      </c>
    </row>
    <row r="973" spans="1:2" x14ac:dyDescent="0.25">
      <c r="A973" t="s">
        <v>16850</v>
      </c>
      <c r="B973">
        <v>0.26976723097112865</v>
      </c>
    </row>
    <row r="974" spans="1:2" x14ac:dyDescent="0.25">
      <c r="A974" t="s">
        <v>18501</v>
      </c>
      <c r="B974" s="19">
        <v>0.37352385826771656</v>
      </c>
    </row>
    <row r="975" spans="1:2" x14ac:dyDescent="0.25">
      <c r="A975" t="s">
        <v>16769</v>
      </c>
      <c r="B975">
        <v>0</v>
      </c>
    </row>
    <row r="976" spans="1:2" x14ac:dyDescent="0.25">
      <c r="A976" t="s">
        <v>17821</v>
      </c>
      <c r="B976" s="19">
        <v>2.1673405200000002</v>
      </c>
    </row>
    <row r="977" spans="1:2" x14ac:dyDescent="0.25">
      <c r="A977" t="s">
        <v>12185</v>
      </c>
      <c r="B977">
        <v>1.8462448799999998</v>
      </c>
    </row>
    <row r="978" spans="1:2" x14ac:dyDescent="0.25">
      <c r="A978" t="s">
        <v>13708</v>
      </c>
      <c r="B978">
        <v>1.3646234400000001</v>
      </c>
    </row>
    <row r="979" spans="1:2" x14ac:dyDescent="0.25">
      <c r="A979" t="s">
        <v>15324</v>
      </c>
      <c r="B979" s="19">
        <v>2.3108167913385831</v>
      </c>
    </row>
    <row r="980" spans="1:2" x14ac:dyDescent="0.25">
      <c r="A980" t="s">
        <v>16096</v>
      </c>
      <c r="B980">
        <v>1.9089356102362205</v>
      </c>
    </row>
    <row r="981" spans="1:2" x14ac:dyDescent="0.25">
      <c r="A981" t="s">
        <v>8820</v>
      </c>
      <c r="B981" s="19">
        <v>0</v>
      </c>
    </row>
    <row r="982" spans="1:2" x14ac:dyDescent="0.25">
      <c r="A982" t="s">
        <v>17216</v>
      </c>
      <c r="B982">
        <v>0</v>
      </c>
    </row>
    <row r="983" spans="1:2" x14ac:dyDescent="0.25">
      <c r="A983" t="s">
        <v>9785</v>
      </c>
      <c r="B983" s="19">
        <v>0</v>
      </c>
    </row>
    <row r="984" spans="1:2" x14ac:dyDescent="0.25">
      <c r="A984" t="s">
        <v>14306</v>
      </c>
      <c r="B984">
        <v>0</v>
      </c>
    </row>
    <row r="985" spans="1:2" x14ac:dyDescent="0.25">
      <c r="A985" t="s">
        <v>9760</v>
      </c>
      <c r="B985">
        <v>0</v>
      </c>
    </row>
    <row r="986" spans="1:2" x14ac:dyDescent="0.25">
      <c r="A986" t="s">
        <v>14280</v>
      </c>
      <c r="B986">
        <v>0</v>
      </c>
    </row>
    <row r="987" spans="1:2" x14ac:dyDescent="0.25">
      <c r="A987" t="s">
        <v>17750</v>
      </c>
      <c r="B987" s="19">
        <v>0</v>
      </c>
    </row>
    <row r="988" spans="1:2" x14ac:dyDescent="0.25">
      <c r="A988" t="s">
        <v>17027</v>
      </c>
      <c r="B988" s="19">
        <v>1.4300050787401575</v>
      </c>
    </row>
    <row r="989" spans="1:2" x14ac:dyDescent="0.25">
      <c r="A989" t="s">
        <v>9865</v>
      </c>
      <c r="B989" s="19">
        <v>1.1350644881889767</v>
      </c>
    </row>
    <row r="990" spans="1:2" x14ac:dyDescent="0.25">
      <c r="A990" t="s">
        <v>14307</v>
      </c>
      <c r="B990">
        <v>1.1171887795275592</v>
      </c>
    </row>
    <row r="991" spans="1:2" x14ac:dyDescent="0.25">
      <c r="A991" t="s">
        <v>13333</v>
      </c>
      <c r="B991" s="19">
        <v>1.0278102362204724</v>
      </c>
    </row>
    <row r="992" spans="1:2" x14ac:dyDescent="0.25">
      <c r="A992" t="s">
        <v>18055</v>
      </c>
      <c r="B992" s="19">
        <v>0.44687551181102364</v>
      </c>
    </row>
    <row r="993" spans="1:2" x14ac:dyDescent="0.25">
      <c r="A993" t="s">
        <v>17514</v>
      </c>
      <c r="B993">
        <v>2.401414291338583</v>
      </c>
    </row>
    <row r="994" spans="1:2" x14ac:dyDescent="0.25">
      <c r="A994" t="s">
        <v>17238</v>
      </c>
      <c r="B994">
        <v>3.4820201968503941</v>
      </c>
    </row>
    <row r="995" spans="1:2" x14ac:dyDescent="0.25">
      <c r="A995" t="s">
        <v>9905</v>
      </c>
      <c r="B995">
        <v>4.2696482677165353</v>
      </c>
    </row>
    <row r="996" spans="1:2" x14ac:dyDescent="0.25">
      <c r="A996" t="s">
        <v>10592</v>
      </c>
      <c r="B996">
        <v>0.53430743982494522</v>
      </c>
    </row>
    <row r="997" spans="1:2" x14ac:dyDescent="0.25">
      <c r="A997" t="s">
        <v>17835</v>
      </c>
      <c r="B997" s="19">
        <v>0.48087600291757832</v>
      </c>
    </row>
    <row r="998" spans="1:2" x14ac:dyDescent="0.25">
      <c r="A998" t="s">
        <v>13584</v>
      </c>
      <c r="B998" s="19">
        <v>0.96296656329203589</v>
      </c>
    </row>
    <row r="999" spans="1:2" x14ac:dyDescent="0.25">
      <c r="A999" t="s">
        <v>19753</v>
      </c>
      <c r="B999" s="19">
        <v>2.4249060629921262</v>
      </c>
    </row>
    <row r="1000" spans="1:2" x14ac:dyDescent="0.25">
      <c r="A1000" t="s">
        <v>13785</v>
      </c>
      <c r="B1000">
        <v>2.3194863385826774</v>
      </c>
    </row>
    <row r="1001" spans="1:2" x14ac:dyDescent="0.25">
      <c r="A1001" t="s">
        <v>9361</v>
      </c>
      <c r="B1001">
        <v>1.7923456496062993</v>
      </c>
    </row>
    <row r="1002" spans="1:2" x14ac:dyDescent="0.25">
      <c r="A1002" t="s">
        <v>8802</v>
      </c>
      <c r="B1002" s="19">
        <v>1.1597431692913387</v>
      </c>
    </row>
    <row r="1003" spans="1:2" x14ac:dyDescent="0.25">
      <c r="A1003" t="s">
        <v>11060</v>
      </c>
      <c r="B1003" s="19">
        <v>1.6868838582677168</v>
      </c>
    </row>
    <row r="1004" spans="1:2" x14ac:dyDescent="0.25">
      <c r="A1004" t="s">
        <v>14410</v>
      </c>
      <c r="B1004">
        <v>1.8977653740157483</v>
      </c>
    </row>
    <row r="1005" spans="1:2" x14ac:dyDescent="0.25">
      <c r="A1005" t="s">
        <v>13511</v>
      </c>
      <c r="B1005">
        <v>1.2651628937007875</v>
      </c>
    </row>
    <row r="1006" spans="1:2" x14ac:dyDescent="0.25">
      <c r="A1006" t="s">
        <v>17906</v>
      </c>
      <c r="B1006">
        <v>3.0575085433070872</v>
      </c>
    </row>
    <row r="1007" spans="1:2" x14ac:dyDescent="0.25">
      <c r="A1007" t="s">
        <v>17935</v>
      </c>
      <c r="B1007" s="19">
        <v>1.8784513907284766</v>
      </c>
    </row>
    <row r="1008" spans="1:2" x14ac:dyDescent="0.25">
      <c r="A1008" t="s">
        <v>10785</v>
      </c>
      <c r="B1008" s="19">
        <v>0</v>
      </c>
    </row>
    <row r="1009" spans="1:2" x14ac:dyDescent="0.25">
      <c r="A1009" t="s">
        <v>8856</v>
      </c>
      <c r="B1009" s="19">
        <v>0</v>
      </c>
    </row>
    <row r="1010" spans="1:2" x14ac:dyDescent="0.25">
      <c r="A1010" t="s">
        <v>19633</v>
      </c>
      <c r="B1010">
        <v>0</v>
      </c>
    </row>
    <row r="1011" spans="1:2" x14ac:dyDescent="0.25">
      <c r="A1011" t="s">
        <v>19054</v>
      </c>
      <c r="B1011">
        <v>0</v>
      </c>
    </row>
    <row r="1012" spans="1:2" x14ac:dyDescent="0.25">
      <c r="A1012" t="s">
        <v>20111</v>
      </c>
      <c r="B1012">
        <v>1.9311800597014928</v>
      </c>
    </row>
    <row r="1013" spans="1:2" x14ac:dyDescent="0.25">
      <c r="A1013" t="s">
        <v>9290</v>
      </c>
      <c r="B1013" s="19">
        <v>1.4483820497512436</v>
      </c>
    </row>
    <row r="1014" spans="1:2" x14ac:dyDescent="0.25">
      <c r="A1014" t="s">
        <v>10795</v>
      </c>
      <c r="B1014">
        <v>1.0094791243781094</v>
      </c>
    </row>
    <row r="1015" spans="1:2" x14ac:dyDescent="0.25">
      <c r="A1015" t="s">
        <v>19417</v>
      </c>
      <c r="B1015">
        <v>0.83391076616915427</v>
      </c>
    </row>
    <row r="1016" spans="1:2" x14ac:dyDescent="0.25">
      <c r="A1016" t="s">
        <v>15383</v>
      </c>
      <c r="B1016">
        <v>0.61445930348258693</v>
      </c>
    </row>
    <row r="1017" spans="1:2" x14ac:dyDescent="0.25">
      <c r="A1017" t="s">
        <v>16454</v>
      </c>
      <c r="B1017">
        <v>0</v>
      </c>
    </row>
    <row r="1018" spans="1:2" x14ac:dyDescent="0.25">
      <c r="A1018" t="s">
        <v>11915</v>
      </c>
      <c r="B1018">
        <v>0</v>
      </c>
    </row>
    <row r="1019" spans="1:2" x14ac:dyDescent="0.25">
      <c r="A1019" t="s">
        <v>19845</v>
      </c>
      <c r="B1019" s="19">
        <v>0</v>
      </c>
    </row>
    <row r="1020" spans="1:2" x14ac:dyDescent="0.25">
      <c r="A1020" t="s">
        <v>9163</v>
      </c>
      <c r="B1020">
        <v>0</v>
      </c>
    </row>
    <row r="1021" spans="1:2" x14ac:dyDescent="0.25">
      <c r="A1021" t="s">
        <v>17142</v>
      </c>
      <c r="B1021">
        <v>0</v>
      </c>
    </row>
    <row r="1022" spans="1:2" x14ac:dyDescent="0.25">
      <c r="A1022" t="s">
        <v>15782</v>
      </c>
      <c r="B1022" s="19">
        <v>0</v>
      </c>
    </row>
    <row r="1023" spans="1:2" x14ac:dyDescent="0.25">
      <c r="A1023" t="s">
        <v>11343</v>
      </c>
      <c r="B1023" s="19">
        <v>0</v>
      </c>
    </row>
    <row r="1024" spans="1:2" x14ac:dyDescent="0.25">
      <c r="A1024" t="s">
        <v>13110</v>
      </c>
      <c r="B1024">
        <v>0</v>
      </c>
    </row>
    <row r="1025" spans="1:2" x14ac:dyDescent="0.25">
      <c r="A1025" t="s">
        <v>12473</v>
      </c>
      <c r="B1025" s="19">
        <v>0</v>
      </c>
    </row>
    <row r="1026" spans="1:2" x14ac:dyDescent="0.25">
      <c r="A1026" t="s">
        <v>19732</v>
      </c>
      <c r="B1026">
        <v>0</v>
      </c>
    </row>
    <row r="1027" spans="1:2" x14ac:dyDescent="0.25">
      <c r="A1027" t="s">
        <v>8877</v>
      </c>
      <c r="B1027">
        <v>0</v>
      </c>
    </row>
    <row r="1028" spans="1:2" x14ac:dyDescent="0.25">
      <c r="A1028" t="s">
        <v>20300</v>
      </c>
      <c r="B1028" s="19">
        <v>0</v>
      </c>
    </row>
    <row r="1029" spans="1:2" x14ac:dyDescent="0.25">
      <c r="A1029" t="s">
        <v>19274</v>
      </c>
      <c r="B1029" s="19">
        <v>0</v>
      </c>
    </row>
    <row r="1030" spans="1:2" x14ac:dyDescent="0.25">
      <c r="A1030" t="s">
        <v>14874</v>
      </c>
      <c r="B1030" s="19">
        <v>0</v>
      </c>
    </row>
    <row r="1031" spans="1:2" x14ac:dyDescent="0.25">
      <c r="A1031" t="s">
        <v>8473</v>
      </c>
      <c r="B1031">
        <v>0</v>
      </c>
    </row>
    <row r="1032" spans="1:2" x14ac:dyDescent="0.25">
      <c r="A1032" t="s">
        <v>13971</v>
      </c>
      <c r="B1032" s="19">
        <v>0</v>
      </c>
    </row>
    <row r="1033" spans="1:2" x14ac:dyDescent="0.25">
      <c r="A1033" t="s">
        <v>12252</v>
      </c>
      <c r="B1033">
        <v>0.53046799999999994</v>
      </c>
    </row>
    <row r="1034" spans="1:2" x14ac:dyDescent="0.25">
      <c r="A1034" t="s">
        <v>11650</v>
      </c>
      <c r="B1034">
        <v>0.34324699999999997</v>
      </c>
    </row>
    <row r="1035" spans="1:2" x14ac:dyDescent="0.25">
      <c r="A1035" t="s">
        <v>14219</v>
      </c>
      <c r="B1035">
        <v>0</v>
      </c>
    </row>
    <row r="1036" spans="1:2" x14ac:dyDescent="0.25">
      <c r="A1036" t="s">
        <v>16073</v>
      </c>
      <c r="B1036">
        <v>0</v>
      </c>
    </row>
    <row r="1037" spans="1:2" x14ac:dyDescent="0.25">
      <c r="A1037" t="s">
        <v>10873</v>
      </c>
      <c r="B1037">
        <v>0</v>
      </c>
    </row>
    <row r="1038" spans="1:2" x14ac:dyDescent="0.25">
      <c r="A1038" t="s">
        <v>15743</v>
      </c>
      <c r="B1038">
        <v>0</v>
      </c>
    </row>
    <row r="1039" spans="1:2" x14ac:dyDescent="0.25">
      <c r="A1039" t="s">
        <v>12847</v>
      </c>
      <c r="B1039" s="19">
        <v>0</v>
      </c>
    </row>
    <row r="1040" spans="1:2" x14ac:dyDescent="0.25">
      <c r="A1040" t="s">
        <v>8242</v>
      </c>
      <c r="B1040">
        <v>0</v>
      </c>
    </row>
    <row r="1041" spans="1:2" x14ac:dyDescent="0.25">
      <c r="A1041" t="s">
        <v>2996</v>
      </c>
      <c r="B1041">
        <v>0</v>
      </c>
    </row>
    <row r="1042" spans="1:2" x14ac:dyDescent="0.25">
      <c r="A1042" t="s">
        <v>8936</v>
      </c>
      <c r="B1042">
        <v>0</v>
      </c>
    </row>
    <row r="1043" spans="1:2" x14ac:dyDescent="0.25">
      <c r="A1043" t="s">
        <v>19008</v>
      </c>
      <c r="B1043" s="19">
        <v>0</v>
      </c>
    </row>
    <row r="1044" spans="1:2" x14ac:dyDescent="0.25">
      <c r="A1044" t="s">
        <v>12544</v>
      </c>
      <c r="B1044" s="19">
        <v>0</v>
      </c>
    </row>
    <row r="1045" spans="1:2" x14ac:dyDescent="0.25">
      <c r="A1045" t="s">
        <v>11518</v>
      </c>
      <c r="B1045">
        <v>0</v>
      </c>
    </row>
    <row r="1046" spans="1:2" x14ac:dyDescent="0.25">
      <c r="A1046" t="s">
        <v>14470</v>
      </c>
      <c r="B1046">
        <v>0</v>
      </c>
    </row>
    <row r="1047" spans="1:2" x14ac:dyDescent="0.25">
      <c r="A1047" t="s">
        <v>14993</v>
      </c>
      <c r="B1047" s="19">
        <v>0</v>
      </c>
    </row>
    <row r="1048" spans="1:2" x14ac:dyDescent="0.25">
      <c r="A1048" t="s">
        <v>19551</v>
      </c>
      <c r="B1048" s="19">
        <v>0</v>
      </c>
    </row>
    <row r="1049" spans="1:2" x14ac:dyDescent="0.25">
      <c r="A1049" t="s">
        <v>18516</v>
      </c>
      <c r="B1049">
        <v>0</v>
      </c>
    </row>
    <row r="1050" spans="1:2" x14ac:dyDescent="0.25">
      <c r="A1050" t="s">
        <v>11972</v>
      </c>
      <c r="B1050">
        <v>0</v>
      </c>
    </row>
    <row r="1051" spans="1:2" x14ac:dyDescent="0.25">
      <c r="A1051" t="s">
        <v>16244</v>
      </c>
      <c r="B1051" s="19">
        <v>0</v>
      </c>
    </row>
    <row r="1052" spans="1:2" x14ac:dyDescent="0.25">
      <c r="A1052" t="s">
        <v>11715</v>
      </c>
      <c r="B1052" s="19">
        <v>0</v>
      </c>
    </row>
    <row r="1053" spans="1:2" x14ac:dyDescent="0.25">
      <c r="A1053" t="s">
        <v>19015</v>
      </c>
      <c r="B1053" s="19">
        <v>0</v>
      </c>
    </row>
    <row r="1054" spans="1:2" x14ac:dyDescent="0.25">
      <c r="A1054" t="s">
        <v>14497</v>
      </c>
      <c r="B1054">
        <v>0</v>
      </c>
    </row>
    <row r="1055" spans="1:2" x14ac:dyDescent="0.25">
      <c r="A1055" t="s">
        <v>12354</v>
      </c>
      <c r="B1055">
        <v>0</v>
      </c>
    </row>
    <row r="1056" spans="1:2" x14ac:dyDescent="0.25">
      <c r="A1056" t="s">
        <v>20394</v>
      </c>
      <c r="B1056" s="19">
        <v>0</v>
      </c>
    </row>
    <row r="1057" spans="1:2" x14ac:dyDescent="0.25">
      <c r="A1057" t="s">
        <v>6778</v>
      </c>
      <c r="B1057">
        <v>0</v>
      </c>
    </row>
    <row r="1058" spans="1:2" x14ac:dyDescent="0.25">
      <c r="A1058" t="s">
        <v>9844</v>
      </c>
      <c r="B1058">
        <v>0</v>
      </c>
    </row>
    <row r="1059" spans="1:2" x14ac:dyDescent="0.25">
      <c r="A1059" t="s">
        <v>14557</v>
      </c>
      <c r="B1059" s="19">
        <v>0</v>
      </c>
    </row>
    <row r="1060" spans="1:2" x14ac:dyDescent="0.25">
      <c r="A1060" t="s">
        <v>17863</v>
      </c>
      <c r="B1060">
        <v>0</v>
      </c>
    </row>
    <row r="1061" spans="1:2" x14ac:dyDescent="0.25">
      <c r="A1061" t="s">
        <v>10258</v>
      </c>
      <c r="B1061" s="19">
        <v>0</v>
      </c>
    </row>
    <row r="1062" spans="1:2" x14ac:dyDescent="0.25">
      <c r="A1062" t="s">
        <v>15129</v>
      </c>
      <c r="B1062">
        <v>0</v>
      </c>
    </row>
    <row r="1063" spans="1:2" x14ac:dyDescent="0.25">
      <c r="A1063" t="s">
        <v>9067</v>
      </c>
      <c r="B1063">
        <v>0</v>
      </c>
    </row>
    <row r="1064" spans="1:2" x14ac:dyDescent="0.25">
      <c r="A1064" t="s">
        <v>13921</v>
      </c>
      <c r="B1064">
        <v>0</v>
      </c>
    </row>
    <row r="1065" spans="1:2" x14ac:dyDescent="0.25">
      <c r="A1065" t="s">
        <v>18797</v>
      </c>
      <c r="B1065">
        <v>0</v>
      </c>
    </row>
    <row r="1066" spans="1:2" x14ac:dyDescent="0.25">
      <c r="A1066" t="s">
        <v>9658</v>
      </c>
      <c r="B1066">
        <v>0</v>
      </c>
    </row>
    <row r="1067" spans="1:2" x14ac:dyDescent="0.25">
      <c r="A1067" t="s">
        <v>16078</v>
      </c>
      <c r="B1067">
        <v>0</v>
      </c>
    </row>
    <row r="1068" spans="1:2" x14ac:dyDescent="0.25">
      <c r="A1068" t="s">
        <v>9592</v>
      </c>
      <c r="B1068">
        <v>0</v>
      </c>
    </row>
    <row r="1069" spans="1:2" x14ac:dyDescent="0.25">
      <c r="A1069" t="s">
        <v>4642</v>
      </c>
      <c r="B1069">
        <v>0</v>
      </c>
    </row>
    <row r="1070" spans="1:2" x14ac:dyDescent="0.25">
      <c r="A1070" t="s">
        <v>18722</v>
      </c>
      <c r="B1070" s="19">
        <v>0</v>
      </c>
    </row>
    <row r="1071" spans="1:2" x14ac:dyDescent="0.25">
      <c r="A1071" t="s">
        <v>19670</v>
      </c>
      <c r="B1071" s="19">
        <v>0</v>
      </c>
    </row>
    <row r="1072" spans="1:2" x14ac:dyDescent="0.25">
      <c r="A1072" t="s">
        <v>15192</v>
      </c>
      <c r="B1072">
        <v>0</v>
      </c>
    </row>
    <row r="1073" spans="1:2" x14ac:dyDescent="0.25">
      <c r="A1073" t="s">
        <v>17736</v>
      </c>
      <c r="B1073" s="19">
        <v>0</v>
      </c>
    </row>
    <row r="1074" spans="1:2" x14ac:dyDescent="0.25">
      <c r="A1074" t="s">
        <v>13273</v>
      </c>
      <c r="B1074">
        <v>0</v>
      </c>
    </row>
    <row r="1075" spans="1:2" x14ac:dyDescent="0.25">
      <c r="A1075" t="s">
        <v>3991</v>
      </c>
      <c r="B1075">
        <v>0</v>
      </c>
    </row>
    <row r="1076" spans="1:2" x14ac:dyDescent="0.25">
      <c r="A1076" t="s">
        <v>9722</v>
      </c>
      <c r="B1076">
        <v>0</v>
      </c>
    </row>
    <row r="1077" spans="1:2" x14ac:dyDescent="0.25">
      <c r="A1077" t="s">
        <v>13951</v>
      </c>
      <c r="B1077">
        <v>0</v>
      </c>
    </row>
    <row r="1078" spans="1:2" x14ac:dyDescent="0.25">
      <c r="A1078" t="s">
        <v>10756</v>
      </c>
      <c r="B1078" s="19">
        <v>0</v>
      </c>
    </row>
    <row r="1079" spans="1:2" x14ac:dyDescent="0.25">
      <c r="A1079" t="s">
        <v>4137</v>
      </c>
      <c r="B1079">
        <v>0</v>
      </c>
    </row>
    <row r="1080" spans="1:2" x14ac:dyDescent="0.25">
      <c r="A1080" t="s">
        <v>18131</v>
      </c>
      <c r="B1080">
        <v>0</v>
      </c>
    </row>
    <row r="1081" spans="1:2" x14ac:dyDescent="0.25">
      <c r="A1081" t="s">
        <v>8586</v>
      </c>
      <c r="B1081">
        <v>0</v>
      </c>
    </row>
    <row r="1082" spans="1:2" x14ac:dyDescent="0.25">
      <c r="A1082" t="s">
        <v>16206</v>
      </c>
      <c r="B1082" s="19">
        <v>0</v>
      </c>
    </row>
    <row r="1083" spans="1:2" x14ac:dyDescent="0.25">
      <c r="A1083" t="s">
        <v>6793</v>
      </c>
      <c r="B1083">
        <v>0</v>
      </c>
    </row>
    <row r="1084" spans="1:2" x14ac:dyDescent="0.25">
      <c r="A1084" t="s">
        <v>3975</v>
      </c>
      <c r="B1084" s="19">
        <v>0</v>
      </c>
    </row>
    <row r="1085" spans="1:2" x14ac:dyDescent="0.25">
      <c r="A1085" t="s">
        <v>12477</v>
      </c>
      <c r="B1085">
        <v>0</v>
      </c>
    </row>
    <row r="1086" spans="1:2" x14ac:dyDescent="0.25">
      <c r="A1086" t="s">
        <v>20027</v>
      </c>
      <c r="B1086" s="19">
        <v>0</v>
      </c>
    </row>
    <row r="1087" spans="1:2" x14ac:dyDescent="0.25">
      <c r="A1087" t="s">
        <v>19865</v>
      </c>
      <c r="B1087">
        <v>0</v>
      </c>
    </row>
    <row r="1088" spans="1:2" x14ac:dyDescent="0.25">
      <c r="A1088" t="s">
        <v>8253</v>
      </c>
      <c r="B1088" s="19">
        <v>0</v>
      </c>
    </row>
    <row r="1089" spans="1:2" x14ac:dyDescent="0.25">
      <c r="A1089" t="s">
        <v>12797</v>
      </c>
      <c r="B1089" s="19">
        <v>0</v>
      </c>
    </row>
    <row r="1090" spans="1:2" x14ac:dyDescent="0.25">
      <c r="A1090" t="s">
        <v>9887</v>
      </c>
      <c r="B1090">
        <v>0</v>
      </c>
    </row>
    <row r="1091" spans="1:2" x14ac:dyDescent="0.25">
      <c r="A1091" t="s">
        <v>12335</v>
      </c>
      <c r="B1091">
        <v>0</v>
      </c>
    </row>
    <row r="1092" spans="1:2" x14ac:dyDescent="0.25">
      <c r="A1092" t="s">
        <v>3657</v>
      </c>
      <c r="B1092">
        <v>0</v>
      </c>
    </row>
    <row r="1093" spans="1:2" x14ac:dyDescent="0.25">
      <c r="A1093" t="s">
        <v>16581</v>
      </c>
      <c r="B1093" s="19">
        <v>0</v>
      </c>
    </row>
    <row r="1094" spans="1:2" x14ac:dyDescent="0.25">
      <c r="A1094" t="s">
        <v>16236</v>
      </c>
      <c r="B1094" s="19">
        <v>0</v>
      </c>
    </row>
    <row r="1095" spans="1:2" x14ac:dyDescent="0.25">
      <c r="A1095" t="s">
        <v>8015</v>
      </c>
      <c r="B1095">
        <v>0</v>
      </c>
    </row>
    <row r="1096" spans="1:2" x14ac:dyDescent="0.25">
      <c r="A1096" t="s">
        <v>20325</v>
      </c>
      <c r="B1096">
        <v>0</v>
      </c>
    </row>
    <row r="1097" spans="1:2" x14ac:dyDescent="0.25">
      <c r="A1097" t="s">
        <v>19237</v>
      </c>
      <c r="B1097" s="19">
        <v>0</v>
      </c>
    </row>
    <row r="1098" spans="1:2" x14ac:dyDescent="0.25">
      <c r="A1098" t="s">
        <v>12400</v>
      </c>
      <c r="B1098" s="19">
        <v>0</v>
      </c>
    </row>
    <row r="1099" spans="1:2" x14ac:dyDescent="0.25">
      <c r="A1099" t="s">
        <v>17123</v>
      </c>
      <c r="B1099" s="19">
        <v>0</v>
      </c>
    </row>
    <row r="1100" spans="1:2" x14ac:dyDescent="0.25">
      <c r="A1100" t="s">
        <v>13663</v>
      </c>
      <c r="B1100" s="19">
        <v>0</v>
      </c>
    </row>
    <row r="1101" spans="1:2" x14ac:dyDescent="0.25">
      <c r="A1101" t="s">
        <v>12107</v>
      </c>
      <c r="B1101" s="19">
        <v>0</v>
      </c>
    </row>
    <row r="1102" spans="1:2" x14ac:dyDescent="0.25">
      <c r="A1102" t="s">
        <v>19718</v>
      </c>
      <c r="B1102" s="19">
        <v>0</v>
      </c>
    </row>
    <row r="1103" spans="1:2" x14ac:dyDescent="0.25">
      <c r="A1103" t="s">
        <v>9973</v>
      </c>
      <c r="B1103">
        <v>0</v>
      </c>
    </row>
    <row r="1104" spans="1:2" x14ac:dyDescent="0.25">
      <c r="A1104" t="s">
        <v>14288</v>
      </c>
      <c r="B1104">
        <v>0</v>
      </c>
    </row>
    <row r="1105" spans="1:2" x14ac:dyDescent="0.25">
      <c r="A1105" t="s">
        <v>18781</v>
      </c>
      <c r="B1105" s="19">
        <v>0</v>
      </c>
    </row>
    <row r="1106" spans="1:2" x14ac:dyDescent="0.25">
      <c r="A1106" t="s">
        <v>9679</v>
      </c>
      <c r="B1106">
        <v>0</v>
      </c>
    </row>
    <row r="1107" spans="1:2" x14ac:dyDescent="0.25">
      <c r="A1107" t="s">
        <v>18390</v>
      </c>
      <c r="B1107" s="19">
        <v>0</v>
      </c>
    </row>
    <row r="1108" spans="1:2" x14ac:dyDescent="0.25">
      <c r="A1108" t="s">
        <v>15816</v>
      </c>
      <c r="B1108">
        <v>0</v>
      </c>
    </row>
    <row r="1109" spans="1:2" x14ac:dyDescent="0.25">
      <c r="A1109" t="s">
        <v>16310</v>
      </c>
      <c r="B1109" s="19">
        <v>0</v>
      </c>
    </row>
    <row r="1110" spans="1:2" x14ac:dyDescent="0.25">
      <c r="A1110" t="s">
        <v>12584</v>
      </c>
      <c r="B1110" s="19">
        <v>0</v>
      </c>
    </row>
    <row r="1111" spans="1:2" x14ac:dyDescent="0.25">
      <c r="A1111" t="s">
        <v>11317</v>
      </c>
      <c r="B1111" s="19">
        <v>0</v>
      </c>
    </row>
    <row r="1112" spans="1:2" x14ac:dyDescent="0.25">
      <c r="A1112" t="s">
        <v>13974</v>
      </c>
      <c r="B1112" s="19">
        <v>0</v>
      </c>
    </row>
    <row r="1113" spans="1:2" x14ac:dyDescent="0.25">
      <c r="A1113" t="s">
        <v>9593</v>
      </c>
      <c r="B1113">
        <v>0</v>
      </c>
    </row>
    <row r="1114" spans="1:2" x14ac:dyDescent="0.25">
      <c r="A1114" t="s">
        <v>15731</v>
      </c>
      <c r="B1114">
        <v>0</v>
      </c>
    </row>
    <row r="1115" spans="1:2" x14ac:dyDescent="0.25">
      <c r="A1115" t="s">
        <v>18255</v>
      </c>
      <c r="B1115">
        <v>0</v>
      </c>
    </row>
    <row r="1116" spans="1:2" x14ac:dyDescent="0.25">
      <c r="A1116" t="s">
        <v>3094</v>
      </c>
      <c r="B1116" s="19">
        <v>0</v>
      </c>
    </row>
    <row r="1117" spans="1:2" x14ac:dyDescent="0.25">
      <c r="A1117" t="s">
        <v>8675</v>
      </c>
      <c r="B1117" s="19">
        <v>0</v>
      </c>
    </row>
    <row r="1118" spans="1:2" x14ac:dyDescent="0.25">
      <c r="A1118" t="s">
        <v>6738</v>
      </c>
      <c r="B1118" s="19">
        <v>0</v>
      </c>
    </row>
    <row r="1119" spans="1:2" x14ac:dyDescent="0.25">
      <c r="A1119" t="s">
        <v>6858</v>
      </c>
      <c r="B1119">
        <v>0</v>
      </c>
    </row>
    <row r="1120" spans="1:2" x14ac:dyDescent="0.25">
      <c r="A1120" t="s">
        <v>17987</v>
      </c>
      <c r="B1120">
        <v>0</v>
      </c>
    </row>
    <row r="1121" spans="1:2" x14ac:dyDescent="0.25">
      <c r="A1121" t="s">
        <v>4606</v>
      </c>
      <c r="B1121">
        <v>0</v>
      </c>
    </row>
    <row r="1122" spans="1:2" x14ac:dyDescent="0.25">
      <c r="A1122" t="s">
        <v>10810</v>
      </c>
      <c r="B1122" s="19">
        <v>0</v>
      </c>
    </row>
    <row r="1123" spans="1:2" x14ac:dyDescent="0.25">
      <c r="A1123" t="s">
        <v>14573</v>
      </c>
      <c r="B1123">
        <v>0</v>
      </c>
    </row>
    <row r="1124" spans="1:2" x14ac:dyDescent="0.25">
      <c r="A1124" t="s">
        <v>10079</v>
      </c>
      <c r="B1124">
        <v>0</v>
      </c>
    </row>
    <row r="1125" spans="1:2" x14ac:dyDescent="0.25">
      <c r="A1125" t="s">
        <v>15235</v>
      </c>
      <c r="B1125">
        <v>0</v>
      </c>
    </row>
    <row r="1126" spans="1:2" x14ac:dyDescent="0.25">
      <c r="A1126" t="s">
        <v>11398</v>
      </c>
      <c r="B1126" s="19">
        <v>0</v>
      </c>
    </row>
    <row r="1127" spans="1:2" x14ac:dyDescent="0.25">
      <c r="A1127" t="s">
        <v>14735</v>
      </c>
      <c r="B1127">
        <v>0</v>
      </c>
    </row>
    <row r="1128" spans="1:2" x14ac:dyDescent="0.25">
      <c r="A1128" t="s">
        <v>14764</v>
      </c>
      <c r="B1128">
        <v>0</v>
      </c>
    </row>
    <row r="1129" spans="1:2" x14ac:dyDescent="0.25">
      <c r="A1129" t="s">
        <v>20308</v>
      </c>
      <c r="B1129">
        <v>0</v>
      </c>
    </row>
    <row r="1130" spans="1:2" x14ac:dyDescent="0.25">
      <c r="A1130" t="s">
        <v>15840</v>
      </c>
      <c r="B1130">
        <v>0</v>
      </c>
    </row>
    <row r="1131" spans="1:2" x14ac:dyDescent="0.25">
      <c r="A1131" t="s">
        <v>12368</v>
      </c>
      <c r="B1131" s="19">
        <v>0</v>
      </c>
    </row>
    <row r="1132" spans="1:2" x14ac:dyDescent="0.25">
      <c r="A1132" t="s">
        <v>18589</v>
      </c>
      <c r="B1132" s="19">
        <v>0</v>
      </c>
    </row>
    <row r="1133" spans="1:2" x14ac:dyDescent="0.25">
      <c r="A1133" t="s">
        <v>19176</v>
      </c>
      <c r="B1133" s="19">
        <v>0</v>
      </c>
    </row>
    <row r="1134" spans="1:2" x14ac:dyDescent="0.25">
      <c r="A1134" t="s">
        <v>19869</v>
      </c>
      <c r="B1134">
        <v>0</v>
      </c>
    </row>
    <row r="1135" spans="1:2" x14ac:dyDescent="0.25">
      <c r="A1135" t="s">
        <v>12848</v>
      </c>
      <c r="B1135">
        <v>0</v>
      </c>
    </row>
    <row r="1136" spans="1:2" x14ac:dyDescent="0.25">
      <c r="A1136" t="s">
        <v>9468</v>
      </c>
      <c r="B1136" s="19">
        <v>0</v>
      </c>
    </row>
    <row r="1137" spans="1:2" x14ac:dyDescent="0.25">
      <c r="A1137" t="s">
        <v>11139</v>
      </c>
      <c r="B1137">
        <v>0</v>
      </c>
    </row>
    <row r="1138" spans="1:2" x14ac:dyDescent="0.25">
      <c r="A1138" t="s">
        <v>16032</v>
      </c>
      <c r="B1138">
        <v>0</v>
      </c>
    </row>
    <row r="1139" spans="1:2" x14ac:dyDescent="0.25">
      <c r="A1139" t="s">
        <v>3789</v>
      </c>
      <c r="B1139">
        <v>0</v>
      </c>
    </row>
    <row r="1140" spans="1:2" x14ac:dyDescent="0.25">
      <c r="A1140" t="s">
        <v>14041</v>
      </c>
      <c r="B1140" s="19">
        <v>0</v>
      </c>
    </row>
    <row r="1141" spans="1:2" x14ac:dyDescent="0.25">
      <c r="A1141" t="s">
        <v>14923</v>
      </c>
      <c r="B1141">
        <v>0</v>
      </c>
    </row>
    <row r="1142" spans="1:2" x14ac:dyDescent="0.25">
      <c r="A1142" t="s">
        <v>9118</v>
      </c>
      <c r="B1142">
        <v>0</v>
      </c>
    </row>
    <row r="1143" spans="1:2" x14ac:dyDescent="0.25">
      <c r="A1143" t="s">
        <v>11963</v>
      </c>
      <c r="B1143">
        <v>0</v>
      </c>
    </row>
    <row r="1144" spans="1:2" x14ac:dyDescent="0.25">
      <c r="A1144" t="s">
        <v>13940</v>
      </c>
      <c r="B1144">
        <v>0</v>
      </c>
    </row>
    <row r="1145" spans="1:2" x14ac:dyDescent="0.25">
      <c r="A1145" t="s">
        <v>19725</v>
      </c>
      <c r="B1145">
        <v>0</v>
      </c>
    </row>
    <row r="1146" spans="1:2" x14ac:dyDescent="0.25">
      <c r="A1146" t="s">
        <v>3170</v>
      </c>
      <c r="B1146" s="19">
        <v>0</v>
      </c>
    </row>
    <row r="1147" spans="1:2" x14ac:dyDescent="0.25">
      <c r="A1147" t="s">
        <v>10301</v>
      </c>
      <c r="B1147">
        <v>0</v>
      </c>
    </row>
    <row r="1148" spans="1:2" x14ac:dyDescent="0.25">
      <c r="A1148" t="s">
        <v>19058</v>
      </c>
      <c r="B1148">
        <v>0</v>
      </c>
    </row>
    <row r="1149" spans="1:2" x14ac:dyDescent="0.25">
      <c r="A1149" t="s">
        <v>17338</v>
      </c>
      <c r="B1149" s="19">
        <v>0</v>
      </c>
    </row>
    <row r="1150" spans="1:2" x14ac:dyDescent="0.25">
      <c r="A1150" t="s">
        <v>16190</v>
      </c>
      <c r="B1150" s="19">
        <v>0</v>
      </c>
    </row>
    <row r="1151" spans="1:2" x14ac:dyDescent="0.25">
      <c r="A1151" t="s">
        <v>11693</v>
      </c>
      <c r="B1151">
        <v>0</v>
      </c>
    </row>
    <row r="1152" spans="1:2" x14ac:dyDescent="0.25">
      <c r="A1152" t="s">
        <v>19695</v>
      </c>
      <c r="B1152" s="19">
        <v>0</v>
      </c>
    </row>
    <row r="1153" spans="1:2" x14ac:dyDescent="0.25">
      <c r="A1153" t="s">
        <v>12323</v>
      </c>
      <c r="B1153" s="19">
        <v>0</v>
      </c>
    </row>
    <row r="1154" spans="1:2" x14ac:dyDescent="0.25">
      <c r="A1154" t="s">
        <v>20304</v>
      </c>
      <c r="B1154" s="19">
        <v>0</v>
      </c>
    </row>
    <row r="1155" spans="1:2" x14ac:dyDescent="0.25">
      <c r="A1155" t="s">
        <v>14282</v>
      </c>
      <c r="B1155">
        <v>0</v>
      </c>
    </row>
    <row r="1156" spans="1:2" x14ac:dyDescent="0.25">
      <c r="A1156" t="s">
        <v>17556</v>
      </c>
      <c r="B1156" s="19">
        <v>0</v>
      </c>
    </row>
    <row r="1157" spans="1:2" x14ac:dyDescent="0.25">
      <c r="A1157" t="s">
        <v>14820</v>
      </c>
      <c r="B1157" s="19">
        <v>0</v>
      </c>
    </row>
    <row r="1158" spans="1:2" x14ac:dyDescent="0.25">
      <c r="A1158" t="s">
        <v>8379</v>
      </c>
      <c r="B1158" s="19">
        <v>0</v>
      </c>
    </row>
    <row r="1159" spans="1:2" x14ac:dyDescent="0.25">
      <c r="A1159" t="s">
        <v>11562</v>
      </c>
      <c r="B1159" s="19">
        <v>0</v>
      </c>
    </row>
    <row r="1160" spans="1:2" x14ac:dyDescent="0.25">
      <c r="A1160" t="s">
        <v>11017</v>
      </c>
      <c r="B1160" s="19">
        <v>0</v>
      </c>
    </row>
    <row r="1161" spans="1:2" x14ac:dyDescent="0.25">
      <c r="A1161" t="s">
        <v>8205</v>
      </c>
      <c r="B1161">
        <v>0</v>
      </c>
    </row>
    <row r="1162" spans="1:2" x14ac:dyDescent="0.25">
      <c r="A1162" t="s">
        <v>14779</v>
      </c>
      <c r="B1162" s="19">
        <v>0</v>
      </c>
    </row>
    <row r="1163" spans="1:2" x14ac:dyDescent="0.25">
      <c r="A1163" t="s">
        <v>17317</v>
      </c>
      <c r="B1163">
        <v>0</v>
      </c>
    </row>
    <row r="1164" spans="1:2" x14ac:dyDescent="0.25">
      <c r="A1164" t="s">
        <v>8595</v>
      </c>
      <c r="B1164" s="19">
        <v>0</v>
      </c>
    </row>
    <row r="1165" spans="1:2" x14ac:dyDescent="0.25">
      <c r="A1165" t="s">
        <v>9730</v>
      </c>
      <c r="B1165">
        <v>0</v>
      </c>
    </row>
    <row r="1166" spans="1:2" x14ac:dyDescent="0.25">
      <c r="A1166" t="s">
        <v>18546</v>
      </c>
      <c r="B1166">
        <v>0</v>
      </c>
    </row>
    <row r="1167" spans="1:2" x14ac:dyDescent="0.25">
      <c r="A1167" t="s">
        <v>15648</v>
      </c>
      <c r="B1167">
        <v>0</v>
      </c>
    </row>
    <row r="1168" spans="1:2" x14ac:dyDescent="0.25">
      <c r="A1168" t="s">
        <v>13693</v>
      </c>
      <c r="B1168">
        <v>0</v>
      </c>
    </row>
    <row r="1169" spans="1:2" x14ac:dyDescent="0.25">
      <c r="A1169" t="s">
        <v>5772</v>
      </c>
      <c r="B1169">
        <v>0</v>
      </c>
    </row>
    <row r="1170" spans="1:2" x14ac:dyDescent="0.25">
      <c r="A1170" t="s">
        <v>15750</v>
      </c>
      <c r="B1170">
        <v>0</v>
      </c>
    </row>
    <row r="1171" spans="1:2" x14ac:dyDescent="0.25">
      <c r="A1171" t="s">
        <v>19358</v>
      </c>
      <c r="B1171">
        <v>0</v>
      </c>
    </row>
    <row r="1172" spans="1:2" x14ac:dyDescent="0.25">
      <c r="A1172" t="s">
        <v>19467</v>
      </c>
      <c r="B1172" s="19">
        <v>0</v>
      </c>
    </row>
    <row r="1173" spans="1:2" x14ac:dyDescent="0.25">
      <c r="A1173" t="s">
        <v>20414</v>
      </c>
      <c r="B1173">
        <v>0</v>
      </c>
    </row>
    <row r="1174" spans="1:2" x14ac:dyDescent="0.25">
      <c r="A1174" t="s">
        <v>10645</v>
      </c>
      <c r="B1174">
        <v>0</v>
      </c>
    </row>
    <row r="1175" spans="1:2" x14ac:dyDescent="0.25">
      <c r="A1175" t="s">
        <v>19377</v>
      </c>
      <c r="B1175" s="19">
        <v>0</v>
      </c>
    </row>
    <row r="1176" spans="1:2" x14ac:dyDescent="0.25">
      <c r="A1176" t="s">
        <v>10893</v>
      </c>
      <c r="B1176" s="19">
        <v>0</v>
      </c>
    </row>
    <row r="1177" spans="1:2" x14ac:dyDescent="0.25">
      <c r="A1177" t="s">
        <v>16881</v>
      </c>
      <c r="B1177">
        <v>0</v>
      </c>
    </row>
    <row r="1178" spans="1:2" x14ac:dyDescent="0.25">
      <c r="A1178" t="s">
        <v>17467</v>
      </c>
      <c r="B1178" s="19">
        <v>0</v>
      </c>
    </row>
    <row r="1179" spans="1:2" x14ac:dyDescent="0.25">
      <c r="A1179" t="s">
        <v>13407</v>
      </c>
      <c r="B1179">
        <v>0</v>
      </c>
    </row>
    <row r="1180" spans="1:2" x14ac:dyDescent="0.25">
      <c r="A1180" t="s">
        <v>17051</v>
      </c>
      <c r="B1180" s="19">
        <v>0</v>
      </c>
    </row>
    <row r="1181" spans="1:2" x14ac:dyDescent="0.25">
      <c r="A1181" t="s">
        <v>11257</v>
      </c>
      <c r="B1181" s="19">
        <v>0</v>
      </c>
    </row>
    <row r="1182" spans="1:2" x14ac:dyDescent="0.25">
      <c r="A1182" t="s">
        <v>10225</v>
      </c>
      <c r="B1182" s="19">
        <v>0</v>
      </c>
    </row>
    <row r="1183" spans="1:2" x14ac:dyDescent="0.25">
      <c r="A1183" t="s">
        <v>14709</v>
      </c>
      <c r="B1183">
        <v>0</v>
      </c>
    </row>
    <row r="1184" spans="1:2" x14ac:dyDescent="0.25">
      <c r="A1184" t="s">
        <v>16761</v>
      </c>
      <c r="B1184">
        <v>0</v>
      </c>
    </row>
    <row r="1185" spans="1:2" x14ac:dyDescent="0.25">
      <c r="A1185" t="s">
        <v>14251</v>
      </c>
      <c r="B1185" s="19">
        <v>0</v>
      </c>
    </row>
    <row r="1186" spans="1:2" x14ac:dyDescent="0.25">
      <c r="A1186" t="s">
        <v>6615</v>
      </c>
      <c r="B1186" s="19">
        <v>0</v>
      </c>
    </row>
    <row r="1187" spans="1:2" x14ac:dyDescent="0.25">
      <c r="A1187" t="s">
        <v>16643</v>
      </c>
      <c r="B1187">
        <v>0</v>
      </c>
    </row>
    <row r="1188" spans="1:2" x14ac:dyDescent="0.25">
      <c r="A1188" t="s">
        <v>8459</v>
      </c>
      <c r="B1188">
        <v>0</v>
      </c>
    </row>
    <row r="1189" spans="1:2" x14ac:dyDescent="0.25">
      <c r="A1189" t="s">
        <v>16474</v>
      </c>
      <c r="B1189">
        <v>0</v>
      </c>
    </row>
    <row r="1190" spans="1:2" x14ac:dyDescent="0.25">
      <c r="A1190" t="s">
        <v>17512</v>
      </c>
      <c r="B1190">
        <v>0</v>
      </c>
    </row>
    <row r="1191" spans="1:2" x14ac:dyDescent="0.25">
      <c r="A1191" t="s">
        <v>16677</v>
      </c>
      <c r="B1191">
        <v>0</v>
      </c>
    </row>
    <row r="1192" spans="1:2" x14ac:dyDescent="0.25">
      <c r="A1192" t="s">
        <v>13487</v>
      </c>
      <c r="B1192" s="19">
        <v>0</v>
      </c>
    </row>
    <row r="1193" spans="1:2" x14ac:dyDescent="0.25">
      <c r="A1193" t="s">
        <v>18815</v>
      </c>
      <c r="B1193" s="19">
        <v>0</v>
      </c>
    </row>
    <row r="1194" spans="1:2" x14ac:dyDescent="0.25">
      <c r="A1194" t="s">
        <v>10834</v>
      </c>
      <c r="B1194">
        <v>0</v>
      </c>
    </row>
    <row r="1195" spans="1:2" x14ac:dyDescent="0.25">
      <c r="A1195" t="s">
        <v>13804</v>
      </c>
      <c r="B1195">
        <v>0</v>
      </c>
    </row>
    <row r="1196" spans="1:2" x14ac:dyDescent="0.25">
      <c r="A1196" t="s">
        <v>11100</v>
      </c>
      <c r="B1196" s="19">
        <v>0</v>
      </c>
    </row>
    <row r="1197" spans="1:2" x14ac:dyDescent="0.25">
      <c r="A1197" t="s">
        <v>20128</v>
      </c>
      <c r="B1197" s="19">
        <v>0</v>
      </c>
    </row>
    <row r="1198" spans="1:2" x14ac:dyDescent="0.25">
      <c r="A1198" t="s">
        <v>12028</v>
      </c>
      <c r="B1198" s="19">
        <v>0</v>
      </c>
    </row>
    <row r="1199" spans="1:2" x14ac:dyDescent="0.25">
      <c r="A1199" t="s">
        <v>16848</v>
      </c>
      <c r="B1199">
        <v>0</v>
      </c>
    </row>
    <row r="1200" spans="1:2" x14ac:dyDescent="0.25">
      <c r="A1200" t="s">
        <v>8648</v>
      </c>
      <c r="B1200">
        <v>0</v>
      </c>
    </row>
    <row r="1201" spans="1:2" x14ac:dyDescent="0.25">
      <c r="A1201" t="s">
        <v>15745</v>
      </c>
      <c r="B1201" s="19">
        <v>0</v>
      </c>
    </row>
    <row r="1202" spans="1:2" x14ac:dyDescent="0.25">
      <c r="A1202" t="s">
        <v>17135</v>
      </c>
      <c r="B1202" s="19">
        <v>0</v>
      </c>
    </row>
    <row r="1203" spans="1:2" x14ac:dyDescent="0.25">
      <c r="A1203" t="s">
        <v>14082</v>
      </c>
      <c r="B1203">
        <v>0</v>
      </c>
    </row>
    <row r="1204" spans="1:2" x14ac:dyDescent="0.25">
      <c r="A1204" t="s">
        <v>18861</v>
      </c>
      <c r="B1204">
        <v>0</v>
      </c>
    </row>
    <row r="1205" spans="1:2" x14ac:dyDescent="0.25">
      <c r="A1205" t="s">
        <v>8387</v>
      </c>
      <c r="B1205" s="19">
        <v>0</v>
      </c>
    </row>
    <row r="1206" spans="1:2" x14ac:dyDescent="0.25">
      <c r="A1206" t="s">
        <v>13769</v>
      </c>
      <c r="B1206" s="19">
        <v>0</v>
      </c>
    </row>
    <row r="1207" spans="1:2" x14ac:dyDescent="0.25">
      <c r="A1207" t="s">
        <v>16855</v>
      </c>
      <c r="B1207">
        <v>0</v>
      </c>
    </row>
    <row r="1208" spans="1:2" x14ac:dyDescent="0.25">
      <c r="A1208" t="s">
        <v>11101</v>
      </c>
      <c r="B1208">
        <v>0</v>
      </c>
    </row>
    <row r="1209" spans="1:2" x14ac:dyDescent="0.25">
      <c r="A1209" t="s">
        <v>10192</v>
      </c>
      <c r="B1209">
        <v>0</v>
      </c>
    </row>
    <row r="1210" spans="1:2" x14ac:dyDescent="0.25">
      <c r="A1210" t="s">
        <v>14659</v>
      </c>
      <c r="B1210">
        <v>0</v>
      </c>
    </row>
    <row r="1211" spans="1:2" x14ac:dyDescent="0.25">
      <c r="A1211" t="s">
        <v>10350</v>
      </c>
      <c r="B1211" s="19">
        <v>0</v>
      </c>
    </row>
    <row r="1212" spans="1:2" x14ac:dyDescent="0.25">
      <c r="A1212" t="s">
        <v>10775</v>
      </c>
      <c r="B1212" s="19">
        <v>0</v>
      </c>
    </row>
    <row r="1213" spans="1:2" x14ac:dyDescent="0.25">
      <c r="A1213" t="s">
        <v>17640</v>
      </c>
      <c r="B1213">
        <v>0</v>
      </c>
    </row>
    <row r="1214" spans="1:2" x14ac:dyDescent="0.25">
      <c r="A1214" t="s">
        <v>16150</v>
      </c>
      <c r="B1214">
        <v>0</v>
      </c>
    </row>
    <row r="1215" spans="1:2" x14ac:dyDescent="0.25">
      <c r="A1215" t="s">
        <v>17937</v>
      </c>
      <c r="B1215">
        <v>0</v>
      </c>
    </row>
    <row r="1216" spans="1:2" x14ac:dyDescent="0.25">
      <c r="A1216" t="s">
        <v>10105</v>
      </c>
      <c r="B1216">
        <v>0</v>
      </c>
    </row>
    <row r="1217" spans="1:2" x14ac:dyDescent="0.25">
      <c r="A1217" t="s">
        <v>9345</v>
      </c>
      <c r="B1217">
        <v>0</v>
      </c>
    </row>
    <row r="1218" spans="1:2" x14ac:dyDescent="0.25">
      <c r="A1218" t="s">
        <v>12782</v>
      </c>
      <c r="B1218" s="19">
        <v>0</v>
      </c>
    </row>
    <row r="1219" spans="1:2" x14ac:dyDescent="0.25">
      <c r="A1219" t="s">
        <v>19177</v>
      </c>
      <c r="B1219">
        <v>0</v>
      </c>
    </row>
    <row r="1220" spans="1:2" x14ac:dyDescent="0.25">
      <c r="A1220" t="s">
        <v>15623</v>
      </c>
      <c r="B1220" s="19">
        <v>0</v>
      </c>
    </row>
    <row r="1221" spans="1:2" x14ac:dyDescent="0.25">
      <c r="A1221" t="s">
        <v>17624</v>
      </c>
      <c r="B1221">
        <v>0</v>
      </c>
    </row>
    <row r="1222" spans="1:2" x14ac:dyDescent="0.25">
      <c r="A1222" t="s">
        <v>13071</v>
      </c>
      <c r="B1222" s="19">
        <v>0</v>
      </c>
    </row>
    <row r="1223" spans="1:2" x14ac:dyDescent="0.25">
      <c r="A1223" t="s">
        <v>18193</v>
      </c>
      <c r="B1223">
        <v>0</v>
      </c>
    </row>
    <row r="1224" spans="1:2" x14ac:dyDescent="0.25">
      <c r="A1224" t="s">
        <v>16070</v>
      </c>
      <c r="B1224">
        <v>0</v>
      </c>
    </row>
    <row r="1225" spans="1:2" x14ac:dyDescent="0.25">
      <c r="A1225" t="s">
        <v>13365</v>
      </c>
      <c r="B1225" s="19">
        <v>0</v>
      </c>
    </row>
    <row r="1226" spans="1:2" x14ac:dyDescent="0.25">
      <c r="A1226" t="s">
        <v>12022</v>
      </c>
      <c r="B1226">
        <v>0</v>
      </c>
    </row>
    <row r="1227" spans="1:2" x14ac:dyDescent="0.25">
      <c r="A1227" t="s">
        <v>9189</v>
      </c>
      <c r="B1227">
        <v>0</v>
      </c>
    </row>
    <row r="1228" spans="1:2" x14ac:dyDescent="0.25">
      <c r="A1228" t="s">
        <v>18008</v>
      </c>
      <c r="B1228" s="19">
        <v>0</v>
      </c>
    </row>
    <row r="1229" spans="1:2" x14ac:dyDescent="0.25">
      <c r="A1229" t="s">
        <v>15207</v>
      </c>
      <c r="B1229">
        <v>0</v>
      </c>
    </row>
    <row r="1230" spans="1:2" x14ac:dyDescent="0.25">
      <c r="A1230" t="s">
        <v>10069</v>
      </c>
      <c r="B1230">
        <v>0</v>
      </c>
    </row>
    <row r="1231" spans="1:2" x14ac:dyDescent="0.25">
      <c r="A1231" t="s">
        <v>9151</v>
      </c>
      <c r="B1231">
        <v>0</v>
      </c>
    </row>
    <row r="1232" spans="1:2" x14ac:dyDescent="0.25">
      <c r="A1232" t="s">
        <v>14544</v>
      </c>
      <c r="B1232">
        <v>0</v>
      </c>
    </row>
    <row r="1233" spans="1:2" x14ac:dyDescent="0.25">
      <c r="A1233" t="s">
        <v>18539</v>
      </c>
      <c r="B1233">
        <v>0</v>
      </c>
    </row>
    <row r="1234" spans="1:2" x14ac:dyDescent="0.25">
      <c r="A1234" t="s">
        <v>9006</v>
      </c>
      <c r="B1234" s="19">
        <v>0</v>
      </c>
    </row>
    <row r="1235" spans="1:2" x14ac:dyDescent="0.25">
      <c r="A1235" t="s">
        <v>17217</v>
      </c>
      <c r="B1235" s="19">
        <v>0</v>
      </c>
    </row>
    <row r="1236" spans="1:2" x14ac:dyDescent="0.25">
      <c r="A1236" t="s">
        <v>13574</v>
      </c>
      <c r="B1236">
        <v>0</v>
      </c>
    </row>
    <row r="1237" spans="1:2" x14ac:dyDescent="0.25">
      <c r="A1237" t="s">
        <v>14262</v>
      </c>
      <c r="B1237" s="19">
        <v>0</v>
      </c>
    </row>
    <row r="1238" spans="1:2" x14ac:dyDescent="0.25">
      <c r="A1238" t="s">
        <v>18625</v>
      </c>
      <c r="B1238">
        <v>0</v>
      </c>
    </row>
    <row r="1239" spans="1:2" x14ac:dyDescent="0.25">
      <c r="A1239" t="s">
        <v>4750</v>
      </c>
      <c r="B1239" s="19">
        <v>0</v>
      </c>
    </row>
    <row r="1240" spans="1:2" x14ac:dyDescent="0.25">
      <c r="A1240" t="s">
        <v>12878</v>
      </c>
      <c r="B1240">
        <v>0</v>
      </c>
    </row>
    <row r="1241" spans="1:2" x14ac:dyDescent="0.25">
      <c r="A1241" t="s">
        <v>16843</v>
      </c>
      <c r="B1241">
        <v>0</v>
      </c>
    </row>
    <row r="1242" spans="1:2" x14ac:dyDescent="0.25">
      <c r="A1242" t="s">
        <v>18214</v>
      </c>
      <c r="B1242" s="19">
        <v>0</v>
      </c>
    </row>
    <row r="1243" spans="1:2" x14ac:dyDescent="0.25">
      <c r="A1243" t="s">
        <v>8435</v>
      </c>
      <c r="B1243">
        <v>0</v>
      </c>
    </row>
    <row r="1244" spans="1:2" x14ac:dyDescent="0.25">
      <c r="A1244" t="s">
        <v>10958</v>
      </c>
      <c r="B1244">
        <v>0</v>
      </c>
    </row>
    <row r="1245" spans="1:2" x14ac:dyDescent="0.25">
      <c r="A1245" t="s">
        <v>15925</v>
      </c>
      <c r="B1245">
        <v>0.14287050000000001</v>
      </c>
    </row>
    <row r="1246" spans="1:2" x14ac:dyDescent="0.25">
      <c r="A1246" t="s">
        <v>15485</v>
      </c>
      <c r="B1246" s="19">
        <v>0</v>
      </c>
    </row>
    <row r="1247" spans="1:2" x14ac:dyDescent="0.25">
      <c r="A1247" t="s">
        <v>11760</v>
      </c>
      <c r="B1247" s="19">
        <v>0</v>
      </c>
    </row>
    <row r="1248" spans="1:2" x14ac:dyDescent="0.25">
      <c r="A1248" t="s">
        <v>8135</v>
      </c>
      <c r="B1248">
        <v>0</v>
      </c>
    </row>
    <row r="1249" spans="1:2" x14ac:dyDescent="0.25">
      <c r="A1249" t="s">
        <v>18761</v>
      </c>
      <c r="B1249" s="19">
        <v>0</v>
      </c>
    </row>
    <row r="1250" spans="1:2" x14ac:dyDescent="0.25">
      <c r="A1250" t="s">
        <v>12691</v>
      </c>
      <c r="B1250" s="19">
        <v>0</v>
      </c>
    </row>
    <row r="1251" spans="1:2" x14ac:dyDescent="0.25">
      <c r="A1251" t="s">
        <v>8753</v>
      </c>
      <c r="B1251">
        <v>0</v>
      </c>
    </row>
    <row r="1252" spans="1:2" x14ac:dyDescent="0.25">
      <c r="A1252" t="s">
        <v>17952</v>
      </c>
      <c r="B1252">
        <v>0</v>
      </c>
    </row>
    <row r="1253" spans="1:2" x14ac:dyDescent="0.25">
      <c r="A1253" t="s">
        <v>17780</v>
      </c>
      <c r="B1253" s="19">
        <v>0</v>
      </c>
    </row>
    <row r="1254" spans="1:2" x14ac:dyDescent="0.25">
      <c r="A1254" t="s">
        <v>10044</v>
      </c>
      <c r="B1254">
        <v>0</v>
      </c>
    </row>
    <row r="1255" spans="1:2" x14ac:dyDescent="0.25">
      <c r="A1255" t="s">
        <v>11766</v>
      </c>
      <c r="B1255">
        <v>5.2447013849999995E-2</v>
      </c>
    </row>
    <row r="1256" spans="1:2" x14ac:dyDescent="0.25">
      <c r="A1256" t="s">
        <v>16695</v>
      </c>
      <c r="B1256">
        <v>0</v>
      </c>
    </row>
    <row r="1257" spans="1:2" x14ac:dyDescent="0.25">
      <c r="A1257" t="s">
        <v>8993</v>
      </c>
      <c r="B1257">
        <v>0</v>
      </c>
    </row>
    <row r="1258" spans="1:2" x14ac:dyDescent="0.25">
      <c r="A1258" t="s">
        <v>17414</v>
      </c>
      <c r="B1258">
        <v>0</v>
      </c>
    </row>
    <row r="1259" spans="1:2" x14ac:dyDescent="0.25">
      <c r="A1259" t="s">
        <v>12889</v>
      </c>
      <c r="B1259">
        <v>0</v>
      </c>
    </row>
    <row r="1260" spans="1:2" x14ac:dyDescent="0.25">
      <c r="A1260" t="s">
        <v>13923</v>
      </c>
      <c r="B1260" s="19">
        <v>0</v>
      </c>
    </row>
    <row r="1261" spans="1:2" x14ac:dyDescent="0.25">
      <c r="A1261" t="s">
        <v>17756</v>
      </c>
      <c r="B1261" s="19">
        <v>0</v>
      </c>
    </row>
    <row r="1262" spans="1:2" x14ac:dyDescent="0.25">
      <c r="A1262" t="s">
        <v>15588</v>
      </c>
      <c r="B1262">
        <v>0</v>
      </c>
    </row>
    <row r="1263" spans="1:2" x14ac:dyDescent="0.25">
      <c r="A1263" t="s">
        <v>14823</v>
      </c>
      <c r="B1263" s="19">
        <v>0</v>
      </c>
    </row>
    <row r="1264" spans="1:2" x14ac:dyDescent="0.25">
      <c r="A1264" t="s">
        <v>19672</v>
      </c>
      <c r="B1264" s="19">
        <v>0</v>
      </c>
    </row>
    <row r="1265" spans="1:2" x14ac:dyDescent="0.25">
      <c r="A1265" t="s">
        <v>9989</v>
      </c>
      <c r="B1265">
        <v>0</v>
      </c>
    </row>
    <row r="1266" spans="1:2" x14ac:dyDescent="0.25">
      <c r="A1266" t="s">
        <v>12051</v>
      </c>
      <c r="B1266">
        <v>0</v>
      </c>
    </row>
    <row r="1267" spans="1:2" x14ac:dyDescent="0.25">
      <c r="A1267" t="s">
        <v>17606</v>
      </c>
      <c r="B1267" s="19">
        <v>0</v>
      </c>
    </row>
    <row r="1268" spans="1:2" x14ac:dyDescent="0.25">
      <c r="A1268" t="s">
        <v>16112</v>
      </c>
      <c r="B1268">
        <v>0</v>
      </c>
    </row>
    <row r="1269" spans="1:2" x14ac:dyDescent="0.25">
      <c r="A1269" t="s">
        <v>20347</v>
      </c>
      <c r="B1269">
        <v>0</v>
      </c>
    </row>
    <row r="1270" spans="1:2" x14ac:dyDescent="0.25">
      <c r="A1270" t="s">
        <v>10237</v>
      </c>
      <c r="B1270">
        <v>0</v>
      </c>
    </row>
    <row r="1271" spans="1:2" x14ac:dyDescent="0.25">
      <c r="A1271" t="s">
        <v>15879</v>
      </c>
      <c r="B1271">
        <v>0</v>
      </c>
    </row>
    <row r="1272" spans="1:2" x14ac:dyDescent="0.25">
      <c r="A1272" t="s">
        <v>14344</v>
      </c>
      <c r="B1272" s="19">
        <v>0</v>
      </c>
    </row>
    <row r="1273" spans="1:2" x14ac:dyDescent="0.25">
      <c r="A1273" t="s">
        <v>15255</v>
      </c>
      <c r="B1273">
        <v>0</v>
      </c>
    </row>
    <row r="1274" spans="1:2" x14ac:dyDescent="0.25">
      <c r="A1274" t="s">
        <v>19242</v>
      </c>
      <c r="B1274">
        <v>0</v>
      </c>
    </row>
    <row r="1275" spans="1:2" x14ac:dyDescent="0.25">
      <c r="A1275" t="s">
        <v>10583</v>
      </c>
      <c r="B1275">
        <v>0</v>
      </c>
    </row>
    <row r="1276" spans="1:2" x14ac:dyDescent="0.25">
      <c r="A1276" t="s">
        <v>13332</v>
      </c>
      <c r="B1276" s="19">
        <v>0</v>
      </c>
    </row>
    <row r="1277" spans="1:2" x14ac:dyDescent="0.25">
      <c r="A1277" t="s">
        <v>3882</v>
      </c>
      <c r="B1277">
        <v>0</v>
      </c>
    </row>
    <row r="1278" spans="1:2" x14ac:dyDescent="0.25">
      <c r="A1278" t="s">
        <v>9205</v>
      </c>
      <c r="B1278">
        <v>0</v>
      </c>
    </row>
    <row r="1279" spans="1:2" x14ac:dyDescent="0.25">
      <c r="A1279" t="s">
        <v>10593</v>
      </c>
      <c r="B1279" s="19">
        <v>0</v>
      </c>
    </row>
    <row r="1280" spans="1:2" x14ac:dyDescent="0.25">
      <c r="A1280" t="s">
        <v>12536</v>
      </c>
      <c r="B1280">
        <v>0</v>
      </c>
    </row>
    <row r="1281" spans="1:2" x14ac:dyDescent="0.25">
      <c r="A1281" t="s">
        <v>10514</v>
      </c>
      <c r="B1281" s="19">
        <v>0</v>
      </c>
    </row>
    <row r="1282" spans="1:2" x14ac:dyDescent="0.25">
      <c r="A1282" t="s">
        <v>16972</v>
      </c>
      <c r="B1282" s="19">
        <v>0</v>
      </c>
    </row>
    <row r="1283" spans="1:2" x14ac:dyDescent="0.25">
      <c r="A1283" t="s">
        <v>18209</v>
      </c>
      <c r="B1283" s="19">
        <v>0</v>
      </c>
    </row>
    <row r="1284" spans="1:2" x14ac:dyDescent="0.25">
      <c r="A1284" t="s">
        <v>19544</v>
      </c>
      <c r="B1284">
        <v>0</v>
      </c>
    </row>
    <row r="1285" spans="1:2" x14ac:dyDescent="0.25">
      <c r="A1285" t="s">
        <v>17100</v>
      </c>
      <c r="B1285">
        <v>0</v>
      </c>
    </row>
    <row r="1286" spans="1:2" x14ac:dyDescent="0.25">
      <c r="A1286" t="s">
        <v>13715</v>
      </c>
      <c r="B1286">
        <v>0</v>
      </c>
    </row>
    <row r="1287" spans="1:2" x14ac:dyDescent="0.25">
      <c r="A1287" t="s">
        <v>8603</v>
      </c>
      <c r="B1287">
        <v>0</v>
      </c>
    </row>
    <row r="1288" spans="1:2" x14ac:dyDescent="0.25">
      <c r="A1288" t="s">
        <v>12754</v>
      </c>
      <c r="B1288" s="19">
        <v>0</v>
      </c>
    </row>
    <row r="1289" spans="1:2" x14ac:dyDescent="0.25">
      <c r="A1289" t="s">
        <v>12262</v>
      </c>
      <c r="B1289">
        <v>0</v>
      </c>
    </row>
    <row r="1290" spans="1:2" x14ac:dyDescent="0.25">
      <c r="A1290" t="s">
        <v>18808</v>
      </c>
      <c r="B1290">
        <v>0</v>
      </c>
    </row>
    <row r="1291" spans="1:2" x14ac:dyDescent="0.25">
      <c r="A1291" t="s">
        <v>11246</v>
      </c>
      <c r="B1291">
        <v>0</v>
      </c>
    </row>
    <row r="1292" spans="1:2" x14ac:dyDescent="0.25">
      <c r="A1292" t="s">
        <v>16388</v>
      </c>
      <c r="B1292">
        <v>0</v>
      </c>
    </row>
    <row r="1293" spans="1:2" x14ac:dyDescent="0.25">
      <c r="A1293" t="s">
        <v>8195</v>
      </c>
      <c r="B1293" s="19">
        <v>0</v>
      </c>
    </row>
    <row r="1294" spans="1:2" x14ac:dyDescent="0.25">
      <c r="A1294" t="s">
        <v>7932</v>
      </c>
      <c r="B1294" s="19">
        <v>0</v>
      </c>
    </row>
    <row r="1295" spans="1:2" x14ac:dyDescent="0.25">
      <c r="A1295" t="s">
        <v>15870</v>
      </c>
      <c r="B1295">
        <v>0</v>
      </c>
    </row>
    <row r="1296" spans="1:2" x14ac:dyDescent="0.25">
      <c r="A1296" t="s">
        <v>11777</v>
      </c>
      <c r="B1296">
        <v>0</v>
      </c>
    </row>
    <row r="1297" spans="1:2" x14ac:dyDescent="0.25">
      <c r="A1297" t="s">
        <v>8244</v>
      </c>
      <c r="B1297">
        <v>0</v>
      </c>
    </row>
    <row r="1298" spans="1:2" x14ac:dyDescent="0.25">
      <c r="A1298" t="s">
        <v>20132</v>
      </c>
      <c r="B1298">
        <v>0</v>
      </c>
    </row>
    <row r="1299" spans="1:2" x14ac:dyDescent="0.25">
      <c r="A1299" t="s">
        <v>19423</v>
      </c>
      <c r="B1299" s="19">
        <v>0</v>
      </c>
    </row>
    <row r="1300" spans="1:2" x14ac:dyDescent="0.25">
      <c r="A1300" t="s">
        <v>12574</v>
      </c>
      <c r="B1300">
        <v>0</v>
      </c>
    </row>
    <row r="1301" spans="1:2" x14ac:dyDescent="0.25">
      <c r="A1301" t="s">
        <v>19990</v>
      </c>
      <c r="B1301">
        <v>0</v>
      </c>
    </row>
    <row r="1302" spans="1:2" x14ac:dyDescent="0.25">
      <c r="A1302" t="s">
        <v>11928</v>
      </c>
      <c r="B1302">
        <v>0</v>
      </c>
    </row>
    <row r="1303" spans="1:2" x14ac:dyDescent="0.25">
      <c r="A1303" t="s">
        <v>17943</v>
      </c>
      <c r="B1303" s="19">
        <v>0</v>
      </c>
    </row>
    <row r="1304" spans="1:2" x14ac:dyDescent="0.25">
      <c r="A1304" t="s">
        <v>8727</v>
      </c>
      <c r="B1304" s="19">
        <v>0</v>
      </c>
    </row>
    <row r="1305" spans="1:2" x14ac:dyDescent="0.25">
      <c r="A1305" t="s">
        <v>8119</v>
      </c>
      <c r="B1305" s="19">
        <v>0</v>
      </c>
    </row>
    <row r="1306" spans="1:2" x14ac:dyDescent="0.25">
      <c r="A1306" t="s">
        <v>17104</v>
      </c>
      <c r="B1306">
        <v>0</v>
      </c>
    </row>
    <row r="1307" spans="1:2" x14ac:dyDescent="0.25">
      <c r="A1307" t="s">
        <v>15050</v>
      </c>
      <c r="B1307">
        <v>0</v>
      </c>
    </row>
    <row r="1308" spans="1:2" x14ac:dyDescent="0.25">
      <c r="A1308" t="s">
        <v>12281</v>
      </c>
      <c r="B1308">
        <v>0</v>
      </c>
    </row>
    <row r="1309" spans="1:2" x14ac:dyDescent="0.25">
      <c r="A1309" t="s">
        <v>12116</v>
      </c>
      <c r="B1309">
        <v>0</v>
      </c>
    </row>
    <row r="1310" spans="1:2" x14ac:dyDescent="0.25">
      <c r="A1310" t="s">
        <v>19144</v>
      </c>
      <c r="B1310">
        <v>0</v>
      </c>
    </row>
    <row r="1311" spans="1:2" x14ac:dyDescent="0.25">
      <c r="A1311" t="s">
        <v>9552</v>
      </c>
      <c r="B1311">
        <v>0</v>
      </c>
    </row>
    <row r="1312" spans="1:2" x14ac:dyDescent="0.25">
      <c r="A1312" t="s">
        <v>16449</v>
      </c>
      <c r="B1312" s="19">
        <v>0</v>
      </c>
    </row>
    <row r="1313" spans="1:2" x14ac:dyDescent="0.25">
      <c r="A1313" t="s">
        <v>14819</v>
      </c>
      <c r="B1313">
        <v>0</v>
      </c>
    </row>
    <row r="1314" spans="1:2" x14ac:dyDescent="0.25">
      <c r="A1314" t="s">
        <v>16391</v>
      </c>
      <c r="B1314" s="19">
        <v>0</v>
      </c>
    </row>
    <row r="1315" spans="1:2" x14ac:dyDescent="0.25">
      <c r="A1315" t="s">
        <v>15416</v>
      </c>
      <c r="B1315" s="19">
        <v>0</v>
      </c>
    </row>
    <row r="1316" spans="1:2" x14ac:dyDescent="0.25">
      <c r="A1316" t="s">
        <v>11098</v>
      </c>
      <c r="B1316">
        <v>0</v>
      </c>
    </row>
    <row r="1317" spans="1:2" x14ac:dyDescent="0.25">
      <c r="A1317" t="s">
        <v>11657</v>
      </c>
      <c r="B1317">
        <v>0</v>
      </c>
    </row>
    <row r="1318" spans="1:2" x14ac:dyDescent="0.25">
      <c r="A1318" t="s">
        <v>19184</v>
      </c>
      <c r="B1318">
        <v>0</v>
      </c>
    </row>
    <row r="1319" spans="1:2" x14ac:dyDescent="0.25">
      <c r="A1319" t="s">
        <v>18951</v>
      </c>
      <c r="B1319" s="19">
        <v>0</v>
      </c>
    </row>
    <row r="1320" spans="1:2" x14ac:dyDescent="0.25">
      <c r="A1320" t="s">
        <v>15441</v>
      </c>
      <c r="B1320">
        <v>0</v>
      </c>
    </row>
    <row r="1321" spans="1:2" x14ac:dyDescent="0.25">
      <c r="A1321" t="s">
        <v>16807</v>
      </c>
      <c r="B1321" s="19">
        <v>0</v>
      </c>
    </row>
    <row r="1322" spans="1:2" x14ac:dyDescent="0.25">
      <c r="A1322" t="s">
        <v>12489</v>
      </c>
      <c r="B1322">
        <v>0</v>
      </c>
    </row>
    <row r="1323" spans="1:2" x14ac:dyDescent="0.25">
      <c r="A1323" t="s">
        <v>10068</v>
      </c>
      <c r="B1323" s="19">
        <v>0</v>
      </c>
    </row>
    <row r="1324" spans="1:2" x14ac:dyDescent="0.25">
      <c r="A1324" t="s">
        <v>13187</v>
      </c>
      <c r="B1324" s="19">
        <v>0</v>
      </c>
    </row>
    <row r="1325" spans="1:2" x14ac:dyDescent="0.25">
      <c r="A1325" t="s">
        <v>18036</v>
      </c>
      <c r="B1325" s="19">
        <v>0</v>
      </c>
    </row>
    <row r="1326" spans="1:2" x14ac:dyDescent="0.25">
      <c r="A1326" t="s">
        <v>10376</v>
      </c>
      <c r="B1326">
        <v>0</v>
      </c>
    </row>
    <row r="1327" spans="1:2" x14ac:dyDescent="0.25">
      <c r="A1327" t="s">
        <v>9637</v>
      </c>
      <c r="B1327" s="19">
        <v>0</v>
      </c>
    </row>
    <row r="1328" spans="1:2" x14ac:dyDescent="0.25">
      <c r="A1328" t="s">
        <v>20195</v>
      </c>
      <c r="B1328" s="19">
        <v>0</v>
      </c>
    </row>
    <row r="1329" spans="1:2" x14ac:dyDescent="0.25">
      <c r="A1329" t="s">
        <v>15204</v>
      </c>
      <c r="B1329" s="19">
        <v>0</v>
      </c>
    </row>
    <row r="1330" spans="1:2" x14ac:dyDescent="0.25">
      <c r="A1330" t="s">
        <v>15711</v>
      </c>
      <c r="B1330" s="19">
        <v>0</v>
      </c>
    </row>
    <row r="1331" spans="1:2" x14ac:dyDescent="0.25">
      <c r="A1331" t="s">
        <v>8816</v>
      </c>
      <c r="B1331" s="19">
        <v>4.383129786E-2</v>
      </c>
    </row>
    <row r="1332" spans="1:2" x14ac:dyDescent="0.25">
      <c r="A1332" t="s">
        <v>16661</v>
      </c>
      <c r="B1332" s="19">
        <v>0</v>
      </c>
    </row>
    <row r="1333" spans="1:2" x14ac:dyDescent="0.25">
      <c r="A1333" t="s">
        <v>19138</v>
      </c>
      <c r="B1333">
        <v>0</v>
      </c>
    </row>
    <row r="1334" spans="1:2" x14ac:dyDescent="0.25">
      <c r="A1334" t="s">
        <v>4228</v>
      </c>
      <c r="B1334">
        <v>0</v>
      </c>
    </row>
    <row r="1335" spans="1:2" x14ac:dyDescent="0.25">
      <c r="A1335" t="s">
        <v>10680</v>
      </c>
      <c r="B1335" s="19">
        <v>0</v>
      </c>
    </row>
    <row r="1336" spans="1:2" x14ac:dyDescent="0.25">
      <c r="A1336" t="s">
        <v>11545</v>
      </c>
      <c r="B1336">
        <v>0</v>
      </c>
    </row>
    <row r="1337" spans="1:2" x14ac:dyDescent="0.25">
      <c r="A1337" t="s">
        <v>8585</v>
      </c>
      <c r="B1337" s="19">
        <v>0</v>
      </c>
    </row>
    <row r="1338" spans="1:2" x14ac:dyDescent="0.25">
      <c r="A1338" t="s">
        <v>19639</v>
      </c>
      <c r="B1338">
        <v>0</v>
      </c>
    </row>
    <row r="1339" spans="1:2" x14ac:dyDescent="0.25">
      <c r="A1339" t="s">
        <v>14048</v>
      </c>
      <c r="B1339">
        <v>0</v>
      </c>
    </row>
    <row r="1340" spans="1:2" x14ac:dyDescent="0.25">
      <c r="A1340" t="s">
        <v>17087</v>
      </c>
      <c r="B1340">
        <v>0</v>
      </c>
    </row>
    <row r="1341" spans="1:2" x14ac:dyDescent="0.25">
      <c r="A1341" t="s">
        <v>11009</v>
      </c>
      <c r="B1341" s="19">
        <v>0</v>
      </c>
    </row>
    <row r="1342" spans="1:2" x14ac:dyDescent="0.25">
      <c r="A1342" t="s">
        <v>7969</v>
      </c>
      <c r="B1342">
        <v>0</v>
      </c>
    </row>
    <row r="1343" spans="1:2" x14ac:dyDescent="0.25">
      <c r="A1343" t="s">
        <v>15442</v>
      </c>
      <c r="B1343">
        <v>0</v>
      </c>
    </row>
    <row r="1344" spans="1:2" x14ac:dyDescent="0.25">
      <c r="A1344" t="s">
        <v>20023</v>
      </c>
      <c r="B1344" s="19">
        <v>0</v>
      </c>
    </row>
    <row r="1345" spans="1:2" x14ac:dyDescent="0.25">
      <c r="A1345" t="s">
        <v>13143</v>
      </c>
      <c r="B1345">
        <v>0</v>
      </c>
    </row>
    <row r="1346" spans="1:2" x14ac:dyDescent="0.25">
      <c r="A1346" t="s">
        <v>16173</v>
      </c>
      <c r="B1346" s="19">
        <v>0.14287050000000001</v>
      </c>
    </row>
    <row r="1347" spans="1:2" x14ac:dyDescent="0.25">
      <c r="A1347" t="s">
        <v>18162</v>
      </c>
      <c r="B1347">
        <v>0</v>
      </c>
    </row>
    <row r="1348" spans="1:2" x14ac:dyDescent="0.25">
      <c r="A1348" t="s">
        <v>12893</v>
      </c>
      <c r="B1348" s="19">
        <v>0</v>
      </c>
    </row>
    <row r="1349" spans="1:2" x14ac:dyDescent="0.25">
      <c r="A1349" t="s">
        <v>14476</v>
      </c>
      <c r="B1349">
        <v>0</v>
      </c>
    </row>
    <row r="1350" spans="1:2" x14ac:dyDescent="0.25">
      <c r="A1350" t="s">
        <v>17171</v>
      </c>
      <c r="B1350">
        <v>0</v>
      </c>
    </row>
    <row r="1351" spans="1:2" x14ac:dyDescent="0.25">
      <c r="A1351" t="s">
        <v>19357</v>
      </c>
      <c r="B1351">
        <v>0</v>
      </c>
    </row>
    <row r="1352" spans="1:2" x14ac:dyDescent="0.25">
      <c r="A1352" t="s">
        <v>20286</v>
      </c>
      <c r="B1352">
        <v>0</v>
      </c>
    </row>
    <row r="1353" spans="1:2" x14ac:dyDescent="0.25">
      <c r="A1353" t="s">
        <v>13028</v>
      </c>
      <c r="B1353">
        <v>0</v>
      </c>
    </row>
    <row r="1354" spans="1:2" x14ac:dyDescent="0.25">
      <c r="A1354" t="s">
        <v>9567</v>
      </c>
      <c r="B1354">
        <v>0</v>
      </c>
    </row>
    <row r="1355" spans="1:2" x14ac:dyDescent="0.25">
      <c r="A1355" t="s">
        <v>18240</v>
      </c>
      <c r="B1355">
        <v>0.14287050000000001</v>
      </c>
    </row>
    <row r="1356" spans="1:2" x14ac:dyDescent="0.25">
      <c r="A1356" t="s">
        <v>11110</v>
      </c>
      <c r="B1356" s="19">
        <v>0</v>
      </c>
    </row>
    <row r="1357" spans="1:2" x14ac:dyDescent="0.25">
      <c r="A1357" t="s">
        <v>16825</v>
      </c>
      <c r="B1357" s="19">
        <v>0.14287050000000001</v>
      </c>
    </row>
    <row r="1358" spans="1:2" x14ac:dyDescent="0.25">
      <c r="A1358" t="s">
        <v>19155</v>
      </c>
      <c r="B1358">
        <v>0</v>
      </c>
    </row>
    <row r="1359" spans="1:2" x14ac:dyDescent="0.25">
      <c r="A1359" t="s">
        <v>14734</v>
      </c>
      <c r="B1359">
        <v>0</v>
      </c>
    </row>
    <row r="1360" spans="1:2" x14ac:dyDescent="0.25">
      <c r="A1360" t="s">
        <v>18529</v>
      </c>
      <c r="B1360">
        <v>0</v>
      </c>
    </row>
    <row r="1361" spans="1:2" x14ac:dyDescent="0.25">
      <c r="A1361" t="s">
        <v>11413</v>
      </c>
      <c r="B1361" s="19">
        <v>0</v>
      </c>
    </row>
    <row r="1362" spans="1:2" x14ac:dyDescent="0.25">
      <c r="A1362" t="s">
        <v>14052</v>
      </c>
      <c r="B1362">
        <v>0</v>
      </c>
    </row>
    <row r="1363" spans="1:2" x14ac:dyDescent="0.25">
      <c r="A1363" t="s">
        <v>13002</v>
      </c>
      <c r="B1363" s="19">
        <v>0</v>
      </c>
    </row>
    <row r="1364" spans="1:2" x14ac:dyDescent="0.25">
      <c r="A1364" t="s">
        <v>8717</v>
      </c>
      <c r="B1364">
        <v>0</v>
      </c>
    </row>
    <row r="1365" spans="1:2" x14ac:dyDescent="0.25">
      <c r="A1365" t="s">
        <v>16165</v>
      </c>
      <c r="B1365">
        <v>0</v>
      </c>
    </row>
    <row r="1366" spans="1:2" x14ac:dyDescent="0.25">
      <c r="A1366" t="s">
        <v>9917</v>
      </c>
      <c r="B1366">
        <v>0</v>
      </c>
    </row>
    <row r="1367" spans="1:2" x14ac:dyDescent="0.25">
      <c r="A1367" t="s">
        <v>12094</v>
      </c>
      <c r="B1367" s="19">
        <v>0</v>
      </c>
    </row>
    <row r="1368" spans="1:2" x14ac:dyDescent="0.25">
      <c r="A1368" t="s">
        <v>17899</v>
      </c>
      <c r="B1368">
        <v>0</v>
      </c>
    </row>
    <row r="1369" spans="1:2" x14ac:dyDescent="0.25">
      <c r="A1369" t="s">
        <v>13109</v>
      </c>
      <c r="B1369">
        <v>9.5776444749999995E-2</v>
      </c>
    </row>
    <row r="1370" spans="1:2" x14ac:dyDescent="0.25">
      <c r="A1370" t="s">
        <v>19669</v>
      </c>
      <c r="B1370">
        <v>0</v>
      </c>
    </row>
    <row r="1371" spans="1:2" x14ac:dyDescent="0.25">
      <c r="A1371" t="s">
        <v>18204</v>
      </c>
      <c r="B1371">
        <v>0</v>
      </c>
    </row>
    <row r="1372" spans="1:2" x14ac:dyDescent="0.25">
      <c r="A1372" t="s">
        <v>8043</v>
      </c>
      <c r="B1372" s="19">
        <v>0</v>
      </c>
    </row>
    <row r="1373" spans="1:2" x14ac:dyDescent="0.25">
      <c r="A1373" t="s">
        <v>9615</v>
      </c>
      <c r="B1373" s="19">
        <v>0</v>
      </c>
    </row>
    <row r="1374" spans="1:2" x14ac:dyDescent="0.25">
      <c r="A1374" t="s">
        <v>16086</v>
      </c>
      <c r="B1374" s="19">
        <v>0</v>
      </c>
    </row>
    <row r="1375" spans="1:2" x14ac:dyDescent="0.25">
      <c r="A1375" t="s">
        <v>4179</v>
      </c>
      <c r="B1375">
        <v>0</v>
      </c>
    </row>
    <row r="1376" spans="1:2" x14ac:dyDescent="0.25">
      <c r="A1376" t="s">
        <v>19106</v>
      </c>
      <c r="B1376" s="19">
        <v>0</v>
      </c>
    </row>
    <row r="1377" spans="1:2" x14ac:dyDescent="0.25">
      <c r="A1377" t="s">
        <v>13720</v>
      </c>
      <c r="B1377" s="19">
        <v>0</v>
      </c>
    </row>
    <row r="1378" spans="1:2" x14ac:dyDescent="0.25">
      <c r="A1378" t="s">
        <v>12246</v>
      </c>
      <c r="B1378">
        <v>0</v>
      </c>
    </row>
    <row r="1379" spans="1:2" x14ac:dyDescent="0.25">
      <c r="A1379" t="s">
        <v>12247</v>
      </c>
      <c r="B1379" s="19">
        <v>0</v>
      </c>
    </row>
    <row r="1380" spans="1:2" x14ac:dyDescent="0.25">
      <c r="A1380" t="s">
        <v>10460</v>
      </c>
      <c r="B1380" s="19">
        <v>0</v>
      </c>
    </row>
    <row r="1381" spans="1:2" x14ac:dyDescent="0.25">
      <c r="A1381" t="s">
        <v>17071</v>
      </c>
      <c r="B1381">
        <v>0</v>
      </c>
    </row>
    <row r="1382" spans="1:2" x14ac:dyDescent="0.25">
      <c r="A1382" t="s">
        <v>9467</v>
      </c>
      <c r="B1382">
        <v>0</v>
      </c>
    </row>
    <row r="1383" spans="1:2" x14ac:dyDescent="0.25">
      <c r="A1383" t="s">
        <v>13658</v>
      </c>
      <c r="B1383" s="19">
        <v>0</v>
      </c>
    </row>
    <row r="1384" spans="1:2" x14ac:dyDescent="0.25">
      <c r="A1384" t="s">
        <v>13928</v>
      </c>
      <c r="B1384">
        <v>0</v>
      </c>
    </row>
    <row r="1385" spans="1:2" x14ac:dyDescent="0.25">
      <c r="A1385" t="s">
        <v>8630</v>
      </c>
      <c r="B1385">
        <v>0.14287050000000001</v>
      </c>
    </row>
    <row r="1386" spans="1:2" x14ac:dyDescent="0.25">
      <c r="A1386" t="s">
        <v>10653</v>
      </c>
      <c r="B1386">
        <v>0</v>
      </c>
    </row>
    <row r="1387" spans="1:2" x14ac:dyDescent="0.25">
      <c r="A1387" t="s">
        <v>20098</v>
      </c>
      <c r="B1387">
        <v>0</v>
      </c>
    </row>
    <row r="1388" spans="1:2" x14ac:dyDescent="0.25">
      <c r="A1388" t="s">
        <v>15136</v>
      </c>
      <c r="B1388" s="19">
        <v>0</v>
      </c>
    </row>
    <row r="1389" spans="1:2" x14ac:dyDescent="0.25">
      <c r="A1389" t="s">
        <v>17603</v>
      </c>
      <c r="B1389" s="19">
        <v>0</v>
      </c>
    </row>
    <row r="1390" spans="1:2" x14ac:dyDescent="0.25">
      <c r="A1390" t="s">
        <v>17454</v>
      </c>
      <c r="B1390">
        <v>0</v>
      </c>
    </row>
    <row r="1391" spans="1:2" x14ac:dyDescent="0.25">
      <c r="A1391" t="s">
        <v>18069</v>
      </c>
      <c r="B1391">
        <v>0</v>
      </c>
    </row>
    <row r="1392" spans="1:2" x14ac:dyDescent="0.25">
      <c r="A1392" t="s">
        <v>19302</v>
      </c>
      <c r="B1392">
        <v>0.2512585416</v>
      </c>
    </row>
    <row r="1393" spans="1:2" x14ac:dyDescent="0.25">
      <c r="A1393" t="s">
        <v>14180</v>
      </c>
      <c r="B1393" s="19">
        <v>0</v>
      </c>
    </row>
    <row r="1394" spans="1:2" x14ac:dyDescent="0.25">
      <c r="A1394" t="s">
        <v>19825</v>
      </c>
      <c r="B1394">
        <v>0</v>
      </c>
    </row>
    <row r="1395" spans="1:2" x14ac:dyDescent="0.25">
      <c r="A1395" t="s">
        <v>17785</v>
      </c>
      <c r="B1395" s="19">
        <v>0</v>
      </c>
    </row>
    <row r="1396" spans="1:2" x14ac:dyDescent="0.25">
      <c r="A1396" t="s">
        <v>11868</v>
      </c>
      <c r="B1396">
        <v>0</v>
      </c>
    </row>
    <row r="1397" spans="1:2" x14ac:dyDescent="0.25">
      <c r="A1397" t="s">
        <v>18708</v>
      </c>
      <c r="B1397" s="19">
        <v>0</v>
      </c>
    </row>
    <row r="1398" spans="1:2" x14ac:dyDescent="0.25">
      <c r="A1398" t="s">
        <v>9962</v>
      </c>
      <c r="B1398">
        <v>0.14287050000000001</v>
      </c>
    </row>
    <row r="1399" spans="1:2" x14ac:dyDescent="0.25">
      <c r="A1399" t="s">
        <v>8759</v>
      </c>
      <c r="B1399">
        <v>0</v>
      </c>
    </row>
    <row r="1400" spans="1:2" x14ac:dyDescent="0.25">
      <c r="A1400" t="s">
        <v>7977</v>
      </c>
      <c r="B1400" s="19">
        <v>6.6251172599999991E-2</v>
      </c>
    </row>
    <row r="1401" spans="1:2" x14ac:dyDescent="0.25">
      <c r="A1401" t="s">
        <v>11264</v>
      </c>
      <c r="B1401">
        <v>0</v>
      </c>
    </row>
    <row r="1402" spans="1:2" x14ac:dyDescent="0.25">
      <c r="A1402" t="s">
        <v>18831</v>
      </c>
      <c r="B1402">
        <v>0</v>
      </c>
    </row>
    <row r="1403" spans="1:2" x14ac:dyDescent="0.25">
      <c r="A1403" t="s">
        <v>10323</v>
      </c>
      <c r="B1403">
        <v>0</v>
      </c>
    </row>
    <row r="1404" spans="1:2" x14ac:dyDescent="0.25">
      <c r="A1404" t="s">
        <v>12123</v>
      </c>
      <c r="B1404">
        <v>0</v>
      </c>
    </row>
    <row r="1405" spans="1:2" x14ac:dyDescent="0.25">
      <c r="A1405" t="s">
        <v>9628</v>
      </c>
      <c r="B1405">
        <v>0</v>
      </c>
    </row>
    <row r="1406" spans="1:2" x14ac:dyDescent="0.25">
      <c r="A1406" t="s">
        <v>10512</v>
      </c>
      <c r="B1406">
        <v>0</v>
      </c>
    </row>
    <row r="1407" spans="1:2" x14ac:dyDescent="0.25">
      <c r="A1407" t="s">
        <v>9563</v>
      </c>
      <c r="B1407">
        <v>0</v>
      </c>
    </row>
    <row r="1408" spans="1:2" x14ac:dyDescent="0.25">
      <c r="A1408" t="s">
        <v>16321</v>
      </c>
      <c r="B1408">
        <v>0</v>
      </c>
    </row>
    <row r="1409" spans="1:2" x14ac:dyDescent="0.25">
      <c r="A1409" t="s">
        <v>11610</v>
      </c>
      <c r="B1409">
        <v>9.4980727379999991E-2</v>
      </c>
    </row>
    <row r="1410" spans="1:2" x14ac:dyDescent="0.25">
      <c r="A1410" t="s">
        <v>17862</v>
      </c>
      <c r="B1410" s="19">
        <v>0</v>
      </c>
    </row>
    <row r="1411" spans="1:2" x14ac:dyDescent="0.25">
      <c r="A1411" t="s">
        <v>10513</v>
      </c>
      <c r="B1411" s="19">
        <v>0</v>
      </c>
    </row>
    <row r="1412" spans="1:2" x14ac:dyDescent="0.25">
      <c r="A1412" t="s">
        <v>18420</v>
      </c>
      <c r="B1412">
        <v>0</v>
      </c>
    </row>
    <row r="1413" spans="1:2" x14ac:dyDescent="0.25">
      <c r="A1413" t="s">
        <v>11979</v>
      </c>
      <c r="B1413" s="19">
        <v>0</v>
      </c>
    </row>
    <row r="1414" spans="1:2" x14ac:dyDescent="0.25">
      <c r="A1414" t="s">
        <v>13151</v>
      </c>
      <c r="B1414" s="19">
        <v>0</v>
      </c>
    </row>
    <row r="1415" spans="1:2" x14ac:dyDescent="0.25">
      <c r="A1415" t="s">
        <v>20264</v>
      </c>
      <c r="B1415">
        <v>0</v>
      </c>
    </row>
    <row r="1416" spans="1:2" x14ac:dyDescent="0.25">
      <c r="A1416" t="s">
        <v>14120</v>
      </c>
      <c r="B1416">
        <v>0</v>
      </c>
    </row>
    <row r="1417" spans="1:2" x14ac:dyDescent="0.25">
      <c r="A1417" t="s">
        <v>19592</v>
      </c>
      <c r="B1417">
        <v>0</v>
      </c>
    </row>
    <row r="1418" spans="1:2" x14ac:dyDescent="0.25">
      <c r="A1418" t="s">
        <v>5762</v>
      </c>
      <c r="B1418">
        <v>0</v>
      </c>
    </row>
    <row r="1419" spans="1:2" x14ac:dyDescent="0.25">
      <c r="A1419" t="s">
        <v>9819</v>
      </c>
      <c r="B1419">
        <v>0</v>
      </c>
    </row>
    <row r="1420" spans="1:2" x14ac:dyDescent="0.25">
      <c r="A1420" t="s">
        <v>18604</v>
      </c>
      <c r="B1420">
        <v>0</v>
      </c>
    </row>
    <row r="1421" spans="1:2" x14ac:dyDescent="0.25">
      <c r="A1421" t="s">
        <v>17433</v>
      </c>
      <c r="B1421" s="19">
        <v>0</v>
      </c>
    </row>
    <row r="1422" spans="1:2" x14ac:dyDescent="0.25">
      <c r="A1422" t="s">
        <v>17295</v>
      </c>
      <c r="B1422" s="19">
        <v>0</v>
      </c>
    </row>
    <row r="1423" spans="1:2" x14ac:dyDescent="0.25">
      <c r="A1423" t="s">
        <v>11879</v>
      </c>
      <c r="B1423">
        <v>0</v>
      </c>
    </row>
    <row r="1424" spans="1:2" x14ac:dyDescent="0.25">
      <c r="A1424" t="s">
        <v>13445</v>
      </c>
      <c r="B1424">
        <v>0</v>
      </c>
    </row>
    <row r="1425" spans="1:2" x14ac:dyDescent="0.25">
      <c r="A1425" t="s">
        <v>12846</v>
      </c>
      <c r="B1425" s="19">
        <v>0</v>
      </c>
    </row>
    <row r="1426" spans="1:2" x14ac:dyDescent="0.25">
      <c r="A1426" t="s">
        <v>8508</v>
      </c>
      <c r="B1426" s="19">
        <v>0</v>
      </c>
    </row>
    <row r="1427" spans="1:2" x14ac:dyDescent="0.25">
      <c r="A1427" t="s">
        <v>14697</v>
      </c>
      <c r="B1427" s="19">
        <v>0</v>
      </c>
    </row>
    <row r="1428" spans="1:2" x14ac:dyDescent="0.25">
      <c r="A1428" t="s">
        <v>10830</v>
      </c>
      <c r="B1428">
        <v>0</v>
      </c>
    </row>
    <row r="1429" spans="1:2" x14ac:dyDescent="0.25">
      <c r="A1429" t="s">
        <v>14171</v>
      </c>
      <c r="B1429">
        <v>0.14287050000000001</v>
      </c>
    </row>
    <row r="1430" spans="1:2" x14ac:dyDescent="0.25">
      <c r="A1430" t="s">
        <v>15738</v>
      </c>
      <c r="B1430" s="19">
        <v>0</v>
      </c>
    </row>
    <row r="1431" spans="1:2" x14ac:dyDescent="0.25">
      <c r="A1431" t="s">
        <v>8065</v>
      </c>
      <c r="B1431" s="19">
        <v>0</v>
      </c>
    </row>
    <row r="1432" spans="1:2" x14ac:dyDescent="0.25">
      <c r="A1432" t="s">
        <v>8071</v>
      </c>
      <c r="B1432" s="19">
        <v>0</v>
      </c>
    </row>
    <row r="1433" spans="1:2" x14ac:dyDescent="0.25">
      <c r="A1433" t="s">
        <v>8620</v>
      </c>
      <c r="B1433" s="19">
        <v>0</v>
      </c>
    </row>
    <row r="1434" spans="1:2" x14ac:dyDescent="0.25">
      <c r="A1434" t="s">
        <v>17269</v>
      </c>
      <c r="B1434">
        <v>0</v>
      </c>
    </row>
    <row r="1435" spans="1:2" x14ac:dyDescent="0.25">
      <c r="A1435" t="s">
        <v>10432</v>
      </c>
      <c r="B1435">
        <v>0</v>
      </c>
    </row>
    <row r="1436" spans="1:2" x14ac:dyDescent="0.25">
      <c r="A1436" t="s">
        <v>16840</v>
      </c>
      <c r="B1436">
        <v>0</v>
      </c>
    </row>
    <row r="1437" spans="1:2" x14ac:dyDescent="0.25">
      <c r="A1437" t="s">
        <v>12615</v>
      </c>
      <c r="B1437">
        <v>0</v>
      </c>
    </row>
    <row r="1438" spans="1:2" x14ac:dyDescent="0.25">
      <c r="A1438" t="s">
        <v>8832</v>
      </c>
      <c r="B1438" s="19">
        <v>0</v>
      </c>
    </row>
    <row r="1439" spans="1:2" x14ac:dyDescent="0.25">
      <c r="A1439" t="s">
        <v>8419</v>
      </c>
      <c r="B1439">
        <v>0</v>
      </c>
    </row>
    <row r="1440" spans="1:2" x14ac:dyDescent="0.25">
      <c r="A1440" t="s">
        <v>18871</v>
      </c>
      <c r="B1440">
        <v>0</v>
      </c>
    </row>
    <row r="1441" spans="1:2" x14ac:dyDescent="0.25">
      <c r="A1441" t="s">
        <v>9423</v>
      </c>
      <c r="B1441">
        <v>0</v>
      </c>
    </row>
    <row r="1442" spans="1:2" x14ac:dyDescent="0.25">
      <c r="A1442" t="s">
        <v>13803</v>
      </c>
      <c r="B1442">
        <v>0</v>
      </c>
    </row>
    <row r="1443" spans="1:2" x14ac:dyDescent="0.25">
      <c r="A1443" t="s">
        <v>19748</v>
      </c>
      <c r="B1443">
        <v>0</v>
      </c>
    </row>
    <row r="1444" spans="1:2" x14ac:dyDescent="0.25">
      <c r="A1444" t="s">
        <v>12882</v>
      </c>
      <c r="B1444">
        <v>0</v>
      </c>
    </row>
    <row r="1445" spans="1:2" x14ac:dyDescent="0.25">
      <c r="A1445" t="s">
        <v>17341</v>
      </c>
      <c r="B1445">
        <v>0</v>
      </c>
    </row>
    <row r="1446" spans="1:2" x14ac:dyDescent="0.25">
      <c r="A1446" t="s">
        <v>11787</v>
      </c>
      <c r="B1446" s="19">
        <v>0</v>
      </c>
    </row>
    <row r="1447" spans="1:2" x14ac:dyDescent="0.25">
      <c r="A1447" t="s">
        <v>8174</v>
      </c>
      <c r="B1447" s="19">
        <v>0</v>
      </c>
    </row>
    <row r="1448" spans="1:2" x14ac:dyDescent="0.25">
      <c r="A1448" t="s">
        <v>8451</v>
      </c>
      <c r="B1448" s="19">
        <v>0</v>
      </c>
    </row>
    <row r="1449" spans="1:2" x14ac:dyDescent="0.25">
      <c r="A1449" t="s">
        <v>10757</v>
      </c>
      <c r="B1449" s="19">
        <v>0</v>
      </c>
    </row>
    <row r="1450" spans="1:2" x14ac:dyDescent="0.25">
      <c r="A1450" t="s">
        <v>16079</v>
      </c>
      <c r="B1450" s="19">
        <v>0.19800719999999999</v>
      </c>
    </row>
    <row r="1451" spans="1:2" x14ac:dyDescent="0.25">
      <c r="A1451" t="s">
        <v>18277</v>
      </c>
      <c r="B1451">
        <v>0</v>
      </c>
    </row>
    <row r="1452" spans="1:2" x14ac:dyDescent="0.25">
      <c r="A1452" t="s">
        <v>11232</v>
      </c>
      <c r="B1452" s="19">
        <v>0</v>
      </c>
    </row>
    <row r="1453" spans="1:2" x14ac:dyDescent="0.25">
      <c r="A1453" t="s">
        <v>9638</v>
      </c>
      <c r="B1453" s="19">
        <v>0</v>
      </c>
    </row>
    <row r="1454" spans="1:2" x14ac:dyDescent="0.25">
      <c r="A1454" t="s">
        <v>20433</v>
      </c>
      <c r="B1454" t="e">
        <v>#VALUE!</v>
      </c>
    </row>
    <row r="1455" spans="1:2" x14ac:dyDescent="0.25">
      <c r="A1455" t="s">
        <v>20434</v>
      </c>
      <c r="B1455" s="19">
        <v>0</v>
      </c>
    </row>
    <row r="1456" spans="1:2" x14ac:dyDescent="0.25">
      <c r="A1456" t="s">
        <v>20435</v>
      </c>
      <c r="B1456" s="19">
        <v>0</v>
      </c>
    </row>
    <row r="1457" spans="1:2" x14ac:dyDescent="0.25">
      <c r="A1457" t="s">
        <v>20436</v>
      </c>
      <c r="B1457">
        <v>0</v>
      </c>
    </row>
    <row r="1458" spans="1:2" x14ac:dyDescent="0.25">
      <c r="A1458" t="s">
        <v>20437</v>
      </c>
      <c r="B1458" s="19">
        <v>0</v>
      </c>
    </row>
    <row r="1459" spans="1:2" x14ac:dyDescent="0.25">
      <c r="A1459" t="s">
        <v>20438</v>
      </c>
      <c r="B1459">
        <v>0</v>
      </c>
    </row>
    <row r="1460" spans="1:2" x14ac:dyDescent="0.25">
      <c r="A1460" t="s">
        <v>20439</v>
      </c>
      <c r="B1460" s="19">
        <v>0</v>
      </c>
    </row>
    <row r="1461" spans="1:2" x14ac:dyDescent="0.25">
      <c r="A1461" t="s">
        <v>20440</v>
      </c>
      <c r="B1461" s="19">
        <v>0</v>
      </c>
    </row>
    <row r="1462" spans="1:2" x14ac:dyDescent="0.25">
      <c r="A1462" t="s">
        <v>20441</v>
      </c>
      <c r="B1462" s="19">
        <v>0</v>
      </c>
    </row>
    <row r="1463" spans="1:2" x14ac:dyDescent="0.25">
      <c r="A1463" t="s">
        <v>20442</v>
      </c>
      <c r="B1463" s="19">
        <v>0</v>
      </c>
    </row>
    <row r="1464" spans="1:2" x14ac:dyDescent="0.25">
      <c r="A1464" t="s">
        <v>20443</v>
      </c>
      <c r="B1464">
        <v>0</v>
      </c>
    </row>
    <row r="1465" spans="1:2" x14ac:dyDescent="0.25">
      <c r="A1465" t="s">
        <v>20444</v>
      </c>
      <c r="B1465" s="19">
        <v>0</v>
      </c>
    </row>
    <row r="1466" spans="1:2" x14ac:dyDescent="0.25">
      <c r="A1466" t="s">
        <v>20445</v>
      </c>
      <c r="B1466">
        <v>0</v>
      </c>
    </row>
    <row r="1467" spans="1:2" x14ac:dyDescent="0.25">
      <c r="A1467" t="s">
        <v>20446</v>
      </c>
      <c r="B1467" s="19">
        <v>0</v>
      </c>
    </row>
    <row r="1468" spans="1:2" x14ac:dyDescent="0.25">
      <c r="A1468" t="s">
        <v>20447</v>
      </c>
      <c r="B1468" s="19">
        <v>0</v>
      </c>
    </row>
    <row r="1469" spans="1:2" x14ac:dyDescent="0.25">
      <c r="A1469" t="s">
        <v>20448</v>
      </c>
      <c r="B1469">
        <v>0</v>
      </c>
    </row>
    <row r="1470" spans="1:2" x14ac:dyDescent="0.25">
      <c r="A1470" t="s">
        <v>20449</v>
      </c>
      <c r="B1470">
        <v>0</v>
      </c>
    </row>
    <row r="1471" spans="1:2" x14ac:dyDescent="0.25">
      <c r="A1471" t="s">
        <v>20450</v>
      </c>
      <c r="B1471" s="19">
        <v>0</v>
      </c>
    </row>
    <row r="1472" spans="1:2" x14ac:dyDescent="0.25">
      <c r="A1472" t="s">
        <v>20451</v>
      </c>
      <c r="B1472">
        <v>0.14287050000000001</v>
      </c>
    </row>
    <row r="1473" spans="1:2" x14ac:dyDescent="0.25">
      <c r="A1473" t="s">
        <v>20452</v>
      </c>
      <c r="B1473">
        <v>0</v>
      </c>
    </row>
    <row r="1474" spans="1:2" x14ac:dyDescent="0.25">
      <c r="A1474" t="s">
        <v>20453</v>
      </c>
      <c r="B1474" s="19">
        <v>0</v>
      </c>
    </row>
    <row r="1475" spans="1:2" x14ac:dyDescent="0.25">
      <c r="A1475" t="s">
        <v>20454</v>
      </c>
      <c r="B1475">
        <v>0</v>
      </c>
    </row>
    <row r="1476" spans="1:2" x14ac:dyDescent="0.25">
      <c r="A1476" t="s">
        <v>20455</v>
      </c>
      <c r="B1476">
        <v>0</v>
      </c>
    </row>
    <row r="1477" spans="1:2" x14ac:dyDescent="0.25">
      <c r="A1477" t="s">
        <v>20456</v>
      </c>
      <c r="B1477" s="19">
        <v>0</v>
      </c>
    </row>
    <row r="1478" spans="1:2" x14ac:dyDescent="0.25">
      <c r="A1478" t="s">
        <v>20457</v>
      </c>
      <c r="B1478" s="19">
        <v>0</v>
      </c>
    </row>
    <row r="1479" spans="1:2" x14ac:dyDescent="0.25">
      <c r="A1479" t="s">
        <v>20458</v>
      </c>
      <c r="B1479" s="19">
        <v>0</v>
      </c>
    </row>
    <row r="1480" spans="1:2" x14ac:dyDescent="0.25">
      <c r="A1480" t="s">
        <v>20459</v>
      </c>
      <c r="B1480">
        <v>0</v>
      </c>
    </row>
    <row r="1481" spans="1:2" x14ac:dyDescent="0.25">
      <c r="A1481" t="s">
        <v>20460</v>
      </c>
      <c r="B1481">
        <v>0</v>
      </c>
    </row>
    <row r="1482" spans="1:2" x14ac:dyDescent="0.25">
      <c r="A1482" t="s">
        <v>20461</v>
      </c>
      <c r="B1482">
        <v>0</v>
      </c>
    </row>
    <row r="1483" spans="1:2" x14ac:dyDescent="0.25">
      <c r="A1483" t="s">
        <v>20462</v>
      </c>
      <c r="B1483" s="19">
        <v>0</v>
      </c>
    </row>
    <row r="1484" spans="1:2" x14ac:dyDescent="0.25">
      <c r="A1484" t="s">
        <v>20463</v>
      </c>
      <c r="B1484">
        <v>0.167211</v>
      </c>
    </row>
    <row r="1485" spans="1:2" x14ac:dyDescent="0.25">
      <c r="A1485" t="s">
        <v>20464</v>
      </c>
      <c r="B1485" s="19">
        <v>0</v>
      </c>
    </row>
    <row r="1486" spans="1:2" x14ac:dyDescent="0.25">
      <c r="A1486" t="s">
        <v>20465</v>
      </c>
      <c r="B1486" s="19">
        <v>0</v>
      </c>
    </row>
    <row r="1487" spans="1:2" x14ac:dyDescent="0.25">
      <c r="A1487" t="s">
        <v>20466</v>
      </c>
      <c r="B1487">
        <v>0</v>
      </c>
    </row>
    <row r="1488" spans="1:2" x14ac:dyDescent="0.25">
      <c r="A1488" t="s">
        <v>20467</v>
      </c>
      <c r="B1488">
        <v>0</v>
      </c>
    </row>
    <row r="1489" spans="1:2" x14ac:dyDescent="0.25">
      <c r="A1489" t="s">
        <v>20468</v>
      </c>
      <c r="B1489">
        <v>0</v>
      </c>
    </row>
    <row r="1490" spans="1:2" x14ac:dyDescent="0.25">
      <c r="A1490" t="s">
        <v>20469</v>
      </c>
      <c r="B1490" s="19">
        <v>0</v>
      </c>
    </row>
    <row r="1491" spans="1:2" x14ac:dyDescent="0.25">
      <c r="A1491" t="s">
        <v>20470</v>
      </c>
      <c r="B1491">
        <v>0</v>
      </c>
    </row>
    <row r="1492" spans="1:2" x14ac:dyDescent="0.25">
      <c r="A1492" t="s">
        <v>20471</v>
      </c>
      <c r="B1492" s="19">
        <v>0</v>
      </c>
    </row>
    <row r="1493" spans="1:2" x14ac:dyDescent="0.25">
      <c r="A1493" t="s">
        <v>20472</v>
      </c>
      <c r="B1493">
        <v>0</v>
      </c>
    </row>
    <row r="1494" spans="1:2" x14ac:dyDescent="0.25">
      <c r="A1494" t="s">
        <v>20473</v>
      </c>
      <c r="B1494" s="19">
        <v>0</v>
      </c>
    </row>
    <row r="1495" spans="1:2" x14ac:dyDescent="0.25">
      <c r="A1495" t="s">
        <v>20474</v>
      </c>
      <c r="B1495">
        <v>0.1618705</v>
      </c>
    </row>
    <row r="1496" spans="1:2" x14ac:dyDescent="0.25">
      <c r="A1496" t="s">
        <v>20475</v>
      </c>
      <c r="B1496">
        <v>0</v>
      </c>
    </row>
    <row r="1497" spans="1:2" x14ac:dyDescent="0.25">
      <c r="A1497" t="s">
        <v>20476</v>
      </c>
      <c r="B1497" s="19">
        <v>0</v>
      </c>
    </row>
    <row r="1498" spans="1:2" x14ac:dyDescent="0.25">
      <c r="A1498" t="s">
        <v>20477</v>
      </c>
      <c r="B1498" s="19">
        <v>0</v>
      </c>
    </row>
    <row r="1499" spans="1:2" x14ac:dyDescent="0.25">
      <c r="A1499" t="s">
        <v>20478</v>
      </c>
      <c r="B1499">
        <v>0</v>
      </c>
    </row>
    <row r="1500" spans="1:2" x14ac:dyDescent="0.25">
      <c r="A1500" t="s">
        <v>20479</v>
      </c>
      <c r="B1500" s="19">
        <v>0</v>
      </c>
    </row>
    <row r="1501" spans="1:2" x14ac:dyDescent="0.25">
      <c r="A1501" t="s">
        <v>20480</v>
      </c>
      <c r="B1501">
        <v>0</v>
      </c>
    </row>
    <row r="1502" spans="1:2" x14ac:dyDescent="0.25">
      <c r="A1502" t="s">
        <v>20481</v>
      </c>
      <c r="B1502">
        <v>0</v>
      </c>
    </row>
    <row r="1503" spans="1:2" x14ac:dyDescent="0.25">
      <c r="A1503" t="s">
        <v>20482</v>
      </c>
      <c r="B1503">
        <v>0</v>
      </c>
    </row>
    <row r="1504" spans="1:2" x14ac:dyDescent="0.25">
      <c r="A1504" t="s">
        <v>20483</v>
      </c>
      <c r="B1504" s="19">
        <v>0</v>
      </c>
    </row>
    <row r="1505" spans="1:2" x14ac:dyDescent="0.25">
      <c r="A1505" t="s">
        <v>20484</v>
      </c>
      <c r="B1505">
        <v>0</v>
      </c>
    </row>
    <row r="1506" spans="1:2" x14ac:dyDescent="0.25">
      <c r="A1506" t="s">
        <v>20485</v>
      </c>
      <c r="B1506">
        <v>0</v>
      </c>
    </row>
    <row r="1507" spans="1:2" x14ac:dyDescent="0.25">
      <c r="A1507" t="s">
        <v>20486</v>
      </c>
      <c r="B1507" s="19">
        <v>0</v>
      </c>
    </row>
    <row r="1508" spans="1:2" x14ac:dyDescent="0.25">
      <c r="A1508" t="s">
        <v>20487</v>
      </c>
      <c r="B1508">
        <v>0</v>
      </c>
    </row>
    <row r="1509" spans="1:2" x14ac:dyDescent="0.25">
      <c r="A1509" t="s">
        <v>20488</v>
      </c>
      <c r="B1509">
        <v>0</v>
      </c>
    </row>
    <row r="1510" spans="1:2" x14ac:dyDescent="0.25">
      <c r="A1510" t="s">
        <v>20489</v>
      </c>
      <c r="B1510" s="19">
        <v>0</v>
      </c>
    </row>
    <row r="1511" spans="1:2" x14ac:dyDescent="0.25">
      <c r="A1511" t="s">
        <v>20490</v>
      </c>
      <c r="B1511" s="19">
        <v>0</v>
      </c>
    </row>
    <row r="1512" spans="1:2" x14ac:dyDescent="0.25">
      <c r="A1512" t="s">
        <v>20491</v>
      </c>
      <c r="B1512">
        <v>0</v>
      </c>
    </row>
    <row r="1513" spans="1:2" x14ac:dyDescent="0.25">
      <c r="A1513" t="s">
        <v>20492</v>
      </c>
      <c r="B1513" s="19">
        <v>0</v>
      </c>
    </row>
    <row r="1514" spans="1:2" x14ac:dyDescent="0.25">
      <c r="A1514" t="s">
        <v>20493</v>
      </c>
      <c r="B1514">
        <v>0</v>
      </c>
    </row>
    <row r="1515" spans="1:2" x14ac:dyDescent="0.25">
      <c r="A1515" t="s">
        <v>20494</v>
      </c>
      <c r="B1515">
        <v>0</v>
      </c>
    </row>
    <row r="1516" spans="1:2" x14ac:dyDescent="0.25">
      <c r="A1516" t="s">
        <v>20495</v>
      </c>
      <c r="B1516" s="19">
        <v>0</v>
      </c>
    </row>
    <row r="1517" spans="1:2" x14ac:dyDescent="0.25">
      <c r="A1517" t="s">
        <v>20496</v>
      </c>
      <c r="B1517" s="19">
        <v>0</v>
      </c>
    </row>
    <row r="1518" spans="1:2" x14ac:dyDescent="0.25">
      <c r="A1518" t="s">
        <v>20497</v>
      </c>
      <c r="B1518" s="19">
        <v>0</v>
      </c>
    </row>
    <row r="1519" spans="1:2" x14ac:dyDescent="0.25">
      <c r="A1519" t="s">
        <v>20498</v>
      </c>
      <c r="B1519">
        <v>0</v>
      </c>
    </row>
    <row r="1520" spans="1:2" x14ac:dyDescent="0.25">
      <c r="A1520" t="s">
        <v>20499</v>
      </c>
      <c r="B1520" s="19">
        <v>0</v>
      </c>
    </row>
    <row r="1521" spans="1:2" x14ac:dyDescent="0.25">
      <c r="A1521" t="s">
        <v>20500</v>
      </c>
      <c r="B1521">
        <v>0</v>
      </c>
    </row>
    <row r="1522" spans="1:2" x14ac:dyDescent="0.25">
      <c r="A1522" t="s">
        <v>20501</v>
      </c>
      <c r="B1522">
        <v>0</v>
      </c>
    </row>
    <row r="1523" spans="1:2" x14ac:dyDescent="0.25">
      <c r="A1523" t="s">
        <v>20502</v>
      </c>
      <c r="B1523" s="19">
        <v>0</v>
      </c>
    </row>
    <row r="1524" spans="1:2" x14ac:dyDescent="0.25">
      <c r="A1524" t="s">
        <v>20503</v>
      </c>
      <c r="B1524">
        <v>0</v>
      </c>
    </row>
    <row r="1525" spans="1:2" x14ac:dyDescent="0.25">
      <c r="A1525" t="s">
        <v>20504</v>
      </c>
      <c r="B1525">
        <v>0</v>
      </c>
    </row>
    <row r="1526" spans="1:2" x14ac:dyDescent="0.25">
      <c r="A1526" t="s">
        <v>20505</v>
      </c>
      <c r="B1526">
        <v>0</v>
      </c>
    </row>
    <row r="1527" spans="1:2" x14ac:dyDescent="0.25">
      <c r="A1527" t="s">
        <v>20506</v>
      </c>
      <c r="B1527">
        <v>0</v>
      </c>
    </row>
    <row r="1528" spans="1:2" x14ac:dyDescent="0.25">
      <c r="A1528" t="s">
        <v>20507</v>
      </c>
      <c r="B1528" s="19">
        <v>0</v>
      </c>
    </row>
    <row r="1529" spans="1:2" x14ac:dyDescent="0.25">
      <c r="A1529" t="s">
        <v>20508</v>
      </c>
      <c r="B1529" s="19">
        <v>0</v>
      </c>
    </row>
    <row r="1530" spans="1:2" x14ac:dyDescent="0.25">
      <c r="A1530" t="s">
        <v>20509</v>
      </c>
      <c r="B1530" s="19">
        <v>0</v>
      </c>
    </row>
    <row r="1531" spans="1:2" x14ac:dyDescent="0.25">
      <c r="A1531" t="s">
        <v>20510</v>
      </c>
      <c r="B1531" s="19">
        <v>0</v>
      </c>
    </row>
    <row r="1532" spans="1:2" x14ac:dyDescent="0.25">
      <c r="A1532" t="s">
        <v>20511</v>
      </c>
      <c r="B1532" s="19">
        <v>0</v>
      </c>
    </row>
    <row r="1533" spans="1:2" x14ac:dyDescent="0.25">
      <c r="A1533" t="s">
        <v>20512</v>
      </c>
      <c r="B1533" s="19">
        <v>0</v>
      </c>
    </row>
    <row r="1534" spans="1:2" x14ac:dyDescent="0.25">
      <c r="A1534" t="s">
        <v>20513</v>
      </c>
      <c r="B1534" s="19">
        <v>0</v>
      </c>
    </row>
    <row r="1535" spans="1:2" x14ac:dyDescent="0.25">
      <c r="A1535" t="s">
        <v>20514</v>
      </c>
      <c r="B1535">
        <v>0</v>
      </c>
    </row>
    <row r="1536" spans="1:2" x14ac:dyDescent="0.25">
      <c r="A1536" t="s">
        <v>20515</v>
      </c>
      <c r="B1536">
        <v>0</v>
      </c>
    </row>
    <row r="1537" spans="1:2" x14ac:dyDescent="0.25">
      <c r="A1537" t="s">
        <v>20516</v>
      </c>
      <c r="B1537">
        <v>0</v>
      </c>
    </row>
    <row r="1538" spans="1:2" x14ac:dyDescent="0.25">
      <c r="A1538" t="s">
        <v>20517</v>
      </c>
      <c r="B1538" s="19">
        <v>0</v>
      </c>
    </row>
    <row r="1539" spans="1:2" x14ac:dyDescent="0.25">
      <c r="A1539" t="s">
        <v>20518</v>
      </c>
      <c r="B1539" s="19">
        <v>0</v>
      </c>
    </row>
    <row r="1540" spans="1:2" x14ac:dyDescent="0.25">
      <c r="A1540" t="s">
        <v>20519</v>
      </c>
      <c r="B1540" s="19">
        <v>0</v>
      </c>
    </row>
    <row r="1541" spans="1:2" x14ac:dyDescent="0.25">
      <c r="A1541" t="s">
        <v>20520</v>
      </c>
      <c r="B1541">
        <v>0</v>
      </c>
    </row>
    <row r="1542" spans="1:2" x14ac:dyDescent="0.25">
      <c r="A1542" t="s">
        <v>20521</v>
      </c>
      <c r="B1542">
        <v>0</v>
      </c>
    </row>
    <row r="1543" spans="1:2" x14ac:dyDescent="0.25">
      <c r="A1543" t="s">
        <v>20522</v>
      </c>
      <c r="B1543">
        <v>0</v>
      </c>
    </row>
    <row r="1544" spans="1:2" x14ac:dyDescent="0.25">
      <c r="A1544" t="s">
        <v>20523</v>
      </c>
      <c r="B1544">
        <v>0</v>
      </c>
    </row>
    <row r="1545" spans="1:2" x14ac:dyDescent="0.25">
      <c r="A1545" t="s">
        <v>20524</v>
      </c>
      <c r="B1545" s="19">
        <v>0</v>
      </c>
    </row>
    <row r="1546" spans="1:2" x14ac:dyDescent="0.25">
      <c r="A1546" t="s">
        <v>20525</v>
      </c>
      <c r="B1546">
        <v>0</v>
      </c>
    </row>
    <row r="1547" spans="1:2" x14ac:dyDescent="0.25">
      <c r="A1547" t="s">
        <v>20526</v>
      </c>
      <c r="B1547" s="19">
        <v>0</v>
      </c>
    </row>
    <row r="1548" spans="1:2" x14ac:dyDescent="0.25">
      <c r="A1548" t="s">
        <v>20527</v>
      </c>
      <c r="B1548">
        <v>0</v>
      </c>
    </row>
    <row r="1549" spans="1:2" x14ac:dyDescent="0.25">
      <c r="A1549" t="s">
        <v>20528</v>
      </c>
      <c r="B1549" s="19">
        <v>0.1618705</v>
      </c>
    </row>
    <row r="1550" spans="1:2" x14ac:dyDescent="0.25">
      <c r="A1550" t="s">
        <v>20529</v>
      </c>
      <c r="B1550">
        <v>0</v>
      </c>
    </row>
    <row r="1551" spans="1:2" x14ac:dyDescent="0.25">
      <c r="A1551" t="s">
        <v>20530</v>
      </c>
      <c r="B1551" s="19">
        <v>0</v>
      </c>
    </row>
    <row r="1552" spans="1:2" x14ac:dyDescent="0.25">
      <c r="A1552" t="s">
        <v>20531</v>
      </c>
      <c r="B1552">
        <v>0</v>
      </c>
    </row>
    <row r="1553" spans="1:2" x14ac:dyDescent="0.25">
      <c r="A1553" t="s">
        <v>20532</v>
      </c>
      <c r="B1553" s="19">
        <v>0</v>
      </c>
    </row>
    <row r="1554" spans="1:2" x14ac:dyDescent="0.25">
      <c r="A1554" t="s">
        <v>20533</v>
      </c>
      <c r="B1554">
        <v>0</v>
      </c>
    </row>
    <row r="1555" spans="1:2" x14ac:dyDescent="0.25">
      <c r="A1555" t="s">
        <v>20534</v>
      </c>
      <c r="B1555">
        <v>0</v>
      </c>
    </row>
    <row r="1556" spans="1:2" x14ac:dyDescent="0.25">
      <c r="A1556" t="s">
        <v>20535</v>
      </c>
      <c r="B1556">
        <v>0</v>
      </c>
    </row>
    <row r="1557" spans="1:2" x14ac:dyDescent="0.25">
      <c r="A1557" t="s">
        <v>20536</v>
      </c>
      <c r="B1557">
        <v>0</v>
      </c>
    </row>
    <row r="1558" spans="1:2" x14ac:dyDescent="0.25">
      <c r="A1558" t="s">
        <v>20537</v>
      </c>
      <c r="B1558" s="19">
        <v>0</v>
      </c>
    </row>
    <row r="1559" spans="1:2" x14ac:dyDescent="0.25">
      <c r="A1559" t="s">
        <v>20538</v>
      </c>
      <c r="B1559" s="19">
        <v>0.14287050000000001</v>
      </c>
    </row>
    <row r="1560" spans="1:2" x14ac:dyDescent="0.25">
      <c r="A1560" t="s">
        <v>20539</v>
      </c>
      <c r="B1560">
        <v>0</v>
      </c>
    </row>
    <row r="1561" spans="1:2" x14ac:dyDescent="0.25">
      <c r="A1561" t="s">
        <v>20540</v>
      </c>
      <c r="B1561" s="19">
        <v>0</v>
      </c>
    </row>
    <row r="1562" spans="1:2" x14ac:dyDescent="0.25">
      <c r="A1562" t="s">
        <v>20541</v>
      </c>
      <c r="B1562" s="19">
        <v>0</v>
      </c>
    </row>
    <row r="1563" spans="1:2" x14ac:dyDescent="0.25">
      <c r="A1563" t="s">
        <v>20542</v>
      </c>
      <c r="B1563">
        <v>0</v>
      </c>
    </row>
    <row r="1564" spans="1:2" x14ac:dyDescent="0.25">
      <c r="A1564" t="s">
        <v>20543</v>
      </c>
      <c r="B1564">
        <v>0</v>
      </c>
    </row>
    <row r="1565" spans="1:2" x14ac:dyDescent="0.25">
      <c r="A1565" t="s">
        <v>20544</v>
      </c>
      <c r="B1565">
        <v>0</v>
      </c>
    </row>
    <row r="1566" spans="1:2" x14ac:dyDescent="0.25">
      <c r="A1566" t="s">
        <v>20545</v>
      </c>
      <c r="B1566" s="19">
        <v>0</v>
      </c>
    </row>
    <row r="1567" spans="1:2" x14ac:dyDescent="0.25">
      <c r="A1567" t="s">
        <v>20546</v>
      </c>
      <c r="B1567">
        <v>0</v>
      </c>
    </row>
    <row r="1568" spans="1:2" x14ac:dyDescent="0.25">
      <c r="A1568" t="s">
        <v>10969</v>
      </c>
      <c r="B1568">
        <v>0</v>
      </c>
    </row>
    <row r="1569" spans="1:2" x14ac:dyDescent="0.25">
      <c r="A1569" t="s">
        <v>8271</v>
      </c>
      <c r="B1569">
        <v>0</v>
      </c>
    </row>
    <row r="1570" spans="1:2" x14ac:dyDescent="0.25">
      <c r="A1570" t="s">
        <v>9584</v>
      </c>
      <c r="B1570">
        <v>0</v>
      </c>
    </row>
    <row r="1571" spans="1:2" x14ac:dyDescent="0.25">
      <c r="A1571" t="s">
        <v>9918</v>
      </c>
      <c r="B1571">
        <v>0</v>
      </c>
    </row>
    <row r="1572" spans="1:2" x14ac:dyDescent="0.25">
      <c r="A1572" t="s">
        <v>10012</v>
      </c>
      <c r="B1572">
        <v>0</v>
      </c>
    </row>
    <row r="1573" spans="1:2" x14ac:dyDescent="0.25">
      <c r="A1573" t="s">
        <v>10879</v>
      </c>
      <c r="B1573">
        <v>0</v>
      </c>
    </row>
    <row r="1574" spans="1:2" x14ac:dyDescent="0.25">
      <c r="A1574" t="s">
        <v>17988</v>
      </c>
      <c r="B1574">
        <v>0</v>
      </c>
    </row>
    <row r="1575" spans="1:2" x14ac:dyDescent="0.25">
      <c r="A1575" t="s">
        <v>18921</v>
      </c>
      <c r="B1575">
        <v>0</v>
      </c>
    </row>
    <row r="1576" spans="1:2" x14ac:dyDescent="0.25">
      <c r="A1576" t="s">
        <v>13527</v>
      </c>
      <c r="B1576">
        <v>0</v>
      </c>
    </row>
    <row r="1577" spans="1:2" x14ac:dyDescent="0.25">
      <c r="A1577" t="s">
        <v>10865</v>
      </c>
      <c r="B1577" s="19">
        <v>0</v>
      </c>
    </row>
    <row r="1578" spans="1:2" x14ac:dyDescent="0.25">
      <c r="A1578" t="s">
        <v>16519</v>
      </c>
      <c r="B1578" s="19">
        <v>0</v>
      </c>
    </row>
    <row r="1579" spans="1:2" x14ac:dyDescent="0.25">
      <c r="A1579" t="s">
        <v>17498</v>
      </c>
      <c r="B1579" s="19">
        <v>0</v>
      </c>
    </row>
    <row r="1580" spans="1:2" x14ac:dyDescent="0.25">
      <c r="A1580" t="s">
        <v>12446</v>
      </c>
      <c r="B1580">
        <v>0</v>
      </c>
    </row>
    <row r="1581" spans="1:2" x14ac:dyDescent="0.25">
      <c r="A1581" t="s">
        <v>20415</v>
      </c>
      <c r="B1581" s="19">
        <v>0</v>
      </c>
    </row>
    <row r="1582" spans="1:2" x14ac:dyDescent="0.25">
      <c r="A1582" t="s">
        <v>9073</v>
      </c>
      <c r="B1582" s="19">
        <v>0</v>
      </c>
    </row>
    <row r="1583" spans="1:2" x14ac:dyDescent="0.25">
      <c r="A1583" t="s">
        <v>12414</v>
      </c>
      <c r="B1583">
        <v>0</v>
      </c>
    </row>
    <row r="1584" spans="1:2" x14ac:dyDescent="0.25">
      <c r="A1584" t="s">
        <v>14605</v>
      </c>
      <c r="B1584">
        <v>6.1136615040000002E-2</v>
      </c>
    </row>
    <row r="1585" spans="1:2" x14ac:dyDescent="0.25">
      <c r="A1585" t="s">
        <v>16126</v>
      </c>
      <c r="B1585" s="19">
        <v>0</v>
      </c>
    </row>
    <row r="1586" spans="1:2" x14ac:dyDescent="0.25">
      <c r="A1586" t="s">
        <v>18206</v>
      </c>
      <c r="B1586" s="19">
        <v>6.1136615040000002E-2</v>
      </c>
    </row>
    <row r="1587" spans="1:2" x14ac:dyDescent="0.25">
      <c r="A1587" t="s">
        <v>12438</v>
      </c>
      <c r="B1587">
        <v>0</v>
      </c>
    </row>
    <row r="1588" spans="1:2" x14ac:dyDescent="0.25">
      <c r="A1588" t="s">
        <v>18856</v>
      </c>
      <c r="B1588">
        <v>0</v>
      </c>
    </row>
    <row r="1589" spans="1:2" x14ac:dyDescent="0.25">
      <c r="A1589" t="s">
        <v>11851</v>
      </c>
      <c r="B1589" s="19">
        <v>0</v>
      </c>
    </row>
    <row r="1590" spans="1:2" x14ac:dyDescent="0.25">
      <c r="A1590" t="s">
        <v>13435</v>
      </c>
      <c r="B1590">
        <v>0</v>
      </c>
    </row>
    <row r="1591" spans="1:2" x14ac:dyDescent="0.25">
      <c r="A1591" t="s">
        <v>15236</v>
      </c>
      <c r="B1591">
        <v>0</v>
      </c>
    </row>
    <row r="1592" spans="1:2" x14ac:dyDescent="0.25">
      <c r="A1592" t="s">
        <v>9878</v>
      </c>
      <c r="B1592">
        <v>0</v>
      </c>
    </row>
    <row r="1593" spans="1:2" x14ac:dyDescent="0.25">
      <c r="A1593" t="s">
        <v>14626</v>
      </c>
      <c r="B1593">
        <v>0</v>
      </c>
    </row>
    <row r="1594" spans="1:2" x14ac:dyDescent="0.25">
      <c r="A1594" t="s">
        <v>15206</v>
      </c>
      <c r="B1594">
        <v>0</v>
      </c>
    </row>
    <row r="1595" spans="1:2" x14ac:dyDescent="0.25">
      <c r="A1595" t="s">
        <v>10728</v>
      </c>
      <c r="B1595" s="19">
        <v>0</v>
      </c>
    </row>
    <row r="1596" spans="1:2" x14ac:dyDescent="0.25">
      <c r="A1596" t="s">
        <v>17874</v>
      </c>
      <c r="B1596" s="19">
        <v>0</v>
      </c>
    </row>
    <row r="1597" spans="1:2" x14ac:dyDescent="0.25">
      <c r="A1597" t="s">
        <v>10168</v>
      </c>
      <c r="B1597" s="19">
        <v>0</v>
      </c>
    </row>
    <row r="1598" spans="1:2" x14ac:dyDescent="0.25">
      <c r="A1598" t="s">
        <v>13383</v>
      </c>
      <c r="B1598" s="19">
        <v>0</v>
      </c>
    </row>
    <row r="1599" spans="1:2" x14ac:dyDescent="0.25">
      <c r="A1599" t="s">
        <v>14647</v>
      </c>
      <c r="B1599">
        <v>0.10019835999999999</v>
      </c>
    </row>
    <row r="1600" spans="1:2" x14ac:dyDescent="0.25">
      <c r="A1600" t="s">
        <v>14343</v>
      </c>
      <c r="B1600">
        <v>0</v>
      </c>
    </row>
    <row r="1601" spans="1:2" x14ac:dyDescent="0.25">
      <c r="A1601" t="s">
        <v>16146</v>
      </c>
      <c r="B1601" s="19">
        <v>0</v>
      </c>
    </row>
    <row r="1602" spans="1:2" x14ac:dyDescent="0.25">
      <c r="A1602" t="s">
        <v>14025</v>
      </c>
      <c r="B1602">
        <v>0</v>
      </c>
    </row>
    <row r="1603" spans="1:2" x14ac:dyDescent="0.25">
      <c r="A1603" t="s">
        <v>18612</v>
      </c>
      <c r="B1603">
        <v>0</v>
      </c>
    </row>
    <row r="1604" spans="1:2" x14ac:dyDescent="0.25">
      <c r="A1604" t="s">
        <v>15722</v>
      </c>
      <c r="B1604">
        <v>0</v>
      </c>
    </row>
    <row r="1605" spans="1:2" x14ac:dyDescent="0.25">
      <c r="A1605" t="s">
        <v>15098</v>
      </c>
      <c r="B1605">
        <v>0</v>
      </c>
    </row>
    <row r="1606" spans="1:2" x14ac:dyDescent="0.25">
      <c r="A1606" t="s">
        <v>12491</v>
      </c>
      <c r="B1606" s="19">
        <v>0</v>
      </c>
    </row>
    <row r="1607" spans="1:2" x14ac:dyDescent="0.25">
      <c r="A1607" t="s">
        <v>14613</v>
      </c>
      <c r="B1607" s="19">
        <v>0</v>
      </c>
    </row>
    <row r="1608" spans="1:2" x14ac:dyDescent="0.25">
      <c r="A1608" t="s">
        <v>19978</v>
      </c>
      <c r="B1608">
        <v>0</v>
      </c>
    </row>
    <row r="1609" spans="1:2" x14ac:dyDescent="0.25">
      <c r="A1609" t="s">
        <v>14223</v>
      </c>
      <c r="B1609" s="19">
        <v>4.4904474560000004E-2</v>
      </c>
    </row>
    <row r="1610" spans="1:2" x14ac:dyDescent="0.25">
      <c r="A1610" t="s">
        <v>8434</v>
      </c>
      <c r="B1610">
        <v>0</v>
      </c>
    </row>
    <row r="1611" spans="1:2" x14ac:dyDescent="0.25">
      <c r="A1611" t="s">
        <v>8388</v>
      </c>
      <c r="B1611" s="19">
        <v>0</v>
      </c>
    </row>
    <row r="1612" spans="1:2" x14ac:dyDescent="0.25">
      <c r="A1612" t="s">
        <v>11744</v>
      </c>
      <c r="B1612">
        <v>0</v>
      </c>
    </row>
    <row r="1613" spans="1:2" x14ac:dyDescent="0.25">
      <c r="A1613" t="s">
        <v>16414</v>
      </c>
      <c r="B1613" s="19">
        <v>0</v>
      </c>
    </row>
    <row r="1614" spans="1:2" x14ac:dyDescent="0.25">
      <c r="A1614" t="s">
        <v>12000</v>
      </c>
      <c r="B1614">
        <v>0</v>
      </c>
    </row>
    <row r="1615" spans="1:2" x14ac:dyDescent="0.25">
      <c r="A1615" t="s">
        <v>19443</v>
      </c>
      <c r="B1615">
        <v>0</v>
      </c>
    </row>
    <row r="1616" spans="1:2" x14ac:dyDescent="0.25">
      <c r="A1616" t="s">
        <v>11774</v>
      </c>
      <c r="B1616">
        <v>0</v>
      </c>
    </row>
    <row r="1617" spans="1:2" x14ac:dyDescent="0.25">
      <c r="A1617" t="s">
        <v>10215</v>
      </c>
      <c r="B1617" s="19">
        <v>0</v>
      </c>
    </row>
    <row r="1618" spans="1:2" x14ac:dyDescent="0.25">
      <c r="A1618" t="s">
        <v>10463</v>
      </c>
      <c r="B1618" s="19">
        <v>0</v>
      </c>
    </row>
    <row r="1619" spans="1:2" x14ac:dyDescent="0.25">
      <c r="A1619" t="s">
        <v>16291</v>
      </c>
      <c r="B1619" s="19">
        <v>0</v>
      </c>
    </row>
    <row r="1620" spans="1:2" x14ac:dyDescent="0.25">
      <c r="A1620" t="s">
        <v>15352</v>
      </c>
      <c r="B1620">
        <v>0</v>
      </c>
    </row>
    <row r="1621" spans="1:2" x14ac:dyDescent="0.25">
      <c r="A1621" t="s">
        <v>15117</v>
      </c>
      <c r="B1621">
        <v>0</v>
      </c>
    </row>
    <row r="1622" spans="1:2" x14ac:dyDescent="0.25">
      <c r="A1622" t="s">
        <v>9536</v>
      </c>
      <c r="B1622">
        <v>0</v>
      </c>
    </row>
    <row r="1623" spans="1:2" x14ac:dyDescent="0.25">
      <c r="A1623" t="s">
        <v>13090</v>
      </c>
      <c r="B1623">
        <v>0</v>
      </c>
    </row>
    <row r="1624" spans="1:2" x14ac:dyDescent="0.25">
      <c r="A1624" t="s">
        <v>13101</v>
      </c>
      <c r="B1624" s="19">
        <v>0</v>
      </c>
    </row>
    <row r="1625" spans="1:2" x14ac:dyDescent="0.25">
      <c r="A1625" t="s">
        <v>16427</v>
      </c>
      <c r="B1625">
        <v>0</v>
      </c>
    </row>
    <row r="1626" spans="1:2" x14ac:dyDescent="0.25">
      <c r="A1626" t="s">
        <v>5588</v>
      </c>
      <c r="B1626" s="19">
        <v>0</v>
      </c>
    </row>
    <row r="1627" spans="1:2" x14ac:dyDescent="0.25">
      <c r="A1627" t="s">
        <v>19406</v>
      </c>
      <c r="B1627" s="19">
        <v>0</v>
      </c>
    </row>
    <row r="1628" spans="1:2" x14ac:dyDescent="0.25">
      <c r="A1628" t="s">
        <v>18091</v>
      </c>
      <c r="B1628">
        <v>0</v>
      </c>
    </row>
    <row r="1629" spans="1:2" x14ac:dyDescent="0.25">
      <c r="A1629" t="s">
        <v>9901</v>
      </c>
      <c r="B1629" s="19">
        <v>0</v>
      </c>
    </row>
    <row r="1630" spans="1:2" x14ac:dyDescent="0.25">
      <c r="A1630" t="s">
        <v>13646</v>
      </c>
      <c r="B1630" s="19">
        <v>0</v>
      </c>
    </row>
    <row r="1631" spans="1:2" x14ac:dyDescent="0.25">
      <c r="A1631" t="s">
        <v>12226</v>
      </c>
      <c r="B1631" s="19">
        <v>0</v>
      </c>
    </row>
    <row r="1632" spans="1:2" x14ac:dyDescent="0.25">
      <c r="A1632" t="s">
        <v>11127</v>
      </c>
      <c r="B1632">
        <v>0</v>
      </c>
    </row>
    <row r="1633" spans="1:2" x14ac:dyDescent="0.25">
      <c r="A1633" t="s">
        <v>14792</v>
      </c>
      <c r="B1633">
        <v>0</v>
      </c>
    </row>
    <row r="1634" spans="1:2" x14ac:dyDescent="0.25">
      <c r="A1634" t="s">
        <v>10013</v>
      </c>
      <c r="B1634" s="19">
        <v>0</v>
      </c>
    </row>
    <row r="1635" spans="1:2" x14ac:dyDescent="0.25">
      <c r="A1635" t="s">
        <v>13875</v>
      </c>
      <c r="B1635">
        <v>0</v>
      </c>
    </row>
    <row r="1636" spans="1:2" x14ac:dyDescent="0.25">
      <c r="A1636" t="s">
        <v>14879</v>
      </c>
      <c r="B1636" s="19">
        <v>0</v>
      </c>
    </row>
    <row r="1637" spans="1:2" x14ac:dyDescent="0.25">
      <c r="A1637" t="s">
        <v>17533</v>
      </c>
      <c r="B1637">
        <v>0</v>
      </c>
    </row>
    <row r="1638" spans="1:2" x14ac:dyDescent="0.25">
      <c r="A1638" t="s">
        <v>15028</v>
      </c>
      <c r="B1638">
        <v>0</v>
      </c>
    </row>
    <row r="1639" spans="1:2" x14ac:dyDescent="0.25">
      <c r="A1639" t="s">
        <v>9810</v>
      </c>
      <c r="B1639">
        <v>0</v>
      </c>
    </row>
    <row r="1640" spans="1:2" x14ac:dyDescent="0.25">
      <c r="A1640" t="s">
        <v>17646</v>
      </c>
      <c r="B1640" s="19">
        <v>0</v>
      </c>
    </row>
    <row r="1641" spans="1:2" x14ac:dyDescent="0.25">
      <c r="A1641" t="s">
        <v>14698</v>
      </c>
      <c r="B1641">
        <v>0</v>
      </c>
    </row>
    <row r="1642" spans="1:2" x14ac:dyDescent="0.25">
      <c r="A1642" t="s">
        <v>20209</v>
      </c>
      <c r="B1642" s="19">
        <v>0</v>
      </c>
    </row>
    <row r="1643" spans="1:2" x14ac:dyDescent="0.25">
      <c r="A1643" t="s">
        <v>18621</v>
      </c>
      <c r="B1643" s="19">
        <v>7.1907622709999994E-2</v>
      </c>
    </row>
    <row r="1644" spans="1:2" x14ac:dyDescent="0.25">
      <c r="A1644" t="s">
        <v>9858</v>
      </c>
      <c r="B1644">
        <v>0</v>
      </c>
    </row>
    <row r="1645" spans="1:2" x14ac:dyDescent="0.25">
      <c r="A1645" t="s">
        <v>9015</v>
      </c>
      <c r="B1645" s="19">
        <v>4.4904474560000004E-2</v>
      </c>
    </row>
    <row r="1646" spans="1:2" x14ac:dyDescent="0.25">
      <c r="A1646" t="s">
        <v>11233</v>
      </c>
      <c r="B1646">
        <v>0</v>
      </c>
    </row>
    <row r="1647" spans="1:2" x14ac:dyDescent="0.25">
      <c r="A1647" t="s">
        <v>18345</v>
      </c>
      <c r="B1647">
        <v>0</v>
      </c>
    </row>
    <row r="1648" spans="1:2" x14ac:dyDescent="0.25">
      <c r="A1648" t="s">
        <v>17488</v>
      </c>
      <c r="B1648" s="19">
        <v>0</v>
      </c>
    </row>
    <row r="1649" spans="1:2" x14ac:dyDescent="0.25">
      <c r="A1649" t="s">
        <v>9840</v>
      </c>
      <c r="B1649" s="19">
        <v>0</v>
      </c>
    </row>
    <row r="1650" spans="1:2" x14ac:dyDescent="0.25">
      <c r="A1650" t="s">
        <v>13393</v>
      </c>
      <c r="B1650">
        <v>0</v>
      </c>
    </row>
    <row r="1651" spans="1:2" x14ac:dyDescent="0.25">
      <c r="A1651" t="s">
        <v>19813</v>
      </c>
      <c r="B1651" s="19">
        <v>3.8224967299999996E-2</v>
      </c>
    </row>
    <row r="1652" spans="1:2" x14ac:dyDescent="0.25">
      <c r="A1652" t="s">
        <v>19223</v>
      </c>
      <c r="B1652" s="19">
        <v>0</v>
      </c>
    </row>
    <row r="1653" spans="1:2" x14ac:dyDescent="0.25">
      <c r="A1653" t="s">
        <v>10281</v>
      </c>
      <c r="B1653" s="19">
        <v>3.8224967299999996E-2</v>
      </c>
    </row>
    <row r="1654" spans="1:2" x14ac:dyDescent="0.25">
      <c r="A1654" t="s">
        <v>11140</v>
      </c>
      <c r="B1654">
        <v>0</v>
      </c>
    </row>
    <row r="1655" spans="1:2" x14ac:dyDescent="0.25">
      <c r="A1655" t="s">
        <v>10831</v>
      </c>
      <c r="B1655" s="19">
        <v>3.8224967299999996E-2</v>
      </c>
    </row>
    <row r="1656" spans="1:2" x14ac:dyDescent="0.25">
      <c r="A1656" t="s">
        <v>10802</v>
      </c>
      <c r="B1656" s="19">
        <v>0</v>
      </c>
    </row>
    <row r="1657" spans="1:2" x14ac:dyDescent="0.25">
      <c r="A1657" t="s">
        <v>15371</v>
      </c>
      <c r="B1657">
        <v>0</v>
      </c>
    </row>
    <row r="1658" spans="1:2" x14ac:dyDescent="0.25">
      <c r="A1658" t="s">
        <v>10200</v>
      </c>
      <c r="B1658">
        <v>0</v>
      </c>
    </row>
    <row r="1659" spans="1:2" x14ac:dyDescent="0.25">
      <c r="A1659" t="s">
        <v>18029</v>
      </c>
      <c r="B1659">
        <v>0</v>
      </c>
    </row>
    <row r="1660" spans="1:2" x14ac:dyDescent="0.25">
      <c r="A1660" t="s">
        <v>17470</v>
      </c>
      <c r="B1660">
        <v>0</v>
      </c>
    </row>
    <row r="1661" spans="1:2" x14ac:dyDescent="0.25">
      <c r="A1661" t="s">
        <v>12749</v>
      </c>
      <c r="B1661" s="19">
        <v>5.5237538400000001E-2</v>
      </c>
    </row>
    <row r="1662" spans="1:2" x14ac:dyDescent="0.25">
      <c r="A1662" t="s">
        <v>8308</v>
      </c>
      <c r="B1662">
        <v>0</v>
      </c>
    </row>
    <row r="1663" spans="1:2" x14ac:dyDescent="0.25">
      <c r="A1663" t="s">
        <v>9249</v>
      </c>
      <c r="B1663" s="19">
        <v>0</v>
      </c>
    </row>
    <row r="1664" spans="1:2" x14ac:dyDescent="0.25">
      <c r="A1664" t="s">
        <v>18875</v>
      </c>
      <c r="B1664">
        <v>0</v>
      </c>
    </row>
    <row r="1665" spans="1:2" x14ac:dyDescent="0.25">
      <c r="A1665" t="s">
        <v>9268</v>
      </c>
      <c r="B1665" s="19">
        <v>0</v>
      </c>
    </row>
    <row r="1666" spans="1:2" x14ac:dyDescent="0.25">
      <c r="A1666" t="s">
        <v>13607</v>
      </c>
      <c r="B1666" s="19">
        <v>0</v>
      </c>
    </row>
    <row r="1667" spans="1:2" x14ac:dyDescent="0.25">
      <c r="A1667" t="s">
        <v>16097</v>
      </c>
      <c r="B1667" s="19">
        <v>0</v>
      </c>
    </row>
    <row r="1668" spans="1:2" x14ac:dyDescent="0.25">
      <c r="A1668" t="s">
        <v>9003</v>
      </c>
      <c r="B1668">
        <v>0</v>
      </c>
    </row>
    <row r="1669" spans="1:2" x14ac:dyDescent="0.25">
      <c r="A1669" t="s">
        <v>12031</v>
      </c>
      <c r="B1669">
        <v>0</v>
      </c>
    </row>
    <row r="1670" spans="1:2" x14ac:dyDescent="0.25">
      <c r="A1670" t="s">
        <v>14748</v>
      </c>
      <c r="B1670">
        <v>0</v>
      </c>
    </row>
    <row r="1671" spans="1:2" x14ac:dyDescent="0.25">
      <c r="A1671" t="s">
        <v>20426</v>
      </c>
      <c r="B1671">
        <v>0</v>
      </c>
    </row>
    <row r="1672" spans="1:2" x14ac:dyDescent="0.25">
      <c r="A1672" t="s">
        <v>19462</v>
      </c>
      <c r="B1672" s="19">
        <v>0</v>
      </c>
    </row>
    <row r="1673" spans="1:2" x14ac:dyDescent="0.25">
      <c r="A1673" t="s">
        <v>10278</v>
      </c>
      <c r="B1673">
        <v>0</v>
      </c>
    </row>
    <row r="1674" spans="1:2" x14ac:dyDescent="0.25">
      <c r="A1674" t="s">
        <v>9063</v>
      </c>
      <c r="B1674">
        <v>0</v>
      </c>
    </row>
    <row r="1675" spans="1:2" x14ac:dyDescent="0.25">
      <c r="A1675" t="s">
        <v>12992</v>
      </c>
      <c r="B1675">
        <v>0</v>
      </c>
    </row>
    <row r="1676" spans="1:2" x14ac:dyDescent="0.25">
      <c r="A1676" t="s">
        <v>18710</v>
      </c>
      <c r="B1676">
        <v>0</v>
      </c>
    </row>
    <row r="1677" spans="1:2" x14ac:dyDescent="0.25">
      <c r="A1677" t="s">
        <v>15952</v>
      </c>
      <c r="B1677" s="19">
        <v>0</v>
      </c>
    </row>
    <row r="1678" spans="1:2" x14ac:dyDescent="0.25">
      <c r="A1678" t="s">
        <v>15401</v>
      </c>
      <c r="B1678">
        <v>0</v>
      </c>
    </row>
    <row r="1679" spans="1:2" x14ac:dyDescent="0.25">
      <c r="A1679" t="s">
        <v>7909</v>
      </c>
      <c r="B1679" s="19">
        <v>0</v>
      </c>
    </row>
    <row r="1680" spans="1:2" x14ac:dyDescent="0.25">
      <c r="A1680" t="s">
        <v>18559</v>
      </c>
      <c r="B1680">
        <v>0</v>
      </c>
    </row>
    <row r="1681" spans="1:2" x14ac:dyDescent="0.25">
      <c r="A1681" t="s">
        <v>11473</v>
      </c>
      <c r="B1681" s="19">
        <v>0</v>
      </c>
    </row>
    <row r="1682" spans="1:2" x14ac:dyDescent="0.25">
      <c r="A1682" t="s">
        <v>15867</v>
      </c>
      <c r="B1682">
        <v>0</v>
      </c>
    </row>
    <row r="1683" spans="1:2" x14ac:dyDescent="0.25">
      <c r="A1683" t="s">
        <v>8745</v>
      </c>
      <c r="B1683">
        <v>0</v>
      </c>
    </row>
    <row r="1684" spans="1:2" x14ac:dyDescent="0.25">
      <c r="A1684" t="s">
        <v>8610</v>
      </c>
      <c r="B1684" s="19">
        <v>0</v>
      </c>
    </row>
    <row r="1685" spans="1:2" x14ac:dyDescent="0.25">
      <c r="A1685" t="s">
        <v>16949</v>
      </c>
      <c r="B1685" s="19">
        <v>0</v>
      </c>
    </row>
    <row r="1686" spans="1:2" x14ac:dyDescent="0.25">
      <c r="A1686" t="s">
        <v>19395</v>
      </c>
      <c r="B1686">
        <v>0</v>
      </c>
    </row>
    <row r="1687" spans="1:2" x14ac:dyDescent="0.25">
      <c r="A1687" t="s">
        <v>12939</v>
      </c>
      <c r="B1687">
        <v>0</v>
      </c>
    </row>
    <row r="1688" spans="1:2" x14ac:dyDescent="0.25">
      <c r="A1688" t="s">
        <v>12134</v>
      </c>
      <c r="B1688">
        <v>0</v>
      </c>
    </row>
    <row r="1689" spans="1:2" x14ac:dyDescent="0.25">
      <c r="A1689" t="s">
        <v>17812</v>
      </c>
      <c r="B1689">
        <v>0</v>
      </c>
    </row>
    <row r="1690" spans="1:2" x14ac:dyDescent="0.25">
      <c r="A1690" t="s">
        <v>16334</v>
      </c>
      <c r="B1690" s="19">
        <v>0</v>
      </c>
    </row>
    <row r="1691" spans="1:2" x14ac:dyDescent="0.25">
      <c r="A1691" t="s">
        <v>8830</v>
      </c>
      <c r="B1691">
        <v>0</v>
      </c>
    </row>
    <row r="1692" spans="1:2" x14ac:dyDescent="0.25">
      <c r="A1692" t="s">
        <v>18965</v>
      </c>
      <c r="B1692">
        <v>0</v>
      </c>
    </row>
    <row r="1693" spans="1:2" x14ac:dyDescent="0.25">
      <c r="A1693" t="s">
        <v>20367</v>
      </c>
      <c r="B1693" s="19">
        <v>0</v>
      </c>
    </row>
    <row r="1694" spans="1:2" x14ac:dyDescent="0.25">
      <c r="A1694" t="s">
        <v>19230</v>
      </c>
      <c r="B1694">
        <v>0</v>
      </c>
    </row>
    <row r="1695" spans="1:2" x14ac:dyDescent="0.25">
      <c r="A1695" t="s">
        <v>14416</v>
      </c>
      <c r="B1695" s="19">
        <v>0.13407719500000001</v>
      </c>
    </row>
    <row r="1696" spans="1:2" x14ac:dyDescent="0.25">
      <c r="A1696" t="s">
        <v>12292</v>
      </c>
      <c r="B1696">
        <v>0</v>
      </c>
    </row>
    <row r="1697" spans="1:2" x14ac:dyDescent="0.25">
      <c r="A1697" t="s">
        <v>12499</v>
      </c>
      <c r="B1697" s="19">
        <v>0.14484374999999999</v>
      </c>
    </row>
    <row r="1698" spans="1:2" x14ac:dyDescent="0.25">
      <c r="A1698" t="s">
        <v>9277</v>
      </c>
      <c r="B1698">
        <v>0</v>
      </c>
    </row>
    <row r="1699" spans="1:2" x14ac:dyDescent="0.25">
      <c r="A1699" t="s">
        <v>12142</v>
      </c>
      <c r="B1699">
        <v>0</v>
      </c>
    </row>
    <row r="1700" spans="1:2" x14ac:dyDescent="0.25">
      <c r="A1700" t="s">
        <v>16880</v>
      </c>
      <c r="B1700">
        <v>0</v>
      </c>
    </row>
    <row r="1701" spans="1:2" x14ac:dyDescent="0.25">
      <c r="A1701" t="s">
        <v>8804</v>
      </c>
      <c r="B1701" s="19">
        <v>0</v>
      </c>
    </row>
    <row r="1702" spans="1:2" x14ac:dyDescent="0.25">
      <c r="A1702" t="s">
        <v>18300</v>
      </c>
      <c r="B1702">
        <v>0</v>
      </c>
    </row>
    <row r="1703" spans="1:2" x14ac:dyDescent="0.25">
      <c r="A1703" t="s">
        <v>16220</v>
      </c>
      <c r="B1703">
        <v>0</v>
      </c>
    </row>
    <row r="1704" spans="1:2" x14ac:dyDescent="0.25">
      <c r="A1704" t="s">
        <v>16531</v>
      </c>
      <c r="B1704" s="19">
        <v>0</v>
      </c>
    </row>
    <row r="1705" spans="1:2" x14ac:dyDescent="0.25">
      <c r="A1705" t="s">
        <v>7998</v>
      </c>
      <c r="B1705" s="19">
        <v>0</v>
      </c>
    </row>
    <row r="1706" spans="1:2" x14ac:dyDescent="0.25">
      <c r="A1706" t="s">
        <v>17089</v>
      </c>
      <c r="B1706">
        <v>0</v>
      </c>
    </row>
    <row r="1707" spans="1:2" x14ac:dyDescent="0.25">
      <c r="A1707" t="s">
        <v>8990</v>
      </c>
      <c r="B1707">
        <v>0</v>
      </c>
    </row>
    <row r="1708" spans="1:2" x14ac:dyDescent="0.25">
      <c r="A1708" t="s">
        <v>18966</v>
      </c>
      <c r="B1708">
        <v>0</v>
      </c>
    </row>
    <row r="1709" spans="1:2" x14ac:dyDescent="0.25">
      <c r="A1709" t="s">
        <v>12355</v>
      </c>
      <c r="B1709">
        <v>0</v>
      </c>
    </row>
    <row r="1710" spans="1:2" x14ac:dyDescent="0.25">
      <c r="A1710" t="s">
        <v>19787</v>
      </c>
      <c r="B1710">
        <v>0</v>
      </c>
    </row>
    <row r="1711" spans="1:2" x14ac:dyDescent="0.25">
      <c r="A1711" t="s">
        <v>11666</v>
      </c>
      <c r="B1711">
        <v>0</v>
      </c>
    </row>
    <row r="1712" spans="1:2" x14ac:dyDescent="0.25">
      <c r="A1712" t="s">
        <v>15342</v>
      </c>
      <c r="B1712">
        <v>0</v>
      </c>
    </row>
    <row r="1713" spans="1:2" x14ac:dyDescent="0.25">
      <c r="A1713" t="s">
        <v>16561</v>
      </c>
      <c r="B1713">
        <v>0</v>
      </c>
    </row>
    <row r="1714" spans="1:2" x14ac:dyDescent="0.25">
      <c r="A1714" t="s">
        <v>14375</v>
      </c>
      <c r="B1714">
        <v>0.10283905799999998</v>
      </c>
    </row>
    <row r="1715" spans="1:2" x14ac:dyDescent="0.25">
      <c r="A1715" t="s">
        <v>14417</v>
      </c>
      <c r="B1715">
        <v>0</v>
      </c>
    </row>
    <row r="1716" spans="1:2" x14ac:dyDescent="0.25">
      <c r="A1716" t="s">
        <v>18881</v>
      </c>
      <c r="B1716" s="19">
        <v>0</v>
      </c>
    </row>
    <row r="1717" spans="1:2" x14ac:dyDescent="0.25">
      <c r="A1717" t="s">
        <v>19341</v>
      </c>
      <c r="B1717">
        <v>5.5479117199999997E-2</v>
      </c>
    </row>
    <row r="1718" spans="1:2" x14ac:dyDescent="0.25">
      <c r="A1718" t="s">
        <v>17717</v>
      </c>
      <c r="B1718">
        <v>0</v>
      </c>
    </row>
    <row r="1719" spans="1:2" x14ac:dyDescent="0.25">
      <c r="A1719" t="s">
        <v>15846</v>
      </c>
      <c r="B1719" s="19">
        <v>0</v>
      </c>
    </row>
    <row r="1720" spans="1:2" x14ac:dyDescent="0.25">
      <c r="A1720" t="s">
        <v>14412</v>
      </c>
      <c r="B1720">
        <v>0</v>
      </c>
    </row>
    <row r="1721" spans="1:2" x14ac:dyDescent="0.25">
      <c r="A1721" t="s">
        <v>16863</v>
      </c>
      <c r="B1721" s="19">
        <v>0</v>
      </c>
    </row>
    <row r="1722" spans="1:2" x14ac:dyDescent="0.25">
      <c r="A1722" t="s">
        <v>16928</v>
      </c>
      <c r="B1722" s="19">
        <v>0.10283905799999998</v>
      </c>
    </row>
    <row r="1723" spans="1:2" x14ac:dyDescent="0.25">
      <c r="A1723" t="s">
        <v>11283</v>
      </c>
      <c r="B1723">
        <v>1.342368E-2</v>
      </c>
    </row>
    <row r="1724" spans="1:2" x14ac:dyDescent="0.25">
      <c r="A1724" t="s">
        <v>18733</v>
      </c>
      <c r="B1724" s="19">
        <v>0.10283905799999998</v>
      </c>
    </row>
    <row r="1725" spans="1:2" x14ac:dyDescent="0.25">
      <c r="A1725" t="s">
        <v>9104</v>
      </c>
      <c r="B1725">
        <v>1.462368E-2</v>
      </c>
    </row>
    <row r="1726" spans="1:2" x14ac:dyDescent="0.25">
      <c r="A1726" t="s">
        <v>12696</v>
      </c>
      <c r="B1726">
        <v>0</v>
      </c>
    </row>
    <row r="1727" spans="1:2" x14ac:dyDescent="0.25">
      <c r="A1727" t="s">
        <v>17082</v>
      </c>
      <c r="B1727" s="19">
        <v>0</v>
      </c>
    </row>
    <row r="1728" spans="1:2" x14ac:dyDescent="0.25">
      <c r="A1728" t="s">
        <v>8299</v>
      </c>
      <c r="B1728" s="19">
        <v>0</v>
      </c>
    </row>
    <row r="1729" spans="1:2" x14ac:dyDescent="0.25">
      <c r="A1729" t="s">
        <v>18180</v>
      </c>
      <c r="B1729" s="19">
        <v>0</v>
      </c>
    </row>
    <row r="1730" spans="1:2" x14ac:dyDescent="0.25">
      <c r="A1730" t="s">
        <v>16842</v>
      </c>
      <c r="B1730" s="19">
        <v>0</v>
      </c>
    </row>
    <row r="1731" spans="1:2" x14ac:dyDescent="0.25">
      <c r="A1731" t="s">
        <v>16717</v>
      </c>
      <c r="B1731" s="19">
        <v>0</v>
      </c>
    </row>
    <row r="1732" spans="1:2" x14ac:dyDescent="0.25">
      <c r="A1732" t="s">
        <v>8389</v>
      </c>
      <c r="B1732">
        <v>0</v>
      </c>
    </row>
    <row r="1733" spans="1:2" x14ac:dyDescent="0.25">
      <c r="A1733" t="s">
        <v>9337</v>
      </c>
      <c r="B1733" s="19">
        <v>0</v>
      </c>
    </row>
    <row r="1734" spans="1:2" x14ac:dyDescent="0.25">
      <c r="A1734" t="s">
        <v>11765</v>
      </c>
      <c r="B1734">
        <v>0</v>
      </c>
    </row>
    <row r="1735" spans="1:2" x14ac:dyDescent="0.25">
      <c r="A1735" t="s">
        <v>16889</v>
      </c>
      <c r="B1735" s="19">
        <v>0</v>
      </c>
    </row>
    <row r="1736" spans="1:2" x14ac:dyDescent="0.25">
      <c r="A1736" t="s">
        <v>11173</v>
      </c>
      <c r="B1736">
        <v>0</v>
      </c>
    </row>
    <row r="1737" spans="1:2" x14ac:dyDescent="0.25">
      <c r="A1737" t="s">
        <v>19193</v>
      </c>
      <c r="B1737" s="19">
        <v>0</v>
      </c>
    </row>
    <row r="1738" spans="1:2" x14ac:dyDescent="0.25">
      <c r="A1738" t="s">
        <v>19199</v>
      </c>
      <c r="B1738" s="19">
        <v>0</v>
      </c>
    </row>
    <row r="1739" spans="1:2" x14ac:dyDescent="0.25">
      <c r="A1739" t="s">
        <v>11124</v>
      </c>
      <c r="B1739">
        <v>0</v>
      </c>
    </row>
    <row r="1740" spans="1:2" x14ac:dyDescent="0.25">
      <c r="A1740" t="s">
        <v>17007</v>
      </c>
      <c r="B1740">
        <v>0</v>
      </c>
    </row>
    <row r="1741" spans="1:2" x14ac:dyDescent="0.25">
      <c r="A1741" t="s">
        <v>19991</v>
      </c>
      <c r="B1741">
        <v>0</v>
      </c>
    </row>
    <row r="1742" spans="1:2" x14ac:dyDescent="0.25">
      <c r="A1742" t="s">
        <v>18857</v>
      </c>
      <c r="B1742">
        <v>0</v>
      </c>
    </row>
    <row r="1743" spans="1:2" x14ac:dyDescent="0.25">
      <c r="A1743" t="s">
        <v>14926</v>
      </c>
      <c r="B1743" s="19">
        <v>0</v>
      </c>
    </row>
    <row r="1744" spans="1:2" x14ac:dyDescent="0.25">
      <c r="A1744" t="s">
        <v>19788</v>
      </c>
      <c r="B1744">
        <v>0</v>
      </c>
    </row>
    <row r="1745" spans="1:2" x14ac:dyDescent="0.25">
      <c r="A1745" t="s">
        <v>19474</v>
      </c>
      <c r="B1745">
        <v>0</v>
      </c>
    </row>
    <row r="1746" spans="1:2" x14ac:dyDescent="0.25">
      <c r="A1746" t="s">
        <v>8991</v>
      </c>
      <c r="B1746">
        <v>0</v>
      </c>
    </row>
    <row r="1747" spans="1:2" x14ac:dyDescent="0.25">
      <c r="A1747" t="s">
        <v>13729</v>
      </c>
      <c r="B1747" s="19">
        <v>0</v>
      </c>
    </row>
    <row r="1748" spans="1:2" x14ac:dyDescent="0.25">
      <c r="A1748" t="s">
        <v>17864</v>
      </c>
      <c r="B1748" s="19">
        <v>0</v>
      </c>
    </row>
    <row r="1749" spans="1:2" x14ac:dyDescent="0.25">
      <c r="A1749" t="s">
        <v>18183</v>
      </c>
      <c r="B1749" s="19">
        <v>0</v>
      </c>
    </row>
    <row r="1750" spans="1:2" x14ac:dyDescent="0.25">
      <c r="A1750" t="s">
        <v>11992</v>
      </c>
      <c r="B1750">
        <v>0</v>
      </c>
    </row>
    <row r="1751" spans="1:2" x14ac:dyDescent="0.25">
      <c r="A1751" t="s">
        <v>13318</v>
      </c>
      <c r="B1751">
        <v>0</v>
      </c>
    </row>
    <row r="1752" spans="1:2" x14ac:dyDescent="0.25">
      <c r="A1752" t="s">
        <v>10275</v>
      </c>
      <c r="B1752" s="19">
        <v>0</v>
      </c>
    </row>
    <row r="1753" spans="1:2" x14ac:dyDescent="0.25">
      <c r="A1753" t="s">
        <v>14660</v>
      </c>
      <c r="B1753" s="19">
        <v>0</v>
      </c>
    </row>
    <row r="1754" spans="1:2" x14ac:dyDescent="0.25">
      <c r="A1754" t="s">
        <v>15456</v>
      </c>
      <c r="B1754">
        <v>0</v>
      </c>
    </row>
    <row r="1755" spans="1:2" x14ac:dyDescent="0.25">
      <c r="A1755" t="s">
        <v>17592</v>
      </c>
      <c r="B1755" s="19">
        <v>0</v>
      </c>
    </row>
    <row r="1756" spans="1:2" x14ac:dyDescent="0.25">
      <c r="A1756" t="s">
        <v>13714</v>
      </c>
      <c r="B1756">
        <v>0</v>
      </c>
    </row>
    <row r="1757" spans="1:2" x14ac:dyDescent="0.25">
      <c r="A1757" t="s">
        <v>14125</v>
      </c>
      <c r="B1757">
        <v>0</v>
      </c>
    </row>
    <row r="1758" spans="1:2" x14ac:dyDescent="0.25">
      <c r="A1758" t="s">
        <v>11054</v>
      </c>
      <c r="B1758">
        <v>0</v>
      </c>
    </row>
    <row r="1759" spans="1:2" x14ac:dyDescent="0.25">
      <c r="A1759" t="s">
        <v>15612</v>
      </c>
      <c r="B1759" s="19">
        <v>0</v>
      </c>
    </row>
    <row r="1760" spans="1:2" x14ac:dyDescent="0.25">
      <c r="A1760" t="s">
        <v>10915</v>
      </c>
      <c r="B1760">
        <v>0</v>
      </c>
    </row>
    <row r="1761" spans="1:2" x14ac:dyDescent="0.25">
      <c r="A1761" t="s">
        <v>18247</v>
      </c>
      <c r="B1761">
        <v>0</v>
      </c>
    </row>
    <row r="1762" spans="1:2" x14ac:dyDescent="0.25">
      <c r="A1762" t="s">
        <v>13112</v>
      </c>
      <c r="B1762" s="19">
        <v>0</v>
      </c>
    </row>
    <row r="1763" spans="1:2" x14ac:dyDescent="0.25">
      <c r="A1763" t="s">
        <v>13800</v>
      </c>
      <c r="B1763" s="19">
        <v>0</v>
      </c>
    </row>
    <row r="1764" spans="1:2" x14ac:dyDescent="0.25">
      <c r="A1764" t="s">
        <v>17594</v>
      </c>
      <c r="B1764" s="19">
        <v>0</v>
      </c>
    </row>
    <row r="1765" spans="1:2" x14ac:dyDescent="0.25">
      <c r="A1765" t="s">
        <v>8625</v>
      </c>
      <c r="B1765" s="19">
        <v>0</v>
      </c>
    </row>
    <row r="1766" spans="1:2" x14ac:dyDescent="0.25">
      <c r="A1766" t="s">
        <v>10360</v>
      </c>
      <c r="B1766" s="19">
        <v>0</v>
      </c>
    </row>
    <row r="1767" spans="1:2" x14ac:dyDescent="0.25">
      <c r="A1767" t="s">
        <v>9216</v>
      </c>
      <c r="B1767">
        <v>0</v>
      </c>
    </row>
    <row r="1768" spans="1:2" x14ac:dyDescent="0.25">
      <c r="A1768" t="s">
        <v>14850</v>
      </c>
      <c r="B1768" s="19">
        <v>0</v>
      </c>
    </row>
    <row r="1769" spans="1:2" x14ac:dyDescent="0.25">
      <c r="A1769" t="s">
        <v>9703</v>
      </c>
      <c r="B1769" s="19">
        <v>2.9068942400000002E-2</v>
      </c>
    </row>
    <row r="1770" spans="1:2" x14ac:dyDescent="0.25">
      <c r="A1770" t="s">
        <v>20060</v>
      </c>
      <c r="B1770" s="19">
        <v>0</v>
      </c>
    </row>
    <row r="1771" spans="1:2" x14ac:dyDescent="0.25">
      <c r="A1771" t="s">
        <v>14911</v>
      </c>
      <c r="B1771">
        <v>4.2077333760000002E-2</v>
      </c>
    </row>
    <row r="1772" spans="1:2" x14ac:dyDescent="0.25">
      <c r="A1772" t="s">
        <v>9293</v>
      </c>
      <c r="B1772" s="19">
        <v>0</v>
      </c>
    </row>
    <row r="1773" spans="1:2" x14ac:dyDescent="0.25">
      <c r="A1773" t="s">
        <v>17647</v>
      </c>
      <c r="B1773" s="19">
        <v>0</v>
      </c>
    </row>
    <row r="1774" spans="1:2" x14ac:dyDescent="0.25">
      <c r="A1774" t="s">
        <v>8875</v>
      </c>
      <c r="B1774" s="19">
        <v>0</v>
      </c>
    </row>
    <row r="1775" spans="1:2" x14ac:dyDescent="0.25">
      <c r="A1775" t="s">
        <v>20547</v>
      </c>
      <c r="B1775" t="e">
        <v>#VALUE!</v>
      </c>
    </row>
    <row r="1776" spans="1:2" x14ac:dyDescent="0.25">
      <c r="A1776" t="s">
        <v>20548</v>
      </c>
      <c r="B1776">
        <v>0</v>
      </c>
    </row>
    <row r="1777" spans="1:2" x14ac:dyDescent="0.25">
      <c r="A1777" t="s">
        <v>20549</v>
      </c>
      <c r="B1777">
        <v>0</v>
      </c>
    </row>
    <row r="1778" spans="1:2" x14ac:dyDescent="0.25">
      <c r="A1778" t="s">
        <v>20550</v>
      </c>
      <c r="B1778">
        <v>0</v>
      </c>
    </row>
    <row r="1779" spans="1:2" x14ac:dyDescent="0.25">
      <c r="A1779" t="s">
        <v>20551</v>
      </c>
      <c r="B1779" s="19">
        <v>0</v>
      </c>
    </row>
    <row r="1780" spans="1:2" x14ac:dyDescent="0.25">
      <c r="A1780" t="s">
        <v>20552</v>
      </c>
      <c r="B1780">
        <v>0</v>
      </c>
    </row>
    <row r="1781" spans="1:2" x14ac:dyDescent="0.25">
      <c r="A1781" t="s">
        <v>20553</v>
      </c>
      <c r="B1781">
        <v>0</v>
      </c>
    </row>
    <row r="1782" spans="1:2" x14ac:dyDescent="0.25">
      <c r="A1782" t="s">
        <v>15209</v>
      </c>
      <c r="B1782">
        <v>0</v>
      </c>
    </row>
    <row r="1783" spans="1:2" x14ac:dyDescent="0.25">
      <c r="A1783" t="s">
        <v>20554</v>
      </c>
      <c r="B1783" s="19">
        <v>0</v>
      </c>
    </row>
    <row r="1784" spans="1:2" x14ac:dyDescent="0.25">
      <c r="A1784" t="s">
        <v>20555</v>
      </c>
      <c r="B1784" s="19">
        <v>0</v>
      </c>
    </row>
    <row r="1785" spans="1:2" x14ac:dyDescent="0.25">
      <c r="A1785" t="s">
        <v>20556</v>
      </c>
      <c r="B1785">
        <v>0</v>
      </c>
    </row>
    <row r="1786" spans="1:2" x14ac:dyDescent="0.25">
      <c r="A1786" t="s">
        <v>20557</v>
      </c>
      <c r="B1786" s="19">
        <v>0</v>
      </c>
    </row>
    <row r="1787" spans="1:2" x14ac:dyDescent="0.25">
      <c r="A1787" t="s">
        <v>20558</v>
      </c>
      <c r="B1787" s="19">
        <v>0</v>
      </c>
    </row>
    <row r="1788" spans="1:2" x14ac:dyDescent="0.25">
      <c r="A1788" t="s">
        <v>20559</v>
      </c>
      <c r="B1788" s="19">
        <v>0</v>
      </c>
    </row>
    <row r="1789" spans="1:2" x14ac:dyDescent="0.25">
      <c r="A1789" t="s">
        <v>20560</v>
      </c>
      <c r="B1789" s="19">
        <v>0</v>
      </c>
    </row>
    <row r="1790" spans="1:2" x14ac:dyDescent="0.25">
      <c r="A1790" t="s">
        <v>20561</v>
      </c>
      <c r="B1790" s="19">
        <v>1.7733000000000002E-2</v>
      </c>
    </row>
    <row r="1791" spans="1:2" x14ac:dyDescent="0.25">
      <c r="A1791" t="s">
        <v>20562</v>
      </c>
      <c r="B1791">
        <v>0.10283905799999998</v>
      </c>
    </row>
    <row r="1792" spans="1:2" x14ac:dyDescent="0.25">
      <c r="A1792" t="s">
        <v>20563</v>
      </c>
      <c r="B1792" s="19">
        <v>1.5233E-2</v>
      </c>
    </row>
    <row r="1793" spans="1:2" x14ac:dyDescent="0.25">
      <c r="A1793" t="s">
        <v>20564</v>
      </c>
      <c r="B1793">
        <v>0</v>
      </c>
    </row>
    <row r="1794" spans="1:2" x14ac:dyDescent="0.25">
      <c r="A1794" t="s">
        <v>20565</v>
      </c>
      <c r="B1794">
        <v>0.12350649999999999</v>
      </c>
    </row>
    <row r="1795" spans="1:2" x14ac:dyDescent="0.25">
      <c r="A1795" t="s">
        <v>20566</v>
      </c>
      <c r="B1795">
        <v>0.10283905799999998</v>
      </c>
    </row>
    <row r="1796" spans="1:2" x14ac:dyDescent="0.25">
      <c r="A1796" t="s">
        <v>20567</v>
      </c>
      <c r="B1796">
        <v>0</v>
      </c>
    </row>
    <row r="1797" spans="1:2" x14ac:dyDescent="0.25">
      <c r="A1797" t="s">
        <v>20568</v>
      </c>
      <c r="B1797" s="19">
        <v>0.10283905799999998</v>
      </c>
    </row>
    <row r="1798" spans="1:2" x14ac:dyDescent="0.25">
      <c r="A1798" t="s">
        <v>20569</v>
      </c>
      <c r="B1798">
        <v>0</v>
      </c>
    </row>
    <row r="1799" spans="1:2" x14ac:dyDescent="0.25">
      <c r="A1799" t="s">
        <v>20570</v>
      </c>
      <c r="B1799" s="19">
        <v>0.10283905799999998</v>
      </c>
    </row>
    <row r="1800" spans="1:2" x14ac:dyDescent="0.25">
      <c r="A1800" t="s">
        <v>20571</v>
      </c>
      <c r="B1800">
        <v>0</v>
      </c>
    </row>
    <row r="1801" spans="1:2" x14ac:dyDescent="0.25">
      <c r="A1801" t="s">
        <v>20572</v>
      </c>
      <c r="B1801">
        <v>0.10283905799999998</v>
      </c>
    </row>
    <row r="1802" spans="1:2" x14ac:dyDescent="0.25">
      <c r="A1802" t="s">
        <v>20573</v>
      </c>
      <c r="B1802">
        <v>0</v>
      </c>
    </row>
    <row r="1803" spans="1:2" x14ac:dyDescent="0.25">
      <c r="A1803" t="s">
        <v>20574</v>
      </c>
      <c r="B1803" s="19">
        <v>0.10283905799999998</v>
      </c>
    </row>
    <row r="1804" spans="1:2" x14ac:dyDescent="0.25">
      <c r="A1804" t="s">
        <v>20575</v>
      </c>
      <c r="B1804">
        <v>0</v>
      </c>
    </row>
    <row r="1805" spans="1:2" x14ac:dyDescent="0.25">
      <c r="A1805" t="s">
        <v>20576</v>
      </c>
      <c r="B1805">
        <v>0</v>
      </c>
    </row>
    <row r="1806" spans="1:2" x14ac:dyDescent="0.25">
      <c r="A1806" t="s">
        <v>20577</v>
      </c>
      <c r="B1806" s="19">
        <v>0</v>
      </c>
    </row>
    <row r="1807" spans="1:2" x14ac:dyDescent="0.25">
      <c r="A1807" t="s">
        <v>20578</v>
      </c>
      <c r="B1807">
        <v>0.10283905799999998</v>
      </c>
    </row>
    <row r="1808" spans="1:2" x14ac:dyDescent="0.25">
      <c r="A1808" t="s">
        <v>12614</v>
      </c>
      <c r="B1808" s="19">
        <v>7.7431852160000009E-2</v>
      </c>
    </row>
    <row r="1809" spans="1:2" x14ac:dyDescent="0.25">
      <c r="A1809" t="s">
        <v>12657</v>
      </c>
      <c r="B1809">
        <v>0.10283905799999998</v>
      </c>
    </row>
    <row r="1810" spans="1:2" x14ac:dyDescent="0.25">
      <c r="A1810" t="s">
        <v>11083</v>
      </c>
      <c r="B1810" s="19">
        <v>0</v>
      </c>
    </row>
    <row r="1811" spans="1:2" x14ac:dyDescent="0.25">
      <c r="A1811" t="s">
        <v>11301</v>
      </c>
      <c r="B1811">
        <v>0</v>
      </c>
    </row>
    <row r="1812" spans="1:2" x14ac:dyDescent="0.25">
      <c r="A1812" t="s">
        <v>19139</v>
      </c>
      <c r="B1812">
        <v>0</v>
      </c>
    </row>
    <row r="1813" spans="1:2" x14ac:dyDescent="0.25">
      <c r="A1813" t="s">
        <v>18973</v>
      </c>
      <c r="B1813">
        <v>0</v>
      </c>
    </row>
    <row r="1814" spans="1:2" x14ac:dyDescent="0.25">
      <c r="A1814" t="s">
        <v>16398</v>
      </c>
      <c r="B1814">
        <v>0</v>
      </c>
    </row>
    <row r="1815" spans="1:2" x14ac:dyDescent="0.25">
      <c r="A1815" t="s">
        <v>9384</v>
      </c>
      <c r="B1815">
        <v>0</v>
      </c>
    </row>
    <row r="1816" spans="1:2" x14ac:dyDescent="0.25">
      <c r="A1816" t="s">
        <v>16999</v>
      </c>
      <c r="B1816" s="19">
        <v>0</v>
      </c>
    </row>
    <row r="1817" spans="1:2" x14ac:dyDescent="0.25">
      <c r="A1817" t="s">
        <v>12428</v>
      </c>
      <c r="B1817" s="19">
        <v>0</v>
      </c>
    </row>
    <row r="1818" spans="1:2" x14ac:dyDescent="0.25">
      <c r="A1818" t="s">
        <v>14006</v>
      </c>
      <c r="B1818">
        <v>0</v>
      </c>
    </row>
    <row r="1819" spans="1:2" x14ac:dyDescent="0.25">
      <c r="A1819" t="s">
        <v>12212</v>
      </c>
      <c r="B1819" s="19">
        <v>0</v>
      </c>
    </row>
    <row r="1820" spans="1:2" x14ac:dyDescent="0.25">
      <c r="A1820" t="s">
        <v>4420</v>
      </c>
      <c r="B1820">
        <v>0</v>
      </c>
    </row>
    <row r="1821" spans="1:2" x14ac:dyDescent="0.25">
      <c r="A1821" t="s">
        <v>19752</v>
      </c>
      <c r="B1821">
        <v>0</v>
      </c>
    </row>
    <row r="1822" spans="1:2" x14ac:dyDescent="0.25">
      <c r="A1822" t="s">
        <v>12970</v>
      </c>
      <c r="B1822">
        <v>0</v>
      </c>
    </row>
    <row r="1823" spans="1:2" x14ac:dyDescent="0.25">
      <c r="A1823" t="s">
        <v>14937</v>
      </c>
      <c r="B1823">
        <v>0</v>
      </c>
    </row>
    <row r="1824" spans="1:2" x14ac:dyDescent="0.25">
      <c r="A1824" t="s">
        <v>9503</v>
      </c>
      <c r="B1824">
        <v>0</v>
      </c>
    </row>
    <row r="1825" spans="1:2" x14ac:dyDescent="0.25">
      <c r="A1825" t="s">
        <v>9053</v>
      </c>
      <c r="B1825">
        <v>0</v>
      </c>
    </row>
    <row r="1826" spans="1:2" x14ac:dyDescent="0.25">
      <c r="A1826" t="s">
        <v>10078</v>
      </c>
      <c r="B1826" s="19">
        <v>0</v>
      </c>
    </row>
    <row r="1827" spans="1:2" x14ac:dyDescent="0.25">
      <c r="A1827" t="s">
        <v>14379</v>
      </c>
      <c r="B1827">
        <v>0</v>
      </c>
    </row>
    <row r="1828" spans="1:2" x14ac:dyDescent="0.25">
      <c r="A1828" t="s">
        <v>9825</v>
      </c>
      <c r="B1828">
        <v>0</v>
      </c>
    </row>
    <row r="1829" spans="1:2" x14ac:dyDescent="0.25">
      <c r="A1829" t="s">
        <v>15137</v>
      </c>
      <c r="B1829" s="19">
        <v>0</v>
      </c>
    </row>
    <row r="1830" spans="1:2" x14ac:dyDescent="0.25">
      <c r="A1830" t="s">
        <v>11215</v>
      </c>
      <c r="B1830" s="19">
        <v>0</v>
      </c>
    </row>
    <row r="1831" spans="1:2" x14ac:dyDescent="0.25">
      <c r="A1831" t="s">
        <v>14597</v>
      </c>
      <c r="B1831" s="19">
        <v>0</v>
      </c>
    </row>
    <row r="1832" spans="1:2" x14ac:dyDescent="0.25">
      <c r="A1832" t="s">
        <v>8949</v>
      </c>
      <c r="B1832">
        <v>0</v>
      </c>
    </row>
    <row r="1833" spans="1:2" x14ac:dyDescent="0.25">
      <c r="A1833" t="s">
        <v>19495</v>
      </c>
      <c r="B1833" s="19">
        <v>0</v>
      </c>
    </row>
    <row r="1834" spans="1:2" x14ac:dyDescent="0.25">
      <c r="A1834" t="s">
        <v>7920</v>
      </c>
      <c r="B1834">
        <v>0</v>
      </c>
    </row>
    <row r="1835" spans="1:2" x14ac:dyDescent="0.25">
      <c r="A1835" t="s">
        <v>18139</v>
      </c>
      <c r="B1835" s="19">
        <v>0</v>
      </c>
    </row>
    <row r="1836" spans="1:2" x14ac:dyDescent="0.25">
      <c r="A1836" t="s">
        <v>20307</v>
      </c>
      <c r="B1836" s="19">
        <v>0</v>
      </c>
    </row>
    <row r="1837" spans="1:2" x14ac:dyDescent="0.25">
      <c r="A1837" t="s">
        <v>10519</v>
      </c>
      <c r="B1837">
        <v>0</v>
      </c>
    </row>
    <row r="1838" spans="1:2" x14ac:dyDescent="0.25">
      <c r="A1838" t="s">
        <v>13156</v>
      </c>
      <c r="B1838">
        <v>0</v>
      </c>
    </row>
    <row r="1839" spans="1:2" x14ac:dyDescent="0.25">
      <c r="A1839" t="s">
        <v>17637</v>
      </c>
      <c r="B1839">
        <v>0</v>
      </c>
    </row>
    <row r="1840" spans="1:2" x14ac:dyDescent="0.25">
      <c r="A1840" t="s">
        <v>18489</v>
      </c>
      <c r="B1840" s="19">
        <v>0.34553739999999999</v>
      </c>
    </row>
    <row r="1841" spans="1:2" x14ac:dyDescent="0.25">
      <c r="A1841" t="s">
        <v>18205</v>
      </c>
      <c r="B1841" s="19">
        <v>0</v>
      </c>
    </row>
    <row r="1842" spans="1:2" x14ac:dyDescent="0.25">
      <c r="A1842" t="s">
        <v>8316</v>
      </c>
      <c r="B1842" s="19">
        <v>0</v>
      </c>
    </row>
    <row r="1843" spans="1:2" x14ac:dyDescent="0.25">
      <c r="A1843" t="s">
        <v>14903</v>
      </c>
      <c r="B1843">
        <v>0</v>
      </c>
    </row>
    <row r="1844" spans="1:2" x14ac:dyDescent="0.25">
      <c r="A1844" t="s">
        <v>16341</v>
      </c>
      <c r="B1844" s="19">
        <v>0</v>
      </c>
    </row>
    <row r="1845" spans="1:2" x14ac:dyDescent="0.25">
      <c r="A1845" t="s">
        <v>15504</v>
      </c>
      <c r="B1845">
        <v>0</v>
      </c>
    </row>
    <row r="1846" spans="1:2" x14ac:dyDescent="0.25">
      <c r="A1846" t="s">
        <v>13759</v>
      </c>
      <c r="B1846">
        <v>0</v>
      </c>
    </row>
    <row r="1847" spans="1:2" x14ac:dyDescent="0.25">
      <c r="A1847" t="s">
        <v>11884</v>
      </c>
      <c r="B1847" s="19">
        <v>0</v>
      </c>
    </row>
    <row r="1848" spans="1:2" x14ac:dyDescent="0.25">
      <c r="A1848" t="s">
        <v>11111</v>
      </c>
      <c r="B1848" s="19">
        <v>0</v>
      </c>
    </row>
    <row r="1849" spans="1:2" x14ac:dyDescent="0.25">
      <c r="A1849" t="s">
        <v>15382</v>
      </c>
      <c r="B1849" s="19">
        <v>0</v>
      </c>
    </row>
    <row r="1850" spans="1:2" x14ac:dyDescent="0.25">
      <c r="A1850" t="s">
        <v>8981</v>
      </c>
      <c r="B1850">
        <v>0</v>
      </c>
    </row>
    <row r="1851" spans="1:2" x14ac:dyDescent="0.25">
      <c r="A1851" t="s">
        <v>10839</v>
      </c>
      <c r="B1851">
        <v>0</v>
      </c>
    </row>
    <row r="1852" spans="1:2" x14ac:dyDescent="0.25">
      <c r="A1852" t="s">
        <v>11552</v>
      </c>
      <c r="B1852" s="19">
        <v>0</v>
      </c>
    </row>
    <row r="1853" spans="1:2" x14ac:dyDescent="0.25">
      <c r="A1853" t="s">
        <v>8054</v>
      </c>
      <c r="B1853" s="19">
        <v>0</v>
      </c>
    </row>
    <row r="1854" spans="1:2" x14ac:dyDescent="0.25">
      <c r="A1854" t="s">
        <v>19626</v>
      </c>
      <c r="B1854">
        <v>0</v>
      </c>
    </row>
    <row r="1855" spans="1:2" x14ac:dyDescent="0.25">
      <c r="A1855" t="s">
        <v>14227</v>
      </c>
      <c r="B1855">
        <v>0</v>
      </c>
    </row>
    <row r="1856" spans="1:2" x14ac:dyDescent="0.25">
      <c r="A1856" t="s">
        <v>15749</v>
      </c>
      <c r="B1856" s="19">
        <v>0</v>
      </c>
    </row>
    <row r="1857" spans="1:2" x14ac:dyDescent="0.25">
      <c r="A1857" t="s">
        <v>14633</v>
      </c>
      <c r="B1857">
        <v>1.462368E-2</v>
      </c>
    </row>
    <row r="1858" spans="1:2" x14ac:dyDescent="0.25">
      <c r="A1858" t="s">
        <v>17497</v>
      </c>
      <c r="B1858" s="19">
        <v>0</v>
      </c>
    </row>
    <row r="1859" spans="1:2" x14ac:dyDescent="0.25">
      <c r="A1859" t="s">
        <v>13854</v>
      </c>
      <c r="B1859">
        <v>0</v>
      </c>
    </row>
    <row r="1860" spans="1:2" x14ac:dyDescent="0.25">
      <c r="A1860" t="s">
        <v>10558</v>
      </c>
      <c r="B1860" s="19">
        <v>0</v>
      </c>
    </row>
    <row r="1861" spans="1:2" x14ac:dyDescent="0.25">
      <c r="A1861" t="s">
        <v>15636</v>
      </c>
      <c r="B1861">
        <v>0</v>
      </c>
    </row>
    <row r="1862" spans="1:2" x14ac:dyDescent="0.25">
      <c r="A1862" t="s">
        <v>14516</v>
      </c>
      <c r="B1862" s="19">
        <v>0</v>
      </c>
    </row>
    <row r="1863" spans="1:2" x14ac:dyDescent="0.25">
      <c r="A1863" t="s">
        <v>18150</v>
      </c>
      <c r="B1863">
        <v>0</v>
      </c>
    </row>
    <row r="1864" spans="1:2" x14ac:dyDescent="0.25">
      <c r="A1864" t="s">
        <v>10062</v>
      </c>
      <c r="B1864" s="19">
        <v>0</v>
      </c>
    </row>
    <row r="1865" spans="1:2" x14ac:dyDescent="0.25">
      <c r="A1865" t="s">
        <v>13696</v>
      </c>
      <c r="B1865">
        <v>0</v>
      </c>
    </row>
    <row r="1866" spans="1:2" x14ac:dyDescent="0.25">
      <c r="A1866" t="s">
        <v>14951</v>
      </c>
      <c r="B1866">
        <v>0</v>
      </c>
    </row>
    <row r="1867" spans="1:2" x14ac:dyDescent="0.25">
      <c r="A1867" t="s">
        <v>14625</v>
      </c>
      <c r="B1867">
        <v>0</v>
      </c>
    </row>
    <row r="1868" spans="1:2" x14ac:dyDescent="0.25">
      <c r="A1868" t="s">
        <v>15151</v>
      </c>
      <c r="B1868">
        <v>0</v>
      </c>
    </row>
    <row r="1869" spans="1:2" x14ac:dyDescent="0.25">
      <c r="A1869" t="s">
        <v>19627</v>
      </c>
      <c r="B1869" s="19">
        <v>0</v>
      </c>
    </row>
    <row r="1870" spans="1:2" x14ac:dyDescent="0.25">
      <c r="A1870" t="s">
        <v>8479</v>
      </c>
      <c r="B1870">
        <v>0</v>
      </c>
    </row>
    <row r="1871" spans="1:2" x14ac:dyDescent="0.25">
      <c r="A1871" t="s">
        <v>12233</v>
      </c>
      <c r="B1871">
        <v>0.15892943000000001</v>
      </c>
    </row>
    <row r="1872" spans="1:2" x14ac:dyDescent="0.25">
      <c r="A1872" t="s">
        <v>11998</v>
      </c>
      <c r="B1872">
        <v>0</v>
      </c>
    </row>
    <row r="1873" spans="1:2" x14ac:dyDescent="0.25">
      <c r="A1873" t="s">
        <v>16662</v>
      </c>
      <c r="B1873" s="19">
        <v>0</v>
      </c>
    </row>
    <row r="1874" spans="1:2" x14ac:dyDescent="0.25">
      <c r="A1874" t="s">
        <v>13820</v>
      </c>
      <c r="B1874">
        <v>0</v>
      </c>
    </row>
    <row r="1875" spans="1:2" x14ac:dyDescent="0.25">
      <c r="A1875" t="s">
        <v>12460</v>
      </c>
      <c r="B1875" s="19">
        <v>0</v>
      </c>
    </row>
    <row r="1876" spans="1:2" x14ac:dyDescent="0.25">
      <c r="A1876" t="s">
        <v>18656</v>
      </c>
      <c r="B1876" s="19">
        <v>0</v>
      </c>
    </row>
    <row r="1877" spans="1:2" x14ac:dyDescent="0.25">
      <c r="A1877" t="s">
        <v>18806</v>
      </c>
      <c r="B1877">
        <v>0</v>
      </c>
    </row>
    <row r="1878" spans="1:2" x14ac:dyDescent="0.25">
      <c r="A1878" t="s">
        <v>17251</v>
      </c>
      <c r="B1878" s="19">
        <v>0</v>
      </c>
    </row>
    <row r="1879" spans="1:2" x14ac:dyDescent="0.25">
      <c r="A1879" t="s">
        <v>14218</v>
      </c>
      <c r="B1879">
        <v>0</v>
      </c>
    </row>
    <row r="1880" spans="1:2" x14ac:dyDescent="0.25">
      <c r="A1880" t="s">
        <v>8066</v>
      </c>
      <c r="B1880">
        <v>0</v>
      </c>
    </row>
    <row r="1881" spans="1:2" x14ac:dyDescent="0.25">
      <c r="A1881" t="s">
        <v>19492</v>
      </c>
      <c r="B1881">
        <v>0</v>
      </c>
    </row>
    <row r="1882" spans="1:2" x14ac:dyDescent="0.25">
      <c r="A1882" t="s">
        <v>14572</v>
      </c>
      <c r="B1882">
        <v>0</v>
      </c>
    </row>
    <row r="1883" spans="1:2" x14ac:dyDescent="0.25">
      <c r="A1883" t="s">
        <v>11351</v>
      </c>
      <c r="B1883" s="19">
        <v>0</v>
      </c>
    </row>
    <row r="1884" spans="1:2" x14ac:dyDescent="0.25">
      <c r="A1884" t="s">
        <v>18060</v>
      </c>
      <c r="B1884" s="19">
        <v>0</v>
      </c>
    </row>
    <row r="1885" spans="1:2" x14ac:dyDescent="0.25">
      <c r="A1885" t="s">
        <v>8005</v>
      </c>
      <c r="B1885" s="19">
        <v>0</v>
      </c>
    </row>
    <row r="1886" spans="1:2" x14ac:dyDescent="0.25">
      <c r="A1886" t="s">
        <v>9370</v>
      </c>
      <c r="B1886">
        <v>0</v>
      </c>
    </row>
    <row r="1887" spans="1:2" x14ac:dyDescent="0.25">
      <c r="A1887" t="s">
        <v>17264</v>
      </c>
      <c r="B1887" s="19">
        <v>0</v>
      </c>
    </row>
    <row r="1888" spans="1:2" x14ac:dyDescent="0.25">
      <c r="A1888" t="s">
        <v>10300</v>
      </c>
      <c r="B1888" s="19">
        <v>0</v>
      </c>
    </row>
    <row r="1889" spans="1:2" x14ac:dyDescent="0.25">
      <c r="A1889" t="s">
        <v>9236</v>
      </c>
      <c r="B1889">
        <v>0</v>
      </c>
    </row>
    <row r="1890" spans="1:2" x14ac:dyDescent="0.25">
      <c r="A1890" t="s">
        <v>12036</v>
      </c>
      <c r="B1890">
        <v>0</v>
      </c>
    </row>
    <row r="1891" spans="1:2" x14ac:dyDescent="0.25">
      <c r="A1891" t="s">
        <v>14031</v>
      </c>
      <c r="B1891" s="19">
        <v>0</v>
      </c>
    </row>
    <row r="1892" spans="1:2" x14ac:dyDescent="0.25">
      <c r="A1892" t="s">
        <v>16212</v>
      </c>
      <c r="B1892">
        <v>0</v>
      </c>
    </row>
    <row r="1893" spans="1:2" x14ac:dyDescent="0.25">
      <c r="A1893" t="s">
        <v>18432</v>
      </c>
      <c r="B1893" s="19">
        <v>0</v>
      </c>
    </row>
    <row r="1894" spans="1:2" x14ac:dyDescent="0.25">
      <c r="A1894" t="s">
        <v>18020</v>
      </c>
      <c r="B1894">
        <v>0</v>
      </c>
    </row>
    <row r="1895" spans="1:2" x14ac:dyDescent="0.25">
      <c r="A1895" t="s">
        <v>13566</v>
      </c>
      <c r="B1895">
        <v>0</v>
      </c>
    </row>
    <row r="1896" spans="1:2" x14ac:dyDescent="0.25">
      <c r="A1896" t="s">
        <v>17409</v>
      </c>
      <c r="B1896">
        <v>0</v>
      </c>
    </row>
    <row r="1897" spans="1:2" x14ac:dyDescent="0.25">
      <c r="A1897" t="s">
        <v>8612</v>
      </c>
      <c r="B1897">
        <v>0</v>
      </c>
    </row>
    <row r="1898" spans="1:2" x14ac:dyDescent="0.25">
      <c r="A1898" t="s">
        <v>8201</v>
      </c>
      <c r="B1898">
        <v>0</v>
      </c>
    </row>
    <row r="1899" spans="1:2" x14ac:dyDescent="0.25">
      <c r="A1899" t="s">
        <v>14796</v>
      </c>
      <c r="B1899">
        <v>0</v>
      </c>
    </row>
    <row r="1900" spans="1:2" x14ac:dyDescent="0.25">
      <c r="A1900" t="s">
        <v>18633</v>
      </c>
      <c r="B1900" s="19">
        <v>0</v>
      </c>
    </row>
    <row r="1901" spans="1:2" x14ac:dyDescent="0.25">
      <c r="A1901" t="s">
        <v>19303</v>
      </c>
      <c r="B1901" s="19">
        <v>0</v>
      </c>
    </row>
    <row r="1902" spans="1:2" x14ac:dyDescent="0.25">
      <c r="A1902" t="s">
        <v>14076</v>
      </c>
      <c r="B1902">
        <v>0</v>
      </c>
    </row>
    <row r="1903" spans="1:2" x14ac:dyDescent="0.25">
      <c r="A1903" t="s">
        <v>11869</v>
      </c>
      <c r="B1903" s="19">
        <v>0</v>
      </c>
    </row>
    <row r="1904" spans="1:2" x14ac:dyDescent="0.25">
      <c r="A1904" t="s">
        <v>13586</v>
      </c>
      <c r="B1904">
        <v>0</v>
      </c>
    </row>
    <row r="1905" spans="1:2" x14ac:dyDescent="0.25">
      <c r="A1905" t="s">
        <v>16715</v>
      </c>
      <c r="B1905">
        <v>0</v>
      </c>
    </row>
    <row r="1906" spans="1:2" x14ac:dyDescent="0.25">
      <c r="A1906" t="s">
        <v>14312</v>
      </c>
      <c r="B1906">
        <v>0</v>
      </c>
    </row>
    <row r="1907" spans="1:2" x14ac:dyDescent="0.25">
      <c r="A1907" t="s">
        <v>15702</v>
      </c>
      <c r="B1907" s="19">
        <v>0</v>
      </c>
    </row>
    <row r="1908" spans="1:2" x14ac:dyDescent="0.25">
      <c r="A1908" t="s">
        <v>13344</v>
      </c>
      <c r="B1908">
        <v>0</v>
      </c>
    </row>
    <row r="1909" spans="1:2" x14ac:dyDescent="0.25">
      <c r="A1909" t="s">
        <v>20174</v>
      </c>
      <c r="B1909">
        <v>0</v>
      </c>
    </row>
    <row r="1910" spans="1:2" x14ac:dyDescent="0.25">
      <c r="A1910" t="s">
        <v>12367</v>
      </c>
      <c r="B1910">
        <v>0</v>
      </c>
    </row>
    <row r="1911" spans="1:2" x14ac:dyDescent="0.25">
      <c r="A1911" t="s">
        <v>15755</v>
      </c>
      <c r="B1911">
        <v>0</v>
      </c>
    </row>
    <row r="1912" spans="1:2" x14ac:dyDescent="0.25">
      <c r="A1912" t="s">
        <v>8113</v>
      </c>
      <c r="B1912">
        <v>0</v>
      </c>
    </row>
    <row r="1913" spans="1:2" x14ac:dyDescent="0.25">
      <c r="A1913" t="s">
        <v>9781</v>
      </c>
      <c r="B1913">
        <v>0</v>
      </c>
    </row>
    <row r="1914" spans="1:2" x14ac:dyDescent="0.25">
      <c r="A1914" t="s">
        <v>8324</v>
      </c>
      <c r="B1914">
        <v>0</v>
      </c>
    </row>
    <row r="1915" spans="1:2" x14ac:dyDescent="0.25">
      <c r="A1915" t="s">
        <v>13516</v>
      </c>
      <c r="B1915">
        <v>0</v>
      </c>
    </row>
    <row r="1916" spans="1:2" x14ac:dyDescent="0.25">
      <c r="A1916" t="s">
        <v>11628</v>
      </c>
      <c r="B1916" s="19">
        <v>0</v>
      </c>
    </row>
    <row r="1917" spans="1:2" x14ac:dyDescent="0.25">
      <c r="A1917" t="s">
        <v>4422</v>
      </c>
      <c r="B1917">
        <v>0</v>
      </c>
    </row>
    <row r="1918" spans="1:2" x14ac:dyDescent="0.25">
      <c r="A1918" t="s">
        <v>12996</v>
      </c>
      <c r="B1918">
        <v>0.10613329000000001</v>
      </c>
    </row>
    <row r="1919" spans="1:2" x14ac:dyDescent="0.25">
      <c r="A1919" t="s">
        <v>17815</v>
      </c>
      <c r="B1919">
        <v>0</v>
      </c>
    </row>
    <row r="1920" spans="1:2" x14ac:dyDescent="0.25">
      <c r="A1920" t="s">
        <v>9226</v>
      </c>
      <c r="B1920">
        <v>0</v>
      </c>
    </row>
    <row r="1921" spans="1:2" x14ac:dyDescent="0.25">
      <c r="A1921" t="s">
        <v>15273</v>
      </c>
      <c r="B1921">
        <v>0</v>
      </c>
    </row>
    <row r="1922" spans="1:2" x14ac:dyDescent="0.25">
      <c r="A1922" t="s">
        <v>16393</v>
      </c>
      <c r="B1922">
        <v>0</v>
      </c>
    </row>
    <row r="1923" spans="1:2" x14ac:dyDescent="0.25">
      <c r="A1923" t="s">
        <v>9388</v>
      </c>
      <c r="B1923">
        <v>0</v>
      </c>
    </row>
    <row r="1924" spans="1:2" x14ac:dyDescent="0.25">
      <c r="A1924" t="s">
        <v>2560</v>
      </c>
      <c r="B1924" s="19">
        <v>0</v>
      </c>
    </row>
    <row r="1925" spans="1:2" x14ac:dyDescent="0.25">
      <c r="A1925" t="s">
        <v>14080</v>
      </c>
      <c r="B1925" s="19">
        <v>0</v>
      </c>
    </row>
    <row r="1926" spans="1:2" x14ac:dyDescent="0.25">
      <c r="A1926" t="s">
        <v>13070</v>
      </c>
      <c r="B1926">
        <v>0</v>
      </c>
    </row>
    <row r="1927" spans="1:2" x14ac:dyDescent="0.25">
      <c r="A1927" t="s">
        <v>16716</v>
      </c>
      <c r="B1927" s="19">
        <v>0</v>
      </c>
    </row>
    <row r="1928" spans="1:2" x14ac:dyDescent="0.25">
      <c r="A1928" t="s">
        <v>15778</v>
      </c>
      <c r="B1928" s="19">
        <v>7.55</v>
      </c>
    </row>
    <row r="1929" spans="1:2" x14ac:dyDescent="0.25">
      <c r="A1929" t="s">
        <v>8542</v>
      </c>
      <c r="B1929" s="19">
        <v>0</v>
      </c>
    </row>
    <row r="1930" spans="1:2" x14ac:dyDescent="0.25">
      <c r="A1930" t="s">
        <v>18535</v>
      </c>
      <c r="B1930">
        <v>16.32</v>
      </c>
    </row>
    <row r="1931" spans="1:2" x14ac:dyDescent="0.25">
      <c r="A1931" t="s">
        <v>15637</v>
      </c>
      <c r="B1931" s="19">
        <v>16.32</v>
      </c>
    </row>
    <row r="1932" spans="1:2" x14ac:dyDescent="0.25">
      <c r="A1932" t="s">
        <v>18074</v>
      </c>
      <c r="B1932">
        <v>16.32</v>
      </c>
    </row>
    <row r="1933" spans="1:2" x14ac:dyDescent="0.25">
      <c r="A1933" t="s">
        <v>13684</v>
      </c>
      <c r="B1933" s="19">
        <v>16.32</v>
      </c>
    </row>
    <row r="1934" spans="1:2" x14ac:dyDescent="0.25">
      <c r="A1934" t="s">
        <v>13063</v>
      </c>
      <c r="B1934" s="19">
        <v>16.32</v>
      </c>
    </row>
    <row r="1935" spans="1:2" x14ac:dyDescent="0.25">
      <c r="A1935" t="s">
        <v>8533</v>
      </c>
      <c r="B1935">
        <v>0</v>
      </c>
    </row>
    <row r="1936" spans="1:2" x14ac:dyDescent="0.25">
      <c r="A1936" t="s">
        <v>11051</v>
      </c>
      <c r="B1936">
        <v>16.32</v>
      </c>
    </row>
    <row r="1937" spans="1:2" x14ac:dyDescent="0.25">
      <c r="A1937" t="s">
        <v>12777</v>
      </c>
      <c r="B1937" s="19">
        <v>16.32</v>
      </c>
    </row>
    <row r="1938" spans="1:2" x14ac:dyDescent="0.25">
      <c r="A1938" t="s">
        <v>17639</v>
      </c>
      <c r="B1938">
        <v>16.32</v>
      </c>
    </row>
    <row r="1939" spans="1:2" x14ac:dyDescent="0.25">
      <c r="A1939" t="s">
        <v>18611</v>
      </c>
      <c r="B1939" s="19">
        <v>16.32</v>
      </c>
    </row>
    <row r="1940" spans="1:2" x14ac:dyDescent="0.25">
      <c r="A1940" t="s">
        <v>9175</v>
      </c>
      <c r="B1940">
        <v>0</v>
      </c>
    </row>
    <row r="1941" spans="1:2" x14ac:dyDescent="0.25">
      <c r="A1941" t="s">
        <v>9068</v>
      </c>
      <c r="B1941" s="19">
        <v>9.66</v>
      </c>
    </row>
    <row r="1942" spans="1:2" x14ac:dyDescent="0.25">
      <c r="A1942" t="s">
        <v>10559</v>
      </c>
      <c r="B1942">
        <v>1.07</v>
      </c>
    </row>
    <row r="1943" spans="1:2" x14ac:dyDescent="0.25">
      <c r="A1943" t="s">
        <v>15088</v>
      </c>
      <c r="B1943" s="19">
        <v>41.44</v>
      </c>
    </row>
    <row r="1944" spans="1:2" x14ac:dyDescent="0.25">
      <c r="A1944" t="s">
        <v>9974</v>
      </c>
      <c r="B1944">
        <v>98.21</v>
      </c>
    </row>
    <row r="1945" spans="1:2" x14ac:dyDescent="0.25">
      <c r="A1945" t="s">
        <v>13044</v>
      </c>
      <c r="B1945">
        <v>98.21</v>
      </c>
    </row>
    <row r="1946" spans="1:2" x14ac:dyDescent="0.25">
      <c r="A1946" t="s">
        <v>10410</v>
      </c>
      <c r="B1946">
        <v>0</v>
      </c>
    </row>
    <row r="1947" spans="1:2" x14ac:dyDescent="0.25">
      <c r="A1947" t="s">
        <v>9809</v>
      </c>
      <c r="B1947">
        <v>0</v>
      </c>
    </row>
    <row r="1948" spans="1:2" x14ac:dyDescent="0.25">
      <c r="A1948" t="s">
        <v>17799</v>
      </c>
      <c r="B1948" s="19">
        <v>0</v>
      </c>
    </row>
    <row r="1949" spans="1:2" x14ac:dyDescent="0.25">
      <c r="A1949" t="s">
        <v>16394</v>
      </c>
      <c r="B1949">
        <v>0</v>
      </c>
    </row>
    <row r="1950" spans="1:2" x14ac:dyDescent="0.25">
      <c r="A1950" t="s">
        <v>14960</v>
      </c>
      <c r="B1950" s="19">
        <v>0</v>
      </c>
    </row>
    <row r="1951" spans="1:2" x14ac:dyDescent="0.25">
      <c r="A1951" t="s">
        <v>16856</v>
      </c>
      <c r="B1951" s="19">
        <v>0</v>
      </c>
    </row>
    <row r="1952" spans="1:2" x14ac:dyDescent="0.25">
      <c r="A1952" t="s">
        <v>20379</v>
      </c>
      <c r="B1952" s="19">
        <v>0</v>
      </c>
    </row>
    <row r="1953" spans="1:2" x14ac:dyDescent="0.25">
      <c r="A1953" t="s">
        <v>12990</v>
      </c>
      <c r="B1953">
        <v>0</v>
      </c>
    </row>
    <row r="1954" spans="1:2" x14ac:dyDescent="0.25">
      <c r="A1954" t="s">
        <v>13579</v>
      </c>
      <c r="B1954">
        <v>216.03</v>
      </c>
    </row>
    <row r="1955" spans="1:2" x14ac:dyDescent="0.25">
      <c r="A1955" t="s">
        <v>3276</v>
      </c>
      <c r="B1955">
        <v>0</v>
      </c>
    </row>
    <row r="1956" spans="1:2" x14ac:dyDescent="0.25">
      <c r="A1956" t="s">
        <v>8235</v>
      </c>
      <c r="B1956">
        <v>0</v>
      </c>
    </row>
    <row r="1957" spans="1:2" x14ac:dyDescent="0.25">
      <c r="A1957" t="s">
        <v>11625</v>
      </c>
      <c r="B1957">
        <v>109.08</v>
      </c>
    </row>
    <row r="1958" spans="1:2" x14ac:dyDescent="0.25">
      <c r="A1958" t="s">
        <v>5002</v>
      </c>
      <c r="B1958" s="19">
        <v>106.52</v>
      </c>
    </row>
    <row r="1959" spans="1:2" x14ac:dyDescent="0.25">
      <c r="A1959" t="s">
        <v>3833</v>
      </c>
      <c r="B1959" s="19">
        <v>0</v>
      </c>
    </row>
    <row r="1960" spans="1:2" x14ac:dyDescent="0.25">
      <c r="A1960" t="s">
        <v>3831</v>
      </c>
      <c r="B1960">
        <v>0</v>
      </c>
    </row>
    <row r="1961" spans="1:2" x14ac:dyDescent="0.25">
      <c r="A1961" t="s">
        <v>14089</v>
      </c>
      <c r="B1961">
        <v>0</v>
      </c>
    </row>
    <row r="1962" spans="1:2" x14ac:dyDescent="0.25">
      <c r="A1962" t="s">
        <v>9196</v>
      </c>
      <c r="B1962">
        <v>0</v>
      </c>
    </row>
    <row r="1963" spans="1:2" x14ac:dyDescent="0.25">
      <c r="A1963" t="s">
        <v>9920</v>
      </c>
      <c r="B1963" s="19">
        <v>0</v>
      </c>
    </row>
    <row r="1964" spans="1:2" x14ac:dyDescent="0.25">
      <c r="A1964" t="s">
        <v>18953</v>
      </c>
      <c r="B1964">
        <v>0</v>
      </c>
    </row>
    <row r="1965" spans="1:2" x14ac:dyDescent="0.25">
      <c r="A1965" t="s">
        <v>9218</v>
      </c>
      <c r="B1965" s="19">
        <v>0</v>
      </c>
    </row>
    <row r="1966" spans="1:2" x14ac:dyDescent="0.25">
      <c r="A1966" t="s">
        <v>11352</v>
      </c>
      <c r="B1966" s="19">
        <v>0</v>
      </c>
    </row>
    <row r="1967" spans="1:2" x14ac:dyDescent="0.25">
      <c r="A1967" t="s">
        <v>12610</v>
      </c>
      <c r="B1967">
        <v>53.8</v>
      </c>
    </row>
    <row r="1968" spans="1:2" x14ac:dyDescent="0.25">
      <c r="A1968" t="s">
        <v>11767</v>
      </c>
      <c r="B1968">
        <v>11.73</v>
      </c>
    </row>
    <row r="1969" spans="1:2" x14ac:dyDescent="0.25">
      <c r="A1969" t="s">
        <v>12396</v>
      </c>
      <c r="B1969" s="19">
        <v>11.73</v>
      </c>
    </row>
    <row r="1970" spans="1:2" x14ac:dyDescent="0.25">
      <c r="A1970" t="s">
        <v>15323</v>
      </c>
      <c r="B1970" s="19">
        <v>0</v>
      </c>
    </row>
    <row r="1971" spans="1:2" x14ac:dyDescent="0.25">
      <c r="A1971" t="s">
        <v>11141</v>
      </c>
      <c r="B1971">
        <v>0</v>
      </c>
    </row>
    <row r="1972" spans="1:2" x14ac:dyDescent="0.25">
      <c r="A1972" t="s">
        <v>19677</v>
      </c>
      <c r="B1972" s="19">
        <v>0</v>
      </c>
    </row>
    <row r="1973" spans="1:2" x14ac:dyDescent="0.25">
      <c r="A1973" t="s">
        <v>13760</v>
      </c>
      <c r="B1973" s="19">
        <v>0</v>
      </c>
    </row>
    <row r="1974" spans="1:2" x14ac:dyDescent="0.25">
      <c r="A1974" t="s">
        <v>17827</v>
      </c>
      <c r="B1974">
        <v>0</v>
      </c>
    </row>
    <row r="1975" spans="1:2" x14ac:dyDescent="0.25">
      <c r="A1975" t="s">
        <v>10159</v>
      </c>
      <c r="B1975">
        <v>0</v>
      </c>
    </row>
    <row r="1976" spans="1:2" x14ac:dyDescent="0.25">
      <c r="A1976" t="s">
        <v>3672</v>
      </c>
      <c r="B1976">
        <v>101.79</v>
      </c>
    </row>
    <row r="1977" spans="1:2" x14ac:dyDescent="0.25">
      <c r="A1977" t="s">
        <v>5254</v>
      </c>
      <c r="B1977">
        <v>92.97999999999999</v>
      </c>
    </row>
    <row r="1978" spans="1:2" x14ac:dyDescent="0.25">
      <c r="A1978" t="s">
        <v>1850</v>
      </c>
      <c r="B1978">
        <v>0</v>
      </c>
    </row>
    <row r="1979" spans="1:2" x14ac:dyDescent="0.25">
      <c r="A1979" t="s">
        <v>10900</v>
      </c>
      <c r="B1979">
        <v>0</v>
      </c>
    </row>
    <row r="1980" spans="1:2" x14ac:dyDescent="0.25">
      <c r="A1980" t="s">
        <v>18579</v>
      </c>
      <c r="B1980" s="19">
        <v>0</v>
      </c>
    </row>
    <row r="1981" spans="1:2" x14ac:dyDescent="0.25">
      <c r="A1981" t="s">
        <v>18301</v>
      </c>
      <c r="B1981">
        <v>0</v>
      </c>
    </row>
    <row r="1982" spans="1:2" x14ac:dyDescent="0.25">
      <c r="A1982" t="s">
        <v>10373</v>
      </c>
      <c r="B1982" s="19">
        <v>0</v>
      </c>
    </row>
    <row r="1983" spans="1:2" x14ac:dyDescent="0.25">
      <c r="A1983" t="s">
        <v>17895</v>
      </c>
      <c r="B1983" s="19">
        <v>0</v>
      </c>
    </row>
    <row r="1984" spans="1:2" x14ac:dyDescent="0.25">
      <c r="A1984" t="s">
        <v>10306</v>
      </c>
      <c r="B1984" s="19">
        <v>0</v>
      </c>
    </row>
    <row r="1985" spans="1:2" x14ac:dyDescent="0.25">
      <c r="A1985" t="s">
        <v>9717</v>
      </c>
      <c r="B1985">
        <v>0</v>
      </c>
    </row>
    <row r="1986" spans="1:2" x14ac:dyDescent="0.25">
      <c r="A1986" t="s">
        <v>14662</v>
      </c>
      <c r="B1986">
        <v>0</v>
      </c>
    </row>
    <row r="1987" spans="1:2" x14ac:dyDescent="0.25">
      <c r="A1987" t="s">
        <v>17535</v>
      </c>
      <c r="B1987" s="19">
        <v>0</v>
      </c>
    </row>
    <row r="1988" spans="1:2" x14ac:dyDescent="0.25">
      <c r="A1988" t="s">
        <v>10472</v>
      </c>
      <c r="B1988" s="19">
        <v>0</v>
      </c>
    </row>
    <row r="1989" spans="1:2" x14ac:dyDescent="0.25">
      <c r="A1989" t="s">
        <v>14963</v>
      </c>
      <c r="B1989">
        <v>0</v>
      </c>
    </row>
    <row r="1990" spans="1:2" x14ac:dyDescent="0.25">
      <c r="A1990" t="s">
        <v>13941</v>
      </c>
      <c r="B1990" s="19">
        <v>0</v>
      </c>
    </row>
    <row r="1991" spans="1:2" x14ac:dyDescent="0.25">
      <c r="A1991" t="s">
        <v>18485</v>
      </c>
      <c r="B1991">
        <v>0</v>
      </c>
    </row>
    <row r="1992" spans="1:2" x14ac:dyDescent="0.25">
      <c r="A1992" t="s">
        <v>14372</v>
      </c>
      <c r="B1992" s="19">
        <v>0</v>
      </c>
    </row>
    <row r="1993" spans="1:2" x14ac:dyDescent="0.25">
      <c r="A1993" t="s">
        <v>17378</v>
      </c>
      <c r="B1993">
        <v>0</v>
      </c>
    </row>
    <row r="1994" spans="1:2" x14ac:dyDescent="0.25">
      <c r="A1994" t="s">
        <v>20409</v>
      </c>
      <c r="B1994">
        <v>0</v>
      </c>
    </row>
    <row r="1995" spans="1:2" x14ac:dyDescent="0.25">
      <c r="A1995" t="s">
        <v>11027</v>
      </c>
      <c r="B1995">
        <v>0</v>
      </c>
    </row>
    <row r="1996" spans="1:2" x14ac:dyDescent="0.25">
      <c r="A1996" t="s">
        <v>16379</v>
      </c>
      <c r="B1996">
        <v>0</v>
      </c>
    </row>
    <row r="1997" spans="1:2" x14ac:dyDescent="0.25">
      <c r="A1997" t="s">
        <v>13724</v>
      </c>
      <c r="B1997">
        <v>0</v>
      </c>
    </row>
    <row r="1998" spans="1:2" x14ac:dyDescent="0.25">
      <c r="A1998" t="s">
        <v>14920</v>
      </c>
      <c r="B1998" s="19">
        <v>0</v>
      </c>
    </row>
    <row r="1999" spans="1:2" x14ac:dyDescent="0.25">
      <c r="A1999" t="s">
        <v>12815</v>
      </c>
      <c r="B1999">
        <v>0</v>
      </c>
    </row>
    <row r="2000" spans="1:2" x14ac:dyDescent="0.25">
      <c r="A2000" t="s">
        <v>15423</v>
      </c>
      <c r="B2000">
        <v>0</v>
      </c>
    </row>
    <row r="2001" spans="1:2" x14ac:dyDescent="0.25">
      <c r="A2001" t="s">
        <v>8383</v>
      </c>
      <c r="B2001">
        <v>0</v>
      </c>
    </row>
    <row r="2002" spans="1:2" x14ac:dyDescent="0.25">
      <c r="A2002" t="s">
        <v>12190</v>
      </c>
      <c r="B2002" s="19">
        <v>0</v>
      </c>
    </row>
    <row r="2003" spans="1:2" x14ac:dyDescent="0.25">
      <c r="A2003" t="s">
        <v>18172</v>
      </c>
      <c r="B2003" s="19">
        <v>0</v>
      </c>
    </row>
    <row r="2004" spans="1:2" x14ac:dyDescent="0.25">
      <c r="A2004" t="s">
        <v>12794</v>
      </c>
      <c r="B2004">
        <v>0</v>
      </c>
    </row>
    <row r="2005" spans="1:2" x14ac:dyDescent="0.25">
      <c r="A2005" t="s">
        <v>13884</v>
      </c>
      <c r="B2005">
        <v>0</v>
      </c>
    </row>
    <row r="2006" spans="1:2" x14ac:dyDescent="0.25">
      <c r="A2006" t="s">
        <v>13833</v>
      </c>
      <c r="B2006">
        <v>0</v>
      </c>
    </row>
    <row r="2007" spans="1:2" x14ac:dyDescent="0.25">
      <c r="A2007" t="s">
        <v>14548</v>
      </c>
      <c r="B2007">
        <v>0</v>
      </c>
    </row>
    <row r="2008" spans="1:2" x14ac:dyDescent="0.25">
      <c r="A2008" t="s">
        <v>18265</v>
      </c>
      <c r="B2008">
        <v>0</v>
      </c>
    </row>
    <row r="2009" spans="1:2" x14ac:dyDescent="0.25">
      <c r="A2009" t="s">
        <v>11440</v>
      </c>
      <c r="B2009">
        <v>0</v>
      </c>
    </row>
    <row r="2010" spans="1:2" x14ac:dyDescent="0.25">
      <c r="A2010" t="s">
        <v>17094</v>
      </c>
      <c r="B2010">
        <v>0</v>
      </c>
    </row>
    <row r="2011" spans="1:2" x14ac:dyDescent="0.25">
      <c r="A2011" t="s">
        <v>17243</v>
      </c>
      <c r="B2011">
        <v>0</v>
      </c>
    </row>
    <row r="2012" spans="1:2" x14ac:dyDescent="0.25">
      <c r="A2012" t="s">
        <v>12885</v>
      </c>
      <c r="B2012">
        <v>0</v>
      </c>
    </row>
    <row r="2013" spans="1:2" x14ac:dyDescent="0.25">
      <c r="A2013" t="s">
        <v>7994</v>
      </c>
      <c r="B2013">
        <v>0</v>
      </c>
    </row>
    <row r="2014" spans="1:2" x14ac:dyDescent="0.25">
      <c r="A2014" t="s">
        <v>17689</v>
      </c>
      <c r="B2014">
        <v>0</v>
      </c>
    </row>
    <row r="2015" spans="1:2" x14ac:dyDescent="0.25">
      <c r="A2015" t="s">
        <v>20323</v>
      </c>
      <c r="B2015">
        <v>0</v>
      </c>
    </row>
    <row r="2016" spans="1:2" x14ac:dyDescent="0.25">
      <c r="A2016" t="s">
        <v>13121</v>
      </c>
      <c r="B2016" s="19">
        <v>0</v>
      </c>
    </row>
    <row r="2017" spans="1:2" x14ac:dyDescent="0.25">
      <c r="A2017" t="s">
        <v>12327</v>
      </c>
      <c r="B2017">
        <v>0</v>
      </c>
    </row>
    <row r="2018" spans="1:2" x14ac:dyDescent="0.25">
      <c r="A2018" t="s">
        <v>18393</v>
      </c>
      <c r="B2018" s="19">
        <v>0</v>
      </c>
    </row>
    <row r="2019" spans="1:2" x14ac:dyDescent="0.25">
      <c r="A2019" t="s">
        <v>10555</v>
      </c>
      <c r="B2019" s="19">
        <v>0</v>
      </c>
    </row>
    <row r="2020" spans="1:2" x14ac:dyDescent="0.25">
      <c r="A2020" t="s">
        <v>10390</v>
      </c>
      <c r="B2020">
        <v>0</v>
      </c>
    </row>
    <row r="2021" spans="1:2" x14ac:dyDescent="0.25">
      <c r="A2021" t="s">
        <v>16518</v>
      </c>
      <c r="B2021">
        <v>7.0588800000000007E-2</v>
      </c>
    </row>
    <row r="2022" spans="1:2" x14ac:dyDescent="0.25">
      <c r="A2022" t="s">
        <v>12819</v>
      </c>
      <c r="B2022" s="19">
        <v>0</v>
      </c>
    </row>
    <row r="2023" spans="1:2" x14ac:dyDescent="0.25">
      <c r="A2023" t="s">
        <v>8494</v>
      </c>
      <c r="B2023">
        <v>0</v>
      </c>
    </row>
    <row r="2024" spans="1:2" x14ac:dyDescent="0.25">
      <c r="A2024" t="s">
        <v>8261</v>
      </c>
      <c r="B2024" s="19">
        <v>0</v>
      </c>
    </row>
    <row r="2025" spans="1:2" x14ac:dyDescent="0.25">
      <c r="A2025" t="s">
        <v>19287</v>
      </c>
      <c r="B2025" s="19">
        <v>0</v>
      </c>
    </row>
    <row r="2026" spans="1:2" x14ac:dyDescent="0.25">
      <c r="A2026" t="s">
        <v>16985</v>
      </c>
      <c r="B2026">
        <v>0</v>
      </c>
    </row>
    <row r="2027" spans="1:2" x14ac:dyDescent="0.25">
      <c r="A2027" t="s">
        <v>16025</v>
      </c>
      <c r="B2027" s="19">
        <v>0</v>
      </c>
    </row>
    <row r="2028" spans="1:2" x14ac:dyDescent="0.25">
      <c r="A2028" t="s">
        <v>20270</v>
      </c>
      <c r="B2028" s="19">
        <v>0</v>
      </c>
    </row>
    <row r="2029" spans="1:2" x14ac:dyDescent="0.25">
      <c r="A2029" t="s">
        <v>17340</v>
      </c>
      <c r="B2029" s="19">
        <v>0</v>
      </c>
    </row>
    <row r="2030" spans="1:2" x14ac:dyDescent="0.25">
      <c r="A2030" t="s">
        <v>15010</v>
      </c>
      <c r="B2030" s="19">
        <v>0</v>
      </c>
    </row>
    <row r="2031" spans="1:2" x14ac:dyDescent="0.25">
      <c r="A2031" t="s">
        <v>17132</v>
      </c>
      <c r="B2031">
        <v>0</v>
      </c>
    </row>
    <row r="2032" spans="1:2" x14ac:dyDescent="0.25">
      <c r="A2032" t="s">
        <v>10511</v>
      </c>
      <c r="B2032">
        <v>0</v>
      </c>
    </row>
    <row r="2033" spans="1:2" x14ac:dyDescent="0.25">
      <c r="A2033" t="s">
        <v>19758</v>
      </c>
      <c r="B2033" s="19">
        <v>0</v>
      </c>
    </row>
    <row r="2034" spans="1:2" x14ac:dyDescent="0.25">
      <c r="A2034" t="s">
        <v>17704</v>
      </c>
      <c r="B2034" s="19">
        <v>0</v>
      </c>
    </row>
    <row r="2035" spans="1:2" x14ac:dyDescent="0.25">
      <c r="A2035" t="s">
        <v>11883</v>
      </c>
      <c r="B2035">
        <v>0</v>
      </c>
    </row>
    <row r="2036" spans="1:2" x14ac:dyDescent="0.25">
      <c r="A2036" t="s">
        <v>14791</v>
      </c>
      <c r="B2036">
        <v>0</v>
      </c>
    </row>
    <row r="2037" spans="1:2" x14ac:dyDescent="0.25">
      <c r="A2037" t="s">
        <v>20156</v>
      </c>
      <c r="B2037">
        <v>0</v>
      </c>
    </row>
    <row r="2038" spans="1:2" x14ac:dyDescent="0.25">
      <c r="A2038" t="s">
        <v>9476</v>
      </c>
      <c r="B2038">
        <v>0</v>
      </c>
    </row>
    <row r="2039" spans="1:2" x14ac:dyDescent="0.25">
      <c r="A2039" t="s">
        <v>9796</v>
      </c>
      <c r="B2039">
        <v>0</v>
      </c>
    </row>
    <row r="2040" spans="1:2" x14ac:dyDescent="0.25">
      <c r="A2040" t="s">
        <v>14432</v>
      </c>
      <c r="B2040">
        <v>0</v>
      </c>
    </row>
    <row r="2041" spans="1:2" x14ac:dyDescent="0.25">
      <c r="A2041" t="s">
        <v>11180</v>
      </c>
      <c r="B2041">
        <v>0</v>
      </c>
    </row>
    <row r="2042" spans="1:2" x14ac:dyDescent="0.25">
      <c r="A2042" t="s">
        <v>11826</v>
      </c>
      <c r="B2042">
        <v>0.23184125999999999</v>
      </c>
    </row>
    <row r="2043" spans="1:2" x14ac:dyDescent="0.25">
      <c r="A2043" t="s">
        <v>13188</v>
      </c>
      <c r="B2043">
        <v>0</v>
      </c>
    </row>
    <row r="2044" spans="1:2" x14ac:dyDescent="0.25">
      <c r="A2044" t="s">
        <v>19923</v>
      </c>
      <c r="B2044" s="19">
        <v>0</v>
      </c>
    </row>
    <row r="2045" spans="1:2" x14ac:dyDescent="0.25">
      <c r="A2045" t="s">
        <v>15367</v>
      </c>
      <c r="B2045">
        <v>0</v>
      </c>
    </row>
    <row r="2046" spans="1:2" x14ac:dyDescent="0.25">
      <c r="A2046" t="s">
        <v>18342</v>
      </c>
      <c r="B2046" s="19">
        <v>0</v>
      </c>
    </row>
    <row r="2047" spans="1:2" x14ac:dyDescent="0.25">
      <c r="A2047" t="s">
        <v>10469</v>
      </c>
      <c r="B2047">
        <v>0</v>
      </c>
    </row>
    <row r="2048" spans="1:2" x14ac:dyDescent="0.25">
      <c r="A2048" t="s">
        <v>15058</v>
      </c>
      <c r="B2048">
        <v>0.242506</v>
      </c>
    </row>
    <row r="2049" spans="1:2" x14ac:dyDescent="0.25">
      <c r="A2049" t="s">
        <v>16698</v>
      </c>
      <c r="B2049">
        <v>10.431308700000001</v>
      </c>
    </row>
    <row r="2050" spans="1:2" x14ac:dyDescent="0.25">
      <c r="A2050" t="s">
        <v>14534</v>
      </c>
      <c r="B2050" s="19">
        <v>13.613931000000001</v>
      </c>
    </row>
    <row r="2051" spans="1:2" x14ac:dyDescent="0.25">
      <c r="A2051" t="s">
        <v>12628</v>
      </c>
      <c r="B2051">
        <v>3.5064000000000002</v>
      </c>
    </row>
    <row r="2052" spans="1:2" x14ac:dyDescent="0.25">
      <c r="A2052" t="s">
        <v>9109</v>
      </c>
      <c r="B2052">
        <v>81697.324999999997</v>
      </c>
    </row>
    <row r="2053" spans="1:2" x14ac:dyDescent="0.25">
      <c r="A2053" t="s">
        <v>3408</v>
      </c>
      <c r="B2053">
        <v>0.20660999999999996</v>
      </c>
    </row>
    <row r="2054" spans="1:2" x14ac:dyDescent="0.25">
      <c r="A2054" t="s">
        <v>4977</v>
      </c>
      <c r="B2054" s="19">
        <v>0.226204127</v>
      </c>
    </row>
    <row r="2055" spans="1:2" x14ac:dyDescent="0.25">
      <c r="A2055" t="s">
        <v>14053</v>
      </c>
      <c r="B2055">
        <v>4.2898250000000004</v>
      </c>
    </row>
    <row r="2056" spans="1:2" x14ac:dyDescent="0.25">
      <c r="A2056" t="s">
        <v>17491</v>
      </c>
      <c r="B2056" s="19">
        <v>1.2025000000000001</v>
      </c>
    </row>
    <row r="2057" spans="1:2" x14ac:dyDescent="0.25">
      <c r="A2057" t="s">
        <v>18120</v>
      </c>
      <c r="B2057" s="19">
        <v>4.2898250000000004</v>
      </c>
    </row>
    <row r="2058" spans="1:2" x14ac:dyDescent="0.25">
      <c r="A2058" t="s">
        <v>1578</v>
      </c>
      <c r="B2058">
        <v>7.0495159999999988</v>
      </c>
    </row>
    <row r="2059" spans="1:2" x14ac:dyDescent="0.25">
      <c r="A2059" t="s">
        <v>18015</v>
      </c>
      <c r="B2059">
        <v>0</v>
      </c>
    </row>
    <row r="2060" spans="1:2" x14ac:dyDescent="0.25">
      <c r="A2060" t="s">
        <v>19472</v>
      </c>
      <c r="B2060" s="19">
        <v>100.5</v>
      </c>
    </row>
    <row r="2061" spans="1:2" x14ac:dyDescent="0.25">
      <c r="A2061" t="s">
        <v>9869</v>
      </c>
      <c r="B2061" s="19">
        <v>0</v>
      </c>
    </row>
    <row r="2062" spans="1:2" x14ac:dyDescent="0.25">
      <c r="A2062" t="s">
        <v>10391</v>
      </c>
      <c r="B2062">
        <v>0</v>
      </c>
    </row>
    <row r="2063" spans="1:2" x14ac:dyDescent="0.25">
      <c r="A2063" t="s">
        <v>18389</v>
      </c>
      <c r="B2063">
        <v>0</v>
      </c>
    </row>
    <row r="2064" spans="1:2" x14ac:dyDescent="0.25">
      <c r="A2064" t="s">
        <v>10440</v>
      </c>
      <c r="B2064">
        <v>0</v>
      </c>
    </row>
    <row r="2065" spans="1:2" x14ac:dyDescent="0.25">
      <c r="A2065" t="s">
        <v>17881</v>
      </c>
      <c r="B2065">
        <v>0</v>
      </c>
    </row>
    <row r="2066" spans="1:2" x14ac:dyDescent="0.25">
      <c r="A2066" t="s">
        <v>4086</v>
      </c>
      <c r="B2066">
        <v>0</v>
      </c>
    </row>
    <row r="2067" spans="1:2" x14ac:dyDescent="0.25">
      <c r="A2067" t="s">
        <v>11340</v>
      </c>
      <c r="B2067" s="19">
        <v>0</v>
      </c>
    </row>
    <row r="2068" spans="1:2" x14ac:dyDescent="0.25">
      <c r="A2068" t="s">
        <v>9510</v>
      </c>
      <c r="B2068">
        <v>5.78</v>
      </c>
    </row>
    <row r="2069" spans="1:2" x14ac:dyDescent="0.25">
      <c r="A2069" t="s">
        <v>11237</v>
      </c>
      <c r="B2069" s="19">
        <v>19.170000000000002</v>
      </c>
    </row>
    <row r="2070" spans="1:2" x14ac:dyDescent="0.25">
      <c r="A2070" t="s">
        <v>3384</v>
      </c>
      <c r="B2070" s="19">
        <v>24.71</v>
      </c>
    </row>
    <row r="2071" spans="1:2" x14ac:dyDescent="0.25">
      <c r="A2071" t="s">
        <v>2564</v>
      </c>
      <c r="B2071">
        <v>9</v>
      </c>
    </row>
    <row r="2072" spans="1:2" x14ac:dyDescent="0.25">
      <c r="A2072" t="s">
        <v>8645</v>
      </c>
      <c r="B2072" s="19">
        <v>0</v>
      </c>
    </row>
    <row r="2073" spans="1:2" x14ac:dyDescent="0.25">
      <c r="A2073" t="s">
        <v>10654</v>
      </c>
      <c r="B2073" s="19">
        <v>0</v>
      </c>
    </row>
    <row r="2074" spans="1:2" x14ac:dyDescent="0.25">
      <c r="A2074" t="s">
        <v>9460</v>
      </c>
      <c r="B2074" s="19">
        <v>0</v>
      </c>
    </row>
    <row r="2075" spans="1:2" x14ac:dyDescent="0.25">
      <c r="A2075" t="s">
        <v>11609</v>
      </c>
      <c r="B2075">
        <v>0</v>
      </c>
    </row>
    <row r="2076" spans="1:2" x14ac:dyDescent="0.25">
      <c r="A2076" t="s">
        <v>14853</v>
      </c>
      <c r="B2076">
        <v>0</v>
      </c>
    </row>
    <row r="2077" spans="1:2" x14ac:dyDescent="0.25">
      <c r="A2077" t="s">
        <v>13637</v>
      </c>
      <c r="B2077">
        <v>0</v>
      </c>
    </row>
    <row r="2078" spans="1:2" x14ac:dyDescent="0.25">
      <c r="A2078" t="s">
        <v>16725</v>
      </c>
      <c r="B2078" s="19">
        <v>0</v>
      </c>
    </row>
    <row r="2079" spans="1:2" x14ac:dyDescent="0.25">
      <c r="A2079" t="s">
        <v>16524</v>
      </c>
      <c r="B2079">
        <v>0</v>
      </c>
    </row>
    <row r="2080" spans="1:2" x14ac:dyDescent="0.25">
      <c r="A2080" t="s">
        <v>19014</v>
      </c>
      <c r="B2080" s="19">
        <v>0</v>
      </c>
    </row>
    <row r="2081" spans="1:2" x14ac:dyDescent="0.25">
      <c r="A2081" t="s">
        <v>14186</v>
      </c>
      <c r="B2081">
        <v>0</v>
      </c>
    </row>
    <row r="2082" spans="1:2" x14ac:dyDescent="0.25">
      <c r="A2082" t="s">
        <v>17163</v>
      </c>
      <c r="B2082" s="19">
        <v>0</v>
      </c>
    </row>
    <row r="2083" spans="1:2" x14ac:dyDescent="0.25">
      <c r="A2083" t="s">
        <v>18270</v>
      </c>
      <c r="B2083" s="19">
        <v>0</v>
      </c>
    </row>
    <row r="2084" spans="1:2" x14ac:dyDescent="0.25">
      <c r="A2084" t="s">
        <v>20166</v>
      </c>
      <c r="B2084">
        <v>0</v>
      </c>
    </row>
    <row r="2085" spans="1:2" x14ac:dyDescent="0.25">
      <c r="A2085" t="s">
        <v>17511</v>
      </c>
      <c r="B2085" s="19">
        <v>0</v>
      </c>
    </row>
    <row r="2086" spans="1:2" x14ac:dyDescent="0.25">
      <c r="A2086" t="s">
        <v>19591</v>
      </c>
      <c r="B2086">
        <v>0</v>
      </c>
    </row>
    <row r="2087" spans="1:2" x14ac:dyDescent="0.25">
      <c r="A2087" t="s">
        <v>13485</v>
      </c>
      <c r="B2087" s="19">
        <v>0</v>
      </c>
    </row>
    <row r="2088" spans="1:2" x14ac:dyDescent="0.25">
      <c r="A2088" t="s">
        <v>9240</v>
      </c>
      <c r="B2088" s="19">
        <v>0</v>
      </c>
    </row>
    <row r="2089" spans="1:2" x14ac:dyDescent="0.25">
      <c r="A2089" t="s">
        <v>12629</v>
      </c>
      <c r="B2089">
        <v>0</v>
      </c>
    </row>
    <row r="2090" spans="1:2" x14ac:dyDescent="0.25">
      <c r="A2090" t="s">
        <v>16994</v>
      </c>
      <c r="B2090">
        <v>0</v>
      </c>
    </row>
    <row r="2091" spans="1:2" x14ac:dyDescent="0.25">
      <c r="A2091" t="s">
        <v>15611</v>
      </c>
      <c r="B2091" s="19">
        <v>191.57660000000001</v>
      </c>
    </row>
    <row r="2092" spans="1:2" x14ac:dyDescent="0.25">
      <c r="A2092" t="s">
        <v>12644</v>
      </c>
      <c r="B2092" s="19">
        <v>0</v>
      </c>
    </row>
    <row r="2093" spans="1:2" x14ac:dyDescent="0.25">
      <c r="A2093" t="s">
        <v>9194</v>
      </c>
      <c r="B2093">
        <v>0</v>
      </c>
    </row>
    <row r="2094" spans="1:2" x14ac:dyDescent="0.25">
      <c r="A2094" t="s">
        <v>10153</v>
      </c>
      <c r="B2094">
        <v>0</v>
      </c>
    </row>
    <row r="2095" spans="1:2" x14ac:dyDescent="0.25">
      <c r="A2095" t="s">
        <v>18624</v>
      </c>
      <c r="B2095">
        <v>0</v>
      </c>
    </row>
    <row r="2096" spans="1:2" x14ac:dyDescent="0.25">
      <c r="A2096" t="s">
        <v>8984</v>
      </c>
      <c r="B2096">
        <v>0</v>
      </c>
    </row>
    <row r="2097" spans="1:2" x14ac:dyDescent="0.25">
      <c r="A2097" t="s">
        <v>8397</v>
      </c>
      <c r="B2097" s="19">
        <v>0</v>
      </c>
    </row>
    <row r="2098" spans="1:2" x14ac:dyDescent="0.25">
      <c r="A2098" t="s">
        <v>13152</v>
      </c>
      <c r="B2098">
        <v>0</v>
      </c>
    </row>
    <row r="2099" spans="1:2" x14ac:dyDescent="0.25">
      <c r="A2099" t="s">
        <v>12583</v>
      </c>
      <c r="B2099">
        <v>0</v>
      </c>
    </row>
    <row r="2100" spans="1:2" x14ac:dyDescent="0.25">
      <c r="A2100" t="s">
        <v>14121</v>
      </c>
      <c r="B2100">
        <v>0</v>
      </c>
    </row>
    <row r="2101" spans="1:2" x14ac:dyDescent="0.25">
      <c r="A2101" t="s">
        <v>9739</v>
      </c>
      <c r="B2101">
        <v>0</v>
      </c>
    </row>
    <row r="2102" spans="1:2" x14ac:dyDescent="0.25">
      <c r="A2102" t="s">
        <v>18213</v>
      </c>
      <c r="B2102" s="19">
        <v>0</v>
      </c>
    </row>
    <row r="2103" spans="1:2" x14ac:dyDescent="0.25">
      <c r="A2103" t="s">
        <v>9014</v>
      </c>
      <c r="B2103">
        <v>0</v>
      </c>
    </row>
    <row r="2104" spans="1:2" x14ac:dyDescent="0.25">
      <c r="A2104" t="s">
        <v>16016</v>
      </c>
      <c r="B2104" s="19">
        <v>0</v>
      </c>
    </row>
    <row r="2105" spans="1:2" x14ac:dyDescent="0.25">
      <c r="A2105" t="s">
        <v>20167</v>
      </c>
      <c r="B2105">
        <v>0</v>
      </c>
    </row>
    <row r="2106" spans="1:2" x14ac:dyDescent="0.25">
      <c r="A2106" t="s">
        <v>9182</v>
      </c>
      <c r="B2106" s="19">
        <v>0</v>
      </c>
    </row>
    <row r="2107" spans="1:2" x14ac:dyDescent="0.25">
      <c r="A2107" t="s">
        <v>14498</v>
      </c>
      <c r="B2107" s="19">
        <v>0</v>
      </c>
    </row>
    <row r="2108" spans="1:2" x14ac:dyDescent="0.25">
      <c r="A2108" t="s">
        <v>13697</v>
      </c>
      <c r="B2108" s="19">
        <v>0</v>
      </c>
    </row>
    <row r="2109" spans="1:2" x14ac:dyDescent="0.25">
      <c r="A2109" t="s">
        <v>16484</v>
      </c>
      <c r="B2109" s="19">
        <v>0.16341275999999999</v>
      </c>
    </row>
    <row r="2110" spans="1:2" x14ac:dyDescent="0.25">
      <c r="A2110" t="s">
        <v>17713</v>
      </c>
      <c r="B2110">
        <v>0</v>
      </c>
    </row>
    <row r="2111" spans="1:2" x14ac:dyDescent="0.25">
      <c r="A2111" t="s">
        <v>20058</v>
      </c>
      <c r="B2111" s="19">
        <v>0</v>
      </c>
    </row>
    <row r="2112" spans="1:2" x14ac:dyDescent="0.25">
      <c r="A2112" t="s">
        <v>12278</v>
      </c>
      <c r="B2112" s="19">
        <v>0</v>
      </c>
    </row>
    <row r="2113" spans="1:2" x14ac:dyDescent="0.25">
      <c r="A2113" t="s">
        <v>19111</v>
      </c>
      <c r="B2113" s="19">
        <v>0</v>
      </c>
    </row>
    <row r="2114" spans="1:2" x14ac:dyDescent="0.25">
      <c r="A2114" t="s">
        <v>16637</v>
      </c>
      <c r="B2114">
        <v>0</v>
      </c>
    </row>
    <row r="2115" spans="1:2" x14ac:dyDescent="0.25">
      <c r="A2115" t="s">
        <v>7904</v>
      </c>
      <c r="B2115">
        <v>0</v>
      </c>
    </row>
    <row r="2116" spans="1:2" x14ac:dyDescent="0.25">
      <c r="A2116" t="s">
        <v>19870</v>
      </c>
      <c r="B2116">
        <v>0</v>
      </c>
    </row>
    <row r="2117" spans="1:2" x14ac:dyDescent="0.25">
      <c r="A2117" t="s">
        <v>10461</v>
      </c>
      <c r="B2117" s="19">
        <v>0</v>
      </c>
    </row>
    <row r="2118" spans="1:2" x14ac:dyDescent="0.25">
      <c r="A2118" t="s">
        <v>11454</v>
      </c>
      <c r="B2118">
        <v>0</v>
      </c>
    </row>
    <row r="2119" spans="1:2" x14ac:dyDescent="0.25">
      <c r="A2119" t="s">
        <v>12096</v>
      </c>
      <c r="B2119">
        <v>0</v>
      </c>
    </row>
    <row r="2120" spans="1:2" x14ac:dyDescent="0.25">
      <c r="A2120" t="s">
        <v>19954</v>
      </c>
      <c r="B2120" s="19">
        <v>0</v>
      </c>
    </row>
    <row r="2121" spans="1:2" x14ac:dyDescent="0.25">
      <c r="A2121" t="s">
        <v>15678</v>
      </c>
      <c r="B2121">
        <v>0</v>
      </c>
    </row>
    <row r="2122" spans="1:2" x14ac:dyDescent="0.25">
      <c r="A2122" t="s">
        <v>10026</v>
      </c>
      <c r="B2122" s="19">
        <v>0</v>
      </c>
    </row>
    <row r="2123" spans="1:2" x14ac:dyDescent="0.25">
      <c r="A2123" t="s">
        <v>15783</v>
      </c>
      <c r="B2123" s="19">
        <v>0</v>
      </c>
    </row>
    <row r="2124" spans="1:2" x14ac:dyDescent="0.25">
      <c r="A2124" t="s">
        <v>10970</v>
      </c>
      <c r="B2124">
        <v>0</v>
      </c>
    </row>
    <row r="2125" spans="1:2" x14ac:dyDescent="0.25">
      <c r="A2125" t="s">
        <v>19776</v>
      </c>
      <c r="B2125">
        <v>0</v>
      </c>
    </row>
    <row r="2126" spans="1:2" x14ac:dyDescent="0.25">
      <c r="A2126" t="s">
        <v>11936</v>
      </c>
      <c r="B2126">
        <v>0</v>
      </c>
    </row>
    <row r="2127" spans="1:2" x14ac:dyDescent="0.25">
      <c r="A2127" t="s">
        <v>10625</v>
      </c>
      <c r="B2127" s="19">
        <v>0</v>
      </c>
    </row>
    <row r="2128" spans="1:2" x14ac:dyDescent="0.25">
      <c r="A2128" t="s">
        <v>12963</v>
      </c>
      <c r="B2128" s="19">
        <v>0</v>
      </c>
    </row>
    <row r="2129" spans="1:2" x14ac:dyDescent="0.25">
      <c r="A2129" t="s">
        <v>14710</v>
      </c>
      <c r="B2129">
        <v>0</v>
      </c>
    </row>
    <row r="2130" spans="1:2" x14ac:dyDescent="0.25">
      <c r="A2130" t="s">
        <v>8689</v>
      </c>
      <c r="B2130">
        <v>0</v>
      </c>
    </row>
    <row r="2131" spans="1:2" x14ac:dyDescent="0.25">
      <c r="A2131" t="s">
        <v>10172</v>
      </c>
      <c r="B2131">
        <v>0</v>
      </c>
    </row>
    <row r="2132" spans="1:2" x14ac:dyDescent="0.25">
      <c r="A2132" t="s">
        <v>16351</v>
      </c>
      <c r="B2132">
        <v>0</v>
      </c>
    </row>
    <row r="2133" spans="1:2" x14ac:dyDescent="0.25">
      <c r="A2133" t="s">
        <v>12759</v>
      </c>
      <c r="B2133">
        <v>0</v>
      </c>
    </row>
    <row r="2134" spans="1:2" x14ac:dyDescent="0.25">
      <c r="A2134" t="s">
        <v>17210</v>
      </c>
      <c r="B2134">
        <v>0</v>
      </c>
    </row>
    <row r="2135" spans="1:2" x14ac:dyDescent="0.25">
      <c r="A2135" t="s">
        <v>17617</v>
      </c>
      <c r="B2135">
        <v>0</v>
      </c>
    </row>
    <row r="2136" spans="1:2" x14ac:dyDescent="0.25">
      <c r="A2136" t="s">
        <v>18370</v>
      </c>
      <c r="B2136">
        <v>0</v>
      </c>
    </row>
    <row r="2137" spans="1:2" x14ac:dyDescent="0.25">
      <c r="A2137" t="s">
        <v>10798</v>
      </c>
      <c r="B2137" s="19">
        <v>0</v>
      </c>
    </row>
    <row r="2138" spans="1:2" x14ac:dyDescent="0.25">
      <c r="A2138" t="s">
        <v>15460</v>
      </c>
      <c r="B2138">
        <v>0</v>
      </c>
    </row>
    <row r="2139" spans="1:2" x14ac:dyDescent="0.25">
      <c r="A2139" t="s">
        <v>9762</v>
      </c>
      <c r="B2139" s="19">
        <v>0</v>
      </c>
    </row>
    <row r="2140" spans="1:2" x14ac:dyDescent="0.25">
      <c r="A2140" t="s">
        <v>18783</v>
      </c>
      <c r="B2140" s="19">
        <v>0</v>
      </c>
    </row>
    <row r="2141" spans="1:2" x14ac:dyDescent="0.25">
      <c r="A2141" t="s">
        <v>15051</v>
      </c>
      <c r="B2141" s="19">
        <v>0</v>
      </c>
    </row>
    <row r="2142" spans="1:2" x14ac:dyDescent="0.25">
      <c r="A2142" t="s">
        <v>17343</v>
      </c>
      <c r="B2142">
        <v>0</v>
      </c>
    </row>
    <row r="2143" spans="1:2" x14ac:dyDescent="0.25">
      <c r="A2143" t="s">
        <v>18716</v>
      </c>
      <c r="B2143">
        <v>0</v>
      </c>
    </row>
    <row r="2144" spans="1:2" x14ac:dyDescent="0.25">
      <c r="A2144" t="s">
        <v>12900</v>
      </c>
      <c r="B2144" s="19">
        <v>0</v>
      </c>
    </row>
    <row r="2145" spans="1:2" x14ac:dyDescent="0.25">
      <c r="A2145" t="s">
        <v>9506</v>
      </c>
      <c r="B2145">
        <v>0</v>
      </c>
    </row>
    <row r="2146" spans="1:2" x14ac:dyDescent="0.25">
      <c r="A2146" t="s">
        <v>9991</v>
      </c>
      <c r="B2146">
        <v>0</v>
      </c>
    </row>
    <row r="2147" spans="1:2" x14ac:dyDescent="0.25">
      <c r="A2147" t="s">
        <v>13274</v>
      </c>
      <c r="B2147">
        <v>0</v>
      </c>
    </row>
    <row r="2148" spans="1:2" x14ac:dyDescent="0.25">
      <c r="A2148" t="s">
        <v>11686</v>
      </c>
      <c r="B2148" s="19">
        <v>0</v>
      </c>
    </row>
    <row r="2149" spans="1:2" x14ac:dyDescent="0.25">
      <c r="A2149" t="s">
        <v>8437</v>
      </c>
      <c r="B2149">
        <v>0</v>
      </c>
    </row>
    <row r="2150" spans="1:2" x14ac:dyDescent="0.25">
      <c r="A2150" t="s">
        <v>8218</v>
      </c>
      <c r="B2150" s="19">
        <v>0</v>
      </c>
    </row>
    <row r="2151" spans="1:2" x14ac:dyDescent="0.25">
      <c r="A2151" t="s">
        <v>10515</v>
      </c>
      <c r="B2151">
        <v>0</v>
      </c>
    </row>
    <row r="2152" spans="1:2" x14ac:dyDescent="0.25">
      <c r="A2152" t="s">
        <v>17235</v>
      </c>
      <c r="B2152">
        <v>0</v>
      </c>
    </row>
    <row r="2153" spans="1:2" x14ac:dyDescent="0.25">
      <c r="A2153" t="s">
        <v>10521</v>
      </c>
      <c r="B2153">
        <v>0</v>
      </c>
    </row>
    <row r="2154" spans="1:2" x14ac:dyDescent="0.25">
      <c r="A2154" t="s">
        <v>20227</v>
      </c>
      <c r="B2154">
        <v>0</v>
      </c>
    </row>
    <row r="2155" spans="1:2" x14ac:dyDescent="0.25">
      <c r="A2155" t="s">
        <v>9498</v>
      </c>
      <c r="B2155" s="19">
        <v>0</v>
      </c>
    </row>
    <row r="2156" spans="1:2" x14ac:dyDescent="0.25">
      <c r="A2156" t="s">
        <v>8150</v>
      </c>
      <c r="B2156">
        <v>0</v>
      </c>
    </row>
    <row r="2157" spans="1:2" x14ac:dyDescent="0.25">
      <c r="A2157" t="s">
        <v>20232</v>
      </c>
      <c r="B2157">
        <v>0</v>
      </c>
    </row>
    <row r="2158" spans="1:2" x14ac:dyDescent="0.25">
      <c r="A2158" t="s">
        <v>15792</v>
      </c>
      <c r="B2158">
        <v>0</v>
      </c>
    </row>
    <row r="2159" spans="1:2" x14ac:dyDescent="0.25">
      <c r="A2159" t="s">
        <v>11066</v>
      </c>
      <c r="B2159">
        <v>0</v>
      </c>
    </row>
    <row r="2160" spans="1:2" x14ac:dyDescent="0.25">
      <c r="A2160" t="s">
        <v>20157</v>
      </c>
      <c r="B2160">
        <v>0</v>
      </c>
    </row>
    <row r="2161" spans="1:2" x14ac:dyDescent="0.25">
      <c r="A2161" t="s">
        <v>13741</v>
      </c>
      <c r="B2161">
        <v>0</v>
      </c>
    </row>
    <row r="2162" spans="1:2" x14ac:dyDescent="0.25">
      <c r="A2162" t="s">
        <v>11631</v>
      </c>
      <c r="B2162" s="19">
        <v>0</v>
      </c>
    </row>
    <row r="2163" spans="1:2" x14ac:dyDescent="0.25">
      <c r="A2163" t="s">
        <v>18562</v>
      </c>
      <c r="B2163" s="19">
        <v>0</v>
      </c>
    </row>
    <row r="2164" spans="1:2" x14ac:dyDescent="0.25">
      <c r="A2164" t="s">
        <v>12594</v>
      </c>
      <c r="B2164" s="19">
        <v>0</v>
      </c>
    </row>
    <row r="2165" spans="1:2" x14ac:dyDescent="0.25">
      <c r="A2165" t="s">
        <v>17985</v>
      </c>
      <c r="B2165">
        <v>0</v>
      </c>
    </row>
    <row r="2166" spans="1:2" x14ac:dyDescent="0.25">
      <c r="A2166" t="s">
        <v>10542</v>
      </c>
      <c r="B2166">
        <v>0</v>
      </c>
    </row>
    <row r="2167" spans="1:2" x14ac:dyDescent="0.25">
      <c r="A2167" t="s">
        <v>10384</v>
      </c>
      <c r="B2167" s="19">
        <v>0</v>
      </c>
    </row>
    <row r="2168" spans="1:2" x14ac:dyDescent="0.25">
      <c r="A2168" t="s">
        <v>16820</v>
      </c>
      <c r="B2168">
        <v>0</v>
      </c>
    </row>
    <row r="2169" spans="1:2" x14ac:dyDescent="0.25">
      <c r="A2169" t="s">
        <v>9953</v>
      </c>
      <c r="B2169">
        <v>0</v>
      </c>
    </row>
    <row r="2170" spans="1:2" x14ac:dyDescent="0.25">
      <c r="A2170" t="s">
        <v>8393</v>
      </c>
      <c r="B2170" s="19">
        <v>0</v>
      </c>
    </row>
    <row r="2171" spans="1:2" x14ac:dyDescent="0.25">
      <c r="A2171" t="s">
        <v>10940</v>
      </c>
      <c r="B2171" s="19">
        <v>0</v>
      </c>
    </row>
    <row r="2172" spans="1:2" x14ac:dyDescent="0.25">
      <c r="A2172" t="s">
        <v>19577</v>
      </c>
      <c r="B2172" s="19">
        <v>0</v>
      </c>
    </row>
    <row r="2173" spans="1:2" x14ac:dyDescent="0.25">
      <c r="A2173" t="s">
        <v>14255</v>
      </c>
      <c r="B2173">
        <v>0</v>
      </c>
    </row>
    <row r="2174" spans="1:2" x14ac:dyDescent="0.25">
      <c r="A2174" t="s">
        <v>15871</v>
      </c>
      <c r="B2174" s="19">
        <v>0</v>
      </c>
    </row>
    <row r="2175" spans="1:2" x14ac:dyDescent="0.25">
      <c r="A2175" t="s">
        <v>12311</v>
      </c>
      <c r="B2175">
        <v>0</v>
      </c>
    </row>
    <row r="2176" spans="1:2" x14ac:dyDescent="0.25">
      <c r="A2176" t="s">
        <v>10885</v>
      </c>
      <c r="B2176" s="19">
        <v>0</v>
      </c>
    </row>
    <row r="2177" spans="1:2" x14ac:dyDescent="0.25">
      <c r="A2177" t="s">
        <v>17329</v>
      </c>
      <c r="B2177" s="19">
        <v>0</v>
      </c>
    </row>
    <row r="2178" spans="1:2" x14ac:dyDescent="0.25">
      <c r="A2178" t="s">
        <v>19123</v>
      </c>
      <c r="B2178">
        <v>0</v>
      </c>
    </row>
    <row r="2179" spans="1:2" x14ac:dyDescent="0.25">
      <c r="A2179" t="s">
        <v>12856</v>
      </c>
      <c r="B2179" s="19">
        <v>0</v>
      </c>
    </row>
    <row r="2180" spans="1:2" x14ac:dyDescent="0.25">
      <c r="A2180" t="s">
        <v>17686</v>
      </c>
      <c r="B2180">
        <v>0</v>
      </c>
    </row>
    <row r="2181" spans="1:2" x14ac:dyDescent="0.25">
      <c r="A2181" t="s">
        <v>8319</v>
      </c>
      <c r="B2181">
        <v>0</v>
      </c>
    </row>
    <row r="2182" spans="1:2" x14ac:dyDescent="0.25">
      <c r="A2182" t="s">
        <v>11627</v>
      </c>
      <c r="B2182" s="19">
        <v>0</v>
      </c>
    </row>
    <row r="2183" spans="1:2" x14ac:dyDescent="0.25">
      <c r="A2183" t="s">
        <v>15682</v>
      </c>
      <c r="B2183" s="19">
        <v>0</v>
      </c>
    </row>
    <row r="2184" spans="1:2" x14ac:dyDescent="0.25">
      <c r="A2184" t="s">
        <v>19431</v>
      </c>
      <c r="B2184" s="19">
        <v>0</v>
      </c>
    </row>
    <row r="2185" spans="1:2" x14ac:dyDescent="0.25">
      <c r="A2185" t="s">
        <v>10316</v>
      </c>
      <c r="B2185" s="19">
        <v>0</v>
      </c>
    </row>
    <row r="2186" spans="1:2" x14ac:dyDescent="0.25">
      <c r="A2186" t="s">
        <v>12984</v>
      </c>
      <c r="B2186" s="19">
        <v>0.104492</v>
      </c>
    </row>
    <row r="2187" spans="1:2" x14ac:dyDescent="0.25">
      <c r="A2187" t="s">
        <v>10428</v>
      </c>
      <c r="B2187">
        <v>0</v>
      </c>
    </row>
    <row r="2188" spans="1:2" x14ac:dyDescent="0.25">
      <c r="A2188" t="s">
        <v>14232</v>
      </c>
      <c r="B2188">
        <v>0</v>
      </c>
    </row>
    <row r="2189" spans="1:2" x14ac:dyDescent="0.25">
      <c r="A2189" t="s">
        <v>18337</v>
      </c>
      <c r="B2189">
        <v>0</v>
      </c>
    </row>
    <row r="2190" spans="1:2" x14ac:dyDescent="0.25">
      <c r="A2190" t="s">
        <v>18478</v>
      </c>
      <c r="B2190">
        <v>0</v>
      </c>
    </row>
    <row r="2191" spans="1:2" x14ac:dyDescent="0.25">
      <c r="A2191" t="s">
        <v>13877</v>
      </c>
      <c r="B2191" s="19">
        <v>0</v>
      </c>
    </row>
    <row r="2192" spans="1:2" x14ac:dyDescent="0.25">
      <c r="A2192" t="s">
        <v>13612</v>
      </c>
      <c r="B2192">
        <v>0</v>
      </c>
    </row>
    <row r="2193" spans="1:2" x14ac:dyDescent="0.25">
      <c r="A2193" t="s">
        <v>10867</v>
      </c>
      <c r="B2193">
        <v>0</v>
      </c>
    </row>
    <row r="2194" spans="1:2" x14ac:dyDescent="0.25">
      <c r="A2194" t="s">
        <v>8606</v>
      </c>
      <c r="B2194">
        <v>0</v>
      </c>
    </row>
    <row r="2195" spans="1:2" x14ac:dyDescent="0.25">
      <c r="A2195" t="s">
        <v>9319</v>
      </c>
      <c r="B2195">
        <v>0</v>
      </c>
    </row>
    <row r="2196" spans="1:2" x14ac:dyDescent="0.25">
      <c r="A2196" t="s">
        <v>16281</v>
      </c>
      <c r="B2196">
        <v>0</v>
      </c>
    </row>
    <row r="2197" spans="1:2" x14ac:dyDescent="0.25">
      <c r="A2197" t="s">
        <v>12661</v>
      </c>
      <c r="B2197">
        <v>0</v>
      </c>
    </row>
    <row r="2198" spans="1:2" x14ac:dyDescent="0.25">
      <c r="A2198" t="s">
        <v>15087</v>
      </c>
      <c r="B2198" s="19">
        <v>0</v>
      </c>
    </row>
    <row r="2199" spans="1:2" x14ac:dyDescent="0.25">
      <c r="A2199" t="s">
        <v>9767</v>
      </c>
      <c r="B2199">
        <v>0</v>
      </c>
    </row>
    <row r="2200" spans="1:2" x14ac:dyDescent="0.25">
      <c r="A2200" t="s">
        <v>13324</v>
      </c>
      <c r="B2200" s="19">
        <v>0</v>
      </c>
    </row>
    <row r="2201" spans="1:2" x14ac:dyDescent="0.25">
      <c r="A2201" t="s">
        <v>16270</v>
      </c>
      <c r="B2201" s="19">
        <v>0</v>
      </c>
    </row>
    <row r="2202" spans="1:2" x14ac:dyDescent="0.25">
      <c r="A2202" t="s">
        <v>14658</v>
      </c>
      <c r="B2202" s="19">
        <v>0</v>
      </c>
    </row>
    <row r="2203" spans="1:2" x14ac:dyDescent="0.25">
      <c r="A2203" t="s">
        <v>17294</v>
      </c>
      <c r="B2203">
        <v>0</v>
      </c>
    </row>
    <row r="2204" spans="1:2" x14ac:dyDescent="0.25">
      <c r="A2204" t="s">
        <v>15271</v>
      </c>
      <c r="B2204" s="19">
        <v>0</v>
      </c>
    </row>
    <row r="2205" spans="1:2" x14ac:dyDescent="0.25">
      <c r="A2205" t="s">
        <v>17076</v>
      </c>
      <c r="B2205" s="19">
        <v>0</v>
      </c>
    </row>
    <row r="2206" spans="1:2" x14ac:dyDescent="0.25">
      <c r="A2206" t="s">
        <v>20081</v>
      </c>
      <c r="B2206" s="19">
        <v>0</v>
      </c>
    </row>
    <row r="2207" spans="1:2" x14ac:dyDescent="0.25">
      <c r="A2207" t="s">
        <v>14489</v>
      </c>
      <c r="B2207" s="19">
        <v>0</v>
      </c>
    </row>
    <row r="2208" spans="1:2" x14ac:dyDescent="0.25">
      <c r="A2208" t="s">
        <v>12488</v>
      </c>
      <c r="B2208">
        <v>0</v>
      </c>
    </row>
    <row r="2209" spans="1:2" x14ac:dyDescent="0.25">
      <c r="A2209" t="s">
        <v>17408</v>
      </c>
      <c r="B2209">
        <v>0</v>
      </c>
    </row>
    <row r="2210" spans="1:2" x14ac:dyDescent="0.25">
      <c r="A2210" t="s">
        <v>15800</v>
      </c>
      <c r="B2210">
        <v>0</v>
      </c>
    </row>
    <row r="2211" spans="1:2" x14ac:dyDescent="0.25">
      <c r="A2211" t="s">
        <v>13343</v>
      </c>
      <c r="B2211" s="19">
        <v>0</v>
      </c>
    </row>
    <row r="2212" spans="1:2" x14ac:dyDescent="0.25">
      <c r="A2212" t="s">
        <v>10652</v>
      </c>
      <c r="B2212">
        <v>0</v>
      </c>
    </row>
    <row r="2213" spans="1:2" x14ac:dyDescent="0.25">
      <c r="A2213" t="s">
        <v>14733</v>
      </c>
      <c r="B2213" s="19">
        <v>0</v>
      </c>
    </row>
    <row r="2214" spans="1:2" x14ac:dyDescent="0.25">
      <c r="A2214" t="s">
        <v>13773</v>
      </c>
      <c r="B2214" s="19">
        <v>0</v>
      </c>
    </row>
    <row r="2215" spans="1:2" x14ac:dyDescent="0.25">
      <c r="A2215" t="s">
        <v>19768</v>
      </c>
      <c r="B2215" s="19">
        <v>0</v>
      </c>
    </row>
    <row r="2216" spans="1:2" x14ac:dyDescent="0.25">
      <c r="A2216" t="s">
        <v>17922</v>
      </c>
      <c r="B2216" s="19">
        <v>0</v>
      </c>
    </row>
    <row r="2217" spans="1:2" x14ac:dyDescent="0.25">
      <c r="A2217" t="s">
        <v>11721</v>
      </c>
      <c r="B2217">
        <v>0</v>
      </c>
    </row>
    <row r="2218" spans="1:2" x14ac:dyDescent="0.25">
      <c r="A2218" t="s">
        <v>18900</v>
      </c>
      <c r="B2218">
        <v>0</v>
      </c>
    </row>
    <row r="2219" spans="1:2" x14ac:dyDescent="0.25">
      <c r="A2219" t="s">
        <v>13853</v>
      </c>
      <c r="B2219">
        <v>0</v>
      </c>
    </row>
    <row r="2220" spans="1:2" x14ac:dyDescent="0.25">
      <c r="A2220" t="s">
        <v>14423</v>
      </c>
      <c r="B2220">
        <v>0</v>
      </c>
    </row>
    <row r="2221" spans="1:2" x14ac:dyDescent="0.25">
      <c r="A2221" t="s">
        <v>18283</v>
      </c>
      <c r="B2221" s="19">
        <v>0</v>
      </c>
    </row>
    <row r="2222" spans="1:2" x14ac:dyDescent="0.25">
      <c r="A2222" t="s">
        <v>15420</v>
      </c>
      <c r="B2222" s="19">
        <v>0</v>
      </c>
    </row>
    <row r="2223" spans="1:2" x14ac:dyDescent="0.25">
      <c r="A2223" t="s">
        <v>9653</v>
      </c>
      <c r="B2223">
        <v>0</v>
      </c>
    </row>
    <row r="2224" spans="1:2" x14ac:dyDescent="0.25">
      <c r="A2224" t="s">
        <v>10892</v>
      </c>
      <c r="B2224" s="19">
        <v>0</v>
      </c>
    </row>
    <row r="2225" spans="1:2" x14ac:dyDescent="0.25">
      <c r="A2225" t="s">
        <v>17716</v>
      </c>
      <c r="B2225" s="19">
        <v>0</v>
      </c>
    </row>
    <row r="2226" spans="1:2" x14ac:dyDescent="0.25">
      <c r="A2226" t="s">
        <v>13546</v>
      </c>
      <c r="B2226">
        <v>0</v>
      </c>
    </row>
    <row r="2227" spans="1:2" x14ac:dyDescent="0.25">
      <c r="A2227" t="s">
        <v>12888</v>
      </c>
      <c r="B2227" s="19">
        <v>0</v>
      </c>
    </row>
    <row r="2228" spans="1:2" x14ac:dyDescent="0.25">
      <c r="A2228" t="s">
        <v>15980</v>
      </c>
      <c r="B2228">
        <v>0</v>
      </c>
    </row>
    <row r="2229" spans="1:2" x14ac:dyDescent="0.25">
      <c r="A2229" t="s">
        <v>14707</v>
      </c>
      <c r="B2229">
        <v>0</v>
      </c>
    </row>
    <row r="2230" spans="1:2" x14ac:dyDescent="0.25">
      <c r="A2230" t="s">
        <v>16510</v>
      </c>
      <c r="B2230" s="19">
        <v>0</v>
      </c>
    </row>
    <row r="2231" spans="1:2" x14ac:dyDescent="0.25">
      <c r="A2231" t="s">
        <v>16998</v>
      </c>
      <c r="B2231">
        <v>0</v>
      </c>
    </row>
    <row r="2232" spans="1:2" x14ac:dyDescent="0.25">
      <c r="A2232" t="s">
        <v>8134</v>
      </c>
      <c r="B2232" s="19">
        <v>0</v>
      </c>
    </row>
    <row r="2233" spans="1:2" x14ac:dyDescent="0.25">
      <c r="A2233" t="s">
        <v>11033</v>
      </c>
      <c r="B2233" s="19">
        <v>0</v>
      </c>
    </row>
    <row r="2234" spans="1:2" x14ac:dyDescent="0.25">
      <c r="A2234" t="s">
        <v>16443</v>
      </c>
      <c r="B2234">
        <v>0</v>
      </c>
    </row>
    <row r="2235" spans="1:2" x14ac:dyDescent="0.25">
      <c r="A2235" t="s">
        <v>19458</v>
      </c>
      <c r="B2235">
        <v>0</v>
      </c>
    </row>
    <row r="2236" spans="1:2" x14ac:dyDescent="0.25">
      <c r="A2236" t="s">
        <v>16122</v>
      </c>
      <c r="B2236" s="19">
        <v>0</v>
      </c>
    </row>
    <row r="2237" spans="1:2" x14ac:dyDescent="0.25">
      <c r="A2237" t="s">
        <v>20371</v>
      </c>
      <c r="B2237">
        <v>0</v>
      </c>
    </row>
    <row r="2238" spans="1:2" x14ac:dyDescent="0.25">
      <c r="A2238" t="s">
        <v>8507</v>
      </c>
      <c r="B2238">
        <v>0</v>
      </c>
    </row>
    <row r="2239" spans="1:2" x14ac:dyDescent="0.25">
      <c r="A2239" t="s">
        <v>8576</v>
      </c>
      <c r="B2239">
        <v>0</v>
      </c>
    </row>
    <row r="2240" spans="1:2" x14ac:dyDescent="0.25">
      <c r="A2240" t="s">
        <v>19249</v>
      </c>
      <c r="B2240">
        <v>0</v>
      </c>
    </row>
    <row r="2241" spans="1:2" x14ac:dyDescent="0.25">
      <c r="A2241" t="s">
        <v>16408</v>
      </c>
      <c r="B2241" s="19">
        <v>0</v>
      </c>
    </row>
    <row r="2242" spans="1:2" x14ac:dyDescent="0.25">
      <c r="A2242" t="s">
        <v>16289</v>
      </c>
      <c r="B2242">
        <v>0</v>
      </c>
    </row>
    <row r="2243" spans="1:2" x14ac:dyDescent="0.25">
      <c r="A2243" t="s">
        <v>17555</v>
      </c>
      <c r="B2243">
        <v>0</v>
      </c>
    </row>
    <row r="2244" spans="1:2" x14ac:dyDescent="0.25">
      <c r="A2244" t="s">
        <v>19610</v>
      </c>
      <c r="B2244" s="19">
        <v>0</v>
      </c>
    </row>
    <row r="2245" spans="1:2" x14ac:dyDescent="0.25">
      <c r="A2245" t="s">
        <v>13105</v>
      </c>
      <c r="B2245">
        <v>0</v>
      </c>
    </row>
    <row r="2246" spans="1:2" x14ac:dyDescent="0.25">
      <c r="A2246" t="s">
        <v>12988</v>
      </c>
      <c r="B2246">
        <v>0</v>
      </c>
    </row>
    <row r="2247" spans="1:2" x14ac:dyDescent="0.25">
      <c r="A2247" t="s">
        <v>14068</v>
      </c>
      <c r="B2247" s="19">
        <v>0</v>
      </c>
    </row>
    <row r="2248" spans="1:2" x14ac:dyDescent="0.25">
      <c r="A2248" t="s">
        <v>14359</v>
      </c>
      <c r="B2248" s="19">
        <v>0</v>
      </c>
    </row>
    <row r="2249" spans="1:2" x14ac:dyDescent="0.25">
      <c r="A2249" t="s">
        <v>7970</v>
      </c>
      <c r="B2249">
        <v>0</v>
      </c>
    </row>
    <row r="2250" spans="1:2" x14ac:dyDescent="0.25">
      <c r="A2250" t="s">
        <v>17233</v>
      </c>
      <c r="B2250">
        <v>0</v>
      </c>
    </row>
    <row r="2251" spans="1:2" x14ac:dyDescent="0.25">
      <c r="A2251" t="s">
        <v>10518</v>
      </c>
      <c r="B2251" s="19">
        <v>0</v>
      </c>
    </row>
    <row r="2252" spans="1:2" x14ac:dyDescent="0.25">
      <c r="A2252" t="s">
        <v>18664</v>
      </c>
      <c r="B2252">
        <v>0</v>
      </c>
    </row>
    <row r="2253" spans="1:2" x14ac:dyDescent="0.25">
      <c r="A2253" t="s">
        <v>16337</v>
      </c>
      <c r="B2253">
        <v>0</v>
      </c>
    </row>
    <row r="2254" spans="1:2" x14ac:dyDescent="0.25">
      <c r="A2254" t="s">
        <v>15289</v>
      </c>
      <c r="B2254" s="19">
        <v>0</v>
      </c>
    </row>
    <row r="2255" spans="1:2" x14ac:dyDescent="0.25">
      <c r="A2255" t="s">
        <v>8450</v>
      </c>
      <c r="B2255" s="19">
        <v>0</v>
      </c>
    </row>
    <row r="2256" spans="1:2" x14ac:dyDescent="0.25">
      <c r="A2256" t="s">
        <v>10485</v>
      </c>
      <c r="B2256">
        <v>0</v>
      </c>
    </row>
    <row r="2257" spans="1:2" x14ac:dyDescent="0.25">
      <c r="A2257" t="s">
        <v>9453</v>
      </c>
      <c r="B2257">
        <v>0</v>
      </c>
    </row>
    <row r="2258" spans="1:2" x14ac:dyDescent="0.25">
      <c r="A2258" t="s">
        <v>18056</v>
      </c>
      <c r="B2258">
        <v>0</v>
      </c>
    </row>
    <row r="2259" spans="1:2" x14ac:dyDescent="0.25">
      <c r="A2259" t="s">
        <v>14005</v>
      </c>
      <c r="B2259" s="19">
        <v>0</v>
      </c>
    </row>
    <row r="2260" spans="1:2" x14ac:dyDescent="0.25">
      <c r="A2260" t="s">
        <v>12058</v>
      </c>
      <c r="B2260" s="19">
        <v>0</v>
      </c>
    </row>
    <row r="2261" spans="1:2" x14ac:dyDescent="0.25">
      <c r="A2261" t="s">
        <v>17676</v>
      </c>
      <c r="B2261">
        <v>0</v>
      </c>
    </row>
    <row r="2262" spans="1:2" x14ac:dyDescent="0.25">
      <c r="A2262" t="s">
        <v>10322</v>
      </c>
      <c r="B2262">
        <v>0</v>
      </c>
    </row>
    <row r="2263" spans="1:2" x14ac:dyDescent="0.25">
      <c r="A2263" t="s">
        <v>8004</v>
      </c>
      <c r="B2263" s="19">
        <v>0</v>
      </c>
    </row>
    <row r="2264" spans="1:2" x14ac:dyDescent="0.25">
      <c r="A2264" t="s">
        <v>14806</v>
      </c>
      <c r="B2264">
        <v>0</v>
      </c>
    </row>
    <row r="2265" spans="1:2" x14ac:dyDescent="0.25">
      <c r="A2265" t="s">
        <v>13325</v>
      </c>
      <c r="B2265" s="19">
        <v>0</v>
      </c>
    </row>
    <row r="2266" spans="1:2" x14ac:dyDescent="0.25">
      <c r="A2266" t="s">
        <v>16177</v>
      </c>
      <c r="B2266" s="19">
        <v>0</v>
      </c>
    </row>
    <row r="2267" spans="1:2" x14ac:dyDescent="0.25">
      <c r="A2267" t="s">
        <v>17929</v>
      </c>
      <c r="B2267" s="19">
        <v>0</v>
      </c>
    </row>
    <row r="2268" spans="1:2" x14ac:dyDescent="0.25">
      <c r="A2268" t="s">
        <v>8161</v>
      </c>
      <c r="B2268" s="19">
        <v>0</v>
      </c>
    </row>
    <row r="2269" spans="1:2" x14ac:dyDescent="0.25">
      <c r="A2269" t="s">
        <v>18995</v>
      </c>
      <c r="B2269" s="19">
        <v>0</v>
      </c>
    </row>
    <row r="2270" spans="1:2" x14ac:dyDescent="0.25">
      <c r="A2270" t="s">
        <v>10661</v>
      </c>
      <c r="B2270">
        <v>0</v>
      </c>
    </row>
    <row r="2271" spans="1:2" x14ac:dyDescent="0.25">
      <c r="A2271" t="s">
        <v>17162</v>
      </c>
      <c r="B2271" s="19">
        <v>0</v>
      </c>
    </row>
    <row r="2272" spans="1:2" x14ac:dyDescent="0.25">
      <c r="A2272" t="s">
        <v>13305</v>
      </c>
      <c r="B2272">
        <v>0</v>
      </c>
    </row>
    <row r="2273" spans="1:2" x14ac:dyDescent="0.25">
      <c r="A2273" t="s">
        <v>18525</v>
      </c>
      <c r="B2273" s="19">
        <v>0</v>
      </c>
    </row>
    <row r="2274" spans="1:2" x14ac:dyDescent="0.25">
      <c r="A2274" t="s">
        <v>12480</v>
      </c>
      <c r="B2274">
        <v>0</v>
      </c>
    </row>
    <row r="2275" spans="1:2" x14ac:dyDescent="0.25">
      <c r="A2275" t="s">
        <v>16760</v>
      </c>
      <c r="B2275" s="19">
        <v>0</v>
      </c>
    </row>
    <row r="2276" spans="1:2" x14ac:dyDescent="0.25">
      <c r="A2276" t="s">
        <v>20063</v>
      </c>
      <c r="B2276" s="19">
        <v>0</v>
      </c>
    </row>
    <row r="2277" spans="1:2" x14ac:dyDescent="0.25">
      <c r="A2277" t="s">
        <v>13475</v>
      </c>
      <c r="B2277">
        <v>0</v>
      </c>
    </row>
    <row r="2278" spans="1:2" x14ac:dyDescent="0.25">
      <c r="A2278" t="s">
        <v>14380</v>
      </c>
      <c r="B2278" s="19">
        <v>0</v>
      </c>
    </row>
    <row r="2279" spans="1:2" x14ac:dyDescent="0.25">
      <c r="A2279" t="s">
        <v>15904</v>
      </c>
      <c r="B2279">
        <v>0</v>
      </c>
    </row>
    <row r="2280" spans="1:2" x14ac:dyDescent="0.25">
      <c r="A2280" t="s">
        <v>18980</v>
      </c>
      <c r="B2280">
        <v>0</v>
      </c>
    </row>
    <row r="2281" spans="1:2" x14ac:dyDescent="0.25">
      <c r="A2281" t="s">
        <v>18046</v>
      </c>
      <c r="B2281">
        <v>0</v>
      </c>
    </row>
    <row r="2282" spans="1:2" x14ac:dyDescent="0.25">
      <c r="A2282" t="s">
        <v>16350</v>
      </c>
      <c r="B2282" s="19">
        <v>0</v>
      </c>
    </row>
    <row r="2283" spans="1:2" x14ac:dyDescent="0.25">
      <c r="A2283" t="s">
        <v>8323</v>
      </c>
      <c r="B2283">
        <v>0</v>
      </c>
    </row>
    <row r="2284" spans="1:2" x14ac:dyDescent="0.25">
      <c r="A2284" t="s">
        <v>17722</v>
      </c>
      <c r="B2284">
        <v>0</v>
      </c>
    </row>
    <row r="2285" spans="1:2" x14ac:dyDescent="0.25">
      <c r="A2285" t="s">
        <v>10849</v>
      </c>
      <c r="B2285">
        <v>0</v>
      </c>
    </row>
    <row r="2286" spans="1:2" x14ac:dyDescent="0.25">
      <c r="A2286" t="s">
        <v>17482</v>
      </c>
      <c r="B2286">
        <v>0</v>
      </c>
    </row>
    <row r="2287" spans="1:2" x14ac:dyDescent="0.25">
      <c r="A2287" t="s">
        <v>14370</v>
      </c>
      <c r="B2287">
        <v>0</v>
      </c>
    </row>
    <row r="2288" spans="1:2" x14ac:dyDescent="0.25">
      <c r="A2288" t="s">
        <v>16837</v>
      </c>
      <c r="B2288">
        <v>0</v>
      </c>
    </row>
    <row r="2289" spans="1:2" x14ac:dyDescent="0.25">
      <c r="A2289" t="s">
        <v>10283</v>
      </c>
      <c r="B2289">
        <v>0</v>
      </c>
    </row>
    <row r="2290" spans="1:2" x14ac:dyDescent="0.25">
      <c r="A2290" t="s">
        <v>12340</v>
      </c>
      <c r="B2290">
        <v>0</v>
      </c>
    </row>
    <row r="2291" spans="1:2" x14ac:dyDescent="0.25">
      <c r="A2291" t="s">
        <v>9678</v>
      </c>
      <c r="B2291">
        <v>0</v>
      </c>
    </row>
    <row r="2292" spans="1:2" x14ac:dyDescent="0.25">
      <c r="A2292" t="s">
        <v>13372</v>
      </c>
      <c r="B2292">
        <v>0</v>
      </c>
    </row>
    <row r="2293" spans="1:2" x14ac:dyDescent="0.25">
      <c r="A2293" t="s">
        <v>19502</v>
      </c>
      <c r="B2293">
        <v>0</v>
      </c>
    </row>
    <row r="2294" spans="1:2" x14ac:dyDescent="0.25">
      <c r="A2294" t="s">
        <v>18637</v>
      </c>
      <c r="B2294">
        <v>0</v>
      </c>
    </row>
    <row r="2295" spans="1:2" x14ac:dyDescent="0.25">
      <c r="A2295" t="s">
        <v>13939</v>
      </c>
      <c r="B2295" s="19">
        <v>0</v>
      </c>
    </row>
    <row r="2296" spans="1:2" x14ac:dyDescent="0.25">
      <c r="A2296" t="s">
        <v>8373</v>
      </c>
      <c r="B2296">
        <v>0</v>
      </c>
    </row>
    <row r="2297" spans="1:2" x14ac:dyDescent="0.25">
      <c r="A2297" t="s">
        <v>18401</v>
      </c>
      <c r="B2297">
        <v>0</v>
      </c>
    </row>
    <row r="2298" spans="1:2" x14ac:dyDescent="0.25">
      <c r="A2298" t="s">
        <v>16585</v>
      </c>
      <c r="B2298" s="19">
        <v>0</v>
      </c>
    </row>
    <row r="2299" spans="1:2" x14ac:dyDescent="0.25">
      <c r="A2299" t="s">
        <v>17352</v>
      </c>
      <c r="B2299">
        <v>0</v>
      </c>
    </row>
    <row r="2300" spans="1:2" x14ac:dyDescent="0.25">
      <c r="A2300" t="s">
        <v>19411</v>
      </c>
      <c r="B2300" s="19">
        <v>0</v>
      </c>
    </row>
    <row r="2301" spans="1:2" x14ac:dyDescent="0.25">
      <c r="A2301" t="s">
        <v>15644</v>
      </c>
      <c r="B2301" s="19">
        <v>0</v>
      </c>
    </row>
    <row r="2302" spans="1:2" x14ac:dyDescent="0.25">
      <c r="A2302" t="s">
        <v>19236</v>
      </c>
      <c r="B2302">
        <v>0</v>
      </c>
    </row>
    <row r="2303" spans="1:2" x14ac:dyDescent="0.25">
      <c r="A2303" t="s">
        <v>14620</v>
      </c>
      <c r="B2303" s="19">
        <v>0</v>
      </c>
    </row>
    <row r="2304" spans="1:2" x14ac:dyDescent="0.25">
      <c r="A2304" t="s">
        <v>15430</v>
      </c>
      <c r="B2304">
        <v>0</v>
      </c>
    </row>
    <row r="2305" spans="1:2" x14ac:dyDescent="0.25">
      <c r="A2305" t="s">
        <v>12881</v>
      </c>
      <c r="B2305" s="19">
        <v>0</v>
      </c>
    </row>
    <row r="2306" spans="1:2" x14ac:dyDescent="0.25">
      <c r="A2306" t="s">
        <v>13622</v>
      </c>
      <c r="B2306">
        <v>0</v>
      </c>
    </row>
    <row r="2307" spans="1:2" x14ac:dyDescent="0.25">
      <c r="A2307" t="s">
        <v>11870</v>
      </c>
      <c r="B2307">
        <v>0</v>
      </c>
    </row>
    <row r="2308" spans="1:2" x14ac:dyDescent="0.25">
      <c r="A2308" t="s">
        <v>19966</v>
      </c>
      <c r="B2308">
        <v>0</v>
      </c>
    </row>
    <row r="2309" spans="1:2" x14ac:dyDescent="0.25">
      <c r="A2309" t="s">
        <v>9059</v>
      </c>
      <c r="B2309">
        <v>0</v>
      </c>
    </row>
    <row r="2310" spans="1:2" x14ac:dyDescent="0.25">
      <c r="A2310" t="s">
        <v>20168</v>
      </c>
      <c r="B2310" s="19">
        <v>0</v>
      </c>
    </row>
    <row r="2311" spans="1:2" x14ac:dyDescent="0.25">
      <c r="A2311" t="s">
        <v>10980</v>
      </c>
      <c r="B2311" s="19">
        <v>0</v>
      </c>
    </row>
    <row r="2312" spans="1:2" x14ac:dyDescent="0.25">
      <c r="A2312" t="s">
        <v>16642</v>
      </c>
      <c r="B2312" s="19">
        <v>0</v>
      </c>
    </row>
    <row r="2313" spans="1:2" x14ac:dyDescent="0.25">
      <c r="A2313" t="s">
        <v>9620</v>
      </c>
      <c r="B2313" s="19">
        <v>0</v>
      </c>
    </row>
    <row r="2314" spans="1:2" x14ac:dyDescent="0.25">
      <c r="A2314" t="s">
        <v>16472</v>
      </c>
      <c r="B2314" s="19">
        <v>0</v>
      </c>
    </row>
    <row r="2315" spans="1:2" x14ac:dyDescent="0.25">
      <c r="A2315" t="s">
        <v>13095</v>
      </c>
      <c r="B2315" s="19">
        <v>0</v>
      </c>
    </row>
    <row r="2316" spans="1:2" x14ac:dyDescent="0.25">
      <c r="A2316" t="s">
        <v>17887</v>
      </c>
      <c r="B2316">
        <v>0</v>
      </c>
    </row>
    <row r="2317" spans="1:2" x14ac:dyDescent="0.25">
      <c r="A2317" t="s">
        <v>18016</v>
      </c>
      <c r="B2317">
        <v>0</v>
      </c>
    </row>
    <row r="2318" spans="1:2" x14ac:dyDescent="0.25">
      <c r="A2318" t="s">
        <v>19198</v>
      </c>
      <c r="B2318">
        <v>0</v>
      </c>
    </row>
    <row r="2319" spans="1:2" x14ac:dyDescent="0.25">
      <c r="A2319" t="s">
        <v>17966</v>
      </c>
      <c r="B2319" s="19">
        <v>0</v>
      </c>
    </row>
    <row r="2320" spans="1:2" x14ac:dyDescent="0.25">
      <c r="A2320" t="s">
        <v>8084</v>
      </c>
      <c r="B2320" s="19">
        <v>0</v>
      </c>
    </row>
    <row r="2321" spans="1:2" x14ac:dyDescent="0.25">
      <c r="A2321" t="s">
        <v>14438</v>
      </c>
      <c r="B2321">
        <v>0</v>
      </c>
    </row>
    <row r="2322" spans="1:2" x14ac:dyDescent="0.25">
      <c r="A2322" t="s">
        <v>9985</v>
      </c>
      <c r="B2322" s="19">
        <v>0</v>
      </c>
    </row>
    <row r="2323" spans="1:2" x14ac:dyDescent="0.25">
      <c r="A2323" t="s">
        <v>9394</v>
      </c>
      <c r="B2323" s="19">
        <v>0</v>
      </c>
    </row>
    <row r="2324" spans="1:2" x14ac:dyDescent="0.25">
      <c r="A2324" t="s">
        <v>12505</v>
      </c>
      <c r="B2324">
        <v>0</v>
      </c>
    </row>
    <row r="2325" spans="1:2" x14ac:dyDescent="0.25">
      <c r="A2325" t="s">
        <v>14744</v>
      </c>
      <c r="B2325">
        <v>0</v>
      </c>
    </row>
    <row r="2326" spans="1:2" x14ac:dyDescent="0.25">
      <c r="A2326" t="s">
        <v>18959</v>
      </c>
      <c r="B2326">
        <v>0</v>
      </c>
    </row>
    <row r="2327" spans="1:2" x14ac:dyDescent="0.25">
      <c r="A2327" t="s">
        <v>12097</v>
      </c>
      <c r="B2327">
        <v>0</v>
      </c>
    </row>
    <row r="2328" spans="1:2" x14ac:dyDescent="0.25">
      <c r="A2328" t="s">
        <v>12289</v>
      </c>
      <c r="B2328">
        <v>0</v>
      </c>
    </row>
    <row r="2329" spans="1:2" x14ac:dyDescent="0.25">
      <c r="A2329" t="s">
        <v>9206</v>
      </c>
      <c r="B2329" s="19">
        <v>0</v>
      </c>
    </row>
    <row r="2330" spans="1:2" x14ac:dyDescent="0.25">
      <c r="A2330" t="s">
        <v>16369</v>
      </c>
      <c r="B2330" s="19">
        <v>0</v>
      </c>
    </row>
    <row r="2331" spans="1:2" x14ac:dyDescent="0.25">
      <c r="A2331" t="s">
        <v>8562</v>
      </c>
      <c r="B2331" s="19">
        <v>0</v>
      </c>
    </row>
    <row r="2332" spans="1:2" x14ac:dyDescent="0.25">
      <c r="A2332" t="s">
        <v>8778</v>
      </c>
      <c r="B2332" s="19">
        <v>0</v>
      </c>
    </row>
    <row r="2333" spans="1:2" x14ac:dyDescent="0.25">
      <c r="A2333" t="s">
        <v>16548</v>
      </c>
      <c r="B2333">
        <v>0</v>
      </c>
    </row>
    <row r="2334" spans="1:2" x14ac:dyDescent="0.25">
      <c r="A2334" t="s">
        <v>11332</v>
      </c>
      <c r="B2334">
        <v>0</v>
      </c>
    </row>
    <row r="2335" spans="1:2" x14ac:dyDescent="0.25">
      <c r="A2335" t="s">
        <v>10330</v>
      </c>
      <c r="B2335" s="19">
        <v>0</v>
      </c>
    </row>
    <row r="2336" spans="1:2" x14ac:dyDescent="0.25">
      <c r="A2336" t="s">
        <v>15221</v>
      </c>
      <c r="B2336">
        <v>0</v>
      </c>
    </row>
    <row r="2337" spans="1:2" x14ac:dyDescent="0.25">
      <c r="A2337" t="s">
        <v>10211</v>
      </c>
      <c r="B2337">
        <v>0</v>
      </c>
    </row>
    <row r="2338" spans="1:2" x14ac:dyDescent="0.25">
      <c r="A2338" t="s">
        <v>18522</v>
      </c>
      <c r="B2338" s="19">
        <v>0</v>
      </c>
    </row>
    <row r="2339" spans="1:2" x14ac:dyDescent="0.25">
      <c r="A2339" t="s">
        <v>2920</v>
      </c>
      <c r="B2339">
        <v>0</v>
      </c>
    </row>
    <row r="2340" spans="1:2" x14ac:dyDescent="0.25">
      <c r="A2340" t="s">
        <v>19100</v>
      </c>
      <c r="B2340" s="19">
        <v>0</v>
      </c>
    </row>
    <row r="2341" spans="1:2" x14ac:dyDescent="0.25">
      <c r="A2341" t="s">
        <v>12184</v>
      </c>
      <c r="B2341" s="19">
        <v>0</v>
      </c>
    </row>
    <row r="2342" spans="1:2" x14ac:dyDescent="0.25">
      <c r="A2342" t="s">
        <v>16599</v>
      </c>
      <c r="B2342" s="19">
        <v>0</v>
      </c>
    </row>
    <row r="2343" spans="1:2" x14ac:dyDescent="0.25">
      <c r="A2343" t="s">
        <v>13268</v>
      </c>
      <c r="B2343" t="e">
        <v>#VALUE!</v>
      </c>
    </row>
    <row r="2344" spans="1:2" x14ac:dyDescent="0.25">
      <c r="A2344" t="s">
        <v>20579</v>
      </c>
      <c r="B2344" s="19">
        <v>0</v>
      </c>
    </row>
    <row r="2345" spans="1:2" x14ac:dyDescent="0.25">
      <c r="A2345" t="s">
        <v>20580</v>
      </c>
      <c r="B2345" s="19">
        <v>0</v>
      </c>
    </row>
    <row r="2346" spans="1:2" x14ac:dyDescent="0.25">
      <c r="A2346" t="s">
        <v>20581</v>
      </c>
      <c r="B2346">
        <v>0</v>
      </c>
    </row>
    <row r="2347" spans="1:2" x14ac:dyDescent="0.25">
      <c r="A2347" t="s">
        <v>20582</v>
      </c>
      <c r="B2347" s="19">
        <v>0</v>
      </c>
    </row>
    <row r="2348" spans="1:2" x14ac:dyDescent="0.25">
      <c r="A2348" t="s">
        <v>20583</v>
      </c>
      <c r="B2348">
        <v>0</v>
      </c>
    </row>
    <row r="2349" spans="1:2" x14ac:dyDescent="0.25">
      <c r="A2349" t="s">
        <v>20584</v>
      </c>
      <c r="B2349">
        <v>0</v>
      </c>
    </row>
    <row r="2350" spans="1:2" x14ac:dyDescent="0.25">
      <c r="A2350" t="s">
        <v>20585</v>
      </c>
      <c r="B2350" s="19">
        <v>0</v>
      </c>
    </row>
    <row r="2351" spans="1:2" x14ac:dyDescent="0.25">
      <c r="A2351" t="s">
        <v>20586</v>
      </c>
      <c r="B2351">
        <v>0</v>
      </c>
    </row>
    <row r="2352" spans="1:2" x14ac:dyDescent="0.25">
      <c r="A2352" t="s">
        <v>20587</v>
      </c>
      <c r="B2352" s="19">
        <v>0</v>
      </c>
    </row>
    <row r="2353" spans="1:2" x14ac:dyDescent="0.25">
      <c r="A2353" t="s">
        <v>20588</v>
      </c>
      <c r="B2353">
        <v>0</v>
      </c>
    </row>
    <row r="2354" spans="1:2" x14ac:dyDescent="0.25">
      <c r="A2354" t="s">
        <v>20589</v>
      </c>
      <c r="B2354" s="19">
        <v>0</v>
      </c>
    </row>
    <row r="2355" spans="1:2" x14ac:dyDescent="0.25">
      <c r="A2355" t="s">
        <v>20590</v>
      </c>
      <c r="B2355" s="19">
        <v>0</v>
      </c>
    </row>
    <row r="2356" spans="1:2" x14ac:dyDescent="0.25">
      <c r="A2356" t="s">
        <v>20591</v>
      </c>
      <c r="B2356" s="19">
        <v>0</v>
      </c>
    </row>
    <row r="2357" spans="1:2" x14ac:dyDescent="0.25">
      <c r="A2357" t="s">
        <v>20592</v>
      </c>
      <c r="B2357" s="19">
        <v>0</v>
      </c>
    </row>
    <row r="2358" spans="1:2" x14ac:dyDescent="0.25">
      <c r="A2358" t="s">
        <v>20593</v>
      </c>
      <c r="B2358" s="19">
        <v>0</v>
      </c>
    </row>
    <row r="2359" spans="1:2" x14ac:dyDescent="0.25">
      <c r="A2359" t="s">
        <v>20594</v>
      </c>
      <c r="B2359">
        <v>0</v>
      </c>
    </row>
    <row r="2360" spans="1:2" x14ac:dyDescent="0.25">
      <c r="A2360" t="s">
        <v>20595</v>
      </c>
      <c r="B2360" s="19">
        <v>0</v>
      </c>
    </row>
    <row r="2361" spans="1:2" x14ac:dyDescent="0.25">
      <c r="A2361" t="s">
        <v>20596</v>
      </c>
      <c r="B2361">
        <v>0</v>
      </c>
    </row>
    <row r="2362" spans="1:2" x14ac:dyDescent="0.25">
      <c r="A2362" t="s">
        <v>20597</v>
      </c>
      <c r="B2362">
        <v>0</v>
      </c>
    </row>
    <row r="2363" spans="1:2" x14ac:dyDescent="0.25">
      <c r="A2363" t="s">
        <v>20598</v>
      </c>
      <c r="B2363">
        <v>0</v>
      </c>
    </row>
    <row r="2364" spans="1:2" x14ac:dyDescent="0.25">
      <c r="A2364" t="s">
        <v>20599</v>
      </c>
      <c r="B2364">
        <v>0</v>
      </c>
    </row>
    <row r="2365" spans="1:2" x14ac:dyDescent="0.25">
      <c r="A2365" t="s">
        <v>20600</v>
      </c>
      <c r="B2365" s="19">
        <v>0</v>
      </c>
    </row>
    <row r="2366" spans="1:2" x14ac:dyDescent="0.25">
      <c r="A2366" t="s">
        <v>20601</v>
      </c>
      <c r="B2366">
        <v>0</v>
      </c>
    </row>
    <row r="2367" spans="1:2" x14ac:dyDescent="0.25">
      <c r="A2367" t="s">
        <v>20602</v>
      </c>
      <c r="B2367">
        <v>0.11374104000000002</v>
      </c>
    </row>
    <row r="2368" spans="1:2" x14ac:dyDescent="0.25">
      <c r="A2368" t="s">
        <v>20603</v>
      </c>
      <c r="B2368">
        <v>0</v>
      </c>
    </row>
    <row r="2369" spans="1:2" x14ac:dyDescent="0.25">
      <c r="A2369" t="s">
        <v>6648</v>
      </c>
      <c r="B2369">
        <v>7.6020613749999993E-2</v>
      </c>
    </row>
    <row r="2370" spans="1:2" x14ac:dyDescent="0.25">
      <c r="A2370" t="s">
        <v>20604</v>
      </c>
      <c r="B2370" s="19">
        <v>0</v>
      </c>
    </row>
    <row r="2371" spans="1:2" x14ac:dyDescent="0.25">
      <c r="A2371" t="s">
        <v>20605</v>
      </c>
      <c r="B2371">
        <v>0</v>
      </c>
    </row>
    <row r="2372" spans="1:2" x14ac:dyDescent="0.25">
      <c r="A2372" t="s">
        <v>20606</v>
      </c>
      <c r="B2372">
        <v>2.5367174000000006E-2</v>
      </c>
    </row>
    <row r="2373" spans="1:2" x14ac:dyDescent="0.25">
      <c r="A2373" t="s">
        <v>20607</v>
      </c>
      <c r="B2373">
        <v>0</v>
      </c>
    </row>
    <row r="2374" spans="1:2" x14ac:dyDescent="0.25">
      <c r="A2374" t="s">
        <v>5493</v>
      </c>
      <c r="B2374">
        <v>0.10302731400000001</v>
      </c>
    </row>
    <row r="2375" spans="1:2" x14ac:dyDescent="0.25">
      <c r="A2375" t="s">
        <v>20608</v>
      </c>
      <c r="B2375" s="19">
        <v>0</v>
      </c>
    </row>
    <row r="2376" spans="1:2" x14ac:dyDescent="0.25">
      <c r="A2376" t="s">
        <v>20609</v>
      </c>
      <c r="B2376">
        <v>0</v>
      </c>
    </row>
    <row r="2377" spans="1:2" x14ac:dyDescent="0.25">
      <c r="A2377" t="s">
        <v>20610</v>
      </c>
      <c r="B2377">
        <v>0</v>
      </c>
    </row>
    <row r="2378" spans="1:2" x14ac:dyDescent="0.25">
      <c r="A2378" t="s">
        <v>20611</v>
      </c>
      <c r="B2378">
        <v>0</v>
      </c>
    </row>
    <row r="2379" spans="1:2" x14ac:dyDescent="0.25">
      <c r="A2379" t="s">
        <v>20612</v>
      </c>
      <c r="B2379">
        <v>0</v>
      </c>
    </row>
    <row r="2380" spans="1:2" x14ac:dyDescent="0.25">
      <c r="A2380" t="s">
        <v>20613</v>
      </c>
      <c r="B2380" s="19">
        <v>3.2610006000000004E-2</v>
      </c>
    </row>
    <row r="2381" spans="1:2" x14ac:dyDescent="0.25">
      <c r="A2381" t="s">
        <v>20614</v>
      </c>
      <c r="B2381" s="19">
        <v>0</v>
      </c>
    </row>
    <row r="2382" spans="1:2" x14ac:dyDescent="0.25">
      <c r="A2382" t="s">
        <v>5742</v>
      </c>
      <c r="B2382" s="19">
        <v>0</v>
      </c>
    </row>
    <row r="2383" spans="1:2" x14ac:dyDescent="0.25">
      <c r="A2383" t="s">
        <v>20615</v>
      </c>
      <c r="B2383">
        <v>0</v>
      </c>
    </row>
    <row r="2384" spans="1:2" x14ac:dyDescent="0.25">
      <c r="A2384" t="s">
        <v>20616</v>
      </c>
      <c r="B2384">
        <v>0.15996461000000003</v>
      </c>
    </row>
    <row r="2385" spans="1:2" x14ac:dyDescent="0.25">
      <c r="A2385" t="s">
        <v>20617</v>
      </c>
      <c r="B2385" s="19">
        <v>0</v>
      </c>
    </row>
    <row r="2386" spans="1:2" x14ac:dyDescent="0.25">
      <c r="A2386" t="s">
        <v>20618</v>
      </c>
      <c r="B2386" s="19">
        <v>4.0872345499999997E-2</v>
      </c>
    </row>
    <row r="2387" spans="1:2" x14ac:dyDescent="0.25">
      <c r="A2387" t="s">
        <v>20619</v>
      </c>
      <c r="B2387">
        <v>0</v>
      </c>
    </row>
    <row r="2388" spans="1:2" x14ac:dyDescent="0.25">
      <c r="A2388" t="s">
        <v>20620</v>
      </c>
      <c r="B2388" s="19">
        <v>0</v>
      </c>
    </row>
    <row r="2389" spans="1:2" x14ac:dyDescent="0.25">
      <c r="A2389" t="s">
        <v>20621</v>
      </c>
      <c r="B2389">
        <v>0</v>
      </c>
    </row>
    <row r="2390" spans="1:2" x14ac:dyDescent="0.25">
      <c r="A2390" t="s">
        <v>20622</v>
      </c>
      <c r="B2390">
        <v>0</v>
      </c>
    </row>
    <row r="2391" spans="1:2" x14ac:dyDescent="0.25">
      <c r="A2391" t="s">
        <v>20623</v>
      </c>
      <c r="B2391" s="19">
        <v>0</v>
      </c>
    </row>
    <row r="2392" spans="1:2" x14ac:dyDescent="0.25">
      <c r="A2392" t="s">
        <v>20624</v>
      </c>
      <c r="B2392">
        <v>0</v>
      </c>
    </row>
    <row r="2393" spans="1:2" x14ac:dyDescent="0.25">
      <c r="A2393" t="s">
        <v>20625</v>
      </c>
      <c r="B2393" s="19">
        <v>0</v>
      </c>
    </row>
    <row r="2394" spans="1:2" x14ac:dyDescent="0.25">
      <c r="A2394" t="s">
        <v>20626</v>
      </c>
      <c r="B2394">
        <v>0</v>
      </c>
    </row>
    <row r="2395" spans="1:2" x14ac:dyDescent="0.25">
      <c r="A2395" t="s">
        <v>20627</v>
      </c>
      <c r="B2395">
        <v>0</v>
      </c>
    </row>
    <row r="2396" spans="1:2" x14ac:dyDescent="0.25">
      <c r="A2396" t="s">
        <v>20628</v>
      </c>
      <c r="B2396">
        <v>0</v>
      </c>
    </row>
    <row r="2397" spans="1:2" x14ac:dyDescent="0.25">
      <c r="A2397" t="s">
        <v>20629</v>
      </c>
      <c r="B2397">
        <v>0</v>
      </c>
    </row>
    <row r="2398" spans="1:2" x14ac:dyDescent="0.25">
      <c r="A2398" t="s">
        <v>20630</v>
      </c>
      <c r="B2398">
        <v>0</v>
      </c>
    </row>
    <row r="2399" spans="1:2" x14ac:dyDescent="0.25">
      <c r="A2399" t="s">
        <v>20631</v>
      </c>
      <c r="B2399" s="19">
        <v>0</v>
      </c>
    </row>
    <row r="2400" spans="1:2" x14ac:dyDescent="0.25">
      <c r="A2400" t="s">
        <v>4639</v>
      </c>
      <c r="B2400">
        <v>0</v>
      </c>
    </row>
    <row r="2401" spans="1:2" x14ac:dyDescent="0.25">
      <c r="A2401" t="s">
        <v>20632</v>
      </c>
      <c r="B2401">
        <v>0</v>
      </c>
    </row>
    <row r="2402" spans="1:2" x14ac:dyDescent="0.25">
      <c r="A2402" t="s">
        <v>20633</v>
      </c>
      <c r="B2402">
        <v>0.14369225000000002</v>
      </c>
    </row>
    <row r="2403" spans="1:2" x14ac:dyDescent="0.25">
      <c r="A2403" t="s">
        <v>20634</v>
      </c>
      <c r="B2403" s="19">
        <v>0</v>
      </c>
    </row>
    <row r="2404" spans="1:2" x14ac:dyDescent="0.25">
      <c r="A2404" t="s">
        <v>20635</v>
      </c>
      <c r="B2404">
        <v>2.8830913999999999E-2</v>
      </c>
    </row>
    <row r="2405" spans="1:2" x14ac:dyDescent="0.25">
      <c r="A2405" t="s">
        <v>20636</v>
      </c>
      <c r="B2405">
        <v>0</v>
      </c>
    </row>
    <row r="2406" spans="1:2" x14ac:dyDescent="0.25">
      <c r="A2406" t="s">
        <v>6780</v>
      </c>
      <c r="B2406" s="19">
        <v>0</v>
      </c>
    </row>
    <row r="2407" spans="1:2" x14ac:dyDescent="0.25">
      <c r="A2407" t="s">
        <v>20637</v>
      </c>
      <c r="B2407">
        <v>0</v>
      </c>
    </row>
    <row r="2408" spans="1:2" x14ac:dyDescent="0.25">
      <c r="A2408" t="s">
        <v>20638</v>
      </c>
      <c r="B2408">
        <v>0</v>
      </c>
    </row>
    <row r="2409" spans="1:2" x14ac:dyDescent="0.25">
      <c r="A2409" t="s">
        <v>20639</v>
      </c>
      <c r="B2409" s="19">
        <v>0</v>
      </c>
    </row>
    <row r="2410" spans="1:2" x14ac:dyDescent="0.25">
      <c r="A2410" t="s">
        <v>3092</v>
      </c>
      <c r="B2410">
        <v>0</v>
      </c>
    </row>
    <row r="2411" spans="1:2" x14ac:dyDescent="0.25">
      <c r="A2411" t="s">
        <v>20640</v>
      </c>
      <c r="B2411">
        <v>0</v>
      </c>
    </row>
    <row r="2412" spans="1:2" x14ac:dyDescent="0.25">
      <c r="A2412" t="s">
        <v>3158</v>
      </c>
      <c r="B2412">
        <v>5.4838096740000002E-2</v>
      </c>
    </row>
    <row r="2413" spans="1:2" x14ac:dyDescent="0.25">
      <c r="A2413" t="s">
        <v>20641</v>
      </c>
      <c r="B2413">
        <v>0</v>
      </c>
    </row>
    <row r="2414" spans="1:2" x14ac:dyDescent="0.25">
      <c r="A2414" t="s">
        <v>12834</v>
      </c>
      <c r="B2414" s="19">
        <v>0</v>
      </c>
    </row>
    <row r="2415" spans="1:2" x14ac:dyDescent="0.25">
      <c r="A2415" t="s">
        <v>13155</v>
      </c>
      <c r="B2415">
        <v>0</v>
      </c>
    </row>
    <row r="2416" spans="1:2" x14ac:dyDescent="0.25">
      <c r="A2416" t="s">
        <v>14786</v>
      </c>
      <c r="B2416" s="19">
        <v>0</v>
      </c>
    </row>
    <row r="2417" spans="1:2" x14ac:dyDescent="0.25">
      <c r="A2417" t="s">
        <v>18445</v>
      </c>
      <c r="B2417">
        <v>0</v>
      </c>
    </row>
    <row r="2418" spans="1:2" x14ac:dyDescent="0.25">
      <c r="A2418" t="s">
        <v>16536</v>
      </c>
      <c r="B2418">
        <v>0</v>
      </c>
    </row>
    <row r="2419" spans="1:2" x14ac:dyDescent="0.25">
      <c r="A2419" t="s">
        <v>15849</v>
      </c>
      <c r="B2419" s="19">
        <v>0</v>
      </c>
    </row>
    <row r="2420" spans="1:2" x14ac:dyDescent="0.25">
      <c r="A2420" t="s">
        <v>5759</v>
      </c>
      <c r="B2420">
        <v>0</v>
      </c>
    </row>
    <row r="2421" spans="1:2" x14ac:dyDescent="0.25">
      <c r="A2421" t="s">
        <v>17701</v>
      </c>
      <c r="B2421" s="19">
        <v>0</v>
      </c>
    </row>
    <row r="2422" spans="1:2" x14ac:dyDescent="0.25">
      <c r="A2422" t="s">
        <v>13655</v>
      </c>
      <c r="B2422">
        <v>0</v>
      </c>
    </row>
    <row r="2423" spans="1:2" x14ac:dyDescent="0.25">
      <c r="A2423" t="s">
        <v>13641</v>
      </c>
      <c r="B2423" s="19">
        <v>0</v>
      </c>
    </row>
    <row r="2424" spans="1:2" x14ac:dyDescent="0.25">
      <c r="A2424" t="s">
        <v>18111</v>
      </c>
      <c r="B2424" s="19">
        <v>0</v>
      </c>
    </row>
    <row r="2425" spans="1:2" x14ac:dyDescent="0.25">
      <c r="A2425" t="s">
        <v>8734</v>
      </c>
      <c r="B2425">
        <v>0</v>
      </c>
    </row>
    <row r="2426" spans="1:2" x14ac:dyDescent="0.25">
      <c r="A2426" t="s">
        <v>18741</v>
      </c>
      <c r="B2426">
        <v>0</v>
      </c>
    </row>
    <row r="2427" spans="1:2" x14ac:dyDescent="0.25">
      <c r="A2427" t="s">
        <v>10912</v>
      </c>
      <c r="B2427" s="19">
        <v>0</v>
      </c>
    </row>
    <row r="2428" spans="1:2" x14ac:dyDescent="0.25">
      <c r="A2428" t="s">
        <v>13863</v>
      </c>
      <c r="B2428" s="19">
        <v>0</v>
      </c>
    </row>
    <row r="2429" spans="1:2" x14ac:dyDescent="0.25">
      <c r="A2429" t="s">
        <v>14266</v>
      </c>
      <c r="B2429">
        <v>0</v>
      </c>
    </row>
    <row r="2430" spans="1:2" x14ac:dyDescent="0.25">
      <c r="A2430" t="s">
        <v>8125</v>
      </c>
      <c r="B2430" s="19">
        <v>0</v>
      </c>
    </row>
    <row r="2431" spans="1:2" x14ac:dyDescent="0.25">
      <c r="A2431" t="s">
        <v>13886</v>
      </c>
      <c r="B2431">
        <v>0</v>
      </c>
    </row>
    <row r="2432" spans="1:2" x14ac:dyDescent="0.25">
      <c r="A2432" t="s">
        <v>15794</v>
      </c>
      <c r="B2432">
        <v>0</v>
      </c>
    </row>
    <row r="2433" spans="1:2" x14ac:dyDescent="0.25">
      <c r="A2433" t="s">
        <v>5955</v>
      </c>
      <c r="B2433">
        <v>0</v>
      </c>
    </row>
    <row r="2434" spans="1:2" x14ac:dyDescent="0.25">
      <c r="A2434" t="s">
        <v>17709</v>
      </c>
      <c r="B2434" s="19">
        <v>0</v>
      </c>
    </row>
    <row r="2435" spans="1:2" x14ac:dyDescent="0.25">
      <c r="A2435" t="s">
        <v>13329</v>
      </c>
      <c r="B2435">
        <v>0</v>
      </c>
    </row>
    <row r="2436" spans="1:2" x14ac:dyDescent="0.25">
      <c r="A2436" t="s">
        <v>13234</v>
      </c>
      <c r="B2436" s="19">
        <v>0</v>
      </c>
    </row>
    <row r="2437" spans="1:2" x14ac:dyDescent="0.25">
      <c r="A2437" t="s">
        <v>13958</v>
      </c>
      <c r="B2437" s="19">
        <v>0</v>
      </c>
    </row>
    <row r="2438" spans="1:2" x14ac:dyDescent="0.25">
      <c r="A2438" t="s">
        <v>8686</v>
      </c>
      <c r="B2438">
        <v>0</v>
      </c>
    </row>
    <row r="2439" spans="1:2" x14ac:dyDescent="0.25">
      <c r="A2439" t="s">
        <v>11402</v>
      </c>
      <c r="B2439" s="19">
        <v>0</v>
      </c>
    </row>
    <row r="2440" spans="1:2" x14ac:dyDescent="0.25">
      <c r="A2440" t="s">
        <v>18424</v>
      </c>
      <c r="B2440">
        <v>0</v>
      </c>
    </row>
    <row r="2441" spans="1:2" x14ac:dyDescent="0.25">
      <c r="A2441" t="s">
        <v>14736</v>
      </c>
      <c r="B2441" s="19">
        <v>0</v>
      </c>
    </row>
    <row r="2442" spans="1:2" x14ac:dyDescent="0.25">
      <c r="A2442" t="s">
        <v>15164</v>
      </c>
      <c r="B2442" s="19">
        <v>0</v>
      </c>
    </row>
    <row r="2443" spans="1:2" x14ac:dyDescent="0.25">
      <c r="A2443" t="s">
        <v>19623</v>
      </c>
      <c r="B2443">
        <v>0</v>
      </c>
    </row>
    <row r="2444" spans="1:2" x14ac:dyDescent="0.25">
      <c r="A2444" t="s">
        <v>14373</v>
      </c>
      <c r="B2444">
        <v>3.9869546999999991E-2</v>
      </c>
    </row>
    <row r="2445" spans="1:2" x14ac:dyDescent="0.25">
      <c r="A2445" t="s">
        <v>12007</v>
      </c>
      <c r="B2445">
        <v>0</v>
      </c>
    </row>
    <row r="2446" spans="1:2" x14ac:dyDescent="0.25">
      <c r="A2446" t="s">
        <v>13132</v>
      </c>
      <c r="B2446" s="19">
        <v>0</v>
      </c>
    </row>
    <row r="2447" spans="1:2" x14ac:dyDescent="0.25">
      <c r="A2447" t="s">
        <v>16873</v>
      </c>
      <c r="B2447">
        <v>0</v>
      </c>
    </row>
    <row r="2448" spans="1:2" x14ac:dyDescent="0.25">
      <c r="A2448" t="s">
        <v>9185</v>
      </c>
      <c r="B2448">
        <v>0</v>
      </c>
    </row>
    <row r="2449" spans="1:2" x14ac:dyDescent="0.25">
      <c r="A2449" t="s">
        <v>18466</v>
      </c>
      <c r="B2449" s="19">
        <v>8.5967600000000005E-2</v>
      </c>
    </row>
    <row r="2450" spans="1:2" x14ac:dyDescent="0.25">
      <c r="A2450" t="s">
        <v>18759</v>
      </c>
      <c r="B2450">
        <v>0</v>
      </c>
    </row>
    <row r="2451" spans="1:2" x14ac:dyDescent="0.25">
      <c r="A2451" t="s">
        <v>9513</v>
      </c>
      <c r="B2451" s="19">
        <v>0</v>
      </c>
    </row>
    <row r="2452" spans="1:2" x14ac:dyDescent="0.25">
      <c r="A2452" t="s">
        <v>6790</v>
      </c>
      <c r="B2452">
        <v>6.7966144120000002E-2</v>
      </c>
    </row>
    <row r="2453" spans="1:2" x14ac:dyDescent="0.25">
      <c r="A2453" t="s">
        <v>12859</v>
      </c>
      <c r="B2453" s="19">
        <v>0</v>
      </c>
    </row>
    <row r="2454" spans="1:2" x14ac:dyDescent="0.25">
      <c r="A2454" t="s">
        <v>17249</v>
      </c>
      <c r="B2454" s="19">
        <v>4.4952434580000006E-2</v>
      </c>
    </row>
    <row r="2455" spans="1:2" x14ac:dyDescent="0.25">
      <c r="A2455" t="s">
        <v>17734</v>
      </c>
      <c r="B2455">
        <v>0</v>
      </c>
    </row>
    <row r="2456" spans="1:2" x14ac:dyDescent="0.25">
      <c r="A2456" t="s">
        <v>18681</v>
      </c>
      <c r="B2456">
        <v>0</v>
      </c>
    </row>
    <row r="2457" spans="1:2" x14ac:dyDescent="0.25">
      <c r="A2457" t="s">
        <v>20075</v>
      </c>
      <c r="B2457">
        <v>0</v>
      </c>
    </row>
    <row r="2458" spans="1:2" x14ac:dyDescent="0.25">
      <c r="A2458" t="s">
        <v>7975</v>
      </c>
      <c r="B2458">
        <v>0.22660535599999998</v>
      </c>
    </row>
    <row r="2459" spans="1:2" x14ac:dyDescent="0.25">
      <c r="A2459" t="s">
        <v>20642</v>
      </c>
      <c r="B2459" t="e">
        <v>#VALUE!</v>
      </c>
    </row>
    <row r="2460" spans="1:2" x14ac:dyDescent="0.25">
      <c r="A2460" t="s">
        <v>20643</v>
      </c>
      <c r="B2460">
        <v>0</v>
      </c>
    </row>
    <row r="2461" spans="1:2" x14ac:dyDescent="0.25">
      <c r="A2461" t="s">
        <v>20644</v>
      </c>
      <c r="B2461">
        <v>0</v>
      </c>
    </row>
    <row r="2462" spans="1:2" x14ac:dyDescent="0.25">
      <c r="A2462" t="s">
        <v>20645</v>
      </c>
      <c r="B2462">
        <v>0</v>
      </c>
    </row>
    <row r="2463" spans="1:2" x14ac:dyDescent="0.25">
      <c r="A2463" t="s">
        <v>20646</v>
      </c>
      <c r="B2463">
        <v>0</v>
      </c>
    </row>
    <row r="2464" spans="1:2" x14ac:dyDescent="0.25">
      <c r="A2464" t="s">
        <v>20647</v>
      </c>
      <c r="B2464">
        <v>0</v>
      </c>
    </row>
    <row r="2465" spans="1:2" x14ac:dyDescent="0.25">
      <c r="A2465" t="s">
        <v>20648</v>
      </c>
      <c r="B2465" s="19">
        <v>0</v>
      </c>
    </row>
    <row r="2466" spans="1:2" x14ac:dyDescent="0.25">
      <c r="A2466" t="s">
        <v>20649</v>
      </c>
      <c r="B2466">
        <v>0</v>
      </c>
    </row>
    <row r="2467" spans="1:2" x14ac:dyDescent="0.25">
      <c r="A2467" t="s">
        <v>20650</v>
      </c>
      <c r="B2467" s="19">
        <v>0</v>
      </c>
    </row>
    <row r="2468" spans="1:2" x14ac:dyDescent="0.25">
      <c r="A2468" t="s">
        <v>20651</v>
      </c>
      <c r="B2468" s="19">
        <v>2.0742088499999999E-2</v>
      </c>
    </row>
    <row r="2469" spans="1:2" x14ac:dyDescent="0.25">
      <c r="A2469" t="s">
        <v>20652</v>
      </c>
      <c r="B2469">
        <v>0.18761</v>
      </c>
    </row>
    <row r="2470" spans="1:2" x14ac:dyDescent="0.25">
      <c r="A2470" t="s">
        <v>20653</v>
      </c>
      <c r="B2470">
        <v>7.3364115000000008E-2</v>
      </c>
    </row>
    <row r="2471" spans="1:2" x14ac:dyDescent="0.25">
      <c r="A2471" t="s">
        <v>20654</v>
      </c>
      <c r="B2471">
        <v>0</v>
      </c>
    </row>
    <row r="2472" spans="1:2" x14ac:dyDescent="0.25">
      <c r="A2472" t="s">
        <v>20655</v>
      </c>
      <c r="B2472">
        <v>0</v>
      </c>
    </row>
    <row r="2473" spans="1:2" x14ac:dyDescent="0.25">
      <c r="A2473" t="s">
        <v>20656</v>
      </c>
      <c r="B2473">
        <v>0</v>
      </c>
    </row>
    <row r="2474" spans="1:2" x14ac:dyDescent="0.25">
      <c r="A2474" t="s">
        <v>20657</v>
      </c>
      <c r="B2474">
        <v>0</v>
      </c>
    </row>
    <row r="2475" spans="1:2" x14ac:dyDescent="0.25">
      <c r="A2475" t="s">
        <v>20658</v>
      </c>
      <c r="B2475">
        <v>0</v>
      </c>
    </row>
    <row r="2476" spans="1:2" x14ac:dyDescent="0.25">
      <c r="A2476" t="s">
        <v>20659</v>
      </c>
      <c r="B2476" s="19">
        <v>0</v>
      </c>
    </row>
    <row r="2477" spans="1:2" x14ac:dyDescent="0.25">
      <c r="A2477" t="s">
        <v>20660</v>
      </c>
      <c r="B2477">
        <v>0</v>
      </c>
    </row>
    <row r="2478" spans="1:2" x14ac:dyDescent="0.25">
      <c r="A2478" t="s">
        <v>20661</v>
      </c>
      <c r="B2478" s="19">
        <v>3.4595938559999997E-2</v>
      </c>
    </row>
    <row r="2479" spans="1:2" x14ac:dyDescent="0.25">
      <c r="A2479" t="s">
        <v>20662</v>
      </c>
      <c r="B2479">
        <v>0</v>
      </c>
    </row>
    <row r="2480" spans="1:2" x14ac:dyDescent="0.25">
      <c r="A2480" t="s">
        <v>20663</v>
      </c>
      <c r="B2480">
        <v>0.16454199999999999</v>
      </c>
    </row>
    <row r="2481" spans="1:2" x14ac:dyDescent="0.25">
      <c r="A2481" t="s">
        <v>20664</v>
      </c>
      <c r="B2481" s="19">
        <v>0</v>
      </c>
    </row>
    <row r="2482" spans="1:2" x14ac:dyDescent="0.25">
      <c r="A2482" t="s">
        <v>20665</v>
      </c>
      <c r="B2482">
        <v>0</v>
      </c>
    </row>
    <row r="2483" spans="1:2" x14ac:dyDescent="0.25">
      <c r="A2483" t="s">
        <v>20666</v>
      </c>
      <c r="B2483">
        <v>0</v>
      </c>
    </row>
    <row r="2484" spans="1:2" x14ac:dyDescent="0.25">
      <c r="A2484" t="s">
        <v>20667</v>
      </c>
      <c r="B2484" s="19">
        <v>0</v>
      </c>
    </row>
    <row r="2485" spans="1:2" x14ac:dyDescent="0.25">
      <c r="A2485" t="s">
        <v>20668</v>
      </c>
      <c r="B2485">
        <v>0</v>
      </c>
    </row>
    <row r="2486" spans="1:2" x14ac:dyDescent="0.25">
      <c r="A2486" t="s">
        <v>20669</v>
      </c>
      <c r="B2486" s="19">
        <v>0</v>
      </c>
    </row>
    <row r="2487" spans="1:2" x14ac:dyDescent="0.25">
      <c r="A2487" t="s">
        <v>20670</v>
      </c>
      <c r="B2487">
        <v>9.152325E-2</v>
      </c>
    </row>
    <row r="2488" spans="1:2" x14ac:dyDescent="0.25">
      <c r="A2488" t="s">
        <v>20671</v>
      </c>
      <c r="B2488" s="19">
        <v>0</v>
      </c>
    </row>
    <row r="2489" spans="1:2" x14ac:dyDescent="0.25">
      <c r="A2489" t="s">
        <v>20672</v>
      </c>
      <c r="B2489">
        <v>0</v>
      </c>
    </row>
    <row r="2490" spans="1:2" x14ac:dyDescent="0.25">
      <c r="A2490" t="s">
        <v>3101</v>
      </c>
      <c r="B2490" s="19">
        <v>0</v>
      </c>
    </row>
    <row r="2491" spans="1:2" x14ac:dyDescent="0.25">
      <c r="A2491" t="s">
        <v>20673</v>
      </c>
      <c r="B2491">
        <v>0</v>
      </c>
    </row>
    <row r="2492" spans="1:2" x14ac:dyDescent="0.25">
      <c r="A2492" t="s">
        <v>20674</v>
      </c>
      <c r="B2492">
        <v>0</v>
      </c>
    </row>
    <row r="2493" spans="1:2" x14ac:dyDescent="0.25">
      <c r="A2493" t="s">
        <v>20675</v>
      </c>
      <c r="B2493" s="19">
        <v>0</v>
      </c>
    </row>
    <row r="2494" spans="1:2" x14ac:dyDescent="0.25">
      <c r="A2494" t="s">
        <v>20676</v>
      </c>
      <c r="B2494">
        <v>0</v>
      </c>
    </row>
    <row r="2495" spans="1:2" x14ac:dyDescent="0.25">
      <c r="A2495" t="s">
        <v>20677</v>
      </c>
      <c r="B2495" s="19">
        <v>0</v>
      </c>
    </row>
    <row r="2496" spans="1:2" x14ac:dyDescent="0.25">
      <c r="A2496" t="s">
        <v>20678</v>
      </c>
      <c r="B2496">
        <v>0</v>
      </c>
    </row>
    <row r="2497" spans="1:2" x14ac:dyDescent="0.25">
      <c r="A2497" t="s">
        <v>20679</v>
      </c>
      <c r="B2497">
        <v>0</v>
      </c>
    </row>
    <row r="2498" spans="1:2" x14ac:dyDescent="0.25">
      <c r="A2498" t="s">
        <v>20680</v>
      </c>
      <c r="B2498" s="19">
        <v>0</v>
      </c>
    </row>
    <row r="2499" spans="1:2" x14ac:dyDescent="0.25">
      <c r="A2499" t="s">
        <v>20681</v>
      </c>
      <c r="B2499">
        <v>0</v>
      </c>
    </row>
    <row r="2500" spans="1:2" x14ac:dyDescent="0.25">
      <c r="A2500" t="s">
        <v>20682</v>
      </c>
      <c r="B2500" s="19">
        <v>0</v>
      </c>
    </row>
    <row r="2501" spans="1:2" x14ac:dyDescent="0.25">
      <c r="A2501" t="s">
        <v>20683</v>
      </c>
      <c r="B2501">
        <v>0</v>
      </c>
    </row>
    <row r="2502" spans="1:2" x14ac:dyDescent="0.25">
      <c r="A2502" t="s">
        <v>3144</v>
      </c>
      <c r="B2502" s="19">
        <v>0</v>
      </c>
    </row>
    <row r="2503" spans="1:2" x14ac:dyDescent="0.25">
      <c r="A2503" t="s">
        <v>20684</v>
      </c>
      <c r="B2503">
        <v>0</v>
      </c>
    </row>
    <row r="2504" spans="1:2" x14ac:dyDescent="0.25">
      <c r="A2504" t="s">
        <v>20685</v>
      </c>
      <c r="B2504">
        <v>0</v>
      </c>
    </row>
    <row r="2505" spans="1:2" x14ac:dyDescent="0.25">
      <c r="A2505" t="s">
        <v>20686</v>
      </c>
      <c r="B2505">
        <v>0</v>
      </c>
    </row>
    <row r="2506" spans="1:2" x14ac:dyDescent="0.25">
      <c r="A2506" t="s">
        <v>20687</v>
      </c>
      <c r="B2506" s="19">
        <v>0</v>
      </c>
    </row>
    <row r="2507" spans="1:2" x14ac:dyDescent="0.25">
      <c r="A2507" t="s">
        <v>20688</v>
      </c>
      <c r="B2507" s="19">
        <v>0</v>
      </c>
    </row>
    <row r="2508" spans="1:2" x14ac:dyDescent="0.25">
      <c r="A2508" t="s">
        <v>20689</v>
      </c>
      <c r="B2508">
        <v>0</v>
      </c>
    </row>
    <row r="2509" spans="1:2" x14ac:dyDescent="0.25">
      <c r="A2509" t="s">
        <v>20690</v>
      </c>
      <c r="B2509">
        <v>0</v>
      </c>
    </row>
    <row r="2510" spans="1:2" x14ac:dyDescent="0.25">
      <c r="A2510" t="s">
        <v>20691</v>
      </c>
      <c r="B2510">
        <v>3.1251315199999997E-2</v>
      </c>
    </row>
    <row r="2511" spans="1:2" x14ac:dyDescent="0.25">
      <c r="A2511" t="s">
        <v>20692</v>
      </c>
      <c r="B2511">
        <v>0</v>
      </c>
    </row>
    <row r="2512" spans="1:2" x14ac:dyDescent="0.25">
      <c r="A2512" t="s">
        <v>20693</v>
      </c>
      <c r="B2512">
        <v>0.29884350000000004</v>
      </c>
    </row>
    <row r="2513" spans="1:2" x14ac:dyDescent="0.25">
      <c r="A2513" t="s">
        <v>20694</v>
      </c>
      <c r="B2513" s="19">
        <v>0</v>
      </c>
    </row>
    <row r="2514" spans="1:2" x14ac:dyDescent="0.25">
      <c r="A2514" t="s">
        <v>20695</v>
      </c>
      <c r="B2514" s="19">
        <v>0.16222644</v>
      </c>
    </row>
    <row r="2515" spans="1:2" x14ac:dyDescent="0.25">
      <c r="A2515" t="s">
        <v>20696</v>
      </c>
      <c r="B2515">
        <v>0</v>
      </c>
    </row>
    <row r="2516" spans="1:2" x14ac:dyDescent="0.25">
      <c r="A2516" t="s">
        <v>20697</v>
      </c>
      <c r="B2516">
        <v>0</v>
      </c>
    </row>
    <row r="2517" spans="1:2" x14ac:dyDescent="0.25">
      <c r="A2517" t="s">
        <v>20698</v>
      </c>
      <c r="B2517" s="19">
        <v>0</v>
      </c>
    </row>
    <row r="2518" spans="1:2" x14ac:dyDescent="0.25">
      <c r="A2518" t="s">
        <v>20699</v>
      </c>
      <c r="B2518">
        <v>0</v>
      </c>
    </row>
    <row r="2519" spans="1:2" x14ac:dyDescent="0.25">
      <c r="A2519" t="s">
        <v>16623</v>
      </c>
      <c r="B2519" s="19">
        <v>0</v>
      </c>
    </row>
    <row r="2520" spans="1:2" x14ac:dyDescent="0.25">
      <c r="A2520" t="s">
        <v>19803</v>
      </c>
      <c r="B2520" s="19">
        <v>0</v>
      </c>
    </row>
    <row r="2521" spans="1:2" x14ac:dyDescent="0.25">
      <c r="A2521" t="s">
        <v>15801</v>
      </c>
      <c r="B2521" s="19">
        <v>0</v>
      </c>
    </row>
    <row r="2522" spans="1:2" x14ac:dyDescent="0.25">
      <c r="A2522" t="s">
        <v>4635</v>
      </c>
      <c r="B2522">
        <v>9.6195264000000003E-2</v>
      </c>
    </row>
    <row r="2523" spans="1:2" x14ac:dyDescent="0.25">
      <c r="A2523" t="s">
        <v>11302</v>
      </c>
      <c r="B2523">
        <v>0</v>
      </c>
    </row>
    <row r="2524" spans="1:2" x14ac:dyDescent="0.25">
      <c r="A2524" t="s">
        <v>9871</v>
      </c>
      <c r="B2524">
        <v>0.14604616000000001</v>
      </c>
    </row>
    <row r="2525" spans="1:2" x14ac:dyDescent="0.25">
      <c r="A2525" t="s">
        <v>13899</v>
      </c>
      <c r="B2525" s="19">
        <v>0</v>
      </c>
    </row>
    <row r="2526" spans="1:2" x14ac:dyDescent="0.25">
      <c r="A2526" t="s">
        <v>18159</v>
      </c>
      <c r="B2526">
        <v>0</v>
      </c>
    </row>
    <row r="2527" spans="1:2" x14ac:dyDescent="0.25">
      <c r="A2527" t="s">
        <v>9347</v>
      </c>
      <c r="B2527" s="19">
        <v>0</v>
      </c>
    </row>
    <row r="2528" spans="1:2" x14ac:dyDescent="0.25">
      <c r="A2528" t="s">
        <v>20345</v>
      </c>
      <c r="B2528">
        <v>0</v>
      </c>
    </row>
    <row r="2529" spans="1:2" x14ac:dyDescent="0.25">
      <c r="A2529" t="s">
        <v>8687</v>
      </c>
      <c r="B2529" s="19">
        <v>0</v>
      </c>
    </row>
    <row r="2530" spans="1:2" x14ac:dyDescent="0.25">
      <c r="A2530" t="s">
        <v>16476</v>
      </c>
      <c r="B2530">
        <v>0</v>
      </c>
    </row>
    <row r="2531" spans="1:2" x14ac:dyDescent="0.25">
      <c r="A2531" t="s">
        <v>16783</v>
      </c>
      <c r="B2531" s="19">
        <v>0</v>
      </c>
    </row>
    <row r="2532" spans="1:2" x14ac:dyDescent="0.25">
      <c r="A2532" t="s">
        <v>20700</v>
      </c>
      <c r="B2532" s="19" t="e">
        <v>#VALUE!</v>
      </c>
    </row>
    <row r="2533" spans="1:2" x14ac:dyDescent="0.25">
      <c r="A2533" t="s">
        <v>20701</v>
      </c>
      <c r="B2533">
        <v>0</v>
      </c>
    </row>
    <row r="2534" spans="1:2" x14ac:dyDescent="0.25">
      <c r="A2534" t="s">
        <v>20702</v>
      </c>
      <c r="B2534">
        <v>0</v>
      </c>
    </row>
    <row r="2535" spans="1:2" x14ac:dyDescent="0.25">
      <c r="A2535" t="s">
        <v>20703</v>
      </c>
      <c r="B2535">
        <v>9.8815999999999987E-2</v>
      </c>
    </row>
    <row r="2536" spans="1:2" x14ac:dyDescent="0.25">
      <c r="A2536" t="s">
        <v>20704</v>
      </c>
      <c r="B2536" s="19">
        <v>0.26501327999999996</v>
      </c>
    </row>
    <row r="2537" spans="1:2" x14ac:dyDescent="0.25">
      <c r="A2537" t="s">
        <v>20705</v>
      </c>
      <c r="B2537">
        <v>0</v>
      </c>
    </row>
    <row r="2538" spans="1:2" x14ac:dyDescent="0.25">
      <c r="A2538" t="s">
        <v>20706</v>
      </c>
      <c r="B2538">
        <v>4.5971074559999998E-2</v>
      </c>
    </row>
    <row r="2539" spans="1:2" x14ac:dyDescent="0.25">
      <c r="A2539" t="s">
        <v>20707</v>
      </c>
      <c r="B2539" s="19">
        <v>9.8815999999999987E-2</v>
      </c>
    </row>
    <row r="2540" spans="1:2" x14ac:dyDescent="0.25">
      <c r="A2540" t="s">
        <v>20708</v>
      </c>
      <c r="B2540">
        <v>0</v>
      </c>
    </row>
    <row r="2541" spans="1:2" x14ac:dyDescent="0.25">
      <c r="A2541" t="s">
        <v>20709</v>
      </c>
      <c r="B2541">
        <v>9.8815999999999987E-2</v>
      </c>
    </row>
    <row r="2542" spans="1:2" x14ac:dyDescent="0.25">
      <c r="A2542" t="s">
        <v>20710</v>
      </c>
      <c r="B2542">
        <v>0</v>
      </c>
    </row>
    <row r="2543" spans="1:2" x14ac:dyDescent="0.25">
      <c r="A2543" t="s">
        <v>20711</v>
      </c>
      <c r="B2543" s="19">
        <v>9.8815999999999987E-2</v>
      </c>
    </row>
    <row r="2544" spans="1:2" x14ac:dyDescent="0.25">
      <c r="A2544" t="s">
        <v>20712</v>
      </c>
      <c r="B2544">
        <v>9.8815999999999987E-2</v>
      </c>
    </row>
    <row r="2545" spans="1:2" x14ac:dyDescent="0.25">
      <c r="A2545" t="s">
        <v>20713</v>
      </c>
      <c r="B2545" s="19">
        <v>0</v>
      </c>
    </row>
    <row r="2546" spans="1:2" x14ac:dyDescent="0.25">
      <c r="A2546" t="s">
        <v>20714</v>
      </c>
      <c r="B2546" s="19">
        <v>9.8815999999999987E-2</v>
      </c>
    </row>
    <row r="2547" spans="1:2" x14ac:dyDescent="0.25">
      <c r="A2547" t="s">
        <v>20715</v>
      </c>
      <c r="B2547">
        <v>0.1550666</v>
      </c>
    </row>
    <row r="2548" spans="1:2" x14ac:dyDescent="0.25">
      <c r="A2548" t="s">
        <v>20716</v>
      </c>
      <c r="B2548">
        <v>9.8815999999999987E-2</v>
      </c>
    </row>
    <row r="2549" spans="1:2" x14ac:dyDescent="0.25">
      <c r="A2549" t="s">
        <v>20717</v>
      </c>
      <c r="B2549" s="19">
        <v>9.8815999999999987E-2</v>
      </c>
    </row>
    <row r="2550" spans="1:2" x14ac:dyDescent="0.25">
      <c r="A2550" t="s">
        <v>20718</v>
      </c>
      <c r="B2550" s="19">
        <v>0</v>
      </c>
    </row>
    <row r="2551" spans="1:2" x14ac:dyDescent="0.25">
      <c r="A2551" t="s">
        <v>20719</v>
      </c>
      <c r="B2551">
        <v>9.8815999999999987E-2</v>
      </c>
    </row>
    <row r="2552" spans="1:2" x14ac:dyDescent="0.25">
      <c r="A2552" t="s">
        <v>20720</v>
      </c>
      <c r="B2552">
        <v>0</v>
      </c>
    </row>
    <row r="2553" spans="1:2" x14ac:dyDescent="0.25">
      <c r="A2553" t="s">
        <v>20721</v>
      </c>
      <c r="B2553" s="19">
        <v>9.8815999999999987E-2</v>
      </c>
    </row>
    <row r="2554" spans="1:2" x14ac:dyDescent="0.25">
      <c r="A2554" t="s">
        <v>20722</v>
      </c>
      <c r="B2554">
        <v>0</v>
      </c>
    </row>
    <row r="2555" spans="1:2" x14ac:dyDescent="0.25">
      <c r="A2555" t="s">
        <v>20723</v>
      </c>
      <c r="B2555">
        <v>9.8815999999999987E-2</v>
      </c>
    </row>
    <row r="2556" spans="1:2" x14ac:dyDescent="0.25">
      <c r="A2556" t="s">
        <v>20724</v>
      </c>
      <c r="B2556">
        <v>0</v>
      </c>
    </row>
    <row r="2557" spans="1:2" x14ac:dyDescent="0.25">
      <c r="A2557" t="s">
        <v>20725</v>
      </c>
      <c r="B2557" s="19">
        <v>9.8815999999999987E-2</v>
      </c>
    </row>
    <row r="2558" spans="1:2" x14ac:dyDescent="0.25">
      <c r="A2558" t="s">
        <v>3090</v>
      </c>
      <c r="B2558" s="19">
        <v>0</v>
      </c>
    </row>
    <row r="2559" spans="1:2" x14ac:dyDescent="0.25">
      <c r="A2559" t="s">
        <v>20726</v>
      </c>
      <c r="B2559">
        <v>9.8815999999999987E-2</v>
      </c>
    </row>
    <row r="2560" spans="1:2" x14ac:dyDescent="0.25">
      <c r="A2560" t="s">
        <v>20727</v>
      </c>
      <c r="B2560">
        <v>9.8815999999999987E-2</v>
      </c>
    </row>
    <row r="2561" spans="1:2" x14ac:dyDescent="0.25">
      <c r="A2561" t="s">
        <v>20728</v>
      </c>
      <c r="B2561">
        <v>0.12387049999999999</v>
      </c>
    </row>
    <row r="2562" spans="1:2" x14ac:dyDescent="0.25">
      <c r="A2562" t="s">
        <v>20729</v>
      </c>
      <c r="B2562">
        <v>9.8815999999999987E-2</v>
      </c>
    </row>
    <row r="2563" spans="1:2" x14ac:dyDescent="0.25">
      <c r="A2563" t="s">
        <v>20730</v>
      </c>
      <c r="B2563">
        <v>0</v>
      </c>
    </row>
    <row r="2564" spans="1:2" x14ac:dyDescent="0.25">
      <c r="A2564" t="s">
        <v>20731</v>
      </c>
      <c r="B2564">
        <v>0</v>
      </c>
    </row>
    <row r="2565" spans="1:2" x14ac:dyDescent="0.25">
      <c r="A2565" t="s">
        <v>20732</v>
      </c>
      <c r="B2565">
        <v>0</v>
      </c>
    </row>
    <row r="2566" spans="1:2" x14ac:dyDescent="0.25">
      <c r="A2566" t="s">
        <v>20733</v>
      </c>
      <c r="B2566">
        <v>0</v>
      </c>
    </row>
    <row r="2567" spans="1:2" x14ac:dyDescent="0.25">
      <c r="A2567" t="s">
        <v>20734</v>
      </c>
      <c r="B2567" s="19">
        <v>0</v>
      </c>
    </row>
    <row r="2568" spans="1:2" x14ac:dyDescent="0.25">
      <c r="A2568" t="s">
        <v>20735</v>
      </c>
      <c r="B2568">
        <v>0</v>
      </c>
    </row>
    <row r="2569" spans="1:2" x14ac:dyDescent="0.25">
      <c r="A2569" t="s">
        <v>4820</v>
      </c>
      <c r="B2569" s="19">
        <v>0</v>
      </c>
    </row>
    <row r="2570" spans="1:2" x14ac:dyDescent="0.25">
      <c r="A2570" t="s">
        <v>20736</v>
      </c>
      <c r="B2570" s="19">
        <v>0</v>
      </c>
    </row>
    <row r="2571" spans="1:2" x14ac:dyDescent="0.25">
      <c r="A2571" t="s">
        <v>4343</v>
      </c>
      <c r="B2571">
        <v>0</v>
      </c>
    </row>
    <row r="2572" spans="1:2" x14ac:dyDescent="0.25">
      <c r="A2572" t="s">
        <v>20737</v>
      </c>
      <c r="B2572" s="19">
        <v>0</v>
      </c>
    </row>
    <row r="2573" spans="1:2" x14ac:dyDescent="0.25">
      <c r="A2573" t="s">
        <v>20738</v>
      </c>
      <c r="B2573" s="19">
        <v>4.8197999999999998E-2</v>
      </c>
    </row>
    <row r="2574" spans="1:2" x14ac:dyDescent="0.25">
      <c r="A2574" t="s">
        <v>20739</v>
      </c>
      <c r="B2574" s="19">
        <v>0</v>
      </c>
    </row>
    <row r="2575" spans="1:2" x14ac:dyDescent="0.25">
      <c r="A2575" t="s">
        <v>20740</v>
      </c>
      <c r="B2575" s="19">
        <v>0</v>
      </c>
    </row>
    <row r="2576" spans="1:2" x14ac:dyDescent="0.25">
      <c r="A2576" t="s">
        <v>20741</v>
      </c>
      <c r="B2576" s="19">
        <v>0</v>
      </c>
    </row>
    <row r="2577" spans="1:2" x14ac:dyDescent="0.25">
      <c r="A2577" t="s">
        <v>20742</v>
      </c>
      <c r="B2577">
        <v>0</v>
      </c>
    </row>
    <row r="2578" spans="1:2" x14ac:dyDescent="0.25">
      <c r="A2578" t="s">
        <v>20743</v>
      </c>
      <c r="B2578">
        <v>0</v>
      </c>
    </row>
    <row r="2579" spans="1:2" x14ac:dyDescent="0.25">
      <c r="A2579" t="s">
        <v>20744</v>
      </c>
      <c r="B2579">
        <v>0</v>
      </c>
    </row>
    <row r="2580" spans="1:2" x14ac:dyDescent="0.25">
      <c r="A2580" t="s">
        <v>20745</v>
      </c>
      <c r="B2580">
        <v>6.8934600000000013E-2</v>
      </c>
    </row>
    <row r="2581" spans="1:2" x14ac:dyDescent="0.25">
      <c r="A2581" t="s">
        <v>20746</v>
      </c>
      <c r="B2581">
        <v>0</v>
      </c>
    </row>
    <row r="2582" spans="1:2" x14ac:dyDescent="0.25">
      <c r="A2582" t="s">
        <v>20747</v>
      </c>
      <c r="B2582">
        <v>0.1051302225</v>
      </c>
    </row>
    <row r="2583" spans="1:2" x14ac:dyDescent="0.25">
      <c r="A2583" t="s">
        <v>20748</v>
      </c>
      <c r="B2583" s="19">
        <v>0</v>
      </c>
    </row>
    <row r="2584" spans="1:2" x14ac:dyDescent="0.25">
      <c r="A2584" t="s">
        <v>20749</v>
      </c>
      <c r="B2584" s="19">
        <v>0</v>
      </c>
    </row>
    <row r="2585" spans="1:2" x14ac:dyDescent="0.25">
      <c r="A2585" t="s">
        <v>20750</v>
      </c>
      <c r="B2585">
        <v>0</v>
      </c>
    </row>
    <row r="2586" spans="1:2" x14ac:dyDescent="0.25">
      <c r="A2586" t="s">
        <v>20751</v>
      </c>
      <c r="B2586" s="19">
        <v>0</v>
      </c>
    </row>
    <row r="2587" spans="1:2" x14ac:dyDescent="0.25">
      <c r="A2587" t="s">
        <v>20752</v>
      </c>
      <c r="B2587" s="19">
        <v>0</v>
      </c>
    </row>
    <row r="2588" spans="1:2" x14ac:dyDescent="0.25">
      <c r="A2588" t="s">
        <v>20753</v>
      </c>
      <c r="B2588">
        <v>0</v>
      </c>
    </row>
    <row r="2589" spans="1:2" x14ac:dyDescent="0.25">
      <c r="A2589" t="s">
        <v>20754</v>
      </c>
      <c r="B2589">
        <v>0</v>
      </c>
    </row>
    <row r="2590" spans="1:2" x14ac:dyDescent="0.25">
      <c r="A2590" t="s">
        <v>3498</v>
      </c>
      <c r="B2590" s="19">
        <v>0</v>
      </c>
    </row>
    <row r="2591" spans="1:2" x14ac:dyDescent="0.25">
      <c r="A2591" t="s">
        <v>20755</v>
      </c>
      <c r="B2591" s="19">
        <v>0</v>
      </c>
    </row>
    <row r="2592" spans="1:2" x14ac:dyDescent="0.25">
      <c r="A2592" t="s">
        <v>3496</v>
      </c>
      <c r="B2592" s="19">
        <v>0</v>
      </c>
    </row>
    <row r="2593" spans="1:2" x14ac:dyDescent="0.25">
      <c r="A2593" t="s">
        <v>20756</v>
      </c>
      <c r="B2593" s="19">
        <v>0</v>
      </c>
    </row>
    <row r="2594" spans="1:2" x14ac:dyDescent="0.25">
      <c r="A2594" t="s">
        <v>20757</v>
      </c>
      <c r="B2594">
        <v>0</v>
      </c>
    </row>
    <row r="2595" spans="1:2" x14ac:dyDescent="0.25">
      <c r="A2595" t="s">
        <v>20758</v>
      </c>
      <c r="B2595">
        <v>0</v>
      </c>
    </row>
    <row r="2596" spans="1:2" x14ac:dyDescent="0.25">
      <c r="A2596" t="s">
        <v>20759</v>
      </c>
      <c r="B2596">
        <v>0.16839510000000002</v>
      </c>
    </row>
    <row r="2597" spans="1:2" x14ac:dyDescent="0.25">
      <c r="A2597" t="s">
        <v>20760</v>
      </c>
      <c r="B2597" s="19">
        <v>0</v>
      </c>
    </row>
    <row r="2598" spans="1:2" x14ac:dyDescent="0.25">
      <c r="A2598" t="s">
        <v>20761</v>
      </c>
      <c r="B2598" s="19">
        <v>0</v>
      </c>
    </row>
    <row r="2599" spans="1:2" x14ac:dyDescent="0.25">
      <c r="A2599" t="s">
        <v>20762</v>
      </c>
      <c r="B2599" s="19">
        <v>0</v>
      </c>
    </row>
    <row r="2600" spans="1:2" x14ac:dyDescent="0.25">
      <c r="A2600" t="s">
        <v>20763</v>
      </c>
      <c r="B2600">
        <v>0</v>
      </c>
    </row>
    <row r="2601" spans="1:2" x14ac:dyDescent="0.25">
      <c r="A2601" t="s">
        <v>20764</v>
      </c>
      <c r="B2601" s="19">
        <v>0</v>
      </c>
    </row>
    <row r="2602" spans="1:2" x14ac:dyDescent="0.25">
      <c r="A2602" t="s">
        <v>20765</v>
      </c>
      <c r="B2602">
        <v>2.021682E-2</v>
      </c>
    </row>
    <row r="2603" spans="1:2" x14ac:dyDescent="0.25">
      <c r="A2603" t="s">
        <v>20766</v>
      </c>
      <c r="B2603">
        <v>0</v>
      </c>
    </row>
    <row r="2604" spans="1:2" x14ac:dyDescent="0.25">
      <c r="A2604" t="s">
        <v>20767</v>
      </c>
      <c r="B2604">
        <v>0</v>
      </c>
    </row>
    <row r="2605" spans="1:2" x14ac:dyDescent="0.25">
      <c r="A2605" t="s">
        <v>20768</v>
      </c>
      <c r="B2605">
        <v>0</v>
      </c>
    </row>
    <row r="2606" spans="1:2" x14ac:dyDescent="0.25">
      <c r="A2606" t="s">
        <v>6605</v>
      </c>
      <c r="B2606">
        <v>5.0926413989999995E-2</v>
      </c>
    </row>
    <row r="2607" spans="1:2" x14ac:dyDescent="0.25">
      <c r="A2607" t="s">
        <v>20769</v>
      </c>
      <c r="B2607">
        <v>0</v>
      </c>
    </row>
    <row r="2608" spans="1:2" x14ac:dyDescent="0.25">
      <c r="A2608" t="s">
        <v>20770</v>
      </c>
      <c r="B2608">
        <v>0</v>
      </c>
    </row>
    <row r="2609" spans="1:2" x14ac:dyDescent="0.25">
      <c r="A2609" t="s">
        <v>20771</v>
      </c>
      <c r="B2609" s="19">
        <v>0</v>
      </c>
    </row>
    <row r="2610" spans="1:2" x14ac:dyDescent="0.25">
      <c r="A2610" t="s">
        <v>20772</v>
      </c>
      <c r="B2610">
        <v>2.9781225760000002E-2</v>
      </c>
    </row>
    <row r="2611" spans="1:2" x14ac:dyDescent="0.25">
      <c r="A2611" t="s">
        <v>20773</v>
      </c>
      <c r="B2611" s="19">
        <v>0</v>
      </c>
    </row>
    <row r="2612" spans="1:2" x14ac:dyDescent="0.25">
      <c r="A2612" t="s">
        <v>3513</v>
      </c>
      <c r="B2612">
        <v>0</v>
      </c>
    </row>
    <row r="2613" spans="1:2" x14ac:dyDescent="0.25">
      <c r="A2613" t="s">
        <v>20774</v>
      </c>
      <c r="B2613" s="19">
        <v>0</v>
      </c>
    </row>
    <row r="2614" spans="1:2" x14ac:dyDescent="0.25">
      <c r="A2614" t="s">
        <v>20775</v>
      </c>
      <c r="B2614" s="19">
        <v>0</v>
      </c>
    </row>
    <row r="2615" spans="1:2" x14ac:dyDescent="0.25">
      <c r="A2615" t="s">
        <v>20776</v>
      </c>
      <c r="B2615">
        <v>0</v>
      </c>
    </row>
    <row r="2616" spans="1:2" x14ac:dyDescent="0.25">
      <c r="A2616" t="s">
        <v>20777</v>
      </c>
      <c r="B2616">
        <v>8.7359999999999993E-2</v>
      </c>
    </row>
    <row r="2617" spans="1:2" x14ac:dyDescent="0.25">
      <c r="A2617" t="s">
        <v>20778</v>
      </c>
      <c r="B2617" s="19">
        <v>0</v>
      </c>
    </row>
    <row r="2618" spans="1:2" x14ac:dyDescent="0.25">
      <c r="A2618" t="s">
        <v>20779</v>
      </c>
      <c r="B2618">
        <v>8.4083999999999992E-2</v>
      </c>
    </row>
    <row r="2619" spans="1:2" x14ac:dyDescent="0.25">
      <c r="A2619" t="s">
        <v>20780</v>
      </c>
      <c r="B2619">
        <v>0</v>
      </c>
    </row>
    <row r="2620" spans="1:2" x14ac:dyDescent="0.25">
      <c r="A2620" t="s">
        <v>20781</v>
      </c>
      <c r="B2620">
        <v>0</v>
      </c>
    </row>
    <row r="2621" spans="1:2" x14ac:dyDescent="0.25">
      <c r="A2621" t="s">
        <v>20782</v>
      </c>
      <c r="B2621">
        <v>0</v>
      </c>
    </row>
    <row r="2622" spans="1:2" x14ac:dyDescent="0.25">
      <c r="A2622" t="s">
        <v>20783</v>
      </c>
      <c r="B2622">
        <v>0</v>
      </c>
    </row>
    <row r="2623" spans="1:2" x14ac:dyDescent="0.25">
      <c r="A2623" t="s">
        <v>20784</v>
      </c>
      <c r="B2623">
        <v>0</v>
      </c>
    </row>
    <row r="2624" spans="1:2" x14ac:dyDescent="0.25">
      <c r="A2624" t="s">
        <v>20785</v>
      </c>
      <c r="B2624" s="19">
        <v>0</v>
      </c>
    </row>
    <row r="2625" spans="1:2" x14ac:dyDescent="0.25">
      <c r="A2625" t="s">
        <v>20786</v>
      </c>
      <c r="B2625">
        <v>0</v>
      </c>
    </row>
    <row r="2626" spans="1:2" x14ac:dyDescent="0.25">
      <c r="A2626" t="s">
        <v>20787</v>
      </c>
      <c r="B2626" s="19">
        <v>0</v>
      </c>
    </row>
    <row r="2627" spans="1:2" x14ac:dyDescent="0.25">
      <c r="A2627" t="s">
        <v>20788</v>
      </c>
      <c r="B2627" s="19">
        <v>0</v>
      </c>
    </row>
    <row r="2628" spans="1:2" x14ac:dyDescent="0.25">
      <c r="A2628" t="s">
        <v>20789</v>
      </c>
      <c r="B2628">
        <v>0</v>
      </c>
    </row>
    <row r="2629" spans="1:2" x14ac:dyDescent="0.25">
      <c r="A2629" t="s">
        <v>9949</v>
      </c>
      <c r="B2629" s="19">
        <v>0</v>
      </c>
    </row>
    <row r="2630" spans="1:2" x14ac:dyDescent="0.25">
      <c r="A2630" t="s">
        <v>9553</v>
      </c>
      <c r="B2630" s="19">
        <v>0</v>
      </c>
    </row>
    <row r="2631" spans="1:2" x14ac:dyDescent="0.25">
      <c r="A2631" t="s">
        <v>14471</v>
      </c>
      <c r="B2631">
        <v>0</v>
      </c>
    </row>
    <row r="2632" spans="1:2" x14ac:dyDescent="0.25">
      <c r="A2632" t="s">
        <v>11486</v>
      </c>
      <c r="B2632" s="19">
        <v>0</v>
      </c>
    </row>
    <row r="2633" spans="1:2" x14ac:dyDescent="0.25">
      <c r="A2633" t="s">
        <v>19009</v>
      </c>
      <c r="B2633">
        <v>0</v>
      </c>
    </row>
    <row r="2634" spans="1:2" x14ac:dyDescent="0.25">
      <c r="A2634" t="s">
        <v>19530</v>
      </c>
      <c r="B2634" s="19">
        <v>0</v>
      </c>
    </row>
    <row r="2635" spans="1:2" x14ac:dyDescent="0.25">
      <c r="A2635" t="s">
        <v>9241</v>
      </c>
      <c r="B2635">
        <v>0</v>
      </c>
    </row>
    <row r="2636" spans="1:2" x14ac:dyDescent="0.25">
      <c r="A2636" t="s">
        <v>15063</v>
      </c>
      <c r="B2636" s="19">
        <v>6.1958762100000012E-3</v>
      </c>
    </row>
    <row r="2637" spans="1:2" x14ac:dyDescent="0.25">
      <c r="A2637" t="s">
        <v>17208</v>
      </c>
      <c r="B2637">
        <v>0</v>
      </c>
    </row>
    <row r="2638" spans="1:2" x14ac:dyDescent="0.25">
      <c r="A2638" t="s">
        <v>10549</v>
      </c>
      <c r="B2638" s="19">
        <v>0.12340377791999999</v>
      </c>
    </row>
    <row r="2639" spans="1:2" x14ac:dyDescent="0.25">
      <c r="A2639" t="s">
        <v>10478</v>
      </c>
      <c r="B2639">
        <v>0</v>
      </c>
    </row>
    <row r="2640" spans="1:2" x14ac:dyDescent="0.25">
      <c r="A2640" t="s">
        <v>20327</v>
      </c>
      <c r="B2640">
        <v>0</v>
      </c>
    </row>
    <row r="2641" spans="1:2" x14ac:dyDescent="0.25">
      <c r="A2641" t="s">
        <v>18470</v>
      </c>
      <c r="B2641" s="19">
        <v>0</v>
      </c>
    </row>
    <row r="2642" spans="1:2" x14ac:dyDescent="0.25">
      <c r="A2642" t="s">
        <v>9000</v>
      </c>
      <c r="B2642" s="19">
        <v>0</v>
      </c>
    </row>
    <row r="2643" spans="1:2" x14ac:dyDescent="0.25">
      <c r="A2643" t="s">
        <v>13204</v>
      </c>
      <c r="B2643" s="19">
        <v>0</v>
      </c>
    </row>
    <row r="2644" spans="1:2" x14ac:dyDescent="0.25">
      <c r="A2644" t="s">
        <v>19770</v>
      </c>
      <c r="B2644">
        <v>0.16454199999999999</v>
      </c>
    </row>
    <row r="2645" spans="1:2" x14ac:dyDescent="0.25">
      <c r="A2645" t="s">
        <v>8649</v>
      </c>
      <c r="B2645">
        <v>0</v>
      </c>
    </row>
    <row r="2646" spans="1:2" x14ac:dyDescent="0.25">
      <c r="A2646" t="s">
        <v>11788</v>
      </c>
      <c r="B2646">
        <v>0</v>
      </c>
    </row>
    <row r="2647" spans="1:2" x14ac:dyDescent="0.25">
      <c r="A2647" t="s">
        <v>19050</v>
      </c>
      <c r="B2647">
        <v>0</v>
      </c>
    </row>
    <row r="2648" spans="1:2" x14ac:dyDescent="0.25">
      <c r="A2648" t="s">
        <v>10074</v>
      </c>
      <c r="B2648">
        <v>0</v>
      </c>
    </row>
    <row r="2649" spans="1:2" x14ac:dyDescent="0.25">
      <c r="A2649" t="s">
        <v>14508</v>
      </c>
      <c r="B2649">
        <v>0</v>
      </c>
    </row>
    <row r="2650" spans="1:2" x14ac:dyDescent="0.25">
      <c r="A2650" t="s">
        <v>19238</v>
      </c>
      <c r="B2650">
        <v>0</v>
      </c>
    </row>
    <row r="2651" spans="1:2" x14ac:dyDescent="0.25">
      <c r="A2651" t="s">
        <v>12370</v>
      </c>
      <c r="B2651">
        <v>0</v>
      </c>
    </row>
    <row r="2652" spans="1:2" x14ac:dyDescent="0.25">
      <c r="A2652" t="s">
        <v>5951</v>
      </c>
      <c r="B2652">
        <v>0</v>
      </c>
    </row>
    <row r="2653" spans="1:2" x14ac:dyDescent="0.25">
      <c r="A2653" t="s">
        <v>19705</v>
      </c>
      <c r="B2653">
        <v>0</v>
      </c>
    </row>
    <row r="2654" spans="1:2" x14ac:dyDescent="0.25">
      <c r="A2654" t="s">
        <v>11010</v>
      </c>
      <c r="B2654" s="19">
        <v>0</v>
      </c>
    </row>
    <row r="2655" spans="1:2" x14ac:dyDescent="0.25">
      <c r="A2655" t="s">
        <v>13307</v>
      </c>
      <c r="B2655" s="19">
        <v>0</v>
      </c>
    </row>
    <row r="2656" spans="1:2" x14ac:dyDescent="0.25">
      <c r="A2656" t="s">
        <v>8188</v>
      </c>
      <c r="B2656" s="19">
        <v>0</v>
      </c>
    </row>
    <row r="2657" spans="1:2" x14ac:dyDescent="0.25">
      <c r="A2657" t="s">
        <v>18093</v>
      </c>
      <c r="B2657">
        <v>0</v>
      </c>
    </row>
    <row r="2658" spans="1:2" x14ac:dyDescent="0.25">
      <c r="A2658" t="s">
        <v>18990</v>
      </c>
      <c r="B2658" s="19">
        <v>0</v>
      </c>
    </row>
    <row r="2659" spans="1:2" x14ac:dyDescent="0.25">
      <c r="A2659" t="s">
        <v>14413</v>
      </c>
      <c r="B2659">
        <v>0</v>
      </c>
    </row>
    <row r="2660" spans="1:2" x14ac:dyDescent="0.25">
      <c r="A2660" t="s">
        <v>18000</v>
      </c>
      <c r="B2660" s="19">
        <v>0</v>
      </c>
    </row>
    <row r="2661" spans="1:2" x14ac:dyDescent="0.25">
      <c r="A2661" t="s">
        <v>19321</v>
      </c>
      <c r="B2661" s="19">
        <v>0</v>
      </c>
    </row>
    <row r="2662" spans="1:2" x14ac:dyDescent="0.25">
      <c r="A2662" t="s">
        <v>17109</v>
      </c>
      <c r="B2662">
        <v>0</v>
      </c>
    </row>
    <row r="2663" spans="1:2" x14ac:dyDescent="0.25">
      <c r="A2663" t="s">
        <v>20249</v>
      </c>
      <c r="B2663" s="19">
        <v>0.109045</v>
      </c>
    </row>
    <row r="2664" spans="1:2" x14ac:dyDescent="0.25">
      <c r="A2664" t="s">
        <v>9036</v>
      </c>
      <c r="B2664">
        <v>0</v>
      </c>
    </row>
    <row r="2665" spans="1:2" x14ac:dyDescent="0.25">
      <c r="A2665" t="s">
        <v>9512</v>
      </c>
      <c r="B2665" s="19">
        <v>0</v>
      </c>
    </row>
    <row r="2666" spans="1:2" x14ac:dyDescent="0.25">
      <c r="A2666" t="s">
        <v>17236</v>
      </c>
      <c r="B2666" s="19">
        <v>0.14668563000000001</v>
      </c>
    </row>
    <row r="2667" spans="1:2" x14ac:dyDescent="0.25">
      <c r="A2667" t="s">
        <v>13731</v>
      </c>
      <c r="B2667" s="19">
        <v>0</v>
      </c>
    </row>
    <row r="2668" spans="1:2" x14ac:dyDescent="0.25">
      <c r="A2668" t="s">
        <v>9267</v>
      </c>
      <c r="B2668" s="19">
        <v>0</v>
      </c>
    </row>
    <row r="2669" spans="1:2" x14ac:dyDescent="0.25">
      <c r="A2669" t="s">
        <v>16967</v>
      </c>
      <c r="B2669">
        <v>0</v>
      </c>
    </row>
    <row r="2670" spans="1:2" x14ac:dyDescent="0.25">
      <c r="A2670" t="s">
        <v>18894</v>
      </c>
      <c r="B2670" s="19">
        <v>0</v>
      </c>
    </row>
    <row r="2671" spans="1:2" x14ac:dyDescent="0.25">
      <c r="A2671" t="s">
        <v>16222</v>
      </c>
      <c r="B2671" s="19">
        <v>0</v>
      </c>
    </row>
    <row r="2672" spans="1:2" x14ac:dyDescent="0.25">
      <c r="A2672" t="s">
        <v>13543</v>
      </c>
      <c r="B2672">
        <v>0</v>
      </c>
    </row>
    <row r="2673" spans="1:2" x14ac:dyDescent="0.25">
      <c r="A2673" t="s">
        <v>10635</v>
      </c>
      <c r="B2673">
        <v>0</v>
      </c>
    </row>
    <row r="2674" spans="1:2" x14ac:dyDescent="0.25">
      <c r="A2674" t="s">
        <v>8267</v>
      </c>
      <c r="B2674">
        <v>0</v>
      </c>
    </row>
    <row r="2675" spans="1:2" x14ac:dyDescent="0.25">
      <c r="A2675" t="s">
        <v>9244</v>
      </c>
      <c r="B2675">
        <v>0</v>
      </c>
    </row>
    <row r="2676" spans="1:2" x14ac:dyDescent="0.25">
      <c r="A2676" t="s">
        <v>17061</v>
      </c>
      <c r="B2676">
        <v>0</v>
      </c>
    </row>
    <row r="2677" spans="1:2" x14ac:dyDescent="0.25">
      <c r="A2677" t="s">
        <v>14146</v>
      </c>
      <c r="B2677">
        <v>0</v>
      </c>
    </row>
    <row r="2678" spans="1:2" x14ac:dyDescent="0.25">
      <c r="A2678" t="s">
        <v>20001</v>
      </c>
      <c r="B2678" s="19">
        <v>0</v>
      </c>
    </row>
    <row r="2679" spans="1:2" x14ac:dyDescent="0.25">
      <c r="A2679" t="s">
        <v>9626</v>
      </c>
      <c r="B2679">
        <v>0</v>
      </c>
    </row>
    <row r="2680" spans="1:2" x14ac:dyDescent="0.25">
      <c r="A2680" t="s">
        <v>18763</v>
      </c>
      <c r="B2680" s="19">
        <v>0</v>
      </c>
    </row>
    <row r="2681" spans="1:2" x14ac:dyDescent="0.25">
      <c r="A2681" t="s">
        <v>14518</v>
      </c>
      <c r="B2681">
        <v>0</v>
      </c>
    </row>
    <row r="2682" spans="1:2" x14ac:dyDescent="0.25">
      <c r="A2682" t="s">
        <v>18170</v>
      </c>
      <c r="B2682">
        <v>0</v>
      </c>
    </row>
    <row r="2683" spans="1:2" x14ac:dyDescent="0.25">
      <c r="A2683" t="s">
        <v>13172</v>
      </c>
      <c r="B2683" s="19">
        <v>0</v>
      </c>
    </row>
    <row r="2684" spans="1:2" x14ac:dyDescent="0.25">
      <c r="A2684" t="s">
        <v>13302</v>
      </c>
      <c r="B2684">
        <v>0</v>
      </c>
    </row>
    <row r="2685" spans="1:2" x14ac:dyDescent="0.25">
      <c r="A2685" t="s">
        <v>17986</v>
      </c>
      <c r="B2685">
        <v>0</v>
      </c>
    </row>
    <row r="2686" spans="1:2" x14ac:dyDescent="0.25">
      <c r="A2686" t="s">
        <v>10755</v>
      </c>
      <c r="B2686" s="19">
        <v>0</v>
      </c>
    </row>
    <row r="2687" spans="1:2" x14ac:dyDescent="0.25">
      <c r="A2687" t="s">
        <v>18491</v>
      </c>
      <c r="B2687">
        <v>0</v>
      </c>
    </row>
    <row r="2688" spans="1:2" x14ac:dyDescent="0.25">
      <c r="A2688" t="s">
        <v>17046</v>
      </c>
      <c r="B2688" s="19">
        <v>0</v>
      </c>
    </row>
    <row r="2689" spans="1:2" x14ac:dyDescent="0.25">
      <c r="A2689" t="s">
        <v>8469</v>
      </c>
      <c r="B2689">
        <v>0</v>
      </c>
    </row>
    <row r="2690" spans="1:2" x14ac:dyDescent="0.25">
      <c r="A2690" t="s">
        <v>3056</v>
      </c>
      <c r="B2690">
        <v>0</v>
      </c>
    </row>
    <row r="2691" spans="1:2" x14ac:dyDescent="0.25">
      <c r="A2691" t="s">
        <v>18165</v>
      </c>
      <c r="B2691">
        <v>0</v>
      </c>
    </row>
    <row r="2692" spans="1:2" x14ac:dyDescent="0.25">
      <c r="A2692" t="s">
        <v>8128</v>
      </c>
      <c r="B2692" s="19">
        <v>0</v>
      </c>
    </row>
    <row r="2693" spans="1:2" x14ac:dyDescent="0.25">
      <c r="A2693" t="s">
        <v>13320</v>
      </c>
      <c r="B2693">
        <v>0</v>
      </c>
    </row>
    <row r="2694" spans="1:2" x14ac:dyDescent="0.25">
      <c r="A2694" t="s">
        <v>18910</v>
      </c>
      <c r="B2694">
        <v>0</v>
      </c>
    </row>
    <row r="2695" spans="1:2" x14ac:dyDescent="0.25">
      <c r="A2695" t="s">
        <v>8377</v>
      </c>
      <c r="B2695">
        <v>0</v>
      </c>
    </row>
    <row r="2696" spans="1:2" x14ac:dyDescent="0.25">
      <c r="A2696" t="s">
        <v>6883</v>
      </c>
      <c r="B2696" s="19">
        <v>4.0872345499999997E-2</v>
      </c>
    </row>
    <row r="2697" spans="1:2" x14ac:dyDescent="0.25">
      <c r="A2697" t="s">
        <v>20790</v>
      </c>
      <c r="B2697" t="e">
        <v>#VALUE!</v>
      </c>
    </row>
    <row r="2698" spans="1:2" x14ac:dyDescent="0.25">
      <c r="A2698" t="s">
        <v>20791</v>
      </c>
      <c r="B2698" s="19">
        <v>0</v>
      </c>
    </row>
    <row r="2699" spans="1:2" x14ac:dyDescent="0.25">
      <c r="A2699" t="s">
        <v>20792</v>
      </c>
      <c r="B2699" s="19" t="e">
        <v>#VALUE!</v>
      </c>
    </row>
    <row r="2700" spans="1:2" x14ac:dyDescent="0.25">
      <c r="A2700" t="s">
        <v>20793</v>
      </c>
      <c r="B2700">
        <v>0</v>
      </c>
    </row>
    <row r="2701" spans="1:2" x14ac:dyDescent="0.25">
      <c r="A2701" t="s">
        <v>20794</v>
      </c>
      <c r="B2701" s="19" t="e">
        <v>#VALUE!</v>
      </c>
    </row>
    <row r="2702" spans="1:2" x14ac:dyDescent="0.25">
      <c r="A2702" t="s">
        <v>20795</v>
      </c>
      <c r="B2702">
        <v>0</v>
      </c>
    </row>
    <row r="2703" spans="1:2" x14ac:dyDescent="0.25">
      <c r="A2703" t="s">
        <v>20796</v>
      </c>
      <c r="B2703" s="19" t="e">
        <v>#VALUE!</v>
      </c>
    </row>
    <row r="2704" spans="1:2" x14ac:dyDescent="0.25">
      <c r="A2704" t="s">
        <v>20797</v>
      </c>
      <c r="B2704">
        <v>0</v>
      </c>
    </row>
    <row r="2705" spans="1:2" x14ac:dyDescent="0.25">
      <c r="A2705" t="s">
        <v>20798</v>
      </c>
      <c r="B2705" s="19">
        <v>0</v>
      </c>
    </row>
    <row r="2706" spans="1:2" x14ac:dyDescent="0.25">
      <c r="A2706" t="s">
        <v>20799</v>
      </c>
      <c r="B2706" s="19">
        <v>0.21450150000000001</v>
      </c>
    </row>
    <row r="2707" spans="1:2" x14ac:dyDescent="0.25">
      <c r="A2707" t="s">
        <v>20800</v>
      </c>
      <c r="B2707">
        <v>0</v>
      </c>
    </row>
    <row r="2708" spans="1:2" x14ac:dyDescent="0.25">
      <c r="A2708" t="s">
        <v>20801</v>
      </c>
      <c r="B2708">
        <v>0</v>
      </c>
    </row>
    <row r="2709" spans="1:2" x14ac:dyDescent="0.25">
      <c r="A2709" t="s">
        <v>20802</v>
      </c>
      <c r="B2709">
        <v>0</v>
      </c>
    </row>
    <row r="2710" spans="1:2" x14ac:dyDescent="0.25">
      <c r="A2710" t="s">
        <v>20803</v>
      </c>
      <c r="B2710">
        <v>0</v>
      </c>
    </row>
    <row r="2711" spans="1:2" x14ac:dyDescent="0.25">
      <c r="A2711" t="s">
        <v>20804</v>
      </c>
      <c r="B2711">
        <v>0</v>
      </c>
    </row>
    <row r="2712" spans="1:2" x14ac:dyDescent="0.25">
      <c r="A2712" t="s">
        <v>6861</v>
      </c>
      <c r="B2712">
        <v>0</v>
      </c>
    </row>
    <row r="2713" spans="1:2" x14ac:dyDescent="0.25">
      <c r="A2713" t="s">
        <v>20805</v>
      </c>
      <c r="B2713" s="19">
        <v>0</v>
      </c>
    </row>
    <row r="2714" spans="1:2" x14ac:dyDescent="0.25">
      <c r="A2714" t="s">
        <v>20806</v>
      </c>
      <c r="B2714">
        <v>0</v>
      </c>
    </row>
    <row r="2715" spans="1:2" x14ac:dyDescent="0.25">
      <c r="A2715" t="s">
        <v>20807</v>
      </c>
      <c r="B2715" s="19">
        <v>0</v>
      </c>
    </row>
    <row r="2716" spans="1:2" x14ac:dyDescent="0.25">
      <c r="A2716" t="s">
        <v>20808</v>
      </c>
      <c r="B2716" s="19">
        <v>0</v>
      </c>
    </row>
    <row r="2717" spans="1:2" x14ac:dyDescent="0.25">
      <c r="A2717" t="s">
        <v>20809</v>
      </c>
      <c r="B2717" s="19">
        <v>0</v>
      </c>
    </row>
    <row r="2718" spans="1:2" x14ac:dyDescent="0.25">
      <c r="A2718" t="s">
        <v>20810</v>
      </c>
      <c r="B2718">
        <v>0</v>
      </c>
    </row>
    <row r="2719" spans="1:2" x14ac:dyDescent="0.25">
      <c r="A2719" t="s">
        <v>20811</v>
      </c>
      <c r="B2719">
        <v>0</v>
      </c>
    </row>
    <row r="2720" spans="1:2" x14ac:dyDescent="0.25">
      <c r="A2720" t="s">
        <v>20812</v>
      </c>
      <c r="B2720">
        <v>0</v>
      </c>
    </row>
    <row r="2721" spans="1:2" x14ac:dyDescent="0.25">
      <c r="A2721" t="s">
        <v>20813</v>
      </c>
      <c r="B2721">
        <v>0</v>
      </c>
    </row>
    <row r="2722" spans="1:2" x14ac:dyDescent="0.25">
      <c r="A2722" t="s">
        <v>20814</v>
      </c>
      <c r="B2722" s="19">
        <v>0</v>
      </c>
    </row>
    <row r="2723" spans="1:2" x14ac:dyDescent="0.25">
      <c r="A2723" t="s">
        <v>9965</v>
      </c>
      <c r="B2723">
        <v>0</v>
      </c>
    </row>
    <row r="2724" spans="1:2" x14ac:dyDescent="0.25">
      <c r="A2724" t="s">
        <v>15744</v>
      </c>
      <c r="B2724" s="19">
        <v>0</v>
      </c>
    </row>
    <row r="2725" spans="1:2" x14ac:dyDescent="0.25">
      <c r="A2725" t="s">
        <v>17583</v>
      </c>
      <c r="B2725">
        <v>0</v>
      </c>
    </row>
    <row r="2726" spans="1:2" x14ac:dyDescent="0.25">
      <c r="A2726" t="s">
        <v>19127</v>
      </c>
      <c r="B2726">
        <v>0</v>
      </c>
    </row>
    <row r="2727" spans="1:2" x14ac:dyDescent="0.25">
      <c r="A2727" t="s">
        <v>19708</v>
      </c>
      <c r="B2727">
        <v>0</v>
      </c>
    </row>
    <row r="2728" spans="1:2" x14ac:dyDescent="0.25">
      <c r="A2728" t="s">
        <v>11061</v>
      </c>
      <c r="B2728">
        <v>0</v>
      </c>
    </row>
    <row r="2729" spans="1:2" x14ac:dyDescent="0.25">
      <c r="A2729" t="s">
        <v>14847</v>
      </c>
      <c r="B2729" s="19">
        <v>0</v>
      </c>
    </row>
    <row r="2730" spans="1:2" x14ac:dyDescent="0.25">
      <c r="A2730" t="s">
        <v>10454</v>
      </c>
      <c r="B2730" s="19">
        <v>0</v>
      </c>
    </row>
    <row r="2731" spans="1:2" x14ac:dyDescent="0.25">
      <c r="A2731" t="s">
        <v>15455</v>
      </c>
      <c r="B2731">
        <v>0</v>
      </c>
    </row>
    <row r="2732" spans="1:2" x14ac:dyDescent="0.25">
      <c r="A2732" t="s">
        <v>9278</v>
      </c>
      <c r="B2732" s="19">
        <v>0</v>
      </c>
    </row>
    <row r="2733" spans="1:2" x14ac:dyDescent="0.25">
      <c r="A2733" t="s">
        <v>12087</v>
      </c>
      <c r="B2733">
        <v>0</v>
      </c>
    </row>
    <row r="2734" spans="1:2" x14ac:dyDescent="0.25">
      <c r="A2734" t="s">
        <v>15686</v>
      </c>
      <c r="B2734" s="19">
        <v>0</v>
      </c>
    </row>
    <row r="2735" spans="1:2" x14ac:dyDescent="0.25">
      <c r="A2735" t="s">
        <v>18234</v>
      </c>
      <c r="B2735">
        <v>0</v>
      </c>
    </row>
    <row r="2736" spans="1:2" x14ac:dyDescent="0.25">
      <c r="A2736" t="s">
        <v>8297</v>
      </c>
      <c r="B2736">
        <v>9.4652110000000012E-2</v>
      </c>
    </row>
    <row r="2737" spans="1:2" x14ac:dyDescent="0.25">
      <c r="A2737" t="s">
        <v>13698</v>
      </c>
      <c r="B2737">
        <v>0</v>
      </c>
    </row>
    <row r="2738" spans="1:2" x14ac:dyDescent="0.25">
      <c r="A2738" t="s">
        <v>14296</v>
      </c>
      <c r="B2738" s="19">
        <v>0</v>
      </c>
    </row>
    <row r="2739" spans="1:2" x14ac:dyDescent="0.25">
      <c r="A2739" t="s">
        <v>16737</v>
      </c>
      <c r="B2739" s="19">
        <v>0</v>
      </c>
    </row>
    <row r="2740" spans="1:2" x14ac:dyDescent="0.25">
      <c r="A2740" t="s">
        <v>12341</v>
      </c>
      <c r="B2740" s="19">
        <v>5.7865685219999997E-2</v>
      </c>
    </row>
    <row r="2741" spans="1:2" x14ac:dyDescent="0.25">
      <c r="A2741" t="s">
        <v>15395</v>
      </c>
      <c r="B2741">
        <v>0</v>
      </c>
    </row>
    <row r="2742" spans="1:2" x14ac:dyDescent="0.25">
      <c r="A2742" t="s">
        <v>10938</v>
      </c>
      <c r="B2742" s="19">
        <v>0</v>
      </c>
    </row>
    <row r="2743" spans="1:2" x14ac:dyDescent="0.25">
      <c r="A2743" t="s">
        <v>20271</v>
      </c>
      <c r="B2743" s="19">
        <v>0</v>
      </c>
    </row>
    <row r="2744" spans="1:2" x14ac:dyDescent="0.25">
      <c r="A2744" t="s">
        <v>13489</v>
      </c>
      <c r="B2744">
        <v>0</v>
      </c>
    </row>
    <row r="2745" spans="1:2" x14ac:dyDescent="0.25">
      <c r="A2745" t="s">
        <v>18913</v>
      </c>
      <c r="B2745">
        <v>0</v>
      </c>
    </row>
    <row r="2746" spans="1:2" x14ac:dyDescent="0.25">
      <c r="A2746" t="s">
        <v>18362</v>
      </c>
      <c r="B2746">
        <v>0</v>
      </c>
    </row>
    <row r="2747" spans="1:2" x14ac:dyDescent="0.25">
      <c r="A2747" t="s">
        <v>9971</v>
      </c>
      <c r="B2747">
        <v>0</v>
      </c>
    </row>
    <row r="2748" spans="1:2" x14ac:dyDescent="0.25">
      <c r="A2748" t="s">
        <v>9988</v>
      </c>
      <c r="B2748" s="19">
        <v>0</v>
      </c>
    </row>
    <row r="2749" spans="1:2" x14ac:dyDescent="0.25">
      <c r="A2749" t="s">
        <v>14793</v>
      </c>
      <c r="B2749">
        <v>0</v>
      </c>
    </row>
    <row r="2750" spans="1:2" x14ac:dyDescent="0.25">
      <c r="A2750" t="s">
        <v>8623</v>
      </c>
      <c r="B2750">
        <v>0</v>
      </c>
    </row>
    <row r="2751" spans="1:2" x14ac:dyDescent="0.25">
      <c r="A2751" t="s">
        <v>12324</v>
      </c>
      <c r="B2751">
        <v>0</v>
      </c>
    </row>
    <row r="2752" spans="1:2" x14ac:dyDescent="0.25">
      <c r="A2752" t="s">
        <v>15848</v>
      </c>
      <c r="B2752" s="19">
        <v>0</v>
      </c>
    </row>
    <row r="2753" spans="1:2" x14ac:dyDescent="0.25">
      <c r="A2753" t="s">
        <v>16018</v>
      </c>
      <c r="B2753">
        <v>0</v>
      </c>
    </row>
    <row r="2754" spans="1:2" x14ac:dyDescent="0.25">
      <c r="A2754" t="s">
        <v>3980</v>
      </c>
      <c r="B2754">
        <v>0</v>
      </c>
    </row>
    <row r="2755" spans="1:2" x14ac:dyDescent="0.25">
      <c r="A2755" t="s">
        <v>15066</v>
      </c>
      <c r="B2755">
        <v>0</v>
      </c>
    </row>
    <row r="2756" spans="1:2" x14ac:dyDescent="0.25">
      <c r="A2756" t="s">
        <v>17200</v>
      </c>
      <c r="B2756">
        <v>0</v>
      </c>
    </row>
    <row r="2757" spans="1:2" x14ac:dyDescent="0.25">
      <c r="A2757" t="s">
        <v>19827</v>
      </c>
      <c r="B2757" s="19">
        <v>0</v>
      </c>
    </row>
    <row r="2758" spans="1:2" x14ac:dyDescent="0.25">
      <c r="A2758" t="s">
        <v>17605</v>
      </c>
      <c r="B2758">
        <v>0</v>
      </c>
    </row>
    <row r="2759" spans="1:2" x14ac:dyDescent="0.25">
      <c r="A2759" t="s">
        <v>15384</v>
      </c>
      <c r="B2759">
        <v>0</v>
      </c>
    </row>
    <row r="2760" spans="1:2" x14ac:dyDescent="0.25">
      <c r="A2760" t="s">
        <v>17999</v>
      </c>
      <c r="B2760">
        <v>0</v>
      </c>
    </row>
    <row r="2761" spans="1:2" x14ac:dyDescent="0.25">
      <c r="A2761" t="s">
        <v>12391</v>
      </c>
      <c r="B2761">
        <v>0</v>
      </c>
    </row>
    <row r="2762" spans="1:2" x14ac:dyDescent="0.25">
      <c r="A2762" t="s">
        <v>13091</v>
      </c>
      <c r="B2762">
        <v>4.8282810379999999E-2</v>
      </c>
    </row>
    <row r="2763" spans="1:2" x14ac:dyDescent="0.25">
      <c r="A2763" t="s">
        <v>20416</v>
      </c>
      <c r="B2763" s="19">
        <v>0</v>
      </c>
    </row>
    <row r="2764" spans="1:2" x14ac:dyDescent="0.25">
      <c r="A2764" t="s">
        <v>17534</v>
      </c>
      <c r="B2764" s="19">
        <v>0</v>
      </c>
    </row>
    <row r="2765" spans="1:2" x14ac:dyDescent="0.25">
      <c r="A2765" t="s">
        <v>14363</v>
      </c>
      <c r="B2765">
        <v>0</v>
      </c>
    </row>
    <row r="2766" spans="1:2" x14ac:dyDescent="0.25">
      <c r="A2766" t="s">
        <v>15802</v>
      </c>
      <c r="B2766">
        <v>0</v>
      </c>
    </row>
    <row r="2767" spans="1:2" x14ac:dyDescent="0.25">
      <c r="A2767" t="s">
        <v>9850</v>
      </c>
      <c r="B2767" s="19">
        <v>0</v>
      </c>
    </row>
    <row r="2768" spans="1:2" x14ac:dyDescent="0.25">
      <c r="A2768" t="s">
        <v>19710</v>
      </c>
      <c r="B2768">
        <v>0</v>
      </c>
    </row>
    <row r="2769" spans="1:2" x14ac:dyDescent="0.25">
      <c r="A2769" t="s">
        <v>17819</v>
      </c>
      <c r="B2769" s="19">
        <v>0</v>
      </c>
    </row>
    <row r="2770" spans="1:2" x14ac:dyDescent="0.25">
      <c r="A2770" t="s">
        <v>15074</v>
      </c>
      <c r="B2770" s="19">
        <v>0</v>
      </c>
    </row>
    <row r="2771" spans="1:2" x14ac:dyDescent="0.25">
      <c r="A2771" t="s">
        <v>16331</v>
      </c>
      <c r="B2771">
        <v>0</v>
      </c>
    </row>
    <row r="2772" spans="1:2" x14ac:dyDescent="0.25">
      <c r="A2772" t="s">
        <v>10382</v>
      </c>
      <c r="B2772" s="19">
        <v>0</v>
      </c>
    </row>
    <row r="2773" spans="1:2" x14ac:dyDescent="0.25">
      <c r="A2773" t="s">
        <v>13076</v>
      </c>
      <c r="B2773">
        <v>0</v>
      </c>
    </row>
    <row r="2774" spans="1:2" x14ac:dyDescent="0.25">
      <c r="A2774" t="s">
        <v>12125</v>
      </c>
      <c r="B2774">
        <v>0</v>
      </c>
    </row>
    <row r="2775" spans="1:2" x14ac:dyDescent="0.25">
      <c r="A2775" t="s">
        <v>8903</v>
      </c>
      <c r="B2775">
        <v>0</v>
      </c>
    </row>
    <row r="2776" spans="1:2" x14ac:dyDescent="0.25">
      <c r="A2776" t="s">
        <v>1866</v>
      </c>
      <c r="B2776" s="19">
        <v>0</v>
      </c>
    </row>
    <row r="2777" spans="1:2" x14ac:dyDescent="0.25">
      <c r="A2777" t="s">
        <v>11086</v>
      </c>
      <c r="B2777">
        <v>0</v>
      </c>
    </row>
    <row r="2778" spans="1:2" x14ac:dyDescent="0.25">
      <c r="A2778" t="s">
        <v>17976</v>
      </c>
      <c r="B2778">
        <v>0</v>
      </c>
    </row>
    <row r="2779" spans="1:2" x14ac:dyDescent="0.25">
      <c r="A2779" t="s">
        <v>19156</v>
      </c>
      <c r="B2779">
        <v>0</v>
      </c>
    </row>
    <row r="2780" spans="1:2" x14ac:dyDescent="0.25">
      <c r="A2780" t="s">
        <v>15285</v>
      </c>
      <c r="B2780">
        <v>0</v>
      </c>
    </row>
    <row r="2781" spans="1:2" x14ac:dyDescent="0.25">
      <c r="A2781" t="s">
        <v>15662</v>
      </c>
      <c r="B2781" s="19">
        <v>2135.1707999999999</v>
      </c>
    </row>
    <row r="2782" spans="1:2" x14ac:dyDescent="0.25">
      <c r="A2782" t="s">
        <v>9106</v>
      </c>
      <c r="B2782">
        <v>0</v>
      </c>
    </row>
    <row r="2783" spans="1:2" x14ac:dyDescent="0.25">
      <c r="A2783" t="s">
        <v>10894</v>
      </c>
      <c r="B2783">
        <v>7.8702804479999999E-2</v>
      </c>
    </row>
    <row r="2784" spans="1:2" x14ac:dyDescent="0.25">
      <c r="A2784" t="s">
        <v>14090</v>
      </c>
      <c r="B2784" s="19">
        <v>0</v>
      </c>
    </row>
    <row r="2785" spans="1:2" x14ac:dyDescent="0.25">
      <c r="A2785" t="s">
        <v>9499</v>
      </c>
      <c r="B2785" s="19">
        <v>0</v>
      </c>
    </row>
    <row r="2786" spans="1:2" x14ac:dyDescent="0.25">
      <c r="A2786" t="s">
        <v>17348</v>
      </c>
      <c r="B2786" s="19">
        <v>0</v>
      </c>
    </row>
    <row r="2787" spans="1:2" x14ac:dyDescent="0.25">
      <c r="A2787" t="s">
        <v>19310</v>
      </c>
      <c r="B2787">
        <v>0</v>
      </c>
    </row>
    <row r="2788" spans="1:2" x14ac:dyDescent="0.25">
      <c r="A2788" t="s">
        <v>9735</v>
      </c>
      <c r="B2788" s="19">
        <v>0</v>
      </c>
    </row>
    <row r="2789" spans="1:2" x14ac:dyDescent="0.25">
      <c r="A2789" t="s">
        <v>10503</v>
      </c>
      <c r="B2789">
        <v>0</v>
      </c>
    </row>
    <row r="2790" spans="1:2" x14ac:dyDescent="0.25">
      <c r="A2790" t="s">
        <v>13472</v>
      </c>
      <c r="B2790">
        <v>0</v>
      </c>
    </row>
    <row r="2791" spans="1:2" x14ac:dyDescent="0.25">
      <c r="A2791" t="s">
        <v>8662</v>
      </c>
      <c r="B2791">
        <v>0</v>
      </c>
    </row>
    <row r="2792" spans="1:2" x14ac:dyDescent="0.25">
      <c r="A2792" t="s">
        <v>17894</v>
      </c>
      <c r="B2792" s="19">
        <v>0</v>
      </c>
    </row>
    <row r="2793" spans="1:2" x14ac:dyDescent="0.25">
      <c r="A2793" t="s">
        <v>9586</v>
      </c>
      <c r="B2793">
        <v>0.28209588000000002</v>
      </c>
    </row>
    <row r="2794" spans="1:2" x14ac:dyDescent="0.25">
      <c r="A2794" t="s">
        <v>9933</v>
      </c>
      <c r="B2794" s="19">
        <v>0</v>
      </c>
    </row>
    <row r="2795" spans="1:2" x14ac:dyDescent="0.25">
      <c r="A2795" t="s">
        <v>17221</v>
      </c>
      <c r="B2795">
        <v>4.1082691199999993E-2</v>
      </c>
    </row>
    <row r="2796" spans="1:2" x14ac:dyDescent="0.25">
      <c r="A2796" t="s">
        <v>15926</v>
      </c>
      <c r="B2796">
        <v>0</v>
      </c>
    </row>
    <row r="2797" spans="1:2" x14ac:dyDescent="0.25">
      <c r="A2797" t="s">
        <v>11570</v>
      </c>
      <c r="B2797">
        <v>0</v>
      </c>
    </row>
    <row r="2798" spans="1:2" x14ac:dyDescent="0.25">
      <c r="A2798" t="s">
        <v>16871</v>
      </c>
      <c r="B2798">
        <v>0</v>
      </c>
    </row>
    <row r="2799" spans="1:2" x14ac:dyDescent="0.25">
      <c r="A2799" t="s">
        <v>19063</v>
      </c>
      <c r="B2799">
        <v>0</v>
      </c>
    </row>
    <row r="2800" spans="1:2" x14ac:dyDescent="0.25">
      <c r="A2800" t="s">
        <v>14018</v>
      </c>
      <c r="B2800">
        <v>0</v>
      </c>
    </row>
    <row r="2801" spans="1:2" x14ac:dyDescent="0.25">
      <c r="A2801" t="s">
        <v>8334</v>
      </c>
      <c r="B2801">
        <v>0</v>
      </c>
    </row>
    <row r="2802" spans="1:2" x14ac:dyDescent="0.25">
      <c r="A2802" t="s">
        <v>16486</v>
      </c>
      <c r="B2802" s="19">
        <v>0</v>
      </c>
    </row>
    <row r="2803" spans="1:2" x14ac:dyDescent="0.25">
      <c r="A2803" t="s">
        <v>11287</v>
      </c>
      <c r="B2803" s="19">
        <v>0.26550565999999998</v>
      </c>
    </row>
    <row r="2804" spans="1:2" x14ac:dyDescent="0.25">
      <c r="A2804" t="s">
        <v>11939</v>
      </c>
      <c r="B2804" s="19">
        <v>0</v>
      </c>
    </row>
    <row r="2805" spans="1:2" x14ac:dyDescent="0.25">
      <c r="A2805" t="s">
        <v>4017</v>
      </c>
      <c r="B2805">
        <v>0</v>
      </c>
    </row>
    <row r="2806" spans="1:2" x14ac:dyDescent="0.25">
      <c r="A2806" t="s">
        <v>11433</v>
      </c>
      <c r="B2806">
        <v>0</v>
      </c>
    </row>
    <row r="2807" spans="1:2" x14ac:dyDescent="0.25">
      <c r="A2807" t="s">
        <v>9296</v>
      </c>
      <c r="B2807">
        <v>0</v>
      </c>
    </row>
    <row r="2808" spans="1:2" x14ac:dyDescent="0.25">
      <c r="A2808" t="s">
        <v>19459</v>
      </c>
      <c r="B2808">
        <v>0</v>
      </c>
    </row>
    <row r="2809" spans="1:2" x14ac:dyDescent="0.25">
      <c r="A2809" t="s">
        <v>20150</v>
      </c>
      <c r="B2809">
        <v>0</v>
      </c>
    </row>
    <row r="2810" spans="1:2" x14ac:dyDescent="0.25">
      <c r="A2810" t="s">
        <v>12075</v>
      </c>
      <c r="B2810" s="19">
        <v>0</v>
      </c>
    </row>
    <row r="2811" spans="1:2" x14ac:dyDescent="0.25">
      <c r="A2811" t="s">
        <v>19254</v>
      </c>
      <c r="B2811" s="19">
        <v>0</v>
      </c>
    </row>
    <row r="2812" spans="1:2" x14ac:dyDescent="0.25">
      <c r="A2812" t="s">
        <v>19659</v>
      </c>
      <c r="B2812">
        <v>0</v>
      </c>
    </row>
    <row r="2813" spans="1:2" x14ac:dyDescent="0.25">
      <c r="A2813" t="s">
        <v>11617</v>
      </c>
      <c r="B2813">
        <v>0</v>
      </c>
    </row>
    <row r="2814" spans="1:2" x14ac:dyDescent="0.25">
      <c r="A2814" t="s">
        <v>20261</v>
      </c>
      <c r="B2814">
        <v>0</v>
      </c>
    </row>
    <row r="2815" spans="1:2" x14ac:dyDescent="0.25">
      <c r="A2815" t="s">
        <v>3773</v>
      </c>
      <c r="B2815" s="19">
        <v>0</v>
      </c>
    </row>
    <row r="2816" spans="1:2" x14ac:dyDescent="0.25">
      <c r="A2816" t="s">
        <v>18800</v>
      </c>
      <c r="B2816">
        <v>0</v>
      </c>
    </row>
    <row r="2817" spans="1:2" x14ac:dyDescent="0.25">
      <c r="A2817" t="s">
        <v>14160</v>
      </c>
      <c r="B2817" s="19">
        <v>0</v>
      </c>
    </row>
    <row r="2818" spans="1:2" x14ac:dyDescent="0.25">
      <c r="A2818" t="s">
        <v>8168</v>
      </c>
      <c r="B2818" s="19">
        <v>0</v>
      </c>
    </row>
    <row r="2819" spans="1:2" x14ac:dyDescent="0.25">
      <c r="A2819" t="s">
        <v>10832</v>
      </c>
      <c r="B2819" s="19">
        <v>0</v>
      </c>
    </row>
    <row r="2820" spans="1:2" x14ac:dyDescent="0.25">
      <c r="A2820" t="s">
        <v>18543</v>
      </c>
      <c r="B2820">
        <v>0</v>
      </c>
    </row>
    <row r="2821" spans="1:2" x14ac:dyDescent="0.25">
      <c r="A2821" t="s">
        <v>14397</v>
      </c>
      <c r="B2821" s="19">
        <v>0</v>
      </c>
    </row>
    <row r="2822" spans="1:2" x14ac:dyDescent="0.25">
      <c r="A2822" t="s">
        <v>10929</v>
      </c>
      <c r="B2822" s="19">
        <v>0</v>
      </c>
    </row>
    <row r="2823" spans="1:2" x14ac:dyDescent="0.25">
      <c r="A2823" t="s">
        <v>20100</v>
      </c>
      <c r="B2823">
        <v>7.1877086699999995E-2</v>
      </c>
    </row>
    <row r="2824" spans="1:2" x14ac:dyDescent="0.25">
      <c r="A2824" t="s">
        <v>10394</v>
      </c>
      <c r="B2824">
        <v>0</v>
      </c>
    </row>
    <row r="2825" spans="1:2" x14ac:dyDescent="0.25">
      <c r="A2825" t="s">
        <v>4263</v>
      </c>
      <c r="B2825">
        <v>0</v>
      </c>
    </row>
    <row r="2826" spans="1:2" x14ac:dyDescent="0.25">
      <c r="A2826" t="s">
        <v>15244</v>
      </c>
      <c r="B2826" s="19">
        <v>0</v>
      </c>
    </row>
    <row r="2827" spans="1:2" x14ac:dyDescent="0.25">
      <c r="A2827" t="s">
        <v>3502</v>
      </c>
      <c r="B2827">
        <v>0</v>
      </c>
    </row>
    <row r="2828" spans="1:2" x14ac:dyDescent="0.25">
      <c r="A2828" t="s">
        <v>9761</v>
      </c>
      <c r="B2828">
        <v>8.1737827379999989E-2</v>
      </c>
    </row>
    <row r="2829" spans="1:2" x14ac:dyDescent="0.25">
      <c r="A2829" t="s">
        <v>8683</v>
      </c>
      <c r="B2829">
        <v>0</v>
      </c>
    </row>
    <row r="2830" spans="1:2" x14ac:dyDescent="0.25">
      <c r="A2830" t="s">
        <v>13119</v>
      </c>
      <c r="B2830" s="19">
        <v>0</v>
      </c>
    </row>
    <row r="2831" spans="1:2" x14ac:dyDescent="0.25">
      <c r="A2831" t="s">
        <v>11633</v>
      </c>
      <c r="B2831" s="19">
        <v>0</v>
      </c>
    </row>
    <row r="2832" spans="1:2" x14ac:dyDescent="0.25">
      <c r="A2832" t="s">
        <v>10173</v>
      </c>
      <c r="B2832" s="19">
        <v>0</v>
      </c>
    </row>
    <row r="2833" spans="1:2" x14ac:dyDescent="0.25">
      <c r="A2833" t="s">
        <v>12319</v>
      </c>
      <c r="B2833" s="19">
        <v>0</v>
      </c>
    </row>
    <row r="2834" spans="1:2" x14ac:dyDescent="0.25">
      <c r="A2834" t="s">
        <v>16699</v>
      </c>
      <c r="B2834" s="19">
        <v>0</v>
      </c>
    </row>
    <row r="2835" spans="1:2" x14ac:dyDescent="0.25">
      <c r="A2835" t="s">
        <v>12605</v>
      </c>
      <c r="B2835">
        <v>0</v>
      </c>
    </row>
    <row r="2836" spans="1:2" x14ac:dyDescent="0.25">
      <c r="A2836" t="s">
        <v>18028</v>
      </c>
      <c r="B2836" s="19">
        <v>0</v>
      </c>
    </row>
    <row r="2837" spans="1:2" x14ac:dyDescent="0.25">
      <c r="A2837" t="s">
        <v>10983</v>
      </c>
      <c r="B2837">
        <v>0</v>
      </c>
    </row>
    <row r="2838" spans="1:2" x14ac:dyDescent="0.25">
      <c r="A2838" t="s">
        <v>12869</v>
      </c>
      <c r="B2838" s="19">
        <v>0</v>
      </c>
    </row>
    <row r="2839" spans="1:2" x14ac:dyDescent="0.25">
      <c r="A2839" t="s">
        <v>14027</v>
      </c>
      <c r="B2839">
        <v>0</v>
      </c>
    </row>
    <row r="2840" spans="1:2" x14ac:dyDescent="0.25">
      <c r="A2840" t="s">
        <v>17619</v>
      </c>
      <c r="B2840" s="19">
        <v>0</v>
      </c>
    </row>
    <row r="2841" spans="1:2" x14ac:dyDescent="0.25">
      <c r="A2841" t="s">
        <v>18882</v>
      </c>
      <c r="B2841" s="19">
        <v>0</v>
      </c>
    </row>
    <row r="2842" spans="1:2" x14ac:dyDescent="0.25">
      <c r="A2842" t="s">
        <v>15488</v>
      </c>
      <c r="B2842">
        <v>0</v>
      </c>
    </row>
    <row r="2843" spans="1:2" x14ac:dyDescent="0.25">
      <c r="A2843" t="s">
        <v>10951</v>
      </c>
      <c r="B2843" s="19">
        <v>0</v>
      </c>
    </row>
    <row r="2844" spans="1:2" x14ac:dyDescent="0.25">
      <c r="A2844" t="s">
        <v>5084</v>
      </c>
      <c r="B2844" s="19">
        <v>0</v>
      </c>
    </row>
    <row r="2845" spans="1:2" x14ac:dyDescent="0.25">
      <c r="A2845" t="s">
        <v>18223</v>
      </c>
      <c r="B2845">
        <v>0</v>
      </c>
    </row>
    <row r="2846" spans="1:2" x14ac:dyDescent="0.25">
      <c r="A2846" t="s">
        <v>10374</v>
      </c>
      <c r="B2846">
        <v>0</v>
      </c>
    </row>
    <row r="2847" spans="1:2" x14ac:dyDescent="0.25">
      <c r="A2847" t="s">
        <v>16955</v>
      </c>
      <c r="B2847">
        <v>0</v>
      </c>
    </row>
    <row r="2848" spans="1:2" x14ac:dyDescent="0.25">
      <c r="A2848" t="s">
        <v>3099</v>
      </c>
      <c r="B2848" s="19">
        <v>0</v>
      </c>
    </row>
    <row r="2849" spans="1:2" x14ac:dyDescent="0.25">
      <c r="A2849" t="s">
        <v>14116</v>
      </c>
      <c r="B2849" s="19">
        <v>0.18761</v>
      </c>
    </row>
    <row r="2850" spans="1:2" x14ac:dyDescent="0.25">
      <c r="A2850" t="s">
        <v>13977</v>
      </c>
      <c r="B2850">
        <v>0</v>
      </c>
    </row>
    <row r="2851" spans="1:2" x14ac:dyDescent="0.25">
      <c r="A2851" t="s">
        <v>7987</v>
      </c>
      <c r="B2851" s="19">
        <v>0</v>
      </c>
    </row>
    <row r="2852" spans="1:2" x14ac:dyDescent="0.25">
      <c r="A2852" t="s">
        <v>15936</v>
      </c>
      <c r="B2852">
        <v>0</v>
      </c>
    </row>
    <row r="2853" spans="1:2" x14ac:dyDescent="0.25">
      <c r="A2853" t="s">
        <v>18793</v>
      </c>
      <c r="B2853" s="19">
        <v>0</v>
      </c>
    </row>
    <row r="2854" spans="1:2" x14ac:dyDescent="0.25">
      <c r="A2854" t="s">
        <v>12169</v>
      </c>
      <c r="B2854" s="19">
        <v>0</v>
      </c>
    </row>
    <row r="2855" spans="1:2" x14ac:dyDescent="0.25">
      <c r="A2855" t="s">
        <v>10427</v>
      </c>
      <c r="B2855">
        <v>7.8702804479999999E-2</v>
      </c>
    </row>
    <row r="2856" spans="1:2" x14ac:dyDescent="0.25">
      <c r="A2856" t="s">
        <v>15125</v>
      </c>
      <c r="B2856">
        <v>0</v>
      </c>
    </row>
    <row r="2857" spans="1:2" x14ac:dyDescent="0.25">
      <c r="A2857" t="s">
        <v>13358</v>
      </c>
      <c r="B2857" s="19">
        <v>0</v>
      </c>
    </row>
    <row r="2858" spans="1:2" x14ac:dyDescent="0.25">
      <c r="A2858" t="s">
        <v>17626</v>
      </c>
      <c r="B2858" s="19">
        <v>0</v>
      </c>
    </row>
    <row r="2859" spans="1:2" x14ac:dyDescent="0.25">
      <c r="A2859" t="s">
        <v>11219</v>
      </c>
      <c r="B2859" s="19">
        <v>0</v>
      </c>
    </row>
    <row r="2860" spans="1:2" x14ac:dyDescent="0.25">
      <c r="A2860" t="s">
        <v>9605</v>
      </c>
      <c r="B2860">
        <v>0</v>
      </c>
    </row>
    <row r="2861" spans="1:2" x14ac:dyDescent="0.25">
      <c r="A2861" t="s">
        <v>12101</v>
      </c>
      <c r="B2861">
        <v>0</v>
      </c>
    </row>
    <row r="2862" spans="1:2" x14ac:dyDescent="0.25">
      <c r="A2862" t="s">
        <v>15675</v>
      </c>
      <c r="B2862" s="19">
        <v>0</v>
      </c>
    </row>
    <row r="2863" spans="1:2" x14ac:dyDescent="0.25">
      <c r="A2863" t="s">
        <v>15169</v>
      </c>
      <c r="B2863" s="19">
        <v>0</v>
      </c>
    </row>
    <row r="2864" spans="1:2" x14ac:dyDescent="0.25">
      <c r="A2864" t="s">
        <v>17040</v>
      </c>
      <c r="B2864">
        <v>0</v>
      </c>
    </row>
    <row r="2865" spans="1:2" x14ac:dyDescent="0.25">
      <c r="A2865" t="s">
        <v>13947</v>
      </c>
      <c r="B2865" s="19">
        <v>0</v>
      </c>
    </row>
    <row r="2866" spans="1:2" x14ac:dyDescent="0.25">
      <c r="A2866" t="s">
        <v>8706</v>
      </c>
      <c r="B2866" s="19">
        <v>0</v>
      </c>
    </row>
    <row r="2867" spans="1:2" x14ac:dyDescent="0.25">
      <c r="A2867" t="s">
        <v>1869</v>
      </c>
      <c r="B2867">
        <v>0</v>
      </c>
    </row>
    <row r="2868" spans="1:2" x14ac:dyDescent="0.25">
      <c r="A2868" t="s">
        <v>13654</v>
      </c>
      <c r="B2868">
        <v>0</v>
      </c>
    </row>
    <row r="2869" spans="1:2" x14ac:dyDescent="0.25">
      <c r="A2869" t="s">
        <v>17366</v>
      </c>
      <c r="B2869">
        <v>0</v>
      </c>
    </row>
    <row r="2870" spans="1:2" x14ac:dyDescent="0.25">
      <c r="A2870" t="s">
        <v>15467</v>
      </c>
      <c r="B2870">
        <v>0</v>
      </c>
    </row>
    <row r="2871" spans="1:2" x14ac:dyDescent="0.25">
      <c r="A2871" t="s">
        <v>14105</v>
      </c>
      <c r="B2871" s="19">
        <v>0</v>
      </c>
    </row>
    <row r="2872" spans="1:2" x14ac:dyDescent="0.25">
      <c r="A2872" t="s">
        <v>13701</v>
      </c>
      <c r="B2872">
        <v>5.6925838079999999E-2</v>
      </c>
    </row>
    <row r="2873" spans="1:2" x14ac:dyDescent="0.25">
      <c r="A2873" t="s">
        <v>9140</v>
      </c>
      <c r="B2873">
        <v>0</v>
      </c>
    </row>
    <row r="2874" spans="1:2" x14ac:dyDescent="0.25">
      <c r="A2874" t="s">
        <v>18133</v>
      </c>
      <c r="B2874">
        <v>0</v>
      </c>
    </row>
    <row r="2875" spans="1:2" x14ac:dyDescent="0.25">
      <c r="A2875" t="s">
        <v>18355</v>
      </c>
      <c r="B2875" s="19">
        <v>0</v>
      </c>
    </row>
    <row r="2876" spans="1:2" x14ac:dyDescent="0.25">
      <c r="A2876" t="s">
        <v>14841</v>
      </c>
      <c r="B2876">
        <v>0</v>
      </c>
    </row>
    <row r="2877" spans="1:2" x14ac:dyDescent="0.25">
      <c r="A2877" t="s">
        <v>13507</v>
      </c>
      <c r="B2877" s="19">
        <v>0</v>
      </c>
    </row>
    <row r="2878" spans="1:2" x14ac:dyDescent="0.25">
      <c r="A2878" t="s">
        <v>15788</v>
      </c>
      <c r="B2878">
        <v>0</v>
      </c>
    </row>
    <row r="2879" spans="1:2" x14ac:dyDescent="0.25">
      <c r="A2879" t="s">
        <v>19154</v>
      </c>
      <c r="B2879">
        <v>0</v>
      </c>
    </row>
    <row r="2880" spans="1:2" x14ac:dyDescent="0.25">
      <c r="A2880" t="s">
        <v>8130</v>
      </c>
      <c r="B2880">
        <v>0</v>
      </c>
    </row>
    <row r="2881" spans="1:2" x14ac:dyDescent="0.25">
      <c r="A2881" t="s">
        <v>14276</v>
      </c>
      <c r="B2881">
        <v>0</v>
      </c>
    </row>
    <row r="2882" spans="1:2" x14ac:dyDescent="0.25">
      <c r="A2882" t="s">
        <v>10309</v>
      </c>
      <c r="B2882" s="19">
        <v>0</v>
      </c>
    </row>
    <row r="2883" spans="1:2" x14ac:dyDescent="0.25">
      <c r="A2883" t="s">
        <v>10917</v>
      </c>
      <c r="B2883">
        <v>8.5959719999999989E-2</v>
      </c>
    </row>
    <row r="2884" spans="1:2" x14ac:dyDescent="0.25">
      <c r="A2884" t="s">
        <v>17419</v>
      </c>
      <c r="B2884">
        <v>0</v>
      </c>
    </row>
    <row r="2885" spans="1:2" x14ac:dyDescent="0.25">
      <c r="A2885" t="s">
        <v>16814</v>
      </c>
      <c r="B2885">
        <v>4.7796897159999997E-2</v>
      </c>
    </row>
    <row r="2886" spans="1:2" x14ac:dyDescent="0.25">
      <c r="A2886" t="s">
        <v>18399</v>
      </c>
      <c r="B2886" s="19">
        <v>0</v>
      </c>
    </row>
    <row r="2887" spans="1:2" x14ac:dyDescent="0.25">
      <c r="A2887" t="s">
        <v>8422</v>
      </c>
      <c r="B2887">
        <v>0</v>
      </c>
    </row>
    <row r="2888" spans="1:2" x14ac:dyDescent="0.25">
      <c r="A2888" t="s">
        <v>8433</v>
      </c>
      <c r="B2888" s="19">
        <v>0</v>
      </c>
    </row>
    <row r="2889" spans="1:2" x14ac:dyDescent="0.25">
      <c r="A2889" t="s">
        <v>12636</v>
      </c>
      <c r="B2889">
        <v>0</v>
      </c>
    </row>
    <row r="2890" spans="1:2" x14ac:dyDescent="0.25">
      <c r="A2890" t="s">
        <v>16307</v>
      </c>
      <c r="B2890">
        <v>0.15794864000000003</v>
      </c>
    </row>
    <row r="2891" spans="1:2" x14ac:dyDescent="0.25">
      <c r="A2891" t="s">
        <v>9401</v>
      </c>
      <c r="B2891" s="19">
        <v>0</v>
      </c>
    </row>
    <row r="2892" spans="1:2" x14ac:dyDescent="0.25">
      <c r="A2892" t="s">
        <v>8283</v>
      </c>
      <c r="B2892">
        <v>0</v>
      </c>
    </row>
    <row r="2893" spans="1:2" x14ac:dyDescent="0.25">
      <c r="A2893" t="s">
        <v>11578</v>
      </c>
      <c r="B2893">
        <v>2.8830913999999999E-2</v>
      </c>
    </row>
    <row r="2894" spans="1:2" x14ac:dyDescent="0.25">
      <c r="A2894" t="s">
        <v>13553</v>
      </c>
      <c r="B2894" s="19">
        <v>0</v>
      </c>
    </row>
    <row r="2895" spans="1:2" x14ac:dyDescent="0.25">
      <c r="A2895" t="s">
        <v>10256</v>
      </c>
      <c r="B2895" s="19">
        <v>2.8830913999999999E-2</v>
      </c>
    </row>
    <row r="2896" spans="1:2" x14ac:dyDescent="0.25">
      <c r="A2896" t="s">
        <v>8104</v>
      </c>
      <c r="B2896">
        <v>0</v>
      </c>
    </row>
    <row r="2897" spans="1:2" x14ac:dyDescent="0.25">
      <c r="A2897" t="s">
        <v>11328</v>
      </c>
      <c r="B2897">
        <v>0</v>
      </c>
    </row>
    <row r="2898" spans="1:2" x14ac:dyDescent="0.25">
      <c r="A2898" t="s">
        <v>16107</v>
      </c>
      <c r="B2898">
        <v>5.7300569339999996E-2</v>
      </c>
    </row>
    <row r="2899" spans="1:2" x14ac:dyDescent="0.25">
      <c r="A2899" t="s">
        <v>17004</v>
      </c>
      <c r="B2899">
        <v>0</v>
      </c>
    </row>
    <row r="2900" spans="1:2" x14ac:dyDescent="0.25">
      <c r="A2900" t="s">
        <v>10640</v>
      </c>
      <c r="B2900" s="19">
        <v>0</v>
      </c>
    </row>
    <row r="2901" spans="1:2" x14ac:dyDescent="0.25">
      <c r="A2901" t="s">
        <v>9502</v>
      </c>
      <c r="B2901" s="19">
        <v>0</v>
      </c>
    </row>
    <row r="2902" spans="1:2" x14ac:dyDescent="0.25">
      <c r="A2902" t="s">
        <v>19598</v>
      </c>
      <c r="B2902" s="19">
        <v>0</v>
      </c>
    </row>
    <row r="2903" spans="1:2" x14ac:dyDescent="0.25">
      <c r="A2903" t="s">
        <v>14776</v>
      </c>
      <c r="B2903">
        <v>0</v>
      </c>
    </row>
    <row r="2904" spans="1:2" x14ac:dyDescent="0.25">
      <c r="A2904" t="s">
        <v>8153</v>
      </c>
      <c r="B2904">
        <v>0</v>
      </c>
    </row>
    <row r="2905" spans="1:2" x14ac:dyDescent="0.25">
      <c r="A2905" t="s">
        <v>15359</v>
      </c>
      <c r="B2905" s="19">
        <v>0</v>
      </c>
    </row>
    <row r="2906" spans="1:2" x14ac:dyDescent="0.25">
      <c r="A2906" t="s">
        <v>11042</v>
      </c>
      <c r="B2906" s="19">
        <v>0</v>
      </c>
    </row>
    <row r="2907" spans="1:2" x14ac:dyDescent="0.25">
      <c r="A2907" t="s">
        <v>17807</v>
      </c>
      <c r="B2907">
        <v>0</v>
      </c>
    </row>
    <row r="2908" spans="1:2" x14ac:dyDescent="0.25">
      <c r="A2908" t="s">
        <v>12018</v>
      </c>
      <c r="B2908">
        <v>0</v>
      </c>
    </row>
    <row r="2909" spans="1:2" x14ac:dyDescent="0.25">
      <c r="A2909" t="s">
        <v>13323</v>
      </c>
      <c r="B2909">
        <v>0</v>
      </c>
    </row>
    <row r="2910" spans="1:2" x14ac:dyDescent="0.25">
      <c r="A2910" t="s">
        <v>9899</v>
      </c>
      <c r="B2910" s="19">
        <v>0</v>
      </c>
    </row>
    <row r="2911" spans="1:2" x14ac:dyDescent="0.25">
      <c r="A2911" t="s">
        <v>14468</v>
      </c>
      <c r="B2911" s="19">
        <v>0</v>
      </c>
    </row>
    <row r="2912" spans="1:2" x14ac:dyDescent="0.25">
      <c r="A2912" t="s">
        <v>16615</v>
      </c>
      <c r="B2912" s="19">
        <v>0</v>
      </c>
    </row>
    <row r="2913" spans="1:2" x14ac:dyDescent="0.25">
      <c r="A2913" t="s">
        <v>9575</v>
      </c>
      <c r="B2913" s="19">
        <v>0</v>
      </c>
    </row>
    <row r="2914" spans="1:2" x14ac:dyDescent="0.25">
      <c r="A2914" t="s">
        <v>13969</v>
      </c>
      <c r="B2914">
        <v>0</v>
      </c>
    </row>
    <row r="2915" spans="1:2" x14ac:dyDescent="0.25">
      <c r="A2915" t="s">
        <v>10918</v>
      </c>
      <c r="B2915" s="19">
        <v>0</v>
      </c>
    </row>
    <row r="2916" spans="1:2" x14ac:dyDescent="0.25">
      <c r="A2916" t="s">
        <v>18810</v>
      </c>
      <c r="B2916" s="19">
        <v>0</v>
      </c>
    </row>
    <row r="2917" spans="1:2" x14ac:dyDescent="0.25">
      <c r="A2917" t="s">
        <v>18570</v>
      </c>
      <c r="B2917">
        <v>0</v>
      </c>
    </row>
    <row r="2918" spans="1:2" x14ac:dyDescent="0.25">
      <c r="A2918" t="s">
        <v>16063</v>
      </c>
      <c r="B2918">
        <v>0</v>
      </c>
    </row>
    <row r="2919" spans="1:2" x14ac:dyDescent="0.25">
      <c r="A2919" t="s">
        <v>19895</v>
      </c>
      <c r="B2919" s="19">
        <v>0</v>
      </c>
    </row>
    <row r="2920" spans="1:2" x14ac:dyDescent="0.25">
      <c r="A2920" t="s">
        <v>14818</v>
      </c>
      <c r="B2920" s="19">
        <v>6.2380730359999997E-2</v>
      </c>
    </row>
    <row r="2921" spans="1:2" x14ac:dyDescent="0.25">
      <c r="A2921" t="s">
        <v>15049</v>
      </c>
      <c r="B2921" s="19">
        <v>0</v>
      </c>
    </row>
    <row r="2922" spans="1:2" x14ac:dyDescent="0.25">
      <c r="A2922" t="s">
        <v>10167</v>
      </c>
      <c r="B2922" s="19">
        <v>0</v>
      </c>
    </row>
    <row r="2923" spans="1:2" x14ac:dyDescent="0.25">
      <c r="A2923" t="s">
        <v>14804</v>
      </c>
      <c r="B2923">
        <v>0</v>
      </c>
    </row>
    <row r="2924" spans="1:2" x14ac:dyDescent="0.25">
      <c r="A2924" t="s">
        <v>11946</v>
      </c>
      <c r="B2924">
        <v>0</v>
      </c>
    </row>
    <row r="2925" spans="1:2" x14ac:dyDescent="0.25">
      <c r="A2925" t="s">
        <v>11505</v>
      </c>
      <c r="B2925" s="19">
        <v>0</v>
      </c>
    </row>
    <row r="2926" spans="1:2" x14ac:dyDescent="0.25">
      <c r="A2926" t="s">
        <v>16101</v>
      </c>
      <c r="B2926" s="19">
        <v>0</v>
      </c>
    </row>
    <row r="2927" spans="1:2" x14ac:dyDescent="0.25">
      <c r="A2927" t="s">
        <v>18148</v>
      </c>
      <c r="B2927">
        <v>0</v>
      </c>
    </row>
    <row r="2928" spans="1:2" x14ac:dyDescent="0.25">
      <c r="A2928" t="s">
        <v>17905</v>
      </c>
      <c r="B2928">
        <v>0</v>
      </c>
    </row>
    <row r="2929" spans="1:2" x14ac:dyDescent="0.25">
      <c r="A2929" t="s">
        <v>8532</v>
      </c>
      <c r="B2929" s="19">
        <v>0</v>
      </c>
    </row>
    <row r="2930" spans="1:2" x14ac:dyDescent="0.25">
      <c r="A2930" t="s">
        <v>7925</v>
      </c>
      <c r="B2930">
        <v>0.15940145000000003</v>
      </c>
    </row>
    <row r="2931" spans="1:2" x14ac:dyDescent="0.25">
      <c r="A2931" t="s">
        <v>13062</v>
      </c>
      <c r="B2931">
        <v>0</v>
      </c>
    </row>
    <row r="2932" spans="1:2" x14ac:dyDescent="0.25">
      <c r="A2932" t="s">
        <v>13170</v>
      </c>
      <c r="B2932">
        <v>0</v>
      </c>
    </row>
    <row r="2933" spans="1:2" x14ac:dyDescent="0.25">
      <c r="A2933" t="s">
        <v>17505</v>
      </c>
      <c r="B2933">
        <v>0</v>
      </c>
    </row>
    <row r="2934" spans="1:2" x14ac:dyDescent="0.25">
      <c r="A2934" t="s">
        <v>14175</v>
      </c>
      <c r="B2934" s="19">
        <v>0</v>
      </c>
    </row>
    <row r="2935" spans="1:2" x14ac:dyDescent="0.25">
      <c r="A2935" t="s">
        <v>9509</v>
      </c>
      <c r="B2935">
        <v>0</v>
      </c>
    </row>
    <row r="2936" spans="1:2" x14ac:dyDescent="0.25">
      <c r="A2936" t="s">
        <v>11674</v>
      </c>
      <c r="B2936">
        <v>0</v>
      </c>
    </row>
    <row r="2937" spans="1:2" x14ac:dyDescent="0.25">
      <c r="A2937" t="s">
        <v>15573</v>
      </c>
      <c r="B2937">
        <v>0</v>
      </c>
    </row>
    <row r="2938" spans="1:2" x14ac:dyDescent="0.25">
      <c r="A2938" t="s">
        <v>3166</v>
      </c>
      <c r="B2938" s="19">
        <v>0</v>
      </c>
    </row>
    <row r="2939" spans="1:2" x14ac:dyDescent="0.25">
      <c r="A2939" t="s">
        <v>18510</v>
      </c>
      <c r="B2939">
        <v>0</v>
      </c>
    </row>
    <row r="2940" spans="1:2" x14ac:dyDescent="0.25">
      <c r="A2940" t="s">
        <v>15248</v>
      </c>
      <c r="B2940">
        <v>0</v>
      </c>
    </row>
    <row r="2941" spans="1:2" x14ac:dyDescent="0.25">
      <c r="A2941" t="s">
        <v>10581</v>
      </c>
      <c r="B2941" s="19">
        <v>0</v>
      </c>
    </row>
    <row r="2942" spans="1:2" x14ac:dyDescent="0.25">
      <c r="A2942" t="s">
        <v>16958</v>
      </c>
      <c r="B2942">
        <v>0</v>
      </c>
    </row>
    <row r="2943" spans="1:2" x14ac:dyDescent="0.25">
      <c r="A2943" t="s">
        <v>9868</v>
      </c>
      <c r="B2943" s="19">
        <v>0</v>
      </c>
    </row>
    <row r="2944" spans="1:2" x14ac:dyDescent="0.25">
      <c r="A2944" t="s">
        <v>9341</v>
      </c>
      <c r="B2944" s="19">
        <v>0</v>
      </c>
    </row>
    <row r="2945" spans="1:2" x14ac:dyDescent="0.25">
      <c r="A2945" t="s">
        <v>17466</v>
      </c>
      <c r="B2945">
        <v>0</v>
      </c>
    </row>
    <row r="2946" spans="1:2" x14ac:dyDescent="0.25">
      <c r="A2946" t="s">
        <v>17359</v>
      </c>
      <c r="B2946">
        <v>0</v>
      </c>
    </row>
    <row r="2947" spans="1:2" x14ac:dyDescent="0.25">
      <c r="A2947" t="s">
        <v>15730</v>
      </c>
      <c r="B2947">
        <v>0</v>
      </c>
    </row>
    <row r="2948" spans="1:2" x14ac:dyDescent="0.25">
      <c r="A2948" t="s">
        <v>15986</v>
      </c>
      <c r="B2948">
        <v>0</v>
      </c>
    </row>
    <row r="2949" spans="1:2" x14ac:dyDescent="0.25">
      <c r="A2949" t="s">
        <v>10699</v>
      </c>
      <c r="B2949" s="19">
        <v>0</v>
      </c>
    </row>
    <row r="2950" spans="1:2" x14ac:dyDescent="0.25">
      <c r="A2950" t="s">
        <v>17791</v>
      </c>
      <c r="B2950">
        <v>0</v>
      </c>
    </row>
    <row r="2951" spans="1:2" x14ac:dyDescent="0.25">
      <c r="A2951" t="s">
        <v>15368</v>
      </c>
      <c r="B2951" s="19">
        <v>0</v>
      </c>
    </row>
    <row r="2952" spans="1:2" x14ac:dyDescent="0.25">
      <c r="A2952" t="s">
        <v>16300</v>
      </c>
      <c r="B2952">
        <v>0</v>
      </c>
    </row>
    <row r="2953" spans="1:2" x14ac:dyDescent="0.25">
      <c r="A2953" t="s">
        <v>12020</v>
      </c>
      <c r="B2953" s="19">
        <v>0</v>
      </c>
    </row>
    <row r="2954" spans="1:2" x14ac:dyDescent="0.25">
      <c r="A2954" t="s">
        <v>13526</v>
      </c>
      <c r="B2954">
        <v>0</v>
      </c>
    </row>
    <row r="2955" spans="1:2" x14ac:dyDescent="0.25">
      <c r="A2955" t="s">
        <v>19612</v>
      </c>
      <c r="B2955">
        <v>0</v>
      </c>
    </row>
    <row r="2956" spans="1:2" x14ac:dyDescent="0.25">
      <c r="A2956" t="s">
        <v>10641</v>
      </c>
      <c r="B2956">
        <v>0</v>
      </c>
    </row>
    <row r="2957" spans="1:2" x14ac:dyDescent="0.25">
      <c r="A2957" t="s">
        <v>14756</v>
      </c>
      <c r="B2957">
        <v>0</v>
      </c>
    </row>
    <row r="2958" spans="1:2" x14ac:dyDescent="0.25">
      <c r="A2958" t="s">
        <v>5961</v>
      </c>
      <c r="B2958">
        <v>0</v>
      </c>
    </row>
    <row r="2959" spans="1:2" x14ac:dyDescent="0.25">
      <c r="A2959" t="s">
        <v>8210</v>
      </c>
      <c r="B2959">
        <v>0</v>
      </c>
    </row>
    <row r="2960" spans="1:2" x14ac:dyDescent="0.25">
      <c r="A2960" t="s">
        <v>19600</v>
      </c>
      <c r="B2960" s="19">
        <v>0</v>
      </c>
    </row>
    <row r="2961" spans="1:2" x14ac:dyDescent="0.25">
      <c r="A2961" t="s">
        <v>15857</v>
      </c>
      <c r="B2961">
        <v>0</v>
      </c>
    </row>
    <row r="2962" spans="1:2" x14ac:dyDescent="0.25">
      <c r="A2962" t="s">
        <v>4223</v>
      </c>
      <c r="B2962" s="19">
        <v>5.3004867749999997E-2</v>
      </c>
    </row>
    <row r="2963" spans="1:2" x14ac:dyDescent="0.25">
      <c r="A2963" t="s">
        <v>14246</v>
      </c>
      <c r="B2963">
        <v>0</v>
      </c>
    </row>
    <row r="2964" spans="1:2" x14ac:dyDescent="0.25">
      <c r="A2964" t="s">
        <v>14542</v>
      </c>
      <c r="B2964">
        <v>0</v>
      </c>
    </row>
    <row r="2965" spans="1:2" x14ac:dyDescent="0.25">
      <c r="A2965" t="s">
        <v>17923</v>
      </c>
      <c r="B2965" s="19">
        <v>0</v>
      </c>
    </row>
    <row r="2966" spans="1:2" x14ac:dyDescent="0.25">
      <c r="A2966" t="s">
        <v>10827</v>
      </c>
      <c r="B2966">
        <v>0</v>
      </c>
    </row>
    <row r="2967" spans="1:2" x14ac:dyDescent="0.25">
      <c r="A2967" t="s">
        <v>18644</v>
      </c>
      <c r="B2967" s="19">
        <v>0</v>
      </c>
    </row>
    <row r="2968" spans="1:2" x14ac:dyDescent="0.25">
      <c r="A2968" t="s">
        <v>15116</v>
      </c>
      <c r="B2968" s="19">
        <v>0</v>
      </c>
    </row>
    <row r="2969" spans="1:2" x14ac:dyDescent="0.25">
      <c r="A2969" t="s">
        <v>9711</v>
      </c>
      <c r="B2969" s="19">
        <v>0</v>
      </c>
    </row>
    <row r="2970" spans="1:2" x14ac:dyDescent="0.25">
      <c r="A2970" t="s">
        <v>13638</v>
      </c>
      <c r="B2970">
        <v>2.748990556E-2</v>
      </c>
    </row>
    <row r="2971" spans="1:2" x14ac:dyDescent="0.25">
      <c r="A2971" t="s">
        <v>19655</v>
      </c>
      <c r="B2971">
        <v>0</v>
      </c>
    </row>
    <row r="2972" spans="1:2" x14ac:dyDescent="0.25">
      <c r="A2972" t="s">
        <v>11330</v>
      </c>
      <c r="B2972" s="19">
        <v>0</v>
      </c>
    </row>
    <row r="2973" spans="1:2" x14ac:dyDescent="0.25">
      <c r="A2973" t="s">
        <v>12454</v>
      </c>
      <c r="B2973">
        <v>0</v>
      </c>
    </row>
    <row r="2974" spans="1:2" x14ac:dyDescent="0.25">
      <c r="A2974" t="s">
        <v>15472</v>
      </c>
      <c r="B2974">
        <v>0</v>
      </c>
    </row>
    <row r="2975" spans="1:2" x14ac:dyDescent="0.25">
      <c r="A2975" t="s">
        <v>9928</v>
      </c>
      <c r="B2975">
        <v>0</v>
      </c>
    </row>
    <row r="2976" spans="1:2" x14ac:dyDescent="0.25">
      <c r="A2976" t="s">
        <v>13082</v>
      </c>
      <c r="B2976">
        <v>0</v>
      </c>
    </row>
    <row r="2977" spans="1:2" x14ac:dyDescent="0.25">
      <c r="A2977" t="s">
        <v>15198</v>
      </c>
      <c r="B2977" s="19">
        <v>0</v>
      </c>
    </row>
    <row r="2978" spans="1:2" x14ac:dyDescent="0.25">
      <c r="A2978" t="s">
        <v>17962</v>
      </c>
      <c r="B2978" s="19">
        <v>0</v>
      </c>
    </row>
    <row r="2979" spans="1:2" x14ac:dyDescent="0.25">
      <c r="A2979" t="s">
        <v>11090</v>
      </c>
      <c r="B2979">
        <v>0</v>
      </c>
    </row>
    <row r="2980" spans="1:2" x14ac:dyDescent="0.25">
      <c r="A2980" t="s">
        <v>15627</v>
      </c>
      <c r="B2980">
        <v>0</v>
      </c>
    </row>
    <row r="2981" spans="1:2" x14ac:dyDescent="0.25">
      <c r="A2981" t="s">
        <v>15043</v>
      </c>
      <c r="B2981">
        <v>0</v>
      </c>
    </row>
    <row r="2982" spans="1:2" x14ac:dyDescent="0.25">
      <c r="A2982" t="s">
        <v>16196</v>
      </c>
      <c r="B2982">
        <v>0</v>
      </c>
    </row>
    <row r="2983" spans="1:2" x14ac:dyDescent="0.25">
      <c r="A2983" t="s">
        <v>10905</v>
      </c>
      <c r="B2983">
        <v>0</v>
      </c>
    </row>
    <row r="2984" spans="1:2" x14ac:dyDescent="0.25">
      <c r="A2984" t="s">
        <v>17574</v>
      </c>
      <c r="B2984">
        <v>0</v>
      </c>
    </row>
    <row r="2985" spans="1:2" x14ac:dyDescent="0.25">
      <c r="A2985" t="s">
        <v>19131</v>
      </c>
      <c r="B2985" s="19">
        <v>0</v>
      </c>
    </row>
    <row r="2986" spans="1:2" x14ac:dyDescent="0.25">
      <c r="A2986" t="s">
        <v>18188</v>
      </c>
      <c r="B2986">
        <v>4.7447865079999998E-2</v>
      </c>
    </row>
    <row r="2987" spans="1:2" x14ac:dyDescent="0.25">
      <c r="A2987" t="s">
        <v>11899</v>
      </c>
      <c r="B2987">
        <v>0</v>
      </c>
    </row>
    <row r="2988" spans="1:2" x14ac:dyDescent="0.25">
      <c r="A2988" t="s">
        <v>3896</v>
      </c>
      <c r="B2988">
        <v>0</v>
      </c>
    </row>
    <row r="2989" spans="1:2" x14ac:dyDescent="0.25">
      <c r="A2989" t="s">
        <v>20301</v>
      </c>
      <c r="B2989">
        <v>0.70133000000000001</v>
      </c>
    </row>
    <row r="2990" spans="1:2" x14ac:dyDescent="0.25">
      <c r="A2990" t="s">
        <v>11084</v>
      </c>
      <c r="B2990">
        <v>0</v>
      </c>
    </row>
    <row r="2991" spans="1:2" x14ac:dyDescent="0.25">
      <c r="A2991" t="s">
        <v>17182</v>
      </c>
      <c r="B2991" s="19">
        <v>0.15246999999999999</v>
      </c>
    </row>
    <row r="2992" spans="1:2" x14ac:dyDescent="0.25">
      <c r="A2992" t="s">
        <v>20309</v>
      </c>
      <c r="B2992" s="19">
        <v>0</v>
      </c>
    </row>
    <row r="2993" spans="1:2" x14ac:dyDescent="0.25">
      <c r="A2993" t="s">
        <v>18495</v>
      </c>
      <c r="B2993" s="19">
        <v>0</v>
      </c>
    </row>
    <row r="2994" spans="1:2" x14ac:dyDescent="0.25">
      <c r="A2994" t="s">
        <v>11183</v>
      </c>
      <c r="B2994" s="19">
        <v>7.1085960000000004E-2</v>
      </c>
    </row>
    <row r="2995" spans="1:2" x14ac:dyDescent="0.25">
      <c r="A2995" t="s">
        <v>17968</v>
      </c>
      <c r="B2995">
        <v>0</v>
      </c>
    </row>
    <row r="2996" spans="1:2" x14ac:dyDescent="0.25">
      <c r="A2996" t="s">
        <v>14176</v>
      </c>
      <c r="B2996">
        <v>0</v>
      </c>
    </row>
    <row r="2997" spans="1:2" x14ac:dyDescent="0.25">
      <c r="A2997" t="s">
        <v>15819</v>
      </c>
      <c r="B2997">
        <v>0</v>
      </c>
    </row>
    <row r="2998" spans="1:2" x14ac:dyDescent="0.25">
      <c r="A2998" t="s">
        <v>17092</v>
      </c>
      <c r="B2998">
        <v>0</v>
      </c>
    </row>
    <row r="2999" spans="1:2" x14ac:dyDescent="0.25">
      <c r="A2999" t="s">
        <v>8206</v>
      </c>
      <c r="B2999" s="19">
        <v>0</v>
      </c>
    </row>
    <row r="3000" spans="1:2" x14ac:dyDescent="0.25">
      <c r="A3000" t="s">
        <v>10090</v>
      </c>
      <c r="B3000">
        <v>0</v>
      </c>
    </row>
    <row r="3001" spans="1:2" x14ac:dyDescent="0.25">
      <c r="A3001" t="s">
        <v>12279</v>
      </c>
      <c r="B3001" s="19">
        <v>0</v>
      </c>
    </row>
    <row r="3002" spans="1:2" x14ac:dyDescent="0.25">
      <c r="A3002" t="s">
        <v>8141</v>
      </c>
      <c r="B3002">
        <v>0</v>
      </c>
    </row>
    <row r="3003" spans="1:2" x14ac:dyDescent="0.25">
      <c r="A3003" t="s">
        <v>10889</v>
      </c>
      <c r="B3003" s="19">
        <v>0</v>
      </c>
    </row>
    <row r="3004" spans="1:2" x14ac:dyDescent="0.25">
      <c r="A3004" t="s">
        <v>16104</v>
      </c>
      <c r="B3004">
        <v>0.23347215999999998</v>
      </c>
    </row>
    <row r="3005" spans="1:2" x14ac:dyDescent="0.25">
      <c r="A3005" t="s">
        <v>15011</v>
      </c>
      <c r="B3005" s="19">
        <v>0</v>
      </c>
    </row>
    <row r="3006" spans="1:2" x14ac:dyDescent="0.25">
      <c r="A3006" t="s">
        <v>16997</v>
      </c>
      <c r="B3006">
        <v>0</v>
      </c>
    </row>
    <row r="3007" spans="1:2" x14ac:dyDescent="0.25">
      <c r="A3007" t="s">
        <v>19333</v>
      </c>
      <c r="B3007">
        <v>0</v>
      </c>
    </row>
    <row r="3008" spans="1:2" x14ac:dyDescent="0.25">
      <c r="A3008" t="s">
        <v>9411</v>
      </c>
      <c r="B3008" s="19">
        <v>0</v>
      </c>
    </row>
    <row r="3009" spans="1:2" x14ac:dyDescent="0.25">
      <c r="A3009" t="s">
        <v>11705</v>
      </c>
      <c r="B3009" s="19">
        <v>0</v>
      </c>
    </row>
    <row r="3010" spans="1:2" x14ac:dyDescent="0.25">
      <c r="A3010" t="s">
        <v>15821</v>
      </c>
      <c r="B3010" s="19">
        <v>0</v>
      </c>
    </row>
    <row r="3011" spans="1:2" x14ac:dyDescent="0.25">
      <c r="A3011" t="s">
        <v>13575</v>
      </c>
      <c r="B3011">
        <v>0</v>
      </c>
    </row>
    <row r="3012" spans="1:2" x14ac:dyDescent="0.25">
      <c r="A3012" t="s">
        <v>8176</v>
      </c>
      <c r="B3012">
        <v>0</v>
      </c>
    </row>
    <row r="3013" spans="1:2" x14ac:dyDescent="0.25">
      <c r="A3013" t="s">
        <v>18414</v>
      </c>
      <c r="B3013" s="19">
        <v>0</v>
      </c>
    </row>
    <row r="3014" spans="1:2" x14ac:dyDescent="0.25">
      <c r="A3014" t="s">
        <v>9088</v>
      </c>
      <c r="B3014">
        <v>0</v>
      </c>
    </row>
    <row r="3015" spans="1:2" x14ac:dyDescent="0.25">
      <c r="A3015" t="s">
        <v>12972</v>
      </c>
      <c r="B3015" s="19">
        <v>0</v>
      </c>
    </row>
    <row r="3016" spans="1:2" x14ac:dyDescent="0.25">
      <c r="A3016" t="s">
        <v>20306</v>
      </c>
      <c r="B3016">
        <v>0</v>
      </c>
    </row>
    <row r="3017" spans="1:2" x14ac:dyDescent="0.25">
      <c r="A3017" t="s">
        <v>9176</v>
      </c>
      <c r="B3017" s="19">
        <v>0</v>
      </c>
    </row>
    <row r="3018" spans="1:2" x14ac:dyDescent="0.25">
      <c r="A3018" t="s">
        <v>18079</v>
      </c>
      <c r="B3018">
        <v>0</v>
      </c>
    </row>
    <row r="3019" spans="1:2" x14ac:dyDescent="0.25">
      <c r="A3019" t="s">
        <v>16705</v>
      </c>
      <c r="B3019">
        <v>0</v>
      </c>
    </row>
    <row r="3020" spans="1:2" x14ac:dyDescent="0.25">
      <c r="A3020" t="s">
        <v>19378</v>
      </c>
      <c r="B3020">
        <v>3.4408767299999997E-2</v>
      </c>
    </row>
    <row r="3021" spans="1:2" x14ac:dyDescent="0.25">
      <c r="A3021" t="s">
        <v>16153</v>
      </c>
      <c r="B3021">
        <v>0</v>
      </c>
    </row>
    <row r="3022" spans="1:2" x14ac:dyDescent="0.25">
      <c r="A3022" t="s">
        <v>17149</v>
      </c>
      <c r="B3022">
        <v>0</v>
      </c>
    </row>
    <row r="3023" spans="1:2" x14ac:dyDescent="0.25">
      <c r="A3023" t="s">
        <v>13240</v>
      </c>
      <c r="B3023">
        <v>0</v>
      </c>
    </row>
    <row r="3024" spans="1:2" x14ac:dyDescent="0.25">
      <c r="A3024" t="s">
        <v>17356</v>
      </c>
      <c r="B3024">
        <v>0</v>
      </c>
    </row>
    <row r="3025" spans="1:2" x14ac:dyDescent="0.25">
      <c r="A3025" t="s">
        <v>11559</v>
      </c>
      <c r="B3025">
        <v>0</v>
      </c>
    </row>
    <row r="3026" spans="1:2" x14ac:dyDescent="0.25">
      <c r="A3026" t="s">
        <v>19848</v>
      </c>
      <c r="B3026" s="19">
        <v>0</v>
      </c>
    </row>
    <row r="3027" spans="1:2" x14ac:dyDescent="0.25">
      <c r="A3027" t="s">
        <v>14122</v>
      </c>
      <c r="B3027">
        <v>0</v>
      </c>
    </row>
    <row r="3028" spans="1:2" x14ac:dyDescent="0.25">
      <c r="A3028" t="s">
        <v>9090</v>
      </c>
      <c r="B3028" s="19">
        <v>0</v>
      </c>
    </row>
    <row r="3029" spans="1:2" x14ac:dyDescent="0.25">
      <c r="A3029" t="s">
        <v>9112</v>
      </c>
      <c r="B3029">
        <v>0</v>
      </c>
    </row>
    <row r="3030" spans="1:2" x14ac:dyDescent="0.25">
      <c r="A3030" t="s">
        <v>13780</v>
      </c>
      <c r="B3030">
        <v>9.4781935920000004E-2</v>
      </c>
    </row>
    <row r="3031" spans="1:2" x14ac:dyDescent="0.25">
      <c r="A3031" t="s">
        <v>12469</v>
      </c>
      <c r="B3031">
        <v>0</v>
      </c>
    </row>
    <row r="3032" spans="1:2" x14ac:dyDescent="0.25">
      <c r="A3032" t="s">
        <v>12884</v>
      </c>
      <c r="B3032">
        <v>0</v>
      </c>
    </row>
    <row r="3033" spans="1:2" x14ac:dyDescent="0.25">
      <c r="A3033" t="s">
        <v>19693</v>
      </c>
      <c r="B3033">
        <v>0</v>
      </c>
    </row>
    <row r="3034" spans="1:2" x14ac:dyDescent="0.25">
      <c r="A3034" t="s">
        <v>16171</v>
      </c>
      <c r="B3034">
        <v>0</v>
      </c>
    </row>
    <row r="3035" spans="1:2" x14ac:dyDescent="0.25">
      <c r="A3035" t="s">
        <v>12211</v>
      </c>
      <c r="B3035">
        <v>0</v>
      </c>
    </row>
    <row r="3036" spans="1:2" x14ac:dyDescent="0.25">
      <c r="A3036" t="s">
        <v>9100</v>
      </c>
      <c r="B3036" s="19">
        <v>0</v>
      </c>
    </row>
    <row r="3037" spans="1:2" x14ac:dyDescent="0.25">
      <c r="A3037" t="s">
        <v>14737</v>
      </c>
      <c r="B3037" s="19">
        <v>0</v>
      </c>
    </row>
    <row r="3038" spans="1:2" x14ac:dyDescent="0.25">
      <c r="A3038" t="s">
        <v>14191</v>
      </c>
      <c r="B3038" s="19">
        <v>6.1183799999999997E-2</v>
      </c>
    </row>
    <row r="3039" spans="1:2" x14ac:dyDescent="0.25">
      <c r="A3039" t="s">
        <v>10262</v>
      </c>
      <c r="B3039">
        <v>0</v>
      </c>
    </row>
    <row r="3040" spans="1:2" x14ac:dyDescent="0.25">
      <c r="A3040" t="s">
        <v>6085</v>
      </c>
      <c r="B3040">
        <v>0</v>
      </c>
    </row>
    <row r="3041" spans="1:2" x14ac:dyDescent="0.25">
      <c r="A3041" t="s">
        <v>11198</v>
      </c>
      <c r="B3041" s="19">
        <v>0</v>
      </c>
    </row>
    <row r="3042" spans="1:2" x14ac:dyDescent="0.25">
      <c r="A3042" t="s">
        <v>8673</v>
      </c>
      <c r="B3042" s="19">
        <v>0</v>
      </c>
    </row>
    <row r="3043" spans="1:2" x14ac:dyDescent="0.25">
      <c r="A3043" t="s">
        <v>17688</v>
      </c>
      <c r="B3043">
        <v>0</v>
      </c>
    </row>
    <row r="3044" spans="1:2" x14ac:dyDescent="0.25">
      <c r="A3044" t="s">
        <v>16115</v>
      </c>
      <c r="B3044">
        <v>0</v>
      </c>
    </row>
    <row r="3045" spans="1:2" x14ac:dyDescent="0.25">
      <c r="A3045" t="s">
        <v>8240</v>
      </c>
      <c r="B3045">
        <v>0</v>
      </c>
    </row>
    <row r="3046" spans="1:2" x14ac:dyDescent="0.25">
      <c r="A3046" t="s">
        <v>15969</v>
      </c>
      <c r="B3046">
        <v>0</v>
      </c>
    </row>
    <row r="3047" spans="1:2" x14ac:dyDescent="0.25">
      <c r="A3047" t="s">
        <v>12433</v>
      </c>
      <c r="B3047" s="19">
        <v>0</v>
      </c>
    </row>
    <row r="3048" spans="1:2" x14ac:dyDescent="0.25">
      <c r="A3048" t="s">
        <v>8540</v>
      </c>
      <c r="B3048">
        <v>0.15299009999999999</v>
      </c>
    </row>
    <row r="3049" spans="1:2" x14ac:dyDescent="0.25">
      <c r="A3049" t="s">
        <v>10870</v>
      </c>
      <c r="B3049" s="19">
        <v>0</v>
      </c>
    </row>
    <row r="3050" spans="1:2" x14ac:dyDescent="0.25">
      <c r="A3050" t="s">
        <v>13474</v>
      </c>
      <c r="B3050">
        <v>0</v>
      </c>
    </row>
    <row r="3051" spans="1:2" x14ac:dyDescent="0.25">
      <c r="A3051" t="s">
        <v>10466</v>
      </c>
      <c r="B3051">
        <v>0</v>
      </c>
    </row>
    <row r="3052" spans="1:2" x14ac:dyDescent="0.25">
      <c r="A3052" t="s">
        <v>18321</v>
      </c>
      <c r="B3052" s="19">
        <v>0</v>
      </c>
    </row>
    <row r="3053" spans="1:2" x14ac:dyDescent="0.25">
      <c r="A3053" t="s">
        <v>20021</v>
      </c>
      <c r="B3053">
        <v>0</v>
      </c>
    </row>
    <row r="3054" spans="1:2" x14ac:dyDescent="0.25">
      <c r="A3054" t="s">
        <v>10083</v>
      </c>
      <c r="B3054">
        <v>0</v>
      </c>
    </row>
    <row r="3055" spans="1:2" x14ac:dyDescent="0.25">
      <c r="A3055" t="s">
        <v>12307</v>
      </c>
      <c r="B3055">
        <v>0</v>
      </c>
    </row>
    <row r="3056" spans="1:2" x14ac:dyDescent="0.25">
      <c r="A3056" t="s">
        <v>15854</v>
      </c>
      <c r="B3056" s="19">
        <v>0</v>
      </c>
    </row>
    <row r="3057" spans="1:2" x14ac:dyDescent="0.25">
      <c r="A3057" t="s">
        <v>17106</v>
      </c>
      <c r="B3057">
        <v>0</v>
      </c>
    </row>
    <row r="3058" spans="1:2" x14ac:dyDescent="0.25">
      <c r="A3058" t="s">
        <v>14934</v>
      </c>
      <c r="B3058" s="19">
        <v>0</v>
      </c>
    </row>
    <row r="3059" spans="1:2" x14ac:dyDescent="0.25">
      <c r="A3059" t="s">
        <v>7924</v>
      </c>
      <c r="B3059">
        <v>0</v>
      </c>
    </row>
    <row r="3060" spans="1:2" x14ac:dyDescent="0.25">
      <c r="A3060" t="s">
        <v>14374</v>
      </c>
      <c r="B3060">
        <v>0</v>
      </c>
    </row>
    <row r="3061" spans="1:2" x14ac:dyDescent="0.25">
      <c r="A3061" t="s">
        <v>5584</v>
      </c>
      <c r="B3061">
        <v>0</v>
      </c>
    </row>
    <row r="3062" spans="1:2" x14ac:dyDescent="0.25">
      <c r="A3062" t="s">
        <v>13089</v>
      </c>
      <c r="B3062" s="19">
        <v>0</v>
      </c>
    </row>
    <row r="3063" spans="1:2" x14ac:dyDescent="0.25">
      <c r="A3063" t="s">
        <v>17032</v>
      </c>
      <c r="B3063" s="19">
        <v>0</v>
      </c>
    </row>
    <row r="3064" spans="1:2" x14ac:dyDescent="0.25">
      <c r="A3064" t="s">
        <v>19587</v>
      </c>
      <c r="B3064">
        <v>0</v>
      </c>
    </row>
    <row r="3065" spans="1:2" x14ac:dyDescent="0.25">
      <c r="A3065" t="s">
        <v>11331</v>
      </c>
      <c r="B3065">
        <v>0</v>
      </c>
    </row>
    <row r="3066" spans="1:2" x14ac:dyDescent="0.25">
      <c r="A3066" t="s">
        <v>16239</v>
      </c>
      <c r="B3066">
        <v>0</v>
      </c>
    </row>
    <row r="3067" spans="1:2" x14ac:dyDescent="0.25">
      <c r="A3067" t="s">
        <v>19405</v>
      </c>
      <c r="B3067">
        <v>0</v>
      </c>
    </row>
    <row r="3068" spans="1:2" x14ac:dyDescent="0.25">
      <c r="A3068" t="s">
        <v>6339</v>
      </c>
      <c r="B3068">
        <v>0</v>
      </c>
    </row>
    <row r="3069" spans="1:2" x14ac:dyDescent="0.25">
      <c r="A3069" t="s">
        <v>17207</v>
      </c>
      <c r="B3069">
        <v>0</v>
      </c>
    </row>
    <row r="3070" spans="1:2" x14ac:dyDescent="0.25">
      <c r="A3070" t="s">
        <v>19013</v>
      </c>
      <c r="B3070">
        <v>0</v>
      </c>
    </row>
    <row r="3071" spans="1:2" x14ac:dyDescent="0.25">
      <c r="A3071" t="s">
        <v>17434</v>
      </c>
      <c r="B3071">
        <v>0</v>
      </c>
    </row>
    <row r="3072" spans="1:2" x14ac:dyDescent="0.25">
      <c r="A3072" t="s">
        <v>15687</v>
      </c>
      <c r="B3072">
        <v>0</v>
      </c>
    </row>
    <row r="3073" spans="1:2" x14ac:dyDescent="0.25">
      <c r="A3073" t="s">
        <v>18402</v>
      </c>
      <c r="B3073">
        <v>0</v>
      </c>
    </row>
    <row r="3074" spans="1:2" x14ac:dyDescent="0.25">
      <c r="A3074" t="s">
        <v>12349</v>
      </c>
      <c r="B3074" s="19">
        <v>0</v>
      </c>
    </row>
    <row r="3075" spans="1:2" x14ac:dyDescent="0.25">
      <c r="A3075" t="s">
        <v>9204</v>
      </c>
      <c r="B3075" s="19">
        <v>0</v>
      </c>
    </row>
    <row r="3076" spans="1:2" x14ac:dyDescent="0.25">
      <c r="A3076" t="s">
        <v>9346</v>
      </c>
      <c r="B3076">
        <v>0</v>
      </c>
    </row>
    <row r="3077" spans="1:2" x14ac:dyDescent="0.25">
      <c r="A3077" t="s">
        <v>11679</v>
      </c>
      <c r="B3077">
        <v>0</v>
      </c>
    </row>
    <row r="3078" spans="1:2" x14ac:dyDescent="0.25">
      <c r="A3078" t="s">
        <v>5119</v>
      </c>
      <c r="B3078">
        <v>0</v>
      </c>
    </row>
    <row r="3079" spans="1:2" x14ac:dyDescent="0.25">
      <c r="A3079" t="s">
        <v>15065</v>
      </c>
      <c r="B3079">
        <v>0</v>
      </c>
    </row>
    <row r="3080" spans="1:2" x14ac:dyDescent="0.25">
      <c r="A3080" t="s">
        <v>11320</v>
      </c>
      <c r="B3080" s="19">
        <v>6.4655690119999998E-2</v>
      </c>
    </row>
    <row r="3081" spans="1:2" x14ac:dyDescent="0.25">
      <c r="A3081" t="s">
        <v>14387</v>
      </c>
      <c r="B3081">
        <v>0</v>
      </c>
    </row>
    <row r="3082" spans="1:2" x14ac:dyDescent="0.25">
      <c r="A3082" t="s">
        <v>11828</v>
      </c>
      <c r="B3082" s="19">
        <v>3.524023104E-2</v>
      </c>
    </row>
    <row r="3083" spans="1:2" x14ac:dyDescent="0.25">
      <c r="A3083" t="s">
        <v>9975</v>
      </c>
      <c r="B3083" s="19">
        <v>0</v>
      </c>
    </row>
    <row r="3084" spans="1:2" x14ac:dyDescent="0.25">
      <c r="A3084" t="s">
        <v>16731</v>
      </c>
      <c r="B3084">
        <v>6.487169999999999E-2</v>
      </c>
    </row>
    <row r="3085" spans="1:2" x14ac:dyDescent="0.25">
      <c r="A3085" t="s">
        <v>16818</v>
      </c>
      <c r="B3085" s="19">
        <v>0</v>
      </c>
    </row>
    <row r="3086" spans="1:2" x14ac:dyDescent="0.25">
      <c r="A3086" t="s">
        <v>2744</v>
      </c>
      <c r="B3086" s="19">
        <v>0</v>
      </c>
    </row>
    <row r="3087" spans="1:2" x14ac:dyDescent="0.25">
      <c r="A3087" t="s">
        <v>8762</v>
      </c>
      <c r="B3087">
        <v>0</v>
      </c>
    </row>
    <row r="3088" spans="1:2" x14ac:dyDescent="0.25">
      <c r="A3088" t="s">
        <v>18983</v>
      </c>
      <c r="B3088">
        <v>0</v>
      </c>
    </row>
    <row r="3089" spans="1:2" x14ac:dyDescent="0.25">
      <c r="A3089" t="s">
        <v>15703</v>
      </c>
      <c r="B3089" s="19">
        <v>0</v>
      </c>
    </row>
    <row r="3090" spans="1:2" x14ac:dyDescent="0.25">
      <c r="A3090" t="s">
        <v>17728</v>
      </c>
      <c r="B3090">
        <v>0</v>
      </c>
    </row>
    <row r="3091" spans="1:2" x14ac:dyDescent="0.25">
      <c r="A3091" t="s">
        <v>13953</v>
      </c>
      <c r="B3091">
        <v>0</v>
      </c>
    </row>
    <row r="3092" spans="1:2" x14ac:dyDescent="0.25">
      <c r="A3092" t="s">
        <v>11880</v>
      </c>
      <c r="B3092">
        <v>0</v>
      </c>
    </row>
    <row r="3093" spans="1:2" x14ac:dyDescent="0.25">
      <c r="A3093" t="s">
        <v>17642</v>
      </c>
      <c r="B3093" s="19">
        <v>0</v>
      </c>
    </row>
    <row r="3094" spans="1:2" x14ac:dyDescent="0.25">
      <c r="A3094" t="s">
        <v>13300</v>
      </c>
      <c r="B3094">
        <v>0</v>
      </c>
    </row>
    <row r="3095" spans="1:2" x14ac:dyDescent="0.25">
      <c r="A3095" t="s">
        <v>15847</v>
      </c>
      <c r="B3095" s="19">
        <v>0</v>
      </c>
    </row>
    <row r="3096" spans="1:2" x14ac:dyDescent="0.25">
      <c r="A3096" t="s">
        <v>11303</v>
      </c>
      <c r="B3096">
        <v>0</v>
      </c>
    </row>
    <row r="3097" spans="1:2" x14ac:dyDescent="0.25">
      <c r="A3097" t="s">
        <v>11703</v>
      </c>
      <c r="B3097" s="19">
        <v>0</v>
      </c>
    </row>
    <row r="3098" spans="1:2" x14ac:dyDescent="0.25">
      <c r="A3098" t="s">
        <v>17585</v>
      </c>
      <c r="B3098">
        <v>0</v>
      </c>
    </row>
    <row r="3099" spans="1:2" x14ac:dyDescent="0.25">
      <c r="A3099" t="s">
        <v>9967</v>
      </c>
      <c r="B3099">
        <v>0</v>
      </c>
    </row>
    <row r="3100" spans="1:2" x14ac:dyDescent="0.25">
      <c r="A3100" t="s">
        <v>17190</v>
      </c>
      <c r="B3100">
        <v>0</v>
      </c>
    </row>
    <row r="3101" spans="1:2" x14ac:dyDescent="0.25">
      <c r="A3101" t="s">
        <v>15278</v>
      </c>
      <c r="B3101">
        <v>0</v>
      </c>
    </row>
    <row r="3102" spans="1:2" x14ac:dyDescent="0.25">
      <c r="A3102" t="s">
        <v>18413</v>
      </c>
      <c r="B3102">
        <v>0</v>
      </c>
    </row>
    <row r="3103" spans="1:2" x14ac:dyDescent="0.25">
      <c r="A3103" t="s">
        <v>17145</v>
      </c>
      <c r="B3103" s="19">
        <v>0</v>
      </c>
    </row>
    <row r="3104" spans="1:2" x14ac:dyDescent="0.25">
      <c r="A3104" t="s">
        <v>11367</v>
      </c>
      <c r="B3104">
        <v>0</v>
      </c>
    </row>
    <row r="3105" spans="1:2" x14ac:dyDescent="0.25">
      <c r="A3105" t="s">
        <v>11797</v>
      </c>
      <c r="B3105" s="19">
        <v>0</v>
      </c>
    </row>
    <row r="3106" spans="1:2" x14ac:dyDescent="0.25">
      <c r="A3106" t="s">
        <v>11829</v>
      </c>
      <c r="B3106" s="19">
        <v>0</v>
      </c>
    </row>
    <row r="3107" spans="1:2" x14ac:dyDescent="0.25">
      <c r="A3107" t="s">
        <v>12342</v>
      </c>
      <c r="B3107" s="19">
        <v>0</v>
      </c>
    </row>
    <row r="3108" spans="1:2" x14ac:dyDescent="0.25">
      <c r="A3108" t="s">
        <v>13267</v>
      </c>
      <c r="B3108">
        <v>0</v>
      </c>
    </row>
    <row r="3109" spans="1:2" x14ac:dyDescent="0.25">
      <c r="A3109" t="s">
        <v>8750</v>
      </c>
      <c r="B3109" s="19">
        <v>0</v>
      </c>
    </row>
    <row r="3110" spans="1:2" x14ac:dyDescent="0.25">
      <c r="A3110" t="s">
        <v>14228</v>
      </c>
      <c r="B3110" s="19">
        <v>0</v>
      </c>
    </row>
    <row r="3111" spans="1:2" x14ac:dyDescent="0.25">
      <c r="A3111" t="s">
        <v>18317</v>
      </c>
      <c r="B3111">
        <v>0</v>
      </c>
    </row>
    <row r="3112" spans="1:2" x14ac:dyDescent="0.25">
      <c r="A3112" t="s">
        <v>9715</v>
      </c>
      <c r="B3112">
        <v>0</v>
      </c>
    </row>
    <row r="3113" spans="1:2" x14ac:dyDescent="0.25">
      <c r="A3113" t="s">
        <v>18536</v>
      </c>
      <c r="B3113">
        <v>0</v>
      </c>
    </row>
    <row r="3114" spans="1:2" x14ac:dyDescent="0.25">
      <c r="A3114" t="s">
        <v>13841</v>
      </c>
      <c r="B3114" s="19">
        <v>0</v>
      </c>
    </row>
    <row r="3115" spans="1:2" x14ac:dyDescent="0.25">
      <c r="A3115" t="s">
        <v>10247</v>
      </c>
      <c r="B3115">
        <v>0</v>
      </c>
    </row>
    <row r="3116" spans="1:2" x14ac:dyDescent="0.25">
      <c r="A3116" t="s">
        <v>15570</v>
      </c>
      <c r="B3116" s="19">
        <v>0</v>
      </c>
    </row>
    <row r="3117" spans="1:2" x14ac:dyDescent="0.25">
      <c r="A3117" t="s">
        <v>11064</v>
      </c>
      <c r="B3117">
        <v>0</v>
      </c>
    </row>
    <row r="3118" spans="1:2" x14ac:dyDescent="0.25">
      <c r="A3118" t="s">
        <v>10304</v>
      </c>
      <c r="B3118">
        <v>0</v>
      </c>
    </row>
    <row r="3119" spans="1:2" x14ac:dyDescent="0.25">
      <c r="A3119" t="s">
        <v>3749</v>
      </c>
      <c r="B3119">
        <v>0</v>
      </c>
    </row>
    <row r="3120" spans="1:2" x14ac:dyDescent="0.25">
      <c r="A3120" t="s">
        <v>20010</v>
      </c>
      <c r="B3120" s="19">
        <v>0</v>
      </c>
    </row>
    <row r="3121" spans="1:2" x14ac:dyDescent="0.25">
      <c r="A3121" t="s">
        <v>16140</v>
      </c>
      <c r="B3121">
        <v>0</v>
      </c>
    </row>
    <row r="3122" spans="1:2" x14ac:dyDescent="0.25">
      <c r="A3122" t="s">
        <v>8400</v>
      </c>
      <c r="B3122">
        <v>0</v>
      </c>
    </row>
    <row r="3123" spans="1:2" x14ac:dyDescent="0.25">
      <c r="A3123" t="s">
        <v>17559</v>
      </c>
      <c r="B3123">
        <v>0</v>
      </c>
    </row>
    <row r="3124" spans="1:2" x14ac:dyDescent="0.25">
      <c r="A3124" t="s">
        <v>16399</v>
      </c>
      <c r="B3124">
        <v>0</v>
      </c>
    </row>
    <row r="3125" spans="1:2" x14ac:dyDescent="0.25">
      <c r="A3125" t="s">
        <v>9521</v>
      </c>
      <c r="B3125" s="19">
        <v>0</v>
      </c>
    </row>
    <row r="3126" spans="1:2" x14ac:dyDescent="0.25">
      <c r="A3126" t="s">
        <v>19025</v>
      </c>
      <c r="B3126">
        <v>0</v>
      </c>
    </row>
    <row r="3127" spans="1:2" x14ac:dyDescent="0.25">
      <c r="A3127" t="s">
        <v>8307</v>
      </c>
      <c r="B3127" s="19">
        <v>0</v>
      </c>
    </row>
    <row r="3128" spans="1:2" x14ac:dyDescent="0.25">
      <c r="A3128" t="s">
        <v>17296</v>
      </c>
      <c r="B3128">
        <v>0</v>
      </c>
    </row>
    <row r="3129" spans="1:2" x14ac:dyDescent="0.25">
      <c r="A3129" t="s">
        <v>19839</v>
      </c>
      <c r="B3129">
        <v>0</v>
      </c>
    </row>
    <row r="3130" spans="1:2" x14ac:dyDescent="0.25">
      <c r="A3130" t="s">
        <v>15939</v>
      </c>
      <c r="B3130">
        <v>0</v>
      </c>
    </row>
    <row r="3131" spans="1:2" x14ac:dyDescent="0.25">
      <c r="A3131" t="s">
        <v>9313</v>
      </c>
      <c r="B3131" s="19">
        <v>0</v>
      </c>
    </row>
    <row r="3132" spans="1:2" x14ac:dyDescent="0.25">
      <c r="A3132" t="s">
        <v>15542</v>
      </c>
      <c r="B3132" s="19">
        <v>0</v>
      </c>
    </row>
    <row r="3133" spans="1:2" x14ac:dyDescent="0.25">
      <c r="A3133" t="s">
        <v>10777</v>
      </c>
      <c r="B3133" s="19">
        <v>0</v>
      </c>
    </row>
    <row r="3134" spans="1:2" x14ac:dyDescent="0.25">
      <c r="A3134" t="s">
        <v>13048</v>
      </c>
      <c r="B3134" s="19">
        <v>0</v>
      </c>
    </row>
    <row r="3135" spans="1:2" x14ac:dyDescent="0.25">
      <c r="A3135" t="s">
        <v>14184</v>
      </c>
      <c r="B3135" s="19">
        <v>0</v>
      </c>
    </row>
    <row r="3136" spans="1:2" x14ac:dyDescent="0.25">
      <c r="A3136" t="s">
        <v>15208</v>
      </c>
      <c r="B3136">
        <v>0</v>
      </c>
    </row>
    <row r="3137" spans="1:2" x14ac:dyDescent="0.25">
      <c r="A3137" t="s">
        <v>13596</v>
      </c>
      <c r="B3137">
        <v>0</v>
      </c>
    </row>
    <row r="3138" spans="1:2" x14ac:dyDescent="0.25">
      <c r="A3138" t="s">
        <v>18460</v>
      </c>
      <c r="B3138" s="19">
        <v>0</v>
      </c>
    </row>
    <row r="3139" spans="1:2" x14ac:dyDescent="0.25">
      <c r="A3139" t="s">
        <v>18084</v>
      </c>
      <c r="B3139">
        <v>0</v>
      </c>
    </row>
    <row r="3140" spans="1:2" x14ac:dyDescent="0.25">
      <c r="A3140" t="s">
        <v>17620</v>
      </c>
      <c r="B3140">
        <v>0</v>
      </c>
    </row>
    <row r="3141" spans="1:2" x14ac:dyDescent="0.25">
      <c r="A3141" t="s">
        <v>17222</v>
      </c>
      <c r="B3141">
        <v>0</v>
      </c>
    </row>
    <row r="3142" spans="1:2" x14ac:dyDescent="0.25">
      <c r="A3142" t="s">
        <v>13946</v>
      </c>
      <c r="B3142" s="19">
        <v>0</v>
      </c>
    </row>
    <row r="3143" spans="1:2" x14ac:dyDescent="0.25">
      <c r="A3143" t="s">
        <v>18653</v>
      </c>
      <c r="B3143" s="19">
        <v>0</v>
      </c>
    </row>
    <row r="3144" spans="1:2" x14ac:dyDescent="0.25">
      <c r="A3144" t="s">
        <v>12907</v>
      </c>
      <c r="B3144" s="19">
        <v>0</v>
      </c>
    </row>
    <row r="3145" spans="1:2" x14ac:dyDescent="0.25">
      <c r="A3145" t="s">
        <v>8249</v>
      </c>
      <c r="B3145">
        <v>0</v>
      </c>
    </row>
    <row r="3146" spans="1:2" x14ac:dyDescent="0.25">
      <c r="A3146" t="s">
        <v>18297</v>
      </c>
      <c r="B3146" s="19">
        <v>0</v>
      </c>
    </row>
    <row r="3147" spans="1:2" x14ac:dyDescent="0.25">
      <c r="A3147" t="s">
        <v>15901</v>
      </c>
      <c r="B3147">
        <v>0</v>
      </c>
    </row>
    <row r="3148" spans="1:2" x14ac:dyDescent="0.25">
      <c r="A3148" t="s">
        <v>14582</v>
      </c>
      <c r="B3148" s="19">
        <v>0</v>
      </c>
    </row>
    <row r="3149" spans="1:2" x14ac:dyDescent="0.25">
      <c r="A3149" t="s">
        <v>10208</v>
      </c>
      <c r="B3149">
        <v>5.7865685219999997E-2</v>
      </c>
    </row>
    <row r="3150" spans="1:2" x14ac:dyDescent="0.25">
      <c r="A3150" t="s">
        <v>13247</v>
      </c>
      <c r="B3150" s="19">
        <v>0</v>
      </c>
    </row>
    <row r="3151" spans="1:2" x14ac:dyDescent="0.25">
      <c r="A3151" t="s">
        <v>14257</v>
      </c>
      <c r="B3151">
        <v>0</v>
      </c>
    </row>
    <row r="3152" spans="1:2" x14ac:dyDescent="0.25">
      <c r="A3152" t="s">
        <v>8151</v>
      </c>
      <c r="B3152">
        <v>0</v>
      </c>
    </row>
    <row r="3153" spans="1:2" x14ac:dyDescent="0.25">
      <c r="A3153" t="s">
        <v>11606</v>
      </c>
      <c r="B3153">
        <v>0</v>
      </c>
    </row>
    <row r="3154" spans="1:2" x14ac:dyDescent="0.25">
      <c r="A3154" t="s">
        <v>19420</v>
      </c>
      <c r="B3154" s="19">
        <v>0</v>
      </c>
    </row>
    <row r="3155" spans="1:2" x14ac:dyDescent="0.25">
      <c r="A3155" t="s">
        <v>15808</v>
      </c>
      <c r="B3155">
        <v>0</v>
      </c>
    </row>
    <row r="3156" spans="1:2" x14ac:dyDescent="0.25">
      <c r="A3156" t="s">
        <v>11667</v>
      </c>
      <c r="B3156">
        <v>0</v>
      </c>
    </row>
    <row r="3157" spans="1:2" x14ac:dyDescent="0.25">
      <c r="A3157" t="s">
        <v>13959</v>
      </c>
      <c r="B3157" s="19">
        <v>0</v>
      </c>
    </row>
    <row r="3158" spans="1:2" x14ac:dyDescent="0.25">
      <c r="A3158" t="s">
        <v>8698</v>
      </c>
      <c r="B3158" s="19">
        <v>0</v>
      </c>
    </row>
    <row r="3159" spans="1:2" x14ac:dyDescent="0.25">
      <c r="A3159" t="s">
        <v>13085</v>
      </c>
      <c r="B3159">
        <v>0</v>
      </c>
    </row>
    <row r="3160" spans="1:2" x14ac:dyDescent="0.25">
      <c r="A3160" t="s">
        <v>13651</v>
      </c>
      <c r="B3160">
        <v>0</v>
      </c>
    </row>
    <row r="3161" spans="1:2" x14ac:dyDescent="0.25">
      <c r="A3161" t="s">
        <v>18185</v>
      </c>
      <c r="B3161">
        <v>0</v>
      </c>
    </row>
    <row r="3162" spans="1:2" x14ac:dyDescent="0.25">
      <c r="A3162" t="s">
        <v>15962</v>
      </c>
      <c r="B3162">
        <v>0</v>
      </c>
    </row>
    <row r="3163" spans="1:2" x14ac:dyDescent="0.25">
      <c r="A3163" t="s">
        <v>20815</v>
      </c>
      <c r="B3163" s="19" t="e">
        <v>#VALUE!</v>
      </c>
    </row>
    <row r="3164" spans="1:2" x14ac:dyDescent="0.25">
      <c r="A3164" t="s">
        <v>20816</v>
      </c>
      <c r="B3164">
        <v>0</v>
      </c>
    </row>
    <row r="3165" spans="1:2" x14ac:dyDescent="0.25">
      <c r="A3165" t="s">
        <v>20817</v>
      </c>
      <c r="B3165" t="e">
        <v>#VALUE!</v>
      </c>
    </row>
    <row r="3166" spans="1:2" x14ac:dyDescent="0.25">
      <c r="A3166" t="s">
        <v>20818</v>
      </c>
      <c r="B3166">
        <v>0.72289000000000003</v>
      </c>
    </row>
    <row r="3167" spans="1:2" x14ac:dyDescent="0.25">
      <c r="A3167" t="s">
        <v>20819</v>
      </c>
      <c r="B3167" t="e">
        <v>#VALUE!</v>
      </c>
    </row>
    <row r="3168" spans="1:2" x14ac:dyDescent="0.25">
      <c r="A3168" t="s">
        <v>20820</v>
      </c>
      <c r="B3168">
        <v>0.87106000000000006</v>
      </c>
    </row>
    <row r="3169" spans="1:2" x14ac:dyDescent="0.25">
      <c r="A3169" t="s">
        <v>20821</v>
      </c>
      <c r="B3169" s="19">
        <v>0</v>
      </c>
    </row>
    <row r="3170" spans="1:2" x14ac:dyDescent="0.25">
      <c r="A3170" t="s">
        <v>20822</v>
      </c>
      <c r="B3170">
        <v>1.2302600000000001</v>
      </c>
    </row>
    <row r="3171" spans="1:2" x14ac:dyDescent="0.25">
      <c r="A3171" t="s">
        <v>20823</v>
      </c>
      <c r="B3171" s="19">
        <v>0</v>
      </c>
    </row>
    <row r="3172" spans="1:2" x14ac:dyDescent="0.25">
      <c r="A3172" t="s">
        <v>20824</v>
      </c>
      <c r="B3172" s="19">
        <v>0</v>
      </c>
    </row>
    <row r="3173" spans="1:2" x14ac:dyDescent="0.25">
      <c r="A3173" t="s">
        <v>20825</v>
      </c>
      <c r="B3173">
        <v>0</v>
      </c>
    </row>
    <row r="3174" spans="1:2" x14ac:dyDescent="0.25">
      <c r="A3174" t="s">
        <v>20826</v>
      </c>
      <c r="B3174" s="19">
        <v>0</v>
      </c>
    </row>
    <row r="3175" spans="1:2" x14ac:dyDescent="0.25">
      <c r="A3175" t="s">
        <v>20827</v>
      </c>
      <c r="B3175">
        <v>0</v>
      </c>
    </row>
    <row r="3176" spans="1:2" x14ac:dyDescent="0.25">
      <c r="A3176" t="s">
        <v>20828</v>
      </c>
      <c r="B3176" s="19">
        <v>0</v>
      </c>
    </row>
    <row r="3177" spans="1:2" x14ac:dyDescent="0.25">
      <c r="A3177" t="s">
        <v>20829</v>
      </c>
      <c r="B3177">
        <v>0</v>
      </c>
    </row>
    <row r="3178" spans="1:2" x14ac:dyDescent="0.25">
      <c r="A3178" t="s">
        <v>20830</v>
      </c>
      <c r="B3178" s="19">
        <v>0</v>
      </c>
    </row>
    <row r="3179" spans="1:2" x14ac:dyDescent="0.25">
      <c r="A3179" t="s">
        <v>20831</v>
      </c>
      <c r="B3179" s="19">
        <v>0</v>
      </c>
    </row>
    <row r="3180" spans="1:2" x14ac:dyDescent="0.25">
      <c r="A3180" t="s">
        <v>10446</v>
      </c>
      <c r="B3180">
        <v>0</v>
      </c>
    </row>
    <row r="3181" spans="1:2" x14ac:dyDescent="0.25">
      <c r="A3181" t="s">
        <v>19468</v>
      </c>
      <c r="B3181">
        <v>0</v>
      </c>
    </row>
    <row r="3182" spans="1:2" x14ac:dyDescent="0.25">
      <c r="A3182" t="s">
        <v>12625</v>
      </c>
      <c r="B3182">
        <v>0</v>
      </c>
    </row>
    <row r="3183" spans="1:2" x14ac:dyDescent="0.25">
      <c r="A3183" t="s">
        <v>17303</v>
      </c>
      <c r="B3183" s="19">
        <v>0</v>
      </c>
    </row>
    <row r="3184" spans="1:2" x14ac:dyDescent="0.25">
      <c r="A3184" t="s">
        <v>14945</v>
      </c>
      <c r="B3184">
        <v>0</v>
      </c>
    </row>
    <row r="3185" spans="1:2" x14ac:dyDescent="0.25">
      <c r="A3185" t="s">
        <v>11775</v>
      </c>
      <c r="B3185" s="19">
        <v>0</v>
      </c>
    </row>
    <row r="3186" spans="1:2" x14ac:dyDescent="0.25">
      <c r="A3186" t="s">
        <v>14303</v>
      </c>
      <c r="B3186" s="19">
        <v>0</v>
      </c>
    </row>
    <row r="3187" spans="1:2" x14ac:dyDescent="0.25">
      <c r="A3187" t="s">
        <v>16650</v>
      </c>
      <c r="B3187">
        <v>0</v>
      </c>
    </row>
    <row r="3188" spans="1:2" x14ac:dyDescent="0.25">
      <c r="A3188" t="s">
        <v>8057</v>
      </c>
      <c r="B3188">
        <v>3.3502717949999997E-2</v>
      </c>
    </row>
    <row r="3189" spans="1:2" x14ac:dyDescent="0.25">
      <c r="A3189" t="s">
        <v>9054</v>
      </c>
      <c r="B3189">
        <v>0</v>
      </c>
    </row>
    <row r="3190" spans="1:2" x14ac:dyDescent="0.25">
      <c r="A3190" t="s">
        <v>13587</v>
      </c>
      <c r="B3190">
        <v>0</v>
      </c>
    </row>
    <row r="3191" spans="1:2" x14ac:dyDescent="0.25">
      <c r="A3191" t="s">
        <v>14008</v>
      </c>
      <c r="B3191">
        <v>0</v>
      </c>
    </row>
    <row r="3192" spans="1:2" x14ac:dyDescent="0.25">
      <c r="A3192" t="s">
        <v>17098</v>
      </c>
      <c r="B3192" s="19">
        <v>0</v>
      </c>
    </row>
    <row r="3193" spans="1:2" x14ac:dyDescent="0.25">
      <c r="A3193" t="s">
        <v>11206</v>
      </c>
      <c r="B3193">
        <v>0</v>
      </c>
    </row>
    <row r="3194" spans="1:2" x14ac:dyDescent="0.25">
      <c r="A3194" t="s">
        <v>15966</v>
      </c>
      <c r="B3194">
        <v>0</v>
      </c>
    </row>
    <row r="3195" spans="1:2" x14ac:dyDescent="0.25">
      <c r="A3195" t="s">
        <v>12616</v>
      </c>
      <c r="B3195">
        <v>0.55596848999999993</v>
      </c>
    </row>
    <row r="3196" spans="1:2" x14ac:dyDescent="0.25">
      <c r="A3196" t="s">
        <v>7930</v>
      </c>
      <c r="B3196" s="19">
        <v>0</v>
      </c>
    </row>
    <row r="3197" spans="1:2" x14ac:dyDescent="0.25">
      <c r="A3197" t="s">
        <v>10425</v>
      </c>
      <c r="B3197" s="19">
        <v>0</v>
      </c>
    </row>
    <row r="3198" spans="1:2" x14ac:dyDescent="0.25">
      <c r="A3198" t="s">
        <v>9110</v>
      </c>
      <c r="B3198">
        <v>0</v>
      </c>
    </row>
    <row r="3199" spans="1:2" x14ac:dyDescent="0.25">
      <c r="A3199" t="s">
        <v>15301</v>
      </c>
      <c r="B3199">
        <v>0</v>
      </c>
    </row>
    <row r="3200" spans="1:2" x14ac:dyDescent="0.25">
      <c r="A3200" t="s">
        <v>12832</v>
      </c>
      <c r="B3200" s="19">
        <v>0</v>
      </c>
    </row>
    <row r="3201" spans="1:2" x14ac:dyDescent="0.25">
      <c r="A3201" t="s">
        <v>13135</v>
      </c>
      <c r="B3201" s="19">
        <v>0</v>
      </c>
    </row>
    <row r="3202" spans="1:2" x14ac:dyDescent="0.25">
      <c r="A3202" t="s">
        <v>17697</v>
      </c>
      <c r="B3202">
        <v>0</v>
      </c>
    </row>
    <row r="3203" spans="1:2" x14ac:dyDescent="0.25">
      <c r="A3203" t="s">
        <v>10199</v>
      </c>
      <c r="B3203" s="19">
        <v>0</v>
      </c>
    </row>
    <row r="3204" spans="1:2" x14ac:dyDescent="0.25">
      <c r="A3204" t="s">
        <v>8528</v>
      </c>
      <c r="B3204" s="19">
        <v>0</v>
      </c>
    </row>
    <row r="3205" spans="1:2" x14ac:dyDescent="0.25">
      <c r="A3205" t="s">
        <v>14331</v>
      </c>
      <c r="B3205">
        <v>0</v>
      </c>
    </row>
    <row r="3206" spans="1:2" x14ac:dyDescent="0.25">
      <c r="A3206" t="s">
        <v>17012</v>
      </c>
      <c r="B3206">
        <v>0</v>
      </c>
    </row>
    <row r="3207" spans="1:2" x14ac:dyDescent="0.25">
      <c r="A3207" t="s">
        <v>12971</v>
      </c>
      <c r="B3207" s="19">
        <v>0</v>
      </c>
    </row>
    <row r="3208" spans="1:2" x14ac:dyDescent="0.25">
      <c r="A3208" t="s">
        <v>12130</v>
      </c>
      <c r="B3208">
        <v>0</v>
      </c>
    </row>
    <row r="3209" spans="1:2" x14ac:dyDescent="0.25">
      <c r="A3209" t="s">
        <v>16213</v>
      </c>
      <c r="B3209" s="19">
        <v>0</v>
      </c>
    </row>
    <row r="3210" spans="1:2" x14ac:dyDescent="0.25">
      <c r="A3210" t="s">
        <v>16356</v>
      </c>
      <c r="B3210">
        <v>0</v>
      </c>
    </row>
    <row r="3211" spans="1:2" x14ac:dyDescent="0.25">
      <c r="A3211" t="s">
        <v>15200</v>
      </c>
      <c r="B3211">
        <v>0</v>
      </c>
    </row>
    <row r="3212" spans="1:2" x14ac:dyDescent="0.25">
      <c r="A3212" t="s">
        <v>15329</v>
      </c>
      <c r="B3212">
        <v>0</v>
      </c>
    </row>
    <row r="3213" spans="1:2" x14ac:dyDescent="0.25">
      <c r="A3213" t="s">
        <v>14248</v>
      </c>
      <c r="B3213">
        <v>0</v>
      </c>
    </row>
    <row r="3214" spans="1:2" x14ac:dyDescent="0.25">
      <c r="A3214" t="s">
        <v>9783</v>
      </c>
      <c r="B3214">
        <v>0</v>
      </c>
    </row>
    <row r="3215" spans="1:2" x14ac:dyDescent="0.25">
      <c r="A3215" t="s">
        <v>11640</v>
      </c>
      <c r="B3215" s="19">
        <v>0</v>
      </c>
    </row>
    <row r="3216" spans="1:2" x14ac:dyDescent="0.25">
      <c r="A3216" t="s">
        <v>18752</v>
      </c>
      <c r="B3216" s="19">
        <v>0</v>
      </c>
    </row>
    <row r="3217" spans="1:2" x14ac:dyDescent="0.25">
      <c r="A3217" t="s">
        <v>8099</v>
      </c>
      <c r="B3217">
        <v>0</v>
      </c>
    </row>
    <row r="3218" spans="1:2" x14ac:dyDescent="0.25">
      <c r="A3218" t="s">
        <v>11550</v>
      </c>
      <c r="B3218" s="19">
        <v>0</v>
      </c>
    </row>
    <row r="3219" spans="1:2" x14ac:dyDescent="0.25">
      <c r="A3219" t="s">
        <v>18657</v>
      </c>
      <c r="B3219" s="19">
        <v>0</v>
      </c>
    </row>
    <row r="3220" spans="1:2" x14ac:dyDescent="0.25">
      <c r="A3220" t="s">
        <v>10507</v>
      </c>
      <c r="B3220">
        <v>0</v>
      </c>
    </row>
    <row r="3221" spans="1:2" x14ac:dyDescent="0.25">
      <c r="A3221" t="s">
        <v>13625</v>
      </c>
      <c r="B3221">
        <v>0</v>
      </c>
    </row>
    <row r="3222" spans="1:2" x14ac:dyDescent="0.25">
      <c r="A3222" t="s">
        <v>18096</v>
      </c>
      <c r="B3222">
        <v>0</v>
      </c>
    </row>
    <row r="3223" spans="1:2" x14ac:dyDescent="0.25">
      <c r="A3223" t="s">
        <v>17045</v>
      </c>
      <c r="B3223">
        <v>0</v>
      </c>
    </row>
    <row r="3224" spans="1:2" x14ac:dyDescent="0.25">
      <c r="A3224" t="s">
        <v>14782</v>
      </c>
      <c r="B3224">
        <v>0</v>
      </c>
    </row>
    <row r="3225" spans="1:2" x14ac:dyDescent="0.25">
      <c r="A3225" t="s">
        <v>9043</v>
      </c>
      <c r="B3225" s="19">
        <v>0</v>
      </c>
    </row>
    <row r="3226" spans="1:2" x14ac:dyDescent="0.25">
      <c r="A3226" t="s">
        <v>9981</v>
      </c>
      <c r="B3226">
        <v>0</v>
      </c>
    </row>
    <row r="3227" spans="1:2" x14ac:dyDescent="0.25">
      <c r="A3227" t="s">
        <v>11790</v>
      </c>
      <c r="B3227" s="19">
        <v>0</v>
      </c>
    </row>
    <row r="3228" spans="1:2" x14ac:dyDescent="0.25">
      <c r="A3228" t="s">
        <v>17576</v>
      </c>
      <c r="B3228">
        <v>0</v>
      </c>
    </row>
    <row r="3229" spans="1:2" x14ac:dyDescent="0.25">
      <c r="A3229" t="s">
        <v>19414</v>
      </c>
      <c r="B3229">
        <v>0</v>
      </c>
    </row>
    <row r="3230" spans="1:2" x14ac:dyDescent="0.25">
      <c r="A3230" t="s">
        <v>12734</v>
      </c>
      <c r="B3230" s="19">
        <v>0</v>
      </c>
    </row>
    <row r="3231" spans="1:2" x14ac:dyDescent="0.25">
      <c r="A3231" t="s">
        <v>8538</v>
      </c>
      <c r="B3231">
        <v>1.6748020250000002E-2</v>
      </c>
    </row>
    <row r="3232" spans="1:2" x14ac:dyDescent="0.25">
      <c r="A3232" t="s">
        <v>11590</v>
      </c>
      <c r="B3232">
        <v>0</v>
      </c>
    </row>
    <row r="3233" spans="1:2" x14ac:dyDescent="0.25">
      <c r="A3233" t="s">
        <v>10021</v>
      </c>
      <c r="B3233">
        <v>0.20637427024999999</v>
      </c>
    </row>
    <row r="3234" spans="1:2" x14ac:dyDescent="0.25">
      <c r="A3234" t="s">
        <v>10218</v>
      </c>
      <c r="B3234">
        <v>0</v>
      </c>
    </row>
    <row r="3235" spans="1:2" x14ac:dyDescent="0.25">
      <c r="A3235" t="s">
        <v>12809</v>
      </c>
      <c r="B3235" s="19">
        <v>0</v>
      </c>
    </row>
    <row r="3236" spans="1:2" x14ac:dyDescent="0.25">
      <c r="A3236" t="s">
        <v>8048</v>
      </c>
      <c r="B3236">
        <v>0</v>
      </c>
    </row>
    <row r="3237" spans="1:2" x14ac:dyDescent="0.25">
      <c r="A3237" t="s">
        <v>17671</v>
      </c>
      <c r="B3237">
        <v>0</v>
      </c>
    </row>
    <row r="3238" spans="1:2" x14ac:dyDescent="0.25">
      <c r="A3238" t="s">
        <v>9736</v>
      </c>
      <c r="B3238">
        <v>0</v>
      </c>
    </row>
    <row r="3239" spans="1:2" x14ac:dyDescent="0.25">
      <c r="A3239" t="s">
        <v>12620</v>
      </c>
      <c r="B3239" s="19">
        <v>0</v>
      </c>
    </row>
    <row r="3240" spans="1:2" x14ac:dyDescent="0.25">
      <c r="A3240" t="s">
        <v>18097</v>
      </c>
      <c r="B3240" s="19">
        <v>0</v>
      </c>
    </row>
    <row r="3241" spans="1:2" x14ac:dyDescent="0.25">
      <c r="A3241" t="s">
        <v>15927</v>
      </c>
      <c r="B3241" s="19">
        <v>0</v>
      </c>
    </row>
    <row r="3242" spans="1:2" x14ac:dyDescent="0.25">
      <c r="A3242" t="s">
        <v>14091</v>
      </c>
      <c r="B3242" s="19">
        <v>0</v>
      </c>
    </row>
    <row r="3243" spans="1:2" x14ac:dyDescent="0.25">
      <c r="A3243" t="s">
        <v>15298</v>
      </c>
      <c r="B3243">
        <v>0</v>
      </c>
    </row>
    <row r="3244" spans="1:2" x14ac:dyDescent="0.25">
      <c r="A3244" t="s">
        <v>13034</v>
      </c>
      <c r="B3244">
        <v>0</v>
      </c>
    </row>
    <row r="3245" spans="1:2" x14ac:dyDescent="0.25">
      <c r="A3245" t="s">
        <v>20222</v>
      </c>
      <c r="B3245">
        <v>6.7072256999999996E-2</v>
      </c>
    </row>
    <row r="3246" spans="1:2" x14ac:dyDescent="0.25">
      <c r="A3246" t="s">
        <v>11169</v>
      </c>
      <c r="B3246">
        <v>0</v>
      </c>
    </row>
    <row r="3247" spans="1:2" x14ac:dyDescent="0.25">
      <c r="A3247" t="s">
        <v>17707</v>
      </c>
      <c r="B3247">
        <v>0</v>
      </c>
    </row>
    <row r="3248" spans="1:2" x14ac:dyDescent="0.25">
      <c r="A3248" t="s">
        <v>20363</v>
      </c>
      <c r="B3248">
        <v>0</v>
      </c>
    </row>
    <row r="3249" spans="1:2" x14ac:dyDescent="0.25">
      <c r="A3249" t="s">
        <v>9330</v>
      </c>
      <c r="B3249">
        <v>0</v>
      </c>
    </row>
    <row r="3250" spans="1:2" x14ac:dyDescent="0.25">
      <c r="A3250" t="s">
        <v>8347</v>
      </c>
      <c r="B3250" s="19">
        <v>0</v>
      </c>
    </row>
    <row r="3251" spans="1:2" x14ac:dyDescent="0.25">
      <c r="A3251" t="s">
        <v>16066</v>
      </c>
      <c r="B3251" s="19">
        <v>0</v>
      </c>
    </row>
    <row r="3252" spans="1:2" x14ac:dyDescent="0.25">
      <c r="A3252" t="s">
        <v>16062</v>
      </c>
      <c r="B3252">
        <v>0</v>
      </c>
    </row>
    <row r="3253" spans="1:2" x14ac:dyDescent="0.25">
      <c r="A3253" t="s">
        <v>18365</v>
      </c>
      <c r="B3253" s="19">
        <v>0</v>
      </c>
    </row>
    <row r="3254" spans="1:2" x14ac:dyDescent="0.25">
      <c r="A3254" t="s">
        <v>16567</v>
      </c>
      <c r="B3254">
        <v>0</v>
      </c>
    </row>
    <row r="3255" spans="1:2" x14ac:dyDescent="0.25">
      <c r="A3255" t="s">
        <v>13278</v>
      </c>
      <c r="B3255">
        <v>0</v>
      </c>
    </row>
    <row r="3256" spans="1:2" x14ac:dyDescent="0.25">
      <c r="A3256" t="s">
        <v>13889</v>
      </c>
      <c r="B3256">
        <v>0</v>
      </c>
    </row>
    <row r="3257" spans="1:2" x14ac:dyDescent="0.25">
      <c r="A3257" t="s">
        <v>13903</v>
      </c>
      <c r="B3257" s="19">
        <v>0</v>
      </c>
    </row>
    <row r="3258" spans="1:2" x14ac:dyDescent="0.25">
      <c r="A3258" t="s">
        <v>19072</v>
      </c>
      <c r="B3258" s="19">
        <v>0.12350649999999999</v>
      </c>
    </row>
    <row r="3259" spans="1:2" x14ac:dyDescent="0.25">
      <c r="A3259" t="s">
        <v>16554</v>
      </c>
      <c r="B3259">
        <v>0</v>
      </c>
    </row>
    <row r="3260" spans="1:2" x14ac:dyDescent="0.25">
      <c r="A3260" t="s">
        <v>3520</v>
      </c>
      <c r="B3260" s="19">
        <v>0.14287050000000001</v>
      </c>
    </row>
    <row r="3261" spans="1:2" x14ac:dyDescent="0.25">
      <c r="A3261" t="s">
        <v>8933</v>
      </c>
      <c r="B3261">
        <v>0</v>
      </c>
    </row>
    <row r="3262" spans="1:2" x14ac:dyDescent="0.25">
      <c r="A3262" t="s">
        <v>9184</v>
      </c>
      <c r="B3262">
        <v>0.14287050000000001</v>
      </c>
    </row>
    <row r="3263" spans="1:2" x14ac:dyDescent="0.25">
      <c r="A3263" t="s">
        <v>9382</v>
      </c>
      <c r="B3263">
        <v>0</v>
      </c>
    </row>
    <row r="3264" spans="1:2" x14ac:dyDescent="0.25">
      <c r="A3264" t="s">
        <v>18593</v>
      </c>
      <c r="B3264" s="19">
        <v>5.2897621999999998E-2</v>
      </c>
    </row>
    <row r="3265" spans="1:2" x14ac:dyDescent="0.25">
      <c r="A3265" t="s">
        <v>12969</v>
      </c>
      <c r="B3265">
        <v>0.14287050000000001</v>
      </c>
    </row>
    <row r="3266" spans="1:2" x14ac:dyDescent="0.25">
      <c r="A3266" t="s">
        <v>13650</v>
      </c>
      <c r="B3266" s="19">
        <v>0</v>
      </c>
    </row>
    <row r="3267" spans="1:2" x14ac:dyDescent="0.25">
      <c r="A3267" t="s">
        <v>15883</v>
      </c>
      <c r="B3267">
        <v>0.14287050000000001</v>
      </c>
    </row>
    <row r="3268" spans="1:2" x14ac:dyDescent="0.25">
      <c r="A3268" t="s">
        <v>14250</v>
      </c>
      <c r="B3268">
        <v>0</v>
      </c>
    </row>
    <row r="3269" spans="1:2" x14ac:dyDescent="0.25">
      <c r="A3269" t="s">
        <v>8638</v>
      </c>
      <c r="B3269" s="19">
        <v>0.14287050000000001</v>
      </c>
    </row>
    <row r="3270" spans="1:2" x14ac:dyDescent="0.25">
      <c r="A3270" t="s">
        <v>10887</v>
      </c>
      <c r="B3270" s="19">
        <v>0</v>
      </c>
    </row>
    <row r="3271" spans="1:2" x14ac:dyDescent="0.25">
      <c r="A3271" t="s">
        <v>10395</v>
      </c>
      <c r="B3271">
        <v>0.14287050000000001</v>
      </c>
    </row>
    <row r="3272" spans="1:2" x14ac:dyDescent="0.25">
      <c r="A3272" t="s">
        <v>9018</v>
      </c>
      <c r="B3272">
        <v>0</v>
      </c>
    </row>
    <row r="3273" spans="1:2" x14ac:dyDescent="0.25">
      <c r="A3273" t="s">
        <v>8934</v>
      </c>
      <c r="B3273">
        <v>0</v>
      </c>
    </row>
    <row r="3274" spans="1:2" x14ac:dyDescent="0.25">
      <c r="A3274" t="s">
        <v>13054</v>
      </c>
      <c r="B3274" s="19">
        <v>6.6959999999999992E-2</v>
      </c>
    </row>
    <row r="3275" spans="1:2" x14ac:dyDescent="0.25">
      <c r="A3275" t="s">
        <v>9084</v>
      </c>
      <c r="B3275" s="19">
        <v>0</v>
      </c>
    </row>
    <row r="3276" spans="1:2" x14ac:dyDescent="0.25">
      <c r="A3276" t="s">
        <v>8166</v>
      </c>
      <c r="B3276">
        <v>0</v>
      </c>
    </row>
    <row r="3277" spans="1:2" x14ac:dyDescent="0.25">
      <c r="A3277" t="s">
        <v>17158</v>
      </c>
      <c r="B3277">
        <v>0.14287050000000001</v>
      </c>
    </row>
    <row r="3278" spans="1:2" x14ac:dyDescent="0.25">
      <c r="A3278" t="s">
        <v>8684</v>
      </c>
      <c r="B3278">
        <v>0</v>
      </c>
    </row>
    <row r="3279" spans="1:2" x14ac:dyDescent="0.25">
      <c r="A3279" t="s">
        <v>3396</v>
      </c>
      <c r="B3279">
        <v>0</v>
      </c>
    </row>
    <row r="3280" spans="1:2" x14ac:dyDescent="0.25">
      <c r="A3280" t="s">
        <v>17912</v>
      </c>
      <c r="B3280">
        <v>0</v>
      </c>
    </row>
    <row r="3281" spans="1:2" x14ac:dyDescent="0.25">
      <c r="A3281" t="s">
        <v>14714</v>
      </c>
      <c r="B3281">
        <v>0</v>
      </c>
    </row>
    <row r="3282" spans="1:2" x14ac:dyDescent="0.25">
      <c r="A3282" t="s">
        <v>18829</v>
      </c>
      <c r="B3282" s="19">
        <v>0</v>
      </c>
    </row>
    <row r="3283" spans="1:2" x14ac:dyDescent="0.25">
      <c r="A3283" t="s">
        <v>2999</v>
      </c>
      <c r="B3283">
        <v>0</v>
      </c>
    </row>
    <row r="3284" spans="1:2" x14ac:dyDescent="0.25">
      <c r="A3284" t="s">
        <v>14062</v>
      </c>
      <c r="B3284">
        <v>0.20471849999999997</v>
      </c>
    </row>
    <row r="3285" spans="1:2" x14ac:dyDescent="0.25">
      <c r="A3285" t="s">
        <v>11225</v>
      </c>
      <c r="B3285">
        <v>0.14287050000000001</v>
      </c>
    </row>
    <row r="3286" spans="1:2" x14ac:dyDescent="0.25">
      <c r="A3286" t="s">
        <v>10269</v>
      </c>
      <c r="B3286">
        <v>0</v>
      </c>
    </row>
    <row r="3287" spans="1:2" x14ac:dyDescent="0.25">
      <c r="A3287" t="s">
        <v>12606</v>
      </c>
      <c r="B3287" s="19">
        <v>0.14287050000000001</v>
      </c>
    </row>
    <row r="3288" spans="1:2" x14ac:dyDescent="0.25">
      <c r="A3288" t="s">
        <v>8838</v>
      </c>
      <c r="B3288">
        <v>0</v>
      </c>
    </row>
    <row r="3289" spans="1:2" x14ac:dyDescent="0.25">
      <c r="A3289" t="s">
        <v>20223</v>
      </c>
      <c r="B3289" s="19">
        <v>0.14287050000000001</v>
      </c>
    </row>
    <row r="3290" spans="1:2" x14ac:dyDescent="0.25">
      <c r="A3290" t="s">
        <v>13834</v>
      </c>
      <c r="B3290" s="19">
        <v>3.2351350000000001E-2</v>
      </c>
    </row>
    <row r="3291" spans="1:2" x14ac:dyDescent="0.25">
      <c r="A3291" t="s">
        <v>19319</v>
      </c>
      <c r="B3291">
        <v>0.14287050000000001</v>
      </c>
    </row>
    <row r="3292" spans="1:2" x14ac:dyDescent="0.25">
      <c r="A3292" t="s">
        <v>14016</v>
      </c>
      <c r="B3292" s="19">
        <v>0</v>
      </c>
    </row>
    <row r="3293" spans="1:2" x14ac:dyDescent="0.25">
      <c r="A3293" t="s">
        <v>11848</v>
      </c>
      <c r="B3293" s="19">
        <v>0.14287050000000001</v>
      </c>
    </row>
    <row r="3294" spans="1:2" x14ac:dyDescent="0.25">
      <c r="A3294" t="s">
        <v>18891</v>
      </c>
      <c r="B3294">
        <v>0</v>
      </c>
    </row>
    <row r="3295" spans="1:2" x14ac:dyDescent="0.25">
      <c r="A3295" t="s">
        <v>9862</v>
      </c>
      <c r="B3295" s="19">
        <v>0</v>
      </c>
    </row>
    <row r="3296" spans="1:2" x14ac:dyDescent="0.25">
      <c r="A3296" t="s">
        <v>8269</v>
      </c>
      <c r="B3296">
        <v>0</v>
      </c>
    </row>
    <row r="3297" spans="1:2" x14ac:dyDescent="0.25">
      <c r="A3297" t="s">
        <v>15409</v>
      </c>
      <c r="B3297" s="19">
        <v>0.16542899999999999</v>
      </c>
    </row>
    <row r="3298" spans="1:2" x14ac:dyDescent="0.25">
      <c r="A3298" t="s">
        <v>15240</v>
      </c>
      <c r="B3298">
        <v>0</v>
      </c>
    </row>
    <row r="3299" spans="1:2" x14ac:dyDescent="0.25">
      <c r="A3299" t="s">
        <v>14965</v>
      </c>
      <c r="B3299" s="19">
        <v>0</v>
      </c>
    </row>
    <row r="3300" spans="1:2" x14ac:dyDescent="0.25">
      <c r="A3300" t="s">
        <v>10336</v>
      </c>
      <c r="B3300" s="19">
        <v>0</v>
      </c>
    </row>
    <row r="3301" spans="1:2" x14ac:dyDescent="0.25">
      <c r="A3301" t="s">
        <v>19088</v>
      </c>
      <c r="B3301">
        <v>0</v>
      </c>
    </row>
    <row r="3302" spans="1:2" x14ac:dyDescent="0.25">
      <c r="A3302" t="s">
        <v>19479</v>
      </c>
      <c r="B3302" s="19">
        <v>0</v>
      </c>
    </row>
    <row r="3303" spans="1:2" x14ac:dyDescent="0.25">
      <c r="A3303" t="s">
        <v>14586</v>
      </c>
      <c r="B3303">
        <v>0</v>
      </c>
    </row>
    <row r="3304" spans="1:2" x14ac:dyDescent="0.25">
      <c r="A3304" t="s">
        <v>18497</v>
      </c>
      <c r="B3304" s="19">
        <v>7.1099999999999997E-2</v>
      </c>
    </row>
    <row r="3305" spans="1:2" x14ac:dyDescent="0.25">
      <c r="A3305" t="s">
        <v>9687</v>
      </c>
      <c r="B3305" s="19">
        <v>0</v>
      </c>
    </row>
    <row r="3306" spans="1:2" x14ac:dyDescent="0.25">
      <c r="A3306" t="s">
        <v>10097</v>
      </c>
      <c r="B3306" s="19">
        <v>7.1099999999999997E-2</v>
      </c>
    </row>
    <row r="3307" spans="1:2" x14ac:dyDescent="0.25">
      <c r="A3307" t="s">
        <v>17312</v>
      </c>
      <c r="B3307">
        <v>0</v>
      </c>
    </row>
    <row r="3308" spans="1:2" x14ac:dyDescent="0.25">
      <c r="A3308" t="s">
        <v>11012</v>
      </c>
      <c r="B3308">
        <v>7.1099999999999997E-2</v>
      </c>
    </row>
    <row r="3309" spans="1:2" x14ac:dyDescent="0.25">
      <c r="A3309" t="s">
        <v>14092</v>
      </c>
      <c r="B3309">
        <v>0</v>
      </c>
    </row>
    <row r="3310" spans="1:2" x14ac:dyDescent="0.25">
      <c r="A3310" t="s">
        <v>15666</v>
      </c>
      <c r="B3310">
        <v>7.1099999999999997E-2</v>
      </c>
    </row>
    <row r="3311" spans="1:2" x14ac:dyDescent="0.25">
      <c r="A3311" t="s">
        <v>15594</v>
      </c>
      <c r="B3311" s="19">
        <v>0</v>
      </c>
    </row>
    <row r="3312" spans="1:2" x14ac:dyDescent="0.25">
      <c r="A3312" t="s">
        <v>12360</v>
      </c>
      <c r="B3312">
        <v>0</v>
      </c>
    </row>
    <row r="3313" spans="1:2" x14ac:dyDescent="0.25">
      <c r="A3313" t="s">
        <v>10342</v>
      </c>
      <c r="B3313" s="19">
        <v>0</v>
      </c>
    </row>
    <row r="3314" spans="1:2" x14ac:dyDescent="0.25">
      <c r="A3314" t="s">
        <v>19961</v>
      </c>
      <c r="B3314">
        <v>4.2793380000000006E-2</v>
      </c>
    </row>
    <row r="3315" spans="1:2" x14ac:dyDescent="0.25">
      <c r="A3315" t="s">
        <v>18346</v>
      </c>
      <c r="B3315">
        <v>0</v>
      </c>
    </row>
    <row r="3316" spans="1:2" x14ac:dyDescent="0.25">
      <c r="A3316" t="s">
        <v>15055</v>
      </c>
      <c r="B3316" s="19">
        <v>0</v>
      </c>
    </row>
    <row r="3317" spans="1:2" x14ac:dyDescent="0.25">
      <c r="A3317" t="s">
        <v>13674</v>
      </c>
      <c r="B3317" s="19">
        <v>0</v>
      </c>
    </row>
    <row r="3318" spans="1:2" x14ac:dyDescent="0.25">
      <c r="A3318" t="s">
        <v>10175</v>
      </c>
      <c r="B3318">
        <v>0</v>
      </c>
    </row>
    <row r="3319" spans="1:2" x14ac:dyDescent="0.25">
      <c r="A3319" t="s">
        <v>13895</v>
      </c>
      <c r="B3319" s="19">
        <v>0</v>
      </c>
    </row>
    <row r="3320" spans="1:2" x14ac:dyDescent="0.25">
      <c r="A3320" t="s">
        <v>14435</v>
      </c>
      <c r="B3320">
        <v>0.14287050000000001</v>
      </c>
    </row>
    <row r="3321" spans="1:2" x14ac:dyDescent="0.25">
      <c r="A3321" t="s">
        <v>17552</v>
      </c>
      <c r="B3321">
        <v>0</v>
      </c>
    </row>
    <row r="3322" spans="1:2" x14ac:dyDescent="0.25">
      <c r="A3322" t="s">
        <v>9581</v>
      </c>
      <c r="B3322">
        <v>0</v>
      </c>
    </row>
    <row r="3323" spans="1:2" x14ac:dyDescent="0.25">
      <c r="A3323" t="s">
        <v>17790</v>
      </c>
      <c r="B3323">
        <v>0</v>
      </c>
    </row>
    <row r="3324" spans="1:2" x14ac:dyDescent="0.25">
      <c r="A3324" t="s">
        <v>13013</v>
      </c>
      <c r="B3324" s="19">
        <v>5.9369682319999999E-2</v>
      </c>
    </row>
    <row r="3325" spans="1:2" x14ac:dyDescent="0.25">
      <c r="A3325" t="s">
        <v>19568</v>
      </c>
      <c r="B3325">
        <v>0</v>
      </c>
    </row>
    <row r="3326" spans="1:2" x14ac:dyDescent="0.25">
      <c r="A3326" t="s">
        <v>13777</v>
      </c>
      <c r="B3326" s="19">
        <v>3.475979832E-2</v>
      </c>
    </row>
    <row r="3327" spans="1:2" x14ac:dyDescent="0.25">
      <c r="A3327" t="s">
        <v>15895</v>
      </c>
      <c r="B3327">
        <v>5.1846440000000001E-2</v>
      </c>
    </row>
    <row r="3328" spans="1:2" x14ac:dyDescent="0.25">
      <c r="A3328" t="s">
        <v>7923</v>
      </c>
      <c r="B3328">
        <v>0</v>
      </c>
    </row>
    <row r="3329" spans="1:2" x14ac:dyDescent="0.25">
      <c r="A3329" t="s">
        <v>15266</v>
      </c>
      <c r="B3329" s="19">
        <v>5.1846440000000001E-2</v>
      </c>
    </row>
    <row r="3330" spans="1:2" x14ac:dyDescent="0.25">
      <c r="A3330" t="s">
        <v>13403</v>
      </c>
      <c r="B3330">
        <v>5.3997999999999997E-2</v>
      </c>
    </row>
    <row r="3331" spans="1:2" x14ac:dyDescent="0.25">
      <c r="A3331" t="s">
        <v>19699</v>
      </c>
      <c r="B3331" s="19">
        <v>8.2350865950000018E-2</v>
      </c>
    </row>
    <row r="3332" spans="1:2" x14ac:dyDescent="0.25">
      <c r="A3332" t="s">
        <v>16280</v>
      </c>
      <c r="B3332">
        <v>8.1576870120000006E-2</v>
      </c>
    </row>
    <row r="3333" spans="1:2" x14ac:dyDescent="0.25">
      <c r="A3333" t="s">
        <v>9957</v>
      </c>
      <c r="B3333" s="19">
        <v>0</v>
      </c>
    </row>
    <row r="3334" spans="1:2" x14ac:dyDescent="0.25">
      <c r="A3334" t="s">
        <v>9532</v>
      </c>
      <c r="B3334" s="19">
        <v>0</v>
      </c>
    </row>
    <row r="3335" spans="1:2" x14ac:dyDescent="0.25">
      <c r="A3335" t="s">
        <v>19173</v>
      </c>
      <c r="B3335" s="19">
        <v>0</v>
      </c>
    </row>
    <row r="3336" spans="1:2" x14ac:dyDescent="0.25">
      <c r="A3336" t="s">
        <v>9904</v>
      </c>
      <c r="B3336">
        <v>5.3997999999999997E-2</v>
      </c>
    </row>
    <row r="3337" spans="1:2" x14ac:dyDescent="0.25">
      <c r="A3337" t="s">
        <v>11120</v>
      </c>
      <c r="B3337" s="19">
        <v>0</v>
      </c>
    </row>
    <row r="3338" spans="1:2" x14ac:dyDescent="0.25">
      <c r="A3338" t="s">
        <v>19757</v>
      </c>
      <c r="B3338">
        <v>0.11320292302</v>
      </c>
    </row>
    <row r="3339" spans="1:2" x14ac:dyDescent="0.25">
      <c r="A3339" t="s">
        <v>10668</v>
      </c>
      <c r="B3339">
        <v>0</v>
      </c>
    </row>
    <row r="3340" spans="1:2" x14ac:dyDescent="0.25">
      <c r="A3340" t="s">
        <v>8105</v>
      </c>
      <c r="B3340">
        <v>0</v>
      </c>
    </row>
    <row r="3341" spans="1:2" x14ac:dyDescent="0.25">
      <c r="A3341" t="s">
        <v>9239</v>
      </c>
      <c r="B3341" s="19">
        <v>0</v>
      </c>
    </row>
    <row r="3342" spans="1:2" x14ac:dyDescent="0.25">
      <c r="A3342" t="s">
        <v>13042</v>
      </c>
      <c r="B3342" s="19">
        <v>0</v>
      </c>
    </row>
    <row r="3343" spans="1:2" x14ac:dyDescent="0.25">
      <c r="A3343" t="s">
        <v>19580</v>
      </c>
      <c r="B3343">
        <v>0</v>
      </c>
    </row>
    <row r="3344" spans="1:2" x14ac:dyDescent="0.25">
      <c r="A3344" t="s">
        <v>17293</v>
      </c>
      <c r="B3344">
        <v>0</v>
      </c>
    </row>
    <row r="3345" spans="1:2" x14ac:dyDescent="0.25">
      <c r="A3345" t="s">
        <v>11555</v>
      </c>
      <c r="B3345">
        <v>0</v>
      </c>
    </row>
    <row r="3346" spans="1:2" x14ac:dyDescent="0.25">
      <c r="A3346" t="s">
        <v>11512</v>
      </c>
      <c r="B3346">
        <v>0</v>
      </c>
    </row>
    <row r="3347" spans="1:2" x14ac:dyDescent="0.25">
      <c r="A3347" t="s">
        <v>19213</v>
      </c>
      <c r="B3347" s="19">
        <v>0</v>
      </c>
    </row>
    <row r="3348" spans="1:2" x14ac:dyDescent="0.25">
      <c r="A3348" t="s">
        <v>10800</v>
      </c>
      <c r="B3348">
        <v>0</v>
      </c>
    </row>
    <row r="3349" spans="1:2" x14ac:dyDescent="0.25">
      <c r="A3349" t="s">
        <v>18878</v>
      </c>
      <c r="B3349">
        <v>0</v>
      </c>
    </row>
    <row r="3350" spans="1:2" x14ac:dyDescent="0.25">
      <c r="A3350" t="s">
        <v>9670</v>
      </c>
      <c r="B3350" s="19">
        <v>0</v>
      </c>
    </row>
    <row r="3351" spans="1:2" x14ac:dyDescent="0.25">
      <c r="A3351" t="s">
        <v>13859</v>
      </c>
      <c r="B3351" s="19">
        <v>0.14287050000000001</v>
      </c>
    </row>
    <row r="3352" spans="1:2" x14ac:dyDescent="0.25">
      <c r="A3352" t="s">
        <v>4610</v>
      </c>
      <c r="B3352">
        <v>0</v>
      </c>
    </row>
    <row r="3353" spans="1:2" x14ac:dyDescent="0.25">
      <c r="A3353" t="s">
        <v>8277</v>
      </c>
      <c r="B3353">
        <v>0.14287050000000001</v>
      </c>
    </row>
    <row r="3354" spans="1:2" x14ac:dyDescent="0.25">
      <c r="A3354" t="s">
        <v>9251</v>
      </c>
      <c r="B3354" s="19">
        <v>0</v>
      </c>
    </row>
    <row r="3355" spans="1:2" x14ac:dyDescent="0.25">
      <c r="A3355" t="s">
        <v>17259</v>
      </c>
      <c r="B3355">
        <v>0</v>
      </c>
    </row>
    <row r="3356" spans="1:2" x14ac:dyDescent="0.25">
      <c r="A3356" t="s">
        <v>13169</v>
      </c>
      <c r="B3356">
        <v>0</v>
      </c>
    </row>
    <row r="3357" spans="1:2" x14ac:dyDescent="0.25">
      <c r="A3357" t="s">
        <v>10231</v>
      </c>
      <c r="B3357">
        <v>0</v>
      </c>
    </row>
    <row r="3358" spans="1:2" x14ac:dyDescent="0.25">
      <c r="A3358" t="s">
        <v>16618</v>
      </c>
      <c r="B3358">
        <v>0</v>
      </c>
    </row>
    <row r="3359" spans="1:2" x14ac:dyDescent="0.25">
      <c r="A3359" t="s">
        <v>9234</v>
      </c>
      <c r="B3359">
        <v>0</v>
      </c>
    </row>
    <row r="3360" spans="1:2" x14ac:dyDescent="0.25">
      <c r="A3360" t="s">
        <v>15902</v>
      </c>
      <c r="B3360" s="19">
        <v>0</v>
      </c>
    </row>
    <row r="3361" spans="1:2" x14ac:dyDescent="0.25">
      <c r="A3361" t="s">
        <v>8619</v>
      </c>
      <c r="B3361">
        <v>0</v>
      </c>
    </row>
    <row r="3362" spans="1:2" x14ac:dyDescent="0.25">
      <c r="A3362" t="s">
        <v>18440</v>
      </c>
      <c r="B3362">
        <v>0</v>
      </c>
    </row>
    <row r="3363" spans="1:2" x14ac:dyDescent="0.25">
      <c r="A3363" t="s">
        <v>10401</v>
      </c>
      <c r="B3363" s="19">
        <v>0.30910095999999998</v>
      </c>
    </row>
    <row r="3364" spans="1:2" x14ac:dyDescent="0.25">
      <c r="A3364" t="s">
        <v>14153</v>
      </c>
      <c r="B3364" s="19">
        <v>0</v>
      </c>
    </row>
    <row r="3365" spans="1:2" x14ac:dyDescent="0.25">
      <c r="A3365" t="s">
        <v>16604</v>
      </c>
      <c r="B3365">
        <v>0</v>
      </c>
    </row>
    <row r="3366" spans="1:2" x14ac:dyDescent="0.25">
      <c r="A3366" t="s">
        <v>11742</v>
      </c>
      <c r="B3366">
        <v>3.5036318240000003E-2</v>
      </c>
    </row>
    <row r="3367" spans="1:2" x14ac:dyDescent="0.25">
      <c r="A3367" t="s">
        <v>16102</v>
      </c>
      <c r="B3367" s="19">
        <v>0</v>
      </c>
    </row>
    <row r="3368" spans="1:2" x14ac:dyDescent="0.25">
      <c r="A3368" t="s">
        <v>15531</v>
      </c>
      <c r="B3368">
        <v>0</v>
      </c>
    </row>
    <row r="3369" spans="1:2" x14ac:dyDescent="0.25">
      <c r="A3369" t="s">
        <v>10685</v>
      </c>
      <c r="B3369">
        <v>0</v>
      </c>
    </row>
    <row r="3370" spans="1:2" x14ac:dyDescent="0.25">
      <c r="A3370" t="s">
        <v>19836</v>
      </c>
      <c r="B3370" s="19">
        <v>0</v>
      </c>
    </row>
    <row r="3371" spans="1:2" x14ac:dyDescent="0.25">
      <c r="A3371" t="s">
        <v>10184</v>
      </c>
      <c r="B3371" s="19">
        <v>0</v>
      </c>
    </row>
    <row r="3372" spans="1:2" x14ac:dyDescent="0.25">
      <c r="A3372" t="s">
        <v>8700</v>
      </c>
      <c r="B3372">
        <v>0</v>
      </c>
    </row>
    <row r="3373" spans="1:2" x14ac:dyDescent="0.25">
      <c r="A3373" t="s">
        <v>13735</v>
      </c>
      <c r="B3373">
        <v>0</v>
      </c>
    </row>
    <row r="3374" spans="1:2" x14ac:dyDescent="0.25">
      <c r="A3374" t="s">
        <v>13861</v>
      </c>
      <c r="B3374" s="19">
        <v>0</v>
      </c>
    </row>
    <row r="3375" spans="1:2" x14ac:dyDescent="0.25">
      <c r="A3375" t="s">
        <v>18702</v>
      </c>
      <c r="B3375" s="19">
        <v>0</v>
      </c>
    </row>
    <row r="3376" spans="1:2" x14ac:dyDescent="0.25">
      <c r="A3376" t="s">
        <v>15766</v>
      </c>
      <c r="B3376" s="19">
        <v>0</v>
      </c>
    </row>
    <row r="3377" spans="1:2" x14ac:dyDescent="0.25">
      <c r="A3377" t="s">
        <v>8111</v>
      </c>
      <c r="B3377">
        <v>0</v>
      </c>
    </row>
    <row r="3378" spans="1:2" x14ac:dyDescent="0.25">
      <c r="A3378" t="s">
        <v>18502</v>
      </c>
      <c r="B3378" s="19">
        <v>0</v>
      </c>
    </row>
    <row r="3379" spans="1:2" x14ac:dyDescent="0.25">
      <c r="A3379" t="s">
        <v>3103</v>
      </c>
      <c r="B3379" s="19">
        <v>0</v>
      </c>
    </row>
    <row r="3380" spans="1:2" x14ac:dyDescent="0.25">
      <c r="A3380" t="s">
        <v>13653</v>
      </c>
      <c r="B3380">
        <v>0</v>
      </c>
    </row>
    <row r="3381" spans="1:2" x14ac:dyDescent="0.25">
      <c r="A3381" t="s">
        <v>16892</v>
      </c>
      <c r="B3381" s="19">
        <v>0</v>
      </c>
    </row>
    <row r="3382" spans="1:2" x14ac:dyDescent="0.25">
      <c r="A3382" t="s">
        <v>9298</v>
      </c>
      <c r="B3382">
        <v>7.0559999999999984E-2</v>
      </c>
    </row>
    <row r="3383" spans="1:2" x14ac:dyDescent="0.25">
      <c r="A3383" t="s">
        <v>15888</v>
      </c>
      <c r="B3383">
        <v>4.8195630000000003E-2</v>
      </c>
    </row>
    <row r="3384" spans="1:2" x14ac:dyDescent="0.25">
      <c r="A3384" t="s">
        <v>19282</v>
      </c>
      <c r="B3384">
        <v>5.1846440000000001E-2</v>
      </c>
    </row>
    <row r="3385" spans="1:2" x14ac:dyDescent="0.25">
      <c r="A3385" t="s">
        <v>11622</v>
      </c>
      <c r="B3385" s="19">
        <v>4.8195630000000003E-2</v>
      </c>
    </row>
    <row r="3386" spans="1:2" x14ac:dyDescent="0.25">
      <c r="A3386" t="s">
        <v>16483</v>
      </c>
      <c r="B3386">
        <v>0</v>
      </c>
    </row>
    <row r="3387" spans="1:2" x14ac:dyDescent="0.25">
      <c r="A3387" t="s">
        <v>10423</v>
      </c>
      <c r="B3387" s="19">
        <v>0</v>
      </c>
    </row>
    <row r="3388" spans="1:2" x14ac:dyDescent="0.25">
      <c r="A3388" t="s">
        <v>17776</v>
      </c>
      <c r="B3388">
        <v>0</v>
      </c>
    </row>
    <row r="3389" spans="1:2" x14ac:dyDescent="0.25">
      <c r="A3389" t="s">
        <v>9342</v>
      </c>
      <c r="B3389">
        <v>0</v>
      </c>
    </row>
    <row r="3390" spans="1:2" x14ac:dyDescent="0.25">
      <c r="A3390" t="s">
        <v>16621</v>
      </c>
      <c r="B3390">
        <v>0</v>
      </c>
    </row>
    <row r="3391" spans="1:2" x14ac:dyDescent="0.25">
      <c r="A3391" t="s">
        <v>15992</v>
      </c>
      <c r="B3391">
        <v>4.8195630000000003E-2</v>
      </c>
    </row>
    <row r="3392" spans="1:2" x14ac:dyDescent="0.25">
      <c r="A3392" t="s">
        <v>16407</v>
      </c>
      <c r="B3392">
        <v>0</v>
      </c>
    </row>
    <row r="3393" spans="1:2" x14ac:dyDescent="0.25">
      <c r="A3393" t="s">
        <v>11188</v>
      </c>
      <c r="B3393">
        <v>0</v>
      </c>
    </row>
    <row r="3394" spans="1:2" x14ac:dyDescent="0.25">
      <c r="A3394" t="s">
        <v>12161</v>
      </c>
      <c r="B3394" s="19">
        <v>0</v>
      </c>
    </row>
    <row r="3395" spans="1:2" x14ac:dyDescent="0.25">
      <c r="A3395" t="s">
        <v>19394</v>
      </c>
      <c r="B3395" s="19">
        <v>0</v>
      </c>
    </row>
    <row r="3396" spans="1:2" x14ac:dyDescent="0.25">
      <c r="A3396" t="s">
        <v>10972</v>
      </c>
      <c r="B3396" s="19">
        <v>0</v>
      </c>
    </row>
    <row r="3397" spans="1:2" x14ac:dyDescent="0.25">
      <c r="A3397" t="s">
        <v>10883</v>
      </c>
      <c r="B3397">
        <v>0</v>
      </c>
    </row>
    <row r="3398" spans="1:2" x14ac:dyDescent="0.25">
      <c r="A3398" t="s">
        <v>10293</v>
      </c>
      <c r="B3398">
        <v>0</v>
      </c>
    </row>
    <row r="3399" spans="1:2" x14ac:dyDescent="0.25">
      <c r="A3399" t="s">
        <v>13659</v>
      </c>
      <c r="B3399" s="19">
        <v>0</v>
      </c>
    </row>
    <row r="3400" spans="1:2" x14ac:dyDescent="0.25">
      <c r="A3400" t="s">
        <v>13205</v>
      </c>
      <c r="B3400" s="19">
        <v>0</v>
      </c>
    </row>
    <row r="3401" spans="1:2" x14ac:dyDescent="0.25">
      <c r="A3401" t="s">
        <v>17910</v>
      </c>
      <c r="B3401" s="19">
        <v>0</v>
      </c>
    </row>
    <row r="3402" spans="1:2" x14ac:dyDescent="0.25">
      <c r="A3402" t="s">
        <v>17476</v>
      </c>
      <c r="B3402" s="19">
        <v>0</v>
      </c>
    </row>
    <row r="3403" spans="1:2" x14ac:dyDescent="0.25">
      <c r="A3403" t="s">
        <v>8265</v>
      </c>
      <c r="B3403" s="19">
        <v>0</v>
      </c>
    </row>
    <row r="3404" spans="1:2" x14ac:dyDescent="0.25">
      <c r="A3404" t="s">
        <v>9227</v>
      </c>
      <c r="B3404" s="19">
        <v>0</v>
      </c>
    </row>
    <row r="3405" spans="1:2" x14ac:dyDescent="0.25">
      <c r="A3405" t="s">
        <v>14201</v>
      </c>
      <c r="B3405">
        <v>0</v>
      </c>
    </row>
    <row r="3406" spans="1:2" x14ac:dyDescent="0.25">
      <c r="A3406" t="s">
        <v>12013</v>
      </c>
      <c r="B3406">
        <v>0</v>
      </c>
    </row>
    <row r="3407" spans="1:2" x14ac:dyDescent="0.25">
      <c r="A3407" t="s">
        <v>17267</v>
      </c>
      <c r="B3407">
        <v>0</v>
      </c>
    </row>
    <row r="3408" spans="1:2" x14ac:dyDescent="0.25">
      <c r="A3408" t="s">
        <v>8058</v>
      </c>
      <c r="B3408">
        <v>0</v>
      </c>
    </row>
    <row r="3409" spans="1:2" x14ac:dyDescent="0.25">
      <c r="A3409" t="s">
        <v>9814</v>
      </c>
      <c r="B3409" s="19">
        <v>0</v>
      </c>
    </row>
    <row r="3410" spans="1:2" x14ac:dyDescent="0.25">
      <c r="A3410" t="s">
        <v>14693</v>
      </c>
      <c r="B3410">
        <v>0</v>
      </c>
    </row>
    <row r="3411" spans="1:2" x14ac:dyDescent="0.25">
      <c r="A3411" t="s">
        <v>13357</v>
      </c>
      <c r="B3411">
        <v>0</v>
      </c>
    </row>
    <row r="3412" spans="1:2" x14ac:dyDescent="0.25">
      <c r="A3412" t="s">
        <v>4195</v>
      </c>
      <c r="B3412">
        <v>0.48556000000000005</v>
      </c>
    </row>
    <row r="3413" spans="1:2" x14ac:dyDescent="0.25">
      <c r="A3413" t="s">
        <v>10911</v>
      </c>
      <c r="B3413">
        <v>4.8555999999999999</v>
      </c>
    </row>
    <row r="3414" spans="1:2" x14ac:dyDescent="0.25">
      <c r="A3414" t="s">
        <v>18144</v>
      </c>
      <c r="B3414" s="19">
        <v>0</v>
      </c>
    </row>
    <row r="3415" spans="1:2" x14ac:dyDescent="0.25">
      <c r="A3415" t="s">
        <v>16583</v>
      </c>
      <c r="B3415">
        <v>4.8555999999999999</v>
      </c>
    </row>
    <row r="3416" spans="1:2" x14ac:dyDescent="0.25">
      <c r="A3416" t="s">
        <v>12162</v>
      </c>
      <c r="B3416">
        <v>0</v>
      </c>
    </row>
    <row r="3417" spans="1:2" x14ac:dyDescent="0.25">
      <c r="A3417" t="s">
        <v>8879</v>
      </c>
      <c r="B3417" s="19">
        <v>4.8555999999999999</v>
      </c>
    </row>
    <row r="3418" spans="1:2" x14ac:dyDescent="0.25">
      <c r="A3418" t="s">
        <v>10820</v>
      </c>
      <c r="B3418">
        <v>0</v>
      </c>
    </row>
    <row r="3419" spans="1:2" x14ac:dyDescent="0.25">
      <c r="A3419" t="s">
        <v>13030</v>
      </c>
      <c r="B3419" s="19">
        <v>0.48556000000000005</v>
      </c>
    </row>
    <row r="3420" spans="1:2" x14ac:dyDescent="0.25">
      <c r="A3420" t="s">
        <v>15663</v>
      </c>
      <c r="B3420">
        <v>4.8195630000000003E-2</v>
      </c>
    </row>
    <row r="3421" spans="1:2" x14ac:dyDescent="0.25">
      <c r="A3421" t="s">
        <v>17918</v>
      </c>
      <c r="B3421">
        <v>4.8555999999999999</v>
      </c>
    </row>
    <row r="3422" spans="1:2" x14ac:dyDescent="0.25">
      <c r="A3422" t="s">
        <v>11184</v>
      </c>
      <c r="B3422">
        <v>0</v>
      </c>
    </row>
    <row r="3423" spans="1:2" x14ac:dyDescent="0.25">
      <c r="A3423" t="s">
        <v>11081</v>
      </c>
      <c r="B3423">
        <v>0.48556000000000005</v>
      </c>
    </row>
    <row r="3424" spans="1:2" x14ac:dyDescent="0.25">
      <c r="A3424" t="s">
        <v>18727</v>
      </c>
      <c r="B3424" s="19">
        <v>0</v>
      </c>
    </row>
    <row r="3425" spans="1:2" x14ac:dyDescent="0.25">
      <c r="A3425" t="s">
        <v>16031</v>
      </c>
      <c r="B3425" s="19">
        <v>4.8555999999999999</v>
      </c>
    </row>
    <row r="3426" spans="1:2" x14ac:dyDescent="0.25">
      <c r="A3426" t="s">
        <v>13456</v>
      </c>
      <c r="B3426" s="19">
        <v>0</v>
      </c>
    </row>
    <row r="3427" spans="1:2" x14ac:dyDescent="0.25">
      <c r="A3427" t="s">
        <v>9169</v>
      </c>
      <c r="B3427">
        <v>0.14823000000000003</v>
      </c>
    </row>
    <row r="3428" spans="1:2" x14ac:dyDescent="0.25">
      <c r="A3428" t="s">
        <v>15230</v>
      </c>
      <c r="B3428">
        <v>0</v>
      </c>
    </row>
    <row r="3429" spans="1:2" x14ac:dyDescent="0.25">
      <c r="A3429" t="s">
        <v>12522</v>
      </c>
      <c r="B3429">
        <v>1.4823000000000002</v>
      </c>
    </row>
    <row r="3430" spans="1:2" x14ac:dyDescent="0.25">
      <c r="A3430" t="s">
        <v>19350</v>
      </c>
      <c r="B3430">
        <v>0</v>
      </c>
    </row>
    <row r="3431" spans="1:2" x14ac:dyDescent="0.25">
      <c r="A3431" t="s">
        <v>20333</v>
      </c>
      <c r="B3431">
        <v>1.0522499999999999</v>
      </c>
    </row>
    <row r="3432" spans="1:2" x14ac:dyDescent="0.25">
      <c r="A3432" t="s">
        <v>8571</v>
      </c>
      <c r="B3432" s="19">
        <v>0</v>
      </c>
    </row>
    <row r="3433" spans="1:2" x14ac:dyDescent="0.25">
      <c r="A3433" t="s">
        <v>17000</v>
      </c>
      <c r="B3433" s="19">
        <v>10.522500000000001</v>
      </c>
    </row>
    <row r="3434" spans="1:2" x14ac:dyDescent="0.25">
      <c r="A3434" t="s">
        <v>15824</v>
      </c>
      <c r="B3434" s="19">
        <v>0</v>
      </c>
    </row>
    <row r="3435" spans="1:2" x14ac:dyDescent="0.25">
      <c r="A3435" t="s">
        <v>11420</v>
      </c>
      <c r="B3435">
        <v>1.0827500000000001</v>
      </c>
    </row>
    <row r="3436" spans="1:2" x14ac:dyDescent="0.25">
      <c r="A3436" t="s">
        <v>17595</v>
      </c>
      <c r="B3436" s="19">
        <v>0</v>
      </c>
    </row>
    <row r="3437" spans="1:2" x14ac:dyDescent="0.25">
      <c r="A3437" t="s">
        <v>15866</v>
      </c>
      <c r="B3437">
        <v>10.827499999999999</v>
      </c>
    </row>
    <row r="3438" spans="1:2" x14ac:dyDescent="0.25">
      <c r="A3438" t="s">
        <v>12273</v>
      </c>
      <c r="B3438">
        <v>0</v>
      </c>
    </row>
    <row r="3439" spans="1:2" x14ac:dyDescent="0.25">
      <c r="A3439" t="s">
        <v>13375</v>
      </c>
      <c r="B3439" s="19">
        <v>0.48556000000000005</v>
      </c>
    </row>
    <row r="3440" spans="1:2" x14ac:dyDescent="0.25">
      <c r="A3440" t="s">
        <v>20298</v>
      </c>
      <c r="B3440" s="19">
        <v>0</v>
      </c>
    </row>
    <row r="3441" spans="1:2" x14ac:dyDescent="0.25">
      <c r="A3441" t="s">
        <v>8429</v>
      </c>
      <c r="B3441" s="19">
        <v>4.8555999999999999</v>
      </c>
    </row>
    <row r="3442" spans="1:2" x14ac:dyDescent="0.25">
      <c r="A3442" t="s">
        <v>8739</v>
      </c>
      <c r="B3442">
        <v>0</v>
      </c>
    </row>
    <row r="3443" spans="1:2" x14ac:dyDescent="0.25">
      <c r="A3443" t="s">
        <v>16802</v>
      </c>
      <c r="B3443">
        <v>0.14823000000000003</v>
      </c>
    </row>
    <row r="3444" spans="1:2" x14ac:dyDescent="0.25">
      <c r="A3444" t="s">
        <v>13806</v>
      </c>
      <c r="B3444">
        <v>0</v>
      </c>
    </row>
    <row r="3445" spans="1:2" x14ac:dyDescent="0.25">
      <c r="A3445" t="s">
        <v>15163</v>
      </c>
      <c r="B3445" s="19">
        <v>1.4823000000000002</v>
      </c>
    </row>
    <row r="3446" spans="1:2" x14ac:dyDescent="0.25">
      <c r="A3446" t="s">
        <v>11067</v>
      </c>
      <c r="B3446">
        <v>0</v>
      </c>
    </row>
    <row r="3447" spans="1:2" x14ac:dyDescent="0.25">
      <c r="A3447" t="s">
        <v>11022</v>
      </c>
      <c r="B3447" s="19">
        <v>0.48556000000000005</v>
      </c>
    </row>
    <row r="3448" spans="1:2" x14ac:dyDescent="0.25">
      <c r="A3448" t="s">
        <v>10890</v>
      </c>
      <c r="B3448" s="19">
        <v>0</v>
      </c>
    </row>
    <row r="3449" spans="1:2" x14ac:dyDescent="0.25">
      <c r="A3449" t="s">
        <v>18693</v>
      </c>
      <c r="B3449">
        <v>4.8555999999999999</v>
      </c>
    </row>
    <row r="3450" spans="1:2" x14ac:dyDescent="0.25">
      <c r="A3450" t="s">
        <v>17783</v>
      </c>
      <c r="B3450" s="19">
        <v>0</v>
      </c>
    </row>
    <row r="3451" spans="1:2" x14ac:dyDescent="0.25">
      <c r="A3451" t="s">
        <v>14205</v>
      </c>
      <c r="B3451">
        <v>1.0522499999999999</v>
      </c>
    </row>
    <row r="3452" spans="1:2" x14ac:dyDescent="0.25">
      <c r="A3452" t="s">
        <v>16000</v>
      </c>
      <c r="B3452">
        <v>0</v>
      </c>
    </row>
    <row r="3453" spans="1:2" x14ac:dyDescent="0.25">
      <c r="A3453" t="s">
        <v>11527</v>
      </c>
      <c r="B3453">
        <v>10.522500000000001</v>
      </c>
    </row>
    <row r="3454" spans="1:2" x14ac:dyDescent="0.25">
      <c r="A3454" t="s">
        <v>16588</v>
      </c>
      <c r="B3454">
        <v>0</v>
      </c>
    </row>
    <row r="3455" spans="1:2" x14ac:dyDescent="0.25">
      <c r="A3455" t="s">
        <v>16315</v>
      </c>
      <c r="B3455" s="19">
        <v>0.47092000000000001</v>
      </c>
    </row>
    <row r="3456" spans="1:2" x14ac:dyDescent="0.25">
      <c r="A3456" t="s">
        <v>8581</v>
      </c>
      <c r="B3456">
        <v>0</v>
      </c>
    </row>
    <row r="3457" spans="1:2" x14ac:dyDescent="0.25">
      <c r="A3457" t="s">
        <v>13502</v>
      </c>
      <c r="B3457">
        <v>4.7092000000000001</v>
      </c>
    </row>
    <row r="3458" spans="1:2" x14ac:dyDescent="0.25">
      <c r="A3458" t="s">
        <v>12300</v>
      </c>
      <c r="B3458">
        <v>0</v>
      </c>
    </row>
    <row r="3459" spans="1:2" x14ac:dyDescent="0.25">
      <c r="A3459" t="s">
        <v>16757</v>
      </c>
      <c r="B3459" s="19">
        <v>0.47092000000000001</v>
      </c>
    </row>
    <row r="3460" spans="1:2" x14ac:dyDescent="0.25">
      <c r="A3460" t="s">
        <v>8900</v>
      </c>
      <c r="B3460" s="19">
        <v>0</v>
      </c>
    </row>
    <row r="3461" spans="1:2" x14ac:dyDescent="0.25">
      <c r="A3461" t="s">
        <v>16905</v>
      </c>
      <c r="B3461">
        <v>4.7092000000000001</v>
      </c>
    </row>
    <row r="3462" spans="1:2" x14ac:dyDescent="0.25">
      <c r="A3462" t="s">
        <v>7972</v>
      </c>
      <c r="B3462" s="19">
        <v>0</v>
      </c>
    </row>
    <row r="3463" spans="1:2" x14ac:dyDescent="0.25">
      <c r="A3463" t="s">
        <v>9351</v>
      </c>
      <c r="B3463" s="19">
        <v>1.0522499999999999</v>
      </c>
    </row>
    <row r="3464" spans="1:2" x14ac:dyDescent="0.25">
      <c r="A3464" t="s">
        <v>17274</v>
      </c>
      <c r="B3464">
        <v>0</v>
      </c>
    </row>
    <row r="3465" spans="1:2" x14ac:dyDescent="0.25">
      <c r="A3465" t="s">
        <v>9549</v>
      </c>
      <c r="B3465">
        <v>4.7092000000000001</v>
      </c>
    </row>
    <row r="3466" spans="1:2" x14ac:dyDescent="0.25">
      <c r="A3466" t="s">
        <v>15754</v>
      </c>
      <c r="B3466">
        <v>0</v>
      </c>
    </row>
    <row r="3467" spans="1:2" x14ac:dyDescent="0.25">
      <c r="A3467" t="s">
        <v>14442</v>
      </c>
      <c r="B3467">
        <v>0.47092000000000001</v>
      </c>
    </row>
    <row r="3468" spans="1:2" x14ac:dyDescent="0.25">
      <c r="A3468" t="s">
        <v>17680</v>
      </c>
      <c r="B3468" s="19">
        <v>0</v>
      </c>
    </row>
    <row r="3469" spans="1:2" x14ac:dyDescent="0.25">
      <c r="A3469" t="s">
        <v>13765</v>
      </c>
      <c r="B3469">
        <v>4.7092000000000001</v>
      </c>
    </row>
    <row r="3470" spans="1:2" x14ac:dyDescent="0.25">
      <c r="A3470" t="s">
        <v>11564</v>
      </c>
      <c r="B3470">
        <v>0</v>
      </c>
    </row>
    <row r="3471" spans="1:2" x14ac:dyDescent="0.25">
      <c r="A3471" t="s">
        <v>19396</v>
      </c>
      <c r="B3471" s="19">
        <v>4.3614999999999995</v>
      </c>
    </row>
    <row r="3472" spans="1:2" x14ac:dyDescent="0.25">
      <c r="A3472" t="s">
        <v>19602</v>
      </c>
      <c r="B3472">
        <v>0</v>
      </c>
    </row>
    <row r="3473" spans="1:2" x14ac:dyDescent="0.25">
      <c r="A3473" t="s">
        <v>15305</v>
      </c>
      <c r="B3473">
        <v>0.47092000000000001</v>
      </c>
    </row>
    <row r="3474" spans="1:2" x14ac:dyDescent="0.25">
      <c r="A3474" t="s">
        <v>15875</v>
      </c>
      <c r="B3474" s="19">
        <v>4.7092000000000001</v>
      </c>
    </row>
    <row r="3475" spans="1:2" x14ac:dyDescent="0.25">
      <c r="A3475" t="s">
        <v>15094</v>
      </c>
      <c r="B3475">
        <v>0</v>
      </c>
    </row>
    <row r="3476" spans="1:2" x14ac:dyDescent="0.25">
      <c r="A3476" t="s">
        <v>11720</v>
      </c>
      <c r="B3476">
        <v>0.48556000000000005</v>
      </c>
    </row>
    <row r="3477" spans="1:2" x14ac:dyDescent="0.25">
      <c r="A3477" t="s">
        <v>10623</v>
      </c>
      <c r="B3477">
        <v>0</v>
      </c>
    </row>
    <row r="3478" spans="1:2" x14ac:dyDescent="0.25">
      <c r="A3478" t="s">
        <v>12386</v>
      </c>
      <c r="B3478">
        <v>4.8555999999999999</v>
      </c>
    </row>
    <row r="3479" spans="1:2" x14ac:dyDescent="0.25">
      <c r="A3479" t="s">
        <v>10774</v>
      </c>
      <c r="B3479">
        <v>0</v>
      </c>
    </row>
    <row r="3480" spans="1:2" x14ac:dyDescent="0.25">
      <c r="A3480" t="s">
        <v>19235</v>
      </c>
      <c r="B3480">
        <v>15.548900000000001</v>
      </c>
    </row>
    <row r="3481" spans="1:2" x14ac:dyDescent="0.25">
      <c r="A3481" t="s">
        <v>12572</v>
      </c>
      <c r="B3481">
        <v>0</v>
      </c>
    </row>
    <row r="3482" spans="1:2" x14ac:dyDescent="0.25">
      <c r="A3482" t="s">
        <v>13628</v>
      </c>
      <c r="B3482">
        <v>155.48900000000003</v>
      </c>
    </row>
    <row r="3483" spans="1:2" x14ac:dyDescent="0.25">
      <c r="A3483" t="s">
        <v>12823</v>
      </c>
      <c r="B3483" s="19">
        <v>0</v>
      </c>
    </row>
    <row r="3484" spans="1:2" x14ac:dyDescent="0.25">
      <c r="A3484" t="s">
        <v>9085</v>
      </c>
      <c r="B3484" s="19">
        <v>15.548900000000001</v>
      </c>
    </row>
    <row r="3485" spans="1:2" x14ac:dyDescent="0.25">
      <c r="A3485" t="s">
        <v>18475</v>
      </c>
      <c r="B3485">
        <v>0</v>
      </c>
    </row>
    <row r="3486" spans="1:2" x14ac:dyDescent="0.25">
      <c r="A3486" t="s">
        <v>10098</v>
      </c>
      <c r="B3486">
        <v>155.48900000000003</v>
      </c>
    </row>
    <row r="3487" spans="1:2" x14ac:dyDescent="0.25">
      <c r="A3487" t="s">
        <v>16676</v>
      </c>
      <c r="B3487" s="19">
        <v>0</v>
      </c>
    </row>
    <row r="3488" spans="1:2" x14ac:dyDescent="0.25">
      <c r="A3488" t="s">
        <v>18499</v>
      </c>
      <c r="B3488">
        <v>0.47092000000000001</v>
      </c>
    </row>
    <row r="3489" spans="1:2" x14ac:dyDescent="0.25">
      <c r="A3489" t="s">
        <v>8505</v>
      </c>
      <c r="B3489">
        <v>0</v>
      </c>
    </row>
    <row r="3490" spans="1:2" x14ac:dyDescent="0.25">
      <c r="A3490" t="s">
        <v>8549</v>
      </c>
      <c r="B3490" s="19">
        <v>4.7092000000000001</v>
      </c>
    </row>
    <row r="3491" spans="1:2" x14ac:dyDescent="0.25">
      <c r="A3491" t="s">
        <v>11567</v>
      </c>
      <c r="B3491" s="19">
        <v>0</v>
      </c>
    </row>
    <row r="3492" spans="1:2" x14ac:dyDescent="0.25">
      <c r="A3492" t="s">
        <v>11464</v>
      </c>
      <c r="B3492">
        <v>15.548900000000001</v>
      </c>
    </row>
    <row r="3493" spans="1:2" x14ac:dyDescent="0.25">
      <c r="A3493" t="s">
        <v>8226</v>
      </c>
      <c r="B3493">
        <v>0</v>
      </c>
    </row>
    <row r="3494" spans="1:2" x14ac:dyDescent="0.25">
      <c r="A3494" t="s">
        <v>15972</v>
      </c>
      <c r="B3494">
        <v>155.48900000000003</v>
      </c>
    </row>
    <row r="3495" spans="1:2" x14ac:dyDescent="0.25">
      <c r="A3495" t="s">
        <v>19036</v>
      </c>
      <c r="B3495">
        <v>0</v>
      </c>
    </row>
    <row r="3496" spans="1:2" x14ac:dyDescent="0.25">
      <c r="A3496" t="s">
        <v>7917</v>
      </c>
      <c r="B3496" s="19">
        <v>1.0827500000000001</v>
      </c>
    </row>
    <row r="3497" spans="1:2" x14ac:dyDescent="0.25">
      <c r="A3497" t="s">
        <v>12568</v>
      </c>
      <c r="B3497">
        <v>0</v>
      </c>
    </row>
    <row r="3498" spans="1:2" x14ac:dyDescent="0.25">
      <c r="A3498" t="s">
        <v>14034</v>
      </c>
      <c r="B3498" s="19">
        <v>10.827499999999999</v>
      </c>
    </row>
    <row r="3499" spans="1:2" x14ac:dyDescent="0.25">
      <c r="A3499" t="s">
        <v>10801</v>
      </c>
      <c r="B3499" s="19">
        <v>0</v>
      </c>
    </row>
    <row r="3500" spans="1:2" x14ac:dyDescent="0.25">
      <c r="A3500" t="s">
        <v>18518</v>
      </c>
      <c r="B3500">
        <v>0.14823000000000003</v>
      </c>
    </row>
    <row r="3501" spans="1:2" x14ac:dyDescent="0.25">
      <c r="A3501" t="s">
        <v>15314</v>
      </c>
      <c r="B3501">
        <v>0</v>
      </c>
    </row>
    <row r="3502" spans="1:2" x14ac:dyDescent="0.25">
      <c r="A3502" t="s">
        <v>15470</v>
      </c>
      <c r="B3502">
        <v>1.5676999999999999</v>
      </c>
    </row>
    <row r="3503" spans="1:2" x14ac:dyDescent="0.25">
      <c r="A3503" t="s">
        <v>11945</v>
      </c>
      <c r="B3503">
        <v>0</v>
      </c>
    </row>
    <row r="3504" spans="1:2" x14ac:dyDescent="0.25">
      <c r="A3504" t="s">
        <v>18212</v>
      </c>
      <c r="B3504">
        <v>0.14823000000000003</v>
      </c>
    </row>
    <row r="3505" spans="1:2" x14ac:dyDescent="0.25">
      <c r="A3505" t="s">
        <v>9525</v>
      </c>
      <c r="B3505">
        <v>0</v>
      </c>
    </row>
    <row r="3506" spans="1:2" x14ac:dyDescent="0.25">
      <c r="A3506" t="s">
        <v>10201</v>
      </c>
      <c r="B3506">
        <v>1.4823000000000002</v>
      </c>
    </row>
    <row r="3507" spans="1:2" x14ac:dyDescent="0.25">
      <c r="A3507" t="s">
        <v>11256</v>
      </c>
      <c r="B3507" s="19">
        <v>0</v>
      </c>
    </row>
    <row r="3508" spans="1:2" x14ac:dyDescent="0.25">
      <c r="A3508" t="s">
        <v>4201</v>
      </c>
      <c r="B3508" s="19">
        <v>1.0522499999999999</v>
      </c>
    </row>
    <row r="3509" spans="1:2" x14ac:dyDescent="0.25">
      <c r="A3509" t="s">
        <v>14583</v>
      </c>
      <c r="B3509" s="19">
        <v>0</v>
      </c>
    </row>
    <row r="3510" spans="1:2" x14ac:dyDescent="0.25">
      <c r="A3510" t="s">
        <v>19456</v>
      </c>
      <c r="B3510" s="19">
        <v>10.522500000000001</v>
      </c>
    </row>
    <row r="3511" spans="1:2" x14ac:dyDescent="0.25">
      <c r="A3511" t="s">
        <v>10104</v>
      </c>
      <c r="B3511" s="19">
        <v>0</v>
      </c>
    </row>
    <row r="3512" spans="1:2" x14ac:dyDescent="0.25">
      <c r="A3512" t="s">
        <v>14935</v>
      </c>
      <c r="B3512" s="19">
        <v>0.50988999999999995</v>
      </c>
    </row>
    <row r="3513" spans="1:2" x14ac:dyDescent="0.25">
      <c r="A3513" t="s">
        <v>11850</v>
      </c>
      <c r="B3513">
        <v>4.1851541000000006E-2</v>
      </c>
    </row>
    <row r="3514" spans="1:2" x14ac:dyDescent="0.25">
      <c r="A3514" t="s">
        <v>10475</v>
      </c>
      <c r="B3514" s="19">
        <v>6.4111000000000002</v>
      </c>
    </row>
    <row r="3515" spans="1:2" x14ac:dyDescent="0.25">
      <c r="A3515" t="s">
        <v>19922</v>
      </c>
      <c r="B3515" s="19">
        <v>6.7140644999999999E-2</v>
      </c>
    </row>
    <row r="3516" spans="1:2" x14ac:dyDescent="0.25">
      <c r="A3516" t="s">
        <v>18487</v>
      </c>
      <c r="B3516" s="19">
        <v>0.64111000000000007</v>
      </c>
    </row>
    <row r="3517" spans="1:2" x14ac:dyDescent="0.25">
      <c r="A3517" t="s">
        <v>9139</v>
      </c>
      <c r="B3517">
        <v>0</v>
      </c>
    </row>
    <row r="3518" spans="1:2" x14ac:dyDescent="0.25">
      <c r="A3518" t="s">
        <v>14020</v>
      </c>
      <c r="B3518" s="19">
        <v>6.4111000000000002</v>
      </c>
    </row>
    <row r="3519" spans="1:2" x14ac:dyDescent="0.25">
      <c r="A3519" t="s">
        <v>12503</v>
      </c>
      <c r="B3519">
        <v>0</v>
      </c>
    </row>
    <row r="3520" spans="1:2" x14ac:dyDescent="0.25">
      <c r="A3520" t="s">
        <v>11023</v>
      </c>
      <c r="B3520" s="19">
        <v>0.64111000000000007</v>
      </c>
    </row>
    <row r="3521" spans="1:2" x14ac:dyDescent="0.25">
      <c r="A3521" t="s">
        <v>18963</v>
      </c>
      <c r="B3521" s="19">
        <v>0</v>
      </c>
    </row>
    <row r="3522" spans="1:2" x14ac:dyDescent="0.25">
      <c r="A3522" t="s">
        <v>18694</v>
      </c>
      <c r="B3522">
        <v>6.4111000000000002</v>
      </c>
    </row>
    <row r="3523" spans="1:2" x14ac:dyDescent="0.25">
      <c r="A3523" t="s">
        <v>8178</v>
      </c>
      <c r="B3523" s="19">
        <v>0</v>
      </c>
    </row>
    <row r="3524" spans="1:2" x14ac:dyDescent="0.25">
      <c r="A3524" t="s">
        <v>8220</v>
      </c>
      <c r="B3524" s="19">
        <v>0.64111000000000007</v>
      </c>
    </row>
    <row r="3525" spans="1:2" x14ac:dyDescent="0.25">
      <c r="A3525" t="s">
        <v>10297</v>
      </c>
      <c r="B3525" s="19">
        <v>7.6319999999999999E-2</v>
      </c>
    </row>
    <row r="3526" spans="1:2" x14ac:dyDescent="0.25">
      <c r="A3526" t="s">
        <v>16248</v>
      </c>
      <c r="B3526">
        <v>6.4111000000000002</v>
      </c>
    </row>
    <row r="3527" spans="1:2" x14ac:dyDescent="0.25">
      <c r="A3527" t="s">
        <v>20269</v>
      </c>
      <c r="B3527" s="19">
        <v>0</v>
      </c>
    </row>
    <row r="3528" spans="1:2" x14ac:dyDescent="0.25">
      <c r="A3528" t="s">
        <v>11769</v>
      </c>
      <c r="B3528">
        <v>0.64111000000000007</v>
      </c>
    </row>
    <row r="3529" spans="1:2" x14ac:dyDescent="0.25">
      <c r="A3529" t="s">
        <v>19312</v>
      </c>
      <c r="B3529">
        <v>0</v>
      </c>
    </row>
    <row r="3530" spans="1:2" x14ac:dyDescent="0.25">
      <c r="A3530" t="s">
        <v>19379</v>
      </c>
      <c r="B3530">
        <v>6.4111000000000002</v>
      </c>
    </row>
    <row r="3531" spans="1:2" x14ac:dyDescent="0.25">
      <c r="A3531" t="s">
        <v>12033</v>
      </c>
      <c r="B3531" s="19">
        <v>0</v>
      </c>
    </row>
    <row r="3532" spans="1:2" x14ac:dyDescent="0.25">
      <c r="A3532" t="s">
        <v>15249</v>
      </c>
      <c r="B3532">
        <v>0.50988999999999995</v>
      </c>
    </row>
    <row r="3533" spans="1:2" x14ac:dyDescent="0.25">
      <c r="A3533" t="s">
        <v>11105</v>
      </c>
      <c r="B3533">
        <v>0</v>
      </c>
    </row>
    <row r="3534" spans="1:2" x14ac:dyDescent="0.25">
      <c r="A3534" t="s">
        <v>15813</v>
      </c>
      <c r="B3534">
        <v>6.4111000000000002</v>
      </c>
    </row>
    <row r="3535" spans="1:2" x14ac:dyDescent="0.25">
      <c r="A3535" t="s">
        <v>8513</v>
      </c>
      <c r="B3535" s="19">
        <v>0</v>
      </c>
    </row>
    <row r="3536" spans="1:2" x14ac:dyDescent="0.25">
      <c r="A3536" t="s">
        <v>11706</v>
      </c>
      <c r="B3536">
        <v>0.64111000000000007</v>
      </c>
    </row>
    <row r="3537" spans="1:2" x14ac:dyDescent="0.25">
      <c r="A3537" t="s">
        <v>9131</v>
      </c>
      <c r="B3537">
        <v>5.8330380000000001E-2</v>
      </c>
    </row>
    <row r="3538" spans="1:2" x14ac:dyDescent="0.25">
      <c r="A3538" t="s">
        <v>12248</v>
      </c>
      <c r="B3538" s="19">
        <v>6.4111000000000002</v>
      </c>
    </row>
    <row r="3539" spans="1:2" x14ac:dyDescent="0.25">
      <c r="A3539" t="s">
        <v>19182</v>
      </c>
      <c r="B3539">
        <v>0</v>
      </c>
    </row>
    <row r="3540" spans="1:2" x14ac:dyDescent="0.25">
      <c r="A3540" t="s">
        <v>8179</v>
      </c>
      <c r="B3540">
        <v>0.67770999999999992</v>
      </c>
    </row>
    <row r="3541" spans="1:2" x14ac:dyDescent="0.25">
      <c r="A3541" t="s">
        <v>18191</v>
      </c>
      <c r="B3541">
        <v>0</v>
      </c>
    </row>
    <row r="3542" spans="1:2" x14ac:dyDescent="0.25">
      <c r="A3542" t="s">
        <v>8696</v>
      </c>
      <c r="B3542">
        <v>6.777099999999999</v>
      </c>
    </row>
    <row r="3543" spans="1:2" x14ac:dyDescent="0.25">
      <c r="A3543" t="s">
        <v>17128</v>
      </c>
      <c r="B3543" s="19">
        <v>0</v>
      </c>
    </row>
    <row r="3544" spans="1:2" x14ac:dyDescent="0.25">
      <c r="A3544" t="s">
        <v>17075</v>
      </c>
      <c r="B3544" s="19">
        <v>0.67770999999999992</v>
      </c>
    </row>
    <row r="3545" spans="1:2" x14ac:dyDescent="0.25">
      <c r="A3545" t="s">
        <v>19439</v>
      </c>
      <c r="B3545">
        <v>0</v>
      </c>
    </row>
    <row r="3546" spans="1:2" x14ac:dyDescent="0.25">
      <c r="A3546" t="s">
        <v>17721</v>
      </c>
      <c r="B3546" s="19">
        <v>6.777099999999999</v>
      </c>
    </row>
    <row r="3547" spans="1:2" x14ac:dyDescent="0.25">
      <c r="A3547" t="s">
        <v>11409</v>
      </c>
      <c r="B3547">
        <v>0</v>
      </c>
    </row>
    <row r="3548" spans="1:2" x14ac:dyDescent="0.25">
      <c r="A3548" t="s">
        <v>13662</v>
      </c>
      <c r="B3548">
        <v>0.64111000000000007</v>
      </c>
    </row>
    <row r="3549" spans="1:2" x14ac:dyDescent="0.25">
      <c r="A3549" t="s">
        <v>8062</v>
      </c>
      <c r="B3549">
        <v>0</v>
      </c>
    </row>
    <row r="3550" spans="1:2" x14ac:dyDescent="0.25">
      <c r="A3550" t="s">
        <v>15795</v>
      </c>
      <c r="B3550" s="19">
        <v>6.4111000000000002</v>
      </c>
    </row>
    <row r="3551" spans="1:2" x14ac:dyDescent="0.25">
      <c r="A3551" t="s">
        <v>16926</v>
      </c>
      <c r="B3551">
        <v>0</v>
      </c>
    </row>
    <row r="3552" spans="1:2" x14ac:dyDescent="0.25">
      <c r="A3552" t="s">
        <v>17177</v>
      </c>
      <c r="B3552" s="19">
        <v>0.17612</v>
      </c>
    </row>
    <row r="3553" spans="1:2" x14ac:dyDescent="0.25">
      <c r="A3553" t="s">
        <v>13795</v>
      </c>
      <c r="B3553" s="19">
        <v>0</v>
      </c>
    </row>
    <row r="3554" spans="1:2" x14ac:dyDescent="0.25">
      <c r="A3554" t="s">
        <v>9172</v>
      </c>
      <c r="B3554">
        <v>0.57757000000000003</v>
      </c>
    </row>
    <row r="3555" spans="1:2" x14ac:dyDescent="0.25">
      <c r="A3555" t="s">
        <v>15211</v>
      </c>
      <c r="B3555">
        <v>0</v>
      </c>
    </row>
    <row r="3556" spans="1:2" x14ac:dyDescent="0.25">
      <c r="A3556" t="s">
        <v>19390</v>
      </c>
      <c r="B3556" s="19">
        <v>0.57757000000000003</v>
      </c>
    </row>
    <row r="3557" spans="1:2" x14ac:dyDescent="0.25">
      <c r="A3557" t="s">
        <v>15831</v>
      </c>
      <c r="B3557">
        <v>0</v>
      </c>
    </row>
    <row r="3558" spans="1:2" x14ac:dyDescent="0.25">
      <c r="A3558" t="s">
        <v>11921</v>
      </c>
      <c r="B3558">
        <v>0.17612</v>
      </c>
    </row>
    <row r="3559" spans="1:2" x14ac:dyDescent="0.25">
      <c r="A3559" t="s">
        <v>17904</v>
      </c>
      <c r="B3559" s="19">
        <v>0</v>
      </c>
    </row>
    <row r="3560" spans="1:2" x14ac:dyDescent="0.25">
      <c r="A3560" t="s">
        <v>16336</v>
      </c>
      <c r="B3560" s="19">
        <v>0.17612</v>
      </c>
    </row>
    <row r="3561" spans="1:2" x14ac:dyDescent="0.25">
      <c r="A3561" t="s">
        <v>13997</v>
      </c>
      <c r="B3561">
        <v>0</v>
      </c>
    </row>
    <row r="3562" spans="1:2" x14ac:dyDescent="0.25">
      <c r="A3562" t="s">
        <v>8733</v>
      </c>
      <c r="B3562">
        <v>0.57757000000000003</v>
      </c>
    </row>
    <row r="3563" spans="1:2" x14ac:dyDescent="0.25">
      <c r="A3563" t="s">
        <v>14539</v>
      </c>
      <c r="B3563">
        <v>0</v>
      </c>
    </row>
    <row r="3564" spans="1:2" x14ac:dyDescent="0.25">
      <c r="A3564" t="s">
        <v>19109</v>
      </c>
      <c r="B3564">
        <v>0.17612</v>
      </c>
    </row>
    <row r="3565" spans="1:2" x14ac:dyDescent="0.25">
      <c r="A3565" t="s">
        <v>17097</v>
      </c>
      <c r="B3565" s="19">
        <v>0</v>
      </c>
    </row>
    <row r="3566" spans="1:2" x14ac:dyDescent="0.25">
      <c r="A3566" t="s">
        <v>11469</v>
      </c>
      <c r="B3566">
        <v>0.17612</v>
      </c>
    </row>
    <row r="3567" spans="1:2" x14ac:dyDescent="0.25">
      <c r="A3567" t="s">
        <v>9843</v>
      </c>
      <c r="B3567">
        <v>0</v>
      </c>
    </row>
    <row r="3568" spans="1:2" x14ac:dyDescent="0.25">
      <c r="A3568" t="s">
        <v>12465</v>
      </c>
      <c r="B3568">
        <v>0.57757000000000003</v>
      </c>
    </row>
    <row r="3569" spans="1:2" x14ac:dyDescent="0.25">
      <c r="A3569" t="s">
        <v>14361</v>
      </c>
      <c r="B3569" s="19">
        <v>0</v>
      </c>
    </row>
    <row r="3570" spans="1:2" x14ac:dyDescent="0.25">
      <c r="A3570" t="s">
        <v>9166</v>
      </c>
      <c r="B3570">
        <v>0.57757000000000003</v>
      </c>
    </row>
    <row r="3571" spans="1:2" x14ac:dyDescent="0.25">
      <c r="A3571" t="s">
        <v>20375</v>
      </c>
      <c r="B3571" s="19">
        <v>0</v>
      </c>
    </row>
    <row r="3572" spans="1:2" x14ac:dyDescent="0.25">
      <c r="A3572" t="s">
        <v>18771</v>
      </c>
      <c r="B3572">
        <v>0.57757000000000003</v>
      </c>
    </row>
    <row r="3573" spans="1:2" x14ac:dyDescent="0.25">
      <c r="A3573" t="s">
        <v>12411</v>
      </c>
      <c r="B3573">
        <v>0</v>
      </c>
    </row>
    <row r="3574" spans="1:2" x14ac:dyDescent="0.25">
      <c r="A3574" t="s">
        <v>12742</v>
      </c>
      <c r="B3574">
        <v>0.17612</v>
      </c>
    </row>
    <row r="3575" spans="1:2" x14ac:dyDescent="0.25">
      <c r="A3575" t="s">
        <v>12072</v>
      </c>
      <c r="B3575">
        <v>4.8195630000000003E-2</v>
      </c>
    </row>
    <row r="3576" spans="1:2" x14ac:dyDescent="0.25">
      <c r="A3576" t="s">
        <v>8181</v>
      </c>
      <c r="B3576" s="19">
        <v>0.17612</v>
      </c>
    </row>
    <row r="3577" spans="1:2" x14ac:dyDescent="0.25">
      <c r="A3577" t="s">
        <v>10452</v>
      </c>
      <c r="B3577" s="19">
        <v>0</v>
      </c>
    </row>
    <row r="3578" spans="1:2" x14ac:dyDescent="0.25">
      <c r="A3578" t="s">
        <v>16406</v>
      </c>
      <c r="B3578" s="19">
        <v>0.57757000000000003</v>
      </c>
    </row>
    <row r="3579" spans="1:2" x14ac:dyDescent="0.25">
      <c r="A3579" t="s">
        <v>8541</v>
      </c>
      <c r="B3579" s="19">
        <v>0</v>
      </c>
    </row>
    <row r="3580" spans="1:2" x14ac:dyDescent="0.25">
      <c r="A3580" t="s">
        <v>13560</v>
      </c>
      <c r="B3580" s="19">
        <v>0.17612</v>
      </c>
    </row>
    <row r="3581" spans="1:2" x14ac:dyDescent="0.25">
      <c r="A3581" t="s">
        <v>19317</v>
      </c>
      <c r="B3581">
        <v>0</v>
      </c>
    </row>
    <row r="3582" spans="1:2" x14ac:dyDescent="0.25">
      <c r="A3582" t="s">
        <v>8980</v>
      </c>
      <c r="B3582">
        <v>0.57757000000000003</v>
      </c>
    </row>
    <row r="3583" spans="1:2" x14ac:dyDescent="0.25">
      <c r="A3583" t="s">
        <v>19105</v>
      </c>
      <c r="B3583" s="19">
        <v>0</v>
      </c>
    </row>
    <row r="3584" spans="1:2" x14ac:dyDescent="0.25">
      <c r="A3584" t="s">
        <v>16219</v>
      </c>
      <c r="B3584" s="19">
        <v>0.17612</v>
      </c>
    </row>
    <row r="3585" spans="1:2" x14ac:dyDescent="0.25">
      <c r="A3585" t="s">
        <v>11075</v>
      </c>
      <c r="B3585" s="19">
        <v>0</v>
      </c>
    </row>
    <row r="3586" spans="1:2" x14ac:dyDescent="0.25">
      <c r="A3586" t="s">
        <v>13370</v>
      </c>
      <c r="B3586" s="19">
        <v>0.17612</v>
      </c>
    </row>
    <row r="3587" spans="1:2" x14ac:dyDescent="0.25">
      <c r="A3587" t="s">
        <v>9181</v>
      </c>
      <c r="B3587">
        <v>0</v>
      </c>
    </row>
    <row r="3588" spans="1:2" x14ac:dyDescent="0.25">
      <c r="A3588" t="s">
        <v>8041</v>
      </c>
      <c r="B3588" s="19">
        <v>0.57757000000000003</v>
      </c>
    </row>
    <row r="3589" spans="1:2" x14ac:dyDescent="0.25">
      <c r="A3589" t="s">
        <v>16072</v>
      </c>
      <c r="B3589" s="19">
        <v>0</v>
      </c>
    </row>
    <row r="3590" spans="1:2" x14ac:dyDescent="0.25">
      <c r="A3590" t="s">
        <v>12509</v>
      </c>
      <c r="B3590" s="19">
        <v>0.17612</v>
      </c>
    </row>
    <row r="3591" spans="1:2" x14ac:dyDescent="0.25">
      <c r="A3591" t="s">
        <v>19045</v>
      </c>
      <c r="B3591">
        <v>0</v>
      </c>
    </row>
    <row r="3592" spans="1:2" x14ac:dyDescent="0.25">
      <c r="A3592" t="s">
        <v>18796</v>
      </c>
      <c r="B3592">
        <v>0.57757000000000003</v>
      </c>
    </row>
    <row r="3593" spans="1:2" x14ac:dyDescent="0.25">
      <c r="A3593" t="s">
        <v>8618</v>
      </c>
      <c r="B3593" s="19">
        <v>0</v>
      </c>
    </row>
    <row r="3594" spans="1:2" x14ac:dyDescent="0.25">
      <c r="A3594" t="s">
        <v>10586</v>
      </c>
      <c r="B3594">
        <v>0.17612</v>
      </c>
    </row>
    <row r="3595" spans="1:2" x14ac:dyDescent="0.25">
      <c r="A3595" t="s">
        <v>16243</v>
      </c>
      <c r="B3595" s="19">
        <v>0</v>
      </c>
    </row>
    <row r="3596" spans="1:2" x14ac:dyDescent="0.25">
      <c r="A3596" t="s">
        <v>14665</v>
      </c>
      <c r="B3596" s="19">
        <v>0.11144000000000001</v>
      </c>
    </row>
    <row r="3597" spans="1:2" x14ac:dyDescent="0.25">
      <c r="A3597" t="s">
        <v>18367</v>
      </c>
      <c r="B3597" s="19">
        <v>0</v>
      </c>
    </row>
    <row r="3598" spans="1:2" x14ac:dyDescent="0.25">
      <c r="A3598" t="s">
        <v>19550</v>
      </c>
      <c r="B3598" s="19">
        <v>0.355016</v>
      </c>
    </row>
    <row r="3599" spans="1:2" x14ac:dyDescent="0.25">
      <c r="A3599" t="s">
        <v>13483</v>
      </c>
      <c r="B3599">
        <v>0</v>
      </c>
    </row>
    <row r="3600" spans="1:2" x14ac:dyDescent="0.25">
      <c r="A3600" t="s">
        <v>17702</v>
      </c>
      <c r="B3600" s="19">
        <v>0.355016</v>
      </c>
    </row>
    <row r="3601" spans="1:2" x14ac:dyDescent="0.25">
      <c r="A3601" t="s">
        <v>10527</v>
      </c>
      <c r="B3601">
        <v>0.10825599999999999</v>
      </c>
    </row>
    <row r="3602" spans="1:2" x14ac:dyDescent="0.25">
      <c r="A3602" t="s">
        <v>17140</v>
      </c>
      <c r="B3602">
        <v>0</v>
      </c>
    </row>
    <row r="3603" spans="1:2" x14ac:dyDescent="0.25">
      <c r="A3603" t="s">
        <v>15009</v>
      </c>
      <c r="B3603" s="19">
        <v>0.10825599999999999</v>
      </c>
    </row>
    <row r="3604" spans="1:2" x14ac:dyDescent="0.25">
      <c r="A3604" t="s">
        <v>15863</v>
      </c>
      <c r="B3604">
        <v>0</v>
      </c>
    </row>
    <row r="3605" spans="1:2" x14ac:dyDescent="0.25">
      <c r="A3605" t="s">
        <v>20284</v>
      </c>
      <c r="B3605" s="19">
        <v>0.10825599999999999</v>
      </c>
    </row>
    <row r="3606" spans="1:2" x14ac:dyDescent="0.25">
      <c r="A3606" t="s">
        <v>10509</v>
      </c>
      <c r="B3606">
        <v>0</v>
      </c>
    </row>
    <row r="3607" spans="1:2" x14ac:dyDescent="0.25">
      <c r="A3607" t="s">
        <v>13904</v>
      </c>
      <c r="B3607">
        <v>0.355016</v>
      </c>
    </row>
    <row r="3608" spans="1:2" x14ac:dyDescent="0.25">
      <c r="A3608" t="s">
        <v>8215</v>
      </c>
      <c r="B3608" s="19">
        <v>0</v>
      </c>
    </row>
    <row r="3609" spans="1:2" x14ac:dyDescent="0.25">
      <c r="A3609" t="s">
        <v>16750</v>
      </c>
      <c r="B3609">
        <v>0.355016</v>
      </c>
    </row>
    <row r="3610" spans="1:2" x14ac:dyDescent="0.25">
      <c r="A3610" t="s">
        <v>8478</v>
      </c>
      <c r="B3610" s="19">
        <v>0</v>
      </c>
    </row>
    <row r="3611" spans="1:2" x14ac:dyDescent="0.25">
      <c r="A3611" t="s">
        <v>19012</v>
      </c>
      <c r="B3611" s="19">
        <v>0.355016</v>
      </c>
    </row>
    <row r="3612" spans="1:2" x14ac:dyDescent="0.25">
      <c r="A3612" t="s">
        <v>9624</v>
      </c>
      <c r="B3612" s="19">
        <v>0</v>
      </c>
    </row>
    <row r="3613" spans="1:2" x14ac:dyDescent="0.25">
      <c r="A3613" t="s">
        <v>15492</v>
      </c>
      <c r="B3613">
        <v>0.10825599999999999</v>
      </c>
    </row>
    <row r="3614" spans="1:2" x14ac:dyDescent="0.25">
      <c r="A3614" t="s">
        <v>11732</v>
      </c>
      <c r="B3614">
        <v>0</v>
      </c>
    </row>
    <row r="3615" spans="1:2" x14ac:dyDescent="0.25">
      <c r="A3615" t="s">
        <v>16189</v>
      </c>
      <c r="B3615">
        <v>3.3048000000000001E-2</v>
      </c>
    </row>
    <row r="3616" spans="1:2" x14ac:dyDescent="0.25">
      <c r="A3616" t="s">
        <v>12027</v>
      </c>
      <c r="B3616">
        <v>0</v>
      </c>
    </row>
    <row r="3617" spans="1:2" x14ac:dyDescent="0.25">
      <c r="A3617" t="s">
        <v>11350</v>
      </c>
      <c r="B3617" s="19">
        <v>3.3048000000000001E-2</v>
      </c>
    </row>
    <row r="3618" spans="1:2" x14ac:dyDescent="0.25">
      <c r="A3618" t="s">
        <v>16874</v>
      </c>
      <c r="B3618">
        <v>0</v>
      </c>
    </row>
    <row r="3619" spans="1:2" x14ac:dyDescent="0.25">
      <c r="A3619" t="s">
        <v>9648</v>
      </c>
      <c r="B3619">
        <v>0.14293599999999998</v>
      </c>
    </row>
    <row r="3620" spans="1:2" x14ac:dyDescent="0.25">
      <c r="A3620" t="s">
        <v>15569</v>
      </c>
      <c r="B3620">
        <v>0</v>
      </c>
    </row>
    <row r="3621" spans="1:2" x14ac:dyDescent="0.25">
      <c r="A3621" t="s">
        <v>17675</v>
      </c>
      <c r="B3621" s="19">
        <v>0.46607000000000004</v>
      </c>
    </row>
    <row r="3622" spans="1:2" x14ac:dyDescent="0.25">
      <c r="A3622" t="s">
        <v>20376</v>
      </c>
      <c r="B3622">
        <v>0</v>
      </c>
    </row>
    <row r="3623" spans="1:2" x14ac:dyDescent="0.25">
      <c r="A3623" t="s">
        <v>17850</v>
      </c>
      <c r="B3623">
        <v>2.2496</v>
      </c>
    </row>
    <row r="3624" spans="1:2" x14ac:dyDescent="0.25">
      <c r="A3624" t="s">
        <v>19083</v>
      </c>
      <c r="B3624">
        <v>8.7569999999999995E-2</v>
      </c>
    </row>
    <row r="3625" spans="1:2" x14ac:dyDescent="0.25">
      <c r="A3625" t="s">
        <v>14944</v>
      </c>
      <c r="B3625">
        <v>0.43830000000000002</v>
      </c>
    </row>
    <row r="3626" spans="1:2" x14ac:dyDescent="0.25">
      <c r="A3626" t="s">
        <v>12752</v>
      </c>
      <c r="B3626">
        <v>8.7569999999999995E-2</v>
      </c>
    </row>
    <row r="3627" spans="1:2" x14ac:dyDescent="0.25">
      <c r="A3627" t="s">
        <v>18198</v>
      </c>
      <c r="B3627">
        <v>0.87660000000000005</v>
      </c>
    </row>
    <row r="3628" spans="1:2" x14ac:dyDescent="0.25">
      <c r="A3628" t="s">
        <v>13134</v>
      </c>
      <c r="B3628" s="19">
        <v>0</v>
      </c>
    </row>
    <row r="3629" spans="1:2" x14ac:dyDescent="0.25">
      <c r="A3629" t="s">
        <v>18636</v>
      </c>
      <c r="B3629" s="19">
        <v>4.6940999999999997</v>
      </c>
    </row>
    <row r="3630" spans="1:2" x14ac:dyDescent="0.25">
      <c r="A3630" t="s">
        <v>18819</v>
      </c>
      <c r="B3630" s="19">
        <v>0</v>
      </c>
    </row>
    <row r="3631" spans="1:2" x14ac:dyDescent="0.25">
      <c r="A3631" t="s">
        <v>9541</v>
      </c>
      <c r="B3631" s="19">
        <v>1.7044999999999999</v>
      </c>
    </row>
    <row r="3632" spans="1:2" x14ac:dyDescent="0.25">
      <c r="A3632" t="s">
        <v>15554</v>
      </c>
      <c r="B3632" s="19">
        <v>0</v>
      </c>
    </row>
    <row r="3633" spans="1:2" x14ac:dyDescent="0.25">
      <c r="A3633" t="s">
        <v>20253</v>
      </c>
      <c r="B3633">
        <v>1.9568000000000001</v>
      </c>
    </row>
    <row r="3634" spans="1:2" x14ac:dyDescent="0.25">
      <c r="A3634" t="s">
        <v>19857</v>
      </c>
      <c r="B3634" s="19">
        <v>0</v>
      </c>
    </row>
    <row r="3635" spans="1:2" x14ac:dyDescent="0.25">
      <c r="A3635" t="s">
        <v>12237</v>
      </c>
      <c r="B3635">
        <v>0.21870000000000001</v>
      </c>
    </row>
    <row r="3636" spans="1:2" x14ac:dyDescent="0.25">
      <c r="A3636" t="s">
        <v>11821</v>
      </c>
      <c r="B3636">
        <v>0</v>
      </c>
    </row>
    <row r="3637" spans="1:2" x14ac:dyDescent="0.25">
      <c r="A3637" t="s">
        <v>12060</v>
      </c>
      <c r="B3637">
        <v>0.58379999999999999</v>
      </c>
    </row>
    <row r="3638" spans="1:2" x14ac:dyDescent="0.25">
      <c r="A3638" t="s">
        <v>14182</v>
      </c>
      <c r="B3638">
        <v>0</v>
      </c>
    </row>
    <row r="3639" spans="1:2" x14ac:dyDescent="0.25">
      <c r="A3639" t="s">
        <v>14999</v>
      </c>
      <c r="B3639" s="19">
        <v>4.3866999999999994</v>
      </c>
    </row>
    <row r="3640" spans="1:2" x14ac:dyDescent="0.25">
      <c r="A3640" t="s">
        <v>8072</v>
      </c>
      <c r="B3640" s="19">
        <v>1.0435589999999999</v>
      </c>
    </row>
    <row r="3641" spans="1:2" x14ac:dyDescent="0.25">
      <c r="A3641" t="s">
        <v>8578</v>
      </c>
      <c r="B3641">
        <v>1.5581</v>
      </c>
    </row>
    <row r="3642" spans="1:2" x14ac:dyDescent="0.25">
      <c r="A3642" t="s">
        <v>8262</v>
      </c>
      <c r="B3642">
        <v>0</v>
      </c>
    </row>
    <row r="3643" spans="1:2" x14ac:dyDescent="0.25">
      <c r="A3643" t="s">
        <v>13530</v>
      </c>
      <c r="B3643">
        <v>1.9568000000000001</v>
      </c>
    </row>
    <row r="3644" spans="1:2" x14ac:dyDescent="0.25">
      <c r="A3644" t="s">
        <v>12843</v>
      </c>
      <c r="B3644">
        <v>0.21870000000000001</v>
      </c>
    </row>
    <row r="3645" spans="1:2" x14ac:dyDescent="0.25">
      <c r="A3645" t="s">
        <v>14394</v>
      </c>
      <c r="B3645">
        <v>0</v>
      </c>
    </row>
    <row r="3646" spans="1:2" x14ac:dyDescent="0.25">
      <c r="A3646" t="s">
        <v>17777</v>
      </c>
      <c r="B3646">
        <v>0.58379999999999999</v>
      </c>
    </row>
    <row r="3647" spans="1:2" x14ac:dyDescent="0.25">
      <c r="A3647" t="s">
        <v>20019</v>
      </c>
      <c r="B3647">
        <v>0</v>
      </c>
    </row>
    <row r="3648" spans="1:2" x14ac:dyDescent="0.25">
      <c r="A3648" t="s">
        <v>19897</v>
      </c>
      <c r="B3648">
        <v>4.3866999999999994</v>
      </c>
    </row>
    <row r="3649" spans="1:2" x14ac:dyDescent="0.25">
      <c r="A3649" t="s">
        <v>9650</v>
      </c>
      <c r="B3649" s="19">
        <v>0</v>
      </c>
    </row>
    <row r="3650" spans="1:2" x14ac:dyDescent="0.25">
      <c r="A3650" t="s">
        <v>15695</v>
      </c>
      <c r="B3650">
        <v>0.85050000000000003</v>
      </c>
    </row>
    <row r="3651" spans="1:2" x14ac:dyDescent="0.25">
      <c r="A3651" t="s">
        <v>15182</v>
      </c>
      <c r="B3651">
        <v>0</v>
      </c>
    </row>
    <row r="3652" spans="1:2" x14ac:dyDescent="0.25">
      <c r="A3652" t="s">
        <v>9285</v>
      </c>
      <c r="B3652" s="19">
        <v>1.5581</v>
      </c>
    </row>
    <row r="3653" spans="1:2" x14ac:dyDescent="0.25">
      <c r="A3653" t="s">
        <v>16080</v>
      </c>
      <c r="B3653" s="19">
        <v>0</v>
      </c>
    </row>
    <row r="3654" spans="1:2" x14ac:dyDescent="0.25">
      <c r="A3654" t="s">
        <v>4313</v>
      </c>
      <c r="B3654">
        <v>2.2496</v>
      </c>
    </row>
    <row r="3655" spans="1:2" x14ac:dyDescent="0.25">
      <c r="A3655" t="s">
        <v>11265</v>
      </c>
      <c r="B3655" s="19">
        <v>0.43830000000000002</v>
      </c>
    </row>
    <row r="3656" spans="1:2" x14ac:dyDescent="0.25">
      <c r="A3656" t="s">
        <v>18686</v>
      </c>
      <c r="B3656">
        <v>0</v>
      </c>
    </row>
    <row r="3657" spans="1:2" x14ac:dyDescent="0.25">
      <c r="A3657" t="s">
        <v>19353</v>
      </c>
      <c r="B3657">
        <v>4.6940999999999997</v>
      </c>
    </row>
    <row r="3658" spans="1:2" x14ac:dyDescent="0.25">
      <c r="A3658" t="s">
        <v>15167</v>
      </c>
      <c r="B3658">
        <v>0</v>
      </c>
    </row>
    <row r="3659" spans="1:2" x14ac:dyDescent="0.25">
      <c r="A3659" t="s">
        <v>19760</v>
      </c>
      <c r="B3659" s="19">
        <v>1.1433</v>
      </c>
    </row>
    <row r="3660" spans="1:2" x14ac:dyDescent="0.25">
      <c r="A3660" t="s">
        <v>15295</v>
      </c>
      <c r="B3660" s="19">
        <v>1.7044999999999999</v>
      </c>
    </row>
    <row r="3661" spans="1:2" x14ac:dyDescent="0.25">
      <c r="A3661" t="s">
        <v>12376</v>
      </c>
      <c r="B3661" s="19">
        <v>0</v>
      </c>
    </row>
    <row r="3662" spans="1:2" x14ac:dyDescent="0.25">
      <c r="A3662" t="s">
        <v>10007</v>
      </c>
      <c r="B3662">
        <v>1.9568000000000001</v>
      </c>
    </row>
    <row r="3663" spans="1:2" x14ac:dyDescent="0.25">
      <c r="A3663" t="s">
        <v>8045</v>
      </c>
      <c r="B3663">
        <v>0</v>
      </c>
    </row>
    <row r="3664" spans="1:2" x14ac:dyDescent="0.25">
      <c r="A3664" t="s">
        <v>18061</v>
      </c>
      <c r="B3664" s="19">
        <v>0.21870000000000001</v>
      </c>
    </row>
    <row r="3665" spans="1:2" x14ac:dyDescent="0.25">
      <c r="A3665" t="s">
        <v>11035</v>
      </c>
      <c r="B3665" s="19">
        <v>0</v>
      </c>
    </row>
    <row r="3666" spans="1:2" x14ac:dyDescent="0.25">
      <c r="A3666" t="s">
        <v>16952</v>
      </c>
      <c r="B3666">
        <v>0.58379999999999999</v>
      </c>
    </row>
    <row r="3667" spans="1:2" x14ac:dyDescent="0.25">
      <c r="A3667" t="s">
        <v>10812</v>
      </c>
      <c r="B3667">
        <v>0</v>
      </c>
    </row>
    <row r="3668" spans="1:2" x14ac:dyDescent="0.25">
      <c r="A3668" t="s">
        <v>9373</v>
      </c>
      <c r="B3668">
        <v>4.3866999999999994</v>
      </c>
    </row>
    <row r="3669" spans="1:2" x14ac:dyDescent="0.25">
      <c r="A3669" t="s">
        <v>17099</v>
      </c>
      <c r="B3669">
        <v>0</v>
      </c>
    </row>
    <row r="3670" spans="1:2" x14ac:dyDescent="0.25">
      <c r="A3670" t="s">
        <v>13534</v>
      </c>
      <c r="B3670">
        <v>0.85050000000000003</v>
      </c>
    </row>
    <row r="3671" spans="1:2" x14ac:dyDescent="0.25">
      <c r="A3671" t="s">
        <v>7906</v>
      </c>
      <c r="B3671" s="19">
        <v>0</v>
      </c>
    </row>
    <row r="3672" spans="1:2" x14ac:dyDescent="0.25">
      <c r="A3672" t="s">
        <v>18351</v>
      </c>
      <c r="B3672" s="19">
        <v>1.5581</v>
      </c>
    </row>
    <row r="3673" spans="1:2" x14ac:dyDescent="0.25">
      <c r="A3673" t="s">
        <v>19114</v>
      </c>
      <c r="B3673">
        <v>0</v>
      </c>
    </row>
    <row r="3674" spans="1:2" x14ac:dyDescent="0.25">
      <c r="A3674" t="s">
        <v>9990</v>
      </c>
      <c r="B3674">
        <v>1.9568000000000001</v>
      </c>
    </row>
    <row r="3675" spans="1:2" x14ac:dyDescent="0.25">
      <c r="A3675" t="s">
        <v>16152</v>
      </c>
      <c r="B3675">
        <v>0</v>
      </c>
    </row>
    <row r="3676" spans="1:2" x14ac:dyDescent="0.25">
      <c r="A3676" t="s">
        <v>13308</v>
      </c>
      <c r="B3676">
        <v>0.21870000000000001</v>
      </c>
    </row>
    <row r="3677" spans="1:2" x14ac:dyDescent="0.25">
      <c r="A3677" t="s">
        <v>8516</v>
      </c>
      <c r="B3677">
        <v>0</v>
      </c>
    </row>
    <row r="3678" spans="1:2" x14ac:dyDescent="0.25">
      <c r="A3678" t="s">
        <v>14650</v>
      </c>
      <c r="B3678" s="19">
        <v>0.58379999999999999</v>
      </c>
    </row>
    <row r="3679" spans="1:2" x14ac:dyDescent="0.25">
      <c r="A3679" t="s">
        <v>19687</v>
      </c>
      <c r="B3679" s="19">
        <v>0</v>
      </c>
    </row>
    <row r="3680" spans="1:2" x14ac:dyDescent="0.25">
      <c r="A3680" t="s">
        <v>1419</v>
      </c>
      <c r="B3680">
        <v>4.3866999999999994</v>
      </c>
    </row>
    <row r="3681" spans="1:2" x14ac:dyDescent="0.25">
      <c r="A3681" t="s">
        <v>12083</v>
      </c>
      <c r="B3681">
        <v>0</v>
      </c>
    </row>
    <row r="3682" spans="1:2" x14ac:dyDescent="0.25">
      <c r="A3682" t="s">
        <v>5920</v>
      </c>
      <c r="B3682">
        <v>0.85050000000000003</v>
      </c>
    </row>
    <row r="3683" spans="1:2" x14ac:dyDescent="0.25">
      <c r="A3683" t="s">
        <v>11492</v>
      </c>
      <c r="B3683">
        <v>0</v>
      </c>
    </row>
    <row r="3684" spans="1:2" x14ac:dyDescent="0.25">
      <c r="A3684" t="s">
        <v>17101</v>
      </c>
      <c r="B3684">
        <v>1.5581</v>
      </c>
    </row>
    <row r="3685" spans="1:2" x14ac:dyDescent="0.25">
      <c r="A3685" t="s">
        <v>12462</v>
      </c>
      <c r="B3685">
        <v>0</v>
      </c>
    </row>
    <row r="3686" spans="1:2" x14ac:dyDescent="0.25">
      <c r="A3686" t="s">
        <v>18592</v>
      </c>
      <c r="B3686">
        <v>1.9568000000000001</v>
      </c>
    </row>
    <row r="3687" spans="1:2" x14ac:dyDescent="0.25">
      <c r="A3687" t="s">
        <v>10075</v>
      </c>
      <c r="B3687">
        <v>0</v>
      </c>
    </row>
    <row r="3688" spans="1:2" x14ac:dyDescent="0.25">
      <c r="A3688" t="s">
        <v>13723</v>
      </c>
      <c r="B3688" s="19">
        <v>0.21870000000000001</v>
      </c>
    </row>
    <row r="3689" spans="1:2" x14ac:dyDescent="0.25">
      <c r="A3689" t="s">
        <v>14892</v>
      </c>
      <c r="B3689">
        <v>0</v>
      </c>
    </row>
    <row r="3690" spans="1:2" x14ac:dyDescent="0.25">
      <c r="A3690" t="s">
        <v>12692</v>
      </c>
      <c r="B3690" s="19">
        <v>0.58379999999999999</v>
      </c>
    </row>
    <row r="3691" spans="1:2" x14ac:dyDescent="0.25">
      <c r="A3691" t="s">
        <v>19062</v>
      </c>
      <c r="B3691" s="19">
        <v>0</v>
      </c>
    </row>
    <row r="3692" spans="1:2" x14ac:dyDescent="0.25">
      <c r="A3692" t="s">
        <v>10942</v>
      </c>
      <c r="B3692" s="19">
        <v>4.3866999999999994</v>
      </c>
    </row>
    <row r="3693" spans="1:2" x14ac:dyDescent="0.25">
      <c r="A3693" t="s">
        <v>11410</v>
      </c>
      <c r="B3693">
        <v>0</v>
      </c>
    </row>
    <row r="3694" spans="1:2" x14ac:dyDescent="0.25">
      <c r="A3694" t="s">
        <v>12550</v>
      </c>
      <c r="B3694">
        <v>0</v>
      </c>
    </row>
    <row r="3695" spans="1:2" x14ac:dyDescent="0.25">
      <c r="A3695" t="s">
        <v>9982</v>
      </c>
      <c r="B3695">
        <v>1.5581</v>
      </c>
    </row>
    <row r="3696" spans="1:2" x14ac:dyDescent="0.25">
      <c r="A3696" t="s">
        <v>10573</v>
      </c>
      <c r="B3696">
        <v>0</v>
      </c>
    </row>
    <row r="3697" spans="1:2" x14ac:dyDescent="0.25">
      <c r="A3697" t="s">
        <v>17542</v>
      </c>
      <c r="B3697">
        <v>1.9568000000000001</v>
      </c>
    </row>
    <row r="3698" spans="1:2" x14ac:dyDescent="0.25">
      <c r="A3698" t="s">
        <v>15495</v>
      </c>
      <c r="B3698">
        <v>0</v>
      </c>
    </row>
    <row r="3699" spans="1:2" x14ac:dyDescent="0.25">
      <c r="A3699" t="s">
        <v>19096</v>
      </c>
      <c r="B3699">
        <v>0.21870000000000001</v>
      </c>
    </row>
    <row r="3700" spans="1:2" x14ac:dyDescent="0.25">
      <c r="A3700" t="s">
        <v>19539</v>
      </c>
      <c r="B3700" s="19">
        <v>0</v>
      </c>
    </row>
    <row r="3701" spans="1:2" x14ac:dyDescent="0.25">
      <c r="A3701" t="s">
        <v>14487</v>
      </c>
      <c r="B3701">
        <v>0.58379999999999999</v>
      </c>
    </row>
    <row r="3702" spans="1:2" x14ac:dyDescent="0.25">
      <c r="A3702" t="s">
        <v>11912</v>
      </c>
      <c r="B3702">
        <v>5.5627880000000005E-2</v>
      </c>
    </row>
    <row r="3703" spans="1:2" x14ac:dyDescent="0.25">
      <c r="A3703" t="s">
        <v>16277</v>
      </c>
      <c r="B3703" s="19">
        <v>4.3866999999999994</v>
      </c>
    </row>
    <row r="3704" spans="1:2" x14ac:dyDescent="0.25">
      <c r="A3704" t="s">
        <v>11163</v>
      </c>
      <c r="B3704">
        <v>5.5627880000000005E-2</v>
      </c>
    </row>
    <row r="3705" spans="1:2" x14ac:dyDescent="0.25">
      <c r="A3705" t="s">
        <v>19589</v>
      </c>
      <c r="B3705">
        <v>0</v>
      </c>
    </row>
    <row r="3706" spans="1:2" x14ac:dyDescent="0.25">
      <c r="A3706" t="s">
        <v>11817</v>
      </c>
      <c r="B3706">
        <v>0.85050000000000003</v>
      </c>
    </row>
    <row r="3707" spans="1:2" x14ac:dyDescent="0.25">
      <c r="A3707" t="s">
        <v>10072</v>
      </c>
      <c r="B3707" s="19">
        <v>0</v>
      </c>
    </row>
    <row r="3708" spans="1:2" x14ac:dyDescent="0.25">
      <c r="A3708" t="s">
        <v>11516</v>
      </c>
      <c r="B3708">
        <v>1.5581</v>
      </c>
    </row>
    <row r="3709" spans="1:2" x14ac:dyDescent="0.25">
      <c r="A3709" t="s">
        <v>12192</v>
      </c>
      <c r="B3709" s="19">
        <v>0</v>
      </c>
    </row>
    <row r="3710" spans="1:2" x14ac:dyDescent="0.25">
      <c r="A3710" t="s">
        <v>9738</v>
      </c>
      <c r="B3710">
        <v>1.9568000000000001</v>
      </c>
    </row>
    <row r="3711" spans="1:2" x14ac:dyDescent="0.25">
      <c r="A3711" t="s">
        <v>11452</v>
      </c>
      <c r="B3711" s="19">
        <v>0</v>
      </c>
    </row>
    <row r="3712" spans="1:2" x14ac:dyDescent="0.25">
      <c r="A3712" t="s">
        <v>14299</v>
      </c>
      <c r="B3712" s="19">
        <v>0.21870000000000001</v>
      </c>
    </row>
    <row r="3713" spans="1:2" x14ac:dyDescent="0.25">
      <c r="A3713" t="s">
        <v>19820</v>
      </c>
      <c r="B3713">
        <v>0</v>
      </c>
    </row>
    <row r="3714" spans="1:2" x14ac:dyDescent="0.25">
      <c r="A3714" t="s">
        <v>15654</v>
      </c>
      <c r="B3714" s="19">
        <v>0.58379999999999999</v>
      </c>
    </row>
    <row r="3715" spans="1:2" x14ac:dyDescent="0.25">
      <c r="A3715" t="s">
        <v>9464</v>
      </c>
      <c r="B3715" s="19">
        <v>0</v>
      </c>
    </row>
    <row r="3716" spans="1:2" x14ac:dyDescent="0.25">
      <c r="A3716" t="s">
        <v>18583</v>
      </c>
      <c r="B3716">
        <v>4.3866999999999994</v>
      </c>
    </row>
    <row r="3717" spans="1:2" x14ac:dyDescent="0.25">
      <c r="A3717" t="s">
        <v>12426</v>
      </c>
      <c r="B3717">
        <v>0</v>
      </c>
    </row>
    <row r="3718" spans="1:2" x14ac:dyDescent="0.25">
      <c r="A3718" t="s">
        <v>18303</v>
      </c>
      <c r="B3718">
        <v>1.5581</v>
      </c>
    </row>
    <row r="3719" spans="1:2" x14ac:dyDescent="0.25">
      <c r="A3719" t="s">
        <v>8092</v>
      </c>
      <c r="B3719">
        <v>0</v>
      </c>
    </row>
    <row r="3720" spans="1:2" x14ac:dyDescent="0.25">
      <c r="A3720" t="s">
        <v>10375</v>
      </c>
      <c r="B3720">
        <v>1.9568000000000001</v>
      </c>
    </row>
    <row r="3721" spans="1:2" x14ac:dyDescent="0.25">
      <c r="A3721" t="s">
        <v>16611</v>
      </c>
      <c r="B3721" s="19">
        <v>0</v>
      </c>
    </row>
    <row r="3722" spans="1:2" x14ac:dyDescent="0.25">
      <c r="A3722" t="s">
        <v>19480</v>
      </c>
      <c r="B3722">
        <v>0.21870000000000001</v>
      </c>
    </row>
    <row r="3723" spans="1:2" x14ac:dyDescent="0.25">
      <c r="A3723" t="s">
        <v>19398</v>
      </c>
      <c r="B3723">
        <v>0</v>
      </c>
    </row>
    <row r="3724" spans="1:2" x14ac:dyDescent="0.25">
      <c r="A3724" t="s">
        <v>10308</v>
      </c>
      <c r="B3724">
        <v>0.58379999999999999</v>
      </c>
    </row>
    <row r="3725" spans="1:2" x14ac:dyDescent="0.25">
      <c r="A3725" t="s">
        <v>11763</v>
      </c>
      <c r="B3725">
        <v>0</v>
      </c>
    </row>
    <row r="3726" spans="1:2" x14ac:dyDescent="0.25">
      <c r="A3726" t="s">
        <v>1407</v>
      </c>
      <c r="B3726" s="19">
        <v>4.3866999999999994</v>
      </c>
    </row>
    <row r="3727" spans="1:2" x14ac:dyDescent="0.25">
      <c r="A3727" t="s">
        <v>16134</v>
      </c>
      <c r="B3727">
        <v>0</v>
      </c>
    </row>
    <row r="3728" spans="1:2" x14ac:dyDescent="0.25">
      <c r="A3728" t="s">
        <v>5932</v>
      </c>
      <c r="B3728">
        <v>0.85050000000000003</v>
      </c>
    </row>
    <row r="3729" spans="1:2" x14ac:dyDescent="0.25">
      <c r="A3729" t="s">
        <v>8876</v>
      </c>
      <c r="B3729" s="19">
        <v>0</v>
      </c>
    </row>
    <row r="3730" spans="1:2" x14ac:dyDescent="0.25">
      <c r="A3730" t="s">
        <v>9589</v>
      </c>
      <c r="B3730" s="19">
        <v>1.5581</v>
      </c>
    </row>
    <row r="3731" spans="1:2" x14ac:dyDescent="0.25">
      <c r="A3731" t="s">
        <v>19664</v>
      </c>
      <c r="B3731">
        <v>0</v>
      </c>
    </row>
    <row r="3732" spans="1:2" x14ac:dyDescent="0.25">
      <c r="A3732" t="s">
        <v>10621</v>
      </c>
      <c r="B3732" s="19">
        <v>1.9568000000000001</v>
      </c>
    </row>
    <row r="3733" spans="1:2" x14ac:dyDescent="0.25">
      <c r="A3733" t="s">
        <v>17056</v>
      </c>
      <c r="B3733">
        <v>0</v>
      </c>
    </row>
    <row r="3734" spans="1:2" x14ac:dyDescent="0.25">
      <c r="A3734" t="s">
        <v>15509</v>
      </c>
      <c r="B3734" s="19">
        <v>0.21870000000000001</v>
      </c>
    </row>
    <row r="3735" spans="1:2" x14ac:dyDescent="0.25">
      <c r="A3735" t="s">
        <v>17805</v>
      </c>
      <c r="B3735">
        <v>0</v>
      </c>
    </row>
    <row r="3736" spans="1:2" x14ac:dyDescent="0.25">
      <c r="A3736" t="s">
        <v>19509</v>
      </c>
      <c r="B3736" s="19">
        <v>0.58379999999999999</v>
      </c>
    </row>
    <row r="3737" spans="1:2" x14ac:dyDescent="0.25">
      <c r="A3737" t="s">
        <v>8207</v>
      </c>
      <c r="B3737" s="19">
        <v>0</v>
      </c>
    </row>
    <row r="3738" spans="1:2" x14ac:dyDescent="0.25">
      <c r="A3738" t="s">
        <v>9894</v>
      </c>
      <c r="B3738">
        <v>4.3866999999999994</v>
      </c>
    </row>
    <row r="3739" spans="1:2" x14ac:dyDescent="0.25">
      <c r="A3739" t="s">
        <v>18712</v>
      </c>
      <c r="B3739" s="19">
        <v>0</v>
      </c>
    </row>
    <row r="3740" spans="1:2" x14ac:dyDescent="0.25">
      <c r="A3740" t="s">
        <v>10838</v>
      </c>
      <c r="B3740">
        <v>1.5581</v>
      </c>
    </row>
    <row r="3741" spans="1:2" x14ac:dyDescent="0.25">
      <c r="A3741" t="s">
        <v>8342</v>
      </c>
      <c r="B3741">
        <v>3.2610912000000001</v>
      </c>
    </row>
    <row r="3742" spans="1:2" x14ac:dyDescent="0.25">
      <c r="A3742" t="s">
        <v>14229</v>
      </c>
      <c r="B3742">
        <v>1.9568000000000001</v>
      </c>
    </row>
    <row r="3743" spans="1:2" x14ac:dyDescent="0.25">
      <c r="A3743" t="s">
        <v>19936</v>
      </c>
      <c r="B3743">
        <v>3.2610912000000001</v>
      </c>
    </row>
    <row r="3744" spans="1:2" x14ac:dyDescent="0.25">
      <c r="A3744" t="s">
        <v>12486</v>
      </c>
      <c r="B3744" s="19">
        <v>0.21870000000000001</v>
      </c>
    </row>
    <row r="3745" spans="1:2" x14ac:dyDescent="0.25">
      <c r="A3745" t="s">
        <v>17349</v>
      </c>
      <c r="B3745">
        <v>0</v>
      </c>
    </row>
    <row r="3746" spans="1:2" x14ac:dyDescent="0.25">
      <c r="A3746" t="s">
        <v>16914</v>
      </c>
      <c r="B3746" s="19">
        <v>0.58379999999999999</v>
      </c>
    </row>
    <row r="3747" spans="1:2" x14ac:dyDescent="0.25">
      <c r="A3747" t="s">
        <v>16361</v>
      </c>
      <c r="B3747">
        <v>0</v>
      </c>
    </row>
    <row r="3748" spans="1:2" x14ac:dyDescent="0.25">
      <c r="A3748" t="s">
        <v>15030</v>
      </c>
      <c r="B3748" s="19">
        <v>4.3866999999999994</v>
      </c>
    </row>
    <row r="3749" spans="1:2" x14ac:dyDescent="0.25">
      <c r="A3749" t="s">
        <v>20114</v>
      </c>
      <c r="B3749">
        <v>0</v>
      </c>
    </row>
    <row r="3750" spans="1:2" x14ac:dyDescent="0.25">
      <c r="A3750" t="s">
        <v>17600</v>
      </c>
      <c r="B3750" s="19">
        <v>0.85050000000000003</v>
      </c>
    </row>
    <row r="3751" spans="1:2" x14ac:dyDescent="0.25">
      <c r="A3751" t="s">
        <v>15861</v>
      </c>
      <c r="B3751" s="19">
        <v>0</v>
      </c>
    </row>
    <row r="3752" spans="1:2" x14ac:dyDescent="0.25">
      <c r="A3752" t="s">
        <v>13033</v>
      </c>
      <c r="B3752" s="19">
        <v>1.5581</v>
      </c>
    </row>
    <row r="3753" spans="1:2" x14ac:dyDescent="0.25">
      <c r="A3753" t="s">
        <v>8197</v>
      </c>
      <c r="B3753" s="19">
        <v>0</v>
      </c>
    </row>
    <row r="3754" spans="1:2" x14ac:dyDescent="0.25">
      <c r="A3754" t="s">
        <v>15647</v>
      </c>
      <c r="B3754" s="19">
        <v>1.9568000000000001</v>
      </c>
    </row>
    <row r="3755" spans="1:2" x14ac:dyDescent="0.25">
      <c r="A3755" t="s">
        <v>14401</v>
      </c>
      <c r="B3755" s="19">
        <v>0</v>
      </c>
    </row>
    <row r="3756" spans="1:2" x14ac:dyDescent="0.25">
      <c r="A3756" t="s">
        <v>9582</v>
      </c>
      <c r="B3756">
        <v>0.21870000000000001</v>
      </c>
    </row>
    <row r="3757" spans="1:2" x14ac:dyDescent="0.25">
      <c r="A3757" t="s">
        <v>14193</v>
      </c>
      <c r="B3757">
        <v>0</v>
      </c>
    </row>
    <row r="3758" spans="1:2" x14ac:dyDescent="0.25">
      <c r="A3758" t="s">
        <v>13727</v>
      </c>
      <c r="B3758" s="19">
        <v>0.58379999999999999</v>
      </c>
    </row>
    <row r="3759" spans="1:2" x14ac:dyDescent="0.25">
      <c r="A3759" t="s">
        <v>11636</v>
      </c>
      <c r="B3759">
        <v>0</v>
      </c>
    </row>
    <row r="3760" spans="1:2" x14ac:dyDescent="0.25">
      <c r="A3760" t="s">
        <v>9150</v>
      </c>
      <c r="B3760">
        <v>4.3866999999999994</v>
      </c>
    </row>
    <row r="3761" spans="1:2" x14ac:dyDescent="0.25">
      <c r="A3761" t="s">
        <v>9885</v>
      </c>
      <c r="B3761" s="19">
        <v>0</v>
      </c>
    </row>
    <row r="3762" spans="1:2" x14ac:dyDescent="0.25">
      <c r="A3762" t="s">
        <v>10102</v>
      </c>
      <c r="B3762">
        <v>1.5581</v>
      </c>
    </row>
    <row r="3763" spans="1:2" x14ac:dyDescent="0.25">
      <c r="A3763" t="s">
        <v>10517</v>
      </c>
      <c r="B3763">
        <v>0</v>
      </c>
    </row>
    <row r="3764" spans="1:2" x14ac:dyDescent="0.25">
      <c r="A3764" t="s">
        <v>18173</v>
      </c>
      <c r="B3764" s="19">
        <v>1.9568000000000001</v>
      </c>
    </row>
    <row r="3765" spans="1:2" x14ac:dyDescent="0.25">
      <c r="A3765" t="s">
        <v>14996</v>
      </c>
      <c r="B3765">
        <v>0</v>
      </c>
    </row>
    <row r="3766" spans="1:2" x14ac:dyDescent="0.25">
      <c r="A3766" t="s">
        <v>8146</v>
      </c>
      <c r="B3766">
        <v>0.21870000000000001</v>
      </c>
    </row>
    <row r="3767" spans="1:2" x14ac:dyDescent="0.25">
      <c r="A3767" t="s">
        <v>20277</v>
      </c>
      <c r="B3767">
        <v>0</v>
      </c>
    </row>
    <row r="3768" spans="1:2" x14ac:dyDescent="0.25">
      <c r="A3768" t="s">
        <v>9340</v>
      </c>
      <c r="B3768" s="19">
        <v>0.58379999999999999</v>
      </c>
    </row>
    <row r="3769" spans="1:2" x14ac:dyDescent="0.25">
      <c r="A3769" t="s">
        <v>12277</v>
      </c>
      <c r="B3769" s="19">
        <v>0</v>
      </c>
    </row>
    <row r="3770" spans="1:2" x14ac:dyDescent="0.25">
      <c r="A3770" t="s">
        <v>16509</v>
      </c>
      <c r="B3770" s="19">
        <v>4.3866999999999994</v>
      </c>
    </row>
    <row r="3771" spans="1:2" x14ac:dyDescent="0.25">
      <c r="A3771" t="s">
        <v>14805</v>
      </c>
      <c r="B3771">
        <v>0</v>
      </c>
    </row>
    <row r="3772" spans="1:2" x14ac:dyDescent="0.25">
      <c r="A3772" t="s">
        <v>8958</v>
      </c>
      <c r="B3772">
        <v>1.5581</v>
      </c>
    </row>
    <row r="3773" spans="1:2" x14ac:dyDescent="0.25">
      <c r="A3773" t="s">
        <v>15710</v>
      </c>
      <c r="B3773" s="19">
        <v>0</v>
      </c>
    </row>
    <row r="3774" spans="1:2" x14ac:dyDescent="0.25">
      <c r="A3774" t="s">
        <v>11537</v>
      </c>
      <c r="B3774" s="19">
        <v>1.9568000000000001</v>
      </c>
    </row>
    <row r="3775" spans="1:2" x14ac:dyDescent="0.25">
      <c r="A3775" t="s">
        <v>18358</v>
      </c>
      <c r="B3775">
        <v>0</v>
      </c>
    </row>
    <row r="3776" spans="1:2" x14ac:dyDescent="0.25">
      <c r="A3776" t="s">
        <v>16376</v>
      </c>
      <c r="B3776" s="19">
        <v>0.21870000000000001</v>
      </c>
    </row>
    <row r="3777" spans="1:2" x14ac:dyDescent="0.25">
      <c r="A3777" t="s">
        <v>15832</v>
      </c>
      <c r="B3777" s="19">
        <v>0</v>
      </c>
    </row>
    <row r="3778" spans="1:2" x14ac:dyDescent="0.25">
      <c r="A3778" t="s">
        <v>11097</v>
      </c>
      <c r="B3778">
        <v>0.58379999999999999</v>
      </c>
    </row>
    <row r="3779" spans="1:2" x14ac:dyDescent="0.25">
      <c r="A3779" t="s">
        <v>18775</v>
      </c>
      <c r="B3779">
        <v>0</v>
      </c>
    </row>
    <row r="3780" spans="1:2" x14ac:dyDescent="0.25">
      <c r="A3780" t="s">
        <v>14463</v>
      </c>
      <c r="B3780">
        <v>4.3866999999999994</v>
      </c>
    </row>
    <row r="3781" spans="1:2" x14ac:dyDescent="0.25">
      <c r="A3781" t="s">
        <v>19382</v>
      </c>
      <c r="B3781" s="19">
        <v>0</v>
      </c>
    </row>
    <row r="3782" spans="1:2" x14ac:dyDescent="0.25">
      <c r="A3782" t="s">
        <v>20110</v>
      </c>
      <c r="B3782">
        <v>1.5581</v>
      </c>
    </row>
    <row r="3783" spans="1:2" x14ac:dyDescent="0.25">
      <c r="A3783" t="s">
        <v>8193</v>
      </c>
      <c r="B3783">
        <v>0</v>
      </c>
    </row>
    <row r="3784" spans="1:2" x14ac:dyDescent="0.25">
      <c r="A3784" t="s">
        <v>12453</v>
      </c>
      <c r="B3784">
        <v>3.7064000000000004</v>
      </c>
    </row>
    <row r="3785" spans="1:2" x14ac:dyDescent="0.25">
      <c r="A3785" t="s">
        <v>8774</v>
      </c>
      <c r="B3785">
        <v>0</v>
      </c>
    </row>
    <row r="3786" spans="1:2" x14ac:dyDescent="0.25">
      <c r="A3786" t="s">
        <v>18227</v>
      </c>
      <c r="B3786">
        <v>0.21870000000000001</v>
      </c>
    </row>
    <row r="3787" spans="1:2" x14ac:dyDescent="0.25">
      <c r="A3787" t="s">
        <v>11702</v>
      </c>
      <c r="B3787">
        <v>0</v>
      </c>
    </row>
    <row r="3788" spans="1:2" x14ac:dyDescent="0.25">
      <c r="A3788" t="s">
        <v>20285</v>
      </c>
      <c r="B3788" s="19">
        <v>0.58379999999999999</v>
      </c>
    </row>
    <row r="3789" spans="1:2" x14ac:dyDescent="0.25">
      <c r="A3789" t="s">
        <v>12258</v>
      </c>
      <c r="B3789">
        <v>0</v>
      </c>
    </row>
    <row r="3790" spans="1:2" x14ac:dyDescent="0.25">
      <c r="A3790" t="s">
        <v>15429</v>
      </c>
      <c r="B3790">
        <v>4.3866999999999994</v>
      </c>
    </row>
    <row r="3791" spans="1:2" x14ac:dyDescent="0.25">
      <c r="A3791" t="s">
        <v>18879</v>
      </c>
      <c r="B3791">
        <v>0</v>
      </c>
    </row>
    <row r="3792" spans="1:2" x14ac:dyDescent="0.25">
      <c r="A3792" t="s">
        <v>10528</v>
      </c>
      <c r="B3792">
        <v>1.5581</v>
      </c>
    </row>
    <row r="3793" spans="1:2" x14ac:dyDescent="0.25">
      <c r="A3793" t="s">
        <v>15903</v>
      </c>
      <c r="B3793">
        <v>0</v>
      </c>
    </row>
    <row r="3794" spans="1:2" x14ac:dyDescent="0.25">
      <c r="A3794" t="s">
        <v>18114</v>
      </c>
      <c r="B3794" s="19">
        <v>1.9568000000000001</v>
      </c>
    </row>
    <row r="3795" spans="1:2" x14ac:dyDescent="0.25">
      <c r="A3795" t="s">
        <v>8332</v>
      </c>
      <c r="B3795">
        <v>0</v>
      </c>
    </row>
    <row r="3796" spans="1:2" x14ac:dyDescent="0.25">
      <c r="A3796" t="s">
        <v>14836</v>
      </c>
      <c r="B3796">
        <v>0.21870000000000001</v>
      </c>
    </row>
    <row r="3797" spans="1:2" x14ac:dyDescent="0.25">
      <c r="A3797" t="s">
        <v>11598</v>
      </c>
      <c r="B3797">
        <v>0</v>
      </c>
    </row>
    <row r="3798" spans="1:2" x14ac:dyDescent="0.25">
      <c r="A3798" t="s">
        <v>9961</v>
      </c>
      <c r="B3798">
        <v>0.58379999999999999</v>
      </c>
    </row>
    <row r="3799" spans="1:2" x14ac:dyDescent="0.25">
      <c r="A3799" t="s">
        <v>10245</v>
      </c>
      <c r="B3799" s="19">
        <v>0</v>
      </c>
    </row>
    <row r="3800" spans="1:2" x14ac:dyDescent="0.25">
      <c r="A3800" t="s">
        <v>17561</v>
      </c>
      <c r="B3800">
        <v>4.3866999999999994</v>
      </c>
    </row>
    <row r="3801" spans="1:2" x14ac:dyDescent="0.25">
      <c r="A3801" t="s">
        <v>19808</v>
      </c>
      <c r="B3801">
        <v>0</v>
      </c>
    </row>
    <row r="3802" spans="1:2" x14ac:dyDescent="0.25">
      <c r="A3802" t="s">
        <v>12712</v>
      </c>
      <c r="B3802">
        <v>1.5581</v>
      </c>
    </row>
    <row r="3803" spans="1:2" x14ac:dyDescent="0.25">
      <c r="A3803" t="s">
        <v>9369</v>
      </c>
      <c r="B3803">
        <v>1.4328000000000001</v>
      </c>
    </row>
    <row r="3804" spans="1:2" x14ac:dyDescent="0.25">
      <c r="A3804" t="s">
        <v>12218</v>
      </c>
      <c r="B3804" s="19">
        <v>0</v>
      </c>
    </row>
    <row r="3805" spans="1:2" x14ac:dyDescent="0.25">
      <c r="A3805" t="s">
        <v>18577</v>
      </c>
      <c r="B3805" s="19">
        <v>0.85050000000000003</v>
      </c>
    </row>
    <row r="3806" spans="1:2" x14ac:dyDescent="0.25">
      <c r="A3806" t="s">
        <v>14261</v>
      </c>
      <c r="B3806">
        <v>0.21870000000000001</v>
      </c>
    </row>
    <row r="3807" spans="1:2" x14ac:dyDescent="0.25">
      <c r="A3807" t="s">
        <v>10848</v>
      </c>
      <c r="B3807">
        <v>0</v>
      </c>
    </row>
    <row r="3808" spans="1:2" x14ac:dyDescent="0.25">
      <c r="A3808" t="s">
        <v>14119</v>
      </c>
      <c r="B3808" s="19">
        <v>0.85050000000000003</v>
      </c>
    </row>
    <row r="3809" spans="1:2" x14ac:dyDescent="0.25">
      <c r="A3809" t="s">
        <v>15737</v>
      </c>
      <c r="B3809" s="19">
        <v>0</v>
      </c>
    </row>
    <row r="3810" spans="1:2" x14ac:dyDescent="0.25">
      <c r="A3810" t="s">
        <v>18571</v>
      </c>
      <c r="B3810" s="19">
        <v>1.4328000000000001</v>
      </c>
    </row>
    <row r="3811" spans="1:2" x14ac:dyDescent="0.25">
      <c r="A3811" t="s">
        <v>13595</v>
      </c>
      <c r="B3811" s="19">
        <v>0</v>
      </c>
    </row>
    <row r="3812" spans="1:2" x14ac:dyDescent="0.25">
      <c r="A3812" t="s">
        <v>18290</v>
      </c>
      <c r="B3812">
        <v>0.21870000000000001</v>
      </c>
    </row>
    <row r="3813" spans="1:2" x14ac:dyDescent="0.25">
      <c r="A3813" t="s">
        <v>15328</v>
      </c>
      <c r="B3813" s="19">
        <v>0</v>
      </c>
    </row>
    <row r="3814" spans="1:2" x14ac:dyDescent="0.25">
      <c r="A3814" t="s">
        <v>10389</v>
      </c>
      <c r="B3814" s="19">
        <v>0.43740000000000001</v>
      </c>
    </row>
    <row r="3815" spans="1:2" x14ac:dyDescent="0.25">
      <c r="A3815" t="s">
        <v>10808</v>
      </c>
      <c r="B3815">
        <v>0</v>
      </c>
    </row>
    <row r="3816" spans="1:2" x14ac:dyDescent="0.25">
      <c r="A3816" t="s">
        <v>8506</v>
      </c>
      <c r="B3816">
        <v>0.85050000000000003</v>
      </c>
    </row>
    <row r="3817" spans="1:2" x14ac:dyDescent="0.25">
      <c r="A3817" t="s">
        <v>9438</v>
      </c>
      <c r="B3817" s="19">
        <v>0</v>
      </c>
    </row>
    <row r="3818" spans="1:2" x14ac:dyDescent="0.25">
      <c r="A3818" t="s">
        <v>13038</v>
      </c>
      <c r="B3818">
        <v>0.21870000000000001</v>
      </c>
    </row>
    <row r="3819" spans="1:2" x14ac:dyDescent="0.25">
      <c r="A3819" t="s">
        <v>15932</v>
      </c>
      <c r="B3819" s="19">
        <v>0</v>
      </c>
    </row>
    <row r="3820" spans="1:2" x14ac:dyDescent="0.25">
      <c r="A3820" t="s">
        <v>12892</v>
      </c>
      <c r="B3820" s="19">
        <v>0.85050000000000003</v>
      </c>
    </row>
    <row r="3821" spans="1:2" x14ac:dyDescent="0.25">
      <c r="A3821" t="s">
        <v>17691</v>
      </c>
      <c r="B3821" s="19">
        <v>0</v>
      </c>
    </row>
    <row r="3822" spans="1:2" x14ac:dyDescent="0.25">
      <c r="A3822" t="s">
        <v>15815</v>
      </c>
      <c r="B3822" s="19">
        <v>1.4328000000000001</v>
      </c>
    </row>
    <row r="3823" spans="1:2" x14ac:dyDescent="0.25">
      <c r="A3823" t="s">
        <v>8472</v>
      </c>
      <c r="B3823">
        <v>0</v>
      </c>
    </row>
    <row r="3824" spans="1:2" x14ac:dyDescent="0.25">
      <c r="A3824" t="s">
        <v>17125</v>
      </c>
      <c r="B3824" s="19">
        <v>0.21870000000000001</v>
      </c>
    </row>
    <row r="3825" spans="1:2" x14ac:dyDescent="0.25">
      <c r="A3825" t="s">
        <v>13290</v>
      </c>
      <c r="B3825" s="19">
        <v>0.85050000000000003</v>
      </c>
    </row>
    <row r="3826" spans="1:2" x14ac:dyDescent="0.25">
      <c r="A3826" t="s">
        <v>19574</v>
      </c>
      <c r="B3826" s="19">
        <v>0</v>
      </c>
    </row>
    <row r="3827" spans="1:2" x14ac:dyDescent="0.25">
      <c r="A3827" t="s">
        <v>8742</v>
      </c>
      <c r="B3827">
        <v>0.21870000000000001</v>
      </c>
    </row>
    <row r="3828" spans="1:2" x14ac:dyDescent="0.25">
      <c r="A3828" t="s">
        <v>8851</v>
      </c>
      <c r="B3828">
        <v>0</v>
      </c>
    </row>
    <row r="3829" spans="1:2" x14ac:dyDescent="0.25">
      <c r="A3829" t="s">
        <v>8213</v>
      </c>
      <c r="B3829" s="19">
        <v>0.85050000000000003</v>
      </c>
    </row>
    <row r="3830" spans="1:2" x14ac:dyDescent="0.25">
      <c r="A3830" t="s">
        <v>16870</v>
      </c>
      <c r="B3830" s="19">
        <v>0</v>
      </c>
    </row>
    <row r="3831" spans="1:2" x14ac:dyDescent="0.25">
      <c r="A3831" t="s">
        <v>16183</v>
      </c>
      <c r="B3831" s="19">
        <v>1.8918000000000001</v>
      </c>
    </row>
    <row r="3832" spans="1:2" x14ac:dyDescent="0.25">
      <c r="A3832" t="s">
        <v>18640</v>
      </c>
      <c r="B3832">
        <v>0</v>
      </c>
    </row>
    <row r="3833" spans="1:2" x14ac:dyDescent="0.25">
      <c r="A3833" t="s">
        <v>18799</v>
      </c>
      <c r="B3833" s="19">
        <v>0.21870000000000001</v>
      </c>
    </row>
    <row r="3834" spans="1:2" x14ac:dyDescent="0.25">
      <c r="A3834" t="s">
        <v>17724</v>
      </c>
      <c r="B3834" s="19">
        <v>0</v>
      </c>
    </row>
    <row r="3835" spans="1:2" x14ac:dyDescent="0.25">
      <c r="A3835" t="s">
        <v>1393</v>
      </c>
      <c r="B3835" s="19">
        <v>3.8400999999999996</v>
      </c>
    </row>
    <row r="3836" spans="1:2" x14ac:dyDescent="0.25">
      <c r="A3836" t="s">
        <v>14808</v>
      </c>
      <c r="B3836">
        <v>0</v>
      </c>
    </row>
    <row r="3837" spans="1:2" x14ac:dyDescent="0.25">
      <c r="A3837" t="s">
        <v>5940</v>
      </c>
      <c r="B3837" s="19">
        <v>0.85050000000000003</v>
      </c>
    </row>
    <row r="3838" spans="1:2" x14ac:dyDescent="0.25">
      <c r="A3838" t="s">
        <v>11923</v>
      </c>
      <c r="B3838">
        <v>0</v>
      </c>
    </row>
    <row r="3839" spans="1:2" x14ac:dyDescent="0.25">
      <c r="A3839" t="s">
        <v>15541</v>
      </c>
      <c r="B3839" s="19">
        <v>0.85050000000000003</v>
      </c>
    </row>
    <row r="3840" spans="1:2" x14ac:dyDescent="0.25">
      <c r="A3840" t="s">
        <v>10541</v>
      </c>
      <c r="B3840" s="19">
        <v>0</v>
      </c>
    </row>
    <row r="3841" spans="1:2" x14ac:dyDescent="0.25">
      <c r="A3841" t="s">
        <v>14775</v>
      </c>
      <c r="B3841">
        <v>0.21870000000000001</v>
      </c>
    </row>
    <row r="3842" spans="1:2" x14ac:dyDescent="0.25">
      <c r="A3842" t="s">
        <v>9153</v>
      </c>
      <c r="B3842" s="19">
        <v>0</v>
      </c>
    </row>
    <row r="3843" spans="1:2" x14ac:dyDescent="0.25">
      <c r="A3843" t="s">
        <v>10305</v>
      </c>
      <c r="B3843" s="19">
        <v>0.85050000000000003</v>
      </c>
    </row>
    <row r="3844" spans="1:2" x14ac:dyDescent="0.25">
      <c r="A3844" t="s">
        <v>20318</v>
      </c>
      <c r="B3844">
        <v>0</v>
      </c>
    </row>
    <row r="3845" spans="1:2" x14ac:dyDescent="0.25">
      <c r="A3845" t="s">
        <v>15461</v>
      </c>
      <c r="B3845" s="19">
        <v>1.8918000000000001</v>
      </c>
    </row>
    <row r="3846" spans="1:2" x14ac:dyDescent="0.25">
      <c r="A3846" t="s">
        <v>18785</v>
      </c>
      <c r="B3846">
        <v>0.21870000000000001</v>
      </c>
    </row>
    <row r="3847" spans="1:2" x14ac:dyDescent="0.25">
      <c r="A3847" t="s">
        <v>9561</v>
      </c>
      <c r="B3847" s="19">
        <v>0</v>
      </c>
    </row>
    <row r="3848" spans="1:2" x14ac:dyDescent="0.25">
      <c r="A3848" t="s">
        <v>10393</v>
      </c>
      <c r="B3848" s="19">
        <v>0.85050000000000003</v>
      </c>
    </row>
    <row r="3849" spans="1:2" x14ac:dyDescent="0.25">
      <c r="A3849" t="s">
        <v>14396</v>
      </c>
      <c r="B3849">
        <v>0</v>
      </c>
    </row>
    <row r="3850" spans="1:2" x14ac:dyDescent="0.25">
      <c r="A3850" t="s">
        <v>15243</v>
      </c>
      <c r="B3850">
        <v>0.85050000000000003</v>
      </c>
    </row>
    <row r="3851" spans="1:2" x14ac:dyDescent="0.25">
      <c r="A3851" t="s">
        <v>19374</v>
      </c>
      <c r="B3851">
        <v>0</v>
      </c>
    </row>
    <row r="3852" spans="1:2" x14ac:dyDescent="0.25">
      <c r="A3852" t="s">
        <v>19344</v>
      </c>
      <c r="B3852" s="19">
        <v>1.8918000000000001</v>
      </c>
    </row>
    <row r="3853" spans="1:2" x14ac:dyDescent="0.25">
      <c r="A3853" t="s">
        <v>19141</v>
      </c>
      <c r="B3853">
        <v>0</v>
      </c>
    </row>
    <row r="3854" spans="1:2" x14ac:dyDescent="0.25">
      <c r="A3854" t="s">
        <v>11687</v>
      </c>
      <c r="B3854" s="19">
        <v>0.21870000000000001</v>
      </c>
    </row>
    <row r="3855" spans="1:2" x14ac:dyDescent="0.25">
      <c r="A3855" t="s">
        <v>9107</v>
      </c>
      <c r="B3855">
        <v>0</v>
      </c>
    </row>
    <row r="3856" spans="1:2" x14ac:dyDescent="0.25">
      <c r="A3856" t="s">
        <v>8036</v>
      </c>
      <c r="B3856">
        <v>0.43740000000000001</v>
      </c>
    </row>
    <row r="3857" spans="1:2" x14ac:dyDescent="0.25">
      <c r="A3857" t="s">
        <v>10100</v>
      </c>
      <c r="B3857">
        <v>0</v>
      </c>
    </row>
    <row r="3858" spans="1:2" x14ac:dyDescent="0.25">
      <c r="A3858" t="s">
        <v>11306</v>
      </c>
      <c r="B3858">
        <v>0.85050000000000003</v>
      </c>
    </row>
    <row r="3859" spans="1:2" x14ac:dyDescent="0.25">
      <c r="A3859" t="s">
        <v>11071</v>
      </c>
      <c r="B3859">
        <v>0</v>
      </c>
    </row>
    <row r="3860" spans="1:2" x14ac:dyDescent="0.25">
      <c r="A3860" t="s">
        <v>16939</v>
      </c>
      <c r="B3860">
        <v>1.9568000000000001</v>
      </c>
    </row>
    <row r="3861" spans="1:2" x14ac:dyDescent="0.25">
      <c r="A3861" t="s">
        <v>8919</v>
      </c>
      <c r="B3861">
        <v>0</v>
      </c>
    </row>
    <row r="3862" spans="1:2" x14ac:dyDescent="0.25">
      <c r="A3862" t="s">
        <v>9308</v>
      </c>
      <c r="B3862">
        <v>0.21870000000000001</v>
      </c>
    </row>
    <row r="3863" spans="1:2" x14ac:dyDescent="0.25">
      <c r="A3863" t="s">
        <v>16186</v>
      </c>
      <c r="B3863" s="19">
        <v>0</v>
      </c>
    </row>
    <row r="3864" spans="1:2" x14ac:dyDescent="0.25">
      <c r="A3864" t="s">
        <v>15834</v>
      </c>
      <c r="B3864">
        <v>0.58379999999999999</v>
      </c>
    </row>
    <row r="3865" spans="1:2" x14ac:dyDescent="0.25">
      <c r="A3865" t="s">
        <v>17113</v>
      </c>
      <c r="B3865">
        <v>0</v>
      </c>
    </row>
    <row r="3866" spans="1:2" x14ac:dyDescent="0.25">
      <c r="A3866" t="s">
        <v>12441</v>
      </c>
      <c r="B3866">
        <v>4.3866999999999994</v>
      </c>
    </row>
    <row r="3867" spans="1:2" x14ac:dyDescent="0.25">
      <c r="A3867" t="s">
        <v>19712</v>
      </c>
      <c r="B3867">
        <v>0</v>
      </c>
    </row>
    <row r="3868" spans="1:2" x14ac:dyDescent="0.25">
      <c r="A3868" t="s">
        <v>18557</v>
      </c>
      <c r="B3868">
        <v>0.85050000000000003</v>
      </c>
    </row>
    <row r="3869" spans="1:2" x14ac:dyDescent="0.25">
      <c r="A3869" t="s">
        <v>16020</v>
      </c>
      <c r="B3869">
        <v>0</v>
      </c>
    </row>
    <row r="3870" spans="1:2" x14ac:dyDescent="0.25">
      <c r="A3870" t="s">
        <v>13694</v>
      </c>
      <c r="B3870" s="19">
        <v>1.5581</v>
      </c>
    </row>
    <row r="3871" spans="1:2" x14ac:dyDescent="0.25">
      <c r="A3871" t="s">
        <v>18582</v>
      </c>
      <c r="B3871">
        <v>0</v>
      </c>
    </row>
    <row r="3872" spans="1:2" x14ac:dyDescent="0.25">
      <c r="A3872" t="s">
        <v>8744</v>
      </c>
      <c r="B3872">
        <v>1.9568000000000001</v>
      </c>
    </row>
    <row r="3873" spans="1:2" x14ac:dyDescent="0.25">
      <c r="A3873" t="s">
        <v>14893</v>
      </c>
      <c r="B3873">
        <v>0</v>
      </c>
    </row>
    <row r="3874" spans="1:2" x14ac:dyDescent="0.25">
      <c r="A3874" t="s">
        <v>17971</v>
      </c>
      <c r="B3874">
        <v>0.21870000000000001</v>
      </c>
    </row>
    <row r="3875" spans="1:2" x14ac:dyDescent="0.25">
      <c r="A3875" t="s">
        <v>11539</v>
      </c>
      <c r="B3875">
        <v>0</v>
      </c>
    </row>
    <row r="3876" spans="1:2" x14ac:dyDescent="0.25">
      <c r="A3876" t="s">
        <v>14636</v>
      </c>
      <c r="B3876">
        <v>0.58379999999999999</v>
      </c>
    </row>
    <row r="3877" spans="1:2" x14ac:dyDescent="0.25">
      <c r="A3877" t="s">
        <v>11309</v>
      </c>
      <c r="B3877" s="19">
        <v>4.3866999999999994</v>
      </c>
    </row>
    <row r="3878" spans="1:2" x14ac:dyDescent="0.25">
      <c r="A3878" t="s">
        <v>10602</v>
      </c>
      <c r="B3878">
        <v>0</v>
      </c>
    </row>
    <row r="3879" spans="1:2" x14ac:dyDescent="0.25">
      <c r="A3879" t="s">
        <v>18975</v>
      </c>
      <c r="B3879" s="19">
        <v>1.5581</v>
      </c>
    </row>
    <row r="3880" spans="1:2" x14ac:dyDescent="0.25">
      <c r="A3880" t="s">
        <v>15114</v>
      </c>
      <c r="B3880" s="19">
        <v>0</v>
      </c>
    </row>
    <row r="3881" spans="1:2" x14ac:dyDescent="0.25">
      <c r="A3881" t="s">
        <v>15691</v>
      </c>
      <c r="B3881">
        <v>1.9568000000000001</v>
      </c>
    </row>
    <row r="3882" spans="1:2" x14ac:dyDescent="0.25">
      <c r="A3882" t="s">
        <v>9440</v>
      </c>
      <c r="B3882" s="19">
        <v>0</v>
      </c>
    </row>
    <row r="3883" spans="1:2" x14ac:dyDescent="0.25">
      <c r="A3883" t="s">
        <v>15974</v>
      </c>
      <c r="B3883" s="19">
        <v>0.21870000000000001</v>
      </c>
    </row>
    <row r="3884" spans="1:2" x14ac:dyDescent="0.25">
      <c r="A3884" t="s">
        <v>20214</v>
      </c>
      <c r="B3884">
        <v>0</v>
      </c>
    </row>
    <row r="3885" spans="1:2" x14ac:dyDescent="0.25">
      <c r="A3885" t="s">
        <v>18967</v>
      </c>
      <c r="B3885">
        <v>0.58379999999999999</v>
      </c>
    </row>
    <row r="3886" spans="1:2" x14ac:dyDescent="0.25">
      <c r="A3886" t="s">
        <v>11423</v>
      </c>
      <c r="B3886">
        <v>0</v>
      </c>
    </row>
    <row r="3887" spans="1:2" x14ac:dyDescent="0.25">
      <c r="A3887" t="s">
        <v>17196</v>
      </c>
      <c r="B3887" s="19">
        <v>4.3866999999999994</v>
      </c>
    </row>
    <row r="3888" spans="1:2" x14ac:dyDescent="0.25">
      <c r="A3888" t="s">
        <v>9609</v>
      </c>
      <c r="B3888" s="19">
        <v>0</v>
      </c>
    </row>
    <row r="3889" spans="1:2" x14ac:dyDescent="0.25">
      <c r="A3889" t="s">
        <v>9177</v>
      </c>
      <c r="B3889">
        <v>0.85050000000000003</v>
      </c>
    </row>
    <row r="3890" spans="1:2" x14ac:dyDescent="0.25">
      <c r="A3890" t="s">
        <v>16478</v>
      </c>
      <c r="B3890" s="19">
        <v>0</v>
      </c>
    </row>
    <row r="3891" spans="1:2" x14ac:dyDescent="0.25">
      <c r="A3891" t="s">
        <v>8998</v>
      </c>
      <c r="B3891">
        <v>1.5581</v>
      </c>
    </row>
    <row r="3892" spans="1:2" x14ac:dyDescent="0.25">
      <c r="A3892" t="s">
        <v>8488</v>
      </c>
      <c r="B3892" s="19">
        <v>0</v>
      </c>
    </row>
    <row r="3893" spans="1:2" x14ac:dyDescent="0.25">
      <c r="A3893" t="s">
        <v>13564</v>
      </c>
      <c r="B3893">
        <v>0.21870000000000001</v>
      </c>
    </row>
    <row r="3894" spans="1:2" x14ac:dyDescent="0.25">
      <c r="A3894" t="s">
        <v>14520</v>
      </c>
      <c r="B3894">
        <v>0</v>
      </c>
    </row>
    <row r="3895" spans="1:2" x14ac:dyDescent="0.25">
      <c r="A3895" t="s">
        <v>14787</v>
      </c>
      <c r="B3895" s="19">
        <v>3.8400999999999996</v>
      </c>
    </row>
    <row r="3896" spans="1:2" x14ac:dyDescent="0.25">
      <c r="A3896" t="s">
        <v>10781</v>
      </c>
      <c r="B3896">
        <v>0</v>
      </c>
    </row>
    <row r="3897" spans="1:2" x14ac:dyDescent="0.25">
      <c r="A3897" t="s">
        <v>19293</v>
      </c>
      <c r="B3897" s="19">
        <v>0.85050000000000003</v>
      </c>
    </row>
    <row r="3898" spans="1:2" x14ac:dyDescent="0.25">
      <c r="A3898" t="s">
        <v>12552</v>
      </c>
      <c r="B3898">
        <v>0</v>
      </c>
    </row>
    <row r="3899" spans="1:2" x14ac:dyDescent="0.25">
      <c r="A3899" t="s">
        <v>17667</v>
      </c>
      <c r="B3899">
        <v>1.8810000000000002</v>
      </c>
    </row>
    <row r="3900" spans="1:2" x14ac:dyDescent="0.25">
      <c r="A3900" t="s">
        <v>19767</v>
      </c>
      <c r="B3900" s="19">
        <v>0</v>
      </c>
    </row>
    <row r="3901" spans="1:2" x14ac:dyDescent="0.25">
      <c r="A3901" t="s">
        <v>9508</v>
      </c>
      <c r="B3901">
        <v>0.82950000000000002</v>
      </c>
    </row>
    <row r="3902" spans="1:2" x14ac:dyDescent="0.25">
      <c r="A3902" t="s">
        <v>8988</v>
      </c>
      <c r="B3902" s="19">
        <v>0</v>
      </c>
    </row>
    <row r="3903" spans="1:2" x14ac:dyDescent="0.25">
      <c r="A3903" t="s">
        <v>9091</v>
      </c>
      <c r="B3903" s="19">
        <v>2.0426000000000002</v>
      </c>
    </row>
    <row r="3904" spans="1:2" x14ac:dyDescent="0.25">
      <c r="A3904" t="s">
        <v>11604</v>
      </c>
      <c r="B3904" s="19">
        <v>0</v>
      </c>
    </row>
    <row r="3905" spans="1:2" x14ac:dyDescent="0.25">
      <c r="A3905" t="s">
        <v>10137</v>
      </c>
      <c r="B3905">
        <v>0.21870000000000001</v>
      </c>
    </row>
    <row r="3906" spans="1:2" x14ac:dyDescent="0.25">
      <c r="A3906" t="s">
        <v>19647</v>
      </c>
      <c r="B3906">
        <v>0</v>
      </c>
    </row>
    <row r="3907" spans="1:2" x14ac:dyDescent="0.25">
      <c r="A3907" t="s">
        <v>18104</v>
      </c>
      <c r="B3907" s="19">
        <v>0.85050000000000003</v>
      </c>
    </row>
    <row r="3908" spans="1:2" x14ac:dyDescent="0.25">
      <c r="A3908" t="s">
        <v>16077</v>
      </c>
      <c r="B3908">
        <v>0</v>
      </c>
    </row>
    <row r="3909" spans="1:2" x14ac:dyDescent="0.25">
      <c r="A3909" t="s">
        <v>8109</v>
      </c>
      <c r="B3909">
        <v>2.0552000000000001</v>
      </c>
    </row>
    <row r="3910" spans="1:2" x14ac:dyDescent="0.25">
      <c r="A3910" t="s">
        <v>18695</v>
      </c>
      <c r="B3910" s="19">
        <v>0</v>
      </c>
    </row>
    <row r="3911" spans="1:2" x14ac:dyDescent="0.25">
      <c r="A3911" t="s">
        <v>16279</v>
      </c>
      <c r="B3911">
        <v>0.43919999999999998</v>
      </c>
    </row>
    <row r="3912" spans="1:2" x14ac:dyDescent="0.25">
      <c r="A3912" t="s">
        <v>15241</v>
      </c>
      <c r="B3912">
        <v>0</v>
      </c>
    </row>
    <row r="3913" spans="1:2" x14ac:dyDescent="0.25">
      <c r="A3913" t="s">
        <v>18700</v>
      </c>
      <c r="B3913" s="19">
        <v>3.8435999999999999</v>
      </c>
    </row>
    <row r="3914" spans="1:2" x14ac:dyDescent="0.25">
      <c r="A3914" t="s">
        <v>11825</v>
      </c>
      <c r="B3914">
        <v>0</v>
      </c>
    </row>
    <row r="3915" spans="1:2" x14ac:dyDescent="0.25">
      <c r="A3915" t="s">
        <v>12660</v>
      </c>
      <c r="B3915">
        <v>0.85399999999999998</v>
      </c>
    </row>
    <row r="3916" spans="1:2" x14ac:dyDescent="0.25">
      <c r="A3916" t="s">
        <v>12471</v>
      </c>
      <c r="B3916" s="19">
        <v>0</v>
      </c>
    </row>
    <row r="3917" spans="1:2" x14ac:dyDescent="0.25">
      <c r="A3917" t="s">
        <v>12140</v>
      </c>
      <c r="B3917">
        <v>2.0552000000000001</v>
      </c>
    </row>
    <row r="3918" spans="1:2" x14ac:dyDescent="0.25">
      <c r="A3918" t="s">
        <v>10726</v>
      </c>
      <c r="B3918">
        <v>0</v>
      </c>
    </row>
    <row r="3919" spans="1:2" x14ac:dyDescent="0.25">
      <c r="A3919" t="s">
        <v>20146</v>
      </c>
      <c r="B3919">
        <v>0.43919999999999998</v>
      </c>
    </row>
    <row r="3920" spans="1:2" x14ac:dyDescent="0.25">
      <c r="A3920" t="s">
        <v>8145</v>
      </c>
      <c r="B3920">
        <v>0</v>
      </c>
    </row>
    <row r="3921" spans="1:2" x14ac:dyDescent="0.25">
      <c r="A3921" t="s">
        <v>19569</v>
      </c>
      <c r="B3921">
        <v>3.8435999999999999</v>
      </c>
    </row>
    <row r="3922" spans="1:2" x14ac:dyDescent="0.25">
      <c r="A3922" t="s">
        <v>18937</v>
      </c>
      <c r="B3922">
        <v>0</v>
      </c>
    </row>
    <row r="3923" spans="1:2" x14ac:dyDescent="0.25">
      <c r="A3923" t="s">
        <v>10442</v>
      </c>
      <c r="B3923" s="19">
        <v>0.85399999999999998</v>
      </c>
    </row>
    <row r="3924" spans="1:2" x14ac:dyDescent="0.25">
      <c r="A3924" t="s">
        <v>19541</v>
      </c>
      <c r="B3924">
        <v>0</v>
      </c>
    </row>
    <row r="3925" spans="1:2" x14ac:dyDescent="0.25">
      <c r="A3925" t="s">
        <v>18869</v>
      </c>
      <c r="B3925">
        <v>2.0552000000000001</v>
      </c>
    </row>
    <row r="3926" spans="1:2" x14ac:dyDescent="0.25">
      <c r="A3926" t="s">
        <v>11487</v>
      </c>
      <c r="B3926">
        <v>0</v>
      </c>
    </row>
    <row r="3927" spans="1:2" x14ac:dyDescent="0.25">
      <c r="A3927" t="s">
        <v>14000</v>
      </c>
      <c r="B3927" s="19">
        <v>0.43919999999999998</v>
      </c>
    </row>
    <row r="3928" spans="1:2" x14ac:dyDescent="0.25">
      <c r="A3928" t="s">
        <v>9851</v>
      </c>
      <c r="B3928" s="19">
        <v>3.8435999999999999</v>
      </c>
    </row>
    <row r="3929" spans="1:2" x14ac:dyDescent="0.25">
      <c r="A3929" t="s">
        <v>16778</v>
      </c>
      <c r="B3929" s="19">
        <v>0</v>
      </c>
    </row>
    <row r="3930" spans="1:2" x14ac:dyDescent="0.25">
      <c r="A3930" t="s">
        <v>14340</v>
      </c>
      <c r="B3930" s="19">
        <v>0.85399999999999998</v>
      </c>
    </row>
    <row r="3931" spans="1:2" x14ac:dyDescent="0.25">
      <c r="A3931" t="s">
        <v>8754</v>
      </c>
      <c r="B3931" s="19">
        <v>0</v>
      </c>
    </row>
    <row r="3932" spans="1:2" x14ac:dyDescent="0.25">
      <c r="A3932" t="s">
        <v>10217</v>
      </c>
      <c r="B3932" s="19">
        <v>2.0552000000000001</v>
      </c>
    </row>
    <row r="3933" spans="1:2" x14ac:dyDescent="0.25">
      <c r="A3933" t="s">
        <v>16535</v>
      </c>
      <c r="B3933">
        <v>0</v>
      </c>
    </row>
    <row r="3934" spans="1:2" x14ac:dyDescent="0.25">
      <c r="A3934" t="s">
        <v>19425</v>
      </c>
      <c r="B3934" s="19">
        <v>0.43919999999999998</v>
      </c>
    </row>
    <row r="3935" spans="1:2" x14ac:dyDescent="0.25">
      <c r="A3935" t="s">
        <v>15951</v>
      </c>
      <c r="B3935" s="19">
        <v>0</v>
      </c>
    </row>
    <row r="3936" spans="1:2" x14ac:dyDescent="0.25">
      <c r="A3936" t="s">
        <v>15345</v>
      </c>
      <c r="B3936">
        <v>3.8435999999999999</v>
      </c>
    </row>
    <row r="3937" spans="1:2" x14ac:dyDescent="0.25">
      <c r="A3937" t="s">
        <v>18505</v>
      </c>
      <c r="B3937">
        <v>0</v>
      </c>
    </row>
    <row r="3938" spans="1:2" x14ac:dyDescent="0.25">
      <c r="A3938" t="s">
        <v>19761</v>
      </c>
      <c r="B3938" s="19">
        <v>0.85399999999999998</v>
      </c>
    </row>
    <row r="3939" spans="1:2" x14ac:dyDescent="0.25">
      <c r="A3939" t="s">
        <v>19628</v>
      </c>
      <c r="B3939">
        <v>0</v>
      </c>
    </row>
    <row r="3940" spans="1:2" x14ac:dyDescent="0.25">
      <c r="A3940" t="s">
        <v>17192</v>
      </c>
      <c r="B3940">
        <v>2.0552000000000001</v>
      </c>
    </row>
    <row r="3941" spans="1:2" x14ac:dyDescent="0.25">
      <c r="A3941" t="s">
        <v>7933</v>
      </c>
      <c r="B3941">
        <v>0</v>
      </c>
    </row>
    <row r="3942" spans="1:2" x14ac:dyDescent="0.25">
      <c r="A3942" t="s">
        <v>8080</v>
      </c>
      <c r="B3942">
        <v>0.43919999999999998</v>
      </c>
    </row>
    <row r="3943" spans="1:2" x14ac:dyDescent="0.25">
      <c r="A3943" t="s">
        <v>9027</v>
      </c>
      <c r="B3943">
        <v>0</v>
      </c>
    </row>
    <row r="3944" spans="1:2" x14ac:dyDescent="0.25">
      <c r="A3944" t="s">
        <v>15575</v>
      </c>
      <c r="B3944" s="19">
        <v>3.8435999999999999</v>
      </c>
    </row>
    <row r="3945" spans="1:2" x14ac:dyDescent="0.25">
      <c r="A3945" t="s">
        <v>11584</v>
      </c>
      <c r="B3945">
        <v>0</v>
      </c>
    </row>
    <row r="3946" spans="1:2" x14ac:dyDescent="0.25">
      <c r="A3946" t="s">
        <v>20220</v>
      </c>
      <c r="B3946">
        <v>0.85399999999999998</v>
      </c>
    </row>
    <row r="3947" spans="1:2" x14ac:dyDescent="0.25">
      <c r="A3947" t="s">
        <v>12632</v>
      </c>
      <c r="B3947">
        <v>0</v>
      </c>
    </row>
    <row r="3948" spans="1:2" x14ac:dyDescent="0.25">
      <c r="A3948" t="s">
        <v>12210</v>
      </c>
      <c r="B3948" s="19">
        <v>2.0552000000000001</v>
      </c>
    </row>
    <row r="3949" spans="1:2" x14ac:dyDescent="0.25">
      <c r="A3949" t="s">
        <v>14577</v>
      </c>
      <c r="B3949">
        <v>0</v>
      </c>
    </row>
    <row r="3950" spans="1:2" x14ac:dyDescent="0.25">
      <c r="A3950" t="s">
        <v>16686</v>
      </c>
      <c r="B3950">
        <v>0.43919999999999998</v>
      </c>
    </row>
    <row r="3951" spans="1:2" x14ac:dyDescent="0.25">
      <c r="A3951" t="s">
        <v>14249</v>
      </c>
      <c r="B3951" s="19">
        <v>0</v>
      </c>
    </row>
    <row r="3952" spans="1:2" x14ac:dyDescent="0.25">
      <c r="A3952" t="s">
        <v>10121</v>
      </c>
      <c r="B3952" s="19">
        <v>3.8435999999999999</v>
      </c>
    </row>
    <row r="3953" spans="1:2" x14ac:dyDescent="0.25">
      <c r="A3953" t="s">
        <v>14593</v>
      </c>
      <c r="B3953">
        <v>0.85399999999999998</v>
      </c>
    </row>
    <row r="3954" spans="1:2" x14ac:dyDescent="0.25">
      <c r="A3954" t="s">
        <v>9725</v>
      </c>
      <c r="B3954">
        <v>0</v>
      </c>
    </row>
    <row r="3955" spans="1:2" x14ac:dyDescent="0.25">
      <c r="A3955" t="s">
        <v>19116</v>
      </c>
      <c r="B3955" s="19">
        <v>2.0552000000000001</v>
      </c>
    </row>
    <row r="3956" spans="1:2" x14ac:dyDescent="0.25">
      <c r="A3956" t="s">
        <v>18372</v>
      </c>
      <c r="B3956">
        <v>0</v>
      </c>
    </row>
    <row r="3957" spans="1:2" x14ac:dyDescent="0.25">
      <c r="A3957" t="s">
        <v>9483</v>
      </c>
      <c r="B3957" s="19">
        <v>0.43919999999999998</v>
      </c>
    </row>
    <row r="3958" spans="1:2" x14ac:dyDescent="0.25">
      <c r="A3958" t="s">
        <v>13437</v>
      </c>
      <c r="B3958" s="19">
        <v>0</v>
      </c>
    </row>
    <row r="3959" spans="1:2" x14ac:dyDescent="0.25">
      <c r="A3959" t="s">
        <v>18836</v>
      </c>
      <c r="B3959" s="19">
        <v>3.8435999999999999</v>
      </c>
    </row>
    <row r="3960" spans="1:2" x14ac:dyDescent="0.25">
      <c r="A3960" t="s">
        <v>14785</v>
      </c>
      <c r="B3960" s="19">
        <v>0</v>
      </c>
    </row>
    <row r="3961" spans="1:2" x14ac:dyDescent="0.25">
      <c r="A3961" t="s">
        <v>10523</v>
      </c>
      <c r="B3961" s="19">
        <v>0.85399999999999998</v>
      </c>
    </row>
    <row r="3962" spans="1:2" x14ac:dyDescent="0.25">
      <c r="A3962" t="s">
        <v>17700</v>
      </c>
      <c r="B3962" s="19">
        <v>0</v>
      </c>
    </row>
    <row r="3963" spans="1:2" x14ac:dyDescent="0.25">
      <c r="A3963" t="s">
        <v>12655</v>
      </c>
      <c r="B3963" s="19">
        <v>2.1603999999999997</v>
      </c>
    </row>
    <row r="3964" spans="1:2" x14ac:dyDescent="0.25">
      <c r="A3964" t="s">
        <v>14239</v>
      </c>
      <c r="B3964">
        <v>0</v>
      </c>
    </row>
    <row r="3965" spans="1:2" x14ac:dyDescent="0.25">
      <c r="A3965" t="s">
        <v>8666</v>
      </c>
      <c r="B3965" s="19">
        <v>0.46359999999999996</v>
      </c>
    </row>
    <row r="3966" spans="1:2" x14ac:dyDescent="0.25">
      <c r="A3966" t="s">
        <v>10886</v>
      </c>
      <c r="B3966" s="19">
        <v>0</v>
      </c>
    </row>
    <row r="3967" spans="1:2" x14ac:dyDescent="0.25">
      <c r="A3967" t="s">
        <v>9097</v>
      </c>
      <c r="B3967" s="19">
        <v>2.1603999999999997</v>
      </c>
    </row>
    <row r="3968" spans="1:2" x14ac:dyDescent="0.25">
      <c r="A3968" t="s">
        <v>12284</v>
      </c>
      <c r="B3968" s="19">
        <v>0</v>
      </c>
    </row>
    <row r="3969" spans="1:2" x14ac:dyDescent="0.25">
      <c r="A3969" t="s">
        <v>17501</v>
      </c>
      <c r="B3969">
        <v>0.46359999999999996</v>
      </c>
    </row>
    <row r="3970" spans="1:2" x14ac:dyDescent="0.25">
      <c r="A3970" t="s">
        <v>19522</v>
      </c>
      <c r="B3970">
        <v>0</v>
      </c>
    </row>
    <row r="3971" spans="1:2" x14ac:dyDescent="0.25">
      <c r="A3971" t="s">
        <v>8871</v>
      </c>
      <c r="B3971" s="19">
        <v>2.1603999999999997</v>
      </c>
    </row>
    <row r="3972" spans="1:2" x14ac:dyDescent="0.25">
      <c r="A3972" t="s">
        <v>11496</v>
      </c>
      <c r="B3972" s="19">
        <v>0</v>
      </c>
    </row>
    <row r="3973" spans="1:2" x14ac:dyDescent="0.25">
      <c r="A3973" t="s">
        <v>17282</v>
      </c>
      <c r="B3973">
        <v>0.46359999999999996</v>
      </c>
    </row>
    <row r="3974" spans="1:2" x14ac:dyDescent="0.25">
      <c r="A3974" t="s">
        <v>14087</v>
      </c>
      <c r="B3974" s="19">
        <v>0</v>
      </c>
    </row>
    <row r="3975" spans="1:2" x14ac:dyDescent="0.25">
      <c r="A3975" t="s">
        <v>16285</v>
      </c>
      <c r="B3975" s="19">
        <v>2.1603999999999997</v>
      </c>
    </row>
    <row r="3976" spans="1:2" x14ac:dyDescent="0.25">
      <c r="A3976" t="s">
        <v>18134</v>
      </c>
      <c r="B3976" s="19">
        <v>0</v>
      </c>
    </row>
    <row r="3977" spans="1:2" x14ac:dyDescent="0.25">
      <c r="A3977" t="s">
        <v>12229</v>
      </c>
      <c r="B3977" s="19">
        <v>0.46359999999999996</v>
      </c>
    </row>
    <row r="3978" spans="1:2" x14ac:dyDescent="0.25">
      <c r="A3978" t="s">
        <v>16758</v>
      </c>
      <c r="B3978" s="19">
        <v>0</v>
      </c>
    </row>
    <row r="3979" spans="1:2" x14ac:dyDescent="0.25">
      <c r="A3979" t="s">
        <v>14365</v>
      </c>
      <c r="B3979">
        <v>10.52</v>
      </c>
    </row>
    <row r="3980" spans="1:2" x14ac:dyDescent="0.25">
      <c r="A3980" t="s">
        <v>13120</v>
      </c>
      <c r="B3980">
        <v>0</v>
      </c>
    </row>
    <row r="3981" spans="1:2" x14ac:dyDescent="0.25">
      <c r="A3981" t="s">
        <v>15601</v>
      </c>
      <c r="B3981" s="19">
        <v>0.46359999999999996</v>
      </c>
    </row>
    <row r="3982" spans="1:2" x14ac:dyDescent="0.25">
      <c r="A3982" t="s">
        <v>17969</v>
      </c>
      <c r="B3982" s="19">
        <v>0</v>
      </c>
    </row>
    <row r="3983" spans="1:2" x14ac:dyDescent="0.25">
      <c r="A3983" t="s">
        <v>13440</v>
      </c>
      <c r="B3983">
        <v>2.1603999999999997</v>
      </c>
    </row>
    <row r="3984" spans="1:2" x14ac:dyDescent="0.25">
      <c r="A3984" t="s">
        <v>15837</v>
      </c>
      <c r="B3984" s="19">
        <v>0</v>
      </c>
    </row>
    <row r="3985" spans="1:2" x14ac:dyDescent="0.25">
      <c r="A3985" t="s">
        <v>18289</v>
      </c>
      <c r="B3985">
        <v>0.46359999999999996</v>
      </c>
    </row>
    <row r="3986" spans="1:2" x14ac:dyDescent="0.25">
      <c r="A3986" t="s">
        <v>8180</v>
      </c>
      <c r="B3986">
        <v>0</v>
      </c>
    </row>
    <row r="3987" spans="1:2" x14ac:dyDescent="0.25">
      <c r="A3987" t="s">
        <v>17872</v>
      </c>
      <c r="B3987" s="19">
        <v>1.9568000000000001</v>
      </c>
    </row>
    <row r="3988" spans="1:2" x14ac:dyDescent="0.25">
      <c r="A3988" t="s">
        <v>10723</v>
      </c>
      <c r="B3988">
        <v>0</v>
      </c>
    </row>
    <row r="3989" spans="1:2" x14ac:dyDescent="0.25">
      <c r="A3989" t="s">
        <v>8503</v>
      </c>
      <c r="B3989">
        <v>0.21870000000000001</v>
      </c>
    </row>
    <row r="3990" spans="1:2" x14ac:dyDescent="0.25">
      <c r="A3990" t="s">
        <v>10554</v>
      </c>
      <c r="B3990" s="19">
        <v>0</v>
      </c>
    </row>
    <row r="3991" spans="1:2" x14ac:dyDescent="0.25">
      <c r="A3991" t="s">
        <v>8087</v>
      </c>
      <c r="B3991" s="19">
        <v>0.58379999999999999</v>
      </c>
    </row>
    <row r="3992" spans="1:2" x14ac:dyDescent="0.25">
      <c r="A3992" t="s">
        <v>11871</v>
      </c>
      <c r="B3992">
        <v>0</v>
      </c>
    </row>
    <row r="3993" spans="1:2" x14ac:dyDescent="0.25">
      <c r="A3993" t="s">
        <v>13010</v>
      </c>
      <c r="B3993">
        <v>4.3866999999999994</v>
      </c>
    </row>
    <row r="3994" spans="1:2" x14ac:dyDescent="0.25">
      <c r="A3994" t="s">
        <v>18072</v>
      </c>
      <c r="B3994">
        <v>0</v>
      </c>
    </row>
    <row r="3995" spans="1:2" x14ac:dyDescent="0.25">
      <c r="A3995" t="s">
        <v>12434</v>
      </c>
      <c r="B3995" s="19">
        <v>1.5581</v>
      </c>
    </row>
    <row r="3996" spans="1:2" x14ac:dyDescent="0.25">
      <c r="A3996" t="s">
        <v>13221</v>
      </c>
      <c r="B3996" s="19">
        <v>0</v>
      </c>
    </row>
    <row r="3997" spans="1:2" x14ac:dyDescent="0.25">
      <c r="A3997" t="s">
        <v>17237</v>
      </c>
      <c r="B3997" s="19">
        <v>1.9163999999999999</v>
      </c>
    </row>
    <row r="3998" spans="1:2" x14ac:dyDescent="0.25">
      <c r="A3998" t="s">
        <v>12987</v>
      </c>
      <c r="B3998">
        <v>0</v>
      </c>
    </row>
    <row r="3999" spans="1:2" x14ac:dyDescent="0.25">
      <c r="A3999" t="s">
        <v>16671</v>
      </c>
      <c r="B3999" s="19">
        <v>0.21870000000000001</v>
      </c>
    </row>
    <row r="4000" spans="1:2" x14ac:dyDescent="0.25">
      <c r="A4000" t="s">
        <v>15923</v>
      </c>
      <c r="B4000" s="19">
        <v>0</v>
      </c>
    </row>
    <row r="4001" spans="1:2" x14ac:dyDescent="0.25">
      <c r="A4001" t="s">
        <v>17496</v>
      </c>
      <c r="B4001">
        <v>0.58379999999999999</v>
      </c>
    </row>
    <row r="4002" spans="1:2" x14ac:dyDescent="0.25">
      <c r="A4002" t="s">
        <v>17250</v>
      </c>
      <c r="B4002">
        <v>0</v>
      </c>
    </row>
    <row r="4003" spans="1:2" x14ac:dyDescent="0.25">
      <c r="A4003" t="s">
        <v>14207</v>
      </c>
      <c r="B4003" s="19">
        <v>4.3866999999999994</v>
      </c>
    </row>
    <row r="4004" spans="1:2" x14ac:dyDescent="0.25">
      <c r="A4004" t="s">
        <v>18655</v>
      </c>
      <c r="B4004">
        <v>0</v>
      </c>
    </row>
    <row r="4005" spans="1:2" x14ac:dyDescent="0.25">
      <c r="A4005" t="s">
        <v>10109</v>
      </c>
      <c r="B4005">
        <v>1.5581</v>
      </c>
    </row>
    <row r="4006" spans="1:2" x14ac:dyDescent="0.25">
      <c r="A4006" t="s">
        <v>19864</v>
      </c>
      <c r="B4006" s="19">
        <v>0</v>
      </c>
    </row>
    <row r="4007" spans="1:2" x14ac:dyDescent="0.25">
      <c r="A4007" t="s">
        <v>17715</v>
      </c>
      <c r="B4007" s="19">
        <v>1.9568000000000001</v>
      </c>
    </row>
    <row r="4008" spans="1:2" x14ac:dyDescent="0.25">
      <c r="A4008" t="s">
        <v>19338</v>
      </c>
      <c r="B4008">
        <v>0</v>
      </c>
    </row>
    <row r="4009" spans="1:2" x14ac:dyDescent="0.25">
      <c r="A4009" t="s">
        <v>13819</v>
      </c>
      <c r="B4009">
        <v>0.21870000000000001</v>
      </c>
    </row>
    <row r="4010" spans="1:2" x14ac:dyDescent="0.25">
      <c r="A4010" t="s">
        <v>20263</v>
      </c>
      <c r="B4010" s="19">
        <v>0</v>
      </c>
    </row>
    <row r="4011" spans="1:2" x14ac:dyDescent="0.25">
      <c r="A4011" t="s">
        <v>8863</v>
      </c>
      <c r="B4011">
        <v>0.58379999999999999</v>
      </c>
    </row>
    <row r="4012" spans="1:2" x14ac:dyDescent="0.25">
      <c r="A4012" t="s">
        <v>11076</v>
      </c>
      <c r="B4012">
        <v>0</v>
      </c>
    </row>
    <row r="4013" spans="1:2" x14ac:dyDescent="0.25">
      <c r="A4013" t="s">
        <v>18859</v>
      </c>
      <c r="B4013">
        <v>4.3866999999999994</v>
      </c>
    </row>
    <row r="4014" spans="1:2" x14ac:dyDescent="0.25">
      <c r="A4014" t="s">
        <v>13829</v>
      </c>
      <c r="B4014">
        <v>0</v>
      </c>
    </row>
    <row r="4015" spans="1:2" x14ac:dyDescent="0.25">
      <c r="A4015" t="s">
        <v>13985</v>
      </c>
      <c r="B4015">
        <v>1.5581</v>
      </c>
    </row>
    <row r="4016" spans="1:2" x14ac:dyDescent="0.25">
      <c r="A4016" t="s">
        <v>18650</v>
      </c>
      <c r="B4016" s="19">
        <v>0</v>
      </c>
    </row>
    <row r="4017" spans="1:2" x14ac:dyDescent="0.25">
      <c r="A4017" t="s">
        <v>8287</v>
      </c>
      <c r="B4017">
        <v>1.9568000000000001</v>
      </c>
    </row>
    <row r="4018" spans="1:2" x14ac:dyDescent="0.25">
      <c r="A4018" t="s">
        <v>10290</v>
      </c>
      <c r="B4018" s="19">
        <v>0</v>
      </c>
    </row>
    <row r="4019" spans="1:2" x14ac:dyDescent="0.25">
      <c r="A4019" t="s">
        <v>15930</v>
      </c>
      <c r="B4019" s="19">
        <v>0.21870000000000001</v>
      </c>
    </row>
    <row r="4020" spans="1:2" x14ac:dyDescent="0.25">
      <c r="A4020" t="s">
        <v>15191</v>
      </c>
      <c r="B4020" s="19">
        <v>0</v>
      </c>
    </row>
    <row r="4021" spans="1:2" x14ac:dyDescent="0.25">
      <c r="A4021" t="s">
        <v>17674</v>
      </c>
      <c r="B4021">
        <v>0</v>
      </c>
    </row>
    <row r="4022" spans="1:2" x14ac:dyDescent="0.25">
      <c r="A4022" t="s">
        <v>9896</v>
      </c>
      <c r="B4022">
        <v>0.58379999999999999</v>
      </c>
    </row>
    <row r="4023" spans="1:2" x14ac:dyDescent="0.25">
      <c r="A4023" t="s">
        <v>16138</v>
      </c>
      <c r="B4023" s="19">
        <v>0</v>
      </c>
    </row>
    <row r="4024" spans="1:2" x14ac:dyDescent="0.25">
      <c r="A4024" t="s">
        <v>14790</v>
      </c>
      <c r="B4024" s="19">
        <v>4.3866999999999994</v>
      </c>
    </row>
    <row r="4025" spans="1:2" x14ac:dyDescent="0.25">
      <c r="A4025" t="s">
        <v>17244</v>
      </c>
      <c r="B4025" s="19">
        <v>0</v>
      </c>
    </row>
    <row r="4026" spans="1:2" x14ac:dyDescent="0.25">
      <c r="A4026" t="s">
        <v>19675</v>
      </c>
      <c r="B4026">
        <v>1.5581</v>
      </c>
    </row>
    <row r="4027" spans="1:2" x14ac:dyDescent="0.25">
      <c r="A4027" t="s">
        <v>19977</v>
      </c>
      <c r="B4027">
        <v>0</v>
      </c>
    </row>
    <row r="4028" spans="1:2" x14ac:dyDescent="0.25">
      <c r="A4028" t="s">
        <v>12208</v>
      </c>
      <c r="B4028">
        <v>1.9568000000000001</v>
      </c>
    </row>
    <row r="4029" spans="1:2" x14ac:dyDescent="0.25">
      <c r="A4029" t="s">
        <v>15536</v>
      </c>
      <c r="B4029">
        <v>0.21870000000000001</v>
      </c>
    </row>
    <row r="4030" spans="1:2" x14ac:dyDescent="0.25">
      <c r="A4030" t="s">
        <v>8413</v>
      </c>
      <c r="B4030" s="19">
        <v>0</v>
      </c>
    </row>
    <row r="4031" spans="1:2" x14ac:dyDescent="0.25">
      <c r="A4031" t="s">
        <v>20377</v>
      </c>
      <c r="B4031" s="19">
        <v>0.58379999999999999</v>
      </c>
    </row>
    <row r="4032" spans="1:2" x14ac:dyDescent="0.25">
      <c r="A4032" t="s">
        <v>11764</v>
      </c>
      <c r="B4032">
        <v>0</v>
      </c>
    </row>
    <row r="4033" spans="1:2" x14ac:dyDescent="0.25">
      <c r="A4033" t="s">
        <v>15858</v>
      </c>
      <c r="B4033">
        <v>4.3866999999999994</v>
      </c>
    </row>
    <row r="4034" spans="1:2" x14ac:dyDescent="0.25">
      <c r="A4034" t="s">
        <v>15791</v>
      </c>
      <c r="B4034" s="19">
        <v>0</v>
      </c>
    </row>
    <row r="4035" spans="1:2" x14ac:dyDescent="0.25">
      <c r="A4035" t="s">
        <v>8254</v>
      </c>
      <c r="B4035" s="19">
        <v>0.85050000000000003</v>
      </c>
    </row>
    <row r="4036" spans="1:2" x14ac:dyDescent="0.25">
      <c r="A4036" t="s">
        <v>17584</v>
      </c>
      <c r="B4036" s="19">
        <v>0</v>
      </c>
    </row>
    <row r="4037" spans="1:2" x14ac:dyDescent="0.25">
      <c r="A4037" t="s">
        <v>13190</v>
      </c>
      <c r="B4037">
        <v>1.5581</v>
      </c>
    </row>
    <row r="4038" spans="1:2" x14ac:dyDescent="0.25">
      <c r="A4038" t="s">
        <v>13898</v>
      </c>
      <c r="B4038" s="19">
        <v>0</v>
      </c>
    </row>
    <row r="4039" spans="1:2" x14ac:dyDescent="0.25">
      <c r="A4039" t="s">
        <v>18041</v>
      </c>
      <c r="B4039">
        <v>1.9568000000000001</v>
      </c>
    </row>
    <row r="4040" spans="1:2" x14ac:dyDescent="0.25">
      <c r="A4040" t="s">
        <v>15657</v>
      </c>
      <c r="B4040">
        <v>0</v>
      </c>
    </row>
    <row r="4041" spans="1:2" x14ac:dyDescent="0.25">
      <c r="A4041" t="s">
        <v>15375</v>
      </c>
      <c r="B4041" s="19">
        <v>0.21870000000000001</v>
      </c>
    </row>
    <row r="4042" spans="1:2" x14ac:dyDescent="0.25">
      <c r="A4042" t="s">
        <v>8805</v>
      </c>
      <c r="B4042" s="19">
        <v>0</v>
      </c>
    </row>
    <row r="4043" spans="1:2" x14ac:dyDescent="0.25">
      <c r="A4043" t="s">
        <v>10084</v>
      </c>
      <c r="B4043">
        <v>0.58379999999999999</v>
      </c>
    </row>
    <row r="4044" spans="1:2" x14ac:dyDescent="0.25">
      <c r="A4044" t="s">
        <v>16767</v>
      </c>
      <c r="B4044" s="19">
        <v>0</v>
      </c>
    </row>
    <row r="4045" spans="1:2" x14ac:dyDescent="0.25">
      <c r="A4045" t="s">
        <v>11020</v>
      </c>
      <c r="B4045">
        <v>4.3866999999999994</v>
      </c>
    </row>
    <row r="4046" spans="1:2" x14ac:dyDescent="0.25">
      <c r="A4046" t="s">
        <v>17753</v>
      </c>
      <c r="B4046" s="19">
        <v>0</v>
      </c>
    </row>
    <row r="4047" spans="1:2" x14ac:dyDescent="0.25">
      <c r="A4047" t="s">
        <v>18279</v>
      </c>
      <c r="B4047">
        <v>0.85050000000000003</v>
      </c>
    </row>
    <row r="4048" spans="1:2" x14ac:dyDescent="0.25">
      <c r="A4048" t="s">
        <v>16986</v>
      </c>
      <c r="B4048">
        <v>0</v>
      </c>
    </row>
    <row r="4049" spans="1:2" x14ac:dyDescent="0.25">
      <c r="A4049" t="s">
        <v>19264</v>
      </c>
      <c r="B4049" s="19">
        <v>1.5581</v>
      </c>
    </row>
    <row r="4050" spans="1:2" x14ac:dyDescent="0.25">
      <c r="A4050" t="s">
        <v>8971</v>
      </c>
      <c r="B4050" s="19">
        <v>0</v>
      </c>
    </row>
    <row r="4051" spans="1:2" x14ac:dyDescent="0.25">
      <c r="A4051" t="s">
        <v>15556</v>
      </c>
      <c r="B4051">
        <v>1.7952000000000001</v>
      </c>
    </row>
    <row r="4052" spans="1:2" x14ac:dyDescent="0.25">
      <c r="A4052" t="s">
        <v>18199</v>
      </c>
      <c r="B4052">
        <v>0</v>
      </c>
    </row>
    <row r="4053" spans="1:2" x14ac:dyDescent="0.25">
      <c r="A4053" t="s">
        <v>8543</v>
      </c>
      <c r="B4053" s="19">
        <v>0.21870000000000001</v>
      </c>
    </row>
    <row r="4054" spans="1:2" x14ac:dyDescent="0.25">
      <c r="A4054" t="s">
        <v>16438</v>
      </c>
      <c r="B4054" s="19">
        <v>0</v>
      </c>
    </row>
    <row r="4055" spans="1:2" x14ac:dyDescent="0.25">
      <c r="A4055" t="s">
        <v>15878</v>
      </c>
      <c r="B4055">
        <v>0.58379999999999999</v>
      </c>
    </row>
    <row r="4056" spans="1:2" x14ac:dyDescent="0.25">
      <c r="A4056" t="s">
        <v>17749</v>
      </c>
      <c r="B4056">
        <v>0</v>
      </c>
    </row>
    <row r="4057" spans="1:2" x14ac:dyDescent="0.25">
      <c r="A4057" t="s">
        <v>1413</v>
      </c>
      <c r="B4057" s="19">
        <v>4.3866999999999994</v>
      </c>
    </row>
    <row r="4058" spans="1:2" x14ac:dyDescent="0.25">
      <c r="A4058" t="s">
        <v>14448</v>
      </c>
      <c r="B4058" s="19">
        <v>0</v>
      </c>
    </row>
    <row r="4059" spans="1:2" x14ac:dyDescent="0.25">
      <c r="A4059" t="s">
        <v>5926</v>
      </c>
      <c r="B4059" s="19">
        <v>0.85050000000000003</v>
      </c>
    </row>
    <row r="4060" spans="1:2" x14ac:dyDescent="0.25">
      <c r="A4060" t="s">
        <v>10500</v>
      </c>
      <c r="B4060">
        <v>1.5581</v>
      </c>
    </row>
    <row r="4061" spans="1:2" x14ac:dyDescent="0.25">
      <c r="A4061" t="s">
        <v>12713</v>
      </c>
      <c r="B4061" s="19">
        <v>0</v>
      </c>
    </row>
    <row r="4062" spans="1:2" x14ac:dyDescent="0.25">
      <c r="A4062" t="s">
        <v>15168</v>
      </c>
      <c r="B4062">
        <v>1.9568000000000001</v>
      </c>
    </row>
    <row r="4063" spans="1:2" x14ac:dyDescent="0.25">
      <c r="A4063" t="s">
        <v>18817</v>
      </c>
      <c r="B4063">
        <v>0</v>
      </c>
    </row>
    <row r="4064" spans="1:2" x14ac:dyDescent="0.25">
      <c r="A4064" t="s">
        <v>12630</v>
      </c>
      <c r="B4064">
        <v>0.21870000000000001</v>
      </c>
    </row>
    <row r="4065" spans="1:2" x14ac:dyDescent="0.25">
      <c r="A4065" t="s">
        <v>12329</v>
      </c>
      <c r="B4065" s="19">
        <v>0</v>
      </c>
    </row>
    <row r="4066" spans="1:2" x14ac:dyDescent="0.25">
      <c r="A4066" t="s">
        <v>15550</v>
      </c>
      <c r="B4066">
        <v>0.58379999999999999</v>
      </c>
    </row>
    <row r="4067" spans="1:2" x14ac:dyDescent="0.25">
      <c r="A4067" t="s">
        <v>10567</v>
      </c>
      <c r="B4067" s="19">
        <v>0</v>
      </c>
    </row>
    <row r="4068" spans="1:2" x14ac:dyDescent="0.25">
      <c r="A4068" t="s">
        <v>14575</v>
      </c>
      <c r="B4068">
        <v>4.3866999999999994</v>
      </c>
    </row>
    <row r="4069" spans="1:2" x14ac:dyDescent="0.25">
      <c r="A4069" t="s">
        <v>16347</v>
      </c>
      <c r="B4069" s="19">
        <v>0</v>
      </c>
    </row>
    <row r="4070" spans="1:2" x14ac:dyDescent="0.25">
      <c r="A4070" t="s">
        <v>19055</v>
      </c>
      <c r="B4070">
        <v>1.5581</v>
      </c>
    </row>
    <row r="4071" spans="1:2" x14ac:dyDescent="0.25">
      <c r="A4071" t="s">
        <v>15751</v>
      </c>
      <c r="B4071">
        <v>0</v>
      </c>
    </row>
    <row r="4072" spans="1:2" x14ac:dyDescent="0.25">
      <c r="A4072" t="s">
        <v>8535</v>
      </c>
      <c r="B4072">
        <v>2.2241</v>
      </c>
    </row>
    <row r="4073" spans="1:2" x14ac:dyDescent="0.25">
      <c r="A4073" t="s">
        <v>17519</v>
      </c>
      <c r="B4073" s="19">
        <v>0</v>
      </c>
    </row>
    <row r="4074" spans="1:2" x14ac:dyDescent="0.25">
      <c r="A4074" t="s">
        <v>13064</v>
      </c>
      <c r="B4074" s="19">
        <v>0.21870000000000001</v>
      </c>
    </row>
    <row r="4075" spans="1:2" x14ac:dyDescent="0.25">
      <c r="A4075" t="s">
        <v>17026</v>
      </c>
      <c r="B4075">
        <v>0</v>
      </c>
    </row>
    <row r="4076" spans="1:2" x14ac:dyDescent="0.25">
      <c r="A4076" t="s">
        <v>12175</v>
      </c>
      <c r="B4076">
        <v>4.3866999999999994</v>
      </c>
    </row>
    <row r="4077" spans="1:2" x14ac:dyDescent="0.25">
      <c r="A4077" t="s">
        <v>18863</v>
      </c>
      <c r="B4077" s="19">
        <v>0</v>
      </c>
    </row>
    <row r="4078" spans="1:2" x14ac:dyDescent="0.25">
      <c r="A4078" t="s">
        <v>16644</v>
      </c>
      <c r="B4078">
        <v>0.85050000000000003</v>
      </c>
    </row>
    <row r="4079" spans="1:2" x14ac:dyDescent="0.25">
      <c r="A4079" t="s">
        <v>19251</v>
      </c>
      <c r="B4079" s="19">
        <v>0</v>
      </c>
    </row>
    <row r="4080" spans="1:2" x14ac:dyDescent="0.25">
      <c r="A4080" t="s">
        <v>5098</v>
      </c>
      <c r="B4080">
        <v>1.5581</v>
      </c>
    </row>
    <row r="4081" spans="1:2" x14ac:dyDescent="0.25">
      <c r="A4081" t="s">
        <v>12748</v>
      </c>
      <c r="B4081" s="19">
        <v>0</v>
      </c>
    </row>
    <row r="4082" spans="1:2" x14ac:dyDescent="0.25">
      <c r="A4082" t="s">
        <v>18504</v>
      </c>
      <c r="B4082">
        <v>21.202400000000001</v>
      </c>
    </row>
    <row r="4083" spans="1:2" x14ac:dyDescent="0.25">
      <c r="A4083" t="s">
        <v>18892</v>
      </c>
      <c r="B4083">
        <v>0</v>
      </c>
    </row>
    <row r="4084" spans="1:2" x14ac:dyDescent="0.25">
      <c r="A4084" t="s">
        <v>12627</v>
      </c>
      <c r="B4084" s="19">
        <v>0.21870000000000001</v>
      </c>
    </row>
    <row r="4085" spans="1:2" x14ac:dyDescent="0.25">
      <c r="A4085" t="s">
        <v>18549</v>
      </c>
      <c r="B4085">
        <v>0</v>
      </c>
    </row>
    <row r="4086" spans="1:2" x14ac:dyDescent="0.25">
      <c r="A4086" t="s">
        <v>19798</v>
      </c>
      <c r="B4086" s="19">
        <v>0.58379999999999999</v>
      </c>
    </row>
    <row r="4087" spans="1:2" x14ac:dyDescent="0.25">
      <c r="A4087" t="s">
        <v>12895</v>
      </c>
      <c r="B4087" s="19">
        <v>0</v>
      </c>
    </row>
    <row r="4088" spans="1:2" x14ac:dyDescent="0.25">
      <c r="A4088" t="s">
        <v>15335</v>
      </c>
      <c r="B4088" s="19">
        <v>4.3866999999999994</v>
      </c>
    </row>
    <row r="4089" spans="1:2" x14ac:dyDescent="0.25">
      <c r="A4089" t="s">
        <v>9932</v>
      </c>
      <c r="B4089">
        <v>0</v>
      </c>
    </row>
    <row r="4090" spans="1:2" x14ac:dyDescent="0.25">
      <c r="A4090" t="s">
        <v>11615</v>
      </c>
      <c r="B4090">
        <v>1.5581</v>
      </c>
    </row>
    <row r="4091" spans="1:2" x14ac:dyDescent="0.25">
      <c r="A4091" t="s">
        <v>10127</v>
      </c>
      <c r="B4091" s="19">
        <v>1.9568000000000001</v>
      </c>
    </row>
    <row r="4092" spans="1:2" x14ac:dyDescent="0.25">
      <c r="A4092" t="s">
        <v>14799</v>
      </c>
      <c r="B4092">
        <v>0</v>
      </c>
    </row>
    <row r="4093" spans="1:2" x14ac:dyDescent="0.25">
      <c r="A4093" t="s">
        <v>17447</v>
      </c>
      <c r="B4093">
        <v>0.21870000000000001</v>
      </c>
    </row>
    <row r="4094" spans="1:2" x14ac:dyDescent="0.25">
      <c r="A4094" t="s">
        <v>12667</v>
      </c>
      <c r="B4094" s="19">
        <v>0</v>
      </c>
    </row>
    <row r="4095" spans="1:2" x14ac:dyDescent="0.25">
      <c r="A4095" t="s">
        <v>12975</v>
      </c>
      <c r="B4095" s="19">
        <v>0.58379999999999999</v>
      </c>
    </row>
    <row r="4096" spans="1:2" x14ac:dyDescent="0.25">
      <c r="A4096" t="s">
        <v>11856</v>
      </c>
      <c r="B4096">
        <v>0</v>
      </c>
    </row>
    <row r="4097" spans="1:2" x14ac:dyDescent="0.25">
      <c r="A4097" t="s">
        <v>9220</v>
      </c>
      <c r="B4097" s="19">
        <v>4.3866999999999994</v>
      </c>
    </row>
    <row r="4098" spans="1:2" x14ac:dyDescent="0.25">
      <c r="A4098" t="s">
        <v>19517</v>
      </c>
      <c r="B4098" s="19">
        <v>0</v>
      </c>
    </row>
    <row r="4099" spans="1:2" x14ac:dyDescent="0.25">
      <c r="A4099" t="s">
        <v>13198</v>
      </c>
      <c r="B4099" s="19">
        <v>1.5581</v>
      </c>
    </row>
    <row r="4100" spans="1:2" x14ac:dyDescent="0.25">
      <c r="A4100" t="s">
        <v>15400</v>
      </c>
      <c r="B4100" s="19">
        <v>0</v>
      </c>
    </row>
    <row r="4101" spans="1:2" x14ac:dyDescent="0.25">
      <c r="A4101" t="s">
        <v>17663</v>
      </c>
      <c r="B4101">
        <v>2.2241</v>
      </c>
    </row>
    <row r="4102" spans="1:2" x14ac:dyDescent="0.25">
      <c r="A4102" t="s">
        <v>10522</v>
      </c>
      <c r="B4102">
        <v>0</v>
      </c>
    </row>
    <row r="4103" spans="1:2" x14ac:dyDescent="0.25">
      <c r="A4103" t="s">
        <v>9634</v>
      </c>
      <c r="B4103">
        <v>0.21870000000000001</v>
      </c>
    </row>
    <row r="4104" spans="1:2" x14ac:dyDescent="0.25">
      <c r="A4104" t="s">
        <v>19064</v>
      </c>
      <c r="B4104" s="19">
        <v>0</v>
      </c>
    </row>
    <row r="4105" spans="1:2" x14ac:dyDescent="0.25">
      <c r="A4105" t="s">
        <v>17273</v>
      </c>
      <c r="B4105">
        <v>0.58379999999999999</v>
      </c>
    </row>
    <row r="4106" spans="1:2" x14ac:dyDescent="0.25">
      <c r="A4106" t="s">
        <v>9416</v>
      </c>
      <c r="B4106">
        <v>0</v>
      </c>
    </row>
    <row r="4107" spans="1:2" x14ac:dyDescent="0.25">
      <c r="A4107" t="s">
        <v>9178</v>
      </c>
      <c r="B4107">
        <v>4.3866999999999994</v>
      </c>
    </row>
    <row r="4108" spans="1:2" x14ac:dyDescent="0.25">
      <c r="A4108" t="s">
        <v>9942</v>
      </c>
      <c r="B4108">
        <v>0</v>
      </c>
    </row>
    <row r="4109" spans="1:2" x14ac:dyDescent="0.25">
      <c r="A4109" t="s">
        <v>13753</v>
      </c>
      <c r="B4109" s="19">
        <v>1.5581</v>
      </c>
    </row>
    <row r="4110" spans="1:2" x14ac:dyDescent="0.25">
      <c r="A4110" t="s">
        <v>11401</v>
      </c>
      <c r="B4110">
        <v>0</v>
      </c>
    </row>
    <row r="4111" spans="1:2" x14ac:dyDescent="0.25">
      <c r="A4111" t="s">
        <v>18210</v>
      </c>
      <c r="B4111" s="19">
        <v>1.9568000000000001</v>
      </c>
    </row>
    <row r="4112" spans="1:2" x14ac:dyDescent="0.25">
      <c r="A4112" t="s">
        <v>8798</v>
      </c>
      <c r="B4112">
        <v>0</v>
      </c>
    </row>
    <row r="4113" spans="1:2" x14ac:dyDescent="0.25">
      <c r="A4113" t="s">
        <v>16422</v>
      </c>
      <c r="B4113" s="19">
        <v>0.21870000000000001</v>
      </c>
    </row>
    <row r="4114" spans="1:2" x14ac:dyDescent="0.25">
      <c r="A4114" t="s">
        <v>16403</v>
      </c>
      <c r="B4114" s="19">
        <v>0</v>
      </c>
    </row>
    <row r="4115" spans="1:2" x14ac:dyDescent="0.25">
      <c r="A4115" t="s">
        <v>8364</v>
      </c>
      <c r="B4115" s="19">
        <v>0.58379999999999999</v>
      </c>
    </row>
    <row r="4116" spans="1:2" x14ac:dyDescent="0.25">
      <c r="A4116" t="s">
        <v>8088</v>
      </c>
      <c r="B4116">
        <v>0</v>
      </c>
    </row>
    <row r="4117" spans="1:2" x14ac:dyDescent="0.25">
      <c r="A4117" t="s">
        <v>9400</v>
      </c>
      <c r="B4117" s="19">
        <v>0</v>
      </c>
    </row>
    <row r="4118" spans="1:2" x14ac:dyDescent="0.25">
      <c r="A4118" t="s">
        <v>12886</v>
      </c>
      <c r="B4118">
        <v>4.3866999999999994</v>
      </c>
    </row>
    <row r="4119" spans="1:2" x14ac:dyDescent="0.25">
      <c r="A4119" t="s">
        <v>20125</v>
      </c>
      <c r="B4119">
        <v>0</v>
      </c>
    </row>
    <row r="4120" spans="1:2" x14ac:dyDescent="0.25">
      <c r="A4120" t="s">
        <v>15887</v>
      </c>
      <c r="B4120">
        <v>1.5581</v>
      </c>
    </row>
    <row r="4121" spans="1:2" x14ac:dyDescent="0.25">
      <c r="A4121" t="s">
        <v>15203</v>
      </c>
      <c r="B4121">
        <v>0</v>
      </c>
    </row>
    <row r="4122" spans="1:2" x14ac:dyDescent="0.25">
      <c r="A4122" t="s">
        <v>12998</v>
      </c>
      <c r="B4122" s="19">
        <v>1.9568000000000001</v>
      </c>
    </row>
    <row r="4123" spans="1:2" x14ac:dyDescent="0.25">
      <c r="A4123" t="s">
        <v>13461</v>
      </c>
      <c r="B4123">
        <v>0</v>
      </c>
    </row>
    <row r="4124" spans="1:2" x14ac:dyDescent="0.25">
      <c r="A4124" t="s">
        <v>11629</v>
      </c>
      <c r="B4124">
        <v>0</v>
      </c>
    </row>
    <row r="4125" spans="1:2" x14ac:dyDescent="0.25">
      <c r="A4125" t="s">
        <v>8458</v>
      </c>
      <c r="B4125" s="19">
        <v>0.21870000000000001</v>
      </c>
    </row>
    <row r="4126" spans="1:2" x14ac:dyDescent="0.25">
      <c r="A4126" t="s">
        <v>9888</v>
      </c>
      <c r="B4126">
        <v>0</v>
      </c>
    </row>
    <row r="4127" spans="1:2" x14ac:dyDescent="0.25">
      <c r="A4127" t="s">
        <v>16473</v>
      </c>
      <c r="B4127">
        <v>0.58379999999999999</v>
      </c>
    </row>
    <row r="4128" spans="1:2" x14ac:dyDescent="0.25">
      <c r="A4128" t="s">
        <v>12861</v>
      </c>
      <c r="B4128" s="19">
        <v>0</v>
      </c>
    </row>
    <row r="4129" spans="1:2" x14ac:dyDescent="0.25">
      <c r="A4129" t="s">
        <v>10328</v>
      </c>
      <c r="B4129" s="19">
        <v>4.3866999999999994</v>
      </c>
    </row>
    <row r="4130" spans="1:2" x14ac:dyDescent="0.25">
      <c r="A4130" t="s">
        <v>17440</v>
      </c>
      <c r="B4130">
        <v>0</v>
      </c>
    </row>
    <row r="4131" spans="1:2" x14ac:dyDescent="0.25">
      <c r="A4131" t="s">
        <v>18316</v>
      </c>
      <c r="B4131" s="19">
        <v>1.5581</v>
      </c>
    </row>
    <row r="4132" spans="1:2" x14ac:dyDescent="0.25">
      <c r="A4132" t="s">
        <v>18720</v>
      </c>
      <c r="B4132" s="19">
        <v>0</v>
      </c>
    </row>
    <row r="4133" spans="1:2" x14ac:dyDescent="0.25">
      <c r="A4133" t="s">
        <v>14654</v>
      </c>
      <c r="B4133" s="19">
        <v>1.9568000000000001</v>
      </c>
    </row>
    <row r="4134" spans="1:2" x14ac:dyDescent="0.25">
      <c r="A4134" t="s">
        <v>8891</v>
      </c>
      <c r="B4134">
        <v>0</v>
      </c>
    </row>
    <row r="4135" spans="1:2" x14ac:dyDescent="0.25">
      <c r="A4135" t="s">
        <v>17538</v>
      </c>
      <c r="B4135">
        <v>0.21870000000000001</v>
      </c>
    </row>
    <row r="4136" spans="1:2" x14ac:dyDescent="0.25">
      <c r="A4136" t="s">
        <v>17641</v>
      </c>
      <c r="B4136" s="19">
        <v>0</v>
      </c>
    </row>
    <row r="4137" spans="1:2" x14ac:dyDescent="0.25">
      <c r="A4137" t="s">
        <v>15090</v>
      </c>
      <c r="B4137">
        <v>0.58379999999999999</v>
      </c>
    </row>
    <row r="4138" spans="1:2" x14ac:dyDescent="0.25">
      <c r="A4138" t="s">
        <v>12768</v>
      </c>
      <c r="B4138" s="19">
        <v>0</v>
      </c>
    </row>
    <row r="4139" spans="1:2" x14ac:dyDescent="0.25">
      <c r="A4139" t="s">
        <v>19571</v>
      </c>
      <c r="B4139">
        <v>4.3866999999999994</v>
      </c>
    </row>
    <row r="4140" spans="1:2" x14ac:dyDescent="0.25">
      <c r="A4140" t="s">
        <v>14916</v>
      </c>
      <c r="B4140">
        <v>0</v>
      </c>
    </row>
    <row r="4141" spans="1:2" x14ac:dyDescent="0.25">
      <c r="A4141" t="s">
        <v>20089</v>
      </c>
      <c r="B4141" s="19">
        <v>1.5581</v>
      </c>
    </row>
    <row r="4142" spans="1:2" x14ac:dyDescent="0.25">
      <c r="A4142" t="s">
        <v>19343</v>
      </c>
      <c r="B4142" s="19">
        <v>0</v>
      </c>
    </row>
    <row r="4143" spans="1:2" x14ac:dyDescent="0.25">
      <c r="A4143" t="s">
        <v>12144</v>
      </c>
      <c r="B4143" s="19">
        <v>1.9568000000000001</v>
      </c>
    </row>
    <row r="4144" spans="1:2" x14ac:dyDescent="0.25">
      <c r="A4144" t="s">
        <v>8943</v>
      </c>
      <c r="B4144">
        <v>0</v>
      </c>
    </row>
    <row r="4145" spans="1:2" x14ac:dyDescent="0.25">
      <c r="A4145" t="s">
        <v>8019</v>
      </c>
      <c r="B4145">
        <v>0.21870000000000001</v>
      </c>
    </row>
    <row r="4146" spans="1:2" x14ac:dyDescent="0.25">
      <c r="A4146" t="s">
        <v>16569</v>
      </c>
      <c r="B4146" s="19">
        <v>0</v>
      </c>
    </row>
    <row r="4147" spans="1:2" x14ac:dyDescent="0.25">
      <c r="A4147" t="s">
        <v>12589</v>
      </c>
      <c r="B4147" s="19">
        <v>0.58379999999999999</v>
      </c>
    </row>
    <row r="4148" spans="1:2" x14ac:dyDescent="0.25">
      <c r="A4148" t="s">
        <v>20319</v>
      </c>
      <c r="B4148" s="19">
        <v>0</v>
      </c>
    </row>
    <row r="4149" spans="1:2" x14ac:dyDescent="0.25">
      <c r="A4149" t="s">
        <v>20293</v>
      </c>
      <c r="B4149">
        <v>4.3866999999999994</v>
      </c>
    </row>
    <row r="4150" spans="1:2" x14ac:dyDescent="0.25">
      <c r="A4150" t="s">
        <v>12363</v>
      </c>
      <c r="B4150">
        <v>0</v>
      </c>
    </row>
    <row r="4151" spans="1:2" x14ac:dyDescent="0.25">
      <c r="A4151" t="s">
        <v>16964</v>
      </c>
      <c r="B4151">
        <v>0.85050000000000003</v>
      </c>
    </row>
    <row r="4152" spans="1:2" x14ac:dyDescent="0.25">
      <c r="A4152" t="s">
        <v>19163</v>
      </c>
      <c r="B4152">
        <v>0</v>
      </c>
    </row>
    <row r="4153" spans="1:2" x14ac:dyDescent="0.25">
      <c r="A4153" t="s">
        <v>15998</v>
      </c>
      <c r="B4153" s="19">
        <v>1.5581</v>
      </c>
    </row>
    <row r="4154" spans="1:2" x14ac:dyDescent="0.25">
      <c r="A4154" t="s">
        <v>9554</v>
      </c>
      <c r="B4154" s="19">
        <v>0</v>
      </c>
    </row>
    <row r="4155" spans="1:2" x14ac:dyDescent="0.25">
      <c r="A4155" t="s">
        <v>11087</v>
      </c>
      <c r="B4155" s="19">
        <v>1.9568000000000001</v>
      </c>
    </row>
    <row r="4156" spans="1:2" x14ac:dyDescent="0.25">
      <c r="A4156" t="s">
        <v>13589</v>
      </c>
      <c r="B4156" s="19">
        <v>0</v>
      </c>
    </row>
    <row r="4157" spans="1:2" x14ac:dyDescent="0.25">
      <c r="A4157" t="s">
        <v>13348</v>
      </c>
      <c r="B4157">
        <v>0.21870000000000001</v>
      </c>
    </row>
    <row r="4158" spans="1:2" x14ac:dyDescent="0.25">
      <c r="A4158" t="s">
        <v>18845</v>
      </c>
      <c r="B4158" s="19">
        <v>0</v>
      </c>
    </row>
    <row r="4159" spans="1:2" x14ac:dyDescent="0.25">
      <c r="A4159" t="s">
        <v>8365</v>
      </c>
      <c r="B4159">
        <v>0.58379999999999999</v>
      </c>
    </row>
    <row r="4160" spans="1:2" x14ac:dyDescent="0.25">
      <c r="A4160" t="s">
        <v>17020</v>
      </c>
      <c r="B4160">
        <v>0</v>
      </c>
    </row>
    <row r="4161" spans="1:2" x14ac:dyDescent="0.25">
      <c r="A4161" t="s">
        <v>8966</v>
      </c>
      <c r="B4161">
        <v>4.3866999999999994</v>
      </c>
    </row>
    <row r="4162" spans="1:2" x14ac:dyDescent="0.25">
      <c r="A4162" t="s">
        <v>19170</v>
      </c>
      <c r="B4162" s="19">
        <v>0</v>
      </c>
    </row>
    <row r="4163" spans="1:2" x14ac:dyDescent="0.25">
      <c r="A4163" t="s">
        <v>16609</v>
      </c>
      <c r="B4163" s="19">
        <v>1.5581</v>
      </c>
    </row>
    <row r="4164" spans="1:2" x14ac:dyDescent="0.25">
      <c r="A4164" t="s">
        <v>11130</v>
      </c>
      <c r="B4164" s="19">
        <v>0</v>
      </c>
    </row>
    <row r="4165" spans="1:2" x14ac:dyDescent="0.25">
      <c r="A4165" t="s">
        <v>18835</v>
      </c>
      <c r="B4165" s="19">
        <v>1.9568000000000001</v>
      </c>
    </row>
    <row r="4166" spans="1:2" x14ac:dyDescent="0.25">
      <c r="A4166" t="s">
        <v>10181</v>
      </c>
      <c r="B4166" s="19">
        <v>0</v>
      </c>
    </row>
    <row r="4167" spans="1:2" x14ac:dyDescent="0.25">
      <c r="A4167" t="s">
        <v>13931</v>
      </c>
      <c r="B4167">
        <v>0.21870000000000001</v>
      </c>
    </row>
    <row r="4168" spans="1:2" x14ac:dyDescent="0.25">
      <c r="A4168" t="s">
        <v>19334</v>
      </c>
      <c r="B4168">
        <v>0</v>
      </c>
    </row>
    <row r="4169" spans="1:2" x14ac:dyDescent="0.25">
      <c r="A4169" t="s">
        <v>10267</v>
      </c>
      <c r="B4169">
        <v>0.58379999999999999</v>
      </c>
    </row>
    <row r="4170" spans="1:2" x14ac:dyDescent="0.25">
      <c r="A4170" t="s">
        <v>12100</v>
      </c>
      <c r="B4170" s="19">
        <v>0</v>
      </c>
    </row>
    <row r="4171" spans="1:2" x14ac:dyDescent="0.25">
      <c r="A4171" t="s">
        <v>15153</v>
      </c>
      <c r="B4171">
        <v>4.3866999999999994</v>
      </c>
    </row>
    <row r="4172" spans="1:2" x14ac:dyDescent="0.25">
      <c r="A4172" t="s">
        <v>19995</v>
      </c>
      <c r="B4172" s="19">
        <v>0.85050000000000003</v>
      </c>
    </row>
    <row r="4173" spans="1:2" x14ac:dyDescent="0.25">
      <c r="A4173" t="s">
        <v>10361</v>
      </c>
      <c r="B4173">
        <v>0</v>
      </c>
    </row>
    <row r="4174" spans="1:2" x14ac:dyDescent="0.25">
      <c r="A4174" t="s">
        <v>12393</v>
      </c>
      <c r="B4174" s="19">
        <v>1.5581</v>
      </c>
    </row>
    <row r="4175" spans="1:2" x14ac:dyDescent="0.25">
      <c r="A4175" t="s">
        <v>15646</v>
      </c>
      <c r="B4175" s="19">
        <v>0</v>
      </c>
    </row>
    <row r="4176" spans="1:2" x14ac:dyDescent="0.25">
      <c r="A4176" t="s">
        <v>17242</v>
      </c>
      <c r="B4176">
        <v>1.9568000000000001</v>
      </c>
    </row>
    <row r="4177" spans="1:2" x14ac:dyDescent="0.25">
      <c r="A4177" t="s">
        <v>12771</v>
      </c>
      <c r="B4177">
        <v>0</v>
      </c>
    </row>
    <row r="4178" spans="1:2" x14ac:dyDescent="0.25">
      <c r="A4178" t="s">
        <v>18944</v>
      </c>
      <c r="B4178">
        <v>0.21870000000000001</v>
      </c>
    </row>
    <row r="4179" spans="1:2" x14ac:dyDescent="0.25">
      <c r="A4179" t="s">
        <v>13793</v>
      </c>
      <c r="B4179" s="19">
        <v>0</v>
      </c>
    </row>
    <row r="4180" spans="1:2" x14ac:dyDescent="0.25">
      <c r="A4180" t="s">
        <v>11279</v>
      </c>
      <c r="B4180" s="19">
        <v>0.58379999999999999</v>
      </c>
    </row>
    <row r="4181" spans="1:2" x14ac:dyDescent="0.25">
      <c r="A4181" t="s">
        <v>15522</v>
      </c>
      <c r="B4181" s="19">
        <v>0</v>
      </c>
    </row>
    <row r="4182" spans="1:2" x14ac:dyDescent="0.25">
      <c r="A4182" t="s">
        <v>16163</v>
      </c>
      <c r="B4182">
        <v>4.0352999999999994</v>
      </c>
    </row>
    <row r="4183" spans="1:2" x14ac:dyDescent="0.25">
      <c r="A4183" t="s">
        <v>8591</v>
      </c>
      <c r="B4183" s="19">
        <v>0</v>
      </c>
    </row>
    <row r="4184" spans="1:2" x14ac:dyDescent="0.25">
      <c r="A4184" t="s">
        <v>8546</v>
      </c>
      <c r="B4184">
        <v>1.5581</v>
      </c>
    </row>
    <row r="4185" spans="1:2" x14ac:dyDescent="0.25">
      <c r="A4185" t="s">
        <v>16574</v>
      </c>
      <c r="B4185">
        <v>0</v>
      </c>
    </row>
    <row r="4186" spans="1:2" x14ac:dyDescent="0.25">
      <c r="A4186" t="s">
        <v>13423</v>
      </c>
      <c r="B4186">
        <v>0.43830000000000002</v>
      </c>
    </row>
    <row r="4187" spans="1:2" x14ac:dyDescent="0.25">
      <c r="A4187" t="s">
        <v>11310</v>
      </c>
      <c r="B4187">
        <v>0</v>
      </c>
    </row>
    <row r="4188" spans="1:2" x14ac:dyDescent="0.25">
      <c r="A4188" t="s">
        <v>14694</v>
      </c>
      <c r="B4188" s="19">
        <v>0.87660000000000005</v>
      </c>
    </row>
    <row r="4189" spans="1:2" x14ac:dyDescent="0.25">
      <c r="A4189" t="s">
        <v>19380</v>
      </c>
      <c r="B4189" s="19">
        <v>0</v>
      </c>
    </row>
    <row r="4190" spans="1:2" x14ac:dyDescent="0.25">
      <c r="A4190" t="s">
        <v>9806</v>
      </c>
      <c r="B4190">
        <v>4.6940999999999997</v>
      </c>
    </row>
    <row r="4191" spans="1:2" x14ac:dyDescent="0.25">
      <c r="A4191" t="s">
        <v>20313</v>
      </c>
      <c r="B4191">
        <v>0</v>
      </c>
    </row>
    <row r="4192" spans="1:2" x14ac:dyDescent="0.25">
      <c r="A4192" t="s">
        <v>19067</v>
      </c>
      <c r="B4192">
        <v>1.7044999999999999</v>
      </c>
    </row>
    <row r="4193" spans="1:2" x14ac:dyDescent="0.25">
      <c r="A4193" t="s">
        <v>9545</v>
      </c>
      <c r="B4193">
        <v>0</v>
      </c>
    </row>
    <row r="4194" spans="1:2" x14ac:dyDescent="0.25">
      <c r="A4194" t="s">
        <v>10941</v>
      </c>
      <c r="B4194">
        <v>1.9568000000000001</v>
      </c>
    </row>
    <row r="4195" spans="1:2" x14ac:dyDescent="0.25">
      <c r="A4195" t="s">
        <v>16273</v>
      </c>
      <c r="B4195">
        <v>0</v>
      </c>
    </row>
    <row r="4196" spans="1:2" x14ac:dyDescent="0.25">
      <c r="A4196" t="s">
        <v>18567</v>
      </c>
      <c r="B4196" s="19">
        <v>0.21870000000000001</v>
      </c>
    </row>
    <row r="4197" spans="1:2" x14ac:dyDescent="0.25">
      <c r="A4197" t="s">
        <v>16326</v>
      </c>
      <c r="B4197">
        <v>0</v>
      </c>
    </row>
    <row r="4198" spans="1:2" x14ac:dyDescent="0.25">
      <c r="A4198" t="s">
        <v>13732</v>
      </c>
      <c r="B4198">
        <v>0.58379999999999999</v>
      </c>
    </row>
    <row r="4199" spans="1:2" x14ac:dyDescent="0.25">
      <c r="A4199" t="s">
        <v>8312</v>
      </c>
      <c r="B4199" s="19">
        <v>0</v>
      </c>
    </row>
    <row r="4200" spans="1:2" x14ac:dyDescent="0.25">
      <c r="A4200" t="s">
        <v>8751</v>
      </c>
      <c r="B4200">
        <v>4.3866999999999994</v>
      </c>
    </row>
    <row r="4201" spans="1:2" x14ac:dyDescent="0.25">
      <c r="A4201" t="s">
        <v>11281</v>
      </c>
      <c r="B4201">
        <v>0</v>
      </c>
    </row>
    <row r="4202" spans="1:2" x14ac:dyDescent="0.25">
      <c r="A4202" t="s">
        <v>16354</v>
      </c>
      <c r="B4202">
        <v>1.5581</v>
      </c>
    </row>
    <row r="4203" spans="1:2" x14ac:dyDescent="0.25">
      <c r="A4203" t="s">
        <v>15769</v>
      </c>
      <c r="B4203">
        <v>0</v>
      </c>
    </row>
    <row r="4204" spans="1:2" x14ac:dyDescent="0.25">
      <c r="A4204" t="s">
        <v>13104</v>
      </c>
      <c r="B4204">
        <v>1.9568000000000001</v>
      </c>
    </row>
    <row r="4205" spans="1:2" x14ac:dyDescent="0.25">
      <c r="A4205" t="s">
        <v>9443</v>
      </c>
      <c r="B4205">
        <v>0</v>
      </c>
    </row>
    <row r="4206" spans="1:2" x14ac:dyDescent="0.25">
      <c r="A4206" t="s">
        <v>8152</v>
      </c>
      <c r="B4206">
        <v>0.21870000000000001</v>
      </c>
    </row>
    <row r="4207" spans="1:2" x14ac:dyDescent="0.25">
      <c r="A4207" t="s">
        <v>14772</v>
      </c>
      <c r="B4207">
        <v>0</v>
      </c>
    </row>
    <row r="4208" spans="1:2" x14ac:dyDescent="0.25">
      <c r="A4208" t="s">
        <v>18086</v>
      </c>
      <c r="B4208">
        <v>0.58379999999999999</v>
      </c>
    </row>
    <row r="4209" spans="1:2" x14ac:dyDescent="0.25">
      <c r="A4209" t="s">
        <v>17503</v>
      </c>
      <c r="B4209">
        <v>0</v>
      </c>
    </row>
    <row r="4210" spans="1:2" x14ac:dyDescent="0.25">
      <c r="A4210" t="s">
        <v>8314</v>
      </c>
      <c r="B4210" s="19">
        <v>4.3866999999999994</v>
      </c>
    </row>
    <row r="4211" spans="1:2" x14ac:dyDescent="0.25">
      <c r="A4211" t="s">
        <v>9490</v>
      </c>
      <c r="B4211" s="19">
        <v>0</v>
      </c>
    </row>
    <row r="4212" spans="1:2" x14ac:dyDescent="0.25">
      <c r="A4212" t="s">
        <v>20003</v>
      </c>
      <c r="B4212">
        <v>1.5581</v>
      </c>
    </row>
    <row r="4213" spans="1:2" x14ac:dyDescent="0.25">
      <c r="A4213" t="s">
        <v>17992</v>
      </c>
      <c r="B4213">
        <v>0</v>
      </c>
    </row>
    <row r="4214" spans="1:2" x14ac:dyDescent="0.25">
      <c r="A4214" t="s">
        <v>14421</v>
      </c>
      <c r="B4214" s="19">
        <v>1.9568000000000001</v>
      </c>
    </row>
    <row r="4215" spans="1:2" x14ac:dyDescent="0.25">
      <c r="A4215" t="s">
        <v>19268</v>
      </c>
      <c r="B4215">
        <v>0</v>
      </c>
    </row>
    <row r="4216" spans="1:2" x14ac:dyDescent="0.25">
      <c r="A4216" t="s">
        <v>19885</v>
      </c>
      <c r="B4216" s="19">
        <v>0.21870000000000001</v>
      </c>
    </row>
    <row r="4217" spans="1:2" x14ac:dyDescent="0.25">
      <c r="A4217" t="s">
        <v>15433</v>
      </c>
      <c r="B4217">
        <v>0.58379999999999999</v>
      </c>
    </row>
    <row r="4218" spans="1:2" x14ac:dyDescent="0.25">
      <c r="A4218" t="s">
        <v>10792</v>
      </c>
      <c r="B4218" s="19">
        <v>0</v>
      </c>
    </row>
    <row r="4219" spans="1:2" x14ac:dyDescent="0.25">
      <c r="A4219" t="s">
        <v>12241</v>
      </c>
      <c r="B4219">
        <v>4.3866999999999994</v>
      </c>
    </row>
    <row r="4220" spans="1:2" x14ac:dyDescent="0.25">
      <c r="A4220" t="s">
        <v>18794</v>
      </c>
      <c r="B4220" s="19">
        <v>0</v>
      </c>
    </row>
    <row r="4221" spans="1:2" x14ac:dyDescent="0.25">
      <c r="A4221" t="s">
        <v>13551</v>
      </c>
      <c r="B4221">
        <v>0</v>
      </c>
    </row>
    <row r="4222" spans="1:2" x14ac:dyDescent="0.25">
      <c r="A4222" t="s">
        <v>14139</v>
      </c>
      <c r="B4222" s="19">
        <v>1.5581</v>
      </c>
    </row>
    <row r="4223" spans="1:2" x14ac:dyDescent="0.25">
      <c r="A4223" t="s">
        <v>9011</v>
      </c>
      <c r="B4223" s="19">
        <v>0</v>
      </c>
    </row>
    <row r="4224" spans="1:2" x14ac:dyDescent="0.25">
      <c r="A4224" t="s">
        <v>17415</v>
      </c>
      <c r="B4224" s="19">
        <v>1.9568000000000001</v>
      </c>
    </row>
    <row r="4225" spans="1:2" x14ac:dyDescent="0.25">
      <c r="A4225" t="s">
        <v>16233</v>
      </c>
      <c r="B4225">
        <v>0</v>
      </c>
    </row>
    <row r="4226" spans="1:2" x14ac:dyDescent="0.25">
      <c r="A4226" t="s">
        <v>9794</v>
      </c>
      <c r="B4226">
        <v>0.21870000000000001</v>
      </c>
    </row>
    <row r="4227" spans="1:2" x14ac:dyDescent="0.25">
      <c r="A4227" t="s">
        <v>13376</v>
      </c>
      <c r="B4227">
        <v>0</v>
      </c>
    </row>
    <row r="4228" spans="1:2" x14ac:dyDescent="0.25">
      <c r="A4228" t="s">
        <v>14674</v>
      </c>
      <c r="B4228" s="19">
        <v>0.58379999999999999</v>
      </c>
    </row>
    <row r="4229" spans="1:2" x14ac:dyDescent="0.25">
      <c r="A4229" t="s">
        <v>8031</v>
      </c>
      <c r="B4229" s="19">
        <v>0</v>
      </c>
    </row>
    <row r="4230" spans="1:2" x14ac:dyDescent="0.25">
      <c r="A4230" t="s">
        <v>8548</v>
      </c>
      <c r="B4230" s="19">
        <v>4.3866999999999994</v>
      </c>
    </row>
    <row r="4231" spans="1:2" x14ac:dyDescent="0.25">
      <c r="A4231" t="s">
        <v>12780</v>
      </c>
      <c r="B4231">
        <v>0</v>
      </c>
    </row>
    <row r="4232" spans="1:2" x14ac:dyDescent="0.25">
      <c r="A4232" t="s">
        <v>14688</v>
      </c>
      <c r="B4232" s="19">
        <v>1.5581</v>
      </c>
    </row>
    <row r="4233" spans="1:2" x14ac:dyDescent="0.25">
      <c r="A4233" t="s">
        <v>19784</v>
      </c>
      <c r="B4233" s="19">
        <v>0</v>
      </c>
    </row>
    <row r="4234" spans="1:2" x14ac:dyDescent="0.25">
      <c r="A4234" t="s">
        <v>10222</v>
      </c>
      <c r="B4234" s="19">
        <v>1.9568000000000001</v>
      </c>
    </row>
    <row r="4235" spans="1:2" x14ac:dyDescent="0.25">
      <c r="A4235" t="s">
        <v>19160</v>
      </c>
      <c r="B4235">
        <v>0</v>
      </c>
    </row>
    <row r="4236" spans="1:2" x14ac:dyDescent="0.25">
      <c r="A4236" t="s">
        <v>11967</v>
      </c>
      <c r="B4236">
        <v>0.21870000000000001</v>
      </c>
    </row>
    <row r="4237" spans="1:2" x14ac:dyDescent="0.25">
      <c r="A4237" t="s">
        <v>17613</v>
      </c>
      <c r="B4237">
        <v>0</v>
      </c>
    </row>
    <row r="4238" spans="1:2" x14ac:dyDescent="0.25">
      <c r="A4238" t="s">
        <v>19904</v>
      </c>
      <c r="B4238">
        <v>0.58379999999999999</v>
      </c>
    </row>
    <row r="4239" spans="1:2" x14ac:dyDescent="0.25">
      <c r="A4239" t="s">
        <v>12365</v>
      </c>
      <c r="B4239">
        <v>0</v>
      </c>
    </row>
    <row r="4240" spans="1:2" x14ac:dyDescent="0.25">
      <c r="A4240" t="s">
        <v>15438</v>
      </c>
      <c r="B4240">
        <v>4.3866999999999994</v>
      </c>
    </row>
    <row r="4241" spans="1:2" x14ac:dyDescent="0.25">
      <c r="A4241" t="s">
        <v>11443</v>
      </c>
      <c r="B4241" s="19">
        <v>0</v>
      </c>
    </row>
    <row r="4242" spans="1:2" x14ac:dyDescent="0.25">
      <c r="A4242" t="s">
        <v>10901</v>
      </c>
      <c r="B4242">
        <v>1.5581</v>
      </c>
    </row>
    <row r="4243" spans="1:2" x14ac:dyDescent="0.25">
      <c r="A4243" t="s">
        <v>10287</v>
      </c>
      <c r="B4243">
        <v>0</v>
      </c>
    </row>
    <row r="4244" spans="1:2" x14ac:dyDescent="0.25">
      <c r="A4244" t="s">
        <v>15844</v>
      </c>
      <c r="B4244" s="19">
        <v>3.7064000000000004</v>
      </c>
    </row>
    <row r="4245" spans="1:2" x14ac:dyDescent="0.25">
      <c r="A4245" t="s">
        <v>8861</v>
      </c>
      <c r="B4245">
        <v>0</v>
      </c>
    </row>
    <row r="4246" spans="1:2" x14ac:dyDescent="0.25">
      <c r="A4246" t="s">
        <v>11373</v>
      </c>
      <c r="B4246">
        <v>0.21870000000000001</v>
      </c>
    </row>
    <row r="4247" spans="1:2" x14ac:dyDescent="0.25">
      <c r="A4247" t="s">
        <v>19849</v>
      </c>
      <c r="B4247" s="19">
        <v>0</v>
      </c>
    </row>
    <row r="4248" spans="1:2" x14ac:dyDescent="0.25">
      <c r="A4248" t="s">
        <v>19410</v>
      </c>
      <c r="B4248" s="19">
        <v>0.58379999999999999</v>
      </c>
    </row>
    <row r="4249" spans="1:2" x14ac:dyDescent="0.25">
      <c r="A4249" t="s">
        <v>18059</v>
      </c>
      <c r="B4249">
        <v>0</v>
      </c>
    </row>
    <row r="4250" spans="1:2" x14ac:dyDescent="0.25">
      <c r="A4250" t="s">
        <v>14901</v>
      </c>
      <c r="B4250" s="19">
        <v>4.3866999999999994</v>
      </c>
    </row>
    <row r="4251" spans="1:2" x14ac:dyDescent="0.25">
      <c r="A4251" t="s">
        <v>9045</v>
      </c>
      <c r="B4251">
        <v>0</v>
      </c>
    </row>
    <row r="4252" spans="1:2" x14ac:dyDescent="0.25">
      <c r="A4252" t="s">
        <v>8335</v>
      </c>
      <c r="B4252">
        <v>0.85050000000000003</v>
      </c>
    </row>
    <row r="4253" spans="1:2" x14ac:dyDescent="0.25">
      <c r="A4253" t="s">
        <v>17571</v>
      </c>
      <c r="B4253">
        <v>0</v>
      </c>
    </row>
    <row r="4254" spans="1:2" x14ac:dyDescent="0.25">
      <c r="A4254" t="s">
        <v>12840</v>
      </c>
      <c r="B4254">
        <v>1.5581</v>
      </c>
    </row>
    <row r="4255" spans="1:2" x14ac:dyDescent="0.25">
      <c r="A4255" t="s">
        <v>13201</v>
      </c>
      <c r="B4255" s="19">
        <v>0</v>
      </c>
    </row>
    <row r="4256" spans="1:2" x14ac:dyDescent="0.25">
      <c r="A4256" t="s">
        <v>16741</v>
      </c>
      <c r="B4256" s="19">
        <v>2.2496</v>
      </c>
    </row>
    <row r="4257" spans="1:2" x14ac:dyDescent="0.25">
      <c r="A4257" t="s">
        <v>20198</v>
      </c>
      <c r="B4257" s="19">
        <v>0</v>
      </c>
    </row>
    <row r="4258" spans="1:2" x14ac:dyDescent="0.25">
      <c r="A4258" t="s">
        <v>8337</v>
      </c>
      <c r="B4258" s="19">
        <v>0.43830000000000002</v>
      </c>
    </row>
    <row r="4259" spans="1:2" x14ac:dyDescent="0.25">
      <c r="A4259" t="s">
        <v>12622</v>
      </c>
      <c r="B4259">
        <v>0</v>
      </c>
    </row>
    <row r="4260" spans="1:2" x14ac:dyDescent="0.25">
      <c r="A4260" t="s">
        <v>9336</v>
      </c>
      <c r="B4260" s="19">
        <v>0.87660000000000005</v>
      </c>
    </row>
    <row r="4261" spans="1:2" x14ac:dyDescent="0.25">
      <c r="A4261" t="s">
        <v>14157</v>
      </c>
      <c r="B4261">
        <v>0</v>
      </c>
    </row>
    <row r="4262" spans="1:2" x14ac:dyDescent="0.25">
      <c r="A4262" t="s">
        <v>13469</v>
      </c>
      <c r="B4262">
        <v>4.6940999999999997</v>
      </c>
    </row>
    <row r="4263" spans="1:2" x14ac:dyDescent="0.25">
      <c r="A4263" t="s">
        <v>20113</v>
      </c>
      <c r="B4263">
        <v>1.4540239999999999E-2</v>
      </c>
    </row>
    <row r="4264" spans="1:2" x14ac:dyDescent="0.25">
      <c r="A4264" t="s">
        <v>9682</v>
      </c>
      <c r="B4264">
        <v>1.7044999999999999</v>
      </c>
    </row>
    <row r="4265" spans="1:2" x14ac:dyDescent="0.25">
      <c r="A4265" t="s">
        <v>17179</v>
      </c>
      <c r="B4265" s="19">
        <v>0</v>
      </c>
    </row>
    <row r="4266" spans="1:2" x14ac:dyDescent="0.25">
      <c r="A4266" t="s">
        <v>13851</v>
      </c>
      <c r="B4266">
        <v>2.2496</v>
      </c>
    </row>
    <row r="4267" spans="1:2" x14ac:dyDescent="0.25">
      <c r="A4267" t="s">
        <v>19190</v>
      </c>
      <c r="B4267" s="19">
        <v>0</v>
      </c>
    </row>
    <row r="4268" spans="1:2" x14ac:dyDescent="0.25">
      <c r="A4268" t="s">
        <v>13263</v>
      </c>
      <c r="B4268">
        <v>0.43830000000000002</v>
      </c>
    </row>
    <row r="4269" spans="1:2" x14ac:dyDescent="0.25">
      <c r="A4269" t="s">
        <v>11523</v>
      </c>
      <c r="B4269">
        <v>1.3296192E-2</v>
      </c>
    </row>
    <row r="4270" spans="1:2" x14ac:dyDescent="0.25">
      <c r="A4270" t="s">
        <v>17292</v>
      </c>
      <c r="B4270" s="19">
        <v>0.87660000000000005</v>
      </c>
    </row>
    <row r="4271" spans="1:2" x14ac:dyDescent="0.25">
      <c r="A4271" t="s">
        <v>10171</v>
      </c>
      <c r="B4271" s="19">
        <v>0</v>
      </c>
    </row>
    <row r="4272" spans="1:2" x14ac:dyDescent="0.25">
      <c r="A4272" t="s">
        <v>16670</v>
      </c>
      <c r="B4272">
        <v>4.6940999999999997</v>
      </c>
    </row>
    <row r="4273" spans="1:2" x14ac:dyDescent="0.25">
      <c r="A4273" t="s">
        <v>19716</v>
      </c>
      <c r="B4273">
        <v>1.5767920000000001E-2</v>
      </c>
    </row>
    <row r="4274" spans="1:2" x14ac:dyDescent="0.25">
      <c r="A4274" t="s">
        <v>9472</v>
      </c>
      <c r="B4274">
        <v>1.7044999999999999</v>
      </c>
    </row>
    <row r="4275" spans="1:2" x14ac:dyDescent="0.25">
      <c r="A4275" t="s">
        <v>12112</v>
      </c>
      <c r="B4275">
        <v>0</v>
      </c>
    </row>
    <row r="4276" spans="1:2" x14ac:dyDescent="0.25">
      <c r="A4276" t="s">
        <v>8460</v>
      </c>
      <c r="B4276">
        <v>1.9568000000000001</v>
      </c>
    </row>
    <row r="4277" spans="1:2" x14ac:dyDescent="0.25">
      <c r="A4277" t="s">
        <v>6347</v>
      </c>
      <c r="B4277">
        <v>0</v>
      </c>
    </row>
    <row r="4278" spans="1:2" x14ac:dyDescent="0.25">
      <c r="A4278" t="s">
        <v>12224</v>
      </c>
      <c r="B4278" s="19">
        <v>0.21870000000000001</v>
      </c>
    </row>
    <row r="4279" spans="1:2" x14ac:dyDescent="0.25">
      <c r="A4279" t="s">
        <v>15582</v>
      </c>
      <c r="B4279">
        <v>0</v>
      </c>
    </row>
    <row r="4280" spans="1:2" x14ac:dyDescent="0.25">
      <c r="A4280" t="s">
        <v>8089</v>
      </c>
      <c r="B4280">
        <v>0.58379999999999999</v>
      </c>
    </row>
    <row r="4281" spans="1:2" x14ac:dyDescent="0.25">
      <c r="A4281" t="s">
        <v>11008</v>
      </c>
      <c r="B4281">
        <v>0</v>
      </c>
    </row>
    <row r="4282" spans="1:2" x14ac:dyDescent="0.25">
      <c r="A4282" t="s">
        <v>13404</v>
      </c>
      <c r="B4282">
        <v>4.3866999999999994</v>
      </c>
    </row>
    <row r="4283" spans="1:2" x14ac:dyDescent="0.25">
      <c r="A4283" t="s">
        <v>13614</v>
      </c>
      <c r="B4283">
        <v>1.8564999999999998E-2</v>
      </c>
    </row>
    <row r="4284" spans="1:2" x14ac:dyDescent="0.25">
      <c r="A4284" t="s">
        <v>14029</v>
      </c>
      <c r="B4284">
        <v>1.5581</v>
      </c>
    </row>
    <row r="4285" spans="1:2" x14ac:dyDescent="0.25">
      <c r="A4285" t="s">
        <v>15350</v>
      </c>
      <c r="B4285" s="19">
        <v>2.4717493080000003E-2</v>
      </c>
    </row>
    <row r="4286" spans="1:2" x14ac:dyDescent="0.25">
      <c r="A4286" t="s">
        <v>17607</v>
      </c>
      <c r="B4286">
        <v>1.9568000000000001</v>
      </c>
    </row>
    <row r="4287" spans="1:2" x14ac:dyDescent="0.25">
      <c r="A4287" t="s">
        <v>10061</v>
      </c>
      <c r="B4287" s="19">
        <v>6.0097919999999992E-2</v>
      </c>
    </row>
    <row r="4288" spans="1:2" x14ac:dyDescent="0.25">
      <c r="A4288" t="s">
        <v>15156</v>
      </c>
      <c r="B4288">
        <v>0.21870000000000001</v>
      </c>
    </row>
    <row r="4289" spans="1:2" x14ac:dyDescent="0.25">
      <c r="A4289" t="s">
        <v>18855</v>
      </c>
      <c r="B4289" s="19">
        <v>0.58379999999999999</v>
      </c>
    </row>
    <row r="4290" spans="1:2" x14ac:dyDescent="0.25">
      <c r="A4290" t="s">
        <v>3516</v>
      </c>
      <c r="B4290" s="19">
        <v>5.9280000000000006E-2</v>
      </c>
    </row>
    <row r="4291" spans="1:2" x14ac:dyDescent="0.25">
      <c r="A4291" t="s">
        <v>19831</v>
      </c>
      <c r="B4291" s="19">
        <v>4.3866999999999994</v>
      </c>
    </row>
    <row r="4292" spans="1:2" x14ac:dyDescent="0.25">
      <c r="A4292" t="s">
        <v>19668</v>
      </c>
      <c r="B4292">
        <v>8.7750000000000009E-2</v>
      </c>
    </row>
    <row r="4293" spans="1:2" x14ac:dyDescent="0.25">
      <c r="A4293" t="s">
        <v>15374</v>
      </c>
      <c r="B4293">
        <v>0.85050000000000003</v>
      </c>
    </row>
    <row r="4294" spans="1:2" x14ac:dyDescent="0.25">
      <c r="A4294" t="s">
        <v>8493</v>
      </c>
      <c r="B4294" s="19">
        <v>0</v>
      </c>
    </row>
    <row r="4295" spans="1:2" x14ac:dyDescent="0.25">
      <c r="A4295" t="s">
        <v>3805</v>
      </c>
      <c r="B4295" s="19">
        <v>1.5581</v>
      </c>
    </row>
    <row r="4296" spans="1:2" x14ac:dyDescent="0.25">
      <c r="A4296" t="s">
        <v>16139</v>
      </c>
      <c r="B4296">
        <v>0</v>
      </c>
    </row>
    <row r="4297" spans="1:2" x14ac:dyDescent="0.25">
      <c r="A4297" t="s">
        <v>20393</v>
      </c>
      <c r="B4297">
        <v>1.9568000000000001</v>
      </c>
    </row>
    <row r="4298" spans="1:2" x14ac:dyDescent="0.25">
      <c r="A4298" t="s">
        <v>14868</v>
      </c>
      <c r="B4298" s="19">
        <v>0</v>
      </c>
    </row>
    <row r="4299" spans="1:2" x14ac:dyDescent="0.25">
      <c r="A4299" t="s">
        <v>11226</v>
      </c>
      <c r="B4299">
        <v>0.21870000000000001</v>
      </c>
    </row>
    <row r="4300" spans="1:2" x14ac:dyDescent="0.25">
      <c r="A4300" t="s">
        <v>13107</v>
      </c>
      <c r="B4300" s="19">
        <v>0</v>
      </c>
    </row>
    <row r="4301" spans="1:2" x14ac:dyDescent="0.25">
      <c r="A4301" t="s">
        <v>19273</v>
      </c>
      <c r="B4301" s="19">
        <v>0.58379999999999999</v>
      </c>
    </row>
    <row r="4302" spans="1:2" x14ac:dyDescent="0.25">
      <c r="A4302" t="s">
        <v>12877</v>
      </c>
      <c r="B4302">
        <v>0</v>
      </c>
    </row>
    <row r="4303" spans="1:2" x14ac:dyDescent="0.25">
      <c r="A4303" t="s">
        <v>16298</v>
      </c>
      <c r="B4303" s="19">
        <v>4.3866999999999994</v>
      </c>
    </row>
    <row r="4304" spans="1:2" x14ac:dyDescent="0.25">
      <c r="A4304" t="s">
        <v>9583</v>
      </c>
      <c r="B4304" s="19">
        <v>0</v>
      </c>
    </row>
    <row r="4305" spans="1:2" x14ac:dyDescent="0.25">
      <c r="A4305" t="s">
        <v>11714</v>
      </c>
      <c r="B4305">
        <v>1.5581</v>
      </c>
    </row>
    <row r="4306" spans="1:2" x14ac:dyDescent="0.25">
      <c r="A4306" t="s">
        <v>10927</v>
      </c>
      <c r="B4306">
        <v>0</v>
      </c>
    </row>
    <row r="4307" spans="1:2" x14ac:dyDescent="0.25">
      <c r="A4307" t="s">
        <v>16660</v>
      </c>
      <c r="B4307" s="19">
        <v>1.9568000000000001</v>
      </c>
    </row>
    <row r="4308" spans="1:2" x14ac:dyDescent="0.25">
      <c r="A4308" t="s">
        <v>10934</v>
      </c>
      <c r="B4308">
        <v>0</v>
      </c>
    </row>
    <row r="4309" spans="1:2" x14ac:dyDescent="0.25">
      <c r="A4309" t="s">
        <v>13791</v>
      </c>
      <c r="B4309">
        <v>0.21870000000000001</v>
      </c>
    </row>
    <row r="4310" spans="1:2" x14ac:dyDescent="0.25">
      <c r="A4310" t="s">
        <v>15950</v>
      </c>
      <c r="B4310">
        <v>0</v>
      </c>
    </row>
    <row r="4311" spans="1:2" x14ac:dyDescent="0.25">
      <c r="A4311" t="s">
        <v>10986</v>
      </c>
      <c r="B4311" s="19">
        <v>0.58379999999999999</v>
      </c>
    </row>
    <row r="4312" spans="1:2" x14ac:dyDescent="0.25">
      <c r="A4312" t="s">
        <v>9162</v>
      </c>
      <c r="B4312" s="19">
        <v>5.7114149999999992E-3</v>
      </c>
    </row>
    <row r="4313" spans="1:2" x14ac:dyDescent="0.25">
      <c r="A4313" t="s">
        <v>15079</v>
      </c>
      <c r="B4313">
        <v>4.3866999999999994</v>
      </c>
    </row>
    <row r="4314" spans="1:2" x14ac:dyDescent="0.25">
      <c r="A4314" t="s">
        <v>8515</v>
      </c>
      <c r="B4314">
        <v>7.4587500000000001E-2</v>
      </c>
    </row>
    <row r="4315" spans="1:2" x14ac:dyDescent="0.25">
      <c r="A4315" t="s">
        <v>19952</v>
      </c>
      <c r="B4315">
        <v>0.85050000000000003</v>
      </c>
    </row>
    <row r="4316" spans="1:2" x14ac:dyDescent="0.25">
      <c r="A4316" t="s">
        <v>4235</v>
      </c>
      <c r="B4316">
        <v>2.8396020000000001E-2</v>
      </c>
    </row>
    <row r="4317" spans="1:2" x14ac:dyDescent="0.25">
      <c r="A4317" t="s">
        <v>10047</v>
      </c>
      <c r="B4317">
        <v>1.5581</v>
      </c>
    </row>
    <row r="4318" spans="1:2" x14ac:dyDescent="0.25">
      <c r="A4318" t="s">
        <v>13938</v>
      </c>
      <c r="B4318">
        <v>1.9272743429999999E-2</v>
      </c>
    </row>
    <row r="4319" spans="1:2" x14ac:dyDescent="0.25">
      <c r="A4319" t="s">
        <v>14900</v>
      </c>
      <c r="B4319" s="19">
        <v>1.9568000000000001</v>
      </c>
    </row>
    <row r="4320" spans="1:2" x14ac:dyDescent="0.25">
      <c r="A4320" t="s">
        <v>14290</v>
      </c>
      <c r="B4320" s="19">
        <v>1.7987422949999998E-2</v>
      </c>
    </row>
    <row r="4321" spans="1:2" x14ac:dyDescent="0.25">
      <c r="A4321" t="s">
        <v>19075</v>
      </c>
      <c r="B4321">
        <v>0.21870000000000001</v>
      </c>
    </row>
    <row r="4322" spans="1:2" x14ac:dyDescent="0.25">
      <c r="A4322" t="s">
        <v>12099</v>
      </c>
      <c r="B4322" s="19">
        <v>0.13523499999999999</v>
      </c>
    </row>
    <row r="4323" spans="1:2" x14ac:dyDescent="0.25">
      <c r="A4323" t="s">
        <v>11419</v>
      </c>
      <c r="B4323">
        <v>0.58379999999999999</v>
      </c>
    </row>
    <row r="4324" spans="1:2" x14ac:dyDescent="0.25">
      <c r="A4324" t="s">
        <v>14858</v>
      </c>
      <c r="B4324">
        <v>0</v>
      </c>
    </row>
    <row r="4325" spans="1:2" x14ac:dyDescent="0.25">
      <c r="A4325" t="s">
        <v>1417</v>
      </c>
      <c r="B4325">
        <v>4.5324999999999998</v>
      </c>
    </row>
    <row r="4326" spans="1:2" x14ac:dyDescent="0.25">
      <c r="A4326" t="s">
        <v>10348</v>
      </c>
      <c r="B4326">
        <v>0</v>
      </c>
    </row>
    <row r="4327" spans="1:2" x14ac:dyDescent="0.25">
      <c r="A4327" t="s">
        <v>20382</v>
      </c>
      <c r="B4327">
        <v>1.5581</v>
      </c>
    </row>
    <row r="4328" spans="1:2" x14ac:dyDescent="0.25">
      <c r="A4328" t="s">
        <v>20418</v>
      </c>
      <c r="B4328" s="19">
        <v>0</v>
      </c>
    </row>
    <row r="4329" spans="1:2" x14ac:dyDescent="0.25">
      <c r="A4329" t="s">
        <v>12015</v>
      </c>
      <c r="B4329" s="19">
        <v>1.9568000000000001</v>
      </c>
    </row>
    <row r="4330" spans="1:2" x14ac:dyDescent="0.25">
      <c r="A4330" t="s">
        <v>9253</v>
      </c>
      <c r="B4330" s="19">
        <v>0</v>
      </c>
    </row>
    <row r="4331" spans="1:2" x14ac:dyDescent="0.25">
      <c r="A4331" t="s">
        <v>15917</v>
      </c>
      <c r="B4331" s="19">
        <v>0.21870000000000001</v>
      </c>
    </row>
    <row r="4332" spans="1:2" x14ac:dyDescent="0.25">
      <c r="A4332" t="s">
        <v>8967</v>
      </c>
      <c r="B4332" s="19">
        <v>0</v>
      </c>
    </row>
    <row r="4333" spans="1:2" x14ac:dyDescent="0.25">
      <c r="A4333" t="s">
        <v>11411</v>
      </c>
      <c r="B4333">
        <v>0.58379999999999999</v>
      </c>
    </row>
    <row r="4334" spans="1:2" x14ac:dyDescent="0.25">
      <c r="A4334" t="s">
        <v>16687</v>
      </c>
      <c r="B4334" s="19">
        <v>9.6330000000000013E-2</v>
      </c>
    </row>
    <row r="4335" spans="1:2" x14ac:dyDescent="0.25">
      <c r="A4335" t="s">
        <v>12425</v>
      </c>
      <c r="B4335" s="19">
        <v>4.3866999999999994</v>
      </c>
    </row>
    <row r="4336" spans="1:2" x14ac:dyDescent="0.25">
      <c r="A4336" t="s">
        <v>9209</v>
      </c>
      <c r="B4336" s="19">
        <v>0</v>
      </c>
    </row>
    <row r="4337" spans="1:2" x14ac:dyDescent="0.25">
      <c r="A4337" t="s">
        <v>9463</v>
      </c>
      <c r="B4337">
        <v>1.5581</v>
      </c>
    </row>
    <row r="4338" spans="1:2" x14ac:dyDescent="0.25">
      <c r="A4338" t="s">
        <v>16627</v>
      </c>
      <c r="B4338">
        <v>0</v>
      </c>
    </row>
    <row r="4339" spans="1:2" x14ac:dyDescent="0.25">
      <c r="A4339" t="s">
        <v>8870</v>
      </c>
      <c r="B4339" s="19">
        <v>3.7064000000000004</v>
      </c>
    </row>
    <row r="4340" spans="1:2" x14ac:dyDescent="0.25">
      <c r="A4340" t="s">
        <v>4233</v>
      </c>
      <c r="B4340">
        <v>0</v>
      </c>
    </row>
    <row r="4341" spans="1:2" x14ac:dyDescent="0.25">
      <c r="A4341" t="s">
        <v>16884</v>
      </c>
      <c r="B4341">
        <v>0.21870000000000001</v>
      </c>
    </row>
    <row r="4342" spans="1:2" x14ac:dyDescent="0.25">
      <c r="A4342" t="s">
        <v>11858</v>
      </c>
      <c r="B4342" s="19">
        <v>0</v>
      </c>
    </row>
    <row r="4343" spans="1:2" x14ac:dyDescent="0.25">
      <c r="A4343" t="s">
        <v>17879</v>
      </c>
      <c r="B4343">
        <v>0.58379999999999999</v>
      </c>
    </row>
    <row r="4344" spans="1:2" x14ac:dyDescent="0.25">
      <c r="A4344" t="s">
        <v>10145</v>
      </c>
      <c r="B4344" s="19">
        <v>0</v>
      </c>
    </row>
    <row r="4345" spans="1:2" x14ac:dyDescent="0.25">
      <c r="A4345" t="s">
        <v>13410</v>
      </c>
      <c r="B4345">
        <v>4.3866999999999994</v>
      </c>
    </row>
    <row r="4346" spans="1:2" x14ac:dyDescent="0.25">
      <c r="A4346" t="s">
        <v>12804</v>
      </c>
      <c r="B4346">
        <v>1.5581</v>
      </c>
    </row>
    <row r="4347" spans="1:2" x14ac:dyDescent="0.25">
      <c r="A4347" t="s">
        <v>14618</v>
      </c>
      <c r="B4347" s="19">
        <v>0</v>
      </c>
    </row>
    <row r="4348" spans="1:2" x14ac:dyDescent="0.25">
      <c r="A4348" t="s">
        <v>8276</v>
      </c>
      <c r="B4348">
        <v>1.9568000000000001</v>
      </c>
    </row>
    <row r="4349" spans="1:2" x14ac:dyDescent="0.25">
      <c r="A4349" t="s">
        <v>11951</v>
      </c>
      <c r="B4349">
        <v>0</v>
      </c>
    </row>
    <row r="4350" spans="1:2" x14ac:dyDescent="0.25">
      <c r="A4350" t="s">
        <v>18876</v>
      </c>
      <c r="B4350">
        <v>0.21870000000000001</v>
      </c>
    </row>
    <row r="4351" spans="1:2" x14ac:dyDescent="0.25">
      <c r="A4351" t="s">
        <v>12871</v>
      </c>
      <c r="B4351">
        <v>0</v>
      </c>
    </row>
    <row r="4352" spans="1:2" x14ac:dyDescent="0.25">
      <c r="A4352" t="s">
        <v>12525</v>
      </c>
      <c r="B4352" s="19">
        <v>0</v>
      </c>
    </row>
    <row r="4353" spans="1:2" x14ac:dyDescent="0.25">
      <c r="A4353" t="s">
        <v>17725</v>
      </c>
      <c r="B4353">
        <v>0.58379999999999999</v>
      </c>
    </row>
    <row r="4354" spans="1:2" x14ac:dyDescent="0.25">
      <c r="A4354" t="s">
        <v>19960</v>
      </c>
      <c r="B4354" s="19">
        <v>0</v>
      </c>
    </row>
    <row r="4355" spans="1:2" x14ac:dyDescent="0.25">
      <c r="A4355" t="s">
        <v>10651</v>
      </c>
      <c r="B4355">
        <v>4.3866999999999994</v>
      </c>
    </row>
    <row r="4356" spans="1:2" x14ac:dyDescent="0.25">
      <c r="A4356" t="s">
        <v>8797</v>
      </c>
      <c r="B4356">
        <v>0</v>
      </c>
    </row>
    <row r="4357" spans="1:2" x14ac:dyDescent="0.25">
      <c r="A4357" t="s">
        <v>15886</v>
      </c>
      <c r="B4357">
        <v>1.5581</v>
      </c>
    </row>
    <row r="4358" spans="1:2" x14ac:dyDescent="0.25">
      <c r="A4358" t="s">
        <v>16402</v>
      </c>
      <c r="B4358">
        <v>0.13943</v>
      </c>
    </row>
    <row r="4359" spans="1:2" x14ac:dyDescent="0.25">
      <c r="A4359" t="s">
        <v>8652</v>
      </c>
      <c r="B4359">
        <v>1.9568000000000001</v>
      </c>
    </row>
    <row r="4360" spans="1:2" x14ac:dyDescent="0.25">
      <c r="A4360" t="s">
        <v>14670</v>
      </c>
      <c r="B4360">
        <v>6.4799999999999996E-2</v>
      </c>
    </row>
    <row r="4361" spans="1:2" x14ac:dyDescent="0.25">
      <c r="A4361" t="s">
        <v>20215</v>
      </c>
      <c r="B4361" s="19">
        <v>0.21870000000000001</v>
      </c>
    </row>
    <row r="4362" spans="1:2" x14ac:dyDescent="0.25">
      <c r="A4362" t="s">
        <v>16271</v>
      </c>
      <c r="B4362" s="19">
        <v>0</v>
      </c>
    </row>
    <row r="4363" spans="1:2" x14ac:dyDescent="0.25">
      <c r="A4363" t="s">
        <v>11407</v>
      </c>
      <c r="B4363">
        <v>0.58379999999999999</v>
      </c>
    </row>
    <row r="4364" spans="1:2" x14ac:dyDescent="0.25">
      <c r="A4364" t="s">
        <v>18906</v>
      </c>
      <c r="B4364">
        <v>0</v>
      </c>
    </row>
    <row r="4365" spans="1:2" x14ac:dyDescent="0.25">
      <c r="A4365" t="s">
        <v>12032</v>
      </c>
      <c r="B4365">
        <v>4.3866999999999994</v>
      </c>
    </row>
    <row r="4366" spans="1:2" x14ac:dyDescent="0.25">
      <c r="A4366" t="s">
        <v>11618</v>
      </c>
      <c r="B4366">
        <v>1.74594E-2</v>
      </c>
    </row>
    <row r="4367" spans="1:2" x14ac:dyDescent="0.25">
      <c r="A4367" t="s">
        <v>17261</v>
      </c>
      <c r="B4367">
        <v>1.5581</v>
      </c>
    </row>
    <row r="4368" spans="1:2" x14ac:dyDescent="0.25">
      <c r="A4368" t="s">
        <v>17268</v>
      </c>
      <c r="B4368">
        <v>0</v>
      </c>
    </row>
    <row r="4369" spans="1:2" x14ac:dyDescent="0.25">
      <c r="A4369" t="s">
        <v>14673</v>
      </c>
      <c r="B4369" s="19">
        <v>1.9568000000000001</v>
      </c>
    </row>
    <row r="4370" spans="1:2" x14ac:dyDescent="0.25">
      <c r="A4370" t="s">
        <v>9271</v>
      </c>
      <c r="B4370">
        <v>0</v>
      </c>
    </row>
    <row r="4371" spans="1:2" x14ac:dyDescent="0.25">
      <c r="A4371" t="s">
        <v>12193</v>
      </c>
      <c r="B4371" s="19">
        <v>0.21870000000000001</v>
      </c>
    </row>
    <row r="4372" spans="1:2" x14ac:dyDescent="0.25">
      <c r="A4372" t="s">
        <v>16689</v>
      </c>
      <c r="B4372">
        <v>0</v>
      </c>
    </row>
    <row r="4373" spans="1:2" x14ac:dyDescent="0.25">
      <c r="A4373" t="s">
        <v>9230</v>
      </c>
      <c r="B4373" s="19">
        <v>0.58379999999999999</v>
      </c>
    </row>
    <row r="4374" spans="1:2" x14ac:dyDescent="0.25">
      <c r="A4374" t="s">
        <v>9339</v>
      </c>
      <c r="B4374">
        <v>7.0490000000000011E-2</v>
      </c>
    </row>
    <row r="4375" spans="1:2" x14ac:dyDescent="0.25">
      <c r="A4375" t="s">
        <v>17121</v>
      </c>
      <c r="B4375" s="19">
        <v>4.3866999999999994</v>
      </c>
    </row>
    <row r="4376" spans="1:2" x14ac:dyDescent="0.25">
      <c r="A4376" t="s">
        <v>12294</v>
      </c>
      <c r="B4376" s="19">
        <v>0</v>
      </c>
    </row>
    <row r="4377" spans="1:2" x14ac:dyDescent="0.25">
      <c r="A4377" t="s">
        <v>19071</v>
      </c>
      <c r="B4377" s="19">
        <v>1.5581</v>
      </c>
    </row>
    <row r="4378" spans="1:2" x14ac:dyDescent="0.25">
      <c r="A4378" t="s">
        <v>12056</v>
      </c>
      <c r="B4378" s="19">
        <v>0</v>
      </c>
    </row>
    <row r="4379" spans="1:2" x14ac:dyDescent="0.25">
      <c r="A4379" t="s">
        <v>14538</v>
      </c>
      <c r="B4379">
        <v>1.9568000000000001</v>
      </c>
    </row>
    <row r="4380" spans="1:2" x14ac:dyDescent="0.25">
      <c r="A4380" t="s">
        <v>19678</v>
      </c>
      <c r="B4380" s="19">
        <v>7.5071655000000001E-2</v>
      </c>
    </row>
    <row r="4381" spans="1:2" x14ac:dyDescent="0.25">
      <c r="A4381" t="s">
        <v>10059</v>
      </c>
      <c r="B4381">
        <v>0.21870000000000001</v>
      </c>
    </row>
    <row r="4382" spans="1:2" x14ac:dyDescent="0.25">
      <c r="A4382" t="s">
        <v>16595</v>
      </c>
      <c r="B4382" s="19">
        <v>0</v>
      </c>
    </row>
    <row r="4383" spans="1:2" x14ac:dyDescent="0.25">
      <c r="A4383" t="s">
        <v>18065</v>
      </c>
      <c r="B4383" s="19">
        <v>0.58379999999999999</v>
      </c>
    </row>
    <row r="4384" spans="1:2" x14ac:dyDescent="0.25">
      <c r="A4384" t="s">
        <v>8589</v>
      </c>
      <c r="B4384">
        <v>0</v>
      </c>
    </row>
    <row r="4385" spans="1:2" x14ac:dyDescent="0.25">
      <c r="A4385" t="s">
        <v>1415</v>
      </c>
      <c r="B4385">
        <v>4.3866999999999994</v>
      </c>
    </row>
    <row r="4386" spans="1:2" x14ac:dyDescent="0.25">
      <c r="A4386" t="s">
        <v>17773</v>
      </c>
      <c r="B4386">
        <v>0</v>
      </c>
    </row>
    <row r="4387" spans="1:2" x14ac:dyDescent="0.25">
      <c r="A4387" t="s">
        <v>16022</v>
      </c>
      <c r="B4387">
        <v>0</v>
      </c>
    </row>
    <row r="4388" spans="1:2" x14ac:dyDescent="0.25">
      <c r="A4388" t="s">
        <v>5924</v>
      </c>
      <c r="B4388">
        <v>0.85050000000000003</v>
      </c>
    </row>
    <row r="4389" spans="1:2" x14ac:dyDescent="0.25">
      <c r="A4389" t="s">
        <v>9408</v>
      </c>
      <c r="B4389">
        <v>0</v>
      </c>
    </row>
    <row r="4390" spans="1:2" x14ac:dyDescent="0.25">
      <c r="A4390" t="s">
        <v>18689</v>
      </c>
      <c r="B4390" s="19">
        <v>1.5581</v>
      </c>
    </row>
    <row r="4391" spans="1:2" x14ac:dyDescent="0.25">
      <c r="A4391" t="s">
        <v>2858</v>
      </c>
      <c r="B4391" s="19">
        <v>0</v>
      </c>
    </row>
    <row r="4392" spans="1:2" x14ac:dyDescent="0.25">
      <c r="A4392" t="s">
        <v>14933</v>
      </c>
      <c r="B4392">
        <v>1.9568000000000001</v>
      </c>
    </row>
    <row r="4393" spans="1:2" x14ac:dyDescent="0.25">
      <c r="A4393" t="s">
        <v>18936</v>
      </c>
      <c r="B4393">
        <v>0</v>
      </c>
    </row>
    <row r="4394" spans="1:2" x14ac:dyDescent="0.25">
      <c r="A4394" t="s">
        <v>19452</v>
      </c>
      <c r="B4394">
        <v>0.21870000000000001</v>
      </c>
    </row>
    <row r="4395" spans="1:2" x14ac:dyDescent="0.25">
      <c r="A4395" t="s">
        <v>3492</v>
      </c>
      <c r="B4395">
        <v>0</v>
      </c>
    </row>
    <row r="4396" spans="1:2" x14ac:dyDescent="0.25">
      <c r="A4396" t="s">
        <v>12206</v>
      </c>
      <c r="B4396">
        <v>0.58379999999999999</v>
      </c>
    </row>
    <row r="4397" spans="1:2" x14ac:dyDescent="0.25">
      <c r="A4397" t="s">
        <v>8313</v>
      </c>
      <c r="B4397">
        <v>0</v>
      </c>
    </row>
    <row r="4398" spans="1:2" x14ac:dyDescent="0.25">
      <c r="A4398" t="s">
        <v>13620</v>
      </c>
      <c r="B4398">
        <v>4.3866999999999994</v>
      </c>
    </row>
    <row r="4399" spans="1:2" x14ac:dyDescent="0.25">
      <c r="A4399" t="s">
        <v>18867</v>
      </c>
      <c r="B4399">
        <v>0.85050000000000003</v>
      </c>
    </row>
    <row r="4400" spans="1:2" x14ac:dyDescent="0.25">
      <c r="A4400" t="s">
        <v>9232</v>
      </c>
      <c r="B4400">
        <v>1.5581</v>
      </c>
    </row>
    <row r="4401" spans="1:2" x14ac:dyDescent="0.25">
      <c r="A4401" t="s">
        <v>19501</v>
      </c>
      <c r="B4401" s="19">
        <v>0</v>
      </c>
    </row>
    <row r="4402" spans="1:2" x14ac:dyDescent="0.25">
      <c r="A4402" t="s">
        <v>12999</v>
      </c>
      <c r="B4402">
        <v>1.9568000000000001</v>
      </c>
    </row>
    <row r="4403" spans="1:2" x14ac:dyDescent="0.25">
      <c r="A4403" t="s">
        <v>14587</v>
      </c>
      <c r="B4403" s="19">
        <v>1.7820564999999997E-2</v>
      </c>
    </row>
    <row r="4404" spans="1:2" x14ac:dyDescent="0.25">
      <c r="A4404" t="s">
        <v>9709</v>
      </c>
      <c r="B4404">
        <v>0</v>
      </c>
    </row>
    <row r="4405" spans="1:2" x14ac:dyDescent="0.25">
      <c r="A4405" t="s">
        <v>8002</v>
      </c>
      <c r="B4405" s="19">
        <v>0.21870000000000001</v>
      </c>
    </row>
    <row r="4406" spans="1:2" x14ac:dyDescent="0.25">
      <c r="A4406" t="s">
        <v>12665</v>
      </c>
      <c r="B4406" s="19">
        <v>0</v>
      </c>
    </row>
    <row r="4407" spans="1:2" x14ac:dyDescent="0.25">
      <c r="A4407" t="s">
        <v>11819</v>
      </c>
      <c r="B4407" s="19">
        <v>0.58379999999999999</v>
      </c>
    </row>
    <row r="4408" spans="1:2" x14ac:dyDescent="0.25">
      <c r="A4408" t="s">
        <v>15616</v>
      </c>
      <c r="B4408" s="19">
        <v>0</v>
      </c>
    </row>
    <row r="4409" spans="1:2" x14ac:dyDescent="0.25">
      <c r="A4409" t="s">
        <v>16288</v>
      </c>
      <c r="B4409">
        <v>4.3866999999999994</v>
      </c>
    </row>
    <row r="4410" spans="1:2" x14ac:dyDescent="0.25">
      <c r="A4410" t="s">
        <v>10727</v>
      </c>
      <c r="B4410">
        <v>0</v>
      </c>
    </row>
    <row r="4411" spans="1:2" x14ac:dyDescent="0.25">
      <c r="A4411" t="s">
        <v>8131</v>
      </c>
      <c r="B4411">
        <v>1.5581</v>
      </c>
    </row>
    <row r="4412" spans="1:2" x14ac:dyDescent="0.25">
      <c r="A4412" t="s">
        <v>12092</v>
      </c>
      <c r="B4412" s="19">
        <v>0</v>
      </c>
    </row>
    <row r="4413" spans="1:2" x14ac:dyDescent="0.25">
      <c r="A4413" t="s">
        <v>10833</v>
      </c>
      <c r="B4413">
        <v>1.9568000000000001</v>
      </c>
    </row>
    <row r="4414" spans="1:2" x14ac:dyDescent="0.25">
      <c r="A4414" t="s">
        <v>19707</v>
      </c>
      <c r="B4414" s="19">
        <v>0</v>
      </c>
    </row>
    <row r="4415" spans="1:2" x14ac:dyDescent="0.25">
      <c r="A4415" t="s">
        <v>18854</v>
      </c>
      <c r="B4415">
        <v>0.21870000000000001</v>
      </c>
    </row>
    <row r="4416" spans="1:2" x14ac:dyDescent="0.25">
      <c r="A4416" t="s">
        <v>10230</v>
      </c>
      <c r="B4416" s="19">
        <v>0</v>
      </c>
    </row>
    <row r="4417" spans="1:2" x14ac:dyDescent="0.25">
      <c r="A4417" t="s">
        <v>15144</v>
      </c>
      <c r="B4417" s="19">
        <v>0.58379999999999999</v>
      </c>
    </row>
    <row r="4418" spans="1:2" x14ac:dyDescent="0.25">
      <c r="A4418" t="s">
        <v>11561</v>
      </c>
      <c r="B4418" s="19">
        <v>0</v>
      </c>
    </row>
    <row r="4419" spans="1:2" x14ac:dyDescent="0.25">
      <c r="A4419" t="s">
        <v>12231</v>
      </c>
      <c r="B4419">
        <v>4.3866999999999994</v>
      </c>
    </row>
    <row r="4420" spans="1:2" x14ac:dyDescent="0.25">
      <c r="A4420" t="s">
        <v>19214</v>
      </c>
      <c r="B4420" s="19">
        <v>0</v>
      </c>
    </row>
    <row r="4421" spans="1:2" x14ac:dyDescent="0.25">
      <c r="A4421" t="s">
        <v>11587</v>
      </c>
      <c r="B4421" s="19">
        <v>1.5581</v>
      </c>
    </row>
    <row r="4422" spans="1:2" x14ac:dyDescent="0.25">
      <c r="A4422" t="s">
        <v>12925</v>
      </c>
      <c r="B4422">
        <v>0</v>
      </c>
    </row>
    <row r="4423" spans="1:2" x14ac:dyDescent="0.25">
      <c r="A4423" t="s">
        <v>19614</v>
      </c>
      <c r="B4423">
        <v>1.9568000000000001</v>
      </c>
    </row>
    <row r="4424" spans="1:2" x14ac:dyDescent="0.25">
      <c r="A4424" t="s">
        <v>17429</v>
      </c>
      <c r="B4424">
        <v>0</v>
      </c>
    </row>
    <row r="4425" spans="1:2" x14ac:dyDescent="0.25">
      <c r="A4425" t="s">
        <v>9665</v>
      </c>
      <c r="B4425">
        <v>0.21870000000000001</v>
      </c>
    </row>
    <row r="4426" spans="1:2" x14ac:dyDescent="0.25">
      <c r="A4426" t="s">
        <v>18811</v>
      </c>
      <c r="B4426">
        <v>0</v>
      </c>
    </row>
    <row r="4427" spans="1:2" x14ac:dyDescent="0.25">
      <c r="A4427" t="s">
        <v>19197</v>
      </c>
      <c r="B4427">
        <v>0.58379999999999999</v>
      </c>
    </row>
    <row r="4428" spans="1:2" x14ac:dyDescent="0.25">
      <c r="A4428" t="s">
        <v>15499</v>
      </c>
      <c r="B4428" s="19">
        <v>0</v>
      </c>
    </row>
    <row r="4429" spans="1:2" x14ac:dyDescent="0.25">
      <c r="A4429" t="s">
        <v>20203</v>
      </c>
      <c r="B4429">
        <v>4.3866999999999994</v>
      </c>
    </row>
    <row r="4430" spans="1:2" x14ac:dyDescent="0.25">
      <c r="A4430" t="s">
        <v>20832</v>
      </c>
      <c r="B4430" t="e">
        <v>#VALUE!</v>
      </c>
    </row>
    <row r="4431" spans="1:2" x14ac:dyDescent="0.25">
      <c r="A4431" t="s">
        <v>20833</v>
      </c>
      <c r="B4431">
        <v>1.5581</v>
      </c>
    </row>
    <row r="4432" spans="1:2" x14ac:dyDescent="0.25">
      <c r="A4432" t="s">
        <v>20834</v>
      </c>
      <c r="B4432">
        <v>0</v>
      </c>
    </row>
    <row r="4433" spans="1:2" x14ac:dyDescent="0.25">
      <c r="A4433" t="s">
        <v>20835</v>
      </c>
      <c r="B4433">
        <v>0.21870000000000001</v>
      </c>
    </row>
    <row r="4434" spans="1:2" x14ac:dyDescent="0.25">
      <c r="A4434" t="s">
        <v>20836</v>
      </c>
      <c r="B4434" s="19">
        <v>0.14847854999999999</v>
      </c>
    </row>
    <row r="4435" spans="1:2" x14ac:dyDescent="0.25">
      <c r="A4435" t="s">
        <v>20837</v>
      </c>
      <c r="B4435">
        <v>0.85050000000000003</v>
      </c>
    </row>
    <row r="4436" spans="1:2" x14ac:dyDescent="0.25">
      <c r="A4436" t="s">
        <v>20838</v>
      </c>
      <c r="B4436">
        <v>7.843992000000001E-2</v>
      </c>
    </row>
    <row r="4437" spans="1:2" x14ac:dyDescent="0.25">
      <c r="A4437" t="s">
        <v>20839</v>
      </c>
      <c r="B4437">
        <v>0.85050000000000003</v>
      </c>
    </row>
    <row r="4438" spans="1:2" x14ac:dyDescent="0.25">
      <c r="A4438" t="s">
        <v>20840</v>
      </c>
      <c r="B4438" s="19">
        <v>0</v>
      </c>
    </row>
    <row r="4439" spans="1:2" x14ac:dyDescent="0.25">
      <c r="A4439" t="s">
        <v>20841</v>
      </c>
      <c r="B4439">
        <v>0.21870000000000001</v>
      </c>
    </row>
    <row r="4440" spans="1:2" x14ac:dyDescent="0.25">
      <c r="A4440" t="s">
        <v>20842</v>
      </c>
      <c r="B4440">
        <v>0</v>
      </c>
    </row>
    <row r="4441" spans="1:2" x14ac:dyDescent="0.25">
      <c r="A4441" t="s">
        <v>20843</v>
      </c>
      <c r="B4441" s="19">
        <v>0.85050000000000003</v>
      </c>
    </row>
    <row r="4442" spans="1:2" x14ac:dyDescent="0.25">
      <c r="A4442" t="s">
        <v>20844</v>
      </c>
      <c r="B4442">
        <v>0</v>
      </c>
    </row>
    <row r="4443" spans="1:2" x14ac:dyDescent="0.25">
      <c r="A4443" t="s">
        <v>20845</v>
      </c>
      <c r="B4443" s="19">
        <v>0.21870000000000001</v>
      </c>
    </row>
    <row r="4444" spans="1:2" x14ac:dyDescent="0.25">
      <c r="A4444" t="s">
        <v>20846</v>
      </c>
      <c r="B4444">
        <v>0</v>
      </c>
    </row>
    <row r="4445" spans="1:2" x14ac:dyDescent="0.25">
      <c r="A4445" t="s">
        <v>20847</v>
      </c>
      <c r="B4445" s="19">
        <v>0.85050000000000003</v>
      </c>
    </row>
    <row r="4446" spans="1:2" x14ac:dyDescent="0.25">
      <c r="A4446" t="s">
        <v>20848</v>
      </c>
      <c r="B4446" s="19">
        <v>0.21870000000000001</v>
      </c>
    </row>
    <row r="4447" spans="1:2" x14ac:dyDescent="0.25">
      <c r="A4447" t="s">
        <v>20849</v>
      </c>
      <c r="B4447" s="19">
        <v>0</v>
      </c>
    </row>
    <row r="4448" spans="1:2" x14ac:dyDescent="0.25">
      <c r="A4448" t="s">
        <v>20850</v>
      </c>
      <c r="B4448">
        <v>0.85050000000000003</v>
      </c>
    </row>
    <row r="4449" spans="1:2" x14ac:dyDescent="0.25">
      <c r="A4449" t="s">
        <v>20851</v>
      </c>
      <c r="B4449">
        <v>0</v>
      </c>
    </row>
    <row r="4450" spans="1:2" x14ac:dyDescent="0.25">
      <c r="A4450" t="s">
        <v>20852</v>
      </c>
      <c r="B4450">
        <v>0.85050000000000003</v>
      </c>
    </row>
    <row r="4451" spans="1:2" x14ac:dyDescent="0.25">
      <c r="A4451" t="s">
        <v>20853</v>
      </c>
      <c r="B4451">
        <v>0</v>
      </c>
    </row>
    <row r="4452" spans="1:2" x14ac:dyDescent="0.25">
      <c r="A4452" t="s">
        <v>20854</v>
      </c>
      <c r="B4452">
        <v>0.21870000000000001</v>
      </c>
    </row>
    <row r="4453" spans="1:2" x14ac:dyDescent="0.25">
      <c r="A4453" t="s">
        <v>20855</v>
      </c>
      <c r="B4453" s="19">
        <v>0</v>
      </c>
    </row>
    <row r="4454" spans="1:2" x14ac:dyDescent="0.25">
      <c r="A4454" t="s">
        <v>20856</v>
      </c>
      <c r="B4454">
        <v>0.43740000000000001</v>
      </c>
    </row>
    <row r="4455" spans="1:2" x14ac:dyDescent="0.25">
      <c r="A4455" t="s">
        <v>20857</v>
      </c>
      <c r="B4455">
        <v>0</v>
      </c>
    </row>
    <row r="4456" spans="1:2" x14ac:dyDescent="0.25">
      <c r="A4456" t="s">
        <v>20858</v>
      </c>
      <c r="B4456" s="19">
        <v>0.85050000000000003</v>
      </c>
    </row>
    <row r="4457" spans="1:2" x14ac:dyDescent="0.25">
      <c r="A4457" t="s">
        <v>20859</v>
      </c>
      <c r="B4457">
        <v>0</v>
      </c>
    </row>
    <row r="4458" spans="1:2" x14ac:dyDescent="0.25">
      <c r="A4458" t="s">
        <v>20860</v>
      </c>
      <c r="B4458">
        <v>0.85050000000000003</v>
      </c>
    </row>
    <row r="4459" spans="1:2" x14ac:dyDescent="0.25">
      <c r="A4459" t="s">
        <v>20861</v>
      </c>
      <c r="B4459">
        <v>0</v>
      </c>
    </row>
    <row r="4460" spans="1:2" x14ac:dyDescent="0.25">
      <c r="A4460" t="s">
        <v>20862</v>
      </c>
      <c r="B4460">
        <v>0.21870000000000001</v>
      </c>
    </row>
    <row r="4461" spans="1:2" x14ac:dyDescent="0.25">
      <c r="A4461" t="s">
        <v>20863</v>
      </c>
      <c r="B4461">
        <v>0</v>
      </c>
    </row>
    <row r="4462" spans="1:2" x14ac:dyDescent="0.25">
      <c r="A4462" t="s">
        <v>20864</v>
      </c>
      <c r="B4462">
        <v>0.43740000000000001</v>
      </c>
    </row>
    <row r="4463" spans="1:2" x14ac:dyDescent="0.25">
      <c r="A4463" t="s">
        <v>20865</v>
      </c>
      <c r="B4463" s="19">
        <v>0</v>
      </c>
    </row>
    <row r="4464" spans="1:2" x14ac:dyDescent="0.25">
      <c r="A4464" t="s">
        <v>20866</v>
      </c>
      <c r="B4464">
        <v>0.85050000000000003</v>
      </c>
    </row>
    <row r="4465" spans="1:2" x14ac:dyDescent="0.25">
      <c r="A4465" t="s">
        <v>20867</v>
      </c>
      <c r="B4465">
        <v>0</v>
      </c>
    </row>
    <row r="4466" spans="1:2" x14ac:dyDescent="0.25">
      <c r="A4466" t="s">
        <v>20868</v>
      </c>
      <c r="B4466">
        <v>0.85050000000000003</v>
      </c>
    </row>
    <row r="4467" spans="1:2" x14ac:dyDescent="0.25">
      <c r="A4467" t="s">
        <v>20869</v>
      </c>
      <c r="B4467">
        <v>0</v>
      </c>
    </row>
    <row r="4468" spans="1:2" x14ac:dyDescent="0.25">
      <c r="A4468" t="s">
        <v>20870</v>
      </c>
      <c r="B4468">
        <v>1.4328000000000001</v>
      </c>
    </row>
    <row r="4469" spans="1:2" x14ac:dyDescent="0.25">
      <c r="A4469" t="s">
        <v>20871</v>
      </c>
      <c r="B4469" s="19">
        <v>0</v>
      </c>
    </row>
    <row r="4470" spans="1:2" x14ac:dyDescent="0.25">
      <c r="A4470" t="s">
        <v>20872</v>
      </c>
      <c r="B4470">
        <v>0.21870000000000001</v>
      </c>
    </row>
    <row r="4471" spans="1:2" x14ac:dyDescent="0.25">
      <c r="A4471" t="s">
        <v>20873</v>
      </c>
      <c r="B4471">
        <v>0</v>
      </c>
    </row>
    <row r="4472" spans="1:2" x14ac:dyDescent="0.25">
      <c r="A4472" t="s">
        <v>20874</v>
      </c>
      <c r="B4472" s="19">
        <v>2.786</v>
      </c>
    </row>
    <row r="4473" spans="1:2" x14ac:dyDescent="0.25">
      <c r="A4473" t="s">
        <v>20875</v>
      </c>
      <c r="B4473" s="19">
        <v>8.2350000000000007E-2</v>
      </c>
    </row>
    <row r="4474" spans="1:2" x14ac:dyDescent="0.25">
      <c r="A4474" t="s">
        <v>20876</v>
      </c>
      <c r="B4474">
        <v>0.85050000000000003</v>
      </c>
    </row>
    <row r="4475" spans="1:2" x14ac:dyDescent="0.25">
      <c r="A4475" t="s">
        <v>20877</v>
      </c>
      <c r="B4475">
        <v>0</v>
      </c>
    </row>
    <row r="4476" spans="1:2" x14ac:dyDescent="0.25">
      <c r="A4476" t="s">
        <v>20878</v>
      </c>
      <c r="B4476">
        <v>1.4328000000000001</v>
      </c>
    </row>
    <row r="4477" spans="1:2" x14ac:dyDescent="0.25">
      <c r="A4477" t="s">
        <v>20879</v>
      </c>
      <c r="B4477">
        <v>0</v>
      </c>
    </row>
    <row r="4478" spans="1:2" x14ac:dyDescent="0.25">
      <c r="A4478" t="s">
        <v>20880</v>
      </c>
      <c r="B4478">
        <v>0.21870000000000001</v>
      </c>
    </row>
    <row r="4479" spans="1:2" x14ac:dyDescent="0.25">
      <c r="A4479" t="s">
        <v>20881</v>
      </c>
      <c r="B4479">
        <v>0</v>
      </c>
    </row>
    <row r="4480" spans="1:2" x14ac:dyDescent="0.25">
      <c r="A4480" t="s">
        <v>20882</v>
      </c>
      <c r="B4480" s="19">
        <v>1.4328000000000001</v>
      </c>
    </row>
    <row r="4481" spans="1:2" x14ac:dyDescent="0.25">
      <c r="A4481" t="s">
        <v>20883</v>
      </c>
      <c r="B4481" s="19" t="e">
        <v>#VALUE!</v>
      </c>
    </row>
    <row r="4482" spans="1:2" x14ac:dyDescent="0.25">
      <c r="A4482" t="s">
        <v>20884</v>
      </c>
      <c r="B4482" s="19">
        <v>0.85050000000000003</v>
      </c>
    </row>
    <row r="4483" spans="1:2" x14ac:dyDescent="0.25">
      <c r="A4483" t="s">
        <v>20885</v>
      </c>
      <c r="B4483" s="19">
        <v>0</v>
      </c>
    </row>
    <row r="4484" spans="1:2" x14ac:dyDescent="0.25">
      <c r="A4484" t="s">
        <v>20886</v>
      </c>
      <c r="B4484">
        <v>1.4328000000000001</v>
      </c>
    </row>
    <row r="4485" spans="1:2" x14ac:dyDescent="0.25">
      <c r="A4485" t="s">
        <v>20887</v>
      </c>
      <c r="B4485">
        <v>0.39123591999999996</v>
      </c>
    </row>
    <row r="4486" spans="1:2" x14ac:dyDescent="0.25">
      <c r="A4486" t="s">
        <v>20888</v>
      </c>
      <c r="B4486">
        <v>0.85050000000000003</v>
      </c>
    </row>
    <row r="4487" spans="1:2" x14ac:dyDescent="0.25">
      <c r="A4487" t="s">
        <v>20889</v>
      </c>
      <c r="B4487">
        <v>0</v>
      </c>
    </row>
    <row r="4488" spans="1:2" x14ac:dyDescent="0.25">
      <c r="A4488" t="s">
        <v>20890</v>
      </c>
      <c r="B4488">
        <v>2.0533999999999999</v>
      </c>
    </row>
    <row r="4489" spans="1:2" x14ac:dyDescent="0.25">
      <c r="A4489" t="s">
        <v>20891</v>
      </c>
      <c r="B4489" s="19">
        <v>0</v>
      </c>
    </row>
    <row r="4490" spans="1:2" x14ac:dyDescent="0.25">
      <c r="A4490" t="s">
        <v>20892</v>
      </c>
      <c r="B4490">
        <v>0.21870000000000001</v>
      </c>
    </row>
    <row r="4491" spans="1:2" x14ac:dyDescent="0.25">
      <c r="A4491" t="s">
        <v>20893</v>
      </c>
      <c r="B4491">
        <v>0.39224426000000001</v>
      </c>
    </row>
    <row r="4492" spans="1:2" x14ac:dyDescent="0.25">
      <c r="A4492" t="s">
        <v>20894</v>
      </c>
      <c r="B4492" s="19">
        <v>0.85050000000000003</v>
      </c>
    </row>
    <row r="4493" spans="1:2" x14ac:dyDescent="0.25">
      <c r="A4493" t="s">
        <v>20895</v>
      </c>
      <c r="B4493">
        <v>0</v>
      </c>
    </row>
    <row r="4494" spans="1:2" x14ac:dyDescent="0.25">
      <c r="A4494" t="s">
        <v>20896</v>
      </c>
      <c r="B4494">
        <v>2.0533999999999999</v>
      </c>
    </row>
    <row r="4495" spans="1:2" x14ac:dyDescent="0.25">
      <c r="A4495" t="s">
        <v>20897</v>
      </c>
      <c r="B4495">
        <v>0</v>
      </c>
    </row>
    <row r="4496" spans="1:2" x14ac:dyDescent="0.25">
      <c r="A4496" t="s">
        <v>20898</v>
      </c>
      <c r="B4496">
        <v>0.21870000000000001</v>
      </c>
    </row>
    <row r="4497" spans="1:2" x14ac:dyDescent="0.25">
      <c r="A4497" t="s">
        <v>20899</v>
      </c>
      <c r="B4497">
        <v>0</v>
      </c>
    </row>
    <row r="4498" spans="1:2" x14ac:dyDescent="0.25">
      <c r="A4498" t="s">
        <v>20900</v>
      </c>
      <c r="B4498">
        <v>0.85050000000000003</v>
      </c>
    </row>
    <row r="4499" spans="1:2" x14ac:dyDescent="0.25">
      <c r="A4499" t="s">
        <v>20901</v>
      </c>
      <c r="B4499">
        <v>0</v>
      </c>
    </row>
    <row r="4500" spans="1:2" x14ac:dyDescent="0.25">
      <c r="A4500" t="s">
        <v>20902</v>
      </c>
      <c r="B4500" s="19">
        <v>0.85050000000000003</v>
      </c>
    </row>
    <row r="4501" spans="1:2" x14ac:dyDescent="0.25">
      <c r="A4501" t="s">
        <v>20903</v>
      </c>
      <c r="B4501" s="19">
        <v>0</v>
      </c>
    </row>
    <row r="4502" spans="1:2" x14ac:dyDescent="0.25">
      <c r="A4502" t="s">
        <v>20904</v>
      </c>
      <c r="B4502">
        <v>0.21870000000000001</v>
      </c>
    </row>
    <row r="4503" spans="1:2" x14ac:dyDescent="0.25">
      <c r="A4503" t="s">
        <v>20905</v>
      </c>
      <c r="B4503" s="19">
        <v>0</v>
      </c>
    </row>
    <row r="4504" spans="1:2" x14ac:dyDescent="0.25">
      <c r="A4504" t="s">
        <v>20906</v>
      </c>
      <c r="B4504">
        <v>0.85050000000000003</v>
      </c>
    </row>
    <row r="4505" spans="1:2" x14ac:dyDescent="0.25">
      <c r="A4505" t="s">
        <v>20907</v>
      </c>
      <c r="B4505" s="19">
        <v>0.16685500000000003</v>
      </c>
    </row>
    <row r="4506" spans="1:2" x14ac:dyDescent="0.25">
      <c r="A4506" t="s">
        <v>20908</v>
      </c>
      <c r="B4506">
        <v>0.85050000000000003</v>
      </c>
    </row>
    <row r="4507" spans="1:2" x14ac:dyDescent="0.25">
      <c r="A4507" t="s">
        <v>20909</v>
      </c>
      <c r="B4507" s="19">
        <v>6.3338779999999997E-2</v>
      </c>
    </row>
    <row r="4508" spans="1:2" x14ac:dyDescent="0.25">
      <c r="A4508" t="s">
        <v>20910</v>
      </c>
      <c r="B4508" s="19">
        <v>2.0533999999999999</v>
      </c>
    </row>
    <row r="4509" spans="1:2" x14ac:dyDescent="0.25">
      <c r="A4509" t="s">
        <v>20911</v>
      </c>
      <c r="B4509">
        <v>2.3203360000000002</v>
      </c>
    </row>
    <row r="4510" spans="1:2" x14ac:dyDescent="0.25">
      <c r="A4510" t="s">
        <v>20912</v>
      </c>
      <c r="B4510" s="19">
        <v>1.1200999999999999</v>
      </c>
    </row>
    <row r="4511" spans="1:2" x14ac:dyDescent="0.25">
      <c r="A4511" t="s">
        <v>20913</v>
      </c>
      <c r="B4511" s="19">
        <v>0.21870000000000001</v>
      </c>
    </row>
    <row r="4512" spans="1:2" x14ac:dyDescent="0.25">
      <c r="A4512" t="s">
        <v>20914</v>
      </c>
      <c r="B4512" s="19">
        <v>0.2072</v>
      </c>
    </row>
    <row r="4513" spans="1:2" x14ac:dyDescent="0.25">
      <c r="A4513" t="s">
        <v>20915</v>
      </c>
      <c r="B4513">
        <v>0.85050000000000003</v>
      </c>
    </row>
    <row r="4514" spans="1:2" x14ac:dyDescent="0.25">
      <c r="A4514" t="s">
        <v>20916</v>
      </c>
      <c r="B4514">
        <v>0.51282000000000005</v>
      </c>
    </row>
    <row r="4515" spans="1:2" x14ac:dyDescent="0.25">
      <c r="A4515" t="s">
        <v>20917</v>
      </c>
      <c r="B4515" s="19">
        <v>0.85050000000000003</v>
      </c>
    </row>
    <row r="4516" spans="1:2" x14ac:dyDescent="0.25">
      <c r="A4516" t="s">
        <v>20918</v>
      </c>
      <c r="B4516" s="19">
        <v>1.1200999999999999</v>
      </c>
    </row>
    <row r="4517" spans="1:2" x14ac:dyDescent="0.25">
      <c r="A4517" t="s">
        <v>20919</v>
      </c>
      <c r="B4517">
        <v>0.21870000000000001</v>
      </c>
    </row>
    <row r="4518" spans="1:2" x14ac:dyDescent="0.25">
      <c r="A4518" t="s">
        <v>20920</v>
      </c>
      <c r="B4518">
        <v>0.16816</v>
      </c>
    </row>
    <row r="4519" spans="1:2" x14ac:dyDescent="0.25">
      <c r="A4519" t="s">
        <v>20921</v>
      </c>
      <c r="B4519">
        <v>3.6784999999999997</v>
      </c>
    </row>
    <row r="4520" spans="1:2" x14ac:dyDescent="0.25">
      <c r="A4520" t="s">
        <v>20922</v>
      </c>
      <c r="B4520" s="19">
        <v>0.48346</v>
      </c>
    </row>
    <row r="4521" spans="1:2" x14ac:dyDescent="0.25">
      <c r="A4521" t="s">
        <v>20923</v>
      </c>
      <c r="B4521">
        <v>0.85050000000000003</v>
      </c>
    </row>
    <row r="4522" spans="1:2" x14ac:dyDescent="0.25">
      <c r="A4522" t="s">
        <v>20924</v>
      </c>
      <c r="B4522">
        <v>2.1440399999999999</v>
      </c>
    </row>
    <row r="4523" spans="1:2" x14ac:dyDescent="0.25">
      <c r="A4523" t="s">
        <v>20925</v>
      </c>
      <c r="B4523">
        <v>0.21870000000000001</v>
      </c>
    </row>
    <row r="4524" spans="1:2" x14ac:dyDescent="0.25">
      <c r="A4524" t="s">
        <v>20926</v>
      </c>
      <c r="B4524" s="19">
        <v>0.55890000000000006</v>
      </c>
    </row>
    <row r="4525" spans="1:2" x14ac:dyDescent="0.25">
      <c r="A4525" t="s">
        <v>20927</v>
      </c>
      <c r="B4525">
        <v>0.85050000000000003</v>
      </c>
    </row>
    <row r="4526" spans="1:2" x14ac:dyDescent="0.25">
      <c r="A4526" t="s">
        <v>20928</v>
      </c>
      <c r="B4526">
        <v>0.20059200000000002</v>
      </c>
    </row>
    <row r="4527" spans="1:2" x14ac:dyDescent="0.25">
      <c r="A4527" t="s">
        <v>20929</v>
      </c>
      <c r="B4527" s="19">
        <v>0.21870000000000001</v>
      </c>
    </row>
    <row r="4528" spans="1:2" x14ac:dyDescent="0.25">
      <c r="A4528" t="s">
        <v>20930</v>
      </c>
      <c r="B4528">
        <v>0.59222400000000008</v>
      </c>
    </row>
    <row r="4529" spans="1:2" x14ac:dyDescent="0.25">
      <c r="A4529" t="s">
        <v>20931</v>
      </c>
      <c r="B4529">
        <v>0.85050000000000003</v>
      </c>
    </row>
    <row r="4530" spans="1:2" x14ac:dyDescent="0.25">
      <c r="A4530" t="s">
        <v>20932</v>
      </c>
      <c r="B4530">
        <v>4.7760000000000004E-2</v>
      </c>
    </row>
    <row r="4531" spans="1:2" x14ac:dyDescent="0.25">
      <c r="A4531" t="s">
        <v>20933</v>
      </c>
      <c r="B4531" s="19">
        <v>0.21870000000000001</v>
      </c>
    </row>
    <row r="4532" spans="1:2" x14ac:dyDescent="0.25">
      <c r="A4532" t="s">
        <v>4527</v>
      </c>
      <c r="B4532">
        <v>9.5520000000000008E-2</v>
      </c>
    </row>
    <row r="4533" spans="1:2" x14ac:dyDescent="0.25">
      <c r="A4533" t="s">
        <v>20934</v>
      </c>
      <c r="B4533">
        <v>0.85050000000000003</v>
      </c>
    </row>
    <row r="4534" spans="1:2" x14ac:dyDescent="0.25">
      <c r="A4534" t="s">
        <v>4060</v>
      </c>
      <c r="B4534">
        <v>0.30248000000000003</v>
      </c>
    </row>
    <row r="4535" spans="1:2" x14ac:dyDescent="0.25">
      <c r="A4535" t="s">
        <v>20935</v>
      </c>
      <c r="B4535" s="19">
        <v>0.21870000000000001</v>
      </c>
    </row>
    <row r="4536" spans="1:2" x14ac:dyDescent="0.25">
      <c r="A4536" t="s">
        <v>20936</v>
      </c>
      <c r="B4536">
        <v>1.5191000000000001</v>
      </c>
    </row>
    <row r="4537" spans="1:2" x14ac:dyDescent="0.25">
      <c r="A4537" t="s">
        <v>20937</v>
      </c>
      <c r="B4537">
        <v>0.85050000000000003</v>
      </c>
    </row>
    <row r="4538" spans="1:2" x14ac:dyDescent="0.25">
      <c r="A4538" t="s">
        <v>20938</v>
      </c>
      <c r="B4538">
        <v>0.41310000000000002</v>
      </c>
    </row>
    <row r="4539" spans="1:2" x14ac:dyDescent="0.25">
      <c r="A4539" t="s">
        <v>20939</v>
      </c>
      <c r="B4539">
        <v>0.21870000000000001</v>
      </c>
    </row>
    <row r="4540" spans="1:2" x14ac:dyDescent="0.25">
      <c r="A4540" t="s">
        <v>20940</v>
      </c>
      <c r="B4540" s="19">
        <v>0.26208000000000004</v>
      </c>
    </row>
    <row r="4541" spans="1:2" x14ac:dyDescent="0.25">
      <c r="A4541" t="s">
        <v>5936</v>
      </c>
      <c r="B4541" s="19">
        <v>0.85050000000000003</v>
      </c>
    </row>
    <row r="4542" spans="1:2" x14ac:dyDescent="0.25">
      <c r="A4542" t="s">
        <v>4603</v>
      </c>
      <c r="B4542">
        <v>0.3952</v>
      </c>
    </row>
    <row r="4543" spans="1:2" x14ac:dyDescent="0.25">
      <c r="A4543" t="s">
        <v>14315</v>
      </c>
      <c r="B4543" s="19">
        <v>0.85050000000000003</v>
      </c>
    </row>
    <row r="4544" spans="1:2" x14ac:dyDescent="0.25">
      <c r="A4544" t="s">
        <v>16593</v>
      </c>
      <c r="B4544" s="19">
        <v>1.9339000000000002</v>
      </c>
    </row>
    <row r="4545" spans="1:2" x14ac:dyDescent="0.25">
      <c r="A4545" t="s">
        <v>19361</v>
      </c>
      <c r="B4545" s="19">
        <v>0.21870000000000001</v>
      </c>
    </row>
    <row r="4546" spans="1:2" x14ac:dyDescent="0.25">
      <c r="A4546" t="s">
        <v>18696</v>
      </c>
      <c r="B4546">
        <v>0.82790000000000008</v>
      </c>
    </row>
    <row r="4547" spans="1:2" x14ac:dyDescent="0.25">
      <c r="A4547" t="s">
        <v>17173</v>
      </c>
      <c r="B4547" s="19">
        <v>0.85050000000000003</v>
      </c>
    </row>
    <row r="4548" spans="1:2" x14ac:dyDescent="0.25">
      <c r="A4548" t="s">
        <v>19362</v>
      </c>
      <c r="B4548">
        <v>0.20059200000000002</v>
      </c>
    </row>
    <row r="4549" spans="1:2" x14ac:dyDescent="0.25">
      <c r="A4549" t="s">
        <v>18992</v>
      </c>
      <c r="B4549" s="19">
        <v>2.0533999999999999</v>
      </c>
    </row>
    <row r="4550" spans="1:2" x14ac:dyDescent="0.25">
      <c r="A4550" t="s">
        <v>8954</v>
      </c>
      <c r="B4550">
        <v>0.56356799999999996</v>
      </c>
    </row>
    <row r="4551" spans="1:2" x14ac:dyDescent="0.25">
      <c r="A4551" t="s">
        <v>4123</v>
      </c>
      <c r="B4551">
        <v>0.21870000000000001</v>
      </c>
    </row>
    <row r="4552" spans="1:2" x14ac:dyDescent="0.25">
      <c r="A4552" t="s">
        <v>7967</v>
      </c>
      <c r="B4552" s="19">
        <v>0.20059200000000002</v>
      </c>
    </row>
    <row r="4553" spans="1:2" x14ac:dyDescent="0.25">
      <c r="A4553" t="s">
        <v>5934</v>
      </c>
      <c r="B4553" s="19">
        <v>0.85050000000000003</v>
      </c>
    </row>
    <row r="4554" spans="1:2" x14ac:dyDescent="0.25">
      <c r="A4554" t="s">
        <v>16378</v>
      </c>
      <c r="B4554">
        <v>0.32158399999999998</v>
      </c>
    </row>
    <row r="4555" spans="1:2" x14ac:dyDescent="0.25">
      <c r="A4555" t="s">
        <v>16587</v>
      </c>
      <c r="B4555">
        <v>0.85050000000000003</v>
      </c>
    </row>
    <row r="4556" spans="1:2" x14ac:dyDescent="0.25">
      <c r="A4556" t="s">
        <v>12304</v>
      </c>
      <c r="B4556" s="19">
        <v>0.30248000000000003</v>
      </c>
    </row>
    <row r="4557" spans="1:2" x14ac:dyDescent="0.25">
      <c r="A4557" t="s">
        <v>10574</v>
      </c>
      <c r="B4557">
        <v>0.21870000000000001</v>
      </c>
    </row>
    <row r="4558" spans="1:2" x14ac:dyDescent="0.25">
      <c r="A4558" t="s">
        <v>9630</v>
      </c>
      <c r="B4558" s="19">
        <v>0.55890000000000006</v>
      </c>
    </row>
    <row r="4559" spans="1:2" x14ac:dyDescent="0.25">
      <c r="A4559" t="s">
        <v>18146</v>
      </c>
      <c r="B4559" s="19">
        <v>0.85050000000000003</v>
      </c>
    </row>
    <row r="4560" spans="1:2" x14ac:dyDescent="0.25">
      <c r="A4560" t="s">
        <v>20368</v>
      </c>
      <c r="B4560">
        <v>0.55890000000000006</v>
      </c>
    </row>
    <row r="4561" spans="1:2" x14ac:dyDescent="0.25">
      <c r="A4561" t="s">
        <v>17981</v>
      </c>
      <c r="B4561">
        <v>0.21870000000000001</v>
      </c>
    </row>
    <row r="4562" spans="1:2" x14ac:dyDescent="0.25">
      <c r="A4562" t="s">
        <v>19419</v>
      </c>
      <c r="B4562" s="19">
        <v>1.9568000000000001</v>
      </c>
    </row>
    <row r="4563" spans="1:2" x14ac:dyDescent="0.25">
      <c r="A4563" t="s">
        <v>14644</v>
      </c>
      <c r="B4563">
        <v>0.85050000000000003</v>
      </c>
    </row>
    <row r="4564" spans="1:2" x14ac:dyDescent="0.25">
      <c r="A4564" t="s">
        <v>11388</v>
      </c>
      <c r="B4564">
        <v>0.21870000000000001</v>
      </c>
    </row>
    <row r="4565" spans="1:2" x14ac:dyDescent="0.25">
      <c r="A4565" t="s">
        <v>17563</v>
      </c>
      <c r="B4565">
        <v>0.21870000000000001</v>
      </c>
    </row>
    <row r="4566" spans="1:2" x14ac:dyDescent="0.25">
      <c r="A4566" t="s">
        <v>8291</v>
      </c>
      <c r="B4566" s="19">
        <v>0.58379999999999999</v>
      </c>
    </row>
    <row r="4567" spans="1:2" x14ac:dyDescent="0.25">
      <c r="A4567" t="s">
        <v>13353</v>
      </c>
      <c r="B4567">
        <v>0.85050000000000003</v>
      </c>
    </row>
    <row r="4568" spans="1:2" x14ac:dyDescent="0.25">
      <c r="A4568" t="s">
        <v>19091</v>
      </c>
      <c r="B4568">
        <v>4.3866999999999994</v>
      </c>
    </row>
    <row r="4569" spans="1:2" x14ac:dyDescent="0.25">
      <c r="A4569" t="s">
        <v>14072</v>
      </c>
      <c r="B4569">
        <v>0.21870000000000001</v>
      </c>
    </row>
    <row r="4570" spans="1:2" x14ac:dyDescent="0.25">
      <c r="A4570" t="s">
        <v>19663</v>
      </c>
      <c r="B4570">
        <v>0.85050000000000003</v>
      </c>
    </row>
    <row r="4571" spans="1:2" x14ac:dyDescent="0.25">
      <c r="A4571" t="s">
        <v>8384</v>
      </c>
      <c r="B4571">
        <v>3.6784999999999997</v>
      </c>
    </row>
    <row r="4572" spans="1:2" x14ac:dyDescent="0.25">
      <c r="A4572" t="s">
        <v>5100</v>
      </c>
      <c r="B4572" s="19">
        <v>1.5581</v>
      </c>
    </row>
    <row r="4573" spans="1:2" x14ac:dyDescent="0.25">
      <c r="A4573" t="s">
        <v>12910</v>
      </c>
      <c r="B4573">
        <v>0.85050000000000003</v>
      </c>
    </row>
    <row r="4574" spans="1:2" x14ac:dyDescent="0.25">
      <c r="A4574" t="s">
        <v>17254</v>
      </c>
      <c r="B4574" s="19">
        <v>1.9568000000000001</v>
      </c>
    </row>
    <row r="4575" spans="1:2" x14ac:dyDescent="0.25">
      <c r="A4575" t="s">
        <v>15825</v>
      </c>
      <c r="B4575" s="19">
        <v>0.21870000000000001</v>
      </c>
    </row>
    <row r="4576" spans="1:2" x14ac:dyDescent="0.25">
      <c r="A4576" t="s">
        <v>9255</v>
      </c>
      <c r="B4576" s="19">
        <v>0.21870000000000001</v>
      </c>
    </row>
    <row r="4577" spans="1:2" x14ac:dyDescent="0.25">
      <c r="A4577" t="s">
        <v>15625</v>
      </c>
      <c r="B4577">
        <v>0.85050000000000003</v>
      </c>
    </row>
    <row r="4578" spans="1:2" x14ac:dyDescent="0.25">
      <c r="A4578" t="s">
        <v>15928</v>
      </c>
      <c r="B4578" s="19">
        <v>0.58379999999999999</v>
      </c>
    </row>
    <row r="4579" spans="1:2" x14ac:dyDescent="0.25">
      <c r="A4579" t="s">
        <v>19006</v>
      </c>
      <c r="B4579" s="19">
        <v>0.21870000000000001</v>
      </c>
    </row>
    <row r="4580" spans="1:2" x14ac:dyDescent="0.25">
      <c r="A4580" t="s">
        <v>17656</v>
      </c>
      <c r="B4580">
        <v>4.3866999999999994</v>
      </c>
    </row>
    <row r="4581" spans="1:2" x14ac:dyDescent="0.25">
      <c r="A4581" t="s">
        <v>9755</v>
      </c>
      <c r="B4581">
        <v>0.85050000000000003</v>
      </c>
    </row>
    <row r="4582" spans="1:2" x14ac:dyDescent="0.25">
      <c r="A4582" t="s">
        <v>13215</v>
      </c>
      <c r="B4582" s="19">
        <v>1.5581</v>
      </c>
    </row>
    <row r="4583" spans="1:2" x14ac:dyDescent="0.25">
      <c r="A4583" t="s">
        <v>14664</v>
      </c>
      <c r="B4583" s="19">
        <v>0.21870000000000001</v>
      </c>
    </row>
    <row r="4584" spans="1:2" x14ac:dyDescent="0.25">
      <c r="A4584" t="s">
        <v>14955</v>
      </c>
      <c r="B4584">
        <v>1.9568000000000001</v>
      </c>
    </row>
    <row r="4585" spans="1:2" x14ac:dyDescent="0.25">
      <c r="A4585" t="s">
        <v>10039</v>
      </c>
      <c r="B4585" s="19">
        <v>0.85050000000000003</v>
      </c>
    </row>
    <row r="4586" spans="1:2" x14ac:dyDescent="0.25">
      <c r="A4586" t="s">
        <v>12527</v>
      </c>
      <c r="B4586">
        <v>0.21870000000000001</v>
      </c>
    </row>
    <row r="4587" spans="1:2" x14ac:dyDescent="0.25">
      <c r="A4587" t="s">
        <v>13506</v>
      </c>
      <c r="B4587" s="19">
        <v>0.21870000000000001</v>
      </c>
    </row>
    <row r="4588" spans="1:2" x14ac:dyDescent="0.25">
      <c r="A4588" t="s">
        <v>14504</v>
      </c>
      <c r="B4588" s="19">
        <v>0.58379999999999999</v>
      </c>
    </row>
    <row r="4589" spans="1:2" x14ac:dyDescent="0.25">
      <c r="A4589" t="s">
        <v>18366</v>
      </c>
      <c r="B4589">
        <v>0.85050000000000003</v>
      </c>
    </row>
    <row r="4590" spans="1:2" x14ac:dyDescent="0.25">
      <c r="A4590" t="s">
        <v>9612</v>
      </c>
      <c r="B4590">
        <v>4.3866999999999994</v>
      </c>
    </row>
    <row r="4591" spans="1:2" x14ac:dyDescent="0.25">
      <c r="A4591" t="s">
        <v>12333</v>
      </c>
      <c r="B4591">
        <v>0.21870000000000001</v>
      </c>
    </row>
    <row r="4592" spans="1:2" x14ac:dyDescent="0.25">
      <c r="A4592" t="s">
        <v>11711</v>
      </c>
      <c r="B4592">
        <v>1.5581</v>
      </c>
    </row>
    <row r="4593" spans="1:2" x14ac:dyDescent="0.25">
      <c r="A4593" t="s">
        <v>20322</v>
      </c>
      <c r="B4593">
        <v>0.85050000000000003</v>
      </c>
    </row>
    <row r="4594" spans="1:2" x14ac:dyDescent="0.25">
      <c r="A4594" t="s">
        <v>19399</v>
      </c>
      <c r="B4594" s="19">
        <v>1.9568000000000001</v>
      </c>
    </row>
    <row r="4595" spans="1:2" x14ac:dyDescent="0.25">
      <c r="A4595" t="s">
        <v>14983</v>
      </c>
      <c r="B4595" s="19">
        <v>0.21870000000000001</v>
      </c>
    </row>
    <row r="4596" spans="1:2" x14ac:dyDescent="0.25">
      <c r="A4596" t="s">
        <v>9004</v>
      </c>
      <c r="B4596" s="19">
        <v>0.21870000000000001</v>
      </c>
    </row>
    <row r="4597" spans="1:2" x14ac:dyDescent="0.25">
      <c r="A4597" t="s">
        <v>12912</v>
      </c>
      <c r="B4597">
        <v>0.85050000000000003</v>
      </c>
    </row>
    <row r="4598" spans="1:2" x14ac:dyDescent="0.25">
      <c r="A4598" t="s">
        <v>11199</v>
      </c>
      <c r="B4598" s="19">
        <v>0.58379999999999999</v>
      </c>
    </row>
    <row r="4599" spans="1:2" x14ac:dyDescent="0.25">
      <c r="A4599" t="s">
        <v>7982</v>
      </c>
      <c r="B4599" s="19">
        <v>0.21870000000000001</v>
      </c>
    </row>
    <row r="4600" spans="1:2" x14ac:dyDescent="0.25">
      <c r="A4600" t="s">
        <v>19148</v>
      </c>
      <c r="B4600">
        <v>4.3866999999999994</v>
      </c>
    </row>
    <row r="4601" spans="1:2" x14ac:dyDescent="0.25">
      <c r="A4601" t="s">
        <v>17973</v>
      </c>
      <c r="B4601">
        <v>0.85050000000000003</v>
      </c>
    </row>
    <row r="4602" spans="1:2" x14ac:dyDescent="0.25">
      <c r="A4602" t="s">
        <v>16116</v>
      </c>
      <c r="B4602" s="19">
        <v>0.85050000000000003</v>
      </c>
    </row>
    <row r="4603" spans="1:2" x14ac:dyDescent="0.25">
      <c r="A4603" t="s">
        <v>13097</v>
      </c>
      <c r="B4603">
        <v>0.21870000000000001</v>
      </c>
    </row>
    <row r="4604" spans="1:2" x14ac:dyDescent="0.25">
      <c r="A4604" t="s">
        <v>17921</v>
      </c>
      <c r="B4604" s="19">
        <v>1.5581</v>
      </c>
    </row>
    <row r="4605" spans="1:2" x14ac:dyDescent="0.25">
      <c r="A4605" t="s">
        <v>8935</v>
      </c>
      <c r="B4605">
        <v>0.85050000000000003</v>
      </c>
    </row>
    <row r="4606" spans="1:2" x14ac:dyDescent="0.25">
      <c r="A4606" t="s">
        <v>19684</v>
      </c>
      <c r="B4606" s="19">
        <v>1.9568000000000001</v>
      </c>
    </row>
    <row r="4607" spans="1:2" x14ac:dyDescent="0.25">
      <c r="A4607" t="s">
        <v>16568</v>
      </c>
      <c r="B4607" s="19">
        <v>0.21870000000000001</v>
      </c>
    </row>
    <row r="4608" spans="1:2" x14ac:dyDescent="0.25">
      <c r="A4608" t="s">
        <v>8882</v>
      </c>
      <c r="B4608">
        <v>0.21870000000000001</v>
      </c>
    </row>
    <row r="4609" spans="1:2" x14ac:dyDescent="0.25">
      <c r="A4609" t="s">
        <v>12507</v>
      </c>
      <c r="B4609">
        <v>0.85050000000000003</v>
      </c>
    </row>
    <row r="4610" spans="1:2" x14ac:dyDescent="0.25">
      <c r="A4610" t="s">
        <v>13927</v>
      </c>
      <c r="B4610">
        <v>0.58379999999999999</v>
      </c>
    </row>
    <row r="4611" spans="1:2" x14ac:dyDescent="0.25">
      <c r="A4611" t="s">
        <v>12315</v>
      </c>
      <c r="B4611" s="19">
        <v>0.21870000000000001</v>
      </c>
    </row>
    <row r="4612" spans="1:2" x14ac:dyDescent="0.25">
      <c r="A4612" t="s">
        <v>15688</v>
      </c>
      <c r="B4612">
        <v>4.3866999999999994</v>
      </c>
    </row>
    <row r="4613" spans="1:2" x14ac:dyDescent="0.25">
      <c r="A4613" t="s">
        <v>11250</v>
      </c>
      <c r="B4613" s="19">
        <v>0.85050000000000003</v>
      </c>
    </row>
    <row r="4614" spans="1:2" x14ac:dyDescent="0.25">
      <c r="A4614" t="s">
        <v>14369</v>
      </c>
      <c r="B4614" s="19">
        <v>1.5581</v>
      </c>
    </row>
    <row r="4615" spans="1:2" x14ac:dyDescent="0.25">
      <c r="A4615" t="s">
        <v>15838</v>
      </c>
      <c r="B4615">
        <v>0.21870000000000001</v>
      </c>
    </row>
    <row r="4616" spans="1:2" x14ac:dyDescent="0.25">
      <c r="A4616" t="s">
        <v>9779</v>
      </c>
      <c r="B4616">
        <v>1.9568000000000001</v>
      </c>
    </row>
    <row r="4617" spans="1:2" x14ac:dyDescent="0.25">
      <c r="A4617" t="s">
        <v>1399</v>
      </c>
      <c r="B4617">
        <v>3.6784999999999997</v>
      </c>
    </row>
    <row r="4618" spans="1:2" x14ac:dyDescent="0.25">
      <c r="A4618" t="s">
        <v>16546</v>
      </c>
      <c r="B4618">
        <v>0.21870000000000001</v>
      </c>
    </row>
    <row r="4619" spans="1:2" x14ac:dyDescent="0.25">
      <c r="A4619" t="s">
        <v>5944</v>
      </c>
      <c r="B4619" s="19">
        <v>0.85050000000000003</v>
      </c>
    </row>
    <row r="4620" spans="1:2" x14ac:dyDescent="0.25">
      <c r="A4620" t="s">
        <v>8643</v>
      </c>
      <c r="B4620">
        <v>0.58379999999999999</v>
      </c>
    </row>
    <row r="4621" spans="1:2" x14ac:dyDescent="0.25">
      <c r="A4621" t="s">
        <v>8154</v>
      </c>
      <c r="B4621">
        <v>0.85050000000000003</v>
      </c>
    </row>
    <row r="4622" spans="1:2" x14ac:dyDescent="0.25">
      <c r="A4622" t="s">
        <v>16137</v>
      </c>
      <c r="B4622">
        <v>4.3866999999999994</v>
      </c>
    </row>
    <row r="4623" spans="1:2" x14ac:dyDescent="0.25">
      <c r="A4623" t="s">
        <v>13115</v>
      </c>
      <c r="B4623">
        <v>0.21870000000000001</v>
      </c>
    </row>
    <row r="4624" spans="1:2" x14ac:dyDescent="0.25">
      <c r="A4624" t="s">
        <v>12836</v>
      </c>
      <c r="B4624">
        <v>1.5581</v>
      </c>
    </row>
    <row r="4625" spans="1:2" x14ac:dyDescent="0.25">
      <c r="A4625" t="s">
        <v>14095</v>
      </c>
      <c r="B4625">
        <v>0.85050000000000003</v>
      </c>
    </row>
    <row r="4626" spans="1:2" x14ac:dyDescent="0.25">
      <c r="A4626" t="s">
        <v>17301</v>
      </c>
      <c r="B4626">
        <v>1.9568000000000001</v>
      </c>
    </row>
    <row r="4627" spans="1:2" x14ac:dyDescent="0.25">
      <c r="A4627" t="s">
        <v>17339</v>
      </c>
      <c r="B4627" s="19">
        <v>0.21870000000000001</v>
      </c>
    </row>
    <row r="4628" spans="1:2" x14ac:dyDescent="0.25">
      <c r="A4628" t="s">
        <v>17116</v>
      </c>
      <c r="B4628" s="19">
        <v>0.21870000000000001</v>
      </c>
    </row>
    <row r="4629" spans="1:2" x14ac:dyDescent="0.25">
      <c r="A4629" t="s">
        <v>16617</v>
      </c>
      <c r="B4629">
        <v>0.85050000000000003</v>
      </c>
    </row>
    <row r="4630" spans="1:2" x14ac:dyDescent="0.25">
      <c r="A4630" t="s">
        <v>12361</v>
      </c>
      <c r="B4630" s="19">
        <v>0.58379999999999999</v>
      </c>
    </row>
    <row r="4631" spans="1:2" x14ac:dyDescent="0.25">
      <c r="A4631" t="s">
        <v>18707</v>
      </c>
      <c r="B4631" s="19">
        <v>0.21870000000000001</v>
      </c>
    </row>
    <row r="4632" spans="1:2" x14ac:dyDescent="0.25">
      <c r="A4632" t="s">
        <v>10596</v>
      </c>
      <c r="B4632">
        <v>4.3866999999999994</v>
      </c>
    </row>
    <row r="4633" spans="1:2" x14ac:dyDescent="0.25">
      <c r="A4633" t="s">
        <v>13434</v>
      </c>
      <c r="B4633" s="19">
        <v>0.85050000000000003</v>
      </c>
    </row>
    <row r="4634" spans="1:2" x14ac:dyDescent="0.25">
      <c r="A4634" t="s">
        <v>15096</v>
      </c>
      <c r="B4634" s="19">
        <v>1.5581</v>
      </c>
    </row>
    <row r="4635" spans="1:2" x14ac:dyDescent="0.25">
      <c r="A4635" t="s">
        <v>16798</v>
      </c>
      <c r="B4635" s="19">
        <v>1.8810000000000002</v>
      </c>
    </row>
    <row r="4636" spans="1:2" x14ac:dyDescent="0.25">
      <c r="A4636" t="s">
        <v>11807</v>
      </c>
      <c r="B4636">
        <v>1.9568000000000001</v>
      </c>
    </row>
    <row r="4637" spans="1:2" x14ac:dyDescent="0.25">
      <c r="A4637" t="s">
        <v>13425</v>
      </c>
      <c r="B4637">
        <v>3.6574999999999998</v>
      </c>
    </row>
    <row r="4638" spans="1:2" x14ac:dyDescent="0.25">
      <c r="A4638" t="s">
        <v>19422</v>
      </c>
      <c r="B4638">
        <v>0.21870000000000001</v>
      </c>
    </row>
    <row r="4639" spans="1:2" x14ac:dyDescent="0.25">
      <c r="A4639" t="s">
        <v>13303</v>
      </c>
      <c r="B4639">
        <v>0.82950000000000002</v>
      </c>
    </row>
    <row r="4640" spans="1:2" x14ac:dyDescent="0.25">
      <c r="A4640" t="s">
        <v>8608</v>
      </c>
      <c r="B4640">
        <v>0.58379999999999999</v>
      </c>
    </row>
    <row r="4641" spans="1:2" x14ac:dyDescent="0.25">
      <c r="A4641" t="s">
        <v>8386</v>
      </c>
      <c r="B4641">
        <v>1.8810000000000002</v>
      </c>
    </row>
    <row r="4642" spans="1:2" x14ac:dyDescent="0.25">
      <c r="A4642" t="s">
        <v>9740</v>
      </c>
      <c r="B4642">
        <v>0.21330000000000002</v>
      </c>
    </row>
    <row r="4643" spans="1:2" x14ac:dyDescent="0.25">
      <c r="A4643" t="s">
        <v>16600</v>
      </c>
      <c r="B4643" s="19">
        <v>4.3866999999999994</v>
      </c>
    </row>
    <row r="4644" spans="1:2" x14ac:dyDescent="0.25">
      <c r="A4644" t="s">
        <v>5942</v>
      </c>
      <c r="B4644" s="19">
        <v>0.82950000000000002</v>
      </c>
    </row>
    <row r="4645" spans="1:2" x14ac:dyDescent="0.25">
      <c r="A4645" t="s">
        <v>18442</v>
      </c>
      <c r="B4645">
        <v>0.85050000000000003</v>
      </c>
    </row>
    <row r="4646" spans="1:2" x14ac:dyDescent="0.25">
      <c r="A4646" t="s">
        <v>18762</v>
      </c>
      <c r="B4646" s="19">
        <v>0.82950000000000002</v>
      </c>
    </row>
    <row r="4647" spans="1:2" x14ac:dyDescent="0.25">
      <c r="A4647" t="s">
        <v>13976</v>
      </c>
      <c r="B4647">
        <v>1.7044999999999999</v>
      </c>
    </row>
    <row r="4648" spans="1:2" x14ac:dyDescent="0.25">
      <c r="A4648" t="s">
        <v>13881</v>
      </c>
      <c r="B4648" s="19">
        <v>0.82950000000000002</v>
      </c>
    </row>
    <row r="4649" spans="1:2" x14ac:dyDescent="0.25">
      <c r="A4649" t="s">
        <v>17211</v>
      </c>
      <c r="B4649">
        <v>1.9568000000000001</v>
      </c>
    </row>
    <row r="4650" spans="1:2" x14ac:dyDescent="0.25">
      <c r="A4650" t="s">
        <v>9684</v>
      </c>
      <c r="B4650">
        <v>0.21330000000000002</v>
      </c>
    </row>
    <row r="4651" spans="1:2" x14ac:dyDescent="0.25">
      <c r="A4651" t="s">
        <v>12638</v>
      </c>
      <c r="B4651">
        <v>0.21870000000000001</v>
      </c>
    </row>
    <row r="4652" spans="1:2" x14ac:dyDescent="0.25">
      <c r="A4652" t="s">
        <v>14214</v>
      </c>
      <c r="B4652" s="19">
        <v>0.82950000000000002</v>
      </c>
    </row>
    <row r="4653" spans="1:2" x14ac:dyDescent="0.25">
      <c r="A4653" t="s">
        <v>14479</v>
      </c>
      <c r="B4653" s="19">
        <v>0.58379999999999999</v>
      </c>
    </row>
    <row r="4654" spans="1:2" x14ac:dyDescent="0.25">
      <c r="A4654" t="s">
        <v>9287</v>
      </c>
      <c r="B4654">
        <v>0.21330000000000002</v>
      </c>
    </row>
    <row r="4655" spans="1:2" x14ac:dyDescent="0.25">
      <c r="A4655" t="s">
        <v>10000</v>
      </c>
      <c r="B4655">
        <v>4.3866999999999994</v>
      </c>
    </row>
    <row r="4656" spans="1:2" x14ac:dyDescent="0.25">
      <c r="A4656" t="s">
        <v>12739</v>
      </c>
      <c r="B4656" s="19">
        <v>0.82950000000000002</v>
      </c>
    </row>
    <row r="4657" spans="1:2" x14ac:dyDescent="0.25">
      <c r="A4657" t="s">
        <v>11681</v>
      </c>
      <c r="B4657">
        <v>1.5581</v>
      </c>
    </row>
    <row r="4658" spans="1:2" x14ac:dyDescent="0.25">
      <c r="A4658" t="s">
        <v>590</v>
      </c>
      <c r="B4658">
        <v>0.21330000000000002</v>
      </c>
    </row>
    <row r="4659" spans="1:2" x14ac:dyDescent="0.25">
      <c r="A4659" t="s">
        <v>17838</v>
      </c>
      <c r="B4659">
        <v>1.9568000000000001</v>
      </c>
    </row>
    <row r="4660" spans="1:2" x14ac:dyDescent="0.25">
      <c r="A4660" t="s">
        <v>5946</v>
      </c>
      <c r="B4660">
        <v>0.82950000000000002</v>
      </c>
    </row>
    <row r="4661" spans="1:2" x14ac:dyDescent="0.25">
      <c r="A4661" t="s">
        <v>16832</v>
      </c>
      <c r="B4661">
        <v>0.21870000000000001</v>
      </c>
    </row>
    <row r="4662" spans="1:2" x14ac:dyDescent="0.25">
      <c r="A4662" t="s">
        <v>13309</v>
      </c>
      <c r="B4662" s="19">
        <v>1.8810000000000002</v>
      </c>
    </row>
    <row r="4663" spans="1:2" x14ac:dyDescent="0.25">
      <c r="A4663" t="s">
        <v>15882</v>
      </c>
      <c r="B4663">
        <v>0.58379999999999999</v>
      </c>
    </row>
    <row r="4664" spans="1:2" x14ac:dyDescent="0.25">
      <c r="A4664" t="s">
        <v>18156</v>
      </c>
      <c r="B4664">
        <v>0.21330000000000002</v>
      </c>
    </row>
    <row r="4665" spans="1:2" x14ac:dyDescent="0.25">
      <c r="A4665" t="s">
        <v>13328</v>
      </c>
      <c r="B4665">
        <v>4.3866999999999994</v>
      </c>
    </row>
    <row r="4666" spans="1:2" x14ac:dyDescent="0.25">
      <c r="A4666" t="s">
        <v>1397</v>
      </c>
      <c r="B4666">
        <v>3.6574999999999998</v>
      </c>
    </row>
    <row r="4667" spans="1:2" x14ac:dyDescent="0.25">
      <c r="A4667" t="s">
        <v>13956</v>
      </c>
      <c r="B4667" s="19">
        <v>1.5581</v>
      </c>
    </row>
    <row r="4668" spans="1:2" x14ac:dyDescent="0.25">
      <c r="A4668" t="s">
        <v>5918</v>
      </c>
      <c r="B4668" s="19">
        <v>0.82950000000000002</v>
      </c>
    </row>
    <row r="4669" spans="1:2" x14ac:dyDescent="0.25">
      <c r="A4669" t="s">
        <v>6145</v>
      </c>
      <c r="B4669">
        <v>1.9568000000000001</v>
      </c>
    </row>
    <row r="4670" spans="1:2" x14ac:dyDescent="0.25">
      <c r="A4670" t="s">
        <v>12053</v>
      </c>
      <c r="B4670" s="19">
        <v>0.82950000000000002</v>
      </c>
    </row>
    <row r="4671" spans="1:2" x14ac:dyDescent="0.25">
      <c r="A4671" t="s">
        <v>11924</v>
      </c>
      <c r="B4671" s="19">
        <v>0.21870000000000001</v>
      </c>
    </row>
    <row r="4672" spans="1:2" x14ac:dyDescent="0.25">
      <c r="A4672" t="s">
        <v>16141</v>
      </c>
      <c r="B4672">
        <v>0.85050000000000003</v>
      </c>
    </row>
    <row r="4673" spans="1:2" x14ac:dyDescent="0.25">
      <c r="A4673" t="s">
        <v>10866</v>
      </c>
      <c r="B4673">
        <v>0.58379999999999999</v>
      </c>
    </row>
    <row r="4674" spans="1:2" x14ac:dyDescent="0.25">
      <c r="A4674" t="s">
        <v>8061</v>
      </c>
      <c r="B4674">
        <v>0.37093600000000004</v>
      </c>
    </row>
    <row r="4675" spans="1:2" x14ac:dyDescent="0.25">
      <c r="A4675" t="s">
        <v>1409</v>
      </c>
      <c r="B4675">
        <v>4.3866999999999994</v>
      </c>
    </row>
    <row r="4676" spans="1:2" x14ac:dyDescent="0.25">
      <c r="A4676" t="s">
        <v>6154</v>
      </c>
      <c r="B4676" s="19">
        <v>11.878340000000001</v>
      </c>
    </row>
    <row r="4677" spans="1:2" x14ac:dyDescent="0.25">
      <c r="A4677" t="s">
        <v>5930</v>
      </c>
      <c r="B4677">
        <v>0.85050000000000003</v>
      </c>
    </row>
    <row r="4678" spans="1:2" x14ac:dyDescent="0.25">
      <c r="A4678" t="s">
        <v>16260</v>
      </c>
      <c r="B4678">
        <v>0.81804200000000005</v>
      </c>
    </row>
    <row r="4679" spans="1:2" x14ac:dyDescent="0.25">
      <c r="A4679" t="s">
        <v>10369</v>
      </c>
      <c r="B4679" s="19">
        <v>1.5581</v>
      </c>
    </row>
    <row r="4680" spans="1:2" x14ac:dyDescent="0.25">
      <c r="A4680" t="s">
        <v>6156</v>
      </c>
      <c r="B4680">
        <v>11.878340000000001</v>
      </c>
    </row>
    <row r="4681" spans="1:2" x14ac:dyDescent="0.25">
      <c r="A4681" t="s">
        <v>9599</v>
      </c>
      <c r="B4681">
        <v>1.9568000000000001</v>
      </c>
    </row>
    <row r="4682" spans="1:2" x14ac:dyDescent="0.25">
      <c r="A4682" t="s">
        <v>13591</v>
      </c>
      <c r="B4682">
        <v>11.878340000000001</v>
      </c>
    </row>
    <row r="4683" spans="1:2" x14ac:dyDescent="0.25">
      <c r="A4683" t="s">
        <v>11364</v>
      </c>
      <c r="B4683">
        <v>0.21870000000000001</v>
      </c>
    </row>
    <row r="4684" spans="1:2" x14ac:dyDescent="0.25">
      <c r="A4684" t="s">
        <v>18822</v>
      </c>
      <c r="B4684">
        <v>11.878340000000001</v>
      </c>
    </row>
    <row r="4685" spans="1:2" x14ac:dyDescent="0.25">
      <c r="A4685" t="s">
        <v>13916</v>
      </c>
      <c r="B4685">
        <v>0.58379999999999999</v>
      </c>
    </row>
    <row r="4686" spans="1:2" x14ac:dyDescent="0.25">
      <c r="A4686" t="s">
        <v>5292</v>
      </c>
      <c r="B4686">
        <v>29.313499999999998</v>
      </c>
    </row>
    <row r="4687" spans="1:2" x14ac:dyDescent="0.25">
      <c r="A4687" t="s">
        <v>15677</v>
      </c>
      <c r="B4687">
        <v>4.3866999999999994</v>
      </c>
    </row>
    <row r="4688" spans="1:2" x14ac:dyDescent="0.25">
      <c r="A4688" t="s">
        <v>12931</v>
      </c>
      <c r="B4688" s="19">
        <v>11.878340000000001</v>
      </c>
    </row>
    <row r="4689" spans="1:2" x14ac:dyDescent="0.25">
      <c r="A4689" t="s">
        <v>15071</v>
      </c>
      <c r="B4689" s="19">
        <v>1.5581</v>
      </c>
    </row>
    <row r="4690" spans="1:2" x14ac:dyDescent="0.25">
      <c r="A4690" t="s">
        <v>5294</v>
      </c>
      <c r="B4690">
        <v>11.878340000000001</v>
      </c>
    </row>
    <row r="4691" spans="1:2" x14ac:dyDescent="0.25">
      <c r="A4691" t="s">
        <v>10589</v>
      </c>
      <c r="B4691">
        <v>1.9568000000000001</v>
      </c>
    </row>
    <row r="4692" spans="1:2" x14ac:dyDescent="0.25">
      <c r="A4692" t="s">
        <v>12716</v>
      </c>
      <c r="B4692">
        <v>11.878340000000001</v>
      </c>
    </row>
    <row r="4693" spans="1:2" x14ac:dyDescent="0.25">
      <c r="A4693" t="s">
        <v>17746</v>
      </c>
      <c r="B4693">
        <v>0.21870000000000001</v>
      </c>
    </row>
    <row r="4694" spans="1:2" x14ac:dyDescent="0.25">
      <c r="A4694" t="s">
        <v>13233</v>
      </c>
      <c r="B4694" s="19">
        <v>11.878340000000001</v>
      </c>
    </row>
    <row r="4695" spans="1:2" x14ac:dyDescent="0.25">
      <c r="A4695" t="s">
        <v>13315</v>
      </c>
      <c r="B4695">
        <v>0.58379999999999999</v>
      </c>
    </row>
    <row r="4696" spans="1:2" x14ac:dyDescent="0.25">
      <c r="A4696" t="s">
        <v>8309</v>
      </c>
      <c r="B4696" s="19">
        <v>0.51772600000000002</v>
      </c>
    </row>
    <row r="4697" spans="1:2" x14ac:dyDescent="0.25">
      <c r="A4697" t="s">
        <v>12709</v>
      </c>
      <c r="B4697" s="19">
        <v>4.3866999999999994</v>
      </c>
    </row>
    <row r="4698" spans="1:2" x14ac:dyDescent="0.25">
      <c r="A4698" t="s">
        <v>10585</v>
      </c>
      <c r="B4698">
        <v>0.51105999999999996</v>
      </c>
    </row>
    <row r="4699" spans="1:2" x14ac:dyDescent="0.25">
      <c r="A4699" t="s">
        <v>12148</v>
      </c>
      <c r="B4699">
        <v>1.5581</v>
      </c>
    </row>
    <row r="4700" spans="1:2" x14ac:dyDescent="0.25">
      <c r="A4700" t="s">
        <v>18081</v>
      </c>
      <c r="B4700">
        <v>0.51772600000000002</v>
      </c>
    </row>
    <row r="4701" spans="1:2" x14ac:dyDescent="0.25">
      <c r="A4701" t="s">
        <v>8792</v>
      </c>
      <c r="B4701">
        <v>1.9568000000000001</v>
      </c>
    </row>
    <row r="4702" spans="1:2" x14ac:dyDescent="0.25">
      <c r="A4702" t="s">
        <v>18769</v>
      </c>
      <c r="B4702">
        <v>0.51772600000000002</v>
      </c>
    </row>
    <row r="4703" spans="1:2" x14ac:dyDescent="0.25">
      <c r="A4703" t="s">
        <v>20329</v>
      </c>
      <c r="B4703">
        <v>0.21870000000000001</v>
      </c>
    </row>
    <row r="4704" spans="1:2" x14ac:dyDescent="0.25">
      <c r="A4704" t="s">
        <v>13919</v>
      </c>
      <c r="B4704">
        <v>0.51772600000000002</v>
      </c>
    </row>
    <row r="4705" spans="1:2" x14ac:dyDescent="0.25">
      <c r="A4705" t="s">
        <v>12346</v>
      </c>
      <c r="B4705">
        <v>0.405671</v>
      </c>
    </row>
    <row r="4706" spans="1:2" x14ac:dyDescent="0.25">
      <c r="A4706" t="s">
        <v>14445</v>
      </c>
      <c r="B4706" s="19">
        <v>0.37093600000000004</v>
      </c>
    </row>
    <row r="4707" spans="1:2" x14ac:dyDescent="0.25">
      <c r="A4707" t="s">
        <v>9763</v>
      </c>
      <c r="B4707">
        <v>4.3866999999999994</v>
      </c>
    </row>
    <row r="4708" spans="1:2" x14ac:dyDescent="0.25">
      <c r="A4708" t="s">
        <v>9573</v>
      </c>
      <c r="B4708" s="19">
        <v>11.878340000000001</v>
      </c>
    </row>
    <row r="4709" spans="1:2" x14ac:dyDescent="0.25">
      <c r="A4709" t="s">
        <v>14281</v>
      </c>
      <c r="B4709" s="19">
        <v>0.85050000000000003</v>
      </c>
    </row>
    <row r="4710" spans="1:2" x14ac:dyDescent="0.25">
      <c r="A4710" t="s">
        <v>18382</v>
      </c>
      <c r="B4710">
        <v>0.48976600000000003</v>
      </c>
    </row>
    <row r="4711" spans="1:2" x14ac:dyDescent="0.25">
      <c r="A4711" t="s">
        <v>11707</v>
      </c>
      <c r="B4711" s="19">
        <v>1.5581</v>
      </c>
    </row>
    <row r="4712" spans="1:2" x14ac:dyDescent="0.25">
      <c r="A4712" t="s">
        <v>4536</v>
      </c>
      <c r="B4712" s="19">
        <v>0.51105999999999996</v>
      </c>
    </row>
    <row r="4713" spans="1:2" x14ac:dyDescent="0.25">
      <c r="A4713" t="s">
        <v>9995</v>
      </c>
      <c r="B4713">
        <v>1.9568000000000001</v>
      </c>
    </row>
    <row r="4714" spans="1:2" x14ac:dyDescent="0.25">
      <c r="A4714" t="s">
        <v>5300</v>
      </c>
      <c r="B4714">
        <v>0.37093600000000004</v>
      </c>
    </row>
    <row r="4715" spans="1:2" x14ac:dyDescent="0.25">
      <c r="A4715" t="s">
        <v>15250</v>
      </c>
      <c r="B4715">
        <v>0.21870000000000001</v>
      </c>
    </row>
    <row r="4716" spans="1:2" x14ac:dyDescent="0.25">
      <c r="A4716" t="s">
        <v>13513</v>
      </c>
      <c r="B4716">
        <v>0.37093600000000004</v>
      </c>
    </row>
    <row r="4717" spans="1:2" x14ac:dyDescent="0.25">
      <c r="A4717" t="s">
        <v>13498</v>
      </c>
      <c r="B4717">
        <v>0.58379999999999999</v>
      </c>
    </row>
    <row r="4718" spans="1:2" x14ac:dyDescent="0.25">
      <c r="A4718" t="s">
        <v>9765</v>
      </c>
      <c r="B4718" s="19">
        <v>0.37093600000000004</v>
      </c>
    </row>
    <row r="4719" spans="1:2" x14ac:dyDescent="0.25">
      <c r="A4719" t="s">
        <v>9186</v>
      </c>
      <c r="B4719">
        <v>4.3866999999999994</v>
      </c>
    </row>
    <row r="4720" spans="1:2" x14ac:dyDescent="0.25">
      <c r="A4720" t="s">
        <v>15462</v>
      </c>
      <c r="B4720">
        <v>0.37093600000000004</v>
      </c>
    </row>
    <row r="4721" spans="1:2" x14ac:dyDescent="0.25">
      <c r="A4721" t="s">
        <v>19137</v>
      </c>
      <c r="B4721" s="19">
        <v>0.85050000000000003</v>
      </c>
    </row>
    <row r="4722" spans="1:2" x14ac:dyDescent="0.25">
      <c r="A4722" t="s">
        <v>14771</v>
      </c>
      <c r="B4722">
        <v>0.35975200000000007</v>
      </c>
    </row>
    <row r="4723" spans="1:2" x14ac:dyDescent="0.25">
      <c r="A4723" t="s">
        <v>17388</v>
      </c>
      <c r="B4723" s="19">
        <v>0.35975200000000007</v>
      </c>
    </row>
    <row r="4724" spans="1:2" x14ac:dyDescent="0.25">
      <c r="A4724" t="s">
        <v>9642</v>
      </c>
      <c r="B4724" s="19">
        <v>1.5581</v>
      </c>
    </row>
    <row r="4725" spans="1:2" x14ac:dyDescent="0.25">
      <c r="A4725" t="s">
        <v>15252</v>
      </c>
      <c r="B4725">
        <v>0.37093600000000004</v>
      </c>
    </row>
    <row r="4726" spans="1:2" x14ac:dyDescent="0.25">
      <c r="A4726" t="s">
        <v>11779</v>
      </c>
      <c r="B4726" s="19">
        <v>1.9568000000000001</v>
      </c>
    </row>
    <row r="4727" spans="1:2" x14ac:dyDescent="0.25">
      <c r="A4727" t="s">
        <v>19356</v>
      </c>
      <c r="B4727" s="19">
        <v>11.726941999999999</v>
      </c>
    </row>
    <row r="4728" spans="1:2" x14ac:dyDescent="0.25">
      <c r="A4728" t="s">
        <v>19454</v>
      </c>
      <c r="B4728" s="19">
        <v>0.21870000000000001</v>
      </c>
    </row>
    <row r="4729" spans="1:2" x14ac:dyDescent="0.25">
      <c r="A4729" t="s">
        <v>17591</v>
      </c>
      <c r="B4729" s="19">
        <v>11.878340000000001</v>
      </c>
    </row>
    <row r="4730" spans="1:2" x14ac:dyDescent="0.25">
      <c r="A4730" t="s">
        <v>13642</v>
      </c>
      <c r="B4730" s="19">
        <v>0.58379999999999999</v>
      </c>
    </row>
    <row r="4731" spans="1:2" x14ac:dyDescent="0.25">
      <c r="A4731" t="s">
        <v>14286</v>
      </c>
      <c r="B4731">
        <v>0.35975200000000007</v>
      </c>
    </row>
    <row r="4732" spans="1:2" x14ac:dyDescent="0.25">
      <c r="A4732" t="s">
        <v>15023</v>
      </c>
      <c r="B4732">
        <v>4.3866999999999994</v>
      </c>
    </row>
    <row r="4733" spans="1:2" x14ac:dyDescent="0.25">
      <c r="A4733" t="s">
        <v>10925</v>
      </c>
      <c r="B4733">
        <v>0.11323800000000002</v>
      </c>
    </row>
    <row r="4734" spans="1:2" x14ac:dyDescent="0.25">
      <c r="A4734" t="s">
        <v>10902</v>
      </c>
      <c r="B4734">
        <v>1.5581</v>
      </c>
    </row>
    <row r="4735" spans="1:2" x14ac:dyDescent="0.25">
      <c r="A4735" t="s">
        <v>18553</v>
      </c>
      <c r="B4735">
        <v>0.48976600000000003</v>
      </c>
    </row>
    <row r="4736" spans="1:2" x14ac:dyDescent="0.25">
      <c r="A4736" t="s">
        <v>12269</v>
      </c>
      <c r="B4736" s="19">
        <v>1.9568000000000001</v>
      </c>
    </row>
    <row r="4737" spans="1:2" x14ac:dyDescent="0.25">
      <c r="A4737" t="s">
        <v>12115</v>
      </c>
      <c r="B4737">
        <v>0.48976600000000003</v>
      </c>
    </row>
    <row r="4738" spans="1:2" x14ac:dyDescent="0.25">
      <c r="A4738" t="s">
        <v>17553</v>
      </c>
      <c r="B4738">
        <v>0.21870000000000001</v>
      </c>
    </row>
    <row r="4739" spans="1:2" x14ac:dyDescent="0.25">
      <c r="A4739" t="s">
        <v>19742</v>
      </c>
      <c r="B4739" s="19">
        <v>0.48976600000000003</v>
      </c>
    </row>
    <row r="4740" spans="1:2" x14ac:dyDescent="0.25">
      <c r="A4740" t="s">
        <v>15920</v>
      </c>
      <c r="B4740">
        <v>0.58379999999999999</v>
      </c>
    </row>
    <row r="4741" spans="1:2" x14ac:dyDescent="0.25">
      <c r="A4741" t="s">
        <v>14872</v>
      </c>
      <c r="B4741">
        <v>0.48976600000000003</v>
      </c>
    </row>
    <row r="4742" spans="1:2" x14ac:dyDescent="0.25">
      <c r="A4742" t="s">
        <v>19997</v>
      </c>
      <c r="B4742" s="19">
        <v>4.3866999999999994</v>
      </c>
    </row>
    <row r="4743" spans="1:2" x14ac:dyDescent="0.25">
      <c r="A4743" t="s">
        <v>9884</v>
      </c>
      <c r="B4743" s="19">
        <v>0.48976600000000003</v>
      </c>
    </row>
    <row r="4744" spans="1:2" x14ac:dyDescent="0.25">
      <c r="A4744" t="s">
        <v>12276</v>
      </c>
      <c r="B4744">
        <v>1.5581</v>
      </c>
    </row>
    <row r="4745" spans="1:2" x14ac:dyDescent="0.25">
      <c r="A4745" t="s">
        <v>16010</v>
      </c>
      <c r="B4745" s="19">
        <v>0.21870000000000001</v>
      </c>
    </row>
    <row r="4746" spans="1:2" x14ac:dyDescent="0.25">
      <c r="A4746" t="s">
        <v>16471</v>
      </c>
      <c r="B4746" s="19">
        <v>1.9568000000000001</v>
      </c>
    </row>
    <row r="4747" spans="1:2" x14ac:dyDescent="0.25">
      <c r="A4747" t="s">
        <v>11082</v>
      </c>
      <c r="B4747">
        <v>0.85050000000000003</v>
      </c>
    </row>
    <row r="4748" spans="1:2" x14ac:dyDescent="0.25">
      <c r="A4748" t="s">
        <v>8836</v>
      </c>
      <c r="B4748" s="19">
        <v>0.21870000000000001</v>
      </c>
    </row>
    <row r="4749" spans="1:2" x14ac:dyDescent="0.25">
      <c r="A4749" t="s">
        <v>13096</v>
      </c>
      <c r="B4749">
        <v>0.87660000000000005</v>
      </c>
    </row>
    <row r="4750" spans="1:2" x14ac:dyDescent="0.25">
      <c r="A4750" t="s">
        <v>11298</v>
      </c>
      <c r="B4750">
        <v>0.58379999999999999</v>
      </c>
    </row>
    <row r="4751" spans="1:2" x14ac:dyDescent="0.25">
      <c r="A4751" t="s">
        <v>17963</v>
      </c>
      <c r="B4751" s="19">
        <v>1.7044999999999999</v>
      </c>
    </row>
    <row r="4752" spans="1:2" x14ac:dyDescent="0.25">
      <c r="A4752" t="s">
        <v>9882</v>
      </c>
      <c r="B4752" s="19">
        <v>4.3866999999999994</v>
      </c>
    </row>
    <row r="4753" spans="1:2" x14ac:dyDescent="0.25">
      <c r="A4753" t="s">
        <v>9555</v>
      </c>
      <c r="B4753">
        <v>2.4350000000000001</v>
      </c>
    </row>
    <row r="4754" spans="1:2" x14ac:dyDescent="0.25">
      <c r="A4754" t="s">
        <v>10884</v>
      </c>
      <c r="B4754" s="19">
        <v>0.85050000000000003</v>
      </c>
    </row>
    <row r="4755" spans="1:2" x14ac:dyDescent="0.25">
      <c r="A4755" t="s">
        <v>11337</v>
      </c>
      <c r="B4755">
        <v>0.87660000000000005</v>
      </c>
    </row>
    <row r="4756" spans="1:2" x14ac:dyDescent="0.25">
      <c r="A4756" t="s">
        <v>18942</v>
      </c>
      <c r="B4756" s="19">
        <v>1.5581</v>
      </c>
    </row>
    <row r="4757" spans="1:2" x14ac:dyDescent="0.25">
      <c r="A4757" t="s">
        <v>10516</v>
      </c>
      <c r="B4757" s="19">
        <v>1.9568000000000001</v>
      </c>
    </row>
    <row r="4758" spans="1:2" x14ac:dyDescent="0.25">
      <c r="A4758" t="s">
        <v>16944</v>
      </c>
      <c r="B4758">
        <v>2.3310000000000004</v>
      </c>
    </row>
    <row r="4759" spans="1:2" x14ac:dyDescent="0.25">
      <c r="A4759" t="s">
        <v>14133</v>
      </c>
      <c r="B4759">
        <v>0.21870000000000001</v>
      </c>
    </row>
    <row r="4760" spans="1:2" x14ac:dyDescent="0.25">
      <c r="A4760" t="s">
        <v>9328</v>
      </c>
      <c r="B4760">
        <v>0.87660000000000005</v>
      </c>
    </row>
    <row r="4761" spans="1:2" x14ac:dyDescent="0.25">
      <c r="A4761" t="s">
        <v>15494</v>
      </c>
      <c r="B4761">
        <v>0.58379999999999999</v>
      </c>
    </row>
    <row r="4762" spans="1:2" x14ac:dyDescent="0.25">
      <c r="A4762" t="s">
        <v>11900</v>
      </c>
      <c r="B4762" s="19">
        <v>2.3310000000000004</v>
      </c>
    </row>
    <row r="4763" spans="1:2" x14ac:dyDescent="0.25">
      <c r="A4763" t="s">
        <v>19942</v>
      </c>
      <c r="B4763">
        <v>2.4926000000000004</v>
      </c>
    </row>
    <row r="4764" spans="1:2" x14ac:dyDescent="0.25">
      <c r="A4764" t="s">
        <v>14546</v>
      </c>
      <c r="B4764">
        <v>4.3866999999999994</v>
      </c>
    </row>
    <row r="4765" spans="1:2" x14ac:dyDescent="0.25">
      <c r="A4765" t="s">
        <v>11534</v>
      </c>
      <c r="B4765">
        <v>0.87660000000000005</v>
      </c>
    </row>
    <row r="4766" spans="1:2" x14ac:dyDescent="0.25">
      <c r="A4766" t="s">
        <v>9607</v>
      </c>
      <c r="B4766" s="19">
        <v>0.85050000000000003</v>
      </c>
    </row>
    <row r="4767" spans="1:2" x14ac:dyDescent="0.25">
      <c r="A4767" t="s">
        <v>14857</v>
      </c>
      <c r="B4767">
        <v>1.7044999999999999</v>
      </c>
    </row>
    <row r="4768" spans="1:2" x14ac:dyDescent="0.25">
      <c r="A4768" t="s">
        <v>19652</v>
      </c>
      <c r="B4768" s="19">
        <v>1.5581</v>
      </c>
    </row>
    <row r="4769" spans="1:2" x14ac:dyDescent="0.25">
      <c r="A4769" t="s">
        <v>13611</v>
      </c>
      <c r="B4769" s="19">
        <v>2.4350000000000001</v>
      </c>
    </row>
    <row r="4770" spans="1:2" x14ac:dyDescent="0.25">
      <c r="A4770" t="s">
        <v>10096</v>
      </c>
      <c r="B4770" s="19">
        <v>1.9568000000000001</v>
      </c>
    </row>
    <row r="4771" spans="1:2" x14ac:dyDescent="0.25">
      <c r="A4771" t="s">
        <v>12648</v>
      </c>
      <c r="B4771">
        <v>1.7044999999999999</v>
      </c>
    </row>
    <row r="4772" spans="1:2" x14ac:dyDescent="0.25">
      <c r="A4772" t="s">
        <v>10603</v>
      </c>
      <c r="B4772">
        <v>0.21870000000000001</v>
      </c>
    </row>
    <row r="4773" spans="1:2" x14ac:dyDescent="0.25">
      <c r="A4773" t="s">
        <v>8106</v>
      </c>
      <c r="B4773">
        <v>1.7044999999999999</v>
      </c>
    </row>
    <row r="4774" spans="1:2" x14ac:dyDescent="0.25">
      <c r="A4774" t="s">
        <v>12023</v>
      </c>
      <c r="B4774" s="19">
        <v>0.58379999999999999</v>
      </c>
    </row>
    <row r="4775" spans="1:2" x14ac:dyDescent="0.25">
      <c r="A4775" t="s">
        <v>20101</v>
      </c>
      <c r="B4775">
        <v>2.3310000000000004</v>
      </c>
    </row>
    <row r="4776" spans="1:2" x14ac:dyDescent="0.25">
      <c r="A4776" t="s">
        <v>9441</v>
      </c>
      <c r="B4776">
        <v>4.3866999999999994</v>
      </c>
    </row>
    <row r="4777" spans="1:2" x14ac:dyDescent="0.25">
      <c r="A4777" t="s">
        <v>15642</v>
      </c>
      <c r="B4777">
        <v>2.3202018000000004</v>
      </c>
    </row>
    <row r="4778" spans="1:2" x14ac:dyDescent="0.25">
      <c r="A4778" t="s">
        <v>17035</v>
      </c>
      <c r="B4778" s="19">
        <v>1.5581</v>
      </c>
    </row>
    <row r="4779" spans="1:2" x14ac:dyDescent="0.25">
      <c r="A4779" t="s">
        <v>16812</v>
      </c>
      <c r="B4779" s="19">
        <v>0.86580180000000007</v>
      </c>
    </row>
    <row r="4780" spans="1:2" x14ac:dyDescent="0.25">
      <c r="A4780" t="s">
        <v>12562</v>
      </c>
      <c r="B4780" s="19">
        <v>1.9568000000000001</v>
      </c>
    </row>
    <row r="4781" spans="1:2" x14ac:dyDescent="0.25">
      <c r="A4781" t="s">
        <v>11941</v>
      </c>
      <c r="B4781">
        <v>1.6835035</v>
      </c>
    </row>
    <row r="4782" spans="1:2" x14ac:dyDescent="0.25">
      <c r="A4782" t="s">
        <v>10417</v>
      </c>
      <c r="B4782">
        <v>0.21870000000000001</v>
      </c>
    </row>
    <row r="4783" spans="1:2" x14ac:dyDescent="0.25">
      <c r="A4783" t="s">
        <v>14629</v>
      </c>
      <c r="B4783">
        <v>2.3310000000000004</v>
      </c>
    </row>
    <row r="4784" spans="1:2" x14ac:dyDescent="0.25">
      <c r="A4784" t="s">
        <v>15364</v>
      </c>
      <c r="B4784" s="19">
        <v>0.58379999999999999</v>
      </c>
    </row>
    <row r="4785" spans="1:2" x14ac:dyDescent="0.25">
      <c r="A4785" t="s">
        <v>10138</v>
      </c>
      <c r="B4785">
        <v>0.87660000000000005</v>
      </c>
    </row>
    <row r="4786" spans="1:2" x14ac:dyDescent="0.25">
      <c r="A4786" t="s">
        <v>11596</v>
      </c>
      <c r="B4786">
        <v>4.3866999999999994</v>
      </c>
    </row>
    <row r="4787" spans="1:2" x14ac:dyDescent="0.25">
      <c r="A4787" t="s">
        <v>9551</v>
      </c>
      <c r="B4787">
        <v>1.7044999999999999</v>
      </c>
    </row>
    <row r="4788" spans="1:2" x14ac:dyDescent="0.25">
      <c r="A4788" t="s">
        <v>19638</v>
      </c>
      <c r="B4788" s="19">
        <v>1.5581</v>
      </c>
    </row>
    <row r="4789" spans="1:2" x14ac:dyDescent="0.25">
      <c r="A4789" t="s">
        <v>10497</v>
      </c>
      <c r="B4789" s="19">
        <v>1.9568000000000001</v>
      </c>
    </row>
    <row r="4790" spans="1:2" x14ac:dyDescent="0.25">
      <c r="A4790" t="s">
        <v>11241</v>
      </c>
      <c r="B4790" s="19">
        <v>1.9568000000000001</v>
      </c>
    </row>
    <row r="4791" spans="1:2" x14ac:dyDescent="0.25">
      <c r="A4791" t="s">
        <v>8260</v>
      </c>
      <c r="B4791">
        <v>0.43830000000000002</v>
      </c>
    </row>
    <row r="4792" spans="1:2" x14ac:dyDescent="0.25">
      <c r="A4792" t="s">
        <v>8282</v>
      </c>
      <c r="B4792">
        <v>0.21870000000000001</v>
      </c>
    </row>
    <row r="4793" spans="1:2" x14ac:dyDescent="0.25">
      <c r="A4793" t="s">
        <v>13256</v>
      </c>
      <c r="B4793" s="19">
        <v>0.58379999999999999</v>
      </c>
    </row>
    <row r="4794" spans="1:2" x14ac:dyDescent="0.25">
      <c r="A4794" t="s">
        <v>20127</v>
      </c>
      <c r="B4794">
        <v>0.58379999999999999</v>
      </c>
    </row>
    <row r="4795" spans="1:2" x14ac:dyDescent="0.25">
      <c r="A4795" t="s">
        <v>9402</v>
      </c>
      <c r="B4795">
        <v>4.3866999999999994</v>
      </c>
    </row>
    <row r="4796" spans="1:2" x14ac:dyDescent="0.25">
      <c r="A4796" t="s">
        <v>9451</v>
      </c>
      <c r="B4796" s="19">
        <v>4.3866999999999994</v>
      </c>
    </row>
    <row r="4797" spans="1:2" x14ac:dyDescent="0.25">
      <c r="A4797" t="s">
        <v>11143</v>
      </c>
      <c r="B4797" s="19">
        <v>0.85050000000000003</v>
      </c>
    </row>
    <row r="4798" spans="1:2" x14ac:dyDescent="0.25">
      <c r="A4798" t="s">
        <v>18245</v>
      </c>
      <c r="B4798" s="19">
        <v>1.5581</v>
      </c>
    </row>
    <row r="4799" spans="1:2" x14ac:dyDescent="0.25">
      <c r="A4799" t="s">
        <v>11903</v>
      </c>
      <c r="B4799" s="19">
        <v>1.5581</v>
      </c>
    </row>
    <row r="4800" spans="1:2" x14ac:dyDescent="0.25">
      <c r="A4800" t="s">
        <v>19570</v>
      </c>
      <c r="B4800">
        <v>1.9568000000000001</v>
      </c>
    </row>
    <row r="4801" spans="1:2" x14ac:dyDescent="0.25">
      <c r="A4801" t="s">
        <v>17152</v>
      </c>
      <c r="B4801">
        <v>1.7496</v>
      </c>
    </row>
    <row r="4802" spans="1:2" x14ac:dyDescent="0.25">
      <c r="A4802" t="s">
        <v>11620</v>
      </c>
      <c r="B4802">
        <v>0.21870000000000001</v>
      </c>
    </row>
    <row r="4803" spans="1:2" x14ac:dyDescent="0.25">
      <c r="A4803" t="s">
        <v>14623</v>
      </c>
      <c r="B4803" s="19">
        <v>1.7496</v>
      </c>
    </row>
    <row r="4804" spans="1:2" x14ac:dyDescent="0.25">
      <c r="A4804" t="s">
        <v>17659</v>
      </c>
      <c r="B4804">
        <v>0.58379999999999999</v>
      </c>
    </row>
    <row r="4805" spans="1:2" x14ac:dyDescent="0.25">
      <c r="A4805" t="s">
        <v>19918</v>
      </c>
      <c r="B4805">
        <v>1.7496</v>
      </c>
    </row>
    <row r="4806" spans="1:2" x14ac:dyDescent="0.25">
      <c r="A4806" t="s">
        <v>15909</v>
      </c>
      <c r="B4806" s="19">
        <v>4.3866999999999994</v>
      </c>
    </row>
    <row r="4807" spans="1:2" x14ac:dyDescent="0.25">
      <c r="A4807" t="s">
        <v>18938</v>
      </c>
      <c r="B4807">
        <v>1.7496</v>
      </c>
    </row>
    <row r="4808" spans="1:2" x14ac:dyDescent="0.25">
      <c r="A4808" t="s">
        <v>9452</v>
      </c>
      <c r="B4808">
        <v>1.5581</v>
      </c>
    </row>
    <row r="4809" spans="1:2" x14ac:dyDescent="0.25">
      <c r="A4809" t="s">
        <v>14803</v>
      </c>
      <c r="B4809">
        <v>1.7496</v>
      </c>
    </row>
    <row r="4810" spans="1:2" x14ac:dyDescent="0.25">
      <c r="A4810" t="s">
        <v>20207</v>
      </c>
      <c r="B4810" s="19">
        <v>2.2241</v>
      </c>
    </row>
    <row r="4811" spans="1:2" x14ac:dyDescent="0.25">
      <c r="A4811" t="s">
        <v>10321</v>
      </c>
      <c r="B4811">
        <v>1.7496</v>
      </c>
    </row>
    <row r="4812" spans="1:2" x14ac:dyDescent="0.25">
      <c r="A4812" t="s">
        <v>15338</v>
      </c>
      <c r="B4812">
        <v>0.21870000000000001</v>
      </c>
    </row>
    <row r="4813" spans="1:2" x14ac:dyDescent="0.25">
      <c r="A4813" t="s">
        <v>18662</v>
      </c>
      <c r="B4813">
        <v>1.7496</v>
      </c>
    </row>
    <row r="4814" spans="1:2" x14ac:dyDescent="0.25">
      <c r="A4814" t="s">
        <v>12002</v>
      </c>
      <c r="B4814" s="19">
        <v>0.58379999999999999</v>
      </c>
    </row>
    <row r="4815" spans="1:2" x14ac:dyDescent="0.25">
      <c r="A4815" t="s">
        <v>9392</v>
      </c>
      <c r="B4815">
        <v>1.7496</v>
      </c>
    </row>
    <row r="4816" spans="1:2" x14ac:dyDescent="0.25">
      <c r="A4816" t="s">
        <v>10257</v>
      </c>
      <c r="B4816">
        <v>4.3866999999999994</v>
      </c>
    </row>
    <row r="4817" spans="1:2" x14ac:dyDescent="0.25">
      <c r="A4817" t="s">
        <v>17161</v>
      </c>
      <c r="B4817">
        <v>1.7496</v>
      </c>
    </row>
    <row r="4818" spans="1:2" x14ac:dyDescent="0.25">
      <c r="A4818" t="s">
        <v>14409</v>
      </c>
      <c r="B4818">
        <v>0.85050000000000003</v>
      </c>
    </row>
    <row r="4819" spans="1:2" x14ac:dyDescent="0.25">
      <c r="A4819" t="s">
        <v>11108</v>
      </c>
      <c r="B4819" s="19">
        <v>2.4300000000000003E-3</v>
      </c>
    </row>
    <row r="4820" spans="1:2" x14ac:dyDescent="0.25">
      <c r="A4820" t="s">
        <v>9071</v>
      </c>
      <c r="B4820">
        <v>1.5581</v>
      </c>
    </row>
    <row r="4821" spans="1:2" x14ac:dyDescent="0.25">
      <c r="A4821" t="s">
        <v>8160</v>
      </c>
      <c r="B4821">
        <v>2.4300000000000003E-3</v>
      </c>
    </row>
    <row r="4822" spans="1:2" x14ac:dyDescent="0.25">
      <c r="A4822" t="s">
        <v>16211</v>
      </c>
      <c r="B4822">
        <v>1.9568000000000001</v>
      </c>
    </row>
    <row r="4823" spans="1:2" x14ac:dyDescent="0.25">
      <c r="A4823" t="s">
        <v>16187</v>
      </c>
      <c r="B4823">
        <v>2.4300000000000003E-3</v>
      </c>
    </row>
    <row r="4824" spans="1:2" x14ac:dyDescent="0.25">
      <c r="A4824" t="s">
        <v>14179</v>
      </c>
      <c r="B4824">
        <v>0.21870000000000001</v>
      </c>
    </row>
    <row r="4825" spans="1:2" x14ac:dyDescent="0.25">
      <c r="A4825" t="s">
        <v>11665</v>
      </c>
      <c r="B4825" s="19">
        <v>2.4300000000000003E-3</v>
      </c>
    </row>
    <row r="4826" spans="1:2" x14ac:dyDescent="0.25">
      <c r="A4826" t="s">
        <v>15135</v>
      </c>
      <c r="B4826">
        <v>0.58379999999999999</v>
      </c>
    </row>
    <row r="4827" spans="1:2" x14ac:dyDescent="0.25">
      <c r="A4827" t="s">
        <v>19717</v>
      </c>
      <c r="B4827" s="19">
        <v>3.6450000000000007E-3</v>
      </c>
    </row>
    <row r="4828" spans="1:2" x14ac:dyDescent="0.25">
      <c r="A4828" t="s">
        <v>16100</v>
      </c>
      <c r="B4828">
        <v>4.3866999999999994</v>
      </c>
    </row>
    <row r="4829" spans="1:2" x14ac:dyDescent="0.25">
      <c r="A4829" t="s">
        <v>20049</v>
      </c>
      <c r="B4829">
        <v>3.6450000000000007E-3</v>
      </c>
    </row>
    <row r="4830" spans="1:2" x14ac:dyDescent="0.25">
      <c r="A4830" t="s">
        <v>18668</v>
      </c>
      <c r="B4830">
        <v>1.5581</v>
      </c>
    </row>
    <row r="4831" spans="1:2" x14ac:dyDescent="0.25">
      <c r="A4831" t="s">
        <v>12080</v>
      </c>
      <c r="B4831" s="19">
        <v>3.6450000000000007E-3</v>
      </c>
    </row>
    <row r="4832" spans="1:2" x14ac:dyDescent="0.25">
      <c r="A4832" t="s">
        <v>10264</v>
      </c>
      <c r="B4832" s="19">
        <v>2.2241</v>
      </c>
    </row>
    <row r="4833" spans="1:2" x14ac:dyDescent="0.25">
      <c r="A4833" t="s">
        <v>8983</v>
      </c>
      <c r="B4833">
        <v>3.6450000000000007E-3</v>
      </c>
    </row>
    <row r="4834" spans="1:2" x14ac:dyDescent="0.25">
      <c r="A4834" t="s">
        <v>11201</v>
      </c>
      <c r="B4834">
        <v>0.21870000000000001</v>
      </c>
    </row>
    <row r="4835" spans="1:2" x14ac:dyDescent="0.25">
      <c r="A4835" t="s">
        <v>13311</v>
      </c>
      <c r="B4835">
        <v>7.7760000000000008E-3</v>
      </c>
    </row>
    <row r="4836" spans="1:2" x14ac:dyDescent="0.25">
      <c r="A4836" t="s">
        <v>11859</v>
      </c>
      <c r="B4836">
        <v>0.58379999999999999</v>
      </c>
    </row>
    <row r="4837" spans="1:2" x14ac:dyDescent="0.25">
      <c r="A4837" t="s">
        <v>17775</v>
      </c>
      <c r="B4837" s="19">
        <v>7.7760000000000008E-3</v>
      </c>
    </row>
    <row r="4838" spans="1:2" x14ac:dyDescent="0.25">
      <c r="A4838" t="s">
        <v>14738</v>
      </c>
      <c r="B4838">
        <v>4.3866999999999994</v>
      </c>
    </row>
    <row r="4839" spans="1:2" x14ac:dyDescent="0.25">
      <c r="A4839" t="s">
        <v>8182</v>
      </c>
      <c r="B4839">
        <v>7.7760000000000008E-3</v>
      </c>
    </row>
    <row r="4840" spans="1:2" x14ac:dyDescent="0.25">
      <c r="A4840" t="s">
        <v>8950</v>
      </c>
      <c r="B4840">
        <v>1.5581</v>
      </c>
    </row>
    <row r="4841" spans="1:2" x14ac:dyDescent="0.25">
      <c r="A4841" t="s">
        <v>12737</v>
      </c>
      <c r="B4841" s="19">
        <v>7.7760000000000008E-3</v>
      </c>
    </row>
    <row r="4842" spans="1:2" x14ac:dyDescent="0.25">
      <c r="A4842" t="s">
        <v>19726</v>
      </c>
      <c r="B4842" s="19">
        <v>1.9568000000000001</v>
      </c>
    </row>
    <row r="4843" spans="1:2" x14ac:dyDescent="0.25">
      <c r="A4843" t="s">
        <v>18747</v>
      </c>
      <c r="B4843">
        <v>1.2150000000000002E-3</v>
      </c>
    </row>
    <row r="4844" spans="1:2" x14ac:dyDescent="0.25">
      <c r="A4844" t="s">
        <v>17947</v>
      </c>
      <c r="B4844">
        <v>0.21870000000000001</v>
      </c>
    </row>
    <row r="4845" spans="1:2" x14ac:dyDescent="0.25">
      <c r="A4845" t="s">
        <v>10758</v>
      </c>
      <c r="B4845">
        <v>1.2150000000000002E-3</v>
      </c>
    </row>
    <row r="4846" spans="1:2" x14ac:dyDescent="0.25">
      <c r="A4846" t="s">
        <v>16201</v>
      </c>
      <c r="B4846" s="19">
        <v>0.58379999999999999</v>
      </c>
    </row>
    <row r="4847" spans="1:2" x14ac:dyDescent="0.25">
      <c r="A4847" t="s">
        <v>15275</v>
      </c>
      <c r="B4847">
        <v>1.2150000000000002E-3</v>
      </c>
    </row>
    <row r="4848" spans="1:2" x14ac:dyDescent="0.25">
      <c r="A4848" t="s">
        <v>16017</v>
      </c>
      <c r="B4848">
        <v>4.3866999999999994</v>
      </c>
    </row>
    <row r="4849" spans="1:2" x14ac:dyDescent="0.25">
      <c r="A4849" t="s">
        <v>14842</v>
      </c>
      <c r="B4849">
        <v>1.2150000000000002E-3</v>
      </c>
    </row>
    <row r="4850" spans="1:2" x14ac:dyDescent="0.25">
      <c r="A4850" t="s">
        <v>12732</v>
      </c>
      <c r="B4850">
        <v>1.5581</v>
      </c>
    </row>
    <row r="4851" spans="1:2" x14ac:dyDescent="0.25">
      <c r="A4851" t="s">
        <v>3544</v>
      </c>
      <c r="B4851">
        <v>3.6450000000000007E-3</v>
      </c>
    </row>
    <row r="4852" spans="1:2" x14ac:dyDescent="0.25">
      <c r="A4852" t="s">
        <v>15619</v>
      </c>
      <c r="B4852">
        <v>1.9568000000000001</v>
      </c>
    </row>
    <row r="4853" spans="1:2" x14ac:dyDescent="0.25">
      <c r="A4853" t="s">
        <v>3542</v>
      </c>
      <c r="B4853">
        <v>3.6450000000000007E-3</v>
      </c>
    </row>
    <row r="4854" spans="1:2" x14ac:dyDescent="0.25">
      <c r="A4854" t="s">
        <v>11394</v>
      </c>
      <c r="B4854" s="19">
        <v>0.21870000000000001</v>
      </c>
    </row>
    <row r="4855" spans="1:2" x14ac:dyDescent="0.25">
      <c r="A4855" t="s">
        <v>11772</v>
      </c>
      <c r="B4855">
        <v>3.6450000000000007E-3</v>
      </c>
    </row>
    <row r="4856" spans="1:2" x14ac:dyDescent="0.25">
      <c r="A4856" t="s">
        <v>14055</v>
      </c>
      <c r="B4856" s="19">
        <v>3.6450000000000007E-3</v>
      </c>
    </row>
    <row r="4857" spans="1:2" x14ac:dyDescent="0.25">
      <c r="A4857" t="s">
        <v>12068</v>
      </c>
      <c r="B4857">
        <v>0.58379999999999999</v>
      </c>
    </row>
    <row r="4858" spans="1:2" x14ac:dyDescent="0.25">
      <c r="A4858" t="s">
        <v>9123</v>
      </c>
      <c r="B4858">
        <v>6.5610000000000009E-3</v>
      </c>
    </row>
    <row r="4859" spans="1:2" x14ac:dyDescent="0.25">
      <c r="A4859" t="s">
        <v>10329</v>
      </c>
      <c r="B4859">
        <v>4.3866999999999994</v>
      </c>
    </row>
    <row r="4860" spans="1:2" x14ac:dyDescent="0.25">
      <c r="A4860" t="s">
        <v>5656</v>
      </c>
      <c r="B4860" s="19">
        <v>6.5610000000000009E-3</v>
      </c>
    </row>
    <row r="4861" spans="1:2" x14ac:dyDescent="0.25">
      <c r="A4861" t="s">
        <v>15767</v>
      </c>
      <c r="B4861">
        <v>6.5610000000000009E-3</v>
      </c>
    </row>
    <row r="4862" spans="1:2" x14ac:dyDescent="0.25">
      <c r="A4862" t="s">
        <v>17143</v>
      </c>
      <c r="B4862">
        <v>1.5581</v>
      </c>
    </row>
    <row r="4863" spans="1:2" x14ac:dyDescent="0.25">
      <c r="A4863" t="s">
        <v>17917</v>
      </c>
      <c r="B4863">
        <v>6.5610000000000009E-3</v>
      </c>
    </row>
    <row r="4864" spans="1:2" x14ac:dyDescent="0.25">
      <c r="A4864" t="s">
        <v>6925</v>
      </c>
      <c r="B4864" s="19">
        <v>0.35700150000000008</v>
      </c>
    </row>
    <row r="4865" spans="1:2" x14ac:dyDescent="0.25">
      <c r="A4865" t="s">
        <v>17382</v>
      </c>
      <c r="B4865" s="19">
        <v>2.2241</v>
      </c>
    </row>
    <row r="4866" spans="1:2" x14ac:dyDescent="0.25">
      <c r="A4866" t="s">
        <v>15104</v>
      </c>
      <c r="B4866">
        <v>0.36599999999999999</v>
      </c>
    </row>
    <row r="4867" spans="1:2" x14ac:dyDescent="0.25">
      <c r="A4867" t="s">
        <v>12916</v>
      </c>
      <c r="B4867" s="19">
        <v>0.21870000000000001</v>
      </c>
    </row>
    <row r="4868" spans="1:2" x14ac:dyDescent="0.25">
      <c r="A4868" t="s">
        <v>14925</v>
      </c>
      <c r="B4868">
        <v>0.36449999999999999</v>
      </c>
    </row>
    <row r="4869" spans="1:2" x14ac:dyDescent="0.25">
      <c r="A4869" t="s">
        <v>14621</v>
      </c>
      <c r="B4869" s="19">
        <v>0.58379999999999999</v>
      </c>
    </row>
    <row r="4870" spans="1:2" x14ac:dyDescent="0.25">
      <c r="A4870" t="s">
        <v>6923</v>
      </c>
      <c r="B4870">
        <v>0.35549999999999998</v>
      </c>
    </row>
    <row r="4871" spans="1:2" x14ac:dyDescent="0.25">
      <c r="A4871" t="s">
        <v>17951</v>
      </c>
      <c r="B4871">
        <v>4.3866999999999994</v>
      </c>
    </row>
    <row r="4872" spans="1:2" x14ac:dyDescent="0.25">
      <c r="A4872" t="s">
        <v>12917</v>
      </c>
      <c r="B4872" s="19">
        <v>2.5393499999999999E-2</v>
      </c>
    </row>
    <row r="4873" spans="1:2" x14ac:dyDescent="0.25">
      <c r="A4873" t="s">
        <v>13517</v>
      </c>
      <c r="B4873">
        <v>0.85050000000000003</v>
      </c>
    </row>
    <row r="4874" spans="1:2" x14ac:dyDescent="0.25">
      <c r="A4874" t="s">
        <v>6927</v>
      </c>
      <c r="B4874" s="19">
        <v>0.36449999999999999</v>
      </c>
    </row>
    <row r="4875" spans="1:2" x14ac:dyDescent="0.25">
      <c r="A4875" t="s">
        <v>10438</v>
      </c>
      <c r="B4875">
        <v>1.5581</v>
      </c>
    </row>
    <row r="4876" spans="1:2" x14ac:dyDescent="0.25">
      <c r="A4876" t="s">
        <v>12288</v>
      </c>
      <c r="B4876">
        <v>2.2241</v>
      </c>
    </row>
    <row r="4877" spans="1:2" x14ac:dyDescent="0.25">
      <c r="A4877" t="s">
        <v>20292</v>
      </c>
      <c r="B4877">
        <v>0.21870000000000001</v>
      </c>
    </row>
    <row r="4878" spans="1:2" x14ac:dyDescent="0.25">
      <c r="A4878" t="s">
        <v>17124</v>
      </c>
      <c r="B4878">
        <v>1.8313934999999999</v>
      </c>
    </row>
    <row r="4879" spans="1:2" x14ac:dyDescent="0.25">
      <c r="A4879" t="s">
        <v>16533</v>
      </c>
      <c r="B4879">
        <v>1.3663000000000001</v>
      </c>
    </row>
    <row r="4880" spans="1:2" x14ac:dyDescent="0.25">
      <c r="A4880" t="s">
        <v>7942</v>
      </c>
      <c r="B4880" s="19">
        <v>0.58379999999999999</v>
      </c>
    </row>
    <row r="4881" spans="1:2" x14ac:dyDescent="0.25">
      <c r="A4881" t="s">
        <v>8499</v>
      </c>
      <c r="B4881" s="19">
        <v>1.3663000000000001</v>
      </c>
    </row>
    <row r="4882" spans="1:2" x14ac:dyDescent="0.25">
      <c r="A4882" t="s">
        <v>19709</v>
      </c>
      <c r="B4882">
        <v>4.3866999999999994</v>
      </c>
    </row>
    <row r="4883" spans="1:2" x14ac:dyDescent="0.25">
      <c r="A4883" t="s">
        <v>14237</v>
      </c>
      <c r="B4883">
        <v>2.1020000000000003</v>
      </c>
    </row>
    <row r="4884" spans="1:2" x14ac:dyDescent="0.25">
      <c r="A4884" t="s">
        <v>12513</v>
      </c>
      <c r="B4884" s="19">
        <v>1.5581</v>
      </c>
    </row>
    <row r="4885" spans="1:2" x14ac:dyDescent="0.25">
      <c r="A4885" t="s">
        <v>10112</v>
      </c>
      <c r="B4885" s="19">
        <v>2.1020000000000003</v>
      </c>
    </row>
    <row r="4886" spans="1:2" x14ac:dyDescent="0.25">
      <c r="A4886" t="s">
        <v>10730</v>
      </c>
      <c r="B4886">
        <v>2.2241</v>
      </c>
    </row>
    <row r="4887" spans="1:2" x14ac:dyDescent="0.25">
      <c r="A4887" t="s">
        <v>15130</v>
      </c>
      <c r="B4887" s="19">
        <v>0.31590000000000001</v>
      </c>
    </row>
    <row r="4888" spans="1:2" x14ac:dyDescent="0.25">
      <c r="A4888" t="s">
        <v>14449</v>
      </c>
      <c r="B4888">
        <v>0.21870000000000001</v>
      </c>
    </row>
    <row r="4889" spans="1:2" x14ac:dyDescent="0.25">
      <c r="A4889" t="s">
        <v>12420</v>
      </c>
      <c r="B4889" s="19">
        <v>0.31719999999999998</v>
      </c>
    </row>
    <row r="4890" spans="1:2" x14ac:dyDescent="0.25">
      <c r="A4890" t="s">
        <v>11052</v>
      </c>
      <c r="B4890" s="19">
        <v>0.58379999999999999</v>
      </c>
    </row>
    <row r="4891" spans="1:2" x14ac:dyDescent="0.25">
      <c r="A4891" t="s">
        <v>9495</v>
      </c>
      <c r="B4891" s="19">
        <v>0.48600000000000004</v>
      </c>
    </row>
    <row r="4892" spans="1:2" x14ac:dyDescent="0.25">
      <c r="A4892" t="s">
        <v>10113</v>
      </c>
      <c r="B4892">
        <v>4.3866999999999994</v>
      </c>
    </row>
    <row r="4893" spans="1:2" x14ac:dyDescent="0.25">
      <c r="A4893" t="s">
        <v>14607</v>
      </c>
      <c r="B4893">
        <v>1.5581</v>
      </c>
    </row>
    <row r="4894" spans="1:2" x14ac:dyDescent="0.25">
      <c r="A4894" t="s">
        <v>20403</v>
      </c>
      <c r="B4894">
        <v>0.48600000000000004</v>
      </c>
    </row>
    <row r="4895" spans="1:2" x14ac:dyDescent="0.25">
      <c r="A4895" t="s">
        <v>13686</v>
      </c>
      <c r="B4895">
        <v>1.9568000000000001</v>
      </c>
    </row>
    <row r="4896" spans="1:2" x14ac:dyDescent="0.25">
      <c r="A4896" t="s">
        <v>15726</v>
      </c>
      <c r="B4896">
        <v>0.34020000000000006</v>
      </c>
    </row>
    <row r="4897" spans="1:2" x14ac:dyDescent="0.25">
      <c r="A4897" t="s">
        <v>18122</v>
      </c>
      <c r="B4897">
        <v>0.21870000000000001</v>
      </c>
    </row>
    <row r="4898" spans="1:2" x14ac:dyDescent="0.25">
      <c r="A4898" t="s">
        <v>8491</v>
      </c>
      <c r="B4898">
        <v>1.3663000000000001</v>
      </c>
    </row>
    <row r="4899" spans="1:2" x14ac:dyDescent="0.25">
      <c r="A4899" t="s">
        <v>15606</v>
      </c>
      <c r="B4899" s="19">
        <v>0.58379999999999999</v>
      </c>
    </row>
    <row r="4900" spans="1:2" x14ac:dyDescent="0.25">
      <c r="A4900" t="s">
        <v>20212</v>
      </c>
      <c r="B4900">
        <v>1.3675999999999999</v>
      </c>
    </row>
    <row r="4901" spans="1:2" x14ac:dyDescent="0.25">
      <c r="A4901" t="s">
        <v>1423</v>
      </c>
      <c r="B4901" s="19">
        <v>4.3866999999999994</v>
      </c>
    </row>
    <row r="4902" spans="1:2" x14ac:dyDescent="0.25">
      <c r="A4902" t="s">
        <v>19306</v>
      </c>
      <c r="B4902">
        <v>1.3663000000000001</v>
      </c>
    </row>
    <row r="4903" spans="1:2" x14ac:dyDescent="0.25">
      <c r="A4903" t="s">
        <v>19914</v>
      </c>
      <c r="B4903">
        <v>1.5581</v>
      </c>
    </row>
    <row r="4904" spans="1:2" x14ac:dyDescent="0.25">
      <c r="A4904" t="s">
        <v>16411</v>
      </c>
      <c r="B4904">
        <v>2.1040000000000001</v>
      </c>
    </row>
    <row r="4905" spans="1:2" x14ac:dyDescent="0.25">
      <c r="A4905" t="s">
        <v>9147</v>
      </c>
      <c r="B4905">
        <v>1.9568000000000001</v>
      </c>
    </row>
    <row r="4906" spans="1:2" x14ac:dyDescent="0.25">
      <c r="A4906" t="s">
        <v>17201</v>
      </c>
      <c r="B4906" s="19">
        <v>2.1020000000000003</v>
      </c>
    </row>
    <row r="4907" spans="1:2" x14ac:dyDescent="0.25">
      <c r="A4907" t="s">
        <v>10126</v>
      </c>
      <c r="B4907">
        <v>0.21870000000000001</v>
      </c>
    </row>
    <row r="4908" spans="1:2" x14ac:dyDescent="0.25">
      <c r="A4908" t="s">
        <v>17958</v>
      </c>
      <c r="B4908" s="19">
        <v>0.31719999999999998</v>
      </c>
    </row>
    <row r="4909" spans="1:2" x14ac:dyDescent="0.25">
      <c r="A4909" t="s">
        <v>11897</v>
      </c>
      <c r="B4909">
        <v>0.58379999999999999</v>
      </c>
    </row>
    <row r="4910" spans="1:2" x14ac:dyDescent="0.25">
      <c r="A4910" t="s">
        <v>17297</v>
      </c>
      <c r="B4910" s="19">
        <v>0.31590000000000001</v>
      </c>
    </row>
    <row r="4911" spans="1:2" x14ac:dyDescent="0.25">
      <c r="A4911" t="s">
        <v>11291</v>
      </c>
      <c r="B4911">
        <v>4.3866999999999994</v>
      </c>
    </row>
    <row r="4912" spans="1:2" x14ac:dyDescent="0.25">
      <c r="A4912" t="s">
        <v>14600</v>
      </c>
      <c r="B4912">
        <v>1.5581</v>
      </c>
    </row>
    <row r="4913" spans="1:2" x14ac:dyDescent="0.25">
      <c r="A4913" t="s">
        <v>8363</v>
      </c>
      <c r="B4913" s="19">
        <v>0.30940130000000005</v>
      </c>
    </row>
    <row r="4914" spans="1:2" x14ac:dyDescent="0.25">
      <c r="A4914" t="s">
        <v>15613</v>
      </c>
      <c r="B4914" s="19">
        <v>1.9568000000000001</v>
      </c>
    </row>
    <row r="4915" spans="1:2" x14ac:dyDescent="0.25">
      <c r="A4915" t="s">
        <v>11269</v>
      </c>
      <c r="B4915" s="19">
        <v>0.48799999999999999</v>
      </c>
    </row>
    <row r="4916" spans="1:2" x14ac:dyDescent="0.25">
      <c r="A4916" t="s">
        <v>9528</v>
      </c>
      <c r="B4916">
        <v>0.21870000000000001</v>
      </c>
    </row>
    <row r="4917" spans="1:2" x14ac:dyDescent="0.25">
      <c r="A4917" t="s">
        <v>16556</v>
      </c>
      <c r="B4917" s="19">
        <v>0.48600000000000004</v>
      </c>
    </row>
    <row r="4918" spans="1:2" x14ac:dyDescent="0.25">
      <c r="A4918" t="s">
        <v>18319</v>
      </c>
      <c r="B4918">
        <v>0.58379999999999999</v>
      </c>
    </row>
    <row r="4919" spans="1:2" x14ac:dyDescent="0.25">
      <c r="A4919" t="s">
        <v>9511</v>
      </c>
      <c r="B4919">
        <v>0.47600200000000009</v>
      </c>
    </row>
    <row r="4920" spans="1:2" x14ac:dyDescent="0.25">
      <c r="A4920" t="s">
        <v>8095</v>
      </c>
      <c r="B4920">
        <v>4.3866999999999994</v>
      </c>
    </row>
    <row r="4921" spans="1:2" x14ac:dyDescent="0.25">
      <c r="A4921" t="s">
        <v>9197</v>
      </c>
      <c r="B4921" s="19">
        <v>0.31590000000000001</v>
      </c>
    </row>
    <row r="4922" spans="1:2" x14ac:dyDescent="0.25">
      <c r="A4922" t="s">
        <v>12283</v>
      </c>
      <c r="B4922">
        <v>1.5581</v>
      </c>
    </row>
    <row r="4923" spans="1:2" x14ac:dyDescent="0.25">
      <c r="A4923" t="s">
        <v>8052</v>
      </c>
      <c r="B4923" s="19">
        <v>0.34159999999999996</v>
      </c>
    </row>
    <row r="4924" spans="1:2" x14ac:dyDescent="0.25">
      <c r="A4924" t="s">
        <v>10907</v>
      </c>
      <c r="B4924">
        <v>2.2241</v>
      </c>
    </row>
    <row r="4925" spans="1:2" x14ac:dyDescent="0.25">
      <c r="A4925" t="s">
        <v>20423</v>
      </c>
      <c r="B4925">
        <v>0.34020000000000006</v>
      </c>
    </row>
    <row r="4926" spans="1:2" x14ac:dyDescent="0.25">
      <c r="A4926" t="s">
        <v>8711</v>
      </c>
      <c r="B4926">
        <v>0.21870000000000001</v>
      </c>
    </row>
    <row r="4927" spans="1:2" x14ac:dyDescent="0.25">
      <c r="A4927" t="s">
        <v>12216</v>
      </c>
      <c r="B4927">
        <v>0.33320140000000004</v>
      </c>
    </row>
    <row r="4928" spans="1:2" x14ac:dyDescent="0.25">
      <c r="A4928" t="s">
        <v>19883</v>
      </c>
      <c r="B4928" s="19">
        <v>0.58379999999999999</v>
      </c>
    </row>
    <row r="4929" spans="1:2" x14ac:dyDescent="0.25">
      <c r="A4929" t="s">
        <v>14045</v>
      </c>
      <c r="B4929" s="19">
        <v>2.1040000000000001</v>
      </c>
    </row>
    <row r="4930" spans="1:2" x14ac:dyDescent="0.25">
      <c r="A4930" t="s">
        <v>10037</v>
      </c>
      <c r="B4930">
        <v>4.3866999999999994</v>
      </c>
    </row>
    <row r="4931" spans="1:2" x14ac:dyDescent="0.25">
      <c r="A4931" t="s">
        <v>16903</v>
      </c>
      <c r="B4931">
        <v>0.31719999999999998</v>
      </c>
    </row>
    <row r="4932" spans="1:2" x14ac:dyDescent="0.25">
      <c r="A4932" t="s">
        <v>14885</v>
      </c>
      <c r="B4932">
        <v>1.5581</v>
      </c>
    </row>
    <row r="4933" spans="1:2" x14ac:dyDescent="0.25">
      <c r="A4933" t="s">
        <v>19651</v>
      </c>
      <c r="B4933">
        <v>0.31590000000000001</v>
      </c>
    </row>
    <row r="4934" spans="1:2" x14ac:dyDescent="0.25">
      <c r="A4934" t="s">
        <v>14332</v>
      </c>
      <c r="B4934">
        <v>1.9568000000000001</v>
      </c>
    </row>
    <row r="4935" spans="1:2" x14ac:dyDescent="0.25">
      <c r="A4935" t="s">
        <v>18310</v>
      </c>
      <c r="B4935">
        <v>0.30940130000000005</v>
      </c>
    </row>
    <row r="4936" spans="1:2" x14ac:dyDescent="0.25">
      <c r="A4936" t="s">
        <v>11382</v>
      </c>
      <c r="B4936">
        <v>0.21870000000000001</v>
      </c>
    </row>
    <row r="4937" spans="1:2" x14ac:dyDescent="0.25">
      <c r="A4937" t="s">
        <v>12321</v>
      </c>
      <c r="B4937" s="19">
        <v>0.31590000000000001</v>
      </c>
    </row>
    <row r="4938" spans="1:2" x14ac:dyDescent="0.25">
      <c r="A4938" t="s">
        <v>15500</v>
      </c>
      <c r="B4938" s="19">
        <v>0.58379999999999999</v>
      </c>
    </row>
    <row r="4939" spans="1:2" x14ac:dyDescent="0.25">
      <c r="A4939" t="s">
        <v>8563</v>
      </c>
      <c r="B4939">
        <v>0.33320140000000004</v>
      </c>
    </row>
    <row r="4940" spans="1:2" x14ac:dyDescent="0.25">
      <c r="A4940" t="s">
        <v>18344</v>
      </c>
      <c r="B4940">
        <v>4.3866999999999994</v>
      </c>
    </row>
    <row r="4941" spans="1:2" x14ac:dyDescent="0.25">
      <c r="A4941" t="s">
        <v>19534</v>
      </c>
      <c r="B4941">
        <v>1.3663000000000001</v>
      </c>
    </row>
    <row r="4942" spans="1:2" x14ac:dyDescent="0.25">
      <c r="A4942" t="s">
        <v>11905</v>
      </c>
      <c r="B4942">
        <v>1.5581</v>
      </c>
    </row>
    <row r="4943" spans="1:2" x14ac:dyDescent="0.25">
      <c r="A4943" t="s">
        <v>15965</v>
      </c>
      <c r="B4943" s="19">
        <v>1.3598013</v>
      </c>
    </row>
    <row r="4944" spans="1:2" x14ac:dyDescent="0.25">
      <c r="A4944" t="s">
        <v>6143</v>
      </c>
      <c r="B4944">
        <v>1.9568000000000001</v>
      </c>
    </row>
    <row r="4945" spans="1:2" x14ac:dyDescent="0.25">
      <c r="A4945" t="s">
        <v>15877</v>
      </c>
      <c r="B4945" s="19">
        <v>2.1040000000000001</v>
      </c>
    </row>
    <row r="4946" spans="1:2" x14ac:dyDescent="0.25">
      <c r="A4946" t="s">
        <v>9094</v>
      </c>
      <c r="B4946">
        <v>0.21870000000000001</v>
      </c>
    </row>
    <row r="4947" spans="1:2" x14ac:dyDescent="0.25">
      <c r="A4947" t="s">
        <v>16808</v>
      </c>
      <c r="B4947">
        <v>2.1020000000000003</v>
      </c>
    </row>
    <row r="4948" spans="1:2" x14ac:dyDescent="0.25">
      <c r="A4948" t="s">
        <v>15933</v>
      </c>
      <c r="B4948" s="19">
        <v>0.58379999999999999</v>
      </c>
    </row>
    <row r="4949" spans="1:2" x14ac:dyDescent="0.25">
      <c r="A4949" t="s">
        <v>18832</v>
      </c>
      <c r="B4949">
        <v>2.0920020000000004</v>
      </c>
    </row>
    <row r="4950" spans="1:2" x14ac:dyDescent="0.25">
      <c r="A4950" t="s">
        <v>9577</v>
      </c>
      <c r="B4950" s="19">
        <v>4.3866999999999994</v>
      </c>
    </row>
    <row r="4951" spans="1:2" x14ac:dyDescent="0.25">
      <c r="A4951" t="s">
        <v>13739</v>
      </c>
      <c r="B4951">
        <v>0.31590000000000001</v>
      </c>
    </row>
    <row r="4952" spans="1:2" x14ac:dyDescent="0.25">
      <c r="A4952" t="s">
        <v>11662</v>
      </c>
      <c r="B4952" s="19">
        <v>0.85050000000000003</v>
      </c>
    </row>
    <row r="4953" spans="1:2" x14ac:dyDescent="0.25">
      <c r="A4953" t="s">
        <v>17544</v>
      </c>
      <c r="B4953">
        <v>0.48600000000000004</v>
      </c>
    </row>
    <row r="4954" spans="1:2" x14ac:dyDescent="0.25">
      <c r="A4954" t="s">
        <v>19342</v>
      </c>
      <c r="B4954">
        <v>1.5581</v>
      </c>
    </row>
    <row r="4955" spans="1:2" x14ac:dyDescent="0.25">
      <c r="A4955" t="s">
        <v>9214</v>
      </c>
      <c r="B4955">
        <v>0.34020000000000006</v>
      </c>
    </row>
    <row r="4956" spans="1:2" x14ac:dyDescent="0.25">
      <c r="A4956" t="s">
        <v>8942</v>
      </c>
      <c r="B4956" s="19">
        <v>1.9568000000000001</v>
      </c>
    </row>
    <row r="4957" spans="1:2" x14ac:dyDescent="0.25">
      <c r="A4957" t="s">
        <v>14011</v>
      </c>
      <c r="B4957">
        <v>2.1040000000000001</v>
      </c>
    </row>
    <row r="4958" spans="1:2" x14ac:dyDescent="0.25">
      <c r="A4958" t="s">
        <v>15294</v>
      </c>
      <c r="B4958" s="19">
        <v>0.21870000000000001</v>
      </c>
    </row>
    <row r="4959" spans="1:2" x14ac:dyDescent="0.25">
      <c r="A4959" t="s">
        <v>13414</v>
      </c>
      <c r="B4959" s="19">
        <v>2.1020000000000003</v>
      </c>
    </row>
    <row r="4960" spans="1:2" x14ac:dyDescent="0.25">
      <c r="A4960" t="s">
        <v>11658</v>
      </c>
      <c r="B4960">
        <v>0.58379999999999999</v>
      </c>
    </row>
    <row r="4961" spans="1:2" x14ac:dyDescent="0.25">
      <c r="A4961" t="s">
        <v>14563</v>
      </c>
      <c r="B4961">
        <v>2.0920020000000004</v>
      </c>
    </row>
    <row r="4962" spans="1:2" x14ac:dyDescent="0.25">
      <c r="A4962" t="s">
        <v>9907</v>
      </c>
      <c r="B4962" s="19">
        <v>4.3866999999999994</v>
      </c>
    </row>
    <row r="4963" spans="1:2" x14ac:dyDescent="0.25">
      <c r="A4963" t="s">
        <v>8579</v>
      </c>
      <c r="B4963" s="19">
        <v>0.31590000000000001</v>
      </c>
    </row>
    <row r="4964" spans="1:2" x14ac:dyDescent="0.25">
      <c r="A4964" t="s">
        <v>15226</v>
      </c>
      <c r="B4964">
        <v>0.85050000000000003</v>
      </c>
    </row>
    <row r="4965" spans="1:2" x14ac:dyDescent="0.25">
      <c r="A4965" t="s">
        <v>17532</v>
      </c>
      <c r="B4965">
        <v>0.30940130000000005</v>
      </c>
    </row>
    <row r="4966" spans="1:2" x14ac:dyDescent="0.25">
      <c r="A4966" t="s">
        <v>13426</v>
      </c>
      <c r="B4966">
        <v>1.5581</v>
      </c>
    </row>
    <row r="4967" spans="1:2" x14ac:dyDescent="0.25">
      <c r="A4967" t="s">
        <v>20372</v>
      </c>
      <c r="B4967" s="19">
        <v>1.3663000000000001</v>
      </c>
    </row>
    <row r="4968" spans="1:2" x14ac:dyDescent="0.25">
      <c r="A4968" t="s">
        <v>20387</v>
      </c>
      <c r="B4968">
        <v>2.4926000000000004</v>
      </c>
    </row>
    <row r="4969" spans="1:2" x14ac:dyDescent="0.25">
      <c r="A4969" t="s">
        <v>16091</v>
      </c>
      <c r="B4969" s="19">
        <v>1.3598013</v>
      </c>
    </row>
    <row r="4970" spans="1:2" x14ac:dyDescent="0.25">
      <c r="A4970" t="s">
        <v>12394</v>
      </c>
      <c r="B4970" s="19">
        <v>0.43830000000000002</v>
      </c>
    </row>
    <row r="4971" spans="1:2" x14ac:dyDescent="0.25">
      <c r="A4971" t="s">
        <v>11759</v>
      </c>
      <c r="B4971">
        <v>2.1020000000000003</v>
      </c>
    </row>
    <row r="4972" spans="1:2" x14ac:dyDescent="0.25">
      <c r="A4972" t="s">
        <v>9826</v>
      </c>
      <c r="B4972">
        <v>0.87660000000000005</v>
      </c>
    </row>
    <row r="4973" spans="1:2" x14ac:dyDescent="0.25">
      <c r="A4973" t="s">
        <v>19932</v>
      </c>
      <c r="B4973" s="19">
        <v>2.0920020000000004</v>
      </c>
    </row>
    <row r="4974" spans="1:2" x14ac:dyDescent="0.25">
      <c r="A4974" t="s">
        <v>14236</v>
      </c>
      <c r="B4974" s="19">
        <v>4.0352999999999994</v>
      </c>
    </row>
    <row r="4975" spans="1:2" x14ac:dyDescent="0.25">
      <c r="A4975" t="s">
        <v>20296</v>
      </c>
      <c r="B4975">
        <v>0.31590000000000001</v>
      </c>
    </row>
    <row r="4976" spans="1:2" x14ac:dyDescent="0.25">
      <c r="A4976" t="s">
        <v>8597</v>
      </c>
      <c r="B4976">
        <v>1.0457000000000001</v>
      </c>
    </row>
    <row r="4977" spans="1:2" x14ac:dyDescent="0.25">
      <c r="A4977" t="s">
        <v>14026</v>
      </c>
      <c r="B4977">
        <v>0.48600000000000004</v>
      </c>
    </row>
    <row r="4978" spans="1:2" x14ac:dyDescent="0.25">
      <c r="A4978" t="s">
        <v>19402</v>
      </c>
      <c r="B4978">
        <v>1.5434000000000001</v>
      </c>
    </row>
    <row r="4979" spans="1:2" x14ac:dyDescent="0.25">
      <c r="A4979" t="s">
        <v>8360</v>
      </c>
      <c r="B4979">
        <v>1.3663000000000001</v>
      </c>
    </row>
    <row r="4980" spans="1:2" x14ac:dyDescent="0.25">
      <c r="A4980" t="s">
        <v>14426</v>
      </c>
      <c r="B4980" s="19">
        <v>2.786</v>
      </c>
    </row>
    <row r="4981" spans="1:2" x14ac:dyDescent="0.25">
      <c r="A4981" t="s">
        <v>13730</v>
      </c>
      <c r="B4981" s="19">
        <v>2.1020000000000003</v>
      </c>
    </row>
    <row r="4982" spans="1:2" x14ac:dyDescent="0.25">
      <c r="A4982" t="s">
        <v>9938</v>
      </c>
      <c r="B4982" s="19">
        <v>0.21870000000000001</v>
      </c>
    </row>
    <row r="4983" spans="1:2" x14ac:dyDescent="0.25">
      <c r="A4983" t="s">
        <v>14056</v>
      </c>
      <c r="B4983">
        <v>0.31590000000000001</v>
      </c>
    </row>
    <row r="4984" spans="1:2" x14ac:dyDescent="0.25">
      <c r="A4984" t="s">
        <v>10875</v>
      </c>
      <c r="B4984">
        <v>0.85050000000000003</v>
      </c>
    </row>
    <row r="4985" spans="1:2" x14ac:dyDescent="0.25">
      <c r="A4985" t="s">
        <v>18107</v>
      </c>
      <c r="B4985" s="19">
        <v>0.31590000000000001</v>
      </c>
    </row>
    <row r="4986" spans="1:2" x14ac:dyDescent="0.25">
      <c r="A4986" t="s">
        <v>11063</v>
      </c>
      <c r="B4986">
        <v>0.21870000000000001</v>
      </c>
    </row>
    <row r="4987" spans="1:2" x14ac:dyDescent="0.25">
      <c r="A4987" t="s">
        <v>19514</v>
      </c>
      <c r="B4987">
        <v>0.48600000000000004</v>
      </c>
    </row>
    <row r="4988" spans="1:2" x14ac:dyDescent="0.25">
      <c r="A4988" t="s">
        <v>9026</v>
      </c>
      <c r="B4988" s="19">
        <v>0.43740000000000001</v>
      </c>
    </row>
    <row r="4989" spans="1:2" x14ac:dyDescent="0.25">
      <c r="A4989" t="s">
        <v>15773</v>
      </c>
      <c r="B4989">
        <v>0.48600000000000004</v>
      </c>
    </row>
    <row r="4990" spans="1:2" x14ac:dyDescent="0.25">
      <c r="A4990" t="s">
        <v>12403</v>
      </c>
      <c r="B4990" s="19">
        <v>0.85050000000000003</v>
      </c>
    </row>
    <row r="4991" spans="1:2" x14ac:dyDescent="0.25">
      <c r="A4991" t="s">
        <v>14971</v>
      </c>
      <c r="B4991">
        <v>0.31590000000000001</v>
      </c>
    </row>
    <row r="4992" spans="1:2" x14ac:dyDescent="0.25">
      <c r="A4992" t="s">
        <v>11653</v>
      </c>
      <c r="B4992">
        <v>0.21870000000000001</v>
      </c>
    </row>
    <row r="4993" spans="1:2" x14ac:dyDescent="0.25">
      <c r="A4993" t="s">
        <v>8553</v>
      </c>
      <c r="B4993">
        <v>1.3663000000000001</v>
      </c>
    </row>
    <row r="4994" spans="1:2" x14ac:dyDescent="0.25">
      <c r="A4994" t="s">
        <v>19797</v>
      </c>
      <c r="B4994">
        <v>0.43740000000000001</v>
      </c>
    </row>
    <row r="4995" spans="1:2" x14ac:dyDescent="0.25">
      <c r="A4995" t="s">
        <v>8272</v>
      </c>
      <c r="B4995" s="19">
        <v>2.1020000000000003</v>
      </c>
    </row>
    <row r="4996" spans="1:2" x14ac:dyDescent="0.25">
      <c r="A4996" t="s">
        <v>17809</v>
      </c>
      <c r="B4996">
        <v>0.85050000000000003</v>
      </c>
    </row>
    <row r="4997" spans="1:2" x14ac:dyDescent="0.25">
      <c r="A4997" t="s">
        <v>13465</v>
      </c>
      <c r="B4997" s="19">
        <v>0.31719999999999998</v>
      </c>
    </row>
    <row r="4998" spans="1:2" x14ac:dyDescent="0.25">
      <c r="A4998" t="s">
        <v>16301</v>
      </c>
      <c r="B4998">
        <v>1.4328000000000001</v>
      </c>
    </row>
    <row r="4999" spans="1:2" x14ac:dyDescent="0.25">
      <c r="A4999" t="s">
        <v>15398</v>
      </c>
      <c r="B4999">
        <v>0.34159999999999996</v>
      </c>
    </row>
    <row r="5000" spans="1:2" x14ac:dyDescent="0.25">
      <c r="A5000" t="s">
        <v>19315</v>
      </c>
      <c r="B5000">
        <v>0.21870000000000001</v>
      </c>
    </row>
    <row r="5001" spans="1:2" x14ac:dyDescent="0.25">
      <c r="A5001" t="s">
        <v>9165</v>
      </c>
      <c r="B5001" s="19">
        <v>1.9568000000000001</v>
      </c>
    </row>
    <row r="5002" spans="1:2" x14ac:dyDescent="0.25">
      <c r="A5002" t="s">
        <v>17156</v>
      </c>
      <c r="B5002">
        <v>0.21870000000000001</v>
      </c>
    </row>
    <row r="5003" spans="1:2" x14ac:dyDescent="0.25">
      <c r="A5003" t="s">
        <v>8929</v>
      </c>
      <c r="B5003">
        <v>0.21870000000000001</v>
      </c>
    </row>
    <row r="5004" spans="1:2" x14ac:dyDescent="0.25">
      <c r="A5004" t="s">
        <v>14797</v>
      </c>
      <c r="B5004">
        <v>1.9568000000000001</v>
      </c>
    </row>
    <row r="5005" spans="1:2" x14ac:dyDescent="0.25">
      <c r="A5005" t="s">
        <v>11888</v>
      </c>
      <c r="B5005">
        <v>0.58379999999999999</v>
      </c>
    </row>
    <row r="5006" spans="1:2" x14ac:dyDescent="0.25">
      <c r="A5006" t="s">
        <v>17320</v>
      </c>
      <c r="B5006" s="19">
        <v>0.21870000000000001</v>
      </c>
    </row>
    <row r="5007" spans="1:2" x14ac:dyDescent="0.25">
      <c r="A5007" t="s">
        <v>11738</v>
      </c>
      <c r="B5007" s="19">
        <v>4.3866999999999994</v>
      </c>
    </row>
    <row r="5008" spans="1:2" x14ac:dyDescent="0.25">
      <c r="A5008" t="s">
        <v>17148</v>
      </c>
      <c r="B5008">
        <v>0.58379999999999999</v>
      </c>
    </row>
    <row r="5009" spans="1:2" x14ac:dyDescent="0.25">
      <c r="A5009" t="s">
        <v>9578</v>
      </c>
      <c r="B5009">
        <v>0.85050000000000003</v>
      </c>
    </row>
    <row r="5010" spans="1:2" x14ac:dyDescent="0.25">
      <c r="A5010" t="s">
        <v>12322</v>
      </c>
      <c r="B5010" s="19">
        <v>4.3866999999999994</v>
      </c>
    </row>
    <row r="5011" spans="1:2" x14ac:dyDescent="0.25">
      <c r="A5011" t="s">
        <v>10576</v>
      </c>
      <c r="B5011" s="19">
        <v>1.5581</v>
      </c>
    </row>
    <row r="5012" spans="1:2" x14ac:dyDescent="0.25">
      <c r="A5012" t="s">
        <v>19204</v>
      </c>
      <c r="B5012" s="19">
        <v>1.5581</v>
      </c>
    </row>
    <row r="5013" spans="1:2" x14ac:dyDescent="0.25">
      <c r="A5013" t="s">
        <v>15843</v>
      </c>
      <c r="B5013">
        <v>2.2241</v>
      </c>
    </row>
    <row r="5014" spans="1:2" x14ac:dyDescent="0.25">
      <c r="A5014" t="s">
        <v>18506</v>
      </c>
      <c r="B5014">
        <v>1.9568000000000001</v>
      </c>
    </row>
    <row r="5015" spans="1:2" x14ac:dyDescent="0.25">
      <c r="A5015" t="s">
        <v>8986</v>
      </c>
      <c r="B5015" s="19">
        <v>0.21870000000000001</v>
      </c>
    </row>
    <row r="5016" spans="1:2" x14ac:dyDescent="0.25">
      <c r="A5016" t="s">
        <v>16404</v>
      </c>
      <c r="B5016">
        <v>0.21870000000000001</v>
      </c>
    </row>
    <row r="5017" spans="1:2" x14ac:dyDescent="0.25">
      <c r="A5017" t="s">
        <v>11730</v>
      </c>
      <c r="B5017" s="19">
        <v>0.58379999999999999</v>
      </c>
    </row>
    <row r="5018" spans="1:2" x14ac:dyDescent="0.25">
      <c r="A5018" t="s">
        <v>11974</v>
      </c>
      <c r="B5018" s="19">
        <v>0.58379999999999999</v>
      </c>
    </row>
    <row r="5019" spans="1:2" x14ac:dyDescent="0.25">
      <c r="A5019" t="s">
        <v>19416</v>
      </c>
      <c r="B5019">
        <v>4.3866999999999994</v>
      </c>
    </row>
    <row r="5020" spans="1:2" x14ac:dyDescent="0.25">
      <c r="A5020" t="s">
        <v>12956</v>
      </c>
      <c r="B5020">
        <v>4.3866999999999994</v>
      </c>
    </row>
    <row r="5021" spans="1:2" x14ac:dyDescent="0.25">
      <c r="A5021" t="s">
        <v>14521</v>
      </c>
      <c r="B5021" s="19">
        <v>1.5581</v>
      </c>
    </row>
    <row r="5022" spans="1:2" x14ac:dyDescent="0.25">
      <c r="A5022" t="s">
        <v>8432</v>
      </c>
      <c r="B5022">
        <v>1.5581</v>
      </c>
    </row>
    <row r="5023" spans="1:2" x14ac:dyDescent="0.25">
      <c r="A5023" t="s">
        <v>16083</v>
      </c>
      <c r="B5023" s="19">
        <v>1.9568000000000001</v>
      </c>
    </row>
    <row r="5024" spans="1:2" x14ac:dyDescent="0.25">
      <c r="A5024" t="s">
        <v>12581</v>
      </c>
      <c r="B5024" s="19">
        <v>1.7496</v>
      </c>
    </row>
    <row r="5025" spans="1:2" x14ac:dyDescent="0.25">
      <c r="A5025" t="s">
        <v>8030</v>
      </c>
      <c r="B5025">
        <v>0.21870000000000001</v>
      </c>
    </row>
    <row r="5026" spans="1:2" x14ac:dyDescent="0.25">
      <c r="A5026" t="s">
        <v>18969</v>
      </c>
      <c r="B5026" s="19">
        <v>1.4419999999999999</v>
      </c>
    </row>
    <row r="5027" spans="1:2" x14ac:dyDescent="0.25">
      <c r="A5027" t="s">
        <v>11747</v>
      </c>
      <c r="B5027">
        <v>0.58379999999999999</v>
      </c>
    </row>
    <row r="5028" spans="1:2" x14ac:dyDescent="0.25">
      <c r="A5028" t="s">
        <v>9012</v>
      </c>
      <c r="B5028">
        <v>2.5750000000000002</v>
      </c>
    </row>
    <row r="5029" spans="1:2" x14ac:dyDescent="0.25">
      <c r="A5029" t="s">
        <v>16227</v>
      </c>
      <c r="B5029">
        <v>4.3866999999999994</v>
      </c>
    </row>
    <row r="5030" spans="1:2" x14ac:dyDescent="0.25">
      <c r="A5030" t="s">
        <v>13581</v>
      </c>
      <c r="B5030" s="19">
        <v>0.82950000000000002</v>
      </c>
    </row>
    <row r="5031" spans="1:2" x14ac:dyDescent="0.25">
      <c r="A5031" t="s">
        <v>8987</v>
      </c>
      <c r="B5031" s="19">
        <v>1.5581</v>
      </c>
    </row>
    <row r="5032" spans="1:2" x14ac:dyDescent="0.25">
      <c r="A5032" t="s">
        <v>18848</v>
      </c>
      <c r="B5032" s="19">
        <v>3.6574999999999998</v>
      </c>
    </row>
    <row r="5033" spans="1:2" x14ac:dyDescent="0.25">
      <c r="A5033" t="s">
        <v>13545</v>
      </c>
      <c r="B5033" s="19">
        <v>2.2496</v>
      </c>
    </row>
    <row r="5034" spans="1:2" x14ac:dyDescent="0.25">
      <c r="A5034" t="s">
        <v>10825</v>
      </c>
      <c r="B5034">
        <v>3.6574999999999998</v>
      </c>
    </row>
    <row r="5035" spans="1:2" x14ac:dyDescent="0.25">
      <c r="A5035" t="s">
        <v>15503</v>
      </c>
      <c r="B5035" s="19">
        <v>0.43830000000000002</v>
      </c>
    </row>
    <row r="5036" spans="1:2" x14ac:dyDescent="0.25">
      <c r="A5036" t="s">
        <v>6141</v>
      </c>
      <c r="B5036" s="19">
        <v>1.8810000000000002</v>
      </c>
    </row>
    <row r="5037" spans="1:2" x14ac:dyDescent="0.25">
      <c r="A5037" t="s">
        <v>19267</v>
      </c>
      <c r="B5037">
        <v>0.87660000000000005</v>
      </c>
    </row>
    <row r="5038" spans="1:2" x14ac:dyDescent="0.25">
      <c r="A5038" t="s">
        <v>15830</v>
      </c>
      <c r="B5038" s="19">
        <v>3.6574999999999998</v>
      </c>
    </row>
    <row r="5039" spans="1:2" x14ac:dyDescent="0.25">
      <c r="A5039" t="s">
        <v>9660</v>
      </c>
      <c r="B5039">
        <v>4.6940999999999997</v>
      </c>
    </row>
    <row r="5040" spans="1:2" x14ac:dyDescent="0.25">
      <c r="A5040" t="s">
        <v>19562</v>
      </c>
      <c r="B5040" s="19">
        <v>1.8810000000000002</v>
      </c>
    </row>
    <row r="5041" spans="1:2" x14ac:dyDescent="0.25">
      <c r="A5041" t="s">
        <v>14961</v>
      </c>
      <c r="B5041">
        <v>1.1433</v>
      </c>
    </row>
    <row r="5042" spans="1:2" x14ac:dyDescent="0.25">
      <c r="A5042" t="s">
        <v>5928</v>
      </c>
      <c r="B5042" s="19">
        <v>0.82950000000000002</v>
      </c>
    </row>
    <row r="5043" spans="1:2" x14ac:dyDescent="0.25">
      <c r="A5043" t="s">
        <v>16857</v>
      </c>
      <c r="B5043">
        <v>1.7044999999999999</v>
      </c>
    </row>
    <row r="5044" spans="1:2" x14ac:dyDescent="0.25">
      <c r="A5044" t="s">
        <v>19956</v>
      </c>
      <c r="B5044">
        <v>0.21870000000000001</v>
      </c>
    </row>
    <row r="5045" spans="1:2" x14ac:dyDescent="0.25">
      <c r="A5045" t="s">
        <v>13989</v>
      </c>
      <c r="B5045">
        <v>2.4926000000000004</v>
      </c>
    </row>
    <row r="5046" spans="1:2" x14ac:dyDescent="0.25">
      <c r="A5046" t="s">
        <v>10367</v>
      </c>
      <c r="B5046">
        <v>0.85050000000000003</v>
      </c>
    </row>
    <row r="5047" spans="1:2" x14ac:dyDescent="0.25">
      <c r="A5047" t="s">
        <v>13346</v>
      </c>
      <c r="B5047">
        <v>0.43830000000000002</v>
      </c>
    </row>
    <row r="5048" spans="1:2" x14ac:dyDescent="0.25">
      <c r="A5048" t="s">
        <v>15628</v>
      </c>
      <c r="B5048">
        <v>0.21870000000000001</v>
      </c>
    </row>
    <row r="5049" spans="1:2" x14ac:dyDescent="0.25">
      <c r="A5049" t="s">
        <v>8806</v>
      </c>
      <c r="B5049">
        <v>0.58379999999999999</v>
      </c>
    </row>
    <row r="5050" spans="1:2" x14ac:dyDescent="0.25">
      <c r="A5050" t="s">
        <v>10919</v>
      </c>
      <c r="B5050" s="19">
        <v>0.85050000000000003</v>
      </c>
    </row>
    <row r="5051" spans="1:2" x14ac:dyDescent="0.25">
      <c r="A5051" t="s">
        <v>9771</v>
      </c>
      <c r="B5051">
        <v>4.6940999999999997</v>
      </c>
    </row>
    <row r="5052" spans="1:2" x14ac:dyDescent="0.25">
      <c r="A5052" t="s">
        <v>17354</v>
      </c>
      <c r="B5052" s="19">
        <v>0.21870000000000001</v>
      </c>
    </row>
    <row r="5053" spans="1:2" x14ac:dyDescent="0.25">
      <c r="A5053" t="s">
        <v>17818</v>
      </c>
      <c r="B5053">
        <v>1.7044999999999999</v>
      </c>
    </row>
    <row r="5054" spans="1:2" x14ac:dyDescent="0.25">
      <c r="A5054" t="s">
        <v>12883</v>
      </c>
      <c r="B5054" s="19">
        <v>0.85050000000000003</v>
      </c>
    </row>
    <row r="5055" spans="1:2" x14ac:dyDescent="0.25">
      <c r="A5055" t="s">
        <v>9978</v>
      </c>
      <c r="B5055">
        <v>2.0533999999999999</v>
      </c>
    </row>
    <row r="5056" spans="1:2" x14ac:dyDescent="0.25">
      <c r="A5056" t="s">
        <v>19909</v>
      </c>
      <c r="B5056" s="19">
        <v>2.2496</v>
      </c>
    </row>
    <row r="5057" spans="1:2" x14ac:dyDescent="0.25">
      <c r="A5057" t="s">
        <v>14910</v>
      </c>
      <c r="B5057">
        <v>0.21870000000000001</v>
      </c>
    </row>
    <row r="5058" spans="1:2" x14ac:dyDescent="0.25">
      <c r="A5058" t="s">
        <v>15012</v>
      </c>
      <c r="B5058">
        <v>0.43830000000000002</v>
      </c>
    </row>
    <row r="5059" spans="1:2" x14ac:dyDescent="0.25">
      <c r="A5059" t="s">
        <v>10433</v>
      </c>
      <c r="B5059">
        <v>0.85050000000000003</v>
      </c>
    </row>
    <row r="5060" spans="1:2" x14ac:dyDescent="0.25">
      <c r="A5060" t="s">
        <v>15639</v>
      </c>
      <c r="B5060">
        <v>0.87660000000000005</v>
      </c>
    </row>
    <row r="5061" spans="1:2" x14ac:dyDescent="0.25">
      <c r="A5061" t="s">
        <v>19968</v>
      </c>
      <c r="B5061">
        <v>2.0533999999999999</v>
      </c>
    </row>
    <row r="5062" spans="1:2" x14ac:dyDescent="0.25">
      <c r="A5062" t="s">
        <v>10732</v>
      </c>
      <c r="B5062" s="19">
        <v>4.6940999999999997</v>
      </c>
    </row>
    <row r="5063" spans="1:2" x14ac:dyDescent="0.25">
      <c r="A5063" t="s">
        <v>15450</v>
      </c>
      <c r="B5063">
        <v>0.21870000000000001</v>
      </c>
    </row>
    <row r="5064" spans="1:2" x14ac:dyDescent="0.25">
      <c r="A5064" t="s">
        <v>16651</v>
      </c>
      <c r="B5064">
        <v>1.7044999999999999</v>
      </c>
    </row>
    <row r="5065" spans="1:2" x14ac:dyDescent="0.25">
      <c r="A5065" t="s">
        <v>20358</v>
      </c>
      <c r="B5065">
        <v>1.1333</v>
      </c>
    </row>
    <row r="5066" spans="1:2" x14ac:dyDescent="0.25">
      <c r="A5066" t="s">
        <v>8328</v>
      </c>
      <c r="B5066">
        <v>1.9568000000000001</v>
      </c>
    </row>
    <row r="5067" spans="1:2" x14ac:dyDescent="0.25">
      <c r="A5067" t="s">
        <v>15873</v>
      </c>
      <c r="B5067">
        <v>0.85050000000000003</v>
      </c>
    </row>
    <row r="5068" spans="1:2" x14ac:dyDescent="0.25">
      <c r="A5068" t="s">
        <v>18295</v>
      </c>
      <c r="B5068">
        <v>0.21870000000000001</v>
      </c>
    </row>
    <row r="5069" spans="1:2" x14ac:dyDescent="0.25">
      <c r="A5069" t="s">
        <v>10193</v>
      </c>
      <c r="B5069" s="19">
        <v>0.21870000000000001</v>
      </c>
    </row>
    <row r="5070" spans="1:2" x14ac:dyDescent="0.25">
      <c r="A5070" t="s">
        <v>8723</v>
      </c>
      <c r="B5070">
        <v>0.58379999999999999</v>
      </c>
    </row>
    <row r="5071" spans="1:2" x14ac:dyDescent="0.25">
      <c r="A5071" t="s">
        <v>14642</v>
      </c>
      <c r="B5071" s="19">
        <v>0.85050000000000003</v>
      </c>
    </row>
    <row r="5072" spans="1:2" x14ac:dyDescent="0.25">
      <c r="A5072" t="s">
        <v>9323</v>
      </c>
      <c r="B5072" s="19">
        <v>4.3866999999999994</v>
      </c>
    </row>
    <row r="5073" spans="1:2" x14ac:dyDescent="0.25">
      <c r="A5073" t="s">
        <v>15246</v>
      </c>
      <c r="B5073">
        <v>2.0533999999999999</v>
      </c>
    </row>
    <row r="5074" spans="1:2" x14ac:dyDescent="0.25">
      <c r="A5074" t="s">
        <v>13839</v>
      </c>
      <c r="B5074" s="19">
        <v>0.85050000000000003</v>
      </c>
    </row>
    <row r="5075" spans="1:2" x14ac:dyDescent="0.25">
      <c r="A5075" t="s">
        <v>18190</v>
      </c>
      <c r="B5075">
        <v>0.21870000000000001</v>
      </c>
    </row>
    <row r="5076" spans="1:2" x14ac:dyDescent="0.25">
      <c r="A5076" t="s">
        <v>19165</v>
      </c>
      <c r="B5076">
        <v>1.5581</v>
      </c>
    </row>
    <row r="5077" spans="1:2" x14ac:dyDescent="0.25">
      <c r="A5077" t="s">
        <v>15664</v>
      </c>
      <c r="B5077">
        <v>0.85050000000000003</v>
      </c>
    </row>
    <row r="5078" spans="1:2" x14ac:dyDescent="0.25">
      <c r="A5078" t="s">
        <v>12306</v>
      </c>
      <c r="B5078">
        <v>0.21870000000000001</v>
      </c>
    </row>
    <row r="5079" spans="1:2" x14ac:dyDescent="0.25">
      <c r="A5079" t="s">
        <v>20140</v>
      </c>
      <c r="B5079">
        <v>0.21870000000000001</v>
      </c>
    </row>
    <row r="5080" spans="1:2" x14ac:dyDescent="0.25">
      <c r="A5080" t="s">
        <v>10129</v>
      </c>
      <c r="B5080" s="19">
        <v>0.21870000000000001</v>
      </c>
    </row>
    <row r="5081" spans="1:2" x14ac:dyDescent="0.25">
      <c r="A5081" t="s">
        <v>19183</v>
      </c>
      <c r="B5081" s="19">
        <v>0.85050000000000003</v>
      </c>
    </row>
    <row r="5082" spans="1:2" x14ac:dyDescent="0.25">
      <c r="A5082" t="s">
        <v>14267</v>
      </c>
      <c r="B5082">
        <v>0.43740000000000001</v>
      </c>
    </row>
    <row r="5083" spans="1:2" x14ac:dyDescent="0.25">
      <c r="A5083" t="s">
        <v>11142</v>
      </c>
      <c r="B5083" s="19">
        <v>0.21870000000000001</v>
      </c>
    </row>
    <row r="5084" spans="1:2" x14ac:dyDescent="0.25">
      <c r="A5084" t="s">
        <v>16345</v>
      </c>
      <c r="B5084" s="19">
        <v>0.85050000000000003</v>
      </c>
    </row>
    <row r="5085" spans="1:2" x14ac:dyDescent="0.25">
      <c r="A5085" t="s">
        <v>8357</v>
      </c>
      <c r="B5085" s="19">
        <v>0.85050000000000003</v>
      </c>
    </row>
    <row r="5086" spans="1:2" x14ac:dyDescent="0.25">
      <c r="A5086" t="s">
        <v>12986</v>
      </c>
      <c r="B5086" s="19">
        <v>1.4328000000000001</v>
      </c>
    </row>
    <row r="5087" spans="1:2" x14ac:dyDescent="0.25">
      <c r="A5087" t="s">
        <v>11668</v>
      </c>
      <c r="B5087">
        <v>0.21870000000000001</v>
      </c>
    </row>
    <row r="5088" spans="1:2" x14ac:dyDescent="0.25">
      <c r="A5088" t="s">
        <v>588</v>
      </c>
      <c r="B5088" s="19">
        <v>0.21870000000000001</v>
      </c>
    </row>
    <row r="5089" spans="1:2" x14ac:dyDescent="0.25">
      <c r="A5089" t="s">
        <v>16051</v>
      </c>
      <c r="B5089" s="19">
        <v>0.85050000000000003</v>
      </c>
    </row>
    <row r="5090" spans="1:2" x14ac:dyDescent="0.25">
      <c r="A5090" t="s">
        <v>13846</v>
      </c>
      <c r="B5090">
        <v>0.85050000000000003</v>
      </c>
    </row>
    <row r="5091" spans="1:2" x14ac:dyDescent="0.25">
      <c r="A5091" t="s">
        <v>12366</v>
      </c>
      <c r="B5091">
        <v>0.21870000000000001</v>
      </c>
    </row>
    <row r="5092" spans="1:2" x14ac:dyDescent="0.25">
      <c r="A5092" t="s">
        <v>10869</v>
      </c>
      <c r="B5092" s="19">
        <v>0.85050000000000003</v>
      </c>
    </row>
    <row r="5093" spans="1:2" x14ac:dyDescent="0.25">
      <c r="A5093" t="s">
        <v>13331</v>
      </c>
      <c r="B5093">
        <v>0.85050000000000003</v>
      </c>
    </row>
    <row r="5094" spans="1:2" x14ac:dyDescent="0.25">
      <c r="A5094" t="s">
        <v>18119</v>
      </c>
      <c r="B5094">
        <v>0.21870000000000001</v>
      </c>
    </row>
    <row r="5095" spans="1:2" x14ac:dyDescent="0.25">
      <c r="A5095" t="s">
        <v>8017</v>
      </c>
      <c r="B5095" s="19">
        <v>0.21870000000000001</v>
      </c>
    </row>
    <row r="5096" spans="1:2" x14ac:dyDescent="0.25">
      <c r="A5096" t="s">
        <v>8948</v>
      </c>
      <c r="B5096" s="19">
        <v>0.85050000000000003</v>
      </c>
    </row>
    <row r="5097" spans="1:2" x14ac:dyDescent="0.25">
      <c r="A5097" t="s">
        <v>17068</v>
      </c>
      <c r="B5097">
        <v>0.85050000000000003</v>
      </c>
    </row>
    <row r="5098" spans="1:2" x14ac:dyDescent="0.25">
      <c r="A5098" t="s">
        <v>16218</v>
      </c>
      <c r="B5098">
        <v>0.85050000000000003</v>
      </c>
    </row>
    <row r="5099" spans="1:2" x14ac:dyDescent="0.25">
      <c r="A5099" t="s">
        <v>12624</v>
      </c>
      <c r="B5099">
        <v>0.21870000000000001</v>
      </c>
    </row>
    <row r="5100" spans="1:2" x14ac:dyDescent="0.25">
      <c r="A5100" t="s">
        <v>18788</v>
      </c>
      <c r="B5100">
        <v>0.21870000000000001</v>
      </c>
    </row>
    <row r="5101" spans="1:2" x14ac:dyDescent="0.25">
      <c r="A5101" t="s">
        <v>5938</v>
      </c>
      <c r="B5101">
        <v>0.85050000000000003</v>
      </c>
    </row>
    <row r="5102" spans="1:2" x14ac:dyDescent="0.25">
      <c r="A5102" t="s">
        <v>13514</v>
      </c>
      <c r="B5102" s="19">
        <v>0.85050000000000003</v>
      </c>
    </row>
    <row r="5103" spans="1:2" x14ac:dyDescent="0.25">
      <c r="A5103" t="s">
        <v>16040</v>
      </c>
      <c r="B5103" s="19">
        <v>0.85050000000000003</v>
      </c>
    </row>
    <row r="5104" spans="1:2" x14ac:dyDescent="0.25">
      <c r="A5104" t="s">
        <v>12875</v>
      </c>
      <c r="B5104" s="19">
        <v>0.21870000000000001</v>
      </c>
    </row>
    <row r="5105" spans="1:2" x14ac:dyDescent="0.25">
      <c r="A5105" t="s">
        <v>19701</v>
      </c>
      <c r="B5105">
        <v>2.0533999999999999</v>
      </c>
    </row>
    <row r="5106" spans="1:2" x14ac:dyDescent="0.25">
      <c r="A5106" t="s">
        <v>9173</v>
      </c>
      <c r="B5106">
        <v>0.85050000000000003</v>
      </c>
    </row>
    <row r="5107" spans="1:2" x14ac:dyDescent="0.25">
      <c r="A5107" t="s">
        <v>11655</v>
      </c>
      <c r="B5107">
        <v>0.21870000000000001</v>
      </c>
    </row>
    <row r="5108" spans="1:2" x14ac:dyDescent="0.25">
      <c r="A5108" t="s">
        <v>11235</v>
      </c>
      <c r="B5108" s="19">
        <v>6.9224999999999995E-2</v>
      </c>
    </row>
    <row r="5109" spans="1:2" x14ac:dyDescent="0.25">
      <c r="A5109" t="s">
        <v>14604</v>
      </c>
      <c r="B5109">
        <v>3.8400999999999996</v>
      </c>
    </row>
    <row r="5110" spans="1:2" x14ac:dyDescent="0.25">
      <c r="A5110" t="s">
        <v>19435</v>
      </c>
      <c r="B5110" s="19">
        <v>1.6281000000000001</v>
      </c>
    </row>
    <row r="5111" spans="1:2" x14ac:dyDescent="0.25">
      <c r="A5111" t="s">
        <v>17601</v>
      </c>
      <c r="B5111" s="19">
        <v>0.85050000000000003</v>
      </c>
    </row>
    <row r="5112" spans="1:2" x14ac:dyDescent="0.25">
      <c r="A5112" t="s">
        <v>11795</v>
      </c>
      <c r="B5112" s="19">
        <v>1.6281000000000001</v>
      </c>
    </row>
    <row r="5113" spans="1:2" x14ac:dyDescent="0.25">
      <c r="A5113" t="s">
        <v>7996</v>
      </c>
      <c r="B5113" s="19">
        <v>0.85050000000000003</v>
      </c>
    </row>
    <row r="5114" spans="1:2" x14ac:dyDescent="0.25">
      <c r="A5114" t="s">
        <v>16659</v>
      </c>
      <c r="B5114">
        <v>1.6281000000000001</v>
      </c>
    </row>
    <row r="5115" spans="1:2" x14ac:dyDescent="0.25">
      <c r="A5115" t="s">
        <v>14111</v>
      </c>
      <c r="B5115">
        <v>1.8918000000000001</v>
      </c>
    </row>
    <row r="5116" spans="1:2" x14ac:dyDescent="0.25">
      <c r="A5116" t="s">
        <v>8890</v>
      </c>
      <c r="B5116" s="19">
        <v>1.6281000000000001</v>
      </c>
    </row>
    <row r="5117" spans="1:2" x14ac:dyDescent="0.25">
      <c r="A5117" t="s">
        <v>18576</v>
      </c>
      <c r="B5117" s="19">
        <v>0.21870000000000001</v>
      </c>
    </row>
    <row r="5118" spans="1:2" x14ac:dyDescent="0.25">
      <c r="A5118" t="s">
        <v>12257</v>
      </c>
      <c r="B5118" s="19">
        <v>1.6281000000000001</v>
      </c>
    </row>
    <row r="5119" spans="1:2" x14ac:dyDescent="0.25">
      <c r="A5119" t="s">
        <v>12047</v>
      </c>
      <c r="B5119">
        <v>0.85050000000000003</v>
      </c>
    </row>
    <row r="5120" spans="1:2" x14ac:dyDescent="0.25">
      <c r="A5120" t="s">
        <v>17081</v>
      </c>
      <c r="B5120" s="19">
        <v>2.0477799999999999</v>
      </c>
    </row>
    <row r="5121" spans="1:2" x14ac:dyDescent="0.25">
      <c r="A5121" t="s">
        <v>16584</v>
      </c>
      <c r="B5121">
        <v>0.85050000000000003</v>
      </c>
    </row>
    <row r="5122" spans="1:2" x14ac:dyDescent="0.25">
      <c r="A5122" t="s">
        <v>7918</v>
      </c>
      <c r="B5122" s="19">
        <v>1.6281000000000001</v>
      </c>
    </row>
    <row r="5123" spans="1:2" x14ac:dyDescent="0.25">
      <c r="A5123" t="s">
        <v>8584</v>
      </c>
      <c r="B5123">
        <v>1.8918000000000001</v>
      </c>
    </row>
    <row r="5124" spans="1:2" x14ac:dyDescent="0.25">
      <c r="A5124" t="s">
        <v>12865</v>
      </c>
      <c r="B5124">
        <v>1.6281000000000001</v>
      </c>
    </row>
    <row r="5125" spans="1:2" x14ac:dyDescent="0.25">
      <c r="A5125" t="s">
        <v>16806</v>
      </c>
      <c r="B5125">
        <v>1.6281000000000001</v>
      </c>
    </row>
    <row r="5126" spans="1:2" x14ac:dyDescent="0.25">
      <c r="A5126" t="s">
        <v>12389</v>
      </c>
      <c r="B5126" s="19">
        <v>0.21870000000000001</v>
      </c>
    </row>
    <row r="5127" spans="1:2" x14ac:dyDescent="0.25">
      <c r="A5127" t="s">
        <v>13808</v>
      </c>
      <c r="B5127" s="19">
        <v>1.9568000000000001</v>
      </c>
    </row>
    <row r="5128" spans="1:2" x14ac:dyDescent="0.25">
      <c r="A5128" t="s">
        <v>11647</v>
      </c>
      <c r="B5128" s="19">
        <v>0.85050000000000003</v>
      </c>
    </row>
    <row r="5129" spans="1:2" x14ac:dyDescent="0.25">
      <c r="A5129" t="s">
        <v>8457</v>
      </c>
      <c r="B5129" s="19">
        <v>0.21870000000000001</v>
      </c>
    </row>
    <row r="5130" spans="1:2" x14ac:dyDescent="0.25">
      <c r="A5130" t="s">
        <v>18972</v>
      </c>
      <c r="B5130" s="19">
        <v>0.21870000000000001</v>
      </c>
    </row>
    <row r="5131" spans="1:2" x14ac:dyDescent="0.25">
      <c r="A5131" t="s">
        <v>18045</v>
      </c>
      <c r="B5131">
        <v>0.58379999999999999</v>
      </c>
    </row>
    <row r="5132" spans="1:2" x14ac:dyDescent="0.25">
      <c r="A5132" t="s">
        <v>18359</v>
      </c>
      <c r="B5132" s="19">
        <v>2.0085000000000002</v>
      </c>
    </row>
    <row r="5133" spans="1:2" x14ac:dyDescent="0.25">
      <c r="A5133" t="s">
        <v>12827</v>
      </c>
      <c r="B5133" s="19">
        <v>4.3866999999999994</v>
      </c>
    </row>
    <row r="5134" spans="1:2" x14ac:dyDescent="0.25">
      <c r="A5134" t="s">
        <v>13129</v>
      </c>
      <c r="B5134">
        <v>2.5750000000000002</v>
      </c>
    </row>
    <row r="5135" spans="1:2" x14ac:dyDescent="0.25">
      <c r="A5135" t="s">
        <v>8288</v>
      </c>
      <c r="B5135" s="19">
        <v>0.85050000000000003</v>
      </c>
    </row>
    <row r="5136" spans="1:2" x14ac:dyDescent="0.25">
      <c r="A5136" t="s">
        <v>15655</v>
      </c>
      <c r="B5136" s="19">
        <v>2.0085000000000002</v>
      </c>
    </row>
    <row r="5137" spans="1:2" x14ac:dyDescent="0.25">
      <c r="A5137" t="s">
        <v>17070</v>
      </c>
      <c r="B5137" s="19">
        <v>1.5581</v>
      </c>
    </row>
    <row r="5138" spans="1:2" x14ac:dyDescent="0.25">
      <c r="A5138" t="s">
        <v>12905</v>
      </c>
      <c r="B5138" s="19">
        <v>2.0085000000000002</v>
      </c>
    </row>
    <row r="5139" spans="1:2" x14ac:dyDescent="0.25">
      <c r="A5139" t="s">
        <v>8790</v>
      </c>
      <c r="B5139">
        <v>2.1141000000000005</v>
      </c>
    </row>
    <row r="5140" spans="1:2" x14ac:dyDescent="0.25">
      <c r="A5140" t="s">
        <v>9086</v>
      </c>
      <c r="B5140" s="19">
        <v>2.5750000000000002</v>
      </c>
    </row>
    <row r="5141" spans="1:2" x14ac:dyDescent="0.25">
      <c r="A5141" t="s">
        <v>16809</v>
      </c>
      <c r="B5141" s="19">
        <v>2.1141000000000005</v>
      </c>
    </row>
    <row r="5142" spans="1:2" x14ac:dyDescent="0.25">
      <c r="A5142" t="s">
        <v>8587</v>
      </c>
      <c r="B5142">
        <v>2.0085000000000002</v>
      </c>
    </row>
    <row r="5143" spans="1:2" x14ac:dyDescent="0.25">
      <c r="A5143" t="s">
        <v>13825</v>
      </c>
      <c r="B5143">
        <v>2.1141000000000005</v>
      </c>
    </row>
    <row r="5144" spans="1:2" x14ac:dyDescent="0.25">
      <c r="A5144" t="s">
        <v>12377</v>
      </c>
      <c r="B5144">
        <v>3.3475000000000006</v>
      </c>
    </row>
    <row r="5145" spans="1:2" x14ac:dyDescent="0.25">
      <c r="A5145" t="s">
        <v>15444</v>
      </c>
      <c r="B5145">
        <v>2.1141000000000005</v>
      </c>
    </row>
    <row r="5146" spans="1:2" x14ac:dyDescent="0.25">
      <c r="A5146" t="s">
        <v>12103</v>
      </c>
      <c r="B5146">
        <v>2.0085000000000002</v>
      </c>
    </row>
    <row r="5147" spans="1:2" x14ac:dyDescent="0.25">
      <c r="A5147" t="s">
        <v>20297</v>
      </c>
      <c r="B5147">
        <v>2.0085000000000002</v>
      </c>
    </row>
    <row r="5148" spans="1:2" x14ac:dyDescent="0.25">
      <c r="A5148" t="s">
        <v>15110</v>
      </c>
      <c r="B5148">
        <v>3.3475000000000006</v>
      </c>
    </row>
    <row r="5149" spans="1:2" x14ac:dyDescent="0.25">
      <c r="A5149" t="s">
        <v>18999</v>
      </c>
      <c r="B5149">
        <v>2.5750000000000002</v>
      </c>
    </row>
    <row r="5150" spans="1:2" x14ac:dyDescent="0.25">
      <c r="A5150" t="s">
        <v>10274</v>
      </c>
      <c r="B5150" s="19">
        <v>2.0085000000000002</v>
      </c>
    </row>
    <row r="5151" spans="1:2" x14ac:dyDescent="0.25">
      <c r="A5151" t="s">
        <v>11304</v>
      </c>
      <c r="B5151" s="19">
        <v>0.59570000000000001</v>
      </c>
    </row>
    <row r="5152" spans="1:2" x14ac:dyDescent="0.25">
      <c r="A5152" t="s">
        <v>12989</v>
      </c>
      <c r="B5152" s="19">
        <v>2.0085000000000002</v>
      </c>
    </row>
    <row r="5153" spans="1:2" x14ac:dyDescent="0.25">
      <c r="A5153" t="s">
        <v>9969</v>
      </c>
      <c r="B5153" s="19">
        <v>0.18129999999999999</v>
      </c>
    </row>
    <row r="5154" spans="1:2" x14ac:dyDescent="0.25">
      <c r="A5154" t="s">
        <v>17468</v>
      </c>
      <c r="B5154">
        <v>2.5750000000000002</v>
      </c>
    </row>
    <row r="5155" spans="1:2" x14ac:dyDescent="0.25">
      <c r="A5155" t="s">
        <v>14864</v>
      </c>
      <c r="B5155">
        <v>0.56979999999999997</v>
      </c>
    </row>
    <row r="5156" spans="1:2" x14ac:dyDescent="0.25">
      <c r="A5156" t="s">
        <v>18872</v>
      </c>
      <c r="B5156">
        <v>2.0085000000000002</v>
      </c>
    </row>
    <row r="5157" spans="1:2" x14ac:dyDescent="0.25">
      <c r="A5157" t="s">
        <v>14986</v>
      </c>
      <c r="B5157" s="19">
        <v>0.59570000000000001</v>
      </c>
    </row>
    <row r="5158" spans="1:2" x14ac:dyDescent="0.25">
      <c r="A5158" t="s">
        <v>9001</v>
      </c>
      <c r="B5158">
        <v>2.0085000000000002</v>
      </c>
    </row>
    <row r="5159" spans="1:2" x14ac:dyDescent="0.25">
      <c r="A5159" t="s">
        <v>5458</v>
      </c>
      <c r="B5159">
        <v>0.18129999999999999</v>
      </c>
    </row>
    <row r="5160" spans="1:2" x14ac:dyDescent="0.25">
      <c r="A5160" t="s">
        <v>17052</v>
      </c>
      <c r="B5160">
        <v>2.5750000000000002</v>
      </c>
    </row>
    <row r="5161" spans="1:2" x14ac:dyDescent="0.25">
      <c r="A5161" t="s">
        <v>5460</v>
      </c>
      <c r="B5161">
        <v>0.59570000000000001</v>
      </c>
    </row>
    <row r="5162" spans="1:2" x14ac:dyDescent="0.25">
      <c r="A5162" t="s">
        <v>10607</v>
      </c>
      <c r="B5162">
        <v>2.0085000000000002</v>
      </c>
    </row>
    <row r="5163" spans="1:2" x14ac:dyDescent="0.25">
      <c r="A5163" t="s">
        <v>13677</v>
      </c>
      <c r="B5163" s="19">
        <v>0.18129999999999999</v>
      </c>
    </row>
    <row r="5164" spans="1:2" x14ac:dyDescent="0.25">
      <c r="A5164" t="s">
        <v>12012</v>
      </c>
      <c r="B5164" s="19">
        <v>2.5750000000000002</v>
      </c>
    </row>
    <row r="5165" spans="1:2" x14ac:dyDescent="0.25">
      <c r="A5165" t="s">
        <v>20247</v>
      </c>
      <c r="B5165" s="19">
        <v>0.59570000000000001</v>
      </c>
    </row>
    <row r="5166" spans="1:2" x14ac:dyDescent="0.25">
      <c r="A5166" t="s">
        <v>19634</v>
      </c>
      <c r="B5166">
        <v>2.0085000000000002</v>
      </c>
    </row>
    <row r="5167" spans="1:2" x14ac:dyDescent="0.25">
      <c r="A5167" t="s">
        <v>5464</v>
      </c>
      <c r="B5167">
        <v>0.18129999999999999</v>
      </c>
    </row>
    <row r="5168" spans="1:2" x14ac:dyDescent="0.25">
      <c r="A5168" t="s">
        <v>14509</v>
      </c>
      <c r="B5168">
        <v>2.0085000000000002</v>
      </c>
    </row>
    <row r="5169" spans="1:2" x14ac:dyDescent="0.25">
      <c r="A5169" t="s">
        <v>4062</v>
      </c>
      <c r="B5169">
        <v>0.56979999999999997</v>
      </c>
    </row>
    <row r="5170" spans="1:2" x14ac:dyDescent="0.25">
      <c r="A5170" t="s">
        <v>9603</v>
      </c>
      <c r="B5170">
        <v>2.0085000000000002</v>
      </c>
    </row>
    <row r="5171" spans="1:2" x14ac:dyDescent="0.25">
      <c r="A5171" t="s">
        <v>12239</v>
      </c>
      <c r="B5171">
        <v>0.18129999999999999</v>
      </c>
    </row>
    <row r="5172" spans="1:2" x14ac:dyDescent="0.25">
      <c r="A5172" t="s">
        <v>15486</v>
      </c>
      <c r="B5172" s="19">
        <v>2.0085000000000002</v>
      </c>
    </row>
    <row r="5173" spans="1:2" x14ac:dyDescent="0.25">
      <c r="A5173" t="s">
        <v>4309</v>
      </c>
      <c r="B5173">
        <v>0.56979999999999997</v>
      </c>
    </row>
    <row r="5174" spans="1:2" x14ac:dyDescent="0.25">
      <c r="A5174" t="s">
        <v>17306</v>
      </c>
      <c r="B5174">
        <v>2.0085000000000002</v>
      </c>
    </row>
    <row r="5175" spans="1:2" x14ac:dyDescent="0.25">
      <c r="A5175" t="s">
        <v>10346</v>
      </c>
      <c r="B5175">
        <v>0.36616000000000004</v>
      </c>
    </row>
    <row r="5176" spans="1:2" x14ac:dyDescent="0.25">
      <c r="A5176" t="s">
        <v>15947</v>
      </c>
      <c r="B5176" s="19">
        <v>2.5750000000000002</v>
      </c>
    </row>
    <row r="5177" spans="1:2" x14ac:dyDescent="0.25">
      <c r="A5177" t="s">
        <v>3814</v>
      </c>
      <c r="B5177">
        <v>0.35024</v>
      </c>
    </row>
    <row r="5178" spans="1:2" x14ac:dyDescent="0.25">
      <c r="A5178" t="s">
        <v>8301</v>
      </c>
      <c r="B5178" s="19">
        <v>1.4419999999999999</v>
      </c>
    </row>
    <row r="5179" spans="1:2" x14ac:dyDescent="0.25">
      <c r="A5179" t="s">
        <v>17729</v>
      </c>
      <c r="B5179">
        <v>0.109830105</v>
      </c>
    </row>
    <row r="5180" spans="1:2" x14ac:dyDescent="0.25">
      <c r="A5180" t="s">
        <v>19488</v>
      </c>
      <c r="B5180">
        <v>3.5535000000000005</v>
      </c>
    </row>
    <row r="5181" spans="1:2" x14ac:dyDescent="0.25">
      <c r="A5181" t="s">
        <v>8021</v>
      </c>
      <c r="B5181">
        <v>2.0920020000000001E-2</v>
      </c>
    </row>
    <row r="5182" spans="1:2" x14ac:dyDescent="0.25">
      <c r="A5182" t="s">
        <v>16586</v>
      </c>
      <c r="B5182">
        <v>2.0085000000000002</v>
      </c>
    </row>
    <row r="5183" spans="1:2" x14ac:dyDescent="0.25">
      <c r="A5183" t="s">
        <v>14947</v>
      </c>
      <c r="B5183" s="19">
        <v>0.109830105</v>
      </c>
    </row>
    <row r="5184" spans="1:2" x14ac:dyDescent="0.25">
      <c r="A5184" t="s">
        <v>8961</v>
      </c>
      <c r="B5184" s="19">
        <v>2.5750000000000002</v>
      </c>
    </row>
    <row r="5185" spans="1:2" x14ac:dyDescent="0.25">
      <c r="A5185" t="s">
        <v>10086</v>
      </c>
      <c r="B5185">
        <v>2.0920020000000001E-2</v>
      </c>
    </row>
    <row r="5186" spans="1:2" x14ac:dyDescent="0.25">
      <c r="A5186" t="s">
        <v>20118</v>
      </c>
      <c r="B5186" s="19">
        <v>2.0085000000000002</v>
      </c>
    </row>
    <row r="5187" spans="1:2" x14ac:dyDescent="0.25">
      <c r="A5187" t="s">
        <v>785</v>
      </c>
      <c r="B5187">
        <v>0.137752545</v>
      </c>
    </row>
    <row r="5188" spans="1:2" x14ac:dyDescent="0.25">
      <c r="A5188" t="s">
        <v>9543</v>
      </c>
      <c r="B5188">
        <v>2.0085000000000002</v>
      </c>
    </row>
    <row r="5189" spans="1:2" x14ac:dyDescent="0.25">
      <c r="A5189" t="s">
        <v>8828</v>
      </c>
      <c r="B5189">
        <v>8.1060000000000007E-2</v>
      </c>
    </row>
    <row r="5190" spans="1:2" x14ac:dyDescent="0.25">
      <c r="A5190" t="s">
        <v>16021</v>
      </c>
      <c r="B5190" s="19">
        <v>2.0085000000000002</v>
      </c>
    </row>
    <row r="5191" spans="1:2" x14ac:dyDescent="0.25">
      <c r="A5191" t="s">
        <v>17214</v>
      </c>
      <c r="B5191">
        <v>1.5439999999999999E-2</v>
      </c>
    </row>
    <row r="5192" spans="1:2" x14ac:dyDescent="0.25">
      <c r="A5192" t="s">
        <v>20290</v>
      </c>
      <c r="B5192" s="19">
        <v>2.0085000000000002</v>
      </c>
    </row>
    <row r="5193" spans="1:2" x14ac:dyDescent="0.25">
      <c r="A5193" t="s">
        <v>13964</v>
      </c>
      <c r="B5193" s="19">
        <v>0.109830105</v>
      </c>
    </row>
    <row r="5194" spans="1:2" x14ac:dyDescent="0.25">
      <c r="A5194" t="s">
        <v>8930</v>
      </c>
      <c r="B5194">
        <v>2.0085000000000002</v>
      </c>
    </row>
    <row r="5195" spans="1:2" x14ac:dyDescent="0.25">
      <c r="A5195" t="s">
        <v>17334</v>
      </c>
      <c r="B5195" s="19">
        <v>2.1141000000000005</v>
      </c>
    </row>
    <row r="5196" spans="1:2" x14ac:dyDescent="0.25">
      <c r="A5196" t="s">
        <v>11646</v>
      </c>
      <c r="B5196">
        <v>2.0085000000000002</v>
      </c>
    </row>
    <row r="5197" spans="1:2" x14ac:dyDescent="0.25">
      <c r="A5197" t="s">
        <v>19970</v>
      </c>
      <c r="B5197">
        <v>2.1141000000000005</v>
      </c>
    </row>
    <row r="5198" spans="1:2" x14ac:dyDescent="0.25">
      <c r="A5198" t="s">
        <v>14382</v>
      </c>
      <c r="B5198">
        <v>2.0085000000000002</v>
      </c>
    </row>
    <row r="5199" spans="1:2" x14ac:dyDescent="0.25">
      <c r="A5199" t="s">
        <v>14712</v>
      </c>
      <c r="B5199" s="19">
        <v>2.1141000000000005</v>
      </c>
    </row>
    <row r="5200" spans="1:2" x14ac:dyDescent="0.25">
      <c r="A5200" t="s">
        <v>16303</v>
      </c>
      <c r="B5200">
        <v>2.0085000000000002</v>
      </c>
    </row>
    <row r="5201" spans="1:2" x14ac:dyDescent="0.25">
      <c r="A5201" t="s">
        <v>14202</v>
      </c>
      <c r="B5201" s="19">
        <v>2.1141000000000005</v>
      </c>
    </row>
    <row r="5202" spans="1:2" x14ac:dyDescent="0.25">
      <c r="A5202" t="s">
        <v>8121</v>
      </c>
      <c r="B5202" s="19">
        <v>2.0085000000000002</v>
      </c>
    </row>
    <row r="5203" spans="1:2" x14ac:dyDescent="0.25">
      <c r="A5203" t="s">
        <v>8837</v>
      </c>
      <c r="B5203" s="19">
        <v>2.1141000000000005</v>
      </c>
    </row>
    <row r="5204" spans="1:2" x14ac:dyDescent="0.25">
      <c r="A5204" t="s">
        <v>18740</v>
      </c>
      <c r="B5204">
        <v>2.0085000000000002</v>
      </c>
    </row>
    <row r="5205" spans="1:2" x14ac:dyDescent="0.25">
      <c r="A5205" t="s">
        <v>8268</v>
      </c>
      <c r="B5205">
        <v>2.1141000000000005</v>
      </c>
    </row>
    <row r="5206" spans="1:2" x14ac:dyDescent="0.25">
      <c r="A5206" t="s">
        <v>10575</v>
      </c>
      <c r="B5206">
        <v>2.0085000000000002</v>
      </c>
    </row>
    <row r="5207" spans="1:2" x14ac:dyDescent="0.25">
      <c r="A5207" t="s">
        <v>17062</v>
      </c>
      <c r="B5207">
        <v>2.1141000000000005</v>
      </c>
    </row>
    <row r="5208" spans="1:2" x14ac:dyDescent="0.25">
      <c r="A5208" t="s">
        <v>14870</v>
      </c>
      <c r="B5208" s="19">
        <v>0.48556000000000005</v>
      </c>
    </row>
    <row r="5209" spans="1:2" x14ac:dyDescent="0.25">
      <c r="A5209" t="s">
        <v>19643</v>
      </c>
      <c r="B5209" s="19">
        <v>2.1141000000000005</v>
      </c>
    </row>
    <row r="5210" spans="1:2" x14ac:dyDescent="0.25">
      <c r="A5210" t="s">
        <v>13512</v>
      </c>
      <c r="B5210">
        <v>4.8555999999999999</v>
      </c>
    </row>
    <row r="5211" spans="1:2" x14ac:dyDescent="0.25">
      <c r="A5211" t="s">
        <v>16082</v>
      </c>
      <c r="B5211" s="19">
        <v>2.1040000000000001</v>
      </c>
    </row>
    <row r="5212" spans="1:2" x14ac:dyDescent="0.25">
      <c r="A5212" t="s">
        <v>19117</v>
      </c>
      <c r="B5212" s="19">
        <v>0.14823000000000003</v>
      </c>
    </row>
    <row r="5213" spans="1:2" x14ac:dyDescent="0.25">
      <c r="A5213" t="s">
        <v>15609</v>
      </c>
      <c r="B5213" s="19">
        <v>2.1020000000000003</v>
      </c>
    </row>
    <row r="5214" spans="1:2" x14ac:dyDescent="0.25">
      <c r="A5214" t="s">
        <v>7910</v>
      </c>
      <c r="B5214">
        <v>1.4823000000000002</v>
      </c>
    </row>
    <row r="5215" spans="1:2" x14ac:dyDescent="0.25">
      <c r="A5215" t="s">
        <v>18526</v>
      </c>
      <c r="B5215" s="19">
        <v>2.1020000000000003</v>
      </c>
    </row>
    <row r="5216" spans="1:2" x14ac:dyDescent="0.25">
      <c r="A5216" t="s">
        <v>16316</v>
      </c>
      <c r="B5216" s="19">
        <v>0.14823000000000003</v>
      </c>
    </row>
    <row r="5217" spans="1:2" x14ac:dyDescent="0.25">
      <c r="A5217" t="s">
        <v>10341</v>
      </c>
      <c r="B5217">
        <v>2.0920020000000004</v>
      </c>
    </row>
    <row r="5218" spans="1:2" x14ac:dyDescent="0.25">
      <c r="A5218" t="s">
        <v>17732</v>
      </c>
      <c r="B5218">
        <v>1.4823000000000002</v>
      </c>
    </row>
    <row r="5219" spans="1:2" x14ac:dyDescent="0.25">
      <c r="A5219" t="s">
        <v>15852</v>
      </c>
      <c r="B5219">
        <v>15.548900000000001</v>
      </c>
    </row>
    <row r="5220" spans="1:2" x14ac:dyDescent="0.25">
      <c r="A5220" t="s">
        <v>13668</v>
      </c>
      <c r="B5220" s="19">
        <v>0.14823000000000003</v>
      </c>
    </row>
    <row r="5221" spans="1:2" x14ac:dyDescent="0.25">
      <c r="A5221" t="s">
        <v>16878</v>
      </c>
      <c r="B5221">
        <v>155.48900000000003</v>
      </c>
    </row>
    <row r="5222" spans="1:2" x14ac:dyDescent="0.25">
      <c r="A5222" t="s">
        <v>16541</v>
      </c>
      <c r="B5222">
        <v>1.4823000000000002</v>
      </c>
    </row>
    <row r="5223" spans="1:2" x14ac:dyDescent="0.25">
      <c r="A5223" t="s">
        <v>4193</v>
      </c>
      <c r="B5223">
        <v>15.548900000000001</v>
      </c>
    </row>
    <row r="5224" spans="1:2" x14ac:dyDescent="0.25">
      <c r="A5224" t="s">
        <v>12563</v>
      </c>
      <c r="B5224">
        <v>0.18540899999999999</v>
      </c>
    </row>
    <row r="5225" spans="1:2" x14ac:dyDescent="0.25">
      <c r="A5225" t="s">
        <v>18480</v>
      </c>
      <c r="B5225">
        <v>155.48900000000003</v>
      </c>
    </row>
    <row r="5226" spans="1:2" x14ac:dyDescent="0.25">
      <c r="A5226" t="s">
        <v>15474</v>
      </c>
      <c r="B5226">
        <v>1.4823000000000002</v>
      </c>
    </row>
    <row r="5227" spans="1:2" x14ac:dyDescent="0.25">
      <c r="A5227" t="s">
        <v>16261</v>
      </c>
      <c r="B5227">
        <v>15.548900000000001</v>
      </c>
    </row>
    <row r="5228" spans="1:2" x14ac:dyDescent="0.25">
      <c r="A5228" t="s">
        <v>9756</v>
      </c>
      <c r="B5228" s="19">
        <v>15.548900000000001</v>
      </c>
    </row>
    <row r="5229" spans="1:2" x14ac:dyDescent="0.25">
      <c r="A5229" t="s">
        <v>6645</v>
      </c>
      <c r="B5229" s="19">
        <v>155.48900000000003</v>
      </c>
    </row>
    <row r="5230" spans="1:2" x14ac:dyDescent="0.25">
      <c r="A5230" t="s">
        <v>11131</v>
      </c>
      <c r="B5230">
        <v>155.48900000000003</v>
      </c>
    </row>
    <row r="5231" spans="1:2" x14ac:dyDescent="0.25">
      <c r="A5231" t="s">
        <v>17396</v>
      </c>
      <c r="B5231">
        <v>1.0827500000000001</v>
      </c>
    </row>
    <row r="5232" spans="1:2" x14ac:dyDescent="0.25">
      <c r="A5232" t="s">
        <v>17846</v>
      </c>
      <c r="B5232">
        <v>155.48900000000003</v>
      </c>
    </row>
    <row r="5233" spans="1:2" x14ac:dyDescent="0.25">
      <c r="A5233" t="s">
        <v>9791</v>
      </c>
      <c r="B5233">
        <v>10.827499999999999</v>
      </c>
    </row>
    <row r="5234" spans="1:2" x14ac:dyDescent="0.25">
      <c r="A5234" t="s">
        <v>16851</v>
      </c>
      <c r="B5234">
        <v>1.0827500000000001</v>
      </c>
    </row>
    <row r="5235" spans="1:2" x14ac:dyDescent="0.25">
      <c r="A5235" t="s">
        <v>9272</v>
      </c>
      <c r="B5235" s="19">
        <v>0.48556000000000005</v>
      </c>
    </row>
    <row r="5236" spans="1:2" x14ac:dyDescent="0.25">
      <c r="A5236" t="s">
        <v>10415</v>
      </c>
      <c r="B5236">
        <v>10.827499999999999</v>
      </c>
    </row>
    <row r="5237" spans="1:2" x14ac:dyDescent="0.25">
      <c r="A5237" t="s">
        <v>14126</v>
      </c>
      <c r="B5237">
        <v>4.8555999999999999</v>
      </c>
    </row>
    <row r="5238" spans="1:2" x14ac:dyDescent="0.25">
      <c r="A5238" t="s">
        <v>15667</v>
      </c>
      <c r="B5238">
        <v>15.548900000000001</v>
      </c>
    </row>
    <row r="5239" spans="1:2" x14ac:dyDescent="0.25">
      <c r="A5239" t="s">
        <v>10449</v>
      </c>
      <c r="B5239" s="19">
        <v>15.548900000000001</v>
      </c>
    </row>
    <row r="5240" spans="1:2" x14ac:dyDescent="0.25">
      <c r="A5240" t="s">
        <v>13934</v>
      </c>
      <c r="B5240" s="19">
        <v>155.48900000000003</v>
      </c>
    </row>
    <row r="5241" spans="1:2" x14ac:dyDescent="0.25">
      <c r="A5241" t="s">
        <v>15346</v>
      </c>
      <c r="B5241">
        <v>155.48900000000003</v>
      </c>
    </row>
    <row r="5242" spans="1:2" x14ac:dyDescent="0.25">
      <c r="A5242" t="s">
        <v>17634</v>
      </c>
      <c r="B5242">
        <v>15.548900000000001</v>
      </c>
    </row>
    <row r="5243" spans="1:2" x14ac:dyDescent="0.25">
      <c r="A5243" t="s">
        <v>12816</v>
      </c>
      <c r="B5243" s="19">
        <v>15.548900000000001</v>
      </c>
    </row>
    <row r="5244" spans="1:2" x14ac:dyDescent="0.25">
      <c r="A5244" t="s">
        <v>18924</v>
      </c>
      <c r="B5244">
        <v>155.48900000000003</v>
      </c>
    </row>
    <row r="5245" spans="1:2" x14ac:dyDescent="0.25">
      <c r="A5245" t="s">
        <v>8679</v>
      </c>
      <c r="B5245">
        <v>155.48900000000003</v>
      </c>
    </row>
    <row r="5246" spans="1:2" x14ac:dyDescent="0.25">
      <c r="A5246" t="s">
        <v>16306</v>
      </c>
      <c r="B5246">
        <v>15.548900000000001</v>
      </c>
    </row>
    <row r="5247" spans="1:2" x14ac:dyDescent="0.25">
      <c r="A5247" t="s">
        <v>17890</v>
      </c>
      <c r="B5247" s="19">
        <v>15.548900000000001</v>
      </c>
    </row>
    <row r="5248" spans="1:2" x14ac:dyDescent="0.25">
      <c r="A5248" t="s">
        <v>8304</v>
      </c>
      <c r="B5248">
        <v>155.48900000000003</v>
      </c>
    </row>
    <row r="5249" spans="1:2" x14ac:dyDescent="0.25">
      <c r="A5249" t="s">
        <v>13796</v>
      </c>
      <c r="B5249">
        <v>155.48900000000003</v>
      </c>
    </row>
    <row r="5250" spans="1:2" x14ac:dyDescent="0.25">
      <c r="A5250" t="s">
        <v>20016</v>
      </c>
      <c r="B5250">
        <v>15.548900000000001</v>
      </c>
    </row>
    <row r="5251" spans="1:2" x14ac:dyDescent="0.25">
      <c r="A5251" t="s">
        <v>18217</v>
      </c>
      <c r="B5251" s="19">
        <v>15.548900000000001</v>
      </c>
    </row>
    <row r="5252" spans="1:2" x14ac:dyDescent="0.25">
      <c r="A5252" t="s">
        <v>18067</v>
      </c>
      <c r="B5252">
        <v>155.48900000000003</v>
      </c>
    </row>
    <row r="5253" spans="1:2" x14ac:dyDescent="0.25">
      <c r="A5253" t="s">
        <v>15668</v>
      </c>
      <c r="B5253">
        <v>155.48900000000003</v>
      </c>
    </row>
    <row r="5254" spans="1:2" x14ac:dyDescent="0.25">
      <c r="A5254" t="s">
        <v>8394</v>
      </c>
      <c r="B5254">
        <v>15.548900000000001</v>
      </c>
    </row>
    <row r="5255" spans="1:2" x14ac:dyDescent="0.25">
      <c r="A5255" t="s">
        <v>10782</v>
      </c>
      <c r="B5255">
        <v>0.48556000000000005</v>
      </c>
    </row>
    <row r="5256" spans="1:2" x14ac:dyDescent="0.25">
      <c r="A5256" t="s">
        <v>18462</v>
      </c>
      <c r="B5256" s="19">
        <v>155.48900000000003</v>
      </c>
    </row>
    <row r="5257" spans="1:2" x14ac:dyDescent="0.25">
      <c r="A5257" t="s">
        <v>17682</v>
      </c>
      <c r="B5257">
        <v>4.8555999999999999</v>
      </c>
    </row>
    <row r="5258" spans="1:2" x14ac:dyDescent="0.25">
      <c r="A5258" t="s">
        <v>13599</v>
      </c>
      <c r="B5258">
        <v>15.548900000000001</v>
      </c>
    </row>
    <row r="5259" spans="1:2" x14ac:dyDescent="0.25">
      <c r="A5259" t="s">
        <v>11209</v>
      </c>
      <c r="B5259" s="19">
        <v>4.8555999999999999</v>
      </c>
    </row>
    <row r="5260" spans="1:2" x14ac:dyDescent="0.25">
      <c r="A5260" t="s">
        <v>14181</v>
      </c>
      <c r="B5260">
        <v>155.48900000000003</v>
      </c>
    </row>
    <row r="5261" spans="1:2" x14ac:dyDescent="0.25">
      <c r="A5261" t="s">
        <v>19593</v>
      </c>
      <c r="B5261" s="19">
        <v>4.8555999999999999</v>
      </c>
    </row>
    <row r="5262" spans="1:2" x14ac:dyDescent="0.25">
      <c r="A5262" t="s">
        <v>17038</v>
      </c>
      <c r="B5262">
        <v>15.548900000000001</v>
      </c>
    </row>
    <row r="5263" spans="1:2" x14ac:dyDescent="0.25">
      <c r="A5263" t="s">
        <v>11613</v>
      </c>
      <c r="B5263" s="19">
        <v>0.48556000000000005</v>
      </c>
    </row>
    <row r="5264" spans="1:2" x14ac:dyDescent="0.25">
      <c r="A5264" t="s">
        <v>19246</v>
      </c>
      <c r="B5264">
        <v>155.48900000000003</v>
      </c>
    </row>
    <row r="5265" spans="1:2" x14ac:dyDescent="0.25">
      <c r="A5265" t="s">
        <v>16450</v>
      </c>
      <c r="B5265">
        <v>4.8555999999999999</v>
      </c>
    </row>
    <row r="5266" spans="1:2" x14ac:dyDescent="0.25">
      <c r="A5266" t="s">
        <v>8044</v>
      </c>
      <c r="B5266" s="19">
        <v>1.0827500000000001</v>
      </c>
    </row>
    <row r="5267" spans="1:2" x14ac:dyDescent="0.25">
      <c r="A5267" t="s">
        <v>19059</v>
      </c>
      <c r="B5267">
        <v>0.48556000000000005</v>
      </c>
    </row>
    <row r="5268" spans="1:2" x14ac:dyDescent="0.25">
      <c r="A5268" t="s">
        <v>10111</v>
      </c>
      <c r="B5268" s="19">
        <v>10.827499999999999</v>
      </c>
    </row>
    <row r="5269" spans="1:2" x14ac:dyDescent="0.25">
      <c r="A5269" t="s">
        <v>11428</v>
      </c>
      <c r="B5269" s="19">
        <v>4.8555999999999999</v>
      </c>
    </row>
    <row r="5270" spans="1:2" x14ac:dyDescent="0.25">
      <c r="A5270" t="s">
        <v>4197</v>
      </c>
      <c r="B5270">
        <v>15.548900000000001</v>
      </c>
    </row>
    <row r="5271" spans="1:2" x14ac:dyDescent="0.25">
      <c r="A5271" t="s">
        <v>17042</v>
      </c>
      <c r="B5271">
        <v>15.548900000000001</v>
      </c>
    </row>
    <row r="5272" spans="1:2" x14ac:dyDescent="0.25">
      <c r="A5272" t="s">
        <v>9863</v>
      </c>
      <c r="B5272">
        <v>155.48900000000003</v>
      </c>
    </row>
    <row r="5273" spans="1:2" x14ac:dyDescent="0.25">
      <c r="A5273" t="s">
        <v>9395</v>
      </c>
      <c r="B5273">
        <v>155.48900000000003</v>
      </c>
    </row>
    <row r="5274" spans="1:2" x14ac:dyDescent="0.25">
      <c r="A5274" t="s">
        <v>9188</v>
      </c>
      <c r="B5274">
        <v>15.548900000000001</v>
      </c>
    </row>
    <row r="5275" spans="1:2" x14ac:dyDescent="0.25">
      <c r="A5275" t="s">
        <v>13561</v>
      </c>
      <c r="B5275" s="19">
        <v>15.548900000000001</v>
      </c>
    </row>
    <row r="5276" spans="1:2" x14ac:dyDescent="0.25">
      <c r="A5276" t="s">
        <v>20326</v>
      </c>
      <c r="B5276" s="19">
        <v>155.48900000000003</v>
      </c>
    </row>
    <row r="5277" spans="1:2" x14ac:dyDescent="0.25">
      <c r="A5277" t="s">
        <v>16799</v>
      </c>
      <c r="B5277" s="19">
        <v>155.48900000000003</v>
      </c>
    </row>
    <row r="5278" spans="1:2" x14ac:dyDescent="0.25">
      <c r="A5278" t="s">
        <v>4189</v>
      </c>
      <c r="B5278" s="19">
        <v>15.548900000000001</v>
      </c>
    </row>
    <row r="5279" spans="1:2" x14ac:dyDescent="0.25">
      <c r="A5279" t="s">
        <v>8403</v>
      </c>
      <c r="B5279" s="19">
        <v>0.48556000000000005</v>
      </c>
    </row>
    <row r="5280" spans="1:2" x14ac:dyDescent="0.25">
      <c r="A5280" t="s">
        <v>18691</v>
      </c>
      <c r="B5280">
        <v>155.48900000000003</v>
      </c>
    </row>
    <row r="5281" spans="1:2" x14ac:dyDescent="0.25">
      <c r="A5281" t="s">
        <v>13356</v>
      </c>
      <c r="B5281">
        <v>4.8555999999999999</v>
      </c>
    </row>
    <row r="5282" spans="1:2" x14ac:dyDescent="0.25">
      <c r="A5282" t="s">
        <v>10266</v>
      </c>
      <c r="B5282" s="19">
        <v>15.548900000000001</v>
      </c>
    </row>
    <row r="5283" spans="1:2" x14ac:dyDescent="0.25">
      <c r="A5283" t="s">
        <v>11574</v>
      </c>
      <c r="B5283" s="19">
        <v>0.64111000000000007</v>
      </c>
    </row>
    <row r="5284" spans="1:2" x14ac:dyDescent="0.25">
      <c r="A5284" t="s">
        <v>15174</v>
      </c>
      <c r="B5284">
        <v>155.48900000000003</v>
      </c>
    </row>
    <row r="5285" spans="1:2" x14ac:dyDescent="0.25">
      <c r="A5285" t="s">
        <v>19270</v>
      </c>
      <c r="B5285">
        <v>6.4111000000000002</v>
      </c>
    </row>
    <row r="5286" spans="1:2" x14ac:dyDescent="0.25">
      <c r="A5286" t="s">
        <v>17677</v>
      </c>
      <c r="B5286" s="19">
        <v>15.548900000000001</v>
      </c>
    </row>
    <row r="5287" spans="1:2" x14ac:dyDescent="0.25">
      <c r="A5287" t="s">
        <v>8859</v>
      </c>
      <c r="B5287">
        <v>11.878340000000001</v>
      </c>
    </row>
    <row r="5288" spans="1:2" x14ac:dyDescent="0.25">
      <c r="A5288" t="s">
        <v>16319</v>
      </c>
      <c r="B5288" s="19">
        <v>155.48900000000003</v>
      </c>
    </row>
    <row r="5289" spans="1:2" x14ac:dyDescent="0.25">
      <c r="A5289" t="s">
        <v>17271</v>
      </c>
      <c r="B5289">
        <v>15.548900000000001</v>
      </c>
    </row>
    <row r="5290" spans="1:2" x14ac:dyDescent="0.25">
      <c r="A5290" t="s">
        <v>16455</v>
      </c>
      <c r="B5290" s="19">
        <v>0.82715000000000005</v>
      </c>
    </row>
    <row r="5291" spans="1:2" x14ac:dyDescent="0.25">
      <c r="A5291" t="s">
        <v>8970</v>
      </c>
      <c r="B5291" s="19">
        <v>154.07807000000003</v>
      </c>
    </row>
    <row r="5292" spans="1:2" x14ac:dyDescent="0.25">
      <c r="A5292" t="s">
        <v>16995</v>
      </c>
      <c r="B5292">
        <v>0.37093600000000004</v>
      </c>
    </row>
    <row r="5293" spans="1:2" x14ac:dyDescent="0.25">
      <c r="A5293" t="s">
        <v>16597</v>
      </c>
      <c r="B5293" s="19">
        <v>15.548900000000001</v>
      </c>
    </row>
    <row r="5294" spans="1:2" x14ac:dyDescent="0.25">
      <c r="A5294" t="s">
        <v>13815</v>
      </c>
      <c r="B5294" s="19">
        <v>11.878340000000001</v>
      </c>
    </row>
    <row r="5295" spans="1:2" x14ac:dyDescent="0.25">
      <c r="A5295" t="s">
        <v>18816</v>
      </c>
      <c r="B5295">
        <v>155.48900000000003</v>
      </c>
    </row>
    <row r="5296" spans="1:2" x14ac:dyDescent="0.25">
      <c r="A5296" t="s">
        <v>12746</v>
      </c>
      <c r="B5296" s="19">
        <v>11.878340000000001</v>
      </c>
    </row>
    <row r="5297" spans="1:2" x14ac:dyDescent="0.25">
      <c r="A5297" t="s">
        <v>15739</v>
      </c>
      <c r="B5297" s="19">
        <v>15.548900000000001</v>
      </c>
    </row>
    <row r="5298" spans="1:2" x14ac:dyDescent="0.25">
      <c r="A5298" t="s">
        <v>6152</v>
      </c>
      <c r="B5298" s="19">
        <v>11.878340000000001</v>
      </c>
    </row>
    <row r="5299" spans="1:2" x14ac:dyDescent="0.25">
      <c r="A5299" t="s">
        <v>10860</v>
      </c>
      <c r="B5299" s="19">
        <v>155.48900000000003</v>
      </c>
    </row>
    <row r="5300" spans="1:2" x14ac:dyDescent="0.25">
      <c r="A5300" t="s">
        <v>5290</v>
      </c>
      <c r="B5300">
        <v>11.878340000000001</v>
      </c>
    </row>
    <row r="5301" spans="1:2" x14ac:dyDescent="0.25">
      <c r="A5301" t="s">
        <v>13015</v>
      </c>
      <c r="B5301">
        <v>15.548900000000001</v>
      </c>
    </row>
    <row r="5302" spans="1:2" x14ac:dyDescent="0.25">
      <c r="A5302" t="s">
        <v>17611</v>
      </c>
      <c r="B5302" s="19">
        <v>0.355016</v>
      </c>
    </row>
    <row r="5303" spans="1:2" x14ac:dyDescent="0.25">
      <c r="A5303" t="s">
        <v>14362</v>
      </c>
      <c r="B5303" s="19">
        <v>155.48900000000003</v>
      </c>
    </row>
    <row r="5304" spans="1:2" x14ac:dyDescent="0.25">
      <c r="A5304" t="s">
        <v>9732</v>
      </c>
      <c r="B5304" s="19">
        <v>11.373680000000002</v>
      </c>
    </row>
    <row r="5305" spans="1:2" x14ac:dyDescent="0.25">
      <c r="A5305" t="s">
        <v>12649</v>
      </c>
      <c r="B5305">
        <v>15.548900000000001</v>
      </c>
    </row>
    <row r="5306" spans="1:2" x14ac:dyDescent="0.25">
      <c r="A5306" t="s">
        <v>8318</v>
      </c>
      <c r="B5306" s="19">
        <v>11.878340000000001</v>
      </c>
    </row>
    <row r="5307" spans="1:2" x14ac:dyDescent="0.25">
      <c r="A5307" t="s">
        <v>16282</v>
      </c>
      <c r="B5307">
        <v>155.48900000000003</v>
      </c>
    </row>
    <row r="5308" spans="1:2" x14ac:dyDescent="0.25">
      <c r="A5308" t="s">
        <v>13266</v>
      </c>
      <c r="B5308">
        <v>0.37093600000000004</v>
      </c>
    </row>
    <row r="5309" spans="1:2" x14ac:dyDescent="0.25">
      <c r="A5309" t="s">
        <v>18469</v>
      </c>
      <c r="B5309">
        <v>15.548900000000001</v>
      </c>
    </row>
    <row r="5310" spans="1:2" x14ac:dyDescent="0.25">
      <c r="A5310" t="s">
        <v>13427</v>
      </c>
      <c r="B5310">
        <v>0.48976600000000003</v>
      </c>
    </row>
    <row r="5311" spans="1:2" x14ac:dyDescent="0.25">
      <c r="A5311" t="s">
        <v>16202</v>
      </c>
      <c r="B5311" s="19">
        <v>155.48900000000003</v>
      </c>
    </row>
    <row r="5312" spans="1:2" x14ac:dyDescent="0.25">
      <c r="A5312" t="s">
        <v>16732</v>
      </c>
      <c r="B5312">
        <v>0.11178</v>
      </c>
    </row>
    <row r="5313" spans="1:2" x14ac:dyDescent="0.25">
      <c r="A5313" t="s">
        <v>8175</v>
      </c>
      <c r="B5313" s="19">
        <v>1.0522499999999999</v>
      </c>
    </row>
    <row r="5314" spans="1:2" x14ac:dyDescent="0.25">
      <c r="A5314" t="s">
        <v>16900</v>
      </c>
      <c r="B5314">
        <v>0.11323800000000002</v>
      </c>
    </row>
    <row r="5315" spans="1:2" x14ac:dyDescent="0.25">
      <c r="A5315" t="s">
        <v>18902</v>
      </c>
      <c r="B5315" s="19">
        <v>10.522500000000001</v>
      </c>
    </row>
    <row r="5316" spans="1:2" x14ac:dyDescent="0.25">
      <c r="A5316" t="s">
        <v>9286</v>
      </c>
      <c r="B5316" s="19">
        <v>0.11323800000000002</v>
      </c>
    </row>
    <row r="5317" spans="1:2" x14ac:dyDescent="0.25">
      <c r="A5317" t="s">
        <v>7958</v>
      </c>
      <c r="B5317">
        <v>0.15676999999999999</v>
      </c>
    </row>
    <row r="5318" spans="1:2" x14ac:dyDescent="0.25">
      <c r="A5318" t="s">
        <v>19074</v>
      </c>
      <c r="B5318">
        <v>0.11323800000000002</v>
      </c>
    </row>
    <row r="5319" spans="1:2" x14ac:dyDescent="0.25">
      <c r="A5319" t="s">
        <v>19532</v>
      </c>
      <c r="B5319">
        <v>1.5676999999999999</v>
      </c>
    </row>
    <row r="5320" spans="1:2" x14ac:dyDescent="0.25">
      <c r="A5320" t="s">
        <v>11266</v>
      </c>
      <c r="B5320">
        <v>11.878340000000001</v>
      </c>
    </row>
    <row r="5321" spans="1:2" x14ac:dyDescent="0.25">
      <c r="A5321" t="s">
        <v>11510</v>
      </c>
      <c r="B5321">
        <v>0.64111000000000007</v>
      </c>
    </row>
    <row r="5322" spans="1:2" x14ac:dyDescent="0.25">
      <c r="A5322" t="s">
        <v>13254</v>
      </c>
      <c r="B5322">
        <v>11.878340000000001</v>
      </c>
    </row>
    <row r="5323" spans="1:2" x14ac:dyDescent="0.25">
      <c r="A5323" t="s">
        <v>10568</v>
      </c>
      <c r="B5323" s="19">
        <v>6.4111000000000002</v>
      </c>
    </row>
    <row r="5324" spans="1:2" x14ac:dyDescent="0.25">
      <c r="A5324" t="s">
        <v>14807</v>
      </c>
      <c r="B5324">
        <v>11.878340000000001</v>
      </c>
    </row>
    <row r="5325" spans="1:2" x14ac:dyDescent="0.25">
      <c r="A5325" t="s">
        <v>15091</v>
      </c>
      <c r="B5325" s="19">
        <v>1.0522499999999999</v>
      </c>
    </row>
    <row r="5326" spans="1:2" x14ac:dyDescent="0.25">
      <c r="A5326" t="s">
        <v>9939</v>
      </c>
      <c r="B5326" s="19">
        <v>11.878340000000001</v>
      </c>
    </row>
    <row r="5327" spans="1:2" x14ac:dyDescent="0.25">
      <c r="A5327" t="s">
        <v>12559</v>
      </c>
      <c r="B5327">
        <v>10.522500000000001</v>
      </c>
    </row>
    <row r="5328" spans="1:2" x14ac:dyDescent="0.25">
      <c r="A5328" t="s">
        <v>17523</v>
      </c>
      <c r="B5328" s="19">
        <v>11.878340000000001</v>
      </c>
    </row>
    <row r="5329" spans="1:2" x14ac:dyDescent="0.25">
      <c r="A5329" t="s">
        <v>10769</v>
      </c>
      <c r="B5329" s="19">
        <v>0.48556000000000005</v>
      </c>
    </row>
    <row r="5330" spans="1:2" x14ac:dyDescent="0.25">
      <c r="A5330" t="s">
        <v>12674</v>
      </c>
      <c r="B5330">
        <v>11.878340000000001</v>
      </c>
    </row>
    <row r="5331" spans="1:2" x14ac:dyDescent="0.25">
      <c r="A5331" t="s">
        <v>9292</v>
      </c>
      <c r="B5331">
        <v>11.878340000000001</v>
      </c>
    </row>
    <row r="5332" spans="1:2" x14ac:dyDescent="0.25">
      <c r="A5332" t="s">
        <v>20332</v>
      </c>
      <c r="B5332" s="19">
        <v>4.8555999999999999</v>
      </c>
    </row>
    <row r="5333" spans="1:2" x14ac:dyDescent="0.25">
      <c r="A5333" t="s">
        <v>18503</v>
      </c>
      <c r="B5333">
        <v>0.82715000000000005</v>
      </c>
    </row>
    <row r="5334" spans="1:2" x14ac:dyDescent="0.25">
      <c r="A5334" t="s">
        <v>12364</v>
      </c>
      <c r="B5334">
        <v>0.47092000000000001</v>
      </c>
    </row>
    <row r="5335" spans="1:2" x14ac:dyDescent="0.25">
      <c r="A5335" t="s">
        <v>8705</v>
      </c>
      <c r="B5335" s="19">
        <v>11.878340000000001</v>
      </c>
    </row>
    <row r="5336" spans="1:2" x14ac:dyDescent="0.25">
      <c r="A5336" t="s">
        <v>16058</v>
      </c>
      <c r="B5336" s="19">
        <v>4.7092000000000001</v>
      </c>
    </row>
    <row r="5337" spans="1:2" x14ac:dyDescent="0.25">
      <c r="A5337" t="s">
        <v>16467</v>
      </c>
      <c r="B5337">
        <v>11.878340000000001</v>
      </c>
    </row>
    <row r="5338" spans="1:2" x14ac:dyDescent="0.25">
      <c r="A5338" t="s">
        <v>19039</v>
      </c>
      <c r="B5338">
        <v>0.67770999999999992</v>
      </c>
    </row>
    <row r="5339" spans="1:2" x14ac:dyDescent="0.25">
      <c r="A5339" t="s">
        <v>18645</v>
      </c>
      <c r="B5339" s="19">
        <v>11.878340000000001</v>
      </c>
    </row>
    <row r="5340" spans="1:2" x14ac:dyDescent="0.25">
      <c r="A5340" t="s">
        <v>11776</v>
      </c>
      <c r="B5340" s="19">
        <v>6.777099999999999</v>
      </c>
    </row>
    <row r="5341" spans="1:2" x14ac:dyDescent="0.25">
      <c r="A5341" t="s">
        <v>18600</v>
      </c>
      <c r="B5341" s="19">
        <v>11.878340000000001</v>
      </c>
    </row>
    <row r="5342" spans="1:2" x14ac:dyDescent="0.25">
      <c r="A5342" t="s">
        <v>4191</v>
      </c>
      <c r="B5342" s="19">
        <v>0.53892999999999991</v>
      </c>
    </row>
    <row r="5343" spans="1:2" x14ac:dyDescent="0.25">
      <c r="A5343" t="s">
        <v>13024</v>
      </c>
      <c r="B5343" s="19">
        <v>11.878340000000001</v>
      </c>
    </row>
    <row r="5344" spans="1:2" x14ac:dyDescent="0.25">
      <c r="A5344" t="s">
        <v>8910</v>
      </c>
      <c r="B5344">
        <v>6.777099999999999</v>
      </c>
    </row>
    <row r="5345" spans="1:2" x14ac:dyDescent="0.25">
      <c r="A5345" t="s">
        <v>15884</v>
      </c>
      <c r="B5345">
        <v>0.80385000000000018</v>
      </c>
    </row>
    <row r="5346" spans="1:2" x14ac:dyDescent="0.25">
      <c r="A5346" t="s">
        <v>13448</v>
      </c>
      <c r="B5346" s="19">
        <v>0.67770999999999992</v>
      </c>
    </row>
    <row r="5347" spans="1:2" x14ac:dyDescent="0.25">
      <c r="A5347" t="s">
        <v>8671</v>
      </c>
      <c r="B5347">
        <v>0.11976200000000001</v>
      </c>
    </row>
    <row r="5348" spans="1:2" x14ac:dyDescent="0.25">
      <c r="A5348" t="s">
        <v>17112</v>
      </c>
      <c r="B5348" s="19">
        <v>6.777099999999999</v>
      </c>
    </row>
    <row r="5349" spans="1:2" x14ac:dyDescent="0.25">
      <c r="A5349" t="s">
        <v>13207</v>
      </c>
      <c r="B5349" s="19">
        <v>0.48976600000000003</v>
      </c>
    </row>
    <row r="5350" spans="1:2" x14ac:dyDescent="0.25">
      <c r="A5350" t="s">
        <v>4199</v>
      </c>
      <c r="B5350" s="19">
        <v>0.67770999999999992</v>
      </c>
    </row>
    <row r="5351" spans="1:2" x14ac:dyDescent="0.25">
      <c r="A5351" t="s">
        <v>19846</v>
      </c>
      <c r="B5351">
        <v>0.80385000000000018</v>
      </c>
    </row>
    <row r="5352" spans="1:2" x14ac:dyDescent="0.25">
      <c r="A5352" t="s">
        <v>9269</v>
      </c>
      <c r="B5352">
        <v>6.777099999999999</v>
      </c>
    </row>
    <row r="5353" spans="1:2" x14ac:dyDescent="0.25">
      <c r="A5353" t="s">
        <v>12014</v>
      </c>
      <c r="B5353">
        <v>0.37093600000000004</v>
      </c>
    </row>
    <row r="5354" spans="1:2" x14ac:dyDescent="0.25">
      <c r="A5354" t="s">
        <v>18883</v>
      </c>
      <c r="B5354">
        <v>0.67770999999999992</v>
      </c>
    </row>
    <row r="5355" spans="1:2" x14ac:dyDescent="0.25">
      <c r="A5355" t="s">
        <v>17260</v>
      </c>
      <c r="B5355">
        <v>0.35975200000000007</v>
      </c>
    </row>
    <row r="5356" spans="1:2" x14ac:dyDescent="0.25">
      <c r="A5356" t="s">
        <v>13633</v>
      </c>
      <c r="B5356" s="19">
        <v>6.777099999999999</v>
      </c>
    </row>
    <row r="5357" spans="1:2" x14ac:dyDescent="0.25">
      <c r="A5357" t="s">
        <v>9270</v>
      </c>
      <c r="B5357">
        <v>0.51772600000000002</v>
      </c>
    </row>
    <row r="5358" spans="1:2" x14ac:dyDescent="0.25">
      <c r="A5358" t="s">
        <v>9062</v>
      </c>
      <c r="B5358" s="19">
        <v>0.67770999999999992</v>
      </c>
    </row>
    <row r="5359" spans="1:2" x14ac:dyDescent="0.25">
      <c r="A5359" t="s">
        <v>17383</v>
      </c>
      <c r="B5359">
        <v>0.51772600000000002</v>
      </c>
    </row>
    <row r="5360" spans="1:2" x14ac:dyDescent="0.25">
      <c r="A5360" t="s">
        <v>16210</v>
      </c>
      <c r="B5360">
        <v>6.777099999999999</v>
      </c>
    </row>
    <row r="5361" spans="1:2" x14ac:dyDescent="0.25">
      <c r="A5361" t="s">
        <v>18286</v>
      </c>
      <c r="B5361">
        <v>0.51772600000000002</v>
      </c>
    </row>
    <row r="5362" spans="1:2" x14ac:dyDescent="0.25">
      <c r="A5362" t="s">
        <v>11718</v>
      </c>
      <c r="B5362">
        <v>0.67770999999999992</v>
      </c>
    </row>
    <row r="5363" spans="1:2" x14ac:dyDescent="0.25">
      <c r="A5363" t="s">
        <v>13438</v>
      </c>
      <c r="B5363">
        <v>0.37093600000000004</v>
      </c>
    </row>
    <row r="5364" spans="1:2" x14ac:dyDescent="0.25">
      <c r="A5364" t="s">
        <v>8011</v>
      </c>
      <c r="B5364">
        <v>6.777099999999999</v>
      </c>
    </row>
    <row r="5365" spans="1:2" x14ac:dyDescent="0.25">
      <c r="A5365" t="s">
        <v>15600</v>
      </c>
      <c r="B5365">
        <v>0.37093600000000004</v>
      </c>
    </row>
    <row r="5366" spans="1:2" x14ac:dyDescent="0.25">
      <c r="A5366" t="s">
        <v>16099</v>
      </c>
      <c r="B5366">
        <v>0.67770999999999992</v>
      </c>
    </row>
    <row r="5367" spans="1:2" x14ac:dyDescent="0.25">
      <c r="A5367" t="s">
        <v>10704</v>
      </c>
      <c r="B5367" s="19">
        <v>11.878340000000001</v>
      </c>
    </row>
    <row r="5368" spans="1:2" x14ac:dyDescent="0.25">
      <c r="A5368" t="s">
        <v>12409</v>
      </c>
      <c r="B5368" s="19">
        <v>6.777099999999999</v>
      </c>
    </row>
    <row r="5369" spans="1:2" x14ac:dyDescent="0.25">
      <c r="A5369" t="s">
        <v>9718</v>
      </c>
      <c r="B5369" s="19">
        <v>0.11323800000000002</v>
      </c>
    </row>
    <row r="5370" spans="1:2" x14ac:dyDescent="0.25">
      <c r="A5370" t="s">
        <v>20398</v>
      </c>
      <c r="B5370">
        <v>0.48556000000000005</v>
      </c>
    </row>
    <row r="5371" spans="1:2" x14ac:dyDescent="0.25">
      <c r="A5371" t="s">
        <v>17314</v>
      </c>
      <c r="B5371">
        <v>0.37093600000000004</v>
      </c>
    </row>
    <row r="5372" spans="1:2" x14ac:dyDescent="0.25">
      <c r="A5372" t="s">
        <v>13532</v>
      </c>
      <c r="B5372">
        <v>4.8555999999999999</v>
      </c>
    </row>
    <row r="5373" spans="1:2" x14ac:dyDescent="0.25">
      <c r="A5373" t="s">
        <v>16447</v>
      </c>
      <c r="B5373" s="19">
        <v>0.11323800000000002</v>
      </c>
    </row>
    <row r="5374" spans="1:2" x14ac:dyDescent="0.25">
      <c r="A5374" t="s">
        <v>13295</v>
      </c>
      <c r="B5374">
        <v>0.48556000000000005</v>
      </c>
    </row>
    <row r="5375" spans="1:2" x14ac:dyDescent="0.25">
      <c r="A5375" t="s">
        <v>11984</v>
      </c>
      <c r="B5375">
        <v>0.37093600000000004</v>
      </c>
    </row>
    <row r="5376" spans="1:2" x14ac:dyDescent="0.25">
      <c r="A5376" t="s">
        <v>16174</v>
      </c>
      <c r="B5376" s="19">
        <v>4.8555999999999999</v>
      </c>
    </row>
    <row r="5377" spans="1:2" x14ac:dyDescent="0.25">
      <c r="A5377" t="s">
        <v>12948</v>
      </c>
      <c r="B5377" s="19">
        <v>0.37093600000000004</v>
      </c>
    </row>
    <row r="5378" spans="1:2" x14ac:dyDescent="0.25">
      <c r="A5378" t="s">
        <v>15961</v>
      </c>
      <c r="B5378" s="19">
        <v>0.48556000000000005</v>
      </c>
    </row>
    <row r="5379" spans="1:2" x14ac:dyDescent="0.25">
      <c r="A5379" t="s">
        <v>8441</v>
      </c>
      <c r="B5379" s="19">
        <v>0.11323800000000002</v>
      </c>
    </row>
    <row r="5380" spans="1:2" x14ac:dyDescent="0.25">
      <c r="A5380" t="s">
        <v>7973</v>
      </c>
      <c r="B5380" s="19">
        <v>4.8555999999999999</v>
      </c>
    </row>
    <row r="5381" spans="1:2" x14ac:dyDescent="0.25">
      <c r="A5381" t="s">
        <v>20236</v>
      </c>
      <c r="B5381" s="19">
        <v>15.548900000000001</v>
      </c>
    </row>
    <row r="5382" spans="1:2" x14ac:dyDescent="0.25">
      <c r="A5382" t="s">
        <v>13159</v>
      </c>
      <c r="B5382">
        <v>0.80385000000000018</v>
      </c>
    </row>
    <row r="5383" spans="1:2" x14ac:dyDescent="0.25">
      <c r="A5383" t="s">
        <v>12256</v>
      </c>
      <c r="B5383">
        <v>155.48900000000003</v>
      </c>
    </row>
    <row r="5384" spans="1:2" x14ac:dyDescent="0.25">
      <c r="A5384" t="s">
        <v>5296</v>
      </c>
      <c r="B5384" s="19">
        <v>0.82715000000000005</v>
      </c>
    </row>
    <row r="5385" spans="1:2" x14ac:dyDescent="0.25">
      <c r="A5385" t="s">
        <v>12078</v>
      </c>
      <c r="B5385">
        <v>0.14823000000000003</v>
      </c>
    </row>
    <row r="5386" spans="1:2" x14ac:dyDescent="0.25">
      <c r="A5386" t="s">
        <v>17397</v>
      </c>
      <c r="B5386" s="19">
        <v>0.37093600000000004</v>
      </c>
    </row>
    <row r="5387" spans="1:2" x14ac:dyDescent="0.25">
      <c r="A5387" t="s">
        <v>16516</v>
      </c>
      <c r="B5387">
        <v>1.4823000000000002</v>
      </c>
    </row>
    <row r="5388" spans="1:2" x14ac:dyDescent="0.25">
      <c r="A5388" t="s">
        <v>16830</v>
      </c>
      <c r="B5388">
        <v>0.11323800000000002</v>
      </c>
    </row>
    <row r="5389" spans="1:2" x14ac:dyDescent="0.25">
      <c r="A5389" t="s">
        <v>14817</v>
      </c>
      <c r="B5389" s="19">
        <v>0.48556000000000005</v>
      </c>
    </row>
    <row r="5390" spans="1:2" x14ac:dyDescent="0.25">
      <c r="A5390" t="s">
        <v>9212</v>
      </c>
      <c r="B5390" s="19">
        <v>0.37093600000000004</v>
      </c>
    </row>
    <row r="5391" spans="1:2" x14ac:dyDescent="0.25">
      <c r="A5391" t="s">
        <v>13185</v>
      </c>
      <c r="B5391">
        <v>4.9409999999999998</v>
      </c>
    </row>
    <row r="5392" spans="1:2" x14ac:dyDescent="0.25">
      <c r="A5392" t="s">
        <v>8654</v>
      </c>
      <c r="B5392" s="19">
        <v>0.80385000000000018</v>
      </c>
    </row>
    <row r="5393" spans="1:2" x14ac:dyDescent="0.25">
      <c r="A5393" t="s">
        <v>17277</v>
      </c>
      <c r="B5393" s="19">
        <v>15.548900000000001</v>
      </c>
    </row>
    <row r="5394" spans="1:2" x14ac:dyDescent="0.25">
      <c r="A5394" t="s">
        <v>11969</v>
      </c>
      <c r="B5394">
        <v>0.79349999999999998</v>
      </c>
    </row>
    <row r="5395" spans="1:2" x14ac:dyDescent="0.25">
      <c r="A5395" t="s">
        <v>11935</v>
      </c>
      <c r="B5395">
        <v>155.48900000000003</v>
      </c>
    </row>
    <row r="5396" spans="1:2" x14ac:dyDescent="0.25">
      <c r="A5396" t="s">
        <v>12547</v>
      </c>
      <c r="B5396">
        <v>0.35975200000000007</v>
      </c>
    </row>
    <row r="5397" spans="1:2" x14ac:dyDescent="0.25">
      <c r="A5397" t="s">
        <v>11438</v>
      </c>
      <c r="B5397">
        <v>0.64111000000000007</v>
      </c>
    </row>
    <row r="5398" spans="1:2" x14ac:dyDescent="0.25">
      <c r="A5398" t="s">
        <v>16957</v>
      </c>
      <c r="B5398">
        <v>0.33318999999999999</v>
      </c>
    </row>
    <row r="5399" spans="1:2" x14ac:dyDescent="0.25">
      <c r="A5399" t="s">
        <v>20230</v>
      </c>
      <c r="B5399" s="19">
        <v>6.4111000000000002</v>
      </c>
    </row>
    <row r="5400" spans="1:2" x14ac:dyDescent="0.25">
      <c r="A5400" t="s">
        <v>16748</v>
      </c>
      <c r="B5400" s="19">
        <v>0.35975200000000007</v>
      </c>
    </row>
    <row r="5401" spans="1:2" x14ac:dyDescent="0.25">
      <c r="A5401" t="s">
        <v>10213</v>
      </c>
      <c r="B5401">
        <v>0.67770999999999992</v>
      </c>
    </row>
    <row r="5402" spans="1:2" x14ac:dyDescent="0.25">
      <c r="A5402" t="s">
        <v>9115</v>
      </c>
      <c r="B5402">
        <v>0.37093600000000004</v>
      </c>
    </row>
    <row r="5403" spans="1:2" x14ac:dyDescent="0.25">
      <c r="A5403" t="s">
        <v>19079</v>
      </c>
      <c r="B5403">
        <v>6.777099999999999</v>
      </c>
    </row>
    <row r="5404" spans="1:2" x14ac:dyDescent="0.25">
      <c r="A5404" t="s">
        <v>18330</v>
      </c>
      <c r="B5404" s="19">
        <v>11.878340000000001</v>
      </c>
    </row>
    <row r="5405" spans="1:2" x14ac:dyDescent="0.25">
      <c r="A5405" t="s">
        <v>19951</v>
      </c>
      <c r="B5405">
        <v>0.14823000000000003</v>
      </c>
    </row>
    <row r="5406" spans="1:2" x14ac:dyDescent="0.25">
      <c r="A5406" t="s">
        <v>13433</v>
      </c>
      <c r="B5406">
        <v>11.878340000000001</v>
      </c>
    </row>
    <row r="5407" spans="1:2" x14ac:dyDescent="0.25">
      <c r="A5407" t="s">
        <v>14685</v>
      </c>
      <c r="B5407">
        <v>1.4823000000000002</v>
      </c>
    </row>
    <row r="5408" spans="1:2" x14ac:dyDescent="0.25">
      <c r="A5408" t="s">
        <v>8514</v>
      </c>
      <c r="B5408" s="19">
        <v>0.35975200000000007</v>
      </c>
    </row>
    <row r="5409" spans="1:2" x14ac:dyDescent="0.25">
      <c r="A5409" t="s">
        <v>16136</v>
      </c>
      <c r="B5409" s="19">
        <v>11.878340000000001</v>
      </c>
    </row>
    <row r="5410" spans="1:2" x14ac:dyDescent="0.25">
      <c r="A5410" t="s">
        <v>5298</v>
      </c>
      <c r="B5410" s="19">
        <v>0.82715000000000005</v>
      </c>
    </row>
    <row r="5411" spans="1:2" x14ac:dyDescent="0.25">
      <c r="A5411" t="s">
        <v>7980</v>
      </c>
      <c r="B5411">
        <v>0.11976200000000001</v>
      </c>
    </row>
    <row r="5412" spans="1:2" x14ac:dyDescent="0.25">
      <c r="A5412" t="s">
        <v>14096</v>
      </c>
      <c r="B5412" s="19">
        <v>0.80385000000000018</v>
      </c>
    </row>
    <row r="5413" spans="1:2" x14ac:dyDescent="0.25">
      <c r="A5413" t="s">
        <v>7990</v>
      </c>
      <c r="B5413">
        <v>0.48976600000000003</v>
      </c>
    </row>
    <row r="5414" spans="1:2" x14ac:dyDescent="0.25">
      <c r="A5414" t="s">
        <v>16030</v>
      </c>
      <c r="B5414">
        <v>0.48976600000000003</v>
      </c>
    </row>
    <row r="5415" spans="1:2" x14ac:dyDescent="0.25">
      <c r="A5415" t="s">
        <v>10768</v>
      </c>
      <c r="B5415">
        <v>0.51772600000000002</v>
      </c>
    </row>
    <row r="5416" spans="1:2" x14ac:dyDescent="0.25">
      <c r="A5416" t="s">
        <v>15672</v>
      </c>
      <c r="B5416" s="19">
        <v>0.51772600000000002</v>
      </c>
    </row>
    <row r="5417" spans="1:2" x14ac:dyDescent="0.25">
      <c r="A5417" t="s">
        <v>19020</v>
      </c>
      <c r="B5417">
        <v>0.48976600000000003</v>
      </c>
    </row>
    <row r="5418" spans="1:2" x14ac:dyDescent="0.25">
      <c r="A5418" t="s">
        <v>12981</v>
      </c>
      <c r="B5418" s="19">
        <v>8.4881700000000002</v>
      </c>
    </row>
    <row r="5419" spans="1:2" x14ac:dyDescent="0.25">
      <c r="A5419" t="s">
        <v>17836</v>
      </c>
      <c r="B5419">
        <v>2.4852750000000001</v>
      </c>
    </row>
    <row r="5420" spans="1:2" x14ac:dyDescent="0.25">
      <c r="A5420" t="s">
        <v>10214</v>
      </c>
      <c r="B5420" s="19">
        <v>0.50765000000000005</v>
      </c>
    </row>
    <row r="5421" spans="1:2" x14ac:dyDescent="0.25">
      <c r="A5421" t="s">
        <v>13585</v>
      </c>
      <c r="B5421" s="19">
        <v>0.17306250000000001</v>
      </c>
    </row>
    <row r="5422" spans="1:2" x14ac:dyDescent="0.25">
      <c r="A5422" t="s">
        <v>8550</v>
      </c>
      <c r="B5422">
        <v>0.22765600000000003</v>
      </c>
    </row>
    <row r="5423" spans="1:2" x14ac:dyDescent="0.25">
      <c r="A5423" t="s">
        <v>13124</v>
      </c>
      <c r="B5423">
        <v>7.7610000000000012E-2</v>
      </c>
    </row>
    <row r="5424" spans="1:2" x14ac:dyDescent="0.25">
      <c r="A5424" t="s">
        <v>18384</v>
      </c>
      <c r="B5424">
        <v>8.3862099999999984</v>
      </c>
    </row>
    <row r="5425" spans="1:2" x14ac:dyDescent="0.25">
      <c r="A5425" t="s">
        <v>17696</v>
      </c>
      <c r="B5425" s="19">
        <v>2.4852750000000001</v>
      </c>
    </row>
    <row r="5426" spans="1:2" x14ac:dyDescent="0.25">
      <c r="A5426" t="s">
        <v>18343</v>
      </c>
      <c r="B5426">
        <v>8.3862099999999984</v>
      </c>
    </row>
    <row r="5427" spans="1:2" x14ac:dyDescent="0.25">
      <c r="A5427" t="s">
        <v>15002</v>
      </c>
      <c r="B5427">
        <v>2.4852750000000001</v>
      </c>
    </row>
    <row r="5428" spans="1:2" x14ac:dyDescent="0.25">
      <c r="A5428" t="s">
        <v>18714</v>
      </c>
      <c r="B5428" s="19">
        <v>7.290140000000001</v>
      </c>
    </row>
    <row r="5429" spans="1:2" x14ac:dyDescent="0.25">
      <c r="A5429" t="s">
        <v>13896</v>
      </c>
      <c r="B5429">
        <v>2.4852750000000001</v>
      </c>
    </row>
    <row r="5430" spans="1:2" x14ac:dyDescent="0.25">
      <c r="A5430" t="s">
        <v>12829</v>
      </c>
      <c r="B5430">
        <v>0.73921000000000014</v>
      </c>
    </row>
    <row r="5431" spans="1:2" x14ac:dyDescent="0.25">
      <c r="A5431" t="s">
        <v>7926</v>
      </c>
      <c r="B5431" s="19">
        <v>2.4852750000000001</v>
      </c>
    </row>
    <row r="5432" spans="1:2" x14ac:dyDescent="0.25">
      <c r="A5432" t="s">
        <v>10191</v>
      </c>
      <c r="B5432">
        <v>0.22765600000000003</v>
      </c>
    </row>
    <row r="5433" spans="1:2" x14ac:dyDescent="0.25">
      <c r="A5433" t="s">
        <v>18187</v>
      </c>
      <c r="B5433">
        <v>7.7610000000000012E-2</v>
      </c>
    </row>
    <row r="5434" spans="1:2" x14ac:dyDescent="0.25">
      <c r="A5434" t="s">
        <v>17573</v>
      </c>
      <c r="B5434">
        <v>7.290140000000001</v>
      </c>
    </row>
    <row r="5435" spans="1:2" x14ac:dyDescent="0.25">
      <c r="A5435" t="s">
        <v>17823</v>
      </c>
      <c r="B5435">
        <v>2.4852750000000001</v>
      </c>
    </row>
    <row r="5436" spans="1:2" x14ac:dyDescent="0.25">
      <c r="A5436" t="s">
        <v>9793</v>
      </c>
      <c r="B5436" s="19">
        <v>0.73921000000000014</v>
      </c>
    </row>
    <row r="5437" spans="1:2" x14ac:dyDescent="0.25">
      <c r="A5437" t="s">
        <v>8857</v>
      </c>
      <c r="B5437" s="19">
        <v>2.4852750000000001</v>
      </c>
    </row>
    <row r="5438" spans="1:2" x14ac:dyDescent="0.25">
      <c r="A5438" t="s">
        <v>13338</v>
      </c>
      <c r="B5438">
        <v>0.22765600000000003</v>
      </c>
    </row>
    <row r="5439" spans="1:2" x14ac:dyDescent="0.25">
      <c r="A5439" t="s">
        <v>10809</v>
      </c>
      <c r="B5439">
        <v>7.7610000000000012E-2</v>
      </c>
    </row>
    <row r="5440" spans="1:2" x14ac:dyDescent="0.25">
      <c r="A5440" t="s">
        <v>15322</v>
      </c>
      <c r="B5440" s="19">
        <v>3.0478999999999999E-2</v>
      </c>
    </row>
    <row r="5441" spans="1:2" x14ac:dyDescent="0.25">
      <c r="A5441" t="s">
        <v>12758</v>
      </c>
      <c r="B5441">
        <v>0.10247250000000001</v>
      </c>
    </row>
    <row r="5442" spans="1:2" x14ac:dyDescent="0.25">
      <c r="A5442" t="s">
        <v>9386</v>
      </c>
      <c r="B5442" s="19">
        <v>2.0533999999999999</v>
      </c>
    </row>
    <row r="5443" spans="1:2" x14ac:dyDescent="0.25">
      <c r="A5443" t="s">
        <v>18827</v>
      </c>
      <c r="B5443">
        <v>6.9498000000000004E-2</v>
      </c>
    </row>
    <row r="5444" spans="1:2" x14ac:dyDescent="0.25">
      <c r="A5444" t="s">
        <v>17153</v>
      </c>
      <c r="B5444">
        <v>0.43740000000000001</v>
      </c>
    </row>
    <row r="5445" spans="1:2" x14ac:dyDescent="0.25">
      <c r="A5445" t="s">
        <v>8344</v>
      </c>
      <c r="B5445" s="19">
        <v>2.3085000000000001E-2</v>
      </c>
    </row>
    <row r="5446" spans="1:2" x14ac:dyDescent="0.25">
      <c r="A5446" t="s">
        <v>13897</v>
      </c>
      <c r="B5446">
        <v>0.85050000000000003</v>
      </c>
    </row>
    <row r="5447" spans="1:2" x14ac:dyDescent="0.25">
      <c r="A5447" t="s">
        <v>13288</v>
      </c>
      <c r="B5447" s="19">
        <v>6.9498000000000004E-2</v>
      </c>
    </row>
    <row r="5448" spans="1:2" x14ac:dyDescent="0.25">
      <c r="A5448" t="s">
        <v>8156</v>
      </c>
      <c r="B5448" s="19">
        <v>2.0533999999999999</v>
      </c>
    </row>
    <row r="5449" spans="1:2" x14ac:dyDescent="0.25">
      <c r="A5449" t="s">
        <v>8760</v>
      </c>
      <c r="B5449" s="19">
        <v>2.3692500000000002E-2</v>
      </c>
    </row>
    <row r="5450" spans="1:2" x14ac:dyDescent="0.25">
      <c r="A5450" t="s">
        <v>19099</v>
      </c>
      <c r="B5450" s="19">
        <v>0.43740000000000001</v>
      </c>
    </row>
    <row r="5451" spans="1:2" x14ac:dyDescent="0.25">
      <c r="A5451" t="s">
        <v>18385</v>
      </c>
      <c r="B5451">
        <v>6.9498000000000004E-2</v>
      </c>
    </row>
    <row r="5452" spans="1:2" x14ac:dyDescent="0.25">
      <c r="A5452" t="s">
        <v>11448</v>
      </c>
      <c r="B5452" s="19">
        <v>3.8400999999999996</v>
      </c>
    </row>
    <row r="5453" spans="1:2" x14ac:dyDescent="0.25">
      <c r="A5453" t="s">
        <v>13917</v>
      </c>
      <c r="B5453">
        <v>2.3692500000000002E-2</v>
      </c>
    </row>
    <row r="5454" spans="1:2" x14ac:dyDescent="0.25">
      <c r="A5454" t="s">
        <v>17907</v>
      </c>
      <c r="B5454">
        <v>0.85050000000000003</v>
      </c>
    </row>
    <row r="5455" spans="1:2" x14ac:dyDescent="0.25">
      <c r="A5455" t="s">
        <v>9284</v>
      </c>
      <c r="B5455">
        <v>6.9498000000000004E-2</v>
      </c>
    </row>
    <row r="5456" spans="1:2" x14ac:dyDescent="0.25">
      <c r="A5456" t="s">
        <v>9964</v>
      </c>
      <c r="B5456">
        <v>2.0533999999999999</v>
      </c>
    </row>
    <row r="5457" spans="1:2" x14ac:dyDescent="0.25">
      <c r="A5457" t="s">
        <v>14268</v>
      </c>
      <c r="B5457">
        <v>2.3692500000000002E-2</v>
      </c>
    </row>
    <row r="5458" spans="1:2" x14ac:dyDescent="0.25">
      <c r="A5458" t="s">
        <v>15272</v>
      </c>
      <c r="B5458">
        <v>0.43740000000000001</v>
      </c>
    </row>
    <row r="5459" spans="1:2" x14ac:dyDescent="0.25">
      <c r="A5459" t="s">
        <v>9729</v>
      </c>
      <c r="B5459">
        <v>7.290140000000001</v>
      </c>
    </row>
    <row r="5460" spans="1:2" x14ac:dyDescent="0.25">
      <c r="A5460" t="s">
        <v>19735</v>
      </c>
      <c r="B5460">
        <v>3.8400999999999996</v>
      </c>
    </row>
    <row r="5461" spans="1:2" x14ac:dyDescent="0.25">
      <c r="A5461" t="s">
        <v>17752</v>
      </c>
      <c r="B5461">
        <v>2.4852750000000001</v>
      </c>
    </row>
    <row r="5462" spans="1:2" x14ac:dyDescent="0.25">
      <c r="A5462" t="s">
        <v>12490</v>
      </c>
      <c r="B5462">
        <v>0.85050000000000003</v>
      </c>
    </row>
    <row r="5463" spans="1:2" x14ac:dyDescent="0.25">
      <c r="A5463" t="s">
        <v>13306</v>
      </c>
      <c r="B5463">
        <v>7.290140000000001</v>
      </c>
    </row>
    <row r="5464" spans="1:2" x14ac:dyDescent="0.25">
      <c r="A5464" t="s">
        <v>15477</v>
      </c>
      <c r="B5464">
        <v>2.0533999999999999</v>
      </c>
    </row>
    <row r="5465" spans="1:2" x14ac:dyDescent="0.25">
      <c r="A5465" t="s">
        <v>8352</v>
      </c>
      <c r="B5465" s="19">
        <v>2.4852750000000001</v>
      </c>
    </row>
    <row r="5466" spans="1:2" x14ac:dyDescent="0.25">
      <c r="A5466" t="s">
        <v>19185</v>
      </c>
      <c r="B5466" s="19">
        <v>0.43740000000000001</v>
      </c>
    </row>
    <row r="5467" spans="1:2" x14ac:dyDescent="0.25">
      <c r="A5467" t="s">
        <v>16743</v>
      </c>
      <c r="B5467">
        <v>7.290140000000001</v>
      </c>
    </row>
    <row r="5468" spans="1:2" x14ac:dyDescent="0.25">
      <c r="A5468" t="s">
        <v>11099</v>
      </c>
      <c r="B5468">
        <v>3.8400999999999996</v>
      </c>
    </row>
    <row r="5469" spans="1:2" x14ac:dyDescent="0.25">
      <c r="A5469" t="s">
        <v>15544</v>
      </c>
      <c r="B5469">
        <v>2.4852750000000001</v>
      </c>
    </row>
    <row r="5470" spans="1:2" x14ac:dyDescent="0.25">
      <c r="A5470" t="s">
        <v>19304</v>
      </c>
      <c r="B5470" s="19">
        <v>0.85050000000000003</v>
      </c>
    </row>
    <row r="5471" spans="1:2" x14ac:dyDescent="0.25">
      <c r="A5471" t="s">
        <v>18421</v>
      </c>
      <c r="B5471">
        <v>7.290140000000001</v>
      </c>
    </row>
    <row r="5472" spans="1:2" x14ac:dyDescent="0.25">
      <c r="A5472" t="s">
        <v>16299</v>
      </c>
      <c r="B5472">
        <v>2.0533999999999999</v>
      </c>
    </row>
    <row r="5473" spans="1:2" x14ac:dyDescent="0.25">
      <c r="A5473" t="s">
        <v>10419</v>
      </c>
      <c r="B5473">
        <v>2.4852750000000001</v>
      </c>
    </row>
    <row r="5474" spans="1:2" x14ac:dyDescent="0.25">
      <c r="A5474" t="s">
        <v>20103</v>
      </c>
      <c r="B5474">
        <v>0.43740000000000001</v>
      </c>
    </row>
    <row r="5475" spans="1:2" x14ac:dyDescent="0.25">
      <c r="A5475" t="s">
        <v>14875</v>
      </c>
      <c r="B5475">
        <v>7.290140000000001</v>
      </c>
    </row>
    <row r="5476" spans="1:2" x14ac:dyDescent="0.25">
      <c r="A5476" t="s">
        <v>15205</v>
      </c>
      <c r="B5476">
        <v>3.8400999999999996</v>
      </c>
    </row>
    <row r="5477" spans="1:2" x14ac:dyDescent="0.25">
      <c r="A5477" t="s">
        <v>19391</v>
      </c>
      <c r="B5477">
        <v>2.4852750000000001</v>
      </c>
    </row>
    <row r="5478" spans="1:2" x14ac:dyDescent="0.25">
      <c r="A5478" t="s">
        <v>14287</v>
      </c>
      <c r="B5478" s="19">
        <v>0.85050000000000003</v>
      </c>
    </row>
    <row r="5479" spans="1:2" x14ac:dyDescent="0.25">
      <c r="A5479" t="s">
        <v>9800</v>
      </c>
      <c r="B5479" s="19">
        <v>7.290140000000001</v>
      </c>
    </row>
    <row r="5480" spans="1:2" x14ac:dyDescent="0.25">
      <c r="A5480" t="s">
        <v>12529</v>
      </c>
      <c r="B5480">
        <v>2.0533999999999999</v>
      </c>
    </row>
    <row r="5481" spans="1:2" x14ac:dyDescent="0.25">
      <c r="A5481" t="s">
        <v>14321</v>
      </c>
      <c r="B5481">
        <v>2.4852750000000001</v>
      </c>
    </row>
    <row r="5482" spans="1:2" x14ac:dyDescent="0.25">
      <c r="A5482" t="s">
        <v>11530</v>
      </c>
      <c r="B5482" s="19">
        <v>0.43740000000000001</v>
      </c>
    </row>
    <row r="5483" spans="1:2" x14ac:dyDescent="0.25">
      <c r="A5483" t="s">
        <v>20366</v>
      </c>
      <c r="B5483">
        <v>7.290140000000001</v>
      </c>
    </row>
    <row r="5484" spans="1:2" x14ac:dyDescent="0.25">
      <c r="A5484" t="s">
        <v>19191</v>
      </c>
      <c r="B5484">
        <v>3.8400999999999996</v>
      </c>
    </row>
    <row r="5485" spans="1:2" x14ac:dyDescent="0.25">
      <c r="A5485" t="s">
        <v>18627</v>
      </c>
      <c r="B5485">
        <v>2.4852750000000001</v>
      </c>
    </row>
    <row r="5486" spans="1:2" x14ac:dyDescent="0.25">
      <c r="A5486" t="s">
        <v>8761</v>
      </c>
      <c r="B5486" s="19">
        <v>0.85050000000000003</v>
      </c>
    </row>
    <row r="5487" spans="1:2" x14ac:dyDescent="0.25">
      <c r="A5487" t="s">
        <v>9332</v>
      </c>
      <c r="B5487" s="19">
        <v>0.50765000000000005</v>
      </c>
    </row>
    <row r="5488" spans="1:2" x14ac:dyDescent="0.25">
      <c r="A5488" t="s">
        <v>16384</v>
      </c>
      <c r="B5488" s="19">
        <v>2.0533999999999999</v>
      </c>
    </row>
    <row r="5489" spans="1:2" x14ac:dyDescent="0.25">
      <c r="A5489" t="s">
        <v>17285</v>
      </c>
      <c r="B5489" s="19">
        <v>0.17306250000000001</v>
      </c>
    </row>
    <row r="5490" spans="1:2" x14ac:dyDescent="0.25">
      <c r="A5490" t="s">
        <v>18163</v>
      </c>
      <c r="B5490">
        <v>0.43740000000000001</v>
      </c>
    </row>
    <row r="5491" spans="1:2" x14ac:dyDescent="0.25">
      <c r="A5491" t="s">
        <v>12913</v>
      </c>
      <c r="B5491">
        <v>0.73921000000000014</v>
      </c>
    </row>
    <row r="5492" spans="1:2" x14ac:dyDescent="0.25">
      <c r="A5492" t="s">
        <v>14411</v>
      </c>
      <c r="B5492">
        <v>3.8400999999999996</v>
      </c>
    </row>
    <row r="5493" spans="1:2" x14ac:dyDescent="0.25">
      <c r="A5493" t="s">
        <v>15465</v>
      </c>
      <c r="B5493">
        <v>2.4852750000000001</v>
      </c>
    </row>
    <row r="5494" spans="1:2" x14ac:dyDescent="0.25">
      <c r="A5494" t="s">
        <v>18939</v>
      </c>
      <c r="B5494" s="19">
        <v>0.85050000000000003</v>
      </c>
    </row>
    <row r="5495" spans="1:2" x14ac:dyDescent="0.25">
      <c r="A5495" t="s">
        <v>10936</v>
      </c>
      <c r="B5495" s="19">
        <v>0.73921000000000014</v>
      </c>
    </row>
    <row r="5496" spans="1:2" x14ac:dyDescent="0.25">
      <c r="A5496" t="s">
        <v>17908</v>
      </c>
      <c r="B5496" s="19">
        <v>2.0533999999999999</v>
      </c>
    </row>
    <row r="5497" spans="1:2" x14ac:dyDescent="0.25">
      <c r="A5497" t="s">
        <v>10359</v>
      </c>
      <c r="B5497">
        <v>2.4852750000000001</v>
      </c>
    </row>
    <row r="5498" spans="1:2" x14ac:dyDescent="0.25">
      <c r="A5498" t="s">
        <v>9906</v>
      </c>
      <c r="B5498">
        <v>0.43740000000000001</v>
      </c>
    </row>
    <row r="5499" spans="1:2" x14ac:dyDescent="0.25">
      <c r="A5499" t="s">
        <v>19921</v>
      </c>
      <c r="B5499">
        <v>0.73921000000000014</v>
      </c>
    </row>
    <row r="5500" spans="1:2" x14ac:dyDescent="0.25">
      <c r="A5500" t="s">
        <v>10490</v>
      </c>
      <c r="B5500" s="19">
        <v>3.8400999999999996</v>
      </c>
    </row>
    <row r="5501" spans="1:2" x14ac:dyDescent="0.25">
      <c r="A5501" t="s">
        <v>19331</v>
      </c>
      <c r="B5501">
        <v>2.4852750000000001</v>
      </c>
    </row>
    <row r="5502" spans="1:2" x14ac:dyDescent="0.25">
      <c r="A5502" t="s">
        <v>14997</v>
      </c>
      <c r="B5502" s="19">
        <v>0.85050000000000003</v>
      </c>
    </row>
    <row r="5503" spans="1:2" x14ac:dyDescent="0.25">
      <c r="A5503" t="s">
        <v>14837</v>
      </c>
      <c r="B5503">
        <v>7.290140000000001</v>
      </c>
    </row>
    <row r="5504" spans="1:2" x14ac:dyDescent="0.25">
      <c r="A5504" t="s">
        <v>14101</v>
      </c>
      <c r="B5504">
        <v>2.0533999999999999</v>
      </c>
    </row>
    <row r="5505" spans="1:2" x14ac:dyDescent="0.25">
      <c r="A5505" t="s">
        <v>18545</v>
      </c>
      <c r="B5505">
        <v>2.4852750000000001</v>
      </c>
    </row>
    <row r="5506" spans="1:2" x14ac:dyDescent="0.25">
      <c r="A5506" t="s">
        <v>18511</v>
      </c>
      <c r="B5506">
        <v>0.43740000000000001</v>
      </c>
    </row>
    <row r="5507" spans="1:2" x14ac:dyDescent="0.25">
      <c r="A5507" t="s">
        <v>12950</v>
      </c>
      <c r="B5507">
        <v>7.290140000000001</v>
      </c>
    </row>
    <row r="5508" spans="1:2" x14ac:dyDescent="0.25">
      <c r="A5508" t="s">
        <v>17582</v>
      </c>
      <c r="B5508">
        <v>3.8400999999999996</v>
      </c>
    </row>
    <row r="5509" spans="1:2" x14ac:dyDescent="0.25">
      <c r="A5509" t="s">
        <v>13786</v>
      </c>
      <c r="B5509" s="19">
        <v>2.4852750000000001</v>
      </c>
    </row>
    <row r="5510" spans="1:2" x14ac:dyDescent="0.25">
      <c r="A5510" t="s">
        <v>18467</v>
      </c>
      <c r="B5510">
        <v>0.85050000000000003</v>
      </c>
    </row>
    <row r="5511" spans="1:2" x14ac:dyDescent="0.25">
      <c r="A5511" t="s">
        <v>9835</v>
      </c>
      <c r="B5511">
        <v>7.290140000000001</v>
      </c>
    </row>
    <row r="5512" spans="1:2" x14ac:dyDescent="0.25">
      <c r="A5512" t="s">
        <v>16764</v>
      </c>
      <c r="B5512" s="19">
        <v>2.0533999999999999</v>
      </c>
    </row>
    <row r="5513" spans="1:2" x14ac:dyDescent="0.25">
      <c r="A5513" t="s">
        <v>15535</v>
      </c>
      <c r="B5513">
        <v>2.4215499999999999</v>
      </c>
    </row>
    <row r="5514" spans="1:2" x14ac:dyDescent="0.25">
      <c r="A5514" t="s">
        <v>12286</v>
      </c>
      <c r="B5514" s="19">
        <v>0.43740000000000001</v>
      </c>
    </row>
    <row r="5515" spans="1:2" x14ac:dyDescent="0.25">
      <c r="A5515" t="s">
        <v>13406</v>
      </c>
      <c r="B5515">
        <v>0.50477099999999997</v>
      </c>
    </row>
    <row r="5516" spans="1:2" x14ac:dyDescent="0.25">
      <c r="A5516" t="s">
        <v>20294</v>
      </c>
      <c r="B5516">
        <v>3.8400999999999996</v>
      </c>
    </row>
    <row r="5517" spans="1:2" x14ac:dyDescent="0.25">
      <c r="A5517" t="s">
        <v>17443</v>
      </c>
      <c r="B5517">
        <v>0.16818750000000002</v>
      </c>
    </row>
    <row r="5518" spans="1:2" x14ac:dyDescent="0.25">
      <c r="A5518" t="s">
        <v>15817</v>
      </c>
      <c r="B5518">
        <v>0.85050000000000003</v>
      </c>
    </row>
    <row r="5519" spans="1:2" x14ac:dyDescent="0.25">
      <c r="A5519" t="s">
        <v>18494</v>
      </c>
      <c r="B5519">
        <v>7.3501999999999998E-2</v>
      </c>
    </row>
    <row r="5520" spans="1:2" x14ac:dyDescent="0.25">
      <c r="A5520" t="s">
        <v>11329</v>
      </c>
      <c r="B5520">
        <v>2.0533999999999999</v>
      </c>
    </row>
    <row r="5521" spans="1:2" x14ac:dyDescent="0.25">
      <c r="A5521" t="s">
        <v>8485</v>
      </c>
      <c r="B5521">
        <v>2.4414999999999999E-2</v>
      </c>
    </row>
    <row r="5522" spans="1:2" x14ac:dyDescent="0.25">
      <c r="A5522" t="s">
        <v>19371</v>
      </c>
      <c r="B5522">
        <v>0.43740000000000001</v>
      </c>
    </row>
    <row r="5523" spans="1:2" x14ac:dyDescent="0.25">
      <c r="A5523" t="s">
        <v>9387</v>
      </c>
      <c r="B5523" s="19">
        <v>0.30058600000000002</v>
      </c>
    </row>
    <row r="5524" spans="1:2" x14ac:dyDescent="0.25">
      <c r="A5524" t="s">
        <v>14862</v>
      </c>
      <c r="B5524">
        <v>3.8400999999999996</v>
      </c>
    </row>
    <row r="5525" spans="1:2" x14ac:dyDescent="0.25">
      <c r="A5525" t="s">
        <v>13621</v>
      </c>
      <c r="B5525" s="19">
        <v>0.10247250000000001</v>
      </c>
    </row>
    <row r="5526" spans="1:2" x14ac:dyDescent="0.25">
      <c r="A5526" t="s">
        <v>10292</v>
      </c>
      <c r="B5526">
        <v>0.85050000000000003</v>
      </c>
    </row>
    <row r="5527" spans="1:2" x14ac:dyDescent="0.25">
      <c r="A5527" t="s">
        <v>11362</v>
      </c>
      <c r="B5527">
        <v>0.49335000000000001</v>
      </c>
    </row>
    <row r="5528" spans="1:2" x14ac:dyDescent="0.25">
      <c r="A5528" t="s">
        <v>19930</v>
      </c>
      <c r="B5528" s="19">
        <v>2.0533999999999999</v>
      </c>
    </row>
    <row r="5529" spans="1:2" x14ac:dyDescent="0.25">
      <c r="A5529" t="s">
        <v>15905</v>
      </c>
      <c r="B5529">
        <v>0.16818750000000002</v>
      </c>
    </row>
    <row r="5530" spans="1:2" x14ac:dyDescent="0.25">
      <c r="A5530" t="s">
        <v>19736</v>
      </c>
      <c r="B5530">
        <v>0.43740000000000001</v>
      </c>
    </row>
    <row r="5531" spans="1:2" x14ac:dyDescent="0.25">
      <c r="A5531" t="s">
        <v>8657</v>
      </c>
      <c r="B5531">
        <v>0.22765600000000003</v>
      </c>
    </row>
    <row r="5532" spans="1:2" x14ac:dyDescent="0.25">
      <c r="A5532" t="s">
        <v>12043</v>
      </c>
      <c r="B5532" s="19">
        <v>2.0533999999999999</v>
      </c>
    </row>
    <row r="5533" spans="1:2" x14ac:dyDescent="0.25">
      <c r="A5533" t="s">
        <v>13189</v>
      </c>
      <c r="B5533">
        <v>7.7610000000000012E-2</v>
      </c>
    </row>
    <row r="5534" spans="1:2" x14ac:dyDescent="0.25">
      <c r="A5534" t="s">
        <v>16530</v>
      </c>
      <c r="B5534">
        <v>0.43740000000000001</v>
      </c>
    </row>
    <row r="5535" spans="1:2" x14ac:dyDescent="0.25">
      <c r="A5535" t="s">
        <v>18481</v>
      </c>
      <c r="B5535" s="19">
        <v>0.23287100000000002</v>
      </c>
    </row>
    <row r="5536" spans="1:2" x14ac:dyDescent="0.25">
      <c r="A5536" t="s">
        <v>19504</v>
      </c>
      <c r="B5536">
        <v>3.8400999999999996</v>
      </c>
    </row>
    <row r="5537" spans="1:2" x14ac:dyDescent="0.25">
      <c r="A5537" t="s">
        <v>10470</v>
      </c>
      <c r="B5537">
        <v>7.5270000000000004E-2</v>
      </c>
    </row>
    <row r="5538" spans="1:2" x14ac:dyDescent="0.25">
      <c r="A5538" t="s">
        <v>11470</v>
      </c>
      <c r="B5538">
        <v>0.85050000000000003</v>
      </c>
    </row>
    <row r="5539" spans="1:2" x14ac:dyDescent="0.25">
      <c r="A5539" t="s">
        <v>14196</v>
      </c>
      <c r="B5539" s="19">
        <v>0.31774599999999997</v>
      </c>
    </row>
    <row r="5540" spans="1:2" x14ac:dyDescent="0.25">
      <c r="A5540" t="s">
        <v>19169</v>
      </c>
      <c r="B5540">
        <v>2.0533999999999999</v>
      </c>
    </row>
    <row r="5541" spans="1:2" x14ac:dyDescent="0.25">
      <c r="A5541" t="s">
        <v>12296</v>
      </c>
      <c r="B5541">
        <v>0.10832249999999999</v>
      </c>
    </row>
    <row r="5542" spans="1:2" x14ac:dyDescent="0.25">
      <c r="A5542" t="s">
        <v>9494</v>
      </c>
      <c r="B5542">
        <v>0.43740000000000001</v>
      </c>
    </row>
    <row r="5543" spans="1:2" x14ac:dyDescent="0.25">
      <c r="A5543" t="s">
        <v>14517</v>
      </c>
      <c r="B5543" s="19">
        <v>0.31774599999999997</v>
      </c>
    </row>
    <row r="5544" spans="1:2" x14ac:dyDescent="0.25">
      <c r="A5544" t="s">
        <v>15584</v>
      </c>
      <c r="B5544">
        <v>3.8400999999999996</v>
      </c>
    </row>
    <row r="5545" spans="1:2" x14ac:dyDescent="0.25">
      <c r="A5545" t="s">
        <v>19028</v>
      </c>
      <c r="B5545" s="19">
        <v>0.10832249999999999</v>
      </c>
    </row>
    <row r="5546" spans="1:2" x14ac:dyDescent="0.25">
      <c r="A5546" t="s">
        <v>20028</v>
      </c>
      <c r="B5546" s="19">
        <v>0.85050000000000003</v>
      </c>
    </row>
    <row r="5547" spans="1:2" x14ac:dyDescent="0.25">
      <c r="A5547" t="s">
        <v>11757</v>
      </c>
      <c r="B5547">
        <v>0.31774599999999997</v>
      </c>
    </row>
    <row r="5548" spans="1:2" x14ac:dyDescent="0.25">
      <c r="A5548" t="s">
        <v>13738</v>
      </c>
      <c r="B5548" s="19">
        <v>2.0533999999999999</v>
      </c>
    </row>
    <row r="5549" spans="1:2" x14ac:dyDescent="0.25">
      <c r="A5549" t="s">
        <v>8234</v>
      </c>
      <c r="B5549">
        <v>0.10832249999999999</v>
      </c>
    </row>
    <row r="5550" spans="1:2" x14ac:dyDescent="0.25">
      <c r="A5550" t="s">
        <v>19851</v>
      </c>
      <c r="B5550">
        <v>0.43740000000000001</v>
      </c>
    </row>
    <row r="5551" spans="1:2" x14ac:dyDescent="0.25">
      <c r="A5551" t="s">
        <v>16267</v>
      </c>
      <c r="B5551" s="19">
        <v>0.23907700000000001</v>
      </c>
    </row>
    <row r="5552" spans="1:2" x14ac:dyDescent="0.25">
      <c r="A5552" t="s">
        <v>19727</v>
      </c>
      <c r="B5552" s="19">
        <v>3.8400999999999996</v>
      </c>
    </row>
    <row r="5553" spans="1:2" x14ac:dyDescent="0.25">
      <c r="A5553" t="s">
        <v>13401</v>
      </c>
      <c r="B5553" s="19">
        <v>7.7610000000000012E-2</v>
      </c>
    </row>
    <row r="5554" spans="1:2" x14ac:dyDescent="0.25">
      <c r="A5554" t="s">
        <v>17136</v>
      </c>
      <c r="B5554">
        <v>0.85050000000000003</v>
      </c>
    </row>
    <row r="5555" spans="1:2" x14ac:dyDescent="0.25">
      <c r="A5555" t="s">
        <v>8850</v>
      </c>
      <c r="B5555">
        <v>0.22765600000000003</v>
      </c>
    </row>
    <row r="5556" spans="1:2" x14ac:dyDescent="0.25">
      <c r="A5556" t="s">
        <v>16037</v>
      </c>
      <c r="B5556" s="19">
        <v>0.68117220000000001</v>
      </c>
    </row>
    <row r="5557" spans="1:2" x14ac:dyDescent="0.25">
      <c r="A5557" t="s">
        <v>16876</v>
      </c>
      <c r="B5557" s="19">
        <v>7.7610000000000012E-2</v>
      </c>
    </row>
    <row r="5558" spans="1:2" x14ac:dyDescent="0.25">
      <c r="A5558" t="s">
        <v>12351</v>
      </c>
      <c r="B5558" s="19">
        <v>0.42660000000000003</v>
      </c>
    </row>
    <row r="5559" spans="1:2" x14ac:dyDescent="0.25">
      <c r="A5559" t="s">
        <v>12430</v>
      </c>
      <c r="B5559" s="19">
        <v>7.290140000000001</v>
      </c>
    </row>
    <row r="5560" spans="1:2" x14ac:dyDescent="0.25">
      <c r="A5560" t="s">
        <v>14254</v>
      </c>
      <c r="B5560" s="19">
        <v>0.82950000000000002</v>
      </c>
    </row>
    <row r="5561" spans="1:2" x14ac:dyDescent="0.25">
      <c r="A5561" t="s">
        <v>20422</v>
      </c>
      <c r="B5561">
        <v>2.4852750000000001</v>
      </c>
    </row>
    <row r="5562" spans="1:2" x14ac:dyDescent="0.25">
      <c r="A5562" t="s">
        <v>10133</v>
      </c>
      <c r="B5562">
        <v>0.42660000000000003</v>
      </c>
    </row>
    <row r="5563" spans="1:2" x14ac:dyDescent="0.25">
      <c r="A5563" t="s">
        <v>9617</v>
      </c>
      <c r="B5563" s="19">
        <v>6.9498000000000004E-2</v>
      </c>
    </row>
    <row r="5564" spans="1:2" x14ac:dyDescent="0.25">
      <c r="A5564" t="s">
        <v>1395</v>
      </c>
      <c r="B5564" s="19">
        <v>3.8190999999999997</v>
      </c>
    </row>
    <row r="5565" spans="1:2" x14ac:dyDescent="0.25">
      <c r="A5565" t="s">
        <v>19228</v>
      </c>
      <c r="B5565" s="19">
        <v>23.085000000000001</v>
      </c>
    </row>
    <row r="5566" spans="1:2" x14ac:dyDescent="0.25">
      <c r="A5566" t="s">
        <v>19151</v>
      </c>
      <c r="B5566" s="19">
        <v>0.82950000000000002</v>
      </c>
    </row>
    <row r="5567" spans="1:2" x14ac:dyDescent="0.25">
      <c r="A5567" t="s">
        <v>14717</v>
      </c>
      <c r="B5567" s="19">
        <v>0.22765600000000003</v>
      </c>
    </row>
    <row r="5568" spans="1:2" x14ac:dyDescent="0.25">
      <c r="A5568" t="s">
        <v>10331</v>
      </c>
      <c r="B5568">
        <v>2.0426000000000002</v>
      </c>
    </row>
    <row r="5569" spans="1:2" x14ac:dyDescent="0.25">
      <c r="A5569" t="s">
        <v>10662</v>
      </c>
      <c r="B5569">
        <v>7.7610000000000012E-2</v>
      </c>
    </row>
    <row r="5570" spans="1:2" x14ac:dyDescent="0.25">
      <c r="A5570" t="s">
        <v>17782</v>
      </c>
      <c r="B5570" s="19">
        <v>0.21330000000000002</v>
      </c>
    </row>
    <row r="5571" spans="1:2" x14ac:dyDescent="0.25">
      <c r="A5571" t="s">
        <v>8078</v>
      </c>
      <c r="B5571" s="19">
        <v>6.9498000000000004E-2</v>
      </c>
    </row>
    <row r="5572" spans="1:2" x14ac:dyDescent="0.25">
      <c r="A5572" t="s">
        <v>16776</v>
      </c>
      <c r="B5572">
        <v>0.42660000000000003</v>
      </c>
    </row>
    <row r="5573" spans="1:2" x14ac:dyDescent="0.25">
      <c r="A5573" t="s">
        <v>13388</v>
      </c>
      <c r="B5573">
        <v>2.3692500000000002E-2</v>
      </c>
    </row>
    <row r="5574" spans="1:2" x14ac:dyDescent="0.25">
      <c r="A5574" t="s">
        <v>1425</v>
      </c>
      <c r="B5574">
        <v>3.8190999999999997</v>
      </c>
    </row>
    <row r="5575" spans="1:2" x14ac:dyDescent="0.25">
      <c r="A5575" t="s">
        <v>14017</v>
      </c>
      <c r="B5575">
        <v>0.22765600000000003</v>
      </c>
    </row>
    <row r="5576" spans="1:2" x14ac:dyDescent="0.25">
      <c r="A5576" t="s">
        <v>5912</v>
      </c>
      <c r="B5576" s="19">
        <v>0.82950000000000002</v>
      </c>
    </row>
    <row r="5577" spans="1:2" x14ac:dyDescent="0.25">
      <c r="A5577" t="s">
        <v>16105</v>
      </c>
      <c r="B5577">
        <v>7.7610000000000012E-2</v>
      </c>
    </row>
    <row r="5578" spans="1:2" x14ac:dyDescent="0.25">
      <c r="A5578" t="s">
        <v>13891</v>
      </c>
      <c r="B5578">
        <v>0.82950000000000002</v>
      </c>
    </row>
    <row r="5579" spans="1:2" x14ac:dyDescent="0.25">
      <c r="A5579" t="s">
        <v>16683</v>
      </c>
      <c r="B5579">
        <v>0.22765600000000003</v>
      </c>
    </row>
    <row r="5580" spans="1:2" x14ac:dyDescent="0.25">
      <c r="A5580" t="s">
        <v>17562</v>
      </c>
      <c r="B5580" s="19">
        <v>2.0426000000000002</v>
      </c>
    </row>
    <row r="5581" spans="1:2" x14ac:dyDescent="0.25">
      <c r="A5581" t="s">
        <v>9473</v>
      </c>
      <c r="B5581">
        <v>7.7610000000000012E-2</v>
      </c>
    </row>
    <row r="5582" spans="1:2" x14ac:dyDescent="0.25">
      <c r="A5582" t="s">
        <v>15785</v>
      </c>
      <c r="B5582">
        <v>0.21330000000000002</v>
      </c>
    </row>
    <row r="5583" spans="1:2" x14ac:dyDescent="0.25">
      <c r="A5583" t="s">
        <v>14711</v>
      </c>
      <c r="B5583" s="19">
        <v>6.9498000000000004E-2</v>
      </c>
    </row>
    <row r="5584" spans="1:2" x14ac:dyDescent="0.25">
      <c r="A5584" t="s">
        <v>14930</v>
      </c>
      <c r="B5584">
        <v>0.42660000000000003</v>
      </c>
    </row>
    <row r="5585" spans="1:2" x14ac:dyDescent="0.25">
      <c r="A5585" t="s">
        <v>19969</v>
      </c>
      <c r="B5585">
        <v>2.3692500000000002E-2</v>
      </c>
    </row>
    <row r="5586" spans="1:2" x14ac:dyDescent="0.25">
      <c r="A5586" t="s">
        <v>13206</v>
      </c>
      <c r="B5586">
        <v>3.8190999999999997</v>
      </c>
    </row>
    <row r="5587" spans="1:2" x14ac:dyDescent="0.25">
      <c r="A5587" t="s">
        <v>4391</v>
      </c>
      <c r="B5587" s="19">
        <v>0.49335000000000001</v>
      </c>
    </row>
    <row r="5588" spans="1:2" x14ac:dyDescent="0.25">
      <c r="A5588" t="s">
        <v>18476</v>
      </c>
      <c r="B5588" s="19">
        <v>0.82950000000000002</v>
      </c>
    </row>
    <row r="5589" spans="1:2" x14ac:dyDescent="0.25">
      <c r="A5589" t="s">
        <v>18477</v>
      </c>
      <c r="B5589">
        <v>0.16818750000000002</v>
      </c>
    </row>
    <row r="5590" spans="1:2" x14ac:dyDescent="0.25">
      <c r="A5590" t="s">
        <v>12580</v>
      </c>
      <c r="B5590">
        <v>0.82950000000000002</v>
      </c>
    </row>
    <row r="5591" spans="1:2" x14ac:dyDescent="0.25">
      <c r="A5591" t="s">
        <v>4393</v>
      </c>
      <c r="B5591">
        <v>0.50765000000000005</v>
      </c>
    </row>
    <row r="5592" spans="1:2" x14ac:dyDescent="0.25">
      <c r="A5592" t="s">
        <v>15513</v>
      </c>
      <c r="B5592">
        <v>2.0426000000000002</v>
      </c>
    </row>
    <row r="5593" spans="1:2" x14ac:dyDescent="0.25">
      <c r="A5593" t="s">
        <v>14941</v>
      </c>
      <c r="B5593" s="19">
        <v>0.17306250000000001</v>
      </c>
    </row>
    <row r="5594" spans="1:2" x14ac:dyDescent="0.25">
      <c r="A5594" t="s">
        <v>10609</v>
      </c>
      <c r="B5594" s="19">
        <v>0.21330000000000002</v>
      </c>
    </row>
    <row r="5595" spans="1:2" x14ac:dyDescent="0.25">
      <c r="A5595" t="s">
        <v>17288</v>
      </c>
      <c r="B5595">
        <v>0.22765600000000003</v>
      </c>
    </row>
    <row r="5596" spans="1:2" x14ac:dyDescent="0.25">
      <c r="A5596" t="s">
        <v>11953</v>
      </c>
      <c r="B5596">
        <v>0.42660000000000003</v>
      </c>
    </row>
    <row r="5597" spans="1:2" x14ac:dyDescent="0.25">
      <c r="A5597" t="s">
        <v>13026</v>
      </c>
      <c r="B5597" s="19">
        <v>7.7610000000000012E-2</v>
      </c>
    </row>
    <row r="5598" spans="1:2" x14ac:dyDescent="0.25">
      <c r="A5598" t="s">
        <v>4388</v>
      </c>
      <c r="B5598" s="19">
        <v>3.8190999999999997</v>
      </c>
    </row>
    <row r="5599" spans="1:2" x14ac:dyDescent="0.25">
      <c r="A5599" t="s">
        <v>14015</v>
      </c>
      <c r="B5599">
        <v>6.9498000000000004E-2</v>
      </c>
    </row>
    <row r="5600" spans="1:2" x14ac:dyDescent="0.25">
      <c r="A5600" t="s">
        <v>8409</v>
      </c>
      <c r="B5600" s="19">
        <v>0.82950000000000002</v>
      </c>
    </row>
    <row r="5601" spans="1:2" x14ac:dyDescent="0.25">
      <c r="A5601" t="s">
        <v>9471</v>
      </c>
      <c r="B5601">
        <v>2.3692500000000002E-2</v>
      </c>
    </row>
    <row r="5602" spans="1:2" x14ac:dyDescent="0.25">
      <c r="A5602" t="s">
        <v>11431</v>
      </c>
      <c r="B5602">
        <v>0.82950000000000002</v>
      </c>
    </row>
    <row r="5603" spans="1:2" x14ac:dyDescent="0.25">
      <c r="A5603" t="s">
        <v>19749</v>
      </c>
      <c r="B5603">
        <v>0.22765600000000003</v>
      </c>
    </row>
    <row r="5604" spans="1:2" x14ac:dyDescent="0.25">
      <c r="A5604" t="s">
        <v>11179</v>
      </c>
      <c r="B5604">
        <v>2.0426000000000002</v>
      </c>
    </row>
    <row r="5605" spans="1:2" x14ac:dyDescent="0.25">
      <c r="A5605" t="s">
        <v>15333</v>
      </c>
      <c r="B5605">
        <v>7.7610000000000012E-2</v>
      </c>
    </row>
    <row r="5606" spans="1:2" x14ac:dyDescent="0.25">
      <c r="A5606" t="s">
        <v>20353</v>
      </c>
      <c r="B5606" s="19">
        <v>0.21330000000000002</v>
      </c>
    </row>
    <row r="5607" spans="1:2" x14ac:dyDescent="0.25">
      <c r="A5607" t="s">
        <v>16242</v>
      </c>
      <c r="B5607" s="19">
        <v>0.49335000000000001</v>
      </c>
    </row>
    <row r="5608" spans="1:2" x14ac:dyDescent="0.25">
      <c r="A5608" t="s">
        <v>10814</v>
      </c>
      <c r="B5608" s="19">
        <v>0.42660000000000003</v>
      </c>
    </row>
    <row r="5609" spans="1:2" x14ac:dyDescent="0.25">
      <c r="A5609" t="s">
        <v>17668</v>
      </c>
      <c r="B5609">
        <v>0.16818750000000002</v>
      </c>
    </row>
    <row r="5610" spans="1:2" x14ac:dyDescent="0.25">
      <c r="A5610" t="s">
        <v>14393</v>
      </c>
      <c r="B5610" s="19">
        <v>3.8190999999999997</v>
      </c>
    </row>
    <row r="5611" spans="1:2" x14ac:dyDescent="0.25">
      <c r="A5611" t="s">
        <v>9651</v>
      </c>
      <c r="B5611" s="19">
        <v>0.49335000000000001</v>
      </c>
    </row>
    <row r="5612" spans="1:2" x14ac:dyDescent="0.25">
      <c r="A5612" t="s">
        <v>14943</v>
      </c>
      <c r="B5612">
        <v>0.82950000000000002</v>
      </c>
    </row>
    <row r="5613" spans="1:2" x14ac:dyDescent="0.25">
      <c r="A5613" t="s">
        <v>14929</v>
      </c>
      <c r="B5613" s="19">
        <v>4.3980000000000005E-2</v>
      </c>
    </row>
    <row r="5614" spans="1:2" x14ac:dyDescent="0.25">
      <c r="A5614" t="s">
        <v>11635</v>
      </c>
      <c r="B5614">
        <v>0.82950000000000002</v>
      </c>
    </row>
    <row r="5615" spans="1:2" x14ac:dyDescent="0.25">
      <c r="A5615" t="s">
        <v>8490</v>
      </c>
      <c r="B5615" s="19">
        <v>0.22079200000000004</v>
      </c>
    </row>
    <row r="5616" spans="1:2" x14ac:dyDescent="0.25">
      <c r="A5616" t="s">
        <v>12194</v>
      </c>
      <c r="B5616">
        <v>2.0426000000000002</v>
      </c>
    </row>
    <row r="5617" spans="1:2" x14ac:dyDescent="0.25">
      <c r="A5617" t="s">
        <v>13643</v>
      </c>
      <c r="B5617" s="19">
        <v>7.5270000000000004E-2</v>
      </c>
    </row>
    <row r="5618" spans="1:2" x14ac:dyDescent="0.25">
      <c r="A5618" t="s">
        <v>10451</v>
      </c>
      <c r="B5618">
        <v>0.21330000000000002</v>
      </c>
    </row>
    <row r="5619" spans="1:2" x14ac:dyDescent="0.25">
      <c r="A5619" t="s">
        <v>18087</v>
      </c>
      <c r="B5619">
        <v>0.20449000000000001</v>
      </c>
    </row>
    <row r="5620" spans="1:2" x14ac:dyDescent="0.25">
      <c r="A5620" t="s">
        <v>9422</v>
      </c>
      <c r="B5620" s="19">
        <v>0.42660000000000003</v>
      </c>
    </row>
    <row r="5621" spans="1:2" x14ac:dyDescent="0.25">
      <c r="A5621" t="s">
        <v>11015</v>
      </c>
      <c r="B5621">
        <v>6.9712499999999997E-2</v>
      </c>
    </row>
    <row r="5622" spans="1:2" x14ac:dyDescent="0.25">
      <c r="A5622" t="s">
        <v>20185</v>
      </c>
      <c r="B5622" s="19">
        <v>3.8190999999999997</v>
      </c>
    </row>
    <row r="5623" spans="1:2" x14ac:dyDescent="0.25">
      <c r="A5623" t="s">
        <v>12388</v>
      </c>
      <c r="B5623" s="19">
        <v>0.22079200000000004</v>
      </c>
    </row>
    <row r="5624" spans="1:2" x14ac:dyDescent="0.25">
      <c r="A5624" t="s">
        <v>11263</v>
      </c>
      <c r="B5624">
        <v>0.82950000000000002</v>
      </c>
    </row>
    <row r="5625" spans="1:2" x14ac:dyDescent="0.25">
      <c r="A5625" t="s">
        <v>16036</v>
      </c>
      <c r="B5625">
        <v>7.5270000000000004E-2</v>
      </c>
    </row>
    <row r="5626" spans="1:2" x14ac:dyDescent="0.25">
      <c r="A5626" t="s">
        <v>9492</v>
      </c>
      <c r="B5626" s="19">
        <v>2.0426000000000002</v>
      </c>
    </row>
    <row r="5627" spans="1:2" x14ac:dyDescent="0.25">
      <c r="A5627" t="s">
        <v>8032</v>
      </c>
      <c r="B5627" s="19">
        <v>0.22765600000000003</v>
      </c>
    </row>
    <row r="5628" spans="1:2" x14ac:dyDescent="0.25">
      <c r="A5628" t="s">
        <v>10166</v>
      </c>
      <c r="B5628">
        <v>0.21330000000000002</v>
      </c>
    </row>
    <row r="5629" spans="1:2" x14ac:dyDescent="0.25">
      <c r="A5629" t="s">
        <v>9032</v>
      </c>
      <c r="B5629">
        <v>7.7610000000000012E-2</v>
      </c>
    </row>
    <row r="5630" spans="1:2" x14ac:dyDescent="0.25">
      <c r="A5630" t="s">
        <v>12003</v>
      </c>
      <c r="B5630">
        <v>0.42660000000000003</v>
      </c>
    </row>
    <row r="5631" spans="1:2" x14ac:dyDescent="0.25">
      <c r="A5631" t="s">
        <v>18269</v>
      </c>
      <c r="B5631" s="19">
        <v>7.290140000000001</v>
      </c>
    </row>
    <row r="5632" spans="1:2" x14ac:dyDescent="0.25">
      <c r="A5632" t="s">
        <v>14185</v>
      </c>
      <c r="B5632" s="19">
        <v>2.4852750000000001</v>
      </c>
    </row>
    <row r="5633" spans="1:2" x14ac:dyDescent="0.25">
      <c r="A5633" t="s">
        <v>14898</v>
      </c>
      <c r="B5633" s="19">
        <v>3.8190999999999997</v>
      </c>
    </row>
    <row r="5634" spans="1:2" x14ac:dyDescent="0.25">
      <c r="A5634" t="s">
        <v>9102</v>
      </c>
      <c r="B5634" s="19">
        <v>7.290140000000001</v>
      </c>
    </row>
    <row r="5635" spans="1:2" x14ac:dyDescent="0.25">
      <c r="A5635" t="s">
        <v>15534</v>
      </c>
      <c r="B5635">
        <v>0.82950000000000002</v>
      </c>
    </row>
    <row r="5636" spans="1:2" x14ac:dyDescent="0.25">
      <c r="A5636" t="s">
        <v>14560</v>
      </c>
      <c r="B5636">
        <v>2.4852750000000001</v>
      </c>
    </row>
    <row r="5637" spans="1:2" x14ac:dyDescent="0.25">
      <c r="A5637" t="s">
        <v>10659</v>
      </c>
      <c r="B5637">
        <v>2.0426000000000002</v>
      </c>
    </row>
    <row r="5638" spans="1:2" x14ac:dyDescent="0.25">
      <c r="A5638" t="s">
        <v>9671</v>
      </c>
      <c r="B5638">
        <v>0.22079200000000004</v>
      </c>
    </row>
    <row r="5639" spans="1:2" x14ac:dyDescent="0.25">
      <c r="A5639" t="s">
        <v>17478</v>
      </c>
      <c r="B5639">
        <v>0.42660000000000003</v>
      </c>
    </row>
    <row r="5640" spans="1:2" x14ac:dyDescent="0.25">
      <c r="A5640" t="s">
        <v>18073</v>
      </c>
      <c r="B5640" s="19">
        <v>7.5270000000000004E-2</v>
      </c>
    </row>
    <row r="5641" spans="1:2" x14ac:dyDescent="0.25">
      <c r="A5641" t="s">
        <v>14168</v>
      </c>
      <c r="B5641">
        <v>3.8190999999999997</v>
      </c>
    </row>
    <row r="5642" spans="1:2" x14ac:dyDescent="0.25">
      <c r="A5642" t="s">
        <v>13179</v>
      </c>
      <c r="B5642">
        <v>6.9498000000000004E-2</v>
      </c>
    </row>
    <row r="5643" spans="1:2" x14ac:dyDescent="0.25">
      <c r="A5643" t="s">
        <v>13222</v>
      </c>
      <c r="B5643" s="19">
        <v>0.82950000000000002</v>
      </c>
    </row>
    <row r="5644" spans="1:2" x14ac:dyDescent="0.25">
      <c r="A5644" t="s">
        <v>19962</v>
      </c>
      <c r="B5644" s="19">
        <v>2.3692500000000002E-2</v>
      </c>
    </row>
    <row r="5645" spans="1:2" x14ac:dyDescent="0.25">
      <c r="A5645" t="s">
        <v>14581</v>
      </c>
      <c r="B5645">
        <v>2.0426000000000002</v>
      </c>
    </row>
    <row r="5646" spans="1:2" x14ac:dyDescent="0.25">
      <c r="A5646" t="s">
        <v>15078</v>
      </c>
      <c r="B5646" s="19">
        <v>0.50765000000000005</v>
      </c>
    </row>
    <row r="5647" spans="1:2" x14ac:dyDescent="0.25">
      <c r="A5647" t="s">
        <v>19731</v>
      </c>
      <c r="B5647" s="19">
        <v>0.42660000000000003</v>
      </c>
    </row>
    <row r="5648" spans="1:2" x14ac:dyDescent="0.25">
      <c r="A5648" t="s">
        <v>14194</v>
      </c>
      <c r="B5648">
        <v>0.17306250000000001</v>
      </c>
    </row>
    <row r="5649" spans="1:2" x14ac:dyDescent="0.25">
      <c r="A5649" t="s">
        <v>17481</v>
      </c>
      <c r="B5649">
        <v>6.9498000000000004E-2</v>
      </c>
    </row>
    <row r="5650" spans="1:2" x14ac:dyDescent="0.25">
      <c r="A5650" t="s">
        <v>8411</v>
      </c>
      <c r="B5650">
        <v>3.8190999999999997</v>
      </c>
    </row>
    <row r="5651" spans="1:2" x14ac:dyDescent="0.25">
      <c r="A5651" t="s">
        <v>18306</v>
      </c>
      <c r="B5651" s="19">
        <v>2.3692500000000002E-2</v>
      </c>
    </row>
    <row r="5652" spans="1:2" x14ac:dyDescent="0.25">
      <c r="A5652" t="s">
        <v>14437</v>
      </c>
      <c r="B5652" s="19">
        <v>0.82950000000000002</v>
      </c>
    </row>
    <row r="5653" spans="1:2" x14ac:dyDescent="0.25">
      <c r="A5653" t="s">
        <v>9259</v>
      </c>
      <c r="B5653">
        <v>0.49335000000000001</v>
      </c>
    </row>
    <row r="5654" spans="1:2" x14ac:dyDescent="0.25">
      <c r="A5654" t="s">
        <v>12678</v>
      </c>
      <c r="B5654">
        <v>2.0426000000000002</v>
      </c>
    </row>
    <row r="5655" spans="1:2" x14ac:dyDescent="0.25">
      <c r="A5655" t="s">
        <v>18068</v>
      </c>
      <c r="B5655" s="19">
        <v>0.16387499999999999</v>
      </c>
    </row>
    <row r="5656" spans="1:2" x14ac:dyDescent="0.25">
      <c r="A5656" t="s">
        <v>18746</v>
      </c>
      <c r="B5656">
        <v>0.42660000000000003</v>
      </c>
    </row>
    <row r="5657" spans="1:2" x14ac:dyDescent="0.25">
      <c r="A5657" t="s">
        <v>10467</v>
      </c>
      <c r="B5657">
        <v>0.30058600000000002</v>
      </c>
    </row>
    <row r="5658" spans="1:2" x14ac:dyDescent="0.25">
      <c r="A5658" t="s">
        <v>1427</v>
      </c>
      <c r="B5658" s="19">
        <v>3.8190999999999997</v>
      </c>
    </row>
    <row r="5659" spans="1:2" x14ac:dyDescent="0.25">
      <c r="A5659" t="s">
        <v>9832</v>
      </c>
      <c r="B5659" s="19">
        <v>0.10247250000000001</v>
      </c>
    </row>
    <row r="5660" spans="1:2" x14ac:dyDescent="0.25">
      <c r="A5660" t="s">
        <v>8907</v>
      </c>
      <c r="B5660">
        <v>0.82950000000000002</v>
      </c>
    </row>
    <row r="5661" spans="1:2" x14ac:dyDescent="0.25">
      <c r="A5661" t="s">
        <v>14762</v>
      </c>
      <c r="B5661">
        <v>0.30058600000000002</v>
      </c>
    </row>
    <row r="5662" spans="1:2" x14ac:dyDescent="0.25">
      <c r="A5662" t="s">
        <v>18089</v>
      </c>
      <c r="B5662">
        <v>0.42660000000000003</v>
      </c>
    </row>
    <row r="5663" spans="1:2" x14ac:dyDescent="0.25">
      <c r="A5663" t="s">
        <v>12555</v>
      </c>
      <c r="B5663">
        <v>0.10247250000000001</v>
      </c>
    </row>
    <row r="5664" spans="1:2" x14ac:dyDescent="0.25">
      <c r="A5664" t="s">
        <v>16309</v>
      </c>
      <c r="B5664" s="19">
        <v>1.5434000000000001</v>
      </c>
    </row>
    <row r="5665" spans="1:2" x14ac:dyDescent="0.25">
      <c r="A5665" t="s">
        <v>14319</v>
      </c>
      <c r="B5665">
        <v>0.31774599999999997</v>
      </c>
    </row>
    <row r="5666" spans="1:2" x14ac:dyDescent="0.25">
      <c r="A5666" t="s">
        <v>8310</v>
      </c>
      <c r="B5666">
        <v>0.21870000000000001</v>
      </c>
    </row>
    <row r="5667" spans="1:2" x14ac:dyDescent="0.25">
      <c r="A5667" t="s">
        <v>17684</v>
      </c>
      <c r="B5667">
        <v>0.10832249999999999</v>
      </c>
    </row>
    <row r="5668" spans="1:2" x14ac:dyDescent="0.25">
      <c r="A5668" t="s">
        <v>10650</v>
      </c>
      <c r="B5668">
        <v>0.43740000000000001</v>
      </c>
    </row>
    <row r="5669" spans="1:2" x14ac:dyDescent="0.25">
      <c r="A5669" t="s">
        <v>12656</v>
      </c>
      <c r="B5669">
        <v>0.31774599999999997</v>
      </c>
    </row>
    <row r="5670" spans="1:2" x14ac:dyDescent="0.25">
      <c r="A5670" t="s">
        <v>15617</v>
      </c>
      <c r="B5670" s="19">
        <v>2.8966000000000003</v>
      </c>
    </row>
    <row r="5671" spans="1:2" x14ac:dyDescent="0.25">
      <c r="A5671" t="s">
        <v>15736</v>
      </c>
      <c r="B5671">
        <v>0.10832249999999999</v>
      </c>
    </row>
    <row r="5672" spans="1:2" x14ac:dyDescent="0.25">
      <c r="A5672" t="s">
        <v>12763</v>
      </c>
      <c r="B5672">
        <v>0.85050000000000003</v>
      </c>
    </row>
    <row r="5673" spans="1:2" x14ac:dyDescent="0.25">
      <c r="A5673" t="s">
        <v>10854</v>
      </c>
      <c r="B5673" s="19">
        <v>0.30058600000000002</v>
      </c>
    </row>
    <row r="5674" spans="1:2" x14ac:dyDescent="0.25">
      <c r="A5674" t="s">
        <v>17188</v>
      </c>
      <c r="B5674">
        <v>1.5434000000000001</v>
      </c>
    </row>
    <row r="5675" spans="1:2" x14ac:dyDescent="0.25">
      <c r="A5675" t="s">
        <v>10686</v>
      </c>
      <c r="B5675">
        <v>0.10247250000000001</v>
      </c>
    </row>
    <row r="5676" spans="1:2" x14ac:dyDescent="0.25">
      <c r="A5676" t="s">
        <v>18609</v>
      </c>
      <c r="B5676" s="19">
        <v>0.43740000000000001</v>
      </c>
    </row>
    <row r="5677" spans="1:2" x14ac:dyDescent="0.25">
      <c r="A5677" t="s">
        <v>19837</v>
      </c>
      <c r="B5677" s="19">
        <v>0.22765600000000003</v>
      </c>
    </row>
    <row r="5678" spans="1:2" x14ac:dyDescent="0.25">
      <c r="A5678" t="s">
        <v>13828</v>
      </c>
      <c r="B5678">
        <v>2.8966000000000003</v>
      </c>
    </row>
    <row r="5679" spans="1:2" x14ac:dyDescent="0.25">
      <c r="A5679" t="s">
        <v>19644</v>
      </c>
      <c r="B5679" s="19">
        <v>7.7610000000000012E-2</v>
      </c>
    </row>
    <row r="5680" spans="1:2" x14ac:dyDescent="0.25">
      <c r="A5680" t="s">
        <v>19800</v>
      </c>
      <c r="B5680" s="19">
        <v>0.85050000000000003</v>
      </c>
    </row>
    <row r="5681" spans="1:2" x14ac:dyDescent="0.25">
      <c r="A5681" t="s">
        <v>14750</v>
      </c>
      <c r="B5681">
        <v>7.290140000000001</v>
      </c>
    </row>
    <row r="5682" spans="1:2" x14ac:dyDescent="0.25">
      <c r="A5682" t="s">
        <v>8651</v>
      </c>
      <c r="B5682" s="19">
        <v>2.4926000000000004</v>
      </c>
    </row>
    <row r="5683" spans="1:2" x14ac:dyDescent="0.25">
      <c r="A5683" t="s">
        <v>16047</v>
      </c>
      <c r="B5683" s="19">
        <v>2.4852750000000001</v>
      </c>
    </row>
    <row r="5684" spans="1:2" x14ac:dyDescent="0.25">
      <c r="A5684" t="s">
        <v>16232</v>
      </c>
      <c r="B5684" s="19">
        <v>4.6940999999999997</v>
      </c>
    </row>
    <row r="5685" spans="1:2" x14ac:dyDescent="0.25">
      <c r="A5685" t="s">
        <v>11229</v>
      </c>
      <c r="B5685">
        <v>0.58397500000000002</v>
      </c>
    </row>
    <row r="5686" spans="1:2" x14ac:dyDescent="0.25">
      <c r="A5686" t="s">
        <v>17621</v>
      </c>
      <c r="B5686" s="19">
        <v>1.7044999999999999</v>
      </c>
    </row>
    <row r="5687" spans="1:2" x14ac:dyDescent="0.25">
      <c r="A5687" t="s">
        <v>10103</v>
      </c>
      <c r="B5687" s="19">
        <v>0.17306250000000001</v>
      </c>
    </row>
    <row r="5688" spans="1:2" x14ac:dyDescent="0.25">
      <c r="A5688" t="s">
        <v>14317</v>
      </c>
      <c r="B5688">
        <v>2.4350000000000001</v>
      </c>
    </row>
    <row r="5689" spans="1:2" x14ac:dyDescent="0.25">
      <c r="A5689" t="s">
        <v>15170</v>
      </c>
      <c r="B5689">
        <v>7.290140000000001</v>
      </c>
    </row>
    <row r="5690" spans="1:2" x14ac:dyDescent="0.25">
      <c r="A5690" t="s">
        <v>18795</v>
      </c>
      <c r="B5690" s="19">
        <v>2.4926000000000004</v>
      </c>
    </row>
    <row r="5691" spans="1:2" x14ac:dyDescent="0.25">
      <c r="A5691" t="s">
        <v>20007</v>
      </c>
      <c r="B5691" s="19">
        <v>2.4852750000000001</v>
      </c>
    </row>
    <row r="5692" spans="1:2" x14ac:dyDescent="0.25">
      <c r="A5692" t="s">
        <v>12676</v>
      </c>
      <c r="B5692">
        <v>0.87660000000000005</v>
      </c>
    </row>
    <row r="5693" spans="1:2" x14ac:dyDescent="0.25">
      <c r="A5693" t="s">
        <v>10858</v>
      </c>
      <c r="B5693">
        <v>7.290140000000001</v>
      </c>
    </row>
    <row r="5694" spans="1:2" x14ac:dyDescent="0.25">
      <c r="A5694" t="s">
        <v>17516</v>
      </c>
      <c r="B5694">
        <v>4.6940999999999997</v>
      </c>
    </row>
    <row r="5695" spans="1:2" x14ac:dyDescent="0.25">
      <c r="A5695" t="s">
        <v>15741</v>
      </c>
      <c r="B5695">
        <v>2.4852750000000001</v>
      </c>
    </row>
    <row r="5696" spans="1:2" x14ac:dyDescent="0.25">
      <c r="A5696" t="s">
        <v>18032</v>
      </c>
      <c r="B5696" s="19">
        <v>1.7044999999999999</v>
      </c>
    </row>
    <row r="5697" spans="1:2" x14ac:dyDescent="0.25">
      <c r="A5697" t="s">
        <v>19056</v>
      </c>
      <c r="B5697" s="19">
        <v>7.290140000000001</v>
      </c>
    </row>
    <row r="5698" spans="1:2" x14ac:dyDescent="0.25">
      <c r="A5698" t="s">
        <v>16262</v>
      </c>
      <c r="B5698">
        <v>1.7044999999999999</v>
      </c>
    </row>
    <row r="5699" spans="1:2" x14ac:dyDescent="0.25">
      <c r="A5699" t="s">
        <v>11434</v>
      </c>
      <c r="B5699">
        <v>2.4852750000000001</v>
      </c>
    </row>
    <row r="5700" spans="1:2" x14ac:dyDescent="0.25">
      <c r="A5700" t="s">
        <v>19674</v>
      </c>
      <c r="B5700" s="19">
        <v>2.4350000000000001</v>
      </c>
    </row>
    <row r="5701" spans="1:2" x14ac:dyDescent="0.25">
      <c r="A5701" t="s">
        <v>16284</v>
      </c>
      <c r="B5701" s="19">
        <v>7.290140000000001</v>
      </c>
    </row>
    <row r="5702" spans="1:2" x14ac:dyDescent="0.25">
      <c r="A5702" t="s">
        <v>16690</v>
      </c>
      <c r="B5702" s="19">
        <v>2.4350000000000001</v>
      </c>
    </row>
    <row r="5703" spans="1:2" x14ac:dyDescent="0.25">
      <c r="A5703" t="s">
        <v>19637</v>
      </c>
      <c r="B5703">
        <v>2.4852750000000001</v>
      </c>
    </row>
    <row r="5704" spans="1:2" x14ac:dyDescent="0.25">
      <c r="A5704" t="s">
        <v>16912</v>
      </c>
      <c r="B5704">
        <v>0.87660000000000005</v>
      </c>
    </row>
    <row r="5705" spans="1:2" x14ac:dyDescent="0.25">
      <c r="A5705" t="s">
        <v>11944</v>
      </c>
      <c r="B5705" s="19">
        <v>7.290140000000001</v>
      </c>
    </row>
    <row r="5706" spans="1:2" x14ac:dyDescent="0.25">
      <c r="A5706" t="s">
        <v>9297</v>
      </c>
      <c r="B5706">
        <v>4.6940999999999997</v>
      </c>
    </row>
    <row r="5707" spans="1:2" x14ac:dyDescent="0.25">
      <c r="A5707" t="s">
        <v>14285</v>
      </c>
      <c r="B5707">
        <v>2.4852750000000001</v>
      </c>
    </row>
    <row r="5708" spans="1:2" x14ac:dyDescent="0.25">
      <c r="A5708" t="s">
        <v>14444</v>
      </c>
      <c r="B5708">
        <v>1.7044999999999999</v>
      </c>
    </row>
    <row r="5709" spans="1:2" x14ac:dyDescent="0.25">
      <c r="A5709" t="s">
        <v>4395</v>
      </c>
      <c r="B5709">
        <v>7.290140000000001</v>
      </c>
    </row>
    <row r="5710" spans="1:2" x14ac:dyDescent="0.25">
      <c r="A5710" t="s">
        <v>12669</v>
      </c>
      <c r="B5710">
        <v>1.7044999999999999</v>
      </c>
    </row>
    <row r="5711" spans="1:2" x14ac:dyDescent="0.25">
      <c r="A5711" t="s">
        <v>19375</v>
      </c>
      <c r="B5711">
        <v>2.4852750000000001</v>
      </c>
    </row>
    <row r="5712" spans="1:2" x14ac:dyDescent="0.25">
      <c r="A5712" t="s">
        <v>17570</v>
      </c>
      <c r="B5712" s="19">
        <v>2.4350000000000001</v>
      </c>
    </row>
    <row r="5713" spans="1:2" x14ac:dyDescent="0.25">
      <c r="A5713" t="s">
        <v>15286</v>
      </c>
      <c r="B5713">
        <v>58.878470999999998</v>
      </c>
    </row>
    <row r="5714" spans="1:2" x14ac:dyDescent="0.25">
      <c r="A5714" t="s">
        <v>15048</v>
      </c>
      <c r="B5714">
        <v>2.4350000000000001</v>
      </c>
    </row>
    <row r="5715" spans="1:2" x14ac:dyDescent="0.25">
      <c r="A5715" t="s">
        <v>3087</v>
      </c>
      <c r="B5715">
        <v>2.4852750000000001</v>
      </c>
    </row>
    <row r="5716" spans="1:2" x14ac:dyDescent="0.25">
      <c r="A5716" t="s">
        <v>18014</v>
      </c>
      <c r="B5716">
        <v>0.87660000000000005</v>
      </c>
    </row>
    <row r="5717" spans="1:2" x14ac:dyDescent="0.25">
      <c r="A5717" t="s">
        <v>18780</v>
      </c>
      <c r="B5717">
        <v>7.290140000000001</v>
      </c>
    </row>
    <row r="5718" spans="1:2" x14ac:dyDescent="0.25">
      <c r="A5718" t="s">
        <v>18538</v>
      </c>
      <c r="B5718">
        <v>0.87660000000000005</v>
      </c>
    </row>
    <row r="5719" spans="1:2" x14ac:dyDescent="0.25">
      <c r="A5719" t="s">
        <v>15469</v>
      </c>
      <c r="B5719">
        <v>2.4852750000000001</v>
      </c>
    </row>
    <row r="5720" spans="1:2" x14ac:dyDescent="0.25">
      <c r="A5720" t="s">
        <v>13719</v>
      </c>
      <c r="B5720" s="19">
        <v>4.6940999999999997</v>
      </c>
    </row>
    <row r="5721" spans="1:2" x14ac:dyDescent="0.25">
      <c r="A5721" t="s">
        <v>9758</v>
      </c>
      <c r="B5721" s="19">
        <v>0.31774599999999997</v>
      </c>
    </row>
    <row r="5722" spans="1:2" x14ac:dyDescent="0.25">
      <c r="A5722" t="s">
        <v>9591</v>
      </c>
      <c r="B5722">
        <v>1.7044999999999999</v>
      </c>
    </row>
    <row r="5723" spans="1:2" x14ac:dyDescent="0.25">
      <c r="A5723" t="s">
        <v>17997</v>
      </c>
      <c r="B5723">
        <v>0.10832249999999999</v>
      </c>
    </row>
    <row r="5724" spans="1:2" x14ac:dyDescent="0.25">
      <c r="A5724" t="s">
        <v>12600</v>
      </c>
      <c r="B5724" s="19">
        <v>1.7044999999999999</v>
      </c>
    </row>
    <row r="5725" spans="1:2" x14ac:dyDescent="0.25">
      <c r="A5725" t="s">
        <v>16482</v>
      </c>
      <c r="B5725" s="19">
        <v>0.31774599999999997</v>
      </c>
    </row>
    <row r="5726" spans="1:2" x14ac:dyDescent="0.25">
      <c r="A5726" t="s">
        <v>13161</v>
      </c>
      <c r="B5726">
        <v>2.4350000000000001</v>
      </c>
    </row>
    <row r="5727" spans="1:2" x14ac:dyDescent="0.25">
      <c r="A5727" t="s">
        <v>4399</v>
      </c>
      <c r="B5727" s="19">
        <v>0.10832249999999999</v>
      </c>
    </row>
    <row r="5728" spans="1:2" x14ac:dyDescent="0.25">
      <c r="A5728" t="s">
        <v>14496</v>
      </c>
      <c r="B5728">
        <v>2.4350000000000001</v>
      </c>
    </row>
    <row r="5729" spans="1:2" x14ac:dyDescent="0.25">
      <c r="A5729" t="s">
        <v>10903</v>
      </c>
      <c r="B5729">
        <v>0.31774599999999997</v>
      </c>
    </row>
    <row r="5730" spans="1:2" x14ac:dyDescent="0.25">
      <c r="A5730" t="s">
        <v>11970</v>
      </c>
      <c r="B5730">
        <v>0.87660000000000005</v>
      </c>
    </row>
    <row r="5731" spans="1:2" x14ac:dyDescent="0.25">
      <c r="A5731" t="s">
        <v>16978</v>
      </c>
      <c r="B5731" s="19">
        <v>0.10832249999999999</v>
      </c>
    </row>
    <row r="5732" spans="1:2" x14ac:dyDescent="0.25">
      <c r="A5732" t="s">
        <v>12073</v>
      </c>
      <c r="B5732" s="19">
        <v>2.4926000000000004</v>
      </c>
    </row>
    <row r="5733" spans="1:2" x14ac:dyDescent="0.25">
      <c r="A5733" t="s">
        <v>11376</v>
      </c>
      <c r="B5733">
        <v>0.31774599999999997</v>
      </c>
    </row>
    <row r="5734" spans="1:2" x14ac:dyDescent="0.25">
      <c r="A5734" t="s">
        <v>20186</v>
      </c>
      <c r="B5734" s="19">
        <v>0.87660000000000005</v>
      </c>
    </row>
    <row r="5735" spans="1:2" x14ac:dyDescent="0.25">
      <c r="A5735" t="s">
        <v>19027</v>
      </c>
      <c r="B5735">
        <v>0.10832249999999999</v>
      </c>
    </row>
    <row r="5736" spans="1:2" x14ac:dyDescent="0.25">
      <c r="A5736" t="s">
        <v>17122</v>
      </c>
      <c r="B5736">
        <v>4.6940999999999997</v>
      </c>
    </row>
    <row r="5737" spans="1:2" x14ac:dyDescent="0.25">
      <c r="A5737" t="s">
        <v>16432</v>
      </c>
      <c r="B5737" s="19">
        <v>0.31774599999999997</v>
      </c>
    </row>
    <row r="5738" spans="1:2" x14ac:dyDescent="0.25">
      <c r="A5738" t="s">
        <v>7940</v>
      </c>
      <c r="B5738">
        <v>1.7044999999999999</v>
      </c>
    </row>
    <row r="5739" spans="1:2" x14ac:dyDescent="0.25">
      <c r="A5739" t="s">
        <v>14584</v>
      </c>
      <c r="B5739">
        <v>0.10832249999999999</v>
      </c>
    </row>
    <row r="5740" spans="1:2" x14ac:dyDescent="0.25">
      <c r="A5740" t="s">
        <v>19149</v>
      </c>
      <c r="B5740">
        <v>1.7044999999999999</v>
      </c>
    </row>
    <row r="5741" spans="1:2" x14ac:dyDescent="0.25">
      <c r="A5741" t="s">
        <v>10510</v>
      </c>
      <c r="B5741" s="19">
        <v>0.22765600000000003</v>
      </c>
    </row>
    <row r="5742" spans="1:2" x14ac:dyDescent="0.25">
      <c r="A5742" t="s">
        <v>13203</v>
      </c>
      <c r="B5742" s="19">
        <v>2.4350000000000001</v>
      </c>
    </row>
    <row r="5743" spans="1:2" x14ac:dyDescent="0.25">
      <c r="A5743" t="s">
        <v>18101</v>
      </c>
      <c r="B5743" s="19">
        <v>7.7610000000000012E-2</v>
      </c>
    </row>
    <row r="5744" spans="1:2" x14ac:dyDescent="0.25">
      <c r="A5744" t="s">
        <v>18054</v>
      </c>
      <c r="B5744" s="19">
        <v>2.4350000000000001</v>
      </c>
    </row>
    <row r="5745" spans="1:2" x14ac:dyDescent="0.25">
      <c r="A5745" t="s">
        <v>14100</v>
      </c>
      <c r="B5745">
        <v>7.290140000000001</v>
      </c>
    </row>
    <row r="5746" spans="1:2" x14ac:dyDescent="0.25">
      <c r="A5746" t="s">
        <v>16655</v>
      </c>
      <c r="B5746">
        <v>0.87660000000000005</v>
      </c>
    </row>
    <row r="5747" spans="1:2" x14ac:dyDescent="0.25">
      <c r="A5747" t="s">
        <v>12753</v>
      </c>
      <c r="B5747">
        <v>2.4852750000000001</v>
      </c>
    </row>
    <row r="5748" spans="1:2" x14ac:dyDescent="0.25">
      <c r="A5748" t="s">
        <v>9024</v>
      </c>
      <c r="B5748">
        <v>2.4926000000000004</v>
      </c>
    </row>
    <row r="5749" spans="1:2" x14ac:dyDescent="0.25">
      <c r="A5749" t="s">
        <v>18805</v>
      </c>
      <c r="B5749" s="19">
        <v>0.30058600000000002</v>
      </c>
    </row>
    <row r="5750" spans="1:2" x14ac:dyDescent="0.25">
      <c r="A5750" t="s">
        <v>15562</v>
      </c>
      <c r="B5750" s="19">
        <v>0.87660000000000005</v>
      </c>
    </row>
    <row r="5751" spans="1:2" x14ac:dyDescent="0.25">
      <c r="A5751" t="s">
        <v>10816</v>
      </c>
      <c r="B5751">
        <v>9.9845000000000017E-2</v>
      </c>
    </row>
    <row r="5752" spans="1:2" x14ac:dyDescent="0.25">
      <c r="A5752" t="s">
        <v>13224</v>
      </c>
      <c r="B5752">
        <v>4.6940999999999997</v>
      </c>
    </row>
    <row r="5753" spans="1:2" x14ac:dyDescent="0.25">
      <c r="A5753" t="s">
        <v>4397</v>
      </c>
      <c r="B5753" s="19">
        <v>0.31774599999999997</v>
      </c>
    </row>
    <row r="5754" spans="1:2" x14ac:dyDescent="0.25">
      <c r="A5754" t="s">
        <v>14977</v>
      </c>
      <c r="B5754" s="19">
        <v>1.7044999999999999</v>
      </c>
    </row>
    <row r="5755" spans="1:2" x14ac:dyDescent="0.25">
      <c r="A5755" t="s">
        <v>8826</v>
      </c>
      <c r="B5755">
        <v>0.10832249999999999</v>
      </c>
    </row>
    <row r="5756" spans="1:2" x14ac:dyDescent="0.25">
      <c r="A5756" t="s">
        <v>18267</v>
      </c>
      <c r="B5756" s="19">
        <v>1.7044999999999999</v>
      </c>
    </row>
    <row r="5757" spans="1:2" x14ac:dyDescent="0.25">
      <c r="A5757" t="s">
        <v>13355</v>
      </c>
      <c r="B5757" s="19">
        <v>0.22765600000000003</v>
      </c>
    </row>
    <row r="5758" spans="1:2" x14ac:dyDescent="0.25">
      <c r="A5758" t="s">
        <v>13823</v>
      </c>
      <c r="B5758">
        <v>2.4350000000000001</v>
      </c>
    </row>
    <row r="5759" spans="1:2" x14ac:dyDescent="0.25">
      <c r="A5759" t="s">
        <v>16256</v>
      </c>
      <c r="B5759" s="19">
        <v>7.7610000000000012E-2</v>
      </c>
    </row>
    <row r="5760" spans="1:2" x14ac:dyDescent="0.25">
      <c r="A5760" t="s">
        <v>15404</v>
      </c>
      <c r="B5760" s="19">
        <v>2.4350000000000001</v>
      </c>
    </row>
    <row r="5761" spans="1:2" x14ac:dyDescent="0.25">
      <c r="A5761" t="s">
        <v>16068</v>
      </c>
      <c r="B5761" s="19">
        <v>0.22765600000000003</v>
      </c>
    </row>
    <row r="5762" spans="1:2" x14ac:dyDescent="0.25">
      <c r="A5762" t="s">
        <v>10872</v>
      </c>
      <c r="B5762">
        <v>0.87660000000000005</v>
      </c>
    </row>
    <row r="5763" spans="1:2" x14ac:dyDescent="0.25">
      <c r="A5763" t="s">
        <v>8003</v>
      </c>
      <c r="B5763">
        <v>7.7610000000000012E-2</v>
      </c>
    </row>
    <row r="5764" spans="1:2" x14ac:dyDescent="0.25">
      <c r="A5764" t="s">
        <v>11044</v>
      </c>
      <c r="B5764" s="19">
        <v>4.6940999999999997</v>
      </c>
    </row>
    <row r="5765" spans="1:2" x14ac:dyDescent="0.25">
      <c r="A5765" t="s">
        <v>14128</v>
      </c>
      <c r="B5765" s="19">
        <v>0.22765600000000003</v>
      </c>
    </row>
    <row r="5766" spans="1:2" x14ac:dyDescent="0.25">
      <c r="A5766" t="s">
        <v>14406</v>
      </c>
      <c r="B5766">
        <v>1.7044999999999999</v>
      </c>
    </row>
    <row r="5767" spans="1:2" x14ac:dyDescent="0.25">
      <c r="A5767" t="s">
        <v>17842</v>
      </c>
      <c r="B5767" s="19">
        <v>7.7610000000000012E-2</v>
      </c>
    </row>
    <row r="5768" spans="1:2" x14ac:dyDescent="0.25">
      <c r="A5768" t="s">
        <v>9916</v>
      </c>
      <c r="B5768" s="19">
        <v>2.4350000000000001</v>
      </c>
    </row>
    <row r="5769" spans="1:2" x14ac:dyDescent="0.25">
      <c r="A5769" t="s">
        <v>18813</v>
      </c>
      <c r="B5769" s="19">
        <v>0.22765600000000003</v>
      </c>
    </row>
    <row r="5770" spans="1:2" x14ac:dyDescent="0.25">
      <c r="A5770" t="s">
        <v>11649</v>
      </c>
      <c r="B5770">
        <v>0.87660000000000005</v>
      </c>
    </row>
    <row r="5771" spans="1:2" x14ac:dyDescent="0.25">
      <c r="A5771" t="s">
        <v>13555</v>
      </c>
      <c r="B5771">
        <v>7.7610000000000012E-2</v>
      </c>
    </row>
    <row r="5772" spans="1:2" x14ac:dyDescent="0.25">
      <c r="A5772" t="s">
        <v>18814</v>
      </c>
      <c r="B5772" s="19">
        <v>2.4926000000000004</v>
      </c>
    </row>
    <row r="5773" spans="1:2" x14ac:dyDescent="0.25">
      <c r="A5773" t="s">
        <v>16069</v>
      </c>
      <c r="B5773">
        <v>0.22079200000000004</v>
      </c>
    </row>
    <row r="5774" spans="1:2" x14ac:dyDescent="0.25">
      <c r="A5774" t="s">
        <v>17432</v>
      </c>
      <c r="B5774" s="19">
        <v>0.87660000000000005</v>
      </c>
    </row>
    <row r="5775" spans="1:2" x14ac:dyDescent="0.25">
      <c r="A5775" t="s">
        <v>13993</v>
      </c>
      <c r="B5775">
        <v>7.5270000000000004E-2</v>
      </c>
    </row>
    <row r="5776" spans="1:2" x14ac:dyDescent="0.25">
      <c r="A5776" t="s">
        <v>12961</v>
      </c>
      <c r="B5776">
        <v>4.6940999999999997</v>
      </c>
    </row>
    <row r="5777" spans="1:2" x14ac:dyDescent="0.25">
      <c r="A5777" t="s">
        <v>13377</v>
      </c>
      <c r="B5777">
        <v>0.22079200000000004</v>
      </c>
    </row>
    <row r="5778" spans="1:2" x14ac:dyDescent="0.25">
      <c r="A5778" t="s">
        <v>10024</v>
      </c>
      <c r="B5778">
        <v>1.7044999999999999</v>
      </c>
    </row>
    <row r="5779" spans="1:2" x14ac:dyDescent="0.25">
      <c r="A5779" t="s">
        <v>8025</v>
      </c>
      <c r="B5779" s="19">
        <v>7.5270000000000004E-2</v>
      </c>
    </row>
    <row r="5780" spans="1:2" x14ac:dyDescent="0.25">
      <c r="A5780" t="s">
        <v>11114</v>
      </c>
      <c r="B5780" s="19">
        <v>1.7044999999999999</v>
      </c>
    </row>
    <row r="5781" spans="1:2" x14ac:dyDescent="0.25">
      <c r="A5781" t="s">
        <v>18411</v>
      </c>
      <c r="B5781">
        <v>0.22765600000000003</v>
      </c>
    </row>
    <row r="5782" spans="1:2" x14ac:dyDescent="0.25">
      <c r="A5782" t="s">
        <v>13565</v>
      </c>
      <c r="B5782" s="19">
        <v>2.4350000000000001</v>
      </c>
    </row>
    <row r="5783" spans="1:2" x14ac:dyDescent="0.25">
      <c r="A5783" t="s">
        <v>13164</v>
      </c>
      <c r="B5783">
        <v>7.7610000000000012E-2</v>
      </c>
    </row>
    <row r="5784" spans="1:2" x14ac:dyDescent="0.25">
      <c r="A5784" t="s">
        <v>15309</v>
      </c>
      <c r="B5784" s="19">
        <v>2.4350000000000001</v>
      </c>
    </row>
    <row r="5785" spans="1:2" x14ac:dyDescent="0.25">
      <c r="A5785" t="s">
        <v>14131</v>
      </c>
      <c r="B5785">
        <v>6.9498000000000004E-2</v>
      </c>
    </row>
    <row r="5786" spans="1:2" x14ac:dyDescent="0.25">
      <c r="A5786" t="s">
        <v>20035</v>
      </c>
      <c r="B5786">
        <v>0.87660000000000005</v>
      </c>
    </row>
    <row r="5787" spans="1:2" x14ac:dyDescent="0.25">
      <c r="A5787" t="s">
        <v>9137</v>
      </c>
      <c r="B5787">
        <v>2.3692500000000002E-2</v>
      </c>
    </row>
    <row r="5788" spans="1:2" x14ac:dyDescent="0.25">
      <c r="A5788" t="s">
        <v>9307</v>
      </c>
      <c r="B5788">
        <v>2.4818018000000004</v>
      </c>
    </row>
    <row r="5789" spans="1:2" x14ac:dyDescent="0.25">
      <c r="A5789" t="s">
        <v>8951</v>
      </c>
      <c r="B5789">
        <v>0.345779</v>
      </c>
    </row>
    <row r="5790" spans="1:2" x14ac:dyDescent="0.25">
      <c r="A5790" t="s">
        <v>7928</v>
      </c>
      <c r="B5790">
        <v>0.86580180000000007</v>
      </c>
    </row>
    <row r="5791" spans="1:2" x14ac:dyDescent="0.25">
      <c r="A5791" t="s">
        <v>13488</v>
      </c>
      <c r="B5791" s="19">
        <v>0.10247250000000001</v>
      </c>
    </row>
    <row r="5792" spans="1:2" x14ac:dyDescent="0.25">
      <c r="A5792" t="s">
        <v>17868</v>
      </c>
      <c r="B5792" s="19">
        <v>4.6731034999999999</v>
      </c>
    </row>
    <row r="5793" spans="1:2" x14ac:dyDescent="0.25">
      <c r="A5793" t="s">
        <v>11704</v>
      </c>
      <c r="B5793" s="19">
        <v>0.30058600000000002</v>
      </c>
    </row>
    <row r="5794" spans="1:2" x14ac:dyDescent="0.25">
      <c r="A5794" t="s">
        <v>18851</v>
      </c>
      <c r="B5794">
        <v>1.6835035</v>
      </c>
    </row>
    <row r="5795" spans="1:2" x14ac:dyDescent="0.25">
      <c r="A5795" t="s">
        <v>12831</v>
      </c>
      <c r="B5795">
        <v>0.10247250000000001</v>
      </c>
    </row>
    <row r="5796" spans="1:2" x14ac:dyDescent="0.25">
      <c r="A5796" t="s">
        <v>16681</v>
      </c>
      <c r="B5796" s="19">
        <v>1.6835035</v>
      </c>
    </row>
    <row r="5797" spans="1:2" x14ac:dyDescent="0.25">
      <c r="A5797" t="s">
        <v>17305</v>
      </c>
      <c r="B5797">
        <v>0.30058600000000002</v>
      </c>
    </row>
    <row r="5798" spans="1:2" x14ac:dyDescent="0.25">
      <c r="A5798" t="s">
        <v>14565</v>
      </c>
      <c r="B5798" s="19">
        <v>2.4050050000000001</v>
      </c>
    </row>
    <row r="5799" spans="1:2" x14ac:dyDescent="0.25">
      <c r="A5799" t="s">
        <v>8510</v>
      </c>
      <c r="B5799">
        <v>0.10247250000000001</v>
      </c>
    </row>
    <row r="5800" spans="1:2" x14ac:dyDescent="0.25">
      <c r="A5800" t="s">
        <v>13987</v>
      </c>
      <c r="B5800" s="19">
        <v>2.4050050000000001</v>
      </c>
    </row>
    <row r="5801" spans="1:2" x14ac:dyDescent="0.25">
      <c r="A5801" t="s">
        <v>13058</v>
      </c>
      <c r="B5801" s="19">
        <v>0.30058600000000002</v>
      </c>
    </row>
    <row r="5802" spans="1:2" x14ac:dyDescent="0.25">
      <c r="A5802" t="s">
        <v>13046</v>
      </c>
      <c r="B5802">
        <v>0.86580180000000007</v>
      </c>
    </row>
    <row r="5803" spans="1:2" x14ac:dyDescent="0.25">
      <c r="A5803" t="s">
        <v>18325</v>
      </c>
      <c r="B5803">
        <v>0.10247250000000001</v>
      </c>
    </row>
    <row r="5804" spans="1:2" x14ac:dyDescent="0.25">
      <c r="A5804" t="s">
        <v>17463</v>
      </c>
      <c r="B5804" s="19">
        <v>2.4926000000000004</v>
      </c>
    </row>
    <row r="5805" spans="1:2" x14ac:dyDescent="0.25">
      <c r="A5805" t="s">
        <v>10353</v>
      </c>
      <c r="B5805">
        <v>0.30058600000000002</v>
      </c>
    </row>
    <row r="5806" spans="1:2" x14ac:dyDescent="0.25">
      <c r="A5806" t="s">
        <v>12196</v>
      </c>
      <c r="B5806" s="19">
        <v>0.87660000000000005</v>
      </c>
    </row>
    <row r="5807" spans="1:2" x14ac:dyDescent="0.25">
      <c r="A5807" t="s">
        <v>12626</v>
      </c>
      <c r="B5807">
        <v>0</v>
      </c>
    </row>
    <row r="5808" spans="1:2" x14ac:dyDescent="0.25">
      <c r="A5808" t="s">
        <v>10063</v>
      </c>
      <c r="B5808" s="19">
        <v>4.6940999999999997</v>
      </c>
    </row>
    <row r="5809" spans="1:2" x14ac:dyDescent="0.25">
      <c r="A5809" t="s">
        <v>19038</v>
      </c>
      <c r="B5809">
        <v>2.4300000000000002</v>
      </c>
    </row>
    <row r="5810" spans="1:2" x14ac:dyDescent="0.25">
      <c r="A5810" t="s">
        <v>9410</v>
      </c>
      <c r="B5810">
        <v>2.4350000000000001</v>
      </c>
    </row>
    <row r="5811" spans="1:2" x14ac:dyDescent="0.25">
      <c r="A5811" t="s">
        <v>8217</v>
      </c>
      <c r="B5811" s="19">
        <v>2.4300000000000002</v>
      </c>
    </row>
    <row r="5812" spans="1:2" x14ac:dyDescent="0.25">
      <c r="A5812" t="s">
        <v>18820</v>
      </c>
      <c r="B5812" s="19">
        <v>2.4350000000000001</v>
      </c>
    </row>
    <row r="5813" spans="1:2" x14ac:dyDescent="0.25">
      <c r="A5813" t="s">
        <v>10412</v>
      </c>
      <c r="B5813">
        <v>2.1040000000000001</v>
      </c>
    </row>
    <row r="5814" spans="1:2" x14ac:dyDescent="0.25">
      <c r="A5814" t="s">
        <v>8818</v>
      </c>
      <c r="B5814" s="19">
        <v>0.87660000000000005</v>
      </c>
    </row>
    <row r="5815" spans="1:2" x14ac:dyDescent="0.25">
      <c r="A5815" t="s">
        <v>18160</v>
      </c>
      <c r="B5815">
        <v>0.31719999999999998</v>
      </c>
    </row>
    <row r="5816" spans="1:2" x14ac:dyDescent="0.25">
      <c r="A5816" t="s">
        <v>16810</v>
      </c>
      <c r="B5816">
        <v>0.87660000000000005</v>
      </c>
    </row>
    <row r="5817" spans="1:2" x14ac:dyDescent="0.25">
      <c r="A5817" t="s">
        <v>16059</v>
      </c>
      <c r="B5817" s="19">
        <v>2.1040000000000001</v>
      </c>
    </row>
    <row r="5818" spans="1:2" x14ac:dyDescent="0.25">
      <c r="A5818" t="s">
        <v>17802</v>
      </c>
      <c r="B5818" s="19">
        <v>4.6940999999999997</v>
      </c>
    </row>
    <row r="5819" spans="1:2" x14ac:dyDescent="0.25">
      <c r="A5819" t="s">
        <v>14364</v>
      </c>
      <c r="B5819" s="19">
        <v>0.31719999999999998</v>
      </c>
    </row>
    <row r="5820" spans="1:2" x14ac:dyDescent="0.25">
      <c r="A5820" t="s">
        <v>13347</v>
      </c>
      <c r="B5820">
        <v>1.7044999999999999</v>
      </c>
    </row>
    <row r="5821" spans="1:2" x14ac:dyDescent="0.25">
      <c r="A5821" t="s">
        <v>10158</v>
      </c>
      <c r="B5821" s="19">
        <v>2.1040000000000001</v>
      </c>
    </row>
    <row r="5822" spans="1:2" x14ac:dyDescent="0.25">
      <c r="A5822" t="s">
        <v>14316</v>
      </c>
      <c r="B5822" s="19">
        <v>1.7044999999999999</v>
      </c>
    </row>
    <row r="5823" spans="1:2" x14ac:dyDescent="0.25">
      <c r="A5823" t="s">
        <v>20013</v>
      </c>
      <c r="B5823" s="19">
        <v>0.31719999999999998</v>
      </c>
    </row>
    <row r="5824" spans="1:2" x14ac:dyDescent="0.25">
      <c r="A5824" t="s">
        <v>18561</v>
      </c>
      <c r="B5824" s="19">
        <v>2.4350000000000001</v>
      </c>
    </row>
    <row r="5825" spans="1:2" x14ac:dyDescent="0.25">
      <c r="A5825" t="s">
        <v>13141</v>
      </c>
      <c r="B5825" s="19">
        <v>0.31719999999999998</v>
      </c>
    </row>
    <row r="5826" spans="1:2" x14ac:dyDescent="0.25">
      <c r="A5826" t="s">
        <v>15390</v>
      </c>
      <c r="B5826">
        <v>2.4350000000000001</v>
      </c>
    </row>
    <row r="5827" spans="1:2" x14ac:dyDescent="0.25">
      <c r="A5827" t="s">
        <v>20359</v>
      </c>
      <c r="B5827" s="19">
        <v>2.1040000000000001</v>
      </c>
    </row>
    <row r="5828" spans="1:2" x14ac:dyDescent="0.25">
      <c r="A5828" t="s">
        <v>10881</v>
      </c>
      <c r="B5828">
        <v>0.87660000000000005</v>
      </c>
    </row>
    <row r="5829" spans="1:2" x14ac:dyDescent="0.25">
      <c r="A5829" t="s">
        <v>14450</v>
      </c>
      <c r="B5829" s="19">
        <v>0.31719999999999998</v>
      </c>
    </row>
    <row r="5830" spans="1:2" x14ac:dyDescent="0.25">
      <c r="A5830" t="s">
        <v>11836</v>
      </c>
      <c r="B5830" s="19">
        <v>2.4926000000000004</v>
      </c>
    </row>
    <row r="5831" spans="1:2" x14ac:dyDescent="0.25">
      <c r="A5831" t="s">
        <v>13816</v>
      </c>
      <c r="B5831" s="19">
        <v>2.1040000000000001</v>
      </c>
    </row>
    <row r="5832" spans="1:2" x14ac:dyDescent="0.25">
      <c r="A5832" t="s">
        <v>14917</v>
      </c>
      <c r="B5832" s="19">
        <v>0.87660000000000005</v>
      </c>
    </row>
    <row r="5833" spans="1:2" x14ac:dyDescent="0.25">
      <c r="A5833" t="s">
        <v>11737</v>
      </c>
      <c r="B5833">
        <v>0.31719999999999998</v>
      </c>
    </row>
    <row r="5834" spans="1:2" x14ac:dyDescent="0.25">
      <c r="A5834" t="s">
        <v>13687</v>
      </c>
      <c r="B5834">
        <v>4.6940999999999997</v>
      </c>
    </row>
    <row r="5835" spans="1:2" x14ac:dyDescent="0.25">
      <c r="A5835" t="s">
        <v>17102</v>
      </c>
      <c r="B5835" s="19">
        <v>2.1040000000000001</v>
      </c>
    </row>
    <row r="5836" spans="1:2" x14ac:dyDescent="0.25">
      <c r="A5836" t="s">
        <v>10333</v>
      </c>
      <c r="B5836" s="19">
        <v>1.7044999999999999</v>
      </c>
    </row>
    <row r="5837" spans="1:2" x14ac:dyDescent="0.25">
      <c r="A5837" t="s">
        <v>9585</v>
      </c>
      <c r="B5837" s="19">
        <v>2.1040000000000001</v>
      </c>
    </row>
    <row r="5838" spans="1:2" x14ac:dyDescent="0.25">
      <c r="A5838" t="s">
        <v>15597</v>
      </c>
      <c r="B5838" s="19">
        <v>1.7044999999999999</v>
      </c>
    </row>
    <row r="5839" spans="1:2" x14ac:dyDescent="0.25">
      <c r="A5839" t="s">
        <v>18155</v>
      </c>
      <c r="B5839" s="19">
        <v>2.1040000000000001</v>
      </c>
    </row>
    <row r="5840" spans="1:2" x14ac:dyDescent="0.25">
      <c r="A5840" t="s">
        <v>13867</v>
      </c>
      <c r="B5840" s="19">
        <v>2.4350000000000001</v>
      </c>
    </row>
    <row r="5841" spans="1:2" x14ac:dyDescent="0.25">
      <c r="A5841" t="s">
        <v>15184</v>
      </c>
      <c r="B5841">
        <v>2.1040000000000001</v>
      </c>
    </row>
    <row r="5842" spans="1:2" x14ac:dyDescent="0.25">
      <c r="A5842" t="s">
        <v>17499</v>
      </c>
      <c r="B5842">
        <v>2.4350000000000001</v>
      </c>
    </row>
    <row r="5843" spans="1:2" x14ac:dyDescent="0.25">
      <c r="A5843" t="s">
        <v>16428</v>
      </c>
      <c r="B5843">
        <v>0.85050000000000003</v>
      </c>
    </row>
    <row r="5844" spans="1:2" x14ac:dyDescent="0.25">
      <c r="A5844" t="s">
        <v>15757</v>
      </c>
      <c r="B5844" s="19">
        <v>0.87660000000000005</v>
      </c>
    </row>
    <row r="5845" spans="1:2" x14ac:dyDescent="0.25">
      <c r="A5845" t="s">
        <v>18709</v>
      </c>
      <c r="B5845" s="19">
        <v>2.7684000000000002</v>
      </c>
    </row>
    <row r="5846" spans="1:2" x14ac:dyDescent="0.25">
      <c r="A5846" t="s">
        <v>13245</v>
      </c>
      <c r="B5846" s="19">
        <v>4.6731034999999999</v>
      </c>
    </row>
    <row r="5847" spans="1:2" x14ac:dyDescent="0.25">
      <c r="A5847" t="s">
        <v>12727</v>
      </c>
      <c r="B5847">
        <v>2.5550000000000002</v>
      </c>
    </row>
    <row r="5848" spans="1:2" x14ac:dyDescent="0.25">
      <c r="A5848" t="s">
        <v>17706</v>
      </c>
      <c r="B5848">
        <v>1.6835035</v>
      </c>
    </row>
    <row r="5849" spans="1:2" x14ac:dyDescent="0.25">
      <c r="A5849" t="s">
        <v>13660</v>
      </c>
      <c r="B5849">
        <v>0.87660000000000005</v>
      </c>
    </row>
    <row r="5850" spans="1:2" x14ac:dyDescent="0.25">
      <c r="A5850" t="s">
        <v>16787</v>
      </c>
      <c r="B5850">
        <v>2.4050050000000001</v>
      </c>
    </row>
    <row r="5851" spans="1:2" x14ac:dyDescent="0.25">
      <c r="A5851" t="s">
        <v>10688</v>
      </c>
      <c r="B5851">
        <v>0.42660000000000003</v>
      </c>
    </row>
    <row r="5852" spans="1:2" x14ac:dyDescent="0.25">
      <c r="A5852" t="s">
        <v>10482</v>
      </c>
      <c r="B5852">
        <v>2.4050050000000001</v>
      </c>
    </row>
    <row r="5853" spans="1:2" x14ac:dyDescent="0.25">
      <c r="A5853" t="s">
        <v>10120</v>
      </c>
      <c r="B5853">
        <v>0.42660000000000003</v>
      </c>
    </row>
    <row r="5854" spans="1:2" x14ac:dyDescent="0.25">
      <c r="A5854" t="s">
        <v>13845</v>
      </c>
      <c r="B5854" s="19">
        <v>0.86580180000000007</v>
      </c>
    </row>
    <row r="5855" spans="1:2" x14ac:dyDescent="0.25">
      <c r="A5855" t="s">
        <v>18094</v>
      </c>
      <c r="B5855">
        <v>1.7044999999999999</v>
      </c>
    </row>
    <row r="5856" spans="1:2" x14ac:dyDescent="0.25">
      <c r="A5856" t="s">
        <v>13219</v>
      </c>
      <c r="B5856">
        <v>4.6940999999999997</v>
      </c>
    </row>
    <row r="5857" spans="1:2" x14ac:dyDescent="0.25">
      <c r="A5857" t="s">
        <v>17521</v>
      </c>
      <c r="B5857" s="19">
        <v>0.3367</v>
      </c>
    </row>
    <row r="5858" spans="1:2" x14ac:dyDescent="0.25">
      <c r="A5858" t="s">
        <v>14972</v>
      </c>
      <c r="B5858" s="19">
        <v>1.7044999999999999</v>
      </c>
    </row>
    <row r="5859" spans="1:2" x14ac:dyDescent="0.25">
      <c r="A5859" t="s">
        <v>14602</v>
      </c>
      <c r="B5859" s="19">
        <v>0.3367</v>
      </c>
    </row>
    <row r="5860" spans="1:2" x14ac:dyDescent="0.25">
      <c r="A5860" t="s">
        <v>15892</v>
      </c>
      <c r="B5860" s="19">
        <v>2.4350000000000001</v>
      </c>
    </row>
    <row r="5861" spans="1:2" x14ac:dyDescent="0.25">
      <c r="A5861" t="s">
        <v>17687</v>
      </c>
      <c r="B5861" s="19">
        <v>2.4350000000000001</v>
      </c>
    </row>
    <row r="5862" spans="1:2" x14ac:dyDescent="0.25">
      <c r="A5862" t="s">
        <v>12652</v>
      </c>
      <c r="B5862" s="19">
        <v>0.3367</v>
      </c>
    </row>
    <row r="5863" spans="1:2" x14ac:dyDescent="0.25">
      <c r="A5863" t="s">
        <v>18659</v>
      </c>
      <c r="B5863">
        <v>0.87660000000000005</v>
      </c>
    </row>
    <row r="5864" spans="1:2" x14ac:dyDescent="0.25">
      <c r="A5864" t="s">
        <v>9261</v>
      </c>
      <c r="B5864" s="19">
        <v>0.27766153999999998</v>
      </c>
    </row>
    <row r="5865" spans="1:2" x14ac:dyDescent="0.25">
      <c r="A5865" t="s">
        <v>14161</v>
      </c>
      <c r="B5865">
        <v>2.4926000000000004</v>
      </c>
    </row>
    <row r="5866" spans="1:2" x14ac:dyDescent="0.25">
      <c r="A5866" t="s">
        <v>19219</v>
      </c>
      <c r="B5866" s="19">
        <v>0.27766153999999998</v>
      </c>
    </row>
    <row r="5867" spans="1:2" x14ac:dyDescent="0.25">
      <c r="A5867" t="s">
        <v>8796</v>
      </c>
      <c r="B5867">
        <v>0.87660000000000005</v>
      </c>
    </row>
    <row r="5868" spans="1:2" x14ac:dyDescent="0.25">
      <c r="A5868" t="s">
        <v>11176</v>
      </c>
      <c r="B5868" s="19">
        <v>0.33488000000000001</v>
      </c>
    </row>
    <row r="5869" spans="1:2" x14ac:dyDescent="0.25">
      <c r="A5869" t="s">
        <v>16865</v>
      </c>
      <c r="B5869">
        <v>4.5324999999999998</v>
      </c>
    </row>
    <row r="5870" spans="1:2" x14ac:dyDescent="0.25">
      <c r="A5870" t="s">
        <v>11791</v>
      </c>
      <c r="B5870">
        <v>0.33488000000000001</v>
      </c>
    </row>
    <row r="5871" spans="1:2" x14ac:dyDescent="0.25">
      <c r="A5871" t="s">
        <v>12205</v>
      </c>
      <c r="B5871">
        <v>1.7044999999999999</v>
      </c>
    </row>
    <row r="5872" spans="1:2" x14ac:dyDescent="0.25">
      <c r="A5872" t="s">
        <v>14703</v>
      </c>
      <c r="B5872">
        <v>0.16835</v>
      </c>
    </row>
    <row r="5873" spans="1:2" x14ac:dyDescent="0.25">
      <c r="A5873" t="s">
        <v>10058</v>
      </c>
      <c r="B5873">
        <v>1.7044999999999999</v>
      </c>
    </row>
    <row r="5874" spans="1:2" x14ac:dyDescent="0.25">
      <c r="A5874" t="s">
        <v>12170</v>
      </c>
      <c r="B5874">
        <v>0.16835</v>
      </c>
    </row>
    <row r="5875" spans="1:2" x14ac:dyDescent="0.25">
      <c r="A5875" t="s">
        <v>9108</v>
      </c>
      <c r="B5875">
        <v>2.4350000000000001</v>
      </c>
    </row>
    <row r="5876" spans="1:2" x14ac:dyDescent="0.25">
      <c r="A5876" t="s">
        <v>16628</v>
      </c>
      <c r="B5876">
        <v>0.13883076999999999</v>
      </c>
    </row>
    <row r="5877" spans="1:2" x14ac:dyDescent="0.25">
      <c r="A5877" t="s">
        <v>19811</v>
      </c>
      <c r="B5877">
        <v>2.4350000000000001</v>
      </c>
    </row>
    <row r="5878" spans="1:2" x14ac:dyDescent="0.25">
      <c r="A5878" t="s">
        <v>17228</v>
      </c>
      <c r="B5878">
        <v>0.13883076999999999</v>
      </c>
    </row>
    <row r="5879" spans="1:2" x14ac:dyDescent="0.25">
      <c r="A5879" t="s">
        <v>9853</v>
      </c>
      <c r="B5879" s="19">
        <v>0.87660000000000005</v>
      </c>
    </row>
    <row r="5880" spans="1:2" x14ac:dyDescent="0.25">
      <c r="A5880" t="s">
        <v>9223</v>
      </c>
      <c r="B5880" s="19">
        <v>0.13883076999999999</v>
      </c>
    </row>
    <row r="5881" spans="1:2" x14ac:dyDescent="0.25">
      <c r="A5881" t="s">
        <v>15567</v>
      </c>
      <c r="B5881" s="19">
        <v>2.4926000000000004</v>
      </c>
    </row>
    <row r="5882" spans="1:2" x14ac:dyDescent="0.25">
      <c r="A5882" t="s">
        <v>14510</v>
      </c>
      <c r="B5882">
        <v>0.16744000000000001</v>
      </c>
    </row>
    <row r="5883" spans="1:2" x14ac:dyDescent="0.25">
      <c r="A5883" t="s">
        <v>19618</v>
      </c>
      <c r="B5883" s="19">
        <v>0.87660000000000005</v>
      </c>
    </row>
    <row r="5884" spans="1:2" x14ac:dyDescent="0.25">
      <c r="A5884" t="s">
        <v>19053</v>
      </c>
      <c r="B5884">
        <v>0.16835</v>
      </c>
    </row>
    <row r="5885" spans="1:2" x14ac:dyDescent="0.25">
      <c r="A5885" t="s">
        <v>11230</v>
      </c>
      <c r="B5885" s="19">
        <v>4.6940999999999997</v>
      </c>
    </row>
    <row r="5886" spans="1:2" x14ac:dyDescent="0.25">
      <c r="A5886" t="s">
        <v>6920</v>
      </c>
      <c r="B5886">
        <v>0.16835</v>
      </c>
    </row>
    <row r="5887" spans="1:2" x14ac:dyDescent="0.25">
      <c r="A5887" t="s">
        <v>15299</v>
      </c>
      <c r="B5887">
        <v>1.7044999999999999</v>
      </c>
    </row>
    <row r="5888" spans="1:2" x14ac:dyDescent="0.25">
      <c r="A5888" t="s">
        <v>16234</v>
      </c>
      <c r="B5888" s="19">
        <v>0.16835</v>
      </c>
    </row>
    <row r="5889" spans="1:2" x14ac:dyDescent="0.25">
      <c r="A5889" t="s">
        <v>13208</v>
      </c>
      <c r="B5889">
        <v>1.7044999999999999</v>
      </c>
    </row>
    <row r="5890" spans="1:2" x14ac:dyDescent="0.25">
      <c r="A5890" t="s">
        <v>11750</v>
      </c>
      <c r="B5890">
        <v>0.13883076999999999</v>
      </c>
    </row>
    <row r="5891" spans="1:2" x14ac:dyDescent="0.25">
      <c r="A5891" t="s">
        <v>20139</v>
      </c>
      <c r="B5891" s="19">
        <v>2.4350000000000001</v>
      </c>
    </row>
    <row r="5892" spans="1:2" x14ac:dyDescent="0.25">
      <c r="A5892" t="s">
        <v>19065</v>
      </c>
      <c r="B5892" s="19">
        <v>0.13883076999999999</v>
      </c>
    </row>
    <row r="5893" spans="1:2" x14ac:dyDescent="0.25">
      <c r="A5893" t="s">
        <v>10947</v>
      </c>
      <c r="B5893">
        <v>2.4350000000000001</v>
      </c>
    </row>
    <row r="5894" spans="1:2" x14ac:dyDescent="0.25">
      <c r="A5894" t="s">
        <v>12957</v>
      </c>
      <c r="B5894">
        <v>0.16744000000000001</v>
      </c>
    </row>
    <row r="5895" spans="1:2" x14ac:dyDescent="0.25">
      <c r="A5895" t="s">
        <v>11933</v>
      </c>
      <c r="B5895" s="19">
        <v>0.87660000000000005</v>
      </c>
    </row>
    <row r="5896" spans="1:2" x14ac:dyDescent="0.25">
      <c r="A5896" t="s">
        <v>9211</v>
      </c>
      <c r="B5896">
        <v>0.16744000000000001</v>
      </c>
    </row>
    <row r="5897" spans="1:2" x14ac:dyDescent="0.25">
      <c r="A5897" t="s">
        <v>19369</v>
      </c>
      <c r="B5897" s="19">
        <v>2.4926000000000004</v>
      </c>
    </row>
    <row r="5898" spans="1:2" x14ac:dyDescent="0.25">
      <c r="A5898" t="s">
        <v>17185</v>
      </c>
      <c r="B5898" s="19">
        <v>0.3367</v>
      </c>
    </row>
    <row r="5899" spans="1:2" x14ac:dyDescent="0.25">
      <c r="A5899" t="s">
        <v>13093</v>
      </c>
      <c r="B5899" s="19">
        <v>0.87660000000000005</v>
      </c>
    </row>
    <row r="5900" spans="1:2" x14ac:dyDescent="0.25">
      <c r="A5900" t="s">
        <v>13592</v>
      </c>
      <c r="B5900" s="19">
        <v>0.3367</v>
      </c>
    </row>
    <row r="5901" spans="1:2" x14ac:dyDescent="0.25">
      <c r="A5901" t="s">
        <v>14907</v>
      </c>
      <c r="B5901">
        <v>4.6940999999999997</v>
      </c>
    </row>
    <row r="5902" spans="1:2" x14ac:dyDescent="0.25">
      <c r="A5902" t="s">
        <v>16846</v>
      </c>
      <c r="B5902">
        <v>0.27766153999999998</v>
      </c>
    </row>
    <row r="5903" spans="1:2" x14ac:dyDescent="0.25">
      <c r="A5903" t="s">
        <v>9618</v>
      </c>
      <c r="B5903">
        <v>1.7044999999999999</v>
      </c>
    </row>
    <row r="5904" spans="1:2" x14ac:dyDescent="0.25">
      <c r="A5904" t="s">
        <v>5899</v>
      </c>
      <c r="B5904">
        <v>0.27766153999999998</v>
      </c>
    </row>
    <row r="5905" spans="1:2" x14ac:dyDescent="0.25">
      <c r="A5905" t="s">
        <v>11375</v>
      </c>
      <c r="B5905">
        <v>1.7044999999999999</v>
      </c>
    </row>
    <row r="5906" spans="1:2" x14ac:dyDescent="0.25">
      <c r="A5906" t="s">
        <v>19320</v>
      </c>
      <c r="B5906" s="19">
        <v>0.27766153999999998</v>
      </c>
    </row>
    <row r="5907" spans="1:2" x14ac:dyDescent="0.25">
      <c r="A5907" t="s">
        <v>18524</v>
      </c>
      <c r="B5907">
        <v>2.4350000000000001</v>
      </c>
    </row>
    <row r="5908" spans="1:2" x14ac:dyDescent="0.25">
      <c r="A5908" t="s">
        <v>16534</v>
      </c>
      <c r="B5908" s="19">
        <v>0.33488000000000001</v>
      </c>
    </row>
    <row r="5909" spans="1:2" x14ac:dyDescent="0.25">
      <c r="A5909" t="s">
        <v>14067</v>
      </c>
      <c r="B5909" s="19">
        <v>2.4350000000000001</v>
      </c>
    </row>
    <row r="5910" spans="1:2" x14ac:dyDescent="0.25">
      <c r="A5910" t="s">
        <v>3817</v>
      </c>
      <c r="B5910" s="19">
        <v>2.104E-2</v>
      </c>
    </row>
    <row r="5911" spans="1:2" x14ac:dyDescent="0.25">
      <c r="A5911" t="s">
        <v>18044</v>
      </c>
      <c r="B5911" s="19">
        <v>0.87660000000000005</v>
      </c>
    </row>
    <row r="5912" spans="1:2" x14ac:dyDescent="0.25">
      <c r="A5912" t="s">
        <v>19581</v>
      </c>
      <c r="B5912" s="19">
        <v>0.29160000000000003</v>
      </c>
    </row>
    <row r="5913" spans="1:2" x14ac:dyDescent="0.25">
      <c r="A5913" t="s">
        <v>13080</v>
      </c>
      <c r="B5913">
        <v>1.3675999999999999</v>
      </c>
    </row>
    <row r="5914" spans="1:2" x14ac:dyDescent="0.25">
      <c r="A5914" t="s">
        <v>5454</v>
      </c>
      <c r="B5914" s="19">
        <v>0.18129999999999999</v>
      </c>
    </row>
    <row r="5915" spans="1:2" x14ac:dyDescent="0.25">
      <c r="A5915" t="s">
        <v>15231</v>
      </c>
      <c r="B5915" s="19">
        <v>1.3598013</v>
      </c>
    </row>
    <row r="5916" spans="1:2" x14ac:dyDescent="0.25">
      <c r="A5916" t="s">
        <v>5456</v>
      </c>
      <c r="B5916" s="19">
        <v>0.59570000000000001</v>
      </c>
    </row>
    <row r="5917" spans="1:2" x14ac:dyDescent="0.25">
      <c r="A5917" t="s">
        <v>12736</v>
      </c>
      <c r="B5917">
        <v>2.1040000000000001</v>
      </c>
    </row>
    <row r="5918" spans="1:2" x14ac:dyDescent="0.25">
      <c r="A5918" t="s">
        <v>8773</v>
      </c>
      <c r="B5918">
        <v>2.57</v>
      </c>
    </row>
    <row r="5919" spans="1:2" x14ac:dyDescent="0.25">
      <c r="A5919" t="s">
        <v>13992</v>
      </c>
      <c r="B5919">
        <v>2.0920020000000004</v>
      </c>
    </row>
    <row r="5920" spans="1:2" x14ac:dyDescent="0.25">
      <c r="A5920" t="s">
        <v>11701</v>
      </c>
      <c r="B5920">
        <v>0.69389999999999996</v>
      </c>
    </row>
    <row r="5921" spans="1:2" x14ac:dyDescent="0.25">
      <c r="A5921" t="s">
        <v>13419</v>
      </c>
      <c r="B5921">
        <v>0.31590000000000001</v>
      </c>
    </row>
    <row r="5922" spans="1:2" x14ac:dyDescent="0.25">
      <c r="A5922" t="s">
        <v>10678</v>
      </c>
      <c r="B5922" s="19">
        <v>0.31416132000000002</v>
      </c>
    </row>
    <row r="5923" spans="1:2" x14ac:dyDescent="0.25">
      <c r="A5923" t="s">
        <v>12302</v>
      </c>
      <c r="B5923">
        <v>2.57</v>
      </c>
    </row>
    <row r="5924" spans="1:2" x14ac:dyDescent="0.25">
      <c r="A5924" t="s">
        <v>19285</v>
      </c>
      <c r="B5924" s="19">
        <v>0.49287999999999998</v>
      </c>
    </row>
    <row r="5925" spans="1:2" x14ac:dyDescent="0.25">
      <c r="A5925" t="s">
        <v>16790</v>
      </c>
      <c r="B5925">
        <v>0.38550000000000001</v>
      </c>
    </row>
    <row r="5926" spans="1:2" x14ac:dyDescent="0.25">
      <c r="A5926" t="s">
        <v>11270</v>
      </c>
      <c r="B5926">
        <v>0.48076202000000007</v>
      </c>
    </row>
    <row r="5927" spans="1:2" x14ac:dyDescent="0.25">
      <c r="A5927" t="s">
        <v>17316</v>
      </c>
      <c r="B5927" s="19">
        <v>0.64249999999999996</v>
      </c>
    </row>
    <row r="5928" spans="1:2" x14ac:dyDescent="0.25">
      <c r="A5928" t="s">
        <v>12081</v>
      </c>
      <c r="B5928" s="19">
        <v>0.31590000000000001</v>
      </c>
    </row>
    <row r="5929" spans="1:2" x14ac:dyDescent="0.25">
      <c r="A5929" t="s">
        <v>10898</v>
      </c>
      <c r="B5929">
        <v>0.64249999999999996</v>
      </c>
    </row>
    <row r="5930" spans="1:2" x14ac:dyDescent="0.25">
      <c r="A5930" t="s">
        <v>14378</v>
      </c>
      <c r="B5930" s="19">
        <v>0.32207999999999998</v>
      </c>
    </row>
    <row r="5931" spans="1:2" x14ac:dyDescent="0.25">
      <c r="A5931" t="s">
        <v>8656</v>
      </c>
      <c r="B5931" s="19">
        <v>0.64249999999999996</v>
      </c>
    </row>
    <row r="5932" spans="1:2" x14ac:dyDescent="0.25">
      <c r="A5932" t="s">
        <v>9925</v>
      </c>
      <c r="B5932">
        <v>0.32075999999999999</v>
      </c>
    </row>
    <row r="5933" spans="1:2" x14ac:dyDescent="0.25">
      <c r="A5933" t="s">
        <v>12860</v>
      </c>
      <c r="B5933" s="19">
        <v>0.64249999999999996</v>
      </c>
    </row>
    <row r="5934" spans="1:2" x14ac:dyDescent="0.25">
      <c r="A5934" t="s">
        <v>9876</v>
      </c>
      <c r="B5934" s="19">
        <v>0.31416132000000002</v>
      </c>
    </row>
    <row r="5935" spans="1:2" x14ac:dyDescent="0.25">
      <c r="A5935" t="s">
        <v>10005</v>
      </c>
      <c r="B5935" s="19">
        <v>0.64249999999999996</v>
      </c>
    </row>
    <row r="5936" spans="1:2" x14ac:dyDescent="0.25">
      <c r="A5936" t="s">
        <v>14024</v>
      </c>
      <c r="B5936">
        <v>0.34506000000000003</v>
      </c>
    </row>
    <row r="5937" spans="1:2" x14ac:dyDescent="0.25">
      <c r="A5937" t="s">
        <v>10580</v>
      </c>
      <c r="B5937">
        <v>0.64249999999999996</v>
      </c>
    </row>
    <row r="5938" spans="1:2" x14ac:dyDescent="0.25">
      <c r="A5938" t="s">
        <v>10476</v>
      </c>
      <c r="B5938">
        <v>0.34647999999999995</v>
      </c>
    </row>
    <row r="5939" spans="1:2" x14ac:dyDescent="0.25">
      <c r="A5939" t="s">
        <v>18149</v>
      </c>
      <c r="B5939">
        <v>0.64249999999999996</v>
      </c>
    </row>
    <row r="5940" spans="1:2" x14ac:dyDescent="0.25">
      <c r="A5940" t="s">
        <v>12048</v>
      </c>
      <c r="B5940" s="19">
        <v>0.33796142000000001</v>
      </c>
    </row>
    <row r="5941" spans="1:2" x14ac:dyDescent="0.25">
      <c r="A5941" t="s">
        <v>9368</v>
      </c>
      <c r="B5941">
        <v>0.64249999999999996</v>
      </c>
    </row>
    <row r="5942" spans="1:2" x14ac:dyDescent="0.25">
      <c r="A5942" t="s">
        <v>11834</v>
      </c>
      <c r="B5942">
        <v>1.3598013</v>
      </c>
    </row>
    <row r="5943" spans="1:2" x14ac:dyDescent="0.25">
      <c r="A5943" t="s">
        <v>18410</v>
      </c>
      <c r="B5943">
        <v>0.76960160000000011</v>
      </c>
    </row>
    <row r="5944" spans="1:2" x14ac:dyDescent="0.25">
      <c r="A5944" t="s">
        <v>18603</v>
      </c>
      <c r="B5944" s="19">
        <v>2.1020000000000003</v>
      </c>
    </row>
    <row r="5945" spans="1:2" x14ac:dyDescent="0.25">
      <c r="A5945" t="s">
        <v>17602</v>
      </c>
      <c r="B5945">
        <v>0.64249999999999996</v>
      </c>
    </row>
    <row r="5946" spans="1:2" x14ac:dyDescent="0.25">
      <c r="A5946" t="s">
        <v>12934</v>
      </c>
      <c r="B5946" s="19">
        <v>2.0920020000000004</v>
      </c>
    </row>
    <row r="5947" spans="1:2" x14ac:dyDescent="0.25">
      <c r="A5947" t="s">
        <v>12725</v>
      </c>
      <c r="B5947">
        <v>0.64249999999999996</v>
      </c>
    </row>
    <row r="5948" spans="1:2" x14ac:dyDescent="0.25">
      <c r="A5948" t="s">
        <v>15963</v>
      </c>
      <c r="B5948">
        <v>0.31590000000000001</v>
      </c>
    </row>
    <row r="5949" spans="1:2" x14ac:dyDescent="0.25">
      <c r="A5949" t="s">
        <v>11648</v>
      </c>
      <c r="B5949" s="19">
        <v>0.64249999999999996</v>
      </c>
    </row>
    <row r="5950" spans="1:2" x14ac:dyDescent="0.25">
      <c r="A5950" t="s">
        <v>15603</v>
      </c>
      <c r="B5950">
        <v>0.49086000000000002</v>
      </c>
    </row>
    <row r="5951" spans="1:2" x14ac:dyDescent="0.25">
      <c r="A5951" t="s">
        <v>19295</v>
      </c>
      <c r="B5951" s="19">
        <v>0.64249999999999996</v>
      </c>
    </row>
    <row r="5952" spans="1:2" x14ac:dyDescent="0.25">
      <c r="A5952" t="s">
        <v>10468</v>
      </c>
      <c r="B5952">
        <v>0.31719999999999998</v>
      </c>
    </row>
    <row r="5953" spans="1:2" x14ac:dyDescent="0.25">
      <c r="A5953" t="s">
        <v>13081</v>
      </c>
      <c r="B5953" s="19">
        <v>0.64249999999999996</v>
      </c>
    </row>
    <row r="5954" spans="1:2" x14ac:dyDescent="0.25">
      <c r="A5954" t="s">
        <v>8644</v>
      </c>
      <c r="B5954" s="19">
        <v>0.32075999999999999</v>
      </c>
    </row>
    <row r="5955" spans="1:2" x14ac:dyDescent="0.25">
      <c r="A5955" t="s">
        <v>8908</v>
      </c>
      <c r="B5955" s="19">
        <v>0.64249999999999996</v>
      </c>
    </row>
    <row r="5956" spans="1:2" x14ac:dyDescent="0.25">
      <c r="A5956" t="s">
        <v>19260</v>
      </c>
      <c r="B5956" s="19">
        <v>0.31416132000000002</v>
      </c>
    </row>
    <row r="5957" spans="1:2" x14ac:dyDescent="0.25">
      <c r="A5957" t="s">
        <v>11339</v>
      </c>
      <c r="B5957" s="19">
        <v>0.64249999999999996</v>
      </c>
    </row>
    <row r="5958" spans="1:2" x14ac:dyDescent="0.25">
      <c r="A5958" t="s">
        <v>19441</v>
      </c>
      <c r="B5958" s="19">
        <v>0.34506000000000003</v>
      </c>
    </row>
    <row r="5959" spans="1:2" x14ac:dyDescent="0.25">
      <c r="A5959" t="s">
        <v>15410</v>
      </c>
      <c r="B5959">
        <v>0.64249999999999996</v>
      </c>
    </row>
    <row r="5960" spans="1:2" x14ac:dyDescent="0.25">
      <c r="A5960" t="s">
        <v>15931</v>
      </c>
      <c r="B5960">
        <v>1.3663000000000001</v>
      </c>
    </row>
    <row r="5961" spans="1:2" x14ac:dyDescent="0.25">
      <c r="A5961" t="s">
        <v>18243</v>
      </c>
      <c r="B5961" s="19">
        <v>0.64249999999999996</v>
      </c>
    </row>
    <row r="5962" spans="1:2" x14ac:dyDescent="0.25">
      <c r="A5962" t="s">
        <v>15415</v>
      </c>
      <c r="B5962" s="19">
        <v>1.3675999999999999</v>
      </c>
    </row>
    <row r="5963" spans="1:2" x14ac:dyDescent="0.25">
      <c r="A5963" t="s">
        <v>9948</v>
      </c>
      <c r="B5963" s="19">
        <v>0.46259999999999996</v>
      </c>
    </row>
    <row r="5964" spans="1:2" x14ac:dyDescent="0.25">
      <c r="A5964" t="s">
        <v>16875</v>
      </c>
      <c r="B5964" s="19">
        <v>1.3663000000000001</v>
      </c>
    </row>
    <row r="5965" spans="1:2" x14ac:dyDescent="0.25">
      <c r="A5965" t="s">
        <v>14829</v>
      </c>
      <c r="B5965" s="19">
        <v>0.99960420000000016</v>
      </c>
    </row>
    <row r="5966" spans="1:2" x14ac:dyDescent="0.25">
      <c r="A5966" t="s">
        <v>18040</v>
      </c>
      <c r="B5966">
        <v>1.3598013</v>
      </c>
    </row>
    <row r="5967" spans="1:2" x14ac:dyDescent="0.25">
      <c r="A5967" t="s">
        <v>18979</v>
      </c>
      <c r="B5967" s="19">
        <v>1.4328000000000001</v>
      </c>
    </row>
    <row r="5968" spans="1:2" x14ac:dyDescent="0.25">
      <c r="A5968" t="s">
        <v>18772</v>
      </c>
      <c r="B5968">
        <v>2.1020000000000003</v>
      </c>
    </row>
    <row r="5969" spans="1:2" x14ac:dyDescent="0.25">
      <c r="A5969" t="s">
        <v>12757</v>
      </c>
      <c r="B5969" s="19">
        <v>2.8245</v>
      </c>
    </row>
    <row r="5970" spans="1:2" x14ac:dyDescent="0.25">
      <c r="A5970" t="s">
        <v>17490</v>
      </c>
      <c r="B5970" s="19">
        <v>2.1020000000000003</v>
      </c>
    </row>
    <row r="5971" spans="1:2" x14ac:dyDescent="0.25">
      <c r="A5971" t="s">
        <v>18588</v>
      </c>
      <c r="B5971">
        <v>0.26180110000000001</v>
      </c>
    </row>
    <row r="5972" spans="1:2" x14ac:dyDescent="0.25">
      <c r="A5972" t="s">
        <v>18264</v>
      </c>
      <c r="B5972">
        <v>2.0920020000000004</v>
      </c>
    </row>
    <row r="5973" spans="1:2" x14ac:dyDescent="0.25">
      <c r="A5973" t="s">
        <v>10923</v>
      </c>
      <c r="B5973">
        <v>0.26839999999999997</v>
      </c>
    </row>
    <row r="5974" spans="1:2" x14ac:dyDescent="0.25">
      <c r="A5974" t="s">
        <v>13436</v>
      </c>
      <c r="B5974" s="19">
        <v>0.31590000000000001</v>
      </c>
    </row>
    <row r="5975" spans="1:2" x14ac:dyDescent="0.25">
      <c r="A5975" t="s">
        <v>15067</v>
      </c>
      <c r="B5975" s="19">
        <v>0.49980210000000008</v>
      </c>
    </row>
    <row r="5976" spans="1:2" x14ac:dyDescent="0.25">
      <c r="A5976" t="s">
        <v>14238</v>
      </c>
      <c r="B5976">
        <v>0.48600000000000004</v>
      </c>
    </row>
    <row r="5977" spans="1:2" x14ac:dyDescent="0.25">
      <c r="A5977" t="s">
        <v>16696</v>
      </c>
      <c r="B5977">
        <v>0.51239999999999997</v>
      </c>
    </row>
    <row r="5978" spans="1:2" x14ac:dyDescent="0.25">
      <c r="A5978" t="s">
        <v>8480</v>
      </c>
      <c r="B5978">
        <v>0.49287999999999998</v>
      </c>
    </row>
    <row r="5979" spans="1:2" x14ac:dyDescent="0.25">
      <c r="A5979" t="s">
        <v>8427</v>
      </c>
      <c r="B5979" s="19">
        <v>0.183</v>
      </c>
    </row>
    <row r="5980" spans="1:2" x14ac:dyDescent="0.25">
      <c r="A5980" t="s">
        <v>9461</v>
      </c>
      <c r="B5980">
        <v>0.49086000000000002</v>
      </c>
    </row>
    <row r="5981" spans="1:2" x14ac:dyDescent="0.25">
      <c r="A5981" t="s">
        <v>18428</v>
      </c>
      <c r="B5981">
        <v>2.4926000000000004</v>
      </c>
    </row>
    <row r="5982" spans="1:2" x14ac:dyDescent="0.25">
      <c r="A5982" t="s">
        <v>12855</v>
      </c>
      <c r="B5982" s="19">
        <v>0.48076202000000007</v>
      </c>
    </row>
    <row r="5983" spans="1:2" x14ac:dyDescent="0.25">
      <c r="A5983" t="s">
        <v>13588</v>
      </c>
      <c r="B5983">
        <v>0.87660000000000005</v>
      </c>
    </row>
    <row r="5984" spans="1:2" x14ac:dyDescent="0.25">
      <c r="A5984" t="s">
        <v>17393</v>
      </c>
      <c r="B5984" s="19">
        <v>0.32207999999999998</v>
      </c>
    </row>
    <row r="5985" spans="1:2" x14ac:dyDescent="0.25">
      <c r="A5985" t="s">
        <v>9419</v>
      </c>
      <c r="B5985">
        <v>0.87660000000000005</v>
      </c>
    </row>
    <row r="5986" spans="1:2" x14ac:dyDescent="0.25">
      <c r="A5986" t="s">
        <v>8953</v>
      </c>
      <c r="B5986">
        <v>0.32075999999999999</v>
      </c>
    </row>
    <row r="5987" spans="1:2" x14ac:dyDescent="0.25">
      <c r="A5987" t="s">
        <v>15989</v>
      </c>
      <c r="B5987" s="19">
        <v>4.6940999999999997</v>
      </c>
    </row>
    <row r="5988" spans="1:2" x14ac:dyDescent="0.25">
      <c r="A5988" t="s">
        <v>15707</v>
      </c>
      <c r="B5988">
        <v>0.31416132000000002</v>
      </c>
    </row>
    <row r="5989" spans="1:2" x14ac:dyDescent="0.25">
      <c r="A5989" t="s">
        <v>19261</v>
      </c>
      <c r="B5989">
        <v>1.7044999999999999</v>
      </c>
    </row>
    <row r="5990" spans="1:2" x14ac:dyDescent="0.25">
      <c r="A5990" t="s">
        <v>14700</v>
      </c>
      <c r="B5990">
        <v>0.34506000000000003</v>
      </c>
    </row>
    <row r="5991" spans="1:2" x14ac:dyDescent="0.25">
      <c r="A5991" t="s">
        <v>14376</v>
      </c>
      <c r="B5991" s="19">
        <v>1.7044999999999999</v>
      </c>
    </row>
    <row r="5992" spans="1:2" x14ac:dyDescent="0.25">
      <c r="A5992" t="s">
        <v>16626</v>
      </c>
      <c r="B5992" s="19">
        <v>0.34647999999999995</v>
      </c>
    </row>
    <row r="5993" spans="1:2" x14ac:dyDescent="0.25">
      <c r="A5993" t="s">
        <v>11812</v>
      </c>
      <c r="B5993" s="19">
        <v>2.4926000000000004</v>
      </c>
    </row>
    <row r="5994" spans="1:2" x14ac:dyDescent="0.25">
      <c r="A5994" t="s">
        <v>12966</v>
      </c>
      <c r="B5994">
        <v>0.34506000000000003</v>
      </c>
    </row>
    <row r="5995" spans="1:2" x14ac:dyDescent="0.25">
      <c r="A5995" t="s">
        <v>18216</v>
      </c>
      <c r="B5995" s="19">
        <v>0.87660000000000005</v>
      </c>
    </row>
    <row r="5996" spans="1:2" x14ac:dyDescent="0.25">
      <c r="A5996" t="s">
        <v>8356</v>
      </c>
      <c r="B5996">
        <v>1.3663000000000001</v>
      </c>
    </row>
    <row r="5997" spans="1:2" x14ac:dyDescent="0.25">
      <c r="A5997" t="s">
        <v>17632</v>
      </c>
      <c r="B5997" s="19">
        <v>0.87660000000000005</v>
      </c>
    </row>
    <row r="5998" spans="1:2" x14ac:dyDescent="0.25">
      <c r="A5998" t="s">
        <v>18211</v>
      </c>
      <c r="B5998">
        <v>1.3675999999999999</v>
      </c>
    </row>
    <row r="5999" spans="1:2" x14ac:dyDescent="0.25">
      <c r="A5999" t="s">
        <v>10015</v>
      </c>
      <c r="B5999" s="19">
        <v>4.6940999999999997</v>
      </c>
    </row>
    <row r="6000" spans="1:2" x14ac:dyDescent="0.25">
      <c r="A6000" t="s">
        <v>13932</v>
      </c>
      <c r="B6000" s="19">
        <v>2.1020000000000003</v>
      </c>
    </row>
    <row r="6001" spans="1:2" x14ac:dyDescent="0.25">
      <c r="A6001" t="s">
        <v>9428</v>
      </c>
      <c r="B6001" s="19">
        <v>1.7044999999999999</v>
      </c>
    </row>
    <row r="6002" spans="1:2" x14ac:dyDescent="0.25">
      <c r="A6002" t="s">
        <v>14093</v>
      </c>
      <c r="B6002">
        <v>0.31719999999999998</v>
      </c>
    </row>
    <row r="6003" spans="1:2" x14ac:dyDescent="0.25">
      <c r="A6003" t="s">
        <v>12772</v>
      </c>
      <c r="B6003" s="19">
        <v>1.7044999999999999</v>
      </c>
    </row>
    <row r="6004" spans="1:2" x14ac:dyDescent="0.25">
      <c r="A6004" t="s">
        <v>14484</v>
      </c>
      <c r="B6004" s="19">
        <v>0.32075999999999999</v>
      </c>
    </row>
    <row r="6005" spans="1:2" x14ac:dyDescent="0.25">
      <c r="A6005" t="s">
        <v>13481</v>
      </c>
      <c r="B6005">
        <v>2.1074000000000002</v>
      </c>
    </row>
    <row r="6006" spans="1:2" x14ac:dyDescent="0.25">
      <c r="A6006" t="s">
        <v>14485</v>
      </c>
      <c r="B6006" s="19">
        <v>0.31416132000000002</v>
      </c>
    </row>
    <row r="6007" spans="1:2" x14ac:dyDescent="0.25">
      <c r="A6007" t="s">
        <v>17933</v>
      </c>
      <c r="B6007">
        <v>0.17612</v>
      </c>
    </row>
    <row r="6008" spans="1:2" x14ac:dyDescent="0.25">
      <c r="A6008" t="s">
        <v>11901</v>
      </c>
      <c r="B6008" s="19">
        <v>0.49287999999999998</v>
      </c>
    </row>
    <row r="6009" spans="1:2" x14ac:dyDescent="0.25">
      <c r="A6009" t="s">
        <v>18877</v>
      </c>
      <c r="B6009">
        <v>2.9784999999999999</v>
      </c>
    </row>
    <row r="6010" spans="1:2" x14ac:dyDescent="0.25">
      <c r="A6010" t="s">
        <v>15809</v>
      </c>
      <c r="B6010">
        <v>0.49086000000000002</v>
      </c>
    </row>
    <row r="6011" spans="1:2" x14ac:dyDescent="0.25">
      <c r="A6011" t="s">
        <v>13982</v>
      </c>
      <c r="B6011" s="19">
        <v>0.88060000000000005</v>
      </c>
    </row>
    <row r="6012" spans="1:2" x14ac:dyDescent="0.25">
      <c r="A6012" t="s">
        <v>13114</v>
      </c>
      <c r="B6012">
        <v>0.48076202000000007</v>
      </c>
    </row>
    <row r="6013" spans="1:2" x14ac:dyDescent="0.25">
      <c r="A6013" t="s">
        <v>15366</v>
      </c>
      <c r="B6013" s="19">
        <v>0.57757000000000003</v>
      </c>
    </row>
    <row r="6014" spans="1:2" x14ac:dyDescent="0.25">
      <c r="A6014" t="s">
        <v>10572</v>
      </c>
      <c r="B6014">
        <v>0.32075999999999999</v>
      </c>
    </row>
    <row r="6015" spans="1:2" x14ac:dyDescent="0.25">
      <c r="A6015" t="s">
        <v>10459</v>
      </c>
      <c r="B6015" s="19">
        <v>2.8878499999999998</v>
      </c>
    </row>
    <row r="6016" spans="1:2" x14ac:dyDescent="0.25">
      <c r="A6016" t="s">
        <v>12718</v>
      </c>
      <c r="B6016">
        <v>0.32207999999999998</v>
      </c>
    </row>
    <row r="6017" spans="1:2" x14ac:dyDescent="0.25">
      <c r="A6017" t="s">
        <v>10206</v>
      </c>
      <c r="B6017" s="19">
        <v>0.54188999999999998</v>
      </c>
    </row>
    <row r="6018" spans="1:2" x14ac:dyDescent="0.25">
      <c r="A6018" t="s">
        <v>15484</v>
      </c>
      <c r="B6018">
        <v>0.32075999999999999</v>
      </c>
    </row>
    <row r="6019" spans="1:2" x14ac:dyDescent="0.25">
      <c r="A6019" t="s">
        <v>19466</v>
      </c>
      <c r="B6019">
        <v>0.71060000000000001</v>
      </c>
    </row>
    <row r="6020" spans="1:2" x14ac:dyDescent="0.25">
      <c r="A6020" t="s">
        <v>14278</v>
      </c>
      <c r="B6020">
        <v>0.31416132000000002</v>
      </c>
    </row>
    <row r="6021" spans="1:2" x14ac:dyDescent="0.25">
      <c r="A6021" t="s">
        <v>19281</v>
      </c>
      <c r="B6021">
        <v>2.9784999999999999</v>
      </c>
    </row>
    <row r="6022" spans="1:2" x14ac:dyDescent="0.25">
      <c r="A6022" t="s">
        <v>19750</v>
      </c>
      <c r="B6022">
        <v>0.34647999999999995</v>
      </c>
    </row>
    <row r="6023" spans="1:2" x14ac:dyDescent="0.25">
      <c r="A6023" t="s">
        <v>19421</v>
      </c>
      <c r="B6023" s="19">
        <v>5.9201999999999995</v>
      </c>
    </row>
    <row r="6024" spans="1:2" x14ac:dyDescent="0.25">
      <c r="A6024" t="s">
        <v>17629</v>
      </c>
      <c r="B6024" s="19">
        <v>0.34506000000000003</v>
      </c>
    </row>
    <row r="6025" spans="1:2" x14ac:dyDescent="0.25">
      <c r="A6025" t="s">
        <v>16781</v>
      </c>
      <c r="B6025">
        <v>7.6340000000000002E-3</v>
      </c>
    </row>
    <row r="6026" spans="1:2" x14ac:dyDescent="0.25">
      <c r="A6026" t="s">
        <v>20354</v>
      </c>
      <c r="B6026" s="19">
        <v>0.33796142000000001</v>
      </c>
    </row>
    <row r="6027" spans="1:2" x14ac:dyDescent="0.25">
      <c r="A6027" t="s">
        <v>11356</v>
      </c>
      <c r="B6027" s="19">
        <v>0.2072</v>
      </c>
    </row>
    <row r="6028" spans="1:2" x14ac:dyDescent="0.25">
      <c r="A6028" t="s">
        <v>11922</v>
      </c>
      <c r="B6028">
        <v>1.3663000000000001</v>
      </c>
    </row>
    <row r="6029" spans="1:2" x14ac:dyDescent="0.25">
      <c r="A6029" t="s">
        <v>15498</v>
      </c>
      <c r="B6029">
        <v>0.59570000000000001</v>
      </c>
    </row>
    <row r="6030" spans="1:2" x14ac:dyDescent="0.25">
      <c r="A6030" t="s">
        <v>15190</v>
      </c>
      <c r="B6030">
        <v>1.3675999999999999</v>
      </c>
    </row>
    <row r="6031" spans="1:2" x14ac:dyDescent="0.25">
      <c r="A6031" t="s">
        <v>20339</v>
      </c>
      <c r="B6031" s="19">
        <v>2.4439000000000002</v>
      </c>
    </row>
    <row r="6032" spans="1:2" x14ac:dyDescent="0.25">
      <c r="A6032" t="s">
        <v>16024</v>
      </c>
      <c r="B6032">
        <v>1.3663000000000001</v>
      </c>
    </row>
    <row r="6033" spans="1:2" x14ac:dyDescent="0.25">
      <c r="A6033" t="s">
        <v>15036</v>
      </c>
      <c r="B6033">
        <v>0.82790000000000008</v>
      </c>
    </row>
    <row r="6034" spans="1:2" x14ac:dyDescent="0.25">
      <c r="A6034" t="s">
        <v>19482</v>
      </c>
      <c r="B6034">
        <v>1.3598013</v>
      </c>
    </row>
    <row r="6035" spans="1:2" x14ac:dyDescent="0.25">
      <c r="A6035" t="s">
        <v>18439</v>
      </c>
      <c r="B6035" s="19">
        <v>0.82790000000000008</v>
      </c>
    </row>
    <row r="6036" spans="1:2" x14ac:dyDescent="0.25">
      <c r="A6036" t="s">
        <v>17479</v>
      </c>
      <c r="B6036">
        <v>2.1020000000000003</v>
      </c>
    </row>
    <row r="6037" spans="1:2" x14ac:dyDescent="0.25">
      <c r="A6037" t="s">
        <v>10043</v>
      </c>
      <c r="B6037">
        <v>4.1097000000000001</v>
      </c>
    </row>
    <row r="6038" spans="1:2" x14ac:dyDescent="0.25">
      <c r="A6038" t="s">
        <v>13491</v>
      </c>
      <c r="B6038">
        <v>0.31590000000000001</v>
      </c>
    </row>
    <row r="6039" spans="1:2" x14ac:dyDescent="0.25">
      <c r="A6039" t="s">
        <v>14922</v>
      </c>
      <c r="B6039">
        <v>1.1200999999999999</v>
      </c>
    </row>
    <row r="6040" spans="1:2" x14ac:dyDescent="0.25">
      <c r="A6040" t="s">
        <v>16950</v>
      </c>
      <c r="B6040" s="19">
        <v>0.31719999999999998</v>
      </c>
    </row>
    <row r="6041" spans="1:2" x14ac:dyDescent="0.25">
      <c r="A6041" t="s">
        <v>11573</v>
      </c>
      <c r="B6041">
        <v>1.1200999999999999</v>
      </c>
    </row>
    <row r="6042" spans="1:2" x14ac:dyDescent="0.25">
      <c r="A6042" t="s">
        <v>19457</v>
      </c>
      <c r="B6042">
        <v>0.32075999999999999</v>
      </c>
    </row>
    <row r="6043" spans="1:2" x14ac:dyDescent="0.25">
      <c r="A6043" t="s">
        <v>20258</v>
      </c>
      <c r="B6043" s="19">
        <v>0.2072</v>
      </c>
    </row>
    <row r="6044" spans="1:2" x14ac:dyDescent="0.25">
      <c r="A6044" t="s">
        <v>14706</v>
      </c>
      <c r="B6044">
        <v>0.30940130000000005</v>
      </c>
    </row>
    <row r="6045" spans="1:2" x14ac:dyDescent="0.25">
      <c r="A6045" t="s">
        <v>10004</v>
      </c>
      <c r="B6045" s="19">
        <v>0.59570000000000001</v>
      </c>
    </row>
    <row r="6046" spans="1:2" x14ac:dyDescent="0.25">
      <c r="A6046" t="s">
        <v>17369</v>
      </c>
      <c r="B6046" s="19">
        <v>0.49086000000000002</v>
      </c>
    </row>
    <row r="6047" spans="1:2" x14ac:dyDescent="0.25">
      <c r="A6047" t="s">
        <v>18395</v>
      </c>
      <c r="B6047">
        <v>2.8490000000000002</v>
      </c>
    </row>
    <row r="6048" spans="1:2" x14ac:dyDescent="0.25">
      <c r="A6048" t="s">
        <v>8306</v>
      </c>
      <c r="B6048">
        <v>0.49287999999999998</v>
      </c>
    </row>
    <row r="6049" spans="1:2" x14ac:dyDescent="0.25">
      <c r="A6049" t="s">
        <v>17371</v>
      </c>
      <c r="B6049" s="19">
        <v>2.4439000000000002</v>
      </c>
    </row>
    <row r="6050" spans="1:2" x14ac:dyDescent="0.25">
      <c r="A6050" t="s">
        <v>18349</v>
      </c>
      <c r="B6050">
        <v>0.49086000000000002</v>
      </c>
    </row>
    <row r="6051" spans="1:2" x14ac:dyDescent="0.25">
      <c r="A6051" t="s">
        <v>14854</v>
      </c>
      <c r="B6051" s="19">
        <v>0.82790000000000008</v>
      </c>
    </row>
    <row r="6052" spans="1:2" x14ac:dyDescent="0.25">
      <c r="A6052" t="s">
        <v>9343</v>
      </c>
      <c r="B6052">
        <v>0.48076202000000007</v>
      </c>
    </row>
    <row r="6053" spans="1:2" x14ac:dyDescent="0.25">
      <c r="A6053" t="s">
        <v>18572</v>
      </c>
      <c r="B6053">
        <v>0.82790000000000008</v>
      </c>
    </row>
    <row r="6054" spans="1:2" x14ac:dyDescent="0.25">
      <c r="A6054" t="s">
        <v>15790</v>
      </c>
      <c r="B6054">
        <v>0.32075999999999999</v>
      </c>
    </row>
    <row r="6055" spans="1:2" x14ac:dyDescent="0.25">
      <c r="A6055" t="s">
        <v>13528</v>
      </c>
      <c r="B6055">
        <v>4.1097000000000001</v>
      </c>
    </row>
    <row r="6056" spans="1:2" x14ac:dyDescent="0.25">
      <c r="A6056" t="s">
        <v>17661</v>
      </c>
      <c r="B6056">
        <v>0.32207999999999998</v>
      </c>
    </row>
    <row r="6057" spans="1:2" x14ac:dyDescent="0.25">
      <c r="A6057" t="s">
        <v>17568</v>
      </c>
      <c r="B6057">
        <v>1.1200999999999999</v>
      </c>
    </row>
    <row r="6058" spans="1:2" x14ac:dyDescent="0.25">
      <c r="A6058" t="s">
        <v>14952</v>
      </c>
      <c r="B6058" s="19">
        <v>0.34506000000000003</v>
      </c>
    </row>
    <row r="6059" spans="1:2" x14ac:dyDescent="0.25">
      <c r="A6059" t="s">
        <v>8211</v>
      </c>
      <c r="B6059">
        <v>1.1200999999999999</v>
      </c>
    </row>
    <row r="6060" spans="1:2" x14ac:dyDescent="0.25">
      <c r="A6060" t="s">
        <v>13831</v>
      </c>
      <c r="B6060">
        <v>0.34159999999999996</v>
      </c>
    </row>
    <row r="6061" spans="1:2" x14ac:dyDescent="0.25">
      <c r="A6061" t="s">
        <v>13778</v>
      </c>
      <c r="B6061">
        <v>0.2072</v>
      </c>
    </row>
    <row r="6062" spans="1:2" x14ac:dyDescent="0.25">
      <c r="A6062" t="s">
        <v>17883</v>
      </c>
      <c r="B6062">
        <v>0.34506000000000003</v>
      </c>
    </row>
    <row r="6063" spans="1:2" x14ac:dyDescent="0.25">
      <c r="A6063" t="s">
        <v>10598</v>
      </c>
      <c r="B6063">
        <v>0.59570000000000001</v>
      </c>
    </row>
    <row r="6064" spans="1:2" x14ac:dyDescent="0.25">
      <c r="A6064" t="s">
        <v>15181</v>
      </c>
      <c r="B6064">
        <v>0.33796142000000001</v>
      </c>
    </row>
    <row r="6065" spans="1:2" x14ac:dyDescent="0.25">
      <c r="A6065" t="s">
        <v>15448</v>
      </c>
      <c r="B6065">
        <v>2.8490000000000002</v>
      </c>
    </row>
    <row r="6066" spans="1:2" x14ac:dyDescent="0.25">
      <c r="A6066" t="s">
        <v>17462</v>
      </c>
      <c r="B6066">
        <v>1.3663000000000001</v>
      </c>
    </row>
    <row r="6067" spans="1:2" x14ac:dyDescent="0.25">
      <c r="A6067" t="s">
        <v>11295</v>
      </c>
      <c r="B6067">
        <v>2.4439000000000002</v>
      </c>
    </row>
    <row r="6068" spans="1:2" x14ac:dyDescent="0.25">
      <c r="A6068" t="s">
        <v>19412</v>
      </c>
      <c r="B6068" s="19">
        <v>1.3675999999999999</v>
      </c>
    </row>
    <row r="6069" spans="1:2" x14ac:dyDescent="0.25">
      <c r="A6069" t="s">
        <v>8317</v>
      </c>
      <c r="B6069">
        <v>0.82790000000000008</v>
      </c>
    </row>
    <row r="6070" spans="1:2" x14ac:dyDescent="0.25">
      <c r="A6070" t="s">
        <v>8345</v>
      </c>
      <c r="B6070" s="19">
        <v>2.1020000000000003</v>
      </c>
    </row>
    <row r="6071" spans="1:2" x14ac:dyDescent="0.25">
      <c r="A6071" t="s">
        <v>15220</v>
      </c>
      <c r="B6071">
        <v>0.82790000000000008</v>
      </c>
    </row>
    <row r="6072" spans="1:2" x14ac:dyDescent="0.25">
      <c r="A6072" t="s">
        <v>15899</v>
      </c>
      <c r="B6072">
        <v>2.1040000000000001</v>
      </c>
    </row>
    <row r="6073" spans="1:2" x14ac:dyDescent="0.25">
      <c r="A6073" t="s">
        <v>10303</v>
      </c>
      <c r="B6073" s="19">
        <v>4.1097000000000001</v>
      </c>
    </row>
    <row r="6074" spans="1:2" x14ac:dyDescent="0.25">
      <c r="A6074" t="s">
        <v>16311</v>
      </c>
      <c r="B6074">
        <v>0.31719999999999998</v>
      </c>
    </row>
    <row r="6075" spans="1:2" x14ac:dyDescent="0.25">
      <c r="A6075" t="s">
        <v>11906</v>
      </c>
      <c r="B6075">
        <v>1.1200999999999999</v>
      </c>
    </row>
    <row r="6076" spans="1:2" x14ac:dyDescent="0.25">
      <c r="A6076" t="s">
        <v>9082</v>
      </c>
      <c r="B6076" s="19">
        <v>0.32075999999999999</v>
      </c>
    </row>
    <row r="6077" spans="1:2" x14ac:dyDescent="0.25">
      <c r="A6077" t="s">
        <v>20315</v>
      </c>
      <c r="B6077">
        <v>2.8490000000000002</v>
      </c>
    </row>
    <row r="6078" spans="1:2" x14ac:dyDescent="0.25">
      <c r="A6078" t="s">
        <v>7963</v>
      </c>
      <c r="B6078" s="19">
        <v>0.31416132000000002</v>
      </c>
    </row>
    <row r="6079" spans="1:2" x14ac:dyDescent="0.25">
      <c r="A6079" t="s">
        <v>15478</v>
      </c>
      <c r="B6079">
        <v>2.4439000000000002</v>
      </c>
    </row>
    <row r="6080" spans="1:2" x14ac:dyDescent="0.25">
      <c r="A6080" t="s">
        <v>9247</v>
      </c>
      <c r="B6080" s="19">
        <v>0.49287999999999998</v>
      </c>
    </row>
    <row r="6081" spans="1:2" x14ac:dyDescent="0.25">
      <c r="A6081" t="s">
        <v>11663</v>
      </c>
      <c r="B6081" s="19">
        <v>0.82790000000000008</v>
      </c>
    </row>
    <row r="6082" spans="1:2" x14ac:dyDescent="0.25">
      <c r="A6082" t="s">
        <v>8664</v>
      </c>
      <c r="B6082" s="19">
        <v>0.49086000000000002</v>
      </c>
    </row>
    <row r="6083" spans="1:2" x14ac:dyDescent="0.25">
      <c r="A6083" t="s">
        <v>19347</v>
      </c>
      <c r="B6083">
        <v>0.82790000000000008</v>
      </c>
    </row>
    <row r="6084" spans="1:2" x14ac:dyDescent="0.25">
      <c r="A6084" t="s">
        <v>18077</v>
      </c>
      <c r="B6084">
        <v>0.48076202000000007</v>
      </c>
    </row>
    <row r="6085" spans="1:2" x14ac:dyDescent="0.25">
      <c r="A6085" t="s">
        <v>16784</v>
      </c>
      <c r="B6085" s="19">
        <v>4.1097000000000001</v>
      </c>
    </row>
    <row r="6086" spans="1:2" x14ac:dyDescent="0.25">
      <c r="A6086" t="s">
        <v>16657</v>
      </c>
      <c r="B6086">
        <v>0.32075999999999999</v>
      </c>
    </row>
    <row r="6087" spans="1:2" x14ac:dyDescent="0.25">
      <c r="A6087" t="s">
        <v>19485</v>
      </c>
      <c r="B6087">
        <v>1.1200999999999999</v>
      </c>
    </row>
    <row r="6088" spans="1:2" x14ac:dyDescent="0.25">
      <c r="A6088" t="s">
        <v>17857</v>
      </c>
      <c r="B6088" s="19">
        <v>0.32207999999999998</v>
      </c>
    </row>
    <row r="6089" spans="1:2" x14ac:dyDescent="0.25">
      <c r="A6089" t="s">
        <v>9516</v>
      </c>
      <c r="B6089" s="19">
        <v>1.1200999999999999</v>
      </c>
    </row>
    <row r="6090" spans="1:2" x14ac:dyDescent="0.25">
      <c r="A6090" t="s">
        <v>18862</v>
      </c>
      <c r="B6090">
        <v>0.32075999999999999</v>
      </c>
    </row>
    <row r="6091" spans="1:2" x14ac:dyDescent="0.25">
      <c r="A6091" t="s">
        <v>10550</v>
      </c>
      <c r="B6091">
        <v>0.2072</v>
      </c>
    </row>
    <row r="6092" spans="1:2" x14ac:dyDescent="0.25">
      <c r="A6092" t="s">
        <v>13809</v>
      </c>
      <c r="B6092" s="19">
        <v>0.31416132000000002</v>
      </c>
    </row>
    <row r="6093" spans="1:2" x14ac:dyDescent="0.25">
      <c r="A6093" t="s">
        <v>15039</v>
      </c>
      <c r="B6093">
        <v>0.59570000000000001</v>
      </c>
    </row>
    <row r="6094" spans="1:2" x14ac:dyDescent="0.25">
      <c r="A6094" t="s">
        <v>17077</v>
      </c>
      <c r="B6094">
        <v>0.34506000000000003</v>
      </c>
    </row>
    <row r="6095" spans="1:2" x14ac:dyDescent="0.25">
      <c r="A6095" t="s">
        <v>15607</v>
      </c>
      <c r="B6095" s="19">
        <v>2.8490000000000002</v>
      </c>
    </row>
    <row r="6096" spans="1:2" x14ac:dyDescent="0.25">
      <c r="A6096" t="s">
        <v>12850</v>
      </c>
      <c r="B6096" s="19">
        <v>0.34647999999999995</v>
      </c>
    </row>
    <row r="6097" spans="1:2" x14ac:dyDescent="0.25">
      <c r="A6097" t="s">
        <v>18540</v>
      </c>
      <c r="B6097">
        <v>2.4439000000000002</v>
      </c>
    </row>
    <row r="6098" spans="1:2" x14ac:dyDescent="0.25">
      <c r="A6098" t="s">
        <v>16435</v>
      </c>
      <c r="B6098" s="19">
        <v>0.34506000000000003</v>
      </c>
    </row>
    <row r="6099" spans="1:2" x14ac:dyDescent="0.25">
      <c r="A6099" t="s">
        <v>14308</v>
      </c>
      <c r="B6099" s="19">
        <v>0.82790000000000008</v>
      </c>
    </row>
    <row r="6100" spans="1:2" x14ac:dyDescent="0.25">
      <c r="A6100" t="s">
        <v>17299</v>
      </c>
      <c r="B6100" s="19">
        <v>0.33796142000000001</v>
      </c>
    </row>
    <row r="6101" spans="1:2" x14ac:dyDescent="0.25">
      <c r="A6101" t="s">
        <v>19202</v>
      </c>
      <c r="B6101" s="19">
        <v>0.82790000000000008</v>
      </c>
    </row>
    <row r="6102" spans="1:2" x14ac:dyDescent="0.25">
      <c r="A6102" t="s">
        <v>18834</v>
      </c>
      <c r="B6102">
        <v>1.3663000000000001</v>
      </c>
    </row>
    <row r="6103" spans="1:2" x14ac:dyDescent="0.25">
      <c r="A6103" t="s">
        <v>19537</v>
      </c>
      <c r="B6103" s="19">
        <v>4.1097000000000001</v>
      </c>
    </row>
    <row r="6104" spans="1:2" x14ac:dyDescent="0.25">
      <c r="A6104" t="s">
        <v>14529</v>
      </c>
      <c r="B6104">
        <v>1.3675999999999999</v>
      </c>
    </row>
    <row r="6105" spans="1:2" x14ac:dyDescent="0.25">
      <c r="A6105" t="s">
        <v>11739</v>
      </c>
      <c r="B6105">
        <v>0.2072</v>
      </c>
    </row>
    <row r="6106" spans="1:2" x14ac:dyDescent="0.25">
      <c r="A6106" t="s">
        <v>15113</v>
      </c>
      <c r="B6106">
        <v>1.3663000000000001</v>
      </c>
    </row>
    <row r="6107" spans="1:2" x14ac:dyDescent="0.25">
      <c r="A6107" t="s">
        <v>16740</v>
      </c>
      <c r="B6107" s="19">
        <v>0.59570000000000001</v>
      </c>
    </row>
    <row r="6108" spans="1:2" x14ac:dyDescent="0.25">
      <c r="A6108" t="s">
        <v>15512</v>
      </c>
      <c r="B6108" s="19">
        <v>1.3598013</v>
      </c>
    </row>
    <row r="6109" spans="1:2" x14ac:dyDescent="0.25">
      <c r="A6109" t="s">
        <v>11857</v>
      </c>
      <c r="B6109">
        <v>2.8490000000000002</v>
      </c>
    </row>
    <row r="6110" spans="1:2" x14ac:dyDescent="0.25">
      <c r="A6110" t="s">
        <v>8672</v>
      </c>
      <c r="B6110" s="19">
        <v>2.1020000000000003</v>
      </c>
    </row>
    <row r="6111" spans="1:2" x14ac:dyDescent="0.25">
      <c r="A6111" t="s">
        <v>15624</v>
      </c>
      <c r="B6111" s="19">
        <v>2.4439000000000002</v>
      </c>
    </row>
    <row r="6112" spans="1:2" x14ac:dyDescent="0.25">
      <c r="A6112" t="s">
        <v>19278</v>
      </c>
      <c r="B6112">
        <v>2.1040000000000001</v>
      </c>
    </row>
    <row r="6113" spans="1:2" x14ac:dyDescent="0.25">
      <c r="A6113" t="s">
        <v>10334</v>
      </c>
      <c r="B6113">
        <v>0.82790000000000008</v>
      </c>
    </row>
    <row r="6114" spans="1:2" x14ac:dyDescent="0.25">
      <c r="A6114" t="s">
        <v>12791</v>
      </c>
      <c r="B6114" s="19">
        <v>2.1020000000000003</v>
      </c>
    </row>
    <row r="6115" spans="1:2" x14ac:dyDescent="0.25">
      <c r="A6115" t="s">
        <v>11323</v>
      </c>
      <c r="B6115">
        <v>0.82790000000000008</v>
      </c>
    </row>
    <row r="6116" spans="1:2" x14ac:dyDescent="0.25">
      <c r="A6116" t="s">
        <v>19463</v>
      </c>
      <c r="B6116">
        <v>2.0920020000000004</v>
      </c>
    </row>
    <row r="6117" spans="1:2" x14ac:dyDescent="0.25">
      <c r="A6117" t="s">
        <v>20073</v>
      </c>
      <c r="B6117" s="19">
        <v>4.1097000000000001</v>
      </c>
    </row>
    <row r="6118" spans="1:2" x14ac:dyDescent="0.25">
      <c r="A6118" t="s">
        <v>15310</v>
      </c>
      <c r="B6118" s="19">
        <v>0.31590000000000001</v>
      </c>
    </row>
    <row r="6119" spans="1:2" x14ac:dyDescent="0.25">
      <c r="A6119" t="s">
        <v>19548</v>
      </c>
      <c r="B6119" s="19">
        <v>1.1200999999999999</v>
      </c>
    </row>
    <row r="6120" spans="1:2" x14ac:dyDescent="0.25">
      <c r="A6120" t="s">
        <v>7908</v>
      </c>
      <c r="B6120">
        <v>0.31719999999999998</v>
      </c>
    </row>
    <row r="6121" spans="1:2" x14ac:dyDescent="0.25">
      <c r="A6121" t="s">
        <v>14273</v>
      </c>
      <c r="B6121">
        <v>1.1200999999999999</v>
      </c>
    </row>
    <row r="6122" spans="1:2" x14ac:dyDescent="0.25">
      <c r="A6122" t="s">
        <v>13563</v>
      </c>
      <c r="B6122" s="19">
        <v>0.32075999999999999</v>
      </c>
    </row>
    <row r="6123" spans="1:2" x14ac:dyDescent="0.25">
      <c r="A6123" t="s">
        <v>16605</v>
      </c>
      <c r="B6123">
        <v>1.1200999999999999</v>
      </c>
    </row>
    <row r="6124" spans="1:2" x14ac:dyDescent="0.25">
      <c r="A6124" t="s">
        <v>10804</v>
      </c>
      <c r="B6124">
        <v>0.30940130000000005</v>
      </c>
    </row>
    <row r="6125" spans="1:2" x14ac:dyDescent="0.25">
      <c r="A6125" t="s">
        <v>11728</v>
      </c>
      <c r="B6125">
        <v>0.16816</v>
      </c>
    </row>
    <row r="6126" spans="1:2" x14ac:dyDescent="0.25">
      <c r="A6126" t="s">
        <v>18517</v>
      </c>
      <c r="B6126">
        <v>0.49086000000000002</v>
      </c>
    </row>
    <row r="6127" spans="1:2" x14ac:dyDescent="0.25">
      <c r="A6127" t="s">
        <v>8517</v>
      </c>
      <c r="B6127">
        <v>0.48346</v>
      </c>
    </row>
    <row r="6128" spans="1:2" x14ac:dyDescent="0.25">
      <c r="A6128" t="s">
        <v>10655</v>
      </c>
      <c r="B6128" s="19">
        <v>0.49287999999999998</v>
      </c>
    </row>
    <row r="6129" spans="1:2" x14ac:dyDescent="0.25">
      <c r="A6129" t="s">
        <v>11073</v>
      </c>
      <c r="B6129">
        <v>2.3121999999999998</v>
      </c>
    </row>
    <row r="6130" spans="1:2" x14ac:dyDescent="0.25">
      <c r="A6130" t="s">
        <v>17083</v>
      </c>
      <c r="B6130" s="19">
        <v>0.49086000000000002</v>
      </c>
    </row>
    <row r="6131" spans="1:2" x14ac:dyDescent="0.25">
      <c r="A6131" t="s">
        <v>19134</v>
      </c>
      <c r="B6131">
        <v>2.0291000000000001</v>
      </c>
    </row>
    <row r="6132" spans="1:2" x14ac:dyDescent="0.25">
      <c r="A6132" t="s">
        <v>8853</v>
      </c>
      <c r="B6132">
        <v>0.48076202000000007</v>
      </c>
    </row>
    <row r="6133" spans="1:2" x14ac:dyDescent="0.25">
      <c r="A6133" t="s">
        <v>11088</v>
      </c>
      <c r="B6133" s="19">
        <v>0.41310000000000002</v>
      </c>
    </row>
    <row r="6134" spans="1:2" x14ac:dyDescent="0.25">
      <c r="A6134" t="s">
        <v>8636</v>
      </c>
      <c r="B6134">
        <v>0.32075999999999999</v>
      </c>
    </row>
    <row r="6135" spans="1:2" x14ac:dyDescent="0.25">
      <c r="A6135" t="s">
        <v>17127</v>
      </c>
      <c r="B6135">
        <v>0.41310000000000002</v>
      </c>
    </row>
    <row r="6136" spans="1:2" x14ac:dyDescent="0.25">
      <c r="A6136" t="s">
        <v>10314</v>
      </c>
      <c r="B6136">
        <v>0.32207999999999998</v>
      </c>
    </row>
    <row r="6137" spans="1:2" x14ac:dyDescent="0.25">
      <c r="A6137" t="s">
        <v>20092</v>
      </c>
      <c r="B6137">
        <v>3.5484999999999998</v>
      </c>
    </row>
    <row r="6138" spans="1:2" x14ac:dyDescent="0.25">
      <c r="A6138" t="s">
        <v>8122</v>
      </c>
      <c r="B6138">
        <v>0.32075999999999999</v>
      </c>
    </row>
    <row r="6139" spans="1:2" x14ac:dyDescent="0.25">
      <c r="A6139" t="s">
        <v>12110</v>
      </c>
      <c r="B6139">
        <v>0.55890000000000006</v>
      </c>
    </row>
    <row r="6140" spans="1:2" x14ac:dyDescent="0.25">
      <c r="A6140" t="s">
        <v>19432</v>
      </c>
      <c r="B6140" s="19">
        <v>0.31416132000000002</v>
      </c>
    </row>
    <row r="6141" spans="1:2" x14ac:dyDescent="0.25">
      <c r="A6141" t="s">
        <v>16573</v>
      </c>
      <c r="B6141">
        <v>0.55890000000000006</v>
      </c>
    </row>
    <row r="6142" spans="1:2" x14ac:dyDescent="0.25">
      <c r="A6142" t="s">
        <v>20046</v>
      </c>
      <c r="B6142">
        <v>0.34506000000000003</v>
      </c>
    </row>
    <row r="6143" spans="1:2" x14ac:dyDescent="0.25">
      <c r="A6143" t="s">
        <v>8407</v>
      </c>
      <c r="B6143">
        <v>0.16816</v>
      </c>
    </row>
    <row r="6144" spans="1:2" x14ac:dyDescent="0.25">
      <c r="A6144" t="s">
        <v>17541</v>
      </c>
      <c r="B6144" s="19">
        <v>0.34647999999999995</v>
      </c>
    </row>
    <row r="6145" spans="1:2" x14ac:dyDescent="0.25">
      <c r="A6145" t="s">
        <v>5901</v>
      </c>
      <c r="B6145">
        <v>0.48346</v>
      </c>
    </row>
    <row r="6146" spans="1:2" x14ac:dyDescent="0.25">
      <c r="A6146" t="s">
        <v>19842</v>
      </c>
      <c r="B6146">
        <v>0.34506000000000003</v>
      </c>
    </row>
    <row r="6147" spans="1:2" x14ac:dyDescent="0.25">
      <c r="A6147" t="s">
        <v>16046</v>
      </c>
      <c r="B6147">
        <v>2.3121999999999998</v>
      </c>
    </row>
    <row r="6148" spans="1:2" x14ac:dyDescent="0.25">
      <c r="A6148" t="s">
        <v>12457</v>
      </c>
      <c r="B6148" s="19">
        <v>0.33796142000000001</v>
      </c>
    </row>
    <row r="6149" spans="1:2" x14ac:dyDescent="0.25">
      <c r="A6149" t="s">
        <v>14391</v>
      </c>
      <c r="B6149" s="19">
        <v>2.0291000000000001</v>
      </c>
    </row>
    <row r="6150" spans="1:2" x14ac:dyDescent="0.25">
      <c r="A6150" t="s">
        <v>18993</v>
      </c>
      <c r="B6150">
        <v>1.3663000000000001</v>
      </c>
    </row>
    <row r="6151" spans="1:2" x14ac:dyDescent="0.25">
      <c r="A6151" t="s">
        <v>9897</v>
      </c>
      <c r="B6151" s="19">
        <v>0.41310000000000002</v>
      </c>
    </row>
    <row r="6152" spans="1:2" x14ac:dyDescent="0.25">
      <c r="A6152" t="s">
        <v>12326</v>
      </c>
      <c r="B6152">
        <v>1.3675999999999999</v>
      </c>
    </row>
    <row r="6153" spans="1:2" x14ac:dyDescent="0.25">
      <c r="A6153" t="s">
        <v>19636</v>
      </c>
      <c r="B6153">
        <v>0.41310000000000002</v>
      </c>
    </row>
    <row r="6154" spans="1:2" x14ac:dyDescent="0.25">
      <c r="A6154" t="s">
        <v>18329</v>
      </c>
      <c r="B6154">
        <v>1.3663000000000001</v>
      </c>
    </row>
    <row r="6155" spans="1:2" x14ac:dyDescent="0.25">
      <c r="A6155" t="s">
        <v>15154</v>
      </c>
      <c r="B6155" s="19">
        <v>3.5484999999999998</v>
      </c>
    </row>
    <row r="6156" spans="1:2" x14ac:dyDescent="0.25">
      <c r="A6156" t="s">
        <v>8172</v>
      </c>
      <c r="B6156">
        <v>1.3598013</v>
      </c>
    </row>
    <row r="6157" spans="1:2" x14ac:dyDescent="0.25">
      <c r="A6157" t="s">
        <v>10656</v>
      </c>
      <c r="B6157" s="19">
        <v>0.55890000000000006</v>
      </c>
    </row>
    <row r="6158" spans="1:2" x14ac:dyDescent="0.25">
      <c r="A6158" t="s">
        <v>8783</v>
      </c>
      <c r="B6158">
        <v>2.1020000000000003</v>
      </c>
    </row>
    <row r="6159" spans="1:2" x14ac:dyDescent="0.25">
      <c r="A6159" t="s">
        <v>18649</v>
      </c>
      <c r="B6159" s="19">
        <v>0.55890000000000006</v>
      </c>
    </row>
    <row r="6160" spans="1:2" x14ac:dyDescent="0.25">
      <c r="A6160" t="s">
        <v>19365</v>
      </c>
      <c r="B6160" s="19">
        <v>2.1040000000000001</v>
      </c>
    </row>
    <row r="6161" spans="1:2" x14ac:dyDescent="0.25">
      <c r="A6161" t="s">
        <v>14167</v>
      </c>
      <c r="B6161" s="19">
        <v>0.16816</v>
      </c>
    </row>
    <row r="6162" spans="1:2" x14ac:dyDescent="0.25">
      <c r="A6162" t="s">
        <v>20235</v>
      </c>
      <c r="B6162">
        <v>2.1020000000000003</v>
      </c>
    </row>
    <row r="6163" spans="1:2" x14ac:dyDescent="0.25">
      <c r="A6163" t="s">
        <v>9627</v>
      </c>
      <c r="B6163" s="19">
        <v>0.48346</v>
      </c>
    </row>
    <row r="6164" spans="1:2" x14ac:dyDescent="0.25">
      <c r="A6164" t="s">
        <v>16796</v>
      </c>
      <c r="B6164" s="19">
        <v>2.0920020000000004</v>
      </c>
    </row>
    <row r="6165" spans="1:2" x14ac:dyDescent="0.25">
      <c r="A6165" t="s">
        <v>17628</v>
      </c>
      <c r="B6165" s="19">
        <v>2.3121999999999998</v>
      </c>
    </row>
    <row r="6166" spans="1:2" x14ac:dyDescent="0.25">
      <c r="A6166" t="s">
        <v>14976</v>
      </c>
      <c r="B6166" s="19">
        <v>0.31590000000000001</v>
      </c>
    </row>
    <row r="6167" spans="1:2" x14ac:dyDescent="0.25">
      <c r="A6167" t="s">
        <v>16789</v>
      </c>
      <c r="B6167" s="19">
        <v>2.0291000000000001</v>
      </c>
    </row>
    <row r="6168" spans="1:2" x14ac:dyDescent="0.25">
      <c r="A6168" t="s">
        <v>9855</v>
      </c>
      <c r="B6168">
        <v>0.31719999999999998</v>
      </c>
    </row>
    <row r="6169" spans="1:2" x14ac:dyDescent="0.25">
      <c r="A6169" t="s">
        <v>15418</v>
      </c>
      <c r="B6169">
        <v>0.41310000000000002</v>
      </c>
    </row>
    <row r="6170" spans="1:2" x14ac:dyDescent="0.25">
      <c r="A6170" t="s">
        <v>10010</v>
      </c>
      <c r="B6170" s="19">
        <v>0.32075999999999999</v>
      </c>
    </row>
    <row r="6171" spans="1:2" x14ac:dyDescent="0.25">
      <c r="A6171" t="s">
        <v>18743</v>
      </c>
      <c r="B6171">
        <v>0.41310000000000002</v>
      </c>
    </row>
    <row r="6172" spans="1:2" x14ac:dyDescent="0.25">
      <c r="A6172" t="s">
        <v>11242</v>
      </c>
      <c r="B6172" s="19">
        <v>0.30940130000000005</v>
      </c>
    </row>
    <row r="6173" spans="1:2" x14ac:dyDescent="0.25">
      <c r="A6173" t="s">
        <v>18085</v>
      </c>
      <c r="B6173">
        <v>3.5484999999999998</v>
      </c>
    </row>
    <row r="6174" spans="1:2" x14ac:dyDescent="0.25">
      <c r="A6174" t="s">
        <v>9459</v>
      </c>
      <c r="B6174" s="19">
        <v>0.49086000000000002</v>
      </c>
    </row>
    <row r="6175" spans="1:2" x14ac:dyDescent="0.25">
      <c r="A6175" t="s">
        <v>10525</v>
      </c>
      <c r="B6175">
        <v>0.55890000000000006</v>
      </c>
    </row>
    <row r="6176" spans="1:2" x14ac:dyDescent="0.25">
      <c r="A6176" t="s">
        <v>12137</v>
      </c>
      <c r="B6176">
        <v>0.49287999999999998</v>
      </c>
    </row>
    <row r="6177" spans="1:2" x14ac:dyDescent="0.25">
      <c r="A6177" t="s">
        <v>8315</v>
      </c>
      <c r="B6177">
        <v>0.55890000000000006</v>
      </c>
    </row>
    <row r="6178" spans="1:2" x14ac:dyDescent="0.25">
      <c r="A6178" t="s">
        <v>12412</v>
      </c>
      <c r="B6178">
        <v>0.49086000000000002</v>
      </c>
    </row>
    <row r="6179" spans="1:2" x14ac:dyDescent="0.25">
      <c r="A6179" t="s">
        <v>13228</v>
      </c>
      <c r="B6179">
        <v>0.16816</v>
      </c>
    </row>
    <row r="6180" spans="1:2" x14ac:dyDescent="0.25">
      <c r="A6180" t="s">
        <v>19822</v>
      </c>
      <c r="B6180">
        <v>0.48076202000000007</v>
      </c>
    </row>
    <row r="6181" spans="1:2" x14ac:dyDescent="0.25">
      <c r="A6181" t="s">
        <v>12723</v>
      </c>
      <c r="B6181">
        <v>0.48346</v>
      </c>
    </row>
    <row r="6182" spans="1:2" x14ac:dyDescent="0.25">
      <c r="A6182" t="s">
        <v>18619</v>
      </c>
      <c r="B6182" s="19">
        <v>0.32075999999999999</v>
      </c>
    </row>
    <row r="6183" spans="1:2" x14ac:dyDescent="0.25">
      <c r="A6183" t="s">
        <v>17504</v>
      </c>
      <c r="B6183">
        <v>2.3121999999999998</v>
      </c>
    </row>
    <row r="6184" spans="1:2" x14ac:dyDescent="0.25">
      <c r="A6184" t="s">
        <v>10140</v>
      </c>
      <c r="B6184">
        <v>0.32207999999999998</v>
      </c>
    </row>
    <row r="6185" spans="1:2" x14ac:dyDescent="0.25">
      <c r="A6185" t="s">
        <v>16941</v>
      </c>
      <c r="B6185">
        <v>2.0291000000000001</v>
      </c>
    </row>
    <row r="6186" spans="1:2" x14ac:dyDescent="0.25">
      <c r="A6186" t="s">
        <v>16308</v>
      </c>
      <c r="B6186">
        <v>0.32075999999999999</v>
      </c>
    </row>
    <row r="6187" spans="1:2" x14ac:dyDescent="0.25">
      <c r="A6187" t="s">
        <v>17572</v>
      </c>
      <c r="B6187">
        <v>0.41310000000000002</v>
      </c>
    </row>
    <row r="6188" spans="1:2" x14ac:dyDescent="0.25">
      <c r="A6188" t="s">
        <v>15035</v>
      </c>
      <c r="B6188" s="19">
        <v>0.31416132000000002</v>
      </c>
    </row>
    <row r="6189" spans="1:2" x14ac:dyDescent="0.25">
      <c r="A6189" t="s">
        <v>18950</v>
      </c>
      <c r="B6189">
        <v>0.41310000000000002</v>
      </c>
    </row>
    <row r="6190" spans="1:2" x14ac:dyDescent="0.25">
      <c r="A6190" t="s">
        <v>13705</v>
      </c>
      <c r="B6190" s="19">
        <v>0.34506000000000003</v>
      </c>
    </row>
    <row r="6191" spans="1:2" x14ac:dyDescent="0.25">
      <c r="A6191" t="s">
        <v>14778</v>
      </c>
      <c r="B6191">
        <v>3.5484999999999998</v>
      </c>
    </row>
    <row r="6192" spans="1:2" x14ac:dyDescent="0.25">
      <c r="A6192" t="s">
        <v>12452</v>
      </c>
      <c r="B6192">
        <v>0.34647999999999995</v>
      </c>
    </row>
    <row r="6193" spans="1:2" x14ac:dyDescent="0.25">
      <c r="A6193" t="s">
        <v>15434</v>
      </c>
      <c r="B6193">
        <v>0.55890000000000006</v>
      </c>
    </row>
    <row r="6194" spans="1:2" x14ac:dyDescent="0.25">
      <c r="A6194" t="s">
        <v>18554</v>
      </c>
      <c r="B6194" s="19">
        <v>0.34506000000000003</v>
      </c>
    </row>
    <row r="6195" spans="1:2" x14ac:dyDescent="0.25">
      <c r="A6195" t="s">
        <v>9701</v>
      </c>
      <c r="B6195" s="19">
        <v>0.55890000000000006</v>
      </c>
    </row>
    <row r="6196" spans="1:2" x14ac:dyDescent="0.25">
      <c r="A6196" t="s">
        <v>9526</v>
      </c>
      <c r="B6196" s="19">
        <v>0.33796142000000001</v>
      </c>
    </row>
    <row r="6197" spans="1:2" x14ac:dyDescent="0.25">
      <c r="A6197" t="s">
        <v>13444</v>
      </c>
      <c r="B6197">
        <v>0.16816</v>
      </c>
    </row>
    <row r="6198" spans="1:2" x14ac:dyDescent="0.25">
      <c r="A6198" t="s">
        <v>14118</v>
      </c>
      <c r="B6198" s="19">
        <v>1.3675999999999999</v>
      </c>
    </row>
    <row r="6199" spans="1:2" x14ac:dyDescent="0.25">
      <c r="A6199" t="s">
        <v>10926</v>
      </c>
      <c r="B6199">
        <v>0.48346</v>
      </c>
    </row>
    <row r="6200" spans="1:2" x14ac:dyDescent="0.25">
      <c r="A6200" t="s">
        <v>10349</v>
      </c>
      <c r="B6200" s="19">
        <v>1.3663000000000001</v>
      </c>
    </row>
    <row r="6201" spans="1:2" x14ac:dyDescent="0.25">
      <c r="A6201" t="s">
        <v>9886</v>
      </c>
      <c r="B6201">
        <v>2.3121999999999998</v>
      </c>
    </row>
    <row r="6202" spans="1:2" x14ac:dyDescent="0.25">
      <c r="A6202" t="s">
        <v>17400</v>
      </c>
      <c r="B6202">
        <v>1.3598013</v>
      </c>
    </row>
    <row r="6203" spans="1:2" x14ac:dyDescent="0.25">
      <c r="A6203" t="s">
        <v>18307</v>
      </c>
      <c r="B6203" s="19">
        <v>2.0291000000000001</v>
      </c>
    </row>
    <row r="6204" spans="1:2" x14ac:dyDescent="0.25">
      <c r="A6204" t="s">
        <v>16041</v>
      </c>
      <c r="B6204">
        <v>2.1020000000000003</v>
      </c>
    </row>
    <row r="6205" spans="1:2" x14ac:dyDescent="0.25">
      <c r="A6205" t="s">
        <v>7962</v>
      </c>
      <c r="B6205" s="19">
        <v>0.41310000000000002</v>
      </c>
    </row>
    <row r="6206" spans="1:2" x14ac:dyDescent="0.25">
      <c r="A6206" t="s">
        <v>14828</v>
      </c>
      <c r="B6206" s="19">
        <v>2.1040000000000001</v>
      </c>
    </row>
    <row r="6207" spans="1:2" x14ac:dyDescent="0.25">
      <c r="A6207" t="s">
        <v>15264</v>
      </c>
      <c r="B6207" s="19">
        <v>0.41310000000000002</v>
      </c>
    </row>
    <row r="6208" spans="1:2" x14ac:dyDescent="0.25">
      <c r="A6208" t="s">
        <v>13525</v>
      </c>
      <c r="B6208">
        <v>2.0920020000000004</v>
      </c>
    </row>
    <row r="6209" spans="1:2" x14ac:dyDescent="0.25">
      <c r="A6209" t="s">
        <v>19370</v>
      </c>
      <c r="B6209" s="19">
        <v>3.5484999999999998</v>
      </c>
    </row>
    <row r="6210" spans="1:2" x14ac:dyDescent="0.25">
      <c r="A6210" t="s">
        <v>8118</v>
      </c>
      <c r="B6210">
        <v>0.31719999999999998</v>
      </c>
    </row>
    <row r="6211" spans="1:2" x14ac:dyDescent="0.25">
      <c r="A6211" t="s">
        <v>11672</v>
      </c>
      <c r="B6211" s="19">
        <v>0.55890000000000006</v>
      </c>
    </row>
    <row r="6212" spans="1:2" x14ac:dyDescent="0.25">
      <c r="A6212" t="s">
        <v>17037</v>
      </c>
      <c r="B6212" s="19">
        <v>0.30940130000000005</v>
      </c>
    </row>
    <row r="6213" spans="1:2" x14ac:dyDescent="0.25">
      <c r="A6213" t="s">
        <v>15031</v>
      </c>
      <c r="B6213">
        <v>0.55890000000000006</v>
      </c>
    </row>
    <row r="6214" spans="1:2" x14ac:dyDescent="0.25">
      <c r="A6214" t="s">
        <v>19915</v>
      </c>
      <c r="B6214" s="19">
        <v>0.48799999999999999</v>
      </c>
    </row>
    <row r="6215" spans="1:2" x14ac:dyDescent="0.25">
      <c r="A6215" t="s">
        <v>19916</v>
      </c>
      <c r="B6215" s="19">
        <v>2.0291000000000001</v>
      </c>
    </row>
    <row r="6216" spans="1:2" x14ac:dyDescent="0.25">
      <c r="A6216" t="s">
        <v>8289</v>
      </c>
      <c r="B6216">
        <v>0.47600200000000009</v>
      </c>
    </row>
    <row r="6217" spans="1:2" x14ac:dyDescent="0.25">
      <c r="A6217" t="s">
        <v>15391</v>
      </c>
      <c r="B6217">
        <v>0.41310000000000002</v>
      </c>
    </row>
    <row r="6218" spans="1:2" x14ac:dyDescent="0.25">
      <c r="A6218" t="s">
        <v>17669</v>
      </c>
      <c r="B6218">
        <v>0.31719999999999998</v>
      </c>
    </row>
    <row r="6219" spans="1:2" x14ac:dyDescent="0.25">
      <c r="A6219" t="s">
        <v>20321</v>
      </c>
      <c r="B6219">
        <v>0.41310000000000002</v>
      </c>
    </row>
    <row r="6220" spans="1:2" x14ac:dyDescent="0.25">
      <c r="A6220" t="s">
        <v>18905</v>
      </c>
      <c r="B6220">
        <v>0.31590000000000001</v>
      </c>
    </row>
    <row r="6221" spans="1:2" x14ac:dyDescent="0.25">
      <c r="A6221" t="s">
        <v>9579</v>
      </c>
      <c r="B6221">
        <v>3.5484999999999998</v>
      </c>
    </row>
    <row r="6222" spans="1:2" x14ac:dyDescent="0.25">
      <c r="A6222" t="s">
        <v>13218</v>
      </c>
      <c r="B6222">
        <v>0.30940130000000005</v>
      </c>
    </row>
    <row r="6223" spans="1:2" x14ac:dyDescent="0.25">
      <c r="A6223" t="s">
        <v>14459</v>
      </c>
      <c r="B6223" s="19">
        <v>0.55890000000000006</v>
      </c>
    </row>
    <row r="6224" spans="1:2" x14ac:dyDescent="0.25">
      <c r="A6224" t="s">
        <v>11007</v>
      </c>
      <c r="B6224" s="19">
        <v>0.34020000000000006</v>
      </c>
    </row>
    <row r="6225" spans="1:2" x14ac:dyDescent="0.25">
      <c r="A6225" t="s">
        <v>9959</v>
      </c>
      <c r="B6225">
        <v>0.16816</v>
      </c>
    </row>
    <row r="6226" spans="1:2" x14ac:dyDescent="0.25">
      <c r="A6226" t="s">
        <v>12187</v>
      </c>
      <c r="B6226">
        <v>0.34159999999999996</v>
      </c>
    </row>
    <row r="6227" spans="1:2" x14ac:dyDescent="0.25">
      <c r="A6227" t="s">
        <v>9587</v>
      </c>
      <c r="B6227">
        <v>0.48346</v>
      </c>
    </row>
    <row r="6228" spans="1:2" x14ac:dyDescent="0.25">
      <c r="A6228" t="s">
        <v>11041</v>
      </c>
      <c r="B6228" s="19">
        <v>0.34506000000000003</v>
      </c>
    </row>
    <row r="6229" spans="1:2" x14ac:dyDescent="0.25">
      <c r="A6229" t="s">
        <v>17995</v>
      </c>
      <c r="B6229">
        <v>2.3121999999999998</v>
      </c>
    </row>
    <row r="6230" spans="1:2" x14ac:dyDescent="0.25">
      <c r="A6230" t="s">
        <v>15552</v>
      </c>
      <c r="B6230" s="19">
        <v>0.33796142000000001</v>
      </c>
    </row>
    <row r="6231" spans="1:2" x14ac:dyDescent="0.25">
      <c r="A6231" t="s">
        <v>13147</v>
      </c>
      <c r="B6231" s="19">
        <v>2.0291000000000001</v>
      </c>
    </row>
    <row r="6232" spans="1:2" x14ac:dyDescent="0.25">
      <c r="A6232" t="s">
        <v>16193</v>
      </c>
      <c r="B6232">
        <v>1.3663000000000001</v>
      </c>
    </row>
    <row r="6233" spans="1:2" x14ac:dyDescent="0.25">
      <c r="A6233" t="s">
        <v>9049</v>
      </c>
      <c r="B6233" s="19">
        <v>0.41310000000000002</v>
      </c>
    </row>
    <row r="6234" spans="1:2" x14ac:dyDescent="0.25">
      <c r="A6234" t="s">
        <v>7934</v>
      </c>
      <c r="B6234">
        <v>1.3675999999999999</v>
      </c>
    </row>
    <row r="6235" spans="1:2" x14ac:dyDescent="0.25">
      <c r="A6235" t="s">
        <v>15124</v>
      </c>
      <c r="B6235">
        <v>0.41310000000000002</v>
      </c>
    </row>
    <row r="6236" spans="1:2" x14ac:dyDescent="0.25">
      <c r="A6236" t="s">
        <v>12897</v>
      </c>
      <c r="B6236">
        <v>1.3598013</v>
      </c>
    </row>
    <row r="6237" spans="1:2" x14ac:dyDescent="0.25">
      <c r="A6237" t="s">
        <v>10965</v>
      </c>
      <c r="B6237">
        <v>3.5484999999999998</v>
      </c>
    </row>
    <row r="6238" spans="1:2" x14ac:dyDescent="0.25">
      <c r="A6238" t="s">
        <v>10054</v>
      </c>
      <c r="B6238" s="19">
        <v>2.1040000000000001</v>
      </c>
    </row>
    <row r="6239" spans="1:2" x14ac:dyDescent="0.25">
      <c r="A6239" t="s">
        <v>18634</v>
      </c>
      <c r="B6239">
        <v>0.55890000000000006</v>
      </c>
    </row>
    <row r="6240" spans="1:2" x14ac:dyDescent="0.25">
      <c r="A6240" t="s">
        <v>17103</v>
      </c>
      <c r="B6240" s="19">
        <v>2.1020000000000003</v>
      </c>
    </row>
    <row r="6241" spans="1:2" x14ac:dyDescent="0.25">
      <c r="A6241" t="s">
        <v>14493</v>
      </c>
      <c r="B6241">
        <v>0.55890000000000006</v>
      </c>
    </row>
    <row r="6242" spans="1:2" x14ac:dyDescent="0.25">
      <c r="A6242" t="s">
        <v>19983</v>
      </c>
      <c r="B6242" s="19">
        <v>2.0920020000000004</v>
      </c>
    </row>
    <row r="6243" spans="1:2" x14ac:dyDescent="0.25">
      <c r="A6243" t="s">
        <v>17405</v>
      </c>
      <c r="B6243" s="19">
        <v>0.16816</v>
      </c>
    </row>
    <row r="6244" spans="1:2" x14ac:dyDescent="0.25">
      <c r="A6244" t="s">
        <v>16558</v>
      </c>
      <c r="B6244">
        <v>0.31590000000000001</v>
      </c>
    </row>
    <row r="6245" spans="1:2" x14ac:dyDescent="0.25">
      <c r="A6245" t="s">
        <v>13342</v>
      </c>
      <c r="B6245" s="19">
        <v>0.48346</v>
      </c>
    </row>
    <row r="6246" spans="1:2" x14ac:dyDescent="0.25">
      <c r="A6246" t="s">
        <v>9238</v>
      </c>
      <c r="B6246" s="19">
        <v>0.31719999999999998</v>
      </c>
    </row>
    <row r="6247" spans="1:2" x14ac:dyDescent="0.25">
      <c r="A6247" t="s">
        <v>9829</v>
      </c>
      <c r="B6247" s="19">
        <v>2.3121999999999998</v>
      </c>
    </row>
    <row r="6248" spans="1:2" x14ac:dyDescent="0.25">
      <c r="A6248" t="s">
        <v>12090</v>
      </c>
      <c r="B6248">
        <v>0.31590000000000001</v>
      </c>
    </row>
    <row r="6249" spans="1:2" x14ac:dyDescent="0.25">
      <c r="A6249" t="s">
        <v>14357</v>
      </c>
      <c r="B6249" s="19">
        <v>2.0291000000000001</v>
      </c>
    </row>
    <row r="6250" spans="1:2" x14ac:dyDescent="0.25">
      <c r="A6250" t="s">
        <v>9365</v>
      </c>
      <c r="B6250">
        <v>0.30940130000000005</v>
      </c>
    </row>
    <row r="6251" spans="1:2" x14ac:dyDescent="0.25">
      <c r="A6251" t="s">
        <v>14148</v>
      </c>
      <c r="B6251">
        <v>0.41310000000000002</v>
      </c>
    </row>
    <row r="6252" spans="1:2" x14ac:dyDescent="0.25">
      <c r="A6252" t="s">
        <v>9171</v>
      </c>
      <c r="B6252" s="19">
        <v>0.48600000000000004</v>
      </c>
    </row>
    <row r="6253" spans="1:2" x14ac:dyDescent="0.25">
      <c r="A6253" t="s">
        <v>18660</v>
      </c>
      <c r="B6253" s="19">
        <v>0.41310000000000002</v>
      </c>
    </row>
    <row r="6254" spans="1:2" x14ac:dyDescent="0.25">
      <c r="A6254" t="s">
        <v>13479</v>
      </c>
      <c r="B6254">
        <v>0.48799999999999999</v>
      </c>
    </row>
    <row r="6255" spans="1:2" x14ac:dyDescent="0.25">
      <c r="A6255" t="s">
        <v>15372</v>
      </c>
      <c r="B6255">
        <v>3.5484999999999998</v>
      </c>
    </row>
    <row r="6256" spans="1:2" x14ac:dyDescent="0.25">
      <c r="A6256" t="s">
        <v>14099</v>
      </c>
      <c r="B6256" s="19">
        <v>0.48600000000000004</v>
      </c>
    </row>
    <row r="6257" spans="1:2" x14ac:dyDescent="0.25">
      <c r="A6257" t="s">
        <v>19828</v>
      </c>
      <c r="B6257">
        <v>0.55890000000000006</v>
      </c>
    </row>
    <row r="6258" spans="1:2" x14ac:dyDescent="0.25">
      <c r="A6258" t="s">
        <v>18392</v>
      </c>
      <c r="B6258">
        <v>0.47600200000000009</v>
      </c>
    </row>
    <row r="6259" spans="1:2" x14ac:dyDescent="0.25">
      <c r="A6259" t="s">
        <v>18049</v>
      </c>
      <c r="B6259">
        <v>0.55890000000000006</v>
      </c>
    </row>
    <row r="6260" spans="1:2" x14ac:dyDescent="0.25">
      <c r="A6260" t="s">
        <v>17726</v>
      </c>
      <c r="B6260">
        <v>0.31590000000000001</v>
      </c>
    </row>
    <row r="6261" spans="1:2" x14ac:dyDescent="0.25">
      <c r="A6261" t="s">
        <v>10082</v>
      </c>
      <c r="B6261" s="19">
        <v>0.16816</v>
      </c>
    </row>
    <row r="6262" spans="1:2" x14ac:dyDescent="0.25">
      <c r="A6262" t="s">
        <v>15960</v>
      </c>
      <c r="B6262">
        <v>0.31590000000000001</v>
      </c>
    </row>
    <row r="6263" spans="1:2" x14ac:dyDescent="0.25">
      <c r="A6263" t="s">
        <v>17565</v>
      </c>
      <c r="B6263">
        <v>0.48346</v>
      </c>
    </row>
    <row r="6264" spans="1:2" x14ac:dyDescent="0.25">
      <c r="A6264" t="s">
        <v>13242</v>
      </c>
      <c r="B6264" s="19">
        <v>0.30940130000000005</v>
      </c>
    </row>
    <row r="6265" spans="1:2" x14ac:dyDescent="0.25">
      <c r="A6265" t="s">
        <v>9559</v>
      </c>
      <c r="B6265" s="19">
        <v>2.3121999999999998</v>
      </c>
    </row>
    <row r="6266" spans="1:2" x14ac:dyDescent="0.25">
      <c r="A6266" t="s">
        <v>16906</v>
      </c>
      <c r="B6266" s="19">
        <v>0.34506000000000003</v>
      </c>
    </row>
    <row r="6267" spans="1:2" x14ac:dyDescent="0.25">
      <c r="A6267" t="s">
        <v>14622</v>
      </c>
      <c r="B6267" s="19">
        <v>2.0291000000000001</v>
      </c>
    </row>
    <row r="6268" spans="1:2" x14ac:dyDescent="0.25">
      <c r="A6268" t="s">
        <v>10524</v>
      </c>
      <c r="B6268">
        <v>0.34506000000000003</v>
      </c>
    </row>
    <row r="6269" spans="1:2" x14ac:dyDescent="0.25">
      <c r="A6269" t="s">
        <v>17566</v>
      </c>
      <c r="B6269">
        <v>0.41310000000000002</v>
      </c>
    </row>
    <row r="6270" spans="1:2" x14ac:dyDescent="0.25">
      <c r="A6270" t="s">
        <v>20234</v>
      </c>
      <c r="B6270">
        <v>0.33796142000000001</v>
      </c>
    </row>
    <row r="6271" spans="1:2" x14ac:dyDescent="0.25">
      <c r="A6271" t="s">
        <v>14522</v>
      </c>
      <c r="B6271" s="19">
        <v>0.41310000000000002</v>
      </c>
    </row>
    <row r="6272" spans="1:2" x14ac:dyDescent="0.25">
      <c r="A6272" t="s">
        <v>14705</v>
      </c>
      <c r="B6272">
        <v>1.3663000000000001</v>
      </c>
    </row>
    <row r="6273" spans="1:2" x14ac:dyDescent="0.25">
      <c r="A6273" t="s">
        <v>20299</v>
      </c>
      <c r="B6273" s="19">
        <v>3.5484999999999998</v>
      </c>
    </row>
    <row r="6274" spans="1:2" x14ac:dyDescent="0.25">
      <c r="A6274" t="s">
        <v>18228</v>
      </c>
      <c r="B6274">
        <v>1.3675999999999999</v>
      </c>
    </row>
    <row r="6275" spans="1:2" x14ac:dyDescent="0.25">
      <c r="A6275" t="s">
        <v>12290</v>
      </c>
      <c r="B6275">
        <v>0.55890000000000006</v>
      </c>
    </row>
    <row r="6276" spans="1:2" x14ac:dyDescent="0.25">
      <c r="A6276" t="s">
        <v>10255</v>
      </c>
      <c r="B6276" s="19">
        <v>1.3663000000000001</v>
      </c>
    </row>
    <row r="6277" spans="1:2" x14ac:dyDescent="0.25">
      <c r="A6277" t="s">
        <v>16774</v>
      </c>
      <c r="B6277">
        <v>0.55890000000000006</v>
      </c>
    </row>
    <row r="6278" spans="1:2" x14ac:dyDescent="0.25">
      <c r="A6278" t="s">
        <v>13781</v>
      </c>
      <c r="B6278">
        <v>1.3598013</v>
      </c>
    </row>
    <row r="6279" spans="1:2" x14ac:dyDescent="0.25">
      <c r="A6279" t="s">
        <v>8758</v>
      </c>
      <c r="B6279">
        <v>9.5520000000000008E-2</v>
      </c>
    </row>
    <row r="6280" spans="1:2" x14ac:dyDescent="0.25">
      <c r="A6280" t="s">
        <v>11312</v>
      </c>
      <c r="B6280" s="19">
        <v>2.1020000000000003</v>
      </c>
    </row>
    <row r="6281" spans="1:2" x14ac:dyDescent="0.25">
      <c r="A6281" t="s">
        <v>11682</v>
      </c>
      <c r="B6281">
        <v>1.5191000000000001</v>
      </c>
    </row>
    <row r="6282" spans="1:2" x14ac:dyDescent="0.25">
      <c r="A6282" t="s">
        <v>8582</v>
      </c>
      <c r="B6282" s="19">
        <v>2.1040000000000001</v>
      </c>
    </row>
    <row r="6283" spans="1:2" x14ac:dyDescent="0.25">
      <c r="A6283" t="s">
        <v>16195</v>
      </c>
      <c r="B6283">
        <v>0.41310000000000002</v>
      </c>
    </row>
    <row r="6284" spans="1:2" x14ac:dyDescent="0.25">
      <c r="A6284" t="s">
        <v>18849</v>
      </c>
      <c r="B6284">
        <v>2.1020000000000003</v>
      </c>
    </row>
    <row r="6285" spans="1:2" x14ac:dyDescent="0.25">
      <c r="A6285" t="s">
        <v>8102</v>
      </c>
      <c r="B6285">
        <v>0.41310000000000002</v>
      </c>
    </row>
    <row r="6286" spans="1:2" x14ac:dyDescent="0.25">
      <c r="A6286" t="s">
        <v>18977</v>
      </c>
      <c r="B6286" s="19">
        <v>2.0920020000000004</v>
      </c>
    </row>
    <row r="6287" spans="1:2" x14ac:dyDescent="0.25">
      <c r="A6287" t="s">
        <v>20225</v>
      </c>
      <c r="B6287">
        <v>2.605</v>
      </c>
    </row>
    <row r="6288" spans="1:2" x14ac:dyDescent="0.25">
      <c r="A6288" t="s">
        <v>15127</v>
      </c>
      <c r="B6288">
        <v>0.31590000000000001</v>
      </c>
    </row>
    <row r="6289" spans="1:2" x14ac:dyDescent="0.25">
      <c r="A6289" t="s">
        <v>15728</v>
      </c>
      <c r="B6289">
        <v>0.55890000000000006</v>
      </c>
    </row>
    <row r="6290" spans="1:2" x14ac:dyDescent="0.25">
      <c r="A6290" t="s">
        <v>16631</v>
      </c>
      <c r="B6290">
        <v>0.31719999999999998</v>
      </c>
    </row>
    <row r="6291" spans="1:2" x14ac:dyDescent="0.25">
      <c r="A6291" t="s">
        <v>8023</v>
      </c>
      <c r="B6291">
        <v>0.55890000000000006</v>
      </c>
    </row>
    <row r="6292" spans="1:2" x14ac:dyDescent="0.25">
      <c r="A6292" t="s">
        <v>14540</v>
      </c>
      <c r="B6292">
        <v>0.31590000000000001</v>
      </c>
    </row>
    <row r="6293" spans="1:2" x14ac:dyDescent="0.25">
      <c r="A6293" t="s">
        <v>16945</v>
      </c>
      <c r="B6293">
        <v>0.41310000000000002</v>
      </c>
    </row>
    <row r="6294" spans="1:2" x14ac:dyDescent="0.25">
      <c r="A6294" t="s">
        <v>18826</v>
      </c>
      <c r="B6294">
        <v>0.30940130000000005</v>
      </c>
    </row>
    <row r="6295" spans="1:2" x14ac:dyDescent="0.25">
      <c r="A6295" t="s">
        <v>16249</v>
      </c>
      <c r="B6295">
        <v>2.605</v>
      </c>
    </row>
    <row r="6296" spans="1:2" x14ac:dyDescent="0.25">
      <c r="A6296" t="s">
        <v>13979</v>
      </c>
      <c r="B6296">
        <v>0.48600000000000004</v>
      </c>
    </row>
    <row r="6297" spans="1:2" x14ac:dyDescent="0.25">
      <c r="A6297" t="s">
        <v>13364</v>
      </c>
      <c r="B6297">
        <v>0.55890000000000006</v>
      </c>
    </row>
    <row r="6298" spans="1:2" x14ac:dyDescent="0.25">
      <c r="A6298" t="s">
        <v>17427</v>
      </c>
      <c r="B6298" s="19">
        <v>0.48799999999999999</v>
      </c>
    </row>
    <row r="6299" spans="1:2" x14ac:dyDescent="0.25">
      <c r="A6299" t="s">
        <v>13593</v>
      </c>
      <c r="B6299">
        <v>0.55890000000000006</v>
      </c>
    </row>
    <row r="6300" spans="1:2" x14ac:dyDescent="0.25">
      <c r="A6300" t="s">
        <v>17232</v>
      </c>
      <c r="B6300">
        <v>0.48600000000000004</v>
      </c>
    </row>
    <row r="6301" spans="1:2" x14ac:dyDescent="0.25">
      <c r="A6301" t="s">
        <v>8968</v>
      </c>
      <c r="B6301">
        <v>0.12480000000000001</v>
      </c>
    </row>
    <row r="6302" spans="1:2" x14ac:dyDescent="0.25">
      <c r="A6302" t="s">
        <v>12959</v>
      </c>
      <c r="B6302">
        <v>0.47600200000000009</v>
      </c>
    </row>
    <row r="6303" spans="1:2" x14ac:dyDescent="0.25">
      <c r="A6303" t="s">
        <v>10807</v>
      </c>
      <c r="B6303" s="19">
        <v>0.82790000000000008</v>
      </c>
    </row>
    <row r="6304" spans="1:2" x14ac:dyDescent="0.25">
      <c r="A6304" t="s">
        <v>11447</v>
      </c>
      <c r="B6304" s="19">
        <v>0.31590000000000001</v>
      </c>
    </row>
    <row r="6305" spans="1:2" x14ac:dyDescent="0.25">
      <c r="A6305" t="s">
        <v>18839</v>
      </c>
      <c r="B6305">
        <v>3.1661999999999999</v>
      </c>
    </row>
    <row r="6306" spans="1:2" x14ac:dyDescent="0.25">
      <c r="A6306" t="s">
        <v>19746</v>
      </c>
      <c r="B6306">
        <v>0.31719999999999998</v>
      </c>
    </row>
    <row r="6307" spans="1:2" x14ac:dyDescent="0.25">
      <c r="A6307" t="s">
        <v>14732</v>
      </c>
      <c r="B6307">
        <v>1.1200999999999999</v>
      </c>
    </row>
    <row r="6308" spans="1:2" x14ac:dyDescent="0.25">
      <c r="A6308" t="s">
        <v>8232</v>
      </c>
      <c r="B6308" s="19">
        <v>0.31590000000000001</v>
      </c>
    </row>
    <row r="6309" spans="1:2" x14ac:dyDescent="0.25">
      <c r="A6309" t="s">
        <v>19269</v>
      </c>
      <c r="B6309" s="19">
        <v>1.1200999999999999</v>
      </c>
    </row>
    <row r="6310" spans="1:2" x14ac:dyDescent="0.25">
      <c r="A6310" t="s">
        <v>10183</v>
      </c>
      <c r="B6310" s="19">
        <v>0.30940130000000005</v>
      </c>
    </row>
    <row r="6311" spans="1:2" x14ac:dyDescent="0.25">
      <c r="A6311" t="s">
        <v>8824</v>
      </c>
      <c r="B6311">
        <v>9.5520000000000008E-2</v>
      </c>
    </row>
    <row r="6312" spans="1:2" x14ac:dyDescent="0.25">
      <c r="A6312" t="s">
        <v>19702</v>
      </c>
      <c r="B6312">
        <v>0.34020000000000006</v>
      </c>
    </row>
    <row r="6313" spans="1:2" x14ac:dyDescent="0.25">
      <c r="A6313" t="s">
        <v>13371</v>
      </c>
      <c r="B6313">
        <v>1.5191000000000001</v>
      </c>
    </row>
    <row r="6314" spans="1:2" x14ac:dyDescent="0.25">
      <c r="A6314" t="s">
        <v>8372</v>
      </c>
      <c r="B6314">
        <v>0.34159999999999996</v>
      </c>
    </row>
    <row r="6315" spans="1:2" x14ac:dyDescent="0.25">
      <c r="A6315" t="s">
        <v>14088</v>
      </c>
      <c r="B6315" s="19">
        <v>0.41310000000000002</v>
      </c>
    </row>
    <row r="6316" spans="1:2" x14ac:dyDescent="0.25">
      <c r="A6316" t="s">
        <v>16835</v>
      </c>
      <c r="B6316">
        <v>0.41310000000000002</v>
      </c>
    </row>
    <row r="6317" spans="1:2" x14ac:dyDescent="0.25">
      <c r="A6317" t="s">
        <v>12128</v>
      </c>
      <c r="B6317">
        <v>0.34020000000000006</v>
      </c>
    </row>
    <row r="6318" spans="1:2" x14ac:dyDescent="0.25">
      <c r="A6318" t="s">
        <v>12785</v>
      </c>
      <c r="B6318" s="19">
        <v>2.605</v>
      </c>
    </row>
    <row r="6319" spans="1:2" x14ac:dyDescent="0.25">
      <c r="A6319" t="s">
        <v>9353</v>
      </c>
      <c r="B6319">
        <v>0.33320140000000004</v>
      </c>
    </row>
    <row r="6320" spans="1:2" x14ac:dyDescent="0.25">
      <c r="A6320" t="s">
        <v>18830</v>
      </c>
      <c r="B6320">
        <v>0.55890000000000006</v>
      </c>
    </row>
    <row r="6321" spans="1:2" x14ac:dyDescent="0.25">
      <c r="A6321" t="s">
        <v>13906</v>
      </c>
      <c r="B6321" s="19">
        <v>1.3663000000000001</v>
      </c>
    </row>
    <row r="6322" spans="1:2" x14ac:dyDescent="0.25">
      <c r="A6322" t="s">
        <v>17843</v>
      </c>
      <c r="B6322" s="19">
        <v>0.55890000000000006</v>
      </c>
    </row>
    <row r="6323" spans="1:2" x14ac:dyDescent="0.25">
      <c r="A6323" t="s">
        <v>18981</v>
      </c>
      <c r="B6323">
        <v>1.3675999999999999</v>
      </c>
    </row>
    <row r="6324" spans="1:2" x14ac:dyDescent="0.25">
      <c r="A6324" t="s">
        <v>9821</v>
      </c>
      <c r="B6324">
        <v>1.5191000000000001</v>
      </c>
    </row>
    <row r="6325" spans="1:2" x14ac:dyDescent="0.25">
      <c r="A6325" t="s">
        <v>11675</v>
      </c>
      <c r="B6325" s="19">
        <v>1.3663000000000001</v>
      </c>
    </row>
    <row r="6326" spans="1:2" x14ac:dyDescent="0.25">
      <c r="A6326" t="s">
        <v>13799</v>
      </c>
      <c r="B6326" s="19">
        <v>0.41310000000000002</v>
      </c>
    </row>
    <row r="6327" spans="1:2" x14ac:dyDescent="0.25">
      <c r="A6327" t="s">
        <v>15260</v>
      </c>
      <c r="B6327">
        <v>1.3598013</v>
      </c>
    </row>
    <row r="6328" spans="1:2" x14ac:dyDescent="0.25">
      <c r="A6328" t="s">
        <v>8864</v>
      </c>
      <c r="B6328">
        <v>0.41310000000000002</v>
      </c>
    </row>
    <row r="6329" spans="1:2" x14ac:dyDescent="0.25">
      <c r="A6329" t="s">
        <v>8621</v>
      </c>
      <c r="B6329">
        <v>2.1020000000000003</v>
      </c>
    </row>
    <row r="6330" spans="1:2" x14ac:dyDescent="0.25">
      <c r="A6330" t="s">
        <v>20395</v>
      </c>
      <c r="B6330" s="19">
        <v>2.605</v>
      </c>
    </row>
    <row r="6331" spans="1:2" x14ac:dyDescent="0.25">
      <c r="A6331" t="s">
        <v>19656</v>
      </c>
      <c r="B6331" s="19">
        <v>2.1040000000000001</v>
      </c>
    </row>
    <row r="6332" spans="1:2" x14ac:dyDescent="0.25">
      <c r="A6332" t="s">
        <v>15526</v>
      </c>
      <c r="B6332">
        <v>0.55890000000000006</v>
      </c>
    </row>
    <row r="6333" spans="1:2" x14ac:dyDescent="0.25">
      <c r="A6333" t="s">
        <v>9344</v>
      </c>
      <c r="B6333">
        <v>2.1020000000000003</v>
      </c>
    </row>
    <row r="6334" spans="1:2" x14ac:dyDescent="0.25">
      <c r="A6334" t="s">
        <v>9836</v>
      </c>
      <c r="B6334">
        <v>4.7760000000000004E-2</v>
      </c>
    </row>
    <row r="6335" spans="1:2" x14ac:dyDescent="0.25">
      <c r="A6335" t="s">
        <v>11318</v>
      </c>
      <c r="B6335" s="19">
        <v>2.0920020000000004</v>
      </c>
    </row>
    <row r="6336" spans="1:2" x14ac:dyDescent="0.25">
      <c r="A6336" t="s">
        <v>17930</v>
      </c>
      <c r="B6336" s="19">
        <v>9.5520000000000008E-2</v>
      </c>
    </row>
    <row r="6337" spans="1:2" x14ac:dyDescent="0.25">
      <c r="A6337" t="s">
        <v>10535</v>
      </c>
      <c r="B6337" s="19">
        <v>0.31590000000000001</v>
      </c>
    </row>
    <row r="6338" spans="1:2" x14ac:dyDescent="0.25">
      <c r="A6338" t="s">
        <v>11716</v>
      </c>
      <c r="B6338" s="19">
        <v>0.30248000000000003</v>
      </c>
    </row>
    <row r="6339" spans="1:2" x14ac:dyDescent="0.25">
      <c r="A6339" t="s">
        <v>19484</v>
      </c>
      <c r="B6339" s="19">
        <v>0.31719999999999998</v>
      </c>
    </row>
    <row r="6340" spans="1:2" x14ac:dyDescent="0.25">
      <c r="A6340" t="s">
        <v>19461</v>
      </c>
      <c r="B6340">
        <v>1.5191000000000001</v>
      </c>
    </row>
    <row r="6341" spans="1:2" x14ac:dyDescent="0.25">
      <c r="A6341" t="s">
        <v>11822</v>
      </c>
      <c r="B6341" s="19">
        <v>0.31590000000000001</v>
      </c>
    </row>
    <row r="6342" spans="1:2" x14ac:dyDescent="0.25">
      <c r="A6342" t="s">
        <v>15361</v>
      </c>
      <c r="B6342">
        <v>0.41310000000000002</v>
      </c>
    </row>
    <row r="6343" spans="1:2" x14ac:dyDescent="0.25">
      <c r="A6343" t="s">
        <v>9919</v>
      </c>
      <c r="B6343" s="19">
        <v>0.30940130000000005</v>
      </c>
    </row>
    <row r="6344" spans="1:2" x14ac:dyDescent="0.25">
      <c r="A6344" t="s">
        <v>11999</v>
      </c>
      <c r="B6344">
        <v>0.41310000000000002</v>
      </c>
    </row>
    <row r="6345" spans="1:2" x14ac:dyDescent="0.25">
      <c r="A6345" t="s">
        <v>17792</v>
      </c>
      <c r="B6345">
        <v>0.48600000000000004</v>
      </c>
    </row>
    <row r="6346" spans="1:2" x14ac:dyDescent="0.25">
      <c r="A6346" t="s">
        <v>14007</v>
      </c>
      <c r="B6346" s="19">
        <v>2.605</v>
      </c>
    </row>
    <row r="6347" spans="1:2" x14ac:dyDescent="0.25">
      <c r="A6347" t="s">
        <v>10345</v>
      </c>
      <c r="B6347">
        <v>0.48799999999999999</v>
      </c>
    </row>
    <row r="6348" spans="1:2" x14ac:dyDescent="0.25">
      <c r="A6348" t="s">
        <v>20386</v>
      </c>
      <c r="B6348">
        <v>0.55890000000000006</v>
      </c>
    </row>
    <row r="6349" spans="1:2" x14ac:dyDescent="0.25">
      <c r="A6349" t="s">
        <v>9515</v>
      </c>
      <c r="B6349" s="19">
        <v>0.48600000000000004</v>
      </c>
    </row>
    <row r="6350" spans="1:2" x14ac:dyDescent="0.25">
      <c r="A6350" t="s">
        <v>11223</v>
      </c>
      <c r="B6350" s="19">
        <v>4.7760000000000004E-2</v>
      </c>
    </row>
    <row r="6351" spans="1:2" x14ac:dyDescent="0.25">
      <c r="A6351" t="s">
        <v>12915</v>
      </c>
      <c r="B6351" s="19">
        <v>0.47600200000000009</v>
      </c>
    </row>
    <row r="6352" spans="1:2" x14ac:dyDescent="0.25">
      <c r="A6352" t="s">
        <v>16103</v>
      </c>
      <c r="B6352">
        <v>9.5520000000000008E-2</v>
      </c>
    </row>
    <row r="6353" spans="1:2" x14ac:dyDescent="0.25">
      <c r="A6353" t="s">
        <v>8298</v>
      </c>
      <c r="B6353">
        <v>0.31590000000000001</v>
      </c>
    </row>
    <row r="6354" spans="1:2" x14ac:dyDescent="0.25">
      <c r="A6354" t="s">
        <v>8399</v>
      </c>
      <c r="B6354">
        <v>0.30248000000000003</v>
      </c>
    </row>
    <row r="6355" spans="1:2" x14ac:dyDescent="0.25">
      <c r="A6355" t="s">
        <v>10351</v>
      </c>
      <c r="B6355">
        <v>0.31719999999999998</v>
      </c>
    </row>
    <row r="6356" spans="1:2" x14ac:dyDescent="0.25">
      <c r="A6356" t="s">
        <v>14599</v>
      </c>
      <c r="B6356">
        <v>1.5191000000000001</v>
      </c>
    </row>
    <row r="6357" spans="1:2" x14ac:dyDescent="0.25">
      <c r="A6357" t="s">
        <v>19132</v>
      </c>
      <c r="B6357" s="19">
        <v>0.31590000000000001</v>
      </c>
    </row>
    <row r="6358" spans="1:2" x14ac:dyDescent="0.25">
      <c r="A6358" t="s">
        <v>19804</v>
      </c>
      <c r="B6358">
        <v>0.41310000000000002</v>
      </c>
    </row>
    <row r="6359" spans="1:2" x14ac:dyDescent="0.25">
      <c r="A6359" t="s">
        <v>14848</v>
      </c>
      <c r="B6359">
        <v>0.30940130000000005</v>
      </c>
    </row>
    <row r="6360" spans="1:2" x14ac:dyDescent="0.25">
      <c r="A6360" t="s">
        <v>12178</v>
      </c>
      <c r="B6360">
        <v>0.41310000000000002</v>
      </c>
    </row>
    <row r="6361" spans="1:2" x14ac:dyDescent="0.25">
      <c r="A6361" t="s">
        <v>20088</v>
      </c>
      <c r="B6361">
        <v>0.34020000000000006</v>
      </c>
    </row>
    <row r="6362" spans="1:2" x14ac:dyDescent="0.25">
      <c r="A6362" t="s">
        <v>15540</v>
      </c>
      <c r="B6362" s="19">
        <v>2.605</v>
      </c>
    </row>
    <row r="6363" spans="1:2" x14ac:dyDescent="0.25">
      <c r="A6363" t="s">
        <v>16368</v>
      </c>
      <c r="B6363">
        <v>0.34159999999999996</v>
      </c>
    </row>
    <row r="6364" spans="1:2" x14ac:dyDescent="0.25">
      <c r="A6364" t="s">
        <v>12511</v>
      </c>
      <c r="B6364">
        <v>0.55890000000000006</v>
      </c>
    </row>
    <row r="6365" spans="1:2" x14ac:dyDescent="0.25">
      <c r="A6365" t="s">
        <v>12089</v>
      </c>
      <c r="B6365">
        <v>0.34020000000000006</v>
      </c>
    </row>
    <row r="6366" spans="1:2" x14ac:dyDescent="0.25">
      <c r="A6366" t="s">
        <v>12608</v>
      </c>
      <c r="B6366">
        <v>0.55890000000000006</v>
      </c>
    </row>
    <row r="6367" spans="1:2" x14ac:dyDescent="0.25">
      <c r="A6367" t="s">
        <v>13922</v>
      </c>
      <c r="B6367" s="19">
        <v>0.33320140000000004</v>
      </c>
    </row>
    <row r="6368" spans="1:2" x14ac:dyDescent="0.25">
      <c r="A6368" t="s">
        <v>14329</v>
      </c>
      <c r="B6368">
        <v>4.7760000000000004E-2</v>
      </c>
    </row>
    <row r="6369" spans="1:2" x14ac:dyDescent="0.25">
      <c r="A6369" t="s">
        <v>13556</v>
      </c>
      <c r="B6369">
        <v>1.6835</v>
      </c>
    </row>
    <row r="6370" spans="1:2" x14ac:dyDescent="0.25">
      <c r="A6370" t="s">
        <v>9775</v>
      </c>
      <c r="B6370">
        <v>9.5520000000000008E-2</v>
      </c>
    </row>
    <row r="6371" spans="1:2" x14ac:dyDescent="0.25">
      <c r="A6371" t="s">
        <v>17989</v>
      </c>
      <c r="B6371">
        <v>2.59</v>
      </c>
    </row>
    <row r="6372" spans="1:2" x14ac:dyDescent="0.25">
      <c r="A6372" t="s">
        <v>11569</v>
      </c>
      <c r="B6372">
        <v>0.30248000000000003</v>
      </c>
    </row>
    <row r="6373" spans="1:2" x14ac:dyDescent="0.25">
      <c r="A6373" t="s">
        <v>13676</v>
      </c>
      <c r="B6373">
        <v>0.64283999999999997</v>
      </c>
    </row>
    <row r="6374" spans="1:2" x14ac:dyDescent="0.25">
      <c r="A6374" t="s">
        <v>19603</v>
      </c>
      <c r="B6374" s="19">
        <v>1.5191000000000001</v>
      </c>
    </row>
    <row r="6375" spans="1:2" x14ac:dyDescent="0.25">
      <c r="A6375" t="s">
        <v>16936</v>
      </c>
      <c r="B6375">
        <v>0.97399999999999998</v>
      </c>
    </row>
    <row r="6376" spans="1:2" x14ac:dyDescent="0.25">
      <c r="A6376" t="s">
        <v>10420</v>
      </c>
      <c r="B6376" s="19">
        <v>0.41310000000000002</v>
      </c>
    </row>
    <row r="6377" spans="1:2" x14ac:dyDescent="0.25">
      <c r="A6377" t="s">
        <v>8719</v>
      </c>
      <c r="B6377">
        <v>0.64283999999999997</v>
      </c>
    </row>
    <row r="6378" spans="1:2" x14ac:dyDescent="0.25">
      <c r="A6378" t="s">
        <v>17761</v>
      </c>
      <c r="B6378">
        <v>0.41310000000000002</v>
      </c>
    </row>
    <row r="6379" spans="1:2" x14ac:dyDescent="0.25">
      <c r="A6379" t="s">
        <v>9335</v>
      </c>
      <c r="B6379">
        <v>0.69154000000000004</v>
      </c>
    </row>
    <row r="6380" spans="1:2" x14ac:dyDescent="0.25">
      <c r="A6380" t="s">
        <v>20129</v>
      </c>
      <c r="B6380" s="19">
        <v>2.605</v>
      </c>
    </row>
    <row r="6381" spans="1:2" x14ac:dyDescent="0.25">
      <c r="A6381" t="s">
        <v>9362</v>
      </c>
      <c r="B6381" s="19">
        <v>1.6835</v>
      </c>
    </row>
    <row r="6382" spans="1:2" x14ac:dyDescent="0.25">
      <c r="A6382" t="s">
        <v>15680</v>
      </c>
      <c r="B6382">
        <v>0.55890000000000006</v>
      </c>
    </row>
    <row r="6383" spans="1:2" x14ac:dyDescent="0.25">
      <c r="A6383" t="s">
        <v>7929</v>
      </c>
      <c r="B6383" s="19">
        <v>2.59</v>
      </c>
    </row>
    <row r="6384" spans="1:2" x14ac:dyDescent="0.25">
      <c r="A6384" t="s">
        <v>19037</v>
      </c>
      <c r="B6384">
        <v>0.55890000000000006</v>
      </c>
    </row>
    <row r="6385" spans="1:2" x14ac:dyDescent="0.25">
      <c r="A6385" t="s">
        <v>8960</v>
      </c>
      <c r="B6385">
        <v>0.6331</v>
      </c>
    </row>
    <row r="6386" spans="1:2" x14ac:dyDescent="0.25">
      <c r="A6386" t="s">
        <v>16081</v>
      </c>
      <c r="B6386">
        <v>0.85050000000000003</v>
      </c>
    </row>
    <row r="6387" spans="1:2" x14ac:dyDescent="0.25">
      <c r="A6387" t="s">
        <v>13850</v>
      </c>
      <c r="B6387" s="19">
        <v>0.97399999999999998</v>
      </c>
    </row>
    <row r="6388" spans="1:2" x14ac:dyDescent="0.25">
      <c r="A6388" t="s">
        <v>16638</v>
      </c>
      <c r="B6388">
        <v>0.85050000000000003</v>
      </c>
    </row>
    <row r="6389" spans="1:2" x14ac:dyDescent="0.25">
      <c r="A6389" t="s">
        <v>17558</v>
      </c>
      <c r="B6389">
        <v>0.6331</v>
      </c>
    </row>
    <row r="6390" spans="1:2" x14ac:dyDescent="0.25">
      <c r="A6390" t="s">
        <v>8634</v>
      </c>
      <c r="B6390" s="19">
        <v>0.85050000000000003</v>
      </c>
    </row>
    <row r="6391" spans="1:2" x14ac:dyDescent="0.25">
      <c r="A6391" t="s">
        <v>10613</v>
      </c>
      <c r="B6391">
        <v>0.68179999999999996</v>
      </c>
    </row>
    <row r="6392" spans="1:2" x14ac:dyDescent="0.25">
      <c r="A6392" t="s">
        <v>20122</v>
      </c>
      <c r="B6392" s="19">
        <v>0.85050000000000003</v>
      </c>
    </row>
    <row r="6393" spans="1:2" x14ac:dyDescent="0.25">
      <c r="A6393" t="s">
        <v>16128</v>
      </c>
      <c r="B6393">
        <v>1.6835</v>
      </c>
    </row>
    <row r="6394" spans="1:2" x14ac:dyDescent="0.25">
      <c r="A6394" t="s">
        <v>12168</v>
      </c>
      <c r="B6394">
        <v>0.85050000000000003</v>
      </c>
    </row>
    <row r="6395" spans="1:2" x14ac:dyDescent="0.25">
      <c r="A6395" t="s">
        <v>11623</v>
      </c>
      <c r="B6395">
        <v>2.59</v>
      </c>
    </row>
    <row r="6396" spans="1:2" x14ac:dyDescent="0.25">
      <c r="A6396" t="s">
        <v>11150</v>
      </c>
      <c r="B6396" s="19">
        <v>0.85050000000000003</v>
      </c>
    </row>
    <row r="6397" spans="1:2" x14ac:dyDescent="0.25">
      <c r="A6397" t="s">
        <v>12325</v>
      </c>
      <c r="B6397">
        <v>0.6331</v>
      </c>
    </row>
    <row r="6398" spans="1:2" x14ac:dyDescent="0.25">
      <c r="A6398" t="s">
        <v>15674</v>
      </c>
      <c r="B6398" s="19">
        <v>0.85050000000000003</v>
      </c>
    </row>
    <row r="6399" spans="1:2" x14ac:dyDescent="0.25">
      <c r="A6399" t="s">
        <v>19891</v>
      </c>
      <c r="B6399" s="19">
        <v>0.97399999999999998</v>
      </c>
    </row>
    <row r="6400" spans="1:2" x14ac:dyDescent="0.25">
      <c r="A6400" t="s">
        <v>14840</v>
      </c>
      <c r="B6400" s="19">
        <v>0.85050000000000003</v>
      </c>
    </row>
    <row r="6401" spans="1:2" x14ac:dyDescent="0.25">
      <c r="A6401" t="s">
        <v>13548</v>
      </c>
      <c r="B6401" s="19">
        <v>0.6331</v>
      </c>
    </row>
    <row r="6402" spans="1:2" x14ac:dyDescent="0.25">
      <c r="A6402" t="s">
        <v>19217</v>
      </c>
      <c r="B6402" s="19">
        <v>0.85050000000000003</v>
      </c>
    </row>
    <row r="6403" spans="1:2" x14ac:dyDescent="0.25">
      <c r="A6403" t="s">
        <v>16197</v>
      </c>
      <c r="B6403" s="19">
        <v>0.68179999999999996</v>
      </c>
    </row>
    <row r="6404" spans="1:2" x14ac:dyDescent="0.25">
      <c r="A6404" t="s">
        <v>8812</v>
      </c>
      <c r="B6404" s="19">
        <v>0.85050000000000003</v>
      </c>
    </row>
    <row r="6405" spans="1:2" x14ac:dyDescent="0.25">
      <c r="A6405" t="s">
        <v>8887</v>
      </c>
      <c r="B6405" s="19">
        <v>1.6835</v>
      </c>
    </row>
    <row r="6406" spans="1:2" x14ac:dyDescent="0.25">
      <c r="A6406" t="s">
        <v>12299</v>
      </c>
      <c r="B6406" s="19">
        <v>0.85050000000000003</v>
      </c>
    </row>
    <row r="6407" spans="1:2" x14ac:dyDescent="0.25">
      <c r="A6407" t="s">
        <v>18292</v>
      </c>
      <c r="B6407" s="19">
        <v>2.59</v>
      </c>
    </row>
    <row r="6408" spans="1:2" x14ac:dyDescent="0.25">
      <c r="A6408" t="s">
        <v>19892</v>
      </c>
      <c r="B6408" s="19">
        <v>0.85050000000000003</v>
      </c>
    </row>
    <row r="6409" spans="1:2" x14ac:dyDescent="0.25">
      <c r="A6409" t="s">
        <v>17111</v>
      </c>
      <c r="B6409">
        <v>0.6331</v>
      </c>
    </row>
    <row r="6410" spans="1:2" x14ac:dyDescent="0.25">
      <c r="A6410" t="s">
        <v>15045</v>
      </c>
      <c r="B6410">
        <v>0.85050000000000003</v>
      </c>
    </row>
    <row r="6411" spans="1:2" x14ac:dyDescent="0.25">
      <c r="A6411" t="s">
        <v>11855</v>
      </c>
      <c r="B6411" s="19">
        <v>0.97399999999999998</v>
      </c>
    </row>
    <row r="6412" spans="1:2" x14ac:dyDescent="0.25">
      <c r="A6412" t="s">
        <v>10160</v>
      </c>
      <c r="B6412">
        <v>0.85050000000000003</v>
      </c>
    </row>
    <row r="6413" spans="1:2" x14ac:dyDescent="0.25">
      <c r="A6413" t="s">
        <v>18914</v>
      </c>
      <c r="B6413" s="19">
        <v>0.6331</v>
      </c>
    </row>
    <row r="6414" spans="1:2" x14ac:dyDescent="0.25">
      <c r="A6414" t="s">
        <v>19363</v>
      </c>
      <c r="B6414" s="19">
        <v>0.85050000000000003</v>
      </c>
    </row>
    <row r="6415" spans="1:2" x14ac:dyDescent="0.25">
      <c r="A6415" t="s">
        <v>16019</v>
      </c>
      <c r="B6415">
        <v>0.68179999999999996</v>
      </c>
    </row>
    <row r="6416" spans="1:2" x14ac:dyDescent="0.25">
      <c r="A6416" t="s">
        <v>14465</v>
      </c>
      <c r="B6416">
        <v>0.85050000000000003</v>
      </c>
    </row>
    <row r="6417" spans="1:2" x14ac:dyDescent="0.25">
      <c r="A6417" t="s">
        <v>10601</v>
      </c>
      <c r="B6417">
        <v>0.85050000000000003</v>
      </c>
    </row>
    <row r="6418" spans="1:2" x14ac:dyDescent="0.25">
      <c r="A6418" t="s">
        <v>9571</v>
      </c>
      <c r="B6418">
        <v>0.85050000000000003</v>
      </c>
    </row>
    <row r="6419" spans="1:2" x14ac:dyDescent="0.25">
      <c r="A6419" t="s">
        <v>15076</v>
      </c>
      <c r="B6419">
        <v>2.0426000000000002</v>
      </c>
    </row>
    <row r="6420" spans="1:2" x14ac:dyDescent="0.25">
      <c r="A6420" t="s">
        <v>18791</v>
      </c>
      <c r="B6420" s="19">
        <v>0.85050000000000003</v>
      </c>
    </row>
    <row r="6421" spans="1:2" x14ac:dyDescent="0.25">
      <c r="A6421" t="s">
        <v>14129</v>
      </c>
      <c r="B6421">
        <v>0.21330000000000002</v>
      </c>
    </row>
    <row r="6422" spans="1:2" x14ac:dyDescent="0.25">
      <c r="A6422" t="s">
        <v>15283</v>
      </c>
      <c r="B6422" s="19">
        <v>0.85050000000000003</v>
      </c>
    </row>
    <row r="6423" spans="1:2" x14ac:dyDescent="0.25">
      <c r="A6423" t="s">
        <v>20175</v>
      </c>
      <c r="B6423">
        <v>0.42660000000000003</v>
      </c>
    </row>
    <row r="6424" spans="1:2" x14ac:dyDescent="0.25">
      <c r="A6424" t="s">
        <v>12200</v>
      </c>
      <c r="B6424" s="19">
        <v>0.85050000000000003</v>
      </c>
    </row>
    <row r="6425" spans="1:2" x14ac:dyDescent="0.25">
      <c r="A6425" t="s">
        <v>11432</v>
      </c>
      <c r="B6425">
        <v>3.8190999999999997</v>
      </c>
    </row>
    <row r="6426" spans="1:2" x14ac:dyDescent="0.25">
      <c r="A6426" t="s">
        <v>18450</v>
      </c>
      <c r="B6426">
        <v>0.85050000000000003</v>
      </c>
    </row>
    <row r="6427" spans="1:2" x14ac:dyDescent="0.25">
      <c r="A6427" t="s">
        <v>9666</v>
      </c>
      <c r="B6427">
        <v>0.82950000000000002</v>
      </c>
    </row>
    <row r="6428" spans="1:2" x14ac:dyDescent="0.25">
      <c r="A6428" t="s">
        <v>5916</v>
      </c>
      <c r="B6428">
        <v>0.85050000000000003</v>
      </c>
    </row>
    <row r="6429" spans="1:2" x14ac:dyDescent="0.25">
      <c r="A6429" t="s">
        <v>14946</v>
      </c>
      <c r="B6429">
        <v>0.82950000000000002</v>
      </c>
    </row>
    <row r="6430" spans="1:2" x14ac:dyDescent="0.25">
      <c r="A6430" t="s">
        <v>14247</v>
      </c>
      <c r="B6430" s="19">
        <v>0.85050000000000003</v>
      </c>
    </row>
    <row r="6431" spans="1:2" x14ac:dyDescent="0.25">
      <c r="A6431" t="s">
        <v>8509</v>
      </c>
      <c r="B6431">
        <v>2.0426000000000002</v>
      </c>
    </row>
    <row r="6432" spans="1:2" x14ac:dyDescent="0.25">
      <c r="A6432" t="s">
        <v>17506</v>
      </c>
      <c r="B6432">
        <v>0.85050000000000003</v>
      </c>
    </row>
    <row r="6433" spans="1:2" x14ac:dyDescent="0.25">
      <c r="A6433" t="s">
        <v>17304</v>
      </c>
      <c r="B6433">
        <v>0.21330000000000002</v>
      </c>
    </row>
    <row r="6434" spans="1:2" x14ac:dyDescent="0.25">
      <c r="A6434" t="s">
        <v>9929</v>
      </c>
      <c r="B6434" s="19">
        <v>0.85050000000000003</v>
      </c>
    </row>
    <row r="6435" spans="1:2" x14ac:dyDescent="0.25">
      <c r="A6435" t="s">
        <v>14927</v>
      </c>
      <c r="B6435" s="19">
        <v>0.42660000000000003</v>
      </c>
    </row>
    <row r="6436" spans="1:2" x14ac:dyDescent="0.25">
      <c r="A6436" t="s">
        <v>14774</v>
      </c>
      <c r="B6436" s="19">
        <v>0.85050000000000003</v>
      </c>
    </row>
    <row r="6437" spans="1:2" x14ac:dyDescent="0.25">
      <c r="A6437" t="s">
        <v>10052</v>
      </c>
      <c r="B6437">
        <v>3.8190999999999997</v>
      </c>
    </row>
    <row r="6438" spans="1:2" x14ac:dyDescent="0.25">
      <c r="A6438" t="s">
        <v>19657</v>
      </c>
      <c r="B6438" s="19">
        <v>1.0457000000000001</v>
      </c>
    </row>
    <row r="6439" spans="1:2" x14ac:dyDescent="0.25">
      <c r="A6439" t="s">
        <v>18324</v>
      </c>
      <c r="B6439" s="19">
        <v>0.82950000000000002</v>
      </c>
    </row>
    <row r="6440" spans="1:2" x14ac:dyDescent="0.25">
      <c r="A6440" t="s">
        <v>12044</v>
      </c>
      <c r="B6440" s="19">
        <v>0.21870000000000001</v>
      </c>
    </row>
    <row r="6441" spans="1:2" x14ac:dyDescent="0.25">
      <c r="A6441" t="s">
        <v>13462</v>
      </c>
      <c r="B6441" s="19">
        <v>2.0426000000000002</v>
      </c>
    </row>
    <row r="6442" spans="1:2" x14ac:dyDescent="0.25">
      <c r="A6442" t="s">
        <v>15411</v>
      </c>
      <c r="B6442" s="19">
        <v>0.43740000000000001</v>
      </c>
    </row>
    <row r="6443" spans="1:2" x14ac:dyDescent="0.25">
      <c r="A6443" t="s">
        <v>10971</v>
      </c>
      <c r="B6443" s="19">
        <v>0.21330000000000002</v>
      </c>
    </row>
    <row r="6444" spans="1:2" x14ac:dyDescent="0.25">
      <c r="A6444" t="s">
        <v>20305</v>
      </c>
      <c r="B6444" s="19">
        <v>2.8966000000000003</v>
      </c>
    </row>
    <row r="6445" spans="1:2" x14ac:dyDescent="0.25">
      <c r="A6445" t="s">
        <v>12350</v>
      </c>
      <c r="B6445" s="19">
        <v>0.42660000000000003</v>
      </c>
    </row>
    <row r="6446" spans="1:2" x14ac:dyDescent="0.25">
      <c r="A6446" t="s">
        <v>17755</v>
      </c>
      <c r="B6446">
        <v>0.85050000000000003</v>
      </c>
    </row>
    <row r="6447" spans="1:2" x14ac:dyDescent="0.25">
      <c r="A6447" t="s">
        <v>12964</v>
      </c>
      <c r="B6447" s="19">
        <v>3.8190999999999997</v>
      </c>
    </row>
    <row r="6448" spans="1:2" x14ac:dyDescent="0.25">
      <c r="A6448" t="s">
        <v>12779</v>
      </c>
      <c r="B6448">
        <v>0.85050000000000003</v>
      </c>
    </row>
    <row r="6449" spans="1:2" x14ac:dyDescent="0.25">
      <c r="A6449" t="s">
        <v>14324</v>
      </c>
      <c r="B6449" s="19">
        <v>0.82950000000000002</v>
      </c>
    </row>
    <row r="6450" spans="1:2" x14ac:dyDescent="0.25">
      <c r="A6450" t="s">
        <v>15044</v>
      </c>
      <c r="B6450">
        <v>1.5434000000000001</v>
      </c>
    </row>
    <row r="6451" spans="1:2" x14ac:dyDescent="0.25">
      <c r="A6451" t="s">
        <v>11724</v>
      </c>
      <c r="B6451">
        <v>0.82950000000000002</v>
      </c>
    </row>
    <row r="6452" spans="1:2" x14ac:dyDescent="0.25">
      <c r="A6452" t="s">
        <v>10150</v>
      </c>
      <c r="B6452">
        <v>0.21870000000000001</v>
      </c>
    </row>
    <row r="6453" spans="1:2" x14ac:dyDescent="0.25">
      <c r="A6453" t="s">
        <v>9413</v>
      </c>
      <c r="B6453" s="19">
        <v>2.0426000000000002</v>
      </c>
    </row>
    <row r="6454" spans="1:2" x14ac:dyDescent="0.25">
      <c r="A6454" t="s">
        <v>10753</v>
      </c>
      <c r="B6454">
        <v>0.43740000000000001</v>
      </c>
    </row>
    <row r="6455" spans="1:2" x14ac:dyDescent="0.25">
      <c r="A6455" t="s">
        <v>8390</v>
      </c>
      <c r="B6455">
        <v>0.21330000000000002</v>
      </c>
    </row>
    <row r="6456" spans="1:2" x14ac:dyDescent="0.25">
      <c r="A6456" t="s">
        <v>18363</v>
      </c>
      <c r="B6456" s="19">
        <v>0.85050000000000003</v>
      </c>
    </row>
    <row r="6457" spans="1:2" x14ac:dyDescent="0.25">
      <c r="A6457" t="s">
        <v>18423</v>
      </c>
      <c r="B6457">
        <v>0.42660000000000003</v>
      </c>
    </row>
    <row r="6458" spans="1:2" x14ac:dyDescent="0.25">
      <c r="A6458" t="s">
        <v>19001</v>
      </c>
      <c r="B6458">
        <v>0.85050000000000003</v>
      </c>
    </row>
    <row r="6459" spans="1:2" x14ac:dyDescent="0.25">
      <c r="A6459" t="s">
        <v>17469</v>
      </c>
      <c r="B6459">
        <v>0.82950000000000002</v>
      </c>
    </row>
    <row r="6460" spans="1:2" x14ac:dyDescent="0.25">
      <c r="A6460" t="s">
        <v>15653</v>
      </c>
      <c r="B6460">
        <v>1.5434000000000001</v>
      </c>
    </row>
    <row r="6461" spans="1:2" x14ac:dyDescent="0.25">
      <c r="A6461" t="s">
        <v>16416</v>
      </c>
      <c r="B6461" s="19">
        <v>0.82950000000000002</v>
      </c>
    </row>
    <row r="6462" spans="1:2" x14ac:dyDescent="0.25">
      <c r="A6462" t="s">
        <v>14663</v>
      </c>
      <c r="B6462">
        <v>0.21870000000000001</v>
      </c>
    </row>
    <row r="6463" spans="1:2" x14ac:dyDescent="0.25">
      <c r="A6463" t="s">
        <v>15558</v>
      </c>
      <c r="B6463">
        <v>2.0426000000000002</v>
      </c>
    </row>
    <row r="6464" spans="1:2" x14ac:dyDescent="0.25">
      <c r="A6464" t="s">
        <v>9674</v>
      </c>
      <c r="B6464">
        <v>0.43740000000000001</v>
      </c>
    </row>
    <row r="6465" spans="1:2" x14ac:dyDescent="0.25">
      <c r="A6465" t="s">
        <v>13003</v>
      </c>
      <c r="B6465">
        <v>0.21330000000000002</v>
      </c>
    </row>
    <row r="6466" spans="1:2" x14ac:dyDescent="0.25">
      <c r="A6466" t="s">
        <v>10253</v>
      </c>
      <c r="B6466" s="19">
        <v>2.8966000000000003</v>
      </c>
    </row>
    <row r="6467" spans="1:2" x14ac:dyDescent="0.25">
      <c r="A6467" t="s">
        <v>13598</v>
      </c>
      <c r="B6467">
        <v>0.42660000000000003</v>
      </c>
    </row>
    <row r="6468" spans="1:2" x14ac:dyDescent="0.25">
      <c r="A6468" t="s">
        <v>18244</v>
      </c>
      <c r="B6468" s="19">
        <v>0.85050000000000003</v>
      </c>
    </row>
    <row r="6469" spans="1:2" x14ac:dyDescent="0.25">
      <c r="A6469" t="s">
        <v>18896</v>
      </c>
      <c r="B6469">
        <v>3.8190999999999997</v>
      </c>
    </row>
    <row r="6470" spans="1:2" x14ac:dyDescent="0.25">
      <c r="A6470" t="s">
        <v>12908</v>
      </c>
      <c r="B6470" s="19">
        <v>0.85050000000000003</v>
      </c>
    </row>
    <row r="6471" spans="1:2" x14ac:dyDescent="0.25">
      <c r="A6471" t="s">
        <v>10087</v>
      </c>
      <c r="B6471">
        <v>0.82950000000000002</v>
      </c>
    </row>
    <row r="6472" spans="1:2" x14ac:dyDescent="0.25">
      <c r="A6472" t="s">
        <v>8302</v>
      </c>
      <c r="B6472" s="19">
        <v>1.5434000000000001</v>
      </c>
    </row>
    <row r="6473" spans="1:2" x14ac:dyDescent="0.25">
      <c r="A6473" t="s">
        <v>15022</v>
      </c>
      <c r="B6473">
        <v>0.82950000000000002</v>
      </c>
    </row>
    <row r="6474" spans="1:2" x14ac:dyDescent="0.25">
      <c r="A6474" t="s">
        <v>10943</v>
      </c>
      <c r="B6474" s="19">
        <v>0.21870000000000001</v>
      </c>
    </row>
    <row r="6475" spans="1:2" x14ac:dyDescent="0.25">
      <c r="A6475" t="s">
        <v>14390</v>
      </c>
      <c r="B6475" s="19">
        <v>2.0426000000000002</v>
      </c>
    </row>
    <row r="6476" spans="1:2" x14ac:dyDescent="0.25">
      <c r="A6476" t="s">
        <v>17384</v>
      </c>
      <c r="B6476">
        <v>0.43740000000000001</v>
      </c>
    </row>
    <row r="6477" spans="1:2" x14ac:dyDescent="0.25">
      <c r="A6477" t="s">
        <v>13066</v>
      </c>
      <c r="B6477" s="19">
        <v>0.21330000000000002</v>
      </c>
    </row>
    <row r="6478" spans="1:2" x14ac:dyDescent="0.25">
      <c r="A6478" t="s">
        <v>18361</v>
      </c>
      <c r="B6478" s="19">
        <v>2.8966000000000003</v>
      </c>
    </row>
    <row r="6479" spans="1:2" x14ac:dyDescent="0.25">
      <c r="A6479" t="s">
        <v>12463</v>
      </c>
      <c r="B6479">
        <v>0.42660000000000003</v>
      </c>
    </row>
    <row r="6480" spans="1:2" x14ac:dyDescent="0.25">
      <c r="A6480" t="s">
        <v>15473</v>
      </c>
      <c r="B6480">
        <v>0.85050000000000003</v>
      </c>
    </row>
    <row r="6481" spans="1:2" x14ac:dyDescent="0.25">
      <c r="A6481" t="s">
        <v>14832</v>
      </c>
      <c r="B6481" s="19">
        <v>0.85050000000000003</v>
      </c>
    </row>
    <row r="6482" spans="1:2" x14ac:dyDescent="0.25">
      <c r="A6482" t="s">
        <v>10355</v>
      </c>
      <c r="B6482" s="19">
        <v>1.5157500000000002</v>
      </c>
    </row>
    <row r="6483" spans="1:2" x14ac:dyDescent="0.25">
      <c r="A6483" t="s">
        <v>9482</v>
      </c>
      <c r="B6483" s="19">
        <v>0.82950000000000002</v>
      </c>
    </row>
    <row r="6484" spans="1:2" x14ac:dyDescent="0.25">
      <c r="A6484" t="s">
        <v>13911</v>
      </c>
      <c r="B6484" s="19">
        <v>0.21870000000000001</v>
      </c>
    </row>
    <row r="6485" spans="1:2" x14ac:dyDescent="0.25">
      <c r="A6485" t="s">
        <v>17167</v>
      </c>
      <c r="B6485">
        <v>0.43740000000000001</v>
      </c>
    </row>
    <row r="6486" spans="1:2" x14ac:dyDescent="0.25">
      <c r="A6486" t="s">
        <v>10571</v>
      </c>
      <c r="B6486">
        <v>0.82950000000000002</v>
      </c>
    </row>
    <row r="6487" spans="1:2" x14ac:dyDescent="0.25">
      <c r="A6487" t="s">
        <v>16629</v>
      </c>
      <c r="B6487">
        <v>2.8966000000000003</v>
      </c>
    </row>
    <row r="6488" spans="1:2" x14ac:dyDescent="0.25">
      <c r="A6488" t="s">
        <v>20042</v>
      </c>
      <c r="B6488">
        <v>2.0426000000000002</v>
      </c>
    </row>
    <row r="6489" spans="1:2" x14ac:dyDescent="0.25">
      <c r="A6489" t="s">
        <v>9029</v>
      </c>
      <c r="B6489" s="19">
        <v>0.85050000000000003</v>
      </c>
    </row>
    <row r="6490" spans="1:2" x14ac:dyDescent="0.25">
      <c r="A6490" t="s">
        <v>17897</v>
      </c>
      <c r="B6490">
        <v>0.21330000000000002</v>
      </c>
    </row>
    <row r="6491" spans="1:2" x14ac:dyDescent="0.25">
      <c r="A6491" t="s">
        <v>13177</v>
      </c>
      <c r="B6491" s="19">
        <v>0.85050000000000003</v>
      </c>
    </row>
    <row r="6492" spans="1:2" x14ac:dyDescent="0.25">
      <c r="A6492" t="s">
        <v>16129</v>
      </c>
      <c r="B6492">
        <v>0.42660000000000003</v>
      </c>
    </row>
    <row r="6493" spans="1:2" x14ac:dyDescent="0.25">
      <c r="A6493" t="s">
        <v>16468</v>
      </c>
      <c r="B6493" s="19">
        <v>1.5434000000000001</v>
      </c>
    </row>
    <row r="6494" spans="1:2" x14ac:dyDescent="0.25">
      <c r="A6494" t="s">
        <v>16720</v>
      </c>
      <c r="B6494" s="19">
        <v>3.8190999999999997</v>
      </c>
    </row>
    <row r="6495" spans="1:2" x14ac:dyDescent="0.25">
      <c r="A6495" t="s">
        <v>8069</v>
      </c>
      <c r="B6495" s="19">
        <v>0.43740000000000001</v>
      </c>
    </row>
    <row r="6496" spans="1:2" x14ac:dyDescent="0.25">
      <c r="A6496" t="s">
        <v>12668</v>
      </c>
      <c r="B6496" s="19">
        <v>0.82950000000000002</v>
      </c>
    </row>
    <row r="6497" spans="1:2" x14ac:dyDescent="0.25">
      <c r="A6497" t="s">
        <v>13005</v>
      </c>
      <c r="B6497">
        <v>2.8966000000000003</v>
      </c>
    </row>
    <row r="6498" spans="1:2" x14ac:dyDescent="0.25">
      <c r="A6498" t="s">
        <v>8512</v>
      </c>
      <c r="B6498">
        <v>0.82950000000000002</v>
      </c>
    </row>
    <row r="6499" spans="1:2" x14ac:dyDescent="0.25">
      <c r="A6499" t="s">
        <v>18679</v>
      </c>
      <c r="B6499" s="19">
        <v>0.85050000000000003</v>
      </c>
    </row>
    <row r="6500" spans="1:2" x14ac:dyDescent="0.25">
      <c r="A6500" t="s">
        <v>16131</v>
      </c>
      <c r="B6500" s="19">
        <v>2.0426000000000002</v>
      </c>
    </row>
    <row r="6501" spans="1:2" x14ac:dyDescent="0.25">
      <c r="A6501" t="s">
        <v>10296</v>
      </c>
      <c r="B6501">
        <v>1.5434000000000001</v>
      </c>
    </row>
    <row r="6502" spans="1:2" x14ac:dyDescent="0.25">
      <c r="A6502" t="s">
        <v>13690</v>
      </c>
      <c r="B6502">
        <v>0.21330000000000002</v>
      </c>
    </row>
    <row r="6503" spans="1:2" x14ac:dyDescent="0.25">
      <c r="A6503" t="s">
        <v>16735</v>
      </c>
      <c r="B6503">
        <v>0.21870000000000001</v>
      </c>
    </row>
    <row r="6504" spans="1:2" x14ac:dyDescent="0.25">
      <c r="A6504" t="s">
        <v>15126</v>
      </c>
      <c r="B6504" s="19">
        <v>0.42660000000000003</v>
      </c>
    </row>
    <row r="6505" spans="1:2" x14ac:dyDescent="0.25">
      <c r="A6505" t="s">
        <v>11446</v>
      </c>
      <c r="B6505">
        <v>0.43740000000000001</v>
      </c>
    </row>
    <row r="6506" spans="1:2" x14ac:dyDescent="0.25">
      <c r="A6506" t="s">
        <v>17115</v>
      </c>
      <c r="B6506">
        <v>3.8190999999999997</v>
      </c>
    </row>
    <row r="6507" spans="1:2" x14ac:dyDescent="0.25">
      <c r="A6507" t="s">
        <v>11442</v>
      </c>
      <c r="B6507" s="19">
        <v>2.8966000000000003</v>
      </c>
    </row>
    <row r="6508" spans="1:2" x14ac:dyDescent="0.25">
      <c r="A6508" t="s">
        <v>18528</v>
      </c>
      <c r="B6508">
        <v>0.82950000000000002</v>
      </c>
    </row>
    <row r="6509" spans="1:2" x14ac:dyDescent="0.25">
      <c r="A6509" t="s">
        <v>19119</v>
      </c>
      <c r="B6509">
        <v>0.85050000000000003</v>
      </c>
    </row>
    <row r="6510" spans="1:2" x14ac:dyDescent="0.25">
      <c r="A6510" t="s">
        <v>17829</v>
      </c>
      <c r="B6510" s="19">
        <v>0.82950000000000002</v>
      </c>
    </row>
    <row r="6511" spans="1:2" x14ac:dyDescent="0.25">
      <c r="A6511" t="s">
        <v>15759</v>
      </c>
      <c r="B6511" s="19">
        <v>0.85050000000000003</v>
      </c>
    </row>
    <row r="6512" spans="1:2" x14ac:dyDescent="0.25">
      <c r="A6512" t="s">
        <v>12944</v>
      </c>
      <c r="B6512">
        <v>0.21330000000000002</v>
      </c>
    </row>
    <row r="6513" spans="1:2" x14ac:dyDescent="0.25">
      <c r="A6513" t="s">
        <v>12526</v>
      </c>
      <c r="B6513">
        <v>1.5434000000000001</v>
      </c>
    </row>
    <row r="6514" spans="1:2" x14ac:dyDescent="0.25">
      <c r="A6514" t="s">
        <v>8555</v>
      </c>
      <c r="B6514" s="19">
        <v>0.42660000000000003</v>
      </c>
    </row>
    <row r="6515" spans="1:2" x14ac:dyDescent="0.25">
      <c r="A6515" t="s">
        <v>16932</v>
      </c>
      <c r="B6515">
        <v>0.21870000000000001</v>
      </c>
    </row>
    <row r="6516" spans="1:2" x14ac:dyDescent="0.25">
      <c r="A6516" t="s">
        <v>19221</v>
      </c>
      <c r="B6516">
        <v>3.8190999999999997</v>
      </c>
    </row>
    <row r="6517" spans="1:2" x14ac:dyDescent="0.25">
      <c r="A6517" t="s">
        <v>13669</v>
      </c>
      <c r="B6517" s="19">
        <v>0.43740000000000001</v>
      </c>
    </row>
    <row r="6518" spans="1:2" x14ac:dyDescent="0.25">
      <c r="A6518" t="s">
        <v>11214</v>
      </c>
      <c r="B6518" s="19">
        <v>0.82950000000000002</v>
      </c>
    </row>
    <row r="6519" spans="1:2" x14ac:dyDescent="0.25">
      <c r="A6519" t="s">
        <v>8725</v>
      </c>
      <c r="B6519">
        <v>2.8966000000000003</v>
      </c>
    </row>
    <row r="6520" spans="1:2" x14ac:dyDescent="0.25">
      <c r="A6520" t="s">
        <v>8647</v>
      </c>
      <c r="B6520" s="19">
        <v>0.82950000000000002</v>
      </c>
    </row>
    <row r="6521" spans="1:2" x14ac:dyDescent="0.25">
      <c r="A6521" t="s">
        <v>16317</v>
      </c>
      <c r="B6521" s="19">
        <v>0.85050000000000003</v>
      </c>
    </row>
    <row r="6522" spans="1:2" x14ac:dyDescent="0.25">
      <c r="A6522" t="s">
        <v>16286</v>
      </c>
      <c r="B6522" s="19">
        <v>2.0426000000000002</v>
      </c>
    </row>
    <row r="6523" spans="1:2" x14ac:dyDescent="0.25">
      <c r="A6523" t="s">
        <v>13019</v>
      </c>
      <c r="B6523">
        <v>0.85050000000000003</v>
      </c>
    </row>
    <row r="6524" spans="1:2" x14ac:dyDescent="0.25">
      <c r="A6524" t="s">
        <v>8979</v>
      </c>
      <c r="B6524">
        <v>0.21330000000000002</v>
      </c>
    </row>
    <row r="6525" spans="1:2" x14ac:dyDescent="0.25">
      <c r="A6525" t="s">
        <v>17451</v>
      </c>
      <c r="B6525" s="19">
        <v>1.5434000000000001</v>
      </c>
    </row>
    <row r="6526" spans="1:2" x14ac:dyDescent="0.25">
      <c r="A6526" t="s">
        <v>18196</v>
      </c>
      <c r="B6526" s="19">
        <v>0.42660000000000003</v>
      </c>
    </row>
    <row r="6527" spans="1:2" x14ac:dyDescent="0.25">
      <c r="A6527" t="s">
        <v>9360</v>
      </c>
      <c r="B6527">
        <v>0.21870000000000001</v>
      </c>
    </row>
    <row r="6528" spans="1:2" x14ac:dyDescent="0.25">
      <c r="A6528" t="s">
        <v>17204</v>
      </c>
      <c r="B6528" s="19">
        <v>3.8190999999999997</v>
      </c>
    </row>
    <row r="6529" spans="1:2" x14ac:dyDescent="0.25">
      <c r="A6529" t="s">
        <v>13918</v>
      </c>
      <c r="B6529" s="19">
        <v>0.43740000000000001</v>
      </c>
    </row>
    <row r="6530" spans="1:2" x14ac:dyDescent="0.25">
      <c r="A6530" t="s">
        <v>18520</v>
      </c>
      <c r="B6530" s="19">
        <v>0.82950000000000002</v>
      </c>
    </row>
    <row r="6531" spans="1:2" x14ac:dyDescent="0.25">
      <c r="A6531" t="s">
        <v>13645</v>
      </c>
      <c r="B6531">
        <v>2.8966000000000003</v>
      </c>
    </row>
    <row r="6532" spans="1:2" x14ac:dyDescent="0.25">
      <c r="A6532" t="s">
        <v>17090</v>
      </c>
      <c r="B6532">
        <v>0.82950000000000002</v>
      </c>
    </row>
    <row r="6533" spans="1:2" x14ac:dyDescent="0.25">
      <c r="A6533" t="s">
        <v>18182</v>
      </c>
      <c r="B6533" s="19">
        <v>0.85050000000000003</v>
      </c>
    </row>
    <row r="6534" spans="1:2" x14ac:dyDescent="0.25">
      <c r="A6534" t="s">
        <v>8703</v>
      </c>
      <c r="B6534">
        <v>2.0426000000000002</v>
      </c>
    </row>
    <row r="6535" spans="1:2" x14ac:dyDescent="0.25">
      <c r="A6535" t="s">
        <v>13284</v>
      </c>
      <c r="B6535">
        <v>0.85050000000000003</v>
      </c>
    </row>
    <row r="6536" spans="1:2" x14ac:dyDescent="0.25">
      <c r="A6536" t="s">
        <v>13100</v>
      </c>
      <c r="B6536" s="19">
        <v>0.21330000000000002</v>
      </c>
    </row>
    <row r="6537" spans="1:2" x14ac:dyDescent="0.25">
      <c r="A6537" t="s">
        <v>17754</v>
      </c>
      <c r="B6537" s="19">
        <v>1.5434000000000001</v>
      </c>
    </row>
    <row r="6538" spans="1:2" x14ac:dyDescent="0.25">
      <c r="A6538" t="s">
        <v>14839</v>
      </c>
      <c r="B6538" s="19">
        <v>0.42660000000000003</v>
      </c>
    </row>
    <row r="6539" spans="1:2" x14ac:dyDescent="0.25">
      <c r="A6539" t="s">
        <v>17586</v>
      </c>
      <c r="B6539" s="19">
        <v>2.8966000000000003</v>
      </c>
    </row>
    <row r="6540" spans="1:2" x14ac:dyDescent="0.25">
      <c r="A6540" t="s">
        <v>18153</v>
      </c>
      <c r="B6540">
        <v>0.82950000000000002</v>
      </c>
    </row>
    <row r="6541" spans="1:2" x14ac:dyDescent="0.25">
      <c r="A6541" t="s">
        <v>9537</v>
      </c>
      <c r="B6541">
        <v>0.85050000000000003</v>
      </c>
    </row>
    <row r="6542" spans="1:2" x14ac:dyDescent="0.25">
      <c r="A6542" t="s">
        <v>13670</v>
      </c>
      <c r="B6542" s="19">
        <v>0.82950000000000002</v>
      </c>
    </row>
    <row r="6543" spans="1:2" x14ac:dyDescent="0.25">
      <c r="A6543" t="s">
        <v>15158</v>
      </c>
      <c r="B6543">
        <v>1.5434000000000001</v>
      </c>
    </row>
    <row r="6544" spans="1:2" x14ac:dyDescent="0.25">
      <c r="A6544" t="s">
        <v>18578</v>
      </c>
      <c r="B6544">
        <v>2.0426000000000002</v>
      </c>
    </row>
    <row r="6545" spans="1:2" x14ac:dyDescent="0.25">
      <c r="A6545" t="s">
        <v>8187</v>
      </c>
      <c r="B6545">
        <v>2.8966000000000003</v>
      </c>
    </row>
    <row r="6546" spans="1:2" x14ac:dyDescent="0.25">
      <c r="A6546" t="s">
        <v>14102</v>
      </c>
      <c r="B6546">
        <v>0.21330000000000002</v>
      </c>
    </row>
    <row r="6547" spans="1:2" x14ac:dyDescent="0.25">
      <c r="A6547" t="s">
        <v>16203</v>
      </c>
      <c r="B6547">
        <v>0.85050000000000003</v>
      </c>
    </row>
    <row r="6548" spans="1:2" x14ac:dyDescent="0.25">
      <c r="A6548" t="s">
        <v>15820</v>
      </c>
      <c r="B6548">
        <v>0.42660000000000003</v>
      </c>
    </row>
    <row r="6549" spans="1:2" x14ac:dyDescent="0.25">
      <c r="A6549" t="s">
        <v>17155</v>
      </c>
      <c r="B6549" s="19">
        <v>1.5434000000000001</v>
      </c>
    </row>
    <row r="6550" spans="1:2" x14ac:dyDescent="0.25">
      <c r="A6550" t="s">
        <v>17546</v>
      </c>
      <c r="B6550">
        <v>3.8190999999999997</v>
      </c>
    </row>
    <row r="6551" spans="1:2" x14ac:dyDescent="0.25">
      <c r="A6551" t="s">
        <v>11116</v>
      </c>
      <c r="B6551" s="19">
        <v>0.21870000000000001</v>
      </c>
    </row>
    <row r="6552" spans="1:2" x14ac:dyDescent="0.25">
      <c r="A6552" t="s">
        <v>12646</v>
      </c>
      <c r="B6552" s="19">
        <v>0.82950000000000002</v>
      </c>
    </row>
    <row r="6553" spans="1:2" x14ac:dyDescent="0.25">
      <c r="A6553" t="s">
        <v>16785</v>
      </c>
      <c r="B6553" s="19">
        <v>0.43740000000000001</v>
      </c>
    </row>
    <row r="6554" spans="1:2" x14ac:dyDescent="0.25">
      <c r="A6554" t="s">
        <v>14801</v>
      </c>
      <c r="B6554" s="19">
        <v>0.82950000000000002</v>
      </c>
    </row>
    <row r="6555" spans="1:2" x14ac:dyDescent="0.25">
      <c r="A6555" t="s">
        <v>12253</v>
      </c>
      <c r="B6555" s="19">
        <v>2.8966000000000003</v>
      </c>
    </row>
    <row r="6556" spans="1:2" x14ac:dyDescent="0.25">
      <c r="A6556" t="s">
        <v>16339</v>
      </c>
      <c r="B6556" s="19">
        <v>2.0426000000000002</v>
      </c>
    </row>
    <row r="6557" spans="1:2" x14ac:dyDescent="0.25">
      <c r="A6557" t="s">
        <v>11696</v>
      </c>
      <c r="B6557" s="19">
        <v>0.85050000000000003</v>
      </c>
    </row>
    <row r="6558" spans="1:2" x14ac:dyDescent="0.25">
      <c r="A6558" t="s">
        <v>8690</v>
      </c>
      <c r="B6558" s="19">
        <v>0.21330000000000002</v>
      </c>
    </row>
    <row r="6559" spans="1:2" x14ac:dyDescent="0.25">
      <c r="A6559" t="s">
        <v>19728</v>
      </c>
      <c r="B6559" s="19">
        <v>0.85050000000000003</v>
      </c>
    </row>
    <row r="6560" spans="1:2" x14ac:dyDescent="0.25">
      <c r="A6560" t="s">
        <v>12890</v>
      </c>
      <c r="B6560">
        <v>0.42660000000000003</v>
      </c>
    </row>
    <row r="6561" spans="1:2" x14ac:dyDescent="0.25">
      <c r="A6561" t="s">
        <v>9685</v>
      </c>
      <c r="B6561">
        <v>0.21870000000000001</v>
      </c>
    </row>
    <row r="6562" spans="1:2" x14ac:dyDescent="0.25">
      <c r="A6562" t="s">
        <v>17718</v>
      </c>
      <c r="B6562" s="19">
        <v>3.8190999999999997</v>
      </c>
    </row>
    <row r="6563" spans="1:2" x14ac:dyDescent="0.25">
      <c r="A6563" t="s">
        <v>9881</v>
      </c>
      <c r="B6563">
        <v>0.43740000000000001</v>
      </c>
    </row>
    <row r="6564" spans="1:2" x14ac:dyDescent="0.25">
      <c r="A6564" t="s">
        <v>9322</v>
      </c>
      <c r="B6564">
        <v>0.82950000000000002</v>
      </c>
    </row>
    <row r="6565" spans="1:2" x14ac:dyDescent="0.25">
      <c r="A6565" t="s">
        <v>18909</v>
      </c>
      <c r="B6565" s="19">
        <v>2.8966000000000003</v>
      </c>
    </row>
    <row r="6566" spans="1:2" x14ac:dyDescent="0.25">
      <c r="A6566" t="s">
        <v>18925</v>
      </c>
      <c r="B6566">
        <v>0.82950000000000002</v>
      </c>
    </row>
    <row r="6567" spans="1:2" x14ac:dyDescent="0.25">
      <c r="A6567" t="s">
        <v>11284</v>
      </c>
      <c r="B6567">
        <v>0.85050000000000003</v>
      </c>
    </row>
    <row r="6568" spans="1:2" x14ac:dyDescent="0.25">
      <c r="A6568" t="s">
        <v>5654</v>
      </c>
      <c r="B6568" s="19">
        <v>0.21330000000000002</v>
      </c>
    </row>
    <row r="6569" spans="1:2" x14ac:dyDescent="0.25">
      <c r="A6569" t="s">
        <v>16909</v>
      </c>
      <c r="B6569">
        <v>0.85050000000000003</v>
      </c>
    </row>
    <row r="6570" spans="1:2" x14ac:dyDescent="0.25">
      <c r="A6570" t="s">
        <v>16930</v>
      </c>
      <c r="B6570">
        <v>0.42660000000000003</v>
      </c>
    </row>
    <row r="6571" spans="1:2" x14ac:dyDescent="0.25">
      <c r="A6571" t="s">
        <v>9316</v>
      </c>
      <c r="B6571" s="19">
        <v>1.5434000000000001</v>
      </c>
    </row>
    <row r="6572" spans="1:2" x14ac:dyDescent="0.25">
      <c r="A6572" t="s">
        <v>1411</v>
      </c>
      <c r="B6572" s="19">
        <v>3.8190999999999997</v>
      </c>
    </row>
    <row r="6573" spans="1:2" x14ac:dyDescent="0.25">
      <c r="A6573" t="s">
        <v>15052</v>
      </c>
      <c r="B6573" s="19">
        <v>0.21870000000000001</v>
      </c>
    </row>
    <row r="6574" spans="1:2" x14ac:dyDescent="0.25">
      <c r="A6574" t="s">
        <v>17441</v>
      </c>
      <c r="B6574">
        <v>0.82950000000000002</v>
      </c>
    </row>
    <row r="6575" spans="1:2" x14ac:dyDescent="0.25">
      <c r="A6575" t="s">
        <v>19860</v>
      </c>
      <c r="B6575">
        <v>0.43740000000000001</v>
      </c>
    </row>
    <row r="6576" spans="1:2" x14ac:dyDescent="0.25">
      <c r="A6576" t="s">
        <v>19128</v>
      </c>
      <c r="B6576" s="19">
        <v>2.0533999999999999</v>
      </c>
    </row>
    <row r="6577" spans="1:2" x14ac:dyDescent="0.25">
      <c r="A6577" t="s">
        <v>11457</v>
      </c>
      <c r="B6577" s="19">
        <v>2.8966000000000003</v>
      </c>
    </row>
    <row r="6578" spans="1:2" x14ac:dyDescent="0.25">
      <c r="A6578" t="s">
        <v>9556</v>
      </c>
      <c r="B6578">
        <v>0.43740000000000001</v>
      </c>
    </row>
    <row r="6579" spans="1:2" x14ac:dyDescent="0.25">
      <c r="A6579" t="s">
        <v>16302</v>
      </c>
      <c r="B6579">
        <v>0.85050000000000003</v>
      </c>
    </row>
    <row r="6580" spans="1:2" x14ac:dyDescent="0.25">
      <c r="A6580" t="s">
        <v>10101</v>
      </c>
      <c r="B6580">
        <v>3.8400999999999996</v>
      </c>
    </row>
    <row r="6581" spans="1:2" x14ac:dyDescent="0.25">
      <c r="A6581" t="s">
        <v>9580</v>
      </c>
      <c r="B6581" s="19">
        <v>0.85050000000000003</v>
      </c>
    </row>
    <row r="6582" spans="1:2" x14ac:dyDescent="0.25">
      <c r="A6582" t="s">
        <v>11450</v>
      </c>
      <c r="B6582" s="19">
        <v>0.85050000000000003</v>
      </c>
    </row>
    <row r="6583" spans="1:2" x14ac:dyDescent="0.25">
      <c r="A6583" t="s">
        <v>15013</v>
      </c>
      <c r="B6583">
        <v>1.5434000000000001</v>
      </c>
    </row>
    <row r="6584" spans="1:2" x14ac:dyDescent="0.25">
      <c r="A6584" t="s">
        <v>12076</v>
      </c>
      <c r="B6584">
        <v>2.0533999999999999</v>
      </c>
    </row>
    <row r="6585" spans="1:2" x14ac:dyDescent="0.25">
      <c r="A6585" t="s">
        <v>13550</v>
      </c>
      <c r="B6585">
        <v>0.43740000000000001</v>
      </c>
    </row>
    <row r="6586" spans="1:2" x14ac:dyDescent="0.25">
      <c r="A6586" t="s">
        <v>14981</v>
      </c>
      <c r="B6586">
        <v>0.43740000000000001</v>
      </c>
    </row>
    <row r="6587" spans="1:2" x14ac:dyDescent="0.25">
      <c r="A6587" t="s">
        <v>9405</v>
      </c>
      <c r="B6587" s="19">
        <v>2.8966000000000003</v>
      </c>
    </row>
    <row r="6588" spans="1:2" x14ac:dyDescent="0.25">
      <c r="A6588" t="s">
        <v>15592</v>
      </c>
      <c r="B6588">
        <v>3.8400999999999996</v>
      </c>
    </row>
    <row r="6589" spans="1:2" x14ac:dyDescent="0.25">
      <c r="A6589" t="s">
        <v>16956</v>
      </c>
      <c r="B6589" s="19">
        <v>0.85050000000000003</v>
      </c>
    </row>
    <row r="6590" spans="1:2" x14ac:dyDescent="0.25">
      <c r="A6590" t="s">
        <v>10720</v>
      </c>
      <c r="B6590" s="19">
        <v>0.85050000000000003</v>
      </c>
    </row>
    <row r="6591" spans="1:2" x14ac:dyDescent="0.25">
      <c r="A6591" t="s">
        <v>11327</v>
      </c>
      <c r="B6591" s="19">
        <v>0.85050000000000003</v>
      </c>
    </row>
    <row r="6592" spans="1:2" x14ac:dyDescent="0.25">
      <c r="A6592" t="s">
        <v>19935</v>
      </c>
      <c r="B6592" s="19">
        <v>2.0533999999999999</v>
      </c>
    </row>
    <row r="6593" spans="1:2" x14ac:dyDescent="0.25">
      <c r="A6593" t="s">
        <v>18989</v>
      </c>
      <c r="B6593">
        <v>1.5434000000000001</v>
      </c>
    </row>
    <row r="6594" spans="1:2" x14ac:dyDescent="0.25">
      <c r="A6594" t="s">
        <v>9183</v>
      </c>
      <c r="B6594" s="19">
        <v>0.43740000000000001</v>
      </c>
    </row>
    <row r="6595" spans="1:2" x14ac:dyDescent="0.25">
      <c r="A6595" t="s">
        <v>16352</v>
      </c>
      <c r="B6595">
        <v>0.43740000000000001</v>
      </c>
    </row>
    <row r="6596" spans="1:2" x14ac:dyDescent="0.25">
      <c r="A6596" t="s">
        <v>10780</v>
      </c>
      <c r="B6596">
        <v>3.8400999999999996</v>
      </c>
    </row>
    <row r="6597" spans="1:2" x14ac:dyDescent="0.25">
      <c r="A6597" t="s">
        <v>11494</v>
      </c>
      <c r="B6597">
        <v>2.8966000000000003</v>
      </c>
    </row>
    <row r="6598" spans="1:2" x14ac:dyDescent="0.25">
      <c r="A6598" t="s">
        <v>14570</v>
      </c>
      <c r="B6598" s="19">
        <v>0.85050000000000003</v>
      </c>
    </row>
    <row r="6599" spans="1:2" x14ac:dyDescent="0.25">
      <c r="A6599" t="s">
        <v>19877</v>
      </c>
      <c r="B6599">
        <v>0.85050000000000003</v>
      </c>
    </row>
    <row r="6600" spans="1:2" x14ac:dyDescent="0.25">
      <c r="A6600" t="s">
        <v>12817</v>
      </c>
      <c r="B6600" s="19">
        <v>0.43740000000000001</v>
      </c>
    </row>
    <row r="6601" spans="1:2" x14ac:dyDescent="0.25">
      <c r="A6601" t="s">
        <v>15008</v>
      </c>
      <c r="B6601" s="19">
        <v>0.85050000000000003</v>
      </c>
    </row>
    <row r="6602" spans="1:2" x14ac:dyDescent="0.25">
      <c r="A6602" t="s">
        <v>10288</v>
      </c>
      <c r="B6602" s="19">
        <v>3.8400999999999996</v>
      </c>
    </row>
    <row r="6603" spans="1:2" x14ac:dyDescent="0.25">
      <c r="A6603" t="s">
        <v>14366</v>
      </c>
      <c r="B6603">
        <v>1.1433</v>
      </c>
    </row>
    <row r="6604" spans="1:2" x14ac:dyDescent="0.25">
      <c r="A6604" t="s">
        <v>14753</v>
      </c>
      <c r="B6604">
        <v>0.85050000000000003</v>
      </c>
    </row>
    <row r="6605" spans="1:2" x14ac:dyDescent="0.25">
      <c r="A6605" t="s">
        <v>17170</v>
      </c>
      <c r="B6605">
        <v>0.85050000000000003</v>
      </c>
    </row>
    <row r="6606" spans="1:2" x14ac:dyDescent="0.25">
      <c r="A6606" t="s">
        <v>13797</v>
      </c>
      <c r="B6606" s="19">
        <v>0.43740000000000001</v>
      </c>
    </row>
    <row r="6607" spans="1:2" x14ac:dyDescent="0.25">
      <c r="A6607" t="s">
        <v>9156</v>
      </c>
      <c r="B6607" s="19">
        <v>0.85050000000000003</v>
      </c>
    </row>
    <row r="6608" spans="1:2" x14ac:dyDescent="0.25">
      <c r="A6608" t="s">
        <v>18250</v>
      </c>
      <c r="B6608">
        <v>0.85050000000000003</v>
      </c>
    </row>
    <row r="6609" spans="1:2" x14ac:dyDescent="0.25">
      <c r="A6609" t="s">
        <v>19944</v>
      </c>
      <c r="B6609">
        <v>1.1433</v>
      </c>
    </row>
    <row r="6610" spans="1:2" x14ac:dyDescent="0.25">
      <c r="A6610" t="s">
        <v>17248</v>
      </c>
      <c r="B6610">
        <v>2.0533999999999999</v>
      </c>
    </row>
    <row r="6611" spans="1:2" x14ac:dyDescent="0.25">
      <c r="A6611" t="s">
        <v>11926</v>
      </c>
      <c r="B6611">
        <v>1.1433</v>
      </c>
    </row>
    <row r="6612" spans="1:2" x14ac:dyDescent="0.25">
      <c r="A6612" t="s">
        <v>20192</v>
      </c>
      <c r="B6612" s="19">
        <v>0.43740000000000001</v>
      </c>
    </row>
    <row r="6613" spans="1:2" x14ac:dyDescent="0.25">
      <c r="A6613" t="s">
        <v>11691</v>
      </c>
      <c r="B6613" s="19">
        <v>1.5434000000000001</v>
      </c>
    </row>
    <row r="6614" spans="1:2" x14ac:dyDescent="0.25">
      <c r="A6614" t="s">
        <v>12472</v>
      </c>
      <c r="B6614">
        <v>3.8400999999999996</v>
      </c>
    </row>
    <row r="6615" spans="1:2" x14ac:dyDescent="0.25">
      <c r="A6615" t="s">
        <v>14657</v>
      </c>
      <c r="B6615">
        <v>0.43740000000000001</v>
      </c>
    </row>
    <row r="6616" spans="1:2" x14ac:dyDescent="0.25">
      <c r="A6616" t="s">
        <v>20199</v>
      </c>
      <c r="B6616">
        <v>0.85050000000000003</v>
      </c>
    </row>
    <row r="6617" spans="1:2" x14ac:dyDescent="0.25">
      <c r="A6617" t="s">
        <v>14400</v>
      </c>
      <c r="B6617">
        <v>2.8966000000000003</v>
      </c>
    </row>
    <row r="6618" spans="1:2" x14ac:dyDescent="0.25">
      <c r="A6618" t="s">
        <v>9040</v>
      </c>
      <c r="B6618">
        <v>0.43740000000000001</v>
      </c>
    </row>
    <row r="6619" spans="1:2" x14ac:dyDescent="0.25">
      <c r="A6619" t="s">
        <v>18998</v>
      </c>
      <c r="B6619" s="19">
        <v>0.85050000000000003</v>
      </c>
    </row>
    <row r="6620" spans="1:2" x14ac:dyDescent="0.25">
      <c r="A6620" t="s">
        <v>11991</v>
      </c>
      <c r="B6620">
        <v>3.8400999999999996</v>
      </c>
    </row>
    <row r="6621" spans="1:2" x14ac:dyDescent="0.25">
      <c r="A6621" t="s">
        <v>18719</v>
      </c>
      <c r="B6621" s="19">
        <v>0.85050000000000003</v>
      </c>
    </row>
    <row r="6622" spans="1:2" x14ac:dyDescent="0.25">
      <c r="A6622" t="s">
        <v>19619</v>
      </c>
      <c r="B6622">
        <v>0.85050000000000003</v>
      </c>
    </row>
    <row r="6623" spans="1:2" x14ac:dyDescent="0.25">
      <c r="A6623" t="s">
        <v>17080</v>
      </c>
      <c r="B6623" s="19">
        <v>1.5434000000000001</v>
      </c>
    </row>
    <row r="6624" spans="1:2" x14ac:dyDescent="0.25">
      <c r="A6624" t="s">
        <v>8132</v>
      </c>
      <c r="B6624">
        <v>2.0533999999999999</v>
      </c>
    </row>
    <row r="6625" spans="1:2" x14ac:dyDescent="0.25">
      <c r="A6625" t="s">
        <v>11123</v>
      </c>
      <c r="B6625" s="19">
        <v>2.8966000000000003</v>
      </c>
    </row>
    <row r="6626" spans="1:2" x14ac:dyDescent="0.25">
      <c r="A6626" t="s">
        <v>8477</v>
      </c>
      <c r="B6626" s="19">
        <v>0.43740000000000001</v>
      </c>
    </row>
    <row r="6627" spans="1:2" x14ac:dyDescent="0.25">
      <c r="A6627" t="s">
        <v>12046</v>
      </c>
      <c r="B6627" s="19">
        <v>0.85050000000000003</v>
      </c>
    </row>
    <row r="6628" spans="1:2" x14ac:dyDescent="0.25">
      <c r="A6628" t="s">
        <v>16085</v>
      </c>
      <c r="B6628">
        <v>3.8400999999999996</v>
      </c>
    </row>
    <row r="6629" spans="1:2" x14ac:dyDescent="0.25">
      <c r="A6629" t="s">
        <v>20032</v>
      </c>
      <c r="B6629">
        <v>0.43740000000000001</v>
      </c>
    </row>
    <row r="6630" spans="1:2" x14ac:dyDescent="0.25">
      <c r="A6630" t="s">
        <v>19057</v>
      </c>
      <c r="B6630">
        <v>0.85050000000000003</v>
      </c>
    </row>
    <row r="6631" spans="1:2" x14ac:dyDescent="0.25">
      <c r="A6631" t="s">
        <v>8568</v>
      </c>
      <c r="B6631">
        <v>2.8966000000000003</v>
      </c>
    </row>
    <row r="6632" spans="1:2" x14ac:dyDescent="0.25">
      <c r="A6632" t="s">
        <v>9475</v>
      </c>
      <c r="B6632" s="19">
        <v>2.0533999999999999</v>
      </c>
    </row>
    <row r="6633" spans="1:2" x14ac:dyDescent="0.25">
      <c r="A6633" t="s">
        <v>16527</v>
      </c>
      <c r="B6633" s="19">
        <v>0.85050000000000003</v>
      </c>
    </row>
    <row r="6634" spans="1:2" x14ac:dyDescent="0.25">
      <c r="A6634" t="s">
        <v>17069</v>
      </c>
      <c r="B6634" s="19">
        <v>0.43740000000000001</v>
      </c>
    </row>
    <row r="6635" spans="1:2" x14ac:dyDescent="0.25">
      <c r="A6635" t="s">
        <v>11502</v>
      </c>
      <c r="B6635" s="19">
        <v>3.8400999999999996</v>
      </c>
    </row>
    <row r="6636" spans="1:2" x14ac:dyDescent="0.25">
      <c r="A6636" t="s">
        <v>15996</v>
      </c>
      <c r="B6636">
        <v>1.5434000000000001</v>
      </c>
    </row>
    <row r="6637" spans="1:2" x14ac:dyDescent="0.25">
      <c r="A6637" t="s">
        <v>17194</v>
      </c>
      <c r="B6637">
        <v>0.85050000000000003</v>
      </c>
    </row>
    <row r="6638" spans="1:2" x14ac:dyDescent="0.25">
      <c r="A6638" t="s">
        <v>11503</v>
      </c>
      <c r="B6638" s="19">
        <v>0.21870000000000001</v>
      </c>
    </row>
    <row r="6639" spans="1:2" x14ac:dyDescent="0.25">
      <c r="A6639" t="s">
        <v>7983</v>
      </c>
      <c r="B6639" s="19">
        <v>2.0533999999999999</v>
      </c>
    </row>
    <row r="6640" spans="1:2" x14ac:dyDescent="0.25">
      <c r="A6640" t="s">
        <v>19987</v>
      </c>
      <c r="B6640">
        <v>0.43740000000000001</v>
      </c>
    </row>
    <row r="6641" spans="1:2" x14ac:dyDescent="0.25">
      <c r="A6641" t="s">
        <v>8784</v>
      </c>
      <c r="B6641" s="19">
        <v>0.43740000000000001</v>
      </c>
    </row>
    <row r="6642" spans="1:2" x14ac:dyDescent="0.25">
      <c r="A6642" t="s">
        <v>15025</v>
      </c>
      <c r="B6642">
        <v>2.8966000000000003</v>
      </c>
    </row>
    <row r="6643" spans="1:2" x14ac:dyDescent="0.25">
      <c r="A6643" t="s">
        <v>18594</v>
      </c>
      <c r="B6643">
        <v>3.8400999999999996</v>
      </c>
    </row>
    <row r="6644" spans="1:2" x14ac:dyDescent="0.25">
      <c r="A6644" t="s">
        <v>15993</v>
      </c>
      <c r="B6644" s="19">
        <v>0.85050000000000003</v>
      </c>
    </row>
    <row r="6645" spans="1:2" x14ac:dyDescent="0.25">
      <c r="A6645" t="s">
        <v>9122</v>
      </c>
      <c r="B6645" s="19">
        <v>0.85050000000000003</v>
      </c>
    </row>
    <row r="6646" spans="1:2" x14ac:dyDescent="0.25">
      <c r="A6646" t="s">
        <v>7941</v>
      </c>
      <c r="B6646">
        <v>2.0533999999999999</v>
      </c>
    </row>
    <row r="6647" spans="1:2" x14ac:dyDescent="0.25">
      <c r="A6647" t="s">
        <v>20259</v>
      </c>
      <c r="B6647">
        <v>2.0533999999999999</v>
      </c>
    </row>
    <row r="6648" spans="1:2" x14ac:dyDescent="0.25">
      <c r="A6648" t="s">
        <v>14054</v>
      </c>
      <c r="B6648">
        <v>0.43740000000000001</v>
      </c>
    </row>
    <row r="6649" spans="1:2" x14ac:dyDescent="0.25">
      <c r="A6649" t="s">
        <v>18901</v>
      </c>
      <c r="B6649" s="19">
        <v>0.43740000000000001</v>
      </c>
    </row>
    <row r="6650" spans="1:2" x14ac:dyDescent="0.25">
      <c r="A6650" t="s">
        <v>18530</v>
      </c>
      <c r="B6650">
        <v>3.8400999999999996</v>
      </c>
    </row>
    <row r="6651" spans="1:2" x14ac:dyDescent="0.25">
      <c r="A6651" t="s">
        <v>15981</v>
      </c>
      <c r="B6651" s="19">
        <v>3.6784999999999997</v>
      </c>
    </row>
    <row r="6652" spans="1:2" x14ac:dyDescent="0.25">
      <c r="A6652" t="s">
        <v>10534</v>
      </c>
      <c r="B6652" s="19">
        <v>0.85050000000000003</v>
      </c>
    </row>
    <row r="6653" spans="1:2" x14ac:dyDescent="0.25">
      <c r="A6653" t="s">
        <v>16144</v>
      </c>
      <c r="B6653">
        <v>0.85050000000000003</v>
      </c>
    </row>
    <row r="6654" spans="1:2" x14ac:dyDescent="0.25">
      <c r="A6654" t="s">
        <v>13421</v>
      </c>
      <c r="B6654" s="19">
        <v>2.0533999999999999</v>
      </c>
    </row>
    <row r="6655" spans="1:2" x14ac:dyDescent="0.25">
      <c r="A6655" t="s">
        <v>14708</v>
      </c>
      <c r="B6655" s="19">
        <v>2.0533999999999999</v>
      </c>
    </row>
    <row r="6656" spans="1:2" x14ac:dyDescent="0.25">
      <c r="A6656" t="s">
        <v>17900</v>
      </c>
      <c r="B6656">
        <v>0.43740000000000001</v>
      </c>
    </row>
    <row r="6657" spans="1:2" x14ac:dyDescent="0.25">
      <c r="A6657" t="s">
        <v>12152</v>
      </c>
      <c r="B6657">
        <v>0.43740000000000001</v>
      </c>
    </row>
    <row r="6658" spans="1:2" x14ac:dyDescent="0.25">
      <c r="A6658" t="s">
        <v>1401</v>
      </c>
      <c r="B6658">
        <v>3.8400999999999996</v>
      </c>
    </row>
    <row r="6659" spans="1:2" x14ac:dyDescent="0.25">
      <c r="A6659" t="s">
        <v>19529</v>
      </c>
      <c r="B6659">
        <v>3.8400999999999996</v>
      </c>
    </row>
    <row r="6660" spans="1:2" x14ac:dyDescent="0.25">
      <c r="A6660" t="s">
        <v>15833</v>
      </c>
      <c r="B6660">
        <v>0.43740000000000001</v>
      </c>
    </row>
    <row r="6661" spans="1:2" x14ac:dyDescent="0.25">
      <c r="A6661" t="s">
        <v>15694</v>
      </c>
      <c r="B6661" s="19">
        <v>2.0533999999999999</v>
      </c>
    </row>
    <row r="6662" spans="1:2" x14ac:dyDescent="0.25">
      <c r="A6662" t="s">
        <v>9168</v>
      </c>
      <c r="B6662">
        <v>0.43740000000000001</v>
      </c>
    </row>
    <row r="6663" spans="1:2" x14ac:dyDescent="0.25">
      <c r="A6663" t="s">
        <v>10811</v>
      </c>
      <c r="B6663">
        <v>0.43740000000000001</v>
      </c>
    </row>
    <row r="6664" spans="1:2" x14ac:dyDescent="0.25">
      <c r="A6664" t="s">
        <v>12437</v>
      </c>
      <c r="B6664">
        <v>3.8400999999999996</v>
      </c>
    </row>
    <row r="6665" spans="1:2" x14ac:dyDescent="0.25">
      <c r="A6665" t="s">
        <v>12049</v>
      </c>
      <c r="B6665" s="19">
        <v>3.8400999999999996</v>
      </c>
    </row>
    <row r="6666" spans="1:2" x14ac:dyDescent="0.25">
      <c r="A6666" t="s">
        <v>19739</v>
      </c>
      <c r="B6666">
        <v>0.43740000000000001</v>
      </c>
    </row>
    <row r="6667" spans="1:2" x14ac:dyDescent="0.25">
      <c r="A6667" t="s">
        <v>19250</v>
      </c>
      <c r="B6667">
        <v>0.85050000000000003</v>
      </c>
    </row>
    <row r="6668" spans="1:2" x14ac:dyDescent="0.25">
      <c r="A6668" t="s">
        <v>15274</v>
      </c>
      <c r="B6668" s="19">
        <v>3.8400999999999996</v>
      </c>
    </row>
    <row r="6669" spans="1:2" x14ac:dyDescent="0.25">
      <c r="A6669" t="s">
        <v>19483</v>
      </c>
      <c r="B6669">
        <v>2.0533999999999999</v>
      </c>
    </row>
    <row r="6670" spans="1:2" x14ac:dyDescent="0.25">
      <c r="A6670" t="s">
        <v>9966</v>
      </c>
      <c r="B6670" s="19">
        <v>0.85050000000000003</v>
      </c>
    </row>
    <row r="6671" spans="1:2" x14ac:dyDescent="0.25">
      <c r="A6671" t="s">
        <v>10302</v>
      </c>
      <c r="B6671">
        <v>0.43740000000000001</v>
      </c>
    </row>
    <row r="6672" spans="1:2" x14ac:dyDescent="0.25">
      <c r="A6672" t="s">
        <v>17957</v>
      </c>
      <c r="B6672" s="19">
        <v>2.0533999999999999</v>
      </c>
    </row>
    <row r="6673" spans="1:2" x14ac:dyDescent="0.25">
      <c r="A6673" t="s">
        <v>20178</v>
      </c>
      <c r="B6673" s="19">
        <v>3.8400999999999996</v>
      </c>
    </row>
    <row r="6674" spans="1:2" x14ac:dyDescent="0.25">
      <c r="A6674" t="s">
        <v>14269</v>
      </c>
      <c r="B6674" s="19">
        <v>0.43740000000000001</v>
      </c>
    </row>
    <row r="6675" spans="1:2" x14ac:dyDescent="0.25">
      <c r="A6675" t="s">
        <v>10582</v>
      </c>
      <c r="B6675">
        <v>0.85050000000000003</v>
      </c>
    </row>
    <row r="6676" spans="1:2" x14ac:dyDescent="0.25">
      <c r="A6676" t="s">
        <v>9731</v>
      </c>
      <c r="B6676">
        <v>3.8400999999999996</v>
      </c>
    </row>
    <row r="6677" spans="1:2" x14ac:dyDescent="0.25">
      <c r="A6677" t="s">
        <v>11531</v>
      </c>
      <c r="B6677">
        <v>0.12150000000000001</v>
      </c>
    </row>
    <row r="6678" spans="1:2" x14ac:dyDescent="0.25">
      <c r="A6678" t="s">
        <v>18547</v>
      </c>
      <c r="B6678" s="19">
        <v>0.85050000000000003</v>
      </c>
    </row>
    <row r="6679" spans="1:2" x14ac:dyDescent="0.25">
      <c r="A6679" t="s">
        <v>9568</v>
      </c>
      <c r="B6679">
        <v>0.18129999999999999</v>
      </c>
    </row>
    <row r="6680" spans="1:2" x14ac:dyDescent="0.25">
      <c r="A6680" t="s">
        <v>14143</v>
      </c>
      <c r="B6680">
        <v>0.85050000000000003</v>
      </c>
    </row>
    <row r="6681" spans="1:2" x14ac:dyDescent="0.25">
      <c r="A6681" t="s">
        <v>11335</v>
      </c>
      <c r="B6681">
        <v>0.18129999999999999</v>
      </c>
    </row>
    <row r="6682" spans="1:2" x14ac:dyDescent="0.25">
      <c r="A6682" t="s">
        <v>13768</v>
      </c>
      <c r="B6682">
        <v>15.548900000000001</v>
      </c>
    </row>
    <row r="6683" spans="1:2" x14ac:dyDescent="0.25">
      <c r="A6683" t="s">
        <v>20105</v>
      </c>
      <c r="B6683">
        <v>0.59570000000000001</v>
      </c>
    </row>
    <row r="6684" spans="1:2" x14ac:dyDescent="0.25">
      <c r="A6684" t="s">
        <v>8702</v>
      </c>
      <c r="B6684" s="19">
        <v>0.57757000000000003</v>
      </c>
    </row>
    <row r="6685" spans="1:2" x14ac:dyDescent="0.25">
      <c r="A6685" t="s">
        <v>9396</v>
      </c>
      <c r="B6685" s="19">
        <v>0.18129999999999999</v>
      </c>
    </row>
    <row r="6686" spans="1:2" x14ac:dyDescent="0.25">
      <c r="A6686" t="s">
        <v>13252</v>
      </c>
      <c r="B6686" s="19">
        <v>0.57757000000000003</v>
      </c>
    </row>
    <row r="6687" spans="1:2" x14ac:dyDescent="0.25">
      <c r="A6687" t="s">
        <v>18115</v>
      </c>
      <c r="B6687">
        <v>0.59570000000000001</v>
      </c>
    </row>
    <row r="6688" spans="1:2" x14ac:dyDescent="0.25">
      <c r="A6688" t="s">
        <v>16148</v>
      </c>
      <c r="B6688" s="19">
        <v>0.17612</v>
      </c>
    </row>
    <row r="6689" spans="1:2" x14ac:dyDescent="0.25">
      <c r="A6689" t="s">
        <v>8897</v>
      </c>
      <c r="B6689">
        <v>0.18129999999999999</v>
      </c>
    </row>
    <row r="6690" spans="1:2" x14ac:dyDescent="0.25">
      <c r="A6690" t="s">
        <v>8243</v>
      </c>
      <c r="B6690">
        <v>0.17612</v>
      </c>
    </row>
    <row r="6691" spans="1:2" x14ac:dyDescent="0.25">
      <c r="A6691" t="s">
        <v>16149</v>
      </c>
      <c r="B6691">
        <v>0.59570000000000001</v>
      </c>
    </row>
    <row r="6692" spans="1:2" x14ac:dyDescent="0.25">
      <c r="A6692" t="s">
        <v>15915</v>
      </c>
      <c r="B6692" s="19">
        <v>0.57757000000000003</v>
      </c>
    </row>
    <row r="6693" spans="1:2" x14ac:dyDescent="0.25">
      <c r="A6693" t="s">
        <v>13824</v>
      </c>
      <c r="B6693">
        <v>0.18129999999999999</v>
      </c>
    </row>
    <row r="6694" spans="1:2" x14ac:dyDescent="0.25">
      <c r="A6694" t="s">
        <v>9291</v>
      </c>
      <c r="B6694" s="19">
        <v>0.17612</v>
      </c>
    </row>
    <row r="6695" spans="1:2" x14ac:dyDescent="0.25">
      <c r="A6695" t="s">
        <v>18280</v>
      </c>
      <c r="B6695">
        <v>0.59570000000000001</v>
      </c>
    </row>
    <row r="6696" spans="1:2" x14ac:dyDescent="0.25">
      <c r="A6696" t="s">
        <v>12238</v>
      </c>
      <c r="B6696">
        <v>0.57757000000000003</v>
      </c>
    </row>
    <row r="6697" spans="1:2" x14ac:dyDescent="0.25">
      <c r="A6697" t="s">
        <v>16475</v>
      </c>
      <c r="B6697">
        <v>0.18129999999999999</v>
      </c>
    </row>
    <row r="6698" spans="1:2" x14ac:dyDescent="0.25">
      <c r="A6698" t="s">
        <v>16703</v>
      </c>
      <c r="B6698">
        <v>0.57757000000000003</v>
      </c>
    </row>
    <row r="6699" spans="1:2" x14ac:dyDescent="0.25">
      <c r="A6699" t="s">
        <v>9900</v>
      </c>
      <c r="B6699">
        <v>0.18129999999999999</v>
      </c>
    </row>
    <row r="6700" spans="1:2" x14ac:dyDescent="0.25">
      <c r="A6700" t="s">
        <v>15922</v>
      </c>
      <c r="B6700" s="19">
        <v>0.17612</v>
      </c>
    </row>
    <row r="6701" spans="1:2" x14ac:dyDescent="0.25">
      <c r="A6701" t="s">
        <v>14558</v>
      </c>
      <c r="B6701">
        <v>0.59570000000000001</v>
      </c>
    </row>
    <row r="6702" spans="1:2" x14ac:dyDescent="0.25">
      <c r="A6702" t="s">
        <v>4867</v>
      </c>
      <c r="B6702">
        <v>0.57757000000000003</v>
      </c>
    </row>
    <row r="6703" spans="1:2" x14ac:dyDescent="0.25">
      <c r="A6703" t="s">
        <v>12799</v>
      </c>
      <c r="B6703" s="19">
        <v>0.18129999999999999</v>
      </c>
    </row>
    <row r="6704" spans="1:2" x14ac:dyDescent="0.25">
      <c r="A6704" t="s">
        <v>14077</v>
      </c>
      <c r="B6704">
        <v>0.17612</v>
      </c>
    </row>
    <row r="6705" spans="1:2" x14ac:dyDescent="0.25">
      <c r="A6705" t="s">
        <v>10994</v>
      </c>
      <c r="B6705">
        <v>0.59570000000000001</v>
      </c>
    </row>
    <row r="6706" spans="1:2" x14ac:dyDescent="0.25">
      <c r="A6706" t="s">
        <v>4865</v>
      </c>
      <c r="B6706" s="19">
        <v>0.57757000000000003</v>
      </c>
    </row>
    <row r="6707" spans="1:2" x14ac:dyDescent="0.25">
      <c r="A6707" t="s">
        <v>5909</v>
      </c>
      <c r="B6707">
        <v>0.18129999999999999</v>
      </c>
    </row>
    <row r="6708" spans="1:2" x14ac:dyDescent="0.25">
      <c r="A6708" t="s">
        <v>8927</v>
      </c>
      <c r="B6708" s="19">
        <v>0.17612</v>
      </c>
    </row>
    <row r="6709" spans="1:2" x14ac:dyDescent="0.25">
      <c r="A6709" t="s">
        <v>4311</v>
      </c>
      <c r="B6709" s="19">
        <v>0.59570000000000001</v>
      </c>
    </row>
    <row r="6710" spans="1:2" x14ac:dyDescent="0.25">
      <c r="A6710" t="s">
        <v>16549</v>
      </c>
      <c r="B6710" s="19">
        <v>0.57757000000000003</v>
      </c>
    </row>
    <row r="6711" spans="1:2" x14ac:dyDescent="0.25">
      <c r="A6711" t="s">
        <v>8842</v>
      </c>
      <c r="B6711" s="19">
        <v>0.18129999999999999</v>
      </c>
    </row>
    <row r="6712" spans="1:2" x14ac:dyDescent="0.25">
      <c r="A6712" t="s">
        <v>19559</v>
      </c>
      <c r="B6712" s="19">
        <v>0.57757000000000003</v>
      </c>
    </row>
    <row r="6713" spans="1:2" x14ac:dyDescent="0.25">
      <c r="A6713" t="s">
        <v>9457</v>
      </c>
      <c r="B6713" s="19">
        <v>0.18129999999999999</v>
      </c>
    </row>
    <row r="6714" spans="1:2" x14ac:dyDescent="0.25">
      <c r="A6714" t="s">
        <v>16208</v>
      </c>
      <c r="B6714" s="19">
        <v>0.17612</v>
      </c>
    </row>
    <row r="6715" spans="1:2" x14ac:dyDescent="0.25">
      <c r="A6715" t="s">
        <v>8834</v>
      </c>
      <c r="B6715">
        <v>0.59570000000000001</v>
      </c>
    </row>
    <row r="6716" spans="1:2" x14ac:dyDescent="0.25">
      <c r="A6716" t="s">
        <v>16012</v>
      </c>
      <c r="B6716" s="19">
        <v>0.57757000000000003</v>
      </c>
    </row>
    <row r="6717" spans="1:2" x14ac:dyDescent="0.25">
      <c r="A6717" t="s">
        <v>12202</v>
      </c>
      <c r="B6717">
        <v>0.18129999999999999</v>
      </c>
    </row>
    <row r="6718" spans="1:2" x14ac:dyDescent="0.25">
      <c r="A6718" t="s">
        <v>11128</v>
      </c>
      <c r="B6718">
        <v>0.17612</v>
      </c>
    </row>
    <row r="6719" spans="1:2" x14ac:dyDescent="0.25">
      <c r="A6719" t="s">
        <v>5907</v>
      </c>
      <c r="B6719" s="19">
        <v>0.59570000000000001</v>
      </c>
    </row>
    <row r="6720" spans="1:2" x14ac:dyDescent="0.25">
      <c r="A6720" t="s">
        <v>18246</v>
      </c>
      <c r="B6720" s="19">
        <v>0.18129999999999999</v>
      </c>
    </row>
    <row r="6721" spans="1:2" x14ac:dyDescent="0.25">
      <c r="A6721" t="s">
        <v>16492</v>
      </c>
      <c r="B6721">
        <v>0.18129999999999999</v>
      </c>
    </row>
    <row r="6722" spans="1:2" x14ac:dyDescent="0.25">
      <c r="A6722" t="s">
        <v>13606</v>
      </c>
      <c r="B6722" s="19">
        <v>0.57757000000000003</v>
      </c>
    </row>
    <row r="6723" spans="1:2" x14ac:dyDescent="0.25">
      <c r="A6723" t="s">
        <v>15753</v>
      </c>
      <c r="B6723" s="19">
        <v>0.59570000000000001</v>
      </c>
    </row>
    <row r="6724" spans="1:2" x14ac:dyDescent="0.25">
      <c r="A6724" t="s">
        <v>17265</v>
      </c>
      <c r="B6724">
        <v>0.17612</v>
      </c>
    </row>
    <row r="6725" spans="1:2" x14ac:dyDescent="0.25">
      <c r="A6725" t="s">
        <v>17493</v>
      </c>
      <c r="B6725">
        <v>0.11144000000000001</v>
      </c>
    </row>
    <row r="6726" spans="1:2" x14ac:dyDescent="0.25">
      <c r="A6726" t="s">
        <v>19413</v>
      </c>
      <c r="B6726">
        <v>0.57757000000000003</v>
      </c>
    </row>
    <row r="6727" spans="1:2" x14ac:dyDescent="0.25">
      <c r="A6727" t="s">
        <v>10770</v>
      </c>
      <c r="B6727">
        <v>0.18129999999999999</v>
      </c>
    </row>
    <row r="6728" spans="1:2" x14ac:dyDescent="0.25">
      <c r="A6728" t="s">
        <v>12167</v>
      </c>
      <c r="B6728" s="19">
        <v>0.57757000000000003</v>
      </c>
    </row>
    <row r="6729" spans="1:2" x14ac:dyDescent="0.25">
      <c r="A6729" t="s">
        <v>12591</v>
      </c>
      <c r="B6729" s="19">
        <v>0.59570000000000001</v>
      </c>
    </row>
    <row r="6730" spans="1:2" x14ac:dyDescent="0.25">
      <c r="A6730" t="s">
        <v>9547</v>
      </c>
      <c r="B6730">
        <v>0.17612</v>
      </c>
    </row>
    <row r="6731" spans="1:2" x14ac:dyDescent="0.25">
      <c r="A6731" t="s">
        <v>13577</v>
      </c>
      <c r="B6731">
        <v>0.11144000000000001</v>
      </c>
    </row>
    <row r="6732" spans="1:2" x14ac:dyDescent="0.25">
      <c r="A6732" t="s">
        <v>14905</v>
      </c>
      <c r="B6732" s="19">
        <v>0.57757000000000003</v>
      </c>
    </row>
    <row r="6733" spans="1:2" x14ac:dyDescent="0.25">
      <c r="A6733" t="s">
        <v>17876</v>
      </c>
      <c r="B6733" s="19">
        <v>0.36616000000000004</v>
      </c>
    </row>
    <row r="6734" spans="1:2" x14ac:dyDescent="0.25">
      <c r="A6734" t="s">
        <v>12378</v>
      </c>
      <c r="B6734">
        <v>0.17612</v>
      </c>
    </row>
    <row r="6735" spans="1:2" x14ac:dyDescent="0.25">
      <c r="A6735" t="s">
        <v>16109</v>
      </c>
      <c r="B6735" s="19">
        <v>0.11144000000000001</v>
      </c>
    </row>
    <row r="6736" spans="1:2" x14ac:dyDescent="0.25">
      <c r="A6736" t="s">
        <v>16060</v>
      </c>
      <c r="B6736" s="19">
        <v>0.17612</v>
      </c>
    </row>
    <row r="6737" spans="1:2" x14ac:dyDescent="0.25">
      <c r="A6737" t="s">
        <v>5462</v>
      </c>
      <c r="B6737">
        <v>0.36616000000000004</v>
      </c>
    </row>
    <row r="6738" spans="1:2" x14ac:dyDescent="0.25">
      <c r="A6738" t="s">
        <v>15122</v>
      </c>
      <c r="B6738">
        <v>0.57757000000000003</v>
      </c>
    </row>
    <row r="6739" spans="1:2" x14ac:dyDescent="0.25">
      <c r="A6739" t="s">
        <v>13396</v>
      </c>
      <c r="B6739">
        <v>0.11144000000000001</v>
      </c>
    </row>
    <row r="6740" spans="1:2" x14ac:dyDescent="0.25">
      <c r="A6740" t="s">
        <v>20328</v>
      </c>
      <c r="B6740">
        <v>0.17612</v>
      </c>
    </row>
    <row r="6741" spans="1:2" x14ac:dyDescent="0.25">
      <c r="A6741" t="s">
        <v>17059</v>
      </c>
      <c r="B6741">
        <v>0.11144000000000001</v>
      </c>
    </row>
    <row r="6742" spans="1:2" x14ac:dyDescent="0.25">
      <c r="A6742" t="s">
        <v>14427</v>
      </c>
      <c r="B6742">
        <v>0.57757000000000003</v>
      </c>
    </row>
    <row r="6743" spans="1:2" x14ac:dyDescent="0.25">
      <c r="A6743" t="s">
        <v>9048</v>
      </c>
      <c r="B6743" s="19">
        <v>0.36616000000000004</v>
      </c>
    </row>
    <row r="6744" spans="1:2" x14ac:dyDescent="0.25">
      <c r="A6744" t="s">
        <v>11025</v>
      </c>
      <c r="B6744">
        <v>0.17612</v>
      </c>
    </row>
    <row r="6745" spans="1:2" x14ac:dyDescent="0.25">
      <c r="A6745" t="s">
        <v>8047</v>
      </c>
      <c r="B6745" s="19">
        <v>0.11144000000000001</v>
      </c>
    </row>
    <row r="6746" spans="1:2" x14ac:dyDescent="0.25">
      <c r="A6746" t="s">
        <v>4863</v>
      </c>
      <c r="B6746" s="19">
        <v>0.59570000000000001</v>
      </c>
    </row>
    <row r="6747" spans="1:2" x14ac:dyDescent="0.25">
      <c r="A6747" t="s">
        <v>18893</v>
      </c>
      <c r="B6747" s="19">
        <v>0.36616000000000004</v>
      </c>
    </row>
    <row r="6748" spans="1:2" x14ac:dyDescent="0.25">
      <c r="A6748" t="s">
        <v>17788</v>
      </c>
      <c r="B6748">
        <v>0.18129999999999999</v>
      </c>
    </row>
    <row r="6749" spans="1:2" x14ac:dyDescent="0.25">
      <c r="A6749" t="s">
        <v>8392</v>
      </c>
      <c r="B6749" s="19">
        <v>0.11144000000000001</v>
      </c>
    </row>
    <row r="6750" spans="1:2" x14ac:dyDescent="0.25">
      <c r="A6750" t="s">
        <v>13740</v>
      </c>
      <c r="B6750" s="19">
        <v>0.57757000000000003</v>
      </c>
    </row>
    <row r="6751" spans="1:2" x14ac:dyDescent="0.25">
      <c r="A6751" t="s">
        <v>19211</v>
      </c>
      <c r="B6751">
        <v>0.36616000000000004</v>
      </c>
    </row>
    <row r="6752" spans="1:2" x14ac:dyDescent="0.25">
      <c r="A6752" t="s">
        <v>8785</v>
      </c>
      <c r="B6752" s="19">
        <v>0.17612</v>
      </c>
    </row>
    <row r="6753" spans="1:2" x14ac:dyDescent="0.25">
      <c r="A6753" t="s">
        <v>12862</v>
      </c>
      <c r="B6753">
        <v>2.0920020000000001E-2</v>
      </c>
    </row>
    <row r="6754" spans="1:2" x14ac:dyDescent="0.25">
      <c r="A6754" t="s">
        <v>15638</v>
      </c>
      <c r="B6754" s="19">
        <v>0.57757000000000003</v>
      </c>
    </row>
    <row r="6755" spans="1:2" x14ac:dyDescent="0.25">
      <c r="A6755" t="s">
        <v>13988</v>
      </c>
      <c r="B6755" s="19">
        <v>1.3663000000000001</v>
      </c>
    </row>
    <row r="6756" spans="1:2" x14ac:dyDescent="0.25">
      <c r="A6756" t="s">
        <v>10731</v>
      </c>
      <c r="B6756">
        <v>0.17612</v>
      </c>
    </row>
    <row r="6757" spans="1:2" x14ac:dyDescent="0.25">
      <c r="A6757" t="s">
        <v>14338</v>
      </c>
      <c r="B6757" s="19">
        <v>1.3675999999999999</v>
      </c>
    </row>
    <row r="6758" spans="1:2" x14ac:dyDescent="0.25">
      <c r="A6758" t="s">
        <v>17545</v>
      </c>
      <c r="B6758" s="19">
        <v>0.59570000000000001</v>
      </c>
    </row>
    <row r="6759" spans="1:2" x14ac:dyDescent="0.25">
      <c r="A6759" t="s">
        <v>9812</v>
      </c>
      <c r="B6759">
        <v>1.3663000000000001</v>
      </c>
    </row>
    <row r="6760" spans="1:2" x14ac:dyDescent="0.25">
      <c r="A6760" t="s">
        <v>13866</v>
      </c>
      <c r="B6760">
        <v>0.17612</v>
      </c>
    </row>
    <row r="6761" spans="1:2" x14ac:dyDescent="0.25">
      <c r="A6761" t="s">
        <v>13374</v>
      </c>
      <c r="B6761" s="19">
        <v>1.3598013</v>
      </c>
    </row>
    <row r="6762" spans="1:2" x14ac:dyDescent="0.25">
      <c r="A6762" t="s">
        <v>18334</v>
      </c>
      <c r="B6762">
        <v>0.57757000000000003</v>
      </c>
    </row>
    <row r="6763" spans="1:2" x14ac:dyDescent="0.25">
      <c r="A6763" t="s">
        <v>13165</v>
      </c>
      <c r="B6763" s="19">
        <v>2.1020000000000003</v>
      </c>
    </row>
    <row r="6764" spans="1:2" x14ac:dyDescent="0.25">
      <c r="A6764" t="s">
        <v>15092</v>
      </c>
      <c r="B6764" s="19">
        <v>0.17612</v>
      </c>
    </row>
    <row r="6765" spans="1:2" x14ac:dyDescent="0.25">
      <c r="A6765" t="s">
        <v>10599</v>
      </c>
      <c r="B6765" s="19">
        <v>2.1020000000000003</v>
      </c>
    </row>
    <row r="6766" spans="1:2" x14ac:dyDescent="0.25">
      <c r="A6766" t="s">
        <v>19552</v>
      </c>
      <c r="B6766" s="19">
        <v>0.57757000000000003</v>
      </c>
    </row>
    <row r="6767" spans="1:2" x14ac:dyDescent="0.25">
      <c r="A6767" t="s">
        <v>14132</v>
      </c>
      <c r="B6767">
        <v>2.0920020000000004</v>
      </c>
    </row>
    <row r="6768" spans="1:2" x14ac:dyDescent="0.25">
      <c r="A6768" t="s">
        <v>9979</v>
      </c>
      <c r="B6768">
        <v>0.17612</v>
      </c>
    </row>
    <row r="6769" spans="1:2" x14ac:dyDescent="0.25">
      <c r="A6769" t="s">
        <v>17685</v>
      </c>
      <c r="B6769">
        <v>0.31590000000000001</v>
      </c>
    </row>
    <row r="6770" spans="1:2" x14ac:dyDescent="0.25">
      <c r="A6770" t="s">
        <v>14472</v>
      </c>
      <c r="B6770">
        <v>0.59570000000000001</v>
      </c>
    </row>
    <row r="6771" spans="1:2" x14ac:dyDescent="0.25">
      <c r="A6771" t="s">
        <v>14821</v>
      </c>
      <c r="B6771" s="19">
        <v>0.31719999999999998</v>
      </c>
    </row>
    <row r="6772" spans="1:2" x14ac:dyDescent="0.25">
      <c r="A6772" t="s">
        <v>19010</v>
      </c>
      <c r="B6772" s="19">
        <v>0.18129999999999999</v>
      </c>
    </row>
    <row r="6773" spans="1:2" x14ac:dyDescent="0.25">
      <c r="A6773" t="s">
        <v>10001</v>
      </c>
      <c r="B6773">
        <v>0.31416132000000002</v>
      </c>
    </row>
    <row r="6774" spans="1:2" x14ac:dyDescent="0.25">
      <c r="A6774" t="s">
        <v>12545</v>
      </c>
      <c r="B6774" s="19">
        <v>0.59570000000000001</v>
      </c>
    </row>
    <row r="6775" spans="1:2" x14ac:dyDescent="0.25">
      <c r="A6775" t="s">
        <v>17839</v>
      </c>
      <c r="B6775" s="19">
        <v>0.49086000000000002</v>
      </c>
    </row>
    <row r="6776" spans="1:2" x14ac:dyDescent="0.25">
      <c r="A6776" t="s">
        <v>16966</v>
      </c>
      <c r="B6776">
        <v>0.17612</v>
      </c>
    </row>
    <row r="6777" spans="1:2" x14ac:dyDescent="0.25">
      <c r="A6777" t="s">
        <v>13549</v>
      </c>
      <c r="B6777" s="19">
        <v>0.49287999999999998</v>
      </c>
    </row>
    <row r="6778" spans="1:2" x14ac:dyDescent="0.25">
      <c r="A6778" t="s">
        <v>19925</v>
      </c>
      <c r="B6778" s="19">
        <v>0.57757000000000003</v>
      </c>
    </row>
    <row r="6779" spans="1:2" x14ac:dyDescent="0.25">
      <c r="A6779" t="s">
        <v>13531</v>
      </c>
      <c r="B6779" s="19">
        <v>0.49086000000000002</v>
      </c>
    </row>
    <row r="6780" spans="1:2" x14ac:dyDescent="0.25">
      <c r="A6780" t="s">
        <v>17456</v>
      </c>
      <c r="B6780">
        <v>0.17612</v>
      </c>
    </row>
    <row r="6781" spans="1:2" x14ac:dyDescent="0.25">
      <c r="A6781" t="s">
        <v>18809</v>
      </c>
      <c r="B6781">
        <v>0.48076202000000007</v>
      </c>
    </row>
    <row r="6782" spans="1:2" x14ac:dyDescent="0.25">
      <c r="A6782" t="s">
        <v>12974</v>
      </c>
      <c r="B6782">
        <v>0.57757000000000003</v>
      </c>
    </row>
    <row r="6783" spans="1:2" x14ac:dyDescent="0.25">
      <c r="A6783" t="s">
        <v>19934</v>
      </c>
      <c r="B6783">
        <v>0.32075999999999999</v>
      </c>
    </row>
    <row r="6784" spans="1:2" x14ac:dyDescent="0.25">
      <c r="A6784" t="s">
        <v>20190</v>
      </c>
      <c r="B6784">
        <v>0.17612</v>
      </c>
    </row>
    <row r="6785" spans="1:2" x14ac:dyDescent="0.25">
      <c r="A6785" t="s">
        <v>17174</v>
      </c>
      <c r="B6785">
        <v>0.32207999999999998</v>
      </c>
    </row>
    <row r="6786" spans="1:2" x14ac:dyDescent="0.25">
      <c r="A6786" t="s">
        <v>15599</v>
      </c>
      <c r="B6786">
        <v>0.57757000000000003</v>
      </c>
    </row>
    <row r="6787" spans="1:2" x14ac:dyDescent="0.25">
      <c r="A6787" t="s">
        <v>11515</v>
      </c>
      <c r="B6787">
        <v>0.32075999999999999</v>
      </c>
    </row>
    <row r="6788" spans="1:2" x14ac:dyDescent="0.25">
      <c r="A6788" t="s">
        <v>15152</v>
      </c>
      <c r="B6788">
        <v>0.17612</v>
      </c>
    </row>
    <row r="6789" spans="1:2" x14ac:dyDescent="0.25">
      <c r="A6789" t="s">
        <v>8781</v>
      </c>
      <c r="B6789" s="19">
        <v>0.31416132000000002</v>
      </c>
    </row>
    <row r="6790" spans="1:2" x14ac:dyDescent="0.25">
      <c r="A6790" t="s">
        <v>10648</v>
      </c>
      <c r="B6790" s="19">
        <v>0.57757000000000003</v>
      </c>
    </row>
    <row r="6791" spans="1:2" x14ac:dyDescent="0.25">
      <c r="A6791" t="s">
        <v>19255</v>
      </c>
      <c r="B6791">
        <v>0.34506000000000003</v>
      </c>
    </row>
    <row r="6792" spans="1:2" x14ac:dyDescent="0.25">
      <c r="A6792" t="s">
        <v>11601</v>
      </c>
      <c r="B6792">
        <v>0.17612</v>
      </c>
    </row>
    <row r="6793" spans="1:2" x14ac:dyDescent="0.25">
      <c r="A6793" t="s">
        <v>13416</v>
      </c>
      <c r="B6793">
        <v>0.34647999999999995</v>
      </c>
    </row>
    <row r="6794" spans="1:2" x14ac:dyDescent="0.25">
      <c r="A6794" t="s">
        <v>19621</v>
      </c>
      <c r="B6794">
        <v>0.57757000000000003</v>
      </c>
    </row>
    <row r="6795" spans="1:2" x14ac:dyDescent="0.25">
      <c r="A6795" t="s">
        <v>12408</v>
      </c>
      <c r="B6795">
        <v>0.34506000000000003</v>
      </c>
    </row>
    <row r="6796" spans="1:2" x14ac:dyDescent="0.25">
      <c r="A6796" t="s">
        <v>19092</v>
      </c>
      <c r="B6796" s="19">
        <v>0.57757000000000003</v>
      </c>
    </row>
    <row r="6797" spans="1:2" x14ac:dyDescent="0.25">
      <c r="A6797" t="s">
        <v>8060</v>
      </c>
      <c r="B6797">
        <v>0.33796142000000001</v>
      </c>
    </row>
    <row r="6798" spans="1:2" x14ac:dyDescent="0.25">
      <c r="A6798" t="s">
        <v>16106</v>
      </c>
      <c r="B6798" s="19">
        <v>0.17612</v>
      </c>
    </row>
    <row r="6799" spans="1:2" x14ac:dyDescent="0.25">
      <c r="A6799" t="s">
        <v>19499</v>
      </c>
      <c r="B6799" s="19">
        <v>1.3663000000000001</v>
      </c>
    </row>
    <row r="6800" spans="1:2" x14ac:dyDescent="0.25">
      <c r="A6800" t="s">
        <v>4861</v>
      </c>
      <c r="B6800">
        <v>0.355016</v>
      </c>
    </row>
    <row r="6801" spans="1:2" x14ac:dyDescent="0.25">
      <c r="A6801" t="s">
        <v>9705</v>
      </c>
      <c r="B6801" s="19">
        <v>1.3675999999999999</v>
      </c>
    </row>
    <row r="6802" spans="1:2" x14ac:dyDescent="0.25">
      <c r="A6802" t="s">
        <v>8421</v>
      </c>
      <c r="B6802">
        <v>0.10825599999999999</v>
      </c>
    </row>
    <row r="6803" spans="1:2" x14ac:dyDescent="0.25">
      <c r="A6803" t="s">
        <v>11458</v>
      </c>
      <c r="B6803">
        <v>1.3663000000000001</v>
      </c>
    </row>
    <row r="6804" spans="1:2" x14ac:dyDescent="0.25">
      <c r="A6804" t="s">
        <v>13756</v>
      </c>
      <c r="B6804" s="19">
        <v>0.36616000000000004</v>
      </c>
    </row>
    <row r="6805" spans="1:2" x14ac:dyDescent="0.25">
      <c r="A6805" t="s">
        <v>14221</v>
      </c>
      <c r="B6805" s="19">
        <v>1.3598013</v>
      </c>
    </row>
    <row r="6806" spans="1:2" x14ac:dyDescent="0.25">
      <c r="A6806" t="s">
        <v>11177</v>
      </c>
      <c r="B6806" s="19">
        <v>0.355016</v>
      </c>
    </row>
    <row r="6807" spans="1:2" x14ac:dyDescent="0.25">
      <c r="A6807" t="s">
        <v>14419</v>
      </c>
      <c r="B6807" s="19">
        <v>0.31590000000000001</v>
      </c>
    </row>
    <row r="6808" spans="1:2" x14ac:dyDescent="0.25">
      <c r="A6808" t="s">
        <v>16437</v>
      </c>
      <c r="B6808" s="19">
        <v>0.10825599999999999</v>
      </c>
    </row>
    <row r="6809" spans="1:2" x14ac:dyDescent="0.25">
      <c r="A6809" t="s">
        <v>18705</v>
      </c>
      <c r="B6809">
        <v>0.31719999999999998</v>
      </c>
    </row>
    <row r="6810" spans="1:2" x14ac:dyDescent="0.25">
      <c r="A6810" t="s">
        <v>16931</v>
      </c>
      <c r="B6810">
        <v>0.355016</v>
      </c>
    </row>
    <row r="6811" spans="1:2" x14ac:dyDescent="0.25">
      <c r="A6811" t="s">
        <v>10697</v>
      </c>
      <c r="B6811" s="19">
        <v>0.32075999999999999</v>
      </c>
    </row>
    <row r="6812" spans="1:2" x14ac:dyDescent="0.25">
      <c r="A6812" t="s">
        <v>19240</v>
      </c>
      <c r="B6812">
        <v>0.10825599999999999</v>
      </c>
    </row>
    <row r="6813" spans="1:2" x14ac:dyDescent="0.25">
      <c r="A6813" t="s">
        <v>13432</v>
      </c>
      <c r="B6813">
        <v>0.31416132000000002</v>
      </c>
    </row>
    <row r="6814" spans="1:2" x14ac:dyDescent="0.25">
      <c r="A6814" t="s">
        <v>15178</v>
      </c>
      <c r="B6814">
        <v>0.10825599999999999</v>
      </c>
    </row>
    <row r="6815" spans="1:2" x14ac:dyDescent="0.25">
      <c r="A6815" t="s">
        <v>16613</v>
      </c>
      <c r="B6815" s="19">
        <v>0.49086000000000002</v>
      </c>
    </row>
    <row r="6816" spans="1:2" x14ac:dyDescent="0.25">
      <c r="A6816" t="s">
        <v>18887</v>
      </c>
      <c r="B6816">
        <v>0.355016</v>
      </c>
    </row>
    <row r="6817" spans="1:2" x14ac:dyDescent="0.25">
      <c r="A6817" t="s">
        <v>9161</v>
      </c>
      <c r="B6817" s="19">
        <v>0.49287999999999998</v>
      </c>
    </row>
    <row r="6818" spans="1:2" x14ac:dyDescent="0.25">
      <c r="A6818" t="s">
        <v>17892</v>
      </c>
      <c r="B6818">
        <v>0.10825599999999999</v>
      </c>
    </row>
    <row r="6819" spans="1:2" x14ac:dyDescent="0.25">
      <c r="A6819" t="s">
        <v>17766</v>
      </c>
      <c r="B6819">
        <v>0.49086000000000002</v>
      </c>
    </row>
    <row r="6820" spans="1:2" x14ac:dyDescent="0.25">
      <c r="A6820" t="s">
        <v>19448</v>
      </c>
      <c r="B6820" s="19">
        <v>0.355016</v>
      </c>
    </row>
    <row r="6821" spans="1:2" x14ac:dyDescent="0.25">
      <c r="A6821" t="s">
        <v>14134</v>
      </c>
      <c r="B6821" s="19">
        <v>0.48076202000000007</v>
      </c>
    </row>
    <row r="6822" spans="1:2" x14ac:dyDescent="0.25">
      <c r="A6822" t="s">
        <v>15358</v>
      </c>
      <c r="B6822" s="19">
        <v>0.10825599999999999</v>
      </c>
    </row>
    <row r="6823" spans="1:2" x14ac:dyDescent="0.25">
      <c r="A6823" t="s">
        <v>15121</v>
      </c>
      <c r="B6823">
        <v>0.32075999999999999</v>
      </c>
    </row>
    <row r="6824" spans="1:2" x14ac:dyDescent="0.25">
      <c r="A6824" t="s">
        <v>12008</v>
      </c>
      <c r="B6824">
        <v>0.355016</v>
      </c>
    </row>
    <row r="6825" spans="1:2" x14ac:dyDescent="0.25">
      <c r="A6825" t="s">
        <v>18608</v>
      </c>
      <c r="B6825">
        <v>0.32207999999999998</v>
      </c>
    </row>
    <row r="6826" spans="1:2" x14ac:dyDescent="0.25">
      <c r="A6826" t="s">
        <v>20252</v>
      </c>
      <c r="B6826" s="19">
        <v>0.10825599999999999</v>
      </c>
    </row>
    <row r="6827" spans="1:2" x14ac:dyDescent="0.25">
      <c r="A6827" t="s">
        <v>10953</v>
      </c>
      <c r="B6827">
        <v>0.32075999999999999</v>
      </c>
    </row>
    <row r="6828" spans="1:2" x14ac:dyDescent="0.25">
      <c r="A6828" t="s">
        <v>15403</v>
      </c>
      <c r="B6828">
        <v>0.355016</v>
      </c>
    </row>
    <row r="6829" spans="1:2" x14ac:dyDescent="0.25">
      <c r="A6829" t="s">
        <v>12940</v>
      </c>
      <c r="B6829" s="19">
        <v>0.31416132000000002</v>
      </c>
    </row>
    <row r="6830" spans="1:2" x14ac:dyDescent="0.25">
      <c r="A6830" t="s">
        <v>9677</v>
      </c>
      <c r="B6830" s="19">
        <v>0.10825599999999999</v>
      </c>
    </row>
    <row r="6831" spans="1:2" x14ac:dyDescent="0.25">
      <c r="A6831" t="s">
        <v>9613</v>
      </c>
      <c r="B6831" s="19">
        <v>0.34506000000000003</v>
      </c>
    </row>
    <row r="6832" spans="1:2" x14ac:dyDescent="0.25">
      <c r="A6832" t="s">
        <v>17477</v>
      </c>
      <c r="B6832">
        <v>0.355016</v>
      </c>
    </row>
    <row r="6833" spans="1:2" x14ac:dyDescent="0.25">
      <c r="A6833" t="s">
        <v>9383</v>
      </c>
      <c r="B6833" s="19">
        <v>0.34647999999999995</v>
      </c>
    </row>
    <row r="6834" spans="1:2" x14ac:dyDescent="0.25">
      <c r="A6834" t="s">
        <v>8628</v>
      </c>
      <c r="B6834" s="19">
        <v>0.355016</v>
      </c>
    </row>
    <row r="6835" spans="1:2" x14ac:dyDescent="0.25">
      <c r="A6835" t="s">
        <v>18053</v>
      </c>
      <c r="B6835">
        <v>0.34506000000000003</v>
      </c>
    </row>
    <row r="6836" spans="1:2" x14ac:dyDescent="0.25">
      <c r="A6836" t="s">
        <v>17814</v>
      </c>
      <c r="B6836" s="19">
        <v>0.10825599999999999</v>
      </c>
    </row>
    <row r="6837" spans="1:2" x14ac:dyDescent="0.25">
      <c r="A6837" t="s">
        <v>9025</v>
      </c>
      <c r="B6837">
        <v>0.33796142000000001</v>
      </c>
    </row>
    <row r="6838" spans="1:2" x14ac:dyDescent="0.25">
      <c r="A6838" t="s">
        <v>13745</v>
      </c>
      <c r="B6838" s="19">
        <v>0.355016</v>
      </c>
    </row>
    <row r="6839" spans="1:2" x14ac:dyDescent="0.25">
      <c r="A6839" t="s">
        <v>10840</v>
      </c>
      <c r="B6839">
        <v>0.65687499999999999</v>
      </c>
    </row>
    <row r="6840" spans="1:2" x14ac:dyDescent="0.25">
      <c r="A6840" t="s">
        <v>15180</v>
      </c>
      <c r="B6840">
        <v>0.10825599999999999</v>
      </c>
    </row>
    <row r="6841" spans="1:2" x14ac:dyDescent="0.25">
      <c r="A6841" t="s">
        <v>18263</v>
      </c>
      <c r="B6841">
        <v>0.65749999999999997</v>
      </c>
    </row>
    <row r="6842" spans="1:2" x14ac:dyDescent="0.25">
      <c r="A6842" t="s">
        <v>20018</v>
      </c>
      <c r="B6842">
        <v>0.36616000000000004</v>
      </c>
    </row>
    <row r="6843" spans="1:2" x14ac:dyDescent="0.25">
      <c r="A6843" t="s">
        <v>14561</v>
      </c>
      <c r="B6843">
        <v>0.65687499999999999</v>
      </c>
    </row>
    <row r="6844" spans="1:2" x14ac:dyDescent="0.25">
      <c r="A6844" t="s">
        <v>11599</v>
      </c>
      <c r="B6844" s="19">
        <v>0.11144000000000001</v>
      </c>
    </row>
    <row r="6845" spans="1:2" x14ac:dyDescent="0.25">
      <c r="A6845" t="s">
        <v>11842</v>
      </c>
      <c r="B6845">
        <v>0.65375062500000003</v>
      </c>
    </row>
    <row r="6846" spans="1:2" x14ac:dyDescent="0.25">
      <c r="A6846" t="s">
        <v>17909</v>
      </c>
      <c r="B6846" s="19">
        <v>0.10825599999999999</v>
      </c>
    </row>
    <row r="6847" spans="1:2" x14ac:dyDescent="0.25">
      <c r="A6847" t="s">
        <v>14757</v>
      </c>
      <c r="B6847">
        <v>2.1020000000000003</v>
      </c>
    </row>
    <row r="6848" spans="1:2" x14ac:dyDescent="0.25">
      <c r="A6848" t="s">
        <v>9654</v>
      </c>
      <c r="B6848" s="19">
        <v>0.355016</v>
      </c>
    </row>
    <row r="6849" spans="1:2" x14ac:dyDescent="0.25">
      <c r="A6849" t="s">
        <v>15859</v>
      </c>
      <c r="B6849" s="19">
        <v>2.1040000000000001</v>
      </c>
    </row>
    <row r="6850" spans="1:2" x14ac:dyDescent="0.25">
      <c r="A6850" t="s">
        <v>14562</v>
      </c>
      <c r="B6850" s="19">
        <v>0.10825599999999999</v>
      </c>
    </row>
    <row r="6851" spans="1:2" x14ac:dyDescent="0.25">
      <c r="A6851" t="s">
        <v>13832</v>
      </c>
      <c r="B6851" s="19">
        <v>2.1020000000000003</v>
      </c>
    </row>
    <row r="6852" spans="1:2" x14ac:dyDescent="0.25">
      <c r="A6852" t="s">
        <v>18685</v>
      </c>
      <c r="B6852">
        <v>0.10837800000000002</v>
      </c>
    </row>
    <row r="6853" spans="1:2" x14ac:dyDescent="0.25">
      <c r="A6853" t="s">
        <v>10240</v>
      </c>
      <c r="B6853">
        <v>2.0920020000000004</v>
      </c>
    </row>
    <row r="6854" spans="1:2" x14ac:dyDescent="0.25">
      <c r="A6854" t="s">
        <v>10529</v>
      </c>
      <c r="B6854" s="19">
        <v>0.31590000000000001</v>
      </c>
    </row>
    <row r="6855" spans="1:2" x14ac:dyDescent="0.25">
      <c r="A6855" t="s">
        <v>9409</v>
      </c>
      <c r="B6855">
        <v>3.3048000000000001E-2</v>
      </c>
    </row>
    <row r="6856" spans="1:2" x14ac:dyDescent="0.25">
      <c r="A6856" t="s">
        <v>13265</v>
      </c>
      <c r="B6856" s="19">
        <v>0.31719999999999998</v>
      </c>
    </row>
    <row r="6857" spans="1:2" x14ac:dyDescent="0.25">
      <c r="A6857" t="s">
        <v>11956</v>
      </c>
      <c r="B6857">
        <v>0.10837800000000002</v>
      </c>
    </row>
    <row r="6858" spans="1:2" x14ac:dyDescent="0.25">
      <c r="A6858" t="s">
        <v>15020</v>
      </c>
      <c r="B6858">
        <v>0.30940130000000005</v>
      </c>
    </row>
    <row r="6859" spans="1:2" x14ac:dyDescent="0.25">
      <c r="A6859" t="s">
        <v>16831</v>
      </c>
      <c r="B6859">
        <v>0.10837800000000002</v>
      </c>
    </row>
    <row r="6860" spans="1:2" x14ac:dyDescent="0.25">
      <c r="A6860" t="s">
        <v>11651</v>
      </c>
      <c r="B6860" s="19">
        <v>0.65687499999999999</v>
      </c>
    </row>
    <row r="6861" spans="1:2" x14ac:dyDescent="0.25">
      <c r="A6861" t="s">
        <v>15166</v>
      </c>
      <c r="B6861" s="19">
        <v>3.3048000000000001E-2</v>
      </c>
    </row>
    <row r="6862" spans="1:2" x14ac:dyDescent="0.25">
      <c r="A6862" t="s">
        <v>16004</v>
      </c>
      <c r="B6862">
        <v>0.65749999999999997</v>
      </c>
    </row>
    <row r="6863" spans="1:2" x14ac:dyDescent="0.25">
      <c r="A6863" t="s">
        <v>11167</v>
      </c>
      <c r="B6863" s="19">
        <v>0.46874600000000005</v>
      </c>
    </row>
    <row r="6864" spans="1:2" x14ac:dyDescent="0.25">
      <c r="A6864" t="s">
        <v>17893</v>
      </c>
      <c r="B6864">
        <v>0.65687499999999999</v>
      </c>
    </row>
    <row r="6865" spans="1:2" x14ac:dyDescent="0.25">
      <c r="A6865" t="s">
        <v>16444</v>
      </c>
      <c r="B6865" s="19">
        <v>0.46874600000000005</v>
      </c>
    </row>
    <row r="6866" spans="1:2" x14ac:dyDescent="0.25">
      <c r="A6866" t="s">
        <v>17360</v>
      </c>
      <c r="B6866">
        <v>0.65375062500000003</v>
      </c>
    </row>
    <row r="6867" spans="1:2" x14ac:dyDescent="0.25">
      <c r="A6867" t="s">
        <v>15493</v>
      </c>
      <c r="B6867">
        <v>0.14293599999999998</v>
      </c>
    </row>
    <row r="6868" spans="1:2" x14ac:dyDescent="0.25">
      <c r="A6868" t="s">
        <v>20288</v>
      </c>
      <c r="B6868">
        <v>2.1020000000000003</v>
      </c>
    </row>
    <row r="6869" spans="1:2" x14ac:dyDescent="0.25">
      <c r="A6869" t="s">
        <v>19227</v>
      </c>
      <c r="B6869" s="19">
        <v>0.48070000000000002</v>
      </c>
    </row>
    <row r="6870" spans="1:2" x14ac:dyDescent="0.25">
      <c r="A6870" t="s">
        <v>18396</v>
      </c>
      <c r="B6870">
        <v>2.1040000000000001</v>
      </c>
    </row>
    <row r="6871" spans="1:2" x14ac:dyDescent="0.25">
      <c r="A6871" t="s">
        <v>19759</v>
      </c>
      <c r="B6871">
        <v>0.14629999999999999</v>
      </c>
    </row>
    <row r="6872" spans="1:2" x14ac:dyDescent="0.25">
      <c r="A6872" t="s">
        <v>9146</v>
      </c>
      <c r="B6872">
        <v>2.1020000000000003</v>
      </c>
    </row>
    <row r="6873" spans="1:2" x14ac:dyDescent="0.25">
      <c r="A6873" t="s">
        <v>12941</v>
      </c>
      <c r="B6873" s="19">
        <v>1.1433</v>
      </c>
    </row>
    <row r="6874" spans="1:2" x14ac:dyDescent="0.25">
      <c r="A6874" t="s">
        <v>14113</v>
      </c>
      <c r="B6874" s="19">
        <v>2.0920020000000004</v>
      </c>
    </row>
    <row r="6875" spans="1:2" x14ac:dyDescent="0.25">
      <c r="A6875" t="s">
        <v>18595</v>
      </c>
      <c r="B6875" s="19">
        <v>0.85050000000000003</v>
      </c>
    </row>
    <row r="6876" spans="1:2" x14ac:dyDescent="0.25">
      <c r="A6876" t="s">
        <v>14270</v>
      </c>
      <c r="B6876">
        <v>0.31590000000000001</v>
      </c>
    </row>
    <row r="6877" spans="1:2" x14ac:dyDescent="0.25">
      <c r="A6877" t="s">
        <v>12282</v>
      </c>
      <c r="B6877" s="19">
        <v>0.87660000000000005</v>
      </c>
    </row>
    <row r="6878" spans="1:2" x14ac:dyDescent="0.25">
      <c r="A6878" t="s">
        <v>9733</v>
      </c>
      <c r="B6878" s="19">
        <v>0.31416132000000002</v>
      </c>
    </row>
    <row r="6879" spans="1:2" x14ac:dyDescent="0.25">
      <c r="A6879" t="s">
        <v>16745</v>
      </c>
      <c r="B6879" s="19">
        <v>0.85050000000000003</v>
      </c>
    </row>
    <row r="6880" spans="1:2" x14ac:dyDescent="0.25">
      <c r="A6880" t="s">
        <v>17189</v>
      </c>
      <c r="B6880">
        <v>0.65687499999999999</v>
      </c>
    </row>
    <row r="6881" spans="1:2" x14ac:dyDescent="0.25">
      <c r="A6881" t="s">
        <v>9007</v>
      </c>
      <c r="B6881" s="19">
        <v>0.85050000000000003</v>
      </c>
    </row>
    <row r="6882" spans="1:2" x14ac:dyDescent="0.25">
      <c r="A6882" t="s">
        <v>12651</v>
      </c>
      <c r="B6882" s="19">
        <v>0.65749999999999997</v>
      </c>
    </row>
    <row r="6883" spans="1:2" x14ac:dyDescent="0.25">
      <c r="A6883" t="s">
        <v>13157</v>
      </c>
      <c r="B6883" s="19">
        <v>0.85050000000000003</v>
      </c>
    </row>
    <row r="6884" spans="1:2" x14ac:dyDescent="0.25">
      <c r="A6884" t="s">
        <v>17593</v>
      </c>
      <c r="B6884">
        <v>0.65687499999999999</v>
      </c>
    </row>
    <row r="6885" spans="1:2" x14ac:dyDescent="0.25">
      <c r="A6885" t="s">
        <v>19288</v>
      </c>
      <c r="B6885" s="19">
        <v>0.85050000000000003</v>
      </c>
    </row>
    <row r="6886" spans="1:2" x14ac:dyDescent="0.25">
      <c r="A6886" t="s">
        <v>11216</v>
      </c>
      <c r="B6886">
        <v>0.65375062500000003</v>
      </c>
    </row>
    <row r="6887" spans="1:2" x14ac:dyDescent="0.25">
      <c r="A6887" t="s">
        <v>18108</v>
      </c>
      <c r="B6887">
        <v>0.85050000000000003</v>
      </c>
    </row>
    <row r="6888" spans="1:2" x14ac:dyDescent="0.25">
      <c r="A6888" t="s">
        <v>10709</v>
      </c>
      <c r="B6888" s="19">
        <v>2.1020000000000003</v>
      </c>
    </row>
    <row r="6889" spans="1:2" x14ac:dyDescent="0.25">
      <c r="A6889" t="s">
        <v>13238</v>
      </c>
      <c r="B6889" s="19">
        <v>0.85050000000000003</v>
      </c>
    </row>
    <row r="6890" spans="1:2" x14ac:dyDescent="0.25">
      <c r="A6890" t="s">
        <v>15003</v>
      </c>
      <c r="B6890">
        <v>2.1040000000000001</v>
      </c>
    </row>
    <row r="6891" spans="1:2" x14ac:dyDescent="0.25">
      <c r="A6891" t="s">
        <v>8224</v>
      </c>
      <c r="B6891" s="19">
        <v>0.85050000000000003</v>
      </c>
    </row>
    <row r="6892" spans="1:2" x14ac:dyDescent="0.25">
      <c r="A6892" t="s">
        <v>14381</v>
      </c>
      <c r="B6892" s="19">
        <v>2.1020000000000003</v>
      </c>
    </row>
    <row r="6893" spans="1:2" x14ac:dyDescent="0.25">
      <c r="A6893" t="s">
        <v>17539</v>
      </c>
      <c r="B6893">
        <v>0.85050000000000003</v>
      </c>
    </row>
    <row r="6894" spans="1:2" x14ac:dyDescent="0.25">
      <c r="A6894" t="s">
        <v>14043</v>
      </c>
      <c r="B6894">
        <v>2.0920020000000004</v>
      </c>
    </row>
    <row r="6895" spans="1:2" x14ac:dyDescent="0.25">
      <c r="A6895" t="s">
        <v>13882</v>
      </c>
      <c r="B6895" s="19">
        <v>1.5434000000000001</v>
      </c>
    </row>
    <row r="6896" spans="1:2" x14ac:dyDescent="0.25">
      <c r="A6896" t="s">
        <v>15608</v>
      </c>
      <c r="B6896">
        <v>0.31590000000000001</v>
      </c>
    </row>
    <row r="6897" spans="1:2" x14ac:dyDescent="0.25">
      <c r="A6897" t="s">
        <v>9320</v>
      </c>
      <c r="B6897">
        <v>0.21870000000000001</v>
      </c>
    </row>
    <row r="6898" spans="1:2" x14ac:dyDescent="0.25">
      <c r="A6898" t="s">
        <v>11305</v>
      </c>
      <c r="B6898">
        <v>0.31719999999999998</v>
      </c>
    </row>
    <row r="6899" spans="1:2" x14ac:dyDescent="0.25">
      <c r="A6899" t="s">
        <v>15291</v>
      </c>
      <c r="B6899">
        <v>0.43740000000000001</v>
      </c>
    </row>
    <row r="6900" spans="1:2" x14ac:dyDescent="0.25">
      <c r="A6900" t="s">
        <v>18974</v>
      </c>
      <c r="B6900">
        <v>0.31416132000000002</v>
      </c>
    </row>
    <row r="6901" spans="1:2" x14ac:dyDescent="0.25">
      <c r="A6901" t="s">
        <v>10421</v>
      </c>
      <c r="B6901">
        <v>2.8966000000000003</v>
      </c>
    </row>
    <row r="6902" spans="1:2" x14ac:dyDescent="0.25">
      <c r="A6902" t="s">
        <v>20029</v>
      </c>
      <c r="B6902">
        <v>0.65687499999999999</v>
      </c>
    </row>
    <row r="6903" spans="1:2" x14ac:dyDescent="0.25">
      <c r="A6903" t="s">
        <v>18001</v>
      </c>
      <c r="B6903" s="19">
        <v>0.85050000000000003</v>
      </c>
    </row>
    <row r="6904" spans="1:2" x14ac:dyDescent="0.25">
      <c r="A6904" t="s">
        <v>12868</v>
      </c>
      <c r="B6904">
        <v>0.65749999999999997</v>
      </c>
    </row>
    <row r="6905" spans="1:2" x14ac:dyDescent="0.25">
      <c r="A6905" t="s">
        <v>13154</v>
      </c>
      <c r="B6905" s="19">
        <v>0.85050000000000003</v>
      </c>
    </row>
    <row r="6906" spans="1:2" x14ac:dyDescent="0.25">
      <c r="A6906" t="s">
        <v>17926</v>
      </c>
      <c r="B6906" s="19">
        <v>0.65687499999999999</v>
      </c>
    </row>
    <row r="6907" spans="1:2" x14ac:dyDescent="0.25">
      <c r="A6907" t="s">
        <v>11185</v>
      </c>
      <c r="B6907">
        <v>0.21870000000000001</v>
      </c>
    </row>
    <row r="6908" spans="1:2" x14ac:dyDescent="0.25">
      <c r="A6908" t="s">
        <v>8888</v>
      </c>
      <c r="B6908">
        <v>0.65375062500000003</v>
      </c>
    </row>
    <row r="6909" spans="1:2" x14ac:dyDescent="0.25">
      <c r="A6909" t="s">
        <v>16033</v>
      </c>
      <c r="B6909">
        <v>0.43740000000000001</v>
      </c>
    </row>
    <row r="6910" spans="1:2" x14ac:dyDescent="0.25">
      <c r="A6910" t="s">
        <v>16688</v>
      </c>
      <c r="B6910">
        <v>2.1020000000000003</v>
      </c>
    </row>
    <row r="6911" spans="1:2" x14ac:dyDescent="0.25">
      <c r="A6911" t="s">
        <v>13888</v>
      </c>
      <c r="B6911">
        <v>2.8966000000000003</v>
      </c>
    </row>
    <row r="6912" spans="1:2" x14ac:dyDescent="0.25">
      <c r="A6912" t="s">
        <v>9376</v>
      </c>
      <c r="B6912" s="19">
        <v>2.1040000000000001</v>
      </c>
    </row>
    <row r="6913" spans="1:2" x14ac:dyDescent="0.25">
      <c r="A6913" t="s">
        <v>18364</v>
      </c>
      <c r="B6913">
        <v>0.85050000000000003</v>
      </c>
    </row>
    <row r="6914" spans="1:2" x14ac:dyDescent="0.25">
      <c r="A6914" t="s">
        <v>15698</v>
      </c>
      <c r="B6914">
        <v>2.1020000000000003</v>
      </c>
    </row>
    <row r="6915" spans="1:2" x14ac:dyDescent="0.25">
      <c r="A6915" t="s">
        <v>17328</v>
      </c>
      <c r="B6915">
        <v>1.5434000000000001</v>
      </c>
    </row>
    <row r="6916" spans="1:2" x14ac:dyDescent="0.25">
      <c r="A6916" t="s">
        <v>8694</v>
      </c>
      <c r="B6916">
        <v>2.0920020000000004</v>
      </c>
    </row>
    <row r="6917" spans="1:2" x14ac:dyDescent="0.25">
      <c r="A6917" t="s">
        <v>10908</v>
      </c>
      <c r="B6917">
        <v>0.43740000000000001</v>
      </c>
    </row>
    <row r="6918" spans="1:2" x14ac:dyDescent="0.25">
      <c r="A6918" t="s">
        <v>11699</v>
      </c>
      <c r="B6918" s="19">
        <v>0.31590000000000001</v>
      </c>
    </row>
    <row r="6919" spans="1:2" x14ac:dyDescent="0.25">
      <c r="A6919" t="s">
        <v>19578</v>
      </c>
      <c r="B6919">
        <v>2.8966000000000003</v>
      </c>
    </row>
    <row r="6920" spans="1:2" x14ac:dyDescent="0.25">
      <c r="A6920" t="s">
        <v>17655</v>
      </c>
      <c r="B6920" s="19">
        <v>0.31719999999999998</v>
      </c>
    </row>
    <row r="6921" spans="1:2" x14ac:dyDescent="0.25">
      <c r="A6921" t="s">
        <v>9590</v>
      </c>
      <c r="B6921">
        <v>0.85050000000000003</v>
      </c>
    </row>
    <row r="6922" spans="1:2" x14ac:dyDescent="0.25">
      <c r="A6922" t="s">
        <v>9777</v>
      </c>
      <c r="B6922">
        <v>0.31416132000000002</v>
      </c>
    </row>
    <row r="6923" spans="1:2" x14ac:dyDescent="0.25">
      <c r="A6923" t="s">
        <v>10622</v>
      </c>
      <c r="B6923">
        <v>2.8966000000000003</v>
      </c>
    </row>
    <row r="6924" spans="1:2" x14ac:dyDescent="0.25">
      <c r="A6924" t="s">
        <v>14687</v>
      </c>
      <c r="B6924">
        <v>0.85050000000000003</v>
      </c>
    </row>
    <row r="6925" spans="1:2" x14ac:dyDescent="0.25">
      <c r="A6925" t="s">
        <v>11032</v>
      </c>
      <c r="B6925" s="19">
        <v>0.65687499999999999</v>
      </c>
    </row>
    <row r="6926" spans="1:2" x14ac:dyDescent="0.25">
      <c r="A6926" t="s">
        <v>19734</v>
      </c>
      <c r="B6926">
        <v>1.5434000000000001</v>
      </c>
    </row>
    <row r="6927" spans="1:2" x14ac:dyDescent="0.25">
      <c r="A6927" t="s">
        <v>15414</v>
      </c>
      <c r="B6927" s="19">
        <v>0.65749999999999997</v>
      </c>
    </row>
    <row r="6928" spans="1:2" x14ac:dyDescent="0.25">
      <c r="A6928" t="s">
        <v>14860</v>
      </c>
      <c r="B6928" s="19">
        <v>0.43740000000000001</v>
      </c>
    </row>
    <row r="6929" spans="1:2" x14ac:dyDescent="0.25">
      <c r="A6929" t="s">
        <v>19180</v>
      </c>
      <c r="B6929" s="19">
        <v>0.65687499999999999</v>
      </c>
    </row>
    <row r="6930" spans="1:2" x14ac:dyDescent="0.25">
      <c r="A6930" t="s">
        <v>19673</v>
      </c>
      <c r="B6930">
        <v>2.8966000000000003</v>
      </c>
    </row>
    <row r="6931" spans="1:2" x14ac:dyDescent="0.25">
      <c r="A6931" t="s">
        <v>10868</v>
      </c>
      <c r="B6931">
        <v>0.65375062500000003</v>
      </c>
    </row>
    <row r="6932" spans="1:2" x14ac:dyDescent="0.25">
      <c r="A6932" t="s">
        <v>15269</v>
      </c>
      <c r="B6932" s="19">
        <v>0.85050000000000003</v>
      </c>
    </row>
    <row r="6933" spans="1:2" x14ac:dyDescent="0.25">
      <c r="A6933" t="s">
        <v>11642</v>
      </c>
      <c r="B6933" s="19">
        <v>2.1020000000000003</v>
      </c>
    </row>
    <row r="6934" spans="1:2" x14ac:dyDescent="0.25">
      <c r="A6934" t="s">
        <v>15393</v>
      </c>
      <c r="B6934">
        <v>0.43740000000000001</v>
      </c>
    </row>
    <row r="6935" spans="1:2" x14ac:dyDescent="0.25">
      <c r="A6935" t="s">
        <v>14725</v>
      </c>
      <c r="B6935" s="19">
        <v>2.1040000000000001</v>
      </c>
    </row>
    <row r="6936" spans="1:2" x14ac:dyDescent="0.25">
      <c r="A6936" t="s">
        <v>10882</v>
      </c>
      <c r="B6936" s="19">
        <v>2.8966000000000003</v>
      </c>
    </row>
    <row r="6937" spans="1:2" x14ac:dyDescent="0.25">
      <c r="A6937" t="s">
        <v>19297</v>
      </c>
      <c r="B6937">
        <v>2.1020000000000003</v>
      </c>
    </row>
    <row r="6938" spans="1:2" x14ac:dyDescent="0.25">
      <c r="A6938" t="s">
        <v>11056</v>
      </c>
      <c r="B6938" s="19">
        <v>0.85050000000000003</v>
      </c>
    </row>
    <row r="6939" spans="1:2" x14ac:dyDescent="0.25">
      <c r="A6939" t="s">
        <v>10327</v>
      </c>
      <c r="B6939">
        <v>2.0920020000000004</v>
      </c>
    </row>
    <row r="6940" spans="1:2" x14ac:dyDescent="0.25">
      <c r="A6940" t="s">
        <v>19108</v>
      </c>
      <c r="B6940" s="19">
        <v>1.5434000000000001</v>
      </c>
    </row>
    <row r="6941" spans="1:2" x14ac:dyDescent="0.25">
      <c r="A6941" t="s">
        <v>20410</v>
      </c>
      <c r="B6941">
        <v>0.31590000000000001</v>
      </c>
    </row>
    <row r="6942" spans="1:2" x14ac:dyDescent="0.25">
      <c r="A6942" t="s">
        <v>19329</v>
      </c>
      <c r="B6942">
        <v>0.43740000000000001</v>
      </c>
    </row>
    <row r="6943" spans="1:2" x14ac:dyDescent="0.25">
      <c r="A6943" t="s">
        <v>18354</v>
      </c>
      <c r="B6943" s="19">
        <v>0.31719999999999998</v>
      </c>
    </row>
    <row r="6944" spans="1:2" x14ac:dyDescent="0.25">
      <c r="A6944" t="s">
        <v>16335</v>
      </c>
      <c r="B6944">
        <v>2.8966000000000003</v>
      </c>
    </row>
    <row r="6945" spans="1:2" x14ac:dyDescent="0.25">
      <c r="A6945" t="s">
        <v>8843</v>
      </c>
      <c r="B6945">
        <v>0.30940130000000005</v>
      </c>
    </row>
    <row r="6946" spans="1:2" x14ac:dyDescent="0.25">
      <c r="A6946" t="s">
        <v>11528</v>
      </c>
      <c r="B6946">
        <v>0.85050000000000003</v>
      </c>
    </row>
    <row r="6947" spans="1:2" x14ac:dyDescent="0.25">
      <c r="A6947" t="s">
        <v>17714</v>
      </c>
      <c r="B6947">
        <v>0.65687499999999999</v>
      </c>
    </row>
    <row r="6948" spans="1:2" x14ac:dyDescent="0.25">
      <c r="A6948" t="s">
        <v>16380</v>
      </c>
      <c r="B6948" s="19">
        <v>0.43740000000000001</v>
      </c>
    </row>
    <row r="6949" spans="1:2" x14ac:dyDescent="0.25">
      <c r="A6949" t="s">
        <v>7911</v>
      </c>
      <c r="B6949">
        <v>0.65749999999999997</v>
      </c>
    </row>
    <row r="6950" spans="1:2" x14ac:dyDescent="0.25">
      <c r="A6950" t="s">
        <v>11517</v>
      </c>
      <c r="B6950">
        <v>2.0533999999999999</v>
      </c>
    </row>
    <row r="6951" spans="1:2" x14ac:dyDescent="0.25">
      <c r="A6951" t="s">
        <v>8520</v>
      </c>
      <c r="B6951" s="19">
        <v>0.65687499999999999</v>
      </c>
    </row>
    <row r="6952" spans="1:2" x14ac:dyDescent="0.25">
      <c r="A6952" t="s">
        <v>14403</v>
      </c>
      <c r="B6952" s="19">
        <v>0.43740000000000001</v>
      </c>
    </row>
    <row r="6953" spans="1:2" x14ac:dyDescent="0.25">
      <c r="A6953" t="s">
        <v>15953</v>
      </c>
      <c r="B6953">
        <v>0.65375062500000003</v>
      </c>
    </row>
    <row r="6954" spans="1:2" x14ac:dyDescent="0.25">
      <c r="A6954" t="s">
        <v>18918</v>
      </c>
      <c r="B6954" s="19">
        <v>3.8400999999999996</v>
      </c>
    </row>
    <row r="6955" spans="1:2" x14ac:dyDescent="0.25">
      <c r="A6955" t="s">
        <v>13984</v>
      </c>
      <c r="B6955">
        <v>2.1020000000000003</v>
      </c>
    </row>
    <row r="6956" spans="1:2" x14ac:dyDescent="0.25">
      <c r="A6956" t="s">
        <v>12443</v>
      </c>
      <c r="B6956">
        <v>0.85050000000000003</v>
      </c>
    </row>
    <row r="6957" spans="1:2" x14ac:dyDescent="0.25">
      <c r="A6957" t="s">
        <v>16654</v>
      </c>
      <c r="B6957">
        <v>2.1040000000000001</v>
      </c>
    </row>
    <row r="6958" spans="1:2" x14ac:dyDescent="0.25">
      <c r="A6958" t="s">
        <v>16895</v>
      </c>
      <c r="B6958">
        <v>0.43740000000000001</v>
      </c>
    </row>
    <row r="6959" spans="1:2" x14ac:dyDescent="0.25">
      <c r="A6959" t="s">
        <v>17218</v>
      </c>
      <c r="B6959" s="19">
        <v>2.1020000000000003</v>
      </c>
    </row>
    <row r="6960" spans="1:2" x14ac:dyDescent="0.25">
      <c r="A6960" t="s">
        <v>8898</v>
      </c>
      <c r="B6960" s="19">
        <v>3.8400999999999996</v>
      </c>
    </row>
    <row r="6961" spans="1:2" x14ac:dyDescent="0.25">
      <c r="A6961" t="s">
        <v>18453</v>
      </c>
      <c r="B6961" s="19">
        <v>2.0920020000000004</v>
      </c>
    </row>
    <row r="6962" spans="1:2" x14ac:dyDescent="0.25">
      <c r="A6962" t="s">
        <v>11853</v>
      </c>
      <c r="B6962">
        <v>3.8400999999999996</v>
      </c>
    </row>
    <row r="6963" spans="1:2" x14ac:dyDescent="0.25">
      <c r="A6963" t="s">
        <v>15397</v>
      </c>
      <c r="B6963">
        <v>0.32075999999999999</v>
      </c>
    </row>
    <row r="6964" spans="1:2" x14ac:dyDescent="0.25">
      <c r="A6964" t="s">
        <v>16348</v>
      </c>
      <c r="B6964">
        <v>0.85050000000000003</v>
      </c>
    </row>
    <row r="6965" spans="1:2" x14ac:dyDescent="0.25">
      <c r="A6965" t="s">
        <v>19706</v>
      </c>
      <c r="B6965">
        <v>0.31719999999999998</v>
      </c>
    </row>
    <row r="6966" spans="1:2" x14ac:dyDescent="0.25">
      <c r="A6966" t="s">
        <v>20066</v>
      </c>
      <c r="B6966">
        <v>0.85050000000000003</v>
      </c>
    </row>
    <row r="6967" spans="1:2" x14ac:dyDescent="0.25">
      <c r="A6967" t="s">
        <v>11645</v>
      </c>
      <c r="B6967" s="19">
        <v>0.31416132000000002</v>
      </c>
    </row>
    <row r="6968" spans="1:2" x14ac:dyDescent="0.25">
      <c r="A6968" t="s">
        <v>15229</v>
      </c>
      <c r="B6968" s="19">
        <v>2.0533999999999999</v>
      </c>
    </row>
    <row r="6969" spans="1:2" x14ac:dyDescent="0.25">
      <c r="A6969" t="s">
        <v>17540</v>
      </c>
      <c r="B6969" s="19">
        <v>0.65687499999999999</v>
      </c>
    </row>
    <row r="6970" spans="1:2" x14ac:dyDescent="0.25">
      <c r="A6970" t="s">
        <v>11830</v>
      </c>
      <c r="B6970">
        <v>0.43740000000000001</v>
      </c>
    </row>
    <row r="6971" spans="1:2" x14ac:dyDescent="0.25">
      <c r="A6971" t="s">
        <v>13292</v>
      </c>
      <c r="B6971" s="19">
        <v>0.65749999999999997</v>
      </c>
    </row>
    <row r="6972" spans="1:2" x14ac:dyDescent="0.25">
      <c r="A6972" t="s">
        <v>19486</v>
      </c>
      <c r="B6972" s="19">
        <v>0.85050000000000003</v>
      </c>
    </row>
    <row r="6973" spans="1:2" x14ac:dyDescent="0.25">
      <c r="A6973" t="s">
        <v>9074</v>
      </c>
      <c r="B6973">
        <v>0.65687499999999999</v>
      </c>
    </row>
    <row r="6974" spans="1:2" x14ac:dyDescent="0.25">
      <c r="A6974" t="s">
        <v>14591</v>
      </c>
      <c r="B6974">
        <v>0.21330000000000002</v>
      </c>
    </row>
    <row r="6975" spans="1:2" x14ac:dyDescent="0.25">
      <c r="A6975" t="s">
        <v>13972</v>
      </c>
      <c r="B6975" s="19">
        <v>0.65375062500000003</v>
      </c>
    </row>
    <row r="6976" spans="1:2" x14ac:dyDescent="0.25">
      <c r="A6976" t="s">
        <v>9691</v>
      </c>
      <c r="B6976">
        <v>0.42660000000000003</v>
      </c>
    </row>
    <row r="6977" spans="1:2" x14ac:dyDescent="0.25">
      <c r="A6977" t="s">
        <v>16777</v>
      </c>
      <c r="B6977">
        <v>2.1020000000000003</v>
      </c>
    </row>
    <row r="6978" spans="1:2" x14ac:dyDescent="0.25">
      <c r="A6978" t="s">
        <v>18986</v>
      </c>
      <c r="B6978" s="19">
        <v>3.8190999999999997</v>
      </c>
    </row>
    <row r="6979" spans="1:2" x14ac:dyDescent="0.25">
      <c r="A6979" t="s">
        <v>18703</v>
      </c>
      <c r="B6979">
        <v>2.1040000000000001</v>
      </c>
    </row>
    <row r="6980" spans="1:2" x14ac:dyDescent="0.25">
      <c r="A6980" t="s">
        <v>20044</v>
      </c>
      <c r="B6980">
        <v>0.82950000000000002</v>
      </c>
    </row>
    <row r="6981" spans="1:2" x14ac:dyDescent="0.25">
      <c r="A6981" t="s">
        <v>14252</v>
      </c>
      <c r="B6981">
        <v>2.1020000000000003</v>
      </c>
    </row>
    <row r="6982" spans="1:2" x14ac:dyDescent="0.25">
      <c r="A6982" t="s">
        <v>15614</v>
      </c>
      <c r="B6982">
        <v>0.21330000000000002</v>
      </c>
    </row>
    <row r="6983" spans="1:2" x14ac:dyDescent="0.25">
      <c r="A6983" t="s">
        <v>17764</v>
      </c>
      <c r="B6983" s="19">
        <v>2.0920020000000004</v>
      </c>
    </row>
    <row r="6984" spans="1:2" x14ac:dyDescent="0.25">
      <c r="A6984" t="s">
        <v>10332</v>
      </c>
      <c r="B6984">
        <v>0.42660000000000003</v>
      </c>
    </row>
    <row r="6985" spans="1:2" x14ac:dyDescent="0.25">
      <c r="A6985" t="s">
        <v>10924</v>
      </c>
      <c r="B6985" s="19">
        <v>0.31590000000000001</v>
      </c>
    </row>
    <row r="6986" spans="1:2" x14ac:dyDescent="0.25">
      <c r="A6986" t="s">
        <v>18726</v>
      </c>
      <c r="B6986">
        <v>3.8190999999999997</v>
      </c>
    </row>
    <row r="6987" spans="1:2" x14ac:dyDescent="0.25">
      <c r="A6987" t="s">
        <v>14481</v>
      </c>
      <c r="B6987" s="19">
        <v>0.31719999999999998</v>
      </c>
    </row>
    <row r="6988" spans="1:2" x14ac:dyDescent="0.25">
      <c r="A6988" t="s">
        <v>17738</v>
      </c>
      <c r="B6988" s="19">
        <v>0.82950000000000002</v>
      </c>
    </row>
    <row r="6989" spans="1:2" x14ac:dyDescent="0.25">
      <c r="A6989" t="s">
        <v>9539</v>
      </c>
      <c r="B6989">
        <v>0.30940130000000005</v>
      </c>
    </row>
    <row r="6990" spans="1:2" x14ac:dyDescent="0.25">
      <c r="A6990" t="s">
        <v>10536</v>
      </c>
      <c r="B6990">
        <v>0.82950000000000002</v>
      </c>
    </row>
    <row r="6991" spans="1:2" x14ac:dyDescent="0.25">
      <c r="A6991" t="s">
        <v>20380</v>
      </c>
      <c r="B6991">
        <v>0.65687499999999999</v>
      </c>
    </row>
    <row r="6992" spans="1:2" x14ac:dyDescent="0.25">
      <c r="A6992" t="s">
        <v>7943</v>
      </c>
      <c r="B6992">
        <v>0.10837800000000002</v>
      </c>
    </row>
    <row r="6993" spans="1:2" x14ac:dyDescent="0.25">
      <c r="A6993" t="s">
        <v>12824</v>
      </c>
      <c r="B6993">
        <v>0.65749999999999997</v>
      </c>
    </row>
    <row r="6994" spans="1:2" x14ac:dyDescent="0.25">
      <c r="A6994" t="s">
        <v>13260</v>
      </c>
      <c r="B6994" s="19">
        <v>3.3048000000000001E-2</v>
      </c>
    </row>
    <row r="6995" spans="1:2" x14ac:dyDescent="0.25">
      <c r="A6995" t="s">
        <v>9208</v>
      </c>
      <c r="B6995">
        <v>0.65687499999999999</v>
      </c>
    </row>
    <row r="6996" spans="1:2" x14ac:dyDescent="0.25">
      <c r="A6996" t="s">
        <v>13892</v>
      </c>
      <c r="B6996" s="19">
        <v>0.11178</v>
      </c>
    </row>
    <row r="6997" spans="1:2" x14ac:dyDescent="0.25">
      <c r="A6997" t="s">
        <v>8059</v>
      </c>
      <c r="B6997">
        <v>0.65375062500000003</v>
      </c>
    </row>
    <row r="6998" spans="1:2" x14ac:dyDescent="0.25">
      <c r="A6998" t="s">
        <v>17515</v>
      </c>
      <c r="B6998" s="19">
        <v>3.4020000000000002E-2</v>
      </c>
    </row>
    <row r="6999" spans="1:2" x14ac:dyDescent="0.25">
      <c r="A6999" t="s">
        <v>18692</v>
      </c>
      <c r="B6999">
        <v>2.1020000000000003</v>
      </c>
    </row>
    <row r="7000" spans="1:2" x14ac:dyDescent="0.25">
      <c r="A7000" t="s">
        <v>10896</v>
      </c>
      <c r="B7000">
        <v>0.10837800000000002</v>
      </c>
    </row>
    <row r="7001" spans="1:2" x14ac:dyDescent="0.25">
      <c r="A7001" t="s">
        <v>18259</v>
      </c>
      <c r="B7001">
        <v>2.1040000000000001</v>
      </c>
    </row>
    <row r="7002" spans="1:2" x14ac:dyDescent="0.25">
      <c r="A7002" t="s">
        <v>13457</v>
      </c>
      <c r="B7002" s="19">
        <v>3.3048000000000001E-2</v>
      </c>
    </row>
    <row r="7003" spans="1:2" x14ac:dyDescent="0.25">
      <c r="A7003" t="s">
        <v>17679</v>
      </c>
      <c r="B7003">
        <v>2.1020000000000003</v>
      </c>
    </row>
    <row r="7004" spans="1:2" x14ac:dyDescent="0.25">
      <c r="A7004" t="s">
        <v>10863</v>
      </c>
      <c r="B7004">
        <v>2.0533999999999999</v>
      </c>
    </row>
    <row r="7005" spans="1:2" x14ac:dyDescent="0.25">
      <c r="A7005" t="s">
        <v>17692</v>
      </c>
      <c r="B7005">
        <v>0.43740000000000001</v>
      </c>
    </row>
    <row r="7006" spans="1:2" x14ac:dyDescent="0.25">
      <c r="A7006" t="s">
        <v>15571</v>
      </c>
      <c r="B7006">
        <v>2.0920020000000004</v>
      </c>
    </row>
    <row r="7007" spans="1:2" x14ac:dyDescent="0.25">
      <c r="A7007" t="s">
        <v>12750</v>
      </c>
      <c r="B7007" s="19">
        <v>3.8400999999999996</v>
      </c>
    </row>
    <row r="7008" spans="1:2" x14ac:dyDescent="0.25">
      <c r="A7008" t="s">
        <v>17213</v>
      </c>
      <c r="B7008" s="19">
        <v>0.31590000000000001</v>
      </c>
    </row>
    <row r="7009" spans="1:2" x14ac:dyDescent="0.25">
      <c r="A7009" t="s">
        <v>19017</v>
      </c>
      <c r="B7009" s="19">
        <v>0.85050000000000003</v>
      </c>
    </row>
    <row r="7010" spans="1:2" x14ac:dyDescent="0.25">
      <c r="A7010" t="s">
        <v>12965</v>
      </c>
      <c r="B7010" s="19">
        <v>0.31719999999999998</v>
      </c>
    </row>
    <row r="7011" spans="1:2" x14ac:dyDescent="0.25">
      <c r="A7011" t="s">
        <v>14886</v>
      </c>
      <c r="B7011" s="19">
        <v>1.5434000000000001</v>
      </c>
    </row>
    <row r="7012" spans="1:2" x14ac:dyDescent="0.25">
      <c r="A7012" t="s">
        <v>17437</v>
      </c>
      <c r="B7012">
        <v>0.31416132000000002</v>
      </c>
    </row>
    <row r="7013" spans="1:2" x14ac:dyDescent="0.25">
      <c r="A7013" t="s">
        <v>10027</v>
      </c>
      <c r="B7013" s="19">
        <v>0.21870000000000001</v>
      </c>
    </row>
    <row r="7014" spans="1:2" x14ac:dyDescent="0.25">
      <c r="A7014" t="s">
        <v>8177</v>
      </c>
      <c r="B7014">
        <v>0.31590000000000001</v>
      </c>
    </row>
    <row r="7015" spans="1:2" x14ac:dyDescent="0.25">
      <c r="A7015" t="s">
        <v>17804</v>
      </c>
      <c r="B7015" s="19">
        <v>0.43740000000000001</v>
      </c>
    </row>
    <row r="7016" spans="1:2" x14ac:dyDescent="0.25">
      <c r="A7016" t="s">
        <v>17896</v>
      </c>
      <c r="B7016">
        <v>0.31719999999999998</v>
      </c>
    </row>
    <row r="7017" spans="1:2" x14ac:dyDescent="0.25">
      <c r="A7017" t="s">
        <v>10207</v>
      </c>
      <c r="B7017" s="19">
        <v>2.8966000000000003</v>
      </c>
    </row>
    <row r="7018" spans="1:2" x14ac:dyDescent="0.25">
      <c r="A7018" t="s">
        <v>8695</v>
      </c>
      <c r="B7018" s="19">
        <v>0.31590000000000001</v>
      </c>
    </row>
    <row r="7019" spans="1:2" x14ac:dyDescent="0.25">
      <c r="A7019" t="s">
        <v>10443</v>
      </c>
      <c r="B7019">
        <v>0.85050000000000003</v>
      </c>
    </row>
    <row r="7020" spans="1:2" x14ac:dyDescent="0.25">
      <c r="A7020" t="s">
        <v>16890</v>
      </c>
      <c r="B7020" s="19">
        <v>0.30940130000000005</v>
      </c>
    </row>
    <row r="7021" spans="1:2" x14ac:dyDescent="0.25">
      <c r="A7021" t="s">
        <v>15325</v>
      </c>
      <c r="B7021" s="19">
        <v>0.85050000000000003</v>
      </c>
    </row>
    <row r="7022" spans="1:2" x14ac:dyDescent="0.25">
      <c r="A7022" t="s">
        <v>8375</v>
      </c>
      <c r="B7022">
        <v>0.65687499999999999</v>
      </c>
    </row>
    <row r="7023" spans="1:2" x14ac:dyDescent="0.25">
      <c r="A7023" t="s">
        <v>18642</v>
      </c>
      <c r="B7023">
        <v>1.5434000000000001</v>
      </c>
    </row>
    <row r="7024" spans="1:2" x14ac:dyDescent="0.25">
      <c r="A7024" t="s">
        <v>15014</v>
      </c>
      <c r="B7024">
        <v>0.65749999999999997</v>
      </c>
    </row>
    <row r="7025" spans="1:2" x14ac:dyDescent="0.25">
      <c r="A7025" t="s">
        <v>10984</v>
      </c>
      <c r="B7025" s="19">
        <v>0.21870000000000001</v>
      </c>
    </row>
    <row r="7026" spans="1:2" x14ac:dyDescent="0.25">
      <c r="A7026" t="s">
        <v>16372</v>
      </c>
      <c r="B7026" s="19">
        <v>0.65687499999999999</v>
      </c>
    </row>
    <row r="7027" spans="1:2" x14ac:dyDescent="0.25">
      <c r="A7027" t="s">
        <v>14334</v>
      </c>
      <c r="B7027" s="19">
        <v>0.43740000000000001</v>
      </c>
    </row>
    <row r="7028" spans="1:2" x14ac:dyDescent="0.25">
      <c r="A7028" t="s">
        <v>10504</v>
      </c>
      <c r="B7028">
        <v>0.65375062500000003</v>
      </c>
    </row>
    <row r="7029" spans="1:2" x14ac:dyDescent="0.25">
      <c r="A7029" t="s">
        <v>19203</v>
      </c>
      <c r="B7029">
        <v>2.8966000000000003</v>
      </c>
    </row>
    <row r="7030" spans="1:2" x14ac:dyDescent="0.25">
      <c r="A7030" t="s">
        <v>13957</v>
      </c>
      <c r="B7030">
        <v>2.1020000000000003</v>
      </c>
    </row>
    <row r="7031" spans="1:2" x14ac:dyDescent="0.25">
      <c r="A7031" t="s">
        <v>10014</v>
      </c>
      <c r="B7031" s="19">
        <v>0.85050000000000003</v>
      </c>
    </row>
    <row r="7032" spans="1:2" x14ac:dyDescent="0.25">
      <c r="A7032" t="s">
        <v>10456</v>
      </c>
      <c r="B7032">
        <v>2.1040000000000001</v>
      </c>
    </row>
    <row r="7033" spans="1:2" x14ac:dyDescent="0.25">
      <c r="A7033" t="s">
        <v>14888</v>
      </c>
      <c r="B7033">
        <v>0.85050000000000003</v>
      </c>
    </row>
    <row r="7034" spans="1:2" x14ac:dyDescent="0.25">
      <c r="A7034" t="s">
        <v>12475</v>
      </c>
      <c r="B7034" s="19">
        <v>2.1020000000000003</v>
      </c>
    </row>
    <row r="7035" spans="1:2" x14ac:dyDescent="0.25">
      <c r="A7035" t="s">
        <v>11778</v>
      </c>
      <c r="B7035" s="19">
        <v>0.85050000000000003</v>
      </c>
    </row>
    <row r="7036" spans="1:2" x14ac:dyDescent="0.25">
      <c r="A7036" t="s">
        <v>13794</v>
      </c>
      <c r="B7036">
        <v>2.0920020000000004</v>
      </c>
    </row>
    <row r="7037" spans="1:2" x14ac:dyDescent="0.25">
      <c r="A7037" t="s">
        <v>19070</v>
      </c>
      <c r="B7037">
        <v>0.85050000000000003</v>
      </c>
    </row>
    <row r="7038" spans="1:2" x14ac:dyDescent="0.25">
      <c r="A7038" t="s">
        <v>13912</v>
      </c>
      <c r="B7038">
        <v>0.31590000000000001</v>
      </c>
    </row>
    <row r="7039" spans="1:2" x14ac:dyDescent="0.25">
      <c r="A7039" t="s">
        <v>15193</v>
      </c>
      <c r="B7039" s="19">
        <v>0.85050000000000003</v>
      </c>
    </row>
    <row r="7040" spans="1:2" x14ac:dyDescent="0.25">
      <c r="A7040" t="s">
        <v>16552</v>
      </c>
      <c r="B7040" s="19">
        <v>0.31719999999999998</v>
      </c>
    </row>
    <row r="7041" spans="1:2" x14ac:dyDescent="0.25">
      <c r="A7041" t="s">
        <v>10002</v>
      </c>
      <c r="B7041" s="19">
        <v>0.85050000000000003</v>
      </c>
    </row>
    <row r="7042" spans="1:2" x14ac:dyDescent="0.25">
      <c r="A7042" t="s">
        <v>13299</v>
      </c>
      <c r="B7042" s="19">
        <v>0.31416132000000002</v>
      </c>
    </row>
    <row r="7043" spans="1:2" x14ac:dyDescent="0.25">
      <c r="A7043" t="s">
        <v>12533</v>
      </c>
      <c r="B7043">
        <v>0.85050000000000003</v>
      </c>
    </row>
    <row r="7044" spans="1:2" x14ac:dyDescent="0.25">
      <c r="A7044" t="s">
        <v>10952</v>
      </c>
      <c r="B7044">
        <v>0.65687499999999999</v>
      </c>
    </row>
    <row r="7045" spans="1:2" x14ac:dyDescent="0.25">
      <c r="A7045" t="s">
        <v>19661</v>
      </c>
      <c r="B7045">
        <v>0.58379999999999999</v>
      </c>
    </row>
    <row r="7046" spans="1:2" x14ac:dyDescent="0.25">
      <c r="A7046" t="s">
        <v>8250</v>
      </c>
      <c r="B7046" s="19">
        <v>0.65749999999999997</v>
      </c>
    </row>
    <row r="7047" spans="1:2" x14ac:dyDescent="0.25">
      <c r="A7047" t="s">
        <v>19167</v>
      </c>
      <c r="B7047">
        <v>0.85050000000000003</v>
      </c>
    </row>
    <row r="7048" spans="1:2" x14ac:dyDescent="0.25">
      <c r="A7048" t="s">
        <v>12353</v>
      </c>
      <c r="B7048" s="19">
        <v>0.65687499999999999</v>
      </c>
    </row>
    <row r="7049" spans="1:2" x14ac:dyDescent="0.25">
      <c r="A7049" t="s">
        <v>15463</v>
      </c>
      <c r="B7049" s="19">
        <v>0.85050000000000003</v>
      </c>
    </row>
    <row r="7050" spans="1:2" x14ac:dyDescent="0.25">
      <c r="A7050" t="s">
        <v>11069</v>
      </c>
      <c r="B7050">
        <v>0.65375062500000003</v>
      </c>
    </row>
    <row r="7051" spans="1:2" x14ac:dyDescent="0.25">
      <c r="A7051" t="s">
        <v>16355</v>
      </c>
      <c r="B7051" s="19">
        <v>0.85050000000000003</v>
      </c>
    </row>
    <row r="7052" spans="1:2" x14ac:dyDescent="0.25">
      <c r="A7052" t="s">
        <v>11793</v>
      </c>
      <c r="B7052" s="19">
        <v>2.1020000000000003</v>
      </c>
    </row>
    <row r="7053" spans="1:2" x14ac:dyDescent="0.25">
      <c r="A7053" t="s">
        <v>11096</v>
      </c>
      <c r="B7053" s="19">
        <v>0.85050000000000003</v>
      </c>
    </row>
    <row r="7054" spans="1:2" x14ac:dyDescent="0.25">
      <c r="A7054" t="s">
        <v>13168</v>
      </c>
      <c r="B7054">
        <v>2.1040000000000001</v>
      </c>
    </row>
    <row r="7055" spans="1:2" x14ac:dyDescent="0.25">
      <c r="A7055" t="s">
        <v>15514</v>
      </c>
      <c r="B7055" s="19">
        <v>0.85050000000000003</v>
      </c>
    </row>
    <row r="7056" spans="1:2" x14ac:dyDescent="0.25">
      <c r="A7056" t="s">
        <v>19434</v>
      </c>
      <c r="B7056" s="19">
        <v>2.1020000000000003</v>
      </c>
    </row>
    <row r="7057" spans="1:2" x14ac:dyDescent="0.25">
      <c r="A7057" t="s">
        <v>20338</v>
      </c>
      <c r="B7057" s="19">
        <v>0.85050000000000003</v>
      </c>
    </row>
    <row r="7058" spans="1:2" x14ac:dyDescent="0.25">
      <c r="A7058" t="s">
        <v>15267</v>
      </c>
      <c r="B7058">
        <v>2.0920020000000004</v>
      </c>
    </row>
    <row r="7059" spans="1:2" x14ac:dyDescent="0.25">
      <c r="A7059" t="s">
        <v>11977</v>
      </c>
      <c r="B7059" s="19">
        <v>0.85050000000000003</v>
      </c>
    </row>
    <row r="7060" spans="1:2" x14ac:dyDescent="0.25">
      <c r="A7060" t="s">
        <v>10156</v>
      </c>
      <c r="B7060" s="19">
        <v>0.31590000000000001</v>
      </c>
    </row>
    <row r="7061" spans="1:2" x14ac:dyDescent="0.25">
      <c r="A7061" t="s">
        <v>15318</v>
      </c>
      <c r="B7061">
        <v>0.85050000000000003</v>
      </c>
    </row>
    <row r="7062" spans="1:2" x14ac:dyDescent="0.25">
      <c r="A7062" t="s">
        <v>19976</v>
      </c>
      <c r="B7062">
        <v>0.31719999999999998</v>
      </c>
    </row>
    <row r="7063" spans="1:2" x14ac:dyDescent="0.25">
      <c r="A7063" t="s">
        <v>14723</v>
      </c>
      <c r="B7063" s="19">
        <v>2.2496</v>
      </c>
    </row>
    <row r="7064" spans="1:2" x14ac:dyDescent="0.25">
      <c r="A7064" t="s">
        <v>11490</v>
      </c>
      <c r="B7064">
        <v>0.31416132000000002</v>
      </c>
    </row>
    <row r="7065" spans="1:2" x14ac:dyDescent="0.25">
      <c r="A7065" t="s">
        <v>19609</v>
      </c>
      <c r="B7065">
        <v>1.1433</v>
      </c>
    </row>
    <row r="7066" spans="1:2" x14ac:dyDescent="0.25">
      <c r="A7066" t="s">
        <v>11016</v>
      </c>
      <c r="B7066">
        <v>0.65687499999999999</v>
      </c>
    </row>
    <row r="7067" spans="1:2" x14ac:dyDescent="0.25">
      <c r="A7067" t="s">
        <v>15845</v>
      </c>
      <c r="B7067">
        <v>0.85050000000000003</v>
      </c>
    </row>
    <row r="7068" spans="1:2" x14ac:dyDescent="0.25">
      <c r="A7068" t="s">
        <v>17683</v>
      </c>
      <c r="B7068">
        <v>0.65749999999999997</v>
      </c>
    </row>
    <row r="7069" spans="1:2" x14ac:dyDescent="0.25">
      <c r="A7069" t="s">
        <v>8208</v>
      </c>
      <c r="B7069">
        <v>0.85050000000000003</v>
      </c>
    </row>
    <row r="7070" spans="1:2" x14ac:dyDescent="0.25">
      <c r="A7070" t="s">
        <v>15545</v>
      </c>
      <c r="B7070">
        <v>0.65687499999999999</v>
      </c>
    </row>
    <row r="7071" spans="1:2" x14ac:dyDescent="0.25">
      <c r="A7071" t="s">
        <v>20147</v>
      </c>
      <c r="B7071">
        <v>0.85050000000000003</v>
      </c>
    </row>
    <row r="7072" spans="1:2" x14ac:dyDescent="0.25">
      <c r="A7072" t="s">
        <v>11149</v>
      </c>
      <c r="B7072" s="19">
        <v>0.65375062500000003</v>
      </c>
    </row>
    <row r="7073" spans="1:2" x14ac:dyDescent="0.25">
      <c r="A7073" t="s">
        <v>12557</v>
      </c>
      <c r="B7073" s="19">
        <v>0.85050000000000003</v>
      </c>
    </row>
    <row r="7074" spans="1:2" x14ac:dyDescent="0.25">
      <c r="A7074" t="s">
        <v>14924</v>
      </c>
      <c r="B7074" s="19">
        <v>2.1020000000000003</v>
      </c>
    </row>
    <row r="7075" spans="1:2" x14ac:dyDescent="0.25">
      <c r="A7075" t="s">
        <v>9986</v>
      </c>
      <c r="B7075" s="19">
        <v>0.85050000000000003</v>
      </c>
    </row>
    <row r="7076" spans="1:2" x14ac:dyDescent="0.25">
      <c r="A7076" t="s">
        <v>10874</v>
      </c>
      <c r="B7076">
        <v>2.1040000000000001</v>
      </c>
    </row>
    <row r="7077" spans="1:2" x14ac:dyDescent="0.25">
      <c r="A7077" t="s">
        <v>17531</v>
      </c>
      <c r="B7077" s="19">
        <v>1.1433</v>
      </c>
    </row>
    <row r="7078" spans="1:2" x14ac:dyDescent="0.25">
      <c r="A7078" t="s">
        <v>13210</v>
      </c>
      <c r="B7078">
        <v>2.1020000000000003</v>
      </c>
    </row>
    <row r="7079" spans="1:2" x14ac:dyDescent="0.25">
      <c r="A7079" t="s">
        <v>19060</v>
      </c>
      <c r="B7079" s="19">
        <v>1.1433</v>
      </c>
    </row>
    <row r="7080" spans="1:2" x14ac:dyDescent="0.25">
      <c r="A7080" t="s">
        <v>18278</v>
      </c>
      <c r="B7080">
        <v>2.0920020000000004</v>
      </c>
    </row>
    <row r="7081" spans="1:2" x14ac:dyDescent="0.25">
      <c r="A7081" t="s">
        <v>15715</v>
      </c>
      <c r="B7081">
        <v>0.85050000000000003</v>
      </c>
    </row>
    <row r="7082" spans="1:2" x14ac:dyDescent="0.25">
      <c r="A7082" t="s">
        <v>17737</v>
      </c>
      <c r="B7082">
        <v>0.31590000000000001</v>
      </c>
    </row>
    <row r="7083" spans="1:2" x14ac:dyDescent="0.25">
      <c r="A7083" t="s">
        <v>10835</v>
      </c>
      <c r="B7083">
        <v>0.85050000000000003</v>
      </c>
    </row>
    <row r="7084" spans="1:2" x14ac:dyDescent="0.25">
      <c r="A7084" t="s">
        <v>14978</v>
      </c>
      <c r="B7084" s="19">
        <v>0.31719999999999998</v>
      </c>
    </row>
    <row r="7085" spans="1:2" x14ac:dyDescent="0.25">
      <c r="A7085" t="s">
        <v>5922</v>
      </c>
      <c r="B7085" s="19">
        <v>0.85050000000000003</v>
      </c>
    </row>
    <row r="7086" spans="1:2" x14ac:dyDescent="0.25">
      <c r="A7086" t="s">
        <v>16329</v>
      </c>
      <c r="B7086">
        <v>0.31416132000000002</v>
      </c>
    </row>
    <row r="7087" spans="1:2" x14ac:dyDescent="0.25">
      <c r="A7087" t="s">
        <v>12029</v>
      </c>
      <c r="B7087" s="19">
        <v>0.85050000000000003</v>
      </c>
    </row>
    <row r="7088" spans="1:2" x14ac:dyDescent="0.25">
      <c r="A7088" t="s">
        <v>20266</v>
      </c>
      <c r="B7088">
        <v>0.65687499999999999</v>
      </c>
    </row>
    <row r="7089" spans="1:2" x14ac:dyDescent="0.25">
      <c r="A7089" t="s">
        <v>19650</v>
      </c>
      <c r="B7089">
        <v>0.85050000000000003</v>
      </c>
    </row>
    <row r="7090" spans="1:2" x14ac:dyDescent="0.25">
      <c r="A7090" t="s">
        <v>11296</v>
      </c>
      <c r="B7090">
        <v>0.65749999999999997</v>
      </c>
    </row>
    <row r="7091" spans="1:2" x14ac:dyDescent="0.25">
      <c r="A7091" t="s">
        <v>14745</v>
      </c>
      <c r="B7091">
        <v>0.85050000000000003</v>
      </c>
    </row>
    <row r="7092" spans="1:2" x14ac:dyDescent="0.25">
      <c r="A7092" t="s">
        <v>14729</v>
      </c>
      <c r="B7092">
        <v>0.65687499999999999</v>
      </c>
    </row>
    <row r="7093" spans="1:2" x14ac:dyDescent="0.25">
      <c r="A7093" t="s">
        <v>9837</v>
      </c>
      <c r="B7093" s="19">
        <v>0.85050000000000003</v>
      </c>
    </row>
    <row r="7094" spans="1:2" x14ac:dyDescent="0.25">
      <c r="A7094" t="s">
        <v>18952</v>
      </c>
      <c r="B7094">
        <v>0.65375062500000003</v>
      </c>
    </row>
    <row r="7095" spans="1:2" x14ac:dyDescent="0.25">
      <c r="A7095" t="s">
        <v>17286</v>
      </c>
      <c r="B7095">
        <v>0.85050000000000003</v>
      </c>
    </row>
    <row r="7096" spans="1:2" x14ac:dyDescent="0.25">
      <c r="A7096" t="s">
        <v>8534</v>
      </c>
      <c r="B7096" s="19">
        <v>2.1020000000000003</v>
      </c>
    </row>
    <row r="7097" spans="1:2" x14ac:dyDescent="0.25">
      <c r="A7097" t="s">
        <v>15407</v>
      </c>
      <c r="B7097" s="19">
        <v>0.85050000000000003</v>
      </c>
    </row>
    <row r="7098" spans="1:2" x14ac:dyDescent="0.25">
      <c r="A7098" t="s">
        <v>19871</v>
      </c>
      <c r="B7098" s="19">
        <v>2.1040000000000001</v>
      </c>
    </row>
    <row r="7099" spans="1:2" x14ac:dyDescent="0.25">
      <c r="A7099" t="s">
        <v>20267</v>
      </c>
      <c r="B7099" s="19">
        <v>0.85050000000000003</v>
      </c>
    </row>
    <row r="7100" spans="1:2" x14ac:dyDescent="0.25">
      <c r="A7100" t="s">
        <v>11466</v>
      </c>
      <c r="B7100">
        <v>2.1020000000000003</v>
      </c>
    </row>
    <row r="7101" spans="1:2" x14ac:dyDescent="0.25">
      <c r="A7101" t="s">
        <v>11862</v>
      </c>
      <c r="B7101" s="19">
        <v>0.85050000000000003</v>
      </c>
    </row>
    <row r="7102" spans="1:2" x14ac:dyDescent="0.25">
      <c r="A7102" t="s">
        <v>8749</v>
      </c>
      <c r="B7102">
        <v>2.0920020000000004</v>
      </c>
    </row>
    <row r="7103" spans="1:2" x14ac:dyDescent="0.25">
      <c r="A7103" t="s">
        <v>16729</v>
      </c>
      <c r="B7103" s="19">
        <v>1.5434000000000001</v>
      </c>
    </row>
    <row r="7104" spans="1:2" x14ac:dyDescent="0.25">
      <c r="A7104" t="s">
        <v>14559</v>
      </c>
      <c r="B7104">
        <v>0.31590000000000001</v>
      </c>
    </row>
    <row r="7105" spans="1:2" x14ac:dyDescent="0.25">
      <c r="A7105" t="s">
        <v>9976</v>
      </c>
      <c r="B7105">
        <v>0.43740000000000001</v>
      </c>
    </row>
    <row r="7106" spans="1:2" x14ac:dyDescent="0.25">
      <c r="A7106" t="s">
        <v>10246</v>
      </c>
      <c r="B7106" s="19">
        <v>0.31719999999999998</v>
      </c>
    </row>
    <row r="7107" spans="1:2" x14ac:dyDescent="0.25">
      <c r="A7107" t="s">
        <v>14780</v>
      </c>
      <c r="B7107" s="19">
        <v>2.8966000000000003</v>
      </c>
    </row>
    <row r="7108" spans="1:2" x14ac:dyDescent="0.25">
      <c r="A7108" t="s">
        <v>10861</v>
      </c>
      <c r="B7108">
        <v>0.31416132000000002</v>
      </c>
    </row>
    <row r="7109" spans="1:2" x14ac:dyDescent="0.25">
      <c r="A7109" t="s">
        <v>18922</v>
      </c>
      <c r="B7109" s="19">
        <v>0.85050000000000003</v>
      </c>
    </row>
    <row r="7110" spans="1:2" x14ac:dyDescent="0.25">
      <c r="A7110" t="s">
        <v>15696</v>
      </c>
      <c r="B7110">
        <v>0.65687499999999999</v>
      </c>
    </row>
    <row r="7111" spans="1:2" x14ac:dyDescent="0.25">
      <c r="A7111" t="s">
        <v>9689</v>
      </c>
      <c r="B7111" s="19">
        <v>1.5434000000000001</v>
      </c>
    </row>
    <row r="7112" spans="1:2" x14ac:dyDescent="0.25">
      <c r="A7112" t="s">
        <v>17199</v>
      </c>
      <c r="B7112">
        <v>0.65749999999999997</v>
      </c>
    </row>
    <row r="7113" spans="1:2" x14ac:dyDescent="0.25">
      <c r="A7113" t="s">
        <v>18591</v>
      </c>
      <c r="B7113" s="19">
        <v>0.21870000000000001</v>
      </c>
    </row>
    <row r="7114" spans="1:2" x14ac:dyDescent="0.25">
      <c r="A7114" t="s">
        <v>11980</v>
      </c>
      <c r="B7114" s="19">
        <v>0.65687499999999999</v>
      </c>
    </row>
    <row r="7115" spans="1:2" x14ac:dyDescent="0.25">
      <c r="A7115" t="s">
        <v>15276</v>
      </c>
      <c r="B7115">
        <v>0.43740000000000001</v>
      </c>
    </row>
    <row r="7116" spans="1:2" x14ac:dyDescent="0.25">
      <c r="A7116" t="s">
        <v>10823</v>
      </c>
      <c r="B7116">
        <v>0.65375062500000003</v>
      </c>
    </row>
    <row r="7117" spans="1:2" x14ac:dyDescent="0.25">
      <c r="A7117" t="s">
        <v>8085</v>
      </c>
      <c r="B7117" s="19">
        <v>2.8966000000000003</v>
      </c>
    </row>
    <row r="7118" spans="1:2" x14ac:dyDescent="0.25">
      <c r="A7118" t="s">
        <v>10631</v>
      </c>
      <c r="B7118">
        <v>2.1020000000000003</v>
      </c>
    </row>
    <row r="7119" spans="1:2" x14ac:dyDescent="0.25">
      <c r="A7119" t="s">
        <v>17234</v>
      </c>
      <c r="B7119" s="19">
        <v>0.85050000000000003</v>
      </c>
    </row>
    <row r="7120" spans="1:2" x14ac:dyDescent="0.25">
      <c r="A7120" t="s">
        <v>19595</v>
      </c>
      <c r="B7120">
        <v>2.1040000000000001</v>
      </c>
    </row>
    <row r="7121" spans="1:2" x14ac:dyDescent="0.25">
      <c r="A7121" t="s">
        <v>16275</v>
      </c>
      <c r="B7121" s="19">
        <v>1.5434000000000001</v>
      </c>
    </row>
    <row r="7122" spans="1:2" x14ac:dyDescent="0.25">
      <c r="A7122" t="s">
        <v>11964</v>
      </c>
      <c r="B7122" s="19">
        <v>2.1020000000000003</v>
      </c>
    </row>
    <row r="7123" spans="1:2" x14ac:dyDescent="0.25">
      <c r="A7123" t="s">
        <v>11437</v>
      </c>
      <c r="B7123">
        <v>0.21870000000000001</v>
      </c>
    </row>
    <row r="7124" spans="1:2" x14ac:dyDescent="0.25">
      <c r="A7124" t="s">
        <v>10019</v>
      </c>
      <c r="B7124" s="19">
        <v>2.0920020000000004</v>
      </c>
    </row>
    <row r="7125" spans="1:2" x14ac:dyDescent="0.25">
      <c r="A7125" t="s">
        <v>15160</v>
      </c>
      <c r="B7125" s="19">
        <v>0.43740000000000001</v>
      </c>
    </row>
    <row r="7126" spans="1:2" x14ac:dyDescent="0.25">
      <c r="A7126" t="s">
        <v>10818</v>
      </c>
      <c r="B7126" s="19">
        <v>0.31590000000000001</v>
      </c>
    </row>
    <row r="7127" spans="1:2" x14ac:dyDescent="0.25">
      <c r="A7127" t="s">
        <v>11736</v>
      </c>
      <c r="B7127" s="19">
        <v>2.8966000000000003</v>
      </c>
    </row>
    <row r="7128" spans="1:2" x14ac:dyDescent="0.25">
      <c r="A7128" t="s">
        <v>14590</v>
      </c>
      <c r="B7128" s="19">
        <v>0.31719999999999998</v>
      </c>
    </row>
    <row r="7129" spans="1:2" x14ac:dyDescent="0.25">
      <c r="A7129" t="s">
        <v>12395</v>
      </c>
      <c r="B7129">
        <v>0.85050000000000003</v>
      </c>
    </row>
    <row r="7130" spans="1:2" x14ac:dyDescent="0.25">
      <c r="A7130" t="s">
        <v>13640</v>
      </c>
      <c r="B7130" s="19">
        <v>0.31416132000000002</v>
      </c>
    </row>
    <row r="7131" spans="1:2" x14ac:dyDescent="0.25">
      <c r="A7131" t="s">
        <v>20011</v>
      </c>
      <c r="B7131">
        <v>0.85050000000000003</v>
      </c>
    </row>
    <row r="7132" spans="1:2" x14ac:dyDescent="0.25">
      <c r="A7132" t="s">
        <v>15590</v>
      </c>
      <c r="B7132">
        <v>0.65687499999999999</v>
      </c>
    </row>
    <row r="7133" spans="1:2" x14ac:dyDescent="0.25">
      <c r="A7133" t="s">
        <v>9595</v>
      </c>
      <c r="B7133">
        <v>1.5434000000000001</v>
      </c>
    </row>
    <row r="7134" spans="1:2" x14ac:dyDescent="0.25">
      <c r="A7134" t="s">
        <v>18294</v>
      </c>
      <c r="B7134" s="19">
        <v>0.65749999999999997</v>
      </c>
    </row>
    <row r="7135" spans="1:2" x14ac:dyDescent="0.25">
      <c r="A7135" t="s">
        <v>15000</v>
      </c>
      <c r="B7135">
        <v>0.43740000000000001</v>
      </c>
    </row>
    <row r="7136" spans="1:2" x14ac:dyDescent="0.25">
      <c r="A7136" t="s">
        <v>10750</v>
      </c>
      <c r="B7136">
        <v>0.65687499999999999</v>
      </c>
    </row>
    <row r="7137" spans="1:2" x14ac:dyDescent="0.25">
      <c r="A7137" t="s">
        <v>16908</v>
      </c>
      <c r="B7137">
        <v>2.8966000000000003</v>
      </c>
    </row>
    <row r="7138" spans="1:2" x14ac:dyDescent="0.25">
      <c r="A7138" t="s">
        <v>13431</v>
      </c>
      <c r="B7138" s="19">
        <v>0.65375062500000003</v>
      </c>
    </row>
    <row r="7139" spans="1:2" x14ac:dyDescent="0.25">
      <c r="A7139" t="s">
        <v>9315</v>
      </c>
      <c r="B7139">
        <v>0.85050000000000003</v>
      </c>
    </row>
    <row r="7140" spans="1:2" x14ac:dyDescent="0.25">
      <c r="A7140" t="s">
        <v>14389</v>
      </c>
      <c r="B7140">
        <v>2.1020000000000003</v>
      </c>
    </row>
    <row r="7141" spans="1:2" x14ac:dyDescent="0.25">
      <c r="A7141" t="s">
        <v>7922</v>
      </c>
      <c r="B7141">
        <v>0.85050000000000003</v>
      </c>
    </row>
    <row r="7142" spans="1:2" x14ac:dyDescent="0.25">
      <c r="A7142" t="s">
        <v>14050</v>
      </c>
      <c r="B7142" s="19">
        <v>2.1040000000000001</v>
      </c>
    </row>
    <row r="7143" spans="1:2" x14ac:dyDescent="0.25">
      <c r="A7143" t="s">
        <v>6147</v>
      </c>
      <c r="B7143" s="19">
        <v>1.5434000000000001</v>
      </c>
    </row>
    <row r="7144" spans="1:2" x14ac:dyDescent="0.25">
      <c r="A7144" t="s">
        <v>11526</v>
      </c>
      <c r="B7144">
        <v>2.1020000000000003</v>
      </c>
    </row>
    <row r="7145" spans="1:2" x14ac:dyDescent="0.25">
      <c r="A7145" t="s">
        <v>11456</v>
      </c>
      <c r="B7145">
        <v>0.21870000000000001</v>
      </c>
    </row>
    <row r="7146" spans="1:2" x14ac:dyDescent="0.25">
      <c r="A7146" t="s">
        <v>10703</v>
      </c>
      <c r="B7146">
        <v>2.0920020000000004</v>
      </c>
    </row>
    <row r="7147" spans="1:2" x14ac:dyDescent="0.25">
      <c r="A7147" t="s">
        <v>16305</v>
      </c>
      <c r="B7147" s="19">
        <v>0.43740000000000001</v>
      </c>
    </row>
    <row r="7148" spans="1:2" x14ac:dyDescent="0.25">
      <c r="A7148" t="s">
        <v>13004</v>
      </c>
      <c r="B7148" s="19">
        <v>0.31590000000000001</v>
      </c>
    </row>
    <row r="7149" spans="1:2" x14ac:dyDescent="0.25">
      <c r="A7149" t="s">
        <v>15054</v>
      </c>
      <c r="B7149" s="19">
        <v>2.8966000000000003</v>
      </c>
    </row>
    <row r="7150" spans="1:2" x14ac:dyDescent="0.25">
      <c r="A7150" t="s">
        <v>13428</v>
      </c>
      <c r="B7150">
        <v>0.31719999999999998</v>
      </c>
    </row>
    <row r="7151" spans="1:2" x14ac:dyDescent="0.25">
      <c r="A7151" t="s">
        <v>19862</v>
      </c>
      <c r="B7151">
        <v>0.85050000000000003</v>
      </c>
    </row>
    <row r="7152" spans="1:2" x14ac:dyDescent="0.25">
      <c r="A7152" t="s">
        <v>10422</v>
      </c>
      <c r="B7152">
        <v>0.31416132000000002</v>
      </c>
    </row>
    <row r="7153" spans="1:2" x14ac:dyDescent="0.25">
      <c r="A7153" t="s">
        <v>20078</v>
      </c>
      <c r="B7153">
        <v>1.5434000000000001</v>
      </c>
    </row>
    <row r="7154" spans="1:2" x14ac:dyDescent="0.25">
      <c r="A7154" t="s">
        <v>9664</v>
      </c>
      <c r="B7154" s="19">
        <v>0.65687499999999999</v>
      </c>
    </row>
    <row r="7155" spans="1:2" x14ac:dyDescent="0.25">
      <c r="A7155" t="s">
        <v>9262</v>
      </c>
      <c r="B7155">
        <v>0.21870000000000001</v>
      </c>
    </row>
    <row r="7156" spans="1:2" x14ac:dyDescent="0.25">
      <c r="A7156" t="s">
        <v>11619</v>
      </c>
      <c r="B7156">
        <v>0.65749999999999997</v>
      </c>
    </row>
    <row r="7157" spans="1:2" x14ac:dyDescent="0.25">
      <c r="A7157" t="s">
        <v>19884</v>
      </c>
      <c r="B7157">
        <v>0.43740000000000001</v>
      </c>
    </row>
    <row r="7158" spans="1:2" x14ac:dyDescent="0.25">
      <c r="A7158" t="s">
        <v>10657</v>
      </c>
      <c r="B7158" s="19">
        <v>0.65687499999999999</v>
      </c>
    </row>
    <row r="7159" spans="1:2" x14ac:dyDescent="0.25">
      <c r="A7159" t="s">
        <v>14603</v>
      </c>
      <c r="B7159" s="19">
        <v>2.8966000000000003</v>
      </c>
    </row>
    <row r="7160" spans="1:2" x14ac:dyDescent="0.25">
      <c r="A7160" t="s">
        <v>12611</v>
      </c>
      <c r="B7160" s="19">
        <v>0.65375062500000003</v>
      </c>
    </row>
    <row r="7161" spans="1:2" x14ac:dyDescent="0.25">
      <c r="A7161" t="s">
        <v>10116</v>
      </c>
      <c r="B7161">
        <v>0.85050000000000003</v>
      </c>
    </row>
    <row r="7162" spans="1:2" x14ac:dyDescent="0.25">
      <c r="A7162" t="s">
        <v>15085</v>
      </c>
      <c r="B7162" s="19">
        <v>2.1020000000000003</v>
      </c>
    </row>
    <row r="7163" spans="1:2" x14ac:dyDescent="0.25">
      <c r="A7163" t="s">
        <v>17300</v>
      </c>
      <c r="B7163" s="19">
        <v>0.85050000000000003</v>
      </c>
    </row>
    <row r="7164" spans="1:2" x14ac:dyDescent="0.25">
      <c r="A7164" t="s">
        <v>18178</v>
      </c>
      <c r="B7164" s="19">
        <v>2.1040000000000001</v>
      </c>
    </row>
    <row r="7165" spans="1:2" x14ac:dyDescent="0.25">
      <c r="A7165" t="s">
        <v>14404</v>
      </c>
      <c r="B7165">
        <v>1.5434000000000001</v>
      </c>
    </row>
    <row r="7166" spans="1:2" x14ac:dyDescent="0.25">
      <c r="A7166" t="s">
        <v>14580</v>
      </c>
      <c r="B7166">
        <v>2.1020000000000003</v>
      </c>
    </row>
    <row r="7167" spans="1:2" x14ac:dyDescent="0.25">
      <c r="A7167" t="s">
        <v>10691</v>
      </c>
      <c r="B7167">
        <v>0.21870000000000001</v>
      </c>
    </row>
    <row r="7168" spans="1:2" x14ac:dyDescent="0.25">
      <c r="A7168" t="s">
        <v>10282</v>
      </c>
      <c r="B7168" s="19">
        <v>2.0920020000000004</v>
      </c>
    </row>
    <row r="7169" spans="1:2" x14ac:dyDescent="0.25">
      <c r="A7169" t="s">
        <v>18713</v>
      </c>
      <c r="B7169">
        <v>0.43740000000000001</v>
      </c>
    </row>
    <row r="7170" spans="1:2" x14ac:dyDescent="0.25">
      <c r="A7170" t="s">
        <v>18674</v>
      </c>
      <c r="B7170">
        <v>0.31590000000000001</v>
      </c>
    </row>
    <row r="7171" spans="1:2" x14ac:dyDescent="0.25">
      <c r="A7171" t="s">
        <v>13523</v>
      </c>
      <c r="B7171" s="19">
        <v>2.8966000000000003</v>
      </c>
    </row>
    <row r="7172" spans="1:2" x14ac:dyDescent="0.25">
      <c r="A7172" t="s">
        <v>19774</v>
      </c>
      <c r="B7172" s="19">
        <v>0.32207999999999998</v>
      </c>
    </row>
    <row r="7173" spans="1:2" x14ac:dyDescent="0.25">
      <c r="A7173" t="s">
        <v>8941</v>
      </c>
      <c r="B7173">
        <v>0.85050000000000003</v>
      </c>
    </row>
    <row r="7174" spans="1:2" x14ac:dyDescent="0.25">
      <c r="A7174" t="s">
        <v>17257</v>
      </c>
      <c r="B7174" s="19">
        <v>0.31416132000000002</v>
      </c>
    </row>
    <row r="7175" spans="1:2" x14ac:dyDescent="0.25">
      <c r="A7175" t="s">
        <v>8489</v>
      </c>
      <c r="B7175">
        <v>0.85050000000000003</v>
      </c>
    </row>
    <row r="7176" spans="1:2" x14ac:dyDescent="0.25">
      <c r="A7176" t="s">
        <v>8083</v>
      </c>
      <c r="B7176">
        <v>0.65687499999999999</v>
      </c>
    </row>
    <row r="7177" spans="1:2" x14ac:dyDescent="0.25">
      <c r="A7177" t="s">
        <v>11014</v>
      </c>
      <c r="B7177" s="19">
        <v>1.5434000000000001</v>
      </c>
    </row>
    <row r="7178" spans="1:2" x14ac:dyDescent="0.25">
      <c r="A7178" t="s">
        <v>17849</v>
      </c>
      <c r="B7178">
        <v>0.65749999999999997</v>
      </c>
    </row>
    <row r="7179" spans="1:2" x14ac:dyDescent="0.25">
      <c r="A7179" t="s">
        <v>11234</v>
      </c>
      <c r="B7179" s="19">
        <v>0.43740000000000001</v>
      </c>
    </row>
    <row r="7180" spans="1:2" x14ac:dyDescent="0.25">
      <c r="A7180" t="s">
        <v>16084</v>
      </c>
      <c r="B7180">
        <v>0.65687499999999999</v>
      </c>
    </row>
    <row r="7181" spans="1:2" x14ac:dyDescent="0.25">
      <c r="A7181" t="s">
        <v>9058</v>
      </c>
      <c r="B7181" s="19">
        <v>2.8966000000000003</v>
      </c>
    </row>
    <row r="7182" spans="1:2" x14ac:dyDescent="0.25">
      <c r="A7182" t="s">
        <v>13390</v>
      </c>
      <c r="B7182" s="19">
        <v>0.65375062500000003</v>
      </c>
    </row>
    <row r="7183" spans="1:2" x14ac:dyDescent="0.25">
      <c r="A7183" t="s">
        <v>16893</v>
      </c>
      <c r="B7183">
        <v>0.85050000000000003</v>
      </c>
    </row>
    <row r="7184" spans="1:2" x14ac:dyDescent="0.25">
      <c r="A7184" t="s">
        <v>16656</v>
      </c>
      <c r="B7184">
        <v>2.1020000000000003</v>
      </c>
    </row>
    <row r="7185" spans="1:2" x14ac:dyDescent="0.25">
      <c r="A7185" t="s">
        <v>11809</v>
      </c>
      <c r="B7185">
        <v>1.5434000000000001</v>
      </c>
    </row>
    <row r="7186" spans="1:2" x14ac:dyDescent="0.25">
      <c r="A7186" t="s">
        <v>15525</v>
      </c>
      <c r="B7186" s="19">
        <v>2.1040000000000001</v>
      </c>
    </row>
    <row r="7187" spans="1:2" x14ac:dyDescent="0.25">
      <c r="A7187" t="s">
        <v>19812</v>
      </c>
      <c r="B7187" s="19">
        <v>0.43740000000000001</v>
      </c>
    </row>
    <row r="7188" spans="1:2" x14ac:dyDescent="0.25">
      <c r="A7188" t="s">
        <v>18521</v>
      </c>
      <c r="B7188" s="19">
        <v>2.1020000000000003</v>
      </c>
    </row>
    <row r="7189" spans="1:2" x14ac:dyDescent="0.25">
      <c r="A7189" t="s">
        <v>17630</v>
      </c>
      <c r="B7189">
        <v>2.8966000000000003</v>
      </c>
    </row>
    <row r="7190" spans="1:2" x14ac:dyDescent="0.25">
      <c r="A7190" t="s">
        <v>11002</v>
      </c>
      <c r="B7190" s="19">
        <v>2.0920020000000004</v>
      </c>
    </row>
    <row r="7191" spans="1:2" x14ac:dyDescent="0.25">
      <c r="A7191" t="s">
        <v>13139</v>
      </c>
      <c r="B7191" s="19">
        <v>1.5434000000000001</v>
      </c>
    </row>
    <row r="7192" spans="1:2" x14ac:dyDescent="0.25">
      <c r="A7192" t="s">
        <v>19908</v>
      </c>
      <c r="B7192">
        <v>0.31590000000000001</v>
      </c>
    </row>
    <row r="7193" spans="1:2" x14ac:dyDescent="0.25">
      <c r="A7193" t="s">
        <v>14149</v>
      </c>
      <c r="B7193">
        <v>0.21870000000000001</v>
      </c>
    </row>
    <row r="7194" spans="1:2" x14ac:dyDescent="0.25">
      <c r="A7194" t="s">
        <v>12362</v>
      </c>
      <c r="B7194">
        <v>0.31719999999999998</v>
      </c>
    </row>
    <row r="7195" spans="1:2" x14ac:dyDescent="0.25">
      <c r="A7195" t="s">
        <v>15406</v>
      </c>
      <c r="B7195">
        <v>0.43740000000000001</v>
      </c>
    </row>
    <row r="7196" spans="1:2" x14ac:dyDescent="0.25">
      <c r="A7196" t="s">
        <v>10366</v>
      </c>
      <c r="B7196">
        <v>0.31416132000000002</v>
      </c>
    </row>
    <row r="7197" spans="1:2" x14ac:dyDescent="0.25">
      <c r="A7197" t="s">
        <v>12830</v>
      </c>
      <c r="B7197" s="19">
        <v>2.8966000000000003</v>
      </c>
    </row>
    <row r="7198" spans="1:2" x14ac:dyDescent="0.25">
      <c r="A7198" t="s">
        <v>19998</v>
      </c>
      <c r="B7198" s="19">
        <v>0.65687499999999999</v>
      </c>
    </row>
    <row r="7199" spans="1:2" x14ac:dyDescent="0.25">
      <c r="A7199" t="s">
        <v>9504</v>
      </c>
      <c r="B7199">
        <v>0.85050000000000003</v>
      </c>
    </row>
    <row r="7200" spans="1:2" x14ac:dyDescent="0.25">
      <c r="A7200" t="s">
        <v>16451</v>
      </c>
      <c r="B7200">
        <v>0.65749999999999997</v>
      </c>
    </row>
    <row r="7201" spans="1:2" x14ac:dyDescent="0.25">
      <c r="A7201" t="s">
        <v>11773</v>
      </c>
      <c r="B7201">
        <v>0.85050000000000003</v>
      </c>
    </row>
    <row r="7202" spans="1:2" x14ac:dyDescent="0.25">
      <c r="A7202" t="s">
        <v>17392</v>
      </c>
      <c r="B7202" s="19">
        <v>0.65687499999999999</v>
      </c>
    </row>
    <row r="7203" spans="1:2" x14ac:dyDescent="0.25">
      <c r="A7203" t="s">
        <v>9937</v>
      </c>
      <c r="B7203">
        <v>1.4328000000000001</v>
      </c>
    </row>
    <row r="7204" spans="1:2" x14ac:dyDescent="0.25">
      <c r="A7204" t="s">
        <v>19881</v>
      </c>
      <c r="B7204">
        <v>2.8966000000000003</v>
      </c>
    </row>
    <row r="7205" spans="1:2" x14ac:dyDescent="0.25">
      <c r="A7205" t="s">
        <v>17043</v>
      </c>
      <c r="B7205">
        <v>0.65375062500000003</v>
      </c>
    </row>
    <row r="7206" spans="1:2" x14ac:dyDescent="0.25">
      <c r="A7206" t="s">
        <v>11852</v>
      </c>
      <c r="B7206">
        <v>1.5434000000000001</v>
      </c>
    </row>
    <row r="7207" spans="1:2" x14ac:dyDescent="0.25">
      <c r="A7207" t="s">
        <v>14070</v>
      </c>
      <c r="B7207" s="19">
        <v>2.8966000000000003</v>
      </c>
    </row>
    <row r="7208" spans="1:2" x14ac:dyDescent="0.25">
      <c r="A7208" t="s">
        <v>12952</v>
      </c>
      <c r="B7208">
        <v>2.1020000000000003</v>
      </c>
    </row>
    <row r="7209" spans="1:2" x14ac:dyDescent="0.25">
      <c r="A7209" t="s">
        <v>18590</v>
      </c>
      <c r="B7209" s="19">
        <v>1.5434000000000001</v>
      </c>
    </row>
    <row r="7210" spans="1:2" x14ac:dyDescent="0.25">
      <c r="A7210" t="s">
        <v>18842</v>
      </c>
      <c r="B7210">
        <v>2.1040000000000001</v>
      </c>
    </row>
    <row r="7211" spans="1:2" x14ac:dyDescent="0.25">
      <c r="A7211" t="s">
        <v>16026</v>
      </c>
      <c r="B7211">
        <v>0.21870000000000001</v>
      </c>
    </row>
    <row r="7212" spans="1:2" x14ac:dyDescent="0.25">
      <c r="A7212" t="s">
        <v>8846</v>
      </c>
      <c r="B7212" s="19">
        <v>2.1020000000000003</v>
      </c>
    </row>
    <row r="7213" spans="1:2" x14ac:dyDescent="0.25">
      <c r="A7213" t="s">
        <v>8748</v>
      </c>
      <c r="B7213" s="19">
        <v>0.43740000000000001</v>
      </c>
    </row>
    <row r="7214" spans="1:2" x14ac:dyDescent="0.25">
      <c r="A7214" t="s">
        <v>17851</v>
      </c>
      <c r="B7214" s="19">
        <v>2.0920020000000004</v>
      </c>
    </row>
    <row r="7215" spans="1:2" x14ac:dyDescent="0.25">
      <c r="A7215" t="s">
        <v>17144</v>
      </c>
      <c r="B7215">
        <v>2.8966000000000003</v>
      </c>
    </row>
    <row r="7216" spans="1:2" x14ac:dyDescent="0.25">
      <c r="A7216" t="s">
        <v>11796</v>
      </c>
      <c r="B7216">
        <v>0.31590000000000001</v>
      </c>
    </row>
    <row r="7217" spans="1:2" x14ac:dyDescent="0.25">
      <c r="A7217" t="s">
        <v>15436</v>
      </c>
      <c r="B7217" s="19">
        <v>0.85050000000000003</v>
      </c>
    </row>
    <row r="7218" spans="1:2" x14ac:dyDescent="0.25">
      <c r="A7218" t="s">
        <v>9033</v>
      </c>
      <c r="B7218" s="19">
        <v>0.31719999999999998</v>
      </c>
    </row>
    <row r="7219" spans="1:2" x14ac:dyDescent="0.25">
      <c r="A7219" t="s">
        <v>9747</v>
      </c>
      <c r="B7219" s="19">
        <v>0.85050000000000003</v>
      </c>
    </row>
    <row r="7220" spans="1:2" x14ac:dyDescent="0.25">
      <c r="A7220" t="s">
        <v>19430</v>
      </c>
      <c r="B7220">
        <v>0.31416132000000002</v>
      </c>
    </row>
    <row r="7221" spans="1:2" x14ac:dyDescent="0.25">
      <c r="A7221" t="s">
        <v>12704</v>
      </c>
      <c r="B7221">
        <v>1.5434000000000001</v>
      </c>
    </row>
    <row r="7222" spans="1:2" x14ac:dyDescent="0.25">
      <c r="A7222" t="s">
        <v>10836</v>
      </c>
      <c r="B7222" s="19">
        <v>0.65687499999999999</v>
      </c>
    </row>
    <row r="7223" spans="1:2" x14ac:dyDescent="0.25">
      <c r="A7223" t="s">
        <v>14899</v>
      </c>
      <c r="B7223" s="19">
        <v>0.21870000000000001</v>
      </c>
    </row>
    <row r="7224" spans="1:2" x14ac:dyDescent="0.25">
      <c r="A7224" t="s">
        <v>20246</v>
      </c>
      <c r="B7224">
        <v>0.65749999999999997</v>
      </c>
    </row>
    <row r="7225" spans="1:2" x14ac:dyDescent="0.25">
      <c r="A7225" t="s">
        <v>13116</v>
      </c>
      <c r="B7225" s="19">
        <v>0.43740000000000001</v>
      </c>
    </row>
    <row r="7226" spans="1:2" x14ac:dyDescent="0.25">
      <c r="A7226" t="s">
        <v>17280</v>
      </c>
      <c r="B7226" s="19">
        <v>0.65687499999999999</v>
      </c>
    </row>
    <row r="7227" spans="1:2" x14ac:dyDescent="0.25">
      <c r="A7227" t="s">
        <v>16775</v>
      </c>
      <c r="B7227">
        <v>2.8966000000000003</v>
      </c>
    </row>
    <row r="7228" spans="1:2" x14ac:dyDescent="0.25">
      <c r="A7228" t="s">
        <v>15353</v>
      </c>
      <c r="B7228">
        <v>0.65375062500000003</v>
      </c>
    </row>
    <row r="7229" spans="1:2" x14ac:dyDescent="0.25">
      <c r="A7229" t="s">
        <v>18168</v>
      </c>
      <c r="B7229">
        <v>0.85050000000000003</v>
      </c>
    </row>
    <row r="7230" spans="1:2" x14ac:dyDescent="0.25">
      <c r="A7230" t="s">
        <v>14418</v>
      </c>
      <c r="B7230" s="19">
        <v>2.1020000000000003</v>
      </c>
    </row>
    <row r="7231" spans="1:2" x14ac:dyDescent="0.25">
      <c r="A7231" t="s">
        <v>14083</v>
      </c>
      <c r="B7231">
        <v>0.85050000000000003</v>
      </c>
    </row>
    <row r="7232" spans="1:2" x14ac:dyDescent="0.25">
      <c r="A7232" t="s">
        <v>13269</v>
      </c>
      <c r="B7232">
        <v>2.1040000000000001</v>
      </c>
    </row>
    <row r="7233" spans="1:2" x14ac:dyDescent="0.25">
      <c r="A7233" t="s">
        <v>9008</v>
      </c>
      <c r="B7233" s="19">
        <v>1.5434000000000001</v>
      </c>
    </row>
    <row r="7234" spans="1:2" x14ac:dyDescent="0.25">
      <c r="A7234" t="s">
        <v>12698</v>
      </c>
      <c r="B7234" s="19">
        <v>2.1020000000000003</v>
      </c>
    </row>
    <row r="7235" spans="1:2" x14ac:dyDescent="0.25">
      <c r="A7235" t="s">
        <v>19754</v>
      </c>
      <c r="B7235">
        <v>0.21870000000000001</v>
      </c>
    </row>
    <row r="7236" spans="1:2" x14ac:dyDescent="0.25">
      <c r="A7236" t="s">
        <v>9908</v>
      </c>
      <c r="B7236">
        <v>2.0920020000000004</v>
      </c>
    </row>
    <row r="7237" spans="1:2" x14ac:dyDescent="0.25">
      <c r="A7237" t="s">
        <v>14766</v>
      </c>
      <c r="B7237">
        <v>0.43740000000000001</v>
      </c>
    </row>
    <row r="7238" spans="1:2" x14ac:dyDescent="0.25">
      <c r="A7238" t="s">
        <v>9266</v>
      </c>
      <c r="B7238" s="19">
        <v>0.31590000000000001</v>
      </c>
    </row>
    <row r="7239" spans="1:2" x14ac:dyDescent="0.25">
      <c r="A7239" t="s">
        <v>13039</v>
      </c>
      <c r="B7239">
        <v>2.8966000000000003</v>
      </c>
    </row>
    <row r="7240" spans="1:2" x14ac:dyDescent="0.25">
      <c r="A7240" t="s">
        <v>16673</v>
      </c>
      <c r="B7240">
        <v>0.31719999999999998</v>
      </c>
    </row>
    <row r="7241" spans="1:2" x14ac:dyDescent="0.25">
      <c r="A7241" t="s">
        <v>13016</v>
      </c>
      <c r="B7241" s="19">
        <v>0.85050000000000003</v>
      </c>
    </row>
    <row r="7242" spans="1:2" x14ac:dyDescent="0.25">
      <c r="A7242" t="s">
        <v>20005</v>
      </c>
      <c r="B7242" s="19">
        <v>0.30940130000000005</v>
      </c>
    </row>
    <row r="7243" spans="1:2" x14ac:dyDescent="0.25">
      <c r="A7243" t="s">
        <v>9487</v>
      </c>
      <c r="B7243">
        <v>0.85050000000000003</v>
      </c>
    </row>
    <row r="7244" spans="1:2" x14ac:dyDescent="0.25">
      <c r="A7244" t="s">
        <v>17547</v>
      </c>
      <c r="B7244">
        <v>0.65687499999999999</v>
      </c>
    </row>
    <row r="7245" spans="1:2" x14ac:dyDescent="0.25">
      <c r="A7245" t="s">
        <v>14173</v>
      </c>
      <c r="B7245" s="19">
        <v>0.43740000000000001</v>
      </c>
    </row>
    <row r="7246" spans="1:2" x14ac:dyDescent="0.25">
      <c r="A7246" t="s">
        <v>9327</v>
      </c>
      <c r="B7246">
        <v>0.65749999999999997</v>
      </c>
    </row>
    <row r="7247" spans="1:2" x14ac:dyDescent="0.25">
      <c r="A7247" t="s">
        <v>18652</v>
      </c>
      <c r="B7247">
        <v>0.85050000000000003</v>
      </c>
    </row>
    <row r="7248" spans="1:2" x14ac:dyDescent="0.25">
      <c r="A7248" t="s">
        <v>15793</v>
      </c>
      <c r="B7248">
        <v>0.65687499999999999</v>
      </c>
    </row>
    <row r="7249" spans="1:2" x14ac:dyDescent="0.25">
      <c r="A7249" t="s">
        <v>18309</v>
      </c>
      <c r="B7249" s="19">
        <v>1.5434000000000001</v>
      </c>
    </row>
    <row r="7250" spans="1:2" x14ac:dyDescent="0.25">
      <c r="A7250" t="s">
        <v>20112</v>
      </c>
      <c r="B7250" s="19">
        <v>0.65375062500000003</v>
      </c>
    </row>
    <row r="7251" spans="1:2" x14ac:dyDescent="0.25">
      <c r="A7251" t="s">
        <v>16528</v>
      </c>
      <c r="B7251">
        <v>0.21870000000000001</v>
      </c>
    </row>
    <row r="7252" spans="1:2" x14ac:dyDescent="0.25">
      <c r="A7252" t="s">
        <v>18038</v>
      </c>
      <c r="B7252">
        <v>2.1020000000000003</v>
      </c>
    </row>
    <row r="7253" spans="1:2" x14ac:dyDescent="0.25">
      <c r="A7253" t="s">
        <v>9420</v>
      </c>
      <c r="B7253">
        <v>0.43740000000000001</v>
      </c>
    </row>
    <row r="7254" spans="1:2" x14ac:dyDescent="0.25">
      <c r="A7254" t="s">
        <v>9035</v>
      </c>
      <c r="B7254">
        <v>2.1040000000000001</v>
      </c>
    </row>
    <row r="7255" spans="1:2" x14ac:dyDescent="0.25">
      <c r="A7255" t="s">
        <v>16616</v>
      </c>
      <c r="B7255">
        <v>2.8966000000000003</v>
      </c>
    </row>
    <row r="7256" spans="1:2" x14ac:dyDescent="0.25">
      <c r="A7256" t="s">
        <v>8765</v>
      </c>
      <c r="B7256">
        <v>2.1020000000000003</v>
      </c>
    </row>
    <row r="7257" spans="1:2" x14ac:dyDescent="0.25">
      <c r="A7257" t="s">
        <v>9861</v>
      </c>
      <c r="B7257">
        <v>0.85050000000000003</v>
      </c>
    </row>
    <row r="7258" spans="1:2" x14ac:dyDescent="0.25">
      <c r="A7258" t="s">
        <v>16263</v>
      </c>
      <c r="B7258" s="19">
        <v>2.0920020000000004</v>
      </c>
    </row>
    <row r="7259" spans="1:2" x14ac:dyDescent="0.25">
      <c r="A7259" t="s">
        <v>12254</v>
      </c>
      <c r="B7259">
        <v>0.85050000000000003</v>
      </c>
    </row>
    <row r="7260" spans="1:2" x14ac:dyDescent="0.25">
      <c r="A7260" t="s">
        <v>13409</v>
      </c>
      <c r="B7260" s="19">
        <v>0.43740000000000001</v>
      </c>
    </row>
    <row r="7261" spans="1:2" x14ac:dyDescent="0.25">
      <c r="A7261" t="s">
        <v>8599</v>
      </c>
      <c r="B7261">
        <v>0.31590000000000001</v>
      </c>
    </row>
    <row r="7262" spans="1:2" x14ac:dyDescent="0.25">
      <c r="A7262" t="s">
        <v>14360</v>
      </c>
      <c r="B7262">
        <v>2.8966000000000003</v>
      </c>
    </row>
    <row r="7263" spans="1:2" x14ac:dyDescent="0.25">
      <c r="A7263" t="s">
        <v>18735</v>
      </c>
      <c r="B7263" s="19">
        <v>0.31719999999999998</v>
      </c>
    </row>
    <row r="7264" spans="1:2" x14ac:dyDescent="0.25">
      <c r="A7264" t="s">
        <v>15336</v>
      </c>
      <c r="B7264">
        <v>0.85050000000000003</v>
      </c>
    </row>
    <row r="7265" spans="1:2" x14ac:dyDescent="0.25">
      <c r="A7265" t="s">
        <v>12384</v>
      </c>
      <c r="B7265" s="19">
        <v>0.31416132000000002</v>
      </c>
    </row>
    <row r="7266" spans="1:2" x14ac:dyDescent="0.25">
      <c r="A7266" t="s">
        <v>10094</v>
      </c>
      <c r="B7266">
        <v>0.85050000000000003</v>
      </c>
    </row>
    <row r="7267" spans="1:2" x14ac:dyDescent="0.25">
      <c r="A7267" t="s">
        <v>15106</v>
      </c>
      <c r="B7267">
        <v>0.65687499999999999</v>
      </c>
    </row>
    <row r="7268" spans="1:2" x14ac:dyDescent="0.25">
      <c r="A7268" t="s">
        <v>18886</v>
      </c>
      <c r="B7268" s="19">
        <v>0.21870000000000001</v>
      </c>
    </row>
    <row r="7269" spans="1:2" x14ac:dyDescent="0.25">
      <c r="A7269" t="s">
        <v>17811</v>
      </c>
      <c r="B7269" s="19">
        <v>0.65749999999999997</v>
      </c>
    </row>
    <row r="7270" spans="1:2" x14ac:dyDescent="0.25">
      <c r="A7270" t="s">
        <v>13626</v>
      </c>
      <c r="B7270">
        <v>0.43740000000000001</v>
      </c>
    </row>
    <row r="7271" spans="1:2" x14ac:dyDescent="0.25">
      <c r="A7271" t="s">
        <v>12484</v>
      </c>
      <c r="B7271">
        <v>0.65687499999999999</v>
      </c>
    </row>
    <row r="7272" spans="1:2" x14ac:dyDescent="0.25">
      <c r="A7272" t="s">
        <v>8501</v>
      </c>
      <c r="B7272">
        <v>2.8966000000000003</v>
      </c>
    </row>
    <row r="7273" spans="1:2" x14ac:dyDescent="0.25">
      <c r="A7273" t="s">
        <v>10636</v>
      </c>
      <c r="B7273" s="19">
        <v>0.65375062500000003</v>
      </c>
    </row>
    <row r="7274" spans="1:2" x14ac:dyDescent="0.25">
      <c r="A7274" t="s">
        <v>19292</v>
      </c>
      <c r="B7274" s="19">
        <v>0.85050000000000003</v>
      </c>
    </row>
    <row r="7275" spans="1:2" x14ac:dyDescent="0.25">
      <c r="A7275" t="s">
        <v>12767</v>
      </c>
      <c r="B7275" s="19">
        <v>2.1020000000000003</v>
      </c>
    </row>
    <row r="7276" spans="1:2" x14ac:dyDescent="0.25">
      <c r="A7276" t="s">
        <v>10751</v>
      </c>
      <c r="B7276">
        <v>0.85050000000000003</v>
      </c>
    </row>
    <row r="7277" spans="1:2" x14ac:dyDescent="0.25">
      <c r="A7277" t="s">
        <v>16780</v>
      </c>
      <c r="B7277">
        <v>2.1040000000000001</v>
      </c>
    </row>
    <row r="7278" spans="1:2" x14ac:dyDescent="0.25">
      <c r="A7278" t="s">
        <v>15689</v>
      </c>
      <c r="B7278">
        <v>1.5434000000000001</v>
      </c>
    </row>
    <row r="7279" spans="1:2" x14ac:dyDescent="0.25">
      <c r="A7279" t="s">
        <v>13359</v>
      </c>
      <c r="B7279" s="19">
        <v>2.1020000000000003</v>
      </c>
    </row>
    <row r="7280" spans="1:2" x14ac:dyDescent="0.25">
      <c r="A7280" t="s">
        <v>12762</v>
      </c>
      <c r="B7280">
        <v>0.21870000000000001</v>
      </c>
    </row>
    <row r="7281" spans="1:2" x14ac:dyDescent="0.25">
      <c r="A7281" t="s">
        <v>16035</v>
      </c>
      <c r="B7281" s="19">
        <v>2.0920020000000004</v>
      </c>
    </row>
    <row r="7282" spans="1:2" x14ac:dyDescent="0.25">
      <c r="A7282" t="s">
        <v>9776</v>
      </c>
      <c r="B7282">
        <v>0.43740000000000001</v>
      </c>
    </row>
    <row r="7283" spans="1:2" x14ac:dyDescent="0.25">
      <c r="A7283" t="s">
        <v>19043</v>
      </c>
      <c r="B7283">
        <v>0.31590000000000001</v>
      </c>
    </row>
    <row r="7284" spans="1:2" x14ac:dyDescent="0.25">
      <c r="A7284" t="s">
        <v>14669</v>
      </c>
      <c r="B7284" s="19">
        <v>2.8966000000000003</v>
      </c>
    </row>
    <row r="7285" spans="1:2" x14ac:dyDescent="0.25">
      <c r="A7285" t="s">
        <v>18678</v>
      </c>
      <c r="B7285" s="19">
        <v>0.31719999999999998</v>
      </c>
    </row>
    <row r="7286" spans="1:2" x14ac:dyDescent="0.25">
      <c r="A7286" t="s">
        <v>13367</v>
      </c>
      <c r="B7286">
        <v>0.85050000000000003</v>
      </c>
    </row>
    <row r="7287" spans="1:2" x14ac:dyDescent="0.25">
      <c r="A7287" t="s">
        <v>17084</v>
      </c>
      <c r="B7287">
        <v>0.31416132000000002</v>
      </c>
    </row>
    <row r="7288" spans="1:2" x14ac:dyDescent="0.25">
      <c r="A7288" t="s">
        <v>18242</v>
      </c>
      <c r="B7288">
        <v>0.21870000000000001</v>
      </c>
    </row>
    <row r="7289" spans="1:2" x14ac:dyDescent="0.25">
      <c r="A7289" t="s">
        <v>12571</v>
      </c>
      <c r="B7289">
        <v>2.43486</v>
      </c>
    </row>
    <row r="7290" spans="1:2" x14ac:dyDescent="0.25">
      <c r="A7290" t="s">
        <v>16828</v>
      </c>
      <c r="B7290" s="19">
        <v>0.43740000000000001</v>
      </c>
    </row>
    <row r="7291" spans="1:2" x14ac:dyDescent="0.25">
      <c r="A7291" t="s">
        <v>13700</v>
      </c>
      <c r="B7291">
        <v>0.65687499999999999</v>
      </c>
    </row>
    <row r="7292" spans="1:2" x14ac:dyDescent="0.25">
      <c r="A7292" t="s">
        <v>15872</v>
      </c>
      <c r="B7292">
        <v>2.8966000000000003</v>
      </c>
    </row>
    <row r="7293" spans="1:2" x14ac:dyDescent="0.25">
      <c r="A7293" t="s">
        <v>16333</v>
      </c>
      <c r="B7293" s="19">
        <v>0.65749999999999997</v>
      </c>
    </row>
    <row r="7294" spans="1:2" x14ac:dyDescent="0.25">
      <c r="A7294" t="s">
        <v>17627</v>
      </c>
      <c r="B7294" s="19">
        <v>0.85050000000000003</v>
      </c>
    </row>
    <row r="7295" spans="1:2" x14ac:dyDescent="0.25">
      <c r="A7295" t="s">
        <v>17311</v>
      </c>
      <c r="B7295">
        <v>0.65687499999999999</v>
      </c>
    </row>
    <row r="7296" spans="1:2" x14ac:dyDescent="0.25">
      <c r="A7296" t="s">
        <v>13978</v>
      </c>
      <c r="B7296" s="19">
        <v>0.85050000000000003</v>
      </c>
    </row>
    <row r="7297" spans="1:2" x14ac:dyDescent="0.25">
      <c r="A7297" t="s">
        <v>18110</v>
      </c>
      <c r="B7297">
        <v>0.65375062500000003</v>
      </c>
    </row>
    <row r="7298" spans="1:2" x14ac:dyDescent="0.25">
      <c r="A7298" t="s">
        <v>17227</v>
      </c>
      <c r="B7298">
        <v>1.5434000000000001</v>
      </c>
    </row>
    <row r="7299" spans="1:2" x14ac:dyDescent="0.25">
      <c r="A7299" t="s">
        <v>12911</v>
      </c>
      <c r="B7299">
        <v>2.1020000000000003</v>
      </c>
    </row>
    <row r="7300" spans="1:2" x14ac:dyDescent="0.25">
      <c r="A7300" t="s">
        <v>18195</v>
      </c>
      <c r="B7300" s="19">
        <v>0.21870000000000001</v>
      </c>
    </row>
    <row r="7301" spans="1:2" x14ac:dyDescent="0.25">
      <c r="A7301" t="s">
        <v>17159</v>
      </c>
      <c r="B7301" s="19">
        <v>2.1040000000000001</v>
      </c>
    </row>
    <row r="7302" spans="1:2" x14ac:dyDescent="0.25">
      <c r="A7302" t="s">
        <v>13754</v>
      </c>
      <c r="B7302" s="19">
        <v>0.43740000000000001</v>
      </c>
    </row>
    <row r="7303" spans="1:2" x14ac:dyDescent="0.25">
      <c r="A7303" t="s">
        <v>8311</v>
      </c>
      <c r="B7303">
        <v>2.1020000000000003</v>
      </c>
    </row>
    <row r="7304" spans="1:2" x14ac:dyDescent="0.25">
      <c r="A7304" t="s">
        <v>14704</v>
      </c>
      <c r="B7304" s="19">
        <v>2.8966000000000003</v>
      </c>
    </row>
    <row r="7305" spans="1:2" x14ac:dyDescent="0.25">
      <c r="A7305" t="s">
        <v>18565</v>
      </c>
      <c r="B7305" s="19">
        <v>2.0920020000000004</v>
      </c>
    </row>
    <row r="7306" spans="1:2" x14ac:dyDescent="0.25">
      <c r="A7306" t="s">
        <v>10220</v>
      </c>
      <c r="B7306">
        <v>0.85050000000000003</v>
      </c>
    </row>
    <row r="7307" spans="1:2" x14ac:dyDescent="0.25">
      <c r="A7307" t="s">
        <v>19557</v>
      </c>
      <c r="B7307">
        <v>0.31590000000000001</v>
      </c>
    </row>
    <row r="7308" spans="1:2" x14ac:dyDescent="0.25">
      <c r="A7308" t="s">
        <v>12715</v>
      </c>
      <c r="B7308" s="19">
        <v>1.5434000000000001</v>
      </c>
    </row>
    <row r="7309" spans="1:2" x14ac:dyDescent="0.25">
      <c r="A7309" t="s">
        <v>8439</v>
      </c>
      <c r="B7309">
        <v>0.31719999999999998</v>
      </c>
    </row>
    <row r="7310" spans="1:2" x14ac:dyDescent="0.25">
      <c r="A7310" t="s">
        <v>19313</v>
      </c>
      <c r="B7310" s="19">
        <v>0.21870000000000001</v>
      </c>
    </row>
    <row r="7311" spans="1:2" x14ac:dyDescent="0.25">
      <c r="A7311" t="s">
        <v>8768</v>
      </c>
      <c r="B7311" s="19">
        <v>0.30940130000000005</v>
      </c>
    </row>
    <row r="7312" spans="1:2" x14ac:dyDescent="0.25">
      <c r="A7312" t="s">
        <v>20031</v>
      </c>
      <c r="B7312" s="19">
        <v>0.43740000000000001</v>
      </c>
    </row>
    <row r="7313" spans="1:2" x14ac:dyDescent="0.25">
      <c r="A7313" t="s">
        <v>15349</v>
      </c>
      <c r="B7313">
        <v>0.65687499999999999</v>
      </c>
    </row>
    <row r="7314" spans="1:2" x14ac:dyDescent="0.25">
      <c r="A7314" t="s">
        <v>17569</v>
      </c>
      <c r="B7314">
        <v>2.8966000000000003</v>
      </c>
    </row>
    <row r="7315" spans="1:2" x14ac:dyDescent="0.25">
      <c r="A7315" t="s">
        <v>9550</v>
      </c>
      <c r="B7315">
        <v>0.65749999999999997</v>
      </c>
    </row>
    <row r="7316" spans="1:2" x14ac:dyDescent="0.25">
      <c r="A7316" t="s">
        <v>15836</v>
      </c>
      <c r="B7316" s="19">
        <v>0.85050000000000003</v>
      </c>
    </row>
    <row r="7317" spans="1:2" x14ac:dyDescent="0.25">
      <c r="A7317" t="s">
        <v>18654</v>
      </c>
      <c r="B7317">
        <v>0.65687499999999999</v>
      </c>
    </row>
    <row r="7318" spans="1:2" x14ac:dyDescent="0.25">
      <c r="A7318" t="s">
        <v>16360</v>
      </c>
      <c r="B7318" s="19">
        <v>0.85050000000000003</v>
      </c>
    </row>
    <row r="7319" spans="1:2" x14ac:dyDescent="0.25">
      <c r="A7319" t="s">
        <v>17406</v>
      </c>
      <c r="B7319">
        <v>0.65375062500000003</v>
      </c>
    </row>
    <row r="7320" spans="1:2" x14ac:dyDescent="0.25">
      <c r="A7320" t="s">
        <v>13113</v>
      </c>
      <c r="B7320">
        <v>1.5434000000000001</v>
      </c>
    </row>
    <row r="7321" spans="1:2" x14ac:dyDescent="0.25">
      <c r="A7321" t="s">
        <v>17796</v>
      </c>
      <c r="B7321">
        <v>2.1020000000000003</v>
      </c>
    </row>
    <row r="7322" spans="1:2" x14ac:dyDescent="0.25">
      <c r="A7322" t="s">
        <v>13717</v>
      </c>
      <c r="B7322" s="19">
        <v>0.21870000000000001</v>
      </c>
    </row>
    <row r="7323" spans="1:2" x14ac:dyDescent="0.25">
      <c r="A7323" t="s">
        <v>16576</v>
      </c>
      <c r="B7323">
        <v>2.1040000000000001</v>
      </c>
    </row>
    <row r="7324" spans="1:2" x14ac:dyDescent="0.25">
      <c r="A7324" t="s">
        <v>18135</v>
      </c>
      <c r="B7324" s="19">
        <v>0.43740000000000001</v>
      </c>
    </row>
    <row r="7325" spans="1:2" x14ac:dyDescent="0.25">
      <c r="A7325" t="s">
        <v>16405</v>
      </c>
      <c r="B7325">
        <v>2.1020000000000003</v>
      </c>
    </row>
    <row r="7326" spans="1:2" x14ac:dyDescent="0.25">
      <c r="A7326" t="s">
        <v>10966</v>
      </c>
      <c r="B7326" s="19">
        <v>2.8966000000000003</v>
      </c>
    </row>
    <row r="7327" spans="1:2" x14ac:dyDescent="0.25">
      <c r="A7327" t="s">
        <v>13743</v>
      </c>
      <c r="B7327" s="19">
        <v>2.0920020000000004</v>
      </c>
    </row>
    <row r="7328" spans="1:2" x14ac:dyDescent="0.25">
      <c r="A7328" t="s">
        <v>15457</v>
      </c>
      <c r="B7328" s="19">
        <v>0.85050000000000003</v>
      </c>
    </row>
    <row r="7329" spans="1:2" x14ac:dyDescent="0.25">
      <c r="A7329" t="s">
        <v>12040</v>
      </c>
      <c r="B7329" s="19">
        <v>0.31590000000000001</v>
      </c>
    </row>
    <row r="7330" spans="1:2" x14ac:dyDescent="0.25">
      <c r="A7330" t="s">
        <v>15913</v>
      </c>
      <c r="B7330" s="19">
        <v>0.85050000000000003</v>
      </c>
    </row>
    <row r="7331" spans="1:2" x14ac:dyDescent="0.25">
      <c r="A7331" t="s">
        <v>14166</v>
      </c>
      <c r="B7331" s="19">
        <v>0.31719999999999998</v>
      </c>
    </row>
    <row r="7332" spans="1:2" x14ac:dyDescent="0.25">
      <c r="A7332" t="s">
        <v>10416</v>
      </c>
      <c r="B7332">
        <v>1.5434000000000001</v>
      </c>
    </row>
    <row r="7333" spans="1:2" x14ac:dyDescent="0.25">
      <c r="A7333" t="s">
        <v>14241</v>
      </c>
      <c r="B7333">
        <v>0.31416132000000002</v>
      </c>
    </row>
    <row r="7334" spans="1:2" x14ac:dyDescent="0.25">
      <c r="A7334" t="s">
        <v>19244</v>
      </c>
      <c r="B7334" s="19">
        <v>0.21870000000000001</v>
      </c>
    </row>
    <row r="7335" spans="1:2" x14ac:dyDescent="0.25">
      <c r="A7335" t="s">
        <v>13521</v>
      </c>
      <c r="B7335" s="19">
        <v>0.65687499999999999</v>
      </c>
    </row>
    <row r="7336" spans="1:2" x14ac:dyDescent="0.25">
      <c r="A7336" t="s">
        <v>9273</v>
      </c>
      <c r="B7336">
        <v>0.43740000000000001</v>
      </c>
    </row>
    <row r="7337" spans="1:2" x14ac:dyDescent="0.25">
      <c r="A7337" t="s">
        <v>16946</v>
      </c>
      <c r="B7337">
        <v>0.65749999999999997</v>
      </c>
    </row>
    <row r="7338" spans="1:2" x14ac:dyDescent="0.25">
      <c r="A7338" t="s">
        <v>8655</v>
      </c>
      <c r="B7338" s="19">
        <v>2.8966000000000003</v>
      </c>
    </row>
    <row r="7339" spans="1:2" x14ac:dyDescent="0.25">
      <c r="A7339" t="s">
        <v>12743</v>
      </c>
      <c r="B7339" s="19">
        <v>0.65687499999999999</v>
      </c>
    </row>
    <row r="7340" spans="1:2" x14ac:dyDescent="0.25">
      <c r="A7340" t="s">
        <v>11210</v>
      </c>
      <c r="B7340">
        <v>0.85050000000000003</v>
      </c>
    </row>
    <row r="7341" spans="1:2" x14ac:dyDescent="0.25">
      <c r="A7341" t="s">
        <v>15282</v>
      </c>
      <c r="B7341" s="19">
        <v>0.65375062500000003</v>
      </c>
    </row>
    <row r="7342" spans="1:2" x14ac:dyDescent="0.25">
      <c r="A7342" t="s">
        <v>9066</v>
      </c>
      <c r="B7342">
        <v>0.85050000000000003</v>
      </c>
    </row>
    <row r="7343" spans="1:2" x14ac:dyDescent="0.25">
      <c r="A7343" t="s">
        <v>17358</v>
      </c>
      <c r="B7343">
        <v>2.1020000000000003</v>
      </c>
    </row>
    <row r="7344" spans="1:2" x14ac:dyDescent="0.25">
      <c r="A7344" t="s">
        <v>16118</v>
      </c>
      <c r="B7344" s="19">
        <v>0.43740000000000001</v>
      </c>
    </row>
    <row r="7345" spans="1:2" x14ac:dyDescent="0.25">
      <c r="A7345" t="s">
        <v>12724</v>
      </c>
      <c r="B7345">
        <v>2.1040000000000001</v>
      </c>
    </row>
    <row r="7346" spans="1:2" x14ac:dyDescent="0.25">
      <c r="A7346" t="s">
        <v>17263</v>
      </c>
      <c r="B7346">
        <v>3.8400999999999996</v>
      </c>
    </row>
    <row r="7347" spans="1:2" x14ac:dyDescent="0.25">
      <c r="A7347" t="s">
        <v>18774</v>
      </c>
      <c r="B7347" s="19">
        <v>2.1020000000000003</v>
      </c>
    </row>
    <row r="7348" spans="1:2" x14ac:dyDescent="0.25">
      <c r="A7348" t="s">
        <v>18282</v>
      </c>
      <c r="B7348">
        <v>0.85050000000000003</v>
      </c>
    </row>
    <row r="7349" spans="1:2" x14ac:dyDescent="0.25">
      <c r="A7349" t="s">
        <v>14873</v>
      </c>
      <c r="B7349" s="19">
        <v>2.0920020000000004</v>
      </c>
    </row>
    <row r="7350" spans="1:2" x14ac:dyDescent="0.25">
      <c r="A7350" t="s">
        <v>9466</v>
      </c>
      <c r="B7350">
        <v>0.43740000000000001</v>
      </c>
    </row>
    <row r="7351" spans="1:2" x14ac:dyDescent="0.25">
      <c r="A7351" t="s">
        <v>14405</v>
      </c>
      <c r="B7351" s="19">
        <v>0.32075999999999999</v>
      </c>
    </row>
    <row r="7352" spans="1:2" x14ac:dyDescent="0.25">
      <c r="A7352" t="s">
        <v>12207</v>
      </c>
      <c r="B7352" s="19">
        <v>3.8400999999999996</v>
      </c>
    </row>
    <row r="7353" spans="1:2" x14ac:dyDescent="0.25">
      <c r="A7353" t="s">
        <v>18050</v>
      </c>
      <c r="B7353" s="19">
        <v>0.31719999999999998</v>
      </c>
    </row>
    <row r="7354" spans="1:2" x14ac:dyDescent="0.25">
      <c r="A7354" t="s">
        <v>20172</v>
      </c>
      <c r="B7354" s="19">
        <v>2.0533999999999999</v>
      </c>
    </row>
    <row r="7355" spans="1:2" x14ac:dyDescent="0.25">
      <c r="A7355" t="s">
        <v>13061</v>
      </c>
      <c r="B7355">
        <v>0.30940130000000005</v>
      </c>
    </row>
    <row r="7356" spans="1:2" x14ac:dyDescent="0.25">
      <c r="A7356" t="s">
        <v>12598</v>
      </c>
      <c r="B7356">
        <v>0.43740000000000001</v>
      </c>
    </row>
    <row r="7357" spans="1:2" x14ac:dyDescent="0.25">
      <c r="A7357" t="s">
        <v>8557</v>
      </c>
      <c r="B7357">
        <v>0.65687499999999999</v>
      </c>
    </row>
    <row r="7358" spans="1:2" x14ac:dyDescent="0.25">
      <c r="A7358" t="s">
        <v>8033</v>
      </c>
      <c r="B7358" s="19">
        <v>3.8400999999999996</v>
      </c>
    </row>
    <row r="7359" spans="1:2" x14ac:dyDescent="0.25">
      <c r="A7359" t="s">
        <v>16027</v>
      </c>
      <c r="B7359" s="19">
        <v>0.65749999999999997</v>
      </c>
    </row>
    <row r="7360" spans="1:2" x14ac:dyDescent="0.25">
      <c r="A7360" t="s">
        <v>19225</v>
      </c>
      <c r="B7360">
        <v>0.43740000000000001</v>
      </c>
    </row>
    <row r="7361" spans="1:2" x14ac:dyDescent="0.25">
      <c r="A7361" t="s">
        <v>16182</v>
      </c>
      <c r="B7361">
        <v>0.65687499999999999</v>
      </c>
    </row>
    <row r="7362" spans="1:2" x14ac:dyDescent="0.25">
      <c r="A7362" t="s">
        <v>8358</v>
      </c>
      <c r="B7362" s="19">
        <v>3.8400999999999996</v>
      </c>
    </row>
    <row r="7363" spans="1:2" x14ac:dyDescent="0.25">
      <c r="A7363" t="s">
        <v>17346</v>
      </c>
      <c r="B7363" s="19">
        <v>0.65375062500000003</v>
      </c>
    </row>
    <row r="7364" spans="1:2" x14ac:dyDescent="0.25">
      <c r="A7364" t="s">
        <v>18017</v>
      </c>
      <c r="B7364" s="19">
        <v>2.0533999999999999</v>
      </c>
    </row>
    <row r="7365" spans="1:2" x14ac:dyDescent="0.25">
      <c r="A7365" t="s">
        <v>16915</v>
      </c>
      <c r="B7365" s="19">
        <v>2.1020000000000003</v>
      </c>
    </row>
    <row r="7366" spans="1:2" x14ac:dyDescent="0.25">
      <c r="A7366" t="s">
        <v>16619</v>
      </c>
      <c r="B7366">
        <v>0.43740000000000001</v>
      </c>
    </row>
    <row r="7367" spans="1:2" x14ac:dyDescent="0.25">
      <c r="A7367" t="s">
        <v>11049</v>
      </c>
      <c r="B7367">
        <v>2.1040000000000001</v>
      </c>
    </row>
    <row r="7368" spans="1:2" x14ac:dyDescent="0.25">
      <c r="A7368" t="s">
        <v>9013</v>
      </c>
      <c r="B7368">
        <v>0.85050000000000003</v>
      </c>
    </row>
    <row r="7369" spans="1:2" x14ac:dyDescent="0.25">
      <c r="A7369" t="s">
        <v>9174</v>
      </c>
      <c r="B7369" s="19">
        <v>2.1020000000000003</v>
      </c>
    </row>
    <row r="7370" spans="1:2" x14ac:dyDescent="0.25">
      <c r="A7370" t="s">
        <v>11137</v>
      </c>
      <c r="B7370">
        <v>2.0533999999999999</v>
      </c>
    </row>
    <row r="7371" spans="1:2" x14ac:dyDescent="0.25">
      <c r="A7371" t="s">
        <v>10921</v>
      </c>
      <c r="B7371">
        <v>2.0920020000000004</v>
      </c>
    </row>
    <row r="7372" spans="1:2" x14ac:dyDescent="0.25">
      <c r="A7372" t="s">
        <v>8009</v>
      </c>
      <c r="B7372" s="19">
        <v>0.43740000000000001</v>
      </c>
    </row>
    <row r="7373" spans="1:2" x14ac:dyDescent="0.25">
      <c r="A7373" t="s">
        <v>11506</v>
      </c>
      <c r="B7373" s="19">
        <v>0.31590000000000001</v>
      </c>
    </row>
    <row r="7374" spans="1:2" x14ac:dyDescent="0.25">
      <c r="A7374" t="s">
        <v>12926</v>
      </c>
      <c r="B7374" s="19">
        <v>3.8400999999999996</v>
      </c>
    </row>
    <row r="7375" spans="1:2" x14ac:dyDescent="0.25">
      <c r="A7375" t="s">
        <v>12841</v>
      </c>
      <c r="B7375" s="19">
        <v>0.31719999999999998</v>
      </c>
    </row>
    <row r="7376" spans="1:2" x14ac:dyDescent="0.25">
      <c r="A7376" t="s">
        <v>18623</v>
      </c>
      <c r="B7376" s="19">
        <v>0.85050000000000003</v>
      </c>
    </row>
    <row r="7377" spans="1:2" x14ac:dyDescent="0.25">
      <c r="A7377" t="s">
        <v>12542</v>
      </c>
      <c r="B7377" s="19">
        <v>0.31416132000000002</v>
      </c>
    </row>
    <row r="7378" spans="1:2" x14ac:dyDescent="0.25">
      <c r="A7378" t="s">
        <v>12607</v>
      </c>
      <c r="B7378">
        <v>2.0533999999999999</v>
      </c>
    </row>
    <row r="7379" spans="1:2" x14ac:dyDescent="0.25">
      <c r="A7379" t="s">
        <v>11236</v>
      </c>
      <c r="B7379">
        <v>0.65687499999999999</v>
      </c>
    </row>
    <row r="7380" spans="1:2" x14ac:dyDescent="0.25">
      <c r="A7380" t="s">
        <v>16641</v>
      </c>
      <c r="B7380">
        <v>0.43740000000000001</v>
      </c>
    </row>
    <row r="7381" spans="1:2" x14ac:dyDescent="0.25">
      <c r="A7381" t="s">
        <v>16993</v>
      </c>
      <c r="B7381">
        <v>0.65749999999999997</v>
      </c>
    </row>
    <row r="7382" spans="1:2" x14ac:dyDescent="0.25">
      <c r="A7382" t="s">
        <v>1421</v>
      </c>
      <c r="B7382">
        <v>3.8400999999999996</v>
      </c>
    </row>
    <row r="7383" spans="1:2" x14ac:dyDescent="0.25">
      <c r="A7383" t="s">
        <v>16466</v>
      </c>
      <c r="B7383">
        <v>0.65687499999999999</v>
      </c>
    </row>
    <row r="7384" spans="1:2" x14ac:dyDescent="0.25">
      <c r="A7384" t="s">
        <v>5914</v>
      </c>
      <c r="B7384" s="19">
        <v>0.85050000000000003</v>
      </c>
    </row>
    <row r="7385" spans="1:2" x14ac:dyDescent="0.25">
      <c r="A7385" t="s">
        <v>19245</v>
      </c>
      <c r="B7385" s="19">
        <v>0.65375062500000003</v>
      </c>
    </row>
    <row r="7386" spans="1:2" x14ac:dyDescent="0.25">
      <c r="A7386" t="s">
        <v>11756</v>
      </c>
      <c r="B7386">
        <v>2.0533999999999999</v>
      </c>
    </row>
    <row r="7387" spans="1:2" x14ac:dyDescent="0.25">
      <c r="A7387" t="s">
        <v>18262</v>
      </c>
      <c r="B7387">
        <v>2.1020000000000003</v>
      </c>
    </row>
    <row r="7388" spans="1:2" x14ac:dyDescent="0.25">
      <c r="A7388" t="s">
        <v>15855</v>
      </c>
      <c r="B7388">
        <v>0.43740000000000001</v>
      </c>
    </row>
    <row r="7389" spans="1:2" x14ac:dyDescent="0.25">
      <c r="A7389" t="s">
        <v>17847</v>
      </c>
      <c r="B7389" s="19">
        <v>2.1040000000000001</v>
      </c>
    </row>
    <row r="7390" spans="1:2" x14ac:dyDescent="0.25">
      <c r="A7390" t="s">
        <v>8199</v>
      </c>
      <c r="B7390" s="19">
        <v>3.8400999999999996</v>
      </c>
    </row>
    <row r="7391" spans="1:2" x14ac:dyDescent="0.25">
      <c r="A7391" t="s">
        <v>18804</v>
      </c>
      <c r="B7391" s="19">
        <v>2.1020000000000003</v>
      </c>
    </row>
    <row r="7392" spans="1:2" x14ac:dyDescent="0.25">
      <c r="A7392" t="s">
        <v>13163</v>
      </c>
      <c r="B7392" s="19">
        <v>0.85050000000000003</v>
      </c>
    </row>
    <row r="7393" spans="1:2" x14ac:dyDescent="0.25">
      <c r="A7393" t="s">
        <v>8989</v>
      </c>
      <c r="B7393" s="19">
        <v>2.0920020000000004</v>
      </c>
    </row>
    <row r="7394" spans="1:2" x14ac:dyDescent="0.25">
      <c r="A7394" t="s">
        <v>15316</v>
      </c>
      <c r="B7394">
        <v>2.0533999999999999</v>
      </c>
    </row>
    <row r="7395" spans="1:2" x14ac:dyDescent="0.25">
      <c r="A7395" t="s">
        <v>8809</v>
      </c>
      <c r="B7395" s="19">
        <v>0.31590000000000001</v>
      </c>
    </row>
    <row r="7396" spans="1:2" x14ac:dyDescent="0.25">
      <c r="A7396" t="s">
        <v>10403</v>
      </c>
      <c r="B7396">
        <v>0.43740000000000001</v>
      </c>
    </row>
    <row r="7397" spans="1:2" x14ac:dyDescent="0.25">
      <c r="A7397" t="s">
        <v>19404</v>
      </c>
      <c r="B7397" s="19">
        <v>0.31719999999999998</v>
      </c>
    </row>
    <row r="7398" spans="1:2" x14ac:dyDescent="0.25">
      <c r="A7398" t="s">
        <v>14154</v>
      </c>
      <c r="B7398" s="19">
        <v>3.8400999999999996</v>
      </c>
    </row>
    <row r="7399" spans="1:2" x14ac:dyDescent="0.25">
      <c r="A7399" t="s">
        <v>8200</v>
      </c>
      <c r="B7399">
        <v>0.31416132000000002</v>
      </c>
    </row>
    <row r="7400" spans="1:2" x14ac:dyDescent="0.25">
      <c r="A7400" t="s">
        <v>9235</v>
      </c>
      <c r="B7400">
        <v>0.85050000000000003</v>
      </c>
    </row>
    <row r="7401" spans="1:2" x14ac:dyDescent="0.25">
      <c r="A7401" t="s">
        <v>19555</v>
      </c>
      <c r="B7401">
        <v>0.65687499999999999</v>
      </c>
    </row>
    <row r="7402" spans="1:2" x14ac:dyDescent="0.25">
      <c r="A7402" t="s">
        <v>8222</v>
      </c>
      <c r="B7402" s="19">
        <v>2.0533999999999999</v>
      </c>
    </row>
    <row r="7403" spans="1:2" x14ac:dyDescent="0.25">
      <c r="A7403" t="s">
        <v>12086</v>
      </c>
      <c r="B7403">
        <v>0.65749999999999997</v>
      </c>
    </row>
    <row r="7404" spans="1:2" x14ac:dyDescent="0.25">
      <c r="A7404" t="s">
        <v>17431</v>
      </c>
      <c r="B7404">
        <v>0.43740000000000001</v>
      </c>
    </row>
    <row r="7405" spans="1:2" x14ac:dyDescent="0.25">
      <c r="A7405" t="s">
        <v>14585</v>
      </c>
      <c r="B7405">
        <v>0.65375062500000003</v>
      </c>
    </row>
    <row r="7406" spans="1:2" x14ac:dyDescent="0.25">
      <c r="A7406" t="s">
        <v>1403</v>
      </c>
      <c r="B7406" s="19">
        <v>3.8400999999999996</v>
      </c>
    </row>
    <row r="7407" spans="1:2" x14ac:dyDescent="0.25">
      <c r="A7407" t="s">
        <v>10141</v>
      </c>
      <c r="B7407" s="19">
        <v>2.1020000000000003</v>
      </c>
    </row>
    <row r="7408" spans="1:2" x14ac:dyDescent="0.25">
      <c r="A7408" t="s">
        <v>8423</v>
      </c>
      <c r="B7408" s="19">
        <v>2.0533999999999999</v>
      </c>
    </row>
    <row r="7409" spans="1:2" x14ac:dyDescent="0.25">
      <c r="A7409" t="s">
        <v>19130</v>
      </c>
      <c r="B7409">
        <v>2.1040000000000001</v>
      </c>
    </row>
    <row r="7410" spans="1:2" x14ac:dyDescent="0.25">
      <c r="A7410" t="s">
        <v>10619</v>
      </c>
      <c r="B7410">
        <v>0.43740000000000001</v>
      </c>
    </row>
    <row r="7411" spans="1:2" x14ac:dyDescent="0.25">
      <c r="A7411" t="s">
        <v>12637</v>
      </c>
      <c r="B7411" s="19">
        <v>3.8400999999999996</v>
      </c>
    </row>
    <row r="7412" spans="1:2" x14ac:dyDescent="0.25">
      <c r="A7412" t="s">
        <v>11059</v>
      </c>
      <c r="B7412">
        <v>2.1020000000000003</v>
      </c>
    </row>
    <row r="7413" spans="1:2" x14ac:dyDescent="0.25">
      <c r="A7413" t="s">
        <v>16648</v>
      </c>
      <c r="B7413" s="19">
        <v>0.85050000000000003</v>
      </c>
    </row>
    <row r="7414" spans="1:2" x14ac:dyDescent="0.25">
      <c r="A7414" t="s">
        <v>10748</v>
      </c>
      <c r="B7414" s="19">
        <v>2.0920020000000004</v>
      </c>
    </row>
    <row r="7415" spans="1:2" x14ac:dyDescent="0.25">
      <c r="A7415" t="s">
        <v>14311</v>
      </c>
      <c r="B7415">
        <v>0.43740000000000001</v>
      </c>
    </row>
    <row r="7416" spans="1:2" x14ac:dyDescent="0.25">
      <c r="A7416" t="s">
        <v>10149</v>
      </c>
      <c r="B7416" s="19">
        <v>0.31590000000000001</v>
      </c>
    </row>
    <row r="7417" spans="1:2" x14ac:dyDescent="0.25">
      <c r="A7417" t="s">
        <v>1405</v>
      </c>
      <c r="B7417">
        <v>3.8400999999999996</v>
      </c>
    </row>
    <row r="7418" spans="1:2" x14ac:dyDescent="0.25">
      <c r="A7418" t="s">
        <v>15222</v>
      </c>
      <c r="B7418" s="19">
        <v>0.31719999999999998</v>
      </c>
    </row>
    <row r="7419" spans="1:2" x14ac:dyDescent="0.25">
      <c r="A7419" t="s">
        <v>19451</v>
      </c>
      <c r="B7419" s="19">
        <v>2.0533999999999999</v>
      </c>
    </row>
    <row r="7420" spans="1:2" x14ac:dyDescent="0.25">
      <c r="A7420" t="s">
        <v>13464</v>
      </c>
      <c r="B7420">
        <v>0.30940130000000005</v>
      </c>
    </row>
    <row r="7421" spans="1:2" x14ac:dyDescent="0.25">
      <c r="A7421" t="s">
        <v>11734</v>
      </c>
      <c r="B7421">
        <v>0.43740000000000001</v>
      </c>
    </row>
    <row r="7422" spans="1:2" x14ac:dyDescent="0.25">
      <c r="A7422" t="s">
        <v>17363</v>
      </c>
      <c r="B7422" s="19">
        <v>1.3663000000000001</v>
      </c>
    </row>
    <row r="7423" spans="1:2" x14ac:dyDescent="0.25">
      <c r="A7423" t="s">
        <v>8807</v>
      </c>
      <c r="B7423">
        <v>3.8400999999999996</v>
      </c>
    </row>
    <row r="7424" spans="1:2" x14ac:dyDescent="0.25">
      <c r="A7424" t="s">
        <v>10789</v>
      </c>
      <c r="B7424">
        <v>1.3675999999999999</v>
      </c>
    </row>
    <row r="7425" spans="1:2" x14ac:dyDescent="0.25">
      <c r="A7425" t="s">
        <v>12174</v>
      </c>
      <c r="B7425" s="19">
        <v>0.85050000000000003</v>
      </c>
    </row>
    <row r="7426" spans="1:2" x14ac:dyDescent="0.25">
      <c r="A7426" t="s">
        <v>16718</v>
      </c>
      <c r="B7426">
        <v>1.3663000000000001</v>
      </c>
    </row>
    <row r="7427" spans="1:2" x14ac:dyDescent="0.25">
      <c r="A7427" t="s">
        <v>12343</v>
      </c>
      <c r="B7427">
        <v>2.0533999999999999</v>
      </c>
    </row>
    <row r="7428" spans="1:2" x14ac:dyDescent="0.25">
      <c r="A7428" t="s">
        <v>10179</v>
      </c>
      <c r="B7428">
        <v>1.3598013</v>
      </c>
    </row>
    <row r="7429" spans="1:2" x14ac:dyDescent="0.25">
      <c r="A7429" t="s">
        <v>17220</v>
      </c>
      <c r="B7429">
        <v>0.43740000000000001</v>
      </c>
    </row>
    <row r="7430" spans="1:2" x14ac:dyDescent="0.25">
      <c r="A7430" t="s">
        <v>10383</v>
      </c>
      <c r="B7430" s="19">
        <v>2.1020000000000003</v>
      </c>
    </row>
    <row r="7431" spans="1:2" x14ac:dyDescent="0.25">
      <c r="A7431" t="s">
        <v>19289</v>
      </c>
      <c r="B7431">
        <v>3.8400999999999996</v>
      </c>
    </row>
    <row r="7432" spans="1:2" x14ac:dyDescent="0.25">
      <c r="A7432" t="s">
        <v>14661</v>
      </c>
      <c r="B7432">
        <v>2.1040000000000001</v>
      </c>
    </row>
    <row r="7433" spans="1:2" x14ac:dyDescent="0.25">
      <c r="A7433" t="s">
        <v>14809</v>
      </c>
      <c r="B7433">
        <v>0.85050000000000003</v>
      </c>
    </row>
    <row r="7434" spans="1:2" x14ac:dyDescent="0.25">
      <c r="A7434" t="s">
        <v>15804</v>
      </c>
      <c r="B7434">
        <v>2.0533999999999999</v>
      </c>
    </row>
    <row r="7435" spans="1:2" x14ac:dyDescent="0.25">
      <c r="A7435" t="s">
        <v>12901</v>
      </c>
      <c r="B7435">
        <v>2.1020000000000003</v>
      </c>
    </row>
    <row r="7436" spans="1:2" x14ac:dyDescent="0.25">
      <c r="A7436" t="s">
        <v>11664</v>
      </c>
      <c r="B7436">
        <v>0.43740000000000001</v>
      </c>
    </row>
    <row r="7437" spans="1:2" x14ac:dyDescent="0.25">
      <c r="A7437" t="s">
        <v>15651</v>
      </c>
      <c r="B7437" s="19">
        <v>2.0920020000000004</v>
      </c>
    </row>
    <row r="7438" spans="1:2" x14ac:dyDescent="0.25">
      <c r="A7438" t="s">
        <v>19349</v>
      </c>
      <c r="B7438">
        <v>3.8400999999999996</v>
      </c>
    </row>
    <row r="7439" spans="1:2" x14ac:dyDescent="0.25">
      <c r="A7439" t="s">
        <v>15451</v>
      </c>
      <c r="B7439" s="19">
        <v>0.31590000000000001</v>
      </c>
    </row>
    <row r="7440" spans="1:2" x14ac:dyDescent="0.25">
      <c r="A7440" t="s">
        <v>16719</v>
      </c>
      <c r="B7440">
        <v>0.85050000000000003</v>
      </c>
    </row>
    <row r="7441" spans="1:2" x14ac:dyDescent="0.25">
      <c r="A7441" t="s">
        <v>9565</v>
      </c>
      <c r="B7441" s="19">
        <v>0.31719999999999998</v>
      </c>
    </row>
    <row r="7442" spans="1:2" x14ac:dyDescent="0.25">
      <c r="A7442" t="s">
        <v>18773</v>
      </c>
      <c r="B7442">
        <v>0.32075999999999999</v>
      </c>
    </row>
    <row r="7443" spans="1:2" x14ac:dyDescent="0.25">
      <c r="A7443" t="s">
        <v>14473</v>
      </c>
      <c r="B7443">
        <v>0.31416132000000002</v>
      </c>
    </row>
    <row r="7444" spans="1:2" x14ac:dyDescent="0.25">
      <c r="A7444" t="s">
        <v>8329</v>
      </c>
      <c r="B7444">
        <v>0.49086000000000002</v>
      </c>
    </row>
    <row r="7445" spans="1:2" x14ac:dyDescent="0.25">
      <c r="A7445" t="s">
        <v>11449</v>
      </c>
      <c r="B7445" s="19">
        <v>0.49287999999999998</v>
      </c>
    </row>
    <row r="7446" spans="1:2" x14ac:dyDescent="0.25">
      <c r="A7446" t="s">
        <v>13293</v>
      </c>
      <c r="B7446">
        <v>0.49086000000000002</v>
      </c>
    </row>
    <row r="7447" spans="1:2" x14ac:dyDescent="0.25">
      <c r="A7447" t="s">
        <v>10561</v>
      </c>
      <c r="B7447" s="19">
        <v>0.48076202000000007</v>
      </c>
    </row>
    <row r="7448" spans="1:2" x14ac:dyDescent="0.25">
      <c r="A7448" t="s">
        <v>14867</v>
      </c>
      <c r="B7448">
        <v>0.32075999999999999</v>
      </c>
    </row>
    <row r="7449" spans="1:2" x14ac:dyDescent="0.25">
      <c r="A7449" t="s">
        <v>8120</v>
      </c>
      <c r="B7449" s="19">
        <v>0.32207999999999998</v>
      </c>
    </row>
    <row r="7450" spans="1:2" x14ac:dyDescent="0.25">
      <c r="A7450" t="s">
        <v>11909</v>
      </c>
      <c r="B7450">
        <v>0.32075999999999999</v>
      </c>
    </row>
    <row r="7451" spans="1:2" x14ac:dyDescent="0.25">
      <c r="A7451" t="s">
        <v>17699</v>
      </c>
      <c r="B7451">
        <v>0.31416132000000002</v>
      </c>
    </row>
    <row r="7452" spans="1:2" x14ac:dyDescent="0.25">
      <c r="A7452" t="s">
        <v>18739</v>
      </c>
      <c r="B7452" s="19">
        <v>0.34506000000000003</v>
      </c>
    </row>
    <row r="7453" spans="1:2" x14ac:dyDescent="0.25">
      <c r="A7453" t="s">
        <v>16708</v>
      </c>
      <c r="B7453">
        <v>0.34647999999999995</v>
      </c>
    </row>
    <row r="7454" spans="1:2" x14ac:dyDescent="0.25">
      <c r="A7454" t="s">
        <v>12663</v>
      </c>
      <c r="B7454" s="19">
        <v>0.34506000000000003</v>
      </c>
    </row>
    <row r="7455" spans="1:2" x14ac:dyDescent="0.25">
      <c r="A7455" t="s">
        <v>12312</v>
      </c>
      <c r="B7455">
        <v>0.33796142000000001</v>
      </c>
    </row>
    <row r="7456" spans="1:2" x14ac:dyDescent="0.25">
      <c r="A7456" t="s">
        <v>18328</v>
      </c>
      <c r="B7456">
        <v>1.6835</v>
      </c>
    </row>
    <row r="7457" spans="1:2" x14ac:dyDescent="0.25">
      <c r="A7457" t="s">
        <v>13467</v>
      </c>
      <c r="B7457" s="19">
        <v>2.59</v>
      </c>
    </row>
    <row r="7458" spans="1:2" x14ac:dyDescent="0.25">
      <c r="A7458" t="s">
        <v>14768</v>
      </c>
      <c r="B7458">
        <v>0.64283999999999997</v>
      </c>
    </row>
    <row r="7459" spans="1:2" x14ac:dyDescent="0.25">
      <c r="A7459" t="s">
        <v>9943</v>
      </c>
      <c r="B7459">
        <v>0.98374000000000006</v>
      </c>
    </row>
    <row r="7460" spans="1:2" x14ac:dyDescent="0.25">
      <c r="A7460" t="s">
        <v>15990</v>
      </c>
      <c r="B7460" s="19">
        <v>0.64283999999999997</v>
      </c>
    </row>
    <row r="7461" spans="1:2" x14ac:dyDescent="0.25">
      <c r="A7461" t="s">
        <v>17357</v>
      </c>
      <c r="B7461">
        <v>0.69154000000000004</v>
      </c>
    </row>
    <row r="7462" spans="1:2" x14ac:dyDescent="0.25">
      <c r="A7462" t="s">
        <v>13235</v>
      </c>
      <c r="B7462" s="19">
        <v>1.3663000000000001</v>
      </c>
    </row>
    <row r="7463" spans="1:2" x14ac:dyDescent="0.25">
      <c r="A7463" t="s">
        <v>15259</v>
      </c>
      <c r="B7463">
        <v>1.3675999999999999</v>
      </c>
    </row>
    <row r="7464" spans="1:2" x14ac:dyDescent="0.25">
      <c r="A7464" t="s">
        <v>15483</v>
      </c>
      <c r="B7464">
        <v>1.3663000000000001</v>
      </c>
    </row>
    <row r="7465" spans="1:2" x14ac:dyDescent="0.25">
      <c r="A7465" t="s">
        <v>17380</v>
      </c>
      <c r="B7465">
        <v>1.3598013</v>
      </c>
    </row>
    <row r="7466" spans="1:2" x14ac:dyDescent="0.25">
      <c r="A7466" t="s">
        <v>17806</v>
      </c>
      <c r="B7466">
        <v>2.1020000000000003</v>
      </c>
    </row>
    <row r="7467" spans="1:2" x14ac:dyDescent="0.25">
      <c r="A7467" t="s">
        <v>19352</v>
      </c>
      <c r="B7467" s="19">
        <v>2.1020000000000003</v>
      </c>
    </row>
    <row r="7468" spans="1:2" x14ac:dyDescent="0.25">
      <c r="A7468" t="s">
        <v>13350</v>
      </c>
      <c r="B7468" s="19">
        <v>2.0920020000000004</v>
      </c>
    </row>
    <row r="7469" spans="1:2" x14ac:dyDescent="0.25">
      <c r="A7469" t="s">
        <v>18457</v>
      </c>
      <c r="B7469">
        <v>0.31590000000000001</v>
      </c>
    </row>
    <row r="7470" spans="1:2" x14ac:dyDescent="0.25">
      <c r="A7470" t="s">
        <v>18305</v>
      </c>
      <c r="B7470" s="19">
        <v>0.31719999999999998</v>
      </c>
    </row>
    <row r="7471" spans="1:2" x14ac:dyDescent="0.25">
      <c r="A7471" t="s">
        <v>13604</v>
      </c>
      <c r="B7471" s="19">
        <v>0.32075999999999999</v>
      </c>
    </row>
    <row r="7472" spans="1:2" x14ac:dyDescent="0.25">
      <c r="A7472" t="s">
        <v>17010</v>
      </c>
      <c r="B7472">
        <v>0.30940130000000005</v>
      </c>
    </row>
    <row r="7473" spans="1:2" x14ac:dyDescent="0.25">
      <c r="A7473" t="s">
        <v>9306</v>
      </c>
      <c r="B7473" s="19">
        <v>0.49086000000000002</v>
      </c>
    </row>
    <row r="7474" spans="1:2" x14ac:dyDescent="0.25">
      <c r="A7474" t="s">
        <v>9757</v>
      </c>
      <c r="B7474">
        <v>0.49287999999999998</v>
      </c>
    </row>
    <row r="7475" spans="1:2" x14ac:dyDescent="0.25">
      <c r="A7475" t="s">
        <v>8294</v>
      </c>
      <c r="B7475" s="19">
        <v>0.49086000000000002</v>
      </c>
    </row>
    <row r="7476" spans="1:2" x14ac:dyDescent="0.25">
      <c r="A7476" t="s">
        <v>13442</v>
      </c>
      <c r="B7476" s="19">
        <v>0.48076202000000007</v>
      </c>
    </row>
    <row r="7477" spans="1:2" x14ac:dyDescent="0.25">
      <c r="A7477" t="s">
        <v>8351</v>
      </c>
      <c r="B7477" s="19">
        <v>0.31590000000000001</v>
      </c>
    </row>
    <row r="7478" spans="1:2" x14ac:dyDescent="0.25">
      <c r="A7478" t="s">
        <v>17975</v>
      </c>
      <c r="B7478">
        <v>0.32075999999999999</v>
      </c>
    </row>
    <row r="7479" spans="1:2" x14ac:dyDescent="0.25">
      <c r="A7479" t="s">
        <v>16749</v>
      </c>
      <c r="B7479">
        <v>0.31416132000000002</v>
      </c>
    </row>
    <row r="7480" spans="1:2" x14ac:dyDescent="0.25">
      <c r="A7480" t="s">
        <v>13961</v>
      </c>
      <c r="B7480" s="19">
        <v>0.34506000000000003</v>
      </c>
    </row>
    <row r="7481" spans="1:2" x14ac:dyDescent="0.25">
      <c r="A7481" t="s">
        <v>11171</v>
      </c>
      <c r="B7481">
        <v>0.34647999999999995</v>
      </c>
    </row>
    <row r="7482" spans="1:2" x14ac:dyDescent="0.25">
      <c r="A7482" t="s">
        <v>12444</v>
      </c>
      <c r="B7482">
        <v>0.34506000000000003</v>
      </c>
    </row>
    <row r="7483" spans="1:2" x14ac:dyDescent="0.25">
      <c r="A7483" t="s">
        <v>17351</v>
      </c>
      <c r="B7483" s="19">
        <v>0.33796142000000001</v>
      </c>
    </row>
    <row r="7484" spans="1:2" x14ac:dyDescent="0.25">
      <c r="A7484" t="s">
        <v>10244</v>
      </c>
      <c r="B7484" s="19">
        <v>1.3663000000000001</v>
      </c>
    </row>
    <row r="7485" spans="1:2" x14ac:dyDescent="0.25">
      <c r="A7485" t="s">
        <v>19272</v>
      </c>
      <c r="B7485" s="19">
        <v>1.3675999999999999</v>
      </c>
    </row>
    <row r="7486" spans="1:2" x14ac:dyDescent="0.25">
      <c r="A7486" t="s">
        <v>14763</v>
      </c>
      <c r="B7486" s="19">
        <v>1.3663000000000001</v>
      </c>
    </row>
    <row r="7487" spans="1:2" x14ac:dyDescent="0.25">
      <c r="A7487" t="s">
        <v>9657</v>
      </c>
      <c r="B7487" s="19">
        <v>1.3598013</v>
      </c>
    </row>
    <row r="7488" spans="1:2" x14ac:dyDescent="0.25">
      <c r="A7488" t="s">
        <v>18812</v>
      </c>
      <c r="B7488">
        <v>2.1020000000000003</v>
      </c>
    </row>
    <row r="7489" spans="1:2" x14ac:dyDescent="0.25">
      <c r="A7489" t="s">
        <v>10847</v>
      </c>
      <c r="B7489">
        <v>2.1020000000000003</v>
      </c>
    </row>
    <row r="7490" spans="1:2" x14ac:dyDescent="0.25">
      <c r="A7490" t="s">
        <v>18276</v>
      </c>
      <c r="B7490">
        <v>2.0920020000000004</v>
      </c>
    </row>
    <row r="7491" spans="1:2" x14ac:dyDescent="0.25">
      <c r="A7491" t="s">
        <v>11808</v>
      </c>
      <c r="B7491" s="19">
        <v>0.31590000000000001</v>
      </c>
    </row>
    <row r="7492" spans="1:2" x14ac:dyDescent="0.25">
      <c r="A7492" t="s">
        <v>12225</v>
      </c>
      <c r="B7492">
        <v>0.31719999999999998</v>
      </c>
    </row>
    <row r="7493" spans="1:2" x14ac:dyDescent="0.25">
      <c r="A7493" t="s">
        <v>8090</v>
      </c>
      <c r="B7493">
        <v>0.32075999999999999</v>
      </c>
    </row>
    <row r="7494" spans="1:2" x14ac:dyDescent="0.25">
      <c r="A7494" t="s">
        <v>19393</v>
      </c>
      <c r="B7494" s="19">
        <v>0.31416132000000002</v>
      </c>
    </row>
    <row r="7495" spans="1:2" x14ac:dyDescent="0.25">
      <c r="A7495" t="s">
        <v>20280</v>
      </c>
      <c r="B7495" s="19">
        <v>0.49086000000000002</v>
      </c>
    </row>
    <row r="7496" spans="1:2" x14ac:dyDescent="0.25">
      <c r="A7496" t="s">
        <v>16838</v>
      </c>
      <c r="B7496" s="19">
        <v>0.49287999999999998</v>
      </c>
    </row>
    <row r="7497" spans="1:2" x14ac:dyDescent="0.25">
      <c r="A7497" t="s">
        <v>15161</v>
      </c>
      <c r="B7497" s="19">
        <v>0.49086000000000002</v>
      </c>
    </row>
    <row r="7498" spans="1:2" x14ac:dyDescent="0.25">
      <c r="A7498" t="s">
        <v>8814</v>
      </c>
      <c r="B7498">
        <v>0.48076202000000007</v>
      </c>
    </row>
    <row r="7499" spans="1:2" x14ac:dyDescent="0.25">
      <c r="A7499" t="s">
        <v>10857</v>
      </c>
      <c r="B7499">
        <v>0.31590000000000001</v>
      </c>
    </row>
    <row r="7500" spans="1:2" x14ac:dyDescent="0.25">
      <c r="A7500" t="s">
        <v>18430</v>
      </c>
      <c r="B7500" s="19">
        <v>0.32075999999999999</v>
      </c>
    </row>
    <row r="7501" spans="1:2" x14ac:dyDescent="0.25">
      <c r="A7501" t="s">
        <v>20405</v>
      </c>
      <c r="B7501" s="19">
        <v>0.31416132000000002</v>
      </c>
    </row>
    <row r="7502" spans="1:2" x14ac:dyDescent="0.25">
      <c r="A7502" t="s">
        <v>16283</v>
      </c>
      <c r="B7502">
        <v>0.34506000000000003</v>
      </c>
    </row>
    <row r="7503" spans="1:2" x14ac:dyDescent="0.25">
      <c r="A7503" t="s">
        <v>13790</v>
      </c>
      <c r="B7503" s="19">
        <v>0.34647999999999995</v>
      </c>
    </row>
    <row r="7504" spans="1:2" x14ac:dyDescent="0.25">
      <c r="A7504" t="s">
        <v>9789</v>
      </c>
      <c r="B7504" s="19">
        <v>0.34506000000000003</v>
      </c>
    </row>
    <row r="7505" spans="1:2" x14ac:dyDescent="0.25">
      <c r="A7505" t="s">
        <v>11813</v>
      </c>
      <c r="B7505">
        <v>0.33796142000000001</v>
      </c>
    </row>
    <row r="7506" spans="1:2" x14ac:dyDescent="0.25">
      <c r="A7506" t="s">
        <v>16709</v>
      </c>
      <c r="B7506">
        <v>1.3663000000000001</v>
      </c>
    </row>
    <row r="7507" spans="1:2" x14ac:dyDescent="0.25">
      <c r="A7507" t="s">
        <v>14085</v>
      </c>
      <c r="B7507" s="19">
        <v>1.3675999999999999</v>
      </c>
    </row>
    <row r="7508" spans="1:2" x14ac:dyDescent="0.25">
      <c r="A7508" t="s">
        <v>11837</v>
      </c>
      <c r="B7508" s="19">
        <v>1.3663000000000001</v>
      </c>
    </row>
    <row r="7509" spans="1:2" x14ac:dyDescent="0.25">
      <c r="A7509" t="s">
        <v>9148</v>
      </c>
      <c r="B7509" s="19">
        <v>1.3598013</v>
      </c>
    </row>
    <row r="7510" spans="1:2" x14ac:dyDescent="0.25">
      <c r="A7510" t="s">
        <v>14502</v>
      </c>
      <c r="B7510">
        <v>2.1020000000000003</v>
      </c>
    </row>
    <row r="7511" spans="1:2" x14ac:dyDescent="0.25">
      <c r="A7511" t="s">
        <v>17344</v>
      </c>
      <c r="B7511" s="19">
        <v>2.1020000000000003</v>
      </c>
    </row>
    <row r="7512" spans="1:2" x14ac:dyDescent="0.25">
      <c r="A7512" t="s">
        <v>17772</v>
      </c>
      <c r="B7512" s="19">
        <v>2.0920020000000004</v>
      </c>
    </row>
    <row r="7513" spans="1:2" x14ac:dyDescent="0.25">
      <c r="A7513" t="s">
        <v>14203</v>
      </c>
      <c r="B7513">
        <v>0.31590000000000001</v>
      </c>
    </row>
    <row r="7514" spans="1:2" x14ac:dyDescent="0.25">
      <c r="A7514" t="s">
        <v>17654</v>
      </c>
      <c r="B7514">
        <v>0.31719999999999998</v>
      </c>
    </row>
    <row r="7515" spans="1:2" x14ac:dyDescent="0.25">
      <c r="A7515" t="s">
        <v>18672</v>
      </c>
      <c r="B7515" s="19">
        <v>0.32075999999999999</v>
      </c>
    </row>
    <row r="7516" spans="1:2" x14ac:dyDescent="0.25">
      <c r="A7516" t="s">
        <v>8086</v>
      </c>
      <c r="B7516">
        <v>0.30940130000000005</v>
      </c>
    </row>
    <row r="7517" spans="1:2" x14ac:dyDescent="0.25">
      <c r="A7517" t="s">
        <v>8650</v>
      </c>
      <c r="B7517">
        <v>0.49086000000000002</v>
      </c>
    </row>
    <row r="7518" spans="1:2" x14ac:dyDescent="0.25">
      <c r="A7518" t="s">
        <v>8495</v>
      </c>
      <c r="B7518" s="19">
        <v>0.49287999999999998</v>
      </c>
    </row>
    <row r="7519" spans="1:2" x14ac:dyDescent="0.25">
      <c r="A7519" t="s">
        <v>13183</v>
      </c>
      <c r="B7519">
        <v>0.49086000000000002</v>
      </c>
    </row>
    <row r="7520" spans="1:2" x14ac:dyDescent="0.25">
      <c r="A7520" t="s">
        <v>16669</v>
      </c>
      <c r="B7520" s="19">
        <v>0.48076202000000007</v>
      </c>
    </row>
    <row r="7521" spans="1:2" x14ac:dyDescent="0.25">
      <c r="A7521" t="s">
        <v>9429</v>
      </c>
      <c r="B7521">
        <v>0.31590000000000001</v>
      </c>
    </row>
    <row r="7522" spans="1:2" x14ac:dyDescent="0.25">
      <c r="A7522" t="s">
        <v>16542</v>
      </c>
      <c r="B7522" s="19">
        <v>0.31590000000000001</v>
      </c>
    </row>
    <row r="7523" spans="1:2" x14ac:dyDescent="0.25">
      <c r="A7523" t="s">
        <v>14754</v>
      </c>
      <c r="B7523">
        <v>0.30940130000000005</v>
      </c>
    </row>
    <row r="7524" spans="1:2" x14ac:dyDescent="0.25">
      <c r="A7524" t="s">
        <v>10289</v>
      </c>
      <c r="B7524">
        <v>0.34506000000000003</v>
      </c>
    </row>
    <row r="7525" spans="1:2" x14ac:dyDescent="0.25">
      <c r="A7525" t="s">
        <v>14571</v>
      </c>
      <c r="B7525">
        <v>0.34647999999999995</v>
      </c>
    </row>
    <row r="7526" spans="1:2" x14ac:dyDescent="0.25">
      <c r="A7526" t="s">
        <v>19098</v>
      </c>
      <c r="B7526">
        <v>0.34506000000000003</v>
      </c>
    </row>
    <row r="7527" spans="1:2" x14ac:dyDescent="0.25">
      <c r="A7527" t="s">
        <v>10853</v>
      </c>
      <c r="B7527" s="19">
        <v>0.33796142000000001</v>
      </c>
    </row>
    <row r="7528" spans="1:2" x14ac:dyDescent="0.25">
      <c r="A7528" t="s">
        <v>20411</v>
      </c>
      <c r="B7528">
        <v>1.3663000000000001</v>
      </c>
    </row>
    <row r="7529" spans="1:2" x14ac:dyDescent="0.25">
      <c r="A7529" t="s">
        <v>9051</v>
      </c>
      <c r="B7529">
        <v>1.3675999999999999</v>
      </c>
    </row>
    <row r="7530" spans="1:2" x14ac:dyDescent="0.25">
      <c r="A7530" t="s">
        <v>17495</v>
      </c>
      <c r="B7530" s="19">
        <v>1.3663000000000001</v>
      </c>
    </row>
    <row r="7531" spans="1:2" x14ac:dyDescent="0.25">
      <c r="A7531" t="s">
        <v>16992</v>
      </c>
      <c r="B7531" s="19">
        <v>1.3598013</v>
      </c>
    </row>
    <row r="7532" spans="1:2" x14ac:dyDescent="0.25">
      <c r="A7532" t="s">
        <v>13418</v>
      </c>
      <c r="B7532">
        <v>2.1020000000000003</v>
      </c>
    </row>
    <row r="7533" spans="1:2" x14ac:dyDescent="0.25">
      <c r="A7533" t="s">
        <v>19224</v>
      </c>
      <c r="B7533">
        <v>2.1040000000000001</v>
      </c>
    </row>
    <row r="7534" spans="1:2" x14ac:dyDescent="0.25">
      <c r="A7534" t="s">
        <v>16680</v>
      </c>
      <c r="B7534" s="19">
        <v>2.1020000000000003</v>
      </c>
    </row>
    <row r="7535" spans="1:2" x14ac:dyDescent="0.25">
      <c r="A7535" t="s">
        <v>8448</v>
      </c>
      <c r="B7535">
        <v>2.0920020000000004</v>
      </c>
    </row>
    <row r="7536" spans="1:2" x14ac:dyDescent="0.25">
      <c r="A7536" t="s">
        <v>13554</v>
      </c>
      <c r="B7536" s="19">
        <v>0.31590000000000001</v>
      </c>
    </row>
    <row r="7537" spans="1:2" x14ac:dyDescent="0.25">
      <c r="A7537" t="s">
        <v>16250</v>
      </c>
      <c r="B7537">
        <v>0.31719999999999998</v>
      </c>
    </row>
    <row r="7538" spans="1:2" x14ac:dyDescent="0.25">
      <c r="A7538" t="s">
        <v>16067</v>
      </c>
      <c r="B7538">
        <v>0.32075999999999999</v>
      </c>
    </row>
    <row r="7539" spans="1:2" x14ac:dyDescent="0.25">
      <c r="A7539" t="s">
        <v>17198</v>
      </c>
      <c r="B7539">
        <v>0.31416132000000002</v>
      </c>
    </row>
    <row r="7540" spans="1:2" x14ac:dyDescent="0.25">
      <c r="A7540" t="s">
        <v>9491</v>
      </c>
      <c r="B7540" s="19">
        <v>0.49086000000000002</v>
      </c>
    </row>
    <row r="7541" spans="1:2" x14ac:dyDescent="0.25">
      <c r="A7541" t="s">
        <v>14023</v>
      </c>
      <c r="B7541">
        <v>0.49287999999999998</v>
      </c>
    </row>
    <row r="7542" spans="1:2" x14ac:dyDescent="0.25">
      <c r="A7542" t="s">
        <v>8969</v>
      </c>
      <c r="B7542" s="19">
        <v>0.49086000000000002</v>
      </c>
    </row>
    <row r="7543" spans="1:2" x14ac:dyDescent="0.25">
      <c r="A7543" t="s">
        <v>14789</v>
      </c>
      <c r="B7543">
        <v>0.48076202000000007</v>
      </c>
    </row>
    <row r="7544" spans="1:2" x14ac:dyDescent="0.25">
      <c r="A7544" t="s">
        <v>16632</v>
      </c>
      <c r="B7544">
        <v>0.31590000000000001</v>
      </c>
    </row>
    <row r="7545" spans="1:2" x14ac:dyDescent="0.25">
      <c r="A7545" t="s">
        <v>15037</v>
      </c>
      <c r="B7545" s="19">
        <v>0.32075999999999999</v>
      </c>
    </row>
    <row r="7546" spans="1:2" x14ac:dyDescent="0.25">
      <c r="A7546" t="s">
        <v>12172</v>
      </c>
      <c r="B7546">
        <v>0.31416132000000002</v>
      </c>
    </row>
    <row r="7547" spans="1:2" x14ac:dyDescent="0.25">
      <c r="A7547" t="s">
        <v>8018</v>
      </c>
      <c r="B7547" s="19">
        <v>0.34506000000000003</v>
      </c>
    </row>
    <row r="7548" spans="1:2" x14ac:dyDescent="0.25">
      <c r="A7548" t="s">
        <v>10708</v>
      </c>
      <c r="B7548" s="19">
        <v>0.34647999999999995</v>
      </c>
    </row>
    <row r="7549" spans="1:2" x14ac:dyDescent="0.25">
      <c r="A7549" t="s">
        <v>8629</v>
      </c>
      <c r="B7549" s="19">
        <v>0.34506000000000003</v>
      </c>
    </row>
    <row r="7550" spans="1:2" x14ac:dyDescent="0.25">
      <c r="A7550" t="s">
        <v>17623</v>
      </c>
      <c r="B7550">
        <v>0.33796142000000001</v>
      </c>
    </row>
    <row r="7551" spans="1:2" x14ac:dyDescent="0.25">
      <c r="A7551" t="s">
        <v>11211</v>
      </c>
      <c r="B7551" s="19">
        <v>1.3663000000000001</v>
      </c>
    </row>
    <row r="7552" spans="1:2" x14ac:dyDescent="0.25">
      <c r="A7552" t="s">
        <v>14244</v>
      </c>
      <c r="B7552" s="19">
        <v>1.3675999999999999</v>
      </c>
    </row>
    <row r="7553" spans="1:2" x14ac:dyDescent="0.25">
      <c r="A7553" t="s">
        <v>14968</v>
      </c>
      <c r="B7553">
        <v>1.3663000000000001</v>
      </c>
    </row>
    <row r="7554" spans="1:2" x14ac:dyDescent="0.25">
      <c r="A7554" t="s">
        <v>16090</v>
      </c>
      <c r="B7554">
        <v>1.3598013</v>
      </c>
    </row>
    <row r="7555" spans="1:2" x14ac:dyDescent="0.25">
      <c r="A7555" t="s">
        <v>17727</v>
      </c>
      <c r="B7555">
        <v>2.1020000000000003</v>
      </c>
    </row>
    <row r="7556" spans="1:2" x14ac:dyDescent="0.25">
      <c r="A7556" t="s">
        <v>10131</v>
      </c>
      <c r="B7556" s="19">
        <v>2.1020000000000003</v>
      </c>
    </row>
    <row r="7557" spans="1:2" x14ac:dyDescent="0.25">
      <c r="A7557" t="s">
        <v>15212</v>
      </c>
      <c r="B7557">
        <v>2.0920020000000004</v>
      </c>
    </row>
    <row r="7558" spans="1:2" x14ac:dyDescent="0.25">
      <c r="A7558" t="s">
        <v>14310</v>
      </c>
      <c r="B7558" s="19">
        <v>0.31590000000000001</v>
      </c>
    </row>
    <row r="7559" spans="1:2" x14ac:dyDescent="0.25">
      <c r="A7559" t="s">
        <v>18669</v>
      </c>
      <c r="B7559">
        <v>0.31719999999999998</v>
      </c>
    </row>
    <row r="7560" spans="1:2" x14ac:dyDescent="0.25">
      <c r="A7560" t="s">
        <v>8296</v>
      </c>
      <c r="B7560">
        <v>0.32075999999999999</v>
      </c>
    </row>
    <row r="7561" spans="1:2" x14ac:dyDescent="0.25">
      <c r="A7561" t="s">
        <v>19207</v>
      </c>
      <c r="B7561" s="19">
        <v>0.31416132000000002</v>
      </c>
    </row>
    <row r="7562" spans="1:2" x14ac:dyDescent="0.25">
      <c r="A7562" t="s">
        <v>19838</v>
      </c>
      <c r="B7562">
        <v>0.49086000000000002</v>
      </c>
    </row>
    <row r="7563" spans="1:2" x14ac:dyDescent="0.25">
      <c r="A7563" t="s">
        <v>11548</v>
      </c>
      <c r="B7563">
        <v>0.49287999999999998</v>
      </c>
    </row>
    <row r="7564" spans="1:2" x14ac:dyDescent="0.25">
      <c r="A7564" t="s">
        <v>10959</v>
      </c>
      <c r="B7564" s="19">
        <v>0.49086000000000002</v>
      </c>
    </row>
    <row r="7565" spans="1:2" x14ac:dyDescent="0.25">
      <c r="A7565" t="s">
        <v>12235</v>
      </c>
      <c r="B7565" s="19">
        <v>0.48076202000000007</v>
      </c>
    </row>
    <row r="7566" spans="1:2" x14ac:dyDescent="0.25">
      <c r="A7566" t="s">
        <v>10982</v>
      </c>
      <c r="B7566" s="19">
        <v>0.31590000000000001</v>
      </c>
    </row>
    <row r="7567" spans="1:2" x14ac:dyDescent="0.25">
      <c r="A7567" t="s">
        <v>14330</v>
      </c>
      <c r="B7567" s="19">
        <v>0.32075999999999999</v>
      </c>
    </row>
    <row r="7568" spans="1:2" x14ac:dyDescent="0.25">
      <c r="A7568" t="s">
        <v>18532</v>
      </c>
      <c r="B7568">
        <v>0.31416132000000002</v>
      </c>
    </row>
    <row r="7569" spans="1:2" x14ac:dyDescent="0.25">
      <c r="A7569" t="s">
        <v>12517</v>
      </c>
      <c r="B7569">
        <v>0.34506000000000003</v>
      </c>
    </row>
    <row r="7570" spans="1:2" x14ac:dyDescent="0.25">
      <c r="A7570" t="s">
        <v>19872</v>
      </c>
      <c r="B7570" s="19">
        <v>0.34647999999999995</v>
      </c>
    </row>
    <row r="7571" spans="1:2" x14ac:dyDescent="0.25">
      <c r="A7571" t="s">
        <v>9977</v>
      </c>
      <c r="B7571">
        <v>0.34506000000000003</v>
      </c>
    </row>
    <row r="7572" spans="1:2" x14ac:dyDescent="0.25">
      <c r="A7572" t="s">
        <v>18985</v>
      </c>
      <c r="B7572">
        <v>0.33796142000000001</v>
      </c>
    </row>
    <row r="7573" spans="1:2" x14ac:dyDescent="0.25">
      <c r="A7573" t="s">
        <v>11680</v>
      </c>
      <c r="B7573" s="19">
        <v>1.3663000000000001</v>
      </c>
    </row>
    <row r="7574" spans="1:2" x14ac:dyDescent="0.25">
      <c r="A7574" t="s">
        <v>8016</v>
      </c>
      <c r="B7574">
        <v>1.3675999999999999</v>
      </c>
    </row>
    <row r="7575" spans="1:2" x14ac:dyDescent="0.25">
      <c r="A7575" t="s">
        <v>16049</v>
      </c>
      <c r="B7575">
        <v>1.3663000000000001</v>
      </c>
    </row>
    <row r="7576" spans="1:2" x14ac:dyDescent="0.25">
      <c r="A7576" t="s">
        <v>12549</v>
      </c>
      <c r="B7576">
        <v>1.3598013</v>
      </c>
    </row>
    <row r="7577" spans="1:2" x14ac:dyDescent="0.25">
      <c r="A7577" t="s">
        <v>9390</v>
      </c>
      <c r="B7577" s="19">
        <v>2.1020000000000003</v>
      </c>
    </row>
    <row r="7578" spans="1:2" x14ac:dyDescent="0.25">
      <c r="A7578" t="s">
        <v>13774</v>
      </c>
      <c r="B7578">
        <v>2.1020000000000003</v>
      </c>
    </row>
    <row r="7579" spans="1:2" x14ac:dyDescent="0.25">
      <c r="A7579" t="s">
        <v>8868</v>
      </c>
      <c r="B7579" s="19">
        <v>2.0920020000000004</v>
      </c>
    </row>
    <row r="7580" spans="1:2" x14ac:dyDescent="0.25">
      <c r="A7580" t="s">
        <v>13535</v>
      </c>
      <c r="B7580" s="19">
        <v>0.31590000000000001</v>
      </c>
    </row>
    <row r="7581" spans="1:2" x14ac:dyDescent="0.25">
      <c r="A7581" t="s">
        <v>17445</v>
      </c>
      <c r="B7581" s="19">
        <v>0.31719999999999998</v>
      </c>
    </row>
    <row r="7582" spans="1:2" x14ac:dyDescent="0.25">
      <c r="A7582" t="s">
        <v>10569</v>
      </c>
      <c r="B7582" s="19">
        <v>0.31590000000000001</v>
      </c>
    </row>
    <row r="7583" spans="1:2" x14ac:dyDescent="0.25">
      <c r="A7583" t="s">
        <v>10284</v>
      </c>
      <c r="B7583">
        <v>0.30940130000000005</v>
      </c>
    </row>
    <row r="7584" spans="1:2" x14ac:dyDescent="0.25">
      <c r="A7584" t="s">
        <v>16981</v>
      </c>
      <c r="B7584" s="19">
        <v>0.48600000000000004</v>
      </c>
    </row>
    <row r="7585" spans="1:2" x14ac:dyDescent="0.25">
      <c r="A7585" t="s">
        <v>13567</v>
      </c>
      <c r="B7585">
        <v>0.48799999999999999</v>
      </c>
    </row>
    <row r="7586" spans="1:2" x14ac:dyDescent="0.25">
      <c r="A7586" t="s">
        <v>9002</v>
      </c>
      <c r="B7586" s="19">
        <v>0.48600000000000004</v>
      </c>
    </row>
    <row r="7587" spans="1:2" x14ac:dyDescent="0.25">
      <c r="A7587" t="s">
        <v>18027</v>
      </c>
      <c r="B7587" s="19">
        <v>0.47600200000000009</v>
      </c>
    </row>
    <row r="7588" spans="1:2" x14ac:dyDescent="0.25">
      <c r="A7588" t="s">
        <v>12176</v>
      </c>
      <c r="B7588" s="19">
        <v>0.31590000000000001</v>
      </c>
    </row>
    <row r="7589" spans="1:2" x14ac:dyDescent="0.25">
      <c r="A7589" t="s">
        <v>15118</v>
      </c>
      <c r="B7589" s="19">
        <v>0.31590000000000001</v>
      </c>
    </row>
    <row r="7590" spans="1:2" x14ac:dyDescent="0.25">
      <c r="A7590" t="s">
        <v>19147</v>
      </c>
      <c r="B7590" s="19">
        <v>0.30940130000000005</v>
      </c>
    </row>
    <row r="7591" spans="1:2" x14ac:dyDescent="0.25">
      <c r="A7591" t="s">
        <v>11823</v>
      </c>
      <c r="B7591" s="19">
        <v>0.34020000000000006</v>
      </c>
    </row>
    <row r="7592" spans="1:2" x14ac:dyDescent="0.25">
      <c r="A7592" t="s">
        <v>9946</v>
      </c>
      <c r="B7592">
        <v>0.34159999999999996</v>
      </c>
    </row>
    <row r="7593" spans="1:2" x14ac:dyDescent="0.25">
      <c r="A7593" t="s">
        <v>7999</v>
      </c>
      <c r="B7593">
        <v>0.34020000000000006</v>
      </c>
    </row>
    <row r="7594" spans="1:2" x14ac:dyDescent="0.25">
      <c r="A7594" t="s">
        <v>17978</v>
      </c>
      <c r="B7594" s="19">
        <v>0.33320140000000004</v>
      </c>
    </row>
    <row r="7595" spans="1:2" x14ac:dyDescent="0.25">
      <c r="A7595" t="s">
        <v>11336</v>
      </c>
      <c r="B7595">
        <v>1.3663000000000001</v>
      </c>
    </row>
    <row r="7596" spans="1:2" x14ac:dyDescent="0.25">
      <c r="A7596" t="s">
        <v>20320</v>
      </c>
      <c r="B7596">
        <v>1.3675999999999999</v>
      </c>
    </row>
    <row r="7597" spans="1:2" x14ac:dyDescent="0.25">
      <c r="A7597" t="s">
        <v>19367</v>
      </c>
      <c r="B7597">
        <v>1.3663000000000001</v>
      </c>
    </row>
    <row r="7598" spans="1:2" x14ac:dyDescent="0.25">
      <c r="A7598" t="s">
        <v>15829</v>
      </c>
      <c r="B7598" s="19">
        <v>1.3598013</v>
      </c>
    </row>
    <row r="7599" spans="1:2" x14ac:dyDescent="0.25">
      <c r="A7599" t="s">
        <v>16791</v>
      </c>
      <c r="B7599">
        <v>2.1020000000000003</v>
      </c>
    </row>
    <row r="7600" spans="1:2" x14ac:dyDescent="0.25">
      <c r="A7600" t="s">
        <v>12330</v>
      </c>
      <c r="B7600" s="19">
        <v>2.1020000000000003</v>
      </c>
    </row>
    <row r="7601" spans="1:2" x14ac:dyDescent="0.25">
      <c r="A7601" t="s">
        <v>8766</v>
      </c>
      <c r="B7601" s="19">
        <v>2.0920020000000004</v>
      </c>
    </row>
    <row r="7602" spans="1:2" x14ac:dyDescent="0.25">
      <c r="A7602" t="s">
        <v>11641</v>
      </c>
      <c r="B7602" s="19">
        <v>0.31590000000000001</v>
      </c>
    </row>
    <row r="7603" spans="1:2" x14ac:dyDescent="0.25">
      <c r="A7603" t="s">
        <v>15138</v>
      </c>
      <c r="B7603" s="19">
        <v>0.31719999999999998</v>
      </c>
    </row>
    <row r="7604" spans="1:2" x14ac:dyDescent="0.25">
      <c r="A7604" t="s">
        <v>15779</v>
      </c>
      <c r="B7604">
        <v>0.31590000000000001</v>
      </c>
    </row>
    <row r="7605" spans="1:2" x14ac:dyDescent="0.25">
      <c r="A7605" t="s">
        <v>19322</v>
      </c>
      <c r="B7605">
        <v>0.30940130000000005</v>
      </c>
    </row>
    <row r="7606" spans="1:2" x14ac:dyDescent="0.25">
      <c r="A7606" t="s">
        <v>13671</v>
      </c>
      <c r="B7606" s="19">
        <v>0.48600000000000004</v>
      </c>
    </row>
    <row r="7607" spans="1:2" x14ac:dyDescent="0.25">
      <c r="A7607" t="s">
        <v>15093</v>
      </c>
      <c r="B7607" s="19">
        <v>0.48799999999999999</v>
      </c>
    </row>
    <row r="7608" spans="1:2" x14ac:dyDescent="0.25">
      <c r="A7608" t="s">
        <v>14060</v>
      </c>
      <c r="B7608">
        <v>0.48600000000000004</v>
      </c>
    </row>
    <row r="7609" spans="1:2" x14ac:dyDescent="0.25">
      <c r="A7609" t="s">
        <v>18116</v>
      </c>
      <c r="B7609" s="19">
        <v>0.47600200000000009</v>
      </c>
    </row>
    <row r="7610" spans="1:2" x14ac:dyDescent="0.25">
      <c r="A7610" t="s">
        <v>16501</v>
      </c>
      <c r="B7610">
        <v>0.31590000000000001</v>
      </c>
    </row>
    <row r="7611" spans="1:2" x14ac:dyDescent="0.25">
      <c r="A7611" t="s">
        <v>8247</v>
      </c>
      <c r="B7611" s="19">
        <v>0.31719999999999998</v>
      </c>
    </row>
    <row r="7612" spans="1:2" x14ac:dyDescent="0.25">
      <c r="A7612" t="s">
        <v>11575</v>
      </c>
      <c r="B7612" s="19">
        <v>0.31590000000000001</v>
      </c>
    </row>
    <row r="7613" spans="1:2" x14ac:dyDescent="0.25">
      <c r="A7613" t="s">
        <v>15916</v>
      </c>
      <c r="B7613" s="19">
        <v>0.30940130000000005</v>
      </c>
    </row>
    <row r="7614" spans="1:2" x14ac:dyDescent="0.25">
      <c r="A7614" t="s">
        <v>12619</v>
      </c>
      <c r="B7614">
        <v>0.34020000000000006</v>
      </c>
    </row>
    <row r="7615" spans="1:2" x14ac:dyDescent="0.25">
      <c r="A7615" t="s">
        <v>13666</v>
      </c>
      <c r="B7615">
        <v>0.34159999999999996</v>
      </c>
    </row>
    <row r="7616" spans="1:2" x14ac:dyDescent="0.25">
      <c r="A7616" t="s">
        <v>19852</v>
      </c>
      <c r="B7616" s="19">
        <v>0.34020000000000006</v>
      </c>
    </row>
    <row r="7617" spans="1:2" x14ac:dyDescent="0.25">
      <c r="A7617" t="s">
        <v>13536</v>
      </c>
      <c r="B7617">
        <v>0.33320140000000004</v>
      </c>
    </row>
    <row r="7618" spans="1:2" x14ac:dyDescent="0.25">
      <c r="A7618" t="s">
        <v>18962</v>
      </c>
      <c r="B7618">
        <v>1.3663000000000001</v>
      </c>
    </row>
    <row r="7619" spans="1:2" x14ac:dyDescent="0.25">
      <c r="A7619" t="s">
        <v>15112</v>
      </c>
      <c r="B7619">
        <v>1.3675999999999999</v>
      </c>
    </row>
    <row r="7620" spans="1:2" x14ac:dyDescent="0.25">
      <c r="A7620" t="s">
        <v>11654</v>
      </c>
      <c r="B7620">
        <v>1.3663000000000001</v>
      </c>
    </row>
    <row r="7621" spans="1:2" x14ac:dyDescent="0.25">
      <c r="A7621" t="s">
        <v>19973</v>
      </c>
      <c r="B7621" s="19">
        <v>1.3598013</v>
      </c>
    </row>
    <row r="7622" spans="1:2" x14ac:dyDescent="0.25">
      <c r="A7622" t="s">
        <v>18616</v>
      </c>
      <c r="B7622">
        <v>2.1020000000000003</v>
      </c>
    </row>
    <row r="7623" spans="1:2" x14ac:dyDescent="0.25">
      <c r="A7623" t="s">
        <v>10964</v>
      </c>
      <c r="B7623">
        <v>2.1020000000000003</v>
      </c>
    </row>
    <row r="7624" spans="1:2" x14ac:dyDescent="0.25">
      <c r="A7624" t="s">
        <v>12943</v>
      </c>
      <c r="B7624">
        <v>2.0920020000000004</v>
      </c>
    </row>
    <row r="7625" spans="1:2" x14ac:dyDescent="0.25">
      <c r="A7625" t="s">
        <v>9699</v>
      </c>
      <c r="B7625" s="19">
        <v>0.31590000000000001</v>
      </c>
    </row>
    <row r="7626" spans="1:2" x14ac:dyDescent="0.25">
      <c r="A7626" t="s">
        <v>9656</v>
      </c>
      <c r="B7626">
        <v>0.31719999999999998</v>
      </c>
    </row>
    <row r="7627" spans="1:2" x14ac:dyDescent="0.25">
      <c r="A7627" t="s">
        <v>10647</v>
      </c>
      <c r="B7627">
        <v>0.31590000000000001</v>
      </c>
    </row>
    <row r="7628" spans="1:2" x14ac:dyDescent="0.25">
      <c r="A7628" t="s">
        <v>13394</v>
      </c>
      <c r="B7628" s="19">
        <v>0.30940130000000005</v>
      </c>
    </row>
    <row r="7629" spans="1:2" x14ac:dyDescent="0.25">
      <c r="A7629" t="s">
        <v>15533</v>
      </c>
      <c r="B7629">
        <v>0.48600000000000004</v>
      </c>
    </row>
    <row r="7630" spans="1:2" x14ac:dyDescent="0.25">
      <c r="A7630" t="s">
        <v>16162</v>
      </c>
      <c r="B7630" s="19">
        <v>0.48799999999999999</v>
      </c>
    </row>
    <row r="7631" spans="1:2" x14ac:dyDescent="0.25">
      <c r="A7631" t="s">
        <v>14579</v>
      </c>
      <c r="B7631">
        <v>0.48600000000000004</v>
      </c>
    </row>
    <row r="7632" spans="1:2" x14ac:dyDescent="0.25">
      <c r="A7632" t="s">
        <v>20419</v>
      </c>
      <c r="B7632" s="19">
        <v>0.47600200000000009</v>
      </c>
    </row>
    <row r="7633" spans="1:2" x14ac:dyDescent="0.25">
      <c r="A7633" t="s">
        <v>18415</v>
      </c>
      <c r="B7633" s="19">
        <v>0.31590000000000001</v>
      </c>
    </row>
    <row r="7634" spans="1:2" x14ac:dyDescent="0.25">
      <c r="A7634" t="s">
        <v>14895</v>
      </c>
      <c r="B7634">
        <v>0.31719999999999998</v>
      </c>
    </row>
    <row r="7635" spans="1:2" x14ac:dyDescent="0.25">
      <c r="A7635" t="s">
        <v>11028</v>
      </c>
      <c r="B7635" s="19">
        <v>0.31590000000000001</v>
      </c>
    </row>
    <row r="7636" spans="1:2" x14ac:dyDescent="0.25">
      <c r="A7636" t="s">
        <v>14107</v>
      </c>
      <c r="B7636" s="19">
        <v>0.30940130000000005</v>
      </c>
    </row>
    <row r="7637" spans="1:2" x14ac:dyDescent="0.25">
      <c r="A7637" t="s">
        <v>9798</v>
      </c>
      <c r="B7637">
        <v>0.34020000000000006</v>
      </c>
    </row>
    <row r="7638" spans="1:2" x14ac:dyDescent="0.25">
      <c r="A7638" t="s">
        <v>20362</v>
      </c>
      <c r="B7638" s="19">
        <v>0.34159999999999996</v>
      </c>
    </row>
    <row r="7639" spans="1:2" x14ac:dyDescent="0.25">
      <c r="A7639" t="s">
        <v>10398</v>
      </c>
      <c r="B7639">
        <v>0.34020000000000006</v>
      </c>
    </row>
    <row r="7640" spans="1:2" x14ac:dyDescent="0.25">
      <c r="A7640" t="s">
        <v>19403</v>
      </c>
      <c r="B7640">
        <v>0.33320140000000004</v>
      </c>
    </row>
    <row r="7641" spans="1:2" x14ac:dyDescent="0.25">
      <c r="A7641" t="s">
        <v>11037</v>
      </c>
      <c r="B7641" s="19">
        <v>1.3663000000000001</v>
      </c>
    </row>
    <row r="7642" spans="1:2" x14ac:dyDescent="0.25">
      <c r="A7642" t="s">
        <v>19283</v>
      </c>
      <c r="B7642" s="19">
        <v>1.3675999999999999</v>
      </c>
    </row>
    <row r="7643" spans="1:2" x14ac:dyDescent="0.25">
      <c r="A7643" t="s">
        <v>19567</v>
      </c>
      <c r="B7643" s="19">
        <v>1.3663000000000001</v>
      </c>
    </row>
    <row r="7644" spans="1:2" x14ac:dyDescent="0.25">
      <c r="A7644" t="s">
        <v>16325</v>
      </c>
      <c r="B7644" s="19">
        <v>1.3598013</v>
      </c>
    </row>
    <row r="7645" spans="1:2" x14ac:dyDescent="0.25">
      <c r="A7645" t="s">
        <v>10734</v>
      </c>
      <c r="B7645">
        <v>2.1020000000000003</v>
      </c>
    </row>
    <row r="7646" spans="1:2" x14ac:dyDescent="0.25">
      <c r="A7646" t="s">
        <v>17590</v>
      </c>
      <c r="B7646">
        <v>2.1020000000000003</v>
      </c>
    </row>
    <row r="7647" spans="1:2" x14ac:dyDescent="0.25">
      <c r="A7647" t="s">
        <v>14079</v>
      </c>
      <c r="B7647" s="19">
        <v>2.0920020000000004</v>
      </c>
    </row>
    <row r="7648" spans="1:2" x14ac:dyDescent="0.25">
      <c r="A7648" t="s">
        <v>7955</v>
      </c>
      <c r="B7648">
        <v>0.31590000000000001</v>
      </c>
    </row>
    <row r="7649" spans="1:2" x14ac:dyDescent="0.25">
      <c r="A7649" t="s">
        <v>9606</v>
      </c>
      <c r="B7649">
        <v>0.31719999999999998</v>
      </c>
    </row>
    <row r="7650" spans="1:2" x14ac:dyDescent="0.25">
      <c r="A7650" t="s">
        <v>13255</v>
      </c>
      <c r="B7650" s="19">
        <v>0.31590000000000001</v>
      </c>
    </row>
    <row r="7651" spans="1:2" x14ac:dyDescent="0.25">
      <c r="A7651" t="s">
        <v>14523</v>
      </c>
      <c r="B7651" s="19">
        <v>0.30940130000000005</v>
      </c>
    </row>
    <row r="7652" spans="1:2" x14ac:dyDescent="0.25">
      <c r="A7652" t="s">
        <v>20145</v>
      </c>
      <c r="B7652" s="19">
        <v>0.48600000000000004</v>
      </c>
    </row>
    <row r="7653" spans="1:2" x14ac:dyDescent="0.25">
      <c r="A7653" t="s">
        <v>18770</v>
      </c>
      <c r="B7653">
        <v>0.48799999999999999</v>
      </c>
    </row>
    <row r="7654" spans="1:2" x14ac:dyDescent="0.25">
      <c r="A7654" t="s">
        <v>12588</v>
      </c>
      <c r="B7654" s="19">
        <v>0.48600000000000004</v>
      </c>
    </row>
    <row r="7655" spans="1:2" x14ac:dyDescent="0.25">
      <c r="A7655" t="s">
        <v>10610</v>
      </c>
      <c r="B7655" s="19">
        <v>0.47600200000000009</v>
      </c>
    </row>
    <row r="7656" spans="1:2" x14ac:dyDescent="0.25">
      <c r="A7656" t="s">
        <v>17599</v>
      </c>
      <c r="B7656">
        <v>0.31590000000000001</v>
      </c>
    </row>
    <row r="7657" spans="1:2" x14ac:dyDescent="0.25">
      <c r="A7657" t="s">
        <v>9367</v>
      </c>
      <c r="B7657">
        <v>0.31719999999999998</v>
      </c>
    </row>
    <row r="7658" spans="1:2" x14ac:dyDescent="0.25">
      <c r="A7658" t="s">
        <v>17996</v>
      </c>
      <c r="B7658">
        <v>0.31590000000000001</v>
      </c>
    </row>
    <row r="7659" spans="1:2" x14ac:dyDescent="0.25">
      <c r="A7659" t="s">
        <v>18508</v>
      </c>
      <c r="B7659">
        <v>0.30940130000000005</v>
      </c>
    </row>
    <row r="7660" spans="1:2" x14ac:dyDescent="0.25">
      <c r="A7660" t="s">
        <v>16697</v>
      </c>
      <c r="B7660">
        <v>0.34020000000000006</v>
      </c>
    </row>
    <row r="7661" spans="1:2" x14ac:dyDescent="0.25">
      <c r="A7661" t="s">
        <v>19549</v>
      </c>
      <c r="B7661" s="19">
        <v>0.34159999999999996</v>
      </c>
    </row>
    <row r="7662" spans="1:2" x14ac:dyDescent="0.25">
      <c r="A7662" t="s">
        <v>11453</v>
      </c>
      <c r="B7662">
        <v>0.34020000000000006</v>
      </c>
    </row>
    <row r="7663" spans="1:2" x14ac:dyDescent="0.25">
      <c r="A7663" t="s">
        <v>14277</v>
      </c>
      <c r="B7663">
        <v>0.33796142000000001</v>
      </c>
    </row>
    <row r="7664" spans="1:2" x14ac:dyDescent="0.25">
      <c r="A7664" t="s">
        <v>12114</v>
      </c>
      <c r="B7664" s="19">
        <v>1.3663000000000001</v>
      </c>
    </row>
    <row r="7665" spans="1:2" x14ac:dyDescent="0.25">
      <c r="A7665" t="s">
        <v>9662</v>
      </c>
      <c r="B7665" s="19">
        <v>1.3675999999999999</v>
      </c>
    </row>
    <row r="7666" spans="1:2" x14ac:dyDescent="0.25">
      <c r="A7666" t="s">
        <v>15481</v>
      </c>
      <c r="B7666" s="19">
        <v>1.3663000000000001</v>
      </c>
    </row>
    <row r="7667" spans="1:2" x14ac:dyDescent="0.25">
      <c r="A7667" t="s">
        <v>14275</v>
      </c>
      <c r="B7667" s="19">
        <v>1.3598013</v>
      </c>
    </row>
    <row r="7668" spans="1:2" x14ac:dyDescent="0.25">
      <c r="A7668" t="s">
        <v>17885</v>
      </c>
      <c r="B7668" s="19">
        <v>2.1020000000000003</v>
      </c>
    </row>
    <row r="7669" spans="1:2" x14ac:dyDescent="0.25">
      <c r="A7669" t="s">
        <v>14216</v>
      </c>
      <c r="B7669" s="19">
        <v>2.1020000000000003</v>
      </c>
    </row>
    <row r="7670" spans="1:2" x14ac:dyDescent="0.25">
      <c r="A7670" t="s">
        <v>13400</v>
      </c>
      <c r="B7670" s="19">
        <v>2.0920020000000004</v>
      </c>
    </row>
    <row r="7671" spans="1:2" x14ac:dyDescent="0.25">
      <c r="A7671" t="s">
        <v>19843</v>
      </c>
      <c r="B7671">
        <v>0.31590000000000001</v>
      </c>
    </row>
    <row r="7672" spans="1:2" x14ac:dyDescent="0.25">
      <c r="A7672" t="s">
        <v>15134</v>
      </c>
      <c r="B7672">
        <v>0.31719999999999998</v>
      </c>
    </row>
    <row r="7673" spans="1:2" x14ac:dyDescent="0.25">
      <c r="A7673" t="s">
        <v>18397</v>
      </c>
      <c r="B7673">
        <v>0.32075999999999999</v>
      </c>
    </row>
    <row r="7674" spans="1:2" x14ac:dyDescent="0.25">
      <c r="A7674" t="s">
        <v>10719</v>
      </c>
      <c r="B7674">
        <v>0.31416132000000002</v>
      </c>
    </row>
    <row r="7675" spans="1:2" x14ac:dyDescent="0.25">
      <c r="A7675" t="s">
        <v>11300</v>
      </c>
      <c r="B7675">
        <v>0.49086000000000002</v>
      </c>
    </row>
    <row r="7676" spans="1:2" x14ac:dyDescent="0.25">
      <c r="A7676" t="s">
        <v>14826</v>
      </c>
      <c r="B7676" s="19">
        <v>0.49287999999999998</v>
      </c>
    </row>
    <row r="7677" spans="1:2" x14ac:dyDescent="0.25">
      <c r="A7677" t="s">
        <v>18928</v>
      </c>
      <c r="B7677">
        <v>0.49086000000000002</v>
      </c>
    </row>
    <row r="7678" spans="1:2" x14ac:dyDescent="0.25">
      <c r="A7678" t="s">
        <v>10379</v>
      </c>
      <c r="B7678">
        <v>0.48076202000000007</v>
      </c>
    </row>
    <row r="7679" spans="1:2" x14ac:dyDescent="0.25">
      <c r="A7679" t="s">
        <v>13711</v>
      </c>
      <c r="B7679">
        <v>0.31590000000000001</v>
      </c>
    </row>
    <row r="7680" spans="1:2" x14ac:dyDescent="0.25">
      <c r="A7680" t="s">
        <v>9142</v>
      </c>
      <c r="B7680">
        <v>0.31719999999999998</v>
      </c>
    </row>
    <row r="7681" spans="1:2" x14ac:dyDescent="0.25">
      <c r="A7681" t="s">
        <v>15468</v>
      </c>
      <c r="B7681">
        <v>0.31590000000000001</v>
      </c>
    </row>
    <row r="7682" spans="1:2" x14ac:dyDescent="0.25">
      <c r="A7682" t="s">
        <v>18137</v>
      </c>
      <c r="B7682">
        <v>0.30940130000000005</v>
      </c>
    </row>
    <row r="7683" spans="1:2" x14ac:dyDescent="0.25">
      <c r="A7683" t="s">
        <v>11113</v>
      </c>
      <c r="B7683">
        <v>0.34506000000000003</v>
      </c>
    </row>
    <row r="7684" spans="1:2" x14ac:dyDescent="0.25">
      <c r="A7684" t="s">
        <v>14677</v>
      </c>
      <c r="B7684">
        <v>0.34647999999999995</v>
      </c>
    </row>
    <row r="7685" spans="1:2" x14ac:dyDescent="0.25">
      <c r="A7685" t="s">
        <v>10189</v>
      </c>
      <c r="B7685">
        <v>0.34506000000000003</v>
      </c>
    </row>
    <row r="7686" spans="1:2" x14ac:dyDescent="0.25">
      <c r="A7686" t="s">
        <v>11927</v>
      </c>
      <c r="B7686">
        <v>0.33796142000000001</v>
      </c>
    </row>
    <row r="7687" spans="1:2" x14ac:dyDescent="0.25">
      <c r="A7687" t="s">
        <v>7916</v>
      </c>
      <c r="B7687">
        <v>2.3310000000000004</v>
      </c>
    </row>
    <row r="7688" spans="1:2" x14ac:dyDescent="0.25">
      <c r="A7688" t="s">
        <v>16797</v>
      </c>
      <c r="B7688">
        <v>1.3286</v>
      </c>
    </row>
    <row r="7689" spans="1:2" x14ac:dyDescent="0.25">
      <c r="A7689" t="s">
        <v>8855</v>
      </c>
      <c r="B7689">
        <v>0.43316182000000009</v>
      </c>
    </row>
    <row r="7690" spans="1:2" x14ac:dyDescent="0.25">
      <c r="A7690" t="s">
        <v>20337</v>
      </c>
      <c r="B7690">
        <v>0.43316182000000009</v>
      </c>
    </row>
    <row r="7691" spans="1:2" x14ac:dyDescent="0.25">
      <c r="A7691" t="s">
        <v>11660</v>
      </c>
      <c r="B7691" s="19">
        <v>2.3310000000000004</v>
      </c>
    </row>
    <row r="7692" spans="1:2" x14ac:dyDescent="0.25">
      <c r="A7692" t="s">
        <v>19879</v>
      </c>
      <c r="B7692">
        <v>0.42660000000000003</v>
      </c>
    </row>
    <row r="7693" spans="1:2" x14ac:dyDescent="0.25">
      <c r="A7693" t="s">
        <v>16722</v>
      </c>
      <c r="B7693">
        <v>0.44225999999999999</v>
      </c>
    </row>
    <row r="7694" spans="1:2" x14ac:dyDescent="0.25">
      <c r="A7694" t="s">
        <v>14074</v>
      </c>
      <c r="B7694" s="19">
        <v>0.44225999999999999</v>
      </c>
    </row>
    <row r="7695" spans="1:2" x14ac:dyDescent="0.25">
      <c r="A7695" t="s">
        <v>14788</v>
      </c>
      <c r="B7695" s="19">
        <v>0.44225999999999999</v>
      </c>
    </row>
    <row r="7696" spans="1:2" x14ac:dyDescent="0.25">
      <c r="A7696" t="s">
        <v>19920</v>
      </c>
      <c r="B7696">
        <v>0.85536000000000001</v>
      </c>
    </row>
    <row r="7697" spans="1:2" x14ac:dyDescent="0.25">
      <c r="A7697" t="s">
        <v>19807</v>
      </c>
      <c r="B7697">
        <v>0.85536000000000001</v>
      </c>
    </row>
    <row r="7698" spans="1:2" x14ac:dyDescent="0.25">
      <c r="A7698" t="s">
        <v>15459</v>
      </c>
      <c r="B7698">
        <v>4.97</v>
      </c>
    </row>
    <row r="7699" spans="1:2" x14ac:dyDescent="0.25">
      <c r="A7699" t="s">
        <v>17206</v>
      </c>
      <c r="B7699">
        <v>0.76960160000000011</v>
      </c>
    </row>
    <row r="7700" spans="1:2" x14ac:dyDescent="0.25">
      <c r="A7700" t="s">
        <v>3372</v>
      </c>
      <c r="B7700" s="19">
        <v>10.889999999999999</v>
      </c>
    </row>
    <row r="7701" spans="1:2" x14ac:dyDescent="0.25">
      <c r="A7701" t="s">
        <v>3959</v>
      </c>
      <c r="B7701" s="19">
        <v>0.45999999999999996</v>
      </c>
    </row>
    <row r="7702" spans="1:2" x14ac:dyDescent="0.25">
      <c r="A7702" t="s">
        <v>9052</v>
      </c>
      <c r="B7702">
        <v>10.889999999999999</v>
      </c>
    </row>
    <row r="7703" spans="1:2" x14ac:dyDescent="0.25">
      <c r="A7703" t="s">
        <v>3963</v>
      </c>
      <c r="B7703" s="19">
        <v>10.889999999999999</v>
      </c>
    </row>
    <row r="7704" spans="1:2" x14ac:dyDescent="0.25">
      <c r="A7704" t="s">
        <v>14913</v>
      </c>
      <c r="B7704">
        <v>10.34</v>
      </c>
    </row>
    <row r="7705" spans="1:2" x14ac:dyDescent="0.25">
      <c r="A7705" t="s">
        <v>13160</v>
      </c>
      <c r="B7705" s="19">
        <v>22.935000000000002</v>
      </c>
    </row>
    <row r="7706" spans="1:2" x14ac:dyDescent="0.25">
      <c r="A7706" t="s">
        <v>17635</v>
      </c>
      <c r="B7706" s="19">
        <v>16.3125</v>
      </c>
    </row>
    <row r="7707" spans="1:2" x14ac:dyDescent="0.25">
      <c r="A7707" t="s">
        <v>15799</v>
      </c>
      <c r="B7707">
        <v>16.862500000000001</v>
      </c>
    </row>
    <row r="7708" spans="1:2" x14ac:dyDescent="0.25">
      <c r="A7708" t="s">
        <v>10974</v>
      </c>
      <c r="B7708">
        <v>16.3125</v>
      </c>
    </row>
    <row r="7709" spans="1:2" x14ac:dyDescent="0.25">
      <c r="A7709" t="s">
        <v>11997</v>
      </c>
      <c r="B7709">
        <v>22.935000000000002</v>
      </c>
    </row>
    <row r="7710" spans="1:2" x14ac:dyDescent="0.25">
      <c r="A7710" t="s">
        <v>8278</v>
      </c>
      <c r="B7710" s="19">
        <v>16.3125</v>
      </c>
    </row>
    <row r="7711" spans="1:2" x14ac:dyDescent="0.25">
      <c r="A7711" t="s">
        <v>17065</v>
      </c>
      <c r="B7711">
        <v>16.862500000000001</v>
      </c>
    </row>
    <row r="7712" spans="1:2" x14ac:dyDescent="0.25">
      <c r="A7712" t="s">
        <v>16464</v>
      </c>
      <c r="B7712">
        <v>16.3125</v>
      </c>
    </row>
    <row r="7713" spans="1:2" x14ac:dyDescent="0.25">
      <c r="A7713" t="s">
        <v>3908</v>
      </c>
      <c r="B7713">
        <v>10.34</v>
      </c>
    </row>
    <row r="7714" spans="1:2" x14ac:dyDescent="0.25">
      <c r="A7714" t="s">
        <v>3913</v>
      </c>
      <c r="B7714" s="19">
        <v>10.889999999999999</v>
      </c>
    </row>
    <row r="7715" spans="1:2" x14ac:dyDescent="0.25">
      <c r="A7715" t="s">
        <v>3283</v>
      </c>
      <c r="B7715">
        <v>10.34</v>
      </c>
    </row>
    <row r="7716" spans="1:2" x14ac:dyDescent="0.25">
      <c r="A7716" t="s">
        <v>4891</v>
      </c>
      <c r="B7716">
        <v>10.34</v>
      </c>
    </row>
    <row r="7717" spans="1:2" x14ac:dyDescent="0.25">
      <c r="A7717" t="s">
        <v>3871</v>
      </c>
      <c r="B7717" s="19">
        <v>10.34</v>
      </c>
    </row>
    <row r="7718" spans="1:2" x14ac:dyDescent="0.25">
      <c r="A7718" t="s">
        <v>10877</v>
      </c>
      <c r="B7718">
        <v>16.440000000000001</v>
      </c>
    </row>
    <row r="7719" spans="1:2" x14ac:dyDescent="0.25">
      <c r="A7719" t="s">
        <v>6873</v>
      </c>
      <c r="B7719">
        <v>17.13</v>
      </c>
    </row>
    <row r="7720" spans="1:2" x14ac:dyDescent="0.25">
      <c r="A7720" t="s">
        <v>17834</v>
      </c>
      <c r="B7720">
        <v>17.13</v>
      </c>
    </row>
    <row r="7721" spans="1:2" x14ac:dyDescent="0.25">
      <c r="A7721" t="s">
        <v>6019</v>
      </c>
      <c r="B7721">
        <v>17.13</v>
      </c>
    </row>
    <row r="7722" spans="1:2" x14ac:dyDescent="0.25">
      <c r="A7722" t="s">
        <v>2765</v>
      </c>
      <c r="B7722">
        <v>17.13</v>
      </c>
    </row>
    <row r="7723" spans="1:2" x14ac:dyDescent="0.25">
      <c r="A7723" t="s">
        <v>18850</v>
      </c>
      <c r="B7723" s="19">
        <v>16.310000000000002</v>
      </c>
    </row>
    <row r="7724" spans="1:2" x14ac:dyDescent="0.25">
      <c r="A7724" t="s">
        <v>16977</v>
      </c>
      <c r="B7724">
        <v>16.7</v>
      </c>
    </row>
    <row r="7725" spans="1:2" x14ac:dyDescent="0.25">
      <c r="A7725" t="s">
        <v>14514</v>
      </c>
      <c r="B7725" s="19">
        <v>17.71</v>
      </c>
    </row>
    <row r="7726" spans="1:2" x14ac:dyDescent="0.25">
      <c r="A7726" t="s">
        <v>3961</v>
      </c>
      <c r="B7726">
        <v>17.71</v>
      </c>
    </row>
    <row r="7727" spans="1:2" x14ac:dyDescent="0.25">
      <c r="A7727" t="s">
        <v>16431</v>
      </c>
      <c r="B7727">
        <v>16.7</v>
      </c>
    </row>
    <row r="7728" spans="1:2" x14ac:dyDescent="0.25">
      <c r="A7728" t="s">
        <v>5618</v>
      </c>
      <c r="B7728" s="19">
        <v>17.13</v>
      </c>
    </row>
    <row r="7729" spans="1:2" x14ac:dyDescent="0.25">
      <c r="A7729" t="s">
        <v>5616</v>
      </c>
      <c r="B7729" s="19">
        <v>17.71</v>
      </c>
    </row>
    <row r="7730" spans="1:2" x14ac:dyDescent="0.25">
      <c r="A7730" t="s">
        <v>6914</v>
      </c>
      <c r="B7730">
        <v>65.339999999999989</v>
      </c>
    </row>
    <row r="7731" spans="1:2" x14ac:dyDescent="0.25">
      <c r="A7731" t="s">
        <v>11780</v>
      </c>
      <c r="B7731" s="19">
        <v>62.04</v>
      </c>
    </row>
    <row r="7732" spans="1:2" x14ac:dyDescent="0.25">
      <c r="A7732" t="s">
        <v>6912</v>
      </c>
      <c r="B7732" s="19">
        <v>65.339999999999989</v>
      </c>
    </row>
    <row r="7733" spans="1:2" x14ac:dyDescent="0.25">
      <c r="A7733" t="s">
        <v>4783</v>
      </c>
      <c r="B7733">
        <v>62.04</v>
      </c>
    </row>
    <row r="7734" spans="1:2" x14ac:dyDescent="0.25">
      <c r="A7734" t="s">
        <v>15524</v>
      </c>
      <c r="B7734" s="19">
        <v>62.04</v>
      </c>
    </row>
    <row r="7735" spans="1:2" x14ac:dyDescent="0.25">
      <c r="A7735" t="s">
        <v>6323</v>
      </c>
      <c r="B7735">
        <v>62.04</v>
      </c>
    </row>
    <row r="7736" spans="1:2" x14ac:dyDescent="0.25">
      <c r="A7736" t="s">
        <v>13573</v>
      </c>
      <c r="B7736" s="19">
        <v>102.78</v>
      </c>
    </row>
    <row r="7737" spans="1:2" x14ac:dyDescent="0.25">
      <c r="A7737" t="s">
        <v>18369</v>
      </c>
      <c r="B7737" s="19">
        <v>102.78</v>
      </c>
    </row>
    <row r="7738" spans="1:2" x14ac:dyDescent="0.25">
      <c r="A7738" t="s">
        <v>15293</v>
      </c>
      <c r="B7738">
        <v>102.78</v>
      </c>
    </row>
    <row r="7739" spans="1:2" x14ac:dyDescent="0.25">
      <c r="A7739" t="s">
        <v>10437</v>
      </c>
      <c r="B7739" s="19">
        <v>97.86</v>
      </c>
    </row>
    <row r="7740" spans="1:2" x14ac:dyDescent="0.25">
      <c r="A7740" t="s">
        <v>11755</v>
      </c>
      <c r="B7740">
        <v>102.78</v>
      </c>
    </row>
    <row r="7741" spans="1:2" x14ac:dyDescent="0.25">
      <c r="A7741" t="s">
        <v>17856</v>
      </c>
      <c r="B7741" s="19">
        <v>106.26</v>
      </c>
    </row>
    <row r="7742" spans="1:2" x14ac:dyDescent="0.25">
      <c r="A7742" t="s">
        <v>12960</v>
      </c>
      <c r="B7742" s="19">
        <v>106.26</v>
      </c>
    </row>
    <row r="7743" spans="1:2" x14ac:dyDescent="0.25">
      <c r="A7743" t="s">
        <v>14327</v>
      </c>
      <c r="B7743">
        <v>100.2</v>
      </c>
    </row>
    <row r="7744" spans="1:2" x14ac:dyDescent="0.25">
      <c r="A7744" t="s">
        <v>10979</v>
      </c>
      <c r="B7744">
        <v>106.26</v>
      </c>
    </row>
    <row r="7745" spans="1:2" x14ac:dyDescent="0.25">
      <c r="A7745" t="s">
        <v>15440</v>
      </c>
      <c r="B7745">
        <v>102.78</v>
      </c>
    </row>
    <row r="7746" spans="1:2" x14ac:dyDescent="0.25">
      <c r="A7746" t="s">
        <v>12744</v>
      </c>
      <c r="B7746" s="19">
        <v>10.34</v>
      </c>
    </row>
    <row r="7747" spans="1:2" x14ac:dyDescent="0.25">
      <c r="A7747" t="s">
        <v>9294</v>
      </c>
      <c r="B7747" s="19">
        <v>10.889999999999999</v>
      </c>
    </row>
    <row r="7748" spans="1:2" x14ac:dyDescent="0.25">
      <c r="A7748" t="s">
        <v>12689</v>
      </c>
      <c r="B7748" s="19">
        <v>10.889999999999999</v>
      </c>
    </row>
    <row r="7749" spans="1:2" x14ac:dyDescent="0.25">
      <c r="A7749" t="s">
        <v>17530</v>
      </c>
      <c r="B7749">
        <v>10.34</v>
      </c>
    </row>
    <row r="7750" spans="1:2" x14ac:dyDescent="0.25">
      <c r="A7750" t="s">
        <v>9436</v>
      </c>
      <c r="B7750">
        <v>17.13</v>
      </c>
    </row>
    <row r="7751" spans="1:2" x14ac:dyDescent="0.25">
      <c r="A7751" t="s">
        <v>20401</v>
      </c>
      <c r="B7751" s="19">
        <v>17.13</v>
      </c>
    </row>
    <row r="7752" spans="1:2" x14ac:dyDescent="0.25">
      <c r="A7752" t="s">
        <v>13099</v>
      </c>
      <c r="B7752" s="19">
        <v>0</v>
      </c>
    </row>
    <row r="7753" spans="1:2" x14ac:dyDescent="0.25">
      <c r="A7753" t="s">
        <v>9246</v>
      </c>
      <c r="B7753" s="19">
        <v>0</v>
      </c>
    </row>
    <row r="7754" spans="1:2" x14ac:dyDescent="0.25">
      <c r="A7754" t="s">
        <v>13446</v>
      </c>
      <c r="B7754">
        <v>0.66724320000000015</v>
      </c>
    </row>
    <row r="7755" spans="1:2" x14ac:dyDescent="0.25">
      <c r="A7755" t="s">
        <v>13289</v>
      </c>
      <c r="B7755">
        <v>0</v>
      </c>
    </row>
    <row r="7756" spans="1:2" x14ac:dyDescent="0.25">
      <c r="A7756" t="s">
        <v>7957</v>
      </c>
      <c r="B7756" s="19">
        <v>0</v>
      </c>
    </row>
    <row r="7757" spans="1:2" x14ac:dyDescent="0.25">
      <c r="A7757" t="s">
        <v>18391</v>
      </c>
      <c r="B7757">
        <v>0</v>
      </c>
    </row>
    <row r="7758" spans="1:2" x14ac:dyDescent="0.25">
      <c r="A7758" t="s">
        <v>12602</v>
      </c>
      <c r="B7758">
        <v>0</v>
      </c>
    </row>
    <row r="7759" spans="1:2" x14ac:dyDescent="0.25">
      <c r="A7759" t="s">
        <v>19090</v>
      </c>
      <c r="B7759">
        <v>0</v>
      </c>
    </row>
    <row r="7760" spans="1:2" x14ac:dyDescent="0.25">
      <c r="A7760" t="s">
        <v>7905</v>
      </c>
      <c r="B7760">
        <v>0</v>
      </c>
    </row>
    <row r="7761" spans="1:2" x14ac:dyDescent="0.25">
      <c r="A7761" t="s">
        <v>16127</v>
      </c>
      <c r="B7761" s="19">
        <v>0</v>
      </c>
    </row>
    <row r="7762" spans="1:2" x14ac:dyDescent="0.25">
      <c r="A7762" t="s">
        <v>9712</v>
      </c>
      <c r="B7762" s="19">
        <v>0</v>
      </c>
    </row>
    <row r="7763" spans="1:2" x14ac:dyDescent="0.25">
      <c r="A7763" t="s">
        <v>12800</v>
      </c>
      <c r="B7763" s="19">
        <v>0</v>
      </c>
    </row>
    <row r="7764" spans="1:2" x14ac:dyDescent="0.25">
      <c r="A7764" t="s">
        <v>17825</v>
      </c>
      <c r="B7764">
        <v>0</v>
      </c>
    </row>
    <row r="7765" spans="1:2" x14ac:dyDescent="0.25">
      <c r="A7765" t="s">
        <v>17770</v>
      </c>
      <c r="B7765" s="19">
        <v>0</v>
      </c>
    </row>
    <row r="7766" spans="1:2" x14ac:dyDescent="0.25">
      <c r="A7766" t="s">
        <v>10177</v>
      </c>
      <c r="B7766">
        <v>0</v>
      </c>
    </row>
    <row r="7767" spans="1:2" x14ac:dyDescent="0.25">
      <c r="A7767" t="s">
        <v>14211</v>
      </c>
      <c r="B7767">
        <v>0</v>
      </c>
    </row>
    <row r="7768" spans="1:2" x14ac:dyDescent="0.25">
      <c r="A7768" t="s">
        <v>16452</v>
      </c>
      <c r="B7768" s="19">
        <v>0</v>
      </c>
    </row>
    <row r="7769" spans="1:2" x14ac:dyDescent="0.25">
      <c r="A7769" t="s">
        <v>12936</v>
      </c>
      <c r="B7769" s="19">
        <v>0</v>
      </c>
    </row>
    <row r="7770" spans="1:2" x14ac:dyDescent="0.25">
      <c r="A7770" t="s">
        <v>11846</v>
      </c>
      <c r="B7770">
        <v>0</v>
      </c>
    </row>
    <row r="7771" spans="1:2" x14ac:dyDescent="0.25">
      <c r="A7771" t="s">
        <v>12954</v>
      </c>
      <c r="B7771">
        <v>0</v>
      </c>
    </row>
    <row r="7772" spans="1:2" x14ac:dyDescent="0.25">
      <c r="A7772" t="s">
        <v>19275</v>
      </c>
      <c r="B7772">
        <v>0</v>
      </c>
    </row>
    <row r="7773" spans="1:2" x14ac:dyDescent="0.25">
      <c r="A7773" t="s">
        <v>14747</v>
      </c>
      <c r="B7773" s="19">
        <v>0</v>
      </c>
    </row>
    <row r="7774" spans="1:2" x14ac:dyDescent="0.25">
      <c r="A7774" t="s">
        <v>10202</v>
      </c>
      <c r="B7774">
        <v>0</v>
      </c>
    </row>
    <row r="7775" spans="1:2" x14ac:dyDescent="0.25">
      <c r="A7775" t="s">
        <v>12183</v>
      </c>
      <c r="B7775" s="19">
        <v>0</v>
      </c>
    </row>
    <row r="7776" spans="1:2" x14ac:dyDescent="0.25">
      <c r="A7776" t="s">
        <v>17008</v>
      </c>
      <c r="B7776" s="19">
        <v>0</v>
      </c>
    </row>
    <row r="7777" spans="1:2" x14ac:dyDescent="0.25">
      <c r="A7777" t="s">
        <v>16415</v>
      </c>
      <c r="B7777">
        <v>0</v>
      </c>
    </row>
    <row r="7778" spans="1:2" x14ac:dyDescent="0.25">
      <c r="A7778" t="s">
        <v>9326</v>
      </c>
      <c r="B7778">
        <v>0</v>
      </c>
    </row>
    <row r="7779" spans="1:2" x14ac:dyDescent="0.25">
      <c r="A7779" t="s">
        <v>12682</v>
      </c>
      <c r="B7779">
        <v>0</v>
      </c>
    </row>
    <row r="7780" spans="1:2" x14ac:dyDescent="0.25">
      <c r="A7780" t="s">
        <v>17771</v>
      </c>
      <c r="B7780" s="19">
        <v>3.4389485049999995E-2</v>
      </c>
    </row>
    <row r="7781" spans="1:2" x14ac:dyDescent="0.25">
      <c r="A7781" t="s">
        <v>8333</v>
      </c>
      <c r="B7781" s="19">
        <v>0</v>
      </c>
    </row>
    <row r="7782" spans="1:2" x14ac:dyDescent="0.25">
      <c r="A7782" t="s">
        <v>17209</v>
      </c>
      <c r="B7782" s="19">
        <v>4.0377054959999992E-2</v>
      </c>
    </row>
    <row r="7783" spans="1:2" x14ac:dyDescent="0.25">
      <c r="A7783" t="s">
        <v>18598</v>
      </c>
      <c r="B7783">
        <v>4.0377054959999992E-2</v>
      </c>
    </row>
    <row r="7784" spans="1:2" x14ac:dyDescent="0.25">
      <c r="A7784" t="s">
        <v>13810</v>
      </c>
      <c r="B7784" s="19">
        <v>3.4389485049999995E-2</v>
      </c>
    </row>
    <row r="7785" spans="1:2" x14ac:dyDescent="0.25">
      <c r="A7785" t="s">
        <v>19771</v>
      </c>
      <c r="B7785">
        <v>0</v>
      </c>
    </row>
    <row r="7786" spans="1:2" x14ac:dyDescent="0.25">
      <c r="A7786" t="s">
        <v>12634</v>
      </c>
      <c r="B7786" s="19">
        <v>0</v>
      </c>
    </row>
    <row r="7787" spans="1:2" x14ac:dyDescent="0.25">
      <c r="A7787" t="s">
        <v>18433</v>
      </c>
      <c r="B7787" s="19">
        <v>0</v>
      </c>
    </row>
    <row r="7788" spans="1:2" x14ac:dyDescent="0.25">
      <c r="A7788" t="s">
        <v>16634</v>
      </c>
      <c r="B7788">
        <v>0.12624213823</v>
      </c>
    </row>
    <row r="7789" spans="1:2" x14ac:dyDescent="0.25">
      <c r="A7789" t="s">
        <v>17326</v>
      </c>
      <c r="B7789" s="19">
        <v>0</v>
      </c>
    </row>
    <row r="7790" spans="1:2" x14ac:dyDescent="0.25">
      <c r="A7790" t="s">
        <v>16570</v>
      </c>
      <c r="B7790">
        <v>0</v>
      </c>
    </row>
    <row r="7791" spans="1:2" x14ac:dyDescent="0.25">
      <c r="A7791" t="s">
        <v>12124</v>
      </c>
      <c r="B7791">
        <v>0</v>
      </c>
    </row>
    <row r="7792" spans="1:2" x14ac:dyDescent="0.25">
      <c r="A7792" t="s">
        <v>7921</v>
      </c>
      <c r="B7792">
        <v>0.12624213823</v>
      </c>
    </row>
    <row r="7793" spans="1:2" x14ac:dyDescent="0.25">
      <c r="A7793" t="s">
        <v>15527</v>
      </c>
      <c r="B7793">
        <v>0</v>
      </c>
    </row>
    <row r="7794" spans="1:2" x14ac:dyDescent="0.25">
      <c r="A7794" t="s">
        <v>11092</v>
      </c>
      <c r="B7794">
        <v>8.6907281249999996E-2</v>
      </c>
    </row>
    <row r="7795" spans="1:2" x14ac:dyDescent="0.25">
      <c r="A7795" t="s">
        <v>13547</v>
      </c>
      <c r="B7795">
        <v>4.8156554159999997E-2</v>
      </c>
    </row>
    <row r="7796" spans="1:2" x14ac:dyDescent="0.25">
      <c r="A7796" t="s">
        <v>10233</v>
      </c>
      <c r="B7796">
        <v>0.13057216999999999</v>
      </c>
    </row>
    <row r="7797" spans="1:2" x14ac:dyDescent="0.25">
      <c r="A7797" t="s">
        <v>17977</v>
      </c>
      <c r="B7797">
        <v>0.13057216999999999</v>
      </c>
    </row>
    <row r="7798" spans="1:2" x14ac:dyDescent="0.25">
      <c r="A7798" t="s">
        <v>10960</v>
      </c>
      <c r="B7798" s="19">
        <v>0</v>
      </c>
    </row>
    <row r="7799" spans="1:2" x14ac:dyDescent="0.25">
      <c r="A7799" t="s">
        <v>8598</v>
      </c>
      <c r="B7799" s="19">
        <v>0</v>
      </c>
    </row>
    <row r="7800" spans="1:2" x14ac:dyDescent="0.25">
      <c r="A7800" t="s">
        <v>8918</v>
      </c>
      <c r="B7800" s="19">
        <v>0.10011979999999999</v>
      </c>
    </row>
    <row r="7801" spans="1:2" x14ac:dyDescent="0.25">
      <c r="A7801" t="s">
        <v>18002</v>
      </c>
      <c r="B7801">
        <v>9.8235799999999998E-2</v>
      </c>
    </row>
    <row r="7802" spans="1:2" x14ac:dyDescent="0.25">
      <c r="A7802" t="s">
        <v>16276</v>
      </c>
      <c r="B7802">
        <v>0.24330379999999999</v>
      </c>
    </row>
    <row r="7803" spans="1:2" x14ac:dyDescent="0.25">
      <c r="A7803" t="s">
        <v>10632</v>
      </c>
      <c r="B7803">
        <v>0.10011979999999999</v>
      </c>
    </row>
    <row r="7804" spans="1:2" x14ac:dyDescent="0.25">
      <c r="A7804" t="s">
        <v>15105</v>
      </c>
      <c r="B7804">
        <v>9.8235799999999998E-2</v>
      </c>
    </row>
    <row r="7805" spans="1:2" x14ac:dyDescent="0.25">
      <c r="A7805" t="s">
        <v>14145</v>
      </c>
      <c r="B7805">
        <v>0.24330379999999999</v>
      </c>
    </row>
    <row r="7806" spans="1:2" x14ac:dyDescent="0.25">
      <c r="A7806" t="s">
        <v>18606</v>
      </c>
      <c r="B7806" s="19">
        <v>0.10011979999999999</v>
      </c>
    </row>
    <row r="7807" spans="1:2" x14ac:dyDescent="0.25">
      <c r="A7807" t="s">
        <v>19276</v>
      </c>
      <c r="B7807">
        <v>9.8235799999999998E-2</v>
      </c>
    </row>
    <row r="7808" spans="1:2" x14ac:dyDescent="0.25">
      <c r="A7808" t="s">
        <v>11224</v>
      </c>
      <c r="B7808" s="19">
        <v>0.24330379999999999</v>
      </c>
    </row>
    <row r="7809" spans="1:2" x14ac:dyDescent="0.25">
      <c r="A7809" t="s">
        <v>10276</v>
      </c>
      <c r="B7809">
        <v>0.10011979999999999</v>
      </c>
    </row>
    <row r="7810" spans="1:2" x14ac:dyDescent="0.25">
      <c r="A7810" t="s">
        <v>19290</v>
      </c>
      <c r="B7810">
        <v>9.8235799999999998E-2</v>
      </c>
    </row>
    <row r="7811" spans="1:2" x14ac:dyDescent="0.25">
      <c r="A7811" t="s">
        <v>14305</v>
      </c>
      <c r="B7811" s="19">
        <v>0.24330379999999999</v>
      </c>
    </row>
    <row r="7812" spans="1:2" x14ac:dyDescent="0.25">
      <c r="A7812" t="s">
        <v>10277</v>
      </c>
      <c r="B7812" s="19">
        <v>0.10011979999999999</v>
      </c>
    </row>
    <row r="7813" spans="1:2" x14ac:dyDescent="0.25">
      <c r="A7813" t="s">
        <v>20182</v>
      </c>
      <c r="B7813">
        <v>9.8235799999999998E-2</v>
      </c>
    </row>
    <row r="7814" spans="1:2" x14ac:dyDescent="0.25">
      <c r="A7814" t="s">
        <v>8274</v>
      </c>
      <c r="B7814" s="19">
        <v>0.24330379999999999</v>
      </c>
    </row>
    <row r="7815" spans="1:2" x14ac:dyDescent="0.25">
      <c r="A7815" t="s">
        <v>12604</v>
      </c>
      <c r="B7815">
        <v>0.10011979999999999</v>
      </c>
    </row>
    <row r="7816" spans="1:2" x14ac:dyDescent="0.25">
      <c r="A7816" t="s">
        <v>16264</v>
      </c>
      <c r="B7816" s="19">
        <v>0.10011979999999999</v>
      </c>
    </row>
    <row r="7817" spans="1:2" x14ac:dyDescent="0.25">
      <c r="A7817" t="s">
        <v>18459</v>
      </c>
      <c r="B7817" s="19">
        <v>9.8235799999999998E-2</v>
      </c>
    </row>
    <row r="7818" spans="1:2" x14ac:dyDescent="0.25">
      <c r="A7818" t="s">
        <v>17327</v>
      </c>
      <c r="B7818">
        <v>0.24330379999999999</v>
      </c>
    </row>
    <row r="7819" spans="1:2" x14ac:dyDescent="0.25">
      <c r="A7819" t="s">
        <v>8639</v>
      </c>
      <c r="B7819">
        <v>0.10011979999999999</v>
      </c>
    </row>
    <row r="7820" spans="1:2" x14ac:dyDescent="0.25">
      <c r="A7820" t="s">
        <v>13298</v>
      </c>
      <c r="B7820" s="19">
        <v>0.12492579999999999</v>
      </c>
    </row>
    <row r="7821" spans="1:2" x14ac:dyDescent="0.25">
      <c r="A7821" t="s">
        <v>15747</v>
      </c>
      <c r="B7821">
        <v>9.4153799999999996E-2</v>
      </c>
    </row>
    <row r="7822" spans="1:2" x14ac:dyDescent="0.25">
      <c r="A7822" t="s">
        <v>12920</v>
      </c>
      <c r="B7822">
        <v>9.8235799999999998E-2</v>
      </c>
    </row>
    <row r="7823" spans="1:2" x14ac:dyDescent="0.25">
      <c r="A7823" t="s">
        <v>13909</v>
      </c>
      <c r="B7823">
        <v>0.24330379999999999</v>
      </c>
    </row>
    <row r="7824" spans="1:2" x14ac:dyDescent="0.25">
      <c r="A7824" t="s">
        <v>18704</v>
      </c>
      <c r="B7824" s="19">
        <v>0.10011979999999999</v>
      </c>
    </row>
    <row r="7825" spans="1:2" x14ac:dyDescent="0.25">
      <c r="A7825" t="s">
        <v>8770</v>
      </c>
      <c r="B7825">
        <v>9.8235799999999998E-2</v>
      </c>
    </row>
    <row r="7826" spans="1:2" x14ac:dyDescent="0.25">
      <c r="A7826" t="s">
        <v>19902</v>
      </c>
      <c r="B7826" s="19">
        <v>0.24330379999999999</v>
      </c>
    </row>
    <row r="7827" spans="1:2" x14ac:dyDescent="0.25">
      <c r="A7827" t="s">
        <v>17795</v>
      </c>
      <c r="B7827" s="19">
        <v>0.10011979999999999</v>
      </c>
    </row>
    <row r="7828" spans="1:2" x14ac:dyDescent="0.25">
      <c r="A7828" t="s">
        <v>16371</v>
      </c>
      <c r="B7828" s="19">
        <v>9.8235799999999998E-2</v>
      </c>
    </row>
    <row r="7829" spans="1:2" x14ac:dyDescent="0.25">
      <c r="A7829" t="s">
        <v>18987</v>
      </c>
      <c r="B7829">
        <v>0.24330379999999999</v>
      </c>
    </row>
    <row r="7830" spans="1:2" x14ac:dyDescent="0.25">
      <c r="A7830" t="s">
        <v>13166</v>
      </c>
      <c r="B7830">
        <v>0.10011979999999999</v>
      </c>
    </row>
    <row r="7831" spans="1:2" x14ac:dyDescent="0.25">
      <c r="A7831" t="s">
        <v>19635</v>
      </c>
      <c r="B7831" s="19">
        <v>9.8235799999999998E-2</v>
      </c>
    </row>
    <row r="7832" spans="1:2" x14ac:dyDescent="0.25">
      <c r="A7832" t="s">
        <v>8791</v>
      </c>
      <c r="B7832" s="19">
        <v>0.24330379999999999</v>
      </c>
    </row>
    <row r="7833" spans="1:2" x14ac:dyDescent="0.25">
      <c r="A7833" t="s">
        <v>10385</v>
      </c>
      <c r="B7833">
        <v>3.3475000000000006</v>
      </c>
    </row>
    <row r="7834" spans="1:2" x14ac:dyDescent="0.25">
      <c r="A7834" t="s">
        <v>14749</v>
      </c>
      <c r="B7834">
        <v>2.5750000000000002</v>
      </c>
    </row>
    <row r="7835" spans="1:2" x14ac:dyDescent="0.25">
      <c r="A7835" t="s">
        <v>9250</v>
      </c>
      <c r="B7835">
        <v>3.3475000000000006</v>
      </c>
    </row>
    <row r="7836" spans="1:2" x14ac:dyDescent="0.25">
      <c r="A7836" t="s">
        <v>8483</v>
      </c>
      <c r="B7836" s="19">
        <v>2.5750000000000002</v>
      </c>
    </row>
    <row r="7837" spans="1:2" x14ac:dyDescent="0.25">
      <c r="A7837" t="s">
        <v>12570</v>
      </c>
      <c r="B7837">
        <v>3.3475000000000006</v>
      </c>
    </row>
    <row r="7838" spans="1:2" x14ac:dyDescent="0.25">
      <c r="A7838" t="s">
        <v>13689</v>
      </c>
      <c r="B7838" s="19">
        <v>3.3475000000000006</v>
      </c>
    </row>
    <row r="7839" spans="1:2" x14ac:dyDescent="0.25">
      <c r="A7839" t="s">
        <v>12538</v>
      </c>
      <c r="B7839" s="19">
        <v>2.5750000000000002</v>
      </c>
    </row>
    <row r="7840" spans="1:2" x14ac:dyDescent="0.25">
      <c r="A7840" t="s">
        <v>19157</v>
      </c>
      <c r="B7840" s="19">
        <v>3.5535000000000005</v>
      </c>
    </row>
    <row r="7841" spans="1:2" x14ac:dyDescent="0.25">
      <c r="A7841" t="s">
        <v>12305</v>
      </c>
      <c r="B7841" t="e">
        <v>#VALUE!</v>
      </c>
    </row>
    <row r="7842" spans="1:2" x14ac:dyDescent="0.25">
      <c r="A7842" t="s">
        <v>20941</v>
      </c>
      <c r="B7842">
        <v>2.5750000000000002</v>
      </c>
    </row>
    <row r="7843" spans="1:2" x14ac:dyDescent="0.25">
      <c r="A7843" t="s">
        <v>20942</v>
      </c>
      <c r="B7843" s="19">
        <v>3.5535000000000005</v>
      </c>
    </row>
    <row r="7844" spans="1:2" x14ac:dyDescent="0.25">
      <c r="A7844" t="s">
        <v>20943</v>
      </c>
      <c r="B7844" s="19">
        <v>2.5750000000000002</v>
      </c>
    </row>
    <row r="7845" spans="1:2" x14ac:dyDescent="0.25">
      <c r="A7845" t="s">
        <v>20944</v>
      </c>
      <c r="B7845">
        <v>3.5535000000000005</v>
      </c>
    </row>
    <row r="7846" spans="1:2" x14ac:dyDescent="0.25">
      <c r="A7846" t="s">
        <v>20945</v>
      </c>
      <c r="B7846" s="19">
        <v>2.5750000000000002</v>
      </c>
    </row>
    <row r="7847" spans="1:2" x14ac:dyDescent="0.25">
      <c r="A7847" t="s">
        <v>20946</v>
      </c>
      <c r="B7847">
        <v>2.5750000000000002</v>
      </c>
    </row>
    <row r="7848" spans="1:2" x14ac:dyDescent="0.25">
      <c r="A7848" t="s">
        <v>20947</v>
      </c>
      <c r="B7848" s="19">
        <v>2.5750000000000002</v>
      </c>
    </row>
    <row r="7849" spans="1:2" x14ac:dyDescent="0.25">
      <c r="A7849" t="s">
        <v>20948</v>
      </c>
      <c r="B7849">
        <v>3.5535000000000005</v>
      </c>
    </row>
    <row r="7850" spans="1:2" x14ac:dyDescent="0.25">
      <c r="A7850" t="s">
        <v>20949</v>
      </c>
      <c r="B7850">
        <v>0.93503999999999998</v>
      </c>
    </row>
    <row r="7851" spans="1:2" x14ac:dyDescent="0.25">
      <c r="A7851" t="s">
        <v>20950</v>
      </c>
      <c r="B7851" s="19">
        <v>0</v>
      </c>
    </row>
    <row r="7852" spans="1:2" x14ac:dyDescent="0.25">
      <c r="A7852" t="s">
        <v>20951</v>
      </c>
      <c r="B7852" s="19">
        <v>0</v>
      </c>
    </row>
    <row r="7853" spans="1:2" x14ac:dyDescent="0.25">
      <c r="A7853" t="s">
        <v>20952</v>
      </c>
      <c r="B7853" s="19">
        <v>0.46656000000000003</v>
      </c>
    </row>
    <row r="7854" spans="1:2" x14ac:dyDescent="0.25">
      <c r="A7854" t="s">
        <v>18007</v>
      </c>
      <c r="B7854" s="19">
        <v>0.46656000000000003</v>
      </c>
    </row>
    <row r="7855" spans="1:2" x14ac:dyDescent="0.25">
      <c r="A7855" t="s">
        <v>16237</v>
      </c>
      <c r="B7855">
        <v>0.45696192000000008</v>
      </c>
    </row>
    <row r="7856" spans="1:2" x14ac:dyDescent="0.25">
      <c r="A7856" t="s">
        <v>16726</v>
      </c>
      <c r="B7856">
        <v>0.46847999999999995</v>
      </c>
    </row>
    <row r="7857" spans="1:2" x14ac:dyDescent="0.25">
      <c r="A7857" t="s">
        <v>16841</v>
      </c>
      <c r="B7857">
        <v>0.46656000000000003</v>
      </c>
    </row>
    <row r="7858" spans="1:2" x14ac:dyDescent="0.25">
      <c r="A7858" t="s">
        <v>13125</v>
      </c>
      <c r="B7858">
        <v>0.46170000000000005</v>
      </c>
    </row>
    <row r="7859" spans="1:2" x14ac:dyDescent="0.25">
      <c r="A7859" t="s">
        <v>17967</v>
      </c>
      <c r="B7859">
        <v>0.45696192000000008</v>
      </c>
    </row>
    <row r="7860" spans="1:2" x14ac:dyDescent="0.25">
      <c r="A7860" t="s">
        <v>9477</v>
      </c>
      <c r="B7860">
        <v>0.46847999999999995</v>
      </c>
    </row>
    <row r="7861" spans="1:2" x14ac:dyDescent="0.25">
      <c r="A7861" t="s">
        <v>16752</v>
      </c>
      <c r="B7861" s="19">
        <v>0.46170000000000005</v>
      </c>
    </row>
    <row r="7862" spans="1:2" x14ac:dyDescent="0.25">
      <c r="A7862" t="s">
        <v>11115</v>
      </c>
      <c r="B7862">
        <v>0.46170000000000005</v>
      </c>
    </row>
    <row r="7863" spans="1:2" x14ac:dyDescent="0.25">
      <c r="A7863" t="s">
        <v>19542</v>
      </c>
      <c r="B7863" s="19">
        <v>0.4522019000000001</v>
      </c>
    </row>
    <row r="7864" spans="1:2" x14ac:dyDescent="0.25">
      <c r="A7864" t="s">
        <v>13962</v>
      </c>
      <c r="B7864">
        <v>0.46359999999999996</v>
      </c>
    </row>
    <row r="7865" spans="1:2" x14ac:dyDescent="0.25">
      <c r="A7865" t="s">
        <v>18271</v>
      </c>
      <c r="B7865">
        <v>0.46656000000000003</v>
      </c>
    </row>
    <row r="7866" spans="1:2" x14ac:dyDescent="0.25">
      <c r="A7866" t="s">
        <v>16868</v>
      </c>
      <c r="B7866" s="19">
        <v>0.46656000000000003</v>
      </c>
    </row>
    <row r="7867" spans="1:2" x14ac:dyDescent="0.25">
      <c r="A7867" t="s">
        <v>10786</v>
      </c>
      <c r="B7867">
        <v>0.45696192000000008</v>
      </c>
    </row>
    <row r="7868" spans="1:2" x14ac:dyDescent="0.25">
      <c r="A7868" t="s">
        <v>15797</v>
      </c>
      <c r="B7868">
        <v>0.46656000000000003</v>
      </c>
    </row>
    <row r="7869" spans="1:2" x14ac:dyDescent="0.25">
      <c r="A7869" t="s">
        <v>10729</v>
      </c>
      <c r="B7869">
        <v>0.46656000000000003</v>
      </c>
    </row>
    <row r="7870" spans="1:2" x14ac:dyDescent="0.25">
      <c r="A7870" t="s">
        <v>12082</v>
      </c>
      <c r="B7870">
        <v>0.45696192000000008</v>
      </c>
    </row>
    <row r="7871" spans="1:2" x14ac:dyDescent="0.25">
      <c r="A7871" t="s">
        <v>17984</v>
      </c>
      <c r="B7871">
        <v>0.46847999999999995</v>
      </c>
    </row>
    <row r="7872" spans="1:2" x14ac:dyDescent="0.25">
      <c r="A7872" t="s">
        <v>11477</v>
      </c>
      <c r="B7872">
        <v>0.46656000000000003</v>
      </c>
    </row>
    <row r="7873" spans="1:2" x14ac:dyDescent="0.25">
      <c r="A7873" t="s">
        <v>14425</v>
      </c>
      <c r="B7873" s="19">
        <v>0.46656000000000003</v>
      </c>
    </row>
    <row r="7874" spans="1:2" x14ac:dyDescent="0.25">
      <c r="A7874" t="s">
        <v>11843</v>
      </c>
      <c r="B7874">
        <v>0.45696192000000008</v>
      </c>
    </row>
    <row r="7875" spans="1:2" x14ac:dyDescent="0.25">
      <c r="A7875" t="s">
        <v>15351</v>
      </c>
      <c r="B7875">
        <v>0.46847999999999995</v>
      </c>
    </row>
    <row r="7876" spans="1:2" x14ac:dyDescent="0.25">
      <c r="A7876" t="s">
        <v>14012</v>
      </c>
      <c r="B7876">
        <v>0.46170000000000005</v>
      </c>
    </row>
    <row r="7877" spans="1:2" x14ac:dyDescent="0.25">
      <c r="A7877" t="s">
        <v>11018</v>
      </c>
      <c r="B7877">
        <v>0.46656000000000003</v>
      </c>
    </row>
    <row r="7878" spans="1:2" x14ac:dyDescent="0.25">
      <c r="A7878" t="s">
        <v>9645</v>
      </c>
      <c r="B7878">
        <v>0.4522019000000001</v>
      </c>
    </row>
    <row r="7879" spans="1:2" x14ac:dyDescent="0.25">
      <c r="A7879" t="s">
        <v>14564</v>
      </c>
      <c r="B7879" s="19">
        <v>0.46359999999999996</v>
      </c>
    </row>
    <row r="7880" spans="1:2" x14ac:dyDescent="0.25">
      <c r="A7880" t="s">
        <v>14938</v>
      </c>
      <c r="B7880">
        <v>0.46656000000000003</v>
      </c>
    </row>
    <row r="7881" spans="1:2" x14ac:dyDescent="0.25">
      <c r="A7881" t="s">
        <v>8544</v>
      </c>
      <c r="B7881">
        <v>0.46656000000000003</v>
      </c>
    </row>
    <row r="7882" spans="1:2" x14ac:dyDescent="0.25">
      <c r="A7882" t="s">
        <v>16540</v>
      </c>
      <c r="B7882" s="19">
        <v>0.45696192000000008</v>
      </c>
    </row>
    <row r="7883" spans="1:2" x14ac:dyDescent="0.25">
      <c r="A7883" t="s">
        <v>18333</v>
      </c>
      <c r="B7883">
        <v>0.46847999999999995</v>
      </c>
    </row>
    <row r="7884" spans="1:2" x14ac:dyDescent="0.25">
      <c r="A7884" t="s">
        <v>16916</v>
      </c>
      <c r="B7884" s="19">
        <v>0.46656000000000003</v>
      </c>
    </row>
    <row r="7885" spans="1:2" x14ac:dyDescent="0.25">
      <c r="A7885" t="s">
        <v>18386</v>
      </c>
      <c r="B7885" s="19">
        <v>0.46656000000000003</v>
      </c>
    </row>
    <row r="7886" spans="1:2" x14ac:dyDescent="0.25">
      <c r="A7886" t="s">
        <v>15396</v>
      </c>
      <c r="B7886">
        <v>0.45696192000000008</v>
      </c>
    </row>
    <row r="7887" spans="1:2" x14ac:dyDescent="0.25">
      <c r="A7887" t="s">
        <v>14036</v>
      </c>
      <c r="B7887">
        <v>0.46847999999999995</v>
      </c>
    </row>
    <row r="7888" spans="1:2" x14ac:dyDescent="0.25">
      <c r="A7888" t="s">
        <v>14884</v>
      </c>
      <c r="B7888">
        <v>0.46656000000000003</v>
      </c>
    </row>
    <row r="7889" spans="1:2" x14ac:dyDescent="0.25">
      <c r="A7889" t="s">
        <v>18984</v>
      </c>
      <c r="B7889" s="19">
        <v>0.46170000000000005</v>
      </c>
    </row>
    <row r="7890" spans="1:2" x14ac:dyDescent="0.25">
      <c r="A7890" t="s">
        <v>11277</v>
      </c>
      <c r="B7890">
        <v>0.46170000000000005</v>
      </c>
    </row>
    <row r="7891" spans="1:2" x14ac:dyDescent="0.25">
      <c r="A7891" t="s">
        <v>16934</v>
      </c>
      <c r="B7891" s="19">
        <v>0.45696192000000008</v>
      </c>
    </row>
    <row r="7892" spans="1:2" x14ac:dyDescent="0.25">
      <c r="A7892" t="s">
        <v>9349</v>
      </c>
      <c r="B7892" s="19">
        <v>0.46359999999999996</v>
      </c>
    </row>
    <row r="7893" spans="1:2" x14ac:dyDescent="0.25">
      <c r="A7893" t="s">
        <v>18427</v>
      </c>
      <c r="B7893" s="19">
        <v>0.46656000000000003</v>
      </c>
    </row>
    <row r="7894" spans="1:2" x14ac:dyDescent="0.25">
      <c r="A7894" t="s">
        <v>19085</v>
      </c>
      <c r="B7894" s="19">
        <v>0.46656000000000003</v>
      </c>
    </row>
    <row r="7895" spans="1:2" x14ac:dyDescent="0.25">
      <c r="A7895" t="s">
        <v>16108</v>
      </c>
      <c r="B7895">
        <v>0.45696192000000008</v>
      </c>
    </row>
    <row r="7896" spans="1:2" x14ac:dyDescent="0.25">
      <c r="A7896" t="s">
        <v>8487</v>
      </c>
      <c r="B7896" s="19">
        <v>0.46847999999999995</v>
      </c>
    </row>
    <row r="7897" spans="1:2" x14ac:dyDescent="0.25">
      <c r="A7897" t="s">
        <v>10106</v>
      </c>
      <c r="B7897" s="19">
        <v>0.46656000000000003</v>
      </c>
    </row>
    <row r="7898" spans="1:2" x14ac:dyDescent="0.25">
      <c r="A7898" t="s">
        <v>19309</v>
      </c>
      <c r="B7898">
        <v>0.46170000000000005</v>
      </c>
    </row>
    <row r="7899" spans="1:2" x14ac:dyDescent="0.25">
      <c r="A7899" t="s">
        <v>19133</v>
      </c>
      <c r="B7899" s="19">
        <v>0.45696192000000008</v>
      </c>
    </row>
    <row r="7900" spans="1:2" x14ac:dyDescent="0.25">
      <c r="A7900" t="s">
        <v>11036</v>
      </c>
      <c r="B7900" s="19">
        <v>0.46847999999999995</v>
      </c>
    </row>
    <row r="7901" spans="1:2" x14ac:dyDescent="0.25">
      <c r="A7901" t="s">
        <v>12991</v>
      </c>
      <c r="B7901" s="19">
        <v>0.46656000000000003</v>
      </c>
    </row>
    <row r="7902" spans="1:2" x14ac:dyDescent="0.25">
      <c r="A7902" t="s">
        <v>14348</v>
      </c>
      <c r="B7902">
        <v>0.46656000000000003</v>
      </c>
    </row>
    <row r="7903" spans="1:2" x14ac:dyDescent="0.25">
      <c r="A7903" t="s">
        <v>14891</v>
      </c>
      <c r="B7903" s="19">
        <v>0.45696192000000008</v>
      </c>
    </row>
    <row r="7904" spans="1:2" x14ac:dyDescent="0.25">
      <c r="A7904" t="s">
        <v>17828</v>
      </c>
      <c r="B7904">
        <v>0.46847999999999995</v>
      </c>
    </row>
    <row r="7905" spans="1:2" x14ac:dyDescent="0.25">
      <c r="A7905" t="s">
        <v>9823</v>
      </c>
      <c r="B7905" s="19">
        <v>0.46656000000000003</v>
      </c>
    </row>
    <row r="7906" spans="1:2" x14ac:dyDescent="0.25">
      <c r="A7906" t="s">
        <v>14718</v>
      </c>
      <c r="B7906" s="19">
        <v>0.46170000000000005</v>
      </c>
    </row>
    <row r="7907" spans="1:2" x14ac:dyDescent="0.25">
      <c r="A7907" t="s">
        <v>11709</v>
      </c>
      <c r="B7907">
        <v>0.45696192000000008</v>
      </c>
    </row>
    <row r="7908" spans="1:2" x14ac:dyDescent="0.25">
      <c r="A7908" t="s">
        <v>16462</v>
      </c>
      <c r="B7908" s="19">
        <v>0.46847999999999995</v>
      </c>
    </row>
    <row r="7909" spans="1:2" x14ac:dyDescent="0.25">
      <c r="A7909" t="s">
        <v>18249</v>
      </c>
      <c r="B7909">
        <v>0.46656000000000003</v>
      </c>
    </row>
    <row r="7910" spans="1:2" x14ac:dyDescent="0.25">
      <c r="A7910" t="s">
        <v>10973</v>
      </c>
      <c r="B7910">
        <v>0.46170000000000005</v>
      </c>
    </row>
    <row r="7911" spans="1:2" x14ac:dyDescent="0.25">
      <c r="A7911" t="s">
        <v>12432</v>
      </c>
      <c r="B7911">
        <v>0.45696192000000008</v>
      </c>
    </row>
    <row r="7912" spans="1:2" x14ac:dyDescent="0.25">
      <c r="A7912" t="s">
        <v>16075</v>
      </c>
      <c r="B7912">
        <v>0.46847999999999995</v>
      </c>
    </row>
    <row r="7913" spans="1:2" x14ac:dyDescent="0.25">
      <c r="A7913" t="s">
        <v>13558</v>
      </c>
      <c r="B7913">
        <v>0.46656000000000003</v>
      </c>
    </row>
    <row r="7914" spans="1:2" x14ac:dyDescent="0.25">
      <c r="A7914" t="s">
        <v>11768</v>
      </c>
      <c r="B7914">
        <v>0.46170000000000005</v>
      </c>
    </row>
    <row r="7915" spans="1:2" x14ac:dyDescent="0.25">
      <c r="A7915" t="s">
        <v>19791</v>
      </c>
      <c r="B7915">
        <v>0.45696192000000008</v>
      </c>
    </row>
    <row r="7916" spans="1:2" x14ac:dyDescent="0.25">
      <c r="A7916" t="s">
        <v>15247</v>
      </c>
      <c r="B7916">
        <v>0.46847999999999995</v>
      </c>
    </row>
    <row r="7917" spans="1:2" x14ac:dyDescent="0.25">
      <c r="A7917" t="s">
        <v>18884</v>
      </c>
      <c r="B7917" s="19">
        <v>0.46656000000000003</v>
      </c>
    </row>
    <row r="7918" spans="1:2" x14ac:dyDescent="0.25">
      <c r="A7918" t="s">
        <v>19660</v>
      </c>
      <c r="B7918" s="19">
        <v>0.46170000000000005</v>
      </c>
    </row>
    <row r="7919" spans="1:2" x14ac:dyDescent="0.25">
      <c r="A7919" t="s">
        <v>15216</v>
      </c>
      <c r="B7919" s="19">
        <v>0.45696192000000008</v>
      </c>
    </row>
    <row r="7920" spans="1:2" x14ac:dyDescent="0.25">
      <c r="A7920" t="s">
        <v>12398</v>
      </c>
      <c r="B7920">
        <v>0.46847999999999995</v>
      </c>
    </row>
    <row r="7921" spans="1:2" x14ac:dyDescent="0.25">
      <c r="A7921" t="s">
        <v>15452</v>
      </c>
      <c r="B7921">
        <v>0.46656000000000003</v>
      </c>
    </row>
    <row r="7922" spans="1:2" x14ac:dyDescent="0.25">
      <c r="A7922" t="s">
        <v>16344</v>
      </c>
      <c r="B7922">
        <v>0.46170000000000005</v>
      </c>
    </row>
    <row r="7923" spans="1:2" x14ac:dyDescent="0.25">
      <c r="A7923" t="s">
        <v>11867</v>
      </c>
      <c r="B7923" s="19">
        <v>0.45696192000000008</v>
      </c>
    </row>
    <row r="7924" spans="1:2" x14ac:dyDescent="0.25">
      <c r="A7924" t="s">
        <v>11299</v>
      </c>
      <c r="B7924" s="19">
        <v>0.46847999999999995</v>
      </c>
    </row>
    <row r="7925" spans="1:2" x14ac:dyDescent="0.25">
      <c r="A7925" t="s">
        <v>14443</v>
      </c>
      <c r="B7925">
        <v>0.46170000000000005</v>
      </c>
    </row>
    <row r="7926" spans="1:2" x14ac:dyDescent="0.25">
      <c r="A7926" t="s">
        <v>18976</v>
      </c>
      <c r="B7926">
        <v>0.46170000000000005</v>
      </c>
    </row>
    <row r="7927" spans="1:2" x14ac:dyDescent="0.25">
      <c r="A7927" t="s">
        <v>12756</v>
      </c>
      <c r="B7927">
        <v>0.4522019000000001</v>
      </c>
    </row>
    <row r="7928" spans="1:2" x14ac:dyDescent="0.25">
      <c r="A7928" t="s">
        <v>18584</v>
      </c>
      <c r="B7928" s="19">
        <v>0.46359999999999996</v>
      </c>
    </row>
    <row r="7929" spans="1:2" x14ac:dyDescent="0.25">
      <c r="A7929" t="s">
        <v>8726</v>
      </c>
      <c r="B7929" s="19">
        <v>0.46170000000000005</v>
      </c>
    </row>
    <row r="7930" spans="1:2" x14ac:dyDescent="0.25">
      <c r="A7930" t="s">
        <v>17079</v>
      </c>
      <c r="B7930">
        <v>0.46170000000000005</v>
      </c>
    </row>
    <row r="7931" spans="1:2" x14ac:dyDescent="0.25">
      <c r="A7931" t="s">
        <v>12243</v>
      </c>
      <c r="B7931" s="19">
        <v>0.4522019000000001</v>
      </c>
    </row>
    <row r="7932" spans="1:2" x14ac:dyDescent="0.25">
      <c r="A7932" t="s">
        <v>8137</v>
      </c>
      <c r="B7932">
        <v>0.46359999999999996</v>
      </c>
    </row>
    <row r="7933" spans="1:2" x14ac:dyDescent="0.25">
      <c r="A7933" t="s">
        <v>14328</v>
      </c>
      <c r="B7933">
        <v>0.46170000000000005</v>
      </c>
    </row>
    <row r="7934" spans="1:2" x14ac:dyDescent="0.25">
      <c r="A7934" t="s">
        <v>12418</v>
      </c>
      <c r="B7934">
        <v>0.46170000000000005</v>
      </c>
    </row>
    <row r="7935" spans="1:2" x14ac:dyDescent="0.25">
      <c r="A7935" t="s">
        <v>17255</v>
      </c>
      <c r="B7935">
        <v>0.4522019000000001</v>
      </c>
    </row>
    <row r="7936" spans="1:2" x14ac:dyDescent="0.25">
      <c r="A7936" t="s">
        <v>18254</v>
      </c>
      <c r="B7936">
        <v>0.46359999999999996</v>
      </c>
    </row>
    <row r="7937" spans="1:2" x14ac:dyDescent="0.25">
      <c r="A7937" t="s">
        <v>20074</v>
      </c>
      <c r="B7937">
        <v>0.46656000000000003</v>
      </c>
    </row>
    <row r="7938" spans="1:2" x14ac:dyDescent="0.25">
      <c r="A7938" t="s">
        <v>9745</v>
      </c>
      <c r="B7938" s="19">
        <v>0.46656000000000003</v>
      </c>
    </row>
    <row r="7939" spans="1:2" x14ac:dyDescent="0.25">
      <c r="A7939" t="s">
        <v>10637</v>
      </c>
      <c r="B7939" s="19">
        <v>0.45696192000000008</v>
      </c>
    </row>
    <row r="7940" spans="1:2" x14ac:dyDescent="0.25">
      <c r="A7940" t="s">
        <v>13887</v>
      </c>
      <c r="B7940" s="19">
        <v>0.46847999999999995</v>
      </c>
    </row>
    <row r="7941" spans="1:2" x14ac:dyDescent="0.25">
      <c r="A7941" t="s">
        <v>8575</v>
      </c>
      <c r="B7941" s="19">
        <v>0.92530000000000001</v>
      </c>
    </row>
    <row r="7942" spans="1:2" x14ac:dyDescent="0.25">
      <c r="A7942" t="s">
        <v>9134</v>
      </c>
      <c r="B7942">
        <v>0.92530000000000001</v>
      </c>
    </row>
    <row r="7943" spans="1:2" x14ac:dyDescent="0.25">
      <c r="A7943" t="s">
        <v>12706</v>
      </c>
      <c r="B7943" s="19">
        <v>0.93503999999999998</v>
      </c>
    </row>
    <row r="7944" spans="1:2" x14ac:dyDescent="0.25">
      <c r="A7944" t="s">
        <v>13900</v>
      </c>
      <c r="B7944" s="19">
        <v>0.92530000000000001</v>
      </c>
    </row>
    <row r="7945" spans="1:2" x14ac:dyDescent="0.25">
      <c r="A7945" t="s">
        <v>19187</v>
      </c>
      <c r="B7945">
        <v>0.46656000000000003</v>
      </c>
    </row>
    <row r="7946" spans="1:2" x14ac:dyDescent="0.25">
      <c r="A7946" t="s">
        <v>11102</v>
      </c>
      <c r="B7946">
        <v>0.46656000000000003</v>
      </c>
    </row>
    <row r="7947" spans="1:2" x14ac:dyDescent="0.25">
      <c r="A7947" t="s">
        <v>14865</v>
      </c>
      <c r="B7947" s="19">
        <v>0.45696192000000008</v>
      </c>
    </row>
    <row r="7948" spans="1:2" x14ac:dyDescent="0.25">
      <c r="A7948" t="s">
        <v>19373</v>
      </c>
      <c r="B7948" s="19">
        <v>0.46847999999999995</v>
      </c>
    </row>
    <row r="7949" spans="1:2" x14ac:dyDescent="0.25">
      <c r="A7949" t="s">
        <v>19384</v>
      </c>
      <c r="B7949" s="19">
        <v>0.46656000000000003</v>
      </c>
    </row>
    <row r="7950" spans="1:2" x14ac:dyDescent="0.25">
      <c r="A7950" t="s">
        <v>12120</v>
      </c>
      <c r="B7950" s="19">
        <v>0.46656000000000003</v>
      </c>
    </row>
    <row r="7951" spans="1:2" x14ac:dyDescent="0.25">
      <c r="A7951" t="s">
        <v>17333</v>
      </c>
      <c r="B7951" s="19">
        <v>0.45696192000000008</v>
      </c>
    </row>
    <row r="7952" spans="1:2" x14ac:dyDescent="0.25">
      <c r="A7952" t="s">
        <v>8704</v>
      </c>
      <c r="B7952">
        <v>0.46656000000000003</v>
      </c>
    </row>
    <row r="7953" spans="1:2" x14ac:dyDescent="0.25">
      <c r="A7953" t="s">
        <v>11583</v>
      </c>
      <c r="B7953" s="19">
        <v>0.46656000000000003</v>
      </c>
    </row>
    <row r="7954" spans="1:2" x14ac:dyDescent="0.25">
      <c r="A7954" t="s">
        <v>13678</v>
      </c>
      <c r="B7954">
        <v>0.45696192000000008</v>
      </c>
    </row>
    <row r="7955" spans="1:2" x14ac:dyDescent="0.25">
      <c r="A7955" t="s">
        <v>8721</v>
      </c>
      <c r="B7955" s="19">
        <v>0.46847999999999995</v>
      </c>
    </row>
    <row r="7956" spans="1:2" x14ac:dyDescent="0.25">
      <c r="A7956" t="s">
        <v>8203</v>
      </c>
      <c r="B7956" s="19">
        <v>5.9201999999999995</v>
      </c>
    </row>
    <row r="7957" spans="1:2" x14ac:dyDescent="0.25">
      <c r="A7957" t="s">
        <v>9950</v>
      </c>
      <c r="B7957">
        <v>0</v>
      </c>
    </row>
    <row r="7958" spans="1:2" x14ac:dyDescent="0.25">
      <c r="A7958" t="s">
        <v>19721</v>
      </c>
      <c r="B7958" s="19">
        <v>0</v>
      </c>
    </row>
    <row r="7959" spans="1:2" x14ac:dyDescent="0.25">
      <c r="A7959" t="s">
        <v>12310</v>
      </c>
      <c r="B7959">
        <v>0</v>
      </c>
    </row>
    <row r="7960" spans="1:2" x14ac:dyDescent="0.25">
      <c r="A7960" t="s">
        <v>10312</v>
      </c>
      <c r="B7960">
        <v>0.75737141999999991</v>
      </c>
    </row>
    <row r="7961" spans="1:2" x14ac:dyDescent="0.25">
      <c r="A7961" t="s">
        <v>14940</v>
      </c>
      <c r="B7961" s="19">
        <v>0</v>
      </c>
    </row>
    <row r="7962" spans="1:2" x14ac:dyDescent="0.25">
      <c r="A7962" t="s">
        <v>17172</v>
      </c>
      <c r="B7962" s="19">
        <v>0</v>
      </c>
    </row>
    <row r="7963" spans="1:2" x14ac:dyDescent="0.25">
      <c r="A7963" t="s">
        <v>11890</v>
      </c>
      <c r="B7963" s="19">
        <v>0</v>
      </c>
    </row>
    <row r="7964" spans="1:2" x14ac:dyDescent="0.25">
      <c r="A7964" t="s">
        <v>19933</v>
      </c>
      <c r="B7964" s="19">
        <v>0</v>
      </c>
    </row>
    <row r="7965" spans="1:2" x14ac:dyDescent="0.25">
      <c r="A7965" t="s">
        <v>19348</v>
      </c>
      <c r="B7965">
        <v>0</v>
      </c>
    </row>
    <row r="7966" spans="1:2" x14ac:dyDescent="0.25">
      <c r="A7966" t="s">
        <v>10151</v>
      </c>
      <c r="B7966">
        <v>0</v>
      </c>
    </row>
    <row r="7967" spans="1:2" x14ac:dyDescent="0.25">
      <c r="A7967" t="s">
        <v>11325</v>
      </c>
      <c r="B7967" s="19">
        <v>0</v>
      </c>
    </row>
    <row r="7968" spans="1:2" x14ac:dyDescent="0.25">
      <c r="A7968" t="s">
        <v>13843</v>
      </c>
      <c r="B7968">
        <v>0</v>
      </c>
    </row>
    <row r="7969" spans="1:2" x14ac:dyDescent="0.25">
      <c r="A7969" t="s">
        <v>14877</v>
      </c>
      <c r="B7969" s="19">
        <v>0</v>
      </c>
    </row>
    <row r="7970" spans="1:2" x14ac:dyDescent="0.25">
      <c r="A7970" t="s">
        <v>16461</v>
      </c>
      <c r="B7970">
        <v>0</v>
      </c>
    </row>
    <row r="7971" spans="1:2" x14ac:dyDescent="0.25">
      <c r="A7971" t="s">
        <v>19243</v>
      </c>
      <c r="B7971">
        <v>0</v>
      </c>
    </row>
    <row r="7972" spans="1:2" x14ac:dyDescent="0.25">
      <c r="A7972" t="s">
        <v>12424</v>
      </c>
      <c r="B7972" s="19">
        <v>0</v>
      </c>
    </row>
    <row r="7973" spans="1:2" x14ac:dyDescent="0.25">
      <c r="A7973" t="s">
        <v>11021</v>
      </c>
      <c r="B7973" s="19">
        <v>0</v>
      </c>
    </row>
    <row r="7974" spans="1:2" x14ac:dyDescent="0.25">
      <c r="A7974" t="s">
        <v>19833</v>
      </c>
      <c r="B7974" s="19">
        <v>0</v>
      </c>
    </row>
    <row r="7975" spans="1:2" x14ac:dyDescent="0.25">
      <c r="A7975" t="s">
        <v>10227</v>
      </c>
      <c r="B7975" s="19">
        <v>0</v>
      </c>
    </row>
    <row r="7976" spans="1:2" x14ac:dyDescent="0.25">
      <c r="A7976" t="s">
        <v>13192</v>
      </c>
      <c r="B7976" s="19">
        <v>0</v>
      </c>
    </row>
    <row r="7977" spans="1:2" x14ac:dyDescent="0.25">
      <c r="A7977" t="s">
        <v>7085</v>
      </c>
      <c r="B7977">
        <v>0</v>
      </c>
    </row>
    <row r="7978" spans="1:2" x14ac:dyDescent="0.25">
      <c r="A7978" t="s">
        <v>10455</v>
      </c>
      <c r="B7978">
        <v>0</v>
      </c>
    </row>
    <row r="7979" spans="1:2" x14ac:dyDescent="0.25">
      <c r="A7979" t="s">
        <v>15709</v>
      </c>
      <c r="B7979">
        <v>0</v>
      </c>
    </row>
    <row r="7980" spans="1:2" x14ac:dyDescent="0.25">
      <c r="A7980" t="s">
        <v>20241</v>
      </c>
      <c r="B7980" s="19">
        <v>0</v>
      </c>
    </row>
    <row r="7981" spans="1:2" x14ac:dyDescent="0.25">
      <c r="A7981" t="s">
        <v>13709</v>
      </c>
      <c r="B7981">
        <v>0</v>
      </c>
    </row>
    <row r="7982" spans="1:2" x14ac:dyDescent="0.25">
      <c r="A7982" t="s">
        <v>18564</v>
      </c>
      <c r="B7982">
        <v>0</v>
      </c>
    </row>
    <row r="7983" spans="1:2" x14ac:dyDescent="0.25">
      <c r="A7983" t="s">
        <v>17950</v>
      </c>
      <c r="B7983" s="19">
        <v>0</v>
      </c>
    </row>
    <row r="7984" spans="1:2" x14ac:dyDescent="0.25">
      <c r="A7984" t="s">
        <v>15046</v>
      </c>
      <c r="B7984">
        <v>0</v>
      </c>
    </row>
    <row r="7985" spans="1:2" x14ac:dyDescent="0.25">
      <c r="A7985" t="s">
        <v>18166</v>
      </c>
      <c r="B7985" s="19">
        <v>5.7779923499999997E-2</v>
      </c>
    </row>
    <row r="7986" spans="1:2" x14ac:dyDescent="0.25">
      <c r="A7986" t="s">
        <v>18751</v>
      </c>
      <c r="B7986">
        <v>0</v>
      </c>
    </row>
    <row r="7987" spans="1:2" x14ac:dyDescent="0.25">
      <c r="A7987" t="s">
        <v>9167</v>
      </c>
      <c r="B7987">
        <v>0</v>
      </c>
    </row>
    <row r="7988" spans="1:2" x14ac:dyDescent="0.25">
      <c r="A7988" t="s">
        <v>10933</v>
      </c>
      <c r="B7988">
        <v>0</v>
      </c>
    </row>
    <row r="7989" spans="1:2" x14ac:dyDescent="0.25">
      <c r="A7989" t="s">
        <v>15109</v>
      </c>
      <c r="B7989" s="19">
        <v>0</v>
      </c>
    </row>
    <row r="7990" spans="1:2" x14ac:dyDescent="0.25">
      <c r="A7990" t="s">
        <v>9065</v>
      </c>
      <c r="B7990" s="19">
        <v>0</v>
      </c>
    </row>
    <row r="7991" spans="1:2" x14ac:dyDescent="0.25">
      <c r="A7991" t="s">
        <v>20206</v>
      </c>
      <c r="B7991">
        <v>0</v>
      </c>
    </row>
    <row r="7992" spans="1:2" x14ac:dyDescent="0.25">
      <c r="A7992" t="s">
        <v>14822</v>
      </c>
      <c r="B7992">
        <v>0</v>
      </c>
    </row>
    <row r="7993" spans="1:2" x14ac:dyDescent="0.25">
      <c r="A7993" t="s">
        <v>14022</v>
      </c>
      <c r="B7993" s="19">
        <v>0.12624213823</v>
      </c>
    </row>
    <row r="7994" spans="1:2" x14ac:dyDescent="0.25">
      <c r="A7994" t="s">
        <v>15729</v>
      </c>
      <c r="B7994">
        <v>0.12624213823</v>
      </c>
    </row>
    <row r="7995" spans="1:2" x14ac:dyDescent="0.25">
      <c r="A7995" t="s">
        <v>10474</v>
      </c>
      <c r="B7995" s="19">
        <v>0</v>
      </c>
    </row>
    <row r="7996" spans="1:2" x14ac:dyDescent="0.25">
      <c r="A7996" t="s">
        <v>13807</v>
      </c>
      <c r="B7996" s="19">
        <v>0</v>
      </c>
    </row>
    <row r="7997" spans="1:2" x14ac:dyDescent="0.25">
      <c r="A7997" t="s">
        <v>10263</v>
      </c>
      <c r="B7997">
        <v>0</v>
      </c>
    </row>
    <row r="7998" spans="1:2" x14ac:dyDescent="0.25">
      <c r="A7998" t="s">
        <v>18690</v>
      </c>
      <c r="B7998">
        <v>0</v>
      </c>
    </row>
    <row r="7999" spans="1:2" x14ac:dyDescent="0.25">
      <c r="A7999" t="s">
        <v>17784</v>
      </c>
      <c r="B7999">
        <v>6.2539377420000014E-2</v>
      </c>
    </row>
    <row r="8000" spans="1:2" x14ac:dyDescent="0.25">
      <c r="A8000" t="s">
        <v>18789</v>
      </c>
      <c r="B8000">
        <v>0</v>
      </c>
    </row>
    <row r="8001" spans="1:2" x14ac:dyDescent="0.25">
      <c r="A8001" t="s">
        <v>14462</v>
      </c>
      <c r="B8001">
        <v>3.4389485049999995E-2</v>
      </c>
    </row>
    <row r="8002" spans="1:2" x14ac:dyDescent="0.25">
      <c r="A8002" t="s">
        <v>13920</v>
      </c>
      <c r="B8002" s="19">
        <v>3.4389485049999995E-2</v>
      </c>
    </row>
    <row r="8003" spans="1:2" x14ac:dyDescent="0.25">
      <c r="A8003" t="s">
        <v>11661</v>
      </c>
      <c r="B8003">
        <v>0</v>
      </c>
    </row>
    <row r="8004" spans="1:2" x14ac:dyDescent="0.25">
      <c r="A8004" t="s">
        <v>17861</v>
      </c>
      <c r="B8004">
        <v>0</v>
      </c>
    </row>
    <row r="8005" spans="1:2" x14ac:dyDescent="0.25">
      <c r="A8005" t="s">
        <v>13381</v>
      </c>
      <c r="B8005">
        <v>0</v>
      </c>
    </row>
    <row r="8006" spans="1:2" x14ac:dyDescent="0.25">
      <c r="A8006" t="s">
        <v>7939</v>
      </c>
      <c r="B8006" s="19">
        <v>0</v>
      </c>
    </row>
    <row r="8007" spans="1:2" x14ac:dyDescent="0.25">
      <c r="A8007" t="s">
        <v>13683</v>
      </c>
      <c r="B8007">
        <v>0</v>
      </c>
    </row>
    <row r="8008" spans="1:2" x14ac:dyDescent="0.25">
      <c r="A8008" t="s">
        <v>16545</v>
      </c>
      <c r="B8008" s="19">
        <v>2.7003747999999996E-3</v>
      </c>
    </row>
    <row r="8009" spans="1:2" x14ac:dyDescent="0.25">
      <c r="A8009" t="s">
        <v>18701</v>
      </c>
      <c r="B8009" s="19">
        <v>0</v>
      </c>
    </row>
    <row r="8010" spans="1:2" x14ac:dyDescent="0.25">
      <c r="A8010" t="s">
        <v>13798</v>
      </c>
      <c r="B8010">
        <v>0</v>
      </c>
    </row>
    <row r="8011" spans="1:2" x14ac:dyDescent="0.25">
      <c r="A8011" t="s">
        <v>10742</v>
      </c>
      <c r="B8011">
        <v>0</v>
      </c>
    </row>
    <row r="8012" spans="1:2" x14ac:dyDescent="0.25">
      <c r="A8012" t="s">
        <v>13712</v>
      </c>
      <c r="B8012" s="19">
        <v>0</v>
      </c>
    </row>
    <row r="8013" spans="1:2" x14ac:dyDescent="0.25">
      <c r="A8013" t="s">
        <v>16255</v>
      </c>
      <c r="B8013">
        <v>0</v>
      </c>
    </row>
    <row r="8014" spans="1:2" x14ac:dyDescent="0.25">
      <c r="A8014" t="s">
        <v>16252</v>
      </c>
      <c r="B8014">
        <v>0</v>
      </c>
    </row>
    <row r="8015" spans="1:2" x14ac:dyDescent="0.25">
      <c r="A8015" t="s">
        <v>13594</v>
      </c>
      <c r="B8015" s="19">
        <v>0</v>
      </c>
    </row>
    <row r="8016" spans="1:2" x14ac:dyDescent="0.25">
      <c r="A8016" t="s">
        <v>18449</v>
      </c>
      <c r="B8016" s="19">
        <v>0</v>
      </c>
    </row>
    <row r="8017" spans="1:2" x14ac:dyDescent="0.25">
      <c r="A8017" t="s">
        <v>9193</v>
      </c>
      <c r="B8017">
        <v>0</v>
      </c>
    </row>
    <row r="8018" spans="1:2" x14ac:dyDescent="0.25">
      <c r="A8018" t="s">
        <v>10692</v>
      </c>
      <c r="B8018">
        <v>0</v>
      </c>
    </row>
    <row r="8019" spans="1:2" x14ac:dyDescent="0.25">
      <c r="A8019" t="s">
        <v>15583</v>
      </c>
      <c r="B8019">
        <v>0</v>
      </c>
    </row>
    <row r="8020" spans="1:2" x14ac:dyDescent="0.25">
      <c r="A8020" t="s">
        <v>13459</v>
      </c>
      <c r="B8020" s="19">
        <v>0</v>
      </c>
    </row>
    <row r="8021" spans="1:2" x14ac:dyDescent="0.25">
      <c r="A8021" t="s">
        <v>18331</v>
      </c>
      <c r="B8021">
        <v>0</v>
      </c>
    </row>
    <row r="8022" spans="1:2" x14ac:dyDescent="0.25">
      <c r="A8022" t="s">
        <v>16158</v>
      </c>
      <c r="B8022">
        <v>0</v>
      </c>
    </row>
    <row r="8023" spans="1:2" x14ac:dyDescent="0.25">
      <c r="A8023" t="s">
        <v>13272</v>
      </c>
      <c r="B8023" s="19">
        <v>0</v>
      </c>
    </row>
    <row r="8024" spans="1:2" x14ac:dyDescent="0.25">
      <c r="A8024" t="s">
        <v>8167</v>
      </c>
      <c r="B8024" s="19">
        <v>0</v>
      </c>
    </row>
    <row r="8025" spans="1:2" x14ac:dyDescent="0.25">
      <c r="A8025" t="s">
        <v>20115</v>
      </c>
      <c r="B8025">
        <v>0</v>
      </c>
    </row>
    <row r="8026" spans="1:2" x14ac:dyDescent="0.25">
      <c r="A8026" t="s">
        <v>12548</v>
      </c>
      <c r="B8026" s="19">
        <v>0</v>
      </c>
    </row>
    <row r="8027" spans="1:2" x14ac:dyDescent="0.25">
      <c r="A8027" t="s">
        <v>17690</v>
      </c>
      <c r="B8027">
        <v>0</v>
      </c>
    </row>
    <row r="8028" spans="1:2" x14ac:dyDescent="0.25">
      <c r="A8028" t="s">
        <v>13202</v>
      </c>
      <c r="B8028">
        <v>0</v>
      </c>
    </row>
    <row r="8029" spans="1:2" x14ac:dyDescent="0.25">
      <c r="A8029" t="s">
        <v>16505</v>
      </c>
      <c r="B8029">
        <v>0</v>
      </c>
    </row>
    <row r="8030" spans="1:2" x14ac:dyDescent="0.25">
      <c r="A8030" t="s">
        <v>8525</v>
      </c>
      <c r="B8030">
        <v>0</v>
      </c>
    </row>
    <row r="8031" spans="1:2" x14ac:dyDescent="0.25">
      <c r="A8031" t="s">
        <v>16866</v>
      </c>
      <c r="B8031">
        <v>0</v>
      </c>
    </row>
    <row r="8032" spans="1:2" x14ac:dyDescent="0.25">
      <c r="A8032" t="s">
        <v>20194</v>
      </c>
      <c r="B8032">
        <v>0</v>
      </c>
    </row>
    <row r="8033" spans="1:2" x14ac:dyDescent="0.25">
      <c r="A8033" t="s">
        <v>9435</v>
      </c>
      <c r="B8033" s="19">
        <v>0</v>
      </c>
    </row>
    <row r="8034" spans="1:2" x14ac:dyDescent="0.25">
      <c r="A8034" t="s">
        <v>12818</v>
      </c>
      <c r="B8034" s="19">
        <v>0</v>
      </c>
    </row>
    <row r="8035" spans="1:2" x14ac:dyDescent="0.25">
      <c r="A8035" t="s">
        <v>14555</v>
      </c>
      <c r="B8035">
        <v>0</v>
      </c>
    </row>
    <row r="8036" spans="1:2" x14ac:dyDescent="0.25">
      <c r="A8036" t="s">
        <v>10076</v>
      </c>
      <c r="B8036">
        <v>0</v>
      </c>
    </row>
    <row r="8037" spans="1:2" x14ac:dyDescent="0.25">
      <c r="A8037" t="s">
        <v>16200</v>
      </c>
      <c r="B8037" s="19">
        <v>0</v>
      </c>
    </row>
    <row r="8038" spans="1:2" x14ac:dyDescent="0.25">
      <c r="A8038" t="s">
        <v>15633</v>
      </c>
      <c r="B8038" s="19">
        <v>0</v>
      </c>
    </row>
    <row r="8039" spans="1:2" x14ac:dyDescent="0.25">
      <c r="A8039" t="s">
        <v>13492</v>
      </c>
      <c r="B8039" s="19">
        <v>0</v>
      </c>
    </row>
    <row r="8040" spans="1:2" x14ac:dyDescent="0.25">
      <c r="A8040" t="s">
        <v>16028</v>
      </c>
      <c r="B8040" s="19">
        <v>0</v>
      </c>
    </row>
    <row r="8041" spans="1:2" x14ac:dyDescent="0.25">
      <c r="A8041" t="s">
        <v>9393</v>
      </c>
      <c r="B8041" s="19">
        <v>0</v>
      </c>
    </row>
    <row r="8042" spans="1:2" x14ac:dyDescent="0.25">
      <c r="A8042" t="s">
        <v>8593</v>
      </c>
      <c r="B8042">
        <v>0</v>
      </c>
    </row>
    <row r="8043" spans="1:2" x14ac:dyDescent="0.25">
      <c r="A8043" t="s">
        <v>17389</v>
      </c>
      <c r="B8043" s="19">
        <v>0</v>
      </c>
    </row>
    <row r="8044" spans="1:2" x14ac:dyDescent="0.25">
      <c r="A8044" t="s">
        <v>15234</v>
      </c>
      <c r="B8044">
        <v>0</v>
      </c>
    </row>
    <row r="8045" spans="1:2" x14ac:dyDescent="0.25">
      <c r="A8045" t="s">
        <v>7020</v>
      </c>
      <c r="B8045" s="19">
        <v>0.16457996000000003</v>
      </c>
    </row>
    <row r="8046" spans="1:2" x14ac:dyDescent="0.25">
      <c r="A8046" t="s">
        <v>17554</v>
      </c>
      <c r="B8046" s="19">
        <v>0</v>
      </c>
    </row>
    <row r="8047" spans="1:2" x14ac:dyDescent="0.25">
      <c r="A8047" t="s">
        <v>12189</v>
      </c>
      <c r="B8047">
        <v>0</v>
      </c>
    </row>
    <row r="8048" spans="1:2" x14ac:dyDescent="0.25">
      <c r="A8048" t="s">
        <v>13144</v>
      </c>
      <c r="B8048" s="19">
        <v>0</v>
      </c>
    </row>
    <row r="8049" spans="1:2" x14ac:dyDescent="0.25">
      <c r="A8049" t="s">
        <v>20953</v>
      </c>
      <c r="B8049" t="e">
        <v>#VALUE!</v>
      </c>
    </row>
    <row r="8050" spans="1:2" x14ac:dyDescent="0.25">
      <c r="A8050" t="s">
        <v>20954</v>
      </c>
      <c r="B8050" t="e">
        <v>#VALUE!</v>
      </c>
    </row>
    <row r="8051" spans="1:2" x14ac:dyDescent="0.25">
      <c r="A8051" t="s">
        <v>20955</v>
      </c>
      <c r="B8051" s="19" t="e">
        <v>#VALUE!</v>
      </c>
    </row>
    <row r="8052" spans="1:2" x14ac:dyDescent="0.25">
      <c r="A8052" t="s">
        <v>20956</v>
      </c>
      <c r="B8052">
        <v>0</v>
      </c>
    </row>
    <row r="8053" spans="1:2" x14ac:dyDescent="0.25">
      <c r="A8053" t="s">
        <v>20957</v>
      </c>
      <c r="B8053" s="19">
        <v>0</v>
      </c>
    </row>
    <row r="8054" spans="1:2" x14ac:dyDescent="0.25">
      <c r="A8054" t="s">
        <v>20958</v>
      </c>
      <c r="B8054">
        <v>0</v>
      </c>
    </row>
    <row r="8055" spans="1:2" x14ac:dyDescent="0.25">
      <c r="A8055" t="s">
        <v>20959</v>
      </c>
      <c r="B8055">
        <v>0</v>
      </c>
    </row>
    <row r="8056" spans="1:2" x14ac:dyDescent="0.25">
      <c r="A8056" t="s">
        <v>20960</v>
      </c>
      <c r="B8056">
        <v>0</v>
      </c>
    </row>
    <row r="8057" spans="1:2" x14ac:dyDescent="0.25">
      <c r="A8057" t="s">
        <v>20961</v>
      </c>
      <c r="B8057" s="19">
        <v>3.4389485049999995E-2</v>
      </c>
    </row>
    <row r="8058" spans="1:2" x14ac:dyDescent="0.25">
      <c r="A8058" t="s">
        <v>20962</v>
      </c>
      <c r="B8058" s="19">
        <v>0</v>
      </c>
    </row>
    <row r="8059" spans="1:2" x14ac:dyDescent="0.25">
      <c r="A8059" t="s">
        <v>20963</v>
      </c>
      <c r="B8059">
        <v>0</v>
      </c>
    </row>
    <row r="8060" spans="1:2" x14ac:dyDescent="0.25">
      <c r="A8060" t="s">
        <v>20964</v>
      </c>
      <c r="B8060">
        <v>0</v>
      </c>
    </row>
    <row r="8061" spans="1:2" x14ac:dyDescent="0.25">
      <c r="A8061" t="s">
        <v>20965</v>
      </c>
      <c r="B8061">
        <v>0</v>
      </c>
    </row>
    <row r="8062" spans="1:2" x14ac:dyDescent="0.25">
      <c r="A8062" t="s">
        <v>20966</v>
      </c>
      <c r="B8062" s="19" t="e">
        <v>#VALUE!</v>
      </c>
    </row>
    <row r="8063" spans="1:2" x14ac:dyDescent="0.25">
      <c r="A8063" t="s">
        <v>7073</v>
      </c>
      <c r="B8063">
        <v>0</v>
      </c>
    </row>
    <row r="8064" spans="1:2" x14ac:dyDescent="0.25">
      <c r="A8064" t="s">
        <v>20967</v>
      </c>
      <c r="B8064">
        <v>0</v>
      </c>
    </row>
    <row r="8065" spans="1:2" x14ac:dyDescent="0.25">
      <c r="A8065" t="s">
        <v>20968</v>
      </c>
      <c r="B8065" s="19">
        <v>0</v>
      </c>
    </row>
    <row r="8066" spans="1:2" x14ac:dyDescent="0.25">
      <c r="A8066" t="s">
        <v>20969</v>
      </c>
      <c r="B8066" s="19">
        <v>0</v>
      </c>
    </row>
    <row r="8067" spans="1:2" x14ac:dyDescent="0.25">
      <c r="A8067" t="s">
        <v>20970</v>
      </c>
      <c r="B8067">
        <v>0</v>
      </c>
    </row>
    <row r="8068" spans="1:2" x14ac:dyDescent="0.25">
      <c r="A8068" t="s">
        <v>20971</v>
      </c>
      <c r="B8068" s="19">
        <v>0</v>
      </c>
    </row>
    <row r="8069" spans="1:2" x14ac:dyDescent="0.25">
      <c r="A8069" t="s">
        <v>20972</v>
      </c>
      <c r="B8069">
        <v>3.3379168299999998E-2</v>
      </c>
    </row>
    <row r="8070" spans="1:2" x14ac:dyDescent="0.25">
      <c r="A8070" t="s">
        <v>20973</v>
      </c>
      <c r="B8070">
        <v>0</v>
      </c>
    </row>
    <row r="8071" spans="1:2" x14ac:dyDescent="0.25">
      <c r="A8071" t="s">
        <v>20974</v>
      </c>
      <c r="B8071">
        <v>0</v>
      </c>
    </row>
    <row r="8072" spans="1:2" x14ac:dyDescent="0.25">
      <c r="A8072" t="s">
        <v>20975</v>
      </c>
      <c r="B8072" t="e">
        <v>#VALUE!</v>
      </c>
    </row>
    <row r="8073" spans="1:2" x14ac:dyDescent="0.25">
      <c r="A8073" t="s">
        <v>20976</v>
      </c>
      <c r="B8073" s="19">
        <v>0</v>
      </c>
    </row>
    <row r="8074" spans="1:2" x14ac:dyDescent="0.25">
      <c r="A8074" t="s">
        <v>20977</v>
      </c>
      <c r="B8074" s="19">
        <v>0</v>
      </c>
    </row>
    <row r="8075" spans="1:2" x14ac:dyDescent="0.25">
      <c r="A8075" t="s">
        <v>20978</v>
      </c>
      <c r="B8075">
        <v>0</v>
      </c>
    </row>
    <row r="8076" spans="1:2" x14ac:dyDescent="0.25">
      <c r="A8076" t="s">
        <v>20979</v>
      </c>
      <c r="B8076">
        <v>3.4389485049999995E-2</v>
      </c>
    </row>
    <row r="8077" spans="1:2" x14ac:dyDescent="0.25">
      <c r="A8077" t="s">
        <v>20980</v>
      </c>
      <c r="B8077">
        <v>0.27991368999999999</v>
      </c>
    </row>
    <row r="8078" spans="1:2" x14ac:dyDescent="0.25">
      <c r="A8078" t="s">
        <v>20981</v>
      </c>
      <c r="B8078">
        <v>3.94030665E-2</v>
      </c>
    </row>
    <row r="8079" spans="1:2" x14ac:dyDescent="0.25">
      <c r="A8079" t="s">
        <v>20982</v>
      </c>
      <c r="B8079" s="19">
        <v>4.1309120300000002E-2</v>
      </c>
    </row>
    <row r="8080" spans="1:2" x14ac:dyDescent="0.25">
      <c r="A8080" t="s">
        <v>20983</v>
      </c>
      <c r="B8080">
        <v>3.9395809949999999E-2</v>
      </c>
    </row>
    <row r="8081" spans="1:2" x14ac:dyDescent="0.25">
      <c r="A8081" t="s">
        <v>20984</v>
      </c>
      <c r="B8081" s="19">
        <v>5.3604860504999997E-2</v>
      </c>
    </row>
    <row r="8082" spans="1:2" x14ac:dyDescent="0.25">
      <c r="A8082" t="s">
        <v>20985</v>
      </c>
      <c r="B8082">
        <v>1.5205616754999998E-2</v>
      </c>
    </row>
    <row r="8083" spans="1:2" x14ac:dyDescent="0.25">
      <c r="A8083" t="s">
        <v>20986</v>
      </c>
      <c r="B8083" s="19">
        <v>5.4372845380000007E-2</v>
      </c>
    </row>
    <row r="8084" spans="1:2" x14ac:dyDescent="0.25">
      <c r="A8084" t="s">
        <v>20987</v>
      </c>
      <c r="B8084">
        <v>0</v>
      </c>
    </row>
    <row r="8085" spans="1:2" x14ac:dyDescent="0.25">
      <c r="A8085" t="s">
        <v>20988</v>
      </c>
      <c r="B8085">
        <v>0</v>
      </c>
    </row>
    <row r="8086" spans="1:2" x14ac:dyDescent="0.25">
      <c r="A8086" t="s">
        <v>20989</v>
      </c>
      <c r="B8086" s="19">
        <v>0</v>
      </c>
    </row>
    <row r="8087" spans="1:2" x14ac:dyDescent="0.25">
      <c r="A8087" t="s">
        <v>20990</v>
      </c>
      <c r="B8087">
        <v>0</v>
      </c>
    </row>
    <row r="8088" spans="1:2" x14ac:dyDescent="0.25">
      <c r="A8088" t="s">
        <v>20991</v>
      </c>
      <c r="B8088" s="19">
        <v>0</v>
      </c>
    </row>
    <row r="8089" spans="1:2" x14ac:dyDescent="0.25">
      <c r="A8089" t="s">
        <v>20992</v>
      </c>
      <c r="B8089" s="19">
        <v>0</v>
      </c>
    </row>
    <row r="8090" spans="1:2" x14ac:dyDescent="0.25">
      <c r="A8090" t="s">
        <v>20993</v>
      </c>
      <c r="B8090" s="19">
        <v>276.69</v>
      </c>
    </row>
    <row r="8091" spans="1:2" x14ac:dyDescent="0.25">
      <c r="A8091" t="s">
        <v>20994</v>
      </c>
      <c r="B8091">
        <v>0</v>
      </c>
    </row>
    <row r="8092" spans="1:2" x14ac:dyDescent="0.25">
      <c r="A8092" t="s">
        <v>20995</v>
      </c>
      <c r="B8092" s="19">
        <v>9.1981181619256017E-2</v>
      </c>
    </row>
    <row r="8093" spans="1:2" x14ac:dyDescent="0.25">
      <c r="A8093" t="s">
        <v>20996</v>
      </c>
      <c r="B8093">
        <v>8.1250765864332622E-2</v>
      </c>
    </row>
    <row r="8094" spans="1:2" x14ac:dyDescent="0.25">
      <c r="A8094" t="s">
        <v>20997</v>
      </c>
      <c r="B8094">
        <v>0</v>
      </c>
    </row>
    <row r="8095" spans="1:2" x14ac:dyDescent="0.25">
      <c r="A8095" t="s">
        <v>20998</v>
      </c>
      <c r="B8095">
        <v>0</v>
      </c>
    </row>
    <row r="8096" spans="1:2" x14ac:dyDescent="0.25">
      <c r="A8096" t="s">
        <v>20999</v>
      </c>
      <c r="B8096" s="19">
        <v>0</v>
      </c>
    </row>
    <row r="8097" spans="1:2" x14ac:dyDescent="0.25">
      <c r="A8097" t="s">
        <v>21000</v>
      </c>
      <c r="B8097">
        <v>0</v>
      </c>
    </row>
    <row r="8098" spans="1:2" x14ac:dyDescent="0.25">
      <c r="A8098" t="s">
        <v>21001</v>
      </c>
      <c r="B8098" s="19">
        <v>0</v>
      </c>
    </row>
    <row r="8099" spans="1:2" x14ac:dyDescent="0.25">
      <c r="A8099" t="s">
        <v>21002</v>
      </c>
      <c r="B8099">
        <v>0</v>
      </c>
    </row>
    <row r="8100" spans="1:2" x14ac:dyDescent="0.25">
      <c r="A8100" t="s">
        <v>21003</v>
      </c>
      <c r="B8100">
        <v>0</v>
      </c>
    </row>
    <row r="8101" spans="1:2" x14ac:dyDescent="0.25">
      <c r="A8101" t="s">
        <v>21004</v>
      </c>
      <c r="B8101" s="19">
        <v>0</v>
      </c>
    </row>
    <row r="8102" spans="1:2" x14ac:dyDescent="0.25">
      <c r="A8102" t="s">
        <v>21005</v>
      </c>
      <c r="B8102">
        <v>0</v>
      </c>
    </row>
    <row r="8103" spans="1:2" x14ac:dyDescent="0.25">
      <c r="A8103" t="s">
        <v>21006</v>
      </c>
      <c r="B8103" s="19">
        <v>0</v>
      </c>
    </row>
    <row r="8104" spans="1:2" x14ac:dyDescent="0.25">
      <c r="A8104" t="s">
        <v>21007</v>
      </c>
      <c r="B8104" s="19">
        <v>0</v>
      </c>
    </row>
    <row r="8105" spans="1:2" x14ac:dyDescent="0.25">
      <c r="A8105" t="s">
        <v>21008</v>
      </c>
      <c r="B8105">
        <v>0</v>
      </c>
    </row>
    <row r="8106" spans="1:2" x14ac:dyDescent="0.25">
      <c r="A8106" t="s">
        <v>21009</v>
      </c>
      <c r="B8106" s="19">
        <v>0</v>
      </c>
    </row>
    <row r="8107" spans="1:2" x14ac:dyDescent="0.25">
      <c r="A8107" t="s">
        <v>21010</v>
      </c>
      <c r="B8107" s="19">
        <v>0</v>
      </c>
    </row>
    <row r="8108" spans="1:2" x14ac:dyDescent="0.25">
      <c r="A8108" t="s">
        <v>21011</v>
      </c>
      <c r="B8108">
        <v>0</v>
      </c>
    </row>
    <row r="8109" spans="1:2" x14ac:dyDescent="0.25">
      <c r="A8109" t="s">
        <v>21012</v>
      </c>
      <c r="B8109" s="19">
        <v>0</v>
      </c>
    </row>
    <row r="8110" spans="1:2" x14ac:dyDescent="0.25">
      <c r="A8110" t="s">
        <v>21013</v>
      </c>
      <c r="B8110" s="19">
        <v>0</v>
      </c>
    </row>
    <row r="8111" spans="1:2" x14ac:dyDescent="0.25">
      <c r="A8111" t="s">
        <v>21014</v>
      </c>
      <c r="B8111" s="19">
        <v>0</v>
      </c>
    </row>
    <row r="8112" spans="1:2" x14ac:dyDescent="0.25">
      <c r="A8112" t="s">
        <v>21015</v>
      </c>
      <c r="B8112">
        <v>0</v>
      </c>
    </row>
    <row r="8113" spans="1:2" x14ac:dyDescent="0.25">
      <c r="A8113" t="s">
        <v>21016</v>
      </c>
      <c r="B8113" s="19">
        <v>0</v>
      </c>
    </row>
    <row r="8114" spans="1:2" x14ac:dyDescent="0.25">
      <c r="A8114" t="s">
        <v>21017</v>
      </c>
      <c r="B8114" s="19">
        <v>0</v>
      </c>
    </row>
    <row r="8115" spans="1:2" x14ac:dyDescent="0.25">
      <c r="A8115" t="s">
        <v>21018</v>
      </c>
      <c r="B8115" s="19">
        <v>0</v>
      </c>
    </row>
    <row r="8116" spans="1:2" x14ac:dyDescent="0.25">
      <c r="A8116" t="s">
        <v>21019</v>
      </c>
      <c r="B8116" s="19">
        <v>0</v>
      </c>
    </row>
    <row r="8117" spans="1:2" x14ac:dyDescent="0.25">
      <c r="A8117" t="s">
        <v>21020</v>
      </c>
      <c r="B8117" s="19">
        <v>0</v>
      </c>
    </row>
    <row r="8118" spans="1:2" x14ac:dyDescent="0.25">
      <c r="A8118" t="s">
        <v>21021</v>
      </c>
      <c r="B8118" s="19">
        <v>0</v>
      </c>
    </row>
    <row r="8119" spans="1:2" x14ac:dyDescent="0.25">
      <c r="A8119" t="s">
        <v>21022</v>
      </c>
      <c r="B8119" s="19">
        <v>0</v>
      </c>
    </row>
    <row r="8120" spans="1:2" x14ac:dyDescent="0.25">
      <c r="A8120" t="s">
        <v>21023</v>
      </c>
      <c r="B8120" s="19">
        <v>0</v>
      </c>
    </row>
    <row r="8121" spans="1:2" x14ac:dyDescent="0.25">
      <c r="A8121" t="s">
        <v>21024</v>
      </c>
      <c r="B8121" s="19">
        <v>0</v>
      </c>
    </row>
    <row r="8122" spans="1:2" x14ac:dyDescent="0.25">
      <c r="A8122" t="s">
        <v>21025</v>
      </c>
      <c r="B8122" s="19">
        <v>0</v>
      </c>
    </row>
    <row r="8123" spans="1:2" x14ac:dyDescent="0.25">
      <c r="A8123" t="s">
        <v>21026</v>
      </c>
      <c r="B8123">
        <v>0</v>
      </c>
    </row>
    <row r="8124" spans="1:2" x14ac:dyDescent="0.25">
      <c r="A8124" t="s">
        <v>21027</v>
      </c>
      <c r="B8124">
        <v>0</v>
      </c>
    </row>
    <row r="8125" spans="1:2" x14ac:dyDescent="0.25">
      <c r="A8125" t="s">
        <v>21028</v>
      </c>
      <c r="B8125">
        <v>0</v>
      </c>
    </row>
    <row r="8126" spans="1:2" x14ac:dyDescent="0.25">
      <c r="A8126" t="s">
        <v>21029</v>
      </c>
      <c r="B8126">
        <v>0</v>
      </c>
    </row>
    <row r="8127" spans="1:2" x14ac:dyDescent="0.25">
      <c r="A8127" t="s">
        <v>21030</v>
      </c>
      <c r="B8127">
        <v>0</v>
      </c>
    </row>
    <row r="8128" spans="1:2" x14ac:dyDescent="0.25">
      <c r="A8128" t="s">
        <v>21031</v>
      </c>
      <c r="B8128" s="19">
        <v>0</v>
      </c>
    </row>
    <row r="8129" spans="1:2" x14ac:dyDescent="0.25">
      <c r="A8129" t="s">
        <v>21032</v>
      </c>
      <c r="B8129" s="19">
        <v>0</v>
      </c>
    </row>
    <row r="8130" spans="1:2" x14ac:dyDescent="0.25">
      <c r="A8130" t="s">
        <v>21033</v>
      </c>
      <c r="B8130">
        <v>0</v>
      </c>
    </row>
    <row r="8131" spans="1:2" x14ac:dyDescent="0.25">
      <c r="A8131" t="s">
        <v>21034</v>
      </c>
      <c r="B8131">
        <v>0</v>
      </c>
    </row>
    <row r="8132" spans="1:2" x14ac:dyDescent="0.25">
      <c r="A8132" t="s">
        <v>21035</v>
      </c>
      <c r="B8132">
        <v>0</v>
      </c>
    </row>
    <row r="8133" spans="1:2" x14ac:dyDescent="0.25">
      <c r="A8133" t="s">
        <v>21036</v>
      </c>
      <c r="B8133">
        <v>0</v>
      </c>
    </row>
    <row r="8134" spans="1:2" x14ac:dyDescent="0.25">
      <c r="A8134" t="s">
        <v>21037</v>
      </c>
      <c r="B8134" s="19">
        <v>0</v>
      </c>
    </row>
    <row r="8135" spans="1:2" x14ac:dyDescent="0.25">
      <c r="A8135" t="s">
        <v>21038</v>
      </c>
      <c r="B8135" s="19">
        <v>0</v>
      </c>
    </row>
    <row r="8136" spans="1:2" x14ac:dyDescent="0.25">
      <c r="A8136" t="s">
        <v>21039</v>
      </c>
      <c r="B8136">
        <v>0</v>
      </c>
    </row>
    <row r="8137" spans="1:2" x14ac:dyDescent="0.25">
      <c r="A8137" t="s">
        <v>21040</v>
      </c>
      <c r="B8137">
        <v>0</v>
      </c>
    </row>
    <row r="8138" spans="1:2" x14ac:dyDescent="0.25">
      <c r="A8138" t="s">
        <v>21041</v>
      </c>
      <c r="B8138">
        <v>0</v>
      </c>
    </row>
    <row r="8139" spans="1:2" x14ac:dyDescent="0.25">
      <c r="A8139" t="s">
        <v>21042</v>
      </c>
      <c r="B8139" s="19">
        <v>0</v>
      </c>
    </row>
    <row r="8140" spans="1:2" x14ac:dyDescent="0.25">
      <c r="A8140" t="s">
        <v>21043</v>
      </c>
      <c r="B8140">
        <v>0</v>
      </c>
    </row>
    <row r="8141" spans="1:2" x14ac:dyDescent="0.25">
      <c r="A8141" t="s">
        <v>21044</v>
      </c>
      <c r="B8141" s="19">
        <v>0</v>
      </c>
    </row>
    <row r="8142" spans="1:2" x14ac:dyDescent="0.25">
      <c r="A8142" t="s">
        <v>21045</v>
      </c>
      <c r="B8142">
        <v>0</v>
      </c>
    </row>
    <row r="8143" spans="1:2" x14ac:dyDescent="0.25">
      <c r="A8143" t="s">
        <v>21046</v>
      </c>
      <c r="B8143">
        <v>0</v>
      </c>
    </row>
    <row r="8144" spans="1:2" x14ac:dyDescent="0.25">
      <c r="A8144" t="s">
        <v>21047</v>
      </c>
      <c r="B8144">
        <v>0</v>
      </c>
    </row>
    <row r="8145" spans="1:2" x14ac:dyDescent="0.25">
      <c r="A8145" t="s">
        <v>21048</v>
      </c>
      <c r="B8145" s="19">
        <v>0</v>
      </c>
    </row>
    <row r="8146" spans="1:2" x14ac:dyDescent="0.25">
      <c r="A8146" t="s">
        <v>21049</v>
      </c>
      <c r="B8146">
        <v>0</v>
      </c>
    </row>
    <row r="8147" spans="1:2" x14ac:dyDescent="0.25">
      <c r="A8147" t="s">
        <v>21050</v>
      </c>
      <c r="B8147">
        <v>0</v>
      </c>
    </row>
    <row r="8148" spans="1:2" x14ac:dyDescent="0.25">
      <c r="A8148" t="s">
        <v>21051</v>
      </c>
      <c r="B8148" s="19">
        <v>0</v>
      </c>
    </row>
    <row r="8149" spans="1:2" x14ac:dyDescent="0.25">
      <c r="A8149" t="s">
        <v>21052</v>
      </c>
      <c r="B8149" s="19">
        <v>0</v>
      </c>
    </row>
    <row r="8150" spans="1:2" x14ac:dyDescent="0.25">
      <c r="A8150" t="s">
        <v>21053</v>
      </c>
      <c r="B8150" s="19">
        <v>0</v>
      </c>
    </row>
    <row r="8151" spans="1:2" x14ac:dyDescent="0.25">
      <c r="A8151" t="s">
        <v>21054</v>
      </c>
      <c r="B8151">
        <v>0</v>
      </c>
    </row>
    <row r="8152" spans="1:2" x14ac:dyDescent="0.25">
      <c r="A8152" t="s">
        <v>21055</v>
      </c>
      <c r="B8152">
        <v>0</v>
      </c>
    </row>
    <row r="8153" spans="1:2" x14ac:dyDescent="0.25">
      <c r="A8153" t="s">
        <v>21056</v>
      </c>
      <c r="B8153">
        <v>0</v>
      </c>
    </row>
    <row r="8154" spans="1:2" x14ac:dyDescent="0.25">
      <c r="A8154" t="s">
        <v>21057</v>
      </c>
      <c r="B8154" s="19">
        <v>0</v>
      </c>
    </row>
    <row r="8155" spans="1:2" x14ac:dyDescent="0.25">
      <c r="A8155" t="s">
        <v>21058</v>
      </c>
      <c r="B8155">
        <v>0</v>
      </c>
    </row>
    <row r="8156" spans="1:2" x14ac:dyDescent="0.25">
      <c r="A8156" t="s">
        <v>21059</v>
      </c>
      <c r="B8156">
        <v>0</v>
      </c>
    </row>
    <row r="8157" spans="1:2" x14ac:dyDescent="0.25">
      <c r="A8157" t="s">
        <v>21060</v>
      </c>
      <c r="B8157" s="19">
        <v>0</v>
      </c>
    </row>
    <row r="8158" spans="1:2" x14ac:dyDescent="0.25">
      <c r="A8158" t="s">
        <v>21061</v>
      </c>
      <c r="B8158" s="19">
        <v>0</v>
      </c>
    </row>
    <row r="8159" spans="1:2" x14ac:dyDescent="0.25">
      <c r="A8159" t="s">
        <v>21062</v>
      </c>
      <c r="B8159">
        <v>0</v>
      </c>
    </row>
    <row r="8160" spans="1:2" x14ac:dyDescent="0.25">
      <c r="A8160" t="s">
        <v>21063</v>
      </c>
      <c r="B8160" s="19">
        <v>0</v>
      </c>
    </row>
    <row r="8161" spans="1:2" x14ac:dyDescent="0.25">
      <c r="A8161" t="s">
        <v>21064</v>
      </c>
      <c r="B8161">
        <v>0</v>
      </c>
    </row>
    <row r="8162" spans="1:2" x14ac:dyDescent="0.25">
      <c r="A8162" t="s">
        <v>21065</v>
      </c>
      <c r="B8162">
        <v>0</v>
      </c>
    </row>
    <row r="8163" spans="1:2" x14ac:dyDescent="0.25">
      <c r="A8163" t="s">
        <v>21066</v>
      </c>
      <c r="B8163" s="19">
        <v>0</v>
      </c>
    </row>
    <row r="8164" spans="1:2" x14ac:dyDescent="0.25">
      <c r="A8164" t="s">
        <v>21067</v>
      </c>
      <c r="B8164" s="19">
        <v>0</v>
      </c>
    </row>
    <row r="8165" spans="1:2" x14ac:dyDescent="0.25">
      <c r="A8165" t="s">
        <v>21068</v>
      </c>
      <c r="B8165">
        <v>0</v>
      </c>
    </row>
    <row r="8166" spans="1:2" x14ac:dyDescent="0.25">
      <c r="A8166" t="s">
        <v>21069</v>
      </c>
      <c r="B8166">
        <v>0</v>
      </c>
    </row>
    <row r="8167" spans="1:2" x14ac:dyDescent="0.25">
      <c r="A8167" t="s">
        <v>21070</v>
      </c>
      <c r="B8167">
        <v>0</v>
      </c>
    </row>
    <row r="8168" spans="1:2" x14ac:dyDescent="0.25">
      <c r="A8168" t="s">
        <v>21071</v>
      </c>
      <c r="B8168">
        <v>0</v>
      </c>
    </row>
    <row r="8169" spans="1:2" x14ac:dyDescent="0.25">
      <c r="A8169" t="s">
        <v>21072</v>
      </c>
      <c r="B8169" s="19">
        <v>0</v>
      </c>
    </row>
    <row r="8170" spans="1:2" x14ac:dyDescent="0.25">
      <c r="A8170" t="s">
        <v>21073</v>
      </c>
      <c r="B8170">
        <v>0</v>
      </c>
    </row>
    <row r="8171" spans="1:2" x14ac:dyDescent="0.25">
      <c r="A8171" t="s">
        <v>21074</v>
      </c>
      <c r="B8171" s="19">
        <v>0</v>
      </c>
    </row>
    <row r="8172" spans="1:2" x14ac:dyDescent="0.25">
      <c r="A8172" t="s">
        <v>21075</v>
      </c>
      <c r="B8172" s="19">
        <v>0</v>
      </c>
    </row>
    <row r="8173" spans="1:2" x14ac:dyDescent="0.25">
      <c r="A8173" t="s">
        <v>21076</v>
      </c>
      <c r="B8173" s="19">
        <v>0</v>
      </c>
    </row>
    <row r="8174" spans="1:2" x14ac:dyDescent="0.25">
      <c r="A8174" t="s">
        <v>21077</v>
      </c>
      <c r="B8174">
        <v>0</v>
      </c>
    </row>
    <row r="8175" spans="1:2" x14ac:dyDescent="0.25">
      <c r="A8175" t="s">
        <v>21078</v>
      </c>
      <c r="B8175" s="19">
        <v>0</v>
      </c>
    </row>
    <row r="8176" spans="1:2" x14ac:dyDescent="0.25">
      <c r="A8176" t="s">
        <v>21079</v>
      </c>
      <c r="B8176">
        <v>0</v>
      </c>
    </row>
    <row r="8177" spans="1:2" x14ac:dyDescent="0.25">
      <c r="A8177" t="s">
        <v>21080</v>
      </c>
      <c r="B8177" s="19">
        <v>0</v>
      </c>
    </row>
    <row r="8178" spans="1:2" x14ac:dyDescent="0.25">
      <c r="A8178" t="s">
        <v>21081</v>
      </c>
      <c r="B8178" s="19">
        <v>0</v>
      </c>
    </row>
    <row r="8179" spans="1:2" x14ac:dyDescent="0.25">
      <c r="A8179" t="s">
        <v>21082</v>
      </c>
      <c r="B8179" s="19">
        <v>0</v>
      </c>
    </row>
    <row r="8180" spans="1:2" x14ac:dyDescent="0.25">
      <c r="A8180" t="s">
        <v>21083</v>
      </c>
      <c r="B8180" s="19">
        <v>0</v>
      </c>
    </row>
    <row r="8181" spans="1:2" x14ac:dyDescent="0.25">
      <c r="A8181" t="s">
        <v>21084</v>
      </c>
      <c r="B8181">
        <v>0</v>
      </c>
    </row>
    <row r="8182" spans="1:2" x14ac:dyDescent="0.25">
      <c r="A8182" t="s">
        <v>21085</v>
      </c>
      <c r="B8182" s="19">
        <v>0</v>
      </c>
    </row>
    <row r="8183" spans="1:2" x14ac:dyDescent="0.25">
      <c r="A8183" t="s">
        <v>21086</v>
      </c>
      <c r="B8183" s="19">
        <v>0</v>
      </c>
    </row>
    <row r="8184" spans="1:2" x14ac:dyDescent="0.25">
      <c r="A8184" t="s">
        <v>21087</v>
      </c>
      <c r="B8184" s="19">
        <v>0</v>
      </c>
    </row>
    <row r="8185" spans="1:2" x14ac:dyDescent="0.25">
      <c r="A8185" t="s">
        <v>21088</v>
      </c>
      <c r="B8185" s="19">
        <v>0</v>
      </c>
    </row>
    <row r="8186" spans="1:2" x14ac:dyDescent="0.25">
      <c r="A8186" t="s">
        <v>21089</v>
      </c>
      <c r="B8186">
        <v>0</v>
      </c>
    </row>
    <row r="8187" spans="1:2" x14ac:dyDescent="0.25">
      <c r="A8187" t="s">
        <v>21090</v>
      </c>
      <c r="B8187">
        <v>0</v>
      </c>
    </row>
    <row r="8188" spans="1:2" x14ac:dyDescent="0.25">
      <c r="A8188" t="s">
        <v>21091</v>
      </c>
      <c r="B8188" s="19">
        <v>0</v>
      </c>
    </row>
    <row r="8189" spans="1:2" x14ac:dyDescent="0.25">
      <c r="A8189" t="s">
        <v>21092</v>
      </c>
      <c r="B8189">
        <v>0</v>
      </c>
    </row>
    <row r="8190" spans="1:2" x14ac:dyDescent="0.25">
      <c r="A8190" t="s">
        <v>21093</v>
      </c>
      <c r="B8190">
        <v>0</v>
      </c>
    </row>
    <row r="8191" spans="1:2" x14ac:dyDescent="0.25">
      <c r="A8191" t="s">
        <v>21094</v>
      </c>
      <c r="B8191">
        <v>0.16904999999999998</v>
      </c>
    </row>
    <row r="8192" spans="1:2" x14ac:dyDescent="0.25">
      <c r="A8192" t="s">
        <v>21095</v>
      </c>
      <c r="B8192">
        <v>0.25724999999999998</v>
      </c>
    </row>
    <row r="8193" spans="1:2" x14ac:dyDescent="0.25">
      <c r="A8193" t="s">
        <v>21096</v>
      </c>
      <c r="B8193">
        <v>0.42630000000000001</v>
      </c>
    </row>
    <row r="8194" spans="1:2" x14ac:dyDescent="0.25">
      <c r="A8194" t="s">
        <v>21097</v>
      </c>
      <c r="B8194">
        <v>0.47775000000000001</v>
      </c>
    </row>
    <row r="8195" spans="1:2" x14ac:dyDescent="0.25">
      <c r="A8195" t="s">
        <v>21098</v>
      </c>
      <c r="B8195">
        <v>0</v>
      </c>
    </row>
    <row r="8196" spans="1:2" x14ac:dyDescent="0.25">
      <c r="A8196" t="s">
        <v>21099</v>
      </c>
      <c r="B8196" s="19">
        <v>0</v>
      </c>
    </row>
    <row r="8197" spans="1:2" x14ac:dyDescent="0.25">
      <c r="A8197" t="s">
        <v>21100</v>
      </c>
      <c r="B8197" s="19">
        <v>0</v>
      </c>
    </row>
    <row r="8198" spans="1:2" x14ac:dyDescent="0.25">
      <c r="A8198" t="s">
        <v>21101</v>
      </c>
      <c r="B8198">
        <v>0</v>
      </c>
    </row>
    <row r="8199" spans="1:2" x14ac:dyDescent="0.25">
      <c r="A8199" t="s">
        <v>21102</v>
      </c>
      <c r="B8199" s="19">
        <v>0.31710000000000005</v>
      </c>
    </row>
    <row r="8200" spans="1:2" x14ac:dyDescent="0.25">
      <c r="A8200" t="s">
        <v>21103</v>
      </c>
      <c r="B8200" s="19">
        <v>0.3322</v>
      </c>
    </row>
    <row r="8201" spans="1:2" x14ac:dyDescent="0.25">
      <c r="A8201" t="s">
        <v>21104</v>
      </c>
      <c r="B8201">
        <v>0</v>
      </c>
    </row>
    <row r="8202" spans="1:2" x14ac:dyDescent="0.25">
      <c r="A8202" t="s">
        <v>21105</v>
      </c>
      <c r="B8202">
        <v>0</v>
      </c>
    </row>
    <row r="8203" spans="1:2" x14ac:dyDescent="0.25">
      <c r="A8203" t="s">
        <v>21106</v>
      </c>
      <c r="B8203" s="19">
        <v>0</v>
      </c>
    </row>
    <row r="8204" spans="1:2" x14ac:dyDescent="0.25">
      <c r="A8204" t="s">
        <v>21107</v>
      </c>
      <c r="B8204">
        <v>0</v>
      </c>
    </row>
    <row r="8205" spans="1:2" x14ac:dyDescent="0.25">
      <c r="A8205" t="s">
        <v>21108</v>
      </c>
      <c r="B8205">
        <v>0</v>
      </c>
    </row>
    <row r="8206" spans="1:2" x14ac:dyDescent="0.25">
      <c r="A8206" t="s">
        <v>21109</v>
      </c>
      <c r="B8206" s="19">
        <v>0</v>
      </c>
    </row>
    <row r="8207" spans="1:2" x14ac:dyDescent="0.25">
      <c r="A8207" t="s">
        <v>21110</v>
      </c>
      <c r="B8207" s="19">
        <v>0</v>
      </c>
    </row>
    <row r="8208" spans="1:2" x14ac:dyDescent="0.25">
      <c r="A8208" t="s">
        <v>21111</v>
      </c>
      <c r="B8208">
        <v>0</v>
      </c>
    </row>
    <row r="8209" spans="1:2" x14ac:dyDescent="0.25">
      <c r="A8209" t="s">
        <v>21112</v>
      </c>
      <c r="B8209">
        <v>0</v>
      </c>
    </row>
    <row r="8210" spans="1:2" x14ac:dyDescent="0.25">
      <c r="A8210" t="s">
        <v>21113</v>
      </c>
      <c r="B8210">
        <v>0</v>
      </c>
    </row>
    <row r="8211" spans="1:2" x14ac:dyDescent="0.25">
      <c r="A8211" t="s">
        <v>21114</v>
      </c>
      <c r="B8211" s="19">
        <v>0</v>
      </c>
    </row>
    <row r="8212" spans="1:2" x14ac:dyDescent="0.25">
      <c r="A8212" t="s">
        <v>21115</v>
      </c>
      <c r="B8212" s="19">
        <v>0</v>
      </c>
    </row>
    <row r="8213" spans="1:2" x14ac:dyDescent="0.25">
      <c r="A8213" t="s">
        <v>21116</v>
      </c>
      <c r="B8213">
        <v>0</v>
      </c>
    </row>
    <row r="8214" spans="1:2" x14ac:dyDescent="0.25">
      <c r="A8214" t="s">
        <v>21117</v>
      </c>
      <c r="B8214">
        <v>0</v>
      </c>
    </row>
    <row r="8215" spans="1:2" x14ac:dyDescent="0.25">
      <c r="A8215" t="s">
        <v>21118</v>
      </c>
      <c r="B8215">
        <v>0</v>
      </c>
    </row>
    <row r="8216" spans="1:2" x14ac:dyDescent="0.25">
      <c r="A8216" t="s">
        <v>21119</v>
      </c>
      <c r="B8216">
        <v>0</v>
      </c>
    </row>
    <row r="8217" spans="1:2" x14ac:dyDescent="0.25">
      <c r="A8217" t="s">
        <v>21120</v>
      </c>
      <c r="B8217">
        <v>0.1246</v>
      </c>
    </row>
    <row r="8218" spans="1:2" x14ac:dyDescent="0.25">
      <c r="A8218" t="s">
        <v>21121</v>
      </c>
      <c r="B8218" s="19">
        <v>0.15130000000000002</v>
      </c>
    </row>
    <row r="8219" spans="1:2" x14ac:dyDescent="0.25">
      <c r="A8219" t="s">
        <v>21122</v>
      </c>
      <c r="B8219">
        <v>0.18690000000000001</v>
      </c>
    </row>
    <row r="8220" spans="1:2" x14ac:dyDescent="0.25">
      <c r="A8220" t="s">
        <v>21123</v>
      </c>
      <c r="B8220">
        <v>0.1958</v>
      </c>
    </row>
    <row r="8221" spans="1:2" x14ac:dyDescent="0.25">
      <c r="A8221" t="s">
        <v>21124</v>
      </c>
      <c r="B8221">
        <v>0.1424</v>
      </c>
    </row>
    <row r="8222" spans="1:2" x14ac:dyDescent="0.25">
      <c r="A8222" t="s">
        <v>21125</v>
      </c>
      <c r="B8222">
        <v>0</v>
      </c>
    </row>
    <row r="8223" spans="1:2" x14ac:dyDescent="0.25">
      <c r="A8223" t="s">
        <v>21126</v>
      </c>
      <c r="B8223">
        <v>0</v>
      </c>
    </row>
    <row r="8224" spans="1:2" x14ac:dyDescent="0.25">
      <c r="A8224" t="s">
        <v>21127</v>
      </c>
      <c r="B8224">
        <v>0</v>
      </c>
    </row>
    <row r="8225" spans="1:2" x14ac:dyDescent="0.25">
      <c r="A8225" t="s">
        <v>21128</v>
      </c>
      <c r="B8225" s="19">
        <v>0</v>
      </c>
    </row>
    <row r="8226" spans="1:2" x14ac:dyDescent="0.25">
      <c r="A8226" t="s">
        <v>21129</v>
      </c>
      <c r="B8226" s="19">
        <v>0</v>
      </c>
    </row>
    <row r="8227" spans="1:2" x14ac:dyDescent="0.25">
      <c r="A8227" t="s">
        <v>21130</v>
      </c>
      <c r="B8227">
        <v>0</v>
      </c>
    </row>
    <row r="8228" spans="1:2" x14ac:dyDescent="0.25">
      <c r="A8228" t="s">
        <v>21131</v>
      </c>
      <c r="B8228" s="19">
        <v>0</v>
      </c>
    </row>
    <row r="8229" spans="1:2" x14ac:dyDescent="0.25">
      <c r="A8229" t="s">
        <v>21132</v>
      </c>
      <c r="B8229" s="19">
        <v>0</v>
      </c>
    </row>
    <row r="8230" spans="1:2" x14ac:dyDescent="0.25">
      <c r="A8230" t="s">
        <v>21133</v>
      </c>
      <c r="B8230">
        <v>0</v>
      </c>
    </row>
    <row r="8231" spans="1:2" x14ac:dyDescent="0.25">
      <c r="A8231" t="s">
        <v>21134</v>
      </c>
      <c r="B8231">
        <v>0</v>
      </c>
    </row>
    <row r="8232" spans="1:2" x14ac:dyDescent="0.25">
      <c r="A8232" t="s">
        <v>21135</v>
      </c>
      <c r="B8232" s="19">
        <v>0</v>
      </c>
    </row>
    <row r="8233" spans="1:2" x14ac:dyDescent="0.25">
      <c r="A8233" t="s">
        <v>21136</v>
      </c>
      <c r="B8233">
        <v>0</v>
      </c>
    </row>
    <row r="8234" spans="1:2" x14ac:dyDescent="0.25">
      <c r="A8234" t="s">
        <v>21137</v>
      </c>
      <c r="B8234">
        <v>0</v>
      </c>
    </row>
    <row r="8235" spans="1:2" x14ac:dyDescent="0.25">
      <c r="A8235" t="s">
        <v>21138</v>
      </c>
      <c r="B8235">
        <v>0</v>
      </c>
    </row>
    <row r="8236" spans="1:2" x14ac:dyDescent="0.25">
      <c r="A8236" t="s">
        <v>21139</v>
      </c>
      <c r="B8236">
        <v>0</v>
      </c>
    </row>
    <row r="8237" spans="1:2" x14ac:dyDescent="0.25">
      <c r="A8237" t="s">
        <v>21140</v>
      </c>
      <c r="B8237" s="19">
        <v>0</v>
      </c>
    </row>
    <row r="8238" spans="1:2" x14ac:dyDescent="0.25">
      <c r="A8238" t="s">
        <v>21141</v>
      </c>
      <c r="B8238" s="19">
        <v>0</v>
      </c>
    </row>
    <row r="8239" spans="1:2" x14ac:dyDescent="0.25">
      <c r="A8239" t="s">
        <v>21142</v>
      </c>
      <c r="B8239">
        <v>0</v>
      </c>
    </row>
    <row r="8240" spans="1:2" x14ac:dyDescent="0.25">
      <c r="A8240" t="s">
        <v>21143</v>
      </c>
      <c r="B8240" s="19">
        <v>0</v>
      </c>
    </row>
    <row r="8241" spans="1:2" x14ac:dyDescent="0.25">
      <c r="A8241" t="s">
        <v>21144</v>
      </c>
      <c r="B8241" s="19">
        <v>0</v>
      </c>
    </row>
    <row r="8242" spans="1:2" x14ac:dyDescent="0.25">
      <c r="A8242" t="s">
        <v>21145</v>
      </c>
      <c r="B8242">
        <v>0</v>
      </c>
    </row>
    <row r="8243" spans="1:2" x14ac:dyDescent="0.25">
      <c r="A8243" t="s">
        <v>21146</v>
      </c>
      <c r="B8243">
        <v>0</v>
      </c>
    </row>
    <row r="8244" spans="1:2" x14ac:dyDescent="0.25">
      <c r="A8244" t="s">
        <v>21147</v>
      </c>
      <c r="B8244">
        <v>0</v>
      </c>
    </row>
    <row r="8245" spans="1:2" x14ac:dyDescent="0.25">
      <c r="A8245" t="s">
        <v>21148</v>
      </c>
      <c r="B8245" s="19">
        <v>0</v>
      </c>
    </row>
    <row r="8246" spans="1:2" x14ac:dyDescent="0.25">
      <c r="A8246" t="s">
        <v>21149</v>
      </c>
      <c r="B8246">
        <v>0</v>
      </c>
    </row>
    <row r="8247" spans="1:2" x14ac:dyDescent="0.25">
      <c r="A8247" t="s">
        <v>21150</v>
      </c>
      <c r="B8247">
        <v>0</v>
      </c>
    </row>
    <row r="8248" spans="1:2" x14ac:dyDescent="0.25">
      <c r="A8248" t="s">
        <v>21151</v>
      </c>
      <c r="B8248">
        <v>0</v>
      </c>
    </row>
    <row r="8249" spans="1:2" x14ac:dyDescent="0.25">
      <c r="A8249" t="s">
        <v>21152</v>
      </c>
      <c r="B8249">
        <v>0.30099999999999999</v>
      </c>
    </row>
    <row r="8250" spans="1:2" x14ac:dyDescent="0.25">
      <c r="A8250" t="s">
        <v>21153</v>
      </c>
      <c r="B8250">
        <v>0.39129999999999998</v>
      </c>
    </row>
    <row r="8251" spans="1:2" x14ac:dyDescent="0.25">
      <c r="A8251" t="s">
        <v>21154</v>
      </c>
      <c r="B8251" s="19">
        <v>0.64715</v>
      </c>
    </row>
    <row r="8252" spans="1:2" x14ac:dyDescent="0.25">
      <c r="A8252" t="s">
        <v>21155</v>
      </c>
      <c r="B8252">
        <v>0.79764999999999997</v>
      </c>
    </row>
    <row r="8253" spans="1:2" x14ac:dyDescent="0.25">
      <c r="A8253" t="s">
        <v>21156</v>
      </c>
      <c r="B8253">
        <v>0.91804999999999992</v>
      </c>
    </row>
    <row r="8254" spans="1:2" x14ac:dyDescent="0.25">
      <c r="A8254" t="s">
        <v>21157</v>
      </c>
      <c r="B8254" s="19">
        <v>0.37624999999999997</v>
      </c>
    </row>
    <row r="8255" spans="1:2" x14ac:dyDescent="0.25">
      <c r="A8255" t="s">
        <v>21158</v>
      </c>
      <c r="B8255">
        <v>0.52675000000000005</v>
      </c>
    </row>
    <row r="8256" spans="1:2" x14ac:dyDescent="0.25">
      <c r="A8256" t="s">
        <v>21159</v>
      </c>
      <c r="B8256">
        <v>0.18</v>
      </c>
    </row>
    <row r="8257" spans="1:2" x14ac:dyDescent="0.25">
      <c r="A8257" t="s">
        <v>21160</v>
      </c>
      <c r="B8257">
        <v>0.42</v>
      </c>
    </row>
    <row r="8258" spans="1:2" x14ac:dyDescent="0.25">
      <c r="A8258" t="s">
        <v>11416</v>
      </c>
      <c r="B8258" s="19">
        <v>0.435</v>
      </c>
    </row>
    <row r="8259" spans="1:2" x14ac:dyDescent="0.25">
      <c r="A8259" t="s">
        <v>9195</v>
      </c>
      <c r="B8259">
        <v>0.495</v>
      </c>
    </row>
    <row r="8260" spans="1:2" x14ac:dyDescent="0.25">
      <c r="A8260" t="s">
        <v>12590</v>
      </c>
      <c r="B8260">
        <v>0.52500000000000002</v>
      </c>
    </row>
    <row r="8261" spans="1:2" x14ac:dyDescent="0.25">
      <c r="A8261" t="s">
        <v>18258</v>
      </c>
      <c r="B8261">
        <v>0</v>
      </c>
    </row>
    <row r="8262" spans="1:2" x14ac:dyDescent="0.25">
      <c r="A8262" t="s">
        <v>17612</v>
      </c>
      <c r="B8262">
        <v>0</v>
      </c>
    </row>
    <row r="8263" spans="1:2" x14ac:dyDescent="0.25">
      <c r="A8263" t="s">
        <v>16987</v>
      </c>
      <c r="B8263">
        <v>0</v>
      </c>
    </row>
    <row r="8264" spans="1:2" x14ac:dyDescent="0.25">
      <c r="A8264" t="s">
        <v>19615</v>
      </c>
      <c r="B8264">
        <v>0</v>
      </c>
    </row>
    <row r="8265" spans="1:2" x14ac:dyDescent="0.25">
      <c r="A8265" t="s">
        <v>15774</v>
      </c>
      <c r="B8265" s="19">
        <v>0</v>
      </c>
    </row>
    <row r="8266" spans="1:2" x14ac:dyDescent="0.25">
      <c r="A8266" t="s">
        <v>16858</v>
      </c>
      <c r="B8266">
        <v>0</v>
      </c>
    </row>
    <row r="8267" spans="1:2" x14ac:dyDescent="0.25">
      <c r="A8267" t="s">
        <v>16240</v>
      </c>
      <c r="B8267" s="19">
        <v>0</v>
      </c>
    </row>
    <row r="8268" spans="1:2" x14ac:dyDescent="0.25">
      <c r="A8268" t="s">
        <v>16071</v>
      </c>
      <c r="B8268" s="19">
        <v>0</v>
      </c>
    </row>
    <row r="8269" spans="1:2" x14ac:dyDescent="0.25">
      <c r="A8269" t="s">
        <v>16550</v>
      </c>
      <c r="B8269">
        <v>0</v>
      </c>
    </row>
    <row r="8270" spans="1:2" x14ac:dyDescent="0.25">
      <c r="A8270" t="s">
        <v>12515</v>
      </c>
      <c r="B8270" s="19">
        <v>0</v>
      </c>
    </row>
    <row r="8271" spans="1:2" x14ac:dyDescent="0.25">
      <c r="A8271" t="s">
        <v>8454</v>
      </c>
      <c r="B8271" s="19">
        <v>0</v>
      </c>
    </row>
    <row r="8272" spans="1:2" x14ac:dyDescent="0.25">
      <c r="A8272" t="s">
        <v>13623</v>
      </c>
      <c r="B8272" s="19">
        <v>0</v>
      </c>
    </row>
    <row r="8273" spans="1:2" x14ac:dyDescent="0.25">
      <c r="A8273" t="s">
        <v>20090</v>
      </c>
      <c r="B8273" s="19">
        <v>0</v>
      </c>
    </row>
    <row r="8274" spans="1:2" x14ac:dyDescent="0.25">
      <c r="A8274" t="s">
        <v>11519</v>
      </c>
      <c r="B8274" s="19">
        <v>1.2236248140043764</v>
      </c>
    </row>
    <row r="8275" spans="1:2" x14ac:dyDescent="0.25">
      <c r="A8275" t="s">
        <v>20196</v>
      </c>
      <c r="B8275">
        <v>0</v>
      </c>
    </row>
    <row r="8276" spans="1:2" x14ac:dyDescent="0.25">
      <c r="A8276" t="s">
        <v>7931</v>
      </c>
      <c r="B8276">
        <v>0</v>
      </c>
    </row>
    <row r="8277" spans="1:2" x14ac:dyDescent="0.25">
      <c r="A8277" t="s">
        <v>13557</v>
      </c>
      <c r="B8277">
        <v>0</v>
      </c>
    </row>
    <row r="8278" spans="1:2" x14ac:dyDescent="0.25">
      <c r="A8278" t="s">
        <v>15296</v>
      </c>
      <c r="B8278">
        <v>0</v>
      </c>
    </row>
    <row r="8279" spans="1:2" x14ac:dyDescent="0.25">
      <c r="A8279" t="s">
        <v>19901</v>
      </c>
      <c r="B8279">
        <v>0</v>
      </c>
    </row>
    <row r="8280" spans="1:2" x14ac:dyDescent="0.25">
      <c r="A8280" t="s">
        <v>13518</v>
      </c>
      <c r="B8280">
        <v>0</v>
      </c>
    </row>
    <row r="8281" spans="1:2" x14ac:dyDescent="0.25">
      <c r="A8281" t="s">
        <v>14634</v>
      </c>
      <c r="B8281" s="19">
        <v>0</v>
      </c>
    </row>
    <row r="8282" spans="1:2" x14ac:dyDescent="0.25">
      <c r="A8282" t="s">
        <v>9374</v>
      </c>
      <c r="B8282">
        <v>0</v>
      </c>
    </row>
    <row r="8283" spans="1:2" x14ac:dyDescent="0.25">
      <c r="A8283" t="s">
        <v>16191</v>
      </c>
      <c r="B8283">
        <v>0</v>
      </c>
    </row>
    <row r="8284" spans="1:2" x14ac:dyDescent="0.25">
      <c r="A8284" t="s">
        <v>12104</v>
      </c>
      <c r="B8284">
        <v>0</v>
      </c>
    </row>
    <row r="8285" spans="1:2" x14ac:dyDescent="0.25">
      <c r="A8285" t="s">
        <v>13402</v>
      </c>
      <c r="B8285">
        <v>0</v>
      </c>
    </row>
    <row r="8286" spans="1:2" x14ac:dyDescent="0.25">
      <c r="A8286" t="s">
        <v>8464</v>
      </c>
      <c r="B8286">
        <v>0</v>
      </c>
    </row>
    <row r="8287" spans="1:2" x14ac:dyDescent="0.25">
      <c r="A8287" t="s">
        <v>18009</v>
      </c>
      <c r="B8287" s="19">
        <v>0</v>
      </c>
    </row>
    <row r="8288" spans="1:2" x14ac:dyDescent="0.25">
      <c r="A8288" t="s">
        <v>14339</v>
      </c>
      <c r="B8288">
        <v>0</v>
      </c>
    </row>
    <row r="8289" spans="1:2" x14ac:dyDescent="0.25">
      <c r="A8289" t="s">
        <v>9822</v>
      </c>
      <c r="B8289" s="19">
        <v>0.11899999999999999</v>
      </c>
    </row>
    <row r="8290" spans="1:2" x14ac:dyDescent="0.25">
      <c r="A8290" t="s">
        <v>10776</v>
      </c>
      <c r="B8290">
        <v>0.13685</v>
      </c>
    </row>
    <row r="8291" spans="1:2" x14ac:dyDescent="0.25">
      <c r="A8291" t="s">
        <v>12586</v>
      </c>
      <c r="B8291" s="19">
        <v>0.14874999999999999</v>
      </c>
    </row>
    <row r="8292" spans="1:2" x14ac:dyDescent="0.25">
      <c r="A8292" t="s">
        <v>9379</v>
      </c>
      <c r="B8292" s="19">
        <v>0.24395</v>
      </c>
    </row>
    <row r="8293" spans="1:2" x14ac:dyDescent="0.25">
      <c r="A8293" t="s">
        <v>16859</v>
      </c>
      <c r="B8293" s="19">
        <v>7.1399999999999991E-2</v>
      </c>
    </row>
    <row r="8294" spans="1:2" x14ac:dyDescent="0.25">
      <c r="A8294" t="s">
        <v>17417</v>
      </c>
      <c r="B8294">
        <v>0.14279999999999998</v>
      </c>
    </row>
    <row r="8295" spans="1:2" x14ac:dyDescent="0.25">
      <c r="A8295" t="s">
        <v>9782</v>
      </c>
      <c r="B8295">
        <v>0.19635</v>
      </c>
    </row>
    <row r="8296" spans="1:2" x14ac:dyDescent="0.25">
      <c r="A8296" t="s">
        <v>15517</v>
      </c>
      <c r="B8296">
        <v>0.2142</v>
      </c>
    </row>
    <row r="8297" spans="1:2" x14ac:dyDescent="0.25">
      <c r="A8297" t="s">
        <v>20357</v>
      </c>
      <c r="B8297" s="19">
        <v>0.38079999999999997</v>
      </c>
    </row>
    <row r="8298" spans="1:2" x14ac:dyDescent="0.25">
      <c r="A8298" t="s">
        <v>11918</v>
      </c>
      <c r="B8298">
        <v>0</v>
      </c>
    </row>
    <row r="8299" spans="1:2" x14ac:dyDescent="0.25">
      <c r="A8299" t="s">
        <v>18124</v>
      </c>
      <c r="B8299">
        <v>0</v>
      </c>
    </row>
    <row r="8300" spans="1:2" x14ac:dyDescent="0.25">
      <c r="A8300" t="s">
        <v>10642</v>
      </c>
      <c r="B8300">
        <v>0</v>
      </c>
    </row>
    <row r="8301" spans="1:2" x14ac:dyDescent="0.25">
      <c r="A8301" t="s">
        <v>19407</v>
      </c>
      <c r="B8301">
        <v>0</v>
      </c>
    </row>
    <row r="8302" spans="1:2" x14ac:dyDescent="0.25">
      <c r="A8302" t="s">
        <v>19924</v>
      </c>
      <c r="B8302" s="19">
        <v>0</v>
      </c>
    </row>
    <row r="8303" spans="1:2" x14ac:dyDescent="0.25">
      <c r="A8303" t="s">
        <v>11549</v>
      </c>
      <c r="B8303" s="19">
        <v>0</v>
      </c>
    </row>
    <row r="8304" spans="1:2" x14ac:dyDescent="0.25">
      <c r="A8304" t="s">
        <v>11735</v>
      </c>
      <c r="B8304" s="19">
        <v>0</v>
      </c>
    </row>
    <row r="8305" spans="1:2" x14ac:dyDescent="0.25">
      <c r="A8305" t="s">
        <v>9621</v>
      </c>
      <c r="B8305" s="19">
        <v>9.0299999999999991E-2</v>
      </c>
    </row>
    <row r="8306" spans="1:2" x14ac:dyDescent="0.25">
      <c r="A8306" t="s">
        <v>14499</v>
      </c>
      <c r="B8306">
        <v>9.6750000000000003E-2</v>
      </c>
    </row>
    <row r="8307" spans="1:2" x14ac:dyDescent="0.25">
      <c r="A8307" t="s">
        <v>14667</v>
      </c>
      <c r="B8307">
        <v>0.2064</v>
      </c>
    </row>
    <row r="8308" spans="1:2" x14ac:dyDescent="0.25">
      <c r="A8308" t="s">
        <v>14851</v>
      </c>
      <c r="B8308" s="19">
        <v>7.1050000000000002E-2</v>
      </c>
    </row>
    <row r="8309" spans="1:2" x14ac:dyDescent="0.25">
      <c r="A8309" t="s">
        <v>9564</v>
      </c>
      <c r="B8309">
        <v>9.1350000000000001E-2</v>
      </c>
    </row>
    <row r="8310" spans="1:2" x14ac:dyDescent="0.25">
      <c r="A8310" t="s">
        <v>11341</v>
      </c>
      <c r="B8310">
        <v>0</v>
      </c>
    </row>
    <row r="8311" spans="1:2" x14ac:dyDescent="0.25">
      <c r="A8311" t="s">
        <v>10612</v>
      </c>
      <c r="B8311" s="19">
        <v>0</v>
      </c>
    </row>
    <row r="8312" spans="1:2" x14ac:dyDescent="0.25">
      <c r="A8312" t="s">
        <v>18960</v>
      </c>
      <c r="B8312" s="19">
        <v>0</v>
      </c>
    </row>
    <row r="8313" spans="1:2" x14ac:dyDescent="0.25">
      <c r="A8313" t="s">
        <v>14815</v>
      </c>
      <c r="B8313">
        <v>0</v>
      </c>
    </row>
    <row r="8314" spans="1:2" x14ac:dyDescent="0.25">
      <c r="A8314" t="s">
        <v>16902</v>
      </c>
      <c r="B8314">
        <v>0</v>
      </c>
    </row>
    <row r="8315" spans="1:2" x14ac:dyDescent="0.25">
      <c r="A8315" t="s">
        <v>15511</v>
      </c>
      <c r="B8315" s="19">
        <v>0</v>
      </c>
    </row>
    <row r="8316" spans="1:2" x14ac:dyDescent="0.25">
      <c r="A8316" t="s">
        <v>9813</v>
      </c>
      <c r="B8316">
        <v>0</v>
      </c>
    </row>
    <row r="8317" spans="1:2" x14ac:dyDescent="0.25">
      <c r="A8317" t="s">
        <v>11937</v>
      </c>
      <c r="B8317">
        <v>0</v>
      </c>
    </row>
    <row r="8318" spans="1:2" x14ac:dyDescent="0.25">
      <c r="A8318" t="s">
        <v>20348</v>
      </c>
      <c r="B8318" s="19">
        <v>0</v>
      </c>
    </row>
    <row r="8319" spans="1:2" x14ac:dyDescent="0.25">
      <c r="A8319" t="s">
        <v>19385</v>
      </c>
      <c r="B8319" s="19">
        <v>0</v>
      </c>
    </row>
    <row r="8320" spans="1:2" x14ac:dyDescent="0.25">
      <c r="A8320" t="s">
        <v>16819</v>
      </c>
      <c r="B8320" s="19">
        <v>0</v>
      </c>
    </row>
    <row r="8321" spans="1:2" x14ac:dyDescent="0.25">
      <c r="A8321" t="s">
        <v>20148</v>
      </c>
      <c r="B8321" s="19">
        <v>0</v>
      </c>
    </row>
    <row r="8322" spans="1:2" x14ac:dyDescent="0.25">
      <c r="A8322" t="s">
        <v>12501</v>
      </c>
      <c r="B8322" s="19">
        <v>0</v>
      </c>
    </row>
    <row r="8323" spans="1:2" x14ac:dyDescent="0.25">
      <c r="A8323" t="s">
        <v>10481</v>
      </c>
      <c r="B8323" s="19">
        <v>7.7142870000000002E-2</v>
      </c>
    </row>
    <row r="8324" spans="1:2" x14ac:dyDescent="0.25">
      <c r="A8324" t="s">
        <v>15297</v>
      </c>
      <c r="B8324">
        <v>9.6428610000000012E-2</v>
      </c>
    </row>
    <row r="8325" spans="1:2" x14ac:dyDescent="0.25">
      <c r="A8325" t="s">
        <v>19386</v>
      </c>
      <c r="B8325" s="19">
        <v>0.16714287000000003</v>
      </c>
    </row>
    <row r="8326" spans="1:2" x14ac:dyDescent="0.25">
      <c r="A8326" t="s">
        <v>11726</v>
      </c>
      <c r="B8326" s="19">
        <v>0.18</v>
      </c>
    </row>
    <row r="8327" spans="1:2" x14ac:dyDescent="0.25">
      <c r="A8327" t="s">
        <v>15860</v>
      </c>
      <c r="B8327">
        <v>0.20571426000000001</v>
      </c>
    </row>
    <row r="8328" spans="1:2" x14ac:dyDescent="0.25">
      <c r="A8328" t="s">
        <v>18725</v>
      </c>
      <c r="B8328" s="19">
        <v>0.18359999999999999</v>
      </c>
    </row>
    <row r="8329" spans="1:2" x14ac:dyDescent="0.25">
      <c r="A8329" t="s">
        <v>13454</v>
      </c>
      <c r="B8329">
        <v>0.21420000000000003</v>
      </c>
    </row>
    <row r="8330" spans="1:2" x14ac:dyDescent="0.25">
      <c r="A8330" t="s">
        <v>8776</v>
      </c>
      <c r="B8330">
        <v>0.29580101999999997</v>
      </c>
    </row>
    <row r="8331" spans="1:2" x14ac:dyDescent="0.25">
      <c r="A8331" t="s">
        <v>19546</v>
      </c>
      <c r="B8331">
        <v>0.31619898000000002</v>
      </c>
    </row>
    <row r="8332" spans="1:2" x14ac:dyDescent="0.25">
      <c r="A8332" t="s">
        <v>11521</v>
      </c>
      <c r="B8332">
        <v>0.43859897999999997</v>
      </c>
    </row>
    <row r="8333" spans="1:2" x14ac:dyDescent="0.25">
      <c r="A8333" t="s">
        <v>9784</v>
      </c>
      <c r="B8333">
        <v>0.58140000000000003</v>
      </c>
    </row>
    <row r="8334" spans="1:2" x14ac:dyDescent="0.25">
      <c r="A8334" t="s">
        <v>15822</v>
      </c>
      <c r="B8334">
        <v>0.63240101999999998</v>
      </c>
    </row>
    <row r="8335" spans="1:2" x14ac:dyDescent="0.25">
      <c r="A8335" t="s">
        <v>9375</v>
      </c>
      <c r="B8335">
        <v>0.64260000000000006</v>
      </c>
    </row>
    <row r="8336" spans="1:2" x14ac:dyDescent="0.25">
      <c r="A8336" t="s">
        <v>19218</v>
      </c>
      <c r="B8336" s="19">
        <v>0.10199898</v>
      </c>
    </row>
    <row r="8337" spans="1:2" x14ac:dyDescent="0.25">
      <c r="A8337" t="s">
        <v>12404</v>
      </c>
      <c r="B8337" s="19">
        <v>0.153</v>
      </c>
    </row>
    <row r="8338" spans="1:2" x14ac:dyDescent="0.25">
      <c r="A8338" t="s">
        <v>17241</v>
      </c>
      <c r="B8338">
        <v>0.16319897999999999</v>
      </c>
    </row>
    <row r="8339" spans="1:2" x14ac:dyDescent="0.25">
      <c r="A8339" t="s">
        <v>11789</v>
      </c>
      <c r="B8339">
        <v>0.17340102000000002</v>
      </c>
    </row>
    <row r="8340" spans="1:2" x14ac:dyDescent="0.25">
      <c r="A8340" t="s">
        <v>9909</v>
      </c>
      <c r="B8340" s="19">
        <v>0.24480000000000002</v>
      </c>
    </row>
    <row r="8341" spans="1:2" x14ac:dyDescent="0.25">
      <c r="A8341" t="s">
        <v>17520</v>
      </c>
      <c r="B8341" s="19">
        <v>0.27539999999999998</v>
      </c>
    </row>
    <row r="8342" spans="1:2" x14ac:dyDescent="0.25">
      <c r="A8342" t="s">
        <v>20070</v>
      </c>
      <c r="B8342">
        <v>9.2217103448275867E-5</v>
      </c>
    </row>
    <row r="8343" spans="1:2" x14ac:dyDescent="0.25">
      <c r="A8343" t="s">
        <v>13801</v>
      </c>
      <c r="B8343" s="19">
        <v>1.5172943211678833</v>
      </c>
    </row>
    <row r="8344" spans="1:2" x14ac:dyDescent="0.25">
      <c r="A8344" t="s">
        <v>16324</v>
      </c>
      <c r="B8344">
        <v>0.88480000000000003</v>
      </c>
    </row>
    <row r="8345" spans="1:2" x14ac:dyDescent="0.25">
      <c r="A8345" t="s">
        <v>11514</v>
      </c>
      <c r="B8345">
        <v>1.1376000000000002</v>
      </c>
    </row>
    <row r="8346" spans="1:2" x14ac:dyDescent="0.25">
      <c r="A8346" t="s">
        <v>19560</v>
      </c>
      <c r="B8346">
        <v>1.0748031496062993</v>
      </c>
    </row>
    <row r="8347" spans="1:2" x14ac:dyDescent="0.25">
      <c r="A8347" t="s">
        <v>19755</v>
      </c>
      <c r="B8347" s="19">
        <v>1.2738423622047244</v>
      </c>
    </row>
    <row r="8348" spans="1:2" x14ac:dyDescent="0.25">
      <c r="A8348" t="s">
        <v>8944</v>
      </c>
      <c r="B8348">
        <v>1.3534494488188977</v>
      </c>
    </row>
    <row r="8349" spans="1:2" x14ac:dyDescent="0.25">
      <c r="A8349" t="s">
        <v>20273</v>
      </c>
      <c r="B8349">
        <v>1.0349924409448819</v>
      </c>
    </row>
    <row r="8350" spans="1:2" x14ac:dyDescent="0.25">
      <c r="A8350" t="s">
        <v>13746</v>
      </c>
      <c r="B8350" s="19">
        <v>1.3136530708661418</v>
      </c>
    </row>
    <row r="8351" spans="1:2" x14ac:dyDescent="0.25">
      <c r="A8351" t="s">
        <v>18541</v>
      </c>
      <c r="B8351" s="19">
        <v>0</v>
      </c>
    </row>
    <row r="8352" spans="1:2" x14ac:dyDescent="0.25">
      <c r="A8352" t="s">
        <v>9363</v>
      </c>
      <c r="B8352" s="19">
        <v>0</v>
      </c>
    </row>
    <row r="8353" spans="1:2" x14ac:dyDescent="0.25">
      <c r="A8353" t="s">
        <v>7991</v>
      </c>
      <c r="B8353">
        <v>0</v>
      </c>
    </row>
    <row r="8354" spans="1:2" x14ac:dyDescent="0.25">
      <c r="A8354" t="s">
        <v>8410</v>
      </c>
      <c r="B8354">
        <v>0</v>
      </c>
    </row>
    <row r="8355" spans="1:2" x14ac:dyDescent="0.25">
      <c r="A8355" t="s">
        <v>16421</v>
      </c>
      <c r="B8355" s="19">
        <v>0</v>
      </c>
    </row>
    <row r="8356" spans="1:2" x14ac:dyDescent="0.25">
      <c r="A8356" t="s">
        <v>11168</v>
      </c>
      <c r="B8356">
        <v>0</v>
      </c>
    </row>
    <row r="8357" spans="1:2" x14ac:dyDescent="0.25">
      <c r="A8357" t="s">
        <v>12576</v>
      </c>
      <c r="B8357" s="19">
        <v>0</v>
      </c>
    </row>
    <row r="8358" spans="1:2" x14ac:dyDescent="0.25">
      <c r="A8358" t="s">
        <v>11957</v>
      </c>
      <c r="B8358" s="19">
        <v>0</v>
      </c>
    </row>
    <row r="8359" spans="1:2" x14ac:dyDescent="0.25">
      <c r="A8359" t="s">
        <v>15988</v>
      </c>
      <c r="B8359" s="19">
        <v>0</v>
      </c>
    </row>
    <row r="8360" spans="1:2" x14ac:dyDescent="0.25">
      <c r="A8360" t="s">
        <v>13050</v>
      </c>
      <c r="B8360">
        <v>0</v>
      </c>
    </row>
    <row r="8361" spans="1:2" x14ac:dyDescent="0.25">
      <c r="A8361" t="s">
        <v>14767</v>
      </c>
      <c r="B8361">
        <v>0</v>
      </c>
    </row>
    <row r="8362" spans="1:2" x14ac:dyDescent="0.25">
      <c r="A8362" t="s">
        <v>19002</v>
      </c>
      <c r="B8362" s="19">
        <v>0</v>
      </c>
    </row>
    <row r="8363" spans="1:2" x14ac:dyDescent="0.25">
      <c r="A8363" t="s">
        <v>20170</v>
      </c>
      <c r="B8363">
        <v>0</v>
      </c>
    </row>
    <row r="8364" spans="1:2" x14ac:dyDescent="0.25">
      <c r="A8364" t="s">
        <v>13176</v>
      </c>
      <c r="B8364">
        <v>0.49510068897637804</v>
      </c>
    </row>
    <row r="8365" spans="1:2" x14ac:dyDescent="0.25">
      <c r="A8365" t="s">
        <v>18052</v>
      </c>
      <c r="B8365">
        <v>0.82519862204724415</v>
      </c>
    </row>
    <row r="8366" spans="1:2" x14ac:dyDescent="0.25">
      <c r="A8366" t="s">
        <v>8248</v>
      </c>
      <c r="B8366">
        <v>2.4617390000000001</v>
      </c>
    </row>
    <row r="8367" spans="1:2" x14ac:dyDescent="0.25">
      <c r="A8367" t="s">
        <v>20374</v>
      </c>
      <c r="B8367">
        <v>2.6854441599999999</v>
      </c>
    </row>
    <row r="8368" spans="1:2" x14ac:dyDescent="0.25">
      <c r="A8368" t="s">
        <v>11213</v>
      </c>
      <c r="B8368" s="19">
        <v>4.2519941799999996</v>
      </c>
    </row>
    <row r="8369" spans="1:2" x14ac:dyDescent="0.25">
      <c r="A8369" t="s">
        <v>15185</v>
      </c>
      <c r="B8369">
        <v>4.9233552199999995</v>
      </c>
    </row>
    <row r="8370" spans="1:2" x14ac:dyDescent="0.25">
      <c r="A8370" t="s">
        <v>17670</v>
      </c>
      <c r="B8370">
        <v>5.3710110999999996</v>
      </c>
    </row>
    <row r="8371" spans="1:2" x14ac:dyDescent="0.25">
      <c r="A8371" t="s">
        <v>14001</v>
      </c>
      <c r="B8371">
        <v>12.53227738</v>
      </c>
    </row>
    <row r="8372" spans="1:2" x14ac:dyDescent="0.25">
      <c r="A8372" t="s">
        <v>16204</v>
      </c>
      <c r="B8372">
        <v>1.1352</v>
      </c>
    </row>
    <row r="8373" spans="1:2" x14ac:dyDescent="0.25">
      <c r="A8373" t="s">
        <v>8164</v>
      </c>
      <c r="B8373" s="19">
        <v>1.2384000000000002</v>
      </c>
    </row>
    <row r="8374" spans="1:2" x14ac:dyDescent="0.25">
      <c r="A8374" t="s">
        <v>17289</v>
      </c>
      <c r="B8374">
        <v>0.77400000000000002</v>
      </c>
    </row>
    <row r="8375" spans="1:2" x14ac:dyDescent="0.25">
      <c r="A8375" t="s">
        <v>14882</v>
      </c>
      <c r="B8375">
        <v>0.36119999999999997</v>
      </c>
    </row>
    <row r="8376" spans="1:2" x14ac:dyDescent="0.25">
      <c r="A8376" t="s">
        <v>13478</v>
      </c>
      <c r="B8376" s="19">
        <v>8.3862359999999997E-2</v>
      </c>
    </row>
    <row r="8377" spans="1:2" x14ac:dyDescent="0.25">
      <c r="A8377" t="s">
        <v>17979</v>
      </c>
      <c r="B8377">
        <v>0.35639585999999995</v>
      </c>
    </row>
    <row r="8378" spans="1:2" x14ac:dyDescent="0.25">
      <c r="A8378" t="s">
        <v>9604</v>
      </c>
      <c r="B8378">
        <v>1.29980268</v>
      </c>
    </row>
    <row r="8379" spans="1:2" x14ac:dyDescent="0.25">
      <c r="A8379" t="s">
        <v>18550</v>
      </c>
      <c r="B8379" s="19">
        <v>0.58198204724409452</v>
      </c>
    </row>
    <row r="8380" spans="1:2" x14ac:dyDescent="0.25">
      <c r="A8380" t="s">
        <v>16754</v>
      </c>
      <c r="B8380">
        <v>0.87295937007874025</v>
      </c>
    </row>
    <row r="8381" spans="1:2" x14ac:dyDescent="0.25">
      <c r="A8381" t="s">
        <v>14225</v>
      </c>
      <c r="B8381">
        <v>1.1154633070866142</v>
      </c>
    </row>
    <row r="8382" spans="1:2" x14ac:dyDescent="0.25">
      <c r="A8382" t="s">
        <v>15578</v>
      </c>
      <c r="B8382" s="19">
        <v>1.3579672440944881</v>
      </c>
    </row>
    <row r="8383" spans="1:2" x14ac:dyDescent="0.25">
      <c r="A8383" t="s">
        <v>13466</v>
      </c>
      <c r="B8383">
        <v>0.43647968503937012</v>
      </c>
    </row>
    <row r="8384" spans="1:2" x14ac:dyDescent="0.25">
      <c r="A8384" t="s">
        <v>18296</v>
      </c>
      <c r="B8384" s="19">
        <v>1.0184617322834646</v>
      </c>
    </row>
    <row r="8385" spans="1:2" x14ac:dyDescent="0.25">
      <c r="A8385" t="s">
        <v>18435</v>
      </c>
      <c r="B8385">
        <v>0</v>
      </c>
    </row>
    <row r="8386" spans="1:2" x14ac:dyDescent="0.25">
      <c r="A8386" t="s">
        <v>14215</v>
      </c>
      <c r="B8386">
        <v>0</v>
      </c>
    </row>
    <row r="8387" spans="1:2" x14ac:dyDescent="0.25">
      <c r="A8387" t="s">
        <v>10135</v>
      </c>
      <c r="B8387">
        <v>0</v>
      </c>
    </row>
    <row r="8388" spans="1:2" x14ac:dyDescent="0.25">
      <c r="A8388" t="s">
        <v>17720</v>
      </c>
      <c r="B8388">
        <v>0</v>
      </c>
    </row>
    <row r="8389" spans="1:2" x14ac:dyDescent="0.25">
      <c r="A8389" t="s">
        <v>13688</v>
      </c>
      <c r="B8389" s="19">
        <v>0.85597692913385826</v>
      </c>
    </row>
    <row r="8390" spans="1:2" x14ac:dyDescent="0.25">
      <c r="A8390" t="s">
        <v>10335</v>
      </c>
      <c r="B8390">
        <v>1.1769718897637795</v>
      </c>
    </row>
    <row r="8391" spans="1:2" x14ac:dyDescent="0.25">
      <c r="A8391" t="s">
        <v>18852</v>
      </c>
      <c r="B8391">
        <v>1.9259408661417323</v>
      </c>
    </row>
    <row r="8392" spans="1:2" x14ac:dyDescent="0.25">
      <c r="A8392" t="s">
        <v>11357</v>
      </c>
      <c r="B8392" s="19">
        <v>2.3539437795275591</v>
      </c>
    </row>
    <row r="8393" spans="1:2" x14ac:dyDescent="0.25">
      <c r="A8393" t="s">
        <v>14197</v>
      </c>
      <c r="B8393" s="19">
        <v>2.7819177952755907</v>
      </c>
    </row>
    <row r="8394" spans="1:2" x14ac:dyDescent="0.25">
      <c r="A8394" t="s">
        <v>18677</v>
      </c>
      <c r="B8394" s="19">
        <v>3.209920708661417</v>
      </c>
    </row>
    <row r="8395" spans="1:2" x14ac:dyDescent="0.25">
      <c r="A8395" t="s">
        <v>15239</v>
      </c>
      <c r="B8395">
        <v>5.0288536220472437</v>
      </c>
    </row>
    <row r="8396" spans="1:2" x14ac:dyDescent="0.25">
      <c r="A8396" t="s">
        <v>13965</v>
      </c>
      <c r="B8396">
        <v>0.49177163055872292</v>
      </c>
    </row>
    <row r="8397" spans="1:2" x14ac:dyDescent="0.25">
      <c r="A8397" t="s">
        <v>15699</v>
      </c>
      <c r="B8397">
        <v>0.78683779931584963</v>
      </c>
    </row>
    <row r="8398" spans="1:2" x14ac:dyDescent="0.25">
      <c r="A8398" t="s">
        <v>19793</v>
      </c>
      <c r="B8398" s="19">
        <v>3.1473511972633985</v>
      </c>
    </row>
    <row r="8399" spans="1:2" x14ac:dyDescent="0.25">
      <c r="A8399" t="s">
        <v>9588</v>
      </c>
      <c r="B8399" s="19">
        <v>0</v>
      </c>
    </row>
    <row r="8400" spans="1:2" x14ac:dyDescent="0.25">
      <c r="A8400" t="s">
        <v>11395</v>
      </c>
      <c r="B8400" s="19">
        <v>9.6259842519685043E-2</v>
      </c>
    </row>
    <row r="8401" spans="1:2" x14ac:dyDescent="0.25">
      <c r="A8401" t="s">
        <v>14713</v>
      </c>
      <c r="B8401" s="19">
        <v>0.28877952755905512</v>
      </c>
    </row>
    <row r="8402" spans="1:2" x14ac:dyDescent="0.25">
      <c r="A8402" t="s">
        <v>10219</v>
      </c>
      <c r="B8402">
        <v>0.45723425196850387</v>
      </c>
    </row>
    <row r="8403" spans="1:2" x14ac:dyDescent="0.25">
      <c r="A8403" t="s">
        <v>11965</v>
      </c>
      <c r="B8403" s="19">
        <v>0.50536417322834637</v>
      </c>
    </row>
    <row r="8404" spans="1:2" x14ac:dyDescent="0.25">
      <c r="A8404" t="s">
        <v>10234</v>
      </c>
      <c r="B8404">
        <v>0.32086774606299212</v>
      </c>
    </row>
    <row r="8405" spans="1:2" x14ac:dyDescent="0.25">
      <c r="A8405" t="s">
        <v>19994</v>
      </c>
      <c r="B8405" s="19">
        <v>1.1033465177398161</v>
      </c>
    </row>
    <row r="8406" spans="1:2" x14ac:dyDescent="0.25">
      <c r="A8406" t="s">
        <v>14702</v>
      </c>
      <c r="B8406" s="19">
        <v>1.0452691195795007</v>
      </c>
    </row>
    <row r="8407" spans="1:2" x14ac:dyDescent="0.25">
      <c r="A8407" t="s">
        <v>16436</v>
      </c>
      <c r="B8407" s="19">
        <v>2.6365767999999998</v>
      </c>
    </row>
    <row r="8408" spans="1:2" x14ac:dyDescent="0.25">
      <c r="A8408" t="s">
        <v>9960</v>
      </c>
      <c r="B8408" s="19">
        <v>3.2154232</v>
      </c>
    </row>
    <row r="8409" spans="1:2" x14ac:dyDescent="0.25">
      <c r="A8409" t="s">
        <v>15265</v>
      </c>
      <c r="B8409" s="19">
        <v>4.1157116</v>
      </c>
    </row>
    <row r="8410" spans="1:2" x14ac:dyDescent="0.25">
      <c r="A8410" t="s">
        <v>19220</v>
      </c>
      <c r="B8410" s="19">
        <v>0.83599999999999997</v>
      </c>
    </row>
    <row r="8411" spans="1:2" x14ac:dyDescent="0.25">
      <c r="A8411" t="s">
        <v>11152</v>
      </c>
      <c r="B8411" s="19">
        <v>1.0289487999999998</v>
      </c>
    </row>
    <row r="8412" spans="1:2" x14ac:dyDescent="0.25">
      <c r="A8412" t="s">
        <v>17202</v>
      </c>
      <c r="B8412">
        <v>1.0932371999999999</v>
      </c>
    </row>
    <row r="8413" spans="1:2" x14ac:dyDescent="0.25">
      <c r="A8413" t="s">
        <v>20124</v>
      </c>
      <c r="B8413">
        <v>1.221814</v>
      </c>
    </row>
    <row r="8414" spans="1:2" x14ac:dyDescent="0.25">
      <c r="A8414" t="s">
        <v>14190</v>
      </c>
      <c r="B8414">
        <v>1.2861859999999998</v>
      </c>
    </row>
    <row r="8415" spans="1:2" x14ac:dyDescent="0.25">
      <c r="A8415" t="s">
        <v>13501</v>
      </c>
      <c r="B8415">
        <v>1074.9061934645667</v>
      </c>
    </row>
    <row r="8416" spans="1:2" x14ac:dyDescent="0.25">
      <c r="A8416" t="s">
        <v>18767</v>
      </c>
      <c r="B8416">
        <v>1305.2491596850393</v>
      </c>
    </row>
    <row r="8417" spans="1:2" x14ac:dyDescent="0.25">
      <c r="A8417" t="s">
        <v>16960</v>
      </c>
      <c r="B8417" s="19">
        <v>1765.9350921259841</v>
      </c>
    </row>
    <row r="8418" spans="1:2" x14ac:dyDescent="0.25">
      <c r="A8418" t="s">
        <v>11952</v>
      </c>
      <c r="B8418" s="19">
        <v>767.79606295275596</v>
      </c>
    </row>
    <row r="8419" spans="1:2" x14ac:dyDescent="0.25">
      <c r="A8419" t="s">
        <v>12708</v>
      </c>
      <c r="B8419">
        <v>921.37186488188979</v>
      </c>
    </row>
    <row r="8420" spans="1:2" x14ac:dyDescent="0.25">
      <c r="A8420" t="s">
        <v>12909</v>
      </c>
      <c r="B8420">
        <v>0</v>
      </c>
    </row>
    <row r="8421" spans="1:2" x14ac:dyDescent="0.25">
      <c r="A8421" t="s">
        <v>17287</v>
      </c>
      <c r="B8421">
        <v>0</v>
      </c>
    </row>
    <row r="8422" spans="1:2" x14ac:dyDescent="0.25">
      <c r="A8422" t="s">
        <v>16396</v>
      </c>
      <c r="B8422" s="19">
        <v>0</v>
      </c>
    </row>
    <row r="8423" spans="1:2" x14ac:dyDescent="0.25">
      <c r="A8423" t="s">
        <v>8376</v>
      </c>
      <c r="B8423" s="19">
        <v>0</v>
      </c>
    </row>
    <row r="8424" spans="1:2" x14ac:dyDescent="0.25">
      <c r="A8424" t="s">
        <v>14356</v>
      </c>
      <c r="B8424">
        <v>0.71109206692913396</v>
      </c>
    </row>
    <row r="8425" spans="1:2" x14ac:dyDescent="0.25">
      <c r="A8425" t="s">
        <v>11994</v>
      </c>
      <c r="B8425">
        <v>0.90501968503937003</v>
      </c>
    </row>
    <row r="8426" spans="1:2" x14ac:dyDescent="0.25">
      <c r="A8426" t="s">
        <v>19989</v>
      </c>
      <c r="B8426">
        <v>1.0342926968503938</v>
      </c>
    </row>
    <row r="8427" spans="1:2" x14ac:dyDescent="0.25">
      <c r="A8427" t="s">
        <v>17577</v>
      </c>
      <c r="B8427" s="19">
        <v>0.38785523622047247</v>
      </c>
    </row>
    <row r="8428" spans="1:2" x14ac:dyDescent="0.25">
      <c r="A8428" t="s">
        <v>20047</v>
      </c>
      <c r="B8428" s="19">
        <v>1.163601909448819</v>
      </c>
    </row>
    <row r="8429" spans="1:2" x14ac:dyDescent="0.25">
      <c r="A8429" t="s">
        <v>12478</v>
      </c>
      <c r="B8429">
        <v>1.2282565157480316</v>
      </c>
    </row>
    <row r="8430" spans="1:2" x14ac:dyDescent="0.25">
      <c r="A8430" t="s">
        <v>10448</v>
      </c>
      <c r="B8430">
        <v>2.3272038188976381</v>
      </c>
    </row>
    <row r="8431" spans="1:2" x14ac:dyDescent="0.25">
      <c r="A8431" t="s">
        <v>15780</v>
      </c>
      <c r="B8431">
        <v>0</v>
      </c>
    </row>
    <row r="8432" spans="1:2" x14ac:dyDescent="0.25">
      <c r="A8432" t="s">
        <v>19102</v>
      </c>
      <c r="B8432" s="19">
        <v>0</v>
      </c>
    </row>
    <row r="8433" spans="1:2" x14ac:dyDescent="0.25">
      <c r="A8433" t="s">
        <v>13519</v>
      </c>
      <c r="B8433" s="19">
        <v>0</v>
      </c>
    </row>
    <row r="8434" spans="1:2" x14ac:dyDescent="0.25">
      <c r="A8434" t="s">
        <v>10916</v>
      </c>
      <c r="B8434">
        <v>0</v>
      </c>
    </row>
    <row r="8435" spans="1:2" x14ac:dyDescent="0.25">
      <c r="A8435" t="s">
        <v>14686</v>
      </c>
      <c r="B8435" s="19">
        <v>0</v>
      </c>
    </row>
    <row r="8436" spans="1:2" x14ac:dyDescent="0.25">
      <c r="A8436" t="s">
        <v>20067</v>
      </c>
      <c r="B8436" s="19">
        <v>0</v>
      </c>
    </row>
    <row r="8437" spans="1:2" x14ac:dyDescent="0.25">
      <c r="A8437" t="s">
        <v>10261</v>
      </c>
      <c r="B8437" s="19">
        <v>0</v>
      </c>
    </row>
    <row r="8438" spans="1:2" x14ac:dyDescent="0.25">
      <c r="A8438" t="s">
        <v>9597</v>
      </c>
      <c r="B8438">
        <v>0</v>
      </c>
    </row>
    <row r="8439" spans="1:2" x14ac:dyDescent="0.25">
      <c r="A8439" t="s">
        <v>13857</v>
      </c>
      <c r="B8439" s="19">
        <v>0.24901590551181105</v>
      </c>
    </row>
    <row r="8440" spans="1:2" x14ac:dyDescent="0.25">
      <c r="A8440" t="s">
        <v>19617</v>
      </c>
      <c r="B8440">
        <v>0.51878313648293961</v>
      </c>
    </row>
    <row r="8441" spans="1:2" x14ac:dyDescent="0.25">
      <c r="A8441" t="s">
        <v>13067</v>
      </c>
      <c r="B8441" s="19">
        <v>0.58103711286089244</v>
      </c>
    </row>
    <row r="8442" spans="1:2" x14ac:dyDescent="0.25">
      <c r="A8442" t="s">
        <v>8905</v>
      </c>
      <c r="B8442">
        <v>0.60178843832021001</v>
      </c>
    </row>
    <row r="8443" spans="1:2" x14ac:dyDescent="0.25">
      <c r="A8443" t="s">
        <v>12938</v>
      </c>
      <c r="B8443" s="19">
        <v>0</v>
      </c>
    </row>
    <row r="8444" spans="1:2" x14ac:dyDescent="0.25">
      <c r="A8444" t="s">
        <v>16508</v>
      </c>
      <c r="B8444">
        <v>0</v>
      </c>
    </row>
    <row r="8445" spans="1:2" x14ac:dyDescent="0.25">
      <c r="A8445" t="s">
        <v>12485</v>
      </c>
      <c r="B8445">
        <v>0</v>
      </c>
    </row>
    <row r="8446" spans="1:2" x14ac:dyDescent="0.25">
      <c r="A8446" t="s">
        <v>13473</v>
      </c>
      <c r="B8446" s="19">
        <v>0</v>
      </c>
    </row>
    <row r="8447" spans="1:2" x14ac:dyDescent="0.25">
      <c r="A8447" t="s">
        <v>17940</v>
      </c>
      <c r="B8447" s="19">
        <v>0</v>
      </c>
    </row>
    <row r="8448" spans="1:2" x14ac:dyDescent="0.25">
      <c r="A8448" t="s">
        <v>14019</v>
      </c>
      <c r="B8448">
        <v>0.80271707999999997</v>
      </c>
    </row>
    <row r="8449" spans="1:2" x14ac:dyDescent="0.25">
      <c r="A8449" t="s">
        <v>15676</v>
      </c>
      <c r="B8449" s="19">
        <v>2.0870556000000002</v>
      </c>
    </row>
    <row r="8450" spans="1:2" x14ac:dyDescent="0.25">
      <c r="A8450" t="s">
        <v>9912</v>
      </c>
      <c r="B8450" s="19">
        <v>1.2843385199999999</v>
      </c>
    </row>
    <row r="8451" spans="1:2" x14ac:dyDescent="0.25">
      <c r="A8451" t="s">
        <v>15187</v>
      </c>
      <c r="B8451" s="19">
        <v>1.80846531496063</v>
      </c>
    </row>
    <row r="8452" spans="1:2" x14ac:dyDescent="0.25">
      <c r="A8452" t="s">
        <v>13360</v>
      </c>
      <c r="B8452">
        <v>2.2103464960629919</v>
      </c>
    </row>
    <row r="8453" spans="1:2" x14ac:dyDescent="0.25">
      <c r="A8453" t="s">
        <v>19913</v>
      </c>
      <c r="B8453" s="19">
        <v>1.3061138385826772</v>
      </c>
    </row>
    <row r="8454" spans="1:2" x14ac:dyDescent="0.25">
      <c r="A8454" t="s">
        <v>11910</v>
      </c>
      <c r="B8454">
        <v>1.5070544291338583</v>
      </c>
    </row>
    <row r="8455" spans="1:2" x14ac:dyDescent="0.25">
      <c r="A8455" t="s">
        <v>14852</v>
      </c>
      <c r="B8455">
        <v>1.7079950196850393</v>
      </c>
    </row>
    <row r="8456" spans="1:2" x14ac:dyDescent="0.25">
      <c r="A8456" t="s">
        <v>14163</v>
      </c>
      <c r="B8456">
        <v>2.1098762007874017</v>
      </c>
    </row>
    <row r="8457" spans="1:2" x14ac:dyDescent="0.25">
      <c r="A8457" t="s">
        <v>19415</v>
      </c>
      <c r="B8457">
        <v>0</v>
      </c>
    </row>
    <row r="8458" spans="1:2" x14ac:dyDescent="0.25">
      <c r="A8458" t="s">
        <v>12147</v>
      </c>
      <c r="B8458" s="19">
        <v>0</v>
      </c>
    </row>
    <row r="8459" spans="1:2" x14ac:dyDescent="0.25">
      <c r="A8459" t="s">
        <v>8518</v>
      </c>
      <c r="B8459" s="19">
        <v>0</v>
      </c>
    </row>
    <row r="8460" spans="1:2" x14ac:dyDescent="0.25">
      <c r="A8460" t="s">
        <v>9229</v>
      </c>
      <c r="B8460">
        <v>0</v>
      </c>
    </row>
    <row r="8461" spans="1:2" x14ac:dyDescent="0.25">
      <c r="A8461" t="s">
        <v>11576</v>
      </c>
      <c r="B8461" s="19">
        <v>0</v>
      </c>
    </row>
    <row r="8462" spans="1:2" x14ac:dyDescent="0.25">
      <c r="A8462" t="s">
        <v>10413</v>
      </c>
      <c r="B8462">
        <v>0.67031326771653543</v>
      </c>
    </row>
    <row r="8463" spans="1:2" x14ac:dyDescent="0.25">
      <c r="A8463" t="s">
        <v>15665</v>
      </c>
      <c r="B8463">
        <v>1.0725081102362204</v>
      </c>
    </row>
    <row r="8464" spans="1:2" x14ac:dyDescent="0.25">
      <c r="A8464" t="s">
        <v>17891</v>
      </c>
      <c r="B8464">
        <v>1.3853072047244095</v>
      </c>
    </row>
    <row r="8465" spans="1:2" x14ac:dyDescent="0.25">
      <c r="A8465" t="s">
        <v>13150</v>
      </c>
      <c r="B8465">
        <v>0.71499393700787406</v>
      </c>
    </row>
    <row r="8466" spans="1:2" x14ac:dyDescent="0.25">
      <c r="A8466" t="s">
        <v>12903</v>
      </c>
      <c r="B8466">
        <v>0.75969181102362204</v>
      </c>
    </row>
    <row r="8467" spans="1:2" x14ac:dyDescent="0.25">
      <c r="A8467" t="s">
        <v>17412</v>
      </c>
      <c r="B8467">
        <v>1.6981235039370077</v>
      </c>
    </row>
    <row r="8468" spans="1:2" x14ac:dyDescent="0.25">
      <c r="A8468" t="s">
        <v>12245</v>
      </c>
      <c r="B8468">
        <v>1.5608751968503938</v>
      </c>
    </row>
    <row r="8469" spans="1:2" x14ac:dyDescent="0.25">
      <c r="A8469" t="s">
        <v>17096</v>
      </c>
      <c r="B8469" s="19">
        <v>1.6809425196850394</v>
      </c>
    </row>
    <row r="8470" spans="1:2" x14ac:dyDescent="0.25">
      <c r="A8470" t="s">
        <v>15017</v>
      </c>
      <c r="B8470" s="19">
        <v>1.9211450000000001</v>
      </c>
    </row>
    <row r="8471" spans="1:2" x14ac:dyDescent="0.25">
      <c r="A8471" t="s">
        <v>16228</v>
      </c>
      <c r="B8471">
        <v>2.0412123228346459</v>
      </c>
    </row>
    <row r="8472" spans="1:2" x14ac:dyDescent="0.25">
      <c r="A8472" t="s">
        <v>8331</v>
      </c>
      <c r="B8472">
        <v>2.1612796456692918</v>
      </c>
    </row>
    <row r="8473" spans="1:2" x14ac:dyDescent="0.25">
      <c r="A8473" t="s">
        <v>13243</v>
      </c>
      <c r="B8473">
        <v>3.3619528740157483</v>
      </c>
    </row>
    <row r="8474" spans="1:2" x14ac:dyDescent="0.25">
      <c r="A8474" t="s">
        <v>16526</v>
      </c>
      <c r="B8474">
        <v>3.7221548425196853</v>
      </c>
    </row>
    <row r="8475" spans="1:2" x14ac:dyDescent="0.25">
      <c r="A8475" t="s">
        <v>20205</v>
      </c>
      <c r="B8475">
        <v>0.76198149606299204</v>
      </c>
    </row>
    <row r="8476" spans="1:2" x14ac:dyDescent="0.25">
      <c r="A8476" t="s">
        <v>14551</v>
      </c>
      <c r="B8476" s="19">
        <v>0.85489606126914663</v>
      </c>
    </row>
    <row r="8477" spans="1:2" x14ac:dyDescent="0.25">
      <c r="A8477" t="s">
        <v>9647</v>
      </c>
      <c r="B8477">
        <v>0.90832056892779001</v>
      </c>
    </row>
    <row r="8478" spans="1:2" x14ac:dyDescent="0.25">
      <c r="A8478" t="s">
        <v>13368</v>
      </c>
      <c r="B8478" s="19">
        <v>3.534523503649635</v>
      </c>
    </row>
    <row r="8479" spans="1:2" x14ac:dyDescent="0.25">
      <c r="A8479" t="s">
        <v>19613</v>
      </c>
      <c r="B8479" s="19">
        <v>1.5709389781021896</v>
      </c>
    </row>
    <row r="8480" spans="1:2" x14ac:dyDescent="0.25">
      <c r="A8480" t="s">
        <v>14728</v>
      </c>
      <c r="B8480" s="19">
        <v>3.9273474452554744</v>
      </c>
    </row>
    <row r="8481" spans="1:2" x14ac:dyDescent="0.25">
      <c r="A8481" t="s">
        <v>10638</v>
      </c>
      <c r="B8481">
        <v>4.5164049635036498</v>
      </c>
    </row>
    <row r="8482" spans="1:2" x14ac:dyDescent="0.25">
      <c r="A8482" t="s">
        <v>18220</v>
      </c>
      <c r="B8482">
        <v>26.902374598540145</v>
      </c>
    </row>
    <row r="8483" spans="1:2" x14ac:dyDescent="0.25">
      <c r="A8483" t="s">
        <v>14931</v>
      </c>
      <c r="B8483" s="19">
        <v>2.0222251782818819</v>
      </c>
    </row>
    <row r="8484" spans="1:2" x14ac:dyDescent="0.25">
      <c r="A8484" t="s">
        <v>16847</v>
      </c>
      <c r="B8484">
        <v>0.77037325063362871</v>
      </c>
    </row>
    <row r="8485" spans="1:2" x14ac:dyDescent="0.25">
      <c r="A8485" t="s">
        <v>8833</v>
      </c>
      <c r="B8485">
        <v>0.8666653023314389</v>
      </c>
    </row>
    <row r="8486" spans="1:2" x14ac:dyDescent="0.25">
      <c r="A8486" t="s">
        <v>8627</v>
      </c>
      <c r="B8486">
        <v>1.6370385529650675</v>
      </c>
    </row>
    <row r="8487" spans="1:2" x14ac:dyDescent="0.25">
      <c r="A8487" t="s">
        <v>13167</v>
      </c>
      <c r="B8487" s="19">
        <v>2.5999959069943168</v>
      </c>
    </row>
    <row r="8488" spans="1:2" x14ac:dyDescent="0.25">
      <c r="A8488" t="s">
        <v>10089</v>
      </c>
      <c r="B8488">
        <v>1.0543234448818899</v>
      </c>
    </row>
    <row r="8489" spans="1:2" x14ac:dyDescent="0.25">
      <c r="A8489" t="s">
        <v>11427</v>
      </c>
      <c r="B8489" s="19">
        <v>1.3705826181102363</v>
      </c>
    </row>
    <row r="8490" spans="1:2" x14ac:dyDescent="0.25">
      <c r="A8490" t="s">
        <v>19097</v>
      </c>
      <c r="B8490">
        <v>2.2140666141732286</v>
      </c>
    </row>
    <row r="8491" spans="1:2" x14ac:dyDescent="0.25">
      <c r="A8491" t="s">
        <v>11412</v>
      </c>
      <c r="B8491" s="19">
        <v>6.0095552952755913</v>
      </c>
    </row>
    <row r="8492" spans="1:2" x14ac:dyDescent="0.25">
      <c r="A8492" t="s">
        <v>11878</v>
      </c>
      <c r="B8492">
        <v>2.0664203973509934</v>
      </c>
    </row>
    <row r="8493" spans="1:2" x14ac:dyDescent="0.25">
      <c r="A8493" t="s">
        <v>16269</v>
      </c>
      <c r="B8493" s="19">
        <v>2.4420487417218539</v>
      </c>
    </row>
    <row r="8494" spans="1:2" x14ac:dyDescent="0.25">
      <c r="A8494" t="s">
        <v>11786</v>
      </c>
      <c r="B8494">
        <v>2.6298629139072847</v>
      </c>
    </row>
    <row r="8495" spans="1:2" x14ac:dyDescent="0.25">
      <c r="A8495" t="s">
        <v>15491</v>
      </c>
      <c r="B8495">
        <v>0.8403570469798658</v>
      </c>
    </row>
    <row r="8496" spans="1:2" x14ac:dyDescent="0.25">
      <c r="A8496" t="s">
        <v>16430</v>
      </c>
      <c r="B8496" s="19">
        <v>1.4221372706935123</v>
      </c>
    </row>
    <row r="8497" spans="1:2" x14ac:dyDescent="0.25">
      <c r="A8497" t="s">
        <v>11976</v>
      </c>
      <c r="B8497" s="19">
        <v>8.015740492170023</v>
      </c>
    </row>
    <row r="8498" spans="1:2" x14ac:dyDescent="0.25">
      <c r="A8498" t="s">
        <v>20084</v>
      </c>
      <c r="B8498">
        <v>12.023610738255032</v>
      </c>
    </row>
    <row r="8499" spans="1:2" x14ac:dyDescent="0.25">
      <c r="A8499" t="s">
        <v>10545</v>
      </c>
      <c r="B8499" s="19">
        <v>12.928629619686802</v>
      </c>
    </row>
    <row r="8500" spans="1:2" x14ac:dyDescent="0.25">
      <c r="A8500" t="s">
        <v>17748</v>
      </c>
      <c r="B8500">
        <v>0</v>
      </c>
    </row>
    <row r="8501" spans="1:2" x14ac:dyDescent="0.25">
      <c r="A8501" t="s">
        <v>10139</v>
      </c>
      <c r="B8501">
        <v>0</v>
      </c>
    </row>
    <row r="8502" spans="1:2" x14ac:dyDescent="0.25">
      <c r="A8502" t="s">
        <v>13600</v>
      </c>
      <c r="B8502">
        <v>0.78566161417322844</v>
      </c>
    </row>
    <row r="8503" spans="1:2" x14ac:dyDescent="0.25">
      <c r="A8503" t="s">
        <v>18023</v>
      </c>
      <c r="B8503">
        <v>1.0475488188976376</v>
      </c>
    </row>
    <row r="8504" spans="1:2" x14ac:dyDescent="0.25">
      <c r="A8504" t="s">
        <v>14676</v>
      </c>
      <c r="B8504" s="19">
        <v>1.178477690288714</v>
      </c>
    </row>
    <row r="8505" spans="1:2" x14ac:dyDescent="0.25">
      <c r="A8505" t="s">
        <v>18907</v>
      </c>
      <c r="B8505">
        <v>2.4224198162729658</v>
      </c>
    </row>
    <row r="8506" spans="1:2" x14ac:dyDescent="0.25">
      <c r="A8506" t="s">
        <v>11262</v>
      </c>
      <c r="B8506" s="19">
        <v>2.5533781496062993</v>
      </c>
    </row>
    <row r="8507" spans="1:2" x14ac:dyDescent="0.25">
      <c r="A8507" t="s">
        <v>11770</v>
      </c>
      <c r="B8507">
        <v>0.28898232000000001</v>
      </c>
    </row>
    <row r="8508" spans="1:2" x14ac:dyDescent="0.25">
      <c r="A8508" t="s">
        <v>9830</v>
      </c>
      <c r="B8508">
        <v>0.56726768000000005</v>
      </c>
    </row>
    <row r="8509" spans="1:2" x14ac:dyDescent="0.25">
      <c r="A8509" t="s">
        <v>15538</v>
      </c>
      <c r="B8509" s="19">
        <v>0.66359512000000009</v>
      </c>
    </row>
    <row r="8510" spans="1:2" x14ac:dyDescent="0.25">
      <c r="A8510" t="s">
        <v>14178</v>
      </c>
      <c r="B8510" s="19">
        <v>0.70640488000000001</v>
      </c>
    </row>
    <row r="8511" spans="1:2" x14ac:dyDescent="0.25">
      <c r="A8511" t="s">
        <v>10117</v>
      </c>
      <c r="B8511">
        <v>0.40672012000000002</v>
      </c>
    </row>
    <row r="8512" spans="1:2" x14ac:dyDescent="0.25">
      <c r="A8512" t="s">
        <v>16794</v>
      </c>
      <c r="B8512" s="19">
        <v>0.17125000000000001</v>
      </c>
    </row>
    <row r="8513" spans="1:2" x14ac:dyDescent="0.25">
      <c r="A8513" t="s">
        <v>11894</v>
      </c>
      <c r="B8513" s="19">
        <v>0.20335732000000001</v>
      </c>
    </row>
    <row r="8514" spans="1:2" x14ac:dyDescent="0.25">
      <c r="A8514" t="s">
        <v>13458</v>
      </c>
      <c r="B8514">
        <v>0.21406524000000002</v>
      </c>
    </row>
    <row r="8515" spans="1:2" x14ac:dyDescent="0.25">
      <c r="A8515" t="s">
        <v>9318</v>
      </c>
      <c r="B8515" s="19">
        <v>0.25687500000000002</v>
      </c>
    </row>
    <row r="8516" spans="1:2" x14ac:dyDescent="0.25">
      <c r="A8516" t="s">
        <v>17023</v>
      </c>
      <c r="B8516">
        <v>0</v>
      </c>
    </row>
    <row r="8517" spans="1:2" x14ac:dyDescent="0.25">
      <c r="A8517" t="s">
        <v>11396</v>
      </c>
      <c r="B8517" s="19">
        <v>0</v>
      </c>
    </row>
    <row r="8518" spans="1:2" x14ac:dyDescent="0.25">
      <c r="A8518" t="s">
        <v>10431</v>
      </c>
      <c r="B8518">
        <v>0</v>
      </c>
    </row>
    <row r="8519" spans="1:2" x14ac:dyDescent="0.25">
      <c r="A8519" t="s">
        <v>13249</v>
      </c>
      <c r="B8519" s="19">
        <v>0</v>
      </c>
    </row>
    <row r="8520" spans="1:2" x14ac:dyDescent="0.25">
      <c r="A8520" t="s">
        <v>12025</v>
      </c>
      <c r="B8520">
        <v>0.30149999999999999</v>
      </c>
    </row>
    <row r="8521" spans="1:2" x14ac:dyDescent="0.25">
      <c r="A8521" t="s">
        <v>10684</v>
      </c>
      <c r="B8521">
        <v>0.37687500000000002</v>
      </c>
    </row>
    <row r="8522" spans="1:2" x14ac:dyDescent="0.25">
      <c r="A8522" t="s">
        <v>15568</v>
      </c>
      <c r="B8522">
        <v>0.60299999999999998</v>
      </c>
    </row>
    <row r="8523" spans="1:2" x14ac:dyDescent="0.25">
      <c r="A8523" t="s">
        <v>14199</v>
      </c>
      <c r="B8523">
        <v>1.6080020099999999</v>
      </c>
    </row>
    <row r="8524" spans="1:2" x14ac:dyDescent="0.25">
      <c r="A8524" t="s">
        <v>15941</v>
      </c>
      <c r="B8524" s="19">
        <v>0.829125</v>
      </c>
    </row>
    <row r="8525" spans="1:2" x14ac:dyDescent="0.25">
      <c r="A8525" t="s">
        <v>13137</v>
      </c>
      <c r="B8525" s="19">
        <v>0.21909731999999998</v>
      </c>
    </row>
    <row r="8526" spans="1:2" x14ac:dyDescent="0.25">
      <c r="A8526" t="s">
        <v>9352</v>
      </c>
      <c r="B8526">
        <v>0.77900823999999991</v>
      </c>
    </row>
    <row r="8527" spans="1:2" x14ac:dyDescent="0.25">
      <c r="A8527" t="s">
        <v>10388</v>
      </c>
      <c r="B8527" s="19">
        <v>0.74613257711442782</v>
      </c>
    </row>
    <row r="8528" spans="1:2" x14ac:dyDescent="0.25">
      <c r="A8528" t="s">
        <v>15253</v>
      </c>
      <c r="B8528">
        <v>1.4044869651741292</v>
      </c>
    </row>
    <row r="8529" spans="1:2" x14ac:dyDescent="0.25">
      <c r="A8529" t="s">
        <v>17543</v>
      </c>
      <c r="B8529">
        <v>0.96558403980099505</v>
      </c>
    </row>
    <row r="8530" spans="1:2" x14ac:dyDescent="0.25">
      <c r="A8530" t="s">
        <v>16374</v>
      </c>
      <c r="B8530">
        <v>1.1850355024875621</v>
      </c>
    </row>
    <row r="8531" spans="1:2" x14ac:dyDescent="0.25">
      <c r="A8531" t="s">
        <v>8013</v>
      </c>
      <c r="B8531" s="19">
        <v>1.8872849751243781</v>
      </c>
    </row>
    <row r="8532" spans="1:2" x14ac:dyDescent="0.25">
      <c r="A8532" t="s">
        <v>12932</v>
      </c>
      <c r="B8532">
        <v>2.6773126368159201</v>
      </c>
    </row>
    <row r="8533" spans="1:2" x14ac:dyDescent="0.25">
      <c r="A8533" t="s">
        <v>6181</v>
      </c>
      <c r="B8533">
        <v>0</v>
      </c>
    </row>
    <row r="8534" spans="1:2" x14ac:dyDescent="0.25">
      <c r="A8534" t="s">
        <v>20057</v>
      </c>
      <c r="B8534" s="19">
        <v>0</v>
      </c>
    </row>
    <row r="8535" spans="1:2" x14ac:dyDescent="0.25">
      <c r="A8535" t="s">
        <v>12504</v>
      </c>
      <c r="B8535" s="19">
        <v>0</v>
      </c>
    </row>
    <row r="8536" spans="1:2" x14ac:dyDescent="0.25">
      <c r="A8536" t="s">
        <v>16555</v>
      </c>
      <c r="B8536">
        <v>0</v>
      </c>
    </row>
    <row r="8537" spans="1:2" x14ac:dyDescent="0.25">
      <c r="A8537" t="s">
        <v>19919</v>
      </c>
      <c r="B8537">
        <v>0</v>
      </c>
    </row>
    <row r="8538" spans="1:2" x14ac:dyDescent="0.25">
      <c r="A8538" t="s">
        <v>19449</v>
      </c>
      <c r="B8538">
        <v>0</v>
      </c>
    </row>
    <row r="8539" spans="1:2" x14ac:dyDescent="0.25">
      <c r="A8539" t="s">
        <v>11804</v>
      </c>
      <c r="B8539" s="19">
        <v>0</v>
      </c>
    </row>
    <row r="8540" spans="1:2" x14ac:dyDescent="0.25">
      <c r="A8540" t="s">
        <v>15921</v>
      </c>
      <c r="B8540">
        <v>0</v>
      </c>
    </row>
    <row r="8541" spans="1:2" x14ac:dyDescent="0.25">
      <c r="A8541" t="s">
        <v>10453</v>
      </c>
      <c r="B8541">
        <v>0</v>
      </c>
    </row>
    <row r="8542" spans="1:2" x14ac:dyDescent="0.25">
      <c r="A8542" t="s">
        <v>19965</v>
      </c>
      <c r="B8542">
        <v>0</v>
      </c>
    </row>
    <row r="8543" spans="1:2" x14ac:dyDescent="0.25">
      <c r="A8543" t="s">
        <v>14691</v>
      </c>
      <c r="B8543" s="19">
        <v>0</v>
      </c>
    </row>
    <row r="8544" spans="1:2" x14ac:dyDescent="0.25">
      <c r="A8544" t="s">
        <v>10210</v>
      </c>
      <c r="B8544" s="19">
        <v>0</v>
      </c>
    </row>
    <row r="8545" spans="1:2" x14ac:dyDescent="0.25">
      <c r="A8545" t="s">
        <v>17399</v>
      </c>
      <c r="B8545" s="19">
        <v>0</v>
      </c>
    </row>
    <row r="8546" spans="1:2" x14ac:dyDescent="0.25">
      <c r="A8546" t="s">
        <v>12933</v>
      </c>
      <c r="B8546" s="19">
        <v>0</v>
      </c>
    </row>
    <row r="8547" spans="1:2" x14ac:dyDescent="0.25">
      <c r="A8547" t="s">
        <v>10859</v>
      </c>
      <c r="B8547">
        <v>0</v>
      </c>
    </row>
    <row r="8548" spans="1:2" x14ac:dyDescent="0.25">
      <c r="A8548" t="s">
        <v>10913</v>
      </c>
      <c r="B8548" s="19">
        <v>0</v>
      </c>
    </row>
    <row r="8549" spans="1:2" x14ac:dyDescent="0.25">
      <c r="A8549" t="s">
        <v>12232</v>
      </c>
      <c r="B8549" s="19">
        <v>0</v>
      </c>
    </row>
    <row r="8550" spans="1:2" x14ac:dyDescent="0.25">
      <c r="A8550" t="s">
        <v>15172</v>
      </c>
      <c r="B8550" s="19">
        <v>0</v>
      </c>
    </row>
    <row r="8551" spans="1:2" x14ac:dyDescent="0.25">
      <c r="A8551" t="s">
        <v>13772</v>
      </c>
      <c r="B8551">
        <v>0</v>
      </c>
    </row>
    <row r="8552" spans="1:2" x14ac:dyDescent="0.25">
      <c r="A8552" t="s">
        <v>10643</v>
      </c>
      <c r="B8552">
        <v>0</v>
      </c>
    </row>
    <row r="8553" spans="1:2" x14ac:dyDescent="0.25">
      <c r="A8553" t="s">
        <v>12498</v>
      </c>
      <c r="B8553" s="19">
        <v>0</v>
      </c>
    </row>
    <row r="8554" spans="1:2" x14ac:dyDescent="0.25">
      <c r="A8554" t="s">
        <v>18971</v>
      </c>
      <c r="B8554" s="19">
        <v>0</v>
      </c>
    </row>
    <row r="8555" spans="1:2" x14ac:dyDescent="0.25">
      <c r="A8555" t="s">
        <v>8295</v>
      </c>
      <c r="B8555">
        <v>0</v>
      </c>
    </row>
    <row r="8556" spans="1:2" x14ac:dyDescent="0.25">
      <c r="A8556" t="s">
        <v>15949</v>
      </c>
      <c r="B8556" s="19">
        <v>0</v>
      </c>
    </row>
    <row r="8557" spans="1:2" x14ac:dyDescent="0.25">
      <c r="A8557" t="s">
        <v>9710</v>
      </c>
      <c r="B8557" s="19">
        <v>0</v>
      </c>
    </row>
    <row r="8558" spans="1:2" x14ac:dyDescent="0.25">
      <c r="A8558" t="s">
        <v>11463</v>
      </c>
      <c r="B8558">
        <v>0</v>
      </c>
    </row>
    <row r="8559" spans="1:2" x14ac:dyDescent="0.25">
      <c r="A8559" t="s">
        <v>19497</v>
      </c>
      <c r="B8559" s="19">
        <v>0</v>
      </c>
    </row>
    <row r="8560" spans="1:2" x14ac:dyDescent="0.25">
      <c r="A8560" t="s">
        <v>15944</v>
      </c>
      <c r="B8560" s="19">
        <v>0</v>
      </c>
    </row>
    <row r="8561" spans="1:2" x14ac:dyDescent="0.25">
      <c r="A8561" t="s">
        <v>13908</v>
      </c>
      <c r="B8561">
        <v>0</v>
      </c>
    </row>
    <row r="8562" spans="1:2" x14ac:dyDescent="0.25">
      <c r="A8562" t="s">
        <v>8813</v>
      </c>
      <c r="B8562" s="19">
        <v>0</v>
      </c>
    </row>
    <row r="8563" spans="1:2" x14ac:dyDescent="0.25">
      <c r="A8563" t="s">
        <v>19601</v>
      </c>
      <c r="B8563" s="19">
        <v>0</v>
      </c>
    </row>
    <row r="8564" spans="1:2" x14ac:dyDescent="0.25">
      <c r="A8564" t="s">
        <v>13246</v>
      </c>
      <c r="B8564" s="19">
        <v>0</v>
      </c>
    </row>
    <row r="8565" spans="1:2" x14ac:dyDescent="0.25">
      <c r="A8565" t="s">
        <v>12955</v>
      </c>
      <c r="B8565" s="19">
        <v>0</v>
      </c>
    </row>
    <row r="8566" spans="1:2" x14ac:dyDescent="0.25">
      <c r="A8566" t="s">
        <v>19553</v>
      </c>
      <c r="B8566">
        <v>0</v>
      </c>
    </row>
    <row r="8567" spans="1:2" x14ac:dyDescent="0.25">
      <c r="A8567" t="s">
        <v>15413</v>
      </c>
      <c r="B8567" s="19">
        <v>0</v>
      </c>
    </row>
    <row r="8568" spans="1:2" x14ac:dyDescent="0.25">
      <c r="A8568" t="s">
        <v>9692</v>
      </c>
      <c r="B8568">
        <v>0</v>
      </c>
    </row>
    <row r="8569" spans="1:2" x14ac:dyDescent="0.25">
      <c r="A8569" t="s">
        <v>10326</v>
      </c>
      <c r="B8569">
        <v>0</v>
      </c>
    </row>
    <row r="8570" spans="1:2" x14ac:dyDescent="0.25">
      <c r="A8570" t="s">
        <v>12456</v>
      </c>
      <c r="B8570" s="19">
        <v>0.99960420000000016</v>
      </c>
    </row>
    <row r="8571" spans="1:2" x14ac:dyDescent="0.25">
      <c r="A8571" t="s">
        <v>8330</v>
      </c>
      <c r="B8571">
        <v>0.49980210000000008</v>
      </c>
    </row>
    <row r="8572" spans="1:2" x14ac:dyDescent="0.25">
      <c r="A8572" t="s">
        <v>13334</v>
      </c>
      <c r="B8572">
        <v>3.7872000000000003</v>
      </c>
    </row>
    <row r="8573" spans="1:2" x14ac:dyDescent="0.25">
      <c r="A8573" t="s">
        <v>16513</v>
      </c>
      <c r="B8573" s="19">
        <v>0</v>
      </c>
    </row>
    <row r="8574" spans="1:2" x14ac:dyDescent="0.25">
      <c r="A8574" t="s">
        <v>10633</v>
      </c>
      <c r="B8574" s="19">
        <v>0</v>
      </c>
    </row>
    <row r="8575" spans="1:2" x14ac:dyDescent="0.25">
      <c r="A8575" t="s">
        <v>17308</v>
      </c>
      <c r="B8575">
        <v>2.5636479999999993</v>
      </c>
    </row>
    <row r="8576" spans="1:2" x14ac:dyDescent="0.25">
      <c r="A8576" t="s">
        <v>16983</v>
      </c>
      <c r="B8576" s="19">
        <v>0</v>
      </c>
    </row>
    <row r="8577" spans="1:2" x14ac:dyDescent="0.25">
      <c r="A8577" t="s">
        <v>14919</v>
      </c>
      <c r="B8577" s="19">
        <v>0</v>
      </c>
    </row>
    <row r="8578" spans="1:2" x14ac:dyDescent="0.25">
      <c r="A8578" t="s">
        <v>19031</v>
      </c>
      <c r="B8578">
        <v>0</v>
      </c>
    </row>
    <row r="8579" spans="1:2" x14ac:dyDescent="0.25">
      <c r="A8579" t="s">
        <v>19893</v>
      </c>
      <c r="B8579">
        <v>3.6253272131147547</v>
      </c>
    </row>
    <row r="8580" spans="1:2" x14ac:dyDescent="0.25">
      <c r="A8580" t="s">
        <v>10051</v>
      </c>
      <c r="B8580">
        <v>3.9545045901639342</v>
      </c>
    </row>
    <row r="8581" spans="1:2" x14ac:dyDescent="0.25">
      <c r="A8581" t="s">
        <v>15967</v>
      </c>
      <c r="B8581">
        <v>13.511831803278689</v>
      </c>
    </row>
    <row r="8582" spans="1:2" x14ac:dyDescent="0.25">
      <c r="A8582" t="s">
        <v>19516</v>
      </c>
      <c r="B8582">
        <v>32.853707200000002</v>
      </c>
    </row>
    <row r="8583" spans="1:2" x14ac:dyDescent="0.25">
      <c r="A8583" t="s">
        <v>15777</v>
      </c>
      <c r="B8583">
        <v>77.47735040000002</v>
      </c>
    </row>
    <row r="8584" spans="1:2" x14ac:dyDescent="0.25">
      <c r="A8584" t="s">
        <v>10313</v>
      </c>
      <c r="B8584">
        <v>76.298991999999998</v>
      </c>
    </row>
    <row r="8585" spans="1:2" x14ac:dyDescent="0.25">
      <c r="A8585" t="s">
        <v>12675</v>
      </c>
      <c r="B8585" s="19">
        <v>5.4412595999999995</v>
      </c>
    </row>
    <row r="8586" spans="1:2" x14ac:dyDescent="0.25">
      <c r="A8586" t="s">
        <v>19959</v>
      </c>
      <c r="B8586">
        <v>20.126391999999999</v>
      </c>
    </row>
    <row r="8587" spans="1:2" x14ac:dyDescent="0.25">
      <c r="A8587" t="s">
        <v>11011</v>
      </c>
      <c r="B8587">
        <v>21.951886666666667</v>
      </c>
    </row>
    <row r="8588" spans="1:2" x14ac:dyDescent="0.25">
      <c r="A8588" t="s">
        <v>18607</v>
      </c>
      <c r="B8588" s="19">
        <v>22.866722666666664</v>
      </c>
    </row>
    <row r="8589" spans="1:2" x14ac:dyDescent="0.25">
      <c r="A8589" t="s">
        <v>14928</v>
      </c>
      <c r="B8589">
        <v>6.6954805999999998</v>
      </c>
    </row>
    <row r="8590" spans="1:2" x14ac:dyDescent="0.25">
      <c r="A8590" t="s">
        <v>11616</v>
      </c>
      <c r="B8590" s="19">
        <v>7.6527909000000003</v>
      </c>
    </row>
    <row r="8591" spans="1:2" x14ac:dyDescent="0.25">
      <c r="A8591" t="s">
        <v>12217</v>
      </c>
      <c r="B8591">
        <v>11.478617199999999</v>
      </c>
    </row>
    <row r="8592" spans="1:2" x14ac:dyDescent="0.25">
      <c r="A8592" t="s">
        <v>12422</v>
      </c>
      <c r="B8592">
        <v>16.911516666666667</v>
      </c>
    </row>
    <row r="8593" spans="1:2" x14ac:dyDescent="0.25">
      <c r="A8593" t="s">
        <v>14491</v>
      </c>
      <c r="B8593">
        <v>48.134129166666661</v>
      </c>
    </row>
    <row r="8594" spans="1:2" x14ac:dyDescent="0.25">
      <c r="A8594" t="s">
        <v>20219</v>
      </c>
      <c r="B8594">
        <v>111.88015</v>
      </c>
    </row>
    <row r="8595" spans="1:2" x14ac:dyDescent="0.25">
      <c r="A8595" t="s">
        <v>16684</v>
      </c>
      <c r="B8595" s="19">
        <v>14.339375</v>
      </c>
    </row>
    <row r="8596" spans="1:2" x14ac:dyDescent="0.25">
      <c r="A8596" t="s">
        <v>20020</v>
      </c>
      <c r="B8596" s="19">
        <v>29.70353733333333</v>
      </c>
    </row>
    <row r="8597" spans="1:2" x14ac:dyDescent="0.25">
      <c r="A8597" t="s">
        <v>16456</v>
      </c>
      <c r="B8597" s="19">
        <v>12.666265607476635</v>
      </c>
    </row>
    <row r="8598" spans="1:2" x14ac:dyDescent="0.25">
      <c r="A8598" t="s">
        <v>8079</v>
      </c>
      <c r="B8598">
        <v>25.332531214953271</v>
      </c>
    </row>
    <row r="8599" spans="1:2" x14ac:dyDescent="0.25">
      <c r="A8599" t="s">
        <v>19692</v>
      </c>
      <c r="B8599">
        <v>22.813420534759363</v>
      </c>
    </row>
    <row r="8600" spans="1:2" x14ac:dyDescent="0.25">
      <c r="A8600" t="s">
        <v>14434</v>
      </c>
      <c r="B8600">
        <v>23.899710267379678</v>
      </c>
    </row>
    <row r="8601" spans="1:2" x14ac:dyDescent="0.25">
      <c r="A8601" t="s">
        <v>11094</v>
      </c>
      <c r="B8601">
        <v>33.67631786096257</v>
      </c>
    </row>
    <row r="8602" spans="1:2" x14ac:dyDescent="0.25">
      <c r="A8602" t="s">
        <v>19538</v>
      </c>
      <c r="B8602">
        <v>35.848897326203208</v>
      </c>
    </row>
    <row r="8603" spans="1:2" x14ac:dyDescent="0.25">
      <c r="A8603" t="s">
        <v>14598</v>
      </c>
      <c r="B8603">
        <v>40.195392406417113</v>
      </c>
    </row>
    <row r="8604" spans="1:2" x14ac:dyDescent="0.25">
      <c r="A8604" t="s">
        <v>8955</v>
      </c>
      <c r="B8604">
        <v>124.92999999999999</v>
      </c>
    </row>
    <row r="8605" spans="1:2" x14ac:dyDescent="0.25">
      <c r="A8605" t="s">
        <v>16571</v>
      </c>
      <c r="B8605" s="19">
        <v>238.9971026737968</v>
      </c>
    </row>
    <row r="8606" spans="1:2" x14ac:dyDescent="0.25">
      <c r="A8606" t="s">
        <v>16755</v>
      </c>
      <c r="B8606">
        <v>4.6729857819905211E-4</v>
      </c>
    </row>
    <row r="8607" spans="1:2" x14ac:dyDescent="0.25">
      <c r="A8607" t="s">
        <v>15940</v>
      </c>
      <c r="B8607">
        <v>2.1752025454545452</v>
      </c>
    </row>
    <row r="8608" spans="1:2" x14ac:dyDescent="0.25">
      <c r="A8608" t="s">
        <v>19630</v>
      </c>
      <c r="B8608" s="19">
        <v>0</v>
      </c>
    </row>
    <row r="8609" spans="1:2" x14ac:dyDescent="0.25">
      <c r="A8609" t="s">
        <v>17859</v>
      </c>
      <c r="B8609" s="19">
        <v>0</v>
      </c>
    </row>
    <row r="8610" spans="1:2" x14ac:dyDescent="0.25">
      <c r="A8610" t="s">
        <v>20417</v>
      </c>
      <c r="B8610" s="19">
        <v>0</v>
      </c>
    </row>
    <row r="8611" spans="1:2" x14ac:dyDescent="0.25">
      <c r="A8611" t="s">
        <v>8860</v>
      </c>
      <c r="B8611" s="19">
        <v>0</v>
      </c>
    </row>
    <row r="8612" spans="1:2" x14ac:dyDescent="0.25">
      <c r="A8612" t="s">
        <v>12851</v>
      </c>
      <c r="B8612" s="19">
        <v>0</v>
      </c>
    </row>
    <row r="8613" spans="1:2" x14ac:dyDescent="0.25">
      <c r="A8613" t="s">
        <v>8366</v>
      </c>
      <c r="B8613" s="19">
        <v>0</v>
      </c>
    </row>
    <row r="8614" spans="1:2" x14ac:dyDescent="0.25">
      <c r="A8614" t="s">
        <v>15331</v>
      </c>
      <c r="B8614" s="19">
        <v>0</v>
      </c>
    </row>
    <row r="8615" spans="1:2" x14ac:dyDescent="0.25">
      <c r="A8615" t="s">
        <v>18022</v>
      </c>
      <c r="B8615">
        <v>0</v>
      </c>
    </row>
    <row r="8616" spans="1:2" x14ac:dyDescent="0.25">
      <c r="A8616" t="s">
        <v>19912</v>
      </c>
      <c r="B8616">
        <v>0</v>
      </c>
    </row>
    <row r="8617" spans="1:2" x14ac:dyDescent="0.25">
      <c r="A8617" t="s">
        <v>16770</v>
      </c>
      <c r="B8617">
        <v>0</v>
      </c>
    </row>
    <row r="8618" spans="1:2" x14ac:dyDescent="0.25">
      <c r="A8618" t="s">
        <v>8821</v>
      </c>
      <c r="B8618" s="19">
        <v>0</v>
      </c>
    </row>
    <row r="8619" spans="1:2" x14ac:dyDescent="0.25">
      <c r="A8619" t="s">
        <v>18601</v>
      </c>
      <c r="B8619" s="19">
        <v>0</v>
      </c>
    </row>
    <row r="8620" spans="1:2" x14ac:dyDescent="0.25">
      <c r="A8620" t="s">
        <v>19291</v>
      </c>
      <c r="B8620">
        <v>0</v>
      </c>
    </row>
    <row r="8621" spans="1:2" x14ac:dyDescent="0.25">
      <c r="A8621" t="s">
        <v>11626</v>
      </c>
      <c r="B8621">
        <v>0</v>
      </c>
    </row>
    <row r="8622" spans="1:2" x14ac:dyDescent="0.25">
      <c r="A8622" t="s">
        <v>14220</v>
      </c>
      <c r="B8622">
        <v>0</v>
      </c>
    </row>
    <row r="8623" spans="1:2" x14ac:dyDescent="0.25">
      <c r="A8623" t="s">
        <v>12687</v>
      </c>
      <c r="B8623">
        <v>0.25423590163934429</v>
      </c>
    </row>
    <row r="8624" spans="1:2" x14ac:dyDescent="0.25">
      <c r="A8624" t="s">
        <v>9289</v>
      </c>
      <c r="B8624" s="19">
        <v>0.30776409836065577</v>
      </c>
    </row>
    <row r="8625" spans="1:2" x14ac:dyDescent="0.25">
      <c r="A8625" t="s">
        <v>16924</v>
      </c>
      <c r="B8625">
        <v>0.36128768852459014</v>
      </c>
    </row>
    <row r="8626" spans="1:2" x14ac:dyDescent="0.25">
      <c r="A8626" t="s">
        <v>13672</v>
      </c>
      <c r="B8626">
        <v>1.2042876885245901</v>
      </c>
    </row>
    <row r="8627" spans="1:2" x14ac:dyDescent="0.25">
      <c r="A8627" t="s">
        <v>18237</v>
      </c>
      <c r="B8627" s="19">
        <v>2.1164120879120878</v>
      </c>
    </row>
    <row r="8628" spans="1:2" x14ac:dyDescent="0.25">
      <c r="A8628" t="s">
        <v>14887</v>
      </c>
      <c r="B8628">
        <v>1.1231999999999998</v>
      </c>
    </row>
    <row r="8629" spans="1:2" x14ac:dyDescent="0.25">
      <c r="A8629" t="s">
        <v>11932</v>
      </c>
      <c r="B8629" s="19">
        <v>1.1933999999999998</v>
      </c>
    </row>
    <row r="8630" spans="1:2" x14ac:dyDescent="0.25">
      <c r="A8630" t="s">
        <v>14527</v>
      </c>
      <c r="B8630" s="19">
        <v>1.8954</v>
      </c>
    </row>
    <row r="8631" spans="1:2" x14ac:dyDescent="0.25">
      <c r="A8631" t="s">
        <v>10064</v>
      </c>
      <c r="B8631">
        <v>7.5114000000000001</v>
      </c>
    </row>
    <row r="8632" spans="1:2" x14ac:dyDescent="0.25">
      <c r="A8632" t="s">
        <v>17438</v>
      </c>
      <c r="B8632">
        <v>1.1296499999999998</v>
      </c>
    </row>
    <row r="8633" spans="1:2" x14ac:dyDescent="0.25">
      <c r="A8633" t="s">
        <v>9044</v>
      </c>
      <c r="B8633" s="19">
        <v>1.4618999999999998</v>
      </c>
    </row>
    <row r="8634" spans="1:2" x14ac:dyDescent="0.25">
      <c r="A8634" t="s">
        <v>9750</v>
      </c>
      <c r="B8634" s="19">
        <v>2.19285</v>
      </c>
    </row>
    <row r="8635" spans="1:2" x14ac:dyDescent="0.25">
      <c r="A8635" t="s">
        <v>19444</v>
      </c>
      <c r="B8635" s="19">
        <v>3.1896</v>
      </c>
    </row>
    <row r="8636" spans="1:2" x14ac:dyDescent="0.25">
      <c r="A8636" t="s">
        <v>11802</v>
      </c>
      <c r="B8636" s="19">
        <v>3.7211999999999996</v>
      </c>
    </row>
    <row r="8637" spans="1:2" x14ac:dyDescent="0.25">
      <c r="A8637" t="s">
        <v>16674</v>
      </c>
      <c r="B8637" s="19">
        <v>3.7876499999999997</v>
      </c>
    </row>
    <row r="8638" spans="1:2" x14ac:dyDescent="0.25">
      <c r="A8638" t="s">
        <v>21161</v>
      </c>
      <c r="B8638" t="e">
        <v>#VALUE!</v>
      </c>
    </row>
    <row r="8639" spans="1:2" x14ac:dyDescent="0.25">
      <c r="A8639" t="s">
        <v>21162</v>
      </c>
      <c r="B8639" s="19" t="e">
        <v>#VALUE!</v>
      </c>
    </row>
    <row r="8640" spans="1:2" x14ac:dyDescent="0.25">
      <c r="A8640" t="s">
        <v>21163</v>
      </c>
      <c r="B8640" s="19" t="e">
        <v>#VALUE!</v>
      </c>
    </row>
    <row r="8641" spans="1:2" x14ac:dyDescent="0.25">
      <c r="A8641" t="s">
        <v>21164</v>
      </c>
      <c r="B8641" s="19" t="e">
        <v>#VALUE!</v>
      </c>
    </row>
    <row r="8642" spans="1:2" x14ac:dyDescent="0.25">
      <c r="A8642" t="s">
        <v>21165</v>
      </c>
      <c r="B8642" s="19" t="e">
        <v>#VALUE!</v>
      </c>
    </row>
    <row r="8643" spans="1:2" x14ac:dyDescent="0.25">
      <c r="A8643" t="s">
        <v>21166</v>
      </c>
      <c r="B8643" t="e">
        <v>#VALUE!</v>
      </c>
    </row>
    <row r="8644" spans="1:2" x14ac:dyDescent="0.25">
      <c r="A8644" t="s">
        <v>21167</v>
      </c>
      <c r="B8644" s="19" t="e">
        <v>#VALUE!</v>
      </c>
    </row>
    <row r="8645" spans="1:2" x14ac:dyDescent="0.25">
      <c r="A8645" t="s">
        <v>21168</v>
      </c>
      <c r="B8645">
        <v>0.37551640000000008</v>
      </c>
    </row>
    <row r="8646" spans="1:2" x14ac:dyDescent="0.25">
      <c r="A8646" t="s">
        <v>21169</v>
      </c>
      <c r="B8646">
        <v>0.7979482</v>
      </c>
    </row>
    <row r="8647" spans="1:2" x14ac:dyDescent="0.25">
      <c r="A8647" t="s">
        <v>21170</v>
      </c>
      <c r="B8647">
        <v>0.98570639999999998</v>
      </c>
    </row>
    <row r="8648" spans="1:2" x14ac:dyDescent="0.25">
      <c r="A8648" t="s">
        <v>21171</v>
      </c>
      <c r="B8648">
        <v>0.6456323853211009</v>
      </c>
    </row>
    <row r="8649" spans="1:2" x14ac:dyDescent="0.25">
      <c r="A8649" t="s">
        <v>21172</v>
      </c>
      <c r="B8649">
        <v>0.71741091743119267</v>
      </c>
    </row>
    <row r="8650" spans="1:2" x14ac:dyDescent="0.25">
      <c r="A8650" t="s">
        <v>21173</v>
      </c>
      <c r="B8650">
        <v>0.86086100917431174</v>
      </c>
    </row>
    <row r="8651" spans="1:2" x14ac:dyDescent="0.25">
      <c r="A8651" t="s">
        <v>21174</v>
      </c>
      <c r="B8651" s="19">
        <v>2.9413152293577975</v>
      </c>
    </row>
    <row r="8652" spans="1:2" x14ac:dyDescent="0.25">
      <c r="A8652" t="s">
        <v>21175</v>
      </c>
      <c r="B8652" s="19">
        <v>3.0847653211009169</v>
      </c>
    </row>
    <row r="8653" spans="1:2" x14ac:dyDescent="0.25">
      <c r="A8653" t="s">
        <v>21176</v>
      </c>
      <c r="B8653">
        <v>0.79335</v>
      </c>
    </row>
    <row r="8654" spans="1:2" x14ac:dyDescent="0.25">
      <c r="A8654" t="s">
        <v>21177</v>
      </c>
      <c r="B8654" s="19">
        <v>0.90944999999999998</v>
      </c>
    </row>
    <row r="8655" spans="1:2" x14ac:dyDescent="0.25">
      <c r="A8655" t="s">
        <v>21178</v>
      </c>
      <c r="B8655">
        <v>0.72519999999999996</v>
      </c>
    </row>
    <row r="8656" spans="1:2" x14ac:dyDescent="0.25">
      <c r="A8656" t="s">
        <v>21179</v>
      </c>
      <c r="B8656">
        <v>0.5786</v>
      </c>
    </row>
    <row r="8657" spans="1:2" x14ac:dyDescent="0.25">
      <c r="A8657" t="s">
        <v>21180</v>
      </c>
      <c r="B8657" s="19">
        <v>0</v>
      </c>
    </row>
    <row r="8658" spans="1:2" x14ac:dyDescent="0.25">
      <c r="A8658" t="s">
        <v>21181</v>
      </c>
      <c r="B8658">
        <v>0</v>
      </c>
    </row>
    <row r="8659" spans="1:2" x14ac:dyDescent="0.25">
      <c r="A8659" t="s">
        <v>21182</v>
      </c>
      <c r="B8659">
        <v>0</v>
      </c>
    </row>
    <row r="8660" spans="1:2" x14ac:dyDescent="0.25">
      <c r="A8660" t="s">
        <v>21183</v>
      </c>
      <c r="B8660">
        <v>0.23465</v>
      </c>
    </row>
    <row r="8661" spans="1:2" x14ac:dyDescent="0.25">
      <c r="A8661" t="s">
        <v>21184</v>
      </c>
      <c r="B8661">
        <v>2.0685853937007876</v>
      </c>
    </row>
    <row r="8662" spans="1:2" x14ac:dyDescent="0.25">
      <c r="A8662" t="s">
        <v>21185</v>
      </c>
      <c r="B8662">
        <v>0</v>
      </c>
    </row>
    <row r="8663" spans="1:2" x14ac:dyDescent="0.25">
      <c r="A8663" t="s">
        <v>21186</v>
      </c>
      <c r="B8663">
        <v>0</v>
      </c>
    </row>
    <row r="8664" spans="1:2" x14ac:dyDescent="0.25">
      <c r="A8664" t="s">
        <v>21187</v>
      </c>
      <c r="B8664">
        <v>0</v>
      </c>
    </row>
    <row r="8665" spans="1:2" x14ac:dyDescent="0.25">
      <c r="A8665" t="s">
        <v>21188</v>
      </c>
      <c r="B8665" s="19">
        <v>0</v>
      </c>
    </row>
    <row r="8666" spans="1:2" x14ac:dyDescent="0.25">
      <c r="A8666" t="s">
        <v>21189</v>
      </c>
      <c r="B8666" s="19">
        <v>0</v>
      </c>
    </row>
    <row r="8667" spans="1:2" x14ac:dyDescent="0.25">
      <c r="A8667" t="s">
        <v>21190</v>
      </c>
      <c r="B8667" s="19">
        <v>0</v>
      </c>
    </row>
    <row r="8668" spans="1:2" x14ac:dyDescent="0.25">
      <c r="A8668" t="s">
        <v>21191</v>
      </c>
      <c r="B8668" s="19">
        <v>0</v>
      </c>
    </row>
    <row r="8669" spans="1:2" x14ac:dyDescent="0.25">
      <c r="A8669" t="s">
        <v>21192</v>
      </c>
      <c r="B8669">
        <v>0</v>
      </c>
    </row>
    <row r="8670" spans="1:2" x14ac:dyDescent="0.25">
      <c r="A8670" t="s">
        <v>21193</v>
      </c>
      <c r="B8670">
        <v>0</v>
      </c>
    </row>
    <row r="8671" spans="1:2" x14ac:dyDescent="0.25">
      <c r="A8671" t="s">
        <v>21194</v>
      </c>
      <c r="B8671">
        <v>0</v>
      </c>
    </row>
    <row r="8672" spans="1:2" x14ac:dyDescent="0.25">
      <c r="A8672" t="s">
        <v>21195</v>
      </c>
      <c r="B8672" s="19">
        <v>0</v>
      </c>
    </row>
    <row r="8673" spans="1:2" x14ac:dyDescent="0.25">
      <c r="A8673" t="s">
        <v>21196</v>
      </c>
      <c r="B8673" s="19">
        <v>0</v>
      </c>
    </row>
    <row r="8674" spans="1:2" x14ac:dyDescent="0.25">
      <c r="A8674" t="s">
        <v>21197</v>
      </c>
      <c r="B8674" s="19">
        <v>0</v>
      </c>
    </row>
    <row r="8675" spans="1:2" x14ac:dyDescent="0.25">
      <c r="A8675" t="s">
        <v>21198</v>
      </c>
      <c r="B8675">
        <v>0</v>
      </c>
    </row>
    <row r="8676" spans="1:2" x14ac:dyDescent="0.25">
      <c r="A8676" t="s">
        <v>21199</v>
      </c>
      <c r="B8676" s="19">
        <v>0</v>
      </c>
    </row>
    <row r="8677" spans="1:2" x14ac:dyDescent="0.25">
      <c r="A8677" t="s">
        <v>21200</v>
      </c>
      <c r="B8677">
        <v>0</v>
      </c>
    </row>
    <row r="8678" spans="1:2" x14ac:dyDescent="0.25">
      <c r="A8678" t="s">
        <v>21201</v>
      </c>
      <c r="B8678">
        <v>0</v>
      </c>
    </row>
    <row r="8679" spans="1:2" x14ac:dyDescent="0.25">
      <c r="A8679" t="s">
        <v>21202</v>
      </c>
      <c r="B8679">
        <v>0</v>
      </c>
    </row>
    <row r="8680" spans="1:2" x14ac:dyDescent="0.25">
      <c r="A8680" t="s">
        <v>21203</v>
      </c>
      <c r="B8680">
        <v>0.20826729999999999</v>
      </c>
    </row>
    <row r="8681" spans="1:2" x14ac:dyDescent="0.25">
      <c r="A8681" t="s">
        <v>21204</v>
      </c>
      <c r="B8681" s="19">
        <v>0.24297499</v>
      </c>
    </row>
    <row r="8682" spans="1:2" x14ac:dyDescent="0.25">
      <c r="A8682" t="s">
        <v>21205</v>
      </c>
      <c r="B8682">
        <v>0.36446513000000003</v>
      </c>
    </row>
    <row r="8683" spans="1:2" x14ac:dyDescent="0.25">
      <c r="A8683" t="s">
        <v>21206</v>
      </c>
      <c r="B8683">
        <v>0.71157906000000004</v>
      </c>
    </row>
    <row r="8684" spans="1:2" x14ac:dyDescent="0.25">
      <c r="A8684" t="s">
        <v>21207</v>
      </c>
      <c r="B8684" s="19">
        <v>0.76364323999999995</v>
      </c>
    </row>
    <row r="8685" spans="1:2" x14ac:dyDescent="0.25">
      <c r="A8685" t="s">
        <v>21208</v>
      </c>
      <c r="B8685" s="19">
        <v>0</v>
      </c>
    </row>
    <row r="8686" spans="1:2" x14ac:dyDescent="0.25">
      <c r="A8686" t="s">
        <v>21209</v>
      </c>
      <c r="B8686" s="19">
        <v>0</v>
      </c>
    </row>
    <row r="8687" spans="1:2" x14ac:dyDescent="0.25">
      <c r="A8687" t="s">
        <v>21210</v>
      </c>
      <c r="B8687">
        <v>0</v>
      </c>
    </row>
    <row r="8688" spans="1:2" x14ac:dyDescent="0.25">
      <c r="A8688" t="s">
        <v>21211</v>
      </c>
      <c r="B8688">
        <v>0</v>
      </c>
    </row>
    <row r="8689" spans="1:2" x14ac:dyDescent="0.25">
      <c r="A8689" t="s">
        <v>21212</v>
      </c>
      <c r="B8689">
        <v>0</v>
      </c>
    </row>
    <row r="8690" spans="1:2" x14ac:dyDescent="0.25">
      <c r="A8690" t="s">
        <v>21213</v>
      </c>
      <c r="B8690">
        <v>0</v>
      </c>
    </row>
    <row r="8691" spans="1:2" x14ac:dyDescent="0.25">
      <c r="A8691" t="s">
        <v>21214</v>
      </c>
      <c r="B8691">
        <v>0</v>
      </c>
    </row>
    <row r="8692" spans="1:2" x14ac:dyDescent="0.25">
      <c r="A8692" t="s">
        <v>21215</v>
      </c>
      <c r="B8692">
        <v>0</v>
      </c>
    </row>
    <row r="8693" spans="1:2" x14ac:dyDescent="0.25">
      <c r="A8693" t="s">
        <v>21216</v>
      </c>
      <c r="B8693">
        <v>0</v>
      </c>
    </row>
    <row r="8694" spans="1:2" x14ac:dyDescent="0.25">
      <c r="A8694" t="s">
        <v>21217</v>
      </c>
      <c r="B8694" s="19">
        <v>0.87660000000000005</v>
      </c>
    </row>
    <row r="8695" spans="1:2" x14ac:dyDescent="0.25">
      <c r="A8695" t="s">
        <v>21218</v>
      </c>
      <c r="B8695" s="19">
        <v>2.3310000000000004</v>
      </c>
    </row>
    <row r="8696" spans="1:2" x14ac:dyDescent="0.25">
      <c r="A8696" t="s">
        <v>21219</v>
      </c>
      <c r="B8696" s="19">
        <v>0.87660000000000005</v>
      </c>
    </row>
    <row r="8697" spans="1:2" x14ac:dyDescent="0.25">
      <c r="A8697" t="s">
        <v>21220</v>
      </c>
      <c r="B8697">
        <v>0.87660000000000005</v>
      </c>
    </row>
    <row r="8698" spans="1:2" x14ac:dyDescent="0.25">
      <c r="A8698" t="s">
        <v>21221</v>
      </c>
      <c r="B8698" s="19">
        <v>2.3310000000000004</v>
      </c>
    </row>
    <row r="8699" spans="1:2" x14ac:dyDescent="0.25">
      <c r="A8699" t="s">
        <v>21222</v>
      </c>
      <c r="B8699">
        <v>0.87660000000000005</v>
      </c>
    </row>
    <row r="8700" spans="1:2" x14ac:dyDescent="0.25">
      <c r="A8700" t="s">
        <v>21223</v>
      </c>
      <c r="B8700">
        <v>1.7044999999999999</v>
      </c>
    </row>
    <row r="8701" spans="1:2" x14ac:dyDescent="0.25">
      <c r="A8701" t="s">
        <v>21224</v>
      </c>
      <c r="B8701" s="19">
        <v>4.5324999999999998</v>
      </c>
    </row>
    <row r="8702" spans="1:2" x14ac:dyDescent="0.25">
      <c r="A8702" t="s">
        <v>21225</v>
      </c>
      <c r="B8702">
        <v>0.87660000000000005</v>
      </c>
    </row>
    <row r="8703" spans="1:2" x14ac:dyDescent="0.25">
      <c r="A8703" t="s">
        <v>21226</v>
      </c>
      <c r="B8703">
        <v>0.87660000000000005</v>
      </c>
    </row>
    <row r="8704" spans="1:2" x14ac:dyDescent="0.25">
      <c r="A8704" t="s">
        <v>21227</v>
      </c>
      <c r="B8704">
        <v>4.5324999999999998</v>
      </c>
    </row>
    <row r="8705" spans="1:2" x14ac:dyDescent="0.25">
      <c r="A8705" t="s">
        <v>21228</v>
      </c>
      <c r="B8705">
        <v>1.7044999999999999</v>
      </c>
    </row>
    <row r="8706" spans="1:2" x14ac:dyDescent="0.25">
      <c r="A8706" t="s">
        <v>21229</v>
      </c>
      <c r="B8706">
        <v>0</v>
      </c>
    </row>
    <row r="8707" spans="1:2" x14ac:dyDescent="0.25">
      <c r="A8707" t="s">
        <v>21230</v>
      </c>
      <c r="B8707" s="19">
        <v>0</v>
      </c>
    </row>
    <row r="8708" spans="1:2" x14ac:dyDescent="0.25">
      <c r="A8708" t="s">
        <v>21231</v>
      </c>
      <c r="B8708">
        <v>0</v>
      </c>
    </row>
    <row r="8709" spans="1:2" x14ac:dyDescent="0.25">
      <c r="A8709" t="s">
        <v>21232</v>
      </c>
      <c r="B8709" s="19">
        <v>0</v>
      </c>
    </row>
    <row r="8710" spans="1:2" x14ac:dyDescent="0.25">
      <c r="A8710" t="s">
        <v>21233</v>
      </c>
      <c r="B8710" s="19">
        <v>0</v>
      </c>
    </row>
    <row r="8711" spans="1:2" x14ac:dyDescent="0.25">
      <c r="A8711" t="s">
        <v>3676</v>
      </c>
      <c r="B8711">
        <v>0</v>
      </c>
    </row>
    <row r="8712" spans="1:2" x14ac:dyDescent="0.25">
      <c r="A8712" t="s">
        <v>21234</v>
      </c>
      <c r="B8712">
        <v>0</v>
      </c>
    </row>
    <row r="8713" spans="1:2" x14ac:dyDescent="0.25">
      <c r="A8713" t="s">
        <v>21235</v>
      </c>
      <c r="B8713">
        <v>0</v>
      </c>
    </row>
    <row r="8714" spans="1:2" x14ac:dyDescent="0.25">
      <c r="A8714" t="s">
        <v>21236</v>
      </c>
      <c r="B8714">
        <v>0</v>
      </c>
    </row>
    <row r="8715" spans="1:2" x14ac:dyDescent="0.25">
      <c r="A8715" t="s">
        <v>21237</v>
      </c>
      <c r="B8715">
        <v>0.2225</v>
      </c>
    </row>
    <row r="8716" spans="1:2" x14ac:dyDescent="0.25">
      <c r="A8716" t="s">
        <v>21238</v>
      </c>
      <c r="B8716" s="19">
        <v>0</v>
      </c>
    </row>
    <row r="8717" spans="1:2" x14ac:dyDescent="0.25">
      <c r="A8717" t="s">
        <v>21239</v>
      </c>
      <c r="B8717" s="19">
        <v>0</v>
      </c>
    </row>
    <row r="8718" spans="1:2" x14ac:dyDescent="0.25">
      <c r="A8718" t="s">
        <v>21240</v>
      </c>
      <c r="B8718">
        <v>0</v>
      </c>
    </row>
    <row r="8719" spans="1:2" x14ac:dyDescent="0.25">
      <c r="A8719" t="s">
        <v>21241</v>
      </c>
      <c r="B8719" s="19">
        <v>2.7531076586433256</v>
      </c>
    </row>
    <row r="8720" spans="1:2" x14ac:dyDescent="0.25">
      <c r="A8720" t="s">
        <v>21242</v>
      </c>
      <c r="B8720" s="19">
        <v>0</v>
      </c>
    </row>
    <row r="8721" spans="1:2" x14ac:dyDescent="0.25">
      <c r="A8721" t="s">
        <v>21243</v>
      </c>
      <c r="B8721" s="19">
        <v>0</v>
      </c>
    </row>
    <row r="8722" spans="1:2" x14ac:dyDescent="0.25">
      <c r="A8722" t="s">
        <v>21244</v>
      </c>
      <c r="B8722">
        <v>0</v>
      </c>
    </row>
    <row r="8723" spans="1:2" x14ac:dyDescent="0.25">
      <c r="A8723" t="s">
        <v>21245</v>
      </c>
      <c r="B8723" s="19">
        <v>0</v>
      </c>
    </row>
    <row r="8724" spans="1:2" x14ac:dyDescent="0.25">
      <c r="A8724" t="s">
        <v>21246</v>
      </c>
      <c r="B8724">
        <v>0</v>
      </c>
    </row>
    <row r="8725" spans="1:2" x14ac:dyDescent="0.25">
      <c r="A8725" t="s">
        <v>21247</v>
      </c>
      <c r="B8725">
        <v>0</v>
      </c>
    </row>
    <row r="8726" spans="1:2" x14ac:dyDescent="0.25">
      <c r="A8726" t="s">
        <v>21248</v>
      </c>
      <c r="B8726" s="19">
        <v>0.11610000000000001</v>
      </c>
    </row>
    <row r="8727" spans="1:2" x14ac:dyDescent="0.25">
      <c r="A8727" t="s">
        <v>21249</v>
      </c>
      <c r="B8727">
        <v>0.23865</v>
      </c>
    </row>
    <row r="8728" spans="1:2" x14ac:dyDescent="0.25">
      <c r="A8728" t="s">
        <v>21250</v>
      </c>
      <c r="B8728">
        <v>0.116725</v>
      </c>
    </row>
    <row r="8729" spans="1:2" x14ac:dyDescent="0.25">
      <c r="A8729" t="s">
        <v>21251</v>
      </c>
      <c r="B8729" s="19">
        <v>0.48960000000000004</v>
      </c>
    </row>
    <row r="8730" spans="1:2" x14ac:dyDescent="0.25">
      <c r="A8730" t="s">
        <v>21252</v>
      </c>
      <c r="B8730">
        <v>1.6314206896551721E-4</v>
      </c>
    </row>
    <row r="8731" spans="1:2" x14ac:dyDescent="0.25">
      <c r="A8731" t="s">
        <v>21253</v>
      </c>
      <c r="B8731" s="19">
        <v>1.872E-4</v>
      </c>
    </row>
    <row r="8732" spans="1:2" x14ac:dyDescent="0.25">
      <c r="A8732" t="s">
        <v>21254</v>
      </c>
      <c r="B8732">
        <v>2.3759999999999997E-4</v>
      </c>
    </row>
    <row r="8733" spans="1:2" x14ac:dyDescent="0.25">
      <c r="A8733" t="s">
        <v>21255</v>
      </c>
      <c r="B8733">
        <v>0.96553313868613133</v>
      </c>
    </row>
    <row r="8734" spans="1:2" x14ac:dyDescent="0.25">
      <c r="A8734" t="s">
        <v>21256</v>
      </c>
      <c r="B8734">
        <v>5.9539463999999995</v>
      </c>
    </row>
    <row r="8735" spans="1:2" x14ac:dyDescent="0.25">
      <c r="A8735" t="s">
        <v>21257</v>
      </c>
      <c r="B8735">
        <v>0.53350866141732289</v>
      </c>
    </row>
    <row r="8736" spans="1:2" x14ac:dyDescent="0.25">
      <c r="A8736" t="s">
        <v>21258</v>
      </c>
      <c r="B8736" s="19">
        <v>0.75544139290407353</v>
      </c>
    </row>
    <row r="8737" spans="1:2" x14ac:dyDescent="0.25">
      <c r="A8737" t="s">
        <v>21259</v>
      </c>
      <c r="B8737">
        <v>0</v>
      </c>
    </row>
    <row r="8738" spans="1:2" x14ac:dyDescent="0.25">
      <c r="A8738" t="s">
        <v>21260</v>
      </c>
      <c r="B8738">
        <v>0</v>
      </c>
    </row>
    <row r="8739" spans="1:2" x14ac:dyDescent="0.25">
      <c r="A8739" t="s">
        <v>21261</v>
      </c>
      <c r="B8739" s="19">
        <v>1.1239007999999999</v>
      </c>
    </row>
    <row r="8740" spans="1:2" x14ac:dyDescent="0.25">
      <c r="A8740" t="s">
        <v>21262</v>
      </c>
      <c r="B8740" s="19">
        <v>0</v>
      </c>
    </row>
    <row r="8741" spans="1:2" x14ac:dyDescent="0.25">
      <c r="A8741" t="s">
        <v>21263</v>
      </c>
      <c r="B8741" s="19">
        <v>3.568933774834437</v>
      </c>
    </row>
    <row r="8742" spans="1:2" x14ac:dyDescent="0.25">
      <c r="A8742" t="s">
        <v>21264</v>
      </c>
      <c r="B8742" s="19">
        <v>43.01765165562913</v>
      </c>
    </row>
    <row r="8743" spans="1:2" x14ac:dyDescent="0.25">
      <c r="A8743" t="s">
        <v>21265</v>
      </c>
      <c r="B8743">
        <v>0</v>
      </c>
    </row>
    <row r="8744" spans="1:2" x14ac:dyDescent="0.25">
      <c r="A8744" t="s">
        <v>21266</v>
      </c>
      <c r="B8744">
        <v>0.42712299000000004</v>
      </c>
    </row>
    <row r="8745" spans="1:2" x14ac:dyDescent="0.25">
      <c r="A8745" t="s">
        <v>21267</v>
      </c>
      <c r="B8745">
        <v>0</v>
      </c>
    </row>
    <row r="8746" spans="1:2" x14ac:dyDescent="0.25">
      <c r="A8746" t="s">
        <v>21268</v>
      </c>
      <c r="B8746" s="19">
        <v>0</v>
      </c>
    </row>
    <row r="8747" spans="1:2" x14ac:dyDescent="0.25">
      <c r="A8747" t="s">
        <v>21269</v>
      </c>
      <c r="B8747" s="19">
        <v>0</v>
      </c>
    </row>
    <row r="8748" spans="1:2" x14ac:dyDescent="0.25">
      <c r="A8748" t="s">
        <v>21270</v>
      </c>
      <c r="B8748" s="19">
        <v>0</v>
      </c>
    </row>
    <row r="8749" spans="1:2" x14ac:dyDescent="0.25">
      <c r="A8749" t="s">
        <v>21271</v>
      </c>
      <c r="B8749" s="19">
        <v>1.9356720200000002</v>
      </c>
    </row>
    <row r="8750" spans="1:2" x14ac:dyDescent="0.25">
      <c r="A8750" t="s">
        <v>21272</v>
      </c>
      <c r="B8750">
        <v>1.9356720200000002</v>
      </c>
    </row>
    <row r="8751" spans="1:2" x14ac:dyDescent="0.25">
      <c r="A8751" t="s">
        <v>21273</v>
      </c>
      <c r="B8751" s="19">
        <v>2.1733762200000002</v>
      </c>
    </row>
    <row r="8752" spans="1:2" x14ac:dyDescent="0.25">
      <c r="A8752" t="s">
        <v>21274</v>
      </c>
      <c r="B8752" s="19">
        <v>0</v>
      </c>
    </row>
    <row r="8753" spans="1:2" x14ac:dyDescent="0.25">
      <c r="A8753" t="s">
        <v>21275</v>
      </c>
      <c r="B8753">
        <v>0.13245408</v>
      </c>
    </row>
    <row r="8754" spans="1:2" x14ac:dyDescent="0.25">
      <c r="A8754" t="s">
        <v>21276</v>
      </c>
      <c r="B8754" s="19">
        <v>0</v>
      </c>
    </row>
    <row r="8755" spans="1:2" x14ac:dyDescent="0.25">
      <c r="A8755" t="s">
        <v>21277</v>
      </c>
      <c r="B8755">
        <v>0</v>
      </c>
    </row>
    <row r="8756" spans="1:2" x14ac:dyDescent="0.25">
      <c r="A8756" t="s">
        <v>21278</v>
      </c>
      <c r="B8756">
        <v>0</v>
      </c>
    </row>
    <row r="8757" spans="1:2" x14ac:dyDescent="0.25">
      <c r="A8757" t="s">
        <v>21279</v>
      </c>
      <c r="B8757">
        <v>0</v>
      </c>
    </row>
    <row r="8758" spans="1:2" x14ac:dyDescent="0.25">
      <c r="A8758" t="s">
        <v>21280</v>
      </c>
      <c r="B8758">
        <v>0</v>
      </c>
    </row>
    <row r="8759" spans="1:2" x14ac:dyDescent="0.25">
      <c r="A8759" t="s">
        <v>21281</v>
      </c>
      <c r="B8759">
        <v>0</v>
      </c>
    </row>
    <row r="8760" spans="1:2" x14ac:dyDescent="0.25">
      <c r="A8760" t="s">
        <v>21282</v>
      </c>
      <c r="B8760">
        <v>11.022500000000001</v>
      </c>
    </row>
    <row r="8761" spans="1:2" x14ac:dyDescent="0.25">
      <c r="A8761" t="s">
        <v>21283</v>
      </c>
      <c r="B8761">
        <v>11.5725</v>
      </c>
    </row>
    <row r="8762" spans="1:2" x14ac:dyDescent="0.25">
      <c r="A8762" t="s">
        <v>21284</v>
      </c>
      <c r="B8762" s="19">
        <v>11.5725</v>
      </c>
    </row>
    <row r="8763" spans="1:2" x14ac:dyDescent="0.25">
      <c r="A8763" t="s">
        <v>21285</v>
      </c>
      <c r="B8763" s="19">
        <v>17.8125</v>
      </c>
    </row>
    <row r="8764" spans="1:2" x14ac:dyDescent="0.25">
      <c r="A8764" t="s">
        <v>16506</v>
      </c>
      <c r="B8764" s="19">
        <v>0</v>
      </c>
    </row>
    <row r="8765" spans="1:2" x14ac:dyDescent="0.25">
      <c r="A8765" t="s">
        <v>11125</v>
      </c>
      <c r="B8765" s="19">
        <v>2.2014938976377953</v>
      </c>
    </row>
    <row r="8766" spans="1:2" x14ac:dyDescent="0.25">
      <c r="A8766" t="s">
        <v>13879</v>
      </c>
      <c r="B8766" s="19">
        <v>0</v>
      </c>
    </row>
    <row r="8767" spans="1:2" x14ac:dyDescent="0.25">
      <c r="A8767" t="s">
        <v>9683</v>
      </c>
      <c r="B8767">
        <v>0</v>
      </c>
    </row>
    <row r="8768" spans="1:2" x14ac:dyDescent="0.25">
      <c r="A8768" t="s">
        <v>11733</v>
      </c>
      <c r="B8768">
        <v>0</v>
      </c>
    </row>
    <row r="8769" spans="1:2" x14ac:dyDescent="0.25">
      <c r="A8769" t="s">
        <v>13533</v>
      </c>
      <c r="B8769">
        <v>0</v>
      </c>
    </row>
    <row r="8770" spans="1:2" x14ac:dyDescent="0.25">
      <c r="A8770" t="s">
        <v>10487</v>
      </c>
      <c r="B8770">
        <v>70.500259999999997</v>
      </c>
    </row>
    <row r="8771" spans="1:2" x14ac:dyDescent="0.25">
      <c r="A8771" t="s">
        <v>14304</v>
      </c>
      <c r="B8771">
        <v>0</v>
      </c>
    </row>
    <row r="8772" spans="1:2" x14ac:dyDescent="0.25">
      <c r="A8772" t="s">
        <v>16420</v>
      </c>
      <c r="B8772" s="19">
        <v>0</v>
      </c>
    </row>
    <row r="8773" spans="1:2" x14ac:dyDescent="0.25">
      <c r="A8773" t="s">
        <v>15408</v>
      </c>
      <c r="B8773" s="19">
        <v>0</v>
      </c>
    </row>
    <row r="8774" spans="1:2" x14ac:dyDescent="0.25">
      <c r="A8774" t="s">
        <v>9505</v>
      </c>
      <c r="B8774">
        <v>0</v>
      </c>
    </row>
    <row r="8775" spans="1:2" x14ac:dyDescent="0.25">
      <c r="A8775" t="s">
        <v>8693</v>
      </c>
      <c r="B8775">
        <v>0</v>
      </c>
    </row>
    <row r="8776" spans="1:2" x14ac:dyDescent="0.25">
      <c r="A8776" t="s">
        <v>13447</v>
      </c>
      <c r="B8776">
        <v>271.36</v>
      </c>
    </row>
    <row r="8777" spans="1:2" x14ac:dyDescent="0.25">
      <c r="A8777" t="s">
        <v>10479</v>
      </c>
      <c r="B8777">
        <v>259.06</v>
      </c>
    </row>
    <row r="8778" spans="1:2" x14ac:dyDescent="0.25">
      <c r="A8778" t="s">
        <v>11553</v>
      </c>
      <c r="B8778">
        <v>0</v>
      </c>
    </row>
    <row r="8779" spans="1:2" x14ac:dyDescent="0.25">
      <c r="A8779" t="s">
        <v>16713</v>
      </c>
      <c r="B8779" s="19">
        <v>0</v>
      </c>
    </row>
    <row r="8780" spans="1:2" x14ac:dyDescent="0.25">
      <c r="A8780" t="s">
        <v>8212</v>
      </c>
      <c r="B8780">
        <v>0</v>
      </c>
    </row>
    <row r="8781" spans="1:2" x14ac:dyDescent="0.25">
      <c r="A8781" t="s">
        <v>17794</v>
      </c>
      <c r="B8781" s="19">
        <v>0</v>
      </c>
    </row>
    <row r="8782" spans="1:2" x14ac:dyDescent="0.25">
      <c r="A8782" t="s">
        <v>13145</v>
      </c>
      <c r="B8782">
        <v>0</v>
      </c>
    </row>
    <row r="8783" spans="1:2" x14ac:dyDescent="0.25">
      <c r="A8783" t="s">
        <v>20130</v>
      </c>
      <c r="B8783" s="19">
        <v>6.0375840000000007E-2</v>
      </c>
    </row>
    <row r="8784" spans="1:2" x14ac:dyDescent="0.25">
      <c r="A8784" t="s">
        <v>12145</v>
      </c>
      <c r="B8784">
        <v>0</v>
      </c>
    </row>
    <row r="8785" spans="1:2" x14ac:dyDescent="0.25">
      <c r="A8785" t="s">
        <v>13239</v>
      </c>
      <c r="B8785">
        <v>0</v>
      </c>
    </row>
    <row r="8786" spans="1:2" x14ac:dyDescent="0.25">
      <c r="A8786" t="s">
        <v>8614</v>
      </c>
      <c r="B8786" s="19">
        <v>0</v>
      </c>
    </row>
    <row r="8787" spans="1:2" x14ac:dyDescent="0.25">
      <c r="A8787" t="s">
        <v>17524</v>
      </c>
      <c r="B8787">
        <v>0</v>
      </c>
    </row>
    <row r="8788" spans="1:2" x14ac:dyDescent="0.25">
      <c r="A8788" t="s">
        <v>14136</v>
      </c>
      <c r="B8788">
        <v>5.0423562992125985</v>
      </c>
    </row>
    <row r="8789" spans="1:2" x14ac:dyDescent="0.25">
      <c r="A8789" t="s">
        <v>16551</v>
      </c>
      <c r="B8789">
        <v>7.1186279527559053</v>
      </c>
    </row>
    <row r="8790" spans="1:2" x14ac:dyDescent="0.25">
      <c r="A8790" t="s">
        <v>3793</v>
      </c>
      <c r="B8790" s="19">
        <v>0.10501597000000001</v>
      </c>
    </row>
    <row r="8791" spans="1:2" x14ac:dyDescent="0.25">
      <c r="A8791" t="s">
        <v>17403</v>
      </c>
      <c r="B8791">
        <v>0</v>
      </c>
    </row>
    <row r="8792" spans="1:2" x14ac:dyDescent="0.25">
      <c r="A8792" t="s">
        <v>6349</v>
      </c>
      <c r="B8792">
        <v>0</v>
      </c>
    </row>
    <row r="8793" spans="1:2" x14ac:dyDescent="0.25">
      <c r="A8793" t="s">
        <v>18500</v>
      </c>
      <c r="B8793">
        <v>0</v>
      </c>
    </row>
    <row r="8794" spans="1:2" x14ac:dyDescent="0.25">
      <c r="A8794" t="s">
        <v>8273</v>
      </c>
      <c r="B8794">
        <v>0</v>
      </c>
    </row>
    <row r="8795" spans="1:2" x14ac:dyDescent="0.25">
      <c r="A8795" t="s">
        <v>9380</v>
      </c>
      <c r="B8795" s="19">
        <v>0</v>
      </c>
    </row>
    <row r="8796" spans="1:2" x14ac:dyDescent="0.25">
      <c r="A8796" t="s">
        <v>16594</v>
      </c>
      <c r="B8796" s="19">
        <v>0</v>
      </c>
    </row>
    <row r="8797" spans="1:2" x14ac:dyDescent="0.25">
      <c r="A8797" t="s">
        <v>17763</v>
      </c>
      <c r="B8797" s="19">
        <v>0</v>
      </c>
    </row>
    <row r="8798" spans="1:2" x14ac:dyDescent="0.25">
      <c r="A8798" t="s">
        <v>13275</v>
      </c>
      <c r="B8798">
        <v>0</v>
      </c>
    </row>
    <row r="8799" spans="1:2" x14ac:dyDescent="0.25">
      <c r="A8799" t="s">
        <v>16907</v>
      </c>
      <c r="B8799">
        <v>0</v>
      </c>
    </row>
    <row r="8800" spans="1:2" x14ac:dyDescent="0.25">
      <c r="A8800" t="s">
        <v>12084</v>
      </c>
      <c r="B8800" s="19">
        <v>0</v>
      </c>
    </row>
    <row r="8801" spans="1:2" x14ac:dyDescent="0.25">
      <c r="A8801" t="s">
        <v>10856</v>
      </c>
      <c r="B8801" s="19">
        <v>0</v>
      </c>
    </row>
    <row r="8802" spans="1:2" x14ac:dyDescent="0.25">
      <c r="A8802" t="s">
        <v>9673</v>
      </c>
      <c r="B8802" s="19">
        <v>5.6458499999999995E-2</v>
      </c>
    </row>
    <row r="8803" spans="1:2" x14ac:dyDescent="0.25">
      <c r="A8803" t="s">
        <v>19077</v>
      </c>
      <c r="B8803" s="19">
        <v>0</v>
      </c>
    </row>
    <row r="8804" spans="1:2" x14ac:dyDescent="0.25">
      <c r="A8804" t="s">
        <v>11474</v>
      </c>
      <c r="B8804">
        <v>30.715066524390245</v>
      </c>
    </row>
    <row r="8805" spans="1:2" x14ac:dyDescent="0.25">
      <c r="A8805" t="s">
        <v>15224</v>
      </c>
      <c r="B8805" s="19">
        <v>13.053710609756097</v>
      </c>
    </row>
    <row r="8806" spans="1:2" x14ac:dyDescent="0.25">
      <c r="A8806" t="s">
        <v>19984</v>
      </c>
      <c r="B8806">
        <v>3.6513509599999998</v>
      </c>
    </row>
    <row r="8807" spans="1:2" x14ac:dyDescent="0.25">
      <c r="A8807" t="s">
        <v>12561</v>
      </c>
      <c r="B8807" s="19">
        <v>0.64434912</v>
      </c>
    </row>
    <row r="8808" spans="1:2" x14ac:dyDescent="0.25">
      <c r="A8808" t="s">
        <v>19035</v>
      </c>
      <c r="B8808" s="19">
        <v>1.0739250200000001</v>
      </c>
    </row>
    <row r="8809" spans="1:2" x14ac:dyDescent="0.25">
      <c r="A8809" t="s">
        <v>10664</v>
      </c>
      <c r="B8809">
        <v>1.2887080600000003</v>
      </c>
    </row>
    <row r="8810" spans="1:2" x14ac:dyDescent="0.25">
      <c r="A8810" t="s">
        <v>16636</v>
      </c>
      <c r="B8810">
        <v>98.64</v>
      </c>
    </row>
    <row r="8811" spans="1:2" x14ac:dyDescent="0.25">
      <c r="A8811" t="s">
        <v>12146</v>
      </c>
      <c r="B8811">
        <v>100.2</v>
      </c>
    </row>
    <row r="8812" spans="1:2" x14ac:dyDescent="0.25">
      <c r="A8812" t="s">
        <v>17335</v>
      </c>
      <c r="B8812">
        <v>7.3947599999999998</v>
      </c>
    </row>
    <row r="8813" spans="1:2" x14ac:dyDescent="0.25">
      <c r="A8813" t="s">
        <v>10551</v>
      </c>
      <c r="B8813" s="19">
        <v>4.97994</v>
      </c>
    </row>
    <row r="8814" spans="1:2" x14ac:dyDescent="0.25">
      <c r="A8814" t="s">
        <v>15426</v>
      </c>
      <c r="B8814">
        <v>5.0801400000000001</v>
      </c>
    </row>
    <row r="8815" spans="1:2" x14ac:dyDescent="0.25">
      <c r="A8815" t="s">
        <v>13036</v>
      </c>
      <c r="B8815" s="19">
        <v>7.3647</v>
      </c>
    </row>
    <row r="8816" spans="1:2" x14ac:dyDescent="0.25">
      <c r="A8816" t="s">
        <v>18302</v>
      </c>
      <c r="B8816" s="19">
        <v>48.326459999999997</v>
      </c>
    </row>
    <row r="8817" spans="1:2" x14ac:dyDescent="0.25">
      <c r="A8817" t="s">
        <v>9523</v>
      </c>
      <c r="B8817" s="19">
        <v>5.1803400000000002</v>
      </c>
    </row>
    <row r="8818" spans="1:2" x14ac:dyDescent="0.25">
      <c r="A8818" t="s">
        <v>17085</v>
      </c>
      <c r="B8818" s="19">
        <v>5.0801400000000001</v>
      </c>
    </row>
    <row r="8819" spans="1:2" x14ac:dyDescent="0.25">
      <c r="A8819" t="s">
        <v>20034</v>
      </c>
      <c r="B8819">
        <v>7.2845399999999998</v>
      </c>
    </row>
    <row r="8820" spans="1:2" x14ac:dyDescent="0.25">
      <c r="A8820" t="s">
        <v>19258</v>
      </c>
      <c r="B8820" s="19">
        <v>0.19291999999999998</v>
      </c>
    </row>
    <row r="8821" spans="1:2" x14ac:dyDescent="0.25">
      <c r="A8821" t="s">
        <v>8075</v>
      </c>
      <c r="B8821">
        <v>7.2845399999999998</v>
      </c>
    </row>
    <row r="8822" spans="1:2" x14ac:dyDescent="0.25">
      <c r="A8822" t="s">
        <v>10242</v>
      </c>
      <c r="B8822" s="19">
        <v>8.12622</v>
      </c>
    </row>
    <row r="8823" spans="1:2" x14ac:dyDescent="0.25">
      <c r="A8823" t="s">
        <v>11594</v>
      </c>
      <c r="B8823" s="19">
        <v>5.7614999999999998</v>
      </c>
    </row>
    <row r="8824" spans="1:2" x14ac:dyDescent="0.25">
      <c r="A8824" t="s">
        <v>10666</v>
      </c>
      <c r="B8824" s="19">
        <v>7.3947599999999998</v>
      </c>
    </row>
    <row r="8825" spans="1:2" x14ac:dyDescent="0.25">
      <c r="A8825" t="s">
        <v>13924</v>
      </c>
      <c r="B8825" s="19">
        <v>7.2845399999999998</v>
      </c>
    </row>
    <row r="8826" spans="1:2" x14ac:dyDescent="0.25">
      <c r="A8826" t="s">
        <v>13570</v>
      </c>
      <c r="B8826" s="19">
        <v>8.12622</v>
      </c>
    </row>
    <row r="8827" spans="1:2" x14ac:dyDescent="0.25">
      <c r="A8827" t="s">
        <v>14156</v>
      </c>
      <c r="B8827" s="19">
        <v>5.0801400000000001</v>
      </c>
    </row>
    <row r="8828" spans="1:2" x14ac:dyDescent="0.25">
      <c r="A8828" t="s">
        <v>15537</v>
      </c>
      <c r="B8828" s="19">
        <v>7.2845399999999998</v>
      </c>
    </row>
    <row r="8829" spans="1:2" x14ac:dyDescent="0.25">
      <c r="A8829" t="s">
        <v>11248</v>
      </c>
      <c r="B8829" s="19">
        <v>48.326459999999997</v>
      </c>
    </row>
    <row r="8830" spans="1:2" x14ac:dyDescent="0.25">
      <c r="A8830" t="s">
        <v>9488</v>
      </c>
      <c r="B8830">
        <v>7.3647</v>
      </c>
    </row>
    <row r="8831" spans="1:2" x14ac:dyDescent="0.25">
      <c r="A8831" t="s">
        <v>20275</v>
      </c>
      <c r="B8831">
        <v>5.0801400000000001</v>
      </c>
    </row>
    <row r="8832" spans="1:2" x14ac:dyDescent="0.25">
      <c r="A8832" t="s">
        <v>12266</v>
      </c>
      <c r="B8832">
        <v>7.3647</v>
      </c>
    </row>
    <row r="8833" spans="1:2" x14ac:dyDescent="0.25">
      <c r="A8833" t="s">
        <v>10539</v>
      </c>
      <c r="B8833">
        <v>4.97994</v>
      </c>
    </row>
    <row r="8834" spans="1:2" x14ac:dyDescent="0.25">
      <c r="A8834" t="s">
        <v>13552</v>
      </c>
      <c r="B8834">
        <v>8.12622</v>
      </c>
    </row>
    <row r="8835" spans="1:2" x14ac:dyDescent="0.25">
      <c r="A8835" t="s">
        <v>18066</v>
      </c>
      <c r="B8835" s="19">
        <v>7.2845399999999998</v>
      </c>
    </row>
    <row r="8836" spans="1:2" x14ac:dyDescent="0.25">
      <c r="A8836" t="s">
        <v>13027</v>
      </c>
      <c r="B8836">
        <v>7.3647</v>
      </c>
    </row>
    <row r="8837" spans="1:2" x14ac:dyDescent="0.25">
      <c r="A8837" t="s">
        <v>10837</v>
      </c>
      <c r="B8837" s="19">
        <v>5.7614999999999998</v>
      </c>
    </row>
    <row r="8838" spans="1:2" x14ac:dyDescent="0.25">
      <c r="A8838" t="s">
        <v>15006</v>
      </c>
      <c r="B8838" s="19">
        <v>7.2845399999999998</v>
      </c>
    </row>
    <row r="8839" spans="1:2" x14ac:dyDescent="0.25">
      <c r="A8839" t="s">
        <v>13241</v>
      </c>
      <c r="B8839">
        <v>48.326459999999997</v>
      </c>
    </row>
    <row r="8840" spans="1:2" x14ac:dyDescent="0.25">
      <c r="A8840" t="s">
        <v>9891</v>
      </c>
      <c r="B8840" s="19">
        <v>8.12622</v>
      </c>
    </row>
    <row r="8841" spans="1:2" x14ac:dyDescent="0.25">
      <c r="A8841" t="s">
        <v>14386</v>
      </c>
      <c r="B8841">
        <v>0.19291999999999998</v>
      </c>
    </row>
    <row r="8842" spans="1:2" x14ac:dyDescent="0.25">
      <c r="A8842" t="s">
        <v>12677</v>
      </c>
      <c r="B8842" s="19">
        <v>1.9879999999999998E-2</v>
      </c>
    </row>
    <row r="8843" spans="1:2" x14ac:dyDescent="0.25">
      <c r="A8843" t="s">
        <v>18742</v>
      </c>
      <c r="B8843" s="19">
        <v>2.3E-2</v>
      </c>
    </row>
    <row r="8844" spans="1:2" x14ac:dyDescent="0.25">
      <c r="A8844" t="s">
        <v>16913</v>
      </c>
      <c r="B8844" s="19">
        <v>2.9399999999999999E-2</v>
      </c>
    </row>
    <row r="8845" spans="1:2" x14ac:dyDescent="0.25">
      <c r="A8845" t="s">
        <v>13681</v>
      </c>
      <c r="B8845" s="19">
        <v>2.9079999999999998E-2</v>
      </c>
    </row>
    <row r="8846" spans="1:2" x14ac:dyDescent="0.25">
      <c r="A8846" t="s">
        <v>18147</v>
      </c>
      <c r="B8846" s="19">
        <v>3.2439999999999997E-2</v>
      </c>
    </row>
    <row r="8847" spans="1:2" x14ac:dyDescent="0.25">
      <c r="A8847" t="s">
        <v>13103</v>
      </c>
      <c r="B8847">
        <v>2.0279999999999999E-2</v>
      </c>
    </row>
    <row r="8848" spans="1:2" x14ac:dyDescent="0.25">
      <c r="A8848" t="s">
        <v>14318</v>
      </c>
      <c r="B8848">
        <v>2.3E-2</v>
      </c>
    </row>
    <row r="8849" spans="1:2" x14ac:dyDescent="0.25">
      <c r="A8849" t="s">
        <v>16559</v>
      </c>
      <c r="B8849" s="19">
        <v>2.0279999999999999E-2</v>
      </c>
    </row>
    <row r="8850" spans="1:2" x14ac:dyDescent="0.25">
      <c r="A8850" t="s">
        <v>17961</v>
      </c>
      <c r="B8850" s="19">
        <v>1.9879999999999998E-2</v>
      </c>
    </row>
    <row r="8851" spans="1:2" x14ac:dyDescent="0.25">
      <c r="A8851" t="s">
        <v>18585</v>
      </c>
      <c r="B8851" s="19">
        <v>2.9399999999999999E-2</v>
      </c>
    </row>
    <row r="8852" spans="1:2" x14ac:dyDescent="0.25">
      <c r="A8852" t="s">
        <v>13704</v>
      </c>
      <c r="B8852">
        <v>0.19291999999999998</v>
      </c>
    </row>
    <row r="8853" spans="1:2" x14ac:dyDescent="0.25">
      <c r="A8853" t="s">
        <v>7993</v>
      </c>
      <c r="B8853" s="19">
        <v>2.9079999999999998E-2</v>
      </c>
    </row>
    <row r="8854" spans="1:2" x14ac:dyDescent="0.25">
      <c r="A8854" t="s">
        <v>17178</v>
      </c>
      <c r="B8854" s="19">
        <v>1.9879999999999998E-2</v>
      </c>
    </row>
    <row r="8855" spans="1:2" x14ac:dyDescent="0.25">
      <c r="A8855" t="s">
        <v>16121</v>
      </c>
      <c r="B8855">
        <v>2.9399999999999999E-2</v>
      </c>
    </row>
    <row r="8856" spans="1:2" x14ac:dyDescent="0.25">
      <c r="A8856" t="s">
        <v>17589</v>
      </c>
      <c r="B8856">
        <v>2.0279999999999999E-2</v>
      </c>
    </row>
    <row r="8857" spans="1:2" x14ac:dyDescent="0.25">
      <c r="A8857" t="s">
        <v>16710</v>
      </c>
      <c r="B8857" s="19">
        <v>5.0801400000000001</v>
      </c>
    </row>
    <row r="8858" spans="1:2" x14ac:dyDescent="0.25">
      <c r="A8858" t="s">
        <v>13441</v>
      </c>
      <c r="B8858" s="19">
        <v>7.3947599999999998</v>
      </c>
    </row>
    <row r="8859" spans="1:2" x14ac:dyDescent="0.25">
      <c r="A8859" t="s">
        <v>12822</v>
      </c>
      <c r="B8859">
        <v>8.12622</v>
      </c>
    </row>
    <row r="8860" spans="1:2" x14ac:dyDescent="0.25">
      <c r="A8860" t="s">
        <v>18513</v>
      </c>
      <c r="B8860" s="19">
        <v>5.1803400000000002</v>
      </c>
    </row>
    <row r="8861" spans="1:2" x14ac:dyDescent="0.25">
      <c r="A8861" t="s">
        <v>8126</v>
      </c>
      <c r="B8861">
        <v>7.2845399999999998</v>
      </c>
    </row>
    <row r="8862" spans="1:2" x14ac:dyDescent="0.25">
      <c r="A8862" t="s">
        <v>18948</v>
      </c>
      <c r="B8862" s="19">
        <v>7.3647</v>
      </c>
    </row>
    <row r="8863" spans="1:2" x14ac:dyDescent="0.25">
      <c r="A8863" t="s">
        <v>17915</v>
      </c>
      <c r="B8863">
        <v>4.97994</v>
      </c>
    </row>
    <row r="8864" spans="1:2" x14ac:dyDescent="0.25">
      <c r="A8864" t="s">
        <v>16155</v>
      </c>
      <c r="B8864" s="19">
        <v>7.3647</v>
      </c>
    </row>
    <row r="8865" spans="1:2" x14ac:dyDescent="0.25">
      <c r="A8865" t="s">
        <v>19785</v>
      </c>
      <c r="B8865" s="19">
        <v>48.326459999999997</v>
      </c>
    </row>
    <row r="8866" spans="1:2" x14ac:dyDescent="0.25">
      <c r="A8866" t="s">
        <v>12158</v>
      </c>
      <c r="B8866" s="19">
        <v>7.3647</v>
      </c>
    </row>
    <row r="8867" spans="1:2" x14ac:dyDescent="0.25">
      <c r="A8867" t="s">
        <v>8350</v>
      </c>
      <c r="B8867">
        <v>5.7614999999999998</v>
      </c>
    </row>
    <row r="8868" spans="1:2" x14ac:dyDescent="0.25">
      <c r="A8868" t="s">
        <v>16023</v>
      </c>
      <c r="B8868">
        <v>2.9399999999999999E-2</v>
      </c>
    </row>
    <row r="8869" spans="1:2" x14ac:dyDescent="0.25">
      <c r="A8869" t="s">
        <v>17367</v>
      </c>
      <c r="B8869">
        <v>8.11</v>
      </c>
    </row>
    <row r="8870" spans="1:2" x14ac:dyDescent="0.25">
      <c r="A8870" t="s">
        <v>13948</v>
      </c>
      <c r="B8870" s="19">
        <v>2.3E-2</v>
      </c>
    </row>
    <row r="8871" spans="1:2" x14ac:dyDescent="0.25">
      <c r="A8871" t="s">
        <v>20102</v>
      </c>
      <c r="B8871" s="19">
        <v>7.3647</v>
      </c>
    </row>
    <row r="8872" spans="1:2" x14ac:dyDescent="0.25">
      <c r="A8872" t="s">
        <v>8963</v>
      </c>
      <c r="B8872">
        <v>5.75</v>
      </c>
    </row>
    <row r="8873" spans="1:2" x14ac:dyDescent="0.25">
      <c r="A8873" t="s">
        <v>16596</v>
      </c>
      <c r="B8873" s="19">
        <v>2.3E-2</v>
      </c>
    </row>
    <row r="8874" spans="1:2" x14ac:dyDescent="0.25">
      <c r="A8874" t="s">
        <v>19523</v>
      </c>
      <c r="B8874">
        <v>2.0279999999999999E-2</v>
      </c>
    </row>
    <row r="8875" spans="1:2" x14ac:dyDescent="0.25">
      <c r="A8875" t="s">
        <v>11451</v>
      </c>
      <c r="B8875" s="19">
        <v>3.2439999999999997E-2</v>
      </c>
    </row>
    <row r="8876" spans="1:2" x14ac:dyDescent="0.25">
      <c r="A8876" t="s">
        <v>19103</v>
      </c>
      <c r="B8876" s="19">
        <v>48.326459999999997</v>
      </c>
    </row>
    <row r="8877" spans="1:2" x14ac:dyDescent="0.25">
      <c r="A8877" t="s">
        <v>8724</v>
      </c>
      <c r="B8877" s="19">
        <v>2.9399999999999999E-2</v>
      </c>
    </row>
    <row r="8878" spans="1:2" x14ac:dyDescent="0.25">
      <c r="A8878" t="s">
        <v>19506</v>
      </c>
      <c r="B8878">
        <v>7.27</v>
      </c>
    </row>
    <row r="8879" spans="1:2" x14ac:dyDescent="0.25">
      <c r="A8879" t="s">
        <v>11475</v>
      </c>
      <c r="B8879">
        <v>5.7614999999999998</v>
      </c>
    </row>
    <row r="8880" spans="1:2" x14ac:dyDescent="0.25">
      <c r="A8880" t="s">
        <v>17871</v>
      </c>
      <c r="B8880">
        <v>2.9399999999999999E-2</v>
      </c>
    </row>
    <row r="8881" spans="1:2" x14ac:dyDescent="0.25">
      <c r="A8881" t="s">
        <v>15758</v>
      </c>
      <c r="B8881" s="19">
        <v>1.9879999999999998E-2</v>
      </c>
    </row>
    <row r="8882" spans="1:2" x14ac:dyDescent="0.25">
      <c r="A8882" t="s">
        <v>9299</v>
      </c>
      <c r="B8882">
        <v>2.3E-2</v>
      </c>
    </row>
    <row r="8883" spans="1:2" x14ac:dyDescent="0.25">
      <c r="A8883" t="s">
        <v>20030</v>
      </c>
      <c r="B8883">
        <v>2.0279999999999999E-2</v>
      </c>
    </row>
    <row r="8884" spans="1:2" x14ac:dyDescent="0.25">
      <c r="A8884" t="s">
        <v>15107</v>
      </c>
      <c r="B8884">
        <v>8.12622</v>
      </c>
    </row>
    <row r="8885" spans="1:2" x14ac:dyDescent="0.25">
      <c r="A8885" t="s">
        <v>13757</v>
      </c>
      <c r="B8885" s="19">
        <v>5.7614999999999998</v>
      </c>
    </row>
    <row r="8886" spans="1:2" x14ac:dyDescent="0.25">
      <c r="A8886" t="s">
        <v>10030</v>
      </c>
      <c r="B8886">
        <v>48.326459999999997</v>
      </c>
    </row>
    <row r="8887" spans="1:2" x14ac:dyDescent="0.25">
      <c r="A8887" t="s">
        <v>12331</v>
      </c>
      <c r="B8887" s="19">
        <v>0</v>
      </c>
    </row>
    <row r="8888" spans="1:2" x14ac:dyDescent="0.25">
      <c r="A8888" t="s">
        <v>16001</v>
      </c>
      <c r="B8888">
        <v>0.17761029000000003</v>
      </c>
    </row>
    <row r="8889" spans="1:2" x14ac:dyDescent="0.25">
      <c r="A8889" t="s">
        <v>9038</v>
      </c>
      <c r="B8889" s="19">
        <v>0</v>
      </c>
    </row>
    <row r="8890" spans="1:2" x14ac:dyDescent="0.25">
      <c r="A8890" t="s">
        <v>13227</v>
      </c>
      <c r="B8890" s="19">
        <v>0</v>
      </c>
    </row>
    <row r="8891" spans="1:2" x14ac:dyDescent="0.25">
      <c r="A8891" t="s">
        <v>19622</v>
      </c>
      <c r="B8891">
        <v>4.1901363517060375</v>
      </c>
    </row>
    <row r="8892" spans="1:2" x14ac:dyDescent="0.25">
      <c r="A8892" t="s">
        <v>2990</v>
      </c>
      <c r="B8892">
        <v>0</v>
      </c>
    </row>
    <row r="8893" spans="1:2" x14ac:dyDescent="0.25">
      <c r="A8893" t="s">
        <v>19389</v>
      </c>
      <c r="B8893">
        <v>0</v>
      </c>
    </row>
    <row r="8894" spans="1:2" x14ac:dyDescent="0.25">
      <c r="A8894" t="s">
        <v>10031</v>
      </c>
      <c r="B8894" s="19">
        <v>0</v>
      </c>
    </row>
    <row r="8895" spans="1:2" x14ac:dyDescent="0.25">
      <c r="A8895" t="s">
        <v>9127</v>
      </c>
      <c r="B8895">
        <v>0</v>
      </c>
    </row>
    <row r="8896" spans="1:2" x14ac:dyDescent="0.25">
      <c r="A8896" t="s">
        <v>11989</v>
      </c>
      <c r="B8896" s="19">
        <v>0</v>
      </c>
    </row>
    <row r="8897" spans="1:2" x14ac:dyDescent="0.25">
      <c r="A8897" t="s">
        <v>14300</v>
      </c>
      <c r="B8897" s="19">
        <v>29.644106484848486</v>
      </c>
    </row>
    <row r="8898" spans="1:2" x14ac:dyDescent="0.25">
      <c r="A8898" t="s">
        <v>18379</v>
      </c>
      <c r="B8898">
        <v>0</v>
      </c>
    </row>
    <row r="8899" spans="1:2" x14ac:dyDescent="0.25">
      <c r="A8899" t="s">
        <v>20291</v>
      </c>
      <c r="B8899" s="19">
        <v>0</v>
      </c>
    </row>
    <row r="8900" spans="1:2" x14ac:dyDescent="0.25">
      <c r="A8900" t="s">
        <v>20343</v>
      </c>
      <c r="B8900" s="19">
        <v>0</v>
      </c>
    </row>
    <row r="8901" spans="1:2" x14ac:dyDescent="0.25">
      <c r="A8901" t="s">
        <v>9517</v>
      </c>
      <c r="B8901">
        <v>0</v>
      </c>
    </row>
    <row r="8902" spans="1:2" x14ac:dyDescent="0.25">
      <c r="A8902" t="s">
        <v>17633</v>
      </c>
      <c r="B8902" s="19">
        <v>9.2664711749999989E-2</v>
      </c>
    </row>
    <row r="8903" spans="1:2" x14ac:dyDescent="0.25">
      <c r="A8903" t="s">
        <v>19298</v>
      </c>
      <c r="B8903">
        <v>0</v>
      </c>
    </row>
    <row r="8904" spans="1:2" x14ac:dyDescent="0.25">
      <c r="A8904" t="s">
        <v>8881</v>
      </c>
      <c r="B8904">
        <v>0</v>
      </c>
    </row>
    <row r="8905" spans="1:2" x14ac:dyDescent="0.25">
      <c r="A8905" t="s">
        <v>20093</v>
      </c>
      <c r="B8905">
        <v>0</v>
      </c>
    </row>
    <row r="8906" spans="1:2" x14ac:dyDescent="0.25">
      <c r="A8906" t="s">
        <v>17982</v>
      </c>
      <c r="B8906" s="19">
        <v>0</v>
      </c>
    </row>
    <row r="8907" spans="1:2" x14ac:dyDescent="0.25">
      <c r="A8907" t="s">
        <v>11700</v>
      </c>
      <c r="B8907">
        <v>0</v>
      </c>
    </row>
    <row r="8908" spans="1:2" x14ac:dyDescent="0.25">
      <c r="A8908" t="s">
        <v>18935</v>
      </c>
      <c r="B8908">
        <v>0</v>
      </c>
    </row>
    <row r="8909" spans="1:2" x14ac:dyDescent="0.25">
      <c r="A8909" t="s">
        <v>11134</v>
      </c>
      <c r="B8909">
        <v>0</v>
      </c>
    </row>
    <row r="8910" spans="1:2" x14ac:dyDescent="0.25">
      <c r="A8910" t="s">
        <v>13835</v>
      </c>
      <c r="B8910">
        <v>0</v>
      </c>
    </row>
    <row r="8911" spans="1:2" x14ac:dyDescent="0.25">
      <c r="A8911" t="s">
        <v>10483</v>
      </c>
      <c r="B8911">
        <v>0</v>
      </c>
    </row>
    <row r="8912" spans="1:2" x14ac:dyDescent="0.25">
      <c r="A8912" t="s">
        <v>12222</v>
      </c>
      <c r="B8912">
        <v>0</v>
      </c>
    </row>
    <row r="8913" spans="1:2" x14ac:dyDescent="0.25">
      <c r="A8913" t="s">
        <v>9824</v>
      </c>
      <c r="B8913" s="19">
        <v>0</v>
      </c>
    </row>
    <row r="8914" spans="1:2" x14ac:dyDescent="0.25">
      <c r="A8914" t="s">
        <v>14549</v>
      </c>
      <c r="B8914" s="19">
        <v>0</v>
      </c>
    </row>
    <row r="8915" spans="1:2" x14ac:dyDescent="0.25">
      <c r="A8915" t="s">
        <v>19763</v>
      </c>
      <c r="B8915" s="19">
        <v>0</v>
      </c>
    </row>
    <row r="8916" spans="1:2" x14ac:dyDescent="0.25">
      <c r="A8916" t="s">
        <v>9659</v>
      </c>
      <c r="B8916" s="19">
        <v>0.1365065</v>
      </c>
    </row>
    <row r="8917" spans="1:2" x14ac:dyDescent="0.25">
      <c r="A8917" t="s">
        <v>20428</v>
      </c>
      <c r="B8917">
        <v>0</v>
      </c>
    </row>
    <row r="8918" spans="1:2" x14ac:dyDescent="0.25">
      <c r="A8918" t="s">
        <v>13692</v>
      </c>
      <c r="B8918" s="19">
        <v>0</v>
      </c>
    </row>
    <row r="8919" spans="1:2" x14ac:dyDescent="0.25">
      <c r="A8919" t="s">
        <v>18161</v>
      </c>
      <c r="B8919">
        <v>0</v>
      </c>
    </row>
    <row r="8920" spans="1:2" x14ac:dyDescent="0.25">
      <c r="A8920" t="s">
        <v>11426</v>
      </c>
      <c r="B8920" s="19">
        <v>0</v>
      </c>
    </row>
    <row r="8921" spans="1:2" x14ac:dyDescent="0.25">
      <c r="A8921" t="s">
        <v>11200</v>
      </c>
      <c r="B8921">
        <v>0</v>
      </c>
    </row>
    <row r="8922" spans="1:2" x14ac:dyDescent="0.25">
      <c r="A8922" t="s">
        <v>17733</v>
      </c>
      <c r="B8922">
        <v>0</v>
      </c>
    </row>
    <row r="8923" spans="1:2" x14ac:dyDescent="0.25">
      <c r="A8923" t="s">
        <v>16947</v>
      </c>
      <c r="B8923">
        <v>0</v>
      </c>
    </row>
    <row r="8924" spans="1:2" x14ac:dyDescent="0.25">
      <c r="A8924" t="s">
        <v>19590</v>
      </c>
      <c r="B8924">
        <v>24.75</v>
      </c>
    </row>
    <row r="8925" spans="1:2" x14ac:dyDescent="0.25">
      <c r="A8925" t="s">
        <v>15626</v>
      </c>
      <c r="B8925">
        <v>0</v>
      </c>
    </row>
    <row r="8926" spans="1:2" x14ac:dyDescent="0.25">
      <c r="A8926" t="s">
        <v>18448</v>
      </c>
      <c r="B8926" s="19">
        <v>0</v>
      </c>
    </row>
    <row r="8927" spans="1:2" x14ac:dyDescent="0.25">
      <c r="A8927" t="s">
        <v>19019</v>
      </c>
      <c r="B8927">
        <v>0</v>
      </c>
    </row>
    <row r="8928" spans="1:2" x14ac:dyDescent="0.25">
      <c r="A8928" t="s">
        <v>11461</v>
      </c>
      <c r="B8928" s="19">
        <v>0</v>
      </c>
    </row>
    <row r="8929" spans="1:2" x14ac:dyDescent="0.25">
      <c r="A8929" t="s">
        <v>11043</v>
      </c>
      <c r="B8929">
        <v>0</v>
      </c>
    </row>
    <row r="8930" spans="1:2" x14ac:dyDescent="0.25">
      <c r="A8930" t="s">
        <v>19948</v>
      </c>
      <c r="B8930">
        <v>0</v>
      </c>
    </row>
    <row r="8931" spans="1:2" x14ac:dyDescent="0.25">
      <c r="A8931" t="s">
        <v>15765</v>
      </c>
      <c r="B8931">
        <v>0</v>
      </c>
    </row>
    <row r="8932" spans="1:2" x14ac:dyDescent="0.25">
      <c r="A8932" t="s">
        <v>17965</v>
      </c>
      <c r="B8932">
        <v>0</v>
      </c>
    </row>
    <row r="8933" spans="1:2" x14ac:dyDescent="0.25">
      <c r="A8933" t="s">
        <v>14672</v>
      </c>
      <c r="B8933" s="19">
        <v>0</v>
      </c>
    </row>
    <row r="8934" spans="1:2" x14ac:dyDescent="0.25">
      <c r="A8934" t="s">
        <v>10990</v>
      </c>
      <c r="B8934">
        <v>0</v>
      </c>
    </row>
    <row r="8935" spans="1:2" x14ac:dyDescent="0.25">
      <c r="A8935" t="s">
        <v>20022</v>
      </c>
      <c r="B8935">
        <v>0</v>
      </c>
    </row>
    <row r="8936" spans="1:2" x14ac:dyDescent="0.25">
      <c r="A8936" t="s">
        <v>9643</v>
      </c>
      <c r="B8936">
        <v>0</v>
      </c>
    </row>
    <row r="8937" spans="1:2" x14ac:dyDescent="0.25">
      <c r="A8937" t="s">
        <v>17413</v>
      </c>
      <c r="B8937">
        <v>0</v>
      </c>
    </row>
    <row r="8938" spans="1:2" x14ac:dyDescent="0.25">
      <c r="A8938" t="s">
        <v>12127</v>
      </c>
      <c r="B8938">
        <v>0</v>
      </c>
    </row>
    <row r="8939" spans="1:2" x14ac:dyDescent="0.25">
      <c r="A8939" t="s">
        <v>15339</v>
      </c>
      <c r="B8939">
        <v>0</v>
      </c>
    </row>
    <row r="8940" spans="1:2" x14ac:dyDescent="0.25">
      <c r="A8940" t="s">
        <v>14051</v>
      </c>
      <c r="B8940">
        <v>0</v>
      </c>
    </row>
    <row r="8941" spans="1:2" x14ac:dyDescent="0.25">
      <c r="A8941" t="s">
        <v>12867</v>
      </c>
      <c r="B8941">
        <v>0</v>
      </c>
    </row>
    <row r="8942" spans="1:2" x14ac:dyDescent="0.25">
      <c r="A8942" t="s">
        <v>12316</v>
      </c>
      <c r="B8942">
        <v>0</v>
      </c>
    </row>
    <row r="8943" spans="1:2" x14ac:dyDescent="0.25">
      <c r="A8943" t="s">
        <v>14109</v>
      </c>
      <c r="B8943">
        <v>0</v>
      </c>
    </row>
    <row r="8944" spans="1:2" x14ac:dyDescent="0.25">
      <c r="A8944" t="s">
        <v>15914</v>
      </c>
      <c r="B8944">
        <v>0</v>
      </c>
    </row>
    <row r="8945" spans="1:2" x14ac:dyDescent="0.25">
      <c r="A8945" t="s">
        <v>14957</v>
      </c>
      <c r="B8945" s="19">
        <v>0</v>
      </c>
    </row>
    <row r="8946" spans="1:2" x14ac:dyDescent="0.25">
      <c r="A8946" t="s">
        <v>12599</v>
      </c>
      <c r="B8946" s="19">
        <v>0</v>
      </c>
    </row>
    <row r="8947" spans="1:2" x14ac:dyDescent="0.25">
      <c r="A8947" t="s">
        <v>17711</v>
      </c>
      <c r="B8947">
        <v>0</v>
      </c>
    </row>
    <row r="8948" spans="1:2" x14ac:dyDescent="0.25">
      <c r="A8948" t="s">
        <v>18387</v>
      </c>
      <c r="B8948" s="19">
        <v>0</v>
      </c>
    </row>
    <row r="8949" spans="1:2" x14ac:dyDescent="0.25">
      <c r="A8949" t="s">
        <v>17660</v>
      </c>
      <c r="B8949">
        <v>0</v>
      </c>
    </row>
    <row r="8950" spans="1:2" x14ac:dyDescent="0.25">
      <c r="A8950" t="s">
        <v>9202</v>
      </c>
      <c r="B8950" s="19">
        <v>0.1576359</v>
      </c>
    </row>
    <row r="8951" spans="1:2" x14ac:dyDescent="0.25">
      <c r="A8951" t="s">
        <v>15195</v>
      </c>
      <c r="B8951" s="19">
        <v>0</v>
      </c>
    </row>
    <row r="8952" spans="1:2" x14ac:dyDescent="0.25">
      <c r="A8952" t="s">
        <v>19470</v>
      </c>
      <c r="B8952">
        <v>0</v>
      </c>
    </row>
    <row r="8953" spans="1:2" x14ac:dyDescent="0.25">
      <c r="A8953" t="s">
        <v>14222</v>
      </c>
      <c r="B8953">
        <v>7.4368226549999999E-2</v>
      </c>
    </row>
    <row r="8954" spans="1:2" x14ac:dyDescent="0.25">
      <c r="A8954" t="s">
        <v>10784</v>
      </c>
      <c r="B8954" s="19">
        <v>0</v>
      </c>
    </row>
    <row r="8955" spans="1:2" x14ac:dyDescent="0.25">
      <c r="A8955" t="s">
        <v>8470</v>
      </c>
      <c r="B8955">
        <v>3.0375494399999998E-2</v>
      </c>
    </row>
    <row r="8956" spans="1:2" x14ac:dyDescent="0.25">
      <c r="A8956" t="s">
        <v>18970</v>
      </c>
      <c r="B8956">
        <v>0</v>
      </c>
    </row>
    <row r="8957" spans="1:2" x14ac:dyDescent="0.25">
      <c r="A8957" t="s">
        <v>17480</v>
      </c>
      <c r="B8957" s="19">
        <v>0</v>
      </c>
    </row>
    <row r="8958" spans="1:2" x14ac:dyDescent="0.25">
      <c r="A8958" t="s">
        <v>8070</v>
      </c>
      <c r="B8958" s="19">
        <v>0</v>
      </c>
    </row>
    <row r="8959" spans="1:2" x14ac:dyDescent="0.25">
      <c r="A8959" t="s">
        <v>19381</v>
      </c>
      <c r="B8959">
        <v>180.65808000000001</v>
      </c>
    </row>
    <row r="8960" spans="1:2" x14ac:dyDescent="0.25">
      <c r="A8960" t="s">
        <v>13236</v>
      </c>
      <c r="B8960">
        <v>131.12280000000001</v>
      </c>
    </row>
    <row r="8961" spans="1:2" x14ac:dyDescent="0.25">
      <c r="A8961" t="s">
        <v>13460</v>
      </c>
      <c r="B8961" s="19">
        <v>0</v>
      </c>
    </row>
    <row r="8962" spans="1:2" x14ac:dyDescent="0.25">
      <c r="A8962" t="s">
        <v>9225</v>
      </c>
      <c r="B8962">
        <v>0</v>
      </c>
    </row>
    <row r="8963" spans="1:2" x14ac:dyDescent="0.25">
      <c r="A8963" t="s">
        <v>8844</v>
      </c>
      <c r="B8963" s="19">
        <v>0</v>
      </c>
    </row>
    <row r="8964" spans="1:2" x14ac:dyDescent="0.25">
      <c r="A8964" t="s">
        <v>15547</v>
      </c>
      <c r="B8964">
        <v>0</v>
      </c>
    </row>
    <row r="8965" spans="1:2" x14ac:dyDescent="0.25">
      <c r="A8965" t="s">
        <v>13814</v>
      </c>
      <c r="B8965" s="19">
        <v>0</v>
      </c>
    </row>
    <row r="8966" spans="1:2" x14ac:dyDescent="0.25">
      <c r="A8966" t="s">
        <v>18889</v>
      </c>
      <c r="B8966">
        <v>0</v>
      </c>
    </row>
    <row r="8967" spans="1:2" x14ac:dyDescent="0.25">
      <c r="A8967" t="s">
        <v>10093</v>
      </c>
      <c r="B8967">
        <v>0</v>
      </c>
    </row>
    <row r="8968" spans="1:2" x14ac:dyDescent="0.25">
      <c r="A8968" t="s">
        <v>13420</v>
      </c>
      <c r="B8968">
        <v>0</v>
      </c>
    </row>
    <row r="8969" spans="1:2" x14ac:dyDescent="0.25">
      <c r="A8969" t="s">
        <v>15186</v>
      </c>
      <c r="B8969">
        <v>0</v>
      </c>
    </row>
    <row r="8970" spans="1:2" x14ac:dyDescent="0.25">
      <c r="A8970" t="s">
        <v>10224</v>
      </c>
      <c r="B8970">
        <v>0</v>
      </c>
    </row>
    <row r="8971" spans="1:2" x14ac:dyDescent="0.25">
      <c r="A8971" t="s">
        <v>3162</v>
      </c>
      <c r="B8971">
        <v>0</v>
      </c>
    </row>
    <row r="8972" spans="1:2" x14ac:dyDescent="0.25">
      <c r="A8972" t="s">
        <v>11138</v>
      </c>
      <c r="B8972">
        <v>0</v>
      </c>
    </row>
    <row r="8973" spans="1:2" x14ac:dyDescent="0.25">
      <c r="A8973" t="s">
        <v>18683</v>
      </c>
      <c r="B8973" s="19">
        <v>0</v>
      </c>
    </row>
    <row r="8974" spans="1:2" x14ac:dyDescent="0.25">
      <c r="A8974" t="s">
        <v>14195</v>
      </c>
      <c r="B8974" s="19">
        <v>0</v>
      </c>
    </row>
    <row r="8975" spans="1:2" x14ac:dyDescent="0.25">
      <c r="A8975" t="s">
        <v>15454</v>
      </c>
      <c r="B8975">
        <v>0</v>
      </c>
    </row>
    <row r="8976" spans="1:2" x14ac:dyDescent="0.25">
      <c r="A8976" t="s">
        <v>8801</v>
      </c>
      <c r="B8976" s="19">
        <v>0</v>
      </c>
    </row>
    <row r="8977" spans="1:2" x14ac:dyDescent="0.25">
      <c r="A8977" t="s">
        <v>11889</v>
      </c>
      <c r="B8977" s="19">
        <v>0</v>
      </c>
    </row>
    <row r="8978" spans="1:2" x14ac:dyDescent="0.25">
      <c r="A8978" t="s">
        <v>19781</v>
      </c>
      <c r="B8978" s="19">
        <v>0</v>
      </c>
    </row>
    <row r="8979" spans="1:2" x14ac:dyDescent="0.25">
      <c r="A8979" t="s">
        <v>17278</v>
      </c>
      <c r="B8979">
        <v>0</v>
      </c>
    </row>
    <row r="8980" spans="1:2" x14ac:dyDescent="0.25">
      <c r="A8980" t="s">
        <v>19126</v>
      </c>
      <c r="B8980" s="19">
        <v>0</v>
      </c>
    </row>
    <row r="8981" spans="1:2" x14ac:dyDescent="0.25">
      <c r="A8981" t="s">
        <v>16560</v>
      </c>
      <c r="B8981">
        <v>0</v>
      </c>
    </row>
    <row r="8982" spans="1:2" x14ac:dyDescent="0.25">
      <c r="A8982" t="s">
        <v>11361</v>
      </c>
      <c r="B8982" s="19">
        <v>7.145957E-2</v>
      </c>
    </row>
    <row r="8983" spans="1:2" x14ac:dyDescent="0.25">
      <c r="A8983" t="s">
        <v>14341</v>
      </c>
      <c r="B8983" s="19">
        <v>0</v>
      </c>
    </row>
    <row r="8984" spans="1:2" x14ac:dyDescent="0.25">
      <c r="A8984" t="s">
        <v>10815</v>
      </c>
      <c r="B8984">
        <v>0</v>
      </c>
    </row>
    <row r="8985" spans="1:2" x14ac:dyDescent="0.25">
      <c r="A8985" t="s">
        <v>19751</v>
      </c>
      <c r="B8985" s="19">
        <v>0</v>
      </c>
    </row>
    <row r="8986" spans="1:2" x14ac:dyDescent="0.25">
      <c r="A8986" t="s">
        <v>14141</v>
      </c>
      <c r="B8986">
        <v>0</v>
      </c>
    </row>
    <row r="8987" spans="1:2" x14ac:dyDescent="0.25">
      <c r="A8987" t="s">
        <v>12543</v>
      </c>
      <c r="B8987">
        <v>0</v>
      </c>
    </row>
    <row r="8988" spans="1:2" x14ac:dyDescent="0.25">
      <c r="A8988" t="s">
        <v>16383</v>
      </c>
      <c r="B8988">
        <v>0</v>
      </c>
    </row>
    <row r="8989" spans="1:2" x14ac:dyDescent="0.25">
      <c r="A8989" t="s">
        <v>18100</v>
      </c>
      <c r="B8989">
        <v>0</v>
      </c>
    </row>
    <row r="8990" spans="1:2" x14ac:dyDescent="0.25">
      <c r="A8990" t="s">
        <v>10747</v>
      </c>
      <c r="B8990" s="19">
        <v>0</v>
      </c>
    </row>
    <row r="8991" spans="1:2" x14ac:dyDescent="0.25">
      <c r="A8991" t="s">
        <v>12695</v>
      </c>
      <c r="B8991">
        <v>0</v>
      </c>
    </row>
    <row r="8992" spans="1:2" x14ac:dyDescent="0.25">
      <c r="A8992" t="s">
        <v>15387</v>
      </c>
      <c r="B8992" s="19">
        <v>0</v>
      </c>
    </row>
    <row r="8993" spans="1:2" x14ac:dyDescent="0.25">
      <c r="A8993" t="s">
        <v>17873</v>
      </c>
      <c r="B8993">
        <v>0</v>
      </c>
    </row>
    <row r="8994" spans="1:2" x14ac:dyDescent="0.25">
      <c r="A8994" t="s">
        <v>8112</v>
      </c>
      <c r="B8994" s="19">
        <v>0</v>
      </c>
    </row>
    <row r="8995" spans="1:2" x14ac:dyDescent="0.25">
      <c r="A8995" t="s">
        <v>13848</v>
      </c>
      <c r="B8995">
        <v>0</v>
      </c>
    </row>
    <row r="8996" spans="1:2" x14ac:dyDescent="0.25">
      <c r="A8996" t="s">
        <v>12853</v>
      </c>
      <c r="B8996" s="19">
        <v>0</v>
      </c>
    </row>
    <row r="8997" spans="1:2" x14ac:dyDescent="0.25">
      <c r="A8997" t="s">
        <v>16132</v>
      </c>
      <c r="B8997" s="19">
        <v>0</v>
      </c>
    </row>
    <row r="8998" spans="1:2" x14ac:dyDescent="0.25">
      <c r="A8998" t="s">
        <v>8825</v>
      </c>
      <c r="B8998">
        <v>0</v>
      </c>
    </row>
    <row r="8999" spans="1:2" x14ac:dyDescent="0.25">
      <c r="A8999" t="s">
        <v>16836</v>
      </c>
      <c r="B8999">
        <v>0</v>
      </c>
    </row>
    <row r="9000" spans="1:2" x14ac:dyDescent="0.25">
      <c r="A9000" t="s">
        <v>12405</v>
      </c>
      <c r="B9000">
        <v>0</v>
      </c>
    </row>
    <row r="9001" spans="1:2" x14ac:dyDescent="0.25">
      <c r="A9001" t="s">
        <v>18130</v>
      </c>
      <c r="B9001" s="19">
        <v>0</v>
      </c>
    </row>
    <row r="9002" spans="1:2" x14ac:dyDescent="0.25">
      <c r="A9002" t="s">
        <v>12642</v>
      </c>
      <c r="B9002">
        <v>0</v>
      </c>
    </row>
    <row r="9003" spans="1:2" x14ac:dyDescent="0.25">
      <c r="A9003" t="s">
        <v>17024</v>
      </c>
      <c r="B9003" s="19">
        <v>0</v>
      </c>
    </row>
    <row r="9004" spans="1:2" x14ac:dyDescent="0.25">
      <c r="A9004" t="s">
        <v>11722</v>
      </c>
      <c r="B9004" s="19">
        <v>0</v>
      </c>
    </row>
    <row r="9005" spans="1:2" x14ac:dyDescent="0.25">
      <c r="A9005" t="s">
        <v>12733</v>
      </c>
      <c r="B9005" s="19">
        <v>0</v>
      </c>
    </row>
    <row r="9006" spans="1:2" x14ac:dyDescent="0.25">
      <c r="A9006" t="s">
        <v>8186</v>
      </c>
      <c r="B9006">
        <v>0</v>
      </c>
    </row>
    <row r="9007" spans="1:2" x14ac:dyDescent="0.25">
      <c r="A9007" t="s">
        <v>16970</v>
      </c>
      <c r="B9007">
        <v>0</v>
      </c>
    </row>
    <row r="9008" spans="1:2" x14ac:dyDescent="0.25">
      <c r="A9008" t="s">
        <v>13045</v>
      </c>
      <c r="B9008" s="19">
        <v>0</v>
      </c>
    </row>
    <row r="9009" spans="1:2" x14ac:dyDescent="0.25">
      <c r="A9009" t="s">
        <v>8006</v>
      </c>
      <c r="B9009">
        <v>0</v>
      </c>
    </row>
    <row r="9010" spans="1:2" x14ac:dyDescent="0.25">
      <c r="A9010" t="s">
        <v>12705</v>
      </c>
      <c r="B9010" s="19">
        <v>0</v>
      </c>
    </row>
    <row r="9011" spans="1:2" x14ac:dyDescent="0.25">
      <c r="A9011" t="s">
        <v>13907</v>
      </c>
      <c r="B9011">
        <v>0</v>
      </c>
    </row>
    <row r="9012" spans="1:2" x14ac:dyDescent="0.25">
      <c r="A9012" t="s">
        <v>18208</v>
      </c>
      <c r="B9012" s="19">
        <v>0</v>
      </c>
    </row>
    <row r="9013" spans="1:2" x14ac:dyDescent="0.25">
      <c r="A9013" t="s">
        <v>13713</v>
      </c>
      <c r="B9013" s="19">
        <v>0</v>
      </c>
    </row>
    <row r="9014" spans="1:2" x14ac:dyDescent="0.25">
      <c r="A9014" t="s">
        <v>12154</v>
      </c>
      <c r="B9014" s="19">
        <v>0</v>
      </c>
    </row>
    <row r="9015" spans="1:2" x14ac:dyDescent="0.25">
      <c r="A9015" t="s">
        <v>17643</v>
      </c>
      <c r="B9015" s="19">
        <v>0</v>
      </c>
    </row>
    <row r="9016" spans="1:2" x14ac:dyDescent="0.25">
      <c r="A9016" t="s">
        <v>3999</v>
      </c>
      <c r="B9016">
        <v>0</v>
      </c>
    </row>
    <row r="9017" spans="1:2" x14ac:dyDescent="0.25">
      <c r="A9017" t="s">
        <v>18620</v>
      </c>
      <c r="B9017">
        <v>0</v>
      </c>
    </row>
    <row r="9018" spans="1:2" x14ac:dyDescent="0.25">
      <c r="A9018" t="s">
        <v>16292</v>
      </c>
      <c r="B9018">
        <v>2.0279999999999999E-2</v>
      </c>
    </row>
    <row r="9019" spans="1:2" x14ac:dyDescent="0.25">
      <c r="A9019" t="s">
        <v>18042</v>
      </c>
      <c r="B9019">
        <v>0</v>
      </c>
    </row>
    <row r="9020" spans="1:2" x14ac:dyDescent="0.25">
      <c r="A9020" t="s">
        <v>15131</v>
      </c>
      <c r="B9020">
        <v>0</v>
      </c>
    </row>
    <row r="9021" spans="1:2" x14ac:dyDescent="0.25">
      <c r="A9021" t="s">
        <v>18828</v>
      </c>
      <c r="B9021">
        <v>0</v>
      </c>
    </row>
    <row r="9022" spans="1:2" x14ac:dyDescent="0.25">
      <c r="A9022" t="s">
        <v>8098</v>
      </c>
      <c r="B9022">
        <v>9.2664711749999989E-2</v>
      </c>
    </row>
    <row r="9023" spans="1:2" x14ac:dyDescent="0.25">
      <c r="A9023" t="s">
        <v>11845</v>
      </c>
      <c r="B9023" s="19">
        <v>0</v>
      </c>
    </row>
    <row r="9024" spans="1:2" x14ac:dyDescent="0.25">
      <c r="A9024" t="s">
        <v>13601</v>
      </c>
      <c r="B9024">
        <v>0</v>
      </c>
    </row>
    <row r="9025" spans="1:2" x14ac:dyDescent="0.25">
      <c r="A9025" t="s">
        <v>14606</v>
      </c>
      <c r="B9025">
        <v>82.424130000000005</v>
      </c>
    </row>
    <row r="9026" spans="1:2" x14ac:dyDescent="0.25">
      <c r="A9026" t="s">
        <v>8658</v>
      </c>
      <c r="B9026" s="19">
        <v>0</v>
      </c>
    </row>
    <row r="9027" spans="1:2" x14ac:dyDescent="0.25">
      <c r="A9027" t="s">
        <v>4174</v>
      </c>
      <c r="B9027">
        <v>0</v>
      </c>
    </row>
    <row r="9028" spans="1:2" x14ac:dyDescent="0.25">
      <c r="A9028" t="s">
        <v>2730</v>
      </c>
      <c r="B9028">
        <v>0</v>
      </c>
    </row>
    <row r="9029" spans="1:2" x14ac:dyDescent="0.25">
      <c r="A9029" t="s">
        <v>2733</v>
      </c>
      <c r="B9029" s="19">
        <v>0</v>
      </c>
    </row>
    <row r="9030" spans="1:2" x14ac:dyDescent="0.25">
      <c r="A9030" t="s">
        <v>2736</v>
      </c>
      <c r="B9030">
        <v>0</v>
      </c>
    </row>
    <row r="9031" spans="1:2" x14ac:dyDescent="0.25">
      <c r="A9031" t="s">
        <v>2739</v>
      </c>
      <c r="B9031" s="19">
        <v>0</v>
      </c>
    </row>
    <row r="9032" spans="1:2" x14ac:dyDescent="0.25">
      <c r="A9032" t="s">
        <v>4432</v>
      </c>
      <c r="B9032">
        <v>0</v>
      </c>
    </row>
    <row r="9033" spans="1:2" x14ac:dyDescent="0.25">
      <c r="A9033" t="s">
        <v>8923</v>
      </c>
      <c r="B9033">
        <v>0</v>
      </c>
    </row>
    <row r="9034" spans="1:2" x14ac:dyDescent="0.25">
      <c r="A9034" t="s">
        <v>12357</v>
      </c>
      <c r="B9034" s="19">
        <v>0</v>
      </c>
    </row>
    <row r="9035" spans="1:2" x14ac:dyDescent="0.25">
      <c r="A9035" t="s">
        <v>9930</v>
      </c>
      <c r="B9035">
        <v>0</v>
      </c>
    </row>
    <row r="9036" spans="1:2" x14ac:dyDescent="0.25">
      <c r="A9036" t="s">
        <v>9723</v>
      </c>
      <c r="B9036">
        <v>0</v>
      </c>
    </row>
    <row r="9037" spans="1:2" x14ac:dyDescent="0.25">
      <c r="A9037" t="s">
        <v>14440</v>
      </c>
      <c r="B9037">
        <v>0</v>
      </c>
    </row>
    <row r="9038" spans="1:2" x14ac:dyDescent="0.25">
      <c r="A9038" t="s">
        <v>13140</v>
      </c>
      <c r="B9038">
        <v>0</v>
      </c>
    </row>
    <row r="9039" spans="1:2" x14ac:dyDescent="0.25">
      <c r="A9039" t="s">
        <v>9190</v>
      </c>
      <c r="B9039">
        <v>0</v>
      </c>
    </row>
    <row r="9040" spans="1:2" x14ac:dyDescent="0.25">
      <c r="A9040" t="s">
        <v>14531</v>
      </c>
      <c r="B9040">
        <v>0</v>
      </c>
    </row>
    <row r="9041" spans="1:2" x14ac:dyDescent="0.25">
      <c r="A9041" t="s">
        <v>13855</v>
      </c>
      <c r="B9041">
        <v>0</v>
      </c>
    </row>
    <row r="9042" spans="1:2" x14ac:dyDescent="0.25">
      <c r="A9042" t="s">
        <v>14009</v>
      </c>
      <c r="B9042">
        <v>0</v>
      </c>
    </row>
    <row r="9043" spans="1:2" x14ac:dyDescent="0.25">
      <c r="A9043" t="s">
        <v>8094</v>
      </c>
      <c r="B9043">
        <v>0</v>
      </c>
    </row>
    <row r="9044" spans="1:2" x14ac:dyDescent="0.25">
      <c r="A9044" t="s">
        <v>18318</v>
      </c>
      <c r="B9044">
        <v>0</v>
      </c>
    </row>
    <row r="9045" spans="1:2" x14ac:dyDescent="0.25">
      <c r="A9045" t="s">
        <v>11717</v>
      </c>
      <c r="B9045" s="19">
        <v>0</v>
      </c>
    </row>
    <row r="9046" spans="1:2" x14ac:dyDescent="0.25">
      <c r="A9046" t="s">
        <v>11159</v>
      </c>
      <c r="B9046">
        <v>0</v>
      </c>
    </row>
    <row r="9047" spans="1:2" x14ac:dyDescent="0.25">
      <c r="A9047" t="s">
        <v>12684</v>
      </c>
      <c r="B9047">
        <v>0</v>
      </c>
    </row>
    <row r="9048" spans="1:2" x14ac:dyDescent="0.25">
      <c r="A9048" t="s">
        <v>9248</v>
      </c>
      <c r="B9048" s="19">
        <v>0</v>
      </c>
    </row>
    <row r="9049" spans="1:2" x14ac:dyDescent="0.25">
      <c r="A9049" t="s">
        <v>16965</v>
      </c>
      <c r="B9049" s="19">
        <v>0</v>
      </c>
    </row>
    <row r="9050" spans="1:2" x14ac:dyDescent="0.25">
      <c r="A9050" t="s">
        <v>13624</v>
      </c>
      <c r="B9050">
        <v>0</v>
      </c>
    </row>
    <row r="9051" spans="1:2" x14ac:dyDescent="0.25">
      <c r="A9051" t="s">
        <v>11511</v>
      </c>
      <c r="B9051">
        <v>10.34</v>
      </c>
    </row>
    <row r="9052" spans="1:2" x14ac:dyDescent="0.25">
      <c r="A9052" t="s">
        <v>14103</v>
      </c>
      <c r="B9052" s="19">
        <v>2.5550000000000002</v>
      </c>
    </row>
    <row r="9053" spans="1:2" x14ac:dyDescent="0.25">
      <c r="A9053" t="s">
        <v>8974</v>
      </c>
      <c r="B9053">
        <v>0</v>
      </c>
    </row>
    <row r="9054" spans="1:2" x14ac:dyDescent="0.25">
      <c r="A9054" t="s">
        <v>19229</v>
      </c>
      <c r="B9054">
        <v>0</v>
      </c>
    </row>
    <row r="9055" spans="1:2" x14ac:dyDescent="0.25">
      <c r="A9055" t="s">
        <v>10824</v>
      </c>
      <c r="B9055">
        <v>0</v>
      </c>
    </row>
    <row r="9056" spans="1:2" x14ac:dyDescent="0.25">
      <c r="A9056" t="s">
        <v>18748</v>
      </c>
      <c r="B9056" s="19">
        <v>0</v>
      </c>
    </row>
    <row r="9057" spans="1:2" x14ac:dyDescent="0.25">
      <c r="A9057" t="s">
        <v>10491</v>
      </c>
      <c r="B9057" s="19">
        <v>44.069999999999993</v>
      </c>
    </row>
    <row r="9058" spans="1:2" x14ac:dyDescent="0.25">
      <c r="A9058" t="s">
        <v>13257</v>
      </c>
      <c r="B9058">
        <v>0</v>
      </c>
    </row>
    <row r="9059" spans="1:2" x14ac:dyDescent="0.25">
      <c r="A9059" t="s">
        <v>18273</v>
      </c>
      <c r="B9059" s="19">
        <v>44.069999999999993</v>
      </c>
    </row>
    <row r="9060" spans="1:2" x14ac:dyDescent="0.25">
      <c r="A9060" t="s">
        <v>17054</v>
      </c>
      <c r="B9060" s="19">
        <v>0</v>
      </c>
    </row>
    <row r="9061" spans="1:2" x14ac:dyDescent="0.25">
      <c r="A9061" t="s">
        <v>12808</v>
      </c>
      <c r="B9061">
        <v>0</v>
      </c>
    </row>
    <row r="9062" spans="1:2" x14ac:dyDescent="0.25">
      <c r="A9062" t="s">
        <v>17858</v>
      </c>
      <c r="B9062">
        <v>0</v>
      </c>
    </row>
    <row r="9063" spans="1:2" x14ac:dyDescent="0.25">
      <c r="A9063" t="s">
        <v>11346</v>
      </c>
      <c r="B9063">
        <v>0</v>
      </c>
    </row>
    <row r="9064" spans="1:2" x14ac:dyDescent="0.25">
      <c r="A9064" t="s">
        <v>7986</v>
      </c>
      <c r="B9064">
        <v>0</v>
      </c>
    </row>
    <row r="9065" spans="1:2" x14ac:dyDescent="0.25">
      <c r="A9065" t="s">
        <v>11174</v>
      </c>
      <c r="B9065" s="19">
        <v>0</v>
      </c>
    </row>
    <row r="9066" spans="1:2" x14ac:dyDescent="0.25">
      <c r="A9066" t="s">
        <v>2922</v>
      </c>
      <c r="B9066">
        <v>0</v>
      </c>
    </row>
    <row r="9067" spans="1:2" x14ac:dyDescent="0.25">
      <c r="A9067" t="s">
        <v>10406</v>
      </c>
      <c r="B9067">
        <v>0</v>
      </c>
    </row>
    <row r="9068" spans="1:2" x14ac:dyDescent="0.25">
      <c r="A9068" t="s">
        <v>17465</v>
      </c>
      <c r="B9068" s="19">
        <v>0</v>
      </c>
    </row>
    <row r="9069" spans="1:2" x14ac:dyDescent="0.25">
      <c r="A9069" t="s">
        <v>10963</v>
      </c>
      <c r="B9069">
        <v>0</v>
      </c>
    </row>
    <row r="9070" spans="1:2" x14ac:dyDescent="0.25">
      <c r="A9070" t="s">
        <v>6775</v>
      </c>
      <c r="B9070">
        <v>0</v>
      </c>
    </row>
    <row r="9071" spans="1:2" x14ac:dyDescent="0.25">
      <c r="A9071" t="s">
        <v>9288</v>
      </c>
      <c r="B9071">
        <v>0</v>
      </c>
    </row>
    <row r="9072" spans="1:2" x14ac:dyDescent="0.25">
      <c r="A9072" t="s">
        <v>11272</v>
      </c>
      <c r="B9072">
        <v>0.17304949999999999</v>
      </c>
    </row>
    <row r="9073" spans="1:2" x14ac:dyDescent="0.25">
      <c r="A9073" t="s">
        <v>18563</v>
      </c>
      <c r="B9073" s="19">
        <v>0</v>
      </c>
    </row>
    <row r="9074" spans="1:2" x14ac:dyDescent="0.25">
      <c r="A9074" t="s">
        <v>9804</v>
      </c>
      <c r="B9074" s="19">
        <v>0</v>
      </c>
    </row>
    <row r="9075" spans="1:2" x14ac:dyDescent="0.25">
      <c r="A9075" t="s">
        <v>14668</v>
      </c>
      <c r="B9075" s="19">
        <v>0</v>
      </c>
    </row>
    <row r="9076" spans="1:2" x14ac:dyDescent="0.25">
      <c r="A9076" t="s">
        <v>11368</v>
      </c>
      <c r="B9076" s="19">
        <v>0</v>
      </c>
    </row>
    <row r="9077" spans="1:2" x14ac:dyDescent="0.25">
      <c r="A9077" t="s">
        <v>15891</v>
      </c>
      <c r="B9077" s="19">
        <v>0</v>
      </c>
    </row>
    <row r="9078" spans="1:2" x14ac:dyDescent="0.25">
      <c r="A9078" t="s">
        <v>15201</v>
      </c>
      <c r="B9078">
        <v>0</v>
      </c>
    </row>
    <row r="9079" spans="1:2" x14ac:dyDescent="0.25">
      <c r="A9079" t="s">
        <v>14536</v>
      </c>
      <c r="B9079" s="19">
        <v>0</v>
      </c>
    </row>
    <row r="9080" spans="1:2" x14ac:dyDescent="0.25">
      <c r="A9080" t="s">
        <v>9633</v>
      </c>
      <c r="B9080" s="19">
        <v>0</v>
      </c>
    </row>
    <row r="9081" spans="1:2" x14ac:dyDescent="0.25">
      <c r="A9081" t="s">
        <v>18063</v>
      </c>
      <c r="B9081">
        <v>0</v>
      </c>
    </row>
    <row r="9082" spans="1:2" x14ac:dyDescent="0.25">
      <c r="A9082" t="s">
        <v>14759</v>
      </c>
      <c r="B9082" s="19">
        <v>0</v>
      </c>
    </row>
    <row r="9083" spans="1:2" x14ac:dyDescent="0.25">
      <c r="A9083" t="s">
        <v>16389</v>
      </c>
      <c r="B9083">
        <v>0</v>
      </c>
    </row>
    <row r="9084" spans="1:2" x14ac:dyDescent="0.25">
      <c r="A9084" t="s">
        <v>20171</v>
      </c>
      <c r="B9084">
        <v>0</v>
      </c>
    </row>
    <row r="9085" spans="1:2" x14ac:dyDescent="0.25">
      <c r="A9085" t="s">
        <v>15842</v>
      </c>
      <c r="B9085">
        <v>0</v>
      </c>
    </row>
    <row r="9086" spans="1:2" x14ac:dyDescent="0.25">
      <c r="A9086" t="s">
        <v>20335</v>
      </c>
      <c r="B9086">
        <v>0</v>
      </c>
    </row>
    <row r="9087" spans="1:2" x14ac:dyDescent="0.25">
      <c r="A9087" t="s">
        <v>18004</v>
      </c>
      <c r="B9087">
        <v>0</v>
      </c>
    </row>
    <row r="9088" spans="1:2" x14ac:dyDescent="0.25">
      <c r="A9088" t="s">
        <v>13182</v>
      </c>
      <c r="B9088" s="19">
        <v>0</v>
      </c>
    </row>
    <row r="9089" spans="1:2" x14ac:dyDescent="0.25">
      <c r="A9089" t="s">
        <v>9056</v>
      </c>
      <c r="B9089">
        <v>0</v>
      </c>
    </row>
    <row r="9090" spans="1:2" x14ac:dyDescent="0.25">
      <c r="A9090" t="s">
        <v>14651</v>
      </c>
      <c r="B9090">
        <v>0</v>
      </c>
    </row>
    <row r="9091" spans="1:2" x14ac:dyDescent="0.25">
      <c r="A9091" t="s">
        <v>13052</v>
      </c>
      <c r="B9091" s="19">
        <v>0</v>
      </c>
    </row>
    <row r="9092" spans="1:2" x14ac:dyDescent="0.25">
      <c r="A9092" t="s">
        <v>11441</v>
      </c>
      <c r="B9092" s="19">
        <v>0</v>
      </c>
    </row>
    <row r="9093" spans="1:2" x14ac:dyDescent="0.25">
      <c r="A9093" t="s">
        <v>10430</v>
      </c>
      <c r="B9093" s="19">
        <v>0</v>
      </c>
    </row>
    <row r="9094" spans="1:2" x14ac:dyDescent="0.25">
      <c r="A9094" t="s">
        <v>2931</v>
      </c>
      <c r="B9094" s="19">
        <v>0.22619747999999998</v>
      </c>
    </row>
    <row r="9095" spans="1:2" x14ac:dyDescent="0.25">
      <c r="A9095" t="s">
        <v>16861</v>
      </c>
      <c r="B9095">
        <v>0</v>
      </c>
    </row>
    <row r="9096" spans="1:2" x14ac:dyDescent="0.25">
      <c r="A9096" t="s">
        <v>19631</v>
      </c>
      <c r="B9096" s="19">
        <v>0</v>
      </c>
    </row>
    <row r="9097" spans="1:2" x14ac:dyDescent="0.25">
      <c r="A9097" t="s">
        <v>8259</v>
      </c>
      <c r="B9097">
        <v>0</v>
      </c>
    </row>
    <row r="9098" spans="1:2" x14ac:dyDescent="0.25">
      <c r="A9098" t="s">
        <v>15047</v>
      </c>
      <c r="B9098">
        <v>0</v>
      </c>
    </row>
    <row r="9099" spans="1:2" x14ac:dyDescent="0.25">
      <c r="A9099" t="s">
        <v>15970</v>
      </c>
      <c r="B9099" s="19">
        <v>0</v>
      </c>
    </row>
    <row r="9100" spans="1:2" x14ac:dyDescent="0.25">
      <c r="A9100" t="s">
        <v>15365</v>
      </c>
      <c r="B9100" s="19">
        <v>0</v>
      </c>
    </row>
    <row r="9101" spans="1:2" x14ac:dyDescent="0.25">
      <c r="A9101" t="s">
        <v>18312</v>
      </c>
      <c r="B9101">
        <v>0</v>
      </c>
    </row>
    <row r="9102" spans="1:2" x14ac:dyDescent="0.25">
      <c r="A9102" t="s">
        <v>8736</v>
      </c>
      <c r="B9102">
        <v>0</v>
      </c>
    </row>
    <row r="9103" spans="1:2" x14ac:dyDescent="0.25">
      <c r="A9103" t="s">
        <v>8789</v>
      </c>
      <c r="B9103" s="19">
        <v>0</v>
      </c>
    </row>
    <row r="9104" spans="1:2" x14ac:dyDescent="0.25">
      <c r="A9104" t="s">
        <v>8371</v>
      </c>
      <c r="B9104">
        <v>0</v>
      </c>
    </row>
    <row r="9105" spans="1:2" x14ac:dyDescent="0.25">
      <c r="A9105" t="s">
        <v>16834</v>
      </c>
      <c r="B9105">
        <v>0</v>
      </c>
    </row>
    <row r="9106" spans="1:2" x14ac:dyDescent="0.25">
      <c r="A9106" t="s">
        <v>9944</v>
      </c>
      <c r="B9106" s="19">
        <v>0</v>
      </c>
    </row>
    <row r="9107" spans="1:2" x14ac:dyDescent="0.25">
      <c r="A9107" t="s">
        <v>18179</v>
      </c>
      <c r="B9107" s="19">
        <v>0</v>
      </c>
    </row>
    <row r="9108" spans="1:2" x14ac:dyDescent="0.25">
      <c r="A9108" t="s">
        <v>17502</v>
      </c>
      <c r="B9108">
        <v>0</v>
      </c>
    </row>
    <row r="9109" spans="1:2" x14ac:dyDescent="0.25">
      <c r="A9109" t="s">
        <v>8292</v>
      </c>
      <c r="B9109" s="19">
        <v>0</v>
      </c>
    </row>
    <row r="9110" spans="1:2" x14ac:dyDescent="0.25">
      <c r="A9110" t="s">
        <v>9019</v>
      </c>
      <c r="B9110">
        <v>0</v>
      </c>
    </row>
    <row r="9111" spans="1:2" x14ac:dyDescent="0.25">
      <c r="A9111" t="s">
        <v>8894</v>
      </c>
      <c r="B9111">
        <v>0</v>
      </c>
    </row>
    <row r="9112" spans="1:2" x14ac:dyDescent="0.25">
      <c r="A9112" t="s">
        <v>14552</v>
      </c>
      <c r="B9112" s="19">
        <v>0</v>
      </c>
    </row>
    <row r="9113" spans="1:2" x14ac:dyDescent="0.25">
      <c r="A9113" t="s">
        <v>13950</v>
      </c>
      <c r="B9113">
        <v>0</v>
      </c>
    </row>
    <row r="9114" spans="1:2" x14ac:dyDescent="0.25">
      <c r="A9114" t="s">
        <v>16448</v>
      </c>
      <c r="B9114">
        <v>0</v>
      </c>
    </row>
    <row r="9115" spans="1:2" x14ac:dyDescent="0.25">
      <c r="A9115" t="s">
        <v>20085</v>
      </c>
      <c r="B9115">
        <v>0</v>
      </c>
    </row>
    <row r="9116" spans="1:2" x14ac:dyDescent="0.25">
      <c r="A9116" t="s">
        <v>9623</v>
      </c>
      <c r="B9116">
        <v>0</v>
      </c>
    </row>
    <row r="9117" spans="1:2" x14ac:dyDescent="0.25">
      <c r="A9117" t="s">
        <v>10371</v>
      </c>
      <c r="B9117" s="19">
        <v>0</v>
      </c>
    </row>
    <row r="9118" spans="1:2" x14ac:dyDescent="0.25">
      <c r="A9118" t="s">
        <v>12508</v>
      </c>
      <c r="B9118" s="19">
        <v>0</v>
      </c>
    </row>
    <row r="9119" spans="1:2" x14ac:dyDescent="0.25">
      <c r="A9119" t="s">
        <v>15281</v>
      </c>
      <c r="B9119">
        <v>3.918593687E-2</v>
      </c>
    </row>
    <row r="9120" spans="1:2" x14ac:dyDescent="0.25">
      <c r="A9120" t="s">
        <v>9752</v>
      </c>
      <c r="B9120" s="19">
        <v>0</v>
      </c>
    </row>
    <row r="9121" spans="1:2" x14ac:dyDescent="0.25">
      <c r="A9121" t="s">
        <v>19937</v>
      </c>
      <c r="B9121">
        <v>0</v>
      </c>
    </row>
    <row r="9122" spans="1:2" x14ac:dyDescent="0.25">
      <c r="A9122" t="s">
        <v>16094</v>
      </c>
      <c r="B9122">
        <v>0</v>
      </c>
    </row>
    <row r="9123" spans="1:2" x14ac:dyDescent="0.25">
      <c r="A9123" t="s">
        <v>12775</v>
      </c>
      <c r="B9123" s="19">
        <v>0</v>
      </c>
    </row>
    <row r="9124" spans="1:2" x14ac:dyDescent="0.25">
      <c r="A9124" t="s">
        <v>12935</v>
      </c>
      <c r="B9124">
        <v>0</v>
      </c>
    </row>
    <row r="9125" spans="1:2" x14ac:dyDescent="0.25">
      <c r="A9125" t="s">
        <v>20265</v>
      </c>
      <c r="B9125" s="19">
        <v>0</v>
      </c>
    </row>
    <row r="9126" spans="1:2" x14ac:dyDescent="0.25">
      <c r="A9126" t="s">
        <v>9389</v>
      </c>
      <c r="B9126">
        <v>0</v>
      </c>
    </row>
    <row r="9127" spans="1:2" x14ac:dyDescent="0.25">
      <c r="A9127" t="s">
        <v>12159</v>
      </c>
      <c r="B9127">
        <v>2.58</v>
      </c>
    </row>
    <row r="9128" spans="1:2" x14ac:dyDescent="0.25">
      <c r="A9128" t="s">
        <v>13542</v>
      </c>
      <c r="B9128">
        <v>0</v>
      </c>
    </row>
    <row r="9129" spans="1:2" x14ac:dyDescent="0.25">
      <c r="A9129" t="s">
        <v>8527</v>
      </c>
      <c r="B9129">
        <v>0</v>
      </c>
    </row>
    <row r="9130" spans="1:2" x14ac:dyDescent="0.25">
      <c r="A9130" t="s">
        <v>16151</v>
      </c>
      <c r="B9130">
        <v>0</v>
      </c>
    </row>
    <row r="9131" spans="1:2" x14ac:dyDescent="0.25">
      <c r="A9131" t="s">
        <v>9569</v>
      </c>
      <c r="B9131" s="19">
        <v>0</v>
      </c>
    </row>
    <row r="9132" spans="1:2" x14ac:dyDescent="0.25">
      <c r="A9132" t="s">
        <v>10411</v>
      </c>
      <c r="B9132">
        <v>0</v>
      </c>
    </row>
    <row r="9133" spans="1:2" x14ac:dyDescent="0.25">
      <c r="A9133" t="s">
        <v>9312</v>
      </c>
      <c r="B9133" s="19">
        <v>0</v>
      </c>
    </row>
    <row r="9134" spans="1:2" x14ac:dyDescent="0.25">
      <c r="A9134" t="s">
        <v>16942</v>
      </c>
      <c r="B9134">
        <v>0</v>
      </c>
    </row>
    <row r="9135" spans="1:2" x14ac:dyDescent="0.25">
      <c r="A9135" t="s">
        <v>10788</v>
      </c>
      <c r="B9135">
        <v>0</v>
      </c>
    </row>
    <row r="9136" spans="1:2" x14ac:dyDescent="0.25">
      <c r="A9136" t="s">
        <v>18737</v>
      </c>
      <c r="B9136" s="19">
        <v>2.2066149600000001E-2</v>
      </c>
    </row>
    <row r="9137" spans="1:2" x14ac:dyDescent="0.25">
      <c r="A9137" t="s">
        <v>10749</v>
      </c>
      <c r="B9137" s="19">
        <v>0</v>
      </c>
    </row>
    <row r="9138" spans="1:2" x14ac:dyDescent="0.25">
      <c r="A9138" t="s">
        <v>13665</v>
      </c>
      <c r="B9138" s="19">
        <v>0</v>
      </c>
    </row>
    <row r="9139" spans="1:2" x14ac:dyDescent="0.25">
      <c r="A9139" t="s">
        <v>11886</v>
      </c>
      <c r="B9139">
        <v>0</v>
      </c>
    </row>
    <row r="9140" spans="1:2" x14ac:dyDescent="0.25">
      <c r="A9140" t="s">
        <v>15362</v>
      </c>
      <c r="B9140">
        <v>0</v>
      </c>
    </row>
    <row r="9141" spans="1:2" x14ac:dyDescent="0.25">
      <c r="A9141" t="s">
        <v>13722</v>
      </c>
      <c r="B9141">
        <v>0</v>
      </c>
    </row>
    <row r="9142" spans="1:2" x14ac:dyDescent="0.25">
      <c r="A9142" t="s">
        <v>18573</v>
      </c>
      <c r="B9142">
        <v>0</v>
      </c>
    </row>
    <row r="9143" spans="1:2" x14ac:dyDescent="0.25">
      <c r="A9143" t="s">
        <v>11157</v>
      </c>
      <c r="B9143">
        <v>0</v>
      </c>
    </row>
    <row r="9144" spans="1:2" x14ac:dyDescent="0.25">
      <c r="A9144" t="s">
        <v>12214</v>
      </c>
      <c r="B9144" s="19">
        <v>0</v>
      </c>
    </row>
    <row r="9145" spans="1:2" x14ac:dyDescent="0.25">
      <c r="A9145" t="s">
        <v>17146</v>
      </c>
      <c r="B9145" s="19">
        <v>0</v>
      </c>
    </row>
    <row r="9146" spans="1:2" x14ac:dyDescent="0.25">
      <c r="A9146" t="s">
        <v>17507</v>
      </c>
      <c r="B9146">
        <v>0</v>
      </c>
    </row>
    <row r="9147" spans="1:2" x14ac:dyDescent="0.25">
      <c r="A9147" t="s">
        <v>15841</v>
      </c>
      <c r="B9147" s="19">
        <v>0</v>
      </c>
    </row>
    <row r="9148" spans="1:2" x14ac:dyDescent="0.25">
      <c r="A9148" t="s">
        <v>15175</v>
      </c>
      <c r="B9148" s="19">
        <v>0</v>
      </c>
    </row>
    <row r="9149" spans="1:2" x14ac:dyDescent="0.25">
      <c r="A9149" t="s">
        <v>8916</v>
      </c>
      <c r="B9149">
        <v>0</v>
      </c>
    </row>
    <row r="9150" spans="1:2" x14ac:dyDescent="0.25">
      <c r="A9150" t="s">
        <v>15585</v>
      </c>
      <c r="B9150" s="19">
        <v>0</v>
      </c>
    </row>
    <row r="9151" spans="1:2" x14ac:dyDescent="0.25">
      <c r="A9151" t="s">
        <v>9496</v>
      </c>
      <c r="B9151">
        <v>0</v>
      </c>
    </row>
    <row r="9152" spans="1:2" x14ac:dyDescent="0.25">
      <c r="A9152" t="s">
        <v>16057</v>
      </c>
      <c r="B9152">
        <v>0</v>
      </c>
    </row>
    <row r="9153" spans="1:2" x14ac:dyDescent="0.25">
      <c r="A9153" t="s">
        <v>10405</v>
      </c>
      <c r="B9153" s="19">
        <v>0</v>
      </c>
    </row>
    <row r="9154" spans="1:2" x14ac:dyDescent="0.25">
      <c r="A9154" t="s">
        <v>16485</v>
      </c>
      <c r="B9154">
        <v>0</v>
      </c>
    </row>
    <row r="9155" spans="1:2" x14ac:dyDescent="0.25">
      <c r="A9155" t="s">
        <v>18615</v>
      </c>
      <c r="B9155" s="19">
        <v>0</v>
      </c>
    </row>
    <row r="9156" spans="1:2" x14ac:dyDescent="0.25">
      <c r="A9156" t="s">
        <v>19681</v>
      </c>
      <c r="B9156">
        <v>0</v>
      </c>
    </row>
    <row r="9157" spans="1:2" x14ac:dyDescent="0.25">
      <c r="A9157" t="s">
        <v>11638</v>
      </c>
      <c r="B9157">
        <v>0</v>
      </c>
    </row>
    <row r="9158" spans="1:2" x14ac:dyDescent="0.25">
      <c r="A9158" t="s">
        <v>9902</v>
      </c>
      <c r="B9158">
        <v>0</v>
      </c>
    </row>
    <row r="9159" spans="1:2" x14ac:dyDescent="0.25">
      <c r="A9159" t="s">
        <v>18434</v>
      </c>
      <c r="B9159">
        <v>0</v>
      </c>
    </row>
    <row r="9160" spans="1:2" x14ac:dyDescent="0.25">
      <c r="A9160" t="s">
        <v>11207</v>
      </c>
      <c r="B9160" s="19">
        <v>0</v>
      </c>
    </row>
    <row r="9161" spans="1:2" x14ac:dyDescent="0.25">
      <c r="A9161" t="s">
        <v>14545</v>
      </c>
      <c r="B9161">
        <v>0</v>
      </c>
    </row>
    <row r="9162" spans="1:2" x14ac:dyDescent="0.25">
      <c r="A9162" t="s">
        <v>16801</v>
      </c>
      <c r="B9162" s="19">
        <v>0</v>
      </c>
    </row>
    <row r="9163" spans="1:2" x14ac:dyDescent="0.25">
      <c r="A9163" t="s">
        <v>14881</v>
      </c>
      <c r="B9163">
        <v>0</v>
      </c>
    </row>
    <row r="9164" spans="1:2" x14ac:dyDescent="0.25">
      <c r="A9164" t="s">
        <v>9191</v>
      </c>
      <c r="B9164">
        <v>0</v>
      </c>
    </row>
    <row r="9165" spans="1:2" x14ac:dyDescent="0.25">
      <c r="A9165" t="s">
        <v>12821</v>
      </c>
      <c r="B9165" s="19">
        <v>0</v>
      </c>
    </row>
    <row r="9166" spans="1:2" x14ac:dyDescent="0.25">
      <c r="A9166" t="s">
        <v>12579</v>
      </c>
      <c r="B9166">
        <v>0</v>
      </c>
    </row>
    <row r="9167" spans="1:2" x14ac:dyDescent="0.25">
      <c r="A9167" t="s">
        <v>11800</v>
      </c>
      <c r="B9167">
        <v>0</v>
      </c>
    </row>
    <row r="9168" spans="1:2" x14ac:dyDescent="0.25">
      <c r="A9168" t="s">
        <v>15629</v>
      </c>
      <c r="B9168">
        <v>0</v>
      </c>
    </row>
    <row r="9169" spans="1:2" x14ac:dyDescent="0.25">
      <c r="A9169" t="s">
        <v>13499</v>
      </c>
      <c r="B9169">
        <v>0</v>
      </c>
    </row>
    <row r="9170" spans="1:2" x14ac:dyDescent="0.25">
      <c r="A9170" t="s">
        <v>11881</v>
      </c>
      <c r="B9170">
        <v>0</v>
      </c>
    </row>
    <row r="9171" spans="1:2" x14ac:dyDescent="0.25">
      <c r="A9171" t="s">
        <v>11472</v>
      </c>
      <c r="B9171">
        <v>0</v>
      </c>
    </row>
    <row r="9172" spans="1:2" x14ac:dyDescent="0.25">
      <c r="A9172" t="s">
        <v>16817</v>
      </c>
      <c r="B9172" s="19">
        <v>0</v>
      </c>
    </row>
    <row r="9173" spans="1:2" x14ac:dyDescent="0.25">
      <c r="A9173" t="s">
        <v>13994</v>
      </c>
      <c r="B9173" s="19">
        <v>0</v>
      </c>
    </row>
    <row r="9174" spans="1:2" x14ac:dyDescent="0.25">
      <c r="A9174" t="s">
        <v>18062</v>
      </c>
      <c r="B9174">
        <v>0</v>
      </c>
    </row>
    <row r="9175" spans="1:2" x14ac:dyDescent="0.25">
      <c r="A9175" t="s">
        <v>10465</v>
      </c>
      <c r="B9175" s="19">
        <v>3.7013629439999994E-2</v>
      </c>
    </row>
    <row r="9176" spans="1:2" x14ac:dyDescent="0.25">
      <c r="A9176" t="s">
        <v>14918</v>
      </c>
      <c r="B9176">
        <v>0</v>
      </c>
    </row>
    <row r="9177" spans="1:2" x14ac:dyDescent="0.25">
      <c r="A9177" t="s">
        <v>15958</v>
      </c>
      <c r="B9177" s="19">
        <v>0</v>
      </c>
    </row>
    <row r="9178" spans="1:2" x14ac:dyDescent="0.25">
      <c r="A9178" t="s">
        <v>13191</v>
      </c>
      <c r="B9178">
        <v>0</v>
      </c>
    </row>
    <row r="9179" spans="1:2" x14ac:dyDescent="0.25">
      <c r="A9179" t="s">
        <v>8827</v>
      </c>
      <c r="B9179">
        <v>0</v>
      </c>
    </row>
    <row r="9180" spans="1:2" x14ac:dyDescent="0.25">
      <c r="A9180" t="s">
        <v>8401</v>
      </c>
      <c r="B9180" s="19">
        <v>0</v>
      </c>
    </row>
    <row r="9181" spans="1:2" x14ac:dyDescent="0.25">
      <c r="A9181" t="s">
        <v>13175</v>
      </c>
      <c r="B9181" s="19">
        <v>0</v>
      </c>
    </row>
    <row r="9182" spans="1:2" x14ac:dyDescent="0.25">
      <c r="A9182" t="s">
        <v>18580</v>
      </c>
      <c r="B9182">
        <v>0</v>
      </c>
    </row>
    <row r="9183" spans="1:2" x14ac:dyDescent="0.25">
      <c r="A9183" t="s">
        <v>17878</v>
      </c>
      <c r="B9183">
        <v>0</v>
      </c>
    </row>
    <row r="9184" spans="1:2" x14ac:dyDescent="0.25">
      <c r="A9184" t="s">
        <v>15330</v>
      </c>
      <c r="B9184" s="19">
        <v>0</v>
      </c>
    </row>
    <row r="9185" spans="1:2" x14ac:dyDescent="0.25">
      <c r="A9185" t="s">
        <v>16043</v>
      </c>
      <c r="B9185" s="19">
        <v>0.32999399999999995</v>
      </c>
    </row>
    <row r="9186" spans="1:2" x14ac:dyDescent="0.25">
      <c r="A9186" t="s">
        <v>17744</v>
      </c>
      <c r="B9186" s="19">
        <v>8.3947499999999994E-2</v>
      </c>
    </row>
    <row r="9187" spans="1:2" x14ac:dyDescent="0.25">
      <c r="A9187" t="s">
        <v>10038</v>
      </c>
      <c r="B9187">
        <v>0</v>
      </c>
    </row>
    <row r="9188" spans="1:2" x14ac:dyDescent="0.25">
      <c r="A9188" t="s">
        <v>11326</v>
      </c>
      <c r="B9188">
        <v>0</v>
      </c>
    </row>
    <row r="9189" spans="1:2" x14ac:dyDescent="0.25">
      <c r="A9189" t="s">
        <v>18215</v>
      </c>
      <c r="B9189" s="19">
        <v>0</v>
      </c>
    </row>
    <row r="9190" spans="1:2" x14ac:dyDescent="0.25">
      <c r="A9190" t="s">
        <v>16919</v>
      </c>
      <c r="B9190" s="19">
        <v>0</v>
      </c>
    </row>
    <row r="9191" spans="1:2" x14ac:dyDescent="0.25">
      <c r="A9191" t="s">
        <v>8290</v>
      </c>
      <c r="B9191">
        <v>2.528</v>
      </c>
    </row>
    <row r="9192" spans="1:2" x14ac:dyDescent="0.25">
      <c r="A9192" t="s">
        <v>19974</v>
      </c>
      <c r="B9192" s="19">
        <v>0</v>
      </c>
    </row>
    <row r="9193" spans="1:2" x14ac:dyDescent="0.25">
      <c r="A9193" t="s">
        <v>18865</v>
      </c>
      <c r="B9193" s="19">
        <v>0</v>
      </c>
    </row>
    <row r="9194" spans="1:2" x14ac:dyDescent="0.25">
      <c r="A9194" t="s">
        <v>8822</v>
      </c>
      <c r="B9194">
        <v>0</v>
      </c>
    </row>
    <row r="9195" spans="1:2" x14ac:dyDescent="0.25">
      <c r="A9195" t="s">
        <v>3154</v>
      </c>
      <c r="B9195">
        <v>0</v>
      </c>
    </row>
    <row r="9196" spans="1:2" x14ac:dyDescent="0.25">
      <c r="A9196" t="s">
        <v>18406</v>
      </c>
      <c r="B9196" s="19">
        <v>0</v>
      </c>
    </row>
    <row r="9197" spans="1:2" x14ac:dyDescent="0.25">
      <c r="A9197" t="s">
        <v>16332</v>
      </c>
      <c r="B9197">
        <v>0.2737</v>
      </c>
    </row>
    <row r="9198" spans="1:2" x14ac:dyDescent="0.25">
      <c r="A9198" t="s">
        <v>19266</v>
      </c>
      <c r="B9198" s="19">
        <v>0</v>
      </c>
    </row>
    <row r="9199" spans="1:2" x14ac:dyDescent="0.25">
      <c r="A9199" t="s">
        <v>20015</v>
      </c>
      <c r="B9199">
        <v>0</v>
      </c>
    </row>
    <row r="9200" spans="1:2" x14ac:dyDescent="0.25">
      <c r="A9200" t="s">
        <v>12973</v>
      </c>
      <c r="B9200">
        <v>0</v>
      </c>
    </row>
    <row r="9201" spans="1:2" x14ac:dyDescent="0.25">
      <c r="A9201" t="s">
        <v>8978</v>
      </c>
      <c r="B9201">
        <v>0</v>
      </c>
    </row>
    <row r="9202" spans="1:2" x14ac:dyDescent="0.25">
      <c r="A9202" t="s">
        <v>12896</v>
      </c>
      <c r="B9202">
        <v>0.36719999999999997</v>
      </c>
    </row>
    <row r="9203" spans="1:2" x14ac:dyDescent="0.25">
      <c r="A9203" t="s">
        <v>8281</v>
      </c>
      <c r="B9203" s="19">
        <v>0</v>
      </c>
    </row>
    <row r="9204" spans="1:2" x14ac:dyDescent="0.25">
      <c r="A9204" t="s">
        <v>18776</v>
      </c>
      <c r="B9204">
        <v>0</v>
      </c>
    </row>
    <row r="9205" spans="1:2" x14ac:dyDescent="0.25">
      <c r="A9205" t="s">
        <v>15377</v>
      </c>
      <c r="B9205">
        <v>0</v>
      </c>
    </row>
    <row r="9206" spans="1:2" x14ac:dyDescent="0.25">
      <c r="A9206" t="s">
        <v>9788</v>
      </c>
      <c r="B9206" s="19">
        <v>0</v>
      </c>
    </row>
    <row r="9207" spans="1:2" x14ac:dyDescent="0.25">
      <c r="A9207" t="s">
        <v>8925</v>
      </c>
      <c r="B9207" s="19">
        <v>0</v>
      </c>
    </row>
    <row r="9208" spans="1:2" x14ac:dyDescent="0.25">
      <c r="A9208" t="s">
        <v>12265</v>
      </c>
      <c r="B9208">
        <v>0</v>
      </c>
    </row>
    <row r="9209" spans="1:2" x14ac:dyDescent="0.25">
      <c r="A9209" t="s">
        <v>15280</v>
      </c>
      <c r="B9209" s="19">
        <v>0</v>
      </c>
    </row>
    <row r="9210" spans="1:2" x14ac:dyDescent="0.25">
      <c r="A9210" t="s">
        <v>19847</v>
      </c>
      <c r="B9210" s="19">
        <v>0</v>
      </c>
    </row>
    <row r="9211" spans="1:2" x14ac:dyDescent="0.25">
      <c r="A9211" t="s">
        <v>13286</v>
      </c>
      <c r="B9211" s="19">
        <v>0</v>
      </c>
    </row>
    <row r="9212" spans="1:2" x14ac:dyDescent="0.25">
      <c r="A9212" t="s">
        <v>13084</v>
      </c>
      <c r="B9212" s="19">
        <v>0</v>
      </c>
    </row>
    <row r="9213" spans="1:2" x14ac:dyDescent="0.25">
      <c r="A9213" t="s">
        <v>17730</v>
      </c>
      <c r="B9213" s="19">
        <v>0.3624</v>
      </c>
    </row>
    <row r="9214" spans="1:2" x14ac:dyDescent="0.25">
      <c r="A9214" t="s">
        <v>11911</v>
      </c>
      <c r="B9214" s="19">
        <v>0</v>
      </c>
    </row>
    <row r="9215" spans="1:2" x14ac:dyDescent="0.25">
      <c r="A9215" t="s">
        <v>20052</v>
      </c>
      <c r="B9215">
        <v>0</v>
      </c>
    </row>
    <row r="9216" spans="1:2" x14ac:dyDescent="0.25">
      <c r="A9216" t="s">
        <v>9309</v>
      </c>
      <c r="B9216">
        <v>0</v>
      </c>
    </row>
    <row r="9217" spans="1:2" x14ac:dyDescent="0.25">
      <c r="A9217" t="s">
        <v>16130</v>
      </c>
      <c r="B9217">
        <v>0.25585000000000002</v>
      </c>
    </row>
    <row r="9218" spans="1:2" x14ac:dyDescent="0.25">
      <c r="A9218" t="s">
        <v>13314</v>
      </c>
      <c r="B9218">
        <v>0</v>
      </c>
    </row>
    <row r="9219" spans="1:2" x14ac:dyDescent="0.25">
      <c r="A9219" t="s">
        <v>12717</v>
      </c>
      <c r="B9219">
        <v>0.18727549999999998</v>
      </c>
    </row>
    <row r="9220" spans="1:2" x14ac:dyDescent="0.25">
      <c r="A9220" t="s">
        <v>15798</v>
      </c>
      <c r="B9220" s="19">
        <v>0</v>
      </c>
    </row>
    <row r="9221" spans="1:2" x14ac:dyDescent="0.25">
      <c r="A9221" t="s">
        <v>9661</v>
      </c>
      <c r="B9221" s="19">
        <v>0</v>
      </c>
    </row>
    <row r="9222" spans="1:2" x14ac:dyDescent="0.25">
      <c r="A9222" t="s">
        <v>16318</v>
      </c>
      <c r="B9222">
        <v>0</v>
      </c>
    </row>
    <row r="9223" spans="1:2" x14ac:dyDescent="0.25">
      <c r="A9223" t="s">
        <v>16515</v>
      </c>
      <c r="B9223">
        <v>0</v>
      </c>
    </row>
    <row r="9224" spans="1:2" x14ac:dyDescent="0.25">
      <c r="A9224" t="s">
        <v>8883</v>
      </c>
      <c r="B9224">
        <v>0</v>
      </c>
    </row>
    <row r="9225" spans="1:2" x14ac:dyDescent="0.25">
      <c r="A9225" t="s">
        <v>10357</v>
      </c>
      <c r="B9225">
        <v>0</v>
      </c>
    </row>
    <row r="9226" spans="1:2" x14ac:dyDescent="0.25">
      <c r="A9226" t="s">
        <v>13386</v>
      </c>
      <c r="B9226" s="19">
        <v>0</v>
      </c>
    </row>
    <row r="9227" spans="1:2" x14ac:dyDescent="0.25">
      <c r="A9227" t="s">
        <v>14407</v>
      </c>
      <c r="B9227" s="19">
        <v>0</v>
      </c>
    </row>
    <row r="9228" spans="1:2" x14ac:dyDescent="0.25">
      <c r="A9228" t="s">
        <v>16003</v>
      </c>
      <c r="B9228">
        <v>16.7</v>
      </c>
    </row>
    <row r="9229" spans="1:2" x14ac:dyDescent="0.25">
      <c r="A9229" t="s">
        <v>10760</v>
      </c>
      <c r="B9229" s="19">
        <v>0</v>
      </c>
    </row>
    <row r="9230" spans="1:2" x14ac:dyDescent="0.25">
      <c r="A9230" t="s">
        <v>8063</v>
      </c>
      <c r="B9230" s="19">
        <v>16.7</v>
      </c>
    </row>
    <row r="9231" spans="1:2" x14ac:dyDescent="0.25">
      <c r="A9231" t="s">
        <v>11276</v>
      </c>
      <c r="B9231">
        <v>0</v>
      </c>
    </row>
    <row r="9232" spans="1:2" x14ac:dyDescent="0.25">
      <c r="A9232" t="s">
        <v>8611</v>
      </c>
      <c r="B9232">
        <v>0</v>
      </c>
    </row>
    <row r="9233" spans="1:2" x14ac:dyDescent="0.25">
      <c r="A9233" t="s">
        <v>18408</v>
      </c>
      <c r="B9233">
        <v>0</v>
      </c>
    </row>
    <row r="9234" spans="1:2" x14ac:dyDescent="0.25">
      <c r="A9234" t="s">
        <v>15142</v>
      </c>
      <c r="B9234">
        <v>0</v>
      </c>
    </row>
    <row r="9235" spans="1:2" x14ac:dyDescent="0.25">
      <c r="A9235" t="s">
        <v>15490</v>
      </c>
      <c r="B9235">
        <v>0</v>
      </c>
    </row>
    <row r="9236" spans="1:2" x14ac:dyDescent="0.25">
      <c r="A9236" t="s">
        <v>12423</v>
      </c>
      <c r="B9236">
        <v>0</v>
      </c>
    </row>
    <row r="9237" spans="1:2" x14ac:dyDescent="0.25">
      <c r="A9237" t="s">
        <v>20331</v>
      </c>
      <c r="B9237" s="19">
        <v>0</v>
      </c>
    </row>
    <row r="9238" spans="1:2" x14ac:dyDescent="0.25">
      <c r="A9238" t="s">
        <v>12016</v>
      </c>
      <c r="B9238" s="19">
        <v>0</v>
      </c>
    </row>
    <row r="9239" spans="1:2" x14ac:dyDescent="0.25">
      <c r="A9239" t="s">
        <v>11902</v>
      </c>
      <c r="B9239" s="19">
        <v>0</v>
      </c>
    </row>
    <row r="9240" spans="1:2" x14ac:dyDescent="0.25">
      <c r="A9240" t="s">
        <v>13770</v>
      </c>
      <c r="B9240" s="19">
        <v>0</v>
      </c>
    </row>
    <row r="9241" spans="1:2" x14ac:dyDescent="0.25">
      <c r="A9241" t="s">
        <v>10715</v>
      </c>
      <c r="B9241" s="19">
        <v>0</v>
      </c>
    </row>
    <row r="9242" spans="1:2" x14ac:dyDescent="0.25">
      <c r="A9242" t="s">
        <v>10667</v>
      </c>
      <c r="B9242" s="19">
        <v>0</v>
      </c>
    </row>
    <row r="9243" spans="1:2" x14ac:dyDescent="0.25">
      <c r="A9243" t="s">
        <v>20164</v>
      </c>
      <c r="B9243" s="19">
        <v>0</v>
      </c>
    </row>
    <row r="9244" spans="1:2" x14ac:dyDescent="0.25">
      <c r="A9244" t="s">
        <v>18514</v>
      </c>
      <c r="B9244" s="19">
        <v>0</v>
      </c>
    </row>
    <row r="9245" spans="1:2" x14ac:dyDescent="0.25">
      <c r="A9245" t="s">
        <v>18825</v>
      </c>
      <c r="B9245" s="19">
        <v>0</v>
      </c>
    </row>
    <row r="9246" spans="1:2" x14ac:dyDescent="0.25">
      <c r="A9246" t="s">
        <v>13412</v>
      </c>
      <c r="B9246">
        <v>0</v>
      </c>
    </row>
    <row r="9247" spans="1:2" x14ac:dyDescent="0.25">
      <c r="A9247" t="s">
        <v>8293</v>
      </c>
      <c r="B9247" s="19">
        <v>0</v>
      </c>
    </row>
    <row r="9248" spans="1:2" x14ac:dyDescent="0.25">
      <c r="A9248" t="s">
        <v>15978</v>
      </c>
      <c r="B9248" s="19">
        <v>0</v>
      </c>
    </row>
    <row r="9249" spans="1:2" x14ac:dyDescent="0.25">
      <c r="A9249" t="s">
        <v>16523</v>
      </c>
      <c r="B9249">
        <v>0</v>
      </c>
    </row>
    <row r="9250" spans="1:2" x14ac:dyDescent="0.25">
      <c r="A9250" t="s">
        <v>9924</v>
      </c>
      <c r="B9250" s="19">
        <v>0</v>
      </c>
    </row>
    <row r="9251" spans="1:2" x14ac:dyDescent="0.25">
      <c r="A9251" t="s">
        <v>19667</v>
      </c>
      <c r="B9251" s="19">
        <v>0</v>
      </c>
    </row>
    <row r="9252" spans="1:2" x14ac:dyDescent="0.25">
      <c r="A9252" t="s">
        <v>18568</v>
      </c>
      <c r="B9252">
        <v>0</v>
      </c>
    </row>
    <row r="9253" spans="1:2" x14ac:dyDescent="0.25">
      <c r="A9253" t="s">
        <v>8914</v>
      </c>
      <c r="B9253">
        <v>0.13052701700000002</v>
      </c>
    </row>
    <row r="9254" spans="1:2" x14ac:dyDescent="0.25">
      <c r="A9254" t="s">
        <v>21286</v>
      </c>
      <c r="B9254" t="e">
        <v>#VALUE!</v>
      </c>
    </row>
    <row r="9255" spans="1:2" x14ac:dyDescent="0.25">
      <c r="A9255" t="s">
        <v>21287</v>
      </c>
      <c r="B9255">
        <v>0</v>
      </c>
    </row>
    <row r="9256" spans="1:2" x14ac:dyDescent="0.25">
      <c r="A9256" t="s">
        <v>21288</v>
      </c>
      <c r="B9256" s="19">
        <v>0</v>
      </c>
    </row>
    <row r="9257" spans="1:2" x14ac:dyDescent="0.25">
      <c r="A9257" t="s">
        <v>21289</v>
      </c>
      <c r="B9257" s="19">
        <v>0</v>
      </c>
    </row>
    <row r="9258" spans="1:2" x14ac:dyDescent="0.25">
      <c r="A9258" t="s">
        <v>21290</v>
      </c>
      <c r="B9258">
        <v>0</v>
      </c>
    </row>
    <row r="9259" spans="1:2" x14ac:dyDescent="0.25">
      <c r="A9259" t="s">
        <v>21291</v>
      </c>
      <c r="B9259">
        <v>0</v>
      </c>
    </row>
    <row r="9260" spans="1:2" x14ac:dyDescent="0.25">
      <c r="A9260" t="s">
        <v>21292</v>
      </c>
      <c r="B9260">
        <v>0</v>
      </c>
    </row>
    <row r="9261" spans="1:2" x14ac:dyDescent="0.25">
      <c r="A9261" t="s">
        <v>21293</v>
      </c>
      <c r="B9261">
        <v>0</v>
      </c>
    </row>
    <row r="9262" spans="1:2" x14ac:dyDescent="0.25">
      <c r="A9262" t="s">
        <v>21294</v>
      </c>
      <c r="B9262">
        <v>0</v>
      </c>
    </row>
    <row r="9263" spans="1:2" x14ac:dyDescent="0.25">
      <c r="A9263" t="s">
        <v>21295</v>
      </c>
      <c r="B9263">
        <v>0</v>
      </c>
    </row>
    <row r="9264" spans="1:2" x14ac:dyDescent="0.25">
      <c r="A9264" t="s">
        <v>21296</v>
      </c>
      <c r="B9264" s="19">
        <v>0</v>
      </c>
    </row>
    <row r="9265" spans="1:2" x14ac:dyDescent="0.25">
      <c r="A9265" t="s">
        <v>21297</v>
      </c>
      <c r="B9265">
        <v>0</v>
      </c>
    </row>
    <row r="9266" spans="1:2" x14ac:dyDescent="0.25">
      <c r="A9266" t="s">
        <v>21298</v>
      </c>
      <c r="B9266" s="19">
        <v>0</v>
      </c>
    </row>
    <row r="9267" spans="1:2" x14ac:dyDescent="0.25">
      <c r="A9267" t="s">
        <v>21299</v>
      </c>
      <c r="B9267" s="19">
        <v>0.43316182000000009</v>
      </c>
    </row>
    <row r="9268" spans="1:2" x14ac:dyDescent="0.25">
      <c r="A9268" t="s">
        <v>21300</v>
      </c>
      <c r="B9268">
        <v>0</v>
      </c>
    </row>
    <row r="9269" spans="1:2" x14ac:dyDescent="0.25">
      <c r="A9269" t="s">
        <v>21301</v>
      </c>
      <c r="B9269" s="19">
        <v>0</v>
      </c>
    </row>
    <row r="9270" spans="1:2" x14ac:dyDescent="0.25">
      <c r="A9270" t="s">
        <v>21302</v>
      </c>
      <c r="B9270" s="19">
        <v>0</v>
      </c>
    </row>
    <row r="9271" spans="1:2" x14ac:dyDescent="0.25">
      <c r="A9271" t="s">
        <v>21303</v>
      </c>
      <c r="B9271">
        <v>0</v>
      </c>
    </row>
    <row r="9272" spans="1:2" x14ac:dyDescent="0.25">
      <c r="A9272" t="s">
        <v>21304</v>
      </c>
      <c r="B9272">
        <v>0</v>
      </c>
    </row>
    <row r="9273" spans="1:2" x14ac:dyDescent="0.25">
      <c r="A9273" t="s">
        <v>21305</v>
      </c>
      <c r="B9273">
        <v>0</v>
      </c>
    </row>
    <row r="9274" spans="1:2" x14ac:dyDescent="0.25">
      <c r="A9274" t="s">
        <v>21306</v>
      </c>
      <c r="B9274">
        <v>0</v>
      </c>
    </row>
    <row r="9275" spans="1:2" x14ac:dyDescent="0.25">
      <c r="A9275" t="s">
        <v>21307</v>
      </c>
      <c r="B9275" s="19">
        <v>0</v>
      </c>
    </row>
    <row r="9276" spans="1:2" x14ac:dyDescent="0.25">
      <c r="A9276" t="s">
        <v>21308</v>
      </c>
      <c r="B9276" s="19">
        <v>0</v>
      </c>
    </row>
    <row r="9277" spans="1:2" x14ac:dyDescent="0.25">
      <c r="A9277" t="s">
        <v>21309</v>
      </c>
      <c r="B9277" s="19">
        <v>0</v>
      </c>
    </row>
    <row r="9278" spans="1:2" x14ac:dyDescent="0.25">
      <c r="A9278" t="s">
        <v>21310</v>
      </c>
      <c r="B9278">
        <v>0</v>
      </c>
    </row>
    <row r="9279" spans="1:2" x14ac:dyDescent="0.25">
      <c r="A9279" t="s">
        <v>21311</v>
      </c>
      <c r="B9279" s="19">
        <v>0</v>
      </c>
    </row>
    <row r="9280" spans="1:2" x14ac:dyDescent="0.25">
      <c r="A9280" t="s">
        <v>21312</v>
      </c>
      <c r="B9280">
        <v>0</v>
      </c>
    </row>
    <row r="9281" spans="1:2" x14ac:dyDescent="0.25">
      <c r="A9281" t="s">
        <v>21313</v>
      </c>
      <c r="B9281" s="19">
        <v>0</v>
      </c>
    </row>
    <row r="9282" spans="1:2" x14ac:dyDescent="0.25">
      <c r="A9282" t="s">
        <v>21314</v>
      </c>
      <c r="B9282">
        <v>0</v>
      </c>
    </row>
    <row r="9283" spans="1:2" x14ac:dyDescent="0.25">
      <c r="A9283" t="s">
        <v>21315</v>
      </c>
      <c r="B9283">
        <v>0</v>
      </c>
    </row>
    <row r="9284" spans="1:2" x14ac:dyDescent="0.25">
      <c r="A9284" t="s">
        <v>21316</v>
      </c>
      <c r="B9284">
        <v>0</v>
      </c>
    </row>
    <row r="9285" spans="1:2" x14ac:dyDescent="0.25">
      <c r="A9285" t="s">
        <v>6732</v>
      </c>
      <c r="B9285">
        <v>0</v>
      </c>
    </row>
    <row r="9286" spans="1:2" x14ac:dyDescent="0.25">
      <c r="A9286" t="s">
        <v>21317</v>
      </c>
      <c r="B9286" s="19">
        <v>0</v>
      </c>
    </row>
    <row r="9287" spans="1:2" x14ac:dyDescent="0.25">
      <c r="A9287" t="s">
        <v>21318</v>
      </c>
      <c r="B9287">
        <v>0</v>
      </c>
    </row>
    <row r="9288" spans="1:2" x14ac:dyDescent="0.25">
      <c r="A9288" t="s">
        <v>21319</v>
      </c>
      <c r="B9288" s="19">
        <v>0</v>
      </c>
    </row>
    <row r="9289" spans="1:2" x14ac:dyDescent="0.25">
      <c r="A9289" t="s">
        <v>21320</v>
      </c>
      <c r="B9289">
        <v>0</v>
      </c>
    </row>
    <row r="9290" spans="1:2" x14ac:dyDescent="0.25">
      <c r="A9290" t="s">
        <v>21321</v>
      </c>
      <c r="B9290">
        <v>0</v>
      </c>
    </row>
    <row r="9291" spans="1:2" x14ac:dyDescent="0.25">
      <c r="A9291" t="s">
        <v>21322</v>
      </c>
      <c r="B9291">
        <v>0</v>
      </c>
    </row>
    <row r="9292" spans="1:2" x14ac:dyDescent="0.25">
      <c r="A9292" t="s">
        <v>21323</v>
      </c>
      <c r="B9292">
        <v>0</v>
      </c>
    </row>
    <row r="9293" spans="1:2" x14ac:dyDescent="0.25">
      <c r="A9293" t="s">
        <v>21324</v>
      </c>
      <c r="B9293">
        <v>0</v>
      </c>
    </row>
    <row r="9294" spans="1:2" x14ac:dyDescent="0.25">
      <c r="A9294" t="s">
        <v>21325</v>
      </c>
      <c r="B9294" s="19">
        <v>1.3729795</v>
      </c>
    </row>
    <row r="9295" spans="1:2" x14ac:dyDescent="0.25">
      <c r="A9295" t="s">
        <v>21326</v>
      </c>
      <c r="B9295" s="19">
        <v>0</v>
      </c>
    </row>
    <row r="9296" spans="1:2" x14ac:dyDescent="0.25">
      <c r="A9296" t="s">
        <v>21327</v>
      </c>
      <c r="B9296" s="19">
        <v>0</v>
      </c>
    </row>
    <row r="9297" spans="1:2" x14ac:dyDescent="0.25">
      <c r="A9297" t="s">
        <v>21328</v>
      </c>
      <c r="B9297">
        <v>0</v>
      </c>
    </row>
    <row r="9298" spans="1:2" x14ac:dyDescent="0.25">
      <c r="A9298" t="s">
        <v>21329</v>
      </c>
      <c r="B9298" s="19">
        <v>0</v>
      </c>
    </row>
    <row r="9299" spans="1:2" x14ac:dyDescent="0.25">
      <c r="A9299" t="s">
        <v>21330</v>
      </c>
      <c r="B9299" s="19">
        <v>0</v>
      </c>
    </row>
    <row r="9300" spans="1:2" x14ac:dyDescent="0.25">
      <c r="A9300" t="s">
        <v>21331</v>
      </c>
      <c r="B9300">
        <v>0</v>
      </c>
    </row>
    <row r="9301" spans="1:2" x14ac:dyDescent="0.25">
      <c r="A9301" t="s">
        <v>21332</v>
      </c>
      <c r="B9301" s="19">
        <v>0</v>
      </c>
    </row>
    <row r="9302" spans="1:2" x14ac:dyDescent="0.25">
      <c r="A9302" t="s">
        <v>21333</v>
      </c>
      <c r="B9302">
        <v>0</v>
      </c>
    </row>
    <row r="9303" spans="1:2" x14ac:dyDescent="0.25">
      <c r="A9303" t="s">
        <v>21334</v>
      </c>
      <c r="B9303" s="19">
        <v>0</v>
      </c>
    </row>
    <row r="9304" spans="1:2" x14ac:dyDescent="0.25">
      <c r="A9304" t="s">
        <v>21335</v>
      </c>
      <c r="B9304" s="19">
        <v>0</v>
      </c>
    </row>
    <row r="9305" spans="1:2" x14ac:dyDescent="0.25">
      <c r="A9305" t="s">
        <v>21336</v>
      </c>
      <c r="B9305" s="19">
        <v>0.17799999999999999</v>
      </c>
    </row>
    <row r="9306" spans="1:2" x14ac:dyDescent="0.25">
      <c r="A9306" t="s">
        <v>21337</v>
      </c>
      <c r="B9306" s="19">
        <v>0.10679999999999999</v>
      </c>
    </row>
    <row r="9307" spans="1:2" x14ac:dyDescent="0.25">
      <c r="A9307" t="s">
        <v>21338</v>
      </c>
      <c r="B9307" s="19">
        <v>0.1157</v>
      </c>
    </row>
    <row r="9308" spans="1:2" x14ac:dyDescent="0.25">
      <c r="A9308" t="s">
        <v>21339</v>
      </c>
      <c r="B9308">
        <v>0</v>
      </c>
    </row>
    <row r="9309" spans="1:2" x14ac:dyDescent="0.25">
      <c r="A9309" t="s">
        <v>21340</v>
      </c>
      <c r="B9309" s="19">
        <v>0</v>
      </c>
    </row>
    <row r="9310" spans="1:2" x14ac:dyDescent="0.25">
      <c r="A9310" t="s">
        <v>21341</v>
      </c>
      <c r="B9310">
        <v>0</v>
      </c>
    </row>
    <row r="9311" spans="1:2" x14ac:dyDescent="0.25">
      <c r="A9311" t="s">
        <v>21342</v>
      </c>
      <c r="B9311" s="19">
        <v>0</v>
      </c>
    </row>
    <row r="9312" spans="1:2" x14ac:dyDescent="0.25">
      <c r="A9312" t="s">
        <v>21343</v>
      </c>
      <c r="B9312" s="19">
        <v>0</v>
      </c>
    </row>
    <row r="9313" spans="1:2" x14ac:dyDescent="0.25">
      <c r="A9313" t="s">
        <v>21344</v>
      </c>
      <c r="B9313">
        <v>0</v>
      </c>
    </row>
    <row r="9314" spans="1:2" x14ac:dyDescent="0.25">
      <c r="A9314" t="s">
        <v>21345</v>
      </c>
      <c r="B9314" s="19">
        <v>0</v>
      </c>
    </row>
    <row r="9315" spans="1:2" x14ac:dyDescent="0.25">
      <c r="A9315" t="s">
        <v>21346</v>
      </c>
      <c r="B9315">
        <v>6.5450000000000008E-2</v>
      </c>
    </row>
    <row r="9316" spans="1:2" x14ac:dyDescent="0.25">
      <c r="A9316" t="s">
        <v>21347</v>
      </c>
      <c r="B9316">
        <v>0</v>
      </c>
    </row>
    <row r="9317" spans="1:2" x14ac:dyDescent="0.25">
      <c r="A9317" t="s">
        <v>21348</v>
      </c>
      <c r="B9317" s="19">
        <v>0</v>
      </c>
    </row>
    <row r="9318" spans="1:2" x14ac:dyDescent="0.25">
      <c r="A9318" t="s">
        <v>2909</v>
      </c>
      <c r="B9318">
        <v>0</v>
      </c>
    </row>
    <row r="9319" spans="1:2" x14ac:dyDescent="0.25">
      <c r="A9319" t="s">
        <v>21349</v>
      </c>
      <c r="B9319" s="19">
        <v>0</v>
      </c>
    </row>
    <row r="9320" spans="1:2" x14ac:dyDescent="0.25">
      <c r="A9320" t="s">
        <v>4533</v>
      </c>
      <c r="B9320">
        <v>0</v>
      </c>
    </row>
    <row r="9321" spans="1:2" x14ac:dyDescent="0.25">
      <c r="A9321" t="s">
        <v>21350</v>
      </c>
      <c r="B9321" s="19">
        <v>0</v>
      </c>
    </row>
    <row r="9322" spans="1:2" x14ac:dyDescent="0.25">
      <c r="A9322" t="s">
        <v>21351</v>
      </c>
      <c r="B9322">
        <v>0</v>
      </c>
    </row>
    <row r="9323" spans="1:2" x14ac:dyDescent="0.25">
      <c r="A9323" t="s">
        <v>21352</v>
      </c>
      <c r="B9323">
        <v>0</v>
      </c>
    </row>
    <row r="9324" spans="1:2" x14ac:dyDescent="0.25">
      <c r="A9324" t="s">
        <v>21353</v>
      </c>
      <c r="B9324">
        <v>0</v>
      </c>
    </row>
    <row r="9325" spans="1:2" x14ac:dyDescent="0.25">
      <c r="A9325" t="s">
        <v>21354</v>
      </c>
      <c r="B9325">
        <v>0</v>
      </c>
    </row>
    <row r="9326" spans="1:2" x14ac:dyDescent="0.25">
      <c r="A9326" t="s">
        <v>21355</v>
      </c>
      <c r="B9326">
        <v>8.9581001039999997E-2</v>
      </c>
    </row>
    <row r="9327" spans="1:2" x14ac:dyDescent="0.25">
      <c r="A9327" t="s">
        <v>21356</v>
      </c>
      <c r="B9327">
        <v>9.7262380649999994E-2</v>
      </c>
    </row>
    <row r="9328" spans="1:2" x14ac:dyDescent="0.25">
      <c r="A9328" t="s">
        <v>21357</v>
      </c>
      <c r="B9328">
        <v>0</v>
      </c>
    </row>
    <row r="9329" spans="1:2" x14ac:dyDescent="0.25">
      <c r="A9329" t="s">
        <v>21358</v>
      </c>
      <c r="B9329">
        <v>0</v>
      </c>
    </row>
    <row r="9330" spans="1:2" x14ac:dyDescent="0.25">
      <c r="A9330" t="s">
        <v>21359</v>
      </c>
      <c r="B9330">
        <v>1.3255812691466082</v>
      </c>
    </row>
    <row r="9331" spans="1:2" x14ac:dyDescent="0.25">
      <c r="A9331" t="s">
        <v>21360</v>
      </c>
      <c r="B9331">
        <v>0.26878000000000002</v>
      </c>
    </row>
    <row r="9332" spans="1:2" x14ac:dyDescent="0.25">
      <c r="A9332" t="s">
        <v>21361</v>
      </c>
      <c r="B9332" s="19">
        <v>0</v>
      </c>
    </row>
    <row r="9333" spans="1:2" x14ac:dyDescent="0.25">
      <c r="A9333" t="s">
        <v>21362</v>
      </c>
      <c r="B9333">
        <v>0</v>
      </c>
    </row>
    <row r="9334" spans="1:2" x14ac:dyDescent="0.25">
      <c r="A9334" t="s">
        <v>21363</v>
      </c>
      <c r="B9334">
        <v>0</v>
      </c>
    </row>
    <row r="9335" spans="1:2" x14ac:dyDescent="0.25">
      <c r="A9335" t="s">
        <v>21364</v>
      </c>
      <c r="B9335" s="19">
        <v>0</v>
      </c>
    </row>
    <row r="9336" spans="1:2" x14ac:dyDescent="0.25">
      <c r="A9336" t="s">
        <v>21365</v>
      </c>
      <c r="B9336">
        <v>0</v>
      </c>
    </row>
    <row r="9337" spans="1:2" x14ac:dyDescent="0.25">
      <c r="A9337" t="s">
        <v>21366</v>
      </c>
      <c r="B9337">
        <v>0</v>
      </c>
    </row>
    <row r="9338" spans="1:2" x14ac:dyDescent="0.25">
      <c r="A9338" t="s">
        <v>21367</v>
      </c>
      <c r="B9338" s="19">
        <v>0</v>
      </c>
    </row>
    <row r="9339" spans="1:2" x14ac:dyDescent="0.25">
      <c r="A9339" t="s">
        <v>21368</v>
      </c>
      <c r="B9339" s="19">
        <v>0</v>
      </c>
    </row>
    <row r="9340" spans="1:2" x14ac:dyDescent="0.25">
      <c r="A9340" t="s">
        <v>5056</v>
      </c>
      <c r="B9340" s="19">
        <v>0</v>
      </c>
    </row>
    <row r="9341" spans="1:2" x14ac:dyDescent="0.25">
      <c r="A9341" t="s">
        <v>21369</v>
      </c>
      <c r="B9341" s="19">
        <v>0</v>
      </c>
    </row>
    <row r="9342" spans="1:2" x14ac:dyDescent="0.25">
      <c r="A9342" t="s">
        <v>21370</v>
      </c>
      <c r="B9342">
        <v>0</v>
      </c>
    </row>
    <row r="9343" spans="1:2" x14ac:dyDescent="0.25">
      <c r="A9343" t="s">
        <v>21371</v>
      </c>
      <c r="B9343" s="19">
        <v>0</v>
      </c>
    </row>
    <row r="9344" spans="1:2" x14ac:dyDescent="0.25">
      <c r="A9344" t="s">
        <v>21372</v>
      </c>
      <c r="B9344" s="19">
        <v>0</v>
      </c>
    </row>
    <row r="9345" spans="1:2" x14ac:dyDescent="0.25">
      <c r="A9345" t="s">
        <v>21373</v>
      </c>
      <c r="B9345" s="19">
        <v>0</v>
      </c>
    </row>
    <row r="9346" spans="1:2" x14ac:dyDescent="0.25">
      <c r="A9346" t="s">
        <v>21374</v>
      </c>
      <c r="B9346">
        <v>5.6359204999999996E-2</v>
      </c>
    </row>
    <row r="9347" spans="1:2" x14ac:dyDescent="0.25">
      <c r="A9347" t="s">
        <v>21375</v>
      </c>
      <c r="B9347" s="19">
        <v>0</v>
      </c>
    </row>
    <row r="9348" spans="1:2" x14ac:dyDescent="0.25">
      <c r="A9348" t="s">
        <v>21376</v>
      </c>
      <c r="B9348" s="19">
        <v>0</v>
      </c>
    </row>
    <row r="9349" spans="1:2" x14ac:dyDescent="0.25">
      <c r="A9349" t="s">
        <v>21377</v>
      </c>
      <c r="B9349">
        <v>0</v>
      </c>
    </row>
    <row r="9350" spans="1:2" x14ac:dyDescent="0.25">
      <c r="A9350" t="s">
        <v>21378</v>
      </c>
      <c r="B9350">
        <v>0</v>
      </c>
    </row>
    <row r="9351" spans="1:2" x14ac:dyDescent="0.25">
      <c r="A9351" t="s">
        <v>21379</v>
      </c>
      <c r="B9351">
        <v>0</v>
      </c>
    </row>
    <row r="9352" spans="1:2" x14ac:dyDescent="0.25">
      <c r="A9352" t="s">
        <v>21380</v>
      </c>
      <c r="B9352" s="19">
        <v>0.11077999999999999</v>
      </c>
    </row>
    <row r="9353" spans="1:2" x14ac:dyDescent="0.25">
      <c r="A9353" t="s">
        <v>21381</v>
      </c>
      <c r="B9353">
        <v>0</v>
      </c>
    </row>
    <row r="9354" spans="1:2" x14ac:dyDescent="0.25">
      <c r="A9354" t="s">
        <v>21382</v>
      </c>
      <c r="B9354" s="19">
        <v>0</v>
      </c>
    </row>
    <row r="9355" spans="1:2" x14ac:dyDescent="0.25">
      <c r="A9355" t="s">
        <v>21383</v>
      </c>
      <c r="B9355">
        <v>0</v>
      </c>
    </row>
    <row r="9356" spans="1:2" x14ac:dyDescent="0.25">
      <c r="A9356" t="s">
        <v>21384</v>
      </c>
      <c r="B9356" s="19">
        <v>0</v>
      </c>
    </row>
    <row r="9357" spans="1:2" x14ac:dyDescent="0.25">
      <c r="A9357" t="s">
        <v>21385</v>
      </c>
      <c r="B9357">
        <v>0.52445244000000002</v>
      </c>
    </row>
    <row r="9358" spans="1:2" x14ac:dyDescent="0.25">
      <c r="A9358" t="s">
        <v>21386</v>
      </c>
      <c r="B9358" s="19">
        <v>5.1607191999999996E-2</v>
      </c>
    </row>
    <row r="9359" spans="1:2" x14ac:dyDescent="0.25">
      <c r="A9359" t="s">
        <v>21387</v>
      </c>
      <c r="B9359" s="19">
        <v>0</v>
      </c>
    </row>
    <row r="9360" spans="1:2" x14ac:dyDescent="0.25">
      <c r="A9360" t="s">
        <v>21388</v>
      </c>
      <c r="B9360" s="19">
        <v>6.8093999999999988E-2</v>
      </c>
    </row>
    <row r="9361" spans="1:2" x14ac:dyDescent="0.25">
      <c r="A9361" t="s">
        <v>21389</v>
      </c>
      <c r="B9361" s="19">
        <v>0.26189999999999997</v>
      </c>
    </row>
    <row r="9362" spans="1:2" x14ac:dyDescent="0.25">
      <c r="A9362" t="s">
        <v>21390</v>
      </c>
      <c r="B9362" s="19">
        <v>0</v>
      </c>
    </row>
    <row r="9363" spans="1:2" x14ac:dyDescent="0.25">
      <c r="A9363" t="s">
        <v>21391</v>
      </c>
      <c r="B9363" s="19">
        <v>0</v>
      </c>
    </row>
    <row r="9364" spans="1:2" x14ac:dyDescent="0.25">
      <c r="A9364" t="s">
        <v>21392</v>
      </c>
      <c r="B9364" s="19">
        <v>0</v>
      </c>
    </row>
    <row r="9365" spans="1:2" x14ac:dyDescent="0.25">
      <c r="A9365" t="s">
        <v>21393</v>
      </c>
      <c r="B9365" s="19">
        <v>0</v>
      </c>
    </row>
    <row r="9366" spans="1:2" x14ac:dyDescent="0.25">
      <c r="A9366" t="s">
        <v>21394</v>
      </c>
      <c r="B9366">
        <v>0</v>
      </c>
    </row>
    <row r="9367" spans="1:2" x14ac:dyDescent="0.25">
      <c r="A9367" t="s">
        <v>21395</v>
      </c>
      <c r="B9367" s="19">
        <v>0</v>
      </c>
    </row>
    <row r="9368" spans="1:2" x14ac:dyDescent="0.25">
      <c r="A9368" t="s">
        <v>21396</v>
      </c>
      <c r="B9368">
        <v>0.14287050000000001</v>
      </c>
    </row>
    <row r="9369" spans="1:2" x14ac:dyDescent="0.25">
      <c r="A9369" t="s">
        <v>21397</v>
      </c>
      <c r="B9369">
        <v>0</v>
      </c>
    </row>
    <row r="9370" spans="1:2" x14ac:dyDescent="0.25">
      <c r="A9370" t="s">
        <v>21398</v>
      </c>
      <c r="B9370">
        <v>0</v>
      </c>
    </row>
    <row r="9371" spans="1:2" x14ac:dyDescent="0.25">
      <c r="A9371" t="s">
        <v>21399</v>
      </c>
      <c r="B9371">
        <v>0</v>
      </c>
    </row>
    <row r="9372" spans="1:2" x14ac:dyDescent="0.25">
      <c r="A9372" t="s">
        <v>21400</v>
      </c>
      <c r="B9372">
        <v>0</v>
      </c>
    </row>
    <row r="9373" spans="1:2" x14ac:dyDescent="0.25">
      <c r="A9373" t="s">
        <v>21401</v>
      </c>
      <c r="B9373" s="19">
        <v>0</v>
      </c>
    </row>
    <row r="9374" spans="1:2" x14ac:dyDescent="0.25">
      <c r="A9374" t="s">
        <v>21402</v>
      </c>
      <c r="B9374" s="19">
        <v>0</v>
      </c>
    </row>
    <row r="9375" spans="1:2" x14ac:dyDescent="0.25">
      <c r="A9375" t="s">
        <v>21403</v>
      </c>
      <c r="B9375" s="19">
        <v>0</v>
      </c>
    </row>
    <row r="9376" spans="1:2" x14ac:dyDescent="0.25">
      <c r="A9376" t="s">
        <v>21404</v>
      </c>
      <c r="B9376" s="19">
        <v>3.5903835000000002E-2</v>
      </c>
    </row>
    <row r="9377" spans="1:2" x14ac:dyDescent="0.25">
      <c r="A9377" t="s">
        <v>15026</v>
      </c>
      <c r="B9377">
        <v>4.3157134999999992E-2</v>
      </c>
    </row>
    <row r="9378" spans="1:2" x14ac:dyDescent="0.25">
      <c r="A9378" t="s">
        <v>12337</v>
      </c>
      <c r="B9378" s="19">
        <v>0</v>
      </c>
    </row>
    <row r="9379" spans="1:2" x14ac:dyDescent="0.25">
      <c r="A9379" t="s">
        <v>8263</v>
      </c>
      <c r="B9379" s="19">
        <v>0</v>
      </c>
    </row>
    <row r="9380" spans="1:2" x14ac:dyDescent="0.25">
      <c r="A9380" t="s">
        <v>10050</v>
      </c>
      <c r="B9380">
        <v>0</v>
      </c>
    </row>
    <row r="9381" spans="1:2" x14ac:dyDescent="0.25">
      <c r="A9381" t="s">
        <v>9987</v>
      </c>
      <c r="B9381" s="19">
        <v>0.21908463999999997</v>
      </c>
    </row>
    <row r="9382" spans="1:2" x14ac:dyDescent="0.25">
      <c r="A9382" t="s">
        <v>18332</v>
      </c>
      <c r="B9382">
        <v>0</v>
      </c>
    </row>
    <row r="9383" spans="1:2" x14ac:dyDescent="0.25">
      <c r="A9383" t="s">
        <v>16665</v>
      </c>
      <c r="B9383">
        <v>1.7459187401574805</v>
      </c>
    </row>
    <row r="9384" spans="1:2" x14ac:dyDescent="0.25">
      <c r="A9384" t="s">
        <v>16074</v>
      </c>
      <c r="B9384">
        <v>0</v>
      </c>
    </row>
    <row r="9385" spans="1:2" x14ac:dyDescent="0.25">
      <c r="A9385" t="s">
        <v>19640</v>
      </c>
      <c r="B9385">
        <v>0</v>
      </c>
    </row>
    <row r="9386" spans="1:2" x14ac:dyDescent="0.25">
      <c r="A9386" t="s">
        <v>12697</v>
      </c>
      <c r="B9386">
        <v>0</v>
      </c>
    </row>
    <row r="9387" spans="1:2" x14ac:dyDescent="0.25">
      <c r="A9387" t="s">
        <v>17631</v>
      </c>
      <c r="B9387">
        <v>0</v>
      </c>
    </row>
    <row r="9388" spans="1:2" x14ac:dyDescent="0.25">
      <c r="A9388" t="s">
        <v>14856</v>
      </c>
      <c r="B9388">
        <v>0</v>
      </c>
    </row>
    <row r="9389" spans="1:2" x14ac:dyDescent="0.25">
      <c r="A9389" t="s">
        <v>19049</v>
      </c>
      <c r="B9389">
        <v>0</v>
      </c>
    </row>
    <row r="9390" spans="1:2" x14ac:dyDescent="0.25">
      <c r="A9390" t="s">
        <v>11844</v>
      </c>
      <c r="B9390">
        <v>0</v>
      </c>
    </row>
    <row r="9391" spans="1:2" x14ac:dyDescent="0.25">
      <c r="A9391" t="s">
        <v>5115</v>
      </c>
      <c r="B9391" s="19">
        <v>0</v>
      </c>
    </row>
    <row r="9392" spans="1:2" x14ac:dyDescent="0.25">
      <c r="A9392" t="s">
        <v>8688</v>
      </c>
      <c r="B9392" s="19">
        <v>0</v>
      </c>
    </row>
    <row r="9393" spans="1:2" x14ac:dyDescent="0.25">
      <c r="A9393" t="s">
        <v>12807</v>
      </c>
      <c r="B9393" s="19">
        <v>0.32975215000000002</v>
      </c>
    </row>
    <row r="9394" spans="1:2" x14ac:dyDescent="0.25">
      <c r="A9394" t="s">
        <v>10018</v>
      </c>
      <c r="B9394" s="19">
        <v>0</v>
      </c>
    </row>
    <row r="9395" spans="1:2" x14ac:dyDescent="0.25">
      <c r="A9395" t="s">
        <v>9998</v>
      </c>
      <c r="B9395">
        <v>0</v>
      </c>
    </row>
    <row r="9396" spans="1:2" x14ac:dyDescent="0.25">
      <c r="A9396" t="s">
        <v>8992</v>
      </c>
      <c r="B9396">
        <v>0</v>
      </c>
    </row>
    <row r="9397" spans="1:2" x14ac:dyDescent="0.25">
      <c r="A9397" t="s">
        <v>17133</v>
      </c>
      <c r="B9397">
        <v>0</v>
      </c>
    </row>
    <row r="9398" spans="1:2" x14ac:dyDescent="0.25">
      <c r="A9398" t="s">
        <v>2427</v>
      </c>
      <c r="B9398" s="19">
        <v>0</v>
      </c>
    </row>
    <row r="9399" spans="1:2" x14ac:dyDescent="0.25">
      <c r="A9399" t="s">
        <v>4998</v>
      </c>
      <c r="B9399" s="19">
        <v>0</v>
      </c>
    </row>
    <row r="9400" spans="1:2" x14ac:dyDescent="0.25">
      <c r="A9400" t="s">
        <v>15938</v>
      </c>
      <c r="B9400">
        <v>0</v>
      </c>
    </row>
    <row r="9401" spans="1:2" x14ac:dyDescent="0.25">
      <c r="A9401" t="s">
        <v>10036</v>
      </c>
      <c r="B9401">
        <v>0</v>
      </c>
    </row>
    <row r="9402" spans="1:2" x14ac:dyDescent="0.25">
      <c r="A9402" t="s">
        <v>12309</v>
      </c>
      <c r="B9402" s="19">
        <v>0</v>
      </c>
    </row>
    <row r="9403" spans="1:2" x14ac:dyDescent="0.25">
      <c r="A9403" t="s">
        <v>9478</v>
      </c>
      <c r="B9403">
        <v>0</v>
      </c>
    </row>
    <row r="9404" spans="1:2" x14ac:dyDescent="0.25">
      <c r="A9404" t="s">
        <v>5867</v>
      </c>
      <c r="B9404">
        <v>0</v>
      </c>
    </row>
    <row r="9405" spans="1:2" x14ac:dyDescent="0.25">
      <c r="A9405" t="s">
        <v>9999</v>
      </c>
      <c r="B9405" s="19">
        <v>0</v>
      </c>
    </row>
    <row r="9406" spans="1:2" x14ac:dyDescent="0.25">
      <c r="A9406" t="s">
        <v>9857</v>
      </c>
      <c r="B9406">
        <v>0</v>
      </c>
    </row>
    <row r="9407" spans="1:2" x14ac:dyDescent="0.25">
      <c r="A9407" t="s">
        <v>18257</v>
      </c>
      <c r="B9407">
        <v>0</v>
      </c>
    </row>
    <row r="9408" spans="1:2" x14ac:dyDescent="0.25">
      <c r="A9408" t="s">
        <v>13562</v>
      </c>
      <c r="B9408">
        <v>0</v>
      </c>
    </row>
    <row r="9409" spans="1:2" x14ac:dyDescent="0.25">
      <c r="A9409" t="s">
        <v>10841</v>
      </c>
      <c r="B9409" s="19">
        <v>0</v>
      </c>
    </row>
    <row r="9410" spans="1:2" x14ac:dyDescent="0.25">
      <c r="A9410" t="s">
        <v>13326</v>
      </c>
      <c r="B9410">
        <v>0</v>
      </c>
    </row>
    <row r="9411" spans="1:2" x14ac:dyDescent="0.25">
      <c r="A9411" t="s">
        <v>16917</v>
      </c>
      <c r="B9411" s="19">
        <v>0</v>
      </c>
    </row>
    <row r="9412" spans="1:2" x14ac:dyDescent="0.25">
      <c r="A9412" t="s">
        <v>15957</v>
      </c>
      <c r="B9412" s="19">
        <v>0</v>
      </c>
    </row>
    <row r="9413" spans="1:2" x14ac:dyDescent="0.25">
      <c r="A9413" t="s">
        <v>18904</v>
      </c>
      <c r="B9413">
        <v>0</v>
      </c>
    </row>
    <row r="9414" spans="1:2" x14ac:dyDescent="0.25">
      <c r="A9414" t="s">
        <v>14730</v>
      </c>
      <c r="B9414" s="19">
        <v>8.0270827199999992</v>
      </c>
    </row>
    <row r="9415" spans="1:2" x14ac:dyDescent="0.25">
      <c r="A9415" t="s">
        <v>19711</v>
      </c>
      <c r="B9415">
        <v>0</v>
      </c>
    </row>
    <row r="9416" spans="1:2" x14ac:dyDescent="0.25">
      <c r="A9416" t="s">
        <v>14649</v>
      </c>
      <c r="B9416">
        <v>0.11786776565999998</v>
      </c>
    </row>
    <row r="9417" spans="1:2" x14ac:dyDescent="0.25">
      <c r="A9417" t="s">
        <v>18169</v>
      </c>
      <c r="B9417" s="19">
        <v>0</v>
      </c>
    </row>
    <row r="9418" spans="1:2" x14ac:dyDescent="0.25">
      <c r="A9418" t="s">
        <v>14909</v>
      </c>
      <c r="B9418">
        <v>0</v>
      </c>
    </row>
    <row r="9419" spans="1:2" x14ac:dyDescent="0.25">
      <c r="A9419" t="s">
        <v>19910</v>
      </c>
      <c r="B9419">
        <v>0</v>
      </c>
    </row>
    <row r="9420" spans="1:2" x14ac:dyDescent="0.25">
      <c r="A9420" t="s">
        <v>7952</v>
      </c>
      <c r="B9420" s="19">
        <v>0.29884350000000004</v>
      </c>
    </row>
    <row r="9421" spans="1:2" x14ac:dyDescent="0.25">
      <c r="A9421" t="s">
        <v>17418</v>
      </c>
      <c r="B9421">
        <v>0</v>
      </c>
    </row>
    <row r="9422" spans="1:2" x14ac:dyDescent="0.25">
      <c r="A9422" t="s">
        <v>8928</v>
      </c>
      <c r="B9422">
        <v>0</v>
      </c>
    </row>
    <row r="9423" spans="1:2" x14ac:dyDescent="0.25">
      <c r="A9423" t="s">
        <v>20099</v>
      </c>
      <c r="B9423" s="19">
        <v>0</v>
      </c>
    </row>
    <row r="9424" spans="1:2" x14ac:dyDescent="0.25">
      <c r="A9424" t="s">
        <v>19868</v>
      </c>
      <c r="B9424">
        <v>0</v>
      </c>
    </row>
    <row r="9425" spans="1:2" x14ac:dyDescent="0.25">
      <c r="A9425" t="s">
        <v>15812</v>
      </c>
      <c r="B9425">
        <v>0</v>
      </c>
    </row>
    <row r="9426" spans="1:2" x14ac:dyDescent="0.25">
      <c r="A9426" t="s">
        <v>20202</v>
      </c>
      <c r="B9426" s="19">
        <v>0</v>
      </c>
    </row>
    <row r="9427" spans="1:2" x14ac:dyDescent="0.25">
      <c r="A9427" t="s">
        <v>12133</v>
      </c>
      <c r="B9427">
        <v>0</v>
      </c>
    </row>
    <row r="9428" spans="1:2" x14ac:dyDescent="0.25">
      <c r="A9428" t="s">
        <v>16246</v>
      </c>
      <c r="B9428">
        <v>0</v>
      </c>
    </row>
    <row r="9429" spans="1:2" x14ac:dyDescent="0.25">
      <c r="A9429" t="s">
        <v>14104</v>
      </c>
      <c r="B9429">
        <v>0.93720285000000003</v>
      </c>
    </row>
    <row r="9430" spans="1:2" x14ac:dyDescent="0.25">
      <c r="A9430" t="s">
        <v>15681</v>
      </c>
      <c r="B9430" s="19">
        <v>0</v>
      </c>
    </row>
    <row r="9431" spans="1:2" x14ac:dyDescent="0.25">
      <c r="A9431" t="s">
        <v>8982</v>
      </c>
      <c r="B9431">
        <v>0</v>
      </c>
    </row>
    <row r="9432" spans="1:2" x14ac:dyDescent="0.25">
      <c r="A9432" t="s">
        <v>14617</v>
      </c>
      <c r="B9432">
        <v>0</v>
      </c>
    </row>
    <row r="9433" spans="1:2" x14ac:dyDescent="0.25">
      <c r="A9433" t="s">
        <v>12569</v>
      </c>
      <c r="B9433" s="19">
        <v>0</v>
      </c>
    </row>
    <row r="9434" spans="1:2" x14ac:dyDescent="0.25">
      <c r="A9434" t="s">
        <v>16602</v>
      </c>
      <c r="B9434">
        <v>0</v>
      </c>
    </row>
    <row r="9435" spans="1:2" x14ac:dyDescent="0.25">
      <c r="A9435" t="s">
        <v>10407</v>
      </c>
      <c r="B9435">
        <v>0</v>
      </c>
    </row>
    <row r="9436" spans="1:2" x14ac:dyDescent="0.25">
      <c r="A9436" t="s">
        <v>18436</v>
      </c>
      <c r="B9436">
        <v>0</v>
      </c>
    </row>
    <row r="9437" spans="1:2" x14ac:dyDescent="0.25">
      <c r="A9437" t="s">
        <v>13017</v>
      </c>
      <c r="B9437">
        <v>0</v>
      </c>
    </row>
    <row r="9438" spans="1:2" x14ac:dyDescent="0.25">
      <c r="A9438" t="s">
        <v>18071</v>
      </c>
      <c r="B9438">
        <v>0</v>
      </c>
    </row>
    <row r="9439" spans="1:2" x14ac:dyDescent="0.25">
      <c r="A9439" t="s">
        <v>9200</v>
      </c>
      <c r="B9439">
        <v>0</v>
      </c>
    </row>
    <row r="9440" spans="1:2" x14ac:dyDescent="0.25">
      <c r="A9440" t="s">
        <v>8600</v>
      </c>
      <c r="B9440" s="19">
        <v>0.92243483999999987</v>
      </c>
    </row>
    <row r="9441" spans="1:2" x14ac:dyDescent="0.25">
      <c r="A9441" t="s">
        <v>11162</v>
      </c>
      <c r="B9441" s="19">
        <v>0.4487796</v>
      </c>
    </row>
    <row r="9442" spans="1:2" x14ac:dyDescent="0.25">
      <c r="A9442" t="s">
        <v>8786</v>
      </c>
      <c r="B9442" s="19">
        <v>0</v>
      </c>
    </row>
    <row r="9443" spans="1:2" x14ac:dyDescent="0.25">
      <c r="A9443" t="s">
        <v>13764</v>
      </c>
      <c r="B9443">
        <v>0</v>
      </c>
    </row>
    <row r="9444" spans="1:2" x14ac:dyDescent="0.25">
      <c r="A9444" t="s">
        <v>13966</v>
      </c>
      <c r="B9444">
        <v>0</v>
      </c>
    </row>
    <row r="9445" spans="1:2" x14ac:dyDescent="0.25">
      <c r="A9445" t="s">
        <v>17197</v>
      </c>
      <c r="B9445" s="19">
        <v>0</v>
      </c>
    </row>
    <row r="9446" spans="1:2" x14ac:dyDescent="0.25">
      <c r="A9446" t="s">
        <v>12407</v>
      </c>
      <c r="B9446">
        <v>0</v>
      </c>
    </row>
    <row r="9447" spans="1:2" x14ac:dyDescent="0.25">
      <c r="A9447" t="s">
        <v>12844</v>
      </c>
      <c r="B9447" s="19">
        <v>0</v>
      </c>
    </row>
    <row r="9448" spans="1:2" x14ac:dyDescent="0.25">
      <c r="A9448" t="s">
        <v>16984</v>
      </c>
      <c r="B9448">
        <v>0</v>
      </c>
    </row>
    <row r="9449" spans="1:2" x14ac:dyDescent="0.25">
      <c r="A9449" t="s">
        <v>7949</v>
      </c>
      <c r="B9449">
        <v>0</v>
      </c>
    </row>
    <row r="9450" spans="1:2" x14ac:dyDescent="0.25">
      <c r="A9450" t="s">
        <v>19834</v>
      </c>
      <c r="B9450">
        <v>0</v>
      </c>
    </row>
    <row r="9451" spans="1:2" x14ac:dyDescent="0.25">
      <c r="A9451" t="s">
        <v>11876</v>
      </c>
      <c r="B9451">
        <v>0</v>
      </c>
    </row>
    <row r="9452" spans="1:2" x14ac:dyDescent="0.25">
      <c r="A9452" t="s">
        <v>11602</v>
      </c>
      <c r="B9452">
        <v>0</v>
      </c>
    </row>
    <row r="9453" spans="1:2" x14ac:dyDescent="0.25">
      <c r="A9453" t="s">
        <v>16897</v>
      </c>
      <c r="B9453">
        <v>0</v>
      </c>
    </row>
    <row r="9454" spans="1:2" x14ac:dyDescent="0.25">
      <c r="A9454" t="s">
        <v>17822</v>
      </c>
      <c r="B9454">
        <v>0</v>
      </c>
    </row>
    <row r="9455" spans="1:2" x14ac:dyDescent="0.25">
      <c r="A9455" t="s">
        <v>10595</v>
      </c>
      <c r="B9455">
        <v>0</v>
      </c>
    </row>
    <row r="9456" spans="1:2" x14ac:dyDescent="0.25">
      <c r="A9456" t="s">
        <v>7960</v>
      </c>
      <c r="B9456" s="19">
        <v>0</v>
      </c>
    </row>
    <row r="9457" spans="1:2" x14ac:dyDescent="0.25">
      <c r="A9457" t="s">
        <v>18373</v>
      </c>
      <c r="B9457">
        <v>0</v>
      </c>
    </row>
    <row r="9458" spans="1:2" x14ac:dyDescent="0.25">
      <c r="A9458" t="s">
        <v>9170</v>
      </c>
      <c r="B9458">
        <v>0</v>
      </c>
    </row>
    <row r="9459" spans="1:2" x14ac:dyDescent="0.25">
      <c r="A9459" t="s">
        <v>10739</v>
      </c>
      <c r="B9459">
        <v>8.3947499999999994E-2</v>
      </c>
    </row>
    <row r="9460" spans="1:2" x14ac:dyDescent="0.25">
      <c r="A9460" t="s">
        <v>15115</v>
      </c>
      <c r="B9460" s="19">
        <v>8.3947499999999994E-2</v>
      </c>
    </row>
    <row r="9461" spans="1:2" x14ac:dyDescent="0.25">
      <c r="A9461" t="s">
        <v>12937</v>
      </c>
      <c r="B9461">
        <v>0</v>
      </c>
    </row>
    <row r="9462" spans="1:2" x14ac:dyDescent="0.25">
      <c r="A9462" t="s">
        <v>10931</v>
      </c>
      <c r="B9462" s="19">
        <v>0</v>
      </c>
    </row>
    <row r="9463" spans="1:2" x14ac:dyDescent="0.25">
      <c r="A9463" t="s">
        <v>17457</v>
      </c>
      <c r="B9463">
        <v>0</v>
      </c>
    </row>
    <row r="9464" spans="1:2" x14ac:dyDescent="0.25">
      <c r="A9464" t="s">
        <v>16891</v>
      </c>
      <c r="B9464">
        <v>0</v>
      </c>
    </row>
    <row r="9465" spans="1:2" x14ac:dyDescent="0.25">
      <c r="A9465" t="s">
        <v>14138</v>
      </c>
      <c r="B9465">
        <v>0</v>
      </c>
    </row>
    <row r="9466" spans="1:2" x14ac:dyDescent="0.25">
      <c r="A9466" t="s">
        <v>15615</v>
      </c>
      <c r="B9466">
        <v>0</v>
      </c>
    </row>
    <row r="9467" spans="1:2" x14ac:dyDescent="0.25">
      <c r="A9467" t="s">
        <v>16575</v>
      </c>
      <c r="B9467">
        <v>0</v>
      </c>
    </row>
    <row r="9468" spans="1:2" x14ac:dyDescent="0.25">
      <c r="A9468" t="s">
        <v>14106</v>
      </c>
      <c r="B9468" s="19">
        <v>0</v>
      </c>
    </row>
    <row r="9469" spans="1:2" x14ac:dyDescent="0.25">
      <c r="A9469" t="s">
        <v>8912</v>
      </c>
      <c r="B9469" s="19">
        <v>0</v>
      </c>
    </row>
    <row r="9470" spans="1:2" x14ac:dyDescent="0.25">
      <c r="A9470" t="s">
        <v>12664</v>
      </c>
      <c r="B9470">
        <v>0</v>
      </c>
    </row>
    <row r="9471" spans="1:2" x14ac:dyDescent="0.25">
      <c r="A9471" t="s">
        <v>9282</v>
      </c>
      <c r="B9471" s="19">
        <v>0</v>
      </c>
    </row>
    <row r="9472" spans="1:2" x14ac:dyDescent="0.25">
      <c r="A9472" t="s">
        <v>8395</v>
      </c>
      <c r="B9472" s="19">
        <v>0</v>
      </c>
    </row>
    <row r="9473" spans="1:2" x14ac:dyDescent="0.25">
      <c r="A9473" t="s">
        <v>11153</v>
      </c>
      <c r="B9473" s="19">
        <v>0</v>
      </c>
    </row>
    <row r="9474" spans="1:2" x14ac:dyDescent="0.25">
      <c r="A9474" t="s">
        <v>17230</v>
      </c>
      <c r="B9474" s="19">
        <v>0</v>
      </c>
    </row>
    <row r="9475" spans="1:2" x14ac:dyDescent="0.25">
      <c r="A9475" t="s">
        <v>16854</v>
      </c>
      <c r="B9475" s="19">
        <v>0</v>
      </c>
    </row>
    <row r="9476" spans="1:2" x14ac:dyDescent="0.25">
      <c r="A9476" t="s">
        <v>19764</v>
      </c>
      <c r="B9476" s="19">
        <v>0</v>
      </c>
    </row>
    <row r="9477" spans="1:2" x14ac:dyDescent="0.25">
      <c r="A9477" t="s">
        <v>14192</v>
      </c>
      <c r="B9477" s="19">
        <v>0</v>
      </c>
    </row>
    <row r="9478" spans="1:2" x14ac:dyDescent="0.25">
      <c r="A9478" t="s">
        <v>14399</v>
      </c>
      <c r="B9478">
        <v>0</v>
      </c>
    </row>
    <row r="9479" spans="1:2" x14ac:dyDescent="0.25">
      <c r="A9479" t="s">
        <v>11358</v>
      </c>
      <c r="B9479" s="19">
        <v>0</v>
      </c>
    </row>
    <row r="9480" spans="1:2" x14ac:dyDescent="0.25">
      <c r="A9480" t="s">
        <v>13718</v>
      </c>
      <c r="B9480" s="19">
        <v>0</v>
      </c>
    </row>
    <row r="9481" spans="1:2" x14ac:dyDescent="0.25">
      <c r="A9481" t="s">
        <v>19648</v>
      </c>
      <c r="B9481" s="19">
        <v>0</v>
      </c>
    </row>
    <row r="9482" spans="1:2" x14ac:dyDescent="0.25">
      <c r="A9482" t="s">
        <v>11572</v>
      </c>
      <c r="B9482">
        <v>0</v>
      </c>
    </row>
    <row r="9483" spans="1:2" x14ac:dyDescent="0.25">
      <c r="A9483" t="s">
        <v>14511</v>
      </c>
      <c r="B9483" s="19">
        <v>0</v>
      </c>
    </row>
    <row r="9484" spans="1:2" x14ac:dyDescent="0.25">
      <c r="A9484" t="s">
        <v>18192</v>
      </c>
      <c r="B9484" s="19">
        <v>0</v>
      </c>
    </row>
    <row r="9485" spans="1:2" x14ac:dyDescent="0.25">
      <c r="A9485" t="s">
        <v>19324</v>
      </c>
      <c r="B9485" s="19">
        <v>0</v>
      </c>
    </row>
    <row r="9486" spans="1:2" x14ac:dyDescent="0.25">
      <c r="A9486" t="s">
        <v>20237</v>
      </c>
      <c r="B9486">
        <v>0</v>
      </c>
    </row>
    <row r="9487" spans="1:2" x14ac:dyDescent="0.25">
      <c r="A9487" t="s">
        <v>18136</v>
      </c>
      <c r="B9487">
        <v>0</v>
      </c>
    </row>
    <row r="9488" spans="1:2" x14ac:dyDescent="0.25">
      <c r="A9488" t="s">
        <v>8747</v>
      </c>
      <c r="B9488" s="19">
        <v>0</v>
      </c>
    </row>
    <row r="9489" spans="1:2" x14ac:dyDescent="0.25">
      <c r="A9489" t="s">
        <v>15306</v>
      </c>
      <c r="B9489">
        <v>0</v>
      </c>
    </row>
    <row r="9490" spans="1:2" x14ac:dyDescent="0.25">
      <c r="A9490" t="s">
        <v>9856</v>
      </c>
      <c r="B9490" s="19">
        <v>0</v>
      </c>
    </row>
    <row r="9491" spans="1:2" x14ac:dyDescent="0.25">
      <c r="A9491" t="s">
        <v>9956</v>
      </c>
      <c r="B9491">
        <v>0</v>
      </c>
    </row>
    <row r="9492" spans="1:2" x14ac:dyDescent="0.25">
      <c r="A9492" t="s">
        <v>19464</v>
      </c>
      <c r="B9492" s="19">
        <v>0</v>
      </c>
    </row>
    <row r="9493" spans="1:2" x14ac:dyDescent="0.25">
      <c r="A9493" t="s">
        <v>19222</v>
      </c>
      <c r="B9493">
        <v>0</v>
      </c>
    </row>
    <row r="9494" spans="1:2" x14ac:dyDescent="0.25">
      <c r="A9494" t="s">
        <v>20126</v>
      </c>
      <c r="B9494">
        <v>0</v>
      </c>
    </row>
    <row r="9495" spans="1:2" x14ac:dyDescent="0.25">
      <c r="A9495" t="s">
        <v>9039</v>
      </c>
      <c r="B9495" s="19">
        <v>0</v>
      </c>
    </row>
    <row r="9496" spans="1:2" x14ac:dyDescent="0.25">
      <c r="A9496" t="s">
        <v>19795</v>
      </c>
      <c r="B9496">
        <v>0</v>
      </c>
    </row>
    <row r="9497" spans="1:2" x14ac:dyDescent="0.25">
      <c r="A9497" t="s">
        <v>17049</v>
      </c>
      <c r="B9497">
        <v>0</v>
      </c>
    </row>
    <row r="9498" spans="1:2" x14ac:dyDescent="0.25">
      <c r="A9498" t="s">
        <v>18313</v>
      </c>
      <c r="B9498" s="19">
        <v>1.0760494800000002</v>
      </c>
    </row>
    <row r="9499" spans="1:2" x14ac:dyDescent="0.25">
      <c r="A9499" t="s">
        <v>14690</v>
      </c>
      <c r="B9499" s="19">
        <v>1.00662881</v>
      </c>
    </row>
    <row r="9500" spans="1:2" x14ac:dyDescent="0.25">
      <c r="A9500" t="s">
        <v>15714</v>
      </c>
      <c r="B9500" s="19">
        <v>0.78100502000000005</v>
      </c>
    </row>
    <row r="9501" spans="1:2" x14ac:dyDescent="0.25">
      <c r="A9501" t="s">
        <v>9622</v>
      </c>
      <c r="B9501" s="19">
        <v>0.76364323999999995</v>
      </c>
    </row>
    <row r="9502" spans="1:2" x14ac:dyDescent="0.25">
      <c r="A9502" t="s">
        <v>10343</v>
      </c>
      <c r="B9502">
        <v>0.53802474000000011</v>
      </c>
    </row>
    <row r="9503" spans="1:2" x14ac:dyDescent="0.25">
      <c r="A9503" t="s">
        <v>13983</v>
      </c>
      <c r="B9503" s="19">
        <v>0.50331176</v>
      </c>
    </row>
    <row r="9504" spans="1:2" x14ac:dyDescent="0.25">
      <c r="A9504" t="s">
        <v>8862</v>
      </c>
      <c r="B9504" s="19">
        <v>0.46859877999999999</v>
      </c>
    </row>
    <row r="9505" spans="1:2" x14ac:dyDescent="0.25">
      <c r="A9505" t="s">
        <v>8286</v>
      </c>
      <c r="B9505" s="19">
        <v>0.45124229000000005</v>
      </c>
    </row>
    <row r="9506" spans="1:2" x14ac:dyDescent="0.25">
      <c r="A9506" t="s">
        <v>11165</v>
      </c>
      <c r="B9506" s="19">
        <v>0.41653459999999998</v>
      </c>
    </row>
    <row r="9507" spans="1:2" x14ac:dyDescent="0.25">
      <c r="A9507" t="s">
        <v>10209</v>
      </c>
      <c r="B9507" s="19">
        <v>0.39917811000000003</v>
      </c>
    </row>
    <row r="9508" spans="1:2" x14ac:dyDescent="0.25">
      <c r="A9508" t="s">
        <v>8369</v>
      </c>
      <c r="B9508">
        <v>0.38182161999999997</v>
      </c>
    </row>
    <row r="9509" spans="1:2" x14ac:dyDescent="0.25">
      <c r="A9509" t="s">
        <v>16327</v>
      </c>
      <c r="B9509" s="19">
        <v>0.34710863999999997</v>
      </c>
    </row>
    <row r="9510" spans="1:2" x14ac:dyDescent="0.25">
      <c r="A9510" t="s">
        <v>15956</v>
      </c>
      <c r="B9510">
        <v>0.29504446000000001</v>
      </c>
    </row>
    <row r="9511" spans="1:2" x14ac:dyDescent="0.25">
      <c r="A9511" t="s">
        <v>18912</v>
      </c>
      <c r="B9511">
        <v>0.27768797000000001</v>
      </c>
    </row>
    <row r="9512" spans="1:2" x14ac:dyDescent="0.25">
      <c r="A9512" t="s">
        <v>17368</v>
      </c>
      <c r="B9512" s="19">
        <v>0.26033148</v>
      </c>
    </row>
    <row r="9513" spans="1:2" x14ac:dyDescent="0.25">
      <c r="A9513" t="s">
        <v>10563</v>
      </c>
      <c r="B9513" s="19">
        <v>0.22561849999999997</v>
      </c>
    </row>
    <row r="9514" spans="1:2" x14ac:dyDescent="0.25">
      <c r="A9514" t="s">
        <v>13287</v>
      </c>
      <c r="B9514">
        <v>0.19091080999999999</v>
      </c>
    </row>
    <row r="9515" spans="1:2" x14ac:dyDescent="0.25">
      <c r="A9515" t="s">
        <v>14656</v>
      </c>
      <c r="B9515" s="19">
        <v>0.17355431999999998</v>
      </c>
    </row>
    <row r="9516" spans="1:2" x14ac:dyDescent="0.25">
      <c r="A9516" t="s">
        <v>18394</v>
      </c>
      <c r="B9516" s="19">
        <v>0.15619783000000001</v>
      </c>
    </row>
    <row r="9517" spans="1:2" x14ac:dyDescent="0.25">
      <c r="A9517" t="s">
        <v>13539</v>
      </c>
      <c r="B9517">
        <v>0.12148484999999999</v>
      </c>
    </row>
    <row r="9518" spans="1:2" x14ac:dyDescent="0.25">
      <c r="A9518" t="s">
        <v>10997</v>
      </c>
      <c r="B9518">
        <v>0.52066824999999994</v>
      </c>
    </row>
    <row r="9519" spans="1:2" x14ac:dyDescent="0.25">
      <c r="A9519" t="s">
        <v>12381</v>
      </c>
      <c r="B9519">
        <v>0.59008892000000002</v>
      </c>
    </row>
    <row r="9520" spans="1:2" x14ac:dyDescent="0.25">
      <c r="A9520" t="s">
        <v>19233</v>
      </c>
      <c r="B9520">
        <v>0.41653459999999998</v>
      </c>
    </row>
    <row r="9521" spans="1:2" x14ac:dyDescent="0.25">
      <c r="A9521" t="s">
        <v>14992</v>
      </c>
      <c r="B9521" s="19">
        <v>0</v>
      </c>
    </row>
    <row r="9522" spans="1:2" x14ac:dyDescent="0.25">
      <c r="A9522" t="s">
        <v>8040</v>
      </c>
      <c r="B9522" s="19">
        <v>0</v>
      </c>
    </row>
    <row r="9523" spans="1:2" x14ac:dyDescent="0.25">
      <c r="A9523" t="s">
        <v>10846</v>
      </c>
      <c r="B9523" s="19">
        <v>0</v>
      </c>
    </row>
    <row r="9524" spans="1:2" x14ac:dyDescent="0.25">
      <c r="A9524" t="s">
        <v>15684</v>
      </c>
      <c r="B9524">
        <v>0</v>
      </c>
    </row>
    <row r="9525" spans="1:2" x14ac:dyDescent="0.25">
      <c r="A9525" t="s">
        <v>13209</v>
      </c>
      <c r="B9525" s="19">
        <v>0</v>
      </c>
    </row>
    <row r="9526" spans="1:2" x14ac:dyDescent="0.25">
      <c r="A9526" t="s">
        <v>14967</v>
      </c>
      <c r="B9526">
        <v>0</v>
      </c>
    </row>
    <row r="9527" spans="1:2" x14ac:dyDescent="0.25">
      <c r="A9527" t="s">
        <v>16612</v>
      </c>
      <c r="B9527">
        <v>0</v>
      </c>
    </row>
    <row r="9528" spans="1:2" x14ac:dyDescent="0.25">
      <c r="A9528" t="s">
        <v>18482</v>
      </c>
      <c r="B9528" s="19">
        <v>0</v>
      </c>
    </row>
    <row r="9529" spans="1:2" x14ac:dyDescent="0.25">
      <c r="A9529" t="s">
        <v>15555</v>
      </c>
      <c r="B9529">
        <v>0</v>
      </c>
    </row>
    <row r="9530" spans="1:2" x14ac:dyDescent="0.25">
      <c r="A9530" t="s">
        <v>11006</v>
      </c>
      <c r="B9530" s="19">
        <v>0</v>
      </c>
    </row>
    <row r="9531" spans="1:2" x14ac:dyDescent="0.25">
      <c r="A9531" t="s">
        <v>17483</v>
      </c>
      <c r="B9531" s="19">
        <v>0</v>
      </c>
    </row>
    <row r="9532" spans="1:2" x14ac:dyDescent="0.25">
      <c r="A9532" t="s">
        <v>13022</v>
      </c>
      <c r="B9532">
        <v>0</v>
      </c>
    </row>
    <row r="9533" spans="1:2" x14ac:dyDescent="0.25">
      <c r="A9533" t="s">
        <v>15431</v>
      </c>
      <c r="B9533">
        <v>0</v>
      </c>
    </row>
    <row r="9534" spans="1:2" x14ac:dyDescent="0.25">
      <c r="A9534" t="s">
        <v>14032</v>
      </c>
      <c r="B9534">
        <v>0</v>
      </c>
    </row>
    <row r="9535" spans="1:2" x14ac:dyDescent="0.25">
      <c r="A9535" t="s">
        <v>17786</v>
      </c>
      <c r="B9535">
        <v>0</v>
      </c>
    </row>
    <row r="9536" spans="1:2" x14ac:dyDescent="0.25">
      <c r="A9536" t="s">
        <v>12894</v>
      </c>
      <c r="B9536" s="19">
        <v>0</v>
      </c>
    </row>
    <row r="9537" spans="1:2" x14ac:dyDescent="0.25">
      <c r="A9537" t="s">
        <v>14295</v>
      </c>
      <c r="B9537" s="19">
        <v>0</v>
      </c>
    </row>
    <row r="9538" spans="1:2" x14ac:dyDescent="0.25">
      <c r="A9538" t="s">
        <v>10548</v>
      </c>
      <c r="B9538">
        <v>0</v>
      </c>
    </row>
    <row r="9539" spans="1:2" x14ac:dyDescent="0.25">
      <c r="A9539" t="s">
        <v>13529</v>
      </c>
      <c r="B9539">
        <v>0</v>
      </c>
    </row>
    <row r="9540" spans="1:2" x14ac:dyDescent="0.25">
      <c r="A9540" t="s">
        <v>13736</v>
      </c>
      <c r="B9540">
        <v>0</v>
      </c>
    </row>
    <row r="9541" spans="1:2" x14ac:dyDescent="0.25">
      <c r="A9541" t="s">
        <v>17769</v>
      </c>
      <c r="B9541">
        <v>0</v>
      </c>
    </row>
    <row r="9542" spans="1:2" x14ac:dyDescent="0.25">
      <c r="A9542" t="s">
        <v>15549</v>
      </c>
      <c r="B9542">
        <v>0</v>
      </c>
    </row>
    <row r="9543" spans="1:2" x14ac:dyDescent="0.25">
      <c r="A9543" t="s">
        <v>11577</v>
      </c>
      <c r="B9543">
        <v>0</v>
      </c>
    </row>
    <row r="9544" spans="1:2" x14ac:dyDescent="0.25">
      <c r="A9544" t="s">
        <v>14863</v>
      </c>
      <c r="B9544">
        <v>0</v>
      </c>
    </row>
    <row r="9545" spans="1:2" x14ac:dyDescent="0.25">
      <c r="A9545" t="s">
        <v>12720</v>
      </c>
      <c r="B9545">
        <v>0</v>
      </c>
    </row>
    <row r="9546" spans="1:2" x14ac:dyDescent="0.25">
      <c r="A9546" t="s">
        <v>9759</v>
      </c>
      <c r="B9546">
        <v>0</v>
      </c>
    </row>
    <row r="9547" spans="1:2" x14ac:dyDescent="0.25">
      <c r="A9547" t="s">
        <v>15443</v>
      </c>
      <c r="B9547">
        <v>0</v>
      </c>
    </row>
    <row r="9548" spans="1:2" x14ac:dyDescent="0.25">
      <c r="A9548" t="s">
        <v>14069</v>
      </c>
      <c r="B9548">
        <v>0</v>
      </c>
    </row>
    <row r="9549" spans="1:2" x14ac:dyDescent="0.25">
      <c r="A9549" t="s">
        <v>18151</v>
      </c>
      <c r="B9549" s="19">
        <v>0</v>
      </c>
    </row>
    <row r="9550" spans="1:2" x14ac:dyDescent="0.25">
      <c r="A9550" t="s">
        <v>16766</v>
      </c>
      <c r="B9550">
        <v>0</v>
      </c>
    </row>
    <row r="9551" spans="1:2" x14ac:dyDescent="0.25">
      <c r="A9551" t="s">
        <v>11258</v>
      </c>
      <c r="B9551" s="19">
        <v>0</v>
      </c>
    </row>
    <row r="9552" spans="1:2" x14ac:dyDescent="0.25">
      <c r="A9552" t="s">
        <v>7913</v>
      </c>
      <c r="B9552" s="19">
        <v>0</v>
      </c>
    </row>
    <row r="9553" spans="1:2" x14ac:dyDescent="0.25">
      <c r="A9553" t="s">
        <v>16238</v>
      </c>
      <c r="B9553">
        <v>0</v>
      </c>
    </row>
    <row r="9554" spans="1:2" x14ac:dyDescent="0.25">
      <c r="A9554" t="s">
        <v>11393</v>
      </c>
      <c r="B9554" s="19">
        <v>0</v>
      </c>
    </row>
    <row r="9555" spans="1:2" x14ac:dyDescent="0.25">
      <c r="A9555" t="s">
        <v>16207</v>
      </c>
      <c r="B9555">
        <v>0</v>
      </c>
    </row>
    <row r="9556" spans="1:2" x14ac:dyDescent="0.25">
      <c r="A9556" t="s">
        <v>10669</v>
      </c>
      <c r="B9556" s="19">
        <v>0</v>
      </c>
    </row>
    <row r="9557" spans="1:2" x14ac:dyDescent="0.25">
      <c r="A9557" t="s">
        <v>10993</v>
      </c>
      <c r="B9557">
        <v>0</v>
      </c>
    </row>
    <row r="9558" spans="1:2" x14ac:dyDescent="0.25">
      <c r="A9558" t="s">
        <v>16167</v>
      </c>
      <c r="B9558">
        <v>0</v>
      </c>
    </row>
    <row r="9559" spans="1:2" x14ac:dyDescent="0.25">
      <c r="A9559" t="s">
        <v>8127</v>
      </c>
      <c r="B9559">
        <v>0</v>
      </c>
    </row>
    <row r="9560" spans="1:2" x14ac:dyDescent="0.25">
      <c r="A9560" t="s">
        <v>18628</v>
      </c>
      <c r="B9560">
        <v>0</v>
      </c>
    </row>
    <row r="9561" spans="1:2" x14ac:dyDescent="0.25">
      <c r="A9561" t="s">
        <v>12356</v>
      </c>
      <c r="B9561" s="19">
        <v>0</v>
      </c>
    </row>
    <row r="9562" spans="1:2" x14ac:dyDescent="0.25">
      <c r="A9562" t="s">
        <v>11405</v>
      </c>
      <c r="B9562">
        <v>0</v>
      </c>
    </row>
    <row r="9563" spans="1:2" x14ac:dyDescent="0.25">
      <c r="A9563" t="s">
        <v>12530</v>
      </c>
      <c r="B9563" s="19">
        <v>0</v>
      </c>
    </row>
    <row r="9564" spans="1:2" x14ac:dyDescent="0.25">
      <c r="A9564" t="s">
        <v>8915</v>
      </c>
      <c r="B9564">
        <v>0</v>
      </c>
    </row>
    <row r="9565" spans="1:2" x14ac:dyDescent="0.25">
      <c r="A9565" t="s">
        <v>20004</v>
      </c>
      <c r="B9565">
        <v>0</v>
      </c>
    </row>
    <row r="9566" spans="1:2" x14ac:dyDescent="0.25">
      <c r="A9566" t="s">
        <v>13952</v>
      </c>
      <c r="B9566">
        <v>0</v>
      </c>
    </row>
    <row r="9567" spans="1:2" x14ac:dyDescent="0.25">
      <c r="A9567" t="s">
        <v>10462</v>
      </c>
      <c r="B9567">
        <v>0</v>
      </c>
    </row>
    <row r="9568" spans="1:2" x14ac:dyDescent="0.25">
      <c r="A9568" t="s">
        <v>12050</v>
      </c>
      <c r="B9568">
        <v>0</v>
      </c>
    </row>
    <row r="9569" spans="1:2" x14ac:dyDescent="0.25">
      <c r="A9569" t="s">
        <v>16727</v>
      </c>
      <c r="B9569" s="19">
        <v>0</v>
      </c>
    </row>
    <row r="9570" spans="1:2" x14ac:dyDescent="0.25">
      <c r="A9570" t="s">
        <v>8326</v>
      </c>
      <c r="B9570">
        <v>0</v>
      </c>
    </row>
    <row r="9571" spans="1:2" x14ac:dyDescent="0.25">
      <c r="A9571" t="s">
        <v>9425</v>
      </c>
      <c r="B9571" s="19">
        <v>0</v>
      </c>
    </row>
    <row r="9572" spans="1:2" x14ac:dyDescent="0.25">
      <c r="A9572" t="s">
        <v>18121</v>
      </c>
      <c r="B9572">
        <v>0</v>
      </c>
    </row>
    <row r="9573" spans="1:2" x14ac:dyDescent="0.25">
      <c r="A9573" t="s">
        <v>10424</v>
      </c>
      <c r="B9573">
        <v>4.1326859602649009</v>
      </c>
    </row>
    <row r="9574" spans="1:2" x14ac:dyDescent="0.25">
      <c r="A9574" t="s">
        <v>8067</v>
      </c>
      <c r="B9574">
        <v>3.0054912582781457</v>
      </c>
    </row>
    <row r="9575" spans="1:2" x14ac:dyDescent="0.25">
      <c r="A9575" t="s">
        <v>12234</v>
      </c>
      <c r="B9575" s="19">
        <v>3.7569027814569531</v>
      </c>
    </row>
    <row r="9576" spans="1:2" x14ac:dyDescent="0.25">
      <c r="A9576" t="s">
        <v>16156</v>
      </c>
      <c r="B9576">
        <v>0</v>
      </c>
    </row>
    <row r="9577" spans="1:2" x14ac:dyDescent="0.25">
      <c r="A9577" t="s">
        <v>12402</v>
      </c>
      <c r="B9577">
        <v>0</v>
      </c>
    </row>
    <row r="9578" spans="1:2" x14ac:dyDescent="0.25">
      <c r="A9578" t="s">
        <v>20231</v>
      </c>
      <c r="B9578">
        <v>0</v>
      </c>
    </row>
    <row r="9579" spans="1:2" x14ac:dyDescent="0.25">
      <c r="A9579" t="s">
        <v>19720</v>
      </c>
      <c r="B9579">
        <v>0</v>
      </c>
    </row>
    <row r="9580" spans="1:2" x14ac:dyDescent="0.25">
      <c r="A9580" t="s">
        <v>16223</v>
      </c>
      <c r="B9580">
        <v>0</v>
      </c>
    </row>
    <row r="9581" spans="1:2" x14ac:dyDescent="0.25">
      <c r="A9581" t="s">
        <v>8380</v>
      </c>
      <c r="B9581">
        <v>0</v>
      </c>
    </row>
    <row r="9582" spans="1:2" x14ac:dyDescent="0.25">
      <c r="A9582" t="s">
        <v>19029</v>
      </c>
      <c r="B9582">
        <v>3.9548197499999993E-2</v>
      </c>
    </row>
    <row r="9583" spans="1:2" x14ac:dyDescent="0.25">
      <c r="A9583" t="s">
        <v>10906</v>
      </c>
      <c r="B9583">
        <v>0</v>
      </c>
    </row>
    <row r="9584" spans="1:2" x14ac:dyDescent="0.25">
      <c r="A9584" t="s">
        <v>13664</v>
      </c>
      <c r="B9584">
        <v>0</v>
      </c>
    </row>
    <row r="9585" spans="1:2" x14ac:dyDescent="0.25">
      <c r="A9585" t="s">
        <v>19429</v>
      </c>
      <c r="B9585">
        <v>0</v>
      </c>
    </row>
    <row r="9586" spans="1:2" x14ac:dyDescent="0.25">
      <c r="A9586" t="s">
        <v>11815</v>
      </c>
      <c r="B9586" s="19">
        <v>0</v>
      </c>
    </row>
    <row r="9587" spans="1:2" x14ac:dyDescent="0.25">
      <c r="A9587" t="s">
        <v>12009</v>
      </c>
      <c r="B9587">
        <v>0</v>
      </c>
    </row>
    <row r="9588" spans="1:2" x14ac:dyDescent="0.25">
      <c r="A9588" t="s">
        <v>16664</v>
      </c>
      <c r="B9588">
        <v>0</v>
      </c>
    </row>
    <row r="9589" spans="1:2" x14ac:dyDescent="0.25">
      <c r="A9589" t="s">
        <v>13392</v>
      </c>
      <c r="B9589">
        <v>0</v>
      </c>
    </row>
    <row r="9590" spans="1:2" x14ac:dyDescent="0.25">
      <c r="A9590" t="s">
        <v>13929</v>
      </c>
      <c r="B9590">
        <v>0</v>
      </c>
    </row>
    <row r="9591" spans="1:2" x14ac:dyDescent="0.25">
      <c r="A9591" t="s">
        <v>18483</v>
      </c>
      <c r="B9591">
        <v>0</v>
      </c>
    </row>
    <row r="9592" spans="1:2" x14ac:dyDescent="0.25">
      <c r="A9592" t="s">
        <v>9663</v>
      </c>
      <c r="B9592" s="19">
        <v>0</v>
      </c>
    </row>
    <row r="9593" spans="1:2" x14ac:dyDescent="0.25">
      <c r="A9593" t="s">
        <v>15661</v>
      </c>
      <c r="B9593">
        <v>0</v>
      </c>
    </row>
    <row r="9594" spans="1:2" x14ac:dyDescent="0.25">
      <c r="A9594" t="s">
        <v>14741</v>
      </c>
      <c r="B9594">
        <v>0</v>
      </c>
    </row>
    <row r="9595" spans="1:2" x14ac:dyDescent="0.25">
      <c r="A9595" t="s">
        <v>13023</v>
      </c>
      <c r="B9595">
        <v>0</v>
      </c>
    </row>
    <row r="9596" spans="1:2" x14ac:dyDescent="0.25">
      <c r="A9596" t="s">
        <v>11988</v>
      </c>
      <c r="B9596">
        <v>0</v>
      </c>
    </row>
    <row r="9597" spans="1:2" x14ac:dyDescent="0.25">
      <c r="A9597" t="s">
        <v>10280</v>
      </c>
      <c r="B9597">
        <v>0</v>
      </c>
    </row>
    <row r="9598" spans="1:2" x14ac:dyDescent="0.25">
      <c r="A9598" t="s">
        <v>10850</v>
      </c>
      <c r="B9598">
        <v>0</v>
      </c>
    </row>
    <row r="9599" spans="1:2" x14ac:dyDescent="0.25">
      <c r="A9599" t="s">
        <v>12010</v>
      </c>
      <c r="B9599">
        <v>0.46023232000000003</v>
      </c>
    </row>
    <row r="9600" spans="1:2" x14ac:dyDescent="0.25">
      <c r="A9600" t="s">
        <v>10606</v>
      </c>
      <c r="B9600" s="19">
        <v>0.23570999999999998</v>
      </c>
    </row>
    <row r="9601" spans="1:2" x14ac:dyDescent="0.25">
      <c r="A9601" t="s">
        <v>20208</v>
      </c>
      <c r="B9601" s="19">
        <v>0</v>
      </c>
    </row>
    <row r="9602" spans="1:2" x14ac:dyDescent="0.25">
      <c r="A9602" t="s">
        <v>16712</v>
      </c>
      <c r="B9602">
        <v>0.47093476000000006</v>
      </c>
    </row>
    <row r="9603" spans="1:2" x14ac:dyDescent="0.25">
      <c r="A9603" t="s">
        <v>3510</v>
      </c>
      <c r="B9603">
        <v>0</v>
      </c>
    </row>
    <row r="9604" spans="1:2" x14ac:dyDescent="0.25">
      <c r="A9604" t="s">
        <v>14042</v>
      </c>
      <c r="B9604">
        <v>0</v>
      </c>
    </row>
    <row r="9605" spans="1:2" x14ac:dyDescent="0.25">
      <c r="A9605" t="s">
        <v>18471</v>
      </c>
      <c r="B9605">
        <v>0</v>
      </c>
    </row>
    <row r="9606" spans="1:2" x14ac:dyDescent="0.25">
      <c r="A9606" t="s">
        <v>13212</v>
      </c>
      <c r="B9606" s="19">
        <v>0</v>
      </c>
    </row>
    <row r="9607" spans="1:2" x14ac:dyDescent="0.25">
      <c r="A9607" t="s">
        <v>9399</v>
      </c>
      <c r="B9607">
        <v>0</v>
      </c>
    </row>
    <row r="9608" spans="1:2" x14ac:dyDescent="0.25">
      <c r="A9608" t="s">
        <v>19988</v>
      </c>
      <c r="B9608">
        <v>0</v>
      </c>
    </row>
    <row r="9609" spans="1:2" x14ac:dyDescent="0.25">
      <c r="A9609" t="s">
        <v>16491</v>
      </c>
      <c r="B9609">
        <v>0</v>
      </c>
    </row>
    <row r="9610" spans="1:2" x14ac:dyDescent="0.25">
      <c r="A9610" t="s">
        <v>9357</v>
      </c>
      <c r="B9610" s="19">
        <v>0</v>
      </c>
    </row>
    <row r="9611" spans="1:2" x14ac:dyDescent="0.25">
      <c r="A9611" t="s">
        <v>10855</v>
      </c>
      <c r="B9611" s="19">
        <v>0</v>
      </c>
    </row>
    <row r="9612" spans="1:2" x14ac:dyDescent="0.25">
      <c r="A9612" t="s">
        <v>19572</v>
      </c>
      <c r="B9612" s="19">
        <v>0</v>
      </c>
    </row>
    <row r="9613" spans="1:2" x14ac:dyDescent="0.25">
      <c r="A9613" t="s">
        <v>16293</v>
      </c>
      <c r="B9613" s="19">
        <v>0</v>
      </c>
    </row>
    <row r="9614" spans="1:2" x14ac:dyDescent="0.25">
      <c r="A9614" t="s">
        <v>8362</v>
      </c>
      <c r="B9614">
        <v>0</v>
      </c>
    </row>
    <row r="9615" spans="1:2" x14ac:dyDescent="0.25">
      <c r="A9615" t="s">
        <v>9021</v>
      </c>
      <c r="B9615">
        <v>0</v>
      </c>
    </row>
    <row r="9616" spans="1:2" x14ac:dyDescent="0.25">
      <c r="A9616" t="s">
        <v>17017</v>
      </c>
      <c r="B9616">
        <v>0</v>
      </c>
    </row>
    <row r="9617" spans="1:2" x14ac:dyDescent="0.25">
      <c r="A9617" t="s">
        <v>11136</v>
      </c>
      <c r="B9617" s="19">
        <v>0</v>
      </c>
    </row>
    <row r="9618" spans="1:2" x14ac:dyDescent="0.25">
      <c r="A9618" t="s">
        <v>12298</v>
      </c>
      <c r="B9618">
        <v>0</v>
      </c>
    </row>
    <row r="9619" spans="1:2" x14ac:dyDescent="0.25">
      <c r="A9619" t="s">
        <v>10763</v>
      </c>
      <c r="B9619">
        <v>0</v>
      </c>
    </row>
    <row r="9620" spans="1:2" x14ac:dyDescent="0.25">
      <c r="A9620" t="s">
        <v>11611</v>
      </c>
      <c r="B9620">
        <v>0</v>
      </c>
    </row>
    <row r="9621" spans="1:2" x14ac:dyDescent="0.25">
      <c r="A9621" t="s">
        <v>12440</v>
      </c>
      <c r="B9621" s="19">
        <v>0</v>
      </c>
    </row>
    <row r="9622" spans="1:2" x14ac:dyDescent="0.25">
      <c r="A9622" t="s">
        <v>14830</v>
      </c>
      <c r="B9622" s="19">
        <v>0</v>
      </c>
    </row>
    <row r="9623" spans="1:2" x14ac:dyDescent="0.25">
      <c r="A9623" t="s">
        <v>17452</v>
      </c>
      <c r="B9623">
        <v>0</v>
      </c>
    </row>
    <row r="9624" spans="1:2" x14ac:dyDescent="0.25">
      <c r="A9624" t="s">
        <v>15697</v>
      </c>
      <c r="B9624">
        <v>0</v>
      </c>
    </row>
    <row r="9625" spans="1:2" x14ac:dyDescent="0.25">
      <c r="A9625" t="s">
        <v>18630</v>
      </c>
      <c r="B9625">
        <v>0</v>
      </c>
    </row>
    <row r="9626" spans="1:2" x14ac:dyDescent="0.25">
      <c r="A9626" t="s">
        <v>14666</v>
      </c>
      <c r="B9626">
        <v>0</v>
      </c>
    </row>
    <row r="9627" spans="1:2" x14ac:dyDescent="0.25">
      <c r="A9627" t="s">
        <v>17875</v>
      </c>
      <c r="B9627">
        <v>0.2337475</v>
      </c>
    </row>
    <row r="9628" spans="1:2" x14ac:dyDescent="0.25">
      <c r="A9628" t="s">
        <v>15347</v>
      </c>
      <c r="B9628">
        <v>0</v>
      </c>
    </row>
    <row r="9629" spans="1:2" x14ac:dyDescent="0.25">
      <c r="A9629" t="s">
        <v>8136</v>
      </c>
      <c r="B9629">
        <v>0</v>
      </c>
    </row>
    <row r="9630" spans="1:2" x14ac:dyDescent="0.25">
      <c r="A9630" t="s">
        <v>16929</v>
      </c>
      <c r="B9630">
        <v>0</v>
      </c>
    </row>
    <row r="9631" spans="1:2" x14ac:dyDescent="0.25">
      <c r="A9631" t="s">
        <v>11639</v>
      </c>
      <c r="B9631">
        <v>0</v>
      </c>
    </row>
    <row r="9632" spans="1:2" x14ac:dyDescent="0.25">
      <c r="A9632" t="s">
        <v>18940</v>
      </c>
      <c r="B9632">
        <v>0</v>
      </c>
    </row>
    <row r="9633" spans="1:2" x14ac:dyDescent="0.25">
      <c r="A9633" t="s">
        <v>16608</v>
      </c>
      <c r="B9633">
        <v>0</v>
      </c>
    </row>
    <row r="9634" spans="1:2" x14ac:dyDescent="0.25">
      <c r="A9634" t="s">
        <v>18484</v>
      </c>
      <c r="B9634">
        <v>0</v>
      </c>
    </row>
    <row r="9635" spans="1:2" x14ac:dyDescent="0.25">
      <c r="A9635" t="s">
        <v>12303</v>
      </c>
      <c r="B9635" s="19">
        <v>0</v>
      </c>
    </row>
    <row r="9636" spans="1:2" x14ac:dyDescent="0.25">
      <c r="A9636" t="s">
        <v>12118</v>
      </c>
      <c r="B9636">
        <v>0</v>
      </c>
    </row>
    <row r="9637" spans="1:2" x14ac:dyDescent="0.25">
      <c r="A9637" t="s">
        <v>15487</v>
      </c>
      <c r="B9637">
        <v>0</v>
      </c>
    </row>
    <row r="9638" spans="1:2" x14ac:dyDescent="0.25">
      <c r="A9638" t="s">
        <v>9668</v>
      </c>
      <c r="B9638">
        <v>0</v>
      </c>
    </row>
    <row r="9639" spans="1:2" x14ac:dyDescent="0.25">
      <c r="A9639" t="s">
        <v>12186</v>
      </c>
      <c r="B9639">
        <v>0</v>
      </c>
    </row>
    <row r="9640" spans="1:2" x14ac:dyDescent="0.25">
      <c r="A9640" t="s">
        <v>17105</v>
      </c>
      <c r="B9640">
        <v>0</v>
      </c>
    </row>
    <row r="9641" spans="1:2" x14ac:dyDescent="0.25">
      <c r="A9641" t="s">
        <v>17009</v>
      </c>
      <c r="B9641" s="19">
        <v>0</v>
      </c>
    </row>
    <row r="9642" spans="1:2" x14ac:dyDescent="0.25">
      <c r="A9642" t="s">
        <v>14682</v>
      </c>
      <c r="B9642" s="19">
        <v>0</v>
      </c>
    </row>
    <row r="9643" spans="1:2" x14ac:dyDescent="0.25">
      <c r="A9643" t="s">
        <v>11908</v>
      </c>
      <c r="B9643" s="19">
        <v>0</v>
      </c>
    </row>
    <row r="9644" spans="1:2" x14ac:dyDescent="0.25">
      <c r="A9644" t="s">
        <v>16706</v>
      </c>
      <c r="B9644" s="19">
        <v>0</v>
      </c>
    </row>
    <row r="9645" spans="1:2" x14ac:dyDescent="0.25">
      <c r="A9645" t="s">
        <v>19296</v>
      </c>
      <c r="B9645">
        <v>0</v>
      </c>
    </row>
    <row r="9646" spans="1:2" x14ac:dyDescent="0.25">
      <c r="A9646" t="s">
        <v>12379</v>
      </c>
      <c r="B9646" s="19">
        <v>1.5741063055872293</v>
      </c>
    </row>
    <row r="9647" spans="1:2" x14ac:dyDescent="0.25">
      <c r="A9647" t="s">
        <v>12828</v>
      </c>
      <c r="B9647" s="19">
        <v>0</v>
      </c>
    </row>
    <row r="9648" spans="1:2" x14ac:dyDescent="0.25">
      <c r="A9648" t="s">
        <v>7907</v>
      </c>
      <c r="B9648" s="19">
        <v>0</v>
      </c>
    </row>
    <row r="9649" spans="1:2" x14ac:dyDescent="0.25">
      <c r="A9649" t="s">
        <v>7959</v>
      </c>
      <c r="B9649" s="19">
        <v>0</v>
      </c>
    </row>
    <row r="9650" spans="1:2" x14ac:dyDescent="0.25">
      <c r="A9650" t="s">
        <v>13258</v>
      </c>
      <c r="B9650">
        <v>0</v>
      </c>
    </row>
    <row r="9651" spans="1:2" x14ac:dyDescent="0.25">
      <c r="A9651" t="s">
        <v>20045</v>
      </c>
      <c r="B9651">
        <v>0</v>
      </c>
    </row>
    <row r="9652" spans="1:2" x14ac:dyDescent="0.25">
      <c r="A9652" t="s">
        <v>15501</v>
      </c>
      <c r="B9652" s="19">
        <v>0</v>
      </c>
    </row>
    <row r="9653" spans="1:2" x14ac:dyDescent="0.25">
      <c r="A9653" t="s">
        <v>19958</v>
      </c>
      <c r="B9653">
        <v>0</v>
      </c>
    </row>
    <row r="9654" spans="1:2" x14ac:dyDescent="0.25">
      <c r="A9654" t="s">
        <v>14500</v>
      </c>
      <c r="B9654">
        <v>0</v>
      </c>
    </row>
    <row r="9655" spans="1:2" x14ac:dyDescent="0.25">
      <c r="A9655" t="s">
        <v>8275</v>
      </c>
      <c r="B9655">
        <v>0</v>
      </c>
    </row>
    <row r="9656" spans="1:2" x14ac:dyDescent="0.25">
      <c r="A9656" t="s">
        <v>8580</v>
      </c>
      <c r="B9656" s="19">
        <v>0</v>
      </c>
    </row>
    <row r="9657" spans="1:2" x14ac:dyDescent="0.25">
      <c r="A9657" t="s">
        <v>19927</v>
      </c>
      <c r="B9657" s="19">
        <v>0</v>
      </c>
    </row>
    <row r="9658" spans="1:2" x14ac:dyDescent="0.25">
      <c r="A9658" t="s">
        <v>19011</v>
      </c>
      <c r="B9658" s="19">
        <v>0</v>
      </c>
    </row>
    <row r="9659" spans="1:2" x14ac:dyDescent="0.25">
      <c r="A9659" t="s">
        <v>8588</v>
      </c>
      <c r="B9659">
        <v>0</v>
      </c>
    </row>
    <row r="9660" spans="1:2" x14ac:dyDescent="0.25">
      <c r="A9660" t="s">
        <v>9680</v>
      </c>
      <c r="B9660" s="19">
        <v>0</v>
      </c>
    </row>
    <row r="9661" spans="1:2" x14ac:dyDescent="0.25">
      <c r="A9661" t="s">
        <v>15506</v>
      </c>
      <c r="B9661" s="19">
        <v>0</v>
      </c>
    </row>
    <row r="9662" spans="1:2" x14ac:dyDescent="0.25">
      <c r="A9662" t="s">
        <v>7049</v>
      </c>
      <c r="B9662" s="19">
        <v>0</v>
      </c>
    </row>
    <row r="9663" spans="1:2" x14ac:dyDescent="0.25">
      <c r="A9663" t="s">
        <v>20133</v>
      </c>
      <c r="B9663" s="19">
        <v>0</v>
      </c>
    </row>
    <row r="9664" spans="1:2" x14ac:dyDescent="0.25">
      <c r="A9664" t="s">
        <v>13352</v>
      </c>
      <c r="B9664">
        <v>0</v>
      </c>
    </row>
    <row r="9665" spans="1:2" x14ac:dyDescent="0.25">
      <c r="A9665" t="s">
        <v>8985</v>
      </c>
      <c r="B9665">
        <v>0</v>
      </c>
    </row>
    <row r="9666" spans="1:2" x14ac:dyDescent="0.25">
      <c r="A9666" t="s">
        <v>15507</v>
      </c>
      <c r="B9666">
        <v>0</v>
      </c>
    </row>
    <row r="9667" spans="1:2" x14ac:dyDescent="0.25">
      <c r="A9667" t="s">
        <v>13699</v>
      </c>
      <c r="B9667" s="19">
        <v>0</v>
      </c>
    </row>
    <row r="9668" spans="1:2" x14ac:dyDescent="0.25">
      <c r="A9668" t="s">
        <v>16922</v>
      </c>
      <c r="B9668">
        <v>0</v>
      </c>
    </row>
    <row r="9669" spans="1:2" x14ac:dyDescent="0.25">
      <c r="A9669" t="s">
        <v>13779</v>
      </c>
      <c r="B9669">
        <v>0</v>
      </c>
    </row>
    <row r="9670" spans="1:2" x14ac:dyDescent="0.25">
      <c r="A9670" t="s">
        <v>12983</v>
      </c>
      <c r="B9670">
        <v>0</v>
      </c>
    </row>
    <row r="9671" spans="1:2" x14ac:dyDescent="0.25">
      <c r="A9671" t="s">
        <v>19328</v>
      </c>
      <c r="B9671" s="19">
        <v>0</v>
      </c>
    </row>
    <row r="9672" spans="1:2" x14ac:dyDescent="0.25">
      <c r="A9672" t="s">
        <v>9787</v>
      </c>
      <c r="B9672">
        <v>0</v>
      </c>
    </row>
    <row r="9673" spans="1:2" x14ac:dyDescent="0.25">
      <c r="A9673" t="s">
        <v>15885</v>
      </c>
      <c r="B9673" s="19">
        <v>0</v>
      </c>
    </row>
    <row r="9674" spans="1:2" x14ac:dyDescent="0.25">
      <c r="A9674" t="s">
        <v>11982</v>
      </c>
      <c r="B9674">
        <v>0</v>
      </c>
    </row>
    <row r="9675" spans="1:2" x14ac:dyDescent="0.25">
      <c r="A9675" t="s">
        <v>12659</v>
      </c>
      <c r="B9675" s="19">
        <v>0</v>
      </c>
    </row>
    <row r="9676" spans="1:2" x14ac:dyDescent="0.25">
      <c r="A9676" t="s">
        <v>8841</v>
      </c>
      <c r="B9676">
        <v>0</v>
      </c>
    </row>
    <row r="9677" spans="1:2" x14ac:dyDescent="0.25">
      <c r="A9677" t="s">
        <v>20381</v>
      </c>
      <c r="B9677">
        <v>0</v>
      </c>
    </row>
    <row r="9678" spans="1:2" x14ac:dyDescent="0.25">
      <c r="A9678" t="s">
        <v>10508</v>
      </c>
      <c r="B9678">
        <v>0</v>
      </c>
    </row>
    <row r="9679" spans="1:2" x14ac:dyDescent="0.25">
      <c r="A9679" t="s">
        <v>14474</v>
      </c>
      <c r="B9679">
        <v>0</v>
      </c>
    </row>
    <row r="9680" spans="1:2" x14ac:dyDescent="0.25">
      <c r="A9680" t="s">
        <v>20151</v>
      </c>
      <c r="B9680">
        <v>0</v>
      </c>
    </row>
    <row r="9681" spans="1:2" x14ac:dyDescent="0.25">
      <c r="A9681" t="s">
        <v>14701</v>
      </c>
      <c r="B9681" s="19">
        <v>0</v>
      </c>
    </row>
    <row r="9682" spans="1:2" x14ac:dyDescent="0.25">
      <c r="A9682" t="s">
        <v>10532</v>
      </c>
      <c r="B9682" s="19">
        <v>0</v>
      </c>
    </row>
    <row r="9683" spans="1:2" x14ac:dyDescent="0.25">
      <c r="A9683" t="s">
        <v>13763</v>
      </c>
      <c r="B9683">
        <v>0</v>
      </c>
    </row>
    <row r="9684" spans="1:2" x14ac:dyDescent="0.25">
      <c r="A9684" t="s">
        <v>16487</v>
      </c>
      <c r="B9684">
        <v>0</v>
      </c>
    </row>
    <row r="9685" spans="1:2" x14ac:dyDescent="0.25">
      <c r="A9685" t="s">
        <v>19135</v>
      </c>
      <c r="B9685">
        <v>0</v>
      </c>
    </row>
    <row r="9686" spans="1:2" x14ac:dyDescent="0.25">
      <c r="A9686" t="s">
        <v>8346</v>
      </c>
      <c r="B9686">
        <v>0</v>
      </c>
    </row>
    <row r="9687" spans="1:2" x14ac:dyDescent="0.25">
      <c r="A9687" t="s">
        <v>13627</v>
      </c>
      <c r="B9687">
        <v>0</v>
      </c>
    </row>
    <row r="9688" spans="1:2" x14ac:dyDescent="0.25">
      <c r="A9688" t="s">
        <v>9993</v>
      </c>
      <c r="B9688" s="19">
        <v>0</v>
      </c>
    </row>
    <row r="9689" spans="1:2" x14ac:dyDescent="0.25">
      <c r="A9689" t="s">
        <v>11820</v>
      </c>
      <c r="B9689" s="19">
        <v>0</v>
      </c>
    </row>
    <row r="9690" spans="1:2" x14ac:dyDescent="0.25">
      <c r="A9690" t="s">
        <v>11580</v>
      </c>
      <c r="B9690">
        <v>0</v>
      </c>
    </row>
    <row r="9691" spans="1:2" x14ac:dyDescent="0.25">
      <c r="A9691" t="s">
        <v>13471</v>
      </c>
      <c r="B9691" s="19">
        <v>0</v>
      </c>
    </row>
    <row r="9692" spans="1:2" x14ac:dyDescent="0.25">
      <c r="A9692" t="s">
        <v>17901</v>
      </c>
      <c r="B9692" s="19">
        <v>0</v>
      </c>
    </row>
    <row r="9693" spans="1:2" x14ac:dyDescent="0.25">
      <c r="A9693" t="s">
        <v>10955</v>
      </c>
      <c r="B9693">
        <v>0</v>
      </c>
    </row>
    <row r="9694" spans="1:2" x14ac:dyDescent="0.25">
      <c r="A9694" t="s">
        <v>10540</v>
      </c>
      <c r="B9694">
        <v>0</v>
      </c>
    </row>
    <row r="9695" spans="1:2" x14ac:dyDescent="0.25">
      <c r="A9695" t="s">
        <v>12645</v>
      </c>
      <c r="B9695" s="19">
        <v>0</v>
      </c>
    </row>
    <row r="9696" spans="1:2" x14ac:dyDescent="0.25">
      <c r="A9696" t="s">
        <v>9333</v>
      </c>
      <c r="B9696" s="19">
        <v>0</v>
      </c>
    </row>
    <row r="9697" spans="1:2" x14ac:dyDescent="0.25">
      <c r="A9697" t="s">
        <v>8227</v>
      </c>
      <c r="B9697">
        <v>0</v>
      </c>
    </row>
    <row r="9698" spans="1:2" x14ac:dyDescent="0.25">
      <c r="A9698" t="s">
        <v>10447</v>
      </c>
      <c r="B9698" s="19">
        <v>0</v>
      </c>
    </row>
    <row r="9699" spans="1:2" x14ac:dyDescent="0.25">
      <c r="A9699" t="s">
        <v>10999</v>
      </c>
      <c r="B9699">
        <v>0</v>
      </c>
    </row>
    <row r="9700" spans="1:2" x14ac:dyDescent="0.25">
      <c r="A9700" t="s">
        <v>8354</v>
      </c>
      <c r="B9700" s="19">
        <v>0</v>
      </c>
    </row>
    <row r="9701" spans="1:2" x14ac:dyDescent="0.25">
      <c r="A9701" t="s">
        <v>15268</v>
      </c>
      <c r="B9701">
        <v>0</v>
      </c>
    </row>
    <row r="9702" spans="1:2" x14ac:dyDescent="0.25">
      <c r="A9702" t="s">
        <v>8817</v>
      </c>
      <c r="B9702" s="19">
        <v>0</v>
      </c>
    </row>
    <row r="9703" spans="1:2" x14ac:dyDescent="0.25">
      <c r="A9703" t="s">
        <v>18858</v>
      </c>
      <c r="B9703">
        <v>0</v>
      </c>
    </row>
    <row r="9704" spans="1:2" x14ac:dyDescent="0.25">
      <c r="A9704" t="s">
        <v>3741</v>
      </c>
      <c r="B9704">
        <v>0</v>
      </c>
    </row>
    <row r="9705" spans="1:2" x14ac:dyDescent="0.25">
      <c r="A9705" t="s">
        <v>16951</v>
      </c>
      <c r="B9705">
        <v>0</v>
      </c>
    </row>
    <row r="9706" spans="1:2" x14ac:dyDescent="0.25">
      <c r="A9706" t="s">
        <v>4448</v>
      </c>
      <c r="B9706">
        <v>0</v>
      </c>
    </row>
    <row r="9707" spans="1:2" x14ac:dyDescent="0.25">
      <c r="A9707" t="s">
        <v>10352</v>
      </c>
      <c r="B9707" s="19">
        <v>0</v>
      </c>
    </row>
    <row r="9708" spans="1:2" x14ac:dyDescent="0.25">
      <c r="A9708" t="s">
        <v>17500</v>
      </c>
      <c r="B9708" s="19">
        <v>0</v>
      </c>
    </row>
    <row r="9709" spans="1:2" x14ac:dyDescent="0.25">
      <c r="A9709" t="s">
        <v>3852</v>
      </c>
      <c r="B9709" s="19">
        <v>0</v>
      </c>
    </row>
    <row r="9710" spans="1:2" x14ac:dyDescent="0.25">
      <c r="A9710" t="s">
        <v>3857</v>
      </c>
      <c r="B9710" s="19">
        <v>0</v>
      </c>
    </row>
    <row r="9711" spans="1:2" x14ac:dyDescent="0.25">
      <c r="A9711" t="s">
        <v>18766</v>
      </c>
      <c r="B9711">
        <v>0</v>
      </c>
    </row>
    <row r="9712" spans="1:2" x14ac:dyDescent="0.25">
      <c r="A9712" t="s">
        <v>11415</v>
      </c>
      <c r="B9712">
        <v>0</v>
      </c>
    </row>
    <row r="9713" spans="1:2" x14ac:dyDescent="0.25">
      <c r="A9713" t="s">
        <v>19900</v>
      </c>
      <c r="B9713" s="19">
        <v>0</v>
      </c>
    </row>
    <row r="9714" spans="1:2" x14ac:dyDescent="0.25">
      <c r="A9714" t="s">
        <v>13849</v>
      </c>
      <c r="B9714">
        <v>2.8816157480314959</v>
      </c>
    </row>
    <row r="9715" spans="1:2" x14ac:dyDescent="0.25">
      <c r="A9715" t="s">
        <v>12928</v>
      </c>
      <c r="B9715">
        <v>0</v>
      </c>
    </row>
    <row r="9716" spans="1:2" x14ac:dyDescent="0.25">
      <c r="A9716" t="s">
        <v>14210</v>
      </c>
      <c r="B9716">
        <v>0</v>
      </c>
    </row>
    <row r="9717" spans="1:2" x14ac:dyDescent="0.25">
      <c r="A9717" t="s">
        <v>12918</v>
      </c>
      <c r="B9717">
        <v>0</v>
      </c>
    </row>
    <row r="9718" spans="1:2" x14ac:dyDescent="0.25">
      <c r="A9718" t="s">
        <v>13340</v>
      </c>
      <c r="B9718" s="19">
        <v>0</v>
      </c>
    </row>
    <row r="9719" spans="1:2" x14ac:dyDescent="0.25">
      <c r="A9719" t="s">
        <v>12585</v>
      </c>
      <c r="B9719">
        <v>0</v>
      </c>
    </row>
    <row r="9720" spans="1:2" x14ac:dyDescent="0.25">
      <c r="A9720" t="s">
        <v>9713</v>
      </c>
      <c r="B9720">
        <v>0</v>
      </c>
    </row>
    <row r="9721" spans="1:2" x14ac:dyDescent="0.25">
      <c r="A9721" t="s">
        <v>5597</v>
      </c>
      <c r="B9721">
        <v>0</v>
      </c>
    </row>
    <row r="9722" spans="1:2" x14ac:dyDescent="0.25">
      <c r="A9722" t="s">
        <v>10981</v>
      </c>
      <c r="B9722" s="19">
        <v>0</v>
      </c>
    </row>
    <row r="9723" spans="1:2" x14ac:dyDescent="0.25">
      <c r="A9723" t="s">
        <v>16768</v>
      </c>
      <c r="B9723">
        <v>0</v>
      </c>
    </row>
    <row r="9724" spans="1:2" x14ac:dyDescent="0.25">
      <c r="A9724" t="s">
        <v>9538</v>
      </c>
      <c r="B9724">
        <v>0</v>
      </c>
    </row>
    <row r="9725" spans="1:2" x14ac:dyDescent="0.25">
      <c r="A9725" t="s">
        <v>12514</v>
      </c>
      <c r="B9725">
        <v>0</v>
      </c>
    </row>
    <row r="9726" spans="1:2" x14ac:dyDescent="0.25">
      <c r="A9726" t="s">
        <v>9838</v>
      </c>
      <c r="B9726" s="19">
        <v>0</v>
      </c>
    </row>
    <row r="9727" spans="1:2" x14ac:dyDescent="0.25">
      <c r="A9727" t="s">
        <v>19061</v>
      </c>
      <c r="B9727">
        <v>0.3916</v>
      </c>
    </row>
    <row r="9728" spans="1:2" x14ac:dyDescent="0.25">
      <c r="A9728" t="s">
        <v>18639</v>
      </c>
      <c r="B9728">
        <v>0</v>
      </c>
    </row>
    <row r="9729" spans="1:2" x14ac:dyDescent="0.25">
      <c r="A9729" t="s">
        <v>11588</v>
      </c>
      <c r="B9729" s="19">
        <v>0.2581</v>
      </c>
    </row>
    <row r="9730" spans="1:2" x14ac:dyDescent="0.25">
      <c r="A9730" t="s">
        <v>11695</v>
      </c>
      <c r="B9730" s="19">
        <v>0</v>
      </c>
    </row>
    <row r="9731" spans="1:2" x14ac:dyDescent="0.25">
      <c r="A9731" t="s">
        <v>19575</v>
      </c>
      <c r="B9731" s="19">
        <v>0</v>
      </c>
    </row>
    <row r="9732" spans="1:2" x14ac:dyDescent="0.25">
      <c r="A9732" t="s">
        <v>19733</v>
      </c>
      <c r="B9732">
        <v>0.2492</v>
      </c>
    </row>
    <row r="9733" spans="1:2" x14ac:dyDescent="0.25">
      <c r="A9733" t="s">
        <v>8661</v>
      </c>
      <c r="B9733">
        <v>0</v>
      </c>
    </row>
    <row r="9734" spans="1:2" x14ac:dyDescent="0.25">
      <c r="A9734" t="s">
        <v>10368</v>
      </c>
      <c r="B9734">
        <v>0</v>
      </c>
    </row>
    <row r="9735" spans="1:2" x14ac:dyDescent="0.25">
      <c r="A9735" t="s">
        <v>11533</v>
      </c>
      <c r="B9735">
        <v>0</v>
      </c>
    </row>
    <row r="9736" spans="1:2" x14ac:dyDescent="0.25">
      <c r="A9736" t="s">
        <v>14395</v>
      </c>
      <c r="B9736" s="19">
        <v>0</v>
      </c>
    </row>
    <row r="9737" spans="1:2" x14ac:dyDescent="0.25">
      <c r="A9737" t="s">
        <v>8529</v>
      </c>
      <c r="B9737">
        <v>0</v>
      </c>
    </row>
    <row r="9738" spans="1:2" x14ac:dyDescent="0.25">
      <c r="A9738" t="s">
        <v>8865</v>
      </c>
      <c r="B9738" s="19">
        <v>0</v>
      </c>
    </row>
    <row r="9739" spans="1:2" x14ac:dyDescent="0.25">
      <c r="A9739" t="s">
        <v>19992</v>
      </c>
      <c r="B9739" s="19">
        <v>0</v>
      </c>
    </row>
    <row r="9740" spans="1:2" x14ac:dyDescent="0.25">
      <c r="A9740" t="s">
        <v>13059</v>
      </c>
      <c r="B9740" s="19">
        <v>0</v>
      </c>
    </row>
    <row r="9741" spans="1:2" x14ac:dyDescent="0.25">
      <c r="A9741" t="s">
        <v>17939</v>
      </c>
      <c r="B9741" s="19">
        <v>0</v>
      </c>
    </row>
    <row r="9742" spans="1:2" x14ac:dyDescent="0.25">
      <c r="A9742" t="s">
        <v>16434</v>
      </c>
      <c r="B9742" s="19">
        <v>0</v>
      </c>
    </row>
    <row r="9743" spans="1:2" x14ac:dyDescent="0.25">
      <c r="A9743" t="s">
        <v>13610</v>
      </c>
      <c r="B9743">
        <v>9.7900000000000001E-2</v>
      </c>
    </row>
    <row r="9744" spans="1:2" x14ac:dyDescent="0.25">
      <c r="A9744" t="s">
        <v>20226</v>
      </c>
      <c r="B9744">
        <v>0.21359999999999998</v>
      </c>
    </row>
    <row r="9745" spans="1:2" x14ac:dyDescent="0.25">
      <c r="A9745" t="s">
        <v>13954</v>
      </c>
      <c r="B9745">
        <v>0</v>
      </c>
    </row>
    <row r="9746" spans="1:2" x14ac:dyDescent="0.25">
      <c r="A9746" t="s">
        <v>19271</v>
      </c>
      <c r="B9746">
        <v>0</v>
      </c>
    </row>
    <row r="9747" spans="1:2" x14ac:dyDescent="0.25">
      <c r="A9747" t="s">
        <v>14458</v>
      </c>
      <c r="B9747" s="19">
        <v>0</v>
      </c>
    </row>
    <row r="9748" spans="1:2" x14ac:dyDescent="0.25">
      <c r="A9748" t="s">
        <v>19576</v>
      </c>
      <c r="B9748">
        <v>0</v>
      </c>
    </row>
    <row r="9749" spans="1:2" x14ac:dyDescent="0.25">
      <c r="A9749" t="s">
        <v>11196</v>
      </c>
      <c r="B9749" s="19">
        <v>0.13350000000000001</v>
      </c>
    </row>
    <row r="9750" spans="1:2" x14ac:dyDescent="0.25">
      <c r="A9750" t="s">
        <v>16973</v>
      </c>
      <c r="B9750">
        <v>0</v>
      </c>
    </row>
    <row r="9751" spans="1:2" x14ac:dyDescent="0.25">
      <c r="A9751" t="s">
        <v>15551</v>
      </c>
      <c r="B9751" s="19">
        <v>0</v>
      </c>
    </row>
    <row r="9752" spans="1:2" x14ac:dyDescent="0.25">
      <c r="A9752" t="s">
        <v>14533</v>
      </c>
      <c r="B9752">
        <v>0</v>
      </c>
    </row>
    <row r="9753" spans="1:2" x14ac:dyDescent="0.25">
      <c r="A9753" t="s">
        <v>15480</v>
      </c>
      <c r="B9753">
        <v>0</v>
      </c>
    </row>
    <row r="9754" spans="1:2" x14ac:dyDescent="0.25">
      <c r="A9754" t="s">
        <v>14466</v>
      </c>
      <c r="B9754" s="19">
        <v>0</v>
      </c>
    </row>
    <row r="9755" spans="1:2" x14ac:dyDescent="0.25">
      <c r="A9755" t="s">
        <v>8101</v>
      </c>
      <c r="B9755" s="19">
        <v>0.80397990000000019</v>
      </c>
    </row>
    <row r="9756" spans="1:2" x14ac:dyDescent="0.25">
      <c r="A9756" t="s">
        <v>15348</v>
      </c>
      <c r="B9756">
        <v>0.9304964524799999</v>
      </c>
    </row>
    <row r="9757" spans="1:2" x14ac:dyDescent="0.25">
      <c r="A9757" t="s">
        <v>9404</v>
      </c>
      <c r="B9757">
        <v>0</v>
      </c>
    </row>
    <row r="9758" spans="1:2" x14ac:dyDescent="0.25">
      <c r="A9758" t="s">
        <v>12204</v>
      </c>
      <c r="B9758">
        <v>0</v>
      </c>
    </row>
    <row r="9759" spans="1:2" x14ac:dyDescent="0.25">
      <c r="A9759" t="s">
        <v>20281</v>
      </c>
      <c r="B9759">
        <v>0</v>
      </c>
    </row>
    <row r="9760" spans="1:2" x14ac:dyDescent="0.25">
      <c r="A9760" t="s">
        <v>11422</v>
      </c>
      <c r="B9760" s="19">
        <v>0</v>
      </c>
    </row>
    <row r="9761" spans="1:2" x14ac:dyDescent="0.25">
      <c r="A9761" t="s">
        <v>9338</v>
      </c>
      <c r="B9761">
        <v>0</v>
      </c>
    </row>
    <row r="9762" spans="1:2" x14ac:dyDescent="0.25">
      <c r="A9762" t="s">
        <v>13869</v>
      </c>
      <c r="B9762" s="19">
        <v>0</v>
      </c>
    </row>
    <row r="9763" spans="1:2" x14ac:dyDescent="0.25">
      <c r="A9763" t="s">
        <v>11239</v>
      </c>
      <c r="B9763">
        <v>0</v>
      </c>
    </row>
    <row r="9764" spans="1:2" x14ac:dyDescent="0.25">
      <c r="A9764" t="s">
        <v>8468</v>
      </c>
      <c r="B9764">
        <v>0</v>
      </c>
    </row>
    <row r="9765" spans="1:2" x14ac:dyDescent="0.25">
      <c r="A9765" t="s">
        <v>20330</v>
      </c>
      <c r="B9765" s="19">
        <v>0</v>
      </c>
    </row>
    <row r="9766" spans="1:2" x14ac:dyDescent="0.25">
      <c r="A9766" t="s">
        <v>12126</v>
      </c>
      <c r="B9766" s="19">
        <v>0</v>
      </c>
    </row>
    <row r="9767" spans="1:2" x14ac:dyDescent="0.25">
      <c r="A9767" t="s">
        <v>14162</v>
      </c>
      <c r="B9767">
        <v>0</v>
      </c>
    </row>
    <row r="9768" spans="1:2" x14ac:dyDescent="0.25">
      <c r="A9768" t="s">
        <v>19861</v>
      </c>
      <c r="B9768">
        <v>0.98039999999999994</v>
      </c>
    </row>
    <row r="9769" spans="1:2" x14ac:dyDescent="0.25">
      <c r="A9769" t="s">
        <v>15559</v>
      </c>
      <c r="B9769" s="19">
        <v>0</v>
      </c>
    </row>
    <row r="9770" spans="1:2" x14ac:dyDescent="0.25">
      <c r="A9770" t="s">
        <v>11119</v>
      </c>
      <c r="B9770">
        <v>8.4223428949999998E-2</v>
      </c>
    </row>
    <row r="9771" spans="1:2" x14ac:dyDescent="0.25">
      <c r="A9771" t="s">
        <v>16120</v>
      </c>
      <c r="B9771" s="19">
        <v>0</v>
      </c>
    </row>
    <row r="9772" spans="1:2" x14ac:dyDescent="0.25">
      <c r="A9772" t="s">
        <v>15140</v>
      </c>
      <c r="B9772" s="19">
        <v>0</v>
      </c>
    </row>
    <row r="9773" spans="1:2" x14ac:dyDescent="0.25">
      <c r="A9773" t="s">
        <v>16514</v>
      </c>
      <c r="B9773">
        <v>0</v>
      </c>
    </row>
    <row r="9774" spans="1:2" x14ac:dyDescent="0.25">
      <c r="A9774" t="s">
        <v>14291</v>
      </c>
      <c r="B9774" s="19">
        <v>0</v>
      </c>
    </row>
    <row r="9775" spans="1:2" x14ac:dyDescent="0.25">
      <c r="A9775" t="s">
        <v>11993</v>
      </c>
      <c r="B9775" s="19">
        <v>0</v>
      </c>
    </row>
    <row r="9776" spans="1:2" x14ac:dyDescent="0.25">
      <c r="A9776" t="s">
        <v>10268</v>
      </c>
      <c r="B9776" s="19">
        <v>0</v>
      </c>
    </row>
    <row r="9777" spans="1:2" x14ac:dyDescent="0.25">
      <c r="A9777" t="s">
        <v>19051</v>
      </c>
      <c r="B9777" s="19">
        <v>0</v>
      </c>
    </row>
    <row r="9778" spans="1:2" x14ac:dyDescent="0.25">
      <c r="A9778" t="s">
        <v>19494</v>
      </c>
      <c r="B9778" s="19">
        <v>0</v>
      </c>
    </row>
    <row r="9779" spans="1:2" x14ac:dyDescent="0.25">
      <c r="A9779" t="s">
        <v>18164</v>
      </c>
      <c r="B9779">
        <v>0</v>
      </c>
    </row>
    <row r="9780" spans="1:2" x14ac:dyDescent="0.25">
      <c r="A9780" t="s">
        <v>16896</v>
      </c>
      <c r="B9780">
        <v>0</v>
      </c>
    </row>
    <row r="9781" spans="1:2" x14ac:dyDescent="0.25">
      <c r="A9781" t="s">
        <v>16771</v>
      </c>
      <c r="B9781" s="19">
        <v>0</v>
      </c>
    </row>
    <row r="9782" spans="1:2" x14ac:dyDescent="0.25">
      <c r="A9782" t="s">
        <v>10584</v>
      </c>
      <c r="B9782" s="19">
        <v>0</v>
      </c>
    </row>
    <row r="9783" spans="1:2" x14ac:dyDescent="0.25">
      <c r="A9783" t="s">
        <v>18602</v>
      </c>
      <c r="B9783" s="19">
        <v>0</v>
      </c>
    </row>
    <row r="9784" spans="1:2" x14ac:dyDescent="0.25">
      <c r="A9784" t="s">
        <v>9935</v>
      </c>
      <c r="B9784" s="19">
        <v>0</v>
      </c>
    </row>
    <row r="9785" spans="1:2" x14ac:dyDescent="0.25">
      <c r="A9785" t="s">
        <v>11698</v>
      </c>
      <c r="B9785">
        <v>0</v>
      </c>
    </row>
    <row r="9786" spans="1:2" x14ac:dyDescent="0.25">
      <c r="A9786" t="s">
        <v>7992</v>
      </c>
      <c r="B9786" s="19">
        <v>0</v>
      </c>
    </row>
    <row r="9787" spans="1:2" x14ac:dyDescent="0.25">
      <c r="A9787" t="s">
        <v>20183</v>
      </c>
      <c r="B9787" s="19">
        <v>0</v>
      </c>
    </row>
    <row r="9788" spans="1:2" x14ac:dyDescent="0.25">
      <c r="A9788" t="s">
        <v>13078</v>
      </c>
      <c r="B9788" s="19">
        <v>0</v>
      </c>
    </row>
    <row r="9789" spans="1:2" x14ac:dyDescent="0.25">
      <c r="A9789" t="s">
        <v>15752</v>
      </c>
      <c r="B9789">
        <v>0</v>
      </c>
    </row>
    <row r="9790" spans="1:2" x14ac:dyDescent="0.25">
      <c r="A9790" t="s">
        <v>16429</v>
      </c>
      <c r="B9790" s="19">
        <v>0</v>
      </c>
    </row>
    <row r="9791" spans="1:2" x14ac:dyDescent="0.25">
      <c r="A9791" t="s">
        <v>19765</v>
      </c>
      <c r="B9791">
        <v>0</v>
      </c>
    </row>
    <row r="9792" spans="1:2" x14ac:dyDescent="0.25">
      <c r="A9792" t="s">
        <v>17954</v>
      </c>
      <c r="B9792">
        <v>0</v>
      </c>
    </row>
    <row r="9793" spans="1:2" x14ac:dyDescent="0.25">
      <c r="A9793" t="s">
        <v>13399</v>
      </c>
      <c r="B9793" s="19">
        <v>0</v>
      </c>
    </row>
    <row r="9794" spans="1:2" x14ac:dyDescent="0.25">
      <c r="A9794" t="s">
        <v>9913</v>
      </c>
      <c r="B9794">
        <v>0</v>
      </c>
    </row>
    <row r="9795" spans="1:2" x14ac:dyDescent="0.25">
      <c r="A9795" t="s">
        <v>13667</v>
      </c>
      <c r="B9795" s="19">
        <v>0</v>
      </c>
    </row>
    <row r="9796" spans="1:2" x14ac:dyDescent="0.25">
      <c r="A9796" t="s">
        <v>9228</v>
      </c>
      <c r="B9796" s="19">
        <v>0</v>
      </c>
    </row>
    <row r="9797" spans="1:2" x14ac:dyDescent="0.25">
      <c r="A9797" t="s">
        <v>15489</v>
      </c>
      <c r="B9797">
        <v>0</v>
      </c>
    </row>
    <row r="9798" spans="1:2" x14ac:dyDescent="0.25">
      <c r="A9798" t="s">
        <v>19766</v>
      </c>
      <c r="B9798">
        <v>0</v>
      </c>
    </row>
    <row r="9799" spans="1:2" x14ac:dyDescent="0.25">
      <c r="A9799" t="s">
        <v>14671</v>
      </c>
      <c r="B9799">
        <v>8.8343749999999985E-2</v>
      </c>
    </row>
    <row r="9800" spans="1:2" x14ac:dyDescent="0.25">
      <c r="A9800" t="s">
        <v>16502</v>
      </c>
      <c r="B9800" s="19">
        <v>0</v>
      </c>
    </row>
    <row r="9801" spans="1:2" x14ac:dyDescent="0.25">
      <c r="A9801" t="s">
        <v>14258</v>
      </c>
      <c r="B9801">
        <v>0</v>
      </c>
    </row>
    <row r="9802" spans="1:2" x14ac:dyDescent="0.25">
      <c r="A9802" t="s">
        <v>16833</v>
      </c>
      <c r="B9802" s="19">
        <v>0</v>
      </c>
    </row>
    <row r="9803" spans="1:2" x14ac:dyDescent="0.25">
      <c r="A9803" t="s">
        <v>7127</v>
      </c>
      <c r="B9803">
        <v>0</v>
      </c>
    </row>
    <row r="9804" spans="1:2" x14ac:dyDescent="0.25">
      <c r="A9804" t="s">
        <v>11996</v>
      </c>
      <c r="B9804">
        <v>0</v>
      </c>
    </row>
    <row r="9805" spans="1:2" x14ac:dyDescent="0.25">
      <c r="A9805" t="s">
        <v>13158</v>
      </c>
      <c r="B9805" s="19">
        <v>0</v>
      </c>
    </row>
    <row r="9806" spans="1:2" x14ac:dyDescent="0.25">
      <c r="A9806" t="s">
        <v>16647</v>
      </c>
      <c r="B9806">
        <v>8.0271708000000004</v>
      </c>
    </row>
    <row r="9807" spans="1:2" x14ac:dyDescent="0.25">
      <c r="A9807" t="s">
        <v>8008</v>
      </c>
      <c r="B9807" s="19">
        <v>0</v>
      </c>
    </row>
    <row r="9808" spans="1:2" x14ac:dyDescent="0.25">
      <c r="A9808" t="s">
        <v>16822</v>
      </c>
      <c r="B9808" s="19">
        <v>0</v>
      </c>
    </row>
    <row r="9809" spans="1:2" x14ac:dyDescent="0.25">
      <c r="A9809" t="s">
        <v>7915</v>
      </c>
      <c r="B9809">
        <v>0</v>
      </c>
    </row>
    <row r="9810" spans="1:2" x14ac:dyDescent="0.25">
      <c r="A9810" t="s">
        <v>8456</v>
      </c>
      <c r="B9810">
        <v>0</v>
      </c>
    </row>
    <row r="9811" spans="1:2" x14ac:dyDescent="0.25">
      <c r="A9811" t="s">
        <v>15735</v>
      </c>
      <c r="B9811">
        <v>0</v>
      </c>
    </row>
    <row r="9812" spans="1:2" x14ac:dyDescent="0.25">
      <c r="A9812" t="s">
        <v>14975</v>
      </c>
      <c r="B9812" s="19">
        <v>0</v>
      </c>
    </row>
    <row r="9813" spans="1:2" x14ac:dyDescent="0.25">
      <c r="A9813" t="s">
        <v>15497</v>
      </c>
      <c r="B9813">
        <v>0</v>
      </c>
    </row>
    <row r="9814" spans="1:2" x14ac:dyDescent="0.25">
      <c r="A9814" t="s">
        <v>18968</v>
      </c>
      <c r="B9814">
        <v>0</v>
      </c>
    </row>
    <row r="9815" spans="1:2" x14ac:dyDescent="0.25">
      <c r="A9815" t="s">
        <v>14165</v>
      </c>
      <c r="B9815" s="19">
        <v>0</v>
      </c>
    </row>
    <row r="9816" spans="1:2" x14ac:dyDescent="0.25">
      <c r="A9816" t="s">
        <v>20406</v>
      </c>
      <c r="B9816">
        <v>0</v>
      </c>
    </row>
    <row r="9817" spans="1:2" x14ac:dyDescent="0.25">
      <c r="A9817" t="s">
        <v>19337</v>
      </c>
      <c r="B9817" s="19">
        <v>0</v>
      </c>
    </row>
    <row r="9818" spans="1:2" x14ac:dyDescent="0.25">
      <c r="A9818" t="s">
        <v>12301</v>
      </c>
      <c r="B9818" s="19">
        <v>0</v>
      </c>
    </row>
    <row r="9819" spans="1:2" x14ac:dyDescent="0.25">
      <c r="A9819" t="s">
        <v>16701</v>
      </c>
      <c r="B9819" s="19">
        <v>0</v>
      </c>
    </row>
    <row r="9820" spans="1:2" x14ac:dyDescent="0.25">
      <c r="A9820" t="s">
        <v>12102</v>
      </c>
      <c r="B9820">
        <v>0</v>
      </c>
    </row>
    <row r="9821" spans="1:2" x14ac:dyDescent="0.25">
      <c r="A9821" t="s">
        <v>17946</v>
      </c>
      <c r="B9821" s="19">
        <v>0</v>
      </c>
    </row>
    <row r="9822" spans="1:2" x14ac:dyDescent="0.25">
      <c r="A9822" t="s">
        <v>12825</v>
      </c>
      <c r="B9822" s="19">
        <v>0</v>
      </c>
    </row>
    <row r="9823" spans="1:2" x14ac:dyDescent="0.25">
      <c r="A9823" t="s">
        <v>19364</v>
      </c>
      <c r="B9823">
        <v>0</v>
      </c>
    </row>
    <row r="9824" spans="1:2" x14ac:dyDescent="0.25">
      <c r="A9824" t="s">
        <v>10988</v>
      </c>
      <c r="B9824">
        <v>0</v>
      </c>
    </row>
    <row r="9825" spans="1:2" x14ac:dyDescent="0.25">
      <c r="A9825" t="s">
        <v>19477</v>
      </c>
      <c r="B9825" s="19">
        <v>0</v>
      </c>
    </row>
    <row r="9826" spans="1:2" x14ac:dyDescent="0.25">
      <c r="A9826" t="s">
        <v>18768</v>
      </c>
      <c r="B9826">
        <v>0.10462386</v>
      </c>
    </row>
    <row r="9827" spans="1:2" x14ac:dyDescent="0.25">
      <c r="A9827" t="s">
        <v>13710</v>
      </c>
      <c r="B9827" s="19">
        <v>0</v>
      </c>
    </row>
    <row r="9828" spans="1:2" x14ac:dyDescent="0.25">
      <c r="A9828" t="s">
        <v>8171</v>
      </c>
      <c r="B9828">
        <v>0</v>
      </c>
    </row>
    <row r="9829" spans="1:2" x14ac:dyDescent="0.25">
      <c r="A9829" t="s">
        <v>10773</v>
      </c>
      <c r="B9829" s="19">
        <v>0.15940145000000003</v>
      </c>
    </row>
    <row r="9830" spans="1:2" x14ac:dyDescent="0.25">
      <c r="A9830" t="s">
        <v>9324</v>
      </c>
      <c r="B9830">
        <v>0</v>
      </c>
    </row>
    <row r="9831" spans="1:2" x14ac:dyDescent="0.25">
      <c r="A9831" t="s">
        <v>13279</v>
      </c>
      <c r="B9831">
        <v>0</v>
      </c>
    </row>
    <row r="9832" spans="1:2" x14ac:dyDescent="0.25">
      <c r="A9832" t="s">
        <v>13321</v>
      </c>
      <c r="B9832">
        <v>0</v>
      </c>
    </row>
    <row r="9833" spans="1:2" x14ac:dyDescent="0.25">
      <c r="A9833" t="s">
        <v>12464</v>
      </c>
      <c r="B9833">
        <v>0</v>
      </c>
    </row>
    <row r="9834" spans="1:2" x14ac:dyDescent="0.25">
      <c r="A9834" t="s">
        <v>12921</v>
      </c>
      <c r="B9834">
        <v>0</v>
      </c>
    </row>
    <row r="9835" spans="1:2" x14ac:dyDescent="0.25">
      <c r="A9835" t="s">
        <v>9574</v>
      </c>
      <c r="B9835">
        <v>0</v>
      </c>
    </row>
    <row r="9836" spans="1:2" x14ac:dyDescent="0.25">
      <c r="A9836" t="s">
        <v>13913</v>
      </c>
      <c r="B9836">
        <v>0</v>
      </c>
    </row>
    <row r="9837" spans="1:2" x14ac:dyDescent="0.25">
      <c r="A9837" t="s">
        <v>9675</v>
      </c>
      <c r="B9837">
        <v>0</v>
      </c>
    </row>
    <row r="9838" spans="1:2" x14ac:dyDescent="0.25">
      <c r="A9838" t="s">
        <v>12352</v>
      </c>
      <c r="B9838">
        <v>0</v>
      </c>
    </row>
    <row r="9839" spans="1:2" x14ac:dyDescent="0.25">
      <c r="A9839" t="s">
        <v>11425</v>
      </c>
      <c r="B9839" s="19">
        <v>0</v>
      </c>
    </row>
    <row r="9840" spans="1:2" x14ac:dyDescent="0.25">
      <c r="A9840" t="s">
        <v>14652</v>
      </c>
      <c r="B9840" s="19">
        <v>0.64990133999999999</v>
      </c>
    </row>
    <row r="9841" spans="1:2" x14ac:dyDescent="0.25">
      <c r="A9841" t="s">
        <v>15796</v>
      </c>
      <c r="B9841" s="19">
        <v>0</v>
      </c>
    </row>
    <row r="9842" spans="1:2" x14ac:dyDescent="0.25">
      <c r="A9842" t="s">
        <v>12845</v>
      </c>
      <c r="B9842" s="19">
        <v>0</v>
      </c>
    </row>
    <row r="9843" spans="1:2" x14ac:dyDescent="0.25">
      <c r="A9843" t="s">
        <v>8097</v>
      </c>
      <c r="B9843" s="19">
        <v>0</v>
      </c>
    </row>
    <row r="9844" spans="1:2" x14ac:dyDescent="0.25">
      <c r="A9844" t="s">
        <v>15213</v>
      </c>
      <c r="B9844" s="19">
        <v>0</v>
      </c>
    </row>
    <row r="9845" spans="1:2" x14ac:dyDescent="0.25">
      <c r="A9845" t="s">
        <v>18075</v>
      </c>
      <c r="B9845" s="19">
        <v>0</v>
      </c>
    </row>
    <row r="9846" spans="1:2" x14ac:dyDescent="0.25">
      <c r="A9846" t="s">
        <v>13873</v>
      </c>
      <c r="B9846">
        <v>0</v>
      </c>
    </row>
    <row r="9847" spans="1:2" x14ac:dyDescent="0.25">
      <c r="A9847" t="s">
        <v>13153</v>
      </c>
      <c r="B9847">
        <v>0</v>
      </c>
    </row>
    <row r="9848" spans="1:2" x14ac:dyDescent="0.25">
      <c r="A9848" t="s">
        <v>14846</v>
      </c>
      <c r="B9848">
        <v>0</v>
      </c>
    </row>
    <row r="9849" spans="1:2" x14ac:dyDescent="0.25">
      <c r="A9849" t="s">
        <v>10937</v>
      </c>
      <c r="B9849">
        <v>0</v>
      </c>
    </row>
    <row r="9850" spans="1:2" x14ac:dyDescent="0.25">
      <c r="A9850" t="s">
        <v>8420</v>
      </c>
      <c r="B9850" s="19">
        <v>1.0272564</v>
      </c>
    </row>
    <row r="9851" spans="1:2" x14ac:dyDescent="0.25">
      <c r="A9851" t="s">
        <v>15693</v>
      </c>
      <c r="B9851">
        <v>0</v>
      </c>
    </row>
    <row r="9852" spans="1:2" x14ac:dyDescent="0.25">
      <c r="A9852" t="s">
        <v>11568</v>
      </c>
      <c r="B9852">
        <v>0</v>
      </c>
    </row>
    <row r="9853" spans="1:2" x14ac:dyDescent="0.25">
      <c r="A9853" t="s">
        <v>10737</v>
      </c>
      <c r="B9853" s="19">
        <v>0.98532521999999989</v>
      </c>
    </row>
    <row r="9854" spans="1:2" x14ac:dyDescent="0.25">
      <c r="A9854" t="s">
        <v>17473</v>
      </c>
      <c r="B9854" s="19">
        <v>0</v>
      </c>
    </row>
    <row r="9855" spans="1:2" x14ac:dyDescent="0.25">
      <c r="A9855" t="s">
        <v>15605</v>
      </c>
      <c r="B9855" s="19">
        <v>1.1530499399999998</v>
      </c>
    </row>
    <row r="9856" spans="1:2" x14ac:dyDescent="0.25">
      <c r="A9856" t="s">
        <v>17522</v>
      </c>
      <c r="B9856">
        <v>0</v>
      </c>
    </row>
    <row r="9857" spans="1:2" x14ac:dyDescent="0.25">
      <c r="A9857" t="s">
        <v>14998</v>
      </c>
      <c r="B9857">
        <v>0</v>
      </c>
    </row>
    <row r="9858" spans="1:2" x14ac:dyDescent="0.25">
      <c r="A9858" t="s">
        <v>20400</v>
      </c>
      <c r="B9858">
        <v>0</v>
      </c>
    </row>
    <row r="9859" spans="1:2" x14ac:dyDescent="0.25">
      <c r="A9859" t="s">
        <v>12680</v>
      </c>
      <c r="B9859">
        <v>0</v>
      </c>
    </row>
    <row r="9860" spans="1:2" x14ac:dyDescent="0.25">
      <c r="A9860" t="s">
        <v>15622</v>
      </c>
      <c r="B9860">
        <v>0</v>
      </c>
    </row>
    <row r="9861" spans="1:2" x14ac:dyDescent="0.25">
      <c r="A9861" t="s">
        <v>18760</v>
      </c>
      <c r="B9861">
        <v>0</v>
      </c>
    </row>
    <row r="9862" spans="1:2" x14ac:dyDescent="0.25">
      <c r="A9862" t="s">
        <v>8398</v>
      </c>
      <c r="B9862" s="19">
        <v>0</v>
      </c>
    </row>
    <row r="9863" spans="1:2" x14ac:dyDescent="0.25">
      <c r="A9863" t="s">
        <v>19112</v>
      </c>
      <c r="B9863" s="19">
        <v>0</v>
      </c>
    </row>
    <row r="9864" spans="1:2" x14ac:dyDescent="0.25">
      <c r="A9864" t="s">
        <v>12129</v>
      </c>
      <c r="B9864" s="19">
        <v>0</v>
      </c>
    </row>
    <row r="9865" spans="1:2" x14ac:dyDescent="0.25">
      <c r="A9865" t="s">
        <v>16590</v>
      </c>
      <c r="B9865">
        <v>0</v>
      </c>
    </row>
    <row r="9866" spans="1:2" x14ac:dyDescent="0.25">
      <c r="A9866" t="s">
        <v>8185</v>
      </c>
      <c r="B9866">
        <v>0</v>
      </c>
    </row>
    <row r="9867" spans="1:2" x14ac:dyDescent="0.25">
      <c r="A9867" t="s">
        <v>12820</v>
      </c>
      <c r="B9867">
        <v>0</v>
      </c>
    </row>
    <row r="9868" spans="1:2" x14ac:dyDescent="0.25">
      <c r="A9868" t="s">
        <v>13914</v>
      </c>
      <c r="B9868" s="19">
        <v>0</v>
      </c>
    </row>
    <row r="9869" spans="1:2" x14ac:dyDescent="0.25">
      <c r="A9869" t="s">
        <v>17537</v>
      </c>
      <c r="B9869">
        <v>0</v>
      </c>
    </row>
    <row r="9870" spans="1:2" x14ac:dyDescent="0.25">
      <c r="A9870" t="s">
        <v>19535</v>
      </c>
      <c r="B9870">
        <v>0</v>
      </c>
    </row>
    <row r="9871" spans="1:2" x14ac:dyDescent="0.25">
      <c r="A9871" t="s">
        <v>3948</v>
      </c>
      <c r="B9871">
        <v>0</v>
      </c>
    </row>
    <row r="9872" spans="1:2" x14ac:dyDescent="0.25">
      <c r="A9872" t="s">
        <v>20402</v>
      </c>
      <c r="B9872" s="19">
        <v>0</v>
      </c>
    </row>
    <row r="9873" spans="1:2" x14ac:dyDescent="0.25">
      <c r="A9873" t="s">
        <v>3950</v>
      </c>
      <c r="B9873" s="19">
        <v>0</v>
      </c>
    </row>
    <row r="9874" spans="1:2" x14ac:dyDescent="0.25">
      <c r="A9874" t="s">
        <v>12953</v>
      </c>
      <c r="B9874">
        <v>0</v>
      </c>
    </row>
    <row r="9875" spans="1:2" x14ac:dyDescent="0.25">
      <c r="A9875" t="s">
        <v>11652</v>
      </c>
      <c r="B9875" s="19">
        <v>0</v>
      </c>
    </row>
    <row r="9876" spans="1:2" x14ac:dyDescent="0.25">
      <c r="A9876" t="s">
        <v>16178</v>
      </c>
      <c r="B9876" s="19">
        <v>0</v>
      </c>
    </row>
    <row r="9877" spans="1:2" x14ac:dyDescent="0.25">
      <c r="A9877" t="s">
        <v>8486</v>
      </c>
      <c r="B9877">
        <v>0</v>
      </c>
    </row>
    <row r="9878" spans="1:2" x14ac:dyDescent="0.25">
      <c r="A9878" t="s">
        <v>18026</v>
      </c>
      <c r="B9878">
        <v>0</v>
      </c>
    </row>
    <row r="9879" spans="1:2" x14ac:dyDescent="0.25">
      <c r="A9879" t="s">
        <v>19215</v>
      </c>
      <c r="B9879">
        <v>0</v>
      </c>
    </row>
    <row r="9880" spans="1:2" x14ac:dyDescent="0.25">
      <c r="A9880" t="s">
        <v>11297</v>
      </c>
      <c r="B9880">
        <v>0</v>
      </c>
    </row>
    <row r="9881" spans="1:2" x14ac:dyDescent="0.25">
      <c r="A9881" t="s">
        <v>10494</v>
      </c>
      <c r="B9881">
        <v>200.05932999999999</v>
      </c>
    </row>
    <row r="9882" spans="1:2" x14ac:dyDescent="0.25">
      <c r="A9882" t="s">
        <v>16294</v>
      </c>
      <c r="B9882">
        <v>0</v>
      </c>
    </row>
    <row r="9883" spans="1:2" x14ac:dyDescent="0.25">
      <c r="A9883" t="s">
        <v>12455</v>
      </c>
      <c r="B9883" s="19">
        <v>0</v>
      </c>
    </row>
    <row r="9884" spans="1:2" x14ac:dyDescent="0.25">
      <c r="A9884" t="s">
        <v>10311</v>
      </c>
      <c r="B9884" s="19">
        <v>0</v>
      </c>
    </row>
    <row r="9885" spans="1:2" x14ac:dyDescent="0.25">
      <c r="A9885" t="s">
        <v>13384</v>
      </c>
      <c r="B9885" s="19">
        <v>1800.60393</v>
      </c>
    </row>
    <row r="9886" spans="1:2" x14ac:dyDescent="0.25">
      <c r="A9886" t="s">
        <v>16367</v>
      </c>
      <c r="B9886" s="19">
        <v>0</v>
      </c>
    </row>
    <row r="9887" spans="1:2" x14ac:dyDescent="0.25">
      <c r="A9887" t="s">
        <v>14798</v>
      </c>
      <c r="B9887">
        <v>0</v>
      </c>
    </row>
    <row r="9888" spans="1:2" x14ac:dyDescent="0.25">
      <c r="A9888" t="s">
        <v>14525</v>
      </c>
      <c r="B9888">
        <v>0</v>
      </c>
    </row>
    <row r="9889" spans="1:2" x14ac:dyDescent="0.25">
      <c r="A9889" t="s">
        <v>13775</v>
      </c>
      <c r="B9889" s="19">
        <v>0</v>
      </c>
    </row>
    <row r="9890" spans="1:2" x14ac:dyDescent="0.25">
      <c r="A9890" t="s">
        <v>16954</v>
      </c>
      <c r="B9890">
        <v>0</v>
      </c>
    </row>
    <row r="9891" spans="1:2" x14ac:dyDescent="0.25">
      <c r="A9891" t="s">
        <v>19840</v>
      </c>
      <c r="B9891">
        <v>0</v>
      </c>
    </row>
    <row r="9892" spans="1:2" x14ac:dyDescent="0.25">
      <c r="A9892" t="s">
        <v>11418</v>
      </c>
      <c r="B9892" s="19">
        <v>0</v>
      </c>
    </row>
    <row r="9893" spans="1:2" x14ac:dyDescent="0.25">
      <c r="A9893" t="s">
        <v>8465</v>
      </c>
      <c r="B9893" s="19">
        <v>0</v>
      </c>
    </row>
    <row r="9894" spans="1:2" x14ac:dyDescent="0.25">
      <c r="A9894" t="s">
        <v>17644</v>
      </c>
      <c r="B9894">
        <v>0</v>
      </c>
    </row>
    <row r="9895" spans="1:2" x14ac:dyDescent="0.25">
      <c r="A9895" t="s">
        <v>12320</v>
      </c>
      <c r="B9895" s="19">
        <v>0</v>
      </c>
    </row>
    <row r="9896" spans="1:2" x14ac:dyDescent="0.25">
      <c r="A9896" t="s">
        <v>9095</v>
      </c>
      <c r="B9896">
        <v>0</v>
      </c>
    </row>
    <row r="9897" spans="1:2" x14ac:dyDescent="0.25">
      <c r="A9897" t="s">
        <v>10439</v>
      </c>
      <c r="B9897" s="19">
        <v>0</v>
      </c>
    </row>
    <row r="9898" spans="1:2" x14ac:dyDescent="0.25">
      <c r="A9898" t="s">
        <v>15935</v>
      </c>
      <c r="B9898">
        <v>0</v>
      </c>
    </row>
    <row r="9899" spans="1:2" x14ac:dyDescent="0.25">
      <c r="A9899" t="s">
        <v>15303</v>
      </c>
      <c r="B9899">
        <v>0</v>
      </c>
    </row>
    <row r="9900" spans="1:2" x14ac:dyDescent="0.25">
      <c r="A9900" t="s">
        <v>8196</v>
      </c>
      <c r="B9900" s="19">
        <v>0</v>
      </c>
    </row>
    <row r="9901" spans="1:2" x14ac:dyDescent="0.25">
      <c r="A9901" t="s">
        <v>9860</v>
      </c>
      <c r="B9901">
        <v>0</v>
      </c>
    </row>
    <row r="9902" spans="1:2" x14ac:dyDescent="0.25">
      <c r="A9902" t="s">
        <v>18335</v>
      </c>
      <c r="B9902" s="19">
        <v>0</v>
      </c>
    </row>
    <row r="9903" spans="1:2" x14ac:dyDescent="0.25">
      <c r="A9903" t="s">
        <v>8787</v>
      </c>
      <c r="B9903" s="19">
        <v>0</v>
      </c>
    </row>
    <row r="9904" spans="1:2" x14ac:dyDescent="0.25">
      <c r="A9904" t="s">
        <v>17365</v>
      </c>
      <c r="B9904">
        <v>0</v>
      </c>
    </row>
    <row r="9905" spans="1:2" x14ac:dyDescent="0.25">
      <c r="A9905" t="s">
        <v>11831</v>
      </c>
      <c r="B9905">
        <v>0</v>
      </c>
    </row>
    <row r="9906" spans="1:2" x14ac:dyDescent="0.25">
      <c r="A9906" t="s">
        <v>13408</v>
      </c>
      <c r="B9906">
        <v>0</v>
      </c>
    </row>
    <row r="9907" spans="1:2" x14ac:dyDescent="0.25">
      <c r="A9907" t="s">
        <v>9980</v>
      </c>
      <c r="B9907" s="19">
        <v>0</v>
      </c>
    </row>
    <row r="9908" spans="1:2" x14ac:dyDescent="0.25">
      <c r="A9908" t="s">
        <v>16989</v>
      </c>
      <c r="B9908">
        <v>0</v>
      </c>
    </row>
    <row r="9909" spans="1:2" x14ac:dyDescent="0.25">
      <c r="A9909" t="s">
        <v>12592</v>
      </c>
      <c r="B9909" s="19">
        <v>0</v>
      </c>
    </row>
    <row r="9910" spans="1:2" x14ac:dyDescent="0.25">
      <c r="A9910" t="s">
        <v>10803</v>
      </c>
      <c r="B9910">
        <v>0</v>
      </c>
    </row>
    <row r="9911" spans="1:2" x14ac:dyDescent="0.25">
      <c r="A9911" t="s">
        <v>18336</v>
      </c>
      <c r="B9911" s="19">
        <v>0</v>
      </c>
    </row>
    <row r="9912" spans="1:2" x14ac:dyDescent="0.25">
      <c r="A9912" t="s">
        <v>10152</v>
      </c>
      <c r="B9912">
        <v>0</v>
      </c>
    </row>
    <row r="9913" spans="1:2" x14ac:dyDescent="0.25">
      <c r="A9913" t="s">
        <v>3031</v>
      </c>
      <c r="B9913" s="19">
        <v>0</v>
      </c>
    </row>
    <row r="9914" spans="1:2" x14ac:dyDescent="0.25">
      <c r="A9914" t="s">
        <v>20181</v>
      </c>
      <c r="B9914">
        <v>0</v>
      </c>
    </row>
    <row r="9915" spans="1:2" x14ac:dyDescent="0.25">
      <c r="A9915" t="s">
        <v>19697</v>
      </c>
      <c r="B9915">
        <v>0</v>
      </c>
    </row>
    <row r="9916" spans="1:2" x14ac:dyDescent="0.25">
      <c r="A9916" t="s">
        <v>8219</v>
      </c>
      <c r="B9916" s="19">
        <v>0</v>
      </c>
    </row>
    <row r="9917" spans="1:2" x14ac:dyDescent="0.25">
      <c r="A9917" t="s">
        <v>9242</v>
      </c>
      <c r="B9917" s="19">
        <v>0</v>
      </c>
    </row>
    <row r="9918" spans="1:2" x14ac:dyDescent="0.25">
      <c r="A9918" t="s">
        <v>8116</v>
      </c>
      <c r="B9918" s="19">
        <v>0</v>
      </c>
    </row>
    <row r="9919" spans="1:2" x14ac:dyDescent="0.25">
      <c r="A9919" t="s">
        <v>16645</v>
      </c>
      <c r="B9919" s="19">
        <v>0</v>
      </c>
    </row>
    <row r="9920" spans="1:2" x14ac:dyDescent="0.25">
      <c r="A9920" t="s">
        <v>12603</v>
      </c>
      <c r="B9920" s="19">
        <v>0</v>
      </c>
    </row>
    <row r="9921" spans="1:2" x14ac:dyDescent="0.25">
      <c r="A9921" t="s">
        <v>16054</v>
      </c>
      <c r="B9921">
        <v>0</v>
      </c>
    </row>
    <row r="9922" spans="1:2" x14ac:dyDescent="0.25">
      <c r="A9922" t="s">
        <v>18533</v>
      </c>
      <c r="B9922">
        <v>0</v>
      </c>
    </row>
    <row r="9923" spans="1:2" x14ac:dyDescent="0.25">
      <c r="A9923" t="s">
        <v>9903</v>
      </c>
      <c r="B9923" s="19">
        <v>0</v>
      </c>
    </row>
    <row r="9924" spans="1:2" x14ac:dyDescent="0.25">
      <c r="A9924" t="s">
        <v>16494</v>
      </c>
      <c r="B9924">
        <v>0</v>
      </c>
    </row>
    <row r="9925" spans="1:2" x14ac:dyDescent="0.25">
      <c r="A9925" t="s">
        <v>13244</v>
      </c>
      <c r="B9925" s="19">
        <v>0</v>
      </c>
    </row>
    <row r="9926" spans="1:2" x14ac:dyDescent="0.25">
      <c r="A9926" t="s">
        <v>14876</v>
      </c>
      <c r="B9926">
        <v>0.25043976999999995</v>
      </c>
    </row>
    <row r="9927" spans="1:2" x14ac:dyDescent="0.25">
      <c r="A9927" t="s">
        <v>13270</v>
      </c>
      <c r="B9927">
        <v>0</v>
      </c>
    </row>
    <row r="9928" spans="1:2" x14ac:dyDescent="0.25">
      <c r="A9928" t="s">
        <v>16918</v>
      </c>
      <c r="B9928" s="19">
        <v>1.0586929899999999</v>
      </c>
    </row>
    <row r="9929" spans="1:2" x14ac:dyDescent="0.25">
      <c r="A9929" t="s">
        <v>8438</v>
      </c>
      <c r="B9929">
        <v>0</v>
      </c>
    </row>
    <row r="9930" spans="1:2" x14ac:dyDescent="0.25">
      <c r="A9930" t="s">
        <v>18327</v>
      </c>
      <c r="B9930">
        <v>0</v>
      </c>
    </row>
    <row r="9931" spans="1:2" x14ac:dyDescent="0.25">
      <c r="A9931" t="s">
        <v>8626</v>
      </c>
      <c r="B9931">
        <v>0</v>
      </c>
    </row>
    <row r="9932" spans="1:2" x14ac:dyDescent="0.25">
      <c r="A9932" t="s">
        <v>9911</v>
      </c>
      <c r="B9932" s="19">
        <v>0.15940145000000003</v>
      </c>
    </row>
    <row r="9933" spans="1:2" x14ac:dyDescent="0.25">
      <c r="A9933" t="s">
        <v>19743</v>
      </c>
      <c r="B9933">
        <v>0</v>
      </c>
    </row>
    <row r="9934" spans="1:2" x14ac:dyDescent="0.25">
      <c r="A9934" t="s">
        <v>18145</v>
      </c>
      <c r="B9934" s="19">
        <v>0</v>
      </c>
    </row>
    <row r="9935" spans="1:2" x14ac:dyDescent="0.25">
      <c r="A9935" t="s">
        <v>15994</v>
      </c>
      <c r="B9935">
        <v>0</v>
      </c>
    </row>
    <row r="9936" spans="1:2" x14ac:dyDescent="0.25">
      <c r="A9936" t="s">
        <v>11981</v>
      </c>
      <c r="B9936">
        <v>0</v>
      </c>
    </row>
    <row r="9937" spans="1:2" x14ac:dyDescent="0.25">
      <c r="A9937" t="s">
        <v>20014</v>
      </c>
      <c r="B9937" s="19">
        <v>0</v>
      </c>
    </row>
    <row r="9938" spans="1:2" x14ac:dyDescent="0.25">
      <c r="A9938" t="s">
        <v>13193</v>
      </c>
      <c r="B9938" s="19">
        <v>0</v>
      </c>
    </row>
    <row r="9939" spans="1:2" x14ac:dyDescent="0.25">
      <c r="A9939" t="s">
        <v>14784</v>
      </c>
      <c r="B9939">
        <v>0</v>
      </c>
    </row>
    <row r="9940" spans="1:2" x14ac:dyDescent="0.25">
      <c r="A9940" t="s">
        <v>20233</v>
      </c>
      <c r="B9940" s="19">
        <v>0</v>
      </c>
    </row>
    <row r="9941" spans="1:2" x14ac:dyDescent="0.25">
      <c r="A9941" t="s">
        <v>18011</v>
      </c>
      <c r="B9941" s="19">
        <v>0</v>
      </c>
    </row>
    <row r="9942" spans="1:2" x14ac:dyDescent="0.25">
      <c r="A9942" t="s">
        <v>8482</v>
      </c>
      <c r="B9942">
        <v>0</v>
      </c>
    </row>
    <row r="9943" spans="1:2" x14ac:dyDescent="0.25">
      <c r="A9943" t="s">
        <v>9922</v>
      </c>
      <c r="B9943">
        <v>0</v>
      </c>
    </row>
    <row r="9944" spans="1:2" x14ac:dyDescent="0.25">
      <c r="A9944" t="s">
        <v>17960</v>
      </c>
      <c r="B9944" s="19">
        <v>0</v>
      </c>
    </row>
    <row r="9945" spans="1:2" x14ac:dyDescent="0.25">
      <c r="A9945" t="s">
        <v>14576</v>
      </c>
      <c r="B9945" s="19">
        <v>0</v>
      </c>
    </row>
    <row r="9946" spans="1:2" x14ac:dyDescent="0.25">
      <c r="A9946" t="s">
        <v>13679</v>
      </c>
      <c r="B9946" s="19">
        <v>0</v>
      </c>
    </row>
    <row r="9947" spans="1:2" x14ac:dyDescent="0.25">
      <c r="A9947" t="s">
        <v>18932</v>
      </c>
      <c r="B9947">
        <v>0</v>
      </c>
    </row>
    <row r="9948" spans="1:2" x14ac:dyDescent="0.25">
      <c r="A9948" t="s">
        <v>16821</v>
      </c>
      <c r="B9948" s="19">
        <v>0</v>
      </c>
    </row>
    <row r="9949" spans="1:2" x14ac:dyDescent="0.25">
      <c r="A9949" t="s">
        <v>13126</v>
      </c>
      <c r="B9949">
        <v>0</v>
      </c>
    </row>
    <row r="9950" spans="1:2" x14ac:dyDescent="0.25">
      <c r="A9950" t="s">
        <v>14988</v>
      </c>
      <c r="B9950">
        <v>0</v>
      </c>
    </row>
    <row r="9951" spans="1:2" x14ac:dyDescent="0.25">
      <c r="A9951" t="s">
        <v>13910</v>
      </c>
      <c r="B9951">
        <v>0</v>
      </c>
    </row>
    <row r="9952" spans="1:2" x14ac:dyDescent="0.25">
      <c r="A9952" t="s">
        <v>6909</v>
      </c>
      <c r="B9952" s="19">
        <v>0</v>
      </c>
    </row>
    <row r="9953" spans="1:2" x14ac:dyDescent="0.25">
      <c r="A9953" t="s">
        <v>15835</v>
      </c>
      <c r="B9953">
        <v>0</v>
      </c>
    </row>
    <row r="9954" spans="1:2" x14ac:dyDescent="0.25">
      <c r="A9954" t="s">
        <v>11762</v>
      </c>
      <c r="B9954" s="19">
        <v>0</v>
      </c>
    </row>
    <row r="9955" spans="1:2" x14ac:dyDescent="0.25">
      <c r="A9955" t="s">
        <v>16034</v>
      </c>
      <c r="B9955" s="19">
        <v>0</v>
      </c>
    </row>
    <row r="9956" spans="1:2" x14ac:dyDescent="0.25">
      <c r="A9956" t="s">
        <v>13379</v>
      </c>
      <c r="B9956" s="19">
        <v>0</v>
      </c>
    </row>
    <row r="9957" spans="1:2" x14ac:dyDescent="0.25">
      <c r="A9957" t="s">
        <v>15139</v>
      </c>
      <c r="B9957" s="19">
        <v>0</v>
      </c>
    </row>
    <row r="9958" spans="1:2" x14ac:dyDescent="0.25">
      <c r="A9958" t="s">
        <v>14298</v>
      </c>
      <c r="B9958" s="19">
        <v>0</v>
      </c>
    </row>
    <row r="9959" spans="1:2" x14ac:dyDescent="0.25">
      <c r="A9959" t="s">
        <v>16572</v>
      </c>
      <c r="B9959" s="19">
        <v>0</v>
      </c>
    </row>
    <row r="9960" spans="1:2" x14ac:dyDescent="0.25">
      <c r="A9960" t="s">
        <v>18895</v>
      </c>
      <c r="B9960">
        <v>0</v>
      </c>
    </row>
    <row r="9961" spans="1:2" x14ac:dyDescent="0.25">
      <c r="A9961" t="s">
        <v>8492</v>
      </c>
      <c r="B9961">
        <v>0</v>
      </c>
    </row>
    <row r="9962" spans="1:2" x14ac:dyDescent="0.25">
      <c r="A9962" t="s">
        <v>13597</v>
      </c>
      <c r="B9962">
        <v>0</v>
      </c>
    </row>
    <row r="9963" spans="1:2" x14ac:dyDescent="0.25">
      <c r="A9963" t="s">
        <v>3007</v>
      </c>
      <c r="B9963">
        <v>0</v>
      </c>
    </row>
    <row r="9964" spans="1:2" x14ac:dyDescent="0.25">
      <c r="A9964" t="s">
        <v>15708</v>
      </c>
      <c r="B9964" s="19">
        <v>0</v>
      </c>
    </row>
    <row r="9965" spans="1:2" x14ac:dyDescent="0.25">
      <c r="A9965" t="s">
        <v>12641</v>
      </c>
      <c r="B9965">
        <v>8.3695743900000008E-2</v>
      </c>
    </row>
    <row r="9966" spans="1:2" x14ac:dyDescent="0.25">
      <c r="A9966" t="s">
        <v>14592</v>
      </c>
      <c r="B9966" s="19">
        <v>0</v>
      </c>
    </row>
    <row r="9967" spans="1:2" x14ac:dyDescent="0.25">
      <c r="A9967" t="s">
        <v>14995</v>
      </c>
      <c r="B9967">
        <v>0</v>
      </c>
    </row>
    <row r="9968" spans="1:2" x14ac:dyDescent="0.25">
      <c r="A9968" t="s">
        <v>8767</v>
      </c>
      <c r="B9968">
        <v>0</v>
      </c>
    </row>
    <row r="9969" spans="1:2" x14ac:dyDescent="0.25">
      <c r="A9969" t="s">
        <v>5958</v>
      </c>
      <c r="B9969">
        <v>0</v>
      </c>
    </row>
    <row r="9970" spans="1:2" x14ac:dyDescent="0.25">
      <c r="A9970" t="s">
        <v>12967</v>
      </c>
      <c r="B9970">
        <v>0.44118773622047236</v>
      </c>
    </row>
    <row r="9971" spans="1:2" x14ac:dyDescent="0.25">
      <c r="A9971" t="s">
        <v>12344</v>
      </c>
      <c r="B9971">
        <v>0</v>
      </c>
    </row>
    <row r="9972" spans="1:2" x14ac:dyDescent="0.25">
      <c r="A9972" t="s">
        <v>17845</v>
      </c>
      <c r="B9972" s="19">
        <v>0</v>
      </c>
    </row>
    <row r="9973" spans="1:2" x14ac:dyDescent="0.25">
      <c r="A9973" t="s">
        <v>17395</v>
      </c>
      <c r="B9973">
        <v>0</v>
      </c>
    </row>
    <row r="9974" spans="1:2" x14ac:dyDescent="0.25">
      <c r="A9974" t="s">
        <v>11950</v>
      </c>
      <c r="B9974" s="19">
        <v>0</v>
      </c>
    </row>
    <row r="9975" spans="1:2" x14ac:dyDescent="0.25">
      <c r="A9975" t="s">
        <v>10146</v>
      </c>
      <c r="B9975" s="19">
        <v>0</v>
      </c>
    </row>
    <row r="9976" spans="1:2" x14ac:dyDescent="0.25">
      <c r="A9976" t="s">
        <v>8225</v>
      </c>
      <c r="B9976" s="19">
        <v>0</v>
      </c>
    </row>
    <row r="9977" spans="1:2" x14ac:dyDescent="0.25">
      <c r="A9977" t="s">
        <v>19345</v>
      </c>
      <c r="B9977">
        <v>0</v>
      </c>
    </row>
    <row r="9978" spans="1:2" x14ac:dyDescent="0.25">
      <c r="A9978" t="s">
        <v>16765</v>
      </c>
      <c r="B9978">
        <v>0</v>
      </c>
    </row>
    <row r="9979" spans="1:2" x14ac:dyDescent="0.25">
      <c r="A9979" t="s">
        <v>8559</v>
      </c>
      <c r="B9979" s="19">
        <v>0</v>
      </c>
    </row>
    <row r="9980" spans="1:2" x14ac:dyDescent="0.25">
      <c r="A9980" t="s">
        <v>8922</v>
      </c>
      <c r="B9980">
        <v>0</v>
      </c>
    </row>
    <row r="9981" spans="1:2" x14ac:dyDescent="0.25">
      <c r="A9981" t="s">
        <v>9801</v>
      </c>
      <c r="B9981" s="19">
        <v>0</v>
      </c>
    </row>
    <row r="9982" spans="1:2" x14ac:dyDescent="0.25">
      <c r="A9982" t="s">
        <v>20245</v>
      </c>
      <c r="B9982" s="19">
        <v>0</v>
      </c>
    </row>
    <row r="9983" spans="1:2" x14ac:dyDescent="0.25">
      <c r="A9983" t="s">
        <v>9870</v>
      </c>
      <c r="B9983" s="19">
        <v>0</v>
      </c>
    </row>
    <row r="9984" spans="1:2" x14ac:dyDescent="0.25">
      <c r="A9984" t="s">
        <v>14615</v>
      </c>
      <c r="B9984">
        <v>0</v>
      </c>
    </row>
    <row r="9985" spans="1:2" x14ac:dyDescent="0.25">
      <c r="A9985" t="s">
        <v>16753</v>
      </c>
      <c r="B9985" s="19">
        <v>0</v>
      </c>
    </row>
    <row r="9986" spans="1:2" x14ac:dyDescent="0.25">
      <c r="A9986" t="s">
        <v>12297</v>
      </c>
      <c r="B9986" s="19">
        <v>0</v>
      </c>
    </row>
    <row r="9987" spans="1:2" x14ac:dyDescent="0.25">
      <c r="A9987" t="s">
        <v>15284</v>
      </c>
      <c r="B9987">
        <v>0</v>
      </c>
    </row>
    <row r="9988" spans="1:2" x14ac:dyDescent="0.25">
      <c r="A9988" t="s">
        <v>9997</v>
      </c>
      <c r="B9988">
        <v>0</v>
      </c>
    </row>
    <row r="9989" spans="1:2" x14ac:dyDescent="0.25">
      <c r="A9989" t="s">
        <v>14969</v>
      </c>
      <c r="B9989" s="19">
        <v>0</v>
      </c>
    </row>
    <row r="9990" spans="1:2" x14ac:dyDescent="0.25">
      <c r="A9990" t="s">
        <v>4029</v>
      </c>
      <c r="B9990">
        <v>0</v>
      </c>
    </row>
    <row r="9991" spans="1:2" x14ac:dyDescent="0.25">
      <c r="A9991" t="s">
        <v>4950</v>
      </c>
      <c r="B9991">
        <v>0</v>
      </c>
    </row>
    <row r="9992" spans="1:2" x14ac:dyDescent="0.25">
      <c r="A9992" t="s">
        <v>6474</v>
      </c>
      <c r="B9992" s="19">
        <v>0</v>
      </c>
    </row>
    <row r="9993" spans="1:2" x14ac:dyDescent="0.25">
      <c r="A9993" t="s">
        <v>9372</v>
      </c>
      <c r="B9993" s="19">
        <v>0</v>
      </c>
    </row>
    <row r="9994" spans="1:2" x14ac:dyDescent="0.25">
      <c r="A9994" t="s">
        <v>19543</v>
      </c>
      <c r="B9994" s="19">
        <v>0</v>
      </c>
    </row>
    <row r="9995" spans="1:2" x14ac:dyDescent="0.25">
      <c r="A9995" t="s">
        <v>11509</v>
      </c>
      <c r="B9995">
        <v>0</v>
      </c>
    </row>
    <row r="9996" spans="1:2" x14ac:dyDescent="0.25">
      <c r="A9996" t="s">
        <v>9828</v>
      </c>
      <c r="B9996" s="19">
        <v>0</v>
      </c>
    </row>
    <row r="9997" spans="1:2" x14ac:dyDescent="0.25">
      <c r="A9997" t="s">
        <v>1385</v>
      </c>
      <c r="B9997" s="19">
        <v>0</v>
      </c>
    </row>
    <row r="9998" spans="1:2" x14ac:dyDescent="0.25">
      <c r="A9998" t="s">
        <v>18738</v>
      </c>
      <c r="B9998">
        <v>0</v>
      </c>
    </row>
    <row r="9999" spans="1:2" x14ac:dyDescent="0.25">
      <c r="A9999" t="s">
        <v>12778</v>
      </c>
      <c r="B9999">
        <v>0</v>
      </c>
    </row>
    <row r="10000" spans="1:2" x14ac:dyDescent="0.25">
      <c r="A10000" t="s">
        <v>17058</v>
      </c>
      <c r="B10000">
        <v>0</v>
      </c>
    </row>
    <row r="10001" spans="1:2" x14ac:dyDescent="0.25">
      <c r="A10001" t="s">
        <v>4951</v>
      </c>
      <c r="B10001">
        <v>0</v>
      </c>
    </row>
    <row r="10002" spans="1:2" x14ac:dyDescent="0.25">
      <c r="A10002" t="s">
        <v>6490</v>
      </c>
      <c r="B10002" s="19">
        <v>0</v>
      </c>
    </row>
    <row r="10003" spans="1:2" x14ac:dyDescent="0.25">
      <c r="A10003" t="s">
        <v>13894</v>
      </c>
      <c r="B10003">
        <v>0</v>
      </c>
    </row>
    <row r="10004" spans="1:2" x14ac:dyDescent="0.25">
      <c r="A10004" t="s">
        <v>2946</v>
      </c>
      <c r="B10004" s="19">
        <v>0</v>
      </c>
    </row>
    <row r="10005" spans="1:2" x14ac:dyDescent="0.25">
      <c r="A10005" t="s">
        <v>15620</v>
      </c>
      <c r="B10005">
        <v>8.4959999999999994E-2</v>
      </c>
    </row>
    <row r="10006" spans="1:2" x14ac:dyDescent="0.25">
      <c r="A10006" t="s">
        <v>4558</v>
      </c>
      <c r="B10006">
        <v>0</v>
      </c>
    </row>
    <row r="10007" spans="1:2" x14ac:dyDescent="0.25">
      <c r="A10007" t="s">
        <v>10378</v>
      </c>
      <c r="B10007" s="19">
        <v>0</v>
      </c>
    </row>
    <row r="10008" spans="1:2" x14ac:dyDescent="0.25">
      <c r="A10008" t="s">
        <v>8474</v>
      </c>
      <c r="B10008" s="19">
        <v>0</v>
      </c>
    </row>
    <row r="10009" spans="1:2" x14ac:dyDescent="0.25">
      <c r="A10009" t="s">
        <v>14213</v>
      </c>
      <c r="B10009" s="19">
        <v>0</v>
      </c>
    </row>
    <row r="10010" spans="1:2" x14ac:dyDescent="0.25">
      <c r="A10010" t="s">
        <v>9152</v>
      </c>
      <c r="B10010">
        <v>0</v>
      </c>
    </row>
    <row r="10011" spans="1:2" x14ac:dyDescent="0.25">
      <c r="A10011" t="s">
        <v>13029</v>
      </c>
      <c r="B10011">
        <v>0</v>
      </c>
    </row>
    <row r="10012" spans="1:2" x14ac:dyDescent="0.25">
      <c r="A10012" t="s">
        <v>4560</v>
      </c>
      <c r="B10012">
        <v>0</v>
      </c>
    </row>
    <row r="10013" spans="1:2" x14ac:dyDescent="0.25">
      <c r="A10013" t="s">
        <v>11491</v>
      </c>
      <c r="B10013" s="19">
        <v>0</v>
      </c>
    </row>
    <row r="10014" spans="1:2" x14ac:dyDescent="0.25">
      <c r="A10014" t="s">
        <v>6473</v>
      </c>
      <c r="B10014">
        <v>0</v>
      </c>
    </row>
    <row r="10015" spans="1:2" x14ac:dyDescent="0.25">
      <c r="A10015" t="s">
        <v>9940</v>
      </c>
      <c r="B10015" s="19">
        <v>0</v>
      </c>
    </row>
    <row r="10016" spans="1:2" x14ac:dyDescent="0.25">
      <c r="A10016" t="s">
        <v>15565</v>
      </c>
      <c r="B10016" s="19">
        <v>0</v>
      </c>
    </row>
    <row r="10017" spans="1:2" x14ac:dyDescent="0.25">
      <c r="A10017" t="s">
        <v>4807</v>
      </c>
      <c r="B10017">
        <v>0</v>
      </c>
    </row>
    <row r="10018" spans="1:2" x14ac:dyDescent="0.25">
      <c r="A10018" t="s">
        <v>11271</v>
      </c>
      <c r="B10018">
        <v>0</v>
      </c>
    </row>
    <row r="10019" spans="1:2" x14ac:dyDescent="0.25">
      <c r="A10019" t="s">
        <v>6111</v>
      </c>
      <c r="B10019">
        <v>0</v>
      </c>
    </row>
    <row r="10020" spans="1:2" x14ac:dyDescent="0.25">
      <c r="A10020" t="s">
        <v>20158</v>
      </c>
      <c r="B10020">
        <v>0</v>
      </c>
    </row>
    <row r="10021" spans="1:2" x14ac:dyDescent="0.25">
      <c r="A10021" t="s">
        <v>18235</v>
      </c>
      <c r="B10021">
        <v>0</v>
      </c>
    </row>
    <row r="10022" spans="1:2" x14ac:dyDescent="0.25">
      <c r="A10022" t="s">
        <v>18126</v>
      </c>
      <c r="B10022" s="19">
        <v>0</v>
      </c>
    </row>
    <row r="10023" spans="1:2" x14ac:dyDescent="0.25">
      <c r="A10023" t="s">
        <v>17175</v>
      </c>
      <c r="B10023">
        <v>0</v>
      </c>
    </row>
    <row r="10024" spans="1:2" x14ac:dyDescent="0.25">
      <c r="A10024" t="s">
        <v>18581</v>
      </c>
      <c r="B10024">
        <v>0</v>
      </c>
    </row>
    <row r="10025" spans="1:2" x14ac:dyDescent="0.25">
      <c r="A10025" t="s">
        <v>16646</v>
      </c>
      <c r="B10025">
        <v>0</v>
      </c>
    </row>
    <row r="10026" spans="1:2" x14ac:dyDescent="0.25">
      <c r="A10026" t="s">
        <v>11208</v>
      </c>
      <c r="B10026">
        <v>0</v>
      </c>
    </row>
    <row r="10027" spans="1:2" x14ac:dyDescent="0.25">
      <c r="A10027" t="s">
        <v>9954</v>
      </c>
      <c r="B10027">
        <v>0</v>
      </c>
    </row>
    <row r="10028" spans="1:2" x14ac:dyDescent="0.25">
      <c r="A10028" t="s">
        <v>19208</v>
      </c>
      <c r="B10028" s="19">
        <v>0</v>
      </c>
    </row>
    <row r="10029" spans="1:2" x14ac:dyDescent="0.25">
      <c r="A10029" t="s">
        <v>8616</v>
      </c>
      <c r="B10029" s="19">
        <v>0</v>
      </c>
    </row>
    <row r="10030" spans="1:2" x14ac:dyDescent="0.25">
      <c r="A10030" t="s">
        <v>17903</v>
      </c>
      <c r="B10030" s="19">
        <v>0</v>
      </c>
    </row>
    <row r="10031" spans="1:2" x14ac:dyDescent="0.25">
      <c r="A10031" t="s">
        <v>10778</v>
      </c>
      <c r="B10031">
        <v>0</v>
      </c>
    </row>
    <row r="10032" spans="1:2" x14ac:dyDescent="0.25">
      <c r="A10032" t="s">
        <v>8932</v>
      </c>
      <c r="B10032" s="19">
        <v>0</v>
      </c>
    </row>
    <row r="10033" spans="1:2" x14ac:dyDescent="0.25">
      <c r="A10033" t="s">
        <v>10771</v>
      </c>
      <c r="B10033">
        <v>0</v>
      </c>
    </row>
    <row r="10034" spans="1:2" x14ac:dyDescent="0.25">
      <c r="A10034" t="s">
        <v>8545</v>
      </c>
      <c r="B10034" s="19">
        <v>0</v>
      </c>
    </row>
    <row r="10035" spans="1:2" x14ac:dyDescent="0.25">
      <c r="A10035" t="s">
        <v>12662</v>
      </c>
      <c r="B10035">
        <v>0</v>
      </c>
    </row>
    <row r="10036" spans="1:2" x14ac:dyDescent="0.25">
      <c r="A10036" t="s">
        <v>12976</v>
      </c>
      <c r="B10036" s="19">
        <v>0</v>
      </c>
    </row>
    <row r="10037" spans="1:2" x14ac:dyDescent="0.25">
      <c r="A10037" t="s">
        <v>12385</v>
      </c>
      <c r="B10037" s="19">
        <v>0</v>
      </c>
    </row>
    <row r="10038" spans="1:2" x14ac:dyDescent="0.25">
      <c r="A10038" t="s">
        <v>19698</v>
      </c>
      <c r="B10038">
        <v>0</v>
      </c>
    </row>
    <row r="10039" spans="1:2" x14ac:dyDescent="0.25">
      <c r="A10039" t="s">
        <v>11493</v>
      </c>
      <c r="B10039">
        <v>0</v>
      </c>
    </row>
    <row r="10040" spans="1:2" x14ac:dyDescent="0.25">
      <c r="A10040" t="s">
        <v>16045</v>
      </c>
      <c r="B10040" s="19">
        <v>0</v>
      </c>
    </row>
    <row r="10041" spans="1:2" x14ac:dyDescent="0.25">
      <c r="A10041" t="s">
        <v>12595</v>
      </c>
      <c r="B10041">
        <v>0</v>
      </c>
    </row>
    <row r="10042" spans="1:2" x14ac:dyDescent="0.25">
      <c r="A10042" t="s">
        <v>13742</v>
      </c>
      <c r="B10042" s="19">
        <v>0</v>
      </c>
    </row>
    <row r="10043" spans="1:2" x14ac:dyDescent="0.25">
      <c r="A10043" t="s">
        <v>9972</v>
      </c>
      <c r="B10043">
        <v>0</v>
      </c>
    </row>
    <row r="10044" spans="1:2" x14ac:dyDescent="0.25">
      <c r="A10044" t="s">
        <v>13883</v>
      </c>
      <c r="B10044">
        <v>0</v>
      </c>
    </row>
    <row r="10045" spans="1:2" x14ac:dyDescent="0.25">
      <c r="A10045" t="s">
        <v>12519</v>
      </c>
      <c r="B10045">
        <v>0.17849999999999999</v>
      </c>
    </row>
    <row r="10046" spans="1:2" x14ac:dyDescent="0.25">
      <c r="A10046" t="s">
        <v>12929</v>
      </c>
      <c r="B10046" s="19">
        <v>0</v>
      </c>
    </row>
    <row r="10047" spans="1:2" x14ac:dyDescent="0.25">
      <c r="A10047" t="s">
        <v>12313</v>
      </c>
      <c r="B10047" s="19">
        <v>0</v>
      </c>
    </row>
    <row r="10048" spans="1:2" x14ac:dyDescent="0.25">
      <c r="A10048" t="s">
        <v>10254</v>
      </c>
      <c r="B10048">
        <v>0</v>
      </c>
    </row>
    <row r="10049" spans="1:2" x14ac:dyDescent="0.25">
      <c r="A10049" t="s">
        <v>7950</v>
      </c>
      <c r="B10049">
        <v>0</v>
      </c>
    </row>
    <row r="10050" spans="1:2" x14ac:dyDescent="0.25">
      <c r="A10050" t="s">
        <v>8997</v>
      </c>
      <c r="B10050">
        <v>0</v>
      </c>
    </row>
    <row r="10051" spans="1:2" x14ac:dyDescent="0.25">
      <c r="A10051" t="s">
        <v>18551</v>
      </c>
      <c r="B10051">
        <v>0</v>
      </c>
    </row>
    <row r="10052" spans="1:2" x14ac:dyDescent="0.25">
      <c r="A10052" t="s">
        <v>18455</v>
      </c>
      <c r="B10052">
        <v>0</v>
      </c>
    </row>
    <row r="10053" spans="1:2" x14ac:dyDescent="0.25">
      <c r="A10053" t="s">
        <v>9364</v>
      </c>
      <c r="B10053">
        <v>0</v>
      </c>
    </row>
    <row r="10054" spans="1:2" x14ac:dyDescent="0.25">
      <c r="A10054" t="s">
        <v>8321</v>
      </c>
      <c r="B10054">
        <v>0</v>
      </c>
    </row>
    <row r="10055" spans="1:2" x14ac:dyDescent="0.25">
      <c r="A10055" t="s">
        <v>8637</v>
      </c>
      <c r="B10055">
        <v>0</v>
      </c>
    </row>
    <row r="10056" spans="1:2" x14ac:dyDescent="0.25">
      <c r="A10056" t="s">
        <v>6352</v>
      </c>
      <c r="B10056" s="19">
        <v>0</v>
      </c>
    </row>
    <row r="10057" spans="1:2" x14ac:dyDescent="0.25">
      <c r="A10057" t="s">
        <v>6955</v>
      </c>
      <c r="B10057" s="19">
        <v>0</v>
      </c>
    </row>
    <row r="10058" spans="1:2" x14ac:dyDescent="0.25">
      <c r="A10058" t="s">
        <v>12635</v>
      </c>
      <c r="B10058">
        <v>0</v>
      </c>
    </row>
    <row r="10059" spans="1:2" x14ac:dyDescent="0.25">
      <c r="A10059" t="s">
        <v>15984</v>
      </c>
      <c r="B10059">
        <v>0</v>
      </c>
    </row>
    <row r="10060" spans="1:2" x14ac:dyDescent="0.25">
      <c r="A10060" t="s">
        <v>11228</v>
      </c>
      <c r="B10060">
        <v>0</v>
      </c>
    </row>
    <row r="10061" spans="1:2" x14ac:dyDescent="0.25">
      <c r="A10061" t="s">
        <v>12221</v>
      </c>
      <c r="B10061">
        <v>0</v>
      </c>
    </row>
    <row r="10062" spans="1:2" x14ac:dyDescent="0.25">
      <c r="A10062" t="s">
        <v>15786</v>
      </c>
      <c r="B10062" s="19">
        <v>0</v>
      </c>
    </row>
    <row r="10063" spans="1:2" x14ac:dyDescent="0.25">
      <c r="A10063" t="s">
        <v>11170</v>
      </c>
      <c r="B10063">
        <v>0</v>
      </c>
    </row>
    <row r="10064" spans="1:2" x14ac:dyDescent="0.25">
      <c r="A10064" t="s">
        <v>10162</v>
      </c>
      <c r="B10064" s="19">
        <v>4.8000000000000001E-2</v>
      </c>
    </row>
    <row r="10065" spans="1:2" x14ac:dyDescent="0.25">
      <c r="A10065" t="s">
        <v>14003</v>
      </c>
      <c r="B10065">
        <v>0</v>
      </c>
    </row>
    <row r="10066" spans="1:2" x14ac:dyDescent="0.25">
      <c r="A10066" t="s">
        <v>8504</v>
      </c>
      <c r="B10066" s="19">
        <v>0</v>
      </c>
    </row>
    <row r="10067" spans="1:2" x14ac:dyDescent="0.25">
      <c r="A10067" t="s">
        <v>13316</v>
      </c>
      <c r="B10067">
        <v>0</v>
      </c>
    </row>
    <row r="10068" spans="1:2" x14ac:dyDescent="0.25">
      <c r="A10068" t="s">
        <v>19863</v>
      </c>
      <c r="B10068" s="19">
        <v>0</v>
      </c>
    </row>
    <row r="10069" spans="1:2" x14ac:dyDescent="0.25">
      <c r="A10069" t="s">
        <v>16813</v>
      </c>
      <c r="B10069" s="19">
        <v>0</v>
      </c>
    </row>
    <row r="10070" spans="1:2" x14ac:dyDescent="0.25">
      <c r="A10070" t="s">
        <v>11554</v>
      </c>
      <c r="B10070" s="19">
        <v>0</v>
      </c>
    </row>
    <row r="10071" spans="1:2" x14ac:dyDescent="0.25">
      <c r="A10071" t="s">
        <v>13363</v>
      </c>
      <c r="B10071">
        <v>0</v>
      </c>
    </row>
    <row r="10072" spans="1:2" x14ac:dyDescent="0.25">
      <c r="A10072" t="s">
        <v>14845</v>
      </c>
      <c r="B10072" s="19">
        <v>0</v>
      </c>
    </row>
    <row r="10073" spans="1:2" x14ac:dyDescent="0.25">
      <c r="A10073" t="s">
        <v>13098</v>
      </c>
      <c r="B10073">
        <v>0</v>
      </c>
    </row>
    <row r="10074" spans="1:2" x14ac:dyDescent="0.25">
      <c r="A10074" t="s">
        <v>14827</v>
      </c>
      <c r="B10074">
        <v>0</v>
      </c>
    </row>
    <row r="10075" spans="1:2" x14ac:dyDescent="0.25">
      <c r="A10075" t="s">
        <v>18380</v>
      </c>
      <c r="B10075">
        <v>0</v>
      </c>
    </row>
    <row r="10076" spans="1:2" x14ac:dyDescent="0.25">
      <c r="A10076" t="s">
        <v>10148</v>
      </c>
      <c r="B10076">
        <v>0</v>
      </c>
    </row>
    <row r="10077" spans="1:2" x14ac:dyDescent="0.25">
      <c r="A10077" t="s">
        <v>8716</v>
      </c>
      <c r="B10077">
        <v>0</v>
      </c>
    </row>
    <row r="10078" spans="1:2" x14ac:dyDescent="0.25">
      <c r="A10078" t="s">
        <v>15700</v>
      </c>
      <c r="B10078">
        <v>0</v>
      </c>
    </row>
    <row r="10079" spans="1:2" x14ac:dyDescent="0.25">
      <c r="A10079" t="s">
        <v>12978</v>
      </c>
      <c r="B10079">
        <v>0</v>
      </c>
    </row>
    <row r="10080" spans="1:2" x14ac:dyDescent="0.25">
      <c r="A10080" t="s">
        <v>8012</v>
      </c>
      <c r="B10080">
        <v>0</v>
      </c>
    </row>
    <row r="10081" spans="1:2" x14ac:dyDescent="0.25">
      <c r="A10081" t="s">
        <v>16117</v>
      </c>
      <c r="B10081" s="19">
        <v>0</v>
      </c>
    </row>
    <row r="10082" spans="1:2" x14ac:dyDescent="0.25">
      <c r="A10082" t="s">
        <v>18618</v>
      </c>
      <c r="B10082">
        <v>0</v>
      </c>
    </row>
    <row r="10083" spans="1:2" x14ac:dyDescent="0.25">
      <c r="A10083" t="s">
        <v>19694</v>
      </c>
      <c r="B10083" s="19">
        <v>0</v>
      </c>
    </row>
    <row r="10084" spans="1:2" x14ac:dyDescent="0.25">
      <c r="A10084" t="s">
        <v>9818</v>
      </c>
      <c r="B10084" s="19">
        <v>0</v>
      </c>
    </row>
    <row r="10085" spans="1:2" x14ac:dyDescent="0.25">
      <c r="A10085" t="s">
        <v>13926</v>
      </c>
      <c r="B10085">
        <v>0</v>
      </c>
    </row>
    <row r="10086" spans="1:2" x14ac:dyDescent="0.25">
      <c r="A10086" t="s">
        <v>15086</v>
      </c>
      <c r="B10086">
        <v>0</v>
      </c>
    </row>
    <row r="10087" spans="1:2" x14ac:dyDescent="0.25">
      <c r="A10087" t="s">
        <v>13682</v>
      </c>
      <c r="B10087" s="19">
        <v>0</v>
      </c>
    </row>
    <row r="10088" spans="1:2" x14ac:dyDescent="0.25">
      <c r="A10088" t="s">
        <v>16544</v>
      </c>
      <c r="B10088" s="19">
        <v>0</v>
      </c>
    </row>
    <row r="10089" spans="1:2" x14ac:dyDescent="0.25">
      <c r="A10089" t="s">
        <v>17695</v>
      </c>
      <c r="B10089">
        <v>0</v>
      </c>
    </row>
    <row r="10090" spans="1:2" x14ac:dyDescent="0.25">
      <c r="A10090" t="s">
        <v>14325</v>
      </c>
      <c r="B10090">
        <v>0</v>
      </c>
    </row>
    <row r="10091" spans="1:2" x14ac:dyDescent="0.25">
      <c r="A10091" t="s">
        <v>12387</v>
      </c>
      <c r="B10091" s="19">
        <v>0</v>
      </c>
    </row>
    <row r="10092" spans="1:2" x14ac:dyDescent="0.25">
      <c r="A10092" t="s">
        <v>9721</v>
      </c>
      <c r="B10092" s="19">
        <v>0</v>
      </c>
    </row>
    <row r="10093" spans="1:2" x14ac:dyDescent="0.25">
      <c r="A10093" t="s">
        <v>13944</v>
      </c>
      <c r="B10093">
        <v>0</v>
      </c>
    </row>
    <row r="10094" spans="1:2" x14ac:dyDescent="0.25">
      <c r="A10094" t="s">
        <v>18268</v>
      </c>
      <c r="B10094" s="19">
        <v>0</v>
      </c>
    </row>
    <row r="10095" spans="1:2" x14ac:dyDescent="0.25">
      <c r="A10095" t="s">
        <v>5638</v>
      </c>
      <c r="B10095" s="19">
        <v>0</v>
      </c>
    </row>
    <row r="10096" spans="1:2" x14ac:dyDescent="0.25">
      <c r="A10096" t="s">
        <v>10418</v>
      </c>
      <c r="B10096">
        <v>0</v>
      </c>
    </row>
    <row r="10097" spans="1:2" x14ac:dyDescent="0.25">
      <c r="A10097" t="s">
        <v>19206</v>
      </c>
      <c r="B10097">
        <v>0</v>
      </c>
    </row>
    <row r="10098" spans="1:2" x14ac:dyDescent="0.25">
      <c r="A10098" t="s">
        <v>10196</v>
      </c>
      <c r="B10098">
        <v>2.8089739303482584</v>
      </c>
    </row>
    <row r="10099" spans="1:2" x14ac:dyDescent="0.25">
      <c r="A10099" t="s">
        <v>19745</v>
      </c>
      <c r="B10099">
        <v>0</v>
      </c>
    </row>
    <row r="10100" spans="1:2" x14ac:dyDescent="0.25">
      <c r="A10100" t="s">
        <v>12270</v>
      </c>
      <c r="B10100">
        <v>0</v>
      </c>
    </row>
    <row r="10101" spans="1:2" x14ac:dyDescent="0.25">
      <c r="A10101" t="s">
        <v>18186</v>
      </c>
      <c r="B10101">
        <v>0</v>
      </c>
    </row>
    <row r="10102" spans="1:2" x14ac:dyDescent="0.25">
      <c r="A10102" t="s">
        <v>11154</v>
      </c>
      <c r="B10102" s="19">
        <v>0</v>
      </c>
    </row>
    <row r="10103" spans="1:2" x14ac:dyDescent="0.25">
      <c r="A10103" t="s">
        <v>19174</v>
      </c>
      <c r="B10103">
        <v>0</v>
      </c>
    </row>
    <row r="10104" spans="1:2" x14ac:dyDescent="0.25">
      <c r="A10104" t="s">
        <v>13037</v>
      </c>
      <c r="B10104">
        <v>0</v>
      </c>
    </row>
    <row r="10105" spans="1:2" x14ac:dyDescent="0.25">
      <c r="A10105" t="s">
        <v>9430</v>
      </c>
      <c r="B10105">
        <v>0</v>
      </c>
    </row>
    <row r="10106" spans="1:2" x14ac:dyDescent="0.25">
      <c r="A10106" t="s">
        <v>15862</v>
      </c>
      <c r="B10106">
        <v>0</v>
      </c>
    </row>
    <row r="10107" spans="1:2" x14ac:dyDescent="0.25">
      <c r="A10107" t="s">
        <v>9187</v>
      </c>
      <c r="B10107">
        <v>0</v>
      </c>
    </row>
    <row r="10108" spans="1:2" x14ac:dyDescent="0.25">
      <c r="A10108" t="s">
        <v>17484</v>
      </c>
      <c r="B10108" s="19">
        <v>0</v>
      </c>
    </row>
    <row r="10109" spans="1:2" x14ac:dyDescent="0.25">
      <c r="A10109" t="s">
        <v>11414</v>
      </c>
      <c r="B10109">
        <v>0</v>
      </c>
    </row>
    <row r="10110" spans="1:2" x14ac:dyDescent="0.25">
      <c r="A10110" t="s">
        <v>8425</v>
      </c>
      <c r="B10110">
        <v>0</v>
      </c>
    </row>
    <row r="10111" spans="1:2" x14ac:dyDescent="0.25">
      <c r="A10111" t="s">
        <v>18251</v>
      </c>
      <c r="B10111">
        <v>0</v>
      </c>
    </row>
    <row r="10112" spans="1:2" x14ac:dyDescent="0.25">
      <c r="A10112" t="s">
        <v>13317</v>
      </c>
      <c r="B10112" s="19">
        <v>1809.28</v>
      </c>
    </row>
    <row r="10113" spans="1:2" x14ac:dyDescent="0.25">
      <c r="A10113" t="s">
        <v>17760</v>
      </c>
      <c r="B10113" s="19">
        <v>1527.78</v>
      </c>
    </row>
    <row r="10114" spans="1:2" x14ac:dyDescent="0.25">
      <c r="A10114" t="s">
        <v>18605</v>
      </c>
      <c r="B10114" s="19">
        <v>1518.78</v>
      </c>
    </row>
    <row r="10115" spans="1:2" x14ac:dyDescent="0.25">
      <c r="A10115" t="s">
        <v>16816</v>
      </c>
      <c r="B10115">
        <v>1631.58</v>
      </c>
    </row>
    <row r="10116" spans="1:2" x14ac:dyDescent="0.25">
      <c r="A10116" t="s">
        <v>16920</v>
      </c>
      <c r="B10116">
        <v>0</v>
      </c>
    </row>
    <row r="10117" spans="1:2" x14ac:dyDescent="0.25">
      <c r="A10117" t="s">
        <v>16362</v>
      </c>
      <c r="B10117" s="19">
        <v>0</v>
      </c>
    </row>
    <row r="10118" spans="1:2" x14ac:dyDescent="0.25">
      <c r="A10118" t="s">
        <v>5641</v>
      </c>
      <c r="B10118" s="19">
        <v>0</v>
      </c>
    </row>
    <row r="10119" spans="1:2" x14ac:dyDescent="0.25">
      <c r="A10119" t="s">
        <v>15146</v>
      </c>
      <c r="B10119">
        <v>366.20000000000005</v>
      </c>
    </row>
    <row r="10120" spans="1:2" x14ac:dyDescent="0.25">
      <c r="A10120" t="s">
        <v>14144</v>
      </c>
      <c r="B10120" s="19">
        <v>366.83000000000004</v>
      </c>
    </row>
    <row r="10121" spans="1:2" x14ac:dyDescent="0.25">
      <c r="A10121" t="s">
        <v>13197</v>
      </c>
      <c r="B10121" s="19">
        <v>380.62</v>
      </c>
    </row>
    <row r="10122" spans="1:2" x14ac:dyDescent="0.25">
      <c r="A10122" t="s">
        <v>10646</v>
      </c>
      <c r="B10122">
        <v>366.54</v>
      </c>
    </row>
    <row r="10123" spans="1:2" x14ac:dyDescent="0.25">
      <c r="A10123" t="s">
        <v>12787</v>
      </c>
      <c r="B10123">
        <v>380.33000000000004</v>
      </c>
    </row>
    <row r="10124" spans="1:2" x14ac:dyDescent="0.25">
      <c r="A10124" t="s">
        <v>8148</v>
      </c>
      <c r="B10124">
        <v>380.96000000000004</v>
      </c>
    </row>
    <row r="10125" spans="1:2" x14ac:dyDescent="0.25">
      <c r="A10125" t="s">
        <v>16938</v>
      </c>
      <c r="B10125">
        <v>0</v>
      </c>
    </row>
    <row r="10126" spans="1:2" x14ac:dyDescent="0.25">
      <c r="A10126" t="s">
        <v>8216</v>
      </c>
      <c r="B10126">
        <v>618.75</v>
      </c>
    </row>
    <row r="10127" spans="1:2" x14ac:dyDescent="0.25">
      <c r="A10127" t="s">
        <v>15881</v>
      </c>
      <c r="B10127">
        <v>623.35</v>
      </c>
    </row>
    <row r="10128" spans="1:2" x14ac:dyDescent="0.25">
      <c r="A10128" t="s">
        <v>18021</v>
      </c>
      <c r="B10128">
        <v>637.85</v>
      </c>
    </row>
    <row r="10129" spans="1:2" x14ac:dyDescent="0.25">
      <c r="A10129" t="s">
        <v>8391</v>
      </c>
      <c r="B10129" s="19">
        <v>597.15000000000009</v>
      </c>
    </row>
    <row r="10130" spans="1:2" x14ac:dyDescent="0.25">
      <c r="A10130" t="s">
        <v>10250</v>
      </c>
      <c r="B10130">
        <v>0</v>
      </c>
    </row>
    <row r="10131" spans="1:2" x14ac:dyDescent="0.25">
      <c r="A10131" t="s">
        <v>17219</v>
      </c>
      <c r="B10131">
        <v>0</v>
      </c>
    </row>
    <row r="10132" spans="1:2" x14ac:dyDescent="0.25">
      <c r="A10132" t="s">
        <v>8077</v>
      </c>
      <c r="B10132" s="19">
        <v>0</v>
      </c>
    </row>
    <row r="10133" spans="1:2" x14ac:dyDescent="0.25">
      <c r="A10133" t="s">
        <v>13047</v>
      </c>
      <c r="B10133" s="19">
        <v>0.93521072834645669</v>
      </c>
    </row>
    <row r="10134" spans="1:2" x14ac:dyDescent="0.25">
      <c r="A10134" t="s">
        <v>11725</v>
      </c>
      <c r="B10134" s="19">
        <v>7.049337793999999E-2</v>
      </c>
    </row>
    <row r="10135" spans="1:2" x14ac:dyDescent="0.25">
      <c r="A10135" t="s">
        <v>12215</v>
      </c>
      <c r="B10135" s="19">
        <v>0</v>
      </c>
    </row>
    <row r="10136" spans="1:2" x14ac:dyDescent="0.25">
      <c r="A10136" t="s">
        <v>20131</v>
      </c>
      <c r="B10136">
        <v>6.8425E-2</v>
      </c>
    </row>
    <row r="10137" spans="1:2" x14ac:dyDescent="0.25">
      <c r="A10137" t="s">
        <v>12560</v>
      </c>
      <c r="B10137" s="19">
        <v>0</v>
      </c>
    </row>
    <row r="10138" spans="1:2" x14ac:dyDescent="0.25">
      <c r="A10138" t="s">
        <v>9931</v>
      </c>
      <c r="B10138" s="19">
        <v>0</v>
      </c>
    </row>
    <row r="10139" spans="1:2" x14ac:dyDescent="0.25">
      <c r="A10139" t="s">
        <v>15363</v>
      </c>
      <c r="B10139" s="19">
        <v>0</v>
      </c>
    </row>
    <row r="10140" spans="1:2" x14ac:dyDescent="0.25">
      <c r="A10140" t="s">
        <v>14272</v>
      </c>
      <c r="B10140" s="19">
        <v>1.1323813403416558</v>
      </c>
    </row>
    <row r="10141" spans="1:2" x14ac:dyDescent="0.25">
      <c r="A10141" t="s">
        <v>15811</v>
      </c>
      <c r="B10141">
        <v>0.65950958999999998</v>
      </c>
    </row>
    <row r="10142" spans="1:2" x14ac:dyDescent="0.25">
      <c r="A10142" t="s">
        <v>20091</v>
      </c>
      <c r="B10142" s="19">
        <v>0.93720285000000003</v>
      </c>
    </row>
    <row r="10143" spans="1:2" x14ac:dyDescent="0.25">
      <c r="A10143" t="s">
        <v>17698</v>
      </c>
      <c r="B10143" s="19">
        <v>0</v>
      </c>
    </row>
    <row r="10144" spans="1:2" x14ac:dyDescent="0.25">
      <c r="A10144" t="s">
        <v>12919</v>
      </c>
      <c r="B10144">
        <v>3.02</v>
      </c>
    </row>
    <row r="10145" spans="1:2" x14ac:dyDescent="0.25">
      <c r="A10145" t="s">
        <v>9302</v>
      </c>
      <c r="B10145" s="19">
        <v>4.3527918599999991</v>
      </c>
    </row>
    <row r="10146" spans="1:2" x14ac:dyDescent="0.25">
      <c r="A10146" t="s">
        <v>16119</v>
      </c>
      <c r="B10146" s="19">
        <v>0.103255</v>
      </c>
    </row>
    <row r="10147" spans="1:2" x14ac:dyDescent="0.25">
      <c r="A10147" t="s">
        <v>18463</v>
      </c>
      <c r="B10147" s="19">
        <v>0</v>
      </c>
    </row>
    <row r="10148" spans="1:2" x14ac:dyDescent="0.25">
      <c r="A10148" t="s">
        <v>19438</v>
      </c>
      <c r="B10148">
        <v>0</v>
      </c>
    </row>
    <row r="10149" spans="1:2" x14ac:dyDescent="0.25">
      <c r="A10149" t="s">
        <v>8869</v>
      </c>
      <c r="B10149">
        <v>0</v>
      </c>
    </row>
    <row r="10150" spans="1:2" x14ac:dyDescent="0.25">
      <c r="A10150" t="s">
        <v>17184</v>
      </c>
      <c r="B10150">
        <v>0</v>
      </c>
    </row>
    <row r="10151" spans="1:2" x14ac:dyDescent="0.25">
      <c r="A10151" t="s">
        <v>16990</v>
      </c>
      <c r="B10151">
        <v>0</v>
      </c>
    </row>
    <row r="10152" spans="1:2" x14ac:dyDescent="0.25">
      <c r="A10152" t="s">
        <v>8537</v>
      </c>
      <c r="B10152">
        <v>4176.05</v>
      </c>
    </row>
    <row r="10153" spans="1:2" x14ac:dyDescent="0.25">
      <c r="A10153" t="s">
        <v>10702</v>
      </c>
      <c r="B10153">
        <v>4536.55</v>
      </c>
    </row>
    <row r="10154" spans="1:2" x14ac:dyDescent="0.25">
      <c r="A10154" t="s">
        <v>11093</v>
      </c>
      <c r="B10154">
        <v>4529.3</v>
      </c>
    </row>
    <row r="10155" spans="1:2" x14ac:dyDescent="0.25">
      <c r="A10155" t="s">
        <v>15446</v>
      </c>
      <c r="B10155" s="19">
        <v>4168.8</v>
      </c>
    </row>
    <row r="10156" spans="1:2" x14ac:dyDescent="0.25">
      <c r="A10156" t="s">
        <v>18353</v>
      </c>
      <c r="B10156" s="19">
        <v>4406.3</v>
      </c>
    </row>
    <row r="10157" spans="1:2" x14ac:dyDescent="0.25">
      <c r="A10157" t="s">
        <v>14869</v>
      </c>
      <c r="B10157" s="19">
        <v>5.171185137795276</v>
      </c>
    </row>
    <row r="10158" spans="1:2" x14ac:dyDescent="0.25">
      <c r="A10158" t="s">
        <v>12038</v>
      </c>
      <c r="B10158" s="19">
        <v>4191.8</v>
      </c>
    </row>
    <row r="10159" spans="1:2" x14ac:dyDescent="0.25">
      <c r="A10159" t="s">
        <v>15591</v>
      </c>
      <c r="B10159" s="19">
        <v>4184.55</v>
      </c>
    </row>
    <row r="10160" spans="1:2" x14ac:dyDescent="0.25">
      <c r="A10160" t="s">
        <v>9744</v>
      </c>
      <c r="B10160">
        <v>4545.05</v>
      </c>
    </row>
    <row r="10161" spans="1:2" x14ac:dyDescent="0.25">
      <c r="A10161" t="s">
        <v>11591</v>
      </c>
      <c r="B10161" s="19">
        <v>1.2512479921259845</v>
      </c>
    </row>
    <row r="10162" spans="1:2" x14ac:dyDescent="0.25">
      <c r="A10162" t="s">
        <v>14719</v>
      </c>
      <c r="B10162" s="19">
        <v>0</v>
      </c>
    </row>
    <row r="10163" spans="1:2" x14ac:dyDescent="0.25">
      <c r="A10163" t="s">
        <v>9866</v>
      </c>
      <c r="B10163">
        <v>0</v>
      </c>
    </row>
    <row r="10164" spans="1:2" x14ac:dyDescent="0.25">
      <c r="A10164" t="s">
        <v>10436</v>
      </c>
      <c r="B10164">
        <v>0</v>
      </c>
    </row>
    <row r="10165" spans="1:2" x14ac:dyDescent="0.25">
      <c r="A10165" t="s">
        <v>16991</v>
      </c>
      <c r="B10165">
        <v>0</v>
      </c>
    </row>
    <row r="10166" spans="1:2" x14ac:dyDescent="0.25">
      <c r="A10166" t="s">
        <v>3029</v>
      </c>
      <c r="B10166">
        <v>0</v>
      </c>
    </row>
    <row r="10167" spans="1:2" x14ac:dyDescent="0.25">
      <c r="A10167" t="s">
        <v>11218</v>
      </c>
      <c r="B10167" s="19">
        <v>0</v>
      </c>
    </row>
    <row r="10168" spans="1:2" x14ac:dyDescent="0.25">
      <c r="A10168" t="s">
        <v>15529</v>
      </c>
      <c r="B10168" s="19">
        <v>0</v>
      </c>
    </row>
    <row r="10169" spans="1:2" x14ac:dyDescent="0.25">
      <c r="A10169" t="s">
        <v>10136</v>
      </c>
      <c r="B10169" s="19">
        <v>0</v>
      </c>
    </row>
    <row r="10170" spans="1:2" x14ac:dyDescent="0.25">
      <c r="A10170" t="s">
        <v>19799</v>
      </c>
      <c r="B10170" s="19">
        <v>1.09014678</v>
      </c>
    </row>
    <row r="10171" spans="1:2" x14ac:dyDescent="0.25">
      <c r="A10171" t="s">
        <v>12228</v>
      </c>
      <c r="B10171">
        <v>0</v>
      </c>
    </row>
    <row r="10172" spans="1:2" x14ac:dyDescent="0.25">
      <c r="A10172" t="s">
        <v>8068</v>
      </c>
      <c r="B10172">
        <v>0</v>
      </c>
    </row>
    <row r="10173" spans="1:2" x14ac:dyDescent="0.25">
      <c r="A10173" t="s">
        <v>6488</v>
      </c>
      <c r="B10173" s="19">
        <v>0</v>
      </c>
    </row>
    <row r="10174" spans="1:2" x14ac:dyDescent="0.25">
      <c r="A10174" t="s">
        <v>6049</v>
      </c>
      <c r="B10174">
        <v>0</v>
      </c>
    </row>
    <row r="10175" spans="1:2" x14ac:dyDescent="0.25">
      <c r="A10175" t="s">
        <v>19335</v>
      </c>
      <c r="B10175" s="19">
        <v>0</v>
      </c>
    </row>
    <row r="10176" spans="1:2" x14ac:dyDescent="0.25">
      <c r="A10176" t="s">
        <v>8946</v>
      </c>
      <c r="B10176" s="19">
        <v>0</v>
      </c>
    </row>
    <row r="10177" spans="1:2" x14ac:dyDescent="0.25">
      <c r="A10177" t="s">
        <v>3759</v>
      </c>
      <c r="B10177">
        <v>0</v>
      </c>
    </row>
    <row r="10178" spans="1:2" x14ac:dyDescent="0.25">
      <c r="A10178" t="s">
        <v>14655</v>
      </c>
      <c r="B10178">
        <v>0</v>
      </c>
    </row>
    <row r="10179" spans="1:2" x14ac:dyDescent="0.25">
      <c r="A10179" t="s">
        <v>11678</v>
      </c>
      <c r="B10179">
        <v>0</v>
      </c>
    </row>
    <row r="10180" spans="1:2" x14ac:dyDescent="0.25">
      <c r="A10180" t="s">
        <v>19722</v>
      </c>
      <c r="B10180">
        <v>0</v>
      </c>
    </row>
    <row r="10181" spans="1:2" x14ac:dyDescent="0.25">
      <c r="A10181" t="s">
        <v>11585</v>
      </c>
      <c r="B10181">
        <v>5.0296976400000006E-2</v>
      </c>
    </row>
    <row r="10182" spans="1:2" x14ac:dyDescent="0.25">
      <c r="A10182" t="s">
        <v>19445</v>
      </c>
      <c r="B10182">
        <v>3.835</v>
      </c>
    </row>
    <row r="10183" spans="1:2" x14ac:dyDescent="0.25">
      <c r="A10183" t="s">
        <v>19179</v>
      </c>
      <c r="B10183" s="19">
        <v>0</v>
      </c>
    </row>
    <row r="10184" spans="1:2" x14ac:dyDescent="0.25">
      <c r="A10184" t="s">
        <v>20274</v>
      </c>
      <c r="B10184">
        <v>0</v>
      </c>
    </row>
    <row r="10185" spans="1:2" x14ac:dyDescent="0.25">
      <c r="A10185" t="s">
        <v>14402</v>
      </c>
      <c r="B10185">
        <v>0</v>
      </c>
    </row>
    <row r="10186" spans="1:2" x14ac:dyDescent="0.25">
      <c r="A10186" t="s">
        <v>16679</v>
      </c>
      <c r="B10186" s="19">
        <v>0</v>
      </c>
    </row>
    <row r="10187" spans="1:2" x14ac:dyDescent="0.25">
      <c r="A10187" t="s">
        <v>15223</v>
      </c>
      <c r="B10187">
        <v>0</v>
      </c>
    </row>
    <row r="10188" spans="1:2" x14ac:dyDescent="0.25">
      <c r="A10188" t="s">
        <v>8926</v>
      </c>
      <c r="B10188">
        <v>0</v>
      </c>
    </row>
    <row r="10189" spans="1:2" x14ac:dyDescent="0.25">
      <c r="A10189" t="s">
        <v>15959</v>
      </c>
      <c r="B10189">
        <v>2.3883559055118107</v>
      </c>
    </row>
    <row r="10190" spans="1:2" x14ac:dyDescent="0.25">
      <c r="A10190" t="s">
        <v>18109</v>
      </c>
      <c r="B10190">
        <v>1.6719064566929134</v>
      </c>
    </row>
    <row r="10191" spans="1:2" x14ac:dyDescent="0.25">
      <c r="A10191" t="s">
        <v>14769</v>
      </c>
      <c r="B10191" s="19">
        <v>0</v>
      </c>
    </row>
    <row r="10192" spans="1:2" x14ac:dyDescent="0.25">
      <c r="A10192" t="s">
        <v>18847</v>
      </c>
      <c r="B10192" s="19">
        <v>0</v>
      </c>
    </row>
    <row r="10193" spans="1:2" x14ac:dyDescent="0.25">
      <c r="A10193" t="s">
        <v>13878</v>
      </c>
      <c r="B10193" s="19">
        <v>0</v>
      </c>
    </row>
    <row r="10194" spans="1:2" x14ac:dyDescent="0.25">
      <c r="A10194" t="s">
        <v>19052</v>
      </c>
      <c r="B10194" s="19">
        <v>0.13685</v>
      </c>
    </row>
    <row r="10195" spans="1:2" x14ac:dyDescent="0.25">
      <c r="A10195" t="s">
        <v>9696</v>
      </c>
      <c r="B10195" s="19">
        <v>0.12494999999999999</v>
      </c>
    </row>
    <row r="10196" spans="1:2" x14ac:dyDescent="0.25">
      <c r="A10196" t="s">
        <v>11966</v>
      </c>
      <c r="B10196" s="19">
        <v>0</v>
      </c>
    </row>
    <row r="10197" spans="1:2" x14ac:dyDescent="0.25">
      <c r="A10197" t="s">
        <v>20160</v>
      </c>
      <c r="B10197">
        <v>0</v>
      </c>
    </row>
    <row r="10198" spans="1:2" x14ac:dyDescent="0.25">
      <c r="A10198" t="s">
        <v>18635</v>
      </c>
      <c r="B10198" s="19">
        <v>0</v>
      </c>
    </row>
    <row r="10199" spans="1:2" x14ac:dyDescent="0.25">
      <c r="A10199" t="s">
        <v>13582</v>
      </c>
      <c r="B10199" s="19">
        <v>0</v>
      </c>
    </row>
    <row r="10200" spans="1:2" x14ac:dyDescent="0.25">
      <c r="A10200" t="s">
        <v>9805</v>
      </c>
      <c r="B10200" s="19">
        <v>0</v>
      </c>
    </row>
    <row r="10201" spans="1:2" x14ac:dyDescent="0.25">
      <c r="A10201" t="s">
        <v>4177</v>
      </c>
      <c r="B10201" s="19">
        <v>0</v>
      </c>
    </row>
    <row r="10202" spans="1:2" x14ac:dyDescent="0.25">
      <c r="A10202" t="s">
        <v>19440</v>
      </c>
      <c r="B10202" s="19">
        <v>0.80437248031496067</v>
      </c>
    </row>
    <row r="10203" spans="1:2" x14ac:dyDescent="0.25">
      <c r="A10203" t="s">
        <v>12045</v>
      </c>
      <c r="B10203" s="19">
        <v>0</v>
      </c>
    </row>
    <row r="10204" spans="1:2" x14ac:dyDescent="0.25">
      <c r="A10204" t="s">
        <v>18946</v>
      </c>
      <c r="B10204">
        <v>0.31446468</v>
      </c>
    </row>
    <row r="10205" spans="1:2" x14ac:dyDescent="0.25">
      <c r="A10205" t="s">
        <v>11106</v>
      </c>
      <c r="B10205">
        <v>0</v>
      </c>
    </row>
    <row r="10206" spans="1:2" x14ac:dyDescent="0.25">
      <c r="A10206" t="s">
        <v>14028</v>
      </c>
      <c r="B10206" s="19">
        <v>0</v>
      </c>
    </row>
    <row r="10207" spans="1:2" x14ac:dyDescent="0.25">
      <c r="A10207" t="s">
        <v>10163</v>
      </c>
      <c r="B10207">
        <v>0</v>
      </c>
    </row>
    <row r="10208" spans="1:2" x14ac:dyDescent="0.25">
      <c r="A10208" t="s">
        <v>10725</v>
      </c>
      <c r="B10208">
        <v>0</v>
      </c>
    </row>
    <row r="10209" spans="1:2" x14ac:dyDescent="0.25">
      <c r="A10209" t="s">
        <v>8957</v>
      </c>
      <c r="B10209" s="19">
        <v>7.9543339120000001E-2</v>
      </c>
    </row>
    <row r="10210" spans="1:2" x14ac:dyDescent="0.25">
      <c r="A10210" t="s">
        <v>19744</v>
      </c>
      <c r="B10210" s="19">
        <v>0</v>
      </c>
    </row>
    <row r="10211" spans="1:2" x14ac:dyDescent="0.25">
      <c r="A10211" t="s">
        <v>11403</v>
      </c>
      <c r="B10211">
        <v>0</v>
      </c>
    </row>
    <row r="10212" spans="1:2" x14ac:dyDescent="0.25">
      <c r="A10212" t="s">
        <v>8872</v>
      </c>
      <c r="B10212" s="19">
        <v>7.9543339120000001E-2</v>
      </c>
    </row>
    <row r="10213" spans="1:2" x14ac:dyDescent="0.25">
      <c r="A10213" t="s">
        <v>14368</v>
      </c>
      <c r="B10213">
        <v>0</v>
      </c>
    </row>
    <row r="10214" spans="1:2" x14ac:dyDescent="0.25">
      <c r="A10214" t="s">
        <v>12566</v>
      </c>
      <c r="B10214">
        <v>0</v>
      </c>
    </row>
    <row r="10215" spans="1:2" x14ac:dyDescent="0.25">
      <c r="A10215" t="s">
        <v>8815</v>
      </c>
      <c r="B10215">
        <v>4.7599999999999996E-2</v>
      </c>
    </row>
    <row r="10216" spans="1:2" x14ac:dyDescent="0.25">
      <c r="A10216" t="s">
        <v>9450</v>
      </c>
      <c r="B10216">
        <v>8.1276210236220461</v>
      </c>
    </row>
    <row r="10217" spans="1:2" x14ac:dyDescent="0.25">
      <c r="A10217" t="s">
        <v>8831</v>
      </c>
      <c r="B10217" s="19">
        <v>0</v>
      </c>
    </row>
    <row r="10218" spans="1:2" x14ac:dyDescent="0.25">
      <c r="A10218" t="s">
        <v>8447</v>
      </c>
      <c r="B10218">
        <v>0.57272200000000006</v>
      </c>
    </row>
    <row r="10219" spans="1:2" x14ac:dyDescent="0.25">
      <c r="A10219" t="s">
        <v>10706</v>
      </c>
      <c r="B10219">
        <v>1.2788306999999999</v>
      </c>
    </row>
    <row r="10220" spans="1:2" x14ac:dyDescent="0.25">
      <c r="A10220" t="s">
        <v>19519</v>
      </c>
      <c r="B10220">
        <v>0.1381375</v>
      </c>
    </row>
    <row r="10221" spans="1:2" x14ac:dyDescent="0.25">
      <c r="A10221" t="s">
        <v>11359</v>
      </c>
      <c r="B10221" s="19">
        <v>8.6737499999999995E-2</v>
      </c>
    </row>
    <row r="10222" spans="1:2" x14ac:dyDescent="0.25">
      <c r="A10222" t="s">
        <v>11089</v>
      </c>
      <c r="B10222">
        <v>8.6737499999999995E-2</v>
      </c>
    </row>
    <row r="10223" spans="1:2" x14ac:dyDescent="0.25">
      <c r="A10223" t="s">
        <v>11955</v>
      </c>
      <c r="B10223" s="19">
        <v>8.6737499999999995E-2</v>
      </c>
    </row>
    <row r="10224" spans="1:2" x14ac:dyDescent="0.25">
      <c r="A10224" t="s">
        <v>12041</v>
      </c>
      <c r="B10224">
        <v>8.6737499999999995E-2</v>
      </c>
    </row>
    <row r="10225" spans="1:2" x14ac:dyDescent="0.25">
      <c r="A10225" t="s">
        <v>14991</v>
      </c>
      <c r="B10225" s="19">
        <v>0</v>
      </c>
    </row>
    <row r="10226" spans="1:2" x14ac:dyDescent="0.25">
      <c r="A10226" t="s">
        <v>9064</v>
      </c>
      <c r="B10226" s="19">
        <v>0</v>
      </c>
    </row>
    <row r="10227" spans="1:2" x14ac:dyDescent="0.25">
      <c r="A10227" t="s">
        <v>17529</v>
      </c>
      <c r="B10227">
        <v>0</v>
      </c>
    </row>
    <row r="10228" spans="1:2" x14ac:dyDescent="0.25">
      <c r="A10228" t="s">
        <v>14235</v>
      </c>
      <c r="B10228">
        <v>0</v>
      </c>
    </row>
    <row r="10229" spans="1:2" x14ac:dyDescent="0.25">
      <c r="A10229" t="s">
        <v>11683</v>
      </c>
      <c r="B10229" s="19">
        <v>5.5087310760000008E-2</v>
      </c>
    </row>
    <row r="10230" spans="1:2" x14ac:dyDescent="0.25">
      <c r="A10230" t="s">
        <v>6735</v>
      </c>
      <c r="B10230" s="19">
        <v>0</v>
      </c>
    </row>
    <row r="10231" spans="1:2" x14ac:dyDescent="0.25">
      <c r="A10231" t="s">
        <v>5804</v>
      </c>
      <c r="B10231" s="19">
        <v>0</v>
      </c>
    </row>
    <row r="10232" spans="1:2" x14ac:dyDescent="0.25">
      <c r="A10232" t="s">
        <v>14230</v>
      </c>
      <c r="B10232" s="19">
        <v>0</v>
      </c>
    </row>
    <row r="10233" spans="1:2" x14ac:dyDescent="0.25">
      <c r="A10233" t="s">
        <v>15942</v>
      </c>
      <c r="B10233" s="19">
        <v>7.4374999999999997E-2</v>
      </c>
    </row>
    <row r="10234" spans="1:2" x14ac:dyDescent="0.25">
      <c r="A10234" t="s">
        <v>17330</v>
      </c>
      <c r="B10234">
        <v>8.6274999999999991E-2</v>
      </c>
    </row>
    <row r="10235" spans="1:2" x14ac:dyDescent="0.25">
      <c r="A10235" t="s">
        <v>9135</v>
      </c>
      <c r="B10235">
        <v>0.14577500000000002</v>
      </c>
    </row>
    <row r="10236" spans="1:2" x14ac:dyDescent="0.25">
      <c r="A10236" t="s">
        <v>15602</v>
      </c>
      <c r="B10236" s="19">
        <v>1.0171071747700393</v>
      </c>
    </row>
    <row r="10237" spans="1:2" x14ac:dyDescent="0.25">
      <c r="A10237" t="s">
        <v>12719</v>
      </c>
      <c r="B10237">
        <v>8.6474250000000003E-2</v>
      </c>
    </row>
    <row r="10238" spans="1:2" x14ac:dyDescent="0.25">
      <c r="A10238" t="s">
        <v>12195</v>
      </c>
      <c r="B10238" s="19">
        <v>0</v>
      </c>
    </row>
    <row r="10239" spans="1:2" x14ac:dyDescent="0.25">
      <c r="A10239" t="s">
        <v>13605</v>
      </c>
      <c r="B10239">
        <v>0.52778933070866141</v>
      </c>
    </row>
    <row r="10240" spans="1:2" x14ac:dyDescent="0.25">
      <c r="A10240" t="s">
        <v>9996</v>
      </c>
      <c r="B10240">
        <v>0</v>
      </c>
    </row>
    <row r="10241" spans="1:2" x14ac:dyDescent="0.25">
      <c r="A10241" t="s">
        <v>10957</v>
      </c>
      <c r="B10241">
        <v>0</v>
      </c>
    </row>
    <row r="10242" spans="1:2" x14ac:dyDescent="0.25">
      <c r="A10242" t="s">
        <v>4265</v>
      </c>
      <c r="B10242" s="19">
        <v>5.069470999999999E-2</v>
      </c>
    </row>
    <row r="10243" spans="1:2" x14ac:dyDescent="0.25">
      <c r="A10243" t="s">
        <v>17015</v>
      </c>
      <c r="B10243" s="19">
        <v>0</v>
      </c>
    </row>
    <row r="10244" spans="1:2" x14ac:dyDescent="0.25">
      <c r="A10244" t="s">
        <v>12784</v>
      </c>
      <c r="B10244">
        <v>0</v>
      </c>
    </row>
    <row r="10245" spans="1:2" x14ac:dyDescent="0.25">
      <c r="A10245" t="s">
        <v>14151</v>
      </c>
      <c r="B10245">
        <v>0</v>
      </c>
    </row>
    <row r="10246" spans="1:2" x14ac:dyDescent="0.25">
      <c r="A10246" t="s">
        <v>18219</v>
      </c>
      <c r="B10246">
        <v>0</v>
      </c>
    </row>
    <row r="10247" spans="1:2" x14ac:dyDescent="0.25">
      <c r="A10247" t="s">
        <v>14959</v>
      </c>
      <c r="B10247">
        <v>0</v>
      </c>
    </row>
    <row r="10248" spans="1:2" x14ac:dyDescent="0.25">
      <c r="A10248" t="s">
        <v>17852</v>
      </c>
      <c r="B10248">
        <v>0</v>
      </c>
    </row>
    <row r="10249" spans="1:2" x14ac:dyDescent="0.25">
      <c r="A10249" t="s">
        <v>17485</v>
      </c>
      <c r="B10249">
        <v>0</v>
      </c>
    </row>
    <row r="10250" spans="1:2" x14ac:dyDescent="0.25">
      <c r="A10250" t="s">
        <v>14013</v>
      </c>
      <c r="B10250">
        <v>3.2752583500000002E-2</v>
      </c>
    </row>
    <row r="10251" spans="1:2" x14ac:dyDescent="0.25">
      <c r="A10251" t="s">
        <v>12601</v>
      </c>
      <c r="B10251">
        <v>0</v>
      </c>
    </row>
    <row r="10252" spans="1:2" x14ac:dyDescent="0.25">
      <c r="A10252" t="s">
        <v>7971</v>
      </c>
      <c r="B10252">
        <v>0</v>
      </c>
    </row>
    <row r="10253" spans="1:2" x14ac:dyDescent="0.25">
      <c r="A10253" t="s">
        <v>14932</v>
      </c>
      <c r="B10253">
        <v>0</v>
      </c>
    </row>
    <row r="10254" spans="1:2" x14ac:dyDescent="0.25">
      <c r="A10254" t="s">
        <v>15557</v>
      </c>
      <c r="B10254" s="19">
        <v>0</v>
      </c>
    </row>
    <row r="10255" spans="1:2" x14ac:dyDescent="0.25">
      <c r="A10255" t="s">
        <v>17361</v>
      </c>
      <c r="B10255" s="19">
        <v>1.2258723999999999</v>
      </c>
    </row>
    <row r="10256" spans="1:2" x14ac:dyDescent="0.25">
      <c r="A10256" t="s">
        <v>16006</v>
      </c>
      <c r="B10256">
        <v>0</v>
      </c>
    </row>
    <row r="10257" spans="1:2" x14ac:dyDescent="0.25">
      <c r="A10257" t="s">
        <v>8300</v>
      </c>
      <c r="B10257">
        <v>0</v>
      </c>
    </row>
    <row r="10258" spans="1:2" x14ac:dyDescent="0.25">
      <c r="A10258" t="s">
        <v>15900</v>
      </c>
      <c r="B10258" s="19">
        <v>2.8599929527559058</v>
      </c>
    </row>
    <row r="10259" spans="1:2" x14ac:dyDescent="0.25">
      <c r="A10259" t="s">
        <v>8255</v>
      </c>
      <c r="B10259" s="19">
        <v>0</v>
      </c>
    </row>
    <row r="10260" spans="1:2" x14ac:dyDescent="0.25">
      <c r="A10260" t="s">
        <v>12415</v>
      </c>
      <c r="B10260" s="19">
        <v>8.9249999999999996E-2</v>
      </c>
    </row>
    <row r="10261" spans="1:2" x14ac:dyDescent="0.25">
      <c r="A10261" t="s">
        <v>14880</v>
      </c>
      <c r="B10261">
        <v>0</v>
      </c>
    </row>
    <row r="10262" spans="1:2" x14ac:dyDescent="0.25">
      <c r="A10262" t="s">
        <v>14648</v>
      </c>
      <c r="B10262" s="19">
        <v>0</v>
      </c>
    </row>
    <row r="10263" spans="1:2" x14ac:dyDescent="0.25">
      <c r="A10263" t="s">
        <v>16338</v>
      </c>
      <c r="B10263" s="19">
        <v>0</v>
      </c>
    </row>
    <row r="10264" spans="1:2" x14ac:dyDescent="0.25">
      <c r="A10264" t="s">
        <v>14987</v>
      </c>
      <c r="B10264" s="19">
        <v>0</v>
      </c>
    </row>
    <row r="10265" spans="1:2" x14ac:dyDescent="0.25">
      <c r="A10265" t="s">
        <v>10125</v>
      </c>
      <c r="B10265">
        <v>0</v>
      </c>
    </row>
    <row r="10266" spans="1:2" x14ac:dyDescent="0.25">
      <c r="A10266" t="s">
        <v>11129</v>
      </c>
      <c r="B10266">
        <v>0</v>
      </c>
    </row>
    <row r="10267" spans="1:2" x14ac:dyDescent="0.25">
      <c r="A10267" t="s">
        <v>10939</v>
      </c>
      <c r="B10267" s="19">
        <v>0</v>
      </c>
    </row>
    <row r="10268" spans="1:2" x14ac:dyDescent="0.25">
      <c r="A10268" t="s">
        <v>19696</v>
      </c>
      <c r="B10268" s="19">
        <v>0</v>
      </c>
    </row>
    <row r="10269" spans="1:2" x14ac:dyDescent="0.25">
      <c r="A10269" t="s">
        <v>10134</v>
      </c>
      <c r="B10269" s="19">
        <v>0</v>
      </c>
    </row>
    <row r="10270" spans="1:2" x14ac:dyDescent="0.25">
      <c r="A10270" t="s">
        <v>9520</v>
      </c>
      <c r="B10270" s="19">
        <v>0</v>
      </c>
    </row>
    <row r="10271" spans="1:2" x14ac:dyDescent="0.25">
      <c r="A10271" t="s">
        <v>10178</v>
      </c>
      <c r="B10271">
        <v>0</v>
      </c>
    </row>
    <row r="10272" spans="1:2" x14ac:dyDescent="0.25">
      <c r="A10272" t="s">
        <v>10790</v>
      </c>
      <c r="B10272">
        <v>0</v>
      </c>
    </row>
    <row r="10273" spans="1:2" x14ac:dyDescent="0.25">
      <c r="A10273" t="s">
        <v>20040</v>
      </c>
      <c r="B10273" s="19">
        <v>0</v>
      </c>
    </row>
    <row r="10274" spans="1:2" x14ac:dyDescent="0.25">
      <c r="A10274" t="s">
        <v>18057</v>
      </c>
      <c r="B10274">
        <v>0</v>
      </c>
    </row>
    <row r="10275" spans="1:2" x14ac:dyDescent="0.25">
      <c r="A10275" t="s">
        <v>12802</v>
      </c>
      <c r="B10275" s="19">
        <v>0</v>
      </c>
    </row>
    <row r="10276" spans="1:2" x14ac:dyDescent="0.25">
      <c r="A10276" t="s">
        <v>17252</v>
      </c>
      <c r="B10276">
        <v>0</v>
      </c>
    </row>
    <row r="10277" spans="1:2" x14ac:dyDescent="0.25">
      <c r="A10277" t="s">
        <v>19510</v>
      </c>
      <c r="B10277" s="19">
        <v>0</v>
      </c>
    </row>
    <row r="10278" spans="1:2" x14ac:dyDescent="0.25">
      <c r="A10278" t="s">
        <v>19487</v>
      </c>
      <c r="B10278">
        <v>3.3738097834645671</v>
      </c>
    </row>
    <row r="10279" spans="1:2" x14ac:dyDescent="0.25">
      <c r="A10279" t="s">
        <v>9075</v>
      </c>
      <c r="B10279">
        <v>0</v>
      </c>
    </row>
    <row r="10280" spans="1:2" x14ac:dyDescent="0.25">
      <c r="A10280" t="s">
        <v>13327</v>
      </c>
      <c r="B10280">
        <v>0</v>
      </c>
    </row>
    <row r="10281" spans="1:2" x14ac:dyDescent="0.25">
      <c r="A10281" t="s">
        <v>12593</v>
      </c>
      <c r="B10281">
        <v>0</v>
      </c>
    </row>
    <row r="10282" spans="1:2" x14ac:dyDescent="0.25">
      <c r="A10282" t="s">
        <v>10251</v>
      </c>
      <c r="B10282">
        <v>0</v>
      </c>
    </row>
    <row r="10283" spans="1:2" x14ac:dyDescent="0.25">
      <c r="A10283" t="s">
        <v>17298</v>
      </c>
      <c r="B10283" s="19">
        <v>0</v>
      </c>
    </row>
    <row r="10284" spans="1:2" x14ac:dyDescent="0.25">
      <c r="A10284" t="s">
        <v>18697</v>
      </c>
      <c r="B10284" s="19">
        <v>0</v>
      </c>
    </row>
    <row r="10285" spans="1:2" x14ac:dyDescent="0.25">
      <c r="A10285" t="s">
        <v>14535</v>
      </c>
      <c r="B10285">
        <v>0</v>
      </c>
    </row>
    <row r="10286" spans="1:2" x14ac:dyDescent="0.25">
      <c r="A10286" t="s">
        <v>9198</v>
      </c>
      <c r="B10286" s="19">
        <v>0</v>
      </c>
    </row>
    <row r="10287" spans="1:2" x14ac:dyDescent="0.25">
      <c r="A10287" t="s">
        <v>6407</v>
      </c>
      <c r="B10287" s="19">
        <v>0</v>
      </c>
    </row>
    <row r="10288" spans="1:2" x14ac:dyDescent="0.25">
      <c r="A10288" t="s">
        <v>16795</v>
      </c>
      <c r="B10288" s="19">
        <v>0.18082240000000002</v>
      </c>
    </row>
    <row r="10289" spans="1:2" x14ac:dyDescent="0.25">
      <c r="A10289" t="s">
        <v>17055</v>
      </c>
      <c r="B10289" s="19">
        <v>0</v>
      </c>
    </row>
    <row r="10290" spans="1:2" x14ac:dyDescent="0.25">
      <c r="A10290" t="s">
        <v>15566</v>
      </c>
      <c r="B10290">
        <v>0</v>
      </c>
    </row>
    <row r="10291" spans="1:2" x14ac:dyDescent="0.25">
      <c r="A10291" t="s">
        <v>8880</v>
      </c>
      <c r="B10291">
        <v>0.47039999999999998</v>
      </c>
    </row>
    <row r="10292" spans="1:2" x14ac:dyDescent="0.25">
      <c r="A10292" t="s">
        <v>18853</v>
      </c>
      <c r="B10292">
        <v>0</v>
      </c>
    </row>
    <row r="10293" spans="1:2" x14ac:dyDescent="0.25">
      <c r="A10293" t="s">
        <v>12783</v>
      </c>
      <c r="B10293">
        <v>0</v>
      </c>
    </row>
    <row r="10294" spans="1:2" x14ac:dyDescent="0.25">
      <c r="A10294" t="s">
        <v>4899</v>
      </c>
      <c r="B10294">
        <v>0</v>
      </c>
    </row>
    <row r="10295" spans="1:2" x14ac:dyDescent="0.25">
      <c r="A10295" t="s">
        <v>11370</v>
      </c>
      <c r="B10295" s="19">
        <v>0.14966718000000004</v>
      </c>
    </row>
    <row r="10296" spans="1:2" x14ac:dyDescent="0.25">
      <c r="A10296" t="s">
        <v>16793</v>
      </c>
      <c r="B10296">
        <v>0</v>
      </c>
    </row>
    <row r="10297" spans="1:2" x14ac:dyDescent="0.25">
      <c r="A10297" t="s">
        <v>9157</v>
      </c>
      <c r="B10297" s="19">
        <v>0</v>
      </c>
    </row>
    <row r="10298" spans="1:2" x14ac:dyDescent="0.25">
      <c r="A10298" t="s">
        <v>20311</v>
      </c>
      <c r="B10298">
        <v>0</v>
      </c>
    </row>
    <row r="10299" spans="1:2" x14ac:dyDescent="0.25">
      <c r="A10299" t="s">
        <v>11091</v>
      </c>
      <c r="B10299">
        <v>0</v>
      </c>
    </row>
    <row r="10300" spans="1:2" x14ac:dyDescent="0.25">
      <c r="A10300" t="s">
        <v>17578</v>
      </c>
      <c r="B10300">
        <v>0</v>
      </c>
    </row>
    <row r="10301" spans="1:2" x14ac:dyDescent="0.25">
      <c r="A10301" t="s">
        <v>16198</v>
      </c>
      <c r="B10301">
        <v>0</v>
      </c>
    </row>
    <row r="10302" spans="1:2" x14ac:dyDescent="0.25">
      <c r="A10302" t="s">
        <v>9023</v>
      </c>
      <c r="B10302">
        <v>0</v>
      </c>
    </row>
    <row r="10303" spans="1:2" x14ac:dyDescent="0.25">
      <c r="A10303" t="s">
        <v>7944</v>
      </c>
      <c r="B10303" s="19">
        <v>0</v>
      </c>
    </row>
    <row r="10304" spans="1:2" x14ac:dyDescent="0.25">
      <c r="A10304" t="s">
        <v>13872</v>
      </c>
      <c r="B10304" s="19">
        <v>0</v>
      </c>
    </row>
    <row r="10305" spans="1:2" x14ac:dyDescent="0.25">
      <c r="A10305" t="s">
        <v>12633</v>
      </c>
      <c r="B10305" s="19">
        <v>0</v>
      </c>
    </row>
    <row r="10306" spans="1:2" x14ac:dyDescent="0.25">
      <c r="A10306" t="s">
        <v>18666</v>
      </c>
      <c r="B10306">
        <v>0</v>
      </c>
    </row>
    <row r="10307" spans="1:2" x14ac:dyDescent="0.25">
      <c r="A10307" t="s">
        <v>14420</v>
      </c>
      <c r="B10307" s="19">
        <v>0</v>
      </c>
    </row>
    <row r="10308" spans="1:2" x14ac:dyDescent="0.25">
      <c r="A10308" t="s">
        <v>15042</v>
      </c>
      <c r="B10308">
        <v>0</v>
      </c>
    </row>
    <row r="10309" spans="1:2" x14ac:dyDescent="0.25">
      <c r="A10309" t="s">
        <v>10562</v>
      </c>
      <c r="B10309">
        <v>0</v>
      </c>
    </row>
    <row r="10310" spans="1:2" x14ac:dyDescent="0.25">
      <c r="A10310" t="s">
        <v>10235</v>
      </c>
      <c r="B10310">
        <v>0</v>
      </c>
    </row>
    <row r="10311" spans="1:2" x14ac:dyDescent="0.25">
      <c r="A10311" t="s">
        <v>12166</v>
      </c>
      <c r="B10311">
        <v>0</v>
      </c>
    </row>
    <row r="10312" spans="1:2" x14ac:dyDescent="0.25">
      <c r="A10312" t="s">
        <v>19355</v>
      </c>
      <c r="B10312">
        <v>0</v>
      </c>
    </row>
    <row r="10313" spans="1:2" x14ac:dyDescent="0.25">
      <c r="A10313" t="s">
        <v>18787</v>
      </c>
      <c r="B10313">
        <v>0</v>
      </c>
    </row>
    <row r="10314" spans="1:2" x14ac:dyDescent="0.25">
      <c r="A10314" t="s">
        <v>9751</v>
      </c>
      <c r="B10314">
        <v>0</v>
      </c>
    </row>
    <row r="10315" spans="1:2" x14ac:dyDescent="0.25">
      <c r="A10315" t="s">
        <v>18492</v>
      </c>
      <c r="B10315">
        <v>0</v>
      </c>
    </row>
    <row r="10316" spans="1:2" x14ac:dyDescent="0.25">
      <c r="A10316" t="s">
        <v>9031</v>
      </c>
      <c r="B10316" s="19">
        <v>0</v>
      </c>
    </row>
    <row r="10317" spans="1:2" x14ac:dyDescent="0.25">
      <c r="A10317" t="s">
        <v>18418</v>
      </c>
      <c r="B10317">
        <v>0</v>
      </c>
    </row>
    <row r="10318" spans="1:2" x14ac:dyDescent="0.25">
      <c r="A10318" t="s">
        <v>12773</v>
      </c>
      <c r="B10318">
        <v>0</v>
      </c>
    </row>
    <row r="10319" spans="1:2" x14ac:dyDescent="0.25">
      <c r="A10319" t="s">
        <v>19300</v>
      </c>
      <c r="B10319" s="19">
        <v>0</v>
      </c>
    </row>
    <row r="10320" spans="1:2" x14ac:dyDescent="0.25">
      <c r="A10320" t="s">
        <v>18730</v>
      </c>
      <c r="B10320">
        <v>0.23405000000000001</v>
      </c>
    </row>
    <row r="10321" spans="1:2" x14ac:dyDescent="0.25">
      <c r="A10321" t="s">
        <v>13322</v>
      </c>
      <c r="B10321" s="19">
        <v>0</v>
      </c>
    </row>
    <row r="10322" spans="1:2" x14ac:dyDescent="0.25">
      <c r="A10322" t="s">
        <v>11751</v>
      </c>
      <c r="B10322" s="19">
        <v>0</v>
      </c>
    </row>
    <row r="10323" spans="1:2" x14ac:dyDescent="0.25">
      <c r="A10323" t="s">
        <v>10793</v>
      </c>
      <c r="B10323">
        <v>8.6737499999999995E-2</v>
      </c>
    </row>
    <row r="10324" spans="1:2" x14ac:dyDescent="0.25">
      <c r="A10324" t="s">
        <v>17407</v>
      </c>
      <c r="B10324" s="19">
        <v>8.6737499999999995E-2</v>
      </c>
    </row>
    <row r="10325" spans="1:2" x14ac:dyDescent="0.25">
      <c r="A10325" t="s">
        <v>20080</v>
      </c>
      <c r="B10325">
        <v>8.6737499999999995E-2</v>
      </c>
    </row>
    <row r="10326" spans="1:2" x14ac:dyDescent="0.25">
      <c r="A10326" t="s">
        <v>15357</v>
      </c>
      <c r="B10326">
        <v>8.6737499999999995E-2</v>
      </c>
    </row>
    <row r="10327" spans="1:2" x14ac:dyDescent="0.25">
      <c r="A10327" t="s">
        <v>8053</v>
      </c>
      <c r="B10327">
        <v>0.1381375</v>
      </c>
    </row>
    <row r="10328" spans="1:2" x14ac:dyDescent="0.25">
      <c r="A10328" t="s">
        <v>2917</v>
      </c>
      <c r="B10328">
        <v>0</v>
      </c>
    </row>
    <row r="10329" spans="1:2" x14ac:dyDescent="0.25">
      <c r="A10329" t="s">
        <v>486</v>
      </c>
      <c r="B10329">
        <v>0</v>
      </c>
    </row>
    <row r="10330" spans="1:2" x14ac:dyDescent="0.25">
      <c r="A10330" t="s">
        <v>484</v>
      </c>
      <c r="B10330">
        <v>0</v>
      </c>
    </row>
    <row r="10331" spans="1:2" x14ac:dyDescent="0.25">
      <c r="A10331" t="s">
        <v>11030</v>
      </c>
      <c r="B10331">
        <v>0</v>
      </c>
    </row>
    <row r="10332" spans="1:2" x14ac:dyDescent="0.25">
      <c r="A10332" t="s">
        <v>19376</v>
      </c>
      <c r="B10332" s="19">
        <v>0</v>
      </c>
    </row>
    <row r="10333" spans="1:2" x14ac:dyDescent="0.25">
      <c r="A10333" t="s">
        <v>3900</v>
      </c>
      <c r="B10333" s="19">
        <v>0</v>
      </c>
    </row>
    <row r="10334" spans="1:2" x14ac:dyDescent="0.25">
      <c r="A10334" t="s">
        <v>15510</v>
      </c>
      <c r="B10334" s="19">
        <v>0</v>
      </c>
    </row>
    <row r="10335" spans="1:2" x14ac:dyDescent="0.25">
      <c r="A10335" t="s">
        <v>19679</v>
      </c>
      <c r="B10335">
        <v>0</v>
      </c>
    </row>
    <row r="10336" spans="1:2" x14ac:dyDescent="0.25">
      <c r="A10336" t="s">
        <v>15103</v>
      </c>
      <c r="B10336">
        <v>0</v>
      </c>
    </row>
    <row r="10337" spans="1:2" x14ac:dyDescent="0.25">
      <c r="A10337" t="s">
        <v>13014</v>
      </c>
      <c r="B10337">
        <v>0</v>
      </c>
    </row>
    <row r="10338" spans="1:2" x14ac:dyDescent="0.25">
      <c r="A10338" t="s">
        <v>8845</v>
      </c>
      <c r="B10338" s="19">
        <v>0</v>
      </c>
    </row>
    <row r="10339" spans="1:2" x14ac:dyDescent="0.25">
      <c r="A10339" t="s">
        <v>11243</v>
      </c>
      <c r="B10339">
        <v>0</v>
      </c>
    </row>
    <row r="10340" spans="1:2" x14ac:dyDescent="0.25">
      <c r="A10340" t="s">
        <v>17581</v>
      </c>
      <c r="B10340" s="19">
        <v>0</v>
      </c>
    </row>
    <row r="10341" spans="1:2" x14ac:dyDescent="0.25">
      <c r="A10341" t="s">
        <v>10017</v>
      </c>
      <c r="B10341" s="19">
        <v>0.31240095000000001</v>
      </c>
    </row>
    <row r="10342" spans="1:2" x14ac:dyDescent="0.25">
      <c r="A10342" t="s">
        <v>14890</v>
      </c>
      <c r="B10342" s="19">
        <v>2.6325249999999998E-2</v>
      </c>
    </row>
    <row r="10343" spans="1:2" x14ac:dyDescent="0.25">
      <c r="A10343" t="s">
        <v>9431</v>
      </c>
      <c r="B10343">
        <v>2.6325249999999998E-2</v>
      </c>
    </row>
    <row r="10344" spans="1:2" x14ac:dyDescent="0.25">
      <c r="A10344" t="s">
        <v>12731</v>
      </c>
      <c r="B10344">
        <v>1.6307883211678833E-2</v>
      </c>
    </row>
    <row r="10345" spans="1:2" x14ac:dyDescent="0.25">
      <c r="A10345" t="s">
        <v>18113</v>
      </c>
      <c r="B10345">
        <v>1.9274635036496349E-2</v>
      </c>
    </row>
    <row r="10346" spans="1:2" x14ac:dyDescent="0.25">
      <c r="A10346" t="s">
        <v>13636</v>
      </c>
      <c r="B10346">
        <v>0.68967880291970796</v>
      </c>
    </row>
    <row r="10347" spans="1:2" x14ac:dyDescent="0.25">
      <c r="A10347" t="s">
        <v>14320</v>
      </c>
      <c r="B10347" s="19">
        <v>0</v>
      </c>
    </row>
    <row r="10348" spans="1:2" x14ac:dyDescent="0.25">
      <c r="A10348" t="s">
        <v>16205</v>
      </c>
      <c r="B10348">
        <v>0</v>
      </c>
    </row>
    <row r="10349" spans="1:2" x14ac:dyDescent="0.25">
      <c r="A10349" t="s">
        <v>14059</v>
      </c>
      <c r="B10349">
        <v>0</v>
      </c>
    </row>
    <row r="10350" spans="1:2" x14ac:dyDescent="0.25">
      <c r="A10350" t="s">
        <v>13087</v>
      </c>
      <c r="B10350" s="19">
        <v>0</v>
      </c>
    </row>
    <row r="10351" spans="1:2" x14ac:dyDescent="0.25">
      <c r="A10351" t="s">
        <v>18587</v>
      </c>
      <c r="B10351">
        <v>0</v>
      </c>
    </row>
    <row r="10352" spans="1:2" x14ac:dyDescent="0.25">
      <c r="A10352" t="s">
        <v>17608</v>
      </c>
      <c r="B10352" s="19">
        <v>0</v>
      </c>
    </row>
    <row r="10353" spans="1:2" x14ac:dyDescent="0.25">
      <c r="A10353" t="s">
        <v>11673</v>
      </c>
      <c r="B10353">
        <v>3.9492199999999998E-2</v>
      </c>
    </row>
    <row r="10354" spans="1:2" x14ac:dyDescent="0.25">
      <c r="A10354" t="s">
        <v>8701</v>
      </c>
      <c r="B10354">
        <v>0</v>
      </c>
    </row>
    <row r="10355" spans="1:2" x14ac:dyDescent="0.25">
      <c r="A10355" t="s">
        <v>19823</v>
      </c>
      <c r="B10355">
        <v>0</v>
      </c>
    </row>
    <row r="10356" spans="1:2" x14ac:dyDescent="0.25">
      <c r="A10356" t="s">
        <v>12272</v>
      </c>
      <c r="B10356">
        <v>0.8356355905511812</v>
      </c>
    </row>
    <row r="10357" spans="1:2" x14ac:dyDescent="0.25">
      <c r="A10357" t="s">
        <v>18376</v>
      </c>
      <c r="B10357">
        <v>0</v>
      </c>
    </row>
    <row r="10358" spans="1:2" x14ac:dyDescent="0.25">
      <c r="A10358" t="s">
        <v>16565</v>
      </c>
      <c r="B10358" s="19">
        <v>0.8100458267716536</v>
      </c>
    </row>
    <row r="10359" spans="1:2" x14ac:dyDescent="0.25">
      <c r="A10359" t="s">
        <v>13470</v>
      </c>
      <c r="B10359">
        <v>0</v>
      </c>
    </row>
    <row r="10360" spans="1:2" x14ac:dyDescent="0.25">
      <c r="A10360" t="s">
        <v>15288</v>
      </c>
      <c r="B10360">
        <v>0.24616708000000004</v>
      </c>
    </row>
    <row r="10361" spans="1:2" x14ac:dyDescent="0.25">
      <c r="A10361" t="s">
        <v>8173</v>
      </c>
      <c r="B10361">
        <v>0</v>
      </c>
    </row>
    <row r="10362" spans="1:2" x14ac:dyDescent="0.25">
      <c r="A10362" t="s">
        <v>13706</v>
      </c>
      <c r="B10362">
        <v>0</v>
      </c>
    </row>
    <row r="10363" spans="1:2" x14ac:dyDescent="0.25">
      <c r="A10363" t="s">
        <v>12702</v>
      </c>
      <c r="B10363">
        <v>0</v>
      </c>
    </row>
    <row r="10364" spans="1:2" x14ac:dyDescent="0.25">
      <c r="A10364" t="s">
        <v>15032</v>
      </c>
      <c r="B10364" s="19">
        <v>0.25258964</v>
      </c>
    </row>
    <row r="10365" spans="1:2" x14ac:dyDescent="0.25">
      <c r="A10365" t="s">
        <v>9958</v>
      </c>
      <c r="B10365">
        <v>0</v>
      </c>
    </row>
    <row r="10366" spans="1:2" x14ac:dyDescent="0.25">
      <c r="A10366" t="s">
        <v>11342</v>
      </c>
      <c r="B10366" s="19">
        <v>0</v>
      </c>
    </row>
    <row r="10367" spans="1:2" x14ac:dyDescent="0.25">
      <c r="A10367" t="s">
        <v>15910</v>
      </c>
      <c r="B10367">
        <v>0</v>
      </c>
    </row>
    <row r="10368" spans="1:2" x14ac:dyDescent="0.25">
      <c r="A10368" t="s">
        <v>14556</v>
      </c>
      <c r="B10368" s="19">
        <v>0</v>
      </c>
    </row>
    <row r="10369" spans="1:2" x14ac:dyDescent="0.25">
      <c r="A10369" t="s">
        <v>17050</v>
      </c>
      <c r="B10369">
        <v>0</v>
      </c>
    </row>
    <row r="10370" spans="1:2" x14ac:dyDescent="0.25">
      <c r="A10370" t="s">
        <v>9636</v>
      </c>
      <c r="B10370" s="19">
        <v>0</v>
      </c>
    </row>
    <row r="10371" spans="1:2" x14ac:dyDescent="0.25">
      <c r="A10371" t="s">
        <v>11135</v>
      </c>
      <c r="B10371">
        <v>0</v>
      </c>
    </row>
    <row r="10372" spans="1:2" x14ac:dyDescent="0.25">
      <c r="A10372" t="s">
        <v>10975</v>
      </c>
      <c r="B10372" s="19">
        <v>0</v>
      </c>
    </row>
    <row r="10373" spans="1:2" x14ac:dyDescent="0.25">
      <c r="A10373" t="s">
        <v>15979</v>
      </c>
      <c r="B10373">
        <v>0</v>
      </c>
    </row>
    <row r="10374" spans="1:2" x14ac:dyDescent="0.25">
      <c r="A10374" t="s">
        <v>14515</v>
      </c>
      <c r="B10374" s="19">
        <v>0</v>
      </c>
    </row>
    <row r="10375" spans="1:2" x14ac:dyDescent="0.25">
      <c r="A10375" t="s">
        <v>19824</v>
      </c>
      <c r="B10375">
        <v>0</v>
      </c>
    </row>
    <row r="10376" spans="1:2" x14ac:dyDescent="0.25">
      <c r="A10376" t="s">
        <v>10048</v>
      </c>
      <c r="B10376" s="19">
        <v>0</v>
      </c>
    </row>
    <row r="10377" spans="1:2" x14ac:dyDescent="0.25">
      <c r="A10377" t="s">
        <v>12487</v>
      </c>
      <c r="B10377">
        <v>9.5199999999999993E-2</v>
      </c>
    </row>
    <row r="10378" spans="1:2" x14ac:dyDescent="0.25">
      <c r="A10378" t="s">
        <v>11507</v>
      </c>
      <c r="B10378">
        <v>0.16065000000000002</v>
      </c>
    </row>
    <row r="10379" spans="1:2" x14ac:dyDescent="0.25">
      <c r="A10379" t="s">
        <v>5996</v>
      </c>
      <c r="B10379">
        <v>0</v>
      </c>
    </row>
    <row r="10380" spans="1:2" x14ac:dyDescent="0.25">
      <c r="A10380" t="s">
        <v>19491</v>
      </c>
      <c r="B10380">
        <v>0</v>
      </c>
    </row>
    <row r="10381" spans="1:2" x14ac:dyDescent="0.25">
      <c r="A10381" t="s">
        <v>18663</v>
      </c>
      <c r="B10381">
        <v>0</v>
      </c>
    </row>
    <row r="10382" spans="1:2" x14ac:dyDescent="0.25">
      <c r="A10382" t="s">
        <v>9437</v>
      </c>
      <c r="B10382" s="19">
        <v>0</v>
      </c>
    </row>
    <row r="10383" spans="1:2" x14ac:dyDescent="0.25">
      <c r="A10383" t="s">
        <v>15897</v>
      </c>
      <c r="B10383">
        <v>0</v>
      </c>
    </row>
    <row r="10384" spans="1:2" x14ac:dyDescent="0.25">
      <c r="A10384" t="s">
        <v>12035</v>
      </c>
      <c r="B10384" s="19">
        <v>0</v>
      </c>
    </row>
    <row r="10385" spans="1:2" x14ac:dyDescent="0.25">
      <c r="A10385" t="s">
        <v>11109</v>
      </c>
      <c r="B10385">
        <v>0</v>
      </c>
    </row>
    <row r="10386" spans="1:2" x14ac:dyDescent="0.25">
      <c r="A10386" t="s">
        <v>10629</v>
      </c>
      <c r="B10386">
        <v>0</v>
      </c>
    </row>
    <row r="10387" spans="1:2" x14ac:dyDescent="0.25">
      <c r="A10387" t="s">
        <v>6506</v>
      </c>
      <c r="B10387" s="19">
        <v>0</v>
      </c>
    </row>
    <row r="10388" spans="1:2" x14ac:dyDescent="0.25">
      <c r="A10388" t="s">
        <v>18035</v>
      </c>
      <c r="B10388" s="19">
        <v>0</v>
      </c>
    </row>
    <row r="10389" spans="1:2" x14ac:dyDescent="0.25">
      <c r="A10389" t="s">
        <v>20187</v>
      </c>
      <c r="B10389">
        <v>0</v>
      </c>
    </row>
    <row r="10390" spans="1:2" x14ac:dyDescent="0.25">
      <c r="A10390" t="s">
        <v>10620</v>
      </c>
      <c r="B10390" s="19">
        <v>0</v>
      </c>
    </row>
    <row r="10391" spans="1:2" x14ac:dyDescent="0.25">
      <c r="A10391" t="s">
        <v>13837</v>
      </c>
      <c r="B10391" s="19">
        <v>0</v>
      </c>
    </row>
    <row r="10392" spans="1:2" x14ac:dyDescent="0.25">
      <c r="A10392" t="s">
        <v>9213</v>
      </c>
      <c r="B10392" s="19">
        <v>0</v>
      </c>
    </row>
    <row r="10393" spans="1:2" x14ac:dyDescent="0.25">
      <c r="A10393" t="s">
        <v>12390</v>
      </c>
      <c r="B10393">
        <v>0</v>
      </c>
    </row>
    <row r="10394" spans="1:2" x14ac:dyDescent="0.25">
      <c r="A10394" t="s">
        <v>20254</v>
      </c>
      <c r="B10394">
        <v>0.10518999999999999</v>
      </c>
    </row>
    <row r="10395" spans="1:2" x14ac:dyDescent="0.25">
      <c r="A10395" t="s">
        <v>20396</v>
      </c>
      <c r="B10395">
        <v>0</v>
      </c>
    </row>
    <row r="10396" spans="1:2" x14ac:dyDescent="0.25">
      <c r="A10396" t="s">
        <v>8640</v>
      </c>
      <c r="B10396">
        <v>0.11967999999999998</v>
      </c>
    </row>
    <row r="10397" spans="1:2" x14ac:dyDescent="0.25">
      <c r="A10397" t="s">
        <v>8382</v>
      </c>
      <c r="B10397">
        <v>0.18760000000000002</v>
      </c>
    </row>
    <row r="10398" spans="1:2" x14ac:dyDescent="0.25">
      <c r="A10398" t="s">
        <v>17948</v>
      </c>
      <c r="B10398">
        <v>0.92488000000000004</v>
      </c>
    </row>
    <row r="10399" spans="1:2" x14ac:dyDescent="0.25">
      <c r="A10399" t="s">
        <v>9009</v>
      </c>
      <c r="B10399">
        <v>0.50448000000000004</v>
      </c>
    </row>
    <row r="10400" spans="1:2" x14ac:dyDescent="0.25">
      <c r="A10400" t="s">
        <v>19859</v>
      </c>
      <c r="B10400">
        <v>0</v>
      </c>
    </row>
    <row r="10401" spans="1:2" x14ac:dyDescent="0.25">
      <c r="A10401" t="s">
        <v>19985</v>
      </c>
      <c r="B10401" s="19">
        <v>0</v>
      </c>
    </row>
    <row r="10402" spans="1:2" x14ac:dyDescent="0.25">
      <c r="A10402" t="s">
        <v>3261</v>
      </c>
      <c r="B10402" s="19">
        <v>0</v>
      </c>
    </row>
    <row r="10403" spans="1:2" x14ac:dyDescent="0.25">
      <c r="A10403" t="s">
        <v>9847</v>
      </c>
      <c r="B10403">
        <v>0</v>
      </c>
    </row>
    <row r="10404" spans="1:2" x14ac:dyDescent="0.25">
      <c r="A10404" t="s">
        <v>7968</v>
      </c>
      <c r="B10404" s="19">
        <v>0</v>
      </c>
    </row>
    <row r="10405" spans="1:2" x14ac:dyDescent="0.25">
      <c r="A10405" t="s">
        <v>13632</v>
      </c>
      <c r="B10405" s="19">
        <v>0</v>
      </c>
    </row>
    <row r="10406" spans="1:2" x14ac:dyDescent="0.25">
      <c r="A10406" t="s">
        <v>10144</v>
      </c>
      <c r="B10406">
        <v>4.0747999999999993E-2</v>
      </c>
    </row>
    <row r="10407" spans="1:2" x14ac:dyDescent="0.25">
      <c r="A10407" t="s">
        <v>10315</v>
      </c>
      <c r="B10407">
        <v>0.21959999999999999</v>
      </c>
    </row>
    <row r="10408" spans="1:2" x14ac:dyDescent="0.25">
      <c r="A10408" t="s">
        <v>16340</v>
      </c>
      <c r="B10408">
        <v>0</v>
      </c>
    </row>
    <row r="10409" spans="1:2" x14ac:dyDescent="0.25">
      <c r="A10409" t="s">
        <v>13844</v>
      </c>
      <c r="B10409">
        <v>0</v>
      </c>
    </row>
    <row r="10410" spans="1:2" x14ac:dyDescent="0.25">
      <c r="A10410" t="s">
        <v>8729</v>
      </c>
      <c r="B10410">
        <v>0</v>
      </c>
    </row>
    <row r="10411" spans="1:2" x14ac:dyDescent="0.25">
      <c r="A10411" t="s">
        <v>16497</v>
      </c>
      <c r="B10411" s="19">
        <v>0</v>
      </c>
    </row>
    <row r="10412" spans="1:2" x14ac:dyDescent="0.25">
      <c r="A10412" t="s">
        <v>8049</v>
      </c>
      <c r="B10412">
        <v>0</v>
      </c>
    </row>
    <row r="10413" spans="1:2" x14ac:dyDescent="0.25">
      <c r="A10413" t="s">
        <v>15258</v>
      </c>
      <c r="B10413">
        <v>0</v>
      </c>
    </row>
    <row r="10414" spans="1:2" x14ac:dyDescent="0.25">
      <c r="A10414" t="s">
        <v>20159</v>
      </c>
      <c r="B10414">
        <v>0</v>
      </c>
    </row>
    <row r="10415" spans="1:2" x14ac:dyDescent="0.25">
      <c r="A10415" t="s">
        <v>14742</v>
      </c>
      <c r="B10415" s="19">
        <v>0</v>
      </c>
    </row>
    <row r="10416" spans="1:2" x14ac:dyDescent="0.25">
      <c r="A10416" t="s">
        <v>17193</v>
      </c>
      <c r="B10416">
        <v>3.1264E-2</v>
      </c>
    </row>
    <row r="10417" spans="1:2" x14ac:dyDescent="0.25">
      <c r="A10417" t="s">
        <v>11689</v>
      </c>
      <c r="B10417" s="19">
        <v>2.1894026771653539</v>
      </c>
    </row>
    <row r="10418" spans="1:2" x14ac:dyDescent="0.25">
      <c r="A10418" t="s">
        <v>9548</v>
      </c>
      <c r="B10418">
        <v>0.95455933999999998</v>
      </c>
    </row>
    <row r="10419" spans="1:2" x14ac:dyDescent="0.25">
      <c r="A10419" t="s">
        <v>18236</v>
      </c>
      <c r="B10419" s="19">
        <v>8.1810809999999998E-2</v>
      </c>
    </row>
    <row r="10420" spans="1:2" x14ac:dyDescent="0.25">
      <c r="A10420" t="s">
        <v>16685</v>
      </c>
      <c r="B10420" s="19">
        <v>8.1810809999999998E-2</v>
      </c>
    </row>
    <row r="10421" spans="1:2" x14ac:dyDescent="0.25">
      <c r="A10421" t="s">
        <v>9500</v>
      </c>
      <c r="B10421">
        <v>0</v>
      </c>
    </row>
    <row r="10422" spans="1:2" x14ac:dyDescent="0.25">
      <c r="A10422" t="s">
        <v>6113</v>
      </c>
      <c r="B10422" s="19">
        <v>0</v>
      </c>
    </row>
    <row r="10423" spans="1:2" x14ac:dyDescent="0.25">
      <c r="A10423" t="s">
        <v>19124</v>
      </c>
      <c r="B10423" s="19">
        <v>0</v>
      </c>
    </row>
    <row r="10424" spans="1:2" x14ac:dyDescent="0.25">
      <c r="A10424" t="s">
        <v>15101</v>
      </c>
      <c r="B10424">
        <v>0</v>
      </c>
    </row>
    <row r="10425" spans="1:2" x14ac:dyDescent="0.25">
      <c r="A10425" t="s">
        <v>5122</v>
      </c>
      <c r="B10425">
        <v>0</v>
      </c>
    </row>
    <row r="10426" spans="1:2" x14ac:dyDescent="0.25">
      <c r="A10426" t="s">
        <v>19005</v>
      </c>
      <c r="B10426">
        <v>0</v>
      </c>
    </row>
    <row r="10427" spans="1:2" x14ac:dyDescent="0.25">
      <c r="A10427" t="s">
        <v>12524</v>
      </c>
      <c r="B10427">
        <v>0</v>
      </c>
    </row>
    <row r="10428" spans="1:2" x14ac:dyDescent="0.25">
      <c r="A10428" t="s">
        <v>4186</v>
      </c>
      <c r="B10428" s="19">
        <v>0</v>
      </c>
    </row>
    <row r="10429" spans="1:2" x14ac:dyDescent="0.25">
      <c r="A10429" t="s">
        <v>9501</v>
      </c>
      <c r="B10429">
        <v>0</v>
      </c>
    </row>
    <row r="10430" spans="1:2" x14ac:dyDescent="0.25">
      <c r="A10430" t="s">
        <v>16259</v>
      </c>
      <c r="B10430" s="19">
        <v>0</v>
      </c>
    </row>
    <row r="10431" spans="1:2" x14ac:dyDescent="0.25">
      <c r="A10431" t="s">
        <v>17028</v>
      </c>
      <c r="B10431">
        <v>0</v>
      </c>
    </row>
    <row r="10432" spans="1:2" x14ac:dyDescent="0.25">
      <c r="A10432" t="s">
        <v>13716</v>
      </c>
      <c r="B10432">
        <v>0</v>
      </c>
    </row>
    <row r="10433" spans="1:2" x14ac:dyDescent="0.25">
      <c r="A10433" t="s">
        <v>18711</v>
      </c>
      <c r="B10433" s="19">
        <v>6.1060000000000003E-2</v>
      </c>
    </row>
    <row r="10434" spans="1:2" x14ac:dyDescent="0.25">
      <c r="A10434" t="s">
        <v>18174</v>
      </c>
      <c r="B10434">
        <v>0</v>
      </c>
    </row>
    <row r="10435" spans="1:2" x14ac:dyDescent="0.25">
      <c r="A10435" t="s">
        <v>10122</v>
      </c>
      <c r="B10435">
        <v>2.3808000000000002</v>
      </c>
    </row>
    <row r="10436" spans="1:2" x14ac:dyDescent="0.25">
      <c r="A10436" t="s">
        <v>12085</v>
      </c>
      <c r="B10436">
        <v>0.12922</v>
      </c>
    </row>
    <row r="10437" spans="1:2" x14ac:dyDescent="0.25">
      <c r="A10437" t="s">
        <v>10492</v>
      </c>
      <c r="B10437" s="19">
        <v>0.80959999999999988</v>
      </c>
    </row>
    <row r="10438" spans="1:2" x14ac:dyDescent="0.25">
      <c r="A10438" t="s">
        <v>18802</v>
      </c>
      <c r="B10438">
        <v>0</v>
      </c>
    </row>
    <row r="10439" spans="1:2" x14ac:dyDescent="0.25">
      <c r="A10439" t="s">
        <v>11833</v>
      </c>
      <c r="B10439">
        <v>2.7946340551181104</v>
      </c>
    </row>
    <row r="10440" spans="1:2" x14ac:dyDescent="0.25">
      <c r="A10440" t="s">
        <v>20144</v>
      </c>
      <c r="B10440">
        <v>0</v>
      </c>
    </row>
    <row r="10441" spans="1:2" x14ac:dyDescent="0.25">
      <c r="A10441" t="s">
        <v>19121</v>
      </c>
      <c r="B10441" s="19">
        <v>0</v>
      </c>
    </row>
    <row r="10442" spans="1:2" x14ac:dyDescent="0.25">
      <c r="A10442" t="s">
        <v>5355</v>
      </c>
      <c r="B10442" s="19">
        <v>0</v>
      </c>
    </row>
    <row r="10443" spans="1:2" x14ac:dyDescent="0.25">
      <c r="A10443" t="s">
        <v>4543</v>
      </c>
      <c r="B10443" s="19">
        <v>0</v>
      </c>
    </row>
    <row r="10444" spans="1:2" x14ac:dyDescent="0.25">
      <c r="A10444" t="s">
        <v>8782</v>
      </c>
      <c r="B10444">
        <v>0</v>
      </c>
    </row>
    <row r="10445" spans="1:2" x14ac:dyDescent="0.25">
      <c r="A10445" t="s">
        <v>13973</v>
      </c>
      <c r="B10445" s="19">
        <v>0</v>
      </c>
    </row>
    <row r="10446" spans="1:2" x14ac:dyDescent="0.25">
      <c r="A10446" t="s">
        <v>13369</v>
      </c>
      <c r="B10446" s="19">
        <v>0</v>
      </c>
    </row>
    <row r="10447" spans="1:2" x14ac:dyDescent="0.25">
      <c r="A10447" t="s">
        <v>18407</v>
      </c>
      <c r="B10447">
        <v>0</v>
      </c>
    </row>
    <row r="10448" spans="1:2" x14ac:dyDescent="0.25">
      <c r="A10448" t="s">
        <v>20364</v>
      </c>
      <c r="B10448" s="19">
        <v>0</v>
      </c>
    </row>
    <row r="10449" spans="1:2" x14ac:dyDescent="0.25">
      <c r="A10449" t="s">
        <v>13128</v>
      </c>
      <c r="B10449" s="19">
        <v>0</v>
      </c>
    </row>
    <row r="10450" spans="1:2" x14ac:dyDescent="0.25">
      <c r="A10450" t="s">
        <v>8902</v>
      </c>
      <c r="B10450">
        <v>0</v>
      </c>
    </row>
    <row r="10451" spans="1:2" x14ac:dyDescent="0.25">
      <c r="A10451" t="s">
        <v>13330</v>
      </c>
      <c r="B10451" s="19">
        <v>0</v>
      </c>
    </row>
    <row r="10452" spans="1:2" x14ac:dyDescent="0.25">
      <c r="A10452" t="s">
        <v>14021</v>
      </c>
      <c r="B10452" s="19">
        <v>5.355E-2</v>
      </c>
    </row>
    <row r="10453" spans="1:2" x14ac:dyDescent="0.25">
      <c r="A10453" t="s">
        <v>15523</v>
      </c>
      <c r="B10453">
        <v>0</v>
      </c>
    </row>
    <row r="10454" spans="1:2" x14ac:dyDescent="0.25">
      <c r="A10454" t="s">
        <v>9955</v>
      </c>
      <c r="B10454">
        <v>0</v>
      </c>
    </row>
    <row r="10455" spans="1:2" x14ac:dyDescent="0.25">
      <c r="A10455" t="s">
        <v>12348</v>
      </c>
      <c r="B10455" s="19">
        <v>0</v>
      </c>
    </row>
    <row r="10456" spans="1:2" x14ac:dyDescent="0.25">
      <c r="A10456" t="s">
        <v>11597</v>
      </c>
      <c r="B10456">
        <v>0</v>
      </c>
    </row>
    <row r="10457" spans="1:2" x14ac:dyDescent="0.25">
      <c r="A10457" t="s">
        <v>20191</v>
      </c>
      <c r="B10457" s="19">
        <v>0</v>
      </c>
    </row>
    <row r="10458" spans="1:2" x14ac:dyDescent="0.25">
      <c r="A10458" t="s">
        <v>13012</v>
      </c>
      <c r="B10458" s="19">
        <v>0</v>
      </c>
    </row>
    <row r="10459" spans="1:2" x14ac:dyDescent="0.25">
      <c r="A10459" t="s">
        <v>9874</v>
      </c>
      <c r="B10459">
        <v>10.889999999999999</v>
      </c>
    </row>
    <row r="10460" spans="1:2" x14ac:dyDescent="0.25">
      <c r="A10460" t="s">
        <v>8476</v>
      </c>
      <c r="B10460" s="19">
        <v>0</v>
      </c>
    </row>
    <row r="10461" spans="1:2" x14ac:dyDescent="0.25">
      <c r="A10461" t="s">
        <v>17022</v>
      </c>
      <c r="B10461" s="19">
        <v>10.34</v>
      </c>
    </row>
    <row r="10462" spans="1:2" x14ac:dyDescent="0.25">
      <c r="A10462" t="s">
        <v>8159</v>
      </c>
      <c r="B10462" s="19">
        <v>0</v>
      </c>
    </row>
    <row r="10463" spans="1:2" x14ac:dyDescent="0.25">
      <c r="A10463" t="s">
        <v>10611</v>
      </c>
      <c r="B10463" s="19">
        <v>0</v>
      </c>
    </row>
    <row r="10464" spans="1:2" x14ac:dyDescent="0.25">
      <c r="A10464" t="s">
        <v>13943</v>
      </c>
      <c r="B10464">
        <v>0</v>
      </c>
    </row>
    <row r="10465" spans="1:2" x14ac:dyDescent="0.25">
      <c r="A10465" t="s">
        <v>14553</v>
      </c>
      <c r="B10465" s="19">
        <v>2.528</v>
      </c>
    </row>
    <row r="10466" spans="1:2" x14ac:dyDescent="0.25">
      <c r="A10466" t="s">
        <v>9635</v>
      </c>
      <c r="B10466" s="19">
        <v>0.31446468</v>
      </c>
    </row>
    <row r="10467" spans="1:2" x14ac:dyDescent="0.25">
      <c r="A10467" t="s">
        <v>9245</v>
      </c>
      <c r="B10467">
        <v>0</v>
      </c>
    </row>
    <row r="10468" spans="1:2" x14ac:dyDescent="0.25">
      <c r="A10468" t="s">
        <v>18803</v>
      </c>
      <c r="B10468">
        <v>0</v>
      </c>
    </row>
    <row r="10469" spans="1:2" x14ac:dyDescent="0.25">
      <c r="A10469" t="s">
        <v>13936</v>
      </c>
      <c r="B10469">
        <v>0</v>
      </c>
    </row>
    <row r="10470" spans="1:2" x14ac:dyDescent="0.25">
      <c r="A10470" t="s">
        <v>15908</v>
      </c>
      <c r="B10470">
        <v>0</v>
      </c>
    </row>
    <row r="10471" spans="1:2" x14ac:dyDescent="0.25">
      <c r="A10471" t="s">
        <v>19284</v>
      </c>
      <c r="B10471">
        <v>0</v>
      </c>
    </row>
    <row r="10472" spans="1:2" x14ac:dyDescent="0.25">
      <c r="A10472" t="s">
        <v>17262</v>
      </c>
      <c r="B10472" s="19">
        <v>0.30869999999999997</v>
      </c>
    </row>
    <row r="10473" spans="1:2" x14ac:dyDescent="0.25">
      <c r="A10473" t="s">
        <v>16175</v>
      </c>
      <c r="B10473">
        <v>0</v>
      </c>
    </row>
    <row r="10474" spans="1:2" x14ac:dyDescent="0.25">
      <c r="A10474" t="s">
        <v>12729</v>
      </c>
      <c r="B10474">
        <v>0</v>
      </c>
    </row>
    <row r="10475" spans="1:2" x14ac:dyDescent="0.25">
      <c r="A10475" t="s">
        <v>19802</v>
      </c>
      <c r="B10475" s="19">
        <v>0</v>
      </c>
    </row>
    <row r="10476" spans="1:2" x14ac:dyDescent="0.25">
      <c r="A10476" t="s">
        <v>11107</v>
      </c>
      <c r="B10476">
        <v>0</v>
      </c>
    </row>
    <row r="10477" spans="1:2" x14ac:dyDescent="0.25">
      <c r="A10477" t="s">
        <v>8680</v>
      </c>
      <c r="B10477">
        <v>0</v>
      </c>
    </row>
    <row r="10478" spans="1:2" x14ac:dyDescent="0.25">
      <c r="A10478" t="s">
        <v>12730</v>
      </c>
      <c r="B10478">
        <v>0</v>
      </c>
    </row>
    <row r="10479" spans="1:2" x14ac:dyDescent="0.25">
      <c r="A10479" t="s">
        <v>15149</v>
      </c>
      <c r="B10479">
        <v>9.8174999999999998E-2</v>
      </c>
    </row>
    <row r="10480" spans="1:2" x14ac:dyDescent="0.25">
      <c r="A10480" t="s">
        <v>19599</v>
      </c>
      <c r="B10480">
        <v>0</v>
      </c>
    </row>
    <row r="10481" spans="1:2" x14ac:dyDescent="0.25">
      <c r="A10481" t="s">
        <v>18383</v>
      </c>
      <c r="B10481">
        <v>0</v>
      </c>
    </row>
    <row r="10482" spans="1:2" x14ac:dyDescent="0.25">
      <c r="A10482" t="s">
        <v>13508</v>
      </c>
      <c r="B10482" s="19">
        <v>4.165E-2</v>
      </c>
    </row>
    <row r="10483" spans="1:2" x14ac:dyDescent="0.25">
      <c r="A10483" t="s">
        <v>14231</v>
      </c>
      <c r="B10483">
        <v>0</v>
      </c>
    </row>
    <row r="10484" spans="1:2" x14ac:dyDescent="0.25">
      <c r="A10484" t="s">
        <v>10364</v>
      </c>
      <c r="B10484" s="19">
        <v>0</v>
      </c>
    </row>
    <row r="10485" spans="1:2" x14ac:dyDescent="0.25">
      <c r="A10485" t="s">
        <v>12528</v>
      </c>
      <c r="B10485" s="19">
        <v>0</v>
      </c>
    </row>
    <row r="10486" spans="1:2" x14ac:dyDescent="0.25">
      <c r="A10486" t="s">
        <v>10767</v>
      </c>
      <c r="B10486" s="19">
        <v>0</v>
      </c>
    </row>
    <row r="10487" spans="1:2" x14ac:dyDescent="0.25">
      <c r="A10487" t="s">
        <v>14094</v>
      </c>
      <c r="B10487">
        <v>0</v>
      </c>
    </row>
    <row r="10488" spans="1:2" x14ac:dyDescent="0.25">
      <c r="A10488" t="s">
        <v>8823</v>
      </c>
      <c r="B10488" s="19">
        <v>0</v>
      </c>
    </row>
    <row r="10489" spans="1:2" x14ac:dyDescent="0.25">
      <c r="A10489" t="s">
        <v>16763</v>
      </c>
      <c r="B10489">
        <v>0</v>
      </c>
    </row>
    <row r="10490" spans="1:2" x14ac:dyDescent="0.25">
      <c r="A10490" t="s">
        <v>9947</v>
      </c>
      <c r="B10490">
        <v>0</v>
      </c>
    </row>
    <row r="10491" spans="1:2" x14ac:dyDescent="0.25">
      <c r="A10491" t="s">
        <v>11391</v>
      </c>
      <c r="B10491">
        <v>0</v>
      </c>
    </row>
    <row r="10492" spans="1:2" x14ac:dyDescent="0.25">
      <c r="A10492" t="s">
        <v>18675</v>
      </c>
      <c r="B10492" s="19">
        <v>0</v>
      </c>
    </row>
    <row r="10493" spans="1:2" x14ac:dyDescent="0.25">
      <c r="A10493" t="s">
        <v>11586</v>
      </c>
      <c r="B10493" s="19">
        <v>0</v>
      </c>
    </row>
    <row r="10494" spans="1:2" x14ac:dyDescent="0.25">
      <c r="A10494" t="s">
        <v>11122</v>
      </c>
      <c r="B10494">
        <v>2.0213119999999998E-2</v>
      </c>
    </row>
    <row r="10495" spans="1:2" x14ac:dyDescent="0.25">
      <c r="A10495" t="s">
        <v>14513</v>
      </c>
      <c r="B10495" s="19">
        <v>0</v>
      </c>
    </row>
    <row r="10496" spans="1:2" x14ac:dyDescent="0.25">
      <c r="A10496" t="s">
        <v>9753</v>
      </c>
      <c r="B10496">
        <v>0</v>
      </c>
    </row>
    <row r="10497" spans="1:2" x14ac:dyDescent="0.25">
      <c r="A10497" t="s">
        <v>14624</v>
      </c>
      <c r="B10497">
        <v>4.3988560000000003E-2</v>
      </c>
    </row>
    <row r="10498" spans="1:2" x14ac:dyDescent="0.25">
      <c r="A10498" t="s">
        <v>17955</v>
      </c>
      <c r="B10498" s="19">
        <v>0.38017499999999999</v>
      </c>
    </row>
    <row r="10499" spans="1:2" x14ac:dyDescent="0.25">
      <c r="A10499" t="s">
        <v>16470</v>
      </c>
      <c r="B10499" s="19">
        <v>0</v>
      </c>
    </row>
    <row r="10500" spans="1:2" x14ac:dyDescent="0.25">
      <c r="A10500" t="s">
        <v>12813</v>
      </c>
      <c r="B10500">
        <v>0</v>
      </c>
    </row>
    <row r="10501" spans="1:2" x14ac:dyDescent="0.25">
      <c r="A10501" t="s">
        <v>8093</v>
      </c>
      <c r="B10501" s="19">
        <v>0</v>
      </c>
    </row>
    <row r="10502" spans="1:2" x14ac:dyDescent="0.25">
      <c r="A10502" t="s">
        <v>20120</v>
      </c>
      <c r="B10502" s="19">
        <v>0</v>
      </c>
    </row>
    <row r="10503" spans="1:2" x14ac:dyDescent="0.25">
      <c r="A10503" t="s">
        <v>11560</v>
      </c>
      <c r="B10503">
        <v>0</v>
      </c>
    </row>
    <row r="10504" spans="1:2" x14ac:dyDescent="0.25">
      <c r="A10504" t="s">
        <v>18899</v>
      </c>
      <c r="B10504" s="19">
        <v>0</v>
      </c>
    </row>
    <row r="10505" spans="1:2" x14ac:dyDescent="0.25">
      <c r="A10505" t="s">
        <v>9984</v>
      </c>
      <c r="B10505">
        <v>0</v>
      </c>
    </row>
    <row r="10506" spans="1:2" x14ac:dyDescent="0.25">
      <c r="A10506" t="s">
        <v>18949</v>
      </c>
      <c r="B10506">
        <v>0</v>
      </c>
    </row>
    <row r="10507" spans="1:2" x14ac:dyDescent="0.25">
      <c r="A10507" t="s">
        <v>14124</v>
      </c>
      <c r="B10507" s="19">
        <v>0</v>
      </c>
    </row>
    <row r="10508" spans="1:2" x14ac:dyDescent="0.25">
      <c r="A10508" t="s">
        <v>8709</v>
      </c>
      <c r="B10508" s="19">
        <v>0</v>
      </c>
    </row>
    <row r="10509" spans="1:2" x14ac:dyDescent="0.25">
      <c r="A10509" t="s">
        <v>15254</v>
      </c>
      <c r="B10509" s="19">
        <v>0</v>
      </c>
    </row>
    <row r="10510" spans="1:2" x14ac:dyDescent="0.25">
      <c r="A10510" t="s">
        <v>20096</v>
      </c>
      <c r="B10510">
        <v>0</v>
      </c>
    </row>
    <row r="10511" spans="1:2" x14ac:dyDescent="0.25">
      <c r="A10511" t="s">
        <v>10358</v>
      </c>
      <c r="B10511" s="19">
        <v>5.8885079999999992E-2</v>
      </c>
    </row>
    <row r="10512" spans="1:2" x14ac:dyDescent="0.25">
      <c r="A10512" t="s">
        <v>9766</v>
      </c>
      <c r="B10512" s="19">
        <v>0</v>
      </c>
    </row>
    <row r="10513" spans="1:2" x14ac:dyDescent="0.25">
      <c r="A10513" t="s">
        <v>18731</v>
      </c>
      <c r="B10513">
        <v>0</v>
      </c>
    </row>
    <row r="10514" spans="1:2" x14ac:dyDescent="0.25">
      <c r="A10514" t="s">
        <v>16418</v>
      </c>
      <c r="B10514" s="19">
        <v>0</v>
      </c>
    </row>
    <row r="10515" spans="1:2" x14ac:dyDescent="0.25">
      <c r="A10515" t="s">
        <v>12710</v>
      </c>
      <c r="B10515">
        <v>0</v>
      </c>
    </row>
    <row r="10516" spans="1:2" x14ac:dyDescent="0.25">
      <c r="A10516" t="s">
        <v>10658</v>
      </c>
      <c r="B10516">
        <v>5.2250000000000005E-2</v>
      </c>
    </row>
    <row r="10517" spans="1:2" x14ac:dyDescent="0.25">
      <c r="A10517" t="s">
        <v>18888</v>
      </c>
      <c r="B10517">
        <v>0</v>
      </c>
    </row>
    <row r="10518" spans="1:2" x14ac:dyDescent="0.25">
      <c r="A10518" t="s">
        <v>13733</v>
      </c>
      <c r="B10518">
        <v>0</v>
      </c>
    </row>
    <row r="10519" spans="1:2" x14ac:dyDescent="0.25">
      <c r="A10519" t="s">
        <v>10783</v>
      </c>
      <c r="B10519" s="19">
        <v>0</v>
      </c>
    </row>
    <row r="10520" spans="1:2" x14ac:dyDescent="0.25">
      <c r="A10520" t="s">
        <v>17420</v>
      </c>
      <c r="B10520">
        <v>2.9575000000000001E-2</v>
      </c>
    </row>
    <row r="10521" spans="1:2" x14ac:dyDescent="0.25">
      <c r="A10521" t="s">
        <v>15165</v>
      </c>
      <c r="B10521">
        <v>2.9575000000000001E-2</v>
      </c>
    </row>
    <row r="10522" spans="1:2" x14ac:dyDescent="0.25">
      <c r="A10522" t="s">
        <v>11743</v>
      </c>
      <c r="B10522" s="19">
        <v>0</v>
      </c>
    </row>
    <row r="10523" spans="1:2" x14ac:dyDescent="0.25">
      <c r="A10523" t="s">
        <v>12492</v>
      </c>
      <c r="B10523">
        <v>0</v>
      </c>
    </row>
    <row r="10524" spans="1:2" x14ac:dyDescent="0.25">
      <c r="A10524" t="s">
        <v>20064</v>
      </c>
      <c r="B10524">
        <v>0</v>
      </c>
    </row>
    <row r="10525" spans="1:2" x14ac:dyDescent="0.25">
      <c r="A10525" t="s">
        <v>12467</v>
      </c>
      <c r="B10525" s="19">
        <v>0</v>
      </c>
    </row>
    <row r="10526" spans="1:2" x14ac:dyDescent="0.25">
      <c r="A10526" t="s">
        <v>19145</v>
      </c>
      <c r="B10526" s="19">
        <v>0</v>
      </c>
    </row>
    <row r="10527" spans="1:2" x14ac:dyDescent="0.25">
      <c r="A10527" t="s">
        <v>11439</v>
      </c>
      <c r="B10527" s="19">
        <v>0</v>
      </c>
    </row>
    <row r="10528" spans="1:2" x14ac:dyDescent="0.25">
      <c r="A10528" t="s">
        <v>10154</v>
      </c>
      <c r="B10528">
        <v>0</v>
      </c>
    </row>
    <row r="10529" spans="1:2" x14ac:dyDescent="0.25">
      <c r="A10529" t="s">
        <v>18412</v>
      </c>
      <c r="B10529">
        <v>0</v>
      </c>
    </row>
    <row r="10530" spans="1:2" x14ac:dyDescent="0.25">
      <c r="A10530" t="s">
        <v>9602</v>
      </c>
      <c r="B10530" s="19">
        <v>0.16819999999999999</v>
      </c>
    </row>
    <row r="10531" spans="1:2" x14ac:dyDescent="0.25">
      <c r="A10531" t="s">
        <v>19792</v>
      </c>
      <c r="B10531">
        <v>0.55485000000000007</v>
      </c>
    </row>
    <row r="10532" spans="1:2" x14ac:dyDescent="0.25">
      <c r="A10532" t="s">
        <v>9034</v>
      </c>
      <c r="B10532">
        <v>0.54457500000000003</v>
      </c>
    </row>
    <row r="10533" spans="1:2" x14ac:dyDescent="0.25">
      <c r="A10533" t="s">
        <v>19359</v>
      </c>
      <c r="B10533" s="19">
        <v>0</v>
      </c>
    </row>
    <row r="10534" spans="1:2" x14ac:dyDescent="0.25">
      <c r="A10534" t="s">
        <v>13378</v>
      </c>
      <c r="B10534">
        <v>0</v>
      </c>
    </row>
    <row r="10535" spans="1:2" x14ac:dyDescent="0.25">
      <c r="A10535" t="s">
        <v>10338</v>
      </c>
      <c r="B10535">
        <v>0</v>
      </c>
    </row>
    <row r="10536" spans="1:2" x14ac:dyDescent="0.25">
      <c r="A10536" t="s">
        <v>13639</v>
      </c>
      <c r="B10536" s="19">
        <v>0</v>
      </c>
    </row>
    <row r="10537" spans="1:2" x14ac:dyDescent="0.25">
      <c r="A10537" t="s">
        <v>13057</v>
      </c>
      <c r="B10537" s="19">
        <v>0</v>
      </c>
    </row>
    <row r="10538" spans="1:2" x14ac:dyDescent="0.25">
      <c r="A10538" t="s">
        <v>19194</v>
      </c>
      <c r="B10538">
        <v>0</v>
      </c>
    </row>
    <row r="10539" spans="1:2" x14ac:dyDescent="0.25">
      <c r="A10539" t="s">
        <v>15290</v>
      </c>
      <c r="B10539">
        <v>0</v>
      </c>
    </row>
    <row r="10540" spans="1:2" x14ac:dyDescent="0.25">
      <c r="A10540" t="s">
        <v>19383</v>
      </c>
      <c r="B10540">
        <v>0</v>
      </c>
    </row>
    <row r="10541" spans="1:2" x14ac:dyDescent="0.25">
      <c r="A10541" t="s">
        <v>17347</v>
      </c>
      <c r="B10541">
        <v>0</v>
      </c>
    </row>
    <row r="10542" spans="1:2" x14ac:dyDescent="0.25">
      <c r="A10542" t="s">
        <v>16005</v>
      </c>
      <c r="B10542">
        <v>0</v>
      </c>
    </row>
    <row r="10543" spans="1:2" x14ac:dyDescent="0.25">
      <c r="A10543" t="s">
        <v>19146</v>
      </c>
      <c r="B10543">
        <v>0</v>
      </c>
    </row>
    <row r="10544" spans="1:2" x14ac:dyDescent="0.25">
      <c r="A10544" t="s">
        <v>19594</v>
      </c>
      <c r="B10544" s="19">
        <v>0</v>
      </c>
    </row>
    <row r="10545" spans="1:2" x14ac:dyDescent="0.25">
      <c r="A10545" t="s">
        <v>15369</v>
      </c>
      <c r="B10545">
        <v>0</v>
      </c>
    </row>
    <row r="10546" spans="1:2" x14ac:dyDescent="0.25">
      <c r="A10546" t="s">
        <v>14781</v>
      </c>
      <c r="B10546">
        <v>0</v>
      </c>
    </row>
    <row r="10547" spans="1:2" x14ac:dyDescent="0.25">
      <c r="A10547" t="s">
        <v>20141</v>
      </c>
      <c r="B10547" s="19">
        <v>0</v>
      </c>
    </row>
    <row r="10548" spans="1:2" x14ac:dyDescent="0.25">
      <c r="A10548" t="s">
        <v>20355</v>
      </c>
      <c r="B10548" s="19">
        <v>0</v>
      </c>
    </row>
    <row r="10549" spans="1:2" x14ac:dyDescent="0.25">
      <c r="A10549" t="s">
        <v>18614</v>
      </c>
      <c r="B10549">
        <v>0</v>
      </c>
    </row>
    <row r="10550" spans="1:2" x14ac:dyDescent="0.25">
      <c r="A10550" t="s">
        <v>16694</v>
      </c>
      <c r="B10550" s="19">
        <v>0</v>
      </c>
    </row>
    <row r="10551" spans="1:2" x14ac:dyDescent="0.25">
      <c r="A10551" t="s">
        <v>9348</v>
      </c>
      <c r="B10551" s="19">
        <v>0</v>
      </c>
    </row>
    <row r="10552" spans="1:2" x14ac:dyDescent="0.25">
      <c r="A10552" t="s">
        <v>17240</v>
      </c>
      <c r="B10552">
        <v>0</v>
      </c>
    </row>
    <row r="10553" spans="1:2" x14ac:dyDescent="0.25">
      <c r="A10553" t="s">
        <v>2414</v>
      </c>
      <c r="B10553">
        <v>0</v>
      </c>
    </row>
    <row r="10554" spans="1:2" x14ac:dyDescent="0.25">
      <c r="A10554" t="s">
        <v>11321</v>
      </c>
      <c r="B10554" s="19">
        <v>0</v>
      </c>
    </row>
    <row r="10555" spans="1:2" x14ac:dyDescent="0.25">
      <c r="A10555" t="s">
        <v>10198</v>
      </c>
      <c r="B10555">
        <v>3.2725000000000004E-2</v>
      </c>
    </row>
    <row r="10556" spans="1:2" x14ac:dyDescent="0.25">
      <c r="A10556" t="s">
        <v>19573</v>
      </c>
      <c r="B10556">
        <v>3.5699999999999996E-2</v>
      </c>
    </row>
    <row r="10557" spans="1:2" x14ac:dyDescent="0.25">
      <c r="A10557" t="s">
        <v>20217</v>
      </c>
      <c r="B10557">
        <v>0</v>
      </c>
    </row>
    <row r="10558" spans="1:2" x14ac:dyDescent="0.25">
      <c r="A10558" t="s">
        <v>3820</v>
      </c>
      <c r="B10558" s="19">
        <v>0</v>
      </c>
    </row>
    <row r="10559" spans="1:2" x14ac:dyDescent="0.25">
      <c r="A10559" t="s">
        <v>5624</v>
      </c>
      <c r="B10559">
        <v>0</v>
      </c>
    </row>
    <row r="10560" spans="1:2" x14ac:dyDescent="0.25">
      <c r="A10560" t="s">
        <v>12481</v>
      </c>
      <c r="B10560">
        <v>0</v>
      </c>
    </row>
    <row r="10561" spans="1:2" x14ac:dyDescent="0.25">
      <c r="A10561" t="s">
        <v>14758</v>
      </c>
      <c r="B10561" s="19">
        <v>0</v>
      </c>
    </row>
    <row r="10562" spans="1:2" x14ac:dyDescent="0.25">
      <c r="A10562" t="s">
        <v>14388</v>
      </c>
      <c r="B10562">
        <v>0</v>
      </c>
    </row>
    <row r="10563" spans="1:2" x14ac:dyDescent="0.25">
      <c r="A10563" t="s">
        <v>17475</v>
      </c>
      <c r="B10563">
        <v>0</v>
      </c>
    </row>
    <row r="10564" spans="1:2" x14ac:dyDescent="0.25">
      <c r="A10564" t="s">
        <v>20169</v>
      </c>
      <c r="B10564" s="19">
        <v>0</v>
      </c>
    </row>
    <row r="10565" spans="1:2" x14ac:dyDescent="0.25">
      <c r="A10565" t="s">
        <v>19949</v>
      </c>
      <c r="B10565" s="19">
        <v>3.4074999999999994E-2</v>
      </c>
    </row>
    <row r="10566" spans="1:2" x14ac:dyDescent="0.25">
      <c r="A10566" t="s">
        <v>8819</v>
      </c>
      <c r="B10566">
        <v>0</v>
      </c>
    </row>
    <row r="10567" spans="1:2" x14ac:dyDescent="0.25">
      <c r="A10567" t="s">
        <v>15943</v>
      </c>
      <c r="B10567">
        <v>0</v>
      </c>
    </row>
    <row r="10568" spans="1:2" x14ac:dyDescent="0.25">
      <c r="A10568" t="s">
        <v>11919</v>
      </c>
      <c r="B10568">
        <v>0</v>
      </c>
    </row>
    <row r="10569" spans="1:2" x14ac:dyDescent="0.25">
      <c r="A10569" t="s">
        <v>20240</v>
      </c>
      <c r="B10569">
        <v>0</v>
      </c>
    </row>
    <row r="10570" spans="1:2" x14ac:dyDescent="0.25">
      <c r="A10570" t="s">
        <v>16849</v>
      </c>
      <c r="B10570" s="19">
        <v>0</v>
      </c>
    </row>
    <row r="10571" spans="1:2" x14ac:dyDescent="0.25">
      <c r="A10571" t="s">
        <v>16113</v>
      </c>
      <c r="B10571" s="19">
        <v>0</v>
      </c>
    </row>
    <row r="10572" spans="1:2" x14ac:dyDescent="0.25">
      <c r="A10572" t="s">
        <v>17866</v>
      </c>
      <c r="B10572">
        <v>5.6542499999999996E-2</v>
      </c>
    </row>
    <row r="10573" spans="1:2" x14ac:dyDescent="0.25">
      <c r="A10573" t="s">
        <v>13083</v>
      </c>
      <c r="B10573" s="19">
        <v>5.4120000000000001E-2</v>
      </c>
    </row>
    <row r="10574" spans="1:2" x14ac:dyDescent="0.25">
      <c r="A10574" t="s">
        <v>14866</v>
      </c>
      <c r="B10574" s="19">
        <v>6.2319999999999993E-2</v>
      </c>
    </row>
    <row r="10575" spans="1:2" x14ac:dyDescent="0.25">
      <c r="A10575" t="s">
        <v>9314</v>
      </c>
      <c r="B10575" s="19">
        <v>0</v>
      </c>
    </row>
    <row r="10576" spans="1:2" x14ac:dyDescent="0.25">
      <c r="A10576" t="s">
        <v>20071</v>
      </c>
      <c r="B10576">
        <v>0</v>
      </c>
    </row>
    <row r="10577" spans="1:2" x14ac:dyDescent="0.25">
      <c r="A10577" t="s">
        <v>11072</v>
      </c>
      <c r="B10577">
        <v>0</v>
      </c>
    </row>
    <row r="10578" spans="1:2" x14ac:dyDescent="0.25">
      <c r="A10578" t="s">
        <v>17471</v>
      </c>
      <c r="B10578">
        <v>0</v>
      </c>
    </row>
    <row r="10579" spans="1:2" x14ac:dyDescent="0.25">
      <c r="A10579" t="s">
        <v>14962</v>
      </c>
      <c r="B10579" s="19">
        <v>0</v>
      </c>
    </row>
    <row r="10580" spans="1:2" x14ac:dyDescent="0.25">
      <c r="A10580" t="s">
        <v>6271</v>
      </c>
      <c r="B10580">
        <v>0</v>
      </c>
    </row>
    <row r="10581" spans="1:2" x14ac:dyDescent="0.25">
      <c r="A10581" t="s">
        <v>6305</v>
      </c>
      <c r="B10581">
        <v>0.19295000000000001</v>
      </c>
    </row>
    <row r="10582" spans="1:2" x14ac:dyDescent="0.25">
      <c r="A10582" t="s">
        <v>10987</v>
      </c>
      <c r="B10582">
        <v>0.3468</v>
      </c>
    </row>
    <row r="10583" spans="1:2" x14ac:dyDescent="0.25">
      <c r="A10583" t="s">
        <v>9077</v>
      </c>
      <c r="B10583" s="19">
        <v>0</v>
      </c>
    </row>
    <row r="10584" spans="1:2" x14ac:dyDescent="0.25">
      <c r="A10584" t="s">
        <v>19662</v>
      </c>
      <c r="B10584">
        <v>8.2460000000000006E-2</v>
      </c>
    </row>
    <row r="10585" spans="1:2" x14ac:dyDescent="0.25">
      <c r="A10585" t="s">
        <v>12039</v>
      </c>
      <c r="B10585">
        <v>0</v>
      </c>
    </row>
    <row r="10586" spans="1:2" x14ac:dyDescent="0.25">
      <c r="A10586" t="s">
        <v>17615</v>
      </c>
      <c r="B10586">
        <v>0</v>
      </c>
    </row>
    <row r="10587" spans="1:2" x14ac:dyDescent="0.25">
      <c r="A10587" t="s">
        <v>18444</v>
      </c>
      <c r="B10587">
        <v>0</v>
      </c>
    </row>
    <row r="10588" spans="1:2" x14ac:dyDescent="0.25">
      <c r="A10588" t="s">
        <v>15918</v>
      </c>
      <c r="B10588" s="19">
        <v>0.11374999999999999</v>
      </c>
    </row>
    <row r="10589" spans="1:2" x14ac:dyDescent="0.25">
      <c r="A10589" t="s">
        <v>13590</v>
      </c>
      <c r="B10589" s="19">
        <v>0</v>
      </c>
    </row>
    <row r="10590" spans="1:2" x14ac:dyDescent="0.25">
      <c r="A10590" t="s">
        <v>8676</v>
      </c>
      <c r="B10590" s="19">
        <v>0</v>
      </c>
    </row>
    <row r="10591" spans="1:2" x14ac:dyDescent="0.25">
      <c r="A10591" t="s">
        <v>13411</v>
      </c>
      <c r="B10591" s="19">
        <v>0</v>
      </c>
    </row>
    <row r="10592" spans="1:2" x14ac:dyDescent="0.25">
      <c r="A10592" t="s">
        <v>10279</v>
      </c>
      <c r="B10592" s="19">
        <v>0</v>
      </c>
    </row>
    <row r="10593" spans="1:2" x14ac:dyDescent="0.25">
      <c r="A10593" t="s">
        <v>11495</v>
      </c>
      <c r="B10593">
        <v>0</v>
      </c>
    </row>
    <row r="10594" spans="1:2" x14ac:dyDescent="0.25">
      <c r="A10594" t="s">
        <v>13214</v>
      </c>
      <c r="B10594" s="19">
        <v>0</v>
      </c>
    </row>
    <row r="10595" spans="1:2" x14ac:dyDescent="0.25">
      <c r="A10595" t="s">
        <v>13996</v>
      </c>
      <c r="B10595" s="19">
        <v>0</v>
      </c>
    </row>
    <row r="10596" spans="1:2" x14ac:dyDescent="0.25">
      <c r="A10596" t="s">
        <v>12994</v>
      </c>
      <c r="B10596" s="19">
        <v>0</v>
      </c>
    </row>
    <row r="10597" spans="1:2" x14ac:dyDescent="0.25">
      <c r="A10597" t="s">
        <v>14367</v>
      </c>
      <c r="B10597" s="19">
        <v>0</v>
      </c>
    </row>
    <row r="10598" spans="1:2" x14ac:dyDescent="0.25">
      <c r="A10598" t="s">
        <v>20176</v>
      </c>
      <c r="B10598">
        <v>0</v>
      </c>
    </row>
    <row r="10599" spans="1:2" x14ac:dyDescent="0.25">
      <c r="A10599" t="s">
        <v>16093</v>
      </c>
      <c r="B10599">
        <v>0</v>
      </c>
    </row>
    <row r="10600" spans="1:2" x14ac:dyDescent="0.25">
      <c r="A10600" t="s">
        <v>18474</v>
      </c>
      <c r="B10600" s="19">
        <v>0</v>
      </c>
    </row>
    <row r="10601" spans="1:2" x14ac:dyDescent="0.25">
      <c r="A10601" t="s">
        <v>11175</v>
      </c>
      <c r="B10601" s="19">
        <v>0</v>
      </c>
    </row>
    <row r="10602" spans="1:2" x14ac:dyDescent="0.25">
      <c r="A10602" t="s">
        <v>19129</v>
      </c>
      <c r="B10602">
        <v>0</v>
      </c>
    </row>
    <row r="10603" spans="1:2" x14ac:dyDescent="0.25">
      <c r="A10603" t="s">
        <v>17694</v>
      </c>
      <c r="B10603">
        <v>0</v>
      </c>
    </row>
    <row r="10604" spans="1:2" x14ac:dyDescent="0.25">
      <c r="A10604" t="s">
        <v>15217</v>
      </c>
      <c r="B10604">
        <v>0</v>
      </c>
    </row>
    <row r="10605" spans="1:2" x14ac:dyDescent="0.25">
      <c r="A10605" t="s">
        <v>17673</v>
      </c>
      <c r="B10605" s="19">
        <v>0</v>
      </c>
    </row>
    <row r="10606" spans="1:2" x14ac:dyDescent="0.25">
      <c r="A10606" t="s">
        <v>9708</v>
      </c>
      <c r="B10606">
        <v>9.2354999999999993E-2</v>
      </c>
    </row>
    <row r="10607" spans="1:2" x14ac:dyDescent="0.25">
      <c r="A10607" t="s">
        <v>18493</v>
      </c>
      <c r="B10607">
        <v>0</v>
      </c>
    </row>
    <row r="10608" spans="1:2" x14ac:dyDescent="0.25">
      <c r="A10608" t="s">
        <v>10458</v>
      </c>
      <c r="B10608" s="19">
        <v>0</v>
      </c>
    </row>
    <row r="10609" spans="1:2" x14ac:dyDescent="0.25">
      <c r="A10609" t="s">
        <v>13248</v>
      </c>
      <c r="B10609" s="19">
        <v>0</v>
      </c>
    </row>
    <row r="10610" spans="1:2" x14ac:dyDescent="0.25">
      <c r="A10610" t="s">
        <v>15955</v>
      </c>
      <c r="B10610">
        <v>0</v>
      </c>
    </row>
    <row r="10611" spans="1:2" x14ac:dyDescent="0.25">
      <c r="A10611" t="s">
        <v>9114</v>
      </c>
      <c r="B10611">
        <v>0</v>
      </c>
    </row>
    <row r="10612" spans="1:2" x14ac:dyDescent="0.25">
      <c r="A10612" t="s">
        <v>14226</v>
      </c>
      <c r="B10612" s="19">
        <v>0</v>
      </c>
    </row>
    <row r="10613" spans="1:2" x14ac:dyDescent="0.25">
      <c r="A10613" t="s">
        <v>17489</v>
      </c>
      <c r="B10613" s="19">
        <v>0</v>
      </c>
    </row>
    <row r="10614" spans="1:2" x14ac:dyDescent="0.25">
      <c r="A10614" t="s">
        <v>13852</v>
      </c>
      <c r="B10614">
        <v>0</v>
      </c>
    </row>
    <row r="10615" spans="1:2" x14ac:dyDescent="0.25">
      <c r="A10615" t="s">
        <v>15596</v>
      </c>
      <c r="B10615">
        <v>0</v>
      </c>
    </row>
    <row r="10616" spans="1:2" x14ac:dyDescent="0.25">
      <c r="A10616" t="s">
        <v>10324</v>
      </c>
      <c r="B10616" s="19">
        <v>0</v>
      </c>
    </row>
    <row r="10617" spans="1:2" x14ac:dyDescent="0.25">
      <c r="A10617" t="s">
        <v>12074</v>
      </c>
      <c r="B10617">
        <v>0</v>
      </c>
    </row>
    <row r="10618" spans="1:2" x14ac:dyDescent="0.25">
      <c r="A10618" t="s">
        <v>8405</v>
      </c>
      <c r="B10618">
        <v>0</v>
      </c>
    </row>
    <row r="10619" spans="1:2" x14ac:dyDescent="0.25">
      <c r="A10619" t="s">
        <v>11805</v>
      </c>
      <c r="B10619" s="19">
        <v>0</v>
      </c>
    </row>
    <row r="10620" spans="1:2" x14ac:dyDescent="0.25">
      <c r="A10620" t="s">
        <v>15717</v>
      </c>
      <c r="B10620" s="19">
        <v>0</v>
      </c>
    </row>
    <row r="10621" spans="1:2" x14ac:dyDescent="0.25">
      <c r="A10621" t="s">
        <v>19081</v>
      </c>
      <c r="B10621">
        <v>0</v>
      </c>
    </row>
    <row r="10622" spans="1:2" x14ac:dyDescent="0.25">
      <c r="A10622" t="s">
        <v>8280</v>
      </c>
      <c r="B10622">
        <v>0</v>
      </c>
    </row>
    <row r="10623" spans="1:2" x14ac:dyDescent="0.25">
      <c r="A10623" t="s">
        <v>18426</v>
      </c>
      <c r="B10623">
        <v>0</v>
      </c>
    </row>
    <row r="10624" spans="1:2" x14ac:dyDescent="0.25">
      <c r="A10624" t="s">
        <v>16624</v>
      </c>
      <c r="B10624">
        <v>0</v>
      </c>
    </row>
    <row r="10625" spans="1:2" x14ac:dyDescent="0.25">
      <c r="A10625" t="s">
        <v>13615</v>
      </c>
      <c r="B10625" s="19">
        <v>0</v>
      </c>
    </row>
    <row r="10626" spans="1:2" x14ac:dyDescent="0.25">
      <c r="A10626" t="s">
        <v>20279</v>
      </c>
      <c r="B10626" s="19">
        <v>0</v>
      </c>
    </row>
    <row r="10627" spans="1:2" x14ac:dyDescent="0.25">
      <c r="A10627" t="s">
        <v>16507</v>
      </c>
      <c r="B10627">
        <v>0.22620000000000001</v>
      </c>
    </row>
    <row r="10628" spans="1:2" x14ac:dyDescent="0.25">
      <c r="A10628" t="s">
        <v>15589</v>
      </c>
      <c r="B10628">
        <v>0</v>
      </c>
    </row>
    <row r="10629" spans="1:2" x14ac:dyDescent="0.25">
      <c r="A10629" t="s">
        <v>8475</v>
      </c>
      <c r="B10629">
        <v>0</v>
      </c>
    </row>
    <row r="10630" spans="1:2" x14ac:dyDescent="0.25">
      <c r="A10630" t="s">
        <v>19201</v>
      </c>
      <c r="B10630">
        <v>0</v>
      </c>
    </row>
    <row r="10631" spans="1:2" x14ac:dyDescent="0.25">
      <c r="A10631" t="s">
        <v>18281</v>
      </c>
      <c r="B10631" s="19">
        <v>0</v>
      </c>
    </row>
    <row r="10632" spans="1:2" x14ac:dyDescent="0.25">
      <c r="A10632" t="s">
        <v>9797</v>
      </c>
      <c r="B10632" s="19">
        <v>0</v>
      </c>
    </row>
    <row r="10633" spans="1:2" x14ac:dyDescent="0.25">
      <c r="A10633" t="s">
        <v>16477</v>
      </c>
      <c r="B10633" s="19">
        <v>0</v>
      </c>
    </row>
    <row r="10634" spans="1:2" x14ac:dyDescent="0.25">
      <c r="A10634" t="s">
        <v>14224</v>
      </c>
      <c r="B10634">
        <v>0</v>
      </c>
    </row>
    <row r="10635" spans="1:2" x14ac:dyDescent="0.25">
      <c r="A10635" t="s">
        <v>14824</v>
      </c>
      <c r="B10635" s="19">
        <v>0</v>
      </c>
    </row>
    <row r="10636" spans="1:2" x14ac:dyDescent="0.25">
      <c r="A10636" t="s">
        <v>18438</v>
      </c>
      <c r="B10636">
        <v>0</v>
      </c>
    </row>
    <row r="10637" spans="1:2" x14ac:dyDescent="0.25">
      <c r="A10637" t="s">
        <v>19475</v>
      </c>
      <c r="B10637">
        <v>0</v>
      </c>
    </row>
    <row r="10638" spans="1:2" x14ac:dyDescent="0.25">
      <c r="A10638" t="s">
        <v>17013</v>
      </c>
      <c r="B10638">
        <v>1.6939860000000001E-2</v>
      </c>
    </row>
    <row r="10639" spans="1:2" x14ac:dyDescent="0.25">
      <c r="A10639" t="s">
        <v>16038</v>
      </c>
      <c r="B10639">
        <v>0.44068242000000002</v>
      </c>
    </row>
    <row r="10640" spans="1:2" x14ac:dyDescent="0.25">
      <c r="A10640" t="s">
        <v>17253</v>
      </c>
      <c r="B10640">
        <v>0</v>
      </c>
    </row>
    <row r="10641" spans="1:2" x14ac:dyDescent="0.25">
      <c r="A10641" t="s">
        <v>3929</v>
      </c>
      <c r="B10641" s="19">
        <v>0</v>
      </c>
    </row>
    <row r="10642" spans="1:2" x14ac:dyDescent="0.25">
      <c r="A10642" t="s">
        <v>13213</v>
      </c>
      <c r="B10642" s="19">
        <v>0</v>
      </c>
    </row>
    <row r="10643" spans="1:2" x14ac:dyDescent="0.25">
      <c r="A10643" t="s">
        <v>17309</v>
      </c>
      <c r="B10643">
        <v>0</v>
      </c>
    </row>
    <row r="10644" spans="1:2" x14ac:dyDescent="0.25">
      <c r="A10644" t="s">
        <v>10961</v>
      </c>
      <c r="B10644">
        <v>0</v>
      </c>
    </row>
    <row r="10645" spans="1:2" x14ac:dyDescent="0.25">
      <c r="A10645" t="s">
        <v>12138</v>
      </c>
      <c r="B10645">
        <v>0</v>
      </c>
    </row>
    <row r="10646" spans="1:2" x14ac:dyDescent="0.25">
      <c r="A10646" t="s">
        <v>6268</v>
      </c>
      <c r="B10646">
        <v>0</v>
      </c>
    </row>
    <row r="10647" spans="1:2" x14ac:dyDescent="0.25">
      <c r="A10647" t="s">
        <v>19042</v>
      </c>
      <c r="B10647" s="19">
        <v>0</v>
      </c>
    </row>
    <row r="10648" spans="1:2" x14ac:dyDescent="0.25">
      <c r="A10648" t="s">
        <v>14980</v>
      </c>
      <c r="B10648">
        <v>0</v>
      </c>
    </row>
    <row r="10649" spans="1:2" x14ac:dyDescent="0.25">
      <c r="A10649" t="s">
        <v>9522</v>
      </c>
      <c r="B10649">
        <v>0</v>
      </c>
    </row>
    <row r="10650" spans="1:2" x14ac:dyDescent="0.25">
      <c r="A10650" t="s">
        <v>18646</v>
      </c>
      <c r="B10650">
        <v>0</v>
      </c>
    </row>
    <row r="10651" spans="1:2" x14ac:dyDescent="0.25">
      <c r="A10651" t="s">
        <v>8911</v>
      </c>
      <c r="B10651">
        <v>0</v>
      </c>
    </row>
    <row r="10652" spans="1:2" x14ac:dyDescent="0.25">
      <c r="A10652" t="s">
        <v>13647</v>
      </c>
      <c r="B10652">
        <v>0</v>
      </c>
    </row>
    <row r="10653" spans="1:2" x14ac:dyDescent="0.25">
      <c r="A10653" t="s">
        <v>3115</v>
      </c>
      <c r="B10653">
        <v>0</v>
      </c>
    </row>
    <row r="10654" spans="1:2" x14ac:dyDescent="0.25">
      <c r="A10654" t="s">
        <v>20108</v>
      </c>
      <c r="B10654" s="19">
        <v>0</v>
      </c>
    </row>
    <row r="10655" spans="1:2" x14ac:dyDescent="0.25">
      <c r="A10655" t="s">
        <v>19943</v>
      </c>
      <c r="B10655">
        <v>0</v>
      </c>
    </row>
    <row r="10656" spans="1:2" x14ac:dyDescent="0.25">
      <c r="A10656" t="s">
        <v>9610</v>
      </c>
      <c r="B10656">
        <v>0</v>
      </c>
    </row>
    <row r="10657" spans="1:2" x14ac:dyDescent="0.25">
      <c r="A10657" t="s">
        <v>14894</v>
      </c>
      <c r="B10657" s="19">
        <v>0</v>
      </c>
    </row>
    <row r="10658" spans="1:2" x14ac:dyDescent="0.25">
      <c r="A10658" t="s">
        <v>10628</v>
      </c>
      <c r="B10658">
        <v>0</v>
      </c>
    </row>
    <row r="10659" spans="1:2" x14ac:dyDescent="0.25">
      <c r="A10659" t="s">
        <v>16446</v>
      </c>
      <c r="B10659">
        <v>3.6974999999999994E-2</v>
      </c>
    </row>
    <row r="10660" spans="1:2" x14ac:dyDescent="0.25">
      <c r="A10660" t="s">
        <v>17745</v>
      </c>
      <c r="B10660">
        <v>0</v>
      </c>
    </row>
    <row r="10661" spans="1:2" x14ac:dyDescent="0.25">
      <c r="A10661" t="s">
        <v>9406</v>
      </c>
      <c r="B10661" s="19">
        <v>0</v>
      </c>
    </row>
    <row r="10662" spans="1:2" x14ac:dyDescent="0.25">
      <c r="A10662" t="s">
        <v>12373</v>
      </c>
      <c r="B10662" s="19">
        <v>0</v>
      </c>
    </row>
    <row r="10663" spans="1:2" x14ac:dyDescent="0.25">
      <c r="A10663" t="s">
        <v>19964</v>
      </c>
      <c r="B10663">
        <v>0</v>
      </c>
    </row>
    <row r="10664" spans="1:2" x14ac:dyDescent="0.25">
      <c r="A10664" t="s">
        <v>8829</v>
      </c>
      <c r="B10664">
        <v>0</v>
      </c>
    </row>
    <row r="10665" spans="1:2" x14ac:dyDescent="0.25">
      <c r="A10665" t="s">
        <v>14949</v>
      </c>
      <c r="B10665" s="19">
        <v>0</v>
      </c>
    </row>
    <row r="10666" spans="1:2" x14ac:dyDescent="0.25">
      <c r="A10666" t="s">
        <v>14578</v>
      </c>
      <c r="B10666" s="19">
        <v>0</v>
      </c>
    </row>
    <row r="10667" spans="1:2" x14ac:dyDescent="0.25">
      <c r="A10667" t="s">
        <v>13858</v>
      </c>
      <c r="B10667" s="19">
        <v>5.1869999999999999E-2</v>
      </c>
    </row>
    <row r="10668" spans="1:2" x14ac:dyDescent="0.25">
      <c r="A10668" t="s">
        <v>16353</v>
      </c>
      <c r="B10668">
        <v>0</v>
      </c>
    </row>
    <row r="10669" spans="1:2" x14ac:dyDescent="0.25">
      <c r="A10669" t="s">
        <v>8037</v>
      </c>
      <c r="B10669" s="19">
        <v>0</v>
      </c>
    </row>
    <row r="10670" spans="1:2" x14ac:dyDescent="0.25">
      <c r="A10670" t="s">
        <v>13673</v>
      </c>
      <c r="B10670" s="19">
        <v>0</v>
      </c>
    </row>
    <row r="10671" spans="1:2" x14ac:dyDescent="0.25">
      <c r="A10671" t="s">
        <v>17751</v>
      </c>
      <c r="B10671">
        <v>0</v>
      </c>
    </row>
    <row r="10672" spans="1:2" x14ac:dyDescent="0.25">
      <c r="A10672" t="s">
        <v>8677</v>
      </c>
      <c r="B10672">
        <v>0</v>
      </c>
    </row>
    <row r="10673" spans="1:2" x14ac:dyDescent="0.25">
      <c r="A10673" t="s">
        <v>9417</v>
      </c>
      <c r="B10673" s="19">
        <v>0</v>
      </c>
    </row>
    <row r="10674" spans="1:2" x14ac:dyDescent="0.25">
      <c r="A10674" t="s">
        <v>17649</v>
      </c>
      <c r="B10674" s="19">
        <v>0</v>
      </c>
    </row>
    <row r="10675" spans="1:2" x14ac:dyDescent="0.25">
      <c r="A10675" t="s">
        <v>17002</v>
      </c>
      <c r="B10675" s="19">
        <v>0</v>
      </c>
    </row>
    <row r="10676" spans="1:2" x14ac:dyDescent="0.25">
      <c r="A10676" t="s">
        <v>19584</v>
      </c>
      <c r="B10676" s="19">
        <v>0</v>
      </c>
    </row>
    <row r="10677" spans="1:2" x14ac:dyDescent="0.25">
      <c r="A10677" t="s">
        <v>4728</v>
      </c>
      <c r="B10677">
        <v>0</v>
      </c>
    </row>
    <row r="10678" spans="1:2" x14ac:dyDescent="0.25">
      <c r="A10678" t="s">
        <v>17941</v>
      </c>
      <c r="B10678">
        <v>0.40542683999999996</v>
      </c>
    </row>
    <row r="10679" spans="1:2" x14ac:dyDescent="0.25">
      <c r="A10679" t="s">
        <v>10813</v>
      </c>
      <c r="B10679">
        <v>0.2238656</v>
      </c>
    </row>
    <row r="10680" spans="1:2" x14ac:dyDescent="0.25">
      <c r="A10680" t="s">
        <v>10212</v>
      </c>
      <c r="B10680">
        <v>0</v>
      </c>
    </row>
    <row r="10681" spans="1:2" x14ac:dyDescent="0.25">
      <c r="A10681" t="s">
        <v>11542</v>
      </c>
      <c r="B10681">
        <v>0</v>
      </c>
    </row>
    <row r="10682" spans="1:2" x14ac:dyDescent="0.25">
      <c r="A10682" t="s">
        <v>14896</v>
      </c>
      <c r="B10682" s="19">
        <v>0</v>
      </c>
    </row>
    <row r="10683" spans="1:2" x14ac:dyDescent="0.25">
      <c r="A10683" t="s">
        <v>11074</v>
      </c>
      <c r="B10683">
        <v>0</v>
      </c>
    </row>
    <row r="10684" spans="1:2" x14ac:dyDescent="0.25">
      <c r="A10684" t="s">
        <v>10124</v>
      </c>
      <c r="B10684" s="19">
        <v>0</v>
      </c>
    </row>
    <row r="10685" spans="1:2" x14ac:dyDescent="0.25">
      <c r="A10685" t="s">
        <v>14610</v>
      </c>
      <c r="B10685" s="19">
        <v>0</v>
      </c>
    </row>
    <row r="10686" spans="1:2" x14ac:dyDescent="0.25">
      <c r="A10686" t="s">
        <v>13648</v>
      </c>
      <c r="B10686" s="19">
        <v>0</v>
      </c>
    </row>
    <row r="10687" spans="1:2" x14ac:dyDescent="0.25">
      <c r="A10687" t="s">
        <v>19714</v>
      </c>
      <c r="B10687" s="19">
        <v>0</v>
      </c>
    </row>
    <row r="10688" spans="1:2" x14ac:dyDescent="0.25">
      <c r="A10688" t="s">
        <v>3565</v>
      </c>
      <c r="B10688">
        <v>0</v>
      </c>
    </row>
    <row r="10689" spans="1:2" x14ac:dyDescent="0.25">
      <c r="A10689" t="s">
        <v>5549</v>
      </c>
      <c r="B10689">
        <v>0</v>
      </c>
    </row>
    <row r="10690" spans="1:2" x14ac:dyDescent="0.25">
      <c r="A10690" t="s">
        <v>19579</v>
      </c>
      <c r="B10690" s="19">
        <v>0</v>
      </c>
    </row>
    <row r="10691" spans="1:2" x14ac:dyDescent="0.25">
      <c r="A10691" t="s">
        <v>11920</v>
      </c>
      <c r="B10691">
        <v>0</v>
      </c>
    </row>
    <row r="10692" spans="1:2" x14ac:dyDescent="0.25">
      <c r="A10692" t="s">
        <v>3569</v>
      </c>
      <c r="B10692">
        <v>0</v>
      </c>
    </row>
    <row r="10693" spans="1:2" x14ac:dyDescent="0.25">
      <c r="A10693" t="s">
        <v>19773</v>
      </c>
      <c r="B10693" s="19">
        <v>0</v>
      </c>
    </row>
    <row r="10694" spans="1:2" x14ac:dyDescent="0.25">
      <c r="A10694" t="s">
        <v>10020</v>
      </c>
      <c r="B10694">
        <v>0</v>
      </c>
    </row>
    <row r="10695" spans="1:2" x14ac:dyDescent="0.25">
      <c r="A10695" t="s">
        <v>18293</v>
      </c>
      <c r="B10695">
        <v>0</v>
      </c>
    </row>
    <row r="10696" spans="1:2" x14ac:dyDescent="0.25">
      <c r="A10696" t="s">
        <v>18542</v>
      </c>
      <c r="B10696">
        <v>0</v>
      </c>
    </row>
    <row r="10697" spans="1:2" x14ac:dyDescent="0.25">
      <c r="A10697" t="s">
        <v>17919</v>
      </c>
      <c r="B10697">
        <v>0</v>
      </c>
    </row>
    <row r="10698" spans="1:2" x14ac:dyDescent="0.25">
      <c r="A10698" t="s">
        <v>19021</v>
      </c>
      <c r="B10698">
        <v>0</v>
      </c>
    </row>
    <row r="10699" spans="1:2" x14ac:dyDescent="0.25">
      <c r="A10699" t="s">
        <v>19426</v>
      </c>
      <c r="B10699">
        <v>0</v>
      </c>
    </row>
    <row r="10700" spans="1:2" x14ac:dyDescent="0.25">
      <c r="A10700" t="s">
        <v>8266</v>
      </c>
      <c r="B10700" s="19">
        <v>0</v>
      </c>
    </row>
    <row r="10701" spans="1:2" x14ac:dyDescent="0.25">
      <c r="A10701" t="s">
        <v>13505</v>
      </c>
      <c r="B10701" s="19">
        <v>0</v>
      </c>
    </row>
    <row r="10702" spans="1:2" x14ac:dyDescent="0.25">
      <c r="A10702" t="s">
        <v>18252</v>
      </c>
      <c r="B10702" s="19">
        <v>0</v>
      </c>
    </row>
    <row r="10703" spans="1:2" x14ac:dyDescent="0.25">
      <c r="A10703" t="s">
        <v>15018</v>
      </c>
      <c r="B10703">
        <v>0</v>
      </c>
    </row>
    <row r="10704" spans="1:2" x14ac:dyDescent="0.25">
      <c r="A10704" t="s">
        <v>19069</v>
      </c>
      <c r="B10704">
        <v>0</v>
      </c>
    </row>
    <row r="10705" spans="1:2" x14ac:dyDescent="0.25">
      <c r="A10705" t="s">
        <v>16678</v>
      </c>
      <c r="B10705">
        <v>0</v>
      </c>
    </row>
    <row r="10706" spans="1:2" x14ac:dyDescent="0.25">
      <c r="A10706" t="s">
        <v>18558</v>
      </c>
      <c r="B10706">
        <v>0</v>
      </c>
    </row>
    <row r="10707" spans="1:2" x14ac:dyDescent="0.25">
      <c r="A10707" t="s">
        <v>13142</v>
      </c>
      <c r="B10707">
        <v>0</v>
      </c>
    </row>
    <row r="10708" spans="1:2" x14ac:dyDescent="0.25">
      <c r="A10708" t="s">
        <v>16779</v>
      </c>
      <c r="B10708" s="19">
        <v>5.9670000000000001E-2</v>
      </c>
    </row>
    <row r="10709" spans="1:2" x14ac:dyDescent="0.25">
      <c r="A10709" t="s">
        <v>9350</v>
      </c>
      <c r="B10709" s="19">
        <v>0</v>
      </c>
    </row>
    <row r="10710" spans="1:2" x14ac:dyDescent="0.25">
      <c r="A10710" t="s">
        <v>14637</v>
      </c>
      <c r="B10710" s="19">
        <v>0</v>
      </c>
    </row>
    <row r="10711" spans="1:2" x14ac:dyDescent="0.25">
      <c r="A10711" t="s">
        <v>10165</v>
      </c>
      <c r="B10711" s="19">
        <v>9.418E-2</v>
      </c>
    </row>
    <row r="10712" spans="1:2" x14ac:dyDescent="0.25">
      <c r="A10712" t="s">
        <v>12770</v>
      </c>
      <c r="B10712">
        <v>0.12334119999999998</v>
      </c>
    </row>
    <row r="10713" spans="1:2" x14ac:dyDescent="0.25">
      <c r="A10713" t="s">
        <v>5991</v>
      </c>
      <c r="B10713">
        <v>4.5749999999999999E-2</v>
      </c>
    </row>
    <row r="10714" spans="1:2" x14ac:dyDescent="0.25">
      <c r="A10714" t="s">
        <v>9815</v>
      </c>
      <c r="B10714" s="19">
        <v>0</v>
      </c>
    </row>
    <row r="10715" spans="1:2" x14ac:dyDescent="0.25">
      <c r="A10715" t="s">
        <v>10317</v>
      </c>
      <c r="B10715">
        <v>0</v>
      </c>
    </row>
    <row r="10716" spans="1:2" x14ac:dyDescent="0.25">
      <c r="A10716" t="s">
        <v>6315</v>
      </c>
      <c r="B10716">
        <v>8.5600000000000009E-2</v>
      </c>
    </row>
    <row r="10717" spans="1:2" x14ac:dyDescent="0.25">
      <c r="A10717" t="s">
        <v>16911</v>
      </c>
      <c r="B10717">
        <v>0.11360000000000001</v>
      </c>
    </row>
    <row r="10718" spans="1:2" x14ac:dyDescent="0.25">
      <c r="A10718" t="s">
        <v>12857</v>
      </c>
      <c r="B10718">
        <v>0</v>
      </c>
    </row>
    <row r="10719" spans="1:2" x14ac:dyDescent="0.25">
      <c r="A10719" t="s">
        <v>18486</v>
      </c>
      <c r="B10719" s="19">
        <v>0</v>
      </c>
    </row>
    <row r="10720" spans="1:2" x14ac:dyDescent="0.25">
      <c r="A10720" t="s">
        <v>14014</v>
      </c>
      <c r="B10720">
        <v>0</v>
      </c>
    </row>
    <row r="10721" spans="1:2" x14ac:dyDescent="0.25">
      <c r="A10721" t="s">
        <v>17290</v>
      </c>
      <c r="B10721">
        <v>0</v>
      </c>
    </row>
    <row r="10722" spans="1:2" x14ac:dyDescent="0.25">
      <c r="A10722" t="s">
        <v>2800</v>
      </c>
      <c r="B10722">
        <v>0</v>
      </c>
    </row>
    <row r="10723" spans="1:2" x14ac:dyDescent="0.25">
      <c r="A10723" t="s">
        <v>17291</v>
      </c>
      <c r="B10723">
        <v>0</v>
      </c>
    </row>
    <row r="10724" spans="1:2" x14ac:dyDescent="0.25">
      <c r="A10724" t="s">
        <v>3174</v>
      </c>
      <c r="B10724">
        <v>0</v>
      </c>
    </row>
    <row r="10725" spans="1:2" x14ac:dyDescent="0.25">
      <c r="A10725" t="s">
        <v>8415</v>
      </c>
      <c r="B10725">
        <v>0</v>
      </c>
    </row>
    <row r="10726" spans="1:2" x14ac:dyDescent="0.25">
      <c r="A10726" t="s">
        <v>17246</v>
      </c>
      <c r="B10726" s="19">
        <v>0</v>
      </c>
    </row>
    <row r="10727" spans="1:2" x14ac:dyDescent="0.25">
      <c r="A10727" t="s">
        <v>8124</v>
      </c>
      <c r="B10727" s="19">
        <v>0</v>
      </c>
    </row>
    <row r="10728" spans="1:2" x14ac:dyDescent="0.25">
      <c r="A10728" t="s">
        <v>17460</v>
      </c>
      <c r="B10728" s="19">
        <v>0</v>
      </c>
    </row>
    <row r="10729" spans="1:2" x14ac:dyDescent="0.25">
      <c r="A10729" t="s">
        <v>19890</v>
      </c>
      <c r="B10729">
        <v>5.7290000000000001E-2</v>
      </c>
    </row>
    <row r="10730" spans="1:2" x14ac:dyDescent="0.25">
      <c r="A10730" t="s">
        <v>3187</v>
      </c>
      <c r="B10730">
        <v>4.07E-2</v>
      </c>
    </row>
    <row r="10731" spans="1:2" x14ac:dyDescent="0.25">
      <c r="A10731" t="s">
        <v>9092</v>
      </c>
      <c r="B10731">
        <v>0</v>
      </c>
    </row>
    <row r="10732" spans="1:2" x14ac:dyDescent="0.25">
      <c r="A10732" t="s">
        <v>9310</v>
      </c>
      <c r="B10732" s="19">
        <v>0</v>
      </c>
    </row>
    <row r="10733" spans="1:2" x14ac:dyDescent="0.25">
      <c r="A10733" t="s">
        <v>16538</v>
      </c>
      <c r="B10733" s="19">
        <v>0</v>
      </c>
    </row>
    <row r="10734" spans="1:2" x14ac:dyDescent="0.25">
      <c r="A10734" t="s">
        <v>9366</v>
      </c>
      <c r="B10734" s="19">
        <v>0</v>
      </c>
    </row>
    <row r="10735" spans="1:2" x14ac:dyDescent="0.25">
      <c r="A10735" t="s">
        <v>18299</v>
      </c>
      <c r="B10735">
        <v>0</v>
      </c>
    </row>
    <row r="10736" spans="1:2" x14ac:dyDescent="0.25">
      <c r="A10736" t="s">
        <v>20056</v>
      </c>
      <c r="B10736" s="19">
        <v>0</v>
      </c>
    </row>
    <row r="10737" spans="1:2" x14ac:dyDescent="0.25">
      <c r="A10737" t="s">
        <v>10996</v>
      </c>
      <c r="B10737" s="19">
        <v>8.6489900000000008E-2</v>
      </c>
    </row>
    <row r="10738" spans="1:2" x14ac:dyDescent="0.25">
      <c r="A10738" t="s">
        <v>10034</v>
      </c>
      <c r="B10738" s="19">
        <v>0</v>
      </c>
    </row>
    <row r="10739" spans="1:2" x14ac:dyDescent="0.25">
      <c r="A10739" t="s">
        <v>11731</v>
      </c>
      <c r="B10739" s="19">
        <v>2.4712000000000005E-2</v>
      </c>
    </row>
    <row r="10740" spans="1:2" x14ac:dyDescent="0.25">
      <c r="A10740" t="s">
        <v>3148</v>
      </c>
      <c r="B10740" s="19">
        <v>0</v>
      </c>
    </row>
    <row r="10741" spans="1:2" x14ac:dyDescent="0.25">
      <c r="A10741" t="s">
        <v>13771</v>
      </c>
      <c r="B10741">
        <v>0</v>
      </c>
    </row>
    <row r="10742" spans="1:2" x14ac:dyDescent="0.25">
      <c r="A10742" t="s">
        <v>11366</v>
      </c>
      <c r="B10742">
        <v>8.1801650000000004E-2</v>
      </c>
    </row>
    <row r="10743" spans="1:2" x14ac:dyDescent="0.25">
      <c r="A10743" t="s">
        <v>16442</v>
      </c>
      <c r="B10743" s="19">
        <v>0</v>
      </c>
    </row>
    <row r="10744" spans="1:2" x14ac:dyDescent="0.25">
      <c r="A10744" t="s">
        <v>18024</v>
      </c>
      <c r="B10744">
        <v>0</v>
      </c>
    </row>
    <row r="10745" spans="1:2" x14ac:dyDescent="0.25">
      <c r="A10745" t="s">
        <v>4823</v>
      </c>
      <c r="B10745" s="19">
        <v>0</v>
      </c>
    </row>
    <row r="10746" spans="1:2" x14ac:dyDescent="0.25">
      <c r="A10746" t="s">
        <v>19110</v>
      </c>
      <c r="B10746">
        <v>0</v>
      </c>
    </row>
    <row r="10747" spans="1:2" x14ac:dyDescent="0.25">
      <c r="A10747" t="s">
        <v>19632</v>
      </c>
      <c r="B10747" s="19">
        <v>0</v>
      </c>
    </row>
    <row r="10748" spans="1:2" x14ac:dyDescent="0.25">
      <c r="A10748" t="s">
        <v>8849</v>
      </c>
      <c r="B10748">
        <v>0</v>
      </c>
    </row>
    <row r="10749" spans="1:2" x14ac:dyDescent="0.25">
      <c r="A10749" t="s">
        <v>12958</v>
      </c>
      <c r="B10749">
        <v>0</v>
      </c>
    </row>
    <row r="10750" spans="1:2" x14ac:dyDescent="0.25">
      <c r="A10750" t="s">
        <v>10066</v>
      </c>
      <c r="B10750">
        <v>0</v>
      </c>
    </row>
    <row r="10751" spans="1:2" x14ac:dyDescent="0.25">
      <c r="A10751" t="s">
        <v>19033</v>
      </c>
      <c r="B10751">
        <v>9.9750000000000005E-2</v>
      </c>
    </row>
    <row r="10752" spans="1:2" x14ac:dyDescent="0.25">
      <c r="A10752" t="s">
        <v>16504</v>
      </c>
      <c r="B10752">
        <v>6.1920000000000003E-2</v>
      </c>
    </row>
    <row r="10753" spans="1:2" x14ac:dyDescent="0.25">
      <c r="A10753" t="s">
        <v>11794</v>
      </c>
      <c r="B10753">
        <v>7.9560000000000006E-2</v>
      </c>
    </row>
    <row r="10754" spans="1:2" x14ac:dyDescent="0.25">
      <c r="A10754" t="s">
        <v>8014</v>
      </c>
      <c r="B10754">
        <v>0</v>
      </c>
    </row>
    <row r="10755" spans="1:2" x14ac:dyDescent="0.25">
      <c r="A10755" t="s">
        <v>9875</v>
      </c>
      <c r="B10755" s="19">
        <v>3.6974999999999994E-2</v>
      </c>
    </row>
    <row r="10756" spans="1:2" x14ac:dyDescent="0.25">
      <c r="A10756" t="s">
        <v>17424</v>
      </c>
      <c r="B10756">
        <v>0</v>
      </c>
    </row>
    <row r="10757" spans="1:2" x14ac:dyDescent="0.25">
      <c r="A10757" t="s">
        <v>6393</v>
      </c>
      <c r="B10757" s="19">
        <v>0</v>
      </c>
    </row>
    <row r="10758" spans="1:2" x14ac:dyDescent="0.25">
      <c r="A10758" t="s">
        <v>13001</v>
      </c>
      <c r="B10758" s="19">
        <v>0</v>
      </c>
    </row>
    <row r="10759" spans="1:2" x14ac:dyDescent="0.25">
      <c r="A10759" t="s">
        <v>18745</v>
      </c>
      <c r="B10759">
        <v>0</v>
      </c>
    </row>
    <row r="10760" spans="1:2" x14ac:dyDescent="0.25">
      <c r="A10760" t="s">
        <v>10565</v>
      </c>
      <c r="B10760">
        <v>9.2354999999999993E-2</v>
      </c>
    </row>
    <row r="10761" spans="1:2" x14ac:dyDescent="0.25">
      <c r="A10761" t="s">
        <v>11465</v>
      </c>
      <c r="B10761" s="19">
        <v>0</v>
      </c>
    </row>
    <row r="10762" spans="1:2" x14ac:dyDescent="0.25">
      <c r="A10762" t="s">
        <v>18018</v>
      </c>
      <c r="B10762" s="19">
        <v>0</v>
      </c>
    </row>
    <row r="10763" spans="1:2" x14ac:dyDescent="0.25">
      <c r="A10763" t="s">
        <v>3699</v>
      </c>
      <c r="B10763">
        <v>0</v>
      </c>
    </row>
    <row r="10764" spans="1:2" x14ac:dyDescent="0.25">
      <c r="A10764" t="s">
        <v>11148</v>
      </c>
      <c r="B10764" s="19">
        <v>0</v>
      </c>
    </row>
    <row r="10765" spans="1:2" x14ac:dyDescent="0.25">
      <c r="A10765" t="s">
        <v>10526</v>
      </c>
      <c r="B10765">
        <v>0</v>
      </c>
    </row>
    <row r="10766" spans="1:2" x14ac:dyDescent="0.25">
      <c r="A10766" t="s">
        <v>5814</v>
      </c>
      <c r="B10766">
        <v>2.8049999999999999E-2</v>
      </c>
    </row>
    <row r="10767" spans="1:2" x14ac:dyDescent="0.25">
      <c r="A10767" t="s">
        <v>19625</v>
      </c>
      <c r="B10767">
        <v>0</v>
      </c>
    </row>
    <row r="10768" spans="1:2" x14ac:dyDescent="0.25">
      <c r="A10768" t="s">
        <v>12019</v>
      </c>
      <c r="B10768">
        <v>0</v>
      </c>
    </row>
    <row r="10769" spans="1:2" x14ac:dyDescent="0.25">
      <c r="A10769" t="s">
        <v>8449</v>
      </c>
      <c r="B10769">
        <v>0</v>
      </c>
    </row>
    <row r="10770" spans="1:2" x14ac:dyDescent="0.25">
      <c r="A10770" t="s">
        <v>14588</v>
      </c>
      <c r="B10770">
        <v>0</v>
      </c>
    </row>
    <row r="10771" spans="1:2" x14ac:dyDescent="0.25">
      <c r="A10771" t="s">
        <v>18964</v>
      </c>
      <c r="B10771">
        <v>0.2</v>
      </c>
    </row>
    <row r="10772" spans="1:2" x14ac:dyDescent="0.25">
      <c r="A10772" t="s">
        <v>10023</v>
      </c>
      <c r="B10772">
        <v>0.10573</v>
      </c>
    </row>
    <row r="10773" spans="1:2" x14ac:dyDescent="0.25">
      <c r="A10773" t="s">
        <v>11861</v>
      </c>
      <c r="B10773">
        <v>0</v>
      </c>
    </row>
    <row r="10774" spans="1:2" x14ac:dyDescent="0.25">
      <c r="A10774" t="s">
        <v>17430</v>
      </c>
      <c r="B10774" s="19">
        <v>0</v>
      </c>
    </row>
    <row r="10775" spans="1:2" x14ac:dyDescent="0.25">
      <c r="A10775" t="s">
        <v>13230</v>
      </c>
      <c r="B10775">
        <v>0.79359999999999997</v>
      </c>
    </row>
    <row r="10776" spans="1:2" x14ac:dyDescent="0.25">
      <c r="A10776" t="s">
        <v>17332</v>
      </c>
      <c r="B10776">
        <v>0</v>
      </c>
    </row>
    <row r="10777" spans="1:2" x14ac:dyDescent="0.25">
      <c r="A10777" t="s">
        <v>10998</v>
      </c>
      <c r="B10777" s="19">
        <v>0</v>
      </c>
    </row>
    <row r="10778" spans="1:2" x14ac:dyDescent="0.25">
      <c r="A10778" t="s">
        <v>13830</v>
      </c>
      <c r="B10778" s="19">
        <v>0</v>
      </c>
    </row>
    <row r="10779" spans="1:2" x14ac:dyDescent="0.25">
      <c r="A10779" t="s">
        <v>13998</v>
      </c>
      <c r="B10779">
        <v>0</v>
      </c>
    </row>
    <row r="10780" spans="1:2" x14ac:dyDescent="0.25">
      <c r="A10780" t="s">
        <v>12406</v>
      </c>
      <c r="B10780">
        <v>0</v>
      </c>
    </row>
    <row r="10781" spans="1:2" x14ac:dyDescent="0.25">
      <c r="A10781" t="s">
        <v>11001</v>
      </c>
      <c r="B10781" s="19">
        <v>0</v>
      </c>
    </row>
    <row r="10782" spans="1:2" x14ac:dyDescent="0.25">
      <c r="A10782" t="s">
        <v>20036</v>
      </c>
      <c r="B10782" s="19">
        <v>0</v>
      </c>
    </row>
    <row r="10783" spans="1:2" x14ac:dyDescent="0.25">
      <c r="A10783" t="s">
        <v>19512</v>
      </c>
      <c r="B10783" s="19">
        <v>0</v>
      </c>
    </row>
    <row r="10784" spans="1:2" x14ac:dyDescent="0.25">
      <c r="A10784" t="s">
        <v>8712</v>
      </c>
      <c r="B10784">
        <v>0</v>
      </c>
    </row>
    <row r="10785" spans="1:2" x14ac:dyDescent="0.25">
      <c r="A10785" t="s">
        <v>9407</v>
      </c>
      <c r="B10785">
        <v>0</v>
      </c>
    </row>
    <row r="10786" spans="1:2" x14ac:dyDescent="0.25">
      <c r="A10786" t="s">
        <v>10091</v>
      </c>
      <c r="B10786" s="19">
        <v>0</v>
      </c>
    </row>
    <row r="10787" spans="1:2" x14ac:dyDescent="0.25">
      <c r="A10787" t="s">
        <v>19730</v>
      </c>
      <c r="B10787">
        <v>0</v>
      </c>
    </row>
    <row r="10788" spans="1:2" x14ac:dyDescent="0.25">
      <c r="A10788" t="s">
        <v>11482</v>
      </c>
      <c r="B10788">
        <v>0</v>
      </c>
    </row>
    <row r="10789" spans="1:2" x14ac:dyDescent="0.25">
      <c r="A10789" t="s">
        <v>14430</v>
      </c>
      <c r="B10789">
        <v>0</v>
      </c>
    </row>
    <row r="10790" spans="1:2" x14ac:dyDescent="0.25">
      <c r="A10790" t="s">
        <v>3266</v>
      </c>
      <c r="B10790" s="19">
        <v>4.2700000000000002E-2</v>
      </c>
    </row>
    <row r="10791" spans="1:2" x14ac:dyDescent="0.25">
      <c r="A10791" t="s">
        <v>12374</v>
      </c>
      <c r="B10791" s="19">
        <v>1.3818E-2</v>
      </c>
    </row>
    <row r="10792" spans="1:2" x14ac:dyDescent="0.25">
      <c r="A10792" t="s">
        <v>10967</v>
      </c>
      <c r="B10792">
        <v>0</v>
      </c>
    </row>
    <row r="10793" spans="1:2" x14ac:dyDescent="0.25">
      <c r="A10793" t="s">
        <v>10544</v>
      </c>
      <c r="B10793" s="19">
        <v>0</v>
      </c>
    </row>
    <row r="10794" spans="1:2" x14ac:dyDescent="0.25">
      <c r="A10794" t="s">
        <v>13094</v>
      </c>
      <c r="B10794">
        <v>0</v>
      </c>
    </row>
    <row r="10795" spans="1:2" x14ac:dyDescent="0.25">
      <c r="A10795" t="s">
        <v>11178</v>
      </c>
      <c r="B10795">
        <v>0</v>
      </c>
    </row>
    <row r="10796" spans="1:2" x14ac:dyDescent="0.25">
      <c r="A10796" t="s">
        <v>15287</v>
      </c>
      <c r="B10796" s="19">
        <v>0</v>
      </c>
    </row>
    <row r="10797" spans="1:2" x14ac:dyDescent="0.25">
      <c r="A10797" t="s">
        <v>10765</v>
      </c>
      <c r="B10797">
        <v>0</v>
      </c>
    </row>
    <row r="10798" spans="1:2" x14ac:dyDescent="0.25">
      <c r="A10798" t="s">
        <v>14260</v>
      </c>
      <c r="B10798" s="19">
        <v>0</v>
      </c>
    </row>
    <row r="10799" spans="1:2" x14ac:dyDescent="0.25">
      <c r="A10799" t="s">
        <v>11985</v>
      </c>
      <c r="B10799" s="19">
        <v>0</v>
      </c>
    </row>
    <row r="10800" spans="1:2" x14ac:dyDescent="0.25">
      <c r="A10800" t="s">
        <v>19607</v>
      </c>
      <c r="B10800" s="19">
        <v>0</v>
      </c>
    </row>
    <row r="10801" spans="1:2" x14ac:dyDescent="0.25">
      <c r="A10801" t="s">
        <v>14117</v>
      </c>
      <c r="B10801">
        <v>0</v>
      </c>
    </row>
    <row r="10802" spans="1:2" x14ac:dyDescent="0.25">
      <c r="A10802" t="s">
        <v>18586</v>
      </c>
      <c r="B10802" s="19">
        <v>8.1196500000000005E-2</v>
      </c>
    </row>
    <row r="10803" spans="1:2" x14ac:dyDescent="0.25">
      <c r="A10803" t="s">
        <v>9741</v>
      </c>
      <c r="B10803">
        <v>3.63138E-2</v>
      </c>
    </row>
    <row r="10804" spans="1:2" x14ac:dyDescent="0.25">
      <c r="A10804" t="s">
        <v>11501</v>
      </c>
      <c r="B10804">
        <v>9.2354999999999993E-2</v>
      </c>
    </row>
    <row r="10805" spans="1:2" x14ac:dyDescent="0.25">
      <c r="A10805" t="s">
        <v>13865</v>
      </c>
      <c r="B10805">
        <v>0</v>
      </c>
    </row>
    <row r="10806" spans="1:2" x14ac:dyDescent="0.25">
      <c r="A10806" t="s">
        <v>18357</v>
      </c>
      <c r="B10806">
        <v>0</v>
      </c>
    </row>
    <row r="10807" spans="1:2" x14ac:dyDescent="0.25">
      <c r="A10807" t="s">
        <v>18736</v>
      </c>
      <c r="B10807">
        <v>0</v>
      </c>
    </row>
    <row r="10808" spans="1:2" x14ac:dyDescent="0.25">
      <c r="A10808" t="s">
        <v>9720</v>
      </c>
      <c r="B10808">
        <v>0</v>
      </c>
    </row>
    <row r="10809" spans="1:2" x14ac:dyDescent="0.25">
      <c r="A10809" t="s">
        <v>14956</v>
      </c>
      <c r="B10809">
        <v>0</v>
      </c>
    </row>
    <row r="10810" spans="1:2" x14ac:dyDescent="0.25">
      <c r="A10810" t="s">
        <v>14835</v>
      </c>
      <c r="B10810">
        <v>0</v>
      </c>
    </row>
    <row r="10811" spans="1:2" x14ac:dyDescent="0.25">
      <c r="A10811" t="s">
        <v>19158</v>
      </c>
      <c r="B10811" s="19">
        <v>0</v>
      </c>
    </row>
    <row r="10812" spans="1:2" x14ac:dyDescent="0.25">
      <c r="A10812" t="s">
        <v>12540</v>
      </c>
      <c r="B10812">
        <v>0</v>
      </c>
    </row>
    <row r="10813" spans="1:2" x14ac:dyDescent="0.25">
      <c r="A10813" t="s">
        <v>8632</v>
      </c>
      <c r="B10813">
        <v>0</v>
      </c>
    </row>
    <row r="10814" spans="1:2" x14ac:dyDescent="0.25">
      <c r="A10814" t="s">
        <v>13000</v>
      </c>
      <c r="B10814">
        <v>0</v>
      </c>
    </row>
    <row r="10815" spans="1:2" x14ac:dyDescent="0.25">
      <c r="A10815" t="s">
        <v>17187</v>
      </c>
      <c r="B10815">
        <v>0</v>
      </c>
    </row>
    <row r="10816" spans="1:2" x14ac:dyDescent="0.25">
      <c r="A10816" t="s">
        <v>10735</v>
      </c>
      <c r="B10816">
        <v>0</v>
      </c>
    </row>
    <row r="10817" spans="1:2" x14ac:dyDescent="0.25">
      <c r="A10817" t="s">
        <v>19209</v>
      </c>
      <c r="B10817">
        <v>0</v>
      </c>
    </row>
    <row r="10818" spans="1:2" x14ac:dyDescent="0.25">
      <c r="A10818" t="s">
        <v>16328</v>
      </c>
      <c r="B10818" s="19">
        <v>0</v>
      </c>
    </row>
    <row r="10819" spans="1:2" x14ac:dyDescent="0.25">
      <c r="A10819" t="s">
        <v>7912</v>
      </c>
      <c r="B10819" s="19">
        <v>0</v>
      </c>
    </row>
    <row r="10820" spans="1:2" x14ac:dyDescent="0.25">
      <c r="A10820" t="s">
        <v>16375</v>
      </c>
      <c r="B10820" s="19">
        <v>0</v>
      </c>
    </row>
    <row r="10821" spans="1:2" x14ac:dyDescent="0.25">
      <c r="A10821" t="s">
        <v>9192</v>
      </c>
      <c r="B10821">
        <v>0</v>
      </c>
    </row>
    <row r="10822" spans="1:2" x14ac:dyDescent="0.25">
      <c r="A10822" t="s">
        <v>18314</v>
      </c>
      <c r="B10822">
        <v>0</v>
      </c>
    </row>
    <row r="10823" spans="1:2" x14ac:dyDescent="0.25">
      <c r="A10823" t="s">
        <v>13443</v>
      </c>
      <c r="B10823" s="19">
        <v>0</v>
      </c>
    </row>
    <row r="10824" spans="1:2" x14ac:dyDescent="0.25">
      <c r="A10824" t="s">
        <v>9180</v>
      </c>
      <c r="B10824" s="19">
        <v>0</v>
      </c>
    </row>
    <row r="10825" spans="1:2" x14ac:dyDescent="0.25">
      <c r="A10825" t="s">
        <v>6458</v>
      </c>
      <c r="B10825" s="19">
        <v>0</v>
      </c>
    </row>
    <row r="10826" spans="1:2" x14ac:dyDescent="0.25">
      <c r="A10826" t="s">
        <v>17934</v>
      </c>
      <c r="B10826">
        <v>0</v>
      </c>
    </row>
    <row r="10827" spans="1:2" x14ac:dyDescent="0.25">
      <c r="A10827" t="s">
        <v>13086</v>
      </c>
      <c r="B10827">
        <v>0</v>
      </c>
    </row>
    <row r="10828" spans="1:2" x14ac:dyDescent="0.25">
      <c r="A10828" t="s">
        <v>17735</v>
      </c>
      <c r="B10828" s="19">
        <v>0</v>
      </c>
    </row>
    <row r="10829" spans="1:2" x14ac:dyDescent="0.25">
      <c r="A10829" t="s">
        <v>13452</v>
      </c>
      <c r="B10829" s="19">
        <v>0</v>
      </c>
    </row>
    <row r="10830" spans="1:2" x14ac:dyDescent="0.25">
      <c r="A10830" t="s">
        <v>16349</v>
      </c>
      <c r="B10830">
        <v>0</v>
      </c>
    </row>
    <row r="10831" spans="1:2" x14ac:dyDescent="0.25">
      <c r="A10831" t="s">
        <v>12876</v>
      </c>
      <c r="B10831" s="19">
        <v>0</v>
      </c>
    </row>
    <row r="10832" spans="1:2" x14ac:dyDescent="0.25">
      <c r="A10832" t="s">
        <v>18919</v>
      </c>
      <c r="B10832">
        <v>0</v>
      </c>
    </row>
    <row r="10833" spans="1:2" x14ac:dyDescent="0.25">
      <c r="A10833" t="s">
        <v>16652</v>
      </c>
      <c r="B10833">
        <v>0</v>
      </c>
    </row>
    <row r="10834" spans="1:2" x14ac:dyDescent="0.25">
      <c r="A10834" t="s">
        <v>16898</v>
      </c>
      <c r="B10834" s="19">
        <v>0</v>
      </c>
    </row>
    <row r="10835" spans="1:2" x14ac:dyDescent="0.25">
      <c r="A10835" t="s">
        <v>16614</v>
      </c>
      <c r="B10835">
        <v>0</v>
      </c>
    </row>
    <row r="10836" spans="1:2" x14ac:dyDescent="0.25">
      <c r="A10836" t="s">
        <v>18202</v>
      </c>
      <c r="B10836">
        <v>0</v>
      </c>
    </row>
    <row r="10837" spans="1:2" x14ac:dyDescent="0.25">
      <c r="A10837" t="s">
        <v>18419</v>
      </c>
      <c r="B10837" s="19">
        <v>0</v>
      </c>
    </row>
    <row r="10838" spans="1:2" x14ac:dyDescent="0.25">
      <c r="A10838" t="s">
        <v>11914</v>
      </c>
      <c r="B10838">
        <v>0</v>
      </c>
    </row>
    <row r="10839" spans="1:2" x14ac:dyDescent="0.25">
      <c r="A10839" t="s">
        <v>17129</v>
      </c>
      <c r="B10839" s="19">
        <v>0</v>
      </c>
    </row>
    <row r="10840" spans="1:2" x14ac:dyDescent="0.25">
      <c r="A10840" t="s">
        <v>18978</v>
      </c>
      <c r="B10840">
        <v>0</v>
      </c>
    </row>
    <row r="10841" spans="1:2" x14ac:dyDescent="0.25">
      <c r="A10841" t="s">
        <v>7976</v>
      </c>
      <c r="B10841" s="19">
        <v>0</v>
      </c>
    </row>
    <row r="10842" spans="1:2" x14ac:dyDescent="0.25">
      <c r="A10842" t="s">
        <v>19073</v>
      </c>
      <c r="B10842">
        <v>0</v>
      </c>
    </row>
    <row r="10843" spans="1:2" x14ac:dyDescent="0.25">
      <c r="A10843" t="s">
        <v>16580</v>
      </c>
      <c r="B10843">
        <v>0</v>
      </c>
    </row>
    <row r="10844" spans="1:2" x14ac:dyDescent="0.25">
      <c r="A10844" t="s">
        <v>13734</v>
      </c>
      <c r="B10844">
        <v>0</v>
      </c>
    </row>
    <row r="10845" spans="1:2" x14ac:dyDescent="0.25">
      <c r="A10845" t="s">
        <v>18368</v>
      </c>
      <c r="B10845">
        <v>0</v>
      </c>
    </row>
    <row r="10846" spans="1:2" x14ac:dyDescent="0.25">
      <c r="A10846" t="s">
        <v>19168</v>
      </c>
      <c r="B10846" s="19">
        <v>0</v>
      </c>
    </row>
    <row r="10847" spans="1:2" x14ac:dyDescent="0.25">
      <c r="A10847" t="s">
        <v>13484</v>
      </c>
      <c r="B10847">
        <v>0</v>
      </c>
    </row>
    <row r="10848" spans="1:2" x14ac:dyDescent="0.25">
      <c r="A10848" t="s">
        <v>10746</v>
      </c>
      <c r="B10848" s="19">
        <v>0</v>
      </c>
    </row>
    <row r="10849" spans="1:2" x14ac:dyDescent="0.25">
      <c r="A10849" t="s">
        <v>18544</v>
      </c>
      <c r="B10849">
        <v>0</v>
      </c>
    </row>
    <row r="10850" spans="1:2" x14ac:dyDescent="0.25">
      <c r="A10850" t="s">
        <v>18920</v>
      </c>
      <c r="B10850">
        <v>0</v>
      </c>
    </row>
    <row r="10851" spans="1:2" x14ac:dyDescent="0.25">
      <c r="A10851" t="s">
        <v>14453</v>
      </c>
      <c r="B10851" s="19">
        <v>0.17248529999999998</v>
      </c>
    </row>
    <row r="10852" spans="1:2" x14ac:dyDescent="0.25">
      <c r="A10852" t="s">
        <v>16143</v>
      </c>
      <c r="B10852">
        <v>0</v>
      </c>
    </row>
    <row r="10853" spans="1:2" x14ac:dyDescent="0.25">
      <c r="A10853" t="s">
        <v>16188</v>
      </c>
      <c r="B10853">
        <v>0</v>
      </c>
    </row>
    <row r="10854" spans="1:2" x14ac:dyDescent="0.25">
      <c r="A10854" t="s">
        <v>8526</v>
      </c>
      <c r="B10854" s="19">
        <v>0</v>
      </c>
    </row>
    <row r="10855" spans="1:2" x14ac:dyDescent="0.25">
      <c r="A10855" t="s">
        <v>14302</v>
      </c>
      <c r="B10855">
        <v>0</v>
      </c>
    </row>
    <row r="10856" spans="1:2" x14ac:dyDescent="0.25">
      <c r="A10856" t="s">
        <v>8674</v>
      </c>
      <c r="B10856" s="19">
        <v>0</v>
      </c>
    </row>
    <row r="10857" spans="1:2" x14ac:dyDescent="0.25">
      <c r="A10857" t="s">
        <v>13122</v>
      </c>
      <c r="B10857" s="19">
        <v>0</v>
      </c>
    </row>
    <row r="10858" spans="1:2" x14ac:dyDescent="0.25">
      <c r="A10858" t="s">
        <v>18261</v>
      </c>
      <c r="B10858">
        <v>0</v>
      </c>
    </row>
    <row r="10859" spans="1:2" x14ac:dyDescent="0.25">
      <c r="A10859" t="s">
        <v>8840</v>
      </c>
      <c r="B10859">
        <v>0</v>
      </c>
    </row>
    <row r="10860" spans="1:2" x14ac:dyDescent="0.25">
      <c r="A10860" t="s">
        <v>12250</v>
      </c>
      <c r="B10860">
        <v>0</v>
      </c>
    </row>
    <row r="10861" spans="1:2" x14ac:dyDescent="0.25">
      <c r="A10861" t="s">
        <v>8565</v>
      </c>
      <c r="B10861">
        <v>0</v>
      </c>
    </row>
    <row r="10862" spans="1:2" x14ac:dyDescent="0.25">
      <c r="A10862" t="s">
        <v>9311</v>
      </c>
      <c r="B10862">
        <v>0</v>
      </c>
    </row>
    <row r="10863" spans="1:2" x14ac:dyDescent="0.25">
      <c r="A10863" t="s">
        <v>12670</v>
      </c>
      <c r="B10863">
        <v>6.6119999999999984E-2</v>
      </c>
    </row>
    <row r="10864" spans="1:2" x14ac:dyDescent="0.25">
      <c r="A10864" t="s">
        <v>8878</v>
      </c>
      <c r="B10864">
        <v>0</v>
      </c>
    </row>
    <row r="10865" spans="1:2" x14ac:dyDescent="0.25">
      <c r="A10865" t="s">
        <v>9649</v>
      </c>
      <c r="B10865">
        <v>1.3818E-2</v>
      </c>
    </row>
    <row r="10866" spans="1:2" x14ac:dyDescent="0.25">
      <c r="A10866" t="s">
        <v>19858</v>
      </c>
      <c r="B10866" s="19">
        <v>0</v>
      </c>
    </row>
    <row r="10867" spans="1:2" x14ac:dyDescent="0.25">
      <c r="A10867" t="s">
        <v>2972</v>
      </c>
      <c r="B10867" s="19">
        <v>0</v>
      </c>
    </row>
    <row r="10868" spans="1:2" x14ac:dyDescent="0.25">
      <c r="A10868" t="s">
        <v>19676</v>
      </c>
      <c r="B10868">
        <v>0</v>
      </c>
    </row>
    <row r="10869" spans="1:2" x14ac:dyDescent="0.25">
      <c r="A10869" t="s">
        <v>19556</v>
      </c>
      <c r="B10869">
        <v>0</v>
      </c>
    </row>
    <row r="10870" spans="1:2" x14ac:dyDescent="0.25">
      <c r="A10870" t="s">
        <v>6261</v>
      </c>
      <c r="B10870" s="19">
        <v>0</v>
      </c>
    </row>
    <row r="10871" spans="1:2" x14ac:dyDescent="0.25">
      <c r="A10871" t="s">
        <v>17353</v>
      </c>
      <c r="B10871" s="19">
        <v>9.7500000000000003E-2</v>
      </c>
    </row>
    <row r="10872" spans="1:2" x14ac:dyDescent="0.25">
      <c r="A10872" t="s">
        <v>16111</v>
      </c>
      <c r="B10872">
        <v>0</v>
      </c>
    </row>
    <row r="10873" spans="1:2" x14ac:dyDescent="0.25">
      <c r="A10873" t="s">
        <v>9667</v>
      </c>
      <c r="B10873">
        <v>0</v>
      </c>
    </row>
    <row r="10874" spans="1:2" x14ac:dyDescent="0.25">
      <c r="A10874" t="s">
        <v>17492</v>
      </c>
      <c r="B10874">
        <v>0</v>
      </c>
    </row>
    <row r="10875" spans="1:2" x14ac:dyDescent="0.25">
      <c r="A10875" t="s">
        <v>16711</v>
      </c>
      <c r="B10875" s="19">
        <v>0</v>
      </c>
    </row>
    <row r="10876" spans="1:2" x14ac:dyDescent="0.25">
      <c r="A10876" t="s">
        <v>15199</v>
      </c>
      <c r="B10876" s="19">
        <v>0</v>
      </c>
    </row>
    <row r="10877" spans="1:2" x14ac:dyDescent="0.25">
      <c r="A10877" t="s">
        <v>13838</v>
      </c>
      <c r="B10877" s="19">
        <v>0</v>
      </c>
    </row>
    <row r="10878" spans="1:2" x14ac:dyDescent="0.25">
      <c r="A10878" t="s">
        <v>10670</v>
      </c>
      <c r="B10878" s="19">
        <v>0</v>
      </c>
    </row>
    <row r="10879" spans="1:2" x14ac:dyDescent="0.25">
      <c r="A10879" t="s">
        <v>11916</v>
      </c>
      <c r="B10879" s="19">
        <v>0</v>
      </c>
    </row>
    <row r="10880" spans="1:2" x14ac:dyDescent="0.25">
      <c r="A10880" t="s">
        <v>10716</v>
      </c>
      <c r="B10880" s="19">
        <v>0</v>
      </c>
    </row>
    <row r="10881" spans="1:2" x14ac:dyDescent="0.25">
      <c r="A10881" t="s">
        <v>19000</v>
      </c>
      <c r="B10881" s="19">
        <v>0</v>
      </c>
    </row>
    <row r="10882" spans="1:2" x14ac:dyDescent="0.25">
      <c r="A10882" t="s">
        <v>9802</v>
      </c>
      <c r="B10882">
        <v>0</v>
      </c>
    </row>
    <row r="10883" spans="1:2" x14ac:dyDescent="0.25">
      <c r="A10883" t="s">
        <v>10560</v>
      </c>
      <c r="B10883" s="19">
        <v>0</v>
      </c>
    </row>
    <row r="10884" spans="1:2" x14ac:dyDescent="0.25">
      <c r="A10884" t="s">
        <v>20356</v>
      </c>
      <c r="B10884">
        <v>0</v>
      </c>
    </row>
    <row r="10885" spans="1:2" x14ac:dyDescent="0.25">
      <c r="A10885" t="s">
        <v>18903</v>
      </c>
      <c r="B10885">
        <v>0</v>
      </c>
    </row>
    <row r="10886" spans="1:2" x14ac:dyDescent="0.25">
      <c r="A10886" t="s">
        <v>18123</v>
      </c>
      <c r="B10886">
        <v>0</v>
      </c>
    </row>
    <row r="10887" spans="1:2" x14ac:dyDescent="0.25">
      <c r="A10887" t="s">
        <v>17025</v>
      </c>
      <c r="B10887">
        <v>0</v>
      </c>
    </row>
    <row r="10888" spans="1:2" x14ac:dyDescent="0.25">
      <c r="A10888" t="s">
        <v>17826</v>
      </c>
      <c r="B10888" s="19">
        <v>0</v>
      </c>
    </row>
    <row r="10889" spans="1:2" x14ac:dyDescent="0.25">
      <c r="A10889" t="s">
        <v>14679</v>
      </c>
      <c r="B10889">
        <v>0</v>
      </c>
    </row>
    <row r="10890" spans="1:2" x14ac:dyDescent="0.25">
      <c r="A10890" t="s">
        <v>15865</v>
      </c>
      <c r="B10890">
        <v>0</v>
      </c>
    </row>
    <row r="10891" spans="1:2" x14ac:dyDescent="0.25">
      <c r="A10891" t="s">
        <v>16445</v>
      </c>
      <c r="B10891">
        <v>0</v>
      </c>
    </row>
    <row r="10892" spans="1:2" x14ac:dyDescent="0.25">
      <c r="A10892" t="s">
        <v>11875</v>
      </c>
      <c r="B10892" s="19">
        <v>0</v>
      </c>
    </row>
    <row r="10893" spans="1:2" x14ac:dyDescent="0.25">
      <c r="A10893" t="s">
        <v>10203</v>
      </c>
      <c r="B10893">
        <v>0</v>
      </c>
    </row>
    <row r="10894" spans="1:2" x14ac:dyDescent="0.25">
      <c r="A10894" t="s">
        <v>12449</v>
      </c>
      <c r="B10894">
        <v>0</v>
      </c>
    </row>
    <row r="10895" spans="1:2" x14ac:dyDescent="0.25">
      <c r="A10895" t="s">
        <v>10826</v>
      </c>
      <c r="B10895" s="19">
        <v>0</v>
      </c>
    </row>
    <row r="10896" spans="1:2" x14ac:dyDescent="0.25">
      <c r="A10896" t="s">
        <v>11285</v>
      </c>
      <c r="B10896">
        <v>0</v>
      </c>
    </row>
    <row r="10897" spans="1:2" x14ac:dyDescent="0.25">
      <c r="A10897" t="s">
        <v>11369</v>
      </c>
      <c r="B10897">
        <v>0</v>
      </c>
    </row>
    <row r="10898" spans="1:2" x14ac:dyDescent="0.25">
      <c r="A10898" t="s">
        <v>16700</v>
      </c>
      <c r="B10898" s="19">
        <v>0</v>
      </c>
    </row>
    <row r="10899" spans="1:2" x14ac:dyDescent="0.25">
      <c r="A10899" t="s">
        <v>18955</v>
      </c>
      <c r="B10899">
        <v>0</v>
      </c>
    </row>
    <row r="10900" spans="1:2" x14ac:dyDescent="0.25">
      <c r="A10900" t="s">
        <v>19511</v>
      </c>
      <c r="B10900">
        <v>0</v>
      </c>
    </row>
    <row r="10901" spans="1:2" x14ac:dyDescent="0.25">
      <c r="A10901" t="s">
        <v>8091</v>
      </c>
      <c r="B10901" s="19">
        <v>9.9899999999999989E-2</v>
      </c>
    </row>
    <row r="10902" spans="1:2" x14ac:dyDescent="0.25">
      <c r="A10902" t="s">
        <v>13276</v>
      </c>
      <c r="B10902" s="19">
        <v>0.12535000000000002</v>
      </c>
    </row>
    <row r="10903" spans="1:2" x14ac:dyDescent="0.25">
      <c r="A10903" t="s">
        <v>19022</v>
      </c>
      <c r="B10903" s="19">
        <v>0</v>
      </c>
    </row>
    <row r="10904" spans="1:2" x14ac:dyDescent="0.25">
      <c r="A10904" t="s">
        <v>8406</v>
      </c>
      <c r="B10904">
        <v>0</v>
      </c>
    </row>
    <row r="10905" spans="1:2" x14ac:dyDescent="0.25">
      <c r="A10905" t="s">
        <v>13495</v>
      </c>
      <c r="B10905">
        <v>0</v>
      </c>
    </row>
    <row r="10906" spans="1:2" x14ac:dyDescent="0.25">
      <c r="A10906" t="s">
        <v>12392</v>
      </c>
      <c r="B10906" s="19">
        <v>0</v>
      </c>
    </row>
    <row r="10907" spans="1:2" x14ac:dyDescent="0.25">
      <c r="A10907" t="s">
        <v>17021</v>
      </c>
      <c r="B10907">
        <v>0</v>
      </c>
    </row>
    <row r="10908" spans="1:2" x14ac:dyDescent="0.25">
      <c r="A10908" t="s">
        <v>10543</v>
      </c>
      <c r="B10908">
        <v>0</v>
      </c>
    </row>
    <row r="10909" spans="1:2" x14ac:dyDescent="0.25">
      <c r="A10909" t="s">
        <v>16098</v>
      </c>
      <c r="B10909">
        <v>9.2354999999999993E-2</v>
      </c>
    </row>
    <row r="10910" spans="1:2" x14ac:dyDescent="0.25">
      <c r="A10910" t="s">
        <v>15425</v>
      </c>
      <c r="B10910" s="19">
        <v>9.2354999999999993E-2</v>
      </c>
    </row>
    <row r="10911" spans="1:2" x14ac:dyDescent="0.25">
      <c r="A10911" t="s">
        <v>15975</v>
      </c>
      <c r="B10911">
        <v>9.2354999999999993E-2</v>
      </c>
    </row>
    <row r="10912" spans="1:2" x14ac:dyDescent="0.25">
      <c r="A10912" t="s">
        <v>16055</v>
      </c>
      <c r="B10912" s="19">
        <v>0</v>
      </c>
    </row>
    <row r="10913" spans="1:2" x14ac:dyDescent="0.25">
      <c r="A10913" t="s">
        <v>8539</v>
      </c>
      <c r="B10913" s="19">
        <v>0</v>
      </c>
    </row>
    <row r="10914" spans="1:2" x14ac:dyDescent="0.25">
      <c r="A10914" t="s">
        <v>18926</v>
      </c>
      <c r="B10914" s="19">
        <v>0</v>
      </c>
    </row>
    <row r="10915" spans="1:2" x14ac:dyDescent="0.25">
      <c r="A10915" t="s">
        <v>17114</v>
      </c>
      <c r="B10915">
        <v>0</v>
      </c>
    </row>
    <row r="10916" spans="1:2" x14ac:dyDescent="0.25">
      <c r="A10916" t="s">
        <v>8732</v>
      </c>
      <c r="B10916">
        <v>0</v>
      </c>
    </row>
    <row r="10917" spans="1:2" x14ac:dyDescent="0.25">
      <c r="A10917" t="s">
        <v>9028</v>
      </c>
      <c r="B10917" s="19">
        <v>0</v>
      </c>
    </row>
    <row r="10918" spans="1:2" x14ac:dyDescent="0.25">
      <c r="A10918" t="s">
        <v>19841</v>
      </c>
      <c r="B10918">
        <v>0</v>
      </c>
    </row>
    <row r="10919" spans="1:2" x14ac:dyDescent="0.25">
      <c r="A10919" t="s">
        <v>9303</v>
      </c>
      <c r="B10919" s="19">
        <v>0</v>
      </c>
    </row>
    <row r="10920" spans="1:2" x14ac:dyDescent="0.25">
      <c r="A10920" t="s">
        <v>18915</v>
      </c>
      <c r="B10920">
        <v>0</v>
      </c>
    </row>
    <row r="10921" spans="1:2" x14ac:dyDescent="0.25">
      <c r="A10921" t="s">
        <v>11274</v>
      </c>
      <c r="B10921">
        <v>0</v>
      </c>
    </row>
    <row r="10922" spans="1:2" x14ac:dyDescent="0.25">
      <c r="A10922" t="s">
        <v>9883</v>
      </c>
      <c r="B10922">
        <v>0</v>
      </c>
    </row>
    <row r="10923" spans="1:2" x14ac:dyDescent="0.25">
      <c r="A10923" t="s">
        <v>10948</v>
      </c>
      <c r="B10923" s="19">
        <v>0</v>
      </c>
    </row>
    <row r="10924" spans="1:2" x14ac:dyDescent="0.25">
      <c r="A10924" t="s">
        <v>9727</v>
      </c>
      <c r="B10924" s="19">
        <v>0</v>
      </c>
    </row>
    <row r="10925" spans="1:2" x14ac:dyDescent="0.25">
      <c r="A10925" t="s">
        <v>11803</v>
      </c>
      <c r="B10925" s="19">
        <v>0</v>
      </c>
    </row>
    <row r="10926" spans="1:2" x14ac:dyDescent="0.25">
      <c r="A10926" t="s">
        <v>12077</v>
      </c>
      <c r="B10926" s="19">
        <v>0</v>
      </c>
    </row>
    <row r="10927" spans="1:2" x14ac:dyDescent="0.25">
      <c r="A10927" t="s">
        <v>10949</v>
      </c>
      <c r="B10927">
        <v>0</v>
      </c>
    </row>
    <row r="10928" spans="1:2" x14ac:dyDescent="0.25">
      <c r="A10928" t="s">
        <v>9113</v>
      </c>
      <c r="B10928" s="19">
        <v>0</v>
      </c>
    </row>
    <row r="10929" spans="1:2" x14ac:dyDescent="0.25">
      <c r="A10929" t="s">
        <v>10041</v>
      </c>
      <c r="B10929">
        <v>8.5626319999999992E-2</v>
      </c>
    </row>
    <row r="10930" spans="1:2" x14ac:dyDescent="0.25">
      <c r="A10930" t="s">
        <v>8601</v>
      </c>
      <c r="B10930">
        <v>0</v>
      </c>
    </row>
    <row r="10931" spans="1:2" x14ac:dyDescent="0.25">
      <c r="A10931" t="s">
        <v>12274</v>
      </c>
      <c r="B10931" s="19">
        <v>0</v>
      </c>
    </row>
    <row r="10932" spans="1:2" x14ac:dyDescent="0.25">
      <c r="A10932" t="s">
        <v>20243</v>
      </c>
      <c r="B10932">
        <v>8.1801650000000004E-2</v>
      </c>
    </row>
    <row r="10933" spans="1:2" x14ac:dyDescent="0.25">
      <c r="A10933" t="s">
        <v>15576</v>
      </c>
      <c r="B10933">
        <v>8.2460000000000006E-2</v>
      </c>
    </row>
    <row r="10934" spans="1:2" x14ac:dyDescent="0.25">
      <c r="A10934" t="s">
        <v>11187</v>
      </c>
      <c r="B10934" s="19">
        <v>0</v>
      </c>
    </row>
    <row r="10935" spans="1:2" x14ac:dyDescent="0.25">
      <c r="A10935" t="s">
        <v>20336</v>
      </c>
      <c r="B10935" s="19">
        <v>0</v>
      </c>
    </row>
    <row r="10936" spans="1:2" x14ac:dyDescent="0.25">
      <c r="A10936" t="s">
        <v>14198</v>
      </c>
      <c r="B10936">
        <v>0</v>
      </c>
    </row>
    <row r="10937" spans="1:2" x14ac:dyDescent="0.25">
      <c r="A10937" t="s">
        <v>10806</v>
      </c>
      <c r="B10937" s="19">
        <v>0</v>
      </c>
    </row>
    <row r="10938" spans="1:2" x14ac:dyDescent="0.25">
      <c r="A10938" t="s">
        <v>14834</v>
      </c>
      <c r="B10938" s="19">
        <v>0</v>
      </c>
    </row>
    <row r="10939" spans="1:2" x14ac:dyDescent="0.25">
      <c r="A10939" t="s">
        <v>10035</v>
      </c>
      <c r="B10939" s="19">
        <v>0</v>
      </c>
    </row>
    <row r="10940" spans="1:2" x14ac:dyDescent="0.25">
      <c r="A10940" t="s">
        <v>20365</v>
      </c>
      <c r="B10940" s="19">
        <v>0</v>
      </c>
    </row>
    <row r="10941" spans="1:2" x14ac:dyDescent="0.25">
      <c r="A10941" t="s">
        <v>10557</v>
      </c>
      <c r="B10941" s="19">
        <v>0</v>
      </c>
    </row>
    <row r="10942" spans="1:2" x14ac:dyDescent="0.25">
      <c r="A10942" t="s">
        <v>9831</v>
      </c>
      <c r="B10942" s="19">
        <v>0</v>
      </c>
    </row>
    <row r="10943" spans="1:2" x14ac:dyDescent="0.25">
      <c r="A10943" t="s">
        <v>11483</v>
      </c>
      <c r="B10943" s="19">
        <v>0</v>
      </c>
    </row>
    <row r="10944" spans="1:2" x14ac:dyDescent="0.25">
      <c r="A10944" t="s">
        <v>10693</v>
      </c>
      <c r="B10944" s="19">
        <v>0</v>
      </c>
    </row>
    <row r="10945" spans="1:2" x14ac:dyDescent="0.25">
      <c r="A10945" t="s">
        <v>15394</v>
      </c>
      <c r="B10945">
        <v>0</v>
      </c>
    </row>
    <row r="10946" spans="1:2" x14ac:dyDescent="0.25">
      <c r="A10946" t="s">
        <v>15388</v>
      </c>
      <c r="B10946">
        <v>0</v>
      </c>
    </row>
    <row r="10947" spans="1:2" x14ac:dyDescent="0.25">
      <c r="A10947" t="s">
        <v>10499</v>
      </c>
      <c r="B10947">
        <v>0</v>
      </c>
    </row>
    <row r="10948" spans="1:2" x14ac:dyDescent="0.25">
      <c r="A10948" t="s">
        <v>11406</v>
      </c>
      <c r="B10948">
        <v>0</v>
      </c>
    </row>
    <row r="10949" spans="1:2" x14ac:dyDescent="0.25">
      <c r="A10949" t="s">
        <v>12558</v>
      </c>
      <c r="B10949" s="19">
        <v>0</v>
      </c>
    </row>
    <row r="10950" spans="1:2" x14ac:dyDescent="0.25">
      <c r="A10950" t="s">
        <v>10605</v>
      </c>
      <c r="B10950">
        <v>0</v>
      </c>
    </row>
    <row r="10951" spans="1:2" x14ac:dyDescent="0.25">
      <c r="A10951" t="s">
        <v>19604</v>
      </c>
      <c r="B10951">
        <v>0</v>
      </c>
    </row>
    <row r="10952" spans="1:2" x14ac:dyDescent="0.25">
      <c r="A10952" t="s">
        <v>16312</v>
      </c>
      <c r="B10952" s="19">
        <v>4.2242500000000002E-2</v>
      </c>
    </row>
    <row r="10953" spans="1:2" x14ac:dyDescent="0.25">
      <c r="A10953" t="s">
        <v>13788</v>
      </c>
      <c r="B10953" s="19">
        <v>0</v>
      </c>
    </row>
    <row r="10954" spans="1:2" x14ac:dyDescent="0.25">
      <c r="A10954" t="s">
        <v>11053</v>
      </c>
      <c r="B10954" s="19">
        <v>0</v>
      </c>
    </row>
    <row r="10955" spans="1:2" x14ac:dyDescent="0.25">
      <c r="A10955" t="s">
        <v>9697</v>
      </c>
      <c r="B10955" s="19">
        <v>0</v>
      </c>
    </row>
    <row r="10956" spans="1:2" x14ac:dyDescent="0.25">
      <c r="A10956" t="s">
        <v>13111</v>
      </c>
      <c r="B10956">
        <v>0</v>
      </c>
    </row>
    <row r="10957" spans="1:2" x14ac:dyDescent="0.25">
      <c r="A10957" t="s">
        <v>11003</v>
      </c>
      <c r="B10957">
        <v>0</v>
      </c>
    </row>
    <row r="10958" spans="1:2" x14ac:dyDescent="0.25">
      <c r="A10958" t="s">
        <v>10157</v>
      </c>
      <c r="B10958" s="19">
        <v>0</v>
      </c>
    </row>
    <row r="10959" spans="1:2" x14ac:dyDescent="0.25">
      <c r="A10959" t="s">
        <v>19999</v>
      </c>
      <c r="B10959" s="19">
        <v>0</v>
      </c>
    </row>
    <row r="10960" spans="1:2" x14ac:dyDescent="0.25">
      <c r="A10960" t="s">
        <v>16493</v>
      </c>
      <c r="B10960">
        <v>0</v>
      </c>
    </row>
    <row r="10961" spans="1:2" x14ac:dyDescent="0.25">
      <c r="A10961" t="s">
        <v>12461</v>
      </c>
      <c r="B10961" s="19">
        <v>0</v>
      </c>
    </row>
    <row r="10962" spans="1:2" x14ac:dyDescent="0.25">
      <c r="A10962" t="s">
        <v>9570</v>
      </c>
      <c r="B10962">
        <v>0</v>
      </c>
    </row>
    <row r="10963" spans="1:2" x14ac:dyDescent="0.25">
      <c r="A10963" t="s">
        <v>9105</v>
      </c>
      <c r="B10963">
        <v>0</v>
      </c>
    </row>
    <row r="10964" spans="1:2" x14ac:dyDescent="0.25">
      <c r="A10964" t="s">
        <v>17364</v>
      </c>
      <c r="B10964">
        <v>0</v>
      </c>
    </row>
    <row r="10965" spans="1:2" x14ac:dyDescent="0.25">
      <c r="A10965" t="s">
        <v>16008</v>
      </c>
      <c r="B10965">
        <v>0</v>
      </c>
    </row>
    <row r="10966" spans="1:2" x14ac:dyDescent="0.25">
      <c r="A10966" t="s">
        <v>17212</v>
      </c>
      <c r="B10966" s="19">
        <v>0</v>
      </c>
    </row>
    <row r="10967" spans="1:2" x14ac:dyDescent="0.25">
      <c r="A10967" t="s">
        <v>17195</v>
      </c>
      <c r="B10967" s="19">
        <v>0</v>
      </c>
    </row>
    <row r="10968" spans="1:2" x14ac:dyDescent="0.25">
      <c r="A10968" t="s">
        <v>4935</v>
      </c>
      <c r="B10968" s="19">
        <v>0</v>
      </c>
    </row>
    <row r="10969" spans="1:2" x14ac:dyDescent="0.25">
      <c r="A10969" t="s">
        <v>3618</v>
      </c>
      <c r="B10969">
        <v>0</v>
      </c>
    </row>
    <row r="10970" spans="1:2" x14ac:dyDescent="0.25">
      <c r="A10970" t="s">
        <v>8466</v>
      </c>
      <c r="B10970">
        <v>0</v>
      </c>
    </row>
    <row r="10971" spans="1:2" x14ac:dyDescent="0.25">
      <c r="A10971" t="s">
        <v>15776</v>
      </c>
      <c r="B10971">
        <v>0</v>
      </c>
    </row>
    <row r="10972" spans="1:2" x14ac:dyDescent="0.25">
      <c r="A10972" t="s">
        <v>9427</v>
      </c>
      <c r="B10972" s="19">
        <v>0</v>
      </c>
    </row>
    <row r="10973" spans="1:2" x14ac:dyDescent="0.25">
      <c r="A10973" t="s">
        <v>9481</v>
      </c>
      <c r="B10973" s="19">
        <v>0</v>
      </c>
    </row>
    <row r="10974" spans="1:2" x14ac:dyDescent="0.25">
      <c r="A10974" t="s">
        <v>14643</v>
      </c>
      <c r="B10974">
        <v>0</v>
      </c>
    </row>
    <row r="10975" spans="1:2" x14ac:dyDescent="0.25">
      <c r="A10975" t="s">
        <v>8976</v>
      </c>
      <c r="B10975" s="19">
        <v>0</v>
      </c>
    </row>
    <row r="10976" spans="1:2" x14ac:dyDescent="0.25">
      <c r="A10976" t="s">
        <v>11273</v>
      </c>
      <c r="B10976">
        <v>0</v>
      </c>
    </row>
    <row r="10977" spans="1:2" x14ac:dyDescent="0.25">
      <c r="A10977" t="s">
        <v>13313</v>
      </c>
      <c r="B10977">
        <v>0</v>
      </c>
    </row>
    <row r="10978" spans="1:2" x14ac:dyDescent="0.25">
      <c r="A10978" t="s">
        <v>12761</v>
      </c>
      <c r="B10978">
        <v>0</v>
      </c>
    </row>
    <row r="10979" spans="1:2" x14ac:dyDescent="0.25">
      <c r="A10979" t="s">
        <v>16304</v>
      </c>
      <c r="B10979">
        <v>0</v>
      </c>
    </row>
    <row r="10980" spans="1:2" x14ac:dyDescent="0.25">
      <c r="A10980" t="s">
        <v>6332</v>
      </c>
      <c r="B10980">
        <v>0</v>
      </c>
    </row>
    <row r="10981" spans="1:2" x14ac:dyDescent="0.25">
      <c r="A10981" t="s">
        <v>6258</v>
      </c>
      <c r="B10981" s="19">
        <v>0</v>
      </c>
    </row>
    <row r="10982" spans="1:2" x14ac:dyDescent="0.25">
      <c r="A10982" t="s">
        <v>18988</v>
      </c>
      <c r="B10982">
        <v>0</v>
      </c>
    </row>
    <row r="10983" spans="1:2" x14ac:dyDescent="0.25">
      <c r="A10983" t="s">
        <v>12293</v>
      </c>
      <c r="B10983">
        <v>0</v>
      </c>
    </row>
    <row r="10984" spans="1:2" x14ac:dyDescent="0.25">
      <c r="A10984" t="s">
        <v>13261</v>
      </c>
      <c r="B10984" s="19">
        <v>0</v>
      </c>
    </row>
    <row r="10985" spans="1:2" x14ac:dyDescent="0.25">
      <c r="A10985" t="s">
        <v>17693</v>
      </c>
      <c r="B10985">
        <v>0</v>
      </c>
    </row>
    <row r="10986" spans="1:2" x14ac:dyDescent="0.25">
      <c r="A10986" t="s">
        <v>14233</v>
      </c>
      <c r="B10986">
        <v>1.6618000000000001E-2</v>
      </c>
    </row>
    <row r="10987" spans="1:2" x14ac:dyDescent="0.25">
      <c r="A10987" t="s">
        <v>15543</v>
      </c>
      <c r="B10987">
        <v>0</v>
      </c>
    </row>
    <row r="10988" spans="1:2" x14ac:dyDescent="0.25">
      <c r="A10988" t="s">
        <v>12197</v>
      </c>
      <c r="B10988" s="19">
        <v>0</v>
      </c>
    </row>
    <row r="10989" spans="1:2" x14ac:dyDescent="0.25">
      <c r="A10989" t="s">
        <v>14274</v>
      </c>
      <c r="B10989" s="19">
        <v>0</v>
      </c>
    </row>
    <row r="10990" spans="1:2" x14ac:dyDescent="0.25">
      <c r="A10990" t="s">
        <v>1857</v>
      </c>
      <c r="B10990">
        <v>0</v>
      </c>
    </row>
    <row r="10991" spans="1:2" x14ac:dyDescent="0.25">
      <c r="A10991" t="s">
        <v>9737</v>
      </c>
      <c r="B10991">
        <v>0</v>
      </c>
    </row>
    <row r="10992" spans="1:2" x14ac:dyDescent="0.25">
      <c r="A10992" t="s">
        <v>10718</v>
      </c>
      <c r="B10992" s="19">
        <v>0</v>
      </c>
    </row>
    <row r="10993" spans="1:2" x14ac:dyDescent="0.25">
      <c r="A10993" t="s">
        <v>11288</v>
      </c>
      <c r="B10993" s="19">
        <v>0</v>
      </c>
    </row>
    <row r="10994" spans="1:2" x14ac:dyDescent="0.25">
      <c r="A10994" t="s">
        <v>18339</v>
      </c>
      <c r="B10994">
        <v>0</v>
      </c>
    </row>
    <row r="10995" spans="1:2" x14ac:dyDescent="0.25">
      <c r="A10995" t="s">
        <v>8788</v>
      </c>
      <c r="B10995">
        <v>0</v>
      </c>
    </row>
    <row r="10996" spans="1:2" x14ac:dyDescent="0.25">
      <c r="A10996" t="s">
        <v>13893</v>
      </c>
      <c r="B10996">
        <v>0</v>
      </c>
    </row>
    <row r="10997" spans="1:2" x14ac:dyDescent="0.25">
      <c r="A10997" t="s">
        <v>9317</v>
      </c>
      <c r="B10997" s="19">
        <v>0</v>
      </c>
    </row>
    <row r="10998" spans="1:2" x14ac:dyDescent="0.25">
      <c r="A10998" t="s">
        <v>11865</v>
      </c>
      <c r="B10998">
        <v>0</v>
      </c>
    </row>
    <row r="10999" spans="1:2" x14ac:dyDescent="0.25">
      <c r="A10999" t="s">
        <v>19874</v>
      </c>
      <c r="B10999">
        <v>0</v>
      </c>
    </row>
    <row r="11000" spans="1:2" x14ac:dyDescent="0.25">
      <c r="A11000" t="s">
        <v>13871</v>
      </c>
      <c r="B11000" s="19">
        <v>0</v>
      </c>
    </row>
    <row r="11001" spans="1:2" x14ac:dyDescent="0.25">
      <c r="A11001" t="s">
        <v>16009</v>
      </c>
      <c r="B11001">
        <v>0</v>
      </c>
    </row>
    <row r="11002" spans="1:2" x14ac:dyDescent="0.25">
      <c r="A11002" t="s">
        <v>16214</v>
      </c>
      <c r="B11002" s="19">
        <v>0</v>
      </c>
    </row>
    <row r="11003" spans="1:2" x14ac:dyDescent="0.25">
      <c r="A11003" t="s">
        <v>19794</v>
      </c>
      <c r="B11003" s="19">
        <v>0</v>
      </c>
    </row>
    <row r="11004" spans="1:2" x14ac:dyDescent="0.25">
      <c r="A11004" t="s">
        <v>13195</v>
      </c>
      <c r="B11004" s="19">
        <v>0</v>
      </c>
    </row>
    <row r="11005" spans="1:2" x14ac:dyDescent="0.25">
      <c r="A11005" t="s">
        <v>18229</v>
      </c>
      <c r="B11005">
        <v>0</v>
      </c>
    </row>
    <row r="11006" spans="1:2" x14ac:dyDescent="0.25">
      <c r="A11006" t="s">
        <v>19323</v>
      </c>
      <c r="B11006">
        <v>0</v>
      </c>
    </row>
    <row r="11007" spans="1:2" x14ac:dyDescent="0.25">
      <c r="A11007" t="s">
        <v>11280</v>
      </c>
      <c r="B11007">
        <v>0</v>
      </c>
    </row>
    <row r="11008" spans="1:2" x14ac:dyDescent="0.25">
      <c r="A11008" t="s">
        <v>9531</v>
      </c>
      <c r="B11008">
        <v>0</v>
      </c>
    </row>
    <row r="11009" spans="1:2" x14ac:dyDescent="0.25">
      <c r="A11009" t="s">
        <v>18753</v>
      </c>
      <c r="B11009" s="19">
        <v>0</v>
      </c>
    </row>
    <row r="11010" spans="1:2" x14ac:dyDescent="0.25">
      <c r="A11010" t="s">
        <v>16969</v>
      </c>
      <c r="B11010">
        <v>0</v>
      </c>
    </row>
    <row r="11011" spans="1:2" x14ac:dyDescent="0.25">
      <c r="A11011" t="s">
        <v>8940</v>
      </c>
      <c r="B11011" s="19">
        <v>0</v>
      </c>
    </row>
    <row r="11012" spans="1:2" x14ac:dyDescent="0.25">
      <c r="A11012" t="s">
        <v>18929</v>
      </c>
      <c r="B11012" s="19">
        <v>0</v>
      </c>
    </row>
    <row r="11013" spans="1:2" x14ac:dyDescent="0.25">
      <c r="A11013" t="s">
        <v>10164</v>
      </c>
      <c r="B11013" s="19">
        <v>0</v>
      </c>
    </row>
    <row r="11014" spans="1:2" x14ac:dyDescent="0.25">
      <c r="A11014" t="s">
        <v>15742</v>
      </c>
      <c r="B11014">
        <v>0</v>
      </c>
    </row>
    <row r="11015" spans="1:2" x14ac:dyDescent="0.25">
      <c r="A11015" t="s">
        <v>15177</v>
      </c>
      <c r="B11015">
        <v>0</v>
      </c>
    </row>
    <row r="11016" spans="1:2" x14ac:dyDescent="0.25">
      <c r="A11016" t="s">
        <v>10683</v>
      </c>
      <c r="B11016">
        <v>0</v>
      </c>
    </row>
    <row r="11017" spans="1:2" x14ac:dyDescent="0.25">
      <c r="A11017" t="s">
        <v>4667</v>
      </c>
      <c r="B11017">
        <v>0</v>
      </c>
    </row>
    <row r="11018" spans="1:2" x14ac:dyDescent="0.25">
      <c r="A11018" t="s">
        <v>17528</v>
      </c>
      <c r="B11018" s="19">
        <v>0</v>
      </c>
    </row>
    <row r="11019" spans="1:2" x14ac:dyDescent="0.25">
      <c r="A11019" t="s">
        <v>11360</v>
      </c>
      <c r="B11019">
        <v>0</v>
      </c>
    </row>
    <row r="11020" spans="1:2" x14ac:dyDescent="0.25">
      <c r="A11020" t="s">
        <v>18006</v>
      </c>
      <c r="B11020">
        <v>0</v>
      </c>
    </row>
    <row r="11021" spans="1:2" x14ac:dyDescent="0.25">
      <c r="A11021" t="s">
        <v>10639</v>
      </c>
      <c r="B11021">
        <v>0</v>
      </c>
    </row>
    <row r="11022" spans="1:2" x14ac:dyDescent="0.25">
      <c r="A11022" t="s">
        <v>12328</v>
      </c>
      <c r="B11022" s="19">
        <v>0</v>
      </c>
    </row>
    <row r="11023" spans="1:2" x14ac:dyDescent="0.25">
      <c r="A11023" t="s">
        <v>15987</v>
      </c>
      <c r="B11023">
        <v>0</v>
      </c>
    </row>
    <row r="11024" spans="1:2" x14ac:dyDescent="0.25">
      <c r="A11024" t="s">
        <v>7984</v>
      </c>
      <c r="B11024">
        <v>0</v>
      </c>
    </row>
    <row r="11025" spans="1:2" x14ac:dyDescent="0.25">
      <c r="A11025" t="s">
        <v>8560</v>
      </c>
      <c r="B11025">
        <v>0</v>
      </c>
    </row>
    <row r="11026" spans="1:2" x14ac:dyDescent="0.25">
      <c r="A11026" t="s">
        <v>19340</v>
      </c>
      <c r="B11026">
        <v>0</v>
      </c>
    </row>
    <row r="11027" spans="1:2" x14ac:dyDescent="0.25">
      <c r="A11027" t="s">
        <v>9769</v>
      </c>
      <c r="B11027">
        <v>0</v>
      </c>
    </row>
    <row r="11028" spans="1:2" x14ac:dyDescent="0.25">
      <c r="A11028" t="s">
        <v>11379</v>
      </c>
      <c r="B11028" s="19">
        <v>0</v>
      </c>
    </row>
    <row r="11029" spans="1:2" x14ac:dyDescent="0.25">
      <c r="A11029" t="s">
        <v>9616</v>
      </c>
      <c r="B11029">
        <v>0</v>
      </c>
    </row>
    <row r="11030" spans="1:2" x14ac:dyDescent="0.25">
      <c r="A11030" t="s">
        <v>12745</v>
      </c>
      <c r="B11030">
        <v>0</v>
      </c>
    </row>
    <row r="11031" spans="1:2" x14ac:dyDescent="0.25">
      <c r="A11031" t="s">
        <v>12838</v>
      </c>
      <c r="B11031" s="19">
        <v>0</v>
      </c>
    </row>
    <row r="11032" spans="1:2" x14ac:dyDescent="0.25">
      <c r="A11032" t="s">
        <v>16145</v>
      </c>
      <c r="B11032" s="19">
        <v>0</v>
      </c>
    </row>
    <row r="11033" spans="1:2" x14ac:dyDescent="0.25">
      <c r="A11033" t="s">
        <v>16377</v>
      </c>
      <c r="B11033" s="19">
        <v>0</v>
      </c>
    </row>
    <row r="11034" spans="1:2" x14ac:dyDescent="0.25">
      <c r="A11034" t="s">
        <v>14979</v>
      </c>
      <c r="B11034" s="19">
        <v>0</v>
      </c>
    </row>
    <row r="11035" spans="1:2" x14ac:dyDescent="0.25">
      <c r="A11035" t="s">
        <v>10672</v>
      </c>
      <c r="B11035">
        <v>0</v>
      </c>
    </row>
    <row r="11036" spans="1:2" x14ac:dyDescent="0.25">
      <c r="A11036" t="s">
        <v>10944</v>
      </c>
      <c r="B11036">
        <v>0</v>
      </c>
    </row>
    <row r="11037" spans="1:2" x14ac:dyDescent="0.25">
      <c r="A11037" t="s">
        <v>11948</v>
      </c>
      <c r="B11037">
        <v>0</v>
      </c>
    </row>
    <row r="11038" spans="1:2" x14ac:dyDescent="0.25">
      <c r="A11038" t="s">
        <v>19955</v>
      </c>
      <c r="B11038">
        <v>0</v>
      </c>
    </row>
    <row r="11039" spans="1:2" x14ac:dyDescent="0.25">
      <c r="A11039" t="s">
        <v>11344</v>
      </c>
      <c r="B11039">
        <v>0</v>
      </c>
    </row>
    <row r="11040" spans="1:2" x14ac:dyDescent="0.25">
      <c r="A11040" t="s">
        <v>9560</v>
      </c>
      <c r="B11040" s="19">
        <v>0</v>
      </c>
    </row>
    <row r="11041" spans="1:2" x14ac:dyDescent="0.25">
      <c r="A11041" t="s">
        <v>12793</v>
      </c>
      <c r="B11041" s="19">
        <v>0</v>
      </c>
    </row>
    <row r="11042" spans="1:2" x14ac:dyDescent="0.25">
      <c r="A11042" t="s">
        <v>18531</v>
      </c>
      <c r="B11042">
        <v>0</v>
      </c>
    </row>
    <row r="11043" spans="1:2" x14ac:dyDescent="0.25">
      <c r="A11043" t="s">
        <v>16728</v>
      </c>
      <c r="B11043" s="19">
        <v>0</v>
      </c>
    </row>
    <row r="11044" spans="1:2" x14ac:dyDescent="0.25">
      <c r="A11044" t="s">
        <v>14446</v>
      </c>
      <c r="B11044">
        <v>0</v>
      </c>
    </row>
    <row r="11045" spans="1:2" x14ac:dyDescent="0.25">
      <c r="A11045" t="s">
        <v>9397</v>
      </c>
      <c r="B11045" s="19">
        <v>0</v>
      </c>
    </row>
    <row r="11046" spans="1:2" x14ac:dyDescent="0.25">
      <c r="A11046" t="s">
        <v>19473</v>
      </c>
      <c r="B11046" s="19">
        <v>0</v>
      </c>
    </row>
    <row r="11047" spans="1:2" x14ac:dyDescent="0.25">
      <c r="A11047" t="s">
        <v>16598</v>
      </c>
      <c r="B11047">
        <v>0</v>
      </c>
    </row>
    <row r="11048" spans="1:2" x14ac:dyDescent="0.25">
      <c r="A11048" t="s">
        <v>12798</v>
      </c>
      <c r="B11048" s="19">
        <v>0</v>
      </c>
    </row>
    <row r="11049" spans="1:2" x14ac:dyDescent="0.25">
      <c r="A11049" t="s">
        <v>17800</v>
      </c>
      <c r="B11049">
        <v>0</v>
      </c>
    </row>
    <row r="11050" spans="1:2" x14ac:dyDescent="0.25">
      <c r="A11050" t="s">
        <v>14457</v>
      </c>
      <c r="B11050" s="19">
        <v>0</v>
      </c>
    </row>
    <row r="11051" spans="1:2" x14ac:dyDescent="0.25">
      <c r="A11051" t="s">
        <v>7936</v>
      </c>
      <c r="B11051">
        <v>0</v>
      </c>
    </row>
    <row r="11052" spans="1:2" x14ac:dyDescent="0.25">
      <c r="A11052" t="s">
        <v>11811</v>
      </c>
      <c r="B11052">
        <v>0</v>
      </c>
    </row>
    <row r="11053" spans="1:2" x14ac:dyDescent="0.25">
      <c r="A11053" t="s">
        <v>11563</v>
      </c>
      <c r="B11053">
        <v>0</v>
      </c>
    </row>
    <row r="11054" spans="1:2" x14ac:dyDescent="0.25">
      <c r="A11054" t="s">
        <v>13463</v>
      </c>
      <c r="B11054">
        <v>0</v>
      </c>
    </row>
    <row r="11055" spans="1:2" x14ac:dyDescent="0.25">
      <c r="A11055" t="s">
        <v>8426</v>
      </c>
      <c r="B11055">
        <v>0</v>
      </c>
    </row>
    <row r="11056" spans="1:2" x14ac:dyDescent="0.25">
      <c r="A11056" t="s">
        <v>8669</v>
      </c>
      <c r="B11056">
        <v>0</v>
      </c>
    </row>
    <row r="11057" spans="1:2" x14ac:dyDescent="0.25">
      <c r="A11057" t="s">
        <v>15934</v>
      </c>
      <c r="B11057">
        <v>0</v>
      </c>
    </row>
    <row r="11058" spans="1:2" x14ac:dyDescent="0.25">
      <c r="A11058" t="s">
        <v>12236</v>
      </c>
      <c r="B11058" s="19">
        <v>0</v>
      </c>
    </row>
    <row r="11059" spans="1:2" x14ac:dyDescent="0.25">
      <c r="A11059" t="s">
        <v>8779</v>
      </c>
      <c r="B11059" s="19">
        <v>0</v>
      </c>
    </row>
    <row r="11060" spans="1:2" x14ac:dyDescent="0.25">
      <c r="A11060" t="s">
        <v>16877</v>
      </c>
      <c r="B11060">
        <v>0</v>
      </c>
    </row>
    <row r="11061" spans="1:2" x14ac:dyDescent="0.25">
      <c r="A11061" t="s">
        <v>8852</v>
      </c>
      <c r="B11061">
        <v>0</v>
      </c>
    </row>
    <row r="11062" spans="1:2" x14ac:dyDescent="0.25">
      <c r="A11062" t="s">
        <v>13755</v>
      </c>
      <c r="B11062" s="19">
        <v>0</v>
      </c>
    </row>
    <row r="11063" spans="1:2" x14ac:dyDescent="0.25">
      <c r="A11063" t="s">
        <v>15528</v>
      </c>
      <c r="B11063">
        <v>0</v>
      </c>
    </row>
    <row r="11064" spans="1:2" x14ac:dyDescent="0.25">
      <c r="A11064" t="s">
        <v>19030</v>
      </c>
      <c r="B11064">
        <v>0</v>
      </c>
    </row>
    <row r="11065" spans="1:2" x14ac:dyDescent="0.25">
      <c r="A11065" t="s">
        <v>16268</v>
      </c>
      <c r="B11065">
        <v>0</v>
      </c>
    </row>
    <row r="11066" spans="1:2" x14ac:dyDescent="0.25">
      <c r="A11066" t="s">
        <v>14601</v>
      </c>
      <c r="B11066">
        <v>0</v>
      </c>
    </row>
    <row r="11067" spans="1:2" x14ac:dyDescent="0.25">
      <c r="A11067" t="s">
        <v>7981</v>
      </c>
      <c r="B11067">
        <v>0</v>
      </c>
    </row>
    <row r="11068" spans="1:2" x14ac:dyDescent="0.25">
      <c r="A11068" t="s">
        <v>17902</v>
      </c>
      <c r="B11068">
        <v>0</v>
      </c>
    </row>
    <row r="11069" spans="1:2" x14ac:dyDescent="0.25">
      <c r="A11069" t="s">
        <v>13117</v>
      </c>
      <c r="B11069">
        <v>0</v>
      </c>
    </row>
    <row r="11070" spans="1:2" x14ac:dyDescent="0.25">
      <c r="A11070" t="s">
        <v>19926</v>
      </c>
      <c r="B11070">
        <v>0</v>
      </c>
    </row>
    <row r="11071" spans="1:2" x14ac:dyDescent="0.25">
      <c r="A11071" t="s">
        <v>15029</v>
      </c>
      <c r="B11071" s="19">
        <v>0</v>
      </c>
    </row>
    <row r="11072" spans="1:2" x14ac:dyDescent="0.25">
      <c r="A11072" t="s">
        <v>12578</v>
      </c>
      <c r="B11072">
        <v>0</v>
      </c>
    </row>
    <row r="11073" spans="1:2" x14ac:dyDescent="0.25">
      <c r="A11073" t="s">
        <v>8236</v>
      </c>
      <c r="B11073" s="19">
        <v>0</v>
      </c>
    </row>
    <row r="11074" spans="1:2" x14ac:dyDescent="0.25">
      <c r="A11074" t="s">
        <v>19178</v>
      </c>
      <c r="B11074" s="19">
        <v>0</v>
      </c>
    </row>
    <row r="11075" spans="1:2" x14ac:dyDescent="0.25">
      <c r="A11075" t="s">
        <v>19947</v>
      </c>
      <c r="B11075">
        <v>0</v>
      </c>
    </row>
    <row r="11076" spans="1:2" x14ac:dyDescent="0.25">
      <c r="A11076" t="s">
        <v>17093</v>
      </c>
      <c r="B11076">
        <v>0</v>
      </c>
    </row>
    <row r="11077" spans="1:2" x14ac:dyDescent="0.25">
      <c r="A11077" t="s">
        <v>16675</v>
      </c>
      <c r="B11077" s="19">
        <v>0</v>
      </c>
    </row>
    <row r="11078" spans="1:2" x14ac:dyDescent="0.25">
      <c r="A11078" t="s">
        <v>18311</v>
      </c>
      <c r="B11078">
        <v>2.0055199999999999E-2</v>
      </c>
    </row>
    <row r="11079" spans="1:2" x14ac:dyDescent="0.25">
      <c r="A11079" t="s">
        <v>17932</v>
      </c>
      <c r="B11079" s="19">
        <v>4.6792500000000001E-2</v>
      </c>
    </row>
    <row r="11080" spans="1:2" x14ac:dyDescent="0.25">
      <c r="A11080" t="s">
        <v>10496</v>
      </c>
      <c r="B11080" s="19">
        <v>0</v>
      </c>
    </row>
    <row r="11081" spans="1:2" x14ac:dyDescent="0.25">
      <c r="A11081" t="s">
        <v>20282</v>
      </c>
      <c r="B11081">
        <v>0</v>
      </c>
    </row>
    <row r="11082" spans="1:2" x14ac:dyDescent="0.25">
      <c r="A11082" t="s">
        <v>17855</v>
      </c>
      <c r="B11082">
        <v>0</v>
      </c>
    </row>
    <row r="11083" spans="1:2" x14ac:dyDescent="0.25">
      <c r="A11083" t="s">
        <v>11818</v>
      </c>
      <c r="B11083">
        <v>0</v>
      </c>
    </row>
    <row r="11084" spans="1:2" x14ac:dyDescent="0.25">
      <c r="A11084" t="s">
        <v>4347</v>
      </c>
      <c r="B11084">
        <v>0</v>
      </c>
    </row>
    <row r="11085" spans="1:2" x14ac:dyDescent="0.25">
      <c r="A11085" t="s">
        <v>8551</v>
      </c>
      <c r="B11085">
        <v>0</v>
      </c>
    </row>
    <row r="11086" spans="1:2" x14ac:dyDescent="0.25">
      <c r="A11086" t="s">
        <v>16563</v>
      </c>
      <c r="B11086">
        <v>0</v>
      </c>
    </row>
    <row r="11087" spans="1:2" x14ac:dyDescent="0.25">
      <c r="A11087" t="s">
        <v>13902</v>
      </c>
      <c r="B11087">
        <v>0</v>
      </c>
    </row>
    <row r="11088" spans="1:2" x14ac:dyDescent="0.25">
      <c r="A11088" t="s">
        <v>15082</v>
      </c>
      <c r="B11088">
        <v>0</v>
      </c>
    </row>
    <row r="11089" spans="1:2" x14ac:dyDescent="0.25">
      <c r="A11089" t="s">
        <v>10009</v>
      </c>
      <c r="B11089" s="19">
        <v>0</v>
      </c>
    </row>
    <row r="11090" spans="1:2" x14ac:dyDescent="0.25">
      <c r="A11090" t="s">
        <v>16844</v>
      </c>
      <c r="B11090">
        <v>0</v>
      </c>
    </row>
    <row r="11091" spans="1:2" x14ac:dyDescent="0.25">
      <c r="A11091" t="s">
        <v>8000</v>
      </c>
      <c r="B11091">
        <v>0</v>
      </c>
    </row>
    <row r="11092" spans="1:2" x14ac:dyDescent="0.25">
      <c r="A11092" t="s">
        <v>3689</v>
      </c>
      <c r="B11092">
        <v>0</v>
      </c>
    </row>
    <row r="11093" spans="1:2" x14ac:dyDescent="0.25">
      <c r="A11093" t="s">
        <v>9098</v>
      </c>
      <c r="B11093">
        <v>0</v>
      </c>
    </row>
    <row r="11094" spans="1:2" x14ac:dyDescent="0.25">
      <c r="A11094" t="s">
        <v>15530</v>
      </c>
      <c r="B11094">
        <v>0</v>
      </c>
    </row>
    <row r="11095" spans="1:2" x14ac:dyDescent="0.25">
      <c r="A11095" t="s">
        <v>20048</v>
      </c>
      <c r="B11095">
        <v>0</v>
      </c>
    </row>
    <row r="11096" spans="1:2" x14ac:dyDescent="0.25">
      <c r="A11096" t="s">
        <v>17517</v>
      </c>
      <c r="B11096" s="19">
        <v>0.25428600000000001</v>
      </c>
    </row>
    <row r="11097" spans="1:2" x14ac:dyDescent="0.25">
      <c r="A11097" t="s">
        <v>19172</v>
      </c>
      <c r="B11097">
        <v>0.22723200000000002</v>
      </c>
    </row>
    <row r="11098" spans="1:2" x14ac:dyDescent="0.25">
      <c r="A11098" t="s">
        <v>3714</v>
      </c>
      <c r="B11098">
        <v>0</v>
      </c>
    </row>
    <row r="11099" spans="1:2" x14ac:dyDescent="0.25">
      <c r="A11099" t="s">
        <v>7937</v>
      </c>
      <c r="B11099">
        <v>0</v>
      </c>
    </row>
    <row r="11100" spans="1:2" x14ac:dyDescent="0.25">
      <c r="A11100" t="s">
        <v>15976</v>
      </c>
      <c r="B11100" s="19">
        <v>0</v>
      </c>
    </row>
    <row r="11101" spans="1:2" x14ac:dyDescent="0.25">
      <c r="A11101" t="s">
        <v>19588</v>
      </c>
      <c r="B11101" s="19">
        <v>0</v>
      </c>
    </row>
    <row r="11102" spans="1:2" x14ac:dyDescent="0.25">
      <c r="A11102" t="s">
        <v>18996</v>
      </c>
      <c r="B11102">
        <v>0</v>
      </c>
    </row>
    <row r="11103" spans="1:2" x14ac:dyDescent="0.25">
      <c r="A11103" t="s">
        <v>16265</v>
      </c>
      <c r="B11103">
        <v>0</v>
      </c>
    </row>
    <row r="11104" spans="1:2" x14ac:dyDescent="0.25">
      <c r="A11104" t="s">
        <v>16734</v>
      </c>
      <c r="B11104" s="19">
        <v>0</v>
      </c>
    </row>
    <row r="11105" spans="1:2" x14ac:dyDescent="0.25">
      <c r="A11105" t="s">
        <v>13821</v>
      </c>
      <c r="B11105">
        <v>0</v>
      </c>
    </row>
    <row r="11106" spans="1:2" x14ac:dyDescent="0.25">
      <c r="A11106" t="s">
        <v>8530</v>
      </c>
      <c r="B11106">
        <v>0</v>
      </c>
    </row>
    <row r="11107" spans="1:2" x14ac:dyDescent="0.25">
      <c r="A11107" t="s">
        <v>18266</v>
      </c>
      <c r="B11107" s="19">
        <v>0</v>
      </c>
    </row>
    <row r="11108" spans="1:2" x14ac:dyDescent="0.25">
      <c r="A11108" t="s">
        <v>17860</v>
      </c>
      <c r="B11108">
        <v>0</v>
      </c>
    </row>
    <row r="11109" spans="1:2" x14ac:dyDescent="0.25">
      <c r="A11109" t="s">
        <v>11068</v>
      </c>
      <c r="B11109">
        <v>0</v>
      </c>
    </row>
    <row r="11110" spans="1:2" x14ac:dyDescent="0.25">
      <c r="A11110" t="s">
        <v>15907</v>
      </c>
      <c r="B11110" s="19">
        <v>0</v>
      </c>
    </row>
    <row r="11111" spans="1:2" x14ac:dyDescent="0.25">
      <c r="A11111" t="s">
        <v>19078</v>
      </c>
      <c r="B11111">
        <v>0</v>
      </c>
    </row>
    <row r="11112" spans="1:2" x14ac:dyDescent="0.25">
      <c r="A11112" t="s">
        <v>10721</v>
      </c>
      <c r="B11112" s="19">
        <v>0</v>
      </c>
    </row>
    <row r="11113" spans="1:2" x14ac:dyDescent="0.25">
      <c r="A11113" t="s">
        <v>18058</v>
      </c>
      <c r="B11113" s="19">
        <v>0</v>
      </c>
    </row>
    <row r="11114" spans="1:2" x14ac:dyDescent="0.25">
      <c r="A11114" t="s">
        <v>14046</v>
      </c>
      <c r="B11114" s="19">
        <v>0</v>
      </c>
    </row>
    <row r="11115" spans="1:2" x14ac:dyDescent="0.25">
      <c r="A11115" t="s">
        <v>11408</v>
      </c>
      <c r="B11115">
        <v>0</v>
      </c>
    </row>
    <row r="11116" spans="1:2" x14ac:dyDescent="0.25">
      <c r="A11116" t="s">
        <v>20153</v>
      </c>
      <c r="B11116">
        <v>0</v>
      </c>
    </row>
    <row r="11117" spans="1:2" x14ac:dyDescent="0.25">
      <c r="A11117" t="s">
        <v>9707</v>
      </c>
      <c r="B11117">
        <v>0</v>
      </c>
    </row>
    <row r="11118" spans="1:2" x14ac:dyDescent="0.25">
      <c r="A11118" t="s">
        <v>9557</v>
      </c>
      <c r="B11118" s="19">
        <v>0</v>
      </c>
    </row>
    <row r="11119" spans="1:2" x14ac:dyDescent="0.25">
      <c r="A11119" t="s">
        <v>8956</v>
      </c>
      <c r="B11119">
        <v>0</v>
      </c>
    </row>
    <row r="11120" spans="1:2" x14ac:dyDescent="0.25">
      <c r="A11120" t="s">
        <v>19205</v>
      </c>
      <c r="B11120">
        <v>0</v>
      </c>
    </row>
    <row r="11121" spans="1:2" x14ac:dyDescent="0.25">
      <c r="A11121" t="s">
        <v>19566</v>
      </c>
      <c r="B11121">
        <v>0</v>
      </c>
    </row>
    <row r="11122" spans="1:2" x14ac:dyDescent="0.25">
      <c r="A11122" t="s">
        <v>9089</v>
      </c>
      <c r="B11122" s="19">
        <v>0</v>
      </c>
    </row>
    <row r="11123" spans="1:2" x14ac:dyDescent="0.25">
      <c r="A11123" t="s">
        <v>16668</v>
      </c>
      <c r="B11123" s="19">
        <v>0</v>
      </c>
    </row>
    <row r="11124" spans="1:2" x14ac:dyDescent="0.25">
      <c r="A11124" t="s">
        <v>9914</v>
      </c>
      <c r="B11124">
        <v>0</v>
      </c>
    </row>
    <row r="11125" spans="1:2" x14ac:dyDescent="0.25">
      <c r="A11125" t="s">
        <v>8800</v>
      </c>
      <c r="B11125" s="19">
        <v>0</v>
      </c>
    </row>
    <row r="11126" spans="1:2" x14ac:dyDescent="0.25">
      <c r="A11126" t="s">
        <v>18680</v>
      </c>
      <c r="B11126" s="19">
        <v>0</v>
      </c>
    </row>
    <row r="11127" spans="1:2" x14ac:dyDescent="0.25">
      <c r="A11127" t="s">
        <v>17203</v>
      </c>
      <c r="B11127" s="19">
        <v>0</v>
      </c>
    </row>
    <row r="11128" spans="1:2" x14ac:dyDescent="0.25">
      <c r="A11128" t="s">
        <v>20008</v>
      </c>
      <c r="B11128">
        <v>0</v>
      </c>
    </row>
    <row r="11129" spans="1:2" x14ac:dyDescent="0.25">
      <c r="A11129" t="s">
        <v>11436</v>
      </c>
      <c r="B11129">
        <v>0</v>
      </c>
    </row>
    <row r="11130" spans="1:2" x14ac:dyDescent="0.25">
      <c r="A11130" t="s">
        <v>19433</v>
      </c>
      <c r="B11130">
        <v>0</v>
      </c>
    </row>
    <row r="11131" spans="1:2" x14ac:dyDescent="0.25">
      <c r="A11131" t="s">
        <v>10033</v>
      </c>
      <c r="B11131" s="19">
        <v>0</v>
      </c>
    </row>
    <row r="11132" spans="1:2" x14ac:dyDescent="0.25">
      <c r="A11132" t="s">
        <v>14064</v>
      </c>
      <c r="B11132">
        <v>0</v>
      </c>
    </row>
    <row r="11133" spans="1:2" x14ac:dyDescent="0.25">
      <c r="A11133" t="s">
        <v>9530</v>
      </c>
      <c r="B11133" s="19">
        <v>0</v>
      </c>
    </row>
    <row r="11134" spans="1:2" x14ac:dyDescent="0.25">
      <c r="A11134" t="s">
        <v>8340</v>
      </c>
      <c r="B11134">
        <v>0</v>
      </c>
    </row>
    <row r="11135" spans="1:2" x14ac:dyDescent="0.25">
      <c r="A11135" t="s">
        <v>19528</v>
      </c>
      <c r="B11135">
        <v>0</v>
      </c>
    </row>
    <row r="11136" spans="1:2" x14ac:dyDescent="0.25">
      <c r="A11136" t="s">
        <v>13074</v>
      </c>
      <c r="B11136">
        <v>0</v>
      </c>
    </row>
    <row r="11137" spans="1:2" x14ac:dyDescent="0.25">
      <c r="A11137" t="s">
        <v>14108</v>
      </c>
      <c r="B11137">
        <v>0</v>
      </c>
    </row>
    <row r="11138" spans="1:2" x14ac:dyDescent="0.25">
      <c r="A11138" t="s">
        <v>18356</v>
      </c>
      <c r="B11138" s="19">
        <v>0</v>
      </c>
    </row>
    <row r="11139" spans="1:2" x14ac:dyDescent="0.25">
      <c r="A11139" t="s">
        <v>13127</v>
      </c>
      <c r="B11139">
        <v>0</v>
      </c>
    </row>
    <row r="11140" spans="1:2" x14ac:dyDescent="0.25">
      <c r="A11140" t="s">
        <v>9562</v>
      </c>
      <c r="B11140" s="19">
        <v>0</v>
      </c>
    </row>
    <row r="11141" spans="1:2" x14ac:dyDescent="0.25">
      <c r="A11141" t="s">
        <v>11338</v>
      </c>
      <c r="B11141">
        <v>0</v>
      </c>
    </row>
    <row r="11142" spans="1:2" x14ac:dyDescent="0.25">
      <c r="A11142" t="s">
        <v>11316</v>
      </c>
      <c r="B11142">
        <v>0</v>
      </c>
    </row>
    <row r="11143" spans="1:2" x14ac:dyDescent="0.25">
      <c r="A11143" t="s">
        <v>11459</v>
      </c>
      <c r="B11143">
        <v>0</v>
      </c>
    </row>
    <row r="11144" spans="1:2" x14ac:dyDescent="0.25">
      <c r="A11144" t="s">
        <v>8573</v>
      </c>
      <c r="B11144">
        <v>0</v>
      </c>
    </row>
    <row r="11145" spans="1:2" x14ac:dyDescent="0.25">
      <c r="A11145" t="s">
        <v>19878</v>
      </c>
      <c r="B11145" s="19">
        <v>0</v>
      </c>
    </row>
    <row r="11146" spans="1:2" x14ac:dyDescent="0.25">
      <c r="A11146" t="s">
        <v>15748</v>
      </c>
      <c r="B11146" s="19">
        <v>0</v>
      </c>
    </row>
    <row r="11147" spans="1:2" x14ac:dyDescent="0.25">
      <c r="A11147" t="s">
        <v>16630</v>
      </c>
      <c r="B11147">
        <v>0</v>
      </c>
    </row>
    <row r="11148" spans="1:2" x14ac:dyDescent="0.25">
      <c r="A11148" t="s">
        <v>9133</v>
      </c>
      <c r="B11148" s="19">
        <v>0</v>
      </c>
    </row>
    <row r="11149" spans="1:2" x14ac:dyDescent="0.25">
      <c r="A11149" t="s">
        <v>13949</v>
      </c>
      <c r="B11149">
        <v>0</v>
      </c>
    </row>
    <row r="11150" spans="1:2" x14ac:dyDescent="0.25">
      <c r="A11150" t="s">
        <v>18824</v>
      </c>
      <c r="B11150">
        <v>0</v>
      </c>
    </row>
    <row r="11151" spans="1:2" x14ac:dyDescent="0.25">
      <c r="A11151" t="s">
        <v>17398</v>
      </c>
      <c r="B11151" s="19">
        <v>0</v>
      </c>
    </row>
    <row r="11152" spans="1:2" x14ac:dyDescent="0.25">
      <c r="A11152" t="s">
        <v>14653</v>
      </c>
      <c r="B11152">
        <v>0</v>
      </c>
    </row>
    <row r="11153" spans="1:2" x14ac:dyDescent="0.25">
      <c r="A11153" t="s">
        <v>14554</v>
      </c>
      <c r="B11153">
        <v>0</v>
      </c>
    </row>
    <row r="11154" spans="1:2" x14ac:dyDescent="0.25">
      <c r="A11154" t="s">
        <v>11524</v>
      </c>
      <c r="B11154">
        <v>0</v>
      </c>
    </row>
    <row r="11155" spans="1:2" x14ac:dyDescent="0.25">
      <c r="A11155" t="s">
        <v>10190</v>
      </c>
      <c r="B11155">
        <v>0</v>
      </c>
    </row>
    <row r="11156" spans="1:2" x14ac:dyDescent="0.25">
      <c r="A11156" t="s">
        <v>14301</v>
      </c>
      <c r="B11156" s="19">
        <v>0</v>
      </c>
    </row>
    <row r="11157" spans="1:2" x14ac:dyDescent="0.25">
      <c r="A11157" t="s">
        <v>15764</v>
      </c>
      <c r="B11157" s="19">
        <v>0</v>
      </c>
    </row>
    <row r="11158" spans="1:2" x14ac:dyDescent="0.25">
      <c r="A11158" t="s">
        <v>20283</v>
      </c>
      <c r="B11158">
        <v>0</v>
      </c>
    </row>
    <row r="11159" spans="1:2" x14ac:dyDescent="0.25">
      <c r="A11159" t="s">
        <v>8110</v>
      </c>
      <c r="B11159" s="19">
        <v>0</v>
      </c>
    </row>
    <row r="11160" spans="1:2" x14ac:dyDescent="0.25">
      <c r="A11160" t="s">
        <v>20043</v>
      </c>
      <c r="B11160" s="19">
        <v>0</v>
      </c>
    </row>
    <row r="11161" spans="1:2" x14ac:dyDescent="0.25">
      <c r="A11161" t="s">
        <v>12466</v>
      </c>
      <c r="B11161">
        <v>0</v>
      </c>
    </row>
    <row r="11162" spans="1:2" x14ac:dyDescent="0.25">
      <c r="A11162" t="s">
        <v>11144</v>
      </c>
      <c r="B11162" s="19">
        <v>0</v>
      </c>
    </row>
    <row r="11163" spans="1:2" x14ac:dyDescent="0.25">
      <c r="A11163" t="s">
        <v>19775</v>
      </c>
      <c r="B11163" s="19">
        <v>0</v>
      </c>
    </row>
    <row r="11164" spans="1:2" x14ac:dyDescent="0.25">
      <c r="A11164" t="s">
        <v>12521</v>
      </c>
      <c r="B11164">
        <v>0</v>
      </c>
    </row>
    <row r="11165" spans="1:2" x14ac:dyDescent="0.25">
      <c r="A11165" t="s">
        <v>20314</v>
      </c>
      <c r="B11165">
        <v>0</v>
      </c>
    </row>
    <row r="11166" spans="1:2" x14ac:dyDescent="0.25">
      <c r="A11166" t="s">
        <v>17086</v>
      </c>
      <c r="B11166" s="19">
        <v>0</v>
      </c>
    </row>
    <row r="11167" spans="1:2" x14ac:dyDescent="0.25">
      <c r="A11167" t="s">
        <v>15577</v>
      </c>
      <c r="B11167">
        <v>0</v>
      </c>
    </row>
    <row r="11168" spans="1:2" x14ac:dyDescent="0.25">
      <c r="A11168" t="s">
        <v>10591</v>
      </c>
      <c r="B11168">
        <v>0</v>
      </c>
    </row>
    <row r="11169" spans="1:2" x14ac:dyDescent="0.25">
      <c r="A11169" t="s">
        <v>19330</v>
      </c>
      <c r="B11169" s="19">
        <v>0</v>
      </c>
    </row>
    <row r="11170" spans="1:2" x14ac:dyDescent="0.25">
      <c r="A11170" t="s">
        <v>17974</v>
      </c>
      <c r="B11170" s="19">
        <v>8.6722049999999995E-2</v>
      </c>
    </row>
    <row r="11171" spans="1:2" x14ac:dyDescent="0.25">
      <c r="A11171" t="s">
        <v>3074</v>
      </c>
      <c r="B11171">
        <v>8.1801650000000004E-2</v>
      </c>
    </row>
    <row r="11172" spans="1:2" x14ac:dyDescent="0.25">
      <c r="A11172" t="s">
        <v>19880</v>
      </c>
      <c r="B11172">
        <v>8.1801650000000004E-2</v>
      </c>
    </row>
    <row r="11173" spans="1:2" x14ac:dyDescent="0.25">
      <c r="A11173" t="s">
        <v>11895</v>
      </c>
      <c r="B11173">
        <v>8.6722049999999995E-2</v>
      </c>
    </row>
    <row r="11174" spans="1:2" x14ac:dyDescent="0.25">
      <c r="A11174" t="s">
        <v>10761</v>
      </c>
      <c r="B11174" s="19">
        <v>8.6722049999999995E-2</v>
      </c>
    </row>
    <row r="11175" spans="1:2" x14ac:dyDescent="0.25">
      <c r="A11175" t="s">
        <v>16887</v>
      </c>
      <c r="B11175">
        <v>0</v>
      </c>
    </row>
    <row r="11176" spans="1:2" x14ac:dyDescent="0.25">
      <c r="A11176" t="s">
        <v>20344</v>
      </c>
      <c r="B11176" s="19">
        <v>0</v>
      </c>
    </row>
    <row r="11177" spans="1:2" x14ac:dyDescent="0.25">
      <c r="A11177" t="s">
        <v>6069</v>
      </c>
      <c r="B11177" s="19">
        <v>0</v>
      </c>
    </row>
    <row r="11178" spans="1:2" x14ac:dyDescent="0.25">
      <c r="A11178" t="s">
        <v>12671</v>
      </c>
      <c r="B11178">
        <v>0</v>
      </c>
    </row>
    <row r="11179" spans="1:2" x14ac:dyDescent="0.25">
      <c r="A11179" t="s">
        <v>12143</v>
      </c>
      <c r="B11179">
        <v>0</v>
      </c>
    </row>
    <row r="11180" spans="1:2" x14ac:dyDescent="0.25">
      <c r="A11180" t="s">
        <v>2883</v>
      </c>
      <c r="B11180" s="19">
        <v>0</v>
      </c>
    </row>
    <row r="11181" spans="1:2" x14ac:dyDescent="0.25">
      <c r="A11181" t="s">
        <v>4733</v>
      </c>
      <c r="B11181" s="19">
        <v>0</v>
      </c>
    </row>
    <row r="11182" spans="1:2" x14ac:dyDescent="0.25">
      <c r="A11182" t="s">
        <v>3331</v>
      </c>
      <c r="B11182">
        <v>0</v>
      </c>
    </row>
    <row r="11183" spans="1:2" x14ac:dyDescent="0.25">
      <c r="A11183" t="s">
        <v>14187</v>
      </c>
      <c r="B11183" s="19">
        <v>0</v>
      </c>
    </row>
    <row r="11184" spans="1:2" x14ac:dyDescent="0.25">
      <c r="A11184" t="s">
        <v>9518</v>
      </c>
      <c r="B11184" s="19">
        <v>0</v>
      </c>
    </row>
    <row r="11185" spans="1:2" x14ac:dyDescent="0.25">
      <c r="A11185" t="s">
        <v>14289</v>
      </c>
      <c r="B11185" s="19">
        <v>0</v>
      </c>
    </row>
    <row r="11186" spans="1:2" x14ac:dyDescent="0.25">
      <c r="A11186" t="s">
        <v>14883</v>
      </c>
      <c r="B11186">
        <v>0</v>
      </c>
    </row>
    <row r="11187" spans="1:2" x14ac:dyDescent="0.25">
      <c r="A11187" t="s">
        <v>12160</v>
      </c>
      <c r="B11187">
        <v>0</v>
      </c>
    </row>
    <row r="11188" spans="1:2" x14ac:dyDescent="0.25">
      <c r="A11188" t="s">
        <v>6399</v>
      </c>
      <c r="B11188">
        <v>0</v>
      </c>
    </row>
    <row r="11189" spans="1:2" x14ac:dyDescent="0.25">
      <c r="A11189" t="s">
        <v>19940</v>
      </c>
      <c r="B11189" s="19">
        <v>0.10862500000000001</v>
      </c>
    </row>
    <row r="11190" spans="1:2" x14ac:dyDescent="0.25">
      <c r="A11190" t="s">
        <v>19867</v>
      </c>
      <c r="B11190">
        <v>0</v>
      </c>
    </row>
    <row r="11191" spans="1:2" x14ac:dyDescent="0.25">
      <c r="A11191" t="s">
        <v>8264</v>
      </c>
      <c r="B11191">
        <v>0</v>
      </c>
    </row>
    <row r="11192" spans="1:2" x14ac:dyDescent="0.25">
      <c r="A11192" t="s">
        <v>11444</v>
      </c>
      <c r="B11192" s="19">
        <v>0</v>
      </c>
    </row>
    <row r="11193" spans="1:2" x14ac:dyDescent="0.25">
      <c r="A11193" t="s">
        <v>19818</v>
      </c>
      <c r="B11193">
        <v>0</v>
      </c>
    </row>
    <row r="11194" spans="1:2" x14ac:dyDescent="0.25">
      <c r="A11194" t="s">
        <v>8436</v>
      </c>
      <c r="B11194">
        <v>0</v>
      </c>
    </row>
    <row r="11195" spans="1:2" x14ac:dyDescent="0.25">
      <c r="A11195" t="s">
        <v>15880</v>
      </c>
      <c r="B11195">
        <v>0</v>
      </c>
    </row>
    <row r="11196" spans="1:2" x14ac:dyDescent="0.25">
      <c r="A11196" t="s">
        <v>12109</v>
      </c>
      <c r="B11196" s="19">
        <v>0</v>
      </c>
    </row>
    <row r="11197" spans="1:2" x14ac:dyDescent="0.25">
      <c r="A11197" t="s">
        <v>16042</v>
      </c>
      <c r="B11197">
        <v>0</v>
      </c>
    </row>
    <row r="11198" spans="1:2" x14ac:dyDescent="0.25">
      <c r="A11198" t="s">
        <v>16860</v>
      </c>
      <c r="B11198">
        <v>0</v>
      </c>
    </row>
    <row r="11199" spans="1:2" x14ac:dyDescent="0.25">
      <c r="A11199" t="s">
        <v>16387</v>
      </c>
      <c r="B11199">
        <v>0</v>
      </c>
    </row>
    <row r="11200" spans="1:2" x14ac:dyDescent="0.25">
      <c r="A11200" t="s">
        <v>11065</v>
      </c>
      <c r="B11200" s="19">
        <v>0</v>
      </c>
    </row>
    <row r="11201" spans="1:2" x14ac:dyDescent="0.25">
      <c r="A11201" t="s">
        <v>10928</v>
      </c>
      <c r="B11201">
        <v>0</v>
      </c>
    </row>
    <row r="11202" spans="1:2" x14ac:dyDescent="0.25">
      <c r="A11202" t="s">
        <v>14097</v>
      </c>
      <c r="B11202">
        <v>0</v>
      </c>
    </row>
    <row r="11203" spans="1:2" x14ac:dyDescent="0.25">
      <c r="A11203" t="s">
        <v>15399</v>
      </c>
      <c r="B11203" s="19">
        <v>0</v>
      </c>
    </row>
    <row r="11204" spans="1:2" x14ac:dyDescent="0.25">
      <c r="A11204" t="s">
        <v>18352</v>
      </c>
      <c r="B11204">
        <v>0</v>
      </c>
    </row>
    <row r="11205" spans="1:2" x14ac:dyDescent="0.25">
      <c r="A11205" t="s">
        <v>11118</v>
      </c>
      <c r="B11205" s="19">
        <v>0</v>
      </c>
    </row>
    <row r="11206" spans="1:2" x14ac:dyDescent="0.25">
      <c r="A11206" t="s">
        <v>18931</v>
      </c>
      <c r="B11206" s="19">
        <v>0</v>
      </c>
    </row>
    <row r="11207" spans="1:2" x14ac:dyDescent="0.25">
      <c r="A11207" t="s">
        <v>12474</v>
      </c>
      <c r="B11207" s="19">
        <v>0</v>
      </c>
    </row>
    <row r="11208" spans="1:2" x14ac:dyDescent="0.25">
      <c r="A11208" t="s">
        <v>16370</v>
      </c>
      <c r="B11208">
        <v>1.2549599999999999E-2</v>
      </c>
    </row>
    <row r="11209" spans="1:2" x14ac:dyDescent="0.25">
      <c r="A11209" t="s">
        <v>15948</v>
      </c>
      <c r="B11209" s="19">
        <v>0</v>
      </c>
    </row>
    <row r="11210" spans="1:2" x14ac:dyDescent="0.25">
      <c r="A11210" t="s">
        <v>11286</v>
      </c>
      <c r="B11210">
        <v>0</v>
      </c>
    </row>
    <row r="11211" spans="1:2" x14ac:dyDescent="0.25">
      <c r="A11211" t="s">
        <v>3691</v>
      </c>
      <c r="B11211">
        <v>0</v>
      </c>
    </row>
    <row r="11212" spans="1:2" x14ac:dyDescent="0.25">
      <c r="A11212" t="s">
        <v>12397</v>
      </c>
      <c r="B11212" s="19">
        <v>0</v>
      </c>
    </row>
    <row r="11213" spans="1:2" x14ac:dyDescent="0.25">
      <c r="A11213" t="s">
        <v>11816</v>
      </c>
      <c r="B11213">
        <v>0</v>
      </c>
    </row>
    <row r="11214" spans="1:2" x14ac:dyDescent="0.25">
      <c r="A11214" t="s">
        <v>19094</v>
      </c>
      <c r="B11214">
        <v>0</v>
      </c>
    </row>
    <row r="11215" spans="1:2" x14ac:dyDescent="0.25">
      <c r="A11215" t="s">
        <v>16557</v>
      </c>
      <c r="B11215">
        <v>0</v>
      </c>
    </row>
    <row r="11216" spans="1:2" x14ac:dyDescent="0.25">
      <c r="A11216" t="s">
        <v>19408</v>
      </c>
      <c r="B11216">
        <v>0</v>
      </c>
    </row>
    <row r="11217" spans="1:2" x14ac:dyDescent="0.25">
      <c r="A11217" t="s">
        <v>6241</v>
      </c>
      <c r="B11217">
        <v>0</v>
      </c>
    </row>
    <row r="11218" spans="1:2" x14ac:dyDescent="0.25">
      <c r="A11218" t="s">
        <v>15069</v>
      </c>
      <c r="B11218" s="19">
        <v>0</v>
      </c>
    </row>
    <row r="11219" spans="1:2" x14ac:dyDescent="0.25">
      <c r="A11219" t="s">
        <v>8237</v>
      </c>
      <c r="B11219">
        <v>0</v>
      </c>
    </row>
    <row r="11220" spans="1:2" x14ac:dyDescent="0.25">
      <c r="A11220" t="s">
        <v>17653</v>
      </c>
      <c r="B11220">
        <v>0</v>
      </c>
    </row>
    <row r="11221" spans="1:2" x14ac:dyDescent="0.25">
      <c r="A11221" t="s">
        <v>12551</v>
      </c>
      <c r="B11221" s="19">
        <v>0</v>
      </c>
    </row>
    <row r="11222" spans="1:2" x14ac:dyDescent="0.25">
      <c r="A11222" t="s">
        <v>20024</v>
      </c>
      <c r="B11222" s="19">
        <v>0</v>
      </c>
    </row>
    <row r="11223" spans="1:2" x14ac:dyDescent="0.25">
      <c r="A11223" t="s">
        <v>8467</v>
      </c>
      <c r="B11223">
        <v>0</v>
      </c>
    </row>
    <row r="11224" spans="1:2" x14ac:dyDescent="0.25">
      <c r="A11224" t="s">
        <v>16499</v>
      </c>
      <c r="B11224" s="19">
        <v>0</v>
      </c>
    </row>
    <row r="11225" spans="1:2" x14ac:dyDescent="0.25">
      <c r="A11225" t="s">
        <v>17448</v>
      </c>
      <c r="B11225">
        <v>0</v>
      </c>
    </row>
    <row r="11226" spans="1:2" x14ac:dyDescent="0.25">
      <c r="A11226" t="s">
        <v>10228</v>
      </c>
      <c r="B11226">
        <v>0</v>
      </c>
    </row>
    <row r="11227" spans="1:2" x14ac:dyDescent="0.25">
      <c r="A11227" t="s">
        <v>19563</v>
      </c>
      <c r="B11227" s="19">
        <v>0</v>
      </c>
    </row>
    <row r="11228" spans="1:2" x14ac:dyDescent="0.25">
      <c r="A11228" t="s">
        <v>19772</v>
      </c>
      <c r="B11228" s="19">
        <v>0</v>
      </c>
    </row>
    <row r="11229" spans="1:2" x14ac:dyDescent="0.25">
      <c r="A11229" t="s">
        <v>11697</v>
      </c>
      <c r="B11229" s="19">
        <v>0</v>
      </c>
    </row>
    <row r="11230" spans="1:2" x14ac:dyDescent="0.25">
      <c r="A11230" t="s">
        <v>14253</v>
      </c>
      <c r="B11230" s="19">
        <v>8.0640000000000003E-2</v>
      </c>
    </row>
    <row r="11231" spans="1:2" x14ac:dyDescent="0.25">
      <c r="A11231" t="s">
        <v>8430</v>
      </c>
      <c r="B11231" s="19">
        <v>0</v>
      </c>
    </row>
    <row r="11232" spans="1:2" x14ac:dyDescent="0.25">
      <c r="A11232" t="s">
        <v>19996</v>
      </c>
      <c r="B11232">
        <v>0</v>
      </c>
    </row>
    <row r="11233" spans="1:2" x14ac:dyDescent="0.25">
      <c r="A11233" t="s">
        <v>8847</v>
      </c>
      <c r="B11233" s="19">
        <v>0</v>
      </c>
    </row>
    <row r="11234" spans="1:2" x14ac:dyDescent="0.25">
      <c r="A11234" t="s">
        <v>8947</v>
      </c>
      <c r="B11234">
        <v>0</v>
      </c>
    </row>
    <row r="11235" spans="1:2" x14ac:dyDescent="0.25">
      <c r="A11235" t="s">
        <v>5535</v>
      </c>
      <c r="B11235" s="19">
        <v>2.1215664240000001E-2</v>
      </c>
    </row>
    <row r="11236" spans="1:2" x14ac:dyDescent="0.25">
      <c r="A11236" t="s">
        <v>19171</v>
      </c>
      <c r="B11236">
        <v>0</v>
      </c>
    </row>
    <row r="11237" spans="1:2" x14ac:dyDescent="0.25">
      <c r="A11237" t="s">
        <v>14501</v>
      </c>
      <c r="B11237" s="19">
        <v>0</v>
      </c>
    </row>
    <row r="11238" spans="1:2" x14ac:dyDescent="0.25">
      <c r="A11238" t="s">
        <v>17458</v>
      </c>
      <c r="B11238" s="19">
        <v>0</v>
      </c>
    </row>
    <row r="11239" spans="1:2" x14ac:dyDescent="0.25">
      <c r="A11239" t="s">
        <v>17041</v>
      </c>
      <c r="B11239">
        <v>0</v>
      </c>
    </row>
    <row r="11240" spans="1:2" x14ac:dyDescent="0.25">
      <c r="A11240" t="s">
        <v>12121</v>
      </c>
      <c r="B11240" s="19">
        <v>0</v>
      </c>
    </row>
    <row r="11241" spans="1:2" x14ac:dyDescent="0.25">
      <c r="A11241" t="s">
        <v>12567</v>
      </c>
      <c r="B11241">
        <v>0</v>
      </c>
    </row>
    <row r="11242" spans="1:2" x14ac:dyDescent="0.25">
      <c r="A11242" t="s">
        <v>9600</v>
      </c>
      <c r="B11242">
        <v>0</v>
      </c>
    </row>
    <row r="11243" spans="1:2" x14ac:dyDescent="0.25">
      <c r="A11243" t="s">
        <v>18176</v>
      </c>
      <c r="B11243" s="19">
        <v>2.2610000000000002E-2</v>
      </c>
    </row>
    <row r="11244" spans="1:2" x14ac:dyDescent="0.25">
      <c r="A11244" t="s">
        <v>3596</v>
      </c>
      <c r="B11244" s="19">
        <v>0</v>
      </c>
    </row>
    <row r="11245" spans="1:2" x14ac:dyDescent="0.25">
      <c r="A11245" t="s">
        <v>10248</v>
      </c>
      <c r="B11245" s="19">
        <v>0</v>
      </c>
    </row>
    <row r="11246" spans="1:2" x14ac:dyDescent="0.25">
      <c r="A11246" t="s">
        <v>5498</v>
      </c>
      <c r="B11246">
        <v>0</v>
      </c>
    </row>
    <row r="11247" spans="1:2" x14ac:dyDescent="0.25">
      <c r="A11247" t="s">
        <v>15005</v>
      </c>
      <c r="B11247" s="19">
        <v>0</v>
      </c>
    </row>
    <row r="11248" spans="1:2" x14ac:dyDescent="0.25">
      <c r="A11248" t="s">
        <v>13995</v>
      </c>
      <c r="B11248" s="19">
        <v>0</v>
      </c>
    </row>
    <row r="11249" spans="1:2" x14ac:dyDescent="0.25">
      <c r="A11249" t="s">
        <v>16481</v>
      </c>
      <c r="B11249" s="19">
        <v>0</v>
      </c>
    </row>
    <row r="11250" spans="1:2" x14ac:dyDescent="0.25">
      <c r="A11250" t="s">
        <v>8697</v>
      </c>
      <c r="B11250" s="19">
        <v>0</v>
      </c>
    </row>
    <row r="11251" spans="1:2" x14ac:dyDescent="0.25">
      <c r="A11251" t="s">
        <v>14645</v>
      </c>
      <c r="B11251">
        <v>0</v>
      </c>
    </row>
    <row r="11252" spans="1:2" x14ac:dyDescent="0.25">
      <c r="A11252" t="s">
        <v>11536</v>
      </c>
      <c r="B11252" s="19">
        <v>0</v>
      </c>
    </row>
    <row r="11253" spans="1:2" x14ac:dyDescent="0.25">
      <c r="A11253" t="s">
        <v>10799</v>
      </c>
      <c r="B11253" s="19">
        <v>0</v>
      </c>
    </row>
    <row r="11254" spans="1:2" x14ac:dyDescent="0.25">
      <c r="A11254" t="s">
        <v>10187</v>
      </c>
      <c r="B11254" s="19">
        <v>0</v>
      </c>
    </row>
    <row r="11255" spans="1:2" x14ac:dyDescent="0.25">
      <c r="A11255" t="s">
        <v>18997</v>
      </c>
      <c r="B11255">
        <v>0</v>
      </c>
    </row>
    <row r="11256" spans="1:2" x14ac:dyDescent="0.25">
      <c r="A11256" t="s">
        <v>8108</v>
      </c>
      <c r="B11256" s="19">
        <v>0</v>
      </c>
    </row>
    <row r="11257" spans="1:2" x14ac:dyDescent="0.25">
      <c r="A11257" t="s">
        <v>20109</v>
      </c>
      <c r="B11257">
        <v>0</v>
      </c>
    </row>
    <row r="11258" spans="1:2" x14ac:dyDescent="0.25">
      <c r="A11258" t="s">
        <v>11827</v>
      </c>
      <c r="B11258">
        <v>0</v>
      </c>
    </row>
    <row r="11259" spans="1:2" x14ac:dyDescent="0.25">
      <c r="A11259" t="s">
        <v>20238</v>
      </c>
      <c r="B11259" s="19">
        <v>0</v>
      </c>
    </row>
    <row r="11260" spans="1:2" x14ac:dyDescent="0.25">
      <c r="A11260" t="s">
        <v>9164</v>
      </c>
      <c r="B11260">
        <v>0</v>
      </c>
    </row>
    <row r="11261" spans="1:2" x14ac:dyDescent="0.25">
      <c r="A11261" t="s">
        <v>16011</v>
      </c>
      <c r="B11261" s="19">
        <v>0</v>
      </c>
    </row>
    <row r="11262" spans="1:2" x14ac:dyDescent="0.25">
      <c r="A11262" t="s">
        <v>15679</v>
      </c>
      <c r="B11262" s="19">
        <v>0</v>
      </c>
    </row>
    <row r="11263" spans="1:2" x14ac:dyDescent="0.25">
      <c r="A11263" t="s">
        <v>14855</v>
      </c>
      <c r="B11263">
        <v>0</v>
      </c>
    </row>
    <row r="11264" spans="1:2" x14ac:dyDescent="0.25">
      <c r="A11264" t="s">
        <v>17778</v>
      </c>
      <c r="B11264" s="19">
        <v>0</v>
      </c>
    </row>
    <row r="11265" spans="1:2" x14ac:dyDescent="0.25">
      <c r="A11265" t="s">
        <v>8892</v>
      </c>
      <c r="B11265" s="19">
        <v>0</v>
      </c>
    </row>
    <row r="11266" spans="1:2" x14ac:dyDescent="0.25">
      <c r="A11266" t="s">
        <v>16521</v>
      </c>
      <c r="B11266" s="19">
        <v>0</v>
      </c>
    </row>
    <row r="11267" spans="1:2" x14ac:dyDescent="0.25">
      <c r="A11267" t="s">
        <v>17372</v>
      </c>
      <c r="B11267" s="19">
        <v>0</v>
      </c>
    </row>
    <row r="11268" spans="1:2" x14ac:dyDescent="0.25">
      <c r="A11268" t="s">
        <v>19496</v>
      </c>
      <c r="B11268" s="19">
        <v>0</v>
      </c>
    </row>
    <row r="11269" spans="1:2" x14ac:dyDescent="0.25">
      <c r="A11269" t="s">
        <v>10325</v>
      </c>
      <c r="B11269">
        <v>0</v>
      </c>
    </row>
    <row r="11270" spans="1:2" x14ac:dyDescent="0.25">
      <c r="A11270" t="s">
        <v>8035</v>
      </c>
      <c r="B11270">
        <v>0</v>
      </c>
    </row>
    <row r="11271" spans="1:2" x14ac:dyDescent="0.25">
      <c r="A11271" t="s">
        <v>10717</v>
      </c>
      <c r="B11271" s="19">
        <v>0</v>
      </c>
    </row>
    <row r="11272" spans="1:2" x14ac:dyDescent="0.25">
      <c r="A11272" t="s">
        <v>10977</v>
      </c>
      <c r="B11272" s="19">
        <v>0</v>
      </c>
    </row>
    <row r="11273" spans="1:2" x14ac:dyDescent="0.25">
      <c r="A11273" t="s">
        <v>10114</v>
      </c>
      <c r="B11273" s="19">
        <v>0</v>
      </c>
    </row>
    <row r="11274" spans="1:2" x14ac:dyDescent="0.25">
      <c r="A11274" t="s">
        <v>11479</v>
      </c>
      <c r="B11274">
        <v>0</v>
      </c>
    </row>
    <row r="11275" spans="1:2" x14ac:dyDescent="0.25">
      <c r="A11275" t="s">
        <v>17147</v>
      </c>
      <c r="B11275">
        <v>0</v>
      </c>
    </row>
    <row r="11276" spans="1:2" x14ac:dyDescent="0.25">
      <c r="A11276" t="s">
        <v>8775</v>
      </c>
      <c r="B11276">
        <v>0</v>
      </c>
    </row>
    <row r="11277" spans="1:2" x14ac:dyDescent="0.25">
      <c r="A11277" t="s">
        <v>16714</v>
      </c>
      <c r="B11277">
        <v>0</v>
      </c>
    </row>
    <row r="11278" spans="1:2" x14ac:dyDescent="0.25">
      <c r="A11278" t="s">
        <v>8810</v>
      </c>
      <c r="B11278" s="19">
        <v>0</v>
      </c>
    </row>
    <row r="11279" spans="1:2" x14ac:dyDescent="0.25">
      <c r="A11279" t="s">
        <v>14441</v>
      </c>
      <c r="B11279" s="19">
        <v>0</v>
      </c>
    </row>
    <row r="11280" spans="1:2" x14ac:dyDescent="0.25">
      <c r="A11280" t="s">
        <v>9546</v>
      </c>
      <c r="B11280">
        <v>0</v>
      </c>
    </row>
    <row r="11281" spans="1:2" x14ac:dyDescent="0.25">
      <c r="A11281" t="s">
        <v>11676</v>
      </c>
      <c r="B11281">
        <v>0</v>
      </c>
    </row>
    <row r="11282" spans="1:2" x14ac:dyDescent="0.25">
      <c r="A11282" t="s">
        <v>19308</v>
      </c>
      <c r="B11282">
        <v>0</v>
      </c>
    </row>
    <row r="11283" spans="1:2" x14ac:dyDescent="0.25">
      <c r="A11283" t="s">
        <v>10502</v>
      </c>
      <c r="B11283">
        <v>0</v>
      </c>
    </row>
    <row r="11284" spans="1:2" x14ac:dyDescent="0.25">
      <c r="A11284" t="s">
        <v>20050</v>
      </c>
      <c r="B11284">
        <v>0</v>
      </c>
    </row>
    <row r="11285" spans="1:2" x14ac:dyDescent="0.25">
      <c r="A11285" t="s">
        <v>15945</v>
      </c>
      <c r="B11285" s="19">
        <v>0</v>
      </c>
    </row>
    <row r="11286" spans="1:2" x14ac:dyDescent="0.25">
      <c r="A11286" t="s">
        <v>9864</v>
      </c>
      <c r="B11286">
        <v>0</v>
      </c>
    </row>
    <row r="11287" spans="1:2" x14ac:dyDescent="0.25">
      <c r="A11287" t="s">
        <v>13397</v>
      </c>
      <c r="B11287">
        <v>0</v>
      </c>
    </row>
    <row r="11288" spans="1:2" x14ac:dyDescent="0.25">
      <c r="A11288" t="s">
        <v>12260</v>
      </c>
      <c r="B11288">
        <v>1.7185000000000002E-2</v>
      </c>
    </row>
    <row r="11289" spans="1:2" x14ac:dyDescent="0.25">
      <c r="A11289" t="s">
        <v>13826</v>
      </c>
      <c r="B11289" s="19">
        <v>6.0555519999999995E-2</v>
      </c>
    </row>
    <row r="11290" spans="1:2" x14ac:dyDescent="0.25">
      <c r="A11290" t="s">
        <v>16959</v>
      </c>
      <c r="B11290">
        <v>0</v>
      </c>
    </row>
    <row r="11291" spans="1:2" x14ac:dyDescent="0.25">
      <c r="A11291" t="s">
        <v>9749</v>
      </c>
      <c r="B11291" s="19">
        <v>0</v>
      </c>
    </row>
    <row r="11292" spans="1:2" x14ac:dyDescent="0.25">
      <c r="A11292" t="s">
        <v>18622</v>
      </c>
      <c r="B11292">
        <v>0</v>
      </c>
    </row>
    <row r="11293" spans="1:2" x14ac:dyDescent="0.25">
      <c r="A11293" t="s">
        <v>13504</v>
      </c>
      <c r="B11293" s="19">
        <v>0</v>
      </c>
    </row>
    <row r="11294" spans="1:2" x14ac:dyDescent="0.25">
      <c r="A11294" t="s">
        <v>10663</v>
      </c>
      <c r="B11294" s="19">
        <v>0</v>
      </c>
    </row>
    <row r="11295" spans="1:2" x14ac:dyDescent="0.25">
      <c r="A11295" t="s">
        <v>11189</v>
      </c>
      <c r="B11295">
        <v>0</v>
      </c>
    </row>
    <row r="11296" spans="1:2" x14ac:dyDescent="0.25">
      <c r="A11296" t="s">
        <v>20123</v>
      </c>
      <c r="B11296">
        <v>0</v>
      </c>
    </row>
    <row r="11297" spans="1:2" x14ac:dyDescent="0.25">
      <c r="A11297" t="s">
        <v>18496</v>
      </c>
      <c r="B11297">
        <v>0</v>
      </c>
    </row>
    <row r="11298" spans="1:2" x14ac:dyDescent="0.25">
      <c r="A11298" t="s">
        <v>12906</v>
      </c>
      <c r="B11298">
        <v>0</v>
      </c>
    </row>
    <row r="11299" spans="1:2" x14ac:dyDescent="0.25">
      <c r="A11299" t="s">
        <v>13065</v>
      </c>
      <c r="B11299">
        <v>0</v>
      </c>
    </row>
    <row r="11300" spans="1:2" x14ac:dyDescent="0.25">
      <c r="A11300" t="s">
        <v>15202</v>
      </c>
      <c r="B11300">
        <v>0</v>
      </c>
    </row>
    <row r="11301" spans="1:2" x14ac:dyDescent="0.25">
      <c r="A11301" t="s">
        <v>17810</v>
      </c>
      <c r="B11301">
        <v>0</v>
      </c>
    </row>
    <row r="11302" spans="1:2" x14ac:dyDescent="0.25">
      <c r="A11302" t="s">
        <v>16498</v>
      </c>
      <c r="B11302" s="19">
        <v>0</v>
      </c>
    </row>
    <row r="11303" spans="1:2" x14ac:dyDescent="0.25">
      <c r="A11303" t="s">
        <v>10441</v>
      </c>
      <c r="B11303">
        <v>0</v>
      </c>
    </row>
    <row r="11304" spans="1:2" x14ac:dyDescent="0.25">
      <c r="A11304" t="s">
        <v>15355</v>
      </c>
      <c r="B11304">
        <v>0</v>
      </c>
    </row>
    <row r="11305" spans="1:2" x14ac:dyDescent="0.25">
      <c r="A11305" t="s">
        <v>5537</v>
      </c>
      <c r="B11305">
        <v>0</v>
      </c>
    </row>
    <row r="11306" spans="1:2" x14ac:dyDescent="0.25">
      <c r="A11306" t="s">
        <v>10733</v>
      </c>
      <c r="B11306" s="19">
        <v>0</v>
      </c>
    </row>
    <row r="11307" spans="1:2" x14ac:dyDescent="0.25">
      <c r="A11307" t="s">
        <v>9448</v>
      </c>
      <c r="B11307">
        <v>0</v>
      </c>
    </row>
    <row r="11308" spans="1:2" x14ac:dyDescent="0.25">
      <c r="A11308" t="s">
        <v>17869</v>
      </c>
      <c r="B11308" s="19">
        <v>0</v>
      </c>
    </row>
    <row r="11309" spans="1:2" x14ac:dyDescent="0.25">
      <c r="A11309" t="s">
        <v>15311</v>
      </c>
      <c r="B11309">
        <v>0</v>
      </c>
    </row>
    <row r="11310" spans="1:2" x14ac:dyDescent="0.25">
      <c r="A11310" t="s">
        <v>15219</v>
      </c>
      <c r="B11310">
        <v>0</v>
      </c>
    </row>
    <row r="11311" spans="1:2" x14ac:dyDescent="0.25">
      <c r="A11311" t="s">
        <v>13041</v>
      </c>
      <c r="B11311">
        <v>0</v>
      </c>
    </row>
    <row r="11312" spans="1:2" x14ac:dyDescent="0.25">
      <c r="A11312" t="s">
        <v>12864</v>
      </c>
      <c r="B11312">
        <v>0</v>
      </c>
    </row>
    <row r="11313" spans="1:2" x14ac:dyDescent="0.25">
      <c r="A11313" t="s">
        <v>14206</v>
      </c>
      <c r="B11313">
        <v>0</v>
      </c>
    </row>
    <row r="11314" spans="1:2" x14ac:dyDescent="0.25">
      <c r="A11314" t="s">
        <v>13702</v>
      </c>
      <c r="B11314" s="19">
        <v>0.12464199999999999</v>
      </c>
    </row>
    <row r="11315" spans="1:2" x14ac:dyDescent="0.25">
      <c r="A11315" t="s">
        <v>12139</v>
      </c>
      <c r="B11315" s="19">
        <v>0</v>
      </c>
    </row>
    <row r="11316" spans="1:2" x14ac:dyDescent="0.25">
      <c r="A11316" t="s">
        <v>10174</v>
      </c>
      <c r="B11316">
        <v>0</v>
      </c>
    </row>
    <row r="11317" spans="1:2" x14ac:dyDescent="0.25">
      <c r="A11317" t="s">
        <v>11424</v>
      </c>
      <c r="B11317">
        <v>0</v>
      </c>
    </row>
    <row r="11318" spans="1:2" x14ac:dyDescent="0.25">
      <c r="A11318" t="s">
        <v>17387</v>
      </c>
      <c r="B11318">
        <v>6.6918000000000005E-2</v>
      </c>
    </row>
    <row r="11319" spans="1:2" x14ac:dyDescent="0.25">
      <c r="A11319" t="s">
        <v>17375</v>
      </c>
      <c r="B11319">
        <v>0</v>
      </c>
    </row>
    <row r="11320" spans="1:2" x14ac:dyDescent="0.25">
      <c r="A11320" t="s">
        <v>3418</v>
      </c>
      <c r="B11320" s="19">
        <v>0</v>
      </c>
    </row>
    <row r="11321" spans="1:2" x14ac:dyDescent="0.25">
      <c r="A11321" t="s">
        <v>3417</v>
      </c>
      <c r="B11321">
        <v>0</v>
      </c>
    </row>
    <row r="11322" spans="1:2" x14ac:dyDescent="0.25">
      <c r="A11322" t="s">
        <v>16867</v>
      </c>
      <c r="B11322" s="19">
        <v>0</v>
      </c>
    </row>
    <row r="11323" spans="1:2" x14ac:dyDescent="0.25">
      <c r="A11323" t="s">
        <v>2865</v>
      </c>
      <c r="B11323">
        <v>0</v>
      </c>
    </row>
    <row r="11324" spans="1:2" x14ac:dyDescent="0.25">
      <c r="A11324" t="s">
        <v>18717</v>
      </c>
      <c r="B11324" s="19">
        <v>0</v>
      </c>
    </row>
    <row r="11325" spans="1:2" x14ac:dyDescent="0.25">
      <c r="A11325" t="s">
        <v>17949</v>
      </c>
      <c r="B11325">
        <v>0</v>
      </c>
    </row>
    <row r="11326" spans="1:2" x14ac:dyDescent="0.25">
      <c r="A11326" t="s">
        <v>11384</v>
      </c>
      <c r="B11326">
        <v>2.2729199999999998E-2</v>
      </c>
    </row>
    <row r="11327" spans="1:2" x14ac:dyDescent="0.25">
      <c r="A11327" t="s">
        <v>14259</v>
      </c>
      <c r="B11327" s="19">
        <v>0</v>
      </c>
    </row>
    <row r="11328" spans="1:2" x14ac:dyDescent="0.25">
      <c r="A11328" t="s">
        <v>18718</v>
      </c>
      <c r="B11328">
        <v>0</v>
      </c>
    </row>
    <row r="11329" spans="1:2" x14ac:dyDescent="0.25">
      <c r="A11329" t="s">
        <v>11749</v>
      </c>
      <c r="B11329">
        <v>0</v>
      </c>
    </row>
    <row r="11330" spans="1:2" x14ac:dyDescent="0.25">
      <c r="A11330" t="s">
        <v>5965</v>
      </c>
      <c r="B11330">
        <v>0</v>
      </c>
    </row>
    <row r="11331" spans="1:2" x14ac:dyDescent="0.25">
      <c r="A11331" t="s">
        <v>8714</v>
      </c>
      <c r="B11331" s="19">
        <v>0</v>
      </c>
    </row>
    <row r="11332" spans="1:2" x14ac:dyDescent="0.25">
      <c r="A11332" t="s">
        <v>11132</v>
      </c>
      <c r="B11332" s="19">
        <v>0</v>
      </c>
    </row>
    <row r="11333" spans="1:2" x14ac:dyDescent="0.25">
      <c r="A11333" t="s">
        <v>8129</v>
      </c>
      <c r="B11333">
        <v>0</v>
      </c>
    </row>
    <row r="11334" spans="1:2" x14ac:dyDescent="0.25">
      <c r="A11334" t="s">
        <v>17913</v>
      </c>
      <c r="B11334">
        <v>0</v>
      </c>
    </row>
    <row r="11335" spans="1:2" x14ac:dyDescent="0.25">
      <c r="A11335" t="s">
        <v>18916</v>
      </c>
      <c r="B11335" s="19">
        <v>0</v>
      </c>
    </row>
    <row r="11336" spans="1:2" x14ac:dyDescent="0.25">
      <c r="A11336" t="s">
        <v>13073</v>
      </c>
      <c r="B11336" s="19">
        <v>0</v>
      </c>
    </row>
    <row r="11337" spans="1:2" x14ac:dyDescent="0.25">
      <c r="A11337" t="s">
        <v>18287</v>
      </c>
      <c r="B11337" s="19">
        <v>0</v>
      </c>
    </row>
    <row r="11338" spans="1:2" x14ac:dyDescent="0.25">
      <c r="A11338" t="s">
        <v>12653</v>
      </c>
      <c r="B11338">
        <v>0</v>
      </c>
    </row>
    <row r="11339" spans="1:2" x14ac:dyDescent="0.25">
      <c r="A11339" t="s">
        <v>8906</v>
      </c>
      <c r="B11339">
        <v>0</v>
      </c>
    </row>
    <row r="11340" spans="1:2" x14ac:dyDescent="0.25">
      <c r="A11340" t="s">
        <v>20143</v>
      </c>
      <c r="B11340" s="19">
        <v>0</v>
      </c>
    </row>
    <row r="11341" spans="1:2" x14ac:dyDescent="0.25">
      <c r="A11341" t="s">
        <v>17832</v>
      </c>
      <c r="B11341">
        <v>6.7839999999999998E-2</v>
      </c>
    </row>
    <row r="11342" spans="1:2" x14ac:dyDescent="0.25">
      <c r="A11342" t="s">
        <v>10003</v>
      </c>
      <c r="B11342">
        <v>0</v>
      </c>
    </row>
    <row r="11343" spans="1:2" x14ac:dyDescent="0.25">
      <c r="A11343" t="s">
        <v>12539</v>
      </c>
      <c r="B11343" s="19">
        <v>0</v>
      </c>
    </row>
    <row r="11344" spans="1:2" x14ac:dyDescent="0.25">
      <c r="A11344" t="s">
        <v>17078</v>
      </c>
      <c r="B11344" s="19">
        <v>0</v>
      </c>
    </row>
    <row r="11345" spans="1:2" x14ac:dyDescent="0.25">
      <c r="A11345" t="s">
        <v>18512</v>
      </c>
      <c r="B11345">
        <v>0</v>
      </c>
    </row>
    <row r="11346" spans="1:2" x14ac:dyDescent="0.25">
      <c r="A11346" t="s">
        <v>10615</v>
      </c>
      <c r="B11346">
        <v>0</v>
      </c>
    </row>
    <row r="11347" spans="1:2" x14ac:dyDescent="0.25">
      <c r="A11347" t="s">
        <v>14240</v>
      </c>
      <c r="B11347">
        <v>0</v>
      </c>
    </row>
    <row r="11348" spans="1:2" x14ac:dyDescent="0.25">
      <c r="A11348" t="s">
        <v>15004</v>
      </c>
      <c r="B11348" s="19">
        <v>0</v>
      </c>
    </row>
    <row r="11349" spans="1:2" x14ac:dyDescent="0.25">
      <c r="A11349" t="s">
        <v>10362</v>
      </c>
      <c r="B11349">
        <v>0</v>
      </c>
    </row>
    <row r="11350" spans="1:2" x14ac:dyDescent="0.25">
      <c r="A11350" t="s">
        <v>12451</v>
      </c>
      <c r="B11350">
        <v>0</v>
      </c>
    </row>
    <row r="11351" spans="1:2" x14ac:dyDescent="0.25">
      <c r="A11351" t="s">
        <v>16829</v>
      </c>
      <c r="B11351" s="19">
        <v>0</v>
      </c>
    </row>
    <row r="11352" spans="1:2" x14ac:dyDescent="0.25">
      <c r="A11352" t="s">
        <v>20038</v>
      </c>
      <c r="B11352" s="19">
        <v>0</v>
      </c>
    </row>
    <row r="11353" spans="1:2" x14ac:dyDescent="0.25">
      <c r="A11353" t="s">
        <v>10022</v>
      </c>
      <c r="B11353" s="19">
        <v>0</v>
      </c>
    </row>
    <row r="11354" spans="1:2" x14ac:dyDescent="0.25">
      <c r="A11354" t="s">
        <v>17160</v>
      </c>
      <c r="B11354" s="19">
        <v>0</v>
      </c>
    </row>
    <row r="11355" spans="1:2" x14ac:dyDescent="0.25">
      <c r="A11355" t="s">
        <v>19120</v>
      </c>
      <c r="B11355">
        <v>0</v>
      </c>
    </row>
    <row r="11356" spans="1:2" x14ac:dyDescent="0.25">
      <c r="A11356" t="s">
        <v>12242</v>
      </c>
      <c r="B11356" s="19">
        <v>0</v>
      </c>
    </row>
    <row r="11357" spans="1:2" x14ac:dyDescent="0.25">
      <c r="A11357" t="s">
        <v>16469</v>
      </c>
      <c r="B11357">
        <v>0</v>
      </c>
    </row>
    <row r="11358" spans="1:2" x14ac:dyDescent="0.25">
      <c r="A11358" t="s">
        <v>15806</v>
      </c>
      <c r="B11358">
        <v>0</v>
      </c>
    </row>
    <row r="11359" spans="1:2" x14ac:dyDescent="0.25">
      <c r="A11359" t="s">
        <v>11960</v>
      </c>
      <c r="B11359">
        <v>0</v>
      </c>
    </row>
    <row r="11360" spans="1:2" x14ac:dyDescent="0.25">
      <c r="A11360" t="s">
        <v>18945</v>
      </c>
      <c r="B11360" s="19">
        <v>0</v>
      </c>
    </row>
    <row r="11361" spans="1:2" x14ac:dyDescent="0.25">
      <c r="A11361" t="s">
        <v>20391</v>
      </c>
      <c r="B11361">
        <v>0</v>
      </c>
    </row>
    <row r="11362" spans="1:2" x14ac:dyDescent="0.25">
      <c r="A11362" t="s">
        <v>8082</v>
      </c>
      <c r="B11362">
        <v>0</v>
      </c>
    </row>
    <row r="11363" spans="1:2" x14ac:dyDescent="0.25">
      <c r="A11363" t="s">
        <v>20251</v>
      </c>
      <c r="B11363">
        <v>0</v>
      </c>
    </row>
    <row r="11364" spans="1:2" x14ac:dyDescent="0.25">
      <c r="A11364" t="s">
        <v>12244</v>
      </c>
      <c r="B11364" s="19">
        <v>0</v>
      </c>
    </row>
    <row r="11365" spans="1:2" x14ac:dyDescent="0.25">
      <c r="A11365" t="s">
        <v>12064</v>
      </c>
      <c r="B11365" s="19">
        <v>0</v>
      </c>
    </row>
    <row r="11366" spans="1:2" x14ac:dyDescent="0.25">
      <c r="A11366" t="s">
        <v>13652</v>
      </c>
      <c r="B11366" s="19">
        <v>0</v>
      </c>
    </row>
    <row r="11367" spans="1:2" x14ac:dyDescent="0.25">
      <c r="A11367" t="s">
        <v>9786</v>
      </c>
      <c r="B11367" s="19">
        <v>0</v>
      </c>
    </row>
    <row r="11368" spans="1:2" x14ac:dyDescent="0.25">
      <c r="A11368" t="s">
        <v>16879</v>
      </c>
      <c r="B11368">
        <v>0</v>
      </c>
    </row>
    <row r="11369" spans="1:2" x14ac:dyDescent="0.25">
      <c r="A11369" t="s">
        <v>13337</v>
      </c>
      <c r="B11369" s="19">
        <v>0</v>
      </c>
    </row>
    <row r="11370" spans="1:2" x14ac:dyDescent="0.25">
      <c r="A11370" t="s">
        <v>11579</v>
      </c>
      <c r="B11370">
        <v>0</v>
      </c>
    </row>
    <row r="11371" spans="1:2" x14ac:dyDescent="0.25">
      <c r="A11371" t="s">
        <v>11121</v>
      </c>
      <c r="B11371">
        <v>0</v>
      </c>
    </row>
    <row r="11372" spans="1:2" x14ac:dyDescent="0.25">
      <c r="A11372" t="s">
        <v>12275</v>
      </c>
      <c r="B11372">
        <v>0</v>
      </c>
    </row>
    <row r="11373" spans="1:2" x14ac:dyDescent="0.25">
      <c r="A11373" t="s">
        <v>13515</v>
      </c>
      <c r="B11373">
        <v>0</v>
      </c>
    </row>
    <row r="11374" spans="1:2" x14ac:dyDescent="0.25">
      <c r="A11374" t="s">
        <v>16274</v>
      </c>
      <c r="B11374" s="19">
        <v>0</v>
      </c>
    </row>
    <row r="11375" spans="1:2" x14ac:dyDescent="0.25">
      <c r="A11375" t="s">
        <v>20200</v>
      </c>
      <c r="B11375" s="19">
        <v>0</v>
      </c>
    </row>
    <row r="11376" spans="1:2" x14ac:dyDescent="0.25">
      <c r="A11376" t="s">
        <v>9728</v>
      </c>
      <c r="B11376" s="19">
        <v>0</v>
      </c>
    </row>
    <row r="11377" spans="1:2" x14ac:dyDescent="0.25">
      <c r="A11377" t="s">
        <v>15024</v>
      </c>
      <c r="B11377">
        <v>0</v>
      </c>
    </row>
    <row r="11378" spans="1:2" x14ac:dyDescent="0.25">
      <c r="A11378" t="s">
        <v>8385</v>
      </c>
      <c r="B11378">
        <v>0</v>
      </c>
    </row>
    <row r="11379" spans="1:2" x14ac:dyDescent="0.25">
      <c r="A11379" t="s">
        <v>12497</v>
      </c>
      <c r="B11379" s="19">
        <v>0</v>
      </c>
    </row>
    <row r="11380" spans="1:2" x14ac:dyDescent="0.25">
      <c r="A11380" t="s">
        <v>11294</v>
      </c>
      <c r="B11380" s="19">
        <v>0</v>
      </c>
    </row>
    <row r="11381" spans="1:2" x14ac:dyDescent="0.25">
      <c r="A11381" t="s">
        <v>18744</v>
      </c>
      <c r="B11381">
        <v>0</v>
      </c>
    </row>
    <row r="11382" spans="1:2" x14ac:dyDescent="0.25">
      <c r="A11382" t="s">
        <v>16927</v>
      </c>
      <c r="B11382">
        <v>0</v>
      </c>
    </row>
    <row r="11383" spans="1:2" x14ac:dyDescent="0.25">
      <c r="A11383" t="s">
        <v>8241</v>
      </c>
      <c r="B11383">
        <v>0</v>
      </c>
    </row>
    <row r="11384" spans="1:2" x14ac:dyDescent="0.25">
      <c r="A11384" t="s">
        <v>19068</v>
      </c>
      <c r="B11384">
        <v>0</v>
      </c>
    </row>
    <row r="11385" spans="1:2" x14ac:dyDescent="0.25">
      <c r="A11385" t="s">
        <v>11754</v>
      </c>
      <c r="B11385">
        <v>0</v>
      </c>
    </row>
    <row r="11386" spans="1:2" x14ac:dyDescent="0.25">
      <c r="A11386" t="s">
        <v>8417</v>
      </c>
      <c r="B11386">
        <v>0</v>
      </c>
    </row>
    <row r="11387" spans="1:2" x14ac:dyDescent="0.25">
      <c r="A11387" t="s">
        <v>14066</v>
      </c>
      <c r="B11387">
        <v>0</v>
      </c>
    </row>
    <row r="11388" spans="1:2" x14ac:dyDescent="0.25">
      <c r="A11388" t="s">
        <v>14075</v>
      </c>
      <c r="B11388" s="19">
        <v>0</v>
      </c>
    </row>
    <row r="11389" spans="1:2" x14ac:dyDescent="0.25">
      <c r="A11389" t="s">
        <v>4721</v>
      </c>
      <c r="B11389">
        <v>0</v>
      </c>
    </row>
    <row r="11390" spans="1:2" x14ac:dyDescent="0.25">
      <c r="A11390" t="s">
        <v>5731</v>
      </c>
      <c r="B11390" s="19">
        <v>0</v>
      </c>
    </row>
    <row r="11391" spans="1:2" x14ac:dyDescent="0.25">
      <c r="A11391" t="s">
        <v>10871</v>
      </c>
      <c r="B11391">
        <v>0</v>
      </c>
    </row>
    <row r="11392" spans="1:2" x14ac:dyDescent="0.25">
      <c r="A11392" t="s">
        <v>13860</v>
      </c>
      <c r="B11392" s="19">
        <v>0</v>
      </c>
    </row>
    <row r="11393" spans="1:2" x14ac:dyDescent="0.25">
      <c r="A11393" t="s">
        <v>4575</v>
      </c>
      <c r="B11393">
        <v>0</v>
      </c>
    </row>
    <row r="11394" spans="1:2" x14ac:dyDescent="0.25">
      <c r="A11394" t="s">
        <v>20324</v>
      </c>
      <c r="B11394">
        <v>0</v>
      </c>
    </row>
    <row r="11395" spans="1:2" x14ac:dyDescent="0.25">
      <c r="A11395" t="s">
        <v>16692</v>
      </c>
      <c r="B11395">
        <v>0</v>
      </c>
    </row>
    <row r="11396" spans="1:2" x14ac:dyDescent="0.25">
      <c r="A11396" t="s">
        <v>18388</v>
      </c>
      <c r="B11396" s="19">
        <v>0</v>
      </c>
    </row>
    <row r="11397" spans="1:2" x14ac:dyDescent="0.25">
      <c r="A11397" t="s">
        <v>17180</v>
      </c>
      <c r="B11397">
        <v>0</v>
      </c>
    </row>
    <row r="11398" spans="1:2" x14ac:dyDescent="0.25">
      <c r="A11398" t="s">
        <v>13540</v>
      </c>
      <c r="B11398">
        <v>0</v>
      </c>
    </row>
    <row r="11399" spans="1:2" x14ac:dyDescent="0.25">
      <c r="A11399" t="s">
        <v>12904</v>
      </c>
      <c r="B11399" s="19">
        <v>0</v>
      </c>
    </row>
    <row r="11400" spans="1:2" x14ac:dyDescent="0.25">
      <c r="A11400" t="s">
        <v>5575</v>
      </c>
      <c r="B11400" s="19">
        <v>0</v>
      </c>
    </row>
    <row r="11401" spans="1:2" x14ac:dyDescent="0.25">
      <c r="A11401" t="s">
        <v>14030</v>
      </c>
      <c r="B11401" s="19">
        <v>0</v>
      </c>
    </row>
    <row r="11402" spans="1:2" x14ac:dyDescent="0.25">
      <c r="A11402" t="s">
        <v>12066</v>
      </c>
      <c r="B11402" s="19">
        <v>0</v>
      </c>
    </row>
    <row r="11403" spans="1:2" x14ac:dyDescent="0.25">
      <c r="A11403" t="s">
        <v>9945</v>
      </c>
      <c r="B11403">
        <v>0</v>
      </c>
    </row>
    <row r="11404" spans="1:2" x14ac:dyDescent="0.25">
      <c r="A11404" t="s">
        <v>10876</v>
      </c>
      <c r="B11404">
        <v>0</v>
      </c>
    </row>
    <row r="11405" spans="1:2" x14ac:dyDescent="0.25">
      <c r="A11405" t="s">
        <v>11644</v>
      </c>
      <c r="B11405">
        <v>0</v>
      </c>
    </row>
    <row r="11406" spans="1:2" x14ac:dyDescent="0.25">
      <c r="A11406" t="s">
        <v>9926</v>
      </c>
      <c r="B11406" s="19">
        <v>0</v>
      </c>
    </row>
    <row r="11407" spans="1:2" x14ac:dyDescent="0.25">
      <c r="A11407" t="s">
        <v>14422</v>
      </c>
      <c r="B11407">
        <v>0</v>
      </c>
    </row>
    <row r="11408" spans="1:2" x14ac:dyDescent="0.25">
      <c r="A11408" t="s">
        <v>11203</v>
      </c>
      <c r="B11408">
        <v>0</v>
      </c>
    </row>
    <row r="11409" spans="1:2" x14ac:dyDescent="0.25">
      <c r="A11409" t="s">
        <v>19247</v>
      </c>
      <c r="B11409" s="19">
        <v>0</v>
      </c>
    </row>
    <row r="11410" spans="1:2" x14ac:dyDescent="0.25">
      <c r="A11410" t="s">
        <v>8462</v>
      </c>
      <c r="B11410">
        <v>0</v>
      </c>
    </row>
    <row r="11411" spans="1:2" x14ac:dyDescent="0.25">
      <c r="A11411" t="s">
        <v>16425</v>
      </c>
      <c r="B11411" s="19">
        <v>0</v>
      </c>
    </row>
    <row r="11412" spans="1:2" x14ac:dyDescent="0.25">
      <c r="A11412" t="s">
        <v>18158</v>
      </c>
      <c r="B11412">
        <v>0</v>
      </c>
    </row>
    <row r="11413" spans="1:2" x14ac:dyDescent="0.25">
      <c r="A11413" t="s">
        <v>11727</v>
      </c>
      <c r="B11413" s="19">
        <v>0</v>
      </c>
    </row>
    <row r="11414" spans="1:2" x14ac:dyDescent="0.25">
      <c r="A11414" t="s">
        <v>8691</v>
      </c>
      <c r="B11414">
        <v>0</v>
      </c>
    </row>
    <row r="11415" spans="1:2" x14ac:dyDescent="0.25">
      <c r="A11415" t="s">
        <v>10291</v>
      </c>
      <c r="B11415">
        <v>0</v>
      </c>
    </row>
    <row r="11416" spans="1:2" x14ac:dyDescent="0.25">
      <c r="A11416" t="s">
        <v>11605</v>
      </c>
      <c r="B11416">
        <v>0</v>
      </c>
    </row>
    <row r="11417" spans="1:2" x14ac:dyDescent="0.25">
      <c r="A11417" t="s">
        <v>6215</v>
      </c>
      <c r="B11417">
        <v>0</v>
      </c>
    </row>
    <row r="11418" spans="1:2" x14ac:dyDescent="0.25">
      <c r="A11418" t="s">
        <v>8569</v>
      </c>
      <c r="B11418">
        <v>0</v>
      </c>
    </row>
    <row r="11419" spans="1:2" x14ac:dyDescent="0.25">
      <c r="A11419" t="s">
        <v>16733</v>
      </c>
      <c r="B11419" s="19">
        <v>0</v>
      </c>
    </row>
    <row r="11420" spans="1:2" x14ac:dyDescent="0.25">
      <c r="A11420" t="s">
        <v>15740</v>
      </c>
      <c r="B11420">
        <v>0</v>
      </c>
    </row>
    <row r="11421" spans="1:2" x14ac:dyDescent="0.25">
      <c r="A11421" t="s">
        <v>11896</v>
      </c>
      <c r="B11421">
        <v>0</v>
      </c>
    </row>
    <row r="11422" spans="1:2" x14ac:dyDescent="0.25">
      <c r="A11422" t="s">
        <v>16433</v>
      </c>
      <c r="B11422">
        <v>0</v>
      </c>
    </row>
    <row r="11423" spans="1:2" x14ac:dyDescent="0.25">
      <c r="A11423" t="s">
        <v>17781</v>
      </c>
      <c r="B11423">
        <v>8.1801650000000004E-2</v>
      </c>
    </row>
    <row r="11424" spans="1:2" x14ac:dyDescent="0.25">
      <c r="A11424" t="s">
        <v>15705</v>
      </c>
      <c r="B11424">
        <v>0</v>
      </c>
    </row>
    <row r="11425" spans="1:2" x14ac:dyDescent="0.25">
      <c r="A11425" t="s">
        <v>12383</v>
      </c>
      <c r="B11425" s="19">
        <v>0</v>
      </c>
    </row>
    <row r="11426" spans="1:2" x14ac:dyDescent="0.25">
      <c r="A11426" t="s">
        <v>14816</v>
      </c>
      <c r="B11426">
        <v>0</v>
      </c>
    </row>
    <row r="11427" spans="1:2" x14ac:dyDescent="0.25">
      <c r="A11427" t="s">
        <v>15445</v>
      </c>
      <c r="B11427" s="19">
        <v>0</v>
      </c>
    </row>
    <row r="11428" spans="1:2" x14ac:dyDescent="0.25">
      <c r="A11428" t="s">
        <v>10910</v>
      </c>
      <c r="B11428">
        <v>0</v>
      </c>
    </row>
    <row r="11429" spans="1:2" x14ac:dyDescent="0.25">
      <c r="A11429" t="s">
        <v>11907</v>
      </c>
      <c r="B11429">
        <v>0</v>
      </c>
    </row>
    <row r="11430" spans="1:2" x14ac:dyDescent="0.25">
      <c r="A11430" t="s">
        <v>20142</v>
      </c>
      <c r="B11430">
        <v>0</v>
      </c>
    </row>
    <row r="11431" spans="1:2" x14ac:dyDescent="0.25">
      <c r="A11431" t="s">
        <v>11708</v>
      </c>
      <c r="B11431">
        <v>0</v>
      </c>
    </row>
    <row r="11432" spans="1:2" x14ac:dyDescent="0.25">
      <c r="A11432" t="s">
        <v>14681</v>
      </c>
      <c r="B11432" s="19">
        <v>0</v>
      </c>
    </row>
    <row r="11433" spans="1:2" x14ac:dyDescent="0.25">
      <c r="A11433" t="s">
        <v>17266</v>
      </c>
      <c r="B11433" s="19">
        <v>0</v>
      </c>
    </row>
    <row r="11434" spans="1:2" x14ac:dyDescent="0.25">
      <c r="A11434" t="s">
        <v>18490</v>
      </c>
      <c r="B11434">
        <v>0</v>
      </c>
    </row>
    <row r="11435" spans="1:2" x14ac:dyDescent="0.25">
      <c r="A11435" t="s">
        <v>2812</v>
      </c>
      <c r="B11435" s="19">
        <v>0</v>
      </c>
    </row>
    <row r="11436" spans="1:2" x14ac:dyDescent="0.25">
      <c r="A11436" t="s">
        <v>3786</v>
      </c>
      <c r="B11436" s="19">
        <v>0</v>
      </c>
    </row>
    <row r="11437" spans="1:2" x14ac:dyDescent="0.25">
      <c r="A11437" t="s">
        <v>18843</v>
      </c>
      <c r="B11437" s="19">
        <v>8.1801650000000004E-2</v>
      </c>
    </row>
    <row r="11438" spans="1:2" x14ac:dyDescent="0.25">
      <c r="A11438" t="s">
        <v>19957</v>
      </c>
      <c r="B11438">
        <v>0</v>
      </c>
    </row>
    <row r="11439" spans="1:2" x14ac:dyDescent="0.25">
      <c r="A11439" t="s">
        <v>20000</v>
      </c>
      <c r="B11439" s="19">
        <v>0</v>
      </c>
    </row>
    <row r="11440" spans="1:2" x14ac:dyDescent="0.25">
      <c r="A11440" t="s">
        <v>8246</v>
      </c>
      <c r="B11440" s="19">
        <v>0</v>
      </c>
    </row>
    <row r="11441" spans="1:2" x14ac:dyDescent="0.25">
      <c r="A11441" t="s">
        <v>13341</v>
      </c>
      <c r="B11441" s="19">
        <v>0</v>
      </c>
    </row>
    <row r="11442" spans="1:2" x14ac:dyDescent="0.25">
      <c r="A11442" t="s">
        <v>18930</v>
      </c>
      <c r="B11442">
        <v>0</v>
      </c>
    </row>
    <row r="11443" spans="1:2" x14ac:dyDescent="0.25">
      <c r="A11443" t="s">
        <v>18844</v>
      </c>
      <c r="B11443" s="19">
        <v>0</v>
      </c>
    </row>
    <row r="11444" spans="1:2" x14ac:dyDescent="0.25">
      <c r="A11444" t="s">
        <v>11847</v>
      </c>
      <c r="B11444">
        <v>0</v>
      </c>
    </row>
    <row r="11445" spans="1:2" x14ac:dyDescent="0.25">
      <c r="A11445" t="s">
        <v>19152</v>
      </c>
      <c r="B11445">
        <v>0</v>
      </c>
    </row>
    <row r="11446" spans="1:2" x14ac:dyDescent="0.25">
      <c r="A11446" t="s">
        <v>12686</v>
      </c>
      <c r="B11446">
        <v>0</v>
      </c>
    </row>
    <row r="11447" spans="1:2" x14ac:dyDescent="0.25">
      <c r="A11447" t="s">
        <v>18698</v>
      </c>
      <c r="B11447">
        <v>0</v>
      </c>
    </row>
    <row r="11448" spans="1:2" x14ac:dyDescent="0.25">
      <c r="A11448" t="s">
        <v>8899</v>
      </c>
      <c r="B11448" s="19">
        <v>0</v>
      </c>
    </row>
    <row r="11449" spans="1:2" x14ac:dyDescent="0.25">
      <c r="A11449" t="s">
        <v>15344</v>
      </c>
      <c r="B11449">
        <v>0</v>
      </c>
    </row>
    <row r="11450" spans="1:2" x14ac:dyDescent="0.25">
      <c r="A11450" t="s">
        <v>13259</v>
      </c>
      <c r="B11450" s="19">
        <v>0</v>
      </c>
    </row>
    <row r="11451" spans="1:2" x14ac:dyDescent="0.25">
      <c r="A11451" t="s">
        <v>17719</v>
      </c>
      <c r="B11451">
        <v>0</v>
      </c>
    </row>
    <row r="11452" spans="1:2" x14ac:dyDescent="0.25">
      <c r="A11452" t="s">
        <v>14428</v>
      </c>
      <c r="B11452">
        <v>0</v>
      </c>
    </row>
    <row r="11453" spans="1:2" x14ac:dyDescent="0.25">
      <c r="A11453" t="s">
        <v>17525</v>
      </c>
      <c r="B11453">
        <v>0</v>
      </c>
    </row>
    <row r="11454" spans="1:2" x14ac:dyDescent="0.25">
      <c r="A11454" t="s">
        <v>8554</v>
      </c>
      <c r="B11454">
        <v>0</v>
      </c>
    </row>
    <row r="11455" spans="1:2" x14ac:dyDescent="0.25">
      <c r="A11455" t="s">
        <v>18117</v>
      </c>
      <c r="B11455" s="19">
        <v>0</v>
      </c>
    </row>
    <row r="11456" spans="1:2" x14ac:dyDescent="0.25">
      <c r="A11456" t="s">
        <v>9125</v>
      </c>
      <c r="B11456">
        <v>0</v>
      </c>
    </row>
    <row r="11457" spans="1:2" x14ac:dyDescent="0.25">
      <c r="A11457" t="s">
        <v>11400</v>
      </c>
      <c r="B11457" s="19">
        <v>0</v>
      </c>
    </row>
    <row r="11458" spans="1:2" x14ac:dyDescent="0.25">
      <c r="A11458" t="s">
        <v>10339</v>
      </c>
      <c r="B11458">
        <v>0</v>
      </c>
    </row>
    <row r="11459" spans="1:2" x14ac:dyDescent="0.25">
      <c r="A11459" t="s">
        <v>9439</v>
      </c>
      <c r="B11459">
        <v>0</v>
      </c>
    </row>
    <row r="11460" spans="1:2" x14ac:dyDescent="0.25">
      <c r="A11460" t="s">
        <v>20221</v>
      </c>
      <c r="B11460">
        <v>0</v>
      </c>
    </row>
    <row r="11461" spans="1:2" x14ac:dyDescent="0.25">
      <c r="A11461" t="s">
        <v>12220</v>
      </c>
      <c r="B11461">
        <v>0</v>
      </c>
    </row>
    <row r="11462" spans="1:2" x14ac:dyDescent="0.25">
      <c r="A11462" t="s">
        <v>9681</v>
      </c>
      <c r="B11462" s="19">
        <v>0</v>
      </c>
    </row>
    <row r="11463" spans="1:2" x14ac:dyDescent="0.25">
      <c r="A11463" t="s">
        <v>11354</v>
      </c>
      <c r="B11463">
        <v>0</v>
      </c>
    </row>
    <row r="11464" spans="1:2" x14ac:dyDescent="0.25">
      <c r="A11464" t="s">
        <v>9155</v>
      </c>
      <c r="B11464">
        <v>0</v>
      </c>
    </row>
    <row r="11465" spans="1:2" x14ac:dyDescent="0.25">
      <c r="A11465" t="s">
        <v>11893</v>
      </c>
      <c r="B11465" s="19">
        <v>0</v>
      </c>
    </row>
    <row r="11466" spans="1:2" x14ac:dyDescent="0.25">
      <c r="A11466" t="s">
        <v>10843</v>
      </c>
      <c r="B11466" s="19">
        <v>0</v>
      </c>
    </row>
    <row r="11467" spans="1:2" x14ac:dyDescent="0.25">
      <c r="A11467" t="s">
        <v>10029</v>
      </c>
      <c r="B11467">
        <v>0</v>
      </c>
    </row>
    <row r="11468" spans="1:2" x14ac:dyDescent="0.25">
      <c r="A11468" t="s">
        <v>15141</v>
      </c>
      <c r="B11468" s="19">
        <v>0</v>
      </c>
    </row>
    <row r="11469" spans="1:2" x14ac:dyDescent="0.25">
      <c r="A11469" t="s">
        <v>11592</v>
      </c>
      <c r="B11469" s="19">
        <v>0</v>
      </c>
    </row>
    <row r="11470" spans="1:2" x14ac:dyDescent="0.25">
      <c r="A11470" t="s">
        <v>19257</v>
      </c>
      <c r="B11470" s="19">
        <v>0</v>
      </c>
    </row>
    <row r="11471" spans="1:2" x14ac:dyDescent="0.25">
      <c r="A11471" t="s">
        <v>11220</v>
      </c>
      <c r="B11471">
        <v>0</v>
      </c>
    </row>
    <row r="11472" spans="1:2" x14ac:dyDescent="0.25">
      <c r="A11472" t="s">
        <v>13035</v>
      </c>
      <c r="B11472">
        <v>0</v>
      </c>
    </row>
    <row r="11473" spans="1:2" x14ac:dyDescent="0.25">
      <c r="A11473" t="s">
        <v>12135</v>
      </c>
      <c r="B11473">
        <v>0</v>
      </c>
    </row>
    <row r="11474" spans="1:2" x14ac:dyDescent="0.25">
      <c r="A11474" t="s">
        <v>20312</v>
      </c>
      <c r="B11474" s="19">
        <v>0</v>
      </c>
    </row>
    <row r="11475" spans="1:2" x14ac:dyDescent="0.25">
      <c r="A11475" t="s">
        <v>10108</v>
      </c>
      <c r="B11475" s="19">
        <v>0</v>
      </c>
    </row>
    <row r="11476" spans="1:2" x14ac:dyDescent="0.25">
      <c r="A11476" t="s">
        <v>14984</v>
      </c>
      <c r="B11476" s="19">
        <v>0</v>
      </c>
    </row>
    <row r="11477" spans="1:2" x14ac:dyDescent="0.25">
      <c r="A11477" t="s">
        <v>13657</v>
      </c>
      <c r="B11477">
        <v>0</v>
      </c>
    </row>
    <row r="11478" spans="1:2" x14ac:dyDescent="0.25">
      <c r="A11478" t="s">
        <v>18527</v>
      </c>
      <c r="B11478" s="19">
        <v>0</v>
      </c>
    </row>
    <row r="11479" spans="1:2" x14ac:dyDescent="0.25">
      <c r="A11479" t="s">
        <v>18947</v>
      </c>
      <c r="B11479">
        <v>0</v>
      </c>
    </row>
    <row r="11480" spans="1:2" x14ac:dyDescent="0.25">
      <c r="A11480" t="s">
        <v>8103</v>
      </c>
      <c r="B11480" s="19">
        <v>0</v>
      </c>
    </row>
    <row r="11481" spans="1:2" x14ac:dyDescent="0.25">
      <c r="A11481" t="s">
        <v>10724</v>
      </c>
      <c r="B11481">
        <v>0</v>
      </c>
    </row>
    <row r="11482" spans="1:2" x14ac:dyDescent="0.25">
      <c r="A11482" t="s">
        <v>12470</v>
      </c>
      <c r="B11482">
        <v>0</v>
      </c>
    </row>
    <row r="11483" spans="1:2" x14ac:dyDescent="0.25">
      <c r="A11483" t="s">
        <v>10845</v>
      </c>
      <c r="B11483" s="19">
        <v>0</v>
      </c>
    </row>
    <row r="11484" spans="1:2" x14ac:dyDescent="0.25">
      <c r="A11484" t="s">
        <v>14632</v>
      </c>
      <c r="B11484" s="19">
        <v>0</v>
      </c>
    </row>
    <row r="11485" spans="1:2" x14ac:dyDescent="0.25">
      <c r="A11485" t="s">
        <v>19917</v>
      </c>
      <c r="B11485">
        <v>0</v>
      </c>
    </row>
    <row r="11486" spans="1:2" x14ac:dyDescent="0.25">
      <c r="A11486" t="s">
        <v>10400</v>
      </c>
      <c r="B11486" s="19">
        <v>0</v>
      </c>
    </row>
    <row r="11487" spans="1:2" x14ac:dyDescent="0.25">
      <c r="A11487" t="s">
        <v>16579</v>
      </c>
      <c r="B11487">
        <v>0</v>
      </c>
    </row>
    <row r="11488" spans="1:2" x14ac:dyDescent="0.25">
      <c r="A11488" t="s">
        <v>15108</v>
      </c>
      <c r="B11488">
        <v>0</v>
      </c>
    </row>
    <row r="11489" spans="1:2" x14ac:dyDescent="0.25">
      <c r="A11489" t="s">
        <v>7995</v>
      </c>
      <c r="B11489">
        <v>0</v>
      </c>
    </row>
    <row r="11490" spans="1:2" x14ac:dyDescent="0.25">
      <c r="A11490" t="s">
        <v>12034</v>
      </c>
      <c r="B11490" s="19">
        <v>0</v>
      </c>
    </row>
    <row r="11491" spans="1:2" x14ac:dyDescent="0.25">
      <c r="A11491" t="s">
        <v>10710</v>
      </c>
      <c r="B11491" s="19">
        <v>0</v>
      </c>
    </row>
    <row r="11492" spans="1:2" x14ac:dyDescent="0.25">
      <c r="A11492" t="s">
        <v>19666</v>
      </c>
      <c r="B11492" s="19">
        <v>0</v>
      </c>
    </row>
    <row r="11493" spans="1:2" x14ac:dyDescent="0.25">
      <c r="A11493" t="s">
        <v>10590</v>
      </c>
      <c r="B11493" s="19">
        <v>9.8812499999999998E-2</v>
      </c>
    </row>
    <row r="11494" spans="1:2" x14ac:dyDescent="0.25">
      <c r="A11494" t="s">
        <v>13960</v>
      </c>
      <c r="B11494">
        <v>0</v>
      </c>
    </row>
    <row r="11495" spans="1:2" x14ac:dyDescent="0.25">
      <c r="A11495" t="s">
        <v>5750</v>
      </c>
      <c r="B11495">
        <v>0</v>
      </c>
    </row>
    <row r="11496" spans="1:2" x14ac:dyDescent="0.25">
      <c r="A11496" t="s">
        <v>10616</v>
      </c>
      <c r="B11496">
        <v>1.7855200000000002E-2</v>
      </c>
    </row>
    <row r="11497" spans="1:2" x14ac:dyDescent="0.25">
      <c r="A11497" t="s">
        <v>9566</v>
      </c>
      <c r="B11497">
        <v>4.2507499999999997E-2</v>
      </c>
    </row>
    <row r="11498" spans="1:2" x14ac:dyDescent="0.25">
      <c r="A11498" t="s">
        <v>8028</v>
      </c>
      <c r="B11498">
        <v>0</v>
      </c>
    </row>
    <row r="11499" spans="1:2" x14ac:dyDescent="0.25">
      <c r="A11499" t="s">
        <v>10155</v>
      </c>
      <c r="B11499" s="19">
        <v>0</v>
      </c>
    </row>
    <row r="11500" spans="1:2" x14ac:dyDescent="0.25">
      <c r="A11500" t="s">
        <v>12863</v>
      </c>
      <c r="B11500" s="19">
        <v>0</v>
      </c>
    </row>
    <row r="11501" spans="1:2" x14ac:dyDescent="0.25">
      <c r="A11501" t="s">
        <v>9704</v>
      </c>
      <c r="B11501">
        <v>0</v>
      </c>
    </row>
    <row r="11502" spans="1:2" x14ac:dyDescent="0.25">
      <c r="A11502" t="s">
        <v>20006</v>
      </c>
      <c r="B11502" s="19">
        <v>0</v>
      </c>
    </row>
    <row r="11503" spans="1:2" x14ac:dyDescent="0.25">
      <c r="A11503" t="s">
        <v>18320</v>
      </c>
      <c r="B11503">
        <v>9.2354999999999993E-2</v>
      </c>
    </row>
    <row r="11504" spans="1:2" x14ac:dyDescent="0.25">
      <c r="A11504" t="s">
        <v>13817</v>
      </c>
      <c r="B11504">
        <v>0</v>
      </c>
    </row>
    <row r="11505" spans="1:2" x14ac:dyDescent="0.25">
      <c r="A11505" t="s">
        <v>5571</v>
      </c>
      <c r="B11505" s="19">
        <v>0</v>
      </c>
    </row>
    <row r="11506" spans="1:2" x14ac:dyDescent="0.25">
      <c r="A11506" t="s">
        <v>3559</v>
      </c>
      <c r="B11506" s="19">
        <v>0</v>
      </c>
    </row>
    <row r="11507" spans="1:2" x14ac:dyDescent="0.25">
      <c r="A11507" t="s">
        <v>12766</v>
      </c>
      <c r="B11507" s="19">
        <v>1.9380000000000001E-2</v>
      </c>
    </row>
    <row r="11508" spans="1:2" x14ac:dyDescent="0.25">
      <c r="A11508" t="s">
        <v>15147</v>
      </c>
      <c r="B11508" s="19">
        <v>0</v>
      </c>
    </row>
    <row r="11509" spans="1:2" x14ac:dyDescent="0.25">
      <c r="A11509" t="s">
        <v>13040</v>
      </c>
      <c r="B11509">
        <v>0</v>
      </c>
    </row>
    <row r="11510" spans="1:2" x14ac:dyDescent="0.25">
      <c r="A11510" t="s">
        <v>16923</v>
      </c>
      <c r="B11510">
        <v>0</v>
      </c>
    </row>
    <row r="11511" spans="1:2" x14ac:dyDescent="0.25">
      <c r="A11511" t="s">
        <v>13335</v>
      </c>
      <c r="B11511">
        <v>0</v>
      </c>
    </row>
    <row r="11512" spans="1:2" x14ac:dyDescent="0.25">
      <c r="A11512" t="s">
        <v>20072</v>
      </c>
      <c r="B11512" s="19">
        <v>0</v>
      </c>
    </row>
    <row r="11513" spans="1:2" x14ac:dyDescent="0.25">
      <c r="A11513" t="s">
        <v>8885</v>
      </c>
      <c r="B11513">
        <v>0</v>
      </c>
    </row>
    <row r="11514" spans="1:2" x14ac:dyDescent="0.25">
      <c r="A11514" t="s">
        <v>3414</v>
      </c>
      <c r="B11514" s="19">
        <v>0</v>
      </c>
    </row>
    <row r="11515" spans="1:2" x14ac:dyDescent="0.25">
      <c r="A11515" t="s">
        <v>11104</v>
      </c>
      <c r="B11515">
        <v>0</v>
      </c>
    </row>
    <row r="11516" spans="1:2" x14ac:dyDescent="0.25">
      <c r="A11516" t="s">
        <v>13617</v>
      </c>
      <c r="B11516" s="19">
        <v>0</v>
      </c>
    </row>
    <row r="11517" spans="1:2" x14ac:dyDescent="0.25">
      <c r="A11517" t="s">
        <v>3844</v>
      </c>
      <c r="B11517" s="19">
        <v>0</v>
      </c>
    </row>
    <row r="11518" spans="1:2" x14ac:dyDescent="0.25">
      <c r="A11518" t="s">
        <v>19993</v>
      </c>
      <c r="B11518" s="19">
        <v>1.9380000000000001E-2</v>
      </c>
    </row>
    <row r="11519" spans="1:2" x14ac:dyDescent="0.25">
      <c r="A11519" t="s">
        <v>14256</v>
      </c>
      <c r="B11519">
        <v>0</v>
      </c>
    </row>
    <row r="11520" spans="1:2" x14ac:dyDescent="0.25">
      <c r="A11520" t="s">
        <v>15262</v>
      </c>
      <c r="B11520">
        <v>0</v>
      </c>
    </row>
    <row r="11521" spans="1:2" x14ac:dyDescent="0.25">
      <c r="A11521" t="s">
        <v>14519</v>
      </c>
      <c r="B11521" s="19">
        <v>8.1801650000000004E-2</v>
      </c>
    </row>
    <row r="11522" spans="1:2" x14ac:dyDescent="0.25">
      <c r="A11522" t="s">
        <v>16226</v>
      </c>
      <c r="B11522">
        <v>9.1027399999999994E-2</v>
      </c>
    </row>
    <row r="11523" spans="1:2" x14ac:dyDescent="0.25">
      <c r="A11523" t="s">
        <v>9544</v>
      </c>
      <c r="B11523" s="19">
        <v>0</v>
      </c>
    </row>
    <row r="11524" spans="1:2" x14ac:dyDescent="0.25">
      <c r="A11524" t="s">
        <v>9608</v>
      </c>
      <c r="B11524" s="19">
        <v>0</v>
      </c>
    </row>
    <row r="11525" spans="1:2" x14ac:dyDescent="0.25">
      <c r="A11525" t="s">
        <v>16343</v>
      </c>
      <c r="B11525" s="19">
        <v>0</v>
      </c>
    </row>
    <row r="11526" spans="1:2" x14ac:dyDescent="0.25">
      <c r="A11526" t="s">
        <v>8605</v>
      </c>
      <c r="B11526">
        <v>0</v>
      </c>
    </row>
    <row r="11527" spans="1:2" x14ac:dyDescent="0.25">
      <c r="A11527" t="s">
        <v>9529</v>
      </c>
      <c r="B11527" s="19">
        <v>0</v>
      </c>
    </row>
    <row r="11528" spans="1:2" x14ac:dyDescent="0.25">
      <c r="A11528" t="s">
        <v>11488</v>
      </c>
      <c r="B11528" s="19">
        <v>0</v>
      </c>
    </row>
    <row r="11529" spans="1:2" x14ac:dyDescent="0.25">
      <c r="A11529" t="s">
        <v>10107</v>
      </c>
      <c r="B11529">
        <v>0</v>
      </c>
    </row>
    <row r="11530" spans="1:2" x14ac:dyDescent="0.25">
      <c r="A11530" t="s">
        <v>13422</v>
      </c>
      <c r="B11530" s="19">
        <v>0</v>
      </c>
    </row>
    <row r="11531" spans="1:2" x14ac:dyDescent="0.25">
      <c r="A11531" t="s">
        <v>15210</v>
      </c>
      <c r="B11531" s="19">
        <v>0</v>
      </c>
    </row>
    <row r="11532" spans="1:2" x14ac:dyDescent="0.25">
      <c r="A11532" t="s">
        <v>10714</v>
      </c>
      <c r="B11532">
        <v>0</v>
      </c>
    </row>
    <row r="11533" spans="1:2" x14ac:dyDescent="0.25">
      <c r="A11533" t="s">
        <v>11792</v>
      </c>
      <c r="B11533">
        <v>0</v>
      </c>
    </row>
    <row r="11534" spans="1:2" x14ac:dyDescent="0.25">
      <c r="A11534" t="s">
        <v>10473</v>
      </c>
      <c r="B11534" s="19">
        <v>0</v>
      </c>
    </row>
    <row r="11535" spans="1:2" x14ac:dyDescent="0.25">
      <c r="A11535" t="s">
        <v>9598</v>
      </c>
      <c r="B11535" s="19">
        <v>0</v>
      </c>
    </row>
    <row r="11536" spans="1:2" x14ac:dyDescent="0.25">
      <c r="A11536" t="s">
        <v>8665</v>
      </c>
      <c r="B11536" s="19">
        <v>2.5634000000000001E-2</v>
      </c>
    </row>
    <row r="11537" spans="1:2" x14ac:dyDescent="0.25">
      <c r="A11537" t="s">
        <v>11191</v>
      </c>
      <c r="B11537" s="19">
        <v>2.8242500000000004E-2</v>
      </c>
    </row>
    <row r="11538" spans="1:2" x14ac:dyDescent="0.25">
      <c r="A11538" t="s">
        <v>10414</v>
      </c>
      <c r="B11538">
        <v>3.0520799999999997E-2</v>
      </c>
    </row>
    <row r="11539" spans="1:2" x14ac:dyDescent="0.25">
      <c r="A11539" t="s">
        <v>13385</v>
      </c>
      <c r="B11539">
        <v>0</v>
      </c>
    </row>
    <row r="11540" spans="1:2" x14ac:dyDescent="0.25">
      <c r="A11540" t="s">
        <v>16667</v>
      </c>
      <c r="B11540" s="19">
        <v>0</v>
      </c>
    </row>
    <row r="11541" spans="1:2" x14ac:dyDescent="0.25">
      <c r="A11541" t="s">
        <v>20083</v>
      </c>
      <c r="B11541">
        <v>0</v>
      </c>
    </row>
    <row r="11542" spans="1:2" x14ac:dyDescent="0.25">
      <c r="A11542" t="s">
        <v>20138</v>
      </c>
      <c r="B11542" s="19">
        <v>0</v>
      </c>
    </row>
    <row r="11543" spans="1:2" x14ac:dyDescent="0.25">
      <c r="A11543" t="s">
        <v>11882</v>
      </c>
      <c r="B11543">
        <v>0</v>
      </c>
    </row>
    <row r="11544" spans="1:2" x14ac:dyDescent="0.25">
      <c r="A11544" t="s">
        <v>8285</v>
      </c>
      <c r="B11544">
        <v>0</v>
      </c>
    </row>
    <row r="11545" spans="1:2" x14ac:dyDescent="0.25">
      <c r="A11545" t="s">
        <v>18128</v>
      </c>
      <c r="B11545" s="19">
        <v>0</v>
      </c>
    </row>
    <row r="11546" spans="1:2" x14ac:dyDescent="0.25">
      <c r="A11546" t="s">
        <v>15427</v>
      </c>
      <c r="B11546">
        <v>0</v>
      </c>
    </row>
    <row r="11547" spans="1:2" x14ac:dyDescent="0.25">
      <c r="A11547" t="s">
        <v>10909</v>
      </c>
      <c r="B11547">
        <v>0</v>
      </c>
    </row>
    <row r="11548" spans="1:2" x14ac:dyDescent="0.25">
      <c r="A11548" t="s">
        <v>12701</v>
      </c>
      <c r="B11548">
        <v>0</v>
      </c>
    </row>
    <row r="11549" spans="1:2" x14ac:dyDescent="0.25">
      <c r="A11549" t="s">
        <v>10040</v>
      </c>
      <c r="B11549" s="19">
        <v>0</v>
      </c>
    </row>
    <row r="11550" spans="1:2" x14ac:dyDescent="0.25">
      <c r="A11550" t="s">
        <v>11741</v>
      </c>
      <c r="B11550" s="19">
        <v>0</v>
      </c>
    </row>
    <row r="11551" spans="1:2" x14ac:dyDescent="0.25">
      <c r="A11551" t="s">
        <v>14309</v>
      </c>
      <c r="B11551">
        <v>0</v>
      </c>
    </row>
    <row r="11552" spans="1:2" x14ac:dyDescent="0.25">
      <c r="A11552" t="s">
        <v>9892</v>
      </c>
      <c r="B11552">
        <v>0</v>
      </c>
    </row>
    <row r="11553" spans="1:2" x14ac:dyDescent="0.25">
      <c r="A11553" t="s">
        <v>3643</v>
      </c>
      <c r="B11553" s="19">
        <v>0</v>
      </c>
    </row>
    <row r="11554" spans="1:2" x14ac:dyDescent="0.25">
      <c r="A11554" t="s">
        <v>3645</v>
      </c>
      <c r="B11554">
        <v>0</v>
      </c>
    </row>
    <row r="11555" spans="1:2" x14ac:dyDescent="0.25">
      <c r="A11555" t="s">
        <v>8039</v>
      </c>
      <c r="B11555">
        <v>0</v>
      </c>
    </row>
    <row r="11556" spans="1:2" x14ac:dyDescent="0.25">
      <c r="A11556" t="s">
        <v>9257</v>
      </c>
      <c r="B11556" s="19">
        <v>0</v>
      </c>
    </row>
    <row r="11557" spans="1:2" x14ac:dyDescent="0.25">
      <c r="A11557" t="s">
        <v>17247</v>
      </c>
      <c r="B11557">
        <v>0</v>
      </c>
    </row>
    <row r="11558" spans="1:2" x14ac:dyDescent="0.25">
      <c r="A11558" t="s">
        <v>3431</v>
      </c>
      <c r="B11558" s="19">
        <v>0</v>
      </c>
    </row>
    <row r="11559" spans="1:2" x14ac:dyDescent="0.25">
      <c r="A11559" t="s">
        <v>3640</v>
      </c>
      <c r="B11559" s="19">
        <v>0</v>
      </c>
    </row>
    <row r="11560" spans="1:2" x14ac:dyDescent="0.25">
      <c r="A11560" t="s">
        <v>3399</v>
      </c>
      <c r="B11560" s="19">
        <v>0</v>
      </c>
    </row>
    <row r="11561" spans="1:2" x14ac:dyDescent="0.25">
      <c r="A11561" t="s">
        <v>3365</v>
      </c>
      <c r="B11561">
        <v>0</v>
      </c>
    </row>
    <row r="11562" spans="1:2" x14ac:dyDescent="0.25">
      <c r="A11562" t="s">
        <v>5189</v>
      </c>
      <c r="B11562" s="19">
        <v>0</v>
      </c>
    </row>
    <row r="11563" spans="1:2" x14ac:dyDescent="0.25">
      <c r="A11563" t="s">
        <v>2861</v>
      </c>
      <c r="B11563">
        <v>0</v>
      </c>
    </row>
    <row r="11564" spans="1:2" x14ac:dyDescent="0.25">
      <c r="A11564" t="s">
        <v>15632</v>
      </c>
      <c r="B11564">
        <v>0</v>
      </c>
    </row>
    <row r="11565" spans="1:2" x14ac:dyDescent="0.25">
      <c r="A11565" t="s">
        <v>17510</v>
      </c>
      <c r="B11565">
        <v>0</v>
      </c>
    </row>
    <row r="11566" spans="1:2" x14ac:dyDescent="0.25">
      <c r="A11566" t="s">
        <v>12553</v>
      </c>
      <c r="B11566">
        <v>0</v>
      </c>
    </row>
    <row r="11567" spans="1:2" x14ac:dyDescent="0.25">
      <c r="A11567" t="s">
        <v>13021</v>
      </c>
      <c r="B11567">
        <v>0</v>
      </c>
    </row>
    <row r="11568" spans="1:2" x14ac:dyDescent="0.25">
      <c r="A11568" t="s">
        <v>3562</v>
      </c>
      <c r="B11568">
        <v>0</v>
      </c>
    </row>
    <row r="11569" spans="1:2" x14ac:dyDescent="0.25">
      <c r="A11569" t="s">
        <v>16824</v>
      </c>
      <c r="B11569">
        <v>0</v>
      </c>
    </row>
    <row r="11570" spans="1:2" x14ac:dyDescent="0.25">
      <c r="A11570" t="s">
        <v>15896</v>
      </c>
      <c r="B11570">
        <v>0</v>
      </c>
    </row>
    <row r="11571" spans="1:2" x14ac:dyDescent="0.25">
      <c r="A11571" t="s">
        <v>14174</v>
      </c>
      <c r="B11571">
        <v>0</v>
      </c>
    </row>
    <row r="11572" spans="1:2" x14ac:dyDescent="0.25">
      <c r="A11572" t="s">
        <v>13216</v>
      </c>
      <c r="B11572" s="19">
        <v>0</v>
      </c>
    </row>
    <row r="11573" spans="1:2" x14ac:dyDescent="0.25">
      <c r="A11573" t="s">
        <v>13282</v>
      </c>
      <c r="B11573">
        <v>5.9670000000000001E-2</v>
      </c>
    </row>
    <row r="11574" spans="1:2" x14ac:dyDescent="0.25">
      <c r="A11574" t="s">
        <v>13524</v>
      </c>
      <c r="B11574" s="19">
        <v>0</v>
      </c>
    </row>
    <row r="11575" spans="1:2" x14ac:dyDescent="0.25">
      <c r="A11575" t="s">
        <v>14452</v>
      </c>
      <c r="B11575">
        <v>0</v>
      </c>
    </row>
    <row r="11576" spans="1:2" x14ac:dyDescent="0.25">
      <c r="A11576" t="s">
        <v>8322</v>
      </c>
      <c r="B11576" s="19">
        <v>3.1034099999999995E-2</v>
      </c>
    </row>
    <row r="11577" spans="1:2" x14ac:dyDescent="0.25">
      <c r="A11577" t="s">
        <v>11860</v>
      </c>
      <c r="B11577" s="19">
        <v>0.41364684000000002</v>
      </c>
    </row>
    <row r="11578" spans="1:2" x14ac:dyDescent="0.25">
      <c r="A11578" t="s">
        <v>19855</v>
      </c>
      <c r="B11578" s="19">
        <v>0</v>
      </c>
    </row>
    <row r="11579" spans="1:2" x14ac:dyDescent="0.25">
      <c r="A11579" t="s">
        <v>3641</v>
      </c>
      <c r="B11579">
        <v>0</v>
      </c>
    </row>
    <row r="11580" spans="1:2" x14ac:dyDescent="0.25">
      <c r="A11580" t="s">
        <v>18684</v>
      </c>
      <c r="B11580">
        <v>0.40095241999999998</v>
      </c>
    </row>
    <row r="11581" spans="1:2" x14ac:dyDescent="0.25">
      <c r="A11581" t="s">
        <v>14169</v>
      </c>
      <c r="B11581" s="19">
        <v>0</v>
      </c>
    </row>
    <row r="11582" spans="1:2" x14ac:dyDescent="0.25">
      <c r="A11582" t="s">
        <v>3703</v>
      </c>
      <c r="B11582">
        <v>0</v>
      </c>
    </row>
    <row r="11583" spans="1:2" x14ac:dyDescent="0.25">
      <c r="A11583" t="s">
        <v>4588</v>
      </c>
      <c r="B11583">
        <v>0</v>
      </c>
    </row>
    <row r="11584" spans="1:2" x14ac:dyDescent="0.25">
      <c r="A11584" t="s">
        <v>4579</v>
      </c>
      <c r="B11584" s="19">
        <v>0</v>
      </c>
    </row>
    <row r="11585" spans="1:2" x14ac:dyDescent="0.25">
      <c r="A11585" t="s">
        <v>18226</v>
      </c>
      <c r="B11585">
        <v>0</v>
      </c>
    </row>
    <row r="11586" spans="1:2" x14ac:dyDescent="0.25">
      <c r="A11586" t="s">
        <v>16839</v>
      </c>
      <c r="B11586">
        <v>0</v>
      </c>
    </row>
    <row r="11587" spans="1:2" x14ac:dyDescent="0.25">
      <c r="A11587" t="s">
        <v>10489</v>
      </c>
      <c r="B11587" s="19">
        <v>0</v>
      </c>
    </row>
    <row r="11588" spans="1:2" x14ac:dyDescent="0.25">
      <c r="A11588" t="s">
        <v>14973</v>
      </c>
      <c r="B11588" s="19">
        <v>0</v>
      </c>
    </row>
    <row r="11589" spans="1:2" x14ac:dyDescent="0.25">
      <c r="A11589" t="s">
        <v>16479</v>
      </c>
      <c r="B11589">
        <v>0</v>
      </c>
    </row>
    <row r="11590" spans="1:2" x14ac:dyDescent="0.25">
      <c r="A11590" t="s">
        <v>14147</v>
      </c>
      <c r="B11590">
        <v>0</v>
      </c>
    </row>
    <row r="11591" spans="1:2" x14ac:dyDescent="0.25">
      <c r="A11591" t="s">
        <v>15518</v>
      </c>
      <c r="B11591">
        <v>0</v>
      </c>
    </row>
    <row r="11592" spans="1:2" x14ac:dyDescent="0.25">
      <c r="A11592" t="s">
        <v>15304</v>
      </c>
      <c r="B11592" s="19">
        <v>0</v>
      </c>
    </row>
    <row r="11593" spans="1:2" x14ac:dyDescent="0.25">
      <c r="A11593" t="s">
        <v>10429</v>
      </c>
      <c r="B11593">
        <v>0</v>
      </c>
    </row>
    <row r="11594" spans="1:2" x14ac:dyDescent="0.25">
      <c r="A11594" t="s">
        <v>18005</v>
      </c>
      <c r="B11594" s="19">
        <v>0</v>
      </c>
    </row>
    <row r="11595" spans="1:2" x14ac:dyDescent="0.25">
      <c r="A11595" t="s">
        <v>12339</v>
      </c>
      <c r="B11595" s="19">
        <v>0</v>
      </c>
    </row>
    <row r="11596" spans="1:2" x14ac:dyDescent="0.25">
      <c r="A11596" t="s">
        <v>11029</v>
      </c>
      <c r="B11596">
        <v>0</v>
      </c>
    </row>
    <row r="11597" spans="1:2" x14ac:dyDescent="0.25">
      <c r="A11597" t="s">
        <v>9726</v>
      </c>
      <c r="B11597" s="19">
        <v>0</v>
      </c>
    </row>
    <row r="11598" spans="1:2" x14ac:dyDescent="0.25">
      <c r="A11598" t="s">
        <v>10356</v>
      </c>
      <c r="B11598">
        <v>0</v>
      </c>
    </row>
    <row r="11599" spans="1:2" x14ac:dyDescent="0.25">
      <c r="A11599" t="s">
        <v>14950</v>
      </c>
      <c r="B11599" s="19">
        <v>1.12552E-2</v>
      </c>
    </row>
    <row r="11600" spans="1:2" x14ac:dyDescent="0.25">
      <c r="A11600" t="s">
        <v>10588</v>
      </c>
      <c r="B11600" s="19">
        <v>0</v>
      </c>
    </row>
    <row r="11601" spans="1:2" x14ac:dyDescent="0.25">
      <c r="A11601" t="s">
        <v>9867</v>
      </c>
      <c r="B11601" s="19">
        <v>0</v>
      </c>
    </row>
    <row r="11602" spans="1:2" x14ac:dyDescent="0.25">
      <c r="A11602" t="s">
        <v>12054</v>
      </c>
      <c r="B11602" s="19">
        <v>0</v>
      </c>
    </row>
    <row r="11603" spans="1:2" x14ac:dyDescent="0.25">
      <c r="A11603" t="s">
        <v>15378</v>
      </c>
      <c r="B11603">
        <v>0</v>
      </c>
    </row>
    <row r="11604" spans="1:2" x14ac:dyDescent="0.25">
      <c r="A11604" t="s">
        <v>9611</v>
      </c>
      <c r="B11604">
        <v>0</v>
      </c>
    </row>
    <row r="11605" spans="1:2" x14ac:dyDescent="0.25">
      <c r="A11605" t="s">
        <v>15475</v>
      </c>
      <c r="B11605">
        <v>0</v>
      </c>
    </row>
    <row r="11606" spans="1:2" x14ac:dyDescent="0.25">
      <c r="A11606" t="s">
        <v>11311</v>
      </c>
      <c r="B11606">
        <v>0</v>
      </c>
    </row>
    <row r="11607" spans="1:2" x14ac:dyDescent="0.25">
      <c r="A11607" t="s">
        <v>19513</v>
      </c>
      <c r="B11607">
        <v>0</v>
      </c>
    </row>
    <row r="11608" spans="1:2" x14ac:dyDescent="0.25">
      <c r="A11608" t="s">
        <v>16056</v>
      </c>
      <c r="B11608">
        <v>0</v>
      </c>
    </row>
    <row r="11609" spans="1:2" x14ac:dyDescent="0.25">
      <c r="A11609" t="s">
        <v>8408</v>
      </c>
      <c r="B11609">
        <v>0</v>
      </c>
    </row>
    <row r="11610" spans="1:2" x14ac:dyDescent="0.25">
      <c r="A11610" t="s">
        <v>19585</v>
      </c>
      <c r="B11610" s="19">
        <v>0</v>
      </c>
    </row>
    <row r="11611" spans="1:2" x14ac:dyDescent="0.25">
      <c r="A11611" t="s">
        <v>11603</v>
      </c>
      <c r="B11611">
        <v>0</v>
      </c>
    </row>
    <row r="11612" spans="1:2" x14ac:dyDescent="0.25">
      <c r="A11612" t="s">
        <v>8708</v>
      </c>
      <c r="B11612">
        <v>0</v>
      </c>
    </row>
    <row r="11613" spans="1:2" x14ac:dyDescent="0.25">
      <c r="A11613" t="s">
        <v>16845</v>
      </c>
      <c r="B11613">
        <v>0</v>
      </c>
    </row>
    <row r="11614" spans="1:2" x14ac:dyDescent="0.25">
      <c r="A11614" t="s">
        <v>11595</v>
      </c>
      <c r="B11614">
        <v>0</v>
      </c>
    </row>
    <row r="11615" spans="1:2" x14ac:dyDescent="0.25">
      <c r="A11615" t="s">
        <v>18033</v>
      </c>
      <c r="B11615">
        <v>0</v>
      </c>
    </row>
    <row r="11616" spans="1:2" x14ac:dyDescent="0.25">
      <c r="A11616" t="s">
        <v>15593</v>
      </c>
      <c r="B11616" s="19">
        <v>0</v>
      </c>
    </row>
    <row r="11617" spans="1:2" x14ac:dyDescent="0.25">
      <c r="A11617" t="s">
        <v>9507</v>
      </c>
      <c r="B11617" s="19">
        <v>0</v>
      </c>
    </row>
    <row r="11618" spans="1:2" x14ac:dyDescent="0.25">
      <c r="A11618" t="s">
        <v>10444</v>
      </c>
      <c r="B11618">
        <v>0</v>
      </c>
    </row>
    <row r="11619" spans="1:2" x14ac:dyDescent="0.25">
      <c r="A11619" t="s">
        <v>6455</v>
      </c>
      <c r="B11619" s="19">
        <v>0</v>
      </c>
    </row>
    <row r="11620" spans="1:2" x14ac:dyDescent="0.25">
      <c r="A11620" t="s">
        <v>5080</v>
      </c>
      <c r="B11620" s="19">
        <v>0</v>
      </c>
    </row>
    <row r="11621" spans="1:2" x14ac:dyDescent="0.25">
      <c r="A11621" t="s">
        <v>8771</v>
      </c>
      <c r="B11621" s="19">
        <v>0</v>
      </c>
    </row>
    <row r="11622" spans="1:2" x14ac:dyDescent="0.25">
      <c r="A11622" t="s">
        <v>3064</v>
      </c>
      <c r="B11622">
        <v>0</v>
      </c>
    </row>
    <row r="11623" spans="1:2" x14ac:dyDescent="0.25">
      <c r="A11623" t="s">
        <v>12806</v>
      </c>
      <c r="B11623" s="19">
        <v>0</v>
      </c>
    </row>
    <row r="11624" spans="1:2" x14ac:dyDescent="0.25">
      <c r="A11624" t="s">
        <v>13571</v>
      </c>
      <c r="B11624">
        <v>0</v>
      </c>
    </row>
    <row r="11625" spans="1:2" x14ac:dyDescent="0.25">
      <c r="A11625" t="s">
        <v>20026</v>
      </c>
      <c r="B11625">
        <v>0</v>
      </c>
    </row>
    <row r="11626" spans="1:2" x14ac:dyDescent="0.25">
      <c r="A11626" t="s">
        <v>3735</v>
      </c>
      <c r="B11626">
        <v>0</v>
      </c>
    </row>
    <row r="11627" spans="1:2" x14ac:dyDescent="0.25">
      <c r="A11627" t="s">
        <v>12621</v>
      </c>
      <c r="B11627">
        <v>3.5837499999999994E-2</v>
      </c>
    </row>
    <row r="11628" spans="1:2" x14ac:dyDescent="0.25">
      <c r="A11628" t="s">
        <v>3783</v>
      </c>
      <c r="B11628" s="19">
        <v>0</v>
      </c>
    </row>
    <row r="11629" spans="1:2" x14ac:dyDescent="0.25">
      <c r="A11629" t="s">
        <v>9005</v>
      </c>
      <c r="B11629">
        <v>0</v>
      </c>
    </row>
    <row r="11630" spans="1:2" x14ac:dyDescent="0.25">
      <c r="A11630" t="s">
        <v>8446</v>
      </c>
      <c r="B11630">
        <v>0</v>
      </c>
    </row>
    <row r="11631" spans="1:2" x14ac:dyDescent="0.25">
      <c r="A11631" t="s">
        <v>3685</v>
      </c>
      <c r="B11631">
        <v>0</v>
      </c>
    </row>
    <row r="11632" spans="1:2" x14ac:dyDescent="0.25">
      <c r="A11632" t="s">
        <v>3697</v>
      </c>
      <c r="B11632" s="19">
        <v>0</v>
      </c>
    </row>
    <row r="11633" spans="1:2" x14ac:dyDescent="0.25">
      <c r="A11633" t="s">
        <v>15312</v>
      </c>
      <c r="B11633">
        <v>0</v>
      </c>
    </row>
    <row r="11634" spans="1:2" x14ac:dyDescent="0.25">
      <c r="A11634" t="s">
        <v>20154</v>
      </c>
      <c r="B11634">
        <v>0</v>
      </c>
    </row>
    <row r="11635" spans="1:2" x14ac:dyDescent="0.25">
      <c r="A11635" t="s">
        <v>12565</v>
      </c>
      <c r="B11635">
        <v>6.1304999999999998E-2</v>
      </c>
    </row>
    <row r="11636" spans="1:2" x14ac:dyDescent="0.25">
      <c r="A11636" t="s">
        <v>13079</v>
      </c>
      <c r="B11636" s="19">
        <v>0</v>
      </c>
    </row>
    <row r="11637" spans="1:2" x14ac:dyDescent="0.25">
      <c r="A11637" t="s">
        <v>18416</v>
      </c>
      <c r="B11637">
        <v>0</v>
      </c>
    </row>
    <row r="11638" spans="1:2" x14ac:dyDescent="0.25">
      <c r="A11638" t="s">
        <v>15084</v>
      </c>
      <c r="B11638">
        <v>0</v>
      </c>
    </row>
    <row r="11639" spans="1:2" x14ac:dyDescent="0.25">
      <c r="A11639" t="s">
        <v>18673</v>
      </c>
      <c r="B11639" s="19">
        <v>0</v>
      </c>
    </row>
    <row r="11640" spans="1:2" x14ac:dyDescent="0.25">
      <c r="A11640" t="s">
        <v>17658</v>
      </c>
      <c r="B11640">
        <v>0</v>
      </c>
    </row>
    <row r="11641" spans="1:2" x14ac:dyDescent="0.25">
      <c r="A11641" t="s">
        <v>13011</v>
      </c>
      <c r="B11641" s="19">
        <v>0</v>
      </c>
    </row>
    <row r="11642" spans="1:2" x14ac:dyDescent="0.25">
      <c r="A11642" t="s">
        <v>15853</v>
      </c>
      <c r="B11642">
        <v>0</v>
      </c>
    </row>
    <row r="11643" spans="1:2" x14ac:dyDescent="0.25">
      <c r="A11643" t="s">
        <v>17029</v>
      </c>
      <c r="B11643" s="19">
        <v>7.5757499999999992E-2</v>
      </c>
    </row>
    <row r="11644" spans="1:2" x14ac:dyDescent="0.25">
      <c r="A11644" t="s">
        <v>12065</v>
      </c>
      <c r="B11644">
        <v>0</v>
      </c>
    </row>
    <row r="11645" spans="1:2" x14ac:dyDescent="0.25">
      <c r="A11645" t="s">
        <v>8839</v>
      </c>
      <c r="B11645" s="19">
        <v>0</v>
      </c>
    </row>
    <row r="11646" spans="1:2" x14ac:dyDescent="0.25">
      <c r="A11646" t="s">
        <v>7938</v>
      </c>
      <c r="B11646">
        <v>0</v>
      </c>
    </row>
    <row r="11647" spans="1:2" x14ac:dyDescent="0.25">
      <c r="A11647" t="s">
        <v>19301</v>
      </c>
      <c r="B11647">
        <v>0</v>
      </c>
    </row>
    <row r="11648" spans="1:2" x14ac:dyDescent="0.25">
      <c r="A11648" t="s">
        <v>18779</v>
      </c>
      <c r="B11648">
        <v>0</v>
      </c>
    </row>
    <row r="11649" spans="1:2" x14ac:dyDescent="0.25">
      <c r="A11649" t="s">
        <v>2809</v>
      </c>
      <c r="B11649">
        <v>0</v>
      </c>
    </row>
    <row r="11650" spans="1:2" x14ac:dyDescent="0.25">
      <c r="A11650" t="s">
        <v>9799</v>
      </c>
      <c r="B11650">
        <v>0</v>
      </c>
    </row>
    <row r="11651" spans="1:2" x14ac:dyDescent="0.25">
      <c r="A11651" t="s">
        <v>18034</v>
      </c>
      <c r="B11651" s="19">
        <v>0</v>
      </c>
    </row>
    <row r="11652" spans="1:2" x14ac:dyDescent="0.25">
      <c r="A11652" t="s">
        <v>13618</v>
      </c>
      <c r="B11652" s="19">
        <v>0</v>
      </c>
    </row>
    <row r="11653" spans="1:2" x14ac:dyDescent="0.25">
      <c r="A11653" t="s">
        <v>15595</v>
      </c>
      <c r="B11653">
        <v>0</v>
      </c>
    </row>
    <row r="11654" spans="1:2" x14ac:dyDescent="0.25">
      <c r="A11654" t="s">
        <v>14451</v>
      </c>
      <c r="B11654" s="19">
        <v>0</v>
      </c>
    </row>
    <row r="11655" spans="1:2" x14ac:dyDescent="0.25">
      <c r="A11655" t="s">
        <v>19455</v>
      </c>
      <c r="B11655" s="19">
        <v>0</v>
      </c>
    </row>
    <row r="11656" spans="1:2" x14ac:dyDescent="0.25">
      <c r="A11656" t="s">
        <v>5419</v>
      </c>
      <c r="B11656" s="19">
        <v>0</v>
      </c>
    </row>
    <row r="11657" spans="1:2" x14ac:dyDescent="0.25">
      <c r="A11657" t="s">
        <v>10766</v>
      </c>
      <c r="B11657">
        <v>0</v>
      </c>
    </row>
    <row r="11658" spans="1:2" x14ac:dyDescent="0.25">
      <c r="A11658" t="s">
        <v>13281</v>
      </c>
      <c r="B11658">
        <v>0</v>
      </c>
    </row>
    <row r="11659" spans="1:2" x14ac:dyDescent="0.25">
      <c r="A11659" t="s">
        <v>10741</v>
      </c>
      <c r="B11659">
        <v>0</v>
      </c>
    </row>
    <row r="11660" spans="1:2" x14ac:dyDescent="0.25">
      <c r="A11660" t="s">
        <v>2938</v>
      </c>
      <c r="B11660" s="19">
        <v>7.7483999999999997E-2</v>
      </c>
    </row>
    <row r="11661" spans="1:2" x14ac:dyDescent="0.25">
      <c r="A11661" t="s">
        <v>14326</v>
      </c>
      <c r="B11661" s="19">
        <v>0.14267999999999997</v>
      </c>
    </row>
    <row r="11662" spans="1:2" x14ac:dyDescent="0.25">
      <c r="A11662" t="s">
        <v>3314</v>
      </c>
      <c r="B11662" s="19">
        <v>0</v>
      </c>
    </row>
    <row r="11663" spans="1:2" x14ac:dyDescent="0.25">
      <c r="A11663" t="s">
        <v>15810</v>
      </c>
      <c r="B11663" s="19">
        <v>0.10573</v>
      </c>
    </row>
    <row r="11664" spans="1:2" x14ac:dyDescent="0.25">
      <c r="A11664" t="s">
        <v>19938</v>
      </c>
      <c r="B11664" s="19">
        <v>0</v>
      </c>
    </row>
    <row r="11665" spans="1:2" x14ac:dyDescent="0.25">
      <c r="A11665" t="s">
        <v>11307</v>
      </c>
      <c r="B11665">
        <v>0</v>
      </c>
    </row>
    <row r="11666" spans="1:2" x14ac:dyDescent="0.25">
      <c r="A11666" t="s">
        <v>3325</v>
      </c>
      <c r="B11666" s="19">
        <v>0</v>
      </c>
    </row>
    <row r="11667" spans="1:2" x14ac:dyDescent="0.25">
      <c r="A11667" t="s">
        <v>6846</v>
      </c>
      <c r="B11667" s="19">
        <v>0</v>
      </c>
    </row>
    <row r="11668" spans="1:2" x14ac:dyDescent="0.25">
      <c r="A11668" t="s">
        <v>17767</v>
      </c>
      <c r="B11668">
        <v>0</v>
      </c>
    </row>
    <row r="11669" spans="1:2" x14ac:dyDescent="0.25">
      <c r="A11669" t="s">
        <v>19700</v>
      </c>
      <c r="B11669">
        <v>0</v>
      </c>
    </row>
    <row r="11670" spans="1:2" x14ac:dyDescent="0.25">
      <c r="A11670" t="s">
        <v>12435</v>
      </c>
      <c r="B11670" s="19">
        <v>0</v>
      </c>
    </row>
    <row r="11671" spans="1:2" x14ac:dyDescent="0.25">
      <c r="A11671" t="s">
        <v>15360</v>
      </c>
      <c r="B11671">
        <v>0</v>
      </c>
    </row>
    <row r="11672" spans="1:2" x14ac:dyDescent="0.25">
      <c r="A11672" t="s">
        <v>12004</v>
      </c>
      <c r="B11672">
        <v>0</v>
      </c>
    </row>
    <row r="11673" spans="1:2" x14ac:dyDescent="0.25">
      <c r="A11673" t="s">
        <v>16424</v>
      </c>
      <c r="B11673">
        <v>0</v>
      </c>
    </row>
    <row r="11674" spans="1:2" x14ac:dyDescent="0.25">
      <c r="A11674" t="s">
        <v>3590</v>
      </c>
      <c r="B11674">
        <v>0</v>
      </c>
    </row>
    <row r="11675" spans="1:2" x14ac:dyDescent="0.25">
      <c r="A11675" t="s">
        <v>2966</v>
      </c>
      <c r="B11675" s="19">
        <v>0</v>
      </c>
    </row>
    <row r="11676" spans="1:2" x14ac:dyDescent="0.25">
      <c r="A11676" t="s">
        <v>14777</v>
      </c>
      <c r="B11676" s="19">
        <v>0</v>
      </c>
    </row>
    <row r="11677" spans="1:2" x14ac:dyDescent="0.25">
      <c r="A11677" t="s">
        <v>16251</v>
      </c>
      <c r="B11677">
        <v>0</v>
      </c>
    </row>
    <row r="11678" spans="1:2" x14ac:dyDescent="0.25">
      <c r="A11678" t="s">
        <v>8034</v>
      </c>
      <c r="B11678">
        <v>0</v>
      </c>
    </row>
    <row r="11679" spans="1:2" x14ac:dyDescent="0.25">
      <c r="A11679" t="s">
        <v>18755</v>
      </c>
      <c r="B11679">
        <v>0</v>
      </c>
    </row>
    <row r="11680" spans="1:2" x14ac:dyDescent="0.25">
      <c r="A11680" t="s">
        <v>15818</v>
      </c>
      <c r="B11680">
        <v>0</v>
      </c>
    </row>
    <row r="11681" spans="1:2" x14ac:dyDescent="0.25">
      <c r="A11681" t="s">
        <v>9849</v>
      </c>
      <c r="B11681">
        <v>0</v>
      </c>
    </row>
    <row r="11682" spans="1:2" x14ac:dyDescent="0.25">
      <c r="A11682" t="s">
        <v>16322</v>
      </c>
      <c r="B11682" s="19">
        <v>0.15805000000000002</v>
      </c>
    </row>
    <row r="11683" spans="1:2" x14ac:dyDescent="0.25">
      <c r="A11683" t="s">
        <v>12721</v>
      </c>
      <c r="B11683" s="19">
        <v>0</v>
      </c>
    </row>
    <row r="11684" spans="1:2" x14ac:dyDescent="0.25">
      <c r="A11684" t="s">
        <v>8202</v>
      </c>
      <c r="B11684" s="19">
        <v>0</v>
      </c>
    </row>
    <row r="11685" spans="1:2" x14ac:dyDescent="0.25">
      <c r="A11685" t="s">
        <v>18404</v>
      </c>
      <c r="B11685">
        <v>0</v>
      </c>
    </row>
    <row r="11686" spans="1:2" x14ac:dyDescent="0.25">
      <c r="A11686" t="s">
        <v>13211</v>
      </c>
      <c r="B11686" s="19">
        <v>0</v>
      </c>
    </row>
    <row r="11687" spans="1:2" x14ac:dyDescent="0.25">
      <c r="A11687" t="s">
        <v>9398</v>
      </c>
      <c r="B11687">
        <v>0</v>
      </c>
    </row>
    <row r="11688" spans="1:2" x14ac:dyDescent="0.25">
      <c r="A11688" t="s">
        <v>20317</v>
      </c>
      <c r="B11688">
        <v>0</v>
      </c>
    </row>
    <row r="11689" spans="1:2" x14ac:dyDescent="0.25">
      <c r="A11689" t="s">
        <v>11386</v>
      </c>
      <c r="B11689" s="19">
        <v>0</v>
      </c>
    </row>
    <row r="11690" spans="1:2" x14ac:dyDescent="0.25">
      <c r="A11690" t="s">
        <v>19332</v>
      </c>
      <c r="B11690">
        <v>0</v>
      </c>
    </row>
    <row r="11691" spans="1:2" x14ac:dyDescent="0.25">
      <c r="A11691" t="s">
        <v>13253</v>
      </c>
      <c r="B11691">
        <v>0</v>
      </c>
    </row>
    <row r="11692" spans="1:2" x14ac:dyDescent="0.25">
      <c r="A11692" t="s">
        <v>8613</v>
      </c>
      <c r="B11692">
        <v>0</v>
      </c>
    </row>
    <row r="11693" spans="1:2" x14ac:dyDescent="0.25">
      <c r="A11693" t="s">
        <v>13880</v>
      </c>
      <c r="B11693">
        <v>0</v>
      </c>
    </row>
    <row r="11694" spans="1:2" x14ac:dyDescent="0.25">
      <c r="A11694" t="s">
        <v>15376</v>
      </c>
      <c r="B11694" s="19">
        <v>0</v>
      </c>
    </row>
    <row r="11695" spans="1:2" x14ac:dyDescent="0.25">
      <c r="A11695" t="s">
        <v>16053</v>
      </c>
      <c r="B11695">
        <v>0</v>
      </c>
    </row>
    <row r="11696" spans="1:2" x14ac:dyDescent="0.25">
      <c r="A11696" t="s">
        <v>8026</v>
      </c>
      <c r="B11696">
        <v>0</v>
      </c>
    </row>
    <row r="11697" spans="1:2" x14ac:dyDescent="0.25">
      <c r="A11697" t="s">
        <v>14569</v>
      </c>
      <c r="B11697" s="19">
        <v>0</v>
      </c>
    </row>
    <row r="11698" spans="1:2" x14ac:dyDescent="0.25">
      <c r="A11698" t="s">
        <v>10085</v>
      </c>
      <c r="B11698" s="19">
        <v>0</v>
      </c>
    </row>
    <row r="11699" spans="1:2" x14ac:dyDescent="0.25">
      <c r="A11699" t="s">
        <v>2975</v>
      </c>
      <c r="B11699" s="19">
        <v>0</v>
      </c>
    </row>
    <row r="11700" spans="1:2" x14ac:dyDescent="0.25">
      <c r="A11700" t="s">
        <v>15343</v>
      </c>
      <c r="B11700">
        <v>0</v>
      </c>
    </row>
    <row r="11701" spans="1:2" x14ac:dyDescent="0.25">
      <c r="A11701" t="s">
        <v>3307</v>
      </c>
      <c r="B11701" s="19">
        <v>0</v>
      </c>
    </row>
    <row r="11702" spans="1:2" x14ac:dyDescent="0.25">
      <c r="A11702" t="s">
        <v>20346</v>
      </c>
      <c r="B11702">
        <v>0</v>
      </c>
    </row>
    <row r="11703" spans="1:2" x14ac:dyDescent="0.25">
      <c r="A11703" t="s">
        <v>3607</v>
      </c>
      <c r="B11703">
        <v>0</v>
      </c>
    </row>
    <row r="11704" spans="1:2" x14ac:dyDescent="0.25">
      <c r="A11704" t="s">
        <v>4789</v>
      </c>
      <c r="B11704" s="19">
        <v>0</v>
      </c>
    </row>
    <row r="11705" spans="1:2" x14ac:dyDescent="0.25">
      <c r="A11705" t="s">
        <v>3567</v>
      </c>
      <c r="B11705" s="19">
        <v>0</v>
      </c>
    </row>
    <row r="11706" spans="1:2" x14ac:dyDescent="0.25">
      <c r="A11706" t="s">
        <v>19805</v>
      </c>
      <c r="B11706" s="19">
        <v>0</v>
      </c>
    </row>
    <row r="11707" spans="1:2" x14ac:dyDescent="0.25">
      <c r="A11707" t="s">
        <v>11798</v>
      </c>
      <c r="B11707">
        <v>0</v>
      </c>
    </row>
    <row r="11708" spans="1:2" x14ac:dyDescent="0.25">
      <c r="A11708" t="s">
        <v>10080</v>
      </c>
      <c r="B11708">
        <v>0</v>
      </c>
    </row>
    <row r="11709" spans="1:2" x14ac:dyDescent="0.25">
      <c r="A11709" t="s">
        <v>17446</v>
      </c>
      <c r="B11709" s="19">
        <v>0</v>
      </c>
    </row>
    <row r="11710" spans="1:2" x14ac:dyDescent="0.25">
      <c r="A11710" t="s">
        <v>20360</v>
      </c>
      <c r="B11710" s="19">
        <v>0</v>
      </c>
    </row>
    <row r="11711" spans="1:2" x14ac:dyDescent="0.25">
      <c r="A11711" t="s">
        <v>9724</v>
      </c>
      <c r="B11711">
        <v>5.3919999999999996E-2</v>
      </c>
    </row>
    <row r="11712" spans="1:2" x14ac:dyDescent="0.25">
      <c r="A11712" t="s">
        <v>19388</v>
      </c>
      <c r="B11712">
        <v>0</v>
      </c>
    </row>
    <row r="11713" spans="1:2" x14ac:dyDescent="0.25">
      <c r="A11713" t="s">
        <v>13146</v>
      </c>
      <c r="B11713" s="19">
        <v>0</v>
      </c>
    </row>
    <row r="11714" spans="1:2" x14ac:dyDescent="0.25">
      <c r="A11714" t="s">
        <v>16314</v>
      </c>
      <c r="B11714">
        <v>0</v>
      </c>
    </row>
    <row r="11715" spans="1:2" x14ac:dyDescent="0.25">
      <c r="A11715" t="s">
        <v>3404</v>
      </c>
      <c r="B11715" s="19">
        <v>5.2500000000000005E-2</v>
      </c>
    </row>
    <row r="11716" spans="1:2" x14ac:dyDescent="0.25">
      <c r="A11716" t="s">
        <v>9852</v>
      </c>
      <c r="B11716">
        <v>0</v>
      </c>
    </row>
    <row r="11717" spans="1:2" x14ac:dyDescent="0.25">
      <c r="A11717" t="s">
        <v>9252</v>
      </c>
      <c r="B11717" s="19">
        <v>0</v>
      </c>
    </row>
    <row r="11718" spans="1:2" x14ac:dyDescent="0.25">
      <c r="A11718" t="s">
        <v>17272</v>
      </c>
      <c r="B11718" s="19">
        <v>0</v>
      </c>
    </row>
    <row r="11719" spans="1:2" x14ac:dyDescent="0.25">
      <c r="A11719" t="s">
        <v>16601</v>
      </c>
      <c r="B11719" s="19">
        <v>3.2960000000000003E-2</v>
      </c>
    </row>
    <row r="11720" spans="1:2" x14ac:dyDescent="0.25">
      <c r="A11720" t="s">
        <v>19814</v>
      </c>
      <c r="B11720" s="19">
        <v>0</v>
      </c>
    </row>
    <row r="11721" spans="1:2" x14ac:dyDescent="0.25">
      <c r="A11721" t="s">
        <v>3733</v>
      </c>
      <c r="B11721" s="19">
        <v>0</v>
      </c>
    </row>
    <row r="11722" spans="1:2" x14ac:dyDescent="0.25">
      <c r="A11722" t="s">
        <v>12416</v>
      </c>
      <c r="B11722">
        <v>0</v>
      </c>
    </row>
    <row r="11723" spans="1:2" x14ac:dyDescent="0.25">
      <c r="A11723" t="s">
        <v>15733</v>
      </c>
      <c r="B11723" s="19">
        <v>0</v>
      </c>
    </row>
    <row r="11724" spans="1:2" x14ac:dyDescent="0.25">
      <c r="A11724" t="s">
        <v>8682</v>
      </c>
      <c r="B11724">
        <v>0</v>
      </c>
    </row>
    <row r="11725" spans="1:2" x14ac:dyDescent="0.25">
      <c r="A11725" t="s">
        <v>9639</v>
      </c>
      <c r="B11725" s="19">
        <v>0</v>
      </c>
    </row>
    <row r="11726" spans="1:2" x14ac:dyDescent="0.25">
      <c r="A11726" t="s">
        <v>11399</v>
      </c>
      <c r="B11726" s="19">
        <v>0</v>
      </c>
    </row>
    <row r="11727" spans="1:2" x14ac:dyDescent="0.25">
      <c r="A11727" t="s">
        <v>16044</v>
      </c>
      <c r="B11727">
        <v>0</v>
      </c>
    </row>
    <row r="11728" spans="1:2" x14ac:dyDescent="0.25">
      <c r="A11728" t="s">
        <v>11746</v>
      </c>
      <c r="B11728">
        <v>0</v>
      </c>
    </row>
    <row r="11729" spans="1:2" x14ac:dyDescent="0.25">
      <c r="A11729" t="s">
        <v>9458</v>
      </c>
      <c r="B11729">
        <v>0</v>
      </c>
    </row>
    <row r="11730" spans="1:2" x14ac:dyDescent="0.25">
      <c r="A11730" t="s">
        <v>19095</v>
      </c>
      <c r="B11730" s="19">
        <v>0</v>
      </c>
    </row>
    <row r="11731" spans="1:2" x14ac:dyDescent="0.25">
      <c r="A11731" t="s">
        <v>4570</v>
      </c>
      <c r="B11731" s="19">
        <v>0</v>
      </c>
    </row>
    <row r="11732" spans="1:2" x14ac:dyDescent="0.25">
      <c r="A11732" t="s">
        <v>3342</v>
      </c>
      <c r="B11732">
        <v>0</v>
      </c>
    </row>
    <row r="11733" spans="1:2" x14ac:dyDescent="0.25">
      <c r="A11733" t="s">
        <v>18933</v>
      </c>
      <c r="B11733">
        <v>0</v>
      </c>
    </row>
    <row r="11734" spans="1:2" x14ac:dyDescent="0.25">
      <c r="A11734" t="s">
        <v>15133</v>
      </c>
      <c r="B11734" s="19">
        <v>0</v>
      </c>
    </row>
    <row r="11735" spans="1:2" x14ac:dyDescent="0.25">
      <c r="A11735" t="s">
        <v>10676</v>
      </c>
      <c r="B11735" s="19">
        <v>0</v>
      </c>
    </row>
    <row r="11736" spans="1:2" x14ac:dyDescent="0.25">
      <c r="A11736" t="s">
        <v>13220</v>
      </c>
      <c r="B11736" s="19">
        <v>0</v>
      </c>
    </row>
    <row r="11737" spans="1:2" x14ac:dyDescent="0.25">
      <c r="A11737" t="s">
        <v>11954</v>
      </c>
      <c r="B11737">
        <v>0</v>
      </c>
    </row>
    <row r="11738" spans="1:2" x14ac:dyDescent="0.25">
      <c r="A11738" t="s">
        <v>19975</v>
      </c>
      <c r="B11738">
        <v>0</v>
      </c>
    </row>
    <row r="11739" spans="1:2" x14ac:dyDescent="0.25">
      <c r="A11739" t="s">
        <v>15176</v>
      </c>
      <c r="B11739" s="19">
        <v>0</v>
      </c>
    </row>
    <row r="11740" spans="1:2" x14ac:dyDescent="0.25">
      <c r="A11740" t="s">
        <v>10681</v>
      </c>
      <c r="B11740">
        <v>0</v>
      </c>
    </row>
    <row r="11741" spans="1:2" x14ac:dyDescent="0.25">
      <c r="A11741" t="s">
        <v>14683</v>
      </c>
      <c r="B11741" s="19">
        <v>0</v>
      </c>
    </row>
    <row r="11742" spans="1:2" x14ac:dyDescent="0.25">
      <c r="A11742" t="s">
        <v>17095</v>
      </c>
      <c r="B11742">
        <v>0</v>
      </c>
    </row>
    <row r="11743" spans="1:2" x14ac:dyDescent="0.25">
      <c r="A11743" t="s">
        <v>8707</v>
      </c>
      <c r="B11743" s="19">
        <v>0</v>
      </c>
    </row>
    <row r="11744" spans="1:2" x14ac:dyDescent="0.25">
      <c r="A11744" t="s">
        <v>13009</v>
      </c>
      <c r="B11744" s="19">
        <v>0</v>
      </c>
    </row>
    <row r="11745" spans="1:2" x14ac:dyDescent="0.25">
      <c r="A11745" t="s">
        <v>10538</v>
      </c>
      <c r="B11745" s="19">
        <v>0</v>
      </c>
    </row>
    <row r="11746" spans="1:2" x14ac:dyDescent="0.25">
      <c r="A11746" t="s">
        <v>14594</v>
      </c>
      <c r="B11746">
        <v>0</v>
      </c>
    </row>
    <row r="11747" spans="1:2" x14ac:dyDescent="0.25">
      <c r="A11747" t="s">
        <v>15070</v>
      </c>
      <c r="B11747" s="19">
        <v>0</v>
      </c>
    </row>
    <row r="11748" spans="1:2" x14ac:dyDescent="0.25">
      <c r="A11748" t="s">
        <v>10123</v>
      </c>
      <c r="B11748">
        <v>0</v>
      </c>
    </row>
    <row r="11749" spans="1:2" x14ac:dyDescent="0.25">
      <c r="A11749" t="s">
        <v>11275</v>
      </c>
      <c r="B11749" s="19">
        <v>0</v>
      </c>
    </row>
    <row r="11750" spans="1:2" x14ac:dyDescent="0.25">
      <c r="A11750" t="s">
        <v>11192</v>
      </c>
      <c r="B11750" s="19">
        <v>0</v>
      </c>
    </row>
    <row r="11751" spans="1:2" x14ac:dyDescent="0.25">
      <c r="A11751" t="s">
        <v>9484</v>
      </c>
      <c r="B11751">
        <v>0</v>
      </c>
    </row>
    <row r="11752" spans="1:2" x14ac:dyDescent="0.25">
      <c r="A11752" t="s">
        <v>18631</v>
      </c>
      <c r="B11752">
        <v>0</v>
      </c>
    </row>
    <row r="11753" spans="1:2" x14ac:dyDescent="0.25">
      <c r="A11753" t="s">
        <v>9774</v>
      </c>
      <c r="B11753" s="19">
        <v>0.79359999999999997</v>
      </c>
    </row>
    <row r="11754" spans="1:2" x14ac:dyDescent="0.25">
      <c r="A11754" t="s">
        <v>6275</v>
      </c>
      <c r="B11754" s="19">
        <v>0</v>
      </c>
    </row>
    <row r="11755" spans="1:2" x14ac:dyDescent="0.25">
      <c r="A11755" t="s">
        <v>11249</v>
      </c>
      <c r="B11755" s="19">
        <v>0</v>
      </c>
    </row>
    <row r="11756" spans="1:2" x14ac:dyDescent="0.25">
      <c r="A11756" t="s">
        <v>17276</v>
      </c>
      <c r="B11756">
        <v>0</v>
      </c>
    </row>
    <row r="11757" spans="1:2" x14ac:dyDescent="0.25">
      <c r="A11757" t="s">
        <v>15610</v>
      </c>
      <c r="B11757">
        <v>4.2507499999999997E-2</v>
      </c>
    </row>
    <row r="11758" spans="1:2" x14ac:dyDescent="0.25">
      <c r="A11758" t="s">
        <v>15502</v>
      </c>
      <c r="B11758">
        <v>0</v>
      </c>
    </row>
    <row r="11759" spans="1:2" x14ac:dyDescent="0.25">
      <c r="A11759" t="s">
        <v>14611</v>
      </c>
      <c r="B11759" s="19">
        <v>0</v>
      </c>
    </row>
    <row r="11760" spans="1:2" x14ac:dyDescent="0.25">
      <c r="A11760" t="s">
        <v>12468</v>
      </c>
      <c r="B11760">
        <v>0</v>
      </c>
    </row>
    <row r="11761" spans="1:2" x14ac:dyDescent="0.25">
      <c r="A11761" t="s">
        <v>11489</v>
      </c>
      <c r="B11761" s="19">
        <v>0</v>
      </c>
    </row>
    <row r="11762" spans="1:2" x14ac:dyDescent="0.25">
      <c r="A11762" t="s">
        <v>20390</v>
      </c>
      <c r="B11762">
        <v>0</v>
      </c>
    </row>
    <row r="11763" spans="1:2" x14ac:dyDescent="0.25">
      <c r="A11763" t="s">
        <v>10318</v>
      </c>
      <c r="B11763">
        <v>0</v>
      </c>
    </row>
    <row r="11764" spans="1:2" x14ac:dyDescent="0.25">
      <c r="A11764" t="s">
        <v>13691</v>
      </c>
      <c r="B11764">
        <v>0</v>
      </c>
    </row>
    <row r="11765" spans="1:2" x14ac:dyDescent="0.25">
      <c r="A11765" t="s">
        <v>14616</v>
      </c>
      <c r="B11765">
        <v>0</v>
      </c>
    </row>
    <row r="11766" spans="1:2" x14ac:dyDescent="0.25">
      <c r="A11766" t="s">
        <v>11031</v>
      </c>
      <c r="B11766">
        <v>0</v>
      </c>
    </row>
    <row r="11767" spans="1:2" x14ac:dyDescent="0.25">
      <c r="A11767" t="s">
        <v>12201</v>
      </c>
      <c r="B11767">
        <v>0</v>
      </c>
    </row>
    <row r="11768" spans="1:2" x14ac:dyDescent="0.25">
      <c r="A11768" t="s">
        <v>9845</v>
      </c>
      <c r="B11768">
        <v>0</v>
      </c>
    </row>
    <row r="11769" spans="1:2" x14ac:dyDescent="0.25">
      <c r="A11769" t="s">
        <v>16460</v>
      </c>
      <c r="B11769" s="19">
        <v>0</v>
      </c>
    </row>
    <row r="11770" spans="1:2" x14ac:dyDescent="0.25">
      <c r="A11770" t="s">
        <v>8835</v>
      </c>
      <c r="B11770">
        <v>0</v>
      </c>
    </row>
    <row r="11771" spans="1:2" x14ac:dyDescent="0.25">
      <c r="A11771" t="s">
        <v>15021</v>
      </c>
      <c r="B11771" s="19">
        <v>0</v>
      </c>
    </row>
    <row r="11772" spans="1:2" x14ac:dyDescent="0.25">
      <c r="A11772" t="s">
        <v>2806</v>
      </c>
      <c r="B11772" s="19">
        <v>0</v>
      </c>
    </row>
    <row r="11773" spans="1:2" x14ac:dyDescent="0.25">
      <c r="A11773" t="s">
        <v>12421</v>
      </c>
      <c r="B11773">
        <v>0</v>
      </c>
    </row>
    <row r="11774" spans="1:2" x14ac:dyDescent="0.25">
      <c r="A11774" t="s">
        <v>18454</v>
      </c>
      <c r="B11774">
        <v>0</v>
      </c>
    </row>
    <row r="11775" spans="1:2" x14ac:dyDescent="0.25">
      <c r="A11775" t="s">
        <v>18443</v>
      </c>
      <c r="B11775" s="19">
        <v>0</v>
      </c>
    </row>
    <row r="11776" spans="1:2" x14ac:dyDescent="0.25">
      <c r="A11776" t="s">
        <v>17402</v>
      </c>
      <c r="B11776" s="19">
        <v>0</v>
      </c>
    </row>
    <row r="11777" spans="1:2" x14ac:dyDescent="0.25">
      <c r="A11777" t="s">
        <v>15784</v>
      </c>
      <c r="B11777">
        <v>0</v>
      </c>
    </row>
    <row r="11778" spans="1:2" x14ac:dyDescent="0.25">
      <c r="A11778" t="s">
        <v>11589</v>
      </c>
      <c r="B11778">
        <v>0</v>
      </c>
    </row>
    <row r="11779" spans="1:2" x14ac:dyDescent="0.25">
      <c r="A11779" t="s">
        <v>10480</v>
      </c>
      <c r="B11779" s="19">
        <v>0</v>
      </c>
    </row>
    <row r="11780" spans="1:2" x14ac:dyDescent="0.25">
      <c r="A11780" t="s">
        <v>15586</v>
      </c>
      <c r="B11780" s="19">
        <v>1.8912799999999997E-2</v>
      </c>
    </row>
    <row r="11781" spans="1:2" x14ac:dyDescent="0.25">
      <c r="A11781" t="s">
        <v>3593</v>
      </c>
      <c r="B11781" s="19">
        <v>0</v>
      </c>
    </row>
    <row r="11782" spans="1:2" x14ac:dyDescent="0.25">
      <c r="A11782" t="s">
        <v>3583</v>
      </c>
      <c r="B11782">
        <v>0</v>
      </c>
    </row>
    <row r="11783" spans="1:2" x14ac:dyDescent="0.25">
      <c r="A11783" t="s">
        <v>3599</v>
      </c>
      <c r="B11783" s="19">
        <v>0</v>
      </c>
    </row>
    <row r="11784" spans="1:2" x14ac:dyDescent="0.25">
      <c r="A11784" t="s">
        <v>3687</v>
      </c>
      <c r="B11784">
        <v>0</v>
      </c>
    </row>
    <row r="11785" spans="1:2" x14ac:dyDescent="0.25">
      <c r="A11785" t="s">
        <v>9754</v>
      </c>
      <c r="B11785" s="19">
        <v>0</v>
      </c>
    </row>
    <row r="11786" spans="1:2" x14ac:dyDescent="0.25">
      <c r="A11786" t="s">
        <v>12740</v>
      </c>
      <c r="B11786">
        <v>0</v>
      </c>
    </row>
    <row r="11787" spans="1:2" x14ac:dyDescent="0.25">
      <c r="A11787" t="s">
        <v>15658</v>
      </c>
      <c r="B11787">
        <v>0</v>
      </c>
    </row>
    <row r="11788" spans="1:2" x14ac:dyDescent="0.25">
      <c r="A11788" t="s">
        <v>10687</v>
      </c>
      <c r="B11788">
        <v>0</v>
      </c>
    </row>
    <row r="11789" spans="1:2" x14ac:dyDescent="0.25">
      <c r="A11789" t="s">
        <v>18429</v>
      </c>
      <c r="B11789">
        <v>0</v>
      </c>
    </row>
    <row r="11790" spans="1:2" x14ac:dyDescent="0.25">
      <c r="A11790" t="s">
        <v>17060</v>
      </c>
      <c r="B11790" s="19">
        <v>0</v>
      </c>
    </row>
    <row r="11791" spans="1:2" x14ac:dyDescent="0.25">
      <c r="A11791" t="s">
        <v>9462</v>
      </c>
      <c r="B11791">
        <v>0</v>
      </c>
    </row>
    <row r="11792" spans="1:2" x14ac:dyDescent="0.25">
      <c r="A11792" t="s">
        <v>11048</v>
      </c>
      <c r="B11792">
        <v>0</v>
      </c>
    </row>
    <row r="11793" spans="1:2" x14ac:dyDescent="0.25">
      <c r="A11793" t="s">
        <v>19093</v>
      </c>
      <c r="B11793" s="19">
        <v>0</v>
      </c>
    </row>
    <row r="11794" spans="1:2" x14ac:dyDescent="0.25">
      <c r="A11794" t="s">
        <v>12520</v>
      </c>
      <c r="B11794" s="19">
        <v>0</v>
      </c>
    </row>
    <row r="11795" spans="1:2" x14ac:dyDescent="0.25">
      <c r="A11795" t="s">
        <v>20302</v>
      </c>
      <c r="B11795">
        <v>0</v>
      </c>
    </row>
    <row r="11796" spans="1:2" x14ac:dyDescent="0.25">
      <c r="A11796" t="s">
        <v>16215</v>
      </c>
      <c r="B11796">
        <v>0.12464199999999999</v>
      </c>
    </row>
    <row r="11797" spans="1:2" x14ac:dyDescent="0.25">
      <c r="A11797" t="s">
        <v>19875</v>
      </c>
      <c r="B11797">
        <v>0</v>
      </c>
    </row>
    <row r="11798" spans="1:2" x14ac:dyDescent="0.25">
      <c r="A11798" t="s">
        <v>12977</v>
      </c>
      <c r="B11798">
        <v>0</v>
      </c>
    </row>
    <row r="11799" spans="1:2" x14ac:dyDescent="0.25">
      <c r="A11799" t="s">
        <v>12494</v>
      </c>
      <c r="B11799">
        <v>6.3756999999999998E-3</v>
      </c>
    </row>
    <row r="11800" spans="1:2" x14ac:dyDescent="0.25">
      <c r="A11800" t="s">
        <v>10238</v>
      </c>
      <c r="B11800">
        <v>0</v>
      </c>
    </row>
    <row r="11801" spans="1:2" x14ac:dyDescent="0.25">
      <c r="A11801" t="s">
        <v>10092</v>
      </c>
      <c r="B11801">
        <v>0</v>
      </c>
    </row>
    <row r="11802" spans="1:2" x14ac:dyDescent="0.25">
      <c r="A11802" t="s">
        <v>6072</v>
      </c>
      <c r="B11802" s="19">
        <v>0</v>
      </c>
    </row>
    <row r="11803" spans="1:2" x14ac:dyDescent="0.25">
      <c r="A11803" t="s">
        <v>10712</v>
      </c>
      <c r="B11803">
        <v>0</v>
      </c>
    </row>
    <row r="11804" spans="1:2" x14ac:dyDescent="0.25">
      <c r="A11804" t="s">
        <v>14982</v>
      </c>
      <c r="B11804" s="19">
        <v>0</v>
      </c>
    </row>
    <row r="11805" spans="1:2" x14ac:dyDescent="0.25">
      <c r="A11805" t="s">
        <v>10270</v>
      </c>
      <c r="B11805" s="19">
        <v>0</v>
      </c>
    </row>
    <row r="11806" spans="1:2" x14ac:dyDescent="0.25">
      <c r="A11806" t="s">
        <v>13148</v>
      </c>
      <c r="B11806">
        <v>0</v>
      </c>
    </row>
    <row r="11807" spans="1:2" x14ac:dyDescent="0.25">
      <c r="A11807" t="s">
        <v>12985</v>
      </c>
      <c r="B11807">
        <v>0</v>
      </c>
    </row>
    <row r="11808" spans="1:2" x14ac:dyDescent="0.25">
      <c r="A11808" t="s">
        <v>10851</v>
      </c>
      <c r="B11808" s="19">
        <v>0</v>
      </c>
    </row>
    <row r="11809" spans="1:2" x14ac:dyDescent="0.25">
      <c r="A11809" t="s">
        <v>17841</v>
      </c>
      <c r="B11809">
        <v>0</v>
      </c>
    </row>
    <row r="11810" spans="1:2" x14ac:dyDescent="0.25">
      <c r="A11810" t="s">
        <v>16773</v>
      </c>
      <c r="B11810" s="19">
        <v>0</v>
      </c>
    </row>
    <row r="11811" spans="1:2" x14ac:dyDescent="0.25">
      <c r="A11811" t="s">
        <v>3720</v>
      </c>
      <c r="B11811">
        <v>0</v>
      </c>
    </row>
    <row r="11812" spans="1:2" x14ac:dyDescent="0.25">
      <c r="A11812" t="s">
        <v>13635</v>
      </c>
      <c r="B11812" s="19">
        <v>0</v>
      </c>
    </row>
    <row r="11813" spans="1:2" x14ac:dyDescent="0.25">
      <c r="A11813" t="s">
        <v>12149</v>
      </c>
      <c r="B11813" s="19">
        <v>0</v>
      </c>
    </row>
    <row r="11814" spans="1:2" x14ac:dyDescent="0.25">
      <c r="A11814" t="s">
        <v>4938</v>
      </c>
      <c r="B11814">
        <v>0</v>
      </c>
    </row>
    <row r="11815" spans="1:2" x14ac:dyDescent="0.25">
      <c r="A11815" t="s">
        <v>13603</v>
      </c>
      <c r="B11815" s="19">
        <v>0</v>
      </c>
    </row>
    <row r="11816" spans="1:2" x14ac:dyDescent="0.25">
      <c r="A11816" t="s">
        <v>4742</v>
      </c>
      <c r="B11816" s="19">
        <v>0</v>
      </c>
    </row>
    <row r="11817" spans="1:2" x14ac:dyDescent="0.25">
      <c r="A11817" t="s">
        <v>10805</v>
      </c>
      <c r="B11817" s="19">
        <v>0</v>
      </c>
    </row>
    <row r="11818" spans="1:2" x14ac:dyDescent="0.25">
      <c r="A11818" t="s">
        <v>11990</v>
      </c>
      <c r="B11818">
        <v>0</v>
      </c>
    </row>
    <row r="11819" spans="1:2" x14ac:dyDescent="0.25">
      <c r="A11819" t="s">
        <v>19597</v>
      </c>
      <c r="B11819">
        <v>0</v>
      </c>
    </row>
    <row r="11820" spans="1:2" x14ac:dyDescent="0.25">
      <c r="A11820" t="s">
        <v>18260</v>
      </c>
      <c r="B11820" s="19">
        <v>0</v>
      </c>
    </row>
    <row r="11821" spans="1:2" x14ac:dyDescent="0.25">
      <c r="A11821" t="s">
        <v>8076</v>
      </c>
      <c r="B11821" s="19">
        <v>0</v>
      </c>
    </row>
    <row r="11822" spans="1:2" x14ac:dyDescent="0.25">
      <c r="A11822" t="s">
        <v>13725</v>
      </c>
      <c r="B11822">
        <v>0</v>
      </c>
    </row>
    <row r="11823" spans="1:2" x14ac:dyDescent="0.25">
      <c r="A11823" t="s">
        <v>16702</v>
      </c>
      <c r="B11823">
        <v>0</v>
      </c>
    </row>
    <row r="11824" spans="1:2" x14ac:dyDescent="0.25">
      <c r="A11824" t="s">
        <v>16564</v>
      </c>
      <c r="B11824">
        <v>0</v>
      </c>
    </row>
    <row r="11825" spans="1:2" x14ac:dyDescent="0.25">
      <c r="A11825" t="s">
        <v>19929</v>
      </c>
      <c r="B11825">
        <v>0</v>
      </c>
    </row>
    <row r="11826" spans="1:2" x14ac:dyDescent="0.25">
      <c r="A11826" t="s">
        <v>9632</v>
      </c>
      <c r="B11826" s="19">
        <v>0</v>
      </c>
    </row>
    <row r="11827" spans="1:2" x14ac:dyDescent="0.25">
      <c r="A11827" t="s">
        <v>11752</v>
      </c>
      <c r="B11827" s="19">
        <v>0</v>
      </c>
    </row>
    <row r="11828" spans="1:2" x14ac:dyDescent="0.25">
      <c r="A11828" t="s">
        <v>10073</v>
      </c>
      <c r="B11828">
        <v>0</v>
      </c>
    </row>
    <row r="11829" spans="1:2" x14ac:dyDescent="0.25">
      <c r="A11829" t="s">
        <v>15929</v>
      </c>
      <c r="B11829">
        <v>5.04E-2</v>
      </c>
    </row>
    <row r="11830" spans="1:2" x14ac:dyDescent="0.25">
      <c r="A11830" t="s">
        <v>5591</v>
      </c>
      <c r="B11830" s="19">
        <v>0</v>
      </c>
    </row>
    <row r="11831" spans="1:2" x14ac:dyDescent="0.25">
      <c r="A11831" t="s">
        <v>11671</v>
      </c>
      <c r="B11831">
        <v>0.10072500000000001</v>
      </c>
    </row>
    <row r="11832" spans="1:2" x14ac:dyDescent="0.25">
      <c r="A11832" t="s">
        <v>10046</v>
      </c>
      <c r="B11832">
        <v>0</v>
      </c>
    </row>
    <row r="11833" spans="1:2" x14ac:dyDescent="0.25">
      <c r="A11833" t="s">
        <v>19854</v>
      </c>
      <c r="B11833" s="19">
        <v>0</v>
      </c>
    </row>
    <row r="11834" spans="1:2" x14ac:dyDescent="0.25">
      <c r="A11834" t="s">
        <v>10299</v>
      </c>
      <c r="B11834" s="19">
        <v>0</v>
      </c>
    </row>
    <row r="11835" spans="1:2" x14ac:dyDescent="0.25">
      <c r="A11835" t="s">
        <v>14279</v>
      </c>
      <c r="B11835" s="19">
        <v>9.6250000000000002E-2</v>
      </c>
    </row>
    <row r="11836" spans="1:2" x14ac:dyDescent="0.25">
      <c r="A11836" t="s">
        <v>1859</v>
      </c>
      <c r="B11836">
        <v>9.3467500000000009E-2</v>
      </c>
    </row>
    <row r="11837" spans="1:2" x14ac:dyDescent="0.25">
      <c r="A11837" t="s">
        <v>11145</v>
      </c>
      <c r="B11837" s="19">
        <v>4.6462500000000004E-2</v>
      </c>
    </row>
    <row r="11838" spans="1:2" x14ac:dyDescent="0.25">
      <c r="A11838" t="s">
        <v>1861</v>
      </c>
      <c r="B11838">
        <v>0</v>
      </c>
    </row>
    <row r="11839" spans="1:2" x14ac:dyDescent="0.25">
      <c r="A11839" t="s">
        <v>14721</v>
      </c>
      <c r="B11839">
        <v>0</v>
      </c>
    </row>
    <row r="11840" spans="1:2" x14ac:dyDescent="0.25">
      <c r="A11840" t="s">
        <v>13784</v>
      </c>
      <c r="B11840">
        <v>4.0599419999999997E-2</v>
      </c>
    </row>
    <row r="11841" spans="1:2" x14ac:dyDescent="0.25">
      <c r="A11841" t="s">
        <v>11849</v>
      </c>
      <c r="B11841" s="19">
        <v>9.7500000000000003E-2</v>
      </c>
    </row>
    <row r="11842" spans="1:2" x14ac:dyDescent="0.25">
      <c r="A11842" t="s">
        <v>17315</v>
      </c>
      <c r="B11842">
        <v>0</v>
      </c>
    </row>
    <row r="11843" spans="1:2" x14ac:dyDescent="0.25">
      <c r="A11843" t="s">
        <v>14377</v>
      </c>
      <c r="B11843">
        <v>0</v>
      </c>
    </row>
    <row r="11844" spans="1:2" x14ac:dyDescent="0.25">
      <c r="A11844" t="s">
        <v>14040</v>
      </c>
      <c r="B11844">
        <v>0</v>
      </c>
    </row>
    <row r="11845" spans="1:2" x14ac:dyDescent="0.25">
      <c r="A11845" t="s">
        <v>5077</v>
      </c>
      <c r="B11845">
        <v>0</v>
      </c>
    </row>
    <row r="11846" spans="1:2" x14ac:dyDescent="0.25">
      <c r="A11846" t="s">
        <v>9233</v>
      </c>
      <c r="B11846">
        <v>2.9553400000000004E-2</v>
      </c>
    </row>
    <row r="11847" spans="1:2" x14ac:dyDescent="0.25">
      <c r="A11847" t="s">
        <v>12573</v>
      </c>
      <c r="B11847">
        <v>0</v>
      </c>
    </row>
    <row r="11848" spans="1:2" x14ac:dyDescent="0.25">
      <c r="A11848" t="s">
        <v>10794</v>
      </c>
      <c r="B11848">
        <v>0</v>
      </c>
    </row>
    <row r="11849" spans="1:2" x14ac:dyDescent="0.25">
      <c r="A11849" t="s">
        <v>14495</v>
      </c>
      <c r="B11849" s="19">
        <v>0</v>
      </c>
    </row>
    <row r="11850" spans="1:2" x14ac:dyDescent="0.25">
      <c r="A11850" t="s">
        <v>11520</v>
      </c>
      <c r="B11850">
        <v>0</v>
      </c>
    </row>
    <row r="11851" spans="1:2" x14ac:dyDescent="0.25">
      <c r="A11851" t="s">
        <v>3621</v>
      </c>
      <c r="B11851">
        <v>0</v>
      </c>
    </row>
    <row r="11852" spans="1:2" x14ac:dyDescent="0.25">
      <c r="A11852" t="s">
        <v>14297</v>
      </c>
      <c r="B11852">
        <v>0</v>
      </c>
    </row>
    <row r="11853" spans="1:2" x14ac:dyDescent="0.25">
      <c r="A11853" t="s">
        <v>12506</v>
      </c>
      <c r="B11853" s="19">
        <v>0</v>
      </c>
    </row>
    <row r="11854" spans="1:2" x14ac:dyDescent="0.25">
      <c r="A11854" t="s">
        <v>10143</v>
      </c>
      <c r="B11854">
        <v>0</v>
      </c>
    </row>
    <row r="11855" spans="1:2" x14ac:dyDescent="0.25">
      <c r="A11855" t="s">
        <v>11353</v>
      </c>
      <c r="B11855">
        <v>0</v>
      </c>
    </row>
    <row r="11856" spans="1:2" x14ac:dyDescent="0.25">
      <c r="A11856" t="s">
        <v>14135</v>
      </c>
      <c r="B11856">
        <v>0</v>
      </c>
    </row>
    <row r="11857" spans="1:2" x14ac:dyDescent="0.25">
      <c r="A11857" t="s">
        <v>16061</v>
      </c>
      <c r="B11857">
        <v>0</v>
      </c>
    </row>
    <row r="11858" spans="1:2" x14ac:dyDescent="0.25">
      <c r="A11858" t="s">
        <v>12523</v>
      </c>
      <c r="B11858">
        <v>0</v>
      </c>
    </row>
    <row r="11859" spans="1:2" x14ac:dyDescent="0.25">
      <c r="A11859" t="s">
        <v>19741</v>
      </c>
      <c r="B11859" s="19">
        <v>0</v>
      </c>
    </row>
    <row r="11860" spans="1:2" x14ac:dyDescent="0.25">
      <c r="A11860" t="s">
        <v>10674</v>
      </c>
      <c r="B11860">
        <v>0</v>
      </c>
    </row>
    <row r="11861" spans="1:2" x14ac:dyDescent="0.25">
      <c r="A11861" t="s">
        <v>8374</v>
      </c>
      <c r="B11861" s="19">
        <v>0</v>
      </c>
    </row>
    <row r="11862" spans="1:2" x14ac:dyDescent="0.25">
      <c r="A11862" t="s">
        <v>12518</v>
      </c>
      <c r="B11862">
        <v>0</v>
      </c>
    </row>
    <row r="11863" spans="1:2" x14ac:dyDescent="0.25">
      <c r="A11863" t="s">
        <v>10347</v>
      </c>
      <c r="B11863">
        <v>0</v>
      </c>
    </row>
    <row r="11864" spans="1:2" x14ac:dyDescent="0.25">
      <c r="A11864" t="s">
        <v>16225</v>
      </c>
      <c r="B11864">
        <v>0</v>
      </c>
    </row>
    <row r="11865" spans="1:2" x14ac:dyDescent="0.25">
      <c r="A11865" t="s">
        <v>10095</v>
      </c>
      <c r="B11865" s="19">
        <v>7.5757499999999992E-2</v>
      </c>
    </row>
    <row r="11866" spans="1:2" x14ac:dyDescent="0.25">
      <c r="A11866" t="s">
        <v>12264</v>
      </c>
      <c r="B11866" s="19">
        <v>0</v>
      </c>
    </row>
    <row r="11867" spans="1:2" x14ac:dyDescent="0.25">
      <c r="A11867" t="s">
        <v>6081</v>
      </c>
      <c r="B11867">
        <v>2.0978990000000003E-2</v>
      </c>
    </row>
    <row r="11868" spans="1:2" x14ac:dyDescent="0.25">
      <c r="A11868" t="s">
        <v>18253</v>
      </c>
      <c r="B11868">
        <v>0</v>
      </c>
    </row>
    <row r="11869" spans="1:2" x14ac:dyDescent="0.25">
      <c r="A11869" t="s">
        <v>20228</v>
      </c>
      <c r="B11869" s="19">
        <v>0</v>
      </c>
    </row>
    <row r="11870" spans="1:2" x14ac:dyDescent="0.25">
      <c r="A11870" t="s">
        <v>4586</v>
      </c>
      <c r="B11870">
        <v>0</v>
      </c>
    </row>
    <row r="11871" spans="1:2" x14ac:dyDescent="0.25">
      <c r="A11871" t="s">
        <v>4963</v>
      </c>
      <c r="B11871" s="19">
        <v>0</v>
      </c>
    </row>
    <row r="11872" spans="1:2" x14ac:dyDescent="0.25">
      <c r="A11872" t="s">
        <v>4709</v>
      </c>
      <c r="B11872" s="19">
        <v>0</v>
      </c>
    </row>
    <row r="11873" spans="1:2" x14ac:dyDescent="0.25">
      <c r="A11873" t="s">
        <v>11255</v>
      </c>
      <c r="B11873">
        <v>0</v>
      </c>
    </row>
    <row r="11874" spans="1:2" x14ac:dyDescent="0.25">
      <c r="A11874" t="s">
        <v>8502</v>
      </c>
      <c r="B11874" s="19">
        <v>0</v>
      </c>
    </row>
    <row r="11875" spans="1:2" x14ac:dyDescent="0.25">
      <c r="A11875" t="s">
        <v>5986</v>
      </c>
      <c r="B11875">
        <v>9.7919999999999993E-2</v>
      </c>
    </row>
    <row r="11876" spans="1:2" x14ac:dyDescent="0.25">
      <c r="A11876" t="s">
        <v>4548</v>
      </c>
      <c r="B11876">
        <v>0</v>
      </c>
    </row>
    <row r="11877" spans="1:2" x14ac:dyDescent="0.25">
      <c r="A11877" t="s">
        <v>5812</v>
      </c>
      <c r="B11877" s="19">
        <v>0</v>
      </c>
    </row>
    <row r="11878" spans="1:2" x14ac:dyDescent="0.25">
      <c r="A11878" t="s">
        <v>13856</v>
      </c>
      <c r="B11878" s="19">
        <v>0</v>
      </c>
    </row>
    <row r="11879" spans="1:2" x14ac:dyDescent="0.25">
      <c r="A11879" t="s">
        <v>13285</v>
      </c>
      <c r="B11879">
        <v>5.9670000000000001E-2</v>
      </c>
    </row>
    <row r="11880" spans="1:2" x14ac:dyDescent="0.25">
      <c r="A11880" t="s">
        <v>15015</v>
      </c>
      <c r="B11880" s="19">
        <v>5.1869999999999999E-2</v>
      </c>
    </row>
    <row r="11881" spans="1:2" x14ac:dyDescent="0.25">
      <c r="A11881" t="s">
        <v>18461</v>
      </c>
      <c r="B11881">
        <v>0</v>
      </c>
    </row>
    <row r="11882" spans="1:2" x14ac:dyDescent="0.25">
      <c r="A11882" t="s">
        <v>3556</v>
      </c>
      <c r="B11882">
        <v>0</v>
      </c>
    </row>
    <row r="11883" spans="1:2" x14ac:dyDescent="0.25">
      <c r="A11883" t="s">
        <v>3578</v>
      </c>
      <c r="B11883">
        <v>0</v>
      </c>
    </row>
    <row r="11884" spans="1:2" x14ac:dyDescent="0.25">
      <c r="A11884" t="s">
        <v>3575</v>
      </c>
      <c r="B11884" s="19">
        <v>0</v>
      </c>
    </row>
    <row r="11885" spans="1:2" x14ac:dyDescent="0.25">
      <c r="A11885" t="s">
        <v>16154</v>
      </c>
      <c r="B11885">
        <v>0</v>
      </c>
    </row>
    <row r="11886" spans="1:2" x14ac:dyDescent="0.25">
      <c r="A11886" t="s">
        <v>18398</v>
      </c>
      <c r="B11886">
        <v>0</v>
      </c>
    </row>
    <row r="11887" spans="1:2" x14ac:dyDescent="0.25">
      <c r="A11887" t="s">
        <v>13935</v>
      </c>
      <c r="B11887">
        <v>0</v>
      </c>
    </row>
    <row r="11888" spans="1:2" x14ac:dyDescent="0.25">
      <c r="A11888" t="s">
        <v>15692</v>
      </c>
      <c r="B11888" s="19">
        <v>0</v>
      </c>
    </row>
    <row r="11889" spans="1:2" x14ac:dyDescent="0.25">
      <c r="A11889" t="s">
        <v>2969</v>
      </c>
      <c r="B11889" s="19">
        <v>0</v>
      </c>
    </row>
    <row r="11890" spans="1:2" x14ac:dyDescent="0.25">
      <c r="A11890" t="s">
        <v>8022</v>
      </c>
      <c r="B11890" s="19">
        <v>0</v>
      </c>
    </row>
    <row r="11891" spans="1:2" x14ac:dyDescent="0.25">
      <c r="A11891" t="s">
        <v>8214</v>
      </c>
      <c r="B11891">
        <v>0</v>
      </c>
    </row>
    <row r="11892" spans="1:2" x14ac:dyDescent="0.25">
      <c r="A11892" t="s">
        <v>19460</v>
      </c>
      <c r="B11892">
        <v>0</v>
      </c>
    </row>
    <row r="11893" spans="1:2" x14ac:dyDescent="0.25">
      <c r="A11893" t="s">
        <v>10493</v>
      </c>
      <c r="B11893">
        <v>0</v>
      </c>
    </row>
    <row r="11894" spans="1:2" x14ac:dyDescent="0.25">
      <c r="A11894" t="s">
        <v>13336</v>
      </c>
      <c r="B11894" s="19">
        <v>0</v>
      </c>
    </row>
    <row r="11895" spans="1:2" x14ac:dyDescent="0.25">
      <c r="A11895" t="s">
        <v>17426</v>
      </c>
      <c r="B11895">
        <v>0</v>
      </c>
    </row>
    <row r="11896" spans="1:2" x14ac:dyDescent="0.25">
      <c r="A11896" t="s">
        <v>8741</v>
      </c>
      <c r="B11896">
        <v>0</v>
      </c>
    </row>
    <row r="11897" spans="1:2" x14ac:dyDescent="0.25">
      <c r="A11897" t="s">
        <v>14878</v>
      </c>
      <c r="B11897">
        <v>0.12334119999999998</v>
      </c>
    </row>
    <row r="11898" spans="1:2" x14ac:dyDescent="0.25">
      <c r="A11898" t="s">
        <v>13726</v>
      </c>
      <c r="B11898">
        <v>0</v>
      </c>
    </row>
    <row r="11899" spans="1:2" x14ac:dyDescent="0.25">
      <c r="A11899" t="s">
        <v>13572</v>
      </c>
      <c r="B11899">
        <v>0</v>
      </c>
    </row>
    <row r="11900" spans="1:2" x14ac:dyDescent="0.25">
      <c r="A11900" t="s">
        <v>15143</v>
      </c>
      <c r="B11900" s="19">
        <v>0</v>
      </c>
    </row>
    <row r="11901" spans="1:2" x14ac:dyDescent="0.25">
      <c r="A11901" t="s">
        <v>11222</v>
      </c>
      <c r="B11901" s="19">
        <v>0</v>
      </c>
    </row>
    <row r="11902" spans="1:2" x14ac:dyDescent="0.25">
      <c r="A11902" t="s">
        <v>14039</v>
      </c>
      <c r="B11902">
        <v>0</v>
      </c>
    </row>
    <row r="11903" spans="1:2" x14ac:dyDescent="0.25">
      <c r="A11903" t="s">
        <v>10060</v>
      </c>
      <c r="B11903">
        <v>0</v>
      </c>
    </row>
    <row r="11904" spans="1:2" x14ac:dyDescent="0.25">
      <c r="A11904" t="s">
        <v>19234</v>
      </c>
      <c r="B11904">
        <v>0</v>
      </c>
    </row>
    <row r="11905" spans="1:2" x14ac:dyDescent="0.25">
      <c r="A11905" t="s">
        <v>19586</v>
      </c>
      <c r="B11905" s="19">
        <v>0</v>
      </c>
    </row>
    <row r="11906" spans="1:2" x14ac:dyDescent="0.25">
      <c r="A11906" t="s">
        <v>16176</v>
      </c>
      <c r="B11906" s="19">
        <v>0</v>
      </c>
    </row>
    <row r="11907" spans="1:2" x14ac:dyDescent="0.25">
      <c r="A11907" t="s">
        <v>8024</v>
      </c>
      <c r="B11907">
        <v>0</v>
      </c>
    </row>
    <row r="11908" spans="1:2" x14ac:dyDescent="0.25">
      <c r="A11908" t="s">
        <v>12199</v>
      </c>
      <c r="B11908" s="19">
        <v>0</v>
      </c>
    </row>
    <row r="11909" spans="1:2" x14ac:dyDescent="0.25">
      <c r="A11909" t="s">
        <v>14408</v>
      </c>
      <c r="B11909" s="19">
        <v>0</v>
      </c>
    </row>
    <row r="11910" spans="1:2" x14ac:dyDescent="0.25">
      <c r="A11910" t="s">
        <v>16862</v>
      </c>
      <c r="B11910" s="19">
        <v>0</v>
      </c>
    </row>
    <row r="11911" spans="1:2" x14ac:dyDescent="0.25">
      <c r="A11911" t="s">
        <v>17710</v>
      </c>
      <c r="B11911" s="19">
        <v>0</v>
      </c>
    </row>
    <row r="11912" spans="1:2" x14ac:dyDescent="0.25">
      <c r="A11912" t="s">
        <v>3037</v>
      </c>
      <c r="B11912">
        <v>4.2000000000000003E-2</v>
      </c>
    </row>
    <row r="11913" spans="1:2" x14ac:dyDescent="0.25">
      <c r="A11913" t="s">
        <v>8396</v>
      </c>
      <c r="B11913">
        <v>0.15004000000000001</v>
      </c>
    </row>
    <row r="11914" spans="1:2" x14ac:dyDescent="0.25">
      <c r="A11914" t="s">
        <v>15553</v>
      </c>
      <c r="B11914" s="19">
        <v>0</v>
      </c>
    </row>
    <row r="11915" spans="1:2" x14ac:dyDescent="0.25">
      <c r="A11915" t="s">
        <v>20095</v>
      </c>
      <c r="B11915">
        <v>0</v>
      </c>
    </row>
    <row r="11916" spans="1:2" x14ac:dyDescent="0.25">
      <c r="A11916" t="s">
        <v>11146</v>
      </c>
      <c r="B11916" s="19">
        <v>0</v>
      </c>
    </row>
    <row r="11917" spans="1:2" x14ac:dyDescent="0.25">
      <c r="A11917" t="s">
        <v>14908</v>
      </c>
      <c r="B11917" s="19">
        <v>0</v>
      </c>
    </row>
    <row r="11918" spans="1:2" x14ac:dyDescent="0.25">
      <c r="A11918" t="s">
        <v>5769</v>
      </c>
      <c r="B11918">
        <v>0</v>
      </c>
    </row>
    <row r="11919" spans="1:2" x14ac:dyDescent="0.25">
      <c r="A11919" t="s">
        <v>20165</v>
      </c>
      <c r="B11919" s="19">
        <v>0</v>
      </c>
    </row>
    <row r="11920" spans="1:2" x14ac:dyDescent="0.25">
      <c r="A11920" t="s">
        <v>13020</v>
      </c>
      <c r="B11920" s="19">
        <v>0</v>
      </c>
    </row>
    <row r="11921" spans="1:2" x14ac:dyDescent="0.25">
      <c r="A11921" t="s">
        <v>15380</v>
      </c>
      <c r="B11921" s="19">
        <v>0</v>
      </c>
    </row>
    <row r="11922" spans="1:2" x14ac:dyDescent="0.25">
      <c r="A11922" t="s">
        <v>3777</v>
      </c>
      <c r="B11922" s="19">
        <v>0</v>
      </c>
    </row>
    <row r="11923" spans="1:2" x14ac:dyDescent="0.25">
      <c r="A11923" t="s">
        <v>18682</v>
      </c>
      <c r="B11923">
        <v>0</v>
      </c>
    </row>
    <row r="11924" spans="1:2" x14ac:dyDescent="0.25">
      <c r="A11924" t="s">
        <v>8524</v>
      </c>
      <c r="B11924" s="19">
        <v>0</v>
      </c>
    </row>
    <row r="11925" spans="1:2" x14ac:dyDescent="0.25">
      <c r="A11925" t="s">
        <v>10677</v>
      </c>
      <c r="B11925">
        <v>0</v>
      </c>
    </row>
    <row r="11926" spans="1:2" x14ac:dyDescent="0.25">
      <c r="A11926" t="s">
        <v>12436</v>
      </c>
      <c r="B11926">
        <v>0</v>
      </c>
    </row>
    <row r="11927" spans="1:2" x14ac:dyDescent="0.25">
      <c r="A11927" t="s">
        <v>9895</v>
      </c>
      <c r="B11927">
        <v>0</v>
      </c>
    </row>
    <row r="11928" spans="1:2" x14ac:dyDescent="0.25">
      <c r="A11928" t="s">
        <v>18232</v>
      </c>
      <c r="B11928" s="19">
        <v>0</v>
      </c>
    </row>
    <row r="11929" spans="1:2" x14ac:dyDescent="0.25">
      <c r="A11929" t="s">
        <v>20134</v>
      </c>
      <c r="B11929">
        <v>5.1869999999999999E-2</v>
      </c>
    </row>
    <row r="11930" spans="1:2" x14ac:dyDescent="0.25">
      <c r="A11930" t="s">
        <v>15242</v>
      </c>
      <c r="B11930">
        <v>0</v>
      </c>
    </row>
    <row r="11931" spans="1:2" x14ac:dyDescent="0.25">
      <c r="A11931" t="s">
        <v>17549</v>
      </c>
      <c r="B11931">
        <v>8.6489900000000008E-2</v>
      </c>
    </row>
    <row r="11932" spans="1:2" x14ac:dyDescent="0.25">
      <c r="A11932" t="s">
        <v>13776</v>
      </c>
      <c r="B11932">
        <v>0</v>
      </c>
    </row>
    <row r="11933" spans="1:2" x14ac:dyDescent="0.25">
      <c r="A11933" t="s">
        <v>8303</v>
      </c>
      <c r="B11933">
        <v>0</v>
      </c>
    </row>
    <row r="11934" spans="1:2" x14ac:dyDescent="0.25">
      <c r="A11934" t="s">
        <v>18890</v>
      </c>
      <c r="B11934" s="19">
        <v>0</v>
      </c>
    </row>
    <row r="11935" spans="1:2" x14ac:dyDescent="0.25">
      <c r="A11935" t="s">
        <v>13766</v>
      </c>
      <c r="B11935" s="19">
        <v>0</v>
      </c>
    </row>
    <row r="11936" spans="1:2" x14ac:dyDescent="0.25">
      <c r="A11936" t="s">
        <v>17036</v>
      </c>
      <c r="B11936">
        <v>0</v>
      </c>
    </row>
    <row r="11937" spans="1:2" x14ac:dyDescent="0.25">
      <c r="A11937" t="s">
        <v>13294</v>
      </c>
      <c r="B11937" s="19">
        <v>0</v>
      </c>
    </row>
    <row r="11938" spans="1:2" x14ac:dyDescent="0.25">
      <c r="A11938" t="s">
        <v>20242</v>
      </c>
      <c r="B11938">
        <v>0</v>
      </c>
    </row>
    <row r="11939" spans="1:2" x14ac:dyDescent="0.25">
      <c r="A11939" t="s">
        <v>9719</v>
      </c>
      <c r="B11939">
        <v>0</v>
      </c>
    </row>
    <row r="11940" spans="1:2" x14ac:dyDescent="0.25">
      <c r="A11940" t="s">
        <v>5800</v>
      </c>
      <c r="B11940">
        <v>0</v>
      </c>
    </row>
    <row r="11941" spans="1:2" x14ac:dyDescent="0.25">
      <c r="A11941" t="s">
        <v>6054</v>
      </c>
      <c r="B11941" s="19">
        <v>0</v>
      </c>
    </row>
    <row r="11942" spans="1:2" x14ac:dyDescent="0.25">
      <c r="A11942" t="s">
        <v>9258</v>
      </c>
      <c r="B11942">
        <v>0</v>
      </c>
    </row>
    <row r="11943" spans="1:2" x14ac:dyDescent="0.25">
      <c r="A11943" t="s">
        <v>14461</v>
      </c>
      <c r="B11943">
        <v>0</v>
      </c>
    </row>
    <row r="11944" spans="1:2" x14ac:dyDescent="0.25">
      <c r="A11944" t="s">
        <v>3060</v>
      </c>
      <c r="B11944" s="19">
        <v>0</v>
      </c>
    </row>
    <row r="11945" spans="1:2" x14ac:dyDescent="0.25">
      <c r="A11945" t="s">
        <v>19780</v>
      </c>
      <c r="B11945" s="19">
        <v>0</v>
      </c>
    </row>
    <row r="11946" spans="1:2" x14ac:dyDescent="0.25">
      <c r="A11946" t="s">
        <v>14942</v>
      </c>
      <c r="B11946">
        <v>0</v>
      </c>
    </row>
    <row r="11947" spans="1:2" x14ac:dyDescent="0.25">
      <c r="A11947" t="s">
        <v>7988</v>
      </c>
      <c r="B11947">
        <v>0</v>
      </c>
    </row>
    <row r="11948" spans="1:2" x14ac:dyDescent="0.25">
      <c r="A11948" t="s">
        <v>19554</v>
      </c>
      <c r="B11948">
        <v>0</v>
      </c>
    </row>
    <row r="11949" spans="1:2" x14ac:dyDescent="0.25">
      <c r="A11949" t="s">
        <v>10239</v>
      </c>
      <c r="B11949">
        <v>0</v>
      </c>
    </row>
    <row r="11950" spans="1:2" x14ac:dyDescent="0.25">
      <c r="A11950" t="s">
        <v>15251</v>
      </c>
      <c r="B11950" s="19">
        <v>0</v>
      </c>
    </row>
    <row r="11951" spans="1:2" x14ac:dyDescent="0.25">
      <c r="A11951" t="s">
        <v>11872</v>
      </c>
      <c r="B11951">
        <v>0</v>
      </c>
    </row>
    <row r="11952" spans="1:2" x14ac:dyDescent="0.25">
      <c r="A11952" t="s">
        <v>10891</v>
      </c>
      <c r="B11952" s="19">
        <v>0</v>
      </c>
    </row>
    <row r="11953" spans="1:2" x14ac:dyDescent="0.25">
      <c r="A11953" t="s">
        <v>15419</v>
      </c>
      <c r="B11953">
        <v>0</v>
      </c>
    </row>
    <row r="11954" spans="1:2" x14ac:dyDescent="0.25">
      <c r="A11954" t="s">
        <v>12693</v>
      </c>
      <c r="B11954" s="19">
        <v>0</v>
      </c>
    </row>
    <row r="11955" spans="1:2" x14ac:dyDescent="0.25">
      <c r="A11955" t="s">
        <v>14475</v>
      </c>
      <c r="B11955">
        <v>0</v>
      </c>
    </row>
    <row r="11956" spans="1:2" x14ac:dyDescent="0.25">
      <c r="A11956" t="s">
        <v>8583</v>
      </c>
      <c r="B11956" s="19">
        <v>0</v>
      </c>
    </row>
    <row r="11957" spans="1:2" x14ac:dyDescent="0.25">
      <c r="A11957" t="s">
        <v>14506</v>
      </c>
      <c r="B11957">
        <v>0</v>
      </c>
    </row>
    <row r="11958" spans="1:2" x14ac:dyDescent="0.25">
      <c r="A11958" t="s">
        <v>15313</v>
      </c>
      <c r="B11958" s="19">
        <v>0</v>
      </c>
    </row>
    <row r="11959" spans="1:2" x14ac:dyDescent="0.25">
      <c r="A11959" t="s">
        <v>12419</v>
      </c>
      <c r="B11959" s="19">
        <v>0</v>
      </c>
    </row>
    <row r="11960" spans="1:2" x14ac:dyDescent="0.25">
      <c r="A11960" t="s">
        <v>12980</v>
      </c>
      <c r="B11960">
        <v>0</v>
      </c>
    </row>
    <row r="11961" spans="1:2" x14ac:dyDescent="0.25">
      <c r="A11961" t="s">
        <v>14353</v>
      </c>
      <c r="B11961">
        <v>0</v>
      </c>
    </row>
    <row r="11962" spans="1:2" x14ac:dyDescent="0.25">
      <c r="A11962" t="s">
        <v>11753</v>
      </c>
      <c r="B11962">
        <v>0</v>
      </c>
    </row>
    <row r="11963" spans="1:2" x14ac:dyDescent="0.25">
      <c r="A11963" t="s">
        <v>4594</v>
      </c>
      <c r="B11963" s="19">
        <v>0</v>
      </c>
    </row>
    <row r="11964" spans="1:2" x14ac:dyDescent="0.25">
      <c r="A11964" t="s">
        <v>16653</v>
      </c>
      <c r="B11964" s="19">
        <v>0.184756</v>
      </c>
    </row>
    <row r="11965" spans="1:2" x14ac:dyDescent="0.25">
      <c r="A11965" t="s">
        <v>11504</v>
      </c>
      <c r="B11965" s="19">
        <v>0</v>
      </c>
    </row>
    <row r="11966" spans="1:2" x14ac:dyDescent="0.25">
      <c r="A11966" t="s">
        <v>15232</v>
      </c>
      <c r="B11966">
        <v>0</v>
      </c>
    </row>
    <row r="11967" spans="1:2" x14ac:dyDescent="0.25">
      <c r="A11967" t="s">
        <v>13133</v>
      </c>
      <c r="B11967">
        <v>0</v>
      </c>
    </row>
    <row r="11968" spans="1:2" x14ac:dyDescent="0.25">
      <c r="A11968" t="s">
        <v>15171</v>
      </c>
      <c r="B11968" s="19">
        <v>0</v>
      </c>
    </row>
    <row r="11969" spans="1:2" x14ac:dyDescent="0.25">
      <c r="A11969" t="s">
        <v>11378</v>
      </c>
      <c r="B11969">
        <v>0</v>
      </c>
    </row>
    <row r="11970" spans="1:2" x14ac:dyDescent="0.25">
      <c r="A11970" t="s">
        <v>15321</v>
      </c>
      <c r="B11970" s="19">
        <v>0.364344</v>
      </c>
    </row>
    <row r="11971" spans="1:2" x14ac:dyDescent="0.25">
      <c r="A11971" t="s">
        <v>16095</v>
      </c>
      <c r="B11971">
        <v>0</v>
      </c>
    </row>
    <row r="11972" spans="1:2" x14ac:dyDescent="0.25">
      <c r="A11972" t="s">
        <v>17370</v>
      </c>
      <c r="B11972" s="19">
        <v>0</v>
      </c>
    </row>
    <row r="11973" spans="1:2" x14ac:dyDescent="0.25">
      <c r="A11973" t="s">
        <v>13251</v>
      </c>
      <c r="B11973" s="19">
        <v>0</v>
      </c>
    </row>
    <row r="11974" spans="1:2" x14ac:dyDescent="0.25">
      <c r="A11974" t="s">
        <v>3780</v>
      </c>
      <c r="B11974">
        <v>0</v>
      </c>
    </row>
    <row r="11975" spans="1:2" x14ac:dyDescent="0.25">
      <c r="A11975" t="s">
        <v>14646</v>
      </c>
      <c r="B11975">
        <v>9.265000000000001E-2</v>
      </c>
    </row>
    <row r="11976" spans="1:2" x14ac:dyDescent="0.25">
      <c r="A11976" t="s">
        <v>17141</v>
      </c>
      <c r="B11976" s="19">
        <v>5.1799999999999999E-2</v>
      </c>
    </row>
    <row r="11977" spans="1:2" x14ac:dyDescent="0.25">
      <c r="A11977" t="s">
        <v>17536</v>
      </c>
      <c r="B11977">
        <v>0</v>
      </c>
    </row>
    <row r="11978" spans="1:2" x14ac:dyDescent="0.25">
      <c r="A11978" t="s">
        <v>10878</v>
      </c>
      <c r="B11978">
        <v>0</v>
      </c>
    </row>
    <row r="11979" spans="1:2" x14ac:dyDescent="0.25">
      <c r="A11979" t="s">
        <v>15685</v>
      </c>
      <c r="B11979" s="19">
        <v>0</v>
      </c>
    </row>
    <row r="11980" spans="1:2" x14ac:dyDescent="0.25">
      <c r="A11980" t="s">
        <v>14716</v>
      </c>
      <c r="B11980">
        <v>0</v>
      </c>
    </row>
    <row r="11981" spans="1:2" x14ac:dyDescent="0.25">
      <c r="A11981" t="s">
        <v>11202</v>
      </c>
      <c r="B11981" s="19">
        <v>0</v>
      </c>
    </row>
    <row r="11982" spans="1:2" x14ac:dyDescent="0.25">
      <c r="A11982" t="s">
        <v>9619</v>
      </c>
      <c r="B11982" s="19">
        <v>0</v>
      </c>
    </row>
    <row r="11983" spans="1:2" x14ac:dyDescent="0.25">
      <c r="A11983" t="s">
        <v>19856</v>
      </c>
      <c r="B11983" s="19">
        <v>0</v>
      </c>
    </row>
    <row r="11984" spans="1:2" x14ac:dyDescent="0.25">
      <c r="A11984" t="s">
        <v>13937</v>
      </c>
      <c r="B11984" s="19">
        <v>0</v>
      </c>
    </row>
    <row r="11985" spans="1:2" x14ac:dyDescent="0.25">
      <c r="A11985" t="s">
        <v>2846</v>
      </c>
      <c r="B11985">
        <v>0</v>
      </c>
    </row>
    <row r="11986" spans="1:2" x14ac:dyDescent="0.25">
      <c r="A11986" t="s">
        <v>15308</v>
      </c>
      <c r="B11986">
        <v>0</v>
      </c>
    </row>
    <row r="11987" spans="1:2" x14ac:dyDescent="0.25">
      <c r="A11987" t="s">
        <v>10762</v>
      </c>
      <c r="B11987">
        <v>0</v>
      </c>
    </row>
    <row r="11988" spans="1:2" x14ac:dyDescent="0.25">
      <c r="A11988" t="s">
        <v>11656</v>
      </c>
      <c r="B11988" s="19">
        <v>8.0640000000000003E-2</v>
      </c>
    </row>
    <row r="11989" spans="1:2" x14ac:dyDescent="0.25">
      <c r="A11989" t="s">
        <v>14469</v>
      </c>
      <c r="B11989" s="19">
        <v>0</v>
      </c>
    </row>
    <row r="11990" spans="1:2" x14ac:dyDescent="0.25">
      <c r="A11990" t="s">
        <v>4704</v>
      </c>
      <c r="B11990">
        <v>0</v>
      </c>
    </row>
    <row r="11991" spans="1:2" x14ac:dyDescent="0.25">
      <c r="A11991" t="s">
        <v>9927</v>
      </c>
      <c r="B11991">
        <v>0</v>
      </c>
    </row>
    <row r="11992" spans="1:2" x14ac:dyDescent="0.25">
      <c r="A11992" t="s">
        <v>20076</v>
      </c>
      <c r="B11992">
        <v>0</v>
      </c>
    </row>
    <row r="11993" spans="1:2" x14ac:dyDescent="0.25">
      <c r="A11993" t="s">
        <v>3846</v>
      </c>
      <c r="B11993">
        <v>5.5650000000000005E-2</v>
      </c>
    </row>
    <row r="11994" spans="1:2" x14ac:dyDescent="0.25">
      <c r="A11994" t="s">
        <v>11484</v>
      </c>
      <c r="B11994" s="19">
        <v>0</v>
      </c>
    </row>
    <row r="11995" spans="1:2" x14ac:dyDescent="0.25">
      <c r="A11995" t="s">
        <v>10118</v>
      </c>
      <c r="B11995" s="19">
        <v>0</v>
      </c>
    </row>
    <row r="11996" spans="1:2" x14ac:dyDescent="0.25">
      <c r="A11996" t="s">
        <v>11050</v>
      </c>
      <c r="B11996" s="19">
        <v>0</v>
      </c>
    </row>
    <row r="11997" spans="1:2" x14ac:dyDescent="0.25">
      <c r="A11997" t="s">
        <v>13453</v>
      </c>
      <c r="B11997">
        <v>0</v>
      </c>
    </row>
    <row r="11998" spans="1:2" x14ac:dyDescent="0.25">
      <c r="A11998" t="s">
        <v>3464</v>
      </c>
      <c r="B11998" s="19">
        <v>0</v>
      </c>
    </row>
    <row r="11999" spans="1:2" x14ac:dyDescent="0.25">
      <c r="A11999" t="s">
        <v>3925</v>
      </c>
      <c r="B11999">
        <v>0</v>
      </c>
    </row>
    <row r="12000" spans="1:2" x14ac:dyDescent="0.25">
      <c r="A12000" t="s">
        <v>17390</v>
      </c>
      <c r="B12000" s="19">
        <v>0</v>
      </c>
    </row>
    <row r="12001" spans="1:2" x14ac:dyDescent="0.25">
      <c r="A12001" t="s">
        <v>18515</v>
      </c>
      <c r="B12001" s="19">
        <v>0</v>
      </c>
    </row>
    <row r="12002" spans="1:2" x14ac:dyDescent="0.25">
      <c r="A12002" t="s">
        <v>18138</v>
      </c>
      <c r="B12002">
        <v>0</v>
      </c>
    </row>
    <row r="12003" spans="1:2" x14ac:dyDescent="0.25">
      <c r="A12003" t="s">
        <v>13802</v>
      </c>
      <c r="B12003">
        <v>0</v>
      </c>
    </row>
    <row r="12004" spans="1:2" x14ac:dyDescent="0.25">
      <c r="A12004" t="s">
        <v>5342</v>
      </c>
      <c r="B12004" s="19">
        <v>0</v>
      </c>
    </row>
    <row r="12005" spans="1:2" x14ac:dyDescent="0.25">
      <c r="A12005" t="s">
        <v>17057</v>
      </c>
      <c r="B12005" s="19">
        <v>0</v>
      </c>
    </row>
    <row r="12006" spans="1:2" x14ac:dyDescent="0.25">
      <c r="A12006" t="s">
        <v>14589</v>
      </c>
      <c r="B12006" s="19">
        <v>0</v>
      </c>
    </row>
    <row r="12007" spans="1:2" x14ac:dyDescent="0.25">
      <c r="A12007" t="s">
        <v>20430</v>
      </c>
      <c r="B12007">
        <v>0</v>
      </c>
    </row>
    <row r="12008" spans="1:2" x14ac:dyDescent="0.25">
      <c r="A12008" t="s">
        <v>14550</v>
      </c>
      <c r="B12008" s="19">
        <v>0</v>
      </c>
    </row>
    <row r="12009" spans="1:2" x14ac:dyDescent="0.25">
      <c r="A12009" t="s">
        <v>18239</v>
      </c>
      <c r="B12009">
        <v>0</v>
      </c>
    </row>
    <row r="12010" spans="1:2" x14ac:dyDescent="0.25">
      <c r="A12010" t="s">
        <v>18610</v>
      </c>
      <c r="B12010">
        <v>9.265000000000001E-2</v>
      </c>
    </row>
    <row r="12011" spans="1:2" x14ac:dyDescent="0.25">
      <c r="A12011" t="s">
        <v>19046</v>
      </c>
      <c r="B12011">
        <v>0.10388749999999999</v>
      </c>
    </row>
    <row r="12012" spans="1:2" x14ac:dyDescent="0.25">
      <c r="A12012" t="s">
        <v>20012</v>
      </c>
      <c r="B12012">
        <v>0</v>
      </c>
    </row>
    <row r="12013" spans="1:2" x14ac:dyDescent="0.25">
      <c r="A12013" t="s">
        <v>18641</v>
      </c>
      <c r="B12013" s="19">
        <v>0</v>
      </c>
    </row>
    <row r="12014" spans="1:2" x14ac:dyDescent="0.25">
      <c r="A12014" t="s">
        <v>14526</v>
      </c>
      <c r="B12014" s="19">
        <v>0</v>
      </c>
    </row>
    <row r="12015" spans="1:2" x14ac:dyDescent="0.25">
      <c r="A12015" t="s">
        <v>12769</v>
      </c>
      <c r="B12015">
        <v>0</v>
      </c>
    </row>
    <row r="12016" spans="1:2" x14ac:dyDescent="0.25">
      <c r="A12016" t="s">
        <v>14264</v>
      </c>
      <c r="B12016">
        <v>0</v>
      </c>
    </row>
    <row r="12017" spans="1:2" x14ac:dyDescent="0.25">
      <c r="A12017" t="s">
        <v>11557</v>
      </c>
      <c r="B12017" s="19">
        <v>0</v>
      </c>
    </row>
    <row r="12018" spans="1:2" x14ac:dyDescent="0.25">
      <c r="A12018" t="s">
        <v>10626</v>
      </c>
      <c r="B12018" s="19">
        <v>0</v>
      </c>
    </row>
    <row r="12019" spans="1:2" x14ac:dyDescent="0.25">
      <c r="A12019" t="s">
        <v>15119</v>
      </c>
      <c r="B12019">
        <v>0</v>
      </c>
    </row>
    <row r="12020" spans="1:2" x14ac:dyDescent="0.25">
      <c r="A12020" t="s">
        <v>17245</v>
      </c>
      <c r="B12020">
        <v>0</v>
      </c>
    </row>
    <row r="12021" spans="1:2" x14ac:dyDescent="0.25">
      <c r="A12021" t="s">
        <v>19265</v>
      </c>
      <c r="B12021">
        <v>0</v>
      </c>
    </row>
    <row r="12022" spans="1:2" x14ac:dyDescent="0.25">
      <c r="A12022" t="s">
        <v>11383</v>
      </c>
      <c r="B12022">
        <v>0</v>
      </c>
    </row>
    <row r="12023" spans="1:2" x14ac:dyDescent="0.25">
      <c r="A12023" t="s">
        <v>18943</v>
      </c>
      <c r="B12023">
        <v>0</v>
      </c>
    </row>
    <row r="12024" spans="1:2" x14ac:dyDescent="0.25">
      <c r="A12024" t="s">
        <v>16639</v>
      </c>
      <c r="B12024">
        <v>0</v>
      </c>
    </row>
    <row r="12025" spans="1:2" x14ac:dyDescent="0.25">
      <c r="A12025" t="s">
        <v>12203</v>
      </c>
      <c r="B12025">
        <v>0</v>
      </c>
    </row>
    <row r="12026" spans="1:2" x14ac:dyDescent="0.25">
      <c r="A12026" t="s">
        <v>10426</v>
      </c>
      <c r="B12026">
        <v>0</v>
      </c>
    </row>
    <row r="12027" spans="1:2" x14ac:dyDescent="0.25">
      <c r="A12027" t="s">
        <v>14152</v>
      </c>
      <c r="B12027" s="19">
        <v>0</v>
      </c>
    </row>
    <row r="12028" spans="1:2" x14ac:dyDescent="0.25">
      <c r="A12028" t="s">
        <v>15521</v>
      </c>
      <c r="B12028">
        <v>0</v>
      </c>
    </row>
    <row r="12029" spans="1:2" x14ac:dyDescent="0.25">
      <c r="A12029" t="s">
        <v>9773</v>
      </c>
      <c r="B12029">
        <v>0</v>
      </c>
    </row>
    <row r="12030" spans="1:2" x14ac:dyDescent="0.25">
      <c r="A12030" t="s">
        <v>10764</v>
      </c>
      <c r="B12030">
        <v>0</v>
      </c>
    </row>
    <row r="12031" spans="1:2" x14ac:dyDescent="0.25">
      <c r="A12031" t="s">
        <v>14609</v>
      </c>
      <c r="B12031">
        <v>9.7238699999999997E-2</v>
      </c>
    </row>
    <row r="12032" spans="1:2" x14ac:dyDescent="0.25">
      <c r="A12032" t="s">
        <v>17425</v>
      </c>
      <c r="B12032" s="19">
        <v>0</v>
      </c>
    </row>
    <row r="12033" spans="1:2" x14ac:dyDescent="0.25">
      <c r="A12033" t="s">
        <v>2761</v>
      </c>
      <c r="B12033">
        <v>0</v>
      </c>
    </row>
    <row r="12034" spans="1:2" x14ac:dyDescent="0.25">
      <c r="A12034" t="s">
        <v>16092</v>
      </c>
      <c r="B12034">
        <v>0</v>
      </c>
    </row>
    <row r="12035" spans="1:2" x14ac:dyDescent="0.25">
      <c r="A12035" t="s">
        <v>3443</v>
      </c>
      <c r="B12035">
        <v>0</v>
      </c>
    </row>
    <row r="12036" spans="1:2" x14ac:dyDescent="0.25">
      <c r="A12036" t="s">
        <v>14384</v>
      </c>
      <c r="B12036">
        <v>3.2960000000000003E-2</v>
      </c>
    </row>
    <row r="12037" spans="1:2" x14ac:dyDescent="0.25">
      <c r="A12037" t="s">
        <v>5545</v>
      </c>
      <c r="B12037" s="19">
        <v>0</v>
      </c>
    </row>
    <row r="12038" spans="1:2" x14ac:dyDescent="0.25">
      <c r="A12038" t="s">
        <v>12866</v>
      </c>
      <c r="B12038">
        <v>0</v>
      </c>
    </row>
    <row r="12039" spans="1:2" x14ac:dyDescent="0.25">
      <c r="A12039" t="s">
        <v>19583</v>
      </c>
      <c r="B12039" s="19">
        <v>0</v>
      </c>
    </row>
    <row r="12040" spans="1:2" x14ac:dyDescent="0.25">
      <c r="A12040" t="s">
        <v>12872</v>
      </c>
      <c r="B12040">
        <v>0</v>
      </c>
    </row>
    <row r="12041" spans="1:2" x14ac:dyDescent="0.25">
      <c r="A12041" t="s">
        <v>3707</v>
      </c>
      <c r="B12041" s="19">
        <v>0</v>
      </c>
    </row>
    <row r="12042" spans="1:2" x14ac:dyDescent="0.25">
      <c r="A12042" t="s">
        <v>13060</v>
      </c>
      <c r="B12042">
        <v>9.2354999999999993E-2</v>
      </c>
    </row>
    <row r="12043" spans="1:2" x14ac:dyDescent="0.25">
      <c r="A12043" t="s">
        <v>12280</v>
      </c>
      <c r="B12043">
        <v>0</v>
      </c>
    </row>
    <row r="12044" spans="1:2" x14ac:dyDescent="0.25">
      <c r="A12044" t="s">
        <v>15057</v>
      </c>
      <c r="B12044">
        <v>0</v>
      </c>
    </row>
    <row r="12045" spans="1:2" x14ac:dyDescent="0.25">
      <c r="A12045" t="s">
        <v>13925</v>
      </c>
      <c r="B12045">
        <v>0</v>
      </c>
    </row>
    <row r="12046" spans="1:2" x14ac:dyDescent="0.25">
      <c r="A12046" t="s">
        <v>17622</v>
      </c>
      <c r="B12046">
        <v>0</v>
      </c>
    </row>
    <row r="12047" spans="1:2" x14ac:dyDescent="0.25">
      <c r="A12047" t="s">
        <v>12291</v>
      </c>
      <c r="B12047">
        <v>0</v>
      </c>
    </row>
    <row r="12048" spans="1:2" x14ac:dyDescent="0.25">
      <c r="A12048" t="s">
        <v>11930</v>
      </c>
      <c r="B12048" s="19">
        <v>0</v>
      </c>
    </row>
    <row r="12049" spans="1:2" x14ac:dyDescent="0.25">
      <c r="A12049" t="s">
        <v>19044</v>
      </c>
      <c r="B12049" s="19">
        <v>0</v>
      </c>
    </row>
    <row r="12050" spans="1:2" x14ac:dyDescent="0.25">
      <c r="A12050" t="s">
        <v>18498</v>
      </c>
      <c r="B12050">
        <v>0</v>
      </c>
    </row>
    <row r="12051" spans="1:2" x14ac:dyDescent="0.25">
      <c r="A12051" t="s">
        <v>16390</v>
      </c>
      <c r="B12051" s="19">
        <v>0</v>
      </c>
    </row>
    <row r="12052" spans="1:2" x14ac:dyDescent="0.25">
      <c r="A12052" t="s">
        <v>14004</v>
      </c>
      <c r="B12052">
        <v>0</v>
      </c>
    </row>
    <row r="12053" spans="1:2" x14ac:dyDescent="0.25">
      <c r="A12053" t="s">
        <v>9057</v>
      </c>
      <c r="B12053">
        <v>0</v>
      </c>
    </row>
    <row r="12054" spans="1:2" x14ac:dyDescent="0.25">
      <c r="A12054" t="s">
        <v>16503</v>
      </c>
      <c r="B12054" s="19">
        <v>0</v>
      </c>
    </row>
    <row r="12055" spans="1:2" x14ac:dyDescent="0.25">
      <c r="A12055" t="s">
        <v>15971</v>
      </c>
      <c r="B12055">
        <v>0</v>
      </c>
    </row>
    <row r="12056" spans="1:2" x14ac:dyDescent="0.25">
      <c r="A12056" t="s">
        <v>12688</v>
      </c>
      <c r="B12056">
        <v>0</v>
      </c>
    </row>
    <row r="12057" spans="1:2" x14ac:dyDescent="0.25">
      <c r="A12057" t="s">
        <v>17284</v>
      </c>
      <c r="B12057" s="19">
        <v>0</v>
      </c>
    </row>
    <row r="12058" spans="1:2" x14ac:dyDescent="0.25">
      <c r="A12058" t="s">
        <v>9283</v>
      </c>
      <c r="B12058" s="19">
        <v>0</v>
      </c>
    </row>
    <row r="12059" spans="1:2" x14ac:dyDescent="0.25">
      <c r="A12059" t="s">
        <v>10042</v>
      </c>
      <c r="B12059">
        <v>0</v>
      </c>
    </row>
    <row r="12060" spans="1:2" x14ac:dyDescent="0.25">
      <c r="A12060" t="s">
        <v>14505</v>
      </c>
      <c r="B12060" s="19">
        <v>0</v>
      </c>
    </row>
    <row r="12061" spans="1:2" x14ac:dyDescent="0.25">
      <c r="A12061" t="s">
        <v>13538</v>
      </c>
      <c r="B12061" s="19">
        <v>0</v>
      </c>
    </row>
    <row r="12062" spans="1:2" x14ac:dyDescent="0.25">
      <c r="A12062" t="s">
        <v>17833</v>
      </c>
      <c r="B12062">
        <v>0</v>
      </c>
    </row>
    <row r="12063" spans="1:2" x14ac:dyDescent="0.25">
      <c r="A12063" t="s">
        <v>19280</v>
      </c>
      <c r="B12063">
        <v>0</v>
      </c>
    </row>
    <row r="12064" spans="1:2" x14ac:dyDescent="0.25">
      <c r="A12064" t="s">
        <v>11621</v>
      </c>
      <c r="B12064">
        <v>0</v>
      </c>
    </row>
    <row r="12065" spans="1:2" x14ac:dyDescent="0.25">
      <c r="A12065" t="s">
        <v>14512</v>
      </c>
      <c r="B12065">
        <v>0</v>
      </c>
    </row>
    <row r="12066" spans="1:2" x14ac:dyDescent="0.25">
      <c r="A12066" t="s">
        <v>10564</v>
      </c>
      <c r="B12066" s="19">
        <v>0</v>
      </c>
    </row>
    <row r="12067" spans="1:2" x14ac:dyDescent="0.25">
      <c r="A12067" t="s">
        <v>5972</v>
      </c>
      <c r="B12067" s="19">
        <v>0</v>
      </c>
    </row>
    <row r="12068" spans="1:2" x14ac:dyDescent="0.25">
      <c r="A12068" t="s">
        <v>5970</v>
      </c>
      <c r="B12068">
        <v>3.2864039999999997E-2</v>
      </c>
    </row>
    <row r="12069" spans="1:2" x14ac:dyDescent="0.25">
      <c r="A12069" t="s">
        <v>18431</v>
      </c>
      <c r="B12069" s="19">
        <v>0</v>
      </c>
    </row>
    <row r="12070" spans="1:2" x14ac:dyDescent="0.25">
      <c r="A12070" t="s">
        <v>19830</v>
      </c>
      <c r="B12070" s="19">
        <v>0</v>
      </c>
    </row>
    <row r="12071" spans="1:2" x14ac:dyDescent="0.25">
      <c r="A12071" t="s">
        <v>9072</v>
      </c>
      <c r="B12071">
        <v>0.184756</v>
      </c>
    </row>
    <row r="12072" spans="1:2" x14ac:dyDescent="0.25">
      <c r="A12072" t="s">
        <v>13178</v>
      </c>
      <c r="B12072">
        <v>0</v>
      </c>
    </row>
    <row r="12073" spans="1:2" x14ac:dyDescent="0.25">
      <c r="A12073" t="s">
        <v>11771</v>
      </c>
      <c r="B12073" s="19">
        <v>0</v>
      </c>
    </row>
    <row r="12074" spans="1:2" x14ac:dyDescent="0.25">
      <c r="A12074" t="s">
        <v>8416</v>
      </c>
      <c r="B12074" s="19">
        <v>0</v>
      </c>
    </row>
    <row r="12075" spans="1:2" x14ac:dyDescent="0.25">
      <c r="A12075" t="s">
        <v>3507</v>
      </c>
      <c r="B12075">
        <v>0</v>
      </c>
    </row>
    <row r="12076" spans="1:2" x14ac:dyDescent="0.25">
      <c r="A12076" t="s">
        <v>2819</v>
      </c>
      <c r="B12076">
        <v>0</v>
      </c>
    </row>
    <row r="12077" spans="1:2" x14ac:dyDescent="0.25">
      <c r="A12077" t="s">
        <v>11147</v>
      </c>
      <c r="B12077">
        <v>0</v>
      </c>
    </row>
    <row r="12078" spans="1:2" x14ac:dyDescent="0.25">
      <c r="A12078" t="s">
        <v>20244</v>
      </c>
      <c r="B12078" s="19">
        <v>0</v>
      </c>
    </row>
    <row r="12079" spans="1:2" x14ac:dyDescent="0.25">
      <c r="A12079" t="s">
        <v>13296</v>
      </c>
      <c r="B12079" s="19">
        <v>0</v>
      </c>
    </row>
    <row r="12080" spans="1:2" x14ac:dyDescent="0.25">
      <c r="A12080" t="s">
        <v>2894</v>
      </c>
      <c r="B12080" s="19">
        <v>0</v>
      </c>
    </row>
    <row r="12081" spans="1:2" x14ac:dyDescent="0.25">
      <c r="A12081" t="s">
        <v>8133</v>
      </c>
      <c r="B12081">
        <v>1.6800000000000002E-2</v>
      </c>
    </row>
    <row r="12082" spans="1:2" x14ac:dyDescent="0.25">
      <c r="A12082" t="s">
        <v>15340</v>
      </c>
      <c r="B12082" s="19">
        <v>0</v>
      </c>
    </row>
    <row r="12083" spans="1:2" x14ac:dyDescent="0.25">
      <c r="A12083" t="s">
        <v>2892</v>
      </c>
      <c r="B12083" s="19">
        <v>0</v>
      </c>
    </row>
    <row r="12084" spans="1:2" x14ac:dyDescent="0.25">
      <c r="A12084" t="s">
        <v>10402</v>
      </c>
      <c r="B12084">
        <v>0</v>
      </c>
    </row>
    <row r="12085" spans="1:2" x14ac:dyDescent="0.25">
      <c r="A12085" t="s">
        <v>20384</v>
      </c>
      <c r="B12085" s="19">
        <v>0</v>
      </c>
    </row>
    <row r="12086" spans="1:2" x14ac:dyDescent="0.25">
      <c r="A12086" t="s">
        <v>11748</v>
      </c>
      <c r="B12086">
        <v>0.14518800000000001</v>
      </c>
    </row>
    <row r="12087" spans="1:2" x14ac:dyDescent="0.25">
      <c r="A12087" t="s">
        <v>10597</v>
      </c>
      <c r="B12087">
        <v>0</v>
      </c>
    </row>
    <row r="12088" spans="1:2" x14ac:dyDescent="0.25">
      <c r="A12088" t="s">
        <v>18322</v>
      </c>
      <c r="B12088" s="19">
        <v>0</v>
      </c>
    </row>
    <row r="12089" spans="1:2" x14ac:dyDescent="0.25">
      <c r="A12089" t="s">
        <v>10752</v>
      </c>
      <c r="B12089" s="19">
        <v>0</v>
      </c>
    </row>
    <row r="12090" spans="1:2" x14ac:dyDescent="0.25">
      <c r="A12090" t="s">
        <v>13728</v>
      </c>
      <c r="B12090" s="19">
        <v>0</v>
      </c>
    </row>
    <row r="12091" spans="1:2" x14ac:dyDescent="0.25">
      <c r="A12091" t="s">
        <v>12694</v>
      </c>
      <c r="B12091">
        <v>0</v>
      </c>
    </row>
    <row r="12092" spans="1:2" x14ac:dyDescent="0.25">
      <c r="A12092" t="s">
        <v>15634</v>
      </c>
      <c r="B12092">
        <v>0</v>
      </c>
    </row>
    <row r="12093" spans="1:2" x14ac:dyDescent="0.25">
      <c r="A12093" t="s">
        <v>19400</v>
      </c>
      <c r="B12093" s="19">
        <v>0</v>
      </c>
    </row>
    <row r="12094" spans="1:2" x14ac:dyDescent="0.25">
      <c r="A12094" t="s">
        <v>12141</v>
      </c>
      <c r="B12094">
        <v>0</v>
      </c>
    </row>
    <row r="12095" spans="1:2" x14ac:dyDescent="0.25">
      <c r="A12095" t="s">
        <v>11251</v>
      </c>
      <c r="B12095">
        <v>0</v>
      </c>
    </row>
    <row r="12096" spans="1:2" x14ac:dyDescent="0.25">
      <c r="A12096" t="s">
        <v>20062</v>
      </c>
      <c r="B12096">
        <v>0</v>
      </c>
    </row>
    <row r="12097" spans="1:2" x14ac:dyDescent="0.25">
      <c r="A12097" t="s">
        <v>10408</v>
      </c>
      <c r="B12097" s="19">
        <v>0</v>
      </c>
    </row>
    <row r="12098" spans="1:2" x14ac:dyDescent="0.25">
      <c r="A12098" t="s">
        <v>19478</v>
      </c>
      <c r="B12098">
        <v>0</v>
      </c>
    </row>
    <row r="12099" spans="1:2" x14ac:dyDescent="0.25">
      <c r="A12099" t="s">
        <v>19471</v>
      </c>
      <c r="B12099">
        <v>0</v>
      </c>
    </row>
    <row r="12100" spans="1:2" x14ac:dyDescent="0.25">
      <c r="A12100" t="s">
        <v>15233</v>
      </c>
      <c r="B12100" s="19">
        <v>0</v>
      </c>
    </row>
    <row r="12101" spans="1:2" x14ac:dyDescent="0.25">
      <c r="A12101" t="s">
        <v>4546</v>
      </c>
      <c r="B12101">
        <v>0</v>
      </c>
    </row>
    <row r="12102" spans="1:2" x14ac:dyDescent="0.25">
      <c r="A12102" t="s">
        <v>19226</v>
      </c>
      <c r="B12102">
        <v>0</v>
      </c>
    </row>
    <row r="12103" spans="1:2" x14ac:dyDescent="0.25">
      <c r="A12103" t="s">
        <v>14323</v>
      </c>
      <c r="B12103" s="19">
        <v>0</v>
      </c>
    </row>
    <row r="12104" spans="1:2" x14ac:dyDescent="0.25">
      <c r="A12104" t="s">
        <v>15228</v>
      </c>
      <c r="B12104" s="19">
        <v>0</v>
      </c>
    </row>
    <row r="12105" spans="1:2" x14ac:dyDescent="0.25">
      <c r="A12105" t="s">
        <v>11600</v>
      </c>
      <c r="B12105" s="19">
        <v>0.11840000000000001</v>
      </c>
    </row>
    <row r="12106" spans="1:2" x14ac:dyDescent="0.25">
      <c r="A12106" t="s">
        <v>5992</v>
      </c>
      <c r="B12106">
        <v>0</v>
      </c>
    </row>
    <row r="12107" spans="1:2" x14ac:dyDescent="0.25">
      <c r="A12107" t="s">
        <v>9859</v>
      </c>
      <c r="B12107">
        <v>0.23109300000000002</v>
      </c>
    </row>
    <row r="12108" spans="1:2" x14ac:dyDescent="0.25">
      <c r="A12108" t="s">
        <v>19150</v>
      </c>
      <c r="B12108" s="19">
        <v>0</v>
      </c>
    </row>
    <row r="12109" spans="1:2" x14ac:dyDescent="0.25">
      <c r="A12109" t="s">
        <v>10260</v>
      </c>
      <c r="B12109" s="19">
        <v>0.23109300000000002</v>
      </c>
    </row>
    <row r="12110" spans="1:2" x14ac:dyDescent="0.25">
      <c r="A12110" t="s">
        <v>17416</v>
      </c>
      <c r="B12110" s="19">
        <v>0.15004000000000001</v>
      </c>
    </row>
    <row r="12111" spans="1:2" x14ac:dyDescent="0.25">
      <c r="A12111" t="s">
        <v>14608</v>
      </c>
      <c r="B12111" s="19">
        <v>3.4074999999999994E-2</v>
      </c>
    </row>
    <row r="12112" spans="1:2" x14ac:dyDescent="0.25">
      <c r="A12112" t="s">
        <v>15302</v>
      </c>
      <c r="B12112">
        <v>0</v>
      </c>
    </row>
    <row r="12113" spans="1:2" x14ac:dyDescent="0.25">
      <c r="A12113" t="s">
        <v>10945</v>
      </c>
      <c r="B12113">
        <v>0</v>
      </c>
    </row>
    <row r="12114" spans="1:2" x14ac:dyDescent="0.25">
      <c r="A12114" t="s">
        <v>15505</v>
      </c>
      <c r="B12114">
        <v>0</v>
      </c>
    </row>
    <row r="12115" spans="1:2" x14ac:dyDescent="0.25">
      <c r="A12115" t="s">
        <v>17073</v>
      </c>
      <c r="B12115" s="19">
        <v>0</v>
      </c>
    </row>
    <row r="12116" spans="1:2" x14ac:dyDescent="0.25">
      <c r="A12116" t="s">
        <v>11195</v>
      </c>
      <c r="B12116">
        <v>0</v>
      </c>
    </row>
    <row r="12117" spans="1:2" x14ac:dyDescent="0.25">
      <c r="A12117" t="s">
        <v>20373</v>
      </c>
      <c r="B12117" s="19">
        <v>0</v>
      </c>
    </row>
    <row r="12118" spans="1:2" x14ac:dyDescent="0.25">
      <c r="A12118" t="s">
        <v>16453</v>
      </c>
      <c r="B12118">
        <v>0</v>
      </c>
    </row>
    <row r="12119" spans="1:2" x14ac:dyDescent="0.25">
      <c r="A12119" t="s">
        <v>17487</v>
      </c>
      <c r="B12119">
        <v>0</v>
      </c>
    </row>
    <row r="12120" spans="1:2" x14ac:dyDescent="0.25">
      <c r="A12120" t="s">
        <v>20121</v>
      </c>
      <c r="B12120" s="19">
        <v>0</v>
      </c>
    </row>
    <row r="12121" spans="1:2" x14ac:dyDescent="0.25">
      <c r="A12121" t="s">
        <v>12587</v>
      </c>
      <c r="B12121" s="19">
        <v>0</v>
      </c>
    </row>
    <row r="12122" spans="1:2" x14ac:dyDescent="0.25">
      <c r="A12122" t="s">
        <v>9629</v>
      </c>
      <c r="B12122">
        <v>0</v>
      </c>
    </row>
    <row r="12123" spans="1:2" x14ac:dyDescent="0.25">
      <c r="A12123" t="s">
        <v>8461</v>
      </c>
      <c r="B12123" s="19">
        <v>0</v>
      </c>
    </row>
    <row r="12124" spans="1:2" x14ac:dyDescent="0.25">
      <c r="A12124" t="s">
        <v>8794</v>
      </c>
      <c r="B12124" s="19">
        <v>0</v>
      </c>
    </row>
    <row r="12125" spans="1:2" x14ac:dyDescent="0.25">
      <c r="A12125" t="s">
        <v>20189</v>
      </c>
      <c r="B12125">
        <v>0</v>
      </c>
    </row>
    <row r="12126" spans="1:2" x14ac:dyDescent="0.25">
      <c r="A12126" t="s">
        <v>13862</v>
      </c>
      <c r="B12126">
        <v>0</v>
      </c>
    </row>
    <row r="12127" spans="1:2" x14ac:dyDescent="0.25">
      <c r="A12127" t="s">
        <v>10008</v>
      </c>
      <c r="B12127" s="19">
        <v>0.25428600000000001</v>
      </c>
    </row>
    <row r="12128" spans="1:2" x14ac:dyDescent="0.25">
      <c r="A12128" t="s">
        <v>15652</v>
      </c>
      <c r="B12128" s="19">
        <v>0</v>
      </c>
    </row>
    <row r="12129" spans="1:2" x14ac:dyDescent="0.25">
      <c r="A12129" t="s">
        <v>15640</v>
      </c>
      <c r="B12129" s="19">
        <v>0</v>
      </c>
    </row>
    <row r="12130" spans="1:2" x14ac:dyDescent="0.25">
      <c r="A12130" t="s">
        <v>9480</v>
      </c>
      <c r="B12130">
        <v>0</v>
      </c>
    </row>
    <row r="12131" spans="1:2" x14ac:dyDescent="0.25">
      <c r="A12131" t="s">
        <v>10115</v>
      </c>
      <c r="B12131" s="19">
        <v>0</v>
      </c>
    </row>
    <row r="12132" spans="1:2" x14ac:dyDescent="0.25">
      <c r="A12132" t="s">
        <v>13025</v>
      </c>
      <c r="B12132">
        <v>0</v>
      </c>
    </row>
    <row r="12133" spans="1:2" x14ac:dyDescent="0.25">
      <c r="A12133" t="s">
        <v>17648</v>
      </c>
      <c r="B12133">
        <v>0</v>
      </c>
    </row>
    <row r="12134" spans="1:2" x14ac:dyDescent="0.25">
      <c r="A12134" t="s">
        <v>11247</v>
      </c>
      <c r="B12134">
        <v>0</v>
      </c>
    </row>
    <row r="12135" spans="1:2" x14ac:dyDescent="0.25">
      <c r="A12135" t="s">
        <v>12263</v>
      </c>
      <c r="B12135">
        <v>0</v>
      </c>
    </row>
    <row r="12136" spans="1:2" x14ac:dyDescent="0.25">
      <c r="A12136" t="s">
        <v>10880</v>
      </c>
      <c r="B12136">
        <v>0</v>
      </c>
    </row>
    <row r="12137" spans="1:2" x14ac:dyDescent="0.25">
      <c r="A12137" t="s">
        <v>8743</v>
      </c>
      <c r="B12137" s="19">
        <v>0</v>
      </c>
    </row>
    <row r="12138" spans="1:2" x14ac:dyDescent="0.25">
      <c r="A12138" t="s">
        <v>19424</v>
      </c>
      <c r="B12138" s="19">
        <v>0</v>
      </c>
    </row>
    <row r="12139" spans="1:2" x14ac:dyDescent="0.25">
      <c r="A12139" t="s">
        <v>16358</v>
      </c>
      <c r="B12139">
        <v>0</v>
      </c>
    </row>
    <row r="12140" spans="1:2" x14ac:dyDescent="0.25">
      <c r="A12140" t="s">
        <v>15999</v>
      </c>
      <c r="B12140" s="19">
        <v>0</v>
      </c>
    </row>
    <row r="12141" spans="1:2" x14ac:dyDescent="0.25">
      <c r="A12141" t="s">
        <v>19953</v>
      </c>
      <c r="B12141">
        <v>0</v>
      </c>
    </row>
    <row r="12142" spans="1:2" x14ac:dyDescent="0.25">
      <c r="A12142" t="s">
        <v>10695</v>
      </c>
      <c r="B12142">
        <v>0</v>
      </c>
    </row>
    <row r="12143" spans="1:2" x14ac:dyDescent="0.25">
      <c r="A12143" t="s">
        <v>17920</v>
      </c>
      <c r="B12143" s="19">
        <v>0</v>
      </c>
    </row>
    <row r="12144" spans="1:2" x14ac:dyDescent="0.25">
      <c r="A12144" t="s">
        <v>19756</v>
      </c>
      <c r="B12144" s="19">
        <v>0</v>
      </c>
    </row>
    <row r="12145" spans="1:2" x14ac:dyDescent="0.25">
      <c r="A12145" t="s">
        <v>19164</v>
      </c>
      <c r="B12145">
        <v>0</v>
      </c>
    </row>
    <row r="12146" spans="1:2" x14ac:dyDescent="0.25">
      <c r="A12146" t="s">
        <v>12358</v>
      </c>
      <c r="B12146">
        <v>0</v>
      </c>
    </row>
    <row r="12147" spans="1:2" x14ac:dyDescent="0.25">
      <c r="A12147" t="s">
        <v>10128</v>
      </c>
      <c r="B12147">
        <v>0</v>
      </c>
    </row>
    <row r="12148" spans="1:2" x14ac:dyDescent="0.25">
      <c r="A12148" t="s">
        <v>8893</v>
      </c>
      <c r="B12148" s="19">
        <v>0</v>
      </c>
    </row>
    <row r="12149" spans="1:2" x14ac:dyDescent="0.25">
      <c r="A12149" t="s">
        <v>20051</v>
      </c>
      <c r="B12149" s="19">
        <v>0</v>
      </c>
    </row>
    <row r="12150" spans="1:2" x14ac:dyDescent="0.25">
      <c r="A12150" t="s">
        <v>8231</v>
      </c>
      <c r="B12150">
        <v>0</v>
      </c>
    </row>
    <row r="12151" spans="1:2" x14ac:dyDescent="0.25">
      <c r="A12151" t="s">
        <v>8920</v>
      </c>
      <c r="B12151" s="19">
        <v>0</v>
      </c>
    </row>
    <row r="12152" spans="1:2" x14ac:dyDescent="0.25">
      <c r="A12152" t="s">
        <v>12338</v>
      </c>
      <c r="B12152">
        <v>0</v>
      </c>
    </row>
    <row r="12153" spans="1:2" x14ac:dyDescent="0.25">
      <c r="A12153" t="s">
        <v>11004</v>
      </c>
      <c r="B12153">
        <v>0</v>
      </c>
    </row>
    <row r="12154" spans="1:2" x14ac:dyDescent="0.25">
      <c r="A12154" t="s">
        <v>19493</v>
      </c>
      <c r="B12154">
        <v>0</v>
      </c>
    </row>
    <row r="12155" spans="1:2" x14ac:dyDescent="0.25">
      <c r="A12155" t="s">
        <v>16400</v>
      </c>
      <c r="B12155" s="19">
        <v>0</v>
      </c>
    </row>
    <row r="12156" spans="1:2" x14ac:dyDescent="0.25">
      <c r="A12156" t="s">
        <v>12001</v>
      </c>
      <c r="B12156" s="19">
        <v>8.1801650000000004E-2</v>
      </c>
    </row>
    <row r="12157" spans="1:2" x14ac:dyDescent="0.25">
      <c r="A12157" t="s">
        <v>6629</v>
      </c>
      <c r="B12157" s="19">
        <v>9.1027399999999994E-2</v>
      </c>
    </row>
    <row r="12158" spans="1:2" x14ac:dyDescent="0.25">
      <c r="A12158" t="s">
        <v>12163</v>
      </c>
      <c r="B12158" s="19">
        <v>0</v>
      </c>
    </row>
    <row r="12159" spans="1:2" x14ac:dyDescent="0.25">
      <c r="A12159" t="s">
        <v>20260</v>
      </c>
      <c r="B12159" s="19">
        <v>0</v>
      </c>
    </row>
    <row r="12160" spans="1:2" x14ac:dyDescent="0.25">
      <c r="A12160" t="s">
        <v>14429</v>
      </c>
      <c r="B12160" s="19">
        <v>0</v>
      </c>
    </row>
    <row r="12161" spans="1:2" x14ac:dyDescent="0.25">
      <c r="A12161" t="s">
        <v>6416</v>
      </c>
      <c r="B12161" s="19">
        <v>0</v>
      </c>
    </row>
    <row r="12162" spans="1:2" x14ac:dyDescent="0.25">
      <c r="A12162" t="s">
        <v>10295</v>
      </c>
      <c r="B12162" s="19">
        <v>0</v>
      </c>
    </row>
    <row r="12163" spans="1:2" x14ac:dyDescent="0.25">
      <c r="A12163" t="s">
        <v>18676</v>
      </c>
      <c r="B12163" s="19">
        <v>0</v>
      </c>
    </row>
    <row r="12164" spans="1:2" x14ac:dyDescent="0.25">
      <c r="A12164" t="s">
        <v>14383</v>
      </c>
      <c r="B12164">
        <v>0</v>
      </c>
    </row>
    <row r="12165" spans="1:2" x14ac:dyDescent="0.25">
      <c r="A12165" t="s">
        <v>12255</v>
      </c>
      <c r="B12165" s="19">
        <v>0</v>
      </c>
    </row>
    <row r="12166" spans="1:2" x14ac:dyDescent="0.25">
      <c r="A12166" t="s">
        <v>3705</v>
      </c>
      <c r="B12166" s="19">
        <v>0</v>
      </c>
    </row>
    <row r="12167" spans="1:2" x14ac:dyDescent="0.25">
      <c r="A12167" t="s">
        <v>14084</v>
      </c>
      <c r="B12167">
        <v>0</v>
      </c>
    </row>
    <row r="12168" spans="1:2" x14ac:dyDescent="0.25">
      <c r="A12168" t="s">
        <v>10738</v>
      </c>
      <c r="B12168">
        <v>9.1027399999999994E-2</v>
      </c>
    </row>
    <row r="12169" spans="1:2" x14ac:dyDescent="0.25">
      <c r="A12169" t="s">
        <v>6239</v>
      </c>
      <c r="B12169">
        <v>9.1027399999999994E-2</v>
      </c>
    </row>
    <row r="12170" spans="1:2" x14ac:dyDescent="0.25">
      <c r="A12170" t="s">
        <v>781</v>
      </c>
      <c r="B12170" s="19">
        <v>9.1027399999999994E-2</v>
      </c>
    </row>
    <row r="12171" spans="1:2" x14ac:dyDescent="0.25">
      <c r="A12171" t="s">
        <v>12811</v>
      </c>
      <c r="B12171" s="19">
        <v>9.1027399999999994E-2</v>
      </c>
    </row>
    <row r="12172" spans="1:2" x14ac:dyDescent="0.25">
      <c r="A12172" t="s">
        <v>6283</v>
      </c>
      <c r="B12172" s="19">
        <v>9.5815199999999989E-2</v>
      </c>
    </row>
    <row r="12173" spans="1:2" x14ac:dyDescent="0.25">
      <c r="A12173" t="s">
        <v>14503</v>
      </c>
      <c r="B12173">
        <v>0</v>
      </c>
    </row>
    <row r="12174" spans="1:2" x14ac:dyDescent="0.25">
      <c r="A12174" t="s">
        <v>18956</v>
      </c>
      <c r="B12174">
        <v>0</v>
      </c>
    </row>
    <row r="12175" spans="1:2" x14ac:dyDescent="0.25">
      <c r="A12175" t="s">
        <v>9329</v>
      </c>
      <c r="B12175">
        <v>0</v>
      </c>
    </row>
    <row r="12176" spans="1:2" x14ac:dyDescent="0.25">
      <c r="A12176" t="s">
        <v>13349</v>
      </c>
      <c r="B12176">
        <v>0</v>
      </c>
    </row>
    <row r="12177" spans="1:2" x14ac:dyDescent="0.25">
      <c r="A12177" t="s">
        <v>15041</v>
      </c>
      <c r="B12177">
        <v>4.8229999999999995E-2</v>
      </c>
    </row>
    <row r="12178" spans="1:2" x14ac:dyDescent="0.25">
      <c r="A12178" t="s">
        <v>17275</v>
      </c>
      <c r="B12178">
        <v>0</v>
      </c>
    </row>
    <row r="12179" spans="1:2" x14ac:dyDescent="0.25">
      <c r="A12179" t="s">
        <v>13767</v>
      </c>
      <c r="B12179">
        <v>0</v>
      </c>
    </row>
    <row r="12180" spans="1:2" x14ac:dyDescent="0.25">
      <c r="A12180" t="s">
        <v>13885</v>
      </c>
      <c r="B12180" s="19">
        <v>0</v>
      </c>
    </row>
    <row r="12181" spans="1:2" x14ac:dyDescent="0.25">
      <c r="A12181" t="s">
        <v>8799</v>
      </c>
      <c r="B12181">
        <v>0</v>
      </c>
    </row>
    <row r="12182" spans="1:2" x14ac:dyDescent="0.25">
      <c r="A12182" t="s">
        <v>9706</v>
      </c>
      <c r="B12182" s="19">
        <v>0</v>
      </c>
    </row>
    <row r="12183" spans="1:2" x14ac:dyDescent="0.25">
      <c r="A12183" t="s">
        <v>19801</v>
      </c>
      <c r="B12183">
        <v>0</v>
      </c>
    </row>
    <row r="12184" spans="1:2" x14ac:dyDescent="0.25">
      <c r="A12184" t="s">
        <v>10088</v>
      </c>
      <c r="B12184">
        <v>0</v>
      </c>
    </row>
    <row r="12185" spans="1:2" x14ac:dyDescent="0.25">
      <c r="A12185" t="s">
        <v>17345</v>
      </c>
      <c r="B12185">
        <v>0</v>
      </c>
    </row>
    <row r="12186" spans="1:2" x14ac:dyDescent="0.25">
      <c r="A12186" t="s">
        <v>8170</v>
      </c>
      <c r="B12186">
        <v>0</v>
      </c>
    </row>
    <row r="12187" spans="1:2" x14ac:dyDescent="0.25">
      <c r="A12187" t="s">
        <v>11289</v>
      </c>
      <c r="B12187">
        <v>0</v>
      </c>
    </row>
    <row r="12188" spans="1:2" x14ac:dyDescent="0.25">
      <c r="A12188" t="s">
        <v>19489</v>
      </c>
      <c r="B12188">
        <v>0</v>
      </c>
    </row>
    <row r="12189" spans="1:2" x14ac:dyDescent="0.25">
      <c r="A12189" t="s">
        <v>16736</v>
      </c>
      <c r="B12189" s="19">
        <v>0</v>
      </c>
    </row>
    <row r="12190" spans="1:2" x14ac:dyDescent="0.25">
      <c r="A12190" t="s">
        <v>8685</v>
      </c>
      <c r="B12190" s="19">
        <v>0</v>
      </c>
    </row>
    <row r="12191" spans="1:2" x14ac:dyDescent="0.25">
      <c r="A12191" t="s">
        <v>14057</v>
      </c>
      <c r="B12191">
        <v>0</v>
      </c>
    </row>
    <row r="12192" spans="1:2" x14ac:dyDescent="0.25">
      <c r="A12192" t="s">
        <v>8445</v>
      </c>
      <c r="B12192">
        <v>0</v>
      </c>
    </row>
    <row r="12193" spans="1:2" x14ac:dyDescent="0.25">
      <c r="A12193" t="s">
        <v>13006</v>
      </c>
      <c r="B12193" s="19">
        <v>0</v>
      </c>
    </row>
    <row r="12194" spans="1:2" x14ac:dyDescent="0.25">
      <c r="A12194" t="s">
        <v>17459</v>
      </c>
      <c r="B12194" s="19">
        <v>0</v>
      </c>
    </row>
    <row r="12195" spans="1:2" x14ac:dyDescent="0.25">
      <c r="A12195" t="s">
        <v>19683</v>
      </c>
      <c r="B12195" s="19">
        <v>0</v>
      </c>
    </row>
    <row r="12196" spans="1:2" x14ac:dyDescent="0.25">
      <c r="A12196" t="s">
        <v>10744</v>
      </c>
      <c r="B12196" s="19">
        <v>0</v>
      </c>
    </row>
    <row r="12197" spans="1:2" x14ac:dyDescent="0.25">
      <c r="A12197" t="s">
        <v>16125</v>
      </c>
      <c r="B12197" s="19">
        <v>0</v>
      </c>
    </row>
    <row r="12198" spans="1:2" x14ac:dyDescent="0.25">
      <c r="A12198" t="s">
        <v>11355</v>
      </c>
      <c r="B12198">
        <v>0</v>
      </c>
    </row>
    <row r="12199" spans="1:2" x14ac:dyDescent="0.25">
      <c r="A12199" t="s">
        <v>10016</v>
      </c>
      <c r="B12199">
        <v>0</v>
      </c>
    </row>
    <row r="12200" spans="1:2" x14ac:dyDescent="0.25">
      <c r="A12200" t="s">
        <v>12923</v>
      </c>
      <c r="B12200">
        <v>0</v>
      </c>
    </row>
    <row r="12201" spans="1:2" x14ac:dyDescent="0.25">
      <c r="A12201" t="s">
        <v>14140</v>
      </c>
      <c r="B12201" s="19">
        <v>9.5815199999999989E-2</v>
      </c>
    </row>
    <row r="12202" spans="1:2" x14ac:dyDescent="0.25">
      <c r="A12202" t="s">
        <v>17840</v>
      </c>
      <c r="B12202">
        <v>0</v>
      </c>
    </row>
    <row r="12203" spans="1:2" x14ac:dyDescent="0.25">
      <c r="A12203" t="s">
        <v>10229</v>
      </c>
      <c r="B12203">
        <v>0</v>
      </c>
    </row>
    <row r="12204" spans="1:2" x14ac:dyDescent="0.25">
      <c r="A12204" t="s">
        <v>18118</v>
      </c>
      <c r="B12204">
        <v>0</v>
      </c>
    </row>
    <row r="12205" spans="1:2" x14ac:dyDescent="0.25">
      <c r="A12205" t="s">
        <v>15292</v>
      </c>
      <c r="B12205">
        <v>0</v>
      </c>
    </row>
    <row r="12206" spans="1:2" x14ac:dyDescent="0.25">
      <c r="A12206" t="s">
        <v>8962</v>
      </c>
      <c r="B12206">
        <v>0</v>
      </c>
    </row>
    <row r="12207" spans="1:2" x14ac:dyDescent="0.25">
      <c r="A12207" t="s">
        <v>9693</v>
      </c>
      <c r="B12207" s="19">
        <v>0</v>
      </c>
    </row>
    <row r="12208" spans="1:2" x14ac:dyDescent="0.25">
      <c r="A12208" t="s">
        <v>18818</v>
      </c>
      <c r="B12208">
        <v>0</v>
      </c>
    </row>
    <row r="12209" spans="1:2" x14ac:dyDescent="0.25">
      <c r="A12209" t="s">
        <v>11688</v>
      </c>
      <c r="B12209">
        <v>0</v>
      </c>
    </row>
    <row r="12210" spans="1:2" x14ac:dyDescent="0.25">
      <c r="A12210" t="s">
        <v>11938</v>
      </c>
      <c r="B12210">
        <v>0</v>
      </c>
    </row>
    <row r="12211" spans="1:2" x14ac:dyDescent="0.25">
      <c r="A12211" t="s">
        <v>10600</v>
      </c>
      <c r="B12211">
        <v>0</v>
      </c>
    </row>
    <row r="12212" spans="1:2" x14ac:dyDescent="0.25">
      <c r="A12212" t="s">
        <v>11832</v>
      </c>
      <c r="B12212">
        <v>0</v>
      </c>
    </row>
    <row r="12213" spans="1:2" x14ac:dyDescent="0.25">
      <c r="A12213" t="s">
        <v>18734</v>
      </c>
      <c r="B12213">
        <v>0</v>
      </c>
    </row>
    <row r="12214" spans="1:2" x14ac:dyDescent="0.25">
      <c r="A12214" t="s">
        <v>13118</v>
      </c>
      <c r="B12214">
        <v>0</v>
      </c>
    </row>
    <row r="12215" spans="1:2" x14ac:dyDescent="0.25">
      <c r="A12215" t="s">
        <v>9219</v>
      </c>
      <c r="B12215" s="19">
        <v>0</v>
      </c>
    </row>
    <row r="12216" spans="1:2" x14ac:dyDescent="0.25">
      <c r="A12216" t="s">
        <v>11761</v>
      </c>
      <c r="B12216">
        <v>0</v>
      </c>
    </row>
    <row r="12217" spans="1:2" x14ac:dyDescent="0.25">
      <c r="A12217" t="s">
        <v>6071</v>
      </c>
      <c r="B12217">
        <v>0</v>
      </c>
    </row>
    <row r="12218" spans="1:2" x14ac:dyDescent="0.25">
      <c r="A12218" t="s">
        <v>18534</v>
      </c>
      <c r="B12218" s="19">
        <v>0.17199999999999999</v>
      </c>
    </row>
    <row r="12219" spans="1:2" x14ac:dyDescent="0.25">
      <c r="A12219" t="s">
        <v>4476</v>
      </c>
      <c r="B12219">
        <v>0.19545854999999995</v>
      </c>
    </row>
    <row r="12220" spans="1:2" x14ac:dyDescent="0.25">
      <c r="A12220" t="s">
        <v>17548</v>
      </c>
      <c r="B12220" s="19">
        <v>0</v>
      </c>
    </row>
    <row r="12221" spans="1:2" x14ac:dyDescent="0.25">
      <c r="A12221" t="s">
        <v>9403</v>
      </c>
      <c r="B12221">
        <v>0</v>
      </c>
    </row>
    <row r="12222" spans="1:2" x14ac:dyDescent="0.25">
      <c r="A12222" t="s">
        <v>12482</v>
      </c>
      <c r="B12222">
        <v>0</v>
      </c>
    </row>
    <row r="12223" spans="1:2" x14ac:dyDescent="0.25">
      <c r="A12223" t="s">
        <v>16363</v>
      </c>
      <c r="B12223">
        <v>0</v>
      </c>
    </row>
    <row r="12224" spans="1:2" x14ac:dyDescent="0.25">
      <c r="A12224" t="s">
        <v>15720</v>
      </c>
      <c r="B12224">
        <v>1.2549599999999999E-2</v>
      </c>
    </row>
    <row r="12225" spans="1:2" x14ac:dyDescent="0.25">
      <c r="A12225" t="s">
        <v>12483</v>
      </c>
      <c r="B12225">
        <v>0</v>
      </c>
    </row>
    <row r="12226" spans="1:2" x14ac:dyDescent="0.25">
      <c r="A12226" t="s">
        <v>17150</v>
      </c>
      <c r="B12226">
        <v>0</v>
      </c>
    </row>
    <row r="12227" spans="1:2" x14ac:dyDescent="0.25">
      <c r="A12227" t="s">
        <v>12728</v>
      </c>
      <c r="B12227" s="19">
        <v>0</v>
      </c>
    </row>
    <row r="12228" spans="1:2" x14ac:dyDescent="0.25">
      <c r="A12228" t="s">
        <v>12156</v>
      </c>
      <c r="B12228">
        <v>0</v>
      </c>
    </row>
    <row r="12229" spans="1:2" x14ac:dyDescent="0.25">
      <c r="A12229" t="s">
        <v>17739</v>
      </c>
      <c r="B12229" s="19">
        <v>0</v>
      </c>
    </row>
    <row r="12230" spans="1:2" x14ac:dyDescent="0.25">
      <c r="A12230" t="s">
        <v>8228</v>
      </c>
      <c r="B12230">
        <v>0</v>
      </c>
    </row>
    <row r="12231" spans="1:2" x14ac:dyDescent="0.25">
      <c r="A12231" t="s">
        <v>17994</v>
      </c>
      <c r="B12231" s="19">
        <v>0</v>
      </c>
    </row>
    <row r="12232" spans="1:2" x14ac:dyDescent="0.25">
      <c r="A12232" t="s">
        <v>15874</v>
      </c>
      <c r="B12232" s="19">
        <v>0.1514374</v>
      </c>
    </row>
    <row r="12233" spans="1:2" x14ac:dyDescent="0.25">
      <c r="A12233" t="s">
        <v>19041</v>
      </c>
      <c r="B12233">
        <v>0.1514374</v>
      </c>
    </row>
    <row r="12234" spans="1:2" x14ac:dyDescent="0.25">
      <c r="A12234" t="s">
        <v>11958</v>
      </c>
      <c r="B12234" s="19">
        <v>0</v>
      </c>
    </row>
    <row r="12235" spans="1:2" x14ac:dyDescent="0.25">
      <c r="A12235" t="s">
        <v>18371</v>
      </c>
      <c r="B12235">
        <v>0</v>
      </c>
    </row>
    <row r="12236" spans="1:2" x14ac:dyDescent="0.25">
      <c r="A12236" t="s">
        <v>9120</v>
      </c>
      <c r="B12236" s="19">
        <v>0</v>
      </c>
    </row>
    <row r="12237" spans="1:2" x14ac:dyDescent="0.25">
      <c r="A12237" t="s">
        <v>15968</v>
      </c>
      <c r="B12237">
        <v>0</v>
      </c>
    </row>
    <row r="12238" spans="1:2" x14ac:dyDescent="0.25">
      <c r="A12238" t="s">
        <v>8904</v>
      </c>
      <c r="B12238">
        <v>0</v>
      </c>
    </row>
    <row r="12239" spans="1:2" x14ac:dyDescent="0.25">
      <c r="A12239" t="s">
        <v>19253</v>
      </c>
      <c r="B12239">
        <v>0</v>
      </c>
    </row>
    <row r="12240" spans="1:2" x14ac:dyDescent="0.25">
      <c r="A12240" t="s">
        <v>12191</v>
      </c>
      <c r="B12240">
        <v>0</v>
      </c>
    </row>
    <row r="12241" spans="1:2" x14ac:dyDescent="0.25">
      <c r="A12241" t="s">
        <v>17310</v>
      </c>
      <c r="B12241">
        <v>0</v>
      </c>
    </row>
    <row r="12242" spans="1:2" x14ac:dyDescent="0.25">
      <c r="A12242" t="s">
        <v>14770</v>
      </c>
      <c r="B12242">
        <v>0</v>
      </c>
    </row>
    <row r="12243" spans="1:2" x14ac:dyDescent="0.25">
      <c r="A12243" t="s">
        <v>3810</v>
      </c>
      <c r="B12243" s="19">
        <v>0.43559910000000002</v>
      </c>
    </row>
    <row r="12244" spans="1:2" x14ac:dyDescent="0.25">
      <c r="A12244" t="s">
        <v>11541</v>
      </c>
      <c r="B12244">
        <v>8.1801650000000004E-2</v>
      </c>
    </row>
    <row r="12245" spans="1:2" x14ac:dyDescent="0.25">
      <c r="A12245" t="s">
        <v>10457</v>
      </c>
      <c r="B12245">
        <v>0</v>
      </c>
    </row>
    <row r="12246" spans="1:2" x14ac:dyDescent="0.25">
      <c r="A12246" t="s">
        <v>15040</v>
      </c>
      <c r="B12246" s="19">
        <v>0</v>
      </c>
    </row>
    <row r="12247" spans="1:2" x14ac:dyDescent="0.25">
      <c r="A12247" t="s">
        <v>10649</v>
      </c>
      <c r="B12247">
        <v>0</v>
      </c>
    </row>
    <row r="12248" spans="1:2" x14ac:dyDescent="0.25">
      <c r="A12248" t="s">
        <v>10946</v>
      </c>
      <c r="B12248">
        <v>0</v>
      </c>
    </row>
    <row r="12249" spans="1:2" x14ac:dyDescent="0.25">
      <c r="A12249" t="s">
        <v>16721</v>
      </c>
      <c r="B12249">
        <v>0</v>
      </c>
    </row>
    <row r="12250" spans="1:2" x14ac:dyDescent="0.25">
      <c r="A12250" t="s">
        <v>3625</v>
      </c>
      <c r="B12250">
        <v>0</v>
      </c>
    </row>
    <row r="12251" spans="1:2" x14ac:dyDescent="0.25">
      <c r="A12251" t="s">
        <v>16968</v>
      </c>
      <c r="B12251">
        <v>0</v>
      </c>
    </row>
    <row r="12252" spans="1:2" x14ac:dyDescent="0.25">
      <c r="A12252" t="s">
        <v>17580</v>
      </c>
      <c r="B12252">
        <v>0</v>
      </c>
    </row>
    <row r="12253" spans="1:2" x14ac:dyDescent="0.25">
      <c r="A12253" t="s">
        <v>14002</v>
      </c>
      <c r="B12253" s="19">
        <v>6.6222000000000003E-2</v>
      </c>
    </row>
    <row r="12254" spans="1:2" x14ac:dyDescent="0.25">
      <c r="A12254" t="s">
        <v>11983</v>
      </c>
      <c r="B12254">
        <v>0</v>
      </c>
    </row>
    <row r="12255" spans="1:2" x14ac:dyDescent="0.25">
      <c r="A12255" t="s">
        <v>14150</v>
      </c>
      <c r="B12255" s="19">
        <v>0</v>
      </c>
    </row>
    <row r="12256" spans="1:2" x14ac:dyDescent="0.25">
      <c r="A12256" t="s">
        <v>18230</v>
      </c>
      <c r="B12256" s="19">
        <v>0</v>
      </c>
    </row>
    <row r="12257" spans="1:2" x14ac:dyDescent="0.25">
      <c r="A12257" t="s">
        <v>12198</v>
      </c>
      <c r="B12257" s="19">
        <v>0</v>
      </c>
    </row>
    <row r="12258" spans="1:2" x14ac:dyDescent="0.25">
      <c r="A12258" t="s">
        <v>18417</v>
      </c>
      <c r="B12258" s="19">
        <v>0</v>
      </c>
    </row>
    <row r="12259" spans="1:2" x14ac:dyDescent="0.25">
      <c r="A12259" t="s">
        <v>16216</v>
      </c>
      <c r="B12259" s="19">
        <v>0</v>
      </c>
    </row>
    <row r="12260" spans="1:2" x14ac:dyDescent="0.25">
      <c r="A12260" t="s">
        <v>17651</v>
      </c>
      <c r="B12260">
        <v>0</v>
      </c>
    </row>
    <row r="12261" spans="1:2" x14ac:dyDescent="0.25">
      <c r="A12261" t="s">
        <v>19906</v>
      </c>
      <c r="B12261" s="19">
        <v>0</v>
      </c>
    </row>
    <row r="12262" spans="1:2" x14ac:dyDescent="0.25">
      <c r="A12262" t="s">
        <v>19325</v>
      </c>
      <c r="B12262">
        <v>0</v>
      </c>
    </row>
    <row r="12263" spans="1:2" x14ac:dyDescent="0.25">
      <c r="A12263" t="s">
        <v>13522</v>
      </c>
      <c r="B12263" s="19">
        <v>0</v>
      </c>
    </row>
    <row r="12264" spans="1:2" x14ac:dyDescent="0.25">
      <c r="A12264" t="s">
        <v>16229</v>
      </c>
      <c r="B12264">
        <v>3.8714999999999999E-2</v>
      </c>
    </row>
    <row r="12265" spans="1:2" x14ac:dyDescent="0.25">
      <c r="A12265" t="s">
        <v>12122</v>
      </c>
      <c r="B12265" s="19">
        <v>0</v>
      </c>
    </row>
    <row r="12266" spans="1:2" x14ac:dyDescent="0.25">
      <c r="A12266" t="s">
        <v>6286</v>
      </c>
      <c r="B12266">
        <v>0.10893869999999997</v>
      </c>
    </row>
    <row r="12267" spans="1:2" x14ac:dyDescent="0.25">
      <c r="A12267" t="s">
        <v>15379</v>
      </c>
      <c r="B12267" s="19">
        <v>0</v>
      </c>
    </row>
    <row r="12268" spans="1:2" x14ac:dyDescent="0.25">
      <c r="A12268" t="s">
        <v>8886</v>
      </c>
      <c r="B12268">
        <v>0</v>
      </c>
    </row>
    <row r="12269" spans="1:2" x14ac:dyDescent="0.25">
      <c r="A12269" t="s">
        <v>14912</v>
      </c>
      <c r="B12269" s="19">
        <v>0.17523000000000002</v>
      </c>
    </row>
    <row r="12270" spans="1:2" x14ac:dyDescent="0.25">
      <c r="A12270" t="s">
        <v>10176</v>
      </c>
      <c r="B12270">
        <v>0.18333999999999998</v>
      </c>
    </row>
    <row r="12271" spans="1:2" x14ac:dyDescent="0.25">
      <c r="A12271" t="s">
        <v>13424</v>
      </c>
      <c r="B12271">
        <v>2.5300000000000003E-2</v>
      </c>
    </row>
    <row r="12272" spans="1:2" x14ac:dyDescent="0.25">
      <c r="A12272" t="s">
        <v>16463</v>
      </c>
      <c r="B12272">
        <v>0</v>
      </c>
    </row>
    <row r="12273" spans="1:2" x14ac:dyDescent="0.25">
      <c r="A12273" t="s">
        <v>3890</v>
      </c>
      <c r="B12273" s="19">
        <v>0</v>
      </c>
    </row>
    <row r="12274" spans="1:2" x14ac:dyDescent="0.25">
      <c r="A12274" t="s">
        <v>14294</v>
      </c>
      <c r="B12274">
        <v>0.1265</v>
      </c>
    </row>
    <row r="12275" spans="1:2" x14ac:dyDescent="0.25">
      <c r="A12275" t="s">
        <v>17205</v>
      </c>
      <c r="B12275" s="19">
        <v>0.161</v>
      </c>
    </row>
    <row r="12276" spans="1:2" x14ac:dyDescent="0.25">
      <c r="A12276" t="s">
        <v>11713</v>
      </c>
      <c r="B12276">
        <v>0</v>
      </c>
    </row>
    <row r="12277" spans="1:2" x14ac:dyDescent="0.25">
      <c r="A12277" t="s">
        <v>13509</v>
      </c>
      <c r="B12277" s="19">
        <v>0</v>
      </c>
    </row>
    <row r="12278" spans="1:2" x14ac:dyDescent="0.25">
      <c r="A12278" t="s">
        <v>7974</v>
      </c>
      <c r="B12278" s="19">
        <v>0</v>
      </c>
    </row>
    <row r="12279" spans="1:2" x14ac:dyDescent="0.25">
      <c r="A12279" t="s">
        <v>17258</v>
      </c>
      <c r="B12279" s="19">
        <v>0</v>
      </c>
    </row>
    <row r="12280" spans="1:2" x14ac:dyDescent="0.25">
      <c r="A12280" t="s">
        <v>17376</v>
      </c>
      <c r="B12280">
        <v>0.1482</v>
      </c>
    </row>
    <row r="12281" spans="1:2" x14ac:dyDescent="0.25">
      <c r="A12281" t="s">
        <v>12887</v>
      </c>
      <c r="B12281">
        <v>7.5050000000000006E-2</v>
      </c>
    </row>
    <row r="12282" spans="1:2" x14ac:dyDescent="0.25">
      <c r="A12282" t="s">
        <v>19624</v>
      </c>
      <c r="B12282">
        <v>0</v>
      </c>
    </row>
    <row r="12283" spans="1:2" x14ac:dyDescent="0.25">
      <c r="A12283" t="s">
        <v>11643</v>
      </c>
      <c r="B12283" s="19">
        <v>0</v>
      </c>
    </row>
    <row r="12284" spans="1:2" x14ac:dyDescent="0.25">
      <c r="A12284" t="s">
        <v>20392</v>
      </c>
      <c r="B12284" s="19">
        <v>0</v>
      </c>
    </row>
    <row r="12285" spans="1:2" x14ac:dyDescent="0.25">
      <c r="A12285" t="s">
        <v>9116</v>
      </c>
      <c r="B12285" s="19">
        <v>0</v>
      </c>
    </row>
    <row r="12286" spans="1:2" x14ac:dyDescent="0.25">
      <c r="A12286" t="s">
        <v>19608</v>
      </c>
      <c r="B12286" s="19">
        <v>0</v>
      </c>
    </row>
    <row r="12287" spans="1:2" x14ac:dyDescent="0.25">
      <c r="A12287" t="s">
        <v>14612</v>
      </c>
      <c r="B12287">
        <v>0</v>
      </c>
    </row>
    <row r="12288" spans="1:2" x14ac:dyDescent="0.25">
      <c r="A12288" t="s">
        <v>20061</v>
      </c>
      <c r="B12288">
        <v>0</v>
      </c>
    </row>
    <row r="12289" spans="1:2" x14ac:dyDescent="0.25">
      <c r="A12289" t="s">
        <v>18569</v>
      </c>
      <c r="B12289">
        <v>0</v>
      </c>
    </row>
    <row r="12290" spans="1:2" x14ac:dyDescent="0.25">
      <c r="A12290" t="s">
        <v>4886</v>
      </c>
      <c r="B12290">
        <v>0</v>
      </c>
    </row>
    <row r="12291" spans="1:2" x14ac:dyDescent="0.25">
      <c r="A12291" t="s">
        <v>13451</v>
      </c>
      <c r="B12291" s="19">
        <v>0</v>
      </c>
    </row>
    <row r="12292" spans="1:2" x14ac:dyDescent="0.25">
      <c r="A12292" t="s">
        <v>18341</v>
      </c>
      <c r="B12292">
        <v>0</v>
      </c>
    </row>
    <row r="12293" spans="1:2" x14ac:dyDescent="0.25">
      <c r="A12293" t="s">
        <v>16164</v>
      </c>
      <c r="B12293">
        <v>0</v>
      </c>
    </row>
    <row r="12294" spans="1:2" x14ac:dyDescent="0.25">
      <c r="A12294" t="s">
        <v>13229</v>
      </c>
      <c r="B12294">
        <v>0</v>
      </c>
    </row>
    <row r="12295" spans="1:2" x14ac:dyDescent="0.25">
      <c r="A12295" t="s">
        <v>17331</v>
      </c>
      <c r="B12295">
        <v>3.6243900000000003E-2</v>
      </c>
    </row>
    <row r="12296" spans="1:2" x14ac:dyDescent="0.25">
      <c r="A12296" t="s">
        <v>3682</v>
      </c>
      <c r="B12296">
        <v>4.4891999999999994E-2</v>
      </c>
    </row>
    <row r="12297" spans="1:2" x14ac:dyDescent="0.25">
      <c r="A12297" t="s">
        <v>18509</v>
      </c>
      <c r="B12297">
        <v>0</v>
      </c>
    </row>
    <row r="12298" spans="1:2" x14ac:dyDescent="0.25">
      <c r="A12298" t="s">
        <v>3035</v>
      </c>
      <c r="B12298" s="19">
        <v>3.9328100000000005E-2</v>
      </c>
    </row>
    <row r="12299" spans="1:2" x14ac:dyDescent="0.25">
      <c r="A12299" t="s">
        <v>3353</v>
      </c>
      <c r="B12299">
        <v>8.5626319999999992E-2</v>
      </c>
    </row>
    <row r="12300" spans="1:2" x14ac:dyDescent="0.25">
      <c r="A12300" t="s">
        <v>2943</v>
      </c>
      <c r="B12300" s="19">
        <v>0</v>
      </c>
    </row>
    <row r="12301" spans="1:2" x14ac:dyDescent="0.25">
      <c r="A12301" t="s">
        <v>18129</v>
      </c>
      <c r="B12301" s="19">
        <v>0</v>
      </c>
    </row>
    <row r="12302" spans="1:2" x14ac:dyDescent="0.25">
      <c r="A12302" t="s">
        <v>3345</v>
      </c>
      <c r="B12302" s="19">
        <v>0</v>
      </c>
    </row>
    <row r="12303" spans="1:2" x14ac:dyDescent="0.25">
      <c r="A12303" t="s">
        <v>8223</v>
      </c>
      <c r="B12303">
        <v>0</v>
      </c>
    </row>
    <row r="12304" spans="1:2" x14ac:dyDescent="0.25">
      <c r="A12304" t="s">
        <v>11166</v>
      </c>
      <c r="B12304">
        <v>0</v>
      </c>
    </row>
    <row r="12305" spans="1:2" x14ac:dyDescent="0.25">
      <c r="A12305" t="s">
        <v>15157</v>
      </c>
      <c r="B12305">
        <v>0</v>
      </c>
    </row>
    <row r="12306" spans="1:2" x14ac:dyDescent="0.25">
      <c r="A12306" t="s">
        <v>3348</v>
      </c>
      <c r="B12306">
        <v>0</v>
      </c>
    </row>
    <row r="12307" spans="1:2" x14ac:dyDescent="0.25">
      <c r="A12307" t="s">
        <v>14204</v>
      </c>
      <c r="B12307">
        <v>0</v>
      </c>
    </row>
    <row r="12308" spans="1:2" x14ac:dyDescent="0.25">
      <c r="A12308" t="s">
        <v>3450</v>
      </c>
      <c r="B12308">
        <v>0</v>
      </c>
    </row>
    <row r="12309" spans="1:2" x14ac:dyDescent="0.25">
      <c r="A12309" t="s">
        <v>17391</v>
      </c>
      <c r="B12309">
        <v>0.1213896</v>
      </c>
    </row>
    <row r="12310" spans="1:2" x14ac:dyDescent="0.25">
      <c r="A12310" t="s">
        <v>9103</v>
      </c>
      <c r="B12310" s="19">
        <v>0</v>
      </c>
    </row>
    <row r="12311" spans="1:2" x14ac:dyDescent="0.25">
      <c r="A12311" t="s">
        <v>17342</v>
      </c>
      <c r="B12311">
        <v>0</v>
      </c>
    </row>
    <row r="12312" spans="1:2" x14ac:dyDescent="0.25">
      <c r="A12312" t="s">
        <v>10922</v>
      </c>
      <c r="B12312">
        <v>0</v>
      </c>
    </row>
    <row r="12313" spans="1:2" x14ac:dyDescent="0.25">
      <c r="A12313" t="s">
        <v>14486</v>
      </c>
      <c r="B12313">
        <v>0</v>
      </c>
    </row>
    <row r="12314" spans="1:2" x14ac:dyDescent="0.25">
      <c r="A12314" t="s">
        <v>14740</v>
      </c>
      <c r="B12314">
        <v>0</v>
      </c>
    </row>
    <row r="12315" spans="1:2" x14ac:dyDescent="0.25">
      <c r="A12315" t="s">
        <v>13413</v>
      </c>
      <c r="B12315">
        <v>0</v>
      </c>
    </row>
    <row r="12316" spans="1:2" x14ac:dyDescent="0.25">
      <c r="A12316" t="s">
        <v>11987</v>
      </c>
      <c r="B12316" s="19">
        <v>0</v>
      </c>
    </row>
    <row r="12317" spans="1:2" x14ac:dyDescent="0.25">
      <c r="A12317" t="s">
        <v>10671</v>
      </c>
      <c r="B12317">
        <v>0</v>
      </c>
    </row>
    <row r="12318" spans="1:2" x14ac:dyDescent="0.25">
      <c r="A12318" t="s">
        <v>16589</v>
      </c>
      <c r="B12318">
        <v>0</v>
      </c>
    </row>
    <row r="12319" spans="1:2" x14ac:dyDescent="0.25">
      <c r="A12319" t="s">
        <v>4530</v>
      </c>
      <c r="B12319">
        <v>0.43620800000000004</v>
      </c>
    </row>
    <row r="12320" spans="1:2" x14ac:dyDescent="0.25">
      <c r="A12320" t="s">
        <v>3071</v>
      </c>
      <c r="B12320">
        <v>0</v>
      </c>
    </row>
    <row r="12321" spans="1:2" x14ac:dyDescent="0.25">
      <c r="A12321" t="s">
        <v>9808</v>
      </c>
      <c r="B12321">
        <v>0</v>
      </c>
    </row>
    <row r="12322" spans="1:2" x14ac:dyDescent="0.25">
      <c r="A12322" t="s">
        <v>10556</v>
      </c>
      <c r="B12322" s="19">
        <v>0</v>
      </c>
    </row>
    <row r="12323" spans="1:2" x14ac:dyDescent="0.25">
      <c r="A12323" t="s">
        <v>15027</v>
      </c>
      <c r="B12323">
        <v>0</v>
      </c>
    </row>
    <row r="12324" spans="1:2" x14ac:dyDescent="0.25">
      <c r="A12324" t="s">
        <v>7927</v>
      </c>
      <c r="B12324">
        <v>0</v>
      </c>
    </row>
    <row r="12325" spans="1:2" x14ac:dyDescent="0.25">
      <c r="A12325" t="s">
        <v>3151</v>
      </c>
      <c r="B12325">
        <v>0</v>
      </c>
    </row>
    <row r="12326" spans="1:2" x14ac:dyDescent="0.25">
      <c r="A12326" t="s">
        <v>11508</v>
      </c>
      <c r="B12326">
        <v>0</v>
      </c>
    </row>
    <row r="12327" spans="1:2" x14ac:dyDescent="0.25">
      <c r="A12327" t="s">
        <v>17808</v>
      </c>
      <c r="B12327" s="19">
        <v>0</v>
      </c>
    </row>
    <row r="12328" spans="1:2" x14ac:dyDescent="0.25">
      <c r="A12328" t="s">
        <v>18152</v>
      </c>
      <c r="B12328">
        <v>5.3203200000000006E-2</v>
      </c>
    </row>
    <row r="12329" spans="1:2" x14ac:dyDescent="0.25">
      <c r="A12329" t="s">
        <v>1587</v>
      </c>
      <c r="B12329">
        <v>0</v>
      </c>
    </row>
    <row r="12330" spans="1:2" x14ac:dyDescent="0.25">
      <c r="A12330" t="s">
        <v>6292</v>
      </c>
      <c r="B12330">
        <v>0</v>
      </c>
    </row>
    <row r="12331" spans="1:2" x14ac:dyDescent="0.25">
      <c r="A12331" t="s">
        <v>778</v>
      </c>
      <c r="B12331">
        <v>0</v>
      </c>
    </row>
    <row r="12332" spans="1:2" x14ac:dyDescent="0.25">
      <c r="A12332" t="s">
        <v>775</v>
      </c>
      <c r="B12332" s="19">
        <v>0</v>
      </c>
    </row>
    <row r="12333" spans="1:2" x14ac:dyDescent="0.25">
      <c r="A12333" t="s">
        <v>14110</v>
      </c>
      <c r="B12333" s="19">
        <v>0</v>
      </c>
    </row>
    <row r="12334" spans="1:2" x14ac:dyDescent="0.25">
      <c r="A12334" t="s">
        <v>17787</v>
      </c>
      <c r="B12334">
        <v>0</v>
      </c>
    </row>
    <row r="12335" spans="1:2" x14ac:dyDescent="0.25">
      <c r="A12335" t="s">
        <v>9041</v>
      </c>
      <c r="B12335">
        <v>0</v>
      </c>
    </row>
    <row r="12336" spans="1:2" x14ac:dyDescent="0.25">
      <c r="A12336" t="s">
        <v>13930</v>
      </c>
      <c r="B12336">
        <v>0</v>
      </c>
    </row>
    <row r="12337" spans="1:2" x14ac:dyDescent="0.25">
      <c r="A12337" t="s">
        <v>18885</v>
      </c>
      <c r="B12337" s="19">
        <v>2.9557600000000003E-2</v>
      </c>
    </row>
    <row r="12338" spans="1:2" x14ac:dyDescent="0.25">
      <c r="A12338" t="s">
        <v>17486</v>
      </c>
      <c r="B12338" s="19">
        <v>0</v>
      </c>
    </row>
    <row r="12339" spans="1:2" x14ac:dyDescent="0.25">
      <c r="A12339" t="s">
        <v>10842</v>
      </c>
      <c r="B12339" s="19">
        <v>0</v>
      </c>
    </row>
    <row r="12340" spans="1:2" x14ac:dyDescent="0.25">
      <c r="A12340" t="s">
        <v>11417</v>
      </c>
      <c r="B12340">
        <v>0</v>
      </c>
    </row>
    <row r="12341" spans="1:2" x14ac:dyDescent="0.25">
      <c r="A12341" t="s">
        <v>14349</v>
      </c>
      <c r="B12341" s="19">
        <v>0</v>
      </c>
    </row>
    <row r="12342" spans="1:2" x14ac:dyDescent="0.25">
      <c r="A12342" t="s">
        <v>10241</v>
      </c>
      <c r="B12342" s="19">
        <v>0</v>
      </c>
    </row>
    <row r="12343" spans="1:2" x14ac:dyDescent="0.25">
      <c r="A12343" t="s">
        <v>19972</v>
      </c>
      <c r="B12343">
        <v>0</v>
      </c>
    </row>
    <row r="12344" spans="1:2" x14ac:dyDescent="0.25">
      <c r="A12344" t="s">
        <v>8811</v>
      </c>
      <c r="B12344" s="19">
        <v>0</v>
      </c>
    </row>
    <row r="12345" spans="1:2" x14ac:dyDescent="0.25">
      <c r="A12345" t="s">
        <v>13301</v>
      </c>
      <c r="B12345" s="19">
        <v>0</v>
      </c>
    </row>
    <row r="12346" spans="1:2" x14ac:dyDescent="0.25">
      <c r="A12346" t="s">
        <v>11253</v>
      </c>
      <c r="B12346" s="19">
        <v>0</v>
      </c>
    </row>
    <row r="12347" spans="1:2" x14ac:dyDescent="0.25">
      <c r="A12347" t="s">
        <v>14037</v>
      </c>
      <c r="B12347">
        <v>0</v>
      </c>
    </row>
    <row r="12348" spans="1:2" x14ac:dyDescent="0.25">
      <c r="A12348" t="s">
        <v>17953</v>
      </c>
      <c r="B12348">
        <v>0</v>
      </c>
    </row>
    <row r="12349" spans="1:2" x14ac:dyDescent="0.25">
      <c r="A12349" t="s">
        <v>15334</v>
      </c>
      <c r="B12349">
        <v>0.1217125</v>
      </c>
    </row>
    <row r="12350" spans="1:2" x14ac:dyDescent="0.25">
      <c r="A12350" t="s">
        <v>10791</v>
      </c>
      <c r="B12350">
        <v>0</v>
      </c>
    </row>
    <row r="12351" spans="1:2" x14ac:dyDescent="0.25">
      <c r="A12351" t="s">
        <v>19545</v>
      </c>
      <c r="B12351">
        <v>0</v>
      </c>
    </row>
    <row r="12352" spans="1:2" x14ac:dyDescent="0.25">
      <c r="A12352" t="s">
        <v>16666</v>
      </c>
      <c r="B12352">
        <v>0</v>
      </c>
    </row>
    <row r="12353" spans="1:2" x14ac:dyDescent="0.25">
      <c r="A12353" t="s">
        <v>3334</v>
      </c>
      <c r="B12353">
        <v>0</v>
      </c>
    </row>
    <row r="12354" spans="1:2" x14ac:dyDescent="0.25">
      <c r="A12354" t="s">
        <v>12707</v>
      </c>
      <c r="B12354">
        <v>0</v>
      </c>
    </row>
    <row r="12355" spans="1:2" x14ac:dyDescent="0.25">
      <c r="A12355" t="s">
        <v>12639</v>
      </c>
      <c r="B12355">
        <v>0</v>
      </c>
    </row>
    <row r="12356" spans="1:2" x14ac:dyDescent="0.25">
      <c r="A12356" t="s">
        <v>19188</v>
      </c>
      <c r="B12356">
        <v>0</v>
      </c>
    </row>
    <row r="12357" spans="1:2" x14ac:dyDescent="0.25">
      <c r="A12357" t="s">
        <v>19252</v>
      </c>
      <c r="B12357">
        <v>0</v>
      </c>
    </row>
    <row r="12358" spans="1:2" x14ac:dyDescent="0.25">
      <c r="A12358" t="s">
        <v>16170</v>
      </c>
      <c r="B12358">
        <v>0</v>
      </c>
    </row>
    <row r="12359" spans="1:2" x14ac:dyDescent="0.25">
      <c r="A12359" t="s">
        <v>13271</v>
      </c>
      <c r="B12359" s="19">
        <v>0</v>
      </c>
    </row>
    <row r="12360" spans="1:2" x14ac:dyDescent="0.25">
      <c r="A12360" t="s">
        <v>8780</v>
      </c>
      <c r="B12360" s="19">
        <v>0</v>
      </c>
    </row>
    <row r="12361" spans="1:2" x14ac:dyDescent="0.25">
      <c r="A12361" t="s">
        <v>2886</v>
      </c>
      <c r="B12361" s="19">
        <v>0</v>
      </c>
    </row>
    <row r="12362" spans="1:2" x14ac:dyDescent="0.25">
      <c r="A12362" t="s">
        <v>12502</v>
      </c>
      <c r="B12362" s="19">
        <v>0</v>
      </c>
    </row>
    <row r="12363" spans="1:2" x14ac:dyDescent="0.25">
      <c r="A12363" t="s">
        <v>16529</v>
      </c>
      <c r="B12363" s="19">
        <v>6.08E-2</v>
      </c>
    </row>
    <row r="12364" spans="1:2" x14ac:dyDescent="0.25">
      <c r="A12364" t="s">
        <v>17854</v>
      </c>
      <c r="B12364">
        <v>0</v>
      </c>
    </row>
    <row r="12365" spans="1:2" x14ac:dyDescent="0.25">
      <c r="A12365" t="s">
        <v>18048</v>
      </c>
      <c r="B12365">
        <v>0</v>
      </c>
    </row>
    <row r="12366" spans="1:2" x14ac:dyDescent="0.25">
      <c r="A12366" t="s">
        <v>13077</v>
      </c>
      <c r="B12366">
        <v>0</v>
      </c>
    </row>
    <row r="12367" spans="1:2" x14ac:dyDescent="0.25">
      <c r="A12367" t="s">
        <v>11995</v>
      </c>
      <c r="B12367">
        <v>0</v>
      </c>
    </row>
    <row r="12368" spans="1:2" x14ac:dyDescent="0.25">
      <c r="A12368" t="s">
        <v>11315</v>
      </c>
      <c r="B12368" s="19">
        <v>0</v>
      </c>
    </row>
    <row r="12369" spans="1:2" x14ac:dyDescent="0.25">
      <c r="A12369" t="s">
        <v>12596</v>
      </c>
      <c r="B12369">
        <v>0</v>
      </c>
    </row>
    <row r="12370" spans="1:2" x14ac:dyDescent="0.25">
      <c r="A12370" t="s">
        <v>12880</v>
      </c>
      <c r="B12370">
        <v>4.4608000000000002E-2</v>
      </c>
    </row>
    <row r="12371" spans="1:2" x14ac:dyDescent="0.25">
      <c r="A12371" t="s">
        <v>18897</v>
      </c>
      <c r="B12371">
        <v>0</v>
      </c>
    </row>
    <row r="12372" spans="1:2" x14ac:dyDescent="0.25">
      <c r="A12372" t="s">
        <v>17064</v>
      </c>
      <c r="B12372" s="19">
        <v>0</v>
      </c>
    </row>
    <row r="12373" spans="1:2" x14ac:dyDescent="0.25">
      <c r="A12373" t="s">
        <v>14696</v>
      </c>
      <c r="B12373">
        <v>0</v>
      </c>
    </row>
    <row r="12374" spans="1:2" x14ac:dyDescent="0.25">
      <c r="A12374" t="s">
        <v>15669</v>
      </c>
      <c r="B12374">
        <v>0</v>
      </c>
    </row>
    <row r="12375" spans="1:2" x14ac:dyDescent="0.25">
      <c r="A12375" t="s">
        <v>11164</v>
      </c>
      <c r="B12375">
        <v>0</v>
      </c>
    </row>
    <row r="12376" spans="1:2" x14ac:dyDescent="0.25">
      <c r="A12376" t="s">
        <v>17231</v>
      </c>
      <c r="B12376" s="19">
        <v>0</v>
      </c>
    </row>
    <row r="12377" spans="1:2" x14ac:dyDescent="0.25">
      <c r="A12377" t="s">
        <v>11374</v>
      </c>
      <c r="B12377">
        <v>0</v>
      </c>
    </row>
    <row r="12378" spans="1:2" x14ac:dyDescent="0.25">
      <c r="A12378" t="s">
        <v>11785</v>
      </c>
      <c r="B12378" s="19">
        <v>0</v>
      </c>
    </row>
    <row r="12379" spans="1:2" x14ac:dyDescent="0.25">
      <c r="A12379" t="s">
        <v>8699</v>
      </c>
      <c r="B12379" s="19">
        <v>0</v>
      </c>
    </row>
    <row r="12380" spans="1:2" x14ac:dyDescent="0.25">
      <c r="A12380" t="s">
        <v>20262</v>
      </c>
      <c r="B12380">
        <v>0</v>
      </c>
    </row>
    <row r="12381" spans="1:2" x14ac:dyDescent="0.25">
      <c r="A12381" t="s">
        <v>17509</v>
      </c>
      <c r="B12381" s="19">
        <v>0</v>
      </c>
    </row>
    <row r="12382" spans="1:2" x14ac:dyDescent="0.25">
      <c r="A12382" t="s">
        <v>11961</v>
      </c>
      <c r="B12382" s="19">
        <v>0</v>
      </c>
    </row>
    <row r="12383" spans="1:2" x14ac:dyDescent="0.25">
      <c r="A12383" t="s">
        <v>10985</v>
      </c>
      <c r="B12383">
        <v>0</v>
      </c>
    </row>
    <row r="12384" spans="1:2" x14ac:dyDescent="0.25">
      <c r="A12384" t="s">
        <v>17983</v>
      </c>
      <c r="B12384" s="19">
        <v>7.7483999999999997E-2</v>
      </c>
    </row>
    <row r="12385" spans="1:2" x14ac:dyDescent="0.25">
      <c r="A12385" t="s">
        <v>10363</v>
      </c>
      <c r="B12385">
        <v>0</v>
      </c>
    </row>
    <row r="12386" spans="1:2" x14ac:dyDescent="0.25">
      <c r="A12386" t="s">
        <v>16217</v>
      </c>
      <c r="B12386" s="19">
        <v>0</v>
      </c>
    </row>
    <row r="12387" spans="1:2" x14ac:dyDescent="0.25">
      <c r="A12387" t="s">
        <v>9792</v>
      </c>
      <c r="B12387" s="19">
        <v>0</v>
      </c>
    </row>
    <row r="12388" spans="1:2" x14ac:dyDescent="0.25">
      <c r="A12388" t="s">
        <v>2900</v>
      </c>
      <c r="B12388">
        <v>6.7622399999999999E-2</v>
      </c>
    </row>
    <row r="12389" spans="1:2" x14ac:dyDescent="0.25">
      <c r="A12389" t="s">
        <v>19729</v>
      </c>
      <c r="B12389" s="19">
        <v>0</v>
      </c>
    </row>
    <row r="12390" spans="1:2" x14ac:dyDescent="0.25">
      <c r="A12390" t="s">
        <v>19153</v>
      </c>
      <c r="B12390">
        <v>4.6366310000000001E-2</v>
      </c>
    </row>
    <row r="12391" spans="1:2" x14ac:dyDescent="0.25">
      <c r="A12391" t="s">
        <v>11535</v>
      </c>
      <c r="B12391">
        <v>0</v>
      </c>
    </row>
    <row r="12392" spans="1:2" x14ac:dyDescent="0.25">
      <c r="A12392" t="s">
        <v>14346</v>
      </c>
      <c r="B12392" s="19">
        <v>0</v>
      </c>
    </row>
    <row r="12393" spans="1:2" x14ac:dyDescent="0.25">
      <c r="A12393" t="s">
        <v>9841</v>
      </c>
      <c r="B12393">
        <v>0</v>
      </c>
    </row>
    <row r="12394" spans="1:2" x14ac:dyDescent="0.25">
      <c r="A12394" t="s">
        <v>20162</v>
      </c>
      <c r="B12394" s="19">
        <v>0</v>
      </c>
    </row>
    <row r="12395" spans="1:2" x14ac:dyDescent="0.25">
      <c r="A12395" t="s">
        <v>11019</v>
      </c>
      <c r="B12395">
        <v>4.8800000000000003E-2</v>
      </c>
    </row>
    <row r="12396" spans="1:2" x14ac:dyDescent="0.25">
      <c r="A12396" t="s">
        <v>11240</v>
      </c>
      <c r="B12396">
        <v>0</v>
      </c>
    </row>
    <row r="12397" spans="1:2" x14ac:dyDescent="0.25">
      <c r="A12397" t="s">
        <v>12852</v>
      </c>
      <c r="B12397" s="19">
        <v>0</v>
      </c>
    </row>
    <row r="12398" spans="1:2" x14ac:dyDescent="0.25">
      <c r="A12398" t="s">
        <v>18473</v>
      </c>
      <c r="B12398">
        <v>0</v>
      </c>
    </row>
    <row r="12399" spans="1:2" x14ac:dyDescent="0.25">
      <c r="A12399" t="s">
        <v>18575</v>
      </c>
      <c r="B12399" s="19">
        <v>6.4379999999999993E-2</v>
      </c>
    </row>
    <row r="12400" spans="1:2" x14ac:dyDescent="0.25">
      <c r="A12400" t="s">
        <v>8901</v>
      </c>
      <c r="B12400">
        <v>0</v>
      </c>
    </row>
    <row r="12401" spans="1:2" x14ac:dyDescent="0.25">
      <c r="A12401" t="s">
        <v>14436</v>
      </c>
      <c r="B12401" s="19">
        <v>0</v>
      </c>
    </row>
    <row r="12402" spans="1:2" x14ac:dyDescent="0.25">
      <c r="A12402" t="s">
        <v>14351</v>
      </c>
      <c r="B12402" s="19">
        <v>0</v>
      </c>
    </row>
    <row r="12403" spans="1:2" x14ac:dyDescent="0.25">
      <c r="A12403" t="s">
        <v>19453</v>
      </c>
      <c r="B12403">
        <v>3.63138E-2</v>
      </c>
    </row>
    <row r="12404" spans="1:2" x14ac:dyDescent="0.25">
      <c r="A12404" t="s">
        <v>3310</v>
      </c>
      <c r="B12404">
        <v>0</v>
      </c>
    </row>
    <row r="12405" spans="1:2" x14ac:dyDescent="0.25">
      <c r="A12405" t="s">
        <v>20017</v>
      </c>
      <c r="B12405" s="19">
        <v>0.50568750000000007</v>
      </c>
    </row>
    <row r="12406" spans="1:2" x14ac:dyDescent="0.25">
      <c r="A12406" t="s">
        <v>19024</v>
      </c>
      <c r="B12406">
        <v>0.14616000000000001</v>
      </c>
    </row>
    <row r="12407" spans="1:2" x14ac:dyDescent="0.25">
      <c r="A12407" t="s">
        <v>10450</v>
      </c>
      <c r="B12407">
        <v>9.333749999999999E-2</v>
      </c>
    </row>
    <row r="12408" spans="1:2" x14ac:dyDescent="0.25">
      <c r="A12408" t="s">
        <v>14760</v>
      </c>
      <c r="B12408">
        <v>2.3016000000000002E-2</v>
      </c>
    </row>
    <row r="12409" spans="1:2" x14ac:dyDescent="0.25">
      <c r="A12409" t="s">
        <v>14431</v>
      </c>
      <c r="B12409">
        <v>0</v>
      </c>
    </row>
    <row r="12410" spans="1:2" x14ac:dyDescent="0.25">
      <c r="A12410" t="s">
        <v>9444</v>
      </c>
      <c r="B12410">
        <v>0.176375</v>
      </c>
    </row>
    <row r="12411" spans="1:2" x14ac:dyDescent="0.25">
      <c r="A12411" t="s">
        <v>18112</v>
      </c>
      <c r="B12411">
        <v>6.1197500000000002E-2</v>
      </c>
    </row>
    <row r="12412" spans="1:2" x14ac:dyDescent="0.25">
      <c r="A12412" t="s">
        <v>15781</v>
      </c>
      <c r="B12412" s="19">
        <v>2.4546400000000003E-2</v>
      </c>
    </row>
    <row r="12413" spans="1:2" x14ac:dyDescent="0.25">
      <c r="A12413" t="s">
        <v>15270</v>
      </c>
      <c r="B12413">
        <v>0</v>
      </c>
    </row>
    <row r="12414" spans="1:2" x14ac:dyDescent="0.25">
      <c r="A12414" t="s">
        <v>8198</v>
      </c>
      <c r="B12414">
        <v>0</v>
      </c>
    </row>
    <row r="12415" spans="1:2" x14ac:dyDescent="0.25">
      <c r="A12415" t="s">
        <v>12150</v>
      </c>
      <c r="B12415">
        <v>4.1499999999999995E-2</v>
      </c>
    </row>
    <row r="12416" spans="1:2" x14ac:dyDescent="0.25">
      <c r="A12416" t="s">
        <v>19262</v>
      </c>
      <c r="B12416">
        <v>0</v>
      </c>
    </row>
    <row r="12417" spans="1:2" x14ac:dyDescent="0.25">
      <c r="A12417" t="s">
        <v>12188</v>
      </c>
      <c r="B12417">
        <v>0</v>
      </c>
    </row>
    <row r="12418" spans="1:2" x14ac:dyDescent="0.25">
      <c r="A12418" t="s">
        <v>8191</v>
      </c>
      <c r="B12418">
        <v>0</v>
      </c>
    </row>
    <row r="12419" spans="1:2" x14ac:dyDescent="0.25">
      <c r="A12419" t="s">
        <v>12334</v>
      </c>
      <c r="B12419">
        <v>0</v>
      </c>
    </row>
    <row r="12420" spans="1:2" x14ac:dyDescent="0.25">
      <c r="A12420" t="s">
        <v>12711</v>
      </c>
      <c r="B12420">
        <v>0</v>
      </c>
    </row>
    <row r="12421" spans="1:2" x14ac:dyDescent="0.25">
      <c r="A12421" t="s">
        <v>12413</v>
      </c>
      <c r="B12421" s="19">
        <v>0</v>
      </c>
    </row>
    <row r="12422" spans="1:2" x14ac:dyDescent="0.25">
      <c r="A12422" t="s">
        <v>3572</v>
      </c>
      <c r="B12422" s="19">
        <v>0</v>
      </c>
    </row>
    <row r="12423" spans="1:2" x14ac:dyDescent="0.25">
      <c r="A12423" t="s">
        <v>9534</v>
      </c>
      <c r="B12423">
        <v>0</v>
      </c>
    </row>
    <row r="12424" spans="1:2" x14ac:dyDescent="0.25">
      <c r="A12424" t="s">
        <v>14358</v>
      </c>
      <c r="B12424">
        <v>0</v>
      </c>
    </row>
    <row r="12425" spans="1:2" x14ac:dyDescent="0.25">
      <c r="A12425" t="s">
        <v>8602</v>
      </c>
      <c r="B12425">
        <v>0</v>
      </c>
    </row>
    <row r="12426" spans="1:2" x14ac:dyDescent="0.25">
      <c r="A12426" t="s">
        <v>20385</v>
      </c>
      <c r="B12426">
        <v>0</v>
      </c>
    </row>
    <row r="12427" spans="1:2" x14ac:dyDescent="0.25">
      <c r="A12427" t="s">
        <v>9263</v>
      </c>
      <c r="B12427" s="19">
        <v>0</v>
      </c>
    </row>
    <row r="12428" spans="1:2" x14ac:dyDescent="0.25">
      <c r="A12428" t="s">
        <v>4937</v>
      </c>
      <c r="B12428" s="19">
        <v>0</v>
      </c>
    </row>
    <row r="12429" spans="1:2" x14ac:dyDescent="0.25">
      <c r="A12429" t="s">
        <v>8808</v>
      </c>
      <c r="B12429">
        <v>0</v>
      </c>
    </row>
    <row r="12430" spans="1:2" x14ac:dyDescent="0.25">
      <c r="A12430" t="s">
        <v>7919</v>
      </c>
      <c r="B12430">
        <v>0</v>
      </c>
    </row>
    <row r="12431" spans="1:2" x14ac:dyDescent="0.25">
      <c r="A12431" t="s">
        <v>19294</v>
      </c>
      <c r="B12431">
        <v>0</v>
      </c>
    </row>
    <row r="12432" spans="1:2" x14ac:dyDescent="0.25">
      <c r="A12432" t="s">
        <v>3615</v>
      </c>
      <c r="B12432">
        <v>0</v>
      </c>
    </row>
    <row r="12433" spans="1:2" x14ac:dyDescent="0.25">
      <c r="A12433" t="s">
        <v>16782</v>
      </c>
      <c r="B12433">
        <v>0</v>
      </c>
    </row>
    <row r="12434" spans="1:2" x14ac:dyDescent="0.25">
      <c r="A12434" t="s">
        <v>3609</v>
      </c>
      <c r="B12434">
        <v>0</v>
      </c>
    </row>
    <row r="12435" spans="1:2" x14ac:dyDescent="0.25">
      <c r="A12435" t="s">
        <v>12479</v>
      </c>
      <c r="B12435" s="19">
        <v>0</v>
      </c>
    </row>
    <row r="12436" spans="1:2" x14ac:dyDescent="0.25">
      <c r="A12436" t="s">
        <v>13264</v>
      </c>
      <c r="B12436">
        <v>0</v>
      </c>
    </row>
    <row r="12437" spans="1:2" x14ac:dyDescent="0.25">
      <c r="A12437" t="s">
        <v>8660</v>
      </c>
      <c r="B12437" s="19">
        <v>0</v>
      </c>
    </row>
    <row r="12438" spans="1:2" x14ac:dyDescent="0.25">
      <c r="A12438" t="s">
        <v>8884</v>
      </c>
      <c r="B12438">
        <v>6.3032519999999995E-2</v>
      </c>
    </row>
    <row r="12439" spans="1:2" x14ac:dyDescent="0.25">
      <c r="A12439" t="s">
        <v>5222</v>
      </c>
      <c r="B12439" s="19">
        <v>0</v>
      </c>
    </row>
    <row r="12440" spans="1:2" x14ac:dyDescent="0.25">
      <c r="A12440" t="s">
        <v>3587</v>
      </c>
      <c r="B12440" s="19">
        <v>0</v>
      </c>
    </row>
    <row r="12441" spans="1:2" x14ac:dyDescent="0.25">
      <c r="A12441" t="s">
        <v>13822</v>
      </c>
      <c r="B12441" s="19">
        <v>0</v>
      </c>
    </row>
    <row r="12442" spans="1:2" x14ac:dyDescent="0.25">
      <c r="A12442" t="s">
        <v>14170</v>
      </c>
      <c r="B12442">
        <v>0</v>
      </c>
    </row>
    <row r="12443" spans="1:2" x14ac:dyDescent="0.25">
      <c r="A12443" t="s">
        <v>2992</v>
      </c>
      <c r="B12443">
        <v>0</v>
      </c>
    </row>
    <row r="12444" spans="1:2" x14ac:dyDescent="0.25">
      <c r="A12444" t="s">
        <v>15997</v>
      </c>
      <c r="B12444">
        <v>0</v>
      </c>
    </row>
    <row r="12445" spans="1:2" x14ac:dyDescent="0.25">
      <c r="A12445" t="s">
        <v>8484</v>
      </c>
      <c r="B12445">
        <v>0</v>
      </c>
    </row>
    <row r="12446" spans="1:2" x14ac:dyDescent="0.25">
      <c r="A12446" t="s">
        <v>8692</v>
      </c>
      <c r="B12446">
        <v>0</v>
      </c>
    </row>
    <row r="12447" spans="1:2" x14ac:dyDescent="0.25">
      <c r="A12447" t="s">
        <v>8895</v>
      </c>
      <c r="B12447">
        <v>0</v>
      </c>
    </row>
    <row r="12448" spans="1:2" x14ac:dyDescent="0.25">
      <c r="A12448" t="s">
        <v>10110</v>
      </c>
      <c r="B12448">
        <v>0</v>
      </c>
    </row>
    <row r="12449" spans="1:2" x14ac:dyDescent="0.25">
      <c r="A12449" t="s">
        <v>13970</v>
      </c>
      <c r="B12449">
        <v>0</v>
      </c>
    </row>
    <row r="12450" spans="1:2" x14ac:dyDescent="0.25">
      <c r="A12450" t="s">
        <v>20068</v>
      </c>
      <c r="B12450">
        <v>0</v>
      </c>
    </row>
    <row r="12451" spans="1:2" x14ac:dyDescent="0.25">
      <c r="A12451" t="s">
        <v>14415</v>
      </c>
      <c r="B12451">
        <v>0</v>
      </c>
    </row>
    <row r="12452" spans="1:2" x14ac:dyDescent="0.25">
      <c r="A12452" t="s">
        <v>8463</v>
      </c>
      <c r="B12452">
        <v>0</v>
      </c>
    </row>
    <row r="12453" spans="1:2" x14ac:dyDescent="0.25">
      <c r="A12453" t="s">
        <v>4590</v>
      </c>
      <c r="B12453" s="19">
        <v>0</v>
      </c>
    </row>
    <row r="12454" spans="1:2" x14ac:dyDescent="0.25">
      <c r="A12454" t="s">
        <v>19850</v>
      </c>
      <c r="B12454" s="19">
        <v>0</v>
      </c>
    </row>
    <row r="12455" spans="1:2" x14ac:dyDescent="0.25">
      <c r="A12455" t="s">
        <v>17279</v>
      </c>
      <c r="B12455">
        <v>0</v>
      </c>
    </row>
    <row r="12456" spans="1:2" x14ac:dyDescent="0.25">
      <c r="A12456" t="s">
        <v>8139</v>
      </c>
      <c r="B12456" s="19">
        <v>0</v>
      </c>
    </row>
    <row r="12457" spans="1:2" x14ac:dyDescent="0.25">
      <c r="A12457" t="s">
        <v>14596</v>
      </c>
      <c r="B12457" s="19">
        <v>9.265000000000001E-2</v>
      </c>
    </row>
    <row r="12458" spans="1:2" x14ac:dyDescent="0.25">
      <c r="A12458" t="s">
        <v>11204</v>
      </c>
      <c r="B12458">
        <v>0</v>
      </c>
    </row>
    <row r="12459" spans="1:2" x14ac:dyDescent="0.25">
      <c r="A12459" t="s">
        <v>8590</v>
      </c>
      <c r="B12459">
        <v>8.3125000000000004E-2</v>
      </c>
    </row>
    <row r="12460" spans="1:2" x14ac:dyDescent="0.25">
      <c r="A12460" t="s">
        <v>3184</v>
      </c>
      <c r="B12460" s="19">
        <v>8.5859999999999992E-2</v>
      </c>
    </row>
    <row r="12461" spans="1:2" x14ac:dyDescent="0.25">
      <c r="A12461" t="s">
        <v>12042</v>
      </c>
      <c r="B12461" s="19">
        <v>0</v>
      </c>
    </row>
    <row r="12462" spans="1:2" x14ac:dyDescent="0.25">
      <c r="A12462" t="s">
        <v>19724</v>
      </c>
      <c r="B12462" s="19">
        <v>0</v>
      </c>
    </row>
    <row r="12463" spans="1:2" x14ac:dyDescent="0.25">
      <c r="A12463" t="s">
        <v>11212</v>
      </c>
      <c r="B12463">
        <v>0</v>
      </c>
    </row>
    <row r="12464" spans="1:2" x14ac:dyDescent="0.25">
      <c r="A12464" t="s">
        <v>20413</v>
      </c>
      <c r="B12464" s="19">
        <v>0</v>
      </c>
    </row>
    <row r="12465" spans="1:2" x14ac:dyDescent="0.25">
      <c r="A12465" t="s">
        <v>14739</v>
      </c>
      <c r="B12465" s="19">
        <v>7.3426640000000001E-2</v>
      </c>
    </row>
    <row r="12466" spans="1:2" x14ac:dyDescent="0.25">
      <c r="A12466" t="s">
        <v>9833</v>
      </c>
      <c r="B12466">
        <v>0.14000000000000001</v>
      </c>
    </row>
    <row r="12467" spans="1:2" x14ac:dyDescent="0.25">
      <c r="A12467" t="s">
        <v>15150</v>
      </c>
      <c r="B12467" s="19">
        <v>0</v>
      </c>
    </row>
    <row r="12468" spans="1:2" x14ac:dyDescent="0.25">
      <c r="A12468" t="s">
        <v>18019</v>
      </c>
      <c r="B12468">
        <v>0</v>
      </c>
    </row>
    <row r="12469" spans="1:2" x14ac:dyDescent="0.25">
      <c r="A12469" t="s">
        <v>18670</v>
      </c>
      <c r="B12469" s="19">
        <v>0</v>
      </c>
    </row>
    <row r="12470" spans="1:2" x14ac:dyDescent="0.25">
      <c r="A12470" t="s">
        <v>13792</v>
      </c>
      <c r="B12470" s="19">
        <v>0</v>
      </c>
    </row>
    <row r="12471" spans="1:2" x14ac:dyDescent="0.25">
      <c r="A12471" t="s">
        <v>10310</v>
      </c>
      <c r="B12471">
        <v>0</v>
      </c>
    </row>
    <row r="12472" spans="1:2" x14ac:dyDescent="0.25">
      <c r="A12472" t="s">
        <v>10935</v>
      </c>
      <c r="B12472">
        <v>0</v>
      </c>
    </row>
    <row r="12473" spans="1:2" x14ac:dyDescent="0.25">
      <c r="A12473" t="s">
        <v>15476</v>
      </c>
      <c r="B12473">
        <v>0</v>
      </c>
    </row>
    <row r="12474" spans="1:2" x14ac:dyDescent="0.25">
      <c r="A12474" t="s">
        <v>12093</v>
      </c>
      <c r="B12474">
        <v>0</v>
      </c>
    </row>
    <row r="12475" spans="1:2" x14ac:dyDescent="0.25">
      <c r="A12475" t="s">
        <v>10396</v>
      </c>
      <c r="B12475" s="19">
        <v>0</v>
      </c>
    </row>
    <row r="12476" spans="1:2" x14ac:dyDescent="0.25">
      <c r="A12476" t="s">
        <v>14861</v>
      </c>
      <c r="B12476">
        <v>0</v>
      </c>
    </row>
    <row r="12477" spans="1:2" x14ac:dyDescent="0.25">
      <c r="A12477" t="s">
        <v>13108</v>
      </c>
      <c r="B12477">
        <v>0</v>
      </c>
    </row>
    <row r="12478" spans="1:2" x14ac:dyDescent="0.25">
      <c r="A12478" t="s">
        <v>16933</v>
      </c>
      <c r="B12478" s="19">
        <v>0</v>
      </c>
    </row>
    <row r="12479" spans="1:2" x14ac:dyDescent="0.25">
      <c r="A12479" t="s">
        <v>8042</v>
      </c>
      <c r="B12479" s="19">
        <v>0</v>
      </c>
    </row>
    <row r="12480" spans="1:2" x14ac:dyDescent="0.25">
      <c r="A12480" t="s">
        <v>18840</v>
      </c>
      <c r="B12480">
        <v>0</v>
      </c>
    </row>
    <row r="12481" spans="1:2" x14ac:dyDescent="0.25">
      <c r="A12481" t="s">
        <v>10587</v>
      </c>
      <c r="B12481" s="19">
        <v>0.57787298999999992</v>
      </c>
    </row>
    <row r="12482" spans="1:2" x14ac:dyDescent="0.25">
      <c r="A12482" t="s">
        <v>10644</v>
      </c>
      <c r="B12482" s="19">
        <v>0</v>
      </c>
    </row>
    <row r="12483" spans="1:2" x14ac:dyDescent="0.25">
      <c r="A12483" t="s">
        <v>9742</v>
      </c>
      <c r="B12483" s="19">
        <v>0</v>
      </c>
    </row>
    <row r="12484" spans="1:2" x14ac:dyDescent="0.25">
      <c r="A12484" t="s">
        <v>15701</v>
      </c>
      <c r="B12484">
        <v>0</v>
      </c>
    </row>
    <row r="12485" spans="1:2" x14ac:dyDescent="0.25">
      <c r="A12485" t="s">
        <v>17980</v>
      </c>
      <c r="B12485">
        <v>0</v>
      </c>
    </row>
    <row r="12486" spans="1:2" x14ac:dyDescent="0.25">
      <c r="A12486" t="s">
        <v>13429</v>
      </c>
      <c r="B12486" s="19">
        <v>0</v>
      </c>
    </row>
    <row r="12487" spans="1:2" x14ac:dyDescent="0.25">
      <c r="A12487" t="s">
        <v>17006</v>
      </c>
      <c r="B12487" s="19">
        <v>0</v>
      </c>
    </row>
    <row r="12488" spans="1:2" x14ac:dyDescent="0.25">
      <c r="A12488" t="s">
        <v>16672</v>
      </c>
      <c r="B12488" s="19">
        <v>0</v>
      </c>
    </row>
    <row r="12489" spans="1:2" x14ac:dyDescent="0.25">
      <c r="A12489" t="s">
        <v>19690</v>
      </c>
      <c r="B12489" s="19">
        <v>0</v>
      </c>
    </row>
    <row r="12490" spans="1:2" x14ac:dyDescent="0.25">
      <c r="A12490" t="s">
        <v>9295</v>
      </c>
      <c r="B12490">
        <v>0</v>
      </c>
    </row>
    <row r="12491" spans="1:2" x14ac:dyDescent="0.25">
      <c r="A12491" t="s">
        <v>16899</v>
      </c>
      <c r="B12491" s="19">
        <v>0</v>
      </c>
    </row>
    <row r="12492" spans="1:2" x14ac:dyDescent="0.25">
      <c r="A12492" t="s">
        <v>19122</v>
      </c>
      <c r="B12492">
        <v>0</v>
      </c>
    </row>
    <row r="12493" spans="1:2" x14ac:dyDescent="0.25">
      <c r="A12493" t="s">
        <v>7935</v>
      </c>
      <c r="B12493">
        <v>0</v>
      </c>
    </row>
    <row r="12494" spans="1:2" x14ac:dyDescent="0.25">
      <c r="A12494" t="s">
        <v>8279</v>
      </c>
      <c r="B12494">
        <v>0</v>
      </c>
    </row>
    <row r="12495" spans="1:2" x14ac:dyDescent="0.25">
      <c r="A12495" t="s">
        <v>8874</v>
      </c>
      <c r="B12495">
        <v>0</v>
      </c>
    </row>
    <row r="12496" spans="1:2" x14ac:dyDescent="0.25">
      <c r="A12496" t="s">
        <v>19286</v>
      </c>
      <c r="B12496" s="19">
        <v>0</v>
      </c>
    </row>
    <row r="12497" spans="1:2" x14ac:dyDescent="0.25">
      <c r="A12497" t="s">
        <v>13583</v>
      </c>
      <c r="B12497">
        <v>0</v>
      </c>
    </row>
    <row r="12498" spans="1:2" x14ac:dyDescent="0.25">
      <c r="A12498" t="s">
        <v>8359</v>
      </c>
      <c r="B12498">
        <v>0</v>
      </c>
    </row>
    <row r="12499" spans="1:2" x14ac:dyDescent="0.25">
      <c r="A12499" t="s">
        <v>18437</v>
      </c>
      <c r="B12499">
        <v>0</v>
      </c>
    </row>
    <row r="12500" spans="1:2" x14ac:dyDescent="0.25">
      <c r="A12500" t="s">
        <v>18643</v>
      </c>
      <c r="B12500" s="19">
        <v>0</v>
      </c>
    </row>
    <row r="12501" spans="1:2" x14ac:dyDescent="0.25">
      <c r="A12501" t="s">
        <v>15671</v>
      </c>
      <c r="B12501">
        <v>0</v>
      </c>
    </row>
    <row r="12502" spans="1:2" x14ac:dyDescent="0.25">
      <c r="A12502" t="s">
        <v>19782</v>
      </c>
      <c r="B12502">
        <v>0</v>
      </c>
    </row>
    <row r="12503" spans="1:2" x14ac:dyDescent="0.25">
      <c r="A12503" t="s">
        <v>14322</v>
      </c>
      <c r="B12503" s="19">
        <v>0</v>
      </c>
    </row>
    <row r="12504" spans="1:2" x14ac:dyDescent="0.25">
      <c r="A12504" t="s">
        <v>12962</v>
      </c>
      <c r="B12504" s="19">
        <v>0</v>
      </c>
    </row>
    <row r="12505" spans="1:2" x14ac:dyDescent="0.25">
      <c r="A12505" t="s">
        <v>11582</v>
      </c>
      <c r="B12505">
        <v>0</v>
      </c>
    </row>
    <row r="12506" spans="1:2" x14ac:dyDescent="0.25">
      <c r="A12506" t="s">
        <v>18070</v>
      </c>
      <c r="B12506">
        <v>0</v>
      </c>
    </row>
    <row r="12507" spans="1:2" x14ac:dyDescent="0.25">
      <c r="A12507" t="s">
        <v>20210</v>
      </c>
      <c r="B12507">
        <v>0</v>
      </c>
    </row>
    <row r="12508" spans="1:2" x14ac:dyDescent="0.25">
      <c r="A12508" t="s">
        <v>9061</v>
      </c>
      <c r="B12508">
        <v>0</v>
      </c>
    </row>
    <row r="12509" spans="1:2" x14ac:dyDescent="0.25">
      <c r="A12509" t="s">
        <v>12788</v>
      </c>
      <c r="B12509">
        <v>0</v>
      </c>
    </row>
    <row r="12510" spans="1:2" x14ac:dyDescent="0.25">
      <c r="A12510" t="s">
        <v>14641</v>
      </c>
      <c r="B12510" s="19">
        <v>0</v>
      </c>
    </row>
    <row r="12511" spans="1:2" x14ac:dyDescent="0.25">
      <c r="A12511" t="s">
        <v>15704</v>
      </c>
      <c r="B12511">
        <v>0</v>
      </c>
    </row>
    <row r="12512" spans="1:2" x14ac:dyDescent="0.25">
      <c r="A12512" t="s">
        <v>14699</v>
      </c>
      <c r="B12512">
        <v>0</v>
      </c>
    </row>
    <row r="12513" spans="1:2" x14ac:dyDescent="0.25">
      <c r="A12513" t="s">
        <v>9811</v>
      </c>
      <c r="B12513" s="19">
        <v>0</v>
      </c>
    </row>
    <row r="12514" spans="1:2" x14ac:dyDescent="0.25">
      <c r="A12514" t="s">
        <v>19778</v>
      </c>
      <c r="B12514" s="19">
        <v>0</v>
      </c>
    </row>
    <row r="12515" spans="1:2" x14ac:dyDescent="0.25">
      <c r="A12515" t="s">
        <v>10249</v>
      </c>
      <c r="B12515" s="19">
        <v>0</v>
      </c>
    </row>
    <row r="12516" spans="1:2" x14ac:dyDescent="0.25">
      <c r="A12516" t="s">
        <v>10817</v>
      </c>
      <c r="B12516">
        <v>0</v>
      </c>
    </row>
    <row r="12517" spans="1:2" x14ac:dyDescent="0.25">
      <c r="A12517" t="s">
        <v>14188</v>
      </c>
      <c r="B12517">
        <v>0</v>
      </c>
    </row>
    <row r="12518" spans="1:2" x14ac:dyDescent="0.25">
      <c r="A12518" t="s">
        <v>10070</v>
      </c>
      <c r="B12518">
        <v>0</v>
      </c>
    </row>
    <row r="12519" spans="1:2" x14ac:dyDescent="0.25">
      <c r="A12519" t="s">
        <v>11380</v>
      </c>
      <c r="B12519" s="19">
        <v>0</v>
      </c>
    </row>
    <row r="12520" spans="1:2" x14ac:dyDescent="0.25">
      <c r="A12520" t="s">
        <v>13609</v>
      </c>
      <c r="B12520">
        <v>0</v>
      </c>
    </row>
    <row r="12521" spans="1:2" x14ac:dyDescent="0.25">
      <c r="A12521" t="s">
        <v>14939</v>
      </c>
      <c r="B12521" s="19">
        <v>0</v>
      </c>
    </row>
    <row r="12522" spans="1:2" x14ac:dyDescent="0.25">
      <c r="A12522" t="s">
        <v>12382</v>
      </c>
      <c r="B12522" s="19">
        <v>0</v>
      </c>
    </row>
    <row r="12523" spans="1:2" x14ac:dyDescent="0.25">
      <c r="A12523" t="s">
        <v>19980</v>
      </c>
      <c r="B12523">
        <v>0</v>
      </c>
    </row>
    <row r="12524" spans="1:2" x14ac:dyDescent="0.25">
      <c r="A12524" t="s">
        <v>19034</v>
      </c>
      <c r="B12524">
        <v>0</v>
      </c>
    </row>
    <row r="12525" spans="1:2" x14ac:dyDescent="0.25">
      <c r="A12525" t="s">
        <v>10978</v>
      </c>
      <c r="B12525" s="19">
        <v>0</v>
      </c>
    </row>
    <row r="12526" spans="1:2" x14ac:dyDescent="0.25">
      <c r="A12526" t="s">
        <v>19418</v>
      </c>
      <c r="B12526" s="19">
        <v>0</v>
      </c>
    </row>
    <row r="12527" spans="1:2" x14ac:dyDescent="0.25">
      <c r="A12527" t="s">
        <v>14183</v>
      </c>
      <c r="B12527" s="19">
        <v>0</v>
      </c>
    </row>
    <row r="12528" spans="1:2" x14ac:dyDescent="0.25">
      <c r="A12528" t="s">
        <v>11194</v>
      </c>
      <c r="B12528" s="19">
        <v>0</v>
      </c>
    </row>
    <row r="12529" spans="1:2" x14ac:dyDescent="0.25">
      <c r="A12529" t="s">
        <v>9846</v>
      </c>
      <c r="B12529">
        <v>0</v>
      </c>
    </row>
    <row r="12530" spans="1:2" x14ac:dyDescent="0.25">
      <c r="A12530" t="s">
        <v>10045</v>
      </c>
      <c r="B12530">
        <v>0</v>
      </c>
    </row>
    <row r="12531" spans="1:2" x14ac:dyDescent="0.25">
      <c r="A12531" t="s">
        <v>19620</v>
      </c>
      <c r="B12531" s="19">
        <v>0</v>
      </c>
    </row>
    <row r="12532" spans="1:2" x14ac:dyDescent="0.25">
      <c r="A12532" t="s">
        <v>19783</v>
      </c>
      <c r="B12532" s="19">
        <v>0</v>
      </c>
    </row>
    <row r="12533" spans="1:2" x14ac:dyDescent="0.25">
      <c r="A12533" t="s">
        <v>12155</v>
      </c>
      <c r="B12533">
        <v>0</v>
      </c>
    </row>
    <row r="12534" spans="1:2" x14ac:dyDescent="0.25">
      <c r="A12534" t="s">
        <v>17011</v>
      </c>
      <c r="B12534">
        <v>0</v>
      </c>
    </row>
    <row r="12535" spans="1:2" x14ac:dyDescent="0.25">
      <c r="A12535" t="s">
        <v>9087</v>
      </c>
      <c r="B12535">
        <v>0</v>
      </c>
    </row>
    <row r="12536" spans="1:2" x14ac:dyDescent="0.25">
      <c r="A12536" t="s">
        <v>9426</v>
      </c>
      <c r="B12536" s="19">
        <v>0</v>
      </c>
    </row>
    <row r="12537" spans="1:2" x14ac:dyDescent="0.25">
      <c r="A12537" t="s">
        <v>8027</v>
      </c>
      <c r="B12537" s="19">
        <v>0</v>
      </c>
    </row>
    <row r="12538" spans="1:2" x14ac:dyDescent="0.25">
      <c r="A12538" t="s">
        <v>15068</v>
      </c>
      <c r="B12538">
        <v>0</v>
      </c>
    </row>
    <row r="12539" spans="1:2" x14ac:dyDescent="0.25">
      <c r="A12539" t="s">
        <v>14478</v>
      </c>
      <c r="B12539">
        <v>0</v>
      </c>
    </row>
    <row r="12540" spans="1:2" x14ac:dyDescent="0.25">
      <c r="A12540" t="s">
        <v>12318</v>
      </c>
      <c r="B12540">
        <v>0</v>
      </c>
    </row>
    <row r="12541" spans="1:2" x14ac:dyDescent="0.25">
      <c r="A12541" t="s">
        <v>20310</v>
      </c>
      <c r="B12541" s="19">
        <v>0</v>
      </c>
    </row>
    <row r="12542" spans="1:2" x14ac:dyDescent="0.25">
      <c r="A12542" t="s">
        <v>9497</v>
      </c>
      <c r="B12542" s="19">
        <v>0</v>
      </c>
    </row>
    <row r="12543" spans="1:2" x14ac:dyDescent="0.25">
      <c r="A12543" t="s">
        <v>11267</v>
      </c>
      <c r="B12543" s="19">
        <v>0</v>
      </c>
    </row>
    <row r="12544" spans="1:2" x14ac:dyDescent="0.25">
      <c r="A12544" t="s">
        <v>19307</v>
      </c>
      <c r="B12544" s="19">
        <v>0</v>
      </c>
    </row>
    <row r="12545" spans="1:2" x14ac:dyDescent="0.25">
      <c r="A12545" t="s">
        <v>8500</v>
      </c>
      <c r="B12545">
        <v>0</v>
      </c>
    </row>
    <row r="12546" spans="1:2" x14ac:dyDescent="0.25">
      <c r="A12546" t="s">
        <v>11864</v>
      </c>
      <c r="B12546">
        <v>0</v>
      </c>
    </row>
    <row r="12547" spans="1:2" x14ac:dyDescent="0.25">
      <c r="A12547" t="s">
        <v>19873</v>
      </c>
      <c r="B12547">
        <v>0</v>
      </c>
    </row>
    <row r="12548" spans="1:2" x14ac:dyDescent="0.25">
      <c r="A12548" t="s">
        <v>8722</v>
      </c>
      <c r="B12548">
        <v>0</v>
      </c>
    </row>
    <row r="12549" spans="1:2" x14ac:dyDescent="0.25">
      <c r="A12549" t="s">
        <v>19882</v>
      </c>
      <c r="B12549" s="19">
        <v>0</v>
      </c>
    </row>
    <row r="12550" spans="1:2" x14ac:dyDescent="0.25">
      <c r="A12550" t="s">
        <v>12240</v>
      </c>
      <c r="B12550">
        <v>0</v>
      </c>
    </row>
    <row r="12551" spans="1:2" x14ac:dyDescent="0.25">
      <c r="A12551" t="s">
        <v>9321</v>
      </c>
      <c r="B12551" s="19">
        <v>0</v>
      </c>
    </row>
    <row r="12552" spans="1:2" x14ac:dyDescent="0.25">
      <c r="A12552" t="s">
        <v>18941</v>
      </c>
      <c r="B12552" s="19">
        <v>0</v>
      </c>
    </row>
    <row r="12553" spans="1:2" x14ac:dyDescent="0.25">
      <c r="A12553" t="s">
        <v>13945</v>
      </c>
      <c r="B12553">
        <v>0</v>
      </c>
    </row>
    <row r="12554" spans="1:2" x14ac:dyDescent="0.25">
      <c r="A12554" t="s">
        <v>11278</v>
      </c>
      <c r="B12554">
        <v>0</v>
      </c>
    </row>
    <row r="12555" spans="1:2" x14ac:dyDescent="0.25">
      <c r="A12555" t="s">
        <v>15718</v>
      </c>
      <c r="B12555">
        <v>0</v>
      </c>
    </row>
    <row r="12556" spans="1:2" x14ac:dyDescent="0.25">
      <c r="A12556" t="s">
        <v>14480</v>
      </c>
      <c r="B12556" s="19">
        <v>0</v>
      </c>
    </row>
    <row r="12557" spans="1:2" x14ac:dyDescent="0.25">
      <c r="A12557" t="s">
        <v>13319</v>
      </c>
      <c r="B12557">
        <v>0</v>
      </c>
    </row>
    <row r="12558" spans="1:2" x14ac:dyDescent="0.25">
      <c r="A12558" t="s">
        <v>13630</v>
      </c>
      <c r="B12558" s="19">
        <v>0</v>
      </c>
    </row>
    <row r="12559" spans="1:2" x14ac:dyDescent="0.25">
      <c r="A12559" t="s">
        <v>16882</v>
      </c>
      <c r="B12559">
        <v>0</v>
      </c>
    </row>
    <row r="12560" spans="1:2" x14ac:dyDescent="0.25">
      <c r="A12560" t="s">
        <v>20041</v>
      </c>
      <c r="B12560" s="19">
        <v>0</v>
      </c>
    </row>
    <row r="12561" spans="1:2" x14ac:dyDescent="0.25">
      <c r="A12561" t="s">
        <v>18184</v>
      </c>
      <c r="B12561">
        <v>0</v>
      </c>
    </row>
    <row r="12562" spans="1:2" x14ac:dyDescent="0.25">
      <c r="A12562" t="s">
        <v>16786</v>
      </c>
      <c r="B12562">
        <v>0</v>
      </c>
    </row>
    <row r="12563" spans="1:2" x14ac:dyDescent="0.25">
      <c r="A12563" t="s">
        <v>15890</v>
      </c>
      <c r="B12563">
        <v>0</v>
      </c>
    </row>
    <row r="12564" spans="1:2" x14ac:dyDescent="0.25">
      <c r="A12564" t="s">
        <v>12052</v>
      </c>
      <c r="B12564">
        <v>0</v>
      </c>
    </row>
    <row r="12565" spans="1:2" x14ac:dyDescent="0.25">
      <c r="A12565" t="s">
        <v>20389</v>
      </c>
      <c r="B12565">
        <v>0</v>
      </c>
    </row>
    <row r="12566" spans="1:2" x14ac:dyDescent="0.25">
      <c r="A12566" t="s">
        <v>19469</v>
      </c>
      <c r="B12566">
        <v>0</v>
      </c>
    </row>
    <row r="12567" spans="1:2" x14ac:dyDescent="0.25">
      <c r="A12567" t="s">
        <v>8245</v>
      </c>
      <c r="B12567" s="19">
        <v>0</v>
      </c>
    </row>
    <row r="12568" spans="1:2" x14ac:dyDescent="0.25">
      <c r="A12568" t="s">
        <v>10488</v>
      </c>
      <c r="B12568">
        <v>0</v>
      </c>
    </row>
    <row r="12569" spans="1:2" x14ac:dyDescent="0.25">
      <c r="A12569" t="s">
        <v>11801</v>
      </c>
      <c r="B12569">
        <v>0</v>
      </c>
    </row>
    <row r="12570" spans="1:2" x14ac:dyDescent="0.25">
      <c r="A12570" t="s">
        <v>10819</v>
      </c>
      <c r="B12570" s="19">
        <v>0</v>
      </c>
    </row>
    <row r="12571" spans="1:2" x14ac:dyDescent="0.25">
      <c r="A12571" t="s">
        <v>13493</v>
      </c>
      <c r="B12571">
        <v>0</v>
      </c>
    </row>
    <row r="12572" spans="1:2" x14ac:dyDescent="0.25">
      <c r="A12572" t="s">
        <v>12789</v>
      </c>
      <c r="B12572" s="19">
        <v>0</v>
      </c>
    </row>
    <row r="12573" spans="1:2" x14ac:dyDescent="0.25">
      <c r="A12573" t="s">
        <v>15706</v>
      </c>
      <c r="B12573" s="19">
        <v>0</v>
      </c>
    </row>
    <row r="12574" spans="1:2" x14ac:dyDescent="0.25">
      <c r="A12574" t="s">
        <v>13955</v>
      </c>
      <c r="B12574">
        <v>0</v>
      </c>
    </row>
    <row r="12575" spans="1:2" x14ac:dyDescent="0.25">
      <c r="A12575" t="s">
        <v>19527</v>
      </c>
      <c r="B12575">
        <v>0</v>
      </c>
    </row>
    <row r="12576" spans="1:2" x14ac:dyDescent="0.25">
      <c r="A12576" t="s">
        <v>18874</v>
      </c>
      <c r="B12576" s="19">
        <v>0</v>
      </c>
    </row>
    <row r="12577" spans="1:2" x14ac:dyDescent="0.25">
      <c r="A12577" t="s">
        <v>12227</v>
      </c>
      <c r="B12577">
        <v>0</v>
      </c>
    </row>
    <row r="12578" spans="1:2" x14ac:dyDescent="0.25">
      <c r="A12578" t="s">
        <v>8074</v>
      </c>
      <c r="B12578">
        <v>0</v>
      </c>
    </row>
    <row r="12579" spans="1:2" x14ac:dyDescent="0.25">
      <c r="A12579" t="s">
        <v>19277</v>
      </c>
      <c r="B12579" s="19">
        <v>0</v>
      </c>
    </row>
    <row r="12580" spans="1:2" x14ac:dyDescent="0.25">
      <c r="A12580" t="s">
        <v>17853</v>
      </c>
      <c r="B12580">
        <v>0</v>
      </c>
    </row>
    <row r="12581" spans="1:2" x14ac:dyDescent="0.25">
      <c r="A12581" t="s">
        <v>16496</v>
      </c>
      <c r="B12581">
        <v>0</v>
      </c>
    </row>
    <row r="12582" spans="1:2" x14ac:dyDescent="0.25">
      <c r="A12582" t="s">
        <v>13568</v>
      </c>
      <c r="B12582">
        <v>0</v>
      </c>
    </row>
    <row r="12583" spans="1:2" x14ac:dyDescent="0.25">
      <c r="A12583" t="s">
        <v>9572</v>
      </c>
      <c r="B12583">
        <v>0</v>
      </c>
    </row>
    <row r="12584" spans="1:2" x14ac:dyDescent="0.25">
      <c r="A12584" t="s">
        <v>9243</v>
      </c>
      <c r="B12584">
        <v>0</v>
      </c>
    </row>
    <row r="12585" spans="1:2" x14ac:dyDescent="0.25">
      <c r="A12585" t="s">
        <v>13136</v>
      </c>
      <c r="B12585" s="19">
        <v>0</v>
      </c>
    </row>
    <row r="12586" spans="1:2" x14ac:dyDescent="0.25">
      <c r="A12586" t="s">
        <v>9941</v>
      </c>
      <c r="B12586">
        <v>0</v>
      </c>
    </row>
    <row r="12587" spans="1:2" x14ac:dyDescent="0.25">
      <c r="A12587" t="s">
        <v>12062</v>
      </c>
      <c r="B12587" s="19">
        <v>0</v>
      </c>
    </row>
    <row r="12588" spans="1:2" x14ac:dyDescent="0.25">
      <c r="A12588" t="s">
        <v>19911</v>
      </c>
      <c r="B12588" s="19">
        <v>0</v>
      </c>
    </row>
    <row r="12589" spans="1:2" x14ac:dyDescent="0.25">
      <c r="A12589" t="s">
        <v>9130</v>
      </c>
      <c r="B12589">
        <v>0</v>
      </c>
    </row>
    <row r="12590" spans="1:2" x14ac:dyDescent="0.25">
      <c r="A12590" t="s">
        <v>17130</v>
      </c>
      <c r="B12590">
        <v>0</v>
      </c>
    </row>
    <row r="12591" spans="1:2" x14ac:dyDescent="0.25">
      <c r="A12591" t="s">
        <v>9694</v>
      </c>
      <c r="B12591">
        <v>0</v>
      </c>
    </row>
    <row r="12592" spans="1:2" x14ac:dyDescent="0.25">
      <c r="A12592" t="s">
        <v>19003</v>
      </c>
      <c r="B12592">
        <v>0</v>
      </c>
    </row>
    <row r="12593" spans="1:2" x14ac:dyDescent="0.25">
      <c r="A12593" t="s">
        <v>9743</v>
      </c>
      <c r="B12593">
        <v>0</v>
      </c>
    </row>
    <row r="12594" spans="1:2" x14ac:dyDescent="0.25">
      <c r="A12594" t="s">
        <v>13092</v>
      </c>
      <c r="B12594" s="19">
        <v>0</v>
      </c>
    </row>
    <row r="12595" spans="1:2" x14ac:dyDescent="0.25">
      <c r="A12595" t="s">
        <v>14825</v>
      </c>
      <c r="B12595">
        <v>0</v>
      </c>
    </row>
    <row r="12596" spans="1:2" x14ac:dyDescent="0.25">
      <c r="A12596" t="s">
        <v>10634</v>
      </c>
      <c r="B12596" s="19">
        <v>0</v>
      </c>
    </row>
    <row r="12597" spans="1:2" x14ac:dyDescent="0.25">
      <c r="A12597" t="s">
        <v>17993</v>
      </c>
      <c r="B12597">
        <v>0</v>
      </c>
    </row>
    <row r="12598" spans="1:2" x14ac:dyDescent="0.25">
      <c r="A12598" t="s">
        <v>15100</v>
      </c>
      <c r="B12598" s="19">
        <v>0</v>
      </c>
    </row>
    <row r="12599" spans="1:2" x14ac:dyDescent="0.25">
      <c r="A12599" t="s">
        <v>13762</v>
      </c>
      <c r="B12599">
        <v>0</v>
      </c>
    </row>
    <row r="12600" spans="1:2" x14ac:dyDescent="0.25">
      <c r="A12600" t="s">
        <v>9111</v>
      </c>
      <c r="B12600">
        <v>0</v>
      </c>
    </row>
    <row r="12601" spans="1:2" x14ac:dyDescent="0.25">
      <c r="A12601" t="s">
        <v>20250</v>
      </c>
      <c r="B12601" s="19">
        <v>0</v>
      </c>
    </row>
    <row r="12602" spans="1:2" x14ac:dyDescent="0.25">
      <c r="A12602" t="s">
        <v>11026</v>
      </c>
      <c r="B12602">
        <v>0</v>
      </c>
    </row>
    <row r="12603" spans="1:2" x14ac:dyDescent="0.25">
      <c r="A12603" t="s">
        <v>9695</v>
      </c>
      <c r="B12603">
        <v>0</v>
      </c>
    </row>
    <row r="12604" spans="1:2" x14ac:dyDescent="0.25">
      <c r="A12604" t="s">
        <v>16254</v>
      </c>
      <c r="B12604">
        <v>0</v>
      </c>
    </row>
    <row r="12605" spans="1:2" x14ac:dyDescent="0.25">
      <c r="A12605" t="s">
        <v>8547</v>
      </c>
      <c r="B12605">
        <v>0</v>
      </c>
    </row>
    <row r="12606" spans="1:2" x14ac:dyDescent="0.25">
      <c r="A12606" t="s">
        <v>19688</v>
      </c>
      <c r="B12606" s="19">
        <v>0</v>
      </c>
    </row>
    <row r="12607" spans="1:2" x14ac:dyDescent="0.25">
      <c r="A12607" t="s">
        <v>19104</v>
      </c>
      <c r="B12607">
        <v>0</v>
      </c>
    </row>
    <row r="12608" spans="1:2" x14ac:dyDescent="0.25">
      <c r="A12608" t="s">
        <v>15053</v>
      </c>
      <c r="B12608">
        <v>0</v>
      </c>
    </row>
    <row r="12609" spans="1:2" x14ac:dyDescent="0.25">
      <c r="A12609" t="s">
        <v>10194</v>
      </c>
      <c r="B12609" s="19">
        <v>0</v>
      </c>
    </row>
    <row r="12610" spans="1:2" x14ac:dyDescent="0.25">
      <c r="A12610" t="s">
        <v>9210</v>
      </c>
      <c r="B12610" s="19">
        <v>0</v>
      </c>
    </row>
    <row r="12611" spans="1:2" x14ac:dyDescent="0.25">
      <c r="A12611" t="s">
        <v>16803</v>
      </c>
      <c r="B12611">
        <v>0</v>
      </c>
    </row>
    <row r="12612" spans="1:2" x14ac:dyDescent="0.25">
      <c r="A12612" t="s">
        <v>15868</v>
      </c>
      <c r="B12612">
        <v>0</v>
      </c>
    </row>
    <row r="12613" spans="1:2" x14ac:dyDescent="0.25">
      <c r="A12613" t="s">
        <v>20369</v>
      </c>
      <c r="B12613">
        <v>0</v>
      </c>
    </row>
    <row r="12614" spans="1:2" x14ac:dyDescent="0.25">
      <c r="A12614" t="s">
        <v>16231</v>
      </c>
      <c r="B12614" s="19">
        <v>0</v>
      </c>
    </row>
    <row r="12615" spans="1:2" x14ac:dyDescent="0.25">
      <c r="A12615" t="s">
        <v>17564</v>
      </c>
      <c r="B12615" s="19">
        <v>0</v>
      </c>
    </row>
    <row r="12616" spans="1:2" x14ac:dyDescent="0.25">
      <c r="A12616" t="s">
        <v>18201</v>
      </c>
      <c r="B12616" s="19">
        <v>0</v>
      </c>
    </row>
    <row r="12617" spans="1:2" x14ac:dyDescent="0.25">
      <c r="A12617" t="s">
        <v>11348</v>
      </c>
      <c r="B12617" s="19">
        <v>0</v>
      </c>
    </row>
    <row r="12618" spans="1:2" x14ac:dyDescent="0.25">
      <c r="A12618" t="s">
        <v>11445</v>
      </c>
      <c r="B12618">
        <v>0</v>
      </c>
    </row>
    <row r="12619" spans="1:2" x14ac:dyDescent="0.25">
      <c r="A12619" t="s">
        <v>10182</v>
      </c>
      <c r="B12619" s="19">
        <v>0</v>
      </c>
    </row>
    <row r="12620" spans="1:2" x14ac:dyDescent="0.25">
      <c r="A12620" t="s">
        <v>16640</v>
      </c>
      <c r="B12620" s="19">
        <v>0</v>
      </c>
    </row>
    <row r="12621" spans="1:2" x14ac:dyDescent="0.25">
      <c r="A12621" t="s">
        <v>9017</v>
      </c>
      <c r="B12621" s="19">
        <v>0</v>
      </c>
    </row>
    <row r="12622" spans="1:2" x14ac:dyDescent="0.25">
      <c r="A12622" t="s">
        <v>13933</v>
      </c>
      <c r="B12622" s="19">
        <v>0</v>
      </c>
    </row>
    <row r="12623" spans="1:2" x14ac:dyDescent="0.25">
      <c r="A12623" t="s">
        <v>18837</v>
      </c>
      <c r="B12623" s="19">
        <v>0</v>
      </c>
    </row>
    <row r="12624" spans="1:2" x14ac:dyDescent="0.25">
      <c r="A12624" t="s">
        <v>17410</v>
      </c>
      <c r="B12624">
        <v>0</v>
      </c>
    </row>
    <row r="12625" spans="1:2" x14ac:dyDescent="0.25">
      <c r="A12625" t="s">
        <v>16039</v>
      </c>
      <c r="B12625">
        <v>0</v>
      </c>
    </row>
    <row r="12626" spans="1:2" x14ac:dyDescent="0.25">
      <c r="A12626" t="s">
        <v>14639</v>
      </c>
      <c r="B12626" s="19">
        <v>0</v>
      </c>
    </row>
    <row r="12627" spans="1:2" x14ac:dyDescent="0.25">
      <c r="A12627" t="s">
        <v>15977</v>
      </c>
      <c r="B12627" s="19">
        <v>0</v>
      </c>
    </row>
    <row r="12628" spans="1:2" x14ac:dyDescent="0.25">
      <c r="A12628" t="s">
        <v>19087</v>
      </c>
      <c r="B12628">
        <v>0</v>
      </c>
    </row>
    <row r="12629" spans="1:2" x14ac:dyDescent="0.25">
      <c r="A12629" t="s">
        <v>12654</v>
      </c>
      <c r="B12629" s="19">
        <v>0</v>
      </c>
    </row>
    <row r="12630" spans="1:2" x14ac:dyDescent="0.25">
      <c r="A12630" t="s">
        <v>17880</v>
      </c>
      <c r="B12630">
        <v>0</v>
      </c>
    </row>
    <row r="12631" spans="1:2" x14ac:dyDescent="0.25">
      <c r="A12631" t="s">
        <v>8496</v>
      </c>
      <c r="B12631" s="19">
        <v>0</v>
      </c>
    </row>
    <row r="12632" spans="1:2" x14ac:dyDescent="0.25">
      <c r="A12632" t="s">
        <v>16480</v>
      </c>
      <c r="B12632">
        <v>0</v>
      </c>
    </row>
    <row r="12633" spans="1:2" x14ac:dyDescent="0.25">
      <c r="A12633" t="s">
        <v>8866</v>
      </c>
      <c r="B12633" s="19">
        <v>0</v>
      </c>
    </row>
    <row r="12634" spans="1:2" x14ac:dyDescent="0.25">
      <c r="A12634" t="s">
        <v>19682</v>
      </c>
      <c r="B12634" s="19">
        <v>0</v>
      </c>
    </row>
    <row r="12635" spans="1:2" x14ac:dyDescent="0.25">
      <c r="A12635" t="s">
        <v>12063</v>
      </c>
      <c r="B12635" s="19">
        <v>0</v>
      </c>
    </row>
    <row r="12636" spans="1:2" x14ac:dyDescent="0.25">
      <c r="A12636" t="s">
        <v>10185</v>
      </c>
      <c r="B12636">
        <v>0</v>
      </c>
    </row>
    <row r="12637" spans="1:2" x14ac:dyDescent="0.25">
      <c r="A12637" t="s">
        <v>14628</v>
      </c>
      <c r="B12637">
        <v>0</v>
      </c>
    </row>
    <row r="12638" spans="1:2" x14ac:dyDescent="0.25">
      <c r="A12638" t="s">
        <v>13703</v>
      </c>
      <c r="B12638">
        <v>0</v>
      </c>
    </row>
    <row r="12639" spans="1:2" x14ac:dyDescent="0.25">
      <c r="A12639" t="s">
        <v>18157</v>
      </c>
      <c r="B12639">
        <v>0</v>
      </c>
    </row>
    <row r="12640" spans="1:2" x14ac:dyDescent="0.25">
      <c r="A12640" t="s">
        <v>9149</v>
      </c>
      <c r="B12640">
        <v>0</v>
      </c>
    </row>
    <row r="12641" spans="1:2" x14ac:dyDescent="0.25">
      <c r="A12641" t="s">
        <v>17526</v>
      </c>
      <c r="B12641">
        <v>0</v>
      </c>
    </row>
    <row r="12642" spans="1:2" x14ac:dyDescent="0.25">
      <c r="A12642" t="s">
        <v>16114</v>
      </c>
      <c r="B12642" s="19">
        <v>0</v>
      </c>
    </row>
    <row r="12643" spans="1:2" x14ac:dyDescent="0.25">
      <c r="A12643" t="s">
        <v>18098</v>
      </c>
      <c r="B12643" s="19">
        <v>0</v>
      </c>
    </row>
    <row r="12644" spans="1:2" x14ac:dyDescent="0.25">
      <c r="A12644" t="s">
        <v>9280</v>
      </c>
      <c r="B12644" s="19">
        <v>0</v>
      </c>
    </row>
    <row r="12645" spans="1:2" x14ac:dyDescent="0.25">
      <c r="A12645" t="s">
        <v>19518</v>
      </c>
      <c r="B12645">
        <v>0</v>
      </c>
    </row>
    <row r="12646" spans="1:2" x14ac:dyDescent="0.25">
      <c r="A12646" t="s">
        <v>12450</v>
      </c>
      <c r="B12646" s="19">
        <v>0</v>
      </c>
    </row>
    <row r="12647" spans="1:2" x14ac:dyDescent="0.25">
      <c r="A12647" t="s">
        <v>15723</v>
      </c>
      <c r="B12647">
        <v>0</v>
      </c>
    </row>
    <row r="12648" spans="1:2" x14ac:dyDescent="0.25">
      <c r="A12648" t="s">
        <v>17472</v>
      </c>
      <c r="B12648">
        <v>0</v>
      </c>
    </row>
    <row r="12649" spans="1:2" x14ac:dyDescent="0.25">
      <c r="A12649" t="s">
        <v>13018</v>
      </c>
      <c r="B12649" s="19">
        <v>0</v>
      </c>
    </row>
    <row r="12650" spans="1:2" x14ac:dyDescent="0.25">
      <c r="A12650" t="s">
        <v>15194</v>
      </c>
      <c r="B12650" s="19">
        <v>0</v>
      </c>
    </row>
    <row r="12651" spans="1:2" x14ac:dyDescent="0.25">
      <c r="A12651" t="s">
        <v>10286</v>
      </c>
      <c r="B12651" s="19">
        <v>0</v>
      </c>
    </row>
    <row r="12652" spans="1:2" x14ac:dyDescent="0.25">
      <c r="A12652" t="s">
        <v>10221</v>
      </c>
      <c r="B12652" s="19">
        <v>0</v>
      </c>
    </row>
    <row r="12653" spans="1:2" x14ac:dyDescent="0.25">
      <c r="A12653" t="s">
        <v>11975</v>
      </c>
      <c r="B12653">
        <v>0</v>
      </c>
    </row>
    <row r="12654" spans="1:2" x14ac:dyDescent="0.25">
      <c r="A12654" t="s">
        <v>15332</v>
      </c>
      <c r="B12654">
        <v>0</v>
      </c>
    </row>
    <row r="12655" spans="1:2" x14ac:dyDescent="0.25">
      <c r="A12655" t="s">
        <v>10772</v>
      </c>
      <c r="B12655" s="19">
        <v>0</v>
      </c>
    </row>
    <row r="12656" spans="1:2" x14ac:dyDescent="0.25">
      <c r="A12656" t="s">
        <v>12564</v>
      </c>
      <c r="B12656" s="19">
        <v>0</v>
      </c>
    </row>
    <row r="12657" spans="1:2" x14ac:dyDescent="0.25">
      <c r="A12657" t="s">
        <v>19368</v>
      </c>
      <c r="B12657">
        <v>0</v>
      </c>
    </row>
    <row r="12658" spans="1:2" x14ac:dyDescent="0.25">
      <c r="A12658" t="s">
        <v>20303</v>
      </c>
      <c r="B12658" s="19">
        <v>0</v>
      </c>
    </row>
    <row r="12659" spans="1:2" x14ac:dyDescent="0.25">
      <c r="A12659" t="s">
        <v>16553</v>
      </c>
      <c r="B12659">
        <v>0</v>
      </c>
    </row>
    <row r="12660" spans="1:2" x14ac:dyDescent="0.25">
      <c r="A12660" t="s">
        <v>15869</v>
      </c>
      <c r="B12660" s="19">
        <v>0</v>
      </c>
    </row>
    <row r="12661" spans="1:2" x14ac:dyDescent="0.25">
      <c r="A12661" t="s">
        <v>9141</v>
      </c>
      <c r="B12661">
        <v>0</v>
      </c>
    </row>
    <row r="12662" spans="1:2" x14ac:dyDescent="0.25">
      <c r="A12662" t="s">
        <v>16885</v>
      </c>
      <c r="B12662">
        <v>0</v>
      </c>
    </row>
    <row r="12663" spans="1:2" x14ac:dyDescent="0.25">
      <c r="A12663" t="s">
        <v>13634</v>
      </c>
      <c r="B12663">
        <v>0</v>
      </c>
    </row>
    <row r="12664" spans="1:2" x14ac:dyDescent="0.25">
      <c r="A12664" t="s">
        <v>14164</v>
      </c>
      <c r="B12664">
        <v>0</v>
      </c>
    </row>
    <row r="12665" spans="1:2" x14ac:dyDescent="0.25">
      <c r="A12665" t="s">
        <v>18688</v>
      </c>
      <c r="B12665">
        <v>0</v>
      </c>
    </row>
    <row r="12666" spans="1:2" x14ac:dyDescent="0.25">
      <c r="A12666" t="s">
        <v>9842</v>
      </c>
      <c r="B12666">
        <v>0</v>
      </c>
    </row>
    <row r="12667" spans="1:2" x14ac:dyDescent="0.25">
      <c r="A12667" t="s">
        <v>15826</v>
      </c>
      <c r="B12667">
        <v>0</v>
      </c>
    </row>
    <row r="12668" spans="1:2" x14ac:dyDescent="0.25">
      <c r="A12668" t="s">
        <v>17596</v>
      </c>
      <c r="B12668" s="19">
        <v>0</v>
      </c>
    </row>
    <row r="12669" spans="1:2" x14ac:dyDescent="0.25">
      <c r="A12669" t="s">
        <v>9256</v>
      </c>
      <c r="B12669" s="19">
        <v>0</v>
      </c>
    </row>
    <row r="12670" spans="1:2" x14ac:dyDescent="0.25">
      <c r="A12670" t="s">
        <v>17757</v>
      </c>
      <c r="B12670" s="19">
        <v>0</v>
      </c>
    </row>
    <row r="12671" spans="1:2" x14ac:dyDescent="0.25">
      <c r="A12671" t="s">
        <v>13310</v>
      </c>
      <c r="B12671" s="19">
        <v>0</v>
      </c>
    </row>
    <row r="12672" spans="1:2" x14ac:dyDescent="0.25">
      <c r="A12672" t="s">
        <v>8757</v>
      </c>
      <c r="B12672" s="19">
        <v>0</v>
      </c>
    </row>
    <row r="12673" spans="1:2" x14ac:dyDescent="0.25">
      <c r="A12673" t="s">
        <v>16772</v>
      </c>
      <c r="B12673">
        <v>0</v>
      </c>
    </row>
    <row r="12674" spans="1:2" x14ac:dyDescent="0.25">
      <c r="A12674" t="s">
        <v>18927</v>
      </c>
      <c r="B12674" s="19">
        <v>0</v>
      </c>
    </row>
    <row r="12675" spans="1:2" x14ac:dyDescent="0.25">
      <c r="A12675" t="s">
        <v>10920</v>
      </c>
      <c r="B12675">
        <v>0</v>
      </c>
    </row>
    <row r="12676" spans="1:2" x14ac:dyDescent="0.25">
      <c r="A12676" t="s">
        <v>16607</v>
      </c>
      <c r="B12676">
        <v>0</v>
      </c>
    </row>
    <row r="12677" spans="1:2" x14ac:dyDescent="0.25">
      <c r="A12677" t="s">
        <v>9890</v>
      </c>
      <c r="B12677" s="19">
        <v>0</v>
      </c>
    </row>
    <row r="12678" spans="1:2" x14ac:dyDescent="0.25">
      <c r="A12678" t="s">
        <v>11260</v>
      </c>
      <c r="B12678">
        <v>0</v>
      </c>
    </row>
    <row r="12679" spans="1:2" x14ac:dyDescent="0.25">
      <c r="A12679" t="s">
        <v>15447</v>
      </c>
      <c r="B12679" s="19">
        <v>0</v>
      </c>
    </row>
    <row r="12680" spans="1:2" x14ac:dyDescent="0.25">
      <c r="A12680" t="s">
        <v>12858</v>
      </c>
      <c r="B12680">
        <v>0</v>
      </c>
    </row>
    <row r="12681" spans="1:2" x14ac:dyDescent="0.25">
      <c r="A12681" t="s">
        <v>17313</v>
      </c>
      <c r="B12681" s="19">
        <v>0</v>
      </c>
    </row>
    <row r="12682" spans="1:2" x14ac:dyDescent="0.25">
      <c r="A12682" t="s">
        <v>14795</v>
      </c>
      <c r="B12682">
        <v>0</v>
      </c>
    </row>
    <row r="12683" spans="1:2" x14ac:dyDescent="0.25">
      <c r="A12683" t="s">
        <v>13053</v>
      </c>
      <c r="B12683">
        <v>0</v>
      </c>
    </row>
    <row r="12684" spans="1:2" x14ac:dyDescent="0.25">
      <c r="A12684" t="s">
        <v>9201</v>
      </c>
      <c r="B12684">
        <v>0</v>
      </c>
    </row>
    <row r="12685" spans="1:2" x14ac:dyDescent="0.25">
      <c r="A12685" t="s">
        <v>18288</v>
      </c>
      <c r="B12685">
        <v>0</v>
      </c>
    </row>
    <row r="12686" spans="1:2" x14ac:dyDescent="0.25">
      <c r="A12686" t="s">
        <v>11784</v>
      </c>
      <c r="B12686">
        <v>0</v>
      </c>
    </row>
    <row r="12687" spans="1:2" x14ac:dyDescent="0.25">
      <c r="A12687" t="s">
        <v>18898</v>
      </c>
      <c r="B12687" s="19">
        <v>0</v>
      </c>
    </row>
    <row r="12688" spans="1:2" x14ac:dyDescent="0.25">
      <c r="A12688" t="s">
        <v>19723</v>
      </c>
      <c r="B12688" s="19">
        <v>0</v>
      </c>
    </row>
    <row r="12689" spans="1:2" x14ac:dyDescent="0.25">
      <c r="A12689" t="s">
        <v>12057</v>
      </c>
      <c r="B12689">
        <v>0</v>
      </c>
    </row>
    <row r="12690" spans="1:2" x14ac:dyDescent="0.25">
      <c r="A12690" t="s">
        <v>9898</v>
      </c>
      <c r="B12690" s="19">
        <v>0</v>
      </c>
    </row>
    <row r="12691" spans="1:2" x14ac:dyDescent="0.25">
      <c r="A12691" t="s">
        <v>19490</v>
      </c>
      <c r="B12691">
        <v>0</v>
      </c>
    </row>
    <row r="12692" spans="1:2" x14ac:dyDescent="0.25">
      <c r="A12692" t="s">
        <v>16489</v>
      </c>
      <c r="B12692" s="19">
        <v>0</v>
      </c>
    </row>
    <row r="12693" spans="1:2" x14ac:dyDescent="0.25">
      <c r="A12693" t="s">
        <v>18304</v>
      </c>
      <c r="B12693">
        <v>0</v>
      </c>
    </row>
    <row r="12694" spans="1:2" x14ac:dyDescent="0.25">
      <c r="A12694" t="s">
        <v>16872</v>
      </c>
      <c r="B12694">
        <v>0</v>
      </c>
    </row>
    <row r="12695" spans="1:2" x14ac:dyDescent="0.25">
      <c r="A12695" t="s">
        <v>19829</v>
      </c>
      <c r="B12695" s="19">
        <v>0</v>
      </c>
    </row>
    <row r="12696" spans="1:2" x14ac:dyDescent="0.25">
      <c r="A12696" t="s">
        <v>9474</v>
      </c>
      <c r="B12696" s="19">
        <v>0.19522500000000001</v>
      </c>
    </row>
    <row r="12697" spans="1:2" x14ac:dyDescent="0.25">
      <c r="A12697" t="s">
        <v>17067</v>
      </c>
      <c r="B12697">
        <v>0.20550000000000002</v>
      </c>
    </row>
    <row r="12698" spans="1:2" x14ac:dyDescent="0.25">
      <c r="A12698" t="s">
        <v>13942</v>
      </c>
      <c r="B12698">
        <v>0.22605</v>
      </c>
    </row>
    <row r="12699" spans="1:2" x14ac:dyDescent="0.25">
      <c r="A12699" t="s">
        <v>14488</v>
      </c>
      <c r="B12699" s="19">
        <v>0.31852500000000006</v>
      </c>
    </row>
    <row r="12700" spans="1:2" x14ac:dyDescent="0.25">
      <c r="A12700" t="s">
        <v>9601</v>
      </c>
      <c r="B12700">
        <v>0.32880000000000004</v>
      </c>
    </row>
    <row r="12701" spans="1:2" x14ac:dyDescent="0.25">
      <c r="A12701" t="s">
        <v>11814</v>
      </c>
      <c r="B12701" s="19">
        <v>0.50347500000000001</v>
      </c>
    </row>
    <row r="12702" spans="1:2" x14ac:dyDescent="0.25">
      <c r="A12702" t="s">
        <v>17598</v>
      </c>
      <c r="B12702">
        <v>0.53430000000000011</v>
      </c>
    </row>
    <row r="12703" spans="1:2" x14ac:dyDescent="0.25">
      <c r="A12703" t="s">
        <v>17186</v>
      </c>
      <c r="B12703">
        <v>0.54457500000000003</v>
      </c>
    </row>
    <row r="12704" spans="1:2" x14ac:dyDescent="0.25">
      <c r="A12704" t="s">
        <v>19354</v>
      </c>
      <c r="B12704">
        <v>0.58567500000000006</v>
      </c>
    </row>
    <row r="12705" spans="1:2" x14ac:dyDescent="0.25">
      <c r="A12705" t="s">
        <v>15991</v>
      </c>
      <c r="B12705" s="19">
        <v>0.62677500000000008</v>
      </c>
    </row>
    <row r="12706" spans="1:2" x14ac:dyDescent="0.25">
      <c r="A12706" t="s">
        <v>16578</v>
      </c>
      <c r="B12706">
        <v>0.92475000000000007</v>
      </c>
    </row>
    <row r="12707" spans="1:2" x14ac:dyDescent="0.25">
      <c r="A12707" t="s">
        <v>13362</v>
      </c>
      <c r="B12707" s="19">
        <v>1.5618000000000001</v>
      </c>
    </row>
    <row r="12708" spans="1:2" x14ac:dyDescent="0.25">
      <c r="A12708" t="s">
        <v>8564</v>
      </c>
      <c r="B12708">
        <v>0</v>
      </c>
    </row>
    <row r="12709" spans="1:2" x14ac:dyDescent="0.25">
      <c r="A12709" t="s">
        <v>12347</v>
      </c>
      <c r="B12709" s="19">
        <v>0</v>
      </c>
    </row>
    <row r="12710" spans="1:2" x14ac:dyDescent="0.25">
      <c r="A12710" t="s">
        <v>10956</v>
      </c>
      <c r="B12710">
        <v>0</v>
      </c>
    </row>
    <row r="12711" spans="1:2" x14ac:dyDescent="0.25">
      <c r="A12711" t="s">
        <v>10484</v>
      </c>
      <c r="B12711" s="19">
        <v>0</v>
      </c>
    </row>
    <row r="12712" spans="1:2" x14ac:dyDescent="0.25">
      <c r="A12712" t="s">
        <v>19950</v>
      </c>
      <c r="B12712">
        <v>0</v>
      </c>
    </row>
    <row r="12713" spans="1:2" x14ac:dyDescent="0.25">
      <c r="A12713" t="s">
        <v>10578</v>
      </c>
      <c r="B12713">
        <v>0</v>
      </c>
    </row>
    <row r="12714" spans="1:2" x14ac:dyDescent="0.25">
      <c r="A12714" t="s">
        <v>10032</v>
      </c>
      <c r="B12714" s="19">
        <v>0</v>
      </c>
    </row>
    <row r="12715" spans="1:2" x14ac:dyDescent="0.25">
      <c r="A12715" t="s">
        <v>11712</v>
      </c>
      <c r="B12715">
        <v>0</v>
      </c>
    </row>
    <row r="12716" spans="1:2" x14ac:dyDescent="0.25">
      <c r="A12716" t="s">
        <v>15954</v>
      </c>
      <c r="B12716">
        <v>0</v>
      </c>
    </row>
    <row r="12717" spans="1:2" x14ac:dyDescent="0.25">
      <c r="A12717" t="s">
        <v>17323</v>
      </c>
      <c r="B12717">
        <v>0</v>
      </c>
    </row>
    <row r="12718" spans="1:2" x14ac:dyDescent="0.25">
      <c r="A12718" t="s">
        <v>17560</v>
      </c>
      <c r="B12718" s="19">
        <v>0</v>
      </c>
    </row>
    <row r="12719" spans="1:2" x14ac:dyDescent="0.25">
      <c r="A12719" t="s">
        <v>20257</v>
      </c>
      <c r="B12719" s="19">
        <v>0</v>
      </c>
    </row>
    <row r="12720" spans="1:2" x14ac:dyDescent="0.25">
      <c r="A12720" t="s">
        <v>9080</v>
      </c>
      <c r="B12720" s="19">
        <v>0</v>
      </c>
    </row>
    <row r="12721" spans="1:2" x14ac:dyDescent="0.25">
      <c r="A12721" t="s">
        <v>18347</v>
      </c>
      <c r="B12721">
        <v>0</v>
      </c>
    </row>
    <row r="12722" spans="1:2" x14ac:dyDescent="0.25">
      <c r="A12722" t="s">
        <v>13480</v>
      </c>
      <c r="B12722" s="19">
        <v>0</v>
      </c>
    </row>
    <row r="12723" spans="1:2" x14ac:dyDescent="0.25">
      <c r="A12723" t="s">
        <v>14695</v>
      </c>
      <c r="B12723">
        <v>0</v>
      </c>
    </row>
    <row r="12724" spans="1:2" x14ac:dyDescent="0.25">
      <c r="A12724" t="s">
        <v>8521</v>
      </c>
      <c r="B12724" s="19">
        <v>0</v>
      </c>
    </row>
    <row r="12725" spans="1:2" x14ac:dyDescent="0.25">
      <c r="A12725" t="s">
        <v>14844</v>
      </c>
      <c r="B12725">
        <v>0</v>
      </c>
    </row>
    <row r="12726" spans="1:2" x14ac:dyDescent="0.25">
      <c r="A12726" t="s">
        <v>14414</v>
      </c>
      <c r="B12726">
        <v>0</v>
      </c>
    </row>
    <row r="12727" spans="1:2" x14ac:dyDescent="0.25">
      <c r="A12727" t="s">
        <v>11057</v>
      </c>
      <c r="B12727">
        <v>0</v>
      </c>
    </row>
    <row r="12728" spans="1:2" x14ac:dyDescent="0.25">
      <c r="A12728" t="s">
        <v>10897</v>
      </c>
      <c r="B12728" s="19">
        <v>0</v>
      </c>
    </row>
    <row r="12729" spans="1:2" x14ac:dyDescent="0.25">
      <c r="A12729" t="s">
        <v>18552</v>
      </c>
      <c r="B12729">
        <v>0</v>
      </c>
    </row>
    <row r="12730" spans="1:2" x14ac:dyDescent="0.25">
      <c r="A12730" t="s">
        <v>9994</v>
      </c>
      <c r="B12730">
        <v>0</v>
      </c>
    </row>
    <row r="12731" spans="1:2" x14ac:dyDescent="0.25">
      <c r="A12731" t="s">
        <v>9746</v>
      </c>
      <c r="B12731">
        <v>0</v>
      </c>
    </row>
    <row r="12732" spans="1:2" x14ac:dyDescent="0.25">
      <c r="A12732" t="s">
        <v>16788</v>
      </c>
      <c r="B12732" s="19">
        <v>0</v>
      </c>
    </row>
    <row r="12733" spans="1:2" x14ac:dyDescent="0.25">
      <c r="A12733" t="s">
        <v>8772</v>
      </c>
      <c r="B12733">
        <v>0</v>
      </c>
    </row>
    <row r="12734" spans="1:2" x14ac:dyDescent="0.25">
      <c r="A12734" t="s">
        <v>19558</v>
      </c>
      <c r="B12734" s="19">
        <v>0</v>
      </c>
    </row>
    <row r="12735" spans="1:2" x14ac:dyDescent="0.25">
      <c r="A12735" t="s">
        <v>13068</v>
      </c>
      <c r="B12735" s="19">
        <v>0</v>
      </c>
    </row>
    <row r="12736" spans="1:2" x14ac:dyDescent="0.25">
      <c r="A12736" t="s">
        <v>18778</v>
      </c>
      <c r="B12736" s="19">
        <v>0</v>
      </c>
    </row>
    <row r="12737" spans="1:2" x14ac:dyDescent="0.25">
      <c r="A12737" t="s">
        <v>7979</v>
      </c>
      <c r="B12737">
        <v>0</v>
      </c>
    </row>
    <row r="12738" spans="1:2" x14ac:dyDescent="0.25">
      <c r="A12738" t="s">
        <v>17551</v>
      </c>
      <c r="B12738" s="19">
        <v>0</v>
      </c>
    </row>
    <row r="12739" spans="1:2" x14ac:dyDescent="0.25">
      <c r="A12739" t="s">
        <v>15807</v>
      </c>
      <c r="B12739">
        <v>0.77254840000000014</v>
      </c>
    </row>
    <row r="12740" spans="1:2" x14ac:dyDescent="0.25">
      <c r="A12740" t="s">
        <v>15560</v>
      </c>
      <c r="B12740">
        <v>0.84975800000000001</v>
      </c>
    </row>
    <row r="12741" spans="1:2" x14ac:dyDescent="0.25">
      <c r="A12741" t="s">
        <v>10682</v>
      </c>
      <c r="B12741">
        <v>1.0815376000000001</v>
      </c>
    </row>
    <row r="12742" spans="1:2" x14ac:dyDescent="0.25">
      <c r="A12742" t="s">
        <v>11824</v>
      </c>
      <c r="B12742">
        <v>1.1588225999999999</v>
      </c>
    </row>
    <row r="12743" spans="1:2" x14ac:dyDescent="0.25">
      <c r="A12743" t="s">
        <v>8617</v>
      </c>
      <c r="B12743" s="19">
        <v>1.2360322000000001</v>
      </c>
    </row>
    <row r="12744" spans="1:2" x14ac:dyDescent="0.25">
      <c r="A12744" t="s">
        <v>11571</v>
      </c>
      <c r="B12744">
        <v>1.3133172</v>
      </c>
    </row>
    <row r="12745" spans="1:2" x14ac:dyDescent="0.25">
      <c r="A12745" t="s">
        <v>19231</v>
      </c>
      <c r="B12745" s="19">
        <v>1.3906022000000002</v>
      </c>
    </row>
    <row r="12746" spans="1:2" x14ac:dyDescent="0.25">
      <c r="A12746" t="s">
        <v>8001</v>
      </c>
      <c r="B12746">
        <v>1.4678118</v>
      </c>
    </row>
    <row r="12747" spans="1:2" x14ac:dyDescent="0.25">
      <c r="A12747" t="s">
        <v>17224</v>
      </c>
      <c r="B12747">
        <v>1.5450968000000003</v>
      </c>
    </row>
    <row r="12748" spans="1:2" x14ac:dyDescent="0.25">
      <c r="A12748" t="s">
        <v>18632</v>
      </c>
      <c r="B12748" s="19">
        <v>1.6223064</v>
      </c>
    </row>
    <row r="12749" spans="1:2" x14ac:dyDescent="0.25">
      <c r="A12749" t="s">
        <v>8999</v>
      </c>
      <c r="B12749">
        <v>1.6995914000000003</v>
      </c>
    </row>
    <row r="12750" spans="1:2" x14ac:dyDescent="0.25">
      <c r="A12750" t="s">
        <v>11544</v>
      </c>
      <c r="B12750">
        <v>1.7768764000000001</v>
      </c>
    </row>
    <row r="12751" spans="1:2" x14ac:dyDescent="0.25">
      <c r="A12751" t="s">
        <v>10195</v>
      </c>
      <c r="B12751" s="19">
        <v>1.8540860000000003</v>
      </c>
    </row>
    <row r="12752" spans="1:2" x14ac:dyDescent="0.25">
      <c r="A12752" t="s">
        <v>14293</v>
      </c>
      <c r="B12752">
        <v>1.9313710000000002</v>
      </c>
    </row>
    <row r="12753" spans="1:2" x14ac:dyDescent="0.25">
      <c r="A12753" t="s">
        <v>12898</v>
      </c>
      <c r="B12753" s="19">
        <v>2.0085806000000002</v>
      </c>
    </row>
    <row r="12754" spans="1:2" x14ac:dyDescent="0.25">
      <c r="A12754" t="s">
        <v>11313</v>
      </c>
      <c r="B12754">
        <v>2.0858656</v>
      </c>
    </row>
    <row r="12755" spans="1:2" x14ac:dyDescent="0.25">
      <c r="A12755" t="s">
        <v>18574</v>
      </c>
      <c r="B12755">
        <v>2.1631505999999998</v>
      </c>
    </row>
    <row r="12756" spans="1:2" x14ac:dyDescent="0.25">
      <c r="A12756" t="s">
        <v>15631</v>
      </c>
      <c r="B12756" s="19">
        <v>2.3176451999999998</v>
      </c>
    </row>
    <row r="12757" spans="1:2" x14ac:dyDescent="0.25">
      <c r="A12757" t="s">
        <v>13482</v>
      </c>
      <c r="B12757" s="19">
        <v>2.4721397999999999</v>
      </c>
    </row>
    <row r="12758" spans="1:2" x14ac:dyDescent="0.25">
      <c r="A12758" t="s">
        <v>10932</v>
      </c>
      <c r="B12758">
        <v>2.5493494000000001</v>
      </c>
    </row>
    <row r="12759" spans="1:2" x14ac:dyDescent="0.25">
      <c r="A12759" t="s">
        <v>18375</v>
      </c>
      <c r="B12759">
        <v>2.6266343999999999</v>
      </c>
    </row>
    <row r="12760" spans="1:2" x14ac:dyDescent="0.25">
      <c r="A12760" t="s">
        <v>16181</v>
      </c>
      <c r="B12760">
        <v>2.7039193999999998</v>
      </c>
    </row>
    <row r="12761" spans="1:2" x14ac:dyDescent="0.25">
      <c r="A12761" t="s">
        <v>8522</v>
      </c>
      <c r="B12761" s="19">
        <v>2.781129</v>
      </c>
    </row>
    <row r="12762" spans="1:2" x14ac:dyDescent="0.25">
      <c r="A12762" t="s">
        <v>11913</v>
      </c>
      <c r="B12762" s="19">
        <v>2.8584139999999998</v>
      </c>
    </row>
    <row r="12763" spans="1:2" x14ac:dyDescent="0.25">
      <c r="A12763" t="s">
        <v>10370</v>
      </c>
      <c r="B12763">
        <v>3.1674032000000008</v>
      </c>
    </row>
    <row r="12764" spans="1:2" x14ac:dyDescent="0.25">
      <c r="A12764" t="s">
        <v>9331</v>
      </c>
      <c r="B12764">
        <v>0</v>
      </c>
    </row>
    <row r="12765" spans="1:2" x14ac:dyDescent="0.25">
      <c r="A12765" t="s">
        <v>15876</v>
      </c>
      <c r="B12765">
        <v>0</v>
      </c>
    </row>
    <row r="12766" spans="1:2" x14ac:dyDescent="0.25">
      <c r="A12766" t="s">
        <v>12071</v>
      </c>
      <c r="B12766" s="19">
        <v>0</v>
      </c>
    </row>
    <row r="12767" spans="1:2" x14ac:dyDescent="0.25">
      <c r="A12767" t="s">
        <v>20079</v>
      </c>
      <c r="B12767">
        <v>0</v>
      </c>
    </row>
    <row r="12768" spans="1:2" x14ac:dyDescent="0.25">
      <c r="A12768" t="s">
        <v>19500</v>
      </c>
      <c r="B12768" s="19">
        <v>0</v>
      </c>
    </row>
    <row r="12769" spans="1:2" x14ac:dyDescent="0.25">
      <c r="A12769" t="s">
        <v>8715</v>
      </c>
      <c r="B12769" s="19">
        <v>0</v>
      </c>
    </row>
    <row r="12770" spans="1:2" x14ac:dyDescent="0.25">
      <c r="A12770" t="s">
        <v>9676</v>
      </c>
      <c r="B12770">
        <v>0</v>
      </c>
    </row>
    <row r="12771" spans="1:2" x14ac:dyDescent="0.25">
      <c r="A12771" t="s">
        <v>11460</v>
      </c>
      <c r="B12771">
        <v>0</v>
      </c>
    </row>
    <row r="12772" spans="1:2" x14ac:dyDescent="0.25">
      <c r="A12772" t="s">
        <v>12534</v>
      </c>
      <c r="B12772" s="19">
        <v>0</v>
      </c>
    </row>
    <row r="12773" spans="1:2" x14ac:dyDescent="0.25">
      <c r="A12773" t="s">
        <v>18750</v>
      </c>
      <c r="B12773" s="19">
        <v>0</v>
      </c>
    </row>
    <row r="12774" spans="1:2" x14ac:dyDescent="0.25">
      <c r="A12774" t="s">
        <v>14217</v>
      </c>
      <c r="B12774" s="19">
        <v>0</v>
      </c>
    </row>
    <row r="12775" spans="1:2" x14ac:dyDescent="0.25">
      <c r="A12775" t="s">
        <v>9873</v>
      </c>
      <c r="B12775">
        <v>0</v>
      </c>
    </row>
    <row r="12776" spans="1:2" x14ac:dyDescent="0.25">
      <c r="A12776" t="s">
        <v>10828</v>
      </c>
      <c r="B12776" s="19">
        <v>0</v>
      </c>
    </row>
    <row r="12777" spans="1:2" x14ac:dyDescent="0.25">
      <c r="A12777" t="s">
        <v>20421</v>
      </c>
      <c r="B12777">
        <v>0</v>
      </c>
    </row>
    <row r="12778" spans="1:2" x14ac:dyDescent="0.25">
      <c r="A12778" t="s">
        <v>19806</v>
      </c>
      <c r="B12778" s="19">
        <v>0</v>
      </c>
    </row>
    <row r="12779" spans="1:2" x14ac:dyDescent="0.25">
      <c r="A12779" t="s">
        <v>12181</v>
      </c>
      <c r="B12779">
        <v>0</v>
      </c>
    </row>
    <row r="12780" spans="1:2" x14ac:dyDescent="0.25">
      <c r="A12780" t="s">
        <v>16135</v>
      </c>
      <c r="B12780" s="19">
        <v>0</v>
      </c>
    </row>
    <row r="12781" spans="1:2" x14ac:dyDescent="0.25">
      <c r="A12781" t="s">
        <v>8659</v>
      </c>
      <c r="B12781">
        <v>0</v>
      </c>
    </row>
    <row r="12782" spans="1:2" x14ac:dyDescent="0.25">
      <c r="A12782" t="s">
        <v>14352</v>
      </c>
      <c r="B12782">
        <v>0</v>
      </c>
    </row>
    <row r="12783" spans="1:2" x14ac:dyDescent="0.25">
      <c r="A12783" t="s">
        <v>12979</v>
      </c>
      <c r="B12783">
        <v>0</v>
      </c>
    </row>
    <row r="12784" spans="1:2" x14ac:dyDescent="0.25">
      <c r="A12784" t="s">
        <v>20094</v>
      </c>
      <c r="B12784">
        <v>0</v>
      </c>
    </row>
    <row r="12785" spans="1:2" x14ac:dyDescent="0.25">
      <c r="A12785" t="s">
        <v>14010</v>
      </c>
      <c r="B12785" s="19">
        <v>0</v>
      </c>
    </row>
    <row r="12786" spans="1:2" x14ac:dyDescent="0.25">
      <c r="A12786" t="s">
        <v>9050</v>
      </c>
      <c r="B12786">
        <v>0</v>
      </c>
    </row>
    <row r="12787" spans="1:2" x14ac:dyDescent="0.25">
      <c r="A12787" t="s">
        <v>18838</v>
      </c>
      <c r="B12787" s="19">
        <v>0</v>
      </c>
    </row>
    <row r="12788" spans="1:2" x14ac:dyDescent="0.25">
      <c r="A12788" t="s">
        <v>12017</v>
      </c>
      <c r="B12788" s="19">
        <v>0</v>
      </c>
    </row>
    <row r="12789" spans="1:2" x14ac:dyDescent="0.25">
      <c r="A12789" t="s">
        <v>12774</v>
      </c>
      <c r="B12789" s="19">
        <v>0</v>
      </c>
    </row>
    <row r="12790" spans="1:2" x14ac:dyDescent="0.25">
      <c r="A12790" t="s">
        <v>14530</v>
      </c>
      <c r="B12790" s="19">
        <v>0</v>
      </c>
    </row>
    <row r="12791" spans="1:2" x14ac:dyDescent="0.25">
      <c r="A12791" t="s">
        <v>8368</v>
      </c>
      <c r="B12791">
        <v>0</v>
      </c>
    </row>
    <row r="12792" spans="1:2" x14ac:dyDescent="0.25">
      <c r="A12792" t="s">
        <v>16423</v>
      </c>
      <c r="B12792">
        <v>0</v>
      </c>
    </row>
    <row r="12793" spans="1:2" x14ac:dyDescent="0.25">
      <c r="A12793" t="s">
        <v>20383</v>
      </c>
      <c r="B12793">
        <v>0</v>
      </c>
    </row>
    <row r="12794" spans="1:2" x14ac:dyDescent="0.25">
      <c r="A12794" t="s">
        <v>9231</v>
      </c>
      <c r="B12794">
        <v>0</v>
      </c>
    </row>
    <row r="12795" spans="1:2" x14ac:dyDescent="0.25">
      <c r="A12795" t="s">
        <v>16089</v>
      </c>
      <c r="B12795">
        <v>0</v>
      </c>
    </row>
    <row r="12796" spans="1:2" x14ac:dyDescent="0.25">
      <c r="A12796" t="s">
        <v>13749</v>
      </c>
      <c r="B12796">
        <v>0</v>
      </c>
    </row>
    <row r="12797" spans="1:2" x14ac:dyDescent="0.25">
      <c r="A12797" t="s">
        <v>11282</v>
      </c>
      <c r="B12797" s="19">
        <v>0</v>
      </c>
    </row>
    <row r="12798" spans="1:2" x14ac:dyDescent="0.25">
      <c r="A12798" t="s">
        <v>17461</v>
      </c>
      <c r="B12798">
        <v>0</v>
      </c>
    </row>
    <row r="12799" spans="1:2" x14ac:dyDescent="0.25">
      <c r="A12799" t="s">
        <v>8523</v>
      </c>
      <c r="B12799">
        <v>0</v>
      </c>
    </row>
    <row r="12800" spans="1:2" x14ac:dyDescent="0.25">
      <c r="A12800" t="s">
        <v>17848</v>
      </c>
      <c r="B12800">
        <v>0</v>
      </c>
    </row>
    <row r="12801" spans="1:2" x14ac:dyDescent="0.25">
      <c r="A12801" t="s">
        <v>13813</v>
      </c>
      <c r="B12801">
        <v>0</v>
      </c>
    </row>
    <row r="12802" spans="1:2" x14ac:dyDescent="0.25">
      <c r="A12802" t="s">
        <v>15155</v>
      </c>
      <c r="B12802">
        <v>0</v>
      </c>
    </row>
    <row r="12803" spans="1:2" x14ac:dyDescent="0.25">
      <c r="A12803" t="s">
        <v>18090</v>
      </c>
      <c r="B12803">
        <v>0</v>
      </c>
    </row>
    <row r="12804" spans="1:2" x14ac:dyDescent="0.25">
      <c r="A12804" t="s">
        <v>17088</v>
      </c>
      <c r="B12804">
        <v>0</v>
      </c>
    </row>
    <row r="12805" spans="1:2" x14ac:dyDescent="0.25">
      <c r="A12805" t="s">
        <v>9093</v>
      </c>
      <c r="B12805">
        <v>0</v>
      </c>
    </row>
    <row r="12806" spans="1:2" x14ac:dyDescent="0.25">
      <c r="A12806" t="s">
        <v>14528</v>
      </c>
      <c r="B12806">
        <v>0</v>
      </c>
    </row>
    <row r="12807" spans="1:2" x14ac:dyDescent="0.25">
      <c r="A12807" t="s">
        <v>12681</v>
      </c>
      <c r="B12807">
        <v>0</v>
      </c>
    </row>
    <row r="12808" spans="1:2" x14ac:dyDescent="0.25">
      <c r="A12808" t="s">
        <v>17936</v>
      </c>
      <c r="B12808" s="19">
        <v>0</v>
      </c>
    </row>
    <row r="12809" spans="1:2" x14ac:dyDescent="0.25">
      <c r="A12809" t="s">
        <v>16147</v>
      </c>
      <c r="B12809">
        <v>0</v>
      </c>
    </row>
    <row r="12810" spans="1:2" x14ac:dyDescent="0.25">
      <c r="A12810" t="s">
        <v>12088</v>
      </c>
      <c r="B12810">
        <v>0</v>
      </c>
    </row>
    <row r="12811" spans="1:2" x14ac:dyDescent="0.25">
      <c r="A12811" t="s">
        <v>10392</v>
      </c>
      <c r="B12811">
        <v>0</v>
      </c>
    </row>
    <row r="12812" spans="1:2" x14ac:dyDescent="0.25">
      <c r="A12812" t="s">
        <v>20316</v>
      </c>
      <c r="B12812" s="19">
        <v>0</v>
      </c>
    </row>
    <row r="12813" spans="1:2" x14ac:dyDescent="0.25">
      <c r="A12813" t="s">
        <v>16385</v>
      </c>
      <c r="B12813">
        <v>0</v>
      </c>
    </row>
    <row r="12814" spans="1:2" x14ac:dyDescent="0.25">
      <c r="A12814" t="s">
        <v>12317</v>
      </c>
      <c r="B12814" s="19">
        <v>0</v>
      </c>
    </row>
    <row r="12815" spans="1:2" x14ac:dyDescent="0.25">
      <c r="A12815" t="s">
        <v>19898</v>
      </c>
      <c r="B12815">
        <v>0</v>
      </c>
    </row>
    <row r="12816" spans="1:2" x14ac:dyDescent="0.25">
      <c r="A12816" t="s">
        <v>17183</v>
      </c>
      <c r="B12816">
        <v>0</v>
      </c>
    </row>
    <row r="12817" spans="1:2" x14ac:dyDescent="0.25">
      <c r="A12817" t="s">
        <v>12786</v>
      </c>
      <c r="B12817">
        <v>0</v>
      </c>
    </row>
    <row r="12818" spans="1:2" x14ac:dyDescent="0.25">
      <c r="A12818" t="s">
        <v>15827</v>
      </c>
      <c r="B12818">
        <v>0</v>
      </c>
    </row>
    <row r="12819" spans="1:2" x14ac:dyDescent="0.25">
      <c r="A12819" t="s">
        <v>18798</v>
      </c>
      <c r="B12819" s="19">
        <v>0</v>
      </c>
    </row>
    <row r="12820" spans="1:2" x14ac:dyDescent="0.25">
      <c r="A12820" t="s">
        <v>17645</v>
      </c>
      <c r="B12820" s="19">
        <v>0</v>
      </c>
    </row>
    <row r="12821" spans="1:2" x14ac:dyDescent="0.25">
      <c r="A12821" t="s">
        <v>17793</v>
      </c>
      <c r="B12821">
        <v>0</v>
      </c>
    </row>
    <row r="12822" spans="1:2" x14ac:dyDescent="0.25">
      <c r="A12822" t="s">
        <v>16230</v>
      </c>
      <c r="B12822">
        <v>0</v>
      </c>
    </row>
    <row r="12823" spans="1:2" x14ac:dyDescent="0.25">
      <c r="A12823" t="s">
        <v>8622</v>
      </c>
      <c r="B12823" s="19">
        <v>0</v>
      </c>
    </row>
    <row r="12824" spans="1:2" x14ac:dyDescent="0.25">
      <c r="A12824" t="s">
        <v>8162</v>
      </c>
      <c r="B12824" s="19">
        <v>0</v>
      </c>
    </row>
    <row r="12825" spans="1:2" x14ac:dyDescent="0.25">
      <c r="A12825" t="s">
        <v>18141</v>
      </c>
      <c r="B12825">
        <v>0</v>
      </c>
    </row>
    <row r="12826" spans="1:2" x14ac:dyDescent="0.25">
      <c r="A12826" t="s">
        <v>10673</v>
      </c>
      <c r="B12826" s="19">
        <v>0</v>
      </c>
    </row>
    <row r="12827" spans="1:2" x14ac:dyDescent="0.25">
      <c r="A12827" t="s">
        <v>11863</v>
      </c>
      <c r="B12827">
        <v>0</v>
      </c>
    </row>
    <row r="12828" spans="1:2" x14ac:dyDescent="0.25">
      <c r="A12828" t="s">
        <v>20201</v>
      </c>
      <c r="B12828" s="19">
        <v>0</v>
      </c>
    </row>
    <row r="12829" spans="1:2" x14ac:dyDescent="0.25">
      <c r="A12829" t="s">
        <v>13366</v>
      </c>
      <c r="B12829">
        <v>0</v>
      </c>
    </row>
    <row r="12830" spans="1:2" x14ac:dyDescent="0.25">
      <c r="A12830" t="s">
        <v>14773</v>
      </c>
      <c r="B12830">
        <v>0</v>
      </c>
    </row>
    <row r="12831" spans="1:2" x14ac:dyDescent="0.25">
      <c r="A12831" t="s">
        <v>15432</v>
      </c>
      <c r="B12831" s="19">
        <v>0</v>
      </c>
    </row>
    <row r="12832" spans="1:2" x14ac:dyDescent="0.25">
      <c r="A12832" t="s">
        <v>8010</v>
      </c>
      <c r="B12832" s="19">
        <v>0</v>
      </c>
    </row>
    <row r="12833" spans="1:2" x14ac:dyDescent="0.25">
      <c r="A12833" t="s">
        <v>13072</v>
      </c>
      <c r="B12833">
        <v>0</v>
      </c>
    </row>
    <row r="12834" spans="1:2" x14ac:dyDescent="0.25">
      <c r="A12834" t="s">
        <v>18291</v>
      </c>
      <c r="B12834">
        <v>0</v>
      </c>
    </row>
    <row r="12835" spans="1:2" x14ac:dyDescent="0.25">
      <c r="A12835" t="s">
        <v>16996</v>
      </c>
      <c r="B12835" s="19">
        <v>0</v>
      </c>
    </row>
    <row r="12836" spans="1:2" x14ac:dyDescent="0.25">
      <c r="A12836" t="s">
        <v>18792</v>
      </c>
      <c r="B12836" s="19">
        <v>0</v>
      </c>
    </row>
    <row r="12837" spans="1:2" x14ac:dyDescent="0.25">
      <c r="A12837" t="s">
        <v>17779</v>
      </c>
      <c r="B12837">
        <v>0</v>
      </c>
    </row>
    <row r="12838" spans="1:2" x14ac:dyDescent="0.25">
      <c r="A12838" t="s">
        <v>16386</v>
      </c>
      <c r="B12838">
        <v>0</v>
      </c>
    </row>
    <row r="12839" spans="1:2" x14ac:dyDescent="0.25">
      <c r="A12839" t="s">
        <v>14994</v>
      </c>
      <c r="B12839">
        <v>0</v>
      </c>
    </row>
    <row r="12840" spans="1:2" x14ac:dyDescent="0.25">
      <c r="A12840" t="s">
        <v>13721</v>
      </c>
      <c r="B12840">
        <v>0</v>
      </c>
    </row>
    <row r="12841" spans="1:2" x14ac:dyDescent="0.25">
      <c r="A12841" t="s">
        <v>16963</v>
      </c>
      <c r="B12841">
        <v>0</v>
      </c>
    </row>
    <row r="12842" spans="1:2" x14ac:dyDescent="0.25">
      <c r="A12842" t="s">
        <v>9355</v>
      </c>
      <c r="B12842">
        <v>0</v>
      </c>
    </row>
    <row r="12843" spans="1:2" x14ac:dyDescent="0.25">
      <c r="A12843" t="s">
        <v>12690</v>
      </c>
      <c r="B12843" s="19">
        <v>2.0081954948805461</v>
      </c>
    </row>
    <row r="12844" spans="1:2" x14ac:dyDescent="0.25">
      <c r="A12844" t="s">
        <v>17597</v>
      </c>
      <c r="B12844" s="19">
        <v>2.6329785665529011</v>
      </c>
    </row>
    <row r="12845" spans="1:2" x14ac:dyDescent="0.25">
      <c r="A12845" t="s">
        <v>14209</v>
      </c>
      <c r="B12845">
        <v>2.6776125597269629</v>
      </c>
    </row>
    <row r="12846" spans="1:2" x14ac:dyDescent="0.25">
      <c r="A12846" t="s">
        <v>17518</v>
      </c>
      <c r="B12846">
        <v>0</v>
      </c>
    </row>
    <row r="12847" spans="1:2" x14ac:dyDescent="0.25">
      <c r="A12847" t="s">
        <v>13490</v>
      </c>
      <c r="B12847">
        <v>4.5173610909090902</v>
      </c>
    </row>
    <row r="12848" spans="1:2" x14ac:dyDescent="0.25">
      <c r="A12848" t="s">
        <v>14849</v>
      </c>
      <c r="B12848" s="19">
        <v>4.8268056969696973</v>
      </c>
    </row>
    <row r="12849" spans="1:2" x14ac:dyDescent="0.25">
      <c r="A12849" t="s">
        <v>9970</v>
      </c>
      <c r="B12849" s="19">
        <v>0</v>
      </c>
    </row>
    <row r="12850" spans="1:2" x14ac:dyDescent="0.25">
      <c r="A12850" t="s">
        <v>12849</v>
      </c>
      <c r="B12850" s="19">
        <v>5.2683036461126012</v>
      </c>
    </row>
    <row r="12851" spans="1:2" x14ac:dyDescent="0.25">
      <c r="A12851" t="s">
        <v>17362</v>
      </c>
      <c r="B12851">
        <v>0</v>
      </c>
    </row>
    <row r="12852" spans="1:2" x14ac:dyDescent="0.25">
      <c r="A12852" t="s">
        <v>14115</v>
      </c>
      <c r="B12852">
        <v>0</v>
      </c>
    </row>
    <row r="12853" spans="1:2" x14ac:dyDescent="0.25">
      <c r="A12853" t="s">
        <v>16971</v>
      </c>
      <c r="B12853">
        <v>0</v>
      </c>
    </row>
    <row r="12854" spans="1:2" x14ac:dyDescent="0.25">
      <c r="A12854" t="s">
        <v>11499</v>
      </c>
      <c r="B12854" s="19">
        <v>0</v>
      </c>
    </row>
    <row r="12855" spans="1:2" x14ac:dyDescent="0.25">
      <c r="A12855" t="s">
        <v>18350</v>
      </c>
      <c r="B12855">
        <v>0</v>
      </c>
    </row>
    <row r="12856" spans="1:2" x14ac:dyDescent="0.25">
      <c r="A12856" t="s">
        <v>16313</v>
      </c>
      <c r="B12856" s="19">
        <v>0</v>
      </c>
    </row>
    <row r="12857" spans="1:2" x14ac:dyDescent="0.25">
      <c r="A12857" t="s">
        <v>8720</v>
      </c>
      <c r="B12857" s="19">
        <v>0</v>
      </c>
    </row>
    <row r="12858" spans="1:2" x14ac:dyDescent="0.25">
      <c r="A12858" t="s">
        <v>15214</v>
      </c>
      <c r="B12858">
        <v>0</v>
      </c>
    </row>
    <row r="12859" spans="1:2" x14ac:dyDescent="0.25">
      <c r="A12859" t="s">
        <v>13503</v>
      </c>
      <c r="B12859">
        <v>0</v>
      </c>
    </row>
    <row r="12860" spans="1:2" x14ac:dyDescent="0.25">
      <c r="A12860" t="s">
        <v>18757</v>
      </c>
      <c r="B12860">
        <v>0</v>
      </c>
    </row>
    <row r="12861" spans="1:2" x14ac:dyDescent="0.25">
      <c r="A12861" t="s">
        <v>15850</v>
      </c>
      <c r="B12861">
        <v>0</v>
      </c>
    </row>
    <row r="12862" spans="1:2" x14ac:dyDescent="0.25">
      <c r="A12862" t="s">
        <v>16937</v>
      </c>
      <c r="B12862" s="19">
        <v>0</v>
      </c>
    </row>
    <row r="12863" spans="1:2" x14ac:dyDescent="0.25">
      <c r="A12863" t="s">
        <v>12879</v>
      </c>
      <c r="B12863">
        <v>0</v>
      </c>
    </row>
    <row r="12864" spans="1:2" x14ac:dyDescent="0.25">
      <c r="A12864" t="s">
        <v>17377</v>
      </c>
      <c r="B12864" s="19">
        <v>0</v>
      </c>
    </row>
    <row r="12865" spans="1:2" x14ac:dyDescent="0.25">
      <c r="A12865" t="s">
        <v>16395</v>
      </c>
      <c r="B12865">
        <v>0</v>
      </c>
    </row>
    <row r="12866" spans="1:2" x14ac:dyDescent="0.25">
      <c r="A12866" t="s">
        <v>8381</v>
      </c>
      <c r="B12866" s="19">
        <v>0</v>
      </c>
    </row>
    <row r="12867" spans="1:2" x14ac:dyDescent="0.25">
      <c r="A12867" t="s">
        <v>17513</v>
      </c>
      <c r="B12867" s="19">
        <v>0</v>
      </c>
    </row>
    <row r="12868" spans="1:2" x14ac:dyDescent="0.25">
      <c r="A12868" t="s">
        <v>12672</v>
      </c>
      <c r="B12868" s="19">
        <v>0</v>
      </c>
    </row>
    <row r="12869" spans="1:2" x14ac:dyDescent="0.25">
      <c r="A12869" t="s">
        <v>15563</v>
      </c>
      <c r="B12869">
        <v>0</v>
      </c>
    </row>
    <row r="12870" spans="1:2" x14ac:dyDescent="0.25">
      <c r="A12870" t="s">
        <v>9770</v>
      </c>
      <c r="B12870">
        <v>0</v>
      </c>
    </row>
    <row r="12871" spans="1:2" x14ac:dyDescent="0.25">
      <c r="A12871" t="s">
        <v>10464</v>
      </c>
      <c r="B12871">
        <v>0</v>
      </c>
    </row>
    <row r="12872" spans="1:2" x14ac:dyDescent="0.25">
      <c r="A12872" t="s">
        <v>14200</v>
      </c>
      <c r="B12872" s="19">
        <v>0</v>
      </c>
    </row>
    <row r="12873" spans="1:2" x14ac:dyDescent="0.25">
      <c r="A12873" t="s">
        <v>13180</v>
      </c>
      <c r="B12873">
        <v>0</v>
      </c>
    </row>
    <row r="12874" spans="1:2" x14ac:dyDescent="0.25">
      <c r="A12874" t="s">
        <v>15370</v>
      </c>
      <c r="B12874">
        <v>0</v>
      </c>
    </row>
    <row r="12875" spans="1:2" x14ac:dyDescent="0.25">
      <c r="A12875" t="s">
        <v>18241</v>
      </c>
      <c r="B12875" s="19">
        <v>0</v>
      </c>
    </row>
    <row r="12876" spans="1:2" x14ac:dyDescent="0.25">
      <c r="A12876" t="s">
        <v>15906</v>
      </c>
      <c r="B12876">
        <v>0</v>
      </c>
    </row>
    <row r="12877" spans="1:2" x14ac:dyDescent="0.25">
      <c r="A12877" t="s">
        <v>18037</v>
      </c>
      <c r="B12877">
        <v>0</v>
      </c>
    </row>
    <row r="12878" spans="1:2" x14ac:dyDescent="0.25">
      <c r="A12878" t="s">
        <v>8728</v>
      </c>
      <c r="B12878">
        <v>0</v>
      </c>
    </row>
    <row r="12879" spans="1:2" x14ac:dyDescent="0.25">
      <c r="A12879" t="s">
        <v>16746</v>
      </c>
      <c r="B12879" s="19">
        <v>0</v>
      </c>
    </row>
    <row r="12880" spans="1:2" x14ac:dyDescent="0.25">
      <c r="A12880" t="s">
        <v>11478</v>
      </c>
      <c r="B12880" s="19">
        <v>0</v>
      </c>
    </row>
    <row r="12881" spans="1:2" x14ac:dyDescent="0.25">
      <c r="A12881" t="s">
        <v>19515</v>
      </c>
      <c r="B12881">
        <v>0</v>
      </c>
    </row>
    <row r="12882" spans="1:2" x14ac:dyDescent="0.25">
      <c r="A12882" t="s">
        <v>18908</v>
      </c>
      <c r="B12882" s="19">
        <v>0</v>
      </c>
    </row>
    <row r="12883" spans="1:2" x14ac:dyDescent="0.25">
      <c r="A12883" t="s">
        <v>13783</v>
      </c>
      <c r="B12883" s="19">
        <v>0</v>
      </c>
    </row>
    <row r="12884" spans="1:2" x14ac:dyDescent="0.25">
      <c r="A12884" t="s">
        <v>9714</v>
      </c>
      <c r="B12884">
        <v>0</v>
      </c>
    </row>
    <row r="12885" spans="1:2" x14ac:dyDescent="0.25">
      <c r="A12885" t="s">
        <v>10694</v>
      </c>
      <c r="B12885">
        <v>0</v>
      </c>
    </row>
    <row r="12886" spans="1:2" x14ac:dyDescent="0.25">
      <c r="A12886" t="s">
        <v>12631</v>
      </c>
      <c r="B12886">
        <v>0</v>
      </c>
    </row>
    <row r="12887" spans="1:2" x14ac:dyDescent="0.25">
      <c r="A12887" t="s">
        <v>10700</v>
      </c>
      <c r="B12887" s="19">
        <v>0</v>
      </c>
    </row>
    <row r="12888" spans="1:2" x14ac:dyDescent="0.25">
      <c r="A12888" t="s">
        <v>12447</v>
      </c>
      <c r="B12888">
        <v>0.63200000000000001</v>
      </c>
    </row>
    <row r="12889" spans="1:2" x14ac:dyDescent="0.25">
      <c r="A12889" t="s">
        <v>16346</v>
      </c>
      <c r="B12889" s="19">
        <v>0.80053543999999999</v>
      </c>
    </row>
    <row r="12890" spans="1:2" x14ac:dyDescent="0.25">
      <c r="A12890" t="s">
        <v>17652</v>
      </c>
      <c r="B12890" s="19">
        <v>0.84266456000000001</v>
      </c>
    </row>
    <row r="12891" spans="1:2" x14ac:dyDescent="0.25">
      <c r="A12891" t="s">
        <v>7964</v>
      </c>
      <c r="B12891">
        <v>0.92693544000000005</v>
      </c>
    </row>
    <row r="12892" spans="1:2" x14ac:dyDescent="0.25">
      <c r="A12892" t="s">
        <v>17938</v>
      </c>
      <c r="B12892">
        <v>1.0112000000000001</v>
      </c>
    </row>
    <row r="12893" spans="1:2" x14ac:dyDescent="0.25">
      <c r="A12893" t="s">
        <v>16160</v>
      </c>
      <c r="B12893">
        <v>0</v>
      </c>
    </row>
    <row r="12894" spans="1:2" x14ac:dyDescent="0.25">
      <c r="A12894" t="s">
        <v>8909</v>
      </c>
      <c r="B12894">
        <v>0</v>
      </c>
    </row>
    <row r="12895" spans="1:2" x14ac:dyDescent="0.25">
      <c r="A12895" t="s">
        <v>19686</v>
      </c>
      <c r="B12895">
        <v>0</v>
      </c>
    </row>
    <row r="12896" spans="1:2" x14ac:dyDescent="0.25">
      <c r="A12896" t="s">
        <v>12439</v>
      </c>
      <c r="B12896">
        <v>0</v>
      </c>
    </row>
    <row r="12897" spans="1:2" x14ac:dyDescent="0.25">
      <c r="A12897" t="s">
        <v>14765</v>
      </c>
      <c r="B12897">
        <v>0</v>
      </c>
    </row>
    <row r="12898" spans="1:2" x14ac:dyDescent="0.25">
      <c r="A12898" t="s">
        <v>9083</v>
      </c>
      <c r="B12898">
        <v>0</v>
      </c>
    </row>
    <row r="12899" spans="1:2" x14ac:dyDescent="0.25">
      <c r="A12899" t="s">
        <v>19113</v>
      </c>
      <c r="B12899">
        <v>0</v>
      </c>
    </row>
    <row r="12900" spans="1:2" x14ac:dyDescent="0.25">
      <c r="A12900" t="s">
        <v>16258</v>
      </c>
      <c r="B12900" s="19">
        <v>0</v>
      </c>
    </row>
    <row r="12901" spans="1:2" x14ac:dyDescent="0.25">
      <c r="A12901" t="s">
        <v>12673</v>
      </c>
      <c r="B12901" s="19">
        <v>0</v>
      </c>
    </row>
    <row r="12902" spans="1:2" x14ac:dyDescent="0.25">
      <c r="A12902" t="s">
        <v>20116</v>
      </c>
      <c r="B12902">
        <v>0</v>
      </c>
    </row>
    <row r="12903" spans="1:2" x14ac:dyDescent="0.25">
      <c r="A12903" t="s">
        <v>8952</v>
      </c>
      <c r="B12903">
        <v>0</v>
      </c>
    </row>
    <row r="12904" spans="1:2" x14ac:dyDescent="0.25">
      <c r="A12904" t="s">
        <v>11891</v>
      </c>
      <c r="B12904">
        <v>0</v>
      </c>
    </row>
    <row r="12905" spans="1:2" x14ac:dyDescent="0.25">
      <c r="A12905" t="s">
        <v>19526</v>
      </c>
      <c r="B12905">
        <v>0</v>
      </c>
    </row>
    <row r="12906" spans="1:2" x14ac:dyDescent="0.25">
      <c r="A12906" t="s">
        <v>8355</v>
      </c>
      <c r="B12906">
        <v>0</v>
      </c>
    </row>
    <row r="12907" spans="1:2" x14ac:dyDescent="0.25">
      <c r="A12907" t="s">
        <v>16013</v>
      </c>
      <c r="B12907">
        <v>0</v>
      </c>
    </row>
    <row r="12908" spans="1:2" x14ac:dyDescent="0.25">
      <c r="A12908" t="s">
        <v>17307</v>
      </c>
      <c r="B12908">
        <v>0</v>
      </c>
    </row>
    <row r="12909" spans="1:2" x14ac:dyDescent="0.25">
      <c r="A12909" t="s">
        <v>20404</v>
      </c>
      <c r="B12909">
        <v>0</v>
      </c>
    </row>
    <row r="12910" spans="1:2" x14ac:dyDescent="0.25">
      <c r="A12910" t="s">
        <v>13049</v>
      </c>
      <c r="B12910">
        <v>0</v>
      </c>
    </row>
    <row r="12911" spans="1:2" x14ac:dyDescent="0.25">
      <c r="A12911" t="s">
        <v>9279</v>
      </c>
      <c r="B12911" s="19">
        <v>0</v>
      </c>
    </row>
    <row r="12912" spans="1:2" x14ac:dyDescent="0.25">
      <c r="A12912" t="s">
        <v>12070</v>
      </c>
      <c r="B12912">
        <v>0</v>
      </c>
    </row>
    <row r="12913" spans="1:2" x14ac:dyDescent="0.25">
      <c r="A12913" t="s">
        <v>16883</v>
      </c>
      <c r="B12913">
        <v>0</v>
      </c>
    </row>
    <row r="12914" spans="1:2" x14ac:dyDescent="0.25">
      <c r="A12914" t="s">
        <v>19809</v>
      </c>
      <c r="B12914">
        <v>0</v>
      </c>
    </row>
    <row r="12915" spans="1:2" x14ac:dyDescent="0.25">
      <c r="A12915" t="s">
        <v>17678</v>
      </c>
      <c r="B12915" s="19">
        <v>0</v>
      </c>
    </row>
    <row r="12916" spans="1:2" x14ac:dyDescent="0.25">
      <c r="A12916" t="s">
        <v>17034</v>
      </c>
      <c r="B12916">
        <v>0</v>
      </c>
    </row>
    <row r="12917" spans="1:2" x14ac:dyDescent="0.25">
      <c r="A12917" t="s">
        <v>16495</v>
      </c>
      <c r="B12917">
        <v>0</v>
      </c>
    </row>
    <row r="12918" spans="1:2" x14ac:dyDescent="0.25">
      <c r="A12918" t="s">
        <v>8073</v>
      </c>
      <c r="B12918">
        <v>0</v>
      </c>
    </row>
    <row r="12919" spans="1:2" x14ac:dyDescent="0.25">
      <c r="A12919" t="s">
        <v>13747</v>
      </c>
      <c r="B12919">
        <v>0</v>
      </c>
    </row>
    <row r="12920" spans="1:2" x14ac:dyDescent="0.25">
      <c r="A12920" t="s">
        <v>17888</v>
      </c>
      <c r="B12920">
        <v>0</v>
      </c>
    </row>
    <row r="12921" spans="1:2" x14ac:dyDescent="0.25">
      <c r="A12921" t="s">
        <v>17137</v>
      </c>
      <c r="B12921">
        <v>0</v>
      </c>
    </row>
    <row r="12922" spans="1:2" x14ac:dyDescent="0.25">
      <c r="A12922" t="s">
        <v>8755</v>
      </c>
      <c r="B12922" s="19">
        <v>0</v>
      </c>
    </row>
    <row r="12923" spans="1:2" x14ac:dyDescent="0.25">
      <c r="A12923" t="s">
        <v>12902</v>
      </c>
      <c r="B12923">
        <v>0</v>
      </c>
    </row>
    <row r="12924" spans="1:2" x14ac:dyDescent="0.25">
      <c r="A12924" t="s">
        <v>12493</v>
      </c>
      <c r="B12924">
        <v>0</v>
      </c>
    </row>
    <row r="12925" spans="1:2" x14ac:dyDescent="0.25">
      <c r="A12925" t="s">
        <v>11103</v>
      </c>
      <c r="B12925">
        <v>0</v>
      </c>
    </row>
    <row r="12926" spans="1:2" x14ac:dyDescent="0.25">
      <c r="A12926" t="s">
        <v>19189</v>
      </c>
      <c r="B12926">
        <v>0</v>
      </c>
    </row>
    <row r="12927" spans="1:2" x14ac:dyDescent="0.25">
      <c r="A12927" t="s">
        <v>16192</v>
      </c>
      <c r="B12927" s="19">
        <v>0</v>
      </c>
    </row>
    <row r="12928" spans="1:2" x14ac:dyDescent="0.25">
      <c r="A12928" t="s">
        <v>17911</v>
      </c>
      <c r="B12928" s="19">
        <v>0</v>
      </c>
    </row>
    <row r="12929" spans="1:2" x14ac:dyDescent="0.25">
      <c r="A12929" t="s">
        <v>19740</v>
      </c>
      <c r="B12929" s="19">
        <v>0</v>
      </c>
    </row>
    <row r="12930" spans="1:2" x14ac:dyDescent="0.25">
      <c r="A12930" t="s">
        <v>8945</v>
      </c>
      <c r="B12930">
        <v>0</v>
      </c>
    </row>
    <row r="12931" spans="1:2" x14ac:dyDescent="0.25">
      <c r="A12931" t="s">
        <v>15077</v>
      </c>
      <c r="B12931">
        <v>0</v>
      </c>
    </row>
    <row r="12932" spans="1:2" x14ac:dyDescent="0.25">
      <c r="A12932" t="s">
        <v>17019</v>
      </c>
      <c r="B12932">
        <v>0</v>
      </c>
    </row>
    <row r="12933" spans="1:2" x14ac:dyDescent="0.25">
      <c r="A12933" t="s">
        <v>20424</v>
      </c>
      <c r="B12933">
        <v>0</v>
      </c>
    </row>
    <row r="12934" spans="1:2" x14ac:dyDescent="0.25">
      <c r="A12934" t="s">
        <v>19086</v>
      </c>
      <c r="B12934" s="19">
        <v>0</v>
      </c>
    </row>
    <row r="12935" spans="1:2" x14ac:dyDescent="0.25">
      <c r="A12935" t="s">
        <v>19941</v>
      </c>
      <c r="B12935" s="19">
        <v>0</v>
      </c>
    </row>
    <row r="12936" spans="1:2" x14ac:dyDescent="0.25">
      <c r="A12936" t="s">
        <v>11925</v>
      </c>
      <c r="B12936">
        <v>0</v>
      </c>
    </row>
    <row r="12937" spans="1:2" x14ac:dyDescent="0.25">
      <c r="A12937" t="s">
        <v>8572</v>
      </c>
      <c r="B12937">
        <v>0</v>
      </c>
    </row>
    <row r="12938" spans="1:2" x14ac:dyDescent="0.25">
      <c r="A12938" t="s">
        <v>16123</v>
      </c>
      <c r="B12938">
        <v>0</v>
      </c>
    </row>
    <row r="12939" spans="1:2" x14ac:dyDescent="0.25">
      <c r="A12939" t="s">
        <v>8165</v>
      </c>
      <c r="B12939" s="19">
        <v>0</v>
      </c>
    </row>
    <row r="12940" spans="1:2" x14ac:dyDescent="0.25">
      <c r="A12940" t="s">
        <v>17373</v>
      </c>
      <c r="B12940">
        <v>0</v>
      </c>
    </row>
    <row r="12941" spans="1:2" x14ac:dyDescent="0.25">
      <c r="A12941" t="s">
        <v>17165</v>
      </c>
      <c r="B12941" s="19">
        <v>0</v>
      </c>
    </row>
    <row r="12942" spans="1:2" x14ac:dyDescent="0.25">
      <c r="A12942" t="s">
        <v>17066</v>
      </c>
      <c r="B12942">
        <v>0</v>
      </c>
    </row>
    <row r="12943" spans="1:2" x14ac:dyDescent="0.25">
      <c r="A12943" t="s">
        <v>9070</v>
      </c>
      <c r="B12943">
        <v>0</v>
      </c>
    </row>
    <row r="12944" spans="1:2" x14ac:dyDescent="0.25">
      <c r="A12944" t="s">
        <v>18274</v>
      </c>
      <c r="B12944">
        <v>0</v>
      </c>
    </row>
    <row r="12945" spans="1:2" x14ac:dyDescent="0.25">
      <c r="A12945" t="s">
        <v>9596</v>
      </c>
      <c r="B12945" s="19">
        <v>0</v>
      </c>
    </row>
    <row r="12946" spans="1:2" x14ac:dyDescent="0.25">
      <c r="A12946" t="s">
        <v>11387</v>
      </c>
      <c r="B12946">
        <v>0</v>
      </c>
    </row>
    <row r="12947" spans="1:2" x14ac:dyDescent="0.25">
      <c r="A12947" t="s">
        <v>16707</v>
      </c>
      <c r="B12947">
        <v>0</v>
      </c>
    </row>
    <row r="12948" spans="1:2" x14ac:dyDescent="0.25">
      <c r="A12948" t="s">
        <v>18080</v>
      </c>
      <c r="B12948">
        <v>0</v>
      </c>
    </row>
    <row r="12949" spans="1:2" x14ac:dyDescent="0.25">
      <c r="A12949" t="s">
        <v>14038</v>
      </c>
      <c r="B12949" s="19">
        <v>0</v>
      </c>
    </row>
    <row r="12950" spans="1:2" x14ac:dyDescent="0.25">
      <c r="A12950" t="s">
        <v>14566</v>
      </c>
      <c r="B12950">
        <v>0</v>
      </c>
    </row>
    <row r="12951" spans="1:2" x14ac:dyDescent="0.25">
      <c r="A12951" t="s">
        <v>8455</v>
      </c>
      <c r="B12951">
        <v>0</v>
      </c>
    </row>
    <row r="12952" spans="1:2" x14ac:dyDescent="0.25">
      <c r="A12952" t="s">
        <v>15768</v>
      </c>
      <c r="B12952" s="19">
        <v>0</v>
      </c>
    </row>
    <row r="12953" spans="1:2" x14ac:dyDescent="0.25">
      <c r="A12953" t="s">
        <v>17927</v>
      </c>
      <c r="B12953" s="19">
        <v>0</v>
      </c>
    </row>
    <row r="12954" spans="1:2" x14ac:dyDescent="0.25">
      <c r="A12954" t="s">
        <v>13051</v>
      </c>
      <c r="B12954">
        <v>0</v>
      </c>
    </row>
    <row r="12955" spans="1:2" x14ac:dyDescent="0.25">
      <c r="A12955" t="s">
        <v>15479</v>
      </c>
      <c r="B12955">
        <v>0</v>
      </c>
    </row>
    <row r="12956" spans="1:2" x14ac:dyDescent="0.25">
      <c r="A12956" t="s">
        <v>11347</v>
      </c>
      <c r="B12956">
        <v>0</v>
      </c>
    </row>
    <row r="12957" spans="1:2" x14ac:dyDescent="0.25">
      <c r="A12957" t="s">
        <v>8730</v>
      </c>
      <c r="B12957">
        <v>0</v>
      </c>
    </row>
    <row r="12958" spans="1:2" x14ac:dyDescent="0.25">
      <c r="A12958" t="s">
        <v>17014</v>
      </c>
      <c r="B12958">
        <v>0</v>
      </c>
    </row>
    <row r="12959" spans="1:2" x14ac:dyDescent="0.25">
      <c r="A12959" t="s">
        <v>18728</v>
      </c>
      <c r="B12959">
        <v>0</v>
      </c>
    </row>
    <row r="12960" spans="1:2" x14ac:dyDescent="0.25">
      <c r="A12960" t="s">
        <v>18030</v>
      </c>
      <c r="B12960">
        <v>0</v>
      </c>
    </row>
    <row r="12961" spans="1:2" x14ac:dyDescent="0.25">
      <c r="A12961" t="s">
        <v>16747</v>
      </c>
      <c r="B12961" s="19">
        <v>0</v>
      </c>
    </row>
    <row r="12962" spans="1:2" x14ac:dyDescent="0.25">
      <c r="A12962" t="s">
        <v>18923</v>
      </c>
      <c r="B12962">
        <v>0</v>
      </c>
    </row>
    <row r="12963" spans="1:2" x14ac:dyDescent="0.25">
      <c r="A12963" t="s">
        <v>11632</v>
      </c>
      <c r="B12963" s="19">
        <v>0</v>
      </c>
    </row>
    <row r="12964" spans="1:2" x14ac:dyDescent="0.25">
      <c r="A12964" t="s">
        <v>16910</v>
      </c>
      <c r="B12964" s="19">
        <v>0</v>
      </c>
    </row>
    <row r="12965" spans="1:2" x14ac:dyDescent="0.25">
      <c r="A12965" t="s">
        <v>8107</v>
      </c>
      <c r="B12965" s="19">
        <v>0</v>
      </c>
    </row>
    <row r="12966" spans="1:2" x14ac:dyDescent="0.25">
      <c r="A12966" t="s">
        <v>13827</v>
      </c>
      <c r="B12966" s="19">
        <v>0</v>
      </c>
    </row>
    <row r="12967" spans="1:2" x14ac:dyDescent="0.25">
      <c r="A12967" t="s">
        <v>15162</v>
      </c>
      <c r="B12967" s="19">
        <v>0</v>
      </c>
    </row>
    <row r="12968" spans="1:2" x14ac:dyDescent="0.25">
      <c r="A12968" t="s">
        <v>9415</v>
      </c>
      <c r="B12968" s="19">
        <v>0</v>
      </c>
    </row>
    <row r="12969" spans="1:2" x14ac:dyDescent="0.25">
      <c r="A12969" t="s">
        <v>16756</v>
      </c>
      <c r="B12969">
        <v>0</v>
      </c>
    </row>
    <row r="12970" spans="1:2" x14ac:dyDescent="0.25">
      <c r="A12970" t="s">
        <v>9414</v>
      </c>
      <c r="B12970" s="19">
        <v>0</v>
      </c>
    </row>
    <row r="12971" spans="1:2" x14ac:dyDescent="0.25">
      <c r="A12971" t="s">
        <v>11389</v>
      </c>
      <c r="B12971">
        <v>0</v>
      </c>
    </row>
    <row r="12972" spans="1:2" x14ac:dyDescent="0.25">
      <c r="A12972" t="s">
        <v>19032</v>
      </c>
      <c r="B12972">
        <v>0</v>
      </c>
    </row>
    <row r="12973" spans="1:2" x14ac:dyDescent="0.25">
      <c r="A12973" t="s">
        <v>19564</v>
      </c>
      <c r="B12973">
        <v>0</v>
      </c>
    </row>
    <row r="12974" spans="1:2" x14ac:dyDescent="0.25">
      <c r="A12974" t="s">
        <v>13497</v>
      </c>
      <c r="B12974">
        <v>0</v>
      </c>
    </row>
    <row r="12975" spans="1:2" x14ac:dyDescent="0.25">
      <c r="A12975" t="s">
        <v>10055</v>
      </c>
      <c r="B12975">
        <v>0</v>
      </c>
    </row>
    <row r="12976" spans="1:2" x14ac:dyDescent="0.25">
      <c r="A12976" t="s">
        <v>15245</v>
      </c>
      <c r="B12976" s="19">
        <v>0</v>
      </c>
    </row>
    <row r="12977" spans="1:2" x14ac:dyDescent="0.25">
      <c r="A12977" t="s">
        <v>17074</v>
      </c>
      <c r="B12977">
        <v>0</v>
      </c>
    </row>
    <row r="12978" spans="1:2" x14ac:dyDescent="0.25">
      <c r="A12978" t="s">
        <v>10627</v>
      </c>
      <c r="B12978" s="19">
        <v>0</v>
      </c>
    </row>
    <row r="12979" spans="1:2" x14ac:dyDescent="0.25">
      <c r="A12979" t="s">
        <v>17385</v>
      </c>
      <c r="B12979">
        <v>0</v>
      </c>
    </row>
    <row r="12980" spans="1:2" x14ac:dyDescent="0.25">
      <c r="A12980" t="s">
        <v>11971</v>
      </c>
      <c r="B12980">
        <v>0</v>
      </c>
    </row>
    <row r="12981" spans="1:2" x14ac:dyDescent="0.25">
      <c r="A12981" t="s">
        <v>16488</v>
      </c>
      <c r="B12981" s="19">
        <v>0</v>
      </c>
    </row>
    <row r="12982" spans="1:2" x14ac:dyDescent="0.25">
      <c r="A12982" t="s">
        <v>12755</v>
      </c>
      <c r="B12982" s="19">
        <v>0</v>
      </c>
    </row>
    <row r="12983" spans="1:2" x14ac:dyDescent="0.25">
      <c r="A12983" t="s">
        <v>13990</v>
      </c>
      <c r="B12983">
        <v>0</v>
      </c>
    </row>
    <row r="12984" spans="1:2" x14ac:dyDescent="0.25">
      <c r="A12984" t="s">
        <v>13008</v>
      </c>
      <c r="B12984" s="19">
        <v>0</v>
      </c>
    </row>
    <row r="12985" spans="1:2" x14ac:dyDescent="0.25">
      <c r="A12985" t="s">
        <v>18687</v>
      </c>
      <c r="B12985">
        <v>0</v>
      </c>
    </row>
    <row r="12986" spans="1:2" x14ac:dyDescent="0.25">
      <c r="A12986" t="s">
        <v>9138</v>
      </c>
      <c r="B12986">
        <v>0</v>
      </c>
    </row>
    <row r="12987" spans="1:2" x14ac:dyDescent="0.25">
      <c r="A12987" t="s">
        <v>18225</v>
      </c>
      <c r="B12987">
        <v>0</v>
      </c>
    </row>
    <row r="12988" spans="1:2" x14ac:dyDescent="0.25">
      <c r="A12988" t="s">
        <v>16827</v>
      </c>
      <c r="B12988">
        <v>0</v>
      </c>
    </row>
    <row r="12989" spans="1:2" x14ac:dyDescent="0.25">
      <c r="A12989" t="s">
        <v>8431</v>
      </c>
      <c r="B12989">
        <v>0</v>
      </c>
    </row>
    <row r="12990" spans="1:2" x14ac:dyDescent="0.25">
      <c r="A12990" t="s">
        <v>19606</v>
      </c>
      <c r="B12990">
        <v>0</v>
      </c>
    </row>
    <row r="12991" spans="1:2" x14ac:dyDescent="0.25">
      <c r="A12991" t="s">
        <v>11190</v>
      </c>
      <c r="B12991">
        <v>0</v>
      </c>
    </row>
    <row r="12992" spans="1:2" x14ac:dyDescent="0.25">
      <c r="A12992" t="s">
        <v>8229</v>
      </c>
      <c r="B12992">
        <v>0</v>
      </c>
    </row>
    <row r="12993" spans="1:2" x14ac:dyDescent="0.25">
      <c r="A12993" t="s">
        <v>20152</v>
      </c>
      <c r="B12993" s="19">
        <v>0</v>
      </c>
    </row>
    <row r="12994" spans="1:2" x14ac:dyDescent="0.25">
      <c r="A12994" t="s">
        <v>7954</v>
      </c>
      <c r="B12994">
        <v>0</v>
      </c>
    </row>
    <row r="12995" spans="1:2" x14ac:dyDescent="0.25">
      <c r="A12995" t="s">
        <v>8190</v>
      </c>
      <c r="B12995" s="19">
        <v>0</v>
      </c>
    </row>
    <row r="12996" spans="1:2" x14ac:dyDescent="0.25">
      <c r="A12996" t="s">
        <v>17386</v>
      </c>
      <c r="B12996" s="19">
        <v>0</v>
      </c>
    </row>
    <row r="12997" spans="1:2" x14ac:dyDescent="0.25">
      <c r="A12997" t="s">
        <v>17972</v>
      </c>
      <c r="B12997" s="19">
        <v>0</v>
      </c>
    </row>
    <row r="12998" spans="1:2" x14ac:dyDescent="0.25">
      <c r="A12998" t="s">
        <v>16199</v>
      </c>
      <c r="B12998" s="19">
        <v>0</v>
      </c>
    </row>
    <row r="12999" spans="1:2" x14ac:dyDescent="0.25">
      <c r="A12999" t="s">
        <v>19928</v>
      </c>
      <c r="B12999">
        <v>0</v>
      </c>
    </row>
    <row r="13000" spans="1:2" x14ac:dyDescent="0.25">
      <c r="A13000" t="s">
        <v>11838</v>
      </c>
      <c r="B13000">
        <v>0</v>
      </c>
    </row>
    <row r="13001" spans="1:2" x14ac:dyDescent="0.25">
      <c r="A13001" t="s">
        <v>17168</v>
      </c>
      <c r="B13001" s="19">
        <v>0</v>
      </c>
    </row>
    <row r="13002" spans="1:2" x14ac:dyDescent="0.25">
      <c r="A13002" t="s">
        <v>9158</v>
      </c>
      <c r="B13002">
        <v>0</v>
      </c>
    </row>
    <row r="13003" spans="1:2" x14ac:dyDescent="0.25">
      <c r="A13003" t="s">
        <v>11259</v>
      </c>
      <c r="B13003" s="19">
        <v>0</v>
      </c>
    </row>
    <row r="13004" spans="1:2" x14ac:dyDescent="0.25">
      <c r="A13004" t="s">
        <v>19336</v>
      </c>
      <c r="B13004">
        <v>0</v>
      </c>
    </row>
    <row r="13005" spans="1:2" x14ac:dyDescent="0.25">
      <c r="A13005" t="s">
        <v>10186</v>
      </c>
      <c r="B13005">
        <v>0</v>
      </c>
    </row>
    <row r="13006" spans="1:2" x14ac:dyDescent="0.25">
      <c r="A13006" t="s">
        <v>10690</v>
      </c>
      <c r="B13006" s="19">
        <v>0</v>
      </c>
    </row>
    <row r="13007" spans="1:2" x14ac:dyDescent="0.25">
      <c r="A13007" t="s">
        <v>12055</v>
      </c>
      <c r="B13007" s="19">
        <v>0</v>
      </c>
    </row>
    <row r="13008" spans="1:2" x14ac:dyDescent="0.25">
      <c r="A13008" t="s">
        <v>11112</v>
      </c>
      <c r="B13008" s="19">
        <v>0.29504446000000001</v>
      </c>
    </row>
    <row r="13009" spans="1:2" x14ac:dyDescent="0.25">
      <c r="A13009" t="s">
        <v>15581</v>
      </c>
      <c r="B13009">
        <v>0.31240095000000001</v>
      </c>
    </row>
    <row r="13010" spans="1:2" x14ac:dyDescent="0.25">
      <c r="A13010" t="s">
        <v>11468</v>
      </c>
      <c r="B13010">
        <v>0.34711393000000001</v>
      </c>
    </row>
    <row r="13011" spans="1:2" x14ac:dyDescent="0.25">
      <c r="A13011" t="s">
        <v>19142</v>
      </c>
      <c r="B13011">
        <v>0.38182161999999997</v>
      </c>
    </row>
    <row r="13012" spans="1:2" x14ac:dyDescent="0.25">
      <c r="A13012" t="s">
        <v>19665</v>
      </c>
      <c r="B13012" s="19">
        <v>0</v>
      </c>
    </row>
    <row r="13013" spans="1:2" x14ac:dyDescent="0.25">
      <c r="A13013" t="s">
        <v>8519</v>
      </c>
      <c r="B13013">
        <v>0</v>
      </c>
    </row>
    <row r="13014" spans="1:2" x14ac:dyDescent="0.25">
      <c r="A13014" t="s">
        <v>17047</v>
      </c>
      <c r="B13014">
        <v>0</v>
      </c>
    </row>
    <row r="13015" spans="1:2" x14ac:dyDescent="0.25">
      <c r="A13015" t="s">
        <v>8258</v>
      </c>
      <c r="B13015">
        <v>0</v>
      </c>
    </row>
    <row r="13016" spans="1:2" x14ac:dyDescent="0.25">
      <c r="A13016" t="s">
        <v>19645</v>
      </c>
      <c r="B13016">
        <v>0</v>
      </c>
    </row>
    <row r="13017" spans="1:2" x14ac:dyDescent="0.25">
      <c r="A13017" t="s">
        <v>11612</v>
      </c>
      <c r="B13017">
        <v>0</v>
      </c>
    </row>
    <row r="13018" spans="1:2" x14ac:dyDescent="0.25">
      <c r="A13018" t="s">
        <v>19835</v>
      </c>
      <c r="B13018">
        <v>0</v>
      </c>
    </row>
    <row r="13019" spans="1:2" x14ac:dyDescent="0.25">
      <c r="A13019" t="s">
        <v>9456</v>
      </c>
      <c r="B13019">
        <v>0</v>
      </c>
    </row>
    <row r="13020" spans="1:2" x14ac:dyDescent="0.25">
      <c r="A13020" t="s">
        <v>18665</v>
      </c>
      <c r="B13020" s="19">
        <v>0</v>
      </c>
    </row>
    <row r="13021" spans="1:2" x14ac:dyDescent="0.25">
      <c r="A13021" t="s">
        <v>16087</v>
      </c>
      <c r="B13021" s="19">
        <v>0</v>
      </c>
    </row>
    <row r="13022" spans="1:2" x14ac:dyDescent="0.25">
      <c r="A13022" t="s">
        <v>8081</v>
      </c>
      <c r="B13022">
        <v>0</v>
      </c>
    </row>
    <row r="13023" spans="1:2" x14ac:dyDescent="0.25">
      <c r="A13023" t="s">
        <v>19239</v>
      </c>
      <c r="B13023">
        <v>0</v>
      </c>
    </row>
    <row r="13024" spans="1:2" x14ac:dyDescent="0.25">
      <c r="A13024" t="s">
        <v>11013</v>
      </c>
      <c r="B13024" s="19">
        <v>0</v>
      </c>
    </row>
    <row r="13025" spans="1:2" x14ac:dyDescent="0.25">
      <c r="A13025" t="s">
        <v>9646</v>
      </c>
      <c r="B13025" s="19">
        <v>0</v>
      </c>
    </row>
    <row r="13026" spans="1:2" x14ac:dyDescent="0.25">
      <c r="A13026" t="s">
        <v>14350</v>
      </c>
      <c r="B13026">
        <v>0</v>
      </c>
    </row>
    <row r="13027" spans="1:2" x14ac:dyDescent="0.25">
      <c r="A13027" t="s">
        <v>10223</v>
      </c>
      <c r="B13027" s="19">
        <v>0</v>
      </c>
    </row>
    <row r="13028" spans="1:2" x14ac:dyDescent="0.25">
      <c r="A13028" t="s">
        <v>11565</v>
      </c>
      <c r="B13028">
        <v>0</v>
      </c>
    </row>
    <row r="13029" spans="1:2" x14ac:dyDescent="0.25">
      <c r="A13029" t="s">
        <v>15327</v>
      </c>
      <c r="B13029">
        <v>0</v>
      </c>
    </row>
    <row r="13030" spans="1:2" x14ac:dyDescent="0.25">
      <c r="A13030" t="s">
        <v>10397</v>
      </c>
      <c r="B13030" s="19">
        <v>0</v>
      </c>
    </row>
    <row r="13031" spans="1:2" x14ac:dyDescent="0.25">
      <c r="A13031" t="s">
        <v>12597</v>
      </c>
      <c r="B13031" s="19">
        <v>0</v>
      </c>
    </row>
    <row r="13032" spans="1:2" x14ac:dyDescent="0.25">
      <c r="A13032" t="s">
        <v>20161</v>
      </c>
      <c r="B13032">
        <v>0</v>
      </c>
    </row>
    <row r="13033" spans="1:2" x14ac:dyDescent="0.25">
      <c r="A13033" t="s">
        <v>8221</v>
      </c>
      <c r="B13033">
        <v>0</v>
      </c>
    </row>
    <row r="13034" spans="1:2" x14ac:dyDescent="0.25">
      <c r="A13034" t="s">
        <v>12024</v>
      </c>
      <c r="B13034">
        <v>0</v>
      </c>
    </row>
    <row r="13035" spans="1:2" x14ac:dyDescent="0.25">
      <c r="A13035" t="s">
        <v>16577</v>
      </c>
      <c r="B13035" s="19">
        <v>0</v>
      </c>
    </row>
    <row r="13036" spans="1:2" x14ac:dyDescent="0.25">
      <c r="A13036" t="s">
        <v>8592</v>
      </c>
      <c r="B13036">
        <v>0</v>
      </c>
    </row>
    <row r="13037" spans="1:2" x14ac:dyDescent="0.25">
      <c r="A13037" t="s">
        <v>11839</v>
      </c>
      <c r="B13037">
        <v>0</v>
      </c>
    </row>
    <row r="13038" spans="1:2" x14ac:dyDescent="0.25">
      <c r="A13038" t="s">
        <v>10577</v>
      </c>
      <c r="B13038">
        <v>0</v>
      </c>
    </row>
    <row r="13039" spans="1:2" x14ac:dyDescent="0.25">
      <c r="A13039" t="s">
        <v>9099</v>
      </c>
      <c r="B13039">
        <v>0</v>
      </c>
    </row>
    <row r="13040" spans="1:2" x14ac:dyDescent="0.25">
      <c r="A13040" t="s">
        <v>20256</v>
      </c>
      <c r="B13040">
        <v>0</v>
      </c>
    </row>
    <row r="13041" spans="1:2" x14ac:dyDescent="0.25">
      <c r="A13041" t="s">
        <v>18934</v>
      </c>
      <c r="B13041" s="19">
        <v>0</v>
      </c>
    </row>
    <row r="13042" spans="1:2" x14ac:dyDescent="0.25">
      <c r="A13042" t="s">
        <v>11261</v>
      </c>
      <c r="B13042" s="19">
        <v>0</v>
      </c>
    </row>
    <row r="13043" spans="1:2" x14ac:dyDescent="0.25">
      <c r="A13043" t="s">
        <v>16157</v>
      </c>
      <c r="B13043" s="19">
        <v>0</v>
      </c>
    </row>
    <row r="13044" spans="1:2" x14ac:dyDescent="0.25">
      <c r="A13044" t="s">
        <v>16500</v>
      </c>
      <c r="B13044">
        <v>0</v>
      </c>
    </row>
    <row r="13045" spans="1:2" x14ac:dyDescent="0.25">
      <c r="A13045" t="s">
        <v>19089</v>
      </c>
      <c r="B13045" s="19">
        <v>0</v>
      </c>
    </row>
    <row r="13046" spans="1:2" x14ac:dyDescent="0.25">
      <c r="A13046" t="s">
        <v>18648</v>
      </c>
      <c r="B13046">
        <v>0</v>
      </c>
    </row>
    <row r="13047" spans="1:2" x14ac:dyDescent="0.25">
      <c r="A13047" t="s">
        <v>14063</v>
      </c>
      <c r="B13047">
        <v>0</v>
      </c>
    </row>
    <row r="13048" spans="1:2" x14ac:dyDescent="0.25">
      <c r="A13048" t="s">
        <v>15016</v>
      </c>
      <c r="B13048" s="19">
        <v>0</v>
      </c>
    </row>
    <row r="13049" spans="1:2" x14ac:dyDescent="0.25">
      <c r="A13049" t="s">
        <v>12613</v>
      </c>
      <c r="B13049" s="19">
        <v>0</v>
      </c>
    </row>
    <row r="13050" spans="1:2" x14ac:dyDescent="0.25">
      <c r="A13050" t="s">
        <v>10852</v>
      </c>
      <c r="B13050" s="19">
        <v>0</v>
      </c>
    </row>
    <row r="13051" spans="1:2" x14ac:dyDescent="0.25">
      <c r="A13051" t="s">
        <v>8531</v>
      </c>
      <c r="B13051" s="19">
        <v>0</v>
      </c>
    </row>
    <row r="13052" spans="1:2" x14ac:dyDescent="0.25">
      <c r="A13052" t="s">
        <v>14726</v>
      </c>
      <c r="B13052">
        <v>0</v>
      </c>
    </row>
    <row r="13053" spans="1:2" x14ac:dyDescent="0.25">
      <c r="A13053" t="s">
        <v>14494</v>
      </c>
      <c r="B13053">
        <v>0</v>
      </c>
    </row>
    <row r="13054" spans="1:2" x14ac:dyDescent="0.25">
      <c r="A13054" t="s">
        <v>16272</v>
      </c>
      <c r="B13054" s="19">
        <v>0.25579874015748033</v>
      </c>
    </row>
    <row r="13055" spans="1:2" x14ac:dyDescent="0.25">
      <c r="A13055" t="s">
        <v>18013</v>
      </c>
      <c r="B13055">
        <v>0.89532031496063003</v>
      </c>
    </row>
    <row r="13056" spans="1:2" x14ac:dyDescent="0.25">
      <c r="A13056" t="s">
        <v>15520</v>
      </c>
      <c r="B13056">
        <v>0.93794519685039368</v>
      </c>
    </row>
    <row r="13057" spans="1:2" x14ac:dyDescent="0.25">
      <c r="A13057" t="s">
        <v>16417</v>
      </c>
      <c r="B13057">
        <v>1.4069177952755907</v>
      </c>
    </row>
    <row r="13058" spans="1:2" x14ac:dyDescent="0.25">
      <c r="A13058" t="s">
        <v>9159</v>
      </c>
      <c r="B13058" s="19">
        <v>1.66274125984252</v>
      </c>
    </row>
    <row r="13059" spans="1:2" x14ac:dyDescent="0.25">
      <c r="A13059" t="s">
        <v>8848</v>
      </c>
      <c r="B13059">
        <v>0</v>
      </c>
    </row>
    <row r="13060" spans="1:2" x14ac:dyDescent="0.25">
      <c r="A13060" t="s">
        <v>17672</v>
      </c>
      <c r="B13060">
        <v>0</v>
      </c>
    </row>
    <row r="13061" spans="1:2" x14ac:dyDescent="0.25">
      <c r="A13061" t="s">
        <v>17898</v>
      </c>
      <c r="B13061">
        <v>0</v>
      </c>
    </row>
    <row r="13062" spans="1:2" x14ac:dyDescent="0.25">
      <c r="A13062" t="s">
        <v>17508</v>
      </c>
      <c r="B13062">
        <v>0</v>
      </c>
    </row>
    <row r="13063" spans="1:2" x14ac:dyDescent="0.25">
      <c r="A13063" t="s">
        <v>11566</v>
      </c>
      <c r="B13063">
        <v>0</v>
      </c>
    </row>
    <row r="13064" spans="1:2" x14ac:dyDescent="0.25">
      <c r="A13064" t="s">
        <v>12795</v>
      </c>
      <c r="B13064">
        <v>0</v>
      </c>
    </row>
    <row r="13065" spans="1:2" x14ac:dyDescent="0.25">
      <c r="A13065" t="s">
        <v>15683</v>
      </c>
      <c r="B13065">
        <v>0</v>
      </c>
    </row>
    <row r="13066" spans="1:2" x14ac:dyDescent="0.25">
      <c r="A13066" t="s">
        <v>20420</v>
      </c>
      <c r="B13066">
        <v>0</v>
      </c>
    </row>
    <row r="13067" spans="1:2" x14ac:dyDescent="0.25">
      <c r="A13067" t="s">
        <v>11934</v>
      </c>
      <c r="B13067">
        <v>0</v>
      </c>
    </row>
    <row r="13068" spans="1:2" x14ac:dyDescent="0.25">
      <c r="A13068" t="s">
        <v>20197</v>
      </c>
      <c r="B13068">
        <v>0</v>
      </c>
    </row>
    <row r="13069" spans="1:2" x14ac:dyDescent="0.25">
      <c r="A13069" t="s">
        <v>19646</v>
      </c>
      <c r="B13069">
        <v>0</v>
      </c>
    </row>
    <row r="13070" spans="1:2" x14ac:dyDescent="0.25">
      <c r="A13070" t="s">
        <v>13758</v>
      </c>
      <c r="B13070" s="19">
        <v>0</v>
      </c>
    </row>
    <row r="13071" spans="1:2" x14ac:dyDescent="0.25">
      <c r="A13071" t="s">
        <v>8096</v>
      </c>
      <c r="B13071" s="19">
        <v>0</v>
      </c>
    </row>
    <row r="13072" spans="1:2" x14ac:dyDescent="0.25">
      <c r="A13072" t="s">
        <v>17914</v>
      </c>
      <c r="B13072" s="19">
        <v>0</v>
      </c>
    </row>
    <row r="13073" spans="1:2" x14ac:dyDescent="0.25">
      <c r="A13073" t="s">
        <v>15083</v>
      </c>
      <c r="B13073">
        <v>0</v>
      </c>
    </row>
    <row r="13074" spans="1:2" x14ac:dyDescent="0.25">
      <c r="A13074" t="s">
        <v>17139</v>
      </c>
      <c r="B13074">
        <v>0</v>
      </c>
    </row>
    <row r="13075" spans="1:2" x14ac:dyDescent="0.25">
      <c r="A13075" t="s">
        <v>18566</v>
      </c>
      <c r="B13075" s="19">
        <v>0</v>
      </c>
    </row>
    <row r="13076" spans="1:2" x14ac:dyDescent="0.25">
      <c r="A13076" t="s">
        <v>11543</v>
      </c>
      <c r="B13076">
        <v>0</v>
      </c>
    </row>
    <row r="13077" spans="1:2" x14ac:dyDescent="0.25">
      <c r="A13077" t="s">
        <v>13675</v>
      </c>
      <c r="B13077">
        <v>0</v>
      </c>
    </row>
    <row r="13078" spans="1:2" x14ac:dyDescent="0.25">
      <c r="A13078" t="s">
        <v>15428</v>
      </c>
      <c r="B13078" s="19">
        <v>0</v>
      </c>
    </row>
    <row r="13079" spans="1:2" x14ac:dyDescent="0.25">
      <c r="A13079" t="s">
        <v>14731</v>
      </c>
      <c r="B13079">
        <v>0</v>
      </c>
    </row>
    <row r="13080" spans="1:2" x14ac:dyDescent="0.25">
      <c r="A13080" t="s">
        <v>10319</v>
      </c>
      <c r="B13080" s="19">
        <v>0</v>
      </c>
    </row>
    <row r="13081" spans="1:2" x14ac:dyDescent="0.25">
      <c r="A13081" t="s">
        <v>19143</v>
      </c>
      <c r="B13081" s="19">
        <v>0</v>
      </c>
    </row>
    <row r="13082" spans="1:2" x14ac:dyDescent="0.25">
      <c r="A13082" t="s">
        <v>9915</v>
      </c>
      <c r="B13082">
        <v>0</v>
      </c>
    </row>
    <row r="13083" spans="1:2" x14ac:dyDescent="0.25">
      <c r="A13083" t="s">
        <v>8339</v>
      </c>
      <c r="B13083">
        <v>0</v>
      </c>
    </row>
    <row r="13084" spans="1:2" x14ac:dyDescent="0.25">
      <c r="A13084" t="s">
        <v>8938</v>
      </c>
      <c r="B13084">
        <v>0</v>
      </c>
    </row>
    <row r="13085" spans="1:2" x14ac:dyDescent="0.25">
      <c r="A13085" t="s">
        <v>19351</v>
      </c>
      <c r="B13085" s="19">
        <v>0</v>
      </c>
    </row>
    <row r="13086" spans="1:2" x14ac:dyDescent="0.25">
      <c r="A13086" t="s">
        <v>14810</v>
      </c>
      <c r="B13086" s="19">
        <v>0</v>
      </c>
    </row>
    <row r="13087" spans="1:2" x14ac:dyDescent="0.25">
      <c r="A13087" t="s">
        <v>11058</v>
      </c>
      <c r="B13087" s="19">
        <v>0</v>
      </c>
    </row>
    <row r="13088" spans="1:2" x14ac:dyDescent="0.25">
      <c r="A13088" t="s">
        <v>9700</v>
      </c>
      <c r="B13088" s="19">
        <v>0</v>
      </c>
    </row>
    <row r="13089" spans="1:2" x14ac:dyDescent="0.25">
      <c r="A13089" t="s">
        <v>15716</v>
      </c>
      <c r="B13089">
        <v>0</v>
      </c>
    </row>
    <row r="13090" spans="1:2" x14ac:dyDescent="0.25">
      <c r="A13090" t="s">
        <v>9305</v>
      </c>
      <c r="B13090" s="19">
        <v>0</v>
      </c>
    </row>
    <row r="13091" spans="1:2" x14ac:dyDescent="0.25">
      <c r="A13091" t="s">
        <v>19689</v>
      </c>
      <c r="B13091">
        <v>0</v>
      </c>
    </row>
    <row r="13092" spans="1:2" x14ac:dyDescent="0.25">
      <c r="A13092" t="s">
        <v>16278</v>
      </c>
      <c r="B13092" s="19">
        <v>0</v>
      </c>
    </row>
    <row r="13093" spans="1:2" x14ac:dyDescent="0.25">
      <c r="A13093" t="s">
        <v>13417</v>
      </c>
      <c r="B13093">
        <v>0</v>
      </c>
    </row>
    <row r="13094" spans="1:2" x14ac:dyDescent="0.25">
      <c r="A13094" t="s">
        <v>8158</v>
      </c>
      <c r="B13094">
        <v>0</v>
      </c>
    </row>
    <row r="13095" spans="1:2" x14ac:dyDescent="0.25">
      <c r="A13095" t="s">
        <v>15814</v>
      </c>
      <c r="B13095" s="19">
        <v>0</v>
      </c>
    </row>
    <row r="13096" spans="1:2" x14ac:dyDescent="0.25">
      <c r="A13096" t="s">
        <v>14802</v>
      </c>
      <c r="B13096">
        <v>0</v>
      </c>
    </row>
    <row r="13097" spans="1:2" x14ac:dyDescent="0.25">
      <c r="A13097" t="s">
        <v>9893</v>
      </c>
      <c r="B13097">
        <v>0</v>
      </c>
    </row>
    <row r="13098" spans="1:2" x14ac:dyDescent="0.25">
      <c r="A13098" t="s">
        <v>18661</v>
      </c>
      <c r="B13098">
        <v>0</v>
      </c>
    </row>
    <row r="13099" spans="1:2" x14ac:dyDescent="0.25">
      <c r="A13099" t="s">
        <v>13450</v>
      </c>
      <c r="B13099">
        <v>0</v>
      </c>
    </row>
    <row r="13100" spans="1:2" x14ac:dyDescent="0.25">
      <c r="A13100" t="s">
        <v>12268</v>
      </c>
      <c r="B13100" s="19">
        <v>1.5531765354330709</v>
      </c>
    </row>
    <row r="13101" spans="1:2" x14ac:dyDescent="0.25">
      <c r="A13101" t="s">
        <v>12835</v>
      </c>
      <c r="B13101">
        <v>1.7921267716535434</v>
      </c>
    </row>
    <row r="13102" spans="1:2" x14ac:dyDescent="0.25">
      <c r="A13102" t="s">
        <v>21405</v>
      </c>
      <c r="B13102" s="19" t="e">
        <v>#VALUE!</v>
      </c>
    </row>
    <row r="13103" spans="1:2" x14ac:dyDescent="0.25">
      <c r="A13103" t="s">
        <v>21406</v>
      </c>
      <c r="B13103" t="e">
        <v>#VALUE!</v>
      </c>
    </row>
    <row r="13104" spans="1:2" x14ac:dyDescent="0.25">
      <c r="A13104" t="s">
        <v>21407</v>
      </c>
      <c r="B13104" t="e">
        <v>#VALUE!</v>
      </c>
    </row>
    <row r="13105" spans="1:2" x14ac:dyDescent="0.25">
      <c r="A13105" t="s">
        <v>21408</v>
      </c>
      <c r="B13105" t="e">
        <v>#VALUE!</v>
      </c>
    </row>
    <row r="13106" spans="1:2" x14ac:dyDescent="0.25">
      <c r="A13106" t="s">
        <v>21409</v>
      </c>
      <c r="B13106">
        <v>0</v>
      </c>
    </row>
    <row r="13107" spans="1:2" x14ac:dyDescent="0.25">
      <c r="A13107" t="s">
        <v>21410</v>
      </c>
      <c r="B13107" s="19">
        <v>0</v>
      </c>
    </row>
    <row r="13108" spans="1:2" x14ac:dyDescent="0.25">
      <c r="A13108" t="s">
        <v>21411</v>
      </c>
      <c r="B13108">
        <v>0</v>
      </c>
    </row>
    <row r="13109" spans="1:2" x14ac:dyDescent="0.25">
      <c r="A13109" t="s">
        <v>21412</v>
      </c>
      <c r="B13109" s="19">
        <v>0</v>
      </c>
    </row>
    <row r="13110" spans="1:2" x14ac:dyDescent="0.25">
      <c r="A13110" t="s">
        <v>21413</v>
      </c>
      <c r="B13110" s="19">
        <v>0</v>
      </c>
    </row>
    <row r="13111" spans="1:2" x14ac:dyDescent="0.25">
      <c r="A13111" t="s">
        <v>21414</v>
      </c>
      <c r="B13111">
        <v>0</v>
      </c>
    </row>
    <row r="13112" spans="1:2" x14ac:dyDescent="0.25">
      <c r="A13112" t="s">
        <v>21415</v>
      </c>
      <c r="B13112">
        <v>0</v>
      </c>
    </row>
    <row r="13113" spans="1:2" x14ac:dyDescent="0.25">
      <c r="A13113" t="s">
        <v>21416</v>
      </c>
      <c r="B13113">
        <v>0</v>
      </c>
    </row>
    <row r="13114" spans="1:2" x14ac:dyDescent="0.25">
      <c r="A13114" t="s">
        <v>21417</v>
      </c>
      <c r="B13114" s="19">
        <v>0</v>
      </c>
    </row>
    <row r="13115" spans="1:2" x14ac:dyDescent="0.25">
      <c r="A13115" t="s">
        <v>21418</v>
      </c>
      <c r="B13115" s="19">
        <v>0</v>
      </c>
    </row>
    <row r="13116" spans="1:2" x14ac:dyDescent="0.25">
      <c r="A13116" t="s">
        <v>21419</v>
      </c>
      <c r="B13116">
        <v>0</v>
      </c>
    </row>
    <row r="13117" spans="1:2" x14ac:dyDescent="0.25">
      <c r="A13117" t="s">
        <v>21420</v>
      </c>
      <c r="B13117" s="19">
        <v>0</v>
      </c>
    </row>
    <row r="13118" spans="1:2" x14ac:dyDescent="0.25">
      <c r="A13118" t="s">
        <v>21421</v>
      </c>
      <c r="B13118">
        <v>0</v>
      </c>
    </row>
    <row r="13119" spans="1:2" x14ac:dyDescent="0.25">
      <c r="A13119" t="s">
        <v>21422</v>
      </c>
      <c r="B13119">
        <v>0</v>
      </c>
    </row>
    <row r="13120" spans="1:2" x14ac:dyDescent="0.25">
      <c r="A13120" t="s">
        <v>21423</v>
      </c>
      <c r="B13120" s="19">
        <v>0</v>
      </c>
    </row>
    <row r="13121" spans="1:2" x14ac:dyDescent="0.25">
      <c r="A13121" t="s">
        <v>21424</v>
      </c>
      <c r="B13121">
        <v>0</v>
      </c>
    </row>
    <row r="13122" spans="1:2" x14ac:dyDescent="0.25">
      <c r="A13122" t="s">
        <v>21425</v>
      </c>
      <c r="B13122">
        <v>0</v>
      </c>
    </row>
    <row r="13123" spans="1:2" x14ac:dyDescent="0.25">
      <c r="A13123" t="s">
        <v>21426</v>
      </c>
      <c r="B13123">
        <v>0</v>
      </c>
    </row>
    <row r="13124" spans="1:2" x14ac:dyDescent="0.25">
      <c r="A13124" t="s">
        <v>21427</v>
      </c>
      <c r="B13124" s="19">
        <v>0</v>
      </c>
    </row>
    <row r="13125" spans="1:2" x14ac:dyDescent="0.25">
      <c r="A13125" t="s">
        <v>21428</v>
      </c>
      <c r="B13125">
        <v>0</v>
      </c>
    </row>
    <row r="13126" spans="1:2" x14ac:dyDescent="0.25">
      <c r="A13126" t="s">
        <v>21429</v>
      </c>
      <c r="B13126">
        <v>0</v>
      </c>
    </row>
    <row r="13127" spans="1:2" x14ac:dyDescent="0.25">
      <c r="A13127" t="s">
        <v>21430</v>
      </c>
      <c r="B13127">
        <v>0</v>
      </c>
    </row>
    <row r="13128" spans="1:2" x14ac:dyDescent="0.25">
      <c r="A13128" t="s">
        <v>21431</v>
      </c>
      <c r="B13128" s="19">
        <v>0</v>
      </c>
    </row>
    <row r="13129" spans="1:2" x14ac:dyDescent="0.25">
      <c r="A13129" t="s">
        <v>21432</v>
      </c>
      <c r="B13129" s="19">
        <v>0</v>
      </c>
    </row>
    <row r="13130" spans="1:2" x14ac:dyDescent="0.25">
      <c r="A13130" t="s">
        <v>21433</v>
      </c>
      <c r="B13130">
        <v>0</v>
      </c>
    </row>
    <row r="13131" spans="1:2" x14ac:dyDescent="0.25">
      <c r="A13131" t="s">
        <v>21434</v>
      </c>
      <c r="B13131">
        <v>0</v>
      </c>
    </row>
    <row r="13132" spans="1:2" x14ac:dyDescent="0.25">
      <c r="A13132" t="s">
        <v>21435</v>
      </c>
      <c r="B13132" s="19">
        <v>0</v>
      </c>
    </row>
    <row r="13133" spans="1:2" x14ac:dyDescent="0.25">
      <c r="A13133" t="s">
        <v>21436</v>
      </c>
      <c r="B13133">
        <v>0</v>
      </c>
    </row>
    <row r="13134" spans="1:2" x14ac:dyDescent="0.25">
      <c r="A13134" t="s">
        <v>21437</v>
      </c>
      <c r="B13134">
        <v>0</v>
      </c>
    </row>
    <row r="13135" spans="1:2" x14ac:dyDescent="0.25">
      <c r="A13135" t="s">
        <v>21438</v>
      </c>
      <c r="B13135" s="19">
        <v>0</v>
      </c>
    </row>
    <row r="13136" spans="1:2" x14ac:dyDescent="0.25">
      <c r="A13136" t="s">
        <v>21439</v>
      </c>
      <c r="B13136" s="19">
        <v>0</v>
      </c>
    </row>
    <row r="13137" spans="1:2" x14ac:dyDescent="0.25">
      <c r="A13137" t="s">
        <v>21440</v>
      </c>
      <c r="B13137">
        <v>0</v>
      </c>
    </row>
    <row r="13138" spans="1:2" x14ac:dyDescent="0.25">
      <c r="A13138" t="s">
        <v>21441</v>
      </c>
      <c r="B13138">
        <v>0</v>
      </c>
    </row>
    <row r="13139" spans="1:2" x14ac:dyDescent="0.25">
      <c r="A13139" t="s">
        <v>21442</v>
      </c>
      <c r="B13139">
        <v>0</v>
      </c>
    </row>
    <row r="13140" spans="1:2" x14ac:dyDescent="0.25">
      <c r="A13140" t="s">
        <v>21443</v>
      </c>
      <c r="B13140">
        <v>0</v>
      </c>
    </row>
    <row r="13141" spans="1:2" x14ac:dyDescent="0.25">
      <c r="A13141" t="s">
        <v>21444</v>
      </c>
      <c r="B13141" s="19">
        <v>0</v>
      </c>
    </row>
    <row r="13142" spans="1:2" x14ac:dyDescent="0.25">
      <c r="A13142" t="s">
        <v>21445</v>
      </c>
      <c r="B13142">
        <v>2.0031850984251971</v>
      </c>
    </row>
    <row r="13143" spans="1:2" x14ac:dyDescent="0.25">
      <c r="A13143" t="s">
        <v>21446</v>
      </c>
      <c r="B13143">
        <v>0.21406524000000002</v>
      </c>
    </row>
    <row r="13144" spans="1:2" x14ac:dyDescent="0.25">
      <c r="A13144" t="s">
        <v>21447</v>
      </c>
      <c r="B13144" s="19">
        <v>0.22476768000000003</v>
      </c>
    </row>
    <row r="13145" spans="1:2" x14ac:dyDescent="0.25">
      <c r="A13145" t="s">
        <v>21448</v>
      </c>
      <c r="B13145" s="19">
        <v>0.57797012000000003</v>
      </c>
    </row>
    <row r="13146" spans="1:2" x14ac:dyDescent="0.25">
      <c r="A13146" t="s">
        <v>21449</v>
      </c>
      <c r="B13146" s="19">
        <v>0</v>
      </c>
    </row>
    <row r="13147" spans="1:2" x14ac:dyDescent="0.25">
      <c r="A13147" t="s">
        <v>21450</v>
      </c>
      <c r="B13147">
        <v>0</v>
      </c>
    </row>
    <row r="13148" spans="1:2" x14ac:dyDescent="0.25">
      <c r="A13148" t="s">
        <v>21451</v>
      </c>
      <c r="B13148">
        <v>0</v>
      </c>
    </row>
    <row r="13149" spans="1:2" x14ac:dyDescent="0.25">
      <c r="A13149" t="s">
        <v>21452</v>
      </c>
      <c r="B13149">
        <v>0</v>
      </c>
    </row>
    <row r="13150" spans="1:2" x14ac:dyDescent="0.25">
      <c r="A13150" t="s">
        <v>21453</v>
      </c>
      <c r="B13150">
        <v>0</v>
      </c>
    </row>
    <row r="13151" spans="1:2" x14ac:dyDescent="0.25">
      <c r="A13151" t="s">
        <v>21454</v>
      </c>
      <c r="B13151">
        <v>0</v>
      </c>
    </row>
    <row r="13152" spans="1:2" x14ac:dyDescent="0.25">
      <c r="A13152" t="s">
        <v>21455</v>
      </c>
      <c r="B13152">
        <v>0</v>
      </c>
    </row>
    <row r="13153" spans="1:2" x14ac:dyDescent="0.25">
      <c r="A13153" t="s">
        <v>21456</v>
      </c>
      <c r="B13153">
        <v>0</v>
      </c>
    </row>
    <row r="13154" spans="1:2" x14ac:dyDescent="0.25">
      <c r="A13154" t="s">
        <v>21457</v>
      </c>
      <c r="B13154" s="19">
        <v>0</v>
      </c>
    </row>
    <row r="13155" spans="1:2" x14ac:dyDescent="0.25">
      <c r="A13155" t="s">
        <v>21458</v>
      </c>
      <c r="B13155" s="19">
        <v>0</v>
      </c>
    </row>
    <row r="13156" spans="1:2" x14ac:dyDescent="0.25">
      <c r="A13156" t="s">
        <v>21459</v>
      </c>
      <c r="B13156">
        <v>0</v>
      </c>
    </row>
    <row r="13157" spans="1:2" x14ac:dyDescent="0.25">
      <c r="A13157" t="s">
        <v>21460</v>
      </c>
      <c r="B13157">
        <v>0</v>
      </c>
    </row>
    <row r="13158" spans="1:2" x14ac:dyDescent="0.25">
      <c r="A13158" t="s">
        <v>21461</v>
      </c>
      <c r="B13158" s="19">
        <v>0</v>
      </c>
    </row>
    <row r="13159" spans="1:2" x14ac:dyDescent="0.25">
      <c r="A13159" t="s">
        <v>21462</v>
      </c>
      <c r="B13159">
        <v>0</v>
      </c>
    </row>
    <row r="13160" spans="1:2" x14ac:dyDescent="0.25">
      <c r="A13160" t="s">
        <v>21463</v>
      </c>
      <c r="B13160">
        <v>0</v>
      </c>
    </row>
    <row r="13161" spans="1:2" x14ac:dyDescent="0.25">
      <c r="A13161" t="s">
        <v>21464</v>
      </c>
      <c r="B13161">
        <v>0</v>
      </c>
    </row>
    <row r="13162" spans="1:2" x14ac:dyDescent="0.25">
      <c r="A13162" t="s">
        <v>21465</v>
      </c>
      <c r="B13162" s="19">
        <v>0</v>
      </c>
    </row>
    <row r="13163" spans="1:2" x14ac:dyDescent="0.25">
      <c r="A13163" t="s">
        <v>21466</v>
      </c>
      <c r="B13163">
        <v>0</v>
      </c>
    </row>
    <row r="13164" spans="1:2" x14ac:dyDescent="0.25">
      <c r="A13164" t="s">
        <v>21467</v>
      </c>
      <c r="B13164">
        <v>0</v>
      </c>
    </row>
    <row r="13165" spans="1:2" x14ac:dyDescent="0.25">
      <c r="A13165" t="s">
        <v>21468</v>
      </c>
      <c r="B13165" s="19">
        <v>0</v>
      </c>
    </row>
    <row r="13166" spans="1:2" x14ac:dyDescent="0.25">
      <c r="A13166" t="s">
        <v>21469</v>
      </c>
      <c r="B13166" s="19">
        <v>0</v>
      </c>
    </row>
    <row r="13167" spans="1:2" x14ac:dyDescent="0.25">
      <c r="A13167" t="s">
        <v>21470</v>
      </c>
      <c r="B13167">
        <v>0</v>
      </c>
    </row>
    <row r="13168" spans="1:2" x14ac:dyDescent="0.25">
      <c r="A13168" t="s">
        <v>21471</v>
      </c>
      <c r="B13168">
        <v>0</v>
      </c>
    </row>
    <row r="13169" spans="1:2" x14ac:dyDescent="0.25">
      <c r="A13169" t="s">
        <v>21472</v>
      </c>
      <c r="B13169">
        <v>0</v>
      </c>
    </row>
    <row r="13170" spans="1:2" x14ac:dyDescent="0.25">
      <c r="A13170" t="s">
        <v>21473</v>
      </c>
      <c r="B13170" s="19">
        <v>0</v>
      </c>
    </row>
    <row r="13171" spans="1:2" x14ac:dyDescent="0.25">
      <c r="A13171" t="s">
        <v>21474</v>
      </c>
      <c r="B13171" s="19">
        <v>0</v>
      </c>
    </row>
    <row r="13172" spans="1:2" x14ac:dyDescent="0.25">
      <c r="A13172" t="s">
        <v>21475</v>
      </c>
      <c r="B13172">
        <v>0</v>
      </c>
    </row>
    <row r="13173" spans="1:2" x14ac:dyDescent="0.25">
      <c r="A13173" t="s">
        <v>21476</v>
      </c>
      <c r="B13173" s="19">
        <v>0</v>
      </c>
    </row>
    <row r="13174" spans="1:2" x14ac:dyDescent="0.25">
      <c r="A13174" t="s">
        <v>21477</v>
      </c>
      <c r="B13174">
        <v>0</v>
      </c>
    </row>
    <row r="13175" spans="1:2" x14ac:dyDescent="0.25">
      <c r="A13175" t="s">
        <v>21478</v>
      </c>
      <c r="B13175">
        <v>0</v>
      </c>
    </row>
    <row r="13176" spans="1:2" x14ac:dyDescent="0.25">
      <c r="A13176" t="s">
        <v>21479</v>
      </c>
      <c r="B13176" s="19">
        <v>0</v>
      </c>
    </row>
    <row r="13177" spans="1:2" x14ac:dyDescent="0.25">
      <c r="A13177" t="s">
        <v>21480</v>
      </c>
      <c r="B13177">
        <v>0</v>
      </c>
    </row>
    <row r="13178" spans="1:2" x14ac:dyDescent="0.25">
      <c r="A13178" t="s">
        <v>21481</v>
      </c>
      <c r="B13178">
        <v>0</v>
      </c>
    </row>
    <row r="13179" spans="1:2" x14ac:dyDescent="0.25">
      <c r="A13179" t="s">
        <v>21482</v>
      </c>
      <c r="B13179">
        <v>0</v>
      </c>
    </row>
    <row r="13180" spans="1:2" x14ac:dyDescent="0.25">
      <c r="A13180" t="s">
        <v>21483</v>
      </c>
      <c r="B13180">
        <v>0</v>
      </c>
    </row>
    <row r="13181" spans="1:2" x14ac:dyDescent="0.25">
      <c r="A13181" t="s">
        <v>21484</v>
      </c>
      <c r="B13181" s="19">
        <v>0</v>
      </c>
    </row>
    <row r="13182" spans="1:2" x14ac:dyDescent="0.25">
      <c r="A13182" t="s">
        <v>21485</v>
      </c>
      <c r="B13182">
        <v>0</v>
      </c>
    </row>
    <row r="13183" spans="1:2" x14ac:dyDescent="0.25">
      <c r="A13183" t="s">
        <v>21486</v>
      </c>
      <c r="B13183" s="19">
        <v>0</v>
      </c>
    </row>
    <row r="13184" spans="1:2" x14ac:dyDescent="0.25">
      <c r="A13184" t="s">
        <v>21487</v>
      </c>
      <c r="B13184">
        <v>0</v>
      </c>
    </row>
    <row r="13185" spans="1:2" x14ac:dyDescent="0.25">
      <c r="A13185" t="s">
        <v>21488</v>
      </c>
      <c r="B13185">
        <v>0</v>
      </c>
    </row>
    <row r="13186" spans="1:2" x14ac:dyDescent="0.25">
      <c r="A13186" t="s">
        <v>21489</v>
      </c>
      <c r="B13186">
        <v>0</v>
      </c>
    </row>
    <row r="13187" spans="1:2" x14ac:dyDescent="0.25">
      <c r="A13187" t="s">
        <v>21490</v>
      </c>
      <c r="B13187" s="19">
        <v>0</v>
      </c>
    </row>
    <row r="13188" spans="1:2" x14ac:dyDescent="0.25">
      <c r="A13188" t="s">
        <v>21491</v>
      </c>
      <c r="B13188">
        <v>0</v>
      </c>
    </row>
    <row r="13189" spans="1:2" x14ac:dyDescent="0.25">
      <c r="A13189" t="s">
        <v>21492</v>
      </c>
      <c r="B13189">
        <v>0</v>
      </c>
    </row>
    <row r="13190" spans="1:2" x14ac:dyDescent="0.25">
      <c r="A13190" t="s">
        <v>21493</v>
      </c>
      <c r="B13190">
        <v>0</v>
      </c>
    </row>
    <row r="13191" spans="1:2" x14ac:dyDescent="0.25">
      <c r="A13191" t="s">
        <v>21494</v>
      </c>
      <c r="B13191">
        <v>0</v>
      </c>
    </row>
    <row r="13192" spans="1:2" x14ac:dyDescent="0.25">
      <c r="A13192" t="s">
        <v>21495</v>
      </c>
      <c r="B13192">
        <v>0</v>
      </c>
    </row>
    <row r="13193" spans="1:2" x14ac:dyDescent="0.25">
      <c r="A13193" t="s">
        <v>21496</v>
      </c>
      <c r="B13193">
        <v>0</v>
      </c>
    </row>
    <row r="13194" spans="1:2" x14ac:dyDescent="0.25">
      <c r="A13194" t="s">
        <v>21497</v>
      </c>
      <c r="B13194">
        <v>0</v>
      </c>
    </row>
    <row r="13195" spans="1:2" x14ac:dyDescent="0.25">
      <c r="A13195" t="s">
        <v>21498</v>
      </c>
      <c r="B13195">
        <v>0</v>
      </c>
    </row>
    <row r="13196" spans="1:2" x14ac:dyDescent="0.25">
      <c r="A13196" t="s">
        <v>21499</v>
      </c>
      <c r="B13196">
        <v>0</v>
      </c>
    </row>
    <row r="13197" spans="1:2" x14ac:dyDescent="0.25">
      <c r="A13197" t="s">
        <v>21500</v>
      </c>
      <c r="B13197">
        <v>0</v>
      </c>
    </row>
    <row r="13198" spans="1:2" x14ac:dyDescent="0.25">
      <c r="A13198" t="s">
        <v>21501</v>
      </c>
      <c r="B13198">
        <v>0</v>
      </c>
    </row>
    <row r="13199" spans="1:2" x14ac:dyDescent="0.25">
      <c r="A13199" t="s">
        <v>21502</v>
      </c>
      <c r="B13199">
        <v>0</v>
      </c>
    </row>
    <row r="13200" spans="1:2" x14ac:dyDescent="0.25">
      <c r="A13200" t="s">
        <v>21503</v>
      </c>
      <c r="B13200">
        <v>0</v>
      </c>
    </row>
    <row r="13201" spans="1:2" x14ac:dyDescent="0.25">
      <c r="A13201" t="s">
        <v>21504</v>
      </c>
      <c r="B13201">
        <v>0</v>
      </c>
    </row>
    <row r="13202" spans="1:2" x14ac:dyDescent="0.25">
      <c r="A13202" t="s">
        <v>21505</v>
      </c>
      <c r="B13202">
        <v>0.26428049999999997</v>
      </c>
    </row>
    <row r="13203" spans="1:2" x14ac:dyDescent="0.25">
      <c r="A13203" t="s">
        <v>21506</v>
      </c>
      <c r="B13203">
        <v>0</v>
      </c>
    </row>
    <row r="13204" spans="1:2" x14ac:dyDescent="0.25">
      <c r="A13204" t="s">
        <v>21507</v>
      </c>
      <c r="B13204">
        <v>0</v>
      </c>
    </row>
    <row r="13205" spans="1:2" x14ac:dyDescent="0.25">
      <c r="A13205" t="s">
        <v>21508</v>
      </c>
      <c r="B13205">
        <v>0</v>
      </c>
    </row>
    <row r="13206" spans="1:2" x14ac:dyDescent="0.25">
      <c r="A13206" t="s">
        <v>21509</v>
      </c>
      <c r="B13206">
        <v>0</v>
      </c>
    </row>
    <row r="13207" spans="1:2" x14ac:dyDescent="0.25">
      <c r="A13207" t="s">
        <v>21510</v>
      </c>
      <c r="B13207">
        <v>0</v>
      </c>
    </row>
    <row r="13208" spans="1:2" x14ac:dyDescent="0.25">
      <c r="A13208" t="s">
        <v>21511</v>
      </c>
      <c r="B13208">
        <v>0</v>
      </c>
    </row>
    <row r="13209" spans="1:2" x14ac:dyDescent="0.25">
      <c r="A13209" t="s">
        <v>21512</v>
      </c>
      <c r="B13209">
        <v>0</v>
      </c>
    </row>
    <row r="13210" spans="1:2" x14ac:dyDescent="0.25">
      <c r="A13210" t="s">
        <v>21513</v>
      </c>
      <c r="B13210">
        <v>0</v>
      </c>
    </row>
    <row r="13211" spans="1:2" x14ac:dyDescent="0.25">
      <c r="A13211" t="s">
        <v>21514</v>
      </c>
      <c r="B13211">
        <v>0</v>
      </c>
    </row>
    <row r="13212" spans="1:2" x14ac:dyDescent="0.25">
      <c r="A13212" t="s">
        <v>21515</v>
      </c>
      <c r="B13212">
        <v>0</v>
      </c>
    </row>
    <row r="13213" spans="1:2" x14ac:dyDescent="0.25">
      <c r="A13213" t="s">
        <v>21516</v>
      </c>
      <c r="B13213">
        <v>0</v>
      </c>
    </row>
    <row r="13214" spans="1:2" x14ac:dyDescent="0.25">
      <c r="A13214" t="s">
        <v>21517</v>
      </c>
      <c r="B13214">
        <v>0</v>
      </c>
    </row>
    <row r="13215" spans="1:2" x14ac:dyDescent="0.25">
      <c r="A13215" t="s">
        <v>21518</v>
      </c>
      <c r="B13215">
        <v>0</v>
      </c>
    </row>
    <row r="13216" spans="1:2" x14ac:dyDescent="0.25">
      <c r="A13216" t="s">
        <v>21519</v>
      </c>
      <c r="B13216">
        <v>0</v>
      </c>
    </row>
    <row r="13217" spans="1:2" x14ac:dyDescent="0.25">
      <c r="A13217" t="s">
        <v>21520</v>
      </c>
      <c r="B13217">
        <v>0</v>
      </c>
    </row>
    <row r="13218" spans="1:2" x14ac:dyDescent="0.25">
      <c r="A13218" t="s">
        <v>21521</v>
      </c>
      <c r="B13218">
        <v>0</v>
      </c>
    </row>
    <row r="13219" spans="1:2" x14ac:dyDescent="0.25">
      <c r="A13219" t="s">
        <v>21522</v>
      </c>
      <c r="B13219">
        <v>0</v>
      </c>
    </row>
    <row r="13220" spans="1:2" x14ac:dyDescent="0.25">
      <c r="A13220" t="s">
        <v>21523</v>
      </c>
      <c r="B13220">
        <v>0</v>
      </c>
    </row>
    <row r="13221" spans="1:2" x14ac:dyDescent="0.25">
      <c r="A13221" t="s">
        <v>21524</v>
      </c>
      <c r="B13221">
        <v>0</v>
      </c>
    </row>
    <row r="13222" spans="1:2" x14ac:dyDescent="0.25">
      <c r="A13222" t="s">
        <v>21525</v>
      </c>
      <c r="B13222">
        <v>0</v>
      </c>
    </row>
    <row r="13223" spans="1:2" x14ac:dyDescent="0.25">
      <c r="A13223" t="s">
        <v>21526</v>
      </c>
      <c r="B13223">
        <v>0</v>
      </c>
    </row>
    <row r="13224" spans="1:2" x14ac:dyDescent="0.25">
      <c r="A13224" t="s">
        <v>21527</v>
      </c>
      <c r="B13224">
        <v>0</v>
      </c>
    </row>
    <row r="13225" spans="1:2" x14ac:dyDescent="0.25">
      <c r="A13225" t="s">
        <v>21528</v>
      </c>
      <c r="B13225">
        <v>0</v>
      </c>
    </row>
    <row r="13226" spans="1:2" x14ac:dyDescent="0.25">
      <c r="A13226" t="s">
        <v>21529</v>
      </c>
      <c r="B13226">
        <v>0</v>
      </c>
    </row>
    <row r="13227" spans="1:2" x14ac:dyDescent="0.25">
      <c r="A13227" t="s">
        <v>21530</v>
      </c>
      <c r="B13227">
        <v>0</v>
      </c>
    </row>
    <row r="13228" spans="1:2" x14ac:dyDescent="0.25">
      <c r="A13228" t="s">
        <v>21531</v>
      </c>
      <c r="B13228">
        <v>0</v>
      </c>
    </row>
    <row r="13229" spans="1:2" x14ac:dyDescent="0.25">
      <c r="A13229" t="s">
        <v>21532</v>
      </c>
      <c r="B13229">
        <v>0</v>
      </c>
    </row>
    <row r="13230" spans="1:2" x14ac:dyDescent="0.25">
      <c r="A13230" t="s">
        <v>21533</v>
      </c>
      <c r="B13230">
        <v>0</v>
      </c>
    </row>
    <row r="13231" spans="1:2" x14ac:dyDescent="0.25">
      <c r="A13231" t="s">
        <v>21534</v>
      </c>
      <c r="B13231">
        <v>0</v>
      </c>
    </row>
    <row r="13232" spans="1:2" x14ac:dyDescent="0.25">
      <c r="A13232" t="s">
        <v>21535</v>
      </c>
      <c r="B13232">
        <v>0</v>
      </c>
    </row>
    <row r="13233" spans="1:2" x14ac:dyDescent="0.25">
      <c r="A13233" t="s">
        <v>21536</v>
      </c>
      <c r="B13233">
        <v>0</v>
      </c>
    </row>
    <row r="13234" spans="1:2" x14ac:dyDescent="0.25">
      <c r="A13234" t="s">
        <v>21537</v>
      </c>
      <c r="B13234">
        <v>0</v>
      </c>
    </row>
    <row r="13235" spans="1:2" x14ac:dyDescent="0.25">
      <c r="A13235" t="s">
        <v>21538</v>
      </c>
      <c r="B13235">
        <v>0</v>
      </c>
    </row>
    <row r="13236" spans="1:2" x14ac:dyDescent="0.25">
      <c r="A13236" t="s">
        <v>21539</v>
      </c>
      <c r="B13236">
        <v>0</v>
      </c>
    </row>
    <row r="13237" spans="1:2" x14ac:dyDescent="0.25">
      <c r="A13237" t="s">
        <v>21540</v>
      </c>
      <c r="B13237">
        <v>0</v>
      </c>
    </row>
    <row r="13238" spans="1:2" x14ac:dyDescent="0.25">
      <c r="A13238" t="s">
        <v>21541</v>
      </c>
      <c r="B13238">
        <v>0</v>
      </c>
    </row>
    <row r="13239" spans="1:2" x14ac:dyDescent="0.25">
      <c r="A13239" t="s">
        <v>21542</v>
      </c>
      <c r="B13239">
        <v>0</v>
      </c>
    </row>
    <row r="13240" spans="1:2" x14ac:dyDescent="0.25">
      <c r="A13240" t="s">
        <v>21543</v>
      </c>
      <c r="B13240">
        <v>0</v>
      </c>
    </row>
    <row r="13241" spans="1:2" x14ac:dyDescent="0.25">
      <c r="A13241" t="s">
        <v>21544</v>
      </c>
      <c r="B13241">
        <v>0</v>
      </c>
    </row>
    <row r="13242" spans="1:2" x14ac:dyDescent="0.25">
      <c r="A13242" t="s">
        <v>21545</v>
      </c>
      <c r="B13242">
        <v>0</v>
      </c>
    </row>
    <row r="13243" spans="1:2" x14ac:dyDescent="0.25">
      <c r="A13243" t="s">
        <v>21546</v>
      </c>
      <c r="B13243">
        <v>0</v>
      </c>
    </row>
    <row r="13244" spans="1:2" x14ac:dyDescent="0.25">
      <c r="A13244" t="s">
        <v>21547</v>
      </c>
      <c r="B13244">
        <v>0</v>
      </c>
    </row>
    <row r="13245" spans="1:2" x14ac:dyDescent="0.25">
      <c r="A13245" t="s">
        <v>21548</v>
      </c>
      <c r="B13245">
        <v>0</v>
      </c>
    </row>
    <row r="13246" spans="1:2" x14ac:dyDescent="0.25">
      <c r="A13246" t="s">
        <v>21549</v>
      </c>
      <c r="B13246">
        <v>0</v>
      </c>
    </row>
    <row r="13247" spans="1:2" x14ac:dyDescent="0.25">
      <c r="A13247" t="s">
        <v>21550</v>
      </c>
      <c r="B13247">
        <v>0</v>
      </c>
    </row>
    <row r="13248" spans="1:2" x14ac:dyDescent="0.25">
      <c r="A13248" t="s">
        <v>21551</v>
      </c>
      <c r="B13248">
        <v>0</v>
      </c>
    </row>
    <row r="13249" spans="1:2" x14ac:dyDescent="0.25">
      <c r="A13249" t="s">
        <v>21552</v>
      </c>
      <c r="B13249">
        <v>0</v>
      </c>
    </row>
    <row r="13250" spans="1:2" x14ac:dyDescent="0.25">
      <c r="A13250" t="s">
        <v>21553</v>
      </c>
      <c r="B13250">
        <v>0</v>
      </c>
    </row>
    <row r="13251" spans="1:2" x14ac:dyDescent="0.25">
      <c r="A13251" t="s">
        <v>21554</v>
      </c>
      <c r="B13251">
        <v>0</v>
      </c>
    </row>
    <row r="13252" spans="1:2" x14ac:dyDescent="0.25">
      <c r="A13252" t="s">
        <v>21555</v>
      </c>
      <c r="B13252">
        <v>0</v>
      </c>
    </row>
    <row r="13253" spans="1:2" x14ac:dyDescent="0.25">
      <c r="A13253" t="s">
        <v>21556</v>
      </c>
      <c r="B13253">
        <v>0</v>
      </c>
    </row>
    <row r="13254" spans="1:2" x14ac:dyDescent="0.25">
      <c r="A13254" t="s">
        <v>21557</v>
      </c>
      <c r="B13254">
        <v>0</v>
      </c>
    </row>
    <row r="13255" spans="1:2" x14ac:dyDescent="0.25">
      <c r="A13255" t="s">
        <v>21558</v>
      </c>
      <c r="B13255">
        <v>0</v>
      </c>
    </row>
    <row r="13256" spans="1:2" x14ac:dyDescent="0.25">
      <c r="A13256" t="s">
        <v>21559</v>
      </c>
      <c r="B13256">
        <v>0</v>
      </c>
    </row>
    <row r="13257" spans="1:2" x14ac:dyDescent="0.25">
      <c r="A13257" t="s">
        <v>21560</v>
      </c>
      <c r="B13257">
        <v>0</v>
      </c>
    </row>
    <row r="13258" spans="1:2" x14ac:dyDescent="0.25">
      <c r="A13258" t="s">
        <v>21561</v>
      </c>
      <c r="B13258">
        <v>0</v>
      </c>
    </row>
    <row r="13259" spans="1:2" x14ac:dyDescent="0.25">
      <c r="A13259" t="s">
        <v>21562</v>
      </c>
      <c r="B13259">
        <v>0</v>
      </c>
    </row>
    <row r="13260" spans="1:2" x14ac:dyDescent="0.25">
      <c r="A13260" t="s">
        <v>21563</v>
      </c>
      <c r="B13260">
        <v>0</v>
      </c>
    </row>
    <row r="13261" spans="1:2" x14ac:dyDescent="0.25">
      <c r="A13261" t="s">
        <v>21564</v>
      </c>
      <c r="B13261">
        <v>0</v>
      </c>
    </row>
    <row r="13262" spans="1:2" x14ac:dyDescent="0.25">
      <c r="A13262" t="s">
        <v>21565</v>
      </c>
      <c r="B13262">
        <v>0</v>
      </c>
    </row>
    <row r="13263" spans="1:2" x14ac:dyDescent="0.25">
      <c r="A13263" t="s">
        <v>21566</v>
      </c>
      <c r="B13263">
        <v>0</v>
      </c>
    </row>
    <row r="13264" spans="1:2" x14ac:dyDescent="0.25">
      <c r="A13264" t="s">
        <v>21567</v>
      </c>
      <c r="B13264">
        <v>0</v>
      </c>
    </row>
    <row r="13265" spans="1:2" x14ac:dyDescent="0.25">
      <c r="A13265" t="s">
        <v>21568</v>
      </c>
      <c r="B13265">
        <v>0</v>
      </c>
    </row>
    <row r="13266" spans="1:2" x14ac:dyDescent="0.25">
      <c r="A13266" t="s">
        <v>21569</v>
      </c>
      <c r="B13266">
        <v>0</v>
      </c>
    </row>
    <row r="13267" spans="1:2" x14ac:dyDescent="0.25">
      <c r="A13267" t="s">
        <v>21570</v>
      </c>
      <c r="B13267">
        <v>0</v>
      </c>
    </row>
    <row r="13268" spans="1:2" x14ac:dyDescent="0.25">
      <c r="A13268" t="s">
        <v>21571</v>
      </c>
      <c r="B13268">
        <v>0</v>
      </c>
    </row>
    <row r="13269" spans="1:2" x14ac:dyDescent="0.25">
      <c r="A13269" t="s">
        <v>21572</v>
      </c>
      <c r="B13269">
        <v>0</v>
      </c>
    </row>
    <row r="13270" spans="1:2" x14ac:dyDescent="0.25">
      <c r="A13270" t="s">
        <v>21573</v>
      </c>
      <c r="B13270">
        <v>0</v>
      </c>
    </row>
    <row r="13271" spans="1:2" x14ac:dyDescent="0.25">
      <c r="A13271" t="s">
        <v>21574</v>
      </c>
      <c r="B13271">
        <v>0</v>
      </c>
    </row>
    <row r="13272" spans="1:2" x14ac:dyDescent="0.25">
      <c r="A13272" t="s">
        <v>21575</v>
      </c>
      <c r="B13272">
        <v>0</v>
      </c>
    </row>
    <row r="13273" spans="1:2" x14ac:dyDescent="0.25">
      <c r="A13273" t="s">
        <v>21576</v>
      </c>
      <c r="B13273">
        <v>0</v>
      </c>
    </row>
    <row r="13274" spans="1:2" x14ac:dyDescent="0.25">
      <c r="A13274" t="s">
        <v>21577</v>
      </c>
      <c r="B13274">
        <v>0</v>
      </c>
    </row>
    <row r="13275" spans="1:2" x14ac:dyDescent="0.25">
      <c r="A13275" t="s">
        <v>21578</v>
      </c>
      <c r="B13275">
        <v>0</v>
      </c>
    </row>
    <row r="13276" spans="1:2" x14ac:dyDescent="0.25">
      <c r="A13276" t="s">
        <v>21579</v>
      </c>
      <c r="B13276">
        <v>0</v>
      </c>
    </row>
    <row r="13277" spans="1:2" x14ac:dyDescent="0.25">
      <c r="A13277" t="s">
        <v>21580</v>
      </c>
      <c r="B13277">
        <v>0</v>
      </c>
    </row>
    <row r="13278" spans="1:2" x14ac:dyDescent="0.25">
      <c r="A13278" t="s">
        <v>21581</v>
      </c>
      <c r="B13278">
        <v>0</v>
      </c>
    </row>
    <row r="13279" spans="1:2" x14ac:dyDescent="0.25">
      <c r="A13279" t="s">
        <v>21582</v>
      </c>
      <c r="B13279">
        <v>0</v>
      </c>
    </row>
    <row r="13280" spans="1:2" x14ac:dyDescent="0.25">
      <c r="A13280" t="s">
        <v>21583</v>
      </c>
      <c r="B13280">
        <v>0</v>
      </c>
    </row>
    <row r="13281" spans="1:2" x14ac:dyDescent="0.25">
      <c r="A13281" t="s">
        <v>21584</v>
      </c>
      <c r="B13281">
        <v>0</v>
      </c>
    </row>
    <row r="13282" spans="1:2" x14ac:dyDescent="0.25">
      <c r="A13282" t="s">
        <v>21585</v>
      </c>
      <c r="B13282">
        <v>0</v>
      </c>
    </row>
    <row r="13283" spans="1:2" x14ac:dyDescent="0.25">
      <c r="A13283" t="s">
        <v>21586</v>
      </c>
      <c r="B13283">
        <v>0</v>
      </c>
    </row>
    <row r="13284" spans="1:2" x14ac:dyDescent="0.25">
      <c r="A13284" t="s">
        <v>21587</v>
      </c>
      <c r="B13284">
        <v>0</v>
      </c>
    </row>
    <row r="13285" spans="1:2" x14ac:dyDescent="0.25">
      <c r="A13285" t="s">
        <v>21588</v>
      </c>
      <c r="B13285">
        <v>0</v>
      </c>
    </row>
    <row r="13286" spans="1:2" x14ac:dyDescent="0.25">
      <c r="A13286" t="s">
        <v>21589</v>
      </c>
      <c r="B13286">
        <v>0</v>
      </c>
    </row>
    <row r="13287" spans="1:2" x14ac:dyDescent="0.25">
      <c r="A13287" t="s">
        <v>21590</v>
      </c>
      <c r="B13287">
        <v>0</v>
      </c>
    </row>
    <row r="13288" spans="1:2" x14ac:dyDescent="0.25">
      <c r="A13288" t="s">
        <v>21591</v>
      </c>
      <c r="B13288">
        <v>0</v>
      </c>
    </row>
    <row r="13289" spans="1:2" x14ac:dyDescent="0.25">
      <c r="A13289" t="s">
        <v>21592</v>
      </c>
      <c r="B13289">
        <v>0</v>
      </c>
    </row>
    <row r="13290" spans="1:2" x14ac:dyDescent="0.25">
      <c r="A13290" t="s">
        <v>21593</v>
      </c>
      <c r="B13290">
        <v>0</v>
      </c>
    </row>
    <row r="13291" spans="1:2" x14ac:dyDescent="0.25">
      <c r="A13291" t="s">
        <v>21594</v>
      </c>
      <c r="B13291">
        <v>0</v>
      </c>
    </row>
    <row r="13292" spans="1:2" x14ac:dyDescent="0.25">
      <c r="A13292" t="s">
        <v>21595</v>
      </c>
      <c r="B13292">
        <v>0</v>
      </c>
    </row>
    <row r="13293" spans="1:2" x14ac:dyDescent="0.25">
      <c r="A13293" t="s">
        <v>21596</v>
      </c>
      <c r="B13293">
        <v>0</v>
      </c>
    </row>
    <row r="13294" spans="1:2" x14ac:dyDescent="0.25">
      <c r="A13294" t="s">
        <v>21597</v>
      </c>
      <c r="B13294">
        <v>0</v>
      </c>
    </row>
    <row r="13295" spans="1:2" x14ac:dyDescent="0.25">
      <c r="A13295" t="s">
        <v>21598</v>
      </c>
      <c r="B13295">
        <v>0</v>
      </c>
    </row>
    <row r="13296" spans="1:2" x14ac:dyDescent="0.25">
      <c r="A13296" t="s">
        <v>21599</v>
      </c>
      <c r="B13296">
        <v>0</v>
      </c>
    </row>
    <row r="13297" spans="1:2" x14ac:dyDescent="0.25">
      <c r="A13297" t="s">
        <v>21600</v>
      </c>
      <c r="B13297">
        <v>0</v>
      </c>
    </row>
    <row r="13298" spans="1:2" x14ac:dyDescent="0.25">
      <c r="A13298" t="s">
        <v>21601</v>
      </c>
      <c r="B13298">
        <v>0</v>
      </c>
    </row>
    <row r="13299" spans="1:2" x14ac:dyDescent="0.25">
      <c r="A13299" t="s">
        <v>21602</v>
      </c>
      <c r="B13299">
        <v>0</v>
      </c>
    </row>
    <row r="13300" spans="1:2" x14ac:dyDescent="0.25">
      <c r="A13300" t="s">
        <v>21603</v>
      </c>
      <c r="B13300">
        <v>0</v>
      </c>
    </row>
    <row r="13301" spans="1:2" x14ac:dyDescent="0.25">
      <c r="A13301" t="s">
        <v>21604</v>
      </c>
      <c r="B13301">
        <v>0</v>
      </c>
    </row>
    <row r="13302" spans="1:2" x14ac:dyDescent="0.25">
      <c r="A13302" t="s">
        <v>21605</v>
      </c>
      <c r="B13302">
        <v>0</v>
      </c>
    </row>
    <row r="13303" spans="1:2" x14ac:dyDescent="0.25">
      <c r="A13303" t="s">
        <v>21606</v>
      </c>
      <c r="B13303">
        <v>0</v>
      </c>
    </row>
    <row r="13304" spans="1:2" x14ac:dyDescent="0.25">
      <c r="A13304" t="s">
        <v>21607</v>
      </c>
      <c r="B13304">
        <v>0</v>
      </c>
    </row>
    <row r="13305" spans="1:2" x14ac:dyDescent="0.25">
      <c r="A13305" t="s">
        <v>21608</v>
      </c>
      <c r="B13305">
        <v>0</v>
      </c>
    </row>
    <row r="13306" spans="1:2" x14ac:dyDescent="0.25">
      <c r="A13306" t="s">
        <v>21609</v>
      </c>
      <c r="B13306">
        <v>0</v>
      </c>
    </row>
    <row r="13307" spans="1:2" x14ac:dyDescent="0.25">
      <c r="A13307" t="s">
        <v>21610</v>
      </c>
      <c r="B13307">
        <v>0</v>
      </c>
    </row>
    <row r="13308" spans="1:2" x14ac:dyDescent="0.25">
      <c r="A13308" t="s">
        <v>21611</v>
      </c>
      <c r="B13308">
        <v>0</v>
      </c>
    </row>
    <row r="13309" spans="1:2" x14ac:dyDescent="0.25">
      <c r="A13309" t="s">
        <v>21612</v>
      </c>
      <c r="B13309">
        <v>0</v>
      </c>
    </row>
    <row r="13310" spans="1:2" x14ac:dyDescent="0.25">
      <c r="A13310" t="s">
        <v>21613</v>
      </c>
      <c r="B13310">
        <v>0</v>
      </c>
    </row>
    <row r="13311" spans="1:2" x14ac:dyDescent="0.25">
      <c r="A13311" t="s">
        <v>21614</v>
      </c>
      <c r="B13311">
        <v>0</v>
      </c>
    </row>
    <row r="13312" spans="1:2" x14ac:dyDescent="0.25">
      <c r="A13312" t="s">
        <v>21615</v>
      </c>
      <c r="B13312">
        <v>0</v>
      </c>
    </row>
    <row r="13313" spans="1:2" x14ac:dyDescent="0.25">
      <c r="A13313" t="s">
        <v>21616</v>
      </c>
      <c r="B13313">
        <v>3.696E-2</v>
      </c>
    </row>
    <row r="13314" spans="1:2" x14ac:dyDescent="0.25">
      <c r="A13314" t="s">
        <v>21617</v>
      </c>
      <c r="B13314">
        <v>0</v>
      </c>
    </row>
    <row r="13315" spans="1:2" x14ac:dyDescent="0.25">
      <c r="A13315" t="s">
        <v>21618</v>
      </c>
      <c r="B13315">
        <v>4.4399999999999995E-2</v>
      </c>
    </row>
    <row r="13316" spans="1:2" x14ac:dyDescent="0.25">
      <c r="A13316" t="s">
        <v>21619</v>
      </c>
      <c r="B13316">
        <v>0.17169999999999999</v>
      </c>
    </row>
    <row r="13317" spans="1:2" x14ac:dyDescent="0.25">
      <c r="A13317" t="s">
        <v>21620</v>
      </c>
      <c r="B13317">
        <v>5.1799999999999999E-2</v>
      </c>
    </row>
    <row r="13318" spans="1:2" x14ac:dyDescent="0.25">
      <c r="A13318" t="s">
        <v>6232</v>
      </c>
      <c r="B13318">
        <v>0</v>
      </c>
    </row>
    <row r="13319" spans="1:2" x14ac:dyDescent="0.25">
      <c r="A13319" t="s">
        <v>21621</v>
      </c>
      <c r="B13319">
        <v>0</v>
      </c>
    </row>
    <row r="13320" spans="1:2" x14ac:dyDescent="0.25">
      <c r="A13320" t="s">
        <v>21622</v>
      </c>
      <c r="B13320">
        <v>0</v>
      </c>
    </row>
    <row r="13321" spans="1:2" x14ac:dyDescent="0.25">
      <c r="A13321" t="s">
        <v>21623</v>
      </c>
      <c r="B13321">
        <v>0</v>
      </c>
    </row>
    <row r="13322" spans="1:2" x14ac:dyDescent="0.25">
      <c r="A13322" t="s">
        <v>21624</v>
      </c>
      <c r="B13322">
        <v>0</v>
      </c>
    </row>
    <row r="13323" spans="1:2" x14ac:dyDescent="0.25">
      <c r="A13323" t="s">
        <v>21625</v>
      </c>
      <c r="B13323">
        <v>0</v>
      </c>
    </row>
    <row r="13324" spans="1:2" x14ac:dyDescent="0.25">
      <c r="A13324" t="s">
        <v>21626</v>
      </c>
      <c r="B13324">
        <v>0</v>
      </c>
    </row>
    <row r="13325" spans="1:2" x14ac:dyDescent="0.25">
      <c r="A13325" t="s">
        <v>21627</v>
      </c>
      <c r="B13325">
        <v>0</v>
      </c>
    </row>
    <row r="13326" spans="1:2" x14ac:dyDescent="0.25">
      <c r="A13326" t="s">
        <v>21628</v>
      </c>
      <c r="B13326">
        <v>0</v>
      </c>
    </row>
    <row r="13327" spans="1:2" x14ac:dyDescent="0.25">
      <c r="A13327" t="s">
        <v>21629</v>
      </c>
      <c r="B13327">
        <v>0</v>
      </c>
    </row>
    <row r="13328" spans="1:2" x14ac:dyDescent="0.25">
      <c r="A13328" t="s">
        <v>21630</v>
      </c>
      <c r="B13328">
        <v>2.7801180000000002E-2</v>
      </c>
    </row>
    <row r="13329" spans="1:2" x14ac:dyDescent="0.25">
      <c r="A13329" t="s">
        <v>21631</v>
      </c>
      <c r="B13329">
        <v>2.7222279863481234</v>
      </c>
    </row>
    <row r="13330" spans="1:2" x14ac:dyDescent="0.25">
      <c r="A13330" t="s">
        <v>21632</v>
      </c>
      <c r="B13330">
        <v>5.843035361930295</v>
      </c>
    </row>
    <row r="13331" spans="1:2" x14ac:dyDescent="0.25">
      <c r="A13331" t="s">
        <v>21633</v>
      </c>
      <c r="B13331">
        <v>0</v>
      </c>
    </row>
    <row r="13332" spans="1:2" x14ac:dyDescent="0.25">
      <c r="A13332" t="s">
        <v>21634</v>
      </c>
      <c r="B13332">
        <v>0</v>
      </c>
    </row>
    <row r="13333" spans="1:2" x14ac:dyDescent="0.25">
      <c r="A13333" t="s">
        <v>6227</v>
      </c>
      <c r="B13333">
        <v>0</v>
      </c>
    </row>
    <row r="13334" spans="1:2" x14ac:dyDescent="0.25">
      <c r="A13334" t="s">
        <v>21635</v>
      </c>
      <c r="B13334">
        <v>0</v>
      </c>
    </row>
    <row r="13335" spans="1:2" x14ac:dyDescent="0.25">
      <c r="A13335" t="s">
        <v>21636</v>
      </c>
      <c r="B13335">
        <v>0</v>
      </c>
    </row>
    <row r="13336" spans="1:2" x14ac:dyDescent="0.25">
      <c r="A13336" t="s">
        <v>21637</v>
      </c>
      <c r="B13336">
        <v>0</v>
      </c>
    </row>
    <row r="13337" spans="1:2" x14ac:dyDescent="0.25">
      <c r="A13337" t="s">
        <v>21638</v>
      </c>
      <c r="B13337">
        <v>0</v>
      </c>
    </row>
    <row r="13338" spans="1:2" x14ac:dyDescent="0.25">
      <c r="A13338" t="s">
        <v>21639</v>
      </c>
      <c r="B13338">
        <v>0</v>
      </c>
    </row>
    <row r="13339" spans="1:2" x14ac:dyDescent="0.25">
      <c r="A13339" t="s">
        <v>21640</v>
      </c>
      <c r="B13339">
        <v>0</v>
      </c>
    </row>
    <row r="13340" spans="1:2" x14ac:dyDescent="0.25">
      <c r="A13340" t="s">
        <v>21641</v>
      </c>
      <c r="B13340">
        <v>0</v>
      </c>
    </row>
    <row r="13341" spans="1:2" x14ac:dyDescent="0.25">
      <c r="A13341" t="s">
        <v>21642</v>
      </c>
      <c r="B13341">
        <v>0</v>
      </c>
    </row>
    <row r="13342" spans="1:2" x14ac:dyDescent="0.25">
      <c r="A13342" t="s">
        <v>21643</v>
      </c>
      <c r="B13342">
        <v>0</v>
      </c>
    </row>
    <row r="13343" spans="1:2" x14ac:dyDescent="0.25">
      <c r="A13343" t="s">
        <v>21644</v>
      </c>
      <c r="B13343">
        <v>0</v>
      </c>
    </row>
    <row r="13344" spans="1:2" x14ac:dyDescent="0.25">
      <c r="A13344" t="s">
        <v>10486</v>
      </c>
      <c r="B13344">
        <v>0</v>
      </c>
    </row>
    <row r="13345" spans="1:2" x14ac:dyDescent="0.25">
      <c r="A13345" t="s">
        <v>14746</v>
      </c>
      <c r="B13345">
        <v>0</v>
      </c>
    </row>
    <row r="13346" spans="1:2" x14ac:dyDescent="0.25">
      <c r="A13346" t="s">
        <v>11040</v>
      </c>
      <c r="B13346">
        <v>0</v>
      </c>
    </row>
    <row r="13347" spans="1:2" x14ac:dyDescent="0.25">
      <c r="A13347" t="s">
        <v>1337</v>
      </c>
      <c r="B13347">
        <v>0</v>
      </c>
    </row>
    <row r="13348" spans="1:2" x14ac:dyDescent="0.25">
      <c r="A13348" t="s">
        <v>6225</v>
      </c>
      <c r="B13348">
        <v>0</v>
      </c>
    </row>
    <row r="13349" spans="1:2" x14ac:dyDescent="0.25">
      <c r="A13349" t="s">
        <v>6229</v>
      </c>
      <c r="B13349">
        <v>0</v>
      </c>
    </row>
    <row r="13350" spans="1:2" x14ac:dyDescent="0.25">
      <c r="A13350" t="s">
        <v>17225</v>
      </c>
      <c r="B13350">
        <v>0</v>
      </c>
    </row>
    <row r="13351" spans="1:2" x14ac:dyDescent="0.25">
      <c r="A13351" t="s">
        <v>8140</v>
      </c>
      <c r="B13351">
        <v>0</v>
      </c>
    </row>
    <row r="13352" spans="1:2" x14ac:dyDescent="0.25">
      <c r="A13352" t="s">
        <v>5091</v>
      </c>
      <c r="B13352">
        <v>0</v>
      </c>
    </row>
    <row r="13353" spans="1:2" x14ac:dyDescent="0.25">
      <c r="A13353" t="s">
        <v>20065</v>
      </c>
      <c r="B13353">
        <v>0</v>
      </c>
    </row>
    <row r="13354" spans="1:2" x14ac:dyDescent="0.25">
      <c r="A13354" t="s">
        <v>17925</v>
      </c>
      <c r="B13354">
        <v>0</v>
      </c>
    </row>
    <row r="13355" spans="1:2" x14ac:dyDescent="0.25">
      <c r="A13355" t="s">
        <v>16976</v>
      </c>
      <c r="B13355">
        <v>0</v>
      </c>
    </row>
    <row r="13356" spans="1:2" x14ac:dyDescent="0.25">
      <c r="A13356" t="s">
        <v>19899</v>
      </c>
      <c r="B13356">
        <v>0</v>
      </c>
    </row>
    <row r="13357" spans="1:2" x14ac:dyDescent="0.25">
      <c r="A13357" t="s">
        <v>11205</v>
      </c>
      <c r="B13357">
        <v>0</v>
      </c>
    </row>
    <row r="13358" spans="1:2" x14ac:dyDescent="0.25">
      <c r="A13358" t="s">
        <v>18076</v>
      </c>
      <c r="B13358">
        <v>0</v>
      </c>
    </row>
    <row r="13359" spans="1:2" x14ac:dyDescent="0.25">
      <c r="A13359" t="s">
        <v>8327</v>
      </c>
      <c r="B13359">
        <v>0</v>
      </c>
    </row>
    <row r="13360" spans="1:2" x14ac:dyDescent="0.25">
      <c r="A13360" t="s">
        <v>16693</v>
      </c>
      <c r="B13360">
        <v>0</v>
      </c>
    </row>
    <row r="13361" spans="1:2" x14ac:dyDescent="0.25">
      <c r="A13361" t="s">
        <v>11062</v>
      </c>
      <c r="B13361">
        <v>0</v>
      </c>
    </row>
    <row r="13362" spans="1:2" x14ac:dyDescent="0.25">
      <c r="A13362" t="s">
        <v>19505</v>
      </c>
      <c r="B13362">
        <v>0</v>
      </c>
    </row>
    <row r="13363" spans="1:2" x14ac:dyDescent="0.25">
      <c r="A13363" t="s">
        <v>15772</v>
      </c>
      <c r="B13363">
        <v>0</v>
      </c>
    </row>
    <row r="13364" spans="1:2" x14ac:dyDescent="0.25">
      <c r="A13364" t="s">
        <v>8233</v>
      </c>
      <c r="B13364">
        <v>0</v>
      </c>
    </row>
    <row r="13365" spans="1:2" x14ac:dyDescent="0.25">
      <c r="A13365" t="s">
        <v>11429</v>
      </c>
      <c r="B13365">
        <v>0</v>
      </c>
    </row>
    <row r="13366" spans="1:2" x14ac:dyDescent="0.25">
      <c r="A13366" t="s">
        <v>18142</v>
      </c>
      <c r="B13366">
        <v>0</v>
      </c>
    </row>
    <row r="13367" spans="1:2" x14ac:dyDescent="0.25">
      <c r="A13367" t="s">
        <v>10530</v>
      </c>
      <c r="B13367">
        <v>0</v>
      </c>
    </row>
    <row r="13368" spans="1:2" x14ac:dyDescent="0.25">
      <c r="A13368" t="s">
        <v>9060</v>
      </c>
      <c r="B13368">
        <v>0</v>
      </c>
    </row>
    <row r="13369" spans="1:2" x14ac:dyDescent="0.25">
      <c r="A13369" t="s">
        <v>9129</v>
      </c>
      <c r="B13369">
        <v>0</v>
      </c>
    </row>
    <row r="13370" spans="1:2" x14ac:dyDescent="0.25">
      <c r="A13370" t="s">
        <v>20272</v>
      </c>
      <c r="B13370">
        <v>0</v>
      </c>
    </row>
    <row r="13371" spans="1:2" x14ac:dyDescent="0.25">
      <c r="A13371" t="s">
        <v>9486</v>
      </c>
      <c r="B13371">
        <v>0</v>
      </c>
    </row>
    <row r="13372" spans="1:2" x14ac:dyDescent="0.25">
      <c r="A13372" t="s">
        <v>19796</v>
      </c>
      <c r="B13372">
        <v>0.21213500000000002</v>
      </c>
    </row>
    <row r="13373" spans="1:2" x14ac:dyDescent="0.25">
      <c r="A13373" t="s">
        <v>16224</v>
      </c>
      <c r="B13373">
        <v>0.16819999999999999</v>
      </c>
    </row>
    <row r="13374" spans="1:2" x14ac:dyDescent="0.25">
      <c r="A13374" t="s">
        <v>15159</v>
      </c>
      <c r="B13374">
        <v>0.16819999999999999</v>
      </c>
    </row>
    <row r="13375" spans="1:2" x14ac:dyDescent="0.25">
      <c r="A13375" t="s">
        <v>12098</v>
      </c>
      <c r="B13375">
        <v>0</v>
      </c>
    </row>
    <row r="13376" spans="1:2" x14ac:dyDescent="0.25">
      <c r="A13376" t="s">
        <v>16935</v>
      </c>
      <c r="B13376">
        <v>0.16819999999999999</v>
      </c>
    </row>
    <row r="13377" spans="1:2" x14ac:dyDescent="0.25">
      <c r="A13377" t="s">
        <v>17423</v>
      </c>
      <c r="B13377">
        <v>0.16819999999999999</v>
      </c>
    </row>
    <row r="13378" spans="1:2" x14ac:dyDescent="0.25">
      <c r="A13378" t="s">
        <v>15761</v>
      </c>
      <c r="B13378">
        <v>0</v>
      </c>
    </row>
    <row r="13379" spans="1:2" x14ac:dyDescent="0.25">
      <c r="A13379" t="s">
        <v>17120</v>
      </c>
      <c r="B13379">
        <v>0</v>
      </c>
    </row>
    <row r="13380" spans="1:2" x14ac:dyDescent="0.25">
      <c r="A13380" t="s">
        <v>20069</v>
      </c>
      <c r="B13380">
        <v>0</v>
      </c>
    </row>
    <row r="13381" spans="1:2" x14ac:dyDescent="0.25">
      <c r="A13381" t="s">
        <v>17865</v>
      </c>
      <c r="B13381">
        <v>0</v>
      </c>
    </row>
    <row r="13382" spans="1:2" x14ac:dyDescent="0.25">
      <c r="A13382" t="s">
        <v>17662</v>
      </c>
      <c r="B13382">
        <v>0</v>
      </c>
    </row>
    <row r="13383" spans="1:2" x14ac:dyDescent="0.25">
      <c r="A13383" t="s">
        <v>16184</v>
      </c>
      <c r="B13383">
        <v>0</v>
      </c>
    </row>
    <row r="13384" spans="1:2" x14ac:dyDescent="0.25">
      <c r="A13384" t="s">
        <v>8570</v>
      </c>
      <c r="B13384">
        <v>0</v>
      </c>
    </row>
    <row r="13385" spans="1:2" x14ac:dyDescent="0.25">
      <c r="A13385" t="s">
        <v>17959</v>
      </c>
      <c r="B13385">
        <v>0</v>
      </c>
    </row>
    <row r="13386" spans="1:2" x14ac:dyDescent="0.25">
      <c r="A13386" t="s">
        <v>8163</v>
      </c>
      <c r="B13386">
        <v>0</v>
      </c>
    </row>
    <row r="13387" spans="1:2" x14ac:dyDescent="0.25">
      <c r="A13387" t="s">
        <v>8924</v>
      </c>
      <c r="B13387">
        <v>0</v>
      </c>
    </row>
    <row r="13388" spans="1:2" x14ac:dyDescent="0.25">
      <c r="A13388" t="s">
        <v>4473</v>
      </c>
      <c r="B13388">
        <v>0</v>
      </c>
    </row>
    <row r="13389" spans="1:2" x14ac:dyDescent="0.25">
      <c r="A13389" t="s">
        <v>5251</v>
      </c>
      <c r="B13389">
        <v>0</v>
      </c>
    </row>
    <row r="13390" spans="1:2" x14ac:dyDescent="0.25">
      <c r="A13390" t="s">
        <v>17374</v>
      </c>
      <c r="B13390">
        <v>0</v>
      </c>
    </row>
    <row r="13391" spans="1:2" x14ac:dyDescent="0.25">
      <c r="A13391" t="s">
        <v>18374</v>
      </c>
      <c r="B13391">
        <v>0</v>
      </c>
    </row>
    <row r="13392" spans="1:2" x14ac:dyDescent="0.25">
      <c r="A13392" t="s">
        <v>20137</v>
      </c>
      <c r="B13392">
        <v>0</v>
      </c>
    </row>
    <row r="13393" spans="1:2" x14ac:dyDescent="0.25">
      <c r="A13393" t="s">
        <v>11940</v>
      </c>
      <c r="B13393">
        <v>0</v>
      </c>
    </row>
    <row r="13394" spans="1:2" x14ac:dyDescent="0.25">
      <c r="A13394" t="s">
        <v>11959</v>
      </c>
      <c r="B13394">
        <v>0</v>
      </c>
    </row>
    <row r="13395" spans="1:2" x14ac:dyDescent="0.25">
      <c r="A13395" t="s">
        <v>11710</v>
      </c>
      <c r="B13395">
        <v>0</v>
      </c>
    </row>
    <row r="13396" spans="1:2" x14ac:dyDescent="0.25">
      <c r="A13396" t="s">
        <v>19428</v>
      </c>
      <c r="B13396">
        <v>0</v>
      </c>
    </row>
    <row r="13397" spans="1:2" x14ac:dyDescent="0.25">
      <c r="A13397" t="s">
        <v>9274</v>
      </c>
      <c r="B13397">
        <v>0</v>
      </c>
    </row>
    <row r="13398" spans="1:2" x14ac:dyDescent="0.25">
      <c r="A13398" t="s">
        <v>4858</v>
      </c>
      <c r="B13398">
        <v>0</v>
      </c>
    </row>
    <row r="13399" spans="1:2" x14ac:dyDescent="0.25">
      <c r="A13399" t="s">
        <v>20352</v>
      </c>
      <c r="B13399">
        <v>0</v>
      </c>
    </row>
    <row r="13400" spans="1:2" x14ac:dyDescent="0.25">
      <c r="A13400" t="s">
        <v>11193</v>
      </c>
      <c r="B13400">
        <v>0</v>
      </c>
    </row>
    <row r="13401" spans="1:2" x14ac:dyDescent="0.25">
      <c r="A13401" t="s">
        <v>9817</v>
      </c>
      <c r="B13401">
        <v>0</v>
      </c>
    </row>
    <row r="13402" spans="1:2" x14ac:dyDescent="0.25">
      <c r="A13402" t="s">
        <v>4212</v>
      </c>
      <c r="B13402">
        <v>0</v>
      </c>
    </row>
    <row r="13403" spans="1:2" x14ac:dyDescent="0.25">
      <c r="A13403" t="s">
        <v>19821</v>
      </c>
      <c r="B13403">
        <v>0</v>
      </c>
    </row>
    <row r="13404" spans="1:2" x14ac:dyDescent="0.25">
      <c r="A13404" t="s">
        <v>12230</v>
      </c>
      <c r="B13404">
        <v>0</v>
      </c>
    </row>
    <row r="13405" spans="1:2" x14ac:dyDescent="0.25">
      <c r="A13405" t="s">
        <v>6370</v>
      </c>
      <c r="B13405">
        <v>0</v>
      </c>
    </row>
    <row r="13406" spans="1:2" x14ac:dyDescent="0.25">
      <c r="A13406" t="s">
        <v>3801</v>
      </c>
      <c r="B13406">
        <v>4.3262258000000005</v>
      </c>
    </row>
    <row r="13407" spans="1:2" x14ac:dyDescent="0.25">
      <c r="A13407" t="s">
        <v>13578</v>
      </c>
      <c r="B13407">
        <v>0</v>
      </c>
    </row>
    <row r="13408" spans="1:2" x14ac:dyDescent="0.25">
      <c r="A13408" t="s">
        <v>12826</v>
      </c>
      <c r="B13408">
        <v>0.20632638</v>
      </c>
    </row>
    <row r="13409" spans="1:2" x14ac:dyDescent="0.25">
      <c r="A13409" t="s">
        <v>14242</v>
      </c>
      <c r="B13409">
        <v>0</v>
      </c>
    </row>
    <row r="13410" spans="1:2" x14ac:dyDescent="0.25">
      <c r="A13410" t="s">
        <v>11669</v>
      </c>
      <c r="B13410">
        <v>0</v>
      </c>
    </row>
    <row r="13411" spans="1:2" x14ac:dyDescent="0.25">
      <c r="A13411" t="s">
        <v>16287</v>
      </c>
      <c r="B13411">
        <v>1.4508000000000001</v>
      </c>
    </row>
    <row r="13412" spans="1:2" x14ac:dyDescent="0.25">
      <c r="A13412" t="s">
        <v>18488</v>
      </c>
      <c r="B13412">
        <v>0</v>
      </c>
    </row>
    <row r="13413" spans="1:2" x14ac:dyDescent="0.25">
      <c r="A13413" t="s">
        <v>11231</v>
      </c>
      <c r="B13413">
        <v>1.7039535124378109</v>
      </c>
    </row>
    <row r="13414" spans="1:2" x14ac:dyDescent="0.25">
      <c r="A13414" t="s">
        <v>4366</v>
      </c>
      <c r="B13414">
        <v>0</v>
      </c>
    </row>
    <row r="13415" spans="1:2" x14ac:dyDescent="0.25">
      <c r="A13415" t="s">
        <v>13968</v>
      </c>
      <c r="B13415">
        <v>0</v>
      </c>
    </row>
    <row r="13416" spans="1:2" x14ac:dyDescent="0.25">
      <c r="A13416" t="s">
        <v>16940</v>
      </c>
      <c r="B13416">
        <v>0</v>
      </c>
    </row>
    <row r="13417" spans="1:2" x14ac:dyDescent="0.25">
      <c r="A13417" t="s">
        <v>8913</v>
      </c>
      <c r="B13417">
        <v>4.3023839999999994E-2</v>
      </c>
    </row>
    <row r="13418" spans="1:2" x14ac:dyDescent="0.25">
      <c r="A13418" t="s">
        <v>10864</v>
      </c>
      <c r="B13418">
        <v>0</v>
      </c>
    </row>
    <row r="13419" spans="1:2" x14ac:dyDescent="0.25">
      <c r="A13419" t="s">
        <v>12623</v>
      </c>
      <c r="B13419">
        <v>0</v>
      </c>
    </row>
    <row r="13420" spans="1:2" x14ac:dyDescent="0.25">
      <c r="A13420" t="s">
        <v>13818</v>
      </c>
      <c r="B13420">
        <v>0</v>
      </c>
    </row>
    <row r="13421" spans="1:2" x14ac:dyDescent="0.25">
      <c r="A13421" t="s">
        <v>3023</v>
      </c>
      <c r="B13421">
        <v>0</v>
      </c>
    </row>
    <row r="13422" spans="1:2" x14ac:dyDescent="0.25">
      <c r="A13422" t="s">
        <v>16658</v>
      </c>
      <c r="B13422">
        <v>0</v>
      </c>
    </row>
    <row r="13423" spans="1:2" x14ac:dyDescent="0.25">
      <c r="A13423" t="s">
        <v>20193</v>
      </c>
      <c r="B13423">
        <v>1.6314959737417942</v>
      </c>
    </row>
    <row r="13424" spans="1:2" x14ac:dyDescent="0.25">
      <c r="A13424" t="s">
        <v>19786</v>
      </c>
      <c r="B13424">
        <v>3.5536774000000007</v>
      </c>
    </row>
    <row r="13425" spans="1:2" x14ac:dyDescent="0.25">
      <c r="A13425" t="s">
        <v>5382</v>
      </c>
      <c r="B13425">
        <v>0</v>
      </c>
    </row>
    <row r="13426" spans="1:2" x14ac:dyDescent="0.25">
      <c r="A13426" t="s">
        <v>9936</v>
      </c>
      <c r="B13426">
        <v>0</v>
      </c>
    </row>
    <row r="13427" spans="1:2" x14ac:dyDescent="0.25">
      <c r="A13427" t="s">
        <v>8442</v>
      </c>
      <c r="B13427">
        <v>6.3744999999999996E-2</v>
      </c>
    </row>
    <row r="13428" spans="1:2" x14ac:dyDescent="0.25">
      <c r="A13428" t="s">
        <v>13847</v>
      </c>
      <c r="B13428">
        <v>0</v>
      </c>
    </row>
    <row r="13429" spans="1:2" x14ac:dyDescent="0.25">
      <c r="A13429" t="s">
        <v>4816</v>
      </c>
      <c r="B13429">
        <v>0</v>
      </c>
    </row>
    <row r="13430" spans="1:2" x14ac:dyDescent="0.25">
      <c r="A13430" t="s">
        <v>19649</v>
      </c>
      <c r="B13430">
        <v>0</v>
      </c>
    </row>
    <row r="13431" spans="1:2" x14ac:dyDescent="0.25">
      <c r="A13431" t="s">
        <v>15724</v>
      </c>
      <c r="B13431">
        <v>0</v>
      </c>
    </row>
    <row r="13432" spans="1:2" x14ac:dyDescent="0.25">
      <c r="A13432" t="s">
        <v>12458</v>
      </c>
      <c r="B13432">
        <v>0</v>
      </c>
    </row>
    <row r="13433" spans="1:2" x14ac:dyDescent="0.25">
      <c r="A13433" t="s">
        <v>18994</v>
      </c>
      <c r="B13433">
        <v>0</v>
      </c>
    </row>
    <row r="13434" spans="1:2" x14ac:dyDescent="0.25">
      <c r="A13434" t="s">
        <v>9101</v>
      </c>
      <c r="B13434">
        <v>0</v>
      </c>
    </row>
    <row r="13435" spans="1:2" x14ac:dyDescent="0.25">
      <c r="A13435" t="s">
        <v>10130</v>
      </c>
      <c r="B13435">
        <v>0</v>
      </c>
    </row>
    <row r="13436" spans="1:2" x14ac:dyDescent="0.25">
      <c r="A13436" t="s">
        <v>11840</v>
      </c>
      <c r="B13436">
        <v>0</v>
      </c>
    </row>
    <row r="13437" spans="1:2" x14ac:dyDescent="0.25">
      <c r="A13437" t="s">
        <v>11293</v>
      </c>
      <c r="B13437">
        <v>0</v>
      </c>
    </row>
    <row r="13438" spans="1:2" x14ac:dyDescent="0.25">
      <c r="A13438" t="s">
        <v>19318</v>
      </c>
      <c r="B13438">
        <v>0</v>
      </c>
    </row>
    <row r="13439" spans="1:2" x14ac:dyDescent="0.25">
      <c r="A13439" t="s">
        <v>9143</v>
      </c>
      <c r="B13439">
        <v>0</v>
      </c>
    </row>
    <row r="13440" spans="1:2" x14ac:dyDescent="0.25">
      <c r="A13440" t="s">
        <v>14761</v>
      </c>
      <c r="B13440">
        <v>3.0304999999999999E-2</v>
      </c>
    </row>
    <row r="13441" spans="1:2" x14ac:dyDescent="0.25">
      <c r="A13441" t="s">
        <v>3848</v>
      </c>
      <c r="B13441">
        <v>0</v>
      </c>
    </row>
    <row r="13442" spans="1:2" x14ac:dyDescent="0.25">
      <c r="A13442" t="s">
        <v>14568</v>
      </c>
      <c r="B13442">
        <v>0</v>
      </c>
    </row>
    <row r="13443" spans="1:2" x14ac:dyDescent="0.25">
      <c r="A13443" t="s">
        <v>10707</v>
      </c>
      <c r="B13443">
        <v>0</v>
      </c>
    </row>
    <row r="13444" spans="1:2" x14ac:dyDescent="0.25">
      <c r="A13444" t="s">
        <v>12554</v>
      </c>
      <c r="B13444">
        <v>1.5177820472440944</v>
      </c>
    </row>
    <row r="13445" spans="1:2" x14ac:dyDescent="0.25">
      <c r="A13445" t="s">
        <v>15320</v>
      </c>
      <c r="B13445">
        <v>0</v>
      </c>
    </row>
    <row r="13446" spans="1:2" x14ac:dyDescent="0.25">
      <c r="A13446" t="s">
        <v>3039</v>
      </c>
      <c r="B13446">
        <v>0</v>
      </c>
    </row>
    <row r="13447" spans="1:2" x14ac:dyDescent="0.25">
      <c r="A13447" t="s">
        <v>4364</v>
      </c>
      <c r="B13447">
        <v>0</v>
      </c>
    </row>
    <row r="13448" spans="1:2" x14ac:dyDescent="0.25">
      <c r="A13448" t="s">
        <v>9117</v>
      </c>
      <c r="B13448">
        <v>1.3731182399999999</v>
      </c>
    </row>
    <row r="13449" spans="1:2" x14ac:dyDescent="0.25">
      <c r="A13449" t="s">
        <v>13174</v>
      </c>
      <c r="B13449">
        <v>3.3800067600000001</v>
      </c>
    </row>
    <row r="13450" spans="1:2" x14ac:dyDescent="0.25">
      <c r="A13450" t="s">
        <v>15760</v>
      </c>
      <c r="B13450">
        <v>6.7599932400000009</v>
      </c>
    </row>
    <row r="13451" spans="1:2" x14ac:dyDescent="0.25">
      <c r="A13451" t="s">
        <v>8793</v>
      </c>
      <c r="B13451">
        <v>0</v>
      </c>
    </row>
    <row r="13452" spans="1:2" x14ac:dyDescent="0.25">
      <c r="A13452" t="s">
        <v>10579</v>
      </c>
      <c r="B13452">
        <v>0</v>
      </c>
    </row>
    <row r="13453" spans="1:2" x14ac:dyDescent="0.25">
      <c r="A13453" t="s">
        <v>11529</v>
      </c>
      <c r="B13453">
        <v>0</v>
      </c>
    </row>
    <row r="13454" spans="1:2" x14ac:dyDescent="0.25">
      <c r="A13454" t="s">
        <v>14455</v>
      </c>
      <c r="B13454">
        <v>0</v>
      </c>
    </row>
    <row r="13455" spans="1:2" x14ac:dyDescent="0.25">
      <c r="A13455" t="s">
        <v>20412</v>
      </c>
      <c r="B13455">
        <v>0</v>
      </c>
    </row>
    <row r="13456" spans="1:2" x14ac:dyDescent="0.25">
      <c r="A13456" t="s">
        <v>12666</v>
      </c>
      <c r="B13456">
        <v>2.3237432400000002</v>
      </c>
    </row>
    <row r="13457" spans="1:2" x14ac:dyDescent="0.25">
      <c r="A13457" t="s">
        <v>10698</v>
      </c>
      <c r="B13457">
        <v>0</v>
      </c>
    </row>
    <row r="13458" spans="1:2" x14ac:dyDescent="0.25">
      <c r="A13458" t="s">
        <v>10546</v>
      </c>
      <c r="B13458">
        <v>0</v>
      </c>
    </row>
    <row r="13459" spans="1:2" x14ac:dyDescent="0.25">
      <c r="A13459" t="s">
        <v>16805</v>
      </c>
      <c r="B13459">
        <v>0</v>
      </c>
    </row>
    <row r="13460" spans="1:2" x14ac:dyDescent="0.25">
      <c r="A13460" t="s">
        <v>15097</v>
      </c>
      <c r="B13460">
        <v>0</v>
      </c>
    </row>
    <row r="13461" spans="1:2" x14ac:dyDescent="0.25">
      <c r="A13461" t="s">
        <v>14047</v>
      </c>
      <c r="B13461">
        <v>0</v>
      </c>
    </row>
    <row r="13462" spans="1:2" x14ac:dyDescent="0.25">
      <c r="A13462" t="s">
        <v>9614</v>
      </c>
      <c r="B13462">
        <v>0</v>
      </c>
    </row>
    <row r="13463" spans="1:2" x14ac:dyDescent="0.25">
      <c r="A13463" t="s">
        <v>14456</v>
      </c>
      <c r="B13463">
        <v>0</v>
      </c>
    </row>
    <row r="13464" spans="1:2" x14ac:dyDescent="0.25">
      <c r="A13464" t="s">
        <v>11476</v>
      </c>
      <c r="B13464">
        <v>0</v>
      </c>
    </row>
    <row r="13465" spans="1:2" x14ac:dyDescent="0.25">
      <c r="A13465" t="s">
        <v>17016</v>
      </c>
      <c r="B13465">
        <v>0</v>
      </c>
    </row>
    <row r="13466" spans="1:2" x14ac:dyDescent="0.25">
      <c r="A13466" t="s">
        <v>8143</v>
      </c>
      <c r="B13466">
        <v>5.19980946835443</v>
      </c>
    </row>
    <row r="13467" spans="1:2" x14ac:dyDescent="0.25">
      <c r="A13467" t="s">
        <v>20086</v>
      </c>
      <c r="B13467">
        <v>1.5348171653543308</v>
      </c>
    </row>
    <row r="13468" spans="1:2" x14ac:dyDescent="0.25">
      <c r="A13468" t="s">
        <v>13223</v>
      </c>
      <c r="B13468">
        <v>0</v>
      </c>
    </row>
    <row r="13469" spans="1:2" x14ac:dyDescent="0.25">
      <c r="A13469" t="s">
        <v>13162</v>
      </c>
      <c r="B13469">
        <v>0</v>
      </c>
    </row>
    <row r="13470" spans="1:2" x14ac:dyDescent="0.25">
      <c r="A13470" t="s">
        <v>12209</v>
      </c>
      <c r="B13470">
        <v>0</v>
      </c>
    </row>
    <row r="13471" spans="1:2" x14ac:dyDescent="0.25">
      <c r="A13471" t="s">
        <v>10991</v>
      </c>
      <c r="B13471">
        <v>0</v>
      </c>
    </row>
    <row r="13472" spans="1:2" x14ac:dyDescent="0.25">
      <c r="A13472" t="s">
        <v>226</v>
      </c>
      <c r="B13472">
        <v>0</v>
      </c>
    </row>
    <row r="13473" spans="1:2" x14ac:dyDescent="0.25">
      <c r="A13473" t="s">
        <v>12679</v>
      </c>
      <c r="B13473">
        <v>0</v>
      </c>
    </row>
    <row r="13474" spans="1:2" x14ac:dyDescent="0.25">
      <c r="A13474" t="s">
        <v>10821</v>
      </c>
      <c r="B13474">
        <v>0</v>
      </c>
    </row>
    <row r="13475" spans="1:2" x14ac:dyDescent="0.25">
      <c r="A13475" t="s">
        <v>12285</v>
      </c>
      <c r="B13475">
        <v>0</v>
      </c>
    </row>
    <row r="13476" spans="1:2" x14ac:dyDescent="0.25">
      <c r="A13476" t="s">
        <v>10077</v>
      </c>
      <c r="B13476">
        <v>0</v>
      </c>
    </row>
    <row r="13477" spans="1:2" x14ac:dyDescent="0.25">
      <c r="A13477" t="s">
        <v>15574</v>
      </c>
      <c r="B13477">
        <v>0</v>
      </c>
    </row>
    <row r="13478" spans="1:2" x14ac:dyDescent="0.25">
      <c r="A13478" t="s">
        <v>13304</v>
      </c>
      <c r="B13478">
        <v>0</v>
      </c>
    </row>
    <row r="13479" spans="1:2" x14ac:dyDescent="0.25">
      <c r="A13479" t="s">
        <v>9527</v>
      </c>
      <c r="B13479">
        <v>0</v>
      </c>
    </row>
    <row r="13480" spans="1:2" x14ac:dyDescent="0.25">
      <c r="A13480" t="s">
        <v>15038</v>
      </c>
      <c r="B13480">
        <v>0</v>
      </c>
    </row>
    <row r="13481" spans="1:2" x14ac:dyDescent="0.25">
      <c r="A13481" t="s">
        <v>15381</v>
      </c>
      <c r="B13481">
        <v>0</v>
      </c>
    </row>
    <row r="13482" spans="1:2" x14ac:dyDescent="0.25">
      <c r="A13482" t="s">
        <v>11978</v>
      </c>
      <c r="B13482">
        <v>2.4282525984251966</v>
      </c>
    </row>
    <row r="13483" spans="1:2" x14ac:dyDescent="0.25">
      <c r="A13483" t="s">
        <v>13510</v>
      </c>
      <c r="B13483">
        <v>1.4330708661417322</v>
      </c>
    </row>
    <row r="13484" spans="1:2" x14ac:dyDescent="0.25">
      <c r="A13484" t="s">
        <v>15218</v>
      </c>
      <c r="B13484">
        <v>0</v>
      </c>
    </row>
    <row r="13485" spans="1:2" x14ac:dyDescent="0.25">
      <c r="A13485" t="s">
        <v>15973</v>
      </c>
      <c r="B13485">
        <v>0</v>
      </c>
    </row>
    <row r="13486" spans="1:2" x14ac:dyDescent="0.25">
      <c r="A13486" t="s">
        <v>15179</v>
      </c>
      <c r="B13486">
        <v>0</v>
      </c>
    </row>
    <row r="13487" spans="1:2" x14ac:dyDescent="0.25">
      <c r="A13487" t="s">
        <v>12251</v>
      </c>
      <c r="B13487">
        <v>0</v>
      </c>
    </row>
    <row r="13488" spans="1:2" x14ac:dyDescent="0.25">
      <c r="A13488" t="s">
        <v>20278</v>
      </c>
      <c r="B13488">
        <v>0</v>
      </c>
    </row>
    <row r="13489" spans="1:2" x14ac:dyDescent="0.25">
      <c r="A13489" t="s">
        <v>11624</v>
      </c>
      <c r="B13489">
        <v>0</v>
      </c>
    </row>
    <row r="13490" spans="1:2" x14ac:dyDescent="0.25">
      <c r="A13490" t="s">
        <v>18025</v>
      </c>
      <c r="B13490">
        <v>0</v>
      </c>
    </row>
    <row r="13491" spans="1:2" x14ac:dyDescent="0.25">
      <c r="A13491" t="s">
        <v>10547</v>
      </c>
      <c r="B13491">
        <v>0</v>
      </c>
    </row>
    <row r="13492" spans="1:2" x14ac:dyDescent="0.25">
      <c r="A13492" t="s">
        <v>16457</v>
      </c>
      <c r="B13492">
        <v>0</v>
      </c>
    </row>
    <row r="13493" spans="1:2" x14ac:dyDescent="0.25">
      <c r="A13493" t="s">
        <v>10618</v>
      </c>
      <c r="B13493">
        <v>0</v>
      </c>
    </row>
    <row r="13494" spans="1:2" x14ac:dyDescent="0.25">
      <c r="A13494" t="s">
        <v>17942</v>
      </c>
      <c r="B13494">
        <v>0</v>
      </c>
    </row>
    <row r="13495" spans="1:2" x14ac:dyDescent="0.25">
      <c r="A13495" t="s">
        <v>10624</v>
      </c>
      <c r="B13495">
        <v>0</v>
      </c>
    </row>
    <row r="13496" spans="1:2" x14ac:dyDescent="0.25">
      <c r="A13496" t="s">
        <v>12643</v>
      </c>
      <c r="B13496">
        <v>0</v>
      </c>
    </row>
    <row r="13497" spans="1:2" x14ac:dyDescent="0.25">
      <c r="A13497" t="s">
        <v>18083</v>
      </c>
      <c r="B13497">
        <v>0</v>
      </c>
    </row>
    <row r="13498" spans="1:2" x14ac:dyDescent="0.25">
      <c r="A13498" t="s">
        <v>17703</v>
      </c>
      <c r="B13498">
        <v>8.1657150000000012E-2</v>
      </c>
    </row>
    <row r="13499" spans="1:2" x14ac:dyDescent="0.25">
      <c r="A13499" t="s">
        <v>10968</v>
      </c>
      <c r="B13499">
        <v>0</v>
      </c>
    </row>
    <row r="13500" spans="1:2" x14ac:dyDescent="0.25">
      <c r="A13500" t="s">
        <v>10404</v>
      </c>
      <c r="B13500">
        <v>0</v>
      </c>
    </row>
    <row r="13501" spans="1:2" x14ac:dyDescent="0.25">
      <c r="A13501" t="s">
        <v>6328</v>
      </c>
      <c r="B13501">
        <v>8.6722049999999995E-2</v>
      </c>
    </row>
    <row r="13502" spans="1:2" x14ac:dyDescent="0.25">
      <c r="A13502" t="s">
        <v>19248</v>
      </c>
      <c r="B13502">
        <v>0</v>
      </c>
    </row>
    <row r="13503" spans="1:2" x14ac:dyDescent="0.25">
      <c r="A13503" t="s">
        <v>8343</v>
      </c>
      <c r="B13503">
        <v>0</v>
      </c>
    </row>
    <row r="13504" spans="1:2" x14ac:dyDescent="0.25">
      <c r="A13504" t="s">
        <v>12891</v>
      </c>
      <c r="B13504">
        <v>0</v>
      </c>
    </row>
    <row r="13505" spans="1:2" x14ac:dyDescent="0.25">
      <c r="A13505" t="s">
        <v>11917</v>
      </c>
      <c r="B13505">
        <v>0</v>
      </c>
    </row>
    <row r="13506" spans="1:2" x14ac:dyDescent="0.25">
      <c r="A13506" t="s">
        <v>16366</v>
      </c>
      <c r="B13506">
        <v>0</v>
      </c>
    </row>
    <row r="13507" spans="1:2" x14ac:dyDescent="0.25">
      <c r="A13507" t="s">
        <v>18560</v>
      </c>
      <c r="B13507">
        <v>0</v>
      </c>
    </row>
    <row r="13508" spans="1:2" x14ac:dyDescent="0.25">
      <c r="A13508" t="s">
        <v>10566</v>
      </c>
      <c r="B13508">
        <v>0</v>
      </c>
    </row>
    <row r="13509" spans="1:2" x14ac:dyDescent="0.25">
      <c r="A13509" t="s">
        <v>9807</v>
      </c>
      <c r="B13509">
        <v>0</v>
      </c>
    </row>
    <row r="13510" spans="1:2" x14ac:dyDescent="0.25">
      <c r="A13510" t="s">
        <v>14086</v>
      </c>
      <c r="B13510">
        <v>0</v>
      </c>
    </row>
    <row r="13511" spans="1:2" x14ac:dyDescent="0.25">
      <c r="A13511" t="s">
        <v>16247</v>
      </c>
      <c r="B13511">
        <v>0</v>
      </c>
    </row>
    <row r="13512" spans="1:2" x14ac:dyDescent="0.25">
      <c r="A13512" t="s">
        <v>11783</v>
      </c>
      <c r="B13512">
        <v>0</v>
      </c>
    </row>
    <row r="13513" spans="1:2" x14ac:dyDescent="0.25">
      <c r="A13513" t="s">
        <v>15851</v>
      </c>
      <c r="B13513">
        <v>0</v>
      </c>
    </row>
    <row r="13514" spans="1:2" x14ac:dyDescent="0.25">
      <c r="A13514" t="s">
        <v>12930</v>
      </c>
      <c r="B13514">
        <v>0</v>
      </c>
    </row>
    <row r="13515" spans="1:2" x14ac:dyDescent="0.25">
      <c r="A13515" t="s">
        <v>9179</v>
      </c>
      <c r="B13515">
        <v>0</v>
      </c>
    </row>
    <row r="13516" spans="1:2" x14ac:dyDescent="0.25">
      <c r="A13516" t="s">
        <v>17223</v>
      </c>
      <c r="B13516">
        <v>0</v>
      </c>
    </row>
    <row r="13517" spans="1:2" x14ac:dyDescent="0.25">
      <c r="A13517" t="s">
        <v>15579</v>
      </c>
      <c r="B13517">
        <v>0</v>
      </c>
    </row>
    <row r="13518" spans="1:2" x14ac:dyDescent="0.25">
      <c r="A13518" t="s">
        <v>10696</v>
      </c>
      <c r="B13518">
        <v>0</v>
      </c>
    </row>
    <row r="13519" spans="1:2" x14ac:dyDescent="0.25">
      <c r="A13519" t="s">
        <v>17494</v>
      </c>
      <c r="B13519">
        <v>0</v>
      </c>
    </row>
    <row r="13520" spans="1:2" x14ac:dyDescent="0.25">
      <c r="A13520" t="s">
        <v>14964</v>
      </c>
      <c r="B13520">
        <v>0</v>
      </c>
    </row>
    <row r="13521" spans="1:2" x14ac:dyDescent="0.25">
      <c r="A13521" t="s">
        <v>17813</v>
      </c>
      <c r="B13521">
        <v>0</v>
      </c>
    </row>
    <row r="13522" spans="1:2" x14ac:dyDescent="0.25">
      <c r="A13522" t="s">
        <v>8607</v>
      </c>
      <c r="B13522">
        <v>0</v>
      </c>
    </row>
    <row r="13523" spans="1:2" x14ac:dyDescent="0.25">
      <c r="A13523" t="s">
        <v>13559</v>
      </c>
      <c r="B13523">
        <v>0</v>
      </c>
    </row>
    <row r="13524" spans="1:2" x14ac:dyDescent="0.25">
      <c r="A13524" t="s">
        <v>8746</v>
      </c>
      <c r="B13524">
        <v>0</v>
      </c>
    </row>
    <row r="13525" spans="1:2" x14ac:dyDescent="0.25">
      <c r="A13525" t="s">
        <v>12380</v>
      </c>
      <c r="B13525">
        <v>0</v>
      </c>
    </row>
    <row r="13526" spans="1:2" x14ac:dyDescent="0.25">
      <c r="A13526" t="s">
        <v>17229</v>
      </c>
      <c r="B13526">
        <v>0</v>
      </c>
    </row>
    <row r="13527" spans="1:2" x14ac:dyDescent="0.25">
      <c r="A13527" t="s">
        <v>8038</v>
      </c>
      <c r="B13527">
        <v>0</v>
      </c>
    </row>
    <row r="13528" spans="1:2" x14ac:dyDescent="0.25">
      <c r="A13528" t="s">
        <v>9839</v>
      </c>
      <c r="B13528">
        <v>0</v>
      </c>
    </row>
    <row r="13529" spans="1:2" x14ac:dyDescent="0.25">
      <c r="A13529" t="s">
        <v>14751</v>
      </c>
      <c r="B13529">
        <v>0</v>
      </c>
    </row>
    <row r="13530" spans="1:2" x14ac:dyDescent="0.25">
      <c r="A13530" t="s">
        <v>19653</v>
      </c>
      <c r="B13530">
        <v>0</v>
      </c>
    </row>
    <row r="13531" spans="1:2" x14ac:dyDescent="0.25">
      <c r="A13531" t="s">
        <v>18786</v>
      </c>
      <c r="B13531">
        <v>0</v>
      </c>
    </row>
    <row r="13532" spans="1:2" x14ac:dyDescent="0.25">
      <c r="A13532" t="s">
        <v>18175</v>
      </c>
      <c r="B13532">
        <v>0</v>
      </c>
    </row>
    <row r="13533" spans="1:2" x14ac:dyDescent="0.25">
      <c r="A13533" t="s">
        <v>13737</v>
      </c>
      <c r="B13533">
        <v>0</v>
      </c>
    </row>
    <row r="13534" spans="1:2" x14ac:dyDescent="0.25">
      <c r="A13534" t="s">
        <v>16194</v>
      </c>
      <c r="B13534">
        <v>0</v>
      </c>
    </row>
    <row r="13535" spans="1:2" x14ac:dyDescent="0.25">
      <c r="A13535" t="s">
        <v>11942</v>
      </c>
      <c r="B13535">
        <v>0.33907500000000007</v>
      </c>
    </row>
    <row r="13536" spans="1:2" x14ac:dyDescent="0.25">
      <c r="A13536" t="s">
        <v>12735</v>
      </c>
      <c r="B13536">
        <v>0.39045000000000002</v>
      </c>
    </row>
    <row r="13537" spans="1:2" x14ac:dyDescent="0.25">
      <c r="A13537" t="s">
        <v>8169</v>
      </c>
      <c r="B13537">
        <v>0.41100000000000003</v>
      </c>
    </row>
    <row r="13538" spans="1:2" x14ac:dyDescent="0.25">
      <c r="A13538" t="s">
        <v>20053</v>
      </c>
      <c r="B13538">
        <v>0.51375000000000004</v>
      </c>
    </row>
    <row r="13539" spans="1:2" x14ac:dyDescent="0.25">
      <c r="A13539" t="s">
        <v>15580</v>
      </c>
      <c r="B13539">
        <v>0.56512499999999999</v>
      </c>
    </row>
    <row r="13540" spans="1:2" x14ac:dyDescent="0.25">
      <c r="A13540" t="s">
        <v>15019</v>
      </c>
      <c r="B13540">
        <v>0.57540000000000013</v>
      </c>
    </row>
    <row r="13541" spans="1:2" x14ac:dyDescent="0.25">
      <c r="A13541" t="s">
        <v>18298</v>
      </c>
      <c r="B13541">
        <v>0.59595000000000009</v>
      </c>
    </row>
    <row r="13542" spans="1:2" x14ac:dyDescent="0.25">
      <c r="A13542" t="s">
        <v>15805</v>
      </c>
      <c r="B13542">
        <v>0.60622500000000001</v>
      </c>
    </row>
    <row r="13543" spans="1:2" x14ac:dyDescent="0.25">
      <c r="A13543" t="s">
        <v>9300</v>
      </c>
      <c r="B13543">
        <v>0.61650000000000005</v>
      </c>
    </row>
    <row r="13544" spans="1:2" x14ac:dyDescent="0.25">
      <c r="A13544" t="s">
        <v>8348</v>
      </c>
      <c r="B13544">
        <v>0.19522500000000001</v>
      </c>
    </row>
    <row r="13545" spans="1:2" x14ac:dyDescent="0.25">
      <c r="A13545" t="s">
        <v>11324</v>
      </c>
      <c r="B13545">
        <v>0</v>
      </c>
    </row>
    <row r="13546" spans="1:2" x14ac:dyDescent="0.25">
      <c r="A13546" t="s">
        <v>12171</v>
      </c>
      <c r="B13546">
        <v>0</v>
      </c>
    </row>
    <row r="13547" spans="1:2" x14ac:dyDescent="0.25">
      <c r="A13547" t="s">
        <v>16359</v>
      </c>
      <c r="B13547">
        <v>0</v>
      </c>
    </row>
    <row r="13548" spans="1:2" x14ac:dyDescent="0.25">
      <c r="A13548" t="s">
        <v>10740</v>
      </c>
      <c r="B13548">
        <v>0</v>
      </c>
    </row>
    <row r="13549" spans="1:2" x14ac:dyDescent="0.25">
      <c r="A13549" t="s">
        <v>15263</v>
      </c>
      <c r="B13549">
        <v>0</v>
      </c>
    </row>
    <row r="13550" spans="1:2" x14ac:dyDescent="0.25">
      <c r="A13550" t="s">
        <v>14292</v>
      </c>
      <c r="B13550">
        <v>0</v>
      </c>
    </row>
    <row r="13551" spans="1:2" x14ac:dyDescent="0.25">
      <c r="A13551" t="s">
        <v>18465</v>
      </c>
      <c r="B13551">
        <v>0</v>
      </c>
    </row>
    <row r="13552" spans="1:2" x14ac:dyDescent="0.25">
      <c r="A13552" t="s">
        <v>13194</v>
      </c>
      <c r="B13552">
        <v>0</v>
      </c>
    </row>
    <row r="13553" spans="1:2" x14ac:dyDescent="0.25">
      <c r="A13553" t="s">
        <v>8667</v>
      </c>
      <c r="B13553">
        <v>0</v>
      </c>
    </row>
    <row r="13554" spans="1:2" x14ac:dyDescent="0.25">
      <c r="A13554" t="s">
        <v>15919</v>
      </c>
      <c r="B13554">
        <v>0</v>
      </c>
    </row>
    <row r="13555" spans="1:2" x14ac:dyDescent="0.25">
      <c r="A13555" t="s">
        <v>11435</v>
      </c>
      <c r="B13555">
        <v>0</v>
      </c>
    </row>
    <row r="13556" spans="1:2" x14ac:dyDescent="0.25">
      <c r="A13556" t="s">
        <v>9281</v>
      </c>
      <c r="B13556">
        <v>0</v>
      </c>
    </row>
    <row r="13557" spans="1:2" x14ac:dyDescent="0.25">
      <c r="A13557" t="s">
        <v>17283</v>
      </c>
      <c r="B13557">
        <v>0</v>
      </c>
    </row>
    <row r="13558" spans="1:2" x14ac:dyDescent="0.25">
      <c r="A13558" t="s">
        <v>19779</v>
      </c>
      <c r="B13558">
        <v>2.9356236</v>
      </c>
    </row>
    <row r="13559" spans="1:2" x14ac:dyDescent="0.25">
      <c r="A13559" t="s">
        <v>15326</v>
      </c>
      <c r="B13559">
        <v>3.7081720000000007</v>
      </c>
    </row>
    <row r="13560" spans="1:2" x14ac:dyDescent="0.25">
      <c r="A13560" t="s">
        <v>10056</v>
      </c>
      <c r="B13560">
        <v>3.8627420000000003</v>
      </c>
    </row>
    <row r="13561" spans="1:2" x14ac:dyDescent="0.25">
      <c r="A13561" t="s">
        <v>4294</v>
      </c>
      <c r="B13561">
        <v>4.4807204</v>
      </c>
    </row>
    <row r="13562" spans="1:2" x14ac:dyDescent="0.25">
      <c r="A13562" t="s">
        <v>13864</v>
      </c>
      <c r="B13562">
        <v>4.6352150000000005</v>
      </c>
    </row>
    <row r="13563" spans="1:2" x14ac:dyDescent="0.25">
      <c r="A13563" t="s">
        <v>18729</v>
      </c>
      <c r="B13563">
        <v>0</v>
      </c>
    </row>
    <row r="13564" spans="1:2" x14ac:dyDescent="0.25">
      <c r="A13564" t="s">
        <v>9489</v>
      </c>
      <c r="B13564">
        <v>0</v>
      </c>
    </row>
    <row r="13565" spans="1:2" x14ac:dyDescent="0.25">
      <c r="A13565" t="s">
        <v>14385</v>
      </c>
      <c r="B13565">
        <v>0</v>
      </c>
    </row>
    <row r="13566" spans="1:2" x14ac:dyDescent="0.25">
      <c r="A13566" t="s">
        <v>17741</v>
      </c>
      <c r="B13566">
        <v>0</v>
      </c>
    </row>
    <row r="13567" spans="1:2" x14ac:dyDescent="0.25">
      <c r="A13567" t="s">
        <v>10147</v>
      </c>
      <c r="B13567">
        <v>0</v>
      </c>
    </row>
    <row r="13568" spans="1:2" x14ac:dyDescent="0.25">
      <c r="A13568" t="s">
        <v>15007</v>
      </c>
      <c r="B13568">
        <v>0</v>
      </c>
    </row>
    <row r="13569" spans="1:2" x14ac:dyDescent="0.25">
      <c r="A13569" t="s">
        <v>19876</v>
      </c>
      <c r="B13569">
        <v>0</v>
      </c>
    </row>
    <row r="13570" spans="1:2" x14ac:dyDescent="0.25">
      <c r="A13570" t="s">
        <v>12295</v>
      </c>
      <c r="B13570">
        <v>0</v>
      </c>
    </row>
    <row r="13571" spans="1:2" x14ac:dyDescent="0.25">
      <c r="A13571" t="s">
        <v>19971</v>
      </c>
      <c r="B13571">
        <v>0</v>
      </c>
    </row>
    <row r="13572" spans="1:2" x14ac:dyDescent="0.25">
      <c r="A13572" t="s">
        <v>15519</v>
      </c>
      <c r="B13572">
        <v>0</v>
      </c>
    </row>
    <row r="13573" spans="1:2" x14ac:dyDescent="0.25">
      <c r="A13573" t="s">
        <v>14889</v>
      </c>
      <c r="B13573">
        <v>0</v>
      </c>
    </row>
    <row r="13574" spans="1:2" x14ac:dyDescent="0.25">
      <c r="A13574" t="s">
        <v>11968</v>
      </c>
      <c r="B13574">
        <v>0</v>
      </c>
    </row>
    <row r="13575" spans="1:2" x14ac:dyDescent="0.25">
      <c r="A13575" t="s">
        <v>11372</v>
      </c>
      <c r="B13575">
        <v>0</v>
      </c>
    </row>
    <row r="13576" spans="1:2" x14ac:dyDescent="0.25">
      <c r="A13576" t="s">
        <v>19409</v>
      </c>
      <c r="B13576">
        <v>5.2683036461126012</v>
      </c>
    </row>
    <row r="13577" spans="1:2" x14ac:dyDescent="0.25">
      <c r="A13577" t="s">
        <v>8921</v>
      </c>
      <c r="B13577">
        <v>0</v>
      </c>
    </row>
    <row r="13578" spans="1:2" x14ac:dyDescent="0.25">
      <c r="A13578" t="s">
        <v>16537</v>
      </c>
      <c r="B13578">
        <v>0</v>
      </c>
    </row>
    <row r="13579" spans="1:2" x14ac:dyDescent="0.25">
      <c r="A13579" t="s">
        <v>18758</v>
      </c>
      <c r="B13579">
        <v>0</v>
      </c>
    </row>
    <row r="13580" spans="1:2" x14ac:dyDescent="0.25">
      <c r="A13580" t="s">
        <v>13890</v>
      </c>
      <c r="B13580">
        <v>0</v>
      </c>
    </row>
    <row r="13581" spans="1:2" x14ac:dyDescent="0.25">
      <c r="A13581" t="s">
        <v>20119</v>
      </c>
      <c r="B13581">
        <v>0</v>
      </c>
    </row>
    <row r="13582" spans="1:2" x14ac:dyDescent="0.25">
      <c r="A13582" t="s">
        <v>12546</v>
      </c>
      <c r="B13582">
        <v>0</v>
      </c>
    </row>
    <row r="13583" spans="1:2" x14ac:dyDescent="0.25">
      <c r="A13583" t="s">
        <v>15064</v>
      </c>
      <c r="B13583">
        <v>0</v>
      </c>
    </row>
    <row r="13584" spans="1:2" x14ac:dyDescent="0.25">
      <c r="A13584" t="s">
        <v>19905</v>
      </c>
      <c r="B13584">
        <v>0</v>
      </c>
    </row>
    <row r="13585" spans="1:2" x14ac:dyDescent="0.25">
      <c r="A13585" t="s">
        <v>11497</v>
      </c>
      <c r="B13585">
        <v>0</v>
      </c>
    </row>
    <row r="13586" spans="1:2" x14ac:dyDescent="0.25">
      <c r="A13586" t="s">
        <v>16365</v>
      </c>
      <c r="B13586">
        <v>0</v>
      </c>
    </row>
    <row r="13587" spans="1:2" x14ac:dyDescent="0.25">
      <c r="A13587" t="s">
        <v>17774</v>
      </c>
      <c r="B13587">
        <v>0</v>
      </c>
    </row>
    <row r="13588" spans="1:2" x14ac:dyDescent="0.25">
      <c r="A13588" t="s">
        <v>10505</v>
      </c>
      <c r="B13588">
        <v>0</v>
      </c>
    </row>
    <row r="13589" spans="1:2" x14ac:dyDescent="0.25">
      <c r="A13589" t="s">
        <v>13439</v>
      </c>
      <c r="B13589">
        <v>0</v>
      </c>
    </row>
    <row r="13590" spans="1:2" x14ac:dyDescent="0.25">
      <c r="A13590" t="s">
        <v>18699</v>
      </c>
      <c r="B13590">
        <v>0</v>
      </c>
    </row>
    <row r="13591" spans="1:2" x14ac:dyDescent="0.25">
      <c r="A13591" t="s">
        <v>17003</v>
      </c>
      <c r="B13591">
        <v>0</v>
      </c>
    </row>
    <row r="13592" spans="1:2" x14ac:dyDescent="0.25">
      <c r="A13592" t="s">
        <v>12582</v>
      </c>
      <c r="B13592">
        <v>0</v>
      </c>
    </row>
    <row r="13593" spans="1:2" x14ac:dyDescent="0.25">
      <c r="A13593" t="s">
        <v>19066</v>
      </c>
      <c r="B13593">
        <v>0</v>
      </c>
    </row>
    <row r="13594" spans="1:2" x14ac:dyDescent="0.25">
      <c r="A13594" t="s">
        <v>16076</v>
      </c>
      <c r="B13594">
        <v>0</v>
      </c>
    </row>
    <row r="13595" spans="1:2" x14ac:dyDescent="0.25">
      <c r="A13595" t="s">
        <v>11659</v>
      </c>
      <c r="B13595">
        <v>0</v>
      </c>
    </row>
    <row r="13596" spans="1:2" x14ac:dyDescent="0.25">
      <c r="A13596" t="s">
        <v>11290</v>
      </c>
      <c r="B13596">
        <v>0</v>
      </c>
    </row>
    <row r="13597" spans="1:2" x14ac:dyDescent="0.25">
      <c r="A13597" t="s">
        <v>18911</v>
      </c>
      <c r="B13597">
        <v>0</v>
      </c>
    </row>
    <row r="13598" spans="1:2" x14ac:dyDescent="0.25">
      <c r="A13598" t="s">
        <v>15572</v>
      </c>
      <c r="B13598">
        <v>0</v>
      </c>
    </row>
    <row r="13599" spans="1:2" x14ac:dyDescent="0.25">
      <c r="A13599" t="s">
        <v>10722</v>
      </c>
      <c r="B13599">
        <v>0</v>
      </c>
    </row>
    <row r="13600" spans="1:2" x14ac:dyDescent="0.25">
      <c r="A13600" t="s">
        <v>19889</v>
      </c>
      <c r="B13600">
        <v>0</v>
      </c>
    </row>
    <row r="13601" spans="1:2" x14ac:dyDescent="0.25">
      <c r="A13601" t="s">
        <v>14078</v>
      </c>
      <c r="B13601">
        <v>0</v>
      </c>
    </row>
    <row r="13602" spans="1:2" x14ac:dyDescent="0.25">
      <c r="A13602" t="s">
        <v>11133</v>
      </c>
      <c r="B13602">
        <v>0</v>
      </c>
    </row>
    <row r="13603" spans="1:2" x14ac:dyDescent="0.25">
      <c r="A13603" t="s">
        <v>16014</v>
      </c>
      <c r="B13603">
        <v>0</v>
      </c>
    </row>
    <row r="13604" spans="1:2" x14ac:dyDescent="0.25">
      <c r="A13604" t="s">
        <v>16804</v>
      </c>
      <c r="B13604">
        <v>0</v>
      </c>
    </row>
    <row r="13605" spans="1:2" x14ac:dyDescent="0.25">
      <c r="A13605" t="s">
        <v>19561</v>
      </c>
      <c r="B13605">
        <v>0</v>
      </c>
    </row>
    <row r="13606" spans="1:2" x14ac:dyDescent="0.25">
      <c r="A13606" t="s">
        <v>12267</v>
      </c>
      <c r="B13606">
        <v>0.85267070866141748</v>
      </c>
    </row>
    <row r="13607" spans="1:2" x14ac:dyDescent="0.25">
      <c r="A13607" t="s">
        <v>15985</v>
      </c>
      <c r="B13607">
        <v>1.3642929133858268</v>
      </c>
    </row>
    <row r="13608" spans="1:2" x14ac:dyDescent="0.25">
      <c r="A13608" t="s">
        <v>14990</v>
      </c>
      <c r="B13608">
        <v>1.449567401574803</v>
      </c>
    </row>
    <row r="13609" spans="1:2" x14ac:dyDescent="0.25">
      <c r="A13609" t="s">
        <v>20276</v>
      </c>
      <c r="B13609">
        <v>1.6200916535433072</v>
      </c>
    </row>
    <row r="13610" spans="1:2" x14ac:dyDescent="0.25">
      <c r="A13610" t="s">
        <v>19299</v>
      </c>
      <c r="B13610">
        <v>1.7053661417322832</v>
      </c>
    </row>
    <row r="13611" spans="1:2" x14ac:dyDescent="0.25">
      <c r="A13611" t="s">
        <v>18617</v>
      </c>
      <c r="B13611">
        <v>0</v>
      </c>
    </row>
    <row r="13612" spans="1:2" x14ac:dyDescent="0.25">
      <c r="A13612" t="s">
        <v>8641</v>
      </c>
      <c r="B13612">
        <v>0</v>
      </c>
    </row>
    <row r="13613" spans="1:2" x14ac:dyDescent="0.25">
      <c r="A13613" t="s">
        <v>16730</v>
      </c>
      <c r="B13613">
        <v>0</v>
      </c>
    </row>
    <row r="13614" spans="1:2" x14ac:dyDescent="0.25">
      <c r="A13614" t="s">
        <v>17664</v>
      </c>
      <c r="B13614">
        <v>0</v>
      </c>
    </row>
    <row r="13615" spans="1:2" x14ac:dyDescent="0.25">
      <c r="A13615" t="s">
        <v>13184</v>
      </c>
      <c r="B13615">
        <v>0</v>
      </c>
    </row>
    <row r="13616" spans="1:2" x14ac:dyDescent="0.25">
      <c r="A13616" t="s">
        <v>12113</v>
      </c>
      <c r="B13616">
        <v>0</v>
      </c>
    </row>
    <row r="13617" spans="1:2" x14ac:dyDescent="0.25">
      <c r="A13617" t="s">
        <v>19715</v>
      </c>
      <c r="B13617">
        <v>0</v>
      </c>
    </row>
    <row r="13618" spans="1:2" x14ac:dyDescent="0.25">
      <c r="A13618" t="s">
        <v>9391</v>
      </c>
      <c r="B13618">
        <v>0</v>
      </c>
    </row>
    <row r="13619" spans="1:2" x14ac:dyDescent="0.25">
      <c r="A13619" t="s">
        <v>16961</v>
      </c>
      <c r="B13619">
        <v>0</v>
      </c>
    </row>
    <row r="13620" spans="1:2" x14ac:dyDescent="0.25">
      <c r="A13620" t="s">
        <v>19161</v>
      </c>
      <c r="B13620">
        <v>0</v>
      </c>
    </row>
    <row r="13621" spans="1:2" x14ac:dyDescent="0.25">
      <c r="A13621" t="s">
        <v>15643</v>
      </c>
      <c r="B13621">
        <v>0</v>
      </c>
    </row>
    <row r="13622" spans="1:2" x14ac:dyDescent="0.25">
      <c r="A13622" t="s">
        <v>9385</v>
      </c>
      <c r="B13622">
        <v>0</v>
      </c>
    </row>
    <row r="13623" spans="1:2" x14ac:dyDescent="0.25">
      <c r="A13623" t="s">
        <v>13744</v>
      </c>
      <c r="B13623">
        <v>0</v>
      </c>
    </row>
    <row r="13624" spans="1:2" x14ac:dyDescent="0.25">
      <c r="A13624" t="s">
        <v>17789</v>
      </c>
      <c r="B13624">
        <v>0</v>
      </c>
    </row>
    <row r="13625" spans="1:2" x14ac:dyDescent="0.25">
      <c r="A13625" t="s">
        <v>8574</v>
      </c>
      <c r="B13625">
        <v>0</v>
      </c>
    </row>
    <row r="13626" spans="1:2" x14ac:dyDescent="0.25">
      <c r="A13626" t="s">
        <v>8305</v>
      </c>
      <c r="B13626">
        <v>0</v>
      </c>
    </row>
    <row r="13627" spans="1:2" x14ac:dyDescent="0.25">
      <c r="A13627" t="s">
        <v>12079</v>
      </c>
      <c r="B13627">
        <v>0</v>
      </c>
    </row>
    <row r="13628" spans="1:2" x14ac:dyDescent="0.25">
      <c r="A13628" t="s">
        <v>16543</v>
      </c>
      <c r="B13628">
        <v>0</v>
      </c>
    </row>
    <row r="13629" spans="1:2" x14ac:dyDescent="0.25">
      <c r="A13629" t="s">
        <v>9325</v>
      </c>
      <c r="B13629">
        <v>0</v>
      </c>
    </row>
    <row r="13630" spans="1:2" x14ac:dyDescent="0.25">
      <c r="A13630" t="s">
        <v>15458</v>
      </c>
      <c r="B13630">
        <v>2.3486455118110241</v>
      </c>
    </row>
    <row r="13631" spans="1:2" x14ac:dyDescent="0.25">
      <c r="A13631" t="s">
        <v>11186</v>
      </c>
      <c r="B13631">
        <v>0</v>
      </c>
    </row>
    <row r="13632" spans="1:2" x14ac:dyDescent="0.25">
      <c r="A13632" t="s">
        <v>19232</v>
      </c>
      <c r="B13632">
        <v>0</v>
      </c>
    </row>
    <row r="13633" spans="1:2" x14ac:dyDescent="0.25">
      <c r="A13633" t="s">
        <v>14966</v>
      </c>
      <c r="B13633">
        <v>0</v>
      </c>
    </row>
    <row r="13634" spans="1:2" x14ac:dyDescent="0.25">
      <c r="A13634" t="s">
        <v>19465</v>
      </c>
      <c r="B13634">
        <v>0</v>
      </c>
    </row>
    <row r="13635" spans="1:2" x14ac:dyDescent="0.25">
      <c r="A13635" t="s">
        <v>19279</v>
      </c>
      <c r="B13635">
        <v>0</v>
      </c>
    </row>
    <row r="13636" spans="1:2" x14ac:dyDescent="0.25">
      <c r="A13636" t="s">
        <v>9669</v>
      </c>
      <c r="B13636">
        <v>0</v>
      </c>
    </row>
    <row r="13637" spans="1:2" x14ac:dyDescent="0.25">
      <c r="A13637" t="s">
        <v>20399</v>
      </c>
      <c r="B13637">
        <v>0</v>
      </c>
    </row>
    <row r="13638" spans="1:2" x14ac:dyDescent="0.25">
      <c r="A13638" t="s">
        <v>12410</v>
      </c>
      <c r="B13638">
        <v>0</v>
      </c>
    </row>
    <row r="13639" spans="1:2" x14ac:dyDescent="0.25">
      <c r="A13639" t="s">
        <v>12223</v>
      </c>
      <c r="B13639">
        <v>0</v>
      </c>
    </row>
    <row r="13640" spans="1:2" x14ac:dyDescent="0.25">
      <c r="A13640" t="s">
        <v>15148</v>
      </c>
      <c r="B13640">
        <v>0</v>
      </c>
    </row>
    <row r="13641" spans="1:2" x14ac:dyDescent="0.25">
      <c r="A13641" t="s">
        <v>14722</v>
      </c>
      <c r="B13641">
        <v>0</v>
      </c>
    </row>
    <row r="13642" spans="1:2" x14ac:dyDescent="0.25">
      <c r="A13642" t="s">
        <v>20002</v>
      </c>
      <c r="B13642">
        <v>0</v>
      </c>
    </row>
    <row r="13643" spans="1:2" x14ac:dyDescent="0.25">
      <c r="A13643" t="s">
        <v>11670</v>
      </c>
      <c r="B13643">
        <v>0</v>
      </c>
    </row>
    <row r="13644" spans="1:2" x14ac:dyDescent="0.25">
      <c r="A13644" t="s">
        <v>19685</v>
      </c>
      <c r="B13644">
        <v>0</v>
      </c>
    </row>
    <row r="13645" spans="1:2" x14ac:dyDescent="0.25">
      <c r="A13645" t="s">
        <v>19166</v>
      </c>
      <c r="B13645">
        <v>0</v>
      </c>
    </row>
    <row r="13646" spans="1:2" x14ac:dyDescent="0.25">
      <c r="A13646" t="s">
        <v>16172</v>
      </c>
      <c r="B13646">
        <v>0</v>
      </c>
    </row>
    <row r="13647" spans="1:2" x14ac:dyDescent="0.25">
      <c r="A13647" t="s">
        <v>17151</v>
      </c>
      <c r="B13647">
        <v>0</v>
      </c>
    </row>
    <row r="13648" spans="1:2" x14ac:dyDescent="0.25">
      <c r="A13648" t="s">
        <v>11334</v>
      </c>
      <c r="B13648">
        <v>1.1131249999999999</v>
      </c>
    </row>
    <row r="13649" spans="1:2" x14ac:dyDescent="0.25">
      <c r="A13649" t="s">
        <v>11806</v>
      </c>
      <c r="B13649">
        <v>0</v>
      </c>
    </row>
    <row r="13650" spans="1:2" x14ac:dyDescent="0.25">
      <c r="A13650" t="s">
        <v>13007</v>
      </c>
      <c r="B13650">
        <v>0</v>
      </c>
    </row>
    <row r="13651" spans="1:2" x14ac:dyDescent="0.25">
      <c r="A13651" t="s">
        <v>8064</v>
      </c>
      <c r="B13651">
        <v>0</v>
      </c>
    </row>
    <row r="13652" spans="1:2" x14ac:dyDescent="0.25">
      <c r="A13652" t="s">
        <v>9533</v>
      </c>
      <c r="B13652">
        <v>0</v>
      </c>
    </row>
    <row r="13653" spans="1:2" x14ac:dyDescent="0.25">
      <c r="A13653" t="s">
        <v>17665</v>
      </c>
      <c r="B13653">
        <v>0.43484121999999997</v>
      </c>
    </row>
    <row r="13654" spans="1:2" x14ac:dyDescent="0.25">
      <c r="A13654" t="s">
        <v>18340</v>
      </c>
      <c r="B13654">
        <v>0.53367313999999988</v>
      </c>
    </row>
    <row r="13655" spans="1:2" x14ac:dyDescent="0.25">
      <c r="A13655" t="s">
        <v>8642</v>
      </c>
      <c r="B13655">
        <v>0.61273563999999991</v>
      </c>
    </row>
    <row r="13656" spans="1:2" x14ac:dyDescent="0.25">
      <c r="A13656" t="s">
        <v>3205</v>
      </c>
      <c r="B13656">
        <v>0</v>
      </c>
    </row>
    <row r="13657" spans="1:2" x14ac:dyDescent="0.25">
      <c r="A13657" t="s">
        <v>18231</v>
      </c>
      <c r="B13657">
        <v>0</v>
      </c>
    </row>
    <row r="13658" spans="1:2" x14ac:dyDescent="0.25">
      <c r="A13658" t="s">
        <v>9418</v>
      </c>
      <c r="B13658">
        <v>0</v>
      </c>
    </row>
    <row r="13659" spans="1:2" x14ac:dyDescent="0.25">
      <c r="A13659" t="s">
        <v>17005</v>
      </c>
      <c r="B13659">
        <v>0</v>
      </c>
    </row>
    <row r="13660" spans="1:2" x14ac:dyDescent="0.25">
      <c r="A13660" t="s">
        <v>11607</v>
      </c>
      <c r="B13660">
        <v>0</v>
      </c>
    </row>
    <row r="13661" spans="1:2" x14ac:dyDescent="0.25">
      <c r="A13661" t="s">
        <v>14073</v>
      </c>
      <c r="B13661">
        <v>1.7696000000000001</v>
      </c>
    </row>
    <row r="13662" spans="1:2" x14ac:dyDescent="0.25">
      <c r="A13662" t="s">
        <v>9983</v>
      </c>
      <c r="B13662">
        <v>0</v>
      </c>
    </row>
    <row r="13663" spans="1:2" x14ac:dyDescent="0.25">
      <c r="A13663" t="s">
        <v>9081</v>
      </c>
      <c r="B13663">
        <v>0</v>
      </c>
    </row>
    <row r="13664" spans="1:2" x14ac:dyDescent="0.25">
      <c r="A13664" t="s">
        <v>13196</v>
      </c>
      <c r="B13664">
        <v>0</v>
      </c>
    </row>
    <row r="13665" spans="1:2" x14ac:dyDescent="0.25">
      <c r="A13665" t="s">
        <v>3710</v>
      </c>
      <c r="B13665">
        <v>0</v>
      </c>
    </row>
    <row r="13666" spans="1:2" x14ac:dyDescent="0.25">
      <c r="A13666" t="s">
        <v>6422</v>
      </c>
      <c r="B13666">
        <v>0</v>
      </c>
    </row>
    <row r="13667" spans="1:2" x14ac:dyDescent="0.25">
      <c r="A13667" t="s">
        <v>11799</v>
      </c>
      <c r="B13667">
        <v>0</v>
      </c>
    </row>
    <row r="13668" spans="1:2" x14ac:dyDescent="0.25">
      <c r="A13668" t="s">
        <v>8252</v>
      </c>
      <c r="B13668">
        <v>0</v>
      </c>
    </row>
    <row r="13669" spans="1:2" x14ac:dyDescent="0.25">
      <c r="A13669" t="s">
        <v>9275</v>
      </c>
      <c r="B13669">
        <v>0</v>
      </c>
    </row>
    <row r="13670" spans="1:2" x14ac:dyDescent="0.25">
      <c r="A13670" t="s">
        <v>20407</v>
      </c>
      <c r="B13670">
        <v>0</v>
      </c>
    </row>
    <row r="13671" spans="1:2" x14ac:dyDescent="0.25">
      <c r="A13671" t="s">
        <v>18197</v>
      </c>
      <c r="B13671">
        <v>0</v>
      </c>
    </row>
    <row r="13672" spans="1:2" x14ac:dyDescent="0.25">
      <c r="A13672" t="s">
        <v>16886</v>
      </c>
      <c r="B13672">
        <v>0</v>
      </c>
    </row>
    <row r="13673" spans="1:2" x14ac:dyDescent="0.25">
      <c r="A13673" t="s">
        <v>5842</v>
      </c>
      <c r="B13673">
        <v>0</v>
      </c>
    </row>
    <row r="13674" spans="1:2" x14ac:dyDescent="0.25">
      <c r="A13674" t="s">
        <v>10736</v>
      </c>
      <c r="B13674">
        <v>0</v>
      </c>
    </row>
    <row r="13675" spans="1:2" x14ac:dyDescent="0.25">
      <c r="A13675" t="s">
        <v>18088</v>
      </c>
      <c r="B13675">
        <v>0</v>
      </c>
    </row>
    <row r="13676" spans="1:2" x14ac:dyDescent="0.25">
      <c r="A13676" t="s">
        <v>6289</v>
      </c>
      <c r="B13676">
        <v>0.20238499999999998</v>
      </c>
    </row>
    <row r="13677" spans="1:2" x14ac:dyDescent="0.25">
      <c r="A13677" t="s">
        <v>7989</v>
      </c>
      <c r="B13677">
        <v>0.23968349999999999</v>
      </c>
    </row>
    <row r="13678" spans="1:2" x14ac:dyDescent="0.25">
      <c r="A13678" t="s">
        <v>19196</v>
      </c>
      <c r="B13678">
        <v>0</v>
      </c>
    </row>
    <row r="13679" spans="1:2" x14ac:dyDescent="0.25">
      <c r="A13679" t="s">
        <v>18765</v>
      </c>
      <c r="B13679">
        <v>0</v>
      </c>
    </row>
    <row r="13680" spans="1:2" x14ac:dyDescent="0.25">
      <c r="A13680" t="s">
        <v>15770</v>
      </c>
      <c r="B13680">
        <v>0</v>
      </c>
    </row>
    <row r="13681" spans="1:2" x14ac:dyDescent="0.25">
      <c r="A13681" t="s">
        <v>18870</v>
      </c>
      <c r="B13681">
        <v>0</v>
      </c>
    </row>
    <row r="13682" spans="1:2" x14ac:dyDescent="0.25">
      <c r="A13682" t="s">
        <v>16962</v>
      </c>
      <c r="B13682">
        <v>0</v>
      </c>
    </row>
    <row r="13683" spans="1:2" x14ac:dyDescent="0.25">
      <c r="A13683" t="s">
        <v>11873</v>
      </c>
      <c r="B13683">
        <v>0</v>
      </c>
    </row>
    <row r="13684" spans="1:2" x14ac:dyDescent="0.25">
      <c r="A13684" t="s">
        <v>15659</v>
      </c>
      <c r="B13684">
        <v>0</v>
      </c>
    </row>
    <row r="13685" spans="1:2" x14ac:dyDescent="0.25">
      <c r="A13685" t="s">
        <v>10950</v>
      </c>
      <c r="B13685">
        <v>0</v>
      </c>
    </row>
    <row r="13686" spans="1:2" x14ac:dyDescent="0.25">
      <c r="A13686" t="s">
        <v>3272</v>
      </c>
      <c r="B13686">
        <v>0</v>
      </c>
    </row>
    <row r="13687" spans="1:2" x14ac:dyDescent="0.25">
      <c r="A13687" t="s">
        <v>15277</v>
      </c>
      <c r="B13687">
        <v>0</v>
      </c>
    </row>
    <row r="13688" spans="1:2" x14ac:dyDescent="0.25">
      <c r="A13688" t="s">
        <v>7961</v>
      </c>
      <c r="B13688">
        <v>0</v>
      </c>
    </row>
    <row r="13689" spans="1:2" x14ac:dyDescent="0.25">
      <c r="A13689" t="s">
        <v>6376</v>
      </c>
      <c r="B13689">
        <v>0</v>
      </c>
    </row>
    <row r="13690" spans="1:2" x14ac:dyDescent="0.25">
      <c r="A13690" t="s">
        <v>19326</v>
      </c>
      <c r="B13690">
        <v>0</v>
      </c>
    </row>
    <row r="13691" spans="1:2" x14ac:dyDescent="0.25">
      <c r="A13691" t="s">
        <v>14158</v>
      </c>
      <c r="B13691">
        <v>0</v>
      </c>
    </row>
    <row r="13692" spans="1:2" x14ac:dyDescent="0.25">
      <c r="A13692" t="s">
        <v>20097</v>
      </c>
      <c r="B13692">
        <v>0</v>
      </c>
    </row>
    <row r="13693" spans="1:2" x14ac:dyDescent="0.25">
      <c r="A13693" t="s">
        <v>17616</v>
      </c>
      <c r="B13693">
        <v>0</v>
      </c>
    </row>
    <row r="13694" spans="1:2" x14ac:dyDescent="0.25">
      <c r="A13694" t="s">
        <v>14936</v>
      </c>
      <c r="B13694">
        <v>0</v>
      </c>
    </row>
    <row r="13695" spans="1:2" x14ac:dyDescent="0.25">
      <c r="A13695" t="s">
        <v>19832</v>
      </c>
      <c r="B13695">
        <v>0</v>
      </c>
    </row>
    <row r="13696" spans="1:2" x14ac:dyDescent="0.25">
      <c r="A13696" t="s">
        <v>12995</v>
      </c>
      <c r="B13696">
        <v>0</v>
      </c>
    </row>
    <row r="13697" spans="1:2" x14ac:dyDescent="0.25">
      <c r="A13697" t="s">
        <v>9260</v>
      </c>
      <c r="B13697">
        <v>0</v>
      </c>
    </row>
    <row r="13698" spans="1:2" x14ac:dyDescent="0.25">
      <c r="A13698" t="s">
        <v>14058</v>
      </c>
      <c r="B13698">
        <v>4.7893840214477219</v>
      </c>
    </row>
    <row r="13699" spans="1:2" x14ac:dyDescent="0.25">
      <c r="A13699" t="s">
        <v>1379</v>
      </c>
      <c r="B13699">
        <v>0.83932499999999999</v>
      </c>
    </row>
    <row r="13700" spans="1:2" x14ac:dyDescent="0.25">
      <c r="A13700" t="s">
        <v>16620</v>
      </c>
      <c r="B13700">
        <v>0</v>
      </c>
    </row>
    <row r="13701" spans="1:2" x14ac:dyDescent="0.25">
      <c r="A13701" t="s">
        <v>17956</v>
      </c>
      <c r="B13701">
        <v>0.23186250000000003</v>
      </c>
    </row>
    <row r="13702" spans="1:2" x14ac:dyDescent="0.25">
      <c r="A13702" t="s">
        <v>18409</v>
      </c>
      <c r="B13702">
        <v>0</v>
      </c>
    </row>
    <row r="13703" spans="1:2" x14ac:dyDescent="0.25">
      <c r="A13703" t="s">
        <v>14811</v>
      </c>
      <c r="B13703">
        <v>0</v>
      </c>
    </row>
    <row r="13704" spans="1:2" x14ac:dyDescent="0.25">
      <c r="A13704" t="s">
        <v>9493</v>
      </c>
      <c r="B13704">
        <v>0</v>
      </c>
    </row>
    <row r="13705" spans="1:2" x14ac:dyDescent="0.25">
      <c r="A13705" t="s">
        <v>12271</v>
      </c>
      <c r="B13705">
        <v>0</v>
      </c>
    </row>
    <row r="13706" spans="1:2" x14ac:dyDescent="0.25">
      <c r="A13706" t="s">
        <v>11513</v>
      </c>
      <c r="B13706">
        <v>8.6722049999999995E-2</v>
      </c>
    </row>
    <row r="13707" spans="1:2" x14ac:dyDescent="0.25">
      <c r="A13707" t="s">
        <v>18400</v>
      </c>
      <c r="B13707">
        <v>8.6722049999999995E-2</v>
      </c>
    </row>
    <row r="13708" spans="1:2" x14ac:dyDescent="0.25">
      <c r="A13708" t="s">
        <v>14680</v>
      </c>
      <c r="B13708">
        <v>8.6722049999999995E-2</v>
      </c>
    </row>
    <row r="13709" spans="1:2" x14ac:dyDescent="0.25">
      <c r="A13709" t="s">
        <v>8424</v>
      </c>
      <c r="B13709">
        <v>0</v>
      </c>
    </row>
    <row r="13710" spans="1:2" x14ac:dyDescent="0.25">
      <c r="A13710" t="s">
        <v>18203</v>
      </c>
      <c r="B13710">
        <v>5.4560000000000004E-2</v>
      </c>
    </row>
    <row r="13711" spans="1:2" x14ac:dyDescent="0.25">
      <c r="A13711" t="s">
        <v>9445</v>
      </c>
      <c r="B13711">
        <v>4.4329999999999994E-2</v>
      </c>
    </row>
    <row r="13712" spans="1:2" x14ac:dyDescent="0.25">
      <c r="A13712" t="s">
        <v>12219</v>
      </c>
      <c r="B13712">
        <v>0.17466890000000002</v>
      </c>
    </row>
    <row r="13713" spans="1:2" x14ac:dyDescent="0.25">
      <c r="A13713" t="s">
        <v>14245</v>
      </c>
      <c r="B13713">
        <v>0</v>
      </c>
    </row>
    <row r="13714" spans="1:2" x14ac:dyDescent="0.25">
      <c r="A13714" t="s">
        <v>11244</v>
      </c>
      <c r="B13714">
        <v>0.14052310000000001</v>
      </c>
    </row>
    <row r="13715" spans="1:2" x14ac:dyDescent="0.25">
      <c r="A13715" t="s">
        <v>2557</v>
      </c>
      <c r="B13715">
        <v>0</v>
      </c>
    </row>
    <row r="13716" spans="1:2" x14ac:dyDescent="0.25">
      <c r="A13716" t="s">
        <v>18715</v>
      </c>
      <c r="B13716">
        <v>0</v>
      </c>
    </row>
    <row r="13717" spans="1:2" x14ac:dyDescent="0.25">
      <c r="A13717" t="s">
        <v>9768</v>
      </c>
      <c r="B13717">
        <v>0</v>
      </c>
    </row>
    <row r="13718" spans="1:2" x14ac:dyDescent="0.25">
      <c r="A13718" t="s">
        <v>13088</v>
      </c>
      <c r="B13718">
        <v>0</v>
      </c>
    </row>
    <row r="13719" spans="1:2" x14ac:dyDescent="0.25">
      <c r="A13719" t="s">
        <v>6043</v>
      </c>
      <c r="B13719">
        <v>8.3125000000000004E-2</v>
      </c>
    </row>
    <row r="13720" spans="1:2" x14ac:dyDescent="0.25">
      <c r="A13720" t="s">
        <v>15649</v>
      </c>
      <c r="B13720">
        <v>4.3262240000000007E-2</v>
      </c>
    </row>
    <row r="13721" spans="1:2" x14ac:dyDescent="0.25">
      <c r="A13721" t="s">
        <v>11498</v>
      </c>
      <c r="B13721">
        <v>5.1105600000000001E-2</v>
      </c>
    </row>
    <row r="13722" spans="1:2" x14ac:dyDescent="0.25">
      <c r="A13722" t="s">
        <v>8183</v>
      </c>
      <c r="B13722">
        <v>0</v>
      </c>
    </row>
    <row r="13723" spans="1:2" x14ac:dyDescent="0.25">
      <c r="A13723" t="s">
        <v>4540</v>
      </c>
      <c r="B13723">
        <v>2.8050000000000002E-2</v>
      </c>
    </row>
    <row r="13724" spans="1:2" x14ac:dyDescent="0.25">
      <c r="A13724" t="s">
        <v>17816</v>
      </c>
      <c r="B13724">
        <v>0</v>
      </c>
    </row>
    <row r="13725" spans="1:2" x14ac:dyDescent="0.25">
      <c r="A13725" t="s">
        <v>9128</v>
      </c>
      <c r="B13725">
        <v>2.4707018599999997</v>
      </c>
    </row>
    <row r="13726" spans="1:2" x14ac:dyDescent="0.25">
      <c r="A13726" t="s">
        <v>19080</v>
      </c>
      <c r="B13726">
        <v>0</v>
      </c>
    </row>
    <row r="13727" spans="1:2" x14ac:dyDescent="0.25">
      <c r="A13727" t="s">
        <v>8325</v>
      </c>
      <c r="B13727">
        <v>0</v>
      </c>
    </row>
    <row r="13728" spans="1:2" x14ac:dyDescent="0.25">
      <c r="A13728" t="s">
        <v>11810</v>
      </c>
      <c r="B13728">
        <v>0</v>
      </c>
    </row>
    <row r="13729" spans="1:2" x14ac:dyDescent="0.25">
      <c r="A13729" t="s">
        <v>11947</v>
      </c>
      <c r="B13729">
        <v>0</v>
      </c>
    </row>
    <row r="13730" spans="1:2" x14ac:dyDescent="0.25">
      <c r="A13730" t="s">
        <v>10796</v>
      </c>
      <c r="B13730">
        <v>0</v>
      </c>
    </row>
    <row r="13731" spans="1:2" x14ac:dyDescent="0.25">
      <c r="A13731" t="s">
        <v>3269</v>
      </c>
      <c r="B13731">
        <v>6.1585000000000001E-2</v>
      </c>
    </row>
    <row r="13732" spans="1:2" x14ac:dyDescent="0.25">
      <c r="A13732" t="s">
        <v>9447</v>
      </c>
      <c r="B13732">
        <v>0</v>
      </c>
    </row>
    <row r="13733" spans="1:2" x14ac:dyDescent="0.25">
      <c r="A13733" t="s">
        <v>5968</v>
      </c>
      <c r="B13733">
        <v>3.2596409999999999E-2</v>
      </c>
    </row>
    <row r="13734" spans="1:2" x14ac:dyDescent="0.25">
      <c r="A13734" t="s">
        <v>16409</v>
      </c>
      <c r="B13734">
        <v>0</v>
      </c>
    </row>
    <row r="13735" spans="1:2" x14ac:dyDescent="0.25">
      <c r="A13735" t="s">
        <v>17474</v>
      </c>
      <c r="B13735">
        <v>7.2035999999999989E-2</v>
      </c>
    </row>
    <row r="13736" spans="1:2" x14ac:dyDescent="0.25">
      <c r="A13736" t="s">
        <v>9672</v>
      </c>
      <c r="B13736">
        <v>0</v>
      </c>
    </row>
    <row r="13737" spans="1:2" x14ac:dyDescent="0.25">
      <c r="A13737" t="s">
        <v>14155</v>
      </c>
      <c r="B13737">
        <v>0</v>
      </c>
    </row>
    <row r="13738" spans="1:2" x14ac:dyDescent="0.25">
      <c r="A13738" t="s">
        <v>12839</v>
      </c>
      <c r="B13738">
        <v>0</v>
      </c>
    </row>
    <row r="13739" spans="1:2" x14ac:dyDescent="0.25">
      <c r="A13739" t="s">
        <v>8184</v>
      </c>
      <c r="B13739">
        <v>0</v>
      </c>
    </row>
    <row r="13740" spans="1:2" x14ac:dyDescent="0.25">
      <c r="A13740" t="s">
        <v>16980</v>
      </c>
      <c r="B13740">
        <v>0</v>
      </c>
    </row>
    <row r="13741" spans="1:2" x14ac:dyDescent="0.25">
      <c r="A13741" t="s">
        <v>13231</v>
      </c>
      <c r="B13741">
        <v>0</v>
      </c>
    </row>
    <row r="13742" spans="1:2" x14ac:dyDescent="0.25">
      <c r="A13742" t="s">
        <v>9145</v>
      </c>
      <c r="B13742">
        <v>0</v>
      </c>
    </row>
    <row r="13743" spans="1:2" x14ac:dyDescent="0.25">
      <c r="A13743" t="s">
        <v>14454</v>
      </c>
      <c r="B13743">
        <v>0</v>
      </c>
    </row>
    <row r="13744" spans="1:2" x14ac:dyDescent="0.25">
      <c r="A13744" t="s">
        <v>19719</v>
      </c>
      <c r="B13744">
        <v>0</v>
      </c>
    </row>
    <row r="13745" spans="1:2" x14ac:dyDescent="0.25">
      <c r="A13745" t="s">
        <v>20289</v>
      </c>
      <c r="B13745">
        <v>0</v>
      </c>
    </row>
    <row r="13746" spans="1:2" x14ac:dyDescent="0.25">
      <c r="A13746" t="s">
        <v>4126</v>
      </c>
      <c r="B13746">
        <v>0</v>
      </c>
    </row>
    <row r="13747" spans="1:2" x14ac:dyDescent="0.25">
      <c r="A13747" t="s">
        <v>9378</v>
      </c>
      <c r="B13747">
        <v>0</v>
      </c>
    </row>
    <row r="13748" spans="1:2" x14ac:dyDescent="0.25">
      <c r="A13748" t="s">
        <v>19048</v>
      </c>
      <c r="B13748">
        <v>0</v>
      </c>
    </row>
    <row r="13749" spans="1:2" x14ac:dyDescent="0.25">
      <c r="A13749" t="s">
        <v>15466</v>
      </c>
      <c r="B13749">
        <v>0</v>
      </c>
    </row>
    <row r="13750" spans="1:2" x14ac:dyDescent="0.25">
      <c r="A13750" t="s">
        <v>15532</v>
      </c>
      <c r="B13750">
        <v>0</v>
      </c>
    </row>
    <row r="13751" spans="1:2" x14ac:dyDescent="0.25">
      <c r="A13751" t="s">
        <v>17435</v>
      </c>
      <c r="B13751">
        <v>0</v>
      </c>
    </row>
    <row r="13752" spans="1:2" x14ac:dyDescent="0.25">
      <c r="A13752" t="s">
        <v>18181</v>
      </c>
      <c r="B13752">
        <v>0</v>
      </c>
    </row>
    <row r="13753" spans="1:2" x14ac:dyDescent="0.25">
      <c r="A13753" t="s">
        <v>1863</v>
      </c>
      <c r="B13753">
        <v>0</v>
      </c>
    </row>
    <row r="13754" spans="1:2" x14ac:dyDescent="0.25">
      <c r="A13754" t="s">
        <v>480</v>
      </c>
      <c r="B13754">
        <v>0</v>
      </c>
    </row>
    <row r="13755" spans="1:2" x14ac:dyDescent="0.25">
      <c r="A13755" t="s">
        <v>14464</v>
      </c>
      <c r="B13755">
        <v>0</v>
      </c>
    </row>
    <row r="13756" spans="1:2" x14ac:dyDescent="0.25">
      <c r="A13756" t="s">
        <v>16649</v>
      </c>
      <c r="B13756">
        <v>0</v>
      </c>
    </row>
    <row r="13757" spans="1:2" x14ac:dyDescent="0.25">
      <c r="A13757" t="s">
        <v>15650</v>
      </c>
      <c r="B13757">
        <v>0</v>
      </c>
    </row>
    <row r="13758" spans="1:2" x14ac:dyDescent="0.25">
      <c r="A13758" t="s">
        <v>10380</v>
      </c>
      <c r="B13758">
        <v>0</v>
      </c>
    </row>
    <row r="13759" spans="1:2" x14ac:dyDescent="0.25">
      <c r="A13759" t="s">
        <v>11363</v>
      </c>
      <c r="B13759">
        <v>0</v>
      </c>
    </row>
    <row r="13760" spans="1:2" x14ac:dyDescent="0.25">
      <c r="A13760" t="s">
        <v>19866</v>
      </c>
      <c r="B13760">
        <v>0</v>
      </c>
    </row>
    <row r="13761" spans="1:2" x14ac:dyDescent="0.25">
      <c r="A13761" t="s">
        <v>15656</v>
      </c>
      <c r="B13761">
        <v>0</v>
      </c>
    </row>
    <row r="13762" spans="1:2" x14ac:dyDescent="0.25">
      <c r="A13762" t="s">
        <v>15422</v>
      </c>
      <c r="B13762">
        <v>0</v>
      </c>
    </row>
    <row r="13763" spans="1:2" x14ac:dyDescent="0.25">
      <c r="A13763" t="s">
        <v>20378</v>
      </c>
      <c r="B13763">
        <v>0</v>
      </c>
    </row>
    <row r="13764" spans="1:2" x14ac:dyDescent="0.25">
      <c r="A13764" t="s">
        <v>13874</v>
      </c>
      <c r="B13764">
        <v>0</v>
      </c>
    </row>
    <row r="13765" spans="1:2" x14ac:dyDescent="0.25">
      <c r="A13765" t="s">
        <v>3328</v>
      </c>
      <c r="B13765">
        <v>0</v>
      </c>
    </row>
    <row r="13766" spans="1:2" x14ac:dyDescent="0.25">
      <c r="A13766" t="s">
        <v>17817</v>
      </c>
      <c r="B13766">
        <v>0</v>
      </c>
    </row>
    <row r="13767" spans="1:2" x14ac:dyDescent="0.25">
      <c r="A13767" t="s">
        <v>12650</v>
      </c>
      <c r="B13767">
        <v>0</v>
      </c>
    </row>
    <row r="13768" spans="1:2" x14ac:dyDescent="0.25">
      <c r="A13768" t="s">
        <v>10520</v>
      </c>
      <c r="B13768">
        <v>0</v>
      </c>
    </row>
    <row r="13769" spans="1:2" x14ac:dyDescent="0.25">
      <c r="A13769" t="s">
        <v>14574</v>
      </c>
      <c r="B13769">
        <v>0</v>
      </c>
    </row>
    <row r="13770" spans="1:2" x14ac:dyDescent="0.25">
      <c r="A13770" t="s">
        <v>15227</v>
      </c>
      <c r="B13770">
        <v>0</v>
      </c>
    </row>
    <row r="13771" spans="1:2" x14ac:dyDescent="0.25">
      <c r="A13771" t="s">
        <v>9356</v>
      </c>
      <c r="B13771">
        <v>0</v>
      </c>
    </row>
    <row r="13772" spans="1:2" x14ac:dyDescent="0.25">
      <c r="A13772" t="s">
        <v>18323</v>
      </c>
      <c r="B13772">
        <v>0</v>
      </c>
    </row>
    <row r="13773" spans="1:2" x14ac:dyDescent="0.25">
      <c r="A13773" t="s">
        <v>15449</v>
      </c>
      <c r="B13773">
        <v>0</v>
      </c>
    </row>
    <row r="13774" spans="1:2" x14ac:dyDescent="0.25">
      <c r="A13774" t="s">
        <v>17944</v>
      </c>
      <c r="B13774">
        <v>2.52625E-2</v>
      </c>
    </row>
    <row r="13775" spans="1:2" x14ac:dyDescent="0.25">
      <c r="A13775" t="s">
        <v>8370</v>
      </c>
      <c r="B13775">
        <v>0</v>
      </c>
    </row>
    <row r="13776" spans="1:2" x14ac:dyDescent="0.25">
      <c r="A13776" t="s">
        <v>8959</v>
      </c>
      <c r="B13776">
        <v>0</v>
      </c>
    </row>
    <row r="13777" spans="1:2" x14ac:dyDescent="0.25">
      <c r="A13777" t="s">
        <v>13685</v>
      </c>
      <c r="B13777">
        <v>0</v>
      </c>
    </row>
    <row r="13778" spans="1:2" x14ac:dyDescent="0.25">
      <c r="A13778" t="s">
        <v>8763</v>
      </c>
      <c r="B13778">
        <v>0</v>
      </c>
    </row>
    <row r="13779" spans="1:2" x14ac:dyDescent="0.25">
      <c r="A13779" t="s">
        <v>16566</v>
      </c>
      <c r="B13779">
        <v>0</v>
      </c>
    </row>
    <row r="13780" spans="1:2" x14ac:dyDescent="0.25">
      <c r="A13780" t="s">
        <v>18377</v>
      </c>
      <c r="B13780">
        <v>0</v>
      </c>
    </row>
    <row r="13781" spans="1:2" x14ac:dyDescent="0.25">
      <c r="A13781" t="s">
        <v>8566</v>
      </c>
      <c r="B13781">
        <v>0</v>
      </c>
    </row>
    <row r="13782" spans="1:2" x14ac:dyDescent="0.25">
      <c r="A13782" t="s">
        <v>11079</v>
      </c>
      <c r="B13782">
        <v>0.21311024000000001</v>
      </c>
    </row>
    <row r="13783" spans="1:2" x14ac:dyDescent="0.25">
      <c r="A13783" t="s">
        <v>11745</v>
      </c>
      <c r="B13783">
        <v>0</v>
      </c>
    </row>
    <row r="13784" spans="1:2" x14ac:dyDescent="0.25">
      <c r="A13784" t="s">
        <v>12801</v>
      </c>
      <c r="B13784">
        <v>0</v>
      </c>
    </row>
    <row r="13785" spans="1:2" x14ac:dyDescent="0.25">
      <c r="A13785" t="s">
        <v>10142</v>
      </c>
      <c r="B13785">
        <v>0</v>
      </c>
    </row>
    <row r="13786" spans="1:2" x14ac:dyDescent="0.25">
      <c r="A13786" t="s">
        <v>4715</v>
      </c>
      <c r="B13786">
        <v>0</v>
      </c>
    </row>
    <row r="13787" spans="1:2" x14ac:dyDescent="0.25">
      <c r="A13787" t="s">
        <v>10797</v>
      </c>
      <c r="B13787">
        <v>0</v>
      </c>
    </row>
    <row r="13788" spans="1:2" x14ac:dyDescent="0.25">
      <c r="A13788" t="s">
        <v>13387</v>
      </c>
      <c r="B13788">
        <v>0</v>
      </c>
    </row>
    <row r="13789" spans="1:2" x14ac:dyDescent="0.25">
      <c r="A13789" t="s">
        <v>9358</v>
      </c>
      <c r="B13789">
        <v>0</v>
      </c>
    </row>
    <row r="13790" spans="1:2" x14ac:dyDescent="0.25">
      <c r="A13790" t="s">
        <v>17614</v>
      </c>
      <c r="B13790">
        <v>0</v>
      </c>
    </row>
    <row r="13791" spans="1:2" x14ac:dyDescent="0.25">
      <c r="A13791" t="s">
        <v>16323</v>
      </c>
      <c r="B13791">
        <v>0</v>
      </c>
    </row>
    <row r="13792" spans="1:2" x14ac:dyDescent="0.25">
      <c r="A13792" t="s">
        <v>11854</v>
      </c>
      <c r="B13792">
        <v>0</v>
      </c>
    </row>
    <row r="13793" spans="1:2" x14ac:dyDescent="0.25">
      <c r="A13793" t="s">
        <v>11245</v>
      </c>
      <c r="B13793">
        <v>0</v>
      </c>
    </row>
    <row r="13794" spans="1:2" x14ac:dyDescent="0.25">
      <c r="A13794" t="s">
        <v>9519</v>
      </c>
      <c r="B13794">
        <v>0</v>
      </c>
    </row>
    <row r="13795" spans="1:2" x14ac:dyDescent="0.25">
      <c r="A13795" t="s">
        <v>14813</v>
      </c>
      <c r="B13795">
        <v>0</v>
      </c>
    </row>
    <row r="13796" spans="1:2" x14ac:dyDescent="0.25">
      <c r="A13796" t="s">
        <v>19314</v>
      </c>
      <c r="B13796">
        <v>0</v>
      </c>
    </row>
    <row r="13797" spans="1:2" x14ac:dyDescent="0.25">
      <c r="A13797" t="s">
        <v>13811</v>
      </c>
      <c r="B13797">
        <v>0</v>
      </c>
    </row>
    <row r="13798" spans="1:2" x14ac:dyDescent="0.25">
      <c r="A13798" t="s">
        <v>18103</v>
      </c>
      <c r="B13798">
        <v>0</v>
      </c>
    </row>
    <row r="13799" spans="1:2" x14ac:dyDescent="0.25">
      <c r="A13799" t="s">
        <v>13842</v>
      </c>
      <c r="B13799">
        <v>0</v>
      </c>
    </row>
    <row r="13800" spans="1:2" x14ac:dyDescent="0.25">
      <c r="A13800" t="s">
        <v>16007</v>
      </c>
      <c r="B13800">
        <v>0</v>
      </c>
    </row>
    <row r="13801" spans="1:2" x14ac:dyDescent="0.25">
      <c r="A13801" t="s">
        <v>14314</v>
      </c>
      <c r="B13801">
        <v>0</v>
      </c>
    </row>
    <row r="13802" spans="1:2" x14ac:dyDescent="0.25">
      <c r="A13802" t="s">
        <v>3604</v>
      </c>
      <c r="B13802">
        <v>0</v>
      </c>
    </row>
    <row r="13803" spans="1:2" x14ac:dyDescent="0.25">
      <c r="A13803" t="s">
        <v>20107</v>
      </c>
      <c r="B13803">
        <v>0</v>
      </c>
    </row>
    <row r="13804" spans="1:2" x14ac:dyDescent="0.25">
      <c r="A13804" t="s">
        <v>19508</v>
      </c>
      <c r="B13804">
        <v>0</v>
      </c>
    </row>
    <row r="13805" spans="1:2" x14ac:dyDescent="0.25">
      <c r="A13805" t="s">
        <v>17837</v>
      </c>
      <c r="B13805">
        <v>0</v>
      </c>
    </row>
    <row r="13806" spans="1:2" x14ac:dyDescent="0.25">
      <c r="A13806" t="s">
        <v>20388</v>
      </c>
      <c r="B13806">
        <v>0</v>
      </c>
    </row>
    <row r="13807" spans="1:2" x14ac:dyDescent="0.25">
      <c r="A13807" t="s">
        <v>10506</v>
      </c>
      <c r="B13807">
        <v>0</v>
      </c>
    </row>
    <row r="13808" spans="1:2" x14ac:dyDescent="0.25">
      <c r="A13808" t="s">
        <v>20349</v>
      </c>
      <c r="B13808">
        <v>0</v>
      </c>
    </row>
    <row r="13809" spans="1:2" x14ac:dyDescent="0.25">
      <c r="A13809" t="s">
        <v>18724</v>
      </c>
      <c r="B13809">
        <v>0</v>
      </c>
    </row>
    <row r="13810" spans="1:2" x14ac:dyDescent="0.25">
      <c r="A13810" t="s">
        <v>15828</v>
      </c>
      <c r="B13810">
        <v>0</v>
      </c>
    </row>
    <row r="13811" spans="1:2" x14ac:dyDescent="0.25">
      <c r="A13811" t="s">
        <v>9124</v>
      </c>
      <c r="B13811">
        <v>0</v>
      </c>
    </row>
    <row r="13812" spans="1:2" x14ac:dyDescent="0.25">
      <c r="A13812" t="s">
        <v>13868</v>
      </c>
      <c r="B13812">
        <v>0</v>
      </c>
    </row>
    <row r="13813" spans="1:2" x14ac:dyDescent="0.25">
      <c r="A13813" t="s">
        <v>10531</v>
      </c>
      <c r="B13813">
        <v>0</v>
      </c>
    </row>
    <row r="13814" spans="1:2" x14ac:dyDescent="0.25">
      <c r="A13814" t="s">
        <v>10743</v>
      </c>
      <c r="B13814">
        <v>0.31279635826771651</v>
      </c>
    </row>
    <row r="13815" spans="1:2" x14ac:dyDescent="0.25">
      <c r="A13815" t="s">
        <v>10161</v>
      </c>
      <c r="B13815">
        <v>0</v>
      </c>
    </row>
    <row r="13816" spans="1:2" x14ac:dyDescent="0.25">
      <c r="A13816" t="s">
        <v>14398</v>
      </c>
      <c r="B13816">
        <v>0</v>
      </c>
    </row>
    <row r="13817" spans="1:2" x14ac:dyDescent="0.25">
      <c r="A13817" t="s">
        <v>18064</v>
      </c>
      <c r="B13817">
        <v>1.5774173228346455</v>
      </c>
    </row>
    <row r="13818" spans="1:2" x14ac:dyDescent="0.25">
      <c r="A13818" t="s">
        <v>3954</v>
      </c>
      <c r="B13818">
        <v>0</v>
      </c>
    </row>
    <row r="13819" spans="1:2" x14ac:dyDescent="0.25">
      <c r="A13819" t="s">
        <v>3602</v>
      </c>
      <c r="B13819">
        <v>0</v>
      </c>
    </row>
    <row r="13820" spans="1:2" x14ac:dyDescent="0.25">
      <c r="A13820" t="s">
        <v>12700</v>
      </c>
      <c r="B13820">
        <v>0</v>
      </c>
    </row>
    <row r="13821" spans="1:2" x14ac:dyDescent="0.25">
      <c r="A13821" t="s">
        <v>17138</v>
      </c>
      <c r="B13821">
        <v>0</v>
      </c>
    </row>
    <row r="13822" spans="1:2" x14ac:dyDescent="0.25">
      <c r="A13822" t="s">
        <v>19023</v>
      </c>
      <c r="B13822">
        <v>0.17248529999999998</v>
      </c>
    </row>
    <row r="13823" spans="1:2" x14ac:dyDescent="0.25">
      <c r="A13823" t="s">
        <v>11371</v>
      </c>
      <c r="B13823">
        <v>0</v>
      </c>
    </row>
    <row r="13824" spans="1:2" x14ac:dyDescent="0.25">
      <c r="A13824" t="s">
        <v>16266</v>
      </c>
      <c r="B13824">
        <v>4.2000000000000003E-2</v>
      </c>
    </row>
    <row r="13825" spans="1:2" x14ac:dyDescent="0.25">
      <c r="A13825" t="s">
        <v>8653</v>
      </c>
      <c r="B13825">
        <v>0</v>
      </c>
    </row>
    <row r="13826" spans="1:2" x14ac:dyDescent="0.25">
      <c r="A13826" t="s">
        <v>11877</v>
      </c>
      <c r="B13826">
        <v>0</v>
      </c>
    </row>
    <row r="13827" spans="1:2" x14ac:dyDescent="0.25">
      <c r="A13827" t="s">
        <v>14752</v>
      </c>
      <c r="B13827">
        <v>0</v>
      </c>
    </row>
    <row r="13828" spans="1:2" x14ac:dyDescent="0.25">
      <c r="A13828" t="s">
        <v>8367</v>
      </c>
      <c r="B13828">
        <v>0</v>
      </c>
    </row>
    <row r="13829" spans="1:2" x14ac:dyDescent="0.25">
      <c r="A13829" t="s">
        <v>9304</v>
      </c>
      <c r="B13829">
        <v>7.8082499999999999E-2</v>
      </c>
    </row>
    <row r="13830" spans="1:2" x14ac:dyDescent="0.25">
      <c r="A13830" t="s">
        <v>10665</v>
      </c>
      <c r="B13830">
        <v>0.59687196850393698</v>
      </c>
    </row>
    <row r="13831" spans="1:2" x14ac:dyDescent="0.25">
      <c r="A13831" t="s">
        <v>18456</v>
      </c>
      <c r="B13831">
        <v>0</v>
      </c>
    </row>
    <row r="13832" spans="1:2" x14ac:dyDescent="0.25">
      <c r="A13832" t="s">
        <v>14684</v>
      </c>
      <c r="B13832">
        <v>0</v>
      </c>
    </row>
    <row r="13833" spans="1:2" x14ac:dyDescent="0.25">
      <c r="A13833" t="s">
        <v>8678</v>
      </c>
      <c r="B13833">
        <v>0</v>
      </c>
    </row>
    <row r="13834" spans="1:2" x14ac:dyDescent="0.25">
      <c r="A13834" t="s">
        <v>18479</v>
      </c>
      <c r="B13834">
        <v>0.27349349999999994</v>
      </c>
    </row>
    <row r="13835" spans="1:2" x14ac:dyDescent="0.25">
      <c r="A13835" t="s">
        <v>19446</v>
      </c>
      <c r="B13835">
        <v>0</v>
      </c>
    </row>
    <row r="13836" spans="1:2" x14ac:dyDescent="0.25">
      <c r="A13836" t="s">
        <v>14974</v>
      </c>
      <c r="B13836">
        <v>0</v>
      </c>
    </row>
    <row r="13837" spans="1:2" x14ac:dyDescent="0.25">
      <c r="A13837" t="s">
        <v>8257</v>
      </c>
      <c r="B13837">
        <v>0</v>
      </c>
    </row>
    <row r="13838" spans="1:2" x14ac:dyDescent="0.25">
      <c r="A13838" t="s">
        <v>10243</v>
      </c>
      <c r="B13838">
        <v>0</v>
      </c>
    </row>
    <row r="13839" spans="1:2" x14ac:dyDescent="0.25">
      <c r="A13839" t="s">
        <v>15937</v>
      </c>
      <c r="B13839">
        <v>0</v>
      </c>
    </row>
    <row r="13840" spans="1:2" x14ac:dyDescent="0.25">
      <c r="A13840" t="s">
        <v>15712</v>
      </c>
      <c r="B13840">
        <v>0</v>
      </c>
    </row>
    <row r="13841" spans="1:2" x14ac:dyDescent="0.25">
      <c r="A13841" t="s">
        <v>14392</v>
      </c>
      <c r="B13841">
        <v>0</v>
      </c>
    </row>
    <row r="13842" spans="1:2" x14ac:dyDescent="0.25">
      <c r="A13842" t="s">
        <v>17889</v>
      </c>
      <c r="B13842">
        <v>1.0449763779527561</v>
      </c>
    </row>
    <row r="13843" spans="1:2" x14ac:dyDescent="0.25">
      <c r="A13843" t="s">
        <v>19888</v>
      </c>
      <c r="B13843">
        <v>0</v>
      </c>
    </row>
    <row r="13844" spans="1:2" x14ac:dyDescent="0.25">
      <c r="A13844" t="s">
        <v>10552</v>
      </c>
      <c r="B13844">
        <v>0</v>
      </c>
    </row>
    <row r="13845" spans="1:2" x14ac:dyDescent="0.25">
      <c r="A13845" t="s">
        <v>14675</v>
      </c>
      <c r="B13845">
        <v>0</v>
      </c>
    </row>
    <row r="13846" spans="1:2" x14ac:dyDescent="0.25">
      <c r="A13846" t="s">
        <v>12417</v>
      </c>
      <c r="B13846">
        <v>0</v>
      </c>
    </row>
    <row r="13847" spans="1:2" x14ac:dyDescent="0.25">
      <c r="A13847" t="s">
        <v>17379</v>
      </c>
      <c r="B13847">
        <v>0</v>
      </c>
    </row>
    <row r="13848" spans="1:2" x14ac:dyDescent="0.25">
      <c r="A13848" t="s">
        <v>9079</v>
      </c>
      <c r="B13848">
        <v>0</v>
      </c>
    </row>
    <row r="13849" spans="1:2" x14ac:dyDescent="0.25">
      <c r="A13849" t="s">
        <v>14467</v>
      </c>
      <c r="B13849">
        <v>0</v>
      </c>
    </row>
    <row r="13850" spans="1:2" x14ac:dyDescent="0.25">
      <c r="A13850" t="s">
        <v>15417</v>
      </c>
      <c r="B13850">
        <v>0</v>
      </c>
    </row>
    <row r="13851" spans="1:2" x14ac:dyDescent="0.25">
      <c r="A13851" t="s">
        <v>20370</v>
      </c>
      <c r="B13851">
        <v>0</v>
      </c>
    </row>
    <row r="13852" spans="1:2" x14ac:dyDescent="0.25">
      <c r="A13852" t="s">
        <v>9968</v>
      </c>
      <c r="B13852">
        <v>2.7580000000000004E-2</v>
      </c>
    </row>
    <row r="13853" spans="1:2" x14ac:dyDescent="0.25">
      <c r="A13853" t="s">
        <v>16050</v>
      </c>
      <c r="B13853">
        <v>0</v>
      </c>
    </row>
    <row r="13854" spans="1:2" x14ac:dyDescent="0.25">
      <c r="A13854" t="s">
        <v>10445</v>
      </c>
      <c r="B13854">
        <v>0</v>
      </c>
    </row>
    <row r="13855" spans="1:2" x14ac:dyDescent="0.25">
      <c r="A13855" t="s">
        <v>12314</v>
      </c>
      <c r="B13855">
        <v>0</v>
      </c>
    </row>
    <row r="13856" spans="1:2" x14ac:dyDescent="0.25">
      <c r="A13856" t="s">
        <v>12164</v>
      </c>
      <c r="B13856">
        <v>0</v>
      </c>
    </row>
    <row r="13857" spans="1:2" x14ac:dyDescent="0.25">
      <c r="A13857" t="s">
        <v>15120</v>
      </c>
      <c r="B13857">
        <v>0</v>
      </c>
    </row>
    <row r="13858" spans="1:2" x14ac:dyDescent="0.25">
      <c r="A13858" t="s">
        <v>9631</v>
      </c>
      <c r="B13858">
        <v>0</v>
      </c>
    </row>
    <row r="13859" spans="1:2" x14ac:dyDescent="0.25">
      <c r="A13859" t="s">
        <v>11634</v>
      </c>
      <c r="B13859">
        <v>0</v>
      </c>
    </row>
    <row r="13860" spans="1:2" x14ac:dyDescent="0.25">
      <c r="A13860" t="s">
        <v>6396</v>
      </c>
      <c r="B13860">
        <v>0</v>
      </c>
    </row>
    <row r="13861" spans="1:2" x14ac:dyDescent="0.25">
      <c r="A13861" t="s">
        <v>15496</v>
      </c>
      <c r="B13861">
        <v>0</v>
      </c>
    </row>
    <row r="13862" spans="1:2" x14ac:dyDescent="0.25">
      <c r="A13862" t="s">
        <v>11551</v>
      </c>
      <c r="B13862">
        <v>0</v>
      </c>
    </row>
    <row r="13863" spans="1:2" x14ac:dyDescent="0.25">
      <c r="A13863" t="s">
        <v>14843</v>
      </c>
      <c r="B13863">
        <v>0.42127500000000001</v>
      </c>
    </row>
    <row r="13864" spans="1:2" x14ac:dyDescent="0.25">
      <c r="A13864" t="s">
        <v>12873</v>
      </c>
      <c r="B13864">
        <v>0</v>
      </c>
    </row>
    <row r="13865" spans="1:2" x14ac:dyDescent="0.25">
      <c r="A13865" t="s">
        <v>18043</v>
      </c>
      <c r="B13865">
        <v>0</v>
      </c>
    </row>
    <row r="13866" spans="1:2" x14ac:dyDescent="0.25">
      <c r="A13866" t="s">
        <v>13520</v>
      </c>
      <c r="B13866">
        <v>0</v>
      </c>
    </row>
    <row r="13867" spans="1:2" x14ac:dyDescent="0.25">
      <c r="A13867" t="s">
        <v>12805</v>
      </c>
      <c r="B13867">
        <v>0</v>
      </c>
    </row>
    <row r="13868" spans="1:2" x14ac:dyDescent="0.25">
      <c r="A13868" t="s">
        <v>12180</v>
      </c>
      <c r="B13868">
        <v>0</v>
      </c>
    </row>
    <row r="13869" spans="1:2" x14ac:dyDescent="0.25">
      <c r="A13869" t="s">
        <v>19195</v>
      </c>
      <c r="B13869">
        <v>0</v>
      </c>
    </row>
    <row r="13870" spans="1:2" x14ac:dyDescent="0.25">
      <c r="A13870" t="s">
        <v>8239</v>
      </c>
      <c r="B13870">
        <v>0</v>
      </c>
    </row>
    <row r="13871" spans="1:2" x14ac:dyDescent="0.25">
      <c r="A13871" t="s">
        <v>18275</v>
      </c>
      <c r="B13871">
        <v>0</v>
      </c>
    </row>
    <row r="13872" spans="1:2" x14ac:dyDescent="0.25">
      <c r="A13872" t="s">
        <v>13468</v>
      </c>
      <c r="B13872">
        <v>0</v>
      </c>
    </row>
    <row r="13873" spans="1:2" x14ac:dyDescent="0.25">
      <c r="A13873" t="s">
        <v>17336</v>
      </c>
      <c r="B13873">
        <v>0</v>
      </c>
    </row>
    <row r="13874" spans="1:2" x14ac:dyDescent="0.25">
      <c r="A13874" t="s">
        <v>19316</v>
      </c>
      <c r="B13874">
        <v>0</v>
      </c>
    </row>
    <row r="13875" spans="1:2" x14ac:dyDescent="0.25">
      <c r="A13875" t="s">
        <v>17928</v>
      </c>
      <c r="B13875">
        <v>0</v>
      </c>
    </row>
    <row r="13876" spans="1:2" x14ac:dyDescent="0.25">
      <c r="A13876" t="s">
        <v>18031</v>
      </c>
      <c r="B13876">
        <v>0</v>
      </c>
    </row>
    <row r="13877" spans="1:2" x14ac:dyDescent="0.25">
      <c r="A13877" t="s">
        <v>14543</v>
      </c>
      <c r="B13877">
        <v>0</v>
      </c>
    </row>
    <row r="13878" spans="1:2" x14ac:dyDescent="0.25">
      <c r="A13878" t="s">
        <v>13226</v>
      </c>
      <c r="B13878">
        <v>0</v>
      </c>
    </row>
    <row r="13879" spans="1:2" x14ac:dyDescent="0.25">
      <c r="A13879" t="s">
        <v>20184</v>
      </c>
      <c r="B13879">
        <v>0</v>
      </c>
    </row>
    <row r="13880" spans="1:2" x14ac:dyDescent="0.25">
      <c r="A13880" t="s">
        <v>11866</v>
      </c>
      <c r="B13880">
        <v>0</v>
      </c>
    </row>
    <row r="13881" spans="1:2" x14ac:dyDescent="0.25">
      <c r="A13881" t="s">
        <v>9037</v>
      </c>
      <c r="B13881">
        <v>0</v>
      </c>
    </row>
    <row r="13882" spans="1:2" x14ac:dyDescent="0.25">
      <c r="A13882" t="s">
        <v>13613</v>
      </c>
      <c r="B13882">
        <v>0</v>
      </c>
    </row>
    <row r="13883" spans="1:2" x14ac:dyDescent="0.25">
      <c r="A13883" t="s">
        <v>17176</v>
      </c>
      <c r="B13883">
        <v>0</v>
      </c>
    </row>
    <row r="13884" spans="1:2" x14ac:dyDescent="0.25">
      <c r="A13884" t="s">
        <v>5712</v>
      </c>
      <c r="B13884">
        <v>0</v>
      </c>
    </row>
    <row r="13885" spans="1:2" x14ac:dyDescent="0.25">
      <c r="A13885" t="s">
        <v>10387</v>
      </c>
      <c r="B13885">
        <v>0</v>
      </c>
    </row>
    <row r="13886" spans="1:2" x14ac:dyDescent="0.25">
      <c r="A13886" t="s">
        <v>13277</v>
      </c>
      <c r="B13886">
        <v>0</v>
      </c>
    </row>
    <row r="13887" spans="1:2" x14ac:dyDescent="0.25">
      <c r="A13887" t="s">
        <v>15587</v>
      </c>
      <c r="B13887">
        <v>0</v>
      </c>
    </row>
    <row r="13888" spans="1:2" x14ac:dyDescent="0.25">
      <c r="A13888" t="s">
        <v>13991</v>
      </c>
      <c r="B13888">
        <v>0</v>
      </c>
    </row>
    <row r="13889" spans="1:2" x14ac:dyDescent="0.25">
      <c r="A13889" t="s">
        <v>12874</v>
      </c>
      <c r="B13889">
        <v>0</v>
      </c>
    </row>
    <row r="13890" spans="1:2" x14ac:dyDescent="0.25">
      <c r="A13890" t="s">
        <v>10705</v>
      </c>
      <c r="B13890">
        <v>0</v>
      </c>
    </row>
    <row r="13891" spans="1:2" x14ac:dyDescent="0.25">
      <c r="A13891" t="s">
        <v>19181</v>
      </c>
      <c r="B13891">
        <v>0.24660000000000001</v>
      </c>
    </row>
    <row r="13892" spans="1:2" x14ac:dyDescent="0.25">
      <c r="A13892" t="s">
        <v>11095</v>
      </c>
      <c r="B13892">
        <v>0</v>
      </c>
    </row>
    <row r="13893" spans="1:2" x14ac:dyDescent="0.25">
      <c r="A13893" t="s">
        <v>19713</v>
      </c>
      <c r="B13893">
        <v>7.8322160000000002E-2</v>
      </c>
    </row>
    <row r="13894" spans="1:2" x14ac:dyDescent="0.25">
      <c r="A13894" t="s">
        <v>17169</v>
      </c>
      <c r="B13894">
        <v>0</v>
      </c>
    </row>
    <row r="13895" spans="1:2" x14ac:dyDescent="0.25">
      <c r="A13895" t="s">
        <v>12249</v>
      </c>
      <c r="B13895">
        <v>0</v>
      </c>
    </row>
    <row r="13896" spans="1:2" x14ac:dyDescent="0.25">
      <c r="A13896" t="s">
        <v>8777</v>
      </c>
      <c r="B13896">
        <v>0</v>
      </c>
    </row>
    <row r="13897" spans="1:2" x14ac:dyDescent="0.25">
      <c r="A13897" t="s">
        <v>18238</v>
      </c>
      <c r="B13897">
        <v>0</v>
      </c>
    </row>
    <row r="13898" spans="1:2" x14ac:dyDescent="0.25">
      <c r="A13898" t="s">
        <v>13967</v>
      </c>
      <c r="B13898">
        <v>0</v>
      </c>
    </row>
    <row r="13899" spans="1:2" x14ac:dyDescent="0.25">
      <c r="A13899" t="s">
        <v>12993</v>
      </c>
      <c r="B13899">
        <v>3.0129086000000007</v>
      </c>
    </row>
    <row r="13900" spans="1:2" x14ac:dyDescent="0.25">
      <c r="A13900" t="s">
        <v>15995</v>
      </c>
      <c r="B13900">
        <v>0</v>
      </c>
    </row>
    <row r="13901" spans="1:2" x14ac:dyDescent="0.25">
      <c r="A13901" t="s">
        <v>18012</v>
      </c>
      <c r="B13901">
        <v>0</v>
      </c>
    </row>
    <row r="13902" spans="1:2" x14ac:dyDescent="0.25">
      <c r="A13902" t="s">
        <v>12968</v>
      </c>
      <c r="B13902">
        <v>0</v>
      </c>
    </row>
    <row r="13903" spans="1:2" x14ac:dyDescent="0.25">
      <c r="A13903" t="s">
        <v>19815</v>
      </c>
      <c r="B13903">
        <v>0</v>
      </c>
    </row>
    <row r="13904" spans="1:2" x14ac:dyDescent="0.25">
      <c r="A13904" t="s">
        <v>19481</v>
      </c>
      <c r="B13904">
        <v>0</v>
      </c>
    </row>
    <row r="13905" spans="1:2" x14ac:dyDescent="0.25">
      <c r="A13905" t="s">
        <v>15894</v>
      </c>
      <c r="B13905">
        <v>0</v>
      </c>
    </row>
    <row r="13906" spans="1:2" x14ac:dyDescent="0.25">
      <c r="A13906" t="s">
        <v>9688</v>
      </c>
      <c r="B13906">
        <v>0</v>
      </c>
    </row>
    <row r="13907" spans="1:2" x14ac:dyDescent="0.25">
      <c r="A13907" t="s">
        <v>17747</v>
      </c>
      <c r="B13907">
        <v>0</v>
      </c>
    </row>
    <row r="13908" spans="1:2" x14ac:dyDescent="0.25">
      <c r="A13908" t="s">
        <v>9434</v>
      </c>
      <c r="B13908">
        <v>0</v>
      </c>
    </row>
    <row r="13909" spans="1:2" x14ac:dyDescent="0.25">
      <c r="A13909" t="s">
        <v>16490</v>
      </c>
      <c r="B13909">
        <v>4.9997182639999999E-2</v>
      </c>
    </row>
    <row r="13910" spans="1:2" x14ac:dyDescent="0.25">
      <c r="A13910" t="s">
        <v>12924</v>
      </c>
      <c r="B13910">
        <v>4.6916100000000002E-2</v>
      </c>
    </row>
    <row r="13911" spans="1:2" x14ac:dyDescent="0.25">
      <c r="A13911" t="s">
        <v>9558</v>
      </c>
      <c r="B13911">
        <v>0</v>
      </c>
    </row>
    <row r="13912" spans="1:2" x14ac:dyDescent="0.25">
      <c r="A13912" t="s">
        <v>12496</v>
      </c>
      <c r="B13912">
        <v>2.4293614799999999</v>
      </c>
    </row>
    <row r="13913" spans="1:2" x14ac:dyDescent="0.25">
      <c r="A13913" t="s">
        <v>20077</v>
      </c>
      <c r="B13913">
        <v>0</v>
      </c>
    </row>
    <row r="13914" spans="1:2" x14ac:dyDescent="0.25">
      <c r="A13914" t="s">
        <v>12165</v>
      </c>
      <c r="B13914">
        <v>0.129888</v>
      </c>
    </row>
    <row r="13915" spans="1:2" x14ac:dyDescent="0.25">
      <c r="A13915" t="s">
        <v>15439</v>
      </c>
      <c r="B13915">
        <v>0</v>
      </c>
    </row>
    <row r="13916" spans="1:2" x14ac:dyDescent="0.25">
      <c r="A13916" t="s">
        <v>11377</v>
      </c>
      <c r="B13916">
        <v>0</v>
      </c>
    </row>
    <row r="13917" spans="1:2" x14ac:dyDescent="0.25">
      <c r="A13917" t="s">
        <v>15787</v>
      </c>
      <c r="B13917">
        <v>0</v>
      </c>
    </row>
    <row r="13918" spans="1:2" x14ac:dyDescent="0.25">
      <c r="A13918" t="s">
        <v>11522</v>
      </c>
      <c r="B13918">
        <v>0.99020137795275609</v>
      </c>
    </row>
    <row r="13919" spans="1:2" x14ac:dyDescent="0.25">
      <c r="A13919" t="s">
        <v>11390</v>
      </c>
      <c r="B13919">
        <v>0</v>
      </c>
    </row>
    <row r="13920" spans="1:2" x14ac:dyDescent="0.25">
      <c r="A13920" t="s">
        <v>20361</v>
      </c>
      <c r="B13920">
        <v>1.8687417673888256</v>
      </c>
    </row>
    <row r="13921" spans="1:2" x14ac:dyDescent="0.25">
      <c r="A13921" t="s">
        <v>14123</v>
      </c>
      <c r="B13921">
        <v>0</v>
      </c>
    </row>
    <row r="13922" spans="1:2" x14ac:dyDescent="0.25">
      <c r="A13922" t="s">
        <v>9442</v>
      </c>
      <c r="B13922">
        <v>0</v>
      </c>
    </row>
    <row r="13923" spans="1:2" x14ac:dyDescent="0.25">
      <c r="A13923" t="s">
        <v>17550</v>
      </c>
      <c r="B13923">
        <v>0</v>
      </c>
    </row>
    <row r="13924" spans="1:2" x14ac:dyDescent="0.25">
      <c r="A13924" t="s">
        <v>17063</v>
      </c>
      <c r="B13924">
        <v>0</v>
      </c>
    </row>
    <row r="13925" spans="1:2" x14ac:dyDescent="0.25">
      <c r="A13925" t="s">
        <v>3716</v>
      </c>
      <c r="B13925">
        <v>0</v>
      </c>
    </row>
    <row r="13926" spans="1:2" x14ac:dyDescent="0.25">
      <c r="A13926" t="s">
        <v>17256</v>
      </c>
      <c r="B13926">
        <v>0</v>
      </c>
    </row>
    <row r="13927" spans="1:2" x14ac:dyDescent="0.25">
      <c r="A13927" t="s">
        <v>9160</v>
      </c>
      <c r="B13927">
        <v>0</v>
      </c>
    </row>
    <row r="13928" spans="1:2" x14ac:dyDescent="0.25">
      <c r="A13928" t="s">
        <v>9641</v>
      </c>
      <c r="B13928">
        <v>0</v>
      </c>
    </row>
    <row r="13929" spans="1:2" x14ac:dyDescent="0.25">
      <c r="A13929" t="s">
        <v>10320</v>
      </c>
      <c r="B13929">
        <v>0</v>
      </c>
    </row>
    <row r="13930" spans="1:2" x14ac:dyDescent="0.25">
      <c r="A13930" t="s">
        <v>14871</v>
      </c>
      <c r="B13930">
        <v>0</v>
      </c>
    </row>
    <row r="13931" spans="1:2" x14ac:dyDescent="0.25">
      <c r="A13931" t="s">
        <v>18823</v>
      </c>
      <c r="B13931">
        <v>0</v>
      </c>
    </row>
    <row r="13932" spans="1:2" x14ac:dyDescent="0.25">
      <c r="A13932" t="s">
        <v>11690</v>
      </c>
      <c r="B13932">
        <v>0</v>
      </c>
    </row>
    <row r="13933" spans="1:2" x14ac:dyDescent="0.25">
      <c r="A13933" t="s">
        <v>3428</v>
      </c>
      <c r="B13933">
        <v>0</v>
      </c>
    </row>
    <row r="13934" spans="1:2" x14ac:dyDescent="0.25">
      <c r="A13934" t="s">
        <v>16397</v>
      </c>
      <c r="B13934">
        <v>0</v>
      </c>
    </row>
    <row r="13935" spans="1:2" x14ac:dyDescent="0.25">
      <c r="A13935" t="s">
        <v>11547</v>
      </c>
      <c r="B13935">
        <v>0</v>
      </c>
    </row>
    <row r="13936" spans="1:2" x14ac:dyDescent="0.25">
      <c r="A13936" t="s">
        <v>9854</v>
      </c>
      <c r="B13936">
        <v>0</v>
      </c>
    </row>
    <row r="13937" spans="1:2" x14ac:dyDescent="0.25">
      <c r="A13937" t="s">
        <v>12399</v>
      </c>
      <c r="B13937">
        <v>0</v>
      </c>
    </row>
    <row r="13938" spans="1:2" x14ac:dyDescent="0.25">
      <c r="A13938" t="s">
        <v>14727</v>
      </c>
      <c r="B13938">
        <v>0</v>
      </c>
    </row>
    <row r="13939" spans="1:2" x14ac:dyDescent="0.25">
      <c r="A13939" t="s">
        <v>17048</v>
      </c>
      <c r="B13939">
        <v>0</v>
      </c>
    </row>
    <row r="13940" spans="1:2" x14ac:dyDescent="0.25">
      <c r="A13940" t="s">
        <v>16762</v>
      </c>
      <c r="B13940">
        <v>0</v>
      </c>
    </row>
    <row r="13941" spans="1:2" x14ac:dyDescent="0.25">
      <c r="A13941" t="s">
        <v>18177</v>
      </c>
      <c r="B13941">
        <v>0</v>
      </c>
    </row>
    <row r="13942" spans="1:2" x14ac:dyDescent="0.25">
      <c r="A13942" t="s">
        <v>18667</v>
      </c>
      <c r="B13942">
        <v>0</v>
      </c>
    </row>
    <row r="13943" spans="1:2" x14ac:dyDescent="0.25">
      <c r="A13943" t="s">
        <v>16235</v>
      </c>
      <c r="B13943">
        <v>0</v>
      </c>
    </row>
    <row r="13944" spans="1:2" x14ac:dyDescent="0.25">
      <c r="A13944" t="s">
        <v>9778</v>
      </c>
      <c r="B13944">
        <v>0</v>
      </c>
    </row>
    <row r="13945" spans="1:2" x14ac:dyDescent="0.25">
      <c r="A13945" t="s">
        <v>3694</v>
      </c>
      <c r="B13945">
        <v>0</v>
      </c>
    </row>
    <row r="13946" spans="1:2" x14ac:dyDescent="0.25">
      <c r="A13946" t="s">
        <v>14689</v>
      </c>
      <c r="B13946">
        <v>0</v>
      </c>
    </row>
    <row r="13947" spans="1:2" x14ac:dyDescent="0.25">
      <c r="A13947" t="s">
        <v>10399</v>
      </c>
      <c r="B13947">
        <v>0</v>
      </c>
    </row>
    <row r="13948" spans="1:2" x14ac:dyDescent="0.25">
      <c r="A13948" t="s">
        <v>19894</v>
      </c>
      <c r="B13948">
        <v>0</v>
      </c>
    </row>
    <row r="13949" spans="1:2" x14ac:dyDescent="0.25">
      <c r="A13949" t="s">
        <v>8349</v>
      </c>
      <c r="B13949">
        <v>0</v>
      </c>
    </row>
    <row r="13950" spans="1:2" x14ac:dyDescent="0.25">
      <c r="A13950" t="s">
        <v>14243</v>
      </c>
      <c r="B13950">
        <v>0</v>
      </c>
    </row>
    <row r="13951" spans="1:2" x14ac:dyDescent="0.25">
      <c r="A13951" t="s">
        <v>3718</v>
      </c>
      <c r="B13951">
        <v>0</v>
      </c>
    </row>
    <row r="13952" spans="1:2" x14ac:dyDescent="0.25">
      <c r="A13952" t="s">
        <v>15721</v>
      </c>
      <c r="B13952">
        <v>0.22607142</v>
      </c>
    </row>
    <row r="13953" spans="1:2" x14ac:dyDescent="0.25">
      <c r="A13953" t="s">
        <v>12945</v>
      </c>
      <c r="B13953">
        <v>0</v>
      </c>
    </row>
    <row r="13954" spans="1:2" x14ac:dyDescent="0.25">
      <c r="A13954" t="s">
        <v>15307</v>
      </c>
      <c r="B13954">
        <v>0</v>
      </c>
    </row>
    <row r="13955" spans="1:2" x14ac:dyDescent="0.25">
      <c r="A13955" t="s">
        <v>15561</v>
      </c>
      <c r="B13955">
        <v>0</v>
      </c>
    </row>
    <row r="13956" spans="1:2" x14ac:dyDescent="0.25">
      <c r="A13956" t="s">
        <v>18868</v>
      </c>
      <c r="B13956">
        <v>0</v>
      </c>
    </row>
    <row r="13957" spans="1:2" x14ac:dyDescent="0.25">
      <c r="A13957" t="s">
        <v>14595</v>
      </c>
      <c r="B13957">
        <v>0</v>
      </c>
    </row>
    <row r="13958" spans="1:2" x14ac:dyDescent="0.25">
      <c r="A13958" t="s">
        <v>18082</v>
      </c>
      <c r="B13958">
        <v>0</v>
      </c>
    </row>
    <row r="13959" spans="1:2" x14ac:dyDescent="0.25">
      <c r="A13959" t="s">
        <v>13250</v>
      </c>
      <c r="B13959">
        <v>0</v>
      </c>
    </row>
    <row r="13960" spans="1:2" x14ac:dyDescent="0.25">
      <c r="A13960" t="s">
        <v>16465</v>
      </c>
      <c r="B13960">
        <v>0</v>
      </c>
    </row>
    <row r="13961" spans="1:2" x14ac:dyDescent="0.25">
      <c r="A13961" t="s">
        <v>15095</v>
      </c>
      <c r="B13961">
        <v>0</v>
      </c>
    </row>
    <row r="13962" spans="1:2" x14ac:dyDescent="0.25">
      <c r="A13962" t="s">
        <v>13186</v>
      </c>
      <c r="B13962">
        <v>0</v>
      </c>
    </row>
    <row r="13963" spans="1:2" x14ac:dyDescent="0.25">
      <c r="A13963" t="s">
        <v>10660</v>
      </c>
      <c r="B13963">
        <v>0</v>
      </c>
    </row>
    <row r="13964" spans="1:2" x14ac:dyDescent="0.25">
      <c r="A13964" t="s">
        <v>17743</v>
      </c>
      <c r="B13964">
        <v>0</v>
      </c>
    </row>
    <row r="13965" spans="1:2" x14ac:dyDescent="0.25">
      <c r="A13965" t="s">
        <v>17428</v>
      </c>
      <c r="B13965">
        <v>0</v>
      </c>
    </row>
    <row r="13966" spans="1:2" x14ac:dyDescent="0.25">
      <c r="A13966" t="s">
        <v>2410</v>
      </c>
      <c r="B13966">
        <v>0</v>
      </c>
    </row>
    <row r="13967" spans="1:2" x14ac:dyDescent="0.25">
      <c r="A13967" t="s">
        <v>2412</v>
      </c>
      <c r="B13967">
        <v>0</v>
      </c>
    </row>
    <row r="13968" spans="1:2" x14ac:dyDescent="0.25">
      <c r="A13968" t="s">
        <v>19162</v>
      </c>
      <c r="B13968">
        <v>0</v>
      </c>
    </row>
    <row r="13969" spans="1:2" x14ac:dyDescent="0.25">
      <c r="A13969" t="s">
        <v>17421</v>
      </c>
      <c r="B13969">
        <v>0</v>
      </c>
    </row>
    <row r="13970" spans="1:2" x14ac:dyDescent="0.25">
      <c r="A13970" t="s">
        <v>10679</v>
      </c>
      <c r="B13970">
        <v>0</v>
      </c>
    </row>
    <row r="13971" spans="1:2" x14ac:dyDescent="0.25">
      <c r="A13971" t="s">
        <v>17337</v>
      </c>
      <c r="B13971">
        <v>0</v>
      </c>
    </row>
    <row r="13972" spans="1:2" x14ac:dyDescent="0.25">
      <c r="A13972" t="s">
        <v>17970</v>
      </c>
      <c r="B13972">
        <v>0</v>
      </c>
    </row>
    <row r="13973" spans="1:2" x14ac:dyDescent="0.25">
      <c r="A13973" t="s">
        <v>16759</v>
      </c>
      <c r="B13973">
        <v>0</v>
      </c>
    </row>
    <row r="13974" spans="1:2" x14ac:dyDescent="0.25">
      <c r="A13974" t="s">
        <v>2897</v>
      </c>
      <c r="B13974">
        <v>0</v>
      </c>
    </row>
    <row r="13975" spans="1:2" x14ac:dyDescent="0.25">
      <c r="A13975" t="s">
        <v>10271</v>
      </c>
      <c r="B13975">
        <v>0</v>
      </c>
    </row>
    <row r="13976" spans="1:2" x14ac:dyDescent="0.25">
      <c r="A13976" t="s">
        <v>16382</v>
      </c>
      <c r="B13976">
        <v>0</v>
      </c>
    </row>
    <row r="13977" spans="1:2" x14ac:dyDescent="0.25">
      <c r="A13977" t="s">
        <v>8114</v>
      </c>
      <c r="B13977">
        <v>0</v>
      </c>
    </row>
    <row r="13978" spans="1:2" x14ac:dyDescent="0.25">
      <c r="A13978" t="s">
        <v>11608</v>
      </c>
      <c r="B13978">
        <v>0</v>
      </c>
    </row>
    <row r="13979" spans="1:2" x14ac:dyDescent="0.25">
      <c r="A13979" t="s">
        <v>6905</v>
      </c>
      <c r="B13979">
        <v>0</v>
      </c>
    </row>
    <row r="13980" spans="1:2" x14ac:dyDescent="0.25">
      <c r="A13980" t="s">
        <v>10067</v>
      </c>
      <c r="B13980">
        <v>0</v>
      </c>
    </row>
    <row r="13981" spans="1:2" x14ac:dyDescent="0.25">
      <c r="A13981" t="s">
        <v>12459</v>
      </c>
      <c r="B13981">
        <v>0</v>
      </c>
    </row>
    <row r="13982" spans="1:2" x14ac:dyDescent="0.25">
      <c r="A13982" t="s">
        <v>8050</v>
      </c>
      <c r="B13982">
        <v>0</v>
      </c>
    </row>
    <row r="13983" spans="1:2" x14ac:dyDescent="0.25">
      <c r="A13983" t="s">
        <v>19082</v>
      </c>
      <c r="B13983">
        <v>0</v>
      </c>
    </row>
    <row r="13984" spans="1:2" x14ac:dyDescent="0.25">
      <c r="A13984" t="s">
        <v>8668</v>
      </c>
      <c r="B13984">
        <v>0</v>
      </c>
    </row>
    <row r="13985" spans="1:2" x14ac:dyDescent="0.25">
      <c r="A13985" t="s">
        <v>4717</v>
      </c>
      <c r="B13985">
        <v>0</v>
      </c>
    </row>
    <row r="13986" spans="1:2" x14ac:dyDescent="0.25">
      <c r="A13986" t="s">
        <v>13171</v>
      </c>
      <c r="B13986">
        <v>0</v>
      </c>
    </row>
    <row r="13987" spans="1:2" x14ac:dyDescent="0.25">
      <c r="A13987" t="s">
        <v>12173</v>
      </c>
      <c r="B13987">
        <v>0</v>
      </c>
    </row>
    <row r="13988" spans="1:2" x14ac:dyDescent="0.25">
      <c r="A13988" t="s">
        <v>11155</v>
      </c>
      <c r="B13988">
        <v>0</v>
      </c>
    </row>
    <row r="13989" spans="1:2" x14ac:dyDescent="0.25">
      <c r="A13989" t="s">
        <v>15924</v>
      </c>
      <c r="B13989">
        <v>0</v>
      </c>
    </row>
    <row r="13990" spans="1:2" x14ac:dyDescent="0.25">
      <c r="A13990" t="s">
        <v>14812</v>
      </c>
      <c r="B13990">
        <v>0</v>
      </c>
    </row>
    <row r="13991" spans="1:2" x14ac:dyDescent="0.25">
      <c r="A13991" t="s">
        <v>10711</v>
      </c>
      <c r="B13991">
        <v>0</v>
      </c>
    </row>
    <row r="13992" spans="1:2" x14ac:dyDescent="0.25">
      <c r="A13992" t="s">
        <v>8633</v>
      </c>
      <c r="B13992">
        <v>0</v>
      </c>
    </row>
    <row r="13993" spans="1:2" x14ac:dyDescent="0.25">
      <c r="A13993" t="s">
        <v>16015</v>
      </c>
      <c r="B13993">
        <v>0</v>
      </c>
    </row>
    <row r="13994" spans="1:2" x14ac:dyDescent="0.25">
      <c r="A13994" t="s">
        <v>4159</v>
      </c>
      <c r="B13994">
        <v>0</v>
      </c>
    </row>
    <row r="13995" spans="1:2" x14ac:dyDescent="0.25">
      <c r="A13995" t="s">
        <v>12516</v>
      </c>
      <c r="B13995">
        <v>1.0586929899999999</v>
      </c>
    </row>
    <row r="13996" spans="1:2" x14ac:dyDescent="0.25">
      <c r="A13996" t="s">
        <v>15315</v>
      </c>
      <c r="B13996">
        <v>0</v>
      </c>
    </row>
    <row r="13997" spans="1:2" x14ac:dyDescent="0.25">
      <c r="A13997" t="s">
        <v>4351</v>
      </c>
      <c r="B13997">
        <v>0</v>
      </c>
    </row>
    <row r="13998" spans="1:2" x14ac:dyDescent="0.25">
      <c r="A13998" t="s">
        <v>4850</v>
      </c>
      <c r="B13998">
        <v>0</v>
      </c>
    </row>
    <row r="13999" spans="1:2" x14ac:dyDescent="0.25">
      <c r="A13999" t="s">
        <v>12640</v>
      </c>
      <c r="B13999">
        <v>0</v>
      </c>
    </row>
    <row r="14000" spans="1:2" x14ac:dyDescent="0.25">
      <c r="A14000" t="s">
        <v>14783</v>
      </c>
      <c r="B14000">
        <v>0</v>
      </c>
    </row>
    <row r="14001" spans="1:2" x14ac:dyDescent="0.25">
      <c r="A14001" t="s">
        <v>17877</v>
      </c>
      <c r="B14001">
        <v>0</v>
      </c>
    </row>
    <row r="14002" spans="1:2" x14ac:dyDescent="0.25">
      <c r="A14002" t="s">
        <v>772</v>
      </c>
      <c r="B14002">
        <v>0</v>
      </c>
    </row>
    <row r="14003" spans="1:2" x14ac:dyDescent="0.25">
      <c r="A14003" t="s">
        <v>12371</v>
      </c>
      <c r="B14003">
        <v>0</v>
      </c>
    </row>
    <row r="14004" spans="1:2" x14ac:dyDescent="0.25">
      <c r="A14004" t="s">
        <v>19789</v>
      </c>
      <c r="B14004">
        <v>0</v>
      </c>
    </row>
    <row r="14005" spans="1:2" x14ac:dyDescent="0.25">
      <c r="A14005" t="s">
        <v>10495</v>
      </c>
      <c r="B14005">
        <v>0</v>
      </c>
    </row>
    <row r="14006" spans="1:2" x14ac:dyDescent="0.25">
      <c r="A14006" t="s">
        <v>13398</v>
      </c>
      <c r="B14006">
        <v>0</v>
      </c>
    </row>
    <row r="14007" spans="1:2" x14ac:dyDescent="0.25">
      <c r="A14007" t="s">
        <v>19076</v>
      </c>
      <c r="B14007">
        <v>0</v>
      </c>
    </row>
    <row r="14008" spans="1:2" x14ac:dyDescent="0.25">
      <c r="A14008" t="s">
        <v>6280</v>
      </c>
      <c r="B14008">
        <v>0</v>
      </c>
    </row>
    <row r="14009" spans="1:2" x14ac:dyDescent="0.25">
      <c r="A14009" t="s">
        <v>8615</v>
      </c>
      <c r="B14009">
        <v>0</v>
      </c>
    </row>
    <row r="14010" spans="1:2" x14ac:dyDescent="0.25">
      <c r="A14010" t="s">
        <v>4852</v>
      </c>
      <c r="B14010">
        <v>0</v>
      </c>
    </row>
    <row r="14011" spans="1:2" x14ac:dyDescent="0.25">
      <c r="A14011" t="s">
        <v>4843</v>
      </c>
      <c r="B14011">
        <v>0</v>
      </c>
    </row>
    <row r="14012" spans="1:2" x14ac:dyDescent="0.25">
      <c r="A14012" t="s">
        <v>4840</v>
      </c>
      <c r="B14012">
        <v>0</v>
      </c>
    </row>
    <row r="14013" spans="1:2" x14ac:dyDescent="0.25">
      <c r="A14013" t="s">
        <v>14284</v>
      </c>
      <c r="B14013">
        <v>0</v>
      </c>
    </row>
    <row r="14014" spans="1:2" x14ac:dyDescent="0.25">
      <c r="A14014" t="s">
        <v>13812</v>
      </c>
      <c r="B14014">
        <v>0</v>
      </c>
    </row>
    <row r="14015" spans="1:2" x14ac:dyDescent="0.25">
      <c r="A14015" t="s">
        <v>8996</v>
      </c>
      <c r="B14015">
        <v>0</v>
      </c>
    </row>
    <row r="14016" spans="1:2" x14ac:dyDescent="0.25">
      <c r="A14016" t="s">
        <v>14492</v>
      </c>
      <c r="B14016">
        <v>0</v>
      </c>
    </row>
    <row r="14017" spans="1:2" x14ac:dyDescent="0.25">
      <c r="A14017" t="s">
        <v>17870</v>
      </c>
      <c r="B14017">
        <v>0</v>
      </c>
    </row>
    <row r="14018" spans="1:2" x14ac:dyDescent="0.25">
      <c r="A14018" t="s">
        <v>8007</v>
      </c>
      <c r="B14018">
        <v>0</v>
      </c>
    </row>
    <row r="14019" spans="1:2" x14ac:dyDescent="0.25">
      <c r="A14019" t="s">
        <v>17450</v>
      </c>
      <c r="B14019">
        <v>0</v>
      </c>
    </row>
    <row r="14020" spans="1:2" x14ac:dyDescent="0.25">
      <c r="A14020" t="s">
        <v>9016</v>
      </c>
      <c r="B14020">
        <v>0</v>
      </c>
    </row>
    <row r="14021" spans="1:2" x14ac:dyDescent="0.25">
      <c r="A14021" t="s">
        <v>9872</v>
      </c>
      <c r="B14021">
        <v>3.5909999999999997E-2</v>
      </c>
    </row>
    <row r="14022" spans="1:2" x14ac:dyDescent="0.25">
      <c r="A14022" t="s">
        <v>19256</v>
      </c>
      <c r="B14022">
        <v>0</v>
      </c>
    </row>
    <row r="14023" spans="1:2" x14ac:dyDescent="0.25">
      <c r="A14023" t="s">
        <v>13449</v>
      </c>
      <c r="B14023">
        <v>0</v>
      </c>
    </row>
    <row r="14024" spans="1:2" x14ac:dyDescent="0.25">
      <c r="A14024" t="s">
        <v>20136</v>
      </c>
      <c r="B14024">
        <v>0</v>
      </c>
    </row>
    <row r="14025" spans="1:2" x14ac:dyDescent="0.25">
      <c r="A14025" t="s">
        <v>13199</v>
      </c>
      <c r="B14025">
        <v>0</v>
      </c>
    </row>
    <row r="14026" spans="1:2" x14ac:dyDescent="0.25">
      <c r="A14026" t="s">
        <v>15402</v>
      </c>
      <c r="B14026">
        <v>4.9879999999999994E-2</v>
      </c>
    </row>
    <row r="14027" spans="1:2" x14ac:dyDescent="0.25">
      <c r="A14027" t="s">
        <v>19986</v>
      </c>
      <c r="B14027">
        <v>0</v>
      </c>
    </row>
    <row r="14028" spans="1:2" x14ac:dyDescent="0.25">
      <c r="A14028" t="s">
        <v>10989</v>
      </c>
      <c r="B14028">
        <v>4.1562500000000002E-2</v>
      </c>
    </row>
    <row r="14029" spans="1:2" x14ac:dyDescent="0.25">
      <c r="A14029" t="s">
        <v>9465</v>
      </c>
      <c r="B14029">
        <v>0</v>
      </c>
    </row>
    <row r="14030" spans="1:2" x14ac:dyDescent="0.25">
      <c r="A14030" t="s">
        <v>13069</v>
      </c>
      <c r="B14030">
        <v>0</v>
      </c>
    </row>
    <row r="14031" spans="1:2" x14ac:dyDescent="0.25">
      <c r="A14031" t="s">
        <v>17350</v>
      </c>
      <c r="B14031">
        <v>4.0565000000000004E-2</v>
      </c>
    </row>
    <row r="14032" spans="1:2" x14ac:dyDescent="0.25">
      <c r="A14032" t="s">
        <v>11385</v>
      </c>
      <c r="B14032">
        <v>0</v>
      </c>
    </row>
    <row r="14033" spans="1:2" x14ac:dyDescent="0.25">
      <c r="A14033" t="s">
        <v>16517</v>
      </c>
      <c r="B14033">
        <v>0</v>
      </c>
    </row>
    <row r="14034" spans="1:2" x14ac:dyDescent="0.25">
      <c r="A14034" t="s">
        <v>9524</v>
      </c>
      <c r="B14034">
        <v>0</v>
      </c>
    </row>
    <row r="14035" spans="1:2" x14ac:dyDescent="0.25">
      <c r="A14035" t="s">
        <v>11962</v>
      </c>
      <c r="B14035">
        <v>3.50624992E-2</v>
      </c>
    </row>
    <row r="14036" spans="1:2" x14ac:dyDescent="0.25">
      <c r="A14036" t="s">
        <v>9795</v>
      </c>
      <c r="B14036">
        <v>0</v>
      </c>
    </row>
    <row r="14037" spans="1:2" x14ac:dyDescent="0.25">
      <c r="A14037" t="s">
        <v>14065</v>
      </c>
      <c r="B14037">
        <v>0</v>
      </c>
    </row>
    <row r="14038" spans="1:2" x14ac:dyDescent="0.25">
      <c r="A14038" t="s">
        <v>17324</v>
      </c>
      <c r="B14038">
        <v>0</v>
      </c>
    </row>
    <row r="14039" spans="1:2" x14ac:dyDescent="0.25">
      <c r="A14039" t="s">
        <v>15725</v>
      </c>
      <c r="B14039">
        <v>0</v>
      </c>
    </row>
    <row r="14040" spans="1:2" x14ac:dyDescent="0.25">
      <c r="A14040" t="s">
        <v>13138</v>
      </c>
      <c r="B14040">
        <v>0</v>
      </c>
    </row>
    <row r="14041" spans="1:2" x14ac:dyDescent="0.25">
      <c r="A14041" t="s">
        <v>5766</v>
      </c>
      <c r="B14041">
        <v>0</v>
      </c>
    </row>
    <row r="14042" spans="1:2" x14ac:dyDescent="0.25">
      <c r="A14042" t="s">
        <v>14902</v>
      </c>
      <c r="B14042">
        <v>0</v>
      </c>
    </row>
    <row r="14043" spans="1:2" x14ac:dyDescent="0.25">
      <c r="A14043" t="s">
        <v>13980</v>
      </c>
      <c r="B14043">
        <v>0.27272638000000005</v>
      </c>
    </row>
    <row r="14044" spans="1:2" x14ac:dyDescent="0.25">
      <c r="A14044" t="s">
        <v>16603</v>
      </c>
      <c r="B14044">
        <v>0.27272638000000005</v>
      </c>
    </row>
    <row r="14045" spans="1:2" x14ac:dyDescent="0.25">
      <c r="A14045" t="s">
        <v>14755</v>
      </c>
      <c r="B14045">
        <v>0</v>
      </c>
    </row>
    <row r="14046" spans="1:2" x14ac:dyDescent="0.25">
      <c r="A14046" t="s">
        <v>8681</v>
      </c>
      <c r="B14046">
        <v>0</v>
      </c>
    </row>
    <row r="14047" spans="1:2" x14ac:dyDescent="0.25">
      <c r="A14047" t="s">
        <v>10617</v>
      </c>
      <c r="B14047">
        <v>0</v>
      </c>
    </row>
    <row r="14048" spans="1:2" x14ac:dyDescent="0.25">
      <c r="A14048" t="s">
        <v>9224</v>
      </c>
      <c r="B14048">
        <v>0</v>
      </c>
    </row>
    <row r="14049" spans="1:2" x14ac:dyDescent="0.25">
      <c r="A14049" t="s">
        <v>17742</v>
      </c>
      <c r="B14049">
        <v>0</v>
      </c>
    </row>
    <row r="14050" spans="1:2" x14ac:dyDescent="0.25">
      <c r="A14050" t="s">
        <v>5593</v>
      </c>
      <c r="B14050">
        <v>0</v>
      </c>
    </row>
    <row r="14051" spans="1:2" x14ac:dyDescent="0.25">
      <c r="A14051" t="s">
        <v>19507</v>
      </c>
      <c r="B14051">
        <v>0</v>
      </c>
    </row>
    <row r="14052" spans="1:2" x14ac:dyDescent="0.25">
      <c r="A14052" t="s">
        <v>11038</v>
      </c>
      <c r="B14052">
        <v>0</v>
      </c>
    </row>
    <row r="14053" spans="1:2" x14ac:dyDescent="0.25">
      <c r="A14053" t="s">
        <v>16823</v>
      </c>
      <c r="B14053">
        <v>0</v>
      </c>
    </row>
    <row r="14054" spans="1:2" x14ac:dyDescent="0.25">
      <c r="A14054" t="s">
        <v>19945</v>
      </c>
      <c r="B14054">
        <v>0</v>
      </c>
    </row>
    <row r="14055" spans="1:2" x14ac:dyDescent="0.25">
      <c r="A14055" t="s">
        <v>18233</v>
      </c>
      <c r="B14055">
        <v>0</v>
      </c>
    </row>
    <row r="14056" spans="1:2" x14ac:dyDescent="0.25">
      <c r="A14056" t="s">
        <v>6460</v>
      </c>
      <c r="B14056">
        <v>0</v>
      </c>
    </row>
    <row r="14057" spans="1:2" x14ac:dyDescent="0.25">
      <c r="A14057" t="s">
        <v>8873</v>
      </c>
      <c r="B14057">
        <v>0</v>
      </c>
    </row>
    <row r="14058" spans="1:2" x14ac:dyDescent="0.25">
      <c r="A14058" t="s">
        <v>18706</v>
      </c>
      <c r="B14058">
        <v>0</v>
      </c>
    </row>
    <row r="14059" spans="1:2" x14ac:dyDescent="0.25">
      <c r="A14059" t="s">
        <v>4706</v>
      </c>
      <c r="B14059">
        <v>0</v>
      </c>
    </row>
    <row r="14060" spans="1:2" x14ac:dyDescent="0.25">
      <c r="A14060" t="s">
        <v>3580</v>
      </c>
      <c r="B14060">
        <v>0</v>
      </c>
    </row>
    <row r="14061" spans="1:2" x14ac:dyDescent="0.25">
      <c r="A14061" t="s">
        <v>12427</v>
      </c>
      <c r="B14061">
        <v>0</v>
      </c>
    </row>
    <row r="14062" spans="1:2" x14ac:dyDescent="0.25">
      <c r="A14062" t="s">
        <v>19816</v>
      </c>
      <c r="B14062">
        <v>0</v>
      </c>
    </row>
    <row r="14063" spans="1:2" x14ac:dyDescent="0.25">
      <c r="A14063" t="s">
        <v>17759</v>
      </c>
      <c r="B14063">
        <v>0</v>
      </c>
    </row>
    <row r="14064" spans="1:2" x14ac:dyDescent="0.25">
      <c r="A14064" t="s">
        <v>14127</v>
      </c>
      <c r="B14064">
        <v>0</v>
      </c>
    </row>
    <row r="14065" spans="1:2" x14ac:dyDescent="0.25">
      <c r="A14065" t="s">
        <v>12792</v>
      </c>
      <c r="B14065">
        <v>0</v>
      </c>
    </row>
    <row r="14066" spans="1:2" x14ac:dyDescent="0.25">
      <c r="A14066" t="s">
        <v>13644</v>
      </c>
      <c r="B14066">
        <v>0</v>
      </c>
    </row>
    <row r="14067" spans="1:2" x14ac:dyDescent="0.25">
      <c r="A14067" t="s">
        <v>16539</v>
      </c>
      <c r="B14067">
        <v>0</v>
      </c>
    </row>
    <row r="14068" spans="1:2" x14ac:dyDescent="0.25">
      <c r="A14068" t="s">
        <v>19175</v>
      </c>
      <c r="B14068">
        <v>0</v>
      </c>
    </row>
    <row r="14069" spans="1:2" x14ac:dyDescent="0.25">
      <c r="A14069" t="s">
        <v>7946</v>
      </c>
      <c r="B14069">
        <v>0</v>
      </c>
    </row>
    <row r="14070" spans="1:2" x14ac:dyDescent="0.25">
      <c r="A14070" t="s">
        <v>6302</v>
      </c>
      <c r="B14070">
        <v>0</v>
      </c>
    </row>
    <row r="14071" spans="1:2" x14ac:dyDescent="0.25">
      <c r="A14071" t="s">
        <v>15515</v>
      </c>
      <c r="B14071">
        <v>0</v>
      </c>
    </row>
    <row r="14072" spans="1:2" x14ac:dyDescent="0.25">
      <c r="A14072" t="s">
        <v>8251</v>
      </c>
      <c r="B14072">
        <v>0</v>
      </c>
    </row>
    <row r="14073" spans="1:2" x14ac:dyDescent="0.25">
      <c r="A14073" t="s">
        <v>9136</v>
      </c>
      <c r="B14073">
        <v>0</v>
      </c>
    </row>
    <row r="14074" spans="1:2" x14ac:dyDescent="0.25">
      <c r="A14074" t="s">
        <v>19654</v>
      </c>
      <c r="B14074">
        <v>0</v>
      </c>
    </row>
    <row r="14075" spans="1:2" x14ac:dyDescent="0.25">
      <c r="A14075" t="s">
        <v>12541</v>
      </c>
      <c r="B14075">
        <v>0</v>
      </c>
    </row>
    <row r="14076" spans="1:2" x14ac:dyDescent="0.25">
      <c r="A14076" t="s">
        <v>8192</v>
      </c>
      <c r="B14076">
        <v>0</v>
      </c>
    </row>
    <row r="14077" spans="1:2" x14ac:dyDescent="0.25">
      <c r="A14077" t="s">
        <v>15386</v>
      </c>
      <c r="B14077">
        <v>0</v>
      </c>
    </row>
    <row r="14078" spans="1:2" x14ac:dyDescent="0.25">
      <c r="A14078" t="s">
        <v>10954</v>
      </c>
      <c r="B14078">
        <v>0</v>
      </c>
    </row>
    <row r="14079" spans="1:2" x14ac:dyDescent="0.25">
      <c r="A14079" t="s">
        <v>10099</v>
      </c>
      <c r="B14079">
        <v>0</v>
      </c>
    </row>
    <row r="14080" spans="1:2" x14ac:dyDescent="0.25">
      <c r="A14080" t="s">
        <v>12026</v>
      </c>
      <c r="B14080">
        <v>0</v>
      </c>
    </row>
    <row r="14081" spans="1:2" x14ac:dyDescent="0.25">
      <c r="A14081" t="s">
        <v>11931</v>
      </c>
      <c r="B14081">
        <v>0</v>
      </c>
    </row>
    <row r="14082" spans="1:2" x14ac:dyDescent="0.25">
      <c r="A14082" t="s">
        <v>9652</v>
      </c>
      <c r="B14082">
        <v>0</v>
      </c>
    </row>
    <row r="14083" spans="1:2" x14ac:dyDescent="0.25">
      <c r="A14083" t="s">
        <v>20155</v>
      </c>
      <c r="B14083">
        <v>0</v>
      </c>
    </row>
    <row r="14084" spans="1:2" x14ac:dyDescent="0.25">
      <c r="A14084" t="s">
        <v>10604</v>
      </c>
      <c r="B14084">
        <v>0</v>
      </c>
    </row>
    <row r="14085" spans="1:2" x14ac:dyDescent="0.25">
      <c r="A14085" t="s">
        <v>15660</v>
      </c>
      <c r="B14085">
        <v>1.1614161629434954</v>
      </c>
    </row>
    <row r="14086" spans="1:2" x14ac:dyDescent="0.25">
      <c r="A14086" t="s">
        <v>16723</v>
      </c>
      <c r="B14086">
        <v>0</v>
      </c>
    </row>
    <row r="14087" spans="1:2" x14ac:dyDescent="0.25">
      <c r="A14087" t="s">
        <v>10533</v>
      </c>
      <c r="B14087">
        <v>0</v>
      </c>
    </row>
    <row r="14088" spans="1:2" x14ac:dyDescent="0.25">
      <c r="A14088" t="s">
        <v>17636</v>
      </c>
      <c r="B14088">
        <v>0</v>
      </c>
    </row>
    <row r="14089" spans="1:2" x14ac:dyDescent="0.25">
      <c r="A14089" t="s">
        <v>17712</v>
      </c>
      <c r="B14089">
        <v>0</v>
      </c>
    </row>
    <row r="14090" spans="1:2" x14ac:dyDescent="0.25">
      <c r="A14090" t="s">
        <v>14524</v>
      </c>
      <c r="B14090">
        <v>0</v>
      </c>
    </row>
    <row r="14091" spans="1:2" x14ac:dyDescent="0.25">
      <c r="A14091" t="s">
        <v>12535</v>
      </c>
      <c r="B14091">
        <v>0</v>
      </c>
    </row>
    <row r="14092" spans="1:2" x14ac:dyDescent="0.25">
      <c r="A14092" t="s">
        <v>4813</v>
      </c>
      <c r="B14092">
        <v>0.38716200000000001</v>
      </c>
    </row>
    <row r="14093" spans="1:2" x14ac:dyDescent="0.25">
      <c r="A14093" t="s">
        <v>17215</v>
      </c>
      <c r="B14093">
        <v>0</v>
      </c>
    </row>
    <row r="14094" spans="1:2" x14ac:dyDescent="0.25">
      <c r="A14094" t="s">
        <v>19524</v>
      </c>
      <c r="B14094">
        <v>2.6600272992700731</v>
      </c>
    </row>
    <row r="14095" spans="1:2" x14ac:dyDescent="0.25">
      <c r="A14095" t="s">
        <v>11841</v>
      </c>
      <c r="B14095">
        <v>2.9555347445255475</v>
      </c>
    </row>
    <row r="14096" spans="1:2" x14ac:dyDescent="0.25">
      <c r="A14096" t="s">
        <v>19844</v>
      </c>
      <c r="B14096">
        <v>4.7288862773722631</v>
      </c>
    </row>
    <row r="14097" spans="1:2" x14ac:dyDescent="0.25">
      <c r="A14097" t="s">
        <v>19450</v>
      </c>
      <c r="B14097">
        <v>5.0244320802919713</v>
      </c>
    </row>
    <row r="14098" spans="1:2" x14ac:dyDescent="0.25">
      <c r="A14098" t="s">
        <v>6343</v>
      </c>
      <c r="B14098">
        <v>0</v>
      </c>
    </row>
    <row r="14099" spans="1:2" x14ac:dyDescent="0.25">
      <c r="A14099" t="s">
        <v>16159</v>
      </c>
      <c r="B14099">
        <v>0</v>
      </c>
    </row>
    <row r="14100" spans="1:2" x14ac:dyDescent="0.25">
      <c r="A14100" t="s">
        <v>17117</v>
      </c>
      <c r="B14100">
        <v>0</v>
      </c>
    </row>
    <row r="14101" spans="1:2" x14ac:dyDescent="0.25">
      <c r="A14101" t="s">
        <v>7956</v>
      </c>
      <c r="B14101">
        <v>0</v>
      </c>
    </row>
    <row r="14102" spans="1:2" x14ac:dyDescent="0.25">
      <c r="A14102" t="s">
        <v>18105</v>
      </c>
      <c r="B14102">
        <v>0</v>
      </c>
    </row>
    <row r="14103" spans="1:2" x14ac:dyDescent="0.25">
      <c r="A14103" t="s">
        <v>3860</v>
      </c>
      <c r="B14103">
        <v>0</v>
      </c>
    </row>
    <row r="14104" spans="1:2" x14ac:dyDescent="0.25">
      <c r="A14104" t="s">
        <v>14630</v>
      </c>
      <c r="B14104">
        <v>0</v>
      </c>
    </row>
    <row r="14105" spans="1:2" x14ac:dyDescent="0.25">
      <c r="A14105" t="s">
        <v>19259</v>
      </c>
      <c r="B14105">
        <v>0</v>
      </c>
    </row>
    <row r="14106" spans="1:2" x14ac:dyDescent="0.25">
      <c r="A14106" t="s">
        <v>8471</v>
      </c>
      <c r="B14106">
        <v>6.4250000000000002E-2</v>
      </c>
    </row>
    <row r="14107" spans="1:2" x14ac:dyDescent="0.25">
      <c r="A14107" t="s">
        <v>20429</v>
      </c>
      <c r="B14107">
        <v>0</v>
      </c>
    </row>
    <row r="14108" spans="1:2" x14ac:dyDescent="0.25">
      <c r="A14108" t="s">
        <v>14541</v>
      </c>
      <c r="B14108">
        <v>0</v>
      </c>
    </row>
    <row r="14109" spans="1:2" x14ac:dyDescent="0.25">
      <c r="A14109" t="s">
        <v>12854</v>
      </c>
      <c r="B14109">
        <v>0</v>
      </c>
    </row>
    <row r="14110" spans="1:2" x14ac:dyDescent="0.25">
      <c r="A14110" t="s">
        <v>3612</v>
      </c>
      <c r="B14110">
        <v>0</v>
      </c>
    </row>
    <row r="14111" spans="1:2" x14ac:dyDescent="0.25">
      <c r="A14111" t="s">
        <v>16742</v>
      </c>
      <c r="B14111">
        <v>0</v>
      </c>
    </row>
    <row r="14112" spans="1:2" x14ac:dyDescent="0.25">
      <c r="A14112" t="s">
        <v>8737</v>
      </c>
      <c r="B14112">
        <v>0</v>
      </c>
    </row>
    <row r="14113" spans="1:2" x14ac:dyDescent="0.25">
      <c r="A14113" t="s">
        <v>20173</v>
      </c>
      <c r="B14113">
        <v>0</v>
      </c>
    </row>
    <row r="14114" spans="1:2" x14ac:dyDescent="0.25">
      <c r="A14114" t="s">
        <v>13382</v>
      </c>
      <c r="B14114">
        <v>0</v>
      </c>
    </row>
    <row r="14115" spans="1:2" x14ac:dyDescent="0.25">
      <c r="A14115" t="s">
        <v>16133</v>
      </c>
      <c r="B14115">
        <v>0</v>
      </c>
    </row>
    <row r="14116" spans="1:2" x14ac:dyDescent="0.25">
      <c r="A14116" t="s">
        <v>10888</v>
      </c>
      <c r="B14116">
        <v>0</v>
      </c>
    </row>
    <row r="14117" spans="1:2" x14ac:dyDescent="0.25">
      <c r="A14117" t="s">
        <v>10272</v>
      </c>
      <c r="B14117">
        <v>0</v>
      </c>
    </row>
    <row r="14118" spans="1:2" x14ac:dyDescent="0.25">
      <c r="A14118" t="s">
        <v>14112</v>
      </c>
      <c r="B14118">
        <v>0</v>
      </c>
    </row>
    <row r="14119" spans="1:2" x14ac:dyDescent="0.25">
      <c r="A14119" t="s">
        <v>15839</v>
      </c>
      <c r="B14119">
        <v>0</v>
      </c>
    </row>
    <row r="14120" spans="1:2" x14ac:dyDescent="0.25">
      <c r="A14120" t="s">
        <v>19210</v>
      </c>
      <c r="B14120">
        <v>0</v>
      </c>
    </row>
    <row r="14121" spans="1:2" x14ac:dyDescent="0.25">
      <c r="A14121" t="s">
        <v>11172</v>
      </c>
      <c r="B14121">
        <v>0</v>
      </c>
    </row>
    <row r="14122" spans="1:2" x14ac:dyDescent="0.25">
      <c r="A14122" t="s">
        <v>15635</v>
      </c>
      <c r="B14122">
        <v>0</v>
      </c>
    </row>
    <row r="14123" spans="1:2" x14ac:dyDescent="0.25">
      <c r="A14123" t="s">
        <v>15621</v>
      </c>
      <c r="B14123">
        <v>0</v>
      </c>
    </row>
    <row r="14124" spans="1:2" x14ac:dyDescent="0.25">
      <c r="A14124" t="s">
        <v>17762</v>
      </c>
      <c r="B14124">
        <v>0</v>
      </c>
    </row>
    <row r="14125" spans="1:2" x14ac:dyDescent="0.25">
      <c r="A14125" t="s">
        <v>4986</v>
      </c>
      <c r="B14125">
        <v>0</v>
      </c>
    </row>
    <row r="14126" spans="1:2" x14ac:dyDescent="0.25">
      <c r="A14126" t="s">
        <v>14033</v>
      </c>
      <c r="B14126">
        <v>0</v>
      </c>
    </row>
    <row r="14127" spans="1:2" x14ac:dyDescent="0.25">
      <c r="A14127" t="s">
        <v>15389</v>
      </c>
      <c r="B14127">
        <v>0</v>
      </c>
    </row>
    <row r="14128" spans="1:2" x14ac:dyDescent="0.25">
      <c r="A14128" t="s">
        <v>8230</v>
      </c>
      <c r="B14128">
        <v>0</v>
      </c>
    </row>
    <row r="14129" spans="1:2" x14ac:dyDescent="0.25">
      <c r="A14129" t="s">
        <v>11723</v>
      </c>
      <c r="B14129">
        <v>0</v>
      </c>
    </row>
    <row r="14130" spans="1:2" x14ac:dyDescent="0.25">
      <c r="A14130" t="s">
        <v>17444</v>
      </c>
      <c r="B14130">
        <v>0</v>
      </c>
    </row>
    <row r="14131" spans="1:2" x14ac:dyDescent="0.25">
      <c r="A14131" t="s">
        <v>8567</v>
      </c>
      <c r="B14131">
        <v>0</v>
      </c>
    </row>
    <row r="14132" spans="1:2" x14ac:dyDescent="0.25">
      <c r="A14132" t="s">
        <v>16439</v>
      </c>
      <c r="B14132">
        <v>0</v>
      </c>
    </row>
    <row r="14133" spans="1:2" x14ac:dyDescent="0.25">
      <c r="A14133" t="s">
        <v>20211</v>
      </c>
      <c r="B14133">
        <v>0</v>
      </c>
    </row>
    <row r="14134" spans="1:2" x14ac:dyDescent="0.25">
      <c r="A14134" t="s">
        <v>15713</v>
      </c>
      <c r="B14134">
        <v>0</v>
      </c>
    </row>
    <row r="14135" spans="1:2" x14ac:dyDescent="0.25">
      <c r="A14135" t="s">
        <v>5401</v>
      </c>
      <c r="B14135">
        <v>0</v>
      </c>
    </row>
    <row r="14136" spans="1:2" x14ac:dyDescent="0.25">
      <c r="A14136" t="s">
        <v>9069</v>
      </c>
      <c r="B14136">
        <v>0</v>
      </c>
    </row>
    <row r="14137" spans="1:2" x14ac:dyDescent="0.25">
      <c r="A14137" t="s">
        <v>19616</v>
      </c>
      <c r="B14137">
        <v>0</v>
      </c>
    </row>
    <row r="14138" spans="1:2" x14ac:dyDescent="0.25">
      <c r="A14138" t="s">
        <v>19582</v>
      </c>
      <c r="B14138">
        <v>0</v>
      </c>
    </row>
    <row r="14139" spans="1:2" x14ac:dyDescent="0.25">
      <c r="A14139" t="s">
        <v>12946</v>
      </c>
      <c r="B14139">
        <v>0</v>
      </c>
    </row>
    <row r="14140" spans="1:2" x14ac:dyDescent="0.25">
      <c r="A14140" t="s">
        <v>19200</v>
      </c>
      <c r="B14140">
        <v>0</v>
      </c>
    </row>
    <row r="14141" spans="1:2" x14ac:dyDescent="0.25">
      <c r="A14141" t="s">
        <v>18272</v>
      </c>
      <c r="B14141">
        <v>0</v>
      </c>
    </row>
    <row r="14142" spans="1:2" x14ac:dyDescent="0.25">
      <c r="A14142" t="s">
        <v>18154</v>
      </c>
      <c r="B14142">
        <v>0</v>
      </c>
    </row>
    <row r="14143" spans="1:2" x14ac:dyDescent="0.25">
      <c r="A14143" t="s">
        <v>5745</v>
      </c>
      <c r="B14143">
        <v>0</v>
      </c>
    </row>
    <row r="14144" spans="1:2" x14ac:dyDescent="0.25">
      <c r="A14144" t="s">
        <v>16591</v>
      </c>
      <c r="B14144">
        <v>0</v>
      </c>
    </row>
    <row r="14145" spans="1:2" x14ac:dyDescent="0.25">
      <c r="A14145" t="s">
        <v>3868</v>
      </c>
      <c r="B14145">
        <v>0</v>
      </c>
    </row>
    <row r="14146" spans="1:2" x14ac:dyDescent="0.25">
      <c r="A14146" t="s">
        <v>18556</v>
      </c>
      <c r="B14146">
        <v>0</v>
      </c>
    </row>
    <row r="14147" spans="1:2" x14ac:dyDescent="0.25">
      <c r="A14147" t="s">
        <v>12575</v>
      </c>
      <c r="B14147">
        <v>0</v>
      </c>
    </row>
    <row r="14148" spans="1:2" x14ac:dyDescent="0.25">
      <c r="A14148" t="s">
        <v>14347</v>
      </c>
      <c r="B14148">
        <v>4.7599999999999996E-2</v>
      </c>
    </row>
    <row r="14149" spans="1:2" x14ac:dyDescent="0.25">
      <c r="A14149" t="s">
        <v>15732</v>
      </c>
      <c r="B14149">
        <v>0</v>
      </c>
    </row>
    <row r="14150" spans="1:2" x14ac:dyDescent="0.25">
      <c r="A14150" t="s">
        <v>19360</v>
      </c>
      <c r="B14150">
        <v>0</v>
      </c>
    </row>
    <row r="14151" spans="1:2" x14ac:dyDescent="0.25">
      <c r="A14151" t="s">
        <v>16901</v>
      </c>
      <c r="B14151">
        <v>0.86570000000000003</v>
      </c>
    </row>
    <row r="14152" spans="1:2" x14ac:dyDescent="0.25">
      <c r="A14152" t="s">
        <v>12647</v>
      </c>
      <c r="B14152">
        <v>0</v>
      </c>
    </row>
    <row r="14153" spans="1:2" x14ac:dyDescent="0.25">
      <c r="A14153" t="s">
        <v>13291</v>
      </c>
      <c r="B14153">
        <v>4.3023839999999994E-2</v>
      </c>
    </row>
    <row r="14154" spans="1:2" x14ac:dyDescent="0.25">
      <c r="A14154" t="s">
        <v>16592</v>
      </c>
      <c r="B14154">
        <v>1.3752899606299214</v>
      </c>
    </row>
    <row r="14155" spans="1:2" x14ac:dyDescent="0.25">
      <c r="A14155" t="s">
        <v>8965</v>
      </c>
      <c r="B14155">
        <v>9.6029959999999998E-2</v>
      </c>
    </row>
    <row r="14156" spans="1:2" x14ac:dyDescent="0.25">
      <c r="A14156" t="s">
        <v>16522</v>
      </c>
      <c r="B14156">
        <v>0</v>
      </c>
    </row>
    <row r="14157" spans="1:2" x14ac:dyDescent="0.25">
      <c r="A14157" t="s">
        <v>19641</v>
      </c>
      <c r="B14157">
        <v>0</v>
      </c>
    </row>
    <row r="14158" spans="1:2" x14ac:dyDescent="0.25">
      <c r="A14158" t="s">
        <v>14953</v>
      </c>
      <c r="B14158">
        <v>0</v>
      </c>
    </row>
    <row r="14159" spans="1:2" x14ac:dyDescent="0.25">
      <c r="A14159" t="s">
        <v>9470</v>
      </c>
      <c r="B14159">
        <v>0</v>
      </c>
    </row>
    <row r="14160" spans="1:2" x14ac:dyDescent="0.25">
      <c r="A14160" t="s">
        <v>20218</v>
      </c>
      <c r="B14160">
        <v>0</v>
      </c>
    </row>
    <row r="14161" spans="1:2" x14ac:dyDescent="0.25">
      <c r="A14161" t="s">
        <v>14532</v>
      </c>
      <c r="B14161">
        <v>0</v>
      </c>
    </row>
    <row r="14162" spans="1:2" x14ac:dyDescent="0.25">
      <c r="A14162" t="s">
        <v>6320</v>
      </c>
      <c r="B14162">
        <v>9.0300000000000005E-2</v>
      </c>
    </row>
    <row r="14163" spans="1:2" x14ac:dyDescent="0.25">
      <c r="A14163" t="s">
        <v>11892</v>
      </c>
      <c r="B14163">
        <v>0</v>
      </c>
    </row>
    <row r="14164" spans="1:2" x14ac:dyDescent="0.25">
      <c r="A14164" t="s">
        <v>14044</v>
      </c>
      <c r="B14164">
        <v>0</v>
      </c>
    </row>
    <row r="14165" spans="1:2" x14ac:dyDescent="0.25">
      <c r="A14165" t="s">
        <v>14724</v>
      </c>
      <c r="B14165">
        <v>0</v>
      </c>
    </row>
    <row r="14166" spans="1:2" x14ac:dyDescent="0.25">
      <c r="A14166" t="s">
        <v>9772</v>
      </c>
      <c r="B14166">
        <v>0.60797015999999993</v>
      </c>
    </row>
    <row r="14167" spans="1:2" x14ac:dyDescent="0.25">
      <c r="A14167" t="s">
        <v>15946</v>
      </c>
      <c r="B14167">
        <v>0</v>
      </c>
    </row>
    <row r="14168" spans="1:2" x14ac:dyDescent="0.25">
      <c r="A14168" t="s">
        <v>19946</v>
      </c>
      <c r="B14168">
        <v>0</v>
      </c>
    </row>
    <row r="14169" spans="1:2" x14ac:dyDescent="0.25">
      <c r="A14169" t="s">
        <v>16853</v>
      </c>
      <c r="B14169">
        <v>0</v>
      </c>
    </row>
    <row r="14170" spans="1:2" x14ac:dyDescent="0.25">
      <c r="A14170" t="s">
        <v>10754</v>
      </c>
      <c r="B14170">
        <v>0</v>
      </c>
    </row>
    <row r="14171" spans="1:2" x14ac:dyDescent="0.25">
      <c r="A14171" t="s">
        <v>11161</v>
      </c>
      <c r="B14171">
        <v>13.130240000000001</v>
      </c>
    </row>
    <row r="14172" spans="1:2" x14ac:dyDescent="0.25">
      <c r="A14172" t="s">
        <v>19387</v>
      </c>
      <c r="B14172">
        <v>5.7444799999999994</v>
      </c>
    </row>
    <row r="14173" spans="1:2" x14ac:dyDescent="0.25">
      <c r="A14173" t="s">
        <v>9096</v>
      </c>
      <c r="B14173">
        <v>4.1032000000000002</v>
      </c>
    </row>
    <row r="14174" spans="1:2" x14ac:dyDescent="0.25">
      <c r="A14174" t="s">
        <v>19810</v>
      </c>
      <c r="B14174">
        <v>3.8980399999999999</v>
      </c>
    </row>
    <row r="14175" spans="1:2" x14ac:dyDescent="0.25">
      <c r="A14175" t="s">
        <v>8100</v>
      </c>
      <c r="B14175">
        <v>2.4619200000000001</v>
      </c>
    </row>
    <row r="14176" spans="1:2" x14ac:dyDescent="0.25">
      <c r="A14176" t="s">
        <v>11630</v>
      </c>
      <c r="B14176">
        <v>2.2567599999999999</v>
      </c>
    </row>
    <row r="14177" spans="1:2" x14ac:dyDescent="0.25">
      <c r="A14177" t="s">
        <v>395</v>
      </c>
      <c r="B14177">
        <v>106.9</v>
      </c>
    </row>
    <row r="14178" spans="1:2" x14ac:dyDescent="0.25">
      <c r="A14178" t="s">
        <v>11949</v>
      </c>
      <c r="B14178">
        <v>0</v>
      </c>
    </row>
    <row r="14179" spans="1:2" x14ac:dyDescent="0.25">
      <c r="A14179" t="s">
        <v>11481</v>
      </c>
      <c r="B14179">
        <v>0</v>
      </c>
    </row>
    <row r="14180" spans="1:2" x14ac:dyDescent="0.25">
      <c r="A14180" t="s">
        <v>19565</v>
      </c>
      <c r="B14180">
        <v>0</v>
      </c>
    </row>
    <row r="14181" spans="1:2" x14ac:dyDescent="0.25">
      <c r="A14181" t="s">
        <v>5753</v>
      </c>
      <c r="B14181">
        <v>0</v>
      </c>
    </row>
    <row r="14182" spans="1:2" x14ac:dyDescent="0.25">
      <c r="A14182" t="s">
        <v>10204</v>
      </c>
      <c r="B14182">
        <v>6.6328563519999995E-2</v>
      </c>
    </row>
    <row r="14183" spans="1:2" x14ac:dyDescent="0.25">
      <c r="A14183" t="s">
        <v>15102</v>
      </c>
      <c r="B14183">
        <v>6.6328563519999995E-2</v>
      </c>
    </row>
    <row r="14184" spans="1:2" x14ac:dyDescent="0.25">
      <c r="A14184" t="s">
        <v>15188</v>
      </c>
      <c r="B14184">
        <v>0</v>
      </c>
    </row>
    <row r="14185" spans="1:2" x14ac:dyDescent="0.25">
      <c r="A14185" t="s">
        <v>10065</v>
      </c>
      <c r="B14185">
        <v>0</v>
      </c>
    </row>
    <row r="14186" spans="1:2" x14ac:dyDescent="0.25">
      <c r="A14186" t="s">
        <v>11430</v>
      </c>
      <c r="B14186">
        <v>0.16348436000000002</v>
      </c>
    </row>
    <row r="14187" spans="1:2" x14ac:dyDescent="0.25">
      <c r="A14187" t="s">
        <v>11729</v>
      </c>
      <c r="B14187">
        <v>0</v>
      </c>
    </row>
    <row r="14188" spans="1:2" x14ac:dyDescent="0.25">
      <c r="A14188" t="s">
        <v>17731</v>
      </c>
      <c r="B14188">
        <v>6.8028410000000011E-2</v>
      </c>
    </row>
    <row r="14189" spans="1:2" x14ac:dyDescent="0.25">
      <c r="A14189" t="s">
        <v>8889</v>
      </c>
      <c r="B14189">
        <v>6.8028410000000011E-2</v>
      </c>
    </row>
    <row r="14190" spans="1:2" x14ac:dyDescent="0.25">
      <c r="A14190" t="s">
        <v>19311</v>
      </c>
      <c r="B14190">
        <v>6.8028410000000011E-2</v>
      </c>
    </row>
    <row r="14191" spans="1:2" x14ac:dyDescent="0.25">
      <c r="A14191" t="s">
        <v>12091</v>
      </c>
      <c r="B14191">
        <v>6.8028410000000011E-2</v>
      </c>
    </row>
    <row r="14192" spans="1:2" x14ac:dyDescent="0.25">
      <c r="A14192" t="s">
        <v>12261</v>
      </c>
      <c r="B14192">
        <v>0</v>
      </c>
    </row>
    <row r="14193" spans="1:2" x14ac:dyDescent="0.25">
      <c r="A14193" t="s">
        <v>19118</v>
      </c>
      <c r="B14193">
        <v>0</v>
      </c>
    </row>
    <row r="14194" spans="1:2" x14ac:dyDescent="0.25">
      <c r="A14194" t="s">
        <v>18446</v>
      </c>
      <c r="B14194">
        <v>0</v>
      </c>
    </row>
    <row r="14195" spans="1:2" x14ac:dyDescent="0.25">
      <c r="A14195" t="s">
        <v>8713</v>
      </c>
      <c r="B14195">
        <v>6.3391349999999999E-2</v>
      </c>
    </row>
    <row r="14196" spans="1:2" x14ac:dyDescent="0.25">
      <c r="A14196" t="s">
        <v>9433</v>
      </c>
      <c r="B14196">
        <v>6.3391349999999999E-2</v>
      </c>
    </row>
    <row r="14197" spans="1:2" x14ac:dyDescent="0.25">
      <c r="A14197" t="s">
        <v>12495</v>
      </c>
      <c r="B14197">
        <v>0</v>
      </c>
    </row>
    <row r="14198" spans="1:2" x14ac:dyDescent="0.25">
      <c r="A14198" t="s">
        <v>11943</v>
      </c>
      <c r="B14198">
        <v>0</v>
      </c>
    </row>
    <row r="14199" spans="1:2" x14ac:dyDescent="0.25">
      <c r="A14199" t="s">
        <v>13173</v>
      </c>
      <c r="B14199">
        <v>6.8028410000000011E-2</v>
      </c>
    </row>
    <row r="14200" spans="1:2" x14ac:dyDescent="0.25">
      <c r="A14200" t="s">
        <v>9923</v>
      </c>
      <c r="B14200">
        <v>0.46897259842519684</v>
      </c>
    </row>
    <row r="14201" spans="1:2" x14ac:dyDescent="0.25">
      <c r="A14201" t="s">
        <v>19476</v>
      </c>
      <c r="B14201">
        <v>3.3789600000000003E-2</v>
      </c>
    </row>
    <row r="14202" spans="1:2" x14ac:dyDescent="0.25">
      <c r="A14202" t="s">
        <v>14794</v>
      </c>
      <c r="B14202">
        <v>0</v>
      </c>
    </row>
    <row r="14203" spans="1:2" x14ac:dyDescent="0.25">
      <c r="A14203" t="s">
        <v>9889</v>
      </c>
      <c r="B14203">
        <v>0</v>
      </c>
    </row>
    <row r="14204" spans="1:2" x14ac:dyDescent="0.25">
      <c r="A14204" t="s">
        <v>20025</v>
      </c>
      <c r="B14204">
        <v>1.6948897999999997</v>
      </c>
    </row>
    <row r="14205" spans="1:2" x14ac:dyDescent="0.25">
      <c r="A14205" t="s">
        <v>9640</v>
      </c>
      <c r="B14205">
        <v>0</v>
      </c>
    </row>
    <row r="14206" spans="1:2" x14ac:dyDescent="0.25">
      <c r="A14206" t="s">
        <v>10337</v>
      </c>
      <c r="B14206">
        <v>0</v>
      </c>
    </row>
    <row r="14207" spans="1:2" x14ac:dyDescent="0.25">
      <c r="A14207" t="s">
        <v>15337</v>
      </c>
      <c r="B14207">
        <v>0</v>
      </c>
    </row>
    <row r="14208" spans="1:2" x14ac:dyDescent="0.25">
      <c r="A14208" t="s">
        <v>7945</v>
      </c>
      <c r="B14208">
        <v>0</v>
      </c>
    </row>
    <row r="14209" spans="1:2" x14ac:dyDescent="0.25">
      <c r="A14209" t="s">
        <v>17588</v>
      </c>
      <c r="B14209">
        <v>0</v>
      </c>
    </row>
    <row r="14210" spans="1:2" x14ac:dyDescent="0.25">
      <c r="A14210" t="s">
        <v>20204</v>
      </c>
      <c r="B14210">
        <v>0</v>
      </c>
    </row>
    <row r="14211" spans="1:2" x14ac:dyDescent="0.25">
      <c r="A14211" t="s">
        <v>11349</v>
      </c>
      <c r="B14211">
        <v>0</v>
      </c>
    </row>
    <row r="14212" spans="1:2" x14ac:dyDescent="0.25">
      <c r="A14212" t="s">
        <v>9485</v>
      </c>
      <c r="B14212">
        <v>0</v>
      </c>
    </row>
    <row r="14213" spans="1:2" x14ac:dyDescent="0.25">
      <c r="A14213" t="s">
        <v>8735</v>
      </c>
      <c r="B14213">
        <v>0</v>
      </c>
    </row>
    <row r="14214" spans="1:2" x14ac:dyDescent="0.25">
      <c r="A14214" t="s">
        <v>13836</v>
      </c>
      <c r="B14214">
        <v>0.35095983999999997</v>
      </c>
    </row>
    <row r="14215" spans="1:2" x14ac:dyDescent="0.25">
      <c r="A14215" t="s">
        <v>15763</v>
      </c>
      <c r="B14215">
        <v>0</v>
      </c>
    </row>
    <row r="14216" spans="1:2" x14ac:dyDescent="0.25">
      <c r="A14216" t="s">
        <v>17657</v>
      </c>
      <c r="B14216">
        <v>0</v>
      </c>
    </row>
    <row r="14217" spans="1:2" x14ac:dyDescent="0.25">
      <c r="A14217" t="s">
        <v>11365</v>
      </c>
      <c r="B14217">
        <v>0</v>
      </c>
    </row>
    <row r="14218" spans="1:2" x14ac:dyDescent="0.25">
      <c r="A14218" t="s">
        <v>13748</v>
      </c>
      <c r="B14218">
        <v>9.6425000000000011E-2</v>
      </c>
    </row>
    <row r="14219" spans="1:2" x14ac:dyDescent="0.25">
      <c r="A14219" t="s">
        <v>19447</v>
      </c>
      <c r="B14219">
        <v>9.6425000000000011E-2</v>
      </c>
    </row>
    <row r="14220" spans="1:2" x14ac:dyDescent="0.25">
      <c r="A14220" t="s">
        <v>18917</v>
      </c>
      <c r="B14220">
        <v>2.6670799999999999</v>
      </c>
    </row>
    <row r="14221" spans="1:2" x14ac:dyDescent="0.25">
      <c r="A14221" t="s">
        <v>8939</v>
      </c>
      <c r="B14221">
        <v>3.4877199999999999</v>
      </c>
    </row>
    <row r="14222" spans="1:2" x14ac:dyDescent="0.25">
      <c r="A14222" t="s">
        <v>10170</v>
      </c>
      <c r="B14222">
        <v>5.1289999999999996</v>
      </c>
    </row>
    <row r="14223" spans="1:2" x14ac:dyDescent="0.25">
      <c r="A14223" t="s">
        <v>20039</v>
      </c>
      <c r="B14223">
        <v>4.7186799999999991</v>
      </c>
    </row>
    <row r="14224" spans="1:2" x14ac:dyDescent="0.25">
      <c r="A14224" t="s">
        <v>15189</v>
      </c>
      <c r="B14224">
        <v>0</v>
      </c>
    </row>
    <row r="14225" spans="1:2" x14ac:dyDescent="0.25">
      <c r="A14225" t="s">
        <v>8138</v>
      </c>
      <c r="B14225">
        <v>0</v>
      </c>
    </row>
    <row r="14226" spans="1:2" x14ac:dyDescent="0.25">
      <c r="A14226" t="s">
        <v>12119</v>
      </c>
      <c r="B14226">
        <v>0</v>
      </c>
    </row>
    <row r="14227" spans="1:2" x14ac:dyDescent="0.25">
      <c r="A14227" t="s">
        <v>17442</v>
      </c>
      <c r="B14227">
        <v>0</v>
      </c>
    </row>
    <row r="14228" spans="1:2" x14ac:dyDescent="0.25">
      <c r="A14228" t="s">
        <v>8341</v>
      </c>
      <c r="B14228">
        <v>0</v>
      </c>
    </row>
    <row r="14229" spans="1:2" x14ac:dyDescent="0.25">
      <c r="A14229" t="s">
        <v>6876</v>
      </c>
      <c r="B14229">
        <v>0</v>
      </c>
    </row>
    <row r="14230" spans="1:2" x14ac:dyDescent="0.25">
      <c r="A14230" t="s">
        <v>15072</v>
      </c>
      <c r="B14230">
        <v>7.0308000000000009E-2</v>
      </c>
    </row>
    <row r="14231" spans="1:2" x14ac:dyDescent="0.25">
      <c r="A14231" t="s">
        <v>14336</v>
      </c>
      <c r="B14231">
        <v>0</v>
      </c>
    </row>
    <row r="14232" spans="1:2" x14ac:dyDescent="0.25">
      <c r="A14232" t="s">
        <v>5728</v>
      </c>
      <c r="B14232">
        <v>0</v>
      </c>
    </row>
    <row r="14233" spans="1:2" x14ac:dyDescent="0.25">
      <c r="A14233" t="s">
        <v>15670</v>
      </c>
      <c r="B14233">
        <v>0.10462386</v>
      </c>
    </row>
    <row r="14234" spans="1:2" x14ac:dyDescent="0.25">
      <c r="A14234" t="s">
        <v>9132</v>
      </c>
      <c r="B14234">
        <v>0</v>
      </c>
    </row>
    <row r="14235" spans="1:2" x14ac:dyDescent="0.25">
      <c r="A14235" t="s">
        <v>18537</v>
      </c>
      <c r="B14235">
        <v>0</v>
      </c>
    </row>
    <row r="14236" spans="1:2" x14ac:dyDescent="0.25">
      <c r="A14236" t="s">
        <v>19125</v>
      </c>
      <c r="B14236">
        <v>0.72815125000000003</v>
      </c>
    </row>
    <row r="14237" spans="1:2" x14ac:dyDescent="0.25">
      <c r="A14237" t="s">
        <v>14234</v>
      </c>
      <c r="B14237">
        <v>0</v>
      </c>
    </row>
    <row r="14238" spans="1:2" x14ac:dyDescent="0.25">
      <c r="A14238" t="s">
        <v>5200</v>
      </c>
      <c r="B14238">
        <v>0</v>
      </c>
    </row>
    <row r="14239" spans="1:2" x14ac:dyDescent="0.25">
      <c r="A14239" t="s">
        <v>10298</v>
      </c>
      <c r="B14239">
        <v>0</v>
      </c>
    </row>
    <row r="14240" spans="1:2" x14ac:dyDescent="0.25">
      <c r="A14240" t="s">
        <v>17131</v>
      </c>
      <c r="B14240">
        <v>5.2586800000000003E-2</v>
      </c>
    </row>
    <row r="14241" spans="1:2" x14ac:dyDescent="0.25">
      <c r="A14241" t="s">
        <v>12722</v>
      </c>
      <c r="B14241">
        <v>0</v>
      </c>
    </row>
    <row r="14242" spans="1:2" x14ac:dyDescent="0.25">
      <c r="A14242" t="s">
        <v>11986</v>
      </c>
      <c r="B14242">
        <v>0.29890000000000005</v>
      </c>
    </row>
    <row r="14243" spans="1:2" x14ac:dyDescent="0.25">
      <c r="A14243" t="s">
        <v>8964</v>
      </c>
      <c r="B14243">
        <v>0</v>
      </c>
    </row>
    <row r="14244" spans="1:2" x14ac:dyDescent="0.25">
      <c r="A14244" t="s">
        <v>20163</v>
      </c>
      <c r="B14244">
        <v>1.2194858081471749</v>
      </c>
    </row>
    <row r="14245" spans="1:2" x14ac:dyDescent="0.25">
      <c r="A14245" t="s">
        <v>20177</v>
      </c>
      <c r="B14245">
        <v>0</v>
      </c>
    </row>
    <row r="14246" spans="1:2" x14ac:dyDescent="0.25">
      <c r="A14246" t="s">
        <v>14567</v>
      </c>
      <c r="B14246">
        <v>0</v>
      </c>
    </row>
    <row r="14247" spans="1:2" x14ac:dyDescent="0.25">
      <c r="A14247" t="s">
        <v>13629</v>
      </c>
      <c r="B14247">
        <v>0</v>
      </c>
    </row>
    <row r="14248" spans="1:2" x14ac:dyDescent="0.25">
      <c r="A14248" t="s">
        <v>15435</v>
      </c>
      <c r="B14248">
        <v>0</v>
      </c>
    </row>
    <row r="14249" spans="1:2" x14ac:dyDescent="0.25">
      <c r="A14249" t="s">
        <v>12259</v>
      </c>
      <c r="B14249">
        <v>8.6474250000000003E-2</v>
      </c>
    </row>
    <row r="14250" spans="1:2" x14ac:dyDescent="0.25">
      <c r="A14250" t="s">
        <v>18958</v>
      </c>
      <c r="B14250">
        <v>0</v>
      </c>
    </row>
    <row r="14251" spans="1:2" x14ac:dyDescent="0.25">
      <c r="A14251" t="s">
        <v>15225</v>
      </c>
      <c r="B14251">
        <v>0</v>
      </c>
    </row>
    <row r="14252" spans="1:2" x14ac:dyDescent="0.25">
      <c r="A14252" t="s">
        <v>14424</v>
      </c>
      <c r="B14252">
        <v>6.6824893439999991E-2</v>
      </c>
    </row>
    <row r="14253" spans="1:2" x14ac:dyDescent="0.25">
      <c r="A14253" t="s">
        <v>10904</v>
      </c>
      <c r="B14253">
        <v>0</v>
      </c>
    </row>
    <row r="14254" spans="1:2" x14ac:dyDescent="0.25">
      <c r="A14254" t="s">
        <v>11471</v>
      </c>
      <c r="B14254">
        <v>0</v>
      </c>
    </row>
    <row r="14255" spans="1:2" x14ac:dyDescent="0.25">
      <c r="A14255" t="s">
        <v>14915</v>
      </c>
      <c r="B14255">
        <v>0</v>
      </c>
    </row>
    <row r="14256" spans="1:2" x14ac:dyDescent="0.25">
      <c r="A14256" t="s">
        <v>11319</v>
      </c>
      <c r="B14256">
        <v>0</v>
      </c>
    </row>
    <row r="14257" spans="1:2" x14ac:dyDescent="0.25">
      <c r="A14257" t="s">
        <v>8561</v>
      </c>
      <c r="B14257">
        <v>0</v>
      </c>
    </row>
    <row r="14258" spans="1:2" x14ac:dyDescent="0.25">
      <c r="A14258" t="s">
        <v>6833</v>
      </c>
      <c r="B14258">
        <v>8.1854850000000007E-2</v>
      </c>
    </row>
    <row r="14259" spans="1:2" x14ac:dyDescent="0.25">
      <c r="A14259" t="s">
        <v>6831</v>
      </c>
      <c r="B14259">
        <v>8.1854850000000007E-2</v>
      </c>
    </row>
    <row r="14260" spans="1:2" x14ac:dyDescent="0.25">
      <c r="A14260" t="s">
        <v>17039</v>
      </c>
      <c r="B14260">
        <v>0</v>
      </c>
    </row>
    <row r="14261" spans="1:2" x14ac:dyDescent="0.25">
      <c r="A14261" t="s">
        <v>17557</v>
      </c>
      <c r="B14261">
        <v>0.18048906000000001</v>
      </c>
    </row>
    <row r="14262" spans="1:2" x14ac:dyDescent="0.25">
      <c r="A14262" t="s">
        <v>17319</v>
      </c>
      <c r="B14262">
        <v>0.26384739999999995</v>
      </c>
    </row>
    <row r="14263" spans="1:2" x14ac:dyDescent="0.25">
      <c r="A14263" t="s">
        <v>18360</v>
      </c>
      <c r="B14263">
        <v>0</v>
      </c>
    </row>
    <row r="14264" spans="1:2" x14ac:dyDescent="0.25">
      <c r="A14264" t="s">
        <v>17239</v>
      </c>
      <c r="B14264">
        <v>8.1854850000000007E-2</v>
      </c>
    </row>
    <row r="14265" spans="1:2" x14ac:dyDescent="0.25">
      <c r="A14265" t="s">
        <v>8552</v>
      </c>
      <c r="B14265">
        <v>8.1854850000000007E-2</v>
      </c>
    </row>
    <row r="14266" spans="1:2" x14ac:dyDescent="0.25">
      <c r="A14266" t="s">
        <v>16168</v>
      </c>
      <c r="B14266">
        <v>8.1854850000000007E-2</v>
      </c>
    </row>
    <row r="14267" spans="1:2" x14ac:dyDescent="0.25">
      <c r="A14267" t="s">
        <v>13707</v>
      </c>
      <c r="B14267">
        <v>0</v>
      </c>
    </row>
    <row r="14268" spans="1:2" x14ac:dyDescent="0.25">
      <c r="A14268" t="s">
        <v>13750</v>
      </c>
      <c r="B14268">
        <v>0.1381375</v>
      </c>
    </row>
    <row r="14269" spans="1:2" x14ac:dyDescent="0.25">
      <c r="A14269" t="s">
        <v>14371</v>
      </c>
      <c r="B14269">
        <v>0.14309337999999999</v>
      </c>
    </row>
    <row r="14270" spans="1:2" x14ac:dyDescent="0.25">
      <c r="A14270" t="s">
        <v>3045</v>
      </c>
      <c r="B14270">
        <v>0</v>
      </c>
    </row>
    <row r="14271" spans="1:2" x14ac:dyDescent="0.25">
      <c r="A14271" t="s">
        <v>12061</v>
      </c>
      <c r="B14271">
        <v>0</v>
      </c>
    </row>
    <row r="14272" spans="1:2" x14ac:dyDescent="0.25">
      <c r="A14272" t="s">
        <v>19327</v>
      </c>
      <c r="B14272">
        <v>0</v>
      </c>
    </row>
    <row r="14273" spans="1:2" x14ac:dyDescent="0.25">
      <c r="A14273" t="s">
        <v>14130</v>
      </c>
      <c r="B14273">
        <v>4.1249250000000001E-2</v>
      </c>
    </row>
    <row r="14274" spans="1:2" x14ac:dyDescent="0.25">
      <c r="A14274" t="s">
        <v>4450</v>
      </c>
      <c r="B14274">
        <v>0</v>
      </c>
    </row>
    <row r="14275" spans="1:2" x14ac:dyDescent="0.25">
      <c r="A14275" t="s">
        <v>9879</v>
      </c>
      <c r="B14275">
        <v>0.10501597000000001</v>
      </c>
    </row>
    <row r="14276" spans="1:2" x14ac:dyDescent="0.25">
      <c r="A14276" t="s">
        <v>9535</v>
      </c>
      <c r="B14276">
        <v>0</v>
      </c>
    </row>
    <row r="14277" spans="1:2" x14ac:dyDescent="0.25">
      <c r="A14277" t="s">
        <v>14447</v>
      </c>
      <c r="B14277">
        <v>0</v>
      </c>
    </row>
    <row r="14278" spans="1:2" x14ac:dyDescent="0.25">
      <c r="A14278" t="s">
        <v>10226</v>
      </c>
      <c r="B14278">
        <v>0</v>
      </c>
    </row>
    <row r="14279" spans="1:2" x14ac:dyDescent="0.25">
      <c r="A14279" t="s">
        <v>13339</v>
      </c>
      <c r="B14279">
        <v>0</v>
      </c>
    </row>
    <row r="14280" spans="1:2" x14ac:dyDescent="0.25">
      <c r="A14280" t="s">
        <v>15237</v>
      </c>
      <c r="B14280">
        <v>0</v>
      </c>
    </row>
    <row r="14281" spans="1:2" x14ac:dyDescent="0.25">
      <c r="A14281" t="s">
        <v>9334</v>
      </c>
      <c r="B14281">
        <v>0</v>
      </c>
    </row>
    <row r="14282" spans="1:2" x14ac:dyDescent="0.25">
      <c r="A14282" t="s">
        <v>9432</v>
      </c>
      <c r="B14282">
        <v>0</v>
      </c>
    </row>
    <row r="14283" spans="1:2" x14ac:dyDescent="0.25">
      <c r="A14283" t="s">
        <v>8414</v>
      </c>
      <c r="B14283">
        <v>0</v>
      </c>
    </row>
    <row r="14284" spans="1:2" x14ac:dyDescent="0.25">
      <c r="A14284" t="s">
        <v>20059</v>
      </c>
      <c r="B14284">
        <v>0</v>
      </c>
    </row>
    <row r="14285" spans="1:2" x14ac:dyDescent="0.25">
      <c r="A14285" t="s">
        <v>14271</v>
      </c>
      <c r="B14285">
        <v>0</v>
      </c>
    </row>
    <row r="14286" spans="1:2" x14ac:dyDescent="0.25">
      <c r="A14286" t="s">
        <v>8051</v>
      </c>
      <c r="B14286">
        <v>0.40770000000000001</v>
      </c>
    </row>
    <row r="14287" spans="1:2" x14ac:dyDescent="0.25">
      <c r="A14287" t="s">
        <v>5247</v>
      </c>
      <c r="B14287">
        <v>0</v>
      </c>
    </row>
    <row r="14288" spans="1:2" x14ac:dyDescent="0.25">
      <c r="A14288" t="s">
        <v>11467</v>
      </c>
      <c r="B14288">
        <v>0</v>
      </c>
    </row>
    <row r="14289" spans="1:2" x14ac:dyDescent="0.25">
      <c r="A14289" t="s">
        <v>3003</v>
      </c>
      <c r="B14289">
        <v>0</v>
      </c>
    </row>
    <row r="14290" spans="1:2" x14ac:dyDescent="0.25">
      <c r="A14290" t="s">
        <v>11887</v>
      </c>
      <c r="B14290">
        <v>0.25043976999999995</v>
      </c>
    </row>
    <row r="14291" spans="1:2" x14ac:dyDescent="0.25">
      <c r="A14291" t="s">
        <v>14631</v>
      </c>
      <c r="B14291">
        <v>0</v>
      </c>
    </row>
    <row r="14292" spans="1:2" x14ac:dyDescent="0.25">
      <c r="A14292" t="s">
        <v>9042</v>
      </c>
      <c r="B14292">
        <v>5.6971044849999999E-2</v>
      </c>
    </row>
    <row r="14293" spans="1:2" x14ac:dyDescent="0.25">
      <c r="A14293" t="s">
        <v>17044</v>
      </c>
      <c r="B14293">
        <v>0</v>
      </c>
    </row>
    <row r="14294" spans="1:2" x14ac:dyDescent="0.25">
      <c r="A14294" t="s">
        <v>16800</v>
      </c>
      <c r="B14294">
        <v>0</v>
      </c>
    </row>
    <row r="14295" spans="1:2" x14ac:dyDescent="0.25">
      <c r="A14295" t="s">
        <v>15412</v>
      </c>
      <c r="B14295">
        <v>0</v>
      </c>
    </row>
    <row r="14296" spans="1:2" x14ac:dyDescent="0.25">
      <c r="A14296" t="s">
        <v>16295</v>
      </c>
      <c r="B14296">
        <v>0</v>
      </c>
    </row>
    <row r="14297" spans="1:2" x14ac:dyDescent="0.25">
      <c r="A14297" t="s">
        <v>17990</v>
      </c>
      <c r="B14297">
        <v>0</v>
      </c>
    </row>
    <row r="14298" spans="1:2" x14ac:dyDescent="0.25">
      <c r="A14298" t="s">
        <v>16738</v>
      </c>
      <c r="B14298">
        <v>0</v>
      </c>
    </row>
    <row r="14299" spans="1:2" x14ac:dyDescent="0.25">
      <c r="A14299" t="s">
        <v>18599</v>
      </c>
      <c r="B14299">
        <v>0</v>
      </c>
    </row>
    <row r="14300" spans="1:2" x14ac:dyDescent="0.25">
      <c r="A14300" t="s">
        <v>3025</v>
      </c>
      <c r="B14300">
        <v>0</v>
      </c>
    </row>
    <row r="14301" spans="1:2" x14ac:dyDescent="0.25">
      <c r="A14301" t="s">
        <v>18626</v>
      </c>
      <c r="B14301">
        <v>0.17014074025000001</v>
      </c>
    </row>
    <row r="14302" spans="1:2" x14ac:dyDescent="0.25">
      <c r="A14302" t="s">
        <v>3946</v>
      </c>
      <c r="B14302">
        <v>0</v>
      </c>
    </row>
    <row r="14303" spans="1:2" x14ac:dyDescent="0.25">
      <c r="A14303" t="s">
        <v>19115</v>
      </c>
      <c r="B14303">
        <v>0.121394</v>
      </c>
    </row>
    <row r="14304" spans="1:2" x14ac:dyDescent="0.25">
      <c r="A14304" t="s">
        <v>14263</v>
      </c>
      <c r="B14304">
        <v>0</v>
      </c>
    </row>
    <row r="14305" spans="1:2" x14ac:dyDescent="0.25">
      <c r="A14305" t="s">
        <v>16245</v>
      </c>
      <c r="B14305">
        <v>0</v>
      </c>
    </row>
    <row r="14306" spans="1:2" x14ac:dyDescent="0.25">
      <c r="A14306" t="s">
        <v>18125</v>
      </c>
      <c r="B14306">
        <v>0</v>
      </c>
    </row>
    <row r="14307" spans="1:2" x14ac:dyDescent="0.25">
      <c r="A14307" t="s">
        <v>15564</v>
      </c>
      <c r="B14307">
        <v>0</v>
      </c>
    </row>
    <row r="14308" spans="1:2" x14ac:dyDescent="0.25">
      <c r="A14308" t="s">
        <v>13616</v>
      </c>
      <c r="B14308">
        <v>0</v>
      </c>
    </row>
    <row r="14309" spans="1:2" x14ac:dyDescent="0.25">
      <c r="A14309" t="s">
        <v>19521</v>
      </c>
      <c r="B14309">
        <v>0</v>
      </c>
    </row>
    <row r="14310" spans="1:2" x14ac:dyDescent="0.25">
      <c r="A14310" t="s">
        <v>7953</v>
      </c>
      <c r="B14310">
        <v>0</v>
      </c>
    </row>
    <row r="14311" spans="1:2" x14ac:dyDescent="0.25">
      <c r="A14311" t="s">
        <v>11455</v>
      </c>
      <c r="B14311">
        <v>0</v>
      </c>
    </row>
    <row r="14312" spans="1:2" x14ac:dyDescent="0.25">
      <c r="A14312" t="s">
        <v>3361</v>
      </c>
      <c r="B14312">
        <v>0</v>
      </c>
    </row>
    <row r="14313" spans="1:2" x14ac:dyDescent="0.25">
      <c r="A14313" t="s">
        <v>9910</v>
      </c>
      <c r="B14313">
        <v>0</v>
      </c>
    </row>
    <row r="14314" spans="1:2" x14ac:dyDescent="0.25">
      <c r="A14314" t="s">
        <v>18991</v>
      </c>
      <c r="B14314">
        <v>0</v>
      </c>
    </row>
    <row r="14315" spans="1:2" x14ac:dyDescent="0.25">
      <c r="A14315" t="s">
        <v>20149</v>
      </c>
      <c r="B14315">
        <v>1.4239480683311432</v>
      </c>
    </row>
    <row r="14316" spans="1:2" x14ac:dyDescent="0.25">
      <c r="A14316" t="s">
        <v>3358</v>
      </c>
      <c r="B14316">
        <v>0</v>
      </c>
    </row>
    <row r="14317" spans="1:2" x14ac:dyDescent="0.25">
      <c r="A14317" t="s">
        <v>19981</v>
      </c>
      <c r="B14317">
        <v>1.6379349212598426</v>
      </c>
    </row>
    <row r="14318" spans="1:2" x14ac:dyDescent="0.25">
      <c r="A14318" t="s">
        <v>12577</v>
      </c>
      <c r="B14318">
        <v>0</v>
      </c>
    </row>
    <row r="14319" spans="1:2" x14ac:dyDescent="0.25">
      <c r="A14319" t="s">
        <v>20117</v>
      </c>
      <c r="B14319">
        <v>0</v>
      </c>
    </row>
    <row r="14320" spans="1:2" x14ac:dyDescent="0.25">
      <c r="A14320" t="s">
        <v>14177</v>
      </c>
      <c r="B14320">
        <v>0</v>
      </c>
    </row>
    <row r="14321" spans="1:2" x14ac:dyDescent="0.25">
      <c r="A14321" t="s">
        <v>10570</v>
      </c>
      <c r="B14321">
        <v>0</v>
      </c>
    </row>
    <row r="14322" spans="1:2" x14ac:dyDescent="0.25">
      <c r="A14322" t="s">
        <v>18749</v>
      </c>
      <c r="B14322">
        <v>0</v>
      </c>
    </row>
    <row r="14323" spans="1:2" x14ac:dyDescent="0.25">
      <c r="A14323" t="s">
        <v>18721</v>
      </c>
      <c r="B14323">
        <v>0</v>
      </c>
    </row>
    <row r="14324" spans="1:2" x14ac:dyDescent="0.25">
      <c r="A14324" t="s">
        <v>18127</v>
      </c>
      <c r="B14324">
        <v>1.1084694488188978</v>
      </c>
    </row>
    <row r="14325" spans="1:2" x14ac:dyDescent="0.25">
      <c r="A14325" t="s">
        <v>5447</v>
      </c>
      <c r="B14325">
        <v>0.10526769999999999</v>
      </c>
    </row>
    <row r="14326" spans="1:2" x14ac:dyDescent="0.25">
      <c r="A14326" t="s">
        <v>3661</v>
      </c>
      <c r="B14326">
        <v>0</v>
      </c>
    </row>
    <row r="14327" spans="1:2" x14ac:dyDescent="0.25">
      <c r="A14327" t="s">
        <v>15001</v>
      </c>
      <c r="B14327">
        <v>0</v>
      </c>
    </row>
    <row r="14328" spans="1:2" x14ac:dyDescent="0.25">
      <c r="A14328" t="s">
        <v>10779</v>
      </c>
      <c r="B14328">
        <v>0</v>
      </c>
    </row>
    <row r="14329" spans="1:2" x14ac:dyDescent="0.25">
      <c r="A14329" t="s">
        <v>18095</v>
      </c>
      <c r="B14329">
        <v>0</v>
      </c>
    </row>
    <row r="14330" spans="1:2" x14ac:dyDescent="0.25">
      <c r="A14330" t="s">
        <v>12136</v>
      </c>
      <c r="B14330">
        <v>56.323473757575762</v>
      </c>
    </row>
    <row r="14331" spans="1:2" x14ac:dyDescent="0.25">
      <c r="A14331" t="s">
        <v>12111</v>
      </c>
      <c r="B14331">
        <v>0</v>
      </c>
    </row>
    <row r="14332" spans="1:2" x14ac:dyDescent="0.25">
      <c r="A14332" t="s">
        <v>3737</v>
      </c>
      <c r="B14332">
        <v>0</v>
      </c>
    </row>
    <row r="14333" spans="1:2" x14ac:dyDescent="0.25">
      <c r="A14333" t="s">
        <v>14619</v>
      </c>
      <c r="B14333">
        <v>0</v>
      </c>
    </row>
    <row r="14334" spans="1:2" x14ac:dyDescent="0.25">
      <c r="A14334" t="s">
        <v>19397</v>
      </c>
      <c r="B14334">
        <v>0</v>
      </c>
    </row>
    <row r="14335" spans="1:2" x14ac:dyDescent="0.25">
      <c r="A14335" t="s">
        <v>11593</v>
      </c>
      <c r="B14335">
        <v>0</v>
      </c>
    </row>
    <row r="14336" spans="1:2" x14ac:dyDescent="0.25">
      <c r="A14336" t="s">
        <v>20224</v>
      </c>
      <c r="B14336">
        <v>0</v>
      </c>
    </row>
    <row r="14337" spans="1:2" x14ac:dyDescent="0.25">
      <c r="A14337" t="s">
        <v>17453</v>
      </c>
      <c r="B14337">
        <v>0</v>
      </c>
    </row>
    <row r="14338" spans="1:2" x14ac:dyDescent="0.25">
      <c r="A14338" t="s">
        <v>13232</v>
      </c>
      <c r="B14338">
        <v>1.910918503937008</v>
      </c>
    </row>
    <row r="14339" spans="1:2" x14ac:dyDescent="0.25">
      <c r="A14339" t="s">
        <v>13537</v>
      </c>
      <c r="B14339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APURACAO IMPOSTOS</vt:lpstr>
      <vt:lpstr>CFOP</vt:lpstr>
      <vt:lpstr>Plan2</vt:lpstr>
      <vt:lpstr>Plan4</vt:lpstr>
      <vt:lpstr>Parcela Dedutivel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madalecl</dc:creator>
  <cp:lastModifiedBy>Rafael Petrella</cp:lastModifiedBy>
  <dcterms:created xsi:type="dcterms:W3CDTF">2015-12-09T17:27:54Z</dcterms:created>
  <dcterms:modified xsi:type="dcterms:W3CDTF">2015-12-11T18:51:26Z</dcterms:modified>
</cp:coreProperties>
</file>